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C:\Users\colem\Downloads\"/>
    </mc:Choice>
  </mc:AlternateContent>
  <xr:revisionPtr revIDLastSave="0" documentId="13_ncr:1_{7217AB5D-2203-4150-9CB8-D0EF352DC6ED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Teams-Start" sheetId="16" r:id="rId1"/>
    <sheet name="Teams-ColumnDescriptions" sheetId="18" r:id="rId2"/>
    <sheet name="TeamsFranchises" sheetId="15" r:id="rId3"/>
    <sheet name="Teams-Finish" sheetId="1" r:id="rId4"/>
    <sheet name="T10_WS" sheetId="22" r:id="rId5"/>
    <sheet name="SB_per_Game" sheetId="23" r:id="rId6"/>
    <sheet name="WC_WS_Win" sheetId="24" r:id="rId7"/>
    <sheet name="ERA_by_League" sheetId="25" r:id="rId8"/>
    <sheet name="WS_Wins_Appearances" sheetId="26" r:id="rId9"/>
    <sheet name="1. Top10-WS" sheetId="5" r:id="rId10"/>
    <sheet name="2. Stolen Bases Per Game" sheetId="2" r:id="rId11"/>
    <sheet name="3. WildCards" sheetId="8" r:id="rId12"/>
    <sheet name="4. ERA-ALNL" sheetId="11" r:id="rId13"/>
    <sheet name="5. Bonus-WS_WinvsAppear" sheetId="21" r:id="rId14"/>
  </sheets>
  <calcPr calcId="191029"/>
  <pivotCaches>
    <pivotCache cacheId="67" r:id="rId15"/>
    <pivotCache cacheId="8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16" l="1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1396" i="16"/>
  <c r="Q1397" i="16"/>
  <c r="Q1398" i="16"/>
  <c r="Q1399" i="16"/>
  <c r="Q1400" i="16"/>
  <c r="Q1401" i="16"/>
  <c r="Q1402" i="16"/>
  <c r="Q1403" i="16"/>
  <c r="Q1404" i="16"/>
  <c r="Q1405" i="16"/>
  <c r="Q1406" i="16"/>
  <c r="Q1407" i="16"/>
  <c r="Q1408" i="16"/>
  <c r="Q1409" i="16"/>
  <c r="Q1410" i="16"/>
  <c r="Q1411" i="16"/>
  <c r="Q1412" i="16"/>
  <c r="Q1413" i="16"/>
  <c r="Q1414" i="16"/>
  <c r="Q1415" i="16"/>
  <c r="Q1416" i="16"/>
  <c r="Q1417" i="16"/>
  <c r="Q1418" i="16"/>
  <c r="Q1419" i="16"/>
  <c r="Q1420" i="16"/>
  <c r="Q1421" i="16"/>
  <c r="Q1422" i="16"/>
  <c r="Q1423" i="16"/>
  <c r="Q1424" i="16"/>
  <c r="Q1425" i="16"/>
  <c r="Q1426" i="16"/>
  <c r="Q1427" i="16"/>
  <c r="Q1428" i="16"/>
  <c r="Q1429" i="16"/>
  <c r="Q1430" i="16"/>
  <c r="Q1431" i="16"/>
  <c r="Q1432" i="16"/>
  <c r="Q1433" i="16"/>
  <c r="Q1434" i="16"/>
  <c r="Q1435" i="16"/>
  <c r="Q1436" i="16"/>
  <c r="Q1437" i="16"/>
  <c r="Q1438" i="16"/>
  <c r="Q1439" i="16"/>
  <c r="Q1440" i="16"/>
  <c r="Q1441" i="16"/>
  <c r="Q1442" i="16"/>
  <c r="Q1443" i="16"/>
  <c r="Q1444" i="16"/>
  <c r="Q1445" i="16"/>
  <c r="Q1446" i="16"/>
  <c r="Q1447" i="16"/>
  <c r="Q1448" i="16"/>
  <c r="Q1449" i="16"/>
  <c r="Q1450" i="16"/>
  <c r="Q1451" i="16"/>
  <c r="Q1452" i="16"/>
  <c r="Q1453" i="16"/>
  <c r="Q1454" i="16"/>
  <c r="Q1455" i="16"/>
  <c r="Q1456" i="16"/>
  <c r="Q1457" i="16"/>
  <c r="Q1458" i="16"/>
  <c r="Q1459" i="16"/>
  <c r="Q1460" i="16"/>
  <c r="Q1461" i="16"/>
  <c r="Q1462" i="16"/>
  <c r="Q1463" i="16"/>
  <c r="Q1464" i="16"/>
  <c r="Q1465" i="16"/>
  <c r="Q1466" i="16"/>
  <c r="Q1467" i="16"/>
  <c r="Q1468" i="16"/>
  <c r="Q1469" i="16"/>
  <c r="Q1470" i="16"/>
  <c r="Q1471" i="16"/>
  <c r="Q1472" i="16"/>
  <c r="Q1473" i="16"/>
  <c r="Q1474" i="16"/>
  <c r="Q1475" i="16"/>
  <c r="Q1476" i="16"/>
  <c r="Q1477" i="16"/>
  <c r="Q1478" i="16"/>
  <c r="Q1479" i="16"/>
  <c r="Q1480" i="16"/>
  <c r="Q1481" i="16"/>
  <c r="Q1482" i="16"/>
  <c r="Q1483" i="16"/>
  <c r="Q1484" i="16"/>
  <c r="Q1485" i="16"/>
  <c r="Q1486" i="16"/>
  <c r="Q1487" i="16"/>
  <c r="Q1488" i="16"/>
  <c r="Q1489" i="16"/>
  <c r="Q1490" i="16"/>
  <c r="Q1491" i="16"/>
  <c r="Q1492" i="16"/>
  <c r="Q1493" i="16"/>
  <c r="Q1494" i="16"/>
  <c r="Q1495" i="16"/>
  <c r="Q1496" i="16"/>
  <c r="Q1497" i="16"/>
  <c r="Q1498" i="16"/>
  <c r="Q1499" i="16"/>
  <c r="Q1500" i="16"/>
  <c r="Q1501" i="16"/>
  <c r="Q1502" i="16"/>
  <c r="Q1503" i="16"/>
  <c r="Q1504" i="16"/>
  <c r="Q1505" i="16"/>
  <c r="Q1506" i="16"/>
  <c r="Q1507" i="16"/>
  <c r="Q1508" i="16"/>
  <c r="Q1509" i="16"/>
  <c r="Q1510" i="16"/>
  <c r="Q1511" i="16"/>
  <c r="Q1512" i="16"/>
  <c r="Q1513" i="16"/>
  <c r="Q1514" i="16"/>
  <c r="Q1515" i="16"/>
  <c r="Q1516" i="16"/>
  <c r="Q1517" i="16"/>
  <c r="Q1518" i="16"/>
  <c r="Q1519" i="16"/>
  <c r="Q1520" i="16"/>
  <c r="Q1521" i="16"/>
  <c r="Q1522" i="16"/>
  <c r="Q1523" i="16"/>
  <c r="Q1524" i="16"/>
  <c r="Q1525" i="16"/>
  <c r="Q1526" i="16"/>
  <c r="Q1527" i="16"/>
  <c r="Q1528" i="16"/>
  <c r="Q1529" i="16"/>
  <c r="Q1530" i="16"/>
  <c r="Q1531" i="16"/>
  <c r="Q1532" i="16"/>
  <c r="Q1533" i="16"/>
  <c r="Q1534" i="16"/>
  <c r="Q1535" i="16"/>
  <c r="Q1536" i="16"/>
  <c r="Q1537" i="16"/>
  <c r="Q1538" i="16"/>
  <c r="Q1539" i="16"/>
  <c r="Q1540" i="16"/>
  <c r="Q1541" i="16"/>
  <c r="Q1542" i="16"/>
  <c r="Q1543" i="16"/>
  <c r="Q1544" i="16"/>
  <c r="Q1545" i="16"/>
  <c r="Q1546" i="16"/>
  <c r="Q1547" i="16"/>
  <c r="Q1548" i="16"/>
  <c r="Q1549" i="16"/>
  <c r="Q1550" i="16"/>
  <c r="Q1551" i="16"/>
  <c r="Q1552" i="16"/>
  <c r="Q1553" i="16"/>
  <c r="Q1554" i="16"/>
  <c r="Q1555" i="16"/>
  <c r="Q1556" i="16"/>
  <c r="Q1557" i="16"/>
  <c r="Q1558" i="16"/>
  <c r="Q1559" i="16"/>
  <c r="Q1560" i="16"/>
  <c r="Q1561" i="16"/>
  <c r="Q1562" i="16"/>
  <c r="Q1563" i="16"/>
  <c r="Q1564" i="16"/>
  <c r="Q1565" i="16"/>
  <c r="Q1566" i="16"/>
  <c r="Q1567" i="16"/>
  <c r="Q1568" i="16"/>
  <c r="Q1569" i="16"/>
  <c r="Q1570" i="16"/>
  <c r="Q1571" i="16"/>
  <c r="Q1572" i="16"/>
  <c r="Q1573" i="16"/>
  <c r="Q1574" i="16"/>
  <c r="Q1575" i="16"/>
  <c r="Q1576" i="16"/>
  <c r="Q1577" i="16"/>
  <c r="Q1578" i="16"/>
  <c r="Q1579" i="16"/>
  <c r="Q1580" i="16"/>
  <c r="Q1581" i="16"/>
  <c r="Q1582" i="16"/>
  <c r="Q1583" i="16"/>
  <c r="Q1584" i="16"/>
  <c r="Q1585" i="16"/>
  <c r="Q1586" i="16"/>
  <c r="Q1587" i="16"/>
  <c r="Q1588" i="16"/>
  <c r="Q1589" i="16"/>
  <c r="Q1590" i="16"/>
  <c r="Q1591" i="16"/>
  <c r="Q1592" i="16"/>
  <c r="Q1593" i="16"/>
  <c r="Q1594" i="16"/>
  <c r="Q1595" i="16"/>
  <c r="Q1596" i="16"/>
  <c r="Q1597" i="16"/>
  <c r="Q1598" i="16"/>
  <c r="Q1599" i="16"/>
  <c r="Q1600" i="16"/>
  <c r="Q1601" i="16"/>
  <c r="Q1602" i="16"/>
  <c r="Q1603" i="16"/>
  <c r="Q1604" i="16"/>
  <c r="Q1605" i="16"/>
  <c r="Q1606" i="16"/>
  <c r="Q1607" i="16"/>
  <c r="Q1608" i="16"/>
  <c r="Q1609" i="16"/>
  <c r="Q1610" i="16"/>
  <c r="Q1611" i="16"/>
  <c r="Q1612" i="16"/>
  <c r="Q1613" i="16"/>
  <c r="Q1614" i="16"/>
  <c r="Q1615" i="16"/>
  <c r="Q1616" i="16"/>
  <c r="Q1617" i="16"/>
  <c r="Q1618" i="16"/>
  <c r="Q1619" i="16"/>
  <c r="Q1620" i="16"/>
  <c r="Q1621" i="16"/>
  <c r="Q1622" i="16"/>
  <c r="Q1623" i="16"/>
  <c r="Q1624" i="16"/>
  <c r="Q1625" i="16"/>
  <c r="Q1626" i="16"/>
  <c r="Q1627" i="16"/>
  <c r="Q1628" i="16"/>
  <c r="Q1629" i="16"/>
  <c r="Q1630" i="16"/>
  <c r="Q1631" i="16"/>
  <c r="Q1632" i="16"/>
  <c r="Q1633" i="16"/>
  <c r="Q1634" i="16"/>
  <c r="Q1635" i="16"/>
  <c r="Q1636" i="16"/>
  <c r="Q1637" i="16"/>
  <c r="Q1638" i="16"/>
  <c r="Q1639" i="16"/>
  <c r="Q1640" i="16"/>
  <c r="Q1641" i="16"/>
  <c r="Q1642" i="16"/>
  <c r="Q1643" i="16"/>
  <c r="Q1644" i="16"/>
  <c r="Q1645" i="16"/>
  <c r="Q1646" i="16"/>
  <c r="Q1647" i="16"/>
  <c r="Q1648" i="16"/>
  <c r="Q1649" i="16"/>
  <c r="Q1650" i="16"/>
  <c r="Q1651" i="16"/>
  <c r="Q1652" i="16"/>
  <c r="Q1653" i="16"/>
  <c r="Q1654" i="16"/>
  <c r="Q1655" i="16"/>
  <c r="Q1656" i="16"/>
  <c r="Q1657" i="16"/>
  <c r="Q1658" i="16"/>
  <c r="Q1659" i="16"/>
  <c r="Q1660" i="16"/>
  <c r="Q1661" i="16"/>
  <c r="Q1662" i="16"/>
  <c r="Q1663" i="16"/>
  <c r="Q1664" i="16"/>
  <c r="Q1665" i="16"/>
  <c r="Q1666" i="16"/>
  <c r="Q1667" i="16"/>
  <c r="Q1668" i="16"/>
  <c r="Q1669" i="16"/>
  <c r="Q1670" i="16"/>
  <c r="Q1671" i="16"/>
  <c r="Q1672" i="16"/>
  <c r="Q1673" i="16"/>
  <c r="Q1674" i="16"/>
  <c r="Q1675" i="16"/>
  <c r="Q1676" i="16"/>
  <c r="Q1677" i="16"/>
  <c r="Q1678" i="16"/>
  <c r="Q1679" i="16"/>
  <c r="Q1680" i="16"/>
  <c r="Q1681" i="16"/>
  <c r="Q1682" i="16"/>
  <c r="Q1683" i="16"/>
  <c r="Q1684" i="16"/>
  <c r="Q1685" i="16"/>
  <c r="Q1686" i="16"/>
  <c r="Q1687" i="16"/>
  <c r="Q1688" i="16"/>
  <c r="Q1689" i="16"/>
  <c r="Q1690" i="16"/>
  <c r="Q1691" i="16"/>
  <c r="Q1692" i="16"/>
  <c r="Q1693" i="16"/>
  <c r="Q1694" i="16"/>
  <c r="Q1695" i="16"/>
  <c r="Q1696" i="16"/>
  <c r="Q1697" i="16"/>
  <c r="Q1698" i="16"/>
  <c r="Q1699" i="16"/>
  <c r="Q1700" i="16"/>
  <c r="Q1701" i="16"/>
  <c r="Q1702" i="16"/>
  <c r="Q1703" i="16"/>
  <c r="Q1704" i="16"/>
  <c r="Q1705" i="16"/>
  <c r="Q1706" i="16"/>
  <c r="Q1707" i="16"/>
  <c r="Q1708" i="16"/>
  <c r="Q1709" i="16"/>
  <c r="Q1710" i="16"/>
  <c r="Q1711" i="16"/>
  <c r="Q1712" i="16"/>
  <c r="Q1713" i="16"/>
  <c r="Q1714" i="16"/>
  <c r="Q1715" i="16"/>
  <c r="Q1716" i="16"/>
  <c r="Q1717" i="16"/>
  <c r="Q1718" i="16"/>
  <c r="Q1719" i="16"/>
  <c r="Q1720" i="16"/>
  <c r="Q1721" i="16"/>
  <c r="Q1722" i="16"/>
  <c r="Q1723" i="16"/>
  <c r="Q1724" i="16"/>
  <c r="Q1725" i="16"/>
  <c r="Q1726" i="16"/>
  <c r="Q1727" i="16"/>
  <c r="Q1728" i="16"/>
  <c r="Q1729" i="16"/>
  <c r="Q1730" i="16"/>
  <c r="Q1731" i="16"/>
  <c r="Q1732" i="16"/>
  <c r="Q1733" i="16"/>
  <c r="Q1734" i="16"/>
  <c r="Q1735" i="16"/>
  <c r="Q1736" i="16"/>
  <c r="Q1737" i="16"/>
  <c r="Q1738" i="16"/>
  <c r="Q1739" i="16"/>
  <c r="Q1740" i="16"/>
  <c r="Q1741" i="16"/>
  <c r="Q1742" i="16"/>
  <c r="Q1743" i="16"/>
  <c r="Q1744" i="16"/>
  <c r="Q1745" i="16"/>
  <c r="Q1746" i="16"/>
  <c r="Q1747" i="16"/>
  <c r="Q1748" i="16"/>
  <c r="Q1749" i="16"/>
  <c r="Q1750" i="16"/>
  <c r="Q1751" i="16"/>
  <c r="Q1752" i="16"/>
  <c r="Q1753" i="16"/>
  <c r="Q1754" i="16"/>
  <c r="Q1755" i="16"/>
  <c r="Q1756" i="16"/>
  <c r="Q1757" i="16"/>
  <c r="Q1758" i="16"/>
  <c r="Q1759" i="16"/>
  <c r="Q1760" i="16"/>
  <c r="Q1761" i="16"/>
  <c r="Q1762" i="16"/>
  <c r="Q1763" i="16"/>
  <c r="Q1764" i="16"/>
  <c r="Q1765" i="16"/>
  <c r="Q1766" i="16"/>
  <c r="Q1767" i="16"/>
  <c r="Q1768" i="16"/>
  <c r="Q1769" i="16"/>
  <c r="Q1770" i="16"/>
  <c r="Q1771" i="16"/>
  <c r="Q1772" i="16"/>
  <c r="Q1773" i="16"/>
  <c r="Q1774" i="16"/>
  <c r="Q1775" i="16"/>
  <c r="Q1776" i="16"/>
  <c r="Q1777" i="16"/>
  <c r="Q1778" i="16"/>
  <c r="Q1779" i="16"/>
  <c r="Q1780" i="16"/>
  <c r="Q1781" i="16"/>
  <c r="Q1782" i="16"/>
  <c r="Q1783" i="16"/>
  <c r="Q1784" i="16"/>
  <c r="Q1785" i="16"/>
  <c r="Q1786" i="16"/>
  <c r="Q1787" i="16"/>
  <c r="Q1788" i="16"/>
  <c r="Q1789" i="16"/>
  <c r="Q1790" i="16"/>
  <c r="Q1791" i="16"/>
  <c r="Q1792" i="16"/>
  <c r="Q1793" i="16"/>
  <c r="Q1794" i="16"/>
  <c r="Q1795" i="16"/>
  <c r="Q1796" i="16"/>
  <c r="Q1797" i="16"/>
  <c r="Q1798" i="16"/>
  <c r="Q1799" i="16"/>
  <c r="Q1800" i="16"/>
  <c r="Q1801" i="16"/>
  <c r="Q1802" i="16"/>
  <c r="Q1803" i="16"/>
  <c r="Q1804" i="16"/>
  <c r="Q1805" i="16"/>
  <c r="Q1806" i="16"/>
  <c r="Q1807" i="16"/>
  <c r="Q1808" i="16"/>
  <c r="Q1809" i="16"/>
  <c r="Q1810" i="16"/>
  <c r="Q1811" i="16"/>
  <c r="Q1812" i="16"/>
  <c r="Q1813" i="16"/>
  <c r="Q1814" i="16"/>
  <c r="Q1815" i="16"/>
  <c r="Q1816" i="16"/>
  <c r="Q1817" i="16"/>
  <c r="Q1818" i="16"/>
  <c r="Q1819" i="16"/>
  <c r="Q1820" i="16"/>
  <c r="Q1821" i="16"/>
  <c r="Q1822" i="16"/>
  <c r="Q1823" i="16"/>
  <c r="Q1824" i="16"/>
  <c r="Q1825" i="16"/>
  <c r="Q1826" i="16"/>
  <c r="Q1827" i="16"/>
  <c r="Q1828" i="16"/>
  <c r="Q1829" i="16"/>
  <c r="Q1830" i="16"/>
  <c r="Q1831" i="16"/>
  <c r="Q1832" i="16"/>
  <c r="Q1833" i="16"/>
  <c r="Q1834" i="16"/>
  <c r="Q1835" i="16"/>
  <c r="Q1836" i="16"/>
  <c r="Q1837" i="16"/>
  <c r="Q1838" i="16"/>
  <c r="Q1839" i="16"/>
  <c r="Q1840" i="16"/>
  <c r="Q1841" i="16"/>
  <c r="Q1842" i="16"/>
  <c r="Q1843" i="16"/>
  <c r="Q1844" i="16"/>
  <c r="Q1845" i="16"/>
  <c r="Q1846" i="16"/>
  <c r="Q1847" i="16"/>
  <c r="Q1848" i="16"/>
  <c r="Q1849" i="16"/>
  <c r="Q1850" i="16"/>
  <c r="Q1851" i="16"/>
  <c r="Q1852" i="16"/>
  <c r="Q1853" i="16"/>
  <c r="Q1854" i="16"/>
  <c r="Q1855" i="16"/>
  <c r="Q1856" i="16"/>
  <c r="Q1857" i="16"/>
  <c r="Q1858" i="16"/>
  <c r="Q1859" i="16"/>
  <c r="Q1860" i="16"/>
  <c r="Q1861" i="16"/>
  <c r="Q1862" i="16"/>
  <c r="Q1863" i="16"/>
  <c r="Q1864" i="16"/>
  <c r="Q1865" i="16"/>
  <c r="Q1866" i="16"/>
  <c r="Q1867" i="16"/>
  <c r="Q1868" i="16"/>
  <c r="Q1869" i="16"/>
  <c r="Q1870" i="16"/>
  <c r="Q1871" i="16"/>
  <c r="Q1872" i="16"/>
  <c r="Q1873" i="16"/>
  <c r="Q1874" i="16"/>
  <c r="Q1875" i="16"/>
  <c r="Q1876" i="16"/>
  <c r="Q1877" i="16"/>
  <c r="Q1878" i="16"/>
  <c r="Q1879" i="16"/>
  <c r="Q1880" i="16"/>
  <c r="Q1881" i="16"/>
  <c r="Q1882" i="16"/>
  <c r="Q1883" i="16"/>
  <c r="Q1884" i="16"/>
  <c r="Q1885" i="16"/>
  <c r="Q1886" i="16"/>
  <c r="Q1887" i="16"/>
  <c r="Q1888" i="16"/>
  <c r="Q1889" i="16"/>
  <c r="Q1890" i="16"/>
  <c r="Q1891" i="16"/>
  <c r="Q1892" i="16"/>
  <c r="Q1893" i="16"/>
  <c r="Q1894" i="16"/>
  <c r="Q1895" i="16"/>
  <c r="Q1896" i="16"/>
  <c r="Q1897" i="16"/>
  <c r="Q1898" i="16"/>
  <c r="Q1899" i="16"/>
  <c r="Q1900" i="16"/>
  <c r="Q1901" i="16"/>
  <c r="Q1902" i="16"/>
  <c r="Q1903" i="16"/>
  <c r="Q1904" i="16"/>
  <c r="Q1905" i="16"/>
  <c r="Q1906" i="16"/>
  <c r="Q1907" i="16"/>
  <c r="Q1908" i="16"/>
  <c r="Q1909" i="16"/>
  <c r="Q1910" i="16"/>
  <c r="Q1911" i="16"/>
  <c r="Q1912" i="16"/>
  <c r="Q1913" i="16"/>
  <c r="Q1914" i="16"/>
  <c r="Q1915" i="16"/>
  <c r="Q1916" i="16"/>
  <c r="Q1917" i="16"/>
  <c r="Q1918" i="16"/>
  <c r="Q1919" i="16"/>
  <c r="Q1920" i="16"/>
  <c r="Q1921" i="16"/>
  <c r="Q1922" i="16"/>
  <c r="Q1923" i="16"/>
  <c r="Q1924" i="16"/>
  <c r="Q1925" i="16"/>
  <c r="Q1926" i="16"/>
  <c r="Q1927" i="16"/>
  <c r="Q1928" i="16"/>
  <c r="Q1929" i="16"/>
  <c r="Q1930" i="16"/>
  <c r="Q1931" i="16"/>
  <c r="Q1932" i="16"/>
  <c r="Q1933" i="16"/>
  <c r="Q1934" i="16"/>
  <c r="Q1935" i="16"/>
  <c r="Q1936" i="16"/>
  <c r="Q1937" i="16"/>
  <c r="Q1938" i="16"/>
  <c r="Q1939" i="16"/>
  <c r="Q1940" i="16"/>
  <c r="Q1941" i="16"/>
  <c r="Q1942" i="16"/>
  <c r="Q1943" i="16"/>
  <c r="Q1944" i="16"/>
  <c r="Q1945" i="16"/>
  <c r="Q1946" i="16"/>
  <c r="Q1947" i="16"/>
  <c r="Q1948" i="16"/>
  <c r="Q1949" i="16"/>
  <c r="Q1950" i="16"/>
  <c r="Q1951" i="16"/>
  <c r="Q1952" i="16"/>
  <c r="Q1953" i="16"/>
  <c r="Q1954" i="16"/>
  <c r="Q1955" i="16"/>
  <c r="Q1956" i="16"/>
  <c r="Q1957" i="16"/>
  <c r="Q1958" i="16"/>
  <c r="Q1959" i="16"/>
  <c r="Q1960" i="16"/>
  <c r="Q1961" i="16"/>
  <c r="Q1962" i="16"/>
  <c r="Q1963" i="16"/>
  <c r="Q1964" i="16"/>
  <c r="Q1965" i="16"/>
  <c r="Q1966" i="16"/>
  <c r="Q1967" i="16"/>
  <c r="Q1968" i="16"/>
  <c r="Q1969" i="16"/>
  <c r="Q1970" i="16"/>
  <c r="Q1971" i="16"/>
  <c r="Q1972" i="16"/>
  <c r="Q1973" i="16"/>
  <c r="Q1974" i="16"/>
  <c r="Q1975" i="16"/>
  <c r="Q1976" i="16"/>
  <c r="Q1977" i="16"/>
  <c r="Q1978" i="16"/>
  <c r="Q1979" i="16"/>
  <c r="Q1980" i="16"/>
  <c r="Q1981" i="16"/>
  <c r="Q1982" i="16"/>
  <c r="Q1983" i="16"/>
  <c r="Q1984" i="16"/>
  <c r="Q1985" i="16"/>
  <c r="Q1986" i="16"/>
  <c r="Q1987" i="16"/>
  <c r="Q1988" i="16"/>
  <c r="Q1989" i="16"/>
  <c r="Q1990" i="16"/>
  <c r="Q1991" i="16"/>
  <c r="Q1992" i="16"/>
  <c r="Q1993" i="16"/>
  <c r="Q1994" i="16"/>
  <c r="Q1995" i="16"/>
  <c r="Q1996" i="16"/>
  <c r="Q1997" i="16"/>
  <c r="Q1998" i="16"/>
  <c r="Q1999" i="16"/>
  <c r="Q2000" i="16"/>
  <c r="Q2001" i="16"/>
  <c r="Q2002" i="16"/>
  <c r="Q2003" i="16"/>
  <c r="Q2004" i="16"/>
  <c r="Q2005" i="16"/>
  <c r="Q2006" i="16"/>
  <c r="Q2007" i="16"/>
  <c r="Q2008" i="16"/>
  <c r="Q2009" i="16"/>
  <c r="Q2010" i="16"/>
  <c r="Q2011" i="16"/>
  <c r="Q2012" i="16"/>
  <c r="Q2013" i="16"/>
  <c r="Q2014" i="16"/>
  <c r="Q2015" i="16"/>
  <c r="Q2016" i="16"/>
  <c r="Q2017" i="16"/>
  <c r="Q2018" i="16"/>
  <c r="Q2019" i="16"/>
  <c r="Q2020" i="16"/>
  <c r="Q2021" i="16"/>
  <c r="Q2022" i="16"/>
  <c r="Q2023" i="16"/>
  <c r="Q2024" i="16"/>
  <c r="Q2025" i="16"/>
  <c r="Q2026" i="16"/>
  <c r="Q2027" i="16"/>
  <c r="Q2028" i="16"/>
  <c r="Q2029" i="16"/>
  <c r="Q2030" i="16"/>
  <c r="Q2031" i="16"/>
  <c r="Q2032" i="16"/>
  <c r="Q2033" i="16"/>
  <c r="Q2034" i="16"/>
  <c r="Q2035" i="16"/>
  <c r="Q2036" i="16"/>
  <c r="Q2037" i="16"/>
  <c r="Q2038" i="16"/>
  <c r="Q2039" i="16"/>
  <c r="Q2040" i="16"/>
  <c r="Q2041" i="16"/>
  <c r="Q2042" i="16"/>
  <c r="Q2043" i="16"/>
  <c r="Q2044" i="16"/>
  <c r="Q2045" i="16"/>
  <c r="Q2046" i="16"/>
  <c r="Q2047" i="16"/>
  <c r="Q2048" i="16"/>
  <c r="Q2049" i="16"/>
  <c r="Q2050" i="16"/>
  <c r="Q2051" i="16"/>
  <c r="Q2052" i="16"/>
  <c r="Q2053" i="16"/>
  <c r="Q2054" i="16"/>
  <c r="Q2055" i="16"/>
  <c r="Q2056" i="16"/>
  <c r="Q2057" i="16"/>
  <c r="Q2058" i="16"/>
  <c r="Q2059" i="16"/>
  <c r="Q2060" i="16"/>
  <c r="Q2061" i="16"/>
  <c r="Q2062" i="16"/>
  <c r="Q2063" i="16"/>
  <c r="Q2064" i="16"/>
  <c r="Q2065" i="16"/>
  <c r="Q2066" i="16"/>
  <c r="Q2067" i="16"/>
  <c r="Q2068" i="16"/>
  <c r="Q2069" i="16"/>
  <c r="Q2070" i="16"/>
  <c r="Q2071" i="16"/>
  <c r="Q2072" i="16"/>
  <c r="Q2073" i="16"/>
  <c r="Q2074" i="16"/>
  <c r="Q2075" i="16"/>
  <c r="Q2076" i="16"/>
  <c r="Q2077" i="16"/>
  <c r="Q2078" i="16"/>
  <c r="Q2079" i="16"/>
  <c r="Q2080" i="16"/>
  <c r="Q2081" i="16"/>
  <c r="Q2082" i="16"/>
  <c r="Q2083" i="16"/>
  <c r="Q2084" i="16"/>
  <c r="Q2085" i="16"/>
  <c r="Q2086" i="16"/>
  <c r="Q2087" i="16"/>
  <c r="Q2088" i="16"/>
  <c r="Q2089" i="16"/>
  <c r="Q2090" i="16"/>
  <c r="Q2091" i="16"/>
  <c r="Q2092" i="16"/>
  <c r="Q2093" i="16"/>
  <c r="Q2094" i="16"/>
  <c r="Q2095" i="16"/>
  <c r="Q2096" i="16"/>
  <c r="Q2097" i="16"/>
  <c r="Q2098" i="16"/>
  <c r="Q2099" i="16"/>
  <c r="Q2100" i="16"/>
  <c r="Q2101" i="16"/>
  <c r="Q2102" i="16"/>
  <c r="Q2103" i="16"/>
  <c r="Q2104" i="16"/>
  <c r="Q2105" i="16"/>
  <c r="Q2106" i="16"/>
  <c r="Q2107" i="16"/>
  <c r="Q2108" i="16"/>
  <c r="Q2109" i="16"/>
  <c r="Q2110" i="16"/>
  <c r="Q2111" i="16"/>
  <c r="Q2112" i="16"/>
  <c r="Q2113" i="16"/>
  <c r="Q2114" i="16"/>
  <c r="Q2115" i="16"/>
  <c r="Q2116" i="16"/>
  <c r="Q2117" i="16"/>
  <c r="Q2118" i="16"/>
  <c r="Q2119" i="16"/>
  <c r="Q2120" i="16"/>
  <c r="Q2121" i="16"/>
  <c r="Q2122" i="16"/>
  <c r="Q2123" i="16"/>
  <c r="Q2124" i="16"/>
  <c r="Q2125" i="16"/>
  <c r="Q2126" i="16"/>
  <c r="Q2127" i="16"/>
  <c r="Q2128" i="16"/>
  <c r="Q2129" i="16"/>
  <c r="Q2130" i="16"/>
  <c r="Q2131" i="16"/>
  <c r="Q2132" i="16"/>
  <c r="Q2133" i="16"/>
  <c r="Q2134" i="16"/>
  <c r="Q2135" i="16"/>
  <c r="Q2136" i="16"/>
  <c r="Q2137" i="16"/>
  <c r="Q2138" i="16"/>
  <c r="Q2139" i="16"/>
  <c r="Q2140" i="16"/>
  <c r="Q2141" i="16"/>
  <c r="Q2142" i="16"/>
  <c r="Q2143" i="16"/>
  <c r="Q2144" i="16"/>
  <c r="Q2145" i="16"/>
  <c r="Q2146" i="16"/>
  <c r="Q2147" i="16"/>
  <c r="Q2148" i="16"/>
  <c r="Q2149" i="16"/>
  <c r="Q2150" i="16"/>
  <c r="Q2151" i="16"/>
  <c r="Q2152" i="16"/>
  <c r="Q2153" i="16"/>
  <c r="Q2154" i="16"/>
  <c r="Q2155" i="16"/>
  <c r="Q2156" i="16"/>
  <c r="Q2157" i="16"/>
  <c r="Q2158" i="16"/>
  <c r="Q2159" i="16"/>
  <c r="Q2160" i="16"/>
  <c r="Q2161" i="16"/>
  <c r="Q2162" i="16"/>
  <c r="Q2163" i="16"/>
  <c r="Q2164" i="16"/>
  <c r="Q2165" i="16"/>
  <c r="Q2166" i="16"/>
  <c r="Q2167" i="16"/>
  <c r="Q2168" i="16"/>
  <c r="Q2169" i="16"/>
  <c r="Q2170" i="16"/>
  <c r="Q2171" i="16"/>
  <c r="Q2172" i="16"/>
  <c r="Q2173" i="16"/>
  <c r="Q2174" i="16"/>
  <c r="Q2175" i="16"/>
  <c r="Q2176" i="16"/>
  <c r="Q2177" i="16"/>
  <c r="Q2178" i="16"/>
  <c r="Q2179" i="16"/>
  <c r="Q2180" i="16"/>
  <c r="Q2181" i="16"/>
  <c r="Q2182" i="16"/>
  <c r="Q2183" i="16"/>
  <c r="Q2184" i="16"/>
  <c r="Q2185" i="16"/>
  <c r="Q2186" i="16"/>
  <c r="Q2187" i="16"/>
  <c r="Q2188" i="16"/>
  <c r="Q2189" i="16"/>
  <c r="Q2190" i="16"/>
  <c r="Q2191" i="16"/>
  <c r="Q2192" i="16"/>
  <c r="Q2193" i="16"/>
  <c r="Q2194" i="16"/>
  <c r="Q2195" i="16"/>
  <c r="Q2196" i="16"/>
  <c r="Q2197" i="16"/>
  <c r="Q2198" i="16"/>
  <c r="Q2199" i="16"/>
  <c r="Q2200" i="16"/>
  <c r="Q2201" i="16"/>
  <c r="Q2202" i="16"/>
  <c r="Q2203" i="16"/>
  <c r="Q2204" i="16"/>
  <c r="Q2205" i="16"/>
  <c r="Q2206" i="16"/>
  <c r="Q2207" i="16"/>
  <c r="Q2208" i="16"/>
  <c r="Q2209" i="16"/>
  <c r="Q2210" i="16"/>
  <c r="Q2211" i="16"/>
  <c r="Q2212" i="16"/>
  <c r="Q2213" i="16"/>
  <c r="Q2214" i="16"/>
  <c r="Q2215" i="16"/>
  <c r="Q2216" i="16"/>
  <c r="Q2217" i="16"/>
  <c r="Q2218" i="16"/>
  <c r="Q2219" i="16"/>
  <c r="Q2220" i="16"/>
  <c r="Q2221" i="16"/>
  <c r="Q2222" i="16"/>
  <c r="Q2223" i="16"/>
  <c r="Q2224" i="16"/>
  <c r="Q2225" i="16"/>
  <c r="Q2226" i="16"/>
  <c r="Q2227" i="16"/>
  <c r="Q2228" i="16"/>
  <c r="Q2229" i="16"/>
  <c r="Q2230" i="16"/>
  <c r="Q2231" i="16"/>
  <c r="Q2232" i="16"/>
  <c r="Q2233" i="16"/>
  <c r="Q2234" i="16"/>
  <c r="Q2235" i="16"/>
  <c r="Q2236" i="16"/>
  <c r="Q2237" i="16"/>
  <c r="Q2238" i="16"/>
  <c r="Q2239" i="16"/>
  <c r="Q2240" i="16"/>
  <c r="Q2241" i="16"/>
  <c r="Q2242" i="16"/>
  <c r="Q2243" i="16"/>
  <c r="Q2244" i="16"/>
  <c r="Q2245" i="16"/>
  <c r="Q2246" i="16"/>
  <c r="Q2247" i="16"/>
  <c r="Q2248" i="16"/>
  <c r="Q2249" i="16"/>
  <c r="Q2250" i="16"/>
  <c r="Q2251" i="16"/>
  <c r="Q2252" i="16"/>
  <c r="Q2253" i="16"/>
  <c r="Q2254" i="16"/>
  <c r="Q2255" i="16"/>
  <c r="Q2256" i="16"/>
  <c r="Q2257" i="16"/>
  <c r="Q2258" i="16"/>
  <c r="Q2259" i="16"/>
  <c r="Q2260" i="16"/>
  <c r="Q2261" i="16"/>
  <c r="Q2262" i="16"/>
  <c r="Q2263" i="16"/>
  <c r="Q2264" i="16"/>
  <c r="Q2265" i="16"/>
  <c r="Q2266" i="16"/>
  <c r="Q2267" i="16"/>
  <c r="Q2268" i="16"/>
  <c r="Q2269" i="16"/>
  <c r="Q2270" i="16"/>
  <c r="Q2271" i="16"/>
  <c r="Q2272" i="16"/>
  <c r="Q2273" i="16"/>
  <c r="Q2274" i="16"/>
  <c r="Q2275" i="16"/>
  <c r="Q2276" i="16"/>
  <c r="Q2277" i="16"/>
  <c r="Q2278" i="16"/>
  <c r="Q2279" i="16"/>
  <c r="Q2280" i="16"/>
  <c r="Q2281" i="16"/>
  <c r="Q2282" i="16"/>
  <c r="Q2283" i="16"/>
  <c r="Q2284" i="16"/>
  <c r="Q2285" i="16"/>
  <c r="Q2286" i="16"/>
  <c r="Q2287" i="16"/>
  <c r="Q2288" i="16"/>
  <c r="Q2289" i="16"/>
  <c r="Q2290" i="16"/>
  <c r="Q2291" i="16"/>
  <c r="Q2292" i="16"/>
  <c r="Q2293" i="16"/>
  <c r="Q2294" i="16"/>
  <c r="Q2295" i="16"/>
  <c r="Q2296" i="16"/>
  <c r="Q2297" i="16"/>
  <c r="Q2298" i="16"/>
  <c r="Q2299" i="16"/>
  <c r="Q2300" i="16"/>
  <c r="Q2301" i="16"/>
  <c r="Q2302" i="16"/>
  <c r="Q2303" i="16"/>
  <c r="Q2304" i="16"/>
  <c r="Q2305" i="16"/>
  <c r="Q2306" i="16"/>
  <c r="Q2307" i="16"/>
  <c r="Q2308" i="16"/>
  <c r="Q2309" i="16"/>
  <c r="Q2310" i="16"/>
  <c r="Q2311" i="16"/>
  <c r="Q2312" i="16"/>
  <c r="Q2313" i="16"/>
  <c r="Q2314" i="16"/>
  <c r="Q2315" i="16"/>
  <c r="Q2316" i="16"/>
  <c r="Q2317" i="16"/>
  <c r="Q2318" i="16"/>
  <c r="Q2319" i="16"/>
  <c r="Q2320" i="16"/>
  <c r="Q2321" i="16"/>
  <c r="Q2322" i="16"/>
  <c r="Q2323" i="16"/>
  <c r="Q2324" i="16"/>
  <c r="Q2325" i="16"/>
  <c r="Q2326" i="16"/>
  <c r="Q2327" i="16"/>
  <c r="Q2328" i="16"/>
  <c r="Q2329" i="16"/>
  <c r="Q2330" i="16"/>
  <c r="Q2331" i="16"/>
  <c r="Q2332" i="16"/>
  <c r="Q2333" i="16"/>
  <c r="Q2334" i="16"/>
  <c r="Q2335" i="16"/>
  <c r="Q2336" i="16"/>
  <c r="Q2337" i="16"/>
  <c r="Q2338" i="16"/>
  <c r="Q2339" i="16"/>
  <c r="Q2340" i="16"/>
  <c r="Q2341" i="16"/>
  <c r="Q2342" i="16"/>
  <c r="Q2343" i="16"/>
  <c r="Q2344" i="16"/>
  <c r="Q2345" i="16"/>
  <c r="Q2346" i="16"/>
  <c r="Q2347" i="16"/>
  <c r="Q2348" i="16"/>
  <c r="Q2349" i="16"/>
  <c r="Q2350" i="16"/>
  <c r="Q2351" i="16"/>
  <c r="Q2352" i="16"/>
  <c r="Q2353" i="16"/>
  <c r="Q2354" i="16"/>
  <c r="Q2355" i="16"/>
  <c r="Q2356" i="16"/>
  <c r="Q2357" i="16"/>
  <c r="Q2358" i="16"/>
  <c r="Q2359" i="16"/>
  <c r="Q2360" i="16"/>
  <c r="Q2361" i="16"/>
  <c r="Q2362" i="16"/>
  <c r="Q2363" i="16"/>
  <c r="Q2364" i="16"/>
  <c r="Q2365" i="16"/>
  <c r="Q2366" i="16"/>
  <c r="Q2367" i="16"/>
  <c r="Q2368" i="16"/>
  <c r="Q2369" i="16"/>
  <c r="Q2370" i="16"/>
  <c r="Q2371" i="16"/>
  <c r="Q2372" i="16"/>
  <c r="Q2373" i="16"/>
  <c r="Q2374" i="16"/>
  <c r="Q2375" i="16"/>
  <c r="Q2376" i="16"/>
  <c r="Q2377" i="16"/>
  <c r="Q2378" i="16"/>
  <c r="Q2379" i="16"/>
  <c r="Q2380" i="16"/>
  <c r="Q2381" i="16"/>
  <c r="Q2382" i="16"/>
  <c r="Q2383" i="16"/>
  <c r="Q2384" i="16"/>
  <c r="Q2385" i="16"/>
  <c r="Q2386" i="16"/>
  <c r="Q2387" i="16"/>
  <c r="Q2388" i="16"/>
  <c r="Q2389" i="16"/>
  <c r="Q2390" i="16"/>
  <c r="Q2391" i="16"/>
  <c r="Q2392" i="16"/>
  <c r="Q2393" i="16"/>
  <c r="Q2394" i="16"/>
  <c r="Q2395" i="16"/>
  <c r="Q2396" i="16"/>
  <c r="Q2397" i="16"/>
  <c r="Q2398" i="16"/>
  <c r="Q2399" i="16"/>
  <c r="Q2400" i="16"/>
  <c r="Q2401" i="16"/>
  <c r="Q2402" i="16"/>
  <c r="Q2403" i="16"/>
  <c r="Q2404" i="16"/>
  <c r="Q2405" i="16"/>
  <c r="Q2406" i="16"/>
  <c r="Q2407" i="16"/>
  <c r="Q2408" i="16"/>
  <c r="Q2409" i="16"/>
  <c r="Q2410" i="16"/>
  <c r="Q2411" i="16"/>
  <c r="Q2412" i="16"/>
  <c r="Q2413" i="16"/>
  <c r="Q2414" i="16"/>
  <c r="Q2415" i="16"/>
  <c r="Q2416" i="16"/>
  <c r="Q2417" i="16"/>
  <c r="Q2418" i="16"/>
  <c r="Q2419" i="16"/>
  <c r="Q2420" i="16"/>
  <c r="Q2421" i="16"/>
  <c r="Q2422" i="16"/>
  <c r="Q2423" i="16"/>
  <c r="Q2424" i="16"/>
  <c r="Q2425" i="16"/>
  <c r="Q2426" i="16"/>
  <c r="Q2427" i="16"/>
  <c r="Q2428" i="16"/>
  <c r="Q2429" i="16"/>
  <c r="Q2430" i="16"/>
  <c r="Q2431" i="16"/>
  <c r="Q2432" i="16"/>
  <c r="Q2433" i="16"/>
  <c r="Q2434" i="16"/>
  <c r="Q2435" i="16"/>
  <c r="Q2436" i="16"/>
  <c r="Q2437" i="16"/>
  <c r="Q2438" i="16"/>
  <c r="Q2439" i="16"/>
  <c r="Q2440" i="16"/>
  <c r="Q2441" i="16"/>
  <c r="Q2442" i="16"/>
  <c r="Q2443" i="16"/>
  <c r="Q2444" i="16"/>
  <c r="Q2445" i="16"/>
  <c r="Q2446" i="16"/>
  <c r="Q2447" i="16"/>
  <c r="Q2448" i="16"/>
  <c r="Q2449" i="16"/>
  <c r="Q2450" i="16"/>
  <c r="Q2451" i="16"/>
  <c r="Q2452" i="16"/>
  <c r="Q2453" i="16"/>
  <c r="Q2454" i="16"/>
  <c r="Q2455" i="16"/>
  <c r="Q2456" i="16"/>
  <c r="Q2457" i="16"/>
  <c r="Q2458" i="16"/>
  <c r="Q2459" i="16"/>
  <c r="Q2460" i="16"/>
  <c r="Q2461" i="16"/>
  <c r="Q2462" i="16"/>
  <c r="Q2463" i="16"/>
  <c r="Q2464" i="16"/>
  <c r="Q2465" i="16"/>
  <c r="Q2466" i="16"/>
  <c r="Q2467" i="16"/>
  <c r="Q2468" i="16"/>
  <c r="Q2469" i="16"/>
  <c r="Q2470" i="16"/>
  <c r="Q2471" i="16"/>
  <c r="Q2472" i="16"/>
  <c r="Q2473" i="16"/>
  <c r="Q2474" i="16"/>
  <c r="Q2475" i="16"/>
  <c r="Q2476" i="16"/>
  <c r="Q2477" i="16"/>
  <c r="Q2478" i="16"/>
  <c r="Q2479" i="16"/>
  <c r="Q2480" i="16"/>
  <c r="Q2481" i="16"/>
  <c r="Q2482" i="16"/>
  <c r="Q2483" i="16"/>
  <c r="Q2484" i="16"/>
  <c r="Q2485" i="16"/>
  <c r="Q2486" i="16"/>
  <c r="Q2487" i="16"/>
  <c r="Q2488" i="16"/>
  <c r="Q2489" i="16"/>
  <c r="Q2490" i="16"/>
  <c r="Q2491" i="16"/>
  <c r="Q2492" i="16"/>
  <c r="Q2493" i="16"/>
  <c r="Q2494" i="16"/>
  <c r="Q2495" i="16"/>
  <c r="Q2496" i="16"/>
  <c r="Q2497" i="16"/>
  <c r="Q2498" i="16"/>
  <c r="Q2499" i="16"/>
  <c r="Q2500" i="16"/>
  <c r="Q2501" i="16"/>
  <c r="Q2502" i="16"/>
  <c r="Q2503" i="16"/>
  <c r="Q2504" i="16"/>
  <c r="Q2505" i="16"/>
  <c r="Q2506" i="16"/>
  <c r="Q2507" i="16"/>
  <c r="Q2508" i="16"/>
  <c r="Q2509" i="16"/>
  <c r="Q2510" i="16"/>
  <c r="Q2511" i="16"/>
  <c r="Q2512" i="16"/>
  <c r="Q2513" i="16"/>
  <c r="Q2514" i="16"/>
  <c r="Q2515" i="16"/>
  <c r="Q2516" i="16"/>
  <c r="Q2517" i="16"/>
  <c r="Q2518" i="16"/>
  <c r="Q2519" i="16"/>
  <c r="Q2520" i="16"/>
  <c r="Q2521" i="16"/>
  <c r="Q2522" i="16"/>
  <c r="Q2523" i="16"/>
  <c r="Q2524" i="16"/>
  <c r="Q2525" i="16"/>
  <c r="Q2526" i="16"/>
  <c r="Q2527" i="16"/>
  <c r="Q2528" i="16"/>
  <c r="Q2529" i="16"/>
  <c r="Q2530" i="16"/>
  <c r="Q2531" i="16"/>
  <c r="Q2532" i="16"/>
  <c r="Q2533" i="16"/>
  <c r="Q2534" i="16"/>
  <c r="Q2535" i="16"/>
  <c r="Q2536" i="16"/>
  <c r="Q2537" i="16"/>
  <c r="Q2538" i="16"/>
  <c r="Q2539" i="16"/>
  <c r="Q2540" i="16"/>
  <c r="Q2541" i="16"/>
  <c r="Q2542" i="16"/>
  <c r="Q2543" i="16"/>
  <c r="Q2544" i="16"/>
  <c r="Q2545" i="16"/>
  <c r="Q2546" i="16"/>
  <c r="Q2547" i="16"/>
  <c r="Q2548" i="16"/>
  <c r="Q2549" i="16"/>
  <c r="Q2550" i="16"/>
  <c r="Q2551" i="16"/>
  <c r="Q2552" i="16"/>
  <c r="Q2553" i="16"/>
  <c r="Q2554" i="16"/>
  <c r="Q2555" i="16"/>
  <c r="Q2556" i="16"/>
  <c r="Q2557" i="16"/>
  <c r="Q2558" i="16"/>
  <c r="Q2559" i="16"/>
  <c r="Q2560" i="16"/>
  <c r="Q2561" i="16"/>
  <c r="Q2562" i="16"/>
  <c r="Q2563" i="16"/>
  <c r="Q2564" i="16"/>
  <c r="Q2565" i="16"/>
  <c r="Q2566" i="16"/>
  <c r="Q2567" i="16"/>
  <c r="Q2568" i="16"/>
  <c r="Q2569" i="16"/>
  <c r="Q2570" i="16"/>
  <c r="Q2571" i="16"/>
  <c r="Q2572" i="16"/>
  <c r="Q2573" i="16"/>
  <c r="Q2574" i="16"/>
  <c r="Q2575" i="16"/>
  <c r="Q2576" i="16"/>
  <c r="Q2577" i="16"/>
  <c r="Q2578" i="16"/>
  <c r="Q2579" i="16"/>
  <c r="Q2580" i="16"/>
  <c r="Q2581" i="16"/>
  <c r="Q2582" i="16"/>
  <c r="Q2583" i="16"/>
  <c r="Q2584" i="16"/>
  <c r="Q2585" i="16"/>
  <c r="Q2586" i="16"/>
  <c r="Q2587" i="16"/>
  <c r="Q2588" i="16"/>
  <c r="Q2589" i="16"/>
  <c r="Q2590" i="16"/>
  <c r="Q2591" i="16"/>
  <c r="Q2592" i="16"/>
  <c r="Q2593" i="16"/>
  <c r="Q2594" i="16"/>
  <c r="Q2595" i="16"/>
  <c r="Q2596" i="16"/>
  <c r="Q2597" i="16"/>
  <c r="Q2598" i="16"/>
  <c r="Q2599" i="16"/>
  <c r="Q2600" i="16"/>
  <c r="Q2601" i="16"/>
  <c r="Q2602" i="16"/>
  <c r="Q2603" i="16"/>
  <c r="Q2604" i="16"/>
  <c r="Q2605" i="16"/>
  <c r="Q2606" i="16"/>
  <c r="Q2607" i="16"/>
  <c r="Q2608" i="16"/>
  <c r="Q2609" i="16"/>
  <c r="Q2610" i="16"/>
  <c r="Q2611" i="16"/>
  <c r="Q2612" i="16"/>
  <c r="Q2613" i="16"/>
  <c r="Q2614" i="16"/>
  <c r="Q2615" i="16"/>
  <c r="Q2616" i="16"/>
  <c r="Q2617" i="16"/>
  <c r="Q2618" i="16"/>
  <c r="Q2619" i="16"/>
  <c r="Q2620" i="16"/>
  <c r="Q2621" i="16"/>
  <c r="Q2622" i="16"/>
  <c r="Q2623" i="16"/>
  <c r="Q2624" i="16"/>
  <c r="Q2625" i="16"/>
  <c r="Q2626" i="16"/>
  <c r="Q2627" i="16"/>
  <c r="Q2628" i="16"/>
  <c r="Q2629" i="16"/>
  <c r="Q2630" i="16"/>
  <c r="Q2631" i="16"/>
  <c r="Q2632" i="16"/>
  <c r="Q2633" i="16"/>
  <c r="Q2634" i="16"/>
  <c r="Q2635" i="16"/>
  <c r="Q2636" i="16"/>
  <c r="Q2637" i="16"/>
  <c r="Q2638" i="16"/>
  <c r="Q2639" i="16"/>
  <c r="Q2640" i="16"/>
  <c r="Q2641" i="16"/>
  <c r="Q2642" i="16"/>
  <c r="Q2643" i="16"/>
  <c r="Q2644" i="16"/>
  <c r="Q2645" i="16"/>
  <c r="Q2646" i="16"/>
  <c r="Q2647" i="16"/>
  <c r="Q2648" i="16"/>
  <c r="Q2649" i="16"/>
  <c r="Q2650" i="16"/>
  <c r="Q2651" i="16"/>
  <c r="Q2652" i="16"/>
  <c r="Q2653" i="16"/>
  <c r="Q2654" i="16"/>
  <c r="Q2655" i="16"/>
  <c r="Q2656" i="16"/>
  <c r="Q2657" i="16"/>
  <c r="Q2658" i="16"/>
  <c r="Q2659" i="16"/>
  <c r="Q2660" i="16"/>
  <c r="Q2661" i="16"/>
  <c r="Q2662" i="16"/>
  <c r="Q2663" i="16"/>
  <c r="Q2664" i="16"/>
  <c r="Q2665" i="16"/>
  <c r="Q2666" i="16"/>
  <c r="Q2667" i="16"/>
  <c r="Q2668" i="16"/>
  <c r="Q2669" i="16"/>
  <c r="Q2670" i="16"/>
  <c r="Q2671" i="16"/>
  <c r="Q2672" i="16"/>
  <c r="Q2673" i="16"/>
  <c r="Q2674" i="16"/>
  <c r="Q2675" i="16"/>
  <c r="Q2676" i="16"/>
  <c r="Q2677" i="16"/>
  <c r="Q2678" i="16"/>
  <c r="Q2679" i="16"/>
  <c r="Q2680" i="16"/>
  <c r="Q2681" i="16"/>
  <c r="Q2682" i="16"/>
  <c r="Q2683" i="16"/>
  <c r="Q2684" i="16"/>
  <c r="Q2685" i="16"/>
  <c r="Q2686" i="16"/>
  <c r="Q2687" i="16"/>
  <c r="Q2688" i="16"/>
  <c r="Q2689" i="16"/>
  <c r="Q2690" i="16"/>
  <c r="Q2691" i="16"/>
  <c r="Q2692" i="16"/>
  <c r="Q2693" i="16"/>
  <c r="Q2694" i="16"/>
  <c r="Q2695" i="16"/>
  <c r="Q2696" i="16"/>
  <c r="Q2697" i="16"/>
  <c r="Q2698" i="16"/>
  <c r="Q2699" i="16"/>
  <c r="Q2700" i="16"/>
  <c r="Q2701" i="16"/>
  <c r="Q2702" i="16"/>
  <c r="Q2703" i="16"/>
  <c r="Q2704" i="16"/>
  <c r="Q2705" i="16"/>
  <c r="Q2706" i="16"/>
  <c r="Q2707" i="16"/>
  <c r="Q2708" i="16"/>
  <c r="Q2709" i="16"/>
  <c r="Q2710" i="16"/>
  <c r="Q2711" i="16"/>
  <c r="Q2712" i="16"/>
  <c r="Q2713" i="16"/>
  <c r="Q2714" i="16"/>
  <c r="Q2715" i="16"/>
  <c r="Q2716" i="16"/>
  <c r="Q2717" i="16"/>
  <c r="Q2718" i="16"/>
  <c r="Q2719" i="16"/>
  <c r="Q2720" i="16"/>
  <c r="Q2721" i="16"/>
  <c r="Q2722" i="16"/>
  <c r="Q2723" i="16"/>
  <c r="Q2724" i="16"/>
  <c r="Q2725" i="16"/>
  <c r="Q2726" i="16"/>
  <c r="Q2727" i="16"/>
  <c r="Q2728" i="16"/>
  <c r="Q2729" i="16"/>
  <c r="Q2730" i="16"/>
  <c r="Q2731" i="16"/>
  <c r="Q2732" i="16"/>
  <c r="Q2733" i="16"/>
  <c r="Q2734" i="16"/>
  <c r="Q2735" i="16"/>
  <c r="Q2736" i="16"/>
  <c r="Q2737" i="16"/>
  <c r="Q2738" i="16"/>
  <c r="Q2739" i="16"/>
  <c r="Q2740" i="16"/>
  <c r="Q2741" i="16"/>
  <c r="Q2742" i="16"/>
  <c r="Q2743" i="16"/>
  <c r="Q2744" i="16"/>
  <c r="Q2745" i="16"/>
  <c r="Q2746" i="16"/>
  <c r="Q2747" i="16"/>
  <c r="Q2748" i="16"/>
  <c r="Q2749" i="16"/>
  <c r="Q2750" i="16"/>
  <c r="Q2751" i="16"/>
  <c r="Q2752" i="16"/>
  <c r="Q2753" i="16"/>
  <c r="Q2754" i="16"/>
  <c r="Q2755" i="16"/>
  <c r="Q2756" i="16"/>
  <c r="Q2757" i="16"/>
  <c r="Q2758" i="16"/>
  <c r="Q2759" i="16"/>
  <c r="Q2760" i="16"/>
  <c r="Q2761" i="16"/>
  <c r="Q2762" i="16"/>
  <c r="Q2763" i="16"/>
  <c r="Q2764" i="16"/>
  <c r="Q2765" i="16"/>
  <c r="Q2766" i="16"/>
  <c r="Q2767" i="16"/>
  <c r="Q2768" i="16"/>
  <c r="Q2769" i="16"/>
  <c r="Q2770" i="16"/>
  <c r="Q2771" i="16"/>
  <c r="Q2772" i="16"/>
  <c r="Q2773" i="16"/>
  <c r="Q2774" i="16"/>
  <c r="Q2775" i="16"/>
  <c r="Q2776" i="16"/>
  <c r="Q2777" i="16"/>
  <c r="Q2778" i="16"/>
  <c r="Q2779" i="16"/>
  <c r="Q2780" i="16"/>
  <c r="Q2781" i="16"/>
  <c r="Q2782" i="16"/>
  <c r="Q2783" i="16"/>
  <c r="Q2784" i="16"/>
  <c r="Q2785" i="16"/>
  <c r="Q2786" i="16"/>
  <c r="Q2787" i="16"/>
  <c r="Q2788" i="16"/>
  <c r="Q2789" i="16"/>
  <c r="Q2790" i="16"/>
  <c r="Q2791" i="16"/>
  <c r="Q2792" i="16"/>
  <c r="Q2793" i="16"/>
  <c r="Q2794" i="16"/>
  <c r="Q2795" i="16"/>
  <c r="Q2796" i="16"/>
  <c r="Q2797" i="16"/>
  <c r="Q2798" i="16"/>
  <c r="Q2799" i="16"/>
  <c r="Q2800" i="16"/>
  <c r="Q2801" i="16"/>
  <c r="Q2802" i="16"/>
  <c r="Q2803" i="16"/>
  <c r="Q2804" i="16"/>
  <c r="Q2805" i="16"/>
  <c r="Q2806" i="16"/>
  <c r="Q2807" i="16"/>
  <c r="Q2808" i="16"/>
  <c r="Q2809" i="16"/>
  <c r="Q2810" i="16"/>
  <c r="Q2811" i="16"/>
  <c r="Q2812" i="16"/>
  <c r="Q2813" i="16"/>
  <c r="Q2814" i="16"/>
  <c r="Q2815" i="16"/>
  <c r="Q2816" i="16"/>
  <c r="Q2817" i="16"/>
  <c r="Q2818" i="16"/>
  <c r="Q2819" i="16"/>
  <c r="Q2820" i="16"/>
  <c r="Q2821" i="16"/>
  <c r="Q2822" i="16"/>
  <c r="Q2823" i="16"/>
  <c r="Q2824" i="16"/>
  <c r="Q2825" i="16"/>
  <c r="Q2826" i="16"/>
  <c r="Q2827" i="16"/>
  <c r="Q2828" i="16"/>
  <c r="Q2829" i="16"/>
  <c r="Q2830" i="16"/>
  <c r="Q2831" i="16"/>
  <c r="Q2832" i="16"/>
  <c r="Q2833" i="16"/>
  <c r="Q2834" i="16"/>
  <c r="Q2835" i="16"/>
  <c r="Q2836" i="16"/>
  <c r="Q2837" i="16"/>
  <c r="Q2838" i="16"/>
  <c r="Q2839" i="16"/>
  <c r="Q2840" i="16"/>
  <c r="Q2841" i="16"/>
  <c r="Q2842" i="16"/>
  <c r="Q2843" i="16"/>
  <c r="Q2844" i="16"/>
  <c r="Q2845" i="16"/>
  <c r="Q2846" i="16"/>
  <c r="Q2847" i="16"/>
  <c r="Q2848" i="16"/>
  <c r="Q2849" i="16"/>
  <c r="Q2850" i="16"/>
  <c r="Q2851" i="16"/>
  <c r="Q2852" i="16"/>
  <c r="Q2853" i="16"/>
  <c r="Q2854" i="16"/>
  <c r="Q2855" i="16"/>
  <c r="Q2856" i="16"/>
  <c r="Q2857" i="16"/>
  <c r="Q2858" i="16"/>
  <c r="Q2859" i="16"/>
  <c r="Q2860" i="16"/>
  <c r="Q2861" i="16"/>
  <c r="Q2862" i="16"/>
  <c r="Q2863" i="16"/>
  <c r="Q2864" i="16"/>
  <c r="Q2865" i="16"/>
  <c r="Q2866" i="16"/>
  <c r="S2" i="16"/>
  <c r="S3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1615" i="16"/>
  <c r="S1616" i="16"/>
  <c r="S1617" i="16"/>
  <c r="S1618" i="16"/>
  <c r="S1619" i="16"/>
  <c r="S1620" i="16"/>
  <c r="S1621" i="16"/>
  <c r="S1622" i="16"/>
  <c r="S1623" i="16"/>
  <c r="S1624" i="16"/>
  <c r="S1625" i="16"/>
  <c r="S1626" i="16"/>
  <c r="S1627" i="16"/>
  <c r="S1628" i="16"/>
  <c r="S1629" i="16"/>
  <c r="S1630" i="16"/>
  <c r="S1631" i="16"/>
  <c r="S1632" i="16"/>
  <c r="S1633" i="16"/>
  <c r="S1634" i="16"/>
  <c r="S1635" i="16"/>
  <c r="S1636" i="16"/>
  <c r="S1637" i="16"/>
  <c r="S1638" i="16"/>
  <c r="S1639" i="16"/>
  <c r="S1640" i="16"/>
  <c r="S1641" i="16"/>
  <c r="S1642" i="16"/>
  <c r="S1643" i="16"/>
  <c r="S1644" i="16"/>
  <c r="S1645" i="16"/>
  <c r="S1646" i="16"/>
  <c r="S1647" i="16"/>
  <c r="S1648" i="16"/>
  <c r="S1649" i="16"/>
  <c r="S1650" i="16"/>
  <c r="S1651" i="16"/>
  <c r="S1652" i="16"/>
  <c r="S1653" i="16"/>
  <c r="S1654" i="16"/>
  <c r="S1655" i="16"/>
  <c r="S1656" i="16"/>
  <c r="S1657" i="16"/>
  <c r="S1658" i="16"/>
  <c r="S1659" i="16"/>
  <c r="S1660" i="16"/>
  <c r="S1661" i="16"/>
  <c r="S1662" i="16"/>
  <c r="S1663" i="16"/>
  <c r="S1664" i="16"/>
  <c r="S1665" i="16"/>
  <c r="S1666" i="16"/>
  <c r="S1667" i="16"/>
  <c r="S1668" i="16"/>
  <c r="S1669" i="16"/>
  <c r="S1670" i="16"/>
  <c r="S1671" i="16"/>
  <c r="S1672" i="16"/>
  <c r="S1673" i="16"/>
  <c r="S1674" i="16"/>
  <c r="S1675" i="16"/>
  <c r="S1676" i="16"/>
  <c r="S1677" i="16"/>
  <c r="S1678" i="16"/>
  <c r="S1679" i="16"/>
  <c r="S1680" i="16"/>
  <c r="S1681" i="16"/>
  <c r="S1682" i="16"/>
  <c r="S1683" i="16"/>
  <c r="S1684" i="16"/>
  <c r="S1685" i="16"/>
  <c r="S1686" i="16"/>
  <c r="S1687" i="16"/>
  <c r="S1688" i="16"/>
  <c r="S1689" i="16"/>
  <c r="S1690" i="16"/>
  <c r="S1691" i="16"/>
  <c r="S1692" i="16"/>
  <c r="S1693" i="16"/>
  <c r="S1694" i="16"/>
  <c r="S1695" i="16"/>
  <c r="S1696" i="16"/>
  <c r="S1697" i="16"/>
  <c r="S1698" i="16"/>
  <c r="S1699" i="16"/>
  <c r="S1700" i="16"/>
  <c r="S1701" i="16"/>
  <c r="S1702" i="16"/>
  <c r="S1703" i="16"/>
  <c r="S1704" i="16"/>
  <c r="S1705" i="16"/>
  <c r="S1706" i="16"/>
  <c r="S1707" i="16"/>
  <c r="S1708" i="16"/>
  <c r="S1709" i="16"/>
  <c r="S1710" i="16"/>
  <c r="S1711" i="16"/>
  <c r="S1712" i="16"/>
  <c r="S1713" i="16"/>
  <c r="S1714" i="16"/>
  <c r="S1715" i="16"/>
  <c r="S1716" i="16"/>
  <c r="S1717" i="16"/>
  <c r="S1718" i="16"/>
  <c r="S1719" i="16"/>
  <c r="S1720" i="16"/>
  <c r="S1721" i="16"/>
  <c r="S1722" i="16"/>
  <c r="S1723" i="16"/>
  <c r="S1724" i="16"/>
  <c r="S1725" i="16"/>
  <c r="S1726" i="16"/>
  <c r="S1727" i="16"/>
  <c r="S1728" i="16"/>
  <c r="S1729" i="16"/>
  <c r="S1730" i="16"/>
  <c r="S1731" i="16"/>
  <c r="S1732" i="16"/>
  <c r="S1733" i="16"/>
  <c r="S1734" i="16"/>
  <c r="S1735" i="16"/>
  <c r="S1736" i="16"/>
  <c r="S1737" i="16"/>
  <c r="S1738" i="16"/>
  <c r="S1739" i="16"/>
  <c r="S1740" i="16"/>
  <c r="S1741" i="16"/>
  <c r="S1742" i="16"/>
  <c r="S1743" i="16"/>
  <c r="S1744" i="16"/>
  <c r="S1745" i="16"/>
  <c r="S1746" i="16"/>
  <c r="S1747" i="16"/>
  <c r="S1748" i="16"/>
  <c r="S1749" i="16"/>
  <c r="S1750" i="16"/>
  <c r="S1751" i="16"/>
  <c r="S1752" i="16"/>
  <c r="S1753" i="16"/>
  <c r="S1754" i="16"/>
  <c r="S1755" i="16"/>
  <c r="S1756" i="16"/>
  <c r="S1757" i="16"/>
  <c r="S1758" i="16"/>
  <c r="S1759" i="16"/>
  <c r="S1760" i="16"/>
  <c r="S1761" i="16"/>
  <c r="S1762" i="16"/>
  <c r="S1763" i="16"/>
  <c r="S1764" i="16"/>
  <c r="S1765" i="16"/>
  <c r="S1766" i="16"/>
  <c r="S1767" i="16"/>
  <c r="S1768" i="16"/>
  <c r="S1769" i="16"/>
  <c r="S1770" i="16"/>
  <c r="S1771" i="16"/>
  <c r="S1772" i="16"/>
  <c r="S1773" i="16"/>
  <c r="S1774" i="16"/>
  <c r="S1775" i="16"/>
  <c r="S1776" i="16"/>
  <c r="S1777" i="16"/>
  <c r="S1778" i="16"/>
  <c r="S1779" i="16"/>
  <c r="S1780" i="16"/>
  <c r="S1781" i="16"/>
  <c r="S1782" i="16"/>
  <c r="S1783" i="16"/>
  <c r="S1784" i="16"/>
  <c r="S1785" i="16"/>
  <c r="S1786" i="16"/>
  <c r="S1787" i="16"/>
  <c r="S1788" i="16"/>
  <c r="S1789" i="16"/>
  <c r="S1790" i="16"/>
  <c r="S1791" i="16"/>
  <c r="S1792" i="16"/>
  <c r="S1793" i="16"/>
  <c r="S1794" i="16"/>
  <c r="S1795" i="16"/>
  <c r="S1796" i="16"/>
  <c r="S1797" i="16"/>
  <c r="S1798" i="16"/>
  <c r="S1799" i="16"/>
  <c r="S1800" i="16"/>
  <c r="S1801" i="16"/>
  <c r="S1802" i="16"/>
  <c r="S1803" i="16"/>
  <c r="S1804" i="16"/>
  <c r="S1805" i="16"/>
  <c r="S1806" i="16"/>
  <c r="S1807" i="16"/>
  <c r="S1808" i="16"/>
  <c r="S1809" i="16"/>
  <c r="S1810" i="16"/>
  <c r="S1811" i="16"/>
  <c r="S1812" i="16"/>
  <c r="S1813" i="16"/>
  <c r="S1814" i="16"/>
  <c r="S1815" i="16"/>
  <c r="S1816" i="16"/>
  <c r="S1817" i="16"/>
  <c r="S1818" i="16"/>
  <c r="S1819" i="16"/>
  <c r="S1820" i="16"/>
  <c r="S1821" i="16"/>
  <c r="S1822" i="16"/>
  <c r="S1823" i="16"/>
  <c r="S1824" i="16"/>
  <c r="S1825" i="16"/>
  <c r="S1826" i="16"/>
  <c r="S1827" i="16"/>
  <c r="S1828" i="16"/>
  <c r="S1829" i="16"/>
  <c r="S1830" i="16"/>
  <c r="S1831" i="16"/>
  <c r="S1832" i="16"/>
  <c r="S1833" i="16"/>
  <c r="S1834" i="16"/>
  <c r="S1835" i="16"/>
  <c r="S1836" i="16"/>
  <c r="S1837" i="16"/>
  <c r="S1838" i="16"/>
  <c r="S1839" i="16"/>
  <c r="S1840" i="16"/>
  <c r="S1841" i="16"/>
  <c r="S1842" i="16"/>
  <c r="S1843" i="16"/>
  <c r="S1844" i="16"/>
  <c r="S1845" i="16"/>
  <c r="S1846" i="16"/>
  <c r="S1847" i="16"/>
  <c r="S1848" i="16"/>
  <c r="S1849" i="16"/>
  <c r="S1850" i="16"/>
  <c r="S1851" i="16"/>
  <c r="S1852" i="16"/>
  <c r="S1853" i="16"/>
  <c r="S1854" i="16"/>
  <c r="S1855" i="16"/>
  <c r="S1856" i="16"/>
  <c r="S1857" i="16"/>
  <c r="S1858" i="16"/>
  <c r="S1859" i="16"/>
  <c r="S1860" i="16"/>
  <c r="S1861" i="16"/>
  <c r="S1862" i="16"/>
  <c r="S1863" i="16"/>
  <c r="S1864" i="16"/>
  <c r="S1865" i="16"/>
  <c r="S1866" i="16"/>
  <c r="S1867" i="16"/>
  <c r="S1868" i="16"/>
  <c r="S1869" i="16"/>
  <c r="S1870" i="16"/>
  <c r="S1871" i="16"/>
  <c r="S1872" i="16"/>
  <c r="S1873" i="16"/>
  <c r="S1874" i="16"/>
  <c r="S1875" i="16"/>
  <c r="S1876" i="16"/>
  <c r="S1877" i="16"/>
  <c r="S1878" i="16"/>
  <c r="S1879" i="16"/>
  <c r="S1880" i="16"/>
  <c r="S1881" i="16"/>
  <c r="S1882" i="16"/>
  <c r="S1883" i="16"/>
  <c r="S1884" i="16"/>
  <c r="S1885" i="16"/>
  <c r="S1886" i="16"/>
  <c r="S1887" i="16"/>
  <c r="S1888" i="16"/>
  <c r="S1889" i="16"/>
  <c r="S1890" i="16"/>
  <c r="S1891" i="16"/>
  <c r="S1892" i="16"/>
  <c r="S1893" i="16"/>
  <c r="S1894" i="16"/>
  <c r="S1895" i="16"/>
  <c r="S1896" i="16"/>
  <c r="S1897" i="16"/>
  <c r="S1898" i="16"/>
  <c r="S1899" i="16"/>
  <c r="S1900" i="16"/>
  <c r="S1901" i="16"/>
  <c r="S1902" i="16"/>
  <c r="S1903" i="16"/>
  <c r="S1904" i="16"/>
  <c r="S1905" i="16"/>
  <c r="S1906" i="16"/>
  <c r="S1907" i="16"/>
  <c r="S1908" i="16"/>
  <c r="S1909" i="16"/>
  <c r="S1910" i="16"/>
  <c r="S1911" i="16"/>
  <c r="S1912" i="16"/>
  <c r="S1913" i="16"/>
  <c r="S1914" i="16"/>
  <c r="S1915" i="16"/>
  <c r="S1916" i="16"/>
  <c r="S1917" i="16"/>
  <c r="S1918" i="16"/>
  <c r="S1919" i="16"/>
  <c r="S1920" i="16"/>
  <c r="S1921" i="16"/>
  <c r="S1922" i="16"/>
  <c r="S1923" i="16"/>
  <c r="S1924" i="16"/>
  <c r="S1925" i="16"/>
  <c r="S1926" i="16"/>
  <c r="S1927" i="16"/>
  <c r="S1928" i="16"/>
  <c r="S1929" i="16"/>
  <c r="S1930" i="16"/>
  <c r="S1931" i="16"/>
  <c r="S1932" i="16"/>
  <c r="S1933" i="16"/>
  <c r="S1934" i="16"/>
  <c r="S1935" i="16"/>
  <c r="S1936" i="16"/>
  <c r="S1937" i="16"/>
  <c r="S1938" i="16"/>
  <c r="S1939" i="16"/>
  <c r="S1940" i="16"/>
  <c r="S1941" i="16"/>
  <c r="S1942" i="16"/>
  <c r="S1943" i="16"/>
  <c r="S1944" i="16"/>
  <c r="S1945" i="16"/>
  <c r="S1946" i="16"/>
  <c r="S1947" i="16"/>
  <c r="S1948" i="16"/>
  <c r="S1949" i="16"/>
  <c r="S1950" i="16"/>
  <c r="S1951" i="16"/>
  <c r="S1952" i="16"/>
  <c r="S1953" i="16"/>
  <c r="S1954" i="16"/>
  <c r="S1955" i="16"/>
  <c r="S1956" i="16"/>
  <c r="S1957" i="16"/>
  <c r="S1958" i="16"/>
  <c r="S1959" i="16"/>
  <c r="S1960" i="16"/>
  <c r="S1961" i="16"/>
  <c r="S1962" i="16"/>
  <c r="S1963" i="16"/>
  <c r="S1964" i="16"/>
  <c r="S1965" i="16"/>
  <c r="S1966" i="16"/>
  <c r="S1967" i="16"/>
  <c r="S1968" i="16"/>
  <c r="S1969" i="16"/>
  <c r="S1970" i="16"/>
  <c r="S1971" i="16"/>
  <c r="S1972" i="16"/>
  <c r="S1973" i="16"/>
  <c r="S1974" i="16"/>
  <c r="S1975" i="16"/>
  <c r="S1976" i="16"/>
  <c r="S1977" i="16"/>
  <c r="S1978" i="16"/>
  <c r="S1979" i="16"/>
  <c r="S1980" i="16"/>
  <c r="S1981" i="16"/>
  <c r="S1982" i="16"/>
  <c r="S1983" i="16"/>
  <c r="S1984" i="16"/>
  <c r="S1985" i="16"/>
  <c r="S1986" i="16"/>
  <c r="S1987" i="16"/>
  <c r="S1988" i="16"/>
  <c r="S1989" i="16"/>
  <c r="S1990" i="16"/>
  <c r="S1991" i="16"/>
  <c r="S1992" i="16"/>
  <c r="S1993" i="16"/>
  <c r="S1994" i="16"/>
  <c r="S1995" i="16"/>
  <c r="S1996" i="16"/>
  <c r="S1997" i="16"/>
  <c r="S1998" i="16"/>
  <c r="S1999" i="16"/>
  <c r="S2000" i="16"/>
  <c r="S2001" i="16"/>
  <c r="S2002" i="16"/>
  <c r="S2003" i="16"/>
  <c r="S2004" i="16"/>
  <c r="S2005" i="16"/>
  <c r="S2006" i="16"/>
  <c r="S2007" i="16"/>
  <c r="S2008" i="16"/>
  <c r="S2009" i="16"/>
  <c r="S2010" i="16"/>
  <c r="S2011" i="16"/>
  <c r="S2012" i="16"/>
  <c r="S2013" i="16"/>
  <c r="S2014" i="16"/>
  <c r="S2015" i="16"/>
  <c r="S2016" i="16"/>
  <c r="S2017" i="16"/>
  <c r="S2018" i="16"/>
  <c r="S2019" i="16"/>
  <c r="S2020" i="16"/>
  <c r="S2021" i="16"/>
  <c r="S2022" i="16"/>
  <c r="S2023" i="16"/>
  <c r="S2024" i="16"/>
  <c r="S2025" i="16"/>
  <c r="S2026" i="16"/>
  <c r="S2027" i="16"/>
  <c r="S2028" i="16"/>
  <c r="S2029" i="16"/>
  <c r="S2030" i="16"/>
  <c r="S2031" i="16"/>
  <c r="S2032" i="16"/>
  <c r="S2033" i="16"/>
  <c r="S2034" i="16"/>
  <c r="S2035" i="16"/>
  <c r="S2036" i="16"/>
  <c r="S2037" i="16"/>
  <c r="S2038" i="16"/>
  <c r="S2039" i="16"/>
  <c r="S2040" i="16"/>
  <c r="S2041" i="16"/>
  <c r="S2042" i="16"/>
  <c r="S2043" i="16"/>
  <c r="S2044" i="16"/>
  <c r="S2045" i="16"/>
  <c r="S2046" i="16"/>
  <c r="S2047" i="16"/>
  <c r="S2048" i="16"/>
  <c r="S2049" i="16"/>
  <c r="S2050" i="16"/>
  <c r="S2051" i="16"/>
  <c r="S2052" i="16"/>
  <c r="S2053" i="16"/>
  <c r="S2054" i="16"/>
  <c r="S2055" i="16"/>
  <c r="S2056" i="16"/>
  <c r="S2057" i="16"/>
  <c r="S2058" i="16"/>
  <c r="S2059" i="16"/>
  <c r="S2060" i="16"/>
  <c r="S2061" i="16"/>
  <c r="S2062" i="16"/>
  <c r="S2063" i="16"/>
  <c r="S2064" i="16"/>
  <c r="S2065" i="16"/>
  <c r="S2066" i="16"/>
  <c r="S2067" i="16"/>
  <c r="S2068" i="16"/>
  <c r="S2069" i="16"/>
  <c r="S2070" i="16"/>
  <c r="S2071" i="16"/>
  <c r="S2072" i="16"/>
  <c r="S2073" i="16"/>
  <c r="S2074" i="16"/>
  <c r="S2075" i="16"/>
  <c r="S2076" i="16"/>
  <c r="S2077" i="16"/>
  <c r="S2078" i="16"/>
  <c r="S2079" i="16"/>
  <c r="S2080" i="16"/>
  <c r="S2081" i="16"/>
  <c r="S2082" i="16"/>
  <c r="S2083" i="16"/>
  <c r="S2084" i="16"/>
  <c r="S2085" i="16"/>
  <c r="S2086" i="16"/>
  <c r="S2087" i="16"/>
  <c r="S2088" i="16"/>
  <c r="S2089" i="16"/>
  <c r="S2090" i="16"/>
  <c r="S2091" i="16"/>
  <c r="S2092" i="16"/>
  <c r="S2093" i="16"/>
  <c r="S2094" i="16"/>
  <c r="S2095" i="16"/>
  <c r="S2096" i="16"/>
  <c r="S2097" i="16"/>
  <c r="S2098" i="16"/>
  <c r="S2099" i="16"/>
  <c r="S2100" i="16"/>
  <c r="S2101" i="16"/>
  <c r="S2102" i="16"/>
  <c r="S2103" i="16"/>
  <c r="S2104" i="16"/>
  <c r="S2105" i="16"/>
  <c r="S2106" i="16"/>
  <c r="S2107" i="16"/>
  <c r="S2108" i="16"/>
  <c r="S2109" i="16"/>
  <c r="S2110" i="16"/>
  <c r="S2111" i="16"/>
  <c r="S2112" i="16"/>
  <c r="S2113" i="16"/>
  <c r="S2114" i="16"/>
  <c r="S2115" i="16"/>
  <c r="S2116" i="16"/>
  <c r="S2117" i="16"/>
  <c r="S2118" i="16"/>
  <c r="S2119" i="16"/>
  <c r="S2120" i="16"/>
  <c r="S2121" i="16"/>
  <c r="S2122" i="16"/>
  <c r="S2123" i="16"/>
  <c r="S2124" i="16"/>
  <c r="S2125" i="16"/>
  <c r="S2126" i="16"/>
  <c r="S2127" i="16"/>
  <c r="S2128" i="16"/>
  <c r="S2129" i="16"/>
  <c r="S2130" i="16"/>
  <c r="S2131" i="16"/>
  <c r="S2132" i="16"/>
  <c r="S2133" i="16"/>
  <c r="S2134" i="16"/>
  <c r="S2135" i="16"/>
  <c r="S2136" i="16"/>
  <c r="S2137" i="16"/>
  <c r="S2138" i="16"/>
  <c r="S2139" i="16"/>
  <c r="S2140" i="16"/>
  <c r="S2141" i="16"/>
  <c r="S2142" i="16"/>
  <c r="S2143" i="16"/>
  <c r="S2144" i="16"/>
  <c r="S2145" i="16"/>
  <c r="S2146" i="16"/>
  <c r="S2147" i="16"/>
  <c r="S2148" i="16"/>
  <c r="S2149" i="16"/>
  <c r="S2150" i="16"/>
  <c r="S2151" i="16"/>
  <c r="S2152" i="16"/>
  <c r="S2153" i="16"/>
  <c r="S2154" i="16"/>
  <c r="S2155" i="16"/>
  <c r="S2156" i="16"/>
  <c r="S2157" i="16"/>
  <c r="S2158" i="16"/>
  <c r="S2159" i="16"/>
  <c r="S2160" i="16"/>
  <c r="S2161" i="16"/>
  <c r="S2162" i="16"/>
  <c r="S2163" i="16"/>
  <c r="S2164" i="16"/>
  <c r="S2165" i="16"/>
  <c r="S2166" i="16"/>
  <c r="S2167" i="16"/>
  <c r="S2168" i="16"/>
  <c r="S2169" i="16"/>
  <c r="S2170" i="16"/>
  <c r="S2171" i="16"/>
  <c r="S2172" i="16"/>
  <c r="S2173" i="16"/>
  <c r="S2174" i="16"/>
  <c r="S2175" i="16"/>
  <c r="S2176" i="16"/>
  <c r="S2177" i="16"/>
  <c r="S2178" i="16"/>
  <c r="S2179" i="16"/>
  <c r="S2180" i="16"/>
  <c r="S2181" i="16"/>
  <c r="S2182" i="16"/>
  <c r="S2183" i="16"/>
  <c r="S2184" i="16"/>
  <c r="S2185" i="16"/>
  <c r="S2186" i="16"/>
  <c r="S2187" i="16"/>
  <c r="S2188" i="16"/>
  <c r="S2189" i="16"/>
  <c r="S2190" i="16"/>
  <c r="S2191" i="16"/>
  <c r="S2192" i="16"/>
  <c r="S2193" i="16"/>
  <c r="S2194" i="16"/>
  <c r="S2195" i="16"/>
  <c r="S2196" i="16"/>
  <c r="S2197" i="16"/>
  <c r="S2198" i="16"/>
  <c r="S2199" i="16"/>
  <c r="S2200" i="16"/>
  <c r="S2201" i="16"/>
  <c r="S2202" i="16"/>
  <c r="S2203" i="16"/>
  <c r="S2204" i="16"/>
  <c r="S2205" i="16"/>
  <c r="S2206" i="16"/>
  <c r="S2207" i="16"/>
  <c r="S2208" i="16"/>
  <c r="S2209" i="16"/>
  <c r="S2210" i="16"/>
  <c r="S2211" i="16"/>
  <c r="S2212" i="16"/>
  <c r="S2213" i="16"/>
  <c r="S2214" i="16"/>
  <c r="S2215" i="16"/>
  <c r="S2216" i="16"/>
  <c r="S2217" i="16"/>
  <c r="S2218" i="16"/>
  <c r="S2219" i="16"/>
  <c r="S2220" i="16"/>
  <c r="S2221" i="16"/>
  <c r="S2222" i="16"/>
  <c r="S2223" i="16"/>
  <c r="S2224" i="16"/>
  <c r="S2225" i="16"/>
  <c r="S2226" i="16"/>
  <c r="S2227" i="16"/>
  <c r="S2228" i="16"/>
  <c r="S2229" i="16"/>
  <c r="S2230" i="16"/>
  <c r="S2231" i="16"/>
  <c r="S2232" i="16"/>
  <c r="S2233" i="16"/>
  <c r="S2234" i="16"/>
  <c r="S2235" i="16"/>
  <c r="S2236" i="16"/>
  <c r="S2237" i="16"/>
  <c r="S2238" i="16"/>
  <c r="S2239" i="16"/>
  <c r="S2240" i="16"/>
  <c r="S2241" i="16"/>
  <c r="S2242" i="16"/>
  <c r="S2243" i="16"/>
  <c r="S2244" i="16"/>
  <c r="S2245" i="16"/>
  <c r="S2246" i="16"/>
  <c r="S2247" i="16"/>
  <c r="S2248" i="16"/>
  <c r="S2249" i="16"/>
  <c r="S2250" i="16"/>
  <c r="S2251" i="16"/>
  <c r="S2252" i="16"/>
  <c r="S2253" i="16"/>
  <c r="S2254" i="16"/>
  <c r="S2255" i="16"/>
  <c r="S2256" i="16"/>
  <c r="S2257" i="16"/>
  <c r="S2258" i="16"/>
  <c r="S2259" i="16"/>
  <c r="S2260" i="16"/>
  <c r="S2261" i="16"/>
  <c r="S2262" i="16"/>
  <c r="S2263" i="16"/>
  <c r="S2264" i="16"/>
  <c r="S2265" i="16"/>
  <c r="S2266" i="16"/>
  <c r="S2267" i="16"/>
  <c r="S2268" i="16"/>
  <c r="S2269" i="16"/>
  <c r="S2270" i="16"/>
  <c r="S2271" i="16"/>
  <c r="S2272" i="16"/>
  <c r="S2273" i="16"/>
  <c r="S2274" i="16"/>
  <c r="S2275" i="16"/>
  <c r="S2276" i="16"/>
  <c r="S2277" i="16"/>
  <c r="S2278" i="16"/>
  <c r="S2279" i="16"/>
  <c r="S2280" i="16"/>
  <c r="S2281" i="16"/>
  <c r="S2282" i="16"/>
  <c r="S2283" i="16"/>
  <c r="S2284" i="16"/>
  <c r="S2285" i="16"/>
  <c r="S2286" i="16"/>
  <c r="S2287" i="16"/>
  <c r="S2288" i="16"/>
  <c r="S2289" i="16"/>
  <c r="S2290" i="16"/>
  <c r="S2291" i="16"/>
  <c r="S2292" i="16"/>
  <c r="S2293" i="16"/>
  <c r="S2294" i="16"/>
  <c r="S2295" i="16"/>
  <c r="S2296" i="16"/>
  <c r="S2297" i="16"/>
  <c r="S2298" i="16"/>
  <c r="S2299" i="16"/>
  <c r="S2300" i="16"/>
  <c r="S2301" i="16"/>
  <c r="S2302" i="16"/>
  <c r="S2303" i="16"/>
  <c r="S2304" i="16"/>
  <c r="S2305" i="16"/>
  <c r="S2306" i="16"/>
  <c r="S2307" i="16"/>
  <c r="S2308" i="16"/>
  <c r="S2309" i="16"/>
  <c r="S2310" i="16"/>
  <c r="S2311" i="16"/>
  <c r="S2312" i="16"/>
  <c r="S2313" i="16"/>
  <c r="S2314" i="16"/>
  <c r="S2315" i="16"/>
  <c r="S2316" i="16"/>
  <c r="S2317" i="16"/>
  <c r="S2318" i="16"/>
  <c r="S2319" i="16"/>
  <c r="S2320" i="16"/>
  <c r="S2321" i="16"/>
  <c r="S2322" i="16"/>
  <c r="S2323" i="16"/>
  <c r="S2324" i="16"/>
  <c r="S2325" i="16"/>
  <c r="S2326" i="16"/>
  <c r="S2327" i="16"/>
  <c r="S2328" i="16"/>
  <c r="S2329" i="16"/>
  <c r="S2330" i="16"/>
  <c r="S2331" i="16"/>
  <c r="S2332" i="16"/>
  <c r="S2333" i="16"/>
  <c r="S2334" i="16"/>
  <c r="S2335" i="16"/>
  <c r="S2336" i="16"/>
  <c r="S2337" i="16"/>
  <c r="S2338" i="16"/>
  <c r="S2339" i="16"/>
  <c r="S2340" i="16"/>
  <c r="S2341" i="16"/>
  <c r="S2342" i="16"/>
  <c r="S2343" i="16"/>
  <c r="S2344" i="16"/>
  <c r="S2345" i="16"/>
  <c r="S2346" i="16"/>
  <c r="S2347" i="16"/>
  <c r="S2348" i="16"/>
  <c r="S2349" i="16"/>
  <c r="S2350" i="16"/>
  <c r="S2351" i="16"/>
  <c r="S2352" i="16"/>
  <c r="S2353" i="16"/>
  <c r="S2354" i="16"/>
  <c r="S2355" i="16"/>
  <c r="S2356" i="16"/>
  <c r="S2357" i="16"/>
  <c r="S2358" i="16"/>
  <c r="S2359" i="16"/>
  <c r="S2360" i="16"/>
  <c r="S2361" i="16"/>
  <c r="S2362" i="16"/>
  <c r="S2363" i="16"/>
  <c r="S2364" i="16"/>
  <c r="S2365" i="16"/>
  <c r="S2366" i="16"/>
  <c r="S2367" i="16"/>
  <c r="S2368" i="16"/>
  <c r="S2369" i="16"/>
  <c r="S2370" i="16"/>
  <c r="S2371" i="16"/>
  <c r="S2372" i="16"/>
  <c r="S2373" i="16"/>
  <c r="S2374" i="16"/>
  <c r="S2375" i="16"/>
  <c r="S2376" i="16"/>
  <c r="S2377" i="16"/>
  <c r="S2378" i="16"/>
  <c r="S2379" i="16"/>
  <c r="S2380" i="16"/>
  <c r="S2381" i="16"/>
  <c r="S2382" i="16"/>
  <c r="S2383" i="16"/>
  <c r="S2384" i="16"/>
  <c r="S2385" i="16"/>
  <c r="S2386" i="16"/>
  <c r="S2387" i="16"/>
  <c r="S2388" i="16"/>
  <c r="S2389" i="16"/>
  <c r="S2390" i="16"/>
  <c r="S2391" i="16"/>
  <c r="S2392" i="16"/>
  <c r="S2393" i="16"/>
  <c r="S2394" i="16"/>
  <c r="S2395" i="16"/>
  <c r="S2396" i="16"/>
  <c r="S2397" i="16"/>
  <c r="S2398" i="16"/>
  <c r="S2399" i="16"/>
  <c r="S2400" i="16"/>
  <c r="S2401" i="16"/>
  <c r="S2402" i="16"/>
  <c r="S2403" i="16"/>
  <c r="S2404" i="16"/>
  <c r="S2405" i="16"/>
  <c r="S2406" i="16"/>
  <c r="S2407" i="16"/>
  <c r="S2408" i="16"/>
  <c r="S2409" i="16"/>
  <c r="S2410" i="16"/>
  <c r="S2411" i="16"/>
  <c r="S2412" i="16"/>
  <c r="S2413" i="16"/>
  <c r="S2414" i="16"/>
  <c r="S2415" i="16"/>
  <c r="S2416" i="16"/>
  <c r="S2417" i="16"/>
  <c r="S2418" i="16"/>
  <c r="S2419" i="16"/>
  <c r="S2420" i="16"/>
  <c r="S2421" i="16"/>
  <c r="S2422" i="16"/>
  <c r="S2423" i="16"/>
  <c r="S2424" i="16"/>
  <c r="S2425" i="16"/>
  <c r="S2426" i="16"/>
  <c r="S2427" i="16"/>
  <c r="S2428" i="16"/>
  <c r="S2429" i="16"/>
  <c r="S2430" i="16"/>
  <c r="S2431" i="16"/>
  <c r="S2432" i="16"/>
  <c r="S2433" i="16"/>
  <c r="S2434" i="16"/>
  <c r="S2435" i="16"/>
  <c r="S2436" i="16"/>
  <c r="S2437" i="16"/>
  <c r="S2438" i="16"/>
  <c r="S2439" i="16"/>
  <c r="S2440" i="16"/>
  <c r="S2441" i="16"/>
  <c r="S2442" i="16"/>
  <c r="S2443" i="16"/>
  <c r="S2444" i="16"/>
  <c r="S2445" i="16"/>
  <c r="S2446" i="16"/>
  <c r="S2447" i="16"/>
  <c r="S2448" i="16"/>
  <c r="S2449" i="16"/>
  <c r="S2450" i="16"/>
  <c r="S2451" i="16"/>
  <c r="S2452" i="16"/>
  <c r="S2453" i="16"/>
  <c r="S2454" i="16"/>
  <c r="S2455" i="16"/>
  <c r="S2456" i="16"/>
  <c r="S2457" i="16"/>
  <c r="S2458" i="16"/>
  <c r="S2459" i="16"/>
  <c r="S2460" i="16"/>
  <c r="S2461" i="16"/>
  <c r="S2462" i="16"/>
  <c r="S2463" i="16"/>
  <c r="S2464" i="16"/>
  <c r="S2465" i="16"/>
  <c r="S2466" i="16"/>
  <c r="S2467" i="16"/>
  <c r="S2468" i="16"/>
  <c r="S2469" i="16"/>
  <c r="S2470" i="16"/>
  <c r="S2471" i="16"/>
  <c r="S2472" i="16"/>
  <c r="S2473" i="16"/>
  <c r="S2474" i="16"/>
  <c r="S2475" i="16"/>
  <c r="S2476" i="16"/>
  <c r="S2477" i="16"/>
  <c r="S2478" i="16"/>
  <c r="S2479" i="16"/>
  <c r="S2480" i="16"/>
  <c r="S2481" i="16"/>
  <c r="S2482" i="16"/>
  <c r="S2483" i="16"/>
  <c r="S2484" i="16"/>
  <c r="S2485" i="16"/>
  <c r="S2486" i="16"/>
  <c r="S2487" i="16"/>
  <c r="S2488" i="16"/>
  <c r="S2489" i="16"/>
  <c r="S2490" i="16"/>
  <c r="S2491" i="16"/>
  <c r="S2492" i="16"/>
  <c r="S2493" i="16"/>
  <c r="S2494" i="16"/>
  <c r="S2495" i="16"/>
  <c r="S2496" i="16"/>
  <c r="S2497" i="16"/>
  <c r="S2498" i="16"/>
  <c r="S2499" i="16"/>
  <c r="S2500" i="16"/>
  <c r="S2501" i="16"/>
  <c r="S2502" i="16"/>
  <c r="S2503" i="16"/>
  <c r="S2504" i="16"/>
  <c r="S2505" i="16"/>
  <c r="S2506" i="16"/>
  <c r="S2507" i="16"/>
  <c r="S2508" i="16"/>
  <c r="S2509" i="16"/>
  <c r="S2510" i="16"/>
  <c r="S2511" i="16"/>
  <c r="S2512" i="16"/>
  <c r="S2513" i="16"/>
  <c r="S2514" i="16"/>
  <c r="S2515" i="16"/>
  <c r="S2516" i="16"/>
  <c r="S2517" i="16"/>
  <c r="S2518" i="16"/>
  <c r="S2519" i="16"/>
  <c r="S2520" i="16"/>
  <c r="S2521" i="16"/>
  <c r="S2522" i="16"/>
  <c r="S2523" i="16"/>
  <c r="S2524" i="16"/>
  <c r="S2525" i="16"/>
  <c r="S2526" i="16"/>
  <c r="S2527" i="16"/>
  <c r="S2528" i="16"/>
  <c r="S2529" i="16"/>
  <c r="S2530" i="16"/>
  <c r="S2531" i="16"/>
  <c r="S2532" i="16"/>
  <c r="S2533" i="16"/>
  <c r="S2534" i="16"/>
  <c r="S2535" i="16"/>
  <c r="S2536" i="16"/>
  <c r="S2537" i="16"/>
  <c r="S2538" i="16"/>
  <c r="S2539" i="16"/>
  <c r="S2540" i="16"/>
  <c r="S2541" i="16"/>
  <c r="S2542" i="16"/>
  <c r="S2543" i="16"/>
  <c r="S2544" i="16"/>
  <c r="S2545" i="16"/>
  <c r="S2546" i="16"/>
  <c r="S2547" i="16"/>
  <c r="S2548" i="16"/>
  <c r="S2549" i="16"/>
  <c r="S2550" i="16"/>
  <c r="S2551" i="16"/>
  <c r="S2552" i="16"/>
  <c r="S2553" i="16"/>
  <c r="S2554" i="16"/>
  <c r="S2555" i="16"/>
  <c r="S2556" i="16"/>
  <c r="S2557" i="16"/>
  <c r="S2558" i="16"/>
  <c r="S2559" i="16"/>
  <c r="S2560" i="16"/>
  <c r="S2561" i="16"/>
  <c r="S2562" i="16"/>
  <c r="S2563" i="16"/>
  <c r="S2564" i="16"/>
  <c r="S2565" i="16"/>
  <c r="S2566" i="16"/>
  <c r="S2567" i="16"/>
  <c r="S2568" i="16"/>
  <c r="S2569" i="16"/>
  <c r="S2570" i="16"/>
  <c r="S2571" i="16"/>
  <c r="S2572" i="16"/>
  <c r="S2573" i="16"/>
  <c r="S2574" i="16"/>
  <c r="S2575" i="16"/>
  <c r="S2576" i="16"/>
  <c r="S2577" i="16"/>
  <c r="S2578" i="16"/>
  <c r="S2579" i="16"/>
  <c r="S2580" i="16"/>
  <c r="S2581" i="16"/>
  <c r="S2582" i="16"/>
  <c r="S2583" i="16"/>
  <c r="S2584" i="16"/>
  <c r="S2585" i="16"/>
  <c r="S2586" i="16"/>
  <c r="S2587" i="16"/>
  <c r="S2588" i="16"/>
  <c r="S2589" i="16"/>
  <c r="S2590" i="16"/>
  <c r="S2591" i="16"/>
  <c r="S2592" i="16"/>
  <c r="S2593" i="16"/>
  <c r="S2594" i="16"/>
  <c r="S2595" i="16"/>
  <c r="S2596" i="16"/>
  <c r="S2597" i="16"/>
  <c r="S2598" i="16"/>
  <c r="S2599" i="16"/>
  <c r="S2600" i="16"/>
  <c r="S2601" i="16"/>
  <c r="S2602" i="16"/>
  <c r="S2603" i="16"/>
  <c r="S2604" i="16"/>
  <c r="S2605" i="16"/>
  <c r="S2606" i="16"/>
  <c r="S2607" i="16"/>
  <c r="S2608" i="16"/>
  <c r="S2609" i="16"/>
  <c r="S2610" i="16"/>
  <c r="S2611" i="16"/>
  <c r="S2612" i="16"/>
  <c r="S2613" i="16"/>
  <c r="S2614" i="16"/>
  <c r="S2615" i="16"/>
  <c r="S2616" i="16"/>
  <c r="S2617" i="16"/>
  <c r="S2618" i="16"/>
  <c r="S2619" i="16"/>
  <c r="S2620" i="16"/>
  <c r="S2621" i="16"/>
  <c r="S2622" i="16"/>
  <c r="S2623" i="16"/>
  <c r="S2624" i="16"/>
  <c r="S2625" i="16"/>
  <c r="S2626" i="16"/>
  <c r="S2627" i="16"/>
  <c r="S2628" i="16"/>
  <c r="S2629" i="16"/>
  <c r="S2630" i="16"/>
  <c r="S2631" i="16"/>
  <c r="S2632" i="16"/>
  <c r="S2633" i="16"/>
  <c r="S2634" i="16"/>
  <c r="S2635" i="16"/>
  <c r="S2636" i="16"/>
  <c r="S2637" i="16"/>
  <c r="S2638" i="16"/>
  <c r="S2639" i="16"/>
  <c r="S2640" i="16"/>
  <c r="S2641" i="16"/>
  <c r="S2642" i="16"/>
  <c r="S2643" i="16"/>
  <c r="S2644" i="16"/>
  <c r="S2645" i="16"/>
  <c r="S2646" i="16"/>
  <c r="S2647" i="16"/>
  <c r="S2648" i="16"/>
  <c r="S2649" i="16"/>
  <c r="S2650" i="16"/>
  <c r="S2651" i="16"/>
  <c r="S2652" i="16"/>
  <c r="S2653" i="16"/>
  <c r="S2654" i="16"/>
  <c r="S2655" i="16"/>
  <c r="S2656" i="16"/>
  <c r="S2657" i="16"/>
  <c r="S2658" i="16"/>
  <c r="S2659" i="16"/>
  <c r="S2660" i="16"/>
  <c r="S2661" i="16"/>
  <c r="S2662" i="16"/>
  <c r="S2663" i="16"/>
  <c r="S2664" i="16"/>
  <c r="S2665" i="16"/>
  <c r="S2666" i="16"/>
  <c r="S2667" i="16"/>
  <c r="S2668" i="16"/>
  <c r="S2669" i="16"/>
  <c r="S2670" i="16"/>
  <c r="S2671" i="16"/>
  <c r="S2672" i="16"/>
  <c r="S2673" i="16"/>
  <c r="S2674" i="16"/>
  <c r="S2675" i="16"/>
  <c r="S2676" i="16"/>
  <c r="S2677" i="16"/>
  <c r="S2678" i="16"/>
  <c r="S2679" i="16"/>
  <c r="S2680" i="16"/>
  <c r="S2681" i="16"/>
  <c r="S2682" i="16"/>
  <c r="S2683" i="16"/>
  <c r="S2684" i="16"/>
  <c r="S2685" i="16"/>
  <c r="S2686" i="16"/>
  <c r="S2687" i="16"/>
  <c r="S2688" i="16"/>
  <c r="S2689" i="16"/>
  <c r="S2690" i="16"/>
  <c r="S2691" i="16"/>
  <c r="S2692" i="16"/>
  <c r="S2693" i="16"/>
  <c r="S2694" i="16"/>
  <c r="S2695" i="16"/>
  <c r="S2696" i="16"/>
  <c r="S2697" i="16"/>
  <c r="S2698" i="16"/>
  <c r="S2699" i="16"/>
  <c r="S2700" i="16"/>
  <c r="S2701" i="16"/>
  <c r="S2702" i="16"/>
  <c r="S2703" i="16"/>
  <c r="S2704" i="16"/>
  <c r="S2705" i="16"/>
  <c r="S2706" i="16"/>
  <c r="S2707" i="16"/>
  <c r="S2708" i="16"/>
  <c r="S2709" i="16"/>
  <c r="S2710" i="16"/>
  <c r="S2711" i="16"/>
  <c r="S2712" i="16"/>
  <c r="S2713" i="16"/>
  <c r="S2714" i="16"/>
  <c r="S2715" i="16"/>
  <c r="S2716" i="16"/>
  <c r="S2717" i="16"/>
  <c r="S2718" i="16"/>
  <c r="S2719" i="16"/>
  <c r="S2720" i="16"/>
  <c r="S2721" i="16"/>
  <c r="S2722" i="16"/>
  <c r="S2723" i="16"/>
  <c r="S2724" i="16"/>
  <c r="S2725" i="16"/>
  <c r="S2726" i="16"/>
  <c r="S2727" i="16"/>
  <c r="S2728" i="16"/>
  <c r="S2729" i="16"/>
  <c r="S2730" i="16"/>
  <c r="S2731" i="16"/>
  <c r="S2732" i="16"/>
  <c r="S2733" i="16"/>
  <c r="S2734" i="16"/>
  <c r="S2735" i="16"/>
  <c r="S2736" i="16"/>
  <c r="S2737" i="16"/>
  <c r="S2738" i="16"/>
  <c r="S2739" i="16"/>
  <c r="S2740" i="16"/>
  <c r="S2741" i="16"/>
  <c r="S2742" i="16"/>
  <c r="S2743" i="16"/>
  <c r="S2744" i="16"/>
  <c r="S2745" i="16"/>
  <c r="S2746" i="16"/>
  <c r="S2747" i="16"/>
  <c r="S2748" i="16"/>
  <c r="S2749" i="16"/>
  <c r="S2750" i="16"/>
  <c r="S2751" i="16"/>
  <c r="S2752" i="16"/>
  <c r="S2753" i="16"/>
  <c r="S2754" i="16"/>
  <c r="S2755" i="16"/>
  <c r="S2756" i="16"/>
  <c r="S2757" i="16"/>
  <c r="S2758" i="16"/>
  <c r="S2759" i="16"/>
  <c r="S2760" i="16"/>
  <c r="S2761" i="16"/>
  <c r="S2762" i="16"/>
  <c r="S2763" i="16"/>
  <c r="S2764" i="16"/>
  <c r="S2765" i="16"/>
  <c r="S2766" i="16"/>
  <c r="S2767" i="16"/>
  <c r="S2768" i="16"/>
  <c r="S2769" i="16"/>
  <c r="S2770" i="16"/>
  <c r="S2771" i="16"/>
  <c r="S2772" i="16"/>
  <c r="S2773" i="16"/>
  <c r="S2774" i="16"/>
  <c r="S2775" i="16"/>
  <c r="S2776" i="16"/>
  <c r="S2777" i="16"/>
  <c r="S2778" i="16"/>
  <c r="S2779" i="16"/>
  <c r="S2780" i="16"/>
  <c r="S2781" i="16"/>
  <c r="S2782" i="16"/>
  <c r="S2783" i="16"/>
  <c r="S2784" i="16"/>
  <c r="S2785" i="16"/>
  <c r="S2786" i="16"/>
  <c r="S2787" i="16"/>
  <c r="S2788" i="16"/>
  <c r="S2789" i="16"/>
  <c r="S2790" i="16"/>
  <c r="S2791" i="16"/>
  <c r="S2792" i="16"/>
  <c r="S2793" i="16"/>
  <c r="S2794" i="16"/>
  <c r="S2795" i="16"/>
  <c r="S2796" i="16"/>
  <c r="S2797" i="16"/>
  <c r="S2798" i="16"/>
  <c r="S2799" i="16"/>
  <c r="S2800" i="16"/>
  <c r="S2801" i="16"/>
  <c r="S2802" i="16"/>
  <c r="S2803" i="16"/>
  <c r="S2804" i="16"/>
  <c r="S2805" i="16"/>
  <c r="S2806" i="16"/>
  <c r="S2807" i="16"/>
  <c r="S2808" i="16"/>
  <c r="S2809" i="16"/>
  <c r="S2810" i="16"/>
  <c r="S2811" i="16"/>
  <c r="S2812" i="16"/>
  <c r="S2813" i="16"/>
  <c r="S2814" i="16"/>
  <c r="S2815" i="16"/>
  <c r="S2816" i="16"/>
  <c r="S2817" i="16"/>
  <c r="S2818" i="16"/>
  <c r="S2819" i="16"/>
  <c r="S2820" i="16"/>
  <c r="S2821" i="16"/>
  <c r="S2822" i="16"/>
  <c r="S2823" i="16"/>
  <c r="S2824" i="16"/>
  <c r="S2825" i="16"/>
  <c r="S2826" i="16"/>
  <c r="S2827" i="16"/>
  <c r="S2828" i="16"/>
  <c r="S2829" i="16"/>
  <c r="S2830" i="16"/>
  <c r="S2831" i="16"/>
  <c r="S2832" i="16"/>
  <c r="S2833" i="16"/>
  <c r="S2834" i="16"/>
  <c r="S2835" i="16"/>
  <c r="S2836" i="16"/>
  <c r="S2837" i="16"/>
  <c r="S2838" i="16"/>
  <c r="S2839" i="16"/>
  <c r="S2840" i="16"/>
  <c r="S2841" i="16"/>
  <c r="S2842" i="16"/>
  <c r="S2843" i="16"/>
  <c r="S2844" i="16"/>
  <c r="S2845" i="16"/>
  <c r="S2846" i="16"/>
  <c r="S2847" i="16"/>
  <c r="S2848" i="16"/>
  <c r="S2849" i="16"/>
  <c r="S2850" i="16"/>
  <c r="S2851" i="16"/>
  <c r="S2852" i="16"/>
  <c r="S2853" i="16"/>
  <c r="S2854" i="16"/>
  <c r="S2855" i="16"/>
  <c r="S2856" i="16"/>
  <c r="S2857" i="16"/>
  <c r="S2858" i="16"/>
  <c r="S2859" i="16"/>
  <c r="S2860" i="16"/>
  <c r="S2861" i="16"/>
  <c r="S2862" i="16"/>
  <c r="S2863" i="16"/>
  <c r="S2864" i="16"/>
  <c r="S2865" i="16"/>
  <c r="S2866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2595" i="16"/>
  <c r="C2596" i="16"/>
  <c r="C2597" i="16"/>
  <c r="C2598" i="16"/>
  <c r="C2599" i="16"/>
  <c r="C2600" i="16"/>
  <c r="C2601" i="16"/>
  <c r="C2602" i="16"/>
  <c r="C2603" i="16"/>
  <c r="C2604" i="16"/>
  <c r="C2605" i="16"/>
  <c r="C2606" i="16"/>
  <c r="C2607" i="16"/>
  <c r="C2608" i="16"/>
  <c r="C2609" i="16"/>
  <c r="C2610" i="16"/>
  <c r="C2611" i="16"/>
  <c r="C2612" i="16"/>
  <c r="C2613" i="16"/>
  <c r="C2614" i="16"/>
  <c r="C2615" i="16"/>
  <c r="C2616" i="16"/>
  <c r="C2617" i="16"/>
  <c r="C2618" i="16"/>
  <c r="C2619" i="16"/>
  <c r="C2620" i="16"/>
  <c r="C2621" i="16"/>
  <c r="C2622" i="16"/>
  <c r="C2623" i="16"/>
  <c r="C2624" i="16"/>
  <c r="C2625" i="16"/>
  <c r="C2626" i="16"/>
  <c r="C2627" i="16"/>
  <c r="C2628" i="16"/>
  <c r="C2629" i="16"/>
  <c r="C2630" i="16"/>
  <c r="C2631" i="16"/>
  <c r="C2632" i="16"/>
  <c r="C2633" i="16"/>
  <c r="C2634" i="16"/>
  <c r="C2635" i="16"/>
  <c r="C2636" i="16"/>
  <c r="C2637" i="16"/>
  <c r="C2638" i="16"/>
  <c r="C2639" i="16"/>
  <c r="C2640" i="16"/>
  <c r="C2641" i="16"/>
  <c r="C2642" i="16"/>
  <c r="C2643" i="16"/>
  <c r="C2644" i="16"/>
  <c r="C2645" i="16"/>
  <c r="C2646" i="16"/>
  <c r="C2647" i="16"/>
  <c r="C2648" i="16"/>
  <c r="C2649" i="16"/>
  <c r="C2650" i="16"/>
  <c r="C2651" i="16"/>
  <c r="C2652" i="16"/>
  <c r="C2653" i="16"/>
  <c r="C2654" i="16"/>
  <c r="C2655" i="16"/>
  <c r="C2656" i="16"/>
  <c r="C2657" i="16"/>
  <c r="C2658" i="16"/>
  <c r="C2659" i="16"/>
  <c r="C2660" i="16"/>
  <c r="C2661" i="16"/>
  <c r="C2662" i="16"/>
  <c r="C2663" i="16"/>
  <c r="C2664" i="16"/>
  <c r="C2665" i="16"/>
  <c r="C2666" i="16"/>
  <c r="C2667" i="16"/>
  <c r="C2668" i="16"/>
  <c r="C2669" i="16"/>
  <c r="C2670" i="16"/>
  <c r="C2671" i="16"/>
  <c r="C2672" i="16"/>
  <c r="C2673" i="16"/>
  <c r="C2674" i="16"/>
  <c r="C2675" i="16"/>
  <c r="C2676" i="16"/>
  <c r="C2677" i="16"/>
  <c r="C2678" i="16"/>
  <c r="C2679" i="16"/>
  <c r="C2680" i="16"/>
  <c r="C2681" i="16"/>
  <c r="C2682" i="16"/>
  <c r="C2683" i="16"/>
  <c r="C2684" i="16"/>
  <c r="C2685" i="16"/>
  <c r="C2686" i="16"/>
  <c r="C2687" i="16"/>
  <c r="C2688" i="16"/>
  <c r="C2689" i="16"/>
  <c r="C2690" i="16"/>
  <c r="C2691" i="16"/>
  <c r="C2692" i="16"/>
  <c r="C2693" i="16"/>
  <c r="C2694" i="16"/>
  <c r="C2695" i="16"/>
  <c r="C2696" i="16"/>
  <c r="C2697" i="16"/>
  <c r="C2698" i="16"/>
  <c r="C2699" i="16"/>
  <c r="C2700" i="16"/>
  <c r="C2701" i="16"/>
  <c r="C2702" i="16"/>
  <c r="C2703" i="16"/>
  <c r="C2704" i="16"/>
  <c r="C2705" i="16"/>
  <c r="C2706" i="16"/>
  <c r="C2707" i="16"/>
  <c r="C2708" i="16"/>
  <c r="C2709" i="16"/>
  <c r="C2710" i="16"/>
  <c r="C2711" i="16"/>
  <c r="C2712" i="16"/>
  <c r="C2713" i="16"/>
  <c r="C2714" i="16"/>
  <c r="C2715" i="16"/>
  <c r="C2716" i="16"/>
  <c r="C2717" i="16"/>
  <c r="C2718" i="16"/>
  <c r="C2719" i="16"/>
  <c r="C2720" i="16"/>
  <c r="C2721" i="16"/>
  <c r="C2722" i="16"/>
  <c r="C2723" i="16"/>
  <c r="C2724" i="16"/>
  <c r="C2725" i="16"/>
  <c r="C2726" i="16"/>
  <c r="C2727" i="16"/>
  <c r="C2728" i="16"/>
  <c r="C2729" i="16"/>
  <c r="C2730" i="16"/>
  <c r="C2731" i="16"/>
  <c r="C2732" i="16"/>
  <c r="C2733" i="16"/>
  <c r="C2734" i="16"/>
  <c r="C2735" i="16"/>
  <c r="C2736" i="16"/>
  <c r="C2737" i="16"/>
  <c r="C2738" i="16"/>
  <c r="C2739" i="16"/>
  <c r="C2740" i="16"/>
  <c r="C2741" i="16"/>
  <c r="C2742" i="16"/>
  <c r="C2743" i="16"/>
  <c r="C2744" i="16"/>
  <c r="C2745" i="16"/>
  <c r="C2746" i="16"/>
  <c r="C2747" i="16"/>
  <c r="C2748" i="16"/>
  <c r="C2749" i="16"/>
  <c r="C2750" i="16"/>
  <c r="C2751" i="16"/>
  <c r="C2752" i="16"/>
  <c r="C2753" i="16"/>
  <c r="C2754" i="16"/>
  <c r="C2755" i="16"/>
  <c r="C2756" i="16"/>
  <c r="C2757" i="16"/>
  <c r="C2758" i="16"/>
  <c r="C2759" i="16"/>
  <c r="C2760" i="16"/>
  <c r="C2761" i="16"/>
  <c r="C2762" i="16"/>
  <c r="C2763" i="16"/>
  <c r="C2764" i="16"/>
  <c r="C2765" i="16"/>
  <c r="C2766" i="16"/>
  <c r="C2767" i="16"/>
  <c r="C2768" i="16"/>
  <c r="C2769" i="16"/>
  <c r="C2770" i="16"/>
  <c r="C2771" i="16"/>
  <c r="C2772" i="16"/>
  <c r="C2773" i="16"/>
  <c r="C2774" i="16"/>
  <c r="C2775" i="16"/>
  <c r="C2776" i="16"/>
  <c r="C2777" i="16"/>
  <c r="C2778" i="16"/>
  <c r="C2779" i="16"/>
  <c r="C2780" i="16"/>
  <c r="C2781" i="16"/>
  <c r="C2782" i="16"/>
  <c r="C2783" i="16"/>
  <c r="C2784" i="16"/>
  <c r="C2785" i="16"/>
  <c r="C2786" i="16"/>
  <c r="C2787" i="16"/>
  <c r="C2788" i="16"/>
  <c r="C2789" i="16"/>
  <c r="C2790" i="16"/>
  <c r="C2791" i="16"/>
  <c r="C2792" i="16"/>
  <c r="C2793" i="16"/>
  <c r="C2794" i="16"/>
  <c r="C2795" i="16"/>
  <c r="C2796" i="16"/>
  <c r="C2797" i="16"/>
  <c r="C2798" i="16"/>
  <c r="C2799" i="16"/>
  <c r="C2800" i="16"/>
  <c r="C2801" i="16"/>
  <c r="C2802" i="16"/>
  <c r="C2803" i="16"/>
  <c r="C2804" i="16"/>
  <c r="C2805" i="16"/>
  <c r="C2806" i="16"/>
  <c r="C2807" i="16"/>
  <c r="C2808" i="16"/>
  <c r="C2809" i="16"/>
  <c r="C2810" i="16"/>
  <c r="C2811" i="16"/>
  <c r="C2812" i="16"/>
  <c r="C2813" i="16"/>
  <c r="C2814" i="16"/>
  <c r="C2815" i="16"/>
  <c r="C2816" i="16"/>
  <c r="C2817" i="16"/>
  <c r="C2818" i="16"/>
  <c r="C2819" i="16"/>
  <c r="C2820" i="16"/>
  <c r="C2821" i="16"/>
  <c r="C2822" i="16"/>
  <c r="C2823" i="16"/>
  <c r="C2824" i="16"/>
  <c r="C2825" i="16"/>
  <c r="C2826" i="16"/>
  <c r="C2827" i="16"/>
  <c r="C2828" i="16"/>
  <c r="C2829" i="16"/>
  <c r="C2830" i="16"/>
  <c r="C2831" i="16"/>
  <c r="C2832" i="16"/>
  <c r="C2833" i="16"/>
  <c r="C2834" i="16"/>
  <c r="C2835" i="16"/>
  <c r="C2836" i="16"/>
  <c r="C2837" i="16"/>
  <c r="C2838" i="16"/>
  <c r="C2839" i="16"/>
  <c r="C2840" i="16"/>
  <c r="C2841" i="16"/>
  <c r="C2842" i="16"/>
  <c r="C2843" i="16"/>
  <c r="C2844" i="16"/>
  <c r="C2845" i="16"/>
  <c r="C2846" i="16"/>
  <c r="C2847" i="16"/>
  <c r="C2848" i="16"/>
  <c r="C2849" i="16"/>
  <c r="C2850" i="16"/>
  <c r="C2851" i="16"/>
  <c r="C2852" i="16"/>
  <c r="C2853" i="16"/>
  <c r="C2854" i="16"/>
  <c r="C2855" i="16"/>
  <c r="C2856" i="16"/>
  <c r="C2857" i="16"/>
  <c r="C2858" i="16"/>
  <c r="C2859" i="16"/>
  <c r="C2860" i="16"/>
  <c r="C2861" i="16"/>
  <c r="C2862" i="16"/>
  <c r="C2863" i="16"/>
  <c r="C2864" i="16"/>
  <c r="C2865" i="16"/>
  <c r="C2866" i="16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2527" i="16"/>
  <c r="B2528" i="16"/>
  <c r="B2529" i="16"/>
  <c r="B2530" i="16"/>
  <c r="B2531" i="16"/>
  <c r="B2532" i="16"/>
  <c r="B2533" i="16"/>
  <c r="B2534" i="16"/>
  <c r="B2535" i="16"/>
  <c r="B2536" i="16"/>
  <c r="B2537" i="16"/>
  <c r="B2538" i="16"/>
  <c r="B2539" i="16"/>
  <c r="B2540" i="16"/>
  <c r="B2541" i="16"/>
  <c r="B2542" i="16"/>
  <c r="B2543" i="16"/>
  <c r="B2544" i="16"/>
  <c r="B2545" i="16"/>
  <c r="B2546" i="16"/>
  <c r="B2547" i="16"/>
  <c r="B2548" i="16"/>
  <c r="B2549" i="16"/>
  <c r="B2550" i="16"/>
  <c r="B2551" i="16"/>
  <c r="B2552" i="16"/>
  <c r="B2553" i="16"/>
  <c r="B2554" i="16"/>
  <c r="B2555" i="16"/>
  <c r="B2556" i="16"/>
  <c r="B2557" i="16"/>
  <c r="B2558" i="16"/>
  <c r="B2559" i="16"/>
  <c r="B2560" i="16"/>
  <c r="B2561" i="16"/>
  <c r="B2562" i="16"/>
  <c r="B2563" i="16"/>
  <c r="B2564" i="16"/>
  <c r="B2565" i="16"/>
  <c r="B2566" i="16"/>
  <c r="B2567" i="16"/>
  <c r="B2568" i="16"/>
  <c r="B2569" i="16"/>
  <c r="B2570" i="16"/>
  <c r="B2571" i="16"/>
  <c r="B2572" i="16"/>
  <c r="B2573" i="16"/>
  <c r="B2574" i="16"/>
  <c r="B2575" i="16"/>
  <c r="B2576" i="16"/>
  <c r="B2577" i="16"/>
  <c r="B2578" i="16"/>
  <c r="B2579" i="16"/>
  <c r="B2580" i="16"/>
  <c r="B2581" i="16"/>
  <c r="B2582" i="16"/>
  <c r="B2583" i="16"/>
  <c r="B2584" i="16"/>
  <c r="B2585" i="16"/>
  <c r="B2586" i="16"/>
  <c r="B2587" i="16"/>
  <c r="B2588" i="16"/>
  <c r="B2589" i="16"/>
  <c r="B2590" i="16"/>
  <c r="B2591" i="16"/>
  <c r="B2592" i="16"/>
  <c r="B2593" i="16"/>
  <c r="B2594" i="16"/>
  <c r="B2595" i="16"/>
  <c r="B2596" i="16"/>
  <c r="B2597" i="16"/>
  <c r="B2598" i="16"/>
  <c r="B2599" i="16"/>
  <c r="B2600" i="16"/>
  <c r="B2601" i="16"/>
  <c r="B2602" i="16"/>
  <c r="B2603" i="16"/>
  <c r="B2604" i="16"/>
  <c r="B2605" i="16"/>
  <c r="B2606" i="16"/>
  <c r="B2607" i="16"/>
  <c r="B2608" i="16"/>
  <c r="B2609" i="16"/>
  <c r="B2610" i="16"/>
  <c r="B2611" i="16"/>
  <c r="B2612" i="16"/>
  <c r="B2613" i="16"/>
  <c r="B2614" i="16"/>
  <c r="B2615" i="16"/>
  <c r="B2616" i="16"/>
  <c r="B2617" i="16"/>
  <c r="B2618" i="16"/>
  <c r="B2619" i="16"/>
  <c r="B2620" i="16"/>
  <c r="B2621" i="16"/>
  <c r="B2622" i="16"/>
  <c r="B2623" i="16"/>
  <c r="B2624" i="16"/>
  <c r="B2625" i="16"/>
  <c r="B2626" i="16"/>
  <c r="B2627" i="16"/>
  <c r="B2628" i="16"/>
  <c r="B2629" i="16"/>
  <c r="B2630" i="16"/>
  <c r="B2631" i="16"/>
  <c r="B2632" i="16"/>
  <c r="B2633" i="16"/>
  <c r="B2634" i="16"/>
  <c r="B2635" i="16"/>
  <c r="B2636" i="16"/>
  <c r="B2637" i="16"/>
  <c r="B2638" i="16"/>
  <c r="B2639" i="16"/>
  <c r="B2640" i="16"/>
  <c r="B2641" i="16"/>
  <c r="B2642" i="16"/>
  <c r="B2643" i="16"/>
  <c r="B2644" i="16"/>
  <c r="B2645" i="16"/>
  <c r="B2646" i="16"/>
  <c r="B2647" i="16"/>
  <c r="B2648" i="16"/>
  <c r="B2649" i="16"/>
  <c r="B2650" i="16"/>
  <c r="B2651" i="16"/>
  <c r="B2652" i="16"/>
  <c r="B2653" i="16"/>
  <c r="B2654" i="16"/>
  <c r="B2655" i="16"/>
  <c r="B2656" i="16"/>
  <c r="B2657" i="16"/>
  <c r="B2658" i="16"/>
  <c r="B2659" i="16"/>
  <c r="B2660" i="16"/>
  <c r="B2661" i="16"/>
  <c r="B2662" i="16"/>
  <c r="B2663" i="16"/>
  <c r="B2664" i="16"/>
  <c r="B2665" i="16"/>
  <c r="B2666" i="16"/>
  <c r="B2667" i="16"/>
  <c r="B2668" i="16"/>
  <c r="B2669" i="16"/>
  <c r="B2670" i="16"/>
  <c r="B2671" i="16"/>
  <c r="B2672" i="16"/>
  <c r="B2673" i="16"/>
  <c r="B2674" i="16"/>
  <c r="B2675" i="16"/>
  <c r="B2676" i="16"/>
  <c r="B2677" i="16"/>
  <c r="B2678" i="16"/>
  <c r="B2679" i="16"/>
  <c r="B2680" i="16"/>
  <c r="B2681" i="16"/>
  <c r="B2682" i="16"/>
  <c r="B2683" i="16"/>
  <c r="B2684" i="16"/>
  <c r="B2685" i="16"/>
  <c r="B2686" i="16"/>
  <c r="B2687" i="16"/>
  <c r="B2688" i="16"/>
  <c r="B2689" i="16"/>
  <c r="B2690" i="16"/>
  <c r="B2691" i="16"/>
  <c r="B2692" i="16"/>
  <c r="B2693" i="16"/>
  <c r="B2694" i="16"/>
  <c r="B2695" i="16"/>
  <c r="B2696" i="16"/>
  <c r="B2697" i="16"/>
  <c r="B2698" i="16"/>
  <c r="B2699" i="16"/>
  <c r="B2700" i="16"/>
  <c r="B2701" i="16"/>
  <c r="B2702" i="16"/>
  <c r="B2703" i="16"/>
  <c r="B2704" i="16"/>
  <c r="B2705" i="16"/>
  <c r="B2706" i="16"/>
  <c r="B2707" i="16"/>
  <c r="B2708" i="16"/>
  <c r="B2709" i="16"/>
  <c r="B2710" i="16"/>
  <c r="B2711" i="16"/>
  <c r="B2712" i="16"/>
  <c r="B2713" i="16"/>
  <c r="B2714" i="16"/>
  <c r="B2715" i="16"/>
  <c r="B2716" i="16"/>
  <c r="B2717" i="16"/>
  <c r="B2718" i="16"/>
  <c r="B2719" i="16"/>
  <c r="B2720" i="16"/>
  <c r="B2721" i="16"/>
  <c r="B2722" i="16"/>
  <c r="B2723" i="16"/>
  <c r="B2724" i="16"/>
  <c r="B2725" i="16"/>
  <c r="B2726" i="16"/>
  <c r="B2727" i="16"/>
  <c r="B2728" i="16"/>
  <c r="B2729" i="16"/>
  <c r="B2730" i="16"/>
  <c r="B2731" i="16"/>
  <c r="B2732" i="16"/>
  <c r="B2733" i="16"/>
  <c r="B2734" i="16"/>
  <c r="B2735" i="16"/>
  <c r="B2736" i="16"/>
  <c r="B2737" i="16"/>
  <c r="B2738" i="16"/>
  <c r="B2739" i="16"/>
  <c r="B2740" i="16"/>
  <c r="B2741" i="16"/>
  <c r="B2742" i="16"/>
  <c r="B2743" i="16"/>
  <c r="B2744" i="16"/>
  <c r="B2745" i="16"/>
  <c r="B2746" i="16"/>
  <c r="B2747" i="16"/>
  <c r="B2748" i="16"/>
  <c r="B2749" i="16"/>
  <c r="B2750" i="16"/>
  <c r="B2751" i="16"/>
  <c r="B2752" i="16"/>
  <c r="B2753" i="16"/>
  <c r="B2754" i="16"/>
  <c r="B2755" i="16"/>
  <c r="B2756" i="16"/>
  <c r="B2757" i="16"/>
  <c r="B2758" i="16"/>
  <c r="B2759" i="16"/>
  <c r="B2760" i="16"/>
  <c r="B2761" i="16"/>
  <c r="B2762" i="16"/>
  <c r="B2763" i="16"/>
  <c r="B2764" i="16"/>
  <c r="B2765" i="16"/>
  <c r="B2766" i="16"/>
  <c r="B2767" i="16"/>
  <c r="B2768" i="16"/>
  <c r="B2769" i="16"/>
  <c r="B2770" i="16"/>
  <c r="B2771" i="16"/>
  <c r="B2772" i="16"/>
  <c r="B2773" i="16"/>
  <c r="B2774" i="16"/>
  <c r="B2775" i="16"/>
  <c r="B2776" i="16"/>
  <c r="B2777" i="16"/>
  <c r="B2778" i="16"/>
  <c r="B2779" i="16"/>
  <c r="B2780" i="16"/>
  <c r="B2781" i="16"/>
  <c r="B2782" i="16"/>
  <c r="B2783" i="16"/>
  <c r="B2784" i="16"/>
  <c r="B2785" i="16"/>
  <c r="B2786" i="16"/>
  <c r="B2787" i="16"/>
  <c r="B2788" i="16"/>
  <c r="B2789" i="16"/>
  <c r="B2790" i="16"/>
  <c r="B2791" i="16"/>
  <c r="B2792" i="16"/>
  <c r="B2793" i="16"/>
  <c r="B2794" i="16"/>
  <c r="B2795" i="16"/>
  <c r="B2796" i="16"/>
  <c r="B2797" i="16"/>
  <c r="B2798" i="16"/>
  <c r="B2799" i="16"/>
  <c r="B2800" i="16"/>
  <c r="B2801" i="16"/>
  <c r="B2802" i="16"/>
  <c r="B2803" i="16"/>
  <c r="B2804" i="16"/>
  <c r="B2805" i="16"/>
  <c r="B2806" i="16"/>
  <c r="B2807" i="16"/>
  <c r="B2808" i="16"/>
  <c r="B2809" i="16"/>
  <c r="B2810" i="16"/>
  <c r="B2811" i="16"/>
  <c r="B2812" i="16"/>
  <c r="B2813" i="16"/>
  <c r="B2814" i="16"/>
  <c r="B2815" i="16"/>
  <c r="B2816" i="16"/>
  <c r="B2817" i="16"/>
  <c r="B2818" i="16"/>
  <c r="B2819" i="16"/>
  <c r="B2820" i="16"/>
  <c r="B2821" i="16"/>
  <c r="B2822" i="16"/>
  <c r="B2823" i="16"/>
  <c r="B2824" i="16"/>
  <c r="B2825" i="16"/>
  <c r="B2826" i="16"/>
  <c r="B2827" i="16"/>
  <c r="B2828" i="16"/>
  <c r="B2829" i="16"/>
  <c r="B2830" i="16"/>
  <c r="B2831" i="16"/>
  <c r="B2832" i="16"/>
  <c r="B2833" i="16"/>
  <c r="B2834" i="16"/>
  <c r="B2835" i="16"/>
  <c r="B2836" i="16"/>
  <c r="B2837" i="16"/>
  <c r="B2838" i="16"/>
  <c r="B2839" i="16"/>
  <c r="B2840" i="16"/>
  <c r="B2841" i="16"/>
  <c r="B2842" i="16"/>
  <c r="B2843" i="16"/>
  <c r="B2844" i="16"/>
  <c r="B2845" i="16"/>
  <c r="B2846" i="16"/>
  <c r="B2847" i="16"/>
  <c r="B2848" i="16"/>
  <c r="B2849" i="16"/>
  <c r="B2850" i="16"/>
  <c r="B2851" i="16"/>
  <c r="B2852" i="16"/>
  <c r="B2853" i="16"/>
  <c r="B2854" i="16"/>
  <c r="B2855" i="16"/>
  <c r="B2856" i="16"/>
  <c r="B2857" i="16"/>
  <c r="B2858" i="16"/>
  <c r="B2859" i="16"/>
  <c r="B2860" i="16"/>
  <c r="B2861" i="16"/>
  <c r="B2862" i="16"/>
  <c r="B2863" i="16"/>
  <c r="B2864" i="16"/>
  <c r="B2865" i="16"/>
  <c r="B2866" i="16"/>
  <c r="G2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G2150" i="16"/>
  <c r="G2151" i="16"/>
  <c r="G2152" i="16"/>
  <c r="G2153" i="16"/>
  <c r="G2154" i="16"/>
  <c r="G2155" i="16"/>
  <c r="G2156" i="16"/>
  <c r="G2157" i="16"/>
  <c r="G2158" i="16"/>
  <c r="G2159" i="16"/>
  <c r="G2160" i="16"/>
  <c r="G2161" i="16"/>
  <c r="G2162" i="16"/>
  <c r="G2163" i="16"/>
  <c r="G2164" i="16"/>
  <c r="G2165" i="16"/>
  <c r="G2166" i="16"/>
  <c r="G2167" i="16"/>
  <c r="G2168" i="16"/>
  <c r="G2169" i="16"/>
  <c r="G2170" i="16"/>
  <c r="G2171" i="16"/>
  <c r="G2172" i="16"/>
  <c r="G2173" i="16"/>
  <c r="G2174" i="16"/>
  <c r="G2175" i="16"/>
  <c r="G2176" i="16"/>
  <c r="G2177" i="16"/>
  <c r="G2178" i="16"/>
  <c r="G2179" i="16"/>
  <c r="G2180" i="16"/>
  <c r="G2181" i="16"/>
  <c r="G2182" i="16"/>
  <c r="G2183" i="16"/>
  <c r="G2184" i="16"/>
  <c r="G2185" i="16"/>
  <c r="G2186" i="16"/>
  <c r="G2187" i="16"/>
  <c r="G2188" i="16"/>
  <c r="G2189" i="16"/>
  <c r="G2190" i="16"/>
  <c r="G2191" i="16"/>
  <c r="G2192" i="16"/>
  <c r="G2193" i="16"/>
  <c r="G2194" i="16"/>
  <c r="G2195" i="16"/>
  <c r="G2196" i="16"/>
  <c r="G2197" i="16"/>
  <c r="G2198" i="16"/>
  <c r="G2199" i="16"/>
  <c r="G2200" i="16"/>
  <c r="G2201" i="16"/>
  <c r="G2202" i="16"/>
  <c r="G2203" i="16"/>
  <c r="G2204" i="16"/>
  <c r="G2205" i="16"/>
  <c r="G2206" i="16"/>
  <c r="G2207" i="16"/>
  <c r="G2208" i="16"/>
  <c r="G2209" i="16"/>
  <c r="G2210" i="16"/>
  <c r="G2211" i="16"/>
  <c r="G2212" i="16"/>
  <c r="G2213" i="16"/>
  <c r="G2214" i="16"/>
  <c r="G2215" i="16"/>
  <c r="G2216" i="16"/>
  <c r="G2217" i="16"/>
  <c r="G2218" i="16"/>
  <c r="G2219" i="16"/>
  <c r="G2220" i="16"/>
  <c r="G2221" i="16"/>
  <c r="G2222" i="16"/>
  <c r="G2223" i="16"/>
  <c r="G2224" i="16"/>
  <c r="G2225" i="16"/>
  <c r="G2226" i="16"/>
  <c r="G2227" i="16"/>
  <c r="G2228" i="16"/>
  <c r="G2229" i="16"/>
  <c r="G2230" i="16"/>
  <c r="G2231" i="16"/>
  <c r="G2232" i="16"/>
  <c r="G2233" i="16"/>
  <c r="G2234" i="16"/>
  <c r="G2235" i="16"/>
  <c r="G2236" i="16"/>
  <c r="G2237" i="16"/>
  <c r="G2238" i="16"/>
  <c r="G2239" i="16"/>
  <c r="G2240" i="16"/>
  <c r="G2241" i="16"/>
  <c r="G2242" i="16"/>
  <c r="G2243" i="16"/>
  <c r="G2244" i="16"/>
  <c r="G2245" i="16"/>
  <c r="G2246" i="16"/>
  <c r="G2247" i="16"/>
  <c r="G2248" i="16"/>
  <c r="G2249" i="16"/>
  <c r="G2250" i="16"/>
  <c r="G2251" i="16"/>
  <c r="G2252" i="16"/>
  <c r="G2253" i="16"/>
  <c r="G2254" i="16"/>
  <c r="G2255" i="16"/>
  <c r="G2256" i="16"/>
  <c r="G2257" i="16"/>
  <c r="G2258" i="16"/>
  <c r="G2259" i="16"/>
  <c r="G2260" i="16"/>
  <c r="G2261" i="16"/>
  <c r="G2262" i="16"/>
  <c r="G2263" i="16"/>
  <c r="G2264" i="16"/>
  <c r="G2265" i="16"/>
  <c r="G2266" i="16"/>
  <c r="G2267" i="16"/>
  <c r="G2268" i="16"/>
  <c r="G2269" i="16"/>
  <c r="G2270" i="16"/>
  <c r="G2271" i="16"/>
  <c r="G2272" i="16"/>
  <c r="G2273" i="16"/>
  <c r="G2274" i="16"/>
  <c r="G2275" i="16"/>
  <c r="G2276" i="16"/>
  <c r="G2277" i="16"/>
  <c r="G2278" i="16"/>
  <c r="G2279" i="16"/>
  <c r="G2280" i="16"/>
  <c r="G2281" i="16"/>
  <c r="G2282" i="16"/>
  <c r="G2283" i="16"/>
  <c r="G2284" i="16"/>
  <c r="G2285" i="16"/>
  <c r="G2286" i="16"/>
  <c r="G2287" i="16"/>
  <c r="G2288" i="16"/>
  <c r="G2289" i="16"/>
  <c r="G2290" i="16"/>
  <c r="G2291" i="16"/>
  <c r="G2292" i="16"/>
  <c r="G2293" i="16"/>
  <c r="G2294" i="16"/>
  <c r="G2295" i="16"/>
  <c r="G2296" i="16"/>
  <c r="G2297" i="16"/>
  <c r="G2298" i="16"/>
  <c r="G2299" i="16"/>
  <c r="G2300" i="16"/>
  <c r="G2301" i="16"/>
  <c r="G2302" i="16"/>
  <c r="G2303" i="16"/>
  <c r="G2304" i="16"/>
  <c r="G2305" i="16"/>
  <c r="G2306" i="16"/>
  <c r="G2307" i="16"/>
  <c r="G2308" i="16"/>
  <c r="G2309" i="16"/>
  <c r="G2310" i="16"/>
  <c r="G2311" i="16"/>
  <c r="G2312" i="16"/>
  <c r="G2313" i="16"/>
  <c r="G2314" i="16"/>
  <c r="G2315" i="16"/>
  <c r="G2316" i="16"/>
  <c r="G2317" i="16"/>
  <c r="G2318" i="16"/>
  <c r="G2319" i="16"/>
  <c r="G2320" i="16"/>
  <c r="G2321" i="16"/>
  <c r="G2322" i="16"/>
  <c r="G2323" i="16"/>
  <c r="G2324" i="16"/>
  <c r="G2325" i="16"/>
  <c r="G2326" i="16"/>
  <c r="G2327" i="16"/>
  <c r="G2328" i="16"/>
  <c r="G2329" i="16"/>
  <c r="G2330" i="16"/>
  <c r="G2331" i="16"/>
  <c r="G2332" i="16"/>
  <c r="G2333" i="16"/>
  <c r="G2334" i="16"/>
  <c r="G2335" i="16"/>
  <c r="G2336" i="16"/>
  <c r="G2337" i="16"/>
  <c r="G2338" i="16"/>
  <c r="G2339" i="16"/>
  <c r="G2340" i="16"/>
  <c r="G2341" i="16"/>
  <c r="G2342" i="16"/>
  <c r="G2343" i="16"/>
  <c r="G2344" i="16"/>
  <c r="G2345" i="16"/>
  <c r="G2346" i="16"/>
  <c r="G2347" i="16"/>
  <c r="G2348" i="16"/>
  <c r="G2349" i="16"/>
  <c r="G2350" i="16"/>
  <c r="G2351" i="16"/>
  <c r="G2352" i="16"/>
  <c r="G2353" i="16"/>
  <c r="G2354" i="16"/>
  <c r="G2355" i="16"/>
  <c r="G2356" i="16"/>
  <c r="G2357" i="16"/>
  <c r="G2358" i="16"/>
  <c r="G2359" i="16"/>
  <c r="G2360" i="16"/>
  <c r="G2361" i="16"/>
  <c r="G2362" i="16"/>
  <c r="G2363" i="16"/>
  <c r="G2364" i="16"/>
  <c r="G2365" i="16"/>
  <c r="G2366" i="16"/>
  <c r="G2367" i="16"/>
  <c r="G2368" i="16"/>
  <c r="G2369" i="16"/>
  <c r="G2370" i="16"/>
  <c r="G2371" i="16"/>
  <c r="G2372" i="16"/>
  <c r="G2373" i="16"/>
  <c r="G2374" i="16"/>
  <c r="G2375" i="16"/>
  <c r="G2376" i="16"/>
  <c r="G2377" i="16"/>
  <c r="G2378" i="16"/>
  <c r="G2379" i="16"/>
  <c r="G2380" i="16"/>
  <c r="G2381" i="16"/>
  <c r="G2382" i="16"/>
  <c r="G2383" i="16"/>
  <c r="G2384" i="16"/>
  <c r="G2385" i="16"/>
  <c r="G2386" i="16"/>
  <c r="G2387" i="16"/>
  <c r="G2388" i="16"/>
  <c r="G2389" i="16"/>
  <c r="G2390" i="16"/>
  <c r="G2391" i="16"/>
  <c r="G2392" i="16"/>
  <c r="G2393" i="16"/>
  <c r="G2394" i="16"/>
  <c r="G2395" i="16"/>
  <c r="G2396" i="16"/>
  <c r="G2397" i="16"/>
  <c r="G2398" i="16"/>
  <c r="G2399" i="16"/>
  <c r="G2400" i="16"/>
  <c r="G2401" i="16"/>
  <c r="G2402" i="16"/>
  <c r="G2403" i="16"/>
  <c r="G2404" i="16"/>
  <c r="G2405" i="16"/>
  <c r="G2406" i="16"/>
  <c r="G2407" i="16"/>
  <c r="G2408" i="16"/>
  <c r="G2409" i="16"/>
  <c r="G2410" i="16"/>
  <c r="G2411" i="16"/>
  <c r="G2412" i="16"/>
  <c r="G2413" i="16"/>
  <c r="G2414" i="16"/>
  <c r="G2415" i="16"/>
  <c r="G2416" i="16"/>
  <c r="G2417" i="16"/>
  <c r="G2418" i="16"/>
  <c r="G2419" i="16"/>
  <c r="G2420" i="16"/>
  <c r="G2421" i="16"/>
  <c r="G2422" i="16"/>
  <c r="G2423" i="16"/>
  <c r="G2424" i="16"/>
  <c r="G2425" i="16"/>
  <c r="G2426" i="16"/>
  <c r="G2427" i="16"/>
  <c r="G2428" i="16"/>
  <c r="G2429" i="16"/>
  <c r="G2430" i="16"/>
  <c r="G2431" i="16"/>
  <c r="G2432" i="16"/>
  <c r="G2433" i="16"/>
  <c r="G2434" i="16"/>
  <c r="G2435" i="16"/>
  <c r="G2436" i="16"/>
  <c r="G2437" i="16"/>
  <c r="G2438" i="16"/>
  <c r="G2439" i="16"/>
  <c r="G2440" i="16"/>
  <c r="G2441" i="16"/>
  <c r="G2442" i="16"/>
  <c r="G2443" i="16"/>
  <c r="G2444" i="16"/>
  <c r="G2445" i="16"/>
  <c r="G2446" i="16"/>
  <c r="G2447" i="16"/>
  <c r="G2448" i="16"/>
  <c r="G2449" i="16"/>
  <c r="G2450" i="16"/>
  <c r="G2451" i="16"/>
  <c r="G2452" i="16"/>
  <c r="G2453" i="16"/>
  <c r="G2454" i="16"/>
  <c r="G2455" i="16"/>
  <c r="G2456" i="16"/>
  <c r="G2457" i="16"/>
  <c r="G2458" i="16"/>
  <c r="G2459" i="16"/>
  <c r="G2460" i="16"/>
  <c r="G2461" i="16"/>
  <c r="G2462" i="16"/>
  <c r="G2463" i="16"/>
  <c r="G2464" i="16"/>
  <c r="G2465" i="16"/>
  <c r="G2466" i="16"/>
  <c r="G2467" i="16"/>
  <c r="G2468" i="16"/>
  <c r="G2469" i="16"/>
  <c r="G2470" i="16"/>
  <c r="G2471" i="16"/>
  <c r="G2472" i="16"/>
  <c r="G2473" i="16"/>
  <c r="G2474" i="16"/>
  <c r="G2475" i="16"/>
  <c r="G2476" i="16"/>
  <c r="G2477" i="16"/>
  <c r="G2478" i="16"/>
  <c r="G2479" i="16"/>
  <c r="G2480" i="16"/>
  <c r="G2481" i="16"/>
  <c r="G2482" i="16"/>
  <c r="G2483" i="16"/>
  <c r="G2484" i="16"/>
  <c r="G2485" i="16"/>
  <c r="G2486" i="16"/>
  <c r="G2487" i="16"/>
  <c r="G2488" i="16"/>
  <c r="G2489" i="16"/>
  <c r="G2490" i="16"/>
  <c r="G2491" i="16"/>
  <c r="G2492" i="16"/>
  <c r="G2493" i="16"/>
  <c r="G2494" i="16"/>
  <c r="G2495" i="16"/>
  <c r="G2496" i="16"/>
  <c r="G2497" i="16"/>
  <c r="G2498" i="16"/>
  <c r="G2499" i="16"/>
  <c r="G2500" i="16"/>
  <c r="G2501" i="16"/>
  <c r="G2502" i="16"/>
  <c r="G2503" i="16"/>
  <c r="G2504" i="16"/>
  <c r="G2505" i="16"/>
  <c r="G2506" i="16"/>
  <c r="G2507" i="16"/>
  <c r="G2508" i="16"/>
  <c r="G2509" i="16"/>
  <c r="G2510" i="16"/>
  <c r="G2511" i="16"/>
  <c r="G2512" i="16"/>
  <c r="G2513" i="16"/>
  <c r="G2514" i="16"/>
  <c r="G2515" i="16"/>
  <c r="G2516" i="16"/>
  <c r="G2517" i="16"/>
  <c r="G2518" i="16"/>
  <c r="G2519" i="16"/>
  <c r="G2520" i="16"/>
  <c r="G2521" i="16"/>
  <c r="G2522" i="16"/>
  <c r="G2523" i="16"/>
  <c r="G2524" i="16"/>
  <c r="G2525" i="16"/>
  <c r="G2526" i="16"/>
  <c r="G2527" i="16"/>
  <c r="G2528" i="16"/>
  <c r="G2529" i="16"/>
  <c r="G2530" i="16"/>
  <c r="G2531" i="16"/>
  <c r="G2532" i="16"/>
  <c r="G2533" i="16"/>
  <c r="G2534" i="16"/>
  <c r="G2535" i="16"/>
  <c r="G2536" i="16"/>
  <c r="G2537" i="16"/>
  <c r="G2538" i="16"/>
  <c r="G2539" i="16"/>
  <c r="G2540" i="16"/>
  <c r="G2541" i="16"/>
  <c r="G2542" i="16"/>
  <c r="G2543" i="16"/>
  <c r="G2544" i="16"/>
  <c r="G2545" i="16"/>
  <c r="G2546" i="16"/>
  <c r="G2547" i="16"/>
  <c r="G2548" i="16"/>
  <c r="G2549" i="16"/>
  <c r="G2550" i="16"/>
  <c r="G2551" i="16"/>
  <c r="G2552" i="16"/>
  <c r="G2553" i="16"/>
  <c r="G2554" i="16"/>
  <c r="G2555" i="16"/>
  <c r="G2556" i="16"/>
  <c r="G2557" i="16"/>
  <c r="G2558" i="16"/>
  <c r="G2559" i="16"/>
  <c r="G2560" i="16"/>
  <c r="G2561" i="16"/>
  <c r="G2562" i="16"/>
  <c r="G2563" i="16"/>
  <c r="G2564" i="16"/>
  <c r="G2565" i="16"/>
  <c r="G2566" i="16"/>
  <c r="G2567" i="16"/>
  <c r="G2568" i="16"/>
  <c r="G2569" i="16"/>
  <c r="G2570" i="16"/>
  <c r="G2571" i="16"/>
  <c r="G2572" i="16"/>
  <c r="G2573" i="16"/>
  <c r="G2574" i="16"/>
  <c r="G2575" i="16"/>
  <c r="G2576" i="16"/>
  <c r="G2577" i="16"/>
  <c r="G2578" i="16"/>
  <c r="G2579" i="16"/>
  <c r="G2580" i="16"/>
  <c r="G2581" i="16"/>
  <c r="G2582" i="16"/>
  <c r="G2583" i="16"/>
  <c r="G2584" i="16"/>
  <c r="G2585" i="16"/>
  <c r="G2586" i="16"/>
  <c r="G2587" i="16"/>
  <c r="G2588" i="16"/>
  <c r="G2589" i="16"/>
  <c r="G2590" i="16"/>
  <c r="G2591" i="16"/>
  <c r="G2592" i="16"/>
  <c r="G2593" i="16"/>
  <c r="G2594" i="16"/>
  <c r="G2595" i="16"/>
  <c r="G2596" i="16"/>
  <c r="G2597" i="16"/>
  <c r="G2598" i="16"/>
  <c r="G2599" i="16"/>
  <c r="G2600" i="16"/>
  <c r="G2601" i="16"/>
  <c r="G2602" i="16"/>
  <c r="G2603" i="16"/>
  <c r="G2604" i="16"/>
  <c r="G2605" i="16"/>
  <c r="G2606" i="16"/>
  <c r="G2607" i="16"/>
  <c r="G2608" i="16"/>
  <c r="G2609" i="16"/>
  <c r="G2610" i="16"/>
  <c r="G2611" i="16"/>
  <c r="G2612" i="16"/>
  <c r="G2613" i="16"/>
  <c r="G2614" i="16"/>
  <c r="G2615" i="16"/>
  <c r="G2616" i="16"/>
  <c r="G2617" i="16"/>
  <c r="G2618" i="16"/>
  <c r="G2619" i="16"/>
  <c r="G2620" i="16"/>
  <c r="G2621" i="16"/>
  <c r="G2622" i="16"/>
  <c r="G2623" i="16"/>
  <c r="G2624" i="16"/>
  <c r="G2625" i="16"/>
  <c r="G2626" i="16"/>
  <c r="G2627" i="16"/>
  <c r="G2628" i="16"/>
  <c r="G2629" i="16"/>
  <c r="G2630" i="16"/>
  <c r="G2631" i="16"/>
  <c r="G2632" i="16"/>
  <c r="G2633" i="16"/>
  <c r="G2634" i="16"/>
  <c r="G2635" i="16"/>
  <c r="G2636" i="16"/>
  <c r="G2637" i="16"/>
  <c r="G2638" i="16"/>
  <c r="G2639" i="16"/>
  <c r="G2640" i="16"/>
  <c r="G2641" i="16"/>
  <c r="G2642" i="16"/>
  <c r="G2643" i="16"/>
  <c r="G2644" i="16"/>
  <c r="G2645" i="16"/>
  <c r="G2646" i="16"/>
  <c r="G2647" i="16"/>
  <c r="G2648" i="16"/>
  <c r="G2649" i="16"/>
  <c r="G2650" i="16"/>
  <c r="G2651" i="16"/>
  <c r="G2652" i="16"/>
  <c r="G2653" i="16"/>
  <c r="G2654" i="16"/>
  <c r="G2655" i="16"/>
  <c r="G2656" i="16"/>
  <c r="G2657" i="16"/>
  <c r="G2658" i="16"/>
  <c r="G2659" i="16"/>
  <c r="G2660" i="16"/>
  <c r="G2661" i="16"/>
  <c r="G2662" i="16"/>
  <c r="G2663" i="16"/>
  <c r="G2664" i="16"/>
  <c r="G2665" i="16"/>
  <c r="G2666" i="16"/>
  <c r="G2667" i="16"/>
  <c r="G2668" i="16"/>
  <c r="G2669" i="16"/>
  <c r="G2670" i="16"/>
  <c r="G2671" i="16"/>
  <c r="G2672" i="16"/>
  <c r="G2673" i="16"/>
  <c r="G2674" i="16"/>
  <c r="G2675" i="16"/>
  <c r="G2676" i="16"/>
  <c r="G2677" i="16"/>
  <c r="G2678" i="16"/>
  <c r="G2679" i="16"/>
  <c r="G2680" i="16"/>
  <c r="G2681" i="16"/>
  <c r="G2682" i="16"/>
  <c r="G2683" i="16"/>
  <c r="G2684" i="16"/>
  <c r="G2685" i="16"/>
  <c r="G2686" i="16"/>
  <c r="G2687" i="16"/>
  <c r="G2688" i="16"/>
  <c r="G2689" i="16"/>
  <c r="G2690" i="16"/>
  <c r="G2691" i="16"/>
  <c r="G2692" i="16"/>
  <c r="G2693" i="16"/>
  <c r="G2694" i="16"/>
  <c r="G2695" i="16"/>
  <c r="G2696" i="16"/>
  <c r="G2697" i="16"/>
  <c r="G2698" i="16"/>
  <c r="G2699" i="16"/>
  <c r="G2700" i="16"/>
  <c r="G2701" i="16"/>
  <c r="G2702" i="16"/>
  <c r="G2703" i="16"/>
  <c r="G2704" i="16"/>
  <c r="G2705" i="16"/>
  <c r="G2706" i="16"/>
  <c r="G2707" i="16"/>
  <c r="G2708" i="16"/>
  <c r="G2709" i="16"/>
  <c r="G2710" i="16"/>
  <c r="G2711" i="16"/>
  <c r="G2712" i="16"/>
  <c r="G2713" i="16"/>
  <c r="G2714" i="16"/>
  <c r="G2715" i="16"/>
  <c r="G2716" i="16"/>
  <c r="G2717" i="16"/>
  <c r="G2718" i="16"/>
  <c r="G2719" i="16"/>
  <c r="G2720" i="16"/>
  <c r="G2721" i="16"/>
  <c r="G2722" i="16"/>
  <c r="G2723" i="16"/>
  <c r="G2724" i="16"/>
  <c r="G2725" i="16"/>
  <c r="G2726" i="16"/>
  <c r="G2727" i="16"/>
  <c r="G2728" i="16"/>
  <c r="G2729" i="16"/>
  <c r="G2730" i="16"/>
  <c r="G2731" i="16"/>
  <c r="G2732" i="16"/>
  <c r="G2733" i="16"/>
  <c r="G2734" i="16"/>
  <c r="G2735" i="16"/>
  <c r="G2736" i="16"/>
  <c r="G2737" i="16"/>
  <c r="G2738" i="16"/>
  <c r="G2739" i="16"/>
  <c r="G2740" i="16"/>
  <c r="G2741" i="16"/>
  <c r="G2742" i="16"/>
  <c r="G2743" i="16"/>
  <c r="G2744" i="16"/>
  <c r="G2745" i="16"/>
  <c r="G2746" i="16"/>
  <c r="G2747" i="16"/>
  <c r="G2748" i="16"/>
  <c r="G2749" i="16"/>
  <c r="G2750" i="16"/>
  <c r="G2751" i="16"/>
  <c r="G2752" i="16"/>
  <c r="G2753" i="16"/>
  <c r="G2754" i="16"/>
  <c r="G2755" i="16"/>
  <c r="G2756" i="16"/>
  <c r="G2757" i="16"/>
  <c r="G2758" i="16"/>
  <c r="G2759" i="16"/>
  <c r="G2760" i="16"/>
  <c r="G2761" i="16"/>
  <c r="G2762" i="16"/>
  <c r="G2763" i="16"/>
  <c r="G2764" i="16"/>
  <c r="G2765" i="16"/>
  <c r="G2766" i="16"/>
  <c r="G2767" i="16"/>
  <c r="G2768" i="16"/>
  <c r="G2769" i="16"/>
  <c r="G2770" i="16"/>
  <c r="G2771" i="16"/>
  <c r="G2772" i="16"/>
  <c r="G2773" i="16"/>
  <c r="G2774" i="16"/>
  <c r="G2775" i="16"/>
  <c r="G2776" i="16"/>
  <c r="G2777" i="16"/>
  <c r="G2778" i="16"/>
  <c r="G2779" i="16"/>
  <c r="G2780" i="16"/>
  <c r="G2781" i="16"/>
  <c r="G2782" i="16"/>
  <c r="G2783" i="16"/>
  <c r="G2784" i="16"/>
  <c r="G2785" i="16"/>
  <c r="G2786" i="16"/>
  <c r="G2787" i="16"/>
  <c r="G2788" i="16"/>
  <c r="G2789" i="16"/>
  <c r="G2790" i="16"/>
  <c r="G2791" i="16"/>
  <c r="G2792" i="16"/>
  <c r="G2793" i="16"/>
  <c r="G2794" i="16"/>
  <c r="G2795" i="16"/>
  <c r="G2796" i="16"/>
  <c r="G2797" i="16"/>
  <c r="G2798" i="16"/>
  <c r="G2799" i="16"/>
  <c r="G2800" i="16"/>
  <c r="G2801" i="16"/>
  <c r="G2802" i="16"/>
  <c r="G2803" i="16"/>
  <c r="G2804" i="16"/>
  <c r="G2805" i="16"/>
  <c r="G2806" i="16"/>
  <c r="G2807" i="16"/>
  <c r="G2808" i="16"/>
  <c r="G2809" i="16"/>
  <c r="G2810" i="16"/>
  <c r="G2811" i="16"/>
  <c r="G2812" i="16"/>
  <c r="G2813" i="16"/>
  <c r="G2814" i="16"/>
  <c r="G2815" i="16"/>
  <c r="G2816" i="16"/>
  <c r="G2817" i="16"/>
  <c r="G2818" i="16"/>
  <c r="G2819" i="16"/>
  <c r="G2820" i="16"/>
  <c r="G2821" i="16"/>
  <c r="G2822" i="16"/>
  <c r="G2823" i="16"/>
  <c r="G2824" i="16"/>
  <c r="G2825" i="16"/>
  <c r="G2826" i="16"/>
  <c r="G2827" i="16"/>
  <c r="G2828" i="16"/>
  <c r="G2829" i="16"/>
  <c r="G2830" i="16"/>
  <c r="G2831" i="16"/>
  <c r="G2832" i="16"/>
  <c r="G2833" i="16"/>
  <c r="G2834" i="16"/>
  <c r="G2835" i="16"/>
  <c r="G2836" i="16"/>
  <c r="G2837" i="16"/>
  <c r="G2838" i="16"/>
  <c r="G2839" i="16"/>
  <c r="G2840" i="16"/>
  <c r="G2841" i="16"/>
  <c r="G2842" i="16"/>
  <c r="G2843" i="16"/>
  <c r="G2844" i="16"/>
  <c r="G2845" i="16"/>
  <c r="G2846" i="16"/>
  <c r="G2847" i="16"/>
  <c r="G2848" i="16"/>
  <c r="G2849" i="16"/>
  <c r="G2850" i="16"/>
  <c r="G2851" i="16"/>
  <c r="G2852" i="16"/>
  <c r="G2853" i="16"/>
  <c r="G2854" i="16"/>
  <c r="G2855" i="16"/>
  <c r="G2856" i="16"/>
  <c r="G2857" i="16"/>
  <c r="G2858" i="16"/>
  <c r="G2859" i="16"/>
  <c r="G2860" i="16"/>
  <c r="G2861" i="16"/>
  <c r="G2862" i="16"/>
  <c r="G2863" i="16"/>
  <c r="G2864" i="16"/>
  <c r="G2865" i="16"/>
  <c r="G2866" i="16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</calcChain>
</file>

<file path=xl/sharedStrings.xml><?xml version="1.0" encoding="utf-8"?>
<sst xmlns="http://schemas.openxmlformats.org/spreadsheetml/2006/main" count="63891" uniqueCount="725">
  <si>
    <t>yearID</t>
  </si>
  <si>
    <t>lgID</t>
  </si>
  <si>
    <t>teamID</t>
  </si>
  <si>
    <t>franchID</t>
  </si>
  <si>
    <t>divID</t>
  </si>
  <si>
    <t>Rank</t>
  </si>
  <si>
    <t>G</t>
  </si>
  <si>
    <t>Ghome</t>
  </si>
  <si>
    <t>W</t>
  </si>
  <si>
    <t>L</t>
  </si>
  <si>
    <t>DivWin</t>
  </si>
  <si>
    <t>WCWin</t>
  </si>
  <si>
    <t>LgWin</t>
  </si>
  <si>
    <t>WSWin</t>
  </si>
  <si>
    <t>R</t>
  </si>
  <si>
    <t>AB</t>
  </si>
  <si>
    <t>H</t>
  </si>
  <si>
    <t>2B</t>
  </si>
  <si>
    <t>3B</t>
  </si>
  <si>
    <t>HR</t>
  </si>
  <si>
    <t>BB</t>
  </si>
  <si>
    <t>SO</t>
  </si>
  <si>
    <t>SB</t>
  </si>
  <si>
    <t>CS</t>
  </si>
  <si>
    <t>HBP</t>
  </si>
  <si>
    <t>SF</t>
  </si>
  <si>
    <t>RA</t>
  </si>
  <si>
    <t>ER</t>
  </si>
  <si>
    <t>ERA</t>
  </si>
  <si>
    <t>CG</t>
  </si>
  <si>
    <t>SHO</t>
  </si>
  <si>
    <t>SV</t>
  </si>
  <si>
    <t>IPouts</t>
  </si>
  <si>
    <t>HA</t>
  </si>
  <si>
    <t>HRA</t>
  </si>
  <si>
    <t>BBA</t>
  </si>
  <si>
    <t>SOA</t>
  </si>
  <si>
    <t>E</t>
  </si>
  <si>
    <t>DP</t>
  </si>
  <si>
    <t>FP</t>
  </si>
  <si>
    <t>name</t>
  </si>
  <si>
    <t>park</t>
  </si>
  <si>
    <t>attendance</t>
  </si>
  <si>
    <t>BPF</t>
  </si>
  <si>
    <t>PPF</t>
  </si>
  <si>
    <t>teamIDBR</t>
  </si>
  <si>
    <t>teamIDlahman45</t>
  </si>
  <si>
    <t>teamIDretro</t>
  </si>
  <si>
    <t>NA</t>
  </si>
  <si>
    <t>BS1</t>
  </si>
  <si>
    <t>BNA</t>
  </si>
  <si>
    <t>N</t>
  </si>
  <si>
    <t>Boston Red Stockings</t>
  </si>
  <si>
    <t>South End Grounds I</t>
  </si>
  <si>
    <t>BOS</t>
  </si>
  <si>
    <t>CH1</t>
  </si>
  <si>
    <t>CNA</t>
  </si>
  <si>
    <t>Chicago White Stockings</t>
  </si>
  <si>
    <t>Union Base-Ball Grounds</t>
  </si>
  <si>
    <t>CHI</t>
  </si>
  <si>
    <t>CL1</t>
  </si>
  <si>
    <t>CFC</t>
  </si>
  <si>
    <t>Cleveland Forest Citys</t>
  </si>
  <si>
    <t>National Association Grounds</t>
  </si>
  <si>
    <t>CLE</t>
  </si>
  <si>
    <t>FW1</t>
  </si>
  <si>
    <t>KEK</t>
  </si>
  <si>
    <t>Fort Wayne Kekiongas</t>
  </si>
  <si>
    <t>Hamilton Field</t>
  </si>
  <si>
    <t>NY2</t>
  </si>
  <si>
    <t>NNA</t>
  </si>
  <si>
    <t>New York Mutuals</t>
  </si>
  <si>
    <t>Union Grounds (Brooklyn)</t>
  </si>
  <si>
    <t>NYU</t>
  </si>
  <si>
    <t>PH1</t>
  </si>
  <si>
    <t>PNA</t>
  </si>
  <si>
    <t>Y</t>
  </si>
  <si>
    <t>Philadelphia Athletics</t>
  </si>
  <si>
    <t>Jefferson Street Grounds</t>
  </si>
  <si>
    <t>ATH</t>
  </si>
  <si>
    <t>RC1</t>
  </si>
  <si>
    <t>ROK</t>
  </si>
  <si>
    <t>Rockford Forest Citys</t>
  </si>
  <si>
    <t>Agricultural Society Fair Grounds</t>
  </si>
  <si>
    <t>TRO</t>
  </si>
  <si>
    <t>Troy Haymakers</t>
  </si>
  <si>
    <t>Haymakers' Grounds</t>
  </si>
  <si>
    <t>WS3</t>
  </si>
  <si>
    <t>OLY</t>
  </si>
  <si>
    <t>Washington Olympics</t>
  </si>
  <si>
    <t>Olympics Grounds</t>
  </si>
  <si>
    <t>BL1</t>
  </si>
  <si>
    <t>BLC</t>
  </si>
  <si>
    <t>Baltimore Canaries</t>
  </si>
  <si>
    <t>Newington Park</t>
  </si>
  <si>
    <t>BAL</t>
  </si>
  <si>
    <t>BR1</t>
  </si>
  <si>
    <t>ECK</t>
  </si>
  <si>
    <t>Brooklyn Eckfords</t>
  </si>
  <si>
    <t>Union Grounds</t>
  </si>
  <si>
    <t>BR2</t>
  </si>
  <si>
    <t>BRA</t>
  </si>
  <si>
    <t>Brooklyn Atlantics</t>
  </si>
  <si>
    <t>Capitoline Grounds</t>
  </si>
  <si>
    <t>MID</t>
  </si>
  <si>
    <t>MAN</t>
  </si>
  <si>
    <t>Middletown Mansfields</t>
  </si>
  <si>
    <t>Mansfield Club Grounds</t>
  </si>
  <si>
    <t>WS4</t>
  </si>
  <si>
    <t>NAT</t>
  </si>
  <si>
    <t>Washington Nationals</t>
  </si>
  <si>
    <t>Nationals Grounds</t>
  </si>
  <si>
    <t>BL4</t>
  </si>
  <si>
    <t>MAR</t>
  </si>
  <si>
    <t>Baltimore Marylands</t>
  </si>
  <si>
    <t>ELI</t>
  </si>
  <si>
    <t>RES</t>
  </si>
  <si>
    <t>Elizabeth Resolutes</t>
  </si>
  <si>
    <t>Waverly Fairgrounds</t>
  </si>
  <si>
    <t>PH2</t>
  </si>
  <si>
    <t>PWS</t>
  </si>
  <si>
    <t>Philadelphia Whites</t>
  </si>
  <si>
    <t>PHI</t>
  </si>
  <si>
    <t>WS5</t>
  </si>
  <si>
    <t>WBL</t>
  </si>
  <si>
    <t>Washington Blue Legs</t>
  </si>
  <si>
    <t>WAS</t>
  </si>
  <si>
    <t>CH2</t>
  </si>
  <si>
    <t>23rd Street Grounds</t>
  </si>
  <si>
    <t>HR1</t>
  </si>
  <si>
    <t>HNA</t>
  </si>
  <si>
    <t>Hartford Dark Blues</t>
  </si>
  <si>
    <t>Hartford Ball Club Grounds</t>
  </si>
  <si>
    <t>HAR</t>
  </si>
  <si>
    <t>KEO</t>
  </si>
  <si>
    <t>WES</t>
  </si>
  <si>
    <t>Keokuk Westerns</t>
  </si>
  <si>
    <t>Perry Park</t>
  </si>
  <si>
    <t>NH1</t>
  </si>
  <si>
    <t>NHV</t>
  </si>
  <si>
    <t>New Haven Elm Citys</t>
  </si>
  <si>
    <t>Hamilton Park</t>
  </si>
  <si>
    <t>PH3</t>
  </si>
  <si>
    <t>CEN</t>
  </si>
  <si>
    <t>Philadelphia Centennials</t>
  </si>
  <si>
    <t>Centennial Grounds</t>
  </si>
  <si>
    <t>SL1</t>
  </si>
  <si>
    <t>SLR</t>
  </si>
  <si>
    <t>St. Louis Red Stockings</t>
  </si>
  <si>
    <t>Red Stocking Baseball Park</t>
  </si>
  <si>
    <t>SL2</t>
  </si>
  <si>
    <t>SNA</t>
  </si>
  <si>
    <t>St. Louis Brown Stockings</t>
  </si>
  <si>
    <t>Grand Avenue Park</t>
  </si>
  <si>
    <t>STL</t>
  </si>
  <si>
    <t>WS6</t>
  </si>
  <si>
    <t>WNT</t>
  </si>
  <si>
    <t>NL</t>
  </si>
  <si>
    <t>BSN</t>
  </si>
  <si>
    <t>ATL</t>
  </si>
  <si>
    <t>Boston Red Caps</t>
  </si>
  <si>
    <t>CHN</t>
  </si>
  <si>
    <t>CHC</t>
  </si>
  <si>
    <t>CN1</t>
  </si>
  <si>
    <t>CNR</t>
  </si>
  <si>
    <t>Cincinnati Reds</t>
  </si>
  <si>
    <t>Avenue Grounds</t>
  </si>
  <si>
    <t>CIN</t>
  </si>
  <si>
    <t>LS1</t>
  </si>
  <si>
    <t>LGR</t>
  </si>
  <si>
    <t>Louisville Grays</t>
  </si>
  <si>
    <t>Louisville Baseball Park</t>
  </si>
  <si>
    <t>LOU</t>
  </si>
  <si>
    <t>NY3</t>
  </si>
  <si>
    <t>PHN</t>
  </si>
  <si>
    <t>SL3</t>
  </si>
  <si>
    <t>SBS</t>
  </si>
  <si>
    <t>Sportsman's Park I</t>
  </si>
  <si>
    <t>Lake Front Park I</t>
  </si>
  <si>
    <t>IN1</t>
  </si>
  <si>
    <t>IBL</t>
  </si>
  <si>
    <t>Indianapolis Blues</t>
  </si>
  <si>
    <t>South Street Park</t>
  </si>
  <si>
    <t>IND</t>
  </si>
  <si>
    <t>ML2</t>
  </si>
  <si>
    <t>MLG</t>
  </si>
  <si>
    <t>Milwaukee Grays</t>
  </si>
  <si>
    <t>Eclipse Park II</t>
  </si>
  <si>
    <t>PRO</t>
  </si>
  <si>
    <t>Providence Grays</t>
  </si>
  <si>
    <t>Messer Street Grounds</t>
  </si>
  <si>
    <t>BFN</t>
  </si>
  <si>
    <t>BUF</t>
  </si>
  <si>
    <t>Buffalo Bisons</t>
  </si>
  <si>
    <t>Riverside Park</t>
  </si>
  <si>
    <t>CL2</t>
  </si>
  <si>
    <t>CBL</t>
  </si>
  <si>
    <t>Cleveland Blues</t>
  </si>
  <si>
    <t>Kennard Street Park</t>
  </si>
  <si>
    <t>CLV</t>
  </si>
  <si>
    <t>SR1</t>
  </si>
  <si>
    <t>SYR</t>
  </si>
  <si>
    <t>Syracuse Stars</t>
  </si>
  <si>
    <t>Newell Park</t>
  </si>
  <si>
    <t>TRN</t>
  </si>
  <si>
    <t>TRT</t>
  </si>
  <si>
    <t>Troy Trojans</t>
  </si>
  <si>
    <t>Putnam Grounds</t>
  </si>
  <si>
    <t>Bank Street Grounds</t>
  </si>
  <si>
    <t>WOR</t>
  </si>
  <si>
    <t>Worcester Ruby Legs</t>
  </si>
  <si>
    <t>Worcester Driving Park Grounds</t>
  </si>
  <si>
    <t>DTN</t>
  </si>
  <si>
    <t>Detroit Wolverines</t>
  </si>
  <si>
    <t>Recreation Park</t>
  </si>
  <si>
    <t>AA</t>
  </si>
  <si>
    <t>BL2</t>
  </si>
  <si>
    <t>BLO</t>
  </si>
  <si>
    <t>Baltimore Orioles</t>
  </si>
  <si>
    <t>Lake Front Park I/Lake Front Park II</t>
  </si>
  <si>
    <t>CN2</t>
  </si>
  <si>
    <t>Cincinnati Red Stockings</t>
  </si>
  <si>
    <t>LS2</t>
  </si>
  <si>
    <t>Louisville Eclipse</t>
  </si>
  <si>
    <t>Eclipse Park I</t>
  </si>
  <si>
    <t>PH4</t>
  </si>
  <si>
    <t>PHA</t>
  </si>
  <si>
    <t>Oakdale Park</t>
  </si>
  <si>
    <t>PT1</t>
  </si>
  <si>
    <t>PIT</t>
  </si>
  <si>
    <t>Pittsburg Alleghenys</t>
  </si>
  <si>
    <t>Exposition Park I</t>
  </si>
  <si>
    <t>SL4</t>
  </si>
  <si>
    <t>Troy Ball Club Grounds</t>
  </si>
  <si>
    <t>Oriole Park</t>
  </si>
  <si>
    <t>Boston Beaneaters</t>
  </si>
  <si>
    <t>Lake Front Park II</t>
  </si>
  <si>
    <t>CL5</t>
  </si>
  <si>
    <t>CBK</t>
  </si>
  <si>
    <t>Columbus Buckeyes</t>
  </si>
  <si>
    <t>Recreation Park I</t>
  </si>
  <si>
    <t>COL</t>
  </si>
  <si>
    <t>NY1</t>
  </si>
  <si>
    <t>SFG</t>
  </si>
  <si>
    <t>New York Gothams</t>
  </si>
  <si>
    <t>Polo Grounds I</t>
  </si>
  <si>
    <t>NYG</t>
  </si>
  <si>
    <t>NY4</t>
  </si>
  <si>
    <t>NYP</t>
  </si>
  <si>
    <t>New York Metropolitans</t>
  </si>
  <si>
    <t>Polo Grounds I West Diamond</t>
  </si>
  <si>
    <t>Philadelphia Quakers</t>
  </si>
  <si>
    <t>St. Louis Browns</t>
  </si>
  <si>
    <t>UA</t>
  </si>
  <si>
    <t>ALT</t>
  </si>
  <si>
    <t>Altoona Mountain City</t>
  </si>
  <si>
    <t>Olympic Park I</t>
  </si>
  <si>
    <t>BLU</t>
  </si>
  <si>
    <t>Baltimore Monumentals</t>
  </si>
  <si>
    <t>BR3</t>
  </si>
  <si>
    <t>LAD</t>
  </si>
  <si>
    <t>Washington Park I</t>
  </si>
  <si>
    <t>BRO</t>
  </si>
  <si>
    <t>BSU</t>
  </si>
  <si>
    <t>BRD</t>
  </si>
  <si>
    <t>Boston Reds</t>
  </si>
  <si>
    <t>CHU</t>
  </si>
  <si>
    <t>CPI</t>
  </si>
  <si>
    <t>Chicago/Pittsburgh (Union League)</t>
  </si>
  <si>
    <t>League Park I in Cincinnati</t>
  </si>
  <si>
    <t>CNU</t>
  </si>
  <si>
    <t>COR</t>
  </si>
  <si>
    <t>Cincinnati Outlaw Reds</t>
  </si>
  <si>
    <t>IN2</t>
  </si>
  <si>
    <t>IHO</t>
  </si>
  <si>
    <t>Indianapolis Hoosiers</t>
  </si>
  <si>
    <t>Seventh Street Park</t>
  </si>
  <si>
    <t>KCU</t>
  </si>
  <si>
    <t>Kansas City Cowboys</t>
  </si>
  <si>
    <t>KCC</t>
  </si>
  <si>
    <t>MLU</t>
  </si>
  <si>
    <t>Milwaukee Brewers</t>
  </si>
  <si>
    <t>MIL</t>
  </si>
  <si>
    <t>PHU</t>
  </si>
  <si>
    <t>PHK</t>
  </si>
  <si>
    <t>Philadelphia Keystones</t>
  </si>
  <si>
    <t>RIC</t>
  </si>
  <si>
    <t>Richmond Virginians</t>
  </si>
  <si>
    <t>Allen Pasture</t>
  </si>
  <si>
    <t>SLU</t>
  </si>
  <si>
    <t>SLM</t>
  </si>
  <si>
    <t>St. Louis Maroons</t>
  </si>
  <si>
    <t>SPU</t>
  </si>
  <si>
    <t>STP</t>
  </si>
  <si>
    <t>St. Paul White Caps</t>
  </si>
  <si>
    <t>TL1</t>
  </si>
  <si>
    <t>TOL</t>
  </si>
  <si>
    <t>Toledo Blue Stockings</t>
  </si>
  <si>
    <t>League Park</t>
  </si>
  <si>
    <t>WIL</t>
  </si>
  <si>
    <t>Wilmington Quicksteps</t>
  </si>
  <si>
    <t>WS7</t>
  </si>
  <si>
    <t>WST</t>
  </si>
  <si>
    <t>Athletic Park</t>
  </si>
  <si>
    <t>WSU</t>
  </si>
  <si>
    <t>WNA</t>
  </si>
  <si>
    <t>WHS</t>
  </si>
  <si>
    <t>Brooklyn Grays</t>
  </si>
  <si>
    <t>West Side Park I</t>
  </si>
  <si>
    <t>Louisville Colonels</t>
  </si>
  <si>
    <t>New York Giants</t>
  </si>
  <si>
    <t>SL5</t>
  </si>
  <si>
    <t>KCN</t>
  </si>
  <si>
    <t>Association Park</t>
  </si>
  <si>
    <t>St. George Cricket Grounds</t>
  </si>
  <si>
    <t>WS8</t>
  </si>
  <si>
    <t>WNL</t>
  </si>
  <si>
    <t>Swampdoodle Grounds</t>
  </si>
  <si>
    <t>CL3</t>
  </si>
  <si>
    <t>National League Park II</t>
  </si>
  <si>
    <t>IN3</t>
  </si>
  <si>
    <t>Athletic Park I</t>
  </si>
  <si>
    <t>Philadelphia Baseball Grounds</t>
  </si>
  <si>
    <t>Brooklyn Bridegrooms</t>
  </si>
  <si>
    <t>South End Grounds II</t>
  </si>
  <si>
    <t>Athletic Park II</t>
  </si>
  <si>
    <t>KC2</t>
  </si>
  <si>
    <t>Association Park I</t>
  </si>
  <si>
    <t>CL4</t>
  </si>
  <si>
    <t>Cleveland Spiders</t>
  </si>
  <si>
    <t>National League Park</t>
  </si>
  <si>
    <t>CL6</t>
  </si>
  <si>
    <t>CLS</t>
  </si>
  <si>
    <t>Columbus Solons</t>
  </si>
  <si>
    <t>Recreation Park II</t>
  </si>
  <si>
    <t>Exposition Park</t>
  </si>
  <si>
    <t>Polo Grounds II</t>
  </si>
  <si>
    <t>PL</t>
  </si>
  <si>
    <t>BFP</t>
  </si>
  <si>
    <t>BFB</t>
  </si>
  <si>
    <t>BL3</t>
  </si>
  <si>
    <t>BR4</t>
  </si>
  <si>
    <t>BRG</t>
  </si>
  <si>
    <t>Brooklyn Gladiators</t>
  </si>
  <si>
    <t>Ridgewood Park</t>
  </si>
  <si>
    <t>Washington Park II</t>
  </si>
  <si>
    <t>BRP</t>
  </si>
  <si>
    <t>BWW</t>
  </si>
  <si>
    <t>Brooklyn Ward's Wonders</t>
  </si>
  <si>
    <t>BSP</t>
  </si>
  <si>
    <t>BRS</t>
  </si>
  <si>
    <t>Chicago Colts</t>
  </si>
  <si>
    <t>CHP</t>
  </si>
  <si>
    <t>Chicago Pirates</t>
  </si>
  <si>
    <t>CLP</t>
  </si>
  <si>
    <t>CLI</t>
  </si>
  <si>
    <t>Cleveland Infants</t>
  </si>
  <si>
    <t>NYI</t>
  </si>
  <si>
    <t>Philadelphia Phillies</t>
  </si>
  <si>
    <t>PHP</t>
  </si>
  <si>
    <t>PHQ</t>
  </si>
  <si>
    <t>PTP</t>
  </si>
  <si>
    <t>PBB</t>
  </si>
  <si>
    <t>Pittsburgh Burghers</t>
  </si>
  <si>
    <t>RC2</t>
  </si>
  <si>
    <t>ROC</t>
  </si>
  <si>
    <t>Rochester Broncos</t>
  </si>
  <si>
    <t>Culver Field I</t>
  </si>
  <si>
    <t>SR2</t>
  </si>
  <si>
    <t>SYS</t>
  </si>
  <si>
    <t>Star Park II</t>
  </si>
  <si>
    <t>TL2</t>
  </si>
  <si>
    <t>TLM</t>
  </si>
  <si>
    <t>Toledo Maumees</t>
  </si>
  <si>
    <t>Speranza Park</t>
  </si>
  <si>
    <t>Union Park</t>
  </si>
  <si>
    <t>Brooklyn Grooms</t>
  </si>
  <si>
    <t>Eastern Park</t>
  </si>
  <si>
    <t>BS2</t>
  </si>
  <si>
    <t>Congress Street Grounds</t>
  </si>
  <si>
    <t>South Side Park I</t>
  </si>
  <si>
    <t>League Park I</t>
  </si>
  <si>
    <t>CN3</t>
  </si>
  <si>
    <t>CKK</t>
  </si>
  <si>
    <t>Cincinnati Kelly's Killers</t>
  </si>
  <si>
    <t>East End Park</t>
  </si>
  <si>
    <t>ML3</t>
  </si>
  <si>
    <t>MLA</t>
  </si>
  <si>
    <t>Athletic Field</t>
  </si>
  <si>
    <t>Polo Grounds III</t>
  </si>
  <si>
    <t>Pittsburgh Pirates</t>
  </si>
  <si>
    <t>WS9</t>
  </si>
  <si>
    <t>Washington Statesmen</t>
  </si>
  <si>
    <t>Boundary Field</t>
  </si>
  <si>
    <t>BLN</t>
  </si>
  <si>
    <t>LS3</t>
  </si>
  <si>
    <t>SLN</t>
  </si>
  <si>
    <t>Washington Senators</t>
  </si>
  <si>
    <t>WSN</t>
  </si>
  <si>
    <t>Robison Field</t>
  </si>
  <si>
    <t>South End Grounds II / Congress Street Grounds / South End Grounds III</t>
  </si>
  <si>
    <t>West Side Park II</t>
  </si>
  <si>
    <t>League Park II in Cincinnati</t>
  </si>
  <si>
    <t>South End Grounds III</t>
  </si>
  <si>
    <t>Baker Bowl</t>
  </si>
  <si>
    <t>Washington Park III</t>
  </si>
  <si>
    <t>Chicago Orphans</t>
  </si>
  <si>
    <t>Brooklyn Superbas</t>
  </si>
  <si>
    <t>St. Louis Perfectos</t>
  </si>
  <si>
    <t>St. Louis Cardinals</t>
  </si>
  <si>
    <t>AL</t>
  </si>
  <si>
    <t>BLA</t>
  </si>
  <si>
    <t>NYY</t>
  </si>
  <si>
    <t>Boston Americans</t>
  </si>
  <si>
    <t>Huntington Avenue Grounds</t>
  </si>
  <si>
    <t>CHA</t>
  </si>
  <si>
    <t>CHW</t>
  </si>
  <si>
    <t>Chicago White Sox</t>
  </si>
  <si>
    <t>South Side Park II</t>
  </si>
  <si>
    <t>DET</t>
  </si>
  <si>
    <t>Detroit Tigers</t>
  </si>
  <si>
    <t>Bennett Park</t>
  </si>
  <si>
    <t>Lloyd Street Grounds</t>
  </si>
  <si>
    <t>OAK</t>
  </si>
  <si>
    <t>Columbia Park</t>
  </si>
  <si>
    <t>WS1</t>
  </si>
  <si>
    <t>MIN</t>
  </si>
  <si>
    <t>American League Park I</t>
  </si>
  <si>
    <t>WSH</t>
  </si>
  <si>
    <t>Palace of the Fans</t>
  </si>
  <si>
    <t>Cleveland Bronchos</t>
  </si>
  <si>
    <t>SLA</t>
  </si>
  <si>
    <t>Sportsman's Park III</t>
  </si>
  <si>
    <t>SLB</t>
  </si>
  <si>
    <t>Chicago Cubs</t>
  </si>
  <si>
    <t>Cleveland Naps</t>
  </si>
  <si>
    <t>NYA</t>
  </si>
  <si>
    <t>New York Highlanders</t>
  </si>
  <si>
    <t>Hilltop Park</t>
  </si>
  <si>
    <t>American League Park II</t>
  </si>
  <si>
    <t>Boston Doves</t>
  </si>
  <si>
    <t>Boston Red Sox</t>
  </si>
  <si>
    <t>Shibe Park</t>
  </si>
  <si>
    <t>Exposition Park/Forbes Field</t>
  </si>
  <si>
    <t>Sportsman's Park IV</t>
  </si>
  <si>
    <t>South Side Park II/Comiskey Park</t>
  </si>
  <si>
    <t>League Park II</t>
  </si>
  <si>
    <t>Forbes Field</t>
  </si>
  <si>
    <t>Brooklyn Dodgers</t>
  </si>
  <si>
    <t>Boston Rustlers</t>
  </si>
  <si>
    <t>Comiskey Park</t>
  </si>
  <si>
    <t>Polo Grounds III/Polo Grounds IV</t>
  </si>
  <si>
    <t>Griffith Stadium I</t>
  </si>
  <si>
    <t>Fenway Park I</t>
  </si>
  <si>
    <t>Boston Braves</t>
  </si>
  <si>
    <t>Crosley Field</t>
  </si>
  <si>
    <t>Navin Field</t>
  </si>
  <si>
    <t>Polo Grounds IV</t>
  </si>
  <si>
    <t>Ebbets Field</t>
  </si>
  <si>
    <t>New York Yankees</t>
  </si>
  <si>
    <t>FL</t>
  </si>
  <si>
    <t>BLF</t>
  </si>
  <si>
    <t>BLT</t>
  </si>
  <si>
    <t>Baltimore Terrapins</t>
  </si>
  <si>
    <t>BRF</t>
  </si>
  <si>
    <t>BTT</t>
  </si>
  <si>
    <t>Brooklyn Tip-Tops</t>
  </si>
  <si>
    <t>Brooklyn Robins</t>
  </si>
  <si>
    <t>BFL</t>
  </si>
  <si>
    <t>Buffalo Buffeds</t>
  </si>
  <si>
    <t>CHF</t>
  </si>
  <si>
    <t>CHH</t>
  </si>
  <si>
    <t>Chicago Chi-Feds</t>
  </si>
  <si>
    <t>Wrigley Field</t>
  </si>
  <si>
    <t>NEW</t>
  </si>
  <si>
    <t>KCF</t>
  </si>
  <si>
    <t>KCP</t>
  </si>
  <si>
    <t>Kansas City Packers</t>
  </si>
  <si>
    <t>PTF</t>
  </si>
  <si>
    <t>PBS</t>
  </si>
  <si>
    <t>Pittsburgh Rebels</t>
  </si>
  <si>
    <t>SLF</t>
  </si>
  <si>
    <t>SLI</t>
  </si>
  <si>
    <t>St. Louis Terriers</t>
  </si>
  <si>
    <t>Fenway Park I / Braves Field</t>
  </si>
  <si>
    <t>Buffalo Blues</t>
  </si>
  <si>
    <t>Chicago Whales</t>
  </si>
  <si>
    <t>Cleveland Indians</t>
  </si>
  <si>
    <t>Newark Pepper</t>
  </si>
  <si>
    <t>Braves Field</t>
  </si>
  <si>
    <t>Robison Field/Sportsman's Park IV</t>
  </si>
  <si>
    <t>Yankee Stadium I</t>
  </si>
  <si>
    <t>League Park II/Cleveland Stadium</t>
  </si>
  <si>
    <t>Fenway Park II</t>
  </si>
  <si>
    <t>Boston Bees</t>
  </si>
  <si>
    <t>Briggs Stadium</t>
  </si>
  <si>
    <t>Baker Bowl/Shibe Park</t>
  </si>
  <si>
    <t>Philadelphia Blue Jays</t>
  </si>
  <si>
    <t>Cleveland Stadium</t>
  </si>
  <si>
    <t>ML1</t>
  </si>
  <si>
    <t>Milwaukee Braves</t>
  </si>
  <si>
    <t>County Stadium</t>
  </si>
  <si>
    <t>MLN</t>
  </si>
  <si>
    <t>Connie Mack Stadium</t>
  </si>
  <si>
    <t>Memorial Stadium</t>
  </si>
  <si>
    <t>Cincinnati Redlegs</t>
  </si>
  <si>
    <t>KC1</t>
  </si>
  <si>
    <t>Kansas City Athletics</t>
  </si>
  <si>
    <t>Municipal Stadium I</t>
  </si>
  <si>
    <t>KCA</t>
  </si>
  <si>
    <t>Griffith Stadium II</t>
  </si>
  <si>
    <t>LAN</t>
  </si>
  <si>
    <t>Los Angeles Dodgers</t>
  </si>
  <si>
    <t>Los Angeles Memorial Coliseum</t>
  </si>
  <si>
    <t>SFN</t>
  </si>
  <si>
    <t>San Francisco Giants</t>
  </si>
  <si>
    <t>Seals Stadium</t>
  </si>
  <si>
    <t>Candlestick Park</t>
  </si>
  <si>
    <t>Tiger Stadium</t>
  </si>
  <si>
    <t>LAA</t>
  </si>
  <si>
    <t>ANA</t>
  </si>
  <si>
    <t>Los Angeles Angels</t>
  </si>
  <si>
    <t>Wrigley Field (LA)</t>
  </si>
  <si>
    <t>Minnesota Twins</t>
  </si>
  <si>
    <t>Metropolitan Stadium</t>
  </si>
  <si>
    <t>WS2</t>
  </si>
  <si>
    <t>TEX</t>
  </si>
  <si>
    <t>WSA</t>
  </si>
  <si>
    <t>HOU</t>
  </si>
  <si>
    <t>Houston Colt .45's</t>
  </si>
  <si>
    <t>Colt Stadium</t>
  </si>
  <si>
    <t>Dodger Stadium</t>
  </si>
  <si>
    <t>NYN</t>
  </si>
  <si>
    <t>NYM</t>
  </si>
  <si>
    <t>New York Mets</t>
  </si>
  <si>
    <t>R.F.K. Stadium</t>
  </si>
  <si>
    <t>Shea Stadium</t>
  </si>
  <si>
    <t>CAL</t>
  </si>
  <si>
    <t>California Angels</t>
  </si>
  <si>
    <t>Houston Astros</t>
  </si>
  <si>
    <t>Astrodome</t>
  </si>
  <si>
    <t>Atlanta Braves</t>
  </si>
  <si>
    <t>Atlanta-Fulton County Stadium</t>
  </si>
  <si>
    <t>Anaheim Stadium</t>
  </si>
  <si>
    <t>Sportsman's Park IV/Busch Stadium II</t>
  </si>
  <si>
    <t>Busch Stadium II</t>
  </si>
  <si>
    <t>Oakland Athletics</t>
  </si>
  <si>
    <t>Oakland Coliseum</t>
  </si>
  <si>
    <t>KCR</t>
  </si>
  <si>
    <t>Kansas City Royals</t>
  </si>
  <si>
    <t>Municipal Stadium II</t>
  </si>
  <si>
    <t>MON</t>
  </si>
  <si>
    <t>Montreal Expos</t>
  </si>
  <si>
    <t>Jarry Park</t>
  </si>
  <si>
    <t>SDN</t>
  </si>
  <si>
    <t>SDP</t>
  </si>
  <si>
    <t>San Diego Padres</t>
  </si>
  <si>
    <t>Jack Murphy Stadium</t>
  </si>
  <si>
    <t>SE1</t>
  </si>
  <si>
    <t>Seattle Pilots</t>
  </si>
  <si>
    <t>Sicks Stadium</t>
  </si>
  <si>
    <t>SEP</t>
  </si>
  <si>
    <t>Crosley Field/Riverfront Stadium</t>
  </si>
  <si>
    <t>ML4</t>
  </si>
  <si>
    <t>Forbes Field/Three Rivers Stadium</t>
  </si>
  <si>
    <t>Riverfront Stadium</t>
  </si>
  <si>
    <t>Veterans Stadium</t>
  </si>
  <si>
    <t>Three Rivers Stadium</t>
  </si>
  <si>
    <t>Texas Rangers</t>
  </si>
  <si>
    <t>Arlington Stadium</t>
  </si>
  <si>
    <t>Royals Stadium</t>
  </si>
  <si>
    <t>Yankee Stadium II</t>
  </si>
  <si>
    <t>Stade Olympique</t>
  </si>
  <si>
    <t>SEA</t>
  </si>
  <si>
    <t>Seattle Mariners</t>
  </si>
  <si>
    <t>Kingdome</t>
  </si>
  <si>
    <t>TOR</t>
  </si>
  <si>
    <t>Toronto Blue Jays</t>
  </si>
  <si>
    <t>Exhibition Stadium</t>
  </si>
  <si>
    <t>Hubert H Humphrey Metrodome</t>
  </si>
  <si>
    <t>Exhibition Stadium /Skydome</t>
  </si>
  <si>
    <t>Skydome</t>
  </si>
  <si>
    <t>Comiskey Park II</t>
  </si>
  <si>
    <t>Oriole Park at Camden Yards</t>
  </si>
  <si>
    <t>Colorado Rockies</t>
  </si>
  <si>
    <t>Mile High Stadium</t>
  </si>
  <si>
    <t>FLO</t>
  </si>
  <si>
    <t>FLA</t>
  </si>
  <si>
    <t>Florida Marlins</t>
  </si>
  <si>
    <t>Joe Robbie Stadium</t>
  </si>
  <si>
    <t>Kauffman Stadium</t>
  </si>
  <si>
    <t>C</t>
  </si>
  <si>
    <t>Jacobs Field</t>
  </si>
  <si>
    <t>The Ballpark at Arlington</t>
  </si>
  <si>
    <t>Coors Field</t>
  </si>
  <si>
    <t>Anaheim Angels</t>
  </si>
  <si>
    <t>Edison International Field</t>
  </si>
  <si>
    <t>Turner Field</t>
  </si>
  <si>
    <t>Cinergy Field</t>
  </si>
  <si>
    <t>Qualcomm Stadium</t>
  </si>
  <si>
    <t>3Com Park</t>
  </si>
  <si>
    <t>ARI</t>
  </si>
  <si>
    <t>Arizona Diamondbacks</t>
  </si>
  <si>
    <t>Bank One Ballpark</t>
  </si>
  <si>
    <t>TBA</t>
  </si>
  <si>
    <t>TBD</t>
  </si>
  <si>
    <t>Tampa Bay Devil Rays</t>
  </si>
  <si>
    <t>Tropicana Field</t>
  </si>
  <si>
    <t>Pro Player Stadium</t>
  </si>
  <si>
    <t>Kingdome / Safeco Field</t>
  </si>
  <si>
    <t>Comerica Park</t>
  </si>
  <si>
    <t>Enron Field</t>
  </si>
  <si>
    <t>Safeco Field</t>
  </si>
  <si>
    <t>PacBell Park</t>
  </si>
  <si>
    <t>Miller Park</t>
  </si>
  <si>
    <t>PNC Park</t>
  </si>
  <si>
    <t>Minute Maid Park</t>
  </si>
  <si>
    <t>U.S. Cellular Field</t>
  </si>
  <si>
    <t>Great American Ball Park</t>
  </si>
  <si>
    <t>Stade Olympique/Hiram Bithorn Stadium</t>
  </si>
  <si>
    <t>Angels Stadium of Anaheim</t>
  </si>
  <si>
    <t>Network Associates Coliseum</t>
  </si>
  <si>
    <t>Citizens Bank Park</t>
  </si>
  <si>
    <t>Petco Park</t>
  </si>
  <si>
    <t>SBC Park</t>
  </si>
  <si>
    <t>Dolphin Stadium</t>
  </si>
  <si>
    <t>Los Angeles Angels of Anaheim</t>
  </si>
  <si>
    <t>Angel Stadium</t>
  </si>
  <si>
    <t>McAfee Coliseum</t>
  </si>
  <si>
    <t>Ameriquest Field</t>
  </si>
  <si>
    <t>Rogers Centre</t>
  </si>
  <si>
    <t>Chase Field</t>
  </si>
  <si>
    <t>AT&amp;T Park</t>
  </si>
  <si>
    <t>Busch Stadium III</t>
  </si>
  <si>
    <t>Rangers Ballpark in Arlington</t>
  </si>
  <si>
    <t>Tampa Bay Rays</t>
  </si>
  <si>
    <t>TBR</t>
  </si>
  <si>
    <t>Nationals Park</t>
  </si>
  <si>
    <t>Yankee Stadium III</t>
  </si>
  <si>
    <t>Citi Field</t>
  </si>
  <si>
    <t>Oakland-Alameda County Coliseum</t>
  </si>
  <si>
    <t>Target Field</t>
  </si>
  <si>
    <t>Sun Life Stadium</t>
  </si>
  <si>
    <t>Progressive Field</t>
  </si>
  <si>
    <t>Angel Stadium of Anaheim</t>
  </si>
  <si>
    <t>MIA</t>
  </si>
  <si>
    <t>Miami Marlins</t>
  </si>
  <si>
    <t>Marlins Park</t>
  </si>
  <si>
    <t>O.co Coliseum</t>
  </si>
  <si>
    <t>SunTrust Park</t>
  </si>
  <si>
    <t>Row Labels</t>
  </si>
  <si>
    <t>Grand Total</t>
  </si>
  <si>
    <t>Count of WSWin</t>
  </si>
  <si>
    <t>Column Labels</t>
  </si>
  <si>
    <t>TRUE</t>
  </si>
  <si>
    <t>Average of ERA</t>
  </si>
  <si>
    <t>LgWin-01</t>
  </si>
  <si>
    <t>WSWin-01</t>
  </si>
  <si>
    <t>Sum of LgWin-01</t>
  </si>
  <si>
    <t>Sum of WSWin-01</t>
  </si>
  <si>
    <t>&gt;=1903?</t>
  </si>
  <si>
    <t>&gt;=1973?</t>
  </si>
  <si>
    <t>FranchiseName</t>
  </si>
  <si>
    <t>(All)</t>
  </si>
  <si>
    <t>franchName</t>
  </si>
  <si>
    <t>active</t>
  </si>
  <si>
    <t>NAassoc</t>
  </si>
  <si>
    <t>Philadelphia White Stockings</t>
  </si>
  <si>
    <t>St. Paul Apostles</t>
  </si>
  <si>
    <t>Year</t>
  </si>
  <si>
    <t>Franchise (links to TeamsFranchises table)</t>
  </si>
  <si>
    <t>Position in final standings</t>
  </si>
  <si>
    <t>Games played</t>
  </si>
  <si>
    <t>Wins</t>
  </si>
  <si>
    <t>Losses</t>
  </si>
  <si>
    <t>Runs scored</t>
  </si>
  <si>
    <t>At bats</t>
  </si>
  <si>
    <t>Hits by batters</t>
  </si>
  <si>
    <t>Doubles</t>
  </si>
  <si>
    <t>Triples</t>
  </si>
  <si>
    <t>Walks by batters</t>
  </si>
  <si>
    <t>Strikeouts by batters</t>
  </si>
  <si>
    <t>Stolen bases</t>
  </si>
  <si>
    <t>Caught stealing</t>
  </si>
  <si>
    <t>Batters hit by pitch</t>
  </si>
  <si>
    <t>Sacrifice flies</t>
  </si>
  <si>
    <t>Opponents runs scored</t>
  </si>
  <si>
    <t>Earned runs allowed</t>
  </si>
  <si>
    <t>Earned run average</t>
  </si>
  <si>
    <t>Complete games</t>
  </si>
  <si>
    <t>Shutouts</t>
  </si>
  <si>
    <t>Saves</t>
  </si>
  <si>
    <t>Homeruns allowed</t>
  </si>
  <si>
    <t>Walks allowed</t>
  </si>
  <si>
    <t>Strikeouts by pitchers</t>
  </si>
  <si>
    <t>Errors</t>
  </si>
  <si>
    <t>Double Plays</t>
  </si>
  <si>
    <t>Team's full name</t>
  </si>
  <si>
    <t>Name of team's home ballpark</t>
  </si>
  <si>
    <t>Home attendance total</t>
  </si>
  <si>
    <t>Three-year park factor for batters</t>
  </si>
  <si>
    <t>Team ID used by Baseball Reference website</t>
  </si>
  <si>
    <t>Team ID used in Lahman database version 4.5</t>
  </si>
  <si>
    <t>Team ID used by Retrosheet</t>
  </si>
  <si>
    <t>League</t>
  </si>
  <si>
    <t>Team</t>
  </si>
  <si>
    <t>Team's division</t>
  </si>
  <si>
    <t>Home games played</t>
  </si>
  <si>
    <t>Division Winner (Y/N)</t>
  </si>
  <si>
    <t>Wild Card Winner (Y/N)</t>
  </si>
  <si>
    <t>League Champion (Y/N)</t>
  </si>
  <si>
    <t>World Series Winner (Y/N)</t>
  </si>
  <si>
    <t>Home runs by batters</t>
  </si>
  <si>
    <t>Outs pitched</t>
  </si>
  <si>
    <t>Hits allowwed</t>
  </si>
  <si>
    <t>Fielding Percentage</t>
  </si>
  <si>
    <t>Three year park factor for pitchers</t>
  </si>
  <si>
    <t>Avg. Stolen Bases</t>
  </si>
  <si>
    <t>Sum of SB per Game</t>
  </si>
  <si>
    <t>WSWin?</t>
  </si>
  <si>
    <t>Sum of WSWin?</t>
  </si>
  <si>
    <t>LgWin?</t>
  </si>
  <si>
    <t>Sum of LgWin?</t>
  </si>
  <si>
    <t>WS Appearances</t>
  </si>
  <si>
    <t>WS Wins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</si>
</sst>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/>
    <xf numFmtId="0" fontId="0" fillId="0" borderId="0" xfId="0" applyAlignment="1">
      <alignment horizontal="left" indent="2"/>
    </xf>
    <xf numFmtId="0" fontId="0" fillId="0" borderId="0" xfId="0" applyAlignment="1">
      <alignment horizontal="righ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alignment horizontal="right" readingOrder="0"/>
    </dxf>
    <dxf>
      <alignment horizontal="right" readingOrder="0"/>
    </dxf>
    <dxf>
      <numFmt numFmtId="2" formatCode="0.00"/>
    </dxf>
    <dxf>
      <numFmt numFmtId="0" formatCode="General"/>
    </dxf>
    <dxf>
      <alignment horizontal="right" readingOrder="0"/>
    </dxf>
    <dxf>
      <alignment horizontal="right" readingOrder="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alignment horizontal="right" readingOrder="0"/>
    </dxf>
    <dxf>
      <alignment horizontal="right" readingOrder="0"/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[lahman-teams-drills.xlsx]T10_WS!PivotTable1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Franchises with</a:t>
            </a:r>
            <a:r>
              <a:rPr lang="en-US" baseline="0"/>
              <a:t> most World Series Wins (Top 10 since 1903)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T10_WS!$B$4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T10_WS!$A$5:$A$19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T10_WS!$B$5:$B$19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6-404C-800F-EF8308945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00651512"/>
        <c:axId val="300653112"/>
      </c:barChart>
      <c:catAx>
        <c:axId val="300651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653112"/>
        <c:crosses val="autoZero"/>
        <c:auto val="1"/>
        <c:lblAlgn val="ctr"/>
        <c:lblOffset val="100"/>
        <c:noMultiLvlLbl val="0"/>
      </c:catAx>
      <c:valAx>
        <c:axId val="30065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651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[lahman-teams-drills.xlsx]SB_per_Game!PivotTable2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Stolen</a:t>
            </a:r>
            <a:r>
              <a:rPr lang="en-US" baseline="0"/>
              <a:t> Bases per Game (1990 - 2017)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SB_per_Game!$B$1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SB_per_Game!$A$2:$A$30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SB_per_Game!$B$2:$B$30</c:f>
              <c:numCache>
                <c:formatCode>0.00</c:formatCode>
                <c:ptCount val="28"/>
                <c:pt idx="0">
                  <c:v>0.78147268408551074</c:v>
                </c:pt>
                <c:pt idx="1">
                  <c:v>0.7414448669201521</c:v>
                </c:pt>
                <c:pt idx="2">
                  <c:v>0.77492877492877488</c:v>
                </c:pt>
                <c:pt idx="3">
                  <c:v>0.7190392243278978</c:v>
                </c:pt>
                <c:pt idx="4">
                  <c:v>0.70562499999999995</c:v>
                </c:pt>
                <c:pt idx="5">
                  <c:v>0.72706990580069408</c:v>
                </c:pt>
                <c:pt idx="6">
                  <c:v>0.71438023820026464</c:v>
                </c:pt>
                <c:pt idx="7">
                  <c:v>0.72992056487202117</c:v>
                </c:pt>
                <c:pt idx="8">
                  <c:v>0.67516447368421051</c:v>
                </c:pt>
                <c:pt idx="9">
                  <c:v>0.70448929159802309</c:v>
                </c:pt>
                <c:pt idx="10">
                  <c:v>0.60189378344997946</c:v>
                </c:pt>
                <c:pt idx="11">
                  <c:v>0.6387402223137093</c:v>
                </c:pt>
                <c:pt idx="12">
                  <c:v>0.56677658697444355</c:v>
                </c:pt>
                <c:pt idx="13">
                  <c:v>0.52942386831275723</c:v>
                </c:pt>
                <c:pt idx="14">
                  <c:v>0.53315485996705103</c:v>
                </c:pt>
                <c:pt idx="15">
                  <c:v>0.52756067461949818</c:v>
                </c:pt>
                <c:pt idx="16">
                  <c:v>0.56957595718402632</c:v>
                </c:pt>
                <c:pt idx="17">
                  <c:v>0.60016454134101194</c:v>
                </c:pt>
                <c:pt idx="18">
                  <c:v>0.57640032948929165</c:v>
                </c:pt>
                <c:pt idx="19">
                  <c:v>0.61111111111111116</c:v>
                </c:pt>
                <c:pt idx="20">
                  <c:v>0.60884773662551439</c:v>
                </c:pt>
                <c:pt idx="21">
                  <c:v>0.67496912309592427</c:v>
                </c:pt>
                <c:pt idx="22">
                  <c:v>0.66440329218106997</c:v>
                </c:pt>
                <c:pt idx="23">
                  <c:v>0.55388728918140684</c:v>
                </c:pt>
                <c:pt idx="24">
                  <c:v>0.56872427983539098</c:v>
                </c:pt>
                <c:pt idx="25">
                  <c:v>0.5156442980650473</c:v>
                </c:pt>
                <c:pt idx="26">
                  <c:v>0.52244645799011535</c:v>
                </c:pt>
                <c:pt idx="27">
                  <c:v>0.51995884773662548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B-4025-9C64-07BED6DC8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418744"/>
        <c:axId val="684418104"/>
      </c:lineChart>
      <c:catAx>
        <c:axId val="68441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18104"/>
        <c:crosses val="autoZero"/>
        <c:auto val="1"/>
        <c:lblAlgn val="ctr"/>
        <c:lblOffset val="100"/>
        <c:noMultiLvlLbl val="0"/>
      </c:catAx>
      <c:valAx>
        <c:axId val="6844181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18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[lahman-teams-drills.xlsx]ERA_by_League!PivotTable5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 vs.</a:t>
            </a:r>
            <a:r>
              <a:rPr lang="en-US" baseline="0"/>
              <a:t> NL ERA since 1973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ERA_by_League!$B$3:$B$4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ERA_by_League!$A$5:$A$50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ERA_by_League!$B$5:$B$50</c:f>
              <c:numCache>
                <c:formatCode>0.00</c:formatCode>
                <c:ptCount val="45"/>
                <c:pt idx="0">
                  <c:v>3.8166666666666664</c:v>
                </c:pt>
                <c:pt idx="1">
                  <c:v>3.6166666666666671</c:v>
                </c:pt>
                <c:pt idx="2">
                  <c:v>3.78</c:v>
                </c:pt>
                <c:pt idx="3">
                  <c:v>3.519166666666667</c:v>
                </c:pt>
                <c:pt idx="4">
                  <c:v>4.0614285714285723</c:v>
                </c:pt>
                <c:pt idx="5">
                  <c:v>3.7657142857142856</c:v>
                </c:pt>
                <c:pt idx="6">
                  <c:v>4.2157142857142862</c:v>
                </c:pt>
                <c:pt idx="7">
                  <c:v>4.0350000000000001</c:v>
                </c:pt>
                <c:pt idx="8">
                  <c:v>3.6557142857142861</c:v>
                </c:pt>
                <c:pt idx="9">
                  <c:v>4.0742857142857138</c:v>
                </c:pt>
                <c:pt idx="10">
                  <c:v>4.0614285714285723</c:v>
                </c:pt>
                <c:pt idx="11">
                  <c:v>3.9928571428571433</c:v>
                </c:pt>
                <c:pt idx="12">
                  <c:v>4.1514285714285721</c:v>
                </c:pt>
                <c:pt idx="13">
                  <c:v>4.1757142857142844</c:v>
                </c:pt>
                <c:pt idx="14">
                  <c:v>4.4578571428571427</c:v>
                </c:pt>
                <c:pt idx="15">
                  <c:v>3.9678571428571421</c:v>
                </c:pt>
                <c:pt idx="16">
                  <c:v>3.8864285714285716</c:v>
                </c:pt>
                <c:pt idx="17">
                  <c:v>3.9064285714285707</c:v>
                </c:pt>
                <c:pt idx="18">
                  <c:v>4.0942857142857134</c:v>
                </c:pt>
                <c:pt idx="19">
                  <c:v>3.9407142857142854</c:v>
                </c:pt>
                <c:pt idx="20">
                  <c:v>4.3207142857142866</c:v>
                </c:pt>
                <c:pt idx="21">
                  <c:v>4.7978571428571426</c:v>
                </c:pt>
                <c:pt idx="22">
                  <c:v>4.713571428571429</c:v>
                </c:pt>
                <c:pt idx="23">
                  <c:v>4.9935714285714283</c:v>
                </c:pt>
                <c:pt idx="24">
                  <c:v>4.5664285714285722</c:v>
                </c:pt>
                <c:pt idx="25">
                  <c:v>4.6485714285714286</c:v>
                </c:pt>
                <c:pt idx="26">
                  <c:v>4.8571428571428585</c:v>
                </c:pt>
                <c:pt idx="27">
                  <c:v>4.9128571428571428</c:v>
                </c:pt>
                <c:pt idx="28">
                  <c:v>4.4771428571428569</c:v>
                </c:pt>
                <c:pt idx="29">
                  <c:v>4.4607142857142854</c:v>
                </c:pt>
                <c:pt idx="30">
                  <c:v>4.5257142857142849</c:v>
                </c:pt>
                <c:pt idx="31">
                  <c:v>4.6328571428571426</c:v>
                </c:pt>
                <c:pt idx="32">
                  <c:v>4.3585714285714285</c:v>
                </c:pt>
                <c:pt idx="33">
                  <c:v>4.5592857142857133</c:v>
                </c:pt>
                <c:pt idx="34">
                  <c:v>4.5049999999999999</c:v>
                </c:pt>
                <c:pt idx="35">
                  <c:v>4.3485714285714288</c:v>
                </c:pt>
                <c:pt idx="36">
                  <c:v>4.4528571428571428</c:v>
                </c:pt>
                <c:pt idx="37">
                  <c:v>4.137142857142857</c:v>
                </c:pt>
                <c:pt idx="38">
                  <c:v>4.0771428571428574</c:v>
                </c:pt>
                <c:pt idx="39">
                  <c:v>4.081428571428571</c:v>
                </c:pt>
                <c:pt idx="40">
                  <c:v>3.9893333333333336</c:v>
                </c:pt>
                <c:pt idx="41">
                  <c:v>3.817333333333333</c:v>
                </c:pt>
                <c:pt idx="42">
                  <c:v>4.0046666666666662</c:v>
                </c:pt>
                <c:pt idx="43">
                  <c:v>4.203333333333334</c:v>
                </c:pt>
                <c:pt idx="44">
                  <c:v>4.3686666666666669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B-4F9E-AE3D-8205D61F61E6}"/>
            </c:ext>
          </c:extLst>
        </c:ser>
        <c:ser>
          <c:idx val="1"/>
          <c:order val="1"/>
          <c:tx>
            <c:strRef>
              <c:f>ERA_by_League!$C$3:$C$4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ERA_by_League!$A$5:$A$50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ERA_by_League!$C$5:$C$50</c:f>
              <c:numCache>
                <c:formatCode>0.00</c:formatCode>
                <c:ptCount val="45"/>
                <c:pt idx="0">
                  <c:v>3.6625000000000001</c:v>
                </c:pt>
                <c:pt idx="1">
                  <c:v>3.6191666666666671</c:v>
                </c:pt>
                <c:pt idx="2">
                  <c:v>3.6216666666666661</c:v>
                </c:pt>
                <c:pt idx="3">
                  <c:v>3.5024999999999995</c:v>
                </c:pt>
                <c:pt idx="4">
                  <c:v>3.9099999999999997</c:v>
                </c:pt>
                <c:pt idx="5">
                  <c:v>3.5733333333333328</c:v>
                </c:pt>
                <c:pt idx="6">
                  <c:v>3.7325000000000004</c:v>
                </c:pt>
                <c:pt idx="7">
                  <c:v>3.6033333333333339</c:v>
                </c:pt>
                <c:pt idx="8">
                  <c:v>3.4958333333333336</c:v>
                </c:pt>
                <c:pt idx="9">
                  <c:v>3.601666666666667</c:v>
                </c:pt>
                <c:pt idx="10">
                  <c:v>3.6283333333333334</c:v>
                </c:pt>
                <c:pt idx="11">
                  <c:v>3.5883333333333329</c:v>
                </c:pt>
                <c:pt idx="12">
                  <c:v>3.5916666666666663</c:v>
                </c:pt>
                <c:pt idx="13">
                  <c:v>3.7175000000000007</c:v>
                </c:pt>
                <c:pt idx="14">
                  <c:v>4.081666666666667</c:v>
                </c:pt>
                <c:pt idx="15">
                  <c:v>3.4491666666666667</c:v>
                </c:pt>
                <c:pt idx="16">
                  <c:v>3.4949999999999997</c:v>
                </c:pt>
                <c:pt idx="17">
                  <c:v>3.7950000000000004</c:v>
                </c:pt>
                <c:pt idx="18">
                  <c:v>3.6833333333333331</c:v>
                </c:pt>
                <c:pt idx="19">
                  <c:v>3.5033333333333339</c:v>
                </c:pt>
                <c:pt idx="20">
                  <c:v>4.0435714285714282</c:v>
                </c:pt>
                <c:pt idx="21">
                  <c:v>4.2142857142857135</c:v>
                </c:pt>
                <c:pt idx="22">
                  <c:v>4.1814285714285715</c:v>
                </c:pt>
                <c:pt idx="23">
                  <c:v>4.2185714285714289</c:v>
                </c:pt>
                <c:pt idx="24">
                  <c:v>4.2042857142857137</c:v>
                </c:pt>
                <c:pt idx="25">
                  <c:v>4.2318749999999996</c:v>
                </c:pt>
                <c:pt idx="26">
                  <c:v>4.5649999999999995</c:v>
                </c:pt>
                <c:pt idx="27">
                  <c:v>4.6306249999999993</c:v>
                </c:pt>
                <c:pt idx="28">
                  <c:v>4.3568750000000005</c:v>
                </c:pt>
                <c:pt idx="29">
                  <c:v>4.1068749999999996</c:v>
                </c:pt>
                <c:pt idx="30">
                  <c:v>4.2818749999999994</c:v>
                </c:pt>
                <c:pt idx="31">
                  <c:v>4.305625</c:v>
                </c:pt>
                <c:pt idx="32">
                  <c:v>4.22</c:v>
                </c:pt>
                <c:pt idx="33">
                  <c:v>4.4887499999999996</c:v>
                </c:pt>
                <c:pt idx="34">
                  <c:v>4.4256250000000001</c:v>
                </c:pt>
                <c:pt idx="35">
                  <c:v>4.2887499999999994</c:v>
                </c:pt>
                <c:pt idx="36">
                  <c:v>4.192499999999999</c:v>
                </c:pt>
                <c:pt idx="37">
                  <c:v>4.0175000000000001</c:v>
                </c:pt>
                <c:pt idx="38">
                  <c:v>3.8137499999999993</c:v>
                </c:pt>
                <c:pt idx="39">
                  <c:v>3.94625</c:v>
                </c:pt>
                <c:pt idx="40">
                  <c:v>3.7373333333333334</c:v>
                </c:pt>
                <c:pt idx="41">
                  <c:v>3.6586666666666665</c:v>
                </c:pt>
                <c:pt idx="42">
                  <c:v>3.9079999999999999</c:v>
                </c:pt>
                <c:pt idx="43">
                  <c:v>4.1653333333333329</c:v>
                </c:pt>
                <c:pt idx="44">
                  <c:v>4.3366666666666678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B-4F9E-AE3D-8205D61F6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425784"/>
        <c:axId val="684427384"/>
      </c:lineChart>
      <c:catAx>
        <c:axId val="68442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27384"/>
        <c:crosses val="autoZero"/>
        <c:auto val="1"/>
        <c:lblAlgn val="ctr"/>
        <c:lblOffset val="100"/>
        <c:noMultiLvlLbl val="0"/>
      </c:catAx>
      <c:valAx>
        <c:axId val="68442738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2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[lahman-teams-drills.xlsx]WS_Wins_Appearances!PivotTable6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World Series Wins (Top 10) vs. Total World</a:t>
            </a:r>
            <a:r>
              <a:rPr lang="en-US" baseline="0"/>
              <a:t> Series Appearances Since 1903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WS_Wins_Appearances!$B$4</c:f>
              <c:strCache>
                <c:ptCount val="1"/>
                <c:pt idx="0">
                  <c:v>WS Appearances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WS_Wins_Appearances!$A$5:$A$19</c:f>
              <c:strCache>
                <c:ptCount val="14"/>
                <c:pt idx="0">
                  <c:v>New York Yankees</c:v>
                </c:pt>
                <c:pt idx="1">
                  <c:v>St. Louis Cardinals</c:v>
                </c:pt>
                <c:pt idx="2">
                  <c:v>Oakland Athletics</c:v>
                </c:pt>
                <c:pt idx="3">
                  <c:v>San Francisco Giants</c:v>
                </c:pt>
                <c:pt idx="4">
                  <c:v>Boston Red Sox</c:v>
                </c:pt>
                <c:pt idx="5">
                  <c:v>Los Angeles Dodgers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Detroit Tigers</c:v>
                </c:pt>
                <c:pt idx="9">
                  <c:v>Chicago Cubs</c:v>
                </c:pt>
                <c:pt idx="10">
                  <c:v>Chicago White Sox</c:v>
                </c:pt>
                <c:pt idx="11">
                  <c:v>Minnesota Twins</c:v>
                </c:pt>
                <c:pt idx="12">
                  <c:v>Baltimore Orioles</c:v>
                </c:pt>
                <c:pt idx="13">
                  <c:v>Atlanta Braves</c:v>
                </c:pt>
              </c:strCache>
            </c:strRef>
          </c:cat>
          <c:val>
            <c:numRef>
              <c:f>WS_Wins_Appearances!$B$5:$B$19</c:f>
              <c:numCache>
                <c:formatCode>General</c:formatCode>
                <c:ptCount val="14"/>
                <c:pt idx="0">
                  <c:v>40</c:v>
                </c:pt>
                <c:pt idx="1">
                  <c:v>19</c:v>
                </c:pt>
                <c:pt idx="2">
                  <c:v>14</c:v>
                </c:pt>
                <c:pt idx="3">
                  <c:v>21</c:v>
                </c:pt>
                <c:pt idx="4">
                  <c:v>13</c:v>
                </c:pt>
                <c:pt idx="5">
                  <c:v>19</c:v>
                </c:pt>
                <c:pt idx="6">
                  <c:v>9</c:v>
                </c:pt>
                <c:pt idx="7">
                  <c:v>7</c:v>
                </c:pt>
                <c:pt idx="8">
                  <c:v>11</c:v>
                </c:pt>
                <c:pt idx="9">
                  <c:v>11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3-4E8D-8D0F-DA0675B519F9}"/>
            </c:ext>
          </c:extLst>
        </c:ser>
        <c:ser>
          <c:idx val="1"/>
          <c:order val="1"/>
          <c:tx>
            <c:strRef>
              <c:f>WS_Wins_Appearances!$C$4</c:f>
              <c:strCache>
                <c:ptCount val="1"/>
                <c:pt idx="0">
                  <c:v>WS Wins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WS_Wins_Appearances!$A$5:$A$19</c:f>
              <c:strCache>
                <c:ptCount val="14"/>
                <c:pt idx="0">
                  <c:v>New York Yankees</c:v>
                </c:pt>
                <c:pt idx="1">
                  <c:v>St. Louis Cardinals</c:v>
                </c:pt>
                <c:pt idx="2">
                  <c:v>Oakland Athletics</c:v>
                </c:pt>
                <c:pt idx="3">
                  <c:v>San Francisco Giants</c:v>
                </c:pt>
                <c:pt idx="4">
                  <c:v>Boston Red Sox</c:v>
                </c:pt>
                <c:pt idx="5">
                  <c:v>Los Angeles Dodgers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Detroit Tigers</c:v>
                </c:pt>
                <c:pt idx="9">
                  <c:v>Chicago Cubs</c:v>
                </c:pt>
                <c:pt idx="10">
                  <c:v>Chicago White Sox</c:v>
                </c:pt>
                <c:pt idx="11">
                  <c:v>Minnesota Twins</c:v>
                </c:pt>
                <c:pt idx="12">
                  <c:v>Baltimore Orioles</c:v>
                </c:pt>
                <c:pt idx="13">
                  <c:v>Atlanta Braves</c:v>
                </c:pt>
              </c:strCache>
            </c:strRef>
          </c:cat>
          <c:val>
            <c:numRef>
              <c:f>WS_Wins_Appearances!$C$5:$C$19</c:f>
              <c:numCache>
                <c:formatCode>General</c:formatCode>
                <c:ptCount val="14"/>
                <c:pt idx="0">
                  <c:v>27</c:v>
                </c:pt>
                <c:pt idx="1">
                  <c:v>11</c:v>
                </c:pt>
                <c:pt idx="2">
                  <c:v>9</c:v>
                </c:pt>
                <c:pt idx="3">
                  <c:v>8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3-4E8D-8D0F-DA0675B51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623608"/>
        <c:axId val="704623928"/>
      </c:barChart>
      <c:catAx>
        <c:axId val="704623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23928"/>
        <c:crosses val="autoZero"/>
        <c:auto val="1"/>
        <c:lblAlgn val="ctr"/>
        <c:lblOffset val="100"/>
        <c:noMultiLvlLbl val="0"/>
      </c:catAx>
      <c:valAx>
        <c:axId val="704623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2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[lahman-teams-drills.xlsx]1. Top10-WS!PivotTable1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Franchises with most World Series wins, 1903-1917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 Top10-WS'!$B$7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 Top10-WS'!$A$8:$A$22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'1. Top10-WS'!$B$8:$B$22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0-4A74-B9BC-8C39EF7F9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4162440"/>
        <c:axId val="594160144"/>
      </c:barChart>
      <c:catAx>
        <c:axId val="594162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60144"/>
        <c:crosses val="autoZero"/>
        <c:auto val="1"/>
        <c:lblAlgn val="ctr"/>
        <c:lblOffset val="100"/>
        <c:noMultiLvlLbl val="0"/>
      </c:catAx>
      <c:valAx>
        <c:axId val="59416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6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[lahman-teams-drills.xlsx]2. Stolen Bases Per Game!PivotTable1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# of Stolen Bases per Game, 1990-2017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0485659411755"/>
          <c:y val="0.10215367309855498"/>
          <c:w val="0.79939906659007531"/>
          <c:h val="0.78473854229759743"/>
        </c:manualLayout>
      </c:layout>
      <c:lineChart>
        <c:grouping val="standard"/>
        <c:varyColors val="0"/>
        <c:ser>
          <c:idx val="0"/>
          <c:order val="0"/>
          <c:tx>
            <c:strRef>
              <c:f>'2. Stolen Bases Per Game'!$B$7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Stolen Bases Per Game'!$A$8:$A$36</c:f>
              <c:strCache>
                <c:ptCount val="28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</c:strCache>
            </c:strRef>
          </c:cat>
          <c:val>
            <c:numRef>
              <c:f>'2. Stolen Bases Per Game'!$B$8:$B$36</c:f>
              <c:numCache>
                <c:formatCode>0.00</c:formatCode>
                <c:ptCount val="28"/>
                <c:pt idx="0">
                  <c:v>0.78147268408551074</c:v>
                </c:pt>
                <c:pt idx="1">
                  <c:v>0.7414448669201521</c:v>
                </c:pt>
                <c:pt idx="2">
                  <c:v>0.77492877492877488</c:v>
                </c:pt>
                <c:pt idx="3">
                  <c:v>0.7190392243278978</c:v>
                </c:pt>
                <c:pt idx="4">
                  <c:v>0.70562499999999995</c:v>
                </c:pt>
                <c:pt idx="5">
                  <c:v>0.72706990580069408</c:v>
                </c:pt>
                <c:pt idx="6">
                  <c:v>0.71438023820026464</c:v>
                </c:pt>
                <c:pt idx="7">
                  <c:v>0.72992056487202117</c:v>
                </c:pt>
                <c:pt idx="8">
                  <c:v>0.67516447368421051</c:v>
                </c:pt>
                <c:pt idx="9">
                  <c:v>0.70448929159802309</c:v>
                </c:pt>
                <c:pt idx="10">
                  <c:v>0.60189378344997946</c:v>
                </c:pt>
                <c:pt idx="11">
                  <c:v>0.6387402223137093</c:v>
                </c:pt>
                <c:pt idx="12">
                  <c:v>0.56677658697444355</c:v>
                </c:pt>
                <c:pt idx="13">
                  <c:v>0.52942386831275723</c:v>
                </c:pt>
                <c:pt idx="14">
                  <c:v>0.53315485996705103</c:v>
                </c:pt>
                <c:pt idx="15">
                  <c:v>0.52756067461949818</c:v>
                </c:pt>
                <c:pt idx="16">
                  <c:v>0.56957595718402632</c:v>
                </c:pt>
                <c:pt idx="17">
                  <c:v>0.60016454134101194</c:v>
                </c:pt>
                <c:pt idx="18">
                  <c:v>0.57640032948929165</c:v>
                </c:pt>
                <c:pt idx="19">
                  <c:v>0.61111111111111116</c:v>
                </c:pt>
                <c:pt idx="20">
                  <c:v>0.60884773662551439</c:v>
                </c:pt>
                <c:pt idx="21">
                  <c:v>0.67496912309592427</c:v>
                </c:pt>
                <c:pt idx="22">
                  <c:v>0.66440329218106997</c:v>
                </c:pt>
                <c:pt idx="23">
                  <c:v>0.55388728918140684</c:v>
                </c:pt>
                <c:pt idx="24">
                  <c:v>0.56872427983539098</c:v>
                </c:pt>
                <c:pt idx="25">
                  <c:v>0.5156442980650473</c:v>
                </c:pt>
                <c:pt idx="26">
                  <c:v>0.52244645799011535</c:v>
                </c:pt>
                <c:pt idx="27">
                  <c:v>0.51995884773662548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E-4523-811A-68A4CF24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589688"/>
        <c:axId val="772593296"/>
      </c:lineChart>
      <c:catAx>
        <c:axId val="77258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93296"/>
        <c:crosses val="autoZero"/>
        <c:auto val="1"/>
        <c:lblAlgn val="ctr"/>
        <c:lblOffset val="100"/>
        <c:noMultiLvlLbl val="0"/>
      </c:catAx>
      <c:valAx>
        <c:axId val="77259329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896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[lahman-teams-drills.xlsx]4. ERA-ALNL!PivotTable1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Team ERA, 1973-2017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13158997190794"/>
          <c:y val="0.1134250764525994"/>
          <c:w val="0.73800732763947141"/>
          <c:h val="0.79344578487322115"/>
        </c:manualLayout>
      </c:layout>
      <c:lineChart>
        <c:grouping val="standard"/>
        <c:varyColors val="0"/>
        <c:ser>
          <c:idx val="0"/>
          <c:order val="0"/>
          <c:tx>
            <c:strRef>
              <c:f>'4. ERA-ALNL'!$B$5:$B$6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ERA-ALNL'!$A$7:$A$52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'4. ERA-ALNL'!$B$7:$B$52</c:f>
              <c:numCache>
                <c:formatCode>0.00</c:formatCode>
                <c:ptCount val="45"/>
                <c:pt idx="0">
                  <c:v>3.8166666666666664</c:v>
                </c:pt>
                <c:pt idx="1">
                  <c:v>3.6166666666666671</c:v>
                </c:pt>
                <c:pt idx="2">
                  <c:v>3.78</c:v>
                </c:pt>
                <c:pt idx="3">
                  <c:v>3.519166666666667</c:v>
                </c:pt>
                <c:pt idx="4">
                  <c:v>4.0614285714285723</c:v>
                </c:pt>
                <c:pt idx="5">
                  <c:v>3.7657142857142856</c:v>
                </c:pt>
                <c:pt idx="6">
                  <c:v>4.2157142857142862</c:v>
                </c:pt>
                <c:pt idx="7">
                  <c:v>4.0350000000000001</c:v>
                </c:pt>
                <c:pt idx="8">
                  <c:v>3.6557142857142861</c:v>
                </c:pt>
                <c:pt idx="9">
                  <c:v>4.0742857142857138</c:v>
                </c:pt>
                <c:pt idx="10">
                  <c:v>4.0614285714285723</c:v>
                </c:pt>
                <c:pt idx="11">
                  <c:v>3.9928571428571433</c:v>
                </c:pt>
                <c:pt idx="12">
                  <c:v>4.1514285714285721</c:v>
                </c:pt>
                <c:pt idx="13">
                  <c:v>4.1757142857142844</c:v>
                </c:pt>
                <c:pt idx="14">
                  <c:v>4.4578571428571427</c:v>
                </c:pt>
                <c:pt idx="15">
                  <c:v>3.9678571428571421</c:v>
                </c:pt>
                <c:pt idx="16">
                  <c:v>3.8864285714285716</c:v>
                </c:pt>
                <c:pt idx="17">
                  <c:v>3.9064285714285707</c:v>
                </c:pt>
                <c:pt idx="18">
                  <c:v>4.0942857142857134</c:v>
                </c:pt>
                <c:pt idx="19">
                  <c:v>3.9407142857142854</c:v>
                </c:pt>
                <c:pt idx="20">
                  <c:v>4.3207142857142866</c:v>
                </c:pt>
                <c:pt idx="21">
                  <c:v>4.7978571428571426</c:v>
                </c:pt>
                <c:pt idx="22">
                  <c:v>4.713571428571429</c:v>
                </c:pt>
                <c:pt idx="23">
                  <c:v>4.9935714285714283</c:v>
                </c:pt>
                <c:pt idx="24">
                  <c:v>4.5664285714285722</c:v>
                </c:pt>
                <c:pt idx="25">
                  <c:v>4.6485714285714286</c:v>
                </c:pt>
                <c:pt idx="26">
                  <c:v>4.8571428571428585</c:v>
                </c:pt>
                <c:pt idx="27">
                  <c:v>4.9128571428571428</c:v>
                </c:pt>
                <c:pt idx="28">
                  <c:v>4.4771428571428569</c:v>
                </c:pt>
                <c:pt idx="29">
                  <c:v>4.4607142857142854</c:v>
                </c:pt>
                <c:pt idx="30">
                  <c:v>4.5257142857142849</c:v>
                </c:pt>
                <c:pt idx="31">
                  <c:v>4.6328571428571426</c:v>
                </c:pt>
                <c:pt idx="32">
                  <c:v>4.3585714285714285</c:v>
                </c:pt>
                <c:pt idx="33">
                  <c:v>4.5592857142857133</c:v>
                </c:pt>
                <c:pt idx="34">
                  <c:v>4.5049999999999999</c:v>
                </c:pt>
                <c:pt idx="35">
                  <c:v>4.3485714285714288</c:v>
                </c:pt>
                <c:pt idx="36">
                  <c:v>4.4528571428571428</c:v>
                </c:pt>
                <c:pt idx="37">
                  <c:v>4.137142857142857</c:v>
                </c:pt>
                <c:pt idx="38">
                  <c:v>4.0771428571428574</c:v>
                </c:pt>
                <c:pt idx="39">
                  <c:v>4.081428571428571</c:v>
                </c:pt>
                <c:pt idx="40">
                  <c:v>3.9893333333333336</c:v>
                </c:pt>
                <c:pt idx="41">
                  <c:v>3.817333333333333</c:v>
                </c:pt>
                <c:pt idx="42">
                  <c:v>4.0046666666666662</c:v>
                </c:pt>
                <c:pt idx="43">
                  <c:v>4.203333333333334</c:v>
                </c:pt>
                <c:pt idx="44">
                  <c:v>4.3686666666666669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AD5-A9BE-B0023F019794}"/>
            </c:ext>
          </c:extLst>
        </c:ser>
        <c:ser>
          <c:idx val="1"/>
          <c:order val="1"/>
          <c:tx>
            <c:strRef>
              <c:f>'4. ERA-ALNL'!$C$5:$C$6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'4. ERA-ALNL'!$A$7:$A$52</c:f>
              <c:strCache>
                <c:ptCount val="45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</c:strCache>
            </c:strRef>
          </c:cat>
          <c:val>
            <c:numRef>
              <c:f>'4. ERA-ALNL'!$C$7:$C$52</c:f>
              <c:numCache>
                <c:formatCode>0.00</c:formatCode>
                <c:ptCount val="45"/>
                <c:pt idx="0">
                  <c:v>3.6625000000000001</c:v>
                </c:pt>
                <c:pt idx="1">
                  <c:v>3.6191666666666671</c:v>
                </c:pt>
                <c:pt idx="2">
                  <c:v>3.6216666666666661</c:v>
                </c:pt>
                <c:pt idx="3">
                  <c:v>3.5024999999999995</c:v>
                </c:pt>
                <c:pt idx="4">
                  <c:v>3.9099999999999997</c:v>
                </c:pt>
                <c:pt idx="5">
                  <c:v>3.5733333333333328</c:v>
                </c:pt>
                <c:pt idx="6">
                  <c:v>3.7325000000000004</c:v>
                </c:pt>
                <c:pt idx="7">
                  <c:v>3.6033333333333339</c:v>
                </c:pt>
                <c:pt idx="8">
                  <c:v>3.4958333333333336</c:v>
                </c:pt>
                <c:pt idx="9">
                  <c:v>3.601666666666667</c:v>
                </c:pt>
                <c:pt idx="10">
                  <c:v>3.6283333333333334</c:v>
                </c:pt>
                <c:pt idx="11">
                  <c:v>3.5883333333333329</c:v>
                </c:pt>
                <c:pt idx="12">
                  <c:v>3.5916666666666663</c:v>
                </c:pt>
                <c:pt idx="13">
                  <c:v>3.7175000000000007</c:v>
                </c:pt>
                <c:pt idx="14">
                  <c:v>4.081666666666667</c:v>
                </c:pt>
                <c:pt idx="15">
                  <c:v>3.4491666666666667</c:v>
                </c:pt>
                <c:pt idx="16">
                  <c:v>3.4949999999999997</c:v>
                </c:pt>
                <c:pt idx="17">
                  <c:v>3.7950000000000004</c:v>
                </c:pt>
                <c:pt idx="18">
                  <c:v>3.6833333333333331</c:v>
                </c:pt>
                <c:pt idx="19">
                  <c:v>3.5033333333333339</c:v>
                </c:pt>
                <c:pt idx="20">
                  <c:v>4.0435714285714282</c:v>
                </c:pt>
                <c:pt idx="21">
                  <c:v>4.2142857142857135</c:v>
                </c:pt>
                <c:pt idx="22">
                  <c:v>4.1814285714285715</c:v>
                </c:pt>
                <c:pt idx="23">
                  <c:v>4.2185714285714289</c:v>
                </c:pt>
                <c:pt idx="24">
                  <c:v>4.2042857142857137</c:v>
                </c:pt>
                <c:pt idx="25">
                  <c:v>4.2318749999999996</c:v>
                </c:pt>
                <c:pt idx="26">
                  <c:v>4.5649999999999995</c:v>
                </c:pt>
                <c:pt idx="27">
                  <c:v>4.6306249999999993</c:v>
                </c:pt>
                <c:pt idx="28">
                  <c:v>4.3568750000000005</c:v>
                </c:pt>
                <c:pt idx="29">
                  <c:v>4.1068749999999996</c:v>
                </c:pt>
                <c:pt idx="30">
                  <c:v>4.2818749999999994</c:v>
                </c:pt>
                <c:pt idx="31">
                  <c:v>4.305625</c:v>
                </c:pt>
                <c:pt idx="32">
                  <c:v>4.22</c:v>
                </c:pt>
                <c:pt idx="33">
                  <c:v>4.4887499999999996</c:v>
                </c:pt>
                <c:pt idx="34">
                  <c:v>4.4256250000000001</c:v>
                </c:pt>
                <c:pt idx="35">
                  <c:v>4.2887499999999994</c:v>
                </c:pt>
                <c:pt idx="36">
                  <c:v>4.192499999999999</c:v>
                </c:pt>
                <c:pt idx="37">
                  <c:v>4.0175000000000001</c:v>
                </c:pt>
                <c:pt idx="38">
                  <c:v>3.8137499999999993</c:v>
                </c:pt>
                <c:pt idx="39">
                  <c:v>3.94625</c:v>
                </c:pt>
                <c:pt idx="40">
                  <c:v>3.7373333333333334</c:v>
                </c:pt>
                <c:pt idx="41">
                  <c:v>3.6586666666666665</c:v>
                </c:pt>
                <c:pt idx="42">
                  <c:v>3.9079999999999999</c:v>
                </c:pt>
                <c:pt idx="43">
                  <c:v>4.1653333333333329</c:v>
                </c:pt>
                <c:pt idx="44">
                  <c:v>4.3366666666666678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AD5-A9BE-B0023F019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887200"/>
        <c:axId val="779886544"/>
      </c:lineChart>
      <c:catAx>
        <c:axId val="7798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6544"/>
        <c:crosses val="autoZero"/>
        <c:auto val="1"/>
        <c:lblAlgn val="ctr"/>
        <c:lblOffset val="100"/>
        <c:noMultiLvlLbl val="0"/>
      </c:catAx>
      <c:valAx>
        <c:axId val="77988654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[lahman-teams-drills.xlsx]5. Bonus-WS_WinvsAppear!PivotTable1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Franchises with Most World Series Wins versus Total Appearances, 1903-2017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'5. Bonus-WS_WinvsAppear'!$B$7</c:f>
              <c:strCache>
                <c:ptCount val="1"/>
                <c:pt idx="0">
                  <c:v>Sum of WSWin-01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'5. Bonus-WS_WinvsAppear'!$A$8:$A$22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'5. Bonus-WS_WinvsAppear'!$B$8:$B$22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  <c:pt idx="1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D-4B02-877A-F4798DB1722A}"/>
            </c:ext>
          </c:extLst>
        </c:ser>
        <c:ser>
          <c:idx val="1"/>
          <c:order val="1"/>
          <c:tx>
            <c:strRef>
              <c:f>'5. Bonus-WS_WinvsAppear'!$C$7</c:f>
              <c:strCache>
                <c:ptCount val="1"/>
                <c:pt idx="0">
                  <c:v>Sum of LgWin-01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'5. Bonus-WS_WinvsAppear'!$A$8:$A$22</c:f>
              <c:strCache>
                <c:ptCount val="14"/>
                <c:pt idx="0">
                  <c:v>Chicago Cubs</c:v>
                </c:pt>
                <c:pt idx="1">
                  <c:v>Minnesota Twins</c:v>
                </c:pt>
                <c:pt idx="2">
                  <c:v>Chicago White Sox</c:v>
                </c:pt>
                <c:pt idx="3">
                  <c:v>Baltimore Orioles</c:v>
                </c:pt>
                <c:pt idx="4">
                  <c:v>Atlanta Braves</c:v>
                </c:pt>
                <c:pt idx="5">
                  <c:v>Detroit Tigers</c:v>
                </c:pt>
                <c:pt idx="6">
                  <c:v>Cincinnati Reds</c:v>
                </c:pt>
                <c:pt idx="7">
                  <c:v>Pittsburgh Pirates</c:v>
                </c:pt>
                <c:pt idx="8">
                  <c:v>Los Angeles Dodgers</c:v>
                </c:pt>
                <c:pt idx="9">
                  <c:v>Boston Red Sox</c:v>
                </c:pt>
                <c:pt idx="10">
                  <c:v>San Francisco Giants</c:v>
                </c:pt>
                <c:pt idx="11">
                  <c:v>Oakland Athletics</c:v>
                </c:pt>
                <c:pt idx="12">
                  <c:v>St. Louis Cardinals</c:v>
                </c:pt>
                <c:pt idx="13">
                  <c:v>New York Yankees</c:v>
                </c:pt>
              </c:strCache>
            </c:strRef>
          </c:cat>
          <c:val>
            <c:numRef>
              <c:f>'5. Bonus-WS_WinvsAppear'!$C$8:$C$22</c:f>
              <c:numCache>
                <c:formatCode>General</c:formatCode>
                <c:ptCount val="14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9</c:v>
                </c:pt>
                <c:pt idx="7">
                  <c:v>7</c:v>
                </c:pt>
                <c:pt idx="8">
                  <c:v>19</c:v>
                </c:pt>
                <c:pt idx="9">
                  <c:v>13</c:v>
                </c:pt>
                <c:pt idx="10">
                  <c:v>21</c:v>
                </c:pt>
                <c:pt idx="11">
                  <c:v>14</c:v>
                </c:pt>
                <c:pt idx="12">
                  <c:v>19</c:v>
                </c:pt>
                <c:pt idx="1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D-4B02-877A-F4798DB1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99444552"/>
        <c:axId val="799445208"/>
      </c:barChart>
      <c:catAx>
        <c:axId val="799444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5208"/>
        <c:crosses val="autoZero"/>
        <c:auto val="1"/>
        <c:lblAlgn val="ctr"/>
        <c:lblOffset val="100"/>
        <c:noMultiLvlLbl val="0"/>
      </c:catAx>
      <c:valAx>
        <c:axId val="79944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444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9526</xdr:colOff>
      <xdr:row>4</xdr:row>
      <xdr:rowOff>0</xdr:rowOff>
    </xdr:from>
    <xdr:to>
      <xdr:col>13</xdr:col>
      <xdr:colOff>171451</xdr:colOff>
      <xdr:row>26</xdr:row>
      <xdr:rowOff>132397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1A00A-BCDD-4AC1-A962-7FE849852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963929</xdr:colOff>
      <xdr:row>3</xdr:row>
      <xdr:rowOff>20001</xdr:rowOff>
    </xdr:from>
    <xdr:to>
      <xdr:col>11</xdr:col>
      <xdr:colOff>455295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59D623-9963-4F48-AA99-994657E5F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694370</xdr:colOff>
      <xdr:row>3</xdr:row>
      <xdr:rowOff>172402</xdr:rowOff>
    </xdr:from>
    <xdr:to>
      <xdr:col>16</xdr:col>
      <xdr:colOff>57149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47CDB-26C5-4D36-A77F-E4B9607DF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465769</xdr:colOff>
      <xdr:row>4</xdr:row>
      <xdr:rowOff>122871</xdr:rowOff>
    </xdr:from>
    <xdr:to>
      <xdr:col>14</xdr:col>
      <xdr:colOff>438149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3DE3C-D228-4ED7-9ECC-8311F368D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23811</xdr:colOff>
      <xdr:row>2</xdr:row>
      <xdr:rowOff>190499</xdr:rowOff>
    </xdr:from>
    <xdr:to>
      <xdr:col>14</xdr:col>
      <xdr:colOff>590550</xdr:colOff>
      <xdr:row>26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414336</xdr:colOff>
      <xdr:row>4</xdr:row>
      <xdr:rowOff>57150</xdr:rowOff>
    </xdr:from>
    <xdr:to>
      <xdr:col>18</xdr:col>
      <xdr:colOff>152400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757237</xdr:colOff>
      <xdr:row>6</xdr:row>
      <xdr:rowOff>66675</xdr:rowOff>
    </xdr:from>
    <xdr:to>
      <xdr:col>12</xdr:col>
      <xdr:colOff>809625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261937</xdr:colOff>
      <xdr:row>7</xdr:row>
      <xdr:rowOff>9525</xdr:rowOff>
    </xdr:from>
    <xdr:to>
      <xdr:col>18</xdr:col>
      <xdr:colOff>266700</xdr:colOff>
      <xdr:row>28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Coleman" refreshedDate="43648.732411805555" createdVersion="6" refreshedVersion="6" minRefreshableVersion="3" recordCount="2865" xr:uid="{00000000-000A-0000-FFFF-FFFF5B000000}">
  <cacheSource type="worksheet">
    <worksheetSource name="Teams"/>
  </cacheSource>
  <cacheFields count="55">
    <cacheField name="yearID" numFmtId="0">
      <sharedItems containsSemiMixedTypes="0" containsString="0" containsNumber="1" containsInteger="1" minValue="1871" maxValue="2017" count="147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&gt;=1973?" numFmtId="0">
      <sharedItems count="2">
        <b v="0"/>
        <b v="1"/>
      </sharedItems>
    </cacheField>
    <cacheField name="&gt;=1903?" numFmtId="0">
      <sharedItems count="2">
        <b v="0"/>
        <b v="1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/>
    </cacheField>
    <cacheField name="franchID" numFmtId="0">
      <sharedItems/>
    </cacheField>
    <cacheField name="FranchiseName" numFmtId="0">
      <sharedItems count="9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 Stocking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Atlanta Braves"/>
        <s v="Chicago Cub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Louisville Colonels"/>
        <s v="Pittsburgh Pirates"/>
        <s v="St. Louis Cardinals"/>
        <s v="Columbus Buckeyes"/>
        <s v="San Francisco Giants"/>
        <s v="New York Metropolitans"/>
        <s v="Philadelphia Phillies"/>
        <s v="Altoona Mountain City"/>
        <s v="Baltimore Monumentals"/>
        <s v="Los Angeles Dodger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Apostles"/>
        <s v="Toledo Blue Stockings"/>
        <s v="Wilmington Quicksteps"/>
        <s v="Washington Statesmen"/>
        <s v="Cleveland Spiders"/>
        <s v="Columbus Solons"/>
        <s v="Brooklyn Gladiators"/>
        <s v="Brooklyn Ward's Wonders"/>
        <s v="Chicago Pirates"/>
        <s v="Cleveland Infants"/>
        <s v="New York Giants"/>
        <s v="Pittsburgh Burghers"/>
        <s v="Rochester Broncos"/>
        <s v="Toledo Maumees"/>
        <s v="Cincinnati Kelly's Killers"/>
        <s v="Washington Senators"/>
        <s v="New York Yankees"/>
        <s v="Boston Red Sox"/>
        <s v="Chicago White Sox"/>
        <s v="Cleveland Indians"/>
        <s v="Detroit Tigers"/>
        <s v="Oakland Athletics"/>
        <s v="Minnesota Twins"/>
        <s v="Baltimore Terrapins"/>
        <s v="Brooklyn Tip-Tops"/>
        <s v="Chicago Whales"/>
        <s v="Newark Pepper"/>
        <s v="Kansas City Packers"/>
        <s v="Pittsburgh Rebels"/>
        <s v="St. Louis Terriers"/>
        <s v="Los Angeles Angels of Anaheim"/>
        <s v="Texas Rangers"/>
        <s v="Houston Astros"/>
        <s v="New York Mets"/>
        <s v="Kansas City Royals"/>
        <s v="San Diego Padres"/>
        <s v="Seattle Mariners"/>
        <s v="Toronto Blue Jays"/>
        <s v="Colorado Rockies"/>
        <s v="Florida Marlins"/>
        <s v="Arizona Diamondbacks"/>
        <s v="Tampa Bay Rays"/>
      </sharedItems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 count="3">
        <m/>
        <s v="N"/>
        <s v="Y"/>
      </sharedItems>
    </cacheField>
    <cacheField name="LgWin" numFmtId="0">
      <sharedItems containsBlank="1"/>
    </cacheField>
    <cacheField name="LgWin-01" numFmtId="0">
      <sharedItems containsMixedTypes="1" containsNumber="1" containsInteger="1" minValue="0" maxValue="1" count="3">
        <n v="0"/>
        <n v="1"/>
        <s v=" "/>
      </sharedItems>
    </cacheField>
    <cacheField name="WSWin" numFmtId="0">
      <sharedItems containsBlank="1" count="3">
        <m/>
        <s v="N"/>
        <s v="Y"/>
      </sharedItems>
    </cacheField>
    <cacheField name="WSWin-01" numFmtId="0">
      <sharedItems containsMixedTypes="1" containsNumber="1" containsInteger="1" minValue="0" maxValue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 count="13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Boston Red Cap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Cincinnati Red Stockings"/>
        <s v="Louisville Eclipse"/>
        <s v="Pittsburg Alleghenys"/>
        <s v="Boston Beaneaters"/>
        <s v="Columbus Buckeyes"/>
        <s v="New York Gothams"/>
        <s v="New York Metropolitans"/>
        <s v="Philadelphia Quakers"/>
        <s v="St. Louis Browns"/>
        <s v="Altoona Mountain City"/>
        <s v="Baltimore Monumental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White Caps"/>
        <s v="Toledo Blue Stockings"/>
        <s v="Wilmington Quicksteps"/>
        <s v="Brooklyn Grays"/>
        <s v="Louisville Colonels"/>
        <s v="New York Giants"/>
        <s v="Brooklyn Bridegrooms"/>
        <s v="Cleveland Spiders"/>
        <s v="Columbus Solons"/>
        <s v="Brooklyn Gladiators"/>
        <s v="Brooklyn Ward's Wonders"/>
        <s v="Chicago Colts"/>
        <s v="Chicago Pirates"/>
        <s v="Cleveland Infants"/>
        <s v="Philadelphia Phillies"/>
        <s v="Pittsburgh Burghers"/>
        <s v="Rochester Broncos"/>
        <s v="Toledo Maumees"/>
        <s v="Brooklyn Grooms"/>
        <s v="Cincinnati Kelly's Killers"/>
        <s v="Pittsburgh Pirates"/>
        <s v="Washington Statesmen"/>
        <s v="Washington Senators"/>
        <s v="Chicago Orphans"/>
        <s v="Brooklyn Superbas"/>
        <s v="St. Louis Perfectos"/>
        <s v="St. Louis Cardinals"/>
        <s v="Boston Americans"/>
        <s v="Chicago White Sox"/>
        <s v="Detroit Tigers"/>
        <s v="Cleveland Bronchos"/>
        <s v="Chicago Cubs"/>
        <s v="Cleveland Naps"/>
        <s v="New York Highlanders"/>
        <s v="Boston Doves"/>
        <s v="Boston Red Sox"/>
        <s v="Brooklyn Dodgers"/>
        <s v="Boston Rustlers"/>
        <s v="Boston Braves"/>
        <s v="New York Yankees"/>
        <s v="Baltimore Terrapins"/>
        <s v="Brooklyn Tip-Tops"/>
        <s v="Brooklyn Robins"/>
        <s v="Buffalo Buffeds"/>
        <s v="Chicago Chi-Feds"/>
        <s v="Kansas City Packers"/>
        <s v="Pittsburgh Rebels"/>
        <s v="St. Louis Terriers"/>
        <s v="Buffalo Blues"/>
        <s v="Chicago Whales"/>
        <s v="Cleveland Indians"/>
        <s v="Newark Pepper"/>
        <s v="Boston Bees"/>
        <s v="Philadelphia Blue Jays"/>
        <s v="Milwaukee Braves"/>
        <s v="Cincinnati Redlegs"/>
        <s v="Kansas City Athletics"/>
        <s v="Los Angeles Dodgers"/>
        <s v="San Francisco Giants"/>
        <s v="Los Angeles Angels"/>
        <s v="Minnesota Twins"/>
        <s v="Houston Colt .45's"/>
        <s v="New York Mets"/>
        <s v="California Angels"/>
        <s v="Houston Astros"/>
        <s v="Atlanta Braves"/>
        <s v="Oakland Athletics"/>
        <s v="Kansas City Royals"/>
        <s v="Montreal Expos"/>
        <s v="San Diego Padres"/>
        <s v="Seattle Pilots"/>
        <s v="Texas Rangers"/>
        <s v="Seattle Mariners"/>
        <s v="Toronto Blue Jays"/>
        <s v="Colorado Rockies"/>
        <s v="Florida Marlins"/>
        <s v="Anaheim Angels"/>
        <s v="Arizona Diamondbacks"/>
        <s v="Tampa Bay Devil Rays"/>
        <s v="Los Angeles Angels of Anaheim"/>
        <s v="Tampa Bay Rays"/>
        <s v="Miami Marlins"/>
      </sharedItems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  <cacheField name="StolenBasesPerGame" numFmtId="0" formula="SB/G" databaseField="0"/>
    <cacheField name="WalksPerGame" numFmtId="0" formula="BB/G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Coleman" refreshedDate="43648.732412268517" createdVersion="6" refreshedVersion="6" minRefreshableVersion="3" recordCount="2865" xr:uid="{B76EC6B2-1C5A-4258-A4B8-F44F7BA3A593}">
  <cacheSource type="worksheet">
    <worksheetSource name="Table2"/>
  </cacheSource>
  <cacheFields count="54">
    <cacheField name="yearID" numFmtId="0">
      <sharedItems containsSemiMixedTypes="0" containsString="0" containsNumber="1" containsInteger="1" minValue="1871" maxValue="2017" count="147"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&gt;=1903?" numFmtId="0">
      <sharedItems count="2">
        <b v="0"/>
        <b v="1"/>
      </sharedItems>
    </cacheField>
    <cacheField name="&gt;=1973?" numFmtId="0">
      <sharedItems count="2">
        <b v="0"/>
        <b v="1"/>
      </sharedItems>
    </cacheField>
    <cacheField name="lgID" numFmtId="0">
      <sharedItems count="7">
        <s v="NA"/>
        <s v="NL"/>
        <s v="AA"/>
        <s v="UA"/>
        <s v="PL"/>
        <s v="AL"/>
        <s v="FL"/>
      </sharedItems>
    </cacheField>
    <cacheField name="teamID" numFmtId="0">
      <sharedItems/>
    </cacheField>
    <cacheField name="franchID" numFmtId="0">
      <sharedItems/>
    </cacheField>
    <cacheField name="FranchiseName" numFmtId="0">
      <sharedItems count="9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 Stocking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Atlanta Braves"/>
        <s v="Chicago Cub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Louisville Colonels"/>
        <s v="Pittsburgh Pirates"/>
        <s v="St. Louis Cardinals"/>
        <s v="Columbus Buckeyes"/>
        <s v="San Francisco Giants"/>
        <s v="New York Metropolitans"/>
        <s v="Philadelphia Phillies"/>
        <s v="Altoona Mountain City"/>
        <s v="Baltimore Monumentals"/>
        <s v="Los Angeles Dodger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Apostles"/>
        <s v="Toledo Blue Stockings"/>
        <s v="Wilmington Quicksteps"/>
        <s v="Washington Statesmen"/>
        <s v="Cleveland Spiders"/>
        <s v="Columbus Solons"/>
        <s v="Brooklyn Gladiators"/>
        <s v="Brooklyn Ward's Wonders"/>
        <s v="Chicago Pirates"/>
        <s v="Cleveland Infants"/>
        <s v="New York Giants"/>
        <s v="Pittsburgh Burghers"/>
        <s v="Rochester Broncos"/>
        <s v="Toledo Maumees"/>
        <s v="Cincinnati Kelly's Killers"/>
        <s v="Washington Senators"/>
        <s v="New York Yankees"/>
        <s v="Boston Red Sox"/>
        <s v="Chicago White Sox"/>
        <s v="Cleveland Indians"/>
        <s v="Detroit Tigers"/>
        <s v="Oakland Athletics"/>
        <s v="Minnesota Twins"/>
        <s v="Baltimore Terrapins"/>
        <s v="Brooklyn Tip-Tops"/>
        <s v="Chicago Whales"/>
        <s v="Newark Pepper"/>
        <s v="Kansas City Packers"/>
        <s v="Pittsburgh Rebels"/>
        <s v="St. Louis Terriers"/>
        <s v="Los Angeles Angels of Anaheim"/>
        <s v="Texas Rangers"/>
        <s v="Houston Astros"/>
        <s v="New York Mets"/>
        <s v="Kansas City Royals"/>
        <s v="San Diego Padres"/>
        <s v="Seattle Mariners"/>
        <s v="Toronto Blue Jays"/>
        <s v="Colorado Rockies"/>
        <s v="Florida Marlins"/>
        <s v="Arizona Diamondbacks"/>
        <s v="Tampa Bay Rays"/>
      </sharedItems>
    </cacheField>
    <cacheField name="divID" numFmtId="0">
      <sharedItems containsBlank="1"/>
    </cacheField>
    <cacheField name="Rank" numFmtId="0">
      <sharedItems containsSemiMixedTypes="0" containsString="0" containsNumber="1" containsInteger="1" minValue="1" maxValue="13"/>
    </cacheField>
    <cacheField name="G" numFmtId="0">
      <sharedItems containsSemiMixedTypes="0" containsString="0" containsNumber="1" containsInteger="1" minValue="6" maxValue="165"/>
    </cacheField>
    <cacheField name="Ghome" numFmtId="0">
      <sharedItems containsString="0" containsBlank="1" containsNumber="1" containsInteger="1" minValue="44" maxValue="84"/>
    </cacheField>
    <cacheField name="W" numFmtId="0">
      <sharedItems containsSemiMixedTypes="0" containsString="0" containsNumber="1" containsInteger="1" minValue="0" maxValue="116"/>
    </cacheField>
    <cacheField name="L" numFmtId="0">
      <sharedItems containsSemiMixedTypes="0" containsString="0" containsNumber="1" containsInteger="1" minValue="4" maxValue="134"/>
    </cacheField>
    <cacheField name="DivWin" numFmtId="0">
      <sharedItems containsBlank="1"/>
    </cacheField>
    <cacheField name="WCWin" numFmtId="0">
      <sharedItems containsBlank="1" count="3">
        <m/>
        <s v="N"/>
        <s v="Y"/>
      </sharedItems>
    </cacheField>
    <cacheField name="LgWin" numFmtId="0">
      <sharedItems containsBlank="1" count="3">
        <s v="N"/>
        <s v="Y"/>
        <m/>
      </sharedItems>
    </cacheField>
    <cacheField name="LgWin?" numFmtId="0">
      <sharedItems containsSemiMixedTypes="0" containsString="0" containsNumber="1" containsInteger="1" minValue="0" maxValue="1" count="2">
        <n v="0"/>
        <n v="1"/>
      </sharedItems>
    </cacheField>
    <cacheField name="WSWin" numFmtId="0">
      <sharedItems containsBlank="1" count="3">
        <m/>
        <s v="N"/>
        <s v="Y"/>
      </sharedItems>
    </cacheField>
    <cacheField name="WSWin?" numFmtId="0">
      <sharedItems containsSemiMixedTypes="0" containsString="0" containsNumber="1" containsInteger="1" minValue="0" maxValue="1"/>
    </cacheField>
    <cacheField name="R" numFmtId="0">
      <sharedItems containsSemiMixedTypes="0" containsString="0" containsNumber="1" containsInteger="1" minValue="24" maxValue="1220"/>
    </cacheField>
    <cacheField name="AB" numFmtId="0">
      <sharedItems containsSemiMixedTypes="0" containsString="0" containsNumber="1" containsInteger="1" minValue="211" maxValue="5781"/>
    </cacheField>
    <cacheField name="H" numFmtId="0">
      <sharedItems containsSemiMixedTypes="0" containsString="0" containsNumber="1" containsInteger="1" minValue="33" maxValue="1783"/>
    </cacheField>
    <cacheField name="2B" numFmtId="0">
      <sharedItems containsSemiMixedTypes="0" containsString="0" containsNumber="1" containsInteger="1" minValue="1" maxValue="376"/>
    </cacheField>
    <cacheField name="3B" numFmtId="0">
      <sharedItems containsSemiMixedTypes="0" containsString="0" containsNumber="1" containsInteger="1" minValue="0" maxValue="150"/>
    </cacheField>
    <cacheField name="HR" numFmtId="0">
      <sharedItems containsSemiMixedTypes="0" containsString="0" containsNumber="1" containsInteger="1" minValue="0" maxValue="264"/>
    </cacheField>
    <cacheField name="BB" numFmtId="0">
      <sharedItems containsString="0" containsBlank="1" containsNumber="1" containsInteger="1" minValue="1" maxValue="835"/>
    </cacheField>
    <cacheField name="SO" numFmtId="0">
      <sharedItems containsString="0" containsBlank="1" containsNumber="1" containsInteger="1" minValue="3" maxValue="1571"/>
    </cacheField>
    <cacheField name="SB" numFmtId="0">
      <sharedItems containsString="0" containsBlank="1" containsNumber="1" containsInteger="1" minValue="1" maxValue="581"/>
    </cacheField>
    <cacheField name="CS" numFmtId="0">
      <sharedItems containsString="0" containsBlank="1" containsNumber="1" containsInteger="1" minValue="3" maxValue="191"/>
    </cacheField>
    <cacheField name="HBP" numFmtId="0">
      <sharedItems containsString="0" containsBlank="1" containsNumber="1" containsInteger="1" minValue="7" maxValue="160"/>
    </cacheField>
    <cacheField name="SF" numFmtId="0">
      <sharedItems containsString="0" containsBlank="1" containsNumber="1" containsInteger="1" minValue="18" maxValue="77"/>
    </cacheField>
    <cacheField name="RA" numFmtId="0">
      <sharedItems containsSemiMixedTypes="0" containsString="0" containsNumber="1" containsInteger="1" minValue="34" maxValue="1252"/>
    </cacheField>
    <cacheField name="ER" numFmtId="0">
      <sharedItems containsSemiMixedTypes="0" containsString="0" containsNumber="1" containsInteger="1" minValue="23" maxValue="1023"/>
    </cacheField>
    <cacheField name="ERA" numFmtId="0">
      <sharedItems containsSemiMixedTypes="0" containsString="0" containsNumber="1" minValue="1.22" maxValue="8"/>
    </cacheField>
    <cacheField name="CG" numFmtId="0">
      <sharedItems containsSemiMixedTypes="0" containsString="0" containsNumber="1" containsInteger="1" minValue="0" maxValue="148"/>
    </cacheField>
    <cacheField name="SHO" numFmtId="0">
      <sharedItems containsSemiMixedTypes="0" containsString="0" containsNumber="1" containsInteger="1" minValue="0" maxValue="32"/>
    </cacheField>
    <cacheField name="SV" numFmtId="0">
      <sharedItems containsSemiMixedTypes="0" containsString="0" containsNumber="1" containsInteger="1" minValue="0" maxValue="68"/>
    </cacheField>
    <cacheField name="IPouts" numFmtId="0">
      <sharedItems containsSemiMixedTypes="0" containsString="0" containsNumber="1" containsInteger="1" minValue="162" maxValue="4518"/>
    </cacheField>
    <cacheField name="HA" numFmtId="0">
      <sharedItems containsSemiMixedTypes="0" containsString="0" containsNumber="1" containsInteger="1" minValue="49" maxValue="1993"/>
    </cacheField>
    <cacheField name="HRA" numFmtId="0">
      <sharedItems containsSemiMixedTypes="0" containsString="0" containsNumber="1" containsInteger="1" minValue="0" maxValue="258"/>
    </cacheField>
    <cacheField name="BBA" numFmtId="0">
      <sharedItems containsSemiMixedTypes="0" containsString="0" containsNumber="1" containsInteger="1" minValue="1" maxValue="827"/>
    </cacheField>
    <cacheField name="SOA" numFmtId="0">
      <sharedItems containsSemiMixedTypes="0" containsString="0" containsNumber="1" containsInteger="1" minValue="0" maxValue="1614"/>
    </cacheField>
    <cacheField name="E" numFmtId="0">
      <sharedItems containsSemiMixedTypes="0" containsString="0" containsNumber="1" containsInteger="1" minValue="47" maxValue="639"/>
    </cacheField>
    <cacheField name="DP" numFmtId="0">
      <sharedItems containsSemiMixedTypes="0" containsString="0" containsNumber="1" containsInteger="1" minValue="0" maxValue="217"/>
    </cacheField>
    <cacheField name="FP" numFmtId="0">
      <sharedItems containsSemiMixedTypes="0" containsString="0" containsNumber="1" minValue="0.76100000000000001" maxValue="0.99099999999999999"/>
    </cacheField>
    <cacheField name="name" numFmtId="0">
      <sharedItems count="139">
        <s v="Boston Red Stockings"/>
        <s v="Chicago White Stockings"/>
        <s v="Cleveland Forest Citys"/>
        <s v="Fort Wayne Kekiongas"/>
        <s v="New York Mutuals"/>
        <s v="Philadelphia Athletics"/>
        <s v="Rockford Forest Citys"/>
        <s v="Troy Haymakers"/>
        <s v="Washington Olympics"/>
        <s v="Baltimore Canaries"/>
        <s v="Brooklyn Eckfords"/>
        <s v="Brooklyn Atlantics"/>
        <s v="Middletown Mansfields"/>
        <s v="Washington Nationals"/>
        <s v="Baltimore Marylands"/>
        <s v="Elizabeth Resolutes"/>
        <s v="Philadelphia Whites"/>
        <s v="Washington Blue Legs"/>
        <s v="Hartford Dark Blues"/>
        <s v="Keokuk Westerns"/>
        <s v="New Haven Elm Citys"/>
        <s v="Philadelphia Centennials"/>
        <s v="St. Louis Red Stockings"/>
        <s v="St. Louis Brown Stockings"/>
        <s v="Boston Red Caps"/>
        <s v="Cincinnati Reds"/>
        <s v="Louisville Grays"/>
        <s v="Indianapolis Blues"/>
        <s v="Milwaukee Grays"/>
        <s v="Providence Grays"/>
        <s v="Buffalo Bisons"/>
        <s v="Cleveland Blues"/>
        <s v="Syracuse Stars"/>
        <s v="Troy Trojans"/>
        <s v="Worcester Ruby Legs"/>
        <s v="Detroit Wolverines"/>
        <s v="Baltimore Orioles"/>
        <s v="Cincinnati Red Stockings"/>
        <s v="Louisville Eclipse"/>
        <s v="Pittsburg Alleghenys"/>
        <s v="Boston Beaneaters"/>
        <s v="Columbus Buckeyes"/>
        <s v="New York Gothams"/>
        <s v="New York Metropolitans"/>
        <s v="Philadelphia Quakers"/>
        <s v="St. Louis Browns"/>
        <s v="Altoona Mountain City"/>
        <s v="Baltimore Monumentals"/>
        <s v="Boston Reds"/>
        <s v="Chicago/Pittsburgh (Union League)"/>
        <s v="Cincinnati Outlaw Reds"/>
        <s v="Indianapolis Hoosiers"/>
        <s v="Kansas City Cowboys"/>
        <s v="Milwaukee Brewers"/>
        <s v="Philadelphia Keystones"/>
        <s v="Richmond Virginians"/>
        <s v="St. Louis Maroons"/>
        <s v="St. Paul White Caps"/>
        <s v="Toledo Blue Stockings"/>
        <s v="Wilmington Quicksteps"/>
        <s v="Brooklyn Grays"/>
        <s v="Louisville Colonels"/>
        <s v="New York Giants"/>
        <s v="Brooklyn Bridegrooms"/>
        <s v="Cleveland Spiders"/>
        <s v="Columbus Solons"/>
        <s v="Brooklyn Gladiators"/>
        <s v="Brooklyn Ward's Wonders"/>
        <s v="Chicago Colts"/>
        <s v="Chicago Pirates"/>
        <s v="Cleveland Infants"/>
        <s v="Philadelphia Phillies"/>
        <s v="Pittsburgh Burghers"/>
        <s v="Rochester Broncos"/>
        <s v="Toledo Maumees"/>
        <s v="Brooklyn Grooms"/>
        <s v="Cincinnati Kelly's Killers"/>
        <s v="Pittsburgh Pirates"/>
        <s v="Washington Statesmen"/>
        <s v="Washington Senators"/>
        <s v="Chicago Orphans"/>
        <s v="Brooklyn Superbas"/>
        <s v="St. Louis Perfectos"/>
        <s v="St. Louis Cardinals"/>
        <s v="Boston Americans"/>
        <s v="Chicago White Sox"/>
        <s v="Detroit Tigers"/>
        <s v="Cleveland Bronchos"/>
        <s v="Chicago Cubs"/>
        <s v="Cleveland Naps"/>
        <s v="New York Highlanders"/>
        <s v="Boston Doves"/>
        <s v="Boston Red Sox"/>
        <s v="Brooklyn Dodgers"/>
        <s v="Boston Rustlers"/>
        <s v="Boston Braves"/>
        <s v="New York Yankees"/>
        <s v="Baltimore Terrapins"/>
        <s v="Brooklyn Tip-Tops"/>
        <s v="Brooklyn Robins"/>
        <s v="Buffalo Buffeds"/>
        <s v="Chicago Chi-Feds"/>
        <s v="Kansas City Packers"/>
        <s v="Pittsburgh Rebels"/>
        <s v="St. Louis Terriers"/>
        <s v="Buffalo Blues"/>
        <s v="Chicago Whales"/>
        <s v="Cleveland Indians"/>
        <s v="Newark Pepper"/>
        <s v="Boston Bees"/>
        <s v="Philadelphia Blue Jays"/>
        <s v="Milwaukee Braves"/>
        <s v="Cincinnati Redlegs"/>
        <s v="Kansas City Athletics"/>
        <s v="Los Angeles Dodgers"/>
        <s v="San Francisco Giants"/>
        <s v="Los Angeles Angels"/>
        <s v="Minnesota Twins"/>
        <s v="Houston Colt .45's"/>
        <s v="New York Mets"/>
        <s v="California Angels"/>
        <s v="Houston Astros"/>
        <s v="Atlanta Braves"/>
        <s v="Oakland Athletics"/>
        <s v="Kansas City Royals"/>
        <s v="Montreal Expos"/>
        <s v="San Diego Padres"/>
        <s v="Seattle Pilots"/>
        <s v="Texas Rangers"/>
        <s v="Seattle Mariners"/>
        <s v="Toronto Blue Jays"/>
        <s v="Colorado Rockies"/>
        <s v="Florida Marlins"/>
        <s v="Anaheim Angels"/>
        <s v="Arizona Diamondbacks"/>
        <s v="Tampa Bay Devil Rays"/>
        <s v="Los Angeles Angels of Anaheim"/>
        <s v="Tampa Bay Rays"/>
        <s v="Miami Marlins"/>
      </sharedItems>
    </cacheField>
    <cacheField name="park" numFmtId="0">
      <sharedItems containsBlank="1"/>
    </cacheField>
    <cacheField name="attendance" numFmtId="0">
      <sharedItems containsString="0" containsBlank="1" containsNumber="1" containsInteger="1" minValue="6088" maxValue="4483350"/>
    </cacheField>
    <cacheField name="BPF" numFmtId="0">
      <sharedItems containsSemiMixedTypes="0" containsString="0" containsNumber="1" containsInteger="1" minValue="60" maxValue="129"/>
    </cacheField>
    <cacheField name="PPF" numFmtId="0">
      <sharedItems containsSemiMixedTypes="0" containsString="0" containsNumber="1" containsInteger="1" minValue="60" maxValue="141"/>
    </cacheField>
    <cacheField name="teamIDBR" numFmtId="0">
      <sharedItems/>
    </cacheField>
    <cacheField name="teamIDlahman45" numFmtId="0">
      <sharedItems/>
    </cacheField>
    <cacheField name="teamIDretro" numFmtId="0">
      <sharedItems/>
    </cacheField>
    <cacheField name="SB per Game" numFmtId="0" formula="SB /G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5">
  <r>
    <x v="0"/>
    <x v="0"/>
    <x v="0"/>
    <x v="0"/>
    <s v="BS1"/>
    <s v="BNA"/>
    <x v="0"/>
    <m/>
    <n v="3"/>
    <n v="31"/>
    <m/>
    <n v="20"/>
    <n v="10"/>
    <m/>
    <x v="0"/>
    <s v="N"/>
    <x v="0"/>
    <x v="0"/>
    <s v=" "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x v="0"/>
    <s v="South End Grounds I"/>
    <m/>
    <n v="103"/>
    <n v="98"/>
    <s v="BOS"/>
    <s v="BS1"/>
    <s v="BS1"/>
  </r>
  <r>
    <x v="0"/>
    <x v="0"/>
    <x v="0"/>
    <x v="0"/>
    <s v="CH1"/>
    <s v="CNA"/>
    <x v="1"/>
    <m/>
    <n v="2"/>
    <n v="28"/>
    <m/>
    <n v="19"/>
    <n v="9"/>
    <m/>
    <x v="0"/>
    <s v="N"/>
    <x v="0"/>
    <x v="0"/>
    <s v=" "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x v="1"/>
    <s v="Union Base-Ball Grounds"/>
    <m/>
    <n v="104"/>
    <n v="102"/>
    <s v="CHI"/>
    <s v="CH1"/>
    <s v="CH1"/>
  </r>
  <r>
    <x v="0"/>
    <x v="0"/>
    <x v="0"/>
    <x v="0"/>
    <s v="CL1"/>
    <s v="CFC"/>
    <x v="2"/>
    <m/>
    <n v="8"/>
    <n v="29"/>
    <m/>
    <n v="10"/>
    <n v="19"/>
    <m/>
    <x v="0"/>
    <s v="N"/>
    <x v="0"/>
    <x v="0"/>
    <s v=" "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x v="2"/>
    <s v="National Association Grounds"/>
    <m/>
    <n v="96"/>
    <n v="100"/>
    <s v="CLE"/>
    <s v="CL1"/>
    <s v="CL1"/>
  </r>
  <r>
    <x v="0"/>
    <x v="0"/>
    <x v="0"/>
    <x v="0"/>
    <s v="FW1"/>
    <s v="KEK"/>
    <x v="3"/>
    <m/>
    <n v="7"/>
    <n v="19"/>
    <m/>
    <n v="7"/>
    <n v="12"/>
    <m/>
    <x v="0"/>
    <s v="N"/>
    <x v="0"/>
    <x v="0"/>
    <s v=" "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x v="3"/>
    <s v="Hamilton Field"/>
    <m/>
    <n v="101"/>
    <n v="107"/>
    <s v="KEK"/>
    <s v="FW1"/>
    <s v="FW1"/>
  </r>
  <r>
    <x v="0"/>
    <x v="0"/>
    <x v="0"/>
    <x v="0"/>
    <s v="NY2"/>
    <s v="NNA"/>
    <x v="4"/>
    <m/>
    <n v="5"/>
    <n v="33"/>
    <m/>
    <n v="16"/>
    <n v="17"/>
    <m/>
    <x v="0"/>
    <s v="N"/>
    <x v="0"/>
    <x v="0"/>
    <s v=" "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x v="4"/>
    <s v="Union Grounds (Brooklyn)"/>
    <m/>
    <n v="90"/>
    <n v="88"/>
    <s v="NYU"/>
    <s v="NY2"/>
    <s v="NY2"/>
  </r>
  <r>
    <x v="0"/>
    <x v="0"/>
    <x v="0"/>
    <x v="0"/>
    <s v="PH1"/>
    <s v="PNA"/>
    <x v="5"/>
    <m/>
    <n v="1"/>
    <n v="28"/>
    <m/>
    <n v="21"/>
    <n v="7"/>
    <m/>
    <x v="0"/>
    <s v="Y"/>
    <x v="1"/>
    <x v="0"/>
    <s v=" "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x v="5"/>
    <s v="Jefferson Street Grounds"/>
    <m/>
    <n v="102"/>
    <n v="98"/>
    <s v="ATH"/>
    <s v="PH1"/>
    <s v="PH1"/>
  </r>
  <r>
    <x v="0"/>
    <x v="0"/>
    <x v="0"/>
    <x v="0"/>
    <s v="RC1"/>
    <s v="ROK"/>
    <x v="6"/>
    <m/>
    <n v="9"/>
    <n v="25"/>
    <m/>
    <n v="4"/>
    <n v="21"/>
    <m/>
    <x v="0"/>
    <s v="N"/>
    <x v="0"/>
    <x v="0"/>
    <s v=" "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x v="6"/>
    <s v="Agricultural Society Fair Grounds"/>
    <m/>
    <n v="97"/>
    <n v="99"/>
    <s v="ROK"/>
    <s v="RC1"/>
    <s v="RC1"/>
  </r>
  <r>
    <x v="0"/>
    <x v="0"/>
    <x v="0"/>
    <x v="0"/>
    <s v="TRO"/>
    <s v="TRO"/>
    <x v="7"/>
    <m/>
    <n v="6"/>
    <n v="29"/>
    <m/>
    <n v="13"/>
    <n v="15"/>
    <m/>
    <x v="0"/>
    <s v="N"/>
    <x v="0"/>
    <x v="0"/>
    <s v=" "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x v="7"/>
    <s v="Haymakers' Grounds"/>
    <m/>
    <n v="101"/>
    <n v="100"/>
    <s v="TRO"/>
    <s v="TRO"/>
    <s v="TRO"/>
  </r>
  <r>
    <x v="0"/>
    <x v="0"/>
    <x v="0"/>
    <x v="0"/>
    <s v="WS3"/>
    <s v="OLY"/>
    <x v="8"/>
    <m/>
    <n v="4"/>
    <n v="32"/>
    <m/>
    <n v="15"/>
    <n v="15"/>
    <m/>
    <x v="0"/>
    <s v="N"/>
    <x v="0"/>
    <x v="0"/>
    <s v=" "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x v="8"/>
    <s v="Olympics Grounds"/>
    <m/>
    <n v="94"/>
    <n v="98"/>
    <s v="OLY"/>
    <s v="WS3"/>
    <s v="WS3"/>
  </r>
  <r>
    <x v="1"/>
    <x v="0"/>
    <x v="0"/>
    <x v="0"/>
    <s v="BL1"/>
    <s v="BLC"/>
    <x v="9"/>
    <m/>
    <n v="2"/>
    <n v="58"/>
    <m/>
    <n v="35"/>
    <n v="19"/>
    <m/>
    <x v="0"/>
    <s v="N"/>
    <x v="0"/>
    <x v="0"/>
    <s v=" "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x v="9"/>
    <s v="Newington Park"/>
    <m/>
    <n v="106"/>
    <n v="102"/>
    <s v="BAL"/>
    <s v="BL1"/>
    <s v="BL1"/>
  </r>
  <r>
    <x v="1"/>
    <x v="0"/>
    <x v="0"/>
    <x v="0"/>
    <s v="BR1"/>
    <s v="ECK"/>
    <x v="10"/>
    <m/>
    <n v="9"/>
    <n v="29"/>
    <m/>
    <n v="3"/>
    <n v="26"/>
    <m/>
    <x v="0"/>
    <s v="N"/>
    <x v="0"/>
    <x v="0"/>
    <s v=" "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x v="10"/>
    <s v="Union Grounds"/>
    <m/>
    <n v="87"/>
    <n v="96"/>
    <s v="ECK"/>
    <s v="BR1"/>
    <s v="BR1"/>
  </r>
  <r>
    <x v="1"/>
    <x v="0"/>
    <x v="0"/>
    <x v="0"/>
    <s v="BR2"/>
    <s v="BRA"/>
    <x v="11"/>
    <m/>
    <n v="6"/>
    <n v="37"/>
    <m/>
    <n v="9"/>
    <n v="28"/>
    <m/>
    <x v="0"/>
    <s v="N"/>
    <x v="0"/>
    <x v="0"/>
    <s v=" "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x v="11"/>
    <s v="Capitoline Grounds"/>
    <m/>
    <n v="115"/>
    <n v="122"/>
    <s v="BRA"/>
    <s v="BR2"/>
    <s v="BR2"/>
  </r>
  <r>
    <x v="1"/>
    <x v="0"/>
    <x v="0"/>
    <x v="0"/>
    <s v="BS1"/>
    <s v="BNA"/>
    <x v="0"/>
    <m/>
    <n v="1"/>
    <n v="48"/>
    <m/>
    <n v="39"/>
    <n v="8"/>
    <m/>
    <x v="0"/>
    <s v="Y"/>
    <x v="1"/>
    <x v="0"/>
    <s v=" "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x v="0"/>
    <s v="South End Grounds I"/>
    <m/>
    <n v="105"/>
    <n v="100"/>
    <s v="BOS"/>
    <s v="BS1"/>
    <s v="BS1"/>
  </r>
  <r>
    <x v="1"/>
    <x v="0"/>
    <x v="0"/>
    <x v="0"/>
    <s v="CL1"/>
    <s v="CFC"/>
    <x v="2"/>
    <m/>
    <n v="7"/>
    <n v="22"/>
    <m/>
    <n v="6"/>
    <n v="16"/>
    <m/>
    <x v="0"/>
    <s v="N"/>
    <x v="0"/>
    <x v="0"/>
    <s v=" "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x v="2"/>
    <s v="National Association Grounds"/>
    <m/>
    <n v="96"/>
    <n v="100"/>
    <s v="CLE"/>
    <s v="CL1"/>
    <s v="CL1"/>
  </r>
  <r>
    <x v="1"/>
    <x v="0"/>
    <x v="0"/>
    <x v="0"/>
    <s v="MID"/>
    <s v="MAN"/>
    <x v="12"/>
    <m/>
    <n v="8"/>
    <n v="24"/>
    <m/>
    <n v="5"/>
    <n v="19"/>
    <m/>
    <x v="0"/>
    <s v="N"/>
    <x v="0"/>
    <x v="0"/>
    <s v=" "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x v="12"/>
    <s v="Mansfield Club Grounds"/>
    <m/>
    <n v="98"/>
    <n v="103"/>
    <s v="MAN"/>
    <s v="MID"/>
    <s v="MID"/>
  </r>
  <r>
    <x v="1"/>
    <x v="0"/>
    <x v="0"/>
    <x v="0"/>
    <s v="NY2"/>
    <s v="NNA"/>
    <x v="4"/>
    <m/>
    <n v="3"/>
    <n v="56"/>
    <m/>
    <n v="34"/>
    <n v="20"/>
    <m/>
    <x v="0"/>
    <s v="N"/>
    <x v="0"/>
    <x v="0"/>
    <s v=" "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x v="4"/>
    <s v="Union Grounds (Brooklyn)"/>
    <m/>
    <n v="93"/>
    <n v="92"/>
    <s v="NYU"/>
    <s v="NY2"/>
    <s v="NY2"/>
  </r>
  <r>
    <x v="1"/>
    <x v="0"/>
    <x v="0"/>
    <x v="0"/>
    <s v="PH1"/>
    <s v="PNA"/>
    <x v="5"/>
    <m/>
    <n v="4"/>
    <n v="47"/>
    <m/>
    <n v="30"/>
    <n v="14"/>
    <m/>
    <x v="0"/>
    <s v="N"/>
    <x v="0"/>
    <x v="0"/>
    <s v=" "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x v="5"/>
    <s v="Jefferson Street Grounds"/>
    <m/>
    <n v="102"/>
    <n v="100"/>
    <s v="ATH"/>
    <s v="PH1"/>
    <s v="PH1"/>
  </r>
  <r>
    <x v="1"/>
    <x v="0"/>
    <x v="0"/>
    <x v="0"/>
    <s v="TRO"/>
    <s v="TRO"/>
    <x v="7"/>
    <m/>
    <n v="5"/>
    <n v="25"/>
    <m/>
    <n v="15"/>
    <n v="10"/>
    <m/>
    <x v="0"/>
    <s v="N"/>
    <x v="0"/>
    <x v="0"/>
    <s v=" "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x v="7"/>
    <s v="Haymakers' Grounds"/>
    <m/>
    <n v="101"/>
    <n v="100"/>
    <s v="TRO"/>
    <s v="TRO"/>
    <s v="TRO"/>
  </r>
  <r>
    <x v="1"/>
    <x v="0"/>
    <x v="0"/>
    <x v="0"/>
    <s v="WS3"/>
    <s v="OLY"/>
    <x v="8"/>
    <m/>
    <n v="10"/>
    <n v="9"/>
    <m/>
    <n v="2"/>
    <n v="7"/>
    <m/>
    <x v="0"/>
    <s v="N"/>
    <x v="0"/>
    <x v="0"/>
    <s v=" "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x v="8"/>
    <s v="Olympics Grounds"/>
    <m/>
    <n v="94"/>
    <n v="98"/>
    <s v="OLY"/>
    <s v="WS3"/>
    <s v="WS3"/>
  </r>
  <r>
    <x v="1"/>
    <x v="0"/>
    <x v="0"/>
    <x v="0"/>
    <s v="WS4"/>
    <s v="NAT"/>
    <x v="13"/>
    <m/>
    <n v="11"/>
    <n v="11"/>
    <m/>
    <n v="0"/>
    <n v="11"/>
    <m/>
    <x v="0"/>
    <s v="N"/>
    <x v="0"/>
    <x v="0"/>
    <s v=" "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x v="13"/>
    <s v="Nationals Grounds"/>
    <m/>
    <n v="129"/>
    <n v="141"/>
    <s v="NAT"/>
    <s v="WS4"/>
    <s v="WS4"/>
  </r>
  <r>
    <x v="2"/>
    <x v="0"/>
    <x v="0"/>
    <x v="0"/>
    <s v="BL1"/>
    <s v="BLC"/>
    <x v="9"/>
    <m/>
    <n v="3"/>
    <n v="57"/>
    <m/>
    <n v="34"/>
    <n v="22"/>
    <m/>
    <x v="0"/>
    <s v="N"/>
    <x v="0"/>
    <x v="0"/>
    <s v=" "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x v="9"/>
    <s v="Newington Park"/>
    <m/>
    <n v="101"/>
    <n v="102"/>
    <s v="BAL"/>
    <s v="BL1"/>
    <s v="BL1"/>
  </r>
  <r>
    <x v="2"/>
    <x v="0"/>
    <x v="0"/>
    <x v="0"/>
    <s v="BL4"/>
    <s v="MAR"/>
    <x v="14"/>
    <m/>
    <n v="9"/>
    <n v="6"/>
    <m/>
    <n v="0"/>
    <n v="6"/>
    <m/>
    <x v="0"/>
    <s v="N"/>
    <x v="0"/>
    <x v="0"/>
    <s v=" "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x v="14"/>
    <s v="Newington Park"/>
    <m/>
    <n v="77"/>
    <n v="99"/>
    <s v="MAR"/>
    <s v="BL4"/>
    <s v="BL4"/>
  </r>
  <r>
    <x v="2"/>
    <x v="0"/>
    <x v="0"/>
    <x v="0"/>
    <s v="BR2"/>
    <s v="BRA"/>
    <x v="11"/>
    <m/>
    <n v="6"/>
    <n v="55"/>
    <m/>
    <n v="17"/>
    <n v="37"/>
    <m/>
    <x v="0"/>
    <s v="N"/>
    <x v="0"/>
    <x v="0"/>
    <s v=" "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x v="11"/>
    <s v="Union Grounds"/>
    <m/>
    <n v="90"/>
    <n v="94"/>
    <s v="BRA"/>
    <s v="BR2"/>
    <s v="BR2"/>
  </r>
  <r>
    <x v="2"/>
    <x v="0"/>
    <x v="0"/>
    <x v="0"/>
    <s v="BS1"/>
    <s v="BNA"/>
    <x v="0"/>
    <m/>
    <n v="1"/>
    <n v="60"/>
    <m/>
    <n v="43"/>
    <n v="16"/>
    <m/>
    <x v="0"/>
    <s v="Y"/>
    <x v="1"/>
    <x v="0"/>
    <s v=" "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x v="0"/>
    <s v="South End Grounds I"/>
    <m/>
    <n v="106"/>
    <n v="100"/>
    <s v="BOS"/>
    <s v="BS1"/>
    <s v="BS1"/>
  </r>
  <r>
    <x v="2"/>
    <x v="0"/>
    <x v="0"/>
    <x v="0"/>
    <s v="ELI"/>
    <s v="RES"/>
    <x v="15"/>
    <m/>
    <n v="8"/>
    <n v="23"/>
    <m/>
    <n v="2"/>
    <n v="21"/>
    <m/>
    <x v="0"/>
    <s v="N"/>
    <x v="0"/>
    <x v="0"/>
    <s v=" "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x v="15"/>
    <s v="Waverly Fairgrounds"/>
    <m/>
    <n v="92"/>
    <n v="103"/>
    <s v="RES"/>
    <s v="ELI"/>
    <s v="ELI"/>
  </r>
  <r>
    <x v="2"/>
    <x v="0"/>
    <x v="0"/>
    <x v="0"/>
    <s v="NY2"/>
    <s v="NNA"/>
    <x v="4"/>
    <m/>
    <n v="4"/>
    <n v="53"/>
    <m/>
    <n v="29"/>
    <n v="24"/>
    <m/>
    <x v="0"/>
    <s v="N"/>
    <x v="0"/>
    <x v="0"/>
    <s v=" "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x v="4"/>
    <s v="Union Grounds (Brooklyn)"/>
    <m/>
    <n v="98"/>
    <n v="96"/>
    <s v="NYU"/>
    <s v="NY2"/>
    <s v="NY2"/>
  </r>
  <r>
    <x v="2"/>
    <x v="0"/>
    <x v="0"/>
    <x v="0"/>
    <s v="PH1"/>
    <s v="PNA"/>
    <x v="5"/>
    <m/>
    <n v="5"/>
    <n v="52"/>
    <m/>
    <n v="28"/>
    <n v="23"/>
    <m/>
    <x v="0"/>
    <s v="N"/>
    <x v="0"/>
    <x v="0"/>
    <s v=" "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x v="5"/>
    <s v="Jefferson Street Grounds"/>
    <m/>
    <n v="108"/>
    <n v="105"/>
    <s v="ATH"/>
    <s v="PH1"/>
    <s v="PH1"/>
  </r>
  <r>
    <x v="2"/>
    <x v="0"/>
    <x v="0"/>
    <x v="0"/>
    <s v="PH2"/>
    <s v="PWS"/>
    <x v="16"/>
    <m/>
    <n v="2"/>
    <n v="53"/>
    <m/>
    <n v="36"/>
    <n v="17"/>
    <m/>
    <x v="0"/>
    <s v="N"/>
    <x v="0"/>
    <x v="0"/>
    <s v=" "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x v="16"/>
    <s v="Jefferson Street Grounds"/>
    <m/>
    <n v="103"/>
    <n v="101"/>
    <s v="PHI"/>
    <s v="PH2"/>
    <s v="PH2"/>
  </r>
  <r>
    <x v="2"/>
    <x v="0"/>
    <x v="0"/>
    <x v="0"/>
    <s v="WS5"/>
    <s v="WBL"/>
    <x v="17"/>
    <m/>
    <n v="7"/>
    <n v="39"/>
    <m/>
    <n v="8"/>
    <n v="31"/>
    <m/>
    <x v="0"/>
    <s v="N"/>
    <x v="0"/>
    <x v="0"/>
    <s v=" "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x v="17"/>
    <s v="Olympics Grounds"/>
    <m/>
    <n v="96"/>
    <n v="102"/>
    <s v="WAS"/>
    <s v="WS5"/>
    <s v="WS5"/>
  </r>
  <r>
    <x v="3"/>
    <x v="0"/>
    <x v="0"/>
    <x v="0"/>
    <s v="BL1"/>
    <s v="BLC"/>
    <x v="9"/>
    <m/>
    <n v="8"/>
    <n v="47"/>
    <m/>
    <n v="9"/>
    <n v="38"/>
    <m/>
    <x v="0"/>
    <s v="N"/>
    <x v="0"/>
    <x v="0"/>
    <s v=" "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x v="9"/>
    <s v="Newington Park"/>
    <m/>
    <n v="102"/>
    <n v="104"/>
    <s v="BAL"/>
    <s v="BL1"/>
    <s v="BL1"/>
  </r>
  <r>
    <x v="3"/>
    <x v="0"/>
    <x v="0"/>
    <x v="0"/>
    <s v="BR2"/>
    <s v="BRA"/>
    <x v="11"/>
    <m/>
    <n v="6"/>
    <n v="56"/>
    <m/>
    <n v="22"/>
    <n v="33"/>
    <m/>
    <x v="0"/>
    <s v="N"/>
    <x v="0"/>
    <x v="0"/>
    <s v=" "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x v="11"/>
    <s v="Union Grounds"/>
    <m/>
    <n v="89"/>
    <n v="94"/>
    <s v="BRA"/>
    <s v="BR2"/>
    <s v="BR2"/>
  </r>
  <r>
    <x v="3"/>
    <x v="0"/>
    <x v="0"/>
    <x v="0"/>
    <s v="BS1"/>
    <s v="BNA"/>
    <x v="0"/>
    <m/>
    <n v="1"/>
    <n v="71"/>
    <m/>
    <n v="52"/>
    <n v="18"/>
    <m/>
    <x v="0"/>
    <s v="Y"/>
    <x v="1"/>
    <x v="0"/>
    <s v=" "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x v="0"/>
    <s v="South End Grounds I"/>
    <m/>
    <n v="105"/>
    <n v="98"/>
    <s v="BOS"/>
    <s v="BS1"/>
    <s v="BS1"/>
  </r>
  <r>
    <x v="3"/>
    <x v="0"/>
    <x v="0"/>
    <x v="0"/>
    <s v="CH2"/>
    <s v="CNA"/>
    <x v="1"/>
    <m/>
    <n v="5"/>
    <n v="59"/>
    <m/>
    <n v="28"/>
    <n v="31"/>
    <m/>
    <x v="0"/>
    <s v="N"/>
    <x v="0"/>
    <x v="0"/>
    <s v=" "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x v="1"/>
    <s v="23rd Street Grounds"/>
    <m/>
    <n v="101"/>
    <n v="102"/>
    <s v="CHI"/>
    <s v="CH2"/>
    <s v="CH2"/>
  </r>
  <r>
    <x v="3"/>
    <x v="0"/>
    <x v="0"/>
    <x v="0"/>
    <s v="HR1"/>
    <s v="HNA"/>
    <x v="18"/>
    <m/>
    <n v="7"/>
    <n v="53"/>
    <m/>
    <n v="16"/>
    <n v="37"/>
    <m/>
    <x v="0"/>
    <s v="N"/>
    <x v="0"/>
    <x v="0"/>
    <s v=" "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x v="18"/>
    <s v="Hartford Ball Club Grounds"/>
    <m/>
    <n v="106"/>
    <n v="106"/>
    <s v="HAR"/>
    <s v="HR1"/>
    <s v="HR1"/>
  </r>
  <r>
    <x v="3"/>
    <x v="0"/>
    <x v="0"/>
    <x v="0"/>
    <s v="NY2"/>
    <s v="NNA"/>
    <x v="4"/>
    <m/>
    <n v="2"/>
    <n v="65"/>
    <m/>
    <n v="42"/>
    <n v="23"/>
    <m/>
    <x v="0"/>
    <s v="N"/>
    <x v="0"/>
    <x v="0"/>
    <s v=" "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x v="4"/>
    <s v="Union Grounds (Brooklyn)"/>
    <m/>
    <n v="103"/>
    <n v="102"/>
    <s v="NYU"/>
    <s v="NY2"/>
    <s v="NY2"/>
  </r>
  <r>
    <x v="3"/>
    <x v="0"/>
    <x v="0"/>
    <x v="0"/>
    <s v="PH1"/>
    <s v="PNA"/>
    <x v="5"/>
    <m/>
    <n v="3"/>
    <n v="55"/>
    <m/>
    <n v="33"/>
    <n v="22"/>
    <m/>
    <x v="0"/>
    <s v="N"/>
    <x v="0"/>
    <x v="0"/>
    <s v=" "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x v="5"/>
    <s v="Jefferson Street Grounds"/>
    <m/>
    <n v="108"/>
    <n v="105"/>
    <s v="ATH"/>
    <s v="PH1"/>
    <s v="PH1"/>
  </r>
  <r>
    <x v="3"/>
    <x v="0"/>
    <x v="0"/>
    <x v="0"/>
    <s v="PH2"/>
    <s v="PWS"/>
    <x v="16"/>
    <m/>
    <n v="4"/>
    <n v="58"/>
    <m/>
    <n v="29"/>
    <n v="29"/>
    <m/>
    <x v="0"/>
    <s v="N"/>
    <x v="0"/>
    <x v="0"/>
    <s v=" "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x v="16"/>
    <s v="Jefferson Street Grounds"/>
    <m/>
    <n v="103"/>
    <n v="101"/>
    <s v="PHI"/>
    <s v="PH2"/>
    <s v="PH2"/>
  </r>
  <r>
    <x v="4"/>
    <x v="0"/>
    <x v="0"/>
    <x v="0"/>
    <s v="BR2"/>
    <s v="BRA"/>
    <x v="11"/>
    <m/>
    <n v="11"/>
    <n v="44"/>
    <m/>
    <n v="2"/>
    <n v="42"/>
    <m/>
    <x v="0"/>
    <s v="N"/>
    <x v="0"/>
    <x v="0"/>
    <s v=" "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x v="11"/>
    <s v="Union Grounds"/>
    <m/>
    <n v="88"/>
    <n v="94"/>
    <s v="BRA"/>
    <s v="BR2"/>
    <s v="BR2"/>
  </r>
  <r>
    <x v="4"/>
    <x v="0"/>
    <x v="0"/>
    <x v="0"/>
    <s v="BS1"/>
    <s v="BNA"/>
    <x v="0"/>
    <m/>
    <n v="1"/>
    <n v="82"/>
    <m/>
    <n v="71"/>
    <n v="8"/>
    <m/>
    <x v="0"/>
    <s v="Y"/>
    <x v="1"/>
    <x v="0"/>
    <s v=" "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x v="0"/>
    <s v="South End Grounds I"/>
    <m/>
    <n v="103"/>
    <n v="96"/>
    <s v="BOS"/>
    <s v="BS1"/>
    <s v="BS1"/>
  </r>
  <r>
    <x v="4"/>
    <x v="0"/>
    <x v="0"/>
    <x v="0"/>
    <s v="CH2"/>
    <s v="CNA"/>
    <x v="1"/>
    <m/>
    <n v="6"/>
    <n v="69"/>
    <m/>
    <n v="30"/>
    <n v="37"/>
    <m/>
    <x v="0"/>
    <s v="N"/>
    <x v="0"/>
    <x v="0"/>
    <s v=" "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x v="1"/>
    <s v="23rd Street Grounds"/>
    <m/>
    <n v="101"/>
    <n v="102"/>
    <s v="CHI"/>
    <s v="CH2"/>
    <s v="CH2"/>
  </r>
  <r>
    <x v="4"/>
    <x v="0"/>
    <x v="0"/>
    <x v="0"/>
    <s v="HR1"/>
    <s v="HNA"/>
    <x v="18"/>
    <m/>
    <n v="3"/>
    <n v="86"/>
    <m/>
    <n v="54"/>
    <n v="28"/>
    <m/>
    <x v="0"/>
    <s v="N"/>
    <x v="0"/>
    <x v="0"/>
    <s v=" "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x v="18"/>
    <s v="Hartford Ball Club Grounds"/>
    <m/>
    <n v="107"/>
    <n v="105"/>
    <s v="HAR"/>
    <s v="HR1"/>
    <s v="HR1"/>
  </r>
  <r>
    <x v="4"/>
    <x v="0"/>
    <x v="0"/>
    <x v="0"/>
    <s v="KEO"/>
    <s v="WES"/>
    <x v="19"/>
    <m/>
    <n v="13"/>
    <n v="13"/>
    <m/>
    <n v="1"/>
    <n v="12"/>
    <m/>
    <x v="0"/>
    <s v="N"/>
    <x v="0"/>
    <x v="0"/>
    <s v=" "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x v="19"/>
    <s v="Perry Park"/>
    <m/>
    <n v="105"/>
    <n v="109"/>
    <s v="WES"/>
    <s v="KEO"/>
    <s v="KEO"/>
  </r>
  <r>
    <x v="4"/>
    <x v="0"/>
    <x v="0"/>
    <x v="0"/>
    <s v="NH1"/>
    <s v="NHV"/>
    <x v="20"/>
    <m/>
    <n v="8"/>
    <n v="47"/>
    <m/>
    <n v="7"/>
    <n v="40"/>
    <m/>
    <x v="0"/>
    <s v="N"/>
    <x v="0"/>
    <x v="0"/>
    <s v=" "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x v="20"/>
    <s v="Hamilton Park"/>
    <m/>
    <n v="87"/>
    <n v="93"/>
    <s v="NHV"/>
    <s v="NH1"/>
    <s v="NH1"/>
  </r>
  <r>
    <x v="4"/>
    <x v="0"/>
    <x v="0"/>
    <x v="0"/>
    <s v="NY2"/>
    <s v="NNA"/>
    <x v="4"/>
    <m/>
    <n v="6"/>
    <n v="71"/>
    <m/>
    <n v="30"/>
    <n v="38"/>
    <m/>
    <x v="0"/>
    <s v="N"/>
    <x v="0"/>
    <x v="0"/>
    <s v=" "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x v="4"/>
    <s v="Union Grounds (Brooklyn)"/>
    <m/>
    <n v="99"/>
    <n v="100"/>
    <s v="NYU"/>
    <s v="NY2"/>
    <s v="NY2"/>
  </r>
  <r>
    <x v="4"/>
    <x v="0"/>
    <x v="0"/>
    <x v="0"/>
    <s v="PH1"/>
    <s v="PNA"/>
    <x v="5"/>
    <m/>
    <n v="2"/>
    <n v="77"/>
    <m/>
    <n v="53"/>
    <n v="20"/>
    <m/>
    <x v="0"/>
    <s v="N"/>
    <x v="0"/>
    <x v="0"/>
    <s v=" "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x v="5"/>
    <s v="Jefferson Street Grounds"/>
    <m/>
    <n v="107"/>
    <n v="106"/>
    <s v="ATH"/>
    <s v="PH1"/>
    <s v="PH1"/>
  </r>
  <r>
    <x v="4"/>
    <x v="0"/>
    <x v="0"/>
    <x v="0"/>
    <s v="PH2"/>
    <s v="PWS"/>
    <x v="16"/>
    <m/>
    <n v="5"/>
    <n v="70"/>
    <m/>
    <n v="37"/>
    <n v="31"/>
    <m/>
    <x v="0"/>
    <s v="N"/>
    <x v="0"/>
    <x v="0"/>
    <s v=" "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x v="16"/>
    <s v="Jefferson Street Grounds"/>
    <m/>
    <n v="104"/>
    <n v="102"/>
    <s v="PHI"/>
    <s v="PH2"/>
    <s v="PH2"/>
  </r>
  <r>
    <x v="4"/>
    <x v="0"/>
    <x v="0"/>
    <x v="0"/>
    <s v="PH3"/>
    <s v="CEN"/>
    <x v="21"/>
    <m/>
    <n v="11"/>
    <n v="14"/>
    <m/>
    <n v="2"/>
    <n v="12"/>
    <m/>
    <x v="0"/>
    <s v="N"/>
    <x v="0"/>
    <x v="0"/>
    <s v=" "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x v="21"/>
    <s v="Centennial Grounds"/>
    <m/>
    <n v="92"/>
    <n v="98"/>
    <s v="CEN"/>
    <s v="PH3"/>
    <s v="PH3"/>
  </r>
  <r>
    <x v="4"/>
    <x v="0"/>
    <x v="0"/>
    <x v="0"/>
    <s v="SL1"/>
    <s v="SLR"/>
    <x v="22"/>
    <m/>
    <n v="10"/>
    <n v="19"/>
    <m/>
    <n v="4"/>
    <n v="15"/>
    <m/>
    <x v="0"/>
    <s v="N"/>
    <x v="0"/>
    <x v="0"/>
    <s v=" "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x v="22"/>
    <s v="Red Stocking Baseball Park"/>
    <m/>
    <n v="90"/>
    <n v="98"/>
    <s v="SLR"/>
    <s v="SL1"/>
    <s v="SL1"/>
  </r>
  <r>
    <x v="4"/>
    <x v="0"/>
    <x v="0"/>
    <x v="0"/>
    <s v="SL2"/>
    <s v="SNA"/>
    <x v="23"/>
    <m/>
    <n v="4"/>
    <n v="70"/>
    <m/>
    <n v="39"/>
    <n v="29"/>
    <m/>
    <x v="0"/>
    <s v="N"/>
    <x v="0"/>
    <x v="0"/>
    <s v=" "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x v="23"/>
    <s v="Grand Avenue Park"/>
    <m/>
    <n v="89"/>
    <n v="86"/>
    <s v="STL"/>
    <s v="SL2"/>
    <s v="SL2"/>
  </r>
  <r>
    <x v="4"/>
    <x v="0"/>
    <x v="0"/>
    <x v="0"/>
    <s v="WS6"/>
    <s v="WNT"/>
    <x v="13"/>
    <m/>
    <n v="9"/>
    <n v="28"/>
    <m/>
    <n v="5"/>
    <n v="23"/>
    <m/>
    <x v="0"/>
    <s v="N"/>
    <x v="0"/>
    <x v="0"/>
    <s v=" "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x v="13"/>
    <s v="Olympics Grounds"/>
    <m/>
    <n v="96"/>
    <n v="106"/>
    <s v="WAS"/>
    <s v="WS6"/>
    <s v="WS6"/>
  </r>
  <r>
    <x v="5"/>
    <x v="0"/>
    <x v="0"/>
    <x v="1"/>
    <s v="BSN"/>
    <s v="ATL"/>
    <x v="24"/>
    <m/>
    <n v="4"/>
    <n v="70"/>
    <m/>
    <n v="39"/>
    <n v="31"/>
    <m/>
    <x v="0"/>
    <s v="N"/>
    <x v="0"/>
    <x v="0"/>
    <s v=" "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x v="24"/>
    <s v="South End Grounds I"/>
    <m/>
    <n v="102"/>
    <n v="98"/>
    <s v="BSN"/>
    <s v="BSN"/>
    <s v="BSN"/>
  </r>
  <r>
    <x v="5"/>
    <x v="0"/>
    <x v="0"/>
    <x v="1"/>
    <s v="CHN"/>
    <s v="CHC"/>
    <x v="25"/>
    <m/>
    <n v="1"/>
    <n v="66"/>
    <m/>
    <n v="52"/>
    <n v="14"/>
    <m/>
    <x v="0"/>
    <s v="Y"/>
    <x v="1"/>
    <x v="0"/>
    <s v=" "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x v="1"/>
    <s v="23rd Street Grounds"/>
    <m/>
    <n v="112"/>
    <n v="106"/>
    <s v="CHC"/>
    <s v="CHN"/>
    <s v="CHN"/>
  </r>
  <r>
    <x v="5"/>
    <x v="0"/>
    <x v="0"/>
    <x v="1"/>
    <s v="CN1"/>
    <s v="CNR"/>
    <x v="26"/>
    <m/>
    <n v="8"/>
    <n v="65"/>
    <m/>
    <n v="9"/>
    <n v="56"/>
    <m/>
    <x v="0"/>
    <s v="N"/>
    <x v="0"/>
    <x v="0"/>
    <s v=" "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x v="25"/>
    <s v="Avenue Grounds"/>
    <m/>
    <n v="86"/>
    <n v="95"/>
    <s v="CIN"/>
    <s v="CN1"/>
    <s v="CN1"/>
  </r>
  <r>
    <x v="5"/>
    <x v="0"/>
    <x v="0"/>
    <x v="1"/>
    <s v="HAR"/>
    <s v="HAR"/>
    <x v="18"/>
    <m/>
    <n v="2"/>
    <n v="69"/>
    <m/>
    <n v="47"/>
    <n v="21"/>
    <m/>
    <x v="0"/>
    <s v="N"/>
    <x v="0"/>
    <x v="0"/>
    <s v=" "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x v="18"/>
    <s v="Hartford Ball Club Grounds"/>
    <m/>
    <n v="110"/>
    <n v="106"/>
    <s v="HAR"/>
    <s v="HAR"/>
    <s v="HAR"/>
  </r>
  <r>
    <x v="5"/>
    <x v="0"/>
    <x v="0"/>
    <x v="1"/>
    <s v="LS1"/>
    <s v="LGR"/>
    <x v="27"/>
    <m/>
    <n v="5"/>
    <n v="69"/>
    <m/>
    <n v="30"/>
    <n v="36"/>
    <m/>
    <x v="0"/>
    <s v="N"/>
    <x v="0"/>
    <x v="0"/>
    <s v=" "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x v="26"/>
    <s v="Louisville Baseball Park"/>
    <m/>
    <n v="117"/>
    <n v="117"/>
    <s v="LOU"/>
    <s v="LS1"/>
    <s v="LS1"/>
  </r>
  <r>
    <x v="5"/>
    <x v="0"/>
    <x v="0"/>
    <x v="1"/>
    <s v="NY3"/>
    <s v="NYU"/>
    <x v="4"/>
    <m/>
    <n v="6"/>
    <n v="57"/>
    <m/>
    <n v="21"/>
    <n v="35"/>
    <m/>
    <x v="0"/>
    <s v="N"/>
    <x v="0"/>
    <x v="0"/>
    <s v=" "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x v="4"/>
    <s v="Union Grounds (Brooklyn)"/>
    <m/>
    <n v="96"/>
    <n v="100"/>
    <s v="NYU"/>
    <s v="NY3"/>
    <s v="NY3"/>
  </r>
  <r>
    <x v="5"/>
    <x v="0"/>
    <x v="0"/>
    <x v="1"/>
    <s v="PHN"/>
    <s v="ATH"/>
    <x v="5"/>
    <m/>
    <n v="7"/>
    <n v="60"/>
    <m/>
    <n v="14"/>
    <n v="45"/>
    <m/>
    <x v="0"/>
    <s v="N"/>
    <x v="0"/>
    <x v="0"/>
    <s v=" "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x v="5"/>
    <s v="Jefferson Street Grounds"/>
    <m/>
    <n v="104"/>
    <n v="104"/>
    <s v="ATH"/>
    <s v="PHN"/>
    <s v="PHN"/>
  </r>
  <r>
    <x v="5"/>
    <x v="0"/>
    <x v="0"/>
    <x v="1"/>
    <s v="SL3"/>
    <s v="SBS"/>
    <x v="23"/>
    <m/>
    <n v="3"/>
    <n v="64"/>
    <m/>
    <n v="45"/>
    <n v="19"/>
    <m/>
    <x v="0"/>
    <s v="N"/>
    <x v="0"/>
    <x v="0"/>
    <s v=" "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x v="23"/>
    <s v="Sportsman's Park I"/>
    <m/>
    <n v="93"/>
    <n v="92"/>
    <s v="STL"/>
    <s v="SL3"/>
    <s v="SL3"/>
  </r>
  <r>
    <x v="6"/>
    <x v="0"/>
    <x v="0"/>
    <x v="1"/>
    <s v="BSN"/>
    <s v="ATL"/>
    <x v="24"/>
    <m/>
    <n v="1"/>
    <n v="61"/>
    <m/>
    <n v="42"/>
    <n v="18"/>
    <m/>
    <x v="0"/>
    <s v="Y"/>
    <x v="1"/>
    <x v="0"/>
    <s v=" "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x v="24"/>
    <s v="South End Grounds I"/>
    <m/>
    <n v="104"/>
    <n v="100"/>
    <s v="BSN"/>
    <s v="BSN"/>
    <s v="BSN"/>
  </r>
  <r>
    <x v="6"/>
    <x v="0"/>
    <x v="0"/>
    <x v="1"/>
    <s v="CHN"/>
    <s v="CHC"/>
    <x v="25"/>
    <m/>
    <n v="5"/>
    <n v="60"/>
    <m/>
    <n v="26"/>
    <n v="33"/>
    <m/>
    <x v="0"/>
    <s v="N"/>
    <x v="0"/>
    <x v="0"/>
    <s v=" "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x v="1"/>
    <s v="23rd Street Grounds"/>
    <m/>
    <n v="112"/>
    <n v="106"/>
    <s v="CHC"/>
    <s v="CHN"/>
    <s v="CHN"/>
  </r>
  <r>
    <x v="6"/>
    <x v="0"/>
    <x v="0"/>
    <x v="1"/>
    <s v="CN1"/>
    <s v="CNR"/>
    <x v="26"/>
    <m/>
    <n v="6"/>
    <n v="58"/>
    <m/>
    <n v="15"/>
    <n v="42"/>
    <m/>
    <x v="0"/>
    <s v="N"/>
    <x v="0"/>
    <x v="0"/>
    <s v=" "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x v="25"/>
    <s v="Avenue Grounds"/>
    <m/>
    <n v="89"/>
    <n v="94"/>
    <s v="CIN"/>
    <s v="CN1"/>
    <s v="CN1"/>
  </r>
  <r>
    <x v="6"/>
    <x v="0"/>
    <x v="0"/>
    <x v="1"/>
    <s v="HAR"/>
    <s v="HAR"/>
    <x v="18"/>
    <m/>
    <n v="3"/>
    <n v="60"/>
    <m/>
    <n v="31"/>
    <n v="27"/>
    <m/>
    <x v="0"/>
    <s v="N"/>
    <x v="0"/>
    <x v="0"/>
    <s v=" "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x v="18"/>
    <s v="Union Grounds (Brooklyn)"/>
    <m/>
    <n v="90"/>
    <n v="87"/>
    <s v="HAR"/>
    <s v="HAR"/>
    <s v="HAR"/>
  </r>
  <r>
    <x v="6"/>
    <x v="0"/>
    <x v="0"/>
    <x v="1"/>
    <s v="LS1"/>
    <s v="LGR"/>
    <x v="27"/>
    <m/>
    <n v="2"/>
    <n v="61"/>
    <m/>
    <n v="35"/>
    <n v="25"/>
    <m/>
    <x v="0"/>
    <s v="N"/>
    <x v="0"/>
    <x v="0"/>
    <s v=" "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x v="26"/>
    <s v="Louisville Baseball Park"/>
    <m/>
    <n v="117"/>
    <n v="117"/>
    <s v="LOU"/>
    <s v="LS1"/>
    <s v="LS1"/>
  </r>
  <r>
    <x v="6"/>
    <x v="0"/>
    <x v="0"/>
    <x v="1"/>
    <s v="SL3"/>
    <s v="SBS"/>
    <x v="23"/>
    <m/>
    <n v="4"/>
    <n v="60"/>
    <m/>
    <n v="28"/>
    <n v="32"/>
    <m/>
    <x v="0"/>
    <s v="N"/>
    <x v="0"/>
    <x v="0"/>
    <s v=" "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x v="23"/>
    <s v="Sportsman's Park I"/>
    <m/>
    <n v="95"/>
    <n v="93"/>
    <s v="STL"/>
    <s v="SL3"/>
    <s v="SL3"/>
  </r>
  <r>
    <x v="7"/>
    <x v="0"/>
    <x v="0"/>
    <x v="1"/>
    <s v="BSN"/>
    <s v="ATL"/>
    <x v="24"/>
    <m/>
    <n v="1"/>
    <n v="60"/>
    <m/>
    <n v="41"/>
    <n v="19"/>
    <m/>
    <x v="0"/>
    <s v="Y"/>
    <x v="1"/>
    <x v="0"/>
    <s v=" "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x v="24"/>
    <s v="South End Grounds I"/>
    <m/>
    <n v="108"/>
    <n v="102"/>
    <s v="BSN"/>
    <s v="BSN"/>
    <s v="BSN"/>
  </r>
  <r>
    <x v="7"/>
    <x v="0"/>
    <x v="0"/>
    <x v="1"/>
    <s v="CHN"/>
    <s v="CHC"/>
    <x v="25"/>
    <m/>
    <n v="4"/>
    <n v="61"/>
    <m/>
    <n v="30"/>
    <n v="30"/>
    <m/>
    <x v="0"/>
    <s v="N"/>
    <x v="0"/>
    <x v="0"/>
    <s v=" "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x v="1"/>
    <s v="Lake Front Park I"/>
    <m/>
    <n v="106"/>
    <n v="105"/>
    <s v="CHC"/>
    <s v="CHN"/>
    <s v="CHN"/>
  </r>
  <r>
    <x v="7"/>
    <x v="0"/>
    <x v="0"/>
    <x v="1"/>
    <s v="CN1"/>
    <s v="CNR"/>
    <x v="26"/>
    <m/>
    <n v="2"/>
    <n v="61"/>
    <m/>
    <n v="37"/>
    <n v="23"/>
    <m/>
    <x v="0"/>
    <s v="N"/>
    <x v="0"/>
    <x v="0"/>
    <s v=" "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x v="25"/>
    <s v="Avenue Grounds"/>
    <m/>
    <n v="91"/>
    <n v="92"/>
    <s v="CIN"/>
    <s v="CN1"/>
    <s v="CN1"/>
  </r>
  <r>
    <x v="7"/>
    <x v="0"/>
    <x v="0"/>
    <x v="1"/>
    <s v="IN1"/>
    <s v="IBL"/>
    <x v="28"/>
    <m/>
    <n v="5"/>
    <n v="63"/>
    <m/>
    <n v="24"/>
    <n v="36"/>
    <m/>
    <x v="0"/>
    <s v="N"/>
    <x v="0"/>
    <x v="0"/>
    <s v=" "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x v="27"/>
    <s v="South Street Park"/>
    <m/>
    <n v="87"/>
    <n v="89"/>
    <s v="IND"/>
    <s v="IN1"/>
    <s v="IN1"/>
  </r>
  <r>
    <x v="7"/>
    <x v="0"/>
    <x v="0"/>
    <x v="1"/>
    <s v="ML2"/>
    <s v="MLG"/>
    <x v="29"/>
    <m/>
    <n v="6"/>
    <n v="61"/>
    <m/>
    <n v="15"/>
    <n v="45"/>
    <m/>
    <x v="0"/>
    <s v="N"/>
    <x v="0"/>
    <x v="0"/>
    <s v=" "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x v="28"/>
    <s v="Eclipse Park II"/>
    <m/>
    <n v="106"/>
    <n v="113"/>
    <s v="MLG"/>
    <s v="ML2"/>
    <s v="ML2"/>
  </r>
  <r>
    <x v="7"/>
    <x v="0"/>
    <x v="0"/>
    <x v="1"/>
    <s v="PRO"/>
    <s v="PRO"/>
    <x v="30"/>
    <m/>
    <n v="3"/>
    <n v="62"/>
    <m/>
    <n v="33"/>
    <n v="27"/>
    <m/>
    <x v="0"/>
    <s v="N"/>
    <x v="0"/>
    <x v="0"/>
    <s v=" "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x v="29"/>
    <s v="Messer Street Grounds"/>
    <m/>
    <n v="100"/>
    <n v="96"/>
    <s v="PRO"/>
    <s v="PRO"/>
    <s v="PRO"/>
  </r>
  <r>
    <x v="8"/>
    <x v="0"/>
    <x v="0"/>
    <x v="1"/>
    <s v="BFN"/>
    <s v="BUF"/>
    <x v="31"/>
    <m/>
    <n v="3"/>
    <n v="79"/>
    <m/>
    <n v="46"/>
    <n v="32"/>
    <m/>
    <x v="0"/>
    <s v="N"/>
    <x v="0"/>
    <x v="0"/>
    <s v=" "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x v="30"/>
    <s v="Riverside Park"/>
    <m/>
    <n v="102"/>
    <n v="105"/>
    <s v="BUF"/>
    <s v="BFN"/>
    <s v="BFN"/>
  </r>
  <r>
    <x v="8"/>
    <x v="0"/>
    <x v="0"/>
    <x v="1"/>
    <s v="BSN"/>
    <s v="ATL"/>
    <x v="24"/>
    <m/>
    <n v="2"/>
    <n v="84"/>
    <m/>
    <n v="54"/>
    <n v="30"/>
    <m/>
    <x v="0"/>
    <s v="N"/>
    <x v="0"/>
    <x v="0"/>
    <s v=" "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x v="24"/>
    <s v="South End Grounds I"/>
    <m/>
    <n v="102"/>
    <n v="100"/>
    <s v="BSN"/>
    <s v="BSN"/>
    <s v="BSN"/>
  </r>
  <r>
    <x v="8"/>
    <x v="0"/>
    <x v="0"/>
    <x v="1"/>
    <s v="CHN"/>
    <s v="CHC"/>
    <x v="25"/>
    <m/>
    <n v="4"/>
    <n v="83"/>
    <m/>
    <n v="46"/>
    <n v="33"/>
    <m/>
    <x v="0"/>
    <s v="N"/>
    <x v="0"/>
    <x v="0"/>
    <s v=" "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x v="1"/>
    <s v="Lake Front Park I"/>
    <m/>
    <n v="106"/>
    <n v="103"/>
    <s v="CHC"/>
    <s v="CHN"/>
    <s v="CHN"/>
  </r>
  <r>
    <x v="8"/>
    <x v="0"/>
    <x v="0"/>
    <x v="1"/>
    <s v="CL2"/>
    <s v="CBL"/>
    <x v="32"/>
    <m/>
    <n v="6"/>
    <n v="82"/>
    <m/>
    <n v="27"/>
    <n v="55"/>
    <m/>
    <x v="0"/>
    <s v="N"/>
    <x v="0"/>
    <x v="0"/>
    <s v=" "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x v="31"/>
    <s v="Kennard Street Park"/>
    <m/>
    <n v="99"/>
    <n v="100"/>
    <s v="CLV"/>
    <s v="CL2"/>
    <s v="CL2"/>
  </r>
  <r>
    <x v="8"/>
    <x v="0"/>
    <x v="0"/>
    <x v="1"/>
    <s v="CN1"/>
    <s v="CNR"/>
    <x v="26"/>
    <m/>
    <n v="5"/>
    <n v="81"/>
    <m/>
    <n v="43"/>
    <n v="37"/>
    <m/>
    <x v="0"/>
    <s v="N"/>
    <x v="0"/>
    <x v="0"/>
    <s v=" "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x v="25"/>
    <s v="Avenue Grounds"/>
    <m/>
    <n v="95"/>
    <n v="94"/>
    <s v="CIN"/>
    <s v="CN1"/>
    <s v="CN1"/>
  </r>
  <r>
    <x v="8"/>
    <x v="0"/>
    <x v="0"/>
    <x v="1"/>
    <s v="PRO"/>
    <s v="PRO"/>
    <x v="30"/>
    <m/>
    <n v="1"/>
    <n v="85"/>
    <m/>
    <n v="59"/>
    <n v="25"/>
    <m/>
    <x v="0"/>
    <s v="Y"/>
    <x v="1"/>
    <x v="0"/>
    <s v=" "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x v="29"/>
    <s v="Messer Street Grounds"/>
    <m/>
    <n v="99"/>
    <n v="95"/>
    <s v="PRO"/>
    <s v="PRO"/>
    <s v="PRO"/>
  </r>
  <r>
    <x v="8"/>
    <x v="0"/>
    <x v="0"/>
    <x v="1"/>
    <s v="SR1"/>
    <s v="SYR"/>
    <x v="33"/>
    <m/>
    <n v="7"/>
    <n v="71"/>
    <m/>
    <n v="22"/>
    <n v="48"/>
    <m/>
    <x v="0"/>
    <s v="N"/>
    <x v="0"/>
    <x v="0"/>
    <s v=" "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x v="32"/>
    <s v="Newell Park"/>
    <m/>
    <n v="89"/>
    <n v="95"/>
    <s v="SYR"/>
    <s v="SR1"/>
    <s v="SR1"/>
  </r>
  <r>
    <x v="8"/>
    <x v="0"/>
    <x v="0"/>
    <x v="1"/>
    <s v="TRN"/>
    <s v="TRT"/>
    <x v="34"/>
    <m/>
    <n v="8"/>
    <n v="77"/>
    <m/>
    <n v="19"/>
    <n v="56"/>
    <m/>
    <x v="0"/>
    <s v="N"/>
    <x v="0"/>
    <x v="0"/>
    <s v=" "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x v="33"/>
    <s v="Putnam Grounds"/>
    <m/>
    <n v="93"/>
    <n v="100"/>
    <s v="TRO"/>
    <s v="TRN"/>
    <s v="TRN"/>
  </r>
  <r>
    <x v="9"/>
    <x v="0"/>
    <x v="0"/>
    <x v="1"/>
    <s v="BFN"/>
    <s v="BUF"/>
    <x v="31"/>
    <m/>
    <n v="7"/>
    <n v="85"/>
    <m/>
    <n v="24"/>
    <n v="58"/>
    <m/>
    <x v="0"/>
    <s v="N"/>
    <x v="0"/>
    <x v="0"/>
    <s v=" "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x v="30"/>
    <s v="Riverside Park"/>
    <m/>
    <n v="102"/>
    <n v="103"/>
    <s v="BUF"/>
    <s v="BFN"/>
    <s v="BFN"/>
  </r>
  <r>
    <x v="9"/>
    <x v="0"/>
    <x v="0"/>
    <x v="1"/>
    <s v="BSN"/>
    <s v="ATL"/>
    <x v="24"/>
    <m/>
    <n v="6"/>
    <n v="86"/>
    <m/>
    <n v="40"/>
    <n v="44"/>
    <m/>
    <x v="0"/>
    <s v="N"/>
    <x v="0"/>
    <x v="0"/>
    <s v=" "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x v="24"/>
    <s v="South End Grounds I"/>
    <m/>
    <n v="97"/>
    <n v="96"/>
    <s v="BSN"/>
    <s v="BSN"/>
    <s v="BSN"/>
  </r>
  <r>
    <x v="9"/>
    <x v="0"/>
    <x v="0"/>
    <x v="1"/>
    <s v="CHN"/>
    <s v="CHC"/>
    <x v="25"/>
    <m/>
    <n v="1"/>
    <n v="86"/>
    <m/>
    <n v="67"/>
    <n v="17"/>
    <m/>
    <x v="0"/>
    <s v="Y"/>
    <x v="1"/>
    <x v="0"/>
    <s v=" "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x v="1"/>
    <s v="Lake Front Park I"/>
    <m/>
    <n v="106"/>
    <n v="102"/>
    <s v="CHC"/>
    <s v="CHN"/>
    <s v="CHN"/>
  </r>
  <r>
    <x v="9"/>
    <x v="0"/>
    <x v="0"/>
    <x v="1"/>
    <s v="CL2"/>
    <s v="CBL"/>
    <x v="32"/>
    <m/>
    <n v="3"/>
    <n v="85"/>
    <m/>
    <n v="47"/>
    <n v="37"/>
    <m/>
    <x v="0"/>
    <s v="N"/>
    <x v="0"/>
    <x v="0"/>
    <s v=" "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x v="31"/>
    <s v="Kennard Street Park"/>
    <m/>
    <n v="98"/>
    <n v="99"/>
    <s v="CLV"/>
    <s v="CL2"/>
    <s v="CL2"/>
  </r>
  <r>
    <x v="9"/>
    <x v="0"/>
    <x v="0"/>
    <x v="1"/>
    <s v="CN1"/>
    <s v="CNR"/>
    <x v="26"/>
    <m/>
    <n v="8"/>
    <n v="83"/>
    <m/>
    <n v="21"/>
    <n v="59"/>
    <m/>
    <x v="0"/>
    <s v="N"/>
    <x v="0"/>
    <x v="0"/>
    <s v=" "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x v="25"/>
    <s v="Bank Street Grounds"/>
    <m/>
    <n v="98"/>
    <n v="104"/>
    <s v="CIN"/>
    <s v="CN1"/>
    <s v="CN1"/>
  </r>
  <r>
    <x v="9"/>
    <x v="0"/>
    <x v="0"/>
    <x v="1"/>
    <s v="PRO"/>
    <s v="PRO"/>
    <x v="30"/>
    <m/>
    <n v="2"/>
    <n v="87"/>
    <m/>
    <n v="52"/>
    <n v="32"/>
    <m/>
    <x v="0"/>
    <s v="N"/>
    <x v="0"/>
    <x v="0"/>
    <s v=" "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x v="29"/>
    <s v="Messer Street Grounds"/>
    <m/>
    <n v="97"/>
    <n v="93"/>
    <s v="PRO"/>
    <s v="PRO"/>
    <s v="PRO"/>
  </r>
  <r>
    <x v="9"/>
    <x v="0"/>
    <x v="0"/>
    <x v="1"/>
    <s v="TRN"/>
    <s v="TRT"/>
    <x v="34"/>
    <m/>
    <n v="4"/>
    <n v="83"/>
    <m/>
    <n v="41"/>
    <n v="42"/>
    <m/>
    <x v="0"/>
    <s v="N"/>
    <x v="0"/>
    <x v="0"/>
    <s v=" "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x v="33"/>
    <s v="Haymakers' Grounds"/>
    <m/>
    <n v="105"/>
    <n v="106"/>
    <s v="TRO"/>
    <s v="TRN"/>
    <s v="TRN"/>
  </r>
  <r>
    <x v="9"/>
    <x v="0"/>
    <x v="0"/>
    <x v="1"/>
    <s v="WOR"/>
    <s v="WOR"/>
    <x v="35"/>
    <m/>
    <n v="5"/>
    <n v="85"/>
    <m/>
    <n v="40"/>
    <n v="43"/>
    <m/>
    <x v="0"/>
    <s v="N"/>
    <x v="0"/>
    <x v="0"/>
    <s v=" "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x v="34"/>
    <s v="Worcester Driving Park Grounds"/>
    <m/>
    <n v="108"/>
    <n v="109"/>
    <s v="WOR"/>
    <s v="WOR"/>
    <s v="WOR"/>
  </r>
  <r>
    <x v="10"/>
    <x v="0"/>
    <x v="0"/>
    <x v="1"/>
    <s v="BFN"/>
    <s v="BUF"/>
    <x v="31"/>
    <m/>
    <n v="3"/>
    <n v="83"/>
    <m/>
    <n v="45"/>
    <n v="38"/>
    <m/>
    <x v="0"/>
    <s v="N"/>
    <x v="0"/>
    <x v="0"/>
    <s v=" "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x v="30"/>
    <s v="Riverside Park"/>
    <m/>
    <n v="99"/>
    <n v="100"/>
    <s v="BUF"/>
    <s v="BFN"/>
    <s v="BFN"/>
  </r>
  <r>
    <x v="10"/>
    <x v="0"/>
    <x v="0"/>
    <x v="1"/>
    <s v="BSN"/>
    <s v="ATL"/>
    <x v="24"/>
    <m/>
    <n v="6"/>
    <n v="83"/>
    <m/>
    <n v="38"/>
    <n v="45"/>
    <m/>
    <x v="0"/>
    <s v="N"/>
    <x v="0"/>
    <x v="0"/>
    <s v=" "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x v="24"/>
    <s v="South End Grounds I"/>
    <m/>
    <n v="96"/>
    <n v="96"/>
    <s v="BSN"/>
    <s v="BSN"/>
    <s v="BSN"/>
  </r>
  <r>
    <x v="10"/>
    <x v="0"/>
    <x v="0"/>
    <x v="1"/>
    <s v="CHN"/>
    <s v="CHC"/>
    <x v="25"/>
    <m/>
    <n v="1"/>
    <n v="84"/>
    <m/>
    <n v="56"/>
    <n v="28"/>
    <m/>
    <x v="0"/>
    <s v="Y"/>
    <x v="1"/>
    <x v="0"/>
    <s v=" "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x v="1"/>
    <s v="Lake Front Park I"/>
    <m/>
    <n v="105"/>
    <n v="99"/>
    <s v="CHC"/>
    <s v="CHN"/>
    <s v="CHN"/>
  </r>
  <r>
    <x v="10"/>
    <x v="0"/>
    <x v="0"/>
    <x v="1"/>
    <s v="CL2"/>
    <s v="CBL"/>
    <x v="32"/>
    <m/>
    <n v="7"/>
    <n v="85"/>
    <m/>
    <n v="36"/>
    <n v="48"/>
    <m/>
    <x v="0"/>
    <s v="N"/>
    <x v="0"/>
    <x v="0"/>
    <s v=" "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x v="31"/>
    <s v="Kennard Street Park"/>
    <m/>
    <n v="95"/>
    <n v="95"/>
    <s v="CLV"/>
    <s v="CL2"/>
    <s v="CL2"/>
  </r>
  <r>
    <x v="10"/>
    <x v="0"/>
    <x v="0"/>
    <x v="1"/>
    <s v="DTN"/>
    <s v="DTN"/>
    <x v="36"/>
    <m/>
    <n v="4"/>
    <n v="84"/>
    <m/>
    <n v="41"/>
    <n v="43"/>
    <m/>
    <x v="0"/>
    <s v="N"/>
    <x v="0"/>
    <x v="0"/>
    <s v=" "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x v="35"/>
    <s v="Recreation Park"/>
    <m/>
    <n v="104"/>
    <n v="105"/>
    <s v="DTN"/>
    <s v="DTN"/>
    <s v="DTN"/>
  </r>
  <r>
    <x v="10"/>
    <x v="0"/>
    <x v="0"/>
    <x v="1"/>
    <s v="PRO"/>
    <s v="PRO"/>
    <x v="30"/>
    <m/>
    <n v="2"/>
    <n v="85"/>
    <m/>
    <n v="47"/>
    <n v="37"/>
    <m/>
    <x v="0"/>
    <s v="N"/>
    <x v="0"/>
    <x v="0"/>
    <s v=" "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x v="29"/>
    <s v="Messer Street Grounds"/>
    <m/>
    <n v="98"/>
    <n v="96"/>
    <s v="PRO"/>
    <s v="PRO"/>
    <s v="PRO"/>
  </r>
  <r>
    <x v="10"/>
    <x v="0"/>
    <x v="0"/>
    <x v="1"/>
    <s v="TRN"/>
    <s v="TRT"/>
    <x v="34"/>
    <m/>
    <n v="5"/>
    <n v="85"/>
    <m/>
    <n v="39"/>
    <n v="45"/>
    <m/>
    <x v="0"/>
    <s v="N"/>
    <x v="0"/>
    <x v="0"/>
    <s v=" "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x v="33"/>
    <s v="Haymakers' Grounds"/>
    <m/>
    <n v="105"/>
    <n v="106"/>
    <s v="TRO"/>
    <s v="TRN"/>
    <s v="TRN"/>
  </r>
  <r>
    <x v="10"/>
    <x v="0"/>
    <x v="0"/>
    <x v="1"/>
    <s v="WOR"/>
    <s v="WOR"/>
    <x v="35"/>
    <m/>
    <n v="8"/>
    <n v="83"/>
    <m/>
    <n v="32"/>
    <n v="50"/>
    <m/>
    <x v="0"/>
    <s v="N"/>
    <x v="0"/>
    <x v="0"/>
    <s v=" "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x v="34"/>
    <s v="Worcester Driving Park Grounds"/>
    <m/>
    <n v="105"/>
    <n v="108"/>
    <s v="WOR"/>
    <s v="WOR"/>
    <s v="WOR"/>
  </r>
  <r>
    <x v="11"/>
    <x v="0"/>
    <x v="0"/>
    <x v="1"/>
    <s v="BFN"/>
    <s v="BUF"/>
    <x v="31"/>
    <m/>
    <n v="3"/>
    <n v="84"/>
    <m/>
    <n v="45"/>
    <n v="39"/>
    <m/>
    <x v="0"/>
    <s v="N"/>
    <x v="0"/>
    <x v="0"/>
    <s v=" "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x v="30"/>
    <s v="Riverside Park"/>
    <m/>
    <n v="102"/>
    <n v="101"/>
    <s v="BUF"/>
    <s v="BFN"/>
    <s v="BFN"/>
  </r>
  <r>
    <x v="11"/>
    <x v="0"/>
    <x v="0"/>
    <x v="2"/>
    <s v="BL2"/>
    <s v="BLO"/>
    <x v="37"/>
    <m/>
    <n v="6"/>
    <n v="74"/>
    <m/>
    <n v="19"/>
    <n v="54"/>
    <m/>
    <x v="0"/>
    <s v="N"/>
    <x v="0"/>
    <x v="0"/>
    <s v=" "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x v="36"/>
    <s v="Newington Park"/>
    <m/>
    <n v="90"/>
    <n v="100"/>
    <s v="BAL"/>
    <s v="BL2"/>
    <s v="BL2"/>
  </r>
  <r>
    <x v="11"/>
    <x v="0"/>
    <x v="0"/>
    <x v="1"/>
    <s v="BSN"/>
    <s v="ATL"/>
    <x v="24"/>
    <m/>
    <n v="3"/>
    <n v="85"/>
    <m/>
    <n v="45"/>
    <n v="39"/>
    <m/>
    <x v="0"/>
    <s v="N"/>
    <x v="0"/>
    <x v="0"/>
    <s v=" "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x v="24"/>
    <s v="South End Grounds I"/>
    <m/>
    <n v="100"/>
    <n v="98"/>
    <s v="BSN"/>
    <s v="BSN"/>
    <s v="BSN"/>
  </r>
  <r>
    <x v="11"/>
    <x v="0"/>
    <x v="0"/>
    <x v="1"/>
    <s v="CHN"/>
    <s v="CHC"/>
    <x v="25"/>
    <m/>
    <n v="1"/>
    <n v="84"/>
    <m/>
    <n v="55"/>
    <n v="29"/>
    <m/>
    <x v="0"/>
    <s v="Y"/>
    <x v="1"/>
    <x v="0"/>
    <s v=" "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x v="1"/>
    <s v="Lake Front Park I/Lake Front Park II"/>
    <m/>
    <n v="105"/>
    <n v="99"/>
    <s v="CHC"/>
    <s v="CHN"/>
    <s v="CHN"/>
  </r>
  <r>
    <x v="11"/>
    <x v="0"/>
    <x v="0"/>
    <x v="1"/>
    <s v="CL2"/>
    <s v="CBL"/>
    <x v="32"/>
    <m/>
    <n v="5"/>
    <n v="84"/>
    <m/>
    <n v="42"/>
    <n v="40"/>
    <m/>
    <x v="0"/>
    <s v="N"/>
    <x v="0"/>
    <x v="0"/>
    <s v=" "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x v="31"/>
    <s v="Kennard Street Park"/>
    <m/>
    <n v="97"/>
    <n v="97"/>
    <s v="CLV"/>
    <s v="CL2"/>
    <s v="CL2"/>
  </r>
  <r>
    <x v="11"/>
    <x v="0"/>
    <x v="0"/>
    <x v="2"/>
    <s v="CN2"/>
    <s v="CIN"/>
    <x v="26"/>
    <m/>
    <n v="1"/>
    <n v="80"/>
    <m/>
    <n v="55"/>
    <n v="25"/>
    <m/>
    <x v="0"/>
    <s v="Y"/>
    <x v="1"/>
    <x v="0"/>
    <s v=" "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x v="37"/>
    <s v="Bank Street Grounds"/>
    <m/>
    <n v="106"/>
    <n v="99"/>
    <s v="CIN"/>
    <s v="CN2"/>
    <s v="CN2"/>
  </r>
  <r>
    <x v="11"/>
    <x v="0"/>
    <x v="0"/>
    <x v="1"/>
    <s v="DTN"/>
    <s v="DTN"/>
    <x v="36"/>
    <m/>
    <n v="5"/>
    <n v="86"/>
    <m/>
    <n v="42"/>
    <n v="41"/>
    <m/>
    <x v="0"/>
    <s v="N"/>
    <x v="0"/>
    <x v="0"/>
    <s v=" "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x v="35"/>
    <s v="Recreation Park"/>
    <m/>
    <n v="100"/>
    <n v="101"/>
    <s v="DTN"/>
    <s v="DTN"/>
    <s v="DTN"/>
  </r>
  <r>
    <x v="11"/>
    <x v="0"/>
    <x v="0"/>
    <x v="2"/>
    <s v="LS2"/>
    <s v="LOU"/>
    <x v="38"/>
    <m/>
    <n v="2"/>
    <n v="79"/>
    <m/>
    <n v="42"/>
    <n v="38"/>
    <m/>
    <x v="0"/>
    <s v="N"/>
    <x v="0"/>
    <x v="0"/>
    <s v=" "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x v="38"/>
    <s v="Eclipse Park I"/>
    <m/>
    <n v="95"/>
    <n v="93"/>
    <s v="LOU"/>
    <s v="LS2"/>
    <s v="LS2"/>
  </r>
  <r>
    <x v="11"/>
    <x v="0"/>
    <x v="0"/>
    <x v="2"/>
    <s v="PH4"/>
    <s v="PHA"/>
    <x v="5"/>
    <m/>
    <n v="3"/>
    <n v="75"/>
    <m/>
    <n v="41"/>
    <n v="34"/>
    <m/>
    <x v="0"/>
    <s v="N"/>
    <x v="0"/>
    <x v="0"/>
    <s v=" "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x v="5"/>
    <s v="Oakdale Park"/>
    <m/>
    <n v="110"/>
    <n v="110"/>
    <s v="PHA"/>
    <s v="PH4"/>
    <s v="PH4"/>
  </r>
  <r>
    <x v="11"/>
    <x v="0"/>
    <x v="0"/>
    <x v="1"/>
    <s v="PRO"/>
    <s v="PRO"/>
    <x v="30"/>
    <m/>
    <n v="2"/>
    <n v="84"/>
    <m/>
    <n v="52"/>
    <n v="32"/>
    <m/>
    <x v="0"/>
    <s v="N"/>
    <x v="0"/>
    <x v="0"/>
    <s v=" "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x v="29"/>
    <s v="Messer Street Grounds"/>
    <m/>
    <n v="100"/>
    <n v="98"/>
    <s v="PRO"/>
    <s v="PRO"/>
    <s v="PRO"/>
  </r>
  <r>
    <x v="11"/>
    <x v="0"/>
    <x v="0"/>
    <x v="2"/>
    <s v="PT1"/>
    <s v="PIT"/>
    <x v="39"/>
    <m/>
    <n v="4"/>
    <n v="79"/>
    <m/>
    <n v="39"/>
    <n v="39"/>
    <m/>
    <x v="0"/>
    <s v="N"/>
    <x v="0"/>
    <x v="0"/>
    <s v=" "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x v="39"/>
    <s v="Exposition Park I"/>
    <m/>
    <n v="100"/>
    <n v="99"/>
    <s v="PIT"/>
    <s v="PT1"/>
    <s v="PT1"/>
  </r>
  <r>
    <x v="11"/>
    <x v="0"/>
    <x v="0"/>
    <x v="2"/>
    <s v="SL4"/>
    <s v="STL"/>
    <x v="40"/>
    <m/>
    <n v="5"/>
    <n v="79"/>
    <m/>
    <n v="37"/>
    <n v="43"/>
    <m/>
    <x v="0"/>
    <s v="N"/>
    <x v="0"/>
    <x v="0"/>
    <s v=" "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x v="23"/>
    <s v="Sportsman's Park I"/>
    <m/>
    <n v="104"/>
    <n v="104"/>
    <s v="STL"/>
    <s v="SL4"/>
    <s v="SL4"/>
  </r>
  <r>
    <x v="11"/>
    <x v="0"/>
    <x v="0"/>
    <x v="1"/>
    <s v="TRN"/>
    <s v="TRT"/>
    <x v="34"/>
    <m/>
    <n v="7"/>
    <n v="85"/>
    <m/>
    <n v="35"/>
    <n v="48"/>
    <m/>
    <x v="0"/>
    <s v="N"/>
    <x v="0"/>
    <x v="0"/>
    <s v=" "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x v="33"/>
    <s v="Troy Ball Club Grounds"/>
    <m/>
    <n v="95"/>
    <n v="98"/>
    <s v="TRO"/>
    <s v="TRN"/>
    <s v="TRN"/>
  </r>
  <r>
    <x v="11"/>
    <x v="0"/>
    <x v="0"/>
    <x v="1"/>
    <s v="WOR"/>
    <s v="WOR"/>
    <x v="35"/>
    <m/>
    <n v="8"/>
    <n v="84"/>
    <m/>
    <n v="18"/>
    <n v="66"/>
    <m/>
    <x v="0"/>
    <s v="N"/>
    <x v="0"/>
    <x v="0"/>
    <s v=" "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x v="34"/>
    <s v="Worcester Driving Park Grounds"/>
    <m/>
    <n v="102"/>
    <n v="107"/>
    <s v="WOR"/>
    <s v="WOR"/>
    <s v="WOR"/>
  </r>
  <r>
    <x v="12"/>
    <x v="0"/>
    <x v="0"/>
    <x v="1"/>
    <s v="BFN"/>
    <s v="BUF"/>
    <x v="31"/>
    <m/>
    <n v="5"/>
    <n v="98"/>
    <m/>
    <n v="52"/>
    <n v="45"/>
    <m/>
    <x v="0"/>
    <s v="N"/>
    <x v="0"/>
    <x v="0"/>
    <s v=" "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x v="30"/>
    <s v="Riverside Park"/>
    <m/>
    <n v="102"/>
    <n v="101"/>
    <s v="BUF"/>
    <s v="BFN"/>
    <s v="BFN"/>
  </r>
  <r>
    <x v="12"/>
    <x v="0"/>
    <x v="0"/>
    <x v="2"/>
    <s v="BL2"/>
    <s v="BLO"/>
    <x v="37"/>
    <m/>
    <n v="8"/>
    <n v="96"/>
    <m/>
    <n v="28"/>
    <n v="68"/>
    <m/>
    <x v="0"/>
    <s v="N"/>
    <x v="0"/>
    <x v="0"/>
    <s v=" "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x v="36"/>
    <s v="Oriole Park"/>
    <m/>
    <n v="103"/>
    <n v="105"/>
    <s v="BAL"/>
    <s v="BL2"/>
    <s v="BL2"/>
  </r>
  <r>
    <x v="12"/>
    <x v="0"/>
    <x v="0"/>
    <x v="1"/>
    <s v="BSN"/>
    <s v="ATL"/>
    <x v="24"/>
    <m/>
    <n v="1"/>
    <n v="98"/>
    <m/>
    <n v="63"/>
    <n v="35"/>
    <m/>
    <x v="0"/>
    <s v="Y"/>
    <x v="1"/>
    <x v="0"/>
    <s v=" "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x v="40"/>
    <s v="South End Grounds I"/>
    <m/>
    <n v="102"/>
    <n v="98"/>
    <s v="BSN"/>
    <s v="BSN"/>
    <s v="BSN"/>
  </r>
  <r>
    <x v="12"/>
    <x v="0"/>
    <x v="0"/>
    <x v="1"/>
    <s v="CHN"/>
    <s v="CHC"/>
    <x v="25"/>
    <m/>
    <n v="2"/>
    <n v="98"/>
    <m/>
    <n v="59"/>
    <n v="39"/>
    <m/>
    <x v="0"/>
    <s v="N"/>
    <x v="0"/>
    <x v="0"/>
    <s v=" "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x v="1"/>
    <s v="Lake Front Park II"/>
    <m/>
    <n v="108"/>
    <n v="105"/>
    <s v="CHC"/>
    <s v="CHN"/>
    <s v="CHN"/>
  </r>
  <r>
    <x v="12"/>
    <x v="0"/>
    <x v="0"/>
    <x v="1"/>
    <s v="CL2"/>
    <s v="CBL"/>
    <x v="32"/>
    <m/>
    <n v="4"/>
    <n v="100"/>
    <m/>
    <n v="55"/>
    <n v="42"/>
    <m/>
    <x v="0"/>
    <s v="N"/>
    <x v="0"/>
    <x v="0"/>
    <s v=" "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x v="31"/>
    <s v="Kennard Street Park"/>
    <m/>
    <n v="99"/>
    <n v="100"/>
    <s v="CLV"/>
    <s v="CL2"/>
    <s v="CL2"/>
  </r>
  <r>
    <x v="12"/>
    <x v="0"/>
    <x v="0"/>
    <x v="2"/>
    <s v="CL5"/>
    <s v="CBK"/>
    <x v="41"/>
    <m/>
    <n v="6"/>
    <n v="97"/>
    <m/>
    <n v="32"/>
    <n v="65"/>
    <m/>
    <x v="0"/>
    <s v="N"/>
    <x v="0"/>
    <x v="0"/>
    <s v=" "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x v="41"/>
    <s v="Recreation Park I"/>
    <m/>
    <n v="92"/>
    <n v="93"/>
    <s v="COL"/>
    <s v="CL5"/>
    <s v="CL5"/>
  </r>
  <r>
    <x v="12"/>
    <x v="0"/>
    <x v="0"/>
    <x v="2"/>
    <s v="CN2"/>
    <s v="CIN"/>
    <x v="26"/>
    <m/>
    <n v="3"/>
    <n v="98"/>
    <m/>
    <n v="61"/>
    <n v="37"/>
    <m/>
    <x v="0"/>
    <s v="N"/>
    <x v="0"/>
    <x v="0"/>
    <s v=" "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x v="37"/>
    <s v="Bank Street Grounds"/>
    <m/>
    <n v="106"/>
    <n v="99"/>
    <s v="CIN"/>
    <s v="CN2"/>
    <s v="CN2"/>
  </r>
  <r>
    <x v="12"/>
    <x v="0"/>
    <x v="0"/>
    <x v="1"/>
    <s v="DTN"/>
    <s v="DTN"/>
    <x v="36"/>
    <m/>
    <n v="7"/>
    <n v="101"/>
    <m/>
    <n v="40"/>
    <n v="58"/>
    <m/>
    <x v="0"/>
    <s v="N"/>
    <x v="0"/>
    <x v="0"/>
    <s v=" "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x v="35"/>
    <s v="Recreation Park"/>
    <m/>
    <n v="95"/>
    <n v="99"/>
    <s v="DTN"/>
    <s v="DTN"/>
    <s v="DTN"/>
  </r>
  <r>
    <x v="12"/>
    <x v="0"/>
    <x v="0"/>
    <x v="2"/>
    <s v="LS2"/>
    <s v="LOU"/>
    <x v="38"/>
    <m/>
    <n v="5"/>
    <n v="98"/>
    <m/>
    <n v="52"/>
    <n v="45"/>
    <m/>
    <x v="0"/>
    <s v="N"/>
    <x v="0"/>
    <x v="0"/>
    <s v=" "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x v="38"/>
    <s v="Eclipse Park I"/>
    <m/>
    <n v="93"/>
    <n v="91"/>
    <s v="LOU"/>
    <s v="LS2"/>
    <s v="LS2"/>
  </r>
  <r>
    <x v="12"/>
    <x v="0"/>
    <x v="0"/>
    <x v="1"/>
    <s v="NY1"/>
    <s v="SFG"/>
    <x v="42"/>
    <m/>
    <n v="6"/>
    <n v="98"/>
    <m/>
    <n v="46"/>
    <n v="50"/>
    <m/>
    <x v="0"/>
    <s v="N"/>
    <x v="0"/>
    <x v="0"/>
    <s v=" "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x v="42"/>
    <s v="Polo Grounds I"/>
    <m/>
    <n v="99"/>
    <n v="99"/>
    <s v="NYG"/>
    <s v="NY1"/>
    <s v="NY1"/>
  </r>
  <r>
    <x v="12"/>
    <x v="0"/>
    <x v="0"/>
    <x v="2"/>
    <s v="NY4"/>
    <s v="NYP"/>
    <x v="43"/>
    <m/>
    <n v="4"/>
    <n v="97"/>
    <m/>
    <n v="54"/>
    <n v="42"/>
    <m/>
    <x v="0"/>
    <s v="N"/>
    <x v="0"/>
    <x v="0"/>
    <s v=" "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x v="43"/>
    <s v="Polo Grounds I West Diamond"/>
    <m/>
    <n v="109"/>
    <n v="106"/>
    <s v="NYP"/>
    <s v="NY4"/>
    <s v="NY4"/>
  </r>
  <r>
    <x v="12"/>
    <x v="0"/>
    <x v="0"/>
    <x v="2"/>
    <s v="PH4"/>
    <s v="PHA"/>
    <x v="5"/>
    <m/>
    <n v="1"/>
    <n v="98"/>
    <m/>
    <n v="66"/>
    <n v="32"/>
    <m/>
    <x v="0"/>
    <s v="Y"/>
    <x v="1"/>
    <x v="0"/>
    <s v=" "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x v="5"/>
    <s v="Jefferson Street Grounds"/>
    <m/>
    <n v="108"/>
    <n v="105"/>
    <s v="PHA"/>
    <s v="PH4"/>
    <s v="PH4"/>
  </r>
  <r>
    <x v="12"/>
    <x v="0"/>
    <x v="0"/>
    <x v="1"/>
    <s v="PHI"/>
    <s v="PHI"/>
    <x v="44"/>
    <m/>
    <n v="8"/>
    <n v="99"/>
    <m/>
    <n v="17"/>
    <n v="81"/>
    <m/>
    <x v="0"/>
    <s v="N"/>
    <x v="0"/>
    <x v="0"/>
    <s v=" "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x v="44"/>
    <s v="Recreation Park"/>
    <m/>
    <n v="91"/>
    <n v="98"/>
    <s v="PHI"/>
    <s v="PHI"/>
    <s v="PHI"/>
  </r>
  <r>
    <x v="12"/>
    <x v="0"/>
    <x v="0"/>
    <x v="1"/>
    <s v="PRO"/>
    <s v="PRO"/>
    <x v="30"/>
    <m/>
    <n v="3"/>
    <n v="98"/>
    <m/>
    <n v="58"/>
    <n v="40"/>
    <m/>
    <x v="0"/>
    <s v="N"/>
    <x v="0"/>
    <x v="0"/>
    <s v=" "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x v="29"/>
    <s v="Messer Street Grounds"/>
    <m/>
    <n v="103"/>
    <n v="99"/>
    <s v="PRO"/>
    <s v="PRO"/>
    <s v="PRO"/>
  </r>
  <r>
    <x v="12"/>
    <x v="0"/>
    <x v="0"/>
    <x v="2"/>
    <s v="PT1"/>
    <s v="PIT"/>
    <x v="39"/>
    <m/>
    <n v="7"/>
    <n v="98"/>
    <m/>
    <n v="31"/>
    <n v="67"/>
    <m/>
    <x v="0"/>
    <s v="N"/>
    <x v="0"/>
    <x v="0"/>
    <s v=" "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x v="39"/>
    <s v="Exposition Park I"/>
    <m/>
    <n v="94"/>
    <n v="98"/>
    <s v="PIT"/>
    <s v="PT1"/>
    <s v="PT1"/>
  </r>
  <r>
    <x v="12"/>
    <x v="0"/>
    <x v="0"/>
    <x v="2"/>
    <s v="SL4"/>
    <s v="STL"/>
    <x v="40"/>
    <m/>
    <n v="2"/>
    <n v="98"/>
    <m/>
    <n v="65"/>
    <n v="33"/>
    <m/>
    <x v="0"/>
    <s v="N"/>
    <x v="0"/>
    <x v="0"/>
    <s v=" "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x v="45"/>
    <s v="Sportsman's Park I"/>
    <m/>
    <n v="106"/>
    <n v="106"/>
    <s v="STL"/>
    <s v="SL4"/>
    <s v="SL4"/>
  </r>
  <r>
    <x v="13"/>
    <x v="0"/>
    <x v="0"/>
    <x v="3"/>
    <s v="ALT"/>
    <s v="ALT"/>
    <x v="45"/>
    <m/>
    <n v="10"/>
    <n v="25"/>
    <m/>
    <n v="6"/>
    <n v="19"/>
    <m/>
    <x v="0"/>
    <s v="N"/>
    <x v="0"/>
    <x v="0"/>
    <s v=" "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x v="46"/>
    <m/>
    <m/>
    <n v="101"/>
    <n v="109"/>
    <s v="ALT"/>
    <s v="ALT"/>
    <s v="ALT"/>
  </r>
  <r>
    <x v="13"/>
    <x v="0"/>
    <x v="0"/>
    <x v="1"/>
    <s v="BFN"/>
    <s v="BUF"/>
    <x v="31"/>
    <m/>
    <n v="3"/>
    <n v="114"/>
    <m/>
    <n v="64"/>
    <n v="47"/>
    <m/>
    <x v="0"/>
    <s v="N"/>
    <x v="0"/>
    <x v="1"/>
    <n v="0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x v="30"/>
    <s v="Olympic Park I"/>
    <m/>
    <n v="103"/>
    <n v="105"/>
    <s v="BUF"/>
    <s v="BFN"/>
    <s v="BFN"/>
  </r>
  <r>
    <x v="13"/>
    <x v="0"/>
    <x v="0"/>
    <x v="2"/>
    <s v="BL2"/>
    <s v="BLO"/>
    <x v="37"/>
    <m/>
    <n v="6"/>
    <n v="108"/>
    <m/>
    <n v="63"/>
    <n v="43"/>
    <m/>
    <x v="0"/>
    <s v="N"/>
    <x v="0"/>
    <x v="1"/>
    <n v="0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x v="36"/>
    <s v="Oriole Park"/>
    <m/>
    <n v="104"/>
    <n v="107"/>
    <s v="BAL"/>
    <s v="BL2"/>
    <s v="BL2"/>
  </r>
  <r>
    <x v="13"/>
    <x v="0"/>
    <x v="0"/>
    <x v="3"/>
    <s v="BLU"/>
    <s v="BLU"/>
    <x v="46"/>
    <m/>
    <n v="4"/>
    <n v="105"/>
    <m/>
    <n v="58"/>
    <n v="47"/>
    <m/>
    <x v="0"/>
    <s v="N"/>
    <x v="0"/>
    <x v="0"/>
    <s v=" "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x v="47"/>
    <m/>
    <m/>
    <n v="109"/>
    <n v="109"/>
    <s v="BLU"/>
    <s v="BLU"/>
    <s v="BLU"/>
  </r>
  <r>
    <x v="13"/>
    <x v="0"/>
    <x v="0"/>
    <x v="2"/>
    <s v="BR3"/>
    <s v="LAD"/>
    <x v="47"/>
    <m/>
    <n v="9"/>
    <n v="109"/>
    <m/>
    <n v="40"/>
    <n v="64"/>
    <m/>
    <x v="0"/>
    <s v="N"/>
    <x v="0"/>
    <x v="1"/>
    <n v="0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x v="11"/>
    <s v="Washington Park I"/>
    <m/>
    <n v="100"/>
    <n v="102"/>
    <s v="BRO"/>
    <s v="BR3"/>
    <s v="BR3"/>
  </r>
  <r>
    <x v="13"/>
    <x v="0"/>
    <x v="0"/>
    <x v="1"/>
    <s v="BSN"/>
    <s v="ATL"/>
    <x v="24"/>
    <m/>
    <n v="2"/>
    <n v="116"/>
    <m/>
    <n v="73"/>
    <n v="38"/>
    <m/>
    <x v="0"/>
    <s v="N"/>
    <x v="0"/>
    <x v="1"/>
    <n v="0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x v="40"/>
    <s v="South End Grounds I"/>
    <m/>
    <n v="99"/>
    <n v="97"/>
    <s v="BSN"/>
    <s v="BSN"/>
    <s v="BSN"/>
  </r>
  <r>
    <x v="13"/>
    <x v="0"/>
    <x v="0"/>
    <x v="3"/>
    <s v="BSU"/>
    <s v="BRD"/>
    <x v="48"/>
    <m/>
    <n v="5"/>
    <n v="109"/>
    <m/>
    <n v="58"/>
    <n v="51"/>
    <m/>
    <x v="0"/>
    <s v="N"/>
    <x v="0"/>
    <x v="0"/>
    <s v=" "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x v="48"/>
    <m/>
    <m/>
    <n v="99"/>
    <n v="98"/>
    <s v="BOS"/>
    <s v="BSU"/>
    <s v="BSU"/>
  </r>
  <r>
    <x v="13"/>
    <x v="0"/>
    <x v="0"/>
    <x v="1"/>
    <s v="CHN"/>
    <s v="CHC"/>
    <x v="25"/>
    <m/>
    <n v="5"/>
    <n v="112"/>
    <m/>
    <n v="62"/>
    <n v="50"/>
    <m/>
    <x v="0"/>
    <s v="N"/>
    <x v="0"/>
    <x v="1"/>
    <n v="0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x v="1"/>
    <s v="Lake Front Park II"/>
    <m/>
    <n v="108"/>
    <n v="105"/>
    <s v="CHC"/>
    <s v="CHN"/>
    <s v="CHN"/>
  </r>
  <r>
    <x v="13"/>
    <x v="0"/>
    <x v="0"/>
    <x v="3"/>
    <s v="CHU"/>
    <s v="CPI"/>
    <x v="49"/>
    <m/>
    <n v="6"/>
    <n v="92"/>
    <m/>
    <n v="41"/>
    <n v="50"/>
    <m/>
    <x v="0"/>
    <s v="N"/>
    <x v="0"/>
    <x v="0"/>
    <s v=" "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x v="49"/>
    <m/>
    <m/>
    <n v="98"/>
    <n v="99"/>
    <s v="CPI"/>
    <s v="CHU"/>
    <s v="CHU"/>
  </r>
  <r>
    <x v="13"/>
    <x v="0"/>
    <x v="0"/>
    <x v="1"/>
    <s v="CL2"/>
    <s v="CBL"/>
    <x v="32"/>
    <m/>
    <n v="7"/>
    <n v="113"/>
    <m/>
    <n v="35"/>
    <n v="77"/>
    <m/>
    <x v="0"/>
    <s v="N"/>
    <x v="0"/>
    <x v="1"/>
    <n v="0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x v="31"/>
    <s v="Kennard Street Park"/>
    <m/>
    <n v="103"/>
    <n v="106"/>
    <s v="CLV"/>
    <s v="CL2"/>
    <s v="CL2"/>
  </r>
  <r>
    <x v="13"/>
    <x v="0"/>
    <x v="0"/>
    <x v="2"/>
    <s v="CL5"/>
    <s v="CBK"/>
    <x v="41"/>
    <m/>
    <n v="2"/>
    <n v="110"/>
    <m/>
    <n v="69"/>
    <n v="39"/>
    <m/>
    <x v="0"/>
    <s v="N"/>
    <x v="0"/>
    <x v="1"/>
    <n v="0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x v="41"/>
    <s v="Recreation Park I"/>
    <m/>
    <n v="92"/>
    <n v="93"/>
    <s v="COL"/>
    <s v="CL5"/>
    <s v="CL5"/>
  </r>
  <r>
    <x v="13"/>
    <x v="0"/>
    <x v="0"/>
    <x v="2"/>
    <s v="CN2"/>
    <s v="CIN"/>
    <x v="26"/>
    <m/>
    <n v="5"/>
    <n v="112"/>
    <m/>
    <n v="68"/>
    <n v="41"/>
    <m/>
    <x v="0"/>
    <s v="N"/>
    <x v="0"/>
    <x v="1"/>
    <n v="0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x v="37"/>
    <s v="League Park I in Cincinnati"/>
    <m/>
    <n v="104"/>
    <n v="102"/>
    <s v="CIN"/>
    <s v="CN2"/>
    <s v="CN2"/>
  </r>
  <r>
    <x v="13"/>
    <x v="0"/>
    <x v="0"/>
    <x v="3"/>
    <s v="CNU"/>
    <s v="COR"/>
    <x v="50"/>
    <m/>
    <n v="3"/>
    <n v="103"/>
    <m/>
    <n v="69"/>
    <n v="36"/>
    <m/>
    <x v="0"/>
    <s v="N"/>
    <x v="0"/>
    <x v="0"/>
    <s v=" "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x v="50"/>
    <m/>
    <m/>
    <n v="111"/>
    <n v="107"/>
    <s v="COR"/>
    <s v="CNU"/>
    <s v="CNU"/>
  </r>
  <r>
    <x v="13"/>
    <x v="0"/>
    <x v="0"/>
    <x v="1"/>
    <s v="DTN"/>
    <s v="DTN"/>
    <x v="36"/>
    <m/>
    <n v="8"/>
    <n v="114"/>
    <m/>
    <n v="28"/>
    <n v="84"/>
    <m/>
    <x v="0"/>
    <s v="N"/>
    <x v="0"/>
    <x v="1"/>
    <n v="0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x v="35"/>
    <s v="Recreation Park"/>
    <m/>
    <n v="94"/>
    <n v="97"/>
    <s v="DTN"/>
    <s v="DTN"/>
    <s v="DTN"/>
  </r>
  <r>
    <x v="13"/>
    <x v="0"/>
    <x v="0"/>
    <x v="2"/>
    <s v="IN2"/>
    <s v="IHO"/>
    <x v="51"/>
    <m/>
    <n v="12"/>
    <n v="110"/>
    <m/>
    <n v="29"/>
    <n v="78"/>
    <m/>
    <x v="0"/>
    <s v="N"/>
    <x v="0"/>
    <x v="1"/>
    <n v="0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x v="51"/>
    <s v="Seventh Street Park"/>
    <m/>
    <n v="97"/>
    <n v="100"/>
    <s v="IND"/>
    <s v="IN2"/>
    <s v="IN2"/>
  </r>
  <r>
    <x v="13"/>
    <x v="0"/>
    <x v="0"/>
    <x v="3"/>
    <s v="KCU"/>
    <s v="KCU"/>
    <x v="52"/>
    <m/>
    <n v="11"/>
    <n v="82"/>
    <m/>
    <n v="16"/>
    <n v="63"/>
    <m/>
    <x v="0"/>
    <s v="N"/>
    <x v="0"/>
    <x v="0"/>
    <s v=" "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x v="52"/>
    <m/>
    <m/>
    <n v="87"/>
    <n v="92"/>
    <s v="KCC"/>
    <s v="KCU"/>
    <s v="KCU"/>
  </r>
  <r>
    <x v="13"/>
    <x v="0"/>
    <x v="0"/>
    <x v="2"/>
    <s v="LS2"/>
    <s v="LOU"/>
    <x v="38"/>
    <m/>
    <n v="3"/>
    <n v="110"/>
    <m/>
    <n v="68"/>
    <n v="40"/>
    <m/>
    <x v="0"/>
    <s v="N"/>
    <x v="0"/>
    <x v="1"/>
    <n v="0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x v="38"/>
    <s v="Eclipse Park I"/>
    <m/>
    <n v="95"/>
    <n v="95"/>
    <s v="LOU"/>
    <s v="LS2"/>
    <s v="LS2"/>
  </r>
  <r>
    <x v="13"/>
    <x v="0"/>
    <x v="0"/>
    <x v="3"/>
    <s v="MLU"/>
    <s v="MLU"/>
    <x v="53"/>
    <m/>
    <n v="2"/>
    <n v="12"/>
    <m/>
    <n v="8"/>
    <n v="4"/>
    <m/>
    <x v="0"/>
    <s v="N"/>
    <x v="0"/>
    <x v="0"/>
    <s v=" "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x v="53"/>
    <m/>
    <m/>
    <n v="60"/>
    <n v="60"/>
    <s v="MIL"/>
    <s v="MLU"/>
    <s v="MLU"/>
  </r>
  <r>
    <x v="13"/>
    <x v="0"/>
    <x v="0"/>
    <x v="1"/>
    <s v="NY1"/>
    <s v="SFG"/>
    <x v="42"/>
    <m/>
    <n v="4"/>
    <n v="116"/>
    <m/>
    <n v="62"/>
    <n v="50"/>
    <m/>
    <x v="0"/>
    <s v="N"/>
    <x v="0"/>
    <x v="1"/>
    <n v="0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x v="42"/>
    <s v="Polo Grounds I"/>
    <m/>
    <n v="105"/>
    <n v="102"/>
    <s v="NYG"/>
    <s v="NY1"/>
    <s v="NY1"/>
  </r>
  <r>
    <x v="13"/>
    <x v="0"/>
    <x v="0"/>
    <x v="2"/>
    <s v="NY4"/>
    <s v="NYP"/>
    <x v="43"/>
    <m/>
    <n v="1"/>
    <n v="112"/>
    <m/>
    <n v="75"/>
    <n v="32"/>
    <m/>
    <x v="0"/>
    <s v="Y"/>
    <x v="1"/>
    <x v="1"/>
    <n v="0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x v="43"/>
    <s v="Polo Grounds I West Diamond"/>
    <m/>
    <n v="100"/>
    <n v="96"/>
    <s v="NYP"/>
    <s v="NY4"/>
    <s v="NY4"/>
  </r>
  <r>
    <x v="13"/>
    <x v="0"/>
    <x v="0"/>
    <x v="2"/>
    <s v="PH4"/>
    <s v="PHA"/>
    <x v="5"/>
    <m/>
    <n v="7"/>
    <n v="108"/>
    <m/>
    <n v="61"/>
    <n v="46"/>
    <m/>
    <x v="0"/>
    <s v="N"/>
    <x v="0"/>
    <x v="1"/>
    <n v="0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x v="5"/>
    <s v="Jefferson Street Grounds"/>
    <m/>
    <n v="107"/>
    <n v="104"/>
    <s v="PHA"/>
    <s v="PH4"/>
    <s v="PH4"/>
  </r>
  <r>
    <x v="13"/>
    <x v="0"/>
    <x v="0"/>
    <x v="1"/>
    <s v="PHI"/>
    <s v="PHI"/>
    <x v="44"/>
    <m/>
    <n v="6"/>
    <n v="113"/>
    <m/>
    <n v="39"/>
    <n v="73"/>
    <m/>
    <x v="0"/>
    <s v="N"/>
    <x v="0"/>
    <x v="1"/>
    <n v="0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x v="44"/>
    <s v="Recreation Park"/>
    <m/>
    <n v="94"/>
    <n v="99"/>
    <s v="PHI"/>
    <s v="PHI"/>
    <s v="PHI"/>
  </r>
  <r>
    <x v="13"/>
    <x v="0"/>
    <x v="0"/>
    <x v="3"/>
    <s v="PHU"/>
    <s v="PHK"/>
    <x v="54"/>
    <m/>
    <n v="8"/>
    <n v="67"/>
    <m/>
    <n v="21"/>
    <n v="46"/>
    <m/>
    <x v="0"/>
    <s v="N"/>
    <x v="0"/>
    <x v="0"/>
    <s v=" "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x v="54"/>
    <m/>
    <m/>
    <n v="91"/>
    <n v="94"/>
    <s v="PHK"/>
    <s v="PHU"/>
    <s v="PHU"/>
  </r>
  <r>
    <x v="13"/>
    <x v="0"/>
    <x v="0"/>
    <x v="1"/>
    <s v="PRO"/>
    <s v="PRO"/>
    <x v="30"/>
    <m/>
    <n v="1"/>
    <n v="114"/>
    <m/>
    <n v="84"/>
    <n v="28"/>
    <m/>
    <x v="0"/>
    <s v="Y"/>
    <x v="1"/>
    <x v="2"/>
    <n v="1"/>
    <n v="665"/>
    <n v="4093"/>
    <n v="987"/>
    <n v="153"/>
    <n v="43"/>
    <n v="21"/>
    <n v="300"/>
    <n v="469"/>
    <m/>
    <m/>
    <m/>
    <m/>
    <n v="388"/>
    <n v="185"/>
    <n v="1.61"/>
    <n v="107"/>
    <n v="16"/>
    <n v="3"/>
    <n v="3109"/>
    <n v="825"/>
    <n v="26"/>
    <n v="172"/>
    <n v="639"/>
    <n v="398"/>
    <n v="50"/>
    <n v="0.91800000000000004"/>
    <x v="29"/>
    <s v="Messer Street Grounds"/>
    <m/>
    <n v="99"/>
    <n v="96"/>
    <s v="PRO"/>
    <s v="PRO"/>
    <s v="PRO"/>
  </r>
  <r>
    <x v="13"/>
    <x v="0"/>
    <x v="0"/>
    <x v="2"/>
    <s v="PT1"/>
    <s v="PIT"/>
    <x v="39"/>
    <m/>
    <n v="11"/>
    <n v="110"/>
    <m/>
    <n v="30"/>
    <n v="78"/>
    <m/>
    <x v="0"/>
    <s v="N"/>
    <x v="0"/>
    <x v="1"/>
    <n v="0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x v="39"/>
    <s v="Recreation Park"/>
    <m/>
    <n v="97"/>
    <n v="101"/>
    <s v="PIT"/>
    <s v="PT1"/>
    <s v="PT1"/>
  </r>
  <r>
    <x v="13"/>
    <x v="0"/>
    <x v="0"/>
    <x v="2"/>
    <s v="RIC"/>
    <s v="RIC"/>
    <x v="55"/>
    <m/>
    <n v="10"/>
    <n v="45"/>
    <m/>
    <n v="12"/>
    <n v="30"/>
    <m/>
    <x v="0"/>
    <s v="N"/>
    <x v="0"/>
    <x v="1"/>
    <n v="0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x v="55"/>
    <s v="Allen Pasture"/>
    <m/>
    <n v="99"/>
    <n v="102"/>
    <s v="RIC"/>
    <s v="RIC"/>
    <s v="RIC"/>
  </r>
  <r>
    <x v="13"/>
    <x v="0"/>
    <x v="0"/>
    <x v="2"/>
    <s v="SL4"/>
    <s v="STL"/>
    <x v="40"/>
    <m/>
    <n v="4"/>
    <n v="110"/>
    <m/>
    <n v="67"/>
    <n v="40"/>
    <m/>
    <x v="0"/>
    <s v="N"/>
    <x v="0"/>
    <x v="1"/>
    <n v="0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x v="45"/>
    <s v="Sportsman's Park I"/>
    <m/>
    <n v="104"/>
    <n v="101"/>
    <s v="STL"/>
    <s v="SL4"/>
    <s v="SL4"/>
  </r>
  <r>
    <x v="13"/>
    <x v="0"/>
    <x v="0"/>
    <x v="3"/>
    <s v="SLU"/>
    <s v="SLM"/>
    <x v="56"/>
    <m/>
    <n v="1"/>
    <n v="113"/>
    <m/>
    <n v="94"/>
    <n v="19"/>
    <m/>
    <x v="0"/>
    <s v="Y"/>
    <x v="1"/>
    <x v="0"/>
    <s v=" "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x v="56"/>
    <m/>
    <m/>
    <n v="99"/>
    <n v="98"/>
    <s v="SLM"/>
    <s v="SLU"/>
    <s v="SLU"/>
  </r>
  <r>
    <x v="13"/>
    <x v="0"/>
    <x v="0"/>
    <x v="3"/>
    <s v="SPU"/>
    <s v="STP"/>
    <x v="57"/>
    <m/>
    <n v="9"/>
    <n v="9"/>
    <m/>
    <n v="2"/>
    <n v="6"/>
    <m/>
    <x v="0"/>
    <s v="N"/>
    <x v="0"/>
    <x v="0"/>
    <s v=" "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x v="57"/>
    <m/>
    <m/>
    <n v="60"/>
    <n v="60"/>
    <s v="STP"/>
    <s v="SPU"/>
    <s v="SPU"/>
  </r>
  <r>
    <x v="13"/>
    <x v="0"/>
    <x v="0"/>
    <x v="2"/>
    <s v="TL1"/>
    <s v="TOL"/>
    <x v="58"/>
    <m/>
    <n v="8"/>
    <n v="109"/>
    <m/>
    <n v="46"/>
    <n v="58"/>
    <m/>
    <x v="0"/>
    <s v="N"/>
    <x v="0"/>
    <x v="1"/>
    <n v="0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x v="58"/>
    <s v="League Park"/>
    <m/>
    <n v="103"/>
    <n v="105"/>
    <s v="TOL"/>
    <s v="TL1"/>
    <s v="TL1"/>
  </r>
  <r>
    <x v="13"/>
    <x v="0"/>
    <x v="0"/>
    <x v="3"/>
    <s v="WIL"/>
    <s v="WIL"/>
    <x v="59"/>
    <m/>
    <n v="12"/>
    <n v="17"/>
    <m/>
    <n v="2"/>
    <n v="16"/>
    <m/>
    <x v="0"/>
    <s v="N"/>
    <x v="0"/>
    <x v="0"/>
    <s v=" "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x v="59"/>
    <m/>
    <m/>
    <n v="103"/>
    <n v="109"/>
    <s v="WIL"/>
    <s v="WIL"/>
    <s v="WIL"/>
  </r>
  <r>
    <x v="13"/>
    <x v="0"/>
    <x v="0"/>
    <x v="2"/>
    <s v="WS7"/>
    <s v="WST"/>
    <x v="60"/>
    <m/>
    <n v="13"/>
    <n v="63"/>
    <m/>
    <n v="12"/>
    <n v="51"/>
    <m/>
    <x v="0"/>
    <s v="N"/>
    <x v="0"/>
    <x v="1"/>
    <n v="0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x v="13"/>
    <s v="Athletic Park"/>
    <m/>
    <n v="88"/>
    <n v="93"/>
    <s v="WAS"/>
    <s v="WS7"/>
    <s v="WS7"/>
  </r>
  <r>
    <x v="13"/>
    <x v="0"/>
    <x v="0"/>
    <x v="3"/>
    <s v="WSU"/>
    <s v="WNA"/>
    <x v="13"/>
    <m/>
    <n v="7"/>
    <n v="112"/>
    <m/>
    <n v="47"/>
    <n v="65"/>
    <m/>
    <x v="0"/>
    <s v="N"/>
    <x v="0"/>
    <x v="0"/>
    <s v=" "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x v="13"/>
    <m/>
    <m/>
    <n v="96"/>
    <n v="98"/>
    <s v="WHS"/>
    <s v="WSU"/>
    <s v="WSU"/>
  </r>
  <r>
    <x v="14"/>
    <x v="0"/>
    <x v="0"/>
    <x v="1"/>
    <s v="BFN"/>
    <s v="BUF"/>
    <x v="31"/>
    <m/>
    <n v="7"/>
    <n v="112"/>
    <m/>
    <n v="38"/>
    <n v="74"/>
    <m/>
    <x v="0"/>
    <s v="N"/>
    <x v="0"/>
    <x v="1"/>
    <n v="0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x v="30"/>
    <s v="Olympic Park I"/>
    <m/>
    <n v="103"/>
    <n v="105"/>
    <s v="BUF"/>
    <s v="BFN"/>
    <s v="BFN"/>
  </r>
  <r>
    <x v="14"/>
    <x v="0"/>
    <x v="0"/>
    <x v="2"/>
    <s v="BL2"/>
    <s v="BLO"/>
    <x v="37"/>
    <m/>
    <n v="8"/>
    <n v="110"/>
    <m/>
    <n v="41"/>
    <n v="68"/>
    <m/>
    <x v="0"/>
    <s v="N"/>
    <x v="0"/>
    <x v="1"/>
    <n v="0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x v="36"/>
    <s v="Oriole Park"/>
    <m/>
    <n v="99"/>
    <n v="100"/>
    <s v="BAL"/>
    <s v="BL2"/>
    <s v="BL2"/>
  </r>
  <r>
    <x v="14"/>
    <x v="0"/>
    <x v="0"/>
    <x v="2"/>
    <s v="BR3"/>
    <s v="LAD"/>
    <x v="47"/>
    <m/>
    <n v="5"/>
    <n v="112"/>
    <m/>
    <n v="53"/>
    <n v="59"/>
    <m/>
    <x v="0"/>
    <s v="N"/>
    <x v="0"/>
    <x v="1"/>
    <n v="0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x v="60"/>
    <s v="Washington Park I"/>
    <m/>
    <n v="100"/>
    <n v="102"/>
    <s v="BRO"/>
    <s v="BR3"/>
    <s v="BR3"/>
  </r>
  <r>
    <x v="14"/>
    <x v="0"/>
    <x v="0"/>
    <x v="1"/>
    <s v="BSN"/>
    <s v="ATL"/>
    <x v="24"/>
    <m/>
    <n v="5"/>
    <n v="113"/>
    <m/>
    <n v="46"/>
    <n v="66"/>
    <m/>
    <x v="0"/>
    <s v="N"/>
    <x v="0"/>
    <x v="1"/>
    <n v="0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x v="40"/>
    <s v="South End Grounds I"/>
    <m/>
    <n v="96"/>
    <n v="95"/>
    <s v="BSN"/>
    <s v="BSN"/>
    <s v="BSN"/>
  </r>
  <r>
    <x v="14"/>
    <x v="0"/>
    <x v="0"/>
    <x v="1"/>
    <s v="CHN"/>
    <s v="CHC"/>
    <x v="25"/>
    <m/>
    <n v="1"/>
    <n v="113"/>
    <m/>
    <n v="87"/>
    <n v="25"/>
    <m/>
    <x v="0"/>
    <s v="Y"/>
    <x v="1"/>
    <x v="1"/>
    <n v="0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x v="1"/>
    <s v="West Side Park I"/>
    <m/>
    <n v="114"/>
    <n v="107"/>
    <s v="CHC"/>
    <s v="CHN"/>
    <s v="CHN"/>
  </r>
  <r>
    <x v="14"/>
    <x v="0"/>
    <x v="0"/>
    <x v="2"/>
    <s v="CN2"/>
    <s v="CIN"/>
    <x v="26"/>
    <m/>
    <n v="2"/>
    <n v="112"/>
    <m/>
    <n v="63"/>
    <n v="49"/>
    <m/>
    <x v="0"/>
    <s v="N"/>
    <x v="0"/>
    <x v="1"/>
    <n v="0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x v="37"/>
    <s v="League Park I in Cincinnati"/>
    <m/>
    <n v="102"/>
    <n v="100"/>
    <s v="CIN"/>
    <s v="CN2"/>
    <s v="CN2"/>
  </r>
  <r>
    <x v="14"/>
    <x v="0"/>
    <x v="0"/>
    <x v="1"/>
    <s v="DTN"/>
    <s v="DTN"/>
    <x v="36"/>
    <m/>
    <n v="6"/>
    <n v="108"/>
    <m/>
    <n v="41"/>
    <n v="67"/>
    <m/>
    <x v="0"/>
    <s v="N"/>
    <x v="0"/>
    <x v="1"/>
    <n v="0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x v="35"/>
    <s v="Recreation Park"/>
    <m/>
    <n v="100"/>
    <n v="101"/>
    <s v="DTN"/>
    <s v="DTN"/>
    <s v="DTN"/>
  </r>
  <r>
    <x v="14"/>
    <x v="0"/>
    <x v="0"/>
    <x v="2"/>
    <s v="LS2"/>
    <s v="LOU"/>
    <x v="38"/>
    <m/>
    <n v="6"/>
    <n v="112"/>
    <m/>
    <n v="53"/>
    <n v="59"/>
    <m/>
    <x v="0"/>
    <s v="N"/>
    <x v="0"/>
    <x v="1"/>
    <n v="0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x v="61"/>
    <s v="Eclipse Park I"/>
    <m/>
    <n v="100"/>
    <n v="100"/>
    <s v="LOU"/>
    <s v="LS2"/>
    <s v="LS2"/>
  </r>
  <r>
    <x v="14"/>
    <x v="0"/>
    <x v="0"/>
    <x v="1"/>
    <s v="NY1"/>
    <s v="SFG"/>
    <x v="42"/>
    <m/>
    <n v="2"/>
    <n v="112"/>
    <m/>
    <n v="85"/>
    <n v="27"/>
    <m/>
    <x v="0"/>
    <s v="N"/>
    <x v="0"/>
    <x v="1"/>
    <n v="0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x v="62"/>
    <s v="Polo Grounds I"/>
    <m/>
    <n v="101"/>
    <n v="97"/>
    <s v="NYG"/>
    <s v="NY1"/>
    <s v="NY1"/>
  </r>
  <r>
    <x v="14"/>
    <x v="0"/>
    <x v="0"/>
    <x v="2"/>
    <s v="NY4"/>
    <s v="NYP"/>
    <x v="43"/>
    <m/>
    <n v="7"/>
    <n v="108"/>
    <m/>
    <n v="44"/>
    <n v="64"/>
    <m/>
    <x v="0"/>
    <s v="N"/>
    <x v="0"/>
    <x v="1"/>
    <n v="0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x v="43"/>
    <s v="Polo Grounds I West Diamond"/>
    <m/>
    <n v="84"/>
    <n v="86"/>
    <s v="NYP"/>
    <s v="NY4"/>
    <s v="NY4"/>
  </r>
  <r>
    <x v="14"/>
    <x v="0"/>
    <x v="0"/>
    <x v="2"/>
    <s v="PH4"/>
    <s v="PHA"/>
    <x v="5"/>
    <m/>
    <n v="4"/>
    <n v="113"/>
    <m/>
    <n v="55"/>
    <n v="57"/>
    <m/>
    <x v="0"/>
    <s v="N"/>
    <x v="0"/>
    <x v="1"/>
    <n v="0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x v="5"/>
    <s v="Jefferson Street Grounds"/>
    <m/>
    <n v="106"/>
    <n v="106"/>
    <s v="PHA"/>
    <s v="PH4"/>
    <s v="PH4"/>
  </r>
  <r>
    <x v="14"/>
    <x v="0"/>
    <x v="0"/>
    <x v="1"/>
    <s v="PHI"/>
    <s v="PHI"/>
    <x v="44"/>
    <m/>
    <n v="3"/>
    <n v="111"/>
    <m/>
    <n v="56"/>
    <n v="54"/>
    <m/>
    <x v="0"/>
    <s v="N"/>
    <x v="0"/>
    <x v="1"/>
    <n v="0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x v="44"/>
    <s v="Recreation Park"/>
    <m/>
    <n v="97"/>
    <n v="98"/>
    <s v="PHI"/>
    <s v="PHI"/>
    <s v="PHI"/>
  </r>
  <r>
    <x v="14"/>
    <x v="0"/>
    <x v="0"/>
    <x v="1"/>
    <s v="PRO"/>
    <s v="PRO"/>
    <x v="30"/>
    <m/>
    <n v="4"/>
    <n v="110"/>
    <m/>
    <n v="53"/>
    <n v="57"/>
    <m/>
    <x v="0"/>
    <s v="N"/>
    <x v="0"/>
    <x v="1"/>
    <n v="0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x v="29"/>
    <s v="Messer Street Grounds"/>
    <m/>
    <n v="97"/>
    <n v="95"/>
    <s v="PRO"/>
    <s v="PRO"/>
    <s v="PRO"/>
  </r>
  <r>
    <x v="14"/>
    <x v="0"/>
    <x v="0"/>
    <x v="2"/>
    <s v="PT1"/>
    <s v="PIT"/>
    <x v="39"/>
    <m/>
    <n v="3"/>
    <n v="111"/>
    <m/>
    <n v="56"/>
    <n v="55"/>
    <m/>
    <x v="0"/>
    <s v="N"/>
    <x v="0"/>
    <x v="1"/>
    <n v="0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x v="39"/>
    <s v="Recreation Park"/>
    <m/>
    <n v="100"/>
    <n v="99"/>
    <s v="PIT"/>
    <s v="PT1"/>
    <s v="PT1"/>
  </r>
  <r>
    <x v="14"/>
    <x v="0"/>
    <x v="0"/>
    <x v="2"/>
    <s v="SL4"/>
    <s v="STL"/>
    <x v="40"/>
    <m/>
    <n v="1"/>
    <n v="112"/>
    <m/>
    <n v="79"/>
    <n v="33"/>
    <m/>
    <x v="0"/>
    <s v="Y"/>
    <x v="1"/>
    <x v="1"/>
    <n v="0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x v="45"/>
    <s v="Sportsman's Park I"/>
    <m/>
    <n v="105"/>
    <n v="101"/>
    <s v="STL"/>
    <s v="SL4"/>
    <s v="SL4"/>
  </r>
  <r>
    <x v="14"/>
    <x v="0"/>
    <x v="0"/>
    <x v="1"/>
    <s v="SL5"/>
    <s v="SLM"/>
    <x v="56"/>
    <m/>
    <n v="8"/>
    <n v="111"/>
    <m/>
    <n v="36"/>
    <n v="72"/>
    <m/>
    <x v="0"/>
    <s v="N"/>
    <x v="0"/>
    <x v="1"/>
    <n v="0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x v="56"/>
    <s v="Sportsman's Park I"/>
    <m/>
    <n v="97"/>
    <n v="98"/>
    <s v="SLM"/>
    <s v="SL5"/>
    <s v="SL5"/>
  </r>
  <r>
    <x v="15"/>
    <x v="0"/>
    <x v="0"/>
    <x v="2"/>
    <s v="BL2"/>
    <s v="BLO"/>
    <x v="37"/>
    <m/>
    <n v="8"/>
    <n v="139"/>
    <m/>
    <n v="48"/>
    <n v="83"/>
    <m/>
    <x v="0"/>
    <s v="N"/>
    <x v="0"/>
    <x v="1"/>
    <n v="0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x v="36"/>
    <s v="Oriole Park"/>
    <m/>
    <n v="98"/>
    <n v="99"/>
    <s v="BAL"/>
    <s v="BL2"/>
    <s v="BL2"/>
  </r>
  <r>
    <x v="15"/>
    <x v="0"/>
    <x v="0"/>
    <x v="2"/>
    <s v="BR3"/>
    <s v="LAD"/>
    <x v="47"/>
    <m/>
    <n v="3"/>
    <n v="141"/>
    <m/>
    <n v="76"/>
    <n v="61"/>
    <m/>
    <x v="0"/>
    <s v="N"/>
    <x v="0"/>
    <x v="1"/>
    <n v="0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x v="60"/>
    <s v="Washington Park I"/>
    <m/>
    <n v="100"/>
    <n v="100"/>
    <s v="BRO"/>
    <s v="BR3"/>
    <s v="BR3"/>
  </r>
  <r>
    <x v="15"/>
    <x v="0"/>
    <x v="0"/>
    <x v="1"/>
    <s v="BSN"/>
    <s v="ATL"/>
    <x v="24"/>
    <m/>
    <n v="5"/>
    <n v="118"/>
    <m/>
    <n v="56"/>
    <n v="61"/>
    <m/>
    <x v="0"/>
    <s v="N"/>
    <x v="0"/>
    <x v="1"/>
    <n v="0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x v="40"/>
    <s v="South End Grounds I"/>
    <m/>
    <n v="97"/>
    <n v="97"/>
    <s v="BSN"/>
    <s v="BSN"/>
    <s v="BSN"/>
  </r>
  <r>
    <x v="15"/>
    <x v="0"/>
    <x v="0"/>
    <x v="1"/>
    <s v="CHN"/>
    <s v="CHC"/>
    <x v="25"/>
    <m/>
    <n v="1"/>
    <n v="126"/>
    <m/>
    <n v="90"/>
    <n v="34"/>
    <m/>
    <x v="0"/>
    <s v="Y"/>
    <x v="1"/>
    <x v="1"/>
    <n v="0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x v="1"/>
    <s v="West Side Park I"/>
    <m/>
    <n v="114"/>
    <n v="109"/>
    <s v="CHC"/>
    <s v="CHN"/>
    <s v="CHN"/>
  </r>
  <r>
    <x v="15"/>
    <x v="0"/>
    <x v="0"/>
    <x v="2"/>
    <s v="CN2"/>
    <s v="CIN"/>
    <x v="26"/>
    <m/>
    <n v="5"/>
    <n v="141"/>
    <m/>
    <n v="65"/>
    <n v="73"/>
    <m/>
    <x v="0"/>
    <s v="N"/>
    <x v="0"/>
    <x v="1"/>
    <n v="0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x v="37"/>
    <s v="League Park I in Cincinnati"/>
    <m/>
    <n v="103"/>
    <n v="102"/>
    <s v="CIN"/>
    <s v="CN2"/>
    <s v="CN2"/>
  </r>
  <r>
    <x v="15"/>
    <x v="0"/>
    <x v="0"/>
    <x v="1"/>
    <s v="DTN"/>
    <s v="DTN"/>
    <x v="36"/>
    <m/>
    <n v="2"/>
    <n v="126"/>
    <m/>
    <n v="87"/>
    <n v="36"/>
    <m/>
    <x v="0"/>
    <s v="N"/>
    <x v="0"/>
    <x v="1"/>
    <n v="0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x v="35"/>
    <s v="Recreation Park"/>
    <m/>
    <n v="103"/>
    <n v="100"/>
    <s v="DTN"/>
    <s v="DTN"/>
    <s v="DTN"/>
  </r>
  <r>
    <x v="15"/>
    <x v="0"/>
    <x v="0"/>
    <x v="1"/>
    <s v="KCN"/>
    <s v="KCN"/>
    <x v="52"/>
    <m/>
    <n v="7"/>
    <n v="123"/>
    <m/>
    <n v="30"/>
    <n v="91"/>
    <m/>
    <x v="0"/>
    <s v="N"/>
    <x v="0"/>
    <x v="1"/>
    <n v="0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x v="52"/>
    <s v="Association Park"/>
    <m/>
    <n v="106"/>
    <n v="114"/>
    <s v="KCN"/>
    <s v="KCN"/>
    <s v="KCN"/>
  </r>
  <r>
    <x v="15"/>
    <x v="0"/>
    <x v="0"/>
    <x v="2"/>
    <s v="LS2"/>
    <s v="LOU"/>
    <x v="38"/>
    <m/>
    <n v="4"/>
    <n v="138"/>
    <m/>
    <n v="66"/>
    <n v="70"/>
    <m/>
    <x v="0"/>
    <s v="N"/>
    <x v="0"/>
    <x v="1"/>
    <n v="0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x v="61"/>
    <s v="Eclipse Park I"/>
    <m/>
    <n v="106"/>
    <n v="106"/>
    <s v="LOU"/>
    <s v="LS2"/>
    <s v="LS2"/>
  </r>
  <r>
    <x v="15"/>
    <x v="0"/>
    <x v="0"/>
    <x v="1"/>
    <s v="NY1"/>
    <s v="SFG"/>
    <x v="42"/>
    <m/>
    <n v="3"/>
    <n v="124"/>
    <m/>
    <n v="75"/>
    <n v="44"/>
    <m/>
    <x v="0"/>
    <s v="N"/>
    <x v="0"/>
    <x v="1"/>
    <n v="0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x v="62"/>
    <s v="Polo Grounds I"/>
    <m/>
    <n v="103"/>
    <n v="99"/>
    <s v="NYG"/>
    <s v="NY1"/>
    <s v="NY1"/>
  </r>
  <r>
    <x v="15"/>
    <x v="0"/>
    <x v="0"/>
    <x v="2"/>
    <s v="NY4"/>
    <s v="NYP"/>
    <x v="43"/>
    <m/>
    <n v="7"/>
    <n v="137"/>
    <m/>
    <n v="53"/>
    <n v="82"/>
    <m/>
    <x v="0"/>
    <s v="N"/>
    <x v="0"/>
    <x v="1"/>
    <n v="0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x v="43"/>
    <s v="St. George Cricket Grounds"/>
    <m/>
    <n v="96"/>
    <n v="100"/>
    <s v="NYP"/>
    <s v="NY4"/>
    <s v="NY4"/>
  </r>
  <r>
    <x v="15"/>
    <x v="0"/>
    <x v="0"/>
    <x v="2"/>
    <s v="PH4"/>
    <s v="PHA"/>
    <x v="5"/>
    <m/>
    <n v="6"/>
    <n v="139"/>
    <m/>
    <n v="63"/>
    <n v="72"/>
    <m/>
    <x v="0"/>
    <s v="N"/>
    <x v="0"/>
    <x v="1"/>
    <n v="0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x v="5"/>
    <s v="Jefferson Street Grounds"/>
    <m/>
    <n v="101"/>
    <n v="102"/>
    <s v="PHA"/>
    <s v="PH4"/>
    <s v="PH4"/>
  </r>
  <r>
    <x v="15"/>
    <x v="0"/>
    <x v="0"/>
    <x v="1"/>
    <s v="PHI"/>
    <s v="PHI"/>
    <x v="44"/>
    <m/>
    <n v="4"/>
    <n v="119"/>
    <m/>
    <n v="71"/>
    <n v="43"/>
    <m/>
    <x v="0"/>
    <s v="N"/>
    <x v="0"/>
    <x v="1"/>
    <n v="0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x v="44"/>
    <s v="Recreation Park"/>
    <m/>
    <n v="100"/>
    <n v="99"/>
    <s v="PHI"/>
    <s v="PHI"/>
    <s v="PHI"/>
  </r>
  <r>
    <x v="15"/>
    <x v="0"/>
    <x v="0"/>
    <x v="2"/>
    <s v="PT1"/>
    <s v="PIT"/>
    <x v="39"/>
    <m/>
    <n v="2"/>
    <n v="140"/>
    <m/>
    <n v="80"/>
    <n v="57"/>
    <m/>
    <x v="0"/>
    <s v="N"/>
    <x v="0"/>
    <x v="1"/>
    <n v="0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x v="39"/>
    <s v="Recreation Park"/>
    <m/>
    <n v="98"/>
    <n v="97"/>
    <s v="PIT"/>
    <s v="PT1"/>
    <s v="PT1"/>
  </r>
  <r>
    <x v="15"/>
    <x v="0"/>
    <x v="0"/>
    <x v="2"/>
    <s v="SL4"/>
    <s v="STL"/>
    <x v="40"/>
    <m/>
    <n v="1"/>
    <n v="139"/>
    <m/>
    <n v="93"/>
    <n v="46"/>
    <m/>
    <x v="0"/>
    <s v="Y"/>
    <x v="1"/>
    <x v="2"/>
    <n v="1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x v="45"/>
    <s v="Sportsman's Park I"/>
    <m/>
    <n v="105"/>
    <n v="100"/>
    <s v="STL"/>
    <s v="SL4"/>
    <s v="SL4"/>
  </r>
  <r>
    <x v="15"/>
    <x v="0"/>
    <x v="0"/>
    <x v="1"/>
    <s v="SL5"/>
    <s v="SLM"/>
    <x v="56"/>
    <m/>
    <n v="6"/>
    <n v="126"/>
    <m/>
    <n v="43"/>
    <n v="79"/>
    <m/>
    <x v="0"/>
    <s v="N"/>
    <x v="0"/>
    <x v="1"/>
    <n v="0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x v="56"/>
    <s v="Sportsman's Park I"/>
    <m/>
    <n v="94"/>
    <n v="97"/>
    <s v="SLM"/>
    <s v="SL5"/>
    <s v="SL5"/>
  </r>
  <r>
    <x v="15"/>
    <x v="0"/>
    <x v="0"/>
    <x v="1"/>
    <s v="WS8"/>
    <s v="WNL"/>
    <x v="13"/>
    <m/>
    <n v="8"/>
    <n v="122"/>
    <m/>
    <n v="28"/>
    <n v="92"/>
    <m/>
    <x v="0"/>
    <s v="N"/>
    <x v="0"/>
    <x v="1"/>
    <n v="0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x v="13"/>
    <s v="Swampdoodle Grounds"/>
    <m/>
    <n v="94"/>
    <n v="99"/>
    <s v="WHS"/>
    <s v="WS8"/>
    <s v="WS8"/>
  </r>
  <r>
    <x v="16"/>
    <x v="0"/>
    <x v="0"/>
    <x v="2"/>
    <s v="BL2"/>
    <s v="BLO"/>
    <x v="37"/>
    <m/>
    <n v="3"/>
    <n v="141"/>
    <m/>
    <n v="77"/>
    <n v="58"/>
    <m/>
    <x v="0"/>
    <s v="N"/>
    <x v="0"/>
    <x v="1"/>
    <n v="0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x v="36"/>
    <s v="Oriole Park"/>
    <m/>
    <n v="94"/>
    <n v="95"/>
    <s v="BAL"/>
    <s v="BL2"/>
    <s v="BL2"/>
  </r>
  <r>
    <x v="16"/>
    <x v="0"/>
    <x v="0"/>
    <x v="2"/>
    <s v="BR3"/>
    <s v="LAD"/>
    <x v="47"/>
    <m/>
    <n v="6"/>
    <n v="138"/>
    <m/>
    <n v="60"/>
    <n v="74"/>
    <m/>
    <x v="0"/>
    <s v="N"/>
    <x v="0"/>
    <x v="1"/>
    <n v="0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x v="60"/>
    <s v="Washington Park I"/>
    <m/>
    <n v="101"/>
    <n v="100"/>
    <s v="BRO"/>
    <s v="BR3"/>
    <s v="BR3"/>
  </r>
  <r>
    <x v="16"/>
    <x v="0"/>
    <x v="0"/>
    <x v="1"/>
    <s v="BSN"/>
    <s v="ATL"/>
    <x v="24"/>
    <m/>
    <n v="5"/>
    <n v="127"/>
    <m/>
    <n v="61"/>
    <n v="60"/>
    <m/>
    <x v="0"/>
    <s v="N"/>
    <x v="0"/>
    <x v="1"/>
    <n v="0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x v="40"/>
    <s v="South End Grounds I"/>
    <m/>
    <n v="98"/>
    <n v="97"/>
    <s v="BSN"/>
    <s v="BSN"/>
    <s v="BSN"/>
  </r>
  <r>
    <x v="16"/>
    <x v="0"/>
    <x v="0"/>
    <x v="1"/>
    <s v="CHN"/>
    <s v="CHC"/>
    <x v="25"/>
    <m/>
    <n v="3"/>
    <n v="127"/>
    <m/>
    <n v="71"/>
    <n v="50"/>
    <m/>
    <x v="0"/>
    <s v="N"/>
    <x v="0"/>
    <x v="1"/>
    <n v="0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x v="1"/>
    <s v="West Side Park I"/>
    <m/>
    <n v="113"/>
    <n v="110"/>
    <s v="CHC"/>
    <s v="CHN"/>
    <s v="CHN"/>
  </r>
  <r>
    <x v="16"/>
    <x v="0"/>
    <x v="0"/>
    <x v="2"/>
    <s v="CL3"/>
    <s v="CLV"/>
    <x v="61"/>
    <m/>
    <n v="8"/>
    <n v="133"/>
    <m/>
    <n v="39"/>
    <n v="92"/>
    <m/>
    <x v="0"/>
    <s v="N"/>
    <x v="0"/>
    <x v="1"/>
    <n v="0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x v="31"/>
    <s v="National League Park II"/>
    <m/>
    <n v="97"/>
    <n v="101"/>
    <s v="CLE"/>
    <s v="CL3"/>
    <s v="CL3"/>
  </r>
  <r>
    <x v="16"/>
    <x v="0"/>
    <x v="0"/>
    <x v="2"/>
    <s v="CN2"/>
    <s v="CIN"/>
    <x v="26"/>
    <m/>
    <n v="2"/>
    <n v="135"/>
    <m/>
    <n v="81"/>
    <n v="54"/>
    <m/>
    <x v="0"/>
    <s v="N"/>
    <x v="0"/>
    <x v="1"/>
    <n v="0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x v="37"/>
    <s v="League Park I in Cincinnati"/>
    <m/>
    <n v="102"/>
    <n v="101"/>
    <s v="CIN"/>
    <s v="CN2"/>
    <s v="CN2"/>
  </r>
  <r>
    <x v="16"/>
    <x v="0"/>
    <x v="0"/>
    <x v="1"/>
    <s v="DTN"/>
    <s v="DTN"/>
    <x v="36"/>
    <m/>
    <n v="1"/>
    <n v="127"/>
    <m/>
    <n v="79"/>
    <n v="45"/>
    <m/>
    <x v="0"/>
    <s v="Y"/>
    <x v="1"/>
    <x v="2"/>
    <n v="1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x v="35"/>
    <s v="Recreation Park"/>
    <m/>
    <n v="104"/>
    <n v="100"/>
    <s v="DTN"/>
    <s v="DTN"/>
    <s v="DTN"/>
  </r>
  <r>
    <x v="16"/>
    <x v="0"/>
    <x v="0"/>
    <x v="1"/>
    <s v="IN3"/>
    <s v="IND"/>
    <x v="51"/>
    <m/>
    <n v="8"/>
    <n v="127"/>
    <m/>
    <n v="37"/>
    <n v="89"/>
    <m/>
    <x v="0"/>
    <s v="N"/>
    <x v="0"/>
    <x v="1"/>
    <n v="0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x v="51"/>
    <s v="Athletic Park I"/>
    <m/>
    <n v="96"/>
    <n v="102"/>
    <s v="IND"/>
    <s v="IN3"/>
    <s v="IN3"/>
  </r>
  <r>
    <x v="16"/>
    <x v="0"/>
    <x v="0"/>
    <x v="2"/>
    <s v="LS2"/>
    <s v="LOU"/>
    <x v="38"/>
    <m/>
    <n v="4"/>
    <n v="137"/>
    <m/>
    <n v="76"/>
    <n v="60"/>
    <m/>
    <x v="0"/>
    <s v="N"/>
    <x v="0"/>
    <x v="1"/>
    <n v="0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x v="61"/>
    <s v="Eclipse Park I"/>
    <m/>
    <n v="102"/>
    <n v="102"/>
    <s v="LOU"/>
    <s v="LS2"/>
    <s v="LS2"/>
  </r>
  <r>
    <x v="16"/>
    <x v="0"/>
    <x v="0"/>
    <x v="1"/>
    <s v="NY1"/>
    <s v="SFG"/>
    <x v="42"/>
    <m/>
    <n v="4"/>
    <n v="129"/>
    <m/>
    <n v="68"/>
    <n v="55"/>
    <m/>
    <x v="0"/>
    <s v="N"/>
    <x v="0"/>
    <x v="1"/>
    <n v="0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x v="62"/>
    <s v="Polo Grounds I"/>
    <m/>
    <n v="96"/>
    <n v="93"/>
    <s v="NYG"/>
    <s v="NY1"/>
    <s v="NY1"/>
  </r>
  <r>
    <x v="16"/>
    <x v="0"/>
    <x v="0"/>
    <x v="2"/>
    <s v="NY4"/>
    <s v="NYP"/>
    <x v="43"/>
    <m/>
    <n v="7"/>
    <n v="138"/>
    <m/>
    <n v="44"/>
    <n v="89"/>
    <m/>
    <x v="0"/>
    <s v="N"/>
    <x v="0"/>
    <x v="1"/>
    <n v="0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x v="43"/>
    <s v="St. George Cricket Grounds"/>
    <m/>
    <n v="96"/>
    <n v="100"/>
    <s v="NYP"/>
    <s v="NY4"/>
    <s v="NY4"/>
  </r>
  <r>
    <x v="16"/>
    <x v="0"/>
    <x v="0"/>
    <x v="2"/>
    <s v="PH4"/>
    <s v="PHA"/>
    <x v="5"/>
    <m/>
    <n v="5"/>
    <n v="137"/>
    <m/>
    <n v="64"/>
    <n v="69"/>
    <m/>
    <x v="0"/>
    <s v="N"/>
    <x v="0"/>
    <x v="1"/>
    <n v="0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x v="5"/>
    <s v="Jefferson Street Grounds"/>
    <m/>
    <n v="100"/>
    <n v="100"/>
    <s v="PHA"/>
    <s v="PH4"/>
    <s v="PH4"/>
  </r>
  <r>
    <x v="16"/>
    <x v="0"/>
    <x v="0"/>
    <x v="1"/>
    <s v="PHI"/>
    <s v="PHI"/>
    <x v="44"/>
    <m/>
    <n v="2"/>
    <n v="128"/>
    <m/>
    <n v="75"/>
    <n v="48"/>
    <m/>
    <x v="0"/>
    <s v="N"/>
    <x v="0"/>
    <x v="1"/>
    <n v="0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x v="44"/>
    <s v="Philadelphia Baseball Grounds"/>
    <m/>
    <n v="106"/>
    <n v="104"/>
    <s v="PHI"/>
    <s v="PHI"/>
    <s v="PHI"/>
  </r>
  <r>
    <x v="16"/>
    <x v="0"/>
    <x v="0"/>
    <x v="1"/>
    <s v="PIT"/>
    <s v="PIT"/>
    <x v="39"/>
    <m/>
    <n v="6"/>
    <n v="125"/>
    <m/>
    <n v="55"/>
    <n v="69"/>
    <m/>
    <x v="0"/>
    <s v="N"/>
    <x v="0"/>
    <x v="1"/>
    <n v="0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x v="39"/>
    <s v="Recreation Park"/>
    <m/>
    <n v="93"/>
    <n v="93"/>
    <s v="PIT"/>
    <s v="PIT"/>
    <s v="PIT"/>
  </r>
  <r>
    <x v="16"/>
    <x v="0"/>
    <x v="0"/>
    <x v="2"/>
    <s v="SL4"/>
    <s v="STL"/>
    <x v="40"/>
    <m/>
    <n v="1"/>
    <n v="137"/>
    <m/>
    <n v="95"/>
    <n v="40"/>
    <m/>
    <x v="0"/>
    <s v="Y"/>
    <x v="1"/>
    <x v="1"/>
    <n v="0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x v="45"/>
    <s v="Sportsman's Park I"/>
    <m/>
    <n v="111"/>
    <n v="106"/>
    <s v="STL"/>
    <s v="SL4"/>
    <s v="SL4"/>
  </r>
  <r>
    <x v="16"/>
    <x v="0"/>
    <x v="0"/>
    <x v="1"/>
    <s v="WS8"/>
    <s v="WNL"/>
    <x v="13"/>
    <m/>
    <n v="7"/>
    <n v="126"/>
    <m/>
    <n v="46"/>
    <n v="76"/>
    <m/>
    <x v="0"/>
    <s v="N"/>
    <x v="0"/>
    <x v="1"/>
    <n v="0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x v="13"/>
    <s v="Swampdoodle Grounds"/>
    <m/>
    <n v="95"/>
    <n v="100"/>
    <s v="WHS"/>
    <s v="WS8"/>
    <s v="WS8"/>
  </r>
  <r>
    <x v="17"/>
    <x v="0"/>
    <x v="0"/>
    <x v="2"/>
    <s v="BL2"/>
    <s v="BLO"/>
    <x v="37"/>
    <m/>
    <n v="5"/>
    <n v="137"/>
    <m/>
    <n v="57"/>
    <n v="80"/>
    <m/>
    <x v="0"/>
    <s v="N"/>
    <x v="0"/>
    <x v="1"/>
    <n v="0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x v="36"/>
    <s v="Oriole Park"/>
    <m/>
    <n v="98"/>
    <n v="98"/>
    <s v="BAL"/>
    <s v="BL2"/>
    <s v="BL2"/>
  </r>
  <r>
    <x v="17"/>
    <x v="0"/>
    <x v="0"/>
    <x v="2"/>
    <s v="BR3"/>
    <s v="LAD"/>
    <x v="47"/>
    <m/>
    <n v="2"/>
    <n v="143"/>
    <m/>
    <n v="88"/>
    <n v="52"/>
    <m/>
    <x v="0"/>
    <s v="N"/>
    <x v="0"/>
    <x v="1"/>
    <n v="0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x v="63"/>
    <s v="Washington Park I"/>
    <m/>
    <n v="101"/>
    <n v="100"/>
    <s v="BRO"/>
    <s v="BR3"/>
    <s v="BR3"/>
  </r>
  <r>
    <x v="17"/>
    <x v="0"/>
    <x v="0"/>
    <x v="1"/>
    <s v="BSN"/>
    <s v="ATL"/>
    <x v="24"/>
    <m/>
    <n v="4"/>
    <n v="137"/>
    <m/>
    <n v="70"/>
    <n v="64"/>
    <m/>
    <x v="0"/>
    <s v="N"/>
    <x v="0"/>
    <x v="1"/>
    <n v="0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x v="40"/>
    <s v="South End Grounds II"/>
    <m/>
    <n v="104"/>
    <n v="102"/>
    <s v="BSN"/>
    <s v="BSN"/>
    <s v="BSN"/>
  </r>
  <r>
    <x v="17"/>
    <x v="0"/>
    <x v="0"/>
    <x v="1"/>
    <s v="CHN"/>
    <s v="CHC"/>
    <x v="25"/>
    <m/>
    <n v="2"/>
    <n v="135"/>
    <m/>
    <n v="77"/>
    <n v="58"/>
    <m/>
    <x v="0"/>
    <s v="N"/>
    <x v="0"/>
    <x v="1"/>
    <n v="0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x v="1"/>
    <s v="West Side Park I"/>
    <m/>
    <n v="107"/>
    <n v="106"/>
    <s v="CHC"/>
    <s v="CHN"/>
    <s v="CHN"/>
  </r>
  <r>
    <x v="17"/>
    <x v="0"/>
    <x v="0"/>
    <x v="2"/>
    <s v="CL3"/>
    <s v="CLV"/>
    <x v="61"/>
    <m/>
    <n v="6"/>
    <n v="135"/>
    <m/>
    <n v="50"/>
    <n v="82"/>
    <m/>
    <x v="0"/>
    <s v="N"/>
    <x v="0"/>
    <x v="1"/>
    <n v="0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x v="31"/>
    <s v="National League Park II"/>
    <m/>
    <n v="97"/>
    <n v="101"/>
    <s v="CLE"/>
    <s v="CL3"/>
    <s v="CL3"/>
  </r>
  <r>
    <x v="17"/>
    <x v="0"/>
    <x v="0"/>
    <x v="2"/>
    <s v="CN2"/>
    <s v="CIN"/>
    <x v="26"/>
    <m/>
    <n v="4"/>
    <n v="137"/>
    <m/>
    <n v="80"/>
    <n v="54"/>
    <m/>
    <x v="0"/>
    <s v="N"/>
    <x v="0"/>
    <x v="1"/>
    <n v="0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x v="37"/>
    <s v="League Park I in Cincinnati"/>
    <m/>
    <n v="105"/>
    <n v="104"/>
    <s v="CIN"/>
    <s v="CN2"/>
    <s v="CN2"/>
  </r>
  <r>
    <x v="17"/>
    <x v="0"/>
    <x v="0"/>
    <x v="1"/>
    <s v="DTN"/>
    <s v="DTN"/>
    <x v="36"/>
    <m/>
    <n v="5"/>
    <n v="134"/>
    <m/>
    <n v="68"/>
    <n v="63"/>
    <m/>
    <x v="0"/>
    <s v="N"/>
    <x v="0"/>
    <x v="1"/>
    <n v="0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x v="35"/>
    <s v="Recreation Park"/>
    <m/>
    <n v="100"/>
    <n v="97"/>
    <s v="DTN"/>
    <s v="DTN"/>
    <s v="DTN"/>
  </r>
  <r>
    <x v="17"/>
    <x v="0"/>
    <x v="0"/>
    <x v="1"/>
    <s v="IN3"/>
    <s v="IND"/>
    <x v="51"/>
    <m/>
    <n v="7"/>
    <n v="136"/>
    <m/>
    <n v="50"/>
    <n v="85"/>
    <m/>
    <x v="0"/>
    <s v="N"/>
    <x v="0"/>
    <x v="1"/>
    <n v="0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x v="51"/>
    <s v="Athletic Park II"/>
    <m/>
    <n v="102"/>
    <n v="104"/>
    <s v="IND"/>
    <s v="IN3"/>
    <s v="IN3"/>
  </r>
  <r>
    <x v="17"/>
    <x v="0"/>
    <x v="0"/>
    <x v="2"/>
    <s v="KC2"/>
    <s v="KCC"/>
    <x v="52"/>
    <m/>
    <n v="8"/>
    <n v="132"/>
    <m/>
    <n v="43"/>
    <n v="89"/>
    <m/>
    <x v="0"/>
    <s v="N"/>
    <x v="0"/>
    <x v="1"/>
    <n v="0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x v="52"/>
    <s v="Association Park I"/>
    <m/>
    <n v="106"/>
    <n v="112"/>
    <s v="KCC"/>
    <s v="KC2"/>
    <s v="KC2"/>
  </r>
  <r>
    <x v="17"/>
    <x v="0"/>
    <x v="0"/>
    <x v="2"/>
    <s v="LS2"/>
    <s v="LOU"/>
    <x v="38"/>
    <m/>
    <n v="7"/>
    <n v="139"/>
    <m/>
    <n v="48"/>
    <n v="87"/>
    <m/>
    <x v="0"/>
    <s v="N"/>
    <x v="0"/>
    <x v="1"/>
    <n v="0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x v="61"/>
    <s v="Eclipse Park I"/>
    <m/>
    <n v="98"/>
    <n v="100"/>
    <s v="LOU"/>
    <s v="LS2"/>
    <s v="LS2"/>
  </r>
  <r>
    <x v="17"/>
    <x v="0"/>
    <x v="0"/>
    <x v="1"/>
    <s v="NY1"/>
    <s v="SFG"/>
    <x v="42"/>
    <m/>
    <n v="1"/>
    <n v="137"/>
    <m/>
    <n v="84"/>
    <n v="47"/>
    <m/>
    <x v="0"/>
    <s v="Y"/>
    <x v="1"/>
    <x v="2"/>
    <n v="1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x v="62"/>
    <s v="Polo Grounds I"/>
    <m/>
    <n v="99"/>
    <n v="96"/>
    <s v="NYG"/>
    <s v="NY1"/>
    <s v="NY1"/>
  </r>
  <r>
    <x v="17"/>
    <x v="0"/>
    <x v="0"/>
    <x v="2"/>
    <s v="PH4"/>
    <s v="PHA"/>
    <x v="5"/>
    <m/>
    <n v="3"/>
    <n v="136"/>
    <m/>
    <n v="81"/>
    <n v="52"/>
    <m/>
    <x v="0"/>
    <s v="N"/>
    <x v="0"/>
    <x v="1"/>
    <n v="0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x v="5"/>
    <s v="Jefferson Street Grounds"/>
    <m/>
    <n v="100"/>
    <n v="98"/>
    <s v="PHA"/>
    <s v="PH4"/>
    <s v="PH4"/>
  </r>
  <r>
    <x v="17"/>
    <x v="0"/>
    <x v="0"/>
    <x v="1"/>
    <s v="PHI"/>
    <s v="PHI"/>
    <x v="44"/>
    <m/>
    <n v="3"/>
    <n v="131"/>
    <m/>
    <n v="69"/>
    <n v="61"/>
    <m/>
    <x v="0"/>
    <s v="N"/>
    <x v="0"/>
    <x v="1"/>
    <n v="0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x v="44"/>
    <s v="Philadelphia Baseball Grounds"/>
    <m/>
    <n v="105"/>
    <n v="104"/>
    <s v="PHI"/>
    <s v="PHI"/>
    <s v="PHI"/>
  </r>
  <r>
    <x v="17"/>
    <x v="0"/>
    <x v="0"/>
    <x v="1"/>
    <s v="PIT"/>
    <s v="PIT"/>
    <x v="39"/>
    <m/>
    <n v="6"/>
    <n v="138"/>
    <m/>
    <n v="66"/>
    <n v="68"/>
    <m/>
    <x v="0"/>
    <s v="N"/>
    <x v="0"/>
    <x v="1"/>
    <n v="0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x v="39"/>
    <s v="Recreation Park"/>
    <m/>
    <n v="92"/>
    <n v="93"/>
    <s v="PIT"/>
    <s v="PIT"/>
    <s v="PIT"/>
  </r>
  <r>
    <x v="17"/>
    <x v="0"/>
    <x v="0"/>
    <x v="2"/>
    <s v="SL4"/>
    <s v="STL"/>
    <x v="40"/>
    <m/>
    <n v="1"/>
    <n v="137"/>
    <m/>
    <n v="92"/>
    <n v="43"/>
    <m/>
    <x v="0"/>
    <s v="Y"/>
    <x v="1"/>
    <x v="1"/>
    <n v="0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x v="45"/>
    <s v="Sportsman's Park I"/>
    <m/>
    <n v="111"/>
    <n v="106"/>
    <s v="STL"/>
    <s v="SL4"/>
    <s v="SL4"/>
  </r>
  <r>
    <x v="17"/>
    <x v="0"/>
    <x v="0"/>
    <x v="1"/>
    <s v="WS8"/>
    <s v="WNL"/>
    <x v="13"/>
    <m/>
    <n v="8"/>
    <n v="136"/>
    <m/>
    <n v="48"/>
    <n v="86"/>
    <m/>
    <x v="0"/>
    <s v="N"/>
    <x v="0"/>
    <x v="1"/>
    <n v="0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x v="13"/>
    <s v="Swampdoodle Grounds"/>
    <m/>
    <n v="94"/>
    <n v="98"/>
    <s v="WHS"/>
    <s v="WS8"/>
    <s v="WS8"/>
  </r>
  <r>
    <x v="18"/>
    <x v="0"/>
    <x v="0"/>
    <x v="2"/>
    <s v="BL2"/>
    <s v="BLO"/>
    <x v="37"/>
    <m/>
    <n v="5"/>
    <n v="139"/>
    <m/>
    <n v="70"/>
    <n v="65"/>
    <m/>
    <x v="0"/>
    <s v="N"/>
    <x v="0"/>
    <x v="1"/>
    <n v="0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x v="36"/>
    <s v="Oriole Park"/>
    <m/>
    <n v="98"/>
    <n v="99"/>
    <s v="BAL"/>
    <s v="BL2"/>
    <s v="BL2"/>
  </r>
  <r>
    <x v="18"/>
    <x v="0"/>
    <x v="0"/>
    <x v="2"/>
    <s v="BR3"/>
    <s v="LAD"/>
    <x v="47"/>
    <m/>
    <n v="1"/>
    <n v="138"/>
    <m/>
    <n v="93"/>
    <n v="44"/>
    <m/>
    <x v="0"/>
    <s v="Y"/>
    <x v="1"/>
    <x v="1"/>
    <n v="0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x v="63"/>
    <s v="Washington Park I"/>
    <m/>
    <n v="95"/>
    <n v="91"/>
    <s v="BRO"/>
    <s v="BR3"/>
    <s v="BR3"/>
  </r>
  <r>
    <x v="18"/>
    <x v="0"/>
    <x v="0"/>
    <x v="1"/>
    <s v="BSN"/>
    <s v="ATL"/>
    <x v="24"/>
    <m/>
    <n v="2"/>
    <n v="133"/>
    <m/>
    <n v="83"/>
    <n v="45"/>
    <m/>
    <x v="0"/>
    <s v="N"/>
    <x v="0"/>
    <x v="1"/>
    <n v="0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x v="40"/>
    <s v="South End Grounds II"/>
    <m/>
    <n v="106"/>
    <n v="104"/>
    <s v="BSN"/>
    <s v="BSN"/>
    <s v="BSN"/>
  </r>
  <r>
    <x v="18"/>
    <x v="0"/>
    <x v="0"/>
    <x v="1"/>
    <s v="CHN"/>
    <s v="CHC"/>
    <x v="25"/>
    <m/>
    <n v="3"/>
    <n v="136"/>
    <m/>
    <n v="67"/>
    <n v="65"/>
    <m/>
    <x v="0"/>
    <s v="N"/>
    <x v="0"/>
    <x v="1"/>
    <n v="0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x v="1"/>
    <s v="West Side Park I"/>
    <m/>
    <n v="105"/>
    <n v="103"/>
    <s v="CHC"/>
    <s v="CHN"/>
    <s v="CHN"/>
  </r>
  <r>
    <x v="18"/>
    <x v="0"/>
    <x v="0"/>
    <x v="1"/>
    <s v="CL4"/>
    <s v="CLV"/>
    <x v="61"/>
    <m/>
    <n v="6"/>
    <n v="136"/>
    <m/>
    <n v="61"/>
    <n v="72"/>
    <m/>
    <x v="0"/>
    <s v="N"/>
    <x v="0"/>
    <x v="1"/>
    <n v="0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x v="64"/>
    <s v="National League Park"/>
    <m/>
    <n v="104"/>
    <n v="105"/>
    <s v="CLV"/>
    <s v="CL4"/>
    <s v="CL4"/>
  </r>
  <r>
    <x v="18"/>
    <x v="0"/>
    <x v="0"/>
    <x v="2"/>
    <s v="CL6"/>
    <s v="CLS"/>
    <x v="62"/>
    <m/>
    <n v="6"/>
    <n v="139"/>
    <m/>
    <n v="60"/>
    <n v="78"/>
    <m/>
    <x v="0"/>
    <s v="N"/>
    <x v="0"/>
    <x v="1"/>
    <n v="0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x v="65"/>
    <s v="Recreation Park II"/>
    <m/>
    <n v="95"/>
    <n v="94"/>
    <s v="COL"/>
    <s v="CL6"/>
    <s v="CL6"/>
  </r>
  <r>
    <x v="18"/>
    <x v="0"/>
    <x v="0"/>
    <x v="2"/>
    <s v="CN2"/>
    <s v="CIN"/>
    <x v="26"/>
    <m/>
    <n v="4"/>
    <n v="141"/>
    <m/>
    <n v="76"/>
    <n v="63"/>
    <m/>
    <x v="0"/>
    <s v="N"/>
    <x v="0"/>
    <x v="1"/>
    <n v="0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x v="37"/>
    <s v="League Park I in Cincinnati"/>
    <m/>
    <n v="105"/>
    <n v="103"/>
    <s v="CIN"/>
    <s v="CN2"/>
    <s v="CN2"/>
  </r>
  <r>
    <x v="18"/>
    <x v="0"/>
    <x v="0"/>
    <x v="1"/>
    <s v="IN3"/>
    <s v="IND"/>
    <x v="51"/>
    <m/>
    <n v="7"/>
    <n v="135"/>
    <m/>
    <n v="59"/>
    <n v="75"/>
    <m/>
    <x v="0"/>
    <s v="N"/>
    <x v="0"/>
    <x v="1"/>
    <n v="0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x v="51"/>
    <s v="Athletic Park II"/>
    <m/>
    <n v="102"/>
    <n v="104"/>
    <s v="IND"/>
    <s v="IN3"/>
    <s v="IN3"/>
  </r>
  <r>
    <x v="18"/>
    <x v="0"/>
    <x v="0"/>
    <x v="2"/>
    <s v="KC2"/>
    <s v="KCC"/>
    <x v="52"/>
    <m/>
    <n v="7"/>
    <n v="139"/>
    <m/>
    <n v="55"/>
    <n v="82"/>
    <m/>
    <x v="0"/>
    <s v="N"/>
    <x v="0"/>
    <x v="1"/>
    <n v="0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x v="52"/>
    <s v="Exposition Park"/>
    <m/>
    <n v="105"/>
    <n v="108"/>
    <s v="KCC"/>
    <s v="KC2"/>
    <s v="KC2"/>
  </r>
  <r>
    <x v="18"/>
    <x v="0"/>
    <x v="0"/>
    <x v="2"/>
    <s v="LS2"/>
    <s v="LOU"/>
    <x v="38"/>
    <m/>
    <n v="8"/>
    <n v="140"/>
    <m/>
    <n v="27"/>
    <n v="111"/>
    <m/>
    <x v="0"/>
    <s v="N"/>
    <x v="0"/>
    <x v="1"/>
    <n v="0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x v="61"/>
    <s v="Eclipse Park I"/>
    <m/>
    <n v="98"/>
    <n v="100"/>
    <s v="LOU"/>
    <s v="LS2"/>
    <s v="LS2"/>
  </r>
  <r>
    <x v="18"/>
    <x v="0"/>
    <x v="0"/>
    <x v="1"/>
    <s v="NY1"/>
    <s v="SFG"/>
    <x v="42"/>
    <m/>
    <n v="1"/>
    <n v="131"/>
    <m/>
    <n v="83"/>
    <n v="43"/>
    <m/>
    <x v="0"/>
    <s v="Y"/>
    <x v="1"/>
    <x v="2"/>
    <n v="1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x v="62"/>
    <s v="Polo Grounds II"/>
    <m/>
    <n v="104"/>
    <n v="101"/>
    <s v="NYG"/>
    <s v="NY1"/>
    <s v="NY1"/>
  </r>
  <r>
    <x v="18"/>
    <x v="0"/>
    <x v="0"/>
    <x v="2"/>
    <s v="PH4"/>
    <s v="PHA"/>
    <x v="5"/>
    <m/>
    <n v="3"/>
    <n v="138"/>
    <m/>
    <n v="75"/>
    <n v="58"/>
    <m/>
    <x v="0"/>
    <s v="N"/>
    <x v="0"/>
    <x v="1"/>
    <n v="0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x v="5"/>
    <s v="Jefferson Street Grounds"/>
    <m/>
    <n v="98"/>
    <n v="99"/>
    <s v="PHA"/>
    <s v="PH4"/>
    <s v="PH4"/>
  </r>
  <r>
    <x v="18"/>
    <x v="0"/>
    <x v="0"/>
    <x v="1"/>
    <s v="PHI"/>
    <s v="PHI"/>
    <x v="44"/>
    <m/>
    <n v="4"/>
    <n v="130"/>
    <m/>
    <n v="63"/>
    <n v="64"/>
    <m/>
    <x v="0"/>
    <s v="N"/>
    <x v="0"/>
    <x v="1"/>
    <n v="0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x v="44"/>
    <s v="Philadelphia Baseball Grounds"/>
    <m/>
    <n v="109"/>
    <n v="108"/>
    <s v="PHI"/>
    <s v="PHI"/>
    <s v="PHI"/>
  </r>
  <r>
    <x v="18"/>
    <x v="0"/>
    <x v="0"/>
    <x v="1"/>
    <s v="PIT"/>
    <s v="PIT"/>
    <x v="39"/>
    <m/>
    <n v="5"/>
    <n v="134"/>
    <m/>
    <n v="61"/>
    <n v="71"/>
    <m/>
    <x v="0"/>
    <s v="N"/>
    <x v="0"/>
    <x v="1"/>
    <n v="0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x v="39"/>
    <s v="Recreation Park"/>
    <m/>
    <n v="91"/>
    <n v="93"/>
    <s v="PIT"/>
    <s v="PIT"/>
    <s v="PIT"/>
  </r>
  <r>
    <x v="18"/>
    <x v="0"/>
    <x v="0"/>
    <x v="2"/>
    <s v="SL4"/>
    <s v="STL"/>
    <x v="40"/>
    <m/>
    <n v="2"/>
    <n v="140"/>
    <m/>
    <n v="90"/>
    <n v="45"/>
    <m/>
    <x v="0"/>
    <s v="N"/>
    <x v="0"/>
    <x v="1"/>
    <n v="0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x v="45"/>
    <s v="Sportsman's Park I"/>
    <m/>
    <n v="113"/>
    <n v="110"/>
    <s v="STL"/>
    <s v="SL4"/>
    <s v="SL4"/>
  </r>
  <r>
    <x v="18"/>
    <x v="0"/>
    <x v="0"/>
    <x v="1"/>
    <s v="WS8"/>
    <s v="WNL"/>
    <x v="13"/>
    <m/>
    <n v="8"/>
    <n v="127"/>
    <m/>
    <n v="41"/>
    <n v="83"/>
    <m/>
    <x v="0"/>
    <s v="N"/>
    <x v="0"/>
    <x v="1"/>
    <n v="0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x v="13"/>
    <s v="Swampdoodle Grounds"/>
    <m/>
    <n v="94"/>
    <n v="98"/>
    <s v="WHS"/>
    <s v="WS8"/>
    <s v="WS8"/>
  </r>
  <r>
    <x v="19"/>
    <x v="0"/>
    <x v="0"/>
    <x v="4"/>
    <s v="BFP"/>
    <s v="BFB"/>
    <x v="31"/>
    <m/>
    <n v="8"/>
    <n v="134"/>
    <m/>
    <n v="36"/>
    <n v="96"/>
    <m/>
    <x v="0"/>
    <s v="N"/>
    <x v="0"/>
    <x v="0"/>
    <s v=" "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x v="30"/>
    <m/>
    <m/>
    <n v="92"/>
    <n v="97"/>
    <s v="BUF"/>
    <s v="BFP"/>
    <s v="BFP"/>
  </r>
  <r>
    <x v="19"/>
    <x v="0"/>
    <x v="0"/>
    <x v="2"/>
    <s v="BL3"/>
    <s v="BLO"/>
    <x v="37"/>
    <m/>
    <n v="6"/>
    <n v="38"/>
    <m/>
    <n v="15"/>
    <n v="19"/>
    <m/>
    <x v="0"/>
    <s v="N"/>
    <x v="0"/>
    <x v="1"/>
    <n v="0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x v="36"/>
    <s v="Oriole Park"/>
    <m/>
    <n v="109"/>
    <n v="110"/>
    <s v="BAL"/>
    <s v="BL3"/>
    <s v="BL3"/>
  </r>
  <r>
    <x v="19"/>
    <x v="0"/>
    <x v="0"/>
    <x v="2"/>
    <s v="BR4"/>
    <s v="BRG"/>
    <x v="63"/>
    <m/>
    <n v="9"/>
    <n v="100"/>
    <m/>
    <n v="26"/>
    <n v="72"/>
    <m/>
    <x v="0"/>
    <s v="N"/>
    <x v="0"/>
    <x v="1"/>
    <n v="0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x v="66"/>
    <s v="Ridgewood Park"/>
    <m/>
    <n v="97"/>
    <n v="101"/>
    <s v="BRG"/>
    <s v="BR4"/>
    <s v="BR4"/>
  </r>
  <r>
    <x v="19"/>
    <x v="0"/>
    <x v="0"/>
    <x v="1"/>
    <s v="BRO"/>
    <s v="LAD"/>
    <x v="47"/>
    <m/>
    <n v="1"/>
    <n v="129"/>
    <m/>
    <n v="86"/>
    <n v="43"/>
    <m/>
    <x v="0"/>
    <s v="Y"/>
    <x v="1"/>
    <x v="1"/>
    <n v="0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x v="63"/>
    <s v="Washington Park II"/>
    <n v="121412"/>
    <n v="101"/>
    <n v="97"/>
    <s v="BRO"/>
    <s v="BRO"/>
    <s v="BRO"/>
  </r>
  <r>
    <x v="19"/>
    <x v="0"/>
    <x v="0"/>
    <x v="4"/>
    <s v="BRP"/>
    <s v="BWW"/>
    <x v="64"/>
    <m/>
    <n v="2"/>
    <n v="133"/>
    <m/>
    <n v="76"/>
    <n v="56"/>
    <m/>
    <x v="0"/>
    <s v="N"/>
    <x v="0"/>
    <x v="0"/>
    <s v=" "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x v="67"/>
    <m/>
    <m/>
    <n v="106"/>
    <n v="105"/>
    <s v="BWW"/>
    <s v="BRP"/>
    <s v="BRP"/>
  </r>
  <r>
    <x v="19"/>
    <x v="0"/>
    <x v="0"/>
    <x v="1"/>
    <s v="BSN"/>
    <s v="ATL"/>
    <x v="24"/>
    <m/>
    <n v="5"/>
    <n v="134"/>
    <m/>
    <n v="76"/>
    <n v="57"/>
    <m/>
    <x v="0"/>
    <s v="N"/>
    <x v="0"/>
    <x v="1"/>
    <n v="0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x v="40"/>
    <s v="South End Grounds II"/>
    <n v="147539"/>
    <n v="108"/>
    <n v="105"/>
    <s v="BSN"/>
    <s v="BSN"/>
    <s v="BSN"/>
  </r>
  <r>
    <x v="19"/>
    <x v="0"/>
    <x v="0"/>
    <x v="4"/>
    <s v="BSP"/>
    <s v="BRS"/>
    <x v="48"/>
    <m/>
    <n v="1"/>
    <n v="133"/>
    <m/>
    <n v="81"/>
    <n v="48"/>
    <m/>
    <x v="0"/>
    <s v="Y"/>
    <x v="1"/>
    <x v="0"/>
    <s v=" "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x v="48"/>
    <m/>
    <m/>
    <n v="103"/>
    <n v="99"/>
    <s v="BOS"/>
    <s v="BSP"/>
    <s v="BSP"/>
  </r>
  <r>
    <x v="19"/>
    <x v="0"/>
    <x v="0"/>
    <x v="1"/>
    <s v="CHN"/>
    <s v="CHC"/>
    <x v="25"/>
    <m/>
    <n v="2"/>
    <n v="139"/>
    <m/>
    <n v="83"/>
    <n v="53"/>
    <m/>
    <x v="0"/>
    <s v="N"/>
    <x v="0"/>
    <x v="1"/>
    <n v="0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x v="68"/>
    <s v="West Side Park I"/>
    <n v="102536"/>
    <n v="104"/>
    <n v="102"/>
    <s v="CHC"/>
    <s v="CHN"/>
    <s v="CHN"/>
  </r>
  <r>
    <x v="19"/>
    <x v="0"/>
    <x v="0"/>
    <x v="4"/>
    <s v="CHP"/>
    <s v="CHP"/>
    <x v="65"/>
    <m/>
    <n v="4"/>
    <n v="138"/>
    <m/>
    <n v="75"/>
    <n v="62"/>
    <m/>
    <x v="0"/>
    <s v="N"/>
    <x v="0"/>
    <x v="0"/>
    <s v=" "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x v="69"/>
    <m/>
    <m/>
    <n v="104"/>
    <n v="103"/>
    <s v="CHI"/>
    <s v="CHP"/>
    <s v="CHP"/>
  </r>
  <r>
    <x v="19"/>
    <x v="0"/>
    <x v="0"/>
    <x v="1"/>
    <s v="CIN"/>
    <s v="CIN"/>
    <x v="26"/>
    <m/>
    <n v="4"/>
    <n v="134"/>
    <m/>
    <n v="77"/>
    <n v="55"/>
    <m/>
    <x v="0"/>
    <s v="N"/>
    <x v="0"/>
    <x v="1"/>
    <n v="0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x v="25"/>
    <s v="League Park I in Cincinnati"/>
    <n v="131980"/>
    <n v="101"/>
    <n v="101"/>
    <s v="CIN"/>
    <s v="CIN"/>
    <s v="CIN"/>
  </r>
  <r>
    <x v="19"/>
    <x v="0"/>
    <x v="0"/>
    <x v="1"/>
    <s v="CL4"/>
    <s v="CLV"/>
    <x v="61"/>
    <m/>
    <n v="7"/>
    <n v="136"/>
    <m/>
    <n v="44"/>
    <n v="88"/>
    <m/>
    <x v="0"/>
    <s v="N"/>
    <x v="0"/>
    <x v="1"/>
    <n v="0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x v="64"/>
    <s v="National League Park"/>
    <n v="47478"/>
    <n v="94"/>
    <n v="97"/>
    <s v="CLV"/>
    <s v="CL4"/>
    <s v="CL4"/>
  </r>
  <r>
    <x v="19"/>
    <x v="0"/>
    <x v="0"/>
    <x v="2"/>
    <s v="CL6"/>
    <s v="CLS"/>
    <x v="62"/>
    <m/>
    <n v="2"/>
    <n v="140"/>
    <m/>
    <n v="79"/>
    <n v="55"/>
    <m/>
    <x v="0"/>
    <s v="N"/>
    <x v="0"/>
    <x v="1"/>
    <n v="0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x v="65"/>
    <s v="Recreation Park II"/>
    <m/>
    <n v="93"/>
    <n v="93"/>
    <s v="COL"/>
    <s v="CL6"/>
    <s v="CL6"/>
  </r>
  <r>
    <x v="19"/>
    <x v="0"/>
    <x v="0"/>
    <x v="4"/>
    <s v="CLP"/>
    <s v="CLI"/>
    <x v="66"/>
    <m/>
    <n v="7"/>
    <n v="131"/>
    <m/>
    <n v="55"/>
    <n v="75"/>
    <m/>
    <x v="0"/>
    <s v="N"/>
    <x v="0"/>
    <x v="0"/>
    <s v=" "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x v="70"/>
    <m/>
    <m/>
    <n v="92"/>
    <n v="94"/>
    <s v="CLE"/>
    <s v="CLP"/>
    <s v="CLP"/>
  </r>
  <r>
    <x v="19"/>
    <x v="0"/>
    <x v="0"/>
    <x v="2"/>
    <s v="LS2"/>
    <s v="LOU"/>
    <x v="38"/>
    <m/>
    <n v="1"/>
    <n v="134"/>
    <m/>
    <n v="88"/>
    <n v="44"/>
    <m/>
    <x v="0"/>
    <s v="Y"/>
    <x v="1"/>
    <x v="1"/>
    <n v="0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x v="61"/>
    <s v="Eclipse Park I"/>
    <m/>
    <n v="98"/>
    <n v="99"/>
    <s v="LOU"/>
    <s v="LS2"/>
    <s v="LS2"/>
  </r>
  <r>
    <x v="19"/>
    <x v="0"/>
    <x v="0"/>
    <x v="1"/>
    <s v="NY1"/>
    <s v="SFG"/>
    <x v="42"/>
    <m/>
    <n v="6"/>
    <n v="135"/>
    <m/>
    <n v="63"/>
    <n v="68"/>
    <m/>
    <x v="0"/>
    <s v="N"/>
    <x v="0"/>
    <x v="1"/>
    <n v="0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x v="62"/>
    <s v="Polo Grounds II"/>
    <n v="60667"/>
    <n v="95"/>
    <n v="95"/>
    <s v="NYG"/>
    <s v="NY1"/>
    <s v="NY1"/>
  </r>
  <r>
    <x v="19"/>
    <x v="0"/>
    <x v="0"/>
    <x v="4"/>
    <s v="NYP"/>
    <s v="NYI"/>
    <x v="67"/>
    <m/>
    <n v="3"/>
    <n v="132"/>
    <m/>
    <n v="74"/>
    <n v="57"/>
    <m/>
    <x v="0"/>
    <s v="N"/>
    <x v="0"/>
    <x v="0"/>
    <s v=" "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x v="62"/>
    <m/>
    <m/>
    <n v="108"/>
    <n v="107"/>
    <s v="NYI"/>
    <s v="NYP"/>
    <s v="NYP"/>
  </r>
  <r>
    <x v="19"/>
    <x v="0"/>
    <x v="0"/>
    <x v="2"/>
    <s v="PH4"/>
    <s v="PHA"/>
    <x v="5"/>
    <m/>
    <n v="8"/>
    <n v="132"/>
    <m/>
    <n v="54"/>
    <n v="78"/>
    <m/>
    <x v="0"/>
    <s v="N"/>
    <x v="0"/>
    <x v="1"/>
    <n v="0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x v="5"/>
    <s v="Jefferson Street Grounds"/>
    <m/>
    <n v="98"/>
    <n v="99"/>
    <s v="PHA"/>
    <s v="PH4"/>
    <s v="PH4"/>
  </r>
  <r>
    <x v="19"/>
    <x v="0"/>
    <x v="0"/>
    <x v="1"/>
    <s v="PHI"/>
    <s v="PHI"/>
    <x v="44"/>
    <m/>
    <n v="3"/>
    <n v="133"/>
    <m/>
    <n v="78"/>
    <n v="53"/>
    <m/>
    <x v="0"/>
    <s v="N"/>
    <x v="0"/>
    <x v="1"/>
    <n v="0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x v="71"/>
    <s v="Philadelphia Baseball Grounds"/>
    <n v="148366"/>
    <n v="103"/>
    <n v="102"/>
    <s v="PHI"/>
    <s v="PHI"/>
    <s v="PHI"/>
  </r>
  <r>
    <x v="19"/>
    <x v="0"/>
    <x v="0"/>
    <x v="4"/>
    <s v="PHP"/>
    <s v="PHQ"/>
    <x v="5"/>
    <m/>
    <n v="5"/>
    <n v="132"/>
    <m/>
    <n v="68"/>
    <n v="63"/>
    <m/>
    <x v="0"/>
    <s v="N"/>
    <x v="0"/>
    <x v="0"/>
    <s v=" "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x v="5"/>
    <m/>
    <m/>
    <n v="103"/>
    <n v="101"/>
    <s v="PHQ"/>
    <s v="PHP"/>
    <s v="PHP"/>
  </r>
  <r>
    <x v="19"/>
    <x v="0"/>
    <x v="0"/>
    <x v="1"/>
    <s v="PIT"/>
    <s v="PIT"/>
    <x v="39"/>
    <m/>
    <n v="8"/>
    <n v="138"/>
    <m/>
    <n v="23"/>
    <n v="113"/>
    <m/>
    <x v="0"/>
    <s v="N"/>
    <x v="0"/>
    <x v="1"/>
    <n v="0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x v="39"/>
    <s v="Recreation Park"/>
    <n v="16064"/>
    <n v="88"/>
    <n v="92"/>
    <s v="PIT"/>
    <s v="PIT"/>
    <s v="PIT"/>
  </r>
  <r>
    <x v="19"/>
    <x v="0"/>
    <x v="0"/>
    <x v="4"/>
    <s v="PTP"/>
    <s v="PBB"/>
    <x v="68"/>
    <m/>
    <n v="6"/>
    <n v="131"/>
    <m/>
    <n v="60"/>
    <n v="68"/>
    <m/>
    <x v="0"/>
    <s v="N"/>
    <x v="0"/>
    <x v="0"/>
    <s v=" "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x v="72"/>
    <m/>
    <m/>
    <n v="92"/>
    <n v="92"/>
    <s v="PBB"/>
    <s v="PTP"/>
    <s v="PTP"/>
  </r>
  <r>
    <x v="19"/>
    <x v="0"/>
    <x v="0"/>
    <x v="2"/>
    <s v="RC2"/>
    <s v="ROC"/>
    <x v="69"/>
    <m/>
    <n v="5"/>
    <n v="133"/>
    <m/>
    <n v="63"/>
    <n v="63"/>
    <m/>
    <x v="0"/>
    <s v="N"/>
    <x v="0"/>
    <x v="1"/>
    <n v="0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x v="73"/>
    <s v="Culver Field I"/>
    <m/>
    <n v="93"/>
    <n v="92"/>
    <s v="ROC"/>
    <s v="RC2"/>
    <s v="RC2"/>
  </r>
  <r>
    <x v="19"/>
    <x v="0"/>
    <x v="0"/>
    <x v="2"/>
    <s v="SL4"/>
    <s v="STL"/>
    <x v="40"/>
    <m/>
    <n v="3"/>
    <n v="138"/>
    <m/>
    <n v="77"/>
    <n v="58"/>
    <m/>
    <x v="0"/>
    <s v="N"/>
    <x v="0"/>
    <x v="1"/>
    <n v="0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x v="45"/>
    <s v="Sportsman's Park I"/>
    <m/>
    <n v="114"/>
    <n v="111"/>
    <s v="STL"/>
    <s v="SL4"/>
    <s v="SL4"/>
  </r>
  <r>
    <x v="19"/>
    <x v="0"/>
    <x v="0"/>
    <x v="2"/>
    <s v="SR2"/>
    <s v="SYS"/>
    <x v="33"/>
    <m/>
    <n v="7"/>
    <n v="127"/>
    <m/>
    <n v="55"/>
    <n v="72"/>
    <m/>
    <x v="0"/>
    <s v="N"/>
    <x v="0"/>
    <x v="1"/>
    <n v="0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x v="32"/>
    <s v="Star Park II"/>
    <m/>
    <n v="90"/>
    <n v="91"/>
    <s v="SYR"/>
    <s v="SR2"/>
    <s v="SR2"/>
  </r>
  <r>
    <x v="19"/>
    <x v="0"/>
    <x v="0"/>
    <x v="2"/>
    <s v="TL2"/>
    <s v="TLM"/>
    <x v="70"/>
    <m/>
    <n v="4"/>
    <n v="134"/>
    <m/>
    <n v="68"/>
    <n v="64"/>
    <m/>
    <x v="0"/>
    <s v="N"/>
    <x v="0"/>
    <x v="1"/>
    <n v="0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x v="74"/>
    <s v="Speranza Park"/>
    <m/>
    <n v="103"/>
    <n v="102"/>
    <s v="TOL"/>
    <s v="TL2"/>
    <s v="TL2"/>
  </r>
  <r>
    <x v="20"/>
    <x v="0"/>
    <x v="0"/>
    <x v="2"/>
    <s v="BL3"/>
    <s v="BLO"/>
    <x v="37"/>
    <m/>
    <n v="4"/>
    <n v="139"/>
    <m/>
    <n v="71"/>
    <n v="64"/>
    <m/>
    <x v="0"/>
    <s v="N"/>
    <x v="0"/>
    <x v="0"/>
    <s v=" "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x v="36"/>
    <s v="Union Park"/>
    <m/>
    <n v="101"/>
    <n v="100"/>
    <s v="BAL"/>
    <s v="BL3"/>
    <s v="BL3"/>
  </r>
  <r>
    <x v="20"/>
    <x v="0"/>
    <x v="0"/>
    <x v="1"/>
    <s v="BRO"/>
    <s v="LAD"/>
    <x v="47"/>
    <m/>
    <n v="6"/>
    <n v="137"/>
    <m/>
    <n v="61"/>
    <n v="76"/>
    <m/>
    <x v="0"/>
    <s v="N"/>
    <x v="0"/>
    <x v="0"/>
    <s v=" "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x v="75"/>
    <s v="Eastern Park"/>
    <n v="181477"/>
    <n v="99"/>
    <n v="99"/>
    <s v="BRO"/>
    <s v="BRO"/>
    <s v="BRO"/>
  </r>
  <r>
    <x v="20"/>
    <x v="0"/>
    <x v="0"/>
    <x v="2"/>
    <s v="BS2"/>
    <s v="BRS"/>
    <x v="48"/>
    <m/>
    <n v="1"/>
    <n v="139"/>
    <m/>
    <n v="93"/>
    <n v="42"/>
    <m/>
    <x v="0"/>
    <s v="Y"/>
    <x v="1"/>
    <x v="0"/>
    <s v=" "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x v="48"/>
    <s v="Congress Street Grounds"/>
    <m/>
    <n v="103"/>
    <n v="99"/>
    <s v="BOS"/>
    <s v="BS2"/>
    <s v="BS2"/>
  </r>
  <r>
    <x v="20"/>
    <x v="0"/>
    <x v="0"/>
    <x v="1"/>
    <s v="BSN"/>
    <s v="ATL"/>
    <x v="24"/>
    <m/>
    <n v="1"/>
    <n v="140"/>
    <m/>
    <n v="87"/>
    <n v="51"/>
    <m/>
    <x v="0"/>
    <s v="Y"/>
    <x v="1"/>
    <x v="0"/>
    <s v=" "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x v="40"/>
    <s v="South End Grounds II"/>
    <n v="184472"/>
    <n v="112"/>
    <n v="109"/>
    <s v="BSN"/>
    <s v="BSN"/>
    <s v="BSN"/>
  </r>
  <r>
    <x v="20"/>
    <x v="0"/>
    <x v="0"/>
    <x v="1"/>
    <s v="CHN"/>
    <s v="CHC"/>
    <x v="25"/>
    <m/>
    <n v="2"/>
    <n v="137"/>
    <m/>
    <n v="82"/>
    <n v="53"/>
    <m/>
    <x v="0"/>
    <s v="N"/>
    <x v="0"/>
    <x v="0"/>
    <s v=" "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x v="68"/>
    <s v="South Side Park I"/>
    <n v="181431"/>
    <n v="106"/>
    <n v="105"/>
    <s v="CHC"/>
    <s v="CHN"/>
    <s v="CHN"/>
  </r>
  <r>
    <x v="20"/>
    <x v="0"/>
    <x v="0"/>
    <x v="1"/>
    <s v="CIN"/>
    <s v="CIN"/>
    <x v="26"/>
    <m/>
    <n v="7"/>
    <n v="138"/>
    <m/>
    <n v="56"/>
    <n v="81"/>
    <m/>
    <x v="0"/>
    <s v="N"/>
    <x v="0"/>
    <x v="0"/>
    <s v=" "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x v="25"/>
    <s v="League Park I in Cincinnati"/>
    <n v="97500"/>
    <n v="101"/>
    <n v="101"/>
    <s v="CIN"/>
    <s v="CIN"/>
    <s v="CIN"/>
  </r>
  <r>
    <x v="20"/>
    <x v="0"/>
    <x v="0"/>
    <x v="1"/>
    <s v="CL4"/>
    <s v="CLV"/>
    <x v="61"/>
    <m/>
    <n v="5"/>
    <n v="141"/>
    <m/>
    <n v="65"/>
    <n v="74"/>
    <m/>
    <x v="0"/>
    <s v="N"/>
    <x v="0"/>
    <x v="0"/>
    <s v=" "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x v="64"/>
    <s v="League Park I"/>
    <n v="132000"/>
    <n v="104"/>
    <n v="103"/>
    <s v="CLV"/>
    <s v="CL4"/>
    <s v="CL4"/>
  </r>
  <r>
    <x v="20"/>
    <x v="0"/>
    <x v="0"/>
    <x v="2"/>
    <s v="CL6"/>
    <s v="CLS"/>
    <x v="62"/>
    <m/>
    <n v="6"/>
    <n v="138"/>
    <m/>
    <n v="61"/>
    <n v="76"/>
    <m/>
    <x v="0"/>
    <s v="N"/>
    <x v="0"/>
    <x v="0"/>
    <s v=" "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x v="65"/>
    <s v="Recreation Park II"/>
    <m/>
    <n v="95"/>
    <n v="93"/>
    <s v="COL"/>
    <s v="CL6"/>
    <s v="CL6"/>
  </r>
  <r>
    <x v="20"/>
    <x v="0"/>
    <x v="0"/>
    <x v="2"/>
    <s v="CN3"/>
    <s v="CKK"/>
    <x v="71"/>
    <m/>
    <n v="7"/>
    <n v="102"/>
    <m/>
    <n v="43"/>
    <n v="57"/>
    <m/>
    <x v="0"/>
    <s v="N"/>
    <x v="0"/>
    <x v="0"/>
    <s v=" "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x v="76"/>
    <s v="East End Park"/>
    <m/>
    <n v="108"/>
    <n v="110"/>
    <s v="CKK"/>
    <s v="CN3"/>
    <s v="CN3"/>
  </r>
  <r>
    <x v="20"/>
    <x v="0"/>
    <x v="0"/>
    <x v="2"/>
    <s v="LS2"/>
    <s v="LOU"/>
    <x v="38"/>
    <m/>
    <n v="8"/>
    <n v="138"/>
    <m/>
    <n v="54"/>
    <n v="83"/>
    <m/>
    <x v="0"/>
    <s v="N"/>
    <x v="0"/>
    <x v="0"/>
    <s v=" "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x v="61"/>
    <s v="Eclipse Park I"/>
    <m/>
    <n v="97"/>
    <n v="97"/>
    <s v="LOU"/>
    <s v="LS2"/>
    <s v="LS2"/>
  </r>
  <r>
    <x v="20"/>
    <x v="0"/>
    <x v="0"/>
    <x v="2"/>
    <s v="ML3"/>
    <s v="MLA"/>
    <x v="53"/>
    <m/>
    <n v="3"/>
    <n v="36"/>
    <m/>
    <n v="21"/>
    <n v="15"/>
    <m/>
    <x v="0"/>
    <s v="N"/>
    <x v="0"/>
    <x v="0"/>
    <s v=" "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x v="53"/>
    <s v="Athletic Field"/>
    <m/>
    <n v="120"/>
    <n v="118"/>
    <s v="MIL"/>
    <s v="ML3"/>
    <s v="ML3"/>
  </r>
  <r>
    <x v="20"/>
    <x v="0"/>
    <x v="0"/>
    <x v="1"/>
    <s v="NY1"/>
    <s v="SFG"/>
    <x v="42"/>
    <m/>
    <n v="3"/>
    <n v="136"/>
    <m/>
    <n v="71"/>
    <n v="61"/>
    <m/>
    <x v="0"/>
    <s v="N"/>
    <x v="0"/>
    <x v="0"/>
    <s v=" "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x v="62"/>
    <s v="Polo Grounds III"/>
    <n v="210568"/>
    <n v="96"/>
    <n v="96"/>
    <s v="NYG"/>
    <s v="NY1"/>
    <s v="NY1"/>
  </r>
  <r>
    <x v="20"/>
    <x v="0"/>
    <x v="0"/>
    <x v="2"/>
    <s v="PH4"/>
    <s v="PHQ"/>
    <x v="5"/>
    <m/>
    <n v="5"/>
    <n v="142"/>
    <m/>
    <n v="73"/>
    <n v="66"/>
    <m/>
    <x v="0"/>
    <s v="N"/>
    <x v="0"/>
    <x v="0"/>
    <s v=" "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x v="5"/>
    <s v="Athletic Park"/>
    <m/>
    <n v="103"/>
    <n v="103"/>
    <s v="PHA"/>
    <s v="PH4"/>
    <s v="PH4"/>
  </r>
  <r>
    <x v="20"/>
    <x v="0"/>
    <x v="0"/>
    <x v="1"/>
    <s v="PHI"/>
    <s v="PHI"/>
    <x v="44"/>
    <m/>
    <n v="4"/>
    <n v="138"/>
    <m/>
    <n v="68"/>
    <n v="69"/>
    <m/>
    <x v="0"/>
    <s v="N"/>
    <x v="0"/>
    <x v="0"/>
    <s v=" "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x v="71"/>
    <s v="Philadelphia Baseball Grounds"/>
    <n v="217282"/>
    <n v="103"/>
    <n v="102"/>
    <s v="PHI"/>
    <s v="PHI"/>
    <s v="PHI"/>
  </r>
  <r>
    <x v="20"/>
    <x v="0"/>
    <x v="0"/>
    <x v="1"/>
    <s v="PIT"/>
    <s v="PIT"/>
    <x v="39"/>
    <m/>
    <n v="8"/>
    <n v="137"/>
    <m/>
    <n v="55"/>
    <n v="80"/>
    <m/>
    <x v="0"/>
    <s v="N"/>
    <x v="0"/>
    <x v="0"/>
    <s v=" "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x v="77"/>
    <s v="Exposition Park"/>
    <n v="128000"/>
    <n v="97"/>
    <n v="98"/>
    <s v="PIT"/>
    <s v="PIT"/>
    <s v="PIT"/>
  </r>
  <r>
    <x v="20"/>
    <x v="0"/>
    <x v="0"/>
    <x v="2"/>
    <s v="SL4"/>
    <s v="STL"/>
    <x v="40"/>
    <m/>
    <n v="2"/>
    <n v="139"/>
    <m/>
    <n v="85"/>
    <n v="51"/>
    <m/>
    <x v="0"/>
    <s v="N"/>
    <x v="0"/>
    <x v="0"/>
    <s v=" "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x v="45"/>
    <s v="Sportsman's Park I"/>
    <m/>
    <n v="108"/>
    <n v="108"/>
    <s v="STL"/>
    <s v="SL4"/>
    <s v="SL4"/>
  </r>
  <r>
    <x v="20"/>
    <x v="0"/>
    <x v="0"/>
    <x v="2"/>
    <s v="WS9"/>
    <s v="WAS"/>
    <x v="72"/>
    <m/>
    <n v="9"/>
    <n v="139"/>
    <m/>
    <n v="44"/>
    <n v="91"/>
    <m/>
    <x v="0"/>
    <s v="N"/>
    <x v="0"/>
    <x v="0"/>
    <s v=" "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x v="78"/>
    <s v="Boundary Field"/>
    <m/>
    <n v="95"/>
    <n v="100"/>
    <s v="WAS"/>
    <s v="WS9"/>
    <s v="WS9"/>
  </r>
  <r>
    <x v="21"/>
    <x v="0"/>
    <x v="0"/>
    <x v="1"/>
    <s v="BLN"/>
    <s v="BLO"/>
    <x v="37"/>
    <m/>
    <n v="12"/>
    <n v="152"/>
    <m/>
    <n v="46"/>
    <n v="101"/>
    <m/>
    <x v="0"/>
    <s v="N"/>
    <x v="0"/>
    <x v="0"/>
    <s v=" "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x v="36"/>
    <s v="Union Park"/>
    <n v="93589"/>
    <n v="103"/>
    <n v="104"/>
    <s v="BLN"/>
    <s v="BLN"/>
    <s v="BLN"/>
  </r>
  <r>
    <x v="21"/>
    <x v="0"/>
    <x v="0"/>
    <x v="1"/>
    <s v="BRO"/>
    <s v="LAD"/>
    <x v="47"/>
    <m/>
    <n v="3"/>
    <n v="158"/>
    <m/>
    <n v="95"/>
    <n v="59"/>
    <m/>
    <x v="0"/>
    <s v="N"/>
    <x v="0"/>
    <x v="0"/>
    <s v=" "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x v="75"/>
    <s v="Eastern Park"/>
    <n v="183727"/>
    <n v="96"/>
    <n v="96"/>
    <s v="BRO"/>
    <s v="BRO"/>
    <s v="BRO"/>
  </r>
  <r>
    <x v="21"/>
    <x v="0"/>
    <x v="0"/>
    <x v="1"/>
    <s v="BSN"/>
    <s v="ATL"/>
    <x v="24"/>
    <m/>
    <n v="1"/>
    <n v="152"/>
    <m/>
    <n v="102"/>
    <n v="48"/>
    <m/>
    <x v="0"/>
    <s v="Y"/>
    <x v="1"/>
    <x v="0"/>
    <s v=" "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x v="40"/>
    <s v="South End Grounds II"/>
    <n v="146421"/>
    <n v="109"/>
    <n v="107"/>
    <s v="BSN"/>
    <s v="BSN"/>
    <s v="BSN"/>
  </r>
  <r>
    <x v="21"/>
    <x v="0"/>
    <x v="0"/>
    <x v="1"/>
    <s v="CHN"/>
    <s v="CHC"/>
    <x v="25"/>
    <m/>
    <n v="7"/>
    <n v="146"/>
    <m/>
    <n v="70"/>
    <n v="76"/>
    <m/>
    <x v="0"/>
    <s v="N"/>
    <x v="0"/>
    <x v="0"/>
    <s v=" "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x v="68"/>
    <s v="South Side Park I"/>
    <n v="109067"/>
    <n v="94"/>
    <n v="94"/>
    <s v="CHC"/>
    <s v="CHN"/>
    <s v="CHN"/>
  </r>
  <r>
    <x v="21"/>
    <x v="0"/>
    <x v="0"/>
    <x v="1"/>
    <s v="CIN"/>
    <s v="CIN"/>
    <x v="26"/>
    <m/>
    <n v="5"/>
    <n v="155"/>
    <m/>
    <n v="82"/>
    <n v="68"/>
    <m/>
    <x v="0"/>
    <s v="N"/>
    <x v="0"/>
    <x v="0"/>
    <s v=" "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x v="25"/>
    <s v="League Park I in Cincinnati"/>
    <n v="196473"/>
    <n v="99"/>
    <n v="99"/>
    <s v="CIN"/>
    <s v="CIN"/>
    <s v="CIN"/>
  </r>
  <r>
    <x v="21"/>
    <x v="0"/>
    <x v="0"/>
    <x v="1"/>
    <s v="CL4"/>
    <s v="CLV"/>
    <x v="61"/>
    <m/>
    <n v="2"/>
    <n v="152"/>
    <m/>
    <n v="93"/>
    <n v="56"/>
    <m/>
    <x v="0"/>
    <s v="N"/>
    <x v="0"/>
    <x v="0"/>
    <s v=" "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x v="64"/>
    <s v="League Park I"/>
    <n v="139928"/>
    <n v="104"/>
    <n v="103"/>
    <s v="CLV"/>
    <s v="CL4"/>
    <s v="CL4"/>
  </r>
  <r>
    <x v="21"/>
    <x v="0"/>
    <x v="0"/>
    <x v="1"/>
    <s v="LS3"/>
    <s v="LOU"/>
    <x v="38"/>
    <m/>
    <n v="9"/>
    <n v="154"/>
    <m/>
    <n v="63"/>
    <n v="89"/>
    <m/>
    <x v="0"/>
    <s v="N"/>
    <x v="0"/>
    <x v="0"/>
    <s v=" "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x v="61"/>
    <s v="Eclipse Park I"/>
    <n v="131159"/>
    <n v="91"/>
    <n v="93"/>
    <s v="LOU"/>
    <s v="LS3"/>
    <s v="LS3"/>
  </r>
  <r>
    <x v="21"/>
    <x v="0"/>
    <x v="0"/>
    <x v="1"/>
    <s v="NY1"/>
    <s v="SFG"/>
    <x v="42"/>
    <m/>
    <n v="8"/>
    <n v="152"/>
    <m/>
    <n v="71"/>
    <n v="80"/>
    <m/>
    <x v="0"/>
    <s v="N"/>
    <x v="0"/>
    <x v="0"/>
    <s v=" "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x v="62"/>
    <s v="Polo Grounds III"/>
    <n v="130566"/>
    <n v="99"/>
    <n v="98"/>
    <s v="NYG"/>
    <s v="NY1"/>
    <s v="NY1"/>
  </r>
  <r>
    <x v="21"/>
    <x v="0"/>
    <x v="0"/>
    <x v="1"/>
    <s v="PHI"/>
    <s v="PHI"/>
    <x v="44"/>
    <m/>
    <n v="4"/>
    <n v="155"/>
    <m/>
    <n v="87"/>
    <n v="66"/>
    <m/>
    <x v="0"/>
    <s v="N"/>
    <x v="0"/>
    <x v="0"/>
    <s v=" "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x v="71"/>
    <s v="Philadelphia Baseball Grounds"/>
    <n v="193731"/>
    <n v="100"/>
    <n v="99"/>
    <s v="PHI"/>
    <s v="PHI"/>
    <s v="PHI"/>
  </r>
  <r>
    <x v="21"/>
    <x v="0"/>
    <x v="0"/>
    <x v="1"/>
    <s v="PIT"/>
    <s v="PIT"/>
    <x v="39"/>
    <m/>
    <n v="6"/>
    <n v="152"/>
    <m/>
    <n v="80"/>
    <n v="73"/>
    <m/>
    <x v="0"/>
    <s v="N"/>
    <x v="0"/>
    <x v="0"/>
    <s v=" "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x v="77"/>
    <s v="Exposition Park"/>
    <n v="177205"/>
    <n v="100"/>
    <n v="100"/>
    <s v="PIT"/>
    <s v="PIT"/>
    <s v="PIT"/>
  </r>
  <r>
    <x v="21"/>
    <x v="0"/>
    <x v="0"/>
    <x v="1"/>
    <s v="SLN"/>
    <s v="STL"/>
    <x v="40"/>
    <m/>
    <n v="11"/>
    <n v="155"/>
    <m/>
    <n v="56"/>
    <n v="94"/>
    <m/>
    <x v="0"/>
    <s v="N"/>
    <x v="0"/>
    <x v="0"/>
    <s v=" "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x v="45"/>
    <s v="Sportsman's Park I"/>
    <n v="192442"/>
    <n v="105"/>
    <n v="104"/>
    <s v="STL"/>
    <s v="SLN"/>
    <s v="SLN"/>
  </r>
  <r>
    <x v="21"/>
    <x v="0"/>
    <x v="0"/>
    <x v="1"/>
    <s v="WAS"/>
    <s v="WAS"/>
    <x v="72"/>
    <m/>
    <n v="10"/>
    <n v="153"/>
    <m/>
    <n v="58"/>
    <n v="93"/>
    <m/>
    <x v="0"/>
    <s v="N"/>
    <x v="0"/>
    <x v="0"/>
    <s v=" "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x v="79"/>
    <s v="Boundary Field"/>
    <n v="128279"/>
    <n v="97"/>
    <n v="99"/>
    <s v="WHS"/>
    <s v="WSN"/>
    <s v="WSN"/>
  </r>
  <r>
    <x v="22"/>
    <x v="0"/>
    <x v="0"/>
    <x v="1"/>
    <s v="BLN"/>
    <s v="BLO"/>
    <x v="37"/>
    <m/>
    <n v="8"/>
    <n v="130"/>
    <m/>
    <n v="60"/>
    <n v="70"/>
    <m/>
    <x v="0"/>
    <s v="N"/>
    <x v="0"/>
    <x v="0"/>
    <s v=" "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x v="36"/>
    <s v="Union Park"/>
    <n v="143000"/>
    <n v="102"/>
    <n v="102"/>
    <s v="BLN"/>
    <s v="BLN"/>
    <s v="BLN"/>
  </r>
  <r>
    <x v="22"/>
    <x v="0"/>
    <x v="0"/>
    <x v="1"/>
    <s v="BRO"/>
    <s v="LAD"/>
    <x v="47"/>
    <m/>
    <n v="7"/>
    <n v="130"/>
    <m/>
    <n v="65"/>
    <n v="63"/>
    <m/>
    <x v="0"/>
    <s v="N"/>
    <x v="0"/>
    <x v="0"/>
    <s v=" "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x v="75"/>
    <s v="Eastern Park"/>
    <n v="235000"/>
    <n v="95"/>
    <n v="95"/>
    <s v="BRO"/>
    <s v="BRO"/>
    <s v="BRO"/>
  </r>
  <r>
    <x v="22"/>
    <x v="0"/>
    <x v="0"/>
    <x v="1"/>
    <s v="BSN"/>
    <s v="ATL"/>
    <x v="24"/>
    <m/>
    <n v="1"/>
    <n v="131"/>
    <m/>
    <n v="86"/>
    <n v="43"/>
    <m/>
    <x v="0"/>
    <s v="Y"/>
    <x v="1"/>
    <x v="0"/>
    <s v=" "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x v="40"/>
    <s v="South End Grounds II"/>
    <n v="193300"/>
    <n v="108"/>
    <n v="106"/>
    <s v="BSN"/>
    <s v="BSN"/>
    <s v="BSN"/>
  </r>
  <r>
    <x v="22"/>
    <x v="0"/>
    <x v="0"/>
    <x v="1"/>
    <s v="CHN"/>
    <s v="CHC"/>
    <x v="25"/>
    <m/>
    <n v="9"/>
    <n v="128"/>
    <m/>
    <n v="56"/>
    <n v="71"/>
    <m/>
    <x v="0"/>
    <s v="N"/>
    <x v="0"/>
    <x v="0"/>
    <s v=" "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x v="68"/>
    <s v="South Side Park I"/>
    <n v="223500"/>
    <n v="103"/>
    <n v="104"/>
    <s v="CHC"/>
    <s v="CHN"/>
    <s v="CHN"/>
  </r>
  <r>
    <x v="22"/>
    <x v="0"/>
    <x v="0"/>
    <x v="1"/>
    <s v="CIN"/>
    <s v="CIN"/>
    <x v="26"/>
    <m/>
    <n v="6"/>
    <n v="131"/>
    <m/>
    <n v="65"/>
    <n v="63"/>
    <m/>
    <x v="0"/>
    <s v="N"/>
    <x v="0"/>
    <x v="0"/>
    <s v=" "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x v="25"/>
    <s v="League Park I in Cincinnati"/>
    <n v="194250"/>
    <n v="102"/>
    <n v="103"/>
    <s v="CIN"/>
    <s v="CIN"/>
    <s v="CIN"/>
  </r>
  <r>
    <x v="22"/>
    <x v="0"/>
    <x v="0"/>
    <x v="1"/>
    <s v="CL4"/>
    <s v="CLV"/>
    <x v="61"/>
    <m/>
    <n v="3"/>
    <n v="129"/>
    <m/>
    <n v="73"/>
    <n v="55"/>
    <m/>
    <x v="0"/>
    <s v="N"/>
    <x v="0"/>
    <x v="0"/>
    <s v=" "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x v="64"/>
    <s v="League Park I"/>
    <n v="130000"/>
    <n v="106"/>
    <n v="105"/>
    <s v="CLV"/>
    <s v="CL4"/>
    <s v="CL4"/>
  </r>
  <r>
    <x v="22"/>
    <x v="0"/>
    <x v="0"/>
    <x v="1"/>
    <s v="LS3"/>
    <s v="LOU"/>
    <x v="38"/>
    <m/>
    <n v="11"/>
    <n v="126"/>
    <m/>
    <n v="50"/>
    <n v="75"/>
    <m/>
    <x v="0"/>
    <s v="N"/>
    <x v="0"/>
    <x v="0"/>
    <s v=" "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x v="61"/>
    <s v="Eclipse Park II"/>
    <n v="53683"/>
    <n v="92"/>
    <n v="94"/>
    <s v="LOU"/>
    <s v="LS3"/>
    <s v="LS3"/>
  </r>
  <r>
    <x v="22"/>
    <x v="0"/>
    <x v="0"/>
    <x v="1"/>
    <s v="NY1"/>
    <s v="SFG"/>
    <x v="42"/>
    <m/>
    <n v="5"/>
    <n v="136"/>
    <m/>
    <n v="68"/>
    <n v="64"/>
    <m/>
    <x v="0"/>
    <s v="N"/>
    <x v="0"/>
    <x v="0"/>
    <s v=" "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x v="62"/>
    <s v="Polo Grounds III"/>
    <n v="290000"/>
    <n v="101"/>
    <n v="100"/>
    <s v="NYG"/>
    <s v="NY1"/>
    <s v="NY1"/>
  </r>
  <r>
    <x v="22"/>
    <x v="0"/>
    <x v="0"/>
    <x v="1"/>
    <s v="PHI"/>
    <s v="PHI"/>
    <x v="44"/>
    <m/>
    <n v="4"/>
    <n v="133"/>
    <m/>
    <n v="72"/>
    <n v="57"/>
    <m/>
    <x v="0"/>
    <s v="N"/>
    <x v="0"/>
    <x v="0"/>
    <s v=" "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x v="71"/>
    <s v="Philadelphia Baseball Grounds"/>
    <n v="293019"/>
    <n v="102"/>
    <n v="101"/>
    <s v="PHI"/>
    <s v="PHI"/>
    <s v="PHI"/>
  </r>
  <r>
    <x v="22"/>
    <x v="0"/>
    <x v="0"/>
    <x v="1"/>
    <s v="PIT"/>
    <s v="PIT"/>
    <x v="39"/>
    <m/>
    <n v="2"/>
    <n v="131"/>
    <m/>
    <n v="81"/>
    <n v="48"/>
    <m/>
    <x v="0"/>
    <s v="N"/>
    <x v="0"/>
    <x v="0"/>
    <s v=" "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x v="77"/>
    <s v="Exposition Park"/>
    <n v="184000"/>
    <n v="98"/>
    <n v="98"/>
    <s v="PIT"/>
    <s v="PIT"/>
    <s v="PIT"/>
  </r>
  <r>
    <x v="22"/>
    <x v="0"/>
    <x v="0"/>
    <x v="1"/>
    <s v="SLN"/>
    <s v="STL"/>
    <x v="40"/>
    <m/>
    <n v="10"/>
    <n v="135"/>
    <m/>
    <n v="57"/>
    <n v="75"/>
    <m/>
    <x v="0"/>
    <s v="N"/>
    <x v="0"/>
    <x v="0"/>
    <s v=" "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x v="45"/>
    <s v="Robison Field"/>
    <n v="195000"/>
    <n v="100"/>
    <n v="101"/>
    <s v="STL"/>
    <s v="SLN"/>
    <s v="SLN"/>
  </r>
  <r>
    <x v="22"/>
    <x v="0"/>
    <x v="0"/>
    <x v="1"/>
    <s v="WAS"/>
    <s v="WAS"/>
    <x v="72"/>
    <m/>
    <n v="12"/>
    <n v="130"/>
    <m/>
    <n v="40"/>
    <n v="89"/>
    <m/>
    <x v="0"/>
    <s v="N"/>
    <x v="0"/>
    <x v="0"/>
    <s v=" "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x v="79"/>
    <s v="Boundary Field"/>
    <n v="90000"/>
    <n v="97"/>
    <n v="99"/>
    <s v="WHS"/>
    <s v="WSN"/>
    <s v="WSN"/>
  </r>
  <r>
    <x v="23"/>
    <x v="0"/>
    <x v="0"/>
    <x v="1"/>
    <s v="BLN"/>
    <s v="BLO"/>
    <x v="37"/>
    <m/>
    <n v="1"/>
    <n v="129"/>
    <m/>
    <n v="89"/>
    <n v="39"/>
    <m/>
    <x v="0"/>
    <s v="Y"/>
    <x v="1"/>
    <x v="0"/>
    <s v=" "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x v="36"/>
    <s v="Union Park"/>
    <n v="328000"/>
    <n v="104"/>
    <n v="103"/>
    <s v="BLN"/>
    <s v="BLN"/>
    <s v="BLN"/>
  </r>
  <r>
    <x v="23"/>
    <x v="0"/>
    <x v="0"/>
    <x v="1"/>
    <s v="BRO"/>
    <s v="LAD"/>
    <x v="47"/>
    <m/>
    <n v="5"/>
    <n v="135"/>
    <m/>
    <n v="70"/>
    <n v="61"/>
    <m/>
    <x v="0"/>
    <s v="N"/>
    <x v="0"/>
    <x v="0"/>
    <s v=" "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x v="75"/>
    <s v="Eastern Park"/>
    <n v="214000"/>
    <n v="93"/>
    <n v="93"/>
    <s v="BRO"/>
    <s v="BRO"/>
    <s v="BRO"/>
  </r>
  <r>
    <x v="23"/>
    <x v="0"/>
    <x v="0"/>
    <x v="1"/>
    <s v="BSN"/>
    <s v="ATL"/>
    <x v="24"/>
    <m/>
    <n v="3"/>
    <n v="133"/>
    <m/>
    <n v="83"/>
    <n v="49"/>
    <m/>
    <x v="0"/>
    <s v="N"/>
    <x v="0"/>
    <x v="0"/>
    <s v=" "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x v="40"/>
    <s v="South End Grounds II / Congress Street Grounds / South End Grounds III"/>
    <n v="152800"/>
    <n v="113"/>
    <n v="111"/>
    <s v="BSN"/>
    <s v="BSN"/>
    <s v="BSN"/>
  </r>
  <r>
    <x v="23"/>
    <x v="0"/>
    <x v="0"/>
    <x v="1"/>
    <s v="CHN"/>
    <s v="CHC"/>
    <x v="25"/>
    <m/>
    <n v="8"/>
    <n v="136"/>
    <m/>
    <n v="57"/>
    <n v="75"/>
    <m/>
    <x v="0"/>
    <s v="N"/>
    <x v="0"/>
    <x v="0"/>
    <s v=" "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x v="68"/>
    <s v="West Side Park II"/>
    <n v="239000"/>
    <n v="106"/>
    <n v="106"/>
    <s v="CHC"/>
    <s v="CHN"/>
    <s v="CHN"/>
  </r>
  <r>
    <x v="23"/>
    <x v="0"/>
    <x v="0"/>
    <x v="1"/>
    <s v="CIN"/>
    <s v="CIN"/>
    <x v="26"/>
    <m/>
    <n v="10"/>
    <n v="134"/>
    <m/>
    <n v="55"/>
    <n v="75"/>
    <m/>
    <x v="0"/>
    <s v="N"/>
    <x v="0"/>
    <x v="0"/>
    <s v=" "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x v="25"/>
    <s v="League Park II in Cincinnati"/>
    <n v="158000"/>
    <n v="103"/>
    <n v="104"/>
    <s v="CIN"/>
    <s v="CIN"/>
    <s v="CIN"/>
  </r>
  <r>
    <x v="23"/>
    <x v="0"/>
    <x v="0"/>
    <x v="1"/>
    <s v="CL4"/>
    <s v="CLV"/>
    <x v="61"/>
    <m/>
    <n v="6"/>
    <n v="130"/>
    <m/>
    <n v="68"/>
    <n v="61"/>
    <m/>
    <x v="0"/>
    <s v="N"/>
    <x v="0"/>
    <x v="0"/>
    <s v=" "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x v="64"/>
    <s v="League Park I"/>
    <n v="82000"/>
    <n v="104"/>
    <n v="103"/>
    <s v="CLV"/>
    <s v="CL4"/>
    <s v="CL4"/>
  </r>
  <r>
    <x v="23"/>
    <x v="0"/>
    <x v="0"/>
    <x v="1"/>
    <s v="LS3"/>
    <s v="LOU"/>
    <x v="38"/>
    <m/>
    <n v="12"/>
    <n v="130"/>
    <m/>
    <n v="36"/>
    <n v="94"/>
    <m/>
    <x v="0"/>
    <s v="N"/>
    <x v="0"/>
    <x v="0"/>
    <s v=" "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x v="61"/>
    <s v="Eclipse Park II"/>
    <n v="75000"/>
    <n v="93"/>
    <n v="96"/>
    <s v="LOU"/>
    <s v="LS3"/>
    <s v="LS3"/>
  </r>
  <r>
    <x v="23"/>
    <x v="0"/>
    <x v="0"/>
    <x v="1"/>
    <s v="NY1"/>
    <s v="SFG"/>
    <x v="42"/>
    <m/>
    <n v="2"/>
    <n v="139"/>
    <m/>
    <n v="88"/>
    <n v="44"/>
    <m/>
    <x v="0"/>
    <s v="N"/>
    <x v="0"/>
    <x v="0"/>
    <s v=" "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x v="62"/>
    <s v="Polo Grounds III"/>
    <n v="387000"/>
    <n v="99"/>
    <n v="99"/>
    <s v="NYG"/>
    <s v="NY1"/>
    <s v="NY1"/>
  </r>
  <r>
    <x v="23"/>
    <x v="0"/>
    <x v="0"/>
    <x v="1"/>
    <s v="PHI"/>
    <s v="PHI"/>
    <x v="44"/>
    <m/>
    <n v="4"/>
    <n v="132"/>
    <m/>
    <n v="71"/>
    <n v="57"/>
    <m/>
    <x v="0"/>
    <s v="N"/>
    <x v="0"/>
    <x v="0"/>
    <s v=" "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x v="71"/>
    <s v="Philadelphia Baseball Grounds"/>
    <n v="352773"/>
    <n v="96"/>
    <n v="94"/>
    <s v="PHI"/>
    <s v="PHI"/>
    <s v="PHI"/>
  </r>
  <r>
    <x v="23"/>
    <x v="0"/>
    <x v="0"/>
    <x v="1"/>
    <s v="PIT"/>
    <s v="PIT"/>
    <x v="39"/>
    <m/>
    <n v="7"/>
    <n v="133"/>
    <m/>
    <n v="65"/>
    <n v="65"/>
    <m/>
    <x v="0"/>
    <s v="N"/>
    <x v="0"/>
    <x v="0"/>
    <s v=" "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x v="77"/>
    <s v="Exposition Park"/>
    <n v="159000"/>
    <n v="99"/>
    <n v="98"/>
    <s v="PIT"/>
    <s v="PIT"/>
    <s v="PIT"/>
  </r>
  <r>
    <x v="23"/>
    <x v="0"/>
    <x v="0"/>
    <x v="1"/>
    <s v="SLN"/>
    <s v="STL"/>
    <x v="40"/>
    <m/>
    <n v="9"/>
    <n v="133"/>
    <m/>
    <n v="56"/>
    <n v="76"/>
    <m/>
    <x v="0"/>
    <s v="N"/>
    <x v="0"/>
    <x v="0"/>
    <s v=" "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x v="45"/>
    <s v="Robison Field"/>
    <n v="155000"/>
    <n v="100"/>
    <n v="102"/>
    <s v="STL"/>
    <s v="SLN"/>
    <s v="SLN"/>
  </r>
  <r>
    <x v="23"/>
    <x v="0"/>
    <x v="0"/>
    <x v="1"/>
    <s v="WAS"/>
    <s v="WAS"/>
    <x v="72"/>
    <m/>
    <n v="11"/>
    <n v="132"/>
    <m/>
    <n v="45"/>
    <n v="87"/>
    <m/>
    <x v="0"/>
    <s v="N"/>
    <x v="0"/>
    <x v="0"/>
    <s v=" "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x v="79"/>
    <s v="Boundary Field"/>
    <n v="125000"/>
    <n v="97"/>
    <n v="99"/>
    <s v="WHS"/>
    <s v="WSN"/>
    <s v="WSN"/>
  </r>
  <r>
    <x v="24"/>
    <x v="0"/>
    <x v="0"/>
    <x v="1"/>
    <s v="BLN"/>
    <s v="BLO"/>
    <x v="37"/>
    <m/>
    <n v="1"/>
    <n v="131"/>
    <m/>
    <n v="87"/>
    <n v="43"/>
    <m/>
    <x v="0"/>
    <s v="Y"/>
    <x v="1"/>
    <x v="0"/>
    <s v=" "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x v="36"/>
    <s v="Union Park"/>
    <n v="293000"/>
    <n v="103"/>
    <n v="100"/>
    <s v="BLN"/>
    <s v="BLN"/>
    <s v="BLN"/>
  </r>
  <r>
    <x v="24"/>
    <x v="0"/>
    <x v="0"/>
    <x v="1"/>
    <s v="BRO"/>
    <s v="LAD"/>
    <x v="47"/>
    <m/>
    <n v="5"/>
    <n v="133"/>
    <m/>
    <n v="71"/>
    <n v="60"/>
    <m/>
    <x v="0"/>
    <s v="N"/>
    <x v="0"/>
    <x v="0"/>
    <s v=" "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x v="75"/>
    <s v="Eastern Park"/>
    <n v="230000"/>
    <n v="92"/>
    <n v="92"/>
    <s v="BRO"/>
    <s v="BRO"/>
    <s v="BRO"/>
  </r>
  <r>
    <x v="24"/>
    <x v="0"/>
    <x v="0"/>
    <x v="1"/>
    <s v="BSN"/>
    <s v="ATL"/>
    <x v="24"/>
    <m/>
    <n v="6"/>
    <n v="133"/>
    <m/>
    <n v="71"/>
    <n v="60"/>
    <m/>
    <x v="0"/>
    <s v="N"/>
    <x v="0"/>
    <x v="0"/>
    <s v=" "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x v="40"/>
    <s v="South End Grounds III"/>
    <n v="242000"/>
    <n v="105"/>
    <n v="104"/>
    <s v="BSN"/>
    <s v="BSN"/>
    <s v="BSN"/>
  </r>
  <r>
    <x v="24"/>
    <x v="0"/>
    <x v="0"/>
    <x v="1"/>
    <s v="CHN"/>
    <s v="CHC"/>
    <x v="25"/>
    <m/>
    <n v="4"/>
    <n v="133"/>
    <m/>
    <n v="72"/>
    <n v="58"/>
    <m/>
    <x v="0"/>
    <s v="N"/>
    <x v="0"/>
    <x v="0"/>
    <s v=" "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x v="68"/>
    <s v="West Side Park II"/>
    <n v="382300"/>
    <n v="107"/>
    <n v="107"/>
    <s v="CHC"/>
    <s v="CHN"/>
    <s v="CHN"/>
  </r>
  <r>
    <x v="24"/>
    <x v="0"/>
    <x v="0"/>
    <x v="1"/>
    <s v="CIN"/>
    <s v="CIN"/>
    <x v="26"/>
    <m/>
    <n v="8"/>
    <n v="132"/>
    <m/>
    <n v="66"/>
    <n v="64"/>
    <m/>
    <x v="0"/>
    <s v="N"/>
    <x v="0"/>
    <x v="0"/>
    <s v=" "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x v="25"/>
    <s v="League Park II in Cincinnati"/>
    <n v="281000"/>
    <n v="104"/>
    <n v="104"/>
    <s v="CIN"/>
    <s v="CIN"/>
    <s v="CIN"/>
  </r>
  <r>
    <x v="24"/>
    <x v="0"/>
    <x v="0"/>
    <x v="1"/>
    <s v="CL4"/>
    <s v="CLV"/>
    <x v="61"/>
    <m/>
    <n v="2"/>
    <n v="132"/>
    <m/>
    <n v="84"/>
    <n v="46"/>
    <m/>
    <x v="0"/>
    <s v="N"/>
    <x v="0"/>
    <x v="0"/>
    <s v=" "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x v="64"/>
    <s v="League Park I"/>
    <n v="143000"/>
    <n v="106"/>
    <n v="104"/>
    <s v="CLV"/>
    <s v="CL4"/>
    <s v="CL4"/>
  </r>
  <r>
    <x v="24"/>
    <x v="0"/>
    <x v="0"/>
    <x v="1"/>
    <s v="LS3"/>
    <s v="LOU"/>
    <x v="38"/>
    <m/>
    <n v="12"/>
    <n v="132"/>
    <m/>
    <n v="35"/>
    <n v="96"/>
    <m/>
    <x v="0"/>
    <s v="N"/>
    <x v="0"/>
    <x v="0"/>
    <s v=" "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x v="61"/>
    <s v="Eclipse Park II"/>
    <n v="92000"/>
    <n v="94"/>
    <n v="97"/>
    <s v="LOU"/>
    <s v="LS3"/>
    <s v="LS3"/>
  </r>
  <r>
    <x v="24"/>
    <x v="0"/>
    <x v="0"/>
    <x v="1"/>
    <s v="NY1"/>
    <s v="SFG"/>
    <x v="42"/>
    <m/>
    <n v="9"/>
    <n v="132"/>
    <m/>
    <n v="66"/>
    <n v="65"/>
    <m/>
    <x v="0"/>
    <s v="N"/>
    <x v="0"/>
    <x v="0"/>
    <s v=" "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x v="62"/>
    <s v="Polo Grounds III"/>
    <n v="240000"/>
    <n v="98"/>
    <n v="97"/>
    <s v="NYG"/>
    <s v="NY1"/>
    <s v="NY1"/>
  </r>
  <r>
    <x v="24"/>
    <x v="0"/>
    <x v="0"/>
    <x v="1"/>
    <s v="PHI"/>
    <s v="PHI"/>
    <x v="44"/>
    <m/>
    <n v="3"/>
    <n v="133"/>
    <m/>
    <n v="78"/>
    <n v="53"/>
    <m/>
    <x v="0"/>
    <s v="N"/>
    <x v="0"/>
    <x v="0"/>
    <s v=" "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x v="71"/>
    <s v="Baker Bowl"/>
    <n v="474971"/>
    <n v="100"/>
    <n v="100"/>
    <s v="PHI"/>
    <s v="PHI"/>
    <s v="PHI"/>
  </r>
  <r>
    <x v="24"/>
    <x v="0"/>
    <x v="0"/>
    <x v="1"/>
    <s v="PIT"/>
    <s v="PIT"/>
    <x v="39"/>
    <m/>
    <n v="7"/>
    <n v="134"/>
    <m/>
    <n v="71"/>
    <n v="61"/>
    <m/>
    <x v="0"/>
    <s v="N"/>
    <x v="0"/>
    <x v="0"/>
    <s v=" "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x v="77"/>
    <s v="Exposition Park"/>
    <n v="188000"/>
    <n v="95"/>
    <n v="95"/>
    <s v="PIT"/>
    <s v="PIT"/>
    <s v="PIT"/>
  </r>
  <r>
    <x v="24"/>
    <x v="0"/>
    <x v="0"/>
    <x v="1"/>
    <s v="SLN"/>
    <s v="STL"/>
    <x v="40"/>
    <m/>
    <n v="11"/>
    <n v="136"/>
    <m/>
    <n v="39"/>
    <n v="92"/>
    <m/>
    <x v="0"/>
    <s v="N"/>
    <x v="0"/>
    <x v="0"/>
    <s v=" "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x v="45"/>
    <s v="Robison Field"/>
    <n v="170000"/>
    <n v="99"/>
    <n v="101"/>
    <s v="STL"/>
    <s v="SLN"/>
    <s v="SLN"/>
  </r>
  <r>
    <x v="24"/>
    <x v="0"/>
    <x v="0"/>
    <x v="1"/>
    <s v="WAS"/>
    <s v="WAS"/>
    <x v="72"/>
    <m/>
    <n v="10"/>
    <n v="133"/>
    <m/>
    <n v="43"/>
    <n v="85"/>
    <m/>
    <x v="0"/>
    <s v="N"/>
    <x v="0"/>
    <x v="0"/>
    <s v=" "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x v="79"/>
    <s v="Boundary Field"/>
    <n v="153000"/>
    <n v="99"/>
    <n v="101"/>
    <s v="WHS"/>
    <s v="WSN"/>
    <s v="WSN"/>
  </r>
  <r>
    <x v="25"/>
    <x v="0"/>
    <x v="0"/>
    <x v="1"/>
    <s v="BLN"/>
    <s v="BLO"/>
    <x v="37"/>
    <m/>
    <n v="1"/>
    <n v="132"/>
    <m/>
    <n v="90"/>
    <n v="39"/>
    <m/>
    <x v="0"/>
    <s v="Y"/>
    <x v="1"/>
    <x v="0"/>
    <s v=" "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x v="36"/>
    <s v="Union Park"/>
    <n v="249448"/>
    <n v="102"/>
    <n v="98"/>
    <s v="BLN"/>
    <s v="BLN"/>
    <s v="BLN"/>
  </r>
  <r>
    <x v="25"/>
    <x v="0"/>
    <x v="0"/>
    <x v="1"/>
    <s v="BRO"/>
    <s v="LAD"/>
    <x v="47"/>
    <m/>
    <n v="10"/>
    <n v="133"/>
    <m/>
    <n v="58"/>
    <n v="73"/>
    <m/>
    <x v="0"/>
    <s v="N"/>
    <x v="0"/>
    <x v="0"/>
    <s v=" "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x v="63"/>
    <s v="Eastern Park"/>
    <n v="201000"/>
    <n v="94"/>
    <n v="95"/>
    <s v="BRO"/>
    <s v="BRO"/>
    <s v="BRO"/>
  </r>
  <r>
    <x v="25"/>
    <x v="0"/>
    <x v="0"/>
    <x v="1"/>
    <s v="BSN"/>
    <s v="ATL"/>
    <x v="24"/>
    <m/>
    <n v="4"/>
    <n v="132"/>
    <m/>
    <n v="74"/>
    <n v="57"/>
    <m/>
    <x v="0"/>
    <s v="N"/>
    <x v="0"/>
    <x v="0"/>
    <s v=" "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x v="40"/>
    <s v="South End Grounds III"/>
    <n v="240000"/>
    <n v="106"/>
    <n v="104"/>
    <s v="BSN"/>
    <s v="BSN"/>
    <s v="BSN"/>
  </r>
  <r>
    <x v="25"/>
    <x v="0"/>
    <x v="0"/>
    <x v="1"/>
    <s v="CHN"/>
    <s v="CHC"/>
    <x v="25"/>
    <m/>
    <n v="5"/>
    <n v="132"/>
    <m/>
    <n v="71"/>
    <n v="57"/>
    <m/>
    <x v="0"/>
    <s v="N"/>
    <x v="0"/>
    <x v="0"/>
    <s v=" "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x v="68"/>
    <s v="West Side Park II"/>
    <n v="317500"/>
    <n v="104"/>
    <n v="104"/>
    <s v="CHC"/>
    <s v="CHN"/>
    <s v="CHN"/>
  </r>
  <r>
    <x v="25"/>
    <x v="0"/>
    <x v="0"/>
    <x v="1"/>
    <s v="CIN"/>
    <s v="CIN"/>
    <x v="26"/>
    <m/>
    <n v="3"/>
    <n v="128"/>
    <m/>
    <n v="77"/>
    <n v="50"/>
    <m/>
    <x v="0"/>
    <s v="N"/>
    <x v="0"/>
    <x v="0"/>
    <s v=" "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x v="25"/>
    <s v="League Park II in Cincinnati"/>
    <n v="373000"/>
    <n v="107"/>
    <n v="106"/>
    <s v="CIN"/>
    <s v="CIN"/>
    <s v="CIN"/>
  </r>
  <r>
    <x v="25"/>
    <x v="0"/>
    <x v="0"/>
    <x v="1"/>
    <s v="CL4"/>
    <s v="CLV"/>
    <x v="61"/>
    <m/>
    <n v="2"/>
    <n v="135"/>
    <m/>
    <n v="80"/>
    <n v="48"/>
    <m/>
    <x v="0"/>
    <s v="N"/>
    <x v="0"/>
    <x v="0"/>
    <s v=" "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x v="64"/>
    <s v="League Park I"/>
    <n v="152000"/>
    <n v="106"/>
    <n v="104"/>
    <s v="CLV"/>
    <s v="CL4"/>
    <s v="CL4"/>
  </r>
  <r>
    <x v="25"/>
    <x v="0"/>
    <x v="0"/>
    <x v="1"/>
    <s v="LS3"/>
    <s v="LOU"/>
    <x v="38"/>
    <m/>
    <n v="12"/>
    <n v="134"/>
    <m/>
    <n v="38"/>
    <n v="93"/>
    <m/>
    <x v="0"/>
    <s v="N"/>
    <x v="0"/>
    <x v="0"/>
    <s v=" "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x v="61"/>
    <s v="Eclipse Park II"/>
    <n v="133000"/>
    <n v="96"/>
    <n v="99"/>
    <s v="LOU"/>
    <s v="LS3"/>
    <s v="LS3"/>
  </r>
  <r>
    <x v="25"/>
    <x v="0"/>
    <x v="0"/>
    <x v="1"/>
    <s v="NY1"/>
    <s v="SFG"/>
    <x v="42"/>
    <m/>
    <n v="7"/>
    <n v="133"/>
    <m/>
    <n v="64"/>
    <n v="67"/>
    <m/>
    <x v="0"/>
    <s v="N"/>
    <x v="0"/>
    <x v="0"/>
    <s v=" "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x v="62"/>
    <s v="Polo Grounds III"/>
    <n v="274000"/>
    <n v="97"/>
    <n v="96"/>
    <s v="NYG"/>
    <s v="NY1"/>
    <s v="NY1"/>
  </r>
  <r>
    <x v="25"/>
    <x v="0"/>
    <x v="0"/>
    <x v="1"/>
    <s v="PHI"/>
    <s v="PHI"/>
    <x v="44"/>
    <m/>
    <n v="8"/>
    <n v="130"/>
    <m/>
    <n v="62"/>
    <n v="68"/>
    <m/>
    <x v="0"/>
    <s v="N"/>
    <x v="0"/>
    <x v="0"/>
    <s v=" "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x v="71"/>
    <s v="Baker Bowl"/>
    <n v="357025"/>
    <n v="99"/>
    <n v="99"/>
    <s v="PHI"/>
    <s v="PHI"/>
    <s v="PHI"/>
  </r>
  <r>
    <x v="25"/>
    <x v="0"/>
    <x v="0"/>
    <x v="1"/>
    <s v="PIT"/>
    <s v="PIT"/>
    <x v="39"/>
    <m/>
    <n v="6"/>
    <n v="131"/>
    <m/>
    <n v="66"/>
    <n v="63"/>
    <m/>
    <x v="0"/>
    <s v="N"/>
    <x v="0"/>
    <x v="0"/>
    <s v=" "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x v="77"/>
    <s v="Exposition Park"/>
    <n v="197000"/>
    <n v="96"/>
    <n v="96"/>
    <s v="PIT"/>
    <s v="PIT"/>
    <s v="PIT"/>
  </r>
  <r>
    <x v="25"/>
    <x v="0"/>
    <x v="0"/>
    <x v="1"/>
    <s v="SLN"/>
    <s v="STL"/>
    <x v="40"/>
    <m/>
    <n v="11"/>
    <n v="131"/>
    <m/>
    <n v="40"/>
    <n v="90"/>
    <m/>
    <x v="0"/>
    <s v="N"/>
    <x v="0"/>
    <x v="0"/>
    <s v=" "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x v="45"/>
    <s v="Robison Field"/>
    <n v="184000"/>
    <n v="96"/>
    <n v="100"/>
    <s v="STL"/>
    <s v="SLN"/>
    <s v="SLN"/>
  </r>
  <r>
    <x v="25"/>
    <x v="0"/>
    <x v="0"/>
    <x v="1"/>
    <s v="WAS"/>
    <s v="WAS"/>
    <x v="72"/>
    <m/>
    <n v="9"/>
    <n v="133"/>
    <m/>
    <n v="58"/>
    <n v="73"/>
    <m/>
    <x v="0"/>
    <s v="N"/>
    <x v="0"/>
    <x v="0"/>
    <s v=" "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x v="79"/>
    <s v="Boundary Field"/>
    <n v="223000"/>
    <n v="100"/>
    <n v="101"/>
    <s v="WHS"/>
    <s v="WSN"/>
    <s v="WSN"/>
  </r>
  <r>
    <x v="26"/>
    <x v="0"/>
    <x v="0"/>
    <x v="1"/>
    <s v="BLN"/>
    <s v="BLO"/>
    <x v="37"/>
    <m/>
    <n v="2"/>
    <n v="136"/>
    <m/>
    <n v="90"/>
    <n v="40"/>
    <m/>
    <x v="0"/>
    <s v="N"/>
    <x v="0"/>
    <x v="0"/>
    <s v=" "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x v="36"/>
    <s v="Union Park"/>
    <n v="273046"/>
    <n v="100"/>
    <n v="97"/>
    <s v="BLN"/>
    <s v="BLN"/>
    <s v="BLN"/>
  </r>
  <r>
    <x v="26"/>
    <x v="0"/>
    <x v="0"/>
    <x v="1"/>
    <s v="BRO"/>
    <s v="LAD"/>
    <x v="47"/>
    <m/>
    <n v="7"/>
    <n v="136"/>
    <m/>
    <n v="61"/>
    <n v="71"/>
    <m/>
    <x v="0"/>
    <s v="N"/>
    <x v="0"/>
    <x v="0"/>
    <s v=" "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x v="63"/>
    <s v="Eastern Park"/>
    <n v="220831"/>
    <n v="94"/>
    <n v="95"/>
    <s v="BRO"/>
    <s v="BRO"/>
    <s v="BRO"/>
  </r>
  <r>
    <x v="26"/>
    <x v="0"/>
    <x v="0"/>
    <x v="1"/>
    <s v="BSN"/>
    <s v="ATL"/>
    <x v="24"/>
    <m/>
    <n v="1"/>
    <n v="135"/>
    <m/>
    <n v="93"/>
    <n v="39"/>
    <m/>
    <x v="0"/>
    <s v="Y"/>
    <x v="1"/>
    <x v="0"/>
    <s v=" "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x v="40"/>
    <s v="South End Grounds III"/>
    <n v="334800"/>
    <n v="106"/>
    <n v="104"/>
    <s v="BSN"/>
    <s v="BSN"/>
    <s v="BSN"/>
  </r>
  <r>
    <x v="26"/>
    <x v="0"/>
    <x v="0"/>
    <x v="1"/>
    <s v="CHN"/>
    <s v="CHC"/>
    <x v="25"/>
    <m/>
    <n v="9"/>
    <n v="138"/>
    <m/>
    <n v="59"/>
    <n v="73"/>
    <m/>
    <x v="0"/>
    <s v="N"/>
    <x v="0"/>
    <x v="0"/>
    <s v=" "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x v="68"/>
    <s v="West Side Park II"/>
    <n v="327160"/>
    <n v="104"/>
    <n v="104"/>
    <s v="CHC"/>
    <s v="CHN"/>
    <s v="CHN"/>
  </r>
  <r>
    <x v="26"/>
    <x v="0"/>
    <x v="0"/>
    <x v="1"/>
    <s v="CIN"/>
    <s v="CIN"/>
    <x v="26"/>
    <m/>
    <n v="4"/>
    <n v="134"/>
    <m/>
    <n v="76"/>
    <n v="56"/>
    <m/>
    <x v="0"/>
    <s v="N"/>
    <x v="0"/>
    <x v="0"/>
    <s v=" "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x v="25"/>
    <s v="League Park II in Cincinnati"/>
    <n v="336800"/>
    <n v="107"/>
    <n v="106"/>
    <s v="CIN"/>
    <s v="CIN"/>
    <s v="CIN"/>
  </r>
  <r>
    <x v="26"/>
    <x v="0"/>
    <x v="0"/>
    <x v="1"/>
    <s v="CL4"/>
    <s v="CLV"/>
    <x v="61"/>
    <m/>
    <n v="5"/>
    <n v="130"/>
    <m/>
    <n v="69"/>
    <n v="62"/>
    <m/>
    <x v="0"/>
    <s v="N"/>
    <x v="0"/>
    <x v="0"/>
    <s v=" "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x v="64"/>
    <s v="League Park I"/>
    <n v="115250"/>
    <n v="110"/>
    <n v="109"/>
    <s v="CLV"/>
    <s v="CL4"/>
    <s v="CL4"/>
  </r>
  <r>
    <x v="26"/>
    <x v="0"/>
    <x v="0"/>
    <x v="1"/>
    <s v="LS3"/>
    <s v="LOU"/>
    <x v="38"/>
    <m/>
    <n v="11"/>
    <n v="135"/>
    <m/>
    <n v="52"/>
    <n v="78"/>
    <m/>
    <x v="0"/>
    <s v="N"/>
    <x v="0"/>
    <x v="0"/>
    <s v=" "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x v="61"/>
    <s v="Eclipse Park II"/>
    <n v="145210"/>
    <n v="97"/>
    <n v="99"/>
    <s v="LOU"/>
    <s v="LS3"/>
    <s v="LS3"/>
  </r>
  <r>
    <x v="26"/>
    <x v="0"/>
    <x v="0"/>
    <x v="1"/>
    <s v="NY1"/>
    <s v="SFG"/>
    <x v="42"/>
    <m/>
    <n v="3"/>
    <n v="137"/>
    <m/>
    <n v="83"/>
    <n v="48"/>
    <m/>
    <x v="0"/>
    <s v="N"/>
    <x v="0"/>
    <x v="0"/>
    <s v=" "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x v="62"/>
    <s v="Polo Grounds III"/>
    <n v="390340"/>
    <n v="97"/>
    <n v="96"/>
    <s v="NYG"/>
    <s v="NY1"/>
    <s v="NY1"/>
  </r>
  <r>
    <x v="26"/>
    <x v="0"/>
    <x v="0"/>
    <x v="1"/>
    <s v="PHI"/>
    <s v="PHI"/>
    <x v="44"/>
    <m/>
    <n v="10"/>
    <n v="133"/>
    <m/>
    <n v="55"/>
    <n v="77"/>
    <m/>
    <x v="0"/>
    <s v="N"/>
    <x v="0"/>
    <x v="0"/>
    <s v=" "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x v="71"/>
    <s v="Baker Bowl"/>
    <n v="290027"/>
    <n v="97"/>
    <n v="97"/>
    <s v="PHI"/>
    <s v="PHI"/>
    <s v="PHI"/>
  </r>
  <r>
    <x v="26"/>
    <x v="0"/>
    <x v="0"/>
    <x v="1"/>
    <s v="PIT"/>
    <s v="PIT"/>
    <x v="39"/>
    <m/>
    <n v="8"/>
    <n v="134"/>
    <m/>
    <n v="60"/>
    <n v="71"/>
    <m/>
    <x v="0"/>
    <s v="N"/>
    <x v="0"/>
    <x v="0"/>
    <s v=" "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x v="77"/>
    <s v="Exposition Park"/>
    <n v="165950"/>
    <n v="96"/>
    <n v="97"/>
    <s v="PIT"/>
    <s v="PIT"/>
    <s v="PIT"/>
  </r>
  <r>
    <x v="26"/>
    <x v="0"/>
    <x v="0"/>
    <x v="1"/>
    <s v="SLN"/>
    <s v="STL"/>
    <x v="40"/>
    <m/>
    <n v="12"/>
    <n v="133"/>
    <m/>
    <n v="29"/>
    <n v="102"/>
    <m/>
    <x v="0"/>
    <s v="N"/>
    <x v="0"/>
    <x v="0"/>
    <s v=" "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x v="45"/>
    <s v="Robison Field"/>
    <n v="136400"/>
    <n v="98"/>
    <n v="102"/>
    <s v="STL"/>
    <s v="SLN"/>
    <s v="SLN"/>
  </r>
  <r>
    <x v="26"/>
    <x v="0"/>
    <x v="0"/>
    <x v="1"/>
    <s v="WAS"/>
    <s v="WAS"/>
    <x v="72"/>
    <m/>
    <n v="6"/>
    <n v="133"/>
    <m/>
    <n v="61"/>
    <n v="71"/>
    <m/>
    <x v="0"/>
    <s v="N"/>
    <x v="0"/>
    <x v="0"/>
    <s v=" "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x v="79"/>
    <s v="Boundary Field"/>
    <n v="151028"/>
    <n v="99"/>
    <n v="101"/>
    <s v="WHS"/>
    <s v="WSN"/>
    <s v="WSN"/>
  </r>
  <r>
    <x v="27"/>
    <x v="0"/>
    <x v="0"/>
    <x v="1"/>
    <s v="BLN"/>
    <s v="BLO"/>
    <x v="37"/>
    <m/>
    <n v="2"/>
    <n v="153"/>
    <m/>
    <n v="96"/>
    <n v="53"/>
    <m/>
    <x v="0"/>
    <s v="N"/>
    <x v="0"/>
    <x v="0"/>
    <s v=" "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x v="36"/>
    <s v="Union Park"/>
    <n v="123416"/>
    <n v="102"/>
    <n v="99"/>
    <s v="BLN"/>
    <s v="BLN"/>
    <s v="BLN"/>
  </r>
  <r>
    <x v="27"/>
    <x v="0"/>
    <x v="0"/>
    <x v="1"/>
    <s v="BRO"/>
    <s v="LAD"/>
    <x v="47"/>
    <m/>
    <n v="10"/>
    <n v="149"/>
    <m/>
    <n v="54"/>
    <n v="91"/>
    <m/>
    <x v="0"/>
    <s v="N"/>
    <x v="0"/>
    <x v="0"/>
    <s v=" "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x v="63"/>
    <s v="Washington Park III"/>
    <n v="122514"/>
    <n v="100"/>
    <n v="99"/>
    <s v="BRO"/>
    <s v="BRO"/>
    <s v="BRO"/>
  </r>
  <r>
    <x v="27"/>
    <x v="0"/>
    <x v="0"/>
    <x v="1"/>
    <s v="BSN"/>
    <s v="ATL"/>
    <x v="24"/>
    <m/>
    <n v="1"/>
    <n v="152"/>
    <m/>
    <n v="102"/>
    <n v="47"/>
    <m/>
    <x v="0"/>
    <s v="Y"/>
    <x v="1"/>
    <x v="0"/>
    <s v=" "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x v="40"/>
    <s v="South End Grounds III"/>
    <n v="229275"/>
    <n v="105"/>
    <n v="102"/>
    <s v="BSN"/>
    <s v="BSN"/>
    <s v="BSN"/>
  </r>
  <r>
    <x v="27"/>
    <x v="0"/>
    <x v="0"/>
    <x v="1"/>
    <s v="CHN"/>
    <s v="CHC"/>
    <x v="25"/>
    <m/>
    <n v="4"/>
    <n v="152"/>
    <m/>
    <n v="85"/>
    <n v="65"/>
    <m/>
    <x v="0"/>
    <s v="N"/>
    <x v="0"/>
    <x v="0"/>
    <s v=" "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x v="80"/>
    <s v="West Side Park II"/>
    <n v="424352"/>
    <n v="100"/>
    <n v="99"/>
    <s v="CHC"/>
    <s v="CHN"/>
    <s v="CHN"/>
  </r>
  <r>
    <x v="27"/>
    <x v="0"/>
    <x v="0"/>
    <x v="1"/>
    <s v="CIN"/>
    <s v="CIN"/>
    <x v="26"/>
    <m/>
    <n v="3"/>
    <n v="157"/>
    <m/>
    <n v="92"/>
    <n v="60"/>
    <m/>
    <x v="0"/>
    <s v="N"/>
    <x v="0"/>
    <x v="0"/>
    <s v=" "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x v="25"/>
    <s v="League Park II in Cincinnati"/>
    <n v="336378"/>
    <n v="107"/>
    <n v="106"/>
    <s v="CIN"/>
    <s v="CIN"/>
    <s v="CIN"/>
  </r>
  <r>
    <x v="27"/>
    <x v="0"/>
    <x v="0"/>
    <x v="1"/>
    <s v="CL4"/>
    <s v="CLV"/>
    <x v="61"/>
    <m/>
    <n v="5"/>
    <n v="156"/>
    <m/>
    <n v="81"/>
    <n v="68"/>
    <m/>
    <x v="0"/>
    <s v="N"/>
    <x v="0"/>
    <x v="0"/>
    <s v=" "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x v="64"/>
    <s v="League Park I"/>
    <n v="70496"/>
    <n v="96"/>
    <n v="95"/>
    <s v="CLV"/>
    <s v="CL4"/>
    <s v="CL4"/>
  </r>
  <r>
    <x v="27"/>
    <x v="0"/>
    <x v="0"/>
    <x v="1"/>
    <s v="LS3"/>
    <s v="LOU"/>
    <x v="38"/>
    <m/>
    <n v="9"/>
    <n v="154"/>
    <m/>
    <n v="70"/>
    <n v="81"/>
    <m/>
    <x v="0"/>
    <s v="N"/>
    <x v="0"/>
    <x v="0"/>
    <s v=" "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x v="61"/>
    <s v="Eclipse Park II"/>
    <n v="128980"/>
    <n v="99"/>
    <n v="99"/>
    <s v="LOU"/>
    <s v="LS3"/>
    <s v="LS3"/>
  </r>
  <r>
    <x v="27"/>
    <x v="0"/>
    <x v="0"/>
    <x v="1"/>
    <s v="NY1"/>
    <s v="SFG"/>
    <x v="42"/>
    <m/>
    <n v="7"/>
    <n v="156"/>
    <m/>
    <n v="77"/>
    <n v="73"/>
    <m/>
    <x v="0"/>
    <s v="N"/>
    <x v="0"/>
    <x v="0"/>
    <s v=" "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x v="62"/>
    <s v="Polo Grounds III"/>
    <n v="265414"/>
    <n v="97"/>
    <n v="96"/>
    <s v="NYG"/>
    <s v="NY1"/>
    <s v="NY1"/>
  </r>
  <r>
    <x v="27"/>
    <x v="0"/>
    <x v="0"/>
    <x v="1"/>
    <s v="PHI"/>
    <s v="PHI"/>
    <x v="44"/>
    <m/>
    <n v="6"/>
    <n v="150"/>
    <m/>
    <n v="78"/>
    <n v="71"/>
    <m/>
    <x v="0"/>
    <s v="N"/>
    <x v="0"/>
    <x v="0"/>
    <s v=" "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x v="71"/>
    <s v="Baker Bowl"/>
    <n v="265414"/>
    <n v="96"/>
    <n v="95"/>
    <s v="PHI"/>
    <s v="PHI"/>
    <s v="PHI"/>
  </r>
  <r>
    <x v="27"/>
    <x v="0"/>
    <x v="0"/>
    <x v="1"/>
    <s v="PIT"/>
    <s v="PIT"/>
    <x v="39"/>
    <m/>
    <n v="8"/>
    <n v="152"/>
    <m/>
    <n v="72"/>
    <n v="76"/>
    <m/>
    <x v="0"/>
    <s v="N"/>
    <x v="0"/>
    <x v="0"/>
    <s v=" "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x v="77"/>
    <s v="Exposition Park"/>
    <n v="150900"/>
    <n v="98"/>
    <n v="99"/>
    <s v="PIT"/>
    <s v="PIT"/>
    <s v="PIT"/>
  </r>
  <r>
    <x v="27"/>
    <x v="0"/>
    <x v="0"/>
    <x v="1"/>
    <s v="SLN"/>
    <s v="STL"/>
    <x v="40"/>
    <m/>
    <n v="12"/>
    <n v="154"/>
    <m/>
    <n v="39"/>
    <n v="111"/>
    <m/>
    <x v="0"/>
    <s v="N"/>
    <x v="0"/>
    <x v="0"/>
    <s v=" "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x v="45"/>
    <s v="Robison Field"/>
    <n v="151700"/>
    <n v="102"/>
    <n v="105"/>
    <s v="STL"/>
    <s v="SLN"/>
    <s v="SLN"/>
  </r>
  <r>
    <x v="27"/>
    <x v="0"/>
    <x v="0"/>
    <x v="1"/>
    <s v="WAS"/>
    <s v="WAS"/>
    <x v="72"/>
    <m/>
    <n v="11"/>
    <n v="155"/>
    <m/>
    <n v="51"/>
    <n v="101"/>
    <m/>
    <x v="0"/>
    <s v="N"/>
    <x v="0"/>
    <x v="0"/>
    <s v=" "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x v="79"/>
    <s v="Boundary Field"/>
    <n v="103250"/>
    <n v="100"/>
    <n v="101"/>
    <s v="WHS"/>
    <s v="WSN"/>
    <s v="WSN"/>
  </r>
  <r>
    <x v="28"/>
    <x v="0"/>
    <x v="0"/>
    <x v="1"/>
    <s v="BLN"/>
    <s v="BLO"/>
    <x v="37"/>
    <m/>
    <n v="4"/>
    <n v="151"/>
    <m/>
    <n v="86"/>
    <n v="62"/>
    <m/>
    <x v="0"/>
    <s v="N"/>
    <x v="0"/>
    <x v="0"/>
    <s v=" "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x v="36"/>
    <s v="Union Park"/>
    <n v="121935"/>
    <n v="105"/>
    <n v="103"/>
    <s v="BLN"/>
    <s v="BLN"/>
    <s v="BLN"/>
  </r>
  <r>
    <x v="28"/>
    <x v="0"/>
    <x v="0"/>
    <x v="1"/>
    <s v="BRO"/>
    <s v="LAD"/>
    <x v="47"/>
    <m/>
    <n v="1"/>
    <n v="148"/>
    <m/>
    <n v="101"/>
    <n v="47"/>
    <m/>
    <x v="0"/>
    <s v="Y"/>
    <x v="1"/>
    <x v="0"/>
    <s v=" "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x v="81"/>
    <s v="Washington Park III"/>
    <n v="269641"/>
    <n v="102"/>
    <n v="102"/>
    <s v="BRO"/>
    <s v="BRO"/>
    <s v="BRO"/>
  </r>
  <r>
    <x v="28"/>
    <x v="0"/>
    <x v="0"/>
    <x v="1"/>
    <s v="BSN"/>
    <s v="ATL"/>
    <x v="24"/>
    <m/>
    <n v="2"/>
    <n v="153"/>
    <m/>
    <n v="95"/>
    <n v="57"/>
    <m/>
    <x v="0"/>
    <s v="N"/>
    <x v="0"/>
    <x v="0"/>
    <s v=" "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x v="40"/>
    <s v="South End Grounds III"/>
    <n v="200384"/>
    <n v="109"/>
    <n v="108"/>
    <s v="BSN"/>
    <s v="BSN"/>
    <s v="BSN"/>
  </r>
  <r>
    <x v="28"/>
    <x v="0"/>
    <x v="0"/>
    <x v="1"/>
    <s v="CHN"/>
    <s v="CHC"/>
    <x v="25"/>
    <m/>
    <n v="8"/>
    <n v="152"/>
    <m/>
    <n v="75"/>
    <n v="73"/>
    <m/>
    <x v="0"/>
    <s v="N"/>
    <x v="0"/>
    <x v="0"/>
    <s v=" "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x v="80"/>
    <s v="West Side Park II"/>
    <n v="352130"/>
    <n v="97"/>
    <n v="97"/>
    <s v="CHC"/>
    <s v="CHN"/>
    <s v="CHN"/>
  </r>
  <r>
    <x v="28"/>
    <x v="0"/>
    <x v="0"/>
    <x v="1"/>
    <s v="CIN"/>
    <s v="CIN"/>
    <x v="26"/>
    <m/>
    <n v="6"/>
    <n v="157"/>
    <m/>
    <n v="83"/>
    <n v="67"/>
    <m/>
    <x v="0"/>
    <s v="N"/>
    <x v="0"/>
    <x v="0"/>
    <s v=" "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x v="25"/>
    <s v="League Park II in Cincinnati"/>
    <n v="259536"/>
    <n v="102"/>
    <n v="102"/>
    <s v="CIN"/>
    <s v="CIN"/>
    <s v="CIN"/>
  </r>
  <r>
    <x v="28"/>
    <x v="0"/>
    <x v="0"/>
    <x v="1"/>
    <s v="CL4"/>
    <s v="CLV"/>
    <x v="61"/>
    <m/>
    <n v="12"/>
    <n v="154"/>
    <m/>
    <n v="20"/>
    <n v="134"/>
    <m/>
    <x v="0"/>
    <s v="N"/>
    <x v="0"/>
    <x v="0"/>
    <s v=" "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x v="64"/>
    <s v="League Park I"/>
    <n v="6088"/>
    <n v="89"/>
    <n v="96"/>
    <s v="CLV"/>
    <s v="CL4"/>
    <s v="CL4"/>
  </r>
  <r>
    <x v="28"/>
    <x v="0"/>
    <x v="0"/>
    <x v="1"/>
    <s v="LS3"/>
    <s v="LOU"/>
    <x v="38"/>
    <m/>
    <n v="9"/>
    <n v="156"/>
    <m/>
    <n v="75"/>
    <n v="77"/>
    <m/>
    <x v="0"/>
    <s v="N"/>
    <x v="0"/>
    <x v="0"/>
    <s v=" "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x v="61"/>
    <s v="Eclipse Park II"/>
    <n v="109319"/>
    <n v="100"/>
    <n v="100"/>
    <s v="LOU"/>
    <s v="LS3"/>
    <s v="LS3"/>
  </r>
  <r>
    <x v="28"/>
    <x v="0"/>
    <x v="0"/>
    <x v="1"/>
    <s v="NY1"/>
    <s v="SFG"/>
    <x v="42"/>
    <m/>
    <n v="10"/>
    <n v="152"/>
    <m/>
    <n v="60"/>
    <n v="90"/>
    <m/>
    <x v="0"/>
    <s v="N"/>
    <x v="0"/>
    <x v="0"/>
    <s v=" "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x v="62"/>
    <s v="Polo Grounds III"/>
    <n v="121384"/>
    <n v="97"/>
    <n v="97"/>
    <s v="NYG"/>
    <s v="NY1"/>
    <s v="NY1"/>
  </r>
  <r>
    <x v="28"/>
    <x v="0"/>
    <x v="0"/>
    <x v="1"/>
    <s v="PHI"/>
    <s v="PHI"/>
    <x v="44"/>
    <m/>
    <n v="3"/>
    <n v="154"/>
    <m/>
    <n v="94"/>
    <n v="58"/>
    <m/>
    <x v="0"/>
    <s v="N"/>
    <x v="0"/>
    <x v="0"/>
    <s v=" "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x v="71"/>
    <s v="Baker Bowl"/>
    <n v="388933"/>
    <n v="97"/>
    <n v="96"/>
    <s v="PHI"/>
    <s v="PHI"/>
    <s v="PHI"/>
  </r>
  <r>
    <x v="28"/>
    <x v="0"/>
    <x v="0"/>
    <x v="1"/>
    <s v="PIT"/>
    <s v="PIT"/>
    <x v="39"/>
    <m/>
    <n v="7"/>
    <n v="155"/>
    <m/>
    <n v="76"/>
    <n v="73"/>
    <m/>
    <x v="0"/>
    <s v="N"/>
    <x v="0"/>
    <x v="0"/>
    <s v=" "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x v="77"/>
    <s v="Exposition Park"/>
    <n v="251834"/>
    <n v="100"/>
    <n v="99"/>
    <s v="PIT"/>
    <s v="PIT"/>
    <s v="PIT"/>
  </r>
  <r>
    <x v="28"/>
    <x v="0"/>
    <x v="0"/>
    <x v="1"/>
    <s v="SLN"/>
    <s v="STL"/>
    <x v="40"/>
    <m/>
    <n v="5"/>
    <n v="155"/>
    <m/>
    <n v="84"/>
    <n v="67"/>
    <m/>
    <x v="0"/>
    <s v="N"/>
    <x v="0"/>
    <x v="0"/>
    <s v=" "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x v="82"/>
    <s v="Robison Field"/>
    <n v="373909"/>
    <n v="102"/>
    <n v="103"/>
    <s v="STL"/>
    <s v="SLN"/>
    <s v="SLN"/>
  </r>
  <r>
    <x v="28"/>
    <x v="0"/>
    <x v="0"/>
    <x v="1"/>
    <s v="WAS"/>
    <s v="WAS"/>
    <x v="72"/>
    <m/>
    <n v="11"/>
    <n v="155"/>
    <m/>
    <n v="54"/>
    <n v="98"/>
    <m/>
    <x v="0"/>
    <s v="N"/>
    <x v="0"/>
    <x v="0"/>
    <s v=" "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x v="79"/>
    <s v="Boundary Field"/>
    <n v="86392"/>
    <n v="99"/>
    <n v="101"/>
    <s v="WHS"/>
    <s v="WSN"/>
    <s v="WSN"/>
  </r>
  <r>
    <x v="29"/>
    <x v="0"/>
    <x v="0"/>
    <x v="1"/>
    <s v="BRO"/>
    <s v="LAD"/>
    <x v="47"/>
    <m/>
    <n v="1"/>
    <n v="142"/>
    <m/>
    <n v="82"/>
    <n v="54"/>
    <m/>
    <x v="0"/>
    <s v="Y"/>
    <x v="1"/>
    <x v="0"/>
    <s v=" "/>
    <n v="816"/>
    <n v="4860"/>
    <n v="1423"/>
    <n v="199"/>
    <n v="81"/>
    <n v="26"/>
    <n v="421"/>
    <n v="272"/>
    <n v="274"/>
    <m/>
    <m/>
    <m/>
    <n v="722"/>
    <n v="529"/>
    <n v="3.89"/>
    <n v="104"/>
    <n v="8"/>
    <n v="4"/>
    <n v="3675"/>
    <n v="1370"/>
    <n v="30"/>
    <n v="405"/>
    <n v="300"/>
    <n v="303"/>
    <n v="102"/>
    <n v="0.94799999999999995"/>
    <x v="81"/>
    <s v="Washington Park III"/>
    <n v="183000"/>
    <n v="106"/>
    <n v="104"/>
    <s v="BRO"/>
    <s v="BRO"/>
    <s v="BRO"/>
  </r>
  <r>
    <x v="29"/>
    <x v="0"/>
    <x v="0"/>
    <x v="1"/>
    <s v="BSN"/>
    <s v="ATL"/>
    <x v="24"/>
    <m/>
    <n v="4"/>
    <n v="142"/>
    <m/>
    <n v="66"/>
    <n v="72"/>
    <m/>
    <x v="0"/>
    <s v="N"/>
    <x v="0"/>
    <x v="0"/>
    <s v=" "/>
    <n v="778"/>
    <n v="4952"/>
    <n v="1403"/>
    <n v="163"/>
    <n v="68"/>
    <n v="48"/>
    <n v="395"/>
    <n v="278"/>
    <n v="182"/>
    <m/>
    <m/>
    <m/>
    <n v="739"/>
    <n v="513"/>
    <n v="3.72"/>
    <n v="116"/>
    <n v="8"/>
    <n v="2"/>
    <n v="3720"/>
    <n v="1263"/>
    <n v="59"/>
    <n v="463"/>
    <n v="340"/>
    <n v="271"/>
    <n v="86"/>
    <n v="0.95299999999999996"/>
    <x v="40"/>
    <s v="South End Grounds III"/>
    <n v="202000"/>
    <n v="112"/>
    <n v="111"/>
    <s v="BSN"/>
    <s v="BSN"/>
    <s v="BSN"/>
  </r>
  <r>
    <x v="29"/>
    <x v="0"/>
    <x v="0"/>
    <x v="1"/>
    <s v="CHN"/>
    <s v="CHC"/>
    <x v="25"/>
    <m/>
    <n v="6"/>
    <n v="146"/>
    <m/>
    <n v="65"/>
    <n v="75"/>
    <m/>
    <x v="0"/>
    <s v="N"/>
    <x v="0"/>
    <x v="0"/>
    <s v=" "/>
    <n v="635"/>
    <n v="4907"/>
    <n v="1276"/>
    <n v="202"/>
    <n v="51"/>
    <n v="33"/>
    <n v="343"/>
    <n v="383"/>
    <n v="189"/>
    <m/>
    <m/>
    <m/>
    <n v="751"/>
    <n v="456"/>
    <n v="3.23"/>
    <n v="137"/>
    <n v="9"/>
    <n v="1"/>
    <n v="3813"/>
    <n v="1375"/>
    <n v="21"/>
    <n v="324"/>
    <n v="357"/>
    <n v="418"/>
    <n v="98"/>
    <n v="0.93300000000000005"/>
    <x v="80"/>
    <s v="West Side Park II"/>
    <n v="248577"/>
    <n v="96"/>
    <n v="98"/>
    <s v="CHC"/>
    <s v="CHN"/>
    <s v="CHN"/>
  </r>
  <r>
    <x v="29"/>
    <x v="0"/>
    <x v="0"/>
    <x v="1"/>
    <s v="CIN"/>
    <s v="CIN"/>
    <x v="26"/>
    <m/>
    <n v="7"/>
    <n v="144"/>
    <m/>
    <n v="62"/>
    <n v="77"/>
    <m/>
    <x v="0"/>
    <s v="N"/>
    <x v="0"/>
    <x v="0"/>
    <s v=" "/>
    <n v="703"/>
    <n v="5026"/>
    <n v="1335"/>
    <n v="178"/>
    <n v="83"/>
    <n v="33"/>
    <n v="333"/>
    <n v="408"/>
    <n v="183"/>
    <m/>
    <m/>
    <m/>
    <n v="745"/>
    <n v="542"/>
    <n v="3.83"/>
    <n v="118"/>
    <n v="9"/>
    <n v="1"/>
    <n v="3822"/>
    <n v="1383"/>
    <n v="28"/>
    <n v="404"/>
    <n v="399"/>
    <n v="341"/>
    <n v="120"/>
    <n v="0.94499999999999995"/>
    <x v="25"/>
    <s v="League Park II in Cincinnati"/>
    <n v="170000"/>
    <n v="98"/>
    <n v="99"/>
    <s v="CIN"/>
    <s v="CIN"/>
    <s v="CIN"/>
  </r>
  <r>
    <x v="29"/>
    <x v="0"/>
    <x v="0"/>
    <x v="1"/>
    <s v="NY1"/>
    <s v="SFG"/>
    <x v="42"/>
    <m/>
    <n v="8"/>
    <n v="141"/>
    <m/>
    <n v="60"/>
    <n v="78"/>
    <m/>
    <x v="0"/>
    <s v="N"/>
    <x v="0"/>
    <x v="0"/>
    <s v=" "/>
    <n v="713"/>
    <n v="4724"/>
    <n v="1317"/>
    <n v="177"/>
    <n v="61"/>
    <n v="23"/>
    <n v="369"/>
    <n v="343"/>
    <n v="236"/>
    <m/>
    <m/>
    <m/>
    <n v="823"/>
    <n v="531"/>
    <n v="3.96"/>
    <n v="113"/>
    <n v="4"/>
    <n v="0"/>
    <n v="3621"/>
    <n v="1423"/>
    <n v="26"/>
    <n v="442"/>
    <n v="277"/>
    <n v="439"/>
    <n v="124"/>
    <n v="0.92800000000000005"/>
    <x v="62"/>
    <s v="Polo Grounds III"/>
    <n v="190000"/>
    <n v="95"/>
    <n v="98"/>
    <s v="NYG"/>
    <s v="NY1"/>
    <s v="NY1"/>
  </r>
  <r>
    <x v="29"/>
    <x v="0"/>
    <x v="0"/>
    <x v="1"/>
    <s v="PHI"/>
    <s v="PHI"/>
    <x v="44"/>
    <m/>
    <n v="3"/>
    <n v="141"/>
    <m/>
    <n v="75"/>
    <n v="63"/>
    <m/>
    <x v="0"/>
    <s v="N"/>
    <x v="0"/>
    <x v="0"/>
    <s v=" "/>
    <n v="810"/>
    <n v="4969"/>
    <n v="1439"/>
    <n v="187"/>
    <n v="82"/>
    <n v="29"/>
    <n v="440"/>
    <n v="374"/>
    <n v="205"/>
    <m/>
    <m/>
    <m/>
    <n v="792"/>
    <n v="571"/>
    <n v="4.12"/>
    <n v="116"/>
    <n v="7"/>
    <n v="3"/>
    <n v="3744"/>
    <n v="1506"/>
    <n v="29"/>
    <n v="402"/>
    <n v="284"/>
    <n v="330"/>
    <n v="125"/>
    <n v="0.94499999999999995"/>
    <x v="71"/>
    <s v="Baker Bowl"/>
    <n v="301913"/>
    <n v="99"/>
    <n v="98"/>
    <s v="PHI"/>
    <s v="PHI"/>
    <s v="PHI"/>
  </r>
  <r>
    <x v="29"/>
    <x v="0"/>
    <x v="0"/>
    <x v="1"/>
    <s v="PIT"/>
    <s v="PIT"/>
    <x v="39"/>
    <m/>
    <n v="2"/>
    <n v="140"/>
    <m/>
    <n v="79"/>
    <n v="60"/>
    <m/>
    <x v="0"/>
    <s v="N"/>
    <x v="0"/>
    <x v="0"/>
    <s v=" "/>
    <n v="733"/>
    <n v="4817"/>
    <n v="1312"/>
    <n v="185"/>
    <n v="100"/>
    <n v="26"/>
    <n v="327"/>
    <n v="321"/>
    <n v="174"/>
    <m/>
    <m/>
    <m/>
    <n v="612"/>
    <n v="418"/>
    <n v="3.06"/>
    <n v="114"/>
    <n v="11"/>
    <n v="1"/>
    <n v="3687"/>
    <n v="1232"/>
    <n v="24"/>
    <n v="295"/>
    <n v="415"/>
    <n v="322"/>
    <n v="106"/>
    <n v="0.94499999999999995"/>
    <x v="77"/>
    <s v="Exposition Park"/>
    <n v="264000"/>
    <n v="101"/>
    <n v="98"/>
    <s v="PIT"/>
    <s v="PIT"/>
    <s v="PIT"/>
  </r>
  <r>
    <x v="29"/>
    <x v="0"/>
    <x v="0"/>
    <x v="1"/>
    <s v="SLN"/>
    <s v="STL"/>
    <x v="40"/>
    <m/>
    <n v="5"/>
    <n v="142"/>
    <m/>
    <n v="65"/>
    <n v="75"/>
    <m/>
    <x v="0"/>
    <s v="N"/>
    <x v="0"/>
    <x v="0"/>
    <s v=" "/>
    <n v="744"/>
    <n v="4877"/>
    <n v="1420"/>
    <n v="141"/>
    <n v="81"/>
    <n v="36"/>
    <n v="406"/>
    <n v="318"/>
    <n v="243"/>
    <m/>
    <m/>
    <m/>
    <n v="748"/>
    <n v="507"/>
    <n v="3.75"/>
    <n v="117"/>
    <n v="12"/>
    <n v="0"/>
    <n v="3651"/>
    <n v="1373"/>
    <n v="37"/>
    <n v="299"/>
    <n v="325"/>
    <n v="331"/>
    <n v="73"/>
    <n v="0.94299999999999995"/>
    <x v="83"/>
    <s v="Robison Field"/>
    <n v="270000"/>
    <n v="99"/>
    <n v="98"/>
    <s v="STL"/>
    <s v="SLN"/>
    <s v="SLN"/>
  </r>
  <r>
    <x v="30"/>
    <x v="0"/>
    <x v="0"/>
    <x v="5"/>
    <s v="BLA"/>
    <s v="NYY"/>
    <x v="73"/>
    <m/>
    <n v="5"/>
    <n v="135"/>
    <n v="66"/>
    <n v="68"/>
    <n v="65"/>
    <m/>
    <x v="0"/>
    <s v="N"/>
    <x v="0"/>
    <x v="0"/>
    <s v=" "/>
    <n v="760"/>
    <n v="4589"/>
    <n v="1348"/>
    <n v="179"/>
    <n v="111"/>
    <n v="24"/>
    <n v="369"/>
    <n v="377"/>
    <n v="207"/>
    <m/>
    <m/>
    <m/>
    <n v="750"/>
    <n v="480"/>
    <n v="3.73"/>
    <n v="115"/>
    <n v="4"/>
    <n v="3"/>
    <n v="3474"/>
    <n v="1313"/>
    <n v="21"/>
    <n v="344"/>
    <n v="271"/>
    <n v="401"/>
    <n v="76"/>
    <n v="0.92600000000000005"/>
    <x v="36"/>
    <s v="Oriole Park"/>
    <n v="141952"/>
    <n v="104"/>
    <n v="105"/>
    <s v="BLA"/>
    <s v="BLA"/>
    <s v="BLA"/>
  </r>
  <r>
    <x v="30"/>
    <x v="0"/>
    <x v="0"/>
    <x v="5"/>
    <s v="BOS"/>
    <s v="BOS"/>
    <x v="74"/>
    <m/>
    <n v="2"/>
    <n v="138"/>
    <n v="69"/>
    <n v="79"/>
    <n v="57"/>
    <m/>
    <x v="0"/>
    <s v="N"/>
    <x v="0"/>
    <x v="0"/>
    <s v=" "/>
    <n v="759"/>
    <n v="4866"/>
    <n v="1353"/>
    <n v="183"/>
    <n v="104"/>
    <n v="37"/>
    <n v="331"/>
    <n v="282"/>
    <n v="157"/>
    <m/>
    <m/>
    <m/>
    <n v="608"/>
    <n v="411"/>
    <n v="3.04"/>
    <n v="123"/>
    <n v="7"/>
    <n v="1"/>
    <n v="3651"/>
    <n v="1178"/>
    <n v="33"/>
    <n v="294"/>
    <n v="396"/>
    <n v="329"/>
    <n v="104"/>
    <n v="0.94299999999999995"/>
    <x v="84"/>
    <s v="Huntington Avenue Grounds"/>
    <n v="289448"/>
    <n v="98"/>
    <n v="96"/>
    <s v="BOS"/>
    <s v="BOS"/>
    <s v="BOS"/>
  </r>
  <r>
    <x v="30"/>
    <x v="0"/>
    <x v="0"/>
    <x v="1"/>
    <s v="BRO"/>
    <s v="LAD"/>
    <x v="47"/>
    <m/>
    <n v="3"/>
    <n v="137"/>
    <n v="68"/>
    <n v="79"/>
    <n v="57"/>
    <m/>
    <x v="0"/>
    <s v="N"/>
    <x v="0"/>
    <x v="0"/>
    <s v=" "/>
    <n v="744"/>
    <n v="4879"/>
    <n v="1399"/>
    <n v="206"/>
    <n v="93"/>
    <n v="32"/>
    <n v="312"/>
    <n v="449"/>
    <n v="178"/>
    <m/>
    <m/>
    <m/>
    <n v="600"/>
    <n v="423"/>
    <n v="3.14"/>
    <n v="111"/>
    <n v="7"/>
    <n v="5"/>
    <n v="3639"/>
    <n v="1244"/>
    <n v="18"/>
    <n v="435"/>
    <n v="583"/>
    <n v="281"/>
    <n v="99"/>
    <n v="0.95"/>
    <x v="81"/>
    <s v="Washington Park III"/>
    <n v="198200"/>
    <n v="103"/>
    <n v="101"/>
    <s v="BRO"/>
    <s v="BRO"/>
    <s v="BRO"/>
  </r>
  <r>
    <x v="30"/>
    <x v="0"/>
    <x v="0"/>
    <x v="1"/>
    <s v="BSN"/>
    <s v="ATL"/>
    <x v="24"/>
    <m/>
    <n v="5"/>
    <n v="140"/>
    <n v="70"/>
    <n v="69"/>
    <n v="69"/>
    <m/>
    <x v="0"/>
    <s v="N"/>
    <x v="0"/>
    <x v="0"/>
    <s v=" "/>
    <n v="531"/>
    <n v="4746"/>
    <n v="1180"/>
    <n v="135"/>
    <n v="36"/>
    <n v="28"/>
    <n v="303"/>
    <n v="519"/>
    <n v="158"/>
    <m/>
    <m/>
    <m/>
    <n v="556"/>
    <n v="407"/>
    <n v="2.9"/>
    <n v="128"/>
    <n v="11"/>
    <n v="0"/>
    <n v="3789"/>
    <n v="1196"/>
    <n v="29"/>
    <n v="349"/>
    <n v="558"/>
    <n v="279"/>
    <n v="89"/>
    <n v="0.95099999999999996"/>
    <x v="40"/>
    <s v="South End Grounds III"/>
    <n v="146502"/>
    <n v="109"/>
    <n v="109"/>
    <s v="BSN"/>
    <s v="BSN"/>
    <s v="BSN"/>
  </r>
  <r>
    <x v="30"/>
    <x v="0"/>
    <x v="0"/>
    <x v="5"/>
    <s v="CHA"/>
    <s v="CHW"/>
    <x v="75"/>
    <m/>
    <n v="1"/>
    <n v="137"/>
    <n v="71"/>
    <n v="83"/>
    <n v="53"/>
    <m/>
    <x v="0"/>
    <s v="Y"/>
    <x v="1"/>
    <x v="0"/>
    <s v=" "/>
    <n v="819"/>
    <n v="4725"/>
    <n v="1303"/>
    <n v="173"/>
    <n v="89"/>
    <n v="32"/>
    <n v="475"/>
    <n v="337"/>
    <n v="280"/>
    <m/>
    <m/>
    <m/>
    <n v="631"/>
    <n v="403"/>
    <n v="2.98"/>
    <n v="110"/>
    <n v="11"/>
    <n v="2"/>
    <n v="3654"/>
    <n v="1250"/>
    <n v="27"/>
    <n v="312"/>
    <n v="394"/>
    <n v="345"/>
    <n v="100"/>
    <n v="0.94099999999999995"/>
    <x v="85"/>
    <s v="South Side Park II"/>
    <n v="354350"/>
    <n v="97"/>
    <n v="95"/>
    <s v="CHW"/>
    <s v="CHA"/>
    <s v="CHA"/>
  </r>
  <r>
    <x v="30"/>
    <x v="0"/>
    <x v="0"/>
    <x v="1"/>
    <s v="CHN"/>
    <s v="CHC"/>
    <x v="25"/>
    <m/>
    <n v="6"/>
    <n v="140"/>
    <n v="70"/>
    <n v="53"/>
    <n v="86"/>
    <m/>
    <x v="0"/>
    <s v="N"/>
    <x v="0"/>
    <x v="0"/>
    <s v=" "/>
    <n v="578"/>
    <n v="4844"/>
    <n v="1250"/>
    <n v="153"/>
    <n v="61"/>
    <n v="18"/>
    <n v="314"/>
    <n v="532"/>
    <n v="204"/>
    <m/>
    <m/>
    <m/>
    <n v="699"/>
    <n v="459"/>
    <n v="3.33"/>
    <n v="131"/>
    <n v="2"/>
    <n v="0"/>
    <n v="3723"/>
    <n v="1348"/>
    <n v="27"/>
    <n v="324"/>
    <n v="586"/>
    <n v="336"/>
    <n v="87"/>
    <n v="0.94299999999999995"/>
    <x v="80"/>
    <s v="West Side Park II"/>
    <n v="205071"/>
    <n v="96"/>
    <n v="98"/>
    <s v="CHC"/>
    <s v="CHN"/>
    <s v="CHN"/>
  </r>
  <r>
    <x v="30"/>
    <x v="0"/>
    <x v="0"/>
    <x v="1"/>
    <s v="CIN"/>
    <s v="CIN"/>
    <x v="26"/>
    <m/>
    <n v="8"/>
    <n v="142"/>
    <n v="72"/>
    <n v="52"/>
    <n v="87"/>
    <m/>
    <x v="0"/>
    <s v="N"/>
    <x v="0"/>
    <x v="0"/>
    <s v=" "/>
    <n v="561"/>
    <n v="4914"/>
    <n v="1232"/>
    <n v="173"/>
    <n v="70"/>
    <n v="38"/>
    <n v="323"/>
    <n v="584"/>
    <n v="137"/>
    <m/>
    <m/>
    <m/>
    <n v="818"/>
    <n v="586"/>
    <n v="4.17"/>
    <n v="126"/>
    <n v="4"/>
    <n v="0"/>
    <n v="3795"/>
    <n v="1469"/>
    <n v="51"/>
    <n v="365"/>
    <n v="542"/>
    <n v="355"/>
    <n v="102"/>
    <n v="0.94"/>
    <x v="25"/>
    <s v="League Park II in Cincinnati"/>
    <n v="205728"/>
    <n v="94"/>
    <n v="96"/>
    <s v="CIN"/>
    <s v="CIN"/>
    <s v="CIN"/>
  </r>
  <r>
    <x v="30"/>
    <x v="0"/>
    <x v="0"/>
    <x v="5"/>
    <s v="CLE"/>
    <s v="CLE"/>
    <x v="76"/>
    <m/>
    <n v="7"/>
    <n v="138"/>
    <n v="69"/>
    <n v="54"/>
    <n v="82"/>
    <m/>
    <x v="0"/>
    <s v="N"/>
    <x v="0"/>
    <x v="0"/>
    <s v=" "/>
    <n v="667"/>
    <n v="4833"/>
    <n v="1311"/>
    <n v="197"/>
    <n v="68"/>
    <n v="12"/>
    <n v="243"/>
    <n v="326"/>
    <n v="125"/>
    <m/>
    <m/>
    <m/>
    <n v="831"/>
    <n v="541"/>
    <n v="4.12"/>
    <n v="122"/>
    <n v="7"/>
    <n v="4"/>
    <n v="3546"/>
    <n v="1365"/>
    <n v="22"/>
    <n v="464"/>
    <n v="334"/>
    <n v="329"/>
    <n v="99"/>
    <n v="0.94199999999999995"/>
    <x v="31"/>
    <s v="League Park I"/>
    <n v="131380"/>
    <n v="96"/>
    <n v="97"/>
    <s v="CLE"/>
    <s v="CLE"/>
    <s v="CLE"/>
  </r>
  <r>
    <x v="30"/>
    <x v="0"/>
    <x v="0"/>
    <x v="5"/>
    <s v="DET"/>
    <s v="DET"/>
    <x v="77"/>
    <m/>
    <n v="3"/>
    <n v="136"/>
    <n v="70"/>
    <n v="74"/>
    <n v="61"/>
    <m/>
    <x v="0"/>
    <s v="N"/>
    <x v="0"/>
    <x v="0"/>
    <s v=" "/>
    <n v="741"/>
    <n v="4676"/>
    <n v="1303"/>
    <n v="180"/>
    <n v="80"/>
    <n v="29"/>
    <n v="380"/>
    <n v="346"/>
    <n v="204"/>
    <m/>
    <m/>
    <m/>
    <n v="694"/>
    <n v="436"/>
    <n v="3.3"/>
    <n v="118"/>
    <n v="8"/>
    <n v="2"/>
    <n v="3564"/>
    <n v="1328"/>
    <n v="22"/>
    <n v="313"/>
    <n v="307"/>
    <n v="410"/>
    <n v="127"/>
    <n v="0.93"/>
    <x v="86"/>
    <s v="Bennett Park"/>
    <n v="259430"/>
    <n v="105"/>
    <n v="105"/>
    <s v="DET"/>
    <s v="DET"/>
    <s v="DET"/>
  </r>
  <r>
    <x v="30"/>
    <x v="0"/>
    <x v="0"/>
    <x v="5"/>
    <s v="MLA"/>
    <s v="BAL"/>
    <x v="37"/>
    <m/>
    <n v="8"/>
    <n v="139"/>
    <n v="70"/>
    <n v="48"/>
    <n v="89"/>
    <m/>
    <x v="0"/>
    <s v="N"/>
    <x v="0"/>
    <x v="0"/>
    <s v=" "/>
    <n v="641"/>
    <n v="4795"/>
    <n v="1250"/>
    <n v="192"/>
    <n v="66"/>
    <n v="26"/>
    <n v="325"/>
    <n v="384"/>
    <n v="176"/>
    <m/>
    <m/>
    <m/>
    <n v="828"/>
    <n v="549"/>
    <n v="4.0599999999999996"/>
    <n v="107"/>
    <n v="3"/>
    <n v="4"/>
    <n v="3654"/>
    <n v="1383"/>
    <n v="32"/>
    <n v="395"/>
    <n v="376"/>
    <n v="393"/>
    <n v="106"/>
    <n v="0.93400000000000005"/>
    <x v="53"/>
    <s v="Lloyd Street Grounds"/>
    <n v="139034"/>
    <n v="95"/>
    <n v="98"/>
    <s v="MLA"/>
    <s v="MLA"/>
    <s v="MLA"/>
  </r>
  <r>
    <x v="30"/>
    <x v="0"/>
    <x v="0"/>
    <x v="1"/>
    <s v="NY1"/>
    <s v="SFG"/>
    <x v="42"/>
    <m/>
    <n v="7"/>
    <n v="141"/>
    <n v="71"/>
    <n v="52"/>
    <n v="85"/>
    <m/>
    <x v="0"/>
    <s v="N"/>
    <x v="0"/>
    <x v="0"/>
    <s v=" "/>
    <n v="544"/>
    <n v="4839"/>
    <n v="1225"/>
    <n v="167"/>
    <n v="46"/>
    <n v="19"/>
    <n v="303"/>
    <n v="575"/>
    <n v="133"/>
    <m/>
    <m/>
    <m/>
    <n v="755"/>
    <n v="530"/>
    <n v="3.87"/>
    <n v="118"/>
    <n v="11"/>
    <n v="1"/>
    <n v="3696"/>
    <n v="1389"/>
    <n v="24"/>
    <n v="377"/>
    <n v="542"/>
    <n v="343"/>
    <n v="81"/>
    <n v="0.94199999999999995"/>
    <x v="62"/>
    <s v="Polo Grounds III"/>
    <n v="297650"/>
    <n v="96"/>
    <n v="100"/>
    <s v="NYG"/>
    <s v="NY1"/>
    <s v="NY1"/>
  </r>
  <r>
    <x v="30"/>
    <x v="0"/>
    <x v="0"/>
    <x v="5"/>
    <s v="PHA"/>
    <s v="OAK"/>
    <x v="78"/>
    <m/>
    <n v="4"/>
    <n v="137"/>
    <n v="66"/>
    <n v="74"/>
    <n v="62"/>
    <m/>
    <x v="0"/>
    <s v="N"/>
    <x v="0"/>
    <x v="0"/>
    <s v=" "/>
    <n v="805"/>
    <n v="4882"/>
    <n v="1409"/>
    <n v="239"/>
    <n v="87"/>
    <n v="35"/>
    <n v="301"/>
    <n v="344"/>
    <n v="173"/>
    <m/>
    <m/>
    <m/>
    <n v="761"/>
    <n v="533"/>
    <n v="4"/>
    <n v="124"/>
    <n v="6"/>
    <n v="1"/>
    <n v="3600"/>
    <n v="1346"/>
    <n v="20"/>
    <n v="374"/>
    <n v="350"/>
    <n v="331"/>
    <n v="93"/>
    <n v="0.94299999999999995"/>
    <x v="5"/>
    <s v="Columbia Park"/>
    <n v="206329"/>
    <n v="104"/>
    <n v="103"/>
    <s v="PHA"/>
    <s v="PHA"/>
    <s v="PHA"/>
  </r>
  <r>
    <x v="30"/>
    <x v="0"/>
    <x v="0"/>
    <x v="1"/>
    <s v="PHI"/>
    <s v="PHI"/>
    <x v="44"/>
    <m/>
    <n v="2"/>
    <n v="140"/>
    <n v="69"/>
    <n v="83"/>
    <n v="57"/>
    <m/>
    <x v="0"/>
    <s v="N"/>
    <x v="0"/>
    <x v="0"/>
    <s v=" "/>
    <n v="668"/>
    <n v="4793"/>
    <n v="1275"/>
    <n v="194"/>
    <n v="58"/>
    <n v="24"/>
    <n v="430"/>
    <n v="549"/>
    <n v="199"/>
    <m/>
    <m/>
    <m/>
    <n v="543"/>
    <n v="397"/>
    <n v="2.87"/>
    <n v="125"/>
    <n v="15"/>
    <n v="2"/>
    <n v="3738"/>
    <n v="1221"/>
    <n v="19"/>
    <n v="259"/>
    <n v="480"/>
    <n v="262"/>
    <n v="65"/>
    <n v="0.95399999999999996"/>
    <x v="71"/>
    <s v="Baker Bowl"/>
    <n v="234937"/>
    <n v="102"/>
    <n v="102"/>
    <s v="PHI"/>
    <s v="PHI"/>
    <s v="PHI"/>
  </r>
  <r>
    <x v="30"/>
    <x v="0"/>
    <x v="0"/>
    <x v="1"/>
    <s v="PIT"/>
    <s v="PIT"/>
    <x v="39"/>
    <m/>
    <n v="1"/>
    <n v="140"/>
    <n v="69"/>
    <n v="90"/>
    <n v="49"/>
    <m/>
    <x v="0"/>
    <s v="Y"/>
    <x v="1"/>
    <x v="0"/>
    <s v=" "/>
    <n v="776"/>
    <n v="4913"/>
    <n v="1407"/>
    <n v="182"/>
    <n v="92"/>
    <n v="29"/>
    <n v="386"/>
    <n v="493"/>
    <n v="203"/>
    <m/>
    <m/>
    <m/>
    <n v="534"/>
    <n v="357"/>
    <n v="2.58"/>
    <n v="119"/>
    <n v="15"/>
    <n v="4"/>
    <n v="3732"/>
    <n v="1198"/>
    <n v="20"/>
    <n v="244"/>
    <n v="505"/>
    <n v="285"/>
    <n v="97"/>
    <n v="0.95"/>
    <x v="77"/>
    <s v="Exposition Park"/>
    <n v="251955"/>
    <n v="103"/>
    <n v="98"/>
    <s v="PIT"/>
    <s v="PIT"/>
    <s v="PIT"/>
  </r>
  <r>
    <x v="30"/>
    <x v="0"/>
    <x v="0"/>
    <x v="1"/>
    <s v="SLN"/>
    <s v="STL"/>
    <x v="40"/>
    <m/>
    <n v="4"/>
    <n v="142"/>
    <n v="72"/>
    <n v="76"/>
    <n v="64"/>
    <m/>
    <x v="0"/>
    <s v="N"/>
    <x v="0"/>
    <x v="0"/>
    <s v=" "/>
    <n v="792"/>
    <n v="5039"/>
    <n v="1430"/>
    <n v="187"/>
    <n v="94"/>
    <n v="39"/>
    <n v="314"/>
    <n v="540"/>
    <n v="190"/>
    <m/>
    <m/>
    <m/>
    <n v="689"/>
    <n v="519"/>
    <n v="3.68"/>
    <n v="118"/>
    <n v="5"/>
    <n v="5"/>
    <n v="3807"/>
    <n v="1333"/>
    <n v="39"/>
    <n v="332"/>
    <n v="445"/>
    <n v="305"/>
    <n v="108"/>
    <n v="0.94899999999999995"/>
    <x v="83"/>
    <s v="Robison Field"/>
    <n v="379988"/>
    <n v="95"/>
    <n v="96"/>
    <s v="STL"/>
    <s v="SLN"/>
    <s v="SLN"/>
  </r>
  <r>
    <x v="30"/>
    <x v="0"/>
    <x v="0"/>
    <x v="5"/>
    <s v="WS1"/>
    <s v="MIN"/>
    <x v="79"/>
    <m/>
    <n v="6"/>
    <n v="138"/>
    <n v="68"/>
    <n v="61"/>
    <n v="72"/>
    <m/>
    <x v="0"/>
    <s v="N"/>
    <x v="0"/>
    <x v="0"/>
    <s v=" "/>
    <n v="682"/>
    <n v="4772"/>
    <n v="1282"/>
    <n v="191"/>
    <n v="83"/>
    <n v="33"/>
    <n v="356"/>
    <n v="340"/>
    <n v="127"/>
    <m/>
    <m/>
    <m/>
    <n v="771"/>
    <n v="538"/>
    <n v="4.09"/>
    <n v="118"/>
    <n v="8"/>
    <n v="2"/>
    <n v="3549"/>
    <n v="1396"/>
    <n v="51"/>
    <n v="284"/>
    <n v="308"/>
    <n v="323"/>
    <n v="97"/>
    <n v="0.94299999999999995"/>
    <x v="79"/>
    <s v="American League Park I"/>
    <n v="161661"/>
    <n v="98"/>
    <n v="100"/>
    <s v="WSH"/>
    <s v="WS1"/>
    <s v="WS1"/>
  </r>
  <r>
    <x v="31"/>
    <x v="0"/>
    <x v="0"/>
    <x v="5"/>
    <s v="BLA"/>
    <s v="NYY"/>
    <x v="73"/>
    <m/>
    <n v="8"/>
    <n v="141"/>
    <n v="64"/>
    <n v="50"/>
    <n v="88"/>
    <m/>
    <x v="0"/>
    <s v="N"/>
    <x v="0"/>
    <x v="0"/>
    <s v=" "/>
    <n v="715"/>
    <n v="4760"/>
    <n v="1318"/>
    <n v="202"/>
    <n v="107"/>
    <n v="33"/>
    <n v="417"/>
    <n v="429"/>
    <n v="189"/>
    <m/>
    <m/>
    <m/>
    <n v="848"/>
    <n v="582"/>
    <n v="4.33"/>
    <n v="119"/>
    <n v="3"/>
    <n v="1"/>
    <n v="3630"/>
    <n v="1531"/>
    <n v="30"/>
    <n v="354"/>
    <n v="258"/>
    <n v="347"/>
    <n v="109"/>
    <n v="0.93700000000000006"/>
    <x v="36"/>
    <s v="Oriole Park"/>
    <n v="174606"/>
    <n v="104"/>
    <n v="105"/>
    <s v="BLA"/>
    <s v="BLA"/>
    <s v="BLA"/>
  </r>
  <r>
    <x v="31"/>
    <x v="0"/>
    <x v="0"/>
    <x v="5"/>
    <s v="BOS"/>
    <s v="BOS"/>
    <x v="74"/>
    <m/>
    <n v="3"/>
    <n v="138"/>
    <n v="71"/>
    <n v="77"/>
    <n v="60"/>
    <m/>
    <x v="0"/>
    <s v="N"/>
    <x v="0"/>
    <x v="0"/>
    <s v=" "/>
    <n v="664"/>
    <n v="4875"/>
    <n v="1356"/>
    <n v="195"/>
    <n v="95"/>
    <n v="42"/>
    <n v="275"/>
    <n v="375"/>
    <n v="132"/>
    <m/>
    <m/>
    <m/>
    <n v="600"/>
    <n v="415"/>
    <n v="3.02"/>
    <n v="123"/>
    <n v="6"/>
    <n v="1"/>
    <n v="3714"/>
    <n v="1217"/>
    <n v="27"/>
    <n v="326"/>
    <n v="431"/>
    <n v="255"/>
    <n v="101"/>
    <n v="0.95599999999999996"/>
    <x v="84"/>
    <s v="Huntington Avenue Grounds"/>
    <n v="348567"/>
    <n v="103"/>
    <n v="100"/>
    <s v="BOS"/>
    <s v="BOS"/>
    <s v="BOS"/>
  </r>
  <r>
    <x v="31"/>
    <x v="0"/>
    <x v="0"/>
    <x v="1"/>
    <s v="BRO"/>
    <s v="LAD"/>
    <x v="47"/>
    <m/>
    <n v="2"/>
    <n v="141"/>
    <n v="69"/>
    <n v="75"/>
    <n v="63"/>
    <m/>
    <x v="0"/>
    <s v="N"/>
    <x v="0"/>
    <x v="0"/>
    <s v=" "/>
    <n v="564"/>
    <n v="4845"/>
    <n v="1242"/>
    <n v="147"/>
    <n v="49"/>
    <n v="19"/>
    <n v="319"/>
    <n v="489"/>
    <n v="145"/>
    <m/>
    <m/>
    <m/>
    <n v="519"/>
    <n v="375"/>
    <n v="2.69"/>
    <n v="132"/>
    <n v="14"/>
    <n v="3"/>
    <n v="3768"/>
    <n v="1113"/>
    <n v="10"/>
    <n v="363"/>
    <n v="536"/>
    <n v="275"/>
    <n v="79"/>
    <n v="0.95199999999999996"/>
    <x v="81"/>
    <s v="Washington Park III"/>
    <n v="199868"/>
    <n v="101"/>
    <n v="99"/>
    <s v="BRO"/>
    <s v="BRO"/>
    <s v="BRO"/>
  </r>
  <r>
    <x v="31"/>
    <x v="0"/>
    <x v="0"/>
    <x v="1"/>
    <s v="BSN"/>
    <s v="ATL"/>
    <x v="24"/>
    <m/>
    <n v="3"/>
    <n v="142"/>
    <n v="72"/>
    <n v="73"/>
    <n v="64"/>
    <m/>
    <x v="0"/>
    <s v="N"/>
    <x v="0"/>
    <x v="0"/>
    <s v=" "/>
    <n v="572"/>
    <n v="4728"/>
    <n v="1178"/>
    <n v="142"/>
    <n v="39"/>
    <n v="14"/>
    <n v="398"/>
    <n v="481"/>
    <n v="189"/>
    <m/>
    <m/>
    <m/>
    <n v="516"/>
    <n v="365"/>
    <n v="2.61"/>
    <n v="124"/>
    <n v="14"/>
    <n v="4"/>
    <n v="3777"/>
    <n v="1233"/>
    <n v="16"/>
    <n v="372"/>
    <n v="523"/>
    <n v="236"/>
    <n v="90"/>
    <n v="0.95799999999999996"/>
    <x v="40"/>
    <s v="South End Grounds III"/>
    <n v="116960"/>
    <n v="101"/>
    <n v="102"/>
    <s v="BSN"/>
    <s v="BSN"/>
    <s v="BSN"/>
  </r>
  <r>
    <x v="31"/>
    <x v="0"/>
    <x v="0"/>
    <x v="5"/>
    <s v="CHA"/>
    <s v="CHW"/>
    <x v="75"/>
    <m/>
    <n v="4"/>
    <n v="138"/>
    <n v="72"/>
    <n v="74"/>
    <n v="60"/>
    <m/>
    <x v="0"/>
    <s v="N"/>
    <x v="0"/>
    <x v="0"/>
    <s v=" "/>
    <n v="675"/>
    <n v="4654"/>
    <n v="1248"/>
    <n v="170"/>
    <n v="50"/>
    <n v="14"/>
    <n v="411"/>
    <n v="381"/>
    <n v="265"/>
    <m/>
    <m/>
    <m/>
    <n v="602"/>
    <n v="463"/>
    <n v="3.41"/>
    <n v="116"/>
    <n v="11"/>
    <n v="0"/>
    <n v="3663"/>
    <n v="1269"/>
    <n v="30"/>
    <n v="331"/>
    <n v="346"/>
    <n v="259"/>
    <n v="125"/>
    <n v="0.95499999999999996"/>
    <x v="85"/>
    <s v="South Side Park II"/>
    <n v="337898"/>
    <n v="96"/>
    <n v="95"/>
    <s v="CHW"/>
    <s v="CHA"/>
    <s v="CHA"/>
  </r>
  <r>
    <x v="31"/>
    <x v="0"/>
    <x v="0"/>
    <x v="1"/>
    <s v="CHN"/>
    <s v="CHC"/>
    <x v="25"/>
    <m/>
    <n v="5"/>
    <n v="141"/>
    <n v="70"/>
    <n v="68"/>
    <n v="69"/>
    <m/>
    <x v="0"/>
    <s v="N"/>
    <x v="0"/>
    <x v="0"/>
    <s v=" "/>
    <n v="530"/>
    <n v="4802"/>
    <n v="1200"/>
    <n v="131"/>
    <n v="40"/>
    <n v="6"/>
    <n v="353"/>
    <n v="565"/>
    <n v="222"/>
    <m/>
    <m/>
    <m/>
    <n v="501"/>
    <n v="313"/>
    <n v="2.21"/>
    <n v="132"/>
    <n v="17"/>
    <n v="2"/>
    <n v="3825"/>
    <n v="1235"/>
    <n v="9"/>
    <n v="279"/>
    <n v="437"/>
    <n v="311"/>
    <n v="111"/>
    <n v="0.94599999999999995"/>
    <x v="80"/>
    <s v="West Side Park II"/>
    <n v="263700"/>
    <n v="97"/>
    <n v="97"/>
    <s v="CHC"/>
    <s v="CHN"/>
    <s v="CHN"/>
  </r>
  <r>
    <x v="31"/>
    <x v="0"/>
    <x v="0"/>
    <x v="1"/>
    <s v="CIN"/>
    <s v="CIN"/>
    <x v="26"/>
    <m/>
    <n v="4"/>
    <n v="141"/>
    <n v="70"/>
    <n v="70"/>
    <n v="70"/>
    <m/>
    <x v="0"/>
    <s v="N"/>
    <x v="0"/>
    <x v="0"/>
    <s v=" "/>
    <n v="633"/>
    <n v="4908"/>
    <n v="1383"/>
    <n v="188"/>
    <n v="77"/>
    <n v="18"/>
    <n v="297"/>
    <n v="465"/>
    <n v="131"/>
    <m/>
    <m/>
    <m/>
    <n v="566"/>
    <n v="368"/>
    <n v="2.67"/>
    <n v="130"/>
    <n v="9"/>
    <n v="1"/>
    <n v="3717"/>
    <n v="1228"/>
    <n v="15"/>
    <n v="352"/>
    <n v="430"/>
    <n v="322"/>
    <n v="118"/>
    <n v="0.94499999999999995"/>
    <x v="25"/>
    <s v="Palace of the Fans"/>
    <n v="217300"/>
    <n v="109"/>
    <n v="108"/>
    <s v="CIN"/>
    <s v="CIN"/>
    <s v="CIN"/>
  </r>
  <r>
    <x v="31"/>
    <x v="0"/>
    <x v="0"/>
    <x v="5"/>
    <s v="CLE"/>
    <s v="CLE"/>
    <x v="76"/>
    <m/>
    <n v="5"/>
    <n v="137"/>
    <n v="65"/>
    <n v="69"/>
    <n v="67"/>
    <m/>
    <x v="0"/>
    <s v="N"/>
    <x v="0"/>
    <x v="0"/>
    <s v=" "/>
    <n v="686"/>
    <n v="4840"/>
    <n v="1401"/>
    <n v="248"/>
    <n v="68"/>
    <n v="33"/>
    <n v="308"/>
    <n v="356"/>
    <n v="140"/>
    <m/>
    <m/>
    <m/>
    <n v="667"/>
    <n v="439"/>
    <n v="3.28"/>
    <n v="116"/>
    <n v="16"/>
    <n v="3"/>
    <n v="3612"/>
    <n v="1199"/>
    <n v="26"/>
    <n v="411"/>
    <n v="361"/>
    <n v="287"/>
    <n v="96"/>
    <n v="0.95"/>
    <x v="87"/>
    <s v="League Park I"/>
    <n v="275395"/>
    <n v="96"/>
    <n v="96"/>
    <s v="CLE"/>
    <s v="CLE"/>
    <s v="CLE"/>
  </r>
  <r>
    <x v="31"/>
    <x v="0"/>
    <x v="0"/>
    <x v="5"/>
    <s v="DET"/>
    <s v="DET"/>
    <x v="77"/>
    <m/>
    <n v="7"/>
    <n v="137"/>
    <n v="67"/>
    <n v="52"/>
    <n v="83"/>
    <m/>
    <x v="0"/>
    <s v="N"/>
    <x v="0"/>
    <x v="0"/>
    <s v=" "/>
    <n v="566"/>
    <n v="4644"/>
    <n v="1167"/>
    <n v="141"/>
    <n v="55"/>
    <n v="22"/>
    <n v="359"/>
    <n v="287"/>
    <n v="130"/>
    <m/>
    <m/>
    <m/>
    <n v="657"/>
    <n v="471"/>
    <n v="3.56"/>
    <n v="116"/>
    <n v="9"/>
    <n v="3"/>
    <n v="3570"/>
    <n v="1267"/>
    <n v="20"/>
    <n v="370"/>
    <n v="245"/>
    <n v="332"/>
    <n v="111"/>
    <n v="0.94299999999999995"/>
    <x v="86"/>
    <s v="Bennett Park"/>
    <n v="189469"/>
    <n v="105"/>
    <n v="105"/>
    <s v="DET"/>
    <s v="DET"/>
    <s v="DET"/>
  </r>
  <r>
    <x v="31"/>
    <x v="0"/>
    <x v="0"/>
    <x v="1"/>
    <s v="NY1"/>
    <s v="SFG"/>
    <x v="42"/>
    <m/>
    <n v="8"/>
    <n v="139"/>
    <n v="71"/>
    <n v="48"/>
    <n v="88"/>
    <m/>
    <x v="0"/>
    <s v="N"/>
    <x v="0"/>
    <x v="0"/>
    <s v=" "/>
    <n v="401"/>
    <n v="4571"/>
    <n v="1088"/>
    <n v="147"/>
    <n v="34"/>
    <n v="8"/>
    <n v="252"/>
    <n v="530"/>
    <n v="187"/>
    <m/>
    <m/>
    <m/>
    <n v="590"/>
    <n v="384"/>
    <n v="2.82"/>
    <n v="118"/>
    <n v="11"/>
    <n v="1"/>
    <n v="3678"/>
    <n v="1193"/>
    <n v="16"/>
    <n v="332"/>
    <n v="501"/>
    <n v="330"/>
    <n v="104"/>
    <n v="0.94299999999999995"/>
    <x v="62"/>
    <s v="Polo Grounds III"/>
    <n v="302875"/>
    <n v="99"/>
    <n v="101"/>
    <s v="NYG"/>
    <s v="NY1"/>
    <s v="NY1"/>
  </r>
  <r>
    <x v="31"/>
    <x v="0"/>
    <x v="0"/>
    <x v="5"/>
    <s v="PHA"/>
    <s v="OAK"/>
    <x v="78"/>
    <m/>
    <n v="1"/>
    <n v="137"/>
    <n v="73"/>
    <n v="83"/>
    <n v="53"/>
    <m/>
    <x v="0"/>
    <s v="Y"/>
    <x v="1"/>
    <x v="0"/>
    <s v=" "/>
    <n v="775"/>
    <n v="4762"/>
    <n v="1369"/>
    <n v="235"/>
    <n v="67"/>
    <n v="38"/>
    <n v="343"/>
    <n v="293"/>
    <n v="201"/>
    <m/>
    <m/>
    <m/>
    <n v="636"/>
    <n v="445"/>
    <n v="3.29"/>
    <n v="114"/>
    <n v="5"/>
    <n v="2"/>
    <n v="3648"/>
    <n v="1292"/>
    <n v="33"/>
    <n v="368"/>
    <n v="455"/>
    <n v="266"/>
    <n v="75"/>
    <n v="0.95299999999999996"/>
    <x v="5"/>
    <s v="Columbia Park"/>
    <n v="420078"/>
    <n v="104"/>
    <n v="103"/>
    <s v="PHA"/>
    <s v="PHA"/>
    <s v="PHA"/>
  </r>
  <r>
    <x v="31"/>
    <x v="0"/>
    <x v="0"/>
    <x v="1"/>
    <s v="PHI"/>
    <s v="PHI"/>
    <x v="44"/>
    <m/>
    <n v="7"/>
    <n v="138"/>
    <n v="69"/>
    <n v="56"/>
    <n v="81"/>
    <m/>
    <x v="0"/>
    <s v="N"/>
    <x v="0"/>
    <x v="0"/>
    <s v=" "/>
    <n v="484"/>
    <n v="4615"/>
    <n v="1139"/>
    <n v="110"/>
    <n v="43"/>
    <n v="5"/>
    <n v="356"/>
    <n v="481"/>
    <n v="108"/>
    <m/>
    <m/>
    <m/>
    <n v="649"/>
    <n v="471"/>
    <n v="3.5"/>
    <n v="118"/>
    <n v="8"/>
    <n v="3"/>
    <n v="3633"/>
    <n v="1323"/>
    <n v="12"/>
    <n v="334"/>
    <n v="504"/>
    <n v="305"/>
    <n v="81"/>
    <n v="0.94599999999999995"/>
    <x v="71"/>
    <s v="Baker Bowl"/>
    <n v="112066"/>
    <n v="104"/>
    <n v="105"/>
    <s v="PHI"/>
    <s v="PHI"/>
    <s v="PHI"/>
  </r>
  <r>
    <x v="31"/>
    <x v="0"/>
    <x v="0"/>
    <x v="1"/>
    <s v="PIT"/>
    <s v="PIT"/>
    <x v="39"/>
    <m/>
    <n v="1"/>
    <n v="142"/>
    <n v="71"/>
    <n v="103"/>
    <n v="36"/>
    <m/>
    <x v="0"/>
    <s v="Y"/>
    <x v="1"/>
    <x v="0"/>
    <s v=" "/>
    <n v="775"/>
    <n v="4926"/>
    <n v="1410"/>
    <n v="189"/>
    <n v="95"/>
    <n v="18"/>
    <n v="372"/>
    <n v="446"/>
    <n v="222"/>
    <m/>
    <m/>
    <m/>
    <n v="440"/>
    <n v="323"/>
    <n v="2.2999999999999998"/>
    <n v="131"/>
    <n v="21"/>
    <n v="3"/>
    <n v="3792"/>
    <n v="1142"/>
    <n v="4"/>
    <n v="250"/>
    <n v="564"/>
    <n v="247"/>
    <n v="87"/>
    <n v="0.95799999999999996"/>
    <x v="77"/>
    <s v="Exposition Park"/>
    <n v="243826"/>
    <n v="104"/>
    <n v="99"/>
    <s v="PIT"/>
    <s v="PIT"/>
    <s v="PIT"/>
  </r>
  <r>
    <x v="31"/>
    <x v="0"/>
    <x v="0"/>
    <x v="5"/>
    <s v="SLA"/>
    <s v="BAL"/>
    <x v="37"/>
    <m/>
    <n v="2"/>
    <n v="140"/>
    <n v="73"/>
    <n v="78"/>
    <n v="58"/>
    <m/>
    <x v="0"/>
    <s v="N"/>
    <x v="0"/>
    <x v="0"/>
    <s v=" "/>
    <n v="619"/>
    <n v="4736"/>
    <n v="1254"/>
    <n v="208"/>
    <n v="61"/>
    <n v="29"/>
    <n v="373"/>
    <n v="327"/>
    <n v="137"/>
    <m/>
    <m/>
    <m/>
    <n v="607"/>
    <n v="462"/>
    <n v="3.34"/>
    <n v="120"/>
    <n v="7"/>
    <n v="2"/>
    <n v="3732"/>
    <n v="1273"/>
    <n v="36"/>
    <n v="343"/>
    <n v="348"/>
    <n v="274"/>
    <n v="122"/>
    <n v="0.95299999999999996"/>
    <x v="45"/>
    <s v="Sportsman's Park III"/>
    <n v="272283"/>
    <n v="99"/>
    <n v="99"/>
    <s v="SLB"/>
    <s v="SLA"/>
    <s v="SLA"/>
  </r>
  <r>
    <x v="31"/>
    <x v="0"/>
    <x v="0"/>
    <x v="1"/>
    <s v="SLN"/>
    <s v="STL"/>
    <x v="40"/>
    <m/>
    <n v="6"/>
    <n v="140"/>
    <n v="70"/>
    <n v="56"/>
    <n v="78"/>
    <m/>
    <x v="0"/>
    <s v="N"/>
    <x v="0"/>
    <x v="0"/>
    <s v=" "/>
    <n v="517"/>
    <n v="4751"/>
    <n v="1226"/>
    <n v="116"/>
    <n v="37"/>
    <n v="10"/>
    <n v="273"/>
    <n v="438"/>
    <n v="158"/>
    <m/>
    <m/>
    <m/>
    <n v="695"/>
    <n v="473"/>
    <n v="3.47"/>
    <n v="112"/>
    <n v="7"/>
    <n v="4"/>
    <n v="3681"/>
    <n v="1399"/>
    <n v="16"/>
    <n v="338"/>
    <n v="400"/>
    <n v="323"/>
    <n v="107"/>
    <n v="0.94499999999999995"/>
    <x v="83"/>
    <s v="Robison Field"/>
    <n v="226417"/>
    <n v="96"/>
    <n v="99"/>
    <s v="STL"/>
    <s v="SLN"/>
    <s v="SLN"/>
  </r>
  <r>
    <x v="31"/>
    <x v="0"/>
    <x v="0"/>
    <x v="5"/>
    <s v="WS1"/>
    <s v="MIN"/>
    <x v="79"/>
    <m/>
    <n v="6"/>
    <n v="138"/>
    <n v="68"/>
    <n v="61"/>
    <n v="75"/>
    <m/>
    <x v="0"/>
    <s v="N"/>
    <x v="0"/>
    <x v="0"/>
    <s v=" "/>
    <n v="707"/>
    <n v="4734"/>
    <n v="1338"/>
    <n v="262"/>
    <n v="66"/>
    <n v="47"/>
    <n v="329"/>
    <n v="296"/>
    <n v="121"/>
    <m/>
    <m/>
    <m/>
    <n v="790"/>
    <n v="585"/>
    <n v="4.3600000000000003"/>
    <n v="130"/>
    <n v="2"/>
    <n v="1"/>
    <n v="3621"/>
    <n v="1403"/>
    <n v="56"/>
    <n v="312"/>
    <n v="300"/>
    <n v="316"/>
    <n v="70"/>
    <n v="0.94499999999999995"/>
    <x v="79"/>
    <s v="American League Park I"/>
    <n v="188158"/>
    <n v="101"/>
    <n v="104"/>
    <s v="WSH"/>
    <s v="WS1"/>
    <s v="WS1"/>
  </r>
  <r>
    <x v="32"/>
    <x v="0"/>
    <x v="1"/>
    <x v="5"/>
    <s v="BOS"/>
    <s v="BOS"/>
    <x v="74"/>
    <m/>
    <n v="1"/>
    <n v="141"/>
    <n v="70"/>
    <n v="91"/>
    <n v="47"/>
    <m/>
    <x v="0"/>
    <s v="Y"/>
    <x v="1"/>
    <x v="2"/>
    <n v="1"/>
    <n v="708"/>
    <n v="4919"/>
    <n v="1336"/>
    <n v="222"/>
    <n v="113"/>
    <n v="48"/>
    <n v="262"/>
    <n v="561"/>
    <n v="141"/>
    <m/>
    <m/>
    <m/>
    <n v="504"/>
    <n v="358"/>
    <n v="2.57"/>
    <n v="123"/>
    <n v="20"/>
    <n v="4"/>
    <n v="3765"/>
    <n v="1142"/>
    <n v="23"/>
    <n v="269"/>
    <n v="579"/>
    <n v="235"/>
    <n v="86"/>
    <n v="0.95899999999999996"/>
    <x v="84"/>
    <s v="Huntington Avenue Grounds"/>
    <n v="379338"/>
    <n v="105"/>
    <n v="102"/>
    <s v="BOS"/>
    <s v="BOS"/>
    <s v="BOS"/>
  </r>
  <r>
    <x v="32"/>
    <x v="0"/>
    <x v="1"/>
    <x v="1"/>
    <s v="BRO"/>
    <s v="LAD"/>
    <x v="47"/>
    <m/>
    <n v="5"/>
    <n v="139"/>
    <n v="73"/>
    <n v="70"/>
    <n v="66"/>
    <m/>
    <x v="0"/>
    <s v="N"/>
    <x v="0"/>
    <x v="1"/>
    <n v="0"/>
    <n v="667"/>
    <n v="4534"/>
    <n v="1201"/>
    <n v="177"/>
    <n v="56"/>
    <n v="15"/>
    <n v="522"/>
    <m/>
    <n v="273"/>
    <m/>
    <m/>
    <m/>
    <n v="682"/>
    <n v="467"/>
    <n v="3.44"/>
    <n v="118"/>
    <n v="11"/>
    <n v="4"/>
    <n v="3663"/>
    <n v="1276"/>
    <n v="18"/>
    <n v="377"/>
    <n v="438"/>
    <n v="284"/>
    <n v="98"/>
    <n v="0.95099999999999996"/>
    <x v="81"/>
    <s v="Washington Park III"/>
    <n v="224670"/>
    <n v="97"/>
    <n v="98"/>
    <s v="BRO"/>
    <s v="BRO"/>
    <s v="BRO"/>
  </r>
  <r>
    <x v="32"/>
    <x v="0"/>
    <x v="1"/>
    <x v="1"/>
    <s v="BSN"/>
    <s v="ATL"/>
    <x v="24"/>
    <m/>
    <n v="6"/>
    <n v="140"/>
    <n v="68"/>
    <n v="58"/>
    <n v="80"/>
    <m/>
    <x v="0"/>
    <s v="N"/>
    <x v="0"/>
    <x v="1"/>
    <n v="0"/>
    <n v="578"/>
    <n v="4682"/>
    <n v="1145"/>
    <n v="176"/>
    <n v="47"/>
    <n v="25"/>
    <n v="398"/>
    <m/>
    <n v="159"/>
    <m/>
    <m/>
    <m/>
    <n v="699"/>
    <n v="456"/>
    <n v="3.34"/>
    <n v="125"/>
    <n v="8"/>
    <n v="1"/>
    <n v="3684"/>
    <n v="1310"/>
    <n v="30"/>
    <n v="460"/>
    <n v="516"/>
    <n v="351"/>
    <n v="89"/>
    <n v="0.93799999999999994"/>
    <x v="40"/>
    <s v="South End Grounds III"/>
    <n v="143155"/>
    <n v="96"/>
    <n v="98"/>
    <s v="BSN"/>
    <s v="BSN"/>
    <s v="BSN"/>
  </r>
  <r>
    <x v="32"/>
    <x v="0"/>
    <x v="1"/>
    <x v="5"/>
    <s v="CHA"/>
    <s v="CHW"/>
    <x v="75"/>
    <m/>
    <n v="7"/>
    <n v="138"/>
    <n v="70"/>
    <n v="60"/>
    <n v="77"/>
    <m/>
    <x v="0"/>
    <s v="N"/>
    <x v="0"/>
    <x v="1"/>
    <n v="0"/>
    <n v="516"/>
    <n v="4670"/>
    <n v="1152"/>
    <n v="176"/>
    <n v="49"/>
    <n v="14"/>
    <n v="325"/>
    <n v="537"/>
    <n v="180"/>
    <m/>
    <m/>
    <m/>
    <n v="613"/>
    <n v="414"/>
    <n v="3.02"/>
    <n v="114"/>
    <n v="9"/>
    <n v="4"/>
    <n v="3705"/>
    <n v="1233"/>
    <n v="23"/>
    <n v="287"/>
    <n v="391"/>
    <n v="297"/>
    <n v="85"/>
    <n v="0.94899999999999995"/>
    <x v="85"/>
    <s v="South Side Park II"/>
    <n v="286183"/>
    <n v="96"/>
    <n v="95"/>
    <s v="CHW"/>
    <s v="CHA"/>
    <s v="CHA"/>
  </r>
  <r>
    <x v="32"/>
    <x v="0"/>
    <x v="1"/>
    <x v="1"/>
    <s v="CHN"/>
    <s v="CHC"/>
    <x v="25"/>
    <m/>
    <n v="3"/>
    <n v="139"/>
    <n v="73"/>
    <n v="82"/>
    <n v="56"/>
    <m/>
    <x v="0"/>
    <s v="N"/>
    <x v="0"/>
    <x v="1"/>
    <n v="0"/>
    <n v="695"/>
    <n v="4733"/>
    <n v="1300"/>
    <n v="191"/>
    <n v="62"/>
    <n v="9"/>
    <n v="422"/>
    <m/>
    <n v="259"/>
    <m/>
    <m/>
    <m/>
    <n v="599"/>
    <n v="382"/>
    <n v="2.77"/>
    <n v="117"/>
    <n v="6"/>
    <n v="6"/>
    <n v="3720"/>
    <n v="1182"/>
    <n v="14"/>
    <n v="354"/>
    <n v="451"/>
    <n v="314"/>
    <n v="78"/>
    <n v="0.94299999999999995"/>
    <x v="88"/>
    <s v="West Side Park II"/>
    <n v="386205"/>
    <n v="97"/>
    <n v="96"/>
    <s v="CHC"/>
    <s v="CHN"/>
    <s v="CHN"/>
  </r>
  <r>
    <x v="32"/>
    <x v="0"/>
    <x v="1"/>
    <x v="1"/>
    <s v="CIN"/>
    <s v="CIN"/>
    <x v="26"/>
    <m/>
    <n v="4"/>
    <n v="141"/>
    <n v="76"/>
    <n v="74"/>
    <n v="65"/>
    <m/>
    <x v="0"/>
    <s v="N"/>
    <x v="0"/>
    <x v="1"/>
    <n v="0"/>
    <n v="765"/>
    <n v="4857"/>
    <n v="1399"/>
    <n v="228"/>
    <n v="92"/>
    <n v="28"/>
    <n v="403"/>
    <m/>
    <n v="144"/>
    <m/>
    <m/>
    <m/>
    <n v="656"/>
    <n v="420"/>
    <n v="3.07"/>
    <n v="126"/>
    <n v="11"/>
    <n v="1"/>
    <n v="3690"/>
    <n v="1277"/>
    <n v="14"/>
    <n v="378"/>
    <n v="480"/>
    <n v="312"/>
    <n v="84"/>
    <n v="0.94599999999999995"/>
    <x v="25"/>
    <s v="Palace of the Fans"/>
    <n v="351680"/>
    <n v="111"/>
    <n v="109"/>
    <s v="CIN"/>
    <s v="CIN"/>
    <s v="CIN"/>
  </r>
  <r>
    <x v="32"/>
    <x v="0"/>
    <x v="1"/>
    <x v="5"/>
    <s v="CLE"/>
    <s v="CLE"/>
    <x v="76"/>
    <m/>
    <n v="3"/>
    <n v="140"/>
    <n v="74"/>
    <n v="77"/>
    <n v="63"/>
    <m/>
    <x v="0"/>
    <s v="N"/>
    <x v="0"/>
    <x v="1"/>
    <n v="0"/>
    <n v="639"/>
    <n v="4773"/>
    <n v="1265"/>
    <n v="231"/>
    <n v="95"/>
    <n v="31"/>
    <n v="259"/>
    <n v="595"/>
    <n v="175"/>
    <m/>
    <m/>
    <m/>
    <n v="579"/>
    <n v="377"/>
    <n v="2.73"/>
    <n v="125"/>
    <n v="20"/>
    <n v="1"/>
    <n v="3729"/>
    <n v="1161"/>
    <n v="16"/>
    <n v="271"/>
    <n v="521"/>
    <n v="322"/>
    <n v="99"/>
    <n v="0.94599999999999995"/>
    <x v="89"/>
    <s v="League Park I"/>
    <n v="311280"/>
    <n v="98"/>
    <n v="96"/>
    <s v="CLE"/>
    <s v="CLE"/>
    <s v="CLE"/>
  </r>
  <r>
    <x v="32"/>
    <x v="0"/>
    <x v="1"/>
    <x v="5"/>
    <s v="DET"/>
    <s v="DET"/>
    <x v="77"/>
    <m/>
    <n v="5"/>
    <n v="137"/>
    <n v="65"/>
    <n v="65"/>
    <n v="71"/>
    <m/>
    <x v="0"/>
    <s v="N"/>
    <x v="0"/>
    <x v="1"/>
    <n v="0"/>
    <n v="567"/>
    <n v="4582"/>
    <n v="1229"/>
    <n v="162"/>
    <n v="91"/>
    <n v="12"/>
    <n v="292"/>
    <n v="526"/>
    <n v="128"/>
    <m/>
    <m/>
    <m/>
    <n v="539"/>
    <n v="365"/>
    <n v="2.75"/>
    <n v="123"/>
    <n v="15"/>
    <n v="2"/>
    <n v="3588"/>
    <n v="1169"/>
    <n v="19"/>
    <n v="336"/>
    <n v="554"/>
    <n v="281"/>
    <n v="82"/>
    <n v="0.95"/>
    <x v="86"/>
    <s v="Bennett Park"/>
    <n v="224523"/>
    <n v="96"/>
    <n v="97"/>
    <s v="DET"/>
    <s v="DET"/>
    <s v="DET"/>
  </r>
  <r>
    <x v="32"/>
    <x v="0"/>
    <x v="1"/>
    <x v="1"/>
    <s v="NY1"/>
    <s v="SFG"/>
    <x v="42"/>
    <m/>
    <n v="2"/>
    <n v="142"/>
    <n v="70"/>
    <n v="84"/>
    <n v="55"/>
    <m/>
    <x v="0"/>
    <s v="N"/>
    <x v="0"/>
    <x v="1"/>
    <n v="0"/>
    <n v="729"/>
    <n v="4741"/>
    <n v="1290"/>
    <n v="181"/>
    <n v="49"/>
    <n v="20"/>
    <n v="379"/>
    <m/>
    <n v="264"/>
    <m/>
    <m/>
    <m/>
    <n v="567"/>
    <n v="414"/>
    <n v="2.95"/>
    <n v="115"/>
    <n v="8"/>
    <n v="8"/>
    <n v="3786"/>
    <n v="1257"/>
    <n v="20"/>
    <n v="371"/>
    <n v="628"/>
    <n v="287"/>
    <n v="87"/>
    <n v="0.95099999999999996"/>
    <x v="62"/>
    <s v="Polo Grounds III"/>
    <n v="579530"/>
    <n v="104"/>
    <n v="102"/>
    <s v="NYG"/>
    <s v="NY1"/>
    <s v="NY1"/>
  </r>
  <r>
    <x v="32"/>
    <x v="0"/>
    <x v="1"/>
    <x v="5"/>
    <s v="NYA"/>
    <s v="NYY"/>
    <x v="73"/>
    <m/>
    <n v="4"/>
    <n v="136"/>
    <n v="67"/>
    <n v="72"/>
    <n v="62"/>
    <m/>
    <x v="0"/>
    <s v="N"/>
    <x v="0"/>
    <x v="1"/>
    <n v="0"/>
    <n v="579"/>
    <n v="4565"/>
    <n v="1136"/>
    <n v="193"/>
    <n v="62"/>
    <n v="18"/>
    <n v="332"/>
    <n v="465"/>
    <n v="160"/>
    <m/>
    <m/>
    <m/>
    <n v="573"/>
    <n v="411"/>
    <n v="3.08"/>
    <n v="111"/>
    <n v="7"/>
    <n v="2"/>
    <n v="3603"/>
    <n v="1171"/>
    <n v="19"/>
    <n v="245"/>
    <n v="463"/>
    <n v="264"/>
    <n v="87"/>
    <n v="0.95299999999999996"/>
    <x v="90"/>
    <s v="Hilltop Park"/>
    <n v="211808"/>
    <n v="106"/>
    <n v="105"/>
    <s v="NYY"/>
    <s v="NYA"/>
    <s v="NYA"/>
  </r>
  <r>
    <x v="32"/>
    <x v="0"/>
    <x v="1"/>
    <x v="5"/>
    <s v="PHA"/>
    <s v="OAK"/>
    <x v="78"/>
    <m/>
    <n v="2"/>
    <n v="137"/>
    <n v="67"/>
    <n v="75"/>
    <n v="60"/>
    <m/>
    <x v="0"/>
    <s v="N"/>
    <x v="0"/>
    <x v="1"/>
    <n v="0"/>
    <n v="597"/>
    <n v="4673"/>
    <n v="1236"/>
    <n v="227"/>
    <n v="68"/>
    <n v="32"/>
    <n v="268"/>
    <n v="513"/>
    <n v="157"/>
    <m/>
    <m/>
    <m/>
    <n v="519"/>
    <n v="400"/>
    <n v="2.98"/>
    <n v="112"/>
    <n v="10"/>
    <n v="1"/>
    <n v="3621"/>
    <n v="1124"/>
    <n v="20"/>
    <n v="315"/>
    <n v="728"/>
    <n v="217"/>
    <n v="66"/>
    <n v="0.96"/>
    <x v="5"/>
    <s v="Columbia Park"/>
    <n v="422473"/>
    <n v="105"/>
    <n v="103"/>
    <s v="PHA"/>
    <s v="PHA"/>
    <s v="PHA"/>
  </r>
  <r>
    <x v="32"/>
    <x v="0"/>
    <x v="1"/>
    <x v="1"/>
    <s v="PHI"/>
    <s v="PHI"/>
    <x v="44"/>
    <m/>
    <n v="7"/>
    <n v="139"/>
    <n v="61"/>
    <n v="49"/>
    <n v="86"/>
    <m/>
    <x v="0"/>
    <s v="N"/>
    <x v="0"/>
    <x v="1"/>
    <n v="0"/>
    <n v="617"/>
    <n v="4781"/>
    <n v="1283"/>
    <n v="186"/>
    <n v="62"/>
    <n v="12"/>
    <n v="338"/>
    <m/>
    <n v="120"/>
    <m/>
    <m/>
    <m/>
    <n v="738"/>
    <n v="533"/>
    <n v="3.96"/>
    <n v="126"/>
    <n v="5"/>
    <n v="3"/>
    <n v="3636"/>
    <n v="1347"/>
    <n v="21"/>
    <n v="425"/>
    <n v="381"/>
    <n v="299"/>
    <n v="76"/>
    <n v="0.94699999999999995"/>
    <x v="71"/>
    <s v="Baker Bowl"/>
    <n v="151729"/>
    <n v="92"/>
    <n v="95"/>
    <s v="PHI"/>
    <s v="PHI"/>
    <s v="PHI"/>
  </r>
  <r>
    <x v="32"/>
    <x v="0"/>
    <x v="1"/>
    <x v="1"/>
    <s v="PIT"/>
    <s v="PIT"/>
    <x v="39"/>
    <m/>
    <n v="1"/>
    <n v="141"/>
    <n v="70"/>
    <n v="91"/>
    <n v="49"/>
    <m/>
    <x v="0"/>
    <s v="Y"/>
    <x v="1"/>
    <x v="1"/>
    <n v="0"/>
    <n v="793"/>
    <n v="4988"/>
    <n v="1429"/>
    <n v="208"/>
    <n v="110"/>
    <n v="34"/>
    <n v="364"/>
    <m/>
    <n v="172"/>
    <m/>
    <m/>
    <m/>
    <n v="613"/>
    <n v="404"/>
    <n v="2.91"/>
    <n v="117"/>
    <n v="16"/>
    <n v="5"/>
    <n v="3753"/>
    <n v="1215"/>
    <n v="9"/>
    <n v="384"/>
    <n v="454"/>
    <n v="289"/>
    <n v="100"/>
    <n v="0.95099999999999996"/>
    <x v="77"/>
    <s v="Exposition Park"/>
    <n v="326855"/>
    <n v="103"/>
    <n v="99"/>
    <s v="PIT"/>
    <s v="PIT"/>
    <s v="PIT"/>
  </r>
  <r>
    <x v="32"/>
    <x v="0"/>
    <x v="1"/>
    <x v="5"/>
    <s v="SLA"/>
    <s v="BAL"/>
    <x v="37"/>
    <m/>
    <n v="6"/>
    <n v="139"/>
    <n v="70"/>
    <n v="65"/>
    <n v="74"/>
    <m/>
    <x v="0"/>
    <s v="N"/>
    <x v="0"/>
    <x v="1"/>
    <n v="0"/>
    <n v="500"/>
    <n v="4639"/>
    <n v="1133"/>
    <n v="166"/>
    <n v="68"/>
    <n v="12"/>
    <n v="271"/>
    <n v="539"/>
    <n v="101"/>
    <m/>
    <m/>
    <m/>
    <n v="525"/>
    <n v="376"/>
    <n v="2.77"/>
    <n v="124"/>
    <n v="12"/>
    <n v="3"/>
    <n v="3666"/>
    <n v="1220"/>
    <n v="26"/>
    <n v="237"/>
    <n v="511"/>
    <n v="268"/>
    <n v="94"/>
    <n v="0.95299999999999996"/>
    <x v="45"/>
    <s v="Sportsman's Park III"/>
    <n v="380405"/>
    <n v="97"/>
    <n v="98"/>
    <s v="SLB"/>
    <s v="SLA"/>
    <s v="SLA"/>
  </r>
  <r>
    <x v="32"/>
    <x v="0"/>
    <x v="1"/>
    <x v="1"/>
    <s v="SLN"/>
    <s v="STL"/>
    <x v="40"/>
    <m/>
    <n v="8"/>
    <n v="139"/>
    <n v="69"/>
    <n v="43"/>
    <n v="94"/>
    <m/>
    <x v="0"/>
    <s v="N"/>
    <x v="0"/>
    <x v="1"/>
    <n v="0"/>
    <n v="505"/>
    <n v="4689"/>
    <n v="1176"/>
    <n v="138"/>
    <n v="65"/>
    <n v="8"/>
    <n v="277"/>
    <m/>
    <n v="171"/>
    <m/>
    <m/>
    <m/>
    <n v="795"/>
    <n v="494"/>
    <n v="3.67"/>
    <n v="111"/>
    <n v="4"/>
    <n v="2"/>
    <n v="3636"/>
    <n v="1353"/>
    <n v="25"/>
    <n v="430"/>
    <n v="419"/>
    <n v="321"/>
    <n v="111"/>
    <n v="0.94299999999999995"/>
    <x v="83"/>
    <s v="Robison Field"/>
    <n v="226538"/>
    <n v="97"/>
    <n v="100"/>
    <s v="STL"/>
    <s v="SLN"/>
    <s v="SLN"/>
  </r>
  <r>
    <x v="32"/>
    <x v="0"/>
    <x v="1"/>
    <x v="5"/>
    <s v="WS1"/>
    <s v="MIN"/>
    <x v="79"/>
    <m/>
    <n v="8"/>
    <n v="140"/>
    <n v="71"/>
    <n v="43"/>
    <n v="94"/>
    <m/>
    <x v="0"/>
    <s v="N"/>
    <x v="0"/>
    <x v="1"/>
    <n v="0"/>
    <n v="437"/>
    <n v="4613"/>
    <n v="1066"/>
    <n v="172"/>
    <n v="72"/>
    <n v="17"/>
    <n v="257"/>
    <n v="463"/>
    <n v="131"/>
    <m/>
    <m/>
    <m/>
    <n v="691"/>
    <n v="519"/>
    <n v="3.82"/>
    <n v="122"/>
    <n v="6"/>
    <n v="3"/>
    <n v="3669"/>
    <n v="1333"/>
    <n v="38"/>
    <n v="306"/>
    <n v="452"/>
    <n v="262"/>
    <n v="86"/>
    <n v="0.95299999999999996"/>
    <x v="79"/>
    <s v="American League Park I"/>
    <n v="128878"/>
    <n v="102"/>
    <n v="105"/>
    <s v="WSH"/>
    <s v="WS1"/>
    <s v="WS1"/>
  </r>
  <r>
    <x v="33"/>
    <x v="0"/>
    <x v="1"/>
    <x v="5"/>
    <s v="BOS"/>
    <s v="BOS"/>
    <x v="74"/>
    <m/>
    <n v="1"/>
    <n v="157"/>
    <n v="81"/>
    <n v="95"/>
    <n v="59"/>
    <m/>
    <x v="0"/>
    <s v="Y"/>
    <x v="1"/>
    <x v="0"/>
    <s v=" "/>
    <n v="608"/>
    <n v="5231"/>
    <n v="1294"/>
    <n v="194"/>
    <n v="105"/>
    <n v="26"/>
    <n v="347"/>
    <n v="570"/>
    <n v="101"/>
    <m/>
    <m/>
    <m/>
    <n v="466"/>
    <n v="331"/>
    <n v="2.12"/>
    <n v="148"/>
    <n v="21"/>
    <n v="1"/>
    <n v="4218"/>
    <n v="1208"/>
    <n v="31"/>
    <n v="233"/>
    <n v="612"/>
    <n v="236"/>
    <n v="83"/>
    <n v="0.96299999999999997"/>
    <x v="84"/>
    <s v="Huntington Avenue Grounds"/>
    <n v="623295"/>
    <n v="106"/>
    <n v="103"/>
    <s v="BOS"/>
    <s v="BOS"/>
    <s v="BOS"/>
  </r>
  <r>
    <x v="33"/>
    <x v="0"/>
    <x v="1"/>
    <x v="1"/>
    <s v="BRO"/>
    <s v="LAD"/>
    <x v="47"/>
    <m/>
    <n v="6"/>
    <n v="154"/>
    <n v="76"/>
    <n v="56"/>
    <n v="97"/>
    <m/>
    <x v="0"/>
    <s v="N"/>
    <x v="0"/>
    <x v="0"/>
    <s v=" "/>
    <n v="497"/>
    <n v="4917"/>
    <n v="1142"/>
    <n v="159"/>
    <n v="53"/>
    <n v="15"/>
    <n v="411"/>
    <m/>
    <n v="205"/>
    <m/>
    <m/>
    <m/>
    <n v="614"/>
    <n v="401"/>
    <n v="2.7"/>
    <n v="135"/>
    <n v="12"/>
    <n v="2"/>
    <n v="4011"/>
    <n v="1281"/>
    <n v="27"/>
    <n v="414"/>
    <n v="453"/>
    <n v="343"/>
    <n v="87"/>
    <n v="0.94499999999999995"/>
    <x v="81"/>
    <s v="Washington Park III"/>
    <n v="214600"/>
    <n v="97"/>
    <n v="100"/>
    <s v="BRO"/>
    <s v="BRO"/>
    <s v="BRO"/>
  </r>
  <r>
    <x v="33"/>
    <x v="0"/>
    <x v="1"/>
    <x v="1"/>
    <s v="BSN"/>
    <s v="ATL"/>
    <x v="24"/>
    <m/>
    <n v="7"/>
    <n v="155"/>
    <n v="79"/>
    <n v="55"/>
    <n v="98"/>
    <m/>
    <x v="0"/>
    <s v="N"/>
    <x v="0"/>
    <x v="0"/>
    <s v=" "/>
    <n v="491"/>
    <n v="5135"/>
    <n v="1217"/>
    <n v="153"/>
    <n v="50"/>
    <n v="24"/>
    <n v="316"/>
    <m/>
    <n v="143"/>
    <m/>
    <m/>
    <m/>
    <n v="749"/>
    <n v="514"/>
    <n v="3.43"/>
    <n v="136"/>
    <n v="13"/>
    <n v="0"/>
    <n v="4044"/>
    <n v="1405"/>
    <n v="25"/>
    <n v="500"/>
    <n v="544"/>
    <n v="338"/>
    <n v="91"/>
    <n v="0.94499999999999995"/>
    <x v="40"/>
    <s v="South End Grounds III"/>
    <n v="140694"/>
    <n v="96"/>
    <n v="101"/>
    <s v="BSN"/>
    <s v="BSN"/>
    <s v="BSN"/>
  </r>
  <r>
    <x v="33"/>
    <x v="0"/>
    <x v="1"/>
    <x v="5"/>
    <s v="CHA"/>
    <s v="CHW"/>
    <x v="75"/>
    <m/>
    <n v="3"/>
    <n v="156"/>
    <n v="78"/>
    <n v="89"/>
    <n v="65"/>
    <m/>
    <x v="0"/>
    <s v="N"/>
    <x v="0"/>
    <x v="0"/>
    <s v=" "/>
    <n v="600"/>
    <n v="5027"/>
    <n v="1217"/>
    <n v="193"/>
    <n v="68"/>
    <n v="14"/>
    <n v="373"/>
    <n v="586"/>
    <n v="216"/>
    <m/>
    <m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x v="85"/>
    <s v="South Side Park II"/>
    <n v="557123"/>
    <n v="96"/>
    <n v="95"/>
    <s v="CHW"/>
    <s v="CHA"/>
    <s v="CHA"/>
  </r>
  <r>
    <x v="33"/>
    <x v="0"/>
    <x v="1"/>
    <x v="1"/>
    <s v="CHN"/>
    <s v="CHC"/>
    <x v="25"/>
    <m/>
    <n v="2"/>
    <n v="156"/>
    <n v="78"/>
    <n v="93"/>
    <n v="60"/>
    <m/>
    <x v="0"/>
    <s v="N"/>
    <x v="0"/>
    <x v="0"/>
    <s v=" "/>
    <n v="599"/>
    <n v="5210"/>
    <n v="1294"/>
    <n v="157"/>
    <n v="62"/>
    <n v="22"/>
    <n v="298"/>
    <m/>
    <n v="227"/>
    <m/>
    <m/>
    <m/>
    <n v="517"/>
    <n v="353"/>
    <n v="2.2999999999999998"/>
    <n v="139"/>
    <n v="18"/>
    <n v="6"/>
    <n v="4149"/>
    <n v="1150"/>
    <n v="16"/>
    <n v="402"/>
    <n v="618"/>
    <n v="282"/>
    <n v="89"/>
    <n v="0.95399999999999996"/>
    <x v="88"/>
    <s v="West Side Park II"/>
    <n v="439100"/>
    <n v="100"/>
    <n v="98"/>
    <s v="CHC"/>
    <s v="CHN"/>
    <s v="CHN"/>
  </r>
  <r>
    <x v="33"/>
    <x v="0"/>
    <x v="1"/>
    <x v="1"/>
    <s v="CIN"/>
    <s v="CIN"/>
    <x v="26"/>
    <m/>
    <n v="3"/>
    <n v="157"/>
    <n v="79"/>
    <n v="88"/>
    <n v="65"/>
    <m/>
    <x v="0"/>
    <s v="N"/>
    <x v="0"/>
    <x v="0"/>
    <s v=" "/>
    <n v="695"/>
    <n v="5231"/>
    <n v="1332"/>
    <n v="189"/>
    <n v="92"/>
    <n v="21"/>
    <n v="399"/>
    <m/>
    <n v="179"/>
    <m/>
    <m/>
    <m/>
    <n v="547"/>
    <n v="362"/>
    <n v="2.34"/>
    <n v="142"/>
    <n v="12"/>
    <n v="2"/>
    <n v="4176"/>
    <n v="1256"/>
    <n v="13"/>
    <n v="343"/>
    <n v="502"/>
    <n v="301"/>
    <n v="81"/>
    <n v="0.95399999999999996"/>
    <x v="25"/>
    <s v="Palace of the Fans"/>
    <n v="391915"/>
    <n v="109"/>
    <n v="107"/>
    <s v="CIN"/>
    <s v="CIN"/>
    <s v="CIN"/>
  </r>
  <r>
    <x v="33"/>
    <x v="0"/>
    <x v="1"/>
    <x v="5"/>
    <s v="CLE"/>
    <s v="CLE"/>
    <x v="76"/>
    <m/>
    <n v="4"/>
    <n v="154"/>
    <n v="78"/>
    <n v="86"/>
    <n v="65"/>
    <m/>
    <x v="0"/>
    <s v="N"/>
    <x v="0"/>
    <x v="0"/>
    <s v=" "/>
    <n v="647"/>
    <n v="5152"/>
    <n v="1340"/>
    <n v="225"/>
    <n v="90"/>
    <n v="27"/>
    <n v="307"/>
    <n v="714"/>
    <n v="178"/>
    <m/>
    <m/>
    <m/>
    <n v="482"/>
    <n v="334"/>
    <n v="2.2200000000000002"/>
    <n v="141"/>
    <n v="20"/>
    <n v="0"/>
    <n v="4068"/>
    <n v="1273"/>
    <n v="10"/>
    <n v="285"/>
    <n v="627"/>
    <n v="255"/>
    <n v="86"/>
    <n v="0.95899999999999996"/>
    <x v="89"/>
    <s v="League Park I"/>
    <n v="264749"/>
    <n v="99"/>
    <n v="98"/>
    <s v="CLE"/>
    <s v="CLE"/>
    <s v="CLE"/>
  </r>
  <r>
    <x v="33"/>
    <x v="0"/>
    <x v="1"/>
    <x v="5"/>
    <s v="DET"/>
    <s v="DET"/>
    <x v="77"/>
    <m/>
    <n v="7"/>
    <n v="162"/>
    <n v="79"/>
    <n v="62"/>
    <n v="90"/>
    <m/>
    <x v="0"/>
    <s v="N"/>
    <x v="0"/>
    <x v="0"/>
    <s v=" "/>
    <n v="505"/>
    <n v="5321"/>
    <n v="1231"/>
    <n v="154"/>
    <n v="69"/>
    <n v="11"/>
    <n v="344"/>
    <n v="635"/>
    <n v="112"/>
    <m/>
    <m/>
    <m/>
    <n v="627"/>
    <n v="440"/>
    <n v="2.77"/>
    <n v="143"/>
    <n v="15"/>
    <n v="2"/>
    <n v="4290"/>
    <n v="1345"/>
    <n v="16"/>
    <n v="433"/>
    <n v="556"/>
    <n v="273"/>
    <n v="92"/>
    <n v="0.95899999999999996"/>
    <x v="86"/>
    <s v="Bennett Park"/>
    <n v="177796"/>
    <n v="97"/>
    <n v="98"/>
    <s v="DET"/>
    <s v="DET"/>
    <s v="DET"/>
  </r>
  <r>
    <x v="33"/>
    <x v="0"/>
    <x v="1"/>
    <x v="1"/>
    <s v="NY1"/>
    <s v="SFG"/>
    <x v="42"/>
    <m/>
    <n v="1"/>
    <n v="158"/>
    <n v="84"/>
    <n v="106"/>
    <n v="47"/>
    <m/>
    <x v="0"/>
    <s v="Y"/>
    <x v="1"/>
    <x v="0"/>
    <s v=" "/>
    <n v="744"/>
    <n v="5150"/>
    <n v="1347"/>
    <n v="202"/>
    <n v="65"/>
    <n v="31"/>
    <n v="434"/>
    <m/>
    <n v="283"/>
    <m/>
    <m/>
    <m/>
    <n v="476"/>
    <n v="337"/>
    <n v="2.17"/>
    <n v="127"/>
    <n v="21"/>
    <n v="15"/>
    <n v="4188"/>
    <n v="1151"/>
    <n v="36"/>
    <n v="349"/>
    <n v="707"/>
    <n v="289"/>
    <n v="93"/>
    <n v="0.95599999999999996"/>
    <x v="62"/>
    <s v="Polo Grounds III"/>
    <n v="609826"/>
    <n v="104"/>
    <n v="100"/>
    <s v="NYG"/>
    <s v="NY1"/>
    <s v="NY1"/>
  </r>
  <r>
    <x v="33"/>
    <x v="0"/>
    <x v="1"/>
    <x v="5"/>
    <s v="NYA"/>
    <s v="NYY"/>
    <x v="73"/>
    <m/>
    <n v="2"/>
    <n v="155"/>
    <n v="75"/>
    <n v="92"/>
    <n v="59"/>
    <m/>
    <x v="0"/>
    <s v="N"/>
    <x v="0"/>
    <x v="0"/>
    <s v=" "/>
    <n v="598"/>
    <n v="5220"/>
    <n v="1354"/>
    <n v="195"/>
    <n v="91"/>
    <n v="27"/>
    <n v="312"/>
    <n v="548"/>
    <n v="163"/>
    <m/>
    <m/>
    <m/>
    <n v="526"/>
    <n v="394"/>
    <n v="2.57"/>
    <n v="123"/>
    <n v="15"/>
    <n v="1"/>
    <n v="4140"/>
    <n v="1180"/>
    <n v="29"/>
    <n v="311"/>
    <n v="684"/>
    <n v="275"/>
    <n v="90"/>
    <n v="0.95799999999999996"/>
    <x v="90"/>
    <s v="Hilltop Park"/>
    <n v="438919"/>
    <n v="105"/>
    <n v="104"/>
    <s v="NYY"/>
    <s v="NYA"/>
    <s v="NYA"/>
  </r>
  <r>
    <x v="33"/>
    <x v="0"/>
    <x v="1"/>
    <x v="5"/>
    <s v="PHA"/>
    <s v="OAK"/>
    <x v="78"/>
    <m/>
    <n v="5"/>
    <n v="155"/>
    <n v="79"/>
    <n v="81"/>
    <n v="70"/>
    <m/>
    <x v="0"/>
    <s v="N"/>
    <x v="0"/>
    <x v="0"/>
    <s v=" "/>
    <n v="557"/>
    <n v="5088"/>
    <n v="1266"/>
    <n v="197"/>
    <n v="77"/>
    <n v="31"/>
    <n v="313"/>
    <n v="605"/>
    <n v="137"/>
    <m/>
    <m/>
    <m/>
    <n v="503"/>
    <n v="355"/>
    <n v="2.35"/>
    <n v="136"/>
    <n v="26"/>
    <n v="0"/>
    <n v="4083"/>
    <n v="1149"/>
    <n v="13"/>
    <n v="366"/>
    <n v="887"/>
    <n v="250"/>
    <n v="67"/>
    <n v="0.95899999999999996"/>
    <x v="5"/>
    <s v="Columbia Park"/>
    <n v="512294"/>
    <n v="105"/>
    <n v="103"/>
    <s v="PHA"/>
    <s v="PHA"/>
    <s v="PHA"/>
  </r>
  <r>
    <x v="33"/>
    <x v="0"/>
    <x v="1"/>
    <x v="1"/>
    <s v="PHI"/>
    <s v="PHI"/>
    <x v="44"/>
    <m/>
    <n v="8"/>
    <n v="155"/>
    <n v="73"/>
    <n v="52"/>
    <n v="100"/>
    <m/>
    <x v="0"/>
    <s v="N"/>
    <x v="0"/>
    <x v="0"/>
    <s v=" "/>
    <n v="571"/>
    <n v="5103"/>
    <n v="1268"/>
    <n v="170"/>
    <n v="54"/>
    <n v="23"/>
    <n v="377"/>
    <m/>
    <n v="159"/>
    <m/>
    <m/>
    <m/>
    <n v="784"/>
    <n v="504"/>
    <n v="3.39"/>
    <n v="131"/>
    <n v="10"/>
    <n v="2"/>
    <n v="4017"/>
    <n v="1418"/>
    <n v="22"/>
    <n v="425"/>
    <n v="469"/>
    <n v="401"/>
    <n v="93"/>
    <n v="0.93700000000000006"/>
    <x v="71"/>
    <s v="Baker Bowl"/>
    <n v="140771"/>
    <n v="99"/>
    <n v="100"/>
    <s v="PHI"/>
    <s v="PHI"/>
    <s v="PHI"/>
  </r>
  <r>
    <x v="33"/>
    <x v="0"/>
    <x v="1"/>
    <x v="1"/>
    <s v="PIT"/>
    <s v="PIT"/>
    <x v="39"/>
    <m/>
    <n v="4"/>
    <n v="156"/>
    <n v="78"/>
    <n v="87"/>
    <n v="66"/>
    <m/>
    <x v="0"/>
    <s v="N"/>
    <x v="0"/>
    <x v="0"/>
    <s v=" "/>
    <n v="675"/>
    <n v="5160"/>
    <n v="1333"/>
    <n v="164"/>
    <n v="102"/>
    <n v="15"/>
    <n v="391"/>
    <m/>
    <n v="178"/>
    <m/>
    <m/>
    <m/>
    <n v="592"/>
    <n v="433"/>
    <n v="2.89"/>
    <n v="133"/>
    <n v="15"/>
    <n v="1"/>
    <n v="4044"/>
    <n v="1273"/>
    <n v="13"/>
    <n v="379"/>
    <n v="455"/>
    <n v="291"/>
    <n v="93"/>
    <n v="0.95499999999999996"/>
    <x v="77"/>
    <s v="Exposition Park"/>
    <n v="340615"/>
    <n v="103"/>
    <n v="100"/>
    <s v="PIT"/>
    <s v="PIT"/>
    <s v="PIT"/>
  </r>
  <r>
    <x v="33"/>
    <x v="0"/>
    <x v="1"/>
    <x v="5"/>
    <s v="SLA"/>
    <s v="BAL"/>
    <x v="37"/>
    <m/>
    <n v="6"/>
    <n v="156"/>
    <n v="78"/>
    <n v="65"/>
    <n v="87"/>
    <m/>
    <x v="0"/>
    <s v="N"/>
    <x v="0"/>
    <x v="0"/>
    <s v=" "/>
    <n v="481"/>
    <n v="5291"/>
    <n v="1266"/>
    <n v="153"/>
    <n v="53"/>
    <n v="10"/>
    <n v="332"/>
    <n v="609"/>
    <n v="150"/>
    <m/>
    <m/>
    <m/>
    <n v="604"/>
    <n v="443"/>
    <n v="2.83"/>
    <n v="135"/>
    <n v="13"/>
    <n v="1"/>
    <n v="4230"/>
    <n v="1335"/>
    <n v="25"/>
    <n v="333"/>
    <n v="577"/>
    <n v="267"/>
    <n v="78"/>
    <n v="0.96"/>
    <x v="45"/>
    <s v="Sportsman's Park III"/>
    <n v="318108"/>
    <n v="94"/>
    <n v="96"/>
    <s v="SLB"/>
    <s v="SLA"/>
    <s v="SLA"/>
  </r>
  <r>
    <x v="33"/>
    <x v="0"/>
    <x v="1"/>
    <x v="1"/>
    <s v="SLN"/>
    <s v="STL"/>
    <x v="40"/>
    <m/>
    <n v="5"/>
    <n v="155"/>
    <n v="76"/>
    <n v="75"/>
    <n v="79"/>
    <m/>
    <x v="0"/>
    <s v="N"/>
    <x v="0"/>
    <x v="0"/>
    <s v=" "/>
    <n v="602"/>
    <n v="5104"/>
    <n v="1292"/>
    <n v="175"/>
    <n v="66"/>
    <n v="24"/>
    <n v="343"/>
    <m/>
    <n v="199"/>
    <m/>
    <m/>
    <m/>
    <n v="595"/>
    <n v="401"/>
    <n v="2.64"/>
    <n v="146"/>
    <n v="7"/>
    <n v="2"/>
    <n v="4104"/>
    <n v="1286"/>
    <n v="23"/>
    <n v="319"/>
    <n v="529"/>
    <n v="307"/>
    <n v="83"/>
    <n v="0.95199999999999996"/>
    <x v="83"/>
    <s v="Robison Field"/>
    <n v="386750"/>
    <n v="96"/>
    <n v="99"/>
    <s v="STL"/>
    <s v="SLN"/>
    <s v="SLN"/>
  </r>
  <r>
    <x v="33"/>
    <x v="0"/>
    <x v="1"/>
    <x v="5"/>
    <s v="WS1"/>
    <s v="MIN"/>
    <x v="79"/>
    <m/>
    <n v="8"/>
    <n v="157"/>
    <n v="78"/>
    <n v="38"/>
    <n v="113"/>
    <m/>
    <x v="0"/>
    <s v="N"/>
    <x v="0"/>
    <x v="0"/>
    <s v=" "/>
    <n v="437"/>
    <n v="5149"/>
    <n v="1170"/>
    <n v="171"/>
    <n v="57"/>
    <n v="10"/>
    <n v="283"/>
    <n v="759"/>
    <n v="150"/>
    <m/>
    <m/>
    <m/>
    <n v="743"/>
    <n v="547"/>
    <n v="3.62"/>
    <n v="137"/>
    <n v="7"/>
    <n v="4"/>
    <n v="4077"/>
    <n v="1487"/>
    <n v="19"/>
    <n v="347"/>
    <n v="533"/>
    <n v="313"/>
    <n v="97"/>
    <n v="0.95099999999999996"/>
    <x v="79"/>
    <s v="American League Park II"/>
    <n v="131744"/>
    <n v="98"/>
    <n v="102"/>
    <s v="WSH"/>
    <s v="WS1"/>
    <s v="WS1"/>
  </r>
  <r>
    <x v="34"/>
    <x v="0"/>
    <x v="1"/>
    <x v="5"/>
    <s v="BOS"/>
    <s v="BOS"/>
    <x v="74"/>
    <m/>
    <n v="4"/>
    <n v="153"/>
    <n v="77"/>
    <n v="78"/>
    <n v="74"/>
    <m/>
    <x v="0"/>
    <s v="N"/>
    <x v="0"/>
    <x v="1"/>
    <n v="0"/>
    <n v="579"/>
    <n v="5049"/>
    <n v="1179"/>
    <n v="165"/>
    <n v="69"/>
    <n v="29"/>
    <n v="486"/>
    <m/>
    <n v="131"/>
    <m/>
    <m/>
    <m/>
    <n v="564"/>
    <n v="428"/>
    <n v="2.84"/>
    <n v="124"/>
    <n v="14"/>
    <n v="1"/>
    <n v="4068"/>
    <n v="1198"/>
    <n v="33"/>
    <n v="292"/>
    <n v="652"/>
    <n v="290"/>
    <n v="75"/>
    <n v="0.95299999999999996"/>
    <x v="84"/>
    <s v="Huntington Avenue Grounds"/>
    <n v="468828"/>
    <n v="101"/>
    <n v="102"/>
    <s v="BOS"/>
    <s v="BOS"/>
    <s v="BOS"/>
  </r>
  <r>
    <x v="34"/>
    <x v="0"/>
    <x v="1"/>
    <x v="1"/>
    <s v="BRO"/>
    <s v="LAD"/>
    <x v="47"/>
    <m/>
    <n v="8"/>
    <n v="155"/>
    <n v="77"/>
    <n v="48"/>
    <n v="104"/>
    <m/>
    <x v="0"/>
    <s v="N"/>
    <x v="0"/>
    <x v="1"/>
    <n v="0"/>
    <n v="506"/>
    <n v="5100"/>
    <n v="1255"/>
    <n v="154"/>
    <n v="60"/>
    <n v="29"/>
    <n v="327"/>
    <m/>
    <n v="186"/>
    <m/>
    <m/>
    <m/>
    <n v="807"/>
    <n v="563"/>
    <n v="3.76"/>
    <n v="125"/>
    <n v="7"/>
    <n v="3"/>
    <n v="4041"/>
    <n v="1416"/>
    <n v="24"/>
    <n v="476"/>
    <n v="556"/>
    <n v="408"/>
    <n v="101"/>
    <n v="0.93700000000000006"/>
    <x v="81"/>
    <s v="Washington Park III"/>
    <n v="227924"/>
    <n v="93"/>
    <n v="96"/>
    <s v="BRO"/>
    <s v="BRO"/>
    <s v="BRO"/>
  </r>
  <r>
    <x v="34"/>
    <x v="0"/>
    <x v="1"/>
    <x v="1"/>
    <s v="BSN"/>
    <s v="ATL"/>
    <x v="24"/>
    <m/>
    <n v="7"/>
    <n v="156"/>
    <n v="76"/>
    <n v="51"/>
    <n v="103"/>
    <m/>
    <x v="0"/>
    <s v="N"/>
    <x v="0"/>
    <x v="1"/>
    <n v="0"/>
    <n v="468"/>
    <n v="5190"/>
    <n v="1217"/>
    <n v="148"/>
    <n v="52"/>
    <n v="17"/>
    <n v="302"/>
    <m/>
    <n v="132"/>
    <m/>
    <m/>
    <m/>
    <n v="733"/>
    <n v="541"/>
    <n v="3.52"/>
    <n v="139"/>
    <n v="14"/>
    <n v="0"/>
    <n v="4149"/>
    <n v="1390"/>
    <n v="36"/>
    <n v="433"/>
    <n v="533"/>
    <n v="311"/>
    <n v="89"/>
    <n v="0.95099999999999996"/>
    <x v="40"/>
    <s v="South End Grounds III"/>
    <n v="150003"/>
    <n v="98"/>
    <n v="103"/>
    <s v="BSN"/>
    <s v="BSN"/>
    <s v="BSN"/>
  </r>
  <r>
    <x v="34"/>
    <x v="0"/>
    <x v="1"/>
    <x v="5"/>
    <s v="CHA"/>
    <s v="CHW"/>
    <x v="75"/>
    <m/>
    <n v="2"/>
    <n v="158"/>
    <n v="82"/>
    <n v="92"/>
    <n v="60"/>
    <m/>
    <x v="0"/>
    <s v="N"/>
    <x v="0"/>
    <x v="1"/>
    <n v="0"/>
    <n v="612"/>
    <n v="5114"/>
    <n v="1213"/>
    <n v="200"/>
    <n v="55"/>
    <n v="11"/>
    <n v="439"/>
    <m/>
    <n v="194"/>
    <m/>
    <m/>
    <m/>
    <n v="451"/>
    <n v="316"/>
    <n v="1.99"/>
    <n v="131"/>
    <n v="15"/>
    <n v="0"/>
    <n v="4281"/>
    <n v="1163"/>
    <n v="11"/>
    <n v="329"/>
    <n v="613"/>
    <n v="217"/>
    <n v="64"/>
    <n v="0.96799999999999997"/>
    <x v="85"/>
    <s v="South Side Park II"/>
    <n v="687419"/>
    <n v="96"/>
    <n v="93"/>
    <s v="CHW"/>
    <s v="CHA"/>
    <s v="CHA"/>
  </r>
  <r>
    <x v="34"/>
    <x v="0"/>
    <x v="1"/>
    <x v="1"/>
    <s v="CHN"/>
    <s v="CHC"/>
    <x v="25"/>
    <m/>
    <n v="3"/>
    <n v="155"/>
    <n v="81"/>
    <n v="92"/>
    <n v="61"/>
    <m/>
    <x v="0"/>
    <s v="N"/>
    <x v="0"/>
    <x v="1"/>
    <n v="0"/>
    <n v="667"/>
    <n v="5108"/>
    <n v="1249"/>
    <n v="157"/>
    <n v="82"/>
    <n v="12"/>
    <n v="448"/>
    <m/>
    <n v="267"/>
    <m/>
    <m/>
    <m/>
    <n v="442"/>
    <n v="319"/>
    <n v="2.04"/>
    <n v="133"/>
    <n v="23"/>
    <n v="2"/>
    <n v="4221"/>
    <n v="1135"/>
    <n v="14"/>
    <n v="385"/>
    <n v="627"/>
    <n v="246"/>
    <n v="99"/>
    <n v="0.96199999999999997"/>
    <x v="88"/>
    <s v="West Side Park II"/>
    <n v="509900"/>
    <n v="104"/>
    <n v="99"/>
    <s v="CHC"/>
    <s v="CHN"/>
    <s v="CHN"/>
  </r>
  <r>
    <x v="34"/>
    <x v="0"/>
    <x v="1"/>
    <x v="1"/>
    <s v="CIN"/>
    <s v="CIN"/>
    <x v="26"/>
    <m/>
    <n v="5"/>
    <n v="155"/>
    <n v="79"/>
    <n v="79"/>
    <n v="74"/>
    <m/>
    <x v="0"/>
    <s v="N"/>
    <x v="0"/>
    <x v="1"/>
    <n v="0"/>
    <n v="735"/>
    <n v="5205"/>
    <n v="1401"/>
    <n v="160"/>
    <n v="101"/>
    <n v="27"/>
    <n v="434"/>
    <m/>
    <n v="181"/>
    <m/>
    <m/>
    <m/>
    <n v="698"/>
    <n v="457"/>
    <n v="3.01"/>
    <n v="119"/>
    <n v="10"/>
    <n v="2"/>
    <n v="4095"/>
    <n v="1409"/>
    <n v="22"/>
    <n v="439"/>
    <n v="547"/>
    <n v="310"/>
    <n v="122"/>
    <n v="0.95299999999999996"/>
    <x v="25"/>
    <s v="Palace of the Fans"/>
    <n v="313927"/>
    <n v="111"/>
    <n v="110"/>
    <s v="CIN"/>
    <s v="CIN"/>
    <s v="CIN"/>
  </r>
  <r>
    <x v="34"/>
    <x v="0"/>
    <x v="1"/>
    <x v="5"/>
    <s v="CLE"/>
    <s v="CLE"/>
    <x v="76"/>
    <m/>
    <n v="5"/>
    <n v="155"/>
    <n v="77"/>
    <n v="76"/>
    <n v="78"/>
    <m/>
    <x v="0"/>
    <s v="N"/>
    <x v="0"/>
    <x v="1"/>
    <n v="0"/>
    <n v="567"/>
    <n v="5166"/>
    <n v="1318"/>
    <n v="211"/>
    <n v="72"/>
    <n v="18"/>
    <n v="286"/>
    <m/>
    <n v="188"/>
    <m/>
    <m/>
    <m/>
    <n v="587"/>
    <n v="432"/>
    <n v="2.85"/>
    <n v="140"/>
    <n v="16"/>
    <n v="0"/>
    <n v="4089"/>
    <n v="1251"/>
    <n v="23"/>
    <n v="334"/>
    <n v="555"/>
    <n v="233"/>
    <n v="84"/>
    <n v="0.96299999999999997"/>
    <x v="89"/>
    <s v="League Park I"/>
    <n v="316306"/>
    <n v="101"/>
    <n v="99"/>
    <s v="CLE"/>
    <s v="CLE"/>
    <s v="CLE"/>
  </r>
  <r>
    <x v="34"/>
    <x v="0"/>
    <x v="1"/>
    <x v="5"/>
    <s v="DET"/>
    <s v="DET"/>
    <x v="77"/>
    <m/>
    <n v="3"/>
    <n v="154"/>
    <n v="76"/>
    <n v="79"/>
    <n v="74"/>
    <m/>
    <x v="0"/>
    <s v="N"/>
    <x v="0"/>
    <x v="1"/>
    <n v="0"/>
    <n v="512"/>
    <n v="4971"/>
    <n v="1209"/>
    <n v="190"/>
    <n v="54"/>
    <n v="13"/>
    <n v="375"/>
    <m/>
    <n v="129"/>
    <m/>
    <m/>
    <m/>
    <n v="602"/>
    <n v="424"/>
    <n v="2.83"/>
    <n v="124"/>
    <n v="17"/>
    <n v="1"/>
    <n v="4044"/>
    <n v="1226"/>
    <n v="11"/>
    <n v="474"/>
    <n v="578"/>
    <n v="264"/>
    <n v="80"/>
    <n v="0.95699999999999996"/>
    <x v="86"/>
    <s v="Bennett Park"/>
    <n v="193384"/>
    <n v="101"/>
    <n v="103"/>
    <s v="DET"/>
    <s v="DET"/>
    <s v="DET"/>
  </r>
  <r>
    <x v="34"/>
    <x v="0"/>
    <x v="1"/>
    <x v="1"/>
    <s v="NY1"/>
    <s v="SFG"/>
    <x v="42"/>
    <m/>
    <n v="1"/>
    <n v="155"/>
    <n v="76"/>
    <n v="105"/>
    <n v="48"/>
    <m/>
    <x v="0"/>
    <s v="Y"/>
    <x v="1"/>
    <x v="2"/>
    <n v="1"/>
    <n v="780"/>
    <n v="5094"/>
    <n v="1392"/>
    <n v="191"/>
    <n v="88"/>
    <n v="39"/>
    <n v="517"/>
    <m/>
    <n v="291"/>
    <m/>
    <m/>
    <m/>
    <n v="505"/>
    <n v="364"/>
    <n v="2.39"/>
    <n v="117"/>
    <n v="18"/>
    <n v="15"/>
    <n v="4110"/>
    <n v="1160"/>
    <n v="25"/>
    <n v="364"/>
    <n v="760"/>
    <n v="253"/>
    <n v="93"/>
    <n v="0.96"/>
    <x v="62"/>
    <s v="Polo Grounds III"/>
    <n v="552700"/>
    <n v="102"/>
    <n v="98"/>
    <s v="NYG"/>
    <s v="NY1"/>
    <s v="NY1"/>
  </r>
  <r>
    <x v="34"/>
    <x v="0"/>
    <x v="1"/>
    <x v="5"/>
    <s v="NYA"/>
    <s v="NYY"/>
    <x v="73"/>
    <m/>
    <n v="6"/>
    <n v="152"/>
    <n v="75"/>
    <n v="71"/>
    <n v="78"/>
    <m/>
    <x v="0"/>
    <s v="N"/>
    <x v="0"/>
    <x v="1"/>
    <n v="0"/>
    <n v="586"/>
    <n v="4957"/>
    <n v="1228"/>
    <n v="163"/>
    <n v="61"/>
    <n v="23"/>
    <n v="360"/>
    <m/>
    <n v="200"/>
    <m/>
    <m/>
    <m/>
    <n v="622"/>
    <n v="440"/>
    <n v="2.93"/>
    <n v="88"/>
    <n v="16"/>
    <n v="4"/>
    <n v="4059"/>
    <n v="1235"/>
    <n v="26"/>
    <n v="396"/>
    <n v="642"/>
    <n v="293"/>
    <n v="88"/>
    <n v="0.95199999999999996"/>
    <x v="90"/>
    <s v="Hilltop Park"/>
    <n v="309100"/>
    <n v="111"/>
    <n v="110"/>
    <s v="NYY"/>
    <s v="NYA"/>
    <s v="NYA"/>
  </r>
  <r>
    <x v="34"/>
    <x v="0"/>
    <x v="1"/>
    <x v="5"/>
    <s v="PHA"/>
    <s v="OAK"/>
    <x v="78"/>
    <m/>
    <n v="1"/>
    <n v="152"/>
    <n v="74"/>
    <n v="92"/>
    <n v="56"/>
    <m/>
    <x v="0"/>
    <s v="Y"/>
    <x v="1"/>
    <x v="1"/>
    <n v="0"/>
    <n v="623"/>
    <n v="5146"/>
    <n v="1310"/>
    <n v="256"/>
    <n v="51"/>
    <n v="24"/>
    <n v="376"/>
    <m/>
    <n v="190"/>
    <m/>
    <m/>
    <m/>
    <n v="492"/>
    <n v="337"/>
    <n v="2.19"/>
    <n v="117"/>
    <n v="19"/>
    <n v="0"/>
    <n v="4149"/>
    <n v="1137"/>
    <n v="21"/>
    <n v="409"/>
    <n v="895"/>
    <n v="265"/>
    <n v="95"/>
    <n v="0.95699999999999996"/>
    <x v="5"/>
    <s v="Columbia Park"/>
    <n v="554576"/>
    <n v="102"/>
    <n v="100"/>
    <s v="PHA"/>
    <s v="PHA"/>
    <s v="PHA"/>
  </r>
  <r>
    <x v="34"/>
    <x v="0"/>
    <x v="1"/>
    <x v="1"/>
    <s v="PHI"/>
    <s v="PHI"/>
    <x v="44"/>
    <m/>
    <n v="4"/>
    <n v="155"/>
    <n v="76"/>
    <n v="83"/>
    <n v="69"/>
    <m/>
    <x v="0"/>
    <s v="N"/>
    <x v="0"/>
    <x v="1"/>
    <n v="0"/>
    <n v="708"/>
    <n v="5243"/>
    <n v="1362"/>
    <n v="187"/>
    <n v="82"/>
    <n v="16"/>
    <n v="406"/>
    <m/>
    <n v="180"/>
    <m/>
    <m/>
    <m/>
    <n v="602"/>
    <n v="436"/>
    <n v="2.81"/>
    <n v="119"/>
    <n v="12"/>
    <n v="5"/>
    <n v="4194"/>
    <n v="1303"/>
    <n v="21"/>
    <n v="411"/>
    <n v="516"/>
    <n v="275"/>
    <n v="99"/>
    <n v="0.95699999999999996"/>
    <x v="71"/>
    <s v="Baker Bowl"/>
    <n v="317932"/>
    <n v="96"/>
    <n v="97"/>
    <s v="PHI"/>
    <s v="PHI"/>
    <s v="PHI"/>
  </r>
  <r>
    <x v="34"/>
    <x v="0"/>
    <x v="1"/>
    <x v="1"/>
    <s v="PIT"/>
    <s v="PIT"/>
    <x v="39"/>
    <m/>
    <n v="2"/>
    <n v="155"/>
    <n v="78"/>
    <n v="96"/>
    <n v="57"/>
    <m/>
    <x v="0"/>
    <s v="N"/>
    <x v="0"/>
    <x v="1"/>
    <n v="0"/>
    <n v="692"/>
    <n v="5213"/>
    <n v="1385"/>
    <n v="190"/>
    <n v="91"/>
    <n v="22"/>
    <n v="382"/>
    <m/>
    <n v="202"/>
    <m/>
    <m/>
    <m/>
    <n v="570"/>
    <n v="439"/>
    <n v="2.86"/>
    <n v="113"/>
    <n v="12"/>
    <n v="6"/>
    <n v="4146"/>
    <n v="1270"/>
    <n v="12"/>
    <n v="389"/>
    <n v="512"/>
    <n v="255"/>
    <n v="112"/>
    <n v="0.96099999999999997"/>
    <x v="77"/>
    <s v="Exposition Park"/>
    <n v="369124"/>
    <n v="103"/>
    <n v="100"/>
    <s v="PIT"/>
    <s v="PIT"/>
    <s v="PIT"/>
  </r>
  <r>
    <x v="34"/>
    <x v="0"/>
    <x v="1"/>
    <x v="5"/>
    <s v="SLA"/>
    <s v="BAL"/>
    <x v="37"/>
    <m/>
    <n v="8"/>
    <n v="156"/>
    <n v="79"/>
    <n v="54"/>
    <n v="99"/>
    <m/>
    <x v="0"/>
    <s v="N"/>
    <x v="0"/>
    <x v="1"/>
    <n v="0"/>
    <n v="511"/>
    <n v="5204"/>
    <n v="1205"/>
    <n v="153"/>
    <n v="49"/>
    <n v="16"/>
    <n v="362"/>
    <m/>
    <n v="130"/>
    <m/>
    <m/>
    <m/>
    <n v="608"/>
    <n v="421"/>
    <n v="2.74"/>
    <n v="134"/>
    <n v="10"/>
    <n v="2"/>
    <n v="4152"/>
    <n v="1245"/>
    <n v="19"/>
    <n v="389"/>
    <n v="633"/>
    <n v="284"/>
    <n v="78"/>
    <n v="0.95599999999999996"/>
    <x v="45"/>
    <s v="Sportsman's Park III"/>
    <n v="339112"/>
    <n v="95"/>
    <n v="96"/>
    <s v="SLB"/>
    <s v="SLA"/>
    <s v="SLA"/>
  </r>
  <r>
    <x v="34"/>
    <x v="0"/>
    <x v="1"/>
    <x v="1"/>
    <s v="SLN"/>
    <s v="STL"/>
    <x v="40"/>
    <m/>
    <n v="6"/>
    <n v="154"/>
    <n v="77"/>
    <n v="58"/>
    <n v="96"/>
    <m/>
    <x v="0"/>
    <s v="N"/>
    <x v="0"/>
    <x v="1"/>
    <n v="0"/>
    <n v="535"/>
    <n v="5066"/>
    <n v="1254"/>
    <n v="140"/>
    <n v="85"/>
    <n v="20"/>
    <n v="391"/>
    <m/>
    <n v="162"/>
    <m/>
    <m/>
    <m/>
    <n v="734"/>
    <n v="537"/>
    <n v="3.59"/>
    <n v="135"/>
    <n v="10"/>
    <n v="2"/>
    <n v="4041"/>
    <n v="1431"/>
    <n v="28"/>
    <n v="367"/>
    <n v="411"/>
    <n v="274"/>
    <n v="83"/>
    <n v="0.95699999999999996"/>
    <x v="83"/>
    <s v="Robison Field"/>
    <n v="292800"/>
    <n v="97"/>
    <n v="99"/>
    <s v="STL"/>
    <s v="SLN"/>
    <s v="SLN"/>
  </r>
  <r>
    <x v="34"/>
    <x v="0"/>
    <x v="1"/>
    <x v="5"/>
    <s v="WS1"/>
    <s v="MIN"/>
    <x v="79"/>
    <m/>
    <n v="7"/>
    <n v="154"/>
    <n v="77"/>
    <n v="64"/>
    <n v="87"/>
    <m/>
    <x v="0"/>
    <s v="N"/>
    <x v="0"/>
    <x v="1"/>
    <n v="0"/>
    <n v="559"/>
    <n v="5015"/>
    <n v="1121"/>
    <n v="193"/>
    <n v="68"/>
    <n v="22"/>
    <n v="298"/>
    <m/>
    <n v="169"/>
    <m/>
    <m/>
    <m/>
    <n v="623"/>
    <n v="434"/>
    <n v="2.87"/>
    <n v="118"/>
    <n v="12"/>
    <n v="1"/>
    <n v="4086"/>
    <n v="1250"/>
    <n v="12"/>
    <n v="385"/>
    <n v="539"/>
    <n v="319"/>
    <n v="76"/>
    <n v="0.95"/>
    <x v="79"/>
    <s v="American League Park II"/>
    <n v="252027"/>
    <n v="96"/>
    <n v="100"/>
    <s v="WSH"/>
    <s v="WS1"/>
    <s v="WS1"/>
  </r>
  <r>
    <x v="35"/>
    <x v="0"/>
    <x v="1"/>
    <x v="5"/>
    <s v="BOS"/>
    <s v="BOS"/>
    <x v="74"/>
    <m/>
    <n v="8"/>
    <n v="155"/>
    <n v="77"/>
    <n v="49"/>
    <n v="105"/>
    <m/>
    <x v="0"/>
    <s v="N"/>
    <x v="0"/>
    <x v="1"/>
    <n v="0"/>
    <n v="463"/>
    <n v="5168"/>
    <n v="1223"/>
    <n v="160"/>
    <n v="75"/>
    <n v="13"/>
    <n v="298"/>
    <m/>
    <n v="99"/>
    <m/>
    <m/>
    <m/>
    <n v="706"/>
    <n v="524"/>
    <n v="3.41"/>
    <n v="124"/>
    <n v="6"/>
    <n v="6"/>
    <n v="4146"/>
    <n v="1360"/>
    <n v="37"/>
    <n v="285"/>
    <n v="549"/>
    <n v="333"/>
    <n v="84"/>
    <n v="0.94899999999999995"/>
    <x v="84"/>
    <s v="Huntington Avenue Grounds"/>
    <n v="410209"/>
    <n v="100"/>
    <n v="102"/>
    <s v="BOS"/>
    <s v="BOS"/>
    <s v="BOS"/>
  </r>
  <r>
    <x v="35"/>
    <x v="0"/>
    <x v="1"/>
    <x v="1"/>
    <s v="BRO"/>
    <s v="LAD"/>
    <x v="47"/>
    <m/>
    <n v="5"/>
    <n v="153"/>
    <n v="76"/>
    <n v="66"/>
    <n v="86"/>
    <m/>
    <x v="0"/>
    <s v="N"/>
    <x v="0"/>
    <x v="1"/>
    <n v="0"/>
    <n v="496"/>
    <n v="4897"/>
    <n v="1156"/>
    <n v="141"/>
    <n v="68"/>
    <n v="25"/>
    <n v="388"/>
    <m/>
    <n v="175"/>
    <m/>
    <m/>
    <m/>
    <n v="625"/>
    <n v="469"/>
    <n v="3.13"/>
    <n v="119"/>
    <n v="22"/>
    <n v="11"/>
    <n v="4044"/>
    <n v="1255"/>
    <n v="15"/>
    <n v="453"/>
    <n v="476"/>
    <n v="283"/>
    <n v="73"/>
    <n v="0.95499999999999996"/>
    <x v="81"/>
    <s v="Washington Park III"/>
    <n v="277400"/>
    <n v="92"/>
    <n v="96"/>
    <s v="BRO"/>
    <s v="BRO"/>
    <s v="BRO"/>
  </r>
  <r>
    <x v="35"/>
    <x v="0"/>
    <x v="1"/>
    <x v="1"/>
    <s v="BSN"/>
    <s v="ATL"/>
    <x v="24"/>
    <m/>
    <n v="8"/>
    <n v="152"/>
    <n v="76"/>
    <n v="49"/>
    <n v="102"/>
    <m/>
    <x v="0"/>
    <s v="N"/>
    <x v="0"/>
    <x v="1"/>
    <n v="0"/>
    <n v="408"/>
    <n v="4925"/>
    <n v="1115"/>
    <n v="136"/>
    <n v="43"/>
    <n v="16"/>
    <n v="356"/>
    <m/>
    <n v="93"/>
    <m/>
    <m/>
    <m/>
    <n v="649"/>
    <n v="465"/>
    <n v="3.14"/>
    <n v="137"/>
    <n v="10"/>
    <n v="0"/>
    <n v="4002"/>
    <n v="1291"/>
    <n v="24"/>
    <n v="436"/>
    <n v="562"/>
    <n v="337"/>
    <n v="102"/>
    <n v="0.94699999999999995"/>
    <x v="40"/>
    <s v="South End Grounds III"/>
    <n v="143280"/>
    <n v="97"/>
    <n v="102"/>
    <s v="BSN"/>
    <s v="BSN"/>
    <s v="BSN"/>
  </r>
  <r>
    <x v="35"/>
    <x v="0"/>
    <x v="1"/>
    <x v="5"/>
    <s v="CHA"/>
    <s v="CHW"/>
    <x v="75"/>
    <m/>
    <n v="1"/>
    <n v="154"/>
    <n v="79"/>
    <n v="93"/>
    <n v="58"/>
    <m/>
    <x v="0"/>
    <s v="Y"/>
    <x v="1"/>
    <x v="2"/>
    <n v="1"/>
    <n v="570"/>
    <n v="4925"/>
    <n v="1133"/>
    <n v="152"/>
    <n v="52"/>
    <n v="7"/>
    <n v="453"/>
    <m/>
    <n v="214"/>
    <m/>
    <m/>
    <m/>
    <n v="460"/>
    <n v="325"/>
    <n v="2.13"/>
    <n v="117"/>
    <n v="32"/>
    <n v="3"/>
    <n v="4125"/>
    <n v="1212"/>
    <n v="11"/>
    <n v="255"/>
    <n v="543"/>
    <n v="243"/>
    <n v="80"/>
    <n v="0.96299999999999997"/>
    <x v="85"/>
    <s v="South Side Park II"/>
    <n v="585202"/>
    <n v="98"/>
    <n v="95"/>
    <s v="CHW"/>
    <s v="CHA"/>
    <s v="CHA"/>
  </r>
  <r>
    <x v="35"/>
    <x v="0"/>
    <x v="1"/>
    <x v="1"/>
    <s v="CHN"/>
    <s v="CHC"/>
    <x v="25"/>
    <m/>
    <n v="1"/>
    <n v="155"/>
    <n v="79"/>
    <n v="116"/>
    <n v="36"/>
    <m/>
    <x v="0"/>
    <s v="Y"/>
    <x v="1"/>
    <x v="1"/>
    <n v="0"/>
    <n v="705"/>
    <n v="5018"/>
    <n v="1316"/>
    <n v="181"/>
    <n v="71"/>
    <n v="20"/>
    <n v="448"/>
    <m/>
    <n v="283"/>
    <m/>
    <m/>
    <m/>
    <n v="381"/>
    <n v="270"/>
    <n v="1.75"/>
    <n v="125"/>
    <n v="30"/>
    <n v="10"/>
    <n v="4164"/>
    <n v="1018"/>
    <n v="12"/>
    <n v="446"/>
    <n v="702"/>
    <n v="190"/>
    <n v="100"/>
    <n v="0.97"/>
    <x v="88"/>
    <s v="West Side Park II"/>
    <n v="654300"/>
    <n v="106"/>
    <n v="100"/>
    <s v="CHC"/>
    <s v="CHN"/>
    <s v="CHN"/>
  </r>
  <r>
    <x v="35"/>
    <x v="0"/>
    <x v="1"/>
    <x v="1"/>
    <s v="CIN"/>
    <s v="CIN"/>
    <x v="26"/>
    <m/>
    <n v="6"/>
    <n v="155"/>
    <n v="78"/>
    <n v="64"/>
    <n v="87"/>
    <m/>
    <x v="0"/>
    <s v="N"/>
    <x v="0"/>
    <x v="1"/>
    <n v="0"/>
    <n v="533"/>
    <n v="5025"/>
    <n v="1198"/>
    <n v="140"/>
    <n v="71"/>
    <n v="16"/>
    <n v="395"/>
    <m/>
    <n v="170"/>
    <m/>
    <m/>
    <m/>
    <n v="582"/>
    <n v="409"/>
    <n v="2.69"/>
    <n v="126"/>
    <n v="12"/>
    <n v="5"/>
    <n v="4107"/>
    <n v="1248"/>
    <n v="14"/>
    <n v="470"/>
    <n v="567"/>
    <n v="260"/>
    <n v="97"/>
    <n v="0.95899999999999996"/>
    <x v="25"/>
    <s v="Palace of the Fans"/>
    <n v="330056"/>
    <n v="104"/>
    <n v="104"/>
    <s v="CIN"/>
    <s v="CIN"/>
    <s v="CIN"/>
  </r>
  <r>
    <x v="35"/>
    <x v="0"/>
    <x v="1"/>
    <x v="5"/>
    <s v="CLE"/>
    <s v="CLE"/>
    <x v="76"/>
    <m/>
    <n v="3"/>
    <n v="157"/>
    <n v="79"/>
    <n v="89"/>
    <n v="64"/>
    <m/>
    <x v="0"/>
    <s v="N"/>
    <x v="0"/>
    <x v="1"/>
    <n v="0"/>
    <n v="663"/>
    <n v="5426"/>
    <n v="1516"/>
    <n v="240"/>
    <n v="73"/>
    <n v="12"/>
    <n v="330"/>
    <m/>
    <n v="203"/>
    <m/>
    <m/>
    <m/>
    <n v="482"/>
    <n v="328"/>
    <n v="2.09"/>
    <n v="133"/>
    <n v="27"/>
    <n v="4"/>
    <n v="4236"/>
    <n v="1197"/>
    <n v="16"/>
    <n v="365"/>
    <n v="530"/>
    <n v="217"/>
    <n v="111"/>
    <n v="0.96699999999999997"/>
    <x v="89"/>
    <s v="League Park I"/>
    <n v="325733"/>
    <n v="99"/>
    <n v="97"/>
    <s v="CLE"/>
    <s v="CLE"/>
    <s v="CLE"/>
  </r>
  <r>
    <x v="35"/>
    <x v="0"/>
    <x v="1"/>
    <x v="5"/>
    <s v="DET"/>
    <s v="DET"/>
    <x v="77"/>
    <m/>
    <n v="6"/>
    <n v="151"/>
    <n v="78"/>
    <n v="71"/>
    <n v="78"/>
    <m/>
    <x v="0"/>
    <s v="N"/>
    <x v="0"/>
    <x v="1"/>
    <n v="0"/>
    <n v="518"/>
    <n v="4930"/>
    <n v="1195"/>
    <n v="154"/>
    <n v="64"/>
    <n v="10"/>
    <n v="333"/>
    <m/>
    <n v="206"/>
    <m/>
    <m/>
    <m/>
    <n v="599"/>
    <n v="454"/>
    <n v="3.06"/>
    <n v="128"/>
    <n v="7"/>
    <n v="4"/>
    <n v="4002"/>
    <n v="1398"/>
    <n v="14"/>
    <n v="389"/>
    <n v="469"/>
    <n v="259"/>
    <n v="86"/>
    <n v="0.95899999999999996"/>
    <x v="86"/>
    <s v="Bennett Park"/>
    <n v="174043"/>
    <n v="103"/>
    <n v="103"/>
    <s v="DET"/>
    <s v="DET"/>
    <s v="DET"/>
  </r>
  <r>
    <x v="35"/>
    <x v="0"/>
    <x v="1"/>
    <x v="1"/>
    <s v="NY1"/>
    <s v="SFG"/>
    <x v="42"/>
    <m/>
    <n v="2"/>
    <n v="153"/>
    <n v="75"/>
    <n v="96"/>
    <n v="56"/>
    <m/>
    <x v="0"/>
    <s v="N"/>
    <x v="0"/>
    <x v="1"/>
    <n v="0"/>
    <n v="625"/>
    <n v="4768"/>
    <n v="1217"/>
    <n v="162"/>
    <n v="53"/>
    <n v="15"/>
    <n v="563"/>
    <m/>
    <n v="288"/>
    <m/>
    <m/>
    <m/>
    <n v="510"/>
    <n v="369"/>
    <n v="2.4900000000000002"/>
    <n v="105"/>
    <n v="19"/>
    <n v="18"/>
    <n v="4002"/>
    <n v="1207"/>
    <n v="13"/>
    <n v="394"/>
    <n v="639"/>
    <n v="228"/>
    <n v="84"/>
    <n v="0.96399999999999997"/>
    <x v="62"/>
    <s v="Polo Grounds III"/>
    <n v="402850"/>
    <n v="102"/>
    <n v="99"/>
    <s v="NYG"/>
    <s v="NY1"/>
    <s v="NY1"/>
  </r>
  <r>
    <x v="35"/>
    <x v="0"/>
    <x v="1"/>
    <x v="5"/>
    <s v="NYA"/>
    <s v="NYY"/>
    <x v="73"/>
    <m/>
    <n v="2"/>
    <n v="155"/>
    <n v="76"/>
    <n v="90"/>
    <n v="61"/>
    <m/>
    <x v="0"/>
    <s v="N"/>
    <x v="0"/>
    <x v="1"/>
    <n v="0"/>
    <n v="644"/>
    <n v="5095"/>
    <n v="1354"/>
    <n v="166"/>
    <n v="77"/>
    <n v="17"/>
    <n v="331"/>
    <m/>
    <n v="192"/>
    <m/>
    <m/>
    <m/>
    <n v="543"/>
    <n v="419"/>
    <n v="2.78"/>
    <n v="99"/>
    <n v="18"/>
    <n v="5"/>
    <n v="4071"/>
    <n v="1236"/>
    <n v="21"/>
    <n v="351"/>
    <n v="605"/>
    <n v="272"/>
    <n v="69"/>
    <n v="0.95699999999999996"/>
    <x v="90"/>
    <s v="Hilltop Park"/>
    <n v="434700"/>
    <n v="110"/>
    <n v="110"/>
    <s v="NYY"/>
    <s v="NYA"/>
    <s v="NYA"/>
  </r>
  <r>
    <x v="35"/>
    <x v="0"/>
    <x v="1"/>
    <x v="5"/>
    <s v="PHA"/>
    <s v="OAK"/>
    <x v="78"/>
    <m/>
    <n v="4"/>
    <n v="149"/>
    <n v="73"/>
    <n v="78"/>
    <n v="67"/>
    <m/>
    <x v="0"/>
    <s v="N"/>
    <x v="0"/>
    <x v="1"/>
    <n v="0"/>
    <n v="561"/>
    <n v="4883"/>
    <n v="1206"/>
    <n v="213"/>
    <n v="49"/>
    <n v="32"/>
    <n v="385"/>
    <m/>
    <n v="165"/>
    <m/>
    <m/>
    <m/>
    <n v="543"/>
    <n v="382"/>
    <n v="2.6"/>
    <n v="107"/>
    <n v="19"/>
    <n v="4"/>
    <n v="3966"/>
    <n v="1135"/>
    <n v="9"/>
    <n v="425"/>
    <n v="749"/>
    <n v="267"/>
    <n v="86"/>
    <n v="0.95599999999999996"/>
    <x v="5"/>
    <s v="Columbia Park"/>
    <n v="489129"/>
    <n v="103"/>
    <n v="101"/>
    <s v="PHA"/>
    <s v="PHA"/>
    <s v="PHA"/>
  </r>
  <r>
    <x v="35"/>
    <x v="0"/>
    <x v="1"/>
    <x v="1"/>
    <s v="PHI"/>
    <s v="PHI"/>
    <x v="44"/>
    <m/>
    <n v="4"/>
    <n v="154"/>
    <n v="77"/>
    <n v="71"/>
    <n v="82"/>
    <m/>
    <x v="0"/>
    <s v="N"/>
    <x v="0"/>
    <x v="1"/>
    <n v="0"/>
    <n v="528"/>
    <n v="4911"/>
    <n v="1183"/>
    <n v="197"/>
    <n v="47"/>
    <n v="12"/>
    <n v="432"/>
    <m/>
    <n v="180"/>
    <m/>
    <m/>
    <m/>
    <n v="564"/>
    <n v="388"/>
    <n v="2.58"/>
    <n v="108"/>
    <n v="21"/>
    <n v="5"/>
    <n v="4062"/>
    <n v="1201"/>
    <n v="18"/>
    <n v="436"/>
    <n v="500"/>
    <n v="271"/>
    <n v="83"/>
    <n v="0.95599999999999996"/>
    <x v="71"/>
    <s v="Baker Bowl"/>
    <n v="294680"/>
    <n v="100"/>
    <n v="99"/>
    <s v="PHI"/>
    <s v="PHI"/>
    <s v="PHI"/>
  </r>
  <r>
    <x v="35"/>
    <x v="0"/>
    <x v="1"/>
    <x v="1"/>
    <s v="PIT"/>
    <s v="PIT"/>
    <x v="39"/>
    <m/>
    <n v="3"/>
    <n v="154"/>
    <n v="77"/>
    <n v="93"/>
    <n v="60"/>
    <m/>
    <x v="0"/>
    <s v="N"/>
    <x v="0"/>
    <x v="1"/>
    <n v="0"/>
    <n v="623"/>
    <n v="5030"/>
    <n v="1313"/>
    <n v="164"/>
    <n v="67"/>
    <n v="12"/>
    <n v="424"/>
    <m/>
    <n v="162"/>
    <m/>
    <m/>
    <m/>
    <n v="470"/>
    <n v="333"/>
    <n v="2.21"/>
    <n v="116"/>
    <n v="27"/>
    <n v="2"/>
    <n v="4074"/>
    <n v="1234"/>
    <n v="13"/>
    <n v="309"/>
    <n v="532"/>
    <n v="220"/>
    <n v="109"/>
    <n v="0.96399999999999997"/>
    <x v="77"/>
    <s v="Exposition Park"/>
    <n v="394877"/>
    <n v="104"/>
    <n v="102"/>
    <s v="PIT"/>
    <s v="PIT"/>
    <s v="PIT"/>
  </r>
  <r>
    <x v="35"/>
    <x v="0"/>
    <x v="1"/>
    <x v="5"/>
    <s v="SLA"/>
    <s v="BAL"/>
    <x v="37"/>
    <m/>
    <n v="5"/>
    <n v="154"/>
    <n v="76"/>
    <n v="76"/>
    <n v="73"/>
    <m/>
    <x v="0"/>
    <s v="N"/>
    <x v="0"/>
    <x v="1"/>
    <n v="0"/>
    <n v="558"/>
    <n v="5030"/>
    <n v="1244"/>
    <n v="145"/>
    <n v="60"/>
    <n v="20"/>
    <n v="366"/>
    <m/>
    <n v="221"/>
    <m/>
    <m/>
    <m/>
    <n v="498"/>
    <n v="336"/>
    <n v="2.23"/>
    <n v="133"/>
    <n v="17"/>
    <n v="5"/>
    <n v="4071"/>
    <n v="1132"/>
    <n v="14"/>
    <n v="314"/>
    <n v="558"/>
    <n v="289"/>
    <n v="80"/>
    <n v="0.95399999999999996"/>
    <x v="45"/>
    <s v="Sportsman's Park III"/>
    <n v="389157"/>
    <n v="96"/>
    <n v="96"/>
    <s v="SLB"/>
    <s v="SLA"/>
    <s v="SLA"/>
  </r>
  <r>
    <x v="35"/>
    <x v="0"/>
    <x v="1"/>
    <x v="1"/>
    <s v="SLN"/>
    <s v="STL"/>
    <x v="40"/>
    <m/>
    <n v="7"/>
    <n v="154"/>
    <n v="77"/>
    <n v="52"/>
    <n v="98"/>
    <m/>
    <x v="0"/>
    <s v="N"/>
    <x v="0"/>
    <x v="1"/>
    <n v="0"/>
    <n v="470"/>
    <n v="5075"/>
    <n v="1195"/>
    <n v="137"/>
    <n v="69"/>
    <n v="10"/>
    <n v="361"/>
    <m/>
    <n v="110"/>
    <m/>
    <m/>
    <m/>
    <n v="607"/>
    <n v="457"/>
    <n v="3.04"/>
    <n v="118"/>
    <n v="4"/>
    <n v="2"/>
    <n v="4062"/>
    <n v="1246"/>
    <n v="17"/>
    <n v="479"/>
    <n v="559"/>
    <n v="272"/>
    <n v="92"/>
    <n v="0.95699999999999996"/>
    <x v="83"/>
    <s v="Robison Field"/>
    <n v="283770"/>
    <n v="96"/>
    <n v="100"/>
    <s v="STL"/>
    <s v="SLN"/>
    <s v="SLN"/>
  </r>
  <r>
    <x v="35"/>
    <x v="0"/>
    <x v="1"/>
    <x v="5"/>
    <s v="WS1"/>
    <s v="MIN"/>
    <x v="79"/>
    <m/>
    <n v="7"/>
    <n v="151"/>
    <n v="75"/>
    <n v="55"/>
    <n v="95"/>
    <m/>
    <x v="0"/>
    <s v="N"/>
    <x v="0"/>
    <x v="1"/>
    <n v="0"/>
    <n v="518"/>
    <n v="4956"/>
    <n v="1180"/>
    <n v="144"/>
    <n v="65"/>
    <n v="26"/>
    <n v="306"/>
    <m/>
    <n v="233"/>
    <m/>
    <m/>
    <m/>
    <n v="664"/>
    <n v="477"/>
    <n v="3.25"/>
    <n v="115"/>
    <n v="13"/>
    <n v="1"/>
    <n v="3966"/>
    <n v="1331"/>
    <n v="15"/>
    <n v="451"/>
    <n v="558"/>
    <n v="273"/>
    <n v="78"/>
    <n v="0.95499999999999996"/>
    <x v="79"/>
    <s v="American League Park II"/>
    <n v="129903"/>
    <n v="95"/>
    <n v="98"/>
    <s v="WSH"/>
    <s v="WS1"/>
    <s v="WS1"/>
  </r>
  <r>
    <x v="36"/>
    <x v="0"/>
    <x v="1"/>
    <x v="5"/>
    <s v="BOS"/>
    <s v="BOS"/>
    <x v="74"/>
    <m/>
    <n v="7"/>
    <n v="155"/>
    <n v="78"/>
    <n v="59"/>
    <n v="90"/>
    <m/>
    <x v="0"/>
    <s v="N"/>
    <x v="0"/>
    <x v="1"/>
    <n v="0"/>
    <n v="464"/>
    <n v="5235"/>
    <n v="1224"/>
    <n v="154"/>
    <n v="48"/>
    <n v="18"/>
    <n v="305"/>
    <m/>
    <n v="125"/>
    <m/>
    <m/>
    <m/>
    <n v="558"/>
    <n v="385"/>
    <n v="2.4500000000000002"/>
    <n v="100"/>
    <n v="17"/>
    <n v="7"/>
    <n v="4242"/>
    <n v="1222"/>
    <n v="22"/>
    <n v="337"/>
    <n v="517"/>
    <n v="269"/>
    <n v="103"/>
    <n v="0.95899999999999996"/>
    <x v="84"/>
    <s v="Huntington Avenue Grounds"/>
    <n v="436777"/>
    <n v="99"/>
    <n v="101"/>
    <s v="BOS"/>
    <s v="BOS"/>
    <s v="BOS"/>
  </r>
  <r>
    <x v="36"/>
    <x v="0"/>
    <x v="1"/>
    <x v="1"/>
    <s v="BRO"/>
    <s v="LAD"/>
    <x v="47"/>
    <m/>
    <n v="5"/>
    <n v="153"/>
    <n v="77"/>
    <n v="65"/>
    <n v="83"/>
    <m/>
    <x v="0"/>
    <s v="N"/>
    <x v="0"/>
    <x v="1"/>
    <n v="0"/>
    <n v="446"/>
    <n v="4895"/>
    <n v="1135"/>
    <n v="142"/>
    <n v="63"/>
    <n v="18"/>
    <n v="336"/>
    <m/>
    <n v="121"/>
    <m/>
    <m/>
    <m/>
    <n v="522"/>
    <n v="359"/>
    <n v="2.38"/>
    <n v="125"/>
    <n v="20"/>
    <n v="1"/>
    <n v="4068"/>
    <n v="1218"/>
    <n v="16"/>
    <n v="463"/>
    <n v="479"/>
    <n v="262"/>
    <n v="94"/>
    <n v="0.95899999999999996"/>
    <x v="81"/>
    <s v="Washington Park III"/>
    <n v="312500"/>
    <n v="92"/>
    <n v="95"/>
    <s v="BRO"/>
    <s v="BRO"/>
    <s v="BRO"/>
  </r>
  <r>
    <x v="36"/>
    <x v="0"/>
    <x v="1"/>
    <x v="1"/>
    <s v="BSN"/>
    <s v="ATL"/>
    <x v="24"/>
    <m/>
    <n v="7"/>
    <n v="152"/>
    <n v="74"/>
    <n v="58"/>
    <n v="90"/>
    <m/>
    <x v="0"/>
    <s v="N"/>
    <x v="0"/>
    <x v="1"/>
    <n v="0"/>
    <n v="502"/>
    <n v="5020"/>
    <n v="1222"/>
    <n v="142"/>
    <n v="61"/>
    <n v="22"/>
    <n v="413"/>
    <m/>
    <n v="118"/>
    <m/>
    <m/>
    <m/>
    <n v="652"/>
    <n v="495"/>
    <n v="3.33"/>
    <n v="121"/>
    <n v="9"/>
    <n v="2"/>
    <n v="4014"/>
    <n v="1324"/>
    <n v="28"/>
    <n v="458"/>
    <n v="426"/>
    <n v="249"/>
    <n v="128"/>
    <n v="0.96099999999999997"/>
    <x v="91"/>
    <s v="South End Grounds III"/>
    <n v="203221"/>
    <n v="100"/>
    <n v="103"/>
    <s v="BSN"/>
    <s v="BSN"/>
    <s v="BSN"/>
  </r>
  <r>
    <x v="36"/>
    <x v="0"/>
    <x v="1"/>
    <x v="5"/>
    <s v="CHA"/>
    <s v="CHW"/>
    <x v="75"/>
    <m/>
    <n v="3"/>
    <n v="157"/>
    <n v="79"/>
    <n v="87"/>
    <n v="64"/>
    <m/>
    <x v="0"/>
    <s v="N"/>
    <x v="0"/>
    <x v="1"/>
    <n v="0"/>
    <n v="588"/>
    <n v="5070"/>
    <n v="1205"/>
    <n v="149"/>
    <n v="33"/>
    <n v="5"/>
    <n v="421"/>
    <m/>
    <n v="175"/>
    <m/>
    <m/>
    <m/>
    <n v="474"/>
    <n v="347"/>
    <n v="2.2200000000000002"/>
    <n v="112"/>
    <n v="17"/>
    <n v="9"/>
    <n v="4218"/>
    <n v="1279"/>
    <n v="13"/>
    <n v="305"/>
    <n v="604"/>
    <n v="232"/>
    <n v="101"/>
    <n v="0.96599999999999997"/>
    <x v="85"/>
    <s v="South Side Park II"/>
    <n v="666307"/>
    <n v="97"/>
    <n v="95"/>
    <s v="CHW"/>
    <s v="CHA"/>
    <s v="CHA"/>
  </r>
  <r>
    <x v="36"/>
    <x v="0"/>
    <x v="1"/>
    <x v="1"/>
    <s v="CHN"/>
    <s v="CHC"/>
    <x v="25"/>
    <m/>
    <n v="1"/>
    <n v="155"/>
    <n v="76"/>
    <n v="107"/>
    <n v="45"/>
    <m/>
    <x v="0"/>
    <s v="Y"/>
    <x v="1"/>
    <x v="2"/>
    <n v="1"/>
    <n v="574"/>
    <n v="4892"/>
    <n v="1224"/>
    <n v="162"/>
    <n v="48"/>
    <n v="13"/>
    <n v="435"/>
    <m/>
    <n v="235"/>
    <m/>
    <m/>
    <m/>
    <n v="390"/>
    <n v="264"/>
    <n v="1.73"/>
    <n v="114"/>
    <n v="32"/>
    <n v="8"/>
    <n v="4119"/>
    <n v="1054"/>
    <n v="11"/>
    <n v="402"/>
    <n v="586"/>
    <n v="211"/>
    <n v="110"/>
    <n v="0.96699999999999997"/>
    <x v="88"/>
    <s v="West Side Park II"/>
    <n v="422550"/>
    <n v="106"/>
    <n v="101"/>
    <s v="CHC"/>
    <s v="CHN"/>
    <s v="CHN"/>
  </r>
  <r>
    <x v="36"/>
    <x v="0"/>
    <x v="1"/>
    <x v="1"/>
    <s v="CIN"/>
    <s v="CIN"/>
    <x v="26"/>
    <m/>
    <n v="6"/>
    <n v="156"/>
    <n v="81"/>
    <n v="66"/>
    <n v="87"/>
    <m/>
    <x v="0"/>
    <s v="N"/>
    <x v="0"/>
    <x v="1"/>
    <n v="0"/>
    <n v="526"/>
    <n v="4966"/>
    <n v="1226"/>
    <n v="126"/>
    <n v="90"/>
    <n v="15"/>
    <n v="372"/>
    <m/>
    <n v="158"/>
    <m/>
    <m/>
    <m/>
    <n v="519"/>
    <n v="362"/>
    <n v="2.41"/>
    <n v="118"/>
    <n v="10"/>
    <n v="2"/>
    <n v="4053"/>
    <n v="1223"/>
    <n v="16"/>
    <n v="444"/>
    <n v="481"/>
    <n v="227"/>
    <n v="118"/>
    <n v="0.96299999999999997"/>
    <x v="25"/>
    <s v="Palace of the Fans"/>
    <n v="317500"/>
    <n v="104"/>
    <n v="105"/>
    <s v="CIN"/>
    <s v="CIN"/>
    <s v="CIN"/>
  </r>
  <r>
    <x v="36"/>
    <x v="0"/>
    <x v="1"/>
    <x v="5"/>
    <s v="CLE"/>
    <s v="CLE"/>
    <x v="76"/>
    <m/>
    <n v="4"/>
    <n v="158"/>
    <n v="82"/>
    <n v="85"/>
    <n v="67"/>
    <m/>
    <x v="0"/>
    <s v="N"/>
    <x v="0"/>
    <x v="1"/>
    <n v="0"/>
    <n v="530"/>
    <n v="5068"/>
    <n v="1221"/>
    <n v="182"/>
    <n v="68"/>
    <n v="11"/>
    <n v="335"/>
    <m/>
    <n v="193"/>
    <m/>
    <m/>
    <m/>
    <n v="525"/>
    <n v="350"/>
    <n v="2.2599999999999998"/>
    <n v="127"/>
    <n v="20"/>
    <n v="5"/>
    <n v="4176"/>
    <n v="1253"/>
    <n v="8"/>
    <n v="362"/>
    <n v="513"/>
    <n v="264"/>
    <n v="137"/>
    <n v="0.96"/>
    <x v="89"/>
    <s v="League Park I"/>
    <n v="382046"/>
    <n v="101"/>
    <n v="99"/>
    <s v="CLE"/>
    <s v="CLE"/>
    <s v="CLE"/>
  </r>
  <r>
    <x v="36"/>
    <x v="0"/>
    <x v="1"/>
    <x v="5"/>
    <s v="DET"/>
    <s v="DET"/>
    <x v="77"/>
    <m/>
    <n v="1"/>
    <n v="153"/>
    <n v="79"/>
    <n v="92"/>
    <n v="58"/>
    <m/>
    <x v="0"/>
    <s v="Y"/>
    <x v="1"/>
    <x v="1"/>
    <n v="0"/>
    <n v="694"/>
    <n v="5204"/>
    <n v="1383"/>
    <n v="179"/>
    <n v="75"/>
    <n v="11"/>
    <n v="315"/>
    <m/>
    <n v="192"/>
    <m/>
    <m/>
    <m/>
    <n v="532"/>
    <n v="355"/>
    <n v="2.33"/>
    <n v="120"/>
    <n v="15"/>
    <n v="7"/>
    <n v="4110"/>
    <n v="1281"/>
    <n v="8"/>
    <n v="380"/>
    <n v="512"/>
    <n v="264"/>
    <n v="79"/>
    <n v="0.95799999999999996"/>
    <x v="86"/>
    <s v="Bennett Park"/>
    <n v="297079"/>
    <n v="103"/>
    <n v="102"/>
    <s v="DET"/>
    <s v="DET"/>
    <s v="DET"/>
  </r>
  <r>
    <x v="36"/>
    <x v="0"/>
    <x v="1"/>
    <x v="1"/>
    <s v="NY1"/>
    <s v="SFG"/>
    <x v="42"/>
    <m/>
    <n v="4"/>
    <n v="155"/>
    <n v="77"/>
    <n v="82"/>
    <n v="71"/>
    <m/>
    <x v="0"/>
    <s v="N"/>
    <x v="0"/>
    <x v="1"/>
    <n v="0"/>
    <n v="574"/>
    <n v="4874"/>
    <n v="1222"/>
    <n v="160"/>
    <n v="48"/>
    <n v="23"/>
    <n v="516"/>
    <m/>
    <n v="205"/>
    <m/>
    <m/>
    <m/>
    <n v="510"/>
    <n v="373"/>
    <n v="2.4500000000000002"/>
    <n v="109"/>
    <n v="22"/>
    <n v="13"/>
    <n v="4113"/>
    <n v="1219"/>
    <n v="25"/>
    <n v="369"/>
    <n v="655"/>
    <n v="230"/>
    <n v="75"/>
    <n v="0.96299999999999997"/>
    <x v="62"/>
    <s v="Polo Grounds III"/>
    <n v="538350"/>
    <n v="103"/>
    <n v="100"/>
    <s v="NYG"/>
    <s v="NY1"/>
    <s v="NY1"/>
  </r>
  <r>
    <x v="36"/>
    <x v="0"/>
    <x v="1"/>
    <x v="5"/>
    <s v="NYA"/>
    <s v="NYY"/>
    <x v="73"/>
    <m/>
    <n v="5"/>
    <n v="152"/>
    <n v="75"/>
    <n v="70"/>
    <n v="78"/>
    <m/>
    <x v="0"/>
    <s v="N"/>
    <x v="0"/>
    <x v="1"/>
    <n v="0"/>
    <n v="605"/>
    <n v="5044"/>
    <n v="1258"/>
    <n v="150"/>
    <n v="67"/>
    <n v="15"/>
    <n v="304"/>
    <m/>
    <n v="206"/>
    <m/>
    <m/>
    <m/>
    <n v="665"/>
    <n v="449"/>
    <n v="3.03"/>
    <n v="93"/>
    <n v="10"/>
    <n v="5"/>
    <n v="3999"/>
    <n v="1327"/>
    <n v="13"/>
    <n v="428"/>
    <n v="511"/>
    <n v="336"/>
    <n v="79"/>
    <n v="0.94699999999999995"/>
    <x v="90"/>
    <s v="Hilltop Park"/>
    <n v="350020"/>
    <n v="108"/>
    <n v="110"/>
    <s v="NYY"/>
    <s v="NYA"/>
    <s v="NYA"/>
  </r>
  <r>
    <x v="36"/>
    <x v="0"/>
    <x v="1"/>
    <x v="5"/>
    <s v="PHA"/>
    <s v="OAK"/>
    <x v="78"/>
    <m/>
    <n v="2"/>
    <n v="150"/>
    <n v="73"/>
    <n v="88"/>
    <n v="57"/>
    <m/>
    <x v="0"/>
    <s v="N"/>
    <x v="0"/>
    <x v="1"/>
    <n v="0"/>
    <n v="582"/>
    <n v="5008"/>
    <n v="1274"/>
    <n v="223"/>
    <n v="43"/>
    <n v="22"/>
    <n v="384"/>
    <m/>
    <n v="137"/>
    <m/>
    <m/>
    <m/>
    <n v="511"/>
    <n v="354"/>
    <n v="2.35"/>
    <n v="106"/>
    <n v="27"/>
    <n v="6"/>
    <n v="4062"/>
    <n v="1106"/>
    <n v="13"/>
    <n v="378"/>
    <n v="789"/>
    <n v="263"/>
    <n v="67"/>
    <n v="0.95799999999999996"/>
    <x v="5"/>
    <s v="Columbia Park"/>
    <n v="625581"/>
    <n v="102"/>
    <n v="102"/>
    <s v="PHA"/>
    <s v="PHA"/>
    <s v="PHA"/>
  </r>
  <r>
    <x v="36"/>
    <x v="0"/>
    <x v="1"/>
    <x v="1"/>
    <s v="PHI"/>
    <s v="PHI"/>
    <x v="44"/>
    <m/>
    <n v="3"/>
    <n v="149"/>
    <n v="75"/>
    <n v="83"/>
    <n v="64"/>
    <m/>
    <x v="0"/>
    <s v="N"/>
    <x v="0"/>
    <x v="1"/>
    <n v="0"/>
    <n v="512"/>
    <n v="4725"/>
    <n v="1113"/>
    <n v="162"/>
    <n v="65"/>
    <n v="12"/>
    <n v="424"/>
    <m/>
    <n v="154"/>
    <m/>
    <m/>
    <m/>
    <n v="476"/>
    <n v="351"/>
    <n v="2.4300000000000002"/>
    <n v="110"/>
    <n v="21"/>
    <n v="4"/>
    <n v="3897"/>
    <n v="1095"/>
    <n v="13"/>
    <n v="422"/>
    <n v="499"/>
    <n v="256"/>
    <n v="104"/>
    <n v="0.95699999999999996"/>
    <x v="71"/>
    <s v="Baker Bowl"/>
    <n v="341216"/>
    <n v="99"/>
    <n v="98"/>
    <s v="PHI"/>
    <s v="PHI"/>
    <s v="PHI"/>
  </r>
  <r>
    <x v="36"/>
    <x v="0"/>
    <x v="1"/>
    <x v="1"/>
    <s v="PIT"/>
    <s v="PIT"/>
    <x v="39"/>
    <m/>
    <n v="2"/>
    <n v="157"/>
    <n v="77"/>
    <n v="91"/>
    <n v="63"/>
    <m/>
    <x v="0"/>
    <s v="N"/>
    <x v="0"/>
    <x v="1"/>
    <n v="0"/>
    <n v="634"/>
    <n v="4957"/>
    <n v="1261"/>
    <n v="133"/>
    <n v="78"/>
    <n v="19"/>
    <n v="469"/>
    <m/>
    <n v="264"/>
    <m/>
    <m/>
    <m/>
    <n v="510"/>
    <n v="348"/>
    <n v="2.2999999999999998"/>
    <n v="111"/>
    <n v="24"/>
    <n v="5"/>
    <n v="4089"/>
    <n v="1207"/>
    <n v="12"/>
    <n v="368"/>
    <n v="497"/>
    <n v="253"/>
    <n v="75"/>
    <n v="0.95899999999999996"/>
    <x v="77"/>
    <s v="Exposition Park"/>
    <n v="319506"/>
    <n v="102"/>
    <n v="99"/>
    <s v="PIT"/>
    <s v="PIT"/>
    <s v="PIT"/>
  </r>
  <r>
    <x v="36"/>
    <x v="0"/>
    <x v="1"/>
    <x v="5"/>
    <s v="SLA"/>
    <s v="BAL"/>
    <x v="37"/>
    <m/>
    <n v="6"/>
    <n v="155"/>
    <n v="76"/>
    <n v="69"/>
    <n v="83"/>
    <m/>
    <x v="0"/>
    <s v="N"/>
    <x v="0"/>
    <x v="1"/>
    <n v="0"/>
    <n v="542"/>
    <n v="5224"/>
    <n v="1324"/>
    <n v="154"/>
    <n v="63"/>
    <n v="10"/>
    <n v="370"/>
    <m/>
    <n v="144"/>
    <m/>
    <m/>
    <m/>
    <n v="555"/>
    <n v="400"/>
    <n v="2.61"/>
    <n v="129"/>
    <n v="15"/>
    <n v="9"/>
    <n v="4143"/>
    <n v="1254"/>
    <n v="17"/>
    <n v="352"/>
    <n v="463"/>
    <n v="266"/>
    <n v="97"/>
    <n v="0.95899999999999996"/>
    <x v="45"/>
    <s v="Sportsman's Park III"/>
    <n v="419025"/>
    <n v="100"/>
    <n v="99"/>
    <s v="SLB"/>
    <s v="SLA"/>
    <s v="SLA"/>
  </r>
  <r>
    <x v="36"/>
    <x v="0"/>
    <x v="1"/>
    <x v="1"/>
    <s v="SLN"/>
    <s v="STL"/>
    <x v="40"/>
    <m/>
    <n v="8"/>
    <n v="155"/>
    <n v="79"/>
    <n v="52"/>
    <n v="101"/>
    <m/>
    <x v="0"/>
    <s v="N"/>
    <x v="0"/>
    <x v="1"/>
    <n v="0"/>
    <n v="419"/>
    <n v="5008"/>
    <n v="1163"/>
    <n v="121"/>
    <n v="51"/>
    <n v="19"/>
    <n v="312"/>
    <m/>
    <n v="125"/>
    <m/>
    <m/>
    <m/>
    <n v="608"/>
    <n v="410"/>
    <n v="2.7"/>
    <n v="127"/>
    <n v="19"/>
    <n v="2"/>
    <n v="4095"/>
    <n v="1212"/>
    <n v="20"/>
    <n v="500"/>
    <n v="594"/>
    <n v="350"/>
    <n v="105"/>
    <n v="0.94699999999999995"/>
    <x v="83"/>
    <s v="Robison Field"/>
    <n v="185377"/>
    <n v="97"/>
    <n v="101"/>
    <s v="STL"/>
    <s v="SLN"/>
    <s v="SLN"/>
  </r>
  <r>
    <x v="36"/>
    <x v="0"/>
    <x v="1"/>
    <x v="5"/>
    <s v="WS1"/>
    <s v="MIN"/>
    <x v="79"/>
    <m/>
    <n v="8"/>
    <n v="154"/>
    <n v="75"/>
    <n v="49"/>
    <n v="102"/>
    <m/>
    <x v="0"/>
    <s v="N"/>
    <x v="0"/>
    <x v="1"/>
    <n v="0"/>
    <n v="506"/>
    <n v="5112"/>
    <n v="1243"/>
    <n v="134"/>
    <n v="58"/>
    <n v="12"/>
    <n v="390"/>
    <m/>
    <n v="223"/>
    <m/>
    <m/>
    <m/>
    <n v="691"/>
    <n v="467"/>
    <n v="3.11"/>
    <n v="106"/>
    <n v="12"/>
    <n v="5"/>
    <n v="4053"/>
    <n v="1383"/>
    <n v="10"/>
    <n v="344"/>
    <n v="570"/>
    <n v="309"/>
    <n v="69"/>
    <n v="0.95099999999999996"/>
    <x v="79"/>
    <s v="American League Park II"/>
    <n v="221929"/>
    <n v="92"/>
    <n v="95"/>
    <s v="WSH"/>
    <s v="WS1"/>
    <s v="WS1"/>
  </r>
  <r>
    <x v="37"/>
    <x v="0"/>
    <x v="1"/>
    <x v="5"/>
    <s v="BOS"/>
    <s v="BOS"/>
    <x v="74"/>
    <m/>
    <n v="5"/>
    <n v="155"/>
    <n v="77"/>
    <n v="75"/>
    <n v="79"/>
    <m/>
    <x v="0"/>
    <s v="N"/>
    <x v="0"/>
    <x v="1"/>
    <n v="0"/>
    <n v="564"/>
    <n v="5048"/>
    <n v="1239"/>
    <n v="117"/>
    <n v="88"/>
    <n v="14"/>
    <n v="289"/>
    <m/>
    <n v="167"/>
    <m/>
    <m/>
    <m/>
    <n v="513"/>
    <n v="350"/>
    <n v="2.2799999999999998"/>
    <n v="102"/>
    <n v="12"/>
    <n v="7"/>
    <n v="4140"/>
    <n v="1200"/>
    <n v="18"/>
    <n v="364"/>
    <n v="624"/>
    <n v="296"/>
    <n v="71"/>
    <n v="0.95399999999999996"/>
    <x v="92"/>
    <s v="Huntington Avenue Grounds"/>
    <n v="473048"/>
    <n v="103"/>
    <n v="103"/>
    <s v="BOS"/>
    <s v="BOS"/>
    <s v="BOS"/>
  </r>
  <r>
    <x v="37"/>
    <x v="0"/>
    <x v="1"/>
    <x v="1"/>
    <s v="BRO"/>
    <s v="LAD"/>
    <x v="47"/>
    <m/>
    <n v="7"/>
    <n v="154"/>
    <n v="77"/>
    <n v="53"/>
    <n v="101"/>
    <m/>
    <x v="0"/>
    <s v="N"/>
    <x v="0"/>
    <x v="1"/>
    <n v="0"/>
    <n v="377"/>
    <n v="4897"/>
    <n v="1044"/>
    <n v="110"/>
    <n v="60"/>
    <n v="28"/>
    <n v="323"/>
    <m/>
    <n v="113"/>
    <m/>
    <m/>
    <m/>
    <n v="516"/>
    <n v="376"/>
    <n v="2.4700000000000002"/>
    <n v="118"/>
    <n v="20"/>
    <n v="4"/>
    <n v="4107"/>
    <n v="1165"/>
    <n v="17"/>
    <n v="444"/>
    <n v="535"/>
    <n v="241"/>
    <n v="66"/>
    <n v="0.96099999999999997"/>
    <x v="81"/>
    <s v="Washington Park III"/>
    <n v="275600"/>
    <n v="96"/>
    <n v="99"/>
    <s v="BRO"/>
    <s v="BRO"/>
    <s v="BRO"/>
  </r>
  <r>
    <x v="37"/>
    <x v="0"/>
    <x v="1"/>
    <x v="1"/>
    <s v="BSN"/>
    <s v="ATL"/>
    <x v="24"/>
    <m/>
    <n v="6"/>
    <n v="156"/>
    <n v="78"/>
    <n v="63"/>
    <n v="91"/>
    <m/>
    <x v="0"/>
    <s v="N"/>
    <x v="0"/>
    <x v="1"/>
    <n v="0"/>
    <n v="537"/>
    <n v="5131"/>
    <n v="1228"/>
    <n v="137"/>
    <n v="43"/>
    <n v="17"/>
    <n v="414"/>
    <m/>
    <n v="134"/>
    <m/>
    <m/>
    <m/>
    <n v="622"/>
    <n v="435"/>
    <n v="2.79"/>
    <n v="92"/>
    <n v="14"/>
    <n v="1"/>
    <n v="4212"/>
    <n v="1262"/>
    <n v="29"/>
    <n v="423"/>
    <n v="416"/>
    <n v="252"/>
    <n v="90"/>
    <n v="0.96199999999999997"/>
    <x v="91"/>
    <s v="South End Grounds III"/>
    <n v="253750"/>
    <n v="98"/>
    <n v="102"/>
    <s v="BSN"/>
    <s v="BSN"/>
    <s v="BSN"/>
  </r>
  <r>
    <x v="37"/>
    <x v="0"/>
    <x v="1"/>
    <x v="5"/>
    <s v="CHA"/>
    <s v="CHW"/>
    <x v="75"/>
    <m/>
    <n v="3"/>
    <n v="156"/>
    <n v="78"/>
    <n v="88"/>
    <n v="64"/>
    <m/>
    <x v="0"/>
    <s v="N"/>
    <x v="0"/>
    <x v="1"/>
    <n v="0"/>
    <n v="537"/>
    <n v="5027"/>
    <n v="1127"/>
    <n v="145"/>
    <n v="41"/>
    <n v="3"/>
    <n v="463"/>
    <m/>
    <n v="209"/>
    <m/>
    <m/>
    <m/>
    <n v="470"/>
    <n v="349"/>
    <n v="2.2200000000000002"/>
    <n v="107"/>
    <n v="23"/>
    <n v="10"/>
    <n v="4242"/>
    <n v="1170"/>
    <n v="11"/>
    <n v="284"/>
    <n v="623"/>
    <n v="233"/>
    <n v="82"/>
    <n v="0.96599999999999997"/>
    <x v="85"/>
    <s v="South Side Park II"/>
    <n v="636096"/>
    <n v="98"/>
    <n v="97"/>
    <s v="CHW"/>
    <s v="CHA"/>
    <s v="CHA"/>
  </r>
  <r>
    <x v="37"/>
    <x v="0"/>
    <x v="1"/>
    <x v="1"/>
    <s v="CHN"/>
    <s v="CHC"/>
    <x v="25"/>
    <m/>
    <n v="1"/>
    <n v="158"/>
    <n v="78"/>
    <n v="99"/>
    <n v="55"/>
    <m/>
    <x v="0"/>
    <s v="Y"/>
    <x v="1"/>
    <x v="2"/>
    <n v="1"/>
    <n v="624"/>
    <n v="5085"/>
    <n v="1267"/>
    <n v="196"/>
    <n v="56"/>
    <n v="19"/>
    <n v="418"/>
    <m/>
    <n v="212"/>
    <m/>
    <m/>
    <m/>
    <n v="461"/>
    <n v="341"/>
    <n v="2.14"/>
    <n v="108"/>
    <n v="29"/>
    <n v="12"/>
    <n v="4299"/>
    <n v="1137"/>
    <n v="20"/>
    <n v="437"/>
    <n v="668"/>
    <n v="206"/>
    <n v="76"/>
    <n v="0.96899999999999997"/>
    <x v="88"/>
    <s v="West Side Park II"/>
    <n v="665325"/>
    <n v="104"/>
    <n v="100"/>
    <s v="CHC"/>
    <s v="CHN"/>
    <s v="CHN"/>
  </r>
  <r>
    <x v="37"/>
    <x v="0"/>
    <x v="1"/>
    <x v="1"/>
    <s v="CIN"/>
    <s v="CIN"/>
    <x v="26"/>
    <m/>
    <n v="5"/>
    <n v="155"/>
    <n v="77"/>
    <n v="73"/>
    <n v="81"/>
    <m/>
    <x v="0"/>
    <s v="N"/>
    <x v="0"/>
    <x v="1"/>
    <n v="0"/>
    <n v="489"/>
    <n v="4879"/>
    <n v="1108"/>
    <n v="129"/>
    <n v="77"/>
    <n v="14"/>
    <n v="372"/>
    <m/>
    <n v="196"/>
    <m/>
    <m/>
    <m/>
    <n v="544"/>
    <n v="364"/>
    <n v="2.37"/>
    <n v="110"/>
    <n v="17"/>
    <n v="8"/>
    <n v="4152"/>
    <n v="1218"/>
    <n v="19"/>
    <n v="415"/>
    <n v="433"/>
    <n v="255"/>
    <n v="72"/>
    <n v="0.95899999999999996"/>
    <x v="25"/>
    <s v="Palace of the Fans"/>
    <n v="399200"/>
    <n v="97"/>
    <n v="98"/>
    <s v="CIN"/>
    <s v="CIN"/>
    <s v="CIN"/>
  </r>
  <r>
    <x v="37"/>
    <x v="0"/>
    <x v="1"/>
    <x v="5"/>
    <s v="CLE"/>
    <s v="CLE"/>
    <x v="76"/>
    <m/>
    <n v="2"/>
    <n v="157"/>
    <n v="78"/>
    <n v="90"/>
    <n v="64"/>
    <m/>
    <x v="0"/>
    <s v="N"/>
    <x v="0"/>
    <x v="1"/>
    <n v="0"/>
    <n v="568"/>
    <n v="5108"/>
    <n v="1221"/>
    <n v="188"/>
    <n v="58"/>
    <n v="18"/>
    <n v="364"/>
    <m/>
    <n v="177"/>
    <m/>
    <m/>
    <m/>
    <n v="457"/>
    <n v="320"/>
    <n v="2.02"/>
    <n v="108"/>
    <n v="18"/>
    <n v="5"/>
    <n v="4272"/>
    <n v="1172"/>
    <n v="16"/>
    <n v="328"/>
    <n v="548"/>
    <n v="257"/>
    <n v="95"/>
    <n v="0.96199999999999997"/>
    <x v="89"/>
    <s v="League Park I"/>
    <n v="422262"/>
    <n v="101"/>
    <n v="100"/>
    <s v="CLE"/>
    <s v="CLE"/>
    <s v="CLE"/>
  </r>
  <r>
    <x v="37"/>
    <x v="0"/>
    <x v="1"/>
    <x v="5"/>
    <s v="DET"/>
    <s v="DET"/>
    <x v="77"/>
    <m/>
    <n v="1"/>
    <n v="154"/>
    <n v="78"/>
    <n v="90"/>
    <n v="63"/>
    <m/>
    <x v="0"/>
    <s v="Y"/>
    <x v="1"/>
    <x v="1"/>
    <n v="0"/>
    <n v="647"/>
    <n v="5115"/>
    <n v="1347"/>
    <n v="199"/>
    <n v="86"/>
    <n v="19"/>
    <n v="320"/>
    <m/>
    <n v="165"/>
    <m/>
    <m/>
    <m/>
    <n v="547"/>
    <n v="366"/>
    <n v="2.4"/>
    <n v="119"/>
    <n v="15"/>
    <n v="5"/>
    <n v="4122"/>
    <n v="1313"/>
    <n v="12"/>
    <n v="318"/>
    <n v="553"/>
    <n v="298"/>
    <n v="95"/>
    <n v="0.95299999999999996"/>
    <x v="86"/>
    <s v="Bennett Park"/>
    <n v="436199"/>
    <n v="104"/>
    <n v="101"/>
    <s v="DET"/>
    <s v="DET"/>
    <s v="DET"/>
  </r>
  <r>
    <x v="37"/>
    <x v="0"/>
    <x v="1"/>
    <x v="1"/>
    <s v="NY1"/>
    <s v="SFG"/>
    <x v="42"/>
    <m/>
    <n v="2"/>
    <n v="157"/>
    <n v="80"/>
    <n v="98"/>
    <n v="56"/>
    <m/>
    <x v="0"/>
    <s v="N"/>
    <x v="0"/>
    <x v="1"/>
    <n v="0"/>
    <n v="652"/>
    <n v="5006"/>
    <n v="1339"/>
    <n v="182"/>
    <n v="43"/>
    <n v="20"/>
    <n v="494"/>
    <m/>
    <n v="181"/>
    <m/>
    <m/>
    <m/>
    <n v="456"/>
    <n v="336"/>
    <n v="2.14"/>
    <n v="95"/>
    <n v="25"/>
    <n v="18"/>
    <n v="4233"/>
    <n v="1214"/>
    <n v="26"/>
    <n v="288"/>
    <n v="656"/>
    <n v="248"/>
    <n v="79"/>
    <n v="0.96099999999999997"/>
    <x v="62"/>
    <s v="Polo Grounds III"/>
    <n v="910000"/>
    <n v="105"/>
    <n v="102"/>
    <s v="NYG"/>
    <s v="NY1"/>
    <s v="NY1"/>
  </r>
  <r>
    <x v="37"/>
    <x v="0"/>
    <x v="1"/>
    <x v="5"/>
    <s v="NYA"/>
    <s v="NYY"/>
    <x v="73"/>
    <m/>
    <n v="8"/>
    <n v="155"/>
    <n v="77"/>
    <n v="51"/>
    <n v="103"/>
    <m/>
    <x v="0"/>
    <s v="N"/>
    <x v="0"/>
    <x v="1"/>
    <n v="0"/>
    <n v="459"/>
    <n v="5046"/>
    <n v="1190"/>
    <n v="142"/>
    <n v="50"/>
    <n v="13"/>
    <n v="288"/>
    <m/>
    <n v="231"/>
    <m/>
    <m/>
    <m/>
    <n v="713"/>
    <n v="480"/>
    <n v="3.16"/>
    <n v="90"/>
    <n v="11"/>
    <n v="3"/>
    <n v="4098"/>
    <n v="1288"/>
    <n v="26"/>
    <n v="458"/>
    <n v="585"/>
    <n v="338"/>
    <n v="78"/>
    <n v="0.94699999999999995"/>
    <x v="90"/>
    <s v="Hilltop Park"/>
    <n v="305500"/>
    <n v="101"/>
    <n v="103"/>
    <s v="NYY"/>
    <s v="NYA"/>
    <s v="NYA"/>
  </r>
  <r>
    <x v="37"/>
    <x v="0"/>
    <x v="1"/>
    <x v="5"/>
    <s v="PHA"/>
    <s v="OAK"/>
    <x v="78"/>
    <m/>
    <n v="6"/>
    <n v="157"/>
    <n v="78"/>
    <n v="68"/>
    <n v="85"/>
    <m/>
    <x v="0"/>
    <s v="N"/>
    <x v="0"/>
    <x v="1"/>
    <n v="0"/>
    <n v="486"/>
    <n v="5065"/>
    <n v="1131"/>
    <n v="183"/>
    <n v="50"/>
    <n v="21"/>
    <n v="368"/>
    <m/>
    <n v="116"/>
    <m/>
    <m/>
    <m/>
    <n v="562"/>
    <n v="398"/>
    <n v="2.56"/>
    <n v="102"/>
    <n v="23"/>
    <n v="4"/>
    <n v="4200"/>
    <n v="1194"/>
    <n v="10"/>
    <n v="410"/>
    <n v="741"/>
    <n v="272"/>
    <n v="68"/>
    <n v="0.95699999999999996"/>
    <x v="5"/>
    <s v="Columbia Park"/>
    <n v="455062"/>
    <n v="107"/>
    <n v="107"/>
    <s v="PHA"/>
    <s v="PHA"/>
    <s v="PHA"/>
  </r>
  <r>
    <x v="37"/>
    <x v="0"/>
    <x v="1"/>
    <x v="1"/>
    <s v="PHI"/>
    <s v="PHI"/>
    <x v="44"/>
    <m/>
    <n v="4"/>
    <n v="155"/>
    <n v="78"/>
    <n v="83"/>
    <n v="71"/>
    <m/>
    <x v="0"/>
    <s v="N"/>
    <x v="0"/>
    <x v="1"/>
    <n v="0"/>
    <n v="504"/>
    <n v="5012"/>
    <n v="1223"/>
    <n v="194"/>
    <n v="68"/>
    <n v="11"/>
    <n v="334"/>
    <m/>
    <n v="200"/>
    <m/>
    <m/>
    <m/>
    <n v="445"/>
    <n v="325"/>
    <n v="2.1"/>
    <n v="116"/>
    <n v="22"/>
    <n v="6"/>
    <n v="4179"/>
    <n v="1167"/>
    <n v="8"/>
    <n v="379"/>
    <n v="476"/>
    <n v="238"/>
    <n v="75"/>
    <n v="0.96299999999999997"/>
    <x v="71"/>
    <s v="Baker Bowl"/>
    <n v="420660"/>
    <n v="103"/>
    <n v="102"/>
    <s v="PHI"/>
    <s v="PHI"/>
    <s v="PHI"/>
  </r>
  <r>
    <x v="37"/>
    <x v="0"/>
    <x v="1"/>
    <x v="1"/>
    <s v="PIT"/>
    <s v="PIT"/>
    <x v="39"/>
    <m/>
    <n v="2"/>
    <n v="155"/>
    <n v="77"/>
    <n v="98"/>
    <n v="56"/>
    <m/>
    <x v="0"/>
    <s v="N"/>
    <x v="0"/>
    <x v="1"/>
    <n v="0"/>
    <n v="585"/>
    <n v="5109"/>
    <n v="1263"/>
    <n v="162"/>
    <n v="98"/>
    <n v="25"/>
    <n v="420"/>
    <m/>
    <n v="186"/>
    <m/>
    <m/>
    <m/>
    <n v="469"/>
    <n v="330"/>
    <n v="2.12"/>
    <n v="100"/>
    <n v="24"/>
    <n v="9"/>
    <n v="4206"/>
    <n v="1142"/>
    <n v="16"/>
    <n v="406"/>
    <n v="468"/>
    <n v="225"/>
    <n v="74"/>
    <n v="0.96399999999999997"/>
    <x v="77"/>
    <s v="Exposition Park"/>
    <n v="382444"/>
    <n v="100"/>
    <n v="98"/>
    <s v="PIT"/>
    <s v="PIT"/>
    <s v="PIT"/>
  </r>
  <r>
    <x v="37"/>
    <x v="0"/>
    <x v="1"/>
    <x v="5"/>
    <s v="SLA"/>
    <s v="BAL"/>
    <x v="37"/>
    <m/>
    <n v="4"/>
    <n v="155"/>
    <n v="78"/>
    <n v="83"/>
    <n v="69"/>
    <m/>
    <x v="0"/>
    <s v="N"/>
    <x v="0"/>
    <x v="1"/>
    <n v="0"/>
    <n v="544"/>
    <n v="5151"/>
    <n v="1261"/>
    <n v="173"/>
    <n v="52"/>
    <n v="20"/>
    <n v="343"/>
    <m/>
    <n v="126"/>
    <m/>
    <m/>
    <m/>
    <n v="483"/>
    <n v="334"/>
    <n v="2.15"/>
    <n v="107"/>
    <n v="15"/>
    <n v="5"/>
    <n v="4191"/>
    <n v="1151"/>
    <n v="7"/>
    <n v="387"/>
    <n v="607"/>
    <n v="237"/>
    <n v="97"/>
    <n v="0.96399999999999997"/>
    <x v="45"/>
    <s v="Sportsman's Park III"/>
    <n v="618947"/>
    <n v="101"/>
    <n v="100"/>
    <s v="SLB"/>
    <s v="SLA"/>
    <s v="SLA"/>
  </r>
  <r>
    <x v="37"/>
    <x v="0"/>
    <x v="1"/>
    <x v="1"/>
    <s v="SLN"/>
    <s v="STL"/>
    <x v="40"/>
    <m/>
    <n v="8"/>
    <n v="154"/>
    <n v="77"/>
    <n v="49"/>
    <n v="105"/>
    <m/>
    <x v="0"/>
    <s v="N"/>
    <x v="0"/>
    <x v="1"/>
    <n v="0"/>
    <n v="371"/>
    <n v="4959"/>
    <n v="1105"/>
    <n v="134"/>
    <n v="57"/>
    <n v="17"/>
    <n v="282"/>
    <m/>
    <n v="150"/>
    <m/>
    <m/>
    <m/>
    <n v="626"/>
    <n v="401"/>
    <n v="2.64"/>
    <n v="97"/>
    <n v="13"/>
    <n v="4"/>
    <n v="4104"/>
    <n v="1217"/>
    <n v="16"/>
    <n v="430"/>
    <n v="528"/>
    <n v="349"/>
    <n v="68"/>
    <n v="0.94599999999999995"/>
    <x v="83"/>
    <s v="Robison Field"/>
    <n v="205129"/>
    <n v="95"/>
    <n v="100"/>
    <s v="STL"/>
    <s v="SLN"/>
    <s v="SLN"/>
  </r>
  <r>
    <x v="37"/>
    <x v="0"/>
    <x v="1"/>
    <x v="5"/>
    <s v="WS1"/>
    <s v="MIN"/>
    <x v="79"/>
    <m/>
    <n v="7"/>
    <n v="155"/>
    <n v="78"/>
    <n v="67"/>
    <n v="85"/>
    <m/>
    <x v="0"/>
    <s v="N"/>
    <x v="0"/>
    <x v="1"/>
    <n v="0"/>
    <n v="479"/>
    <n v="5041"/>
    <n v="1186"/>
    <n v="132"/>
    <n v="74"/>
    <n v="8"/>
    <n v="368"/>
    <m/>
    <n v="170"/>
    <m/>
    <m/>
    <m/>
    <n v="539"/>
    <n v="362"/>
    <n v="2.34"/>
    <n v="106"/>
    <n v="15"/>
    <n v="7"/>
    <n v="4173"/>
    <n v="1236"/>
    <n v="16"/>
    <n v="348"/>
    <n v="649"/>
    <n v="276"/>
    <n v="89"/>
    <n v="0.95799999999999996"/>
    <x v="79"/>
    <s v="American League Park II"/>
    <n v="264252"/>
    <n v="92"/>
    <n v="96"/>
    <s v="WSH"/>
    <s v="WS1"/>
    <s v="WS1"/>
  </r>
  <r>
    <x v="38"/>
    <x v="0"/>
    <x v="1"/>
    <x v="5"/>
    <s v="BOS"/>
    <s v="BOS"/>
    <x v="74"/>
    <m/>
    <n v="3"/>
    <n v="152"/>
    <n v="75"/>
    <n v="88"/>
    <n v="63"/>
    <m/>
    <x v="0"/>
    <s v="N"/>
    <x v="0"/>
    <x v="1"/>
    <n v="0"/>
    <n v="597"/>
    <n v="4979"/>
    <n v="1307"/>
    <n v="151"/>
    <n v="69"/>
    <n v="20"/>
    <n v="348"/>
    <m/>
    <n v="215"/>
    <m/>
    <m/>
    <m/>
    <n v="550"/>
    <n v="391"/>
    <n v="2.59"/>
    <n v="75"/>
    <n v="11"/>
    <n v="15"/>
    <n v="4080"/>
    <n v="1214"/>
    <n v="18"/>
    <n v="384"/>
    <n v="555"/>
    <n v="291"/>
    <n v="95"/>
    <n v="0.95499999999999996"/>
    <x v="92"/>
    <s v="Huntington Avenue Grounds"/>
    <n v="668965"/>
    <n v="102"/>
    <n v="101"/>
    <s v="BOS"/>
    <s v="BOS"/>
    <s v="BOS"/>
  </r>
  <r>
    <x v="38"/>
    <x v="0"/>
    <x v="1"/>
    <x v="1"/>
    <s v="BRO"/>
    <s v="LAD"/>
    <x v="47"/>
    <m/>
    <n v="6"/>
    <n v="155"/>
    <n v="79"/>
    <n v="55"/>
    <n v="98"/>
    <m/>
    <x v="0"/>
    <s v="N"/>
    <x v="0"/>
    <x v="1"/>
    <n v="0"/>
    <n v="444"/>
    <n v="5056"/>
    <n v="1157"/>
    <n v="176"/>
    <n v="59"/>
    <n v="16"/>
    <n v="330"/>
    <m/>
    <n v="141"/>
    <m/>
    <m/>
    <m/>
    <n v="627"/>
    <n v="477"/>
    <n v="3.1"/>
    <n v="126"/>
    <n v="18"/>
    <n v="3"/>
    <n v="4152"/>
    <n v="1277"/>
    <n v="32"/>
    <n v="528"/>
    <n v="594"/>
    <n v="276"/>
    <n v="86"/>
    <n v="0.95599999999999996"/>
    <x v="81"/>
    <s v="Washington Park III"/>
    <n v="321300"/>
    <n v="96"/>
    <n v="100"/>
    <s v="BRO"/>
    <s v="BRO"/>
    <s v="BRO"/>
  </r>
  <r>
    <x v="38"/>
    <x v="0"/>
    <x v="1"/>
    <x v="1"/>
    <s v="BSN"/>
    <s v="ATL"/>
    <x v="24"/>
    <m/>
    <n v="8"/>
    <n v="155"/>
    <n v="76"/>
    <n v="45"/>
    <n v="108"/>
    <m/>
    <x v="0"/>
    <s v="N"/>
    <x v="0"/>
    <x v="1"/>
    <n v="0"/>
    <n v="435"/>
    <n v="5017"/>
    <n v="1121"/>
    <n v="124"/>
    <n v="43"/>
    <n v="15"/>
    <n v="400"/>
    <m/>
    <n v="135"/>
    <m/>
    <m/>
    <m/>
    <n v="683"/>
    <n v="487"/>
    <n v="3.2"/>
    <n v="98"/>
    <n v="13"/>
    <n v="6"/>
    <n v="4110"/>
    <n v="1329"/>
    <n v="23"/>
    <n v="543"/>
    <n v="414"/>
    <n v="340"/>
    <n v="101"/>
    <n v="0.94799999999999995"/>
    <x v="91"/>
    <s v="South End Grounds III"/>
    <n v="195188"/>
    <n v="104"/>
    <n v="108"/>
    <s v="BSN"/>
    <s v="BSN"/>
    <s v="BSN"/>
  </r>
  <r>
    <x v="38"/>
    <x v="0"/>
    <x v="1"/>
    <x v="5"/>
    <s v="CHA"/>
    <s v="CHW"/>
    <x v="75"/>
    <m/>
    <n v="4"/>
    <n v="159"/>
    <n v="81"/>
    <n v="78"/>
    <n v="74"/>
    <m/>
    <x v="0"/>
    <s v="N"/>
    <x v="0"/>
    <x v="1"/>
    <n v="0"/>
    <n v="492"/>
    <n v="5017"/>
    <n v="1110"/>
    <n v="145"/>
    <n v="56"/>
    <n v="4"/>
    <n v="441"/>
    <m/>
    <n v="211"/>
    <m/>
    <m/>
    <m/>
    <n v="463"/>
    <n v="326"/>
    <n v="2.0499999999999998"/>
    <n v="115"/>
    <n v="26"/>
    <n v="4"/>
    <n v="4290"/>
    <n v="1182"/>
    <n v="8"/>
    <n v="340"/>
    <n v="669"/>
    <n v="247"/>
    <n v="101"/>
    <n v="0.96399999999999997"/>
    <x v="85"/>
    <s v="South Side Park II"/>
    <n v="478400"/>
    <n v="96"/>
    <n v="95"/>
    <s v="CHW"/>
    <s v="CHA"/>
    <s v="CHA"/>
  </r>
  <r>
    <x v="38"/>
    <x v="0"/>
    <x v="1"/>
    <x v="1"/>
    <s v="CHN"/>
    <s v="CHC"/>
    <x v="25"/>
    <m/>
    <n v="2"/>
    <n v="155"/>
    <n v="77"/>
    <n v="104"/>
    <n v="49"/>
    <m/>
    <x v="0"/>
    <s v="N"/>
    <x v="0"/>
    <x v="1"/>
    <n v="0"/>
    <n v="635"/>
    <n v="4999"/>
    <n v="1227"/>
    <n v="203"/>
    <n v="60"/>
    <n v="20"/>
    <n v="420"/>
    <m/>
    <n v="187"/>
    <m/>
    <m/>
    <m/>
    <n v="390"/>
    <n v="272"/>
    <n v="1.75"/>
    <n v="111"/>
    <n v="32"/>
    <n v="11"/>
    <n v="4197"/>
    <n v="1094"/>
    <n v="6"/>
    <n v="364"/>
    <n v="680"/>
    <n v="244"/>
    <n v="95"/>
    <n v="0.96199999999999997"/>
    <x v="88"/>
    <s v="West Side Park II"/>
    <n v="633480"/>
    <n v="103"/>
    <n v="98"/>
    <s v="CHC"/>
    <s v="CHN"/>
    <s v="CHN"/>
  </r>
  <r>
    <x v="38"/>
    <x v="0"/>
    <x v="1"/>
    <x v="1"/>
    <s v="CIN"/>
    <s v="CIN"/>
    <x v="26"/>
    <m/>
    <n v="4"/>
    <n v="157"/>
    <n v="80"/>
    <n v="77"/>
    <n v="76"/>
    <m/>
    <x v="0"/>
    <s v="N"/>
    <x v="0"/>
    <x v="1"/>
    <n v="0"/>
    <n v="606"/>
    <n v="5088"/>
    <n v="1273"/>
    <n v="159"/>
    <n v="72"/>
    <n v="22"/>
    <n v="478"/>
    <m/>
    <n v="280"/>
    <m/>
    <m/>
    <m/>
    <n v="599"/>
    <n v="394"/>
    <n v="2.52"/>
    <n v="91"/>
    <n v="10"/>
    <n v="8"/>
    <n v="4221"/>
    <n v="1233"/>
    <n v="5"/>
    <n v="510"/>
    <n v="477"/>
    <n v="309"/>
    <n v="120"/>
    <n v="0.95199999999999996"/>
    <x v="25"/>
    <s v="Palace of the Fans"/>
    <n v="424643"/>
    <n v="99"/>
    <n v="100"/>
    <s v="CIN"/>
    <s v="CIN"/>
    <s v="CIN"/>
  </r>
  <r>
    <x v="38"/>
    <x v="0"/>
    <x v="1"/>
    <x v="5"/>
    <s v="CLE"/>
    <s v="CLE"/>
    <x v="76"/>
    <m/>
    <n v="6"/>
    <n v="155"/>
    <n v="77"/>
    <n v="71"/>
    <n v="82"/>
    <m/>
    <x v="0"/>
    <s v="N"/>
    <x v="0"/>
    <x v="1"/>
    <n v="0"/>
    <n v="493"/>
    <n v="5048"/>
    <n v="1216"/>
    <n v="173"/>
    <n v="81"/>
    <n v="10"/>
    <n v="283"/>
    <m/>
    <n v="174"/>
    <m/>
    <m/>
    <m/>
    <n v="532"/>
    <n v="363"/>
    <n v="2.4"/>
    <n v="110"/>
    <n v="15"/>
    <n v="3"/>
    <n v="4083"/>
    <n v="1212"/>
    <n v="9"/>
    <n v="348"/>
    <n v="568"/>
    <n v="277"/>
    <n v="110"/>
    <n v="0.95699999999999996"/>
    <x v="89"/>
    <s v="League Park I"/>
    <n v="354627"/>
    <n v="104"/>
    <n v="103"/>
    <s v="CLE"/>
    <s v="CLE"/>
    <s v="CLE"/>
  </r>
  <r>
    <x v="38"/>
    <x v="0"/>
    <x v="1"/>
    <x v="5"/>
    <s v="DET"/>
    <s v="DET"/>
    <x v="77"/>
    <m/>
    <n v="1"/>
    <n v="158"/>
    <n v="78"/>
    <n v="98"/>
    <n v="54"/>
    <m/>
    <x v="0"/>
    <s v="Y"/>
    <x v="1"/>
    <x v="1"/>
    <n v="0"/>
    <n v="666"/>
    <n v="5095"/>
    <n v="1360"/>
    <n v="209"/>
    <n v="58"/>
    <n v="19"/>
    <n v="397"/>
    <m/>
    <n v="280"/>
    <m/>
    <m/>
    <m/>
    <n v="493"/>
    <n v="357"/>
    <n v="2.2599999999999998"/>
    <n v="117"/>
    <n v="17"/>
    <n v="12"/>
    <n v="4260"/>
    <n v="1254"/>
    <n v="16"/>
    <n v="359"/>
    <n v="528"/>
    <n v="268"/>
    <n v="87"/>
    <n v="0.96"/>
    <x v="86"/>
    <s v="Bennett Park"/>
    <n v="490490"/>
    <n v="104"/>
    <n v="102"/>
    <s v="DET"/>
    <s v="DET"/>
    <s v="DET"/>
  </r>
  <r>
    <x v="38"/>
    <x v="0"/>
    <x v="1"/>
    <x v="1"/>
    <s v="NY1"/>
    <s v="SFG"/>
    <x v="42"/>
    <m/>
    <n v="3"/>
    <n v="158"/>
    <n v="77"/>
    <n v="92"/>
    <n v="61"/>
    <m/>
    <x v="0"/>
    <s v="N"/>
    <x v="0"/>
    <x v="1"/>
    <n v="0"/>
    <n v="623"/>
    <n v="5218"/>
    <n v="1327"/>
    <n v="173"/>
    <n v="68"/>
    <n v="26"/>
    <n v="530"/>
    <m/>
    <n v="234"/>
    <m/>
    <m/>
    <m/>
    <n v="546"/>
    <n v="363"/>
    <n v="2.27"/>
    <n v="105"/>
    <n v="17"/>
    <n v="15"/>
    <n v="4320"/>
    <n v="1248"/>
    <n v="28"/>
    <n v="397"/>
    <n v="735"/>
    <n v="305"/>
    <n v="99"/>
    <n v="0.95399999999999996"/>
    <x v="62"/>
    <s v="Polo Grounds III"/>
    <n v="783700"/>
    <n v="102"/>
    <n v="98"/>
    <s v="NYG"/>
    <s v="NY1"/>
    <s v="NY1"/>
  </r>
  <r>
    <x v="38"/>
    <x v="0"/>
    <x v="1"/>
    <x v="5"/>
    <s v="NYA"/>
    <s v="NYY"/>
    <x v="73"/>
    <m/>
    <n v="5"/>
    <n v="153"/>
    <n v="77"/>
    <n v="74"/>
    <n v="77"/>
    <m/>
    <x v="0"/>
    <s v="N"/>
    <x v="0"/>
    <x v="1"/>
    <n v="0"/>
    <n v="590"/>
    <n v="4981"/>
    <n v="1234"/>
    <n v="143"/>
    <n v="61"/>
    <n v="16"/>
    <n v="407"/>
    <m/>
    <n v="187"/>
    <m/>
    <m/>
    <m/>
    <n v="587"/>
    <n v="398"/>
    <n v="2.65"/>
    <n v="94"/>
    <n v="18"/>
    <n v="7"/>
    <n v="4050"/>
    <n v="1223"/>
    <n v="21"/>
    <n v="422"/>
    <n v="597"/>
    <n v="328"/>
    <n v="94"/>
    <n v="0.94799999999999995"/>
    <x v="90"/>
    <s v="Hilltop Park"/>
    <n v="501000"/>
    <n v="101"/>
    <n v="102"/>
    <s v="NYY"/>
    <s v="NYA"/>
    <s v="NYA"/>
  </r>
  <r>
    <x v="38"/>
    <x v="0"/>
    <x v="1"/>
    <x v="5"/>
    <s v="PHA"/>
    <s v="OAK"/>
    <x v="78"/>
    <m/>
    <n v="2"/>
    <n v="153"/>
    <n v="76"/>
    <n v="95"/>
    <n v="58"/>
    <m/>
    <x v="0"/>
    <s v="N"/>
    <x v="0"/>
    <x v="1"/>
    <n v="0"/>
    <n v="605"/>
    <n v="4905"/>
    <n v="1257"/>
    <n v="186"/>
    <n v="88"/>
    <n v="21"/>
    <n v="403"/>
    <m/>
    <n v="205"/>
    <m/>
    <m/>
    <m/>
    <n v="408"/>
    <n v="296"/>
    <n v="1.93"/>
    <n v="110"/>
    <n v="27"/>
    <n v="3"/>
    <n v="4134"/>
    <n v="1069"/>
    <n v="9"/>
    <n v="386"/>
    <n v="728"/>
    <n v="245"/>
    <n v="92"/>
    <n v="0.96099999999999997"/>
    <x v="5"/>
    <s v="Shibe Park"/>
    <n v="674915"/>
    <n v="102"/>
    <n v="97"/>
    <s v="PHA"/>
    <s v="PHA"/>
    <s v="PHA"/>
  </r>
  <r>
    <x v="38"/>
    <x v="0"/>
    <x v="1"/>
    <x v="1"/>
    <s v="PHI"/>
    <s v="PHI"/>
    <x v="44"/>
    <m/>
    <n v="5"/>
    <n v="154"/>
    <n v="77"/>
    <n v="74"/>
    <n v="79"/>
    <m/>
    <x v="0"/>
    <s v="N"/>
    <x v="0"/>
    <x v="1"/>
    <n v="0"/>
    <n v="516"/>
    <n v="5034"/>
    <n v="1228"/>
    <n v="185"/>
    <n v="53"/>
    <n v="12"/>
    <n v="369"/>
    <m/>
    <n v="185"/>
    <m/>
    <m/>
    <m/>
    <n v="518"/>
    <n v="377"/>
    <n v="2.44"/>
    <n v="89"/>
    <n v="17"/>
    <n v="6"/>
    <n v="4173"/>
    <n v="1190"/>
    <n v="23"/>
    <n v="472"/>
    <n v="612"/>
    <n v="241"/>
    <n v="97"/>
    <n v="0.96199999999999997"/>
    <x v="71"/>
    <s v="Baker Bowl"/>
    <n v="303177"/>
    <n v="101"/>
    <n v="100"/>
    <s v="PHI"/>
    <s v="PHI"/>
    <s v="PHI"/>
  </r>
  <r>
    <x v="38"/>
    <x v="0"/>
    <x v="1"/>
    <x v="1"/>
    <s v="PIT"/>
    <s v="PIT"/>
    <x v="39"/>
    <m/>
    <n v="1"/>
    <n v="154"/>
    <n v="78"/>
    <n v="110"/>
    <n v="42"/>
    <m/>
    <x v="0"/>
    <s v="Y"/>
    <x v="1"/>
    <x v="2"/>
    <n v="1"/>
    <n v="699"/>
    <n v="5129"/>
    <n v="1332"/>
    <n v="218"/>
    <n v="92"/>
    <n v="25"/>
    <n v="479"/>
    <m/>
    <n v="185"/>
    <m/>
    <m/>
    <m/>
    <n v="447"/>
    <n v="322"/>
    <n v="2.0699999999999998"/>
    <n v="93"/>
    <n v="21"/>
    <n v="11"/>
    <n v="4203"/>
    <n v="1174"/>
    <n v="12"/>
    <n v="320"/>
    <n v="490"/>
    <n v="222"/>
    <n v="100"/>
    <n v="0.96399999999999997"/>
    <x v="77"/>
    <s v="Exposition Park/Forbes Field"/>
    <n v="534950"/>
    <n v="105"/>
    <n v="99"/>
    <s v="PIT"/>
    <s v="PIT"/>
    <s v="PIT"/>
  </r>
  <r>
    <x v="38"/>
    <x v="0"/>
    <x v="1"/>
    <x v="5"/>
    <s v="SLA"/>
    <s v="BAL"/>
    <x v="37"/>
    <m/>
    <n v="7"/>
    <n v="154"/>
    <n v="79"/>
    <n v="61"/>
    <n v="89"/>
    <m/>
    <x v="0"/>
    <s v="N"/>
    <x v="0"/>
    <x v="1"/>
    <n v="0"/>
    <n v="441"/>
    <n v="4964"/>
    <n v="1151"/>
    <n v="116"/>
    <n v="45"/>
    <n v="10"/>
    <n v="331"/>
    <m/>
    <n v="136"/>
    <m/>
    <m/>
    <m/>
    <n v="575"/>
    <n v="433"/>
    <n v="2.88"/>
    <n v="105"/>
    <n v="21"/>
    <n v="4"/>
    <n v="4062"/>
    <n v="1287"/>
    <n v="16"/>
    <n v="383"/>
    <n v="620"/>
    <n v="267"/>
    <n v="107"/>
    <n v="0.95799999999999996"/>
    <x v="45"/>
    <s v="Sportsman's Park IV"/>
    <n v="366274"/>
    <n v="93"/>
    <n v="98"/>
    <s v="SLB"/>
    <s v="SLA"/>
    <s v="SLA"/>
  </r>
  <r>
    <x v="38"/>
    <x v="0"/>
    <x v="1"/>
    <x v="1"/>
    <s v="SLN"/>
    <s v="STL"/>
    <x v="40"/>
    <m/>
    <n v="7"/>
    <n v="154"/>
    <n v="76"/>
    <n v="54"/>
    <n v="98"/>
    <m/>
    <x v="0"/>
    <s v="N"/>
    <x v="0"/>
    <x v="1"/>
    <n v="0"/>
    <n v="583"/>
    <n v="5108"/>
    <n v="1242"/>
    <n v="148"/>
    <n v="56"/>
    <n v="15"/>
    <n v="568"/>
    <m/>
    <n v="161"/>
    <m/>
    <m/>
    <m/>
    <n v="731"/>
    <n v="522"/>
    <n v="3.41"/>
    <n v="84"/>
    <n v="5"/>
    <n v="4"/>
    <n v="4137"/>
    <n v="1368"/>
    <n v="22"/>
    <n v="483"/>
    <n v="435"/>
    <n v="321"/>
    <n v="90"/>
    <n v="0.95"/>
    <x v="83"/>
    <s v="Robison Field"/>
    <n v="299982"/>
    <n v="94"/>
    <n v="97"/>
    <s v="STL"/>
    <s v="SLN"/>
    <s v="SLN"/>
  </r>
  <r>
    <x v="38"/>
    <x v="0"/>
    <x v="1"/>
    <x v="5"/>
    <s v="WS1"/>
    <s v="MIN"/>
    <x v="79"/>
    <m/>
    <n v="8"/>
    <n v="156"/>
    <n v="77"/>
    <n v="42"/>
    <n v="110"/>
    <m/>
    <x v="0"/>
    <s v="N"/>
    <x v="0"/>
    <x v="1"/>
    <n v="0"/>
    <n v="380"/>
    <n v="4983"/>
    <n v="1112"/>
    <n v="149"/>
    <n v="41"/>
    <n v="9"/>
    <n v="321"/>
    <m/>
    <n v="136"/>
    <m/>
    <m/>
    <m/>
    <n v="656"/>
    <n v="464"/>
    <n v="3.04"/>
    <n v="99"/>
    <n v="11"/>
    <n v="2"/>
    <n v="4122"/>
    <n v="1288"/>
    <n v="12"/>
    <n v="424"/>
    <n v="653"/>
    <n v="280"/>
    <n v="100"/>
    <n v="0.95699999999999996"/>
    <x v="79"/>
    <s v="American League Park II"/>
    <n v="205199"/>
    <n v="95"/>
    <n v="98"/>
    <s v="WSH"/>
    <s v="WS1"/>
    <s v="WS1"/>
  </r>
  <r>
    <x v="39"/>
    <x v="0"/>
    <x v="1"/>
    <x v="5"/>
    <s v="BOS"/>
    <s v="BOS"/>
    <x v="74"/>
    <m/>
    <n v="4"/>
    <n v="158"/>
    <n v="80"/>
    <n v="81"/>
    <n v="72"/>
    <m/>
    <x v="0"/>
    <s v="N"/>
    <x v="0"/>
    <x v="1"/>
    <n v="0"/>
    <n v="638"/>
    <n v="5204"/>
    <n v="1350"/>
    <n v="175"/>
    <n v="87"/>
    <n v="43"/>
    <n v="430"/>
    <m/>
    <n v="194"/>
    <m/>
    <m/>
    <m/>
    <n v="564"/>
    <n v="389"/>
    <n v="2.4500000000000002"/>
    <n v="100"/>
    <n v="12"/>
    <n v="6"/>
    <n v="4290"/>
    <n v="1236"/>
    <n v="30"/>
    <n v="414"/>
    <n v="670"/>
    <n v="308"/>
    <n v="80"/>
    <n v="0.95399999999999996"/>
    <x v="92"/>
    <s v="Huntington Avenue Grounds"/>
    <n v="584619"/>
    <n v="102"/>
    <n v="101"/>
    <s v="BOS"/>
    <s v="BOS"/>
    <s v="BOS"/>
  </r>
  <r>
    <x v="39"/>
    <x v="0"/>
    <x v="1"/>
    <x v="1"/>
    <s v="BRO"/>
    <s v="LAD"/>
    <x v="47"/>
    <m/>
    <n v="6"/>
    <n v="156"/>
    <n v="80"/>
    <n v="64"/>
    <n v="90"/>
    <m/>
    <x v="0"/>
    <s v="N"/>
    <x v="0"/>
    <x v="1"/>
    <n v="0"/>
    <n v="497"/>
    <n v="5125"/>
    <n v="1174"/>
    <n v="166"/>
    <n v="73"/>
    <n v="25"/>
    <n v="434"/>
    <n v="706"/>
    <n v="151"/>
    <m/>
    <m/>
    <m/>
    <n v="623"/>
    <n v="484"/>
    <n v="3.07"/>
    <n v="103"/>
    <n v="15"/>
    <n v="5"/>
    <n v="4260"/>
    <n v="1331"/>
    <n v="17"/>
    <n v="545"/>
    <n v="555"/>
    <n v="234"/>
    <n v="125"/>
    <n v="0.96399999999999997"/>
    <x v="81"/>
    <s v="Washington Park III"/>
    <n v="279321"/>
    <n v="97"/>
    <n v="100"/>
    <s v="BRO"/>
    <s v="BRO"/>
    <s v="BRO"/>
  </r>
  <r>
    <x v="39"/>
    <x v="0"/>
    <x v="1"/>
    <x v="1"/>
    <s v="BSN"/>
    <s v="ATL"/>
    <x v="24"/>
    <m/>
    <n v="8"/>
    <n v="157"/>
    <n v="78"/>
    <n v="53"/>
    <n v="100"/>
    <m/>
    <x v="0"/>
    <s v="N"/>
    <x v="0"/>
    <x v="1"/>
    <n v="0"/>
    <n v="495"/>
    <n v="5123"/>
    <n v="1260"/>
    <n v="173"/>
    <n v="49"/>
    <n v="31"/>
    <n v="359"/>
    <n v="540"/>
    <n v="152"/>
    <m/>
    <m/>
    <m/>
    <n v="701"/>
    <n v="497"/>
    <n v="3.22"/>
    <n v="72"/>
    <n v="12"/>
    <n v="9"/>
    <n v="4170"/>
    <n v="1328"/>
    <n v="36"/>
    <n v="599"/>
    <n v="531"/>
    <n v="305"/>
    <n v="137"/>
    <n v="0.95399999999999996"/>
    <x v="91"/>
    <s v="South End Grounds III"/>
    <n v="149027"/>
    <n v="103"/>
    <n v="109"/>
    <s v="BSN"/>
    <s v="BSN"/>
    <s v="BSN"/>
  </r>
  <r>
    <x v="39"/>
    <x v="0"/>
    <x v="1"/>
    <x v="5"/>
    <s v="CHA"/>
    <s v="CHW"/>
    <x v="75"/>
    <m/>
    <n v="6"/>
    <n v="156"/>
    <n v="79"/>
    <n v="68"/>
    <n v="85"/>
    <m/>
    <x v="0"/>
    <s v="N"/>
    <x v="0"/>
    <x v="1"/>
    <n v="0"/>
    <n v="457"/>
    <n v="5024"/>
    <n v="1058"/>
    <n v="115"/>
    <n v="58"/>
    <n v="7"/>
    <n v="403"/>
    <m/>
    <n v="183"/>
    <m/>
    <m/>
    <m/>
    <n v="479"/>
    <n v="321"/>
    <n v="2.0299999999999998"/>
    <n v="103"/>
    <n v="23"/>
    <n v="7"/>
    <n v="4263"/>
    <n v="1130"/>
    <n v="16"/>
    <n v="381"/>
    <n v="785"/>
    <n v="314"/>
    <n v="100"/>
    <n v="0.95399999999999996"/>
    <x v="85"/>
    <s v="South Side Park II/Comiskey Park"/>
    <n v="552084"/>
    <n v="95"/>
    <n v="95"/>
    <s v="CHW"/>
    <s v="CHA"/>
    <s v="CHA"/>
  </r>
  <r>
    <x v="39"/>
    <x v="0"/>
    <x v="1"/>
    <x v="1"/>
    <s v="CHN"/>
    <s v="CHC"/>
    <x v="25"/>
    <m/>
    <n v="1"/>
    <n v="154"/>
    <n v="77"/>
    <n v="104"/>
    <n v="50"/>
    <m/>
    <x v="0"/>
    <s v="Y"/>
    <x v="1"/>
    <x v="1"/>
    <n v="0"/>
    <n v="712"/>
    <n v="4977"/>
    <n v="1333"/>
    <n v="219"/>
    <n v="84"/>
    <n v="34"/>
    <n v="542"/>
    <n v="501"/>
    <n v="173"/>
    <m/>
    <m/>
    <m/>
    <n v="499"/>
    <n v="384"/>
    <n v="2.5099999999999998"/>
    <n v="100"/>
    <n v="25"/>
    <n v="13"/>
    <n v="4134"/>
    <n v="1171"/>
    <n v="18"/>
    <n v="474"/>
    <n v="609"/>
    <n v="229"/>
    <n v="110"/>
    <n v="0.96399999999999997"/>
    <x v="88"/>
    <s v="West Side Park II"/>
    <n v="526152"/>
    <n v="99"/>
    <n v="95"/>
    <s v="CHC"/>
    <s v="CHN"/>
    <s v="CHN"/>
  </r>
  <r>
    <x v="39"/>
    <x v="0"/>
    <x v="1"/>
    <x v="1"/>
    <s v="CIN"/>
    <s v="CIN"/>
    <x v="26"/>
    <m/>
    <n v="5"/>
    <n v="156"/>
    <n v="77"/>
    <n v="75"/>
    <n v="79"/>
    <m/>
    <x v="0"/>
    <s v="N"/>
    <x v="0"/>
    <x v="1"/>
    <n v="0"/>
    <n v="620"/>
    <n v="5121"/>
    <n v="1326"/>
    <n v="150"/>
    <n v="79"/>
    <n v="23"/>
    <n v="529"/>
    <n v="515"/>
    <n v="310"/>
    <m/>
    <m/>
    <m/>
    <n v="684"/>
    <n v="474"/>
    <n v="3.08"/>
    <n v="86"/>
    <n v="16"/>
    <n v="11"/>
    <n v="4158"/>
    <n v="1334"/>
    <n v="27"/>
    <n v="528"/>
    <n v="497"/>
    <n v="291"/>
    <n v="103"/>
    <n v="0.95499999999999996"/>
    <x v="25"/>
    <s v="Palace of the Fans"/>
    <n v="380622"/>
    <n v="96"/>
    <n v="97"/>
    <s v="CIN"/>
    <s v="CIN"/>
    <s v="CIN"/>
  </r>
  <r>
    <x v="39"/>
    <x v="0"/>
    <x v="1"/>
    <x v="5"/>
    <s v="CLE"/>
    <s v="CLE"/>
    <x v="76"/>
    <m/>
    <n v="5"/>
    <n v="161"/>
    <n v="80"/>
    <n v="71"/>
    <n v="81"/>
    <m/>
    <x v="0"/>
    <s v="N"/>
    <x v="0"/>
    <x v="1"/>
    <n v="0"/>
    <n v="548"/>
    <n v="5385"/>
    <n v="1316"/>
    <n v="188"/>
    <n v="64"/>
    <n v="9"/>
    <n v="366"/>
    <m/>
    <n v="189"/>
    <m/>
    <m/>
    <m/>
    <n v="657"/>
    <n v="469"/>
    <n v="2.88"/>
    <n v="92"/>
    <n v="13"/>
    <n v="5"/>
    <n v="4401"/>
    <n v="1392"/>
    <n v="10"/>
    <n v="488"/>
    <n v="617"/>
    <n v="246"/>
    <n v="112"/>
    <n v="0.96399999999999997"/>
    <x v="89"/>
    <s v="League Park II"/>
    <n v="293456"/>
    <n v="101"/>
    <n v="103"/>
    <s v="CLE"/>
    <s v="CLE"/>
    <s v="CLE"/>
  </r>
  <r>
    <x v="39"/>
    <x v="0"/>
    <x v="1"/>
    <x v="5"/>
    <s v="DET"/>
    <s v="DET"/>
    <x v="77"/>
    <m/>
    <n v="3"/>
    <n v="155"/>
    <n v="78"/>
    <n v="86"/>
    <n v="68"/>
    <m/>
    <x v="0"/>
    <s v="N"/>
    <x v="0"/>
    <x v="1"/>
    <n v="0"/>
    <n v="679"/>
    <n v="5039"/>
    <n v="1317"/>
    <n v="190"/>
    <n v="72"/>
    <n v="28"/>
    <n v="459"/>
    <m/>
    <n v="249"/>
    <m/>
    <m/>
    <m/>
    <n v="582"/>
    <n v="432"/>
    <n v="2.82"/>
    <n v="108"/>
    <n v="17"/>
    <n v="5"/>
    <n v="4140"/>
    <n v="1257"/>
    <n v="34"/>
    <n v="460"/>
    <n v="532"/>
    <n v="281"/>
    <n v="79"/>
    <n v="0.95699999999999996"/>
    <x v="86"/>
    <s v="Bennett Park"/>
    <n v="391288"/>
    <n v="107"/>
    <n v="104"/>
    <s v="DET"/>
    <s v="DET"/>
    <s v="DET"/>
  </r>
  <r>
    <x v="39"/>
    <x v="0"/>
    <x v="1"/>
    <x v="1"/>
    <s v="NY1"/>
    <s v="SFG"/>
    <x v="42"/>
    <m/>
    <n v="2"/>
    <n v="155"/>
    <n v="79"/>
    <n v="91"/>
    <n v="63"/>
    <m/>
    <x v="0"/>
    <s v="N"/>
    <x v="0"/>
    <x v="1"/>
    <n v="0"/>
    <n v="715"/>
    <n v="5061"/>
    <n v="1391"/>
    <n v="204"/>
    <n v="83"/>
    <n v="31"/>
    <n v="562"/>
    <n v="489"/>
    <n v="282"/>
    <m/>
    <m/>
    <m/>
    <n v="567"/>
    <n v="414"/>
    <n v="2.68"/>
    <n v="96"/>
    <n v="9"/>
    <n v="10"/>
    <n v="4173"/>
    <n v="1290"/>
    <n v="30"/>
    <n v="397"/>
    <n v="717"/>
    <n v="282"/>
    <n v="117"/>
    <n v="0.95599999999999996"/>
    <x v="62"/>
    <s v="Polo Grounds III"/>
    <n v="511785"/>
    <n v="100"/>
    <n v="98"/>
    <s v="NYG"/>
    <s v="NY1"/>
    <s v="NY1"/>
  </r>
  <r>
    <x v="39"/>
    <x v="0"/>
    <x v="1"/>
    <x v="5"/>
    <s v="NYA"/>
    <s v="NYY"/>
    <x v="73"/>
    <m/>
    <n v="2"/>
    <n v="156"/>
    <n v="77"/>
    <n v="88"/>
    <n v="63"/>
    <m/>
    <x v="0"/>
    <s v="N"/>
    <x v="0"/>
    <x v="1"/>
    <n v="0"/>
    <n v="626"/>
    <n v="5051"/>
    <n v="1254"/>
    <n v="164"/>
    <n v="75"/>
    <n v="20"/>
    <n v="464"/>
    <m/>
    <n v="288"/>
    <m/>
    <m/>
    <m/>
    <n v="557"/>
    <n v="406"/>
    <n v="2.61"/>
    <n v="110"/>
    <n v="14"/>
    <n v="8"/>
    <n v="4197"/>
    <n v="1238"/>
    <n v="16"/>
    <n v="364"/>
    <n v="654"/>
    <n v="286"/>
    <n v="95"/>
    <n v="0.95599999999999996"/>
    <x v="90"/>
    <s v="Hilltop Park"/>
    <n v="355857"/>
    <n v="106"/>
    <n v="105"/>
    <s v="NYY"/>
    <s v="NYA"/>
    <s v="NYA"/>
  </r>
  <r>
    <x v="39"/>
    <x v="0"/>
    <x v="1"/>
    <x v="5"/>
    <s v="PHA"/>
    <s v="OAK"/>
    <x v="78"/>
    <m/>
    <n v="1"/>
    <n v="155"/>
    <n v="78"/>
    <n v="102"/>
    <n v="48"/>
    <m/>
    <x v="0"/>
    <s v="Y"/>
    <x v="1"/>
    <x v="2"/>
    <n v="1"/>
    <n v="673"/>
    <n v="5156"/>
    <n v="1373"/>
    <n v="191"/>
    <n v="105"/>
    <n v="19"/>
    <n v="409"/>
    <m/>
    <n v="207"/>
    <m/>
    <m/>
    <m/>
    <n v="441"/>
    <n v="283"/>
    <n v="1.79"/>
    <n v="123"/>
    <n v="24"/>
    <n v="5"/>
    <n v="4263"/>
    <n v="1103"/>
    <n v="8"/>
    <n v="450"/>
    <n v="789"/>
    <n v="230"/>
    <n v="117"/>
    <n v="0.96499999999999997"/>
    <x v="5"/>
    <s v="Shibe Park"/>
    <n v="588905"/>
    <n v="99"/>
    <n v="94"/>
    <s v="PHA"/>
    <s v="PHA"/>
    <s v="PHA"/>
  </r>
  <r>
    <x v="39"/>
    <x v="0"/>
    <x v="1"/>
    <x v="1"/>
    <s v="PHI"/>
    <s v="PHI"/>
    <x v="44"/>
    <m/>
    <n v="4"/>
    <n v="157"/>
    <n v="78"/>
    <n v="78"/>
    <n v="75"/>
    <m/>
    <x v="0"/>
    <s v="N"/>
    <x v="0"/>
    <x v="1"/>
    <n v="0"/>
    <n v="674"/>
    <n v="5171"/>
    <n v="1319"/>
    <n v="223"/>
    <n v="71"/>
    <n v="22"/>
    <n v="506"/>
    <n v="559"/>
    <n v="199"/>
    <m/>
    <m/>
    <m/>
    <n v="639"/>
    <n v="478"/>
    <n v="3.05"/>
    <n v="84"/>
    <n v="17"/>
    <n v="9"/>
    <n v="4233"/>
    <n v="1297"/>
    <n v="36"/>
    <n v="547"/>
    <n v="657"/>
    <n v="258"/>
    <n v="132"/>
    <n v="0.96"/>
    <x v="71"/>
    <s v="Baker Bowl"/>
    <n v="296597"/>
    <n v="103"/>
    <n v="103"/>
    <s v="PHI"/>
    <s v="PHI"/>
    <s v="PHI"/>
  </r>
  <r>
    <x v="39"/>
    <x v="0"/>
    <x v="1"/>
    <x v="1"/>
    <s v="PIT"/>
    <s v="PIT"/>
    <x v="39"/>
    <m/>
    <n v="3"/>
    <n v="154"/>
    <n v="76"/>
    <n v="86"/>
    <n v="67"/>
    <m/>
    <x v="0"/>
    <s v="N"/>
    <x v="0"/>
    <x v="1"/>
    <n v="0"/>
    <n v="655"/>
    <n v="5125"/>
    <n v="1364"/>
    <n v="214"/>
    <n v="83"/>
    <n v="33"/>
    <n v="437"/>
    <n v="524"/>
    <n v="148"/>
    <m/>
    <m/>
    <m/>
    <n v="576"/>
    <n v="433"/>
    <n v="2.83"/>
    <n v="73"/>
    <n v="13"/>
    <n v="12"/>
    <n v="4128"/>
    <n v="1254"/>
    <n v="20"/>
    <n v="392"/>
    <n v="479"/>
    <n v="245"/>
    <n v="102"/>
    <n v="0.96099999999999997"/>
    <x v="77"/>
    <s v="Forbes Field"/>
    <n v="436586"/>
    <n v="107"/>
    <n v="104"/>
    <s v="PIT"/>
    <s v="PIT"/>
    <s v="PIT"/>
  </r>
  <r>
    <x v="39"/>
    <x v="0"/>
    <x v="1"/>
    <x v="5"/>
    <s v="SLA"/>
    <s v="BAL"/>
    <x v="37"/>
    <m/>
    <n v="8"/>
    <n v="158"/>
    <n v="79"/>
    <n v="47"/>
    <n v="107"/>
    <m/>
    <x v="0"/>
    <s v="N"/>
    <x v="0"/>
    <x v="1"/>
    <n v="0"/>
    <n v="451"/>
    <n v="5077"/>
    <n v="1105"/>
    <n v="131"/>
    <n v="60"/>
    <n v="12"/>
    <n v="415"/>
    <m/>
    <n v="169"/>
    <m/>
    <m/>
    <m/>
    <n v="743"/>
    <n v="478"/>
    <n v="3.09"/>
    <n v="101"/>
    <n v="9"/>
    <n v="3"/>
    <n v="4173"/>
    <n v="1356"/>
    <n v="14"/>
    <n v="532"/>
    <n v="557"/>
    <n v="385"/>
    <n v="113"/>
    <n v="0.94299999999999995"/>
    <x v="45"/>
    <s v="Sportsman's Park IV"/>
    <n v="249889"/>
    <n v="94"/>
    <n v="98"/>
    <s v="SLB"/>
    <s v="SLA"/>
    <s v="SLA"/>
  </r>
  <r>
    <x v="39"/>
    <x v="0"/>
    <x v="1"/>
    <x v="1"/>
    <s v="SLN"/>
    <s v="STL"/>
    <x v="40"/>
    <m/>
    <n v="7"/>
    <n v="153"/>
    <n v="76"/>
    <n v="63"/>
    <n v="90"/>
    <m/>
    <x v="0"/>
    <s v="N"/>
    <x v="0"/>
    <x v="1"/>
    <n v="0"/>
    <n v="639"/>
    <n v="4912"/>
    <n v="1217"/>
    <n v="167"/>
    <n v="70"/>
    <n v="15"/>
    <n v="655"/>
    <n v="581"/>
    <n v="179"/>
    <m/>
    <m/>
    <m/>
    <n v="718"/>
    <n v="562"/>
    <n v="3.78"/>
    <n v="81"/>
    <n v="4"/>
    <n v="14"/>
    <n v="4011"/>
    <n v="1396"/>
    <n v="30"/>
    <n v="541"/>
    <n v="466"/>
    <n v="257"/>
    <n v="109"/>
    <n v="0.95899999999999996"/>
    <x v="83"/>
    <s v="Robison Field"/>
    <n v="355668"/>
    <n v="96"/>
    <n v="98"/>
    <s v="STL"/>
    <s v="SLN"/>
    <s v="SLN"/>
  </r>
  <r>
    <x v="39"/>
    <x v="0"/>
    <x v="1"/>
    <x v="5"/>
    <s v="WS1"/>
    <s v="MIN"/>
    <x v="79"/>
    <m/>
    <n v="7"/>
    <n v="157"/>
    <n v="77"/>
    <n v="66"/>
    <n v="85"/>
    <m/>
    <x v="0"/>
    <s v="N"/>
    <x v="0"/>
    <x v="1"/>
    <n v="0"/>
    <n v="501"/>
    <n v="4989"/>
    <n v="1175"/>
    <n v="145"/>
    <n v="46"/>
    <n v="9"/>
    <n v="449"/>
    <m/>
    <n v="192"/>
    <m/>
    <m/>
    <m/>
    <n v="550"/>
    <n v="375"/>
    <n v="2.46"/>
    <n v="119"/>
    <n v="19"/>
    <n v="3"/>
    <n v="4119"/>
    <n v="1215"/>
    <n v="19"/>
    <n v="375"/>
    <n v="674"/>
    <n v="264"/>
    <n v="99"/>
    <n v="0.95899999999999996"/>
    <x v="79"/>
    <s v="American League Park II"/>
    <n v="254591"/>
    <n v="95"/>
    <n v="99"/>
    <s v="WSH"/>
    <s v="WS1"/>
    <s v="WS1"/>
  </r>
  <r>
    <x v="40"/>
    <x v="0"/>
    <x v="1"/>
    <x v="5"/>
    <s v="BOS"/>
    <s v="BOS"/>
    <x v="74"/>
    <m/>
    <n v="4"/>
    <n v="153"/>
    <n v="76"/>
    <n v="78"/>
    <n v="75"/>
    <m/>
    <x v="0"/>
    <s v="N"/>
    <x v="0"/>
    <x v="1"/>
    <n v="0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x v="92"/>
    <s v="Huntington Avenue Grounds"/>
    <n v="503961"/>
    <n v="99"/>
    <n v="98"/>
    <s v="BOS"/>
    <s v="BOS"/>
    <s v="BOS"/>
  </r>
  <r>
    <x v="40"/>
    <x v="0"/>
    <x v="1"/>
    <x v="1"/>
    <s v="BRO"/>
    <s v="LAD"/>
    <x v="47"/>
    <m/>
    <n v="7"/>
    <n v="154"/>
    <n v="74"/>
    <n v="64"/>
    <n v="86"/>
    <m/>
    <x v="0"/>
    <s v="N"/>
    <x v="0"/>
    <x v="1"/>
    <n v="0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x v="93"/>
    <s v="Washington Park III"/>
    <n v="269000"/>
    <n v="96"/>
    <n v="98"/>
    <s v="BRO"/>
    <s v="BRO"/>
    <s v="BRO"/>
  </r>
  <r>
    <x v="40"/>
    <x v="0"/>
    <x v="1"/>
    <x v="1"/>
    <s v="BSN"/>
    <s v="ATL"/>
    <x v="24"/>
    <m/>
    <n v="8"/>
    <n v="156"/>
    <n v="75"/>
    <n v="44"/>
    <n v="107"/>
    <m/>
    <x v="0"/>
    <s v="N"/>
    <x v="0"/>
    <x v="1"/>
    <n v="0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x v="94"/>
    <s v="South End Grounds III"/>
    <n v="116000"/>
    <n v="107"/>
    <n v="111"/>
    <s v="BSN"/>
    <s v="BSN"/>
    <s v="BSN"/>
  </r>
  <r>
    <x v="40"/>
    <x v="0"/>
    <x v="1"/>
    <x v="5"/>
    <s v="CHA"/>
    <s v="CHW"/>
    <x v="75"/>
    <m/>
    <n v="5"/>
    <n v="154"/>
    <n v="78"/>
    <n v="77"/>
    <n v="74"/>
    <m/>
    <x v="0"/>
    <s v="N"/>
    <x v="0"/>
    <x v="1"/>
    <n v="0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x v="85"/>
    <s v="Comiskey Park"/>
    <n v="583208"/>
    <n v="98"/>
    <n v="97"/>
    <s v="CHW"/>
    <s v="CHA"/>
    <s v="CHA"/>
  </r>
  <r>
    <x v="40"/>
    <x v="0"/>
    <x v="1"/>
    <x v="1"/>
    <s v="CHN"/>
    <s v="CHC"/>
    <x v="25"/>
    <m/>
    <n v="2"/>
    <n v="157"/>
    <n v="84"/>
    <n v="92"/>
    <n v="62"/>
    <m/>
    <x v="0"/>
    <s v="N"/>
    <x v="0"/>
    <x v="1"/>
    <n v="0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x v="88"/>
    <s v="West Side Park II"/>
    <n v="576000"/>
    <n v="100"/>
    <n v="97"/>
    <s v="CHC"/>
    <s v="CHN"/>
    <s v="CHN"/>
  </r>
  <r>
    <x v="40"/>
    <x v="0"/>
    <x v="1"/>
    <x v="1"/>
    <s v="CIN"/>
    <s v="CIN"/>
    <x v="26"/>
    <m/>
    <n v="6"/>
    <n v="159"/>
    <n v="82"/>
    <n v="70"/>
    <n v="83"/>
    <m/>
    <x v="0"/>
    <s v="N"/>
    <x v="0"/>
    <x v="1"/>
    <n v="0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x v="25"/>
    <s v="Palace of the Fans"/>
    <n v="300000"/>
    <n v="97"/>
    <n v="98"/>
    <s v="CIN"/>
    <s v="CIN"/>
    <s v="CIN"/>
  </r>
  <r>
    <x v="40"/>
    <x v="0"/>
    <x v="1"/>
    <x v="5"/>
    <s v="CLE"/>
    <s v="CLE"/>
    <x v="76"/>
    <m/>
    <n v="3"/>
    <n v="156"/>
    <n v="77"/>
    <n v="80"/>
    <n v="73"/>
    <m/>
    <x v="0"/>
    <s v="N"/>
    <x v="0"/>
    <x v="1"/>
    <n v="0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x v="89"/>
    <s v="League Park II"/>
    <n v="406296"/>
    <n v="101"/>
    <n v="102"/>
    <s v="CLE"/>
    <s v="CLE"/>
    <s v="CLE"/>
  </r>
  <r>
    <x v="40"/>
    <x v="0"/>
    <x v="1"/>
    <x v="5"/>
    <s v="DET"/>
    <s v="DET"/>
    <x v="77"/>
    <m/>
    <n v="2"/>
    <n v="154"/>
    <n v="76"/>
    <n v="89"/>
    <n v="65"/>
    <m/>
    <x v="0"/>
    <s v="N"/>
    <x v="0"/>
    <x v="1"/>
    <n v="0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x v="86"/>
    <s v="Bennett Park"/>
    <n v="484988"/>
    <n v="105"/>
    <n v="104"/>
    <s v="DET"/>
    <s v="DET"/>
    <s v="DET"/>
  </r>
  <r>
    <x v="40"/>
    <x v="0"/>
    <x v="1"/>
    <x v="1"/>
    <s v="NY1"/>
    <s v="SFG"/>
    <x v="42"/>
    <m/>
    <n v="1"/>
    <n v="154"/>
    <n v="75"/>
    <n v="99"/>
    <n v="54"/>
    <m/>
    <x v="0"/>
    <s v="Y"/>
    <x v="1"/>
    <x v="1"/>
    <n v="0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x v="62"/>
    <s v="Polo Grounds III/Polo Grounds IV"/>
    <n v="675000"/>
    <n v="103"/>
    <n v="99"/>
    <s v="NYG"/>
    <s v="NY1"/>
    <s v="NY1"/>
  </r>
  <r>
    <x v="40"/>
    <x v="0"/>
    <x v="1"/>
    <x v="5"/>
    <s v="NYA"/>
    <s v="NYY"/>
    <x v="73"/>
    <m/>
    <n v="6"/>
    <n v="153"/>
    <n v="77"/>
    <n v="76"/>
    <n v="76"/>
    <m/>
    <x v="0"/>
    <s v="N"/>
    <x v="0"/>
    <x v="1"/>
    <n v="0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x v="90"/>
    <s v="Hilltop Park"/>
    <n v="302444"/>
    <n v="106"/>
    <n v="107"/>
    <s v="NYY"/>
    <s v="NYA"/>
    <s v="NYA"/>
  </r>
  <r>
    <x v="40"/>
    <x v="0"/>
    <x v="1"/>
    <x v="5"/>
    <s v="PHA"/>
    <s v="OAK"/>
    <x v="78"/>
    <m/>
    <n v="1"/>
    <n v="152"/>
    <n v="75"/>
    <n v="101"/>
    <n v="50"/>
    <m/>
    <x v="0"/>
    <s v="Y"/>
    <x v="1"/>
    <x v="2"/>
    <n v="1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x v="5"/>
    <s v="Shibe Park"/>
    <n v="605749"/>
    <n v="98"/>
    <n v="95"/>
    <s v="PHA"/>
    <s v="PHA"/>
    <s v="PHA"/>
  </r>
  <r>
    <x v="40"/>
    <x v="0"/>
    <x v="1"/>
    <x v="1"/>
    <s v="PHI"/>
    <s v="PHI"/>
    <x v="44"/>
    <m/>
    <n v="4"/>
    <n v="153"/>
    <n v="76"/>
    <n v="79"/>
    <n v="73"/>
    <m/>
    <x v="0"/>
    <s v="N"/>
    <x v="0"/>
    <x v="1"/>
    <n v="0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x v="71"/>
    <s v="Baker Bowl"/>
    <n v="416000"/>
    <n v="101"/>
    <n v="101"/>
    <s v="PHI"/>
    <s v="PHI"/>
    <s v="PHI"/>
  </r>
  <r>
    <x v="40"/>
    <x v="0"/>
    <x v="1"/>
    <x v="1"/>
    <s v="PIT"/>
    <s v="PIT"/>
    <x v="39"/>
    <m/>
    <n v="3"/>
    <n v="155"/>
    <n v="78"/>
    <n v="85"/>
    <n v="69"/>
    <m/>
    <x v="0"/>
    <s v="N"/>
    <x v="0"/>
    <x v="1"/>
    <n v="0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x v="77"/>
    <s v="Forbes Field"/>
    <n v="432000"/>
    <n v="104"/>
    <n v="101"/>
    <s v="PIT"/>
    <s v="PIT"/>
    <s v="PIT"/>
  </r>
  <r>
    <x v="40"/>
    <x v="0"/>
    <x v="1"/>
    <x v="5"/>
    <s v="SLA"/>
    <s v="BAL"/>
    <x v="37"/>
    <m/>
    <n v="8"/>
    <n v="152"/>
    <n v="78"/>
    <n v="45"/>
    <n v="107"/>
    <m/>
    <x v="0"/>
    <s v="N"/>
    <x v="0"/>
    <x v="1"/>
    <n v="0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x v="45"/>
    <s v="Sportsman's Park IV"/>
    <n v="207984"/>
    <n v="96"/>
    <n v="101"/>
    <s v="SLB"/>
    <s v="SLA"/>
    <s v="SLA"/>
  </r>
  <r>
    <x v="40"/>
    <x v="0"/>
    <x v="1"/>
    <x v="1"/>
    <s v="SLN"/>
    <s v="STL"/>
    <x v="40"/>
    <m/>
    <n v="5"/>
    <n v="158"/>
    <n v="79"/>
    <n v="75"/>
    <n v="74"/>
    <m/>
    <x v="0"/>
    <s v="N"/>
    <x v="0"/>
    <x v="1"/>
    <n v="0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x v="83"/>
    <s v="Robison Field"/>
    <n v="447768"/>
    <n v="97"/>
    <n v="99"/>
    <s v="STL"/>
    <s v="SLN"/>
    <s v="SLN"/>
  </r>
  <r>
    <x v="40"/>
    <x v="0"/>
    <x v="1"/>
    <x v="5"/>
    <s v="WS1"/>
    <s v="MIN"/>
    <x v="79"/>
    <m/>
    <n v="7"/>
    <n v="154"/>
    <n v="77"/>
    <n v="64"/>
    <n v="90"/>
    <m/>
    <x v="0"/>
    <s v="N"/>
    <x v="0"/>
    <x v="1"/>
    <n v="0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x v="79"/>
    <s v="Griffith Stadium I"/>
    <n v="244884"/>
    <n v="98"/>
    <n v="98"/>
    <s v="WSH"/>
    <s v="WS1"/>
    <s v="WS1"/>
  </r>
  <r>
    <x v="41"/>
    <x v="0"/>
    <x v="1"/>
    <x v="5"/>
    <s v="BOS"/>
    <s v="BOS"/>
    <x v="74"/>
    <m/>
    <n v="1"/>
    <n v="154"/>
    <n v="78"/>
    <n v="105"/>
    <n v="47"/>
    <m/>
    <x v="0"/>
    <s v="Y"/>
    <x v="1"/>
    <x v="2"/>
    <n v="1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x v="92"/>
    <s v="Fenway Park I"/>
    <n v="597096"/>
    <n v="105"/>
    <n v="102"/>
    <s v="BOS"/>
    <s v="BOS"/>
    <s v="BOS"/>
  </r>
  <r>
    <x v="41"/>
    <x v="0"/>
    <x v="1"/>
    <x v="1"/>
    <s v="BRO"/>
    <s v="LAD"/>
    <x v="47"/>
    <m/>
    <n v="7"/>
    <n v="153"/>
    <n v="76"/>
    <n v="58"/>
    <n v="95"/>
    <m/>
    <x v="0"/>
    <s v="N"/>
    <x v="0"/>
    <x v="1"/>
    <n v="0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x v="93"/>
    <s v="Washington Park III"/>
    <n v="243000"/>
    <n v="96"/>
    <n v="98"/>
    <s v="BRO"/>
    <s v="BRO"/>
    <s v="BRO"/>
  </r>
  <r>
    <x v="41"/>
    <x v="0"/>
    <x v="1"/>
    <x v="1"/>
    <s v="BSN"/>
    <s v="ATL"/>
    <x v="24"/>
    <m/>
    <n v="8"/>
    <n v="155"/>
    <n v="79"/>
    <n v="52"/>
    <n v="101"/>
    <m/>
    <x v="0"/>
    <s v="N"/>
    <x v="0"/>
    <x v="1"/>
    <n v="0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x v="95"/>
    <s v="South End Grounds III"/>
    <n v="121000"/>
    <n v="100"/>
    <n v="104"/>
    <s v="BSN"/>
    <s v="BSN"/>
    <s v="BSN"/>
  </r>
  <r>
    <x v="41"/>
    <x v="0"/>
    <x v="1"/>
    <x v="5"/>
    <s v="CHA"/>
    <s v="CHW"/>
    <x v="75"/>
    <m/>
    <n v="4"/>
    <n v="158"/>
    <n v="78"/>
    <n v="78"/>
    <n v="76"/>
    <m/>
    <x v="0"/>
    <s v="N"/>
    <x v="0"/>
    <x v="1"/>
    <n v="0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x v="85"/>
    <s v="Comiskey Park"/>
    <n v="602241"/>
    <n v="97"/>
    <n v="97"/>
    <s v="CHW"/>
    <s v="CHA"/>
    <s v="CHA"/>
  </r>
  <r>
    <x v="41"/>
    <x v="0"/>
    <x v="1"/>
    <x v="1"/>
    <s v="CHN"/>
    <s v="CHC"/>
    <x v="25"/>
    <m/>
    <n v="3"/>
    <n v="152"/>
    <n v="78"/>
    <n v="91"/>
    <n v="59"/>
    <m/>
    <x v="0"/>
    <s v="N"/>
    <x v="0"/>
    <x v="1"/>
    <n v="0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x v="88"/>
    <s v="West Side Park II"/>
    <n v="514000"/>
    <n v="100"/>
    <n v="97"/>
    <s v="CHC"/>
    <s v="CHN"/>
    <s v="CHN"/>
  </r>
  <r>
    <x v="41"/>
    <x v="0"/>
    <x v="1"/>
    <x v="1"/>
    <s v="CIN"/>
    <s v="CIN"/>
    <x v="26"/>
    <m/>
    <n v="4"/>
    <n v="155"/>
    <n v="77"/>
    <n v="75"/>
    <n v="78"/>
    <m/>
    <x v="0"/>
    <s v="N"/>
    <x v="0"/>
    <x v="1"/>
    <n v="0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x v="25"/>
    <s v="Crosley Field"/>
    <n v="344000"/>
    <n v="97"/>
    <n v="99"/>
    <s v="CIN"/>
    <s v="CIN"/>
    <s v="CIN"/>
  </r>
  <r>
    <x v="41"/>
    <x v="0"/>
    <x v="1"/>
    <x v="5"/>
    <s v="CLE"/>
    <s v="CLE"/>
    <x v="76"/>
    <m/>
    <n v="5"/>
    <n v="155"/>
    <n v="77"/>
    <n v="75"/>
    <n v="78"/>
    <m/>
    <x v="0"/>
    <s v="N"/>
    <x v="0"/>
    <x v="1"/>
    <n v="0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x v="89"/>
    <s v="League Park II"/>
    <n v="336844"/>
    <n v="103"/>
    <n v="103"/>
    <s v="CLE"/>
    <s v="CLE"/>
    <s v="CLE"/>
  </r>
  <r>
    <x v="41"/>
    <x v="0"/>
    <x v="1"/>
    <x v="5"/>
    <s v="DET"/>
    <s v="DET"/>
    <x v="77"/>
    <m/>
    <n v="6"/>
    <n v="154"/>
    <n v="76"/>
    <n v="69"/>
    <n v="84"/>
    <m/>
    <x v="0"/>
    <s v="N"/>
    <x v="0"/>
    <x v="1"/>
    <n v="0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x v="86"/>
    <s v="Navin Field"/>
    <n v="402870"/>
    <n v="97"/>
    <n v="98"/>
    <s v="DET"/>
    <s v="DET"/>
    <s v="DET"/>
  </r>
  <r>
    <x v="41"/>
    <x v="0"/>
    <x v="1"/>
    <x v="1"/>
    <s v="NY1"/>
    <s v="SFG"/>
    <x v="42"/>
    <m/>
    <n v="1"/>
    <n v="154"/>
    <n v="76"/>
    <n v="103"/>
    <n v="48"/>
    <m/>
    <x v="0"/>
    <s v="Y"/>
    <x v="1"/>
    <x v="1"/>
    <n v="0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x v="62"/>
    <s v="Polo Grounds IV"/>
    <n v="638000"/>
    <n v="104"/>
    <n v="100"/>
    <s v="NYG"/>
    <s v="NY1"/>
    <s v="NY1"/>
  </r>
  <r>
    <x v="41"/>
    <x v="0"/>
    <x v="1"/>
    <x v="5"/>
    <s v="NYA"/>
    <s v="NYY"/>
    <x v="73"/>
    <m/>
    <n v="8"/>
    <n v="153"/>
    <n v="76"/>
    <n v="50"/>
    <n v="102"/>
    <m/>
    <x v="0"/>
    <s v="N"/>
    <x v="0"/>
    <x v="1"/>
    <n v="0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x v="90"/>
    <s v="Hilltop Park"/>
    <n v="242194"/>
    <n v="106"/>
    <n v="108"/>
    <s v="NYY"/>
    <s v="NYA"/>
    <s v="NYA"/>
  </r>
  <r>
    <x v="41"/>
    <x v="0"/>
    <x v="1"/>
    <x v="5"/>
    <s v="PHA"/>
    <s v="OAK"/>
    <x v="78"/>
    <m/>
    <n v="3"/>
    <n v="153"/>
    <n v="77"/>
    <n v="90"/>
    <n v="62"/>
    <m/>
    <x v="0"/>
    <s v="N"/>
    <x v="0"/>
    <x v="1"/>
    <n v="0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x v="5"/>
    <s v="Shibe Park"/>
    <n v="517653"/>
    <n v="97"/>
    <n v="93"/>
    <s v="PHA"/>
    <s v="PHA"/>
    <s v="PHA"/>
  </r>
  <r>
    <x v="41"/>
    <x v="0"/>
    <x v="1"/>
    <x v="1"/>
    <s v="PHI"/>
    <s v="PHI"/>
    <x v="44"/>
    <m/>
    <n v="5"/>
    <n v="152"/>
    <n v="75"/>
    <n v="73"/>
    <n v="79"/>
    <m/>
    <x v="0"/>
    <s v="N"/>
    <x v="0"/>
    <x v="1"/>
    <n v="0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x v="71"/>
    <s v="Baker Bowl"/>
    <n v="250000"/>
    <n v="106"/>
    <n v="106"/>
    <s v="PHI"/>
    <s v="PHI"/>
    <s v="PHI"/>
  </r>
  <r>
    <x v="41"/>
    <x v="0"/>
    <x v="1"/>
    <x v="1"/>
    <s v="PIT"/>
    <s v="PIT"/>
    <x v="39"/>
    <m/>
    <n v="2"/>
    <n v="152"/>
    <n v="75"/>
    <n v="93"/>
    <n v="58"/>
    <m/>
    <x v="0"/>
    <s v="N"/>
    <x v="0"/>
    <x v="1"/>
    <n v="0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x v="77"/>
    <s v="Forbes Field"/>
    <n v="384000"/>
    <n v="99"/>
    <n v="96"/>
    <s v="PIT"/>
    <s v="PIT"/>
    <s v="PIT"/>
  </r>
  <r>
    <x v="41"/>
    <x v="0"/>
    <x v="1"/>
    <x v="5"/>
    <s v="SLA"/>
    <s v="BAL"/>
    <x v="37"/>
    <m/>
    <n v="7"/>
    <n v="157"/>
    <n v="79"/>
    <n v="53"/>
    <n v="101"/>
    <m/>
    <x v="0"/>
    <s v="N"/>
    <x v="0"/>
    <x v="1"/>
    <n v="0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x v="45"/>
    <s v="Sportsman's Park IV"/>
    <n v="214070"/>
    <n v="96"/>
    <n v="100"/>
    <s v="SLB"/>
    <s v="SLA"/>
    <s v="SLA"/>
  </r>
  <r>
    <x v="41"/>
    <x v="0"/>
    <x v="1"/>
    <x v="1"/>
    <s v="SLN"/>
    <s v="STL"/>
    <x v="40"/>
    <m/>
    <n v="6"/>
    <n v="153"/>
    <n v="77"/>
    <n v="63"/>
    <n v="90"/>
    <m/>
    <x v="0"/>
    <s v="N"/>
    <x v="0"/>
    <x v="1"/>
    <n v="0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x v="83"/>
    <s v="Robison Field"/>
    <n v="241759"/>
    <n v="98"/>
    <n v="101"/>
    <s v="STL"/>
    <s v="SLN"/>
    <s v="SLN"/>
  </r>
  <r>
    <x v="41"/>
    <x v="0"/>
    <x v="1"/>
    <x v="5"/>
    <s v="WS1"/>
    <s v="MIN"/>
    <x v="79"/>
    <m/>
    <n v="2"/>
    <n v="154"/>
    <n v="78"/>
    <n v="91"/>
    <n v="61"/>
    <m/>
    <x v="0"/>
    <s v="N"/>
    <x v="0"/>
    <x v="1"/>
    <n v="0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x v="79"/>
    <s v="Griffith Stadium I"/>
    <n v="350663"/>
    <n v="101"/>
    <n v="101"/>
    <s v="WSH"/>
    <s v="WS1"/>
    <s v="WS1"/>
  </r>
  <r>
    <x v="42"/>
    <x v="0"/>
    <x v="1"/>
    <x v="5"/>
    <s v="BOS"/>
    <s v="BOS"/>
    <x v="74"/>
    <m/>
    <n v="4"/>
    <n v="151"/>
    <n v="75"/>
    <n v="79"/>
    <n v="71"/>
    <m/>
    <x v="0"/>
    <s v="N"/>
    <x v="0"/>
    <x v="1"/>
    <n v="0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x v="92"/>
    <s v="Fenway Park I"/>
    <n v="437194"/>
    <n v="103"/>
    <n v="100"/>
    <s v="BOS"/>
    <s v="BOS"/>
    <s v="BOS"/>
  </r>
  <r>
    <x v="42"/>
    <x v="0"/>
    <x v="1"/>
    <x v="1"/>
    <s v="BRO"/>
    <s v="LAD"/>
    <x v="47"/>
    <m/>
    <n v="6"/>
    <n v="152"/>
    <n v="77"/>
    <n v="65"/>
    <n v="84"/>
    <m/>
    <x v="0"/>
    <s v="N"/>
    <x v="0"/>
    <x v="1"/>
    <n v="0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x v="81"/>
    <s v="Ebbets Field"/>
    <n v="347000"/>
    <n v="103"/>
    <n v="103"/>
    <s v="BRO"/>
    <s v="BRO"/>
    <s v="BRO"/>
  </r>
  <r>
    <x v="42"/>
    <x v="0"/>
    <x v="1"/>
    <x v="1"/>
    <s v="BSN"/>
    <s v="ATL"/>
    <x v="24"/>
    <m/>
    <n v="5"/>
    <n v="154"/>
    <n v="77"/>
    <n v="69"/>
    <n v="82"/>
    <m/>
    <x v="0"/>
    <s v="N"/>
    <x v="0"/>
    <x v="1"/>
    <n v="0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x v="95"/>
    <s v="South End Grounds III"/>
    <n v="208000"/>
    <n v="100"/>
    <n v="102"/>
    <s v="BSN"/>
    <s v="BSN"/>
    <s v="BSN"/>
  </r>
  <r>
    <x v="42"/>
    <x v="0"/>
    <x v="1"/>
    <x v="5"/>
    <s v="CHA"/>
    <s v="CHW"/>
    <x v="75"/>
    <m/>
    <n v="5"/>
    <n v="153"/>
    <n v="77"/>
    <n v="78"/>
    <n v="74"/>
    <m/>
    <x v="0"/>
    <s v="N"/>
    <x v="0"/>
    <x v="1"/>
    <n v="0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x v="85"/>
    <s v="Comiskey Park"/>
    <n v="644501"/>
    <n v="99"/>
    <n v="100"/>
    <s v="CHW"/>
    <s v="CHA"/>
    <s v="CHA"/>
  </r>
  <r>
    <x v="42"/>
    <x v="0"/>
    <x v="1"/>
    <x v="1"/>
    <s v="CHN"/>
    <s v="CHC"/>
    <x v="25"/>
    <m/>
    <n v="3"/>
    <n v="155"/>
    <n v="76"/>
    <n v="88"/>
    <n v="65"/>
    <m/>
    <x v="0"/>
    <s v="N"/>
    <x v="0"/>
    <x v="1"/>
    <n v="0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x v="88"/>
    <s v="West Side Park II"/>
    <n v="419000"/>
    <n v="100"/>
    <n v="99"/>
    <s v="CHC"/>
    <s v="CHN"/>
    <s v="CHN"/>
  </r>
  <r>
    <x v="42"/>
    <x v="0"/>
    <x v="1"/>
    <x v="1"/>
    <s v="CIN"/>
    <s v="CIN"/>
    <x v="26"/>
    <m/>
    <n v="7"/>
    <n v="156"/>
    <n v="78"/>
    <n v="64"/>
    <n v="89"/>
    <m/>
    <x v="0"/>
    <s v="N"/>
    <x v="0"/>
    <x v="1"/>
    <n v="0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x v="25"/>
    <s v="Crosley Field"/>
    <n v="258000"/>
    <n v="100"/>
    <n v="101"/>
    <s v="CIN"/>
    <s v="CIN"/>
    <s v="CIN"/>
  </r>
  <r>
    <x v="42"/>
    <x v="0"/>
    <x v="1"/>
    <x v="5"/>
    <s v="CLE"/>
    <s v="CLE"/>
    <x v="76"/>
    <m/>
    <n v="3"/>
    <n v="155"/>
    <n v="80"/>
    <n v="86"/>
    <n v="66"/>
    <m/>
    <x v="0"/>
    <s v="N"/>
    <x v="0"/>
    <x v="1"/>
    <n v="0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x v="89"/>
    <s v="League Park II"/>
    <n v="541000"/>
    <n v="103"/>
    <n v="103"/>
    <s v="CLE"/>
    <s v="CLE"/>
    <s v="CLE"/>
  </r>
  <r>
    <x v="42"/>
    <x v="0"/>
    <x v="1"/>
    <x v="5"/>
    <s v="DET"/>
    <s v="DET"/>
    <x v="77"/>
    <m/>
    <n v="6"/>
    <n v="153"/>
    <n v="76"/>
    <n v="66"/>
    <n v="87"/>
    <m/>
    <x v="0"/>
    <s v="N"/>
    <x v="0"/>
    <x v="1"/>
    <n v="0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x v="86"/>
    <s v="Navin Field"/>
    <n v="398502"/>
    <n v="99"/>
    <n v="99"/>
    <s v="DET"/>
    <s v="DET"/>
    <s v="DET"/>
  </r>
  <r>
    <x v="42"/>
    <x v="0"/>
    <x v="1"/>
    <x v="1"/>
    <s v="NY1"/>
    <s v="SFG"/>
    <x v="42"/>
    <m/>
    <n v="1"/>
    <n v="156"/>
    <n v="81"/>
    <n v="101"/>
    <n v="51"/>
    <m/>
    <x v="0"/>
    <s v="Y"/>
    <x v="1"/>
    <x v="1"/>
    <n v="0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x v="62"/>
    <s v="Polo Grounds IV"/>
    <n v="630000"/>
    <n v="101"/>
    <n v="98"/>
    <s v="NYG"/>
    <s v="NY1"/>
    <s v="NY1"/>
  </r>
  <r>
    <x v="42"/>
    <x v="0"/>
    <x v="1"/>
    <x v="5"/>
    <s v="NYA"/>
    <s v="NYY"/>
    <x v="73"/>
    <m/>
    <n v="7"/>
    <n v="153"/>
    <n v="75"/>
    <n v="57"/>
    <n v="94"/>
    <m/>
    <x v="0"/>
    <s v="N"/>
    <x v="0"/>
    <x v="1"/>
    <n v="0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x v="96"/>
    <s v="Polo Grounds IV"/>
    <n v="357551"/>
    <n v="100"/>
    <n v="102"/>
    <s v="NYY"/>
    <s v="NYA"/>
    <s v="NYA"/>
  </r>
  <r>
    <x v="42"/>
    <x v="0"/>
    <x v="1"/>
    <x v="5"/>
    <s v="PHA"/>
    <s v="OAK"/>
    <x v="78"/>
    <m/>
    <n v="1"/>
    <n v="153"/>
    <n v="76"/>
    <n v="96"/>
    <n v="57"/>
    <m/>
    <x v="0"/>
    <s v="Y"/>
    <x v="1"/>
    <x v="2"/>
    <n v="1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x v="5"/>
    <s v="Shibe Park"/>
    <n v="571896"/>
    <n v="98"/>
    <n v="94"/>
    <s v="PHA"/>
    <s v="PHA"/>
    <s v="PHA"/>
  </r>
  <r>
    <x v="42"/>
    <x v="0"/>
    <x v="1"/>
    <x v="1"/>
    <s v="PHI"/>
    <s v="PHI"/>
    <x v="44"/>
    <m/>
    <n v="2"/>
    <n v="159"/>
    <n v="78"/>
    <n v="88"/>
    <n v="63"/>
    <m/>
    <x v="0"/>
    <s v="N"/>
    <x v="0"/>
    <x v="1"/>
    <n v="0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x v="71"/>
    <s v="Baker Bowl"/>
    <n v="470000"/>
    <n v="104"/>
    <n v="104"/>
    <s v="PHI"/>
    <s v="PHI"/>
    <s v="PHI"/>
  </r>
  <r>
    <x v="42"/>
    <x v="0"/>
    <x v="1"/>
    <x v="1"/>
    <s v="PIT"/>
    <s v="PIT"/>
    <x v="39"/>
    <m/>
    <n v="4"/>
    <n v="155"/>
    <n v="79"/>
    <n v="78"/>
    <n v="71"/>
    <m/>
    <x v="0"/>
    <s v="N"/>
    <x v="0"/>
    <x v="1"/>
    <n v="0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x v="77"/>
    <s v="Forbes Field"/>
    <n v="296000"/>
    <n v="96"/>
    <n v="94"/>
    <s v="PIT"/>
    <s v="PIT"/>
    <s v="PIT"/>
  </r>
  <r>
    <x v="42"/>
    <x v="0"/>
    <x v="1"/>
    <x v="5"/>
    <s v="SLA"/>
    <s v="BAL"/>
    <x v="37"/>
    <m/>
    <n v="8"/>
    <n v="155"/>
    <n v="77"/>
    <n v="57"/>
    <n v="96"/>
    <m/>
    <x v="0"/>
    <s v="N"/>
    <x v="0"/>
    <x v="1"/>
    <n v="0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x v="45"/>
    <s v="Sportsman's Park IV"/>
    <n v="250330"/>
    <n v="97"/>
    <n v="100"/>
    <s v="SLB"/>
    <s v="SLA"/>
    <s v="SLA"/>
  </r>
  <r>
    <x v="42"/>
    <x v="0"/>
    <x v="1"/>
    <x v="1"/>
    <s v="SLN"/>
    <s v="STL"/>
    <x v="40"/>
    <m/>
    <n v="8"/>
    <n v="153"/>
    <n v="74"/>
    <n v="51"/>
    <n v="99"/>
    <m/>
    <x v="0"/>
    <s v="N"/>
    <x v="0"/>
    <x v="1"/>
    <n v="0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x v="83"/>
    <s v="Robison Field"/>
    <n v="203531"/>
    <n v="98"/>
    <n v="101"/>
    <s v="STL"/>
    <s v="SLN"/>
    <s v="SLN"/>
  </r>
  <r>
    <x v="42"/>
    <x v="0"/>
    <x v="1"/>
    <x v="5"/>
    <s v="WS1"/>
    <s v="MIN"/>
    <x v="79"/>
    <m/>
    <n v="2"/>
    <n v="155"/>
    <n v="78"/>
    <n v="90"/>
    <n v="64"/>
    <m/>
    <x v="0"/>
    <s v="N"/>
    <x v="0"/>
    <x v="1"/>
    <n v="0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x v="79"/>
    <s v="Griffith Stadium I"/>
    <n v="325831"/>
    <n v="102"/>
    <n v="101"/>
    <s v="WSH"/>
    <s v="WS1"/>
    <s v="WS1"/>
  </r>
  <r>
    <x v="43"/>
    <x v="0"/>
    <x v="1"/>
    <x v="6"/>
    <s v="BLF"/>
    <s v="BLT"/>
    <x v="80"/>
    <m/>
    <n v="3"/>
    <n v="160"/>
    <m/>
    <n v="84"/>
    <n v="70"/>
    <m/>
    <x v="0"/>
    <s v="N"/>
    <x v="0"/>
    <x v="0"/>
    <s v=" "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x v="97"/>
    <m/>
    <m/>
    <n v="103"/>
    <n v="105"/>
    <s v="BAL"/>
    <s v="BLF"/>
    <s v="BLF"/>
  </r>
  <r>
    <x v="43"/>
    <x v="0"/>
    <x v="1"/>
    <x v="5"/>
    <s v="BOS"/>
    <s v="BOS"/>
    <x v="74"/>
    <m/>
    <n v="2"/>
    <n v="159"/>
    <n v="79"/>
    <n v="91"/>
    <n v="62"/>
    <m/>
    <x v="0"/>
    <s v="N"/>
    <x v="0"/>
    <x v="1"/>
    <n v="0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x v="92"/>
    <s v="Fenway Park I"/>
    <n v="481359"/>
    <n v="100"/>
    <n v="98"/>
    <s v="BOS"/>
    <s v="BOS"/>
    <s v="BOS"/>
  </r>
  <r>
    <x v="43"/>
    <x v="0"/>
    <x v="1"/>
    <x v="6"/>
    <s v="BRF"/>
    <s v="BTT"/>
    <x v="81"/>
    <m/>
    <n v="5"/>
    <n v="157"/>
    <m/>
    <n v="77"/>
    <n v="77"/>
    <m/>
    <x v="0"/>
    <s v="N"/>
    <x v="0"/>
    <x v="0"/>
    <s v=" "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x v="98"/>
    <m/>
    <m/>
    <n v="99"/>
    <n v="100"/>
    <s v="BTT"/>
    <s v="BRF"/>
    <s v="BRF"/>
  </r>
  <r>
    <x v="43"/>
    <x v="0"/>
    <x v="1"/>
    <x v="1"/>
    <s v="BRO"/>
    <s v="LAD"/>
    <x v="47"/>
    <m/>
    <n v="5"/>
    <n v="154"/>
    <n v="79"/>
    <n v="75"/>
    <n v="79"/>
    <m/>
    <x v="0"/>
    <s v="N"/>
    <x v="0"/>
    <x v="1"/>
    <n v="0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x v="99"/>
    <s v="Ebbets Field"/>
    <n v="122671"/>
    <n v="102"/>
    <n v="102"/>
    <s v="BRO"/>
    <s v="BRO"/>
    <s v="BRO"/>
  </r>
  <r>
    <x v="43"/>
    <x v="0"/>
    <x v="1"/>
    <x v="1"/>
    <s v="BSN"/>
    <s v="ATL"/>
    <x v="24"/>
    <m/>
    <n v="1"/>
    <n v="158"/>
    <n v="79"/>
    <n v="94"/>
    <n v="59"/>
    <m/>
    <x v="0"/>
    <s v="Y"/>
    <x v="1"/>
    <x v="2"/>
    <n v="1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x v="95"/>
    <s v="South End Grounds III"/>
    <n v="382913"/>
    <n v="104"/>
    <n v="102"/>
    <s v="BSN"/>
    <s v="BSN"/>
    <s v="BSN"/>
  </r>
  <r>
    <x v="43"/>
    <x v="0"/>
    <x v="1"/>
    <x v="6"/>
    <s v="BUF"/>
    <s v="BFL"/>
    <x v="31"/>
    <m/>
    <n v="4"/>
    <n v="155"/>
    <m/>
    <n v="80"/>
    <n v="71"/>
    <m/>
    <x v="0"/>
    <s v="N"/>
    <x v="0"/>
    <x v="0"/>
    <s v=" "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x v="100"/>
    <m/>
    <m/>
    <n v="102"/>
    <n v="103"/>
    <s v="BUF"/>
    <s v="BUF"/>
    <s v="BUF"/>
  </r>
  <r>
    <x v="43"/>
    <x v="0"/>
    <x v="1"/>
    <x v="5"/>
    <s v="CHA"/>
    <s v="CHW"/>
    <x v="75"/>
    <m/>
    <n v="6"/>
    <n v="157"/>
    <n v="81"/>
    <n v="70"/>
    <n v="84"/>
    <m/>
    <x v="0"/>
    <s v="N"/>
    <x v="0"/>
    <x v="1"/>
    <n v="0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x v="85"/>
    <s v="Comiskey Park"/>
    <n v="469290"/>
    <n v="99"/>
    <n v="98"/>
    <s v="CHW"/>
    <s v="CHA"/>
    <s v="CHA"/>
  </r>
  <r>
    <x v="43"/>
    <x v="0"/>
    <x v="1"/>
    <x v="6"/>
    <s v="CHF"/>
    <s v="CHH"/>
    <x v="82"/>
    <m/>
    <n v="2"/>
    <n v="157"/>
    <m/>
    <n v="87"/>
    <n v="67"/>
    <m/>
    <x v="0"/>
    <s v="N"/>
    <x v="0"/>
    <x v="0"/>
    <s v=" "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x v="101"/>
    <s v="Wrigley Field"/>
    <m/>
    <n v="94"/>
    <n v="92"/>
    <s v="CHI"/>
    <s v="CHF"/>
    <s v="CHF"/>
  </r>
  <r>
    <x v="43"/>
    <x v="0"/>
    <x v="1"/>
    <x v="1"/>
    <s v="CHN"/>
    <s v="CHC"/>
    <x v="25"/>
    <m/>
    <n v="4"/>
    <n v="156"/>
    <n v="76"/>
    <n v="78"/>
    <n v="76"/>
    <m/>
    <x v="0"/>
    <s v="N"/>
    <x v="0"/>
    <x v="1"/>
    <n v="0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x v="88"/>
    <s v="West Side Park II"/>
    <n v="202516"/>
    <n v="100"/>
    <n v="100"/>
    <s v="CHC"/>
    <s v="CHN"/>
    <s v="CHN"/>
  </r>
  <r>
    <x v="43"/>
    <x v="0"/>
    <x v="1"/>
    <x v="1"/>
    <s v="CIN"/>
    <s v="CIN"/>
    <x v="26"/>
    <m/>
    <n v="8"/>
    <n v="157"/>
    <n v="77"/>
    <n v="60"/>
    <n v="94"/>
    <m/>
    <x v="0"/>
    <s v="N"/>
    <x v="0"/>
    <x v="1"/>
    <n v="0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x v="25"/>
    <s v="Crosley Field"/>
    <n v="100791"/>
    <n v="103"/>
    <n v="105"/>
    <s v="CIN"/>
    <s v="CIN"/>
    <s v="CIN"/>
  </r>
  <r>
    <x v="43"/>
    <x v="0"/>
    <x v="1"/>
    <x v="5"/>
    <s v="CLE"/>
    <s v="CLE"/>
    <x v="76"/>
    <m/>
    <n v="8"/>
    <n v="157"/>
    <n v="79"/>
    <n v="51"/>
    <n v="102"/>
    <m/>
    <x v="0"/>
    <s v="N"/>
    <x v="0"/>
    <x v="1"/>
    <n v="0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x v="89"/>
    <s v="League Park II"/>
    <n v="185997"/>
    <n v="104"/>
    <n v="105"/>
    <s v="CLE"/>
    <s v="CLE"/>
    <s v="CLE"/>
  </r>
  <r>
    <x v="43"/>
    <x v="0"/>
    <x v="1"/>
    <x v="5"/>
    <s v="DET"/>
    <s v="DET"/>
    <x v="77"/>
    <m/>
    <n v="4"/>
    <n v="157"/>
    <n v="78"/>
    <n v="80"/>
    <n v="73"/>
    <m/>
    <x v="0"/>
    <s v="N"/>
    <x v="0"/>
    <x v="1"/>
    <n v="0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x v="86"/>
    <s v="Navin Field"/>
    <n v="416225"/>
    <n v="103"/>
    <n v="102"/>
    <s v="DET"/>
    <s v="DET"/>
    <s v="DET"/>
  </r>
  <r>
    <x v="43"/>
    <x v="0"/>
    <x v="1"/>
    <x v="6"/>
    <s v="IND"/>
    <s v="NEW"/>
    <x v="83"/>
    <m/>
    <n v="1"/>
    <n v="157"/>
    <m/>
    <n v="88"/>
    <n v="65"/>
    <m/>
    <x v="0"/>
    <s v="Y"/>
    <x v="1"/>
    <x v="0"/>
    <s v=" "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x v="51"/>
    <m/>
    <m/>
    <n v="111"/>
    <n v="108"/>
    <s v="IND"/>
    <s v="IND"/>
    <s v="IND"/>
  </r>
  <r>
    <x v="43"/>
    <x v="0"/>
    <x v="1"/>
    <x v="6"/>
    <s v="KCF"/>
    <s v="KCP"/>
    <x v="84"/>
    <m/>
    <n v="6"/>
    <n v="154"/>
    <m/>
    <n v="67"/>
    <n v="84"/>
    <m/>
    <x v="0"/>
    <s v="N"/>
    <x v="0"/>
    <x v="0"/>
    <s v=" "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x v="102"/>
    <m/>
    <m/>
    <n v="97"/>
    <n v="97"/>
    <s v="KCP"/>
    <s v="KCF"/>
    <s v="KCF"/>
  </r>
  <r>
    <x v="43"/>
    <x v="0"/>
    <x v="1"/>
    <x v="1"/>
    <s v="NY1"/>
    <s v="SFG"/>
    <x v="42"/>
    <m/>
    <n v="2"/>
    <n v="156"/>
    <n v="80"/>
    <n v="84"/>
    <n v="70"/>
    <m/>
    <x v="0"/>
    <s v="N"/>
    <x v="0"/>
    <x v="1"/>
    <n v="0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x v="62"/>
    <s v="Polo Grounds IV"/>
    <n v="364313"/>
    <n v="97"/>
    <n v="95"/>
    <s v="NYG"/>
    <s v="NY1"/>
    <s v="NY1"/>
  </r>
  <r>
    <x v="43"/>
    <x v="0"/>
    <x v="1"/>
    <x v="5"/>
    <s v="NYA"/>
    <s v="NYY"/>
    <x v="73"/>
    <m/>
    <n v="6"/>
    <n v="157"/>
    <n v="78"/>
    <n v="70"/>
    <n v="84"/>
    <m/>
    <x v="0"/>
    <s v="N"/>
    <x v="0"/>
    <x v="1"/>
    <n v="0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x v="96"/>
    <s v="Polo Grounds IV"/>
    <n v="359477"/>
    <n v="100"/>
    <n v="101"/>
    <s v="NYY"/>
    <s v="NYA"/>
    <s v="NYA"/>
  </r>
  <r>
    <x v="43"/>
    <x v="0"/>
    <x v="1"/>
    <x v="5"/>
    <s v="PHA"/>
    <s v="OAK"/>
    <x v="78"/>
    <m/>
    <n v="1"/>
    <n v="158"/>
    <n v="78"/>
    <n v="99"/>
    <n v="53"/>
    <m/>
    <x v="0"/>
    <s v="Y"/>
    <x v="1"/>
    <x v="1"/>
    <n v="0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x v="5"/>
    <s v="Shibe Park"/>
    <n v="346641"/>
    <n v="96"/>
    <n v="95"/>
    <s v="PHA"/>
    <s v="PHA"/>
    <s v="PHA"/>
  </r>
  <r>
    <x v="43"/>
    <x v="0"/>
    <x v="1"/>
    <x v="1"/>
    <s v="PHI"/>
    <s v="PHI"/>
    <x v="44"/>
    <m/>
    <n v="6"/>
    <n v="154"/>
    <n v="78"/>
    <n v="74"/>
    <n v="80"/>
    <m/>
    <x v="0"/>
    <s v="N"/>
    <x v="0"/>
    <x v="1"/>
    <n v="0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x v="71"/>
    <s v="Baker Bowl"/>
    <n v="138474"/>
    <n v="106"/>
    <n v="105"/>
    <s v="PHI"/>
    <s v="PHI"/>
    <s v="PHI"/>
  </r>
  <r>
    <x v="43"/>
    <x v="0"/>
    <x v="1"/>
    <x v="1"/>
    <s v="PIT"/>
    <s v="PIT"/>
    <x v="39"/>
    <m/>
    <n v="7"/>
    <n v="158"/>
    <n v="77"/>
    <n v="69"/>
    <n v="85"/>
    <m/>
    <x v="0"/>
    <s v="N"/>
    <x v="0"/>
    <x v="1"/>
    <n v="0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x v="77"/>
    <s v="Forbes Field"/>
    <n v="139620"/>
    <n v="96"/>
    <n v="95"/>
    <s v="PIT"/>
    <s v="PIT"/>
    <s v="PIT"/>
  </r>
  <r>
    <x v="43"/>
    <x v="0"/>
    <x v="1"/>
    <x v="6"/>
    <s v="PTF"/>
    <s v="PBS"/>
    <x v="85"/>
    <m/>
    <n v="7"/>
    <n v="154"/>
    <m/>
    <n v="64"/>
    <n v="86"/>
    <m/>
    <x v="0"/>
    <s v="N"/>
    <x v="0"/>
    <x v="0"/>
    <s v=" "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x v="103"/>
    <m/>
    <m/>
    <n v="99"/>
    <n v="99"/>
    <s v="PBS"/>
    <s v="PTF"/>
    <s v="PTF"/>
  </r>
  <r>
    <x v="43"/>
    <x v="0"/>
    <x v="1"/>
    <x v="5"/>
    <s v="SLA"/>
    <s v="BAL"/>
    <x v="37"/>
    <m/>
    <n v="5"/>
    <n v="159"/>
    <n v="81"/>
    <n v="71"/>
    <n v="82"/>
    <m/>
    <x v="0"/>
    <s v="N"/>
    <x v="0"/>
    <x v="1"/>
    <n v="0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x v="45"/>
    <s v="Sportsman's Park IV"/>
    <n v="244714"/>
    <n v="96"/>
    <n v="99"/>
    <s v="SLB"/>
    <s v="SLA"/>
    <s v="SLA"/>
  </r>
  <r>
    <x v="43"/>
    <x v="0"/>
    <x v="1"/>
    <x v="6"/>
    <s v="SLF"/>
    <s v="SLI"/>
    <x v="86"/>
    <m/>
    <n v="8"/>
    <n v="154"/>
    <m/>
    <n v="62"/>
    <n v="89"/>
    <m/>
    <x v="0"/>
    <s v="N"/>
    <x v="0"/>
    <x v="0"/>
    <s v=" "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x v="104"/>
    <m/>
    <m/>
    <n v="105"/>
    <n v="105"/>
    <s v="SLM"/>
    <s v="SLF"/>
    <s v="SLF"/>
  </r>
  <r>
    <x v="43"/>
    <x v="0"/>
    <x v="1"/>
    <x v="1"/>
    <s v="SLN"/>
    <s v="STL"/>
    <x v="40"/>
    <m/>
    <n v="3"/>
    <n v="157"/>
    <n v="79"/>
    <n v="81"/>
    <n v="72"/>
    <m/>
    <x v="0"/>
    <s v="N"/>
    <x v="0"/>
    <x v="1"/>
    <n v="0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x v="83"/>
    <s v="Robison Field"/>
    <n v="256099"/>
    <n v="99"/>
    <n v="100"/>
    <s v="STL"/>
    <s v="SLN"/>
    <s v="SLN"/>
  </r>
  <r>
    <x v="43"/>
    <x v="0"/>
    <x v="1"/>
    <x v="5"/>
    <s v="WS1"/>
    <s v="MIN"/>
    <x v="79"/>
    <m/>
    <n v="3"/>
    <n v="158"/>
    <n v="77"/>
    <n v="81"/>
    <n v="73"/>
    <m/>
    <x v="0"/>
    <s v="N"/>
    <x v="0"/>
    <x v="1"/>
    <n v="0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x v="79"/>
    <s v="Griffith Stadium I"/>
    <n v="243888"/>
    <n v="104"/>
    <n v="103"/>
    <s v="WSH"/>
    <s v="WS1"/>
    <s v="WS1"/>
  </r>
  <r>
    <x v="44"/>
    <x v="0"/>
    <x v="1"/>
    <x v="6"/>
    <s v="BLF"/>
    <s v="BLT"/>
    <x v="80"/>
    <m/>
    <n v="8"/>
    <n v="154"/>
    <m/>
    <n v="47"/>
    <n v="107"/>
    <m/>
    <x v="0"/>
    <s v="N"/>
    <x v="0"/>
    <x v="0"/>
    <s v=" "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x v="97"/>
    <m/>
    <m/>
    <n v="103"/>
    <n v="105"/>
    <s v="BAL"/>
    <s v="BLF"/>
    <s v="BLF"/>
  </r>
  <r>
    <x v="44"/>
    <x v="0"/>
    <x v="1"/>
    <x v="5"/>
    <s v="BOS"/>
    <s v="BOS"/>
    <x v="74"/>
    <m/>
    <n v="1"/>
    <n v="155"/>
    <n v="76"/>
    <n v="101"/>
    <n v="50"/>
    <m/>
    <x v="0"/>
    <s v="Y"/>
    <x v="1"/>
    <x v="2"/>
    <n v="1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x v="92"/>
    <s v="Fenway Park I"/>
    <n v="539885"/>
    <n v="97"/>
    <n v="95"/>
    <s v="BOS"/>
    <s v="BOS"/>
    <s v="BOS"/>
  </r>
  <r>
    <x v="44"/>
    <x v="0"/>
    <x v="1"/>
    <x v="6"/>
    <s v="BRF"/>
    <s v="BTT"/>
    <x v="81"/>
    <m/>
    <n v="7"/>
    <n v="153"/>
    <m/>
    <n v="70"/>
    <n v="82"/>
    <m/>
    <x v="0"/>
    <s v="N"/>
    <x v="0"/>
    <x v="0"/>
    <s v=" "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x v="98"/>
    <m/>
    <m/>
    <n v="99"/>
    <n v="100"/>
    <s v="BTT"/>
    <s v="BRF"/>
    <s v="BRF"/>
  </r>
  <r>
    <x v="44"/>
    <x v="0"/>
    <x v="1"/>
    <x v="1"/>
    <s v="BRO"/>
    <s v="LAD"/>
    <x v="47"/>
    <m/>
    <n v="3"/>
    <n v="154"/>
    <n v="78"/>
    <n v="80"/>
    <n v="72"/>
    <m/>
    <x v="0"/>
    <s v="N"/>
    <x v="0"/>
    <x v="1"/>
    <n v="0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x v="99"/>
    <s v="Ebbets Field"/>
    <n v="297766"/>
    <n v="102"/>
    <n v="101"/>
    <s v="BRO"/>
    <s v="BRO"/>
    <s v="BRO"/>
  </r>
  <r>
    <x v="44"/>
    <x v="0"/>
    <x v="1"/>
    <x v="1"/>
    <s v="BSN"/>
    <s v="ATL"/>
    <x v="24"/>
    <m/>
    <n v="2"/>
    <n v="157"/>
    <n v="78"/>
    <n v="83"/>
    <n v="69"/>
    <m/>
    <x v="0"/>
    <s v="N"/>
    <x v="0"/>
    <x v="1"/>
    <n v="0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x v="95"/>
    <s v="Fenway Park I / Braves Field"/>
    <n v="376283"/>
    <n v="98"/>
    <n v="97"/>
    <s v="BSN"/>
    <s v="BSN"/>
    <s v="BSN"/>
  </r>
  <r>
    <x v="44"/>
    <x v="0"/>
    <x v="1"/>
    <x v="6"/>
    <s v="BUF"/>
    <s v="BFL"/>
    <x v="31"/>
    <m/>
    <n v="6"/>
    <n v="153"/>
    <m/>
    <n v="74"/>
    <n v="78"/>
    <m/>
    <x v="0"/>
    <s v="N"/>
    <x v="0"/>
    <x v="0"/>
    <s v=" "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x v="105"/>
    <m/>
    <m/>
    <n v="102"/>
    <n v="103"/>
    <s v="BUF"/>
    <s v="BUF"/>
    <s v="BUF"/>
  </r>
  <r>
    <x v="44"/>
    <x v="0"/>
    <x v="1"/>
    <x v="5"/>
    <s v="CHA"/>
    <s v="CHW"/>
    <x v="75"/>
    <m/>
    <n v="3"/>
    <n v="155"/>
    <n v="79"/>
    <n v="93"/>
    <n v="61"/>
    <m/>
    <x v="0"/>
    <s v="N"/>
    <x v="0"/>
    <x v="1"/>
    <n v="0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x v="85"/>
    <s v="Comiskey Park"/>
    <n v="539461"/>
    <n v="103"/>
    <n v="102"/>
    <s v="CHW"/>
    <s v="CHA"/>
    <s v="CHA"/>
  </r>
  <r>
    <x v="44"/>
    <x v="0"/>
    <x v="1"/>
    <x v="6"/>
    <s v="CHF"/>
    <s v="CHH"/>
    <x v="82"/>
    <m/>
    <n v="2"/>
    <n v="155"/>
    <m/>
    <n v="86"/>
    <n v="66"/>
    <m/>
    <x v="0"/>
    <s v="Y"/>
    <x v="1"/>
    <x v="0"/>
    <s v=" "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x v="106"/>
    <s v="Wrigley Field"/>
    <m/>
    <n v="94"/>
    <n v="92"/>
    <s v="CHI"/>
    <s v="CHF"/>
    <s v="CHF"/>
  </r>
  <r>
    <x v="44"/>
    <x v="0"/>
    <x v="1"/>
    <x v="1"/>
    <s v="CHN"/>
    <s v="CHC"/>
    <x v="25"/>
    <m/>
    <n v="4"/>
    <n v="156"/>
    <n v="77"/>
    <n v="73"/>
    <n v="80"/>
    <m/>
    <x v="0"/>
    <s v="N"/>
    <x v="0"/>
    <x v="1"/>
    <n v="0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x v="88"/>
    <s v="West Side Park II"/>
    <n v="217058"/>
    <n v="100"/>
    <n v="101"/>
    <s v="CHC"/>
    <s v="CHN"/>
    <s v="CHN"/>
  </r>
  <r>
    <x v="44"/>
    <x v="0"/>
    <x v="1"/>
    <x v="1"/>
    <s v="CIN"/>
    <s v="CIN"/>
    <x v="26"/>
    <m/>
    <n v="7"/>
    <n v="160"/>
    <n v="79"/>
    <n v="71"/>
    <n v="83"/>
    <m/>
    <x v="0"/>
    <s v="N"/>
    <x v="0"/>
    <x v="1"/>
    <n v="0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x v="25"/>
    <s v="Crosley Field"/>
    <n v="218878"/>
    <n v="102"/>
    <n v="104"/>
    <s v="CIN"/>
    <s v="CIN"/>
    <s v="CIN"/>
  </r>
  <r>
    <x v="44"/>
    <x v="0"/>
    <x v="1"/>
    <x v="5"/>
    <s v="CLE"/>
    <s v="CLE"/>
    <x v="76"/>
    <m/>
    <n v="7"/>
    <n v="154"/>
    <n v="77"/>
    <n v="57"/>
    <n v="95"/>
    <m/>
    <x v="0"/>
    <s v="N"/>
    <x v="0"/>
    <x v="1"/>
    <n v="0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x v="107"/>
    <s v="League Park II"/>
    <n v="159285"/>
    <n v="102"/>
    <n v="104"/>
    <s v="CLE"/>
    <s v="CLE"/>
    <s v="CLE"/>
  </r>
  <r>
    <x v="44"/>
    <x v="0"/>
    <x v="1"/>
    <x v="5"/>
    <s v="DET"/>
    <s v="DET"/>
    <x v="77"/>
    <m/>
    <n v="2"/>
    <n v="156"/>
    <n v="77"/>
    <n v="100"/>
    <n v="54"/>
    <m/>
    <x v="0"/>
    <s v="N"/>
    <x v="0"/>
    <x v="1"/>
    <n v="0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x v="86"/>
    <s v="Navin Field"/>
    <n v="476105"/>
    <n v="105"/>
    <n v="103"/>
    <s v="DET"/>
    <s v="DET"/>
    <s v="DET"/>
  </r>
  <r>
    <x v="44"/>
    <x v="0"/>
    <x v="1"/>
    <x v="6"/>
    <s v="KCF"/>
    <s v="KCP"/>
    <x v="84"/>
    <m/>
    <n v="4"/>
    <n v="153"/>
    <m/>
    <n v="81"/>
    <n v="72"/>
    <m/>
    <x v="0"/>
    <s v="N"/>
    <x v="0"/>
    <x v="0"/>
    <s v=" "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x v="102"/>
    <m/>
    <m/>
    <n v="97"/>
    <n v="97"/>
    <s v="KCP"/>
    <s v="KCF"/>
    <s v="KCF"/>
  </r>
  <r>
    <x v="44"/>
    <x v="0"/>
    <x v="1"/>
    <x v="6"/>
    <s v="NEW"/>
    <s v="NEW"/>
    <x v="83"/>
    <m/>
    <n v="5"/>
    <n v="155"/>
    <m/>
    <n v="80"/>
    <n v="72"/>
    <m/>
    <x v="0"/>
    <s v="N"/>
    <x v="0"/>
    <x v="0"/>
    <s v=" "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x v="108"/>
    <m/>
    <m/>
    <n v="94"/>
    <n v="94"/>
    <s v="NEW"/>
    <s v="NEW"/>
    <s v="NEW"/>
  </r>
  <r>
    <x v="44"/>
    <x v="0"/>
    <x v="1"/>
    <x v="1"/>
    <s v="NY1"/>
    <s v="SFG"/>
    <x v="42"/>
    <m/>
    <n v="8"/>
    <n v="155"/>
    <n v="76"/>
    <n v="69"/>
    <n v="83"/>
    <m/>
    <x v="0"/>
    <s v="N"/>
    <x v="0"/>
    <x v="1"/>
    <n v="0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x v="62"/>
    <s v="Polo Grounds IV"/>
    <n v="391850"/>
    <n v="94"/>
    <n v="93"/>
    <s v="NYG"/>
    <s v="NY1"/>
    <s v="NY1"/>
  </r>
  <r>
    <x v="44"/>
    <x v="0"/>
    <x v="1"/>
    <x v="5"/>
    <s v="NYA"/>
    <s v="NYY"/>
    <x v="73"/>
    <m/>
    <n v="5"/>
    <n v="154"/>
    <n v="82"/>
    <n v="69"/>
    <n v="83"/>
    <m/>
    <x v="0"/>
    <s v="N"/>
    <x v="0"/>
    <x v="1"/>
    <n v="0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x v="96"/>
    <s v="Polo Grounds IV"/>
    <n v="256035"/>
    <n v="100"/>
    <n v="100"/>
    <s v="NYY"/>
    <s v="NYA"/>
    <s v="NYA"/>
  </r>
  <r>
    <x v="44"/>
    <x v="0"/>
    <x v="1"/>
    <x v="5"/>
    <s v="PHA"/>
    <s v="OAK"/>
    <x v="78"/>
    <m/>
    <n v="8"/>
    <n v="154"/>
    <n v="74"/>
    <n v="43"/>
    <n v="109"/>
    <m/>
    <x v="0"/>
    <s v="N"/>
    <x v="0"/>
    <x v="1"/>
    <n v="0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x v="5"/>
    <s v="Shibe Park"/>
    <n v="146223"/>
    <n v="96"/>
    <n v="99"/>
    <s v="PHA"/>
    <s v="PHA"/>
    <s v="PHA"/>
  </r>
  <r>
    <x v="44"/>
    <x v="0"/>
    <x v="1"/>
    <x v="1"/>
    <s v="PHI"/>
    <s v="PHI"/>
    <x v="44"/>
    <m/>
    <n v="1"/>
    <n v="153"/>
    <n v="76"/>
    <n v="90"/>
    <n v="62"/>
    <m/>
    <x v="0"/>
    <s v="Y"/>
    <x v="1"/>
    <x v="1"/>
    <n v="0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x v="71"/>
    <s v="Baker Bowl"/>
    <n v="449898"/>
    <n v="101"/>
    <n v="100"/>
    <s v="PHI"/>
    <s v="PHI"/>
    <s v="PHI"/>
  </r>
  <r>
    <x v="44"/>
    <x v="0"/>
    <x v="1"/>
    <x v="1"/>
    <s v="PIT"/>
    <s v="PIT"/>
    <x v="39"/>
    <m/>
    <n v="5"/>
    <n v="156"/>
    <n v="79"/>
    <n v="73"/>
    <n v="81"/>
    <m/>
    <x v="0"/>
    <s v="N"/>
    <x v="0"/>
    <x v="1"/>
    <n v="0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x v="77"/>
    <s v="Forbes Field"/>
    <n v="225743"/>
    <n v="99"/>
    <n v="99"/>
    <s v="PIT"/>
    <s v="PIT"/>
    <s v="PIT"/>
  </r>
  <r>
    <x v="44"/>
    <x v="0"/>
    <x v="1"/>
    <x v="6"/>
    <s v="PTF"/>
    <s v="PBS"/>
    <x v="85"/>
    <m/>
    <n v="3"/>
    <n v="156"/>
    <m/>
    <n v="86"/>
    <n v="67"/>
    <m/>
    <x v="0"/>
    <s v="N"/>
    <x v="0"/>
    <x v="0"/>
    <s v=" "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x v="103"/>
    <m/>
    <m/>
    <n v="99"/>
    <n v="99"/>
    <s v="PBS"/>
    <s v="PTF"/>
    <s v="PTF"/>
  </r>
  <r>
    <x v="44"/>
    <x v="0"/>
    <x v="1"/>
    <x v="5"/>
    <s v="SLA"/>
    <s v="BAL"/>
    <x v="37"/>
    <m/>
    <n v="6"/>
    <n v="159"/>
    <n v="76"/>
    <n v="63"/>
    <n v="91"/>
    <m/>
    <x v="0"/>
    <s v="N"/>
    <x v="0"/>
    <x v="1"/>
    <n v="0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x v="45"/>
    <s v="Sportsman's Park IV"/>
    <n v="150358"/>
    <n v="96"/>
    <n v="98"/>
    <s v="SLB"/>
    <s v="SLA"/>
    <s v="SLA"/>
  </r>
  <r>
    <x v="44"/>
    <x v="0"/>
    <x v="1"/>
    <x v="6"/>
    <s v="SLF"/>
    <s v="SLI"/>
    <x v="86"/>
    <m/>
    <n v="1"/>
    <n v="159"/>
    <m/>
    <n v="87"/>
    <n v="67"/>
    <m/>
    <x v="0"/>
    <s v="N"/>
    <x v="0"/>
    <x v="0"/>
    <s v=" "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x v="104"/>
    <m/>
    <m/>
    <n v="105"/>
    <n v="105"/>
    <s v="SLM"/>
    <s v="SLF"/>
    <s v="SLF"/>
  </r>
  <r>
    <x v="44"/>
    <x v="0"/>
    <x v="1"/>
    <x v="1"/>
    <s v="SLN"/>
    <s v="STL"/>
    <x v="40"/>
    <m/>
    <n v="6"/>
    <n v="157"/>
    <n v="81"/>
    <n v="72"/>
    <n v="81"/>
    <m/>
    <x v="0"/>
    <s v="N"/>
    <x v="0"/>
    <x v="1"/>
    <n v="0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x v="83"/>
    <s v="Robison Field"/>
    <n v="252666"/>
    <n v="100"/>
    <n v="101"/>
    <s v="STL"/>
    <s v="SLN"/>
    <s v="SLN"/>
  </r>
  <r>
    <x v="44"/>
    <x v="0"/>
    <x v="1"/>
    <x v="5"/>
    <s v="WS1"/>
    <s v="MIN"/>
    <x v="79"/>
    <m/>
    <n v="4"/>
    <n v="155"/>
    <n v="80"/>
    <n v="85"/>
    <n v="68"/>
    <m/>
    <x v="0"/>
    <s v="N"/>
    <x v="0"/>
    <x v="1"/>
    <n v="0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x v="79"/>
    <s v="Griffith Stadium I"/>
    <n v="167332"/>
    <n v="102"/>
    <n v="101"/>
    <s v="WSH"/>
    <s v="WS1"/>
    <s v="WS1"/>
  </r>
  <r>
    <x v="45"/>
    <x v="0"/>
    <x v="1"/>
    <x v="5"/>
    <s v="BOS"/>
    <s v="BOS"/>
    <x v="74"/>
    <m/>
    <n v="1"/>
    <n v="156"/>
    <n v="78"/>
    <n v="91"/>
    <n v="63"/>
    <m/>
    <x v="0"/>
    <s v="Y"/>
    <x v="1"/>
    <x v="2"/>
    <n v="1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x v="92"/>
    <s v="Fenway Park I"/>
    <n v="496397"/>
    <n v="101"/>
    <n v="98"/>
    <s v="BOS"/>
    <s v="BOS"/>
    <s v="BOS"/>
  </r>
  <r>
    <x v="45"/>
    <x v="0"/>
    <x v="1"/>
    <x v="1"/>
    <s v="BRO"/>
    <s v="LAD"/>
    <x v="47"/>
    <m/>
    <n v="1"/>
    <n v="156"/>
    <n v="78"/>
    <n v="94"/>
    <n v="60"/>
    <m/>
    <x v="0"/>
    <s v="Y"/>
    <x v="1"/>
    <x v="1"/>
    <n v="0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x v="99"/>
    <s v="Ebbets Field"/>
    <n v="447747"/>
    <n v="103"/>
    <n v="102"/>
    <s v="BRO"/>
    <s v="BRO"/>
    <s v="BRO"/>
  </r>
  <r>
    <x v="45"/>
    <x v="0"/>
    <x v="1"/>
    <x v="1"/>
    <s v="BSN"/>
    <s v="ATL"/>
    <x v="24"/>
    <m/>
    <n v="3"/>
    <n v="158"/>
    <n v="78"/>
    <n v="89"/>
    <n v="63"/>
    <m/>
    <x v="0"/>
    <s v="N"/>
    <x v="0"/>
    <x v="1"/>
    <n v="0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x v="95"/>
    <s v="Braves Field"/>
    <n v="313495"/>
    <n v="95"/>
    <n v="94"/>
    <s v="BSN"/>
    <s v="BSN"/>
    <s v="BSN"/>
  </r>
  <r>
    <x v="45"/>
    <x v="0"/>
    <x v="1"/>
    <x v="5"/>
    <s v="CHA"/>
    <s v="CHW"/>
    <x v="75"/>
    <m/>
    <n v="2"/>
    <n v="155"/>
    <n v="77"/>
    <n v="89"/>
    <n v="65"/>
    <m/>
    <x v="0"/>
    <s v="N"/>
    <x v="0"/>
    <x v="1"/>
    <n v="0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x v="85"/>
    <s v="Comiskey Park"/>
    <n v="679923"/>
    <n v="101"/>
    <n v="98"/>
    <s v="CHW"/>
    <s v="CHA"/>
    <s v="CHA"/>
  </r>
  <r>
    <x v="45"/>
    <x v="0"/>
    <x v="1"/>
    <x v="1"/>
    <s v="CHN"/>
    <s v="CHC"/>
    <x v="25"/>
    <m/>
    <n v="5"/>
    <n v="156"/>
    <n v="79"/>
    <n v="67"/>
    <n v="86"/>
    <m/>
    <x v="0"/>
    <s v="N"/>
    <x v="0"/>
    <x v="1"/>
    <n v="0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x v="88"/>
    <s v="Wrigley Field"/>
    <n v="453685"/>
    <n v="110"/>
    <n v="111"/>
    <s v="CHC"/>
    <s v="CHN"/>
    <s v="CHN"/>
  </r>
  <r>
    <x v="45"/>
    <x v="0"/>
    <x v="1"/>
    <x v="1"/>
    <s v="CIN"/>
    <s v="CIN"/>
    <x v="26"/>
    <m/>
    <n v="7"/>
    <n v="155"/>
    <n v="76"/>
    <n v="60"/>
    <n v="93"/>
    <m/>
    <x v="0"/>
    <s v="N"/>
    <x v="0"/>
    <x v="1"/>
    <n v="0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x v="25"/>
    <s v="Crosley Field"/>
    <n v="255846"/>
    <n v="98"/>
    <n v="99"/>
    <s v="CIN"/>
    <s v="CIN"/>
    <s v="CIN"/>
  </r>
  <r>
    <x v="45"/>
    <x v="0"/>
    <x v="1"/>
    <x v="5"/>
    <s v="CLE"/>
    <s v="CLE"/>
    <x v="76"/>
    <m/>
    <n v="6"/>
    <n v="157"/>
    <n v="78"/>
    <n v="77"/>
    <n v="77"/>
    <m/>
    <x v="0"/>
    <s v="N"/>
    <x v="0"/>
    <x v="1"/>
    <n v="0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x v="107"/>
    <s v="League Park II"/>
    <n v="492106"/>
    <n v="106"/>
    <n v="106"/>
    <s v="CLE"/>
    <s v="CLE"/>
    <s v="CLE"/>
  </r>
  <r>
    <x v="45"/>
    <x v="0"/>
    <x v="1"/>
    <x v="5"/>
    <s v="DET"/>
    <s v="DET"/>
    <x v="77"/>
    <m/>
    <n v="3"/>
    <n v="155"/>
    <n v="77"/>
    <n v="87"/>
    <n v="67"/>
    <m/>
    <x v="0"/>
    <s v="N"/>
    <x v="0"/>
    <x v="1"/>
    <n v="0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x v="86"/>
    <s v="Navin Field"/>
    <n v="616772"/>
    <n v="104"/>
    <n v="101"/>
    <s v="DET"/>
    <s v="DET"/>
    <s v="DET"/>
  </r>
  <r>
    <x v="45"/>
    <x v="0"/>
    <x v="1"/>
    <x v="1"/>
    <s v="NY1"/>
    <s v="SFG"/>
    <x v="42"/>
    <m/>
    <n v="4"/>
    <n v="155"/>
    <n v="78"/>
    <n v="86"/>
    <n v="66"/>
    <m/>
    <x v="0"/>
    <s v="N"/>
    <x v="0"/>
    <x v="1"/>
    <n v="0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x v="62"/>
    <s v="Polo Grounds IV"/>
    <n v="552056"/>
    <n v="95"/>
    <n v="93"/>
    <s v="NYG"/>
    <s v="NY1"/>
    <s v="NY1"/>
  </r>
  <r>
    <x v="45"/>
    <x v="0"/>
    <x v="1"/>
    <x v="5"/>
    <s v="NYA"/>
    <s v="NYY"/>
    <x v="73"/>
    <m/>
    <n v="4"/>
    <n v="156"/>
    <n v="79"/>
    <n v="80"/>
    <n v="74"/>
    <m/>
    <x v="0"/>
    <s v="N"/>
    <x v="0"/>
    <x v="1"/>
    <n v="0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x v="96"/>
    <s v="Polo Grounds IV"/>
    <n v="469211"/>
    <n v="102"/>
    <n v="102"/>
    <s v="NYY"/>
    <s v="NYA"/>
    <s v="NYA"/>
  </r>
  <r>
    <x v="45"/>
    <x v="0"/>
    <x v="1"/>
    <x v="5"/>
    <s v="PHA"/>
    <s v="OAK"/>
    <x v="78"/>
    <m/>
    <n v="8"/>
    <n v="154"/>
    <n v="76"/>
    <n v="36"/>
    <n v="117"/>
    <m/>
    <x v="0"/>
    <s v="N"/>
    <x v="0"/>
    <x v="1"/>
    <n v="0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x v="5"/>
    <s v="Shibe Park"/>
    <n v="184471"/>
    <n v="95"/>
    <n v="101"/>
    <s v="PHA"/>
    <s v="PHA"/>
    <s v="PHA"/>
  </r>
  <r>
    <x v="45"/>
    <x v="0"/>
    <x v="1"/>
    <x v="1"/>
    <s v="PHI"/>
    <s v="PHI"/>
    <x v="44"/>
    <m/>
    <n v="2"/>
    <n v="154"/>
    <n v="79"/>
    <n v="91"/>
    <n v="62"/>
    <m/>
    <x v="0"/>
    <s v="N"/>
    <x v="0"/>
    <x v="1"/>
    <n v="0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x v="71"/>
    <s v="Baker Bowl"/>
    <n v="515365"/>
    <n v="104"/>
    <n v="101"/>
    <s v="PHI"/>
    <s v="PHI"/>
    <s v="PHI"/>
  </r>
  <r>
    <x v="45"/>
    <x v="0"/>
    <x v="1"/>
    <x v="1"/>
    <s v="PIT"/>
    <s v="PIT"/>
    <x v="39"/>
    <m/>
    <n v="6"/>
    <n v="157"/>
    <n v="78"/>
    <n v="65"/>
    <n v="89"/>
    <m/>
    <x v="0"/>
    <s v="N"/>
    <x v="0"/>
    <x v="1"/>
    <n v="0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x v="77"/>
    <s v="Forbes Field"/>
    <n v="289132"/>
    <n v="101"/>
    <n v="102"/>
    <s v="PIT"/>
    <s v="PIT"/>
    <s v="PIT"/>
  </r>
  <r>
    <x v="45"/>
    <x v="0"/>
    <x v="1"/>
    <x v="5"/>
    <s v="SLA"/>
    <s v="BAL"/>
    <x v="37"/>
    <m/>
    <n v="5"/>
    <n v="158"/>
    <n v="79"/>
    <n v="79"/>
    <n v="75"/>
    <m/>
    <x v="0"/>
    <s v="N"/>
    <x v="0"/>
    <x v="1"/>
    <n v="0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x v="45"/>
    <s v="Sportsman's Park IV"/>
    <n v="335740"/>
    <n v="95"/>
    <n v="97"/>
    <s v="SLB"/>
    <s v="SLA"/>
    <s v="SLA"/>
  </r>
  <r>
    <x v="45"/>
    <x v="0"/>
    <x v="1"/>
    <x v="1"/>
    <s v="SLN"/>
    <s v="STL"/>
    <x v="40"/>
    <m/>
    <n v="7"/>
    <n v="153"/>
    <n v="76"/>
    <n v="60"/>
    <n v="93"/>
    <m/>
    <x v="0"/>
    <s v="N"/>
    <x v="0"/>
    <x v="1"/>
    <n v="0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x v="83"/>
    <s v="Robison Field"/>
    <n v="224308"/>
    <n v="99"/>
    <n v="101"/>
    <s v="STL"/>
    <s v="SLN"/>
    <s v="SLN"/>
  </r>
  <r>
    <x v="45"/>
    <x v="0"/>
    <x v="1"/>
    <x v="5"/>
    <s v="WS1"/>
    <s v="MIN"/>
    <x v="79"/>
    <m/>
    <n v="7"/>
    <n v="159"/>
    <n v="81"/>
    <n v="76"/>
    <n v="77"/>
    <m/>
    <x v="0"/>
    <s v="N"/>
    <x v="0"/>
    <x v="1"/>
    <n v="0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x v="79"/>
    <s v="Griffith Stadium I"/>
    <n v="177265"/>
    <n v="99"/>
    <n v="99"/>
    <s v="WSH"/>
    <s v="WS1"/>
    <s v="WS1"/>
  </r>
  <r>
    <x v="46"/>
    <x v="0"/>
    <x v="1"/>
    <x v="5"/>
    <s v="BOS"/>
    <s v="BOS"/>
    <x v="74"/>
    <m/>
    <n v="2"/>
    <n v="157"/>
    <n v="80"/>
    <n v="90"/>
    <n v="62"/>
    <m/>
    <x v="0"/>
    <s v="N"/>
    <x v="0"/>
    <x v="1"/>
    <n v="0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x v="92"/>
    <s v="Fenway Park I"/>
    <n v="387856"/>
    <n v="99"/>
    <n v="97"/>
    <s v="BOS"/>
    <s v="BOS"/>
    <s v="BOS"/>
  </r>
  <r>
    <x v="46"/>
    <x v="0"/>
    <x v="1"/>
    <x v="1"/>
    <s v="BRO"/>
    <s v="LAD"/>
    <x v="47"/>
    <m/>
    <n v="7"/>
    <n v="156"/>
    <n v="78"/>
    <n v="70"/>
    <n v="81"/>
    <m/>
    <x v="0"/>
    <s v="N"/>
    <x v="0"/>
    <x v="1"/>
    <n v="0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x v="99"/>
    <s v="Ebbets Field"/>
    <n v="221619"/>
    <n v="103"/>
    <n v="103"/>
    <s v="BRO"/>
    <s v="BRO"/>
    <s v="BRO"/>
  </r>
  <r>
    <x v="46"/>
    <x v="0"/>
    <x v="1"/>
    <x v="1"/>
    <s v="BSN"/>
    <s v="ATL"/>
    <x v="24"/>
    <m/>
    <n v="6"/>
    <n v="157"/>
    <n v="77"/>
    <n v="72"/>
    <n v="81"/>
    <m/>
    <x v="0"/>
    <s v="N"/>
    <x v="0"/>
    <x v="1"/>
    <n v="0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x v="95"/>
    <s v="Braves Field"/>
    <n v="174253"/>
    <n v="94"/>
    <n v="94"/>
    <s v="BSN"/>
    <s v="BSN"/>
    <s v="BSN"/>
  </r>
  <r>
    <x v="46"/>
    <x v="0"/>
    <x v="1"/>
    <x v="5"/>
    <s v="CHA"/>
    <s v="CHW"/>
    <x v="75"/>
    <m/>
    <n v="1"/>
    <n v="156"/>
    <n v="79"/>
    <n v="100"/>
    <n v="54"/>
    <m/>
    <x v="0"/>
    <s v="Y"/>
    <x v="1"/>
    <x v="2"/>
    <n v="1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x v="85"/>
    <s v="Comiskey Park"/>
    <n v="684521"/>
    <n v="102"/>
    <n v="100"/>
    <s v="CHW"/>
    <s v="CHA"/>
    <s v="CHA"/>
  </r>
  <r>
    <x v="46"/>
    <x v="0"/>
    <x v="1"/>
    <x v="1"/>
    <s v="CHN"/>
    <s v="CHC"/>
    <x v="25"/>
    <m/>
    <n v="5"/>
    <n v="157"/>
    <n v="77"/>
    <n v="74"/>
    <n v="80"/>
    <m/>
    <x v="0"/>
    <s v="N"/>
    <x v="0"/>
    <x v="1"/>
    <n v="0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x v="88"/>
    <s v="Wrigley Field"/>
    <n v="360218"/>
    <n v="108"/>
    <n v="107"/>
    <s v="CHC"/>
    <s v="CHN"/>
    <s v="CHN"/>
  </r>
  <r>
    <x v="46"/>
    <x v="0"/>
    <x v="1"/>
    <x v="1"/>
    <s v="CIN"/>
    <s v="CIN"/>
    <x v="26"/>
    <m/>
    <n v="4"/>
    <n v="157"/>
    <n v="80"/>
    <n v="78"/>
    <n v="76"/>
    <m/>
    <x v="0"/>
    <s v="N"/>
    <x v="0"/>
    <x v="1"/>
    <n v="0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x v="25"/>
    <s v="Crosley Field"/>
    <n v="269056"/>
    <n v="96"/>
    <n v="97"/>
    <s v="CIN"/>
    <s v="CIN"/>
    <s v="CIN"/>
  </r>
  <r>
    <x v="46"/>
    <x v="0"/>
    <x v="1"/>
    <x v="5"/>
    <s v="CLE"/>
    <s v="CLE"/>
    <x v="76"/>
    <m/>
    <n v="3"/>
    <n v="156"/>
    <n v="78"/>
    <n v="88"/>
    <n v="66"/>
    <m/>
    <x v="0"/>
    <s v="N"/>
    <x v="0"/>
    <x v="1"/>
    <n v="0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x v="107"/>
    <s v="League Park II"/>
    <n v="477298"/>
    <n v="107"/>
    <n v="106"/>
    <s v="CLE"/>
    <s v="CLE"/>
    <s v="CLE"/>
  </r>
  <r>
    <x v="46"/>
    <x v="0"/>
    <x v="1"/>
    <x v="5"/>
    <s v="DET"/>
    <s v="DET"/>
    <x v="77"/>
    <m/>
    <n v="4"/>
    <n v="154"/>
    <n v="76"/>
    <n v="78"/>
    <n v="75"/>
    <m/>
    <x v="0"/>
    <s v="N"/>
    <x v="0"/>
    <x v="1"/>
    <n v="0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x v="86"/>
    <s v="Navin Field"/>
    <n v="457289"/>
    <n v="100"/>
    <n v="99"/>
    <s v="DET"/>
    <s v="DET"/>
    <s v="DET"/>
  </r>
  <r>
    <x v="46"/>
    <x v="0"/>
    <x v="1"/>
    <x v="1"/>
    <s v="NY1"/>
    <s v="SFG"/>
    <x v="42"/>
    <m/>
    <n v="1"/>
    <n v="158"/>
    <n v="80"/>
    <n v="98"/>
    <n v="56"/>
    <m/>
    <x v="0"/>
    <s v="Y"/>
    <x v="1"/>
    <x v="1"/>
    <n v="0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x v="62"/>
    <s v="Polo Grounds IV"/>
    <n v="500264"/>
    <n v="97"/>
    <n v="94"/>
    <s v="NYG"/>
    <s v="NY1"/>
    <s v="NY1"/>
  </r>
  <r>
    <x v="46"/>
    <x v="0"/>
    <x v="1"/>
    <x v="5"/>
    <s v="NYA"/>
    <s v="NYY"/>
    <x v="73"/>
    <m/>
    <n v="6"/>
    <n v="155"/>
    <n v="75"/>
    <n v="71"/>
    <n v="82"/>
    <m/>
    <x v="0"/>
    <s v="N"/>
    <x v="0"/>
    <x v="1"/>
    <n v="0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x v="96"/>
    <s v="Polo Grounds IV"/>
    <n v="330294"/>
    <n v="101"/>
    <n v="101"/>
    <s v="NYY"/>
    <s v="NYA"/>
    <s v="NYA"/>
  </r>
  <r>
    <x v="46"/>
    <x v="0"/>
    <x v="1"/>
    <x v="5"/>
    <s v="PHA"/>
    <s v="OAK"/>
    <x v="78"/>
    <m/>
    <n v="8"/>
    <n v="154"/>
    <n v="76"/>
    <n v="55"/>
    <n v="98"/>
    <m/>
    <x v="0"/>
    <s v="N"/>
    <x v="0"/>
    <x v="1"/>
    <n v="0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x v="5"/>
    <s v="Shibe Park"/>
    <n v="221432"/>
    <n v="98"/>
    <n v="103"/>
    <s v="PHA"/>
    <s v="PHA"/>
    <s v="PHA"/>
  </r>
  <r>
    <x v="46"/>
    <x v="0"/>
    <x v="1"/>
    <x v="1"/>
    <s v="PHI"/>
    <s v="PHI"/>
    <x v="44"/>
    <m/>
    <n v="2"/>
    <n v="154"/>
    <n v="76"/>
    <n v="87"/>
    <n v="65"/>
    <m/>
    <x v="0"/>
    <s v="N"/>
    <x v="0"/>
    <x v="1"/>
    <n v="0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x v="71"/>
    <s v="Baker Bowl"/>
    <n v="354428"/>
    <n v="104"/>
    <n v="104"/>
    <s v="PHI"/>
    <s v="PHI"/>
    <s v="PHI"/>
  </r>
  <r>
    <x v="46"/>
    <x v="0"/>
    <x v="1"/>
    <x v="1"/>
    <s v="PIT"/>
    <s v="PIT"/>
    <x v="39"/>
    <m/>
    <n v="8"/>
    <n v="157"/>
    <n v="79"/>
    <n v="51"/>
    <n v="103"/>
    <m/>
    <x v="0"/>
    <s v="N"/>
    <x v="0"/>
    <x v="1"/>
    <n v="0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x v="77"/>
    <s v="Forbes Field"/>
    <n v="192807"/>
    <n v="103"/>
    <n v="105"/>
    <s v="PIT"/>
    <s v="PIT"/>
    <s v="PIT"/>
  </r>
  <r>
    <x v="46"/>
    <x v="0"/>
    <x v="1"/>
    <x v="5"/>
    <s v="SLA"/>
    <s v="BAL"/>
    <x v="37"/>
    <m/>
    <n v="7"/>
    <n v="155"/>
    <n v="78"/>
    <n v="57"/>
    <n v="97"/>
    <m/>
    <x v="0"/>
    <s v="N"/>
    <x v="0"/>
    <x v="1"/>
    <n v="0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x v="45"/>
    <s v="Sportsman's Park IV"/>
    <n v="210486"/>
    <n v="96"/>
    <n v="98"/>
    <s v="SLB"/>
    <s v="SLA"/>
    <s v="SLA"/>
  </r>
  <r>
    <x v="46"/>
    <x v="0"/>
    <x v="1"/>
    <x v="1"/>
    <s v="SLN"/>
    <s v="STL"/>
    <x v="40"/>
    <m/>
    <n v="3"/>
    <n v="154"/>
    <n v="78"/>
    <n v="82"/>
    <n v="70"/>
    <m/>
    <x v="0"/>
    <s v="N"/>
    <x v="0"/>
    <x v="1"/>
    <n v="0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x v="83"/>
    <s v="Robison Field"/>
    <n v="288491"/>
    <n v="97"/>
    <n v="99"/>
    <s v="STL"/>
    <s v="SLN"/>
    <s v="SLN"/>
  </r>
  <r>
    <x v="46"/>
    <x v="0"/>
    <x v="1"/>
    <x v="5"/>
    <s v="WS1"/>
    <s v="MIN"/>
    <x v="79"/>
    <m/>
    <n v="5"/>
    <n v="157"/>
    <n v="80"/>
    <n v="74"/>
    <n v="79"/>
    <m/>
    <x v="0"/>
    <s v="N"/>
    <x v="0"/>
    <x v="1"/>
    <n v="0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x v="79"/>
    <s v="Griffith Stadium I"/>
    <n v="89682"/>
    <n v="99"/>
    <n v="99"/>
    <s v="WSH"/>
    <s v="WS1"/>
    <s v="WS1"/>
  </r>
  <r>
    <x v="47"/>
    <x v="0"/>
    <x v="1"/>
    <x v="5"/>
    <s v="BOS"/>
    <s v="BOS"/>
    <x v="74"/>
    <m/>
    <n v="1"/>
    <n v="126"/>
    <n v="70"/>
    <n v="75"/>
    <n v="51"/>
    <m/>
    <x v="0"/>
    <s v="Y"/>
    <x v="1"/>
    <x v="2"/>
    <n v="1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x v="92"/>
    <s v="Fenway Park I"/>
    <n v="249513"/>
    <n v="98"/>
    <n v="97"/>
    <s v="BOS"/>
    <s v="BOS"/>
    <s v="BOS"/>
  </r>
  <r>
    <x v="47"/>
    <x v="0"/>
    <x v="1"/>
    <x v="1"/>
    <s v="BRO"/>
    <s v="LAD"/>
    <x v="47"/>
    <m/>
    <n v="5"/>
    <n v="126"/>
    <n v="54"/>
    <n v="57"/>
    <n v="69"/>
    <m/>
    <x v="0"/>
    <s v="N"/>
    <x v="0"/>
    <x v="1"/>
    <n v="0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x v="99"/>
    <s v="Ebbets Field"/>
    <n v="83831"/>
    <n v="100"/>
    <n v="101"/>
    <s v="BRO"/>
    <s v="BRO"/>
    <s v="BRO"/>
  </r>
  <r>
    <x v="47"/>
    <x v="0"/>
    <x v="1"/>
    <x v="1"/>
    <s v="BSN"/>
    <s v="ATL"/>
    <x v="24"/>
    <m/>
    <n v="7"/>
    <n v="124"/>
    <n v="52"/>
    <n v="53"/>
    <n v="71"/>
    <m/>
    <x v="0"/>
    <s v="N"/>
    <x v="0"/>
    <x v="1"/>
    <n v="0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x v="95"/>
    <s v="Braves Field"/>
    <n v="84938"/>
    <n v="96"/>
    <n v="97"/>
    <s v="BSN"/>
    <s v="BSN"/>
    <s v="BSN"/>
  </r>
  <r>
    <x v="47"/>
    <x v="0"/>
    <x v="1"/>
    <x v="5"/>
    <s v="CHA"/>
    <s v="CHW"/>
    <x v="75"/>
    <m/>
    <n v="6"/>
    <n v="124"/>
    <n v="56"/>
    <n v="57"/>
    <n v="67"/>
    <m/>
    <x v="0"/>
    <s v="N"/>
    <x v="0"/>
    <x v="1"/>
    <n v="0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x v="85"/>
    <s v="Comiskey Park"/>
    <n v="195081"/>
    <n v="101"/>
    <n v="98"/>
    <s v="CHW"/>
    <s v="CHA"/>
    <s v="CHA"/>
  </r>
  <r>
    <x v="47"/>
    <x v="0"/>
    <x v="1"/>
    <x v="1"/>
    <s v="CHN"/>
    <s v="CHC"/>
    <x v="25"/>
    <m/>
    <n v="1"/>
    <n v="131"/>
    <n v="74"/>
    <n v="84"/>
    <n v="45"/>
    <m/>
    <x v="0"/>
    <s v="Y"/>
    <x v="1"/>
    <x v="1"/>
    <n v="0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x v="88"/>
    <s v="Wrigley Field"/>
    <n v="337256"/>
    <n v="102"/>
    <n v="101"/>
    <s v="CHC"/>
    <s v="CHN"/>
    <s v="CHN"/>
  </r>
  <r>
    <x v="47"/>
    <x v="0"/>
    <x v="1"/>
    <x v="1"/>
    <s v="CIN"/>
    <s v="CIN"/>
    <x v="26"/>
    <m/>
    <n v="3"/>
    <n v="129"/>
    <n v="71"/>
    <n v="68"/>
    <n v="60"/>
    <m/>
    <x v="0"/>
    <s v="N"/>
    <x v="0"/>
    <x v="1"/>
    <n v="0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x v="25"/>
    <s v="Crosley Field"/>
    <n v="163009"/>
    <n v="98"/>
    <n v="97"/>
    <s v="CIN"/>
    <s v="CIN"/>
    <s v="CIN"/>
  </r>
  <r>
    <x v="47"/>
    <x v="0"/>
    <x v="1"/>
    <x v="5"/>
    <s v="CLE"/>
    <s v="CLE"/>
    <x v="76"/>
    <m/>
    <n v="2"/>
    <n v="129"/>
    <n v="62"/>
    <n v="73"/>
    <n v="54"/>
    <m/>
    <x v="0"/>
    <s v="N"/>
    <x v="0"/>
    <x v="1"/>
    <n v="0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x v="107"/>
    <s v="League Park II"/>
    <n v="295515"/>
    <n v="109"/>
    <n v="108"/>
    <s v="CLE"/>
    <s v="CLE"/>
    <s v="CLE"/>
  </r>
  <r>
    <x v="47"/>
    <x v="0"/>
    <x v="1"/>
    <x v="5"/>
    <s v="DET"/>
    <s v="DET"/>
    <x v="77"/>
    <m/>
    <n v="7"/>
    <n v="128"/>
    <n v="58"/>
    <n v="55"/>
    <n v="71"/>
    <m/>
    <x v="0"/>
    <s v="N"/>
    <x v="0"/>
    <x v="1"/>
    <n v="0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x v="86"/>
    <s v="Navin Field"/>
    <n v="203719"/>
    <n v="96"/>
    <n v="96"/>
    <s v="DET"/>
    <s v="DET"/>
    <s v="DET"/>
  </r>
  <r>
    <x v="47"/>
    <x v="0"/>
    <x v="1"/>
    <x v="1"/>
    <s v="NY1"/>
    <s v="SFG"/>
    <x v="42"/>
    <m/>
    <n v="2"/>
    <n v="124"/>
    <n v="56"/>
    <n v="71"/>
    <n v="53"/>
    <m/>
    <x v="0"/>
    <s v="N"/>
    <x v="0"/>
    <x v="1"/>
    <n v="0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x v="62"/>
    <s v="Polo Grounds IV"/>
    <n v="256618"/>
    <n v="98"/>
    <n v="95"/>
    <s v="NYG"/>
    <s v="NY1"/>
    <s v="NY1"/>
  </r>
  <r>
    <x v="47"/>
    <x v="0"/>
    <x v="1"/>
    <x v="5"/>
    <s v="NYA"/>
    <s v="NYY"/>
    <x v="73"/>
    <m/>
    <n v="4"/>
    <n v="126"/>
    <n v="67"/>
    <n v="60"/>
    <n v="63"/>
    <m/>
    <x v="0"/>
    <s v="N"/>
    <x v="0"/>
    <x v="1"/>
    <n v="0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x v="96"/>
    <s v="Polo Grounds IV"/>
    <n v="282047"/>
    <n v="102"/>
    <n v="102"/>
    <s v="NYY"/>
    <s v="NYA"/>
    <s v="NYA"/>
  </r>
  <r>
    <x v="47"/>
    <x v="0"/>
    <x v="1"/>
    <x v="5"/>
    <s v="PHA"/>
    <s v="OAK"/>
    <x v="78"/>
    <m/>
    <n v="8"/>
    <n v="130"/>
    <n v="68"/>
    <n v="52"/>
    <n v="76"/>
    <m/>
    <x v="0"/>
    <s v="N"/>
    <x v="0"/>
    <x v="1"/>
    <n v="0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x v="5"/>
    <s v="Shibe Park"/>
    <n v="177926"/>
    <n v="101"/>
    <n v="105"/>
    <s v="PHA"/>
    <s v="PHA"/>
    <s v="PHA"/>
  </r>
  <r>
    <x v="47"/>
    <x v="0"/>
    <x v="1"/>
    <x v="1"/>
    <s v="PHI"/>
    <s v="PHI"/>
    <x v="44"/>
    <m/>
    <n v="6"/>
    <n v="125"/>
    <n v="57"/>
    <n v="55"/>
    <n v="68"/>
    <m/>
    <x v="0"/>
    <s v="N"/>
    <x v="0"/>
    <x v="1"/>
    <n v="0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x v="71"/>
    <s v="Baker Bowl"/>
    <n v="122266"/>
    <n v="107"/>
    <n v="108"/>
    <s v="PHI"/>
    <s v="PHI"/>
    <s v="PHI"/>
  </r>
  <r>
    <x v="47"/>
    <x v="0"/>
    <x v="1"/>
    <x v="1"/>
    <s v="PIT"/>
    <s v="PIT"/>
    <x v="39"/>
    <m/>
    <n v="4"/>
    <n v="126"/>
    <n v="71"/>
    <n v="65"/>
    <n v="60"/>
    <m/>
    <x v="0"/>
    <s v="N"/>
    <x v="0"/>
    <x v="1"/>
    <n v="0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x v="77"/>
    <s v="Forbes Field"/>
    <n v="213610"/>
    <n v="103"/>
    <n v="104"/>
    <s v="PIT"/>
    <s v="PIT"/>
    <s v="PIT"/>
  </r>
  <r>
    <x v="47"/>
    <x v="0"/>
    <x v="1"/>
    <x v="5"/>
    <s v="SLA"/>
    <s v="BAL"/>
    <x v="37"/>
    <m/>
    <n v="5"/>
    <n v="123"/>
    <n v="53"/>
    <n v="58"/>
    <n v="64"/>
    <m/>
    <x v="0"/>
    <s v="N"/>
    <x v="0"/>
    <x v="1"/>
    <n v="0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x v="45"/>
    <s v="Sportsman's Park IV"/>
    <n v="122076"/>
    <n v="97"/>
    <n v="99"/>
    <s v="SLB"/>
    <s v="SLA"/>
    <s v="SLA"/>
  </r>
  <r>
    <x v="47"/>
    <x v="0"/>
    <x v="1"/>
    <x v="1"/>
    <s v="SLN"/>
    <s v="STL"/>
    <x v="40"/>
    <m/>
    <n v="8"/>
    <n v="131"/>
    <n v="73"/>
    <n v="51"/>
    <n v="78"/>
    <m/>
    <x v="0"/>
    <s v="N"/>
    <x v="0"/>
    <x v="1"/>
    <n v="0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x v="83"/>
    <s v="Robison Field"/>
    <n v="110599"/>
    <n v="97"/>
    <n v="98"/>
    <s v="STL"/>
    <s v="SLN"/>
    <s v="SLN"/>
  </r>
  <r>
    <x v="47"/>
    <x v="0"/>
    <x v="1"/>
    <x v="5"/>
    <s v="WS1"/>
    <s v="MIN"/>
    <x v="79"/>
    <m/>
    <n v="3"/>
    <n v="130"/>
    <n v="74"/>
    <n v="72"/>
    <n v="56"/>
    <m/>
    <x v="0"/>
    <s v="N"/>
    <x v="0"/>
    <x v="1"/>
    <n v="0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x v="79"/>
    <s v="Griffith Stadium I"/>
    <n v="182122"/>
    <n v="99"/>
    <n v="98"/>
    <s v="WSH"/>
    <s v="WS1"/>
    <s v="WS1"/>
  </r>
  <r>
    <x v="48"/>
    <x v="0"/>
    <x v="1"/>
    <x v="5"/>
    <s v="BOS"/>
    <s v="BOS"/>
    <x v="74"/>
    <m/>
    <n v="6"/>
    <n v="138"/>
    <n v="66"/>
    <n v="66"/>
    <n v="71"/>
    <m/>
    <x v="0"/>
    <s v="N"/>
    <x v="0"/>
    <x v="1"/>
    <n v="0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x v="92"/>
    <s v="Fenway Park I"/>
    <n v="417291"/>
    <n v="94"/>
    <n v="94"/>
    <s v="BOS"/>
    <s v="BOS"/>
    <s v="BOS"/>
  </r>
  <r>
    <x v="48"/>
    <x v="0"/>
    <x v="1"/>
    <x v="1"/>
    <s v="BRO"/>
    <s v="LAD"/>
    <x v="47"/>
    <m/>
    <n v="5"/>
    <n v="141"/>
    <n v="70"/>
    <n v="69"/>
    <n v="71"/>
    <m/>
    <x v="0"/>
    <s v="N"/>
    <x v="0"/>
    <x v="1"/>
    <n v="0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x v="99"/>
    <s v="Ebbets Field"/>
    <n v="360721"/>
    <n v="103"/>
    <n v="103"/>
    <s v="BRO"/>
    <s v="BRO"/>
    <s v="BRO"/>
  </r>
  <r>
    <x v="48"/>
    <x v="0"/>
    <x v="1"/>
    <x v="1"/>
    <s v="BSN"/>
    <s v="ATL"/>
    <x v="24"/>
    <m/>
    <n v="6"/>
    <n v="140"/>
    <n v="68"/>
    <n v="57"/>
    <n v="82"/>
    <m/>
    <x v="0"/>
    <s v="N"/>
    <x v="0"/>
    <x v="1"/>
    <n v="0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x v="95"/>
    <s v="Braves Field"/>
    <n v="167401"/>
    <n v="95"/>
    <n v="98"/>
    <s v="BSN"/>
    <s v="BSN"/>
    <s v="BSN"/>
  </r>
  <r>
    <x v="48"/>
    <x v="0"/>
    <x v="1"/>
    <x v="5"/>
    <s v="CHA"/>
    <s v="CHW"/>
    <x v="75"/>
    <m/>
    <n v="1"/>
    <n v="140"/>
    <n v="70"/>
    <n v="88"/>
    <n v="52"/>
    <m/>
    <x v="0"/>
    <s v="Y"/>
    <x v="1"/>
    <x v="1"/>
    <n v="0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x v="85"/>
    <s v="Comiskey Park"/>
    <n v="627186"/>
    <n v="100"/>
    <n v="99"/>
    <s v="CHW"/>
    <s v="CHA"/>
    <s v="CHA"/>
  </r>
  <r>
    <x v="48"/>
    <x v="0"/>
    <x v="1"/>
    <x v="1"/>
    <s v="CHN"/>
    <s v="CHC"/>
    <x v="25"/>
    <m/>
    <n v="3"/>
    <n v="140"/>
    <n v="71"/>
    <n v="75"/>
    <n v="65"/>
    <m/>
    <x v="0"/>
    <s v="N"/>
    <x v="0"/>
    <x v="1"/>
    <n v="0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x v="88"/>
    <s v="Wrigley Field"/>
    <n v="424430"/>
    <n v="100"/>
    <n v="99"/>
    <s v="CHC"/>
    <s v="CHN"/>
    <s v="CHN"/>
  </r>
  <r>
    <x v="48"/>
    <x v="0"/>
    <x v="1"/>
    <x v="1"/>
    <s v="CIN"/>
    <s v="CIN"/>
    <x v="26"/>
    <m/>
    <n v="1"/>
    <n v="140"/>
    <n v="70"/>
    <n v="96"/>
    <n v="44"/>
    <m/>
    <x v="0"/>
    <s v="Y"/>
    <x v="1"/>
    <x v="2"/>
    <n v="1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x v="25"/>
    <s v="Crosley Field"/>
    <n v="532501"/>
    <n v="97"/>
    <n v="95"/>
    <s v="CIN"/>
    <s v="CIN"/>
    <s v="CIN"/>
  </r>
  <r>
    <x v="48"/>
    <x v="0"/>
    <x v="1"/>
    <x v="5"/>
    <s v="CLE"/>
    <s v="CLE"/>
    <x v="76"/>
    <m/>
    <n v="2"/>
    <n v="139"/>
    <n v="69"/>
    <n v="84"/>
    <n v="55"/>
    <m/>
    <x v="0"/>
    <s v="N"/>
    <x v="0"/>
    <x v="1"/>
    <n v="0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x v="107"/>
    <s v="League Park II"/>
    <n v="538135"/>
    <n v="106"/>
    <n v="104"/>
    <s v="CLE"/>
    <s v="CLE"/>
    <s v="CLE"/>
  </r>
  <r>
    <x v="48"/>
    <x v="0"/>
    <x v="1"/>
    <x v="5"/>
    <s v="DET"/>
    <s v="DET"/>
    <x v="77"/>
    <m/>
    <n v="4"/>
    <n v="140"/>
    <n v="70"/>
    <n v="80"/>
    <n v="60"/>
    <m/>
    <x v="0"/>
    <s v="N"/>
    <x v="0"/>
    <x v="1"/>
    <n v="0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x v="86"/>
    <s v="Navin Field"/>
    <n v="643805"/>
    <n v="98"/>
    <n v="100"/>
    <s v="DET"/>
    <s v="DET"/>
    <s v="DET"/>
  </r>
  <r>
    <x v="48"/>
    <x v="0"/>
    <x v="1"/>
    <x v="1"/>
    <s v="NY1"/>
    <s v="SFG"/>
    <x v="42"/>
    <m/>
    <n v="2"/>
    <n v="140"/>
    <n v="69"/>
    <n v="87"/>
    <n v="53"/>
    <m/>
    <x v="0"/>
    <s v="N"/>
    <x v="0"/>
    <x v="1"/>
    <n v="0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x v="62"/>
    <s v="Polo Grounds IV"/>
    <n v="708857"/>
    <n v="100"/>
    <n v="97"/>
    <s v="NYG"/>
    <s v="NY1"/>
    <s v="NY1"/>
  </r>
  <r>
    <x v="48"/>
    <x v="0"/>
    <x v="1"/>
    <x v="5"/>
    <s v="NYA"/>
    <s v="NYY"/>
    <x v="73"/>
    <m/>
    <n v="3"/>
    <n v="141"/>
    <n v="73"/>
    <n v="80"/>
    <n v="59"/>
    <m/>
    <x v="0"/>
    <s v="N"/>
    <x v="0"/>
    <x v="1"/>
    <n v="0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x v="96"/>
    <s v="Polo Grounds IV"/>
    <n v="619164"/>
    <n v="101"/>
    <n v="99"/>
    <s v="NYY"/>
    <s v="NYA"/>
    <s v="NYA"/>
  </r>
  <r>
    <x v="48"/>
    <x v="0"/>
    <x v="1"/>
    <x v="5"/>
    <s v="PHA"/>
    <s v="OAK"/>
    <x v="78"/>
    <m/>
    <n v="8"/>
    <n v="140"/>
    <n v="70"/>
    <n v="36"/>
    <n v="104"/>
    <m/>
    <x v="0"/>
    <s v="N"/>
    <x v="0"/>
    <x v="1"/>
    <n v="0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x v="5"/>
    <s v="Shibe Park"/>
    <n v="225209"/>
    <n v="101"/>
    <n v="106"/>
    <s v="PHA"/>
    <s v="PHA"/>
    <s v="PHA"/>
  </r>
  <r>
    <x v="48"/>
    <x v="0"/>
    <x v="1"/>
    <x v="1"/>
    <s v="PHI"/>
    <s v="PHI"/>
    <x v="44"/>
    <m/>
    <n v="8"/>
    <n v="138"/>
    <n v="71"/>
    <n v="47"/>
    <n v="90"/>
    <m/>
    <x v="0"/>
    <s v="N"/>
    <x v="0"/>
    <x v="1"/>
    <n v="0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x v="71"/>
    <s v="Baker Bowl"/>
    <n v="240424"/>
    <n v="107"/>
    <n v="111"/>
    <s v="PHI"/>
    <s v="PHI"/>
    <s v="PHI"/>
  </r>
  <r>
    <x v="48"/>
    <x v="0"/>
    <x v="1"/>
    <x v="1"/>
    <s v="PIT"/>
    <s v="PIT"/>
    <x v="39"/>
    <m/>
    <n v="4"/>
    <n v="139"/>
    <n v="70"/>
    <n v="71"/>
    <n v="68"/>
    <m/>
    <x v="0"/>
    <s v="N"/>
    <x v="0"/>
    <x v="1"/>
    <n v="0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x v="77"/>
    <s v="Forbes Field"/>
    <n v="276810"/>
    <n v="104"/>
    <n v="103"/>
    <s v="PIT"/>
    <s v="PIT"/>
    <s v="PIT"/>
  </r>
  <r>
    <x v="48"/>
    <x v="0"/>
    <x v="1"/>
    <x v="5"/>
    <s v="SLA"/>
    <s v="BAL"/>
    <x v="37"/>
    <m/>
    <n v="5"/>
    <n v="140"/>
    <n v="70"/>
    <n v="67"/>
    <n v="72"/>
    <m/>
    <x v="0"/>
    <s v="N"/>
    <x v="0"/>
    <x v="1"/>
    <n v="0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x v="45"/>
    <s v="Sportsman's Park IV"/>
    <n v="349350"/>
    <n v="102"/>
    <n v="103"/>
    <s v="SLB"/>
    <s v="SLA"/>
    <s v="SLA"/>
  </r>
  <r>
    <x v="48"/>
    <x v="0"/>
    <x v="1"/>
    <x v="1"/>
    <s v="SLN"/>
    <s v="STL"/>
    <x v="40"/>
    <m/>
    <n v="7"/>
    <n v="138"/>
    <n v="69"/>
    <n v="54"/>
    <n v="83"/>
    <m/>
    <x v="0"/>
    <s v="N"/>
    <x v="0"/>
    <x v="1"/>
    <n v="0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x v="83"/>
    <s v="Robison Field"/>
    <n v="167059"/>
    <n v="94"/>
    <n v="96"/>
    <s v="STL"/>
    <s v="SLN"/>
    <s v="SLN"/>
  </r>
  <r>
    <x v="48"/>
    <x v="0"/>
    <x v="1"/>
    <x v="5"/>
    <s v="WS1"/>
    <s v="MIN"/>
    <x v="79"/>
    <m/>
    <n v="7"/>
    <n v="142"/>
    <n v="72"/>
    <n v="56"/>
    <n v="84"/>
    <m/>
    <x v="0"/>
    <s v="N"/>
    <x v="0"/>
    <x v="1"/>
    <n v="0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x v="79"/>
    <s v="Griffith Stadium I"/>
    <n v="234096"/>
    <n v="99"/>
    <n v="99"/>
    <s v="WSH"/>
    <s v="WS1"/>
    <s v="WS1"/>
  </r>
  <r>
    <x v="49"/>
    <x v="0"/>
    <x v="1"/>
    <x v="5"/>
    <s v="BOS"/>
    <s v="BOS"/>
    <x v="74"/>
    <m/>
    <n v="5"/>
    <n v="154"/>
    <n v="76"/>
    <n v="72"/>
    <n v="81"/>
    <m/>
    <x v="0"/>
    <s v="N"/>
    <x v="0"/>
    <x v="1"/>
    <n v="0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x v="92"/>
    <s v="Fenway Park I"/>
    <n v="402445"/>
    <n v="96"/>
    <n v="96"/>
    <s v="BOS"/>
    <s v="BOS"/>
    <s v="BOS"/>
  </r>
  <r>
    <x v="49"/>
    <x v="0"/>
    <x v="1"/>
    <x v="1"/>
    <s v="BRO"/>
    <s v="LAD"/>
    <x v="47"/>
    <m/>
    <n v="1"/>
    <n v="155"/>
    <n v="78"/>
    <n v="93"/>
    <n v="61"/>
    <m/>
    <x v="0"/>
    <s v="Y"/>
    <x v="1"/>
    <x v="1"/>
    <n v="0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x v="99"/>
    <s v="Ebbets Field"/>
    <n v="808722"/>
    <n v="104"/>
    <n v="103"/>
    <s v="BRO"/>
    <s v="BRO"/>
    <s v="BRO"/>
  </r>
  <r>
    <x v="49"/>
    <x v="0"/>
    <x v="1"/>
    <x v="1"/>
    <s v="BSN"/>
    <s v="ATL"/>
    <x v="24"/>
    <m/>
    <n v="7"/>
    <n v="153"/>
    <n v="74"/>
    <n v="62"/>
    <n v="90"/>
    <m/>
    <x v="0"/>
    <s v="N"/>
    <x v="0"/>
    <x v="1"/>
    <n v="0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x v="95"/>
    <s v="Braves Field"/>
    <n v="162483"/>
    <n v="95"/>
    <n v="97"/>
    <s v="BSN"/>
    <s v="BSN"/>
    <s v="BSN"/>
  </r>
  <r>
    <x v="49"/>
    <x v="0"/>
    <x v="1"/>
    <x v="5"/>
    <s v="CHA"/>
    <s v="CHW"/>
    <x v="75"/>
    <m/>
    <n v="2"/>
    <n v="154"/>
    <n v="77"/>
    <n v="96"/>
    <n v="58"/>
    <m/>
    <x v="0"/>
    <s v="N"/>
    <x v="0"/>
    <x v="1"/>
    <n v="0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x v="85"/>
    <s v="Comiskey Park"/>
    <n v="833492"/>
    <n v="99"/>
    <n v="99"/>
    <s v="CHW"/>
    <s v="CHA"/>
    <s v="CHA"/>
  </r>
  <r>
    <x v="49"/>
    <x v="0"/>
    <x v="1"/>
    <x v="1"/>
    <s v="CHN"/>
    <s v="CHC"/>
    <x v="25"/>
    <m/>
    <n v="5"/>
    <n v="154"/>
    <n v="77"/>
    <n v="75"/>
    <n v="79"/>
    <m/>
    <x v="0"/>
    <s v="N"/>
    <x v="0"/>
    <x v="1"/>
    <n v="0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x v="88"/>
    <s v="Wrigley Field"/>
    <n v="480783"/>
    <n v="101"/>
    <n v="102"/>
    <s v="CHC"/>
    <s v="CHN"/>
    <s v="CHN"/>
  </r>
  <r>
    <x v="49"/>
    <x v="0"/>
    <x v="1"/>
    <x v="1"/>
    <s v="CIN"/>
    <s v="CIN"/>
    <x v="26"/>
    <m/>
    <n v="3"/>
    <n v="154"/>
    <n v="77"/>
    <n v="82"/>
    <n v="71"/>
    <m/>
    <x v="0"/>
    <s v="N"/>
    <x v="0"/>
    <x v="1"/>
    <n v="0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x v="25"/>
    <s v="Crosley Field"/>
    <n v="568107"/>
    <n v="98"/>
    <n v="97"/>
    <s v="CIN"/>
    <s v="CIN"/>
    <s v="CIN"/>
  </r>
  <r>
    <x v="49"/>
    <x v="0"/>
    <x v="1"/>
    <x v="5"/>
    <s v="CLE"/>
    <s v="CLE"/>
    <x v="76"/>
    <m/>
    <n v="1"/>
    <n v="154"/>
    <n v="78"/>
    <n v="98"/>
    <n v="56"/>
    <m/>
    <x v="0"/>
    <s v="Y"/>
    <x v="1"/>
    <x v="2"/>
    <n v="1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x v="107"/>
    <s v="League Park II"/>
    <n v="912832"/>
    <n v="104"/>
    <n v="101"/>
    <s v="CLE"/>
    <s v="CLE"/>
    <s v="CLE"/>
  </r>
  <r>
    <x v="49"/>
    <x v="0"/>
    <x v="1"/>
    <x v="5"/>
    <s v="DET"/>
    <s v="DET"/>
    <x v="77"/>
    <m/>
    <n v="7"/>
    <n v="155"/>
    <n v="78"/>
    <n v="61"/>
    <n v="93"/>
    <m/>
    <x v="0"/>
    <s v="N"/>
    <x v="0"/>
    <x v="1"/>
    <n v="0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x v="86"/>
    <s v="Navin Field"/>
    <n v="579650"/>
    <n v="97"/>
    <n v="98"/>
    <s v="DET"/>
    <s v="DET"/>
    <s v="DET"/>
  </r>
  <r>
    <x v="49"/>
    <x v="0"/>
    <x v="1"/>
    <x v="1"/>
    <s v="NY1"/>
    <s v="SFG"/>
    <x v="42"/>
    <m/>
    <n v="2"/>
    <n v="155"/>
    <n v="80"/>
    <n v="86"/>
    <n v="68"/>
    <m/>
    <x v="0"/>
    <s v="N"/>
    <x v="0"/>
    <x v="1"/>
    <n v="0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x v="62"/>
    <s v="Polo Grounds IV"/>
    <n v="929609"/>
    <n v="100"/>
    <n v="97"/>
    <s v="NYG"/>
    <s v="NY1"/>
    <s v="NY1"/>
  </r>
  <r>
    <x v="49"/>
    <x v="0"/>
    <x v="1"/>
    <x v="5"/>
    <s v="NYA"/>
    <s v="NYY"/>
    <x v="73"/>
    <m/>
    <n v="3"/>
    <n v="154"/>
    <n v="77"/>
    <n v="95"/>
    <n v="59"/>
    <m/>
    <x v="0"/>
    <s v="N"/>
    <x v="0"/>
    <x v="1"/>
    <n v="0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x v="96"/>
    <s v="Polo Grounds IV"/>
    <n v="1289422"/>
    <n v="104"/>
    <n v="101"/>
    <s v="NYY"/>
    <s v="NYA"/>
    <s v="NYA"/>
  </r>
  <r>
    <x v="49"/>
    <x v="0"/>
    <x v="1"/>
    <x v="5"/>
    <s v="PHA"/>
    <s v="OAK"/>
    <x v="78"/>
    <m/>
    <n v="8"/>
    <n v="156"/>
    <n v="77"/>
    <n v="48"/>
    <n v="106"/>
    <m/>
    <x v="0"/>
    <s v="N"/>
    <x v="0"/>
    <x v="1"/>
    <n v="0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x v="5"/>
    <s v="Shibe Park"/>
    <n v="287888"/>
    <n v="101"/>
    <n v="106"/>
    <s v="PHA"/>
    <s v="PHA"/>
    <s v="PHA"/>
  </r>
  <r>
    <x v="49"/>
    <x v="0"/>
    <x v="1"/>
    <x v="1"/>
    <s v="PHI"/>
    <s v="PHI"/>
    <x v="44"/>
    <m/>
    <n v="8"/>
    <n v="153"/>
    <n v="77"/>
    <n v="62"/>
    <n v="91"/>
    <m/>
    <x v="0"/>
    <s v="N"/>
    <x v="0"/>
    <x v="1"/>
    <n v="0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x v="71"/>
    <s v="Baker Bowl"/>
    <n v="330998"/>
    <n v="104"/>
    <n v="109"/>
    <s v="PHI"/>
    <s v="PHI"/>
    <s v="PHI"/>
  </r>
  <r>
    <x v="49"/>
    <x v="0"/>
    <x v="1"/>
    <x v="1"/>
    <s v="PIT"/>
    <s v="PIT"/>
    <x v="39"/>
    <m/>
    <n v="4"/>
    <n v="155"/>
    <n v="78"/>
    <n v="79"/>
    <n v="75"/>
    <m/>
    <x v="0"/>
    <s v="N"/>
    <x v="0"/>
    <x v="1"/>
    <n v="0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x v="77"/>
    <s v="Forbes Field"/>
    <n v="429037"/>
    <n v="103"/>
    <n v="103"/>
    <s v="PIT"/>
    <s v="PIT"/>
    <s v="PIT"/>
  </r>
  <r>
    <x v="49"/>
    <x v="0"/>
    <x v="1"/>
    <x v="5"/>
    <s v="SLA"/>
    <s v="BAL"/>
    <x v="37"/>
    <m/>
    <n v="4"/>
    <n v="154"/>
    <n v="78"/>
    <n v="76"/>
    <n v="77"/>
    <m/>
    <x v="0"/>
    <s v="N"/>
    <x v="0"/>
    <x v="1"/>
    <n v="0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x v="45"/>
    <s v="Sportsman's Park IV"/>
    <n v="419311"/>
    <n v="103"/>
    <n v="103"/>
    <s v="SLB"/>
    <s v="SLA"/>
    <s v="SLA"/>
  </r>
  <r>
    <x v="49"/>
    <x v="0"/>
    <x v="1"/>
    <x v="1"/>
    <s v="SLN"/>
    <s v="STL"/>
    <x v="40"/>
    <m/>
    <n v="5"/>
    <n v="155"/>
    <n v="76"/>
    <n v="75"/>
    <n v="79"/>
    <m/>
    <x v="0"/>
    <s v="N"/>
    <x v="0"/>
    <x v="1"/>
    <n v="0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x v="83"/>
    <s v="Robison Field/Sportsman's Park IV"/>
    <n v="326836"/>
    <n v="98"/>
    <n v="98"/>
    <s v="STL"/>
    <s v="SLN"/>
    <s v="SLN"/>
  </r>
  <r>
    <x v="49"/>
    <x v="0"/>
    <x v="1"/>
    <x v="5"/>
    <s v="WS1"/>
    <s v="MIN"/>
    <x v="79"/>
    <m/>
    <n v="6"/>
    <n v="153"/>
    <n v="76"/>
    <n v="68"/>
    <n v="84"/>
    <m/>
    <x v="0"/>
    <s v="N"/>
    <x v="0"/>
    <x v="1"/>
    <n v="0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x v="79"/>
    <s v="Griffith Stadium I"/>
    <n v="359260"/>
    <n v="97"/>
    <n v="98"/>
    <s v="WSH"/>
    <s v="WS1"/>
    <s v="WS1"/>
  </r>
  <r>
    <x v="50"/>
    <x v="0"/>
    <x v="1"/>
    <x v="5"/>
    <s v="BOS"/>
    <s v="BOS"/>
    <x v="74"/>
    <m/>
    <n v="5"/>
    <n v="154"/>
    <n v="77"/>
    <n v="75"/>
    <n v="79"/>
    <m/>
    <x v="0"/>
    <s v="N"/>
    <x v="0"/>
    <x v="1"/>
    <n v="0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x v="92"/>
    <s v="Fenway Park I"/>
    <n v="279273"/>
    <n v="97"/>
    <n v="99"/>
    <s v="BOS"/>
    <s v="BOS"/>
    <s v="BOS"/>
  </r>
  <r>
    <x v="50"/>
    <x v="0"/>
    <x v="1"/>
    <x v="1"/>
    <s v="BRO"/>
    <s v="LAD"/>
    <x v="47"/>
    <m/>
    <n v="5"/>
    <n v="152"/>
    <n v="78"/>
    <n v="77"/>
    <n v="75"/>
    <m/>
    <x v="0"/>
    <s v="N"/>
    <x v="0"/>
    <x v="1"/>
    <n v="0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x v="99"/>
    <s v="Ebbets Field"/>
    <n v="613245"/>
    <n v="105"/>
    <n v="104"/>
    <s v="BRO"/>
    <s v="BRO"/>
    <s v="BRO"/>
  </r>
  <r>
    <x v="50"/>
    <x v="0"/>
    <x v="1"/>
    <x v="1"/>
    <s v="BSN"/>
    <s v="ATL"/>
    <x v="24"/>
    <m/>
    <n v="4"/>
    <n v="153"/>
    <n v="74"/>
    <n v="79"/>
    <n v="74"/>
    <m/>
    <x v="0"/>
    <s v="N"/>
    <x v="0"/>
    <x v="1"/>
    <n v="0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x v="95"/>
    <s v="Braves Field"/>
    <n v="318627"/>
    <n v="94"/>
    <n v="96"/>
    <s v="BSN"/>
    <s v="BSN"/>
    <s v="BSN"/>
  </r>
  <r>
    <x v="50"/>
    <x v="0"/>
    <x v="1"/>
    <x v="5"/>
    <s v="CHA"/>
    <s v="CHW"/>
    <x v="75"/>
    <m/>
    <n v="7"/>
    <n v="154"/>
    <n v="77"/>
    <n v="62"/>
    <n v="92"/>
    <m/>
    <x v="0"/>
    <s v="N"/>
    <x v="0"/>
    <x v="1"/>
    <n v="0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x v="85"/>
    <s v="Comiskey Park"/>
    <n v="543650"/>
    <n v="98"/>
    <n v="98"/>
    <s v="CHW"/>
    <s v="CHA"/>
    <s v="CHA"/>
  </r>
  <r>
    <x v="50"/>
    <x v="0"/>
    <x v="1"/>
    <x v="1"/>
    <s v="CHN"/>
    <s v="CHC"/>
    <x v="25"/>
    <m/>
    <n v="7"/>
    <n v="153"/>
    <n v="76"/>
    <n v="64"/>
    <n v="89"/>
    <m/>
    <x v="0"/>
    <s v="N"/>
    <x v="0"/>
    <x v="1"/>
    <n v="0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x v="88"/>
    <s v="Wrigley Field"/>
    <n v="410107"/>
    <n v="100"/>
    <n v="101"/>
    <s v="CHC"/>
    <s v="CHN"/>
    <s v="CHN"/>
  </r>
  <r>
    <x v="50"/>
    <x v="0"/>
    <x v="1"/>
    <x v="1"/>
    <s v="CIN"/>
    <s v="CIN"/>
    <x v="26"/>
    <m/>
    <n v="6"/>
    <n v="153"/>
    <n v="76"/>
    <n v="70"/>
    <n v="83"/>
    <m/>
    <x v="0"/>
    <s v="N"/>
    <x v="0"/>
    <x v="1"/>
    <n v="0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x v="25"/>
    <s v="Crosley Field"/>
    <n v="311227"/>
    <n v="95"/>
    <n v="94"/>
    <s v="CIN"/>
    <s v="CIN"/>
    <s v="CIN"/>
  </r>
  <r>
    <x v="50"/>
    <x v="0"/>
    <x v="1"/>
    <x v="5"/>
    <s v="CLE"/>
    <s v="CLE"/>
    <x v="76"/>
    <m/>
    <n v="2"/>
    <n v="154"/>
    <n v="77"/>
    <n v="94"/>
    <n v="60"/>
    <m/>
    <x v="0"/>
    <s v="N"/>
    <x v="0"/>
    <x v="1"/>
    <n v="0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x v="107"/>
    <s v="League Park II"/>
    <n v="748705"/>
    <n v="102"/>
    <n v="100"/>
    <s v="CLE"/>
    <s v="CLE"/>
    <s v="CLE"/>
  </r>
  <r>
    <x v="50"/>
    <x v="0"/>
    <x v="1"/>
    <x v="5"/>
    <s v="DET"/>
    <s v="DET"/>
    <x v="77"/>
    <m/>
    <n v="6"/>
    <n v="154"/>
    <n v="77"/>
    <n v="71"/>
    <n v="82"/>
    <m/>
    <x v="0"/>
    <s v="N"/>
    <x v="0"/>
    <x v="1"/>
    <n v="0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x v="86"/>
    <s v="Navin Field"/>
    <n v="661527"/>
    <n v="99"/>
    <n v="100"/>
    <s v="DET"/>
    <s v="DET"/>
    <s v="DET"/>
  </r>
  <r>
    <x v="50"/>
    <x v="0"/>
    <x v="1"/>
    <x v="1"/>
    <s v="NY1"/>
    <s v="SFG"/>
    <x v="42"/>
    <m/>
    <n v="1"/>
    <n v="153"/>
    <n v="79"/>
    <n v="94"/>
    <n v="59"/>
    <m/>
    <x v="0"/>
    <s v="Y"/>
    <x v="1"/>
    <x v="2"/>
    <n v="1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x v="62"/>
    <s v="Polo Grounds IV"/>
    <n v="973477"/>
    <n v="102"/>
    <n v="98"/>
    <s v="NYG"/>
    <s v="NY1"/>
    <s v="NY1"/>
  </r>
  <r>
    <x v="50"/>
    <x v="0"/>
    <x v="1"/>
    <x v="5"/>
    <s v="NYA"/>
    <s v="NYY"/>
    <x v="73"/>
    <m/>
    <n v="1"/>
    <n v="153"/>
    <n v="78"/>
    <n v="98"/>
    <n v="55"/>
    <m/>
    <x v="0"/>
    <s v="Y"/>
    <x v="1"/>
    <x v="1"/>
    <n v="0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x v="96"/>
    <s v="Polo Grounds IV"/>
    <n v="1230696"/>
    <n v="102"/>
    <n v="98"/>
    <s v="NYY"/>
    <s v="NYA"/>
    <s v="NYA"/>
  </r>
  <r>
    <x v="50"/>
    <x v="0"/>
    <x v="1"/>
    <x v="5"/>
    <s v="PHA"/>
    <s v="OAK"/>
    <x v="78"/>
    <m/>
    <n v="8"/>
    <n v="155"/>
    <n v="77"/>
    <n v="53"/>
    <n v="100"/>
    <m/>
    <x v="0"/>
    <s v="N"/>
    <x v="0"/>
    <x v="1"/>
    <n v="0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x v="5"/>
    <s v="Shibe Park"/>
    <n v="344430"/>
    <n v="100"/>
    <n v="104"/>
    <s v="PHA"/>
    <s v="PHA"/>
    <s v="PHA"/>
  </r>
  <r>
    <x v="50"/>
    <x v="0"/>
    <x v="1"/>
    <x v="1"/>
    <s v="PHI"/>
    <s v="PHI"/>
    <x v="44"/>
    <m/>
    <n v="8"/>
    <n v="154"/>
    <n v="76"/>
    <n v="51"/>
    <n v="103"/>
    <m/>
    <x v="0"/>
    <s v="N"/>
    <x v="0"/>
    <x v="1"/>
    <n v="0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x v="71"/>
    <s v="Baker Bowl"/>
    <n v="273961"/>
    <n v="107"/>
    <n v="111"/>
    <s v="PHI"/>
    <s v="PHI"/>
    <s v="PHI"/>
  </r>
  <r>
    <x v="50"/>
    <x v="0"/>
    <x v="1"/>
    <x v="1"/>
    <s v="PIT"/>
    <s v="PIT"/>
    <x v="39"/>
    <m/>
    <n v="2"/>
    <n v="154"/>
    <n v="76"/>
    <n v="90"/>
    <n v="63"/>
    <m/>
    <x v="0"/>
    <s v="N"/>
    <x v="0"/>
    <x v="1"/>
    <n v="0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x v="77"/>
    <s v="Forbes Field"/>
    <n v="701567"/>
    <n v="102"/>
    <n v="101"/>
    <s v="PIT"/>
    <s v="PIT"/>
    <s v="PIT"/>
  </r>
  <r>
    <x v="50"/>
    <x v="0"/>
    <x v="1"/>
    <x v="5"/>
    <s v="SLA"/>
    <s v="BAL"/>
    <x v="37"/>
    <m/>
    <n v="3"/>
    <n v="154"/>
    <n v="77"/>
    <n v="81"/>
    <n v="73"/>
    <m/>
    <x v="0"/>
    <s v="N"/>
    <x v="0"/>
    <x v="1"/>
    <n v="0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x v="45"/>
    <s v="Sportsman's Park IV"/>
    <n v="355978"/>
    <n v="106"/>
    <n v="105"/>
    <s v="SLB"/>
    <s v="SLA"/>
    <s v="SLA"/>
  </r>
  <r>
    <x v="50"/>
    <x v="0"/>
    <x v="1"/>
    <x v="1"/>
    <s v="SLN"/>
    <s v="STL"/>
    <x v="40"/>
    <m/>
    <n v="3"/>
    <n v="154"/>
    <n v="78"/>
    <n v="87"/>
    <n v="66"/>
    <m/>
    <x v="0"/>
    <s v="N"/>
    <x v="0"/>
    <x v="1"/>
    <n v="0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x v="83"/>
    <s v="Sportsman's Park IV"/>
    <n v="384773"/>
    <n v="97"/>
    <n v="96"/>
    <s v="STL"/>
    <s v="SLN"/>
    <s v="SLN"/>
  </r>
  <r>
    <x v="50"/>
    <x v="0"/>
    <x v="1"/>
    <x v="5"/>
    <s v="WS1"/>
    <s v="MIN"/>
    <x v="79"/>
    <m/>
    <n v="4"/>
    <n v="154"/>
    <n v="76"/>
    <n v="80"/>
    <n v="73"/>
    <m/>
    <x v="0"/>
    <s v="N"/>
    <x v="0"/>
    <x v="1"/>
    <n v="0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x v="79"/>
    <s v="Griffith Stadium I"/>
    <n v="456069"/>
    <n v="95"/>
    <n v="96"/>
    <s v="WSH"/>
    <s v="WS1"/>
    <s v="WS1"/>
  </r>
  <r>
    <x v="51"/>
    <x v="0"/>
    <x v="1"/>
    <x v="5"/>
    <s v="BOS"/>
    <s v="BOS"/>
    <x v="74"/>
    <m/>
    <n v="8"/>
    <n v="154"/>
    <n v="73"/>
    <n v="61"/>
    <n v="93"/>
    <m/>
    <x v="0"/>
    <s v="N"/>
    <x v="0"/>
    <x v="1"/>
    <n v="0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x v="92"/>
    <s v="Fenway Park I"/>
    <n v="259184"/>
    <n v="99"/>
    <n v="101"/>
    <s v="BOS"/>
    <s v="BOS"/>
    <s v="BOS"/>
  </r>
  <r>
    <x v="51"/>
    <x v="0"/>
    <x v="1"/>
    <x v="1"/>
    <s v="BRO"/>
    <s v="LAD"/>
    <x v="47"/>
    <m/>
    <n v="6"/>
    <n v="155"/>
    <n v="78"/>
    <n v="76"/>
    <n v="78"/>
    <m/>
    <x v="0"/>
    <s v="N"/>
    <x v="0"/>
    <x v="1"/>
    <n v="0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x v="99"/>
    <s v="Ebbets Field"/>
    <n v="498865"/>
    <n v="100"/>
    <n v="100"/>
    <s v="BRO"/>
    <s v="BRO"/>
    <s v="BRO"/>
  </r>
  <r>
    <x v="51"/>
    <x v="0"/>
    <x v="1"/>
    <x v="1"/>
    <s v="BSN"/>
    <s v="ATL"/>
    <x v="24"/>
    <m/>
    <n v="8"/>
    <n v="154"/>
    <n v="76"/>
    <n v="53"/>
    <n v="100"/>
    <m/>
    <x v="0"/>
    <s v="N"/>
    <x v="0"/>
    <x v="1"/>
    <n v="0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x v="95"/>
    <s v="Braves Field"/>
    <n v="167965"/>
    <n v="95"/>
    <n v="97"/>
    <s v="BSN"/>
    <s v="BSN"/>
    <s v="BSN"/>
  </r>
  <r>
    <x v="51"/>
    <x v="0"/>
    <x v="1"/>
    <x v="5"/>
    <s v="CHA"/>
    <s v="CHW"/>
    <x v="75"/>
    <m/>
    <n v="5"/>
    <n v="155"/>
    <n v="77"/>
    <n v="77"/>
    <n v="77"/>
    <m/>
    <x v="0"/>
    <s v="N"/>
    <x v="0"/>
    <x v="1"/>
    <n v="0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x v="85"/>
    <s v="Comiskey Park"/>
    <n v="602860"/>
    <n v="99"/>
    <n v="100"/>
    <s v="CHW"/>
    <s v="CHA"/>
    <s v="CHA"/>
  </r>
  <r>
    <x v="51"/>
    <x v="0"/>
    <x v="1"/>
    <x v="1"/>
    <s v="CHN"/>
    <s v="CHC"/>
    <x v="25"/>
    <m/>
    <n v="5"/>
    <n v="156"/>
    <n v="76"/>
    <n v="80"/>
    <n v="74"/>
    <m/>
    <x v="0"/>
    <s v="N"/>
    <x v="0"/>
    <x v="1"/>
    <n v="0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x v="88"/>
    <s v="Wrigley Field"/>
    <n v="542283"/>
    <n v="102"/>
    <n v="102"/>
    <s v="CHC"/>
    <s v="CHN"/>
    <s v="CHN"/>
  </r>
  <r>
    <x v="51"/>
    <x v="0"/>
    <x v="1"/>
    <x v="1"/>
    <s v="CIN"/>
    <s v="CIN"/>
    <x v="26"/>
    <m/>
    <n v="2"/>
    <n v="156"/>
    <n v="79"/>
    <n v="86"/>
    <n v="68"/>
    <m/>
    <x v="0"/>
    <s v="N"/>
    <x v="0"/>
    <x v="1"/>
    <n v="0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x v="25"/>
    <s v="Crosley Field"/>
    <n v="493754"/>
    <n v="98"/>
    <n v="97"/>
    <s v="CIN"/>
    <s v="CIN"/>
    <s v="CIN"/>
  </r>
  <r>
    <x v="51"/>
    <x v="0"/>
    <x v="1"/>
    <x v="5"/>
    <s v="CLE"/>
    <s v="CLE"/>
    <x v="76"/>
    <m/>
    <n v="4"/>
    <n v="155"/>
    <n v="80"/>
    <n v="78"/>
    <n v="76"/>
    <m/>
    <x v="0"/>
    <s v="N"/>
    <x v="0"/>
    <x v="1"/>
    <n v="0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x v="107"/>
    <s v="League Park II"/>
    <n v="528145"/>
    <n v="102"/>
    <n v="100"/>
    <s v="CLE"/>
    <s v="CLE"/>
    <s v="CLE"/>
  </r>
  <r>
    <x v="51"/>
    <x v="0"/>
    <x v="1"/>
    <x v="5"/>
    <s v="DET"/>
    <s v="DET"/>
    <x v="77"/>
    <m/>
    <n v="3"/>
    <n v="155"/>
    <n v="77"/>
    <n v="79"/>
    <n v="75"/>
    <m/>
    <x v="0"/>
    <s v="N"/>
    <x v="0"/>
    <x v="1"/>
    <n v="0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x v="86"/>
    <s v="Navin Field"/>
    <n v="861206"/>
    <n v="97"/>
    <n v="96"/>
    <s v="DET"/>
    <s v="DET"/>
    <s v="DET"/>
  </r>
  <r>
    <x v="51"/>
    <x v="0"/>
    <x v="1"/>
    <x v="1"/>
    <s v="NY1"/>
    <s v="SFG"/>
    <x v="42"/>
    <m/>
    <n v="1"/>
    <n v="156"/>
    <n v="79"/>
    <n v="93"/>
    <n v="61"/>
    <m/>
    <x v="0"/>
    <s v="Y"/>
    <x v="1"/>
    <x v="2"/>
    <n v="1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x v="62"/>
    <s v="Polo Grounds IV"/>
    <n v="945809"/>
    <n v="102"/>
    <n v="98"/>
    <s v="NYG"/>
    <s v="NY1"/>
    <s v="NY1"/>
  </r>
  <r>
    <x v="51"/>
    <x v="0"/>
    <x v="1"/>
    <x v="5"/>
    <s v="NYA"/>
    <s v="NYY"/>
    <x v="73"/>
    <m/>
    <n v="1"/>
    <n v="154"/>
    <n v="77"/>
    <n v="94"/>
    <n v="60"/>
    <m/>
    <x v="0"/>
    <s v="Y"/>
    <x v="1"/>
    <x v="1"/>
    <n v="0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x v="96"/>
    <s v="Polo Grounds IV"/>
    <n v="1026134"/>
    <n v="102"/>
    <n v="98"/>
    <s v="NYY"/>
    <s v="NYA"/>
    <s v="NYA"/>
  </r>
  <r>
    <x v="51"/>
    <x v="0"/>
    <x v="1"/>
    <x v="5"/>
    <s v="PHA"/>
    <s v="OAK"/>
    <x v="78"/>
    <m/>
    <n v="7"/>
    <n v="155"/>
    <n v="78"/>
    <n v="65"/>
    <n v="89"/>
    <m/>
    <x v="0"/>
    <s v="N"/>
    <x v="0"/>
    <x v="1"/>
    <n v="0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x v="5"/>
    <s v="Shibe Park"/>
    <n v="425356"/>
    <n v="102"/>
    <n v="105"/>
    <s v="PHA"/>
    <s v="PHA"/>
    <s v="PHA"/>
  </r>
  <r>
    <x v="51"/>
    <x v="0"/>
    <x v="1"/>
    <x v="1"/>
    <s v="PHI"/>
    <s v="PHI"/>
    <x v="44"/>
    <m/>
    <n v="7"/>
    <n v="154"/>
    <n v="77"/>
    <n v="57"/>
    <n v="96"/>
    <m/>
    <x v="0"/>
    <s v="N"/>
    <x v="0"/>
    <x v="1"/>
    <n v="0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x v="71"/>
    <s v="Baker Bowl"/>
    <n v="232471"/>
    <n v="108"/>
    <n v="113"/>
    <s v="PHI"/>
    <s v="PHI"/>
    <s v="PHI"/>
  </r>
  <r>
    <x v="51"/>
    <x v="0"/>
    <x v="1"/>
    <x v="1"/>
    <s v="PIT"/>
    <s v="PIT"/>
    <x v="39"/>
    <m/>
    <n v="3"/>
    <n v="155"/>
    <n v="78"/>
    <n v="85"/>
    <n v="69"/>
    <m/>
    <x v="0"/>
    <s v="N"/>
    <x v="0"/>
    <x v="1"/>
    <n v="0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x v="77"/>
    <s v="Forbes Field"/>
    <n v="523675"/>
    <n v="102"/>
    <n v="100"/>
    <s v="PIT"/>
    <s v="PIT"/>
    <s v="PIT"/>
  </r>
  <r>
    <x v="51"/>
    <x v="0"/>
    <x v="1"/>
    <x v="5"/>
    <s v="SLA"/>
    <s v="BAL"/>
    <x v="37"/>
    <m/>
    <n v="2"/>
    <n v="154"/>
    <n v="77"/>
    <n v="93"/>
    <n v="61"/>
    <m/>
    <x v="0"/>
    <s v="N"/>
    <x v="0"/>
    <x v="1"/>
    <n v="0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x v="45"/>
    <s v="Sportsman's Park IV"/>
    <n v="712918"/>
    <n v="104"/>
    <n v="103"/>
    <s v="SLB"/>
    <s v="SLA"/>
    <s v="SLA"/>
  </r>
  <r>
    <x v="51"/>
    <x v="0"/>
    <x v="1"/>
    <x v="1"/>
    <s v="SLN"/>
    <s v="STL"/>
    <x v="40"/>
    <m/>
    <n v="3"/>
    <n v="154"/>
    <n v="77"/>
    <n v="85"/>
    <n v="69"/>
    <m/>
    <x v="0"/>
    <s v="N"/>
    <x v="0"/>
    <x v="1"/>
    <n v="0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x v="83"/>
    <s v="Sportsman's Park IV"/>
    <n v="536998"/>
    <n v="95"/>
    <n v="94"/>
    <s v="STL"/>
    <s v="SLN"/>
    <s v="SLN"/>
  </r>
  <r>
    <x v="51"/>
    <x v="0"/>
    <x v="1"/>
    <x v="5"/>
    <s v="WS1"/>
    <s v="MIN"/>
    <x v="79"/>
    <m/>
    <n v="6"/>
    <n v="154"/>
    <n v="79"/>
    <n v="69"/>
    <n v="85"/>
    <m/>
    <x v="0"/>
    <s v="N"/>
    <x v="0"/>
    <x v="1"/>
    <n v="0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x v="79"/>
    <s v="Griffith Stadium I"/>
    <n v="458552"/>
    <n v="95"/>
    <n v="96"/>
    <s v="WSH"/>
    <s v="WS1"/>
    <s v="WS1"/>
  </r>
  <r>
    <x v="52"/>
    <x v="0"/>
    <x v="1"/>
    <x v="5"/>
    <s v="BOS"/>
    <s v="BOS"/>
    <x v="74"/>
    <m/>
    <n v="8"/>
    <n v="154"/>
    <n v="78"/>
    <n v="61"/>
    <n v="91"/>
    <m/>
    <x v="0"/>
    <s v="N"/>
    <x v="0"/>
    <x v="1"/>
    <n v="0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x v="92"/>
    <s v="Fenway Park I"/>
    <n v="229688"/>
    <n v="100"/>
    <n v="103"/>
    <s v="BOS"/>
    <s v="BOS"/>
    <s v="BOS"/>
  </r>
  <r>
    <x v="52"/>
    <x v="0"/>
    <x v="1"/>
    <x v="1"/>
    <s v="BRO"/>
    <s v="LAD"/>
    <x v="47"/>
    <m/>
    <n v="6"/>
    <n v="155"/>
    <n v="78"/>
    <n v="76"/>
    <n v="78"/>
    <m/>
    <x v="0"/>
    <s v="N"/>
    <x v="0"/>
    <x v="1"/>
    <n v="0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x v="99"/>
    <s v="Ebbets Field"/>
    <n v="564666"/>
    <n v="98"/>
    <n v="97"/>
    <s v="BRO"/>
    <s v="BRO"/>
    <s v="BRO"/>
  </r>
  <r>
    <x v="52"/>
    <x v="0"/>
    <x v="1"/>
    <x v="1"/>
    <s v="BSN"/>
    <s v="ATL"/>
    <x v="24"/>
    <m/>
    <n v="7"/>
    <n v="155"/>
    <n v="77"/>
    <n v="54"/>
    <n v="100"/>
    <m/>
    <x v="0"/>
    <s v="N"/>
    <x v="0"/>
    <x v="1"/>
    <n v="0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x v="95"/>
    <s v="Braves Field"/>
    <n v="227802"/>
    <n v="95"/>
    <n v="99"/>
    <s v="BSN"/>
    <s v="BSN"/>
    <s v="BSN"/>
  </r>
  <r>
    <x v="52"/>
    <x v="0"/>
    <x v="1"/>
    <x v="5"/>
    <s v="CHA"/>
    <s v="CHW"/>
    <x v="75"/>
    <m/>
    <n v="7"/>
    <n v="156"/>
    <n v="75"/>
    <n v="69"/>
    <n v="85"/>
    <m/>
    <x v="0"/>
    <s v="N"/>
    <x v="0"/>
    <x v="1"/>
    <n v="0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x v="85"/>
    <s v="Comiskey Park"/>
    <n v="573778"/>
    <n v="99"/>
    <n v="99"/>
    <s v="CHW"/>
    <s v="CHA"/>
    <s v="CHA"/>
  </r>
  <r>
    <x v="52"/>
    <x v="0"/>
    <x v="1"/>
    <x v="1"/>
    <s v="CHN"/>
    <s v="CHC"/>
    <x v="25"/>
    <m/>
    <n v="4"/>
    <n v="154"/>
    <n v="77"/>
    <n v="83"/>
    <n v="71"/>
    <m/>
    <x v="0"/>
    <s v="N"/>
    <x v="0"/>
    <x v="1"/>
    <n v="0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x v="88"/>
    <s v="Wrigley Field"/>
    <n v="703705"/>
    <n v="100"/>
    <n v="100"/>
    <s v="CHC"/>
    <s v="CHN"/>
    <s v="CHN"/>
  </r>
  <r>
    <x v="52"/>
    <x v="0"/>
    <x v="1"/>
    <x v="1"/>
    <s v="CIN"/>
    <s v="CIN"/>
    <x v="26"/>
    <m/>
    <n v="2"/>
    <n v="154"/>
    <n v="78"/>
    <n v="91"/>
    <n v="63"/>
    <m/>
    <x v="0"/>
    <s v="N"/>
    <x v="0"/>
    <x v="1"/>
    <n v="0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x v="25"/>
    <s v="Crosley Field"/>
    <n v="575063"/>
    <n v="98"/>
    <n v="97"/>
    <s v="CIN"/>
    <s v="CIN"/>
    <s v="CIN"/>
  </r>
  <r>
    <x v="52"/>
    <x v="0"/>
    <x v="1"/>
    <x v="5"/>
    <s v="CLE"/>
    <s v="CLE"/>
    <x v="76"/>
    <m/>
    <n v="3"/>
    <n v="153"/>
    <n v="78"/>
    <n v="82"/>
    <n v="71"/>
    <m/>
    <x v="0"/>
    <s v="N"/>
    <x v="0"/>
    <x v="1"/>
    <n v="0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x v="107"/>
    <s v="League Park II"/>
    <n v="558856"/>
    <n v="100"/>
    <n v="100"/>
    <s v="CLE"/>
    <s v="CLE"/>
    <s v="CLE"/>
  </r>
  <r>
    <x v="52"/>
    <x v="0"/>
    <x v="1"/>
    <x v="5"/>
    <s v="DET"/>
    <s v="DET"/>
    <x v="77"/>
    <m/>
    <n v="2"/>
    <n v="155"/>
    <n v="77"/>
    <n v="83"/>
    <n v="71"/>
    <m/>
    <x v="0"/>
    <s v="N"/>
    <x v="0"/>
    <x v="1"/>
    <n v="0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x v="86"/>
    <s v="Navin Field"/>
    <n v="911377"/>
    <n v="98"/>
    <n v="97"/>
    <s v="DET"/>
    <s v="DET"/>
    <s v="DET"/>
  </r>
  <r>
    <x v="52"/>
    <x v="0"/>
    <x v="1"/>
    <x v="1"/>
    <s v="NY1"/>
    <s v="SFG"/>
    <x v="42"/>
    <m/>
    <n v="1"/>
    <n v="153"/>
    <n v="77"/>
    <n v="95"/>
    <n v="58"/>
    <m/>
    <x v="0"/>
    <s v="Y"/>
    <x v="1"/>
    <x v="1"/>
    <n v="0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x v="62"/>
    <s v="Polo Grounds IV"/>
    <n v="820780"/>
    <n v="100"/>
    <n v="96"/>
    <s v="NYG"/>
    <s v="NY1"/>
    <s v="NY1"/>
  </r>
  <r>
    <x v="52"/>
    <x v="0"/>
    <x v="1"/>
    <x v="5"/>
    <s v="NYA"/>
    <s v="NYY"/>
    <x v="73"/>
    <m/>
    <n v="1"/>
    <n v="152"/>
    <n v="76"/>
    <n v="98"/>
    <n v="54"/>
    <m/>
    <x v="0"/>
    <s v="Y"/>
    <x v="1"/>
    <x v="2"/>
    <n v="1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x v="96"/>
    <s v="Yankee Stadium I"/>
    <n v="1007066"/>
    <n v="103"/>
    <n v="100"/>
    <s v="NYY"/>
    <s v="NYA"/>
    <s v="NYA"/>
  </r>
  <r>
    <x v="52"/>
    <x v="0"/>
    <x v="1"/>
    <x v="5"/>
    <s v="PHA"/>
    <s v="OAK"/>
    <x v="78"/>
    <m/>
    <n v="6"/>
    <n v="153"/>
    <n v="75"/>
    <n v="69"/>
    <n v="83"/>
    <m/>
    <x v="0"/>
    <s v="N"/>
    <x v="0"/>
    <x v="1"/>
    <n v="0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x v="5"/>
    <s v="Shibe Park"/>
    <n v="534122"/>
    <n v="101"/>
    <n v="103"/>
    <s v="PHA"/>
    <s v="PHA"/>
    <s v="PHA"/>
  </r>
  <r>
    <x v="52"/>
    <x v="0"/>
    <x v="1"/>
    <x v="1"/>
    <s v="PHI"/>
    <s v="PHI"/>
    <x v="44"/>
    <m/>
    <n v="8"/>
    <n v="155"/>
    <n v="75"/>
    <n v="50"/>
    <n v="104"/>
    <m/>
    <x v="0"/>
    <s v="N"/>
    <x v="0"/>
    <x v="1"/>
    <n v="0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x v="71"/>
    <s v="Baker Bowl"/>
    <n v="228168"/>
    <n v="111"/>
    <n v="115"/>
    <s v="PHI"/>
    <s v="PHI"/>
    <s v="PHI"/>
  </r>
  <r>
    <x v="52"/>
    <x v="0"/>
    <x v="1"/>
    <x v="1"/>
    <s v="PIT"/>
    <s v="PIT"/>
    <x v="39"/>
    <m/>
    <n v="3"/>
    <n v="154"/>
    <n v="77"/>
    <n v="87"/>
    <n v="67"/>
    <m/>
    <x v="0"/>
    <s v="N"/>
    <x v="0"/>
    <x v="1"/>
    <n v="0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x v="77"/>
    <s v="Forbes Field"/>
    <n v="611082"/>
    <n v="102"/>
    <n v="100"/>
    <s v="PIT"/>
    <s v="PIT"/>
    <s v="PIT"/>
  </r>
  <r>
    <x v="52"/>
    <x v="0"/>
    <x v="1"/>
    <x v="5"/>
    <s v="SLA"/>
    <s v="BAL"/>
    <x v="37"/>
    <m/>
    <n v="5"/>
    <n v="154"/>
    <n v="78"/>
    <n v="74"/>
    <n v="78"/>
    <m/>
    <x v="0"/>
    <s v="N"/>
    <x v="0"/>
    <x v="1"/>
    <n v="0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x v="45"/>
    <s v="Sportsman's Park IV"/>
    <n v="430296"/>
    <n v="106"/>
    <n v="105"/>
    <s v="SLB"/>
    <s v="SLA"/>
    <s v="SLA"/>
  </r>
  <r>
    <x v="52"/>
    <x v="0"/>
    <x v="1"/>
    <x v="1"/>
    <s v="SLN"/>
    <s v="STL"/>
    <x v="40"/>
    <m/>
    <n v="5"/>
    <n v="154"/>
    <n v="78"/>
    <n v="79"/>
    <n v="74"/>
    <m/>
    <x v="0"/>
    <s v="N"/>
    <x v="0"/>
    <x v="1"/>
    <n v="0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x v="83"/>
    <s v="Sportsman's Park IV"/>
    <n v="338551"/>
    <n v="97"/>
    <n v="97"/>
    <s v="STL"/>
    <s v="SLN"/>
    <s v="SLN"/>
  </r>
  <r>
    <x v="52"/>
    <x v="0"/>
    <x v="1"/>
    <x v="5"/>
    <s v="WS1"/>
    <s v="MIN"/>
    <x v="79"/>
    <m/>
    <n v="4"/>
    <n v="155"/>
    <n v="79"/>
    <n v="75"/>
    <n v="78"/>
    <m/>
    <x v="0"/>
    <s v="N"/>
    <x v="0"/>
    <x v="1"/>
    <n v="0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x v="79"/>
    <s v="Griffith Stadium I"/>
    <n v="357406"/>
    <n v="95"/>
    <n v="95"/>
    <s v="WSH"/>
    <s v="WS1"/>
    <s v="WS1"/>
  </r>
  <r>
    <x v="53"/>
    <x v="0"/>
    <x v="1"/>
    <x v="5"/>
    <s v="BOS"/>
    <s v="BOS"/>
    <x v="74"/>
    <m/>
    <n v="7"/>
    <n v="157"/>
    <n v="77"/>
    <n v="67"/>
    <n v="87"/>
    <m/>
    <x v="0"/>
    <s v="N"/>
    <x v="0"/>
    <x v="1"/>
    <n v="0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x v="92"/>
    <s v="Fenway Park I"/>
    <n v="448556"/>
    <n v="99"/>
    <n v="103"/>
    <s v="BOS"/>
    <s v="BOS"/>
    <s v="BOS"/>
  </r>
  <r>
    <x v="53"/>
    <x v="0"/>
    <x v="1"/>
    <x v="1"/>
    <s v="BRO"/>
    <s v="LAD"/>
    <x v="47"/>
    <m/>
    <n v="2"/>
    <n v="154"/>
    <n v="77"/>
    <n v="92"/>
    <n v="62"/>
    <m/>
    <x v="0"/>
    <s v="N"/>
    <x v="0"/>
    <x v="1"/>
    <n v="0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x v="99"/>
    <s v="Ebbets Field"/>
    <n v="818883"/>
    <n v="97"/>
    <n v="97"/>
    <s v="BRO"/>
    <s v="BRO"/>
    <s v="BRO"/>
  </r>
  <r>
    <x v="53"/>
    <x v="0"/>
    <x v="1"/>
    <x v="1"/>
    <s v="BSN"/>
    <s v="ATL"/>
    <x v="24"/>
    <m/>
    <n v="8"/>
    <n v="154"/>
    <n v="76"/>
    <n v="53"/>
    <n v="100"/>
    <m/>
    <x v="0"/>
    <s v="N"/>
    <x v="0"/>
    <x v="1"/>
    <n v="0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x v="95"/>
    <s v="Braves Field"/>
    <n v="177478"/>
    <n v="95"/>
    <n v="98"/>
    <s v="BSN"/>
    <s v="BSN"/>
    <s v="BSN"/>
  </r>
  <r>
    <x v="53"/>
    <x v="0"/>
    <x v="1"/>
    <x v="5"/>
    <s v="CHA"/>
    <s v="CHW"/>
    <x v="75"/>
    <m/>
    <n v="8"/>
    <n v="154"/>
    <n v="77"/>
    <n v="66"/>
    <n v="87"/>
    <m/>
    <x v="0"/>
    <s v="N"/>
    <x v="0"/>
    <x v="1"/>
    <n v="0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x v="85"/>
    <s v="Comiskey Park"/>
    <n v="606658"/>
    <n v="97"/>
    <n v="97"/>
    <s v="CHW"/>
    <s v="CHA"/>
    <s v="CHA"/>
  </r>
  <r>
    <x v="53"/>
    <x v="0"/>
    <x v="1"/>
    <x v="1"/>
    <s v="CHN"/>
    <s v="CHC"/>
    <x v="25"/>
    <m/>
    <n v="5"/>
    <n v="154"/>
    <n v="78"/>
    <n v="81"/>
    <n v="72"/>
    <m/>
    <x v="0"/>
    <s v="N"/>
    <x v="0"/>
    <x v="1"/>
    <n v="0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x v="88"/>
    <s v="Wrigley Field"/>
    <n v="716922"/>
    <n v="101"/>
    <n v="101"/>
    <s v="CHC"/>
    <s v="CHN"/>
    <s v="CHN"/>
  </r>
  <r>
    <x v="53"/>
    <x v="0"/>
    <x v="1"/>
    <x v="1"/>
    <s v="CIN"/>
    <s v="CIN"/>
    <x v="26"/>
    <m/>
    <n v="4"/>
    <n v="153"/>
    <n v="76"/>
    <n v="83"/>
    <n v="70"/>
    <m/>
    <x v="0"/>
    <s v="N"/>
    <x v="0"/>
    <x v="1"/>
    <n v="0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x v="25"/>
    <s v="Crosley Field"/>
    <n v="473707"/>
    <n v="99"/>
    <n v="97"/>
    <s v="CIN"/>
    <s v="CIN"/>
    <s v="CIN"/>
  </r>
  <r>
    <x v="53"/>
    <x v="0"/>
    <x v="1"/>
    <x v="5"/>
    <s v="CLE"/>
    <s v="CLE"/>
    <x v="76"/>
    <m/>
    <n v="6"/>
    <n v="153"/>
    <n v="75"/>
    <n v="67"/>
    <n v="86"/>
    <m/>
    <x v="0"/>
    <s v="N"/>
    <x v="0"/>
    <x v="1"/>
    <n v="0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x v="107"/>
    <s v="League Park II"/>
    <n v="481905"/>
    <n v="102"/>
    <n v="101"/>
    <s v="CLE"/>
    <s v="CLE"/>
    <s v="CLE"/>
  </r>
  <r>
    <x v="53"/>
    <x v="0"/>
    <x v="1"/>
    <x v="5"/>
    <s v="DET"/>
    <s v="DET"/>
    <x v="77"/>
    <m/>
    <n v="3"/>
    <n v="156"/>
    <n v="78"/>
    <n v="86"/>
    <n v="68"/>
    <m/>
    <x v="0"/>
    <s v="N"/>
    <x v="0"/>
    <x v="1"/>
    <n v="0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x v="86"/>
    <s v="Navin Field"/>
    <n v="1015136"/>
    <n v="98"/>
    <n v="97"/>
    <s v="DET"/>
    <s v="DET"/>
    <s v="DET"/>
  </r>
  <r>
    <x v="53"/>
    <x v="0"/>
    <x v="1"/>
    <x v="1"/>
    <s v="NY1"/>
    <s v="SFG"/>
    <x v="42"/>
    <m/>
    <n v="1"/>
    <n v="154"/>
    <n v="77"/>
    <n v="93"/>
    <n v="60"/>
    <m/>
    <x v="0"/>
    <s v="Y"/>
    <x v="1"/>
    <x v="1"/>
    <n v="0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x v="62"/>
    <s v="Polo Grounds IV"/>
    <n v="844068"/>
    <n v="98"/>
    <n v="95"/>
    <s v="NYG"/>
    <s v="NY1"/>
    <s v="NY1"/>
  </r>
  <r>
    <x v="53"/>
    <x v="0"/>
    <x v="1"/>
    <x v="5"/>
    <s v="NYA"/>
    <s v="NYY"/>
    <x v="73"/>
    <m/>
    <n v="2"/>
    <n v="153"/>
    <n v="78"/>
    <n v="89"/>
    <n v="63"/>
    <m/>
    <x v="0"/>
    <s v="N"/>
    <x v="0"/>
    <x v="1"/>
    <n v="0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x v="96"/>
    <s v="Yankee Stadium I"/>
    <n v="1053533"/>
    <n v="100"/>
    <n v="99"/>
    <s v="NYY"/>
    <s v="NYA"/>
    <s v="NYA"/>
  </r>
  <r>
    <x v="53"/>
    <x v="0"/>
    <x v="1"/>
    <x v="5"/>
    <s v="PHA"/>
    <s v="OAK"/>
    <x v="78"/>
    <m/>
    <n v="5"/>
    <n v="152"/>
    <n v="75"/>
    <n v="71"/>
    <n v="81"/>
    <m/>
    <x v="0"/>
    <s v="N"/>
    <x v="0"/>
    <x v="1"/>
    <n v="0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x v="5"/>
    <s v="Shibe Park"/>
    <n v="531992"/>
    <n v="101"/>
    <n v="101"/>
    <s v="PHA"/>
    <s v="PHA"/>
    <s v="PHA"/>
  </r>
  <r>
    <x v="53"/>
    <x v="0"/>
    <x v="1"/>
    <x v="1"/>
    <s v="PHI"/>
    <s v="PHI"/>
    <x v="44"/>
    <m/>
    <n v="7"/>
    <n v="152"/>
    <n v="76"/>
    <n v="55"/>
    <n v="96"/>
    <m/>
    <x v="0"/>
    <s v="N"/>
    <x v="0"/>
    <x v="1"/>
    <n v="0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x v="71"/>
    <s v="Baker Bowl"/>
    <n v="299818"/>
    <n v="112"/>
    <n v="115"/>
    <s v="PHI"/>
    <s v="PHI"/>
    <s v="PHI"/>
  </r>
  <r>
    <x v="53"/>
    <x v="0"/>
    <x v="1"/>
    <x v="1"/>
    <s v="PIT"/>
    <s v="PIT"/>
    <x v="39"/>
    <m/>
    <n v="3"/>
    <n v="153"/>
    <n v="77"/>
    <n v="90"/>
    <n v="63"/>
    <m/>
    <x v="0"/>
    <s v="N"/>
    <x v="0"/>
    <x v="1"/>
    <n v="0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x v="77"/>
    <s v="Forbes Field"/>
    <n v="736883"/>
    <n v="102"/>
    <n v="99"/>
    <s v="PIT"/>
    <s v="PIT"/>
    <s v="PIT"/>
  </r>
  <r>
    <x v="53"/>
    <x v="0"/>
    <x v="1"/>
    <x v="5"/>
    <s v="SLA"/>
    <s v="BAL"/>
    <x v="37"/>
    <m/>
    <n v="4"/>
    <n v="153"/>
    <n v="78"/>
    <n v="74"/>
    <n v="78"/>
    <m/>
    <x v="0"/>
    <s v="N"/>
    <x v="0"/>
    <x v="1"/>
    <n v="0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x v="45"/>
    <s v="Sportsman's Park IV"/>
    <n v="533349"/>
    <n v="106"/>
    <n v="107"/>
    <s v="SLB"/>
    <s v="SLA"/>
    <s v="SLA"/>
  </r>
  <r>
    <x v="53"/>
    <x v="0"/>
    <x v="1"/>
    <x v="1"/>
    <s v="SLN"/>
    <s v="STL"/>
    <x v="40"/>
    <m/>
    <n v="6"/>
    <n v="154"/>
    <n v="77"/>
    <n v="65"/>
    <n v="89"/>
    <m/>
    <x v="0"/>
    <s v="N"/>
    <x v="0"/>
    <x v="1"/>
    <n v="0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x v="83"/>
    <s v="Sportsman's Park IV"/>
    <n v="272885"/>
    <n v="98"/>
    <n v="98"/>
    <s v="STL"/>
    <s v="SLN"/>
    <s v="SLN"/>
  </r>
  <r>
    <x v="53"/>
    <x v="0"/>
    <x v="1"/>
    <x v="5"/>
    <s v="WS1"/>
    <s v="MIN"/>
    <x v="79"/>
    <m/>
    <n v="1"/>
    <n v="156"/>
    <n v="79"/>
    <n v="92"/>
    <n v="62"/>
    <m/>
    <x v="0"/>
    <s v="Y"/>
    <x v="1"/>
    <x v="2"/>
    <n v="1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x v="79"/>
    <s v="Griffith Stadium I"/>
    <n v="584310"/>
    <n v="98"/>
    <n v="96"/>
    <s v="WSH"/>
    <s v="WS1"/>
    <s v="WS1"/>
  </r>
  <r>
    <x v="54"/>
    <x v="0"/>
    <x v="1"/>
    <x v="5"/>
    <s v="BOS"/>
    <s v="BOS"/>
    <x v="74"/>
    <m/>
    <n v="8"/>
    <n v="152"/>
    <n v="75"/>
    <n v="47"/>
    <n v="105"/>
    <m/>
    <x v="0"/>
    <s v="N"/>
    <x v="0"/>
    <x v="1"/>
    <n v="0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x v="92"/>
    <s v="Fenway Park I"/>
    <n v="267782"/>
    <n v="99"/>
    <n v="103"/>
    <s v="BOS"/>
    <s v="BOS"/>
    <s v="BOS"/>
  </r>
  <r>
    <x v="54"/>
    <x v="0"/>
    <x v="1"/>
    <x v="1"/>
    <s v="BRO"/>
    <s v="LAD"/>
    <x v="47"/>
    <m/>
    <n v="6"/>
    <n v="153"/>
    <n v="77"/>
    <n v="68"/>
    <n v="85"/>
    <m/>
    <x v="0"/>
    <s v="N"/>
    <x v="0"/>
    <x v="1"/>
    <n v="0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x v="99"/>
    <s v="Ebbets Field"/>
    <n v="659435"/>
    <n v="97"/>
    <n v="97"/>
    <s v="BRO"/>
    <s v="BRO"/>
    <s v="BRO"/>
  </r>
  <r>
    <x v="54"/>
    <x v="0"/>
    <x v="1"/>
    <x v="1"/>
    <s v="BSN"/>
    <s v="ATL"/>
    <x v="24"/>
    <m/>
    <n v="5"/>
    <n v="153"/>
    <n v="76"/>
    <n v="70"/>
    <n v="83"/>
    <m/>
    <x v="0"/>
    <s v="N"/>
    <x v="0"/>
    <x v="1"/>
    <n v="0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x v="95"/>
    <s v="Braves Field"/>
    <n v="313528"/>
    <n v="91"/>
    <n v="94"/>
    <s v="BSN"/>
    <s v="BSN"/>
    <s v="BSN"/>
  </r>
  <r>
    <x v="54"/>
    <x v="0"/>
    <x v="1"/>
    <x v="5"/>
    <s v="CHA"/>
    <s v="CHW"/>
    <x v="75"/>
    <m/>
    <n v="5"/>
    <n v="154"/>
    <n v="77"/>
    <n v="79"/>
    <n v="75"/>
    <m/>
    <x v="0"/>
    <s v="N"/>
    <x v="0"/>
    <x v="1"/>
    <n v="0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x v="85"/>
    <s v="Comiskey Park"/>
    <n v="832231"/>
    <n v="95"/>
    <n v="95"/>
    <s v="CHW"/>
    <s v="CHA"/>
    <s v="CHA"/>
  </r>
  <r>
    <x v="54"/>
    <x v="0"/>
    <x v="1"/>
    <x v="1"/>
    <s v="CHN"/>
    <s v="CHC"/>
    <x v="25"/>
    <m/>
    <n v="8"/>
    <n v="154"/>
    <n v="77"/>
    <n v="68"/>
    <n v="86"/>
    <m/>
    <x v="0"/>
    <s v="N"/>
    <x v="0"/>
    <x v="1"/>
    <n v="0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x v="88"/>
    <s v="Wrigley Field"/>
    <n v="622610"/>
    <n v="102"/>
    <n v="102"/>
    <s v="CHC"/>
    <s v="CHN"/>
    <s v="CHN"/>
  </r>
  <r>
    <x v="54"/>
    <x v="0"/>
    <x v="1"/>
    <x v="1"/>
    <s v="CIN"/>
    <s v="CIN"/>
    <x v="26"/>
    <m/>
    <n v="3"/>
    <n v="153"/>
    <n v="76"/>
    <n v="80"/>
    <n v="73"/>
    <m/>
    <x v="0"/>
    <s v="N"/>
    <x v="0"/>
    <x v="1"/>
    <n v="0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x v="25"/>
    <s v="Crosley Field"/>
    <n v="464920"/>
    <n v="98"/>
    <n v="96"/>
    <s v="CIN"/>
    <s v="CIN"/>
    <s v="CIN"/>
  </r>
  <r>
    <x v="54"/>
    <x v="0"/>
    <x v="1"/>
    <x v="5"/>
    <s v="CLE"/>
    <s v="CLE"/>
    <x v="76"/>
    <m/>
    <n v="6"/>
    <n v="155"/>
    <n v="77"/>
    <n v="70"/>
    <n v="84"/>
    <m/>
    <x v="0"/>
    <s v="N"/>
    <x v="0"/>
    <x v="1"/>
    <n v="0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x v="107"/>
    <s v="League Park II"/>
    <n v="419005"/>
    <n v="101"/>
    <n v="101"/>
    <s v="CLE"/>
    <s v="CLE"/>
    <s v="CLE"/>
  </r>
  <r>
    <x v="54"/>
    <x v="0"/>
    <x v="1"/>
    <x v="5"/>
    <s v="DET"/>
    <s v="DET"/>
    <x v="77"/>
    <m/>
    <n v="4"/>
    <n v="156"/>
    <n v="77"/>
    <n v="81"/>
    <n v="73"/>
    <m/>
    <x v="0"/>
    <s v="N"/>
    <x v="0"/>
    <x v="1"/>
    <n v="0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x v="86"/>
    <s v="Navin Field"/>
    <n v="820766"/>
    <n v="98"/>
    <n v="98"/>
    <s v="DET"/>
    <s v="DET"/>
    <s v="DET"/>
  </r>
  <r>
    <x v="54"/>
    <x v="0"/>
    <x v="1"/>
    <x v="1"/>
    <s v="NY1"/>
    <s v="SFG"/>
    <x v="42"/>
    <m/>
    <n v="2"/>
    <n v="152"/>
    <n v="76"/>
    <n v="86"/>
    <n v="66"/>
    <m/>
    <x v="0"/>
    <s v="N"/>
    <x v="0"/>
    <x v="1"/>
    <n v="0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x v="62"/>
    <s v="Polo Grounds IV"/>
    <n v="778993"/>
    <n v="96"/>
    <n v="95"/>
    <s v="NYG"/>
    <s v="NY1"/>
    <s v="NY1"/>
  </r>
  <r>
    <x v="54"/>
    <x v="0"/>
    <x v="1"/>
    <x v="5"/>
    <s v="NYA"/>
    <s v="NYY"/>
    <x v="73"/>
    <m/>
    <n v="7"/>
    <n v="156"/>
    <n v="79"/>
    <n v="69"/>
    <n v="85"/>
    <m/>
    <x v="0"/>
    <s v="N"/>
    <x v="0"/>
    <x v="1"/>
    <n v="0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x v="96"/>
    <s v="Yankee Stadium I"/>
    <n v="697267"/>
    <n v="98"/>
    <n v="97"/>
    <s v="NYY"/>
    <s v="NYA"/>
    <s v="NYA"/>
  </r>
  <r>
    <x v="54"/>
    <x v="0"/>
    <x v="1"/>
    <x v="5"/>
    <s v="PHA"/>
    <s v="OAK"/>
    <x v="78"/>
    <m/>
    <n v="2"/>
    <n v="153"/>
    <n v="77"/>
    <n v="88"/>
    <n v="64"/>
    <m/>
    <x v="0"/>
    <s v="N"/>
    <x v="0"/>
    <x v="1"/>
    <n v="0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x v="5"/>
    <s v="Shibe Park"/>
    <n v="869703"/>
    <n v="107"/>
    <n v="106"/>
    <s v="PHA"/>
    <s v="PHA"/>
    <s v="PHA"/>
  </r>
  <r>
    <x v="54"/>
    <x v="0"/>
    <x v="1"/>
    <x v="1"/>
    <s v="PHI"/>
    <s v="PHI"/>
    <x v="44"/>
    <m/>
    <n v="6"/>
    <n v="153"/>
    <n v="77"/>
    <n v="68"/>
    <n v="85"/>
    <m/>
    <x v="0"/>
    <s v="N"/>
    <x v="0"/>
    <x v="1"/>
    <n v="0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x v="71"/>
    <s v="Baker Bowl"/>
    <n v="304905"/>
    <n v="108"/>
    <n v="112"/>
    <s v="PHI"/>
    <s v="PHI"/>
    <s v="PHI"/>
  </r>
  <r>
    <x v="54"/>
    <x v="0"/>
    <x v="1"/>
    <x v="1"/>
    <s v="PIT"/>
    <s v="PIT"/>
    <x v="39"/>
    <m/>
    <n v="1"/>
    <n v="153"/>
    <n v="77"/>
    <n v="95"/>
    <n v="58"/>
    <m/>
    <x v="0"/>
    <s v="Y"/>
    <x v="1"/>
    <x v="2"/>
    <n v="1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x v="77"/>
    <s v="Forbes Field"/>
    <n v="804354"/>
    <n v="106"/>
    <n v="104"/>
    <s v="PIT"/>
    <s v="PIT"/>
    <s v="PIT"/>
  </r>
  <r>
    <x v="54"/>
    <x v="0"/>
    <x v="1"/>
    <x v="5"/>
    <s v="SLA"/>
    <s v="BAL"/>
    <x v="37"/>
    <m/>
    <n v="3"/>
    <n v="154"/>
    <n v="78"/>
    <n v="82"/>
    <n v="71"/>
    <m/>
    <x v="0"/>
    <s v="N"/>
    <x v="0"/>
    <x v="1"/>
    <n v="0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x v="45"/>
    <s v="Sportsman's Park IV"/>
    <n v="462898"/>
    <n v="105"/>
    <n v="106"/>
    <s v="SLB"/>
    <s v="SLA"/>
    <s v="SLA"/>
  </r>
  <r>
    <x v="54"/>
    <x v="0"/>
    <x v="1"/>
    <x v="1"/>
    <s v="SLN"/>
    <s v="STL"/>
    <x v="40"/>
    <m/>
    <n v="4"/>
    <n v="153"/>
    <n v="76"/>
    <n v="77"/>
    <n v="76"/>
    <m/>
    <x v="0"/>
    <s v="N"/>
    <x v="0"/>
    <x v="1"/>
    <n v="0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x v="83"/>
    <s v="Sportsman's Park IV"/>
    <n v="404959"/>
    <n v="103"/>
    <n v="102"/>
    <s v="STL"/>
    <s v="SLN"/>
    <s v="SLN"/>
  </r>
  <r>
    <x v="54"/>
    <x v="0"/>
    <x v="1"/>
    <x v="5"/>
    <s v="WS1"/>
    <s v="MIN"/>
    <x v="79"/>
    <m/>
    <n v="1"/>
    <n v="152"/>
    <n v="76"/>
    <n v="96"/>
    <n v="55"/>
    <m/>
    <x v="0"/>
    <s v="Y"/>
    <x v="1"/>
    <x v="1"/>
    <n v="0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x v="79"/>
    <s v="Griffith Stadium I"/>
    <n v="817199"/>
    <n v="99"/>
    <n v="97"/>
    <s v="WSH"/>
    <s v="WS1"/>
    <s v="WS1"/>
  </r>
  <r>
    <x v="55"/>
    <x v="0"/>
    <x v="1"/>
    <x v="5"/>
    <s v="BOS"/>
    <s v="BOS"/>
    <x v="74"/>
    <m/>
    <n v="8"/>
    <n v="154"/>
    <n v="77"/>
    <n v="46"/>
    <n v="107"/>
    <m/>
    <x v="0"/>
    <s v="N"/>
    <x v="0"/>
    <x v="1"/>
    <n v="0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x v="92"/>
    <s v="Fenway Park I"/>
    <n v="285155"/>
    <n v="96"/>
    <n v="101"/>
    <s v="BOS"/>
    <s v="BOS"/>
    <s v="BOS"/>
  </r>
  <r>
    <x v="55"/>
    <x v="0"/>
    <x v="1"/>
    <x v="1"/>
    <s v="BRO"/>
    <s v="LAD"/>
    <x v="47"/>
    <m/>
    <n v="6"/>
    <n v="155"/>
    <n v="76"/>
    <n v="71"/>
    <n v="82"/>
    <m/>
    <x v="0"/>
    <s v="N"/>
    <x v="0"/>
    <x v="1"/>
    <n v="0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x v="99"/>
    <s v="Ebbets Field"/>
    <n v="650819"/>
    <n v="98"/>
    <n v="100"/>
    <s v="BRO"/>
    <s v="BRO"/>
    <s v="BRO"/>
  </r>
  <r>
    <x v="55"/>
    <x v="0"/>
    <x v="1"/>
    <x v="1"/>
    <s v="BSN"/>
    <s v="ATL"/>
    <x v="24"/>
    <m/>
    <n v="7"/>
    <n v="153"/>
    <n v="77"/>
    <n v="66"/>
    <n v="86"/>
    <m/>
    <x v="0"/>
    <s v="N"/>
    <x v="0"/>
    <x v="1"/>
    <n v="0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x v="95"/>
    <s v="Braves Field"/>
    <n v="303598"/>
    <n v="91"/>
    <n v="93"/>
    <s v="BSN"/>
    <s v="BSN"/>
    <s v="BSN"/>
  </r>
  <r>
    <x v="55"/>
    <x v="0"/>
    <x v="1"/>
    <x v="5"/>
    <s v="CHA"/>
    <s v="CHW"/>
    <x v="75"/>
    <m/>
    <n v="5"/>
    <n v="155"/>
    <n v="79"/>
    <n v="81"/>
    <n v="72"/>
    <m/>
    <x v="0"/>
    <s v="N"/>
    <x v="0"/>
    <x v="1"/>
    <n v="0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x v="85"/>
    <s v="Comiskey Park"/>
    <n v="710339"/>
    <n v="97"/>
    <n v="97"/>
    <s v="CHW"/>
    <s v="CHA"/>
    <s v="CHA"/>
  </r>
  <r>
    <x v="55"/>
    <x v="0"/>
    <x v="1"/>
    <x v="1"/>
    <s v="CHN"/>
    <s v="CHC"/>
    <x v="25"/>
    <m/>
    <n v="4"/>
    <n v="155"/>
    <n v="78"/>
    <n v="82"/>
    <n v="72"/>
    <m/>
    <x v="0"/>
    <s v="N"/>
    <x v="0"/>
    <x v="1"/>
    <n v="0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x v="88"/>
    <s v="Wrigley Field"/>
    <n v="885063"/>
    <n v="102"/>
    <n v="101"/>
    <s v="CHC"/>
    <s v="CHN"/>
    <s v="CHN"/>
  </r>
  <r>
    <x v="55"/>
    <x v="0"/>
    <x v="1"/>
    <x v="1"/>
    <s v="CIN"/>
    <s v="CIN"/>
    <x v="26"/>
    <m/>
    <n v="2"/>
    <n v="157"/>
    <n v="77"/>
    <n v="87"/>
    <n v="67"/>
    <m/>
    <x v="0"/>
    <s v="N"/>
    <x v="0"/>
    <x v="1"/>
    <n v="0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x v="25"/>
    <s v="Crosley Field"/>
    <n v="672987"/>
    <n v="98"/>
    <n v="97"/>
    <s v="CIN"/>
    <s v="CIN"/>
    <s v="CIN"/>
  </r>
  <r>
    <x v="55"/>
    <x v="0"/>
    <x v="1"/>
    <x v="5"/>
    <s v="CLE"/>
    <s v="CLE"/>
    <x v="76"/>
    <m/>
    <n v="2"/>
    <n v="154"/>
    <n v="80"/>
    <n v="88"/>
    <n v="66"/>
    <m/>
    <x v="0"/>
    <s v="N"/>
    <x v="0"/>
    <x v="1"/>
    <n v="0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x v="107"/>
    <s v="League Park II"/>
    <n v="627426"/>
    <n v="101"/>
    <n v="101"/>
    <s v="CLE"/>
    <s v="CLE"/>
    <s v="CLE"/>
  </r>
  <r>
    <x v="55"/>
    <x v="0"/>
    <x v="1"/>
    <x v="5"/>
    <s v="DET"/>
    <s v="DET"/>
    <x v="77"/>
    <m/>
    <n v="6"/>
    <n v="157"/>
    <n v="81"/>
    <n v="79"/>
    <n v="75"/>
    <m/>
    <x v="0"/>
    <s v="N"/>
    <x v="0"/>
    <x v="1"/>
    <n v="0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x v="86"/>
    <s v="Navin Field"/>
    <n v="711914"/>
    <n v="101"/>
    <n v="100"/>
    <s v="DET"/>
    <s v="DET"/>
    <s v="DET"/>
  </r>
  <r>
    <x v="55"/>
    <x v="0"/>
    <x v="1"/>
    <x v="1"/>
    <s v="NY1"/>
    <s v="SFG"/>
    <x v="42"/>
    <m/>
    <n v="5"/>
    <n v="151"/>
    <n v="76"/>
    <n v="74"/>
    <n v="77"/>
    <m/>
    <x v="0"/>
    <s v="N"/>
    <x v="0"/>
    <x v="1"/>
    <n v="0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x v="62"/>
    <s v="Polo Grounds IV"/>
    <n v="700362"/>
    <n v="99"/>
    <n v="98"/>
    <s v="NYG"/>
    <s v="NY1"/>
    <s v="NY1"/>
  </r>
  <r>
    <x v="55"/>
    <x v="0"/>
    <x v="1"/>
    <x v="5"/>
    <s v="NYA"/>
    <s v="NYY"/>
    <x v="73"/>
    <m/>
    <n v="1"/>
    <n v="155"/>
    <n v="75"/>
    <n v="91"/>
    <n v="63"/>
    <m/>
    <x v="0"/>
    <s v="Y"/>
    <x v="1"/>
    <x v="1"/>
    <n v="0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x v="96"/>
    <s v="Yankee Stadium I"/>
    <n v="1027675"/>
    <n v="99"/>
    <n v="96"/>
    <s v="NYY"/>
    <s v="NYA"/>
    <s v="NYA"/>
  </r>
  <r>
    <x v="55"/>
    <x v="0"/>
    <x v="1"/>
    <x v="5"/>
    <s v="PHA"/>
    <s v="OAK"/>
    <x v="78"/>
    <m/>
    <n v="3"/>
    <n v="150"/>
    <n v="71"/>
    <n v="83"/>
    <n v="67"/>
    <m/>
    <x v="0"/>
    <s v="N"/>
    <x v="0"/>
    <x v="1"/>
    <n v="0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x v="5"/>
    <s v="Shibe Park"/>
    <n v="714508"/>
    <n v="106"/>
    <n v="104"/>
    <s v="PHA"/>
    <s v="PHA"/>
    <s v="PHA"/>
  </r>
  <r>
    <x v="55"/>
    <x v="0"/>
    <x v="1"/>
    <x v="1"/>
    <s v="PHI"/>
    <s v="PHI"/>
    <x v="44"/>
    <m/>
    <n v="8"/>
    <n v="152"/>
    <n v="76"/>
    <n v="58"/>
    <n v="93"/>
    <m/>
    <x v="0"/>
    <s v="N"/>
    <x v="0"/>
    <x v="1"/>
    <n v="0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x v="71"/>
    <s v="Baker Bowl"/>
    <n v="240600"/>
    <n v="108"/>
    <n v="112"/>
    <s v="PHI"/>
    <s v="PHI"/>
    <s v="PHI"/>
  </r>
  <r>
    <x v="55"/>
    <x v="0"/>
    <x v="1"/>
    <x v="1"/>
    <s v="PIT"/>
    <s v="PIT"/>
    <x v="39"/>
    <m/>
    <n v="3"/>
    <n v="157"/>
    <n v="79"/>
    <n v="84"/>
    <n v="69"/>
    <m/>
    <x v="0"/>
    <s v="N"/>
    <x v="0"/>
    <x v="1"/>
    <n v="0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x v="77"/>
    <s v="Forbes Field"/>
    <n v="798542"/>
    <n v="105"/>
    <n v="102"/>
    <s v="PIT"/>
    <s v="PIT"/>
    <s v="PIT"/>
  </r>
  <r>
    <x v="55"/>
    <x v="0"/>
    <x v="1"/>
    <x v="5"/>
    <s v="SLA"/>
    <s v="BAL"/>
    <x v="37"/>
    <m/>
    <n v="7"/>
    <n v="155"/>
    <n v="79"/>
    <n v="62"/>
    <n v="92"/>
    <m/>
    <x v="0"/>
    <s v="N"/>
    <x v="0"/>
    <x v="1"/>
    <n v="0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x v="45"/>
    <s v="Sportsman's Park IV"/>
    <n v="283986"/>
    <n v="105"/>
    <n v="107"/>
    <s v="SLB"/>
    <s v="SLA"/>
    <s v="SLA"/>
  </r>
  <r>
    <x v="55"/>
    <x v="0"/>
    <x v="1"/>
    <x v="1"/>
    <s v="SLN"/>
    <s v="STL"/>
    <x v="40"/>
    <m/>
    <n v="1"/>
    <n v="156"/>
    <n v="79"/>
    <n v="89"/>
    <n v="65"/>
    <m/>
    <x v="0"/>
    <s v="Y"/>
    <x v="1"/>
    <x v="2"/>
    <n v="1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x v="83"/>
    <s v="Sportsman's Park IV"/>
    <n v="668428"/>
    <n v="104"/>
    <n v="103"/>
    <s v="STL"/>
    <s v="SLN"/>
    <s v="SLN"/>
  </r>
  <r>
    <x v="55"/>
    <x v="0"/>
    <x v="1"/>
    <x v="5"/>
    <s v="WS1"/>
    <s v="MIN"/>
    <x v="79"/>
    <m/>
    <n v="4"/>
    <n v="152"/>
    <n v="74"/>
    <n v="81"/>
    <n v="69"/>
    <m/>
    <x v="0"/>
    <s v="N"/>
    <x v="0"/>
    <x v="1"/>
    <n v="0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x v="79"/>
    <s v="Griffith Stadium I"/>
    <n v="551580"/>
    <n v="98"/>
    <n v="96"/>
    <s v="WSH"/>
    <s v="WS1"/>
    <s v="WS1"/>
  </r>
  <r>
    <x v="56"/>
    <x v="0"/>
    <x v="1"/>
    <x v="5"/>
    <s v="BOS"/>
    <s v="BOS"/>
    <x v="74"/>
    <m/>
    <n v="8"/>
    <n v="154"/>
    <n v="78"/>
    <n v="51"/>
    <n v="103"/>
    <m/>
    <x v="0"/>
    <s v="N"/>
    <x v="0"/>
    <x v="1"/>
    <n v="0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x v="92"/>
    <s v="Fenway Park I"/>
    <n v="305275"/>
    <n v="98"/>
    <n v="102"/>
    <s v="BOS"/>
    <s v="BOS"/>
    <s v="BOS"/>
  </r>
  <r>
    <x v="56"/>
    <x v="0"/>
    <x v="1"/>
    <x v="1"/>
    <s v="BRO"/>
    <s v="LAD"/>
    <x v="47"/>
    <m/>
    <n v="6"/>
    <n v="154"/>
    <n v="74"/>
    <n v="65"/>
    <n v="88"/>
    <m/>
    <x v="0"/>
    <s v="N"/>
    <x v="0"/>
    <x v="1"/>
    <n v="0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x v="99"/>
    <s v="Ebbets Field"/>
    <n v="637230"/>
    <n v="100"/>
    <n v="100"/>
    <s v="BRO"/>
    <s v="BRO"/>
    <s v="BRO"/>
  </r>
  <r>
    <x v="56"/>
    <x v="0"/>
    <x v="1"/>
    <x v="1"/>
    <s v="BSN"/>
    <s v="ATL"/>
    <x v="24"/>
    <m/>
    <n v="7"/>
    <n v="155"/>
    <n v="74"/>
    <n v="60"/>
    <n v="94"/>
    <m/>
    <x v="0"/>
    <s v="N"/>
    <x v="0"/>
    <x v="1"/>
    <n v="0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x v="95"/>
    <s v="Braves Field"/>
    <n v="288685"/>
    <n v="92"/>
    <n v="94"/>
    <s v="BSN"/>
    <s v="BSN"/>
    <s v="BSN"/>
  </r>
  <r>
    <x v="56"/>
    <x v="0"/>
    <x v="1"/>
    <x v="5"/>
    <s v="CHA"/>
    <s v="CHW"/>
    <x v="75"/>
    <m/>
    <n v="5"/>
    <n v="153"/>
    <n v="75"/>
    <n v="70"/>
    <n v="83"/>
    <m/>
    <x v="0"/>
    <s v="N"/>
    <x v="0"/>
    <x v="1"/>
    <n v="0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x v="85"/>
    <s v="Comiskey Park"/>
    <n v="614423"/>
    <n v="98"/>
    <n v="98"/>
    <s v="CHW"/>
    <s v="CHA"/>
    <s v="CHA"/>
  </r>
  <r>
    <x v="56"/>
    <x v="0"/>
    <x v="1"/>
    <x v="1"/>
    <s v="CHN"/>
    <s v="CHC"/>
    <x v="25"/>
    <m/>
    <n v="4"/>
    <n v="153"/>
    <n v="78"/>
    <n v="85"/>
    <n v="68"/>
    <m/>
    <x v="0"/>
    <s v="N"/>
    <x v="0"/>
    <x v="1"/>
    <n v="0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x v="88"/>
    <s v="Wrigley Field"/>
    <n v="1159168"/>
    <n v="101"/>
    <n v="99"/>
    <s v="CHC"/>
    <s v="CHN"/>
    <s v="CHN"/>
  </r>
  <r>
    <x v="56"/>
    <x v="0"/>
    <x v="1"/>
    <x v="1"/>
    <s v="CIN"/>
    <s v="CIN"/>
    <x v="26"/>
    <m/>
    <n v="5"/>
    <n v="153"/>
    <n v="80"/>
    <n v="75"/>
    <n v="78"/>
    <m/>
    <x v="0"/>
    <s v="N"/>
    <x v="0"/>
    <x v="1"/>
    <n v="0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x v="25"/>
    <s v="Crosley Field"/>
    <n v="442164"/>
    <n v="97"/>
    <n v="97"/>
    <s v="CIN"/>
    <s v="CIN"/>
    <s v="CIN"/>
  </r>
  <r>
    <x v="56"/>
    <x v="0"/>
    <x v="1"/>
    <x v="5"/>
    <s v="CLE"/>
    <s v="CLE"/>
    <x v="76"/>
    <m/>
    <n v="6"/>
    <n v="153"/>
    <n v="77"/>
    <n v="66"/>
    <n v="87"/>
    <m/>
    <x v="0"/>
    <s v="N"/>
    <x v="0"/>
    <x v="1"/>
    <n v="0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x v="107"/>
    <s v="League Park II"/>
    <n v="373138"/>
    <n v="101"/>
    <n v="102"/>
    <s v="CLE"/>
    <s v="CLE"/>
    <s v="CLE"/>
  </r>
  <r>
    <x v="56"/>
    <x v="0"/>
    <x v="1"/>
    <x v="5"/>
    <s v="DET"/>
    <s v="DET"/>
    <x v="77"/>
    <m/>
    <n v="4"/>
    <n v="156"/>
    <n v="78"/>
    <n v="82"/>
    <n v="71"/>
    <m/>
    <x v="0"/>
    <s v="N"/>
    <x v="0"/>
    <x v="1"/>
    <n v="0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x v="86"/>
    <s v="Navin Field"/>
    <n v="773716"/>
    <n v="101"/>
    <n v="102"/>
    <s v="DET"/>
    <s v="DET"/>
    <s v="DET"/>
  </r>
  <r>
    <x v="56"/>
    <x v="0"/>
    <x v="1"/>
    <x v="1"/>
    <s v="NY1"/>
    <s v="SFG"/>
    <x v="42"/>
    <m/>
    <n v="3"/>
    <n v="155"/>
    <n v="74"/>
    <n v="92"/>
    <n v="62"/>
    <m/>
    <x v="0"/>
    <s v="N"/>
    <x v="0"/>
    <x v="1"/>
    <n v="0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x v="62"/>
    <s v="Polo Grounds IV"/>
    <n v="858190"/>
    <n v="99"/>
    <n v="98"/>
    <s v="NYG"/>
    <s v="NY1"/>
    <s v="NY1"/>
  </r>
  <r>
    <x v="56"/>
    <x v="0"/>
    <x v="1"/>
    <x v="5"/>
    <s v="NYA"/>
    <s v="NYY"/>
    <x v="73"/>
    <m/>
    <n v="1"/>
    <n v="155"/>
    <n v="77"/>
    <n v="110"/>
    <n v="44"/>
    <m/>
    <x v="0"/>
    <s v="Y"/>
    <x v="1"/>
    <x v="2"/>
    <n v="1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x v="96"/>
    <s v="Yankee Stadium I"/>
    <n v="1164015"/>
    <n v="98"/>
    <n v="94"/>
    <s v="NYY"/>
    <s v="NYA"/>
    <s v="NYA"/>
  </r>
  <r>
    <x v="56"/>
    <x v="0"/>
    <x v="1"/>
    <x v="5"/>
    <s v="PHA"/>
    <s v="OAK"/>
    <x v="78"/>
    <m/>
    <n v="2"/>
    <n v="155"/>
    <n v="77"/>
    <n v="91"/>
    <n v="63"/>
    <m/>
    <x v="0"/>
    <s v="N"/>
    <x v="0"/>
    <x v="1"/>
    <n v="0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x v="5"/>
    <s v="Shibe Park"/>
    <n v="605529"/>
    <n v="105"/>
    <n v="102"/>
    <s v="PHA"/>
    <s v="PHA"/>
    <s v="PHA"/>
  </r>
  <r>
    <x v="56"/>
    <x v="0"/>
    <x v="1"/>
    <x v="1"/>
    <s v="PHI"/>
    <s v="PHI"/>
    <x v="44"/>
    <m/>
    <n v="8"/>
    <n v="155"/>
    <n v="78"/>
    <n v="51"/>
    <n v="103"/>
    <m/>
    <x v="0"/>
    <s v="N"/>
    <x v="0"/>
    <x v="1"/>
    <n v="0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x v="71"/>
    <s v="Baker Bowl"/>
    <n v="305420"/>
    <n v="95"/>
    <n v="99"/>
    <s v="PHI"/>
    <s v="PHI"/>
    <s v="PHI"/>
  </r>
  <r>
    <x v="56"/>
    <x v="0"/>
    <x v="1"/>
    <x v="1"/>
    <s v="PIT"/>
    <s v="PIT"/>
    <x v="39"/>
    <m/>
    <n v="1"/>
    <n v="156"/>
    <n v="79"/>
    <n v="94"/>
    <n v="60"/>
    <m/>
    <x v="0"/>
    <s v="Y"/>
    <x v="1"/>
    <x v="1"/>
    <n v="0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x v="77"/>
    <s v="Forbes Field"/>
    <n v="869720"/>
    <n v="107"/>
    <n v="105"/>
    <s v="PIT"/>
    <s v="PIT"/>
    <s v="PIT"/>
  </r>
  <r>
    <x v="56"/>
    <x v="0"/>
    <x v="1"/>
    <x v="5"/>
    <s v="SLA"/>
    <s v="BAL"/>
    <x v="37"/>
    <m/>
    <n v="7"/>
    <n v="155"/>
    <n v="78"/>
    <n v="59"/>
    <n v="94"/>
    <m/>
    <x v="0"/>
    <s v="N"/>
    <x v="0"/>
    <x v="1"/>
    <n v="0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x v="45"/>
    <s v="Sportsman's Park IV"/>
    <n v="247879"/>
    <n v="103"/>
    <n v="105"/>
    <s v="SLB"/>
    <s v="SLA"/>
    <s v="SLA"/>
  </r>
  <r>
    <x v="56"/>
    <x v="0"/>
    <x v="1"/>
    <x v="1"/>
    <s v="SLN"/>
    <s v="STL"/>
    <x v="40"/>
    <m/>
    <n v="2"/>
    <n v="153"/>
    <n v="80"/>
    <n v="92"/>
    <n v="61"/>
    <m/>
    <x v="0"/>
    <s v="N"/>
    <x v="0"/>
    <x v="1"/>
    <n v="0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x v="83"/>
    <s v="Sportsman's Park IV"/>
    <n v="749340"/>
    <n v="105"/>
    <n v="102"/>
    <s v="STL"/>
    <s v="SLN"/>
    <s v="SLN"/>
  </r>
  <r>
    <x v="56"/>
    <x v="0"/>
    <x v="1"/>
    <x v="5"/>
    <s v="WS1"/>
    <s v="MIN"/>
    <x v="79"/>
    <m/>
    <n v="3"/>
    <n v="157"/>
    <n v="79"/>
    <n v="85"/>
    <n v="69"/>
    <m/>
    <x v="0"/>
    <s v="N"/>
    <x v="0"/>
    <x v="1"/>
    <n v="0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x v="79"/>
    <s v="Griffith Stadium I"/>
    <n v="528976"/>
    <n v="99"/>
    <n v="98"/>
    <s v="WSH"/>
    <s v="WS1"/>
    <s v="WS1"/>
  </r>
  <r>
    <x v="57"/>
    <x v="0"/>
    <x v="1"/>
    <x v="5"/>
    <s v="BOS"/>
    <s v="BOS"/>
    <x v="74"/>
    <m/>
    <n v="8"/>
    <n v="154"/>
    <n v="74"/>
    <n v="57"/>
    <n v="96"/>
    <m/>
    <x v="0"/>
    <s v="N"/>
    <x v="0"/>
    <x v="1"/>
    <n v="0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x v="92"/>
    <s v="Fenway Park I"/>
    <n v="396920"/>
    <n v="96"/>
    <n v="100"/>
    <s v="BOS"/>
    <s v="BOS"/>
    <s v="BOS"/>
  </r>
  <r>
    <x v="57"/>
    <x v="0"/>
    <x v="1"/>
    <x v="1"/>
    <s v="BRO"/>
    <s v="LAD"/>
    <x v="47"/>
    <m/>
    <n v="6"/>
    <n v="155"/>
    <n v="77"/>
    <n v="77"/>
    <n v="76"/>
    <m/>
    <x v="0"/>
    <s v="N"/>
    <x v="0"/>
    <x v="1"/>
    <n v="0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x v="99"/>
    <s v="Ebbets Field"/>
    <n v="664863"/>
    <n v="99"/>
    <n v="100"/>
    <s v="BRO"/>
    <s v="BRO"/>
    <s v="BRO"/>
  </r>
  <r>
    <x v="57"/>
    <x v="0"/>
    <x v="1"/>
    <x v="1"/>
    <s v="BSN"/>
    <s v="ATL"/>
    <x v="24"/>
    <m/>
    <n v="7"/>
    <n v="153"/>
    <n v="76"/>
    <n v="50"/>
    <n v="103"/>
    <m/>
    <x v="0"/>
    <s v="N"/>
    <x v="0"/>
    <x v="1"/>
    <n v="0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x v="95"/>
    <s v="Braves Field"/>
    <n v="227001"/>
    <n v="94"/>
    <n v="97"/>
    <s v="BSN"/>
    <s v="BSN"/>
    <s v="BSN"/>
  </r>
  <r>
    <x v="57"/>
    <x v="0"/>
    <x v="1"/>
    <x v="5"/>
    <s v="CHA"/>
    <s v="CHW"/>
    <x v="75"/>
    <m/>
    <n v="5"/>
    <n v="155"/>
    <n v="78"/>
    <n v="72"/>
    <n v="82"/>
    <m/>
    <x v="0"/>
    <s v="N"/>
    <x v="0"/>
    <x v="1"/>
    <n v="0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x v="85"/>
    <s v="Comiskey Park"/>
    <n v="494152"/>
    <n v="98"/>
    <n v="100"/>
    <s v="CHW"/>
    <s v="CHA"/>
    <s v="CHA"/>
  </r>
  <r>
    <x v="57"/>
    <x v="0"/>
    <x v="1"/>
    <x v="1"/>
    <s v="CHN"/>
    <s v="CHC"/>
    <x v="25"/>
    <m/>
    <n v="3"/>
    <n v="154"/>
    <n v="77"/>
    <n v="91"/>
    <n v="63"/>
    <m/>
    <x v="0"/>
    <s v="N"/>
    <x v="0"/>
    <x v="1"/>
    <n v="0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x v="88"/>
    <s v="Wrigley Field"/>
    <n v="1143740"/>
    <n v="99"/>
    <n v="97"/>
    <s v="CHC"/>
    <s v="CHN"/>
    <s v="CHN"/>
  </r>
  <r>
    <x v="57"/>
    <x v="0"/>
    <x v="1"/>
    <x v="1"/>
    <s v="CIN"/>
    <s v="CIN"/>
    <x v="26"/>
    <m/>
    <n v="5"/>
    <n v="153"/>
    <n v="78"/>
    <n v="78"/>
    <n v="74"/>
    <m/>
    <x v="0"/>
    <s v="N"/>
    <x v="0"/>
    <x v="1"/>
    <n v="0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x v="25"/>
    <s v="Crosley Field"/>
    <n v="490490"/>
    <n v="98"/>
    <n v="99"/>
    <s v="CIN"/>
    <s v="CIN"/>
    <s v="CIN"/>
  </r>
  <r>
    <x v="57"/>
    <x v="0"/>
    <x v="1"/>
    <x v="5"/>
    <s v="CLE"/>
    <s v="CLE"/>
    <x v="76"/>
    <m/>
    <n v="7"/>
    <n v="155"/>
    <n v="77"/>
    <n v="62"/>
    <n v="92"/>
    <m/>
    <x v="0"/>
    <s v="N"/>
    <x v="0"/>
    <x v="1"/>
    <n v="0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x v="107"/>
    <s v="League Park II"/>
    <n v="375907"/>
    <n v="101"/>
    <n v="102"/>
    <s v="CLE"/>
    <s v="CLE"/>
    <s v="CLE"/>
  </r>
  <r>
    <x v="57"/>
    <x v="0"/>
    <x v="1"/>
    <x v="5"/>
    <s v="DET"/>
    <s v="DET"/>
    <x v="77"/>
    <m/>
    <n v="6"/>
    <n v="154"/>
    <n v="77"/>
    <n v="68"/>
    <n v="86"/>
    <m/>
    <x v="0"/>
    <s v="N"/>
    <x v="0"/>
    <x v="1"/>
    <n v="0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x v="86"/>
    <s v="Navin Field"/>
    <n v="474323"/>
    <n v="102"/>
    <n v="102"/>
    <s v="DET"/>
    <s v="DET"/>
    <s v="DET"/>
  </r>
  <r>
    <x v="57"/>
    <x v="0"/>
    <x v="1"/>
    <x v="1"/>
    <s v="NY1"/>
    <s v="SFG"/>
    <x v="42"/>
    <m/>
    <n v="2"/>
    <n v="155"/>
    <n v="77"/>
    <n v="93"/>
    <n v="61"/>
    <m/>
    <x v="0"/>
    <s v="N"/>
    <x v="0"/>
    <x v="1"/>
    <n v="0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x v="62"/>
    <s v="Polo Grounds IV"/>
    <n v="916191"/>
    <n v="100"/>
    <n v="98"/>
    <s v="NYG"/>
    <s v="NY1"/>
    <s v="NY1"/>
  </r>
  <r>
    <x v="57"/>
    <x v="0"/>
    <x v="1"/>
    <x v="5"/>
    <s v="NYA"/>
    <s v="NYY"/>
    <x v="73"/>
    <m/>
    <n v="1"/>
    <n v="154"/>
    <n v="77"/>
    <n v="101"/>
    <n v="53"/>
    <m/>
    <x v="0"/>
    <s v="Y"/>
    <x v="1"/>
    <x v="2"/>
    <n v="1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x v="96"/>
    <s v="Yankee Stadium I"/>
    <n v="1072132"/>
    <n v="98"/>
    <n v="94"/>
    <s v="NYY"/>
    <s v="NYA"/>
    <s v="NYA"/>
  </r>
  <r>
    <x v="57"/>
    <x v="0"/>
    <x v="1"/>
    <x v="5"/>
    <s v="PHA"/>
    <s v="OAK"/>
    <x v="78"/>
    <m/>
    <n v="2"/>
    <n v="153"/>
    <n v="77"/>
    <n v="98"/>
    <n v="55"/>
    <m/>
    <x v="0"/>
    <s v="N"/>
    <x v="0"/>
    <x v="1"/>
    <n v="0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x v="5"/>
    <s v="Shibe Park"/>
    <n v="689756"/>
    <n v="103"/>
    <n v="99"/>
    <s v="PHA"/>
    <s v="PHA"/>
    <s v="PHA"/>
  </r>
  <r>
    <x v="57"/>
    <x v="0"/>
    <x v="1"/>
    <x v="1"/>
    <s v="PHI"/>
    <s v="PHI"/>
    <x v="44"/>
    <m/>
    <n v="8"/>
    <n v="152"/>
    <n v="75"/>
    <n v="43"/>
    <n v="109"/>
    <m/>
    <x v="0"/>
    <s v="N"/>
    <x v="0"/>
    <x v="1"/>
    <n v="0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x v="71"/>
    <s v="Baker Bowl"/>
    <n v="182168"/>
    <n v="106"/>
    <n v="110"/>
    <s v="PHI"/>
    <s v="PHI"/>
    <s v="PHI"/>
  </r>
  <r>
    <x v="57"/>
    <x v="0"/>
    <x v="1"/>
    <x v="1"/>
    <s v="PIT"/>
    <s v="PIT"/>
    <x v="39"/>
    <m/>
    <n v="4"/>
    <n v="152"/>
    <n v="77"/>
    <n v="85"/>
    <n v="67"/>
    <m/>
    <x v="0"/>
    <s v="N"/>
    <x v="0"/>
    <x v="1"/>
    <n v="0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x v="77"/>
    <s v="Forbes Field"/>
    <n v="495070"/>
    <n v="104"/>
    <n v="102"/>
    <s v="PIT"/>
    <s v="PIT"/>
    <s v="PIT"/>
  </r>
  <r>
    <x v="57"/>
    <x v="0"/>
    <x v="1"/>
    <x v="5"/>
    <s v="SLA"/>
    <s v="BAL"/>
    <x v="37"/>
    <m/>
    <n v="3"/>
    <n v="154"/>
    <n v="77"/>
    <n v="82"/>
    <n v="72"/>
    <m/>
    <x v="0"/>
    <s v="N"/>
    <x v="0"/>
    <x v="1"/>
    <n v="0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x v="45"/>
    <s v="Sportsman's Park IV"/>
    <n v="339497"/>
    <n v="103"/>
    <n v="104"/>
    <s v="SLB"/>
    <s v="SLA"/>
    <s v="SLA"/>
  </r>
  <r>
    <x v="57"/>
    <x v="0"/>
    <x v="1"/>
    <x v="1"/>
    <s v="SLN"/>
    <s v="STL"/>
    <x v="40"/>
    <m/>
    <n v="1"/>
    <n v="154"/>
    <n v="77"/>
    <n v="95"/>
    <n v="59"/>
    <m/>
    <x v="0"/>
    <s v="Y"/>
    <x v="1"/>
    <x v="1"/>
    <n v="0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x v="83"/>
    <s v="Sportsman's Park IV"/>
    <n v="761574"/>
    <n v="103"/>
    <n v="102"/>
    <s v="STL"/>
    <s v="SLN"/>
    <s v="SLN"/>
  </r>
  <r>
    <x v="57"/>
    <x v="0"/>
    <x v="1"/>
    <x v="5"/>
    <s v="WS1"/>
    <s v="MIN"/>
    <x v="79"/>
    <m/>
    <n v="4"/>
    <n v="155"/>
    <n v="80"/>
    <n v="75"/>
    <n v="79"/>
    <m/>
    <x v="0"/>
    <s v="N"/>
    <x v="0"/>
    <x v="1"/>
    <n v="0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x v="79"/>
    <s v="Griffith Stadium I"/>
    <n v="378501"/>
    <n v="99"/>
    <n v="99"/>
    <s v="WSH"/>
    <s v="WS1"/>
    <s v="WS1"/>
  </r>
  <r>
    <x v="58"/>
    <x v="0"/>
    <x v="1"/>
    <x v="5"/>
    <s v="BOS"/>
    <s v="BOS"/>
    <x v="74"/>
    <m/>
    <n v="8"/>
    <n v="155"/>
    <n v="78"/>
    <n v="58"/>
    <n v="96"/>
    <m/>
    <x v="0"/>
    <s v="N"/>
    <x v="0"/>
    <x v="1"/>
    <n v="0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x v="92"/>
    <s v="Fenway Park I"/>
    <n v="394620"/>
    <n v="97"/>
    <n v="100"/>
    <s v="BOS"/>
    <s v="BOS"/>
    <s v="BOS"/>
  </r>
  <r>
    <x v="58"/>
    <x v="0"/>
    <x v="1"/>
    <x v="1"/>
    <s v="BRO"/>
    <s v="LAD"/>
    <x v="47"/>
    <m/>
    <n v="6"/>
    <n v="153"/>
    <n v="77"/>
    <n v="70"/>
    <n v="83"/>
    <m/>
    <x v="0"/>
    <s v="N"/>
    <x v="0"/>
    <x v="1"/>
    <n v="0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x v="99"/>
    <s v="Ebbets Field"/>
    <n v="731886"/>
    <n v="98"/>
    <n v="98"/>
    <s v="BRO"/>
    <s v="BRO"/>
    <s v="BRO"/>
  </r>
  <r>
    <x v="58"/>
    <x v="0"/>
    <x v="1"/>
    <x v="1"/>
    <s v="BSN"/>
    <s v="ATL"/>
    <x v="24"/>
    <m/>
    <n v="8"/>
    <n v="154"/>
    <n v="77"/>
    <n v="56"/>
    <n v="98"/>
    <m/>
    <x v="0"/>
    <s v="N"/>
    <x v="0"/>
    <x v="1"/>
    <n v="0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x v="95"/>
    <s v="Braves Field"/>
    <n v="372351"/>
    <n v="95"/>
    <n v="98"/>
    <s v="BSN"/>
    <s v="BSN"/>
    <s v="BSN"/>
  </r>
  <r>
    <x v="58"/>
    <x v="0"/>
    <x v="1"/>
    <x v="5"/>
    <s v="CHA"/>
    <s v="CHW"/>
    <x v="75"/>
    <m/>
    <n v="7"/>
    <n v="152"/>
    <n v="76"/>
    <n v="59"/>
    <n v="93"/>
    <m/>
    <x v="0"/>
    <s v="N"/>
    <x v="0"/>
    <x v="1"/>
    <n v="0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x v="85"/>
    <s v="Comiskey Park"/>
    <n v="426795"/>
    <n v="98"/>
    <n v="100"/>
    <s v="CHW"/>
    <s v="CHA"/>
    <s v="CHA"/>
  </r>
  <r>
    <x v="58"/>
    <x v="0"/>
    <x v="1"/>
    <x v="1"/>
    <s v="CHN"/>
    <s v="CHC"/>
    <x v="25"/>
    <m/>
    <n v="1"/>
    <n v="156"/>
    <n v="78"/>
    <n v="98"/>
    <n v="54"/>
    <m/>
    <x v="0"/>
    <s v="Y"/>
    <x v="1"/>
    <x v="1"/>
    <n v="0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x v="88"/>
    <s v="Wrigley Field"/>
    <n v="1485166"/>
    <n v="100"/>
    <n v="97"/>
    <s v="CHC"/>
    <s v="CHN"/>
    <s v="CHN"/>
  </r>
  <r>
    <x v="58"/>
    <x v="0"/>
    <x v="1"/>
    <x v="1"/>
    <s v="CIN"/>
    <s v="CIN"/>
    <x v="26"/>
    <m/>
    <n v="7"/>
    <n v="155"/>
    <n v="78"/>
    <n v="66"/>
    <n v="88"/>
    <m/>
    <x v="0"/>
    <s v="N"/>
    <x v="0"/>
    <x v="1"/>
    <n v="0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x v="25"/>
    <s v="Crosley Field"/>
    <n v="295040"/>
    <n v="95"/>
    <n v="97"/>
    <s v="CIN"/>
    <s v="CIN"/>
    <s v="CIN"/>
  </r>
  <r>
    <x v="58"/>
    <x v="0"/>
    <x v="1"/>
    <x v="5"/>
    <s v="CLE"/>
    <s v="CLE"/>
    <x v="76"/>
    <m/>
    <n v="3"/>
    <n v="152"/>
    <n v="76"/>
    <n v="81"/>
    <n v="71"/>
    <m/>
    <x v="0"/>
    <s v="N"/>
    <x v="0"/>
    <x v="1"/>
    <n v="0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x v="107"/>
    <s v="League Park II"/>
    <n v="536210"/>
    <n v="103"/>
    <n v="105"/>
    <s v="CLE"/>
    <s v="CLE"/>
    <s v="CLE"/>
  </r>
  <r>
    <x v="58"/>
    <x v="0"/>
    <x v="1"/>
    <x v="5"/>
    <s v="DET"/>
    <s v="DET"/>
    <x v="77"/>
    <m/>
    <n v="6"/>
    <n v="155"/>
    <n v="77"/>
    <n v="70"/>
    <n v="84"/>
    <m/>
    <x v="0"/>
    <s v="N"/>
    <x v="0"/>
    <x v="1"/>
    <n v="0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x v="86"/>
    <s v="Navin Field"/>
    <n v="869318"/>
    <n v="101"/>
    <n v="101"/>
    <s v="DET"/>
    <s v="DET"/>
    <s v="DET"/>
  </r>
  <r>
    <x v="58"/>
    <x v="0"/>
    <x v="1"/>
    <x v="1"/>
    <s v="NY1"/>
    <s v="SFG"/>
    <x v="42"/>
    <m/>
    <n v="3"/>
    <n v="152"/>
    <n v="77"/>
    <n v="84"/>
    <n v="67"/>
    <m/>
    <x v="0"/>
    <s v="N"/>
    <x v="0"/>
    <x v="1"/>
    <n v="0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x v="62"/>
    <s v="Polo Grounds IV"/>
    <n v="868806"/>
    <n v="100"/>
    <n v="97"/>
    <s v="NYG"/>
    <s v="NY1"/>
    <s v="NY1"/>
  </r>
  <r>
    <x v="58"/>
    <x v="0"/>
    <x v="1"/>
    <x v="5"/>
    <s v="NYA"/>
    <s v="NYY"/>
    <x v="73"/>
    <m/>
    <n v="2"/>
    <n v="154"/>
    <n v="77"/>
    <n v="88"/>
    <n v="66"/>
    <m/>
    <x v="0"/>
    <s v="N"/>
    <x v="0"/>
    <x v="1"/>
    <n v="0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x v="96"/>
    <s v="Yankee Stadium I"/>
    <n v="960148"/>
    <n v="94"/>
    <n v="92"/>
    <s v="NYY"/>
    <s v="NYA"/>
    <s v="NYA"/>
  </r>
  <r>
    <x v="58"/>
    <x v="0"/>
    <x v="1"/>
    <x v="5"/>
    <s v="PHA"/>
    <s v="OAK"/>
    <x v="78"/>
    <m/>
    <n v="1"/>
    <n v="151"/>
    <n v="74"/>
    <n v="104"/>
    <n v="46"/>
    <m/>
    <x v="0"/>
    <s v="Y"/>
    <x v="1"/>
    <x v="2"/>
    <n v="1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x v="5"/>
    <s v="Shibe Park"/>
    <n v="839176"/>
    <n v="104"/>
    <n v="100"/>
    <s v="PHA"/>
    <s v="PHA"/>
    <s v="PHA"/>
  </r>
  <r>
    <x v="58"/>
    <x v="0"/>
    <x v="1"/>
    <x v="1"/>
    <s v="PHI"/>
    <s v="PHI"/>
    <x v="44"/>
    <m/>
    <n v="5"/>
    <n v="154"/>
    <n v="76"/>
    <n v="71"/>
    <n v="82"/>
    <m/>
    <x v="0"/>
    <s v="N"/>
    <x v="0"/>
    <x v="1"/>
    <n v="0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x v="71"/>
    <s v="Baker Bowl"/>
    <n v="281200"/>
    <n v="106"/>
    <n v="110"/>
    <s v="PHI"/>
    <s v="PHI"/>
    <s v="PHI"/>
  </r>
  <r>
    <x v="58"/>
    <x v="0"/>
    <x v="1"/>
    <x v="1"/>
    <s v="PIT"/>
    <s v="PIT"/>
    <x v="39"/>
    <m/>
    <n v="2"/>
    <n v="154"/>
    <n v="76"/>
    <n v="88"/>
    <n v="65"/>
    <m/>
    <x v="0"/>
    <s v="N"/>
    <x v="0"/>
    <x v="1"/>
    <n v="0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x v="77"/>
    <s v="Forbes Field"/>
    <n v="491377"/>
    <n v="103"/>
    <n v="102"/>
    <s v="PIT"/>
    <s v="PIT"/>
    <s v="PIT"/>
  </r>
  <r>
    <x v="58"/>
    <x v="0"/>
    <x v="1"/>
    <x v="5"/>
    <s v="SLA"/>
    <s v="BAL"/>
    <x v="37"/>
    <m/>
    <n v="4"/>
    <n v="154"/>
    <n v="77"/>
    <n v="79"/>
    <n v="73"/>
    <m/>
    <x v="0"/>
    <s v="N"/>
    <x v="0"/>
    <x v="1"/>
    <n v="0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x v="45"/>
    <s v="Sportsman's Park IV"/>
    <n v="280697"/>
    <n v="104"/>
    <n v="104"/>
    <s v="SLB"/>
    <s v="SLA"/>
    <s v="SLA"/>
  </r>
  <r>
    <x v="58"/>
    <x v="0"/>
    <x v="1"/>
    <x v="1"/>
    <s v="SLN"/>
    <s v="STL"/>
    <x v="40"/>
    <m/>
    <n v="4"/>
    <n v="154"/>
    <n v="77"/>
    <n v="78"/>
    <n v="74"/>
    <m/>
    <x v="0"/>
    <s v="N"/>
    <x v="0"/>
    <x v="1"/>
    <n v="0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x v="83"/>
    <s v="Sportsman's Park IV"/>
    <n v="399887"/>
    <n v="103"/>
    <n v="101"/>
    <s v="STL"/>
    <s v="SLN"/>
    <s v="SLN"/>
  </r>
  <r>
    <x v="58"/>
    <x v="0"/>
    <x v="1"/>
    <x v="5"/>
    <s v="WS1"/>
    <s v="MIN"/>
    <x v="79"/>
    <m/>
    <n v="5"/>
    <n v="153"/>
    <n v="78"/>
    <n v="71"/>
    <n v="81"/>
    <m/>
    <x v="0"/>
    <s v="N"/>
    <x v="0"/>
    <x v="1"/>
    <n v="0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x v="79"/>
    <s v="Griffith Stadium I"/>
    <n v="355506"/>
    <n v="101"/>
    <n v="100"/>
    <s v="WSH"/>
    <s v="WS1"/>
    <s v="WS1"/>
  </r>
  <r>
    <x v="59"/>
    <x v="0"/>
    <x v="1"/>
    <x v="5"/>
    <s v="BOS"/>
    <s v="BOS"/>
    <x v="74"/>
    <m/>
    <n v="8"/>
    <n v="154"/>
    <n v="76"/>
    <n v="52"/>
    <n v="102"/>
    <m/>
    <x v="0"/>
    <s v="N"/>
    <x v="0"/>
    <x v="1"/>
    <n v="0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x v="92"/>
    <s v="Fenway Park I"/>
    <n v="444045"/>
    <n v="96"/>
    <n v="99"/>
    <s v="BOS"/>
    <s v="BOS"/>
    <s v="BOS"/>
  </r>
  <r>
    <x v="59"/>
    <x v="0"/>
    <x v="1"/>
    <x v="1"/>
    <s v="BRO"/>
    <s v="LAD"/>
    <x v="47"/>
    <m/>
    <n v="4"/>
    <n v="154"/>
    <n v="77"/>
    <n v="86"/>
    <n v="68"/>
    <m/>
    <x v="0"/>
    <s v="N"/>
    <x v="0"/>
    <x v="1"/>
    <n v="0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x v="99"/>
    <s v="Ebbets Field"/>
    <n v="1097329"/>
    <n v="99"/>
    <n v="99"/>
    <s v="BRO"/>
    <s v="BRO"/>
    <s v="BRO"/>
  </r>
  <r>
    <x v="59"/>
    <x v="0"/>
    <x v="1"/>
    <x v="1"/>
    <s v="BSN"/>
    <s v="ATL"/>
    <x v="24"/>
    <m/>
    <n v="6"/>
    <n v="154"/>
    <n v="77"/>
    <n v="70"/>
    <n v="84"/>
    <m/>
    <x v="0"/>
    <s v="N"/>
    <x v="0"/>
    <x v="1"/>
    <n v="0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x v="95"/>
    <s v="Braves Field"/>
    <n v="464835"/>
    <n v="97"/>
    <n v="99"/>
    <s v="BSN"/>
    <s v="BSN"/>
    <s v="BSN"/>
  </r>
  <r>
    <x v="59"/>
    <x v="0"/>
    <x v="1"/>
    <x v="5"/>
    <s v="CHA"/>
    <s v="CHW"/>
    <x v="75"/>
    <m/>
    <n v="7"/>
    <n v="154"/>
    <n v="78"/>
    <n v="62"/>
    <n v="92"/>
    <m/>
    <x v="0"/>
    <s v="N"/>
    <x v="0"/>
    <x v="1"/>
    <n v="0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x v="85"/>
    <s v="Comiskey Park"/>
    <n v="406123"/>
    <n v="96"/>
    <n v="99"/>
    <s v="CHW"/>
    <s v="CHA"/>
    <s v="CHA"/>
  </r>
  <r>
    <x v="59"/>
    <x v="0"/>
    <x v="1"/>
    <x v="1"/>
    <s v="CHN"/>
    <s v="CHC"/>
    <x v="25"/>
    <m/>
    <n v="2"/>
    <n v="156"/>
    <n v="79"/>
    <n v="90"/>
    <n v="64"/>
    <m/>
    <x v="0"/>
    <s v="N"/>
    <x v="0"/>
    <x v="1"/>
    <n v="0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x v="88"/>
    <s v="Wrigley Field"/>
    <n v="1463624"/>
    <n v="101"/>
    <n v="98"/>
    <s v="CHC"/>
    <s v="CHN"/>
    <s v="CHN"/>
  </r>
  <r>
    <x v="59"/>
    <x v="0"/>
    <x v="1"/>
    <x v="1"/>
    <s v="CIN"/>
    <s v="CIN"/>
    <x v="26"/>
    <m/>
    <n v="7"/>
    <n v="154"/>
    <n v="77"/>
    <n v="59"/>
    <n v="95"/>
    <m/>
    <x v="0"/>
    <s v="N"/>
    <x v="0"/>
    <x v="1"/>
    <n v="0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x v="25"/>
    <s v="Crosley Field"/>
    <n v="386727"/>
    <n v="94"/>
    <n v="97"/>
    <s v="CIN"/>
    <s v="CIN"/>
    <s v="CIN"/>
  </r>
  <r>
    <x v="59"/>
    <x v="0"/>
    <x v="1"/>
    <x v="5"/>
    <s v="CLE"/>
    <s v="CLE"/>
    <x v="76"/>
    <m/>
    <n v="4"/>
    <n v="154"/>
    <n v="77"/>
    <n v="81"/>
    <n v="73"/>
    <m/>
    <x v="0"/>
    <s v="N"/>
    <x v="0"/>
    <x v="1"/>
    <n v="0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x v="107"/>
    <s v="League Park II"/>
    <n v="528657"/>
    <n v="103"/>
    <n v="103"/>
    <s v="CLE"/>
    <s v="CLE"/>
    <s v="CLE"/>
  </r>
  <r>
    <x v="59"/>
    <x v="0"/>
    <x v="1"/>
    <x v="5"/>
    <s v="DET"/>
    <s v="DET"/>
    <x v="77"/>
    <m/>
    <n v="5"/>
    <n v="154"/>
    <n v="78"/>
    <n v="75"/>
    <n v="79"/>
    <m/>
    <x v="0"/>
    <s v="N"/>
    <x v="0"/>
    <x v="1"/>
    <n v="0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x v="86"/>
    <s v="Navin Field"/>
    <n v="649450"/>
    <n v="102"/>
    <n v="104"/>
    <s v="DET"/>
    <s v="DET"/>
    <s v="DET"/>
  </r>
  <r>
    <x v="59"/>
    <x v="0"/>
    <x v="1"/>
    <x v="1"/>
    <s v="NY1"/>
    <s v="SFG"/>
    <x v="42"/>
    <m/>
    <n v="3"/>
    <n v="154"/>
    <n v="77"/>
    <n v="87"/>
    <n v="67"/>
    <m/>
    <x v="0"/>
    <s v="N"/>
    <x v="0"/>
    <x v="1"/>
    <n v="0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x v="62"/>
    <s v="Polo Grounds IV"/>
    <n v="868714"/>
    <n v="98"/>
    <n v="95"/>
    <s v="NYG"/>
    <s v="NY1"/>
    <s v="NY1"/>
  </r>
  <r>
    <x v="59"/>
    <x v="0"/>
    <x v="1"/>
    <x v="5"/>
    <s v="NYA"/>
    <s v="NYY"/>
    <x v="73"/>
    <m/>
    <n v="3"/>
    <n v="154"/>
    <n v="76"/>
    <n v="86"/>
    <n v="68"/>
    <m/>
    <x v="0"/>
    <s v="N"/>
    <x v="0"/>
    <x v="1"/>
    <n v="0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x v="96"/>
    <s v="Yankee Stadium I"/>
    <n v="1169230"/>
    <n v="96"/>
    <n v="93"/>
    <s v="NYY"/>
    <s v="NYA"/>
    <s v="NYA"/>
  </r>
  <r>
    <x v="59"/>
    <x v="0"/>
    <x v="1"/>
    <x v="5"/>
    <s v="PHA"/>
    <s v="OAK"/>
    <x v="78"/>
    <m/>
    <n v="1"/>
    <n v="154"/>
    <n v="76"/>
    <n v="102"/>
    <n v="52"/>
    <m/>
    <x v="0"/>
    <s v="Y"/>
    <x v="1"/>
    <x v="2"/>
    <n v="1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x v="5"/>
    <s v="Shibe Park"/>
    <n v="721663"/>
    <n v="105"/>
    <n v="101"/>
    <s v="PHA"/>
    <s v="PHA"/>
    <s v="PHA"/>
  </r>
  <r>
    <x v="59"/>
    <x v="0"/>
    <x v="1"/>
    <x v="1"/>
    <s v="PHI"/>
    <s v="PHI"/>
    <x v="44"/>
    <m/>
    <n v="8"/>
    <n v="156"/>
    <n v="77"/>
    <n v="52"/>
    <n v="102"/>
    <m/>
    <x v="0"/>
    <s v="N"/>
    <x v="0"/>
    <x v="1"/>
    <n v="0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x v="71"/>
    <s v="Baker Bowl"/>
    <n v="299007"/>
    <n v="107"/>
    <n v="110"/>
    <s v="PHI"/>
    <s v="PHI"/>
    <s v="PHI"/>
  </r>
  <r>
    <x v="59"/>
    <x v="0"/>
    <x v="1"/>
    <x v="1"/>
    <s v="PIT"/>
    <s v="PIT"/>
    <x v="39"/>
    <m/>
    <n v="5"/>
    <n v="154"/>
    <n v="77"/>
    <n v="80"/>
    <n v="74"/>
    <m/>
    <x v="0"/>
    <s v="N"/>
    <x v="0"/>
    <x v="1"/>
    <n v="0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x v="77"/>
    <s v="Forbes Field"/>
    <n v="357795"/>
    <n v="100"/>
    <n v="100"/>
    <s v="PIT"/>
    <s v="PIT"/>
    <s v="PIT"/>
  </r>
  <r>
    <x v="59"/>
    <x v="0"/>
    <x v="1"/>
    <x v="5"/>
    <s v="SLA"/>
    <s v="BAL"/>
    <x v="37"/>
    <m/>
    <n v="6"/>
    <n v="154"/>
    <n v="78"/>
    <n v="64"/>
    <n v="90"/>
    <m/>
    <x v="0"/>
    <s v="N"/>
    <x v="0"/>
    <x v="1"/>
    <n v="0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x v="45"/>
    <s v="Sportsman's Park IV"/>
    <n v="152088"/>
    <n v="103"/>
    <n v="104"/>
    <s v="SLB"/>
    <s v="SLA"/>
    <s v="SLA"/>
  </r>
  <r>
    <x v="59"/>
    <x v="0"/>
    <x v="1"/>
    <x v="1"/>
    <s v="SLN"/>
    <s v="STL"/>
    <x v="40"/>
    <m/>
    <n v="1"/>
    <n v="154"/>
    <n v="77"/>
    <n v="92"/>
    <n v="62"/>
    <m/>
    <x v="0"/>
    <s v="Y"/>
    <x v="1"/>
    <x v="1"/>
    <n v="0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x v="83"/>
    <s v="Sportsman's Park IV"/>
    <n v="508501"/>
    <n v="104"/>
    <n v="102"/>
    <s v="STL"/>
    <s v="SLN"/>
    <s v="SLN"/>
  </r>
  <r>
    <x v="59"/>
    <x v="0"/>
    <x v="1"/>
    <x v="5"/>
    <s v="WS1"/>
    <s v="MIN"/>
    <x v="79"/>
    <m/>
    <n v="2"/>
    <n v="154"/>
    <n v="77"/>
    <n v="94"/>
    <n v="60"/>
    <m/>
    <x v="0"/>
    <s v="N"/>
    <x v="0"/>
    <x v="1"/>
    <n v="0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x v="79"/>
    <s v="Griffith Stadium I"/>
    <n v="614474"/>
    <n v="101"/>
    <n v="99"/>
    <s v="WSH"/>
    <s v="WS1"/>
    <s v="WS1"/>
  </r>
  <r>
    <x v="60"/>
    <x v="0"/>
    <x v="1"/>
    <x v="5"/>
    <s v="BOS"/>
    <s v="BOS"/>
    <x v="74"/>
    <m/>
    <n v="6"/>
    <n v="153"/>
    <n v="80"/>
    <n v="62"/>
    <n v="90"/>
    <m/>
    <x v="0"/>
    <s v="N"/>
    <x v="0"/>
    <x v="1"/>
    <n v="0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x v="92"/>
    <s v="Fenway Park I"/>
    <n v="350975"/>
    <n v="94"/>
    <n v="98"/>
    <s v="BOS"/>
    <s v="BOS"/>
    <s v="BOS"/>
  </r>
  <r>
    <x v="60"/>
    <x v="0"/>
    <x v="1"/>
    <x v="1"/>
    <s v="BRO"/>
    <s v="LAD"/>
    <x v="47"/>
    <m/>
    <n v="4"/>
    <n v="153"/>
    <n v="76"/>
    <n v="79"/>
    <n v="73"/>
    <m/>
    <x v="0"/>
    <s v="N"/>
    <x v="0"/>
    <x v="1"/>
    <n v="0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x v="99"/>
    <s v="Ebbets Field"/>
    <n v="753133"/>
    <n v="100"/>
    <n v="99"/>
    <s v="BRO"/>
    <s v="BRO"/>
    <s v="BRO"/>
  </r>
  <r>
    <x v="60"/>
    <x v="0"/>
    <x v="1"/>
    <x v="1"/>
    <s v="BSN"/>
    <s v="ATL"/>
    <x v="24"/>
    <m/>
    <n v="7"/>
    <n v="156"/>
    <n v="78"/>
    <n v="64"/>
    <n v="90"/>
    <m/>
    <x v="0"/>
    <s v="N"/>
    <x v="0"/>
    <x v="1"/>
    <n v="0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x v="95"/>
    <s v="Braves Field"/>
    <n v="515005"/>
    <n v="97"/>
    <n v="99"/>
    <s v="BSN"/>
    <s v="BSN"/>
    <s v="BSN"/>
  </r>
  <r>
    <x v="60"/>
    <x v="0"/>
    <x v="1"/>
    <x v="5"/>
    <s v="CHA"/>
    <s v="CHW"/>
    <x v="75"/>
    <m/>
    <n v="8"/>
    <n v="156"/>
    <n v="77"/>
    <n v="56"/>
    <n v="97"/>
    <m/>
    <x v="0"/>
    <s v="N"/>
    <x v="0"/>
    <x v="1"/>
    <n v="0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x v="85"/>
    <s v="Comiskey Park"/>
    <n v="403550"/>
    <n v="94"/>
    <n v="97"/>
    <s v="CHW"/>
    <s v="CHA"/>
    <s v="CHA"/>
  </r>
  <r>
    <x v="60"/>
    <x v="0"/>
    <x v="1"/>
    <x v="1"/>
    <s v="CHN"/>
    <s v="CHC"/>
    <x v="25"/>
    <m/>
    <n v="3"/>
    <n v="156"/>
    <n v="77"/>
    <n v="84"/>
    <n v="70"/>
    <m/>
    <x v="0"/>
    <s v="N"/>
    <x v="0"/>
    <x v="1"/>
    <n v="0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x v="88"/>
    <s v="Wrigley Field"/>
    <n v="1086422"/>
    <n v="102"/>
    <n v="100"/>
    <s v="CHC"/>
    <s v="CHN"/>
    <s v="CHN"/>
  </r>
  <r>
    <x v="60"/>
    <x v="0"/>
    <x v="1"/>
    <x v="1"/>
    <s v="CIN"/>
    <s v="CIN"/>
    <x v="26"/>
    <m/>
    <n v="8"/>
    <n v="154"/>
    <n v="77"/>
    <n v="58"/>
    <n v="96"/>
    <m/>
    <x v="0"/>
    <s v="N"/>
    <x v="0"/>
    <x v="1"/>
    <n v="0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x v="25"/>
    <s v="Crosley Field"/>
    <n v="263316"/>
    <n v="93"/>
    <n v="96"/>
    <s v="CIN"/>
    <s v="CIN"/>
    <s v="CIN"/>
  </r>
  <r>
    <x v="60"/>
    <x v="0"/>
    <x v="1"/>
    <x v="5"/>
    <s v="CLE"/>
    <s v="CLE"/>
    <x v="76"/>
    <m/>
    <n v="4"/>
    <n v="155"/>
    <n v="76"/>
    <n v="78"/>
    <n v="76"/>
    <m/>
    <x v="0"/>
    <s v="N"/>
    <x v="0"/>
    <x v="1"/>
    <n v="0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x v="107"/>
    <s v="League Park II"/>
    <n v="483027"/>
    <n v="105"/>
    <n v="105"/>
    <s v="CLE"/>
    <s v="CLE"/>
    <s v="CLE"/>
  </r>
  <r>
    <x v="60"/>
    <x v="0"/>
    <x v="1"/>
    <x v="5"/>
    <s v="DET"/>
    <s v="DET"/>
    <x v="77"/>
    <m/>
    <n v="7"/>
    <n v="154"/>
    <n v="77"/>
    <n v="61"/>
    <n v="93"/>
    <m/>
    <x v="0"/>
    <s v="N"/>
    <x v="0"/>
    <x v="1"/>
    <n v="0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x v="86"/>
    <s v="Navin Field"/>
    <n v="434056"/>
    <n v="103"/>
    <n v="104"/>
    <s v="DET"/>
    <s v="DET"/>
    <s v="DET"/>
  </r>
  <r>
    <x v="60"/>
    <x v="0"/>
    <x v="1"/>
    <x v="1"/>
    <s v="NY1"/>
    <s v="SFG"/>
    <x v="42"/>
    <m/>
    <n v="2"/>
    <n v="153"/>
    <n v="78"/>
    <n v="87"/>
    <n v="65"/>
    <m/>
    <x v="0"/>
    <s v="N"/>
    <x v="0"/>
    <x v="1"/>
    <n v="0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x v="62"/>
    <s v="Polo Grounds IV"/>
    <n v="812163"/>
    <n v="97"/>
    <n v="95"/>
    <s v="NYG"/>
    <s v="NY1"/>
    <s v="NY1"/>
  </r>
  <r>
    <x v="60"/>
    <x v="0"/>
    <x v="1"/>
    <x v="5"/>
    <s v="NYA"/>
    <s v="NYY"/>
    <x v="73"/>
    <m/>
    <n v="2"/>
    <n v="155"/>
    <n v="77"/>
    <n v="94"/>
    <n v="59"/>
    <m/>
    <x v="0"/>
    <s v="N"/>
    <x v="0"/>
    <x v="1"/>
    <n v="0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x v="96"/>
    <s v="Yankee Stadium I"/>
    <n v="912437"/>
    <n v="95"/>
    <n v="91"/>
    <s v="NYY"/>
    <s v="NYA"/>
    <s v="NYA"/>
  </r>
  <r>
    <x v="60"/>
    <x v="0"/>
    <x v="1"/>
    <x v="5"/>
    <s v="PHA"/>
    <s v="OAK"/>
    <x v="78"/>
    <m/>
    <n v="1"/>
    <n v="153"/>
    <n v="75"/>
    <n v="107"/>
    <n v="45"/>
    <m/>
    <x v="0"/>
    <s v="Y"/>
    <x v="1"/>
    <x v="1"/>
    <n v="0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x v="5"/>
    <s v="Shibe Park"/>
    <n v="627464"/>
    <n v="106"/>
    <n v="103"/>
    <s v="PHA"/>
    <s v="PHA"/>
    <s v="PHA"/>
  </r>
  <r>
    <x v="60"/>
    <x v="0"/>
    <x v="1"/>
    <x v="1"/>
    <s v="PHI"/>
    <s v="PHI"/>
    <x v="44"/>
    <m/>
    <n v="6"/>
    <n v="155"/>
    <n v="76"/>
    <n v="66"/>
    <n v="88"/>
    <m/>
    <x v="0"/>
    <s v="N"/>
    <x v="0"/>
    <x v="1"/>
    <n v="0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x v="71"/>
    <s v="Baker Bowl"/>
    <n v="284849"/>
    <n v="108"/>
    <n v="110"/>
    <s v="PHI"/>
    <s v="PHI"/>
    <s v="PHI"/>
  </r>
  <r>
    <x v="60"/>
    <x v="0"/>
    <x v="1"/>
    <x v="1"/>
    <s v="PIT"/>
    <s v="PIT"/>
    <x v="39"/>
    <m/>
    <n v="5"/>
    <n v="155"/>
    <n v="78"/>
    <n v="75"/>
    <n v="79"/>
    <m/>
    <x v="0"/>
    <s v="N"/>
    <x v="0"/>
    <x v="1"/>
    <n v="0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x v="77"/>
    <s v="Forbes Field"/>
    <n v="260392"/>
    <n v="98"/>
    <n v="99"/>
    <s v="PIT"/>
    <s v="PIT"/>
    <s v="PIT"/>
  </r>
  <r>
    <x v="60"/>
    <x v="0"/>
    <x v="1"/>
    <x v="5"/>
    <s v="SLA"/>
    <s v="BAL"/>
    <x v="37"/>
    <m/>
    <n v="5"/>
    <n v="154"/>
    <n v="77"/>
    <n v="63"/>
    <n v="91"/>
    <m/>
    <x v="0"/>
    <s v="N"/>
    <x v="0"/>
    <x v="1"/>
    <n v="0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x v="45"/>
    <s v="Sportsman's Park IV"/>
    <n v="179126"/>
    <n v="103"/>
    <n v="105"/>
    <s v="SLB"/>
    <s v="SLA"/>
    <s v="SLA"/>
  </r>
  <r>
    <x v="60"/>
    <x v="0"/>
    <x v="1"/>
    <x v="1"/>
    <s v="SLN"/>
    <s v="STL"/>
    <x v="40"/>
    <m/>
    <n v="1"/>
    <n v="154"/>
    <n v="78"/>
    <n v="101"/>
    <n v="53"/>
    <m/>
    <x v="0"/>
    <s v="Y"/>
    <x v="1"/>
    <x v="2"/>
    <n v="1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x v="83"/>
    <s v="Sportsman's Park IV"/>
    <n v="608535"/>
    <n v="105"/>
    <n v="103"/>
    <s v="STL"/>
    <s v="SLN"/>
    <s v="SLN"/>
  </r>
  <r>
    <x v="60"/>
    <x v="0"/>
    <x v="1"/>
    <x v="5"/>
    <s v="WS1"/>
    <s v="MIN"/>
    <x v="79"/>
    <m/>
    <n v="3"/>
    <n v="156"/>
    <n v="79"/>
    <n v="92"/>
    <n v="62"/>
    <m/>
    <x v="0"/>
    <s v="N"/>
    <x v="0"/>
    <x v="1"/>
    <n v="0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x v="79"/>
    <s v="Griffith Stadium I"/>
    <n v="492657"/>
    <n v="101"/>
    <n v="98"/>
    <s v="WSH"/>
    <s v="WS1"/>
    <s v="WS1"/>
  </r>
  <r>
    <x v="61"/>
    <x v="0"/>
    <x v="1"/>
    <x v="5"/>
    <s v="BOS"/>
    <s v="BOS"/>
    <x v="74"/>
    <m/>
    <n v="8"/>
    <n v="154"/>
    <n v="77"/>
    <n v="43"/>
    <n v="111"/>
    <m/>
    <x v="0"/>
    <s v="N"/>
    <x v="0"/>
    <x v="1"/>
    <n v="0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x v="92"/>
    <s v="Fenway Park I"/>
    <n v="182150"/>
    <n v="95"/>
    <n v="99"/>
    <s v="BOS"/>
    <s v="BOS"/>
    <s v="BOS"/>
  </r>
  <r>
    <x v="61"/>
    <x v="0"/>
    <x v="1"/>
    <x v="1"/>
    <s v="BRO"/>
    <s v="LAD"/>
    <x v="47"/>
    <m/>
    <n v="3"/>
    <n v="154"/>
    <n v="78"/>
    <n v="81"/>
    <n v="73"/>
    <m/>
    <x v="0"/>
    <s v="N"/>
    <x v="0"/>
    <x v="1"/>
    <n v="0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x v="93"/>
    <s v="Ebbets Field"/>
    <n v="681827"/>
    <n v="98"/>
    <n v="98"/>
    <s v="BRO"/>
    <s v="BRO"/>
    <s v="BRO"/>
  </r>
  <r>
    <x v="61"/>
    <x v="0"/>
    <x v="1"/>
    <x v="1"/>
    <s v="BSN"/>
    <s v="ATL"/>
    <x v="24"/>
    <m/>
    <n v="5"/>
    <n v="155"/>
    <n v="77"/>
    <n v="77"/>
    <n v="77"/>
    <m/>
    <x v="0"/>
    <s v="N"/>
    <x v="0"/>
    <x v="1"/>
    <n v="0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x v="95"/>
    <s v="Braves Field"/>
    <n v="507606"/>
    <n v="96"/>
    <n v="97"/>
    <s v="BSN"/>
    <s v="BSN"/>
    <s v="BSN"/>
  </r>
  <r>
    <x v="61"/>
    <x v="0"/>
    <x v="1"/>
    <x v="5"/>
    <s v="CHA"/>
    <s v="CHW"/>
    <x v="75"/>
    <m/>
    <n v="7"/>
    <n v="152"/>
    <n v="77"/>
    <n v="49"/>
    <n v="102"/>
    <m/>
    <x v="0"/>
    <s v="N"/>
    <x v="0"/>
    <x v="1"/>
    <n v="0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x v="85"/>
    <s v="Comiskey Park"/>
    <n v="233198"/>
    <n v="93"/>
    <n v="96"/>
    <s v="CHW"/>
    <s v="CHA"/>
    <s v="CHA"/>
  </r>
  <r>
    <x v="61"/>
    <x v="0"/>
    <x v="1"/>
    <x v="1"/>
    <s v="CHN"/>
    <s v="CHC"/>
    <x v="25"/>
    <m/>
    <n v="1"/>
    <n v="154"/>
    <n v="77"/>
    <n v="90"/>
    <n v="64"/>
    <m/>
    <x v="0"/>
    <s v="Y"/>
    <x v="1"/>
    <x v="1"/>
    <n v="0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x v="88"/>
    <s v="Wrigley Field"/>
    <n v="974688"/>
    <n v="100"/>
    <n v="98"/>
    <s v="CHC"/>
    <s v="CHN"/>
    <s v="CHN"/>
  </r>
  <r>
    <x v="61"/>
    <x v="0"/>
    <x v="1"/>
    <x v="1"/>
    <s v="CIN"/>
    <s v="CIN"/>
    <x v="26"/>
    <m/>
    <n v="8"/>
    <n v="155"/>
    <n v="77"/>
    <n v="60"/>
    <n v="94"/>
    <m/>
    <x v="0"/>
    <s v="N"/>
    <x v="0"/>
    <x v="1"/>
    <n v="0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x v="25"/>
    <s v="Crosley Field"/>
    <n v="356950"/>
    <n v="96"/>
    <n v="99"/>
    <s v="CIN"/>
    <s v="CIN"/>
    <s v="CIN"/>
  </r>
  <r>
    <x v="61"/>
    <x v="0"/>
    <x v="1"/>
    <x v="5"/>
    <s v="CLE"/>
    <s v="CLE"/>
    <x v="76"/>
    <m/>
    <n v="4"/>
    <n v="153"/>
    <n v="77"/>
    <n v="87"/>
    <n v="65"/>
    <m/>
    <x v="0"/>
    <s v="N"/>
    <x v="0"/>
    <x v="1"/>
    <n v="0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x v="107"/>
    <s v="League Park II/Cleveland Stadium"/>
    <n v="468953"/>
    <n v="109"/>
    <n v="107"/>
    <s v="CLE"/>
    <s v="CLE"/>
    <s v="CLE"/>
  </r>
  <r>
    <x v="61"/>
    <x v="0"/>
    <x v="1"/>
    <x v="5"/>
    <s v="DET"/>
    <s v="DET"/>
    <x v="77"/>
    <m/>
    <n v="5"/>
    <n v="153"/>
    <n v="78"/>
    <n v="76"/>
    <n v="75"/>
    <m/>
    <x v="0"/>
    <s v="N"/>
    <x v="0"/>
    <x v="1"/>
    <n v="0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x v="86"/>
    <s v="Navin Field"/>
    <n v="397157"/>
    <n v="104"/>
    <n v="105"/>
    <s v="DET"/>
    <s v="DET"/>
    <s v="DET"/>
  </r>
  <r>
    <x v="61"/>
    <x v="0"/>
    <x v="1"/>
    <x v="1"/>
    <s v="NY1"/>
    <s v="SFG"/>
    <x v="42"/>
    <m/>
    <n v="6"/>
    <n v="154"/>
    <n v="77"/>
    <n v="72"/>
    <n v="82"/>
    <m/>
    <x v="0"/>
    <s v="N"/>
    <x v="0"/>
    <x v="1"/>
    <n v="0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x v="62"/>
    <s v="Polo Grounds IV"/>
    <n v="484868"/>
    <n v="98"/>
    <n v="96"/>
    <s v="NYG"/>
    <s v="NY1"/>
    <s v="NY1"/>
  </r>
  <r>
    <x v="61"/>
    <x v="0"/>
    <x v="1"/>
    <x v="5"/>
    <s v="NYA"/>
    <s v="NYY"/>
    <x v="73"/>
    <m/>
    <n v="1"/>
    <n v="156"/>
    <n v="77"/>
    <n v="107"/>
    <n v="47"/>
    <m/>
    <x v="0"/>
    <s v="Y"/>
    <x v="1"/>
    <x v="2"/>
    <n v="1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x v="96"/>
    <s v="Yankee Stadium I"/>
    <n v="962320"/>
    <n v="96"/>
    <n v="92"/>
    <s v="NYY"/>
    <s v="NYA"/>
    <s v="NYA"/>
  </r>
  <r>
    <x v="61"/>
    <x v="0"/>
    <x v="1"/>
    <x v="5"/>
    <s v="PHA"/>
    <s v="OAK"/>
    <x v="78"/>
    <m/>
    <n v="2"/>
    <n v="154"/>
    <n v="77"/>
    <n v="94"/>
    <n v="60"/>
    <m/>
    <x v="0"/>
    <s v="N"/>
    <x v="0"/>
    <x v="1"/>
    <n v="0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x v="5"/>
    <s v="Shibe Park"/>
    <n v="405500"/>
    <n v="104"/>
    <n v="101"/>
    <s v="PHA"/>
    <s v="PHA"/>
    <s v="PHA"/>
  </r>
  <r>
    <x v="61"/>
    <x v="0"/>
    <x v="1"/>
    <x v="1"/>
    <s v="PHI"/>
    <s v="PHI"/>
    <x v="44"/>
    <m/>
    <n v="4"/>
    <n v="154"/>
    <n v="77"/>
    <n v="78"/>
    <n v="76"/>
    <m/>
    <x v="0"/>
    <s v="N"/>
    <x v="0"/>
    <x v="1"/>
    <n v="0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x v="71"/>
    <s v="Baker Bowl"/>
    <n v="268914"/>
    <n v="112"/>
    <n v="114"/>
    <s v="PHI"/>
    <s v="PHI"/>
    <s v="PHI"/>
  </r>
  <r>
    <x v="61"/>
    <x v="0"/>
    <x v="1"/>
    <x v="1"/>
    <s v="PIT"/>
    <s v="PIT"/>
    <x v="39"/>
    <m/>
    <n v="2"/>
    <n v="154"/>
    <n v="76"/>
    <n v="86"/>
    <n v="68"/>
    <m/>
    <x v="0"/>
    <s v="N"/>
    <x v="0"/>
    <x v="1"/>
    <n v="0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x v="77"/>
    <s v="Forbes Field"/>
    <n v="287262"/>
    <n v="97"/>
    <n v="97"/>
    <s v="PIT"/>
    <s v="PIT"/>
    <s v="PIT"/>
  </r>
  <r>
    <x v="61"/>
    <x v="0"/>
    <x v="1"/>
    <x v="5"/>
    <s v="SLA"/>
    <s v="BAL"/>
    <x v="37"/>
    <m/>
    <n v="6"/>
    <n v="154"/>
    <n v="75"/>
    <n v="63"/>
    <n v="91"/>
    <m/>
    <x v="0"/>
    <s v="N"/>
    <x v="0"/>
    <x v="1"/>
    <n v="0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x v="45"/>
    <s v="Sportsman's Park IV"/>
    <n v="112558"/>
    <n v="105"/>
    <n v="108"/>
    <s v="SLB"/>
    <s v="SLA"/>
    <s v="SLA"/>
  </r>
  <r>
    <x v="61"/>
    <x v="0"/>
    <x v="1"/>
    <x v="1"/>
    <s v="SLN"/>
    <s v="STL"/>
    <x v="40"/>
    <m/>
    <n v="6"/>
    <n v="156"/>
    <n v="79"/>
    <n v="72"/>
    <n v="82"/>
    <m/>
    <x v="0"/>
    <s v="N"/>
    <x v="0"/>
    <x v="1"/>
    <n v="0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x v="83"/>
    <s v="Sportsman's Park IV"/>
    <n v="279219"/>
    <n v="104"/>
    <n v="102"/>
    <s v="STL"/>
    <s v="SLN"/>
    <s v="SLN"/>
  </r>
  <r>
    <x v="61"/>
    <x v="0"/>
    <x v="1"/>
    <x v="5"/>
    <s v="WS1"/>
    <s v="MIN"/>
    <x v="79"/>
    <m/>
    <n v="3"/>
    <n v="154"/>
    <n v="77"/>
    <n v="93"/>
    <n v="61"/>
    <m/>
    <x v="0"/>
    <s v="N"/>
    <x v="0"/>
    <x v="1"/>
    <n v="0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x v="79"/>
    <s v="Griffith Stadium I"/>
    <n v="371396"/>
    <n v="99"/>
    <n v="96"/>
    <s v="WSH"/>
    <s v="WS1"/>
    <s v="WS1"/>
  </r>
  <r>
    <x v="62"/>
    <x v="0"/>
    <x v="1"/>
    <x v="5"/>
    <s v="BOS"/>
    <s v="BOS"/>
    <x v="74"/>
    <m/>
    <n v="7"/>
    <n v="149"/>
    <n v="72"/>
    <n v="63"/>
    <n v="86"/>
    <m/>
    <x v="0"/>
    <s v="N"/>
    <x v="0"/>
    <x v="1"/>
    <n v="0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x v="92"/>
    <s v="Fenway Park I"/>
    <n v="268715"/>
    <n v="103"/>
    <n v="103"/>
    <s v="BOS"/>
    <s v="BOS"/>
    <s v="BOS"/>
  </r>
  <r>
    <x v="62"/>
    <x v="0"/>
    <x v="1"/>
    <x v="1"/>
    <s v="BRO"/>
    <s v="LAD"/>
    <x v="47"/>
    <m/>
    <n v="6"/>
    <n v="157"/>
    <n v="80"/>
    <n v="65"/>
    <n v="88"/>
    <m/>
    <x v="0"/>
    <s v="N"/>
    <x v="0"/>
    <x v="1"/>
    <n v="0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x v="93"/>
    <s v="Ebbets Field"/>
    <n v="526815"/>
    <n v="96"/>
    <n v="96"/>
    <s v="BRO"/>
    <s v="BRO"/>
    <s v="BRO"/>
  </r>
  <r>
    <x v="62"/>
    <x v="0"/>
    <x v="1"/>
    <x v="1"/>
    <s v="BSN"/>
    <s v="ATL"/>
    <x v="24"/>
    <m/>
    <n v="4"/>
    <n v="156"/>
    <n v="77"/>
    <n v="83"/>
    <n v="71"/>
    <m/>
    <x v="0"/>
    <s v="N"/>
    <x v="0"/>
    <x v="1"/>
    <n v="0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x v="95"/>
    <s v="Braves Field"/>
    <n v="517803"/>
    <n v="92"/>
    <n v="92"/>
    <s v="BSN"/>
    <s v="BSN"/>
    <s v="BSN"/>
  </r>
  <r>
    <x v="62"/>
    <x v="0"/>
    <x v="1"/>
    <x v="5"/>
    <s v="CHA"/>
    <s v="CHW"/>
    <x v="75"/>
    <m/>
    <n v="6"/>
    <n v="151"/>
    <n v="77"/>
    <n v="67"/>
    <n v="83"/>
    <m/>
    <x v="0"/>
    <s v="N"/>
    <x v="0"/>
    <x v="1"/>
    <n v="0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x v="85"/>
    <s v="Comiskey Park"/>
    <n v="397789"/>
    <n v="95"/>
    <n v="98"/>
    <s v="CHW"/>
    <s v="CHA"/>
    <s v="CHA"/>
  </r>
  <r>
    <x v="62"/>
    <x v="0"/>
    <x v="1"/>
    <x v="1"/>
    <s v="CHN"/>
    <s v="CHC"/>
    <x v="25"/>
    <m/>
    <n v="3"/>
    <n v="154"/>
    <n v="79"/>
    <n v="86"/>
    <n v="68"/>
    <m/>
    <x v="0"/>
    <s v="N"/>
    <x v="0"/>
    <x v="1"/>
    <n v="0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x v="88"/>
    <s v="Wrigley Field"/>
    <n v="594112"/>
    <n v="100"/>
    <n v="99"/>
    <s v="CHC"/>
    <s v="CHN"/>
    <s v="CHN"/>
  </r>
  <r>
    <x v="62"/>
    <x v="0"/>
    <x v="1"/>
    <x v="1"/>
    <s v="CIN"/>
    <s v="CIN"/>
    <x v="26"/>
    <m/>
    <n v="8"/>
    <n v="153"/>
    <n v="79"/>
    <n v="58"/>
    <n v="94"/>
    <m/>
    <x v="0"/>
    <s v="N"/>
    <x v="0"/>
    <x v="1"/>
    <n v="0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x v="25"/>
    <s v="Crosley Field"/>
    <n v="218281"/>
    <n v="97"/>
    <n v="101"/>
    <s v="CIN"/>
    <s v="CIN"/>
    <s v="CIN"/>
  </r>
  <r>
    <x v="62"/>
    <x v="0"/>
    <x v="1"/>
    <x v="5"/>
    <s v="CLE"/>
    <s v="CLE"/>
    <x v="76"/>
    <m/>
    <n v="4"/>
    <n v="151"/>
    <n v="77"/>
    <n v="75"/>
    <n v="76"/>
    <m/>
    <x v="0"/>
    <s v="N"/>
    <x v="0"/>
    <x v="1"/>
    <n v="0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x v="107"/>
    <s v="League Park II/Cleveland Stadium"/>
    <n v="387936"/>
    <n v="106"/>
    <n v="106"/>
    <s v="CLE"/>
    <s v="CLE"/>
    <s v="CLE"/>
  </r>
  <r>
    <x v="62"/>
    <x v="0"/>
    <x v="1"/>
    <x v="5"/>
    <s v="DET"/>
    <s v="DET"/>
    <x v="77"/>
    <m/>
    <n v="5"/>
    <n v="155"/>
    <n v="78"/>
    <n v="75"/>
    <n v="79"/>
    <m/>
    <x v="0"/>
    <s v="N"/>
    <x v="0"/>
    <x v="1"/>
    <n v="0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x v="86"/>
    <s v="Navin Field"/>
    <n v="320972"/>
    <n v="102"/>
    <n v="101"/>
    <s v="DET"/>
    <s v="DET"/>
    <s v="DET"/>
  </r>
  <r>
    <x v="62"/>
    <x v="0"/>
    <x v="1"/>
    <x v="1"/>
    <s v="NY1"/>
    <s v="SFG"/>
    <x v="42"/>
    <m/>
    <n v="1"/>
    <n v="156"/>
    <n v="77"/>
    <n v="91"/>
    <n v="61"/>
    <m/>
    <x v="0"/>
    <s v="Y"/>
    <x v="1"/>
    <x v="2"/>
    <n v="1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x v="62"/>
    <s v="Polo Grounds IV"/>
    <n v="604471"/>
    <n v="99"/>
    <n v="97"/>
    <s v="NYG"/>
    <s v="NY1"/>
    <s v="NY1"/>
  </r>
  <r>
    <x v="62"/>
    <x v="0"/>
    <x v="1"/>
    <x v="5"/>
    <s v="NYA"/>
    <s v="NYY"/>
    <x v="73"/>
    <m/>
    <n v="2"/>
    <n v="152"/>
    <n v="75"/>
    <n v="91"/>
    <n v="59"/>
    <m/>
    <x v="0"/>
    <s v="N"/>
    <x v="0"/>
    <x v="1"/>
    <n v="0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x v="96"/>
    <s v="Yankee Stadium I"/>
    <n v="728014"/>
    <n v="95"/>
    <n v="91"/>
    <s v="NYY"/>
    <s v="NYA"/>
    <s v="NYA"/>
  </r>
  <r>
    <x v="62"/>
    <x v="0"/>
    <x v="1"/>
    <x v="5"/>
    <s v="PHA"/>
    <s v="OAK"/>
    <x v="78"/>
    <m/>
    <n v="3"/>
    <n v="152"/>
    <n v="76"/>
    <n v="79"/>
    <n v="72"/>
    <m/>
    <x v="0"/>
    <s v="N"/>
    <x v="0"/>
    <x v="1"/>
    <n v="0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x v="5"/>
    <s v="Shibe Park"/>
    <n v="297138"/>
    <n v="101"/>
    <n v="100"/>
    <s v="PHA"/>
    <s v="PHA"/>
    <s v="PHA"/>
  </r>
  <r>
    <x v="62"/>
    <x v="0"/>
    <x v="1"/>
    <x v="1"/>
    <s v="PHI"/>
    <s v="PHI"/>
    <x v="44"/>
    <m/>
    <n v="7"/>
    <n v="152"/>
    <n v="72"/>
    <n v="60"/>
    <n v="92"/>
    <m/>
    <x v="0"/>
    <s v="N"/>
    <x v="0"/>
    <x v="1"/>
    <n v="0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x v="71"/>
    <s v="Baker Bowl"/>
    <n v="156421"/>
    <n v="112"/>
    <n v="114"/>
    <s v="PHI"/>
    <s v="PHI"/>
    <s v="PHI"/>
  </r>
  <r>
    <x v="62"/>
    <x v="0"/>
    <x v="1"/>
    <x v="1"/>
    <s v="PIT"/>
    <s v="PIT"/>
    <x v="39"/>
    <m/>
    <n v="2"/>
    <n v="154"/>
    <n v="77"/>
    <n v="87"/>
    <n v="67"/>
    <m/>
    <x v="0"/>
    <s v="N"/>
    <x v="0"/>
    <x v="1"/>
    <n v="0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x v="77"/>
    <s v="Forbes Field"/>
    <n v="288747"/>
    <n v="100"/>
    <n v="99"/>
    <s v="PIT"/>
    <s v="PIT"/>
    <s v="PIT"/>
  </r>
  <r>
    <x v="62"/>
    <x v="0"/>
    <x v="1"/>
    <x v="5"/>
    <s v="SLA"/>
    <s v="BAL"/>
    <x v="37"/>
    <m/>
    <n v="8"/>
    <n v="153"/>
    <n v="77"/>
    <n v="55"/>
    <n v="96"/>
    <m/>
    <x v="0"/>
    <s v="N"/>
    <x v="0"/>
    <x v="1"/>
    <n v="0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x v="45"/>
    <s v="Sportsman's Park IV"/>
    <n v="88113"/>
    <n v="106"/>
    <n v="108"/>
    <s v="SLB"/>
    <s v="SLA"/>
    <s v="SLA"/>
  </r>
  <r>
    <x v="62"/>
    <x v="0"/>
    <x v="1"/>
    <x v="1"/>
    <s v="SLN"/>
    <s v="STL"/>
    <x v="40"/>
    <m/>
    <n v="5"/>
    <n v="154"/>
    <n v="77"/>
    <n v="82"/>
    <n v="71"/>
    <m/>
    <x v="0"/>
    <s v="N"/>
    <x v="0"/>
    <x v="1"/>
    <n v="0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x v="83"/>
    <s v="Sportsman's Park IV"/>
    <n v="256171"/>
    <n v="106"/>
    <n v="105"/>
    <s v="STL"/>
    <s v="SLN"/>
    <s v="SLN"/>
  </r>
  <r>
    <x v="62"/>
    <x v="0"/>
    <x v="1"/>
    <x v="5"/>
    <s v="WS1"/>
    <s v="MIN"/>
    <x v="79"/>
    <m/>
    <n v="1"/>
    <n v="153"/>
    <n v="76"/>
    <n v="99"/>
    <n v="53"/>
    <m/>
    <x v="0"/>
    <s v="Y"/>
    <x v="1"/>
    <x v="1"/>
    <n v="0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x v="79"/>
    <s v="Griffith Stadium I"/>
    <n v="437533"/>
    <n v="99"/>
    <n v="98"/>
    <s v="WSH"/>
    <s v="WS1"/>
    <s v="WS1"/>
  </r>
  <r>
    <x v="63"/>
    <x v="0"/>
    <x v="1"/>
    <x v="5"/>
    <s v="BOS"/>
    <s v="BOS"/>
    <x v="74"/>
    <m/>
    <n v="4"/>
    <n v="153"/>
    <n v="77"/>
    <n v="76"/>
    <n v="76"/>
    <m/>
    <x v="0"/>
    <s v="N"/>
    <x v="0"/>
    <x v="1"/>
    <n v="0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x v="92"/>
    <s v="Fenway Park II"/>
    <n v="610640"/>
    <n v="105"/>
    <n v="105"/>
    <s v="BOS"/>
    <s v="BOS"/>
    <s v="BOS"/>
  </r>
  <r>
    <x v="63"/>
    <x v="0"/>
    <x v="1"/>
    <x v="1"/>
    <s v="BRO"/>
    <s v="LAD"/>
    <x v="47"/>
    <m/>
    <n v="6"/>
    <n v="153"/>
    <n v="77"/>
    <n v="71"/>
    <n v="81"/>
    <m/>
    <x v="0"/>
    <s v="N"/>
    <x v="0"/>
    <x v="1"/>
    <n v="0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x v="93"/>
    <s v="Ebbets Field"/>
    <n v="434188"/>
    <n v="95"/>
    <n v="96"/>
    <s v="BRO"/>
    <s v="BRO"/>
    <s v="BRO"/>
  </r>
  <r>
    <x v="63"/>
    <x v="0"/>
    <x v="1"/>
    <x v="1"/>
    <s v="BSN"/>
    <s v="ATL"/>
    <x v="24"/>
    <m/>
    <n v="4"/>
    <n v="152"/>
    <n v="75"/>
    <n v="78"/>
    <n v="73"/>
    <m/>
    <x v="0"/>
    <s v="N"/>
    <x v="0"/>
    <x v="1"/>
    <n v="0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x v="95"/>
    <s v="Braves Field"/>
    <n v="303205"/>
    <n v="92"/>
    <n v="94"/>
    <s v="BSN"/>
    <s v="BSN"/>
    <s v="BSN"/>
  </r>
  <r>
    <x v="63"/>
    <x v="0"/>
    <x v="1"/>
    <x v="5"/>
    <s v="CHA"/>
    <s v="CHW"/>
    <x v="75"/>
    <m/>
    <n v="8"/>
    <n v="153"/>
    <n v="75"/>
    <n v="53"/>
    <n v="99"/>
    <m/>
    <x v="0"/>
    <s v="N"/>
    <x v="0"/>
    <x v="1"/>
    <n v="0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x v="85"/>
    <s v="Comiskey Park"/>
    <n v="236559"/>
    <n v="103"/>
    <n v="105"/>
    <s v="CHW"/>
    <s v="CHA"/>
    <s v="CHA"/>
  </r>
  <r>
    <x v="63"/>
    <x v="0"/>
    <x v="1"/>
    <x v="1"/>
    <s v="CHN"/>
    <s v="CHC"/>
    <x v="25"/>
    <m/>
    <n v="3"/>
    <n v="152"/>
    <n v="77"/>
    <n v="86"/>
    <n v="65"/>
    <m/>
    <x v="0"/>
    <s v="N"/>
    <x v="0"/>
    <x v="1"/>
    <n v="0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x v="88"/>
    <s v="Wrigley Field"/>
    <n v="707525"/>
    <n v="99"/>
    <n v="96"/>
    <s v="CHC"/>
    <s v="CHN"/>
    <s v="CHN"/>
  </r>
  <r>
    <x v="63"/>
    <x v="0"/>
    <x v="1"/>
    <x v="1"/>
    <s v="CIN"/>
    <s v="CIN"/>
    <x v="26"/>
    <m/>
    <n v="8"/>
    <n v="152"/>
    <n v="78"/>
    <n v="52"/>
    <n v="99"/>
    <m/>
    <x v="0"/>
    <s v="N"/>
    <x v="0"/>
    <x v="1"/>
    <n v="0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x v="25"/>
    <s v="Crosley Field"/>
    <n v="206773"/>
    <n v="96"/>
    <n v="100"/>
    <s v="CIN"/>
    <s v="CIN"/>
    <s v="CIN"/>
  </r>
  <r>
    <x v="63"/>
    <x v="0"/>
    <x v="1"/>
    <x v="5"/>
    <s v="CLE"/>
    <s v="CLE"/>
    <x v="76"/>
    <m/>
    <n v="3"/>
    <n v="154"/>
    <n v="78"/>
    <n v="85"/>
    <n v="69"/>
    <m/>
    <x v="0"/>
    <s v="N"/>
    <x v="0"/>
    <x v="1"/>
    <n v="0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x v="107"/>
    <s v="League Park II/Cleveland Stadium"/>
    <n v="391338"/>
    <n v="101"/>
    <n v="100"/>
    <s v="CLE"/>
    <s v="CLE"/>
    <s v="CLE"/>
  </r>
  <r>
    <x v="63"/>
    <x v="0"/>
    <x v="1"/>
    <x v="5"/>
    <s v="DET"/>
    <s v="DET"/>
    <x v="77"/>
    <m/>
    <n v="1"/>
    <n v="154"/>
    <n v="80"/>
    <n v="101"/>
    <n v="53"/>
    <m/>
    <x v="0"/>
    <s v="Y"/>
    <x v="1"/>
    <x v="1"/>
    <n v="0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x v="86"/>
    <s v="Navin Field"/>
    <n v="919161"/>
    <n v="100"/>
    <n v="98"/>
    <s v="DET"/>
    <s v="DET"/>
    <s v="DET"/>
  </r>
  <r>
    <x v="63"/>
    <x v="0"/>
    <x v="1"/>
    <x v="1"/>
    <s v="NY1"/>
    <s v="SFG"/>
    <x v="42"/>
    <m/>
    <n v="2"/>
    <n v="153"/>
    <n v="75"/>
    <n v="93"/>
    <n v="60"/>
    <m/>
    <x v="0"/>
    <s v="N"/>
    <x v="0"/>
    <x v="1"/>
    <n v="0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x v="62"/>
    <s v="Polo Grounds IV"/>
    <n v="730851"/>
    <n v="98"/>
    <n v="96"/>
    <s v="NYG"/>
    <s v="NY1"/>
    <s v="NY1"/>
  </r>
  <r>
    <x v="63"/>
    <x v="0"/>
    <x v="1"/>
    <x v="5"/>
    <s v="NYA"/>
    <s v="NYY"/>
    <x v="73"/>
    <m/>
    <n v="2"/>
    <n v="154"/>
    <n v="77"/>
    <n v="94"/>
    <n v="60"/>
    <m/>
    <x v="0"/>
    <s v="N"/>
    <x v="0"/>
    <x v="1"/>
    <n v="0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x v="96"/>
    <s v="Yankee Stadium I"/>
    <n v="854682"/>
    <n v="94"/>
    <n v="91"/>
    <s v="NYY"/>
    <s v="NYA"/>
    <s v="NYA"/>
  </r>
  <r>
    <x v="63"/>
    <x v="0"/>
    <x v="1"/>
    <x v="5"/>
    <s v="PHA"/>
    <s v="OAK"/>
    <x v="78"/>
    <m/>
    <n v="5"/>
    <n v="153"/>
    <n v="76"/>
    <n v="68"/>
    <n v="82"/>
    <m/>
    <x v="0"/>
    <s v="N"/>
    <x v="0"/>
    <x v="1"/>
    <n v="0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x v="5"/>
    <s v="Shibe Park"/>
    <n v="305847"/>
    <n v="96"/>
    <n v="98"/>
    <s v="PHA"/>
    <s v="PHA"/>
    <s v="PHA"/>
  </r>
  <r>
    <x v="63"/>
    <x v="0"/>
    <x v="1"/>
    <x v="1"/>
    <s v="PHI"/>
    <s v="PHI"/>
    <x v="44"/>
    <m/>
    <n v="7"/>
    <n v="149"/>
    <n v="71"/>
    <n v="56"/>
    <n v="93"/>
    <m/>
    <x v="0"/>
    <s v="N"/>
    <x v="0"/>
    <x v="1"/>
    <n v="0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x v="71"/>
    <s v="Baker Bowl"/>
    <n v="169885"/>
    <n v="113"/>
    <n v="116"/>
    <s v="PHI"/>
    <s v="PHI"/>
    <s v="PHI"/>
  </r>
  <r>
    <x v="63"/>
    <x v="0"/>
    <x v="1"/>
    <x v="1"/>
    <s v="PIT"/>
    <s v="PIT"/>
    <x v="39"/>
    <m/>
    <n v="5"/>
    <n v="151"/>
    <n v="78"/>
    <n v="74"/>
    <n v="76"/>
    <m/>
    <x v="0"/>
    <s v="N"/>
    <x v="0"/>
    <x v="1"/>
    <n v="0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x v="77"/>
    <s v="Forbes Field"/>
    <n v="322622"/>
    <n v="103"/>
    <n v="102"/>
    <s v="PIT"/>
    <s v="PIT"/>
    <s v="PIT"/>
  </r>
  <r>
    <x v="63"/>
    <x v="0"/>
    <x v="1"/>
    <x v="5"/>
    <s v="SLA"/>
    <s v="BAL"/>
    <x v="37"/>
    <m/>
    <n v="6"/>
    <n v="154"/>
    <n v="76"/>
    <n v="67"/>
    <n v="85"/>
    <m/>
    <x v="0"/>
    <s v="N"/>
    <x v="0"/>
    <x v="1"/>
    <n v="0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x v="45"/>
    <s v="Sportsman's Park IV"/>
    <n v="115305"/>
    <n v="107"/>
    <n v="110"/>
    <s v="SLB"/>
    <s v="SLA"/>
    <s v="SLA"/>
  </r>
  <r>
    <x v="63"/>
    <x v="0"/>
    <x v="1"/>
    <x v="1"/>
    <s v="SLN"/>
    <s v="STL"/>
    <x v="40"/>
    <m/>
    <n v="1"/>
    <n v="154"/>
    <n v="77"/>
    <n v="95"/>
    <n v="58"/>
    <m/>
    <x v="0"/>
    <s v="Y"/>
    <x v="1"/>
    <x v="2"/>
    <n v="1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x v="83"/>
    <s v="Sportsman's Park IV"/>
    <n v="325056"/>
    <n v="107"/>
    <n v="104"/>
    <s v="STL"/>
    <s v="SLN"/>
    <s v="SLN"/>
  </r>
  <r>
    <x v="63"/>
    <x v="0"/>
    <x v="1"/>
    <x v="5"/>
    <s v="WS1"/>
    <s v="MIN"/>
    <x v="79"/>
    <m/>
    <n v="7"/>
    <n v="155"/>
    <n v="76"/>
    <n v="66"/>
    <n v="86"/>
    <m/>
    <x v="0"/>
    <s v="N"/>
    <x v="0"/>
    <x v="1"/>
    <n v="0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x v="79"/>
    <s v="Griffith Stadium I"/>
    <n v="330074"/>
    <n v="96"/>
    <n v="96"/>
    <s v="WSH"/>
    <s v="WS1"/>
    <s v="WS1"/>
  </r>
  <r>
    <x v="64"/>
    <x v="0"/>
    <x v="1"/>
    <x v="5"/>
    <s v="BOS"/>
    <s v="BOS"/>
    <x v="74"/>
    <m/>
    <n v="4"/>
    <n v="154"/>
    <n v="79"/>
    <n v="78"/>
    <n v="75"/>
    <m/>
    <x v="0"/>
    <s v="N"/>
    <x v="0"/>
    <x v="1"/>
    <n v="0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x v="92"/>
    <s v="Fenway Park II"/>
    <n v="558568"/>
    <n v="107"/>
    <n v="106"/>
    <s v="BOS"/>
    <s v="BOS"/>
    <s v="BOS"/>
  </r>
  <r>
    <x v="64"/>
    <x v="0"/>
    <x v="1"/>
    <x v="1"/>
    <s v="BRO"/>
    <s v="LAD"/>
    <x v="47"/>
    <m/>
    <n v="5"/>
    <n v="154"/>
    <n v="77"/>
    <n v="70"/>
    <n v="83"/>
    <m/>
    <x v="0"/>
    <s v="N"/>
    <x v="0"/>
    <x v="1"/>
    <n v="0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x v="93"/>
    <s v="Ebbets Field"/>
    <n v="470517"/>
    <n v="98"/>
    <n v="99"/>
    <s v="BRO"/>
    <s v="BRO"/>
    <s v="BRO"/>
  </r>
  <r>
    <x v="64"/>
    <x v="0"/>
    <x v="1"/>
    <x v="1"/>
    <s v="BSN"/>
    <s v="ATL"/>
    <x v="24"/>
    <m/>
    <n v="8"/>
    <n v="153"/>
    <n v="75"/>
    <n v="38"/>
    <n v="115"/>
    <m/>
    <x v="0"/>
    <s v="N"/>
    <x v="0"/>
    <x v="1"/>
    <n v="0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x v="95"/>
    <s v="Braves Field"/>
    <n v="232754"/>
    <n v="92"/>
    <n v="94"/>
    <s v="BSN"/>
    <s v="BSN"/>
    <s v="BSN"/>
  </r>
  <r>
    <x v="64"/>
    <x v="0"/>
    <x v="1"/>
    <x v="5"/>
    <s v="CHA"/>
    <s v="CHW"/>
    <x v="75"/>
    <m/>
    <n v="5"/>
    <n v="153"/>
    <n v="77"/>
    <n v="74"/>
    <n v="78"/>
    <m/>
    <x v="0"/>
    <s v="N"/>
    <x v="0"/>
    <x v="1"/>
    <n v="0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x v="85"/>
    <s v="Comiskey Park"/>
    <n v="470281"/>
    <n v="102"/>
    <n v="103"/>
    <s v="CHW"/>
    <s v="CHA"/>
    <s v="CHA"/>
  </r>
  <r>
    <x v="64"/>
    <x v="0"/>
    <x v="1"/>
    <x v="1"/>
    <s v="CHN"/>
    <s v="CHC"/>
    <x v="25"/>
    <m/>
    <n v="1"/>
    <n v="154"/>
    <n v="77"/>
    <n v="100"/>
    <n v="54"/>
    <m/>
    <x v="0"/>
    <s v="Y"/>
    <x v="1"/>
    <x v="1"/>
    <n v="0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x v="88"/>
    <s v="Wrigley Field"/>
    <n v="692604"/>
    <n v="101"/>
    <n v="98"/>
    <s v="CHC"/>
    <s v="CHN"/>
    <s v="CHN"/>
  </r>
  <r>
    <x v="64"/>
    <x v="0"/>
    <x v="1"/>
    <x v="1"/>
    <s v="CIN"/>
    <s v="CIN"/>
    <x v="26"/>
    <m/>
    <n v="6"/>
    <n v="154"/>
    <n v="76"/>
    <n v="68"/>
    <n v="85"/>
    <m/>
    <x v="0"/>
    <s v="N"/>
    <x v="0"/>
    <x v="1"/>
    <n v="0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x v="25"/>
    <s v="Crosley Field"/>
    <n v="448247"/>
    <n v="96"/>
    <n v="98"/>
    <s v="CIN"/>
    <s v="CIN"/>
    <s v="CIN"/>
  </r>
  <r>
    <x v="64"/>
    <x v="0"/>
    <x v="1"/>
    <x v="5"/>
    <s v="CLE"/>
    <s v="CLE"/>
    <x v="76"/>
    <m/>
    <n v="3"/>
    <n v="156"/>
    <n v="77"/>
    <n v="82"/>
    <n v="71"/>
    <m/>
    <x v="0"/>
    <s v="N"/>
    <x v="0"/>
    <x v="1"/>
    <n v="0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x v="107"/>
    <s v="League Park II/Cleveland Stadium"/>
    <n v="397615"/>
    <n v="102"/>
    <n v="102"/>
    <s v="CLE"/>
    <s v="CLE"/>
    <s v="CLE"/>
  </r>
  <r>
    <x v="64"/>
    <x v="0"/>
    <x v="1"/>
    <x v="5"/>
    <s v="DET"/>
    <s v="DET"/>
    <x v="77"/>
    <m/>
    <n v="1"/>
    <n v="152"/>
    <n v="79"/>
    <n v="93"/>
    <n v="58"/>
    <m/>
    <x v="0"/>
    <s v="Y"/>
    <x v="1"/>
    <x v="2"/>
    <n v="1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x v="86"/>
    <s v="Navin Field"/>
    <n v="1034929"/>
    <n v="96"/>
    <n v="93"/>
    <s v="DET"/>
    <s v="DET"/>
    <s v="DET"/>
  </r>
  <r>
    <x v="64"/>
    <x v="0"/>
    <x v="1"/>
    <x v="1"/>
    <s v="NY1"/>
    <s v="SFG"/>
    <x v="42"/>
    <m/>
    <n v="3"/>
    <n v="156"/>
    <n v="79"/>
    <n v="91"/>
    <n v="62"/>
    <m/>
    <x v="0"/>
    <s v="N"/>
    <x v="0"/>
    <x v="1"/>
    <n v="0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x v="62"/>
    <s v="Polo Grounds IV"/>
    <n v="748748"/>
    <n v="99"/>
    <n v="96"/>
    <s v="NYG"/>
    <s v="NY1"/>
    <s v="NY1"/>
  </r>
  <r>
    <x v="64"/>
    <x v="0"/>
    <x v="1"/>
    <x v="5"/>
    <s v="NYA"/>
    <s v="NYY"/>
    <x v="73"/>
    <m/>
    <n v="2"/>
    <n v="149"/>
    <n v="74"/>
    <n v="89"/>
    <n v="60"/>
    <m/>
    <x v="0"/>
    <s v="N"/>
    <x v="0"/>
    <x v="1"/>
    <n v="0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x v="96"/>
    <s v="Yankee Stadium I"/>
    <n v="657508"/>
    <n v="95"/>
    <n v="91"/>
    <s v="NYY"/>
    <s v="NYA"/>
    <s v="NYA"/>
  </r>
  <r>
    <x v="64"/>
    <x v="0"/>
    <x v="1"/>
    <x v="5"/>
    <s v="PHA"/>
    <s v="OAK"/>
    <x v="78"/>
    <m/>
    <n v="8"/>
    <n v="149"/>
    <n v="72"/>
    <n v="58"/>
    <n v="91"/>
    <m/>
    <x v="0"/>
    <s v="N"/>
    <x v="0"/>
    <x v="1"/>
    <n v="0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x v="5"/>
    <s v="Shibe Park"/>
    <n v="233173"/>
    <n v="99"/>
    <n v="102"/>
    <s v="PHA"/>
    <s v="PHA"/>
    <s v="PHA"/>
  </r>
  <r>
    <x v="64"/>
    <x v="0"/>
    <x v="1"/>
    <x v="1"/>
    <s v="PHI"/>
    <s v="PHI"/>
    <x v="44"/>
    <m/>
    <n v="7"/>
    <n v="156"/>
    <n v="79"/>
    <n v="64"/>
    <n v="89"/>
    <m/>
    <x v="0"/>
    <s v="N"/>
    <x v="0"/>
    <x v="1"/>
    <n v="0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x v="71"/>
    <s v="Baker Bowl"/>
    <n v="205470"/>
    <n v="110"/>
    <n v="113"/>
    <s v="PHI"/>
    <s v="PHI"/>
    <s v="PHI"/>
  </r>
  <r>
    <x v="64"/>
    <x v="0"/>
    <x v="1"/>
    <x v="1"/>
    <s v="PIT"/>
    <s v="PIT"/>
    <x v="39"/>
    <m/>
    <n v="4"/>
    <n v="153"/>
    <n v="77"/>
    <n v="86"/>
    <n v="67"/>
    <m/>
    <x v="0"/>
    <s v="N"/>
    <x v="0"/>
    <x v="1"/>
    <n v="0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x v="77"/>
    <s v="Forbes Field"/>
    <n v="352885"/>
    <n v="103"/>
    <n v="102"/>
    <s v="PIT"/>
    <s v="PIT"/>
    <s v="PIT"/>
  </r>
  <r>
    <x v="64"/>
    <x v="0"/>
    <x v="1"/>
    <x v="5"/>
    <s v="SLA"/>
    <s v="BAL"/>
    <x v="37"/>
    <m/>
    <n v="7"/>
    <n v="155"/>
    <n v="76"/>
    <n v="65"/>
    <n v="87"/>
    <m/>
    <x v="0"/>
    <s v="N"/>
    <x v="0"/>
    <x v="1"/>
    <n v="0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x v="45"/>
    <s v="Sportsman's Park IV"/>
    <n v="80922"/>
    <n v="104"/>
    <n v="107"/>
    <s v="SLB"/>
    <s v="SLA"/>
    <s v="SLA"/>
  </r>
  <r>
    <x v="64"/>
    <x v="0"/>
    <x v="1"/>
    <x v="1"/>
    <s v="SLN"/>
    <s v="STL"/>
    <x v="40"/>
    <m/>
    <n v="2"/>
    <n v="154"/>
    <n v="77"/>
    <n v="96"/>
    <n v="58"/>
    <m/>
    <x v="0"/>
    <s v="N"/>
    <x v="0"/>
    <x v="1"/>
    <n v="0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x v="83"/>
    <s v="Sportsman's Park IV"/>
    <n v="506084"/>
    <n v="104"/>
    <n v="102"/>
    <s v="STL"/>
    <s v="SLN"/>
    <s v="SLN"/>
  </r>
  <r>
    <x v="64"/>
    <x v="0"/>
    <x v="1"/>
    <x v="5"/>
    <s v="WS1"/>
    <s v="MIN"/>
    <x v="79"/>
    <m/>
    <n v="6"/>
    <n v="154"/>
    <n v="77"/>
    <n v="67"/>
    <n v="86"/>
    <m/>
    <x v="0"/>
    <s v="N"/>
    <x v="0"/>
    <x v="1"/>
    <n v="0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x v="79"/>
    <s v="Griffith Stadium I"/>
    <n v="255011"/>
    <n v="97"/>
    <n v="98"/>
    <s v="WSH"/>
    <s v="WS1"/>
    <s v="WS1"/>
  </r>
  <r>
    <x v="65"/>
    <x v="0"/>
    <x v="1"/>
    <x v="5"/>
    <s v="BOS"/>
    <s v="BOS"/>
    <x v="74"/>
    <m/>
    <n v="6"/>
    <n v="155"/>
    <n v="77"/>
    <n v="74"/>
    <n v="80"/>
    <m/>
    <x v="0"/>
    <s v="N"/>
    <x v="0"/>
    <x v="1"/>
    <n v="0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x v="92"/>
    <s v="Fenway Park II"/>
    <n v="626895"/>
    <n v="106"/>
    <n v="106"/>
    <s v="BOS"/>
    <s v="BOS"/>
    <s v="BOS"/>
  </r>
  <r>
    <x v="65"/>
    <x v="0"/>
    <x v="1"/>
    <x v="1"/>
    <s v="BRO"/>
    <s v="LAD"/>
    <x v="47"/>
    <m/>
    <n v="7"/>
    <n v="156"/>
    <n v="79"/>
    <n v="67"/>
    <n v="87"/>
    <m/>
    <x v="0"/>
    <s v="N"/>
    <x v="0"/>
    <x v="1"/>
    <n v="0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x v="93"/>
    <s v="Ebbets Field"/>
    <n v="489618"/>
    <n v="101"/>
    <n v="103"/>
    <s v="BRO"/>
    <s v="BRO"/>
    <s v="BRO"/>
  </r>
  <r>
    <x v="65"/>
    <x v="0"/>
    <x v="1"/>
    <x v="1"/>
    <s v="BSN"/>
    <s v="ATL"/>
    <x v="24"/>
    <m/>
    <n v="6"/>
    <n v="157"/>
    <n v="79"/>
    <n v="71"/>
    <n v="83"/>
    <m/>
    <x v="0"/>
    <s v="N"/>
    <x v="0"/>
    <x v="1"/>
    <n v="0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x v="109"/>
    <s v="Braves Field"/>
    <n v="340585"/>
    <n v="93"/>
    <n v="95"/>
    <s v="BSN"/>
    <s v="BSN"/>
    <s v="BSN"/>
  </r>
  <r>
    <x v="65"/>
    <x v="0"/>
    <x v="1"/>
    <x v="5"/>
    <s v="CHA"/>
    <s v="CHW"/>
    <x v="75"/>
    <m/>
    <n v="4"/>
    <n v="153"/>
    <n v="75"/>
    <n v="81"/>
    <n v="70"/>
    <m/>
    <x v="0"/>
    <s v="N"/>
    <x v="0"/>
    <x v="1"/>
    <n v="0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x v="85"/>
    <s v="Comiskey Park"/>
    <n v="440810"/>
    <n v="104"/>
    <n v="103"/>
    <s v="CHW"/>
    <s v="CHA"/>
    <s v="CHA"/>
  </r>
  <r>
    <x v="65"/>
    <x v="0"/>
    <x v="1"/>
    <x v="1"/>
    <s v="CHN"/>
    <s v="CHC"/>
    <x v="25"/>
    <m/>
    <n v="2"/>
    <n v="154"/>
    <n v="77"/>
    <n v="87"/>
    <n v="67"/>
    <m/>
    <x v="0"/>
    <s v="N"/>
    <x v="0"/>
    <x v="1"/>
    <n v="0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x v="88"/>
    <s v="Wrigley Field"/>
    <n v="699370"/>
    <n v="103"/>
    <n v="99"/>
    <s v="CHC"/>
    <s v="CHN"/>
    <s v="CHN"/>
  </r>
  <r>
    <x v="65"/>
    <x v="0"/>
    <x v="1"/>
    <x v="1"/>
    <s v="CIN"/>
    <s v="CIN"/>
    <x v="26"/>
    <m/>
    <n v="5"/>
    <n v="154"/>
    <n v="76"/>
    <n v="74"/>
    <n v="80"/>
    <m/>
    <x v="0"/>
    <s v="N"/>
    <x v="0"/>
    <x v="1"/>
    <n v="0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x v="25"/>
    <s v="Crosley Field"/>
    <n v="466345"/>
    <n v="93"/>
    <n v="95"/>
    <s v="CIN"/>
    <s v="CIN"/>
    <s v="CIN"/>
  </r>
  <r>
    <x v="65"/>
    <x v="0"/>
    <x v="1"/>
    <x v="5"/>
    <s v="CLE"/>
    <s v="CLE"/>
    <x v="76"/>
    <m/>
    <n v="5"/>
    <n v="157"/>
    <n v="81"/>
    <n v="80"/>
    <n v="74"/>
    <m/>
    <x v="0"/>
    <s v="N"/>
    <x v="0"/>
    <x v="1"/>
    <n v="0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x v="107"/>
    <s v="League Park II/Cleveland Stadium"/>
    <n v="500391"/>
    <n v="103"/>
    <n v="102"/>
    <s v="CLE"/>
    <s v="CLE"/>
    <s v="CLE"/>
  </r>
  <r>
    <x v="65"/>
    <x v="0"/>
    <x v="1"/>
    <x v="5"/>
    <s v="DET"/>
    <s v="DET"/>
    <x v="77"/>
    <m/>
    <n v="2"/>
    <n v="154"/>
    <n v="77"/>
    <n v="83"/>
    <n v="71"/>
    <m/>
    <x v="0"/>
    <s v="N"/>
    <x v="0"/>
    <x v="1"/>
    <n v="0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x v="86"/>
    <s v="Navin Field"/>
    <n v="875948"/>
    <n v="100"/>
    <n v="98"/>
    <s v="DET"/>
    <s v="DET"/>
    <s v="DET"/>
  </r>
  <r>
    <x v="65"/>
    <x v="0"/>
    <x v="1"/>
    <x v="1"/>
    <s v="NY1"/>
    <s v="SFG"/>
    <x v="42"/>
    <m/>
    <n v="1"/>
    <n v="154"/>
    <n v="78"/>
    <n v="92"/>
    <n v="62"/>
    <m/>
    <x v="0"/>
    <s v="Y"/>
    <x v="1"/>
    <x v="1"/>
    <n v="0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x v="62"/>
    <s v="Polo Grounds IV"/>
    <n v="837952"/>
    <n v="100"/>
    <n v="97"/>
    <s v="NYG"/>
    <s v="NY1"/>
    <s v="NY1"/>
  </r>
  <r>
    <x v="65"/>
    <x v="0"/>
    <x v="1"/>
    <x v="5"/>
    <s v="NYA"/>
    <s v="NYY"/>
    <x v="73"/>
    <m/>
    <n v="1"/>
    <n v="155"/>
    <n v="77"/>
    <n v="102"/>
    <n v="51"/>
    <m/>
    <x v="0"/>
    <s v="Y"/>
    <x v="1"/>
    <x v="2"/>
    <n v="1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x v="96"/>
    <s v="Yankee Stadium I"/>
    <n v="976913"/>
    <n v="97"/>
    <n v="93"/>
    <s v="NYY"/>
    <s v="NYA"/>
    <s v="NYA"/>
  </r>
  <r>
    <x v="65"/>
    <x v="0"/>
    <x v="1"/>
    <x v="5"/>
    <s v="PHA"/>
    <s v="OAK"/>
    <x v="78"/>
    <m/>
    <n v="8"/>
    <n v="154"/>
    <n v="77"/>
    <n v="53"/>
    <n v="100"/>
    <m/>
    <x v="0"/>
    <s v="N"/>
    <x v="0"/>
    <x v="1"/>
    <n v="0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x v="5"/>
    <s v="Shibe Park"/>
    <n v="285173"/>
    <n v="97"/>
    <n v="101"/>
    <s v="PHA"/>
    <s v="PHA"/>
    <s v="PHA"/>
  </r>
  <r>
    <x v="65"/>
    <x v="0"/>
    <x v="1"/>
    <x v="1"/>
    <s v="PHI"/>
    <s v="PHI"/>
    <x v="44"/>
    <m/>
    <n v="8"/>
    <n v="154"/>
    <n v="78"/>
    <n v="54"/>
    <n v="100"/>
    <m/>
    <x v="0"/>
    <s v="N"/>
    <x v="0"/>
    <x v="1"/>
    <n v="0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x v="71"/>
    <s v="Baker Bowl"/>
    <n v="249219"/>
    <n v="111"/>
    <n v="114"/>
    <s v="PHI"/>
    <s v="PHI"/>
    <s v="PHI"/>
  </r>
  <r>
    <x v="65"/>
    <x v="0"/>
    <x v="1"/>
    <x v="1"/>
    <s v="PIT"/>
    <s v="PIT"/>
    <x v="39"/>
    <m/>
    <n v="4"/>
    <n v="156"/>
    <n v="76"/>
    <n v="84"/>
    <n v="70"/>
    <m/>
    <x v="0"/>
    <s v="N"/>
    <x v="0"/>
    <x v="1"/>
    <n v="0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x v="77"/>
    <s v="Forbes Field"/>
    <n v="372524"/>
    <n v="102"/>
    <n v="101"/>
    <s v="PIT"/>
    <s v="PIT"/>
    <s v="PIT"/>
  </r>
  <r>
    <x v="65"/>
    <x v="0"/>
    <x v="1"/>
    <x v="5"/>
    <s v="SLA"/>
    <s v="BAL"/>
    <x v="37"/>
    <m/>
    <n v="7"/>
    <n v="155"/>
    <n v="77"/>
    <n v="57"/>
    <n v="95"/>
    <m/>
    <x v="0"/>
    <s v="N"/>
    <x v="0"/>
    <x v="1"/>
    <n v="0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x v="45"/>
    <s v="Sportsman's Park IV"/>
    <n v="93267"/>
    <n v="102"/>
    <n v="106"/>
    <s v="SLB"/>
    <s v="SLA"/>
    <s v="SLA"/>
  </r>
  <r>
    <x v="65"/>
    <x v="0"/>
    <x v="1"/>
    <x v="1"/>
    <s v="SLN"/>
    <s v="STL"/>
    <x v="40"/>
    <m/>
    <n v="2"/>
    <n v="155"/>
    <n v="77"/>
    <n v="87"/>
    <n v="67"/>
    <m/>
    <x v="0"/>
    <s v="N"/>
    <x v="0"/>
    <x v="1"/>
    <n v="0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x v="83"/>
    <s v="Sportsman's Park IV"/>
    <n v="448078"/>
    <n v="99"/>
    <n v="98"/>
    <s v="STL"/>
    <s v="SLN"/>
    <s v="SLN"/>
  </r>
  <r>
    <x v="65"/>
    <x v="0"/>
    <x v="1"/>
    <x v="5"/>
    <s v="WS1"/>
    <s v="MIN"/>
    <x v="79"/>
    <m/>
    <n v="3"/>
    <n v="153"/>
    <n v="77"/>
    <n v="82"/>
    <n v="71"/>
    <m/>
    <x v="0"/>
    <s v="N"/>
    <x v="0"/>
    <x v="1"/>
    <n v="0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x v="79"/>
    <s v="Griffith Stadium I"/>
    <n v="379525"/>
    <n v="94"/>
    <n v="95"/>
    <s v="WSH"/>
    <s v="WS1"/>
    <s v="WS1"/>
  </r>
  <r>
    <x v="66"/>
    <x v="0"/>
    <x v="1"/>
    <x v="5"/>
    <s v="BOS"/>
    <s v="BOS"/>
    <x v="74"/>
    <m/>
    <n v="5"/>
    <n v="154"/>
    <n v="74"/>
    <n v="80"/>
    <n v="72"/>
    <m/>
    <x v="0"/>
    <s v="N"/>
    <x v="0"/>
    <x v="1"/>
    <n v="0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x v="92"/>
    <s v="Fenway Park II"/>
    <n v="559659"/>
    <n v="104"/>
    <n v="103"/>
    <s v="BOS"/>
    <s v="BOS"/>
    <s v="BOS"/>
  </r>
  <r>
    <x v="66"/>
    <x v="0"/>
    <x v="1"/>
    <x v="1"/>
    <s v="BRO"/>
    <s v="LAD"/>
    <x v="47"/>
    <m/>
    <n v="6"/>
    <n v="155"/>
    <n v="76"/>
    <n v="62"/>
    <n v="91"/>
    <m/>
    <x v="0"/>
    <s v="N"/>
    <x v="0"/>
    <x v="1"/>
    <n v="0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x v="93"/>
    <s v="Ebbets Field"/>
    <n v="482481"/>
    <n v="102"/>
    <n v="104"/>
    <s v="BRO"/>
    <s v="BRO"/>
    <s v="BRO"/>
  </r>
  <r>
    <x v="66"/>
    <x v="0"/>
    <x v="1"/>
    <x v="1"/>
    <s v="BSN"/>
    <s v="ATL"/>
    <x v="24"/>
    <m/>
    <n v="5"/>
    <n v="152"/>
    <n v="76"/>
    <n v="79"/>
    <n v="73"/>
    <m/>
    <x v="0"/>
    <s v="N"/>
    <x v="0"/>
    <x v="1"/>
    <n v="0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x v="109"/>
    <s v="Braves Field"/>
    <n v="385339"/>
    <n v="91"/>
    <n v="91"/>
    <s v="BSN"/>
    <s v="BSN"/>
    <s v="BSN"/>
  </r>
  <r>
    <x v="66"/>
    <x v="0"/>
    <x v="1"/>
    <x v="5"/>
    <s v="CHA"/>
    <s v="CHW"/>
    <x v="75"/>
    <m/>
    <n v="3"/>
    <n v="154"/>
    <n v="77"/>
    <n v="86"/>
    <n v="68"/>
    <m/>
    <x v="0"/>
    <s v="N"/>
    <x v="0"/>
    <x v="1"/>
    <n v="0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x v="85"/>
    <s v="Comiskey Park"/>
    <n v="589245"/>
    <n v="100"/>
    <n v="100"/>
    <s v="CHW"/>
    <s v="CHA"/>
    <s v="CHA"/>
  </r>
  <r>
    <x v="66"/>
    <x v="0"/>
    <x v="1"/>
    <x v="1"/>
    <s v="CHN"/>
    <s v="CHC"/>
    <x v="25"/>
    <m/>
    <n v="2"/>
    <n v="154"/>
    <n v="78"/>
    <n v="93"/>
    <n v="61"/>
    <m/>
    <x v="0"/>
    <s v="N"/>
    <x v="0"/>
    <x v="1"/>
    <n v="0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x v="88"/>
    <s v="Wrigley Field"/>
    <n v="895020"/>
    <n v="104"/>
    <n v="102"/>
    <s v="CHC"/>
    <s v="CHN"/>
    <s v="CHN"/>
  </r>
  <r>
    <x v="66"/>
    <x v="0"/>
    <x v="1"/>
    <x v="1"/>
    <s v="CIN"/>
    <s v="CIN"/>
    <x v="26"/>
    <m/>
    <n v="8"/>
    <n v="155"/>
    <n v="80"/>
    <n v="56"/>
    <n v="98"/>
    <m/>
    <x v="0"/>
    <s v="N"/>
    <x v="0"/>
    <x v="1"/>
    <n v="0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x v="25"/>
    <s v="Crosley Field"/>
    <n v="411221"/>
    <n v="95"/>
    <n v="95"/>
    <s v="CIN"/>
    <s v="CIN"/>
    <s v="CIN"/>
  </r>
  <r>
    <x v="66"/>
    <x v="0"/>
    <x v="1"/>
    <x v="5"/>
    <s v="CLE"/>
    <s v="CLE"/>
    <x v="76"/>
    <m/>
    <n v="4"/>
    <n v="156"/>
    <n v="78"/>
    <n v="83"/>
    <n v="71"/>
    <m/>
    <x v="0"/>
    <s v="N"/>
    <x v="0"/>
    <x v="1"/>
    <n v="0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x v="107"/>
    <s v="League Park II/Cleveland Stadium"/>
    <n v="564849"/>
    <n v="98"/>
    <n v="97"/>
    <s v="CLE"/>
    <s v="CLE"/>
    <s v="CLE"/>
  </r>
  <r>
    <x v="66"/>
    <x v="0"/>
    <x v="1"/>
    <x v="5"/>
    <s v="DET"/>
    <s v="DET"/>
    <x v="77"/>
    <m/>
    <n v="2"/>
    <n v="155"/>
    <n v="77"/>
    <n v="89"/>
    <n v="65"/>
    <m/>
    <x v="0"/>
    <s v="N"/>
    <x v="0"/>
    <x v="1"/>
    <n v="0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x v="86"/>
    <s v="Navin Field"/>
    <n v="1072276"/>
    <n v="102"/>
    <n v="101"/>
    <s v="DET"/>
    <s v="DET"/>
    <s v="DET"/>
  </r>
  <r>
    <x v="66"/>
    <x v="0"/>
    <x v="1"/>
    <x v="1"/>
    <s v="NY1"/>
    <s v="SFG"/>
    <x v="42"/>
    <m/>
    <n v="1"/>
    <n v="152"/>
    <n v="75"/>
    <n v="95"/>
    <n v="57"/>
    <m/>
    <x v="0"/>
    <s v="Y"/>
    <x v="1"/>
    <x v="1"/>
    <n v="0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x v="62"/>
    <s v="Polo Grounds IV"/>
    <n v="926887"/>
    <n v="102"/>
    <n v="100"/>
    <s v="NYG"/>
    <s v="NY1"/>
    <s v="NY1"/>
  </r>
  <r>
    <x v="66"/>
    <x v="0"/>
    <x v="1"/>
    <x v="5"/>
    <s v="NYA"/>
    <s v="NYY"/>
    <x v="73"/>
    <m/>
    <n v="1"/>
    <n v="157"/>
    <n v="79"/>
    <n v="102"/>
    <n v="52"/>
    <m/>
    <x v="0"/>
    <s v="Y"/>
    <x v="1"/>
    <x v="2"/>
    <n v="1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x v="96"/>
    <s v="Yankee Stadium I"/>
    <n v="998148"/>
    <n v="102"/>
    <n v="97"/>
    <s v="NYY"/>
    <s v="NYA"/>
    <s v="NYA"/>
  </r>
  <r>
    <x v="66"/>
    <x v="0"/>
    <x v="1"/>
    <x v="5"/>
    <s v="PHA"/>
    <s v="OAK"/>
    <x v="78"/>
    <m/>
    <n v="7"/>
    <n v="154"/>
    <n v="79"/>
    <n v="54"/>
    <n v="97"/>
    <m/>
    <x v="0"/>
    <s v="N"/>
    <x v="0"/>
    <x v="1"/>
    <n v="0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x v="5"/>
    <s v="Shibe Park"/>
    <n v="430738"/>
    <n v="98"/>
    <n v="101"/>
    <s v="PHA"/>
    <s v="PHA"/>
    <s v="PHA"/>
  </r>
  <r>
    <x v="66"/>
    <x v="0"/>
    <x v="1"/>
    <x v="1"/>
    <s v="PHI"/>
    <s v="PHI"/>
    <x v="44"/>
    <m/>
    <n v="7"/>
    <n v="155"/>
    <n v="74"/>
    <n v="61"/>
    <n v="92"/>
    <m/>
    <x v="0"/>
    <s v="N"/>
    <x v="0"/>
    <x v="1"/>
    <n v="0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x v="71"/>
    <s v="Baker Bowl"/>
    <n v="212790"/>
    <n v="109"/>
    <n v="112"/>
    <s v="PHI"/>
    <s v="PHI"/>
    <s v="PHI"/>
  </r>
  <r>
    <x v="66"/>
    <x v="0"/>
    <x v="1"/>
    <x v="1"/>
    <s v="PIT"/>
    <s v="PIT"/>
    <x v="39"/>
    <m/>
    <n v="3"/>
    <n v="154"/>
    <n v="78"/>
    <n v="86"/>
    <n v="68"/>
    <m/>
    <x v="0"/>
    <s v="N"/>
    <x v="0"/>
    <x v="1"/>
    <n v="0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x v="77"/>
    <s v="Forbes Field"/>
    <n v="459679"/>
    <n v="100"/>
    <n v="98"/>
    <s v="PIT"/>
    <s v="PIT"/>
    <s v="PIT"/>
  </r>
  <r>
    <x v="66"/>
    <x v="0"/>
    <x v="1"/>
    <x v="5"/>
    <s v="SLA"/>
    <s v="BAL"/>
    <x v="37"/>
    <m/>
    <n v="8"/>
    <n v="156"/>
    <n v="78"/>
    <n v="46"/>
    <n v="108"/>
    <m/>
    <x v="0"/>
    <s v="N"/>
    <x v="0"/>
    <x v="1"/>
    <n v="0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x v="45"/>
    <s v="Sportsman's Park IV"/>
    <n v="123121"/>
    <n v="100"/>
    <n v="104"/>
    <s v="SLB"/>
    <s v="SLA"/>
    <s v="SLA"/>
  </r>
  <r>
    <x v="66"/>
    <x v="0"/>
    <x v="1"/>
    <x v="1"/>
    <s v="SLN"/>
    <s v="STL"/>
    <x v="40"/>
    <m/>
    <n v="4"/>
    <n v="157"/>
    <n v="80"/>
    <n v="81"/>
    <n v="73"/>
    <m/>
    <x v="0"/>
    <s v="N"/>
    <x v="0"/>
    <x v="1"/>
    <n v="0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x v="83"/>
    <s v="Sportsman's Park IV"/>
    <n v="430811"/>
    <n v="102"/>
    <n v="101"/>
    <s v="STL"/>
    <s v="SLN"/>
    <s v="SLN"/>
  </r>
  <r>
    <x v="66"/>
    <x v="0"/>
    <x v="1"/>
    <x v="5"/>
    <s v="WS1"/>
    <s v="MIN"/>
    <x v="79"/>
    <m/>
    <n v="6"/>
    <n v="158"/>
    <n v="80"/>
    <n v="73"/>
    <n v="80"/>
    <m/>
    <x v="0"/>
    <s v="N"/>
    <x v="0"/>
    <x v="1"/>
    <n v="0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x v="79"/>
    <s v="Griffith Stadium I"/>
    <n v="397799"/>
    <n v="95"/>
    <n v="96"/>
    <s v="WSH"/>
    <s v="WS1"/>
    <s v="WS1"/>
  </r>
  <r>
    <x v="67"/>
    <x v="0"/>
    <x v="1"/>
    <x v="5"/>
    <s v="BOS"/>
    <s v="BOS"/>
    <x v="74"/>
    <m/>
    <n v="2"/>
    <n v="150"/>
    <n v="75"/>
    <n v="88"/>
    <n v="61"/>
    <m/>
    <x v="0"/>
    <s v="N"/>
    <x v="0"/>
    <x v="1"/>
    <n v="0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x v="92"/>
    <s v="Fenway Park II"/>
    <n v="646459"/>
    <n v="105"/>
    <n v="103"/>
    <s v="BOS"/>
    <s v="BOS"/>
    <s v="BOS"/>
  </r>
  <r>
    <x v="67"/>
    <x v="0"/>
    <x v="1"/>
    <x v="1"/>
    <s v="BRO"/>
    <s v="LAD"/>
    <x v="47"/>
    <m/>
    <n v="7"/>
    <n v="151"/>
    <n v="74"/>
    <n v="69"/>
    <n v="80"/>
    <m/>
    <x v="0"/>
    <s v="N"/>
    <x v="0"/>
    <x v="1"/>
    <n v="0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x v="93"/>
    <s v="Ebbets Field"/>
    <n v="663087"/>
    <n v="103"/>
    <n v="104"/>
    <s v="BRO"/>
    <s v="BRO"/>
    <s v="BRO"/>
  </r>
  <r>
    <x v="67"/>
    <x v="0"/>
    <x v="1"/>
    <x v="1"/>
    <s v="BSN"/>
    <s v="ATL"/>
    <x v="24"/>
    <m/>
    <n v="5"/>
    <n v="153"/>
    <n v="75"/>
    <n v="77"/>
    <n v="75"/>
    <m/>
    <x v="0"/>
    <s v="N"/>
    <x v="0"/>
    <x v="1"/>
    <n v="0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x v="109"/>
    <s v="Braves Field"/>
    <n v="341149"/>
    <n v="89"/>
    <n v="90"/>
    <s v="BSN"/>
    <s v="BSN"/>
    <s v="BSN"/>
  </r>
  <r>
    <x v="67"/>
    <x v="0"/>
    <x v="1"/>
    <x v="5"/>
    <s v="CHA"/>
    <s v="CHW"/>
    <x v="75"/>
    <m/>
    <n v="6"/>
    <n v="149"/>
    <n v="73"/>
    <n v="65"/>
    <n v="83"/>
    <m/>
    <x v="0"/>
    <s v="N"/>
    <x v="0"/>
    <x v="1"/>
    <n v="0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x v="85"/>
    <s v="Comiskey Park"/>
    <n v="338278"/>
    <n v="103"/>
    <n v="103"/>
    <s v="CHW"/>
    <s v="CHA"/>
    <s v="CHA"/>
  </r>
  <r>
    <x v="67"/>
    <x v="0"/>
    <x v="1"/>
    <x v="1"/>
    <s v="CHN"/>
    <s v="CHC"/>
    <x v="25"/>
    <m/>
    <n v="1"/>
    <n v="154"/>
    <n v="77"/>
    <n v="89"/>
    <n v="63"/>
    <m/>
    <x v="0"/>
    <s v="Y"/>
    <x v="1"/>
    <x v="1"/>
    <n v="0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x v="88"/>
    <s v="Wrigley Field"/>
    <n v="951640"/>
    <n v="103"/>
    <n v="101"/>
    <s v="CHC"/>
    <s v="CHN"/>
    <s v="CHN"/>
  </r>
  <r>
    <x v="67"/>
    <x v="0"/>
    <x v="1"/>
    <x v="1"/>
    <s v="CIN"/>
    <s v="CIN"/>
    <x v="26"/>
    <m/>
    <n v="4"/>
    <n v="151"/>
    <n v="77"/>
    <n v="82"/>
    <n v="68"/>
    <m/>
    <x v="0"/>
    <s v="N"/>
    <x v="0"/>
    <x v="1"/>
    <n v="0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x v="25"/>
    <s v="Crosley Field"/>
    <n v="706756"/>
    <n v="98"/>
    <n v="97"/>
    <s v="CIN"/>
    <s v="CIN"/>
    <s v="CIN"/>
  </r>
  <r>
    <x v="67"/>
    <x v="0"/>
    <x v="1"/>
    <x v="5"/>
    <s v="CLE"/>
    <s v="CLE"/>
    <x v="76"/>
    <m/>
    <n v="3"/>
    <n v="153"/>
    <n v="76"/>
    <n v="86"/>
    <n v="66"/>
    <m/>
    <x v="0"/>
    <s v="N"/>
    <x v="0"/>
    <x v="1"/>
    <n v="0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x v="107"/>
    <s v="League Park II/Cleveland Stadium"/>
    <n v="652006"/>
    <n v="98"/>
    <n v="97"/>
    <s v="CLE"/>
    <s v="CLE"/>
    <s v="CLE"/>
  </r>
  <r>
    <x v="67"/>
    <x v="0"/>
    <x v="1"/>
    <x v="5"/>
    <s v="DET"/>
    <s v="DET"/>
    <x v="77"/>
    <m/>
    <n v="4"/>
    <n v="155"/>
    <n v="79"/>
    <n v="84"/>
    <n v="70"/>
    <m/>
    <x v="0"/>
    <s v="N"/>
    <x v="0"/>
    <x v="1"/>
    <n v="0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x v="86"/>
    <s v="Briggs Stadium"/>
    <n v="799557"/>
    <n v="107"/>
    <n v="106"/>
    <s v="DET"/>
    <s v="DET"/>
    <s v="DET"/>
  </r>
  <r>
    <x v="67"/>
    <x v="0"/>
    <x v="1"/>
    <x v="1"/>
    <s v="NY1"/>
    <s v="SFG"/>
    <x v="42"/>
    <m/>
    <n v="3"/>
    <n v="152"/>
    <n v="73"/>
    <n v="83"/>
    <n v="67"/>
    <m/>
    <x v="0"/>
    <s v="N"/>
    <x v="0"/>
    <x v="1"/>
    <n v="0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x v="62"/>
    <s v="Polo Grounds IV"/>
    <n v="799633"/>
    <n v="101"/>
    <n v="100"/>
    <s v="NYG"/>
    <s v="NY1"/>
    <s v="NY1"/>
  </r>
  <r>
    <x v="67"/>
    <x v="0"/>
    <x v="1"/>
    <x v="5"/>
    <s v="NYA"/>
    <s v="NYY"/>
    <x v="73"/>
    <m/>
    <n v="1"/>
    <n v="157"/>
    <n v="79"/>
    <n v="99"/>
    <n v="53"/>
    <m/>
    <x v="0"/>
    <s v="Y"/>
    <x v="1"/>
    <x v="2"/>
    <n v="1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x v="96"/>
    <s v="Yankee Stadium I"/>
    <n v="970916"/>
    <n v="100"/>
    <n v="95"/>
    <s v="NYY"/>
    <s v="NYA"/>
    <s v="NYA"/>
  </r>
  <r>
    <x v="67"/>
    <x v="0"/>
    <x v="1"/>
    <x v="5"/>
    <s v="PHA"/>
    <s v="OAK"/>
    <x v="78"/>
    <m/>
    <n v="8"/>
    <n v="154"/>
    <n v="76"/>
    <n v="53"/>
    <n v="99"/>
    <m/>
    <x v="0"/>
    <s v="N"/>
    <x v="0"/>
    <x v="1"/>
    <n v="0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x v="5"/>
    <s v="Shibe Park"/>
    <n v="385357"/>
    <n v="96"/>
    <n v="100"/>
    <s v="PHA"/>
    <s v="PHA"/>
    <s v="PHA"/>
  </r>
  <r>
    <x v="67"/>
    <x v="0"/>
    <x v="1"/>
    <x v="1"/>
    <s v="PHI"/>
    <s v="PHI"/>
    <x v="44"/>
    <m/>
    <n v="8"/>
    <n v="151"/>
    <n v="75"/>
    <n v="45"/>
    <n v="105"/>
    <m/>
    <x v="0"/>
    <s v="N"/>
    <x v="0"/>
    <x v="1"/>
    <n v="0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x v="71"/>
    <s v="Baker Bowl/Shibe Park"/>
    <n v="166111"/>
    <n v="99"/>
    <n v="105"/>
    <s v="PHI"/>
    <s v="PHI"/>
    <s v="PHI"/>
  </r>
  <r>
    <x v="67"/>
    <x v="0"/>
    <x v="1"/>
    <x v="1"/>
    <s v="PIT"/>
    <s v="PIT"/>
    <x v="39"/>
    <m/>
    <n v="2"/>
    <n v="152"/>
    <n v="78"/>
    <n v="86"/>
    <n v="64"/>
    <m/>
    <x v="0"/>
    <s v="N"/>
    <x v="0"/>
    <x v="1"/>
    <n v="0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x v="77"/>
    <s v="Forbes Field"/>
    <n v="641033"/>
    <n v="100"/>
    <n v="100"/>
    <s v="PIT"/>
    <s v="PIT"/>
    <s v="PIT"/>
  </r>
  <r>
    <x v="67"/>
    <x v="0"/>
    <x v="1"/>
    <x v="5"/>
    <s v="SLA"/>
    <s v="BAL"/>
    <x v="37"/>
    <m/>
    <n v="7"/>
    <n v="156"/>
    <n v="77"/>
    <n v="55"/>
    <n v="97"/>
    <m/>
    <x v="0"/>
    <s v="N"/>
    <x v="0"/>
    <x v="1"/>
    <n v="0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x v="45"/>
    <s v="Sportsman's Park IV"/>
    <n v="130417"/>
    <n v="99"/>
    <n v="104"/>
    <s v="SLB"/>
    <s v="SLA"/>
    <s v="SLA"/>
  </r>
  <r>
    <x v="67"/>
    <x v="0"/>
    <x v="1"/>
    <x v="1"/>
    <s v="SLN"/>
    <s v="STL"/>
    <x v="40"/>
    <m/>
    <n v="6"/>
    <n v="156"/>
    <n v="81"/>
    <n v="71"/>
    <n v="80"/>
    <m/>
    <x v="0"/>
    <s v="N"/>
    <x v="0"/>
    <x v="1"/>
    <n v="0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x v="83"/>
    <s v="Sportsman's Park IV"/>
    <n v="291418"/>
    <n v="105"/>
    <n v="104"/>
    <s v="STL"/>
    <s v="SLN"/>
    <s v="SLN"/>
  </r>
  <r>
    <x v="67"/>
    <x v="0"/>
    <x v="1"/>
    <x v="5"/>
    <s v="WS1"/>
    <s v="MIN"/>
    <x v="79"/>
    <m/>
    <n v="5"/>
    <n v="152"/>
    <n v="78"/>
    <n v="75"/>
    <n v="76"/>
    <m/>
    <x v="0"/>
    <s v="N"/>
    <x v="0"/>
    <x v="1"/>
    <n v="0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x v="79"/>
    <s v="Griffith Stadium I"/>
    <n v="522694"/>
    <n v="93"/>
    <n v="94"/>
    <s v="WSH"/>
    <s v="WS1"/>
    <s v="WS1"/>
  </r>
  <r>
    <x v="68"/>
    <x v="0"/>
    <x v="1"/>
    <x v="5"/>
    <s v="BOS"/>
    <s v="BOS"/>
    <x v="74"/>
    <m/>
    <n v="2"/>
    <n v="152"/>
    <n v="75"/>
    <n v="89"/>
    <n v="62"/>
    <m/>
    <x v="0"/>
    <s v="N"/>
    <x v="0"/>
    <x v="1"/>
    <n v="0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x v="92"/>
    <s v="Fenway Park II"/>
    <n v="573070"/>
    <n v="104"/>
    <n v="102"/>
    <s v="BOS"/>
    <s v="BOS"/>
    <s v="BOS"/>
  </r>
  <r>
    <x v="68"/>
    <x v="0"/>
    <x v="1"/>
    <x v="1"/>
    <s v="BRO"/>
    <s v="LAD"/>
    <x v="47"/>
    <m/>
    <n v="3"/>
    <n v="157"/>
    <n v="78"/>
    <n v="84"/>
    <n v="69"/>
    <m/>
    <x v="0"/>
    <s v="N"/>
    <x v="0"/>
    <x v="1"/>
    <n v="0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x v="93"/>
    <s v="Ebbets Field"/>
    <n v="955668"/>
    <n v="105"/>
    <n v="104"/>
    <s v="BRO"/>
    <s v="BRO"/>
    <s v="BRO"/>
  </r>
  <r>
    <x v="68"/>
    <x v="0"/>
    <x v="1"/>
    <x v="1"/>
    <s v="BSN"/>
    <s v="ATL"/>
    <x v="24"/>
    <m/>
    <n v="7"/>
    <n v="152"/>
    <n v="73"/>
    <n v="63"/>
    <n v="88"/>
    <m/>
    <x v="0"/>
    <s v="N"/>
    <x v="0"/>
    <x v="1"/>
    <n v="0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x v="109"/>
    <s v="Braves Field"/>
    <n v="285994"/>
    <n v="92"/>
    <n v="94"/>
    <s v="BSN"/>
    <s v="BSN"/>
    <s v="BSN"/>
  </r>
  <r>
    <x v="68"/>
    <x v="0"/>
    <x v="1"/>
    <x v="5"/>
    <s v="CHA"/>
    <s v="CHW"/>
    <x v="75"/>
    <m/>
    <n v="4"/>
    <n v="155"/>
    <n v="77"/>
    <n v="85"/>
    <n v="69"/>
    <m/>
    <x v="0"/>
    <s v="N"/>
    <x v="0"/>
    <x v="1"/>
    <n v="0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x v="85"/>
    <s v="Comiskey Park"/>
    <n v="594104"/>
    <n v="103"/>
    <n v="103"/>
    <s v="CHW"/>
    <s v="CHA"/>
    <s v="CHA"/>
  </r>
  <r>
    <x v="68"/>
    <x v="0"/>
    <x v="1"/>
    <x v="1"/>
    <s v="CHN"/>
    <s v="CHC"/>
    <x v="25"/>
    <m/>
    <n v="4"/>
    <n v="156"/>
    <n v="80"/>
    <n v="84"/>
    <n v="70"/>
    <m/>
    <x v="0"/>
    <s v="N"/>
    <x v="0"/>
    <x v="1"/>
    <n v="0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x v="88"/>
    <s v="Wrigley Field"/>
    <n v="726663"/>
    <n v="102"/>
    <n v="100"/>
    <s v="CHC"/>
    <s v="CHN"/>
    <s v="CHN"/>
  </r>
  <r>
    <x v="68"/>
    <x v="0"/>
    <x v="1"/>
    <x v="1"/>
    <s v="CIN"/>
    <s v="CIN"/>
    <x v="26"/>
    <m/>
    <n v="1"/>
    <n v="156"/>
    <n v="81"/>
    <n v="97"/>
    <n v="57"/>
    <m/>
    <x v="0"/>
    <s v="Y"/>
    <x v="1"/>
    <x v="1"/>
    <n v="0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x v="25"/>
    <s v="Crosley Field"/>
    <n v="981443"/>
    <n v="102"/>
    <n v="99"/>
    <s v="CIN"/>
    <s v="CIN"/>
    <s v="CIN"/>
  </r>
  <r>
    <x v="68"/>
    <x v="0"/>
    <x v="1"/>
    <x v="5"/>
    <s v="CLE"/>
    <s v="CLE"/>
    <x v="76"/>
    <m/>
    <n v="3"/>
    <n v="154"/>
    <n v="77"/>
    <n v="87"/>
    <n v="67"/>
    <m/>
    <x v="0"/>
    <s v="N"/>
    <x v="0"/>
    <x v="1"/>
    <n v="0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x v="107"/>
    <s v="League Park II/Cleveland Stadium"/>
    <n v="563926"/>
    <n v="97"/>
    <n v="96"/>
    <s v="CLE"/>
    <s v="CLE"/>
    <s v="CLE"/>
  </r>
  <r>
    <x v="68"/>
    <x v="0"/>
    <x v="1"/>
    <x v="5"/>
    <s v="DET"/>
    <s v="DET"/>
    <x v="77"/>
    <m/>
    <n v="5"/>
    <n v="155"/>
    <n v="78"/>
    <n v="81"/>
    <n v="73"/>
    <m/>
    <x v="0"/>
    <s v="N"/>
    <x v="0"/>
    <x v="1"/>
    <n v="0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x v="86"/>
    <s v="Briggs Stadium"/>
    <n v="836279"/>
    <n v="107"/>
    <n v="106"/>
    <s v="DET"/>
    <s v="DET"/>
    <s v="DET"/>
  </r>
  <r>
    <x v="68"/>
    <x v="0"/>
    <x v="1"/>
    <x v="1"/>
    <s v="NY1"/>
    <s v="SFG"/>
    <x v="42"/>
    <m/>
    <n v="5"/>
    <n v="151"/>
    <n v="74"/>
    <n v="77"/>
    <n v="74"/>
    <m/>
    <x v="0"/>
    <s v="N"/>
    <x v="0"/>
    <x v="1"/>
    <n v="0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x v="62"/>
    <s v="Polo Grounds IV"/>
    <n v="702457"/>
    <n v="101"/>
    <n v="101"/>
    <s v="NYG"/>
    <s v="NY1"/>
    <s v="NY1"/>
  </r>
  <r>
    <x v="68"/>
    <x v="0"/>
    <x v="1"/>
    <x v="5"/>
    <s v="NYA"/>
    <s v="NYY"/>
    <x v="73"/>
    <m/>
    <n v="1"/>
    <n v="152"/>
    <n v="77"/>
    <n v="106"/>
    <n v="45"/>
    <m/>
    <x v="0"/>
    <s v="Y"/>
    <x v="1"/>
    <x v="2"/>
    <n v="1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x v="96"/>
    <s v="Yankee Stadium I"/>
    <n v="859785"/>
    <n v="99"/>
    <n v="95"/>
    <s v="NYY"/>
    <s v="NYA"/>
    <s v="NYA"/>
  </r>
  <r>
    <x v="68"/>
    <x v="0"/>
    <x v="1"/>
    <x v="5"/>
    <s v="PHA"/>
    <s v="OAK"/>
    <x v="78"/>
    <m/>
    <n v="7"/>
    <n v="153"/>
    <n v="76"/>
    <n v="55"/>
    <n v="97"/>
    <m/>
    <x v="0"/>
    <s v="N"/>
    <x v="0"/>
    <x v="1"/>
    <n v="0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x v="5"/>
    <s v="Shibe Park"/>
    <n v="395022"/>
    <n v="97"/>
    <n v="101"/>
    <s v="PHA"/>
    <s v="PHA"/>
    <s v="PHA"/>
  </r>
  <r>
    <x v="68"/>
    <x v="0"/>
    <x v="1"/>
    <x v="1"/>
    <s v="PHI"/>
    <s v="PHI"/>
    <x v="44"/>
    <m/>
    <n v="8"/>
    <n v="152"/>
    <n v="74"/>
    <n v="45"/>
    <n v="106"/>
    <m/>
    <x v="0"/>
    <s v="N"/>
    <x v="0"/>
    <x v="1"/>
    <n v="0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x v="71"/>
    <s v="Shibe Park"/>
    <n v="277973"/>
    <n v="94"/>
    <n v="100"/>
    <s v="PHI"/>
    <s v="PHI"/>
    <s v="PHI"/>
  </r>
  <r>
    <x v="68"/>
    <x v="0"/>
    <x v="1"/>
    <x v="1"/>
    <s v="PIT"/>
    <s v="PIT"/>
    <x v="39"/>
    <m/>
    <n v="6"/>
    <n v="153"/>
    <n v="77"/>
    <n v="68"/>
    <n v="85"/>
    <m/>
    <x v="0"/>
    <s v="N"/>
    <x v="0"/>
    <x v="1"/>
    <n v="0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x v="77"/>
    <s v="Forbes Field"/>
    <n v="376734"/>
    <n v="98"/>
    <n v="98"/>
    <s v="PIT"/>
    <s v="PIT"/>
    <s v="PIT"/>
  </r>
  <r>
    <x v="68"/>
    <x v="0"/>
    <x v="1"/>
    <x v="5"/>
    <s v="SLA"/>
    <s v="BAL"/>
    <x v="37"/>
    <m/>
    <n v="8"/>
    <n v="156"/>
    <n v="78"/>
    <n v="43"/>
    <n v="111"/>
    <m/>
    <x v="0"/>
    <s v="N"/>
    <x v="0"/>
    <x v="1"/>
    <n v="0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x v="45"/>
    <s v="Sportsman's Park IV"/>
    <n v="109159"/>
    <n v="102"/>
    <n v="105"/>
    <s v="SLB"/>
    <s v="SLA"/>
    <s v="SLA"/>
  </r>
  <r>
    <x v="68"/>
    <x v="0"/>
    <x v="1"/>
    <x v="1"/>
    <s v="SLN"/>
    <s v="STL"/>
    <x v="40"/>
    <m/>
    <n v="2"/>
    <n v="155"/>
    <n v="79"/>
    <n v="92"/>
    <n v="61"/>
    <m/>
    <x v="0"/>
    <s v="N"/>
    <x v="0"/>
    <x v="1"/>
    <n v="0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x v="83"/>
    <s v="Sportsman's Park IV"/>
    <n v="400245"/>
    <n v="106"/>
    <n v="105"/>
    <s v="STL"/>
    <s v="SLN"/>
    <s v="SLN"/>
  </r>
  <r>
    <x v="68"/>
    <x v="0"/>
    <x v="1"/>
    <x v="5"/>
    <s v="WS1"/>
    <s v="MIN"/>
    <x v="79"/>
    <m/>
    <n v="6"/>
    <n v="153"/>
    <n v="77"/>
    <n v="65"/>
    <n v="87"/>
    <m/>
    <x v="0"/>
    <s v="N"/>
    <x v="0"/>
    <x v="1"/>
    <n v="0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x v="79"/>
    <s v="Griffith Stadium I"/>
    <n v="339257"/>
    <n v="92"/>
    <n v="94"/>
    <s v="WSH"/>
    <s v="WS1"/>
    <s v="WS1"/>
  </r>
  <r>
    <x v="69"/>
    <x v="0"/>
    <x v="1"/>
    <x v="5"/>
    <s v="BOS"/>
    <s v="BOS"/>
    <x v="74"/>
    <m/>
    <n v="4"/>
    <n v="154"/>
    <n v="79"/>
    <n v="82"/>
    <n v="72"/>
    <m/>
    <x v="0"/>
    <s v="N"/>
    <x v="0"/>
    <x v="1"/>
    <n v="0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x v="92"/>
    <s v="Fenway Park II"/>
    <n v="716234"/>
    <n v="104"/>
    <n v="102"/>
    <s v="BOS"/>
    <s v="BOS"/>
    <s v="BOS"/>
  </r>
  <r>
    <x v="69"/>
    <x v="0"/>
    <x v="1"/>
    <x v="1"/>
    <s v="BRO"/>
    <s v="LAD"/>
    <x v="47"/>
    <m/>
    <n v="2"/>
    <n v="156"/>
    <n v="81"/>
    <n v="88"/>
    <n v="65"/>
    <m/>
    <x v="0"/>
    <s v="N"/>
    <x v="0"/>
    <x v="1"/>
    <n v="0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x v="93"/>
    <s v="Ebbets Field"/>
    <n v="975978"/>
    <n v="108"/>
    <n v="105"/>
    <s v="BRO"/>
    <s v="BRO"/>
    <s v="BRO"/>
  </r>
  <r>
    <x v="69"/>
    <x v="0"/>
    <x v="1"/>
    <x v="1"/>
    <s v="BSN"/>
    <s v="ATL"/>
    <x v="24"/>
    <m/>
    <n v="7"/>
    <n v="152"/>
    <n v="75"/>
    <n v="65"/>
    <n v="87"/>
    <m/>
    <x v="0"/>
    <s v="N"/>
    <x v="0"/>
    <x v="1"/>
    <n v="0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x v="109"/>
    <s v="Braves Field"/>
    <n v="241616"/>
    <n v="94"/>
    <n v="96"/>
    <s v="BSN"/>
    <s v="BSN"/>
    <s v="BSN"/>
  </r>
  <r>
    <x v="69"/>
    <x v="0"/>
    <x v="1"/>
    <x v="5"/>
    <s v="CHA"/>
    <s v="CHW"/>
    <x v="75"/>
    <m/>
    <n v="4"/>
    <n v="155"/>
    <n v="78"/>
    <n v="82"/>
    <n v="72"/>
    <m/>
    <x v="0"/>
    <s v="N"/>
    <x v="0"/>
    <x v="1"/>
    <n v="0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x v="85"/>
    <s v="Comiskey Park"/>
    <n v="660336"/>
    <n v="102"/>
    <n v="101"/>
    <s v="CHW"/>
    <s v="CHA"/>
    <s v="CHA"/>
  </r>
  <r>
    <x v="69"/>
    <x v="0"/>
    <x v="1"/>
    <x v="1"/>
    <s v="CHN"/>
    <s v="CHC"/>
    <x v="25"/>
    <m/>
    <n v="5"/>
    <n v="154"/>
    <n v="77"/>
    <n v="75"/>
    <n v="79"/>
    <m/>
    <x v="0"/>
    <s v="N"/>
    <x v="0"/>
    <x v="1"/>
    <n v="0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x v="88"/>
    <s v="Wrigley Field"/>
    <n v="534878"/>
    <n v="98"/>
    <n v="97"/>
    <s v="CHC"/>
    <s v="CHN"/>
    <s v="CHN"/>
  </r>
  <r>
    <x v="69"/>
    <x v="0"/>
    <x v="1"/>
    <x v="1"/>
    <s v="CIN"/>
    <s v="CIN"/>
    <x v="26"/>
    <m/>
    <n v="1"/>
    <n v="155"/>
    <n v="77"/>
    <n v="100"/>
    <n v="53"/>
    <m/>
    <x v="0"/>
    <s v="Y"/>
    <x v="1"/>
    <x v="2"/>
    <n v="1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x v="25"/>
    <s v="Crosley Field"/>
    <n v="850180"/>
    <n v="102"/>
    <n v="99"/>
    <s v="CIN"/>
    <s v="CIN"/>
    <s v="CIN"/>
  </r>
  <r>
    <x v="69"/>
    <x v="0"/>
    <x v="1"/>
    <x v="5"/>
    <s v="CLE"/>
    <s v="CLE"/>
    <x v="76"/>
    <m/>
    <n v="2"/>
    <n v="155"/>
    <n v="82"/>
    <n v="89"/>
    <n v="65"/>
    <m/>
    <x v="0"/>
    <s v="N"/>
    <x v="0"/>
    <x v="1"/>
    <n v="0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x v="107"/>
    <s v="League Park II/Cleveland Stadium"/>
    <n v="902576"/>
    <n v="98"/>
    <n v="97"/>
    <s v="CLE"/>
    <s v="CLE"/>
    <s v="CLE"/>
  </r>
  <r>
    <x v="69"/>
    <x v="0"/>
    <x v="1"/>
    <x v="5"/>
    <s v="DET"/>
    <s v="DET"/>
    <x v="77"/>
    <m/>
    <n v="1"/>
    <n v="155"/>
    <n v="79"/>
    <n v="90"/>
    <n v="64"/>
    <m/>
    <x v="0"/>
    <s v="Y"/>
    <x v="1"/>
    <x v="1"/>
    <n v="0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x v="86"/>
    <s v="Briggs Stadium"/>
    <n v="1112693"/>
    <n v="109"/>
    <n v="108"/>
    <s v="DET"/>
    <s v="DET"/>
    <s v="DET"/>
  </r>
  <r>
    <x v="69"/>
    <x v="0"/>
    <x v="1"/>
    <x v="1"/>
    <s v="NY1"/>
    <s v="SFG"/>
    <x v="42"/>
    <m/>
    <n v="6"/>
    <n v="152"/>
    <n v="76"/>
    <n v="72"/>
    <n v="80"/>
    <m/>
    <x v="0"/>
    <s v="N"/>
    <x v="0"/>
    <x v="1"/>
    <n v="0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x v="62"/>
    <s v="Polo Grounds IV"/>
    <n v="747852"/>
    <n v="101"/>
    <n v="101"/>
    <s v="NYG"/>
    <s v="NY1"/>
    <s v="NY1"/>
  </r>
  <r>
    <x v="69"/>
    <x v="0"/>
    <x v="1"/>
    <x v="5"/>
    <s v="NYA"/>
    <s v="NYY"/>
    <x v="73"/>
    <m/>
    <n v="3"/>
    <n v="155"/>
    <n v="76"/>
    <n v="88"/>
    <n v="66"/>
    <m/>
    <x v="0"/>
    <s v="N"/>
    <x v="0"/>
    <x v="1"/>
    <n v="0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x v="96"/>
    <s v="Yankee Stadium I"/>
    <n v="988975"/>
    <n v="96"/>
    <n v="92"/>
    <s v="NYY"/>
    <s v="NYA"/>
    <s v="NYA"/>
  </r>
  <r>
    <x v="69"/>
    <x v="0"/>
    <x v="1"/>
    <x v="5"/>
    <s v="PHA"/>
    <s v="OAK"/>
    <x v="78"/>
    <m/>
    <n v="8"/>
    <n v="154"/>
    <n v="71"/>
    <n v="54"/>
    <n v="100"/>
    <m/>
    <x v="0"/>
    <s v="N"/>
    <x v="0"/>
    <x v="1"/>
    <n v="0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x v="5"/>
    <s v="Shibe Park"/>
    <n v="432145"/>
    <n v="97"/>
    <n v="101"/>
    <s v="PHA"/>
    <s v="PHA"/>
    <s v="PHA"/>
  </r>
  <r>
    <x v="69"/>
    <x v="0"/>
    <x v="1"/>
    <x v="1"/>
    <s v="PHI"/>
    <s v="PHI"/>
    <x v="44"/>
    <m/>
    <n v="8"/>
    <n v="153"/>
    <n v="79"/>
    <n v="50"/>
    <n v="103"/>
    <m/>
    <x v="0"/>
    <s v="N"/>
    <x v="0"/>
    <x v="1"/>
    <n v="0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x v="71"/>
    <s v="Shibe Park"/>
    <n v="207177"/>
    <n v="95"/>
    <n v="101"/>
    <s v="PHI"/>
    <s v="PHI"/>
    <s v="PHI"/>
  </r>
  <r>
    <x v="69"/>
    <x v="0"/>
    <x v="1"/>
    <x v="1"/>
    <s v="PIT"/>
    <s v="PIT"/>
    <x v="39"/>
    <m/>
    <n v="4"/>
    <n v="156"/>
    <n v="75"/>
    <n v="78"/>
    <n v="76"/>
    <m/>
    <x v="0"/>
    <s v="N"/>
    <x v="0"/>
    <x v="1"/>
    <n v="0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x v="77"/>
    <s v="Forbes Field"/>
    <n v="507934"/>
    <n v="99"/>
    <n v="99"/>
    <s v="PIT"/>
    <s v="PIT"/>
    <s v="PIT"/>
  </r>
  <r>
    <x v="69"/>
    <x v="0"/>
    <x v="1"/>
    <x v="5"/>
    <s v="SLA"/>
    <s v="BAL"/>
    <x v="37"/>
    <m/>
    <n v="6"/>
    <n v="156"/>
    <n v="77"/>
    <n v="67"/>
    <n v="87"/>
    <m/>
    <x v="0"/>
    <s v="N"/>
    <x v="0"/>
    <x v="1"/>
    <n v="0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x v="45"/>
    <s v="Sportsman's Park IV"/>
    <n v="239591"/>
    <n v="102"/>
    <n v="105"/>
    <s v="SLB"/>
    <s v="SLA"/>
    <s v="SLA"/>
  </r>
  <r>
    <x v="69"/>
    <x v="0"/>
    <x v="1"/>
    <x v="1"/>
    <s v="SLN"/>
    <s v="STL"/>
    <x v="40"/>
    <m/>
    <n v="3"/>
    <n v="156"/>
    <n v="77"/>
    <n v="84"/>
    <n v="69"/>
    <m/>
    <x v="0"/>
    <s v="N"/>
    <x v="0"/>
    <x v="1"/>
    <n v="0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x v="83"/>
    <s v="Sportsman's Park IV"/>
    <n v="324078"/>
    <n v="106"/>
    <n v="103"/>
    <s v="STL"/>
    <s v="SLN"/>
    <s v="SLN"/>
  </r>
  <r>
    <x v="69"/>
    <x v="0"/>
    <x v="1"/>
    <x v="5"/>
    <s v="WS1"/>
    <s v="MIN"/>
    <x v="79"/>
    <m/>
    <n v="7"/>
    <n v="154"/>
    <n v="77"/>
    <n v="64"/>
    <n v="90"/>
    <m/>
    <x v="0"/>
    <s v="N"/>
    <x v="0"/>
    <x v="1"/>
    <n v="0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x v="79"/>
    <s v="Griffith Stadium I"/>
    <n v="381241"/>
    <n v="93"/>
    <n v="95"/>
    <s v="WSH"/>
    <s v="WS1"/>
    <s v="WS1"/>
  </r>
  <r>
    <x v="70"/>
    <x v="0"/>
    <x v="1"/>
    <x v="5"/>
    <s v="BOS"/>
    <s v="BOS"/>
    <x v="74"/>
    <m/>
    <n v="2"/>
    <n v="155"/>
    <n v="77"/>
    <n v="84"/>
    <n v="70"/>
    <m/>
    <x v="0"/>
    <s v="N"/>
    <x v="0"/>
    <x v="1"/>
    <n v="0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x v="92"/>
    <s v="Fenway Park II"/>
    <n v="718497"/>
    <n v="103"/>
    <n v="101"/>
    <s v="BOS"/>
    <s v="BOS"/>
    <s v="BOS"/>
  </r>
  <r>
    <x v="70"/>
    <x v="0"/>
    <x v="1"/>
    <x v="1"/>
    <s v="BRO"/>
    <s v="LAD"/>
    <x v="47"/>
    <m/>
    <n v="1"/>
    <n v="157"/>
    <n v="79"/>
    <n v="100"/>
    <n v="54"/>
    <m/>
    <x v="0"/>
    <s v="Y"/>
    <x v="1"/>
    <x v="1"/>
    <n v="0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x v="93"/>
    <s v="Ebbets Field"/>
    <n v="1214910"/>
    <n v="106"/>
    <n v="102"/>
    <s v="BRO"/>
    <s v="BRO"/>
    <s v="BRO"/>
  </r>
  <r>
    <x v="70"/>
    <x v="0"/>
    <x v="1"/>
    <x v="1"/>
    <s v="BSN"/>
    <s v="ATL"/>
    <x v="24"/>
    <m/>
    <n v="7"/>
    <n v="156"/>
    <n v="76"/>
    <n v="62"/>
    <n v="92"/>
    <m/>
    <x v="0"/>
    <s v="N"/>
    <x v="0"/>
    <x v="1"/>
    <n v="0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x v="95"/>
    <s v="Braves Field"/>
    <n v="263680"/>
    <n v="94"/>
    <n v="97"/>
    <s v="BSN"/>
    <s v="BSN"/>
    <s v="BSN"/>
  </r>
  <r>
    <x v="70"/>
    <x v="0"/>
    <x v="1"/>
    <x v="5"/>
    <s v="CHA"/>
    <s v="CHW"/>
    <x v="75"/>
    <m/>
    <n v="3"/>
    <n v="156"/>
    <n v="79"/>
    <n v="77"/>
    <n v="77"/>
    <m/>
    <x v="0"/>
    <s v="N"/>
    <x v="0"/>
    <x v="1"/>
    <n v="0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x v="85"/>
    <s v="Comiskey Park"/>
    <n v="677077"/>
    <n v="99"/>
    <n v="99"/>
    <s v="CHW"/>
    <s v="CHA"/>
    <s v="CHA"/>
  </r>
  <r>
    <x v="70"/>
    <x v="0"/>
    <x v="1"/>
    <x v="1"/>
    <s v="CHN"/>
    <s v="CHC"/>
    <x v="25"/>
    <m/>
    <n v="6"/>
    <n v="155"/>
    <n v="77"/>
    <n v="70"/>
    <n v="84"/>
    <m/>
    <x v="0"/>
    <s v="N"/>
    <x v="0"/>
    <x v="1"/>
    <n v="0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x v="88"/>
    <s v="Wrigley Field"/>
    <n v="545159"/>
    <n v="96"/>
    <n v="96"/>
    <s v="CHC"/>
    <s v="CHN"/>
    <s v="CHN"/>
  </r>
  <r>
    <x v="70"/>
    <x v="0"/>
    <x v="1"/>
    <x v="1"/>
    <s v="CIN"/>
    <s v="CIN"/>
    <x v="26"/>
    <m/>
    <n v="3"/>
    <n v="154"/>
    <n v="79"/>
    <n v="88"/>
    <n v="66"/>
    <m/>
    <x v="0"/>
    <s v="N"/>
    <x v="0"/>
    <x v="1"/>
    <n v="0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x v="25"/>
    <s v="Crosley Field"/>
    <n v="643513"/>
    <n v="101"/>
    <n v="99"/>
    <s v="CIN"/>
    <s v="CIN"/>
    <s v="CIN"/>
  </r>
  <r>
    <x v="70"/>
    <x v="0"/>
    <x v="1"/>
    <x v="5"/>
    <s v="CLE"/>
    <s v="CLE"/>
    <x v="76"/>
    <m/>
    <n v="4"/>
    <n v="155"/>
    <n v="77"/>
    <n v="75"/>
    <n v="79"/>
    <m/>
    <x v="0"/>
    <s v="N"/>
    <x v="0"/>
    <x v="1"/>
    <n v="0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x v="107"/>
    <s v="League Park II/Cleveland Stadium"/>
    <n v="745948"/>
    <n v="95"/>
    <n v="95"/>
    <s v="CLE"/>
    <s v="CLE"/>
    <s v="CLE"/>
  </r>
  <r>
    <x v="70"/>
    <x v="0"/>
    <x v="1"/>
    <x v="5"/>
    <s v="DET"/>
    <s v="DET"/>
    <x v="77"/>
    <m/>
    <n v="4"/>
    <n v="155"/>
    <n v="77"/>
    <n v="75"/>
    <n v="79"/>
    <m/>
    <x v="0"/>
    <s v="N"/>
    <x v="0"/>
    <x v="1"/>
    <n v="0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x v="86"/>
    <s v="Briggs Stadium"/>
    <n v="684915"/>
    <n v="110"/>
    <n v="110"/>
    <s v="DET"/>
    <s v="DET"/>
    <s v="DET"/>
  </r>
  <r>
    <x v="70"/>
    <x v="0"/>
    <x v="1"/>
    <x v="1"/>
    <s v="NY1"/>
    <s v="SFG"/>
    <x v="42"/>
    <m/>
    <n v="5"/>
    <n v="156"/>
    <n v="78"/>
    <n v="74"/>
    <n v="79"/>
    <m/>
    <x v="0"/>
    <s v="N"/>
    <x v="0"/>
    <x v="1"/>
    <n v="0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x v="62"/>
    <s v="Polo Grounds IV"/>
    <n v="763098"/>
    <n v="103"/>
    <n v="102"/>
    <s v="NYG"/>
    <s v="NY1"/>
    <s v="NY1"/>
  </r>
  <r>
    <x v="70"/>
    <x v="0"/>
    <x v="1"/>
    <x v="5"/>
    <s v="NYA"/>
    <s v="NYY"/>
    <x v="73"/>
    <m/>
    <n v="1"/>
    <n v="156"/>
    <n v="78"/>
    <n v="101"/>
    <n v="53"/>
    <m/>
    <x v="0"/>
    <s v="Y"/>
    <x v="1"/>
    <x v="2"/>
    <n v="1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x v="96"/>
    <s v="Yankee Stadium I"/>
    <n v="964722"/>
    <n v="99"/>
    <n v="95"/>
    <s v="NYY"/>
    <s v="NYA"/>
    <s v="NYA"/>
  </r>
  <r>
    <x v="70"/>
    <x v="0"/>
    <x v="1"/>
    <x v="5"/>
    <s v="PHA"/>
    <s v="OAK"/>
    <x v="78"/>
    <m/>
    <n v="8"/>
    <n v="154"/>
    <n v="77"/>
    <n v="64"/>
    <n v="90"/>
    <m/>
    <x v="0"/>
    <s v="N"/>
    <x v="0"/>
    <x v="1"/>
    <n v="0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x v="5"/>
    <s v="Shibe Park"/>
    <n v="528894"/>
    <n v="98"/>
    <n v="101"/>
    <s v="PHA"/>
    <s v="PHA"/>
    <s v="PHA"/>
  </r>
  <r>
    <x v="70"/>
    <x v="0"/>
    <x v="1"/>
    <x v="1"/>
    <s v="PHI"/>
    <s v="PHI"/>
    <x v="44"/>
    <m/>
    <n v="8"/>
    <n v="155"/>
    <n v="76"/>
    <n v="43"/>
    <n v="111"/>
    <m/>
    <x v="0"/>
    <s v="N"/>
    <x v="0"/>
    <x v="1"/>
    <n v="0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x v="71"/>
    <s v="Shibe Park"/>
    <n v="231401"/>
    <n v="95"/>
    <n v="101"/>
    <s v="PHI"/>
    <s v="PHI"/>
    <s v="PHI"/>
  </r>
  <r>
    <x v="70"/>
    <x v="0"/>
    <x v="1"/>
    <x v="1"/>
    <s v="PIT"/>
    <s v="PIT"/>
    <x v="39"/>
    <m/>
    <n v="4"/>
    <n v="156"/>
    <n v="78"/>
    <n v="81"/>
    <n v="73"/>
    <m/>
    <x v="0"/>
    <s v="N"/>
    <x v="0"/>
    <x v="1"/>
    <n v="0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x v="77"/>
    <s v="Forbes Field"/>
    <n v="482241"/>
    <n v="100"/>
    <n v="100"/>
    <s v="PIT"/>
    <s v="PIT"/>
    <s v="PIT"/>
  </r>
  <r>
    <x v="70"/>
    <x v="0"/>
    <x v="1"/>
    <x v="5"/>
    <s v="SLA"/>
    <s v="BAL"/>
    <x v="37"/>
    <m/>
    <n v="6"/>
    <n v="157"/>
    <n v="79"/>
    <n v="70"/>
    <n v="84"/>
    <m/>
    <x v="0"/>
    <s v="N"/>
    <x v="0"/>
    <x v="1"/>
    <n v="0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x v="45"/>
    <s v="Sportsman's Park IV"/>
    <n v="176240"/>
    <n v="104"/>
    <n v="104"/>
    <s v="SLB"/>
    <s v="SLA"/>
    <s v="SLA"/>
  </r>
  <r>
    <x v="70"/>
    <x v="0"/>
    <x v="1"/>
    <x v="1"/>
    <s v="SLN"/>
    <s v="STL"/>
    <x v="40"/>
    <m/>
    <n v="2"/>
    <n v="155"/>
    <n v="79"/>
    <n v="97"/>
    <n v="56"/>
    <m/>
    <x v="0"/>
    <s v="N"/>
    <x v="0"/>
    <x v="1"/>
    <n v="0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x v="83"/>
    <s v="Sportsman's Park IV"/>
    <n v="633645"/>
    <n v="107"/>
    <n v="104"/>
    <s v="STL"/>
    <s v="SLN"/>
    <s v="SLN"/>
  </r>
  <r>
    <x v="70"/>
    <x v="0"/>
    <x v="1"/>
    <x v="5"/>
    <s v="WS1"/>
    <s v="MIN"/>
    <x v="79"/>
    <m/>
    <n v="6"/>
    <n v="156"/>
    <n v="78"/>
    <n v="70"/>
    <n v="84"/>
    <m/>
    <x v="0"/>
    <s v="N"/>
    <x v="0"/>
    <x v="1"/>
    <n v="0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x v="79"/>
    <s v="Griffith Stadium I"/>
    <n v="415663"/>
    <n v="95"/>
    <n v="97"/>
    <s v="WSH"/>
    <s v="WS1"/>
    <s v="WS1"/>
  </r>
  <r>
    <x v="71"/>
    <x v="0"/>
    <x v="1"/>
    <x v="5"/>
    <s v="BOS"/>
    <s v="BOS"/>
    <x v="74"/>
    <m/>
    <n v="2"/>
    <n v="152"/>
    <n v="77"/>
    <n v="93"/>
    <n v="59"/>
    <m/>
    <x v="0"/>
    <s v="N"/>
    <x v="0"/>
    <x v="1"/>
    <n v="0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x v="92"/>
    <s v="Fenway Park II"/>
    <n v="730340"/>
    <n v="104"/>
    <n v="102"/>
    <s v="BOS"/>
    <s v="BOS"/>
    <s v="BOS"/>
  </r>
  <r>
    <x v="71"/>
    <x v="0"/>
    <x v="1"/>
    <x v="1"/>
    <s v="BRO"/>
    <s v="LAD"/>
    <x v="47"/>
    <m/>
    <n v="2"/>
    <n v="155"/>
    <n v="79"/>
    <n v="104"/>
    <n v="50"/>
    <m/>
    <x v="0"/>
    <s v="N"/>
    <x v="0"/>
    <x v="1"/>
    <n v="0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x v="93"/>
    <s v="Ebbets Field"/>
    <n v="1037765"/>
    <n v="103"/>
    <n v="99"/>
    <s v="BRO"/>
    <s v="BRO"/>
    <s v="BRO"/>
  </r>
  <r>
    <x v="71"/>
    <x v="0"/>
    <x v="1"/>
    <x v="1"/>
    <s v="BSN"/>
    <s v="ATL"/>
    <x v="24"/>
    <m/>
    <n v="7"/>
    <n v="150"/>
    <n v="71"/>
    <n v="59"/>
    <n v="89"/>
    <m/>
    <x v="0"/>
    <s v="N"/>
    <x v="0"/>
    <x v="1"/>
    <n v="0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x v="95"/>
    <s v="Braves Field"/>
    <n v="285332"/>
    <n v="97"/>
    <n v="100"/>
    <s v="BSN"/>
    <s v="BSN"/>
    <s v="BSN"/>
  </r>
  <r>
    <x v="71"/>
    <x v="0"/>
    <x v="1"/>
    <x v="5"/>
    <s v="CHA"/>
    <s v="CHW"/>
    <x v="75"/>
    <m/>
    <n v="6"/>
    <n v="148"/>
    <n v="70"/>
    <n v="66"/>
    <n v="82"/>
    <m/>
    <x v="0"/>
    <s v="N"/>
    <x v="0"/>
    <x v="1"/>
    <n v="0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x v="85"/>
    <s v="Comiskey Park"/>
    <n v="425734"/>
    <n v="97"/>
    <n v="98"/>
    <s v="CHW"/>
    <s v="CHA"/>
    <s v="CHA"/>
  </r>
  <r>
    <x v="71"/>
    <x v="0"/>
    <x v="1"/>
    <x v="1"/>
    <s v="CHN"/>
    <s v="CHC"/>
    <x v="25"/>
    <m/>
    <n v="6"/>
    <n v="155"/>
    <n v="78"/>
    <n v="68"/>
    <n v="86"/>
    <m/>
    <x v="0"/>
    <s v="N"/>
    <x v="0"/>
    <x v="1"/>
    <n v="0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x v="88"/>
    <s v="Wrigley Field"/>
    <n v="590972"/>
    <n v="96"/>
    <n v="96"/>
    <s v="CHC"/>
    <s v="CHN"/>
    <s v="CHN"/>
  </r>
  <r>
    <x v="71"/>
    <x v="0"/>
    <x v="1"/>
    <x v="1"/>
    <s v="CIN"/>
    <s v="CIN"/>
    <x v="26"/>
    <m/>
    <n v="4"/>
    <n v="154"/>
    <n v="77"/>
    <n v="76"/>
    <n v="76"/>
    <m/>
    <x v="0"/>
    <s v="N"/>
    <x v="0"/>
    <x v="1"/>
    <n v="0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x v="25"/>
    <s v="Crosley Field"/>
    <n v="427031"/>
    <n v="100"/>
    <n v="99"/>
    <s v="CIN"/>
    <s v="CIN"/>
    <s v="CIN"/>
  </r>
  <r>
    <x v="71"/>
    <x v="0"/>
    <x v="1"/>
    <x v="5"/>
    <s v="CLE"/>
    <s v="CLE"/>
    <x v="76"/>
    <m/>
    <n v="4"/>
    <n v="156"/>
    <n v="80"/>
    <n v="75"/>
    <n v="79"/>
    <m/>
    <x v="0"/>
    <s v="N"/>
    <x v="0"/>
    <x v="1"/>
    <n v="0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x v="107"/>
    <s v="League Park II/Cleveland Stadium"/>
    <n v="459447"/>
    <n v="94"/>
    <n v="94"/>
    <s v="CLE"/>
    <s v="CLE"/>
    <s v="CLE"/>
  </r>
  <r>
    <x v="71"/>
    <x v="0"/>
    <x v="1"/>
    <x v="5"/>
    <s v="DET"/>
    <s v="DET"/>
    <x v="77"/>
    <m/>
    <n v="5"/>
    <n v="156"/>
    <n v="77"/>
    <n v="73"/>
    <n v="81"/>
    <m/>
    <x v="0"/>
    <s v="N"/>
    <x v="0"/>
    <x v="1"/>
    <n v="0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x v="86"/>
    <s v="Briggs Stadium"/>
    <n v="580087"/>
    <n v="108"/>
    <n v="108"/>
    <s v="DET"/>
    <s v="DET"/>
    <s v="DET"/>
  </r>
  <r>
    <x v="71"/>
    <x v="0"/>
    <x v="1"/>
    <x v="1"/>
    <s v="NY1"/>
    <s v="SFG"/>
    <x v="42"/>
    <m/>
    <n v="3"/>
    <n v="154"/>
    <n v="79"/>
    <n v="85"/>
    <n v="67"/>
    <m/>
    <x v="0"/>
    <s v="N"/>
    <x v="0"/>
    <x v="1"/>
    <n v="0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x v="62"/>
    <s v="Polo Grounds IV"/>
    <n v="779621"/>
    <n v="101"/>
    <n v="102"/>
    <s v="NYG"/>
    <s v="NY1"/>
    <s v="NY1"/>
  </r>
  <r>
    <x v="71"/>
    <x v="0"/>
    <x v="1"/>
    <x v="5"/>
    <s v="NYA"/>
    <s v="NYY"/>
    <x v="73"/>
    <m/>
    <n v="1"/>
    <n v="154"/>
    <n v="77"/>
    <n v="103"/>
    <n v="51"/>
    <m/>
    <x v="0"/>
    <s v="Y"/>
    <x v="1"/>
    <x v="1"/>
    <n v="0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x v="96"/>
    <s v="Yankee Stadium I"/>
    <n v="922011"/>
    <n v="98"/>
    <n v="94"/>
    <s v="NYY"/>
    <s v="NYA"/>
    <s v="NYA"/>
  </r>
  <r>
    <x v="71"/>
    <x v="0"/>
    <x v="1"/>
    <x v="5"/>
    <s v="PHA"/>
    <s v="OAK"/>
    <x v="78"/>
    <m/>
    <n v="8"/>
    <n v="154"/>
    <n v="76"/>
    <n v="55"/>
    <n v="99"/>
    <m/>
    <x v="0"/>
    <s v="N"/>
    <x v="0"/>
    <x v="1"/>
    <n v="0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x v="5"/>
    <s v="Shibe Park"/>
    <n v="423487"/>
    <n v="100"/>
    <n v="104"/>
    <s v="PHA"/>
    <s v="PHA"/>
    <s v="PHA"/>
  </r>
  <r>
    <x v="71"/>
    <x v="0"/>
    <x v="1"/>
    <x v="1"/>
    <s v="PHI"/>
    <s v="PHI"/>
    <x v="44"/>
    <m/>
    <n v="8"/>
    <n v="151"/>
    <n v="74"/>
    <n v="42"/>
    <n v="109"/>
    <m/>
    <x v="0"/>
    <s v="N"/>
    <x v="0"/>
    <x v="1"/>
    <n v="0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x v="71"/>
    <s v="Shibe Park"/>
    <n v="230183"/>
    <n v="94"/>
    <n v="99"/>
    <s v="PHI"/>
    <s v="PHI"/>
    <s v="PHI"/>
  </r>
  <r>
    <x v="71"/>
    <x v="0"/>
    <x v="1"/>
    <x v="1"/>
    <s v="PIT"/>
    <s v="PIT"/>
    <x v="39"/>
    <m/>
    <n v="5"/>
    <n v="151"/>
    <n v="77"/>
    <n v="66"/>
    <n v="81"/>
    <m/>
    <x v="0"/>
    <s v="N"/>
    <x v="0"/>
    <x v="1"/>
    <n v="0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x v="77"/>
    <s v="Forbes Field"/>
    <n v="448897"/>
    <n v="103"/>
    <n v="102"/>
    <s v="PIT"/>
    <s v="PIT"/>
    <s v="PIT"/>
  </r>
  <r>
    <x v="71"/>
    <x v="0"/>
    <x v="1"/>
    <x v="5"/>
    <s v="SLA"/>
    <s v="BAL"/>
    <x v="37"/>
    <m/>
    <n v="3"/>
    <n v="151"/>
    <n v="77"/>
    <n v="82"/>
    <n v="69"/>
    <m/>
    <x v="0"/>
    <s v="N"/>
    <x v="0"/>
    <x v="1"/>
    <n v="0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x v="45"/>
    <s v="Sportsman's Park IV"/>
    <n v="255617"/>
    <n v="102"/>
    <n v="102"/>
    <s v="SLB"/>
    <s v="SLA"/>
    <s v="SLA"/>
  </r>
  <r>
    <x v="71"/>
    <x v="0"/>
    <x v="1"/>
    <x v="1"/>
    <s v="SLN"/>
    <s v="STL"/>
    <x v="40"/>
    <m/>
    <n v="1"/>
    <n v="156"/>
    <n v="78"/>
    <n v="106"/>
    <n v="48"/>
    <m/>
    <x v="0"/>
    <s v="Y"/>
    <x v="1"/>
    <x v="2"/>
    <n v="1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x v="83"/>
    <s v="Sportsman's Park IV"/>
    <n v="553552"/>
    <n v="108"/>
    <n v="104"/>
    <s v="STL"/>
    <s v="SLN"/>
    <s v="SLN"/>
  </r>
  <r>
    <x v="71"/>
    <x v="0"/>
    <x v="1"/>
    <x v="5"/>
    <s v="WS1"/>
    <s v="MIN"/>
    <x v="79"/>
    <m/>
    <n v="7"/>
    <n v="151"/>
    <n v="77"/>
    <n v="62"/>
    <n v="89"/>
    <m/>
    <x v="0"/>
    <s v="N"/>
    <x v="0"/>
    <x v="1"/>
    <n v="0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x v="79"/>
    <s v="Griffith Stadium I"/>
    <n v="403493"/>
    <n v="99"/>
    <n v="100"/>
    <s v="WSH"/>
    <s v="WS1"/>
    <s v="WS1"/>
  </r>
  <r>
    <x v="72"/>
    <x v="0"/>
    <x v="1"/>
    <x v="5"/>
    <s v="BOS"/>
    <s v="BOS"/>
    <x v="74"/>
    <m/>
    <n v="7"/>
    <n v="155"/>
    <n v="77"/>
    <n v="68"/>
    <n v="84"/>
    <m/>
    <x v="0"/>
    <s v="N"/>
    <x v="0"/>
    <x v="1"/>
    <n v="0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x v="92"/>
    <s v="Fenway Park II"/>
    <n v="358275"/>
    <n v="102"/>
    <n v="101"/>
    <s v="BOS"/>
    <s v="BOS"/>
    <s v="BOS"/>
  </r>
  <r>
    <x v="72"/>
    <x v="0"/>
    <x v="1"/>
    <x v="1"/>
    <s v="BRO"/>
    <s v="LAD"/>
    <x v="47"/>
    <m/>
    <n v="3"/>
    <n v="153"/>
    <n v="77"/>
    <n v="81"/>
    <n v="72"/>
    <m/>
    <x v="0"/>
    <s v="N"/>
    <x v="0"/>
    <x v="1"/>
    <n v="0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x v="93"/>
    <s v="Ebbets Field"/>
    <n v="661739"/>
    <n v="101"/>
    <n v="100"/>
    <s v="BRO"/>
    <s v="BRO"/>
    <s v="BRO"/>
  </r>
  <r>
    <x v="72"/>
    <x v="0"/>
    <x v="1"/>
    <x v="1"/>
    <s v="BSN"/>
    <s v="ATL"/>
    <x v="24"/>
    <m/>
    <n v="6"/>
    <n v="153"/>
    <n v="77"/>
    <n v="68"/>
    <n v="85"/>
    <m/>
    <x v="0"/>
    <s v="N"/>
    <x v="0"/>
    <x v="1"/>
    <n v="0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x v="95"/>
    <s v="Braves Field"/>
    <n v="271289"/>
    <n v="98"/>
    <n v="100"/>
    <s v="BSN"/>
    <s v="BSN"/>
    <s v="BSN"/>
  </r>
  <r>
    <x v="72"/>
    <x v="0"/>
    <x v="1"/>
    <x v="5"/>
    <s v="CHA"/>
    <s v="CHW"/>
    <x v="75"/>
    <m/>
    <n v="4"/>
    <n v="155"/>
    <n v="76"/>
    <n v="82"/>
    <n v="72"/>
    <m/>
    <x v="0"/>
    <s v="N"/>
    <x v="0"/>
    <x v="1"/>
    <n v="0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x v="85"/>
    <s v="Comiskey Park"/>
    <n v="508962"/>
    <n v="99"/>
    <n v="101"/>
    <s v="CHW"/>
    <s v="CHA"/>
    <s v="CHA"/>
  </r>
  <r>
    <x v="72"/>
    <x v="0"/>
    <x v="1"/>
    <x v="1"/>
    <s v="CHN"/>
    <s v="CHC"/>
    <x v="25"/>
    <m/>
    <n v="5"/>
    <n v="154"/>
    <n v="75"/>
    <n v="74"/>
    <n v="79"/>
    <m/>
    <x v="0"/>
    <s v="N"/>
    <x v="0"/>
    <x v="1"/>
    <n v="0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x v="88"/>
    <s v="Wrigley Field"/>
    <n v="508247"/>
    <n v="98"/>
    <n v="98"/>
    <s v="CHC"/>
    <s v="CHN"/>
    <s v="CHN"/>
  </r>
  <r>
    <x v="72"/>
    <x v="0"/>
    <x v="1"/>
    <x v="1"/>
    <s v="CIN"/>
    <s v="CIN"/>
    <x v="26"/>
    <m/>
    <n v="2"/>
    <n v="155"/>
    <n v="78"/>
    <n v="87"/>
    <n v="67"/>
    <m/>
    <x v="0"/>
    <s v="N"/>
    <x v="0"/>
    <x v="1"/>
    <n v="0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x v="25"/>
    <s v="Crosley Field"/>
    <n v="379122"/>
    <n v="99"/>
    <n v="99"/>
    <s v="CIN"/>
    <s v="CIN"/>
    <s v="CIN"/>
  </r>
  <r>
    <x v="72"/>
    <x v="0"/>
    <x v="1"/>
    <x v="5"/>
    <s v="CLE"/>
    <s v="CLE"/>
    <x v="76"/>
    <m/>
    <n v="3"/>
    <n v="153"/>
    <n v="77"/>
    <n v="82"/>
    <n v="71"/>
    <m/>
    <x v="0"/>
    <s v="N"/>
    <x v="0"/>
    <x v="1"/>
    <n v="0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x v="107"/>
    <s v="League Park II/Cleveland Stadium"/>
    <n v="438894"/>
    <n v="93"/>
    <n v="94"/>
    <s v="CLE"/>
    <s v="CLE"/>
    <s v="CLE"/>
  </r>
  <r>
    <x v="72"/>
    <x v="0"/>
    <x v="1"/>
    <x v="5"/>
    <s v="DET"/>
    <s v="DET"/>
    <x v="77"/>
    <m/>
    <n v="5"/>
    <n v="155"/>
    <n v="78"/>
    <n v="78"/>
    <n v="76"/>
    <m/>
    <x v="0"/>
    <s v="N"/>
    <x v="0"/>
    <x v="1"/>
    <n v="0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x v="86"/>
    <s v="Briggs Stadium"/>
    <n v="606287"/>
    <n v="107"/>
    <n v="106"/>
    <s v="DET"/>
    <s v="DET"/>
    <s v="DET"/>
  </r>
  <r>
    <x v="72"/>
    <x v="0"/>
    <x v="1"/>
    <x v="1"/>
    <s v="NY1"/>
    <s v="SFG"/>
    <x v="42"/>
    <m/>
    <n v="8"/>
    <n v="156"/>
    <n v="77"/>
    <n v="55"/>
    <n v="98"/>
    <m/>
    <x v="0"/>
    <s v="N"/>
    <x v="0"/>
    <x v="1"/>
    <n v="0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x v="62"/>
    <s v="Polo Grounds IV"/>
    <n v="466095"/>
    <n v="100"/>
    <n v="101"/>
    <s v="NYG"/>
    <s v="NY1"/>
    <s v="NY1"/>
  </r>
  <r>
    <x v="72"/>
    <x v="0"/>
    <x v="1"/>
    <x v="5"/>
    <s v="NYA"/>
    <s v="NYY"/>
    <x v="73"/>
    <m/>
    <n v="1"/>
    <n v="155"/>
    <n v="77"/>
    <n v="98"/>
    <n v="56"/>
    <m/>
    <x v="0"/>
    <s v="Y"/>
    <x v="1"/>
    <x v="2"/>
    <n v="1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x v="96"/>
    <s v="Yankee Stadium I"/>
    <n v="618330"/>
    <n v="101"/>
    <n v="98"/>
    <s v="NYY"/>
    <s v="NYA"/>
    <s v="NYA"/>
  </r>
  <r>
    <x v="72"/>
    <x v="0"/>
    <x v="1"/>
    <x v="5"/>
    <s v="PHA"/>
    <s v="OAK"/>
    <x v="78"/>
    <m/>
    <n v="8"/>
    <n v="155"/>
    <n v="79"/>
    <n v="49"/>
    <n v="105"/>
    <m/>
    <x v="0"/>
    <s v="N"/>
    <x v="0"/>
    <x v="1"/>
    <n v="0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x v="5"/>
    <s v="Shibe Park"/>
    <n v="376735"/>
    <n v="99"/>
    <n v="103"/>
    <s v="PHA"/>
    <s v="PHA"/>
    <s v="PHA"/>
  </r>
  <r>
    <x v="72"/>
    <x v="0"/>
    <x v="1"/>
    <x v="1"/>
    <s v="PHI"/>
    <s v="PHI"/>
    <x v="44"/>
    <m/>
    <n v="7"/>
    <n v="157"/>
    <n v="78"/>
    <n v="64"/>
    <n v="90"/>
    <m/>
    <x v="0"/>
    <s v="N"/>
    <x v="0"/>
    <x v="1"/>
    <n v="0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x v="110"/>
    <s v="Shibe Park"/>
    <n v="466975"/>
    <n v="95"/>
    <n v="99"/>
    <s v="PHI"/>
    <s v="PHI"/>
    <s v="PHI"/>
  </r>
  <r>
    <x v="72"/>
    <x v="0"/>
    <x v="1"/>
    <x v="1"/>
    <s v="PIT"/>
    <s v="PIT"/>
    <x v="39"/>
    <m/>
    <n v="4"/>
    <n v="157"/>
    <n v="78"/>
    <n v="80"/>
    <n v="74"/>
    <m/>
    <x v="0"/>
    <s v="N"/>
    <x v="0"/>
    <x v="1"/>
    <n v="0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x v="77"/>
    <s v="Forbes Field"/>
    <n v="498740"/>
    <n v="104"/>
    <n v="103"/>
    <s v="PIT"/>
    <s v="PIT"/>
    <s v="PIT"/>
  </r>
  <r>
    <x v="72"/>
    <x v="0"/>
    <x v="1"/>
    <x v="5"/>
    <s v="SLA"/>
    <s v="BAL"/>
    <x v="37"/>
    <m/>
    <n v="6"/>
    <n v="153"/>
    <n v="77"/>
    <n v="72"/>
    <n v="80"/>
    <m/>
    <x v="0"/>
    <s v="N"/>
    <x v="0"/>
    <x v="1"/>
    <n v="0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x v="45"/>
    <s v="Sportsman's Park IV"/>
    <n v="214392"/>
    <n v="104"/>
    <n v="102"/>
    <s v="SLB"/>
    <s v="SLA"/>
    <s v="SLA"/>
  </r>
  <r>
    <x v="72"/>
    <x v="0"/>
    <x v="1"/>
    <x v="1"/>
    <s v="SLN"/>
    <s v="STL"/>
    <x v="40"/>
    <m/>
    <n v="1"/>
    <n v="157"/>
    <n v="81"/>
    <n v="105"/>
    <n v="49"/>
    <m/>
    <x v="0"/>
    <s v="Y"/>
    <x v="1"/>
    <x v="1"/>
    <n v="0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x v="83"/>
    <s v="Sportsman's Park IV"/>
    <n v="517135"/>
    <n v="106"/>
    <n v="101"/>
    <s v="STL"/>
    <s v="SLN"/>
    <s v="SLN"/>
  </r>
  <r>
    <x v="72"/>
    <x v="0"/>
    <x v="1"/>
    <x v="5"/>
    <s v="WS1"/>
    <s v="MIN"/>
    <x v="79"/>
    <m/>
    <n v="2"/>
    <n v="153"/>
    <n v="76"/>
    <n v="84"/>
    <n v="69"/>
    <m/>
    <x v="0"/>
    <s v="N"/>
    <x v="0"/>
    <x v="1"/>
    <n v="0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x v="79"/>
    <s v="Griffith Stadium I"/>
    <n v="574694"/>
    <n v="96"/>
    <n v="97"/>
    <s v="WSH"/>
    <s v="WS1"/>
    <s v="WS1"/>
  </r>
  <r>
    <x v="73"/>
    <x v="0"/>
    <x v="1"/>
    <x v="5"/>
    <s v="BOS"/>
    <s v="BOS"/>
    <x v="74"/>
    <m/>
    <n v="4"/>
    <n v="156"/>
    <n v="78"/>
    <n v="77"/>
    <n v="77"/>
    <m/>
    <x v="0"/>
    <s v="N"/>
    <x v="0"/>
    <x v="1"/>
    <n v="0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x v="92"/>
    <s v="Fenway Park II"/>
    <n v="506975"/>
    <n v="99"/>
    <n v="100"/>
    <s v="BOS"/>
    <s v="BOS"/>
    <s v="BOS"/>
  </r>
  <r>
    <x v="73"/>
    <x v="0"/>
    <x v="1"/>
    <x v="1"/>
    <s v="BRO"/>
    <s v="LAD"/>
    <x v="47"/>
    <m/>
    <n v="7"/>
    <n v="155"/>
    <n v="77"/>
    <n v="63"/>
    <n v="91"/>
    <m/>
    <x v="0"/>
    <s v="N"/>
    <x v="0"/>
    <x v="1"/>
    <n v="0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x v="93"/>
    <s v="Ebbets Field"/>
    <n v="605905"/>
    <n v="98"/>
    <n v="98"/>
    <s v="BRO"/>
    <s v="BRO"/>
    <s v="BRO"/>
  </r>
  <r>
    <x v="73"/>
    <x v="0"/>
    <x v="1"/>
    <x v="1"/>
    <s v="BSN"/>
    <s v="ATL"/>
    <x v="24"/>
    <m/>
    <n v="6"/>
    <n v="155"/>
    <n v="78"/>
    <n v="65"/>
    <n v="89"/>
    <m/>
    <x v="0"/>
    <s v="N"/>
    <x v="0"/>
    <x v="1"/>
    <n v="0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x v="95"/>
    <s v="Braves Field"/>
    <n v="208691"/>
    <n v="104"/>
    <n v="106"/>
    <s v="BSN"/>
    <s v="BSN"/>
    <s v="BSN"/>
  </r>
  <r>
    <x v="73"/>
    <x v="0"/>
    <x v="1"/>
    <x v="5"/>
    <s v="CHA"/>
    <s v="CHW"/>
    <x v="75"/>
    <m/>
    <n v="7"/>
    <n v="154"/>
    <n v="77"/>
    <n v="71"/>
    <n v="83"/>
    <m/>
    <x v="0"/>
    <s v="N"/>
    <x v="0"/>
    <x v="1"/>
    <n v="0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x v="85"/>
    <s v="Comiskey Park"/>
    <n v="563539"/>
    <n v="98"/>
    <n v="99"/>
    <s v="CHW"/>
    <s v="CHA"/>
    <s v="CHA"/>
  </r>
  <r>
    <x v="73"/>
    <x v="0"/>
    <x v="1"/>
    <x v="1"/>
    <s v="CHN"/>
    <s v="CHC"/>
    <x v="25"/>
    <m/>
    <n v="4"/>
    <n v="157"/>
    <n v="78"/>
    <n v="75"/>
    <n v="79"/>
    <m/>
    <x v="0"/>
    <s v="N"/>
    <x v="0"/>
    <x v="1"/>
    <n v="0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x v="88"/>
    <s v="Wrigley Field"/>
    <n v="640110"/>
    <n v="99"/>
    <n v="97"/>
    <s v="CHC"/>
    <s v="CHN"/>
    <s v="CHN"/>
  </r>
  <r>
    <x v="73"/>
    <x v="0"/>
    <x v="1"/>
    <x v="1"/>
    <s v="CIN"/>
    <s v="CIN"/>
    <x v="26"/>
    <m/>
    <n v="3"/>
    <n v="155"/>
    <n v="78"/>
    <n v="89"/>
    <n v="65"/>
    <m/>
    <x v="0"/>
    <s v="N"/>
    <x v="0"/>
    <x v="1"/>
    <n v="0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x v="25"/>
    <s v="Crosley Field"/>
    <n v="409567"/>
    <n v="96"/>
    <n v="97"/>
    <s v="CIN"/>
    <s v="CIN"/>
    <s v="CIN"/>
  </r>
  <r>
    <x v="73"/>
    <x v="0"/>
    <x v="1"/>
    <x v="5"/>
    <s v="CLE"/>
    <s v="CLE"/>
    <x v="76"/>
    <m/>
    <n v="5"/>
    <n v="155"/>
    <n v="78"/>
    <n v="72"/>
    <n v="82"/>
    <m/>
    <x v="0"/>
    <s v="N"/>
    <x v="0"/>
    <x v="1"/>
    <n v="0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x v="107"/>
    <s v="League Park II/Cleveland Stadium"/>
    <n v="475272"/>
    <n v="96"/>
    <n v="96"/>
    <s v="CLE"/>
    <s v="CLE"/>
    <s v="CLE"/>
  </r>
  <r>
    <x v="73"/>
    <x v="0"/>
    <x v="1"/>
    <x v="5"/>
    <s v="DET"/>
    <s v="DET"/>
    <x v="77"/>
    <m/>
    <n v="2"/>
    <n v="156"/>
    <n v="78"/>
    <n v="88"/>
    <n v="66"/>
    <m/>
    <x v="0"/>
    <s v="N"/>
    <x v="0"/>
    <x v="1"/>
    <n v="0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x v="86"/>
    <s v="Briggs Stadium"/>
    <n v="923176"/>
    <n v="105"/>
    <n v="103"/>
    <s v="DET"/>
    <s v="DET"/>
    <s v="DET"/>
  </r>
  <r>
    <x v="73"/>
    <x v="0"/>
    <x v="1"/>
    <x v="1"/>
    <s v="NY1"/>
    <s v="SFG"/>
    <x v="42"/>
    <m/>
    <n v="5"/>
    <n v="155"/>
    <n v="75"/>
    <n v="67"/>
    <n v="87"/>
    <m/>
    <x v="0"/>
    <s v="N"/>
    <x v="0"/>
    <x v="1"/>
    <n v="0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x v="62"/>
    <s v="Polo Grounds IV"/>
    <n v="674483"/>
    <n v="99"/>
    <n v="101"/>
    <s v="NYG"/>
    <s v="NY1"/>
    <s v="NY1"/>
  </r>
  <r>
    <x v="73"/>
    <x v="0"/>
    <x v="1"/>
    <x v="5"/>
    <s v="NYA"/>
    <s v="NYY"/>
    <x v="73"/>
    <m/>
    <n v="3"/>
    <n v="154"/>
    <n v="78"/>
    <n v="83"/>
    <n v="71"/>
    <m/>
    <x v="0"/>
    <s v="N"/>
    <x v="0"/>
    <x v="1"/>
    <n v="0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x v="96"/>
    <s v="Yankee Stadium I"/>
    <n v="789995"/>
    <n v="104"/>
    <n v="102"/>
    <s v="NYY"/>
    <s v="NYA"/>
    <s v="NYA"/>
  </r>
  <r>
    <x v="73"/>
    <x v="0"/>
    <x v="1"/>
    <x v="5"/>
    <s v="PHA"/>
    <s v="OAK"/>
    <x v="78"/>
    <m/>
    <n v="5"/>
    <n v="155"/>
    <n v="76"/>
    <n v="72"/>
    <n v="82"/>
    <m/>
    <x v="0"/>
    <s v="N"/>
    <x v="0"/>
    <x v="1"/>
    <n v="0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x v="5"/>
    <s v="Shibe Park"/>
    <n v="505322"/>
    <n v="97"/>
    <n v="101"/>
    <s v="PHA"/>
    <s v="PHA"/>
    <s v="PHA"/>
  </r>
  <r>
    <x v="73"/>
    <x v="0"/>
    <x v="1"/>
    <x v="1"/>
    <s v="PHI"/>
    <s v="PHI"/>
    <x v="44"/>
    <m/>
    <n v="8"/>
    <n v="154"/>
    <n v="79"/>
    <n v="61"/>
    <n v="92"/>
    <m/>
    <x v="0"/>
    <s v="N"/>
    <x v="0"/>
    <x v="1"/>
    <n v="0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x v="110"/>
    <s v="Shibe Park"/>
    <n v="369586"/>
    <n v="96"/>
    <n v="99"/>
    <s v="PHI"/>
    <s v="PHI"/>
    <s v="PHI"/>
  </r>
  <r>
    <x v="73"/>
    <x v="0"/>
    <x v="1"/>
    <x v="1"/>
    <s v="PIT"/>
    <s v="PIT"/>
    <x v="39"/>
    <m/>
    <n v="2"/>
    <n v="158"/>
    <n v="81"/>
    <n v="90"/>
    <n v="63"/>
    <m/>
    <x v="0"/>
    <s v="N"/>
    <x v="0"/>
    <x v="1"/>
    <n v="0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x v="77"/>
    <s v="Forbes Field"/>
    <n v="604278"/>
    <n v="105"/>
    <n v="103"/>
    <s v="PIT"/>
    <s v="PIT"/>
    <s v="PIT"/>
  </r>
  <r>
    <x v="73"/>
    <x v="0"/>
    <x v="1"/>
    <x v="5"/>
    <s v="SLA"/>
    <s v="BAL"/>
    <x v="37"/>
    <m/>
    <n v="1"/>
    <n v="154"/>
    <n v="77"/>
    <n v="89"/>
    <n v="65"/>
    <m/>
    <x v="0"/>
    <s v="Y"/>
    <x v="1"/>
    <x v="1"/>
    <n v="0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x v="45"/>
    <s v="Sportsman's Park IV"/>
    <n v="508644"/>
    <n v="107"/>
    <n v="107"/>
    <s v="SLB"/>
    <s v="SLA"/>
    <s v="SLA"/>
  </r>
  <r>
    <x v="73"/>
    <x v="0"/>
    <x v="1"/>
    <x v="1"/>
    <s v="SLN"/>
    <s v="STL"/>
    <x v="40"/>
    <m/>
    <n v="1"/>
    <n v="157"/>
    <n v="77"/>
    <n v="105"/>
    <n v="49"/>
    <m/>
    <x v="0"/>
    <s v="Y"/>
    <x v="1"/>
    <x v="2"/>
    <n v="1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x v="83"/>
    <s v="Sportsman's Park IV"/>
    <n v="461968"/>
    <n v="103"/>
    <n v="99"/>
    <s v="STL"/>
    <s v="SLN"/>
    <s v="SLN"/>
  </r>
  <r>
    <x v="73"/>
    <x v="0"/>
    <x v="1"/>
    <x v="5"/>
    <s v="WS1"/>
    <s v="MIN"/>
    <x v="79"/>
    <m/>
    <n v="8"/>
    <n v="154"/>
    <n v="77"/>
    <n v="64"/>
    <n v="90"/>
    <m/>
    <x v="0"/>
    <s v="N"/>
    <x v="0"/>
    <x v="1"/>
    <n v="0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x v="79"/>
    <s v="Griffith Stadium I"/>
    <n v="525235"/>
    <n v="95"/>
    <n v="95"/>
    <s v="WSH"/>
    <s v="WS1"/>
    <s v="WS1"/>
  </r>
  <r>
    <x v="74"/>
    <x v="0"/>
    <x v="1"/>
    <x v="5"/>
    <s v="BOS"/>
    <s v="BOS"/>
    <x v="74"/>
    <m/>
    <n v="7"/>
    <n v="157"/>
    <n v="78"/>
    <n v="71"/>
    <n v="83"/>
    <m/>
    <x v="0"/>
    <s v="N"/>
    <x v="0"/>
    <x v="1"/>
    <n v="0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x v="92"/>
    <s v="Fenway Park II"/>
    <n v="603794"/>
    <n v="103"/>
    <n v="101"/>
    <s v="BOS"/>
    <s v="BOS"/>
    <s v="BOS"/>
  </r>
  <r>
    <x v="74"/>
    <x v="0"/>
    <x v="1"/>
    <x v="1"/>
    <s v="BRO"/>
    <s v="LAD"/>
    <x v="47"/>
    <m/>
    <n v="3"/>
    <n v="155"/>
    <n v="78"/>
    <n v="87"/>
    <n v="67"/>
    <m/>
    <x v="0"/>
    <s v="N"/>
    <x v="0"/>
    <x v="1"/>
    <n v="0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x v="93"/>
    <s v="Ebbets Field"/>
    <n v="1059220"/>
    <n v="99"/>
    <n v="99"/>
    <s v="BRO"/>
    <s v="BRO"/>
    <s v="BRO"/>
  </r>
  <r>
    <x v="74"/>
    <x v="0"/>
    <x v="1"/>
    <x v="1"/>
    <s v="BSN"/>
    <s v="ATL"/>
    <x v="24"/>
    <m/>
    <n v="6"/>
    <n v="154"/>
    <n v="75"/>
    <n v="67"/>
    <n v="85"/>
    <m/>
    <x v="0"/>
    <s v="N"/>
    <x v="0"/>
    <x v="1"/>
    <n v="0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x v="95"/>
    <s v="Braves Field"/>
    <n v="374178"/>
    <n v="100"/>
    <n v="101"/>
    <s v="BSN"/>
    <s v="BSN"/>
    <s v="BSN"/>
  </r>
  <r>
    <x v="74"/>
    <x v="0"/>
    <x v="1"/>
    <x v="5"/>
    <s v="CHA"/>
    <s v="CHW"/>
    <x v="75"/>
    <m/>
    <n v="6"/>
    <n v="150"/>
    <n v="74"/>
    <n v="71"/>
    <n v="78"/>
    <m/>
    <x v="0"/>
    <s v="N"/>
    <x v="0"/>
    <x v="1"/>
    <n v="0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x v="85"/>
    <s v="Comiskey Park"/>
    <n v="657981"/>
    <n v="97"/>
    <n v="98"/>
    <s v="CHW"/>
    <s v="CHA"/>
    <s v="CHA"/>
  </r>
  <r>
    <x v="74"/>
    <x v="0"/>
    <x v="1"/>
    <x v="1"/>
    <s v="CHN"/>
    <s v="CHC"/>
    <x v="25"/>
    <m/>
    <n v="1"/>
    <n v="155"/>
    <n v="76"/>
    <n v="98"/>
    <n v="56"/>
    <m/>
    <x v="0"/>
    <s v="Y"/>
    <x v="1"/>
    <x v="1"/>
    <n v="0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x v="88"/>
    <s v="Wrigley Field"/>
    <n v="1036386"/>
    <n v="98"/>
    <n v="96"/>
    <s v="CHC"/>
    <s v="CHN"/>
    <s v="CHN"/>
  </r>
  <r>
    <x v="74"/>
    <x v="0"/>
    <x v="1"/>
    <x v="1"/>
    <s v="CIN"/>
    <s v="CIN"/>
    <x v="26"/>
    <m/>
    <n v="7"/>
    <n v="154"/>
    <n v="77"/>
    <n v="61"/>
    <n v="93"/>
    <m/>
    <x v="0"/>
    <s v="N"/>
    <x v="0"/>
    <x v="1"/>
    <n v="0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x v="25"/>
    <s v="Crosley Field"/>
    <n v="290070"/>
    <n v="98"/>
    <n v="99"/>
    <s v="CIN"/>
    <s v="CIN"/>
    <s v="CIN"/>
  </r>
  <r>
    <x v="74"/>
    <x v="0"/>
    <x v="1"/>
    <x v="5"/>
    <s v="CLE"/>
    <s v="CLE"/>
    <x v="76"/>
    <m/>
    <n v="5"/>
    <n v="147"/>
    <n v="77"/>
    <n v="73"/>
    <n v="72"/>
    <m/>
    <x v="0"/>
    <s v="N"/>
    <x v="0"/>
    <x v="1"/>
    <n v="0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x v="107"/>
    <s v="League Park II/Cleveland Stadium"/>
    <n v="558182"/>
    <n v="95"/>
    <n v="96"/>
    <s v="CLE"/>
    <s v="CLE"/>
    <s v="CLE"/>
  </r>
  <r>
    <x v="74"/>
    <x v="0"/>
    <x v="1"/>
    <x v="5"/>
    <s v="DET"/>
    <s v="DET"/>
    <x v="77"/>
    <m/>
    <n v="1"/>
    <n v="155"/>
    <n v="76"/>
    <n v="88"/>
    <n v="65"/>
    <m/>
    <x v="0"/>
    <s v="Y"/>
    <x v="1"/>
    <x v="2"/>
    <n v="1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x v="86"/>
    <s v="Briggs Stadium"/>
    <n v="1280341"/>
    <n v="107"/>
    <n v="105"/>
    <s v="DET"/>
    <s v="DET"/>
    <s v="DET"/>
  </r>
  <r>
    <x v="74"/>
    <x v="0"/>
    <x v="1"/>
    <x v="1"/>
    <s v="NY1"/>
    <s v="SFG"/>
    <x v="42"/>
    <m/>
    <n v="5"/>
    <n v="154"/>
    <n v="78"/>
    <n v="78"/>
    <n v="74"/>
    <m/>
    <x v="0"/>
    <s v="N"/>
    <x v="0"/>
    <x v="1"/>
    <n v="0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x v="62"/>
    <s v="Polo Grounds IV"/>
    <n v="1016468"/>
    <n v="101"/>
    <n v="102"/>
    <s v="NYG"/>
    <s v="NY1"/>
    <s v="NY1"/>
  </r>
  <r>
    <x v="74"/>
    <x v="0"/>
    <x v="1"/>
    <x v="5"/>
    <s v="NYA"/>
    <s v="NYY"/>
    <x v="73"/>
    <m/>
    <n v="4"/>
    <n v="152"/>
    <n v="76"/>
    <n v="81"/>
    <n v="71"/>
    <m/>
    <x v="0"/>
    <s v="N"/>
    <x v="0"/>
    <x v="1"/>
    <n v="0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x v="96"/>
    <s v="Yankee Stadium I"/>
    <n v="881845"/>
    <n v="105"/>
    <n v="103"/>
    <s v="NYY"/>
    <s v="NYA"/>
    <s v="NYA"/>
  </r>
  <r>
    <x v="74"/>
    <x v="0"/>
    <x v="1"/>
    <x v="5"/>
    <s v="PHA"/>
    <s v="OAK"/>
    <x v="78"/>
    <m/>
    <n v="8"/>
    <n v="153"/>
    <n v="77"/>
    <n v="52"/>
    <n v="98"/>
    <m/>
    <x v="0"/>
    <s v="N"/>
    <x v="0"/>
    <x v="1"/>
    <n v="0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x v="5"/>
    <s v="Shibe Park"/>
    <n v="462631"/>
    <n v="98"/>
    <n v="101"/>
    <s v="PHA"/>
    <s v="PHA"/>
    <s v="PHA"/>
  </r>
  <r>
    <x v="74"/>
    <x v="0"/>
    <x v="1"/>
    <x v="1"/>
    <s v="PHI"/>
    <s v="PHI"/>
    <x v="44"/>
    <m/>
    <n v="8"/>
    <n v="154"/>
    <n v="77"/>
    <n v="46"/>
    <n v="108"/>
    <m/>
    <x v="0"/>
    <s v="N"/>
    <x v="0"/>
    <x v="1"/>
    <n v="0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x v="71"/>
    <s v="Shibe Park"/>
    <n v="285057"/>
    <n v="96"/>
    <n v="100"/>
    <s v="PHI"/>
    <s v="PHI"/>
    <s v="PHI"/>
  </r>
  <r>
    <x v="74"/>
    <x v="0"/>
    <x v="1"/>
    <x v="1"/>
    <s v="PIT"/>
    <s v="PIT"/>
    <x v="39"/>
    <m/>
    <n v="4"/>
    <n v="155"/>
    <n v="79"/>
    <n v="82"/>
    <n v="72"/>
    <m/>
    <x v="0"/>
    <s v="N"/>
    <x v="0"/>
    <x v="1"/>
    <n v="0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x v="77"/>
    <s v="Forbes Field"/>
    <n v="604694"/>
    <n v="104"/>
    <n v="104"/>
    <s v="PIT"/>
    <s v="PIT"/>
    <s v="PIT"/>
  </r>
  <r>
    <x v="74"/>
    <x v="0"/>
    <x v="1"/>
    <x v="5"/>
    <s v="SLA"/>
    <s v="BAL"/>
    <x v="37"/>
    <m/>
    <n v="3"/>
    <n v="154"/>
    <n v="76"/>
    <n v="81"/>
    <n v="70"/>
    <m/>
    <x v="0"/>
    <s v="N"/>
    <x v="0"/>
    <x v="1"/>
    <n v="0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x v="45"/>
    <s v="Sportsman's Park IV"/>
    <n v="482986"/>
    <n v="106"/>
    <n v="106"/>
    <s v="SLB"/>
    <s v="SLA"/>
    <s v="SLA"/>
  </r>
  <r>
    <x v="74"/>
    <x v="0"/>
    <x v="1"/>
    <x v="1"/>
    <s v="SLN"/>
    <s v="STL"/>
    <x v="40"/>
    <m/>
    <n v="2"/>
    <n v="155"/>
    <n v="78"/>
    <n v="95"/>
    <n v="59"/>
    <m/>
    <x v="0"/>
    <s v="N"/>
    <x v="0"/>
    <x v="1"/>
    <n v="0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x v="83"/>
    <s v="Sportsman's Park IV"/>
    <n v="594630"/>
    <n v="103"/>
    <n v="99"/>
    <s v="STL"/>
    <s v="SLN"/>
    <s v="SLN"/>
  </r>
  <r>
    <x v="74"/>
    <x v="0"/>
    <x v="1"/>
    <x v="5"/>
    <s v="WS1"/>
    <s v="MIN"/>
    <x v="79"/>
    <m/>
    <n v="2"/>
    <n v="156"/>
    <n v="78"/>
    <n v="87"/>
    <n v="67"/>
    <m/>
    <x v="0"/>
    <s v="N"/>
    <x v="0"/>
    <x v="1"/>
    <n v="0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x v="79"/>
    <s v="Griffith Stadium I"/>
    <n v="652660"/>
    <n v="91"/>
    <n v="92"/>
    <s v="WSH"/>
    <s v="WS1"/>
    <s v="WS1"/>
  </r>
  <r>
    <x v="75"/>
    <x v="0"/>
    <x v="1"/>
    <x v="5"/>
    <s v="BOS"/>
    <s v="BOS"/>
    <x v="74"/>
    <m/>
    <n v="1"/>
    <n v="156"/>
    <n v="78"/>
    <n v="104"/>
    <n v="50"/>
    <m/>
    <x v="0"/>
    <s v="Y"/>
    <x v="1"/>
    <x v="1"/>
    <n v="0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x v="92"/>
    <s v="Fenway Park II"/>
    <n v="1416944"/>
    <n v="106"/>
    <n v="105"/>
    <s v="BOS"/>
    <s v="BOS"/>
    <s v="BOS"/>
  </r>
  <r>
    <x v="75"/>
    <x v="0"/>
    <x v="1"/>
    <x v="1"/>
    <s v="BRO"/>
    <s v="LAD"/>
    <x v="47"/>
    <m/>
    <n v="2"/>
    <n v="157"/>
    <n v="79"/>
    <n v="96"/>
    <n v="60"/>
    <m/>
    <x v="0"/>
    <s v="N"/>
    <x v="0"/>
    <x v="1"/>
    <n v="0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x v="93"/>
    <s v="Ebbets Field"/>
    <n v="1796824"/>
    <n v="101"/>
    <n v="99"/>
    <s v="BRO"/>
    <s v="BRO"/>
    <s v="BRO"/>
  </r>
  <r>
    <x v="75"/>
    <x v="0"/>
    <x v="1"/>
    <x v="1"/>
    <s v="BSN"/>
    <s v="ATL"/>
    <x v="24"/>
    <m/>
    <n v="4"/>
    <n v="154"/>
    <n v="77"/>
    <n v="81"/>
    <n v="72"/>
    <m/>
    <x v="0"/>
    <s v="N"/>
    <x v="0"/>
    <x v="1"/>
    <n v="0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x v="95"/>
    <s v="Braves Field"/>
    <n v="969673"/>
    <n v="101"/>
    <n v="101"/>
    <s v="BSN"/>
    <s v="BSN"/>
    <s v="BSN"/>
  </r>
  <r>
    <x v="75"/>
    <x v="0"/>
    <x v="1"/>
    <x v="5"/>
    <s v="CHA"/>
    <s v="CHW"/>
    <x v="75"/>
    <m/>
    <n v="5"/>
    <n v="155"/>
    <n v="79"/>
    <n v="74"/>
    <n v="80"/>
    <m/>
    <x v="0"/>
    <s v="N"/>
    <x v="0"/>
    <x v="1"/>
    <n v="0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x v="85"/>
    <s v="Comiskey Park"/>
    <n v="983403"/>
    <n v="96"/>
    <n v="97"/>
    <s v="CHW"/>
    <s v="CHA"/>
    <s v="CHA"/>
  </r>
  <r>
    <x v="75"/>
    <x v="0"/>
    <x v="1"/>
    <x v="1"/>
    <s v="CHN"/>
    <s v="CHC"/>
    <x v="25"/>
    <m/>
    <n v="3"/>
    <n v="155"/>
    <n v="77"/>
    <n v="82"/>
    <n v="71"/>
    <m/>
    <x v="0"/>
    <s v="N"/>
    <x v="0"/>
    <x v="1"/>
    <n v="0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x v="88"/>
    <s v="Wrigley Field"/>
    <n v="1342970"/>
    <n v="98"/>
    <n v="97"/>
    <s v="CHC"/>
    <s v="CHN"/>
    <s v="CHN"/>
  </r>
  <r>
    <x v="75"/>
    <x v="0"/>
    <x v="1"/>
    <x v="1"/>
    <s v="CIN"/>
    <s v="CIN"/>
    <x v="26"/>
    <m/>
    <n v="6"/>
    <n v="156"/>
    <n v="77"/>
    <n v="67"/>
    <n v="87"/>
    <m/>
    <x v="0"/>
    <s v="N"/>
    <x v="0"/>
    <x v="1"/>
    <n v="0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x v="25"/>
    <s v="Crosley Field"/>
    <n v="715751"/>
    <n v="97"/>
    <n v="99"/>
    <s v="CIN"/>
    <s v="CIN"/>
    <s v="CIN"/>
  </r>
  <r>
    <x v="75"/>
    <x v="0"/>
    <x v="1"/>
    <x v="5"/>
    <s v="CLE"/>
    <s v="CLE"/>
    <x v="76"/>
    <m/>
    <n v="6"/>
    <n v="156"/>
    <n v="77"/>
    <n v="68"/>
    <n v="86"/>
    <m/>
    <x v="0"/>
    <s v="N"/>
    <x v="0"/>
    <x v="1"/>
    <n v="0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x v="107"/>
    <s v="League Park II/Cleveland Stadium"/>
    <n v="1057289"/>
    <n v="93"/>
    <n v="94"/>
    <s v="CLE"/>
    <s v="CLE"/>
    <s v="CLE"/>
  </r>
  <r>
    <x v="75"/>
    <x v="0"/>
    <x v="1"/>
    <x v="5"/>
    <s v="DET"/>
    <s v="DET"/>
    <x v="77"/>
    <m/>
    <n v="2"/>
    <n v="155"/>
    <n v="79"/>
    <n v="92"/>
    <n v="62"/>
    <m/>
    <x v="0"/>
    <s v="N"/>
    <x v="0"/>
    <x v="1"/>
    <n v="0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x v="86"/>
    <s v="Briggs Stadium"/>
    <n v="1722590"/>
    <n v="107"/>
    <n v="105"/>
    <s v="DET"/>
    <s v="DET"/>
    <s v="DET"/>
  </r>
  <r>
    <x v="75"/>
    <x v="0"/>
    <x v="1"/>
    <x v="1"/>
    <s v="NY1"/>
    <s v="SFG"/>
    <x v="42"/>
    <m/>
    <n v="8"/>
    <n v="154"/>
    <n v="77"/>
    <n v="61"/>
    <n v="93"/>
    <m/>
    <x v="0"/>
    <s v="N"/>
    <x v="0"/>
    <x v="1"/>
    <n v="0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x v="62"/>
    <s v="Polo Grounds IV"/>
    <n v="1219873"/>
    <n v="100"/>
    <n v="101"/>
    <s v="NYG"/>
    <s v="NY1"/>
    <s v="NY1"/>
  </r>
  <r>
    <x v="75"/>
    <x v="0"/>
    <x v="1"/>
    <x v="5"/>
    <s v="NYA"/>
    <s v="NYY"/>
    <x v="73"/>
    <m/>
    <n v="3"/>
    <n v="154"/>
    <n v="77"/>
    <n v="87"/>
    <n v="67"/>
    <m/>
    <x v="0"/>
    <s v="N"/>
    <x v="0"/>
    <x v="1"/>
    <n v="0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x v="96"/>
    <s v="Yankee Stadium I"/>
    <n v="2265512"/>
    <n v="101"/>
    <n v="98"/>
    <s v="NYY"/>
    <s v="NYA"/>
    <s v="NYA"/>
  </r>
  <r>
    <x v="75"/>
    <x v="0"/>
    <x v="1"/>
    <x v="5"/>
    <s v="PHA"/>
    <s v="OAK"/>
    <x v="78"/>
    <m/>
    <n v="8"/>
    <n v="155"/>
    <n v="78"/>
    <n v="49"/>
    <n v="105"/>
    <m/>
    <x v="0"/>
    <s v="N"/>
    <x v="0"/>
    <x v="1"/>
    <n v="0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x v="5"/>
    <s v="Shibe Park"/>
    <n v="621793"/>
    <n v="98"/>
    <n v="100"/>
    <s v="PHA"/>
    <s v="PHA"/>
    <s v="PHA"/>
  </r>
  <r>
    <x v="75"/>
    <x v="0"/>
    <x v="1"/>
    <x v="1"/>
    <s v="PHI"/>
    <s v="PHI"/>
    <x v="44"/>
    <m/>
    <n v="5"/>
    <n v="155"/>
    <n v="78"/>
    <n v="69"/>
    <n v="85"/>
    <m/>
    <x v="0"/>
    <s v="N"/>
    <x v="0"/>
    <x v="1"/>
    <n v="0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x v="71"/>
    <s v="Shibe Park"/>
    <n v="1045247"/>
    <n v="97"/>
    <n v="100"/>
    <s v="PHI"/>
    <s v="PHI"/>
    <s v="PHI"/>
  </r>
  <r>
    <x v="75"/>
    <x v="0"/>
    <x v="1"/>
    <x v="1"/>
    <s v="PIT"/>
    <s v="PIT"/>
    <x v="39"/>
    <m/>
    <n v="7"/>
    <n v="155"/>
    <n v="78"/>
    <n v="63"/>
    <n v="91"/>
    <m/>
    <x v="0"/>
    <s v="N"/>
    <x v="0"/>
    <x v="1"/>
    <n v="0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x v="77"/>
    <s v="Forbes Field"/>
    <n v="749962"/>
    <n v="103"/>
    <n v="104"/>
    <s v="PIT"/>
    <s v="PIT"/>
    <s v="PIT"/>
  </r>
  <r>
    <x v="75"/>
    <x v="0"/>
    <x v="1"/>
    <x v="5"/>
    <s v="SLA"/>
    <s v="BAL"/>
    <x v="37"/>
    <m/>
    <n v="7"/>
    <n v="156"/>
    <n v="77"/>
    <n v="66"/>
    <n v="88"/>
    <m/>
    <x v="0"/>
    <s v="N"/>
    <x v="0"/>
    <x v="1"/>
    <n v="0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x v="45"/>
    <s v="Sportsman's Park IV"/>
    <n v="526435"/>
    <n v="106"/>
    <n v="107"/>
    <s v="SLB"/>
    <s v="SLA"/>
    <s v="SLA"/>
  </r>
  <r>
    <x v="75"/>
    <x v="0"/>
    <x v="1"/>
    <x v="1"/>
    <s v="SLN"/>
    <s v="STL"/>
    <x v="40"/>
    <m/>
    <n v="1"/>
    <n v="156"/>
    <n v="78"/>
    <n v="98"/>
    <n v="58"/>
    <m/>
    <x v="0"/>
    <s v="Y"/>
    <x v="1"/>
    <x v="2"/>
    <n v="1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x v="83"/>
    <s v="Sportsman's Park IV"/>
    <n v="1061807"/>
    <n v="104"/>
    <n v="101"/>
    <s v="STL"/>
    <s v="SLN"/>
    <s v="SLN"/>
  </r>
  <r>
    <x v="75"/>
    <x v="0"/>
    <x v="1"/>
    <x v="5"/>
    <s v="WS1"/>
    <s v="MIN"/>
    <x v="79"/>
    <m/>
    <n v="4"/>
    <n v="155"/>
    <n v="76"/>
    <n v="76"/>
    <n v="78"/>
    <m/>
    <x v="0"/>
    <s v="N"/>
    <x v="0"/>
    <x v="1"/>
    <n v="0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x v="79"/>
    <s v="Griffith Stadium I"/>
    <n v="1027216"/>
    <n v="94"/>
    <n v="95"/>
    <s v="WSH"/>
    <s v="WS1"/>
    <s v="WS1"/>
  </r>
  <r>
    <x v="76"/>
    <x v="0"/>
    <x v="1"/>
    <x v="5"/>
    <s v="BOS"/>
    <s v="BOS"/>
    <x v="74"/>
    <m/>
    <n v="3"/>
    <n v="157"/>
    <n v="81"/>
    <n v="83"/>
    <n v="71"/>
    <m/>
    <x v="0"/>
    <s v="N"/>
    <x v="0"/>
    <x v="1"/>
    <n v="0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x v="92"/>
    <s v="Fenway Park II"/>
    <n v="1427315"/>
    <n v="107"/>
    <n v="105"/>
    <s v="BOS"/>
    <s v="BOS"/>
    <s v="BOS"/>
  </r>
  <r>
    <x v="76"/>
    <x v="0"/>
    <x v="1"/>
    <x v="1"/>
    <s v="BRO"/>
    <s v="LAD"/>
    <x v="47"/>
    <m/>
    <n v="1"/>
    <n v="155"/>
    <n v="78"/>
    <n v="94"/>
    <n v="60"/>
    <m/>
    <x v="0"/>
    <s v="Y"/>
    <x v="1"/>
    <x v="1"/>
    <n v="0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x v="93"/>
    <s v="Ebbets Field"/>
    <n v="1807526"/>
    <n v="104"/>
    <n v="101"/>
    <s v="BRO"/>
    <s v="BRO"/>
    <s v="BRO"/>
  </r>
  <r>
    <x v="76"/>
    <x v="0"/>
    <x v="1"/>
    <x v="1"/>
    <s v="BSN"/>
    <s v="ATL"/>
    <x v="24"/>
    <m/>
    <n v="3"/>
    <n v="154"/>
    <n v="77"/>
    <n v="86"/>
    <n v="68"/>
    <m/>
    <x v="0"/>
    <s v="N"/>
    <x v="0"/>
    <x v="1"/>
    <n v="0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x v="95"/>
    <s v="Braves Field"/>
    <n v="1277361"/>
    <n v="98"/>
    <n v="97"/>
    <s v="BSN"/>
    <s v="BSN"/>
    <s v="BSN"/>
  </r>
  <r>
    <x v="76"/>
    <x v="0"/>
    <x v="1"/>
    <x v="5"/>
    <s v="CHA"/>
    <s v="CHW"/>
    <x v="75"/>
    <m/>
    <n v="6"/>
    <n v="155"/>
    <n v="75"/>
    <n v="70"/>
    <n v="84"/>
    <m/>
    <x v="0"/>
    <s v="N"/>
    <x v="0"/>
    <x v="1"/>
    <n v="0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x v="85"/>
    <s v="Comiskey Park"/>
    <n v="876948"/>
    <n v="96"/>
    <n v="98"/>
    <s v="CHW"/>
    <s v="CHA"/>
    <s v="CHA"/>
  </r>
  <r>
    <x v="76"/>
    <x v="0"/>
    <x v="1"/>
    <x v="1"/>
    <s v="CHN"/>
    <s v="CHC"/>
    <x v="25"/>
    <m/>
    <n v="6"/>
    <n v="155"/>
    <n v="79"/>
    <n v="69"/>
    <n v="85"/>
    <m/>
    <x v="0"/>
    <s v="N"/>
    <x v="0"/>
    <x v="1"/>
    <n v="0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x v="88"/>
    <s v="Wrigley Field"/>
    <n v="1364039"/>
    <n v="96"/>
    <n v="97"/>
    <s v="CHC"/>
    <s v="CHN"/>
    <s v="CHN"/>
  </r>
  <r>
    <x v="76"/>
    <x v="0"/>
    <x v="1"/>
    <x v="1"/>
    <s v="CIN"/>
    <s v="CIN"/>
    <x v="26"/>
    <m/>
    <n v="5"/>
    <n v="154"/>
    <n v="77"/>
    <n v="73"/>
    <n v="81"/>
    <m/>
    <x v="0"/>
    <s v="N"/>
    <x v="0"/>
    <x v="1"/>
    <n v="0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x v="25"/>
    <s v="Crosley Field"/>
    <n v="899975"/>
    <n v="100"/>
    <n v="102"/>
    <s v="CIN"/>
    <s v="CIN"/>
    <s v="CIN"/>
  </r>
  <r>
    <x v="76"/>
    <x v="0"/>
    <x v="1"/>
    <x v="5"/>
    <s v="CLE"/>
    <s v="CLE"/>
    <x v="76"/>
    <m/>
    <n v="4"/>
    <n v="157"/>
    <n v="78"/>
    <n v="80"/>
    <n v="74"/>
    <m/>
    <x v="0"/>
    <s v="N"/>
    <x v="0"/>
    <x v="1"/>
    <n v="0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x v="107"/>
    <s v="Cleveland Stadium"/>
    <n v="1521978"/>
    <n v="98"/>
    <n v="94"/>
    <s v="CLE"/>
    <s v="CLE"/>
    <s v="CLE"/>
  </r>
  <r>
    <x v="76"/>
    <x v="0"/>
    <x v="1"/>
    <x v="5"/>
    <s v="DET"/>
    <s v="DET"/>
    <x v="77"/>
    <m/>
    <n v="2"/>
    <n v="158"/>
    <n v="80"/>
    <n v="85"/>
    <n v="69"/>
    <m/>
    <x v="0"/>
    <s v="N"/>
    <x v="0"/>
    <x v="1"/>
    <n v="0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x v="86"/>
    <s v="Briggs Stadium"/>
    <n v="1398093"/>
    <n v="104"/>
    <n v="103"/>
    <s v="DET"/>
    <s v="DET"/>
    <s v="DET"/>
  </r>
  <r>
    <x v="76"/>
    <x v="0"/>
    <x v="1"/>
    <x v="1"/>
    <s v="NY1"/>
    <s v="SFG"/>
    <x v="42"/>
    <m/>
    <n v="4"/>
    <n v="155"/>
    <n v="76"/>
    <n v="81"/>
    <n v="73"/>
    <m/>
    <x v="0"/>
    <s v="N"/>
    <x v="0"/>
    <x v="1"/>
    <n v="0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x v="62"/>
    <s v="Polo Grounds IV"/>
    <n v="1600793"/>
    <n v="101"/>
    <n v="100"/>
    <s v="NYG"/>
    <s v="NY1"/>
    <s v="NY1"/>
  </r>
  <r>
    <x v="76"/>
    <x v="0"/>
    <x v="1"/>
    <x v="5"/>
    <s v="NYA"/>
    <s v="NYY"/>
    <x v="73"/>
    <m/>
    <n v="1"/>
    <n v="155"/>
    <n v="77"/>
    <n v="97"/>
    <n v="57"/>
    <m/>
    <x v="0"/>
    <s v="Y"/>
    <x v="1"/>
    <x v="2"/>
    <n v="1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x v="96"/>
    <s v="Yankee Stadium I"/>
    <n v="2178937"/>
    <n v="99"/>
    <n v="95"/>
    <s v="NYY"/>
    <s v="NYA"/>
    <s v="NYA"/>
  </r>
  <r>
    <x v="76"/>
    <x v="0"/>
    <x v="1"/>
    <x v="5"/>
    <s v="PHA"/>
    <s v="OAK"/>
    <x v="78"/>
    <m/>
    <n v="5"/>
    <n v="156"/>
    <n v="78"/>
    <n v="78"/>
    <n v="76"/>
    <m/>
    <x v="0"/>
    <s v="N"/>
    <x v="0"/>
    <x v="1"/>
    <n v="0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x v="5"/>
    <s v="Shibe Park"/>
    <n v="911566"/>
    <n v="102"/>
    <n v="103"/>
    <s v="PHA"/>
    <s v="PHA"/>
    <s v="PHA"/>
  </r>
  <r>
    <x v="76"/>
    <x v="0"/>
    <x v="1"/>
    <x v="1"/>
    <s v="PHI"/>
    <s v="PHI"/>
    <x v="44"/>
    <m/>
    <n v="7"/>
    <n v="155"/>
    <n v="77"/>
    <n v="62"/>
    <n v="92"/>
    <m/>
    <x v="0"/>
    <s v="N"/>
    <x v="0"/>
    <x v="1"/>
    <n v="0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x v="71"/>
    <s v="Shibe Park"/>
    <n v="907332"/>
    <n v="96"/>
    <n v="98"/>
    <s v="PHI"/>
    <s v="PHI"/>
    <s v="PHI"/>
  </r>
  <r>
    <x v="76"/>
    <x v="0"/>
    <x v="1"/>
    <x v="1"/>
    <s v="PIT"/>
    <s v="PIT"/>
    <x v="39"/>
    <m/>
    <n v="7"/>
    <n v="156"/>
    <n v="79"/>
    <n v="62"/>
    <n v="92"/>
    <m/>
    <x v="0"/>
    <s v="N"/>
    <x v="0"/>
    <x v="1"/>
    <n v="0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x v="77"/>
    <s v="Forbes Field"/>
    <n v="1283531"/>
    <n v="103"/>
    <n v="104"/>
    <s v="PIT"/>
    <s v="PIT"/>
    <s v="PIT"/>
  </r>
  <r>
    <x v="76"/>
    <x v="0"/>
    <x v="1"/>
    <x v="5"/>
    <s v="SLA"/>
    <s v="BAL"/>
    <x v="37"/>
    <m/>
    <n v="8"/>
    <n v="154"/>
    <n v="77"/>
    <n v="59"/>
    <n v="95"/>
    <m/>
    <x v="0"/>
    <s v="N"/>
    <x v="0"/>
    <x v="1"/>
    <n v="0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x v="45"/>
    <s v="Sportsman's Park IV"/>
    <n v="320474"/>
    <n v="102"/>
    <n v="105"/>
    <s v="SLB"/>
    <s v="SLA"/>
    <s v="SLA"/>
  </r>
  <r>
    <x v="76"/>
    <x v="0"/>
    <x v="1"/>
    <x v="1"/>
    <s v="SLN"/>
    <s v="STL"/>
    <x v="40"/>
    <m/>
    <n v="2"/>
    <n v="156"/>
    <n v="77"/>
    <n v="89"/>
    <n v="65"/>
    <m/>
    <x v="0"/>
    <s v="N"/>
    <x v="0"/>
    <x v="1"/>
    <n v="0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x v="83"/>
    <s v="Sportsman's Park IV"/>
    <n v="1247913"/>
    <n v="104"/>
    <n v="101"/>
    <s v="STL"/>
    <s v="SLN"/>
    <s v="SLN"/>
  </r>
  <r>
    <x v="76"/>
    <x v="0"/>
    <x v="1"/>
    <x v="5"/>
    <s v="WS1"/>
    <s v="MIN"/>
    <x v="79"/>
    <m/>
    <n v="7"/>
    <n v="154"/>
    <n v="77"/>
    <n v="64"/>
    <n v="90"/>
    <m/>
    <x v="0"/>
    <s v="N"/>
    <x v="0"/>
    <x v="1"/>
    <n v="0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x v="79"/>
    <s v="Griffith Stadium I"/>
    <n v="850758"/>
    <n v="97"/>
    <n v="100"/>
    <s v="WSH"/>
    <s v="WS1"/>
    <s v="WS1"/>
  </r>
  <r>
    <x v="77"/>
    <x v="0"/>
    <x v="1"/>
    <x v="5"/>
    <s v="BOS"/>
    <s v="BOS"/>
    <x v="74"/>
    <m/>
    <n v="2"/>
    <n v="155"/>
    <n v="78"/>
    <n v="96"/>
    <n v="59"/>
    <m/>
    <x v="0"/>
    <s v="N"/>
    <x v="0"/>
    <x v="1"/>
    <n v="0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x v="92"/>
    <s v="Fenway Park II"/>
    <n v="1558798"/>
    <n v="105"/>
    <n v="102"/>
    <s v="BOS"/>
    <s v="BOS"/>
    <s v="BOS"/>
  </r>
  <r>
    <x v="77"/>
    <x v="0"/>
    <x v="1"/>
    <x v="1"/>
    <s v="BRO"/>
    <s v="LAD"/>
    <x v="47"/>
    <m/>
    <n v="3"/>
    <n v="155"/>
    <n v="78"/>
    <n v="84"/>
    <n v="70"/>
    <m/>
    <x v="0"/>
    <s v="N"/>
    <x v="0"/>
    <x v="1"/>
    <n v="0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x v="93"/>
    <s v="Ebbets Field"/>
    <n v="1398967"/>
    <n v="104"/>
    <n v="101"/>
    <s v="BRO"/>
    <s v="BRO"/>
    <s v="BRO"/>
  </r>
  <r>
    <x v="77"/>
    <x v="0"/>
    <x v="1"/>
    <x v="1"/>
    <s v="BSN"/>
    <s v="ATL"/>
    <x v="24"/>
    <m/>
    <n v="1"/>
    <n v="154"/>
    <n v="76"/>
    <n v="91"/>
    <n v="62"/>
    <m/>
    <x v="0"/>
    <s v="Y"/>
    <x v="1"/>
    <x v="1"/>
    <n v="0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x v="95"/>
    <s v="Braves Field"/>
    <n v="1455439"/>
    <n v="99"/>
    <n v="98"/>
    <s v="BSN"/>
    <s v="BSN"/>
    <s v="BSN"/>
  </r>
  <r>
    <x v="77"/>
    <x v="0"/>
    <x v="1"/>
    <x v="5"/>
    <s v="CHA"/>
    <s v="CHW"/>
    <x v="75"/>
    <m/>
    <n v="8"/>
    <n v="154"/>
    <n v="76"/>
    <n v="51"/>
    <n v="101"/>
    <m/>
    <x v="0"/>
    <s v="N"/>
    <x v="0"/>
    <x v="1"/>
    <n v="0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x v="85"/>
    <s v="Comiskey Park"/>
    <n v="777844"/>
    <n v="96"/>
    <n v="99"/>
    <s v="CHW"/>
    <s v="CHA"/>
    <s v="CHA"/>
  </r>
  <r>
    <x v="77"/>
    <x v="0"/>
    <x v="1"/>
    <x v="1"/>
    <s v="CHN"/>
    <s v="CHC"/>
    <x v="25"/>
    <m/>
    <n v="8"/>
    <n v="155"/>
    <n v="78"/>
    <n v="64"/>
    <n v="90"/>
    <m/>
    <x v="0"/>
    <s v="N"/>
    <x v="0"/>
    <x v="1"/>
    <n v="0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x v="88"/>
    <s v="Wrigley Field"/>
    <n v="1237792"/>
    <n v="95"/>
    <n v="98"/>
    <s v="CHC"/>
    <s v="CHN"/>
    <s v="CHN"/>
  </r>
  <r>
    <x v="77"/>
    <x v="0"/>
    <x v="1"/>
    <x v="1"/>
    <s v="CIN"/>
    <s v="CIN"/>
    <x v="26"/>
    <m/>
    <n v="7"/>
    <n v="153"/>
    <n v="77"/>
    <n v="64"/>
    <n v="89"/>
    <m/>
    <x v="0"/>
    <s v="N"/>
    <x v="0"/>
    <x v="1"/>
    <n v="0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x v="25"/>
    <s v="Crosley Field"/>
    <n v="823386"/>
    <n v="97"/>
    <n v="99"/>
    <s v="CIN"/>
    <s v="CIN"/>
    <s v="CIN"/>
  </r>
  <r>
    <x v="77"/>
    <x v="0"/>
    <x v="1"/>
    <x v="5"/>
    <s v="CLE"/>
    <s v="CLE"/>
    <x v="76"/>
    <m/>
    <n v="1"/>
    <n v="156"/>
    <n v="79"/>
    <n v="97"/>
    <n v="58"/>
    <m/>
    <x v="0"/>
    <s v="Y"/>
    <x v="1"/>
    <x v="2"/>
    <n v="1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x v="107"/>
    <s v="Cleveland Stadium"/>
    <n v="2620627"/>
    <n v="97"/>
    <n v="95"/>
    <s v="CLE"/>
    <s v="CLE"/>
    <s v="CLE"/>
  </r>
  <r>
    <x v="77"/>
    <x v="0"/>
    <x v="1"/>
    <x v="5"/>
    <s v="DET"/>
    <s v="DET"/>
    <x v="77"/>
    <m/>
    <n v="5"/>
    <n v="154"/>
    <n v="77"/>
    <n v="78"/>
    <n v="76"/>
    <m/>
    <x v="0"/>
    <s v="N"/>
    <x v="0"/>
    <x v="1"/>
    <n v="0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x v="86"/>
    <s v="Briggs Stadium"/>
    <n v="1743035"/>
    <n v="103"/>
    <n v="102"/>
    <s v="DET"/>
    <s v="DET"/>
    <s v="DET"/>
  </r>
  <r>
    <x v="77"/>
    <x v="0"/>
    <x v="1"/>
    <x v="1"/>
    <s v="NY1"/>
    <s v="SFG"/>
    <x v="42"/>
    <m/>
    <n v="5"/>
    <n v="155"/>
    <n v="77"/>
    <n v="78"/>
    <n v="76"/>
    <m/>
    <x v="0"/>
    <s v="N"/>
    <x v="0"/>
    <x v="1"/>
    <n v="0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x v="62"/>
    <s v="Polo Grounds IV"/>
    <n v="1459269"/>
    <n v="101"/>
    <n v="100"/>
    <s v="NYG"/>
    <s v="NY1"/>
    <s v="NY1"/>
  </r>
  <r>
    <x v="77"/>
    <x v="0"/>
    <x v="1"/>
    <x v="5"/>
    <s v="NYA"/>
    <s v="NYY"/>
    <x v="73"/>
    <m/>
    <n v="3"/>
    <n v="154"/>
    <n v="77"/>
    <n v="94"/>
    <n v="60"/>
    <m/>
    <x v="0"/>
    <s v="N"/>
    <x v="0"/>
    <x v="1"/>
    <n v="0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x v="96"/>
    <s v="Yankee Stadium I"/>
    <n v="2373901"/>
    <n v="99"/>
    <n v="95"/>
    <s v="NYY"/>
    <s v="NYA"/>
    <s v="NYA"/>
  </r>
  <r>
    <x v="77"/>
    <x v="0"/>
    <x v="1"/>
    <x v="5"/>
    <s v="PHA"/>
    <s v="OAK"/>
    <x v="78"/>
    <m/>
    <n v="4"/>
    <n v="154"/>
    <n v="77"/>
    <n v="84"/>
    <n v="70"/>
    <m/>
    <x v="0"/>
    <s v="N"/>
    <x v="0"/>
    <x v="1"/>
    <n v="0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x v="5"/>
    <s v="Shibe Park"/>
    <n v="945076"/>
    <n v="101"/>
    <n v="101"/>
    <s v="PHA"/>
    <s v="PHA"/>
    <s v="PHA"/>
  </r>
  <r>
    <x v="77"/>
    <x v="0"/>
    <x v="1"/>
    <x v="1"/>
    <s v="PHI"/>
    <s v="PHI"/>
    <x v="44"/>
    <m/>
    <n v="6"/>
    <n v="155"/>
    <n v="76"/>
    <n v="66"/>
    <n v="88"/>
    <m/>
    <x v="0"/>
    <s v="N"/>
    <x v="0"/>
    <x v="1"/>
    <n v="0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x v="71"/>
    <s v="Shibe Park"/>
    <n v="767429"/>
    <n v="98"/>
    <n v="99"/>
    <s v="PHI"/>
    <s v="PHI"/>
    <s v="PHI"/>
  </r>
  <r>
    <x v="77"/>
    <x v="0"/>
    <x v="1"/>
    <x v="1"/>
    <s v="PIT"/>
    <s v="PIT"/>
    <x v="39"/>
    <m/>
    <n v="4"/>
    <n v="156"/>
    <n v="80"/>
    <n v="83"/>
    <n v="71"/>
    <m/>
    <x v="0"/>
    <s v="N"/>
    <x v="0"/>
    <x v="1"/>
    <n v="0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x v="77"/>
    <s v="Forbes Field"/>
    <n v="1517021"/>
    <n v="102"/>
    <n v="103"/>
    <s v="PIT"/>
    <s v="PIT"/>
    <s v="PIT"/>
  </r>
  <r>
    <x v="77"/>
    <x v="0"/>
    <x v="1"/>
    <x v="5"/>
    <s v="SLA"/>
    <s v="BAL"/>
    <x v="37"/>
    <m/>
    <n v="6"/>
    <n v="155"/>
    <n v="76"/>
    <n v="59"/>
    <n v="94"/>
    <m/>
    <x v="0"/>
    <s v="N"/>
    <x v="0"/>
    <x v="1"/>
    <n v="0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x v="45"/>
    <s v="Sportsman's Park IV"/>
    <n v="335564"/>
    <n v="103"/>
    <n v="106"/>
    <s v="SLB"/>
    <s v="SLA"/>
    <s v="SLA"/>
  </r>
  <r>
    <x v="77"/>
    <x v="0"/>
    <x v="1"/>
    <x v="1"/>
    <s v="SLN"/>
    <s v="STL"/>
    <x v="40"/>
    <m/>
    <n v="2"/>
    <n v="155"/>
    <n v="77"/>
    <n v="85"/>
    <n v="69"/>
    <m/>
    <x v="0"/>
    <s v="N"/>
    <x v="0"/>
    <x v="1"/>
    <n v="0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x v="83"/>
    <s v="Sportsman's Park IV"/>
    <n v="1111440"/>
    <n v="106"/>
    <n v="103"/>
    <s v="STL"/>
    <s v="SLN"/>
    <s v="SLN"/>
  </r>
  <r>
    <x v="77"/>
    <x v="0"/>
    <x v="1"/>
    <x v="5"/>
    <s v="WS1"/>
    <s v="MIN"/>
    <x v="79"/>
    <m/>
    <n v="7"/>
    <n v="154"/>
    <n v="78"/>
    <n v="56"/>
    <n v="97"/>
    <m/>
    <x v="0"/>
    <s v="N"/>
    <x v="0"/>
    <x v="1"/>
    <n v="0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x v="79"/>
    <s v="Griffith Stadium I"/>
    <n v="795254"/>
    <n v="97"/>
    <n v="101"/>
    <s v="WSH"/>
    <s v="WS1"/>
    <s v="WS1"/>
  </r>
  <r>
    <x v="78"/>
    <x v="0"/>
    <x v="1"/>
    <x v="5"/>
    <s v="BOS"/>
    <s v="BOS"/>
    <x v="74"/>
    <m/>
    <n v="2"/>
    <n v="155"/>
    <n v="77"/>
    <n v="96"/>
    <n v="58"/>
    <m/>
    <x v="0"/>
    <s v="N"/>
    <x v="0"/>
    <x v="1"/>
    <n v="0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x v="92"/>
    <s v="Fenway Park II"/>
    <n v="1596650"/>
    <n v="108"/>
    <n v="104"/>
    <s v="BOS"/>
    <s v="BOS"/>
    <s v="BOS"/>
  </r>
  <r>
    <x v="78"/>
    <x v="0"/>
    <x v="1"/>
    <x v="1"/>
    <s v="BRO"/>
    <s v="LAD"/>
    <x v="47"/>
    <m/>
    <n v="1"/>
    <n v="156"/>
    <n v="78"/>
    <n v="97"/>
    <n v="57"/>
    <m/>
    <x v="0"/>
    <s v="Y"/>
    <x v="1"/>
    <x v="1"/>
    <n v="0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x v="93"/>
    <s v="Ebbets Field"/>
    <n v="1633747"/>
    <n v="105"/>
    <n v="102"/>
    <s v="BRO"/>
    <s v="BRO"/>
    <s v="BRO"/>
  </r>
  <r>
    <x v="78"/>
    <x v="0"/>
    <x v="1"/>
    <x v="1"/>
    <s v="BSN"/>
    <s v="ATL"/>
    <x v="24"/>
    <m/>
    <n v="4"/>
    <n v="157"/>
    <n v="77"/>
    <n v="75"/>
    <n v="79"/>
    <m/>
    <x v="0"/>
    <s v="N"/>
    <x v="0"/>
    <x v="1"/>
    <n v="0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x v="95"/>
    <s v="Braves Field"/>
    <n v="1081795"/>
    <n v="95"/>
    <n v="94"/>
    <s v="BSN"/>
    <s v="BSN"/>
    <s v="BSN"/>
  </r>
  <r>
    <x v="78"/>
    <x v="0"/>
    <x v="1"/>
    <x v="5"/>
    <s v="CHA"/>
    <s v="CHW"/>
    <x v="75"/>
    <m/>
    <n v="6"/>
    <n v="154"/>
    <n v="77"/>
    <n v="63"/>
    <n v="91"/>
    <m/>
    <x v="0"/>
    <s v="N"/>
    <x v="0"/>
    <x v="1"/>
    <n v="0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x v="85"/>
    <s v="Comiskey Park"/>
    <n v="937151"/>
    <n v="96"/>
    <n v="99"/>
    <s v="CHW"/>
    <s v="CHA"/>
    <s v="CHA"/>
  </r>
  <r>
    <x v="78"/>
    <x v="0"/>
    <x v="1"/>
    <x v="1"/>
    <s v="CHN"/>
    <s v="CHC"/>
    <x v="25"/>
    <m/>
    <n v="8"/>
    <n v="154"/>
    <n v="77"/>
    <n v="61"/>
    <n v="93"/>
    <m/>
    <x v="0"/>
    <s v="N"/>
    <x v="0"/>
    <x v="1"/>
    <n v="0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x v="88"/>
    <s v="Wrigley Field"/>
    <n v="1143139"/>
    <n v="97"/>
    <n v="99"/>
    <s v="CHC"/>
    <s v="CHN"/>
    <s v="CHN"/>
  </r>
  <r>
    <x v="78"/>
    <x v="0"/>
    <x v="1"/>
    <x v="1"/>
    <s v="CIN"/>
    <s v="CIN"/>
    <x v="26"/>
    <m/>
    <n v="7"/>
    <n v="156"/>
    <n v="78"/>
    <n v="62"/>
    <n v="92"/>
    <m/>
    <x v="0"/>
    <s v="N"/>
    <x v="0"/>
    <x v="1"/>
    <n v="0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x v="25"/>
    <s v="Crosley Field"/>
    <n v="707782"/>
    <n v="101"/>
    <n v="104"/>
    <s v="CIN"/>
    <s v="CIN"/>
    <s v="CIN"/>
  </r>
  <r>
    <x v="78"/>
    <x v="0"/>
    <x v="1"/>
    <x v="5"/>
    <s v="CLE"/>
    <s v="CLE"/>
    <x v="76"/>
    <m/>
    <n v="3"/>
    <n v="154"/>
    <n v="77"/>
    <n v="89"/>
    <n v="65"/>
    <m/>
    <x v="0"/>
    <s v="N"/>
    <x v="0"/>
    <x v="1"/>
    <n v="0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x v="107"/>
    <s v="Cleveland Stadium"/>
    <n v="2233771"/>
    <n v="98"/>
    <n v="95"/>
    <s v="CLE"/>
    <s v="CLE"/>
    <s v="CLE"/>
  </r>
  <r>
    <x v="78"/>
    <x v="0"/>
    <x v="1"/>
    <x v="5"/>
    <s v="DET"/>
    <s v="DET"/>
    <x v="77"/>
    <m/>
    <n v="4"/>
    <n v="155"/>
    <n v="78"/>
    <n v="87"/>
    <n v="67"/>
    <m/>
    <x v="0"/>
    <s v="N"/>
    <x v="0"/>
    <x v="1"/>
    <n v="0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x v="86"/>
    <s v="Briggs Stadium"/>
    <n v="1821204"/>
    <n v="101"/>
    <n v="99"/>
    <s v="DET"/>
    <s v="DET"/>
    <s v="DET"/>
  </r>
  <r>
    <x v="78"/>
    <x v="0"/>
    <x v="1"/>
    <x v="1"/>
    <s v="NY1"/>
    <s v="SFG"/>
    <x v="42"/>
    <m/>
    <n v="5"/>
    <n v="156"/>
    <n v="79"/>
    <n v="73"/>
    <n v="81"/>
    <m/>
    <x v="0"/>
    <s v="N"/>
    <x v="0"/>
    <x v="1"/>
    <n v="0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x v="62"/>
    <s v="Polo Grounds IV"/>
    <n v="1218446"/>
    <n v="101"/>
    <n v="99"/>
    <s v="NYG"/>
    <s v="NY1"/>
    <s v="NY1"/>
  </r>
  <r>
    <x v="78"/>
    <x v="0"/>
    <x v="1"/>
    <x v="5"/>
    <s v="NYA"/>
    <s v="NYY"/>
    <x v="73"/>
    <m/>
    <n v="1"/>
    <n v="155"/>
    <n v="78"/>
    <n v="97"/>
    <n v="57"/>
    <m/>
    <x v="0"/>
    <s v="Y"/>
    <x v="1"/>
    <x v="2"/>
    <n v="1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x v="96"/>
    <s v="Yankee Stadium I"/>
    <n v="2283676"/>
    <n v="100"/>
    <n v="96"/>
    <s v="NYY"/>
    <s v="NYA"/>
    <s v="NYA"/>
  </r>
  <r>
    <x v="78"/>
    <x v="0"/>
    <x v="1"/>
    <x v="5"/>
    <s v="PHA"/>
    <s v="OAK"/>
    <x v="78"/>
    <m/>
    <n v="5"/>
    <n v="154"/>
    <n v="77"/>
    <n v="81"/>
    <n v="73"/>
    <m/>
    <x v="0"/>
    <s v="N"/>
    <x v="0"/>
    <x v="1"/>
    <n v="0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x v="5"/>
    <s v="Shibe Park"/>
    <n v="816514"/>
    <n v="97"/>
    <n v="98"/>
    <s v="PHA"/>
    <s v="PHA"/>
    <s v="PHA"/>
  </r>
  <r>
    <x v="78"/>
    <x v="0"/>
    <x v="1"/>
    <x v="1"/>
    <s v="PHI"/>
    <s v="PHI"/>
    <x v="44"/>
    <m/>
    <n v="3"/>
    <n v="154"/>
    <n v="77"/>
    <n v="81"/>
    <n v="73"/>
    <m/>
    <x v="0"/>
    <s v="N"/>
    <x v="0"/>
    <x v="1"/>
    <n v="0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x v="71"/>
    <s v="Shibe Park"/>
    <n v="819698"/>
    <n v="97"/>
    <n v="97"/>
    <s v="PHI"/>
    <s v="PHI"/>
    <s v="PHI"/>
  </r>
  <r>
    <x v="78"/>
    <x v="0"/>
    <x v="1"/>
    <x v="1"/>
    <s v="PIT"/>
    <s v="PIT"/>
    <x v="39"/>
    <m/>
    <n v="6"/>
    <n v="154"/>
    <n v="77"/>
    <n v="71"/>
    <n v="83"/>
    <m/>
    <x v="0"/>
    <s v="N"/>
    <x v="0"/>
    <x v="1"/>
    <n v="0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x v="77"/>
    <s v="Forbes Field"/>
    <n v="1449435"/>
    <n v="102"/>
    <n v="104"/>
    <s v="PIT"/>
    <s v="PIT"/>
    <s v="PIT"/>
  </r>
  <r>
    <x v="78"/>
    <x v="0"/>
    <x v="1"/>
    <x v="5"/>
    <s v="SLA"/>
    <s v="BAL"/>
    <x v="37"/>
    <m/>
    <n v="7"/>
    <n v="155"/>
    <n v="77"/>
    <n v="53"/>
    <n v="101"/>
    <m/>
    <x v="0"/>
    <s v="N"/>
    <x v="0"/>
    <x v="1"/>
    <n v="0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x v="45"/>
    <s v="Sportsman's Park IV"/>
    <n v="270936"/>
    <n v="105"/>
    <n v="109"/>
    <s v="SLB"/>
    <s v="SLA"/>
    <s v="SLA"/>
  </r>
  <r>
    <x v="78"/>
    <x v="0"/>
    <x v="1"/>
    <x v="1"/>
    <s v="SLN"/>
    <s v="STL"/>
    <x v="40"/>
    <m/>
    <n v="2"/>
    <n v="157"/>
    <n v="79"/>
    <n v="96"/>
    <n v="58"/>
    <m/>
    <x v="0"/>
    <s v="N"/>
    <x v="0"/>
    <x v="1"/>
    <n v="0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x v="83"/>
    <s v="Sportsman's Park IV"/>
    <n v="1430676"/>
    <n v="104"/>
    <n v="103"/>
    <s v="STL"/>
    <s v="SLN"/>
    <s v="SLN"/>
  </r>
  <r>
    <x v="78"/>
    <x v="0"/>
    <x v="1"/>
    <x v="5"/>
    <s v="WS1"/>
    <s v="MIN"/>
    <x v="79"/>
    <m/>
    <n v="8"/>
    <n v="154"/>
    <n v="77"/>
    <n v="50"/>
    <n v="104"/>
    <m/>
    <x v="0"/>
    <s v="N"/>
    <x v="0"/>
    <x v="1"/>
    <n v="0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x v="79"/>
    <s v="Griffith Stadium I"/>
    <n v="770745"/>
    <n v="98"/>
    <n v="101"/>
    <s v="WSH"/>
    <s v="WS1"/>
    <s v="WS1"/>
  </r>
  <r>
    <x v="79"/>
    <x v="0"/>
    <x v="1"/>
    <x v="5"/>
    <s v="BOS"/>
    <s v="BOS"/>
    <x v="74"/>
    <m/>
    <n v="3"/>
    <n v="154"/>
    <n v="77"/>
    <n v="94"/>
    <n v="60"/>
    <m/>
    <x v="0"/>
    <s v="N"/>
    <x v="0"/>
    <x v="1"/>
    <n v="0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x v="92"/>
    <s v="Fenway Park II"/>
    <n v="1344080"/>
    <n v="111"/>
    <n v="108"/>
    <s v="BOS"/>
    <s v="BOS"/>
    <s v="BOS"/>
  </r>
  <r>
    <x v="79"/>
    <x v="0"/>
    <x v="1"/>
    <x v="1"/>
    <s v="BRO"/>
    <s v="LAD"/>
    <x v="47"/>
    <m/>
    <n v="2"/>
    <n v="155"/>
    <n v="78"/>
    <n v="89"/>
    <n v="65"/>
    <m/>
    <x v="0"/>
    <s v="N"/>
    <x v="0"/>
    <x v="1"/>
    <n v="0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x v="93"/>
    <s v="Ebbets Field"/>
    <n v="1185896"/>
    <n v="103"/>
    <n v="99"/>
    <s v="BRO"/>
    <s v="BRO"/>
    <s v="BRO"/>
  </r>
  <r>
    <x v="79"/>
    <x v="0"/>
    <x v="1"/>
    <x v="1"/>
    <s v="BSN"/>
    <s v="ATL"/>
    <x v="24"/>
    <m/>
    <n v="4"/>
    <n v="156"/>
    <n v="79"/>
    <n v="83"/>
    <n v="71"/>
    <m/>
    <x v="0"/>
    <s v="N"/>
    <x v="0"/>
    <x v="1"/>
    <n v="0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x v="95"/>
    <s v="Braves Field"/>
    <n v="944391"/>
    <n v="94"/>
    <n v="93"/>
    <s v="BSN"/>
    <s v="BSN"/>
    <s v="BSN"/>
  </r>
  <r>
    <x v="79"/>
    <x v="0"/>
    <x v="1"/>
    <x v="5"/>
    <s v="CHA"/>
    <s v="CHW"/>
    <x v="75"/>
    <m/>
    <n v="6"/>
    <n v="156"/>
    <n v="79"/>
    <n v="60"/>
    <n v="94"/>
    <m/>
    <x v="0"/>
    <s v="N"/>
    <x v="0"/>
    <x v="1"/>
    <n v="0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x v="85"/>
    <s v="Comiskey Park"/>
    <n v="781330"/>
    <n v="97"/>
    <n v="98"/>
    <s v="CHW"/>
    <s v="CHA"/>
    <s v="CHA"/>
  </r>
  <r>
    <x v="79"/>
    <x v="0"/>
    <x v="1"/>
    <x v="1"/>
    <s v="CHN"/>
    <s v="CHC"/>
    <x v="25"/>
    <m/>
    <n v="7"/>
    <n v="154"/>
    <n v="78"/>
    <n v="64"/>
    <n v="89"/>
    <m/>
    <x v="0"/>
    <s v="N"/>
    <x v="0"/>
    <x v="1"/>
    <n v="0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x v="88"/>
    <s v="Wrigley Field"/>
    <n v="1165944"/>
    <n v="99"/>
    <n v="102"/>
    <s v="CHC"/>
    <s v="CHN"/>
    <s v="CHN"/>
  </r>
  <r>
    <x v="79"/>
    <x v="0"/>
    <x v="1"/>
    <x v="1"/>
    <s v="CIN"/>
    <s v="CIN"/>
    <x v="26"/>
    <m/>
    <n v="6"/>
    <n v="153"/>
    <n v="76"/>
    <n v="66"/>
    <n v="87"/>
    <m/>
    <x v="0"/>
    <s v="N"/>
    <x v="0"/>
    <x v="1"/>
    <n v="0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x v="25"/>
    <s v="Crosley Field"/>
    <n v="538794"/>
    <n v="100"/>
    <n v="102"/>
    <s v="CIN"/>
    <s v="CIN"/>
    <s v="CIN"/>
  </r>
  <r>
    <x v="79"/>
    <x v="0"/>
    <x v="1"/>
    <x v="5"/>
    <s v="CLE"/>
    <s v="CLE"/>
    <x v="76"/>
    <m/>
    <n v="4"/>
    <n v="155"/>
    <n v="77"/>
    <n v="92"/>
    <n v="62"/>
    <m/>
    <x v="0"/>
    <s v="N"/>
    <x v="0"/>
    <x v="1"/>
    <n v="0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x v="107"/>
    <s v="Cleveland Stadium"/>
    <n v="1727464"/>
    <n v="97"/>
    <n v="94"/>
    <s v="CLE"/>
    <s v="CLE"/>
    <s v="CLE"/>
  </r>
  <r>
    <x v="79"/>
    <x v="0"/>
    <x v="1"/>
    <x v="5"/>
    <s v="DET"/>
    <s v="DET"/>
    <x v="77"/>
    <m/>
    <n v="2"/>
    <n v="157"/>
    <n v="81"/>
    <n v="95"/>
    <n v="59"/>
    <m/>
    <x v="0"/>
    <s v="N"/>
    <x v="0"/>
    <x v="1"/>
    <n v="0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x v="86"/>
    <s v="Briggs Stadium"/>
    <n v="1951474"/>
    <n v="103"/>
    <n v="102"/>
    <s v="DET"/>
    <s v="DET"/>
    <s v="DET"/>
  </r>
  <r>
    <x v="79"/>
    <x v="0"/>
    <x v="1"/>
    <x v="1"/>
    <s v="NY1"/>
    <s v="SFG"/>
    <x v="42"/>
    <m/>
    <n v="3"/>
    <n v="154"/>
    <n v="76"/>
    <n v="86"/>
    <n v="68"/>
    <m/>
    <x v="0"/>
    <s v="N"/>
    <x v="0"/>
    <x v="1"/>
    <n v="0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x v="62"/>
    <s v="Polo Grounds IV"/>
    <n v="1008878"/>
    <n v="101"/>
    <n v="99"/>
    <s v="NYG"/>
    <s v="NY1"/>
    <s v="NY1"/>
  </r>
  <r>
    <x v="79"/>
    <x v="0"/>
    <x v="1"/>
    <x v="5"/>
    <s v="NYA"/>
    <s v="NYY"/>
    <x v="73"/>
    <m/>
    <n v="1"/>
    <n v="155"/>
    <n v="77"/>
    <n v="98"/>
    <n v="56"/>
    <m/>
    <x v="0"/>
    <s v="Y"/>
    <x v="1"/>
    <x v="2"/>
    <n v="1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x v="96"/>
    <s v="Yankee Stadium I"/>
    <n v="2081380"/>
    <n v="97"/>
    <n v="94"/>
    <s v="NYY"/>
    <s v="NYA"/>
    <s v="NYA"/>
  </r>
  <r>
    <x v="79"/>
    <x v="0"/>
    <x v="1"/>
    <x v="5"/>
    <s v="PHA"/>
    <s v="OAK"/>
    <x v="78"/>
    <m/>
    <n v="8"/>
    <n v="154"/>
    <n v="77"/>
    <n v="52"/>
    <n v="102"/>
    <m/>
    <x v="0"/>
    <s v="N"/>
    <x v="0"/>
    <x v="1"/>
    <n v="0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x v="5"/>
    <s v="Shibe Park"/>
    <n v="309805"/>
    <n v="98"/>
    <n v="99"/>
    <s v="PHA"/>
    <s v="PHA"/>
    <s v="PHA"/>
  </r>
  <r>
    <x v="79"/>
    <x v="0"/>
    <x v="1"/>
    <x v="1"/>
    <s v="PHI"/>
    <s v="PHI"/>
    <x v="44"/>
    <m/>
    <n v="1"/>
    <n v="157"/>
    <n v="78"/>
    <n v="91"/>
    <n v="63"/>
    <m/>
    <x v="0"/>
    <s v="Y"/>
    <x v="1"/>
    <x v="1"/>
    <n v="0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x v="71"/>
    <s v="Shibe Park"/>
    <n v="1217035"/>
    <n v="98"/>
    <n v="97"/>
    <s v="PHI"/>
    <s v="PHI"/>
    <s v="PHI"/>
  </r>
  <r>
    <x v="79"/>
    <x v="0"/>
    <x v="1"/>
    <x v="1"/>
    <s v="PIT"/>
    <s v="PIT"/>
    <x v="39"/>
    <m/>
    <n v="8"/>
    <n v="154"/>
    <n v="77"/>
    <n v="57"/>
    <n v="96"/>
    <m/>
    <x v="0"/>
    <s v="N"/>
    <x v="0"/>
    <x v="1"/>
    <n v="0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x v="77"/>
    <s v="Forbes Field"/>
    <n v="1166267"/>
    <n v="103"/>
    <n v="106"/>
    <s v="PIT"/>
    <s v="PIT"/>
    <s v="PIT"/>
  </r>
  <r>
    <x v="79"/>
    <x v="0"/>
    <x v="1"/>
    <x v="5"/>
    <s v="SLA"/>
    <s v="BAL"/>
    <x v="37"/>
    <m/>
    <n v="7"/>
    <n v="154"/>
    <n v="74"/>
    <n v="58"/>
    <n v="96"/>
    <m/>
    <x v="0"/>
    <s v="N"/>
    <x v="0"/>
    <x v="1"/>
    <n v="0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x v="45"/>
    <s v="Sportsman's Park IV"/>
    <n v="247131"/>
    <n v="104"/>
    <n v="108"/>
    <s v="SLB"/>
    <s v="SLA"/>
    <s v="SLA"/>
  </r>
  <r>
    <x v="79"/>
    <x v="0"/>
    <x v="1"/>
    <x v="1"/>
    <s v="SLN"/>
    <s v="STL"/>
    <x v="40"/>
    <m/>
    <n v="5"/>
    <n v="153"/>
    <n v="76"/>
    <n v="78"/>
    <n v="75"/>
    <m/>
    <x v="0"/>
    <s v="N"/>
    <x v="0"/>
    <x v="1"/>
    <n v="0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x v="83"/>
    <s v="Sportsman's Park IV"/>
    <n v="1093411"/>
    <n v="104"/>
    <n v="103"/>
    <s v="STL"/>
    <s v="SLN"/>
    <s v="SLN"/>
  </r>
  <r>
    <x v="79"/>
    <x v="0"/>
    <x v="1"/>
    <x v="5"/>
    <s v="WS1"/>
    <s v="MIN"/>
    <x v="79"/>
    <m/>
    <n v="5"/>
    <n v="155"/>
    <n v="78"/>
    <n v="67"/>
    <n v="87"/>
    <m/>
    <x v="0"/>
    <s v="N"/>
    <x v="0"/>
    <x v="1"/>
    <n v="0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x v="79"/>
    <s v="Griffith Stadium I"/>
    <n v="699697"/>
    <n v="95"/>
    <n v="98"/>
    <s v="WSH"/>
    <s v="WS1"/>
    <s v="WS1"/>
  </r>
  <r>
    <x v="80"/>
    <x v="0"/>
    <x v="1"/>
    <x v="5"/>
    <s v="BOS"/>
    <s v="BOS"/>
    <x v="74"/>
    <m/>
    <n v="3"/>
    <n v="154"/>
    <n v="75"/>
    <n v="87"/>
    <n v="67"/>
    <m/>
    <x v="0"/>
    <s v="N"/>
    <x v="0"/>
    <x v="1"/>
    <n v="0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x v="92"/>
    <s v="Fenway Park II"/>
    <n v="1312282"/>
    <n v="110"/>
    <n v="109"/>
    <s v="BOS"/>
    <s v="BOS"/>
    <s v="BOS"/>
  </r>
  <r>
    <x v="80"/>
    <x v="0"/>
    <x v="1"/>
    <x v="1"/>
    <s v="BRO"/>
    <s v="LAD"/>
    <x v="47"/>
    <m/>
    <n v="2"/>
    <n v="158"/>
    <n v="78"/>
    <n v="97"/>
    <n v="60"/>
    <m/>
    <x v="0"/>
    <s v="N"/>
    <x v="0"/>
    <x v="1"/>
    <n v="0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x v="93"/>
    <s v="Ebbets Field"/>
    <n v="1282628"/>
    <n v="102"/>
    <n v="99"/>
    <s v="BRO"/>
    <s v="BRO"/>
    <s v="BRO"/>
  </r>
  <r>
    <x v="80"/>
    <x v="0"/>
    <x v="1"/>
    <x v="1"/>
    <s v="BSN"/>
    <s v="ATL"/>
    <x v="24"/>
    <m/>
    <n v="4"/>
    <n v="155"/>
    <n v="78"/>
    <n v="76"/>
    <n v="78"/>
    <m/>
    <x v="0"/>
    <s v="N"/>
    <x v="0"/>
    <x v="1"/>
    <n v="0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x v="95"/>
    <s v="Braves Field"/>
    <n v="487475"/>
    <n v="93"/>
    <n v="93"/>
    <s v="BSN"/>
    <s v="BSN"/>
    <s v="BSN"/>
  </r>
  <r>
    <x v="80"/>
    <x v="0"/>
    <x v="1"/>
    <x v="5"/>
    <s v="CHA"/>
    <s v="CHW"/>
    <x v="75"/>
    <m/>
    <n v="4"/>
    <n v="155"/>
    <n v="78"/>
    <n v="81"/>
    <n v="73"/>
    <m/>
    <x v="0"/>
    <s v="N"/>
    <x v="0"/>
    <x v="1"/>
    <n v="0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x v="85"/>
    <s v="Comiskey Park"/>
    <n v="1328234"/>
    <n v="98"/>
    <n v="98"/>
    <s v="CHW"/>
    <s v="CHA"/>
    <s v="CHA"/>
  </r>
  <r>
    <x v="80"/>
    <x v="0"/>
    <x v="1"/>
    <x v="1"/>
    <s v="CHN"/>
    <s v="CHC"/>
    <x v="25"/>
    <m/>
    <n v="8"/>
    <n v="155"/>
    <n v="77"/>
    <n v="62"/>
    <n v="92"/>
    <m/>
    <x v="0"/>
    <s v="N"/>
    <x v="0"/>
    <x v="1"/>
    <n v="0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x v="88"/>
    <s v="Wrigley Field"/>
    <n v="894415"/>
    <n v="102"/>
    <n v="104"/>
    <s v="CHC"/>
    <s v="CHN"/>
    <s v="CHN"/>
  </r>
  <r>
    <x v="80"/>
    <x v="0"/>
    <x v="1"/>
    <x v="1"/>
    <s v="CIN"/>
    <s v="CIN"/>
    <x v="26"/>
    <m/>
    <n v="6"/>
    <n v="155"/>
    <n v="77"/>
    <n v="68"/>
    <n v="86"/>
    <m/>
    <x v="0"/>
    <s v="N"/>
    <x v="0"/>
    <x v="1"/>
    <n v="0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x v="25"/>
    <s v="Crosley Field"/>
    <n v="588268"/>
    <n v="101"/>
    <n v="103"/>
    <s v="CIN"/>
    <s v="CIN"/>
    <s v="CIN"/>
  </r>
  <r>
    <x v="80"/>
    <x v="0"/>
    <x v="1"/>
    <x v="5"/>
    <s v="CLE"/>
    <s v="CLE"/>
    <x v="76"/>
    <m/>
    <n v="2"/>
    <n v="155"/>
    <n v="77"/>
    <n v="93"/>
    <n v="61"/>
    <m/>
    <x v="0"/>
    <s v="N"/>
    <x v="0"/>
    <x v="1"/>
    <n v="0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x v="107"/>
    <s v="Cleveland Stadium"/>
    <n v="1704984"/>
    <n v="95"/>
    <n v="92"/>
    <s v="CLE"/>
    <s v="CLE"/>
    <s v="CLE"/>
  </r>
  <r>
    <x v="80"/>
    <x v="0"/>
    <x v="1"/>
    <x v="5"/>
    <s v="DET"/>
    <s v="DET"/>
    <x v="77"/>
    <m/>
    <n v="5"/>
    <n v="154"/>
    <n v="77"/>
    <n v="73"/>
    <n v="81"/>
    <m/>
    <x v="0"/>
    <s v="N"/>
    <x v="0"/>
    <x v="1"/>
    <n v="0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x v="86"/>
    <s v="Briggs Stadium"/>
    <n v="1132641"/>
    <n v="100"/>
    <n v="101"/>
    <s v="DET"/>
    <s v="DET"/>
    <s v="DET"/>
  </r>
  <r>
    <x v="80"/>
    <x v="0"/>
    <x v="1"/>
    <x v="1"/>
    <s v="NY1"/>
    <s v="SFG"/>
    <x v="42"/>
    <m/>
    <n v="1"/>
    <n v="157"/>
    <n v="78"/>
    <n v="98"/>
    <n v="59"/>
    <m/>
    <x v="0"/>
    <s v="Y"/>
    <x v="1"/>
    <x v="1"/>
    <n v="0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x v="62"/>
    <s v="Polo Grounds IV"/>
    <n v="1059539"/>
    <n v="101"/>
    <n v="99"/>
    <s v="NYG"/>
    <s v="NY1"/>
    <s v="NY1"/>
  </r>
  <r>
    <x v="80"/>
    <x v="0"/>
    <x v="1"/>
    <x v="5"/>
    <s v="NYA"/>
    <s v="NYY"/>
    <x v="73"/>
    <m/>
    <n v="1"/>
    <n v="154"/>
    <n v="78"/>
    <n v="98"/>
    <n v="56"/>
    <m/>
    <x v="0"/>
    <s v="Y"/>
    <x v="1"/>
    <x v="2"/>
    <n v="1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x v="96"/>
    <s v="Yankee Stadium I"/>
    <n v="1950107"/>
    <n v="97"/>
    <n v="93"/>
    <s v="NYY"/>
    <s v="NYA"/>
    <s v="NYA"/>
  </r>
  <r>
    <x v="80"/>
    <x v="0"/>
    <x v="1"/>
    <x v="5"/>
    <s v="PHA"/>
    <s v="OAK"/>
    <x v="78"/>
    <m/>
    <n v="6"/>
    <n v="154"/>
    <n v="79"/>
    <n v="70"/>
    <n v="84"/>
    <m/>
    <x v="0"/>
    <s v="N"/>
    <x v="0"/>
    <x v="1"/>
    <n v="0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x v="5"/>
    <s v="Shibe Park"/>
    <n v="465469"/>
    <n v="101"/>
    <n v="103"/>
    <s v="PHA"/>
    <s v="PHA"/>
    <s v="PHA"/>
  </r>
  <r>
    <x v="80"/>
    <x v="0"/>
    <x v="1"/>
    <x v="1"/>
    <s v="PHI"/>
    <s v="PHI"/>
    <x v="44"/>
    <m/>
    <n v="5"/>
    <n v="154"/>
    <n v="77"/>
    <n v="73"/>
    <n v="81"/>
    <m/>
    <x v="0"/>
    <s v="N"/>
    <x v="0"/>
    <x v="1"/>
    <n v="0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x v="71"/>
    <s v="Shibe Park"/>
    <n v="937658"/>
    <n v="99"/>
    <n v="97"/>
    <s v="PHI"/>
    <s v="PHI"/>
    <s v="PHI"/>
  </r>
  <r>
    <x v="80"/>
    <x v="0"/>
    <x v="1"/>
    <x v="1"/>
    <s v="PIT"/>
    <s v="PIT"/>
    <x v="39"/>
    <m/>
    <n v="7"/>
    <n v="155"/>
    <n v="78"/>
    <n v="64"/>
    <n v="90"/>
    <m/>
    <x v="0"/>
    <s v="N"/>
    <x v="0"/>
    <x v="1"/>
    <n v="0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x v="77"/>
    <s v="Forbes Field"/>
    <n v="980590"/>
    <n v="102"/>
    <n v="106"/>
    <s v="PIT"/>
    <s v="PIT"/>
    <s v="PIT"/>
  </r>
  <r>
    <x v="80"/>
    <x v="0"/>
    <x v="1"/>
    <x v="5"/>
    <s v="SLA"/>
    <s v="BAL"/>
    <x v="37"/>
    <m/>
    <n v="8"/>
    <n v="154"/>
    <n v="77"/>
    <n v="52"/>
    <n v="102"/>
    <m/>
    <x v="0"/>
    <s v="N"/>
    <x v="0"/>
    <x v="1"/>
    <n v="0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x v="45"/>
    <s v="Sportsman's Park IV"/>
    <n v="293790"/>
    <n v="103"/>
    <n v="107"/>
    <s v="SLB"/>
    <s v="SLA"/>
    <s v="SLA"/>
  </r>
  <r>
    <x v="80"/>
    <x v="0"/>
    <x v="1"/>
    <x v="1"/>
    <s v="SLN"/>
    <s v="STL"/>
    <x v="40"/>
    <m/>
    <n v="3"/>
    <n v="155"/>
    <n v="79"/>
    <n v="81"/>
    <n v="73"/>
    <m/>
    <x v="0"/>
    <s v="N"/>
    <x v="0"/>
    <x v="1"/>
    <n v="0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x v="83"/>
    <s v="Sportsman's Park IV"/>
    <n v="1013429"/>
    <n v="100"/>
    <n v="100"/>
    <s v="STL"/>
    <s v="SLN"/>
    <s v="SLN"/>
  </r>
  <r>
    <x v="80"/>
    <x v="0"/>
    <x v="1"/>
    <x v="5"/>
    <s v="WS1"/>
    <s v="MIN"/>
    <x v="79"/>
    <m/>
    <n v="7"/>
    <n v="154"/>
    <n v="76"/>
    <n v="62"/>
    <n v="92"/>
    <m/>
    <x v="0"/>
    <s v="N"/>
    <x v="0"/>
    <x v="1"/>
    <n v="0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x v="79"/>
    <s v="Griffith Stadium I"/>
    <n v="695167"/>
    <n v="98"/>
    <n v="100"/>
    <s v="WSH"/>
    <s v="WS1"/>
    <s v="WS1"/>
  </r>
  <r>
    <x v="81"/>
    <x v="0"/>
    <x v="1"/>
    <x v="5"/>
    <s v="BOS"/>
    <s v="BOS"/>
    <x v="74"/>
    <m/>
    <n v="6"/>
    <n v="154"/>
    <n v="77"/>
    <n v="76"/>
    <n v="78"/>
    <m/>
    <x v="0"/>
    <s v="N"/>
    <x v="0"/>
    <x v="1"/>
    <n v="0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x v="92"/>
    <s v="Fenway Park II"/>
    <n v="1115750"/>
    <n v="108"/>
    <n v="107"/>
    <s v="BOS"/>
    <s v="BOS"/>
    <s v="BOS"/>
  </r>
  <r>
    <x v="81"/>
    <x v="0"/>
    <x v="1"/>
    <x v="1"/>
    <s v="BRO"/>
    <s v="LAD"/>
    <x v="47"/>
    <m/>
    <n v="1"/>
    <n v="155"/>
    <n v="80"/>
    <n v="96"/>
    <n v="57"/>
    <m/>
    <x v="0"/>
    <s v="Y"/>
    <x v="1"/>
    <x v="1"/>
    <n v="0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x v="93"/>
    <s v="Ebbets Field"/>
    <n v="1088704"/>
    <n v="102"/>
    <n v="98"/>
    <s v="BRO"/>
    <s v="BRO"/>
    <s v="BRO"/>
  </r>
  <r>
    <x v="81"/>
    <x v="0"/>
    <x v="1"/>
    <x v="1"/>
    <s v="BSN"/>
    <s v="ATL"/>
    <x v="24"/>
    <m/>
    <n v="7"/>
    <n v="155"/>
    <n v="77"/>
    <n v="64"/>
    <n v="89"/>
    <m/>
    <x v="0"/>
    <s v="N"/>
    <x v="0"/>
    <x v="1"/>
    <n v="0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x v="95"/>
    <s v="Braves Field"/>
    <n v="281278"/>
    <n v="97"/>
    <n v="98"/>
    <s v="BSN"/>
    <s v="BSN"/>
    <s v="BSN"/>
  </r>
  <r>
    <x v="81"/>
    <x v="0"/>
    <x v="1"/>
    <x v="5"/>
    <s v="CHA"/>
    <s v="CHW"/>
    <x v="75"/>
    <m/>
    <n v="3"/>
    <n v="156"/>
    <n v="79"/>
    <n v="81"/>
    <n v="73"/>
    <m/>
    <x v="0"/>
    <s v="N"/>
    <x v="0"/>
    <x v="1"/>
    <n v="0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x v="85"/>
    <s v="Comiskey Park"/>
    <n v="1231675"/>
    <n v="101"/>
    <n v="99"/>
    <s v="CHW"/>
    <s v="CHA"/>
    <s v="CHA"/>
  </r>
  <r>
    <x v="81"/>
    <x v="0"/>
    <x v="1"/>
    <x v="1"/>
    <s v="CHN"/>
    <s v="CHC"/>
    <x v="25"/>
    <m/>
    <n v="5"/>
    <n v="155"/>
    <n v="77"/>
    <n v="77"/>
    <n v="77"/>
    <m/>
    <x v="0"/>
    <s v="N"/>
    <x v="0"/>
    <x v="1"/>
    <n v="0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x v="88"/>
    <s v="Wrigley Field"/>
    <n v="1024826"/>
    <n v="101"/>
    <n v="103"/>
    <s v="CHC"/>
    <s v="CHN"/>
    <s v="CHN"/>
  </r>
  <r>
    <x v="81"/>
    <x v="0"/>
    <x v="1"/>
    <x v="1"/>
    <s v="CIN"/>
    <s v="CIN"/>
    <x v="26"/>
    <m/>
    <n v="6"/>
    <n v="154"/>
    <n v="77"/>
    <n v="69"/>
    <n v="85"/>
    <m/>
    <x v="0"/>
    <s v="N"/>
    <x v="0"/>
    <x v="1"/>
    <n v="0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x v="25"/>
    <s v="Crosley Field"/>
    <n v="604197"/>
    <n v="99"/>
    <n v="100"/>
    <s v="CIN"/>
    <s v="CIN"/>
    <s v="CIN"/>
  </r>
  <r>
    <x v="81"/>
    <x v="0"/>
    <x v="1"/>
    <x v="5"/>
    <s v="CLE"/>
    <s v="CLE"/>
    <x v="76"/>
    <m/>
    <n v="2"/>
    <n v="155"/>
    <n v="77"/>
    <n v="93"/>
    <n v="61"/>
    <m/>
    <x v="0"/>
    <s v="N"/>
    <x v="0"/>
    <x v="1"/>
    <n v="0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x v="107"/>
    <s v="Cleveland Stadium"/>
    <n v="1444607"/>
    <n v="94"/>
    <n v="91"/>
    <s v="CLE"/>
    <s v="CLE"/>
    <s v="CLE"/>
  </r>
  <r>
    <x v="81"/>
    <x v="0"/>
    <x v="1"/>
    <x v="5"/>
    <s v="DET"/>
    <s v="DET"/>
    <x v="77"/>
    <m/>
    <n v="8"/>
    <n v="156"/>
    <n v="77"/>
    <n v="50"/>
    <n v="104"/>
    <m/>
    <x v="0"/>
    <s v="N"/>
    <x v="0"/>
    <x v="1"/>
    <n v="0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x v="86"/>
    <s v="Briggs Stadium"/>
    <n v="1026846"/>
    <n v="100"/>
    <n v="103"/>
    <s v="DET"/>
    <s v="DET"/>
    <s v="DET"/>
  </r>
  <r>
    <x v="81"/>
    <x v="0"/>
    <x v="1"/>
    <x v="1"/>
    <s v="NY1"/>
    <s v="SFG"/>
    <x v="42"/>
    <m/>
    <n v="2"/>
    <n v="154"/>
    <n v="77"/>
    <n v="92"/>
    <n v="62"/>
    <m/>
    <x v="0"/>
    <s v="N"/>
    <x v="0"/>
    <x v="1"/>
    <n v="0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x v="62"/>
    <s v="Polo Grounds IV"/>
    <n v="984940"/>
    <n v="101"/>
    <n v="99"/>
    <s v="NYG"/>
    <s v="NY1"/>
    <s v="NY1"/>
  </r>
  <r>
    <x v="81"/>
    <x v="0"/>
    <x v="1"/>
    <x v="5"/>
    <s v="NYA"/>
    <s v="NYY"/>
    <x v="73"/>
    <m/>
    <n v="1"/>
    <n v="154"/>
    <n v="77"/>
    <n v="95"/>
    <n v="59"/>
    <m/>
    <x v="0"/>
    <s v="Y"/>
    <x v="1"/>
    <x v="2"/>
    <n v="1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x v="96"/>
    <s v="Yankee Stadium I"/>
    <n v="1629665"/>
    <n v="95"/>
    <n v="91"/>
    <s v="NYY"/>
    <s v="NYA"/>
    <s v="NYA"/>
  </r>
  <r>
    <x v="81"/>
    <x v="0"/>
    <x v="1"/>
    <x v="5"/>
    <s v="PHA"/>
    <s v="OAK"/>
    <x v="78"/>
    <m/>
    <n v="4"/>
    <n v="155"/>
    <n v="78"/>
    <n v="79"/>
    <n v="75"/>
    <m/>
    <x v="0"/>
    <s v="N"/>
    <x v="0"/>
    <x v="1"/>
    <n v="0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x v="5"/>
    <s v="Shibe Park"/>
    <n v="627100"/>
    <n v="106"/>
    <n v="108"/>
    <s v="PHA"/>
    <s v="PHA"/>
    <s v="PHA"/>
  </r>
  <r>
    <x v="81"/>
    <x v="0"/>
    <x v="1"/>
    <x v="1"/>
    <s v="PHI"/>
    <s v="PHI"/>
    <x v="44"/>
    <m/>
    <n v="4"/>
    <n v="154"/>
    <n v="76"/>
    <n v="87"/>
    <n v="67"/>
    <m/>
    <x v="0"/>
    <s v="N"/>
    <x v="0"/>
    <x v="1"/>
    <n v="0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x v="71"/>
    <s v="Shibe Park"/>
    <n v="755417"/>
    <n v="99"/>
    <n v="98"/>
    <s v="PHI"/>
    <s v="PHI"/>
    <s v="PHI"/>
  </r>
  <r>
    <x v="81"/>
    <x v="0"/>
    <x v="1"/>
    <x v="1"/>
    <s v="PIT"/>
    <s v="PIT"/>
    <x v="39"/>
    <m/>
    <n v="8"/>
    <n v="155"/>
    <n v="77"/>
    <n v="42"/>
    <n v="112"/>
    <m/>
    <x v="0"/>
    <s v="N"/>
    <x v="0"/>
    <x v="1"/>
    <n v="0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x v="77"/>
    <s v="Forbes Field"/>
    <n v="686673"/>
    <n v="102"/>
    <n v="107"/>
    <s v="PIT"/>
    <s v="PIT"/>
    <s v="PIT"/>
  </r>
  <r>
    <x v="81"/>
    <x v="0"/>
    <x v="1"/>
    <x v="5"/>
    <s v="SLA"/>
    <s v="BAL"/>
    <x v="37"/>
    <m/>
    <n v="7"/>
    <n v="155"/>
    <n v="78"/>
    <n v="64"/>
    <n v="90"/>
    <m/>
    <x v="0"/>
    <s v="N"/>
    <x v="0"/>
    <x v="1"/>
    <n v="0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x v="45"/>
    <s v="Sportsman's Park IV"/>
    <n v="518796"/>
    <n v="103"/>
    <n v="106"/>
    <s v="SLB"/>
    <s v="SLA"/>
    <s v="SLA"/>
  </r>
  <r>
    <x v="81"/>
    <x v="0"/>
    <x v="1"/>
    <x v="1"/>
    <s v="SLN"/>
    <s v="STL"/>
    <x v="40"/>
    <m/>
    <n v="3"/>
    <n v="154"/>
    <n v="77"/>
    <n v="88"/>
    <n v="66"/>
    <m/>
    <x v="0"/>
    <s v="N"/>
    <x v="0"/>
    <x v="1"/>
    <n v="0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x v="83"/>
    <s v="Sportsman's Park IV"/>
    <n v="913113"/>
    <n v="100"/>
    <n v="99"/>
    <s v="STL"/>
    <s v="SLN"/>
    <s v="SLN"/>
  </r>
  <r>
    <x v="81"/>
    <x v="0"/>
    <x v="1"/>
    <x v="5"/>
    <s v="WS1"/>
    <s v="MIN"/>
    <x v="79"/>
    <m/>
    <n v="5"/>
    <n v="157"/>
    <n v="78"/>
    <n v="78"/>
    <n v="76"/>
    <m/>
    <x v="0"/>
    <s v="N"/>
    <x v="0"/>
    <x v="1"/>
    <n v="0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x v="79"/>
    <s v="Griffith Stadium I"/>
    <n v="699457"/>
    <n v="97"/>
    <n v="97"/>
    <s v="WSH"/>
    <s v="WS1"/>
    <s v="WS1"/>
  </r>
  <r>
    <x v="82"/>
    <x v="0"/>
    <x v="1"/>
    <x v="5"/>
    <s v="BOS"/>
    <s v="BOS"/>
    <x v="74"/>
    <m/>
    <n v="4"/>
    <n v="153"/>
    <n v="76"/>
    <n v="84"/>
    <n v="69"/>
    <m/>
    <x v="0"/>
    <s v="N"/>
    <x v="0"/>
    <x v="1"/>
    <n v="0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x v="92"/>
    <s v="Fenway Park II"/>
    <n v="1026133"/>
    <n v="105"/>
    <n v="105"/>
    <s v="BOS"/>
    <s v="BOS"/>
    <s v="BOS"/>
  </r>
  <r>
    <x v="82"/>
    <x v="0"/>
    <x v="1"/>
    <x v="1"/>
    <s v="BRO"/>
    <s v="LAD"/>
    <x v="47"/>
    <m/>
    <n v="1"/>
    <n v="155"/>
    <n v="78"/>
    <n v="105"/>
    <n v="49"/>
    <m/>
    <x v="0"/>
    <s v="Y"/>
    <x v="1"/>
    <x v="1"/>
    <n v="0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x v="93"/>
    <s v="Ebbets Field"/>
    <n v="1163419"/>
    <n v="103"/>
    <n v="100"/>
    <s v="BRO"/>
    <s v="BRO"/>
    <s v="BRO"/>
  </r>
  <r>
    <x v="82"/>
    <x v="0"/>
    <x v="1"/>
    <x v="5"/>
    <s v="CHA"/>
    <s v="CHW"/>
    <x v="75"/>
    <m/>
    <n v="3"/>
    <n v="156"/>
    <n v="78"/>
    <n v="89"/>
    <n v="65"/>
    <m/>
    <x v="0"/>
    <s v="N"/>
    <x v="0"/>
    <x v="1"/>
    <n v="0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x v="85"/>
    <s v="Comiskey Park"/>
    <n v="1191353"/>
    <n v="103"/>
    <n v="101"/>
    <s v="CHW"/>
    <s v="CHA"/>
    <s v="CHA"/>
  </r>
  <r>
    <x v="82"/>
    <x v="0"/>
    <x v="1"/>
    <x v="1"/>
    <s v="CHN"/>
    <s v="CHC"/>
    <x v="25"/>
    <m/>
    <n v="7"/>
    <n v="155"/>
    <n v="77"/>
    <n v="65"/>
    <n v="89"/>
    <m/>
    <x v="0"/>
    <s v="N"/>
    <x v="0"/>
    <x v="1"/>
    <n v="0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x v="88"/>
    <s v="Wrigley Field"/>
    <n v="763658"/>
    <n v="102"/>
    <n v="103"/>
    <s v="CHC"/>
    <s v="CHN"/>
    <s v="CHN"/>
  </r>
  <r>
    <x v="82"/>
    <x v="0"/>
    <x v="1"/>
    <x v="1"/>
    <s v="CIN"/>
    <s v="CIN"/>
    <x v="26"/>
    <m/>
    <n v="6"/>
    <n v="155"/>
    <n v="78"/>
    <n v="68"/>
    <n v="86"/>
    <m/>
    <x v="0"/>
    <s v="N"/>
    <x v="0"/>
    <x v="1"/>
    <n v="0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x v="25"/>
    <s v="Crosley Field"/>
    <n v="548086"/>
    <n v="100"/>
    <n v="101"/>
    <s v="CIN"/>
    <s v="CIN"/>
    <s v="CIN"/>
  </r>
  <r>
    <x v="82"/>
    <x v="0"/>
    <x v="1"/>
    <x v="5"/>
    <s v="CLE"/>
    <s v="CLE"/>
    <x v="76"/>
    <m/>
    <n v="2"/>
    <n v="155"/>
    <n v="78"/>
    <n v="92"/>
    <n v="62"/>
    <m/>
    <x v="0"/>
    <s v="N"/>
    <x v="0"/>
    <x v="1"/>
    <n v="0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x v="107"/>
    <s v="Cleveland Stadium"/>
    <n v="1069176"/>
    <n v="98"/>
    <n v="94"/>
    <s v="CLE"/>
    <s v="CLE"/>
    <s v="CLE"/>
  </r>
  <r>
    <x v="82"/>
    <x v="0"/>
    <x v="1"/>
    <x v="5"/>
    <s v="DET"/>
    <s v="DET"/>
    <x v="77"/>
    <m/>
    <n v="6"/>
    <n v="158"/>
    <n v="79"/>
    <n v="60"/>
    <n v="94"/>
    <m/>
    <x v="0"/>
    <s v="N"/>
    <x v="0"/>
    <x v="1"/>
    <n v="0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x v="86"/>
    <s v="Briggs Stadium"/>
    <n v="884658"/>
    <n v="98"/>
    <n v="102"/>
    <s v="DET"/>
    <s v="DET"/>
    <s v="DET"/>
  </r>
  <r>
    <x v="82"/>
    <x v="0"/>
    <x v="1"/>
    <x v="1"/>
    <s v="ML1"/>
    <s v="ATL"/>
    <x v="24"/>
    <m/>
    <n v="2"/>
    <n v="157"/>
    <n v="79"/>
    <n v="92"/>
    <n v="62"/>
    <m/>
    <x v="0"/>
    <s v="N"/>
    <x v="0"/>
    <x v="1"/>
    <n v="0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x v="111"/>
    <s v="County Stadium"/>
    <n v="1826397"/>
    <n v="94"/>
    <n v="92"/>
    <s v="MLN"/>
    <s v="MLN"/>
    <s v="MLN"/>
  </r>
  <r>
    <x v="82"/>
    <x v="0"/>
    <x v="1"/>
    <x v="1"/>
    <s v="NY1"/>
    <s v="SFG"/>
    <x v="42"/>
    <m/>
    <n v="5"/>
    <n v="155"/>
    <n v="77"/>
    <n v="70"/>
    <n v="84"/>
    <m/>
    <x v="0"/>
    <s v="N"/>
    <x v="0"/>
    <x v="1"/>
    <n v="0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x v="62"/>
    <s v="Polo Grounds IV"/>
    <n v="811518"/>
    <n v="103"/>
    <n v="101"/>
    <s v="NYG"/>
    <s v="NY1"/>
    <s v="NY1"/>
  </r>
  <r>
    <x v="82"/>
    <x v="0"/>
    <x v="1"/>
    <x v="5"/>
    <s v="NYA"/>
    <s v="NYY"/>
    <x v="73"/>
    <m/>
    <n v="1"/>
    <n v="151"/>
    <n v="77"/>
    <n v="99"/>
    <n v="52"/>
    <m/>
    <x v="0"/>
    <s v="Y"/>
    <x v="1"/>
    <x v="2"/>
    <n v="1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x v="96"/>
    <s v="Yankee Stadium I"/>
    <n v="1537811"/>
    <n v="97"/>
    <n v="93"/>
    <s v="NYY"/>
    <s v="NYA"/>
    <s v="NYA"/>
  </r>
  <r>
    <x v="82"/>
    <x v="0"/>
    <x v="1"/>
    <x v="5"/>
    <s v="PHA"/>
    <s v="OAK"/>
    <x v="78"/>
    <m/>
    <n v="7"/>
    <n v="157"/>
    <n v="78"/>
    <n v="59"/>
    <n v="95"/>
    <m/>
    <x v="0"/>
    <s v="N"/>
    <x v="0"/>
    <x v="1"/>
    <n v="0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x v="5"/>
    <s v="Connie Mack Stadium"/>
    <n v="362113"/>
    <n v="104"/>
    <n v="107"/>
    <s v="PHA"/>
    <s v="PHA"/>
    <s v="PHA"/>
  </r>
  <r>
    <x v="82"/>
    <x v="0"/>
    <x v="1"/>
    <x v="1"/>
    <s v="PHI"/>
    <s v="PHI"/>
    <x v="44"/>
    <m/>
    <n v="3"/>
    <n v="156"/>
    <n v="78"/>
    <n v="83"/>
    <n v="71"/>
    <m/>
    <x v="0"/>
    <s v="N"/>
    <x v="0"/>
    <x v="1"/>
    <n v="0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x v="71"/>
    <s v="Connie Mack Stadium"/>
    <n v="853644"/>
    <n v="99"/>
    <n v="98"/>
    <s v="PHI"/>
    <s v="PHI"/>
    <s v="PHI"/>
  </r>
  <r>
    <x v="82"/>
    <x v="0"/>
    <x v="1"/>
    <x v="1"/>
    <s v="PIT"/>
    <s v="PIT"/>
    <x v="39"/>
    <m/>
    <n v="8"/>
    <n v="154"/>
    <n v="77"/>
    <n v="50"/>
    <n v="104"/>
    <m/>
    <x v="0"/>
    <s v="N"/>
    <x v="0"/>
    <x v="1"/>
    <n v="0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x v="77"/>
    <s v="Forbes Field"/>
    <n v="572757"/>
    <n v="99"/>
    <n v="104"/>
    <s v="PIT"/>
    <s v="PIT"/>
    <s v="PIT"/>
  </r>
  <r>
    <x v="82"/>
    <x v="0"/>
    <x v="1"/>
    <x v="5"/>
    <s v="SLA"/>
    <s v="BAL"/>
    <x v="37"/>
    <m/>
    <n v="8"/>
    <n v="154"/>
    <n v="77"/>
    <n v="54"/>
    <n v="100"/>
    <m/>
    <x v="0"/>
    <s v="N"/>
    <x v="0"/>
    <x v="1"/>
    <n v="0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x v="45"/>
    <s v="Sportsman's Park IV"/>
    <n v="297238"/>
    <n v="102"/>
    <n v="106"/>
    <s v="SLB"/>
    <s v="SLA"/>
    <s v="SLA"/>
  </r>
  <r>
    <x v="82"/>
    <x v="0"/>
    <x v="1"/>
    <x v="1"/>
    <s v="SLN"/>
    <s v="STL"/>
    <x v="40"/>
    <m/>
    <n v="3"/>
    <n v="157"/>
    <n v="78"/>
    <n v="83"/>
    <n v="71"/>
    <m/>
    <x v="0"/>
    <s v="N"/>
    <x v="0"/>
    <x v="1"/>
    <n v="0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x v="83"/>
    <s v="Sportsman's Park IV"/>
    <n v="880242"/>
    <n v="100"/>
    <n v="99"/>
    <s v="STL"/>
    <s v="SLN"/>
    <s v="SLN"/>
  </r>
  <r>
    <x v="82"/>
    <x v="0"/>
    <x v="1"/>
    <x v="5"/>
    <s v="WS1"/>
    <s v="MIN"/>
    <x v="79"/>
    <m/>
    <n v="5"/>
    <n v="152"/>
    <n v="75"/>
    <n v="76"/>
    <n v="76"/>
    <m/>
    <x v="0"/>
    <s v="N"/>
    <x v="0"/>
    <x v="1"/>
    <n v="0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x v="79"/>
    <s v="Griffith Stadium I"/>
    <n v="595594"/>
    <n v="98"/>
    <n v="98"/>
    <s v="WSH"/>
    <s v="WS1"/>
    <s v="WS1"/>
  </r>
  <r>
    <x v="83"/>
    <x v="0"/>
    <x v="1"/>
    <x v="5"/>
    <s v="BAL"/>
    <s v="BAL"/>
    <x v="37"/>
    <m/>
    <n v="7"/>
    <n v="154"/>
    <n v="77"/>
    <n v="54"/>
    <n v="100"/>
    <m/>
    <x v="0"/>
    <s v="N"/>
    <x v="0"/>
    <x v="1"/>
    <n v="0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x v="36"/>
    <s v="Memorial Stadium"/>
    <n v="1060910"/>
    <n v="92"/>
    <n v="96"/>
    <s v="BAL"/>
    <s v="BAL"/>
    <s v="BAL"/>
  </r>
  <r>
    <x v="83"/>
    <x v="0"/>
    <x v="1"/>
    <x v="5"/>
    <s v="BOS"/>
    <s v="BOS"/>
    <x v="74"/>
    <m/>
    <n v="4"/>
    <n v="156"/>
    <n v="79"/>
    <n v="69"/>
    <n v="85"/>
    <m/>
    <x v="0"/>
    <s v="N"/>
    <x v="0"/>
    <x v="1"/>
    <n v="0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x v="92"/>
    <s v="Fenway Park II"/>
    <n v="931127"/>
    <n v="111"/>
    <n v="110"/>
    <s v="BOS"/>
    <s v="BOS"/>
    <s v="BOS"/>
  </r>
  <r>
    <x v="83"/>
    <x v="0"/>
    <x v="1"/>
    <x v="1"/>
    <s v="BRO"/>
    <s v="LAD"/>
    <x v="47"/>
    <m/>
    <n v="2"/>
    <n v="154"/>
    <n v="77"/>
    <n v="92"/>
    <n v="62"/>
    <m/>
    <x v="0"/>
    <s v="N"/>
    <x v="0"/>
    <x v="1"/>
    <n v="0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x v="93"/>
    <s v="Ebbets Field"/>
    <n v="1020531"/>
    <n v="104"/>
    <n v="101"/>
    <s v="BRO"/>
    <s v="BRO"/>
    <s v="BRO"/>
  </r>
  <r>
    <x v="83"/>
    <x v="0"/>
    <x v="1"/>
    <x v="5"/>
    <s v="CHA"/>
    <s v="CHW"/>
    <x v="75"/>
    <m/>
    <n v="3"/>
    <n v="155"/>
    <n v="78"/>
    <n v="94"/>
    <n v="60"/>
    <m/>
    <x v="0"/>
    <s v="N"/>
    <x v="0"/>
    <x v="1"/>
    <n v="0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x v="85"/>
    <s v="Comiskey Park"/>
    <n v="1231629"/>
    <n v="103"/>
    <n v="100"/>
    <s v="CHW"/>
    <s v="CHA"/>
    <s v="CHA"/>
  </r>
  <r>
    <x v="83"/>
    <x v="0"/>
    <x v="1"/>
    <x v="1"/>
    <s v="CHN"/>
    <s v="CHC"/>
    <x v="25"/>
    <m/>
    <n v="7"/>
    <n v="154"/>
    <n v="77"/>
    <n v="64"/>
    <n v="90"/>
    <m/>
    <x v="0"/>
    <s v="N"/>
    <x v="0"/>
    <x v="1"/>
    <n v="0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x v="88"/>
    <s v="Wrigley Field"/>
    <n v="748183"/>
    <n v="101"/>
    <n v="103"/>
    <s v="CHC"/>
    <s v="CHN"/>
    <s v="CHN"/>
  </r>
  <r>
    <x v="83"/>
    <x v="0"/>
    <x v="1"/>
    <x v="1"/>
    <s v="CIN"/>
    <s v="CIN"/>
    <x v="26"/>
    <m/>
    <n v="5"/>
    <n v="154"/>
    <n v="77"/>
    <n v="74"/>
    <n v="80"/>
    <m/>
    <x v="0"/>
    <s v="N"/>
    <x v="0"/>
    <x v="1"/>
    <n v="0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x v="112"/>
    <s v="Crosley Field"/>
    <n v="704167"/>
    <n v="102"/>
    <n v="103"/>
    <s v="CIN"/>
    <s v="CIN"/>
    <s v="CIN"/>
  </r>
  <r>
    <x v="83"/>
    <x v="0"/>
    <x v="1"/>
    <x v="5"/>
    <s v="CLE"/>
    <s v="CLE"/>
    <x v="76"/>
    <m/>
    <n v="1"/>
    <n v="156"/>
    <n v="77"/>
    <n v="111"/>
    <n v="43"/>
    <m/>
    <x v="0"/>
    <s v="Y"/>
    <x v="1"/>
    <x v="1"/>
    <n v="0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x v="107"/>
    <s v="Cleveland Stadium"/>
    <n v="1335472"/>
    <n v="102"/>
    <n v="98"/>
    <s v="CLE"/>
    <s v="CLE"/>
    <s v="CLE"/>
  </r>
  <r>
    <x v="83"/>
    <x v="0"/>
    <x v="1"/>
    <x v="5"/>
    <s v="DET"/>
    <s v="DET"/>
    <x v="77"/>
    <m/>
    <n v="5"/>
    <n v="155"/>
    <n v="77"/>
    <n v="68"/>
    <n v="86"/>
    <m/>
    <x v="0"/>
    <s v="N"/>
    <x v="0"/>
    <x v="1"/>
    <n v="0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x v="86"/>
    <s v="Briggs Stadium"/>
    <n v="1079847"/>
    <n v="99"/>
    <n v="100"/>
    <s v="DET"/>
    <s v="DET"/>
    <s v="DET"/>
  </r>
  <r>
    <x v="83"/>
    <x v="0"/>
    <x v="1"/>
    <x v="1"/>
    <s v="ML1"/>
    <s v="ATL"/>
    <x v="24"/>
    <m/>
    <n v="3"/>
    <n v="154"/>
    <n v="77"/>
    <n v="89"/>
    <n v="65"/>
    <m/>
    <x v="0"/>
    <s v="N"/>
    <x v="0"/>
    <x v="1"/>
    <n v="0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x v="111"/>
    <s v="County Stadium"/>
    <n v="2131388"/>
    <n v="94"/>
    <n v="92"/>
    <s v="MLN"/>
    <s v="MLN"/>
    <s v="MLN"/>
  </r>
  <r>
    <x v="83"/>
    <x v="0"/>
    <x v="1"/>
    <x v="1"/>
    <s v="NY1"/>
    <s v="SFG"/>
    <x v="42"/>
    <m/>
    <n v="1"/>
    <n v="154"/>
    <n v="76"/>
    <n v="97"/>
    <n v="57"/>
    <m/>
    <x v="0"/>
    <s v="Y"/>
    <x v="1"/>
    <x v="2"/>
    <n v="1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x v="62"/>
    <s v="Polo Grounds IV"/>
    <n v="1155067"/>
    <n v="101"/>
    <n v="100"/>
    <s v="NYG"/>
    <s v="NY1"/>
    <s v="NY1"/>
  </r>
  <r>
    <x v="83"/>
    <x v="0"/>
    <x v="1"/>
    <x v="5"/>
    <s v="NYA"/>
    <s v="NYY"/>
    <x v="73"/>
    <m/>
    <n v="2"/>
    <n v="155"/>
    <n v="78"/>
    <n v="103"/>
    <n v="51"/>
    <m/>
    <x v="0"/>
    <s v="N"/>
    <x v="0"/>
    <x v="1"/>
    <n v="0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x v="96"/>
    <s v="Yankee Stadium I"/>
    <n v="1475171"/>
    <n v="97"/>
    <n v="93"/>
    <s v="NYY"/>
    <s v="NYA"/>
    <s v="NYA"/>
  </r>
  <r>
    <x v="83"/>
    <x v="0"/>
    <x v="1"/>
    <x v="5"/>
    <s v="PHA"/>
    <s v="OAK"/>
    <x v="78"/>
    <m/>
    <n v="8"/>
    <n v="156"/>
    <n v="77"/>
    <n v="51"/>
    <n v="103"/>
    <m/>
    <x v="0"/>
    <s v="N"/>
    <x v="0"/>
    <x v="1"/>
    <n v="0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x v="5"/>
    <s v="Connie Mack Stadium"/>
    <n v="304666"/>
    <n v="100"/>
    <n v="105"/>
    <s v="PHA"/>
    <s v="PHA"/>
    <s v="PHA"/>
  </r>
  <r>
    <x v="83"/>
    <x v="0"/>
    <x v="1"/>
    <x v="1"/>
    <s v="PHI"/>
    <s v="PHI"/>
    <x v="44"/>
    <m/>
    <n v="4"/>
    <n v="154"/>
    <n v="78"/>
    <n v="75"/>
    <n v="79"/>
    <m/>
    <x v="0"/>
    <s v="N"/>
    <x v="0"/>
    <x v="1"/>
    <n v="0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x v="71"/>
    <s v="Connie Mack Stadium"/>
    <n v="738991"/>
    <n v="100"/>
    <n v="99"/>
    <s v="PHI"/>
    <s v="PHI"/>
    <s v="PHI"/>
  </r>
  <r>
    <x v="83"/>
    <x v="0"/>
    <x v="1"/>
    <x v="1"/>
    <s v="PIT"/>
    <s v="PIT"/>
    <x v="39"/>
    <m/>
    <n v="8"/>
    <n v="154"/>
    <n v="77"/>
    <n v="53"/>
    <n v="101"/>
    <m/>
    <x v="0"/>
    <s v="N"/>
    <x v="0"/>
    <x v="1"/>
    <n v="0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x v="77"/>
    <s v="Forbes Field"/>
    <n v="475494"/>
    <n v="98"/>
    <n v="102"/>
    <s v="PIT"/>
    <s v="PIT"/>
    <s v="PIT"/>
  </r>
  <r>
    <x v="83"/>
    <x v="0"/>
    <x v="1"/>
    <x v="1"/>
    <s v="SLN"/>
    <s v="STL"/>
    <x v="40"/>
    <m/>
    <n v="6"/>
    <n v="154"/>
    <n v="77"/>
    <n v="72"/>
    <n v="82"/>
    <m/>
    <x v="0"/>
    <s v="N"/>
    <x v="0"/>
    <x v="1"/>
    <n v="0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x v="83"/>
    <s v="Sportsman's Park IV"/>
    <n v="1039698"/>
    <n v="100"/>
    <n v="101"/>
    <s v="STL"/>
    <s v="SLN"/>
    <s v="SLN"/>
  </r>
  <r>
    <x v="83"/>
    <x v="0"/>
    <x v="1"/>
    <x v="5"/>
    <s v="WS1"/>
    <s v="MIN"/>
    <x v="79"/>
    <m/>
    <n v="6"/>
    <n v="155"/>
    <n v="78"/>
    <n v="66"/>
    <n v="88"/>
    <m/>
    <x v="0"/>
    <s v="N"/>
    <x v="0"/>
    <x v="1"/>
    <n v="0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x v="79"/>
    <s v="Griffith Stadium I"/>
    <n v="503542"/>
    <n v="94"/>
    <n v="96"/>
    <s v="WSH"/>
    <s v="WS1"/>
    <s v="WS1"/>
  </r>
  <r>
    <x v="84"/>
    <x v="0"/>
    <x v="1"/>
    <x v="5"/>
    <s v="BAL"/>
    <s v="BAL"/>
    <x v="37"/>
    <m/>
    <n v="7"/>
    <n v="156"/>
    <n v="79"/>
    <n v="57"/>
    <n v="97"/>
    <m/>
    <x v="0"/>
    <s v="N"/>
    <x v="0"/>
    <x v="1"/>
    <n v="0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x v="36"/>
    <s v="Memorial Stadium"/>
    <n v="852039"/>
    <n v="92"/>
    <n v="96"/>
    <s v="BAL"/>
    <s v="BAL"/>
    <s v="BAL"/>
  </r>
  <r>
    <x v="84"/>
    <x v="0"/>
    <x v="1"/>
    <x v="5"/>
    <s v="BOS"/>
    <s v="BOS"/>
    <x v="74"/>
    <m/>
    <n v="4"/>
    <n v="154"/>
    <n v="78"/>
    <n v="84"/>
    <n v="70"/>
    <m/>
    <x v="0"/>
    <s v="N"/>
    <x v="0"/>
    <x v="1"/>
    <n v="0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x v="92"/>
    <s v="Fenway Park II"/>
    <n v="1203200"/>
    <n v="110"/>
    <n v="109"/>
    <s v="BOS"/>
    <s v="BOS"/>
    <s v="BOS"/>
  </r>
  <r>
    <x v="84"/>
    <x v="0"/>
    <x v="1"/>
    <x v="1"/>
    <s v="BRO"/>
    <s v="LAD"/>
    <x v="47"/>
    <m/>
    <n v="1"/>
    <n v="154"/>
    <n v="77"/>
    <n v="98"/>
    <n v="55"/>
    <m/>
    <x v="0"/>
    <s v="Y"/>
    <x v="1"/>
    <x v="2"/>
    <n v="1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x v="93"/>
    <s v="Ebbets Field"/>
    <n v="1033589"/>
    <n v="104"/>
    <n v="101"/>
    <s v="BRO"/>
    <s v="BRO"/>
    <s v="BRO"/>
  </r>
  <r>
    <x v="84"/>
    <x v="0"/>
    <x v="1"/>
    <x v="5"/>
    <s v="CHA"/>
    <s v="CHW"/>
    <x v="75"/>
    <m/>
    <n v="3"/>
    <n v="155"/>
    <n v="77"/>
    <n v="91"/>
    <n v="63"/>
    <m/>
    <x v="0"/>
    <s v="N"/>
    <x v="0"/>
    <x v="1"/>
    <n v="0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x v="85"/>
    <s v="Comiskey Park"/>
    <n v="1175684"/>
    <n v="103"/>
    <n v="99"/>
    <s v="CHW"/>
    <s v="CHA"/>
    <s v="CHA"/>
  </r>
  <r>
    <x v="84"/>
    <x v="0"/>
    <x v="1"/>
    <x v="1"/>
    <s v="CHN"/>
    <s v="CHC"/>
    <x v="25"/>
    <m/>
    <n v="6"/>
    <n v="154"/>
    <n v="77"/>
    <n v="72"/>
    <n v="81"/>
    <m/>
    <x v="0"/>
    <s v="N"/>
    <x v="0"/>
    <x v="1"/>
    <n v="0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x v="88"/>
    <s v="Wrigley Field"/>
    <n v="875800"/>
    <n v="100"/>
    <n v="102"/>
    <s v="CHC"/>
    <s v="CHN"/>
    <s v="CHN"/>
  </r>
  <r>
    <x v="84"/>
    <x v="0"/>
    <x v="1"/>
    <x v="1"/>
    <s v="CIN"/>
    <s v="CIN"/>
    <x v="26"/>
    <m/>
    <n v="5"/>
    <n v="154"/>
    <n v="77"/>
    <n v="75"/>
    <n v="79"/>
    <m/>
    <x v="0"/>
    <s v="N"/>
    <x v="0"/>
    <x v="1"/>
    <n v="0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x v="112"/>
    <s v="Crosley Field"/>
    <n v="693662"/>
    <n v="105"/>
    <n v="104"/>
    <s v="CIN"/>
    <s v="CIN"/>
    <s v="CIN"/>
  </r>
  <r>
    <x v="84"/>
    <x v="0"/>
    <x v="1"/>
    <x v="5"/>
    <s v="CLE"/>
    <s v="CLE"/>
    <x v="76"/>
    <m/>
    <n v="2"/>
    <n v="154"/>
    <n v="77"/>
    <n v="93"/>
    <n v="61"/>
    <m/>
    <x v="0"/>
    <s v="N"/>
    <x v="0"/>
    <x v="1"/>
    <n v="0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x v="107"/>
    <s v="Cleveland Stadium"/>
    <n v="1221780"/>
    <n v="104"/>
    <n v="101"/>
    <s v="CLE"/>
    <s v="CLE"/>
    <s v="CLE"/>
  </r>
  <r>
    <x v="84"/>
    <x v="0"/>
    <x v="1"/>
    <x v="5"/>
    <s v="DET"/>
    <s v="DET"/>
    <x v="77"/>
    <m/>
    <n v="5"/>
    <n v="154"/>
    <n v="77"/>
    <n v="79"/>
    <n v="75"/>
    <m/>
    <x v="0"/>
    <s v="N"/>
    <x v="0"/>
    <x v="1"/>
    <n v="0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x v="86"/>
    <s v="Briggs Stadium"/>
    <n v="1181838"/>
    <n v="98"/>
    <n v="98"/>
    <s v="DET"/>
    <s v="DET"/>
    <s v="DET"/>
  </r>
  <r>
    <x v="84"/>
    <x v="0"/>
    <x v="1"/>
    <x v="5"/>
    <s v="KC1"/>
    <s v="OAK"/>
    <x v="78"/>
    <m/>
    <n v="6"/>
    <n v="155"/>
    <n v="76"/>
    <n v="63"/>
    <n v="91"/>
    <m/>
    <x v="0"/>
    <s v="N"/>
    <x v="0"/>
    <x v="1"/>
    <n v="0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x v="113"/>
    <s v="Municipal Stadium I"/>
    <n v="1393054"/>
    <n v="100"/>
    <n v="105"/>
    <s v="KCA"/>
    <s v="KC1"/>
    <s v="KC1"/>
  </r>
  <r>
    <x v="84"/>
    <x v="0"/>
    <x v="1"/>
    <x v="1"/>
    <s v="ML1"/>
    <s v="ATL"/>
    <x v="24"/>
    <m/>
    <n v="2"/>
    <n v="154"/>
    <n v="77"/>
    <n v="85"/>
    <n v="69"/>
    <m/>
    <x v="0"/>
    <s v="N"/>
    <x v="0"/>
    <x v="1"/>
    <n v="0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x v="111"/>
    <s v="County Stadium"/>
    <n v="2005836"/>
    <n v="96"/>
    <n v="93"/>
    <s v="MLN"/>
    <s v="MLN"/>
    <s v="MLN"/>
  </r>
  <r>
    <x v="84"/>
    <x v="0"/>
    <x v="1"/>
    <x v="1"/>
    <s v="NY1"/>
    <s v="SFG"/>
    <x v="42"/>
    <m/>
    <n v="3"/>
    <n v="154"/>
    <n v="79"/>
    <n v="80"/>
    <n v="74"/>
    <m/>
    <x v="0"/>
    <s v="N"/>
    <x v="0"/>
    <x v="1"/>
    <n v="0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x v="62"/>
    <s v="Polo Grounds IV"/>
    <n v="824112"/>
    <n v="101"/>
    <n v="101"/>
    <s v="NYG"/>
    <s v="NY1"/>
    <s v="NY1"/>
  </r>
  <r>
    <x v="84"/>
    <x v="0"/>
    <x v="1"/>
    <x v="5"/>
    <s v="NYA"/>
    <s v="NYY"/>
    <x v="73"/>
    <m/>
    <n v="1"/>
    <n v="154"/>
    <n v="77"/>
    <n v="96"/>
    <n v="58"/>
    <m/>
    <x v="0"/>
    <s v="Y"/>
    <x v="1"/>
    <x v="1"/>
    <n v="0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x v="96"/>
    <s v="Yankee Stadium I"/>
    <n v="1490138"/>
    <n v="99"/>
    <n v="95"/>
    <s v="NYY"/>
    <s v="NYA"/>
    <s v="NYA"/>
  </r>
  <r>
    <x v="84"/>
    <x v="0"/>
    <x v="1"/>
    <x v="1"/>
    <s v="PHI"/>
    <s v="PHI"/>
    <x v="44"/>
    <m/>
    <n v="4"/>
    <n v="154"/>
    <n v="77"/>
    <n v="77"/>
    <n v="77"/>
    <m/>
    <x v="0"/>
    <s v="N"/>
    <x v="0"/>
    <x v="1"/>
    <n v="0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x v="71"/>
    <s v="Connie Mack Stadium"/>
    <n v="922886"/>
    <n v="98"/>
    <n v="98"/>
    <s v="PHI"/>
    <s v="PHI"/>
    <s v="PHI"/>
  </r>
  <r>
    <x v="84"/>
    <x v="0"/>
    <x v="1"/>
    <x v="1"/>
    <s v="PIT"/>
    <s v="PIT"/>
    <x v="39"/>
    <m/>
    <n v="8"/>
    <n v="154"/>
    <n v="75"/>
    <n v="60"/>
    <n v="94"/>
    <m/>
    <x v="0"/>
    <s v="N"/>
    <x v="0"/>
    <x v="1"/>
    <n v="0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x v="77"/>
    <s v="Forbes Field"/>
    <n v="469397"/>
    <n v="98"/>
    <n v="101"/>
    <s v="PIT"/>
    <s v="PIT"/>
    <s v="PIT"/>
  </r>
  <r>
    <x v="84"/>
    <x v="0"/>
    <x v="1"/>
    <x v="1"/>
    <s v="SLN"/>
    <s v="STL"/>
    <x v="40"/>
    <m/>
    <n v="7"/>
    <n v="154"/>
    <n v="77"/>
    <n v="68"/>
    <n v="86"/>
    <m/>
    <x v="0"/>
    <s v="N"/>
    <x v="0"/>
    <x v="1"/>
    <n v="0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x v="83"/>
    <s v="Sportsman's Park IV"/>
    <n v="849130"/>
    <n v="99"/>
    <n v="100"/>
    <s v="STL"/>
    <s v="SLN"/>
    <s v="SLN"/>
  </r>
  <r>
    <x v="84"/>
    <x v="0"/>
    <x v="1"/>
    <x v="5"/>
    <s v="WS1"/>
    <s v="MIN"/>
    <x v="79"/>
    <m/>
    <n v="8"/>
    <n v="154"/>
    <n v="77"/>
    <n v="53"/>
    <n v="101"/>
    <m/>
    <x v="0"/>
    <s v="N"/>
    <x v="0"/>
    <x v="1"/>
    <n v="0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x v="79"/>
    <s v="Griffith Stadium I"/>
    <n v="425238"/>
    <n v="97"/>
    <n v="100"/>
    <s v="WSH"/>
    <s v="WS1"/>
    <s v="WS1"/>
  </r>
  <r>
    <x v="85"/>
    <x v="0"/>
    <x v="1"/>
    <x v="5"/>
    <s v="BAL"/>
    <s v="BAL"/>
    <x v="37"/>
    <m/>
    <n v="6"/>
    <n v="154"/>
    <n v="77"/>
    <n v="69"/>
    <n v="85"/>
    <m/>
    <x v="0"/>
    <s v="N"/>
    <x v="0"/>
    <x v="1"/>
    <n v="0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x v="36"/>
    <s v="Memorial Stadium"/>
    <n v="901201"/>
    <n v="92"/>
    <n v="94"/>
    <s v="BAL"/>
    <s v="BAL"/>
    <s v="BAL"/>
  </r>
  <r>
    <x v="85"/>
    <x v="0"/>
    <x v="1"/>
    <x v="5"/>
    <s v="BOS"/>
    <s v="BOS"/>
    <x v="74"/>
    <m/>
    <n v="4"/>
    <n v="155"/>
    <n v="78"/>
    <n v="84"/>
    <n v="70"/>
    <m/>
    <x v="0"/>
    <s v="N"/>
    <x v="0"/>
    <x v="1"/>
    <n v="0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x v="92"/>
    <s v="Fenway Park II"/>
    <n v="1137158"/>
    <n v="113"/>
    <n v="111"/>
    <s v="BOS"/>
    <s v="BOS"/>
    <s v="BOS"/>
  </r>
  <r>
    <x v="85"/>
    <x v="0"/>
    <x v="1"/>
    <x v="1"/>
    <s v="BRO"/>
    <s v="LAD"/>
    <x v="47"/>
    <m/>
    <n v="1"/>
    <n v="154"/>
    <n v="77"/>
    <n v="93"/>
    <n v="61"/>
    <m/>
    <x v="0"/>
    <s v="Y"/>
    <x v="1"/>
    <x v="1"/>
    <n v="0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x v="93"/>
    <s v="Ebbets Field"/>
    <n v="1213562"/>
    <n v="109"/>
    <n v="107"/>
    <s v="BRO"/>
    <s v="BRO"/>
    <s v="BRO"/>
  </r>
  <r>
    <x v="85"/>
    <x v="0"/>
    <x v="1"/>
    <x v="5"/>
    <s v="CHA"/>
    <s v="CHW"/>
    <x v="75"/>
    <m/>
    <n v="3"/>
    <n v="154"/>
    <n v="77"/>
    <n v="85"/>
    <n v="69"/>
    <m/>
    <x v="0"/>
    <s v="N"/>
    <x v="0"/>
    <x v="1"/>
    <n v="0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x v="85"/>
    <s v="Comiskey Park"/>
    <n v="1000090"/>
    <n v="101"/>
    <n v="99"/>
    <s v="CHW"/>
    <s v="CHA"/>
    <s v="CHA"/>
  </r>
  <r>
    <x v="85"/>
    <x v="0"/>
    <x v="1"/>
    <x v="1"/>
    <s v="CHN"/>
    <s v="CHC"/>
    <x v="25"/>
    <m/>
    <n v="8"/>
    <n v="157"/>
    <n v="80"/>
    <n v="60"/>
    <n v="94"/>
    <m/>
    <x v="0"/>
    <s v="N"/>
    <x v="0"/>
    <x v="1"/>
    <n v="0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x v="88"/>
    <s v="Wrigley Field"/>
    <n v="720118"/>
    <n v="99"/>
    <n v="101"/>
    <s v="CHC"/>
    <s v="CHN"/>
    <s v="CHN"/>
  </r>
  <r>
    <x v="85"/>
    <x v="0"/>
    <x v="1"/>
    <x v="1"/>
    <s v="CIN"/>
    <s v="CIN"/>
    <x v="26"/>
    <m/>
    <n v="3"/>
    <n v="155"/>
    <n v="77"/>
    <n v="91"/>
    <n v="63"/>
    <m/>
    <x v="0"/>
    <s v="N"/>
    <x v="0"/>
    <x v="1"/>
    <n v="0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x v="112"/>
    <s v="Crosley Field"/>
    <n v="1125928"/>
    <n v="106"/>
    <n v="105"/>
    <s v="CIN"/>
    <s v="CIN"/>
    <s v="CIN"/>
  </r>
  <r>
    <x v="85"/>
    <x v="0"/>
    <x v="1"/>
    <x v="5"/>
    <s v="CLE"/>
    <s v="CLE"/>
    <x v="76"/>
    <m/>
    <n v="2"/>
    <n v="155"/>
    <n v="77"/>
    <n v="88"/>
    <n v="66"/>
    <m/>
    <x v="0"/>
    <s v="N"/>
    <x v="0"/>
    <x v="1"/>
    <n v="0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x v="107"/>
    <s v="Cleveland Stadium"/>
    <n v="865467"/>
    <n v="103"/>
    <n v="101"/>
    <s v="CLE"/>
    <s v="CLE"/>
    <s v="CLE"/>
  </r>
  <r>
    <x v="85"/>
    <x v="0"/>
    <x v="1"/>
    <x v="5"/>
    <s v="DET"/>
    <s v="DET"/>
    <x v="77"/>
    <m/>
    <n v="5"/>
    <n v="155"/>
    <n v="78"/>
    <n v="82"/>
    <n v="72"/>
    <m/>
    <x v="0"/>
    <s v="N"/>
    <x v="0"/>
    <x v="1"/>
    <n v="0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x v="86"/>
    <s v="Briggs Stadium"/>
    <n v="1051182"/>
    <n v="101"/>
    <n v="100"/>
    <s v="DET"/>
    <s v="DET"/>
    <s v="DET"/>
  </r>
  <r>
    <x v="85"/>
    <x v="0"/>
    <x v="1"/>
    <x v="5"/>
    <s v="KC1"/>
    <s v="OAK"/>
    <x v="78"/>
    <m/>
    <n v="8"/>
    <n v="154"/>
    <n v="77"/>
    <n v="52"/>
    <n v="102"/>
    <m/>
    <x v="0"/>
    <s v="N"/>
    <x v="0"/>
    <x v="1"/>
    <n v="0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x v="113"/>
    <s v="Municipal Stadium I"/>
    <n v="1015154"/>
    <n v="100"/>
    <n v="104"/>
    <s v="KCA"/>
    <s v="KC1"/>
    <s v="KC1"/>
  </r>
  <r>
    <x v="85"/>
    <x v="0"/>
    <x v="1"/>
    <x v="1"/>
    <s v="ML1"/>
    <s v="ATL"/>
    <x v="24"/>
    <m/>
    <n v="2"/>
    <n v="155"/>
    <n v="77"/>
    <n v="92"/>
    <n v="62"/>
    <m/>
    <x v="0"/>
    <s v="N"/>
    <x v="0"/>
    <x v="1"/>
    <n v="0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x v="111"/>
    <s v="County Stadium"/>
    <n v="2046331"/>
    <n v="94"/>
    <n v="92"/>
    <s v="MLN"/>
    <s v="MLN"/>
    <s v="MLN"/>
  </r>
  <r>
    <x v="85"/>
    <x v="0"/>
    <x v="1"/>
    <x v="1"/>
    <s v="NY1"/>
    <s v="SFG"/>
    <x v="42"/>
    <m/>
    <n v="6"/>
    <n v="154"/>
    <n v="77"/>
    <n v="67"/>
    <n v="87"/>
    <m/>
    <x v="0"/>
    <s v="N"/>
    <x v="0"/>
    <x v="1"/>
    <n v="0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x v="62"/>
    <s v="Polo Grounds IV"/>
    <n v="629179"/>
    <n v="99"/>
    <n v="100"/>
    <s v="NYG"/>
    <s v="NY1"/>
    <s v="NY1"/>
  </r>
  <r>
    <x v="85"/>
    <x v="0"/>
    <x v="1"/>
    <x v="5"/>
    <s v="NYA"/>
    <s v="NYY"/>
    <x v="73"/>
    <m/>
    <n v="1"/>
    <n v="154"/>
    <n v="77"/>
    <n v="97"/>
    <n v="57"/>
    <m/>
    <x v="0"/>
    <s v="Y"/>
    <x v="1"/>
    <x v="2"/>
    <n v="1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x v="96"/>
    <s v="Yankee Stadium I"/>
    <n v="1491784"/>
    <n v="97"/>
    <n v="93"/>
    <s v="NYY"/>
    <s v="NYA"/>
    <s v="NYA"/>
  </r>
  <r>
    <x v="85"/>
    <x v="0"/>
    <x v="1"/>
    <x v="1"/>
    <s v="PHI"/>
    <s v="PHI"/>
    <x v="44"/>
    <m/>
    <n v="5"/>
    <n v="154"/>
    <n v="77"/>
    <n v="71"/>
    <n v="83"/>
    <m/>
    <x v="0"/>
    <s v="N"/>
    <x v="0"/>
    <x v="1"/>
    <n v="0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x v="71"/>
    <s v="Connie Mack Stadium"/>
    <n v="934798"/>
    <n v="98"/>
    <n v="99"/>
    <s v="PHI"/>
    <s v="PHI"/>
    <s v="PHI"/>
  </r>
  <r>
    <x v="85"/>
    <x v="0"/>
    <x v="1"/>
    <x v="1"/>
    <s v="PIT"/>
    <s v="PIT"/>
    <x v="39"/>
    <m/>
    <n v="7"/>
    <n v="157"/>
    <n v="78"/>
    <n v="66"/>
    <n v="88"/>
    <m/>
    <x v="0"/>
    <s v="N"/>
    <x v="0"/>
    <x v="1"/>
    <n v="0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x v="77"/>
    <s v="Forbes Field"/>
    <n v="949878"/>
    <n v="97"/>
    <n v="100"/>
    <s v="PIT"/>
    <s v="PIT"/>
    <s v="PIT"/>
  </r>
  <r>
    <x v="85"/>
    <x v="0"/>
    <x v="1"/>
    <x v="1"/>
    <s v="SLN"/>
    <s v="STL"/>
    <x v="40"/>
    <m/>
    <n v="4"/>
    <n v="156"/>
    <n v="78"/>
    <n v="76"/>
    <n v="78"/>
    <m/>
    <x v="0"/>
    <s v="N"/>
    <x v="0"/>
    <x v="1"/>
    <n v="0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x v="83"/>
    <s v="Sportsman's Park IV"/>
    <n v="1029773"/>
    <n v="100"/>
    <n v="100"/>
    <s v="STL"/>
    <s v="SLN"/>
    <s v="SLN"/>
  </r>
  <r>
    <x v="85"/>
    <x v="0"/>
    <x v="1"/>
    <x v="5"/>
    <s v="WS1"/>
    <s v="MIN"/>
    <x v="79"/>
    <m/>
    <n v="7"/>
    <n v="155"/>
    <n v="77"/>
    <n v="59"/>
    <n v="95"/>
    <m/>
    <x v="0"/>
    <s v="N"/>
    <x v="0"/>
    <x v="1"/>
    <n v="0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x v="79"/>
    <s v="Griffith Stadium II"/>
    <n v="431647"/>
    <n v="96"/>
    <n v="100"/>
    <s v="WSH"/>
    <s v="WS1"/>
    <s v="WS1"/>
  </r>
  <r>
    <x v="86"/>
    <x v="0"/>
    <x v="1"/>
    <x v="5"/>
    <s v="BAL"/>
    <s v="BAL"/>
    <x v="37"/>
    <m/>
    <n v="5"/>
    <n v="154"/>
    <n v="77"/>
    <n v="76"/>
    <n v="76"/>
    <m/>
    <x v="0"/>
    <s v="N"/>
    <x v="0"/>
    <x v="1"/>
    <n v="0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x v="36"/>
    <s v="Memorial Stadium"/>
    <n v="1029581"/>
    <n v="93"/>
    <n v="94"/>
    <s v="BAL"/>
    <s v="BAL"/>
    <s v="BAL"/>
  </r>
  <r>
    <x v="86"/>
    <x v="0"/>
    <x v="1"/>
    <x v="5"/>
    <s v="BOS"/>
    <s v="BOS"/>
    <x v="74"/>
    <m/>
    <n v="3"/>
    <n v="154"/>
    <n v="77"/>
    <n v="82"/>
    <n v="72"/>
    <m/>
    <x v="0"/>
    <s v="N"/>
    <x v="0"/>
    <x v="1"/>
    <n v="0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x v="92"/>
    <s v="Fenway Park II"/>
    <n v="1181087"/>
    <n v="106"/>
    <n v="105"/>
    <s v="BOS"/>
    <s v="BOS"/>
    <s v="BOS"/>
  </r>
  <r>
    <x v="86"/>
    <x v="0"/>
    <x v="1"/>
    <x v="1"/>
    <s v="BRO"/>
    <s v="LAD"/>
    <x v="47"/>
    <m/>
    <n v="3"/>
    <n v="154"/>
    <n v="77"/>
    <n v="84"/>
    <n v="70"/>
    <m/>
    <x v="0"/>
    <s v="N"/>
    <x v="0"/>
    <x v="1"/>
    <n v="0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x v="93"/>
    <s v="Ebbets Field"/>
    <n v="1028258"/>
    <n v="109"/>
    <n v="107"/>
    <s v="BRO"/>
    <s v="BRO"/>
    <s v="BRO"/>
  </r>
  <r>
    <x v="86"/>
    <x v="0"/>
    <x v="1"/>
    <x v="5"/>
    <s v="CHA"/>
    <s v="CHW"/>
    <x v="75"/>
    <m/>
    <n v="2"/>
    <n v="155"/>
    <n v="77"/>
    <n v="90"/>
    <n v="64"/>
    <m/>
    <x v="0"/>
    <s v="N"/>
    <x v="0"/>
    <x v="1"/>
    <n v="0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x v="85"/>
    <s v="Comiskey Park"/>
    <n v="1135668"/>
    <n v="101"/>
    <n v="99"/>
    <s v="CHW"/>
    <s v="CHA"/>
    <s v="CHA"/>
  </r>
  <r>
    <x v="86"/>
    <x v="0"/>
    <x v="1"/>
    <x v="1"/>
    <s v="CHN"/>
    <s v="CHC"/>
    <x v="25"/>
    <m/>
    <n v="7"/>
    <n v="156"/>
    <n v="78"/>
    <n v="62"/>
    <n v="92"/>
    <m/>
    <x v="0"/>
    <s v="N"/>
    <x v="0"/>
    <x v="1"/>
    <n v="0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x v="88"/>
    <s v="Wrigley Field"/>
    <n v="670629"/>
    <n v="99"/>
    <n v="100"/>
    <s v="CHC"/>
    <s v="CHN"/>
    <s v="CHN"/>
  </r>
  <r>
    <x v="86"/>
    <x v="0"/>
    <x v="1"/>
    <x v="1"/>
    <s v="CIN"/>
    <s v="CIN"/>
    <x v="26"/>
    <m/>
    <n v="4"/>
    <n v="154"/>
    <n v="77"/>
    <n v="80"/>
    <n v="74"/>
    <m/>
    <x v="0"/>
    <s v="N"/>
    <x v="0"/>
    <x v="1"/>
    <n v="0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x v="112"/>
    <s v="Crosley Field"/>
    <n v="1070850"/>
    <n v="106"/>
    <n v="105"/>
    <s v="CIN"/>
    <s v="CIN"/>
    <s v="CIN"/>
  </r>
  <r>
    <x v="86"/>
    <x v="0"/>
    <x v="1"/>
    <x v="5"/>
    <s v="CLE"/>
    <s v="CLE"/>
    <x v="76"/>
    <m/>
    <n v="6"/>
    <n v="153"/>
    <n v="77"/>
    <n v="76"/>
    <n v="77"/>
    <m/>
    <x v="0"/>
    <s v="N"/>
    <x v="0"/>
    <x v="1"/>
    <n v="0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x v="107"/>
    <s v="Cleveland Stadium"/>
    <n v="722256"/>
    <n v="100"/>
    <n v="99"/>
    <s v="CLE"/>
    <s v="CLE"/>
    <s v="CLE"/>
  </r>
  <r>
    <x v="86"/>
    <x v="0"/>
    <x v="1"/>
    <x v="5"/>
    <s v="DET"/>
    <s v="DET"/>
    <x v="77"/>
    <m/>
    <n v="4"/>
    <n v="154"/>
    <n v="77"/>
    <n v="78"/>
    <n v="76"/>
    <m/>
    <x v="0"/>
    <s v="N"/>
    <x v="0"/>
    <x v="1"/>
    <n v="0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x v="86"/>
    <s v="Briggs Stadium"/>
    <n v="1272346"/>
    <n v="103"/>
    <n v="102"/>
    <s v="DET"/>
    <s v="DET"/>
    <s v="DET"/>
  </r>
  <r>
    <x v="86"/>
    <x v="0"/>
    <x v="1"/>
    <x v="5"/>
    <s v="KC1"/>
    <s v="OAK"/>
    <x v="78"/>
    <m/>
    <n v="7"/>
    <n v="154"/>
    <n v="77"/>
    <n v="59"/>
    <n v="94"/>
    <m/>
    <x v="0"/>
    <s v="N"/>
    <x v="0"/>
    <x v="1"/>
    <n v="0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x v="113"/>
    <s v="Municipal Stadium I"/>
    <n v="901067"/>
    <n v="101"/>
    <n v="104"/>
    <s v="KCA"/>
    <s v="KC1"/>
    <s v="KC1"/>
  </r>
  <r>
    <x v="86"/>
    <x v="0"/>
    <x v="1"/>
    <x v="1"/>
    <s v="ML1"/>
    <s v="ATL"/>
    <x v="24"/>
    <m/>
    <n v="1"/>
    <n v="155"/>
    <n v="78"/>
    <n v="95"/>
    <n v="59"/>
    <m/>
    <x v="0"/>
    <s v="Y"/>
    <x v="1"/>
    <x v="2"/>
    <n v="1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x v="111"/>
    <s v="County Stadium"/>
    <n v="2215404"/>
    <n v="93"/>
    <n v="90"/>
    <s v="MLN"/>
    <s v="MLN"/>
    <s v="MLN"/>
  </r>
  <r>
    <x v="86"/>
    <x v="0"/>
    <x v="1"/>
    <x v="1"/>
    <s v="NY1"/>
    <s v="SFG"/>
    <x v="42"/>
    <m/>
    <n v="6"/>
    <n v="154"/>
    <n v="77"/>
    <n v="69"/>
    <n v="85"/>
    <m/>
    <x v="0"/>
    <s v="N"/>
    <x v="0"/>
    <x v="1"/>
    <n v="0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x v="62"/>
    <s v="Polo Grounds IV"/>
    <n v="653923"/>
    <n v="100"/>
    <n v="102"/>
    <s v="NYG"/>
    <s v="NY1"/>
    <s v="NY1"/>
  </r>
  <r>
    <x v="86"/>
    <x v="0"/>
    <x v="1"/>
    <x v="5"/>
    <s v="NYA"/>
    <s v="NYY"/>
    <x v="73"/>
    <m/>
    <n v="1"/>
    <n v="154"/>
    <n v="77"/>
    <n v="98"/>
    <n v="56"/>
    <m/>
    <x v="0"/>
    <s v="Y"/>
    <x v="1"/>
    <x v="1"/>
    <n v="0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x v="96"/>
    <s v="Yankee Stadium I"/>
    <n v="1497134"/>
    <n v="99"/>
    <n v="95"/>
    <s v="NYY"/>
    <s v="NYA"/>
    <s v="NYA"/>
  </r>
  <r>
    <x v="86"/>
    <x v="0"/>
    <x v="1"/>
    <x v="1"/>
    <s v="PHI"/>
    <s v="PHI"/>
    <x v="44"/>
    <m/>
    <n v="5"/>
    <n v="156"/>
    <n v="78"/>
    <n v="77"/>
    <n v="77"/>
    <m/>
    <x v="0"/>
    <s v="N"/>
    <x v="0"/>
    <x v="1"/>
    <n v="0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x v="71"/>
    <s v="Connie Mack Stadium"/>
    <n v="1146230"/>
    <n v="97"/>
    <n v="98"/>
    <s v="PHI"/>
    <s v="PHI"/>
    <s v="PHI"/>
  </r>
  <r>
    <x v="86"/>
    <x v="0"/>
    <x v="1"/>
    <x v="1"/>
    <s v="PIT"/>
    <s v="PIT"/>
    <x v="39"/>
    <m/>
    <n v="7"/>
    <n v="155"/>
    <n v="77"/>
    <n v="62"/>
    <n v="92"/>
    <m/>
    <x v="0"/>
    <s v="N"/>
    <x v="0"/>
    <x v="1"/>
    <n v="0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x v="77"/>
    <s v="Forbes Field"/>
    <n v="850732"/>
    <n v="97"/>
    <n v="98"/>
    <s v="PIT"/>
    <s v="PIT"/>
    <s v="PIT"/>
  </r>
  <r>
    <x v="86"/>
    <x v="0"/>
    <x v="1"/>
    <x v="1"/>
    <s v="SLN"/>
    <s v="STL"/>
    <x v="40"/>
    <m/>
    <n v="2"/>
    <n v="154"/>
    <n v="77"/>
    <n v="87"/>
    <n v="67"/>
    <m/>
    <x v="0"/>
    <s v="N"/>
    <x v="0"/>
    <x v="1"/>
    <n v="0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x v="83"/>
    <s v="Sportsman's Park IV"/>
    <n v="1183575"/>
    <n v="102"/>
    <n v="102"/>
    <s v="STL"/>
    <s v="SLN"/>
    <s v="SLN"/>
  </r>
  <r>
    <x v="86"/>
    <x v="0"/>
    <x v="1"/>
    <x v="5"/>
    <s v="WS1"/>
    <s v="MIN"/>
    <x v="79"/>
    <m/>
    <n v="8"/>
    <n v="154"/>
    <n v="77"/>
    <n v="55"/>
    <n v="99"/>
    <m/>
    <x v="0"/>
    <s v="N"/>
    <x v="0"/>
    <x v="1"/>
    <n v="0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x v="79"/>
    <s v="Griffith Stadium II"/>
    <n v="457079"/>
    <n v="98"/>
    <n v="102"/>
    <s v="WSH"/>
    <s v="WS1"/>
    <s v="WS1"/>
  </r>
  <r>
    <x v="87"/>
    <x v="0"/>
    <x v="1"/>
    <x v="5"/>
    <s v="BAL"/>
    <s v="BAL"/>
    <x v="37"/>
    <m/>
    <n v="6"/>
    <n v="154"/>
    <n v="78"/>
    <n v="74"/>
    <n v="79"/>
    <m/>
    <x v="0"/>
    <s v="N"/>
    <x v="0"/>
    <x v="1"/>
    <n v="0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x v="36"/>
    <s v="Memorial Stadium"/>
    <n v="829991"/>
    <n v="94"/>
    <n v="95"/>
    <s v="BAL"/>
    <s v="BAL"/>
    <s v="BAL"/>
  </r>
  <r>
    <x v="87"/>
    <x v="0"/>
    <x v="1"/>
    <x v="5"/>
    <s v="BOS"/>
    <s v="BOS"/>
    <x v="74"/>
    <m/>
    <n v="3"/>
    <n v="155"/>
    <n v="77"/>
    <n v="79"/>
    <n v="75"/>
    <m/>
    <x v="0"/>
    <s v="N"/>
    <x v="0"/>
    <x v="1"/>
    <n v="0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x v="92"/>
    <s v="Fenway Park II"/>
    <n v="1077047"/>
    <n v="106"/>
    <n v="106"/>
    <s v="BOS"/>
    <s v="BOS"/>
    <s v="BOS"/>
  </r>
  <r>
    <x v="87"/>
    <x v="0"/>
    <x v="1"/>
    <x v="5"/>
    <s v="CHA"/>
    <s v="CHW"/>
    <x v="75"/>
    <m/>
    <n v="2"/>
    <n v="155"/>
    <n v="77"/>
    <n v="82"/>
    <n v="72"/>
    <m/>
    <x v="0"/>
    <s v="N"/>
    <x v="0"/>
    <x v="1"/>
    <n v="0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x v="85"/>
    <s v="Comiskey Park"/>
    <n v="797451"/>
    <n v="99"/>
    <n v="97"/>
    <s v="CHW"/>
    <s v="CHA"/>
    <s v="CHA"/>
  </r>
  <r>
    <x v="87"/>
    <x v="0"/>
    <x v="1"/>
    <x v="1"/>
    <s v="CHN"/>
    <s v="CHC"/>
    <x v="25"/>
    <m/>
    <n v="5"/>
    <n v="154"/>
    <n v="77"/>
    <n v="72"/>
    <n v="82"/>
    <m/>
    <x v="0"/>
    <s v="N"/>
    <x v="0"/>
    <x v="1"/>
    <n v="0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x v="88"/>
    <s v="Wrigley Field"/>
    <n v="979904"/>
    <n v="98"/>
    <n v="99"/>
    <s v="CHC"/>
    <s v="CHN"/>
    <s v="CHN"/>
  </r>
  <r>
    <x v="87"/>
    <x v="0"/>
    <x v="1"/>
    <x v="1"/>
    <s v="CIN"/>
    <s v="CIN"/>
    <x v="26"/>
    <m/>
    <n v="4"/>
    <n v="154"/>
    <n v="77"/>
    <n v="76"/>
    <n v="78"/>
    <m/>
    <x v="0"/>
    <s v="N"/>
    <x v="0"/>
    <x v="1"/>
    <n v="0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x v="112"/>
    <s v="Crosley Field"/>
    <n v="788582"/>
    <n v="106"/>
    <n v="105"/>
    <s v="CIN"/>
    <s v="CIN"/>
    <s v="CIN"/>
  </r>
  <r>
    <x v="87"/>
    <x v="0"/>
    <x v="1"/>
    <x v="5"/>
    <s v="CLE"/>
    <s v="CLE"/>
    <x v="76"/>
    <m/>
    <n v="4"/>
    <n v="153"/>
    <n v="76"/>
    <n v="77"/>
    <n v="76"/>
    <m/>
    <x v="0"/>
    <s v="N"/>
    <x v="0"/>
    <x v="1"/>
    <n v="0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x v="107"/>
    <s v="Cleveland Stadium"/>
    <n v="663805"/>
    <n v="99"/>
    <n v="98"/>
    <s v="CLE"/>
    <s v="CLE"/>
    <s v="CLE"/>
  </r>
  <r>
    <x v="87"/>
    <x v="0"/>
    <x v="1"/>
    <x v="5"/>
    <s v="DET"/>
    <s v="DET"/>
    <x v="77"/>
    <m/>
    <n v="5"/>
    <n v="154"/>
    <n v="77"/>
    <n v="77"/>
    <n v="77"/>
    <m/>
    <x v="0"/>
    <s v="N"/>
    <x v="0"/>
    <x v="1"/>
    <n v="0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x v="86"/>
    <s v="Briggs Stadium"/>
    <n v="1098924"/>
    <n v="107"/>
    <n v="107"/>
    <s v="DET"/>
    <s v="DET"/>
    <s v="DET"/>
  </r>
  <r>
    <x v="87"/>
    <x v="0"/>
    <x v="1"/>
    <x v="5"/>
    <s v="KC1"/>
    <s v="OAK"/>
    <x v="78"/>
    <m/>
    <n v="7"/>
    <n v="156"/>
    <n v="78"/>
    <n v="73"/>
    <n v="81"/>
    <m/>
    <x v="0"/>
    <s v="N"/>
    <x v="0"/>
    <x v="1"/>
    <n v="0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x v="113"/>
    <s v="Municipal Stadium I"/>
    <n v="925090"/>
    <n v="102"/>
    <n v="104"/>
    <s v="KCA"/>
    <s v="KC1"/>
    <s v="KC1"/>
  </r>
  <r>
    <x v="87"/>
    <x v="0"/>
    <x v="1"/>
    <x v="1"/>
    <s v="LAN"/>
    <s v="LAD"/>
    <x v="47"/>
    <m/>
    <n v="7"/>
    <n v="154"/>
    <n v="77"/>
    <n v="71"/>
    <n v="83"/>
    <m/>
    <x v="0"/>
    <s v="N"/>
    <x v="0"/>
    <x v="1"/>
    <n v="0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x v="114"/>
    <s v="Los Angeles Memorial Coliseum"/>
    <n v="1845556"/>
    <n v="104"/>
    <n v="104"/>
    <s v="LAD"/>
    <s v="LAN"/>
    <s v="LAN"/>
  </r>
  <r>
    <x v="87"/>
    <x v="0"/>
    <x v="1"/>
    <x v="1"/>
    <s v="ML1"/>
    <s v="ATL"/>
    <x v="24"/>
    <m/>
    <n v="1"/>
    <n v="154"/>
    <n v="77"/>
    <n v="92"/>
    <n v="62"/>
    <m/>
    <x v="0"/>
    <s v="Y"/>
    <x v="1"/>
    <x v="1"/>
    <n v="0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x v="111"/>
    <s v="County Stadium"/>
    <n v="1971101"/>
    <n v="92"/>
    <n v="89"/>
    <s v="MLN"/>
    <s v="MLN"/>
    <s v="MLN"/>
  </r>
  <r>
    <x v="87"/>
    <x v="0"/>
    <x v="1"/>
    <x v="5"/>
    <s v="NYA"/>
    <s v="NYY"/>
    <x v="73"/>
    <m/>
    <n v="1"/>
    <n v="155"/>
    <n v="78"/>
    <n v="92"/>
    <n v="62"/>
    <m/>
    <x v="0"/>
    <s v="Y"/>
    <x v="1"/>
    <x v="2"/>
    <n v="1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x v="96"/>
    <s v="Yankee Stadium I"/>
    <n v="1428438"/>
    <n v="96"/>
    <n v="94"/>
    <s v="NYY"/>
    <s v="NYA"/>
    <s v="NYA"/>
  </r>
  <r>
    <x v="87"/>
    <x v="0"/>
    <x v="1"/>
    <x v="1"/>
    <s v="PHI"/>
    <s v="PHI"/>
    <x v="44"/>
    <m/>
    <n v="8"/>
    <n v="154"/>
    <n v="77"/>
    <n v="69"/>
    <n v="85"/>
    <m/>
    <x v="0"/>
    <s v="N"/>
    <x v="0"/>
    <x v="1"/>
    <n v="0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x v="71"/>
    <s v="Connie Mack Stadium"/>
    <n v="931110"/>
    <n v="99"/>
    <n v="100"/>
    <s v="PHI"/>
    <s v="PHI"/>
    <s v="PHI"/>
  </r>
  <r>
    <x v="87"/>
    <x v="0"/>
    <x v="1"/>
    <x v="1"/>
    <s v="PIT"/>
    <s v="PIT"/>
    <x v="39"/>
    <m/>
    <n v="2"/>
    <n v="154"/>
    <n v="77"/>
    <n v="84"/>
    <n v="70"/>
    <m/>
    <x v="0"/>
    <s v="N"/>
    <x v="0"/>
    <x v="1"/>
    <n v="0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x v="77"/>
    <s v="Forbes Field"/>
    <n v="1311988"/>
    <n v="97"/>
    <n v="98"/>
    <s v="PIT"/>
    <s v="PIT"/>
    <s v="PIT"/>
  </r>
  <r>
    <x v="87"/>
    <x v="0"/>
    <x v="1"/>
    <x v="1"/>
    <s v="SFN"/>
    <s v="SFG"/>
    <x v="42"/>
    <m/>
    <n v="3"/>
    <n v="154"/>
    <n v="77"/>
    <n v="80"/>
    <n v="74"/>
    <m/>
    <x v="0"/>
    <s v="N"/>
    <x v="0"/>
    <x v="1"/>
    <n v="0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x v="115"/>
    <s v="Seals Stadium"/>
    <n v="1272625"/>
    <n v="98"/>
    <n v="96"/>
    <s v="SFG"/>
    <s v="SFN"/>
    <s v="SFN"/>
  </r>
  <r>
    <x v="87"/>
    <x v="0"/>
    <x v="1"/>
    <x v="1"/>
    <s v="SLN"/>
    <s v="STL"/>
    <x v="40"/>
    <m/>
    <n v="5"/>
    <n v="154"/>
    <n v="77"/>
    <n v="72"/>
    <n v="82"/>
    <m/>
    <x v="0"/>
    <s v="N"/>
    <x v="0"/>
    <x v="1"/>
    <n v="0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x v="83"/>
    <s v="Sportsman's Park IV"/>
    <n v="1063730"/>
    <n v="104"/>
    <n v="105"/>
    <s v="STL"/>
    <s v="SLN"/>
    <s v="SLN"/>
  </r>
  <r>
    <x v="87"/>
    <x v="0"/>
    <x v="1"/>
    <x v="5"/>
    <s v="WS1"/>
    <s v="MIN"/>
    <x v="79"/>
    <m/>
    <n v="8"/>
    <n v="156"/>
    <n v="78"/>
    <n v="61"/>
    <n v="93"/>
    <m/>
    <x v="0"/>
    <s v="N"/>
    <x v="0"/>
    <x v="1"/>
    <n v="0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x v="79"/>
    <s v="Griffith Stadium II"/>
    <n v="475288"/>
    <n v="98"/>
    <n v="101"/>
    <s v="WSH"/>
    <s v="WS1"/>
    <s v="WS1"/>
  </r>
  <r>
    <x v="88"/>
    <x v="0"/>
    <x v="1"/>
    <x v="5"/>
    <s v="BAL"/>
    <s v="BAL"/>
    <x v="37"/>
    <m/>
    <n v="6"/>
    <n v="155"/>
    <n v="78"/>
    <n v="74"/>
    <n v="80"/>
    <m/>
    <x v="0"/>
    <s v="N"/>
    <x v="0"/>
    <x v="1"/>
    <n v="0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x v="36"/>
    <s v="Memorial Stadium"/>
    <n v="891926"/>
    <n v="97"/>
    <n v="98"/>
    <s v="BAL"/>
    <s v="BAL"/>
    <s v="BAL"/>
  </r>
  <r>
    <x v="88"/>
    <x v="0"/>
    <x v="1"/>
    <x v="5"/>
    <s v="BOS"/>
    <s v="BOS"/>
    <x v="74"/>
    <m/>
    <n v="5"/>
    <n v="154"/>
    <n v="77"/>
    <n v="75"/>
    <n v="79"/>
    <m/>
    <x v="0"/>
    <s v="N"/>
    <x v="0"/>
    <x v="1"/>
    <n v="0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x v="92"/>
    <s v="Fenway Park II"/>
    <n v="984102"/>
    <n v="104"/>
    <n v="104"/>
    <s v="BOS"/>
    <s v="BOS"/>
    <s v="BOS"/>
  </r>
  <r>
    <x v="88"/>
    <x v="0"/>
    <x v="1"/>
    <x v="5"/>
    <s v="CHA"/>
    <s v="CHW"/>
    <x v="75"/>
    <m/>
    <n v="1"/>
    <n v="156"/>
    <n v="78"/>
    <n v="94"/>
    <n v="60"/>
    <m/>
    <x v="0"/>
    <s v="Y"/>
    <x v="1"/>
    <x v="1"/>
    <n v="0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x v="85"/>
    <s v="Comiskey Park"/>
    <n v="1423144"/>
    <n v="99"/>
    <n v="98"/>
    <s v="CHW"/>
    <s v="CHA"/>
    <s v="CHA"/>
  </r>
  <r>
    <x v="88"/>
    <x v="0"/>
    <x v="1"/>
    <x v="1"/>
    <s v="CHN"/>
    <s v="CHC"/>
    <x v="25"/>
    <m/>
    <n v="5"/>
    <n v="155"/>
    <n v="77"/>
    <n v="74"/>
    <n v="80"/>
    <m/>
    <x v="0"/>
    <s v="N"/>
    <x v="0"/>
    <x v="1"/>
    <n v="0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x v="88"/>
    <s v="Wrigley Field"/>
    <n v="858255"/>
    <n v="99"/>
    <n v="100"/>
    <s v="CHC"/>
    <s v="CHN"/>
    <s v="CHN"/>
  </r>
  <r>
    <x v="88"/>
    <x v="0"/>
    <x v="1"/>
    <x v="1"/>
    <s v="CIN"/>
    <s v="CIN"/>
    <x v="26"/>
    <m/>
    <n v="5"/>
    <n v="154"/>
    <n v="77"/>
    <n v="74"/>
    <n v="80"/>
    <m/>
    <x v="0"/>
    <s v="N"/>
    <x v="0"/>
    <x v="1"/>
    <n v="0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x v="112"/>
    <s v="Crosley Field"/>
    <n v="801298"/>
    <n v="104"/>
    <n v="103"/>
    <s v="CIN"/>
    <s v="CIN"/>
    <s v="CIN"/>
  </r>
  <r>
    <x v="88"/>
    <x v="0"/>
    <x v="1"/>
    <x v="5"/>
    <s v="CLE"/>
    <s v="CLE"/>
    <x v="76"/>
    <m/>
    <n v="2"/>
    <n v="154"/>
    <n v="77"/>
    <n v="89"/>
    <n v="65"/>
    <m/>
    <x v="0"/>
    <s v="N"/>
    <x v="0"/>
    <x v="1"/>
    <n v="0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x v="107"/>
    <s v="Cleveland Stadium"/>
    <n v="1497976"/>
    <n v="97"/>
    <n v="96"/>
    <s v="CLE"/>
    <s v="CLE"/>
    <s v="CLE"/>
  </r>
  <r>
    <x v="88"/>
    <x v="0"/>
    <x v="1"/>
    <x v="5"/>
    <s v="DET"/>
    <s v="DET"/>
    <x v="77"/>
    <m/>
    <n v="4"/>
    <n v="154"/>
    <n v="77"/>
    <n v="76"/>
    <n v="78"/>
    <m/>
    <x v="0"/>
    <s v="N"/>
    <x v="0"/>
    <x v="1"/>
    <n v="0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x v="86"/>
    <s v="Briggs Stadium"/>
    <n v="1221221"/>
    <n v="106"/>
    <n v="105"/>
    <s v="DET"/>
    <s v="DET"/>
    <s v="DET"/>
  </r>
  <r>
    <x v="88"/>
    <x v="0"/>
    <x v="1"/>
    <x v="5"/>
    <s v="KC1"/>
    <s v="OAK"/>
    <x v="78"/>
    <m/>
    <n v="7"/>
    <n v="154"/>
    <n v="77"/>
    <n v="66"/>
    <n v="88"/>
    <m/>
    <x v="0"/>
    <s v="N"/>
    <x v="0"/>
    <x v="1"/>
    <n v="0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x v="113"/>
    <s v="Municipal Stadium I"/>
    <n v="963683"/>
    <n v="102"/>
    <n v="104"/>
    <s v="KCA"/>
    <s v="KC1"/>
    <s v="KC1"/>
  </r>
  <r>
    <x v="88"/>
    <x v="0"/>
    <x v="1"/>
    <x v="1"/>
    <s v="LAN"/>
    <s v="LAD"/>
    <x v="47"/>
    <m/>
    <n v="1"/>
    <n v="156"/>
    <n v="78"/>
    <n v="88"/>
    <n v="68"/>
    <m/>
    <x v="0"/>
    <s v="Y"/>
    <x v="1"/>
    <x v="2"/>
    <n v="1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x v="114"/>
    <s v="Los Angeles Memorial Coliseum"/>
    <n v="2071045"/>
    <n v="107"/>
    <n v="107"/>
    <s v="LAD"/>
    <s v="LAN"/>
    <s v="LAN"/>
  </r>
  <r>
    <x v="88"/>
    <x v="0"/>
    <x v="1"/>
    <x v="1"/>
    <s v="ML1"/>
    <s v="ATL"/>
    <x v="24"/>
    <m/>
    <n v="2"/>
    <n v="157"/>
    <n v="79"/>
    <n v="86"/>
    <n v="70"/>
    <m/>
    <x v="0"/>
    <s v="N"/>
    <x v="0"/>
    <x v="1"/>
    <n v="0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x v="111"/>
    <s v="County Stadium"/>
    <n v="1749112"/>
    <n v="92"/>
    <n v="90"/>
    <s v="MLN"/>
    <s v="MLN"/>
    <s v="MLN"/>
  </r>
  <r>
    <x v="88"/>
    <x v="0"/>
    <x v="1"/>
    <x v="5"/>
    <s v="NYA"/>
    <s v="NYY"/>
    <x v="73"/>
    <m/>
    <n v="3"/>
    <n v="155"/>
    <n v="77"/>
    <n v="79"/>
    <n v="75"/>
    <m/>
    <x v="0"/>
    <s v="N"/>
    <x v="0"/>
    <x v="1"/>
    <n v="0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x v="96"/>
    <s v="Yankee Stadium I"/>
    <n v="1552030"/>
    <n v="96"/>
    <n v="94"/>
    <s v="NYY"/>
    <s v="NYA"/>
    <s v="NYA"/>
  </r>
  <r>
    <x v="88"/>
    <x v="0"/>
    <x v="1"/>
    <x v="1"/>
    <s v="PHI"/>
    <s v="PHI"/>
    <x v="44"/>
    <m/>
    <n v="8"/>
    <n v="155"/>
    <n v="78"/>
    <n v="64"/>
    <n v="90"/>
    <m/>
    <x v="0"/>
    <s v="N"/>
    <x v="0"/>
    <x v="1"/>
    <n v="0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x v="71"/>
    <s v="Connie Mack Stadium"/>
    <n v="802815"/>
    <n v="101"/>
    <n v="104"/>
    <s v="PHI"/>
    <s v="PHI"/>
    <s v="PHI"/>
  </r>
  <r>
    <x v="88"/>
    <x v="0"/>
    <x v="1"/>
    <x v="1"/>
    <s v="PIT"/>
    <s v="PIT"/>
    <x v="39"/>
    <m/>
    <n v="4"/>
    <n v="155"/>
    <n v="77"/>
    <n v="78"/>
    <n v="76"/>
    <m/>
    <x v="0"/>
    <s v="N"/>
    <x v="0"/>
    <x v="1"/>
    <n v="0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x v="77"/>
    <s v="Forbes Field"/>
    <n v="1359917"/>
    <n v="99"/>
    <n v="98"/>
    <s v="PIT"/>
    <s v="PIT"/>
    <s v="PIT"/>
  </r>
  <r>
    <x v="88"/>
    <x v="0"/>
    <x v="1"/>
    <x v="1"/>
    <s v="SFN"/>
    <s v="SFG"/>
    <x v="42"/>
    <m/>
    <n v="3"/>
    <n v="154"/>
    <n v="77"/>
    <n v="83"/>
    <n v="71"/>
    <m/>
    <x v="0"/>
    <s v="N"/>
    <x v="0"/>
    <x v="1"/>
    <n v="0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x v="115"/>
    <s v="Seals Stadium"/>
    <n v="1422130"/>
    <n v="98"/>
    <n v="96"/>
    <s v="SFG"/>
    <s v="SFN"/>
    <s v="SFN"/>
  </r>
  <r>
    <x v="88"/>
    <x v="0"/>
    <x v="1"/>
    <x v="1"/>
    <s v="SLN"/>
    <s v="STL"/>
    <x v="40"/>
    <m/>
    <n v="7"/>
    <n v="154"/>
    <n v="77"/>
    <n v="71"/>
    <n v="83"/>
    <m/>
    <x v="0"/>
    <s v="N"/>
    <x v="0"/>
    <x v="1"/>
    <n v="0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x v="83"/>
    <s v="Sportsman's Park IV"/>
    <n v="929953"/>
    <n v="106"/>
    <n v="107"/>
    <s v="STL"/>
    <s v="SLN"/>
    <s v="SLN"/>
  </r>
  <r>
    <x v="88"/>
    <x v="0"/>
    <x v="1"/>
    <x v="5"/>
    <s v="WS1"/>
    <s v="MIN"/>
    <x v="79"/>
    <m/>
    <n v="8"/>
    <n v="154"/>
    <n v="77"/>
    <n v="63"/>
    <n v="91"/>
    <m/>
    <x v="0"/>
    <s v="N"/>
    <x v="0"/>
    <x v="1"/>
    <n v="0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x v="79"/>
    <s v="Griffith Stadium II"/>
    <n v="615372"/>
    <n v="100"/>
    <n v="102"/>
    <s v="WSH"/>
    <s v="WS1"/>
    <s v="WS1"/>
  </r>
  <r>
    <x v="89"/>
    <x v="0"/>
    <x v="1"/>
    <x v="5"/>
    <s v="BAL"/>
    <s v="BAL"/>
    <x v="37"/>
    <m/>
    <n v="2"/>
    <n v="154"/>
    <n v="77"/>
    <n v="89"/>
    <n v="65"/>
    <m/>
    <x v="0"/>
    <s v="N"/>
    <x v="0"/>
    <x v="1"/>
    <n v="0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x v="36"/>
    <s v="Memorial Stadium"/>
    <n v="1187849"/>
    <n v="99"/>
    <n v="98"/>
    <s v="BAL"/>
    <s v="BAL"/>
    <s v="BAL"/>
  </r>
  <r>
    <x v="89"/>
    <x v="0"/>
    <x v="1"/>
    <x v="5"/>
    <s v="BOS"/>
    <s v="BOS"/>
    <x v="74"/>
    <m/>
    <n v="7"/>
    <n v="154"/>
    <n v="77"/>
    <n v="65"/>
    <n v="89"/>
    <m/>
    <x v="0"/>
    <s v="N"/>
    <x v="0"/>
    <x v="1"/>
    <n v="0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x v="92"/>
    <s v="Fenway Park II"/>
    <n v="1129866"/>
    <n v="103"/>
    <n v="103"/>
    <s v="BOS"/>
    <s v="BOS"/>
    <s v="BOS"/>
  </r>
  <r>
    <x v="89"/>
    <x v="0"/>
    <x v="1"/>
    <x v="5"/>
    <s v="CHA"/>
    <s v="CHW"/>
    <x v="75"/>
    <m/>
    <n v="3"/>
    <n v="154"/>
    <n v="77"/>
    <n v="87"/>
    <n v="67"/>
    <m/>
    <x v="0"/>
    <s v="N"/>
    <x v="0"/>
    <x v="1"/>
    <n v="0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x v="85"/>
    <s v="Comiskey Park"/>
    <n v="1644460"/>
    <n v="100"/>
    <n v="98"/>
    <s v="CHW"/>
    <s v="CHA"/>
    <s v="CHA"/>
  </r>
  <r>
    <x v="89"/>
    <x v="0"/>
    <x v="1"/>
    <x v="1"/>
    <s v="CHN"/>
    <s v="CHC"/>
    <x v="25"/>
    <m/>
    <n v="7"/>
    <n v="156"/>
    <n v="79"/>
    <n v="60"/>
    <n v="94"/>
    <m/>
    <x v="0"/>
    <s v="N"/>
    <x v="0"/>
    <x v="1"/>
    <n v="0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x v="88"/>
    <s v="Wrigley Field"/>
    <n v="809770"/>
    <n v="99"/>
    <n v="100"/>
    <s v="CHC"/>
    <s v="CHN"/>
    <s v="CHN"/>
  </r>
  <r>
    <x v="89"/>
    <x v="0"/>
    <x v="1"/>
    <x v="1"/>
    <s v="CIN"/>
    <s v="CIN"/>
    <x v="26"/>
    <m/>
    <n v="6"/>
    <n v="154"/>
    <n v="77"/>
    <n v="67"/>
    <n v="87"/>
    <m/>
    <x v="0"/>
    <s v="N"/>
    <x v="0"/>
    <x v="1"/>
    <n v="0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x v="25"/>
    <s v="Crosley Field"/>
    <n v="663486"/>
    <n v="102"/>
    <n v="102"/>
    <s v="CIN"/>
    <s v="CIN"/>
    <s v="CIN"/>
  </r>
  <r>
    <x v="89"/>
    <x v="0"/>
    <x v="1"/>
    <x v="5"/>
    <s v="CLE"/>
    <s v="CLE"/>
    <x v="76"/>
    <m/>
    <n v="4"/>
    <n v="154"/>
    <n v="77"/>
    <n v="76"/>
    <n v="78"/>
    <m/>
    <x v="0"/>
    <s v="N"/>
    <x v="0"/>
    <x v="1"/>
    <n v="0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x v="107"/>
    <s v="Cleveland Stadium"/>
    <n v="950985"/>
    <n v="97"/>
    <n v="97"/>
    <s v="CLE"/>
    <s v="CLE"/>
    <s v="CLE"/>
  </r>
  <r>
    <x v="89"/>
    <x v="0"/>
    <x v="1"/>
    <x v="5"/>
    <s v="DET"/>
    <s v="DET"/>
    <x v="77"/>
    <m/>
    <n v="6"/>
    <n v="154"/>
    <n v="77"/>
    <n v="71"/>
    <n v="83"/>
    <m/>
    <x v="0"/>
    <s v="N"/>
    <x v="0"/>
    <x v="1"/>
    <n v="0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x v="86"/>
    <s v="Briggs Stadium"/>
    <n v="1167669"/>
    <n v="103"/>
    <n v="103"/>
    <s v="DET"/>
    <s v="DET"/>
    <s v="DET"/>
  </r>
  <r>
    <x v="89"/>
    <x v="0"/>
    <x v="1"/>
    <x v="5"/>
    <s v="KC1"/>
    <s v="OAK"/>
    <x v="78"/>
    <m/>
    <n v="8"/>
    <n v="155"/>
    <n v="78"/>
    <n v="58"/>
    <n v="96"/>
    <m/>
    <x v="0"/>
    <s v="N"/>
    <x v="0"/>
    <x v="1"/>
    <n v="0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x v="113"/>
    <s v="Municipal Stadium I"/>
    <n v="774944"/>
    <n v="100"/>
    <n v="103"/>
    <s v="KCA"/>
    <s v="KC1"/>
    <s v="KC1"/>
  </r>
  <r>
    <x v="89"/>
    <x v="0"/>
    <x v="1"/>
    <x v="1"/>
    <s v="LAN"/>
    <s v="LAD"/>
    <x v="47"/>
    <m/>
    <n v="4"/>
    <n v="154"/>
    <n v="77"/>
    <n v="82"/>
    <n v="72"/>
    <m/>
    <x v="0"/>
    <s v="N"/>
    <x v="0"/>
    <x v="1"/>
    <n v="0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x v="114"/>
    <s v="Los Angeles Memorial Coliseum"/>
    <n v="2253887"/>
    <n v="106"/>
    <n v="105"/>
    <s v="LAD"/>
    <s v="LAN"/>
    <s v="LAN"/>
  </r>
  <r>
    <x v="89"/>
    <x v="0"/>
    <x v="1"/>
    <x v="1"/>
    <s v="ML1"/>
    <s v="ATL"/>
    <x v="24"/>
    <m/>
    <n v="2"/>
    <n v="154"/>
    <n v="77"/>
    <n v="88"/>
    <n v="66"/>
    <m/>
    <x v="0"/>
    <s v="N"/>
    <x v="0"/>
    <x v="1"/>
    <n v="0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x v="111"/>
    <s v="County Stadium"/>
    <n v="1497799"/>
    <n v="93"/>
    <n v="91"/>
    <s v="MLN"/>
    <s v="MLN"/>
    <s v="MLN"/>
  </r>
  <r>
    <x v="89"/>
    <x v="0"/>
    <x v="1"/>
    <x v="5"/>
    <s v="NYA"/>
    <s v="NYY"/>
    <x v="73"/>
    <m/>
    <n v="1"/>
    <n v="155"/>
    <n v="77"/>
    <n v="97"/>
    <n v="57"/>
    <m/>
    <x v="0"/>
    <s v="Y"/>
    <x v="1"/>
    <x v="1"/>
    <n v="0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x v="96"/>
    <s v="Yankee Stadium I"/>
    <n v="1627349"/>
    <n v="94"/>
    <n v="92"/>
    <s v="NYY"/>
    <s v="NYA"/>
    <s v="NYA"/>
  </r>
  <r>
    <x v="89"/>
    <x v="0"/>
    <x v="1"/>
    <x v="1"/>
    <s v="PHI"/>
    <s v="PHI"/>
    <x v="44"/>
    <m/>
    <n v="8"/>
    <n v="154"/>
    <n v="77"/>
    <n v="59"/>
    <n v="95"/>
    <m/>
    <x v="0"/>
    <s v="N"/>
    <x v="0"/>
    <x v="1"/>
    <n v="0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x v="71"/>
    <s v="Connie Mack Stadium"/>
    <n v="862205"/>
    <n v="100"/>
    <n v="103"/>
    <s v="PHI"/>
    <s v="PHI"/>
    <s v="PHI"/>
  </r>
  <r>
    <x v="89"/>
    <x v="0"/>
    <x v="1"/>
    <x v="1"/>
    <s v="PIT"/>
    <s v="PIT"/>
    <x v="39"/>
    <m/>
    <n v="1"/>
    <n v="155"/>
    <n v="78"/>
    <n v="95"/>
    <n v="59"/>
    <m/>
    <x v="0"/>
    <s v="Y"/>
    <x v="1"/>
    <x v="2"/>
    <n v="1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x v="77"/>
    <s v="Forbes Field"/>
    <n v="1705828"/>
    <n v="101"/>
    <n v="100"/>
    <s v="PIT"/>
    <s v="PIT"/>
    <s v="PIT"/>
  </r>
  <r>
    <x v="89"/>
    <x v="0"/>
    <x v="1"/>
    <x v="1"/>
    <s v="SFN"/>
    <s v="SFG"/>
    <x v="42"/>
    <m/>
    <n v="5"/>
    <n v="156"/>
    <n v="77"/>
    <n v="79"/>
    <n v="75"/>
    <m/>
    <x v="0"/>
    <s v="N"/>
    <x v="0"/>
    <x v="1"/>
    <n v="0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x v="115"/>
    <s v="Candlestick Park"/>
    <n v="1795356"/>
    <n v="95"/>
    <n v="93"/>
    <s v="SFG"/>
    <s v="SFN"/>
    <s v="SFN"/>
  </r>
  <r>
    <x v="89"/>
    <x v="0"/>
    <x v="1"/>
    <x v="1"/>
    <s v="SLN"/>
    <s v="STL"/>
    <x v="40"/>
    <m/>
    <n v="3"/>
    <n v="155"/>
    <n v="77"/>
    <n v="86"/>
    <n v="68"/>
    <m/>
    <x v="0"/>
    <s v="N"/>
    <x v="0"/>
    <x v="1"/>
    <n v="0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x v="83"/>
    <s v="Sportsman's Park IV"/>
    <n v="1096632"/>
    <n v="108"/>
    <n v="109"/>
    <s v="STL"/>
    <s v="SLN"/>
    <s v="SLN"/>
  </r>
  <r>
    <x v="89"/>
    <x v="0"/>
    <x v="1"/>
    <x v="5"/>
    <s v="WS1"/>
    <s v="MIN"/>
    <x v="79"/>
    <m/>
    <n v="5"/>
    <n v="154"/>
    <n v="77"/>
    <n v="73"/>
    <n v="81"/>
    <m/>
    <x v="0"/>
    <s v="N"/>
    <x v="0"/>
    <x v="1"/>
    <n v="0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x v="79"/>
    <s v="Griffith Stadium II"/>
    <n v="743404"/>
    <n v="101"/>
    <n v="102"/>
    <s v="WSH"/>
    <s v="WS1"/>
    <s v="WS1"/>
  </r>
  <r>
    <x v="90"/>
    <x v="0"/>
    <x v="1"/>
    <x v="5"/>
    <s v="BAL"/>
    <s v="BAL"/>
    <x v="37"/>
    <m/>
    <n v="3"/>
    <n v="163"/>
    <n v="82"/>
    <n v="95"/>
    <n v="67"/>
    <m/>
    <x v="0"/>
    <s v="N"/>
    <x v="0"/>
    <x v="1"/>
    <n v="0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x v="36"/>
    <s v="Memorial Stadium"/>
    <n v="951089"/>
    <n v="96"/>
    <n v="96"/>
    <s v="BAL"/>
    <s v="BAL"/>
    <s v="BAL"/>
  </r>
  <r>
    <x v="90"/>
    <x v="0"/>
    <x v="1"/>
    <x v="5"/>
    <s v="BOS"/>
    <s v="BOS"/>
    <x v="74"/>
    <m/>
    <n v="6"/>
    <n v="163"/>
    <n v="82"/>
    <n v="76"/>
    <n v="86"/>
    <m/>
    <x v="0"/>
    <s v="N"/>
    <x v="0"/>
    <x v="1"/>
    <n v="0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x v="92"/>
    <s v="Fenway Park II"/>
    <n v="850589"/>
    <n v="102"/>
    <n v="103"/>
    <s v="BOS"/>
    <s v="BOS"/>
    <s v="BOS"/>
  </r>
  <r>
    <x v="90"/>
    <x v="0"/>
    <x v="1"/>
    <x v="5"/>
    <s v="CHA"/>
    <s v="CHW"/>
    <x v="75"/>
    <m/>
    <n v="4"/>
    <n v="163"/>
    <n v="81"/>
    <n v="86"/>
    <n v="76"/>
    <m/>
    <x v="0"/>
    <s v="N"/>
    <x v="0"/>
    <x v="1"/>
    <n v="0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x v="85"/>
    <s v="Comiskey Park"/>
    <n v="1146019"/>
    <n v="99"/>
    <n v="97"/>
    <s v="CHW"/>
    <s v="CHA"/>
    <s v="CHA"/>
  </r>
  <r>
    <x v="90"/>
    <x v="0"/>
    <x v="1"/>
    <x v="1"/>
    <s v="CHN"/>
    <s v="CHC"/>
    <x v="25"/>
    <m/>
    <n v="7"/>
    <n v="156"/>
    <n v="78"/>
    <n v="64"/>
    <n v="90"/>
    <m/>
    <x v="0"/>
    <s v="N"/>
    <x v="0"/>
    <x v="1"/>
    <n v="0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x v="88"/>
    <s v="Wrigley Field"/>
    <n v="673057"/>
    <n v="101"/>
    <n v="104"/>
    <s v="CHC"/>
    <s v="CHN"/>
    <s v="CHN"/>
  </r>
  <r>
    <x v="90"/>
    <x v="0"/>
    <x v="1"/>
    <x v="1"/>
    <s v="CIN"/>
    <s v="CIN"/>
    <x v="26"/>
    <m/>
    <n v="1"/>
    <n v="154"/>
    <n v="77"/>
    <n v="93"/>
    <n v="61"/>
    <m/>
    <x v="0"/>
    <s v="Y"/>
    <x v="1"/>
    <x v="1"/>
    <n v="0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x v="25"/>
    <s v="Crosley Field"/>
    <n v="1117603"/>
    <n v="102"/>
    <n v="101"/>
    <s v="CIN"/>
    <s v="CIN"/>
    <s v="CIN"/>
  </r>
  <r>
    <x v="90"/>
    <x v="0"/>
    <x v="1"/>
    <x v="5"/>
    <s v="CLE"/>
    <s v="CLE"/>
    <x v="76"/>
    <m/>
    <n v="5"/>
    <n v="161"/>
    <n v="81"/>
    <n v="78"/>
    <n v="83"/>
    <m/>
    <x v="0"/>
    <s v="N"/>
    <x v="0"/>
    <x v="1"/>
    <n v="0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x v="107"/>
    <s v="Cleveland Stadium"/>
    <n v="725547"/>
    <n v="97"/>
    <n v="98"/>
    <s v="CLE"/>
    <s v="CLE"/>
    <s v="CLE"/>
  </r>
  <r>
    <x v="90"/>
    <x v="0"/>
    <x v="1"/>
    <x v="5"/>
    <s v="DET"/>
    <s v="DET"/>
    <x v="77"/>
    <m/>
    <n v="2"/>
    <n v="163"/>
    <n v="82"/>
    <n v="101"/>
    <n v="61"/>
    <m/>
    <x v="0"/>
    <s v="N"/>
    <x v="0"/>
    <x v="1"/>
    <n v="0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x v="86"/>
    <s v="Tiger Stadium"/>
    <n v="1600710"/>
    <n v="103"/>
    <n v="102"/>
    <s v="DET"/>
    <s v="DET"/>
    <s v="DET"/>
  </r>
  <r>
    <x v="90"/>
    <x v="0"/>
    <x v="1"/>
    <x v="5"/>
    <s v="KC1"/>
    <s v="OAK"/>
    <x v="78"/>
    <m/>
    <n v="9"/>
    <n v="162"/>
    <n v="80"/>
    <n v="61"/>
    <n v="100"/>
    <m/>
    <x v="0"/>
    <s v="N"/>
    <x v="0"/>
    <x v="1"/>
    <n v="0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x v="113"/>
    <s v="Municipal Stadium I"/>
    <n v="683817"/>
    <n v="101"/>
    <n v="103"/>
    <s v="KCA"/>
    <s v="KC1"/>
    <s v="KC1"/>
  </r>
  <r>
    <x v="90"/>
    <x v="0"/>
    <x v="1"/>
    <x v="5"/>
    <s v="LAA"/>
    <s v="ANA"/>
    <x v="87"/>
    <m/>
    <n v="8"/>
    <n v="162"/>
    <n v="82"/>
    <n v="70"/>
    <n v="91"/>
    <m/>
    <x v="0"/>
    <s v="N"/>
    <x v="0"/>
    <x v="1"/>
    <n v="0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x v="116"/>
    <s v="Wrigley Field (LA)"/>
    <n v="603510"/>
    <n v="111"/>
    <n v="112"/>
    <s v="LAA"/>
    <s v="LAA"/>
    <s v="LAA"/>
  </r>
  <r>
    <x v="90"/>
    <x v="0"/>
    <x v="1"/>
    <x v="1"/>
    <s v="LAN"/>
    <s v="LAD"/>
    <x v="47"/>
    <m/>
    <n v="2"/>
    <n v="154"/>
    <n v="77"/>
    <n v="89"/>
    <n v="65"/>
    <m/>
    <x v="0"/>
    <s v="N"/>
    <x v="0"/>
    <x v="1"/>
    <n v="0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x v="114"/>
    <s v="Los Angeles Memorial Coliseum"/>
    <n v="1804250"/>
    <n v="108"/>
    <n v="107"/>
    <s v="LAD"/>
    <s v="LAN"/>
    <s v="LAN"/>
  </r>
  <r>
    <x v="90"/>
    <x v="0"/>
    <x v="1"/>
    <x v="5"/>
    <s v="MIN"/>
    <s v="MIN"/>
    <x v="79"/>
    <m/>
    <n v="7"/>
    <n v="161"/>
    <n v="81"/>
    <n v="70"/>
    <n v="90"/>
    <m/>
    <x v="0"/>
    <s v="N"/>
    <x v="0"/>
    <x v="1"/>
    <n v="0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x v="117"/>
    <s v="Metropolitan Stadium"/>
    <n v="1256723"/>
    <n v="106"/>
    <n v="106"/>
    <s v="MIN"/>
    <s v="MIN"/>
    <s v="MIN"/>
  </r>
  <r>
    <x v="90"/>
    <x v="0"/>
    <x v="1"/>
    <x v="1"/>
    <s v="ML1"/>
    <s v="ATL"/>
    <x v="24"/>
    <m/>
    <n v="4"/>
    <n v="155"/>
    <n v="77"/>
    <n v="83"/>
    <n v="71"/>
    <m/>
    <x v="0"/>
    <s v="N"/>
    <x v="0"/>
    <x v="1"/>
    <n v="0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x v="111"/>
    <s v="County Stadium"/>
    <n v="1101441"/>
    <n v="94"/>
    <n v="92"/>
    <s v="MLN"/>
    <s v="MLN"/>
    <s v="MLN"/>
  </r>
  <r>
    <x v="90"/>
    <x v="0"/>
    <x v="1"/>
    <x v="5"/>
    <s v="NYA"/>
    <s v="NYY"/>
    <x v="73"/>
    <m/>
    <n v="1"/>
    <n v="163"/>
    <n v="81"/>
    <n v="109"/>
    <n v="53"/>
    <m/>
    <x v="0"/>
    <s v="Y"/>
    <x v="1"/>
    <x v="2"/>
    <n v="1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x v="96"/>
    <s v="Yankee Stadium I"/>
    <n v="1747725"/>
    <n v="95"/>
    <n v="93"/>
    <s v="NYY"/>
    <s v="NYA"/>
    <s v="NYA"/>
  </r>
  <r>
    <x v="90"/>
    <x v="0"/>
    <x v="1"/>
    <x v="1"/>
    <s v="PHI"/>
    <s v="PHI"/>
    <x v="44"/>
    <m/>
    <n v="8"/>
    <n v="155"/>
    <n v="78"/>
    <n v="47"/>
    <n v="107"/>
    <m/>
    <x v="0"/>
    <s v="N"/>
    <x v="0"/>
    <x v="1"/>
    <n v="0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x v="71"/>
    <s v="Connie Mack Stadium"/>
    <n v="590039"/>
    <n v="98"/>
    <n v="101"/>
    <s v="PHI"/>
    <s v="PHI"/>
    <s v="PHI"/>
  </r>
  <r>
    <x v="90"/>
    <x v="0"/>
    <x v="1"/>
    <x v="1"/>
    <s v="PIT"/>
    <s v="PIT"/>
    <x v="39"/>
    <m/>
    <n v="6"/>
    <n v="154"/>
    <n v="77"/>
    <n v="75"/>
    <n v="79"/>
    <m/>
    <x v="0"/>
    <s v="N"/>
    <x v="0"/>
    <x v="1"/>
    <n v="0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x v="77"/>
    <s v="Forbes Field"/>
    <n v="1199128"/>
    <n v="101"/>
    <n v="99"/>
    <s v="PIT"/>
    <s v="PIT"/>
    <s v="PIT"/>
  </r>
  <r>
    <x v="90"/>
    <x v="0"/>
    <x v="1"/>
    <x v="1"/>
    <s v="SFN"/>
    <s v="SFG"/>
    <x v="42"/>
    <m/>
    <n v="3"/>
    <n v="155"/>
    <n v="77"/>
    <n v="85"/>
    <n v="69"/>
    <m/>
    <x v="0"/>
    <s v="N"/>
    <x v="0"/>
    <x v="1"/>
    <n v="0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x v="115"/>
    <s v="Candlestick Park"/>
    <n v="1390679"/>
    <n v="97"/>
    <n v="95"/>
    <s v="SFG"/>
    <s v="SFN"/>
    <s v="SFN"/>
  </r>
  <r>
    <x v="90"/>
    <x v="0"/>
    <x v="1"/>
    <x v="1"/>
    <s v="SLN"/>
    <s v="STL"/>
    <x v="40"/>
    <m/>
    <n v="5"/>
    <n v="155"/>
    <n v="78"/>
    <n v="80"/>
    <n v="74"/>
    <m/>
    <x v="0"/>
    <s v="N"/>
    <x v="0"/>
    <x v="1"/>
    <n v="0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x v="83"/>
    <s v="Sportsman's Park IV"/>
    <n v="855305"/>
    <n v="110"/>
    <n v="110"/>
    <s v="STL"/>
    <s v="SLN"/>
    <s v="SLN"/>
  </r>
  <r>
    <x v="90"/>
    <x v="0"/>
    <x v="1"/>
    <x v="5"/>
    <s v="WS2"/>
    <s v="TEX"/>
    <x v="88"/>
    <m/>
    <n v="9"/>
    <n v="161"/>
    <n v="79"/>
    <n v="61"/>
    <n v="100"/>
    <m/>
    <x v="0"/>
    <s v="N"/>
    <x v="0"/>
    <x v="1"/>
    <n v="0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x v="79"/>
    <s v="Griffith Stadium II"/>
    <n v="597287"/>
    <n v="95"/>
    <n v="97"/>
    <s v="WSA"/>
    <s v="WS2"/>
    <s v="WS2"/>
  </r>
  <r>
    <x v="91"/>
    <x v="0"/>
    <x v="1"/>
    <x v="5"/>
    <s v="BAL"/>
    <s v="BAL"/>
    <x v="37"/>
    <m/>
    <n v="7"/>
    <n v="162"/>
    <n v="82"/>
    <n v="77"/>
    <n v="85"/>
    <m/>
    <x v="0"/>
    <s v="N"/>
    <x v="0"/>
    <x v="1"/>
    <n v="0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x v="36"/>
    <s v="Memorial Stadium"/>
    <n v="790254"/>
    <n v="94"/>
    <n v="93"/>
    <s v="BAL"/>
    <s v="BAL"/>
    <s v="BAL"/>
  </r>
  <r>
    <x v="91"/>
    <x v="0"/>
    <x v="1"/>
    <x v="5"/>
    <s v="BOS"/>
    <s v="BOS"/>
    <x v="74"/>
    <m/>
    <n v="8"/>
    <n v="160"/>
    <n v="79"/>
    <n v="76"/>
    <n v="84"/>
    <m/>
    <x v="0"/>
    <s v="N"/>
    <x v="0"/>
    <x v="1"/>
    <n v="0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x v="92"/>
    <s v="Fenway Park II"/>
    <n v="733080"/>
    <n v="103"/>
    <n v="104"/>
    <s v="BOS"/>
    <s v="BOS"/>
    <s v="BOS"/>
  </r>
  <r>
    <x v="91"/>
    <x v="0"/>
    <x v="1"/>
    <x v="5"/>
    <s v="CHA"/>
    <s v="CHW"/>
    <x v="75"/>
    <m/>
    <n v="5"/>
    <n v="162"/>
    <n v="81"/>
    <n v="85"/>
    <n v="77"/>
    <m/>
    <x v="0"/>
    <s v="N"/>
    <x v="0"/>
    <x v="1"/>
    <n v="0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x v="85"/>
    <s v="Comiskey Park"/>
    <n v="1131562"/>
    <n v="100"/>
    <n v="99"/>
    <s v="CHW"/>
    <s v="CHA"/>
    <s v="CHA"/>
  </r>
  <r>
    <x v="91"/>
    <x v="0"/>
    <x v="1"/>
    <x v="1"/>
    <s v="CHN"/>
    <s v="CHC"/>
    <x v="25"/>
    <m/>
    <n v="9"/>
    <n v="162"/>
    <n v="81"/>
    <n v="59"/>
    <n v="103"/>
    <m/>
    <x v="0"/>
    <s v="N"/>
    <x v="0"/>
    <x v="1"/>
    <n v="0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x v="88"/>
    <s v="Wrigley Field"/>
    <n v="609802"/>
    <n v="104"/>
    <n v="105"/>
    <s v="CHC"/>
    <s v="CHN"/>
    <s v="CHN"/>
  </r>
  <r>
    <x v="91"/>
    <x v="0"/>
    <x v="1"/>
    <x v="1"/>
    <s v="CIN"/>
    <s v="CIN"/>
    <x v="26"/>
    <m/>
    <n v="3"/>
    <n v="162"/>
    <n v="81"/>
    <n v="98"/>
    <n v="64"/>
    <m/>
    <x v="0"/>
    <s v="N"/>
    <x v="0"/>
    <x v="1"/>
    <n v="0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x v="25"/>
    <s v="Crosley Field"/>
    <n v="982095"/>
    <n v="104"/>
    <n v="102"/>
    <s v="CIN"/>
    <s v="CIN"/>
    <s v="CIN"/>
  </r>
  <r>
    <x v="91"/>
    <x v="0"/>
    <x v="1"/>
    <x v="5"/>
    <s v="CLE"/>
    <s v="CLE"/>
    <x v="76"/>
    <m/>
    <n v="6"/>
    <n v="162"/>
    <n v="81"/>
    <n v="80"/>
    <n v="82"/>
    <m/>
    <x v="0"/>
    <s v="N"/>
    <x v="0"/>
    <x v="1"/>
    <n v="0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x v="107"/>
    <s v="Cleveland Stadium"/>
    <n v="716076"/>
    <n v="97"/>
    <n v="97"/>
    <s v="CLE"/>
    <s v="CLE"/>
    <s v="CLE"/>
  </r>
  <r>
    <x v="91"/>
    <x v="0"/>
    <x v="1"/>
    <x v="5"/>
    <s v="DET"/>
    <s v="DET"/>
    <x v="77"/>
    <m/>
    <n v="4"/>
    <n v="161"/>
    <n v="82"/>
    <n v="85"/>
    <n v="76"/>
    <m/>
    <x v="0"/>
    <s v="N"/>
    <x v="0"/>
    <x v="1"/>
    <n v="0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x v="86"/>
    <s v="Tiger Stadium"/>
    <n v="1207881"/>
    <n v="103"/>
    <n v="102"/>
    <s v="DET"/>
    <s v="DET"/>
    <s v="DET"/>
  </r>
  <r>
    <x v="91"/>
    <x v="0"/>
    <x v="1"/>
    <x v="1"/>
    <s v="HOU"/>
    <s v="HOU"/>
    <x v="89"/>
    <m/>
    <n v="8"/>
    <n v="162"/>
    <n v="82"/>
    <n v="64"/>
    <n v="96"/>
    <m/>
    <x v="0"/>
    <s v="N"/>
    <x v="0"/>
    <x v="1"/>
    <n v="0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x v="118"/>
    <s v="Colt Stadium"/>
    <n v="924456"/>
    <n v="93"/>
    <n v="95"/>
    <s v="HOU"/>
    <s v="HOU"/>
    <s v="HOU"/>
  </r>
  <r>
    <x v="91"/>
    <x v="0"/>
    <x v="1"/>
    <x v="5"/>
    <s v="KC1"/>
    <s v="OAK"/>
    <x v="78"/>
    <m/>
    <n v="9"/>
    <n v="162"/>
    <n v="81"/>
    <n v="72"/>
    <n v="90"/>
    <m/>
    <x v="0"/>
    <s v="N"/>
    <x v="0"/>
    <x v="1"/>
    <n v="0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x v="113"/>
    <s v="Municipal Stadium I"/>
    <n v="635675"/>
    <n v="104"/>
    <n v="106"/>
    <s v="KCA"/>
    <s v="KC1"/>
    <s v="KC1"/>
  </r>
  <r>
    <x v="91"/>
    <x v="0"/>
    <x v="1"/>
    <x v="5"/>
    <s v="LAA"/>
    <s v="ANA"/>
    <x v="87"/>
    <m/>
    <n v="3"/>
    <n v="162"/>
    <n v="81"/>
    <n v="86"/>
    <n v="76"/>
    <m/>
    <x v="0"/>
    <s v="N"/>
    <x v="0"/>
    <x v="1"/>
    <n v="0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x v="116"/>
    <s v="Dodger Stadium"/>
    <n v="1144063"/>
    <n v="97"/>
    <n v="97"/>
    <s v="LAA"/>
    <s v="LAA"/>
    <s v="LAA"/>
  </r>
  <r>
    <x v="91"/>
    <x v="0"/>
    <x v="1"/>
    <x v="1"/>
    <s v="LAN"/>
    <s v="LAD"/>
    <x v="47"/>
    <m/>
    <n v="2"/>
    <n v="165"/>
    <n v="83"/>
    <n v="102"/>
    <n v="63"/>
    <m/>
    <x v="0"/>
    <s v="N"/>
    <x v="0"/>
    <x v="1"/>
    <n v="0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x v="114"/>
    <s v="Dodger Stadium"/>
    <n v="2755184"/>
    <n v="93"/>
    <n v="91"/>
    <s v="LAD"/>
    <s v="LAN"/>
    <s v="LAN"/>
  </r>
  <r>
    <x v="91"/>
    <x v="0"/>
    <x v="1"/>
    <x v="5"/>
    <s v="MIN"/>
    <s v="MIN"/>
    <x v="79"/>
    <m/>
    <n v="2"/>
    <n v="163"/>
    <n v="82"/>
    <n v="91"/>
    <n v="71"/>
    <m/>
    <x v="0"/>
    <s v="N"/>
    <x v="0"/>
    <x v="1"/>
    <n v="0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x v="117"/>
    <s v="Metropolitan Stadium"/>
    <n v="1433116"/>
    <n v="104"/>
    <n v="103"/>
    <s v="MIN"/>
    <s v="MIN"/>
    <s v="MIN"/>
  </r>
  <r>
    <x v="91"/>
    <x v="0"/>
    <x v="1"/>
    <x v="1"/>
    <s v="ML1"/>
    <s v="ATL"/>
    <x v="24"/>
    <m/>
    <n v="5"/>
    <n v="162"/>
    <n v="81"/>
    <n v="86"/>
    <n v="76"/>
    <m/>
    <x v="0"/>
    <s v="N"/>
    <x v="0"/>
    <x v="1"/>
    <n v="0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x v="111"/>
    <s v="County Stadium"/>
    <n v="766921"/>
    <n v="97"/>
    <n v="96"/>
    <s v="MLN"/>
    <s v="MLN"/>
    <s v="MLN"/>
  </r>
  <r>
    <x v="91"/>
    <x v="0"/>
    <x v="1"/>
    <x v="5"/>
    <s v="NYA"/>
    <s v="NYY"/>
    <x v="73"/>
    <m/>
    <n v="1"/>
    <n v="162"/>
    <n v="80"/>
    <n v="96"/>
    <n v="66"/>
    <m/>
    <x v="0"/>
    <s v="Y"/>
    <x v="1"/>
    <x v="2"/>
    <n v="1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x v="96"/>
    <s v="Yankee Stadium I"/>
    <n v="1493574"/>
    <n v="97"/>
    <n v="95"/>
    <s v="NYY"/>
    <s v="NYA"/>
    <s v="NYA"/>
  </r>
  <r>
    <x v="91"/>
    <x v="0"/>
    <x v="1"/>
    <x v="1"/>
    <s v="NYN"/>
    <s v="NYM"/>
    <x v="90"/>
    <m/>
    <n v="10"/>
    <n v="161"/>
    <n v="80"/>
    <n v="40"/>
    <n v="120"/>
    <m/>
    <x v="0"/>
    <s v="N"/>
    <x v="0"/>
    <x v="1"/>
    <n v="0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x v="119"/>
    <s v="Polo Grounds IV"/>
    <n v="922530"/>
    <n v="100"/>
    <n v="105"/>
    <s v="NYM"/>
    <s v="NYN"/>
    <s v="NYN"/>
  </r>
  <r>
    <x v="91"/>
    <x v="0"/>
    <x v="1"/>
    <x v="1"/>
    <s v="PHI"/>
    <s v="PHI"/>
    <x v="44"/>
    <m/>
    <n v="7"/>
    <n v="161"/>
    <n v="80"/>
    <n v="81"/>
    <n v="80"/>
    <m/>
    <x v="0"/>
    <s v="N"/>
    <x v="0"/>
    <x v="1"/>
    <n v="0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x v="71"/>
    <s v="Connie Mack Stadium"/>
    <n v="762034"/>
    <n v="97"/>
    <n v="98"/>
    <s v="PHI"/>
    <s v="PHI"/>
    <s v="PHI"/>
  </r>
  <r>
    <x v="91"/>
    <x v="0"/>
    <x v="1"/>
    <x v="1"/>
    <s v="PIT"/>
    <s v="PIT"/>
    <x v="39"/>
    <m/>
    <n v="4"/>
    <n v="161"/>
    <n v="81"/>
    <n v="93"/>
    <n v="68"/>
    <m/>
    <x v="0"/>
    <s v="N"/>
    <x v="0"/>
    <x v="1"/>
    <n v="0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x v="77"/>
    <s v="Forbes Field"/>
    <n v="1090648"/>
    <n v="101"/>
    <n v="100"/>
    <s v="PIT"/>
    <s v="PIT"/>
    <s v="PIT"/>
  </r>
  <r>
    <x v="91"/>
    <x v="0"/>
    <x v="1"/>
    <x v="1"/>
    <s v="SFN"/>
    <s v="SFG"/>
    <x v="42"/>
    <m/>
    <n v="1"/>
    <n v="165"/>
    <n v="82"/>
    <n v="103"/>
    <n v="62"/>
    <m/>
    <x v="0"/>
    <s v="Y"/>
    <x v="1"/>
    <x v="1"/>
    <n v="0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x v="115"/>
    <s v="Candlestick Park"/>
    <n v="1592594"/>
    <n v="99"/>
    <n v="96"/>
    <s v="SFG"/>
    <s v="SFN"/>
    <s v="SFN"/>
  </r>
  <r>
    <x v="91"/>
    <x v="0"/>
    <x v="1"/>
    <x v="1"/>
    <s v="SLN"/>
    <s v="STL"/>
    <x v="40"/>
    <m/>
    <n v="6"/>
    <n v="163"/>
    <n v="81"/>
    <n v="84"/>
    <n v="78"/>
    <m/>
    <x v="0"/>
    <s v="N"/>
    <x v="0"/>
    <x v="1"/>
    <n v="0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x v="83"/>
    <s v="Sportsman's Park IV"/>
    <n v="953895"/>
    <n v="111"/>
    <n v="109"/>
    <s v="STL"/>
    <s v="SLN"/>
    <s v="SLN"/>
  </r>
  <r>
    <x v="91"/>
    <x v="0"/>
    <x v="1"/>
    <x v="5"/>
    <s v="WS2"/>
    <s v="TEX"/>
    <x v="88"/>
    <m/>
    <n v="10"/>
    <n v="162"/>
    <n v="80"/>
    <n v="60"/>
    <n v="101"/>
    <m/>
    <x v="0"/>
    <s v="N"/>
    <x v="0"/>
    <x v="1"/>
    <n v="0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x v="79"/>
    <s v="R.F.K. Stadium"/>
    <n v="729775"/>
    <n v="100"/>
    <n v="102"/>
    <s v="WSA"/>
    <s v="WS2"/>
    <s v="WS2"/>
  </r>
  <r>
    <x v="92"/>
    <x v="0"/>
    <x v="1"/>
    <x v="5"/>
    <s v="BAL"/>
    <s v="BAL"/>
    <x v="37"/>
    <m/>
    <n v="4"/>
    <n v="162"/>
    <n v="81"/>
    <n v="86"/>
    <n v="76"/>
    <m/>
    <x v="0"/>
    <s v="N"/>
    <x v="0"/>
    <x v="1"/>
    <n v="0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x v="36"/>
    <s v="Memorial Stadium"/>
    <n v="774343"/>
    <n v="96"/>
    <n v="95"/>
    <s v="BAL"/>
    <s v="BAL"/>
    <s v="BAL"/>
  </r>
  <r>
    <x v="92"/>
    <x v="0"/>
    <x v="1"/>
    <x v="5"/>
    <s v="BOS"/>
    <s v="BOS"/>
    <x v="74"/>
    <m/>
    <n v="7"/>
    <n v="161"/>
    <n v="80"/>
    <n v="76"/>
    <n v="85"/>
    <m/>
    <x v="0"/>
    <s v="N"/>
    <x v="0"/>
    <x v="1"/>
    <n v="0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x v="92"/>
    <s v="Fenway Park II"/>
    <n v="942642"/>
    <n v="103"/>
    <n v="104"/>
    <s v="BOS"/>
    <s v="BOS"/>
    <s v="BOS"/>
  </r>
  <r>
    <x v="92"/>
    <x v="0"/>
    <x v="1"/>
    <x v="5"/>
    <s v="CHA"/>
    <s v="CHW"/>
    <x v="75"/>
    <m/>
    <n v="2"/>
    <n v="162"/>
    <n v="82"/>
    <n v="94"/>
    <n v="68"/>
    <m/>
    <x v="0"/>
    <s v="N"/>
    <x v="0"/>
    <x v="1"/>
    <n v="0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x v="85"/>
    <s v="Comiskey Park"/>
    <n v="1158848"/>
    <n v="98"/>
    <n v="96"/>
    <s v="CHW"/>
    <s v="CHA"/>
    <s v="CHA"/>
  </r>
  <r>
    <x v="92"/>
    <x v="0"/>
    <x v="1"/>
    <x v="1"/>
    <s v="CHN"/>
    <s v="CHC"/>
    <x v="25"/>
    <m/>
    <n v="7"/>
    <n v="162"/>
    <n v="81"/>
    <n v="82"/>
    <n v="80"/>
    <m/>
    <x v="0"/>
    <s v="N"/>
    <x v="0"/>
    <x v="1"/>
    <n v="0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x v="88"/>
    <s v="Wrigley Field"/>
    <n v="979551"/>
    <n v="106"/>
    <n v="107"/>
    <s v="CHC"/>
    <s v="CHN"/>
    <s v="CHN"/>
  </r>
  <r>
    <x v="92"/>
    <x v="0"/>
    <x v="1"/>
    <x v="1"/>
    <s v="CIN"/>
    <s v="CIN"/>
    <x v="26"/>
    <m/>
    <n v="5"/>
    <n v="162"/>
    <n v="81"/>
    <n v="86"/>
    <n v="76"/>
    <m/>
    <x v="0"/>
    <s v="N"/>
    <x v="0"/>
    <x v="1"/>
    <n v="0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x v="25"/>
    <s v="Crosley Field"/>
    <n v="858805"/>
    <n v="103"/>
    <n v="102"/>
    <s v="CIN"/>
    <s v="CIN"/>
    <s v="CIN"/>
  </r>
  <r>
    <x v="92"/>
    <x v="0"/>
    <x v="1"/>
    <x v="5"/>
    <s v="CLE"/>
    <s v="CLE"/>
    <x v="76"/>
    <m/>
    <n v="5"/>
    <n v="162"/>
    <n v="81"/>
    <n v="79"/>
    <n v="83"/>
    <m/>
    <x v="0"/>
    <s v="N"/>
    <x v="0"/>
    <x v="1"/>
    <n v="0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x v="107"/>
    <s v="Cleveland Stadium"/>
    <n v="562507"/>
    <n v="100"/>
    <n v="100"/>
    <s v="CLE"/>
    <s v="CLE"/>
    <s v="CLE"/>
  </r>
  <r>
    <x v="92"/>
    <x v="0"/>
    <x v="1"/>
    <x v="5"/>
    <s v="DET"/>
    <s v="DET"/>
    <x v="77"/>
    <m/>
    <n v="5"/>
    <n v="162"/>
    <n v="81"/>
    <n v="79"/>
    <n v="83"/>
    <m/>
    <x v="0"/>
    <s v="N"/>
    <x v="0"/>
    <x v="1"/>
    <n v="0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x v="86"/>
    <s v="Tiger Stadium"/>
    <n v="821952"/>
    <n v="103"/>
    <n v="103"/>
    <s v="DET"/>
    <s v="DET"/>
    <s v="DET"/>
  </r>
  <r>
    <x v="92"/>
    <x v="0"/>
    <x v="1"/>
    <x v="1"/>
    <s v="HOU"/>
    <s v="HOU"/>
    <x v="89"/>
    <m/>
    <n v="9"/>
    <n v="162"/>
    <n v="81"/>
    <n v="66"/>
    <n v="96"/>
    <m/>
    <x v="0"/>
    <s v="N"/>
    <x v="0"/>
    <x v="1"/>
    <n v="0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x v="118"/>
    <s v="Colt Stadium"/>
    <n v="719502"/>
    <n v="94"/>
    <n v="96"/>
    <s v="HOU"/>
    <s v="HOU"/>
    <s v="HOU"/>
  </r>
  <r>
    <x v="92"/>
    <x v="0"/>
    <x v="1"/>
    <x v="5"/>
    <s v="KC1"/>
    <s v="OAK"/>
    <x v="78"/>
    <m/>
    <n v="8"/>
    <n v="162"/>
    <n v="81"/>
    <n v="73"/>
    <n v="89"/>
    <m/>
    <x v="0"/>
    <s v="N"/>
    <x v="0"/>
    <x v="1"/>
    <n v="0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x v="113"/>
    <s v="Municipal Stadium I"/>
    <n v="762364"/>
    <n v="106"/>
    <n v="108"/>
    <s v="KCA"/>
    <s v="KC1"/>
    <s v="KC1"/>
  </r>
  <r>
    <x v="92"/>
    <x v="0"/>
    <x v="1"/>
    <x v="5"/>
    <s v="LAA"/>
    <s v="ANA"/>
    <x v="87"/>
    <m/>
    <n v="9"/>
    <n v="161"/>
    <n v="81"/>
    <n v="70"/>
    <n v="91"/>
    <m/>
    <x v="0"/>
    <s v="N"/>
    <x v="0"/>
    <x v="1"/>
    <n v="0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x v="116"/>
    <s v="Dodger Stadium"/>
    <n v="821015"/>
    <n v="94"/>
    <n v="94"/>
    <s v="LAA"/>
    <s v="LAA"/>
    <s v="LAA"/>
  </r>
  <r>
    <x v="92"/>
    <x v="0"/>
    <x v="1"/>
    <x v="1"/>
    <s v="LAN"/>
    <s v="LAD"/>
    <x v="47"/>
    <m/>
    <n v="1"/>
    <n v="163"/>
    <n v="81"/>
    <n v="99"/>
    <n v="63"/>
    <m/>
    <x v="0"/>
    <s v="Y"/>
    <x v="1"/>
    <x v="2"/>
    <n v="1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x v="114"/>
    <s v="Dodger Stadium"/>
    <n v="2538602"/>
    <n v="93"/>
    <n v="91"/>
    <s v="LAD"/>
    <s v="LAN"/>
    <s v="LAN"/>
  </r>
  <r>
    <x v="92"/>
    <x v="0"/>
    <x v="1"/>
    <x v="5"/>
    <s v="MIN"/>
    <s v="MIN"/>
    <x v="79"/>
    <m/>
    <n v="3"/>
    <n v="161"/>
    <n v="81"/>
    <n v="91"/>
    <n v="70"/>
    <m/>
    <x v="0"/>
    <s v="N"/>
    <x v="0"/>
    <x v="1"/>
    <n v="0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x v="117"/>
    <s v="Metropolitan Stadium"/>
    <n v="1406652"/>
    <n v="102"/>
    <n v="101"/>
    <s v="MIN"/>
    <s v="MIN"/>
    <s v="MIN"/>
  </r>
  <r>
    <x v="92"/>
    <x v="0"/>
    <x v="1"/>
    <x v="1"/>
    <s v="ML1"/>
    <s v="ATL"/>
    <x v="24"/>
    <m/>
    <n v="6"/>
    <n v="163"/>
    <n v="82"/>
    <n v="84"/>
    <n v="78"/>
    <m/>
    <x v="0"/>
    <s v="N"/>
    <x v="0"/>
    <x v="1"/>
    <n v="0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x v="111"/>
    <s v="County Stadium"/>
    <n v="773018"/>
    <n v="99"/>
    <n v="98"/>
    <s v="MLN"/>
    <s v="MLN"/>
    <s v="MLN"/>
  </r>
  <r>
    <x v="92"/>
    <x v="0"/>
    <x v="1"/>
    <x v="5"/>
    <s v="NYA"/>
    <s v="NYY"/>
    <x v="73"/>
    <m/>
    <n v="1"/>
    <n v="161"/>
    <n v="80"/>
    <n v="104"/>
    <n v="57"/>
    <m/>
    <x v="0"/>
    <s v="Y"/>
    <x v="1"/>
    <x v="1"/>
    <n v="0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x v="96"/>
    <s v="Yankee Stadium I"/>
    <n v="1308920"/>
    <n v="100"/>
    <n v="97"/>
    <s v="NYY"/>
    <s v="NYA"/>
    <s v="NYA"/>
  </r>
  <r>
    <x v="92"/>
    <x v="0"/>
    <x v="1"/>
    <x v="1"/>
    <s v="NYN"/>
    <s v="NYM"/>
    <x v="90"/>
    <m/>
    <n v="10"/>
    <n v="162"/>
    <n v="81"/>
    <n v="51"/>
    <n v="111"/>
    <m/>
    <x v="0"/>
    <s v="N"/>
    <x v="0"/>
    <x v="1"/>
    <n v="0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x v="119"/>
    <s v="Polo Grounds IV"/>
    <n v="1080108"/>
    <n v="100"/>
    <n v="105"/>
    <s v="NYM"/>
    <s v="NYN"/>
    <s v="NYN"/>
  </r>
  <r>
    <x v="92"/>
    <x v="0"/>
    <x v="1"/>
    <x v="1"/>
    <s v="PHI"/>
    <s v="PHI"/>
    <x v="44"/>
    <m/>
    <n v="4"/>
    <n v="162"/>
    <n v="81"/>
    <n v="87"/>
    <n v="75"/>
    <m/>
    <x v="0"/>
    <s v="N"/>
    <x v="0"/>
    <x v="1"/>
    <n v="0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x v="71"/>
    <s v="Connie Mack Stadium"/>
    <n v="907141"/>
    <n v="99"/>
    <n v="99"/>
    <s v="PHI"/>
    <s v="PHI"/>
    <s v="PHI"/>
  </r>
  <r>
    <x v="92"/>
    <x v="0"/>
    <x v="1"/>
    <x v="1"/>
    <s v="PIT"/>
    <s v="PIT"/>
    <x v="39"/>
    <m/>
    <n v="8"/>
    <n v="162"/>
    <n v="81"/>
    <n v="74"/>
    <n v="88"/>
    <m/>
    <x v="0"/>
    <s v="N"/>
    <x v="0"/>
    <x v="1"/>
    <n v="0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x v="77"/>
    <s v="Forbes Field"/>
    <n v="783648"/>
    <n v="101"/>
    <n v="100"/>
    <s v="PIT"/>
    <s v="PIT"/>
    <s v="PIT"/>
  </r>
  <r>
    <x v="92"/>
    <x v="0"/>
    <x v="1"/>
    <x v="1"/>
    <s v="SFN"/>
    <s v="SFG"/>
    <x v="42"/>
    <m/>
    <n v="3"/>
    <n v="162"/>
    <n v="81"/>
    <n v="88"/>
    <n v="74"/>
    <m/>
    <x v="0"/>
    <s v="N"/>
    <x v="0"/>
    <x v="1"/>
    <n v="0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x v="115"/>
    <s v="Candlestick Park"/>
    <n v="1571306"/>
    <n v="99"/>
    <n v="97"/>
    <s v="SFG"/>
    <s v="SFN"/>
    <s v="SFN"/>
  </r>
  <r>
    <x v="92"/>
    <x v="0"/>
    <x v="1"/>
    <x v="1"/>
    <s v="SLN"/>
    <s v="STL"/>
    <x v="40"/>
    <m/>
    <n v="2"/>
    <n v="162"/>
    <n v="81"/>
    <n v="93"/>
    <n v="69"/>
    <m/>
    <x v="0"/>
    <s v="N"/>
    <x v="0"/>
    <x v="1"/>
    <n v="0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x v="83"/>
    <s v="Sportsman's Park IV"/>
    <n v="1170546"/>
    <n v="110"/>
    <n v="109"/>
    <s v="STL"/>
    <s v="SLN"/>
    <s v="SLN"/>
  </r>
  <r>
    <x v="92"/>
    <x v="0"/>
    <x v="1"/>
    <x v="5"/>
    <s v="WS2"/>
    <s v="TEX"/>
    <x v="88"/>
    <m/>
    <n v="10"/>
    <n v="162"/>
    <n v="80"/>
    <n v="56"/>
    <n v="106"/>
    <m/>
    <x v="0"/>
    <s v="N"/>
    <x v="0"/>
    <x v="1"/>
    <n v="0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x v="79"/>
    <s v="R.F.K. Stadium"/>
    <n v="535604"/>
    <n v="100"/>
    <n v="103"/>
    <s v="WSA"/>
    <s v="WS2"/>
    <s v="WS2"/>
  </r>
  <r>
    <x v="93"/>
    <x v="0"/>
    <x v="1"/>
    <x v="5"/>
    <s v="BAL"/>
    <s v="BAL"/>
    <x v="37"/>
    <m/>
    <n v="3"/>
    <n v="163"/>
    <n v="82"/>
    <n v="97"/>
    <n v="65"/>
    <m/>
    <x v="0"/>
    <s v="N"/>
    <x v="0"/>
    <x v="1"/>
    <n v="0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x v="36"/>
    <s v="Memorial Stadium"/>
    <n v="1116215"/>
    <n v="100"/>
    <n v="99"/>
    <s v="BAL"/>
    <s v="BAL"/>
    <s v="BAL"/>
  </r>
  <r>
    <x v="93"/>
    <x v="0"/>
    <x v="1"/>
    <x v="5"/>
    <s v="BOS"/>
    <s v="BOS"/>
    <x v="74"/>
    <m/>
    <n v="8"/>
    <n v="162"/>
    <n v="81"/>
    <n v="72"/>
    <n v="90"/>
    <m/>
    <x v="0"/>
    <s v="N"/>
    <x v="0"/>
    <x v="1"/>
    <n v="0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x v="92"/>
    <s v="Fenway Park II"/>
    <n v="883276"/>
    <n v="105"/>
    <n v="106"/>
    <s v="BOS"/>
    <s v="BOS"/>
    <s v="BOS"/>
  </r>
  <r>
    <x v="93"/>
    <x v="0"/>
    <x v="1"/>
    <x v="5"/>
    <s v="CHA"/>
    <s v="CHW"/>
    <x v="75"/>
    <m/>
    <n v="2"/>
    <n v="162"/>
    <n v="81"/>
    <n v="98"/>
    <n v="64"/>
    <m/>
    <x v="0"/>
    <s v="N"/>
    <x v="0"/>
    <x v="1"/>
    <n v="0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x v="85"/>
    <s v="Comiskey Park"/>
    <n v="1250053"/>
    <n v="97"/>
    <n v="95"/>
    <s v="CHW"/>
    <s v="CHA"/>
    <s v="CHA"/>
  </r>
  <r>
    <x v="93"/>
    <x v="0"/>
    <x v="1"/>
    <x v="1"/>
    <s v="CHN"/>
    <s v="CHC"/>
    <x v="25"/>
    <m/>
    <n v="8"/>
    <n v="162"/>
    <n v="81"/>
    <n v="76"/>
    <n v="86"/>
    <m/>
    <x v="0"/>
    <s v="N"/>
    <x v="0"/>
    <x v="1"/>
    <n v="0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x v="88"/>
    <s v="Wrigley Field"/>
    <n v="751647"/>
    <n v="104"/>
    <n v="105"/>
    <s v="CHC"/>
    <s v="CHN"/>
    <s v="CHN"/>
  </r>
  <r>
    <x v="93"/>
    <x v="0"/>
    <x v="1"/>
    <x v="1"/>
    <s v="CIN"/>
    <s v="CIN"/>
    <x v="26"/>
    <m/>
    <n v="2"/>
    <n v="163"/>
    <n v="82"/>
    <n v="92"/>
    <n v="70"/>
    <m/>
    <x v="0"/>
    <s v="N"/>
    <x v="0"/>
    <x v="1"/>
    <n v="0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x v="25"/>
    <s v="Crosley Field"/>
    <n v="862466"/>
    <n v="103"/>
    <n v="102"/>
    <s v="CIN"/>
    <s v="CIN"/>
    <s v="CIN"/>
  </r>
  <r>
    <x v="93"/>
    <x v="0"/>
    <x v="1"/>
    <x v="5"/>
    <s v="CLE"/>
    <s v="CLE"/>
    <x v="76"/>
    <m/>
    <n v="6"/>
    <n v="164"/>
    <n v="82"/>
    <n v="79"/>
    <n v="83"/>
    <m/>
    <x v="0"/>
    <s v="N"/>
    <x v="0"/>
    <x v="1"/>
    <n v="0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x v="107"/>
    <s v="Cleveland Stadium"/>
    <n v="653293"/>
    <n v="99"/>
    <n v="99"/>
    <s v="CLE"/>
    <s v="CLE"/>
    <s v="CLE"/>
  </r>
  <r>
    <x v="93"/>
    <x v="0"/>
    <x v="1"/>
    <x v="5"/>
    <s v="DET"/>
    <s v="DET"/>
    <x v="77"/>
    <m/>
    <n v="4"/>
    <n v="163"/>
    <n v="82"/>
    <n v="85"/>
    <n v="77"/>
    <m/>
    <x v="0"/>
    <s v="N"/>
    <x v="0"/>
    <x v="1"/>
    <n v="0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x v="86"/>
    <s v="Tiger Stadium"/>
    <n v="816139"/>
    <n v="102"/>
    <n v="101"/>
    <s v="DET"/>
    <s v="DET"/>
    <s v="DET"/>
  </r>
  <r>
    <x v="93"/>
    <x v="0"/>
    <x v="1"/>
    <x v="1"/>
    <s v="HOU"/>
    <s v="HOU"/>
    <x v="89"/>
    <m/>
    <n v="9"/>
    <n v="162"/>
    <n v="81"/>
    <n v="66"/>
    <n v="96"/>
    <m/>
    <x v="0"/>
    <s v="N"/>
    <x v="0"/>
    <x v="1"/>
    <n v="0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x v="118"/>
    <s v="Colt Stadium"/>
    <n v="725773"/>
    <n v="95"/>
    <n v="97"/>
    <s v="HOU"/>
    <s v="HOU"/>
    <s v="HOU"/>
  </r>
  <r>
    <x v="93"/>
    <x v="0"/>
    <x v="1"/>
    <x v="5"/>
    <s v="KC1"/>
    <s v="OAK"/>
    <x v="78"/>
    <m/>
    <n v="10"/>
    <n v="163"/>
    <n v="81"/>
    <n v="57"/>
    <n v="105"/>
    <m/>
    <x v="0"/>
    <s v="N"/>
    <x v="0"/>
    <x v="1"/>
    <n v="0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x v="113"/>
    <s v="Municipal Stadium I"/>
    <n v="642478"/>
    <n v="104"/>
    <n v="106"/>
    <s v="KCA"/>
    <s v="KC1"/>
    <s v="KC1"/>
  </r>
  <r>
    <x v="93"/>
    <x v="0"/>
    <x v="1"/>
    <x v="5"/>
    <s v="LAA"/>
    <s v="ANA"/>
    <x v="87"/>
    <m/>
    <n v="5"/>
    <n v="162"/>
    <n v="81"/>
    <n v="82"/>
    <n v="80"/>
    <m/>
    <x v="0"/>
    <s v="N"/>
    <x v="0"/>
    <x v="1"/>
    <n v="0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x v="116"/>
    <s v="Dodger Stadium"/>
    <n v="760439"/>
    <n v="90"/>
    <n v="90"/>
    <s v="LAA"/>
    <s v="LAA"/>
    <s v="LAA"/>
  </r>
  <r>
    <x v="93"/>
    <x v="0"/>
    <x v="1"/>
    <x v="1"/>
    <s v="LAN"/>
    <s v="LAD"/>
    <x v="47"/>
    <m/>
    <n v="6"/>
    <n v="164"/>
    <n v="81"/>
    <n v="80"/>
    <n v="82"/>
    <m/>
    <x v="0"/>
    <s v="N"/>
    <x v="0"/>
    <x v="1"/>
    <n v="0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x v="114"/>
    <s v="Dodger Stadium"/>
    <n v="2228751"/>
    <n v="93"/>
    <n v="92"/>
    <s v="LAD"/>
    <s v="LAN"/>
    <s v="LAN"/>
  </r>
  <r>
    <x v="93"/>
    <x v="0"/>
    <x v="1"/>
    <x v="5"/>
    <s v="MIN"/>
    <s v="MIN"/>
    <x v="79"/>
    <m/>
    <n v="6"/>
    <n v="163"/>
    <n v="82"/>
    <n v="79"/>
    <n v="83"/>
    <m/>
    <x v="0"/>
    <s v="N"/>
    <x v="0"/>
    <x v="1"/>
    <n v="0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x v="117"/>
    <s v="Metropolitan Stadium"/>
    <n v="1207514"/>
    <n v="101"/>
    <n v="99"/>
    <s v="MIN"/>
    <s v="MIN"/>
    <s v="MIN"/>
  </r>
  <r>
    <x v="93"/>
    <x v="0"/>
    <x v="1"/>
    <x v="1"/>
    <s v="ML1"/>
    <s v="ATL"/>
    <x v="24"/>
    <m/>
    <n v="5"/>
    <n v="162"/>
    <n v="81"/>
    <n v="88"/>
    <n v="74"/>
    <m/>
    <x v="0"/>
    <s v="N"/>
    <x v="0"/>
    <x v="1"/>
    <n v="0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x v="111"/>
    <s v="County Stadium"/>
    <n v="910911"/>
    <n v="101"/>
    <n v="100"/>
    <s v="MLN"/>
    <s v="MLN"/>
    <s v="MLN"/>
  </r>
  <r>
    <x v="93"/>
    <x v="0"/>
    <x v="1"/>
    <x v="5"/>
    <s v="NYA"/>
    <s v="NYY"/>
    <x v="73"/>
    <m/>
    <n v="1"/>
    <n v="164"/>
    <n v="81"/>
    <n v="99"/>
    <n v="63"/>
    <m/>
    <x v="0"/>
    <s v="Y"/>
    <x v="1"/>
    <x v="1"/>
    <n v="0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x v="96"/>
    <s v="Yankee Stadium I"/>
    <n v="1305638"/>
    <n v="101"/>
    <n v="100"/>
    <s v="NYY"/>
    <s v="NYA"/>
    <s v="NYA"/>
  </r>
  <r>
    <x v="93"/>
    <x v="0"/>
    <x v="1"/>
    <x v="1"/>
    <s v="NYN"/>
    <s v="NYM"/>
    <x v="90"/>
    <m/>
    <n v="10"/>
    <n v="163"/>
    <n v="82"/>
    <n v="53"/>
    <n v="109"/>
    <m/>
    <x v="0"/>
    <s v="N"/>
    <x v="0"/>
    <x v="1"/>
    <n v="0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x v="119"/>
    <s v="Shea Stadium"/>
    <n v="1732597"/>
    <n v="97"/>
    <n v="100"/>
    <s v="NYM"/>
    <s v="NYN"/>
    <s v="NYN"/>
  </r>
  <r>
    <x v="93"/>
    <x v="0"/>
    <x v="1"/>
    <x v="1"/>
    <s v="PHI"/>
    <s v="PHI"/>
    <x v="44"/>
    <m/>
    <n v="2"/>
    <n v="162"/>
    <n v="81"/>
    <n v="92"/>
    <n v="70"/>
    <m/>
    <x v="0"/>
    <s v="N"/>
    <x v="0"/>
    <x v="1"/>
    <n v="0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x v="71"/>
    <s v="Connie Mack Stadium"/>
    <n v="1425891"/>
    <n v="99"/>
    <n v="98"/>
    <s v="PHI"/>
    <s v="PHI"/>
    <s v="PHI"/>
  </r>
  <r>
    <x v="93"/>
    <x v="0"/>
    <x v="1"/>
    <x v="1"/>
    <s v="PIT"/>
    <s v="PIT"/>
    <x v="39"/>
    <m/>
    <n v="6"/>
    <n v="162"/>
    <n v="81"/>
    <n v="80"/>
    <n v="82"/>
    <m/>
    <x v="0"/>
    <s v="N"/>
    <x v="0"/>
    <x v="1"/>
    <n v="0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x v="77"/>
    <s v="Forbes Field"/>
    <n v="759496"/>
    <n v="100"/>
    <n v="99"/>
    <s v="PIT"/>
    <s v="PIT"/>
    <s v="PIT"/>
  </r>
  <r>
    <x v="93"/>
    <x v="0"/>
    <x v="1"/>
    <x v="1"/>
    <s v="SFN"/>
    <s v="SFG"/>
    <x v="42"/>
    <m/>
    <n v="4"/>
    <n v="162"/>
    <n v="81"/>
    <n v="90"/>
    <n v="72"/>
    <m/>
    <x v="0"/>
    <s v="N"/>
    <x v="0"/>
    <x v="1"/>
    <n v="0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x v="115"/>
    <s v="Candlestick Park"/>
    <n v="1504364"/>
    <n v="102"/>
    <n v="101"/>
    <s v="SFG"/>
    <s v="SFN"/>
    <s v="SFN"/>
  </r>
  <r>
    <x v="93"/>
    <x v="0"/>
    <x v="1"/>
    <x v="1"/>
    <s v="SLN"/>
    <s v="STL"/>
    <x v="40"/>
    <m/>
    <n v="1"/>
    <n v="162"/>
    <n v="81"/>
    <n v="93"/>
    <n v="69"/>
    <m/>
    <x v="0"/>
    <s v="Y"/>
    <x v="1"/>
    <x v="2"/>
    <n v="1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x v="83"/>
    <s v="Sportsman's Park IV"/>
    <n v="1143294"/>
    <n v="109"/>
    <n v="108"/>
    <s v="STL"/>
    <s v="SLN"/>
    <s v="SLN"/>
  </r>
  <r>
    <x v="93"/>
    <x v="0"/>
    <x v="1"/>
    <x v="5"/>
    <s v="WS2"/>
    <s v="TEX"/>
    <x v="88"/>
    <m/>
    <n v="9"/>
    <n v="162"/>
    <n v="81"/>
    <n v="62"/>
    <n v="100"/>
    <m/>
    <x v="0"/>
    <s v="N"/>
    <x v="0"/>
    <x v="1"/>
    <n v="0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x v="79"/>
    <s v="R.F.K. Stadium"/>
    <n v="600106"/>
    <n v="100"/>
    <n v="102"/>
    <s v="WSA"/>
    <s v="WS2"/>
    <s v="WS2"/>
  </r>
  <r>
    <x v="94"/>
    <x v="0"/>
    <x v="1"/>
    <x v="5"/>
    <s v="BAL"/>
    <s v="BAL"/>
    <x v="37"/>
    <m/>
    <n v="3"/>
    <n v="162"/>
    <n v="79"/>
    <n v="94"/>
    <n v="68"/>
    <m/>
    <x v="0"/>
    <s v="N"/>
    <x v="0"/>
    <x v="1"/>
    <n v="0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x v="36"/>
    <s v="Memorial Stadium"/>
    <n v="781649"/>
    <n v="102"/>
    <n v="101"/>
    <s v="BAL"/>
    <s v="BAL"/>
    <s v="BAL"/>
  </r>
  <r>
    <x v="94"/>
    <x v="0"/>
    <x v="1"/>
    <x v="5"/>
    <s v="BOS"/>
    <s v="BOS"/>
    <x v="74"/>
    <m/>
    <n v="9"/>
    <n v="162"/>
    <n v="81"/>
    <n v="62"/>
    <n v="100"/>
    <m/>
    <x v="0"/>
    <s v="N"/>
    <x v="0"/>
    <x v="1"/>
    <n v="0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x v="92"/>
    <s v="Fenway Park II"/>
    <n v="652201"/>
    <n v="106"/>
    <n v="108"/>
    <s v="BOS"/>
    <s v="BOS"/>
    <s v="BOS"/>
  </r>
  <r>
    <x v="94"/>
    <x v="0"/>
    <x v="1"/>
    <x v="5"/>
    <s v="CAL"/>
    <s v="ANA"/>
    <x v="87"/>
    <m/>
    <n v="7"/>
    <n v="162"/>
    <n v="80"/>
    <n v="75"/>
    <n v="87"/>
    <m/>
    <x v="0"/>
    <s v="N"/>
    <x v="0"/>
    <x v="1"/>
    <n v="0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x v="120"/>
    <s v="Dodger Stadium"/>
    <n v="566727"/>
    <n v="97"/>
    <n v="98"/>
    <s v="CAL"/>
    <s v="CAL"/>
    <s v="CAL"/>
  </r>
  <r>
    <x v="94"/>
    <x v="0"/>
    <x v="1"/>
    <x v="5"/>
    <s v="CHA"/>
    <s v="CHW"/>
    <x v="75"/>
    <m/>
    <n v="2"/>
    <n v="162"/>
    <n v="81"/>
    <n v="95"/>
    <n v="67"/>
    <m/>
    <x v="0"/>
    <s v="N"/>
    <x v="0"/>
    <x v="1"/>
    <n v="0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x v="85"/>
    <s v="Comiskey Park"/>
    <n v="1130519"/>
    <n v="93"/>
    <n v="92"/>
    <s v="CHW"/>
    <s v="CHA"/>
    <s v="CHA"/>
  </r>
  <r>
    <x v="94"/>
    <x v="0"/>
    <x v="1"/>
    <x v="1"/>
    <s v="CHN"/>
    <s v="CHC"/>
    <x v="25"/>
    <m/>
    <n v="8"/>
    <n v="164"/>
    <n v="83"/>
    <n v="72"/>
    <n v="90"/>
    <m/>
    <x v="0"/>
    <s v="N"/>
    <x v="0"/>
    <x v="1"/>
    <n v="0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x v="88"/>
    <s v="Wrigley Field"/>
    <n v="641361"/>
    <n v="102"/>
    <n v="104"/>
    <s v="CHC"/>
    <s v="CHN"/>
    <s v="CHN"/>
  </r>
  <r>
    <x v="94"/>
    <x v="0"/>
    <x v="1"/>
    <x v="1"/>
    <s v="CIN"/>
    <s v="CIN"/>
    <x v="26"/>
    <m/>
    <n v="4"/>
    <n v="162"/>
    <n v="81"/>
    <n v="89"/>
    <n v="73"/>
    <m/>
    <x v="0"/>
    <s v="N"/>
    <x v="0"/>
    <x v="1"/>
    <n v="0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x v="25"/>
    <s v="Crosley Field"/>
    <n v="1047824"/>
    <n v="107"/>
    <n v="106"/>
    <s v="CIN"/>
    <s v="CIN"/>
    <s v="CIN"/>
  </r>
  <r>
    <x v="94"/>
    <x v="0"/>
    <x v="1"/>
    <x v="5"/>
    <s v="CLE"/>
    <s v="CLE"/>
    <x v="76"/>
    <m/>
    <n v="5"/>
    <n v="162"/>
    <n v="82"/>
    <n v="87"/>
    <n v="75"/>
    <m/>
    <x v="0"/>
    <s v="N"/>
    <x v="0"/>
    <x v="1"/>
    <n v="0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x v="107"/>
    <s v="Cleveland Stadium"/>
    <n v="934786"/>
    <n v="101"/>
    <n v="101"/>
    <s v="CLE"/>
    <s v="CLE"/>
    <s v="CLE"/>
  </r>
  <r>
    <x v="94"/>
    <x v="0"/>
    <x v="1"/>
    <x v="5"/>
    <s v="DET"/>
    <s v="DET"/>
    <x v="77"/>
    <m/>
    <n v="4"/>
    <n v="162"/>
    <n v="81"/>
    <n v="89"/>
    <n v="73"/>
    <m/>
    <x v="0"/>
    <s v="N"/>
    <x v="0"/>
    <x v="1"/>
    <n v="0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x v="86"/>
    <s v="Tiger Stadium"/>
    <n v="1029645"/>
    <n v="102"/>
    <n v="101"/>
    <s v="DET"/>
    <s v="DET"/>
    <s v="DET"/>
  </r>
  <r>
    <x v="94"/>
    <x v="0"/>
    <x v="1"/>
    <x v="1"/>
    <s v="HOU"/>
    <s v="HOU"/>
    <x v="89"/>
    <m/>
    <n v="9"/>
    <n v="162"/>
    <n v="81"/>
    <n v="65"/>
    <n v="97"/>
    <m/>
    <x v="0"/>
    <s v="N"/>
    <x v="0"/>
    <x v="1"/>
    <n v="0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x v="121"/>
    <s v="Astrodome"/>
    <n v="2151470"/>
    <n v="92"/>
    <n v="94"/>
    <s v="HOU"/>
    <s v="HOU"/>
    <s v="HOU"/>
  </r>
  <r>
    <x v="94"/>
    <x v="0"/>
    <x v="1"/>
    <x v="5"/>
    <s v="KC1"/>
    <s v="OAK"/>
    <x v="78"/>
    <m/>
    <n v="10"/>
    <n v="162"/>
    <n v="81"/>
    <n v="59"/>
    <n v="103"/>
    <m/>
    <x v="0"/>
    <s v="N"/>
    <x v="0"/>
    <x v="1"/>
    <n v="0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x v="113"/>
    <s v="Municipal Stadium I"/>
    <n v="528344"/>
    <n v="99"/>
    <n v="101"/>
    <s v="KCA"/>
    <s v="KC1"/>
    <s v="KC1"/>
  </r>
  <r>
    <x v="94"/>
    <x v="0"/>
    <x v="1"/>
    <x v="1"/>
    <s v="LAN"/>
    <s v="LAD"/>
    <x v="47"/>
    <m/>
    <n v="1"/>
    <n v="162"/>
    <n v="81"/>
    <n v="97"/>
    <n v="65"/>
    <m/>
    <x v="0"/>
    <s v="Y"/>
    <x v="1"/>
    <x v="2"/>
    <n v="1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x v="114"/>
    <s v="Dodger Stadium"/>
    <n v="2553577"/>
    <n v="93"/>
    <n v="92"/>
    <s v="LAD"/>
    <s v="LAN"/>
    <s v="LAN"/>
  </r>
  <r>
    <x v="94"/>
    <x v="0"/>
    <x v="1"/>
    <x v="5"/>
    <s v="MIN"/>
    <s v="MIN"/>
    <x v="79"/>
    <m/>
    <n v="1"/>
    <n v="162"/>
    <n v="81"/>
    <n v="102"/>
    <n v="60"/>
    <m/>
    <x v="0"/>
    <s v="Y"/>
    <x v="1"/>
    <x v="1"/>
    <n v="0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x v="117"/>
    <s v="Metropolitan Stadium"/>
    <n v="1463258"/>
    <n v="105"/>
    <n v="103"/>
    <s v="MIN"/>
    <s v="MIN"/>
    <s v="MIN"/>
  </r>
  <r>
    <x v="94"/>
    <x v="0"/>
    <x v="1"/>
    <x v="1"/>
    <s v="ML1"/>
    <s v="ATL"/>
    <x v="24"/>
    <m/>
    <n v="5"/>
    <n v="162"/>
    <n v="81"/>
    <n v="86"/>
    <n v="76"/>
    <m/>
    <x v="0"/>
    <s v="N"/>
    <x v="0"/>
    <x v="1"/>
    <n v="0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x v="111"/>
    <s v="County Stadium"/>
    <n v="555584"/>
    <n v="101"/>
    <n v="99"/>
    <s v="MLN"/>
    <s v="MLN"/>
    <s v="MLN"/>
  </r>
  <r>
    <x v="94"/>
    <x v="0"/>
    <x v="1"/>
    <x v="5"/>
    <s v="NYA"/>
    <s v="NYY"/>
    <x v="73"/>
    <m/>
    <n v="6"/>
    <n v="162"/>
    <n v="83"/>
    <n v="77"/>
    <n v="85"/>
    <m/>
    <x v="0"/>
    <s v="N"/>
    <x v="0"/>
    <x v="1"/>
    <n v="0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x v="96"/>
    <s v="Yankee Stadium I"/>
    <n v="1213552"/>
    <n v="99"/>
    <n v="98"/>
    <s v="NYY"/>
    <s v="NYA"/>
    <s v="NYA"/>
  </r>
  <r>
    <x v="94"/>
    <x v="0"/>
    <x v="1"/>
    <x v="1"/>
    <s v="NYN"/>
    <s v="NYM"/>
    <x v="90"/>
    <m/>
    <n v="10"/>
    <n v="164"/>
    <n v="82"/>
    <n v="50"/>
    <n v="112"/>
    <m/>
    <x v="0"/>
    <s v="N"/>
    <x v="0"/>
    <x v="1"/>
    <n v="0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x v="119"/>
    <s v="Shea Stadium"/>
    <n v="1768389"/>
    <n v="96"/>
    <n v="99"/>
    <s v="NYM"/>
    <s v="NYN"/>
    <s v="NYN"/>
  </r>
  <r>
    <x v="94"/>
    <x v="0"/>
    <x v="1"/>
    <x v="1"/>
    <s v="PHI"/>
    <s v="PHI"/>
    <x v="44"/>
    <m/>
    <n v="6"/>
    <n v="162"/>
    <n v="80"/>
    <n v="85"/>
    <n v="76"/>
    <m/>
    <x v="0"/>
    <s v="N"/>
    <x v="0"/>
    <x v="1"/>
    <n v="0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x v="71"/>
    <s v="Connie Mack Stadium"/>
    <n v="1166376"/>
    <n v="98"/>
    <n v="98"/>
    <s v="PHI"/>
    <s v="PHI"/>
    <s v="PHI"/>
  </r>
  <r>
    <x v="94"/>
    <x v="0"/>
    <x v="1"/>
    <x v="1"/>
    <s v="PIT"/>
    <s v="PIT"/>
    <x v="39"/>
    <m/>
    <n v="3"/>
    <n v="163"/>
    <n v="82"/>
    <n v="90"/>
    <n v="72"/>
    <m/>
    <x v="0"/>
    <s v="N"/>
    <x v="0"/>
    <x v="1"/>
    <n v="0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x v="77"/>
    <s v="Forbes Field"/>
    <n v="909279"/>
    <n v="101"/>
    <n v="99"/>
    <s v="PIT"/>
    <s v="PIT"/>
    <s v="PIT"/>
  </r>
  <r>
    <x v="94"/>
    <x v="0"/>
    <x v="1"/>
    <x v="1"/>
    <s v="SFN"/>
    <s v="SFG"/>
    <x v="42"/>
    <m/>
    <n v="2"/>
    <n v="163"/>
    <n v="81"/>
    <n v="95"/>
    <n v="67"/>
    <m/>
    <x v="0"/>
    <s v="N"/>
    <x v="0"/>
    <x v="1"/>
    <n v="0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x v="115"/>
    <s v="Candlestick Park"/>
    <n v="1546075"/>
    <n v="104"/>
    <n v="102"/>
    <s v="SFG"/>
    <s v="SFN"/>
    <s v="SFN"/>
  </r>
  <r>
    <x v="94"/>
    <x v="0"/>
    <x v="1"/>
    <x v="1"/>
    <s v="SLN"/>
    <s v="STL"/>
    <x v="40"/>
    <m/>
    <n v="7"/>
    <n v="162"/>
    <n v="81"/>
    <n v="80"/>
    <n v="81"/>
    <m/>
    <x v="0"/>
    <s v="N"/>
    <x v="0"/>
    <x v="1"/>
    <n v="0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x v="83"/>
    <s v="Sportsman's Park IV"/>
    <n v="1241201"/>
    <n v="110"/>
    <n v="109"/>
    <s v="STL"/>
    <s v="SLN"/>
    <s v="SLN"/>
  </r>
  <r>
    <x v="94"/>
    <x v="0"/>
    <x v="1"/>
    <x v="5"/>
    <s v="WS2"/>
    <s v="TEX"/>
    <x v="88"/>
    <m/>
    <n v="8"/>
    <n v="162"/>
    <n v="81"/>
    <n v="70"/>
    <n v="92"/>
    <m/>
    <x v="0"/>
    <s v="N"/>
    <x v="0"/>
    <x v="1"/>
    <n v="0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x v="79"/>
    <s v="R.F.K. Stadium"/>
    <n v="560083"/>
    <n v="98"/>
    <n v="100"/>
    <s v="WSA"/>
    <s v="WS2"/>
    <s v="WS2"/>
  </r>
  <r>
    <x v="95"/>
    <x v="0"/>
    <x v="1"/>
    <x v="1"/>
    <s v="ATL"/>
    <s v="ATL"/>
    <x v="24"/>
    <m/>
    <n v="5"/>
    <n v="163"/>
    <n v="82"/>
    <n v="85"/>
    <n v="77"/>
    <m/>
    <x v="0"/>
    <s v="N"/>
    <x v="0"/>
    <x v="1"/>
    <n v="0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x v="122"/>
    <s v="Atlanta-Fulton County Stadium"/>
    <n v="1539801"/>
    <n v="103"/>
    <n v="102"/>
    <s v="ATL"/>
    <s v="ATL"/>
    <s v="ATL"/>
  </r>
  <r>
    <x v="95"/>
    <x v="0"/>
    <x v="1"/>
    <x v="5"/>
    <s v="BAL"/>
    <s v="BAL"/>
    <x v="37"/>
    <m/>
    <n v="1"/>
    <n v="160"/>
    <n v="79"/>
    <n v="97"/>
    <n v="63"/>
    <m/>
    <x v="0"/>
    <s v="Y"/>
    <x v="1"/>
    <x v="2"/>
    <n v="1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x v="36"/>
    <s v="Memorial Stadium"/>
    <n v="1203366"/>
    <n v="99"/>
    <n v="98"/>
    <s v="BAL"/>
    <s v="BAL"/>
    <s v="BAL"/>
  </r>
  <r>
    <x v="95"/>
    <x v="0"/>
    <x v="1"/>
    <x v="5"/>
    <s v="BOS"/>
    <s v="BOS"/>
    <x v="74"/>
    <m/>
    <n v="9"/>
    <n v="162"/>
    <n v="81"/>
    <n v="72"/>
    <n v="90"/>
    <m/>
    <x v="0"/>
    <s v="N"/>
    <x v="0"/>
    <x v="1"/>
    <n v="0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x v="92"/>
    <s v="Fenway Park II"/>
    <n v="811172"/>
    <n v="111"/>
    <n v="112"/>
    <s v="BOS"/>
    <s v="BOS"/>
    <s v="BOS"/>
  </r>
  <r>
    <x v="95"/>
    <x v="0"/>
    <x v="1"/>
    <x v="5"/>
    <s v="CAL"/>
    <s v="ANA"/>
    <x v="87"/>
    <m/>
    <n v="6"/>
    <n v="162"/>
    <n v="81"/>
    <n v="80"/>
    <n v="82"/>
    <m/>
    <x v="0"/>
    <s v="N"/>
    <x v="0"/>
    <x v="1"/>
    <n v="0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x v="120"/>
    <s v="Anaheim Stadium"/>
    <n v="1400321"/>
    <n v="97"/>
    <n v="97"/>
    <s v="CAL"/>
    <s v="CAL"/>
    <s v="CAL"/>
  </r>
  <r>
    <x v="95"/>
    <x v="0"/>
    <x v="1"/>
    <x v="5"/>
    <s v="CHA"/>
    <s v="CHW"/>
    <x v="75"/>
    <m/>
    <n v="4"/>
    <n v="163"/>
    <n v="81"/>
    <n v="83"/>
    <n v="79"/>
    <m/>
    <x v="0"/>
    <s v="N"/>
    <x v="0"/>
    <x v="1"/>
    <n v="0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x v="85"/>
    <s v="Comiskey Park"/>
    <n v="990016"/>
    <n v="93"/>
    <n v="92"/>
    <s v="CHW"/>
    <s v="CHA"/>
    <s v="CHA"/>
  </r>
  <r>
    <x v="95"/>
    <x v="0"/>
    <x v="1"/>
    <x v="1"/>
    <s v="CHN"/>
    <s v="CHC"/>
    <x v="25"/>
    <m/>
    <n v="10"/>
    <n v="162"/>
    <n v="81"/>
    <n v="59"/>
    <n v="103"/>
    <m/>
    <x v="0"/>
    <s v="N"/>
    <x v="0"/>
    <x v="1"/>
    <n v="0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x v="88"/>
    <s v="Wrigley Field"/>
    <n v="635891"/>
    <n v="101"/>
    <n v="102"/>
    <s v="CHC"/>
    <s v="CHN"/>
    <s v="CHN"/>
  </r>
  <r>
    <x v="95"/>
    <x v="0"/>
    <x v="1"/>
    <x v="1"/>
    <s v="CIN"/>
    <s v="CIN"/>
    <x v="26"/>
    <m/>
    <n v="7"/>
    <n v="160"/>
    <n v="79"/>
    <n v="76"/>
    <n v="84"/>
    <m/>
    <x v="0"/>
    <s v="N"/>
    <x v="0"/>
    <x v="1"/>
    <n v="0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x v="25"/>
    <s v="Crosley Field"/>
    <n v="742958"/>
    <n v="110"/>
    <n v="109"/>
    <s v="CIN"/>
    <s v="CIN"/>
    <s v="CIN"/>
  </r>
  <r>
    <x v="95"/>
    <x v="0"/>
    <x v="1"/>
    <x v="5"/>
    <s v="CLE"/>
    <s v="CLE"/>
    <x v="76"/>
    <m/>
    <n v="5"/>
    <n v="162"/>
    <n v="81"/>
    <n v="81"/>
    <n v="81"/>
    <m/>
    <x v="0"/>
    <s v="N"/>
    <x v="0"/>
    <x v="1"/>
    <n v="0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x v="107"/>
    <s v="Cleveland Stadium"/>
    <n v="903359"/>
    <n v="100"/>
    <n v="100"/>
    <s v="CLE"/>
    <s v="CLE"/>
    <s v="CLE"/>
  </r>
  <r>
    <x v="95"/>
    <x v="0"/>
    <x v="1"/>
    <x v="5"/>
    <s v="DET"/>
    <s v="DET"/>
    <x v="77"/>
    <m/>
    <n v="3"/>
    <n v="162"/>
    <n v="81"/>
    <n v="88"/>
    <n v="74"/>
    <m/>
    <x v="0"/>
    <s v="N"/>
    <x v="0"/>
    <x v="1"/>
    <n v="0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x v="86"/>
    <s v="Tiger Stadium"/>
    <n v="1124293"/>
    <n v="103"/>
    <n v="102"/>
    <s v="DET"/>
    <s v="DET"/>
    <s v="DET"/>
  </r>
  <r>
    <x v="95"/>
    <x v="0"/>
    <x v="1"/>
    <x v="1"/>
    <s v="HOU"/>
    <s v="HOU"/>
    <x v="89"/>
    <m/>
    <n v="8"/>
    <n v="163"/>
    <n v="81"/>
    <n v="72"/>
    <n v="90"/>
    <m/>
    <x v="0"/>
    <s v="N"/>
    <x v="0"/>
    <x v="1"/>
    <n v="0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x v="121"/>
    <s v="Astrodome"/>
    <n v="1872108"/>
    <n v="93"/>
    <n v="94"/>
    <s v="HOU"/>
    <s v="HOU"/>
    <s v="HOU"/>
  </r>
  <r>
    <x v="95"/>
    <x v="0"/>
    <x v="1"/>
    <x v="5"/>
    <s v="KC1"/>
    <s v="OAK"/>
    <x v="78"/>
    <m/>
    <n v="7"/>
    <n v="160"/>
    <n v="81"/>
    <n v="74"/>
    <n v="86"/>
    <m/>
    <x v="0"/>
    <s v="N"/>
    <x v="0"/>
    <x v="1"/>
    <n v="0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x v="113"/>
    <s v="Municipal Stadium I"/>
    <n v="773929"/>
    <n v="97"/>
    <n v="99"/>
    <s v="KCA"/>
    <s v="KC1"/>
    <s v="KC1"/>
  </r>
  <r>
    <x v="95"/>
    <x v="0"/>
    <x v="1"/>
    <x v="1"/>
    <s v="LAN"/>
    <s v="LAD"/>
    <x v="47"/>
    <m/>
    <n v="1"/>
    <n v="162"/>
    <n v="81"/>
    <n v="95"/>
    <n v="67"/>
    <m/>
    <x v="0"/>
    <s v="Y"/>
    <x v="1"/>
    <x v="1"/>
    <n v="0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x v="114"/>
    <s v="Dodger Stadium"/>
    <n v="2617029"/>
    <n v="92"/>
    <n v="91"/>
    <s v="LAD"/>
    <s v="LAN"/>
    <s v="LAN"/>
  </r>
  <r>
    <x v="95"/>
    <x v="0"/>
    <x v="1"/>
    <x v="5"/>
    <s v="MIN"/>
    <s v="MIN"/>
    <x v="79"/>
    <m/>
    <n v="2"/>
    <n v="162"/>
    <n v="81"/>
    <n v="89"/>
    <n v="73"/>
    <m/>
    <x v="0"/>
    <s v="N"/>
    <x v="0"/>
    <x v="1"/>
    <n v="0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x v="117"/>
    <s v="Metropolitan Stadium"/>
    <n v="1259374"/>
    <n v="107"/>
    <n v="105"/>
    <s v="MIN"/>
    <s v="MIN"/>
    <s v="MIN"/>
  </r>
  <r>
    <x v="95"/>
    <x v="0"/>
    <x v="1"/>
    <x v="5"/>
    <s v="NYA"/>
    <s v="NYY"/>
    <x v="73"/>
    <m/>
    <n v="10"/>
    <n v="160"/>
    <n v="82"/>
    <n v="70"/>
    <n v="89"/>
    <m/>
    <x v="0"/>
    <s v="N"/>
    <x v="0"/>
    <x v="1"/>
    <n v="0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x v="96"/>
    <s v="Yankee Stadium I"/>
    <n v="1124648"/>
    <n v="95"/>
    <n v="96"/>
    <s v="NYY"/>
    <s v="NYA"/>
    <s v="NYA"/>
  </r>
  <r>
    <x v="95"/>
    <x v="0"/>
    <x v="1"/>
    <x v="1"/>
    <s v="NYN"/>
    <s v="NYM"/>
    <x v="90"/>
    <m/>
    <n v="9"/>
    <n v="161"/>
    <n v="81"/>
    <n v="66"/>
    <n v="95"/>
    <m/>
    <x v="0"/>
    <s v="N"/>
    <x v="0"/>
    <x v="1"/>
    <n v="0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x v="119"/>
    <s v="Shea Stadium"/>
    <n v="1932693"/>
    <n v="97"/>
    <n v="100"/>
    <s v="NYM"/>
    <s v="NYN"/>
    <s v="NYN"/>
  </r>
  <r>
    <x v="95"/>
    <x v="0"/>
    <x v="1"/>
    <x v="1"/>
    <s v="PHI"/>
    <s v="PHI"/>
    <x v="44"/>
    <m/>
    <n v="4"/>
    <n v="162"/>
    <n v="81"/>
    <n v="87"/>
    <n v="75"/>
    <m/>
    <x v="0"/>
    <s v="N"/>
    <x v="0"/>
    <x v="1"/>
    <n v="0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x v="71"/>
    <s v="Connie Mack Stadium"/>
    <n v="1108201"/>
    <n v="100"/>
    <n v="99"/>
    <s v="PHI"/>
    <s v="PHI"/>
    <s v="PHI"/>
  </r>
  <r>
    <x v="95"/>
    <x v="0"/>
    <x v="1"/>
    <x v="1"/>
    <s v="PIT"/>
    <s v="PIT"/>
    <x v="39"/>
    <m/>
    <n v="3"/>
    <n v="162"/>
    <n v="81"/>
    <n v="92"/>
    <n v="70"/>
    <m/>
    <x v="0"/>
    <s v="N"/>
    <x v="0"/>
    <x v="1"/>
    <n v="0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x v="77"/>
    <s v="Forbes Field"/>
    <n v="1196618"/>
    <n v="100"/>
    <n v="99"/>
    <s v="PIT"/>
    <s v="PIT"/>
    <s v="PIT"/>
  </r>
  <r>
    <x v="95"/>
    <x v="0"/>
    <x v="1"/>
    <x v="1"/>
    <s v="SFN"/>
    <s v="SFG"/>
    <x v="42"/>
    <m/>
    <n v="2"/>
    <n v="161"/>
    <n v="81"/>
    <n v="93"/>
    <n v="68"/>
    <m/>
    <x v="0"/>
    <s v="N"/>
    <x v="0"/>
    <x v="1"/>
    <n v="0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x v="115"/>
    <s v="Candlestick Park"/>
    <n v="1657192"/>
    <n v="104"/>
    <n v="103"/>
    <s v="SFG"/>
    <s v="SFN"/>
    <s v="SFN"/>
  </r>
  <r>
    <x v="95"/>
    <x v="0"/>
    <x v="1"/>
    <x v="1"/>
    <s v="SLN"/>
    <s v="STL"/>
    <x v="40"/>
    <m/>
    <n v="6"/>
    <n v="162"/>
    <n v="81"/>
    <n v="83"/>
    <n v="79"/>
    <m/>
    <x v="0"/>
    <s v="N"/>
    <x v="0"/>
    <x v="1"/>
    <n v="0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x v="83"/>
    <s v="Sportsman's Park IV/Busch Stadium II"/>
    <n v="1712980"/>
    <n v="100"/>
    <n v="100"/>
    <s v="STL"/>
    <s v="SLN"/>
    <s v="SLN"/>
  </r>
  <r>
    <x v="95"/>
    <x v="0"/>
    <x v="1"/>
    <x v="5"/>
    <s v="WS2"/>
    <s v="TEX"/>
    <x v="88"/>
    <m/>
    <n v="8"/>
    <n v="159"/>
    <n v="78"/>
    <n v="71"/>
    <n v="88"/>
    <m/>
    <x v="0"/>
    <s v="N"/>
    <x v="0"/>
    <x v="1"/>
    <n v="0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x v="79"/>
    <s v="R.F.K. Stadium"/>
    <n v="576260"/>
    <n v="99"/>
    <n v="101"/>
    <s v="WSA"/>
    <s v="WS2"/>
    <s v="WS2"/>
  </r>
  <r>
    <x v="96"/>
    <x v="0"/>
    <x v="1"/>
    <x v="1"/>
    <s v="ATL"/>
    <s v="ATL"/>
    <x v="24"/>
    <m/>
    <n v="7"/>
    <n v="162"/>
    <n v="81"/>
    <n v="77"/>
    <n v="85"/>
    <m/>
    <x v="0"/>
    <s v="N"/>
    <x v="0"/>
    <x v="1"/>
    <n v="0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x v="122"/>
    <s v="Atlanta-Fulton County Stadium"/>
    <n v="1389222"/>
    <n v="99"/>
    <n v="99"/>
    <s v="ATL"/>
    <s v="ATL"/>
    <s v="ATL"/>
  </r>
  <r>
    <x v="96"/>
    <x v="0"/>
    <x v="1"/>
    <x v="5"/>
    <s v="BAL"/>
    <s v="BAL"/>
    <x v="37"/>
    <m/>
    <n v="6"/>
    <n v="161"/>
    <n v="77"/>
    <n v="76"/>
    <n v="85"/>
    <m/>
    <x v="0"/>
    <s v="N"/>
    <x v="0"/>
    <x v="1"/>
    <n v="0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x v="36"/>
    <s v="Memorial Stadium"/>
    <n v="955053"/>
    <n v="100"/>
    <n v="98"/>
    <s v="BAL"/>
    <s v="BAL"/>
    <s v="BAL"/>
  </r>
  <r>
    <x v="96"/>
    <x v="0"/>
    <x v="1"/>
    <x v="5"/>
    <s v="BOS"/>
    <s v="BOS"/>
    <x v="74"/>
    <m/>
    <n v="1"/>
    <n v="162"/>
    <n v="81"/>
    <n v="92"/>
    <n v="70"/>
    <m/>
    <x v="0"/>
    <s v="Y"/>
    <x v="1"/>
    <x v="1"/>
    <n v="0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x v="92"/>
    <s v="Fenway Park II"/>
    <n v="1727832"/>
    <n v="109"/>
    <n v="109"/>
    <s v="BOS"/>
    <s v="BOS"/>
    <s v="BOS"/>
  </r>
  <r>
    <x v="96"/>
    <x v="0"/>
    <x v="1"/>
    <x v="5"/>
    <s v="CAL"/>
    <s v="ANA"/>
    <x v="87"/>
    <m/>
    <n v="5"/>
    <n v="161"/>
    <n v="83"/>
    <n v="84"/>
    <n v="77"/>
    <m/>
    <x v="0"/>
    <s v="N"/>
    <x v="0"/>
    <x v="1"/>
    <n v="0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x v="120"/>
    <s v="Anaheim Stadium"/>
    <n v="1317713"/>
    <n v="95"/>
    <n v="96"/>
    <s v="CAL"/>
    <s v="CAL"/>
    <s v="CAL"/>
  </r>
  <r>
    <x v="96"/>
    <x v="0"/>
    <x v="1"/>
    <x v="5"/>
    <s v="CHA"/>
    <s v="CHW"/>
    <x v="75"/>
    <m/>
    <n v="4"/>
    <n v="162"/>
    <n v="82"/>
    <n v="89"/>
    <n v="73"/>
    <m/>
    <x v="0"/>
    <s v="N"/>
    <x v="0"/>
    <x v="1"/>
    <n v="0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x v="85"/>
    <s v="Comiskey Park"/>
    <n v="985634"/>
    <n v="93"/>
    <n v="93"/>
    <s v="CHW"/>
    <s v="CHA"/>
    <s v="CHA"/>
  </r>
  <r>
    <x v="96"/>
    <x v="0"/>
    <x v="1"/>
    <x v="1"/>
    <s v="CHN"/>
    <s v="CHC"/>
    <x v="25"/>
    <m/>
    <n v="3"/>
    <n v="162"/>
    <n v="84"/>
    <n v="87"/>
    <n v="74"/>
    <m/>
    <x v="0"/>
    <s v="N"/>
    <x v="0"/>
    <x v="1"/>
    <n v="0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x v="88"/>
    <s v="Wrigley Field"/>
    <n v="977226"/>
    <n v="105"/>
    <n v="105"/>
    <s v="CHC"/>
    <s v="CHN"/>
    <s v="CHN"/>
  </r>
  <r>
    <x v="96"/>
    <x v="0"/>
    <x v="1"/>
    <x v="1"/>
    <s v="CIN"/>
    <s v="CIN"/>
    <x v="26"/>
    <m/>
    <n v="4"/>
    <n v="162"/>
    <n v="81"/>
    <n v="87"/>
    <n v="75"/>
    <m/>
    <x v="0"/>
    <s v="N"/>
    <x v="0"/>
    <x v="1"/>
    <n v="0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x v="25"/>
    <s v="Crosley Field"/>
    <n v="958300"/>
    <n v="112"/>
    <n v="112"/>
    <s v="CIN"/>
    <s v="CIN"/>
    <s v="CIN"/>
  </r>
  <r>
    <x v="96"/>
    <x v="0"/>
    <x v="1"/>
    <x v="5"/>
    <s v="CLE"/>
    <s v="CLE"/>
    <x v="76"/>
    <m/>
    <n v="8"/>
    <n v="162"/>
    <n v="81"/>
    <n v="75"/>
    <n v="87"/>
    <m/>
    <x v="0"/>
    <s v="N"/>
    <x v="0"/>
    <x v="1"/>
    <n v="0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x v="107"/>
    <s v="Cleveland Stadium"/>
    <n v="662980"/>
    <n v="102"/>
    <n v="102"/>
    <s v="CLE"/>
    <s v="CLE"/>
    <s v="CLE"/>
  </r>
  <r>
    <x v="96"/>
    <x v="0"/>
    <x v="1"/>
    <x v="5"/>
    <s v="DET"/>
    <s v="DET"/>
    <x v="77"/>
    <m/>
    <n v="2"/>
    <n v="163"/>
    <n v="82"/>
    <n v="91"/>
    <n v="71"/>
    <m/>
    <x v="0"/>
    <s v="N"/>
    <x v="0"/>
    <x v="1"/>
    <n v="0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x v="86"/>
    <s v="Tiger Stadium"/>
    <n v="1447143"/>
    <n v="103"/>
    <n v="101"/>
    <s v="DET"/>
    <s v="DET"/>
    <s v="DET"/>
  </r>
  <r>
    <x v="96"/>
    <x v="0"/>
    <x v="1"/>
    <x v="1"/>
    <s v="HOU"/>
    <s v="HOU"/>
    <x v="89"/>
    <m/>
    <n v="9"/>
    <n v="162"/>
    <n v="81"/>
    <n v="69"/>
    <n v="93"/>
    <m/>
    <x v="0"/>
    <s v="N"/>
    <x v="0"/>
    <x v="1"/>
    <n v="0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x v="121"/>
    <s v="Astrodome"/>
    <n v="1348303"/>
    <n v="96"/>
    <n v="97"/>
    <s v="HOU"/>
    <s v="HOU"/>
    <s v="HOU"/>
  </r>
  <r>
    <x v="96"/>
    <x v="0"/>
    <x v="1"/>
    <x v="5"/>
    <s v="KC1"/>
    <s v="OAK"/>
    <x v="78"/>
    <m/>
    <n v="10"/>
    <n v="161"/>
    <n v="81"/>
    <n v="62"/>
    <n v="99"/>
    <m/>
    <x v="0"/>
    <s v="N"/>
    <x v="0"/>
    <x v="1"/>
    <n v="0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x v="113"/>
    <s v="Municipal Stadium I"/>
    <n v="726639"/>
    <n v="97"/>
    <n v="99"/>
    <s v="KCA"/>
    <s v="KC1"/>
    <s v="KC1"/>
  </r>
  <r>
    <x v="96"/>
    <x v="0"/>
    <x v="1"/>
    <x v="1"/>
    <s v="LAN"/>
    <s v="LAD"/>
    <x v="47"/>
    <m/>
    <n v="8"/>
    <n v="162"/>
    <n v="81"/>
    <n v="73"/>
    <n v="89"/>
    <m/>
    <x v="0"/>
    <s v="N"/>
    <x v="0"/>
    <x v="1"/>
    <n v="0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x v="114"/>
    <s v="Dodger Stadium"/>
    <n v="1664362"/>
    <n v="91"/>
    <n v="91"/>
    <s v="LAD"/>
    <s v="LAN"/>
    <s v="LAN"/>
  </r>
  <r>
    <x v="96"/>
    <x v="0"/>
    <x v="1"/>
    <x v="5"/>
    <s v="MIN"/>
    <s v="MIN"/>
    <x v="79"/>
    <m/>
    <n v="2"/>
    <n v="164"/>
    <n v="81"/>
    <n v="91"/>
    <n v="71"/>
    <m/>
    <x v="0"/>
    <s v="N"/>
    <x v="0"/>
    <x v="1"/>
    <n v="0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x v="117"/>
    <s v="Metropolitan Stadium"/>
    <n v="1483547"/>
    <n v="108"/>
    <n v="107"/>
    <s v="MIN"/>
    <s v="MIN"/>
    <s v="MIN"/>
  </r>
  <r>
    <x v="96"/>
    <x v="0"/>
    <x v="1"/>
    <x v="5"/>
    <s v="NYA"/>
    <s v="NYY"/>
    <x v="73"/>
    <m/>
    <n v="9"/>
    <n v="163"/>
    <n v="82"/>
    <n v="72"/>
    <n v="90"/>
    <m/>
    <x v="0"/>
    <s v="N"/>
    <x v="0"/>
    <x v="1"/>
    <n v="0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x v="96"/>
    <s v="Yankee Stadium I"/>
    <n v="1259514"/>
    <n v="95"/>
    <n v="96"/>
    <s v="NYY"/>
    <s v="NYA"/>
    <s v="NYA"/>
  </r>
  <r>
    <x v="96"/>
    <x v="0"/>
    <x v="1"/>
    <x v="1"/>
    <s v="NYN"/>
    <s v="NYM"/>
    <x v="90"/>
    <m/>
    <n v="10"/>
    <n v="162"/>
    <n v="78"/>
    <n v="61"/>
    <n v="101"/>
    <m/>
    <x v="0"/>
    <s v="N"/>
    <x v="0"/>
    <x v="1"/>
    <n v="0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x v="119"/>
    <s v="Shea Stadium"/>
    <n v="1565492"/>
    <n v="98"/>
    <n v="100"/>
    <s v="NYM"/>
    <s v="NYN"/>
    <s v="NYN"/>
  </r>
  <r>
    <x v="96"/>
    <x v="0"/>
    <x v="1"/>
    <x v="1"/>
    <s v="PHI"/>
    <s v="PHI"/>
    <x v="44"/>
    <m/>
    <n v="5"/>
    <n v="162"/>
    <n v="80"/>
    <n v="82"/>
    <n v="80"/>
    <m/>
    <x v="0"/>
    <s v="N"/>
    <x v="0"/>
    <x v="1"/>
    <n v="0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x v="71"/>
    <s v="Connie Mack Stadium"/>
    <n v="828888"/>
    <n v="101"/>
    <n v="101"/>
    <s v="PHI"/>
    <s v="PHI"/>
    <s v="PHI"/>
  </r>
  <r>
    <x v="96"/>
    <x v="0"/>
    <x v="1"/>
    <x v="1"/>
    <s v="PIT"/>
    <s v="PIT"/>
    <x v="39"/>
    <m/>
    <n v="6"/>
    <n v="163"/>
    <n v="81"/>
    <n v="81"/>
    <n v="81"/>
    <m/>
    <x v="0"/>
    <s v="N"/>
    <x v="0"/>
    <x v="1"/>
    <n v="0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x v="77"/>
    <s v="Forbes Field"/>
    <n v="907012"/>
    <n v="100"/>
    <n v="99"/>
    <s v="PIT"/>
    <s v="PIT"/>
    <s v="PIT"/>
  </r>
  <r>
    <x v="96"/>
    <x v="0"/>
    <x v="1"/>
    <x v="1"/>
    <s v="SFN"/>
    <s v="SFG"/>
    <x v="42"/>
    <m/>
    <n v="2"/>
    <n v="162"/>
    <n v="82"/>
    <n v="91"/>
    <n v="71"/>
    <m/>
    <x v="0"/>
    <s v="N"/>
    <x v="0"/>
    <x v="1"/>
    <n v="0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x v="115"/>
    <s v="Candlestick Park"/>
    <n v="1242480"/>
    <n v="100"/>
    <n v="99"/>
    <s v="SFG"/>
    <s v="SFN"/>
    <s v="SFN"/>
  </r>
  <r>
    <x v="96"/>
    <x v="0"/>
    <x v="1"/>
    <x v="1"/>
    <s v="SLN"/>
    <s v="STL"/>
    <x v="40"/>
    <m/>
    <n v="1"/>
    <n v="161"/>
    <n v="81"/>
    <n v="101"/>
    <n v="60"/>
    <m/>
    <x v="0"/>
    <s v="Y"/>
    <x v="1"/>
    <x v="2"/>
    <n v="1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x v="83"/>
    <s v="Busch Stadium II"/>
    <n v="2090145"/>
    <n v="99"/>
    <n v="97"/>
    <s v="STL"/>
    <s v="SLN"/>
    <s v="SLN"/>
  </r>
  <r>
    <x v="96"/>
    <x v="0"/>
    <x v="1"/>
    <x v="5"/>
    <s v="WS2"/>
    <s v="TEX"/>
    <x v="88"/>
    <m/>
    <n v="6"/>
    <n v="161"/>
    <n v="80"/>
    <n v="76"/>
    <n v="85"/>
    <m/>
    <x v="0"/>
    <s v="N"/>
    <x v="0"/>
    <x v="1"/>
    <n v="0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x v="79"/>
    <s v="R.F.K. Stadium"/>
    <n v="770868"/>
    <n v="96"/>
    <n v="97"/>
    <s v="WSA"/>
    <s v="WS2"/>
    <s v="WS2"/>
  </r>
  <r>
    <x v="97"/>
    <x v="0"/>
    <x v="1"/>
    <x v="1"/>
    <s v="ATL"/>
    <s v="ATL"/>
    <x v="24"/>
    <m/>
    <n v="5"/>
    <n v="163"/>
    <n v="81"/>
    <n v="81"/>
    <n v="81"/>
    <m/>
    <x v="0"/>
    <s v="N"/>
    <x v="0"/>
    <x v="1"/>
    <n v="0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x v="122"/>
    <s v="Atlanta-Fulton County Stadium"/>
    <n v="1126540"/>
    <n v="101"/>
    <n v="101"/>
    <s v="ATL"/>
    <s v="ATL"/>
    <s v="ATL"/>
  </r>
  <r>
    <x v="97"/>
    <x v="0"/>
    <x v="1"/>
    <x v="5"/>
    <s v="BAL"/>
    <s v="BAL"/>
    <x v="37"/>
    <m/>
    <n v="2"/>
    <n v="162"/>
    <n v="80"/>
    <n v="91"/>
    <n v="71"/>
    <m/>
    <x v="0"/>
    <s v="N"/>
    <x v="0"/>
    <x v="1"/>
    <n v="0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x v="36"/>
    <s v="Memorial Stadium"/>
    <n v="943977"/>
    <n v="101"/>
    <n v="99"/>
    <s v="BAL"/>
    <s v="BAL"/>
    <s v="BAL"/>
  </r>
  <r>
    <x v="97"/>
    <x v="0"/>
    <x v="1"/>
    <x v="5"/>
    <s v="BOS"/>
    <s v="BOS"/>
    <x v="74"/>
    <m/>
    <n v="4"/>
    <n v="162"/>
    <n v="81"/>
    <n v="86"/>
    <n v="76"/>
    <m/>
    <x v="0"/>
    <s v="N"/>
    <x v="0"/>
    <x v="1"/>
    <n v="0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x v="92"/>
    <s v="Fenway Park II"/>
    <n v="1940788"/>
    <n v="108"/>
    <n v="107"/>
    <s v="BOS"/>
    <s v="BOS"/>
    <s v="BOS"/>
  </r>
  <r>
    <x v="97"/>
    <x v="0"/>
    <x v="1"/>
    <x v="5"/>
    <s v="CAL"/>
    <s v="ANA"/>
    <x v="87"/>
    <m/>
    <n v="8"/>
    <n v="162"/>
    <n v="81"/>
    <n v="67"/>
    <n v="95"/>
    <m/>
    <x v="0"/>
    <s v="N"/>
    <x v="0"/>
    <x v="1"/>
    <n v="0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x v="120"/>
    <s v="Anaheim Stadium"/>
    <n v="1025956"/>
    <n v="95"/>
    <n v="97"/>
    <s v="CAL"/>
    <s v="CAL"/>
    <s v="CAL"/>
  </r>
  <r>
    <x v="97"/>
    <x v="0"/>
    <x v="1"/>
    <x v="5"/>
    <s v="CHA"/>
    <s v="CHW"/>
    <x v="75"/>
    <m/>
    <n v="8"/>
    <n v="162"/>
    <n v="81"/>
    <n v="67"/>
    <n v="95"/>
    <m/>
    <x v="0"/>
    <s v="N"/>
    <x v="0"/>
    <x v="1"/>
    <n v="0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x v="85"/>
    <s v="Comiskey Park"/>
    <n v="803775"/>
    <n v="106"/>
    <n v="107"/>
    <s v="CHW"/>
    <s v="CHA"/>
    <s v="CHA"/>
  </r>
  <r>
    <x v="97"/>
    <x v="0"/>
    <x v="1"/>
    <x v="1"/>
    <s v="CHN"/>
    <s v="CHC"/>
    <x v="25"/>
    <m/>
    <n v="3"/>
    <n v="163"/>
    <n v="82"/>
    <n v="84"/>
    <n v="78"/>
    <m/>
    <x v="0"/>
    <s v="N"/>
    <x v="0"/>
    <x v="1"/>
    <n v="0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x v="88"/>
    <s v="Wrigley Field"/>
    <n v="1043409"/>
    <n v="107"/>
    <n v="106"/>
    <s v="CHC"/>
    <s v="CHN"/>
    <s v="CHN"/>
  </r>
  <r>
    <x v="97"/>
    <x v="0"/>
    <x v="1"/>
    <x v="1"/>
    <s v="CIN"/>
    <s v="CIN"/>
    <x v="26"/>
    <m/>
    <n v="4"/>
    <n v="163"/>
    <n v="82"/>
    <n v="83"/>
    <n v="79"/>
    <m/>
    <x v="0"/>
    <s v="N"/>
    <x v="0"/>
    <x v="1"/>
    <n v="0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x v="25"/>
    <s v="Crosley Field"/>
    <n v="733354"/>
    <n v="106"/>
    <n v="106"/>
    <s v="CIN"/>
    <s v="CIN"/>
    <s v="CIN"/>
  </r>
  <r>
    <x v="97"/>
    <x v="0"/>
    <x v="1"/>
    <x v="5"/>
    <s v="CLE"/>
    <s v="CLE"/>
    <x v="76"/>
    <m/>
    <n v="3"/>
    <n v="162"/>
    <n v="81"/>
    <n v="86"/>
    <n v="75"/>
    <m/>
    <x v="0"/>
    <s v="N"/>
    <x v="0"/>
    <x v="1"/>
    <n v="0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x v="107"/>
    <s v="Cleveland Stadium"/>
    <n v="857994"/>
    <n v="99"/>
    <n v="100"/>
    <s v="CLE"/>
    <s v="CLE"/>
    <s v="CLE"/>
  </r>
  <r>
    <x v="97"/>
    <x v="0"/>
    <x v="1"/>
    <x v="5"/>
    <s v="DET"/>
    <s v="DET"/>
    <x v="77"/>
    <m/>
    <n v="1"/>
    <n v="164"/>
    <n v="81"/>
    <n v="103"/>
    <n v="59"/>
    <m/>
    <x v="0"/>
    <s v="Y"/>
    <x v="1"/>
    <x v="2"/>
    <n v="1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x v="86"/>
    <s v="Tiger Stadium"/>
    <n v="2031847"/>
    <n v="103"/>
    <n v="101"/>
    <s v="DET"/>
    <s v="DET"/>
    <s v="DET"/>
  </r>
  <r>
    <x v="97"/>
    <x v="0"/>
    <x v="1"/>
    <x v="1"/>
    <s v="HOU"/>
    <s v="HOU"/>
    <x v="89"/>
    <m/>
    <n v="10"/>
    <n v="162"/>
    <n v="81"/>
    <n v="72"/>
    <n v="90"/>
    <m/>
    <x v="0"/>
    <s v="N"/>
    <x v="0"/>
    <x v="1"/>
    <n v="0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x v="121"/>
    <s v="Astrodome"/>
    <n v="1312887"/>
    <n v="97"/>
    <n v="99"/>
    <s v="HOU"/>
    <s v="HOU"/>
    <s v="HOU"/>
  </r>
  <r>
    <x v="97"/>
    <x v="0"/>
    <x v="1"/>
    <x v="1"/>
    <s v="LAN"/>
    <s v="LAD"/>
    <x v="47"/>
    <m/>
    <n v="7"/>
    <n v="162"/>
    <n v="81"/>
    <n v="76"/>
    <n v="86"/>
    <m/>
    <x v="0"/>
    <s v="N"/>
    <x v="0"/>
    <x v="1"/>
    <n v="0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x v="114"/>
    <s v="Dodger Stadium"/>
    <n v="1581093"/>
    <n v="92"/>
    <n v="92"/>
    <s v="LAD"/>
    <s v="LAN"/>
    <s v="LAN"/>
  </r>
  <r>
    <x v="97"/>
    <x v="0"/>
    <x v="1"/>
    <x v="5"/>
    <s v="MIN"/>
    <s v="MIN"/>
    <x v="79"/>
    <m/>
    <n v="7"/>
    <n v="162"/>
    <n v="81"/>
    <n v="79"/>
    <n v="83"/>
    <m/>
    <x v="0"/>
    <s v="N"/>
    <x v="0"/>
    <x v="1"/>
    <n v="0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x v="117"/>
    <s v="Metropolitan Stadium"/>
    <n v="1143257"/>
    <n v="107"/>
    <n v="105"/>
    <s v="MIN"/>
    <s v="MIN"/>
    <s v="MIN"/>
  </r>
  <r>
    <x v="97"/>
    <x v="0"/>
    <x v="1"/>
    <x v="5"/>
    <s v="NYA"/>
    <s v="NYY"/>
    <x v="73"/>
    <m/>
    <n v="5"/>
    <n v="164"/>
    <n v="82"/>
    <n v="83"/>
    <n v="79"/>
    <m/>
    <x v="0"/>
    <s v="N"/>
    <x v="0"/>
    <x v="1"/>
    <n v="0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x v="96"/>
    <s v="Yankee Stadium I"/>
    <n v="1185666"/>
    <n v="96"/>
    <n v="96"/>
    <s v="NYY"/>
    <s v="NYA"/>
    <s v="NYA"/>
  </r>
  <r>
    <x v="97"/>
    <x v="0"/>
    <x v="1"/>
    <x v="1"/>
    <s v="NYN"/>
    <s v="NYM"/>
    <x v="90"/>
    <m/>
    <n v="9"/>
    <n v="163"/>
    <n v="82"/>
    <n v="73"/>
    <n v="89"/>
    <m/>
    <x v="0"/>
    <s v="N"/>
    <x v="0"/>
    <x v="1"/>
    <n v="0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x v="119"/>
    <s v="Shea Stadium"/>
    <n v="1781657"/>
    <n v="100"/>
    <n v="101"/>
    <s v="NYM"/>
    <s v="NYN"/>
    <s v="NYN"/>
  </r>
  <r>
    <x v="97"/>
    <x v="0"/>
    <x v="1"/>
    <x v="5"/>
    <s v="OAK"/>
    <s v="OAK"/>
    <x v="78"/>
    <m/>
    <n v="6"/>
    <n v="163"/>
    <n v="83"/>
    <n v="82"/>
    <n v="80"/>
    <m/>
    <x v="0"/>
    <s v="N"/>
    <x v="0"/>
    <x v="1"/>
    <n v="0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x v="123"/>
    <s v="Oakland Coliseum"/>
    <n v="837466"/>
    <n v="94"/>
    <n v="94"/>
    <s v="OAK"/>
    <s v="OAK"/>
    <s v="OAK"/>
  </r>
  <r>
    <x v="97"/>
    <x v="0"/>
    <x v="1"/>
    <x v="1"/>
    <s v="PHI"/>
    <s v="PHI"/>
    <x v="44"/>
    <m/>
    <n v="7"/>
    <n v="162"/>
    <n v="81"/>
    <n v="76"/>
    <n v="86"/>
    <m/>
    <x v="0"/>
    <s v="N"/>
    <x v="0"/>
    <x v="1"/>
    <n v="0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x v="71"/>
    <s v="Connie Mack Stadium"/>
    <n v="664546"/>
    <n v="100"/>
    <n v="101"/>
    <s v="PHI"/>
    <s v="PHI"/>
    <s v="PHI"/>
  </r>
  <r>
    <x v="97"/>
    <x v="0"/>
    <x v="1"/>
    <x v="1"/>
    <s v="PIT"/>
    <s v="PIT"/>
    <x v="39"/>
    <m/>
    <n v="6"/>
    <n v="163"/>
    <n v="81"/>
    <n v="80"/>
    <n v="82"/>
    <m/>
    <x v="0"/>
    <s v="N"/>
    <x v="0"/>
    <x v="1"/>
    <n v="0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x v="77"/>
    <s v="Forbes Field"/>
    <n v="693485"/>
    <n v="98"/>
    <n v="97"/>
    <s v="PIT"/>
    <s v="PIT"/>
    <s v="PIT"/>
  </r>
  <r>
    <x v="97"/>
    <x v="0"/>
    <x v="1"/>
    <x v="1"/>
    <s v="SFN"/>
    <s v="SFG"/>
    <x v="42"/>
    <m/>
    <n v="2"/>
    <n v="163"/>
    <n v="81"/>
    <n v="88"/>
    <n v="74"/>
    <m/>
    <x v="0"/>
    <s v="N"/>
    <x v="0"/>
    <x v="1"/>
    <n v="0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x v="115"/>
    <s v="Candlestick Park"/>
    <n v="837220"/>
    <n v="101"/>
    <n v="100"/>
    <s v="SFG"/>
    <s v="SFN"/>
    <s v="SFN"/>
  </r>
  <r>
    <x v="97"/>
    <x v="0"/>
    <x v="1"/>
    <x v="1"/>
    <s v="SLN"/>
    <s v="STL"/>
    <x v="40"/>
    <m/>
    <n v="1"/>
    <n v="162"/>
    <n v="81"/>
    <n v="97"/>
    <n v="65"/>
    <m/>
    <x v="0"/>
    <s v="Y"/>
    <x v="1"/>
    <x v="1"/>
    <n v="0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x v="83"/>
    <s v="Busch Stadium II"/>
    <n v="2011167"/>
    <n v="99"/>
    <n v="97"/>
    <s v="STL"/>
    <s v="SLN"/>
    <s v="SLN"/>
  </r>
  <r>
    <x v="97"/>
    <x v="0"/>
    <x v="1"/>
    <x v="5"/>
    <s v="WS2"/>
    <s v="TEX"/>
    <x v="88"/>
    <m/>
    <n v="10"/>
    <n v="161"/>
    <n v="81"/>
    <n v="65"/>
    <n v="96"/>
    <m/>
    <x v="0"/>
    <s v="N"/>
    <x v="0"/>
    <x v="1"/>
    <n v="0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x v="79"/>
    <s v="R.F.K. Stadium"/>
    <n v="546661"/>
    <n v="97"/>
    <n v="98"/>
    <s v="WSA"/>
    <s v="WS2"/>
    <s v="WS2"/>
  </r>
  <r>
    <x v="98"/>
    <x v="0"/>
    <x v="1"/>
    <x v="1"/>
    <s v="ATL"/>
    <s v="ATL"/>
    <x v="24"/>
    <s v="W"/>
    <n v="1"/>
    <n v="162"/>
    <n v="81"/>
    <n v="93"/>
    <n v="69"/>
    <s v="Y"/>
    <x v="0"/>
    <s v="N"/>
    <x v="0"/>
    <x v="1"/>
    <n v="0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x v="122"/>
    <s v="Atlanta-Fulton County Stadium"/>
    <n v="1458320"/>
    <n v="101"/>
    <n v="101"/>
    <s v="ATL"/>
    <s v="ATL"/>
    <s v="ATL"/>
  </r>
  <r>
    <x v="98"/>
    <x v="0"/>
    <x v="1"/>
    <x v="5"/>
    <s v="BAL"/>
    <s v="BAL"/>
    <x v="37"/>
    <s v="E"/>
    <n v="1"/>
    <n v="162"/>
    <n v="81"/>
    <n v="109"/>
    <n v="53"/>
    <s v="Y"/>
    <x v="0"/>
    <s v="Y"/>
    <x v="1"/>
    <x v="1"/>
    <n v="0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x v="36"/>
    <s v="Memorial Stadium"/>
    <n v="1062069"/>
    <n v="101"/>
    <n v="99"/>
    <s v="BAL"/>
    <s v="BAL"/>
    <s v="BAL"/>
  </r>
  <r>
    <x v="98"/>
    <x v="0"/>
    <x v="1"/>
    <x v="5"/>
    <s v="BOS"/>
    <s v="BOS"/>
    <x v="74"/>
    <s v="E"/>
    <n v="3"/>
    <n v="162"/>
    <n v="81"/>
    <n v="87"/>
    <n v="75"/>
    <s v="N"/>
    <x v="0"/>
    <s v="N"/>
    <x v="0"/>
    <x v="1"/>
    <n v="0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x v="92"/>
    <s v="Fenway Park II"/>
    <n v="1833246"/>
    <n v="107"/>
    <n v="106"/>
    <s v="BOS"/>
    <s v="BOS"/>
    <s v="BOS"/>
  </r>
  <r>
    <x v="98"/>
    <x v="0"/>
    <x v="1"/>
    <x v="5"/>
    <s v="CAL"/>
    <s v="ANA"/>
    <x v="87"/>
    <s v="W"/>
    <n v="3"/>
    <n v="163"/>
    <n v="81"/>
    <n v="71"/>
    <n v="91"/>
    <s v="N"/>
    <x v="0"/>
    <s v="N"/>
    <x v="0"/>
    <x v="1"/>
    <n v="0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x v="120"/>
    <s v="Anaheim Stadium"/>
    <n v="758388"/>
    <n v="94"/>
    <n v="95"/>
    <s v="CAL"/>
    <s v="CAL"/>
    <s v="CAL"/>
  </r>
  <r>
    <x v="98"/>
    <x v="0"/>
    <x v="1"/>
    <x v="5"/>
    <s v="CHA"/>
    <s v="CHW"/>
    <x v="75"/>
    <s v="W"/>
    <n v="5"/>
    <n v="162"/>
    <n v="81"/>
    <n v="68"/>
    <n v="94"/>
    <s v="N"/>
    <x v="0"/>
    <s v="N"/>
    <x v="0"/>
    <x v="1"/>
    <n v="0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x v="85"/>
    <s v="Comiskey Park"/>
    <n v="589546"/>
    <n v="106"/>
    <n v="107"/>
    <s v="CHW"/>
    <s v="CHA"/>
    <s v="CHA"/>
  </r>
  <r>
    <x v="98"/>
    <x v="0"/>
    <x v="1"/>
    <x v="1"/>
    <s v="CHN"/>
    <s v="CHC"/>
    <x v="25"/>
    <s v="E"/>
    <n v="2"/>
    <n v="163"/>
    <n v="82"/>
    <n v="92"/>
    <n v="70"/>
    <s v="N"/>
    <x v="0"/>
    <s v="N"/>
    <x v="0"/>
    <x v="1"/>
    <n v="0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x v="88"/>
    <s v="Wrigley Field"/>
    <n v="1674993"/>
    <n v="113"/>
    <n v="112"/>
    <s v="CHC"/>
    <s v="CHN"/>
    <s v="CHN"/>
  </r>
  <r>
    <x v="98"/>
    <x v="0"/>
    <x v="1"/>
    <x v="1"/>
    <s v="CIN"/>
    <s v="CIN"/>
    <x v="26"/>
    <s v="W"/>
    <n v="3"/>
    <n v="163"/>
    <n v="81"/>
    <n v="89"/>
    <n v="73"/>
    <s v="N"/>
    <x v="0"/>
    <s v="N"/>
    <x v="0"/>
    <x v="1"/>
    <n v="0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x v="25"/>
    <s v="Crosley Field"/>
    <n v="987991"/>
    <n v="105"/>
    <n v="105"/>
    <s v="CIN"/>
    <s v="CIN"/>
    <s v="CIN"/>
  </r>
  <r>
    <x v="98"/>
    <x v="0"/>
    <x v="1"/>
    <x v="5"/>
    <s v="CLE"/>
    <s v="CLE"/>
    <x v="76"/>
    <s v="E"/>
    <n v="6"/>
    <n v="161"/>
    <n v="81"/>
    <n v="62"/>
    <n v="99"/>
    <s v="N"/>
    <x v="0"/>
    <s v="N"/>
    <x v="0"/>
    <x v="1"/>
    <n v="0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x v="107"/>
    <s v="Cleveland Stadium"/>
    <n v="619970"/>
    <n v="103"/>
    <n v="103"/>
    <s v="CLE"/>
    <s v="CLE"/>
    <s v="CLE"/>
  </r>
  <r>
    <x v="98"/>
    <x v="0"/>
    <x v="1"/>
    <x v="5"/>
    <s v="DET"/>
    <s v="DET"/>
    <x v="77"/>
    <s v="E"/>
    <n v="2"/>
    <n v="162"/>
    <n v="81"/>
    <n v="90"/>
    <n v="72"/>
    <s v="N"/>
    <x v="0"/>
    <s v="N"/>
    <x v="0"/>
    <x v="1"/>
    <n v="0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x v="86"/>
    <s v="Tiger Stadium"/>
    <n v="1577481"/>
    <n v="105"/>
    <n v="104"/>
    <s v="DET"/>
    <s v="DET"/>
    <s v="DET"/>
  </r>
  <r>
    <x v="98"/>
    <x v="0"/>
    <x v="1"/>
    <x v="1"/>
    <s v="HOU"/>
    <s v="HOU"/>
    <x v="89"/>
    <s v="W"/>
    <n v="5"/>
    <n v="162"/>
    <n v="81"/>
    <n v="81"/>
    <n v="81"/>
    <s v="N"/>
    <x v="0"/>
    <s v="N"/>
    <x v="0"/>
    <x v="1"/>
    <n v="0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x v="121"/>
    <s v="Astrodome"/>
    <n v="1442995"/>
    <n v="98"/>
    <n v="98"/>
    <s v="HOU"/>
    <s v="HOU"/>
    <s v="HOU"/>
  </r>
  <r>
    <x v="98"/>
    <x v="0"/>
    <x v="1"/>
    <x v="5"/>
    <s v="KCA"/>
    <s v="KCR"/>
    <x v="91"/>
    <s v="W"/>
    <n v="4"/>
    <n v="163"/>
    <n v="82"/>
    <n v="69"/>
    <n v="93"/>
    <s v="N"/>
    <x v="0"/>
    <s v="N"/>
    <x v="0"/>
    <x v="1"/>
    <n v="0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x v="124"/>
    <s v="Municipal Stadium II"/>
    <n v="902414"/>
    <n v="100"/>
    <n v="101"/>
    <s v="KCR"/>
    <s v="KCA"/>
    <s v="KCA"/>
  </r>
  <r>
    <x v="98"/>
    <x v="0"/>
    <x v="1"/>
    <x v="1"/>
    <s v="LAN"/>
    <s v="LAD"/>
    <x v="47"/>
    <s v="W"/>
    <n v="4"/>
    <n v="162"/>
    <n v="81"/>
    <n v="85"/>
    <n v="77"/>
    <s v="N"/>
    <x v="0"/>
    <s v="N"/>
    <x v="0"/>
    <x v="1"/>
    <n v="0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x v="114"/>
    <s v="Dodger Stadium"/>
    <n v="1784527"/>
    <n v="93"/>
    <n v="92"/>
    <s v="LAD"/>
    <s v="LAN"/>
    <s v="LAN"/>
  </r>
  <r>
    <x v="98"/>
    <x v="0"/>
    <x v="1"/>
    <x v="5"/>
    <s v="MIN"/>
    <s v="MIN"/>
    <x v="79"/>
    <s v="W"/>
    <n v="1"/>
    <n v="162"/>
    <n v="81"/>
    <n v="97"/>
    <n v="65"/>
    <s v="Y"/>
    <x v="0"/>
    <s v="N"/>
    <x v="0"/>
    <x v="1"/>
    <n v="0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x v="117"/>
    <s v="Metropolitan Stadium"/>
    <n v="1349328"/>
    <n v="104"/>
    <n v="102"/>
    <s v="MIN"/>
    <s v="MIN"/>
    <s v="MIN"/>
  </r>
  <r>
    <x v="98"/>
    <x v="0"/>
    <x v="1"/>
    <x v="1"/>
    <s v="MON"/>
    <s v="WSN"/>
    <x v="13"/>
    <s v="E"/>
    <n v="6"/>
    <n v="162"/>
    <n v="81"/>
    <n v="52"/>
    <n v="110"/>
    <s v="N"/>
    <x v="0"/>
    <s v="N"/>
    <x v="0"/>
    <x v="1"/>
    <n v="0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x v="125"/>
    <s v="Jarry Park"/>
    <n v="1212608"/>
    <n v="100"/>
    <n v="102"/>
    <s v="MON"/>
    <s v="MON"/>
    <s v="MON"/>
  </r>
  <r>
    <x v="98"/>
    <x v="0"/>
    <x v="1"/>
    <x v="5"/>
    <s v="NYA"/>
    <s v="NYY"/>
    <x v="73"/>
    <s v="E"/>
    <n v="5"/>
    <n v="162"/>
    <n v="80"/>
    <n v="80"/>
    <n v="81"/>
    <s v="N"/>
    <x v="0"/>
    <s v="N"/>
    <x v="0"/>
    <x v="1"/>
    <n v="0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x v="96"/>
    <s v="Yankee Stadium I"/>
    <n v="1067996"/>
    <n v="96"/>
    <n v="96"/>
    <s v="NYY"/>
    <s v="NYA"/>
    <s v="NYA"/>
  </r>
  <r>
    <x v="98"/>
    <x v="0"/>
    <x v="1"/>
    <x v="1"/>
    <s v="NYN"/>
    <s v="NYM"/>
    <x v="90"/>
    <s v="E"/>
    <n v="1"/>
    <n v="162"/>
    <n v="82"/>
    <n v="100"/>
    <n v="62"/>
    <s v="Y"/>
    <x v="0"/>
    <s v="Y"/>
    <x v="1"/>
    <x v="2"/>
    <n v="1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x v="119"/>
    <s v="Shea Stadium"/>
    <n v="2175373"/>
    <n v="102"/>
    <n v="101"/>
    <s v="NYM"/>
    <s v="NYN"/>
    <s v="NYN"/>
  </r>
  <r>
    <x v="98"/>
    <x v="0"/>
    <x v="1"/>
    <x v="5"/>
    <s v="OAK"/>
    <s v="OAK"/>
    <x v="78"/>
    <s v="W"/>
    <n v="2"/>
    <n v="162"/>
    <n v="81"/>
    <n v="88"/>
    <n v="74"/>
    <s v="N"/>
    <x v="0"/>
    <s v="N"/>
    <x v="0"/>
    <x v="1"/>
    <n v="0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x v="123"/>
    <s v="Oakland Coliseum"/>
    <n v="778232"/>
    <n v="95"/>
    <n v="95"/>
    <s v="OAK"/>
    <s v="OAK"/>
    <s v="OAK"/>
  </r>
  <r>
    <x v="98"/>
    <x v="0"/>
    <x v="1"/>
    <x v="1"/>
    <s v="PHI"/>
    <s v="PHI"/>
    <x v="44"/>
    <s v="E"/>
    <n v="5"/>
    <n v="162"/>
    <n v="81"/>
    <n v="63"/>
    <n v="99"/>
    <s v="N"/>
    <x v="0"/>
    <s v="N"/>
    <x v="0"/>
    <x v="1"/>
    <n v="0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x v="71"/>
    <s v="Connie Mack Stadium"/>
    <n v="519414"/>
    <n v="98"/>
    <n v="99"/>
    <s v="PHI"/>
    <s v="PHI"/>
    <s v="PHI"/>
  </r>
  <r>
    <x v="98"/>
    <x v="0"/>
    <x v="1"/>
    <x v="1"/>
    <s v="PIT"/>
    <s v="PIT"/>
    <x v="39"/>
    <s v="E"/>
    <n v="3"/>
    <n v="162"/>
    <n v="81"/>
    <n v="88"/>
    <n v="74"/>
    <s v="N"/>
    <x v="0"/>
    <s v="N"/>
    <x v="0"/>
    <x v="1"/>
    <n v="0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x v="77"/>
    <s v="Forbes Field"/>
    <n v="769369"/>
    <n v="98"/>
    <n v="97"/>
    <s v="PIT"/>
    <s v="PIT"/>
    <s v="PIT"/>
  </r>
  <r>
    <x v="98"/>
    <x v="0"/>
    <x v="1"/>
    <x v="1"/>
    <s v="SDN"/>
    <s v="SDP"/>
    <x v="92"/>
    <s v="W"/>
    <n v="6"/>
    <n v="162"/>
    <n v="81"/>
    <n v="52"/>
    <n v="110"/>
    <s v="N"/>
    <x v="0"/>
    <s v="N"/>
    <x v="0"/>
    <x v="1"/>
    <n v="0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x v="126"/>
    <s v="Jack Murphy Stadium"/>
    <n v="512970"/>
    <n v="96"/>
    <n v="98"/>
    <s v="SDP"/>
    <s v="SDN"/>
    <s v="SDN"/>
  </r>
  <r>
    <x v="98"/>
    <x v="0"/>
    <x v="1"/>
    <x v="5"/>
    <s v="SE1"/>
    <s v="MIL"/>
    <x v="53"/>
    <s v="W"/>
    <n v="6"/>
    <n v="163"/>
    <n v="82"/>
    <n v="64"/>
    <n v="98"/>
    <s v="N"/>
    <x v="0"/>
    <s v="N"/>
    <x v="0"/>
    <x v="1"/>
    <n v="0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x v="127"/>
    <s v="Sicks Stadium"/>
    <n v="677944"/>
    <n v="97"/>
    <n v="100"/>
    <s v="SEP"/>
    <s v="SE1"/>
    <s v="SE1"/>
  </r>
  <r>
    <x v="98"/>
    <x v="0"/>
    <x v="1"/>
    <x v="1"/>
    <s v="SFN"/>
    <s v="SFG"/>
    <x v="42"/>
    <s v="W"/>
    <n v="2"/>
    <n v="162"/>
    <n v="81"/>
    <n v="90"/>
    <n v="72"/>
    <s v="N"/>
    <x v="0"/>
    <s v="N"/>
    <x v="0"/>
    <x v="1"/>
    <n v="0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x v="115"/>
    <s v="Candlestick Park"/>
    <n v="873603"/>
    <n v="99"/>
    <n v="98"/>
    <s v="SFG"/>
    <s v="SFN"/>
    <s v="SFN"/>
  </r>
  <r>
    <x v="98"/>
    <x v="0"/>
    <x v="1"/>
    <x v="1"/>
    <s v="SLN"/>
    <s v="STL"/>
    <x v="40"/>
    <s v="E"/>
    <n v="4"/>
    <n v="162"/>
    <n v="80"/>
    <n v="87"/>
    <n v="75"/>
    <s v="N"/>
    <x v="0"/>
    <s v="N"/>
    <x v="0"/>
    <x v="1"/>
    <n v="0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x v="83"/>
    <s v="Busch Stadium II"/>
    <n v="1682783"/>
    <n v="100"/>
    <n v="99"/>
    <s v="STL"/>
    <s v="SLN"/>
    <s v="SLN"/>
  </r>
  <r>
    <x v="98"/>
    <x v="0"/>
    <x v="1"/>
    <x v="5"/>
    <s v="WS2"/>
    <s v="TEX"/>
    <x v="88"/>
    <s v="E"/>
    <n v="4"/>
    <n v="162"/>
    <n v="81"/>
    <n v="86"/>
    <n v="76"/>
    <s v="N"/>
    <x v="0"/>
    <s v="N"/>
    <x v="0"/>
    <x v="1"/>
    <n v="0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x v="79"/>
    <s v="R.F.K. Stadium"/>
    <n v="918106"/>
    <n v="94"/>
    <n v="95"/>
    <s v="WSA"/>
    <s v="WS2"/>
    <s v="WS2"/>
  </r>
  <r>
    <x v="99"/>
    <x v="0"/>
    <x v="1"/>
    <x v="1"/>
    <s v="ATL"/>
    <s v="ATL"/>
    <x v="24"/>
    <s v="W"/>
    <n v="5"/>
    <n v="162"/>
    <n v="81"/>
    <n v="76"/>
    <n v="86"/>
    <s v="N"/>
    <x v="0"/>
    <s v="N"/>
    <x v="0"/>
    <x v="1"/>
    <n v="0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x v="122"/>
    <s v="Atlanta-Fulton County Stadium"/>
    <n v="1078848"/>
    <n v="106"/>
    <n v="106"/>
    <s v="ATL"/>
    <s v="ATL"/>
    <s v="ATL"/>
  </r>
  <r>
    <x v="99"/>
    <x v="0"/>
    <x v="1"/>
    <x v="5"/>
    <s v="BAL"/>
    <s v="BAL"/>
    <x v="37"/>
    <s v="E"/>
    <n v="1"/>
    <n v="162"/>
    <n v="81"/>
    <n v="108"/>
    <n v="54"/>
    <s v="Y"/>
    <x v="0"/>
    <s v="Y"/>
    <x v="1"/>
    <x v="2"/>
    <n v="1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x v="36"/>
    <s v="Memorial Stadium"/>
    <n v="1057069"/>
    <n v="101"/>
    <n v="98"/>
    <s v="BAL"/>
    <s v="BAL"/>
    <s v="BAL"/>
  </r>
  <r>
    <x v="99"/>
    <x v="0"/>
    <x v="1"/>
    <x v="5"/>
    <s v="BOS"/>
    <s v="BOS"/>
    <x v="74"/>
    <s v="E"/>
    <n v="3"/>
    <n v="162"/>
    <n v="81"/>
    <n v="87"/>
    <n v="75"/>
    <s v="N"/>
    <x v="0"/>
    <s v="N"/>
    <x v="0"/>
    <x v="1"/>
    <n v="0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x v="92"/>
    <s v="Fenway Park II"/>
    <n v="1595278"/>
    <n v="108"/>
    <n v="107"/>
    <s v="BOS"/>
    <s v="BOS"/>
    <s v="BOS"/>
  </r>
  <r>
    <x v="99"/>
    <x v="0"/>
    <x v="1"/>
    <x v="5"/>
    <s v="CAL"/>
    <s v="ANA"/>
    <x v="87"/>
    <s v="W"/>
    <n v="3"/>
    <n v="162"/>
    <n v="81"/>
    <n v="86"/>
    <n v="76"/>
    <s v="N"/>
    <x v="0"/>
    <s v="N"/>
    <x v="0"/>
    <x v="1"/>
    <n v="0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x v="120"/>
    <s v="Anaheim Stadium"/>
    <n v="1077741"/>
    <n v="96"/>
    <n v="97"/>
    <s v="CAL"/>
    <s v="CAL"/>
    <s v="CAL"/>
  </r>
  <r>
    <x v="99"/>
    <x v="0"/>
    <x v="1"/>
    <x v="5"/>
    <s v="CHA"/>
    <s v="CHW"/>
    <x v="75"/>
    <s v="W"/>
    <n v="6"/>
    <n v="162"/>
    <n v="84"/>
    <n v="56"/>
    <n v="106"/>
    <s v="N"/>
    <x v="0"/>
    <s v="N"/>
    <x v="0"/>
    <x v="1"/>
    <n v="0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x v="85"/>
    <s v="Comiskey Park"/>
    <n v="495355"/>
    <n v="101"/>
    <n v="102"/>
    <s v="CHW"/>
    <s v="CHA"/>
    <s v="CHA"/>
  </r>
  <r>
    <x v="99"/>
    <x v="0"/>
    <x v="1"/>
    <x v="1"/>
    <s v="CHN"/>
    <s v="CHC"/>
    <x v="25"/>
    <s v="E"/>
    <n v="2"/>
    <n v="162"/>
    <n v="80"/>
    <n v="84"/>
    <n v="78"/>
    <s v="N"/>
    <x v="0"/>
    <s v="N"/>
    <x v="0"/>
    <x v="1"/>
    <n v="0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x v="88"/>
    <s v="Wrigley Field"/>
    <n v="1642705"/>
    <n v="111"/>
    <n v="110"/>
    <s v="CHC"/>
    <s v="CHN"/>
    <s v="CHN"/>
  </r>
  <r>
    <x v="99"/>
    <x v="0"/>
    <x v="1"/>
    <x v="1"/>
    <s v="CIN"/>
    <s v="CIN"/>
    <x v="26"/>
    <s v="W"/>
    <n v="1"/>
    <n v="162"/>
    <n v="81"/>
    <n v="102"/>
    <n v="60"/>
    <s v="Y"/>
    <x v="0"/>
    <s v="Y"/>
    <x v="1"/>
    <x v="1"/>
    <n v="0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x v="25"/>
    <s v="Crosley Field/Riverfront Stadium"/>
    <n v="1803568"/>
    <n v="104"/>
    <n v="103"/>
    <s v="CIN"/>
    <s v="CIN"/>
    <s v="CIN"/>
  </r>
  <r>
    <x v="99"/>
    <x v="0"/>
    <x v="1"/>
    <x v="5"/>
    <s v="CLE"/>
    <s v="CLE"/>
    <x v="76"/>
    <s v="E"/>
    <n v="5"/>
    <n v="162"/>
    <n v="81"/>
    <n v="76"/>
    <n v="86"/>
    <s v="N"/>
    <x v="0"/>
    <s v="N"/>
    <x v="0"/>
    <x v="1"/>
    <n v="0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x v="107"/>
    <s v="Cleveland Stadium"/>
    <n v="729752"/>
    <n v="104"/>
    <n v="105"/>
    <s v="CLE"/>
    <s v="CLE"/>
    <s v="CLE"/>
  </r>
  <r>
    <x v="99"/>
    <x v="0"/>
    <x v="1"/>
    <x v="5"/>
    <s v="DET"/>
    <s v="DET"/>
    <x v="77"/>
    <s v="E"/>
    <n v="4"/>
    <n v="162"/>
    <n v="81"/>
    <n v="79"/>
    <n v="83"/>
    <s v="N"/>
    <x v="0"/>
    <s v="N"/>
    <x v="0"/>
    <x v="1"/>
    <n v="0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x v="86"/>
    <s v="Tiger Stadium"/>
    <n v="1501293"/>
    <n v="101"/>
    <n v="101"/>
    <s v="DET"/>
    <s v="DET"/>
    <s v="DET"/>
  </r>
  <r>
    <x v="99"/>
    <x v="0"/>
    <x v="1"/>
    <x v="1"/>
    <s v="HOU"/>
    <s v="HOU"/>
    <x v="89"/>
    <s v="W"/>
    <n v="4"/>
    <n v="162"/>
    <n v="81"/>
    <n v="79"/>
    <n v="83"/>
    <s v="N"/>
    <x v="0"/>
    <s v="N"/>
    <x v="0"/>
    <x v="1"/>
    <n v="0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x v="121"/>
    <s v="Astrodome"/>
    <n v="1253444"/>
    <n v="96"/>
    <n v="96"/>
    <s v="HOU"/>
    <s v="HOU"/>
    <s v="HOU"/>
  </r>
  <r>
    <x v="99"/>
    <x v="0"/>
    <x v="1"/>
    <x v="5"/>
    <s v="KCA"/>
    <s v="KCR"/>
    <x v="91"/>
    <s v="W"/>
    <n v="4"/>
    <n v="162"/>
    <n v="79"/>
    <n v="65"/>
    <n v="97"/>
    <s v="N"/>
    <x v="0"/>
    <s v="N"/>
    <x v="0"/>
    <x v="1"/>
    <n v="0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x v="124"/>
    <s v="Municipal Stadium II"/>
    <n v="693047"/>
    <n v="99"/>
    <n v="100"/>
    <s v="KCR"/>
    <s v="KCA"/>
    <s v="KCA"/>
  </r>
  <r>
    <x v="99"/>
    <x v="0"/>
    <x v="1"/>
    <x v="1"/>
    <s v="LAN"/>
    <s v="LAD"/>
    <x v="47"/>
    <s v="W"/>
    <n v="2"/>
    <n v="161"/>
    <n v="81"/>
    <n v="87"/>
    <n v="74"/>
    <s v="N"/>
    <x v="0"/>
    <s v="N"/>
    <x v="0"/>
    <x v="1"/>
    <n v="0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x v="114"/>
    <s v="Dodger Stadium"/>
    <n v="1697142"/>
    <n v="95"/>
    <n v="94"/>
    <s v="LAD"/>
    <s v="LAN"/>
    <s v="LAN"/>
  </r>
  <r>
    <x v="99"/>
    <x v="0"/>
    <x v="1"/>
    <x v="5"/>
    <s v="MIN"/>
    <s v="MIN"/>
    <x v="79"/>
    <s v="W"/>
    <n v="1"/>
    <n v="162"/>
    <n v="81"/>
    <n v="98"/>
    <n v="64"/>
    <s v="Y"/>
    <x v="0"/>
    <s v="N"/>
    <x v="0"/>
    <x v="1"/>
    <n v="0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x v="117"/>
    <s v="Metropolitan Stadium"/>
    <n v="1261887"/>
    <n v="103"/>
    <n v="102"/>
    <s v="MIN"/>
    <s v="MIN"/>
    <s v="MIN"/>
  </r>
  <r>
    <x v="99"/>
    <x v="0"/>
    <x v="1"/>
    <x v="5"/>
    <s v="ML4"/>
    <s v="MIL"/>
    <x v="53"/>
    <s v="W"/>
    <n v="4"/>
    <n v="163"/>
    <n v="81"/>
    <n v="65"/>
    <n v="97"/>
    <s v="N"/>
    <x v="0"/>
    <s v="N"/>
    <x v="0"/>
    <x v="1"/>
    <n v="0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x v="53"/>
    <s v="County Stadium"/>
    <n v="933690"/>
    <n v="100"/>
    <n v="101"/>
    <s v="MIL"/>
    <s v="MIL"/>
    <s v="MIL"/>
  </r>
  <r>
    <x v="99"/>
    <x v="0"/>
    <x v="1"/>
    <x v="1"/>
    <s v="MON"/>
    <s v="WSN"/>
    <x v="13"/>
    <s v="E"/>
    <n v="6"/>
    <n v="162"/>
    <n v="80"/>
    <n v="73"/>
    <n v="89"/>
    <s v="N"/>
    <x v="0"/>
    <s v="N"/>
    <x v="0"/>
    <x v="1"/>
    <n v="0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x v="125"/>
    <s v="Jarry Park"/>
    <n v="1424683"/>
    <n v="99"/>
    <n v="101"/>
    <s v="MON"/>
    <s v="MON"/>
    <s v="MON"/>
  </r>
  <r>
    <x v="99"/>
    <x v="0"/>
    <x v="1"/>
    <x v="5"/>
    <s v="NYA"/>
    <s v="NYY"/>
    <x v="73"/>
    <s v="E"/>
    <n v="2"/>
    <n v="163"/>
    <n v="81"/>
    <n v="93"/>
    <n v="69"/>
    <s v="N"/>
    <x v="0"/>
    <s v="N"/>
    <x v="0"/>
    <x v="1"/>
    <n v="0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x v="96"/>
    <s v="Yankee Stadium I"/>
    <n v="1136879"/>
    <n v="95"/>
    <n v="95"/>
    <s v="NYY"/>
    <s v="NYA"/>
    <s v="NYA"/>
  </r>
  <r>
    <x v="99"/>
    <x v="0"/>
    <x v="1"/>
    <x v="1"/>
    <s v="NYN"/>
    <s v="NYM"/>
    <x v="90"/>
    <s v="E"/>
    <n v="3"/>
    <n v="162"/>
    <n v="82"/>
    <n v="83"/>
    <n v="79"/>
    <s v="N"/>
    <x v="0"/>
    <s v="N"/>
    <x v="0"/>
    <x v="1"/>
    <n v="0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x v="119"/>
    <s v="Shea Stadium"/>
    <n v="2697479"/>
    <n v="100"/>
    <n v="99"/>
    <s v="NYM"/>
    <s v="NYN"/>
    <s v="NYN"/>
  </r>
  <r>
    <x v="99"/>
    <x v="0"/>
    <x v="1"/>
    <x v="5"/>
    <s v="OAK"/>
    <s v="OAK"/>
    <x v="78"/>
    <s v="W"/>
    <n v="2"/>
    <n v="162"/>
    <n v="81"/>
    <n v="89"/>
    <n v="73"/>
    <s v="N"/>
    <x v="0"/>
    <s v="N"/>
    <x v="0"/>
    <x v="1"/>
    <n v="0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x v="123"/>
    <s v="Oakland Coliseum"/>
    <n v="778355"/>
    <n v="97"/>
    <n v="95"/>
    <s v="OAK"/>
    <s v="OAK"/>
    <s v="OAK"/>
  </r>
  <r>
    <x v="99"/>
    <x v="0"/>
    <x v="1"/>
    <x v="1"/>
    <s v="PHI"/>
    <s v="PHI"/>
    <x v="44"/>
    <s v="E"/>
    <n v="5"/>
    <n v="161"/>
    <n v="80"/>
    <n v="73"/>
    <n v="88"/>
    <s v="N"/>
    <x v="0"/>
    <s v="N"/>
    <x v="0"/>
    <x v="1"/>
    <n v="0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x v="71"/>
    <s v="Connie Mack Stadium"/>
    <n v="708247"/>
    <n v="98"/>
    <n v="99"/>
    <s v="PHI"/>
    <s v="PHI"/>
    <s v="PHI"/>
  </r>
  <r>
    <x v="99"/>
    <x v="0"/>
    <x v="1"/>
    <x v="1"/>
    <s v="PIT"/>
    <s v="PIT"/>
    <x v="39"/>
    <s v="E"/>
    <n v="1"/>
    <n v="162"/>
    <n v="82"/>
    <n v="89"/>
    <n v="73"/>
    <s v="Y"/>
    <x v="0"/>
    <s v="N"/>
    <x v="0"/>
    <x v="1"/>
    <n v="0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x v="77"/>
    <s v="Forbes Field/Three Rivers Stadium"/>
    <n v="1341947"/>
    <n v="97"/>
    <n v="96"/>
    <s v="PIT"/>
    <s v="PIT"/>
    <s v="PIT"/>
  </r>
  <r>
    <x v="99"/>
    <x v="0"/>
    <x v="1"/>
    <x v="1"/>
    <s v="SDN"/>
    <s v="SDP"/>
    <x v="92"/>
    <s v="W"/>
    <n v="6"/>
    <n v="162"/>
    <n v="81"/>
    <n v="63"/>
    <n v="99"/>
    <s v="N"/>
    <x v="0"/>
    <s v="N"/>
    <x v="0"/>
    <x v="1"/>
    <n v="0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x v="126"/>
    <s v="Jack Murphy Stadium"/>
    <n v="643679"/>
    <n v="96"/>
    <n v="98"/>
    <s v="SDP"/>
    <s v="SDN"/>
    <s v="SDN"/>
  </r>
  <r>
    <x v="99"/>
    <x v="0"/>
    <x v="1"/>
    <x v="1"/>
    <s v="SFN"/>
    <s v="SFG"/>
    <x v="42"/>
    <s v="W"/>
    <n v="3"/>
    <n v="162"/>
    <n v="81"/>
    <n v="86"/>
    <n v="76"/>
    <s v="N"/>
    <x v="0"/>
    <s v="N"/>
    <x v="0"/>
    <x v="1"/>
    <n v="0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x v="115"/>
    <s v="Candlestick Park"/>
    <n v="740720"/>
    <n v="100"/>
    <n v="99"/>
    <s v="SFG"/>
    <s v="SFN"/>
    <s v="SFN"/>
  </r>
  <r>
    <x v="99"/>
    <x v="0"/>
    <x v="1"/>
    <x v="1"/>
    <s v="SLN"/>
    <s v="STL"/>
    <x v="40"/>
    <s v="E"/>
    <n v="4"/>
    <n v="162"/>
    <n v="81"/>
    <n v="76"/>
    <n v="86"/>
    <s v="N"/>
    <x v="0"/>
    <s v="N"/>
    <x v="0"/>
    <x v="1"/>
    <n v="0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x v="83"/>
    <s v="Busch Stadium II"/>
    <n v="1629736"/>
    <n v="103"/>
    <n v="102"/>
    <s v="STL"/>
    <s v="SLN"/>
    <s v="SLN"/>
  </r>
  <r>
    <x v="99"/>
    <x v="0"/>
    <x v="1"/>
    <x v="5"/>
    <s v="WS2"/>
    <s v="TEX"/>
    <x v="88"/>
    <s v="E"/>
    <n v="6"/>
    <n v="162"/>
    <n v="81"/>
    <n v="70"/>
    <n v="92"/>
    <s v="N"/>
    <x v="0"/>
    <s v="N"/>
    <x v="0"/>
    <x v="1"/>
    <n v="0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x v="79"/>
    <s v="R.F.K. Stadium"/>
    <n v="824789"/>
    <n v="95"/>
    <n v="95"/>
    <s v="WSA"/>
    <s v="WS2"/>
    <s v="WS2"/>
  </r>
  <r>
    <x v="100"/>
    <x v="0"/>
    <x v="1"/>
    <x v="1"/>
    <s v="ATL"/>
    <s v="ATL"/>
    <x v="24"/>
    <s v="W"/>
    <n v="3"/>
    <n v="162"/>
    <n v="82"/>
    <n v="82"/>
    <n v="80"/>
    <s v="N"/>
    <x v="0"/>
    <s v="N"/>
    <x v="0"/>
    <x v="1"/>
    <n v="0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x v="122"/>
    <s v="Atlanta-Fulton County Stadium"/>
    <n v="1006320"/>
    <n v="106"/>
    <n v="107"/>
    <s v="ATL"/>
    <s v="ATL"/>
    <s v="ATL"/>
  </r>
  <r>
    <x v="100"/>
    <x v="0"/>
    <x v="1"/>
    <x v="5"/>
    <s v="BAL"/>
    <s v="BAL"/>
    <x v="37"/>
    <s v="E"/>
    <n v="1"/>
    <n v="158"/>
    <n v="77"/>
    <n v="101"/>
    <n v="57"/>
    <s v="Y"/>
    <x v="0"/>
    <s v="Y"/>
    <x v="1"/>
    <x v="1"/>
    <n v="0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x v="36"/>
    <s v="Memorial Stadium"/>
    <n v="1023037"/>
    <n v="99"/>
    <n v="97"/>
    <s v="BAL"/>
    <s v="BAL"/>
    <s v="BAL"/>
  </r>
  <r>
    <x v="100"/>
    <x v="0"/>
    <x v="1"/>
    <x v="5"/>
    <s v="BOS"/>
    <s v="BOS"/>
    <x v="74"/>
    <s v="E"/>
    <n v="3"/>
    <n v="162"/>
    <n v="80"/>
    <n v="85"/>
    <n v="77"/>
    <s v="N"/>
    <x v="0"/>
    <s v="N"/>
    <x v="0"/>
    <x v="1"/>
    <n v="0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x v="92"/>
    <s v="Fenway Park II"/>
    <n v="1678732"/>
    <n v="108"/>
    <n v="108"/>
    <s v="BOS"/>
    <s v="BOS"/>
    <s v="BOS"/>
  </r>
  <r>
    <x v="100"/>
    <x v="0"/>
    <x v="1"/>
    <x v="5"/>
    <s v="CAL"/>
    <s v="ANA"/>
    <x v="87"/>
    <s v="W"/>
    <n v="4"/>
    <n v="162"/>
    <n v="81"/>
    <n v="76"/>
    <n v="86"/>
    <s v="N"/>
    <x v="0"/>
    <s v="N"/>
    <x v="0"/>
    <x v="1"/>
    <n v="0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x v="120"/>
    <s v="Anaheim Stadium"/>
    <n v="926373"/>
    <n v="93"/>
    <n v="93"/>
    <s v="CAL"/>
    <s v="CAL"/>
    <s v="CAL"/>
  </r>
  <r>
    <x v="100"/>
    <x v="0"/>
    <x v="1"/>
    <x v="5"/>
    <s v="CHA"/>
    <s v="CHW"/>
    <x v="75"/>
    <s v="W"/>
    <n v="3"/>
    <n v="162"/>
    <n v="81"/>
    <n v="79"/>
    <n v="83"/>
    <s v="N"/>
    <x v="0"/>
    <s v="N"/>
    <x v="0"/>
    <x v="1"/>
    <n v="0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x v="85"/>
    <s v="Comiskey Park"/>
    <n v="833891"/>
    <n v="104"/>
    <n v="104"/>
    <s v="CHW"/>
    <s v="CHA"/>
    <s v="CHA"/>
  </r>
  <r>
    <x v="100"/>
    <x v="0"/>
    <x v="1"/>
    <x v="1"/>
    <s v="CHN"/>
    <s v="CHC"/>
    <x v="25"/>
    <s v="E"/>
    <n v="3"/>
    <n v="162"/>
    <n v="81"/>
    <n v="83"/>
    <n v="79"/>
    <s v="N"/>
    <x v="0"/>
    <s v="N"/>
    <x v="0"/>
    <x v="1"/>
    <n v="0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x v="88"/>
    <s v="Wrigley Field"/>
    <n v="1653007"/>
    <n v="113"/>
    <n v="113"/>
    <s v="CHC"/>
    <s v="CHN"/>
    <s v="CHN"/>
  </r>
  <r>
    <x v="100"/>
    <x v="0"/>
    <x v="1"/>
    <x v="1"/>
    <s v="CIN"/>
    <s v="CIN"/>
    <x v="26"/>
    <s v="W"/>
    <n v="4"/>
    <n v="162"/>
    <n v="81"/>
    <n v="79"/>
    <n v="83"/>
    <s v="N"/>
    <x v="0"/>
    <s v="N"/>
    <x v="0"/>
    <x v="1"/>
    <n v="0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x v="25"/>
    <s v="Riverfront Stadium"/>
    <n v="1501122"/>
    <n v="95"/>
    <n v="94"/>
    <s v="CIN"/>
    <s v="CIN"/>
    <s v="CIN"/>
  </r>
  <r>
    <x v="100"/>
    <x v="0"/>
    <x v="1"/>
    <x v="5"/>
    <s v="CLE"/>
    <s v="CLE"/>
    <x v="76"/>
    <s v="E"/>
    <n v="6"/>
    <n v="162"/>
    <n v="81"/>
    <n v="60"/>
    <n v="102"/>
    <s v="N"/>
    <x v="0"/>
    <s v="N"/>
    <x v="0"/>
    <x v="1"/>
    <n v="0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x v="107"/>
    <s v="Cleveland Stadium"/>
    <n v="591361"/>
    <n v="109"/>
    <n v="110"/>
    <s v="CLE"/>
    <s v="CLE"/>
    <s v="CLE"/>
  </r>
  <r>
    <x v="100"/>
    <x v="0"/>
    <x v="1"/>
    <x v="5"/>
    <s v="DET"/>
    <s v="DET"/>
    <x v="77"/>
    <s v="E"/>
    <n v="2"/>
    <n v="162"/>
    <n v="81"/>
    <n v="91"/>
    <n v="71"/>
    <s v="N"/>
    <x v="0"/>
    <s v="N"/>
    <x v="0"/>
    <x v="1"/>
    <n v="0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x v="86"/>
    <s v="Tiger Stadium"/>
    <n v="1591073"/>
    <n v="105"/>
    <n v="105"/>
    <s v="DET"/>
    <s v="DET"/>
    <s v="DET"/>
  </r>
  <r>
    <x v="100"/>
    <x v="0"/>
    <x v="1"/>
    <x v="1"/>
    <s v="HOU"/>
    <s v="HOU"/>
    <x v="89"/>
    <s v="W"/>
    <n v="4"/>
    <n v="162"/>
    <n v="81"/>
    <n v="79"/>
    <n v="83"/>
    <s v="N"/>
    <x v="0"/>
    <s v="N"/>
    <x v="0"/>
    <x v="1"/>
    <n v="0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x v="121"/>
    <s v="Astrodome"/>
    <n v="1261589"/>
    <n v="98"/>
    <n v="97"/>
    <s v="HOU"/>
    <s v="HOU"/>
    <s v="HOU"/>
  </r>
  <r>
    <x v="100"/>
    <x v="0"/>
    <x v="1"/>
    <x v="5"/>
    <s v="KCA"/>
    <s v="KCR"/>
    <x v="91"/>
    <s v="W"/>
    <n v="2"/>
    <n v="161"/>
    <n v="81"/>
    <n v="85"/>
    <n v="76"/>
    <s v="N"/>
    <x v="0"/>
    <s v="N"/>
    <x v="0"/>
    <x v="1"/>
    <n v="0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x v="124"/>
    <s v="Municipal Stadium II"/>
    <n v="910784"/>
    <n v="99"/>
    <n v="99"/>
    <s v="KCR"/>
    <s v="KCA"/>
    <s v="KCA"/>
  </r>
  <r>
    <x v="100"/>
    <x v="0"/>
    <x v="1"/>
    <x v="1"/>
    <s v="LAN"/>
    <s v="LAD"/>
    <x v="47"/>
    <s v="W"/>
    <n v="2"/>
    <n v="162"/>
    <n v="81"/>
    <n v="89"/>
    <n v="73"/>
    <s v="N"/>
    <x v="0"/>
    <s v="N"/>
    <x v="0"/>
    <x v="1"/>
    <n v="0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x v="114"/>
    <s v="Dodger Stadium"/>
    <n v="2064594"/>
    <n v="94"/>
    <n v="93"/>
    <s v="LAD"/>
    <s v="LAN"/>
    <s v="LAN"/>
  </r>
  <r>
    <x v="100"/>
    <x v="0"/>
    <x v="1"/>
    <x v="5"/>
    <s v="MIN"/>
    <s v="MIN"/>
    <x v="79"/>
    <s v="W"/>
    <n v="5"/>
    <n v="160"/>
    <n v="79"/>
    <n v="74"/>
    <n v="86"/>
    <s v="N"/>
    <x v="0"/>
    <s v="N"/>
    <x v="0"/>
    <x v="1"/>
    <n v="0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x v="117"/>
    <s v="Metropolitan Stadium"/>
    <n v="940858"/>
    <n v="103"/>
    <n v="102"/>
    <s v="MIN"/>
    <s v="MIN"/>
    <s v="MIN"/>
  </r>
  <r>
    <x v="100"/>
    <x v="0"/>
    <x v="1"/>
    <x v="5"/>
    <s v="ML4"/>
    <s v="MIL"/>
    <x v="53"/>
    <s v="W"/>
    <n v="6"/>
    <n v="161"/>
    <n v="82"/>
    <n v="69"/>
    <n v="92"/>
    <s v="N"/>
    <x v="0"/>
    <s v="N"/>
    <x v="0"/>
    <x v="1"/>
    <n v="0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x v="53"/>
    <s v="County Stadium"/>
    <n v="731531"/>
    <n v="98"/>
    <n v="100"/>
    <s v="MIL"/>
    <s v="MIL"/>
    <s v="MIL"/>
  </r>
  <r>
    <x v="100"/>
    <x v="0"/>
    <x v="1"/>
    <x v="1"/>
    <s v="MON"/>
    <s v="WSN"/>
    <x v="13"/>
    <s v="E"/>
    <n v="5"/>
    <n v="162"/>
    <n v="80"/>
    <n v="71"/>
    <n v="90"/>
    <s v="N"/>
    <x v="0"/>
    <s v="N"/>
    <x v="0"/>
    <x v="1"/>
    <n v="0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x v="125"/>
    <s v="Jarry Park"/>
    <n v="1290963"/>
    <n v="100"/>
    <n v="101"/>
    <s v="MON"/>
    <s v="MON"/>
    <s v="MON"/>
  </r>
  <r>
    <x v="100"/>
    <x v="0"/>
    <x v="1"/>
    <x v="5"/>
    <s v="NYA"/>
    <s v="NYY"/>
    <x v="73"/>
    <s v="E"/>
    <n v="4"/>
    <n v="162"/>
    <n v="81"/>
    <n v="82"/>
    <n v="80"/>
    <s v="N"/>
    <x v="0"/>
    <s v="N"/>
    <x v="0"/>
    <x v="1"/>
    <n v="0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x v="96"/>
    <s v="Yankee Stadium I"/>
    <n v="1070771"/>
    <n v="94"/>
    <n v="94"/>
    <s v="NYY"/>
    <s v="NYA"/>
    <s v="NYA"/>
  </r>
  <r>
    <x v="100"/>
    <x v="0"/>
    <x v="1"/>
    <x v="1"/>
    <s v="NYN"/>
    <s v="NYM"/>
    <x v="90"/>
    <s v="E"/>
    <n v="3"/>
    <n v="162"/>
    <n v="81"/>
    <n v="83"/>
    <n v="79"/>
    <s v="N"/>
    <x v="0"/>
    <s v="N"/>
    <x v="0"/>
    <x v="1"/>
    <n v="0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x v="119"/>
    <s v="Shea Stadium"/>
    <n v="2266680"/>
    <n v="98"/>
    <n v="98"/>
    <s v="NYM"/>
    <s v="NYN"/>
    <s v="NYN"/>
  </r>
  <r>
    <x v="100"/>
    <x v="0"/>
    <x v="1"/>
    <x v="5"/>
    <s v="OAK"/>
    <s v="OAK"/>
    <x v="78"/>
    <s v="W"/>
    <n v="1"/>
    <n v="161"/>
    <n v="81"/>
    <n v="101"/>
    <n v="60"/>
    <s v="Y"/>
    <x v="0"/>
    <s v="N"/>
    <x v="0"/>
    <x v="1"/>
    <n v="0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x v="123"/>
    <s v="Oakland Coliseum"/>
    <n v="914993"/>
    <n v="98"/>
    <n v="97"/>
    <s v="OAK"/>
    <s v="OAK"/>
    <s v="OAK"/>
  </r>
  <r>
    <x v="100"/>
    <x v="0"/>
    <x v="1"/>
    <x v="1"/>
    <s v="PHI"/>
    <s v="PHI"/>
    <x v="44"/>
    <s v="E"/>
    <n v="6"/>
    <n v="162"/>
    <n v="81"/>
    <n v="67"/>
    <n v="95"/>
    <s v="N"/>
    <x v="0"/>
    <s v="N"/>
    <x v="0"/>
    <x v="1"/>
    <n v="0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x v="71"/>
    <s v="Veterans Stadium"/>
    <n v="1511223"/>
    <n v="100"/>
    <n v="102"/>
    <s v="PHI"/>
    <s v="PHI"/>
    <s v="PHI"/>
  </r>
  <r>
    <x v="100"/>
    <x v="0"/>
    <x v="1"/>
    <x v="1"/>
    <s v="PIT"/>
    <s v="PIT"/>
    <x v="39"/>
    <s v="E"/>
    <n v="1"/>
    <n v="162"/>
    <n v="80"/>
    <n v="97"/>
    <n v="65"/>
    <s v="Y"/>
    <x v="0"/>
    <s v="Y"/>
    <x v="1"/>
    <x v="2"/>
    <n v="1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x v="77"/>
    <s v="Three Rivers Stadium"/>
    <n v="1501132"/>
    <n v="102"/>
    <n v="100"/>
    <s v="PIT"/>
    <s v="PIT"/>
    <s v="PIT"/>
  </r>
  <r>
    <x v="100"/>
    <x v="0"/>
    <x v="1"/>
    <x v="1"/>
    <s v="SDN"/>
    <s v="SDP"/>
    <x v="92"/>
    <s v="W"/>
    <n v="6"/>
    <n v="161"/>
    <n v="81"/>
    <n v="61"/>
    <n v="100"/>
    <s v="N"/>
    <x v="0"/>
    <s v="N"/>
    <x v="0"/>
    <x v="1"/>
    <n v="0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x v="126"/>
    <s v="Jack Murphy Stadium"/>
    <n v="557513"/>
    <n v="93"/>
    <n v="95"/>
    <s v="SDP"/>
    <s v="SDN"/>
    <s v="SDN"/>
  </r>
  <r>
    <x v="100"/>
    <x v="0"/>
    <x v="1"/>
    <x v="1"/>
    <s v="SFN"/>
    <s v="SFG"/>
    <x v="42"/>
    <s v="W"/>
    <n v="1"/>
    <n v="162"/>
    <n v="81"/>
    <n v="90"/>
    <n v="72"/>
    <s v="Y"/>
    <x v="0"/>
    <s v="N"/>
    <x v="0"/>
    <x v="1"/>
    <n v="0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x v="115"/>
    <s v="Candlestick Park"/>
    <n v="1106043"/>
    <n v="99"/>
    <n v="99"/>
    <s v="SFG"/>
    <s v="SFN"/>
    <s v="SFN"/>
  </r>
  <r>
    <x v="100"/>
    <x v="0"/>
    <x v="1"/>
    <x v="1"/>
    <s v="SLN"/>
    <s v="STL"/>
    <x v="40"/>
    <s v="E"/>
    <n v="2"/>
    <n v="163"/>
    <n v="82"/>
    <n v="90"/>
    <n v="72"/>
    <s v="N"/>
    <x v="0"/>
    <s v="N"/>
    <x v="0"/>
    <x v="1"/>
    <n v="0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x v="83"/>
    <s v="Busch Stadium II"/>
    <n v="1604671"/>
    <n v="104"/>
    <n v="104"/>
    <s v="STL"/>
    <s v="SLN"/>
    <s v="SLN"/>
  </r>
  <r>
    <x v="100"/>
    <x v="0"/>
    <x v="1"/>
    <x v="5"/>
    <s v="WS2"/>
    <s v="TEX"/>
    <x v="88"/>
    <s v="E"/>
    <n v="5"/>
    <n v="159"/>
    <n v="81"/>
    <n v="63"/>
    <n v="96"/>
    <s v="N"/>
    <x v="0"/>
    <s v="N"/>
    <x v="0"/>
    <x v="1"/>
    <n v="0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x v="79"/>
    <s v="R.F.K. Stadium"/>
    <n v="655156"/>
    <n v="94"/>
    <n v="95"/>
    <s v="WSA"/>
    <s v="WS2"/>
    <s v="WS2"/>
  </r>
  <r>
    <x v="101"/>
    <x v="0"/>
    <x v="1"/>
    <x v="1"/>
    <s v="ATL"/>
    <s v="ATL"/>
    <x v="24"/>
    <s v="W"/>
    <n v="4"/>
    <n v="155"/>
    <n v="78"/>
    <n v="70"/>
    <n v="84"/>
    <s v="N"/>
    <x v="0"/>
    <s v="N"/>
    <x v="0"/>
    <x v="1"/>
    <n v="0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x v="122"/>
    <s v="Atlanta-Fulton County Stadium"/>
    <n v="752973"/>
    <n v="109"/>
    <n v="110"/>
    <s v="ATL"/>
    <s v="ATL"/>
    <s v="ATL"/>
  </r>
  <r>
    <x v="101"/>
    <x v="0"/>
    <x v="1"/>
    <x v="5"/>
    <s v="BAL"/>
    <s v="BAL"/>
    <x v="37"/>
    <s v="E"/>
    <n v="3"/>
    <n v="154"/>
    <n v="77"/>
    <n v="80"/>
    <n v="74"/>
    <s v="N"/>
    <x v="0"/>
    <s v="N"/>
    <x v="0"/>
    <x v="1"/>
    <n v="0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x v="36"/>
    <s v="Memorial Stadium"/>
    <n v="899950"/>
    <n v="103"/>
    <n v="101"/>
    <s v="BAL"/>
    <s v="BAL"/>
    <s v="BAL"/>
  </r>
  <r>
    <x v="101"/>
    <x v="0"/>
    <x v="1"/>
    <x v="5"/>
    <s v="BOS"/>
    <s v="BOS"/>
    <x v="74"/>
    <s v="E"/>
    <n v="2"/>
    <n v="155"/>
    <n v="78"/>
    <n v="85"/>
    <n v="70"/>
    <s v="N"/>
    <x v="0"/>
    <s v="N"/>
    <x v="0"/>
    <x v="1"/>
    <n v="0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x v="92"/>
    <s v="Fenway Park II"/>
    <n v="1441718"/>
    <n v="106"/>
    <n v="106"/>
    <s v="BOS"/>
    <s v="BOS"/>
    <s v="BOS"/>
  </r>
  <r>
    <x v="101"/>
    <x v="0"/>
    <x v="1"/>
    <x v="5"/>
    <s v="CAL"/>
    <s v="ANA"/>
    <x v="87"/>
    <s v="W"/>
    <n v="5"/>
    <n v="155"/>
    <n v="80"/>
    <n v="75"/>
    <n v="80"/>
    <s v="N"/>
    <x v="0"/>
    <s v="N"/>
    <x v="0"/>
    <x v="1"/>
    <n v="0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x v="120"/>
    <s v="Anaheim Stadium"/>
    <n v="744190"/>
    <n v="94"/>
    <n v="95"/>
    <s v="CAL"/>
    <s v="CAL"/>
    <s v="CAL"/>
  </r>
  <r>
    <x v="101"/>
    <x v="0"/>
    <x v="1"/>
    <x v="5"/>
    <s v="CHA"/>
    <s v="CHW"/>
    <x v="75"/>
    <s v="W"/>
    <n v="2"/>
    <n v="154"/>
    <n v="78"/>
    <n v="87"/>
    <n v="67"/>
    <s v="N"/>
    <x v="0"/>
    <s v="N"/>
    <x v="0"/>
    <x v="1"/>
    <n v="0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x v="85"/>
    <s v="Comiskey Park"/>
    <n v="1177318"/>
    <n v="103"/>
    <n v="103"/>
    <s v="CHW"/>
    <s v="CHA"/>
    <s v="CHA"/>
  </r>
  <r>
    <x v="101"/>
    <x v="0"/>
    <x v="1"/>
    <x v="1"/>
    <s v="CHN"/>
    <s v="CHC"/>
    <x v="25"/>
    <s v="E"/>
    <n v="2"/>
    <n v="156"/>
    <n v="77"/>
    <n v="85"/>
    <n v="70"/>
    <s v="N"/>
    <x v="0"/>
    <s v="N"/>
    <x v="0"/>
    <x v="1"/>
    <n v="0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x v="88"/>
    <s v="Wrigley Field"/>
    <n v="1299163"/>
    <n v="110"/>
    <n v="110"/>
    <s v="CHC"/>
    <s v="CHN"/>
    <s v="CHN"/>
  </r>
  <r>
    <x v="101"/>
    <x v="0"/>
    <x v="1"/>
    <x v="1"/>
    <s v="CIN"/>
    <s v="CIN"/>
    <x v="26"/>
    <s v="W"/>
    <n v="1"/>
    <n v="154"/>
    <n v="76"/>
    <n v="95"/>
    <n v="59"/>
    <s v="Y"/>
    <x v="0"/>
    <s v="Y"/>
    <x v="1"/>
    <x v="1"/>
    <n v="0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x v="25"/>
    <s v="Riverfront Stadium"/>
    <n v="1611459"/>
    <n v="94"/>
    <n v="93"/>
    <s v="CIN"/>
    <s v="CIN"/>
    <s v="CIN"/>
  </r>
  <r>
    <x v="101"/>
    <x v="0"/>
    <x v="1"/>
    <x v="5"/>
    <s v="CLE"/>
    <s v="CLE"/>
    <x v="76"/>
    <s v="E"/>
    <n v="5"/>
    <n v="156"/>
    <n v="77"/>
    <n v="72"/>
    <n v="84"/>
    <s v="N"/>
    <x v="0"/>
    <s v="N"/>
    <x v="0"/>
    <x v="1"/>
    <n v="0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x v="107"/>
    <s v="Cleveland Stadium"/>
    <n v="626354"/>
    <n v="104"/>
    <n v="106"/>
    <s v="CLE"/>
    <s v="CLE"/>
    <s v="CLE"/>
  </r>
  <r>
    <x v="101"/>
    <x v="0"/>
    <x v="1"/>
    <x v="5"/>
    <s v="DET"/>
    <s v="DET"/>
    <x v="77"/>
    <s v="E"/>
    <n v="1"/>
    <n v="156"/>
    <n v="78"/>
    <n v="86"/>
    <n v="70"/>
    <s v="Y"/>
    <x v="0"/>
    <s v="N"/>
    <x v="0"/>
    <x v="1"/>
    <n v="0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x v="86"/>
    <s v="Tiger Stadium"/>
    <n v="1892386"/>
    <n v="103"/>
    <n v="103"/>
    <s v="DET"/>
    <s v="DET"/>
    <s v="DET"/>
  </r>
  <r>
    <x v="101"/>
    <x v="0"/>
    <x v="1"/>
    <x v="1"/>
    <s v="HOU"/>
    <s v="HOU"/>
    <x v="89"/>
    <s v="W"/>
    <n v="3"/>
    <n v="153"/>
    <n v="77"/>
    <n v="84"/>
    <n v="69"/>
    <s v="N"/>
    <x v="0"/>
    <s v="N"/>
    <x v="0"/>
    <x v="1"/>
    <n v="0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x v="121"/>
    <s v="Astrodome"/>
    <n v="1469247"/>
    <n v="98"/>
    <n v="97"/>
    <s v="HOU"/>
    <s v="HOU"/>
    <s v="HOU"/>
  </r>
  <r>
    <x v="101"/>
    <x v="0"/>
    <x v="1"/>
    <x v="5"/>
    <s v="KCA"/>
    <s v="KCR"/>
    <x v="91"/>
    <s v="W"/>
    <n v="4"/>
    <n v="154"/>
    <n v="77"/>
    <n v="76"/>
    <n v="78"/>
    <s v="N"/>
    <x v="0"/>
    <s v="N"/>
    <x v="0"/>
    <x v="1"/>
    <n v="0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x v="124"/>
    <s v="Municipal Stadium II"/>
    <n v="707656"/>
    <n v="99"/>
    <n v="98"/>
    <s v="KCR"/>
    <s v="KCA"/>
    <s v="KCA"/>
  </r>
  <r>
    <x v="101"/>
    <x v="0"/>
    <x v="1"/>
    <x v="1"/>
    <s v="LAN"/>
    <s v="LAD"/>
    <x v="47"/>
    <s v="W"/>
    <n v="2"/>
    <n v="155"/>
    <n v="75"/>
    <n v="85"/>
    <n v="70"/>
    <s v="N"/>
    <x v="0"/>
    <s v="N"/>
    <x v="0"/>
    <x v="1"/>
    <n v="0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x v="114"/>
    <s v="Dodger Stadium"/>
    <n v="1860858"/>
    <n v="98"/>
    <n v="97"/>
    <s v="LAD"/>
    <s v="LAN"/>
    <s v="LAN"/>
  </r>
  <r>
    <x v="101"/>
    <x v="0"/>
    <x v="1"/>
    <x v="5"/>
    <s v="MIN"/>
    <s v="MIN"/>
    <x v="79"/>
    <s v="W"/>
    <n v="3"/>
    <n v="154"/>
    <n v="74"/>
    <n v="77"/>
    <n v="77"/>
    <s v="N"/>
    <x v="0"/>
    <s v="N"/>
    <x v="0"/>
    <x v="1"/>
    <n v="0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x v="117"/>
    <s v="Metropolitan Stadium"/>
    <n v="797901"/>
    <n v="105"/>
    <n v="105"/>
    <s v="MIN"/>
    <s v="MIN"/>
    <s v="MIN"/>
  </r>
  <r>
    <x v="101"/>
    <x v="0"/>
    <x v="1"/>
    <x v="5"/>
    <s v="ML4"/>
    <s v="MIL"/>
    <x v="53"/>
    <s v="E"/>
    <n v="6"/>
    <n v="156"/>
    <n v="79"/>
    <n v="65"/>
    <n v="91"/>
    <s v="N"/>
    <x v="0"/>
    <s v="N"/>
    <x v="0"/>
    <x v="1"/>
    <n v="0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x v="53"/>
    <s v="County Stadium"/>
    <n v="600440"/>
    <n v="97"/>
    <n v="98"/>
    <s v="MIL"/>
    <s v="MIL"/>
    <s v="MIL"/>
  </r>
  <r>
    <x v="101"/>
    <x v="0"/>
    <x v="1"/>
    <x v="1"/>
    <s v="MON"/>
    <s v="WSN"/>
    <x v="13"/>
    <s v="E"/>
    <n v="5"/>
    <n v="156"/>
    <n v="78"/>
    <n v="70"/>
    <n v="86"/>
    <s v="N"/>
    <x v="0"/>
    <s v="N"/>
    <x v="0"/>
    <x v="1"/>
    <n v="0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x v="125"/>
    <s v="Jarry Park"/>
    <n v="1142145"/>
    <n v="101"/>
    <n v="102"/>
    <s v="MON"/>
    <s v="MON"/>
    <s v="MON"/>
  </r>
  <r>
    <x v="101"/>
    <x v="0"/>
    <x v="1"/>
    <x v="5"/>
    <s v="NYA"/>
    <s v="NYY"/>
    <x v="73"/>
    <s v="E"/>
    <n v="4"/>
    <n v="155"/>
    <n v="77"/>
    <n v="79"/>
    <n v="76"/>
    <s v="N"/>
    <x v="0"/>
    <s v="N"/>
    <x v="0"/>
    <x v="1"/>
    <n v="0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x v="96"/>
    <s v="Yankee Stadium I"/>
    <n v="966328"/>
    <n v="97"/>
    <n v="96"/>
    <s v="NYY"/>
    <s v="NYA"/>
    <s v="NYA"/>
  </r>
  <r>
    <x v="101"/>
    <x v="0"/>
    <x v="1"/>
    <x v="1"/>
    <s v="NYN"/>
    <s v="NYM"/>
    <x v="90"/>
    <s v="E"/>
    <n v="3"/>
    <n v="156"/>
    <n v="78"/>
    <n v="83"/>
    <n v="73"/>
    <s v="N"/>
    <x v="0"/>
    <s v="N"/>
    <x v="0"/>
    <x v="1"/>
    <n v="0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x v="119"/>
    <s v="Shea Stadium"/>
    <n v="2134185"/>
    <n v="97"/>
    <n v="97"/>
    <s v="NYM"/>
    <s v="NYN"/>
    <s v="NYN"/>
  </r>
  <r>
    <x v="101"/>
    <x v="0"/>
    <x v="1"/>
    <x v="5"/>
    <s v="OAK"/>
    <s v="OAK"/>
    <x v="78"/>
    <s v="W"/>
    <n v="1"/>
    <n v="155"/>
    <n v="77"/>
    <n v="93"/>
    <n v="62"/>
    <s v="Y"/>
    <x v="0"/>
    <s v="Y"/>
    <x v="1"/>
    <x v="2"/>
    <n v="1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x v="123"/>
    <s v="Oakland Coliseum"/>
    <n v="921323"/>
    <n v="95"/>
    <n v="93"/>
    <s v="OAK"/>
    <s v="OAK"/>
    <s v="OAK"/>
  </r>
  <r>
    <x v="101"/>
    <x v="0"/>
    <x v="1"/>
    <x v="1"/>
    <s v="PHI"/>
    <s v="PHI"/>
    <x v="44"/>
    <s v="E"/>
    <n v="6"/>
    <n v="156"/>
    <n v="79"/>
    <n v="59"/>
    <n v="97"/>
    <s v="N"/>
    <x v="0"/>
    <s v="N"/>
    <x v="0"/>
    <x v="1"/>
    <n v="0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x v="71"/>
    <s v="Veterans Stadium"/>
    <n v="1343329"/>
    <n v="102"/>
    <n v="104"/>
    <s v="PHI"/>
    <s v="PHI"/>
    <s v="PHI"/>
  </r>
  <r>
    <x v="101"/>
    <x v="0"/>
    <x v="1"/>
    <x v="1"/>
    <s v="PIT"/>
    <s v="PIT"/>
    <x v="39"/>
    <s v="E"/>
    <n v="1"/>
    <n v="155"/>
    <n v="78"/>
    <n v="96"/>
    <n v="59"/>
    <s v="Y"/>
    <x v="0"/>
    <s v="N"/>
    <x v="0"/>
    <x v="1"/>
    <n v="0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x v="77"/>
    <s v="Three Rivers Stadium"/>
    <n v="1427460"/>
    <n v="99"/>
    <n v="97"/>
    <s v="PIT"/>
    <s v="PIT"/>
    <s v="PIT"/>
  </r>
  <r>
    <x v="101"/>
    <x v="0"/>
    <x v="1"/>
    <x v="1"/>
    <s v="SDN"/>
    <s v="SDP"/>
    <x v="92"/>
    <s v="W"/>
    <n v="6"/>
    <n v="153"/>
    <n v="80"/>
    <n v="58"/>
    <n v="95"/>
    <s v="N"/>
    <x v="0"/>
    <s v="N"/>
    <x v="0"/>
    <x v="1"/>
    <n v="0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x v="126"/>
    <s v="Jack Murphy Stadium"/>
    <n v="644273"/>
    <n v="92"/>
    <n v="95"/>
    <s v="SDP"/>
    <s v="SDN"/>
    <s v="SDN"/>
  </r>
  <r>
    <x v="101"/>
    <x v="0"/>
    <x v="1"/>
    <x v="1"/>
    <s v="SFN"/>
    <s v="SFG"/>
    <x v="42"/>
    <s v="W"/>
    <n v="5"/>
    <n v="155"/>
    <n v="77"/>
    <n v="69"/>
    <n v="86"/>
    <s v="N"/>
    <x v="0"/>
    <s v="N"/>
    <x v="0"/>
    <x v="1"/>
    <n v="0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x v="115"/>
    <s v="Candlestick Park"/>
    <n v="647744"/>
    <n v="102"/>
    <n v="102"/>
    <s v="SFG"/>
    <s v="SFN"/>
    <s v="SFN"/>
  </r>
  <r>
    <x v="101"/>
    <x v="0"/>
    <x v="1"/>
    <x v="1"/>
    <s v="SLN"/>
    <s v="STL"/>
    <x v="40"/>
    <s v="E"/>
    <n v="4"/>
    <n v="156"/>
    <n v="77"/>
    <n v="75"/>
    <n v="81"/>
    <s v="N"/>
    <x v="0"/>
    <s v="N"/>
    <x v="0"/>
    <x v="1"/>
    <n v="0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x v="83"/>
    <s v="Busch Stadium II"/>
    <n v="1196894"/>
    <n v="99"/>
    <n v="99"/>
    <s v="STL"/>
    <s v="SLN"/>
    <s v="SLN"/>
  </r>
  <r>
    <x v="101"/>
    <x v="0"/>
    <x v="1"/>
    <x v="5"/>
    <s v="TEX"/>
    <s v="TEX"/>
    <x v="88"/>
    <s v="W"/>
    <n v="6"/>
    <n v="154"/>
    <n v="77"/>
    <n v="54"/>
    <n v="100"/>
    <s v="N"/>
    <x v="0"/>
    <s v="N"/>
    <x v="0"/>
    <x v="1"/>
    <n v="0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x v="128"/>
    <s v="Arlington Stadium"/>
    <n v="662974"/>
    <n v="96"/>
    <n v="98"/>
    <s v="TEX"/>
    <s v="TEX"/>
    <s v="TEX"/>
  </r>
  <r>
    <x v="102"/>
    <x v="1"/>
    <x v="1"/>
    <x v="1"/>
    <s v="ATL"/>
    <s v="ATL"/>
    <x v="24"/>
    <s v="W"/>
    <n v="5"/>
    <n v="162"/>
    <n v="81"/>
    <n v="76"/>
    <n v="85"/>
    <s v="N"/>
    <x v="0"/>
    <s v="N"/>
    <x v="0"/>
    <x v="1"/>
    <n v="0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x v="122"/>
    <s v="Atlanta-Fulton County Stadium"/>
    <n v="800655"/>
    <n v="108"/>
    <n v="108"/>
    <s v="ATL"/>
    <s v="ATL"/>
    <s v="ATL"/>
  </r>
  <r>
    <x v="102"/>
    <x v="1"/>
    <x v="1"/>
    <x v="5"/>
    <s v="BAL"/>
    <s v="BAL"/>
    <x v="37"/>
    <s v="E"/>
    <n v="1"/>
    <n v="162"/>
    <n v="81"/>
    <n v="97"/>
    <n v="65"/>
    <s v="Y"/>
    <x v="0"/>
    <s v="N"/>
    <x v="0"/>
    <x v="1"/>
    <n v="0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x v="36"/>
    <s v="Memorial Stadium"/>
    <n v="958667"/>
    <n v="99"/>
    <n v="98"/>
    <s v="BAL"/>
    <s v="BAL"/>
    <s v="BAL"/>
  </r>
  <r>
    <x v="102"/>
    <x v="1"/>
    <x v="1"/>
    <x v="5"/>
    <s v="BOS"/>
    <s v="BOS"/>
    <x v="74"/>
    <s v="E"/>
    <n v="2"/>
    <n v="162"/>
    <n v="81"/>
    <n v="89"/>
    <n v="73"/>
    <s v="N"/>
    <x v="0"/>
    <s v="N"/>
    <x v="0"/>
    <x v="1"/>
    <n v="0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x v="92"/>
    <s v="Fenway Park II"/>
    <n v="1481002"/>
    <n v="106"/>
    <n v="106"/>
    <s v="BOS"/>
    <s v="BOS"/>
    <s v="BOS"/>
  </r>
  <r>
    <x v="102"/>
    <x v="1"/>
    <x v="1"/>
    <x v="5"/>
    <s v="CAL"/>
    <s v="ANA"/>
    <x v="87"/>
    <s v="W"/>
    <n v="4"/>
    <n v="162"/>
    <n v="81"/>
    <n v="79"/>
    <n v="83"/>
    <s v="N"/>
    <x v="0"/>
    <s v="N"/>
    <x v="0"/>
    <x v="1"/>
    <n v="0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x v="120"/>
    <s v="Anaheim Stadium"/>
    <n v="1058206"/>
    <n v="92"/>
    <n v="92"/>
    <s v="CAL"/>
    <s v="CAL"/>
    <s v="CAL"/>
  </r>
  <r>
    <x v="102"/>
    <x v="1"/>
    <x v="1"/>
    <x v="5"/>
    <s v="CHA"/>
    <s v="CHW"/>
    <x v="75"/>
    <s v="W"/>
    <n v="5"/>
    <n v="162"/>
    <n v="81"/>
    <n v="77"/>
    <n v="85"/>
    <s v="N"/>
    <x v="0"/>
    <s v="N"/>
    <x v="0"/>
    <x v="1"/>
    <n v="0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x v="85"/>
    <s v="Comiskey Park"/>
    <n v="1302527"/>
    <n v="105"/>
    <n v="105"/>
    <s v="CHW"/>
    <s v="CHA"/>
    <s v="CHA"/>
  </r>
  <r>
    <x v="102"/>
    <x v="1"/>
    <x v="1"/>
    <x v="1"/>
    <s v="CHN"/>
    <s v="CHC"/>
    <x v="25"/>
    <s v="E"/>
    <n v="5"/>
    <n v="161"/>
    <n v="80"/>
    <n v="77"/>
    <n v="84"/>
    <s v="N"/>
    <x v="0"/>
    <s v="N"/>
    <x v="0"/>
    <x v="1"/>
    <n v="0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x v="88"/>
    <s v="Wrigley Field"/>
    <n v="1351705"/>
    <n v="107"/>
    <n v="107"/>
    <s v="CHC"/>
    <s v="CHN"/>
    <s v="CHN"/>
  </r>
  <r>
    <x v="102"/>
    <x v="1"/>
    <x v="1"/>
    <x v="1"/>
    <s v="CIN"/>
    <s v="CIN"/>
    <x v="26"/>
    <s v="W"/>
    <n v="1"/>
    <n v="162"/>
    <n v="81"/>
    <n v="99"/>
    <n v="63"/>
    <s v="Y"/>
    <x v="0"/>
    <s v="N"/>
    <x v="0"/>
    <x v="1"/>
    <n v="0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x v="25"/>
    <s v="Riverfront Stadium"/>
    <n v="2017601"/>
    <n v="95"/>
    <n v="93"/>
    <s v="CIN"/>
    <s v="CIN"/>
    <s v="CIN"/>
  </r>
  <r>
    <x v="102"/>
    <x v="1"/>
    <x v="1"/>
    <x v="5"/>
    <s v="CLE"/>
    <s v="CLE"/>
    <x v="76"/>
    <s v="E"/>
    <n v="6"/>
    <n v="162"/>
    <n v="81"/>
    <n v="71"/>
    <n v="91"/>
    <s v="N"/>
    <x v="0"/>
    <s v="N"/>
    <x v="0"/>
    <x v="1"/>
    <n v="0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x v="107"/>
    <s v="Cleveland Stadium"/>
    <n v="615107"/>
    <n v="103"/>
    <n v="104"/>
    <s v="CLE"/>
    <s v="CLE"/>
    <s v="CLE"/>
  </r>
  <r>
    <x v="102"/>
    <x v="1"/>
    <x v="1"/>
    <x v="5"/>
    <s v="DET"/>
    <s v="DET"/>
    <x v="77"/>
    <s v="E"/>
    <n v="3"/>
    <n v="162"/>
    <n v="81"/>
    <n v="85"/>
    <n v="77"/>
    <s v="N"/>
    <x v="0"/>
    <s v="N"/>
    <x v="0"/>
    <x v="1"/>
    <n v="0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x v="86"/>
    <s v="Tiger Stadium"/>
    <n v="1724146"/>
    <n v="106"/>
    <n v="107"/>
    <s v="DET"/>
    <s v="DET"/>
    <s v="DET"/>
  </r>
  <r>
    <x v="102"/>
    <x v="1"/>
    <x v="1"/>
    <x v="1"/>
    <s v="HOU"/>
    <s v="HOU"/>
    <x v="89"/>
    <s v="W"/>
    <n v="4"/>
    <n v="162"/>
    <n v="81"/>
    <n v="82"/>
    <n v="80"/>
    <s v="N"/>
    <x v="0"/>
    <s v="N"/>
    <x v="0"/>
    <x v="1"/>
    <n v="0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x v="121"/>
    <s v="Astrodome"/>
    <n v="1394004"/>
    <n v="99"/>
    <n v="99"/>
    <s v="HOU"/>
    <s v="HOU"/>
    <s v="HOU"/>
  </r>
  <r>
    <x v="102"/>
    <x v="1"/>
    <x v="1"/>
    <x v="5"/>
    <s v="KCA"/>
    <s v="KCR"/>
    <x v="91"/>
    <s v="W"/>
    <n v="2"/>
    <n v="162"/>
    <n v="81"/>
    <n v="88"/>
    <n v="74"/>
    <s v="N"/>
    <x v="0"/>
    <s v="N"/>
    <x v="0"/>
    <x v="1"/>
    <n v="0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x v="124"/>
    <s v="Royals Stadium"/>
    <n v="1345341"/>
    <n v="106"/>
    <n v="106"/>
    <s v="KCR"/>
    <s v="KCA"/>
    <s v="KCA"/>
  </r>
  <r>
    <x v="102"/>
    <x v="1"/>
    <x v="1"/>
    <x v="1"/>
    <s v="LAN"/>
    <s v="LAD"/>
    <x v="47"/>
    <s v="W"/>
    <n v="2"/>
    <n v="162"/>
    <n v="81"/>
    <n v="95"/>
    <n v="66"/>
    <s v="N"/>
    <x v="0"/>
    <s v="N"/>
    <x v="0"/>
    <x v="1"/>
    <n v="0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x v="114"/>
    <s v="Dodger Stadium"/>
    <n v="2136192"/>
    <n v="97"/>
    <n v="95"/>
    <s v="LAD"/>
    <s v="LAN"/>
    <s v="LAN"/>
  </r>
  <r>
    <x v="102"/>
    <x v="1"/>
    <x v="1"/>
    <x v="5"/>
    <s v="MIN"/>
    <s v="MIN"/>
    <x v="79"/>
    <s v="W"/>
    <n v="3"/>
    <n v="162"/>
    <n v="81"/>
    <n v="81"/>
    <n v="81"/>
    <s v="N"/>
    <x v="0"/>
    <s v="N"/>
    <x v="0"/>
    <x v="1"/>
    <n v="0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x v="117"/>
    <s v="Metropolitan Stadium"/>
    <n v="907499"/>
    <n v="104"/>
    <n v="104"/>
    <s v="MIN"/>
    <s v="MIN"/>
    <s v="MIN"/>
  </r>
  <r>
    <x v="102"/>
    <x v="1"/>
    <x v="1"/>
    <x v="5"/>
    <s v="ML4"/>
    <s v="MIL"/>
    <x v="53"/>
    <s v="E"/>
    <n v="5"/>
    <n v="162"/>
    <n v="81"/>
    <n v="74"/>
    <n v="88"/>
    <s v="N"/>
    <x v="0"/>
    <s v="N"/>
    <x v="0"/>
    <x v="1"/>
    <n v="0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x v="53"/>
    <s v="County Stadium"/>
    <n v="1092158"/>
    <n v="97"/>
    <n v="98"/>
    <s v="MIL"/>
    <s v="MIL"/>
    <s v="MIL"/>
  </r>
  <r>
    <x v="102"/>
    <x v="1"/>
    <x v="1"/>
    <x v="1"/>
    <s v="MON"/>
    <s v="WSN"/>
    <x v="13"/>
    <s v="E"/>
    <n v="4"/>
    <n v="162"/>
    <n v="81"/>
    <n v="79"/>
    <n v="83"/>
    <s v="N"/>
    <x v="0"/>
    <s v="N"/>
    <x v="0"/>
    <x v="1"/>
    <n v="0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x v="125"/>
    <s v="Jarry Park"/>
    <n v="1246863"/>
    <n v="103"/>
    <n v="104"/>
    <s v="MON"/>
    <s v="MON"/>
    <s v="MON"/>
  </r>
  <r>
    <x v="102"/>
    <x v="1"/>
    <x v="1"/>
    <x v="5"/>
    <s v="NYA"/>
    <s v="NYY"/>
    <x v="73"/>
    <s v="E"/>
    <n v="4"/>
    <n v="162"/>
    <n v="81"/>
    <n v="80"/>
    <n v="82"/>
    <s v="N"/>
    <x v="0"/>
    <s v="N"/>
    <x v="0"/>
    <x v="1"/>
    <n v="0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x v="96"/>
    <s v="Yankee Stadium I"/>
    <n v="1262103"/>
    <n v="97"/>
    <n v="96"/>
    <s v="NYY"/>
    <s v="NYA"/>
    <s v="NYA"/>
  </r>
  <r>
    <x v="102"/>
    <x v="1"/>
    <x v="1"/>
    <x v="1"/>
    <s v="NYN"/>
    <s v="NYM"/>
    <x v="90"/>
    <s v="E"/>
    <n v="1"/>
    <n v="161"/>
    <n v="81"/>
    <n v="82"/>
    <n v="79"/>
    <s v="Y"/>
    <x v="0"/>
    <s v="Y"/>
    <x v="1"/>
    <x v="1"/>
    <n v="0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x v="119"/>
    <s v="Shea Stadium"/>
    <n v="1912390"/>
    <n v="98"/>
    <n v="99"/>
    <s v="NYM"/>
    <s v="NYN"/>
    <s v="NYN"/>
  </r>
  <r>
    <x v="102"/>
    <x v="1"/>
    <x v="1"/>
    <x v="5"/>
    <s v="OAK"/>
    <s v="OAK"/>
    <x v="78"/>
    <s v="W"/>
    <n v="1"/>
    <n v="162"/>
    <n v="81"/>
    <n v="94"/>
    <n v="68"/>
    <s v="Y"/>
    <x v="0"/>
    <s v="Y"/>
    <x v="1"/>
    <x v="2"/>
    <n v="1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x v="123"/>
    <s v="Oakland Coliseum"/>
    <n v="1000763"/>
    <n v="95"/>
    <n v="93"/>
    <s v="OAK"/>
    <s v="OAK"/>
    <s v="OAK"/>
  </r>
  <r>
    <x v="102"/>
    <x v="1"/>
    <x v="1"/>
    <x v="1"/>
    <s v="PHI"/>
    <s v="PHI"/>
    <x v="44"/>
    <s v="E"/>
    <n v="6"/>
    <n v="162"/>
    <n v="81"/>
    <n v="71"/>
    <n v="91"/>
    <s v="N"/>
    <x v="0"/>
    <s v="N"/>
    <x v="0"/>
    <x v="1"/>
    <n v="0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x v="71"/>
    <s v="Veterans Stadium"/>
    <n v="1475934"/>
    <n v="102"/>
    <n v="103"/>
    <s v="PHI"/>
    <s v="PHI"/>
    <s v="PHI"/>
  </r>
  <r>
    <x v="102"/>
    <x v="1"/>
    <x v="1"/>
    <x v="1"/>
    <s v="PIT"/>
    <s v="PIT"/>
    <x v="39"/>
    <s v="E"/>
    <n v="3"/>
    <n v="162"/>
    <n v="81"/>
    <n v="80"/>
    <n v="82"/>
    <s v="N"/>
    <x v="0"/>
    <s v="N"/>
    <x v="0"/>
    <x v="1"/>
    <n v="0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x v="77"/>
    <s v="Three Rivers Stadium"/>
    <n v="1319913"/>
    <n v="98"/>
    <n v="96"/>
    <s v="PIT"/>
    <s v="PIT"/>
    <s v="PIT"/>
  </r>
  <r>
    <x v="102"/>
    <x v="1"/>
    <x v="1"/>
    <x v="1"/>
    <s v="SDN"/>
    <s v="SDP"/>
    <x v="92"/>
    <s v="W"/>
    <n v="6"/>
    <n v="162"/>
    <n v="81"/>
    <n v="60"/>
    <n v="102"/>
    <s v="N"/>
    <x v="0"/>
    <s v="N"/>
    <x v="0"/>
    <x v="1"/>
    <n v="0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x v="126"/>
    <s v="Jack Murphy Stadium"/>
    <n v="611826"/>
    <n v="91"/>
    <n v="94"/>
    <s v="SDP"/>
    <s v="SDN"/>
    <s v="SDN"/>
  </r>
  <r>
    <x v="102"/>
    <x v="1"/>
    <x v="1"/>
    <x v="1"/>
    <s v="SFN"/>
    <s v="SFG"/>
    <x v="42"/>
    <s v="W"/>
    <n v="3"/>
    <n v="162"/>
    <n v="81"/>
    <n v="88"/>
    <n v="74"/>
    <s v="N"/>
    <x v="0"/>
    <s v="N"/>
    <x v="0"/>
    <x v="1"/>
    <n v="0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x v="115"/>
    <s v="Candlestick Park"/>
    <n v="834193"/>
    <n v="105"/>
    <n v="105"/>
    <s v="SFG"/>
    <s v="SFN"/>
    <s v="SFN"/>
  </r>
  <r>
    <x v="102"/>
    <x v="1"/>
    <x v="1"/>
    <x v="1"/>
    <s v="SLN"/>
    <s v="STL"/>
    <x v="40"/>
    <s v="E"/>
    <n v="2"/>
    <n v="162"/>
    <n v="81"/>
    <n v="81"/>
    <n v="81"/>
    <s v="N"/>
    <x v="0"/>
    <s v="N"/>
    <x v="0"/>
    <x v="1"/>
    <n v="0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x v="83"/>
    <s v="Busch Stadium II"/>
    <n v="1574046"/>
    <n v="100"/>
    <n v="100"/>
    <s v="STL"/>
    <s v="SLN"/>
    <s v="SLN"/>
  </r>
  <r>
    <x v="102"/>
    <x v="1"/>
    <x v="1"/>
    <x v="5"/>
    <s v="TEX"/>
    <s v="TEX"/>
    <x v="88"/>
    <s v="W"/>
    <n v="6"/>
    <n v="162"/>
    <n v="81"/>
    <n v="57"/>
    <n v="105"/>
    <s v="N"/>
    <x v="0"/>
    <s v="N"/>
    <x v="0"/>
    <x v="1"/>
    <n v="0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x v="128"/>
    <s v="Arlington Stadium"/>
    <n v="686085"/>
    <n v="95"/>
    <n v="97"/>
    <s v="TEX"/>
    <s v="TEX"/>
    <s v="TEX"/>
  </r>
  <r>
    <x v="103"/>
    <x v="1"/>
    <x v="1"/>
    <x v="1"/>
    <s v="ATL"/>
    <s v="ATL"/>
    <x v="24"/>
    <s v="W"/>
    <n v="3"/>
    <n v="163"/>
    <n v="81"/>
    <n v="88"/>
    <n v="74"/>
    <s v="N"/>
    <x v="0"/>
    <s v="N"/>
    <x v="0"/>
    <x v="1"/>
    <n v="0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x v="122"/>
    <s v="Atlanta-Fulton County Stadium"/>
    <n v="981085"/>
    <n v="104"/>
    <n v="104"/>
    <s v="ATL"/>
    <s v="ATL"/>
    <s v="ATL"/>
  </r>
  <r>
    <x v="103"/>
    <x v="1"/>
    <x v="1"/>
    <x v="5"/>
    <s v="BAL"/>
    <s v="BAL"/>
    <x v="37"/>
    <s v="E"/>
    <n v="1"/>
    <n v="162"/>
    <n v="81"/>
    <n v="91"/>
    <n v="71"/>
    <s v="Y"/>
    <x v="0"/>
    <s v="N"/>
    <x v="0"/>
    <x v="1"/>
    <n v="0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x v="36"/>
    <s v="Memorial Stadium"/>
    <n v="962572"/>
    <n v="97"/>
    <n v="95"/>
    <s v="BAL"/>
    <s v="BAL"/>
    <s v="BAL"/>
  </r>
  <r>
    <x v="103"/>
    <x v="1"/>
    <x v="1"/>
    <x v="5"/>
    <s v="BOS"/>
    <s v="BOS"/>
    <x v="74"/>
    <s v="E"/>
    <n v="3"/>
    <n v="162"/>
    <n v="81"/>
    <n v="84"/>
    <n v="78"/>
    <s v="N"/>
    <x v="0"/>
    <s v="N"/>
    <x v="0"/>
    <x v="1"/>
    <n v="0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x v="92"/>
    <s v="Fenway Park II"/>
    <n v="1556411"/>
    <n v="108"/>
    <n v="107"/>
    <s v="BOS"/>
    <s v="BOS"/>
    <s v="BOS"/>
  </r>
  <r>
    <x v="103"/>
    <x v="1"/>
    <x v="1"/>
    <x v="5"/>
    <s v="CAL"/>
    <s v="ANA"/>
    <x v="87"/>
    <s v="W"/>
    <n v="6"/>
    <n v="163"/>
    <n v="81"/>
    <n v="68"/>
    <n v="94"/>
    <s v="N"/>
    <x v="0"/>
    <s v="N"/>
    <x v="0"/>
    <x v="1"/>
    <n v="0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x v="120"/>
    <s v="Anaheim Stadium"/>
    <n v="917269"/>
    <n v="94"/>
    <n v="94"/>
    <s v="CAL"/>
    <s v="CAL"/>
    <s v="CAL"/>
  </r>
  <r>
    <x v="103"/>
    <x v="1"/>
    <x v="1"/>
    <x v="5"/>
    <s v="CHA"/>
    <s v="CHW"/>
    <x v="75"/>
    <s v="W"/>
    <n v="4"/>
    <n v="163"/>
    <n v="82"/>
    <n v="80"/>
    <n v="80"/>
    <s v="N"/>
    <x v="0"/>
    <s v="N"/>
    <x v="0"/>
    <x v="1"/>
    <n v="0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x v="85"/>
    <s v="Comiskey Park"/>
    <n v="1149596"/>
    <n v="103"/>
    <n v="104"/>
    <s v="CHW"/>
    <s v="CHA"/>
    <s v="CHA"/>
  </r>
  <r>
    <x v="103"/>
    <x v="1"/>
    <x v="1"/>
    <x v="1"/>
    <s v="CHN"/>
    <s v="CHC"/>
    <x v="25"/>
    <s v="E"/>
    <n v="6"/>
    <n v="162"/>
    <n v="81"/>
    <n v="66"/>
    <n v="96"/>
    <s v="N"/>
    <x v="0"/>
    <s v="N"/>
    <x v="0"/>
    <x v="1"/>
    <n v="0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x v="88"/>
    <s v="Wrigley Field"/>
    <n v="1015378"/>
    <n v="103"/>
    <n v="105"/>
    <s v="CHC"/>
    <s v="CHN"/>
    <s v="CHN"/>
  </r>
  <r>
    <x v="103"/>
    <x v="1"/>
    <x v="1"/>
    <x v="1"/>
    <s v="CIN"/>
    <s v="CIN"/>
    <x v="26"/>
    <s v="W"/>
    <n v="2"/>
    <n v="163"/>
    <n v="82"/>
    <n v="98"/>
    <n v="64"/>
    <s v="N"/>
    <x v="0"/>
    <s v="N"/>
    <x v="0"/>
    <x v="1"/>
    <n v="0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x v="25"/>
    <s v="Riverfront Stadium"/>
    <n v="2164307"/>
    <n v="99"/>
    <n v="97"/>
    <s v="CIN"/>
    <s v="CIN"/>
    <s v="CIN"/>
  </r>
  <r>
    <x v="103"/>
    <x v="1"/>
    <x v="1"/>
    <x v="5"/>
    <s v="CLE"/>
    <s v="CLE"/>
    <x v="76"/>
    <s v="E"/>
    <n v="4"/>
    <n v="162"/>
    <n v="81"/>
    <n v="77"/>
    <n v="85"/>
    <s v="N"/>
    <x v="0"/>
    <s v="N"/>
    <x v="0"/>
    <x v="1"/>
    <n v="0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x v="107"/>
    <s v="Cleveland Stadium"/>
    <n v="1114262"/>
    <n v="99"/>
    <n v="100"/>
    <s v="CLE"/>
    <s v="CLE"/>
    <s v="CLE"/>
  </r>
  <r>
    <x v="103"/>
    <x v="1"/>
    <x v="1"/>
    <x v="5"/>
    <s v="DET"/>
    <s v="DET"/>
    <x v="77"/>
    <s v="E"/>
    <n v="6"/>
    <n v="162"/>
    <n v="81"/>
    <n v="72"/>
    <n v="90"/>
    <s v="N"/>
    <x v="0"/>
    <s v="N"/>
    <x v="0"/>
    <x v="1"/>
    <n v="0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x v="86"/>
    <s v="Tiger Stadium"/>
    <n v="1243080"/>
    <n v="102"/>
    <n v="104"/>
    <s v="DET"/>
    <s v="DET"/>
    <s v="DET"/>
  </r>
  <r>
    <x v="103"/>
    <x v="1"/>
    <x v="1"/>
    <x v="1"/>
    <s v="HOU"/>
    <s v="HOU"/>
    <x v="89"/>
    <s v="W"/>
    <n v="4"/>
    <n v="162"/>
    <n v="81"/>
    <n v="81"/>
    <n v="81"/>
    <s v="N"/>
    <x v="0"/>
    <s v="N"/>
    <x v="0"/>
    <x v="1"/>
    <n v="0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x v="121"/>
    <s v="Astrodome"/>
    <n v="1090728"/>
    <n v="96"/>
    <n v="96"/>
    <s v="HOU"/>
    <s v="HOU"/>
    <s v="HOU"/>
  </r>
  <r>
    <x v="103"/>
    <x v="1"/>
    <x v="1"/>
    <x v="5"/>
    <s v="KCA"/>
    <s v="KCR"/>
    <x v="91"/>
    <s v="W"/>
    <n v="5"/>
    <n v="162"/>
    <n v="81"/>
    <n v="77"/>
    <n v="85"/>
    <s v="N"/>
    <x v="0"/>
    <s v="N"/>
    <x v="0"/>
    <x v="1"/>
    <n v="0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x v="124"/>
    <s v="Royals Stadium"/>
    <n v="1173292"/>
    <n v="105"/>
    <n v="105"/>
    <s v="KCR"/>
    <s v="KCA"/>
    <s v="KCA"/>
  </r>
  <r>
    <x v="103"/>
    <x v="1"/>
    <x v="1"/>
    <x v="1"/>
    <s v="LAN"/>
    <s v="LAD"/>
    <x v="47"/>
    <s v="W"/>
    <n v="1"/>
    <n v="162"/>
    <n v="81"/>
    <n v="102"/>
    <n v="60"/>
    <s v="Y"/>
    <x v="0"/>
    <s v="Y"/>
    <x v="1"/>
    <x v="1"/>
    <n v="0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x v="114"/>
    <s v="Dodger Stadium"/>
    <n v="2632474"/>
    <n v="96"/>
    <n v="94"/>
    <s v="LAD"/>
    <s v="LAN"/>
    <s v="LAN"/>
  </r>
  <r>
    <x v="103"/>
    <x v="1"/>
    <x v="1"/>
    <x v="5"/>
    <s v="MIN"/>
    <s v="MIN"/>
    <x v="79"/>
    <s v="W"/>
    <n v="3"/>
    <n v="163"/>
    <n v="82"/>
    <n v="82"/>
    <n v="80"/>
    <s v="N"/>
    <x v="0"/>
    <s v="N"/>
    <x v="0"/>
    <x v="1"/>
    <n v="0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x v="117"/>
    <s v="Metropolitan Stadium"/>
    <n v="662401"/>
    <n v="104"/>
    <n v="104"/>
    <s v="MIN"/>
    <s v="MIN"/>
    <s v="MIN"/>
  </r>
  <r>
    <x v="103"/>
    <x v="1"/>
    <x v="1"/>
    <x v="5"/>
    <s v="ML4"/>
    <s v="MIL"/>
    <x v="53"/>
    <s v="E"/>
    <n v="5"/>
    <n v="162"/>
    <n v="81"/>
    <n v="76"/>
    <n v="86"/>
    <s v="N"/>
    <x v="0"/>
    <s v="N"/>
    <x v="0"/>
    <x v="1"/>
    <n v="0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x v="53"/>
    <s v="County Stadium"/>
    <n v="955741"/>
    <n v="99"/>
    <n v="99"/>
    <s v="MIL"/>
    <s v="MIL"/>
    <s v="MIL"/>
  </r>
  <r>
    <x v="103"/>
    <x v="1"/>
    <x v="1"/>
    <x v="1"/>
    <s v="MON"/>
    <s v="WSN"/>
    <x v="13"/>
    <s v="E"/>
    <n v="4"/>
    <n v="161"/>
    <n v="80"/>
    <n v="79"/>
    <n v="82"/>
    <s v="N"/>
    <x v="0"/>
    <s v="N"/>
    <x v="0"/>
    <x v="1"/>
    <n v="0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x v="125"/>
    <s v="Jarry Park"/>
    <n v="1019134"/>
    <n v="105"/>
    <n v="106"/>
    <s v="MON"/>
    <s v="MON"/>
    <s v="MON"/>
  </r>
  <r>
    <x v="103"/>
    <x v="1"/>
    <x v="1"/>
    <x v="5"/>
    <s v="NYA"/>
    <s v="NYY"/>
    <x v="73"/>
    <s v="E"/>
    <n v="2"/>
    <n v="162"/>
    <n v="81"/>
    <n v="89"/>
    <n v="73"/>
    <s v="N"/>
    <x v="0"/>
    <s v="N"/>
    <x v="0"/>
    <x v="1"/>
    <n v="0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x v="96"/>
    <s v="Shea Stadium"/>
    <n v="1273075"/>
    <n v="99"/>
    <n v="98"/>
    <s v="NYY"/>
    <s v="NYA"/>
    <s v="NYA"/>
  </r>
  <r>
    <x v="103"/>
    <x v="1"/>
    <x v="1"/>
    <x v="1"/>
    <s v="NYN"/>
    <s v="NYM"/>
    <x v="90"/>
    <s v="E"/>
    <n v="5"/>
    <n v="162"/>
    <n v="81"/>
    <n v="71"/>
    <n v="91"/>
    <s v="N"/>
    <x v="0"/>
    <s v="N"/>
    <x v="0"/>
    <x v="1"/>
    <n v="0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x v="119"/>
    <s v="Shea Stadium"/>
    <n v="1722209"/>
    <n v="99"/>
    <n v="99"/>
    <s v="NYM"/>
    <s v="NYN"/>
    <s v="NYN"/>
  </r>
  <r>
    <x v="103"/>
    <x v="1"/>
    <x v="1"/>
    <x v="5"/>
    <s v="OAK"/>
    <s v="OAK"/>
    <x v="78"/>
    <s v="W"/>
    <n v="1"/>
    <n v="162"/>
    <n v="81"/>
    <n v="90"/>
    <n v="72"/>
    <s v="Y"/>
    <x v="0"/>
    <s v="Y"/>
    <x v="1"/>
    <x v="2"/>
    <n v="1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x v="123"/>
    <s v="Oakland Coliseum"/>
    <n v="845693"/>
    <n v="94"/>
    <n v="92"/>
    <s v="OAK"/>
    <s v="OAK"/>
    <s v="OAK"/>
  </r>
  <r>
    <x v="103"/>
    <x v="1"/>
    <x v="1"/>
    <x v="1"/>
    <s v="PHI"/>
    <s v="PHI"/>
    <x v="44"/>
    <s v="E"/>
    <n v="3"/>
    <n v="162"/>
    <n v="81"/>
    <n v="80"/>
    <n v="82"/>
    <s v="N"/>
    <x v="0"/>
    <s v="N"/>
    <x v="0"/>
    <x v="1"/>
    <n v="0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x v="71"/>
    <s v="Veterans Stadium"/>
    <n v="1808648"/>
    <n v="104"/>
    <n v="104"/>
    <s v="PHI"/>
    <s v="PHI"/>
    <s v="PHI"/>
  </r>
  <r>
    <x v="103"/>
    <x v="1"/>
    <x v="1"/>
    <x v="1"/>
    <s v="PIT"/>
    <s v="PIT"/>
    <x v="39"/>
    <s v="E"/>
    <n v="1"/>
    <n v="162"/>
    <n v="81"/>
    <n v="88"/>
    <n v="74"/>
    <s v="Y"/>
    <x v="0"/>
    <s v="N"/>
    <x v="0"/>
    <x v="1"/>
    <n v="0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x v="77"/>
    <s v="Three Rivers Stadium"/>
    <n v="1110552"/>
    <n v="97"/>
    <n v="95"/>
    <s v="PIT"/>
    <s v="PIT"/>
    <s v="PIT"/>
  </r>
  <r>
    <x v="103"/>
    <x v="1"/>
    <x v="1"/>
    <x v="1"/>
    <s v="SDN"/>
    <s v="SDP"/>
    <x v="92"/>
    <s v="W"/>
    <n v="6"/>
    <n v="162"/>
    <n v="81"/>
    <n v="60"/>
    <n v="102"/>
    <s v="N"/>
    <x v="0"/>
    <s v="N"/>
    <x v="0"/>
    <x v="1"/>
    <n v="0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x v="126"/>
    <s v="Jack Murphy Stadium"/>
    <n v="1075399"/>
    <n v="95"/>
    <n v="98"/>
    <s v="SDP"/>
    <s v="SDN"/>
    <s v="SDN"/>
  </r>
  <r>
    <x v="103"/>
    <x v="1"/>
    <x v="1"/>
    <x v="1"/>
    <s v="SFN"/>
    <s v="SFG"/>
    <x v="42"/>
    <s v="W"/>
    <n v="5"/>
    <n v="162"/>
    <n v="81"/>
    <n v="72"/>
    <n v="90"/>
    <s v="N"/>
    <x v="0"/>
    <s v="N"/>
    <x v="0"/>
    <x v="1"/>
    <n v="0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x v="115"/>
    <s v="Candlestick Park"/>
    <n v="519987"/>
    <n v="105"/>
    <n v="105"/>
    <s v="SFG"/>
    <s v="SFN"/>
    <s v="SFN"/>
  </r>
  <r>
    <x v="103"/>
    <x v="1"/>
    <x v="1"/>
    <x v="1"/>
    <s v="SLN"/>
    <s v="STL"/>
    <x v="40"/>
    <s v="E"/>
    <n v="2"/>
    <n v="161"/>
    <n v="81"/>
    <n v="86"/>
    <n v="75"/>
    <s v="N"/>
    <x v="0"/>
    <s v="N"/>
    <x v="0"/>
    <x v="1"/>
    <n v="0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x v="83"/>
    <s v="Busch Stadium II"/>
    <n v="1838413"/>
    <n v="100"/>
    <n v="100"/>
    <s v="STL"/>
    <s v="SLN"/>
    <s v="SLN"/>
  </r>
  <r>
    <x v="103"/>
    <x v="1"/>
    <x v="1"/>
    <x v="5"/>
    <s v="TEX"/>
    <s v="TEX"/>
    <x v="88"/>
    <s v="W"/>
    <n v="2"/>
    <n v="161"/>
    <n v="80"/>
    <n v="84"/>
    <n v="76"/>
    <s v="N"/>
    <x v="0"/>
    <s v="N"/>
    <x v="0"/>
    <x v="1"/>
    <n v="0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x v="128"/>
    <s v="Arlington Stadium"/>
    <n v="1193902"/>
    <n v="97"/>
    <n v="98"/>
    <s v="TEX"/>
    <s v="TEX"/>
    <s v="TEX"/>
  </r>
  <r>
    <x v="104"/>
    <x v="1"/>
    <x v="1"/>
    <x v="1"/>
    <s v="ATL"/>
    <s v="ATL"/>
    <x v="24"/>
    <s v="W"/>
    <n v="5"/>
    <n v="161"/>
    <n v="80"/>
    <n v="67"/>
    <n v="94"/>
    <s v="N"/>
    <x v="0"/>
    <s v="N"/>
    <x v="0"/>
    <x v="1"/>
    <n v="0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x v="122"/>
    <s v="Atlanta-Fulton County Stadium"/>
    <n v="534672"/>
    <n v="103"/>
    <n v="104"/>
    <s v="ATL"/>
    <s v="ATL"/>
    <s v="ATL"/>
  </r>
  <r>
    <x v="104"/>
    <x v="1"/>
    <x v="1"/>
    <x v="5"/>
    <s v="BAL"/>
    <s v="BAL"/>
    <x v="37"/>
    <s v="E"/>
    <n v="2"/>
    <n v="159"/>
    <n v="77"/>
    <n v="90"/>
    <n v="69"/>
    <s v="N"/>
    <x v="0"/>
    <s v="N"/>
    <x v="0"/>
    <x v="1"/>
    <n v="0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x v="36"/>
    <s v="Memorial Stadium"/>
    <n v="1002157"/>
    <n v="94"/>
    <n v="93"/>
    <s v="BAL"/>
    <s v="BAL"/>
    <s v="BAL"/>
  </r>
  <r>
    <x v="104"/>
    <x v="1"/>
    <x v="1"/>
    <x v="5"/>
    <s v="BOS"/>
    <s v="BOS"/>
    <x v="74"/>
    <s v="E"/>
    <n v="1"/>
    <n v="160"/>
    <n v="81"/>
    <n v="95"/>
    <n v="65"/>
    <s v="Y"/>
    <x v="0"/>
    <s v="Y"/>
    <x v="1"/>
    <x v="1"/>
    <n v="0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x v="92"/>
    <s v="Fenway Park II"/>
    <n v="1748587"/>
    <n v="110"/>
    <n v="109"/>
    <s v="BOS"/>
    <s v="BOS"/>
    <s v="BOS"/>
  </r>
  <r>
    <x v="104"/>
    <x v="1"/>
    <x v="1"/>
    <x v="5"/>
    <s v="CAL"/>
    <s v="ANA"/>
    <x v="87"/>
    <s v="W"/>
    <n v="6"/>
    <n v="161"/>
    <n v="81"/>
    <n v="72"/>
    <n v="89"/>
    <s v="N"/>
    <x v="0"/>
    <s v="N"/>
    <x v="0"/>
    <x v="1"/>
    <n v="0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x v="120"/>
    <s v="Anaheim Stadium"/>
    <n v="1058163"/>
    <n v="92"/>
    <n v="93"/>
    <s v="CAL"/>
    <s v="CAL"/>
    <s v="CAL"/>
  </r>
  <r>
    <x v="104"/>
    <x v="1"/>
    <x v="1"/>
    <x v="5"/>
    <s v="CHA"/>
    <s v="CHW"/>
    <x v="75"/>
    <s v="W"/>
    <n v="5"/>
    <n v="161"/>
    <n v="81"/>
    <n v="75"/>
    <n v="86"/>
    <s v="N"/>
    <x v="0"/>
    <s v="N"/>
    <x v="0"/>
    <x v="1"/>
    <n v="0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x v="85"/>
    <s v="Comiskey Park"/>
    <n v="750802"/>
    <n v="102"/>
    <n v="103"/>
    <s v="CHW"/>
    <s v="CHA"/>
    <s v="CHA"/>
  </r>
  <r>
    <x v="104"/>
    <x v="1"/>
    <x v="1"/>
    <x v="1"/>
    <s v="CHN"/>
    <s v="CHC"/>
    <x v="25"/>
    <s v="E"/>
    <n v="5"/>
    <n v="162"/>
    <n v="81"/>
    <n v="75"/>
    <n v="87"/>
    <s v="N"/>
    <x v="0"/>
    <s v="N"/>
    <x v="0"/>
    <x v="1"/>
    <n v="0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x v="88"/>
    <s v="Wrigley Field"/>
    <n v="1034819"/>
    <n v="104"/>
    <n v="106"/>
    <s v="CHC"/>
    <s v="CHN"/>
    <s v="CHN"/>
  </r>
  <r>
    <x v="104"/>
    <x v="1"/>
    <x v="1"/>
    <x v="1"/>
    <s v="CIN"/>
    <s v="CIN"/>
    <x v="26"/>
    <s v="W"/>
    <n v="1"/>
    <n v="162"/>
    <n v="81"/>
    <n v="108"/>
    <n v="54"/>
    <s v="Y"/>
    <x v="0"/>
    <s v="Y"/>
    <x v="1"/>
    <x v="2"/>
    <n v="1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x v="25"/>
    <s v="Riverfront Stadium"/>
    <n v="2315603"/>
    <n v="102"/>
    <n v="99"/>
    <s v="CIN"/>
    <s v="CIN"/>
    <s v="CIN"/>
  </r>
  <r>
    <x v="104"/>
    <x v="1"/>
    <x v="1"/>
    <x v="5"/>
    <s v="CLE"/>
    <s v="CLE"/>
    <x v="76"/>
    <s v="E"/>
    <n v="4"/>
    <n v="159"/>
    <n v="80"/>
    <n v="79"/>
    <n v="80"/>
    <s v="N"/>
    <x v="0"/>
    <s v="N"/>
    <x v="0"/>
    <x v="1"/>
    <n v="0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x v="107"/>
    <s v="Cleveland Stadium"/>
    <n v="977039"/>
    <n v="99"/>
    <n v="99"/>
    <s v="CLE"/>
    <s v="CLE"/>
    <s v="CLE"/>
  </r>
  <r>
    <x v="104"/>
    <x v="1"/>
    <x v="1"/>
    <x v="5"/>
    <s v="DET"/>
    <s v="DET"/>
    <x v="77"/>
    <s v="E"/>
    <n v="6"/>
    <n v="159"/>
    <n v="80"/>
    <n v="57"/>
    <n v="102"/>
    <s v="N"/>
    <x v="0"/>
    <s v="N"/>
    <x v="0"/>
    <x v="1"/>
    <n v="0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x v="86"/>
    <s v="Tiger Stadium"/>
    <n v="1058836"/>
    <n v="104"/>
    <n v="106"/>
    <s v="DET"/>
    <s v="DET"/>
    <s v="DET"/>
  </r>
  <r>
    <x v="104"/>
    <x v="1"/>
    <x v="1"/>
    <x v="1"/>
    <s v="HOU"/>
    <s v="HOU"/>
    <x v="89"/>
    <s v="W"/>
    <n v="6"/>
    <n v="162"/>
    <n v="81"/>
    <n v="64"/>
    <n v="97"/>
    <s v="N"/>
    <x v="0"/>
    <s v="N"/>
    <x v="0"/>
    <x v="1"/>
    <n v="0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x v="121"/>
    <s v="Astrodome"/>
    <n v="858002"/>
    <n v="93"/>
    <n v="93"/>
    <s v="HOU"/>
    <s v="HOU"/>
    <s v="HOU"/>
  </r>
  <r>
    <x v="104"/>
    <x v="1"/>
    <x v="1"/>
    <x v="5"/>
    <s v="KCA"/>
    <s v="KCR"/>
    <x v="91"/>
    <s v="W"/>
    <n v="2"/>
    <n v="162"/>
    <n v="81"/>
    <n v="91"/>
    <n v="71"/>
    <s v="N"/>
    <x v="0"/>
    <s v="N"/>
    <x v="0"/>
    <x v="1"/>
    <n v="0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x v="124"/>
    <s v="Royals Stadium"/>
    <n v="1151836"/>
    <n v="103"/>
    <n v="102"/>
    <s v="KCR"/>
    <s v="KCA"/>
    <s v="KCA"/>
  </r>
  <r>
    <x v="104"/>
    <x v="1"/>
    <x v="1"/>
    <x v="1"/>
    <s v="LAN"/>
    <s v="LAD"/>
    <x v="47"/>
    <s v="W"/>
    <n v="2"/>
    <n v="162"/>
    <n v="81"/>
    <n v="88"/>
    <n v="74"/>
    <s v="N"/>
    <x v="0"/>
    <s v="N"/>
    <x v="0"/>
    <x v="1"/>
    <n v="0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x v="114"/>
    <s v="Dodger Stadium"/>
    <n v="2539349"/>
    <n v="96"/>
    <n v="94"/>
    <s v="LAD"/>
    <s v="LAN"/>
    <s v="LAN"/>
  </r>
  <r>
    <x v="104"/>
    <x v="1"/>
    <x v="1"/>
    <x v="5"/>
    <s v="MIN"/>
    <s v="MIN"/>
    <x v="79"/>
    <s v="W"/>
    <n v="4"/>
    <n v="159"/>
    <n v="82"/>
    <n v="76"/>
    <n v="83"/>
    <s v="N"/>
    <x v="0"/>
    <s v="N"/>
    <x v="0"/>
    <x v="1"/>
    <n v="0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x v="117"/>
    <s v="Metropolitan Stadium"/>
    <n v="737156"/>
    <n v="102"/>
    <n v="102"/>
    <s v="MIN"/>
    <s v="MIN"/>
    <s v="MIN"/>
  </r>
  <r>
    <x v="104"/>
    <x v="1"/>
    <x v="1"/>
    <x v="5"/>
    <s v="ML4"/>
    <s v="MIL"/>
    <x v="53"/>
    <s v="E"/>
    <n v="5"/>
    <n v="162"/>
    <n v="81"/>
    <n v="68"/>
    <n v="94"/>
    <s v="N"/>
    <x v="0"/>
    <s v="N"/>
    <x v="0"/>
    <x v="1"/>
    <n v="0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x v="53"/>
    <s v="County Stadium"/>
    <n v="1213357"/>
    <n v="100"/>
    <n v="101"/>
    <s v="MIL"/>
    <s v="MIL"/>
    <s v="MIL"/>
  </r>
  <r>
    <x v="104"/>
    <x v="1"/>
    <x v="1"/>
    <x v="1"/>
    <s v="MON"/>
    <s v="WSN"/>
    <x v="13"/>
    <s v="E"/>
    <n v="5"/>
    <n v="162"/>
    <n v="81"/>
    <n v="75"/>
    <n v="87"/>
    <s v="N"/>
    <x v="0"/>
    <s v="N"/>
    <x v="0"/>
    <x v="1"/>
    <n v="0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x v="125"/>
    <s v="Jarry Park"/>
    <n v="908292"/>
    <n v="104"/>
    <n v="106"/>
    <s v="MON"/>
    <s v="MON"/>
    <s v="MON"/>
  </r>
  <r>
    <x v="104"/>
    <x v="1"/>
    <x v="1"/>
    <x v="5"/>
    <s v="NYA"/>
    <s v="NYY"/>
    <x v="73"/>
    <s v="E"/>
    <n v="3"/>
    <n v="160"/>
    <n v="78"/>
    <n v="83"/>
    <n v="77"/>
    <s v="N"/>
    <x v="0"/>
    <s v="N"/>
    <x v="0"/>
    <x v="1"/>
    <n v="0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x v="96"/>
    <s v="Shea Stadium"/>
    <n v="1288048"/>
    <n v="99"/>
    <n v="98"/>
    <s v="NYY"/>
    <s v="NYA"/>
    <s v="NYA"/>
  </r>
  <r>
    <x v="104"/>
    <x v="1"/>
    <x v="1"/>
    <x v="1"/>
    <s v="NYN"/>
    <s v="NYM"/>
    <x v="90"/>
    <s v="E"/>
    <n v="3"/>
    <n v="162"/>
    <n v="81"/>
    <n v="82"/>
    <n v="80"/>
    <s v="N"/>
    <x v="0"/>
    <s v="N"/>
    <x v="0"/>
    <x v="1"/>
    <n v="0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x v="119"/>
    <s v="Shea Stadium"/>
    <n v="1730566"/>
    <n v="96"/>
    <n v="95"/>
    <s v="NYM"/>
    <s v="NYN"/>
    <s v="NYN"/>
  </r>
  <r>
    <x v="104"/>
    <x v="1"/>
    <x v="1"/>
    <x v="5"/>
    <s v="OAK"/>
    <s v="OAK"/>
    <x v="78"/>
    <s v="W"/>
    <n v="1"/>
    <n v="162"/>
    <n v="81"/>
    <n v="98"/>
    <n v="64"/>
    <s v="Y"/>
    <x v="0"/>
    <s v="N"/>
    <x v="0"/>
    <x v="1"/>
    <n v="0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x v="123"/>
    <s v="Oakland Coliseum"/>
    <n v="1075518"/>
    <n v="98"/>
    <n v="96"/>
    <s v="OAK"/>
    <s v="OAK"/>
    <s v="OAK"/>
  </r>
  <r>
    <x v="104"/>
    <x v="1"/>
    <x v="1"/>
    <x v="1"/>
    <s v="PHI"/>
    <s v="PHI"/>
    <x v="44"/>
    <s v="E"/>
    <n v="2"/>
    <n v="162"/>
    <n v="81"/>
    <n v="86"/>
    <n v="76"/>
    <s v="N"/>
    <x v="0"/>
    <s v="N"/>
    <x v="0"/>
    <x v="1"/>
    <n v="0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x v="71"/>
    <s v="Veterans Stadium"/>
    <n v="1909233"/>
    <n v="104"/>
    <n v="103"/>
    <s v="PHI"/>
    <s v="PHI"/>
    <s v="PHI"/>
  </r>
  <r>
    <x v="104"/>
    <x v="1"/>
    <x v="1"/>
    <x v="1"/>
    <s v="PIT"/>
    <s v="PIT"/>
    <x v="39"/>
    <s v="E"/>
    <n v="1"/>
    <n v="161"/>
    <n v="80"/>
    <n v="92"/>
    <n v="69"/>
    <s v="Y"/>
    <x v="0"/>
    <s v="N"/>
    <x v="0"/>
    <x v="1"/>
    <n v="0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x v="77"/>
    <s v="Three Rivers Stadium"/>
    <n v="1270018"/>
    <n v="99"/>
    <n v="97"/>
    <s v="PIT"/>
    <s v="PIT"/>
    <s v="PIT"/>
  </r>
  <r>
    <x v="104"/>
    <x v="1"/>
    <x v="1"/>
    <x v="1"/>
    <s v="SDN"/>
    <s v="SDP"/>
    <x v="92"/>
    <s v="W"/>
    <n v="4"/>
    <n v="162"/>
    <n v="81"/>
    <n v="71"/>
    <n v="91"/>
    <s v="N"/>
    <x v="0"/>
    <s v="N"/>
    <x v="0"/>
    <x v="1"/>
    <n v="0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x v="126"/>
    <s v="Jack Murphy Stadium"/>
    <n v="1281747"/>
    <n v="94"/>
    <n v="96"/>
    <s v="SDP"/>
    <s v="SDN"/>
    <s v="SDN"/>
  </r>
  <r>
    <x v="104"/>
    <x v="1"/>
    <x v="1"/>
    <x v="1"/>
    <s v="SFN"/>
    <s v="SFG"/>
    <x v="42"/>
    <s v="W"/>
    <n v="3"/>
    <n v="161"/>
    <n v="81"/>
    <n v="80"/>
    <n v="81"/>
    <s v="N"/>
    <x v="0"/>
    <s v="N"/>
    <x v="0"/>
    <x v="1"/>
    <n v="0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x v="115"/>
    <s v="Candlestick Park"/>
    <n v="522919"/>
    <n v="104"/>
    <n v="105"/>
    <s v="SFG"/>
    <s v="SFN"/>
    <s v="SFN"/>
  </r>
  <r>
    <x v="104"/>
    <x v="1"/>
    <x v="1"/>
    <x v="1"/>
    <s v="SLN"/>
    <s v="STL"/>
    <x v="40"/>
    <s v="E"/>
    <n v="3"/>
    <n v="163"/>
    <n v="82"/>
    <n v="82"/>
    <n v="80"/>
    <s v="N"/>
    <x v="0"/>
    <s v="N"/>
    <x v="0"/>
    <x v="1"/>
    <n v="0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x v="83"/>
    <s v="Busch Stadium II"/>
    <n v="1695270"/>
    <n v="104"/>
    <n v="105"/>
    <s v="STL"/>
    <s v="SLN"/>
    <s v="SLN"/>
  </r>
  <r>
    <x v="104"/>
    <x v="1"/>
    <x v="1"/>
    <x v="5"/>
    <s v="TEX"/>
    <s v="TEX"/>
    <x v="88"/>
    <s v="W"/>
    <n v="3"/>
    <n v="162"/>
    <n v="80"/>
    <n v="79"/>
    <n v="83"/>
    <s v="N"/>
    <x v="0"/>
    <s v="N"/>
    <x v="0"/>
    <x v="1"/>
    <n v="0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x v="128"/>
    <s v="Arlington Stadium"/>
    <n v="1127924"/>
    <n v="99"/>
    <n v="99"/>
    <s v="TEX"/>
    <s v="TEX"/>
    <s v="TEX"/>
  </r>
  <r>
    <x v="105"/>
    <x v="1"/>
    <x v="1"/>
    <x v="1"/>
    <s v="ATL"/>
    <s v="ATL"/>
    <x v="24"/>
    <s v="W"/>
    <n v="6"/>
    <n v="162"/>
    <n v="81"/>
    <n v="70"/>
    <n v="92"/>
    <s v="N"/>
    <x v="0"/>
    <s v="N"/>
    <x v="0"/>
    <x v="1"/>
    <n v="0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x v="122"/>
    <s v="Atlanta-Fulton County Stadium"/>
    <n v="818179"/>
    <n v="106"/>
    <n v="108"/>
    <s v="ATL"/>
    <s v="ATL"/>
    <s v="ATL"/>
  </r>
  <r>
    <x v="105"/>
    <x v="1"/>
    <x v="1"/>
    <x v="5"/>
    <s v="BAL"/>
    <s v="BAL"/>
    <x v="37"/>
    <s v="E"/>
    <n v="2"/>
    <n v="162"/>
    <n v="81"/>
    <n v="88"/>
    <n v="74"/>
    <s v="N"/>
    <x v="0"/>
    <s v="N"/>
    <x v="0"/>
    <x v="1"/>
    <n v="0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x v="36"/>
    <s v="Memorial Stadium"/>
    <n v="1058609"/>
    <n v="94"/>
    <n v="93"/>
    <s v="BAL"/>
    <s v="BAL"/>
    <s v="BAL"/>
  </r>
  <r>
    <x v="105"/>
    <x v="1"/>
    <x v="1"/>
    <x v="5"/>
    <s v="BOS"/>
    <s v="BOS"/>
    <x v="74"/>
    <s v="E"/>
    <n v="3"/>
    <n v="162"/>
    <n v="81"/>
    <n v="83"/>
    <n v="79"/>
    <s v="N"/>
    <x v="0"/>
    <s v="N"/>
    <x v="0"/>
    <x v="1"/>
    <n v="0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x v="92"/>
    <s v="Fenway Park II"/>
    <n v="1895846"/>
    <n v="113"/>
    <n v="112"/>
    <s v="BOS"/>
    <s v="BOS"/>
    <s v="BOS"/>
  </r>
  <r>
    <x v="105"/>
    <x v="1"/>
    <x v="1"/>
    <x v="5"/>
    <s v="CAL"/>
    <s v="ANA"/>
    <x v="87"/>
    <s v="W"/>
    <n v="4"/>
    <n v="162"/>
    <n v="81"/>
    <n v="76"/>
    <n v="86"/>
    <s v="N"/>
    <x v="0"/>
    <s v="N"/>
    <x v="0"/>
    <x v="1"/>
    <n v="0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x v="120"/>
    <s v="Anaheim Stadium"/>
    <n v="1006774"/>
    <n v="93"/>
    <n v="94"/>
    <s v="CAL"/>
    <s v="CAL"/>
    <s v="CAL"/>
  </r>
  <r>
    <x v="105"/>
    <x v="1"/>
    <x v="1"/>
    <x v="5"/>
    <s v="CHA"/>
    <s v="CHW"/>
    <x v="75"/>
    <s v="W"/>
    <n v="6"/>
    <n v="161"/>
    <n v="80"/>
    <n v="64"/>
    <n v="97"/>
    <s v="N"/>
    <x v="0"/>
    <s v="N"/>
    <x v="0"/>
    <x v="1"/>
    <n v="0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x v="85"/>
    <s v="Comiskey Park"/>
    <n v="914945"/>
    <n v="101"/>
    <n v="102"/>
    <s v="CHW"/>
    <s v="CHA"/>
    <s v="CHA"/>
  </r>
  <r>
    <x v="105"/>
    <x v="1"/>
    <x v="1"/>
    <x v="1"/>
    <s v="CHN"/>
    <s v="CHC"/>
    <x v="25"/>
    <s v="E"/>
    <n v="4"/>
    <n v="162"/>
    <n v="81"/>
    <n v="75"/>
    <n v="87"/>
    <s v="N"/>
    <x v="0"/>
    <s v="N"/>
    <x v="0"/>
    <x v="1"/>
    <n v="0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x v="88"/>
    <s v="Wrigley Field"/>
    <n v="1026217"/>
    <n v="108"/>
    <n v="109"/>
    <s v="CHC"/>
    <s v="CHN"/>
    <s v="CHN"/>
  </r>
  <r>
    <x v="105"/>
    <x v="1"/>
    <x v="1"/>
    <x v="1"/>
    <s v="CIN"/>
    <s v="CIN"/>
    <x v="26"/>
    <s v="W"/>
    <n v="1"/>
    <n v="162"/>
    <n v="81"/>
    <n v="102"/>
    <n v="60"/>
    <s v="Y"/>
    <x v="0"/>
    <s v="Y"/>
    <x v="1"/>
    <x v="2"/>
    <n v="1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x v="25"/>
    <s v="Riverfront Stadium"/>
    <n v="2629708"/>
    <n v="102"/>
    <n v="100"/>
    <s v="CIN"/>
    <s v="CIN"/>
    <s v="CIN"/>
  </r>
  <r>
    <x v="105"/>
    <x v="1"/>
    <x v="1"/>
    <x v="5"/>
    <s v="CLE"/>
    <s v="CLE"/>
    <x v="76"/>
    <s v="E"/>
    <n v="4"/>
    <n v="159"/>
    <n v="79"/>
    <n v="81"/>
    <n v="78"/>
    <s v="N"/>
    <x v="0"/>
    <s v="N"/>
    <x v="0"/>
    <x v="1"/>
    <n v="0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x v="107"/>
    <s v="Cleveland Stadium"/>
    <n v="948776"/>
    <n v="98"/>
    <n v="98"/>
    <s v="CLE"/>
    <s v="CLE"/>
    <s v="CLE"/>
  </r>
  <r>
    <x v="105"/>
    <x v="1"/>
    <x v="1"/>
    <x v="5"/>
    <s v="DET"/>
    <s v="DET"/>
    <x v="77"/>
    <s v="E"/>
    <n v="5"/>
    <n v="161"/>
    <n v="80"/>
    <n v="74"/>
    <n v="87"/>
    <s v="N"/>
    <x v="0"/>
    <s v="N"/>
    <x v="0"/>
    <x v="1"/>
    <n v="0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x v="86"/>
    <s v="Tiger Stadium"/>
    <n v="1467020"/>
    <n v="103"/>
    <n v="105"/>
    <s v="DET"/>
    <s v="DET"/>
    <s v="DET"/>
  </r>
  <r>
    <x v="105"/>
    <x v="1"/>
    <x v="1"/>
    <x v="1"/>
    <s v="HOU"/>
    <s v="HOU"/>
    <x v="89"/>
    <s v="W"/>
    <n v="3"/>
    <n v="162"/>
    <n v="82"/>
    <n v="80"/>
    <n v="82"/>
    <s v="N"/>
    <x v="0"/>
    <s v="N"/>
    <x v="0"/>
    <x v="1"/>
    <n v="0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x v="121"/>
    <s v="Astrodome"/>
    <n v="886146"/>
    <n v="91"/>
    <n v="91"/>
    <s v="HOU"/>
    <s v="HOU"/>
    <s v="HOU"/>
  </r>
  <r>
    <x v="105"/>
    <x v="1"/>
    <x v="1"/>
    <x v="5"/>
    <s v="KCA"/>
    <s v="KCR"/>
    <x v="91"/>
    <s v="W"/>
    <n v="1"/>
    <n v="162"/>
    <n v="81"/>
    <n v="90"/>
    <n v="72"/>
    <s v="Y"/>
    <x v="0"/>
    <s v="N"/>
    <x v="0"/>
    <x v="1"/>
    <n v="0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x v="124"/>
    <s v="Royals Stadium"/>
    <n v="1680265"/>
    <n v="102"/>
    <n v="100"/>
    <s v="KCR"/>
    <s v="KCA"/>
    <s v="KCA"/>
  </r>
  <r>
    <x v="105"/>
    <x v="1"/>
    <x v="1"/>
    <x v="1"/>
    <s v="LAN"/>
    <s v="LAD"/>
    <x v="47"/>
    <s v="W"/>
    <n v="2"/>
    <n v="162"/>
    <n v="81"/>
    <n v="92"/>
    <n v="70"/>
    <s v="N"/>
    <x v="0"/>
    <s v="N"/>
    <x v="0"/>
    <x v="1"/>
    <n v="0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x v="114"/>
    <s v="Dodger Stadium"/>
    <n v="2386301"/>
    <n v="98"/>
    <n v="97"/>
    <s v="LAD"/>
    <s v="LAN"/>
    <s v="LAN"/>
  </r>
  <r>
    <x v="105"/>
    <x v="1"/>
    <x v="1"/>
    <x v="5"/>
    <s v="MIN"/>
    <s v="MIN"/>
    <x v="79"/>
    <s v="W"/>
    <n v="3"/>
    <n v="162"/>
    <n v="81"/>
    <n v="85"/>
    <n v="77"/>
    <s v="N"/>
    <x v="0"/>
    <s v="N"/>
    <x v="0"/>
    <x v="1"/>
    <n v="0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x v="117"/>
    <s v="Metropolitan Stadium"/>
    <n v="715394"/>
    <n v="103"/>
    <n v="102"/>
    <s v="MIN"/>
    <s v="MIN"/>
    <s v="MIN"/>
  </r>
  <r>
    <x v="105"/>
    <x v="1"/>
    <x v="1"/>
    <x v="5"/>
    <s v="ML4"/>
    <s v="MIL"/>
    <x v="53"/>
    <s v="E"/>
    <n v="6"/>
    <n v="161"/>
    <n v="81"/>
    <n v="66"/>
    <n v="95"/>
    <s v="N"/>
    <x v="0"/>
    <s v="N"/>
    <x v="0"/>
    <x v="1"/>
    <n v="0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x v="53"/>
    <s v="County Stadium"/>
    <n v="1012164"/>
    <n v="98"/>
    <n v="99"/>
    <s v="MIL"/>
    <s v="MIL"/>
    <s v="MIL"/>
  </r>
  <r>
    <x v="105"/>
    <x v="1"/>
    <x v="1"/>
    <x v="1"/>
    <s v="MON"/>
    <s v="WSN"/>
    <x v="13"/>
    <s v="E"/>
    <n v="6"/>
    <n v="162"/>
    <n v="80"/>
    <n v="55"/>
    <n v="107"/>
    <s v="N"/>
    <x v="0"/>
    <s v="N"/>
    <x v="0"/>
    <x v="1"/>
    <n v="0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x v="125"/>
    <s v="Jarry Park"/>
    <n v="646704"/>
    <n v="105"/>
    <n v="107"/>
    <s v="MON"/>
    <s v="MON"/>
    <s v="MON"/>
  </r>
  <r>
    <x v="105"/>
    <x v="1"/>
    <x v="1"/>
    <x v="5"/>
    <s v="NYA"/>
    <s v="NYY"/>
    <x v="73"/>
    <s v="E"/>
    <n v="1"/>
    <n v="159"/>
    <n v="80"/>
    <n v="97"/>
    <n v="62"/>
    <s v="Y"/>
    <x v="0"/>
    <s v="Y"/>
    <x v="1"/>
    <x v="1"/>
    <n v="0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x v="96"/>
    <s v="Yankee Stadium II"/>
    <n v="2012434"/>
    <n v="100"/>
    <n v="98"/>
    <s v="NYY"/>
    <s v="NYA"/>
    <s v="NYA"/>
  </r>
  <r>
    <x v="105"/>
    <x v="1"/>
    <x v="1"/>
    <x v="1"/>
    <s v="NYN"/>
    <s v="NYM"/>
    <x v="90"/>
    <s v="E"/>
    <n v="3"/>
    <n v="162"/>
    <n v="82"/>
    <n v="86"/>
    <n v="76"/>
    <s v="N"/>
    <x v="0"/>
    <s v="N"/>
    <x v="0"/>
    <x v="1"/>
    <n v="0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x v="119"/>
    <s v="Shea Stadium"/>
    <n v="1468754"/>
    <n v="94"/>
    <n v="94"/>
    <s v="NYM"/>
    <s v="NYN"/>
    <s v="NYN"/>
  </r>
  <r>
    <x v="105"/>
    <x v="1"/>
    <x v="1"/>
    <x v="5"/>
    <s v="OAK"/>
    <s v="OAK"/>
    <x v="78"/>
    <s v="W"/>
    <n v="2"/>
    <n v="161"/>
    <n v="81"/>
    <n v="87"/>
    <n v="74"/>
    <s v="N"/>
    <x v="0"/>
    <s v="N"/>
    <x v="0"/>
    <x v="1"/>
    <n v="0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x v="123"/>
    <s v="Oakland Coliseum"/>
    <n v="780593"/>
    <n v="95"/>
    <n v="95"/>
    <s v="OAK"/>
    <s v="OAK"/>
    <s v="OAK"/>
  </r>
  <r>
    <x v="105"/>
    <x v="1"/>
    <x v="1"/>
    <x v="1"/>
    <s v="PHI"/>
    <s v="PHI"/>
    <x v="44"/>
    <s v="E"/>
    <n v="1"/>
    <n v="162"/>
    <n v="81"/>
    <n v="101"/>
    <n v="61"/>
    <s v="Y"/>
    <x v="0"/>
    <s v="N"/>
    <x v="0"/>
    <x v="1"/>
    <n v="0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x v="71"/>
    <s v="Veterans Stadium"/>
    <n v="2480150"/>
    <n v="104"/>
    <n v="102"/>
    <s v="PHI"/>
    <s v="PHI"/>
    <s v="PHI"/>
  </r>
  <r>
    <x v="105"/>
    <x v="1"/>
    <x v="1"/>
    <x v="1"/>
    <s v="PIT"/>
    <s v="PIT"/>
    <x v="39"/>
    <s v="E"/>
    <n v="2"/>
    <n v="162"/>
    <n v="81"/>
    <n v="92"/>
    <n v="70"/>
    <s v="N"/>
    <x v="0"/>
    <s v="N"/>
    <x v="0"/>
    <x v="1"/>
    <n v="0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x v="77"/>
    <s v="Three Rivers Stadium"/>
    <n v="1025945"/>
    <n v="100"/>
    <n v="99"/>
    <s v="PIT"/>
    <s v="PIT"/>
    <s v="PIT"/>
  </r>
  <r>
    <x v="105"/>
    <x v="1"/>
    <x v="1"/>
    <x v="1"/>
    <s v="SDN"/>
    <s v="SDP"/>
    <x v="92"/>
    <s v="W"/>
    <n v="5"/>
    <n v="162"/>
    <n v="80"/>
    <n v="73"/>
    <n v="89"/>
    <s v="N"/>
    <x v="0"/>
    <s v="N"/>
    <x v="0"/>
    <x v="1"/>
    <n v="0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x v="126"/>
    <s v="Jack Murphy Stadium"/>
    <n v="1458478"/>
    <n v="92"/>
    <n v="94"/>
    <s v="SDP"/>
    <s v="SDN"/>
    <s v="SDN"/>
  </r>
  <r>
    <x v="105"/>
    <x v="1"/>
    <x v="1"/>
    <x v="1"/>
    <s v="SFN"/>
    <s v="SFG"/>
    <x v="42"/>
    <s v="W"/>
    <n v="4"/>
    <n v="162"/>
    <n v="81"/>
    <n v="74"/>
    <n v="88"/>
    <s v="N"/>
    <x v="0"/>
    <s v="N"/>
    <x v="0"/>
    <x v="1"/>
    <n v="0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x v="115"/>
    <s v="Candlestick Park"/>
    <n v="626868"/>
    <n v="103"/>
    <n v="103"/>
    <s v="SFG"/>
    <s v="SFN"/>
    <s v="SFN"/>
  </r>
  <r>
    <x v="105"/>
    <x v="1"/>
    <x v="1"/>
    <x v="1"/>
    <s v="SLN"/>
    <s v="STL"/>
    <x v="40"/>
    <s v="E"/>
    <n v="5"/>
    <n v="162"/>
    <n v="81"/>
    <n v="72"/>
    <n v="90"/>
    <s v="N"/>
    <x v="0"/>
    <s v="N"/>
    <x v="0"/>
    <x v="1"/>
    <n v="0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x v="83"/>
    <s v="Busch Stadium II"/>
    <n v="1207079"/>
    <n v="101"/>
    <n v="101"/>
    <s v="STL"/>
    <s v="SLN"/>
    <s v="SLN"/>
  </r>
  <r>
    <x v="105"/>
    <x v="1"/>
    <x v="1"/>
    <x v="5"/>
    <s v="TEX"/>
    <s v="TEX"/>
    <x v="88"/>
    <s v="W"/>
    <n v="4"/>
    <n v="162"/>
    <n v="81"/>
    <n v="76"/>
    <n v="86"/>
    <s v="N"/>
    <x v="0"/>
    <s v="N"/>
    <x v="0"/>
    <x v="1"/>
    <n v="0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x v="128"/>
    <s v="Arlington Stadium"/>
    <n v="1164982"/>
    <n v="102"/>
    <n v="102"/>
    <s v="TEX"/>
    <s v="TEX"/>
    <s v="TEX"/>
  </r>
  <r>
    <x v="106"/>
    <x v="1"/>
    <x v="1"/>
    <x v="1"/>
    <s v="ATL"/>
    <s v="ATL"/>
    <x v="24"/>
    <s v="W"/>
    <n v="6"/>
    <n v="162"/>
    <n v="81"/>
    <n v="61"/>
    <n v="101"/>
    <s v="N"/>
    <x v="0"/>
    <s v="N"/>
    <x v="0"/>
    <x v="1"/>
    <n v="0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x v="122"/>
    <s v="Atlanta-Fulton County Stadium"/>
    <n v="872464"/>
    <n v="112"/>
    <n v="114"/>
    <s v="ATL"/>
    <s v="ATL"/>
    <s v="ATL"/>
  </r>
  <r>
    <x v="106"/>
    <x v="1"/>
    <x v="1"/>
    <x v="5"/>
    <s v="BAL"/>
    <s v="BAL"/>
    <x v="37"/>
    <s v="E"/>
    <n v="2"/>
    <n v="161"/>
    <n v="81"/>
    <n v="97"/>
    <n v="64"/>
    <s v="N"/>
    <x v="0"/>
    <s v="N"/>
    <x v="0"/>
    <x v="1"/>
    <n v="0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x v="36"/>
    <s v="Memorial Stadium"/>
    <n v="1195769"/>
    <n v="94"/>
    <n v="94"/>
    <s v="BAL"/>
    <s v="BAL"/>
    <s v="BAL"/>
  </r>
  <r>
    <x v="106"/>
    <x v="1"/>
    <x v="1"/>
    <x v="5"/>
    <s v="BOS"/>
    <s v="BOS"/>
    <x v="74"/>
    <s v="E"/>
    <n v="2"/>
    <n v="161"/>
    <n v="80"/>
    <n v="97"/>
    <n v="64"/>
    <s v="N"/>
    <x v="0"/>
    <s v="N"/>
    <x v="0"/>
    <x v="1"/>
    <n v="0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x v="92"/>
    <s v="Fenway Park II"/>
    <n v="2074549"/>
    <n v="113"/>
    <n v="112"/>
    <s v="BOS"/>
    <s v="BOS"/>
    <s v="BOS"/>
  </r>
  <r>
    <x v="106"/>
    <x v="1"/>
    <x v="1"/>
    <x v="5"/>
    <s v="CAL"/>
    <s v="ANA"/>
    <x v="87"/>
    <s v="W"/>
    <n v="5"/>
    <n v="162"/>
    <n v="81"/>
    <n v="74"/>
    <n v="88"/>
    <s v="N"/>
    <x v="0"/>
    <s v="N"/>
    <x v="0"/>
    <x v="1"/>
    <n v="0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x v="120"/>
    <s v="Anaheim Stadium"/>
    <n v="1432633"/>
    <n v="96"/>
    <n v="96"/>
    <s v="CAL"/>
    <s v="CAL"/>
    <s v="CAL"/>
  </r>
  <r>
    <x v="106"/>
    <x v="1"/>
    <x v="1"/>
    <x v="5"/>
    <s v="CHA"/>
    <s v="CHW"/>
    <x v="75"/>
    <s v="W"/>
    <n v="3"/>
    <n v="162"/>
    <n v="81"/>
    <n v="90"/>
    <n v="72"/>
    <s v="N"/>
    <x v="0"/>
    <s v="N"/>
    <x v="0"/>
    <x v="1"/>
    <n v="0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x v="85"/>
    <s v="Comiskey Park"/>
    <n v="1657135"/>
    <n v="100"/>
    <n v="101"/>
    <s v="CHW"/>
    <s v="CHA"/>
    <s v="CHA"/>
  </r>
  <r>
    <x v="106"/>
    <x v="1"/>
    <x v="1"/>
    <x v="1"/>
    <s v="CHN"/>
    <s v="CHC"/>
    <x v="25"/>
    <s v="E"/>
    <n v="4"/>
    <n v="162"/>
    <n v="81"/>
    <n v="81"/>
    <n v="81"/>
    <s v="N"/>
    <x v="0"/>
    <s v="N"/>
    <x v="0"/>
    <x v="1"/>
    <n v="0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x v="88"/>
    <s v="Wrigley Field"/>
    <n v="1439834"/>
    <n v="111"/>
    <n v="112"/>
    <s v="CHC"/>
    <s v="CHN"/>
    <s v="CHN"/>
  </r>
  <r>
    <x v="106"/>
    <x v="1"/>
    <x v="1"/>
    <x v="1"/>
    <s v="CIN"/>
    <s v="CIN"/>
    <x v="26"/>
    <s v="W"/>
    <n v="2"/>
    <n v="162"/>
    <n v="81"/>
    <n v="88"/>
    <n v="74"/>
    <s v="N"/>
    <x v="0"/>
    <s v="N"/>
    <x v="0"/>
    <x v="1"/>
    <n v="0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x v="25"/>
    <s v="Riverfront Stadium"/>
    <n v="2519670"/>
    <n v="102"/>
    <n v="101"/>
    <s v="CIN"/>
    <s v="CIN"/>
    <s v="CIN"/>
  </r>
  <r>
    <x v="106"/>
    <x v="1"/>
    <x v="1"/>
    <x v="5"/>
    <s v="CLE"/>
    <s v="CLE"/>
    <x v="76"/>
    <s v="E"/>
    <n v="5"/>
    <n v="161"/>
    <n v="81"/>
    <n v="71"/>
    <n v="90"/>
    <s v="N"/>
    <x v="0"/>
    <s v="N"/>
    <x v="0"/>
    <x v="1"/>
    <n v="0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x v="107"/>
    <s v="Cleveland Stadium"/>
    <n v="900365"/>
    <n v="96"/>
    <n v="97"/>
    <s v="CLE"/>
    <s v="CLE"/>
    <s v="CLE"/>
  </r>
  <r>
    <x v="106"/>
    <x v="1"/>
    <x v="1"/>
    <x v="5"/>
    <s v="DET"/>
    <s v="DET"/>
    <x v="77"/>
    <s v="E"/>
    <n v="4"/>
    <n v="162"/>
    <n v="81"/>
    <n v="74"/>
    <n v="88"/>
    <s v="N"/>
    <x v="0"/>
    <s v="N"/>
    <x v="0"/>
    <x v="1"/>
    <n v="0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x v="86"/>
    <s v="Tiger Stadium"/>
    <n v="1359856"/>
    <n v="105"/>
    <n v="105"/>
    <s v="DET"/>
    <s v="DET"/>
    <s v="DET"/>
  </r>
  <r>
    <x v="106"/>
    <x v="1"/>
    <x v="1"/>
    <x v="1"/>
    <s v="HOU"/>
    <s v="HOU"/>
    <x v="89"/>
    <s v="W"/>
    <n v="3"/>
    <n v="162"/>
    <n v="81"/>
    <n v="81"/>
    <n v="81"/>
    <s v="N"/>
    <x v="0"/>
    <s v="N"/>
    <x v="0"/>
    <x v="1"/>
    <n v="0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x v="121"/>
    <s v="Astrodome"/>
    <n v="1109560"/>
    <n v="91"/>
    <n v="91"/>
    <s v="HOU"/>
    <s v="HOU"/>
    <s v="HOU"/>
  </r>
  <r>
    <x v="106"/>
    <x v="1"/>
    <x v="1"/>
    <x v="5"/>
    <s v="KCA"/>
    <s v="KCR"/>
    <x v="91"/>
    <s v="W"/>
    <n v="1"/>
    <n v="162"/>
    <n v="81"/>
    <n v="102"/>
    <n v="60"/>
    <s v="Y"/>
    <x v="0"/>
    <s v="N"/>
    <x v="0"/>
    <x v="1"/>
    <n v="0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x v="124"/>
    <s v="Royals Stadium"/>
    <n v="1852603"/>
    <n v="102"/>
    <n v="100"/>
    <s v="KCR"/>
    <s v="KCA"/>
    <s v="KCA"/>
  </r>
  <r>
    <x v="106"/>
    <x v="1"/>
    <x v="1"/>
    <x v="1"/>
    <s v="LAN"/>
    <s v="LAD"/>
    <x v="47"/>
    <s v="W"/>
    <n v="1"/>
    <n v="162"/>
    <n v="81"/>
    <n v="98"/>
    <n v="64"/>
    <s v="Y"/>
    <x v="0"/>
    <s v="Y"/>
    <x v="1"/>
    <x v="1"/>
    <n v="0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x v="114"/>
    <s v="Dodger Stadium"/>
    <n v="2955087"/>
    <n v="100"/>
    <n v="98"/>
    <s v="LAD"/>
    <s v="LAN"/>
    <s v="LAN"/>
  </r>
  <r>
    <x v="106"/>
    <x v="1"/>
    <x v="1"/>
    <x v="5"/>
    <s v="MIN"/>
    <s v="MIN"/>
    <x v="79"/>
    <s v="W"/>
    <n v="4"/>
    <n v="161"/>
    <n v="80"/>
    <n v="84"/>
    <n v="77"/>
    <s v="N"/>
    <x v="0"/>
    <s v="N"/>
    <x v="0"/>
    <x v="1"/>
    <n v="0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x v="117"/>
    <s v="Metropolitan Stadium"/>
    <n v="1162727"/>
    <n v="99"/>
    <n v="99"/>
    <s v="MIN"/>
    <s v="MIN"/>
    <s v="MIN"/>
  </r>
  <r>
    <x v="106"/>
    <x v="1"/>
    <x v="1"/>
    <x v="5"/>
    <s v="ML4"/>
    <s v="MIL"/>
    <x v="53"/>
    <s v="E"/>
    <n v="6"/>
    <n v="162"/>
    <n v="81"/>
    <n v="67"/>
    <n v="95"/>
    <s v="N"/>
    <x v="0"/>
    <s v="N"/>
    <x v="0"/>
    <x v="1"/>
    <n v="0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x v="53"/>
    <s v="County Stadium"/>
    <n v="1114938"/>
    <n v="100"/>
    <n v="100"/>
    <s v="MIL"/>
    <s v="MIL"/>
    <s v="MIL"/>
  </r>
  <r>
    <x v="106"/>
    <x v="1"/>
    <x v="1"/>
    <x v="1"/>
    <s v="MON"/>
    <s v="WSN"/>
    <x v="13"/>
    <s v="E"/>
    <n v="5"/>
    <n v="162"/>
    <n v="81"/>
    <n v="75"/>
    <n v="87"/>
    <s v="N"/>
    <x v="0"/>
    <s v="N"/>
    <x v="0"/>
    <x v="1"/>
    <n v="0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x v="125"/>
    <s v="Stade Olympique"/>
    <n v="1433757"/>
    <n v="97"/>
    <n v="97"/>
    <s v="MON"/>
    <s v="MON"/>
    <s v="MON"/>
  </r>
  <r>
    <x v="106"/>
    <x v="1"/>
    <x v="1"/>
    <x v="5"/>
    <s v="NYA"/>
    <s v="NYY"/>
    <x v="73"/>
    <s v="E"/>
    <n v="1"/>
    <n v="162"/>
    <n v="81"/>
    <n v="100"/>
    <n v="62"/>
    <s v="Y"/>
    <x v="0"/>
    <s v="Y"/>
    <x v="1"/>
    <x v="2"/>
    <n v="1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x v="96"/>
    <s v="Yankee Stadium II"/>
    <n v="2103092"/>
    <n v="99"/>
    <n v="97"/>
    <s v="NYY"/>
    <s v="NYA"/>
    <s v="NYA"/>
  </r>
  <r>
    <x v="106"/>
    <x v="1"/>
    <x v="1"/>
    <x v="1"/>
    <s v="NYN"/>
    <s v="NYM"/>
    <x v="90"/>
    <s v="E"/>
    <n v="6"/>
    <n v="162"/>
    <n v="79"/>
    <n v="64"/>
    <n v="98"/>
    <s v="N"/>
    <x v="0"/>
    <s v="N"/>
    <x v="0"/>
    <x v="1"/>
    <n v="0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x v="119"/>
    <s v="Shea Stadium"/>
    <n v="1066825"/>
    <n v="95"/>
    <n v="95"/>
    <s v="NYM"/>
    <s v="NYN"/>
    <s v="NYN"/>
  </r>
  <r>
    <x v="106"/>
    <x v="1"/>
    <x v="1"/>
    <x v="5"/>
    <s v="OAK"/>
    <s v="OAK"/>
    <x v="78"/>
    <s v="W"/>
    <n v="7"/>
    <n v="161"/>
    <n v="81"/>
    <n v="63"/>
    <n v="98"/>
    <s v="N"/>
    <x v="0"/>
    <s v="N"/>
    <x v="0"/>
    <x v="1"/>
    <n v="0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x v="123"/>
    <s v="Oakland Coliseum"/>
    <n v="495599"/>
    <n v="97"/>
    <n v="98"/>
    <s v="OAK"/>
    <s v="OAK"/>
    <s v="OAK"/>
  </r>
  <r>
    <x v="106"/>
    <x v="1"/>
    <x v="1"/>
    <x v="1"/>
    <s v="PHI"/>
    <s v="PHI"/>
    <x v="44"/>
    <s v="E"/>
    <n v="1"/>
    <n v="162"/>
    <n v="81"/>
    <n v="101"/>
    <n v="61"/>
    <s v="Y"/>
    <x v="0"/>
    <s v="N"/>
    <x v="0"/>
    <x v="1"/>
    <n v="0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x v="71"/>
    <s v="Veterans Stadium"/>
    <n v="2700070"/>
    <n v="105"/>
    <n v="103"/>
    <s v="PHI"/>
    <s v="PHI"/>
    <s v="PHI"/>
  </r>
  <r>
    <x v="106"/>
    <x v="1"/>
    <x v="1"/>
    <x v="1"/>
    <s v="PIT"/>
    <s v="PIT"/>
    <x v="39"/>
    <s v="E"/>
    <n v="2"/>
    <n v="162"/>
    <n v="81"/>
    <n v="96"/>
    <n v="66"/>
    <s v="N"/>
    <x v="0"/>
    <s v="N"/>
    <x v="0"/>
    <x v="1"/>
    <n v="0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x v="77"/>
    <s v="Three Rivers Stadium"/>
    <n v="1237349"/>
    <n v="102"/>
    <n v="101"/>
    <s v="PIT"/>
    <s v="PIT"/>
    <s v="PIT"/>
  </r>
  <r>
    <x v="106"/>
    <x v="1"/>
    <x v="1"/>
    <x v="1"/>
    <s v="SDN"/>
    <s v="SDP"/>
    <x v="92"/>
    <s v="W"/>
    <n v="5"/>
    <n v="162"/>
    <n v="81"/>
    <n v="69"/>
    <n v="93"/>
    <s v="N"/>
    <x v="0"/>
    <s v="N"/>
    <x v="0"/>
    <x v="1"/>
    <n v="0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x v="126"/>
    <s v="Jack Murphy Stadium"/>
    <n v="1376269"/>
    <n v="90"/>
    <n v="91"/>
    <s v="SDP"/>
    <s v="SDN"/>
    <s v="SDN"/>
  </r>
  <r>
    <x v="106"/>
    <x v="1"/>
    <x v="1"/>
    <x v="5"/>
    <s v="SEA"/>
    <s v="SEA"/>
    <x v="93"/>
    <s v="W"/>
    <n v="6"/>
    <n v="162"/>
    <n v="81"/>
    <n v="64"/>
    <n v="98"/>
    <s v="N"/>
    <x v="0"/>
    <s v="N"/>
    <x v="0"/>
    <x v="1"/>
    <n v="0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x v="129"/>
    <s v="Kingdome"/>
    <n v="1338511"/>
    <n v="99"/>
    <n v="101"/>
    <s v="SEA"/>
    <s v="SEA"/>
    <s v="SEA"/>
  </r>
  <r>
    <x v="106"/>
    <x v="1"/>
    <x v="1"/>
    <x v="1"/>
    <s v="SFN"/>
    <s v="SFG"/>
    <x v="42"/>
    <s v="W"/>
    <n v="4"/>
    <n v="162"/>
    <n v="81"/>
    <n v="75"/>
    <n v="87"/>
    <s v="N"/>
    <x v="0"/>
    <s v="N"/>
    <x v="0"/>
    <x v="1"/>
    <n v="0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x v="115"/>
    <s v="Candlestick Park"/>
    <n v="700056"/>
    <n v="99"/>
    <n v="100"/>
    <s v="SFG"/>
    <s v="SFN"/>
    <s v="SFN"/>
  </r>
  <r>
    <x v="106"/>
    <x v="1"/>
    <x v="1"/>
    <x v="1"/>
    <s v="SLN"/>
    <s v="STL"/>
    <x v="40"/>
    <s v="E"/>
    <n v="3"/>
    <n v="162"/>
    <n v="83"/>
    <n v="83"/>
    <n v="79"/>
    <s v="N"/>
    <x v="0"/>
    <s v="N"/>
    <x v="0"/>
    <x v="1"/>
    <n v="0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x v="83"/>
    <s v="Busch Stadium II"/>
    <n v="1659287"/>
    <n v="99"/>
    <n v="99"/>
    <s v="STL"/>
    <s v="SLN"/>
    <s v="SLN"/>
  </r>
  <r>
    <x v="106"/>
    <x v="1"/>
    <x v="1"/>
    <x v="5"/>
    <s v="TEX"/>
    <s v="TEX"/>
    <x v="88"/>
    <s v="W"/>
    <n v="2"/>
    <n v="162"/>
    <n v="81"/>
    <n v="94"/>
    <n v="68"/>
    <s v="N"/>
    <x v="0"/>
    <s v="N"/>
    <x v="0"/>
    <x v="1"/>
    <n v="0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x v="128"/>
    <s v="Arlington Stadium"/>
    <n v="1250722"/>
    <n v="101"/>
    <n v="101"/>
    <s v="TEX"/>
    <s v="TEX"/>
    <s v="TEX"/>
  </r>
  <r>
    <x v="106"/>
    <x v="1"/>
    <x v="1"/>
    <x v="5"/>
    <s v="TOR"/>
    <s v="TOR"/>
    <x v="94"/>
    <s v="E"/>
    <n v="7"/>
    <n v="161"/>
    <n v="80"/>
    <n v="54"/>
    <n v="107"/>
    <s v="N"/>
    <x v="0"/>
    <s v="N"/>
    <x v="0"/>
    <x v="1"/>
    <n v="0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x v="130"/>
    <s v="Exhibition Stadium"/>
    <n v="1701052"/>
    <n v="101"/>
    <n v="103"/>
    <s v="TOR"/>
    <s v="TOR"/>
    <s v="TOR"/>
  </r>
  <r>
    <x v="107"/>
    <x v="1"/>
    <x v="1"/>
    <x v="1"/>
    <s v="ATL"/>
    <s v="ATL"/>
    <x v="24"/>
    <s v="W"/>
    <n v="6"/>
    <n v="162"/>
    <n v="81"/>
    <n v="69"/>
    <n v="93"/>
    <s v="N"/>
    <x v="0"/>
    <s v="N"/>
    <x v="0"/>
    <x v="1"/>
    <n v="0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x v="122"/>
    <s v="Atlanta-Fulton County Stadium"/>
    <n v="904494"/>
    <n v="112"/>
    <n v="114"/>
    <s v="ATL"/>
    <s v="ATL"/>
    <s v="ATL"/>
  </r>
  <r>
    <x v="107"/>
    <x v="1"/>
    <x v="1"/>
    <x v="5"/>
    <s v="BAL"/>
    <s v="BAL"/>
    <x v="37"/>
    <s v="E"/>
    <n v="4"/>
    <n v="161"/>
    <n v="81"/>
    <n v="90"/>
    <n v="71"/>
    <s v="N"/>
    <x v="0"/>
    <s v="N"/>
    <x v="0"/>
    <x v="1"/>
    <n v="0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x v="36"/>
    <s v="Memorial Stadium"/>
    <n v="1051724"/>
    <n v="94"/>
    <n v="93"/>
    <s v="BAL"/>
    <s v="BAL"/>
    <s v="BAL"/>
  </r>
  <r>
    <x v="107"/>
    <x v="1"/>
    <x v="1"/>
    <x v="5"/>
    <s v="BOS"/>
    <s v="BOS"/>
    <x v="74"/>
    <s v="E"/>
    <n v="2"/>
    <n v="163"/>
    <n v="82"/>
    <n v="99"/>
    <n v="64"/>
    <s v="N"/>
    <x v="0"/>
    <s v="N"/>
    <x v="0"/>
    <x v="1"/>
    <n v="0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x v="92"/>
    <s v="Fenway Park II"/>
    <n v="2320643"/>
    <n v="112"/>
    <n v="110"/>
    <s v="BOS"/>
    <s v="BOS"/>
    <s v="BOS"/>
  </r>
  <r>
    <x v="107"/>
    <x v="1"/>
    <x v="1"/>
    <x v="5"/>
    <s v="CAL"/>
    <s v="ANA"/>
    <x v="87"/>
    <s v="W"/>
    <n v="2"/>
    <n v="162"/>
    <n v="81"/>
    <n v="87"/>
    <n v="75"/>
    <s v="N"/>
    <x v="0"/>
    <s v="N"/>
    <x v="0"/>
    <x v="1"/>
    <n v="0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x v="120"/>
    <s v="Anaheim Stadium"/>
    <n v="1755386"/>
    <n v="96"/>
    <n v="96"/>
    <s v="CAL"/>
    <s v="CAL"/>
    <s v="CAL"/>
  </r>
  <r>
    <x v="107"/>
    <x v="1"/>
    <x v="1"/>
    <x v="5"/>
    <s v="CHA"/>
    <s v="CHW"/>
    <x v="75"/>
    <s v="W"/>
    <n v="5"/>
    <n v="161"/>
    <n v="80"/>
    <n v="71"/>
    <n v="90"/>
    <s v="N"/>
    <x v="0"/>
    <s v="N"/>
    <x v="0"/>
    <x v="1"/>
    <n v="0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x v="85"/>
    <s v="Comiskey Park"/>
    <n v="1491100"/>
    <n v="101"/>
    <n v="102"/>
    <s v="CHW"/>
    <s v="CHA"/>
    <s v="CHA"/>
  </r>
  <r>
    <x v="107"/>
    <x v="1"/>
    <x v="1"/>
    <x v="1"/>
    <s v="CHN"/>
    <s v="CHC"/>
    <x v="25"/>
    <s v="E"/>
    <n v="3"/>
    <n v="162"/>
    <n v="82"/>
    <n v="79"/>
    <n v="83"/>
    <s v="N"/>
    <x v="0"/>
    <s v="N"/>
    <x v="0"/>
    <x v="1"/>
    <n v="0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x v="88"/>
    <s v="Wrigley Field"/>
    <n v="1525311"/>
    <n v="112"/>
    <n v="112"/>
    <s v="CHC"/>
    <s v="CHN"/>
    <s v="CHN"/>
  </r>
  <r>
    <x v="107"/>
    <x v="1"/>
    <x v="1"/>
    <x v="1"/>
    <s v="CIN"/>
    <s v="CIN"/>
    <x v="26"/>
    <s v="W"/>
    <n v="2"/>
    <n v="161"/>
    <n v="80"/>
    <n v="92"/>
    <n v="69"/>
    <s v="N"/>
    <x v="0"/>
    <s v="N"/>
    <x v="0"/>
    <x v="1"/>
    <n v="0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x v="25"/>
    <s v="Riverfront Stadium"/>
    <n v="2532497"/>
    <n v="100"/>
    <n v="100"/>
    <s v="CIN"/>
    <s v="CIN"/>
    <s v="CIN"/>
  </r>
  <r>
    <x v="107"/>
    <x v="1"/>
    <x v="1"/>
    <x v="5"/>
    <s v="CLE"/>
    <s v="CLE"/>
    <x v="76"/>
    <s v="E"/>
    <n v="6"/>
    <n v="159"/>
    <n v="78"/>
    <n v="69"/>
    <n v="90"/>
    <s v="N"/>
    <x v="0"/>
    <s v="N"/>
    <x v="0"/>
    <x v="1"/>
    <n v="0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x v="107"/>
    <s v="Cleveland Stadium"/>
    <n v="800584"/>
    <n v="99"/>
    <n v="100"/>
    <s v="CLE"/>
    <s v="CLE"/>
    <s v="CLE"/>
  </r>
  <r>
    <x v="107"/>
    <x v="1"/>
    <x v="1"/>
    <x v="5"/>
    <s v="DET"/>
    <s v="DET"/>
    <x v="77"/>
    <s v="E"/>
    <n v="5"/>
    <n v="162"/>
    <n v="81"/>
    <n v="86"/>
    <n v="76"/>
    <s v="N"/>
    <x v="0"/>
    <s v="N"/>
    <x v="0"/>
    <x v="1"/>
    <n v="0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x v="86"/>
    <s v="Tiger Stadium"/>
    <n v="1714893"/>
    <n v="103"/>
    <n v="103"/>
    <s v="DET"/>
    <s v="DET"/>
    <s v="DET"/>
  </r>
  <r>
    <x v="107"/>
    <x v="1"/>
    <x v="1"/>
    <x v="1"/>
    <s v="HOU"/>
    <s v="HOU"/>
    <x v="89"/>
    <s v="W"/>
    <n v="5"/>
    <n v="162"/>
    <n v="81"/>
    <n v="74"/>
    <n v="88"/>
    <s v="N"/>
    <x v="0"/>
    <s v="N"/>
    <x v="0"/>
    <x v="1"/>
    <n v="0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x v="121"/>
    <s v="Astrodome"/>
    <n v="1126145"/>
    <n v="92"/>
    <n v="92"/>
    <s v="HOU"/>
    <s v="HOU"/>
    <s v="HOU"/>
  </r>
  <r>
    <x v="107"/>
    <x v="1"/>
    <x v="1"/>
    <x v="5"/>
    <s v="KCA"/>
    <s v="KCR"/>
    <x v="91"/>
    <s v="W"/>
    <n v="1"/>
    <n v="162"/>
    <n v="81"/>
    <n v="92"/>
    <n v="70"/>
    <s v="Y"/>
    <x v="0"/>
    <s v="N"/>
    <x v="0"/>
    <x v="1"/>
    <n v="0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x v="124"/>
    <s v="Royals Stadium"/>
    <n v="2255493"/>
    <n v="103"/>
    <n v="102"/>
    <s v="KCR"/>
    <s v="KCA"/>
    <s v="KCA"/>
  </r>
  <r>
    <x v="107"/>
    <x v="1"/>
    <x v="1"/>
    <x v="1"/>
    <s v="LAN"/>
    <s v="LAD"/>
    <x v="47"/>
    <s v="W"/>
    <n v="1"/>
    <n v="162"/>
    <n v="81"/>
    <n v="95"/>
    <n v="67"/>
    <s v="Y"/>
    <x v="0"/>
    <s v="Y"/>
    <x v="1"/>
    <x v="1"/>
    <n v="0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x v="114"/>
    <s v="Dodger Stadium"/>
    <n v="3347845"/>
    <n v="100"/>
    <n v="98"/>
    <s v="LAD"/>
    <s v="LAN"/>
    <s v="LAN"/>
  </r>
  <r>
    <x v="107"/>
    <x v="1"/>
    <x v="1"/>
    <x v="5"/>
    <s v="MIN"/>
    <s v="MIN"/>
    <x v="79"/>
    <s v="W"/>
    <n v="4"/>
    <n v="162"/>
    <n v="81"/>
    <n v="73"/>
    <n v="89"/>
    <s v="N"/>
    <x v="0"/>
    <s v="N"/>
    <x v="0"/>
    <x v="1"/>
    <n v="0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x v="117"/>
    <s v="Metropolitan Stadium"/>
    <n v="787878"/>
    <n v="102"/>
    <n v="102"/>
    <s v="MIN"/>
    <s v="MIN"/>
    <s v="MIN"/>
  </r>
  <r>
    <x v="107"/>
    <x v="1"/>
    <x v="1"/>
    <x v="5"/>
    <s v="ML4"/>
    <s v="MIL"/>
    <x v="53"/>
    <s v="E"/>
    <n v="3"/>
    <n v="162"/>
    <n v="81"/>
    <n v="93"/>
    <n v="69"/>
    <s v="N"/>
    <x v="0"/>
    <s v="N"/>
    <x v="0"/>
    <x v="1"/>
    <n v="0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x v="53"/>
    <s v="County Stadium"/>
    <n v="1601406"/>
    <n v="100"/>
    <n v="100"/>
    <s v="MIL"/>
    <s v="MIL"/>
    <s v="MIL"/>
  </r>
  <r>
    <x v="107"/>
    <x v="1"/>
    <x v="1"/>
    <x v="1"/>
    <s v="MON"/>
    <s v="WSN"/>
    <x v="13"/>
    <s v="E"/>
    <n v="4"/>
    <n v="162"/>
    <n v="80"/>
    <n v="76"/>
    <n v="86"/>
    <s v="N"/>
    <x v="0"/>
    <s v="N"/>
    <x v="0"/>
    <x v="1"/>
    <n v="0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x v="125"/>
    <s v="Stade Olympique"/>
    <n v="1427007"/>
    <n v="99"/>
    <n v="98"/>
    <s v="MON"/>
    <s v="MON"/>
    <s v="MON"/>
  </r>
  <r>
    <x v="107"/>
    <x v="1"/>
    <x v="1"/>
    <x v="5"/>
    <s v="NYA"/>
    <s v="NYY"/>
    <x v="73"/>
    <s v="E"/>
    <n v="1"/>
    <n v="163"/>
    <n v="81"/>
    <n v="100"/>
    <n v="63"/>
    <s v="Y"/>
    <x v="0"/>
    <s v="Y"/>
    <x v="1"/>
    <x v="2"/>
    <n v="1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x v="96"/>
    <s v="Yankee Stadium II"/>
    <n v="2335871"/>
    <n v="97"/>
    <n v="96"/>
    <s v="NYY"/>
    <s v="NYA"/>
    <s v="NYA"/>
  </r>
  <r>
    <x v="107"/>
    <x v="1"/>
    <x v="1"/>
    <x v="1"/>
    <s v="NYN"/>
    <s v="NYM"/>
    <x v="90"/>
    <s v="E"/>
    <n v="6"/>
    <n v="162"/>
    <n v="80"/>
    <n v="66"/>
    <n v="96"/>
    <s v="N"/>
    <x v="0"/>
    <s v="N"/>
    <x v="0"/>
    <x v="1"/>
    <n v="0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x v="119"/>
    <s v="Shea Stadium"/>
    <n v="1007328"/>
    <n v="96"/>
    <n v="97"/>
    <s v="NYM"/>
    <s v="NYN"/>
    <s v="NYN"/>
  </r>
  <r>
    <x v="107"/>
    <x v="1"/>
    <x v="1"/>
    <x v="5"/>
    <s v="OAK"/>
    <s v="OAK"/>
    <x v="78"/>
    <s v="W"/>
    <n v="6"/>
    <n v="162"/>
    <n v="80"/>
    <n v="69"/>
    <n v="93"/>
    <s v="N"/>
    <x v="0"/>
    <s v="N"/>
    <x v="0"/>
    <x v="1"/>
    <n v="0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x v="123"/>
    <s v="Oakland Coliseum"/>
    <n v="526999"/>
    <n v="94"/>
    <n v="96"/>
    <s v="OAK"/>
    <s v="OAK"/>
    <s v="OAK"/>
  </r>
  <r>
    <x v="107"/>
    <x v="1"/>
    <x v="1"/>
    <x v="1"/>
    <s v="PHI"/>
    <s v="PHI"/>
    <x v="44"/>
    <s v="E"/>
    <n v="1"/>
    <n v="162"/>
    <n v="82"/>
    <n v="90"/>
    <n v="72"/>
    <s v="Y"/>
    <x v="0"/>
    <s v="N"/>
    <x v="0"/>
    <x v="1"/>
    <n v="0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x v="71"/>
    <s v="Veterans Stadium"/>
    <n v="2583389"/>
    <n v="101"/>
    <n v="100"/>
    <s v="PHI"/>
    <s v="PHI"/>
    <s v="PHI"/>
  </r>
  <r>
    <x v="107"/>
    <x v="1"/>
    <x v="1"/>
    <x v="1"/>
    <s v="PIT"/>
    <s v="PIT"/>
    <x v="39"/>
    <s v="E"/>
    <n v="2"/>
    <n v="161"/>
    <n v="81"/>
    <n v="88"/>
    <n v="73"/>
    <s v="N"/>
    <x v="0"/>
    <s v="N"/>
    <x v="0"/>
    <x v="1"/>
    <n v="0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x v="77"/>
    <s v="Three Rivers Stadium"/>
    <n v="964106"/>
    <n v="105"/>
    <n v="104"/>
    <s v="PIT"/>
    <s v="PIT"/>
    <s v="PIT"/>
  </r>
  <r>
    <x v="107"/>
    <x v="1"/>
    <x v="1"/>
    <x v="1"/>
    <s v="SDN"/>
    <s v="SDP"/>
    <x v="92"/>
    <s v="W"/>
    <n v="4"/>
    <n v="162"/>
    <n v="81"/>
    <n v="84"/>
    <n v="78"/>
    <s v="N"/>
    <x v="0"/>
    <s v="N"/>
    <x v="0"/>
    <x v="1"/>
    <n v="0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x v="126"/>
    <s v="Jack Murphy Stadium"/>
    <n v="1670107"/>
    <n v="91"/>
    <n v="92"/>
    <s v="SDP"/>
    <s v="SDN"/>
    <s v="SDN"/>
  </r>
  <r>
    <x v="107"/>
    <x v="1"/>
    <x v="1"/>
    <x v="5"/>
    <s v="SEA"/>
    <s v="SEA"/>
    <x v="93"/>
    <s v="W"/>
    <n v="7"/>
    <n v="160"/>
    <n v="81"/>
    <n v="56"/>
    <n v="104"/>
    <s v="N"/>
    <x v="0"/>
    <s v="N"/>
    <x v="0"/>
    <x v="1"/>
    <n v="0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x v="129"/>
    <s v="Kingdome"/>
    <n v="877440"/>
    <n v="100"/>
    <n v="101"/>
    <s v="SEA"/>
    <s v="SEA"/>
    <s v="SEA"/>
  </r>
  <r>
    <x v="107"/>
    <x v="1"/>
    <x v="1"/>
    <x v="1"/>
    <s v="SFN"/>
    <s v="SFG"/>
    <x v="42"/>
    <s v="W"/>
    <n v="3"/>
    <n v="162"/>
    <n v="81"/>
    <n v="89"/>
    <n v="73"/>
    <s v="N"/>
    <x v="0"/>
    <s v="N"/>
    <x v="0"/>
    <x v="1"/>
    <n v="0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x v="115"/>
    <s v="Candlestick Park"/>
    <n v="1740477"/>
    <n v="96"/>
    <n v="96"/>
    <s v="SFG"/>
    <s v="SFN"/>
    <s v="SFN"/>
  </r>
  <r>
    <x v="107"/>
    <x v="1"/>
    <x v="1"/>
    <x v="1"/>
    <s v="SLN"/>
    <s v="STL"/>
    <x v="40"/>
    <s v="E"/>
    <n v="5"/>
    <n v="162"/>
    <n v="81"/>
    <n v="69"/>
    <n v="93"/>
    <s v="N"/>
    <x v="0"/>
    <s v="N"/>
    <x v="0"/>
    <x v="1"/>
    <n v="0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x v="83"/>
    <s v="Busch Stadium II"/>
    <n v="1278215"/>
    <n v="99"/>
    <n v="99"/>
    <s v="STL"/>
    <s v="SLN"/>
    <s v="SLN"/>
  </r>
  <r>
    <x v="107"/>
    <x v="1"/>
    <x v="1"/>
    <x v="5"/>
    <s v="TEX"/>
    <s v="TEX"/>
    <x v="88"/>
    <s v="W"/>
    <n v="2"/>
    <n v="162"/>
    <n v="82"/>
    <n v="87"/>
    <n v="75"/>
    <s v="N"/>
    <x v="0"/>
    <s v="N"/>
    <x v="0"/>
    <x v="1"/>
    <n v="0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x v="128"/>
    <s v="Arlington Stadium"/>
    <n v="1447963"/>
    <n v="100"/>
    <n v="100"/>
    <s v="TEX"/>
    <s v="TEX"/>
    <s v="TEX"/>
  </r>
  <r>
    <x v="107"/>
    <x v="1"/>
    <x v="1"/>
    <x v="5"/>
    <s v="TOR"/>
    <s v="TOR"/>
    <x v="94"/>
    <s v="E"/>
    <n v="7"/>
    <n v="161"/>
    <n v="81"/>
    <n v="59"/>
    <n v="102"/>
    <s v="N"/>
    <x v="0"/>
    <s v="N"/>
    <x v="0"/>
    <x v="1"/>
    <n v="0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x v="130"/>
    <s v="Exhibition Stadium"/>
    <n v="1562585"/>
    <n v="101"/>
    <n v="104"/>
    <s v="TOR"/>
    <s v="TOR"/>
    <s v="TOR"/>
  </r>
  <r>
    <x v="108"/>
    <x v="1"/>
    <x v="1"/>
    <x v="1"/>
    <s v="ATL"/>
    <s v="ATL"/>
    <x v="24"/>
    <s v="W"/>
    <n v="6"/>
    <n v="160"/>
    <n v="79"/>
    <n v="66"/>
    <n v="94"/>
    <s v="N"/>
    <x v="0"/>
    <s v="N"/>
    <x v="0"/>
    <x v="1"/>
    <n v="0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x v="122"/>
    <s v="Atlanta-Fulton County Stadium"/>
    <n v="769465"/>
    <n v="107"/>
    <n v="109"/>
    <s v="ATL"/>
    <s v="ATL"/>
    <s v="ATL"/>
  </r>
  <r>
    <x v="108"/>
    <x v="1"/>
    <x v="1"/>
    <x v="5"/>
    <s v="BAL"/>
    <s v="BAL"/>
    <x v="37"/>
    <s v="E"/>
    <n v="1"/>
    <n v="159"/>
    <n v="79"/>
    <n v="102"/>
    <n v="57"/>
    <s v="Y"/>
    <x v="0"/>
    <s v="Y"/>
    <x v="1"/>
    <x v="1"/>
    <n v="0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x v="36"/>
    <s v="Memorial Stadium"/>
    <n v="1681009"/>
    <n v="97"/>
    <n v="95"/>
    <s v="BAL"/>
    <s v="BAL"/>
    <s v="BAL"/>
  </r>
  <r>
    <x v="108"/>
    <x v="1"/>
    <x v="1"/>
    <x v="5"/>
    <s v="BOS"/>
    <s v="BOS"/>
    <x v="74"/>
    <s v="E"/>
    <n v="3"/>
    <n v="160"/>
    <n v="80"/>
    <n v="91"/>
    <n v="69"/>
    <s v="N"/>
    <x v="0"/>
    <s v="N"/>
    <x v="0"/>
    <x v="1"/>
    <n v="0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x v="92"/>
    <s v="Fenway Park II"/>
    <n v="2353114"/>
    <n v="106"/>
    <n v="106"/>
    <s v="BOS"/>
    <s v="BOS"/>
    <s v="BOS"/>
  </r>
  <r>
    <x v="108"/>
    <x v="1"/>
    <x v="1"/>
    <x v="5"/>
    <s v="CAL"/>
    <s v="ANA"/>
    <x v="87"/>
    <s v="W"/>
    <n v="1"/>
    <n v="162"/>
    <n v="81"/>
    <n v="88"/>
    <n v="74"/>
    <s v="Y"/>
    <x v="0"/>
    <s v="N"/>
    <x v="0"/>
    <x v="1"/>
    <n v="0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x v="120"/>
    <s v="Anaheim Stadium"/>
    <n v="2523575"/>
    <n v="96"/>
    <n v="96"/>
    <s v="CAL"/>
    <s v="CAL"/>
    <s v="CAL"/>
  </r>
  <r>
    <x v="108"/>
    <x v="1"/>
    <x v="1"/>
    <x v="5"/>
    <s v="CHA"/>
    <s v="CHW"/>
    <x v="75"/>
    <s v="W"/>
    <n v="5"/>
    <n v="159"/>
    <n v="79"/>
    <n v="73"/>
    <n v="87"/>
    <s v="N"/>
    <x v="0"/>
    <s v="N"/>
    <x v="0"/>
    <x v="1"/>
    <n v="0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x v="85"/>
    <s v="Comiskey Park"/>
    <n v="1280702"/>
    <n v="100"/>
    <n v="101"/>
    <s v="CHW"/>
    <s v="CHA"/>
    <s v="CHA"/>
  </r>
  <r>
    <x v="108"/>
    <x v="1"/>
    <x v="1"/>
    <x v="1"/>
    <s v="CHN"/>
    <s v="CHC"/>
    <x v="25"/>
    <s v="E"/>
    <n v="5"/>
    <n v="162"/>
    <n v="81"/>
    <n v="80"/>
    <n v="82"/>
    <s v="N"/>
    <x v="0"/>
    <s v="N"/>
    <x v="0"/>
    <x v="1"/>
    <n v="0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x v="88"/>
    <s v="Wrigley Field"/>
    <n v="1648587"/>
    <n v="110"/>
    <n v="111"/>
    <s v="CHC"/>
    <s v="CHN"/>
    <s v="CHN"/>
  </r>
  <r>
    <x v="108"/>
    <x v="1"/>
    <x v="1"/>
    <x v="1"/>
    <s v="CIN"/>
    <s v="CIN"/>
    <x v="26"/>
    <s v="W"/>
    <n v="1"/>
    <n v="161"/>
    <n v="80"/>
    <n v="90"/>
    <n v="71"/>
    <s v="Y"/>
    <x v="0"/>
    <s v="N"/>
    <x v="0"/>
    <x v="1"/>
    <n v="0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x v="25"/>
    <s v="Riverfront Stadium"/>
    <n v="2356933"/>
    <n v="101"/>
    <n v="101"/>
    <s v="CIN"/>
    <s v="CIN"/>
    <s v="CIN"/>
  </r>
  <r>
    <x v="108"/>
    <x v="1"/>
    <x v="1"/>
    <x v="5"/>
    <s v="CLE"/>
    <s v="CLE"/>
    <x v="76"/>
    <s v="E"/>
    <n v="6"/>
    <n v="161"/>
    <n v="81"/>
    <n v="81"/>
    <n v="80"/>
    <s v="N"/>
    <x v="0"/>
    <s v="N"/>
    <x v="0"/>
    <x v="1"/>
    <n v="0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x v="107"/>
    <s v="Cleveland Stadium"/>
    <n v="1011644"/>
    <n v="101"/>
    <n v="101"/>
    <s v="CLE"/>
    <s v="CLE"/>
    <s v="CLE"/>
  </r>
  <r>
    <x v="108"/>
    <x v="1"/>
    <x v="1"/>
    <x v="5"/>
    <s v="DET"/>
    <s v="DET"/>
    <x v="77"/>
    <s v="E"/>
    <n v="5"/>
    <n v="160"/>
    <n v="80"/>
    <n v="85"/>
    <n v="76"/>
    <s v="N"/>
    <x v="0"/>
    <s v="N"/>
    <x v="0"/>
    <x v="1"/>
    <n v="0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x v="86"/>
    <s v="Tiger Stadium"/>
    <n v="1630929"/>
    <n v="103"/>
    <n v="103"/>
    <s v="DET"/>
    <s v="DET"/>
    <s v="DET"/>
  </r>
  <r>
    <x v="108"/>
    <x v="1"/>
    <x v="1"/>
    <x v="1"/>
    <s v="HOU"/>
    <s v="HOU"/>
    <x v="89"/>
    <s v="W"/>
    <n v="2"/>
    <n v="162"/>
    <n v="81"/>
    <n v="89"/>
    <n v="73"/>
    <s v="N"/>
    <x v="0"/>
    <s v="N"/>
    <x v="0"/>
    <x v="1"/>
    <n v="0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x v="121"/>
    <s v="Astrodome"/>
    <n v="1900312"/>
    <n v="94"/>
    <n v="94"/>
    <s v="HOU"/>
    <s v="HOU"/>
    <s v="HOU"/>
  </r>
  <r>
    <x v="108"/>
    <x v="1"/>
    <x v="1"/>
    <x v="5"/>
    <s v="KCA"/>
    <s v="KCR"/>
    <x v="91"/>
    <s v="W"/>
    <n v="2"/>
    <n v="162"/>
    <n v="81"/>
    <n v="85"/>
    <n v="77"/>
    <s v="N"/>
    <x v="0"/>
    <s v="N"/>
    <x v="0"/>
    <x v="1"/>
    <n v="0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x v="124"/>
    <s v="Royals Stadium"/>
    <n v="2261845"/>
    <n v="102"/>
    <n v="101"/>
    <s v="KCR"/>
    <s v="KCA"/>
    <s v="KCA"/>
  </r>
  <r>
    <x v="108"/>
    <x v="1"/>
    <x v="1"/>
    <x v="1"/>
    <s v="LAN"/>
    <s v="LAD"/>
    <x v="47"/>
    <s v="W"/>
    <n v="3"/>
    <n v="162"/>
    <n v="81"/>
    <n v="79"/>
    <n v="83"/>
    <s v="N"/>
    <x v="0"/>
    <s v="N"/>
    <x v="0"/>
    <x v="1"/>
    <n v="0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x v="114"/>
    <s v="Dodger Stadium"/>
    <n v="2860954"/>
    <n v="99"/>
    <n v="98"/>
    <s v="LAD"/>
    <s v="LAN"/>
    <s v="LAN"/>
  </r>
  <r>
    <x v="108"/>
    <x v="1"/>
    <x v="1"/>
    <x v="5"/>
    <s v="MIN"/>
    <s v="MIN"/>
    <x v="79"/>
    <s v="W"/>
    <n v="4"/>
    <n v="162"/>
    <n v="81"/>
    <n v="82"/>
    <n v="80"/>
    <s v="N"/>
    <x v="0"/>
    <s v="N"/>
    <x v="0"/>
    <x v="1"/>
    <n v="0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x v="117"/>
    <s v="Metropolitan Stadium"/>
    <n v="1070521"/>
    <n v="104"/>
    <n v="104"/>
    <s v="MIN"/>
    <s v="MIN"/>
    <s v="MIN"/>
  </r>
  <r>
    <x v="108"/>
    <x v="1"/>
    <x v="1"/>
    <x v="5"/>
    <s v="ML4"/>
    <s v="MIL"/>
    <x v="53"/>
    <s v="E"/>
    <n v="2"/>
    <n v="161"/>
    <n v="81"/>
    <n v="95"/>
    <n v="66"/>
    <s v="N"/>
    <x v="0"/>
    <s v="N"/>
    <x v="0"/>
    <x v="1"/>
    <n v="0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x v="53"/>
    <s v="County Stadium"/>
    <n v="1918343"/>
    <n v="100"/>
    <n v="99"/>
    <s v="MIL"/>
    <s v="MIL"/>
    <s v="MIL"/>
  </r>
  <r>
    <x v="108"/>
    <x v="1"/>
    <x v="1"/>
    <x v="1"/>
    <s v="MON"/>
    <s v="WSN"/>
    <x v="13"/>
    <s v="E"/>
    <n v="2"/>
    <n v="160"/>
    <n v="81"/>
    <n v="95"/>
    <n v="65"/>
    <s v="N"/>
    <x v="0"/>
    <s v="N"/>
    <x v="0"/>
    <x v="1"/>
    <n v="0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x v="125"/>
    <s v="Stade Olympique"/>
    <n v="2102173"/>
    <n v="99"/>
    <n v="98"/>
    <s v="MON"/>
    <s v="MON"/>
    <s v="MON"/>
  </r>
  <r>
    <x v="108"/>
    <x v="1"/>
    <x v="1"/>
    <x v="5"/>
    <s v="NYA"/>
    <s v="NYY"/>
    <x v="73"/>
    <s v="E"/>
    <n v="4"/>
    <n v="160"/>
    <n v="81"/>
    <n v="89"/>
    <n v="71"/>
    <s v="N"/>
    <x v="0"/>
    <s v="N"/>
    <x v="0"/>
    <x v="1"/>
    <n v="0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x v="96"/>
    <s v="Yankee Stadium II"/>
    <n v="2537765"/>
    <n v="98"/>
    <n v="96"/>
    <s v="NYY"/>
    <s v="NYA"/>
    <s v="NYA"/>
  </r>
  <r>
    <x v="108"/>
    <x v="1"/>
    <x v="1"/>
    <x v="1"/>
    <s v="NYN"/>
    <s v="NYM"/>
    <x v="90"/>
    <s v="E"/>
    <n v="6"/>
    <n v="163"/>
    <n v="82"/>
    <n v="63"/>
    <n v="99"/>
    <s v="N"/>
    <x v="0"/>
    <s v="N"/>
    <x v="0"/>
    <x v="1"/>
    <n v="0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x v="119"/>
    <s v="Shea Stadium"/>
    <n v="788905"/>
    <n v="96"/>
    <n v="97"/>
    <s v="NYM"/>
    <s v="NYN"/>
    <s v="NYN"/>
  </r>
  <r>
    <x v="108"/>
    <x v="1"/>
    <x v="1"/>
    <x v="5"/>
    <s v="OAK"/>
    <s v="OAK"/>
    <x v="78"/>
    <s v="W"/>
    <n v="7"/>
    <n v="162"/>
    <n v="81"/>
    <n v="54"/>
    <n v="108"/>
    <s v="N"/>
    <x v="0"/>
    <s v="N"/>
    <x v="0"/>
    <x v="1"/>
    <n v="0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x v="123"/>
    <s v="Oakland Coliseum"/>
    <n v="306763"/>
    <n v="94"/>
    <n v="96"/>
    <s v="OAK"/>
    <s v="OAK"/>
    <s v="OAK"/>
  </r>
  <r>
    <x v="108"/>
    <x v="1"/>
    <x v="1"/>
    <x v="1"/>
    <s v="PHI"/>
    <s v="PHI"/>
    <x v="44"/>
    <s v="E"/>
    <n v="4"/>
    <n v="163"/>
    <n v="81"/>
    <n v="84"/>
    <n v="78"/>
    <s v="N"/>
    <x v="0"/>
    <s v="N"/>
    <x v="0"/>
    <x v="1"/>
    <n v="0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x v="71"/>
    <s v="Veterans Stadium"/>
    <n v="2775011"/>
    <n v="103"/>
    <n v="102"/>
    <s v="PHI"/>
    <s v="PHI"/>
    <s v="PHI"/>
  </r>
  <r>
    <x v="108"/>
    <x v="1"/>
    <x v="1"/>
    <x v="1"/>
    <s v="PIT"/>
    <s v="PIT"/>
    <x v="39"/>
    <s v="E"/>
    <n v="1"/>
    <n v="163"/>
    <n v="81"/>
    <n v="98"/>
    <n v="64"/>
    <s v="Y"/>
    <x v="0"/>
    <s v="Y"/>
    <x v="1"/>
    <x v="2"/>
    <n v="1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x v="77"/>
    <s v="Three Rivers Stadium"/>
    <n v="1435454"/>
    <n v="105"/>
    <n v="105"/>
    <s v="PIT"/>
    <s v="PIT"/>
    <s v="PIT"/>
  </r>
  <r>
    <x v="108"/>
    <x v="1"/>
    <x v="1"/>
    <x v="1"/>
    <s v="SDN"/>
    <s v="SDP"/>
    <x v="92"/>
    <s v="W"/>
    <n v="5"/>
    <n v="161"/>
    <n v="81"/>
    <n v="68"/>
    <n v="93"/>
    <s v="N"/>
    <x v="0"/>
    <s v="N"/>
    <x v="0"/>
    <x v="1"/>
    <n v="0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x v="126"/>
    <s v="Jack Murphy Stadium"/>
    <n v="1456967"/>
    <n v="93"/>
    <n v="94"/>
    <s v="SDP"/>
    <s v="SDN"/>
    <s v="SDN"/>
  </r>
  <r>
    <x v="108"/>
    <x v="1"/>
    <x v="1"/>
    <x v="5"/>
    <s v="SEA"/>
    <s v="SEA"/>
    <x v="93"/>
    <s v="W"/>
    <n v="6"/>
    <n v="162"/>
    <n v="81"/>
    <n v="67"/>
    <n v="95"/>
    <s v="N"/>
    <x v="0"/>
    <s v="N"/>
    <x v="0"/>
    <x v="1"/>
    <n v="0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x v="129"/>
    <s v="Kingdome"/>
    <n v="844447"/>
    <n v="102"/>
    <n v="104"/>
    <s v="SEA"/>
    <s v="SEA"/>
    <s v="SEA"/>
  </r>
  <r>
    <x v="108"/>
    <x v="1"/>
    <x v="1"/>
    <x v="1"/>
    <s v="SFN"/>
    <s v="SFG"/>
    <x v="42"/>
    <s v="W"/>
    <n v="4"/>
    <n v="162"/>
    <n v="81"/>
    <n v="71"/>
    <n v="91"/>
    <s v="N"/>
    <x v="0"/>
    <s v="N"/>
    <x v="0"/>
    <x v="1"/>
    <n v="0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x v="115"/>
    <s v="Candlestick Park"/>
    <n v="1456402"/>
    <n v="93"/>
    <n v="94"/>
    <s v="SFG"/>
    <s v="SFN"/>
    <s v="SFN"/>
  </r>
  <r>
    <x v="108"/>
    <x v="1"/>
    <x v="1"/>
    <x v="1"/>
    <s v="SLN"/>
    <s v="STL"/>
    <x v="40"/>
    <s v="E"/>
    <n v="3"/>
    <n v="163"/>
    <n v="82"/>
    <n v="86"/>
    <n v="76"/>
    <s v="N"/>
    <x v="0"/>
    <s v="N"/>
    <x v="0"/>
    <x v="1"/>
    <n v="0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x v="83"/>
    <s v="Busch Stadium II"/>
    <n v="1627256"/>
    <n v="102"/>
    <n v="102"/>
    <s v="STL"/>
    <s v="SLN"/>
    <s v="SLN"/>
  </r>
  <r>
    <x v="108"/>
    <x v="1"/>
    <x v="1"/>
    <x v="5"/>
    <s v="TEX"/>
    <s v="TEX"/>
    <x v="88"/>
    <s v="W"/>
    <n v="3"/>
    <n v="162"/>
    <n v="81"/>
    <n v="83"/>
    <n v="79"/>
    <s v="N"/>
    <x v="0"/>
    <s v="N"/>
    <x v="0"/>
    <x v="1"/>
    <n v="0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x v="128"/>
    <s v="Arlington Stadium"/>
    <n v="1519671"/>
    <n v="99"/>
    <n v="98"/>
    <s v="TEX"/>
    <s v="TEX"/>
    <s v="TEX"/>
  </r>
  <r>
    <x v="108"/>
    <x v="1"/>
    <x v="1"/>
    <x v="5"/>
    <s v="TOR"/>
    <s v="TOR"/>
    <x v="94"/>
    <s v="E"/>
    <n v="7"/>
    <n v="162"/>
    <n v="81"/>
    <n v="53"/>
    <n v="109"/>
    <s v="N"/>
    <x v="0"/>
    <s v="N"/>
    <x v="0"/>
    <x v="1"/>
    <n v="0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x v="130"/>
    <s v="Exhibition Stadium"/>
    <n v="1431651"/>
    <n v="100"/>
    <n v="102"/>
    <s v="TOR"/>
    <s v="TOR"/>
    <s v="TOR"/>
  </r>
  <r>
    <x v="109"/>
    <x v="1"/>
    <x v="1"/>
    <x v="1"/>
    <s v="ATL"/>
    <s v="ATL"/>
    <x v="24"/>
    <s v="W"/>
    <n v="4"/>
    <n v="161"/>
    <n v="80"/>
    <n v="81"/>
    <n v="80"/>
    <s v="N"/>
    <x v="0"/>
    <s v="N"/>
    <x v="0"/>
    <x v="1"/>
    <n v="0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x v="122"/>
    <s v="Atlanta-Fulton County Stadium"/>
    <n v="1048411"/>
    <n v="103"/>
    <n v="103"/>
    <s v="ATL"/>
    <s v="ATL"/>
    <s v="ATL"/>
  </r>
  <r>
    <x v="109"/>
    <x v="1"/>
    <x v="1"/>
    <x v="5"/>
    <s v="BAL"/>
    <s v="BAL"/>
    <x v="37"/>
    <s v="E"/>
    <n v="2"/>
    <n v="162"/>
    <n v="81"/>
    <n v="100"/>
    <n v="62"/>
    <s v="N"/>
    <x v="0"/>
    <s v="N"/>
    <x v="0"/>
    <x v="1"/>
    <n v="0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x v="36"/>
    <s v="Memorial Stadium"/>
    <n v="1797438"/>
    <n v="99"/>
    <n v="98"/>
    <s v="BAL"/>
    <s v="BAL"/>
    <s v="BAL"/>
  </r>
  <r>
    <x v="109"/>
    <x v="1"/>
    <x v="1"/>
    <x v="5"/>
    <s v="BOS"/>
    <s v="BOS"/>
    <x v="74"/>
    <s v="E"/>
    <n v="5"/>
    <n v="160"/>
    <n v="81"/>
    <n v="83"/>
    <n v="77"/>
    <s v="N"/>
    <x v="0"/>
    <s v="N"/>
    <x v="0"/>
    <x v="1"/>
    <n v="0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x v="92"/>
    <s v="Fenway Park II"/>
    <n v="1956092"/>
    <n v="106"/>
    <n v="105"/>
    <s v="BOS"/>
    <s v="BOS"/>
    <s v="BOS"/>
  </r>
  <r>
    <x v="109"/>
    <x v="1"/>
    <x v="1"/>
    <x v="5"/>
    <s v="CAL"/>
    <s v="ANA"/>
    <x v="87"/>
    <s v="W"/>
    <n v="6"/>
    <n v="160"/>
    <n v="81"/>
    <n v="65"/>
    <n v="95"/>
    <s v="N"/>
    <x v="0"/>
    <s v="N"/>
    <x v="0"/>
    <x v="1"/>
    <n v="0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x v="120"/>
    <s v="Anaheim Stadium"/>
    <n v="2297327"/>
    <n v="97"/>
    <n v="97"/>
    <s v="CAL"/>
    <s v="CAL"/>
    <s v="CAL"/>
  </r>
  <r>
    <x v="109"/>
    <x v="1"/>
    <x v="1"/>
    <x v="5"/>
    <s v="CHA"/>
    <s v="CHW"/>
    <x v="75"/>
    <s v="W"/>
    <n v="5"/>
    <n v="162"/>
    <n v="81"/>
    <n v="70"/>
    <n v="90"/>
    <s v="N"/>
    <x v="0"/>
    <s v="N"/>
    <x v="0"/>
    <x v="1"/>
    <n v="0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x v="85"/>
    <s v="Comiskey Park"/>
    <n v="1200365"/>
    <n v="100"/>
    <n v="100"/>
    <s v="CHW"/>
    <s v="CHA"/>
    <s v="CHA"/>
  </r>
  <r>
    <x v="109"/>
    <x v="1"/>
    <x v="1"/>
    <x v="1"/>
    <s v="CHN"/>
    <s v="CHC"/>
    <x v="25"/>
    <s v="E"/>
    <n v="6"/>
    <n v="162"/>
    <n v="81"/>
    <n v="64"/>
    <n v="98"/>
    <s v="N"/>
    <x v="0"/>
    <s v="N"/>
    <x v="0"/>
    <x v="1"/>
    <n v="0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x v="88"/>
    <s v="Wrigley Field"/>
    <n v="1206776"/>
    <n v="107"/>
    <n v="109"/>
    <s v="CHC"/>
    <s v="CHN"/>
    <s v="CHN"/>
  </r>
  <r>
    <x v="109"/>
    <x v="1"/>
    <x v="1"/>
    <x v="1"/>
    <s v="CIN"/>
    <s v="CIN"/>
    <x v="26"/>
    <s v="W"/>
    <n v="3"/>
    <n v="163"/>
    <n v="82"/>
    <n v="89"/>
    <n v="73"/>
    <s v="N"/>
    <x v="0"/>
    <s v="N"/>
    <x v="0"/>
    <x v="1"/>
    <n v="0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x v="25"/>
    <s v="Riverfront Stadium"/>
    <n v="2022450"/>
    <n v="101"/>
    <n v="100"/>
    <s v="CIN"/>
    <s v="CIN"/>
    <s v="CIN"/>
  </r>
  <r>
    <x v="109"/>
    <x v="1"/>
    <x v="1"/>
    <x v="5"/>
    <s v="CLE"/>
    <s v="CLE"/>
    <x v="76"/>
    <s v="E"/>
    <n v="6"/>
    <n v="160"/>
    <n v="79"/>
    <n v="79"/>
    <n v="81"/>
    <s v="N"/>
    <x v="0"/>
    <s v="N"/>
    <x v="0"/>
    <x v="1"/>
    <n v="0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x v="107"/>
    <s v="Cleveland Stadium"/>
    <n v="1033827"/>
    <n v="101"/>
    <n v="102"/>
    <s v="CLE"/>
    <s v="CLE"/>
    <s v="CLE"/>
  </r>
  <r>
    <x v="109"/>
    <x v="1"/>
    <x v="1"/>
    <x v="5"/>
    <s v="DET"/>
    <s v="DET"/>
    <x v="77"/>
    <s v="E"/>
    <n v="4"/>
    <n v="163"/>
    <n v="82"/>
    <n v="84"/>
    <n v="78"/>
    <s v="N"/>
    <x v="0"/>
    <s v="N"/>
    <x v="0"/>
    <x v="1"/>
    <n v="0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x v="86"/>
    <s v="Tiger Stadium"/>
    <n v="1785293"/>
    <n v="102"/>
    <n v="102"/>
    <s v="DET"/>
    <s v="DET"/>
    <s v="DET"/>
  </r>
  <r>
    <x v="109"/>
    <x v="1"/>
    <x v="1"/>
    <x v="1"/>
    <s v="HOU"/>
    <s v="HOU"/>
    <x v="89"/>
    <s v="W"/>
    <n v="1"/>
    <n v="163"/>
    <n v="81"/>
    <n v="93"/>
    <n v="70"/>
    <s v="Y"/>
    <x v="0"/>
    <s v="N"/>
    <x v="0"/>
    <x v="1"/>
    <n v="0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x v="121"/>
    <s v="Astrodome"/>
    <n v="2278217"/>
    <n v="92"/>
    <n v="91"/>
    <s v="HOU"/>
    <s v="HOU"/>
    <s v="HOU"/>
  </r>
  <r>
    <x v="109"/>
    <x v="1"/>
    <x v="1"/>
    <x v="5"/>
    <s v="KCA"/>
    <s v="KCR"/>
    <x v="91"/>
    <s v="W"/>
    <n v="1"/>
    <n v="162"/>
    <n v="81"/>
    <n v="97"/>
    <n v="65"/>
    <s v="Y"/>
    <x v="0"/>
    <s v="Y"/>
    <x v="1"/>
    <x v="1"/>
    <n v="0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x v="124"/>
    <s v="Royals Stadium"/>
    <n v="2288714"/>
    <n v="100"/>
    <n v="100"/>
    <s v="KCR"/>
    <s v="KCA"/>
    <s v="KCA"/>
  </r>
  <r>
    <x v="109"/>
    <x v="1"/>
    <x v="1"/>
    <x v="1"/>
    <s v="LAN"/>
    <s v="LAD"/>
    <x v="47"/>
    <s v="W"/>
    <n v="2"/>
    <n v="163"/>
    <n v="82"/>
    <n v="92"/>
    <n v="71"/>
    <s v="N"/>
    <x v="0"/>
    <s v="N"/>
    <x v="0"/>
    <x v="1"/>
    <n v="0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x v="114"/>
    <s v="Dodger Stadium"/>
    <n v="3249287"/>
    <n v="99"/>
    <n v="98"/>
    <s v="LAD"/>
    <s v="LAN"/>
    <s v="LAN"/>
  </r>
  <r>
    <x v="109"/>
    <x v="1"/>
    <x v="1"/>
    <x v="5"/>
    <s v="MIN"/>
    <s v="MIN"/>
    <x v="79"/>
    <s v="W"/>
    <n v="3"/>
    <n v="161"/>
    <n v="80"/>
    <n v="77"/>
    <n v="84"/>
    <s v="N"/>
    <x v="0"/>
    <s v="N"/>
    <x v="0"/>
    <x v="1"/>
    <n v="0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x v="117"/>
    <s v="Metropolitan Stadium"/>
    <n v="769206"/>
    <n v="108"/>
    <n v="108"/>
    <s v="MIN"/>
    <s v="MIN"/>
    <s v="MIN"/>
  </r>
  <r>
    <x v="109"/>
    <x v="1"/>
    <x v="1"/>
    <x v="5"/>
    <s v="ML4"/>
    <s v="MIL"/>
    <x v="53"/>
    <s v="E"/>
    <n v="3"/>
    <n v="162"/>
    <n v="82"/>
    <n v="86"/>
    <n v="76"/>
    <s v="N"/>
    <x v="0"/>
    <s v="N"/>
    <x v="0"/>
    <x v="1"/>
    <n v="0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x v="53"/>
    <s v="County Stadium"/>
    <n v="1857408"/>
    <n v="97"/>
    <n v="96"/>
    <s v="MIL"/>
    <s v="MIL"/>
    <s v="MIL"/>
  </r>
  <r>
    <x v="109"/>
    <x v="1"/>
    <x v="1"/>
    <x v="1"/>
    <s v="MON"/>
    <s v="WSN"/>
    <x v="13"/>
    <s v="E"/>
    <n v="2"/>
    <n v="162"/>
    <n v="80"/>
    <n v="90"/>
    <n v="72"/>
    <s v="N"/>
    <x v="0"/>
    <s v="N"/>
    <x v="0"/>
    <x v="1"/>
    <n v="0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x v="125"/>
    <s v="Stade Olympique"/>
    <n v="2208175"/>
    <n v="100"/>
    <n v="99"/>
    <s v="MON"/>
    <s v="MON"/>
    <s v="MON"/>
  </r>
  <r>
    <x v="109"/>
    <x v="1"/>
    <x v="1"/>
    <x v="5"/>
    <s v="NYA"/>
    <s v="NYY"/>
    <x v="73"/>
    <s v="E"/>
    <n v="1"/>
    <n v="162"/>
    <n v="81"/>
    <n v="103"/>
    <n v="59"/>
    <s v="Y"/>
    <x v="0"/>
    <s v="N"/>
    <x v="0"/>
    <x v="1"/>
    <n v="0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x v="96"/>
    <s v="Yankee Stadium II"/>
    <n v="2627417"/>
    <n v="98"/>
    <n v="97"/>
    <s v="NYY"/>
    <s v="NYA"/>
    <s v="NYA"/>
  </r>
  <r>
    <x v="109"/>
    <x v="1"/>
    <x v="1"/>
    <x v="1"/>
    <s v="NYN"/>
    <s v="NYM"/>
    <x v="90"/>
    <s v="E"/>
    <n v="5"/>
    <n v="162"/>
    <n v="82"/>
    <n v="67"/>
    <n v="95"/>
    <s v="N"/>
    <x v="0"/>
    <s v="N"/>
    <x v="0"/>
    <x v="1"/>
    <n v="0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x v="119"/>
    <s v="Shea Stadium"/>
    <n v="1192073"/>
    <n v="97"/>
    <n v="98"/>
    <s v="NYM"/>
    <s v="NYN"/>
    <s v="NYN"/>
  </r>
  <r>
    <x v="109"/>
    <x v="1"/>
    <x v="1"/>
    <x v="5"/>
    <s v="OAK"/>
    <s v="OAK"/>
    <x v="78"/>
    <s v="W"/>
    <n v="2"/>
    <n v="162"/>
    <n v="81"/>
    <n v="83"/>
    <n v="79"/>
    <s v="N"/>
    <x v="0"/>
    <s v="N"/>
    <x v="0"/>
    <x v="1"/>
    <n v="0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x v="123"/>
    <s v="Oakland Coliseum"/>
    <n v="842259"/>
    <n v="93"/>
    <n v="93"/>
    <s v="OAK"/>
    <s v="OAK"/>
    <s v="OAK"/>
  </r>
  <r>
    <x v="109"/>
    <x v="1"/>
    <x v="1"/>
    <x v="1"/>
    <s v="PHI"/>
    <s v="PHI"/>
    <x v="44"/>
    <s v="E"/>
    <n v="1"/>
    <n v="162"/>
    <n v="81"/>
    <n v="91"/>
    <n v="71"/>
    <s v="Y"/>
    <x v="0"/>
    <s v="Y"/>
    <x v="1"/>
    <x v="2"/>
    <n v="1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x v="71"/>
    <s v="Veterans Stadium"/>
    <n v="2651650"/>
    <n v="105"/>
    <n v="105"/>
    <s v="PHI"/>
    <s v="PHI"/>
    <s v="PHI"/>
  </r>
  <r>
    <x v="109"/>
    <x v="1"/>
    <x v="1"/>
    <x v="1"/>
    <s v="PIT"/>
    <s v="PIT"/>
    <x v="39"/>
    <s v="E"/>
    <n v="3"/>
    <n v="162"/>
    <n v="81"/>
    <n v="83"/>
    <n v="79"/>
    <s v="N"/>
    <x v="0"/>
    <s v="N"/>
    <x v="0"/>
    <x v="1"/>
    <n v="0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x v="77"/>
    <s v="Three Rivers Stadium"/>
    <n v="1646757"/>
    <n v="103"/>
    <n v="102"/>
    <s v="PIT"/>
    <s v="PIT"/>
    <s v="PIT"/>
  </r>
  <r>
    <x v="109"/>
    <x v="1"/>
    <x v="1"/>
    <x v="1"/>
    <s v="SDN"/>
    <s v="SDP"/>
    <x v="92"/>
    <s v="W"/>
    <n v="6"/>
    <n v="163"/>
    <n v="81"/>
    <n v="73"/>
    <n v="89"/>
    <s v="N"/>
    <x v="0"/>
    <s v="N"/>
    <x v="0"/>
    <x v="1"/>
    <n v="0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x v="126"/>
    <s v="Jack Murphy Stadium"/>
    <n v="1139026"/>
    <n v="94"/>
    <n v="95"/>
    <s v="SDP"/>
    <s v="SDN"/>
    <s v="SDN"/>
  </r>
  <r>
    <x v="109"/>
    <x v="1"/>
    <x v="1"/>
    <x v="5"/>
    <s v="SEA"/>
    <s v="SEA"/>
    <x v="93"/>
    <s v="W"/>
    <n v="7"/>
    <n v="163"/>
    <n v="81"/>
    <n v="59"/>
    <n v="103"/>
    <s v="N"/>
    <x v="0"/>
    <s v="N"/>
    <x v="0"/>
    <x v="1"/>
    <n v="0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x v="129"/>
    <s v="Kingdome"/>
    <n v="836204"/>
    <n v="101"/>
    <n v="103"/>
    <s v="SEA"/>
    <s v="SEA"/>
    <s v="SEA"/>
  </r>
  <r>
    <x v="109"/>
    <x v="1"/>
    <x v="1"/>
    <x v="1"/>
    <s v="SFN"/>
    <s v="SFG"/>
    <x v="42"/>
    <s v="W"/>
    <n v="5"/>
    <n v="161"/>
    <n v="81"/>
    <n v="75"/>
    <n v="86"/>
    <s v="N"/>
    <x v="0"/>
    <s v="N"/>
    <x v="0"/>
    <x v="1"/>
    <n v="0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x v="115"/>
    <s v="Candlestick Park"/>
    <n v="1096115"/>
    <n v="97"/>
    <n v="98"/>
    <s v="SFG"/>
    <s v="SFN"/>
    <s v="SFN"/>
  </r>
  <r>
    <x v="109"/>
    <x v="1"/>
    <x v="1"/>
    <x v="1"/>
    <s v="SLN"/>
    <s v="STL"/>
    <x v="40"/>
    <s v="E"/>
    <n v="4"/>
    <n v="162"/>
    <n v="81"/>
    <n v="74"/>
    <n v="88"/>
    <s v="N"/>
    <x v="0"/>
    <s v="N"/>
    <x v="0"/>
    <x v="1"/>
    <n v="0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x v="83"/>
    <s v="Busch Stadium II"/>
    <n v="1385147"/>
    <n v="104"/>
    <n v="103"/>
    <s v="STL"/>
    <s v="SLN"/>
    <s v="SLN"/>
  </r>
  <r>
    <x v="109"/>
    <x v="1"/>
    <x v="1"/>
    <x v="5"/>
    <s v="TEX"/>
    <s v="TEX"/>
    <x v="88"/>
    <s v="W"/>
    <n v="4"/>
    <n v="163"/>
    <n v="80"/>
    <n v="76"/>
    <n v="85"/>
    <s v="N"/>
    <x v="0"/>
    <s v="N"/>
    <x v="0"/>
    <x v="1"/>
    <n v="0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x v="128"/>
    <s v="Arlington Stadium"/>
    <n v="1198175"/>
    <n v="97"/>
    <n v="96"/>
    <s v="TEX"/>
    <s v="TEX"/>
    <s v="TEX"/>
  </r>
  <r>
    <x v="109"/>
    <x v="1"/>
    <x v="1"/>
    <x v="5"/>
    <s v="TOR"/>
    <s v="TOR"/>
    <x v="94"/>
    <s v="E"/>
    <n v="7"/>
    <n v="162"/>
    <n v="81"/>
    <n v="67"/>
    <n v="95"/>
    <s v="N"/>
    <x v="0"/>
    <s v="N"/>
    <x v="0"/>
    <x v="1"/>
    <n v="0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x v="130"/>
    <s v="Exhibition Stadium"/>
    <n v="1400327"/>
    <n v="105"/>
    <n v="107"/>
    <s v="TOR"/>
    <s v="TOR"/>
    <s v="TOR"/>
  </r>
  <r>
    <x v="110"/>
    <x v="1"/>
    <x v="1"/>
    <x v="1"/>
    <s v="ATL"/>
    <s v="ATL"/>
    <x v="24"/>
    <s v="W"/>
    <n v="5"/>
    <n v="107"/>
    <n v="50"/>
    <n v="50"/>
    <n v="56"/>
    <s v="N"/>
    <x v="0"/>
    <s v="N"/>
    <x v="0"/>
    <x v="1"/>
    <n v="0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x v="122"/>
    <s v="Atlanta-Fulton County Stadium"/>
    <n v="535418"/>
    <n v="102"/>
    <n v="103"/>
    <s v="ATL"/>
    <s v="ATL"/>
    <s v="ATL"/>
  </r>
  <r>
    <x v="110"/>
    <x v="1"/>
    <x v="1"/>
    <x v="5"/>
    <s v="BAL"/>
    <s v="BAL"/>
    <x v="37"/>
    <s v="E"/>
    <n v="2"/>
    <n v="105"/>
    <n v="55"/>
    <n v="59"/>
    <n v="46"/>
    <s v="N"/>
    <x v="0"/>
    <s v="N"/>
    <x v="0"/>
    <x v="1"/>
    <n v="0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x v="36"/>
    <s v="Memorial Stadium"/>
    <n v="1024247"/>
    <n v="100"/>
    <n v="99"/>
    <s v="BAL"/>
    <s v="BAL"/>
    <s v="BAL"/>
  </r>
  <r>
    <x v="110"/>
    <x v="1"/>
    <x v="1"/>
    <x v="5"/>
    <s v="BOS"/>
    <s v="BOS"/>
    <x v="74"/>
    <s v="E"/>
    <n v="5"/>
    <n v="108"/>
    <n v="53"/>
    <n v="59"/>
    <n v="49"/>
    <s v="N"/>
    <x v="0"/>
    <s v="N"/>
    <x v="0"/>
    <x v="1"/>
    <n v="0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x v="92"/>
    <s v="Fenway Park II"/>
    <n v="1060379"/>
    <n v="107"/>
    <n v="106"/>
    <s v="BOS"/>
    <s v="BOS"/>
    <s v="BOS"/>
  </r>
  <r>
    <x v="110"/>
    <x v="1"/>
    <x v="1"/>
    <x v="5"/>
    <s v="CAL"/>
    <s v="ANA"/>
    <x v="87"/>
    <s v="W"/>
    <n v="5"/>
    <n v="110"/>
    <n v="54"/>
    <n v="51"/>
    <n v="59"/>
    <s v="N"/>
    <x v="0"/>
    <s v="N"/>
    <x v="0"/>
    <x v="1"/>
    <n v="0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x v="120"/>
    <s v="Anaheim Stadium"/>
    <n v="1441545"/>
    <n v="100"/>
    <n v="99"/>
    <s v="CAL"/>
    <s v="CAL"/>
    <s v="CAL"/>
  </r>
  <r>
    <x v="110"/>
    <x v="1"/>
    <x v="1"/>
    <x v="5"/>
    <s v="CHA"/>
    <s v="CHW"/>
    <x v="75"/>
    <s v="W"/>
    <n v="3"/>
    <n v="106"/>
    <n v="49"/>
    <n v="54"/>
    <n v="52"/>
    <s v="N"/>
    <x v="0"/>
    <s v="N"/>
    <x v="0"/>
    <x v="1"/>
    <n v="0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x v="85"/>
    <s v="Comiskey Park"/>
    <n v="946651"/>
    <n v="98"/>
    <n v="98"/>
    <s v="CHW"/>
    <s v="CHA"/>
    <s v="CHA"/>
  </r>
  <r>
    <x v="110"/>
    <x v="1"/>
    <x v="1"/>
    <x v="1"/>
    <s v="CHN"/>
    <s v="CHC"/>
    <x v="25"/>
    <s v="E"/>
    <n v="6"/>
    <n v="106"/>
    <n v="58"/>
    <n v="38"/>
    <n v="65"/>
    <s v="N"/>
    <x v="0"/>
    <s v="N"/>
    <x v="0"/>
    <x v="1"/>
    <n v="0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x v="88"/>
    <s v="Wrigley Field"/>
    <n v="565637"/>
    <n v="104"/>
    <n v="106"/>
    <s v="CHC"/>
    <s v="CHN"/>
    <s v="CHN"/>
  </r>
  <r>
    <x v="110"/>
    <x v="1"/>
    <x v="1"/>
    <x v="1"/>
    <s v="CIN"/>
    <s v="CIN"/>
    <x v="26"/>
    <s v="W"/>
    <n v="1"/>
    <n v="108"/>
    <n v="54"/>
    <n v="66"/>
    <n v="42"/>
    <s v="N"/>
    <x v="0"/>
    <s v="N"/>
    <x v="0"/>
    <x v="1"/>
    <n v="0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x v="25"/>
    <s v="Riverfront Stadium"/>
    <n v="1093730"/>
    <n v="102"/>
    <n v="102"/>
    <s v="CIN"/>
    <s v="CIN"/>
    <s v="CIN"/>
  </r>
  <r>
    <x v="110"/>
    <x v="1"/>
    <x v="1"/>
    <x v="5"/>
    <s v="CLE"/>
    <s v="CLE"/>
    <x v="76"/>
    <s v="E"/>
    <n v="6"/>
    <n v="103"/>
    <n v="54"/>
    <n v="52"/>
    <n v="51"/>
    <s v="N"/>
    <x v="0"/>
    <s v="N"/>
    <x v="0"/>
    <x v="1"/>
    <n v="0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x v="107"/>
    <s v="Cleveland Stadium"/>
    <n v="661395"/>
    <n v="100"/>
    <n v="100"/>
    <s v="CLE"/>
    <s v="CLE"/>
    <s v="CLE"/>
  </r>
  <r>
    <x v="110"/>
    <x v="1"/>
    <x v="1"/>
    <x v="5"/>
    <s v="DET"/>
    <s v="DET"/>
    <x v="77"/>
    <s v="E"/>
    <n v="3"/>
    <n v="109"/>
    <n v="55"/>
    <n v="60"/>
    <n v="49"/>
    <s v="N"/>
    <x v="0"/>
    <s v="N"/>
    <x v="0"/>
    <x v="1"/>
    <n v="0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x v="86"/>
    <s v="Tiger Stadium"/>
    <n v="1149144"/>
    <n v="104"/>
    <n v="103"/>
    <s v="DET"/>
    <s v="DET"/>
    <s v="DET"/>
  </r>
  <r>
    <x v="110"/>
    <x v="1"/>
    <x v="1"/>
    <x v="1"/>
    <s v="HOU"/>
    <s v="HOU"/>
    <x v="89"/>
    <s v="W"/>
    <n v="3"/>
    <n v="110"/>
    <n v="51"/>
    <n v="61"/>
    <n v="49"/>
    <s v="Y"/>
    <x v="0"/>
    <s v="N"/>
    <x v="0"/>
    <x v="1"/>
    <n v="0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x v="121"/>
    <s v="Astrodome"/>
    <n v="1321282"/>
    <n v="95"/>
    <n v="94"/>
    <s v="HOU"/>
    <s v="HOU"/>
    <s v="HOU"/>
  </r>
  <r>
    <x v="110"/>
    <x v="1"/>
    <x v="1"/>
    <x v="5"/>
    <s v="KCA"/>
    <s v="KCR"/>
    <x v="91"/>
    <s v="W"/>
    <n v="4"/>
    <n v="103"/>
    <n v="47"/>
    <n v="50"/>
    <n v="53"/>
    <s v="Y"/>
    <x v="0"/>
    <s v="N"/>
    <x v="0"/>
    <x v="1"/>
    <n v="0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x v="124"/>
    <s v="Royals Stadium"/>
    <n v="1279403"/>
    <n v="99"/>
    <n v="98"/>
    <s v="KCR"/>
    <s v="KCA"/>
    <s v="KCA"/>
  </r>
  <r>
    <x v="110"/>
    <x v="1"/>
    <x v="1"/>
    <x v="1"/>
    <s v="LAN"/>
    <s v="LAD"/>
    <x v="47"/>
    <s v="W"/>
    <n v="2"/>
    <n v="110"/>
    <n v="56"/>
    <n v="63"/>
    <n v="47"/>
    <s v="Y"/>
    <x v="0"/>
    <s v="Y"/>
    <x v="1"/>
    <x v="2"/>
    <n v="1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x v="114"/>
    <s v="Dodger Stadium"/>
    <n v="2381292"/>
    <n v="97"/>
    <n v="96"/>
    <s v="LAD"/>
    <s v="LAN"/>
    <s v="LAN"/>
  </r>
  <r>
    <x v="110"/>
    <x v="1"/>
    <x v="1"/>
    <x v="5"/>
    <s v="MIN"/>
    <s v="MIN"/>
    <x v="79"/>
    <s v="W"/>
    <n v="7"/>
    <n v="110"/>
    <n v="61"/>
    <n v="41"/>
    <n v="68"/>
    <s v="N"/>
    <x v="0"/>
    <s v="N"/>
    <x v="0"/>
    <x v="1"/>
    <n v="0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x v="117"/>
    <s v="Metropolitan Stadium"/>
    <n v="469090"/>
    <n v="107"/>
    <n v="108"/>
    <s v="MIN"/>
    <s v="MIN"/>
    <s v="MIN"/>
  </r>
  <r>
    <x v="110"/>
    <x v="1"/>
    <x v="1"/>
    <x v="5"/>
    <s v="ML4"/>
    <s v="MIL"/>
    <x v="53"/>
    <s v="E"/>
    <n v="1"/>
    <n v="109"/>
    <n v="49"/>
    <n v="62"/>
    <n v="47"/>
    <s v="Y"/>
    <x v="0"/>
    <s v="N"/>
    <x v="0"/>
    <x v="1"/>
    <n v="0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x v="53"/>
    <s v="County Stadium"/>
    <n v="874292"/>
    <n v="95"/>
    <n v="94"/>
    <s v="MIL"/>
    <s v="MIL"/>
    <s v="MIL"/>
  </r>
  <r>
    <x v="110"/>
    <x v="1"/>
    <x v="1"/>
    <x v="1"/>
    <s v="MON"/>
    <s v="WSN"/>
    <x v="13"/>
    <s v="E"/>
    <n v="2"/>
    <n v="108"/>
    <n v="56"/>
    <n v="60"/>
    <n v="48"/>
    <s v="Y"/>
    <x v="0"/>
    <s v="N"/>
    <x v="0"/>
    <x v="1"/>
    <n v="0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x v="125"/>
    <s v="Stade Olympique"/>
    <n v="1534564"/>
    <n v="101"/>
    <n v="100"/>
    <s v="MON"/>
    <s v="MON"/>
    <s v="MON"/>
  </r>
  <r>
    <x v="110"/>
    <x v="1"/>
    <x v="1"/>
    <x v="5"/>
    <s v="NYA"/>
    <s v="NYY"/>
    <x v="73"/>
    <s v="E"/>
    <n v="4"/>
    <n v="107"/>
    <n v="51"/>
    <n v="59"/>
    <n v="48"/>
    <s v="Y"/>
    <x v="0"/>
    <s v="Y"/>
    <x v="1"/>
    <x v="1"/>
    <n v="0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x v="96"/>
    <s v="Yankee Stadium II"/>
    <n v="1614353"/>
    <n v="98"/>
    <n v="97"/>
    <s v="NYY"/>
    <s v="NYA"/>
    <s v="NYA"/>
  </r>
  <r>
    <x v="110"/>
    <x v="1"/>
    <x v="1"/>
    <x v="1"/>
    <s v="NYN"/>
    <s v="NYM"/>
    <x v="90"/>
    <s v="E"/>
    <n v="5"/>
    <n v="105"/>
    <n v="52"/>
    <n v="41"/>
    <n v="62"/>
    <s v="N"/>
    <x v="0"/>
    <s v="N"/>
    <x v="0"/>
    <x v="1"/>
    <n v="0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x v="119"/>
    <s v="Shea Stadium"/>
    <n v="704244"/>
    <n v="98"/>
    <n v="99"/>
    <s v="NYM"/>
    <s v="NYN"/>
    <s v="NYN"/>
  </r>
  <r>
    <x v="110"/>
    <x v="1"/>
    <x v="1"/>
    <x v="5"/>
    <s v="OAK"/>
    <s v="OAK"/>
    <x v="78"/>
    <s v="W"/>
    <n v="1"/>
    <n v="109"/>
    <n v="56"/>
    <n v="64"/>
    <n v="45"/>
    <s v="Y"/>
    <x v="0"/>
    <s v="N"/>
    <x v="0"/>
    <x v="1"/>
    <n v="0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x v="123"/>
    <s v="Oakland Coliseum"/>
    <n v="1304052"/>
    <n v="95"/>
    <n v="95"/>
    <s v="OAK"/>
    <s v="OAK"/>
    <s v="OAK"/>
  </r>
  <r>
    <x v="110"/>
    <x v="1"/>
    <x v="1"/>
    <x v="1"/>
    <s v="PHI"/>
    <s v="PHI"/>
    <x v="44"/>
    <s v="E"/>
    <n v="3"/>
    <n v="107"/>
    <n v="55"/>
    <n v="59"/>
    <n v="48"/>
    <s v="Y"/>
    <x v="0"/>
    <s v="N"/>
    <x v="0"/>
    <x v="1"/>
    <n v="0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x v="71"/>
    <s v="Veterans Stadium"/>
    <n v="1638752"/>
    <n v="104"/>
    <n v="104"/>
    <s v="PHI"/>
    <s v="PHI"/>
    <s v="PHI"/>
  </r>
  <r>
    <x v="110"/>
    <x v="1"/>
    <x v="1"/>
    <x v="1"/>
    <s v="PIT"/>
    <s v="PIT"/>
    <x v="39"/>
    <s v="E"/>
    <n v="4"/>
    <n v="103"/>
    <n v="51"/>
    <n v="46"/>
    <n v="56"/>
    <s v="N"/>
    <x v="0"/>
    <s v="N"/>
    <x v="0"/>
    <x v="1"/>
    <n v="0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x v="77"/>
    <s v="Three Rivers Stadium"/>
    <n v="541789"/>
    <n v="104"/>
    <n v="104"/>
    <s v="PIT"/>
    <s v="PIT"/>
    <s v="PIT"/>
  </r>
  <r>
    <x v="110"/>
    <x v="1"/>
    <x v="1"/>
    <x v="1"/>
    <s v="SDN"/>
    <s v="SDP"/>
    <x v="92"/>
    <s v="W"/>
    <n v="6"/>
    <n v="110"/>
    <n v="55"/>
    <n v="41"/>
    <n v="69"/>
    <s v="N"/>
    <x v="0"/>
    <s v="N"/>
    <x v="0"/>
    <x v="1"/>
    <n v="0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x v="126"/>
    <s v="Jack Murphy Stadium"/>
    <n v="519161"/>
    <n v="93"/>
    <n v="94"/>
    <s v="SDP"/>
    <s v="SDN"/>
    <s v="SDN"/>
  </r>
  <r>
    <x v="110"/>
    <x v="1"/>
    <x v="1"/>
    <x v="5"/>
    <s v="SEA"/>
    <s v="SEA"/>
    <x v="93"/>
    <s v="W"/>
    <n v="6"/>
    <n v="110"/>
    <n v="57"/>
    <n v="44"/>
    <n v="65"/>
    <s v="N"/>
    <x v="0"/>
    <s v="N"/>
    <x v="0"/>
    <x v="1"/>
    <n v="0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x v="129"/>
    <s v="Kingdome"/>
    <n v="636276"/>
    <n v="105"/>
    <n v="106"/>
    <s v="SEA"/>
    <s v="SEA"/>
    <s v="SEA"/>
  </r>
  <r>
    <x v="110"/>
    <x v="1"/>
    <x v="1"/>
    <x v="1"/>
    <s v="SFN"/>
    <s v="SFG"/>
    <x v="42"/>
    <s v="W"/>
    <n v="4"/>
    <n v="111"/>
    <n v="53"/>
    <n v="56"/>
    <n v="55"/>
    <s v="N"/>
    <x v="0"/>
    <s v="N"/>
    <x v="0"/>
    <x v="1"/>
    <n v="0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x v="115"/>
    <s v="Candlestick Park"/>
    <n v="632274"/>
    <n v="98"/>
    <n v="98"/>
    <s v="SFG"/>
    <s v="SFN"/>
    <s v="SFN"/>
  </r>
  <r>
    <x v="110"/>
    <x v="1"/>
    <x v="1"/>
    <x v="1"/>
    <s v="SLN"/>
    <s v="STL"/>
    <x v="40"/>
    <s v="E"/>
    <n v="1"/>
    <n v="103"/>
    <n v="53"/>
    <n v="59"/>
    <n v="43"/>
    <s v="N"/>
    <x v="0"/>
    <s v="N"/>
    <x v="0"/>
    <x v="1"/>
    <n v="0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x v="83"/>
    <s v="Busch Stadium II"/>
    <n v="1010247"/>
    <n v="103"/>
    <n v="102"/>
    <s v="STL"/>
    <s v="SLN"/>
    <s v="SLN"/>
  </r>
  <r>
    <x v="110"/>
    <x v="1"/>
    <x v="1"/>
    <x v="5"/>
    <s v="TEX"/>
    <s v="TEX"/>
    <x v="88"/>
    <s v="W"/>
    <n v="2"/>
    <n v="105"/>
    <n v="56"/>
    <n v="57"/>
    <n v="48"/>
    <s v="N"/>
    <x v="0"/>
    <s v="N"/>
    <x v="0"/>
    <x v="1"/>
    <n v="0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x v="128"/>
    <s v="Arlington Stadium"/>
    <n v="850076"/>
    <n v="94"/>
    <n v="94"/>
    <s v="TEX"/>
    <s v="TEX"/>
    <s v="TEX"/>
  </r>
  <r>
    <x v="110"/>
    <x v="1"/>
    <x v="1"/>
    <x v="5"/>
    <s v="TOR"/>
    <s v="TOR"/>
    <x v="94"/>
    <s v="E"/>
    <n v="7"/>
    <n v="106"/>
    <n v="53"/>
    <n v="37"/>
    <n v="69"/>
    <s v="N"/>
    <x v="0"/>
    <s v="N"/>
    <x v="0"/>
    <x v="1"/>
    <n v="0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x v="130"/>
    <s v="Exhibition Stadium"/>
    <n v="755083"/>
    <n v="106"/>
    <n v="108"/>
    <s v="TOR"/>
    <s v="TOR"/>
    <s v="TOR"/>
  </r>
  <r>
    <x v="111"/>
    <x v="1"/>
    <x v="1"/>
    <x v="1"/>
    <s v="ATL"/>
    <s v="ATL"/>
    <x v="24"/>
    <s v="W"/>
    <n v="1"/>
    <n v="162"/>
    <n v="81"/>
    <n v="89"/>
    <n v="73"/>
    <s v="Y"/>
    <x v="0"/>
    <s v="N"/>
    <x v="0"/>
    <x v="1"/>
    <n v="0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x v="122"/>
    <s v="Atlanta-Fulton County Stadium"/>
    <n v="1801985"/>
    <n v="104"/>
    <n v="104"/>
    <s v="ATL"/>
    <s v="ATL"/>
    <s v="ATL"/>
  </r>
  <r>
    <x v="111"/>
    <x v="1"/>
    <x v="1"/>
    <x v="5"/>
    <s v="BAL"/>
    <s v="BAL"/>
    <x v="37"/>
    <s v="E"/>
    <n v="2"/>
    <n v="163"/>
    <n v="82"/>
    <n v="94"/>
    <n v="68"/>
    <s v="N"/>
    <x v="0"/>
    <s v="N"/>
    <x v="0"/>
    <x v="1"/>
    <n v="0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x v="36"/>
    <s v="Memorial Stadium"/>
    <n v="1613031"/>
    <n v="100"/>
    <n v="99"/>
    <s v="BAL"/>
    <s v="BAL"/>
    <s v="BAL"/>
  </r>
  <r>
    <x v="111"/>
    <x v="1"/>
    <x v="1"/>
    <x v="5"/>
    <s v="BOS"/>
    <s v="BOS"/>
    <x v="74"/>
    <s v="E"/>
    <n v="3"/>
    <n v="162"/>
    <n v="81"/>
    <n v="89"/>
    <n v="73"/>
    <s v="N"/>
    <x v="0"/>
    <s v="N"/>
    <x v="0"/>
    <x v="1"/>
    <n v="0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x v="92"/>
    <s v="Fenway Park II"/>
    <n v="1950124"/>
    <n v="107"/>
    <n v="106"/>
    <s v="BOS"/>
    <s v="BOS"/>
    <s v="BOS"/>
  </r>
  <r>
    <x v="111"/>
    <x v="1"/>
    <x v="1"/>
    <x v="5"/>
    <s v="CAL"/>
    <s v="ANA"/>
    <x v="87"/>
    <s v="W"/>
    <n v="1"/>
    <n v="162"/>
    <n v="81"/>
    <n v="93"/>
    <n v="69"/>
    <s v="Y"/>
    <x v="0"/>
    <s v="N"/>
    <x v="0"/>
    <x v="1"/>
    <n v="0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x v="120"/>
    <s v="Anaheim Stadium"/>
    <n v="2807360"/>
    <n v="100"/>
    <n v="99"/>
    <s v="CAL"/>
    <s v="CAL"/>
    <s v="CAL"/>
  </r>
  <r>
    <x v="111"/>
    <x v="1"/>
    <x v="1"/>
    <x v="5"/>
    <s v="CHA"/>
    <s v="CHW"/>
    <x v="75"/>
    <s v="W"/>
    <n v="3"/>
    <n v="162"/>
    <n v="80"/>
    <n v="87"/>
    <n v="75"/>
    <s v="N"/>
    <x v="0"/>
    <s v="N"/>
    <x v="0"/>
    <x v="1"/>
    <n v="0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x v="85"/>
    <s v="Comiskey Park"/>
    <n v="1567787"/>
    <n v="100"/>
    <n v="99"/>
    <s v="CHW"/>
    <s v="CHA"/>
    <s v="CHA"/>
  </r>
  <r>
    <x v="111"/>
    <x v="1"/>
    <x v="1"/>
    <x v="1"/>
    <s v="CHN"/>
    <s v="CHC"/>
    <x v="25"/>
    <s v="E"/>
    <n v="5"/>
    <n v="162"/>
    <n v="81"/>
    <n v="73"/>
    <n v="89"/>
    <s v="N"/>
    <x v="0"/>
    <s v="N"/>
    <x v="0"/>
    <x v="1"/>
    <n v="0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x v="88"/>
    <s v="Wrigley Field"/>
    <n v="1249278"/>
    <n v="102"/>
    <n v="103"/>
    <s v="CHC"/>
    <s v="CHN"/>
    <s v="CHN"/>
  </r>
  <r>
    <x v="111"/>
    <x v="1"/>
    <x v="1"/>
    <x v="1"/>
    <s v="CIN"/>
    <s v="CIN"/>
    <x v="26"/>
    <s v="W"/>
    <n v="6"/>
    <n v="162"/>
    <n v="81"/>
    <n v="61"/>
    <n v="101"/>
    <s v="N"/>
    <x v="0"/>
    <s v="N"/>
    <x v="0"/>
    <x v="1"/>
    <n v="0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x v="25"/>
    <s v="Riverfront Stadium"/>
    <n v="1326528"/>
    <n v="102"/>
    <n v="102"/>
    <s v="CIN"/>
    <s v="CIN"/>
    <s v="CIN"/>
  </r>
  <r>
    <x v="111"/>
    <x v="1"/>
    <x v="1"/>
    <x v="5"/>
    <s v="CLE"/>
    <s v="CLE"/>
    <x v="76"/>
    <s v="E"/>
    <n v="6"/>
    <n v="162"/>
    <n v="81"/>
    <n v="78"/>
    <n v="84"/>
    <s v="N"/>
    <x v="0"/>
    <s v="N"/>
    <x v="0"/>
    <x v="1"/>
    <n v="0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x v="107"/>
    <s v="Cleveland Stadium"/>
    <n v="1044021"/>
    <n v="101"/>
    <n v="101"/>
    <s v="CLE"/>
    <s v="CLE"/>
    <s v="CLE"/>
  </r>
  <r>
    <x v="111"/>
    <x v="1"/>
    <x v="1"/>
    <x v="5"/>
    <s v="DET"/>
    <s v="DET"/>
    <x v="77"/>
    <s v="E"/>
    <n v="4"/>
    <n v="162"/>
    <n v="81"/>
    <n v="83"/>
    <n v="79"/>
    <s v="N"/>
    <x v="0"/>
    <s v="N"/>
    <x v="0"/>
    <x v="1"/>
    <n v="0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x v="86"/>
    <s v="Tiger Stadium"/>
    <n v="1636058"/>
    <n v="100"/>
    <n v="99"/>
    <s v="DET"/>
    <s v="DET"/>
    <s v="DET"/>
  </r>
  <r>
    <x v="111"/>
    <x v="1"/>
    <x v="1"/>
    <x v="1"/>
    <s v="HOU"/>
    <s v="HOU"/>
    <x v="89"/>
    <s v="W"/>
    <n v="5"/>
    <n v="162"/>
    <n v="81"/>
    <n v="77"/>
    <n v="85"/>
    <s v="N"/>
    <x v="0"/>
    <s v="N"/>
    <x v="0"/>
    <x v="1"/>
    <n v="0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x v="121"/>
    <s v="Astrodome"/>
    <n v="1558555"/>
    <n v="92"/>
    <n v="92"/>
    <s v="HOU"/>
    <s v="HOU"/>
    <s v="HOU"/>
  </r>
  <r>
    <x v="111"/>
    <x v="1"/>
    <x v="1"/>
    <x v="5"/>
    <s v="KCA"/>
    <s v="KCR"/>
    <x v="91"/>
    <s v="W"/>
    <n v="2"/>
    <n v="162"/>
    <n v="81"/>
    <n v="90"/>
    <n v="72"/>
    <s v="N"/>
    <x v="0"/>
    <s v="N"/>
    <x v="0"/>
    <x v="1"/>
    <n v="0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x v="124"/>
    <s v="Royals Stadium"/>
    <n v="2284464"/>
    <n v="100"/>
    <n v="100"/>
    <s v="KCR"/>
    <s v="KCA"/>
    <s v="KCA"/>
  </r>
  <r>
    <x v="111"/>
    <x v="1"/>
    <x v="1"/>
    <x v="1"/>
    <s v="LAN"/>
    <s v="LAD"/>
    <x v="47"/>
    <s v="W"/>
    <n v="2"/>
    <n v="162"/>
    <n v="81"/>
    <n v="88"/>
    <n v="74"/>
    <s v="N"/>
    <x v="0"/>
    <s v="N"/>
    <x v="0"/>
    <x v="1"/>
    <n v="0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x v="114"/>
    <s v="Dodger Stadium"/>
    <n v="3608881"/>
    <n v="98"/>
    <n v="97"/>
    <s v="LAD"/>
    <s v="LAN"/>
    <s v="LAN"/>
  </r>
  <r>
    <x v="111"/>
    <x v="1"/>
    <x v="1"/>
    <x v="5"/>
    <s v="MIN"/>
    <s v="MIN"/>
    <x v="79"/>
    <s v="W"/>
    <n v="7"/>
    <n v="162"/>
    <n v="81"/>
    <n v="60"/>
    <n v="102"/>
    <s v="N"/>
    <x v="0"/>
    <s v="N"/>
    <x v="0"/>
    <x v="1"/>
    <n v="0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x v="117"/>
    <s v="Hubert H Humphrey Metrodome"/>
    <n v="921186"/>
    <n v="103"/>
    <n v="104"/>
    <s v="MIN"/>
    <s v="MIN"/>
    <s v="MIN"/>
  </r>
  <r>
    <x v="111"/>
    <x v="1"/>
    <x v="1"/>
    <x v="5"/>
    <s v="ML4"/>
    <s v="MIL"/>
    <x v="53"/>
    <s v="E"/>
    <n v="1"/>
    <n v="163"/>
    <n v="82"/>
    <n v="95"/>
    <n v="67"/>
    <s v="Y"/>
    <x v="0"/>
    <s v="Y"/>
    <x v="1"/>
    <x v="1"/>
    <n v="0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x v="53"/>
    <s v="County Stadium"/>
    <n v="1978896"/>
    <n v="94"/>
    <n v="93"/>
    <s v="MIL"/>
    <s v="MIL"/>
    <s v="MIL"/>
  </r>
  <r>
    <x v="111"/>
    <x v="1"/>
    <x v="1"/>
    <x v="1"/>
    <s v="MON"/>
    <s v="WSN"/>
    <x v="13"/>
    <s v="E"/>
    <n v="3"/>
    <n v="162"/>
    <n v="81"/>
    <n v="86"/>
    <n v="76"/>
    <s v="N"/>
    <x v="0"/>
    <s v="N"/>
    <x v="0"/>
    <x v="1"/>
    <n v="0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x v="125"/>
    <s v="Stade Olympique"/>
    <n v="2318292"/>
    <n v="102"/>
    <n v="101"/>
    <s v="MON"/>
    <s v="MON"/>
    <s v="MON"/>
  </r>
  <r>
    <x v="111"/>
    <x v="1"/>
    <x v="1"/>
    <x v="5"/>
    <s v="NYA"/>
    <s v="NYY"/>
    <x v="73"/>
    <s v="E"/>
    <n v="5"/>
    <n v="162"/>
    <n v="81"/>
    <n v="79"/>
    <n v="83"/>
    <s v="N"/>
    <x v="0"/>
    <s v="N"/>
    <x v="0"/>
    <x v="1"/>
    <n v="0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x v="96"/>
    <s v="Yankee Stadium II"/>
    <n v="2041219"/>
    <n v="98"/>
    <n v="97"/>
    <s v="NYY"/>
    <s v="NYA"/>
    <s v="NYA"/>
  </r>
  <r>
    <x v="111"/>
    <x v="1"/>
    <x v="1"/>
    <x v="1"/>
    <s v="NYN"/>
    <s v="NYM"/>
    <x v="90"/>
    <s v="E"/>
    <n v="6"/>
    <n v="162"/>
    <n v="81"/>
    <n v="65"/>
    <n v="97"/>
    <s v="N"/>
    <x v="0"/>
    <s v="N"/>
    <x v="0"/>
    <x v="1"/>
    <n v="0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x v="119"/>
    <s v="Shea Stadium"/>
    <n v="1323036"/>
    <n v="99"/>
    <n v="101"/>
    <s v="NYM"/>
    <s v="NYN"/>
    <s v="NYN"/>
  </r>
  <r>
    <x v="111"/>
    <x v="1"/>
    <x v="1"/>
    <x v="5"/>
    <s v="OAK"/>
    <s v="OAK"/>
    <x v="78"/>
    <s v="W"/>
    <n v="5"/>
    <n v="162"/>
    <n v="81"/>
    <n v="68"/>
    <n v="94"/>
    <s v="N"/>
    <x v="0"/>
    <s v="N"/>
    <x v="0"/>
    <x v="1"/>
    <n v="0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x v="123"/>
    <s v="Oakland Coliseum"/>
    <n v="1735489"/>
    <n v="94"/>
    <n v="95"/>
    <s v="OAK"/>
    <s v="OAK"/>
    <s v="OAK"/>
  </r>
  <r>
    <x v="111"/>
    <x v="1"/>
    <x v="1"/>
    <x v="1"/>
    <s v="PHI"/>
    <s v="PHI"/>
    <x v="44"/>
    <s v="E"/>
    <n v="2"/>
    <n v="162"/>
    <n v="81"/>
    <n v="89"/>
    <n v="73"/>
    <s v="N"/>
    <x v="0"/>
    <s v="N"/>
    <x v="0"/>
    <x v="1"/>
    <n v="0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x v="71"/>
    <s v="Veterans Stadium"/>
    <n v="2376394"/>
    <n v="103"/>
    <n v="102"/>
    <s v="PHI"/>
    <s v="PHI"/>
    <s v="PHI"/>
  </r>
  <r>
    <x v="111"/>
    <x v="1"/>
    <x v="1"/>
    <x v="1"/>
    <s v="PIT"/>
    <s v="PIT"/>
    <x v="39"/>
    <s v="E"/>
    <n v="4"/>
    <n v="162"/>
    <n v="81"/>
    <n v="84"/>
    <n v="78"/>
    <s v="N"/>
    <x v="0"/>
    <s v="N"/>
    <x v="0"/>
    <x v="1"/>
    <n v="0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x v="77"/>
    <s v="Three Rivers Stadium"/>
    <n v="1024106"/>
    <n v="104"/>
    <n v="104"/>
    <s v="PIT"/>
    <s v="PIT"/>
    <s v="PIT"/>
  </r>
  <r>
    <x v="111"/>
    <x v="1"/>
    <x v="1"/>
    <x v="1"/>
    <s v="SDN"/>
    <s v="SDP"/>
    <x v="92"/>
    <s v="W"/>
    <n v="4"/>
    <n v="162"/>
    <n v="81"/>
    <n v="81"/>
    <n v="81"/>
    <s v="N"/>
    <x v="0"/>
    <s v="N"/>
    <x v="0"/>
    <x v="1"/>
    <n v="0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x v="126"/>
    <s v="Jack Murphy Stadium"/>
    <n v="1607516"/>
    <n v="96"/>
    <n v="96"/>
    <s v="SDP"/>
    <s v="SDN"/>
    <s v="SDN"/>
  </r>
  <r>
    <x v="111"/>
    <x v="1"/>
    <x v="1"/>
    <x v="5"/>
    <s v="SEA"/>
    <s v="SEA"/>
    <x v="93"/>
    <s v="W"/>
    <n v="4"/>
    <n v="162"/>
    <n v="81"/>
    <n v="76"/>
    <n v="86"/>
    <s v="N"/>
    <x v="0"/>
    <s v="N"/>
    <x v="0"/>
    <x v="1"/>
    <n v="0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x v="129"/>
    <s v="Kingdome"/>
    <n v="1070404"/>
    <n v="103"/>
    <n v="105"/>
    <s v="SEA"/>
    <s v="SEA"/>
    <s v="SEA"/>
  </r>
  <r>
    <x v="111"/>
    <x v="1"/>
    <x v="1"/>
    <x v="1"/>
    <s v="SFN"/>
    <s v="SFG"/>
    <x v="42"/>
    <s v="W"/>
    <n v="3"/>
    <n v="162"/>
    <n v="81"/>
    <n v="87"/>
    <n v="75"/>
    <s v="N"/>
    <x v="0"/>
    <s v="N"/>
    <x v="0"/>
    <x v="1"/>
    <n v="0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x v="115"/>
    <s v="Candlestick Park"/>
    <n v="1200948"/>
    <n v="99"/>
    <n v="99"/>
    <s v="SFG"/>
    <s v="SFN"/>
    <s v="SFN"/>
  </r>
  <r>
    <x v="111"/>
    <x v="1"/>
    <x v="1"/>
    <x v="1"/>
    <s v="SLN"/>
    <s v="STL"/>
    <x v="40"/>
    <s v="E"/>
    <n v="1"/>
    <n v="162"/>
    <n v="81"/>
    <n v="92"/>
    <n v="70"/>
    <s v="Y"/>
    <x v="0"/>
    <s v="Y"/>
    <x v="1"/>
    <x v="2"/>
    <n v="1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x v="83"/>
    <s v="Busch Stadium II"/>
    <n v="2111906"/>
    <n v="101"/>
    <n v="101"/>
    <s v="STL"/>
    <s v="SLN"/>
    <s v="SLN"/>
  </r>
  <r>
    <x v="111"/>
    <x v="1"/>
    <x v="1"/>
    <x v="5"/>
    <s v="TEX"/>
    <s v="TEX"/>
    <x v="88"/>
    <s v="W"/>
    <n v="6"/>
    <n v="162"/>
    <n v="81"/>
    <n v="64"/>
    <n v="98"/>
    <s v="N"/>
    <x v="0"/>
    <s v="N"/>
    <x v="0"/>
    <x v="1"/>
    <n v="0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x v="128"/>
    <s v="Arlington Stadium"/>
    <n v="1154432"/>
    <n v="95"/>
    <n v="95"/>
    <s v="TEX"/>
    <s v="TEX"/>
    <s v="TEX"/>
  </r>
  <r>
    <x v="111"/>
    <x v="1"/>
    <x v="1"/>
    <x v="5"/>
    <s v="TOR"/>
    <s v="TOR"/>
    <x v="94"/>
    <s v="E"/>
    <n v="6"/>
    <n v="162"/>
    <n v="81"/>
    <n v="78"/>
    <n v="84"/>
    <s v="N"/>
    <x v="0"/>
    <s v="N"/>
    <x v="0"/>
    <x v="1"/>
    <n v="0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x v="130"/>
    <s v="Exhibition Stadium"/>
    <n v="1275978"/>
    <n v="110"/>
    <n v="110"/>
    <s v="TOR"/>
    <s v="TOR"/>
    <s v="TOR"/>
  </r>
  <r>
    <x v="112"/>
    <x v="1"/>
    <x v="1"/>
    <x v="1"/>
    <s v="ATL"/>
    <s v="ATL"/>
    <x v="24"/>
    <s v="W"/>
    <n v="2"/>
    <n v="162"/>
    <n v="80"/>
    <n v="88"/>
    <n v="74"/>
    <s v="N"/>
    <x v="0"/>
    <s v="N"/>
    <x v="0"/>
    <x v="1"/>
    <n v="0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x v="122"/>
    <s v="Atlanta-Fulton County Stadium"/>
    <n v="2119935"/>
    <n v="108"/>
    <n v="107"/>
    <s v="ATL"/>
    <s v="ATL"/>
    <s v="ATL"/>
  </r>
  <r>
    <x v="112"/>
    <x v="1"/>
    <x v="1"/>
    <x v="5"/>
    <s v="BAL"/>
    <s v="BAL"/>
    <x v="37"/>
    <s v="E"/>
    <n v="1"/>
    <n v="162"/>
    <n v="81"/>
    <n v="98"/>
    <n v="64"/>
    <s v="Y"/>
    <x v="0"/>
    <s v="Y"/>
    <x v="1"/>
    <x v="2"/>
    <n v="1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x v="36"/>
    <s v="Memorial Stadium"/>
    <n v="2042071"/>
    <n v="98"/>
    <n v="98"/>
    <s v="BAL"/>
    <s v="BAL"/>
    <s v="BAL"/>
  </r>
  <r>
    <x v="112"/>
    <x v="1"/>
    <x v="1"/>
    <x v="5"/>
    <s v="BOS"/>
    <s v="BOS"/>
    <x v="74"/>
    <s v="E"/>
    <n v="6"/>
    <n v="162"/>
    <n v="81"/>
    <n v="78"/>
    <n v="84"/>
    <s v="N"/>
    <x v="0"/>
    <s v="N"/>
    <x v="0"/>
    <x v="1"/>
    <n v="0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x v="92"/>
    <s v="Fenway Park II"/>
    <n v="1782285"/>
    <n v="107"/>
    <n v="107"/>
    <s v="BOS"/>
    <s v="BOS"/>
    <s v="BOS"/>
  </r>
  <r>
    <x v="112"/>
    <x v="1"/>
    <x v="1"/>
    <x v="5"/>
    <s v="CAL"/>
    <s v="ANA"/>
    <x v="87"/>
    <s v="W"/>
    <n v="5"/>
    <n v="162"/>
    <n v="81"/>
    <n v="70"/>
    <n v="92"/>
    <s v="N"/>
    <x v="0"/>
    <s v="N"/>
    <x v="0"/>
    <x v="1"/>
    <n v="0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x v="120"/>
    <s v="Anaheim Stadium"/>
    <n v="2555016"/>
    <n v="99"/>
    <n v="99"/>
    <s v="CAL"/>
    <s v="CAL"/>
    <s v="CAL"/>
  </r>
  <r>
    <x v="112"/>
    <x v="1"/>
    <x v="1"/>
    <x v="5"/>
    <s v="CHA"/>
    <s v="CHW"/>
    <x v="75"/>
    <s v="W"/>
    <n v="1"/>
    <n v="162"/>
    <n v="81"/>
    <n v="99"/>
    <n v="63"/>
    <s v="Y"/>
    <x v="0"/>
    <s v="N"/>
    <x v="0"/>
    <x v="1"/>
    <n v="0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x v="85"/>
    <s v="Comiskey Park"/>
    <n v="2132821"/>
    <n v="104"/>
    <n v="103"/>
    <s v="CHW"/>
    <s v="CHA"/>
    <s v="CHA"/>
  </r>
  <r>
    <x v="112"/>
    <x v="1"/>
    <x v="1"/>
    <x v="1"/>
    <s v="CHN"/>
    <s v="CHC"/>
    <x v="25"/>
    <s v="E"/>
    <n v="5"/>
    <n v="162"/>
    <n v="81"/>
    <n v="71"/>
    <n v="91"/>
    <s v="N"/>
    <x v="0"/>
    <s v="N"/>
    <x v="0"/>
    <x v="1"/>
    <n v="0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x v="88"/>
    <s v="Wrigley Field"/>
    <n v="1479717"/>
    <n v="104"/>
    <n v="104"/>
    <s v="CHC"/>
    <s v="CHN"/>
    <s v="CHN"/>
  </r>
  <r>
    <x v="112"/>
    <x v="1"/>
    <x v="1"/>
    <x v="1"/>
    <s v="CIN"/>
    <s v="CIN"/>
    <x v="26"/>
    <s v="W"/>
    <n v="6"/>
    <n v="162"/>
    <n v="81"/>
    <n v="74"/>
    <n v="88"/>
    <s v="N"/>
    <x v="0"/>
    <s v="N"/>
    <x v="0"/>
    <x v="1"/>
    <n v="0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x v="25"/>
    <s v="Riverfront Stadium"/>
    <n v="1190419"/>
    <n v="103"/>
    <n v="104"/>
    <s v="CIN"/>
    <s v="CIN"/>
    <s v="CIN"/>
  </r>
  <r>
    <x v="112"/>
    <x v="1"/>
    <x v="1"/>
    <x v="5"/>
    <s v="CLE"/>
    <s v="CLE"/>
    <x v="76"/>
    <s v="E"/>
    <n v="7"/>
    <n v="162"/>
    <n v="81"/>
    <n v="70"/>
    <n v="92"/>
    <s v="N"/>
    <x v="0"/>
    <s v="N"/>
    <x v="0"/>
    <x v="1"/>
    <n v="0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x v="107"/>
    <s v="Cleveland Stadium"/>
    <n v="768941"/>
    <n v="104"/>
    <n v="105"/>
    <s v="CLE"/>
    <s v="CLE"/>
    <s v="CLE"/>
  </r>
  <r>
    <x v="112"/>
    <x v="1"/>
    <x v="1"/>
    <x v="5"/>
    <s v="DET"/>
    <s v="DET"/>
    <x v="77"/>
    <s v="E"/>
    <n v="2"/>
    <n v="162"/>
    <n v="81"/>
    <n v="92"/>
    <n v="70"/>
    <s v="N"/>
    <x v="0"/>
    <s v="N"/>
    <x v="0"/>
    <x v="1"/>
    <n v="0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x v="86"/>
    <s v="Tiger Stadium"/>
    <n v="1829636"/>
    <n v="97"/>
    <n v="96"/>
    <s v="DET"/>
    <s v="DET"/>
    <s v="DET"/>
  </r>
  <r>
    <x v="112"/>
    <x v="1"/>
    <x v="1"/>
    <x v="1"/>
    <s v="HOU"/>
    <s v="HOU"/>
    <x v="89"/>
    <s v="W"/>
    <n v="3"/>
    <n v="162"/>
    <n v="82"/>
    <n v="85"/>
    <n v="77"/>
    <s v="N"/>
    <x v="0"/>
    <s v="N"/>
    <x v="0"/>
    <x v="1"/>
    <n v="0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x v="121"/>
    <s v="Astrodome"/>
    <n v="1351962"/>
    <n v="93"/>
    <n v="93"/>
    <s v="HOU"/>
    <s v="HOU"/>
    <s v="HOU"/>
  </r>
  <r>
    <x v="112"/>
    <x v="1"/>
    <x v="1"/>
    <x v="5"/>
    <s v="KCA"/>
    <s v="KCR"/>
    <x v="91"/>
    <s v="W"/>
    <n v="2"/>
    <n v="163"/>
    <n v="82"/>
    <n v="79"/>
    <n v="83"/>
    <s v="N"/>
    <x v="0"/>
    <s v="N"/>
    <x v="0"/>
    <x v="1"/>
    <n v="0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x v="124"/>
    <s v="Royals Stadium"/>
    <n v="1963875"/>
    <n v="100"/>
    <n v="100"/>
    <s v="KCR"/>
    <s v="KCA"/>
    <s v="KCA"/>
  </r>
  <r>
    <x v="112"/>
    <x v="1"/>
    <x v="1"/>
    <x v="1"/>
    <s v="LAN"/>
    <s v="LAD"/>
    <x v="47"/>
    <s v="W"/>
    <n v="1"/>
    <n v="163"/>
    <n v="80"/>
    <n v="91"/>
    <n v="71"/>
    <s v="Y"/>
    <x v="0"/>
    <s v="N"/>
    <x v="0"/>
    <x v="1"/>
    <n v="0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x v="114"/>
    <s v="Dodger Stadium"/>
    <n v="3510313"/>
    <n v="99"/>
    <n v="99"/>
    <s v="LAD"/>
    <s v="LAN"/>
    <s v="LAN"/>
  </r>
  <r>
    <x v="112"/>
    <x v="1"/>
    <x v="1"/>
    <x v="5"/>
    <s v="MIN"/>
    <s v="MIN"/>
    <x v="79"/>
    <s v="W"/>
    <n v="5"/>
    <n v="162"/>
    <n v="81"/>
    <n v="70"/>
    <n v="92"/>
    <s v="N"/>
    <x v="0"/>
    <s v="N"/>
    <x v="0"/>
    <x v="1"/>
    <n v="0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x v="117"/>
    <s v="Hubert H Humphrey Metrodome"/>
    <n v="858939"/>
    <n v="104"/>
    <n v="105"/>
    <s v="MIN"/>
    <s v="MIN"/>
    <s v="MIN"/>
  </r>
  <r>
    <x v="112"/>
    <x v="1"/>
    <x v="1"/>
    <x v="5"/>
    <s v="ML4"/>
    <s v="MIL"/>
    <x v="53"/>
    <s v="E"/>
    <n v="5"/>
    <n v="162"/>
    <n v="81"/>
    <n v="87"/>
    <n v="75"/>
    <s v="N"/>
    <x v="0"/>
    <s v="N"/>
    <x v="0"/>
    <x v="1"/>
    <n v="0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x v="53"/>
    <s v="County Stadium"/>
    <n v="2397131"/>
    <n v="93"/>
    <n v="92"/>
    <s v="MIL"/>
    <s v="MIL"/>
    <s v="MIL"/>
  </r>
  <r>
    <x v="112"/>
    <x v="1"/>
    <x v="1"/>
    <x v="1"/>
    <s v="MON"/>
    <s v="WSN"/>
    <x v="13"/>
    <s v="E"/>
    <n v="3"/>
    <n v="163"/>
    <n v="81"/>
    <n v="82"/>
    <n v="80"/>
    <s v="N"/>
    <x v="0"/>
    <s v="N"/>
    <x v="0"/>
    <x v="1"/>
    <n v="0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x v="125"/>
    <s v="Stade Olympique"/>
    <n v="2320651"/>
    <n v="99"/>
    <n v="99"/>
    <s v="MON"/>
    <s v="MON"/>
    <s v="MON"/>
  </r>
  <r>
    <x v="112"/>
    <x v="1"/>
    <x v="1"/>
    <x v="5"/>
    <s v="NYA"/>
    <s v="NYY"/>
    <x v="73"/>
    <s v="E"/>
    <n v="3"/>
    <n v="162"/>
    <n v="81"/>
    <n v="91"/>
    <n v="71"/>
    <s v="N"/>
    <x v="0"/>
    <s v="N"/>
    <x v="0"/>
    <x v="1"/>
    <n v="0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x v="96"/>
    <s v="Yankee Stadium II"/>
    <n v="2257976"/>
    <n v="96"/>
    <n v="95"/>
    <s v="NYY"/>
    <s v="NYA"/>
    <s v="NYA"/>
  </r>
  <r>
    <x v="112"/>
    <x v="1"/>
    <x v="1"/>
    <x v="1"/>
    <s v="NYN"/>
    <s v="NYM"/>
    <x v="90"/>
    <s v="E"/>
    <n v="6"/>
    <n v="162"/>
    <n v="82"/>
    <n v="68"/>
    <n v="94"/>
    <s v="N"/>
    <x v="0"/>
    <s v="N"/>
    <x v="0"/>
    <x v="1"/>
    <n v="0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x v="119"/>
    <s v="Shea Stadium"/>
    <n v="1112774"/>
    <n v="99"/>
    <n v="100"/>
    <s v="NYM"/>
    <s v="NYN"/>
    <s v="NYN"/>
  </r>
  <r>
    <x v="112"/>
    <x v="1"/>
    <x v="1"/>
    <x v="5"/>
    <s v="OAK"/>
    <s v="OAK"/>
    <x v="78"/>
    <s v="W"/>
    <n v="4"/>
    <n v="162"/>
    <n v="81"/>
    <n v="74"/>
    <n v="88"/>
    <s v="N"/>
    <x v="0"/>
    <s v="N"/>
    <x v="0"/>
    <x v="1"/>
    <n v="0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x v="123"/>
    <s v="Oakland Coliseum"/>
    <n v="1294941"/>
    <n v="93"/>
    <n v="94"/>
    <s v="OAK"/>
    <s v="OAK"/>
    <s v="OAK"/>
  </r>
  <r>
    <x v="112"/>
    <x v="1"/>
    <x v="1"/>
    <x v="1"/>
    <s v="PHI"/>
    <s v="PHI"/>
    <x v="44"/>
    <s v="E"/>
    <n v="1"/>
    <n v="163"/>
    <n v="82"/>
    <n v="90"/>
    <n v="72"/>
    <s v="Y"/>
    <x v="0"/>
    <s v="Y"/>
    <x v="1"/>
    <x v="1"/>
    <n v="0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x v="71"/>
    <s v="Veterans Stadium"/>
    <n v="2128339"/>
    <n v="99"/>
    <n v="99"/>
    <s v="PHI"/>
    <s v="PHI"/>
    <s v="PHI"/>
  </r>
  <r>
    <x v="112"/>
    <x v="1"/>
    <x v="1"/>
    <x v="1"/>
    <s v="PIT"/>
    <s v="PIT"/>
    <x v="39"/>
    <s v="E"/>
    <n v="2"/>
    <n v="162"/>
    <n v="81"/>
    <n v="84"/>
    <n v="78"/>
    <s v="N"/>
    <x v="0"/>
    <s v="N"/>
    <x v="0"/>
    <x v="1"/>
    <n v="0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x v="77"/>
    <s v="Three Rivers Stadium"/>
    <n v="1225916"/>
    <n v="103"/>
    <n v="102"/>
    <s v="PIT"/>
    <s v="PIT"/>
    <s v="PIT"/>
  </r>
  <r>
    <x v="112"/>
    <x v="1"/>
    <x v="1"/>
    <x v="1"/>
    <s v="SDN"/>
    <s v="SDP"/>
    <x v="92"/>
    <s v="W"/>
    <n v="4"/>
    <n v="163"/>
    <n v="82"/>
    <n v="81"/>
    <n v="81"/>
    <s v="N"/>
    <x v="0"/>
    <s v="N"/>
    <x v="0"/>
    <x v="1"/>
    <n v="0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x v="126"/>
    <s v="Jack Murphy Stadium"/>
    <n v="1539815"/>
    <n v="97"/>
    <n v="97"/>
    <s v="SDP"/>
    <s v="SDN"/>
    <s v="SDN"/>
  </r>
  <r>
    <x v="112"/>
    <x v="1"/>
    <x v="1"/>
    <x v="5"/>
    <s v="SEA"/>
    <s v="SEA"/>
    <x v="93"/>
    <s v="W"/>
    <n v="7"/>
    <n v="162"/>
    <n v="81"/>
    <n v="60"/>
    <n v="102"/>
    <s v="N"/>
    <x v="0"/>
    <s v="N"/>
    <x v="0"/>
    <x v="1"/>
    <n v="0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x v="129"/>
    <s v="Kingdome"/>
    <n v="813537"/>
    <n v="104"/>
    <n v="105"/>
    <s v="SEA"/>
    <s v="SEA"/>
    <s v="SEA"/>
  </r>
  <r>
    <x v="112"/>
    <x v="1"/>
    <x v="1"/>
    <x v="1"/>
    <s v="SFN"/>
    <s v="SFG"/>
    <x v="42"/>
    <s v="W"/>
    <n v="5"/>
    <n v="162"/>
    <n v="81"/>
    <n v="79"/>
    <n v="83"/>
    <s v="N"/>
    <x v="0"/>
    <s v="N"/>
    <x v="0"/>
    <x v="1"/>
    <n v="0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x v="115"/>
    <s v="Candlestick Park"/>
    <n v="1251530"/>
    <n v="97"/>
    <n v="98"/>
    <s v="SFG"/>
    <s v="SFN"/>
    <s v="SFN"/>
  </r>
  <r>
    <x v="112"/>
    <x v="1"/>
    <x v="1"/>
    <x v="1"/>
    <s v="SLN"/>
    <s v="STL"/>
    <x v="40"/>
    <s v="E"/>
    <n v="4"/>
    <n v="162"/>
    <n v="81"/>
    <n v="79"/>
    <n v="83"/>
    <s v="N"/>
    <x v="0"/>
    <s v="N"/>
    <x v="0"/>
    <x v="1"/>
    <n v="0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x v="83"/>
    <s v="Busch Stadium II"/>
    <n v="2317914"/>
    <n v="101"/>
    <n v="100"/>
    <s v="STL"/>
    <s v="SLN"/>
    <s v="SLN"/>
  </r>
  <r>
    <x v="112"/>
    <x v="1"/>
    <x v="1"/>
    <x v="5"/>
    <s v="TEX"/>
    <s v="TEX"/>
    <x v="88"/>
    <s v="W"/>
    <n v="3"/>
    <n v="163"/>
    <n v="81"/>
    <n v="77"/>
    <n v="85"/>
    <s v="N"/>
    <x v="0"/>
    <s v="N"/>
    <x v="0"/>
    <x v="1"/>
    <n v="0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x v="128"/>
    <s v="Arlington Stadium"/>
    <n v="1363469"/>
    <n v="97"/>
    <n v="98"/>
    <s v="TEX"/>
    <s v="TEX"/>
    <s v="TEX"/>
  </r>
  <r>
    <x v="112"/>
    <x v="1"/>
    <x v="1"/>
    <x v="5"/>
    <s v="TOR"/>
    <s v="TOR"/>
    <x v="94"/>
    <s v="E"/>
    <n v="4"/>
    <n v="162"/>
    <n v="81"/>
    <n v="89"/>
    <n v="73"/>
    <s v="N"/>
    <x v="0"/>
    <s v="N"/>
    <x v="0"/>
    <x v="1"/>
    <n v="0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x v="130"/>
    <s v="Exhibition Stadium"/>
    <n v="1930415"/>
    <n v="106"/>
    <n v="106"/>
    <s v="TOR"/>
    <s v="TOR"/>
    <s v="TOR"/>
  </r>
  <r>
    <x v="113"/>
    <x v="1"/>
    <x v="1"/>
    <x v="1"/>
    <s v="ATL"/>
    <s v="ATL"/>
    <x v="24"/>
    <s v="W"/>
    <n v="2"/>
    <n v="162"/>
    <n v="81"/>
    <n v="80"/>
    <n v="82"/>
    <s v="N"/>
    <x v="0"/>
    <s v="N"/>
    <x v="0"/>
    <x v="1"/>
    <n v="0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x v="122"/>
    <s v="Atlanta-Fulton County Stadium"/>
    <n v="1724892"/>
    <n v="107"/>
    <n v="107"/>
    <s v="ATL"/>
    <s v="ATL"/>
    <s v="ATL"/>
  </r>
  <r>
    <x v="113"/>
    <x v="1"/>
    <x v="1"/>
    <x v="5"/>
    <s v="BAL"/>
    <s v="BAL"/>
    <x v="37"/>
    <s v="E"/>
    <n v="5"/>
    <n v="162"/>
    <n v="81"/>
    <n v="85"/>
    <n v="77"/>
    <s v="N"/>
    <x v="0"/>
    <s v="N"/>
    <x v="0"/>
    <x v="1"/>
    <n v="0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x v="36"/>
    <s v="Memorial Stadium"/>
    <n v="2045784"/>
    <n v="98"/>
    <n v="97"/>
    <s v="BAL"/>
    <s v="BAL"/>
    <s v="BAL"/>
  </r>
  <r>
    <x v="113"/>
    <x v="1"/>
    <x v="1"/>
    <x v="5"/>
    <s v="BOS"/>
    <s v="BOS"/>
    <x v="74"/>
    <s v="E"/>
    <n v="4"/>
    <n v="162"/>
    <n v="81"/>
    <n v="86"/>
    <n v="76"/>
    <s v="N"/>
    <x v="0"/>
    <s v="N"/>
    <x v="0"/>
    <x v="1"/>
    <n v="0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x v="92"/>
    <s v="Fenway Park II"/>
    <n v="1661618"/>
    <n v="105"/>
    <n v="105"/>
    <s v="BOS"/>
    <s v="BOS"/>
    <s v="BOS"/>
  </r>
  <r>
    <x v="113"/>
    <x v="1"/>
    <x v="1"/>
    <x v="5"/>
    <s v="CAL"/>
    <s v="ANA"/>
    <x v="87"/>
    <s v="W"/>
    <n v="2"/>
    <n v="162"/>
    <n v="81"/>
    <n v="81"/>
    <n v="81"/>
    <s v="N"/>
    <x v="0"/>
    <s v="N"/>
    <x v="0"/>
    <x v="1"/>
    <n v="0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x v="120"/>
    <s v="Anaheim Stadium"/>
    <n v="2402997"/>
    <n v="100"/>
    <n v="100"/>
    <s v="CAL"/>
    <s v="CAL"/>
    <s v="CAL"/>
  </r>
  <r>
    <x v="113"/>
    <x v="1"/>
    <x v="1"/>
    <x v="5"/>
    <s v="CHA"/>
    <s v="CHW"/>
    <x v="75"/>
    <s v="W"/>
    <n v="5"/>
    <n v="162"/>
    <n v="81"/>
    <n v="74"/>
    <n v="88"/>
    <s v="N"/>
    <x v="0"/>
    <s v="N"/>
    <x v="0"/>
    <x v="1"/>
    <n v="0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x v="85"/>
    <s v="Comiskey Park"/>
    <n v="2136988"/>
    <n v="105"/>
    <n v="104"/>
    <s v="CHW"/>
    <s v="CHA"/>
    <s v="CHA"/>
  </r>
  <r>
    <x v="113"/>
    <x v="1"/>
    <x v="1"/>
    <x v="1"/>
    <s v="CHN"/>
    <s v="CHC"/>
    <x v="25"/>
    <s v="E"/>
    <n v="1"/>
    <n v="161"/>
    <n v="80"/>
    <n v="96"/>
    <n v="65"/>
    <s v="Y"/>
    <x v="0"/>
    <s v="N"/>
    <x v="0"/>
    <x v="1"/>
    <n v="0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x v="88"/>
    <s v="Wrigley Field"/>
    <n v="2107655"/>
    <n v="108"/>
    <n v="108"/>
    <s v="CHC"/>
    <s v="CHN"/>
    <s v="CHN"/>
  </r>
  <r>
    <x v="113"/>
    <x v="1"/>
    <x v="1"/>
    <x v="1"/>
    <s v="CIN"/>
    <s v="CIN"/>
    <x v="26"/>
    <s v="W"/>
    <n v="5"/>
    <n v="162"/>
    <n v="81"/>
    <n v="70"/>
    <n v="92"/>
    <s v="N"/>
    <x v="0"/>
    <s v="N"/>
    <x v="0"/>
    <x v="1"/>
    <n v="0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x v="25"/>
    <s v="Riverfront Stadium"/>
    <n v="1275887"/>
    <n v="104"/>
    <n v="105"/>
    <s v="CIN"/>
    <s v="CIN"/>
    <s v="CIN"/>
  </r>
  <r>
    <x v="113"/>
    <x v="1"/>
    <x v="1"/>
    <x v="5"/>
    <s v="CLE"/>
    <s v="CLE"/>
    <x v="76"/>
    <s v="E"/>
    <n v="6"/>
    <n v="163"/>
    <n v="81"/>
    <n v="75"/>
    <n v="87"/>
    <s v="N"/>
    <x v="0"/>
    <s v="N"/>
    <x v="0"/>
    <x v="1"/>
    <n v="0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x v="107"/>
    <s v="Cleveland Stadium"/>
    <n v="734079"/>
    <n v="102"/>
    <n v="103"/>
    <s v="CLE"/>
    <s v="CLE"/>
    <s v="CLE"/>
  </r>
  <r>
    <x v="113"/>
    <x v="1"/>
    <x v="1"/>
    <x v="5"/>
    <s v="DET"/>
    <s v="DET"/>
    <x v="77"/>
    <s v="E"/>
    <n v="1"/>
    <n v="162"/>
    <n v="82"/>
    <n v="104"/>
    <n v="58"/>
    <s v="Y"/>
    <x v="0"/>
    <s v="Y"/>
    <x v="1"/>
    <x v="2"/>
    <n v="1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x v="86"/>
    <s v="Tiger Stadium"/>
    <n v="2704794"/>
    <n v="100"/>
    <n v="98"/>
    <s v="DET"/>
    <s v="DET"/>
    <s v="DET"/>
  </r>
  <r>
    <x v="113"/>
    <x v="1"/>
    <x v="1"/>
    <x v="1"/>
    <s v="HOU"/>
    <s v="HOU"/>
    <x v="89"/>
    <s v="W"/>
    <n v="2"/>
    <n v="162"/>
    <n v="81"/>
    <n v="80"/>
    <n v="82"/>
    <s v="N"/>
    <x v="0"/>
    <s v="N"/>
    <x v="0"/>
    <x v="1"/>
    <n v="0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x v="121"/>
    <s v="Astrodome"/>
    <n v="1229862"/>
    <n v="92"/>
    <n v="92"/>
    <s v="HOU"/>
    <s v="HOU"/>
    <s v="HOU"/>
  </r>
  <r>
    <x v="113"/>
    <x v="1"/>
    <x v="1"/>
    <x v="5"/>
    <s v="KCA"/>
    <s v="KCR"/>
    <x v="91"/>
    <s v="W"/>
    <n v="1"/>
    <n v="162"/>
    <n v="81"/>
    <n v="84"/>
    <n v="78"/>
    <s v="Y"/>
    <x v="0"/>
    <s v="N"/>
    <x v="0"/>
    <x v="1"/>
    <n v="0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x v="124"/>
    <s v="Royals Stadium"/>
    <n v="1810018"/>
    <n v="100"/>
    <n v="101"/>
    <s v="KCR"/>
    <s v="KCA"/>
    <s v="KCA"/>
  </r>
  <r>
    <x v="113"/>
    <x v="1"/>
    <x v="1"/>
    <x v="1"/>
    <s v="LAN"/>
    <s v="LAD"/>
    <x v="47"/>
    <s v="W"/>
    <n v="4"/>
    <n v="162"/>
    <n v="81"/>
    <n v="79"/>
    <n v="83"/>
    <s v="N"/>
    <x v="0"/>
    <s v="N"/>
    <x v="0"/>
    <x v="1"/>
    <n v="0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x v="114"/>
    <s v="Dodger Stadium"/>
    <n v="3134824"/>
    <n v="98"/>
    <n v="98"/>
    <s v="LAD"/>
    <s v="LAN"/>
    <s v="LAN"/>
  </r>
  <r>
    <x v="113"/>
    <x v="1"/>
    <x v="1"/>
    <x v="5"/>
    <s v="MIN"/>
    <s v="MIN"/>
    <x v="79"/>
    <s v="W"/>
    <n v="2"/>
    <n v="162"/>
    <n v="81"/>
    <n v="81"/>
    <n v="81"/>
    <s v="N"/>
    <x v="0"/>
    <s v="N"/>
    <x v="0"/>
    <x v="1"/>
    <n v="0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x v="117"/>
    <s v="Hubert H Humphrey Metrodome"/>
    <n v="1598692"/>
    <n v="104"/>
    <n v="105"/>
    <s v="MIN"/>
    <s v="MIN"/>
    <s v="MIN"/>
  </r>
  <r>
    <x v="113"/>
    <x v="1"/>
    <x v="1"/>
    <x v="5"/>
    <s v="ML4"/>
    <s v="MIL"/>
    <x v="53"/>
    <s v="E"/>
    <n v="7"/>
    <n v="161"/>
    <n v="81"/>
    <n v="67"/>
    <n v="94"/>
    <s v="N"/>
    <x v="0"/>
    <s v="N"/>
    <x v="0"/>
    <x v="1"/>
    <n v="0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x v="53"/>
    <s v="County Stadium"/>
    <n v="1608509"/>
    <n v="96"/>
    <n v="97"/>
    <s v="MIL"/>
    <s v="MIL"/>
    <s v="MIL"/>
  </r>
  <r>
    <x v="113"/>
    <x v="1"/>
    <x v="1"/>
    <x v="1"/>
    <s v="MON"/>
    <s v="WSN"/>
    <x v="13"/>
    <s v="E"/>
    <n v="5"/>
    <n v="161"/>
    <n v="81"/>
    <n v="78"/>
    <n v="83"/>
    <s v="N"/>
    <x v="0"/>
    <s v="N"/>
    <x v="0"/>
    <x v="1"/>
    <n v="0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x v="125"/>
    <s v="Stade Olympique"/>
    <n v="1606531"/>
    <n v="96"/>
    <n v="96"/>
    <s v="MON"/>
    <s v="MON"/>
    <s v="MON"/>
  </r>
  <r>
    <x v="113"/>
    <x v="1"/>
    <x v="1"/>
    <x v="5"/>
    <s v="NYA"/>
    <s v="NYY"/>
    <x v="73"/>
    <s v="E"/>
    <n v="3"/>
    <n v="162"/>
    <n v="81"/>
    <n v="87"/>
    <n v="75"/>
    <s v="N"/>
    <x v="0"/>
    <s v="N"/>
    <x v="0"/>
    <x v="1"/>
    <n v="0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x v="96"/>
    <s v="Yankee Stadium II"/>
    <n v="1821815"/>
    <n v="96"/>
    <n v="95"/>
    <s v="NYY"/>
    <s v="NYA"/>
    <s v="NYA"/>
  </r>
  <r>
    <x v="113"/>
    <x v="1"/>
    <x v="1"/>
    <x v="1"/>
    <s v="NYN"/>
    <s v="NYM"/>
    <x v="90"/>
    <s v="E"/>
    <n v="2"/>
    <n v="162"/>
    <n v="81"/>
    <n v="90"/>
    <n v="72"/>
    <s v="N"/>
    <x v="0"/>
    <s v="N"/>
    <x v="0"/>
    <x v="1"/>
    <n v="0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x v="119"/>
    <s v="Shea Stadium"/>
    <n v="1842695"/>
    <n v="99"/>
    <n v="99"/>
    <s v="NYM"/>
    <s v="NYN"/>
    <s v="NYN"/>
  </r>
  <r>
    <x v="113"/>
    <x v="1"/>
    <x v="1"/>
    <x v="5"/>
    <s v="OAK"/>
    <s v="OAK"/>
    <x v="78"/>
    <s v="W"/>
    <n v="4"/>
    <n v="162"/>
    <n v="81"/>
    <n v="77"/>
    <n v="85"/>
    <s v="N"/>
    <x v="0"/>
    <s v="N"/>
    <x v="0"/>
    <x v="1"/>
    <n v="0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x v="123"/>
    <s v="Oakland Coliseum"/>
    <n v="1353281"/>
    <n v="93"/>
    <n v="93"/>
    <s v="OAK"/>
    <s v="OAK"/>
    <s v="OAK"/>
  </r>
  <r>
    <x v="113"/>
    <x v="1"/>
    <x v="1"/>
    <x v="1"/>
    <s v="PHI"/>
    <s v="PHI"/>
    <x v="44"/>
    <s v="E"/>
    <n v="4"/>
    <n v="162"/>
    <n v="81"/>
    <n v="81"/>
    <n v="81"/>
    <s v="N"/>
    <x v="0"/>
    <s v="N"/>
    <x v="0"/>
    <x v="1"/>
    <n v="0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x v="71"/>
    <s v="Veterans Stadium"/>
    <n v="2062693"/>
    <n v="102"/>
    <n v="101"/>
    <s v="PHI"/>
    <s v="PHI"/>
    <s v="PHI"/>
  </r>
  <r>
    <x v="113"/>
    <x v="1"/>
    <x v="1"/>
    <x v="1"/>
    <s v="PIT"/>
    <s v="PIT"/>
    <x v="39"/>
    <s v="E"/>
    <n v="6"/>
    <n v="162"/>
    <n v="81"/>
    <n v="75"/>
    <n v="87"/>
    <s v="N"/>
    <x v="0"/>
    <s v="N"/>
    <x v="0"/>
    <x v="1"/>
    <n v="0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x v="77"/>
    <s v="Three Rivers Stadium"/>
    <n v="773500"/>
    <n v="101"/>
    <n v="101"/>
    <s v="PIT"/>
    <s v="PIT"/>
    <s v="PIT"/>
  </r>
  <r>
    <x v="113"/>
    <x v="1"/>
    <x v="1"/>
    <x v="1"/>
    <s v="SDN"/>
    <s v="SDP"/>
    <x v="92"/>
    <s v="W"/>
    <n v="1"/>
    <n v="162"/>
    <n v="81"/>
    <n v="92"/>
    <n v="70"/>
    <s v="Y"/>
    <x v="0"/>
    <s v="Y"/>
    <x v="1"/>
    <x v="1"/>
    <n v="0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x v="126"/>
    <s v="Jack Murphy Stadium"/>
    <n v="1983904"/>
    <n v="100"/>
    <n v="100"/>
    <s v="SDP"/>
    <s v="SDN"/>
    <s v="SDN"/>
  </r>
  <r>
    <x v="113"/>
    <x v="1"/>
    <x v="1"/>
    <x v="5"/>
    <s v="SEA"/>
    <s v="SEA"/>
    <x v="93"/>
    <s v="W"/>
    <n v="5"/>
    <n v="162"/>
    <n v="81"/>
    <n v="74"/>
    <n v="88"/>
    <s v="N"/>
    <x v="0"/>
    <s v="N"/>
    <x v="0"/>
    <x v="1"/>
    <n v="0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x v="129"/>
    <s v="Kingdome"/>
    <n v="870372"/>
    <n v="98"/>
    <n v="100"/>
    <s v="SEA"/>
    <s v="SEA"/>
    <s v="SEA"/>
  </r>
  <r>
    <x v="113"/>
    <x v="1"/>
    <x v="1"/>
    <x v="1"/>
    <s v="SFN"/>
    <s v="SFG"/>
    <x v="42"/>
    <s v="W"/>
    <n v="6"/>
    <n v="162"/>
    <n v="81"/>
    <n v="66"/>
    <n v="96"/>
    <s v="N"/>
    <x v="0"/>
    <s v="N"/>
    <x v="0"/>
    <x v="1"/>
    <n v="0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x v="115"/>
    <s v="Candlestick Park"/>
    <n v="1001545"/>
    <n v="97"/>
    <n v="98"/>
    <s v="SFG"/>
    <s v="SFN"/>
    <s v="SFN"/>
  </r>
  <r>
    <x v="113"/>
    <x v="1"/>
    <x v="1"/>
    <x v="1"/>
    <s v="SLN"/>
    <s v="STL"/>
    <x v="40"/>
    <s v="E"/>
    <n v="3"/>
    <n v="162"/>
    <n v="81"/>
    <n v="84"/>
    <n v="78"/>
    <s v="N"/>
    <x v="0"/>
    <s v="N"/>
    <x v="0"/>
    <x v="1"/>
    <n v="0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x v="83"/>
    <s v="Busch Stadium II"/>
    <n v="2037448"/>
    <n v="98"/>
    <n v="98"/>
    <s v="STL"/>
    <s v="SLN"/>
    <s v="SLN"/>
  </r>
  <r>
    <x v="113"/>
    <x v="1"/>
    <x v="1"/>
    <x v="5"/>
    <s v="TEX"/>
    <s v="TEX"/>
    <x v="88"/>
    <s v="W"/>
    <n v="7"/>
    <n v="161"/>
    <n v="80"/>
    <n v="69"/>
    <n v="92"/>
    <s v="N"/>
    <x v="0"/>
    <s v="N"/>
    <x v="0"/>
    <x v="1"/>
    <n v="0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x v="128"/>
    <s v="Arlington Stadium"/>
    <n v="1102471"/>
    <n v="103"/>
    <n v="104"/>
    <s v="TEX"/>
    <s v="TEX"/>
    <s v="TEX"/>
  </r>
  <r>
    <x v="113"/>
    <x v="1"/>
    <x v="1"/>
    <x v="5"/>
    <s v="TOR"/>
    <s v="TOR"/>
    <x v="94"/>
    <s v="E"/>
    <n v="2"/>
    <n v="163"/>
    <n v="81"/>
    <n v="89"/>
    <n v="73"/>
    <s v="N"/>
    <x v="0"/>
    <s v="N"/>
    <x v="0"/>
    <x v="1"/>
    <n v="0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x v="130"/>
    <s v="Exhibition Stadium"/>
    <n v="2110009"/>
    <n v="104"/>
    <n v="103"/>
    <s v="TOR"/>
    <s v="TOR"/>
    <s v="TOR"/>
  </r>
  <r>
    <x v="114"/>
    <x v="1"/>
    <x v="1"/>
    <x v="1"/>
    <s v="ATL"/>
    <s v="ATL"/>
    <x v="24"/>
    <s v="W"/>
    <n v="5"/>
    <n v="162"/>
    <n v="81"/>
    <n v="66"/>
    <n v="96"/>
    <s v="N"/>
    <x v="0"/>
    <s v="N"/>
    <x v="0"/>
    <x v="1"/>
    <n v="0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x v="122"/>
    <s v="Atlanta-Fulton County Stadium"/>
    <n v="1350137"/>
    <n v="105"/>
    <n v="106"/>
    <s v="ATL"/>
    <s v="ATL"/>
    <s v="ATL"/>
  </r>
  <r>
    <x v="114"/>
    <x v="1"/>
    <x v="1"/>
    <x v="5"/>
    <s v="BAL"/>
    <s v="BAL"/>
    <x v="37"/>
    <s v="E"/>
    <n v="4"/>
    <n v="161"/>
    <n v="81"/>
    <n v="83"/>
    <n v="78"/>
    <s v="N"/>
    <x v="0"/>
    <s v="N"/>
    <x v="0"/>
    <x v="1"/>
    <n v="0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x v="36"/>
    <s v="Memorial Stadium"/>
    <n v="2132387"/>
    <n v="97"/>
    <n v="97"/>
    <s v="BAL"/>
    <s v="BAL"/>
    <s v="BAL"/>
  </r>
  <r>
    <x v="114"/>
    <x v="1"/>
    <x v="1"/>
    <x v="5"/>
    <s v="BOS"/>
    <s v="BOS"/>
    <x v="74"/>
    <s v="E"/>
    <n v="5"/>
    <n v="163"/>
    <n v="81"/>
    <n v="81"/>
    <n v="81"/>
    <s v="N"/>
    <x v="0"/>
    <s v="N"/>
    <x v="0"/>
    <x v="1"/>
    <n v="0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x v="92"/>
    <s v="Fenway Park II"/>
    <n v="1786633"/>
    <n v="104"/>
    <n v="104"/>
    <s v="BOS"/>
    <s v="BOS"/>
    <s v="BOS"/>
  </r>
  <r>
    <x v="114"/>
    <x v="1"/>
    <x v="1"/>
    <x v="5"/>
    <s v="CAL"/>
    <s v="ANA"/>
    <x v="87"/>
    <s v="W"/>
    <n v="2"/>
    <n v="162"/>
    <n v="79"/>
    <n v="90"/>
    <n v="72"/>
    <s v="N"/>
    <x v="0"/>
    <s v="N"/>
    <x v="0"/>
    <x v="1"/>
    <n v="0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x v="120"/>
    <s v="Anaheim Stadium"/>
    <n v="2567427"/>
    <n v="100"/>
    <n v="100"/>
    <s v="CAL"/>
    <s v="CAL"/>
    <s v="CAL"/>
  </r>
  <r>
    <x v="114"/>
    <x v="1"/>
    <x v="1"/>
    <x v="5"/>
    <s v="CHA"/>
    <s v="CHW"/>
    <x v="75"/>
    <s v="W"/>
    <n v="3"/>
    <n v="163"/>
    <n v="81"/>
    <n v="85"/>
    <n v="77"/>
    <s v="N"/>
    <x v="0"/>
    <s v="N"/>
    <x v="0"/>
    <x v="1"/>
    <n v="0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x v="85"/>
    <s v="Comiskey Park"/>
    <n v="1669888"/>
    <n v="104"/>
    <n v="104"/>
    <s v="CHW"/>
    <s v="CHA"/>
    <s v="CHA"/>
  </r>
  <r>
    <x v="114"/>
    <x v="1"/>
    <x v="1"/>
    <x v="1"/>
    <s v="CHN"/>
    <s v="CHC"/>
    <x v="25"/>
    <s v="E"/>
    <n v="4"/>
    <n v="162"/>
    <n v="81"/>
    <n v="77"/>
    <n v="84"/>
    <s v="N"/>
    <x v="0"/>
    <s v="N"/>
    <x v="0"/>
    <x v="1"/>
    <n v="0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x v="88"/>
    <s v="Wrigley Field"/>
    <n v="2161534"/>
    <n v="110"/>
    <n v="110"/>
    <s v="CHC"/>
    <s v="CHN"/>
    <s v="CHN"/>
  </r>
  <r>
    <x v="114"/>
    <x v="1"/>
    <x v="1"/>
    <x v="1"/>
    <s v="CIN"/>
    <s v="CIN"/>
    <x v="26"/>
    <s v="W"/>
    <n v="2"/>
    <n v="162"/>
    <n v="81"/>
    <n v="89"/>
    <n v="72"/>
    <s v="N"/>
    <x v="0"/>
    <s v="N"/>
    <x v="0"/>
    <x v="1"/>
    <n v="0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x v="25"/>
    <s v="Riverfront Stadium"/>
    <n v="1834619"/>
    <n v="104"/>
    <n v="105"/>
    <s v="CIN"/>
    <s v="CIN"/>
    <s v="CIN"/>
  </r>
  <r>
    <x v="114"/>
    <x v="1"/>
    <x v="1"/>
    <x v="5"/>
    <s v="CLE"/>
    <s v="CLE"/>
    <x v="76"/>
    <s v="E"/>
    <n v="7"/>
    <n v="162"/>
    <n v="81"/>
    <n v="60"/>
    <n v="102"/>
    <s v="N"/>
    <x v="0"/>
    <s v="N"/>
    <x v="0"/>
    <x v="1"/>
    <n v="0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x v="107"/>
    <s v="Cleveland Stadium"/>
    <n v="655181"/>
    <n v="99"/>
    <n v="100"/>
    <s v="CLE"/>
    <s v="CLE"/>
    <s v="CLE"/>
  </r>
  <r>
    <x v="114"/>
    <x v="1"/>
    <x v="1"/>
    <x v="5"/>
    <s v="DET"/>
    <s v="DET"/>
    <x v="77"/>
    <s v="E"/>
    <n v="3"/>
    <n v="161"/>
    <n v="81"/>
    <n v="84"/>
    <n v="77"/>
    <s v="N"/>
    <x v="0"/>
    <s v="N"/>
    <x v="0"/>
    <x v="1"/>
    <n v="0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x v="86"/>
    <s v="Tiger Stadium"/>
    <n v="2286609"/>
    <n v="100"/>
    <n v="98"/>
    <s v="DET"/>
    <s v="DET"/>
    <s v="DET"/>
  </r>
  <r>
    <x v="114"/>
    <x v="1"/>
    <x v="1"/>
    <x v="1"/>
    <s v="HOU"/>
    <s v="HOU"/>
    <x v="89"/>
    <s v="W"/>
    <n v="3"/>
    <n v="162"/>
    <n v="81"/>
    <n v="83"/>
    <n v="79"/>
    <s v="N"/>
    <x v="0"/>
    <s v="N"/>
    <x v="0"/>
    <x v="1"/>
    <n v="0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x v="121"/>
    <s v="Astrodome"/>
    <n v="1184314"/>
    <n v="97"/>
    <n v="96"/>
    <s v="HOU"/>
    <s v="HOU"/>
    <s v="HOU"/>
  </r>
  <r>
    <x v="114"/>
    <x v="1"/>
    <x v="1"/>
    <x v="5"/>
    <s v="KCA"/>
    <s v="KCR"/>
    <x v="91"/>
    <s v="W"/>
    <n v="1"/>
    <n v="162"/>
    <n v="82"/>
    <n v="91"/>
    <n v="71"/>
    <s v="Y"/>
    <x v="0"/>
    <s v="Y"/>
    <x v="1"/>
    <x v="2"/>
    <n v="1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x v="124"/>
    <s v="Royals Stadium"/>
    <n v="2162717"/>
    <n v="100"/>
    <n v="100"/>
    <s v="KCR"/>
    <s v="KCA"/>
    <s v="KCA"/>
  </r>
  <r>
    <x v="114"/>
    <x v="1"/>
    <x v="1"/>
    <x v="1"/>
    <s v="LAN"/>
    <s v="LAD"/>
    <x v="47"/>
    <s v="W"/>
    <n v="1"/>
    <n v="162"/>
    <n v="81"/>
    <n v="95"/>
    <n v="67"/>
    <s v="Y"/>
    <x v="0"/>
    <s v="N"/>
    <x v="0"/>
    <x v="1"/>
    <n v="0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x v="114"/>
    <s v="Dodger Stadium"/>
    <n v="3264593"/>
    <n v="97"/>
    <n v="96"/>
    <s v="LAD"/>
    <s v="LAN"/>
    <s v="LAN"/>
  </r>
  <r>
    <x v="114"/>
    <x v="1"/>
    <x v="1"/>
    <x v="5"/>
    <s v="MIN"/>
    <s v="MIN"/>
    <x v="79"/>
    <s v="W"/>
    <n v="4"/>
    <n v="162"/>
    <n v="84"/>
    <n v="77"/>
    <n v="85"/>
    <s v="N"/>
    <x v="0"/>
    <s v="N"/>
    <x v="0"/>
    <x v="1"/>
    <n v="0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x v="117"/>
    <s v="Hubert H Humphrey Metrodome"/>
    <n v="1651814"/>
    <n v="105"/>
    <n v="105"/>
    <s v="MIN"/>
    <s v="MIN"/>
    <s v="MIN"/>
  </r>
  <r>
    <x v="114"/>
    <x v="1"/>
    <x v="1"/>
    <x v="5"/>
    <s v="ML4"/>
    <s v="MIL"/>
    <x v="53"/>
    <s v="E"/>
    <n v="6"/>
    <n v="161"/>
    <n v="80"/>
    <n v="71"/>
    <n v="90"/>
    <s v="N"/>
    <x v="0"/>
    <s v="N"/>
    <x v="0"/>
    <x v="1"/>
    <n v="0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x v="53"/>
    <s v="County Stadium"/>
    <n v="1360265"/>
    <n v="100"/>
    <n v="101"/>
    <s v="MIL"/>
    <s v="MIL"/>
    <s v="MIL"/>
  </r>
  <r>
    <x v="114"/>
    <x v="1"/>
    <x v="1"/>
    <x v="1"/>
    <s v="MON"/>
    <s v="WSN"/>
    <x v="13"/>
    <s v="E"/>
    <n v="3"/>
    <n v="161"/>
    <n v="81"/>
    <n v="84"/>
    <n v="77"/>
    <s v="N"/>
    <x v="0"/>
    <s v="N"/>
    <x v="0"/>
    <x v="1"/>
    <n v="0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x v="125"/>
    <s v="Stade Olympique"/>
    <n v="1502494"/>
    <n v="95"/>
    <n v="95"/>
    <s v="MON"/>
    <s v="MON"/>
    <s v="MON"/>
  </r>
  <r>
    <x v="114"/>
    <x v="1"/>
    <x v="1"/>
    <x v="5"/>
    <s v="NYA"/>
    <s v="NYY"/>
    <x v="73"/>
    <s v="E"/>
    <n v="2"/>
    <n v="161"/>
    <n v="80"/>
    <n v="97"/>
    <n v="64"/>
    <s v="N"/>
    <x v="0"/>
    <s v="N"/>
    <x v="0"/>
    <x v="1"/>
    <n v="0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x v="96"/>
    <s v="Yankee Stadium II"/>
    <n v="2214587"/>
    <n v="98"/>
    <n v="97"/>
    <s v="NYY"/>
    <s v="NYA"/>
    <s v="NYA"/>
  </r>
  <r>
    <x v="114"/>
    <x v="1"/>
    <x v="1"/>
    <x v="1"/>
    <s v="NYN"/>
    <s v="NYM"/>
    <x v="90"/>
    <s v="E"/>
    <n v="2"/>
    <n v="162"/>
    <n v="81"/>
    <n v="98"/>
    <n v="64"/>
    <s v="N"/>
    <x v="0"/>
    <s v="N"/>
    <x v="0"/>
    <x v="1"/>
    <n v="0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x v="119"/>
    <s v="Shea Stadium"/>
    <n v="2761601"/>
    <n v="99"/>
    <n v="97"/>
    <s v="NYM"/>
    <s v="NYN"/>
    <s v="NYN"/>
  </r>
  <r>
    <x v="114"/>
    <x v="1"/>
    <x v="1"/>
    <x v="5"/>
    <s v="OAK"/>
    <s v="OAK"/>
    <x v="78"/>
    <s v="W"/>
    <n v="4"/>
    <n v="162"/>
    <n v="79"/>
    <n v="77"/>
    <n v="85"/>
    <s v="N"/>
    <x v="0"/>
    <s v="N"/>
    <x v="0"/>
    <x v="1"/>
    <n v="0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x v="123"/>
    <s v="Oakland Coliseum"/>
    <n v="1334599"/>
    <n v="92"/>
    <n v="92"/>
    <s v="OAK"/>
    <s v="OAK"/>
    <s v="OAK"/>
  </r>
  <r>
    <x v="114"/>
    <x v="1"/>
    <x v="1"/>
    <x v="1"/>
    <s v="PHI"/>
    <s v="PHI"/>
    <x v="44"/>
    <s v="E"/>
    <n v="5"/>
    <n v="162"/>
    <n v="81"/>
    <n v="75"/>
    <n v="87"/>
    <s v="N"/>
    <x v="0"/>
    <s v="N"/>
    <x v="0"/>
    <x v="1"/>
    <n v="0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x v="71"/>
    <s v="Veterans Stadium"/>
    <n v="1830350"/>
    <n v="103"/>
    <n v="103"/>
    <s v="PHI"/>
    <s v="PHI"/>
    <s v="PHI"/>
  </r>
  <r>
    <x v="114"/>
    <x v="1"/>
    <x v="1"/>
    <x v="1"/>
    <s v="PIT"/>
    <s v="PIT"/>
    <x v="39"/>
    <s v="E"/>
    <n v="6"/>
    <n v="161"/>
    <n v="80"/>
    <n v="57"/>
    <n v="104"/>
    <s v="N"/>
    <x v="0"/>
    <s v="N"/>
    <x v="0"/>
    <x v="1"/>
    <n v="0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x v="77"/>
    <s v="Three Rivers Stadium"/>
    <n v="735900"/>
    <n v="99"/>
    <n v="100"/>
    <s v="PIT"/>
    <s v="PIT"/>
    <s v="PIT"/>
  </r>
  <r>
    <x v="114"/>
    <x v="1"/>
    <x v="1"/>
    <x v="1"/>
    <s v="SDN"/>
    <s v="SDP"/>
    <x v="92"/>
    <s v="W"/>
    <n v="3"/>
    <n v="162"/>
    <n v="81"/>
    <n v="83"/>
    <n v="79"/>
    <s v="N"/>
    <x v="0"/>
    <s v="N"/>
    <x v="0"/>
    <x v="1"/>
    <n v="0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x v="126"/>
    <s v="Jack Murphy Stadium"/>
    <n v="2210352"/>
    <n v="99"/>
    <n v="99"/>
    <s v="SDP"/>
    <s v="SDN"/>
    <s v="SDN"/>
  </r>
  <r>
    <x v="114"/>
    <x v="1"/>
    <x v="1"/>
    <x v="5"/>
    <s v="SEA"/>
    <s v="SEA"/>
    <x v="93"/>
    <s v="W"/>
    <n v="6"/>
    <n v="162"/>
    <n v="83"/>
    <n v="74"/>
    <n v="88"/>
    <s v="N"/>
    <x v="0"/>
    <s v="N"/>
    <x v="0"/>
    <x v="1"/>
    <n v="0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x v="129"/>
    <s v="Kingdome"/>
    <n v="1128696"/>
    <n v="100"/>
    <n v="101"/>
    <s v="SEA"/>
    <s v="SEA"/>
    <s v="SEA"/>
  </r>
  <r>
    <x v="114"/>
    <x v="1"/>
    <x v="1"/>
    <x v="1"/>
    <s v="SFN"/>
    <s v="SFG"/>
    <x v="42"/>
    <s v="W"/>
    <n v="6"/>
    <n v="162"/>
    <n v="81"/>
    <n v="62"/>
    <n v="100"/>
    <s v="N"/>
    <x v="0"/>
    <s v="N"/>
    <x v="0"/>
    <x v="1"/>
    <n v="0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x v="115"/>
    <s v="Candlestick Park"/>
    <n v="818697"/>
    <n v="95"/>
    <n v="96"/>
    <s v="SFG"/>
    <s v="SFN"/>
    <s v="SFN"/>
  </r>
  <r>
    <x v="114"/>
    <x v="1"/>
    <x v="1"/>
    <x v="1"/>
    <s v="SLN"/>
    <s v="STL"/>
    <x v="40"/>
    <s v="E"/>
    <n v="1"/>
    <n v="162"/>
    <n v="81"/>
    <n v="101"/>
    <n v="61"/>
    <s v="Y"/>
    <x v="0"/>
    <s v="Y"/>
    <x v="1"/>
    <x v="1"/>
    <n v="0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x v="83"/>
    <s v="Busch Stadium II"/>
    <n v="2637563"/>
    <n v="100"/>
    <n v="99"/>
    <s v="STL"/>
    <s v="SLN"/>
    <s v="SLN"/>
  </r>
  <r>
    <x v="114"/>
    <x v="1"/>
    <x v="1"/>
    <x v="5"/>
    <s v="TEX"/>
    <s v="TEX"/>
    <x v="88"/>
    <s v="W"/>
    <n v="7"/>
    <n v="161"/>
    <n v="80"/>
    <n v="62"/>
    <n v="99"/>
    <s v="N"/>
    <x v="0"/>
    <s v="N"/>
    <x v="0"/>
    <x v="1"/>
    <n v="0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x v="128"/>
    <s v="Arlington Stadium"/>
    <n v="1112497"/>
    <n v="101"/>
    <n v="102"/>
    <s v="TEX"/>
    <s v="TEX"/>
    <s v="TEX"/>
  </r>
  <r>
    <x v="114"/>
    <x v="1"/>
    <x v="1"/>
    <x v="5"/>
    <s v="TOR"/>
    <s v="TOR"/>
    <x v="94"/>
    <s v="E"/>
    <n v="1"/>
    <n v="161"/>
    <n v="80"/>
    <n v="99"/>
    <n v="62"/>
    <s v="Y"/>
    <x v="0"/>
    <s v="N"/>
    <x v="0"/>
    <x v="1"/>
    <n v="0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x v="130"/>
    <s v="Exhibition Stadium"/>
    <n v="2468925"/>
    <n v="104"/>
    <n v="103"/>
    <s v="TOR"/>
    <s v="TOR"/>
    <s v="TOR"/>
  </r>
  <r>
    <x v="115"/>
    <x v="1"/>
    <x v="1"/>
    <x v="1"/>
    <s v="ATL"/>
    <s v="ATL"/>
    <x v="24"/>
    <s v="W"/>
    <n v="6"/>
    <n v="161"/>
    <n v="81"/>
    <n v="72"/>
    <n v="89"/>
    <s v="N"/>
    <x v="0"/>
    <s v="N"/>
    <x v="0"/>
    <x v="1"/>
    <n v="0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x v="122"/>
    <s v="Atlanta-Fulton County Stadium"/>
    <n v="1387181"/>
    <n v="105"/>
    <n v="106"/>
    <s v="ATL"/>
    <s v="ATL"/>
    <s v="ATL"/>
  </r>
  <r>
    <x v="115"/>
    <x v="1"/>
    <x v="1"/>
    <x v="5"/>
    <s v="BAL"/>
    <s v="BAL"/>
    <x v="37"/>
    <s v="E"/>
    <n v="7"/>
    <n v="162"/>
    <n v="79"/>
    <n v="73"/>
    <n v="89"/>
    <s v="N"/>
    <x v="0"/>
    <s v="N"/>
    <x v="0"/>
    <x v="1"/>
    <n v="0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x v="36"/>
    <s v="Memorial Stadium"/>
    <n v="1973176"/>
    <n v="98"/>
    <n v="99"/>
    <s v="BAL"/>
    <s v="BAL"/>
    <s v="BAL"/>
  </r>
  <r>
    <x v="115"/>
    <x v="1"/>
    <x v="1"/>
    <x v="5"/>
    <s v="BOS"/>
    <s v="BOS"/>
    <x v="74"/>
    <s v="E"/>
    <n v="1"/>
    <n v="161"/>
    <n v="81"/>
    <n v="95"/>
    <n v="66"/>
    <s v="Y"/>
    <x v="0"/>
    <s v="Y"/>
    <x v="1"/>
    <x v="1"/>
    <n v="0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x v="92"/>
    <s v="Fenway Park II"/>
    <n v="2147641"/>
    <n v="101"/>
    <n v="100"/>
    <s v="BOS"/>
    <s v="BOS"/>
    <s v="BOS"/>
  </r>
  <r>
    <x v="115"/>
    <x v="1"/>
    <x v="1"/>
    <x v="5"/>
    <s v="CAL"/>
    <s v="ANA"/>
    <x v="87"/>
    <s v="W"/>
    <n v="1"/>
    <n v="162"/>
    <n v="82"/>
    <n v="92"/>
    <n v="70"/>
    <s v="Y"/>
    <x v="0"/>
    <s v="N"/>
    <x v="0"/>
    <x v="1"/>
    <n v="0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x v="120"/>
    <s v="Anaheim Stadium"/>
    <n v="2655872"/>
    <n v="99"/>
    <n v="99"/>
    <s v="CAL"/>
    <s v="CAL"/>
    <s v="CAL"/>
  </r>
  <r>
    <x v="115"/>
    <x v="1"/>
    <x v="1"/>
    <x v="5"/>
    <s v="CHA"/>
    <s v="CHW"/>
    <x v="75"/>
    <s v="W"/>
    <n v="5"/>
    <n v="162"/>
    <n v="81"/>
    <n v="72"/>
    <n v="90"/>
    <s v="N"/>
    <x v="0"/>
    <s v="N"/>
    <x v="0"/>
    <x v="1"/>
    <n v="0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x v="85"/>
    <s v="Comiskey Park"/>
    <n v="1424313"/>
    <n v="104"/>
    <n v="104"/>
    <s v="CHW"/>
    <s v="CHA"/>
    <s v="CHA"/>
  </r>
  <r>
    <x v="115"/>
    <x v="1"/>
    <x v="1"/>
    <x v="1"/>
    <s v="CHN"/>
    <s v="CHC"/>
    <x v="25"/>
    <s v="E"/>
    <n v="5"/>
    <n v="160"/>
    <n v="80"/>
    <n v="70"/>
    <n v="90"/>
    <s v="N"/>
    <x v="0"/>
    <s v="N"/>
    <x v="0"/>
    <x v="1"/>
    <n v="0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x v="88"/>
    <s v="Wrigley Field"/>
    <n v="1859102"/>
    <n v="107"/>
    <n v="108"/>
    <s v="CHC"/>
    <s v="CHN"/>
    <s v="CHN"/>
  </r>
  <r>
    <x v="115"/>
    <x v="1"/>
    <x v="1"/>
    <x v="1"/>
    <s v="CIN"/>
    <s v="CIN"/>
    <x v="26"/>
    <s v="W"/>
    <n v="2"/>
    <n v="162"/>
    <n v="81"/>
    <n v="86"/>
    <n v="76"/>
    <s v="N"/>
    <x v="0"/>
    <s v="N"/>
    <x v="0"/>
    <x v="1"/>
    <n v="0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x v="25"/>
    <s v="Riverfront Stadium"/>
    <n v="1692432"/>
    <n v="104"/>
    <n v="104"/>
    <s v="CIN"/>
    <s v="CIN"/>
    <s v="CIN"/>
  </r>
  <r>
    <x v="115"/>
    <x v="1"/>
    <x v="1"/>
    <x v="5"/>
    <s v="CLE"/>
    <s v="CLE"/>
    <x v="76"/>
    <s v="E"/>
    <n v="5"/>
    <n v="163"/>
    <n v="81"/>
    <n v="84"/>
    <n v="78"/>
    <s v="N"/>
    <x v="0"/>
    <s v="N"/>
    <x v="0"/>
    <x v="1"/>
    <n v="0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x v="107"/>
    <s v="Cleveland Stadium"/>
    <n v="1471805"/>
    <n v="98"/>
    <n v="99"/>
    <s v="CLE"/>
    <s v="CLE"/>
    <s v="CLE"/>
  </r>
  <r>
    <x v="115"/>
    <x v="1"/>
    <x v="1"/>
    <x v="5"/>
    <s v="DET"/>
    <s v="DET"/>
    <x v="77"/>
    <s v="E"/>
    <n v="3"/>
    <n v="162"/>
    <n v="81"/>
    <n v="87"/>
    <n v="75"/>
    <s v="N"/>
    <x v="0"/>
    <s v="N"/>
    <x v="0"/>
    <x v="1"/>
    <n v="0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x v="86"/>
    <s v="Tiger Stadium"/>
    <n v="1899437"/>
    <n v="100"/>
    <n v="99"/>
    <s v="DET"/>
    <s v="DET"/>
    <s v="DET"/>
  </r>
  <r>
    <x v="115"/>
    <x v="1"/>
    <x v="1"/>
    <x v="1"/>
    <s v="HOU"/>
    <s v="HOU"/>
    <x v="89"/>
    <s v="W"/>
    <n v="1"/>
    <n v="162"/>
    <n v="81"/>
    <n v="96"/>
    <n v="66"/>
    <s v="Y"/>
    <x v="0"/>
    <s v="N"/>
    <x v="0"/>
    <x v="1"/>
    <n v="0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x v="121"/>
    <s v="Astrodome"/>
    <n v="1734276"/>
    <n v="97"/>
    <n v="96"/>
    <s v="HOU"/>
    <s v="HOU"/>
    <s v="HOU"/>
  </r>
  <r>
    <x v="115"/>
    <x v="1"/>
    <x v="1"/>
    <x v="5"/>
    <s v="KCA"/>
    <s v="KCR"/>
    <x v="91"/>
    <s v="W"/>
    <n v="3"/>
    <n v="162"/>
    <n v="81"/>
    <n v="76"/>
    <n v="86"/>
    <s v="N"/>
    <x v="0"/>
    <s v="N"/>
    <x v="0"/>
    <x v="1"/>
    <n v="0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x v="124"/>
    <s v="Royals Stadium"/>
    <n v="2320794"/>
    <n v="102"/>
    <n v="101"/>
    <s v="KCR"/>
    <s v="KCA"/>
    <s v="KCA"/>
  </r>
  <r>
    <x v="115"/>
    <x v="1"/>
    <x v="1"/>
    <x v="1"/>
    <s v="LAN"/>
    <s v="LAD"/>
    <x v="47"/>
    <s v="W"/>
    <n v="5"/>
    <n v="162"/>
    <n v="81"/>
    <n v="73"/>
    <n v="89"/>
    <s v="N"/>
    <x v="0"/>
    <s v="N"/>
    <x v="0"/>
    <x v="1"/>
    <n v="0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x v="114"/>
    <s v="Dodger Stadium"/>
    <n v="3023208"/>
    <n v="93"/>
    <n v="93"/>
    <s v="LAD"/>
    <s v="LAN"/>
    <s v="LAN"/>
  </r>
  <r>
    <x v="115"/>
    <x v="1"/>
    <x v="1"/>
    <x v="5"/>
    <s v="MIN"/>
    <s v="MIN"/>
    <x v="79"/>
    <s v="W"/>
    <n v="6"/>
    <n v="162"/>
    <n v="81"/>
    <n v="71"/>
    <n v="91"/>
    <s v="N"/>
    <x v="0"/>
    <s v="N"/>
    <x v="0"/>
    <x v="1"/>
    <n v="0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x v="117"/>
    <s v="Hubert H Humphrey Metrodome"/>
    <n v="1255453"/>
    <n v="102"/>
    <n v="102"/>
    <s v="MIN"/>
    <s v="MIN"/>
    <s v="MIN"/>
  </r>
  <r>
    <x v="115"/>
    <x v="1"/>
    <x v="1"/>
    <x v="5"/>
    <s v="ML4"/>
    <s v="MIL"/>
    <x v="53"/>
    <s v="E"/>
    <n v="6"/>
    <n v="161"/>
    <n v="80"/>
    <n v="77"/>
    <n v="84"/>
    <s v="N"/>
    <x v="0"/>
    <s v="N"/>
    <x v="0"/>
    <x v="1"/>
    <n v="0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x v="53"/>
    <s v="County Stadium"/>
    <n v="1265041"/>
    <n v="103"/>
    <n v="104"/>
    <s v="MIL"/>
    <s v="MIL"/>
    <s v="MIL"/>
  </r>
  <r>
    <x v="115"/>
    <x v="1"/>
    <x v="1"/>
    <x v="1"/>
    <s v="MON"/>
    <s v="WSN"/>
    <x v="13"/>
    <s v="E"/>
    <n v="4"/>
    <n v="161"/>
    <n v="80"/>
    <n v="78"/>
    <n v="83"/>
    <s v="N"/>
    <x v="0"/>
    <s v="N"/>
    <x v="0"/>
    <x v="1"/>
    <n v="0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x v="125"/>
    <s v="Stade Olympique"/>
    <n v="1128981"/>
    <n v="100"/>
    <n v="100"/>
    <s v="MON"/>
    <s v="MON"/>
    <s v="MON"/>
  </r>
  <r>
    <x v="115"/>
    <x v="1"/>
    <x v="1"/>
    <x v="5"/>
    <s v="NYA"/>
    <s v="NYY"/>
    <x v="73"/>
    <s v="E"/>
    <n v="2"/>
    <n v="162"/>
    <n v="80"/>
    <n v="90"/>
    <n v="72"/>
    <s v="N"/>
    <x v="0"/>
    <s v="N"/>
    <x v="0"/>
    <x v="1"/>
    <n v="0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x v="96"/>
    <s v="Yankee Stadium II"/>
    <n v="2268030"/>
    <n v="99"/>
    <n v="98"/>
    <s v="NYY"/>
    <s v="NYA"/>
    <s v="NYA"/>
  </r>
  <r>
    <x v="115"/>
    <x v="1"/>
    <x v="1"/>
    <x v="1"/>
    <s v="NYN"/>
    <s v="NYM"/>
    <x v="90"/>
    <s v="E"/>
    <n v="1"/>
    <n v="162"/>
    <n v="81"/>
    <n v="108"/>
    <n v="54"/>
    <s v="Y"/>
    <x v="0"/>
    <s v="Y"/>
    <x v="1"/>
    <x v="2"/>
    <n v="1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x v="119"/>
    <s v="Shea Stadium"/>
    <n v="2767601"/>
    <n v="98"/>
    <n v="96"/>
    <s v="NYM"/>
    <s v="NYN"/>
    <s v="NYN"/>
  </r>
  <r>
    <x v="115"/>
    <x v="1"/>
    <x v="1"/>
    <x v="5"/>
    <s v="OAK"/>
    <s v="OAK"/>
    <x v="78"/>
    <s v="W"/>
    <n v="3"/>
    <n v="162"/>
    <n v="83"/>
    <n v="76"/>
    <n v="86"/>
    <s v="N"/>
    <x v="0"/>
    <s v="N"/>
    <x v="0"/>
    <x v="1"/>
    <n v="0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x v="123"/>
    <s v="Oakland Coliseum"/>
    <n v="1314646"/>
    <n v="92"/>
    <n v="92"/>
    <s v="OAK"/>
    <s v="OAK"/>
    <s v="OAK"/>
  </r>
  <r>
    <x v="115"/>
    <x v="1"/>
    <x v="1"/>
    <x v="1"/>
    <s v="PHI"/>
    <s v="PHI"/>
    <x v="44"/>
    <s v="E"/>
    <n v="2"/>
    <n v="161"/>
    <n v="80"/>
    <n v="86"/>
    <n v="75"/>
    <s v="N"/>
    <x v="0"/>
    <s v="N"/>
    <x v="0"/>
    <x v="1"/>
    <n v="0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x v="71"/>
    <s v="Veterans Stadium"/>
    <n v="1933335"/>
    <n v="104"/>
    <n v="104"/>
    <s v="PHI"/>
    <s v="PHI"/>
    <s v="PHI"/>
  </r>
  <r>
    <x v="115"/>
    <x v="1"/>
    <x v="1"/>
    <x v="1"/>
    <s v="PIT"/>
    <s v="PIT"/>
    <x v="39"/>
    <s v="E"/>
    <n v="6"/>
    <n v="162"/>
    <n v="81"/>
    <n v="64"/>
    <n v="98"/>
    <s v="N"/>
    <x v="0"/>
    <s v="N"/>
    <x v="0"/>
    <x v="1"/>
    <n v="0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x v="77"/>
    <s v="Three Rivers Stadium"/>
    <n v="1000917"/>
    <n v="102"/>
    <n v="103"/>
    <s v="PIT"/>
    <s v="PIT"/>
    <s v="PIT"/>
  </r>
  <r>
    <x v="115"/>
    <x v="1"/>
    <x v="1"/>
    <x v="1"/>
    <s v="SDN"/>
    <s v="SDP"/>
    <x v="92"/>
    <s v="W"/>
    <n v="4"/>
    <n v="162"/>
    <n v="81"/>
    <n v="74"/>
    <n v="88"/>
    <s v="N"/>
    <x v="0"/>
    <s v="N"/>
    <x v="0"/>
    <x v="1"/>
    <n v="0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x v="126"/>
    <s v="Jack Murphy Stadium"/>
    <n v="1805716"/>
    <n v="98"/>
    <n v="98"/>
    <s v="SDP"/>
    <s v="SDN"/>
    <s v="SDN"/>
  </r>
  <r>
    <x v="115"/>
    <x v="1"/>
    <x v="1"/>
    <x v="5"/>
    <s v="SEA"/>
    <s v="SEA"/>
    <x v="93"/>
    <s v="W"/>
    <n v="7"/>
    <n v="162"/>
    <n v="82"/>
    <n v="67"/>
    <n v="95"/>
    <s v="N"/>
    <x v="0"/>
    <s v="N"/>
    <x v="0"/>
    <x v="1"/>
    <n v="0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x v="129"/>
    <s v="Kingdome"/>
    <n v="1029045"/>
    <n v="100"/>
    <n v="101"/>
    <s v="SEA"/>
    <s v="SEA"/>
    <s v="SEA"/>
  </r>
  <r>
    <x v="115"/>
    <x v="1"/>
    <x v="1"/>
    <x v="1"/>
    <s v="SFN"/>
    <s v="SFG"/>
    <x v="42"/>
    <s v="W"/>
    <n v="3"/>
    <n v="162"/>
    <n v="81"/>
    <n v="83"/>
    <n v="79"/>
    <s v="N"/>
    <x v="0"/>
    <s v="N"/>
    <x v="0"/>
    <x v="1"/>
    <n v="0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x v="115"/>
    <s v="Candlestick Park"/>
    <n v="1528748"/>
    <n v="95"/>
    <n v="95"/>
    <s v="SFG"/>
    <s v="SFN"/>
    <s v="SFN"/>
  </r>
  <r>
    <x v="115"/>
    <x v="1"/>
    <x v="1"/>
    <x v="1"/>
    <s v="SLN"/>
    <s v="STL"/>
    <x v="40"/>
    <s v="E"/>
    <n v="3"/>
    <n v="161"/>
    <n v="81"/>
    <n v="79"/>
    <n v="82"/>
    <s v="N"/>
    <x v="0"/>
    <s v="N"/>
    <x v="0"/>
    <x v="1"/>
    <n v="0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x v="83"/>
    <s v="Busch Stadium II"/>
    <n v="2471974"/>
    <n v="100"/>
    <n v="99"/>
    <s v="STL"/>
    <s v="SLN"/>
    <s v="SLN"/>
  </r>
  <r>
    <x v="115"/>
    <x v="1"/>
    <x v="1"/>
    <x v="5"/>
    <s v="TEX"/>
    <s v="TEX"/>
    <x v="88"/>
    <s v="W"/>
    <n v="2"/>
    <n v="162"/>
    <n v="81"/>
    <n v="87"/>
    <n v="75"/>
    <s v="N"/>
    <x v="0"/>
    <s v="N"/>
    <x v="0"/>
    <x v="1"/>
    <n v="0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x v="128"/>
    <s v="Arlington Stadium"/>
    <n v="1692002"/>
    <n v="102"/>
    <n v="103"/>
    <s v="TEX"/>
    <s v="TEX"/>
    <s v="TEX"/>
  </r>
  <r>
    <x v="115"/>
    <x v="1"/>
    <x v="1"/>
    <x v="5"/>
    <s v="TOR"/>
    <s v="TOR"/>
    <x v="94"/>
    <s v="E"/>
    <n v="4"/>
    <n v="163"/>
    <n v="81"/>
    <n v="86"/>
    <n v="76"/>
    <s v="N"/>
    <x v="0"/>
    <s v="N"/>
    <x v="0"/>
    <x v="1"/>
    <n v="0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x v="130"/>
    <s v="Exhibition Stadium"/>
    <n v="2455477"/>
    <n v="103"/>
    <n v="102"/>
    <s v="TOR"/>
    <s v="TOR"/>
    <s v="TOR"/>
  </r>
  <r>
    <x v="116"/>
    <x v="1"/>
    <x v="1"/>
    <x v="1"/>
    <s v="ATL"/>
    <s v="ATL"/>
    <x v="24"/>
    <s v="W"/>
    <n v="5"/>
    <n v="161"/>
    <n v="81"/>
    <n v="69"/>
    <n v="92"/>
    <s v="N"/>
    <x v="0"/>
    <s v="N"/>
    <x v="0"/>
    <x v="1"/>
    <n v="0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x v="122"/>
    <s v="Atlanta-Fulton County Stadium"/>
    <n v="1217402"/>
    <n v="104"/>
    <n v="106"/>
    <s v="ATL"/>
    <s v="ATL"/>
    <s v="ATL"/>
  </r>
  <r>
    <x v="116"/>
    <x v="1"/>
    <x v="1"/>
    <x v="5"/>
    <s v="BAL"/>
    <s v="BAL"/>
    <x v="37"/>
    <s v="E"/>
    <n v="6"/>
    <n v="162"/>
    <n v="82"/>
    <n v="67"/>
    <n v="95"/>
    <s v="N"/>
    <x v="0"/>
    <s v="N"/>
    <x v="0"/>
    <x v="1"/>
    <n v="0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x v="36"/>
    <s v="Memorial Stadium"/>
    <n v="1835692"/>
    <n v="97"/>
    <n v="98"/>
    <s v="BAL"/>
    <s v="BAL"/>
    <s v="BAL"/>
  </r>
  <r>
    <x v="116"/>
    <x v="1"/>
    <x v="1"/>
    <x v="5"/>
    <s v="BOS"/>
    <s v="BOS"/>
    <x v="74"/>
    <s v="E"/>
    <n v="5"/>
    <n v="162"/>
    <n v="80"/>
    <n v="78"/>
    <n v="84"/>
    <s v="N"/>
    <x v="0"/>
    <s v="N"/>
    <x v="0"/>
    <x v="1"/>
    <n v="0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x v="92"/>
    <s v="Fenway Park II"/>
    <n v="2231551"/>
    <n v="103"/>
    <n v="102"/>
    <s v="BOS"/>
    <s v="BOS"/>
    <s v="BOS"/>
  </r>
  <r>
    <x v="116"/>
    <x v="1"/>
    <x v="1"/>
    <x v="5"/>
    <s v="CAL"/>
    <s v="ANA"/>
    <x v="87"/>
    <s v="W"/>
    <n v="6"/>
    <n v="162"/>
    <n v="81"/>
    <n v="75"/>
    <n v="87"/>
    <s v="N"/>
    <x v="0"/>
    <s v="N"/>
    <x v="0"/>
    <x v="1"/>
    <n v="0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x v="120"/>
    <s v="Anaheim Stadium"/>
    <n v="2696299"/>
    <n v="97"/>
    <n v="97"/>
    <s v="CAL"/>
    <s v="CAL"/>
    <s v="CAL"/>
  </r>
  <r>
    <x v="116"/>
    <x v="1"/>
    <x v="1"/>
    <x v="5"/>
    <s v="CHA"/>
    <s v="CHW"/>
    <x v="75"/>
    <s v="W"/>
    <n v="5"/>
    <n v="162"/>
    <n v="81"/>
    <n v="77"/>
    <n v="85"/>
    <s v="N"/>
    <x v="0"/>
    <s v="N"/>
    <x v="0"/>
    <x v="1"/>
    <n v="0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x v="85"/>
    <s v="Comiskey Park"/>
    <n v="1208060"/>
    <n v="103"/>
    <n v="103"/>
    <s v="CHW"/>
    <s v="CHA"/>
    <s v="CHA"/>
  </r>
  <r>
    <x v="116"/>
    <x v="1"/>
    <x v="1"/>
    <x v="1"/>
    <s v="CHN"/>
    <s v="CHC"/>
    <x v="25"/>
    <s v="E"/>
    <n v="6"/>
    <n v="161"/>
    <n v="80"/>
    <n v="76"/>
    <n v="85"/>
    <s v="N"/>
    <x v="0"/>
    <s v="N"/>
    <x v="0"/>
    <x v="1"/>
    <n v="0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x v="88"/>
    <s v="Wrigley Field"/>
    <n v="2035130"/>
    <n v="103"/>
    <n v="104"/>
    <s v="CHC"/>
    <s v="CHN"/>
    <s v="CHN"/>
  </r>
  <r>
    <x v="116"/>
    <x v="1"/>
    <x v="1"/>
    <x v="1"/>
    <s v="CIN"/>
    <s v="CIN"/>
    <x v="26"/>
    <s v="W"/>
    <n v="2"/>
    <n v="162"/>
    <n v="81"/>
    <n v="84"/>
    <n v="78"/>
    <s v="N"/>
    <x v="0"/>
    <s v="N"/>
    <x v="0"/>
    <x v="1"/>
    <n v="0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x v="25"/>
    <s v="Riverfront Stadium"/>
    <n v="2185205"/>
    <n v="104"/>
    <n v="103"/>
    <s v="CIN"/>
    <s v="CIN"/>
    <s v="CIN"/>
  </r>
  <r>
    <x v="116"/>
    <x v="1"/>
    <x v="1"/>
    <x v="5"/>
    <s v="CLE"/>
    <s v="CLE"/>
    <x v="76"/>
    <s v="E"/>
    <n v="7"/>
    <n v="162"/>
    <n v="81"/>
    <n v="61"/>
    <n v="101"/>
    <s v="N"/>
    <x v="0"/>
    <s v="N"/>
    <x v="0"/>
    <x v="1"/>
    <n v="0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x v="107"/>
    <s v="Cleveland Stadium"/>
    <n v="1077898"/>
    <n v="100"/>
    <n v="101"/>
    <s v="CLE"/>
    <s v="CLE"/>
    <s v="CLE"/>
  </r>
  <r>
    <x v="116"/>
    <x v="1"/>
    <x v="1"/>
    <x v="5"/>
    <s v="DET"/>
    <s v="DET"/>
    <x v="77"/>
    <s v="E"/>
    <n v="1"/>
    <n v="162"/>
    <n v="81"/>
    <n v="98"/>
    <n v="64"/>
    <s v="Y"/>
    <x v="0"/>
    <s v="N"/>
    <x v="0"/>
    <x v="1"/>
    <n v="0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x v="86"/>
    <s v="Tiger Stadium"/>
    <n v="2061830"/>
    <n v="96"/>
    <n v="95"/>
    <s v="DET"/>
    <s v="DET"/>
    <s v="DET"/>
  </r>
  <r>
    <x v="116"/>
    <x v="1"/>
    <x v="1"/>
    <x v="1"/>
    <s v="HOU"/>
    <s v="HOU"/>
    <x v="89"/>
    <s v="W"/>
    <n v="3"/>
    <n v="162"/>
    <n v="81"/>
    <n v="76"/>
    <n v="86"/>
    <s v="N"/>
    <x v="0"/>
    <s v="N"/>
    <x v="0"/>
    <x v="1"/>
    <n v="0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x v="121"/>
    <s v="Astrodome"/>
    <n v="1909902"/>
    <n v="96"/>
    <n v="96"/>
    <s v="HOU"/>
    <s v="HOU"/>
    <s v="HOU"/>
  </r>
  <r>
    <x v="116"/>
    <x v="1"/>
    <x v="1"/>
    <x v="5"/>
    <s v="KCA"/>
    <s v="KCR"/>
    <x v="91"/>
    <s v="W"/>
    <n v="2"/>
    <n v="162"/>
    <n v="81"/>
    <n v="83"/>
    <n v="79"/>
    <s v="N"/>
    <x v="0"/>
    <s v="N"/>
    <x v="0"/>
    <x v="1"/>
    <n v="0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x v="124"/>
    <s v="Royals Stadium"/>
    <n v="2392471"/>
    <n v="102"/>
    <n v="102"/>
    <s v="KCR"/>
    <s v="KCA"/>
    <s v="KCA"/>
  </r>
  <r>
    <x v="116"/>
    <x v="1"/>
    <x v="1"/>
    <x v="1"/>
    <s v="LAN"/>
    <s v="LAD"/>
    <x v="47"/>
    <s v="W"/>
    <n v="4"/>
    <n v="162"/>
    <n v="81"/>
    <n v="73"/>
    <n v="89"/>
    <s v="N"/>
    <x v="0"/>
    <s v="N"/>
    <x v="0"/>
    <x v="1"/>
    <n v="0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x v="114"/>
    <s v="Dodger Stadium"/>
    <n v="2797409"/>
    <n v="98"/>
    <n v="98"/>
    <s v="LAD"/>
    <s v="LAN"/>
    <s v="LAN"/>
  </r>
  <r>
    <x v="116"/>
    <x v="1"/>
    <x v="1"/>
    <x v="5"/>
    <s v="MIN"/>
    <s v="MIN"/>
    <x v="79"/>
    <s v="W"/>
    <n v="1"/>
    <n v="162"/>
    <n v="81"/>
    <n v="85"/>
    <n v="77"/>
    <s v="Y"/>
    <x v="0"/>
    <s v="Y"/>
    <x v="1"/>
    <x v="2"/>
    <n v="1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x v="117"/>
    <s v="Hubert H Humphrey Metrodome"/>
    <n v="2081976"/>
    <n v="103"/>
    <n v="103"/>
    <s v="MIN"/>
    <s v="MIN"/>
    <s v="MIN"/>
  </r>
  <r>
    <x v="116"/>
    <x v="1"/>
    <x v="1"/>
    <x v="5"/>
    <s v="ML4"/>
    <s v="MIL"/>
    <x v="53"/>
    <s v="E"/>
    <n v="3"/>
    <n v="162"/>
    <n v="81"/>
    <n v="91"/>
    <n v="71"/>
    <s v="N"/>
    <x v="0"/>
    <s v="N"/>
    <x v="0"/>
    <x v="1"/>
    <n v="0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x v="53"/>
    <s v="County Stadium"/>
    <n v="1909244"/>
    <n v="103"/>
    <n v="103"/>
    <s v="MIL"/>
    <s v="MIL"/>
    <s v="MIL"/>
  </r>
  <r>
    <x v="116"/>
    <x v="1"/>
    <x v="1"/>
    <x v="1"/>
    <s v="MON"/>
    <s v="WSN"/>
    <x v="13"/>
    <s v="E"/>
    <n v="3"/>
    <n v="162"/>
    <n v="81"/>
    <n v="91"/>
    <n v="71"/>
    <s v="N"/>
    <x v="0"/>
    <s v="N"/>
    <x v="0"/>
    <x v="1"/>
    <n v="0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x v="125"/>
    <s v="Stade Olympique"/>
    <n v="1850324"/>
    <n v="103"/>
    <n v="103"/>
    <s v="MON"/>
    <s v="MON"/>
    <s v="MON"/>
  </r>
  <r>
    <x v="116"/>
    <x v="1"/>
    <x v="1"/>
    <x v="5"/>
    <s v="NYA"/>
    <s v="NYY"/>
    <x v="73"/>
    <s v="E"/>
    <n v="4"/>
    <n v="162"/>
    <n v="81"/>
    <n v="89"/>
    <n v="73"/>
    <s v="N"/>
    <x v="0"/>
    <s v="N"/>
    <x v="0"/>
    <x v="1"/>
    <n v="0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x v="96"/>
    <s v="Yankee Stadium II"/>
    <n v="2427672"/>
    <n v="99"/>
    <n v="99"/>
    <s v="NYY"/>
    <s v="NYA"/>
    <s v="NYA"/>
  </r>
  <r>
    <x v="116"/>
    <x v="1"/>
    <x v="1"/>
    <x v="1"/>
    <s v="NYN"/>
    <s v="NYM"/>
    <x v="90"/>
    <s v="E"/>
    <n v="2"/>
    <n v="162"/>
    <n v="81"/>
    <n v="92"/>
    <n v="70"/>
    <s v="N"/>
    <x v="0"/>
    <s v="N"/>
    <x v="0"/>
    <x v="1"/>
    <n v="0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x v="119"/>
    <s v="Shea Stadium"/>
    <n v="3034129"/>
    <n v="95"/>
    <n v="93"/>
    <s v="NYM"/>
    <s v="NYN"/>
    <s v="NYN"/>
  </r>
  <r>
    <x v="116"/>
    <x v="1"/>
    <x v="1"/>
    <x v="5"/>
    <s v="OAK"/>
    <s v="OAK"/>
    <x v="78"/>
    <s v="W"/>
    <n v="3"/>
    <n v="162"/>
    <n v="81"/>
    <n v="81"/>
    <n v="81"/>
    <s v="N"/>
    <x v="0"/>
    <s v="N"/>
    <x v="0"/>
    <x v="1"/>
    <n v="0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x v="123"/>
    <s v="Oakland Coliseum"/>
    <n v="1678921"/>
    <n v="93"/>
    <n v="93"/>
    <s v="OAK"/>
    <s v="OAK"/>
    <s v="OAK"/>
  </r>
  <r>
    <x v="116"/>
    <x v="1"/>
    <x v="1"/>
    <x v="1"/>
    <s v="PHI"/>
    <s v="PHI"/>
    <x v="44"/>
    <s v="E"/>
    <n v="4"/>
    <n v="162"/>
    <n v="81"/>
    <n v="80"/>
    <n v="82"/>
    <s v="N"/>
    <x v="0"/>
    <s v="N"/>
    <x v="0"/>
    <x v="1"/>
    <n v="0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x v="71"/>
    <s v="Veterans Stadium"/>
    <n v="2100110"/>
    <n v="103"/>
    <n v="104"/>
    <s v="PHI"/>
    <s v="PHI"/>
    <s v="PHI"/>
  </r>
  <r>
    <x v="116"/>
    <x v="1"/>
    <x v="1"/>
    <x v="1"/>
    <s v="PIT"/>
    <s v="PIT"/>
    <x v="39"/>
    <s v="E"/>
    <n v="4"/>
    <n v="162"/>
    <n v="81"/>
    <n v="80"/>
    <n v="82"/>
    <s v="N"/>
    <x v="0"/>
    <s v="N"/>
    <x v="0"/>
    <x v="1"/>
    <n v="0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x v="77"/>
    <s v="Three Rivers Stadium"/>
    <n v="1161193"/>
    <n v="100"/>
    <n v="100"/>
    <s v="PIT"/>
    <s v="PIT"/>
    <s v="PIT"/>
  </r>
  <r>
    <x v="116"/>
    <x v="1"/>
    <x v="1"/>
    <x v="1"/>
    <s v="SDN"/>
    <s v="SDP"/>
    <x v="92"/>
    <s v="W"/>
    <n v="6"/>
    <n v="162"/>
    <n v="81"/>
    <n v="65"/>
    <n v="97"/>
    <s v="N"/>
    <x v="0"/>
    <s v="N"/>
    <x v="0"/>
    <x v="1"/>
    <n v="0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x v="126"/>
    <s v="Jack Murphy Stadium"/>
    <n v="1454061"/>
    <n v="96"/>
    <n v="97"/>
    <s v="SDP"/>
    <s v="SDN"/>
    <s v="SDN"/>
  </r>
  <r>
    <x v="116"/>
    <x v="1"/>
    <x v="1"/>
    <x v="5"/>
    <s v="SEA"/>
    <s v="SEA"/>
    <x v="93"/>
    <s v="W"/>
    <n v="4"/>
    <n v="162"/>
    <n v="81"/>
    <n v="78"/>
    <n v="84"/>
    <s v="N"/>
    <x v="0"/>
    <s v="N"/>
    <x v="0"/>
    <x v="1"/>
    <n v="0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x v="129"/>
    <s v="Kingdome"/>
    <n v="1134255"/>
    <n v="105"/>
    <n v="106"/>
    <s v="SEA"/>
    <s v="SEA"/>
    <s v="SEA"/>
  </r>
  <r>
    <x v="116"/>
    <x v="1"/>
    <x v="1"/>
    <x v="1"/>
    <s v="SFN"/>
    <s v="SFG"/>
    <x v="42"/>
    <s v="W"/>
    <n v="1"/>
    <n v="162"/>
    <n v="81"/>
    <n v="90"/>
    <n v="72"/>
    <s v="Y"/>
    <x v="0"/>
    <s v="N"/>
    <x v="0"/>
    <x v="1"/>
    <n v="0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x v="115"/>
    <s v="Candlestick Park"/>
    <n v="1917168"/>
    <n v="96"/>
    <n v="95"/>
    <s v="SFG"/>
    <s v="SFN"/>
    <s v="SFN"/>
  </r>
  <r>
    <x v="116"/>
    <x v="1"/>
    <x v="1"/>
    <x v="1"/>
    <s v="SLN"/>
    <s v="STL"/>
    <x v="40"/>
    <s v="E"/>
    <n v="1"/>
    <n v="162"/>
    <n v="81"/>
    <n v="95"/>
    <n v="67"/>
    <s v="Y"/>
    <x v="0"/>
    <s v="Y"/>
    <x v="1"/>
    <x v="1"/>
    <n v="0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x v="83"/>
    <s v="Busch Stadium II"/>
    <n v="3072122"/>
    <n v="102"/>
    <n v="102"/>
    <s v="STL"/>
    <s v="SLN"/>
    <s v="SLN"/>
  </r>
  <r>
    <x v="116"/>
    <x v="1"/>
    <x v="1"/>
    <x v="5"/>
    <s v="TEX"/>
    <s v="TEX"/>
    <x v="88"/>
    <s v="W"/>
    <n v="6"/>
    <n v="162"/>
    <n v="81"/>
    <n v="75"/>
    <n v="87"/>
    <s v="N"/>
    <x v="0"/>
    <s v="N"/>
    <x v="0"/>
    <x v="1"/>
    <n v="0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x v="128"/>
    <s v="Arlington Stadium"/>
    <n v="1763053"/>
    <n v="100"/>
    <n v="101"/>
    <s v="TEX"/>
    <s v="TEX"/>
    <s v="TEX"/>
  </r>
  <r>
    <x v="116"/>
    <x v="1"/>
    <x v="1"/>
    <x v="5"/>
    <s v="TOR"/>
    <s v="TOR"/>
    <x v="94"/>
    <s v="E"/>
    <n v="2"/>
    <n v="162"/>
    <n v="81"/>
    <n v="96"/>
    <n v="66"/>
    <s v="N"/>
    <x v="0"/>
    <s v="N"/>
    <x v="0"/>
    <x v="1"/>
    <n v="0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x v="130"/>
    <s v="Exhibition Stadium"/>
    <n v="2778429"/>
    <n v="102"/>
    <n v="101"/>
    <s v="TOR"/>
    <s v="TOR"/>
    <s v="TOR"/>
  </r>
  <r>
    <x v="117"/>
    <x v="1"/>
    <x v="1"/>
    <x v="1"/>
    <s v="ATL"/>
    <s v="ATL"/>
    <x v="24"/>
    <s v="W"/>
    <n v="6"/>
    <n v="160"/>
    <n v="79"/>
    <n v="54"/>
    <n v="106"/>
    <s v="N"/>
    <x v="0"/>
    <s v="N"/>
    <x v="0"/>
    <x v="1"/>
    <n v="0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x v="122"/>
    <s v="Atlanta-Fulton County Stadium"/>
    <n v="848089"/>
    <n v="104"/>
    <n v="106"/>
    <s v="ATL"/>
    <s v="ATL"/>
    <s v="ATL"/>
  </r>
  <r>
    <x v="117"/>
    <x v="1"/>
    <x v="1"/>
    <x v="5"/>
    <s v="BAL"/>
    <s v="BAL"/>
    <x v="37"/>
    <s v="E"/>
    <n v="7"/>
    <n v="161"/>
    <n v="80"/>
    <n v="54"/>
    <n v="107"/>
    <s v="N"/>
    <x v="0"/>
    <s v="N"/>
    <x v="0"/>
    <x v="1"/>
    <n v="0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x v="36"/>
    <s v="Memorial Stadium"/>
    <n v="1660738"/>
    <n v="97"/>
    <n v="98"/>
    <s v="BAL"/>
    <s v="BAL"/>
    <s v="BAL"/>
  </r>
  <r>
    <x v="117"/>
    <x v="1"/>
    <x v="1"/>
    <x v="5"/>
    <s v="BOS"/>
    <s v="BOS"/>
    <x v="74"/>
    <s v="E"/>
    <n v="1"/>
    <n v="162"/>
    <n v="81"/>
    <n v="89"/>
    <n v="73"/>
    <s v="Y"/>
    <x v="0"/>
    <s v="N"/>
    <x v="0"/>
    <x v="1"/>
    <n v="0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x v="92"/>
    <s v="Fenway Park II"/>
    <n v="2464851"/>
    <n v="105"/>
    <n v="104"/>
    <s v="BOS"/>
    <s v="BOS"/>
    <s v="BOS"/>
  </r>
  <r>
    <x v="117"/>
    <x v="1"/>
    <x v="1"/>
    <x v="5"/>
    <s v="CAL"/>
    <s v="ANA"/>
    <x v="87"/>
    <s v="W"/>
    <n v="4"/>
    <n v="162"/>
    <n v="81"/>
    <n v="75"/>
    <n v="87"/>
    <s v="N"/>
    <x v="0"/>
    <s v="N"/>
    <x v="0"/>
    <x v="1"/>
    <n v="0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x v="120"/>
    <s v="Anaheim Stadium"/>
    <n v="2340925"/>
    <n v="97"/>
    <n v="97"/>
    <s v="CAL"/>
    <s v="CAL"/>
    <s v="CAL"/>
  </r>
  <r>
    <x v="117"/>
    <x v="1"/>
    <x v="1"/>
    <x v="5"/>
    <s v="CHA"/>
    <s v="CHW"/>
    <x v="75"/>
    <s v="W"/>
    <n v="5"/>
    <n v="161"/>
    <n v="81"/>
    <n v="71"/>
    <n v="90"/>
    <s v="N"/>
    <x v="0"/>
    <s v="N"/>
    <x v="0"/>
    <x v="1"/>
    <n v="0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x v="85"/>
    <s v="Comiskey Park"/>
    <n v="1115749"/>
    <n v="100"/>
    <n v="100"/>
    <s v="CHW"/>
    <s v="CHA"/>
    <s v="CHA"/>
  </r>
  <r>
    <x v="117"/>
    <x v="1"/>
    <x v="1"/>
    <x v="1"/>
    <s v="CHN"/>
    <s v="CHC"/>
    <x v="25"/>
    <s v="E"/>
    <n v="4"/>
    <n v="163"/>
    <n v="82"/>
    <n v="77"/>
    <n v="85"/>
    <s v="N"/>
    <x v="0"/>
    <s v="N"/>
    <x v="0"/>
    <x v="1"/>
    <n v="0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x v="88"/>
    <s v="Wrigley Field"/>
    <n v="2089034"/>
    <n v="105"/>
    <n v="105"/>
    <s v="CHC"/>
    <s v="CHN"/>
    <s v="CHN"/>
  </r>
  <r>
    <x v="117"/>
    <x v="1"/>
    <x v="1"/>
    <x v="1"/>
    <s v="CIN"/>
    <s v="CIN"/>
    <x v="26"/>
    <s v="W"/>
    <n v="2"/>
    <n v="161"/>
    <n v="80"/>
    <n v="87"/>
    <n v="74"/>
    <s v="N"/>
    <x v="0"/>
    <s v="N"/>
    <x v="0"/>
    <x v="1"/>
    <n v="0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x v="25"/>
    <s v="Riverfront Stadium"/>
    <n v="2072528"/>
    <n v="104"/>
    <n v="104"/>
    <s v="CIN"/>
    <s v="CIN"/>
    <s v="CIN"/>
  </r>
  <r>
    <x v="117"/>
    <x v="1"/>
    <x v="1"/>
    <x v="5"/>
    <s v="CLE"/>
    <s v="CLE"/>
    <x v="76"/>
    <s v="E"/>
    <n v="6"/>
    <n v="162"/>
    <n v="81"/>
    <n v="78"/>
    <n v="84"/>
    <s v="N"/>
    <x v="0"/>
    <s v="N"/>
    <x v="0"/>
    <x v="1"/>
    <n v="0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x v="107"/>
    <s v="Cleveland Stadium"/>
    <n v="1411610"/>
    <n v="102"/>
    <n v="103"/>
    <s v="CLE"/>
    <s v="CLE"/>
    <s v="CLE"/>
  </r>
  <r>
    <x v="117"/>
    <x v="1"/>
    <x v="1"/>
    <x v="5"/>
    <s v="DET"/>
    <s v="DET"/>
    <x v="77"/>
    <s v="E"/>
    <n v="2"/>
    <n v="162"/>
    <n v="81"/>
    <n v="88"/>
    <n v="74"/>
    <s v="N"/>
    <x v="0"/>
    <s v="N"/>
    <x v="0"/>
    <x v="1"/>
    <n v="0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x v="86"/>
    <s v="Tiger Stadium"/>
    <n v="2081162"/>
    <n v="97"/>
    <n v="97"/>
    <s v="DET"/>
    <s v="DET"/>
    <s v="DET"/>
  </r>
  <r>
    <x v="117"/>
    <x v="1"/>
    <x v="1"/>
    <x v="1"/>
    <s v="HOU"/>
    <s v="HOU"/>
    <x v="89"/>
    <s v="W"/>
    <n v="5"/>
    <n v="162"/>
    <n v="81"/>
    <n v="82"/>
    <n v="80"/>
    <s v="N"/>
    <x v="0"/>
    <s v="N"/>
    <x v="0"/>
    <x v="1"/>
    <n v="0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x v="121"/>
    <s v="Astrodome"/>
    <n v="1933505"/>
    <n v="96"/>
    <n v="96"/>
    <s v="HOU"/>
    <s v="HOU"/>
    <s v="HOU"/>
  </r>
  <r>
    <x v="117"/>
    <x v="1"/>
    <x v="1"/>
    <x v="5"/>
    <s v="KCA"/>
    <s v="KCR"/>
    <x v="91"/>
    <s v="W"/>
    <n v="3"/>
    <n v="161"/>
    <n v="80"/>
    <n v="84"/>
    <n v="77"/>
    <s v="N"/>
    <x v="0"/>
    <s v="N"/>
    <x v="0"/>
    <x v="1"/>
    <n v="0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x v="124"/>
    <s v="Royals Stadium"/>
    <n v="2350181"/>
    <n v="101"/>
    <n v="101"/>
    <s v="KCR"/>
    <s v="KCA"/>
    <s v="KCA"/>
  </r>
  <r>
    <x v="117"/>
    <x v="1"/>
    <x v="1"/>
    <x v="1"/>
    <s v="LAN"/>
    <s v="LAD"/>
    <x v="47"/>
    <s v="W"/>
    <n v="1"/>
    <n v="162"/>
    <n v="81"/>
    <n v="94"/>
    <n v="67"/>
    <s v="Y"/>
    <x v="0"/>
    <s v="Y"/>
    <x v="1"/>
    <x v="2"/>
    <n v="1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x v="114"/>
    <s v="Dodger Stadium"/>
    <n v="2980262"/>
    <n v="98"/>
    <n v="97"/>
    <s v="LAD"/>
    <s v="LAN"/>
    <s v="LAN"/>
  </r>
  <r>
    <x v="117"/>
    <x v="1"/>
    <x v="1"/>
    <x v="5"/>
    <s v="MIN"/>
    <s v="MIN"/>
    <x v="79"/>
    <s v="W"/>
    <n v="2"/>
    <n v="162"/>
    <n v="81"/>
    <n v="91"/>
    <n v="71"/>
    <s v="N"/>
    <x v="0"/>
    <s v="N"/>
    <x v="0"/>
    <x v="1"/>
    <n v="0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x v="117"/>
    <s v="Hubert H Humphrey Metrodome"/>
    <n v="3030672"/>
    <n v="103"/>
    <n v="102"/>
    <s v="MIN"/>
    <s v="MIN"/>
    <s v="MIN"/>
  </r>
  <r>
    <x v="117"/>
    <x v="1"/>
    <x v="1"/>
    <x v="5"/>
    <s v="ML4"/>
    <s v="MIL"/>
    <x v="53"/>
    <s v="E"/>
    <n v="3"/>
    <n v="162"/>
    <n v="81"/>
    <n v="87"/>
    <n v="75"/>
    <s v="N"/>
    <x v="0"/>
    <s v="N"/>
    <x v="0"/>
    <x v="1"/>
    <n v="0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x v="53"/>
    <s v="County Stadium"/>
    <n v="1923238"/>
    <n v="101"/>
    <n v="100"/>
    <s v="MIL"/>
    <s v="MIL"/>
    <s v="MIL"/>
  </r>
  <r>
    <x v="117"/>
    <x v="1"/>
    <x v="1"/>
    <x v="1"/>
    <s v="MON"/>
    <s v="WSN"/>
    <x v="13"/>
    <s v="E"/>
    <n v="3"/>
    <n v="163"/>
    <n v="81"/>
    <n v="81"/>
    <n v="81"/>
    <s v="N"/>
    <x v="0"/>
    <s v="N"/>
    <x v="0"/>
    <x v="1"/>
    <n v="0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x v="125"/>
    <s v="Stade Olympique"/>
    <n v="1478659"/>
    <n v="104"/>
    <n v="104"/>
    <s v="MON"/>
    <s v="MON"/>
    <s v="MON"/>
  </r>
  <r>
    <x v="117"/>
    <x v="1"/>
    <x v="1"/>
    <x v="5"/>
    <s v="NYA"/>
    <s v="NYY"/>
    <x v="73"/>
    <s v="E"/>
    <n v="5"/>
    <n v="161"/>
    <n v="80"/>
    <n v="85"/>
    <n v="76"/>
    <s v="N"/>
    <x v="0"/>
    <s v="N"/>
    <x v="0"/>
    <x v="1"/>
    <n v="0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x v="96"/>
    <s v="Yankee Stadium II"/>
    <n v="2633701"/>
    <n v="99"/>
    <n v="100"/>
    <s v="NYY"/>
    <s v="NYA"/>
    <s v="NYA"/>
  </r>
  <r>
    <x v="117"/>
    <x v="1"/>
    <x v="1"/>
    <x v="1"/>
    <s v="NYN"/>
    <s v="NYM"/>
    <x v="90"/>
    <s v="E"/>
    <n v="1"/>
    <n v="160"/>
    <n v="80"/>
    <n v="100"/>
    <n v="60"/>
    <s v="Y"/>
    <x v="0"/>
    <s v="N"/>
    <x v="0"/>
    <x v="1"/>
    <n v="0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x v="119"/>
    <s v="Shea Stadium"/>
    <n v="3055445"/>
    <n v="95"/>
    <n v="94"/>
    <s v="NYM"/>
    <s v="NYN"/>
    <s v="NYN"/>
  </r>
  <r>
    <x v="117"/>
    <x v="1"/>
    <x v="1"/>
    <x v="5"/>
    <s v="OAK"/>
    <s v="OAK"/>
    <x v="78"/>
    <s v="W"/>
    <n v="1"/>
    <n v="162"/>
    <n v="81"/>
    <n v="104"/>
    <n v="58"/>
    <s v="Y"/>
    <x v="0"/>
    <s v="Y"/>
    <x v="1"/>
    <x v="1"/>
    <n v="0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x v="123"/>
    <s v="Oakland Coliseum"/>
    <n v="2287335"/>
    <n v="97"/>
    <n v="96"/>
    <s v="OAK"/>
    <s v="OAK"/>
    <s v="OAK"/>
  </r>
  <r>
    <x v="117"/>
    <x v="1"/>
    <x v="1"/>
    <x v="1"/>
    <s v="PHI"/>
    <s v="PHI"/>
    <x v="44"/>
    <s v="E"/>
    <n v="6"/>
    <n v="162"/>
    <n v="81"/>
    <n v="65"/>
    <n v="96"/>
    <s v="N"/>
    <x v="0"/>
    <s v="N"/>
    <x v="0"/>
    <x v="1"/>
    <n v="0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x v="71"/>
    <s v="Veterans Stadium"/>
    <n v="1990041"/>
    <n v="101"/>
    <n v="103"/>
    <s v="PHI"/>
    <s v="PHI"/>
    <s v="PHI"/>
  </r>
  <r>
    <x v="117"/>
    <x v="1"/>
    <x v="1"/>
    <x v="1"/>
    <s v="PIT"/>
    <s v="PIT"/>
    <x v="39"/>
    <s v="E"/>
    <n v="2"/>
    <n v="160"/>
    <n v="81"/>
    <n v="85"/>
    <n v="75"/>
    <s v="N"/>
    <x v="0"/>
    <s v="N"/>
    <x v="0"/>
    <x v="1"/>
    <n v="0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x v="77"/>
    <s v="Three Rivers Stadium"/>
    <n v="1866713"/>
    <n v="98"/>
    <n v="98"/>
    <s v="PIT"/>
    <s v="PIT"/>
    <s v="PIT"/>
  </r>
  <r>
    <x v="117"/>
    <x v="1"/>
    <x v="1"/>
    <x v="1"/>
    <s v="SDN"/>
    <s v="SDP"/>
    <x v="92"/>
    <s v="W"/>
    <n v="3"/>
    <n v="161"/>
    <n v="81"/>
    <n v="83"/>
    <n v="78"/>
    <s v="N"/>
    <x v="0"/>
    <s v="N"/>
    <x v="0"/>
    <x v="1"/>
    <n v="0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x v="126"/>
    <s v="Jack Murphy Stadium"/>
    <n v="1506896"/>
    <n v="99"/>
    <n v="99"/>
    <s v="SDP"/>
    <s v="SDN"/>
    <s v="SDN"/>
  </r>
  <r>
    <x v="117"/>
    <x v="1"/>
    <x v="1"/>
    <x v="5"/>
    <s v="SEA"/>
    <s v="SEA"/>
    <x v="93"/>
    <s v="W"/>
    <n v="7"/>
    <n v="161"/>
    <n v="81"/>
    <n v="68"/>
    <n v="93"/>
    <s v="N"/>
    <x v="0"/>
    <s v="N"/>
    <x v="0"/>
    <x v="1"/>
    <n v="0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x v="129"/>
    <s v="Kingdome"/>
    <n v="1022398"/>
    <n v="104"/>
    <n v="105"/>
    <s v="SEA"/>
    <s v="SEA"/>
    <s v="SEA"/>
  </r>
  <r>
    <x v="117"/>
    <x v="1"/>
    <x v="1"/>
    <x v="1"/>
    <s v="SFN"/>
    <s v="SFG"/>
    <x v="42"/>
    <s v="W"/>
    <n v="4"/>
    <n v="162"/>
    <n v="81"/>
    <n v="83"/>
    <n v="79"/>
    <s v="N"/>
    <x v="0"/>
    <s v="N"/>
    <x v="0"/>
    <x v="1"/>
    <n v="0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x v="115"/>
    <s v="Candlestick Park"/>
    <n v="1785297"/>
    <n v="96"/>
    <n v="95"/>
    <s v="SFG"/>
    <s v="SFN"/>
    <s v="SFN"/>
  </r>
  <r>
    <x v="117"/>
    <x v="1"/>
    <x v="1"/>
    <x v="1"/>
    <s v="SLN"/>
    <s v="STL"/>
    <x v="40"/>
    <s v="E"/>
    <n v="5"/>
    <n v="162"/>
    <n v="81"/>
    <n v="76"/>
    <n v="86"/>
    <s v="N"/>
    <x v="0"/>
    <s v="N"/>
    <x v="0"/>
    <x v="1"/>
    <n v="0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x v="83"/>
    <s v="Busch Stadium II"/>
    <n v="2892799"/>
    <n v="101"/>
    <n v="101"/>
    <s v="STL"/>
    <s v="SLN"/>
    <s v="SLN"/>
  </r>
  <r>
    <x v="117"/>
    <x v="1"/>
    <x v="1"/>
    <x v="5"/>
    <s v="TEX"/>
    <s v="TEX"/>
    <x v="88"/>
    <s v="W"/>
    <n v="6"/>
    <n v="161"/>
    <n v="81"/>
    <n v="70"/>
    <n v="91"/>
    <s v="N"/>
    <x v="0"/>
    <s v="N"/>
    <x v="0"/>
    <x v="1"/>
    <n v="0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x v="128"/>
    <s v="Arlington Stadium"/>
    <n v="1581901"/>
    <n v="102"/>
    <n v="103"/>
    <s v="TEX"/>
    <s v="TEX"/>
    <s v="TEX"/>
  </r>
  <r>
    <x v="117"/>
    <x v="1"/>
    <x v="1"/>
    <x v="5"/>
    <s v="TOR"/>
    <s v="TOR"/>
    <x v="94"/>
    <s v="E"/>
    <n v="3"/>
    <n v="162"/>
    <n v="81"/>
    <n v="87"/>
    <n v="75"/>
    <s v="N"/>
    <x v="0"/>
    <s v="N"/>
    <x v="0"/>
    <x v="1"/>
    <n v="0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x v="130"/>
    <s v="Exhibition Stadium"/>
    <n v="2595175"/>
    <n v="100"/>
    <n v="99"/>
    <s v="TOR"/>
    <s v="TOR"/>
    <s v="TOR"/>
  </r>
  <r>
    <x v="118"/>
    <x v="1"/>
    <x v="1"/>
    <x v="1"/>
    <s v="ATL"/>
    <s v="ATL"/>
    <x v="24"/>
    <s v="W"/>
    <n v="6"/>
    <n v="161"/>
    <n v="79"/>
    <n v="63"/>
    <n v="97"/>
    <s v="N"/>
    <x v="0"/>
    <s v="N"/>
    <x v="0"/>
    <x v="1"/>
    <n v="0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x v="122"/>
    <s v="Atlanta-Fulton County Stadium"/>
    <n v="984930"/>
    <n v="102"/>
    <n v="104"/>
    <s v="ATL"/>
    <s v="ATL"/>
    <s v="ATL"/>
  </r>
  <r>
    <x v="118"/>
    <x v="1"/>
    <x v="1"/>
    <x v="5"/>
    <s v="BAL"/>
    <s v="BAL"/>
    <x v="37"/>
    <s v="E"/>
    <n v="2"/>
    <n v="162"/>
    <n v="81"/>
    <n v="87"/>
    <n v="75"/>
    <s v="N"/>
    <x v="0"/>
    <s v="N"/>
    <x v="0"/>
    <x v="1"/>
    <n v="0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x v="36"/>
    <s v="Memorial Stadium"/>
    <n v="2535208"/>
    <n v="96"/>
    <n v="97"/>
    <s v="BAL"/>
    <s v="BAL"/>
    <s v="BAL"/>
  </r>
  <r>
    <x v="118"/>
    <x v="1"/>
    <x v="1"/>
    <x v="5"/>
    <s v="BOS"/>
    <s v="BOS"/>
    <x v="74"/>
    <s v="E"/>
    <n v="3"/>
    <n v="162"/>
    <n v="81"/>
    <n v="83"/>
    <n v="79"/>
    <s v="N"/>
    <x v="0"/>
    <s v="N"/>
    <x v="0"/>
    <x v="1"/>
    <n v="0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x v="92"/>
    <s v="Fenway Park II"/>
    <n v="2510012"/>
    <n v="107"/>
    <n v="106"/>
    <s v="BOS"/>
    <s v="BOS"/>
    <s v="BOS"/>
  </r>
  <r>
    <x v="118"/>
    <x v="1"/>
    <x v="1"/>
    <x v="5"/>
    <s v="CAL"/>
    <s v="ANA"/>
    <x v="87"/>
    <s v="W"/>
    <n v="3"/>
    <n v="162"/>
    <n v="81"/>
    <n v="91"/>
    <n v="71"/>
    <s v="N"/>
    <x v="0"/>
    <s v="N"/>
    <x v="0"/>
    <x v="1"/>
    <n v="0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x v="120"/>
    <s v="Anaheim Stadium"/>
    <n v="2647291"/>
    <n v="98"/>
    <n v="98"/>
    <s v="CAL"/>
    <s v="CAL"/>
    <s v="CAL"/>
  </r>
  <r>
    <x v="118"/>
    <x v="1"/>
    <x v="1"/>
    <x v="5"/>
    <s v="CHA"/>
    <s v="CHW"/>
    <x v="75"/>
    <s v="W"/>
    <n v="7"/>
    <n v="161"/>
    <n v="80"/>
    <n v="69"/>
    <n v="92"/>
    <s v="N"/>
    <x v="0"/>
    <s v="N"/>
    <x v="0"/>
    <x v="1"/>
    <n v="0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x v="85"/>
    <s v="Comiskey Park"/>
    <n v="1045651"/>
    <n v="97"/>
    <n v="98"/>
    <s v="CHW"/>
    <s v="CHA"/>
    <s v="CHA"/>
  </r>
  <r>
    <x v="118"/>
    <x v="1"/>
    <x v="1"/>
    <x v="1"/>
    <s v="CHN"/>
    <s v="CHC"/>
    <x v="25"/>
    <s v="E"/>
    <n v="1"/>
    <n v="162"/>
    <n v="81"/>
    <n v="93"/>
    <n v="69"/>
    <s v="Y"/>
    <x v="0"/>
    <s v="N"/>
    <x v="0"/>
    <x v="1"/>
    <n v="0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x v="88"/>
    <s v="Wrigley Field"/>
    <n v="2491942"/>
    <n v="108"/>
    <n v="108"/>
    <s v="CHC"/>
    <s v="CHN"/>
    <s v="CHN"/>
  </r>
  <r>
    <x v="118"/>
    <x v="1"/>
    <x v="1"/>
    <x v="1"/>
    <s v="CIN"/>
    <s v="CIN"/>
    <x v="26"/>
    <s v="W"/>
    <n v="5"/>
    <n v="162"/>
    <n v="81"/>
    <n v="75"/>
    <n v="87"/>
    <s v="N"/>
    <x v="0"/>
    <s v="N"/>
    <x v="0"/>
    <x v="1"/>
    <n v="0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x v="25"/>
    <s v="Riverfront Stadium"/>
    <n v="1979320"/>
    <n v="104"/>
    <n v="103"/>
    <s v="CIN"/>
    <s v="CIN"/>
    <s v="CIN"/>
  </r>
  <r>
    <x v="118"/>
    <x v="1"/>
    <x v="1"/>
    <x v="5"/>
    <s v="CLE"/>
    <s v="CLE"/>
    <x v="76"/>
    <s v="E"/>
    <n v="6"/>
    <n v="162"/>
    <n v="81"/>
    <n v="73"/>
    <n v="89"/>
    <s v="N"/>
    <x v="0"/>
    <s v="N"/>
    <x v="0"/>
    <x v="1"/>
    <n v="0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x v="107"/>
    <s v="Cleveland Stadium"/>
    <n v="1285542"/>
    <n v="101"/>
    <n v="102"/>
    <s v="CLE"/>
    <s v="CLE"/>
    <s v="CLE"/>
  </r>
  <r>
    <x v="118"/>
    <x v="1"/>
    <x v="1"/>
    <x v="5"/>
    <s v="DET"/>
    <s v="DET"/>
    <x v="77"/>
    <s v="E"/>
    <n v="7"/>
    <n v="162"/>
    <n v="81"/>
    <n v="59"/>
    <n v="103"/>
    <s v="N"/>
    <x v="0"/>
    <s v="N"/>
    <x v="0"/>
    <x v="1"/>
    <n v="0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x v="86"/>
    <s v="Tiger Stadium"/>
    <n v="1543656"/>
    <n v="98"/>
    <n v="99"/>
    <s v="DET"/>
    <s v="DET"/>
    <s v="DET"/>
  </r>
  <r>
    <x v="118"/>
    <x v="1"/>
    <x v="1"/>
    <x v="1"/>
    <s v="HOU"/>
    <s v="HOU"/>
    <x v="89"/>
    <s v="W"/>
    <n v="3"/>
    <n v="162"/>
    <n v="82"/>
    <n v="86"/>
    <n v="76"/>
    <s v="N"/>
    <x v="0"/>
    <s v="N"/>
    <x v="0"/>
    <x v="1"/>
    <n v="0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x v="121"/>
    <s v="Astrodome"/>
    <n v="1834908"/>
    <n v="97"/>
    <n v="97"/>
    <s v="HOU"/>
    <s v="HOU"/>
    <s v="HOU"/>
  </r>
  <r>
    <x v="118"/>
    <x v="1"/>
    <x v="1"/>
    <x v="5"/>
    <s v="KCA"/>
    <s v="KCR"/>
    <x v="91"/>
    <s v="W"/>
    <n v="2"/>
    <n v="162"/>
    <n v="81"/>
    <n v="92"/>
    <n v="70"/>
    <s v="N"/>
    <x v="0"/>
    <s v="N"/>
    <x v="0"/>
    <x v="1"/>
    <n v="0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x v="124"/>
    <s v="Royals Stadium"/>
    <n v="2477700"/>
    <n v="100"/>
    <n v="100"/>
    <s v="KCR"/>
    <s v="KCA"/>
    <s v="KCA"/>
  </r>
  <r>
    <x v="118"/>
    <x v="1"/>
    <x v="1"/>
    <x v="1"/>
    <s v="LAN"/>
    <s v="LAD"/>
    <x v="47"/>
    <s v="W"/>
    <n v="4"/>
    <n v="160"/>
    <n v="81"/>
    <n v="77"/>
    <n v="83"/>
    <s v="N"/>
    <x v="0"/>
    <s v="N"/>
    <x v="0"/>
    <x v="1"/>
    <n v="0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x v="114"/>
    <s v="Dodger Stadium"/>
    <n v="2944653"/>
    <n v="99"/>
    <n v="98"/>
    <s v="LAD"/>
    <s v="LAN"/>
    <s v="LAN"/>
  </r>
  <r>
    <x v="118"/>
    <x v="1"/>
    <x v="1"/>
    <x v="5"/>
    <s v="MIN"/>
    <s v="MIN"/>
    <x v="79"/>
    <s v="W"/>
    <n v="5"/>
    <n v="162"/>
    <n v="81"/>
    <n v="80"/>
    <n v="82"/>
    <s v="N"/>
    <x v="0"/>
    <s v="N"/>
    <x v="0"/>
    <x v="1"/>
    <n v="0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x v="117"/>
    <s v="Hubert H Humphrey Metrodome"/>
    <n v="2277438"/>
    <n v="107"/>
    <n v="107"/>
    <s v="MIN"/>
    <s v="MIN"/>
    <s v="MIN"/>
  </r>
  <r>
    <x v="118"/>
    <x v="1"/>
    <x v="1"/>
    <x v="5"/>
    <s v="ML4"/>
    <s v="MIL"/>
    <x v="53"/>
    <s v="E"/>
    <n v="4"/>
    <n v="162"/>
    <n v="81"/>
    <n v="81"/>
    <n v="81"/>
    <s v="N"/>
    <x v="0"/>
    <s v="N"/>
    <x v="0"/>
    <x v="1"/>
    <n v="0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x v="53"/>
    <s v="County Stadium"/>
    <n v="1970735"/>
    <n v="99"/>
    <n v="99"/>
    <s v="MIL"/>
    <s v="MIL"/>
    <s v="MIL"/>
  </r>
  <r>
    <x v="118"/>
    <x v="1"/>
    <x v="1"/>
    <x v="1"/>
    <s v="MON"/>
    <s v="WSN"/>
    <x v="13"/>
    <s v="E"/>
    <n v="4"/>
    <n v="162"/>
    <n v="81"/>
    <n v="81"/>
    <n v="81"/>
    <s v="N"/>
    <x v="0"/>
    <s v="N"/>
    <x v="0"/>
    <x v="1"/>
    <n v="0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x v="125"/>
    <s v="Stade Olympique"/>
    <n v="1783533"/>
    <n v="102"/>
    <n v="101"/>
    <s v="MON"/>
    <s v="MON"/>
    <s v="MON"/>
  </r>
  <r>
    <x v="118"/>
    <x v="1"/>
    <x v="1"/>
    <x v="5"/>
    <s v="NYA"/>
    <s v="NYY"/>
    <x v="73"/>
    <s v="E"/>
    <n v="5"/>
    <n v="161"/>
    <n v="81"/>
    <n v="74"/>
    <n v="87"/>
    <s v="N"/>
    <x v="0"/>
    <s v="N"/>
    <x v="0"/>
    <x v="1"/>
    <n v="0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x v="96"/>
    <s v="Yankee Stadium II"/>
    <n v="2170485"/>
    <n v="99"/>
    <n v="99"/>
    <s v="NYY"/>
    <s v="NYA"/>
    <s v="NYA"/>
  </r>
  <r>
    <x v="118"/>
    <x v="1"/>
    <x v="1"/>
    <x v="1"/>
    <s v="NYN"/>
    <s v="NYM"/>
    <x v="90"/>
    <s v="E"/>
    <n v="2"/>
    <n v="162"/>
    <n v="81"/>
    <n v="87"/>
    <n v="75"/>
    <s v="N"/>
    <x v="0"/>
    <s v="N"/>
    <x v="0"/>
    <x v="1"/>
    <n v="0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x v="119"/>
    <s v="Shea Stadium"/>
    <n v="2918710"/>
    <n v="95"/>
    <n v="93"/>
    <s v="NYM"/>
    <s v="NYN"/>
    <s v="NYN"/>
  </r>
  <r>
    <x v="118"/>
    <x v="1"/>
    <x v="1"/>
    <x v="5"/>
    <s v="OAK"/>
    <s v="OAK"/>
    <x v="78"/>
    <s v="W"/>
    <n v="1"/>
    <n v="162"/>
    <n v="81"/>
    <n v="99"/>
    <n v="63"/>
    <s v="Y"/>
    <x v="0"/>
    <s v="Y"/>
    <x v="1"/>
    <x v="2"/>
    <n v="1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x v="123"/>
    <s v="Oakland Coliseum"/>
    <n v="2667225"/>
    <n v="97"/>
    <n v="95"/>
    <s v="OAK"/>
    <s v="OAK"/>
    <s v="OAK"/>
  </r>
  <r>
    <x v="118"/>
    <x v="1"/>
    <x v="1"/>
    <x v="1"/>
    <s v="PHI"/>
    <s v="PHI"/>
    <x v="44"/>
    <s v="E"/>
    <n v="6"/>
    <n v="163"/>
    <n v="81"/>
    <n v="67"/>
    <n v="95"/>
    <s v="N"/>
    <x v="0"/>
    <s v="N"/>
    <x v="0"/>
    <x v="1"/>
    <n v="0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x v="71"/>
    <s v="Veterans Stadium"/>
    <n v="1861985"/>
    <n v="99"/>
    <n v="101"/>
    <s v="PHI"/>
    <s v="PHI"/>
    <s v="PHI"/>
  </r>
  <r>
    <x v="118"/>
    <x v="1"/>
    <x v="1"/>
    <x v="1"/>
    <s v="PIT"/>
    <s v="PIT"/>
    <x v="39"/>
    <s v="E"/>
    <n v="5"/>
    <n v="164"/>
    <n v="81"/>
    <n v="74"/>
    <n v="88"/>
    <s v="N"/>
    <x v="0"/>
    <s v="N"/>
    <x v="0"/>
    <x v="1"/>
    <n v="0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x v="77"/>
    <s v="Three Rivers Stadium"/>
    <n v="1374141"/>
    <n v="96"/>
    <n v="96"/>
    <s v="PIT"/>
    <s v="PIT"/>
    <s v="PIT"/>
  </r>
  <r>
    <x v="118"/>
    <x v="1"/>
    <x v="1"/>
    <x v="1"/>
    <s v="SDN"/>
    <s v="SDP"/>
    <x v="92"/>
    <s v="W"/>
    <n v="2"/>
    <n v="162"/>
    <n v="81"/>
    <n v="89"/>
    <n v="73"/>
    <s v="N"/>
    <x v="0"/>
    <s v="N"/>
    <x v="0"/>
    <x v="1"/>
    <n v="0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x v="126"/>
    <s v="Jack Murphy Stadium"/>
    <n v="2009031"/>
    <n v="101"/>
    <n v="101"/>
    <s v="SDP"/>
    <s v="SDN"/>
    <s v="SDN"/>
  </r>
  <r>
    <x v="118"/>
    <x v="1"/>
    <x v="1"/>
    <x v="5"/>
    <s v="SEA"/>
    <s v="SEA"/>
    <x v="93"/>
    <s v="W"/>
    <n v="6"/>
    <n v="162"/>
    <n v="81"/>
    <n v="73"/>
    <n v="89"/>
    <s v="N"/>
    <x v="0"/>
    <s v="N"/>
    <x v="0"/>
    <x v="1"/>
    <n v="0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x v="129"/>
    <s v="Kingdome"/>
    <n v="1298443"/>
    <n v="103"/>
    <n v="104"/>
    <s v="SEA"/>
    <s v="SEA"/>
    <s v="SEA"/>
  </r>
  <r>
    <x v="118"/>
    <x v="1"/>
    <x v="1"/>
    <x v="1"/>
    <s v="SFN"/>
    <s v="SFG"/>
    <x v="42"/>
    <s v="W"/>
    <n v="1"/>
    <n v="162"/>
    <n v="81"/>
    <n v="92"/>
    <n v="70"/>
    <s v="Y"/>
    <x v="0"/>
    <s v="Y"/>
    <x v="1"/>
    <x v="1"/>
    <n v="0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x v="115"/>
    <s v="Candlestick Park"/>
    <n v="2059701"/>
    <n v="97"/>
    <n v="96"/>
    <s v="SFG"/>
    <s v="SFN"/>
    <s v="SFN"/>
  </r>
  <r>
    <x v="118"/>
    <x v="1"/>
    <x v="1"/>
    <x v="1"/>
    <s v="SLN"/>
    <s v="STL"/>
    <x v="40"/>
    <s v="E"/>
    <n v="3"/>
    <n v="164"/>
    <n v="83"/>
    <n v="86"/>
    <n v="76"/>
    <s v="N"/>
    <x v="0"/>
    <s v="N"/>
    <x v="0"/>
    <x v="1"/>
    <n v="0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x v="83"/>
    <s v="Busch Stadium II"/>
    <n v="3080980"/>
    <n v="103"/>
    <n v="103"/>
    <s v="STL"/>
    <s v="SLN"/>
    <s v="SLN"/>
  </r>
  <r>
    <x v="118"/>
    <x v="1"/>
    <x v="1"/>
    <x v="5"/>
    <s v="TEX"/>
    <s v="TEX"/>
    <x v="88"/>
    <s v="W"/>
    <n v="4"/>
    <n v="162"/>
    <n v="81"/>
    <n v="83"/>
    <n v="79"/>
    <s v="N"/>
    <x v="0"/>
    <s v="N"/>
    <x v="0"/>
    <x v="1"/>
    <n v="0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x v="128"/>
    <s v="Arlington Stadium"/>
    <n v="2043993"/>
    <n v="102"/>
    <n v="102"/>
    <s v="TEX"/>
    <s v="TEX"/>
    <s v="TEX"/>
  </r>
  <r>
    <x v="118"/>
    <x v="1"/>
    <x v="1"/>
    <x v="5"/>
    <s v="TOR"/>
    <s v="TOR"/>
    <x v="94"/>
    <s v="E"/>
    <n v="1"/>
    <n v="162"/>
    <n v="81"/>
    <n v="89"/>
    <n v="73"/>
    <s v="Y"/>
    <x v="0"/>
    <s v="N"/>
    <x v="0"/>
    <x v="1"/>
    <n v="0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x v="130"/>
    <s v="Exhibition Stadium /Skydome"/>
    <n v="3375883"/>
    <n v="94"/>
    <n v="94"/>
    <s v="TOR"/>
    <s v="TOR"/>
    <s v="TOR"/>
  </r>
  <r>
    <x v="119"/>
    <x v="1"/>
    <x v="1"/>
    <x v="1"/>
    <s v="ATL"/>
    <s v="ATL"/>
    <x v="24"/>
    <s v="W"/>
    <n v="6"/>
    <n v="162"/>
    <n v="81"/>
    <n v="65"/>
    <n v="97"/>
    <s v="N"/>
    <x v="0"/>
    <s v="N"/>
    <x v="0"/>
    <x v="1"/>
    <n v="0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x v="122"/>
    <s v="Atlanta-Fulton County Stadium"/>
    <n v="980129"/>
    <n v="105"/>
    <n v="106"/>
    <s v="ATL"/>
    <s v="ATL"/>
    <s v="ATL"/>
  </r>
  <r>
    <x v="119"/>
    <x v="1"/>
    <x v="1"/>
    <x v="5"/>
    <s v="BAL"/>
    <s v="BAL"/>
    <x v="37"/>
    <s v="E"/>
    <n v="5"/>
    <n v="161"/>
    <n v="80"/>
    <n v="76"/>
    <n v="85"/>
    <s v="N"/>
    <x v="0"/>
    <s v="N"/>
    <x v="0"/>
    <x v="1"/>
    <n v="0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x v="36"/>
    <s v="Memorial Stadium"/>
    <n v="2415189"/>
    <n v="97"/>
    <n v="98"/>
    <s v="BAL"/>
    <s v="BAL"/>
    <s v="BAL"/>
  </r>
  <r>
    <x v="119"/>
    <x v="1"/>
    <x v="1"/>
    <x v="5"/>
    <s v="BOS"/>
    <s v="BOS"/>
    <x v="74"/>
    <s v="E"/>
    <n v="1"/>
    <n v="162"/>
    <n v="81"/>
    <n v="88"/>
    <n v="74"/>
    <s v="Y"/>
    <x v="0"/>
    <s v="N"/>
    <x v="0"/>
    <x v="1"/>
    <n v="0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x v="92"/>
    <s v="Fenway Park II"/>
    <n v="2528986"/>
    <n v="105"/>
    <n v="105"/>
    <s v="BOS"/>
    <s v="BOS"/>
    <s v="BOS"/>
  </r>
  <r>
    <x v="119"/>
    <x v="1"/>
    <x v="1"/>
    <x v="5"/>
    <s v="CAL"/>
    <s v="ANA"/>
    <x v="87"/>
    <s v="W"/>
    <n v="4"/>
    <n v="162"/>
    <n v="81"/>
    <n v="80"/>
    <n v="82"/>
    <s v="N"/>
    <x v="0"/>
    <s v="N"/>
    <x v="0"/>
    <x v="1"/>
    <n v="0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x v="120"/>
    <s v="Anaheim Stadium"/>
    <n v="2555688"/>
    <n v="97"/>
    <n v="97"/>
    <s v="CAL"/>
    <s v="CAL"/>
    <s v="CAL"/>
  </r>
  <r>
    <x v="119"/>
    <x v="1"/>
    <x v="1"/>
    <x v="5"/>
    <s v="CHA"/>
    <s v="CHW"/>
    <x v="75"/>
    <s v="W"/>
    <n v="2"/>
    <n v="162"/>
    <n v="80"/>
    <n v="94"/>
    <n v="68"/>
    <s v="N"/>
    <x v="0"/>
    <s v="N"/>
    <x v="0"/>
    <x v="1"/>
    <n v="0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x v="85"/>
    <s v="Comiskey Park"/>
    <n v="2002357"/>
    <n v="98"/>
    <n v="98"/>
    <s v="CHW"/>
    <s v="CHA"/>
    <s v="CHA"/>
  </r>
  <r>
    <x v="119"/>
    <x v="1"/>
    <x v="1"/>
    <x v="1"/>
    <s v="CHN"/>
    <s v="CHC"/>
    <x v="25"/>
    <s v="E"/>
    <n v="4"/>
    <n v="162"/>
    <n v="81"/>
    <n v="77"/>
    <n v="85"/>
    <s v="N"/>
    <x v="0"/>
    <s v="N"/>
    <x v="0"/>
    <x v="1"/>
    <n v="0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x v="88"/>
    <s v="Wrigley Field"/>
    <n v="2243791"/>
    <n v="108"/>
    <n v="108"/>
    <s v="CHC"/>
    <s v="CHN"/>
    <s v="CHN"/>
  </r>
  <r>
    <x v="119"/>
    <x v="1"/>
    <x v="1"/>
    <x v="1"/>
    <s v="CIN"/>
    <s v="CIN"/>
    <x v="26"/>
    <s v="W"/>
    <n v="1"/>
    <n v="162"/>
    <n v="81"/>
    <n v="91"/>
    <n v="71"/>
    <s v="Y"/>
    <x v="0"/>
    <s v="Y"/>
    <x v="1"/>
    <x v="2"/>
    <n v="1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x v="25"/>
    <s v="Riverfront Stadium"/>
    <n v="2400892"/>
    <n v="105"/>
    <n v="105"/>
    <s v="CIN"/>
    <s v="CIN"/>
    <s v="CIN"/>
  </r>
  <r>
    <x v="119"/>
    <x v="1"/>
    <x v="1"/>
    <x v="5"/>
    <s v="CLE"/>
    <s v="CLE"/>
    <x v="76"/>
    <s v="E"/>
    <n v="4"/>
    <n v="162"/>
    <n v="81"/>
    <n v="77"/>
    <n v="85"/>
    <s v="N"/>
    <x v="0"/>
    <s v="N"/>
    <x v="0"/>
    <x v="1"/>
    <n v="0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x v="107"/>
    <s v="Cleveland Stadium"/>
    <n v="1225240"/>
    <n v="100"/>
    <n v="100"/>
    <s v="CLE"/>
    <s v="CLE"/>
    <s v="CLE"/>
  </r>
  <r>
    <x v="119"/>
    <x v="1"/>
    <x v="1"/>
    <x v="5"/>
    <s v="DET"/>
    <s v="DET"/>
    <x v="77"/>
    <s v="E"/>
    <n v="3"/>
    <n v="162"/>
    <n v="81"/>
    <n v="79"/>
    <n v="83"/>
    <s v="N"/>
    <x v="0"/>
    <s v="N"/>
    <x v="0"/>
    <x v="1"/>
    <n v="0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x v="86"/>
    <s v="Tiger Stadium"/>
    <n v="1495785"/>
    <n v="101"/>
    <n v="102"/>
    <s v="DET"/>
    <s v="DET"/>
    <s v="DET"/>
  </r>
  <r>
    <x v="119"/>
    <x v="1"/>
    <x v="1"/>
    <x v="1"/>
    <s v="HOU"/>
    <s v="HOU"/>
    <x v="89"/>
    <s v="W"/>
    <n v="4"/>
    <n v="162"/>
    <n v="81"/>
    <n v="75"/>
    <n v="87"/>
    <s v="N"/>
    <x v="0"/>
    <s v="N"/>
    <x v="0"/>
    <x v="1"/>
    <n v="0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x v="121"/>
    <s v="Astrodome"/>
    <n v="1310927"/>
    <n v="97"/>
    <n v="98"/>
    <s v="HOU"/>
    <s v="HOU"/>
    <s v="HOU"/>
  </r>
  <r>
    <x v="119"/>
    <x v="1"/>
    <x v="1"/>
    <x v="5"/>
    <s v="KCA"/>
    <s v="KCR"/>
    <x v="91"/>
    <s v="W"/>
    <n v="6"/>
    <n v="161"/>
    <n v="81"/>
    <n v="75"/>
    <n v="86"/>
    <s v="N"/>
    <x v="0"/>
    <s v="N"/>
    <x v="0"/>
    <x v="1"/>
    <n v="0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x v="124"/>
    <s v="Royals Stadium"/>
    <n v="2244956"/>
    <n v="98"/>
    <n v="98"/>
    <s v="KCR"/>
    <s v="KCA"/>
    <s v="KCA"/>
  </r>
  <r>
    <x v="119"/>
    <x v="1"/>
    <x v="1"/>
    <x v="1"/>
    <s v="LAN"/>
    <s v="LAD"/>
    <x v="47"/>
    <s v="W"/>
    <n v="2"/>
    <n v="162"/>
    <n v="81"/>
    <n v="86"/>
    <n v="76"/>
    <s v="N"/>
    <x v="0"/>
    <s v="N"/>
    <x v="0"/>
    <x v="1"/>
    <n v="0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x v="114"/>
    <s v="Dodger Stadium"/>
    <n v="3002396"/>
    <n v="98"/>
    <n v="97"/>
    <s v="LAD"/>
    <s v="LAN"/>
    <s v="LAN"/>
  </r>
  <r>
    <x v="119"/>
    <x v="1"/>
    <x v="1"/>
    <x v="5"/>
    <s v="MIN"/>
    <s v="MIN"/>
    <x v="79"/>
    <s v="W"/>
    <n v="7"/>
    <n v="162"/>
    <n v="81"/>
    <n v="74"/>
    <n v="88"/>
    <s v="N"/>
    <x v="0"/>
    <s v="N"/>
    <x v="0"/>
    <x v="1"/>
    <n v="0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x v="117"/>
    <s v="Hubert H Humphrey Metrodome"/>
    <n v="1751584"/>
    <n v="107"/>
    <n v="107"/>
    <s v="MIN"/>
    <s v="MIN"/>
    <s v="MIN"/>
  </r>
  <r>
    <x v="119"/>
    <x v="1"/>
    <x v="1"/>
    <x v="5"/>
    <s v="ML4"/>
    <s v="MIL"/>
    <x v="53"/>
    <s v="E"/>
    <n v="6"/>
    <n v="162"/>
    <n v="81"/>
    <n v="74"/>
    <n v="88"/>
    <s v="N"/>
    <x v="0"/>
    <s v="N"/>
    <x v="0"/>
    <x v="1"/>
    <n v="0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x v="53"/>
    <s v="County Stadium"/>
    <n v="1752900"/>
    <n v="99"/>
    <n v="99"/>
    <s v="MIL"/>
    <s v="MIL"/>
    <s v="MIL"/>
  </r>
  <r>
    <x v="119"/>
    <x v="1"/>
    <x v="1"/>
    <x v="1"/>
    <s v="MON"/>
    <s v="WSN"/>
    <x v="13"/>
    <s v="E"/>
    <n v="3"/>
    <n v="162"/>
    <n v="81"/>
    <n v="85"/>
    <n v="77"/>
    <s v="N"/>
    <x v="0"/>
    <s v="N"/>
    <x v="0"/>
    <x v="1"/>
    <n v="0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x v="125"/>
    <s v="Stade Olympique"/>
    <n v="1373087"/>
    <n v="96"/>
    <n v="96"/>
    <s v="MON"/>
    <s v="MON"/>
    <s v="MON"/>
  </r>
  <r>
    <x v="119"/>
    <x v="1"/>
    <x v="1"/>
    <x v="5"/>
    <s v="NYA"/>
    <s v="NYY"/>
    <x v="73"/>
    <s v="E"/>
    <n v="7"/>
    <n v="162"/>
    <n v="81"/>
    <n v="67"/>
    <n v="95"/>
    <s v="N"/>
    <x v="0"/>
    <s v="N"/>
    <x v="0"/>
    <x v="1"/>
    <n v="0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x v="96"/>
    <s v="Yankee Stadium II"/>
    <n v="2006436"/>
    <n v="100"/>
    <n v="102"/>
    <s v="NYY"/>
    <s v="NYA"/>
    <s v="NYA"/>
  </r>
  <r>
    <x v="119"/>
    <x v="1"/>
    <x v="1"/>
    <x v="1"/>
    <s v="NYN"/>
    <s v="NYM"/>
    <x v="90"/>
    <s v="E"/>
    <n v="2"/>
    <n v="162"/>
    <n v="81"/>
    <n v="91"/>
    <n v="71"/>
    <s v="N"/>
    <x v="0"/>
    <s v="N"/>
    <x v="0"/>
    <x v="1"/>
    <n v="0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x v="119"/>
    <s v="Shea Stadium"/>
    <n v="2732745"/>
    <n v="100"/>
    <n v="99"/>
    <s v="NYM"/>
    <s v="NYN"/>
    <s v="NYN"/>
  </r>
  <r>
    <x v="119"/>
    <x v="1"/>
    <x v="1"/>
    <x v="5"/>
    <s v="OAK"/>
    <s v="OAK"/>
    <x v="78"/>
    <s v="W"/>
    <n v="1"/>
    <n v="162"/>
    <n v="81"/>
    <n v="103"/>
    <n v="59"/>
    <s v="Y"/>
    <x v="0"/>
    <s v="Y"/>
    <x v="1"/>
    <x v="1"/>
    <n v="0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x v="123"/>
    <s v="Oakland Coliseum"/>
    <n v="2900217"/>
    <n v="96"/>
    <n v="95"/>
    <s v="OAK"/>
    <s v="OAK"/>
    <s v="OAK"/>
  </r>
  <r>
    <x v="119"/>
    <x v="1"/>
    <x v="1"/>
    <x v="1"/>
    <s v="PHI"/>
    <s v="PHI"/>
    <x v="44"/>
    <s v="E"/>
    <n v="4"/>
    <n v="162"/>
    <n v="81"/>
    <n v="77"/>
    <n v="85"/>
    <s v="N"/>
    <x v="0"/>
    <s v="N"/>
    <x v="0"/>
    <x v="1"/>
    <n v="0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x v="71"/>
    <s v="Veterans Stadium"/>
    <n v="1992484"/>
    <n v="99"/>
    <n v="100"/>
    <s v="PHI"/>
    <s v="PHI"/>
    <s v="PHI"/>
  </r>
  <r>
    <x v="119"/>
    <x v="1"/>
    <x v="1"/>
    <x v="1"/>
    <s v="PIT"/>
    <s v="PIT"/>
    <x v="39"/>
    <s v="E"/>
    <n v="1"/>
    <n v="162"/>
    <n v="81"/>
    <n v="95"/>
    <n v="67"/>
    <s v="Y"/>
    <x v="0"/>
    <s v="N"/>
    <x v="0"/>
    <x v="1"/>
    <n v="0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x v="77"/>
    <s v="Three Rivers Stadium"/>
    <n v="2049908"/>
    <n v="96"/>
    <n v="95"/>
    <s v="PIT"/>
    <s v="PIT"/>
    <s v="PIT"/>
  </r>
  <r>
    <x v="119"/>
    <x v="1"/>
    <x v="1"/>
    <x v="1"/>
    <s v="SDN"/>
    <s v="SDP"/>
    <x v="92"/>
    <s v="W"/>
    <n v="4"/>
    <n v="162"/>
    <n v="81"/>
    <n v="75"/>
    <n v="87"/>
    <s v="N"/>
    <x v="0"/>
    <s v="N"/>
    <x v="0"/>
    <x v="1"/>
    <n v="0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x v="126"/>
    <s v="Jack Murphy Stadium"/>
    <n v="1856396"/>
    <n v="101"/>
    <n v="101"/>
    <s v="SDP"/>
    <s v="SDN"/>
    <s v="SDN"/>
  </r>
  <r>
    <x v="119"/>
    <x v="1"/>
    <x v="1"/>
    <x v="5"/>
    <s v="SEA"/>
    <s v="SEA"/>
    <x v="93"/>
    <s v="W"/>
    <n v="5"/>
    <n v="162"/>
    <n v="81"/>
    <n v="77"/>
    <n v="85"/>
    <s v="N"/>
    <x v="0"/>
    <s v="N"/>
    <x v="0"/>
    <x v="1"/>
    <n v="0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x v="129"/>
    <s v="Kingdome"/>
    <n v="1509727"/>
    <n v="101"/>
    <n v="101"/>
    <s v="SEA"/>
    <s v="SEA"/>
    <s v="SEA"/>
  </r>
  <r>
    <x v="119"/>
    <x v="1"/>
    <x v="1"/>
    <x v="1"/>
    <s v="SFN"/>
    <s v="SFG"/>
    <x v="42"/>
    <s v="W"/>
    <n v="3"/>
    <n v="162"/>
    <n v="81"/>
    <n v="85"/>
    <n v="77"/>
    <s v="N"/>
    <x v="0"/>
    <s v="N"/>
    <x v="0"/>
    <x v="1"/>
    <n v="0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x v="115"/>
    <s v="Candlestick Park"/>
    <n v="1975528"/>
    <n v="96"/>
    <n v="96"/>
    <s v="SFG"/>
    <s v="SFN"/>
    <s v="SFN"/>
  </r>
  <r>
    <x v="119"/>
    <x v="1"/>
    <x v="1"/>
    <x v="1"/>
    <s v="SLN"/>
    <s v="STL"/>
    <x v="40"/>
    <s v="E"/>
    <n v="6"/>
    <n v="162"/>
    <n v="81"/>
    <n v="70"/>
    <n v="92"/>
    <s v="N"/>
    <x v="0"/>
    <s v="N"/>
    <x v="0"/>
    <x v="1"/>
    <n v="0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x v="83"/>
    <s v="Busch Stadium II"/>
    <n v="2573225"/>
    <n v="100"/>
    <n v="100"/>
    <s v="STL"/>
    <s v="SLN"/>
    <s v="SLN"/>
  </r>
  <r>
    <x v="119"/>
    <x v="1"/>
    <x v="1"/>
    <x v="5"/>
    <s v="TEX"/>
    <s v="TEX"/>
    <x v="88"/>
    <s v="W"/>
    <n v="3"/>
    <n v="162"/>
    <n v="82"/>
    <n v="83"/>
    <n v="79"/>
    <s v="N"/>
    <x v="0"/>
    <s v="N"/>
    <x v="0"/>
    <x v="1"/>
    <n v="0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x v="128"/>
    <s v="Arlington Stadium"/>
    <n v="2057911"/>
    <n v="100"/>
    <n v="101"/>
    <s v="TEX"/>
    <s v="TEX"/>
    <s v="TEX"/>
  </r>
  <r>
    <x v="119"/>
    <x v="1"/>
    <x v="1"/>
    <x v="5"/>
    <s v="TOR"/>
    <s v="TOR"/>
    <x v="94"/>
    <s v="E"/>
    <n v="2"/>
    <n v="162"/>
    <n v="81"/>
    <n v="86"/>
    <n v="76"/>
    <s v="N"/>
    <x v="0"/>
    <s v="N"/>
    <x v="0"/>
    <x v="1"/>
    <n v="0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x v="130"/>
    <s v="Skydome"/>
    <n v="3885284"/>
    <n v="106"/>
    <n v="105"/>
    <s v="TOR"/>
    <s v="TOR"/>
    <s v="TOR"/>
  </r>
  <r>
    <x v="120"/>
    <x v="1"/>
    <x v="1"/>
    <x v="1"/>
    <s v="ATL"/>
    <s v="ATL"/>
    <x v="24"/>
    <s v="W"/>
    <n v="1"/>
    <n v="162"/>
    <n v="81"/>
    <n v="94"/>
    <n v="68"/>
    <s v="Y"/>
    <x v="0"/>
    <s v="Y"/>
    <x v="1"/>
    <x v="1"/>
    <n v="0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x v="122"/>
    <s v="Atlanta-Fulton County Stadium"/>
    <n v="2140217"/>
    <n v="106"/>
    <n v="106"/>
    <s v="ATL"/>
    <s v="ATL"/>
    <s v="ATL"/>
  </r>
  <r>
    <x v="120"/>
    <x v="1"/>
    <x v="1"/>
    <x v="5"/>
    <s v="BAL"/>
    <s v="BAL"/>
    <x v="37"/>
    <s v="E"/>
    <n v="6"/>
    <n v="162"/>
    <n v="81"/>
    <n v="67"/>
    <n v="95"/>
    <s v="N"/>
    <x v="0"/>
    <s v="N"/>
    <x v="0"/>
    <x v="1"/>
    <n v="0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x v="36"/>
    <s v="Memorial Stadium"/>
    <n v="2552753"/>
    <n v="96"/>
    <n v="97"/>
    <s v="BAL"/>
    <s v="BAL"/>
    <s v="BAL"/>
  </r>
  <r>
    <x v="120"/>
    <x v="1"/>
    <x v="1"/>
    <x v="5"/>
    <s v="BOS"/>
    <s v="BOS"/>
    <x v="74"/>
    <s v="E"/>
    <n v="2"/>
    <n v="162"/>
    <n v="81"/>
    <n v="84"/>
    <n v="78"/>
    <s v="N"/>
    <x v="0"/>
    <s v="N"/>
    <x v="0"/>
    <x v="1"/>
    <n v="0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x v="92"/>
    <s v="Fenway Park II"/>
    <n v="2562435"/>
    <n v="105"/>
    <n v="105"/>
    <s v="BOS"/>
    <s v="BOS"/>
    <s v="BOS"/>
  </r>
  <r>
    <x v="120"/>
    <x v="1"/>
    <x v="1"/>
    <x v="5"/>
    <s v="CAL"/>
    <s v="ANA"/>
    <x v="87"/>
    <s v="W"/>
    <n v="7"/>
    <n v="162"/>
    <n v="81"/>
    <n v="81"/>
    <n v="81"/>
    <s v="N"/>
    <x v="0"/>
    <s v="N"/>
    <x v="0"/>
    <x v="1"/>
    <n v="0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x v="120"/>
    <s v="Anaheim Stadium"/>
    <n v="2416236"/>
    <n v="99"/>
    <n v="100"/>
    <s v="CAL"/>
    <s v="CAL"/>
    <s v="CAL"/>
  </r>
  <r>
    <x v="120"/>
    <x v="1"/>
    <x v="1"/>
    <x v="5"/>
    <s v="CHA"/>
    <s v="CHW"/>
    <x v="75"/>
    <s v="W"/>
    <n v="2"/>
    <n v="162"/>
    <n v="81"/>
    <n v="87"/>
    <n v="75"/>
    <s v="N"/>
    <x v="0"/>
    <s v="N"/>
    <x v="0"/>
    <x v="1"/>
    <n v="0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x v="85"/>
    <s v="Comiskey Park II"/>
    <n v="2934154"/>
    <n v="98"/>
    <n v="97"/>
    <s v="CHW"/>
    <s v="CHA"/>
    <s v="CHA"/>
  </r>
  <r>
    <x v="120"/>
    <x v="1"/>
    <x v="1"/>
    <x v="1"/>
    <s v="CHN"/>
    <s v="CHC"/>
    <x v="25"/>
    <s v="E"/>
    <n v="4"/>
    <n v="160"/>
    <n v="83"/>
    <n v="77"/>
    <n v="83"/>
    <s v="N"/>
    <x v="0"/>
    <s v="N"/>
    <x v="0"/>
    <x v="1"/>
    <n v="0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x v="88"/>
    <s v="Wrigley Field"/>
    <n v="2314250"/>
    <n v="104"/>
    <n v="105"/>
    <s v="CHC"/>
    <s v="CHN"/>
    <s v="CHN"/>
  </r>
  <r>
    <x v="120"/>
    <x v="1"/>
    <x v="1"/>
    <x v="1"/>
    <s v="CIN"/>
    <s v="CIN"/>
    <x v="26"/>
    <s v="W"/>
    <n v="5"/>
    <n v="162"/>
    <n v="81"/>
    <n v="74"/>
    <n v="88"/>
    <s v="N"/>
    <x v="0"/>
    <s v="N"/>
    <x v="0"/>
    <x v="1"/>
    <n v="0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x v="25"/>
    <s v="Riverfront Stadium"/>
    <n v="2372377"/>
    <n v="104"/>
    <n v="104"/>
    <s v="CIN"/>
    <s v="CIN"/>
    <s v="CIN"/>
  </r>
  <r>
    <x v="120"/>
    <x v="1"/>
    <x v="1"/>
    <x v="5"/>
    <s v="CLE"/>
    <s v="CLE"/>
    <x v="76"/>
    <s v="E"/>
    <n v="7"/>
    <n v="162"/>
    <n v="82"/>
    <n v="57"/>
    <n v="105"/>
    <s v="N"/>
    <x v="0"/>
    <s v="N"/>
    <x v="0"/>
    <x v="1"/>
    <n v="0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x v="107"/>
    <s v="Cleveland Stadium"/>
    <n v="1051863"/>
    <n v="101"/>
    <n v="102"/>
    <s v="CLE"/>
    <s v="CLE"/>
    <s v="CLE"/>
  </r>
  <r>
    <x v="120"/>
    <x v="1"/>
    <x v="1"/>
    <x v="5"/>
    <s v="DET"/>
    <s v="DET"/>
    <x v="77"/>
    <s v="E"/>
    <n v="2"/>
    <n v="162"/>
    <n v="81"/>
    <n v="84"/>
    <n v="78"/>
    <s v="N"/>
    <x v="0"/>
    <s v="N"/>
    <x v="0"/>
    <x v="1"/>
    <n v="0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x v="86"/>
    <s v="Tiger Stadium"/>
    <n v="1641661"/>
    <n v="102"/>
    <n v="102"/>
    <s v="DET"/>
    <s v="DET"/>
    <s v="DET"/>
  </r>
  <r>
    <x v="120"/>
    <x v="1"/>
    <x v="1"/>
    <x v="1"/>
    <s v="HOU"/>
    <s v="HOU"/>
    <x v="89"/>
    <s v="W"/>
    <n v="6"/>
    <n v="162"/>
    <n v="81"/>
    <n v="65"/>
    <n v="97"/>
    <s v="N"/>
    <x v="0"/>
    <s v="N"/>
    <x v="0"/>
    <x v="1"/>
    <n v="0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x v="121"/>
    <s v="Astrodome"/>
    <n v="1196152"/>
    <n v="93"/>
    <n v="94"/>
    <s v="HOU"/>
    <s v="HOU"/>
    <s v="HOU"/>
  </r>
  <r>
    <x v="120"/>
    <x v="1"/>
    <x v="1"/>
    <x v="5"/>
    <s v="KCA"/>
    <s v="KCR"/>
    <x v="91"/>
    <s v="W"/>
    <n v="6"/>
    <n v="162"/>
    <n v="81"/>
    <n v="82"/>
    <n v="80"/>
    <s v="N"/>
    <x v="0"/>
    <s v="N"/>
    <x v="0"/>
    <x v="1"/>
    <n v="0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x v="124"/>
    <s v="Royals Stadium"/>
    <n v="2161537"/>
    <n v="100"/>
    <n v="101"/>
    <s v="KCR"/>
    <s v="KCA"/>
    <s v="KCA"/>
  </r>
  <r>
    <x v="120"/>
    <x v="1"/>
    <x v="1"/>
    <x v="1"/>
    <s v="LAN"/>
    <s v="LAD"/>
    <x v="47"/>
    <s v="W"/>
    <n v="2"/>
    <n v="162"/>
    <n v="81"/>
    <n v="93"/>
    <n v="69"/>
    <s v="N"/>
    <x v="0"/>
    <s v="N"/>
    <x v="0"/>
    <x v="1"/>
    <n v="0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x v="114"/>
    <s v="Dodger Stadium"/>
    <n v="3348170"/>
    <n v="98"/>
    <n v="97"/>
    <s v="LAD"/>
    <s v="LAN"/>
    <s v="LAN"/>
  </r>
  <r>
    <x v="120"/>
    <x v="1"/>
    <x v="1"/>
    <x v="5"/>
    <s v="MIN"/>
    <s v="MIN"/>
    <x v="79"/>
    <s v="W"/>
    <n v="1"/>
    <n v="162"/>
    <n v="81"/>
    <n v="95"/>
    <n v="67"/>
    <s v="Y"/>
    <x v="0"/>
    <s v="Y"/>
    <x v="1"/>
    <x v="2"/>
    <n v="1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x v="117"/>
    <s v="Hubert H Humphrey Metrodome"/>
    <n v="2293842"/>
    <n v="105"/>
    <n v="104"/>
    <s v="MIN"/>
    <s v="MIN"/>
    <s v="MIN"/>
  </r>
  <r>
    <x v="120"/>
    <x v="1"/>
    <x v="1"/>
    <x v="5"/>
    <s v="ML4"/>
    <s v="MIL"/>
    <x v="53"/>
    <s v="E"/>
    <n v="4"/>
    <n v="162"/>
    <n v="80"/>
    <n v="83"/>
    <n v="79"/>
    <s v="N"/>
    <x v="0"/>
    <s v="N"/>
    <x v="0"/>
    <x v="1"/>
    <n v="0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x v="53"/>
    <s v="County Stadium"/>
    <n v="1478729"/>
    <n v="98"/>
    <n v="98"/>
    <s v="MIL"/>
    <s v="MIL"/>
    <s v="MIL"/>
  </r>
  <r>
    <x v="120"/>
    <x v="1"/>
    <x v="1"/>
    <x v="1"/>
    <s v="MON"/>
    <s v="WSN"/>
    <x v="13"/>
    <s v="E"/>
    <n v="6"/>
    <n v="161"/>
    <n v="68"/>
    <n v="71"/>
    <n v="90"/>
    <s v="N"/>
    <x v="0"/>
    <s v="N"/>
    <x v="0"/>
    <x v="1"/>
    <n v="0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x v="125"/>
    <s v="Stade Olympique"/>
    <n v="934742"/>
    <n v="99"/>
    <n v="99"/>
    <s v="MON"/>
    <s v="MON"/>
    <s v="MON"/>
  </r>
  <r>
    <x v="120"/>
    <x v="1"/>
    <x v="1"/>
    <x v="5"/>
    <s v="NYA"/>
    <s v="NYY"/>
    <x v="73"/>
    <s v="E"/>
    <n v="5"/>
    <n v="162"/>
    <n v="81"/>
    <n v="71"/>
    <n v="91"/>
    <s v="N"/>
    <x v="0"/>
    <s v="N"/>
    <x v="0"/>
    <x v="1"/>
    <n v="0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x v="96"/>
    <s v="Yankee Stadium II"/>
    <n v="1863733"/>
    <n v="100"/>
    <n v="101"/>
    <s v="NYY"/>
    <s v="NYA"/>
    <s v="NYA"/>
  </r>
  <r>
    <x v="120"/>
    <x v="1"/>
    <x v="1"/>
    <x v="1"/>
    <s v="NYN"/>
    <s v="NYM"/>
    <x v="90"/>
    <s v="E"/>
    <n v="5"/>
    <n v="161"/>
    <n v="82"/>
    <n v="77"/>
    <n v="84"/>
    <s v="N"/>
    <x v="0"/>
    <s v="N"/>
    <x v="0"/>
    <x v="1"/>
    <n v="0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x v="119"/>
    <s v="Shea Stadium"/>
    <n v="2284484"/>
    <n v="99"/>
    <n v="99"/>
    <s v="NYM"/>
    <s v="NYN"/>
    <s v="NYN"/>
  </r>
  <r>
    <x v="120"/>
    <x v="1"/>
    <x v="1"/>
    <x v="5"/>
    <s v="OAK"/>
    <s v="OAK"/>
    <x v="78"/>
    <s v="W"/>
    <n v="4"/>
    <n v="162"/>
    <n v="81"/>
    <n v="84"/>
    <n v="78"/>
    <s v="N"/>
    <x v="0"/>
    <s v="N"/>
    <x v="0"/>
    <x v="1"/>
    <n v="0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x v="123"/>
    <s v="Oakland Coliseum"/>
    <n v="2713493"/>
    <n v="94"/>
    <n v="93"/>
    <s v="OAK"/>
    <s v="OAK"/>
    <s v="OAK"/>
  </r>
  <r>
    <x v="120"/>
    <x v="1"/>
    <x v="1"/>
    <x v="1"/>
    <s v="PHI"/>
    <s v="PHI"/>
    <x v="44"/>
    <s v="E"/>
    <n v="3"/>
    <n v="162"/>
    <n v="83"/>
    <n v="78"/>
    <n v="84"/>
    <s v="N"/>
    <x v="0"/>
    <s v="N"/>
    <x v="0"/>
    <x v="1"/>
    <n v="0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x v="71"/>
    <s v="Veterans Stadium"/>
    <n v="2050012"/>
    <n v="99"/>
    <n v="99"/>
    <s v="PHI"/>
    <s v="PHI"/>
    <s v="PHI"/>
  </r>
  <r>
    <x v="120"/>
    <x v="1"/>
    <x v="1"/>
    <x v="1"/>
    <s v="PIT"/>
    <s v="PIT"/>
    <x v="39"/>
    <s v="E"/>
    <n v="1"/>
    <n v="162"/>
    <n v="84"/>
    <n v="98"/>
    <n v="64"/>
    <s v="Y"/>
    <x v="0"/>
    <s v="N"/>
    <x v="0"/>
    <x v="1"/>
    <n v="0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x v="77"/>
    <s v="Three Rivers Stadium"/>
    <n v="2065302"/>
    <n v="99"/>
    <n v="98"/>
    <s v="PIT"/>
    <s v="PIT"/>
    <s v="PIT"/>
  </r>
  <r>
    <x v="120"/>
    <x v="1"/>
    <x v="1"/>
    <x v="1"/>
    <s v="SDN"/>
    <s v="SDP"/>
    <x v="92"/>
    <s v="W"/>
    <n v="3"/>
    <n v="162"/>
    <n v="81"/>
    <n v="84"/>
    <n v="78"/>
    <s v="N"/>
    <x v="0"/>
    <s v="N"/>
    <x v="0"/>
    <x v="1"/>
    <n v="0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x v="126"/>
    <s v="Jack Murphy Stadium"/>
    <n v="1804289"/>
    <n v="103"/>
    <n v="103"/>
    <s v="SDP"/>
    <s v="SDN"/>
    <s v="SDN"/>
  </r>
  <r>
    <x v="120"/>
    <x v="1"/>
    <x v="1"/>
    <x v="5"/>
    <s v="SEA"/>
    <s v="SEA"/>
    <x v="93"/>
    <s v="W"/>
    <n v="5"/>
    <n v="162"/>
    <n v="81"/>
    <n v="83"/>
    <n v="79"/>
    <s v="N"/>
    <x v="0"/>
    <s v="N"/>
    <x v="0"/>
    <x v="1"/>
    <n v="0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x v="129"/>
    <s v="Kingdome"/>
    <n v="2147905"/>
    <n v="100"/>
    <n v="100"/>
    <s v="SEA"/>
    <s v="SEA"/>
    <s v="SEA"/>
  </r>
  <r>
    <x v="120"/>
    <x v="1"/>
    <x v="1"/>
    <x v="1"/>
    <s v="SFN"/>
    <s v="SFG"/>
    <x v="42"/>
    <s v="W"/>
    <n v="4"/>
    <n v="162"/>
    <n v="81"/>
    <n v="75"/>
    <n v="87"/>
    <s v="N"/>
    <x v="0"/>
    <s v="N"/>
    <x v="0"/>
    <x v="1"/>
    <n v="0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x v="115"/>
    <s v="Candlestick Park"/>
    <n v="1737478"/>
    <n v="96"/>
    <n v="97"/>
    <s v="SFG"/>
    <s v="SFN"/>
    <s v="SFN"/>
  </r>
  <r>
    <x v="120"/>
    <x v="1"/>
    <x v="1"/>
    <x v="1"/>
    <s v="SLN"/>
    <s v="STL"/>
    <x v="40"/>
    <s v="E"/>
    <n v="2"/>
    <n v="162"/>
    <n v="84"/>
    <n v="84"/>
    <n v="78"/>
    <s v="N"/>
    <x v="0"/>
    <s v="N"/>
    <x v="0"/>
    <x v="1"/>
    <n v="0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x v="83"/>
    <s v="Busch Stadium II"/>
    <n v="2448699"/>
    <n v="100"/>
    <n v="100"/>
    <s v="STL"/>
    <s v="SLN"/>
    <s v="SLN"/>
  </r>
  <r>
    <x v="120"/>
    <x v="1"/>
    <x v="1"/>
    <x v="5"/>
    <s v="TEX"/>
    <s v="TEX"/>
    <x v="88"/>
    <s v="W"/>
    <n v="3"/>
    <n v="162"/>
    <n v="81"/>
    <n v="85"/>
    <n v="77"/>
    <s v="N"/>
    <x v="0"/>
    <s v="N"/>
    <x v="0"/>
    <x v="1"/>
    <n v="0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x v="128"/>
    <s v="Arlington Stadium"/>
    <n v="2297720"/>
    <n v="98"/>
    <n v="99"/>
    <s v="TEX"/>
    <s v="TEX"/>
    <s v="TEX"/>
  </r>
  <r>
    <x v="120"/>
    <x v="1"/>
    <x v="1"/>
    <x v="5"/>
    <s v="TOR"/>
    <s v="TOR"/>
    <x v="94"/>
    <s v="E"/>
    <n v="1"/>
    <n v="162"/>
    <n v="81"/>
    <n v="91"/>
    <n v="71"/>
    <s v="Y"/>
    <x v="0"/>
    <s v="N"/>
    <x v="0"/>
    <x v="1"/>
    <n v="0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x v="130"/>
    <s v="Skydome"/>
    <n v="4001527"/>
    <n v="104"/>
    <n v="103"/>
    <s v="TOR"/>
    <s v="TOR"/>
    <s v="TOR"/>
  </r>
  <r>
    <x v="121"/>
    <x v="1"/>
    <x v="1"/>
    <x v="1"/>
    <s v="ATL"/>
    <s v="ATL"/>
    <x v="24"/>
    <s v="W"/>
    <n v="1"/>
    <n v="162"/>
    <n v="81"/>
    <n v="98"/>
    <n v="64"/>
    <s v="Y"/>
    <x v="0"/>
    <s v="Y"/>
    <x v="1"/>
    <x v="1"/>
    <n v="0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x v="122"/>
    <s v="Atlanta-Fulton County Stadium"/>
    <n v="3077400"/>
    <n v="107"/>
    <n v="105"/>
    <s v="ATL"/>
    <s v="ATL"/>
    <s v="ATL"/>
  </r>
  <r>
    <x v="121"/>
    <x v="1"/>
    <x v="1"/>
    <x v="5"/>
    <s v="BAL"/>
    <s v="BAL"/>
    <x v="37"/>
    <s v="E"/>
    <n v="3"/>
    <n v="162"/>
    <n v="81"/>
    <n v="89"/>
    <n v="73"/>
    <s v="N"/>
    <x v="0"/>
    <s v="N"/>
    <x v="0"/>
    <x v="1"/>
    <n v="0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x v="36"/>
    <s v="Oriole Park at Camden Yards"/>
    <n v="3567819"/>
    <n v="102"/>
    <n v="101"/>
    <s v="BAL"/>
    <s v="BAL"/>
    <s v="BAL"/>
  </r>
  <r>
    <x v="121"/>
    <x v="1"/>
    <x v="1"/>
    <x v="5"/>
    <s v="BOS"/>
    <s v="BOS"/>
    <x v="74"/>
    <s v="E"/>
    <n v="7"/>
    <n v="162"/>
    <n v="81"/>
    <n v="73"/>
    <n v="89"/>
    <s v="N"/>
    <x v="0"/>
    <s v="N"/>
    <x v="0"/>
    <x v="1"/>
    <n v="0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x v="92"/>
    <s v="Fenway Park II"/>
    <n v="2468574"/>
    <n v="106"/>
    <n v="107"/>
    <s v="BOS"/>
    <s v="BOS"/>
    <s v="BOS"/>
  </r>
  <r>
    <x v="121"/>
    <x v="1"/>
    <x v="1"/>
    <x v="5"/>
    <s v="CAL"/>
    <s v="ANA"/>
    <x v="87"/>
    <s v="W"/>
    <n v="5"/>
    <n v="162"/>
    <n v="81"/>
    <n v="72"/>
    <n v="90"/>
    <s v="N"/>
    <x v="0"/>
    <s v="N"/>
    <x v="0"/>
    <x v="1"/>
    <n v="0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x v="120"/>
    <s v="Anaheim Stadium"/>
    <n v="2065444"/>
    <n v="100"/>
    <n v="101"/>
    <s v="CAL"/>
    <s v="CAL"/>
    <s v="CAL"/>
  </r>
  <r>
    <x v="121"/>
    <x v="1"/>
    <x v="1"/>
    <x v="5"/>
    <s v="CHA"/>
    <s v="CHW"/>
    <x v="75"/>
    <s v="W"/>
    <n v="3"/>
    <n v="162"/>
    <n v="82"/>
    <n v="86"/>
    <n v="76"/>
    <s v="N"/>
    <x v="0"/>
    <s v="N"/>
    <x v="0"/>
    <x v="1"/>
    <n v="0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x v="85"/>
    <s v="Comiskey Park II"/>
    <n v="2681156"/>
    <n v="99"/>
    <n v="99"/>
    <s v="CHW"/>
    <s v="CHA"/>
    <s v="CHA"/>
  </r>
  <r>
    <x v="121"/>
    <x v="1"/>
    <x v="1"/>
    <x v="1"/>
    <s v="CHN"/>
    <s v="CHC"/>
    <x v="25"/>
    <s v="E"/>
    <n v="4"/>
    <n v="162"/>
    <n v="81"/>
    <n v="78"/>
    <n v="84"/>
    <s v="N"/>
    <x v="0"/>
    <s v="N"/>
    <x v="0"/>
    <x v="1"/>
    <n v="0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x v="88"/>
    <s v="Wrigley Field"/>
    <n v="2126720"/>
    <n v="102"/>
    <n v="103"/>
    <s v="CHC"/>
    <s v="CHN"/>
    <s v="CHN"/>
  </r>
  <r>
    <x v="121"/>
    <x v="1"/>
    <x v="1"/>
    <x v="1"/>
    <s v="CIN"/>
    <s v="CIN"/>
    <x v="26"/>
    <s v="W"/>
    <n v="2"/>
    <n v="162"/>
    <n v="81"/>
    <n v="90"/>
    <n v="72"/>
    <s v="N"/>
    <x v="0"/>
    <s v="N"/>
    <x v="0"/>
    <x v="1"/>
    <n v="0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x v="25"/>
    <s v="Riverfront Stadium"/>
    <n v="2315946"/>
    <n v="103"/>
    <n v="103"/>
    <s v="CIN"/>
    <s v="CIN"/>
    <s v="CIN"/>
  </r>
  <r>
    <x v="121"/>
    <x v="1"/>
    <x v="1"/>
    <x v="5"/>
    <s v="CLE"/>
    <s v="CLE"/>
    <x v="76"/>
    <s v="E"/>
    <n v="4"/>
    <n v="162"/>
    <n v="81"/>
    <n v="76"/>
    <n v="86"/>
    <s v="N"/>
    <x v="0"/>
    <s v="N"/>
    <x v="0"/>
    <x v="1"/>
    <n v="0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x v="107"/>
    <s v="Cleveland Stadium"/>
    <n v="1224094"/>
    <n v="99"/>
    <n v="100"/>
    <s v="CLE"/>
    <s v="CLE"/>
    <s v="CLE"/>
  </r>
  <r>
    <x v="121"/>
    <x v="1"/>
    <x v="1"/>
    <x v="5"/>
    <s v="DET"/>
    <s v="DET"/>
    <x v="77"/>
    <s v="E"/>
    <n v="6"/>
    <n v="162"/>
    <n v="80"/>
    <n v="75"/>
    <n v="87"/>
    <s v="N"/>
    <x v="0"/>
    <s v="N"/>
    <x v="0"/>
    <x v="1"/>
    <n v="0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x v="86"/>
    <s v="Tiger Stadium"/>
    <n v="1423963"/>
    <n v="101"/>
    <n v="100"/>
    <s v="DET"/>
    <s v="DET"/>
    <s v="DET"/>
  </r>
  <r>
    <x v="121"/>
    <x v="1"/>
    <x v="1"/>
    <x v="1"/>
    <s v="HOU"/>
    <s v="HOU"/>
    <x v="89"/>
    <s v="W"/>
    <n v="4"/>
    <n v="162"/>
    <n v="81"/>
    <n v="81"/>
    <n v="81"/>
    <s v="N"/>
    <x v="0"/>
    <s v="N"/>
    <x v="0"/>
    <x v="1"/>
    <n v="0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x v="121"/>
    <s v="Astrodome"/>
    <n v="1211412"/>
    <n v="95"/>
    <n v="95"/>
    <s v="HOU"/>
    <s v="HOU"/>
    <s v="HOU"/>
  </r>
  <r>
    <x v="121"/>
    <x v="1"/>
    <x v="1"/>
    <x v="5"/>
    <s v="KCA"/>
    <s v="KCR"/>
    <x v="91"/>
    <s v="W"/>
    <n v="5"/>
    <n v="162"/>
    <n v="81"/>
    <n v="72"/>
    <n v="90"/>
    <s v="N"/>
    <x v="0"/>
    <s v="N"/>
    <x v="0"/>
    <x v="1"/>
    <n v="0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x v="124"/>
    <s v="Royals Stadium"/>
    <n v="1867689"/>
    <n v="102"/>
    <n v="103"/>
    <s v="KCR"/>
    <s v="KCA"/>
    <s v="KCA"/>
  </r>
  <r>
    <x v="121"/>
    <x v="1"/>
    <x v="1"/>
    <x v="1"/>
    <s v="LAN"/>
    <s v="LAD"/>
    <x v="47"/>
    <s v="W"/>
    <n v="6"/>
    <n v="162"/>
    <n v="81"/>
    <n v="63"/>
    <n v="99"/>
    <s v="N"/>
    <x v="0"/>
    <s v="N"/>
    <x v="0"/>
    <x v="1"/>
    <n v="0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x v="114"/>
    <s v="Dodger Stadium"/>
    <n v="2473266"/>
    <n v="99"/>
    <n v="99"/>
    <s v="LAD"/>
    <s v="LAN"/>
    <s v="LAN"/>
  </r>
  <r>
    <x v="121"/>
    <x v="1"/>
    <x v="1"/>
    <x v="5"/>
    <s v="MIN"/>
    <s v="MIN"/>
    <x v="79"/>
    <s v="W"/>
    <n v="2"/>
    <n v="162"/>
    <n v="81"/>
    <n v="90"/>
    <n v="72"/>
    <s v="N"/>
    <x v="0"/>
    <s v="N"/>
    <x v="0"/>
    <x v="1"/>
    <n v="0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x v="117"/>
    <s v="Hubert H Humphrey Metrodome"/>
    <n v="2482428"/>
    <n v="103"/>
    <n v="102"/>
    <s v="MIN"/>
    <s v="MIN"/>
    <s v="MIN"/>
  </r>
  <r>
    <x v="121"/>
    <x v="1"/>
    <x v="1"/>
    <x v="5"/>
    <s v="ML4"/>
    <s v="MIL"/>
    <x v="53"/>
    <s v="E"/>
    <n v="2"/>
    <n v="162"/>
    <n v="81"/>
    <n v="92"/>
    <n v="70"/>
    <s v="N"/>
    <x v="0"/>
    <s v="N"/>
    <x v="0"/>
    <x v="1"/>
    <n v="0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x v="53"/>
    <s v="County Stadium"/>
    <n v="1857351"/>
    <n v="99"/>
    <n v="98"/>
    <s v="MIL"/>
    <s v="MIL"/>
    <s v="MIL"/>
  </r>
  <r>
    <x v="121"/>
    <x v="1"/>
    <x v="1"/>
    <x v="1"/>
    <s v="MON"/>
    <s v="WSN"/>
    <x v="13"/>
    <s v="E"/>
    <n v="2"/>
    <n v="162"/>
    <n v="81"/>
    <n v="87"/>
    <n v="75"/>
    <s v="N"/>
    <x v="0"/>
    <s v="N"/>
    <x v="0"/>
    <x v="1"/>
    <n v="0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x v="125"/>
    <s v="Stade Olympique"/>
    <n v="1669127"/>
    <n v="99"/>
    <n v="99"/>
    <s v="MON"/>
    <s v="MON"/>
    <s v="MON"/>
  </r>
  <r>
    <x v="121"/>
    <x v="1"/>
    <x v="1"/>
    <x v="5"/>
    <s v="NYA"/>
    <s v="NYY"/>
    <x v="73"/>
    <s v="E"/>
    <n v="4"/>
    <n v="162"/>
    <n v="81"/>
    <n v="76"/>
    <n v="86"/>
    <s v="N"/>
    <x v="0"/>
    <s v="N"/>
    <x v="0"/>
    <x v="1"/>
    <n v="0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x v="96"/>
    <s v="Yankee Stadium II"/>
    <n v="1748737"/>
    <n v="100"/>
    <n v="100"/>
    <s v="NYY"/>
    <s v="NYA"/>
    <s v="NYA"/>
  </r>
  <r>
    <x v="121"/>
    <x v="1"/>
    <x v="1"/>
    <x v="1"/>
    <s v="NYN"/>
    <s v="NYM"/>
    <x v="90"/>
    <s v="E"/>
    <n v="5"/>
    <n v="162"/>
    <n v="81"/>
    <n v="72"/>
    <n v="90"/>
    <s v="N"/>
    <x v="0"/>
    <s v="N"/>
    <x v="0"/>
    <x v="1"/>
    <n v="0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x v="119"/>
    <s v="Shea Stadium"/>
    <n v="1779534"/>
    <n v="99"/>
    <n v="99"/>
    <s v="NYM"/>
    <s v="NYN"/>
    <s v="NYN"/>
  </r>
  <r>
    <x v="121"/>
    <x v="1"/>
    <x v="1"/>
    <x v="5"/>
    <s v="OAK"/>
    <s v="OAK"/>
    <x v="78"/>
    <s v="W"/>
    <n v="1"/>
    <n v="162"/>
    <n v="81"/>
    <n v="96"/>
    <n v="66"/>
    <s v="Y"/>
    <x v="0"/>
    <s v="N"/>
    <x v="0"/>
    <x v="1"/>
    <n v="0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x v="123"/>
    <s v="Oakland Coliseum"/>
    <n v="2494160"/>
    <n v="94"/>
    <n v="95"/>
    <s v="OAK"/>
    <s v="OAK"/>
    <s v="OAK"/>
  </r>
  <r>
    <x v="121"/>
    <x v="1"/>
    <x v="1"/>
    <x v="1"/>
    <s v="PHI"/>
    <s v="PHI"/>
    <x v="44"/>
    <s v="E"/>
    <n v="6"/>
    <n v="162"/>
    <n v="81"/>
    <n v="70"/>
    <n v="92"/>
    <s v="N"/>
    <x v="0"/>
    <s v="N"/>
    <x v="0"/>
    <x v="1"/>
    <n v="0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x v="71"/>
    <s v="Veterans Stadium"/>
    <n v="1927448"/>
    <n v="100"/>
    <n v="100"/>
    <s v="PHI"/>
    <s v="PHI"/>
    <s v="PHI"/>
  </r>
  <r>
    <x v="121"/>
    <x v="1"/>
    <x v="1"/>
    <x v="1"/>
    <s v="PIT"/>
    <s v="PIT"/>
    <x v="39"/>
    <s v="E"/>
    <n v="1"/>
    <n v="162"/>
    <n v="81"/>
    <n v="96"/>
    <n v="66"/>
    <s v="Y"/>
    <x v="0"/>
    <s v="N"/>
    <x v="0"/>
    <x v="1"/>
    <n v="0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x v="77"/>
    <s v="Three Rivers Stadium"/>
    <n v="1829395"/>
    <n v="99"/>
    <n v="98"/>
    <s v="PIT"/>
    <s v="PIT"/>
    <s v="PIT"/>
  </r>
  <r>
    <x v="121"/>
    <x v="1"/>
    <x v="1"/>
    <x v="1"/>
    <s v="SDN"/>
    <s v="SDP"/>
    <x v="92"/>
    <s v="W"/>
    <n v="3"/>
    <n v="162"/>
    <n v="81"/>
    <n v="82"/>
    <n v="80"/>
    <s v="N"/>
    <x v="0"/>
    <s v="N"/>
    <x v="0"/>
    <x v="1"/>
    <n v="0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x v="126"/>
    <s v="Jack Murphy Stadium"/>
    <n v="1721406"/>
    <n v="101"/>
    <n v="102"/>
    <s v="SDP"/>
    <s v="SDN"/>
    <s v="SDN"/>
  </r>
  <r>
    <x v="121"/>
    <x v="1"/>
    <x v="1"/>
    <x v="5"/>
    <s v="SEA"/>
    <s v="SEA"/>
    <x v="93"/>
    <s v="W"/>
    <n v="7"/>
    <n v="162"/>
    <n v="81"/>
    <n v="64"/>
    <n v="98"/>
    <s v="N"/>
    <x v="0"/>
    <s v="N"/>
    <x v="0"/>
    <x v="1"/>
    <n v="0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x v="129"/>
    <s v="Kingdome"/>
    <n v="1651367"/>
    <n v="100"/>
    <n v="100"/>
    <s v="SEA"/>
    <s v="SEA"/>
    <s v="SEA"/>
  </r>
  <r>
    <x v="121"/>
    <x v="1"/>
    <x v="1"/>
    <x v="1"/>
    <s v="SFN"/>
    <s v="SFG"/>
    <x v="42"/>
    <s v="W"/>
    <n v="5"/>
    <n v="162"/>
    <n v="81"/>
    <n v="72"/>
    <n v="90"/>
    <s v="N"/>
    <x v="0"/>
    <s v="N"/>
    <x v="0"/>
    <x v="1"/>
    <n v="0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x v="115"/>
    <s v="Candlestick Park"/>
    <n v="1560998"/>
    <n v="94"/>
    <n v="94"/>
    <s v="SFG"/>
    <s v="SFN"/>
    <s v="SFN"/>
  </r>
  <r>
    <x v="121"/>
    <x v="1"/>
    <x v="1"/>
    <x v="1"/>
    <s v="SLN"/>
    <s v="STL"/>
    <x v="40"/>
    <s v="E"/>
    <n v="3"/>
    <n v="162"/>
    <n v="81"/>
    <n v="83"/>
    <n v="79"/>
    <s v="N"/>
    <x v="0"/>
    <s v="N"/>
    <x v="0"/>
    <x v="1"/>
    <n v="0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x v="83"/>
    <s v="Busch Stadium II"/>
    <n v="2418483"/>
    <n v="97"/>
    <n v="97"/>
    <s v="STL"/>
    <s v="SLN"/>
    <s v="SLN"/>
  </r>
  <r>
    <x v="121"/>
    <x v="1"/>
    <x v="1"/>
    <x v="5"/>
    <s v="TEX"/>
    <s v="TEX"/>
    <x v="88"/>
    <s v="W"/>
    <n v="4"/>
    <n v="162"/>
    <n v="81"/>
    <n v="77"/>
    <n v="85"/>
    <s v="N"/>
    <x v="0"/>
    <s v="N"/>
    <x v="0"/>
    <x v="1"/>
    <n v="0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x v="128"/>
    <s v="Arlington Stadium"/>
    <n v="2198231"/>
    <n v="97"/>
    <n v="97"/>
    <s v="TEX"/>
    <s v="TEX"/>
    <s v="TEX"/>
  </r>
  <r>
    <x v="121"/>
    <x v="1"/>
    <x v="1"/>
    <x v="5"/>
    <s v="TOR"/>
    <s v="TOR"/>
    <x v="94"/>
    <s v="E"/>
    <n v="1"/>
    <n v="162"/>
    <n v="81"/>
    <n v="96"/>
    <n v="66"/>
    <s v="Y"/>
    <x v="0"/>
    <s v="Y"/>
    <x v="1"/>
    <x v="2"/>
    <n v="1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x v="130"/>
    <s v="Skydome"/>
    <n v="4028318"/>
    <n v="105"/>
    <n v="104"/>
    <s v="TOR"/>
    <s v="TOR"/>
    <s v="TOR"/>
  </r>
  <r>
    <x v="122"/>
    <x v="1"/>
    <x v="1"/>
    <x v="1"/>
    <s v="ATL"/>
    <s v="ATL"/>
    <x v="24"/>
    <s v="W"/>
    <n v="1"/>
    <n v="162"/>
    <n v="81"/>
    <n v="104"/>
    <n v="58"/>
    <s v="Y"/>
    <x v="0"/>
    <s v="N"/>
    <x v="0"/>
    <x v="1"/>
    <n v="0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x v="122"/>
    <s v="Atlanta-Fulton County Stadium"/>
    <n v="3884720"/>
    <n v="101"/>
    <n v="100"/>
    <s v="ATL"/>
    <s v="ATL"/>
    <s v="ATL"/>
  </r>
  <r>
    <x v="122"/>
    <x v="1"/>
    <x v="1"/>
    <x v="5"/>
    <s v="BAL"/>
    <s v="BAL"/>
    <x v="37"/>
    <s v="E"/>
    <n v="3"/>
    <n v="162"/>
    <n v="81"/>
    <n v="85"/>
    <n v="77"/>
    <s v="N"/>
    <x v="0"/>
    <s v="N"/>
    <x v="0"/>
    <x v="1"/>
    <n v="0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x v="36"/>
    <s v="Oriole Park at Camden Yards"/>
    <n v="3644965"/>
    <n v="104"/>
    <n v="103"/>
    <s v="BAL"/>
    <s v="BAL"/>
    <s v="BAL"/>
  </r>
  <r>
    <x v="122"/>
    <x v="1"/>
    <x v="1"/>
    <x v="5"/>
    <s v="BOS"/>
    <s v="BOS"/>
    <x v="74"/>
    <s v="E"/>
    <n v="5"/>
    <n v="162"/>
    <n v="81"/>
    <n v="80"/>
    <n v="82"/>
    <s v="N"/>
    <x v="0"/>
    <s v="N"/>
    <x v="0"/>
    <x v="1"/>
    <n v="0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x v="92"/>
    <s v="Fenway Park II"/>
    <n v="2422021"/>
    <n v="106"/>
    <n v="107"/>
    <s v="BOS"/>
    <s v="BOS"/>
    <s v="BOS"/>
  </r>
  <r>
    <x v="122"/>
    <x v="1"/>
    <x v="1"/>
    <x v="5"/>
    <s v="CAL"/>
    <s v="ANA"/>
    <x v="87"/>
    <s v="W"/>
    <n v="5"/>
    <n v="162"/>
    <n v="81"/>
    <n v="71"/>
    <n v="91"/>
    <s v="N"/>
    <x v="0"/>
    <s v="N"/>
    <x v="0"/>
    <x v="1"/>
    <n v="0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x v="120"/>
    <s v="Anaheim Stadium"/>
    <n v="2057460"/>
    <n v="103"/>
    <n v="104"/>
    <s v="CAL"/>
    <s v="CAL"/>
    <s v="CAL"/>
  </r>
  <r>
    <x v="122"/>
    <x v="1"/>
    <x v="1"/>
    <x v="5"/>
    <s v="CHA"/>
    <s v="CHW"/>
    <x v="75"/>
    <s v="W"/>
    <n v="1"/>
    <n v="162"/>
    <n v="81"/>
    <n v="94"/>
    <n v="68"/>
    <s v="Y"/>
    <x v="0"/>
    <s v="N"/>
    <x v="0"/>
    <x v="1"/>
    <n v="0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x v="85"/>
    <s v="Comiskey Park II"/>
    <n v="2581091"/>
    <n v="98"/>
    <n v="97"/>
    <s v="CHW"/>
    <s v="CHA"/>
    <s v="CHA"/>
  </r>
  <r>
    <x v="122"/>
    <x v="1"/>
    <x v="1"/>
    <x v="1"/>
    <s v="CHN"/>
    <s v="CHC"/>
    <x v="25"/>
    <s v="E"/>
    <n v="4"/>
    <n v="163"/>
    <n v="82"/>
    <n v="84"/>
    <n v="78"/>
    <s v="N"/>
    <x v="0"/>
    <s v="N"/>
    <x v="0"/>
    <x v="1"/>
    <n v="0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x v="88"/>
    <s v="Wrigley Field"/>
    <n v="2653763"/>
    <n v="98"/>
    <n v="98"/>
    <s v="CHC"/>
    <s v="CHN"/>
    <s v="CHN"/>
  </r>
  <r>
    <x v="122"/>
    <x v="1"/>
    <x v="1"/>
    <x v="1"/>
    <s v="CIN"/>
    <s v="CIN"/>
    <x v="26"/>
    <s v="W"/>
    <n v="5"/>
    <n v="162"/>
    <n v="81"/>
    <n v="73"/>
    <n v="89"/>
    <s v="N"/>
    <x v="0"/>
    <s v="N"/>
    <x v="0"/>
    <x v="1"/>
    <n v="0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x v="25"/>
    <s v="Riverfront Stadium"/>
    <n v="2453232"/>
    <n v="101"/>
    <n v="100"/>
    <s v="CIN"/>
    <s v="CIN"/>
    <s v="CIN"/>
  </r>
  <r>
    <x v="122"/>
    <x v="1"/>
    <x v="1"/>
    <x v="5"/>
    <s v="CLE"/>
    <s v="CLE"/>
    <x v="76"/>
    <s v="E"/>
    <n v="6"/>
    <n v="162"/>
    <n v="81"/>
    <n v="76"/>
    <n v="86"/>
    <s v="N"/>
    <x v="0"/>
    <s v="N"/>
    <x v="0"/>
    <x v="1"/>
    <n v="0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x v="107"/>
    <s v="Cleveland Stadium"/>
    <n v="2177908"/>
    <n v="100"/>
    <n v="101"/>
    <s v="CLE"/>
    <s v="CLE"/>
    <s v="CLE"/>
  </r>
  <r>
    <x v="122"/>
    <x v="1"/>
    <x v="1"/>
    <x v="1"/>
    <s v="COL"/>
    <s v="COL"/>
    <x v="95"/>
    <s v="W"/>
    <n v="6"/>
    <n v="162"/>
    <n v="81"/>
    <n v="67"/>
    <n v="95"/>
    <s v="N"/>
    <x v="0"/>
    <s v="N"/>
    <x v="0"/>
    <x v="1"/>
    <n v="0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x v="131"/>
    <s v="Mile High Stadium"/>
    <n v="4483350"/>
    <n v="117"/>
    <n v="118"/>
    <s v="COL"/>
    <s v="COL"/>
    <s v="COL"/>
  </r>
  <r>
    <x v="122"/>
    <x v="1"/>
    <x v="1"/>
    <x v="5"/>
    <s v="DET"/>
    <s v="DET"/>
    <x v="77"/>
    <s v="E"/>
    <n v="3"/>
    <n v="162"/>
    <n v="81"/>
    <n v="85"/>
    <n v="77"/>
    <s v="N"/>
    <x v="0"/>
    <s v="N"/>
    <x v="0"/>
    <x v="1"/>
    <n v="0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x v="86"/>
    <s v="Tiger Stadium"/>
    <n v="1971421"/>
    <n v="99"/>
    <n v="99"/>
    <s v="DET"/>
    <s v="DET"/>
    <s v="DET"/>
  </r>
  <r>
    <x v="122"/>
    <x v="1"/>
    <x v="1"/>
    <x v="1"/>
    <s v="FLO"/>
    <s v="FLA"/>
    <x v="96"/>
    <s v="E"/>
    <n v="6"/>
    <n v="162"/>
    <n v="81"/>
    <n v="64"/>
    <n v="98"/>
    <s v="N"/>
    <x v="0"/>
    <s v="N"/>
    <x v="0"/>
    <x v="1"/>
    <n v="0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x v="132"/>
    <s v="Joe Robbie Stadium"/>
    <n v="3064847"/>
    <n v="104"/>
    <n v="106"/>
    <s v="FLA"/>
    <s v="FLO"/>
    <s v="FLO"/>
  </r>
  <r>
    <x v="122"/>
    <x v="1"/>
    <x v="1"/>
    <x v="1"/>
    <s v="HOU"/>
    <s v="HOU"/>
    <x v="89"/>
    <s v="W"/>
    <n v="3"/>
    <n v="162"/>
    <n v="81"/>
    <n v="85"/>
    <n v="77"/>
    <s v="N"/>
    <x v="0"/>
    <s v="N"/>
    <x v="0"/>
    <x v="1"/>
    <n v="0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x v="121"/>
    <s v="Astrodome"/>
    <n v="2084618"/>
    <n v="96"/>
    <n v="96"/>
    <s v="HOU"/>
    <s v="HOU"/>
    <s v="HOU"/>
  </r>
  <r>
    <x v="122"/>
    <x v="1"/>
    <x v="1"/>
    <x v="5"/>
    <s v="KCA"/>
    <s v="KCR"/>
    <x v="91"/>
    <s v="W"/>
    <n v="3"/>
    <n v="162"/>
    <n v="81"/>
    <n v="84"/>
    <n v="78"/>
    <s v="N"/>
    <x v="0"/>
    <s v="N"/>
    <x v="0"/>
    <x v="1"/>
    <n v="0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x v="124"/>
    <s v="Kauffman Stadium"/>
    <n v="1934578"/>
    <n v="106"/>
    <n v="106"/>
    <s v="KCR"/>
    <s v="KCA"/>
    <s v="KCA"/>
  </r>
  <r>
    <x v="122"/>
    <x v="1"/>
    <x v="1"/>
    <x v="1"/>
    <s v="LAN"/>
    <s v="LAD"/>
    <x v="47"/>
    <s v="W"/>
    <n v="4"/>
    <n v="162"/>
    <n v="81"/>
    <n v="81"/>
    <n v="81"/>
    <s v="N"/>
    <x v="0"/>
    <s v="N"/>
    <x v="0"/>
    <x v="1"/>
    <n v="0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x v="114"/>
    <s v="Dodger Stadium"/>
    <n v="3170393"/>
    <n v="95"/>
    <n v="95"/>
    <s v="LAD"/>
    <s v="LAN"/>
    <s v="LAN"/>
  </r>
  <r>
    <x v="122"/>
    <x v="1"/>
    <x v="1"/>
    <x v="5"/>
    <s v="MIN"/>
    <s v="MIN"/>
    <x v="79"/>
    <s v="W"/>
    <n v="5"/>
    <n v="162"/>
    <n v="81"/>
    <n v="71"/>
    <n v="91"/>
    <s v="N"/>
    <x v="0"/>
    <s v="N"/>
    <x v="0"/>
    <x v="1"/>
    <n v="0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x v="117"/>
    <s v="Hubert H Humphrey Metrodome"/>
    <n v="2048673"/>
    <n v="100"/>
    <n v="100"/>
    <s v="MIN"/>
    <s v="MIN"/>
    <s v="MIN"/>
  </r>
  <r>
    <x v="122"/>
    <x v="1"/>
    <x v="1"/>
    <x v="5"/>
    <s v="ML4"/>
    <s v="MIL"/>
    <x v="53"/>
    <s v="E"/>
    <n v="7"/>
    <n v="162"/>
    <n v="81"/>
    <n v="69"/>
    <n v="93"/>
    <s v="N"/>
    <x v="0"/>
    <s v="N"/>
    <x v="0"/>
    <x v="1"/>
    <n v="0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x v="53"/>
    <s v="County Stadium"/>
    <n v="1688080"/>
    <n v="99"/>
    <n v="99"/>
    <s v="MIL"/>
    <s v="MIL"/>
    <s v="MIL"/>
  </r>
  <r>
    <x v="122"/>
    <x v="1"/>
    <x v="1"/>
    <x v="1"/>
    <s v="MON"/>
    <s v="WSN"/>
    <x v="13"/>
    <s v="E"/>
    <n v="2"/>
    <n v="163"/>
    <n v="81"/>
    <n v="94"/>
    <n v="68"/>
    <s v="N"/>
    <x v="0"/>
    <s v="N"/>
    <x v="0"/>
    <x v="1"/>
    <n v="0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x v="125"/>
    <s v="Stade Olympique"/>
    <n v="1641437"/>
    <n v="105"/>
    <n v="104"/>
    <s v="MON"/>
    <s v="MON"/>
    <s v="MON"/>
  </r>
  <r>
    <x v="122"/>
    <x v="1"/>
    <x v="1"/>
    <x v="5"/>
    <s v="NYA"/>
    <s v="NYY"/>
    <x v="73"/>
    <s v="E"/>
    <n v="2"/>
    <n v="162"/>
    <n v="81"/>
    <n v="88"/>
    <n v="74"/>
    <s v="N"/>
    <x v="0"/>
    <s v="N"/>
    <x v="0"/>
    <x v="1"/>
    <n v="0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x v="96"/>
    <s v="Yankee Stadium II"/>
    <n v="2416942"/>
    <n v="97"/>
    <n v="96"/>
    <s v="NYY"/>
    <s v="NYA"/>
    <s v="NYA"/>
  </r>
  <r>
    <x v="122"/>
    <x v="1"/>
    <x v="1"/>
    <x v="1"/>
    <s v="NYN"/>
    <s v="NYM"/>
    <x v="90"/>
    <s v="E"/>
    <n v="7"/>
    <n v="162"/>
    <n v="81"/>
    <n v="59"/>
    <n v="103"/>
    <s v="N"/>
    <x v="0"/>
    <s v="N"/>
    <x v="0"/>
    <x v="1"/>
    <n v="0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x v="119"/>
    <s v="Shea Stadium"/>
    <n v="1873183"/>
    <n v="99"/>
    <n v="100"/>
    <s v="NYM"/>
    <s v="NYN"/>
    <s v="NYN"/>
  </r>
  <r>
    <x v="122"/>
    <x v="1"/>
    <x v="1"/>
    <x v="5"/>
    <s v="OAK"/>
    <s v="OAK"/>
    <x v="78"/>
    <s v="W"/>
    <n v="7"/>
    <n v="162"/>
    <n v="81"/>
    <n v="68"/>
    <n v="94"/>
    <s v="N"/>
    <x v="0"/>
    <s v="N"/>
    <x v="0"/>
    <x v="1"/>
    <n v="0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x v="123"/>
    <s v="Oakland Coliseum"/>
    <n v="2035025"/>
    <n v="94"/>
    <n v="94"/>
    <s v="OAK"/>
    <s v="OAK"/>
    <s v="OAK"/>
  </r>
  <r>
    <x v="122"/>
    <x v="1"/>
    <x v="1"/>
    <x v="1"/>
    <s v="PHI"/>
    <s v="PHI"/>
    <x v="44"/>
    <s v="E"/>
    <n v="1"/>
    <n v="162"/>
    <n v="81"/>
    <n v="97"/>
    <n v="65"/>
    <s v="Y"/>
    <x v="0"/>
    <s v="Y"/>
    <x v="1"/>
    <x v="1"/>
    <n v="0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x v="71"/>
    <s v="Veterans Stadium"/>
    <n v="3137674"/>
    <n v="99"/>
    <n v="98"/>
    <s v="PHI"/>
    <s v="PHI"/>
    <s v="PHI"/>
  </r>
  <r>
    <x v="122"/>
    <x v="1"/>
    <x v="1"/>
    <x v="1"/>
    <s v="PIT"/>
    <s v="PIT"/>
    <x v="39"/>
    <s v="E"/>
    <n v="5"/>
    <n v="162"/>
    <n v="81"/>
    <n v="75"/>
    <n v="87"/>
    <s v="N"/>
    <x v="0"/>
    <s v="N"/>
    <x v="0"/>
    <x v="1"/>
    <n v="0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x v="77"/>
    <s v="Three Rivers Stadium"/>
    <n v="1650593"/>
    <n v="99"/>
    <n v="100"/>
    <s v="PIT"/>
    <s v="PIT"/>
    <s v="PIT"/>
  </r>
  <r>
    <x v="122"/>
    <x v="1"/>
    <x v="1"/>
    <x v="1"/>
    <s v="SDN"/>
    <s v="SDP"/>
    <x v="92"/>
    <s v="W"/>
    <n v="7"/>
    <n v="162"/>
    <n v="81"/>
    <n v="61"/>
    <n v="101"/>
    <s v="N"/>
    <x v="0"/>
    <s v="N"/>
    <x v="0"/>
    <x v="1"/>
    <n v="0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x v="126"/>
    <s v="Jack Murphy Stadium"/>
    <n v="1375432"/>
    <n v="102"/>
    <n v="102"/>
    <s v="SDP"/>
    <s v="SDN"/>
    <s v="SDN"/>
  </r>
  <r>
    <x v="122"/>
    <x v="1"/>
    <x v="1"/>
    <x v="5"/>
    <s v="SEA"/>
    <s v="SEA"/>
    <x v="93"/>
    <s v="W"/>
    <n v="4"/>
    <n v="162"/>
    <n v="81"/>
    <n v="82"/>
    <n v="80"/>
    <s v="N"/>
    <x v="0"/>
    <s v="N"/>
    <x v="0"/>
    <x v="1"/>
    <n v="0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x v="129"/>
    <s v="Kingdome"/>
    <n v="2052638"/>
    <n v="101"/>
    <n v="102"/>
    <s v="SEA"/>
    <s v="SEA"/>
    <s v="SEA"/>
  </r>
  <r>
    <x v="122"/>
    <x v="1"/>
    <x v="1"/>
    <x v="1"/>
    <s v="SFN"/>
    <s v="SFG"/>
    <x v="42"/>
    <s v="W"/>
    <n v="2"/>
    <n v="162"/>
    <n v="81"/>
    <n v="103"/>
    <n v="59"/>
    <s v="N"/>
    <x v="0"/>
    <s v="N"/>
    <x v="0"/>
    <x v="1"/>
    <n v="0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x v="115"/>
    <s v="Candlestick Park"/>
    <n v="2606354"/>
    <n v="97"/>
    <n v="96"/>
    <s v="SFG"/>
    <s v="SFN"/>
    <s v="SFN"/>
  </r>
  <r>
    <x v="122"/>
    <x v="1"/>
    <x v="1"/>
    <x v="1"/>
    <s v="SLN"/>
    <s v="STL"/>
    <x v="40"/>
    <s v="E"/>
    <n v="3"/>
    <n v="162"/>
    <n v="81"/>
    <n v="87"/>
    <n v="75"/>
    <s v="N"/>
    <x v="0"/>
    <s v="N"/>
    <x v="0"/>
    <x v="1"/>
    <n v="0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x v="83"/>
    <s v="Busch Stadium II"/>
    <n v="2844977"/>
    <n v="98"/>
    <n v="98"/>
    <s v="STL"/>
    <s v="SLN"/>
    <s v="SLN"/>
  </r>
  <r>
    <x v="122"/>
    <x v="1"/>
    <x v="1"/>
    <x v="5"/>
    <s v="TEX"/>
    <s v="TEX"/>
    <x v="88"/>
    <s v="W"/>
    <n v="2"/>
    <n v="162"/>
    <n v="81"/>
    <n v="86"/>
    <n v="76"/>
    <s v="N"/>
    <x v="0"/>
    <s v="N"/>
    <x v="0"/>
    <x v="1"/>
    <n v="0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x v="128"/>
    <s v="Arlington Stadium"/>
    <n v="2244616"/>
    <n v="96"/>
    <n v="96"/>
    <s v="TEX"/>
    <s v="TEX"/>
    <s v="TEX"/>
  </r>
  <r>
    <x v="122"/>
    <x v="1"/>
    <x v="1"/>
    <x v="5"/>
    <s v="TOR"/>
    <s v="TOR"/>
    <x v="94"/>
    <s v="E"/>
    <n v="1"/>
    <n v="162"/>
    <n v="81"/>
    <n v="95"/>
    <n v="67"/>
    <s v="Y"/>
    <x v="0"/>
    <s v="Y"/>
    <x v="1"/>
    <x v="2"/>
    <n v="1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x v="130"/>
    <s v="Skydome"/>
    <n v="4057947"/>
    <n v="101"/>
    <n v="100"/>
    <s v="TOR"/>
    <s v="TOR"/>
    <s v="TOR"/>
  </r>
  <r>
    <x v="123"/>
    <x v="1"/>
    <x v="1"/>
    <x v="1"/>
    <s v="ATL"/>
    <s v="ATL"/>
    <x v="24"/>
    <s v="E"/>
    <n v="2"/>
    <n v="114"/>
    <n v="55"/>
    <n v="68"/>
    <n v="46"/>
    <m/>
    <x v="0"/>
    <m/>
    <x v="2"/>
    <x v="0"/>
    <s v=" "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x v="122"/>
    <s v="Atlanta-Fulton County Stadium"/>
    <n v="2539240"/>
    <n v="102"/>
    <n v="100"/>
    <s v="ATL"/>
    <s v="ATL"/>
    <s v="ATL"/>
  </r>
  <r>
    <x v="123"/>
    <x v="1"/>
    <x v="1"/>
    <x v="5"/>
    <s v="BAL"/>
    <s v="BAL"/>
    <x v="37"/>
    <s v="E"/>
    <n v="2"/>
    <n v="112"/>
    <n v="55"/>
    <n v="63"/>
    <n v="49"/>
    <m/>
    <x v="0"/>
    <m/>
    <x v="2"/>
    <x v="0"/>
    <s v=" "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x v="36"/>
    <s v="Oriole Park at Camden Yards"/>
    <n v="2535359"/>
    <n v="105"/>
    <n v="104"/>
    <s v="BAL"/>
    <s v="BAL"/>
    <s v="BAL"/>
  </r>
  <r>
    <x v="123"/>
    <x v="1"/>
    <x v="1"/>
    <x v="5"/>
    <s v="BOS"/>
    <s v="BOS"/>
    <x v="74"/>
    <s v="E"/>
    <n v="4"/>
    <n v="115"/>
    <n v="64"/>
    <n v="54"/>
    <n v="61"/>
    <m/>
    <x v="0"/>
    <m/>
    <x v="2"/>
    <x v="0"/>
    <s v=" "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x v="92"/>
    <s v="Fenway Park II"/>
    <n v="1775818"/>
    <n v="105"/>
    <n v="105"/>
    <s v="BOS"/>
    <s v="BOS"/>
    <s v="BOS"/>
  </r>
  <r>
    <x v="123"/>
    <x v="1"/>
    <x v="1"/>
    <x v="5"/>
    <s v="CAL"/>
    <s v="ANA"/>
    <x v="87"/>
    <s v="W"/>
    <n v="4"/>
    <n v="115"/>
    <n v="63"/>
    <n v="47"/>
    <n v="68"/>
    <m/>
    <x v="0"/>
    <m/>
    <x v="2"/>
    <x v="0"/>
    <s v=" "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x v="120"/>
    <s v="Anaheim Stadium"/>
    <n v="1512622"/>
    <n v="101"/>
    <n v="101"/>
    <s v="CAL"/>
    <s v="CAL"/>
    <s v="CAL"/>
  </r>
  <r>
    <x v="123"/>
    <x v="1"/>
    <x v="1"/>
    <x v="5"/>
    <s v="CHA"/>
    <s v="CHW"/>
    <x v="75"/>
    <s v="C"/>
    <n v="1"/>
    <n v="113"/>
    <n v="53"/>
    <n v="67"/>
    <n v="46"/>
    <m/>
    <x v="0"/>
    <m/>
    <x v="2"/>
    <x v="0"/>
    <s v=" "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x v="85"/>
    <s v="Comiskey Park II"/>
    <n v="1697398"/>
    <n v="99"/>
    <n v="98"/>
    <s v="CHW"/>
    <s v="CHA"/>
    <s v="CHA"/>
  </r>
  <r>
    <x v="123"/>
    <x v="1"/>
    <x v="1"/>
    <x v="1"/>
    <s v="CHN"/>
    <s v="CHC"/>
    <x v="25"/>
    <s v="C"/>
    <n v="5"/>
    <n v="113"/>
    <n v="59"/>
    <n v="49"/>
    <n v="64"/>
    <m/>
    <x v="0"/>
    <m/>
    <x v="2"/>
    <x v="0"/>
    <s v=" "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x v="88"/>
    <s v="Wrigley Field"/>
    <n v="1845208"/>
    <n v="99"/>
    <n v="99"/>
    <s v="CHC"/>
    <s v="CHN"/>
    <s v="CHN"/>
  </r>
  <r>
    <x v="123"/>
    <x v="1"/>
    <x v="1"/>
    <x v="1"/>
    <s v="CIN"/>
    <s v="CIN"/>
    <x v="26"/>
    <s v="C"/>
    <n v="1"/>
    <n v="115"/>
    <n v="60"/>
    <n v="66"/>
    <n v="48"/>
    <m/>
    <x v="0"/>
    <m/>
    <x v="2"/>
    <x v="0"/>
    <s v=" "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x v="25"/>
    <s v="Riverfront Stadium"/>
    <n v="1897681"/>
    <n v="99"/>
    <n v="99"/>
    <s v="CIN"/>
    <s v="CIN"/>
    <s v="CIN"/>
  </r>
  <r>
    <x v="123"/>
    <x v="1"/>
    <x v="1"/>
    <x v="5"/>
    <s v="CLE"/>
    <s v="CLE"/>
    <x v="76"/>
    <s v="C"/>
    <n v="2"/>
    <n v="113"/>
    <n v="51"/>
    <n v="66"/>
    <n v="47"/>
    <m/>
    <x v="0"/>
    <m/>
    <x v="2"/>
    <x v="0"/>
    <s v=" "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x v="107"/>
    <s v="Jacobs Field"/>
    <n v="1995174"/>
    <n v="99"/>
    <n v="97"/>
    <s v="CLE"/>
    <s v="CLE"/>
    <s v="CLE"/>
  </r>
  <r>
    <x v="123"/>
    <x v="1"/>
    <x v="1"/>
    <x v="1"/>
    <s v="COL"/>
    <s v="COL"/>
    <x v="95"/>
    <s v="W"/>
    <n v="3"/>
    <n v="117"/>
    <n v="57"/>
    <n v="53"/>
    <n v="64"/>
    <m/>
    <x v="0"/>
    <m/>
    <x v="2"/>
    <x v="0"/>
    <s v=" "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x v="131"/>
    <s v="Mile High Stadium"/>
    <n v="3281511"/>
    <n v="117"/>
    <n v="118"/>
    <s v="COL"/>
    <s v="COL"/>
    <s v="COL"/>
  </r>
  <r>
    <x v="123"/>
    <x v="1"/>
    <x v="1"/>
    <x v="5"/>
    <s v="DET"/>
    <s v="DET"/>
    <x v="77"/>
    <s v="E"/>
    <n v="5"/>
    <n v="115"/>
    <n v="58"/>
    <n v="53"/>
    <n v="62"/>
    <m/>
    <x v="0"/>
    <m/>
    <x v="2"/>
    <x v="0"/>
    <s v=" "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x v="86"/>
    <s v="Tiger Stadium"/>
    <n v="1184783"/>
    <n v="101"/>
    <n v="101"/>
    <s v="DET"/>
    <s v="DET"/>
    <s v="DET"/>
  </r>
  <r>
    <x v="123"/>
    <x v="1"/>
    <x v="1"/>
    <x v="1"/>
    <s v="FLO"/>
    <s v="FLA"/>
    <x v="96"/>
    <s v="E"/>
    <n v="5"/>
    <n v="115"/>
    <n v="59"/>
    <n v="51"/>
    <n v="64"/>
    <m/>
    <x v="0"/>
    <m/>
    <x v="2"/>
    <x v="0"/>
    <s v=" "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x v="132"/>
    <s v="Joe Robbie Stadium"/>
    <n v="1937467"/>
    <n v="102"/>
    <n v="103"/>
    <s v="FLA"/>
    <s v="FLO"/>
    <s v="FLO"/>
  </r>
  <r>
    <x v="123"/>
    <x v="1"/>
    <x v="1"/>
    <x v="1"/>
    <s v="HOU"/>
    <s v="HOU"/>
    <x v="89"/>
    <s v="C"/>
    <n v="2"/>
    <n v="115"/>
    <n v="59"/>
    <n v="66"/>
    <n v="49"/>
    <m/>
    <x v="0"/>
    <m/>
    <x v="2"/>
    <x v="0"/>
    <s v=" "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x v="121"/>
    <s v="Astrodome"/>
    <n v="1561136"/>
    <n v="95"/>
    <n v="94"/>
    <s v="HOU"/>
    <s v="HOU"/>
    <s v="HOU"/>
  </r>
  <r>
    <x v="123"/>
    <x v="1"/>
    <x v="1"/>
    <x v="5"/>
    <s v="KCA"/>
    <s v="KCR"/>
    <x v="91"/>
    <s v="C"/>
    <n v="3"/>
    <n v="115"/>
    <n v="59"/>
    <n v="64"/>
    <n v="51"/>
    <m/>
    <x v="0"/>
    <m/>
    <x v="2"/>
    <x v="0"/>
    <s v=" "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x v="124"/>
    <s v="Kauffman Stadium"/>
    <n v="1400494"/>
    <n v="104"/>
    <n v="104"/>
    <s v="KCR"/>
    <s v="KCA"/>
    <s v="KCA"/>
  </r>
  <r>
    <x v="123"/>
    <x v="1"/>
    <x v="1"/>
    <x v="1"/>
    <s v="LAN"/>
    <s v="LAD"/>
    <x v="47"/>
    <s v="W"/>
    <n v="1"/>
    <n v="114"/>
    <n v="55"/>
    <n v="58"/>
    <n v="56"/>
    <m/>
    <x v="0"/>
    <m/>
    <x v="2"/>
    <x v="0"/>
    <s v=" "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x v="114"/>
    <s v="Dodger Stadium"/>
    <n v="2279355"/>
    <n v="94"/>
    <n v="94"/>
    <s v="LAD"/>
    <s v="LAN"/>
    <s v="LAN"/>
  </r>
  <r>
    <x v="123"/>
    <x v="1"/>
    <x v="1"/>
    <x v="5"/>
    <s v="MIN"/>
    <s v="MIN"/>
    <x v="79"/>
    <s v="C"/>
    <n v="4"/>
    <n v="113"/>
    <n v="59"/>
    <n v="53"/>
    <n v="60"/>
    <m/>
    <x v="0"/>
    <m/>
    <x v="2"/>
    <x v="0"/>
    <s v=" "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x v="117"/>
    <s v="Hubert H Humphrey Metrodome"/>
    <n v="1398565"/>
    <n v="100"/>
    <n v="102"/>
    <s v="MIN"/>
    <s v="MIN"/>
    <s v="MIN"/>
  </r>
  <r>
    <x v="123"/>
    <x v="1"/>
    <x v="1"/>
    <x v="5"/>
    <s v="ML4"/>
    <s v="MIL"/>
    <x v="53"/>
    <s v="C"/>
    <n v="5"/>
    <n v="115"/>
    <n v="56"/>
    <n v="53"/>
    <n v="62"/>
    <m/>
    <x v="0"/>
    <m/>
    <x v="2"/>
    <x v="0"/>
    <s v=" "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x v="53"/>
    <s v="County Stadium"/>
    <n v="1268399"/>
    <n v="104"/>
    <n v="105"/>
    <s v="MIL"/>
    <s v="MIL"/>
    <s v="MIL"/>
  </r>
  <r>
    <x v="123"/>
    <x v="1"/>
    <x v="1"/>
    <x v="1"/>
    <s v="MON"/>
    <s v="WSN"/>
    <x v="13"/>
    <s v="E"/>
    <n v="1"/>
    <n v="114"/>
    <n v="52"/>
    <n v="74"/>
    <n v="40"/>
    <m/>
    <x v="0"/>
    <m/>
    <x v="2"/>
    <x v="0"/>
    <s v=" "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x v="125"/>
    <s v="Stade Olympique"/>
    <n v="1276250"/>
    <n v="101"/>
    <n v="101"/>
    <s v="MON"/>
    <s v="MON"/>
    <s v="MON"/>
  </r>
  <r>
    <x v="123"/>
    <x v="1"/>
    <x v="1"/>
    <x v="5"/>
    <s v="NYA"/>
    <s v="NYY"/>
    <x v="73"/>
    <s v="E"/>
    <n v="1"/>
    <n v="113"/>
    <n v="57"/>
    <n v="70"/>
    <n v="43"/>
    <m/>
    <x v="0"/>
    <m/>
    <x v="2"/>
    <x v="0"/>
    <s v=" "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x v="96"/>
    <s v="Yankee Stadium II"/>
    <n v="1675556"/>
    <n v="97"/>
    <n v="96"/>
    <s v="NYY"/>
    <s v="NYA"/>
    <s v="NYA"/>
  </r>
  <r>
    <x v="123"/>
    <x v="1"/>
    <x v="1"/>
    <x v="1"/>
    <s v="NYN"/>
    <s v="NYM"/>
    <x v="90"/>
    <s v="E"/>
    <n v="3"/>
    <n v="113"/>
    <n v="53"/>
    <n v="55"/>
    <n v="58"/>
    <m/>
    <x v="0"/>
    <m/>
    <x v="2"/>
    <x v="0"/>
    <s v=" "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x v="119"/>
    <s v="Shea Stadium"/>
    <n v="1151471"/>
    <n v="99"/>
    <n v="99"/>
    <s v="NYM"/>
    <s v="NYN"/>
    <s v="NYN"/>
  </r>
  <r>
    <x v="123"/>
    <x v="1"/>
    <x v="1"/>
    <x v="5"/>
    <s v="OAK"/>
    <s v="OAK"/>
    <x v="78"/>
    <s v="W"/>
    <n v="2"/>
    <n v="114"/>
    <n v="56"/>
    <n v="51"/>
    <n v="63"/>
    <m/>
    <x v="0"/>
    <m/>
    <x v="2"/>
    <x v="0"/>
    <s v=" "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x v="123"/>
    <s v="Oakland Coliseum"/>
    <n v="1242692"/>
    <n v="91"/>
    <n v="92"/>
    <s v="OAK"/>
    <s v="OAK"/>
    <s v="OAK"/>
  </r>
  <r>
    <x v="123"/>
    <x v="1"/>
    <x v="1"/>
    <x v="1"/>
    <s v="PHI"/>
    <s v="PHI"/>
    <x v="44"/>
    <s v="E"/>
    <n v="4"/>
    <n v="115"/>
    <n v="60"/>
    <n v="54"/>
    <n v="61"/>
    <m/>
    <x v="0"/>
    <m/>
    <x v="2"/>
    <x v="0"/>
    <s v=" "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x v="71"/>
    <s v="Veterans Stadium"/>
    <n v="2290971"/>
    <n v="102"/>
    <n v="102"/>
    <s v="PHI"/>
    <s v="PHI"/>
    <s v="PHI"/>
  </r>
  <r>
    <x v="123"/>
    <x v="1"/>
    <x v="1"/>
    <x v="1"/>
    <s v="PIT"/>
    <s v="PIT"/>
    <x v="39"/>
    <s v="C"/>
    <n v="3"/>
    <n v="114"/>
    <n v="61"/>
    <n v="53"/>
    <n v="61"/>
    <m/>
    <x v="0"/>
    <m/>
    <x v="2"/>
    <x v="0"/>
    <s v=" "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x v="77"/>
    <s v="Three Rivers Stadium"/>
    <n v="1222520"/>
    <n v="101"/>
    <n v="102"/>
    <s v="PIT"/>
    <s v="PIT"/>
    <s v="PIT"/>
  </r>
  <r>
    <x v="123"/>
    <x v="1"/>
    <x v="1"/>
    <x v="1"/>
    <s v="SDN"/>
    <s v="SDP"/>
    <x v="92"/>
    <s v="W"/>
    <n v="4"/>
    <n v="117"/>
    <n v="57"/>
    <n v="47"/>
    <n v="70"/>
    <m/>
    <x v="0"/>
    <m/>
    <x v="2"/>
    <x v="0"/>
    <s v=" "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x v="126"/>
    <s v="Jack Murphy Stadium"/>
    <n v="953857"/>
    <n v="97"/>
    <n v="98"/>
    <s v="SDP"/>
    <s v="SDN"/>
    <s v="SDN"/>
  </r>
  <r>
    <x v="123"/>
    <x v="1"/>
    <x v="1"/>
    <x v="5"/>
    <s v="SEA"/>
    <s v="SEA"/>
    <x v="93"/>
    <s v="W"/>
    <n v="3"/>
    <n v="112"/>
    <n v="44"/>
    <n v="49"/>
    <n v="63"/>
    <m/>
    <x v="0"/>
    <m/>
    <x v="2"/>
    <x v="0"/>
    <s v=" "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x v="129"/>
    <s v="Kingdome"/>
    <n v="1104206"/>
    <n v="102"/>
    <n v="102"/>
    <s v="SEA"/>
    <s v="SEA"/>
    <s v="SEA"/>
  </r>
  <r>
    <x v="123"/>
    <x v="1"/>
    <x v="1"/>
    <x v="1"/>
    <s v="SFN"/>
    <s v="SFG"/>
    <x v="42"/>
    <s v="W"/>
    <n v="2"/>
    <n v="115"/>
    <n v="60"/>
    <n v="55"/>
    <n v="60"/>
    <m/>
    <x v="0"/>
    <m/>
    <x v="2"/>
    <x v="0"/>
    <s v=" "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x v="115"/>
    <s v="Candlestick Park"/>
    <n v="1704608"/>
    <n v="94"/>
    <n v="94"/>
    <s v="SFG"/>
    <s v="SFN"/>
    <s v="SFN"/>
  </r>
  <r>
    <x v="123"/>
    <x v="1"/>
    <x v="1"/>
    <x v="1"/>
    <s v="SLN"/>
    <s v="STL"/>
    <x v="40"/>
    <s v="C"/>
    <n v="3"/>
    <n v="115"/>
    <n v="56"/>
    <n v="53"/>
    <n v="61"/>
    <m/>
    <x v="0"/>
    <m/>
    <x v="2"/>
    <x v="0"/>
    <s v=" "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x v="83"/>
    <s v="Busch Stadium II"/>
    <n v="1866544"/>
    <n v="98"/>
    <n v="99"/>
    <s v="STL"/>
    <s v="SLN"/>
    <s v="SLN"/>
  </r>
  <r>
    <x v="123"/>
    <x v="1"/>
    <x v="1"/>
    <x v="5"/>
    <s v="TEX"/>
    <s v="TEX"/>
    <x v="88"/>
    <s v="W"/>
    <n v="1"/>
    <n v="114"/>
    <n v="63"/>
    <n v="52"/>
    <n v="62"/>
    <m/>
    <x v="0"/>
    <m/>
    <x v="2"/>
    <x v="0"/>
    <s v=" "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x v="128"/>
    <s v="The Ballpark at Arlington"/>
    <n v="2503198"/>
    <n v="100"/>
    <n v="101"/>
    <s v="TEX"/>
    <s v="TEX"/>
    <s v="TEX"/>
  </r>
  <r>
    <x v="123"/>
    <x v="1"/>
    <x v="1"/>
    <x v="5"/>
    <s v="TOR"/>
    <s v="TOR"/>
    <x v="94"/>
    <s v="E"/>
    <n v="3"/>
    <n v="115"/>
    <n v="59"/>
    <n v="55"/>
    <n v="60"/>
    <m/>
    <x v="0"/>
    <m/>
    <x v="2"/>
    <x v="0"/>
    <s v=" "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x v="130"/>
    <s v="Skydome"/>
    <n v="2907933"/>
    <n v="100"/>
    <n v="100"/>
    <s v="TOR"/>
    <s v="TOR"/>
    <s v="TOR"/>
  </r>
  <r>
    <x v="124"/>
    <x v="1"/>
    <x v="1"/>
    <x v="1"/>
    <s v="ATL"/>
    <s v="ATL"/>
    <x v="24"/>
    <s v="E"/>
    <n v="1"/>
    <n v="144"/>
    <n v="72"/>
    <n v="90"/>
    <n v="54"/>
    <s v="Y"/>
    <x v="1"/>
    <s v="Y"/>
    <x v="1"/>
    <x v="2"/>
    <n v="1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x v="122"/>
    <s v="Atlanta-Fulton County Stadium"/>
    <n v="2561831"/>
    <n v="103"/>
    <n v="102"/>
    <s v="ATL"/>
    <s v="ATL"/>
    <s v="ATL"/>
  </r>
  <r>
    <x v="124"/>
    <x v="1"/>
    <x v="1"/>
    <x v="5"/>
    <s v="BAL"/>
    <s v="BAL"/>
    <x v="37"/>
    <s v="E"/>
    <n v="3"/>
    <n v="144"/>
    <n v="72"/>
    <n v="71"/>
    <n v="73"/>
    <s v="N"/>
    <x v="1"/>
    <s v="N"/>
    <x v="0"/>
    <x v="1"/>
    <n v="0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x v="36"/>
    <s v="Oriole Park at Camden Yards"/>
    <n v="3098475"/>
    <n v="102"/>
    <n v="101"/>
    <s v="BAL"/>
    <s v="BAL"/>
    <s v="BAL"/>
  </r>
  <r>
    <x v="124"/>
    <x v="1"/>
    <x v="1"/>
    <x v="5"/>
    <s v="BOS"/>
    <s v="BOS"/>
    <x v="74"/>
    <s v="E"/>
    <n v="1"/>
    <n v="144"/>
    <n v="72"/>
    <n v="86"/>
    <n v="58"/>
    <s v="Y"/>
    <x v="1"/>
    <s v="N"/>
    <x v="0"/>
    <x v="1"/>
    <n v="0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x v="92"/>
    <s v="Fenway Park II"/>
    <n v="2164410"/>
    <n v="103"/>
    <n v="103"/>
    <s v="BOS"/>
    <s v="BOS"/>
    <s v="BOS"/>
  </r>
  <r>
    <x v="124"/>
    <x v="1"/>
    <x v="1"/>
    <x v="5"/>
    <s v="CAL"/>
    <s v="ANA"/>
    <x v="87"/>
    <s v="W"/>
    <n v="2"/>
    <n v="145"/>
    <n v="72"/>
    <n v="78"/>
    <n v="67"/>
    <s v="N"/>
    <x v="1"/>
    <s v="N"/>
    <x v="0"/>
    <x v="1"/>
    <n v="0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x v="120"/>
    <s v="Anaheim Stadium"/>
    <n v="1748680"/>
    <n v="99"/>
    <n v="99"/>
    <s v="CAL"/>
    <s v="CAL"/>
    <s v="CAL"/>
  </r>
  <r>
    <x v="124"/>
    <x v="1"/>
    <x v="1"/>
    <x v="5"/>
    <s v="CHA"/>
    <s v="CHW"/>
    <x v="75"/>
    <s v="C"/>
    <n v="3"/>
    <n v="145"/>
    <n v="72"/>
    <n v="68"/>
    <n v="76"/>
    <s v="N"/>
    <x v="1"/>
    <s v="N"/>
    <x v="0"/>
    <x v="1"/>
    <n v="0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x v="85"/>
    <s v="Comiskey Park II"/>
    <n v="1609773"/>
    <n v="96"/>
    <n v="95"/>
    <s v="CHW"/>
    <s v="CHA"/>
    <s v="CHA"/>
  </r>
  <r>
    <x v="124"/>
    <x v="1"/>
    <x v="1"/>
    <x v="1"/>
    <s v="CHN"/>
    <s v="CHC"/>
    <x v="25"/>
    <s v="C"/>
    <n v="3"/>
    <n v="144"/>
    <n v="72"/>
    <n v="73"/>
    <n v="71"/>
    <s v="N"/>
    <x v="1"/>
    <s v="N"/>
    <x v="0"/>
    <x v="1"/>
    <n v="0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x v="88"/>
    <s v="Wrigley Field"/>
    <n v="1918265"/>
    <n v="98"/>
    <n v="98"/>
    <s v="CHC"/>
    <s v="CHN"/>
    <s v="CHN"/>
  </r>
  <r>
    <x v="124"/>
    <x v="1"/>
    <x v="1"/>
    <x v="1"/>
    <s v="CIN"/>
    <s v="CIN"/>
    <x v="26"/>
    <s v="C"/>
    <n v="1"/>
    <n v="144"/>
    <n v="72"/>
    <n v="85"/>
    <n v="59"/>
    <s v="Y"/>
    <x v="1"/>
    <s v="N"/>
    <x v="0"/>
    <x v="1"/>
    <n v="0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x v="25"/>
    <s v="Riverfront Stadium"/>
    <n v="1837649"/>
    <n v="100"/>
    <n v="99"/>
    <s v="CIN"/>
    <s v="CIN"/>
    <s v="CIN"/>
  </r>
  <r>
    <x v="124"/>
    <x v="1"/>
    <x v="1"/>
    <x v="5"/>
    <s v="CLE"/>
    <s v="CLE"/>
    <x v="76"/>
    <s v="C"/>
    <n v="1"/>
    <n v="144"/>
    <n v="72"/>
    <n v="100"/>
    <n v="44"/>
    <s v="Y"/>
    <x v="1"/>
    <s v="Y"/>
    <x v="1"/>
    <x v="1"/>
    <n v="0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x v="107"/>
    <s v="Jacobs Field"/>
    <n v="2842745"/>
    <n v="101"/>
    <n v="99"/>
    <s v="CLE"/>
    <s v="CLE"/>
    <s v="CLE"/>
  </r>
  <r>
    <x v="124"/>
    <x v="1"/>
    <x v="1"/>
    <x v="1"/>
    <s v="COL"/>
    <s v="COL"/>
    <x v="95"/>
    <s v="W"/>
    <n v="2"/>
    <n v="144"/>
    <n v="72"/>
    <n v="77"/>
    <n v="67"/>
    <s v="N"/>
    <x v="2"/>
    <s v="N"/>
    <x v="0"/>
    <x v="1"/>
    <n v="0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x v="131"/>
    <s v="Coors Field"/>
    <n v="3390037"/>
    <n v="129"/>
    <n v="129"/>
    <s v="COL"/>
    <s v="COL"/>
    <s v="COL"/>
  </r>
  <r>
    <x v="124"/>
    <x v="1"/>
    <x v="1"/>
    <x v="5"/>
    <s v="DET"/>
    <s v="DET"/>
    <x v="77"/>
    <s v="E"/>
    <n v="4"/>
    <n v="144"/>
    <n v="72"/>
    <n v="60"/>
    <n v="84"/>
    <s v="N"/>
    <x v="1"/>
    <s v="N"/>
    <x v="0"/>
    <x v="1"/>
    <n v="0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x v="86"/>
    <s v="Tiger Stadium"/>
    <n v="1180979"/>
    <n v="100"/>
    <n v="101"/>
    <s v="DET"/>
    <s v="DET"/>
    <s v="DET"/>
  </r>
  <r>
    <x v="124"/>
    <x v="1"/>
    <x v="1"/>
    <x v="1"/>
    <s v="FLO"/>
    <s v="FLA"/>
    <x v="96"/>
    <s v="E"/>
    <n v="4"/>
    <n v="143"/>
    <n v="71"/>
    <n v="67"/>
    <n v="76"/>
    <s v="N"/>
    <x v="1"/>
    <s v="N"/>
    <x v="0"/>
    <x v="1"/>
    <n v="0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x v="132"/>
    <s v="Joe Robbie Stadium"/>
    <n v="1700466"/>
    <n v="101"/>
    <n v="101"/>
    <s v="FLA"/>
    <s v="FLO"/>
    <s v="FLO"/>
  </r>
  <r>
    <x v="124"/>
    <x v="1"/>
    <x v="1"/>
    <x v="1"/>
    <s v="HOU"/>
    <s v="HOU"/>
    <x v="89"/>
    <s v="C"/>
    <n v="2"/>
    <n v="144"/>
    <n v="72"/>
    <n v="76"/>
    <n v="68"/>
    <s v="N"/>
    <x v="1"/>
    <s v="N"/>
    <x v="0"/>
    <x v="1"/>
    <n v="0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x v="121"/>
    <s v="Astrodome"/>
    <n v="1363801"/>
    <n v="93"/>
    <n v="93"/>
    <s v="HOU"/>
    <s v="HOU"/>
    <s v="HOU"/>
  </r>
  <r>
    <x v="124"/>
    <x v="1"/>
    <x v="1"/>
    <x v="5"/>
    <s v="KCA"/>
    <s v="KCR"/>
    <x v="91"/>
    <s v="C"/>
    <n v="2"/>
    <n v="144"/>
    <n v="72"/>
    <n v="70"/>
    <n v="74"/>
    <s v="N"/>
    <x v="1"/>
    <s v="N"/>
    <x v="0"/>
    <x v="1"/>
    <n v="0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x v="124"/>
    <s v="Kauffman Stadium"/>
    <n v="1233530"/>
    <n v="101"/>
    <n v="101"/>
    <s v="KCR"/>
    <s v="KCA"/>
    <s v="KCA"/>
  </r>
  <r>
    <x v="124"/>
    <x v="1"/>
    <x v="1"/>
    <x v="1"/>
    <s v="LAN"/>
    <s v="LAD"/>
    <x v="47"/>
    <s v="W"/>
    <n v="1"/>
    <n v="144"/>
    <n v="72"/>
    <n v="78"/>
    <n v="66"/>
    <s v="Y"/>
    <x v="1"/>
    <s v="N"/>
    <x v="0"/>
    <x v="1"/>
    <n v="0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x v="114"/>
    <s v="Dodger Stadium"/>
    <n v="2766251"/>
    <n v="91"/>
    <n v="91"/>
    <s v="LAD"/>
    <s v="LAN"/>
    <s v="LAN"/>
  </r>
  <r>
    <x v="124"/>
    <x v="1"/>
    <x v="1"/>
    <x v="5"/>
    <s v="MIN"/>
    <s v="MIN"/>
    <x v="79"/>
    <s v="C"/>
    <n v="5"/>
    <n v="144"/>
    <n v="72"/>
    <n v="56"/>
    <n v="88"/>
    <s v="N"/>
    <x v="1"/>
    <s v="N"/>
    <x v="0"/>
    <x v="1"/>
    <n v="0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x v="117"/>
    <s v="Hubert H Humphrey Metrodome"/>
    <n v="1057667"/>
    <n v="101"/>
    <n v="102"/>
    <s v="MIN"/>
    <s v="MIN"/>
    <s v="MIN"/>
  </r>
  <r>
    <x v="124"/>
    <x v="1"/>
    <x v="1"/>
    <x v="5"/>
    <s v="ML4"/>
    <s v="MIL"/>
    <x v="53"/>
    <s v="C"/>
    <n v="4"/>
    <n v="144"/>
    <n v="72"/>
    <n v="65"/>
    <n v="79"/>
    <s v="N"/>
    <x v="1"/>
    <s v="N"/>
    <x v="0"/>
    <x v="1"/>
    <n v="0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x v="53"/>
    <s v="County Stadium"/>
    <n v="1087560"/>
    <n v="105"/>
    <n v="105"/>
    <s v="MIL"/>
    <s v="MIL"/>
    <s v="MIL"/>
  </r>
  <r>
    <x v="124"/>
    <x v="1"/>
    <x v="1"/>
    <x v="1"/>
    <s v="MON"/>
    <s v="WSN"/>
    <x v="13"/>
    <s v="E"/>
    <n v="5"/>
    <n v="144"/>
    <n v="72"/>
    <n v="66"/>
    <n v="78"/>
    <s v="N"/>
    <x v="1"/>
    <s v="N"/>
    <x v="0"/>
    <x v="1"/>
    <n v="0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x v="125"/>
    <s v="Stade Olympique"/>
    <n v="1309618"/>
    <n v="104"/>
    <n v="103"/>
    <s v="MON"/>
    <s v="MON"/>
    <s v="MON"/>
  </r>
  <r>
    <x v="124"/>
    <x v="1"/>
    <x v="1"/>
    <x v="5"/>
    <s v="NYA"/>
    <s v="NYY"/>
    <x v="73"/>
    <s v="E"/>
    <n v="2"/>
    <n v="145"/>
    <n v="73"/>
    <n v="79"/>
    <n v="65"/>
    <s v="N"/>
    <x v="2"/>
    <s v="N"/>
    <x v="0"/>
    <x v="1"/>
    <n v="0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x v="96"/>
    <s v="Yankee Stadium II"/>
    <n v="1705263"/>
    <n v="99"/>
    <n v="98"/>
    <s v="NYY"/>
    <s v="NYA"/>
    <s v="NYA"/>
  </r>
  <r>
    <x v="124"/>
    <x v="1"/>
    <x v="1"/>
    <x v="1"/>
    <s v="NYN"/>
    <s v="NYM"/>
    <x v="90"/>
    <s v="E"/>
    <n v="2"/>
    <n v="144"/>
    <n v="72"/>
    <n v="69"/>
    <n v="75"/>
    <s v="N"/>
    <x v="1"/>
    <s v="N"/>
    <x v="0"/>
    <x v="1"/>
    <n v="0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x v="119"/>
    <s v="Shea Stadium"/>
    <n v="1273183"/>
    <n v="96"/>
    <n v="97"/>
    <s v="NYM"/>
    <s v="NYN"/>
    <s v="NYN"/>
  </r>
  <r>
    <x v="124"/>
    <x v="1"/>
    <x v="1"/>
    <x v="5"/>
    <s v="OAK"/>
    <s v="OAK"/>
    <x v="78"/>
    <s v="W"/>
    <n v="4"/>
    <n v="144"/>
    <n v="72"/>
    <n v="67"/>
    <n v="77"/>
    <s v="N"/>
    <x v="1"/>
    <s v="N"/>
    <x v="0"/>
    <x v="1"/>
    <n v="0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x v="123"/>
    <s v="Oakland Coliseum"/>
    <n v="1174310"/>
    <n v="91"/>
    <n v="91"/>
    <s v="OAK"/>
    <s v="OAK"/>
    <s v="OAK"/>
  </r>
  <r>
    <x v="124"/>
    <x v="1"/>
    <x v="1"/>
    <x v="1"/>
    <s v="PHI"/>
    <s v="PHI"/>
    <x v="44"/>
    <s v="E"/>
    <n v="2"/>
    <n v="144"/>
    <n v="72"/>
    <n v="69"/>
    <n v="75"/>
    <s v="N"/>
    <x v="1"/>
    <s v="N"/>
    <x v="0"/>
    <x v="1"/>
    <n v="0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x v="71"/>
    <s v="Veterans Stadium"/>
    <n v="2043598"/>
    <n v="100"/>
    <n v="101"/>
    <s v="PHI"/>
    <s v="PHI"/>
    <s v="PHI"/>
  </r>
  <r>
    <x v="124"/>
    <x v="1"/>
    <x v="1"/>
    <x v="1"/>
    <s v="PIT"/>
    <s v="PIT"/>
    <x v="39"/>
    <s v="C"/>
    <n v="5"/>
    <n v="144"/>
    <n v="72"/>
    <n v="58"/>
    <n v="86"/>
    <s v="N"/>
    <x v="1"/>
    <s v="N"/>
    <x v="0"/>
    <x v="1"/>
    <n v="0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x v="77"/>
    <s v="Three Rivers Stadium"/>
    <n v="905517"/>
    <n v="102"/>
    <n v="103"/>
    <s v="PIT"/>
    <s v="PIT"/>
    <s v="PIT"/>
  </r>
  <r>
    <x v="124"/>
    <x v="1"/>
    <x v="1"/>
    <x v="1"/>
    <s v="SDN"/>
    <s v="SDP"/>
    <x v="92"/>
    <s v="W"/>
    <n v="3"/>
    <n v="144"/>
    <n v="72"/>
    <n v="70"/>
    <n v="74"/>
    <s v="N"/>
    <x v="1"/>
    <s v="N"/>
    <x v="0"/>
    <x v="1"/>
    <n v="0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x v="126"/>
    <s v="Jack Murphy Stadium"/>
    <n v="1041805"/>
    <n v="97"/>
    <n v="97"/>
    <s v="SDP"/>
    <s v="SDN"/>
    <s v="SDN"/>
  </r>
  <r>
    <x v="124"/>
    <x v="1"/>
    <x v="1"/>
    <x v="5"/>
    <s v="SEA"/>
    <s v="SEA"/>
    <x v="93"/>
    <s v="W"/>
    <n v="1"/>
    <n v="145"/>
    <n v="73"/>
    <n v="79"/>
    <n v="66"/>
    <s v="Y"/>
    <x v="1"/>
    <s v="N"/>
    <x v="0"/>
    <x v="1"/>
    <n v="0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x v="129"/>
    <s v="Kingdome"/>
    <n v="1643203"/>
    <n v="101"/>
    <n v="101"/>
    <s v="SEA"/>
    <s v="SEA"/>
    <s v="SEA"/>
  </r>
  <r>
    <x v="124"/>
    <x v="1"/>
    <x v="1"/>
    <x v="1"/>
    <s v="SFN"/>
    <s v="SFG"/>
    <x v="42"/>
    <s v="W"/>
    <n v="4"/>
    <n v="144"/>
    <n v="72"/>
    <n v="67"/>
    <n v="77"/>
    <s v="N"/>
    <x v="1"/>
    <s v="N"/>
    <x v="0"/>
    <x v="1"/>
    <n v="0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x v="115"/>
    <s v="Candlestick Park"/>
    <n v="1241500"/>
    <n v="96"/>
    <n v="97"/>
    <s v="SFG"/>
    <s v="SFN"/>
    <s v="SFN"/>
  </r>
  <r>
    <x v="124"/>
    <x v="1"/>
    <x v="1"/>
    <x v="1"/>
    <s v="SLN"/>
    <s v="STL"/>
    <x v="40"/>
    <s v="C"/>
    <n v="4"/>
    <n v="143"/>
    <n v="72"/>
    <n v="62"/>
    <n v="81"/>
    <s v="N"/>
    <x v="1"/>
    <s v="N"/>
    <x v="0"/>
    <x v="1"/>
    <n v="0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x v="83"/>
    <s v="Busch Stadium II"/>
    <n v="1756727"/>
    <n v="99"/>
    <n v="100"/>
    <s v="STL"/>
    <s v="SLN"/>
    <s v="SLN"/>
  </r>
  <r>
    <x v="124"/>
    <x v="1"/>
    <x v="1"/>
    <x v="5"/>
    <s v="TEX"/>
    <s v="TEX"/>
    <x v="88"/>
    <s v="W"/>
    <n v="3"/>
    <n v="144"/>
    <n v="72"/>
    <n v="74"/>
    <n v="70"/>
    <s v="N"/>
    <x v="1"/>
    <s v="N"/>
    <x v="0"/>
    <x v="1"/>
    <n v="0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x v="128"/>
    <s v="The Ballpark at Arlington"/>
    <n v="1985910"/>
    <n v="103"/>
    <n v="103"/>
    <s v="TEX"/>
    <s v="TEX"/>
    <s v="TEX"/>
  </r>
  <r>
    <x v="124"/>
    <x v="1"/>
    <x v="1"/>
    <x v="5"/>
    <s v="TOR"/>
    <s v="TOR"/>
    <x v="94"/>
    <s v="E"/>
    <n v="5"/>
    <n v="144"/>
    <n v="72"/>
    <n v="56"/>
    <n v="88"/>
    <s v="N"/>
    <x v="1"/>
    <s v="N"/>
    <x v="0"/>
    <x v="1"/>
    <n v="0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x v="130"/>
    <s v="Skydome"/>
    <n v="2826483"/>
    <n v="99"/>
    <n v="100"/>
    <s v="TOR"/>
    <s v="TOR"/>
    <s v="TOR"/>
  </r>
  <r>
    <x v="125"/>
    <x v="1"/>
    <x v="1"/>
    <x v="1"/>
    <s v="ATL"/>
    <s v="ATL"/>
    <x v="24"/>
    <s v="E"/>
    <n v="1"/>
    <n v="162"/>
    <n v="81"/>
    <n v="96"/>
    <n v="66"/>
    <s v="Y"/>
    <x v="1"/>
    <s v="Y"/>
    <x v="1"/>
    <x v="1"/>
    <n v="0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x v="122"/>
    <s v="Atlanta-Fulton County Stadium"/>
    <n v="2901242"/>
    <n v="106"/>
    <n v="104"/>
    <s v="ATL"/>
    <s v="ATL"/>
    <s v="ATL"/>
  </r>
  <r>
    <x v="125"/>
    <x v="1"/>
    <x v="1"/>
    <x v="5"/>
    <s v="BAL"/>
    <s v="BAL"/>
    <x v="37"/>
    <s v="E"/>
    <n v="2"/>
    <n v="163"/>
    <n v="82"/>
    <n v="88"/>
    <n v="74"/>
    <s v="N"/>
    <x v="2"/>
    <s v="N"/>
    <x v="0"/>
    <x v="1"/>
    <n v="0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x v="36"/>
    <s v="Oriole Park at Camden Yards"/>
    <n v="3646950"/>
    <n v="100"/>
    <n v="99"/>
    <s v="BAL"/>
    <s v="BAL"/>
    <s v="BAL"/>
  </r>
  <r>
    <x v="125"/>
    <x v="1"/>
    <x v="1"/>
    <x v="5"/>
    <s v="BOS"/>
    <s v="BOS"/>
    <x v="74"/>
    <s v="E"/>
    <n v="3"/>
    <n v="162"/>
    <n v="81"/>
    <n v="85"/>
    <n v="77"/>
    <s v="N"/>
    <x v="1"/>
    <s v="N"/>
    <x v="0"/>
    <x v="1"/>
    <n v="0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x v="92"/>
    <s v="Fenway Park II"/>
    <n v="2315231"/>
    <n v="101"/>
    <n v="101"/>
    <s v="BOS"/>
    <s v="BOS"/>
    <s v="BOS"/>
  </r>
  <r>
    <x v="125"/>
    <x v="1"/>
    <x v="1"/>
    <x v="5"/>
    <s v="CAL"/>
    <s v="ANA"/>
    <x v="87"/>
    <s v="W"/>
    <n v="4"/>
    <n v="161"/>
    <n v="81"/>
    <n v="70"/>
    <n v="91"/>
    <s v="N"/>
    <x v="1"/>
    <s v="N"/>
    <x v="0"/>
    <x v="1"/>
    <n v="0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x v="120"/>
    <s v="Anaheim Stadium"/>
    <n v="1820521"/>
    <n v="98"/>
    <n v="98"/>
    <s v="CAL"/>
    <s v="CAL"/>
    <s v="CAL"/>
  </r>
  <r>
    <x v="125"/>
    <x v="1"/>
    <x v="1"/>
    <x v="5"/>
    <s v="CHA"/>
    <s v="CHW"/>
    <x v="75"/>
    <s v="C"/>
    <n v="2"/>
    <n v="162"/>
    <n v="81"/>
    <n v="85"/>
    <n v="77"/>
    <s v="N"/>
    <x v="1"/>
    <s v="N"/>
    <x v="0"/>
    <x v="1"/>
    <n v="0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x v="85"/>
    <s v="Comiskey Park II"/>
    <n v="1676403"/>
    <n v="95"/>
    <n v="95"/>
    <s v="CHW"/>
    <s v="CHA"/>
    <s v="CHA"/>
  </r>
  <r>
    <x v="125"/>
    <x v="1"/>
    <x v="1"/>
    <x v="1"/>
    <s v="CHN"/>
    <s v="CHC"/>
    <x v="25"/>
    <s v="C"/>
    <n v="4"/>
    <n v="162"/>
    <n v="81"/>
    <n v="76"/>
    <n v="86"/>
    <s v="N"/>
    <x v="1"/>
    <s v="N"/>
    <x v="0"/>
    <x v="1"/>
    <n v="0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x v="88"/>
    <s v="Wrigley Field"/>
    <n v="2219110"/>
    <n v="103"/>
    <n v="103"/>
    <s v="CHC"/>
    <s v="CHN"/>
    <s v="CHN"/>
  </r>
  <r>
    <x v="125"/>
    <x v="1"/>
    <x v="1"/>
    <x v="1"/>
    <s v="CIN"/>
    <s v="CIN"/>
    <x v="26"/>
    <s v="C"/>
    <n v="3"/>
    <n v="162"/>
    <n v="81"/>
    <n v="81"/>
    <n v="81"/>
    <s v="N"/>
    <x v="1"/>
    <s v="N"/>
    <x v="0"/>
    <x v="1"/>
    <n v="0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x v="25"/>
    <s v="Riverfront Stadium"/>
    <n v="1861428"/>
    <n v="101"/>
    <n v="101"/>
    <s v="CIN"/>
    <s v="CIN"/>
    <s v="CIN"/>
  </r>
  <r>
    <x v="125"/>
    <x v="1"/>
    <x v="1"/>
    <x v="5"/>
    <s v="CLE"/>
    <s v="CLE"/>
    <x v="76"/>
    <s v="C"/>
    <n v="1"/>
    <n v="161"/>
    <n v="80"/>
    <n v="99"/>
    <n v="62"/>
    <s v="Y"/>
    <x v="1"/>
    <s v="N"/>
    <x v="0"/>
    <x v="1"/>
    <n v="0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x v="107"/>
    <s v="Jacobs Field"/>
    <n v="3318174"/>
    <n v="99"/>
    <n v="98"/>
    <s v="CLE"/>
    <s v="CLE"/>
    <s v="CLE"/>
  </r>
  <r>
    <x v="125"/>
    <x v="1"/>
    <x v="1"/>
    <x v="1"/>
    <s v="COL"/>
    <s v="COL"/>
    <x v="95"/>
    <s v="W"/>
    <n v="3"/>
    <n v="162"/>
    <n v="81"/>
    <n v="83"/>
    <n v="79"/>
    <s v="N"/>
    <x v="1"/>
    <s v="N"/>
    <x v="0"/>
    <x v="1"/>
    <n v="0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x v="131"/>
    <s v="Coors Field"/>
    <n v="3891014"/>
    <n v="123"/>
    <n v="124"/>
    <s v="COL"/>
    <s v="COL"/>
    <s v="COL"/>
  </r>
  <r>
    <x v="125"/>
    <x v="1"/>
    <x v="1"/>
    <x v="5"/>
    <s v="DET"/>
    <s v="DET"/>
    <x v="77"/>
    <s v="E"/>
    <n v="5"/>
    <n v="162"/>
    <n v="81"/>
    <n v="53"/>
    <n v="109"/>
    <s v="N"/>
    <x v="1"/>
    <s v="N"/>
    <x v="0"/>
    <x v="1"/>
    <n v="0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x v="86"/>
    <s v="Tiger Stadium"/>
    <n v="1168610"/>
    <n v="100"/>
    <n v="102"/>
    <s v="DET"/>
    <s v="DET"/>
    <s v="DET"/>
  </r>
  <r>
    <x v="125"/>
    <x v="1"/>
    <x v="1"/>
    <x v="1"/>
    <s v="FLO"/>
    <s v="FLA"/>
    <x v="96"/>
    <s v="E"/>
    <n v="3"/>
    <n v="162"/>
    <n v="81"/>
    <n v="80"/>
    <n v="82"/>
    <s v="N"/>
    <x v="1"/>
    <s v="N"/>
    <x v="0"/>
    <x v="1"/>
    <n v="0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x v="132"/>
    <s v="Joe Robbie Stadium"/>
    <n v="1746767"/>
    <n v="97"/>
    <n v="97"/>
    <s v="FLA"/>
    <s v="FLO"/>
    <s v="FLO"/>
  </r>
  <r>
    <x v="125"/>
    <x v="1"/>
    <x v="1"/>
    <x v="1"/>
    <s v="HOU"/>
    <s v="HOU"/>
    <x v="89"/>
    <s v="C"/>
    <n v="2"/>
    <n v="162"/>
    <n v="81"/>
    <n v="82"/>
    <n v="80"/>
    <s v="N"/>
    <x v="1"/>
    <s v="N"/>
    <x v="0"/>
    <x v="1"/>
    <n v="0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x v="121"/>
    <s v="Astrodome"/>
    <n v="1975888"/>
    <n v="92"/>
    <n v="92"/>
    <s v="HOU"/>
    <s v="HOU"/>
    <s v="HOU"/>
  </r>
  <r>
    <x v="125"/>
    <x v="1"/>
    <x v="1"/>
    <x v="5"/>
    <s v="KCA"/>
    <s v="KCR"/>
    <x v="91"/>
    <s v="C"/>
    <n v="5"/>
    <n v="161"/>
    <n v="80"/>
    <n v="75"/>
    <n v="86"/>
    <s v="N"/>
    <x v="1"/>
    <s v="N"/>
    <x v="0"/>
    <x v="1"/>
    <n v="0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x v="124"/>
    <s v="Kauffman Stadium"/>
    <n v="1435997"/>
    <n v="99"/>
    <n v="100"/>
    <s v="KCR"/>
    <s v="KCA"/>
    <s v="KCA"/>
  </r>
  <r>
    <x v="125"/>
    <x v="1"/>
    <x v="1"/>
    <x v="1"/>
    <s v="LAN"/>
    <s v="LAD"/>
    <x v="47"/>
    <s v="W"/>
    <n v="2"/>
    <n v="162"/>
    <n v="81"/>
    <n v="90"/>
    <n v="72"/>
    <s v="N"/>
    <x v="2"/>
    <s v="N"/>
    <x v="0"/>
    <x v="1"/>
    <n v="0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x v="114"/>
    <s v="Dodger Stadium"/>
    <n v="3188454"/>
    <n v="93"/>
    <n v="92"/>
    <s v="LAD"/>
    <s v="LAN"/>
    <s v="LAN"/>
  </r>
  <r>
    <x v="125"/>
    <x v="1"/>
    <x v="1"/>
    <x v="5"/>
    <s v="MIN"/>
    <s v="MIN"/>
    <x v="79"/>
    <s v="C"/>
    <n v="4"/>
    <n v="162"/>
    <n v="82"/>
    <n v="78"/>
    <n v="84"/>
    <s v="N"/>
    <x v="1"/>
    <s v="N"/>
    <x v="0"/>
    <x v="1"/>
    <n v="0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x v="117"/>
    <s v="Hubert H Humphrey Metrodome"/>
    <n v="1437352"/>
    <n v="101"/>
    <n v="102"/>
    <s v="MIN"/>
    <s v="MIN"/>
    <s v="MIN"/>
  </r>
  <r>
    <x v="125"/>
    <x v="1"/>
    <x v="1"/>
    <x v="5"/>
    <s v="ML4"/>
    <s v="MIL"/>
    <x v="53"/>
    <s v="C"/>
    <n v="3"/>
    <n v="162"/>
    <n v="81"/>
    <n v="80"/>
    <n v="82"/>
    <s v="N"/>
    <x v="1"/>
    <s v="N"/>
    <x v="0"/>
    <x v="1"/>
    <n v="0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x v="53"/>
    <s v="County Stadium"/>
    <n v="1327155"/>
    <n v="104"/>
    <n v="104"/>
    <s v="MIL"/>
    <s v="MIL"/>
    <s v="MIL"/>
  </r>
  <r>
    <x v="125"/>
    <x v="1"/>
    <x v="1"/>
    <x v="1"/>
    <s v="MON"/>
    <s v="WSN"/>
    <x v="13"/>
    <s v="E"/>
    <n v="2"/>
    <n v="162"/>
    <n v="81"/>
    <n v="88"/>
    <n v="74"/>
    <s v="N"/>
    <x v="1"/>
    <s v="N"/>
    <x v="0"/>
    <x v="1"/>
    <n v="0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x v="125"/>
    <s v="Stade Olympique"/>
    <n v="1616709"/>
    <n v="102"/>
    <n v="102"/>
    <s v="MON"/>
    <s v="MON"/>
    <s v="MON"/>
  </r>
  <r>
    <x v="125"/>
    <x v="1"/>
    <x v="1"/>
    <x v="5"/>
    <s v="NYA"/>
    <s v="NYY"/>
    <x v="73"/>
    <s v="E"/>
    <n v="1"/>
    <n v="162"/>
    <n v="80"/>
    <n v="92"/>
    <n v="70"/>
    <s v="Y"/>
    <x v="1"/>
    <s v="Y"/>
    <x v="1"/>
    <x v="2"/>
    <n v="1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x v="96"/>
    <s v="Yankee Stadium II"/>
    <n v="2250877"/>
    <n v="101"/>
    <n v="100"/>
    <s v="NYY"/>
    <s v="NYA"/>
    <s v="NYA"/>
  </r>
  <r>
    <x v="125"/>
    <x v="1"/>
    <x v="1"/>
    <x v="1"/>
    <s v="NYN"/>
    <s v="NYM"/>
    <x v="90"/>
    <s v="E"/>
    <n v="4"/>
    <n v="162"/>
    <n v="81"/>
    <n v="71"/>
    <n v="91"/>
    <s v="N"/>
    <x v="1"/>
    <s v="N"/>
    <x v="0"/>
    <x v="1"/>
    <n v="0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x v="119"/>
    <s v="Shea Stadium"/>
    <n v="1588323"/>
    <n v="95"/>
    <n v="95"/>
    <s v="NYM"/>
    <s v="NYN"/>
    <s v="NYN"/>
  </r>
  <r>
    <x v="125"/>
    <x v="1"/>
    <x v="1"/>
    <x v="5"/>
    <s v="OAK"/>
    <s v="OAK"/>
    <x v="78"/>
    <s v="W"/>
    <n v="3"/>
    <n v="162"/>
    <n v="81"/>
    <n v="78"/>
    <n v="84"/>
    <s v="N"/>
    <x v="1"/>
    <s v="N"/>
    <x v="0"/>
    <x v="1"/>
    <n v="0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x v="123"/>
    <s v="Oakland Coliseum"/>
    <n v="1148380"/>
    <n v="101"/>
    <n v="102"/>
    <s v="OAK"/>
    <s v="OAK"/>
    <s v="OAK"/>
  </r>
  <r>
    <x v="125"/>
    <x v="1"/>
    <x v="1"/>
    <x v="1"/>
    <s v="PHI"/>
    <s v="PHI"/>
    <x v="44"/>
    <s v="E"/>
    <n v="5"/>
    <n v="162"/>
    <n v="81"/>
    <n v="67"/>
    <n v="95"/>
    <s v="N"/>
    <x v="1"/>
    <s v="N"/>
    <x v="0"/>
    <x v="1"/>
    <n v="0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x v="71"/>
    <s v="Veterans Stadium"/>
    <n v="1801677"/>
    <n v="100"/>
    <n v="101"/>
    <s v="PHI"/>
    <s v="PHI"/>
    <s v="PHI"/>
  </r>
  <r>
    <x v="125"/>
    <x v="1"/>
    <x v="1"/>
    <x v="1"/>
    <s v="PIT"/>
    <s v="PIT"/>
    <x v="39"/>
    <s v="C"/>
    <n v="5"/>
    <n v="162"/>
    <n v="80"/>
    <n v="73"/>
    <n v="89"/>
    <s v="N"/>
    <x v="1"/>
    <s v="N"/>
    <x v="0"/>
    <x v="1"/>
    <n v="0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x v="77"/>
    <s v="Three Rivers Stadium"/>
    <n v="1332150"/>
    <n v="104"/>
    <n v="104"/>
    <s v="PIT"/>
    <s v="PIT"/>
    <s v="PIT"/>
  </r>
  <r>
    <x v="125"/>
    <x v="1"/>
    <x v="1"/>
    <x v="1"/>
    <s v="SDN"/>
    <s v="SDP"/>
    <x v="92"/>
    <s v="W"/>
    <n v="1"/>
    <n v="162"/>
    <n v="81"/>
    <n v="91"/>
    <n v="71"/>
    <s v="Y"/>
    <x v="1"/>
    <s v="N"/>
    <x v="0"/>
    <x v="1"/>
    <n v="0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x v="126"/>
    <s v="Jack Murphy Stadium"/>
    <n v="2187886"/>
    <n v="95"/>
    <n v="95"/>
    <s v="SDP"/>
    <s v="SDN"/>
    <s v="SDN"/>
  </r>
  <r>
    <x v="125"/>
    <x v="1"/>
    <x v="1"/>
    <x v="5"/>
    <s v="SEA"/>
    <s v="SEA"/>
    <x v="93"/>
    <s v="W"/>
    <n v="2"/>
    <n v="161"/>
    <n v="81"/>
    <n v="85"/>
    <n v="76"/>
    <s v="N"/>
    <x v="1"/>
    <s v="N"/>
    <x v="0"/>
    <x v="1"/>
    <n v="0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x v="129"/>
    <s v="Kingdome"/>
    <n v="2723850"/>
    <n v="100"/>
    <n v="99"/>
    <s v="SEA"/>
    <s v="SEA"/>
    <s v="SEA"/>
  </r>
  <r>
    <x v="125"/>
    <x v="1"/>
    <x v="1"/>
    <x v="1"/>
    <s v="SFN"/>
    <s v="SFG"/>
    <x v="42"/>
    <s v="W"/>
    <n v="4"/>
    <n v="162"/>
    <n v="82"/>
    <n v="68"/>
    <n v="94"/>
    <s v="N"/>
    <x v="1"/>
    <s v="N"/>
    <x v="0"/>
    <x v="1"/>
    <n v="0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x v="115"/>
    <s v="Candlestick Park"/>
    <n v="1413922"/>
    <n v="95"/>
    <n v="96"/>
    <s v="SFG"/>
    <s v="SFN"/>
    <s v="SFN"/>
  </r>
  <r>
    <x v="125"/>
    <x v="1"/>
    <x v="1"/>
    <x v="1"/>
    <s v="SLN"/>
    <s v="STL"/>
    <x v="40"/>
    <s v="C"/>
    <n v="1"/>
    <n v="162"/>
    <n v="81"/>
    <n v="88"/>
    <n v="74"/>
    <s v="Y"/>
    <x v="1"/>
    <s v="N"/>
    <x v="0"/>
    <x v="1"/>
    <n v="0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x v="83"/>
    <s v="Busch Stadium II"/>
    <n v="2654718"/>
    <n v="100"/>
    <n v="100"/>
    <s v="STL"/>
    <s v="SLN"/>
    <s v="SLN"/>
  </r>
  <r>
    <x v="125"/>
    <x v="1"/>
    <x v="1"/>
    <x v="5"/>
    <s v="TEX"/>
    <s v="TEX"/>
    <x v="88"/>
    <s v="W"/>
    <n v="1"/>
    <n v="163"/>
    <n v="81"/>
    <n v="90"/>
    <n v="72"/>
    <s v="Y"/>
    <x v="1"/>
    <s v="N"/>
    <x v="0"/>
    <x v="1"/>
    <n v="0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x v="128"/>
    <s v="The Ballpark at Arlington"/>
    <n v="2889020"/>
    <n v="105"/>
    <n v="105"/>
    <s v="TEX"/>
    <s v="TEX"/>
    <s v="TEX"/>
  </r>
  <r>
    <x v="125"/>
    <x v="1"/>
    <x v="1"/>
    <x v="5"/>
    <s v="TOR"/>
    <s v="TOR"/>
    <x v="94"/>
    <s v="E"/>
    <n v="4"/>
    <n v="162"/>
    <n v="81"/>
    <n v="74"/>
    <n v="88"/>
    <s v="N"/>
    <x v="1"/>
    <s v="N"/>
    <x v="0"/>
    <x v="1"/>
    <n v="0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x v="130"/>
    <s v="Skydome"/>
    <n v="2559573"/>
    <n v="99"/>
    <n v="100"/>
    <s v="TOR"/>
    <s v="TOR"/>
    <s v="TOR"/>
  </r>
  <r>
    <x v="126"/>
    <x v="1"/>
    <x v="1"/>
    <x v="5"/>
    <s v="ANA"/>
    <s v="ANA"/>
    <x v="87"/>
    <s v="W"/>
    <n v="2"/>
    <n v="162"/>
    <n v="82"/>
    <n v="84"/>
    <n v="78"/>
    <s v="N"/>
    <x v="1"/>
    <s v="N"/>
    <x v="0"/>
    <x v="1"/>
    <n v="0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x v="133"/>
    <s v="Edison International Field"/>
    <n v="1767330"/>
    <n v="102"/>
    <n v="102"/>
    <s v="ANA"/>
    <s v="ANA"/>
    <s v="ANA"/>
  </r>
  <r>
    <x v="126"/>
    <x v="1"/>
    <x v="1"/>
    <x v="1"/>
    <s v="ATL"/>
    <s v="ATL"/>
    <x v="24"/>
    <s v="E"/>
    <n v="1"/>
    <n v="162"/>
    <n v="81"/>
    <n v="101"/>
    <n v="61"/>
    <s v="Y"/>
    <x v="1"/>
    <s v="N"/>
    <x v="0"/>
    <x v="1"/>
    <n v="0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x v="122"/>
    <s v="Turner Field"/>
    <n v="3464488"/>
    <n v="102"/>
    <n v="99"/>
    <s v="ATL"/>
    <s v="ATL"/>
    <s v="ATL"/>
  </r>
  <r>
    <x v="126"/>
    <x v="1"/>
    <x v="1"/>
    <x v="5"/>
    <s v="BAL"/>
    <s v="BAL"/>
    <x v="37"/>
    <s v="E"/>
    <n v="1"/>
    <n v="162"/>
    <n v="81"/>
    <n v="98"/>
    <n v="64"/>
    <s v="Y"/>
    <x v="1"/>
    <s v="N"/>
    <x v="0"/>
    <x v="1"/>
    <n v="0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x v="36"/>
    <s v="Oriole Park at Camden Yards"/>
    <n v="3711132"/>
    <n v="97"/>
    <n v="96"/>
    <s v="BAL"/>
    <s v="BAL"/>
    <s v="BAL"/>
  </r>
  <r>
    <x v="126"/>
    <x v="1"/>
    <x v="1"/>
    <x v="5"/>
    <s v="BOS"/>
    <s v="BOS"/>
    <x v="74"/>
    <s v="E"/>
    <n v="4"/>
    <n v="162"/>
    <n v="81"/>
    <n v="78"/>
    <n v="84"/>
    <s v="N"/>
    <x v="1"/>
    <s v="N"/>
    <x v="0"/>
    <x v="1"/>
    <n v="0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x v="92"/>
    <s v="Fenway Park II"/>
    <n v="2226136"/>
    <n v="102"/>
    <n v="102"/>
    <s v="BOS"/>
    <s v="BOS"/>
    <s v="BOS"/>
  </r>
  <r>
    <x v="126"/>
    <x v="1"/>
    <x v="1"/>
    <x v="5"/>
    <s v="CHA"/>
    <s v="CHW"/>
    <x v="75"/>
    <s v="C"/>
    <n v="2"/>
    <n v="161"/>
    <n v="81"/>
    <n v="80"/>
    <n v="81"/>
    <s v="N"/>
    <x v="1"/>
    <s v="N"/>
    <x v="0"/>
    <x v="1"/>
    <n v="0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x v="85"/>
    <s v="Comiskey Park II"/>
    <n v="1864782"/>
    <n v="96"/>
    <n v="96"/>
    <s v="CHW"/>
    <s v="CHA"/>
    <s v="CHA"/>
  </r>
  <r>
    <x v="126"/>
    <x v="1"/>
    <x v="1"/>
    <x v="1"/>
    <s v="CHN"/>
    <s v="CHC"/>
    <x v="25"/>
    <s v="C"/>
    <n v="5"/>
    <n v="162"/>
    <n v="81"/>
    <n v="68"/>
    <n v="94"/>
    <s v="N"/>
    <x v="1"/>
    <s v="N"/>
    <x v="0"/>
    <x v="1"/>
    <n v="0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x v="88"/>
    <s v="Wrigley Field"/>
    <n v="2190308"/>
    <n v="102"/>
    <n v="102"/>
    <s v="CHC"/>
    <s v="CHN"/>
    <s v="CHN"/>
  </r>
  <r>
    <x v="126"/>
    <x v="1"/>
    <x v="1"/>
    <x v="1"/>
    <s v="CIN"/>
    <s v="CIN"/>
    <x v="26"/>
    <s v="C"/>
    <n v="3"/>
    <n v="162"/>
    <n v="81"/>
    <n v="76"/>
    <n v="86"/>
    <s v="N"/>
    <x v="1"/>
    <s v="N"/>
    <x v="0"/>
    <x v="1"/>
    <n v="0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x v="25"/>
    <s v="Cinergy Field"/>
    <n v="1785788"/>
    <n v="102"/>
    <n v="102"/>
    <s v="CIN"/>
    <s v="CIN"/>
    <s v="CIN"/>
  </r>
  <r>
    <x v="126"/>
    <x v="1"/>
    <x v="1"/>
    <x v="5"/>
    <s v="CLE"/>
    <s v="CLE"/>
    <x v="76"/>
    <s v="C"/>
    <n v="1"/>
    <n v="161"/>
    <n v="81"/>
    <n v="86"/>
    <n v="75"/>
    <s v="Y"/>
    <x v="1"/>
    <s v="Y"/>
    <x v="1"/>
    <x v="1"/>
    <n v="0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x v="107"/>
    <s v="Jacobs Field"/>
    <n v="3404750"/>
    <n v="103"/>
    <n v="102"/>
    <s v="CLE"/>
    <s v="CLE"/>
    <s v="CLE"/>
  </r>
  <r>
    <x v="126"/>
    <x v="1"/>
    <x v="1"/>
    <x v="1"/>
    <s v="COL"/>
    <s v="COL"/>
    <x v="95"/>
    <s v="W"/>
    <n v="3"/>
    <n v="162"/>
    <n v="81"/>
    <n v="83"/>
    <n v="79"/>
    <s v="N"/>
    <x v="1"/>
    <s v="N"/>
    <x v="0"/>
    <x v="1"/>
    <n v="0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x v="131"/>
    <s v="Coors Field"/>
    <n v="3888453"/>
    <n v="122"/>
    <n v="123"/>
    <s v="COL"/>
    <s v="COL"/>
    <s v="COL"/>
  </r>
  <r>
    <x v="126"/>
    <x v="1"/>
    <x v="1"/>
    <x v="5"/>
    <s v="DET"/>
    <s v="DET"/>
    <x v="77"/>
    <s v="E"/>
    <n v="3"/>
    <n v="162"/>
    <n v="81"/>
    <n v="79"/>
    <n v="83"/>
    <s v="N"/>
    <x v="1"/>
    <s v="N"/>
    <x v="0"/>
    <x v="1"/>
    <n v="0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x v="86"/>
    <s v="Tiger Stadium"/>
    <n v="1365157"/>
    <n v="99"/>
    <n v="100"/>
    <s v="DET"/>
    <s v="DET"/>
    <s v="DET"/>
  </r>
  <r>
    <x v="126"/>
    <x v="1"/>
    <x v="1"/>
    <x v="1"/>
    <s v="FLO"/>
    <s v="FLA"/>
    <x v="96"/>
    <s v="E"/>
    <n v="2"/>
    <n v="162"/>
    <n v="81"/>
    <n v="92"/>
    <n v="70"/>
    <s v="N"/>
    <x v="2"/>
    <s v="Y"/>
    <x v="1"/>
    <x v="2"/>
    <n v="1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x v="132"/>
    <s v="Joe Robbie Stadium"/>
    <n v="2364387"/>
    <n v="95"/>
    <n v="96"/>
    <s v="FLA"/>
    <s v="FLO"/>
    <s v="FLO"/>
  </r>
  <r>
    <x v="126"/>
    <x v="1"/>
    <x v="1"/>
    <x v="1"/>
    <s v="HOU"/>
    <s v="HOU"/>
    <x v="89"/>
    <s v="C"/>
    <n v="1"/>
    <n v="162"/>
    <n v="81"/>
    <n v="84"/>
    <n v="78"/>
    <s v="Y"/>
    <x v="1"/>
    <s v="N"/>
    <x v="0"/>
    <x v="1"/>
    <n v="0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x v="121"/>
    <s v="Astrodome"/>
    <n v="2046781"/>
    <n v="96"/>
    <n v="95"/>
    <s v="HOU"/>
    <s v="HOU"/>
    <s v="HOU"/>
  </r>
  <r>
    <x v="126"/>
    <x v="1"/>
    <x v="1"/>
    <x v="5"/>
    <s v="KCA"/>
    <s v="KCR"/>
    <x v="91"/>
    <s v="C"/>
    <n v="5"/>
    <n v="161"/>
    <n v="80"/>
    <n v="67"/>
    <n v="94"/>
    <s v="N"/>
    <x v="1"/>
    <s v="N"/>
    <x v="0"/>
    <x v="1"/>
    <n v="0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x v="124"/>
    <s v="Kauffman Stadium"/>
    <n v="1517638"/>
    <n v="101"/>
    <n v="102"/>
    <s v="KCR"/>
    <s v="KCA"/>
    <s v="KCA"/>
  </r>
  <r>
    <x v="126"/>
    <x v="1"/>
    <x v="1"/>
    <x v="1"/>
    <s v="LAN"/>
    <s v="LAD"/>
    <x v="47"/>
    <s v="W"/>
    <n v="2"/>
    <n v="162"/>
    <n v="81"/>
    <n v="88"/>
    <n v="74"/>
    <s v="N"/>
    <x v="1"/>
    <s v="N"/>
    <x v="0"/>
    <x v="1"/>
    <n v="0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x v="114"/>
    <s v="Dodger Stadium"/>
    <n v="3319504"/>
    <n v="93"/>
    <n v="92"/>
    <s v="LAD"/>
    <s v="LAN"/>
    <s v="LAN"/>
  </r>
  <r>
    <x v="126"/>
    <x v="1"/>
    <x v="1"/>
    <x v="5"/>
    <s v="MIN"/>
    <s v="MIN"/>
    <x v="79"/>
    <s v="C"/>
    <n v="4"/>
    <n v="162"/>
    <n v="81"/>
    <n v="68"/>
    <n v="94"/>
    <s v="N"/>
    <x v="1"/>
    <s v="N"/>
    <x v="0"/>
    <x v="1"/>
    <n v="0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x v="117"/>
    <s v="Hubert H Humphrey Metrodome"/>
    <n v="1411064"/>
    <n v="101"/>
    <n v="101"/>
    <s v="MIN"/>
    <s v="MIN"/>
    <s v="MIN"/>
  </r>
  <r>
    <x v="126"/>
    <x v="1"/>
    <x v="1"/>
    <x v="5"/>
    <s v="ML4"/>
    <s v="MIL"/>
    <x v="53"/>
    <s v="C"/>
    <n v="3"/>
    <n v="161"/>
    <n v="80"/>
    <n v="78"/>
    <n v="83"/>
    <s v="N"/>
    <x v="1"/>
    <s v="N"/>
    <x v="0"/>
    <x v="1"/>
    <n v="0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x v="53"/>
    <s v="County Stadium"/>
    <n v="1444027"/>
    <n v="101"/>
    <n v="102"/>
    <s v="MIL"/>
    <s v="MIL"/>
    <s v="MIL"/>
  </r>
  <r>
    <x v="126"/>
    <x v="1"/>
    <x v="1"/>
    <x v="1"/>
    <s v="MON"/>
    <s v="WSN"/>
    <x v="13"/>
    <s v="E"/>
    <n v="4"/>
    <n v="162"/>
    <n v="81"/>
    <n v="78"/>
    <n v="84"/>
    <s v="N"/>
    <x v="1"/>
    <s v="N"/>
    <x v="0"/>
    <x v="1"/>
    <n v="0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x v="125"/>
    <s v="Stade Olympique"/>
    <n v="1497609"/>
    <n v="99"/>
    <n v="99"/>
    <s v="MON"/>
    <s v="MON"/>
    <s v="MON"/>
  </r>
  <r>
    <x v="126"/>
    <x v="1"/>
    <x v="1"/>
    <x v="5"/>
    <s v="NYA"/>
    <s v="NYY"/>
    <x v="73"/>
    <s v="E"/>
    <n v="2"/>
    <n v="162"/>
    <n v="80"/>
    <n v="96"/>
    <n v="66"/>
    <s v="N"/>
    <x v="2"/>
    <s v="N"/>
    <x v="0"/>
    <x v="1"/>
    <n v="0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x v="96"/>
    <s v="Yankee Stadium II"/>
    <n v="2580325"/>
    <n v="100"/>
    <n v="98"/>
    <s v="NYY"/>
    <s v="NYA"/>
    <s v="NYA"/>
  </r>
  <r>
    <x v="126"/>
    <x v="1"/>
    <x v="1"/>
    <x v="1"/>
    <s v="NYN"/>
    <s v="NYM"/>
    <x v="90"/>
    <s v="E"/>
    <n v="3"/>
    <n v="162"/>
    <n v="81"/>
    <n v="88"/>
    <n v="74"/>
    <s v="N"/>
    <x v="1"/>
    <s v="N"/>
    <x v="0"/>
    <x v="1"/>
    <n v="0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x v="119"/>
    <s v="Shea Stadium"/>
    <n v="1766174"/>
    <n v="97"/>
    <n v="97"/>
    <s v="NYM"/>
    <s v="NYN"/>
    <s v="NYN"/>
  </r>
  <r>
    <x v="126"/>
    <x v="1"/>
    <x v="1"/>
    <x v="5"/>
    <s v="OAK"/>
    <s v="OAK"/>
    <x v="78"/>
    <s v="W"/>
    <n v="4"/>
    <n v="162"/>
    <n v="81"/>
    <n v="65"/>
    <n v="97"/>
    <s v="N"/>
    <x v="1"/>
    <s v="N"/>
    <x v="0"/>
    <x v="1"/>
    <n v="0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x v="123"/>
    <s v="Oakland Coliseum"/>
    <n v="1264218"/>
    <n v="96"/>
    <n v="97"/>
    <s v="OAK"/>
    <s v="OAK"/>
    <s v="OAK"/>
  </r>
  <r>
    <x v="126"/>
    <x v="1"/>
    <x v="1"/>
    <x v="1"/>
    <s v="PHI"/>
    <s v="PHI"/>
    <x v="44"/>
    <s v="E"/>
    <n v="5"/>
    <n v="162"/>
    <n v="81"/>
    <n v="68"/>
    <n v="94"/>
    <s v="N"/>
    <x v="1"/>
    <s v="N"/>
    <x v="0"/>
    <x v="1"/>
    <n v="0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x v="71"/>
    <s v="Veterans Stadium"/>
    <n v="1490638"/>
    <n v="100"/>
    <n v="101"/>
    <s v="PHI"/>
    <s v="PHI"/>
    <s v="PHI"/>
  </r>
  <r>
    <x v="126"/>
    <x v="1"/>
    <x v="1"/>
    <x v="1"/>
    <s v="PIT"/>
    <s v="PIT"/>
    <x v="39"/>
    <s v="C"/>
    <n v="2"/>
    <n v="162"/>
    <n v="81"/>
    <n v="79"/>
    <n v="83"/>
    <s v="N"/>
    <x v="1"/>
    <s v="N"/>
    <x v="0"/>
    <x v="1"/>
    <n v="0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x v="77"/>
    <s v="Three Rivers Stadium"/>
    <n v="1657022"/>
    <n v="103"/>
    <n v="103"/>
    <s v="PIT"/>
    <s v="PIT"/>
    <s v="PIT"/>
  </r>
  <r>
    <x v="126"/>
    <x v="1"/>
    <x v="1"/>
    <x v="1"/>
    <s v="SDN"/>
    <s v="SDP"/>
    <x v="92"/>
    <s v="W"/>
    <n v="4"/>
    <n v="162"/>
    <n v="81"/>
    <n v="76"/>
    <n v="86"/>
    <s v="N"/>
    <x v="1"/>
    <s v="N"/>
    <x v="0"/>
    <x v="1"/>
    <n v="0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x v="126"/>
    <s v="Qualcomm Stadium"/>
    <n v="2089333"/>
    <n v="93"/>
    <n v="93"/>
    <s v="SDP"/>
    <s v="SDN"/>
    <s v="SDN"/>
  </r>
  <r>
    <x v="126"/>
    <x v="1"/>
    <x v="1"/>
    <x v="5"/>
    <s v="SEA"/>
    <s v="SEA"/>
    <x v="93"/>
    <s v="W"/>
    <n v="1"/>
    <n v="162"/>
    <n v="81"/>
    <n v="90"/>
    <n v="72"/>
    <s v="Y"/>
    <x v="1"/>
    <s v="N"/>
    <x v="0"/>
    <x v="1"/>
    <n v="0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x v="129"/>
    <s v="Kingdome"/>
    <n v="3192237"/>
    <n v="98"/>
    <n v="98"/>
    <s v="SEA"/>
    <s v="SEA"/>
    <s v="SEA"/>
  </r>
  <r>
    <x v="126"/>
    <x v="1"/>
    <x v="1"/>
    <x v="1"/>
    <s v="SFN"/>
    <s v="SFG"/>
    <x v="42"/>
    <s v="W"/>
    <n v="1"/>
    <n v="162"/>
    <n v="81"/>
    <n v="90"/>
    <n v="72"/>
    <s v="Y"/>
    <x v="1"/>
    <s v="N"/>
    <x v="0"/>
    <x v="1"/>
    <n v="0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x v="115"/>
    <s v="3Com Park"/>
    <n v="1690869"/>
    <n v="98"/>
    <n v="98"/>
    <s v="SFG"/>
    <s v="SFN"/>
    <s v="SFN"/>
  </r>
  <r>
    <x v="126"/>
    <x v="1"/>
    <x v="1"/>
    <x v="1"/>
    <s v="SLN"/>
    <s v="STL"/>
    <x v="40"/>
    <s v="C"/>
    <n v="4"/>
    <n v="162"/>
    <n v="81"/>
    <n v="73"/>
    <n v="89"/>
    <s v="N"/>
    <x v="1"/>
    <s v="N"/>
    <x v="0"/>
    <x v="1"/>
    <n v="0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x v="83"/>
    <s v="Busch Stadium II"/>
    <n v="2634014"/>
    <n v="99"/>
    <n v="99"/>
    <s v="STL"/>
    <s v="SLN"/>
    <s v="SLN"/>
  </r>
  <r>
    <x v="126"/>
    <x v="1"/>
    <x v="1"/>
    <x v="5"/>
    <s v="TEX"/>
    <s v="TEX"/>
    <x v="88"/>
    <s v="W"/>
    <n v="3"/>
    <n v="162"/>
    <n v="81"/>
    <n v="77"/>
    <n v="85"/>
    <s v="N"/>
    <x v="1"/>
    <s v="N"/>
    <x v="0"/>
    <x v="1"/>
    <n v="0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x v="128"/>
    <s v="The Ballpark at Arlington"/>
    <n v="2945228"/>
    <n v="105"/>
    <n v="105"/>
    <s v="TEX"/>
    <s v="TEX"/>
    <s v="TEX"/>
  </r>
  <r>
    <x v="126"/>
    <x v="1"/>
    <x v="1"/>
    <x v="5"/>
    <s v="TOR"/>
    <s v="TOR"/>
    <x v="94"/>
    <s v="E"/>
    <n v="5"/>
    <n v="162"/>
    <n v="81"/>
    <n v="76"/>
    <n v="86"/>
    <s v="N"/>
    <x v="1"/>
    <s v="N"/>
    <x v="0"/>
    <x v="1"/>
    <n v="0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x v="130"/>
    <s v="Skydome"/>
    <n v="2589297"/>
    <n v="99"/>
    <n v="99"/>
    <s v="TOR"/>
    <s v="TOR"/>
    <s v="TOR"/>
  </r>
  <r>
    <x v="127"/>
    <x v="1"/>
    <x v="1"/>
    <x v="5"/>
    <s v="ANA"/>
    <s v="ANA"/>
    <x v="87"/>
    <s v="W"/>
    <n v="2"/>
    <n v="162"/>
    <n v="81"/>
    <n v="85"/>
    <n v="77"/>
    <s v="N"/>
    <x v="1"/>
    <s v="N"/>
    <x v="0"/>
    <x v="1"/>
    <n v="0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x v="133"/>
    <s v="Edison International Field"/>
    <n v="2519280"/>
    <n v="102"/>
    <n v="102"/>
    <s v="ANA"/>
    <s v="ANA"/>
    <s v="ANA"/>
  </r>
  <r>
    <x v="127"/>
    <x v="1"/>
    <x v="1"/>
    <x v="1"/>
    <s v="ARI"/>
    <s v="ARI"/>
    <x v="97"/>
    <s v="W"/>
    <n v="5"/>
    <n v="162"/>
    <n v="81"/>
    <n v="65"/>
    <n v="97"/>
    <s v="N"/>
    <x v="1"/>
    <s v="N"/>
    <x v="0"/>
    <x v="1"/>
    <n v="0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x v="134"/>
    <s v="Bank One Ballpark"/>
    <n v="3610290"/>
    <n v="100"/>
    <n v="99"/>
    <s v="ARI"/>
    <s v="ARI"/>
    <s v="ARI"/>
  </r>
  <r>
    <x v="127"/>
    <x v="1"/>
    <x v="1"/>
    <x v="1"/>
    <s v="ATL"/>
    <s v="ATL"/>
    <x v="24"/>
    <s v="E"/>
    <n v="1"/>
    <n v="162"/>
    <n v="81"/>
    <n v="106"/>
    <n v="56"/>
    <s v="Y"/>
    <x v="1"/>
    <s v="N"/>
    <x v="0"/>
    <x v="1"/>
    <n v="0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x v="122"/>
    <s v="Turner Field"/>
    <n v="3360860"/>
    <n v="100"/>
    <n v="98"/>
    <s v="ATL"/>
    <s v="ATL"/>
    <s v="ATL"/>
  </r>
  <r>
    <x v="127"/>
    <x v="1"/>
    <x v="1"/>
    <x v="5"/>
    <s v="BAL"/>
    <s v="BAL"/>
    <x v="37"/>
    <s v="E"/>
    <n v="4"/>
    <n v="162"/>
    <n v="81"/>
    <n v="79"/>
    <n v="83"/>
    <s v="N"/>
    <x v="1"/>
    <s v="N"/>
    <x v="0"/>
    <x v="1"/>
    <n v="0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x v="36"/>
    <s v="Oriole Park at Camden Yards"/>
    <n v="3684650"/>
    <n v="98"/>
    <n v="97"/>
    <s v="BAL"/>
    <s v="BAL"/>
    <s v="BAL"/>
  </r>
  <r>
    <x v="127"/>
    <x v="1"/>
    <x v="1"/>
    <x v="5"/>
    <s v="BOS"/>
    <s v="BOS"/>
    <x v="74"/>
    <s v="E"/>
    <n v="2"/>
    <n v="162"/>
    <n v="81"/>
    <n v="92"/>
    <n v="70"/>
    <s v="N"/>
    <x v="2"/>
    <s v="N"/>
    <x v="0"/>
    <x v="1"/>
    <n v="0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x v="92"/>
    <s v="Fenway Park II"/>
    <n v="2314704"/>
    <n v="102"/>
    <n v="101"/>
    <s v="BOS"/>
    <s v="BOS"/>
    <s v="BOS"/>
  </r>
  <r>
    <x v="127"/>
    <x v="1"/>
    <x v="1"/>
    <x v="5"/>
    <s v="CHA"/>
    <s v="CHW"/>
    <x v="75"/>
    <s v="C"/>
    <n v="2"/>
    <n v="163"/>
    <n v="81"/>
    <n v="80"/>
    <n v="82"/>
    <s v="N"/>
    <x v="1"/>
    <s v="N"/>
    <x v="0"/>
    <x v="1"/>
    <n v="0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x v="85"/>
    <s v="Comiskey Park II"/>
    <n v="1391146"/>
    <n v="98"/>
    <n v="98"/>
    <s v="CHW"/>
    <s v="CHA"/>
    <s v="CHA"/>
  </r>
  <r>
    <x v="127"/>
    <x v="1"/>
    <x v="1"/>
    <x v="1"/>
    <s v="CHN"/>
    <s v="CHC"/>
    <x v="25"/>
    <s v="C"/>
    <n v="2"/>
    <n v="163"/>
    <n v="82"/>
    <n v="90"/>
    <n v="73"/>
    <s v="N"/>
    <x v="2"/>
    <s v="N"/>
    <x v="0"/>
    <x v="1"/>
    <n v="0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x v="88"/>
    <s v="Wrigley Field"/>
    <n v="2623194"/>
    <n v="103"/>
    <n v="103"/>
    <s v="CHC"/>
    <s v="CHN"/>
    <s v="CHN"/>
  </r>
  <r>
    <x v="127"/>
    <x v="1"/>
    <x v="1"/>
    <x v="1"/>
    <s v="CIN"/>
    <s v="CIN"/>
    <x v="26"/>
    <s v="C"/>
    <n v="4"/>
    <n v="162"/>
    <n v="81"/>
    <n v="77"/>
    <n v="85"/>
    <s v="N"/>
    <x v="1"/>
    <s v="N"/>
    <x v="0"/>
    <x v="1"/>
    <n v="0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x v="25"/>
    <s v="Cinergy Field"/>
    <n v="1793649"/>
    <n v="102"/>
    <n v="102"/>
    <s v="CIN"/>
    <s v="CIN"/>
    <s v="CIN"/>
  </r>
  <r>
    <x v="127"/>
    <x v="1"/>
    <x v="1"/>
    <x v="5"/>
    <s v="CLE"/>
    <s v="CLE"/>
    <x v="76"/>
    <s v="C"/>
    <n v="1"/>
    <n v="162"/>
    <n v="81"/>
    <n v="89"/>
    <n v="73"/>
    <s v="Y"/>
    <x v="1"/>
    <s v="N"/>
    <x v="0"/>
    <x v="1"/>
    <n v="0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x v="107"/>
    <s v="Jacobs Field"/>
    <n v="3467299"/>
    <n v="103"/>
    <n v="102"/>
    <s v="CLE"/>
    <s v="CLE"/>
    <s v="CLE"/>
  </r>
  <r>
    <x v="127"/>
    <x v="1"/>
    <x v="1"/>
    <x v="1"/>
    <s v="COL"/>
    <s v="COL"/>
    <x v="95"/>
    <s v="W"/>
    <n v="4"/>
    <n v="162"/>
    <n v="81"/>
    <n v="77"/>
    <n v="85"/>
    <s v="N"/>
    <x v="1"/>
    <s v="N"/>
    <x v="0"/>
    <x v="1"/>
    <n v="0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x v="131"/>
    <s v="Coors Field"/>
    <n v="3792683"/>
    <n v="121"/>
    <n v="122"/>
    <s v="COL"/>
    <s v="COL"/>
    <s v="COL"/>
  </r>
  <r>
    <x v="127"/>
    <x v="1"/>
    <x v="1"/>
    <x v="5"/>
    <s v="DET"/>
    <s v="DET"/>
    <x v="77"/>
    <s v="C"/>
    <n v="5"/>
    <n v="162"/>
    <n v="81"/>
    <n v="65"/>
    <n v="97"/>
    <s v="N"/>
    <x v="1"/>
    <s v="N"/>
    <x v="0"/>
    <x v="1"/>
    <n v="0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x v="86"/>
    <s v="Tiger Stadium"/>
    <n v="1409391"/>
    <n v="100"/>
    <n v="101"/>
    <s v="DET"/>
    <s v="DET"/>
    <s v="DET"/>
  </r>
  <r>
    <x v="127"/>
    <x v="1"/>
    <x v="1"/>
    <x v="1"/>
    <s v="FLO"/>
    <s v="FLA"/>
    <x v="96"/>
    <s v="E"/>
    <n v="5"/>
    <n v="162"/>
    <n v="81"/>
    <n v="54"/>
    <n v="108"/>
    <s v="N"/>
    <x v="1"/>
    <s v="N"/>
    <x v="0"/>
    <x v="1"/>
    <n v="0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x v="132"/>
    <s v="Joe Robbie Stadium"/>
    <n v="1730384"/>
    <n v="94"/>
    <n v="95"/>
    <s v="FLA"/>
    <s v="FLO"/>
    <s v="FLO"/>
  </r>
  <r>
    <x v="127"/>
    <x v="1"/>
    <x v="1"/>
    <x v="1"/>
    <s v="HOU"/>
    <s v="HOU"/>
    <x v="89"/>
    <s v="C"/>
    <n v="1"/>
    <n v="162"/>
    <n v="81"/>
    <n v="102"/>
    <n v="60"/>
    <s v="Y"/>
    <x v="1"/>
    <s v="N"/>
    <x v="0"/>
    <x v="1"/>
    <n v="0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x v="121"/>
    <s v="Astrodome"/>
    <n v="2458451"/>
    <n v="98"/>
    <n v="97"/>
    <s v="HOU"/>
    <s v="HOU"/>
    <s v="HOU"/>
  </r>
  <r>
    <x v="127"/>
    <x v="1"/>
    <x v="1"/>
    <x v="5"/>
    <s v="KCA"/>
    <s v="KCR"/>
    <x v="91"/>
    <s v="C"/>
    <n v="3"/>
    <n v="161"/>
    <n v="80"/>
    <n v="72"/>
    <n v="89"/>
    <s v="N"/>
    <x v="1"/>
    <s v="N"/>
    <x v="0"/>
    <x v="1"/>
    <n v="0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x v="124"/>
    <s v="Kauffman Stadium"/>
    <n v="1494875"/>
    <n v="101"/>
    <n v="102"/>
    <s v="KCR"/>
    <s v="KCA"/>
    <s v="KCA"/>
  </r>
  <r>
    <x v="127"/>
    <x v="1"/>
    <x v="1"/>
    <x v="1"/>
    <s v="LAN"/>
    <s v="LAD"/>
    <x v="47"/>
    <s v="W"/>
    <n v="3"/>
    <n v="162"/>
    <n v="81"/>
    <n v="83"/>
    <n v="79"/>
    <s v="N"/>
    <x v="1"/>
    <s v="N"/>
    <x v="0"/>
    <x v="1"/>
    <n v="0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x v="114"/>
    <s v="Dodger Stadium"/>
    <n v="3089222"/>
    <n v="95"/>
    <n v="95"/>
    <s v="LAD"/>
    <s v="LAN"/>
    <s v="LAN"/>
  </r>
  <r>
    <x v="127"/>
    <x v="1"/>
    <x v="1"/>
    <x v="1"/>
    <s v="MIL"/>
    <s v="MIL"/>
    <x v="53"/>
    <s v="C"/>
    <n v="5"/>
    <n v="162"/>
    <n v="81"/>
    <n v="74"/>
    <n v="88"/>
    <s v="N"/>
    <x v="1"/>
    <s v="N"/>
    <x v="0"/>
    <x v="1"/>
    <n v="0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x v="53"/>
    <s v="County Stadium"/>
    <n v="1811593"/>
    <n v="100"/>
    <n v="101"/>
    <s v="MIL"/>
    <s v="ML4"/>
    <s v="MIL"/>
  </r>
  <r>
    <x v="127"/>
    <x v="1"/>
    <x v="1"/>
    <x v="5"/>
    <s v="MIN"/>
    <s v="MIN"/>
    <x v="79"/>
    <s v="C"/>
    <n v="4"/>
    <n v="162"/>
    <n v="81"/>
    <n v="70"/>
    <n v="92"/>
    <s v="N"/>
    <x v="1"/>
    <s v="N"/>
    <x v="0"/>
    <x v="1"/>
    <n v="0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x v="117"/>
    <s v="Hubert H Humphrey Metrodome"/>
    <n v="1165976"/>
    <n v="101"/>
    <n v="102"/>
    <s v="MIN"/>
    <s v="MIN"/>
    <s v="MIN"/>
  </r>
  <r>
    <x v="127"/>
    <x v="1"/>
    <x v="1"/>
    <x v="1"/>
    <s v="MON"/>
    <s v="WSN"/>
    <x v="13"/>
    <s v="E"/>
    <n v="4"/>
    <n v="162"/>
    <n v="81"/>
    <n v="65"/>
    <n v="97"/>
    <s v="N"/>
    <x v="1"/>
    <s v="N"/>
    <x v="0"/>
    <x v="1"/>
    <n v="0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x v="125"/>
    <s v="Stade Olympique"/>
    <n v="914909"/>
    <n v="98"/>
    <n v="99"/>
    <s v="MON"/>
    <s v="MON"/>
    <s v="MON"/>
  </r>
  <r>
    <x v="127"/>
    <x v="1"/>
    <x v="1"/>
    <x v="5"/>
    <s v="NYA"/>
    <s v="NYY"/>
    <x v="73"/>
    <s v="E"/>
    <n v="1"/>
    <n v="162"/>
    <n v="81"/>
    <n v="114"/>
    <n v="48"/>
    <s v="Y"/>
    <x v="1"/>
    <s v="Y"/>
    <x v="1"/>
    <x v="2"/>
    <n v="1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x v="96"/>
    <s v="Yankee Stadium II"/>
    <n v="2955193"/>
    <n v="97"/>
    <n v="95"/>
    <s v="NYY"/>
    <s v="NYA"/>
    <s v="NYA"/>
  </r>
  <r>
    <x v="127"/>
    <x v="1"/>
    <x v="1"/>
    <x v="1"/>
    <s v="NYN"/>
    <s v="NYM"/>
    <x v="90"/>
    <s v="E"/>
    <n v="2"/>
    <n v="162"/>
    <n v="81"/>
    <n v="88"/>
    <n v="74"/>
    <s v="N"/>
    <x v="1"/>
    <s v="N"/>
    <x v="0"/>
    <x v="1"/>
    <n v="0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x v="119"/>
    <s v="Shea Stadium"/>
    <n v="2287948"/>
    <n v="99"/>
    <n v="99"/>
    <s v="NYM"/>
    <s v="NYN"/>
    <s v="NYN"/>
  </r>
  <r>
    <x v="127"/>
    <x v="1"/>
    <x v="1"/>
    <x v="5"/>
    <s v="OAK"/>
    <s v="OAK"/>
    <x v="78"/>
    <s v="W"/>
    <n v="4"/>
    <n v="162"/>
    <n v="81"/>
    <n v="74"/>
    <n v="88"/>
    <s v="N"/>
    <x v="1"/>
    <s v="N"/>
    <x v="0"/>
    <x v="1"/>
    <n v="0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x v="123"/>
    <s v="Oakland Coliseum"/>
    <n v="1232343"/>
    <n v="96"/>
    <n v="97"/>
    <s v="OAK"/>
    <s v="OAK"/>
    <s v="OAK"/>
  </r>
  <r>
    <x v="127"/>
    <x v="1"/>
    <x v="1"/>
    <x v="1"/>
    <s v="PHI"/>
    <s v="PHI"/>
    <x v="44"/>
    <s v="E"/>
    <n v="3"/>
    <n v="162"/>
    <n v="81"/>
    <n v="75"/>
    <n v="87"/>
    <s v="N"/>
    <x v="1"/>
    <s v="N"/>
    <x v="0"/>
    <x v="1"/>
    <n v="0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x v="71"/>
    <s v="Veterans Stadium"/>
    <n v="1715722"/>
    <n v="102"/>
    <n v="103"/>
    <s v="PHI"/>
    <s v="PHI"/>
    <s v="PHI"/>
  </r>
  <r>
    <x v="127"/>
    <x v="1"/>
    <x v="1"/>
    <x v="1"/>
    <s v="PIT"/>
    <s v="PIT"/>
    <x v="39"/>
    <s v="C"/>
    <n v="6"/>
    <n v="163"/>
    <n v="80"/>
    <n v="69"/>
    <n v="93"/>
    <s v="N"/>
    <x v="1"/>
    <s v="N"/>
    <x v="0"/>
    <x v="1"/>
    <n v="0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x v="77"/>
    <s v="Three Rivers Stadium"/>
    <n v="1560950"/>
    <n v="102"/>
    <n v="103"/>
    <s v="PIT"/>
    <s v="PIT"/>
    <s v="PIT"/>
  </r>
  <r>
    <x v="127"/>
    <x v="1"/>
    <x v="1"/>
    <x v="1"/>
    <s v="SDN"/>
    <s v="SDP"/>
    <x v="92"/>
    <s v="W"/>
    <n v="1"/>
    <n v="162"/>
    <n v="81"/>
    <n v="98"/>
    <n v="64"/>
    <s v="Y"/>
    <x v="1"/>
    <s v="Y"/>
    <x v="1"/>
    <x v="1"/>
    <n v="0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x v="126"/>
    <s v="Qualcomm Stadium"/>
    <n v="2555874"/>
    <n v="92"/>
    <n v="92"/>
    <s v="SDP"/>
    <s v="SDN"/>
    <s v="SDN"/>
  </r>
  <r>
    <x v="127"/>
    <x v="1"/>
    <x v="1"/>
    <x v="5"/>
    <s v="SEA"/>
    <s v="SEA"/>
    <x v="93"/>
    <s v="W"/>
    <n v="3"/>
    <n v="161"/>
    <n v="81"/>
    <n v="76"/>
    <n v="85"/>
    <s v="N"/>
    <x v="1"/>
    <s v="N"/>
    <x v="0"/>
    <x v="1"/>
    <n v="0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x v="129"/>
    <s v="Kingdome"/>
    <n v="2651511"/>
    <n v="99"/>
    <n v="99"/>
    <s v="SEA"/>
    <s v="SEA"/>
    <s v="SEA"/>
  </r>
  <r>
    <x v="127"/>
    <x v="1"/>
    <x v="1"/>
    <x v="1"/>
    <s v="SFN"/>
    <s v="SFG"/>
    <x v="42"/>
    <s v="W"/>
    <n v="2"/>
    <n v="163"/>
    <n v="81"/>
    <n v="89"/>
    <n v="74"/>
    <s v="N"/>
    <x v="1"/>
    <s v="N"/>
    <x v="0"/>
    <x v="1"/>
    <n v="0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x v="115"/>
    <s v="3Com Park"/>
    <n v="1925364"/>
    <n v="95"/>
    <n v="95"/>
    <s v="SFG"/>
    <s v="SFN"/>
    <s v="SFN"/>
  </r>
  <r>
    <x v="127"/>
    <x v="1"/>
    <x v="1"/>
    <x v="1"/>
    <s v="SLN"/>
    <s v="STL"/>
    <x v="40"/>
    <s v="C"/>
    <n v="3"/>
    <n v="163"/>
    <n v="82"/>
    <n v="83"/>
    <n v="79"/>
    <s v="N"/>
    <x v="1"/>
    <s v="N"/>
    <x v="0"/>
    <x v="1"/>
    <n v="0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x v="83"/>
    <s v="Busch Stadium II"/>
    <n v="3195691"/>
    <n v="100"/>
    <n v="100"/>
    <s v="STL"/>
    <s v="SLN"/>
    <s v="SLN"/>
  </r>
  <r>
    <x v="127"/>
    <x v="1"/>
    <x v="1"/>
    <x v="5"/>
    <s v="TBA"/>
    <s v="TBD"/>
    <x v="98"/>
    <s v="E"/>
    <n v="5"/>
    <n v="162"/>
    <n v="81"/>
    <n v="63"/>
    <n v="99"/>
    <s v="N"/>
    <x v="1"/>
    <s v="N"/>
    <x v="0"/>
    <x v="1"/>
    <n v="0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x v="135"/>
    <s v="Tropicana Field"/>
    <n v="2506293"/>
    <n v="101"/>
    <n v="102"/>
    <s v="TBD"/>
    <s v="TBA"/>
    <s v="TBA"/>
  </r>
  <r>
    <x v="127"/>
    <x v="1"/>
    <x v="1"/>
    <x v="5"/>
    <s v="TEX"/>
    <s v="TEX"/>
    <x v="88"/>
    <s v="W"/>
    <n v="1"/>
    <n v="162"/>
    <n v="81"/>
    <n v="88"/>
    <n v="74"/>
    <s v="Y"/>
    <x v="1"/>
    <s v="N"/>
    <x v="0"/>
    <x v="1"/>
    <n v="0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x v="128"/>
    <s v="The Ballpark at Arlington"/>
    <n v="2927399"/>
    <n v="104"/>
    <n v="103"/>
    <s v="TEX"/>
    <s v="TEX"/>
    <s v="TEX"/>
  </r>
  <r>
    <x v="127"/>
    <x v="1"/>
    <x v="1"/>
    <x v="5"/>
    <s v="TOR"/>
    <s v="TOR"/>
    <x v="94"/>
    <s v="E"/>
    <n v="3"/>
    <n v="163"/>
    <n v="81"/>
    <n v="88"/>
    <n v="74"/>
    <s v="N"/>
    <x v="1"/>
    <s v="N"/>
    <x v="0"/>
    <x v="1"/>
    <n v="0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x v="130"/>
    <s v="Skydome"/>
    <n v="2454303"/>
    <n v="100"/>
    <n v="99"/>
    <s v="TOR"/>
    <s v="TOR"/>
    <s v="TOR"/>
  </r>
  <r>
    <x v="128"/>
    <x v="1"/>
    <x v="1"/>
    <x v="5"/>
    <s v="ANA"/>
    <s v="ANA"/>
    <x v="87"/>
    <s v="W"/>
    <n v="4"/>
    <n v="162"/>
    <n v="81"/>
    <n v="70"/>
    <n v="92"/>
    <s v="N"/>
    <x v="1"/>
    <s v="N"/>
    <x v="0"/>
    <x v="1"/>
    <n v="0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x v="133"/>
    <s v="Edison International Field"/>
    <n v="2253123"/>
    <n v="99"/>
    <n v="100"/>
    <s v="ANA"/>
    <s v="ANA"/>
    <s v="ANA"/>
  </r>
  <r>
    <x v="128"/>
    <x v="1"/>
    <x v="1"/>
    <x v="1"/>
    <s v="ARI"/>
    <s v="ARI"/>
    <x v="97"/>
    <s v="W"/>
    <n v="1"/>
    <n v="162"/>
    <n v="81"/>
    <n v="100"/>
    <n v="62"/>
    <s v="Y"/>
    <x v="1"/>
    <s v="N"/>
    <x v="0"/>
    <x v="1"/>
    <n v="0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x v="134"/>
    <s v="Bank One Ballpark"/>
    <n v="3019654"/>
    <n v="101"/>
    <n v="101"/>
    <s v="ARI"/>
    <s v="ARI"/>
    <s v="ARI"/>
  </r>
  <r>
    <x v="128"/>
    <x v="1"/>
    <x v="1"/>
    <x v="1"/>
    <s v="ATL"/>
    <s v="ATL"/>
    <x v="24"/>
    <s v="E"/>
    <n v="1"/>
    <n v="162"/>
    <n v="81"/>
    <n v="103"/>
    <n v="59"/>
    <s v="Y"/>
    <x v="1"/>
    <s v="Y"/>
    <x v="1"/>
    <x v="1"/>
    <n v="0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x v="122"/>
    <s v="Turner Field"/>
    <n v="3284897"/>
    <n v="100"/>
    <n v="98"/>
    <s v="ATL"/>
    <s v="ATL"/>
    <s v="ATL"/>
  </r>
  <r>
    <x v="128"/>
    <x v="1"/>
    <x v="1"/>
    <x v="5"/>
    <s v="BAL"/>
    <s v="BAL"/>
    <x v="37"/>
    <s v="E"/>
    <n v="4"/>
    <n v="162"/>
    <n v="81"/>
    <n v="78"/>
    <n v="84"/>
    <s v="N"/>
    <x v="1"/>
    <s v="N"/>
    <x v="0"/>
    <x v="1"/>
    <n v="0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x v="36"/>
    <s v="Oriole Park at Camden Yards"/>
    <n v="3433150"/>
    <n v="96"/>
    <n v="96"/>
    <s v="BAL"/>
    <s v="BAL"/>
    <s v="BAL"/>
  </r>
  <r>
    <x v="128"/>
    <x v="1"/>
    <x v="1"/>
    <x v="5"/>
    <s v="BOS"/>
    <s v="BOS"/>
    <x v="74"/>
    <s v="E"/>
    <n v="2"/>
    <n v="162"/>
    <n v="81"/>
    <n v="94"/>
    <n v="68"/>
    <s v="N"/>
    <x v="2"/>
    <s v="N"/>
    <x v="0"/>
    <x v="1"/>
    <n v="0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x v="92"/>
    <s v="Fenway Park II"/>
    <n v="2446162"/>
    <n v="104"/>
    <n v="103"/>
    <s v="BOS"/>
    <s v="BOS"/>
    <s v="BOS"/>
  </r>
  <r>
    <x v="128"/>
    <x v="1"/>
    <x v="1"/>
    <x v="5"/>
    <s v="CHA"/>
    <s v="CHW"/>
    <x v="75"/>
    <s v="C"/>
    <n v="2"/>
    <n v="162"/>
    <n v="81"/>
    <n v="75"/>
    <n v="86"/>
    <s v="N"/>
    <x v="1"/>
    <s v="N"/>
    <x v="0"/>
    <x v="1"/>
    <n v="0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x v="85"/>
    <s v="Comiskey Park II"/>
    <n v="1338851"/>
    <n v="101"/>
    <n v="101"/>
    <s v="CHW"/>
    <s v="CHA"/>
    <s v="CHA"/>
  </r>
  <r>
    <x v="128"/>
    <x v="1"/>
    <x v="1"/>
    <x v="1"/>
    <s v="CHN"/>
    <s v="CHC"/>
    <x v="25"/>
    <s v="C"/>
    <n v="6"/>
    <n v="162"/>
    <n v="81"/>
    <n v="67"/>
    <n v="95"/>
    <s v="N"/>
    <x v="1"/>
    <s v="N"/>
    <x v="0"/>
    <x v="1"/>
    <n v="0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x v="88"/>
    <s v="Wrigley Field"/>
    <n v="2813854"/>
    <n v="97"/>
    <n v="98"/>
    <s v="CHC"/>
    <s v="CHN"/>
    <s v="CHN"/>
  </r>
  <r>
    <x v="128"/>
    <x v="1"/>
    <x v="1"/>
    <x v="1"/>
    <s v="CIN"/>
    <s v="CIN"/>
    <x v="26"/>
    <s v="C"/>
    <n v="2"/>
    <n v="163"/>
    <n v="82"/>
    <n v="96"/>
    <n v="67"/>
    <s v="N"/>
    <x v="1"/>
    <s v="N"/>
    <x v="0"/>
    <x v="1"/>
    <n v="0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x v="25"/>
    <s v="Cinergy Field"/>
    <n v="2061222"/>
    <n v="103"/>
    <n v="103"/>
    <s v="CIN"/>
    <s v="CIN"/>
    <s v="CIN"/>
  </r>
  <r>
    <x v="128"/>
    <x v="1"/>
    <x v="1"/>
    <x v="5"/>
    <s v="CLE"/>
    <s v="CLE"/>
    <x v="76"/>
    <s v="C"/>
    <n v="1"/>
    <n v="162"/>
    <n v="81"/>
    <n v="97"/>
    <n v="65"/>
    <s v="Y"/>
    <x v="1"/>
    <s v="N"/>
    <x v="0"/>
    <x v="1"/>
    <n v="0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x v="107"/>
    <s v="Jacobs Field"/>
    <n v="3468456"/>
    <n v="104"/>
    <n v="103"/>
    <s v="CLE"/>
    <s v="CLE"/>
    <s v="CLE"/>
  </r>
  <r>
    <x v="128"/>
    <x v="1"/>
    <x v="1"/>
    <x v="1"/>
    <s v="COL"/>
    <s v="COL"/>
    <x v="95"/>
    <s v="W"/>
    <n v="5"/>
    <n v="162"/>
    <n v="81"/>
    <n v="72"/>
    <n v="90"/>
    <s v="N"/>
    <x v="1"/>
    <s v="N"/>
    <x v="0"/>
    <x v="1"/>
    <n v="0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x v="131"/>
    <s v="Coors Field"/>
    <n v="3481065"/>
    <n v="127"/>
    <n v="127"/>
    <s v="COL"/>
    <s v="COL"/>
    <s v="COL"/>
  </r>
  <r>
    <x v="128"/>
    <x v="1"/>
    <x v="1"/>
    <x v="5"/>
    <s v="DET"/>
    <s v="DET"/>
    <x v="77"/>
    <s v="C"/>
    <n v="3"/>
    <n v="161"/>
    <n v="81"/>
    <n v="69"/>
    <n v="92"/>
    <s v="N"/>
    <x v="1"/>
    <s v="N"/>
    <x v="0"/>
    <x v="1"/>
    <n v="0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x v="86"/>
    <s v="Tiger Stadium"/>
    <n v="2026441"/>
    <n v="99"/>
    <n v="101"/>
    <s v="DET"/>
    <s v="DET"/>
    <s v="DET"/>
  </r>
  <r>
    <x v="128"/>
    <x v="1"/>
    <x v="1"/>
    <x v="1"/>
    <s v="FLO"/>
    <s v="FLA"/>
    <x v="96"/>
    <s v="E"/>
    <n v="5"/>
    <n v="162"/>
    <n v="80"/>
    <n v="64"/>
    <n v="98"/>
    <s v="N"/>
    <x v="1"/>
    <s v="N"/>
    <x v="0"/>
    <x v="1"/>
    <n v="0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x v="132"/>
    <s v="Pro Player Stadium"/>
    <n v="1369421"/>
    <n v="93"/>
    <n v="95"/>
    <s v="FLA"/>
    <s v="FLO"/>
    <s v="FLO"/>
  </r>
  <r>
    <x v="128"/>
    <x v="1"/>
    <x v="1"/>
    <x v="1"/>
    <s v="HOU"/>
    <s v="HOU"/>
    <x v="89"/>
    <s v="C"/>
    <n v="1"/>
    <n v="162"/>
    <n v="82"/>
    <n v="97"/>
    <n v="65"/>
    <s v="Y"/>
    <x v="1"/>
    <s v="N"/>
    <x v="0"/>
    <x v="1"/>
    <n v="0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x v="121"/>
    <s v="Astrodome"/>
    <n v="2706017"/>
    <n v="100"/>
    <n v="98"/>
    <s v="HOU"/>
    <s v="HOU"/>
    <s v="HOU"/>
  </r>
  <r>
    <x v="128"/>
    <x v="1"/>
    <x v="1"/>
    <x v="5"/>
    <s v="KCA"/>
    <s v="KCR"/>
    <x v="91"/>
    <s v="C"/>
    <n v="4"/>
    <n v="161"/>
    <n v="80"/>
    <n v="64"/>
    <n v="97"/>
    <s v="N"/>
    <x v="1"/>
    <s v="N"/>
    <x v="0"/>
    <x v="1"/>
    <n v="0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x v="124"/>
    <s v="Kauffman Stadium"/>
    <n v="1506068"/>
    <n v="102"/>
    <n v="103"/>
    <s v="KCR"/>
    <s v="KCA"/>
    <s v="KCA"/>
  </r>
  <r>
    <x v="128"/>
    <x v="1"/>
    <x v="1"/>
    <x v="1"/>
    <s v="LAN"/>
    <s v="LAD"/>
    <x v="47"/>
    <s v="W"/>
    <n v="3"/>
    <n v="162"/>
    <n v="81"/>
    <n v="77"/>
    <n v="85"/>
    <s v="N"/>
    <x v="1"/>
    <s v="N"/>
    <x v="0"/>
    <x v="1"/>
    <n v="0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x v="114"/>
    <s v="Dodger Stadium"/>
    <n v="3095346"/>
    <n v="95"/>
    <n v="94"/>
    <s v="LAD"/>
    <s v="LAN"/>
    <s v="LAN"/>
  </r>
  <r>
    <x v="128"/>
    <x v="1"/>
    <x v="1"/>
    <x v="1"/>
    <s v="MIL"/>
    <s v="MIL"/>
    <x v="53"/>
    <s v="C"/>
    <n v="5"/>
    <n v="161"/>
    <n v="80"/>
    <n v="74"/>
    <n v="87"/>
    <s v="N"/>
    <x v="1"/>
    <s v="N"/>
    <x v="0"/>
    <x v="1"/>
    <n v="0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x v="53"/>
    <s v="County Stadium"/>
    <n v="1701796"/>
    <n v="99"/>
    <n v="99"/>
    <s v="MIL"/>
    <s v="ML4"/>
    <s v="MIL"/>
  </r>
  <r>
    <x v="128"/>
    <x v="1"/>
    <x v="1"/>
    <x v="5"/>
    <s v="MIN"/>
    <s v="MIN"/>
    <x v="79"/>
    <s v="C"/>
    <n v="5"/>
    <n v="161"/>
    <n v="81"/>
    <n v="63"/>
    <n v="97"/>
    <s v="N"/>
    <x v="1"/>
    <s v="N"/>
    <x v="0"/>
    <x v="1"/>
    <n v="0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x v="117"/>
    <s v="Hubert H Humphrey Metrodome"/>
    <n v="1202829"/>
    <n v="103"/>
    <n v="104"/>
    <s v="MIN"/>
    <s v="MIN"/>
    <s v="MIN"/>
  </r>
  <r>
    <x v="128"/>
    <x v="1"/>
    <x v="1"/>
    <x v="1"/>
    <s v="MON"/>
    <s v="WSN"/>
    <x v="13"/>
    <s v="E"/>
    <n v="4"/>
    <n v="162"/>
    <n v="81"/>
    <n v="68"/>
    <n v="94"/>
    <s v="N"/>
    <x v="1"/>
    <s v="N"/>
    <x v="0"/>
    <x v="1"/>
    <n v="0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x v="125"/>
    <s v="Stade Olympique"/>
    <n v="773277"/>
    <n v="97"/>
    <n v="98"/>
    <s v="MON"/>
    <s v="MON"/>
    <s v="MON"/>
  </r>
  <r>
    <x v="128"/>
    <x v="1"/>
    <x v="1"/>
    <x v="5"/>
    <s v="NYA"/>
    <s v="NYY"/>
    <x v="73"/>
    <s v="E"/>
    <n v="1"/>
    <n v="162"/>
    <n v="81"/>
    <n v="98"/>
    <n v="64"/>
    <s v="Y"/>
    <x v="1"/>
    <s v="Y"/>
    <x v="1"/>
    <x v="2"/>
    <n v="1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x v="96"/>
    <s v="Yankee Stadium II"/>
    <n v="3292736"/>
    <n v="98"/>
    <n v="97"/>
    <s v="NYY"/>
    <s v="NYA"/>
    <s v="NYA"/>
  </r>
  <r>
    <x v="128"/>
    <x v="1"/>
    <x v="1"/>
    <x v="1"/>
    <s v="NYN"/>
    <s v="NYM"/>
    <x v="90"/>
    <s v="E"/>
    <n v="2"/>
    <n v="163"/>
    <n v="81"/>
    <n v="97"/>
    <n v="66"/>
    <s v="N"/>
    <x v="2"/>
    <s v="N"/>
    <x v="0"/>
    <x v="1"/>
    <n v="0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x v="119"/>
    <s v="Shea Stadium"/>
    <n v="2725668"/>
    <n v="98"/>
    <n v="97"/>
    <s v="NYM"/>
    <s v="NYN"/>
    <s v="NYN"/>
  </r>
  <r>
    <x v="128"/>
    <x v="1"/>
    <x v="1"/>
    <x v="5"/>
    <s v="OAK"/>
    <s v="OAK"/>
    <x v="78"/>
    <s v="W"/>
    <n v="2"/>
    <n v="162"/>
    <n v="81"/>
    <n v="87"/>
    <n v="75"/>
    <s v="N"/>
    <x v="1"/>
    <s v="N"/>
    <x v="0"/>
    <x v="1"/>
    <n v="0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x v="123"/>
    <s v="Oakland Coliseum"/>
    <n v="1434610"/>
    <n v="94"/>
    <n v="94"/>
    <s v="OAK"/>
    <s v="OAK"/>
    <s v="OAK"/>
  </r>
  <r>
    <x v="128"/>
    <x v="1"/>
    <x v="1"/>
    <x v="1"/>
    <s v="PHI"/>
    <s v="PHI"/>
    <x v="44"/>
    <s v="E"/>
    <n v="3"/>
    <n v="162"/>
    <n v="81"/>
    <n v="77"/>
    <n v="85"/>
    <s v="N"/>
    <x v="1"/>
    <s v="N"/>
    <x v="0"/>
    <x v="1"/>
    <n v="0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x v="71"/>
    <s v="Veterans Stadium"/>
    <n v="1825337"/>
    <n v="105"/>
    <n v="105"/>
    <s v="PHI"/>
    <s v="PHI"/>
    <s v="PHI"/>
  </r>
  <r>
    <x v="128"/>
    <x v="1"/>
    <x v="1"/>
    <x v="1"/>
    <s v="PIT"/>
    <s v="PIT"/>
    <x v="39"/>
    <s v="C"/>
    <n v="3"/>
    <n v="161"/>
    <n v="81"/>
    <n v="78"/>
    <n v="83"/>
    <s v="N"/>
    <x v="1"/>
    <s v="N"/>
    <x v="0"/>
    <x v="1"/>
    <n v="0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x v="77"/>
    <s v="Three Rivers Stadium"/>
    <n v="1638023"/>
    <n v="101"/>
    <n v="101"/>
    <s v="PIT"/>
    <s v="PIT"/>
    <s v="PIT"/>
  </r>
  <r>
    <x v="128"/>
    <x v="1"/>
    <x v="1"/>
    <x v="1"/>
    <s v="SDN"/>
    <s v="SDP"/>
    <x v="92"/>
    <s v="W"/>
    <n v="4"/>
    <n v="162"/>
    <n v="81"/>
    <n v="74"/>
    <n v="88"/>
    <s v="N"/>
    <x v="1"/>
    <s v="N"/>
    <x v="0"/>
    <x v="1"/>
    <n v="0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x v="126"/>
    <s v="Qualcomm Stadium"/>
    <n v="2523538"/>
    <n v="92"/>
    <n v="92"/>
    <s v="SDP"/>
    <s v="SDN"/>
    <s v="SDN"/>
  </r>
  <r>
    <x v="128"/>
    <x v="1"/>
    <x v="1"/>
    <x v="5"/>
    <s v="SEA"/>
    <s v="SEA"/>
    <x v="93"/>
    <s v="W"/>
    <n v="3"/>
    <n v="162"/>
    <n v="81"/>
    <n v="79"/>
    <n v="83"/>
    <s v="N"/>
    <x v="1"/>
    <s v="N"/>
    <x v="0"/>
    <x v="1"/>
    <n v="0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x v="129"/>
    <s v="Kingdome / Safeco Field"/>
    <n v="2916346"/>
    <n v="102"/>
    <n v="103"/>
    <s v="SEA"/>
    <s v="SEA"/>
    <s v="SEA"/>
  </r>
  <r>
    <x v="128"/>
    <x v="1"/>
    <x v="1"/>
    <x v="1"/>
    <s v="SFN"/>
    <s v="SFG"/>
    <x v="42"/>
    <s v="W"/>
    <n v="2"/>
    <n v="162"/>
    <n v="81"/>
    <n v="86"/>
    <n v="76"/>
    <s v="N"/>
    <x v="1"/>
    <s v="N"/>
    <x v="0"/>
    <x v="1"/>
    <n v="0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x v="115"/>
    <s v="3Com Park"/>
    <n v="2078399"/>
    <n v="95"/>
    <n v="94"/>
    <s v="SFG"/>
    <s v="SFN"/>
    <s v="SFN"/>
  </r>
  <r>
    <x v="128"/>
    <x v="1"/>
    <x v="1"/>
    <x v="1"/>
    <s v="SLN"/>
    <s v="STL"/>
    <x v="40"/>
    <s v="C"/>
    <n v="4"/>
    <n v="161"/>
    <n v="80"/>
    <n v="75"/>
    <n v="86"/>
    <s v="N"/>
    <x v="1"/>
    <s v="N"/>
    <x v="0"/>
    <x v="1"/>
    <n v="0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x v="83"/>
    <s v="Busch Stadium II"/>
    <n v="3225334"/>
    <n v="101"/>
    <n v="101"/>
    <s v="STL"/>
    <s v="SLN"/>
    <s v="SLN"/>
  </r>
  <r>
    <x v="128"/>
    <x v="1"/>
    <x v="1"/>
    <x v="5"/>
    <s v="TBA"/>
    <s v="TBD"/>
    <x v="98"/>
    <s v="E"/>
    <n v="5"/>
    <n v="162"/>
    <n v="81"/>
    <n v="69"/>
    <n v="93"/>
    <s v="N"/>
    <x v="1"/>
    <s v="N"/>
    <x v="0"/>
    <x v="1"/>
    <n v="0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x v="135"/>
    <s v="Tropicana Field"/>
    <n v="1562827"/>
    <n v="100"/>
    <n v="102"/>
    <s v="TBD"/>
    <s v="TBA"/>
    <s v="TBA"/>
  </r>
  <r>
    <x v="128"/>
    <x v="1"/>
    <x v="1"/>
    <x v="5"/>
    <s v="TEX"/>
    <s v="TEX"/>
    <x v="88"/>
    <s v="W"/>
    <n v="1"/>
    <n v="162"/>
    <n v="81"/>
    <n v="95"/>
    <n v="67"/>
    <s v="Y"/>
    <x v="1"/>
    <s v="N"/>
    <x v="0"/>
    <x v="1"/>
    <n v="0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x v="128"/>
    <s v="The Ballpark at Arlington"/>
    <n v="2771469"/>
    <n v="105"/>
    <n v="105"/>
    <s v="TEX"/>
    <s v="TEX"/>
    <s v="TEX"/>
  </r>
  <r>
    <x v="128"/>
    <x v="1"/>
    <x v="1"/>
    <x v="5"/>
    <s v="TOR"/>
    <s v="TOR"/>
    <x v="94"/>
    <s v="E"/>
    <n v="3"/>
    <n v="162"/>
    <n v="81"/>
    <n v="84"/>
    <n v="78"/>
    <s v="N"/>
    <x v="1"/>
    <s v="N"/>
    <x v="0"/>
    <x v="1"/>
    <n v="0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x v="130"/>
    <s v="Skydome"/>
    <n v="2163464"/>
    <n v="101"/>
    <n v="101"/>
    <s v="TOR"/>
    <s v="TOR"/>
    <s v="TOR"/>
  </r>
  <r>
    <x v="129"/>
    <x v="1"/>
    <x v="1"/>
    <x v="5"/>
    <s v="ANA"/>
    <s v="ANA"/>
    <x v="87"/>
    <s v="W"/>
    <n v="3"/>
    <n v="162"/>
    <n v="81"/>
    <n v="82"/>
    <n v="80"/>
    <s v="N"/>
    <x v="1"/>
    <s v="N"/>
    <x v="0"/>
    <x v="1"/>
    <n v="0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x v="133"/>
    <s v="Edison International Field"/>
    <n v="2066982"/>
    <n v="102"/>
    <n v="103"/>
    <s v="ANA"/>
    <s v="ANA"/>
    <s v="ANA"/>
  </r>
  <r>
    <x v="129"/>
    <x v="1"/>
    <x v="1"/>
    <x v="1"/>
    <s v="ARI"/>
    <s v="ARI"/>
    <x v="97"/>
    <s v="W"/>
    <n v="3"/>
    <n v="162"/>
    <n v="81"/>
    <n v="85"/>
    <n v="77"/>
    <s v="N"/>
    <x v="1"/>
    <s v="N"/>
    <x v="0"/>
    <x v="1"/>
    <n v="0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x v="134"/>
    <s v="Bank One Ballpark"/>
    <n v="2942251"/>
    <n v="105"/>
    <n v="103"/>
    <s v="ARI"/>
    <s v="ARI"/>
    <s v="ARI"/>
  </r>
  <r>
    <x v="129"/>
    <x v="1"/>
    <x v="1"/>
    <x v="1"/>
    <s v="ATL"/>
    <s v="ATL"/>
    <x v="24"/>
    <s v="E"/>
    <n v="1"/>
    <n v="162"/>
    <n v="81"/>
    <n v="95"/>
    <n v="67"/>
    <s v="Y"/>
    <x v="1"/>
    <s v="N"/>
    <x v="0"/>
    <x v="1"/>
    <n v="0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x v="122"/>
    <s v="Turner Field"/>
    <n v="3234304"/>
    <n v="101"/>
    <n v="99"/>
    <s v="ATL"/>
    <s v="ATL"/>
    <s v="ATL"/>
  </r>
  <r>
    <x v="129"/>
    <x v="1"/>
    <x v="1"/>
    <x v="5"/>
    <s v="BAL"/>
    <s v="BAL"/>
    <x v="37"/>
    <s v="E"/>
    <n v="4"/>
    <n v="162"/>
    <n v="81"/>
    <n v="74"/>
    <n v="88"/>
    <s v="N"/>
    <x v="1"/>
    <s v="N"/>
    <x v="0"/>
    <x v="1"/>
    <n v="0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x v="36"/>
    <s v="Oriole Park at Camden Yards"/>
    <n v="3297031"/>
    <n v="95"/>
    <n v="96"/>
    <s v="BAL"/>
    <s v="BAL"/>
    <s v="BAL"/>
  </r>
  <r>
    <x v="129"/>
    <x v="1"/>
    <x v="1"/>
    <x v="5"/>
    <s v="BOS"/>
    <s v="BOS"/>
    <x v="74"/>
    <s v="E"/>
    <n v="2"/>
    <n v="162"/>
    <n v="81"/>
    <n v="85"/>
    <n v="77"/>
    <s v="N"/>
    <x v="1"/>
    <s v="N"/>
    <x v="0"/>
    <x v="1"/>
    <n v="0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x v="92"/>
    <s v="Fenway Park II"/>
    <n v="2585895"/>
    <n v="104"/>
    <n v="103"/>
    <s v="BOS"/>
    <s v="BOS"/>
    <s v="BOS"/>
  </r>
  <r>
    <x v="129"/>
    <x v="1"/>
    <x v="1"/>
    <x v="5"/>
    <s v="CHA"/>
    <s v="CHW"/>
    <x v="75"/>
    <s v="C"/>
    <n v="1"/>
    <n v="162"/>
    <n v="81"/>
    <n v="95"/>
    <n v="67"/>
    <s v="Y"/>
    <x v="1"/>
    <s v="N"/>
    <x v="0"/>
    <x v="1"/>
    <n v="0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x v="85"/>
    <s v="Comiskey Park II"/>
    <n v="1947799"/>
    <n v="102"/>
    <n v="102"/>
    <s v="CHW"/>
    <s v="CHA"/>
    <s v="CHA"/>
  </r>
  <r>
    <x v="129"/>
    <x v="1"/>
    <x v="1"/>
    <x v="1"/>
    <s v="CHN"/>
    <s v="CHC"/>
    <x v="25"/>
    <s v="C"/>
    <n v="6"/>
    <n v="162"/>
    <n v="81"/>
    <n v="65"/>
    <n v="97"/>
    <s v="N"/>
    <x v="1"/>
    <s v="N"/>
    <x v="0"/>
    <x v="1"/>
    <n v="0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x v="88"/>
    <s v="Wrigley Field"/>
    <n v="2789511"/>
    <n v="97"/>
    <n v="98"/>
    <s v="CHC"/>
    <s v="CHN"/>
    <s v="CHN"/>
  </r>
  <r>
    <x v="129"/>
    <x v="1"/>
    <x v="1"/>
    <x v="1"/>
    <s v="CIN"/>
    <s v="CIN"/>
    <x v="26"/>
    <s v="C"/>
    <n v="2"/>
    <n v="163"/>
    <n v="82"/>
    <n v="85"/>
    <n v="77"/>
    <s v="N"/>
    <x v="1"/>
    <s v="N"/>
    <x v="0"/>
    <x v="1"/>
    <n v="0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x v="25"/>
    <s v="Cinergy Field"/>
    <n v="2577371"/>
    <n v="102"/>
    <n v="102"/>
    <s v="CIN"/>
    <s v="CIN"/>
    <s v="CIN"/>
  </r>
  <r>
    <x v="129"/>
    <x v="1"/>
    <x v="1"/>
    <x v="5"/>
    <s v="CLE"/>
    <s v="CLE"/>
    <x v="76"/>
    <s v="C"/>
    <n v="2"/>
    <n v="162"/>
    <n v="81"/>
    <n v="90"/>
    <n v="72"/>
    <s v="N"/>
    <x v="1"/>
    <s v="N"/>
    <x v="0"/>
    <x v="1"/>
    <n v="0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x v="107"/>
    <s v="Jacobs Field"/>
    <n v="3456278"/>
    <n v="101"/>
    <n v="100"/>
    <s v="CLE"/>
    <s v="CLE"/>
    <s v="CLE"/>
  </r>
  <r>
    <x v="129"/>
    <x v="1"/>
    <x v="1"/>
    <x v="1"/>
    <s v="COL"/>
    <s v="COL"/>
    <x v="95"/>
    <s v="W"/>
    <n v="4"/>
    <n v="162"/>
    <n v="81"/>
    <n v="82"/>
    <n v="80"/>
    <s v="N"/>
    <x v="1"/>
    <s v="N"/>
    <x v="0"/>
    <x v="1"/>
    <n v="0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x v="131"/>
    <s v="Coors Field"/>
    <n v="3295129"/>
    <n v="125"/>
    <n v="125"/>
    <s v="COL"/>
    <s v="COL"/>
    <s v="COL"/>
  </r>
  <r>
    <x v="129"/>
    <x v="1"/>
    <x v="1"/>
    <x v="5"/>
    <s v="DET"/>
    <s v="DET"/>
    <x v="77"/>
    <s v="C"/>
    <n v="3"/>
    <n v="162"/>
    <n v="81"/>
    <n v="79"/>
    <n v="83"/>
    <s v="N"/>
    <x v="1"/>
    <s v="N"/>
    <x v="0"/>
    <x v="1"/>
    <n v="0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x v="86"/>
    <s v="Comerica Park"/>
    <n v="2438617"/>
    <n v="95"/>
    <n v="95"/>
    <s v="DET"/>
    <s v="DET"/>
    <s v="DET"/>
  </r>
  <r>
    <x v="129"/>
    <x v="1"/>
    <x v="1"/>
    <x v="1"/>
    <s v="FLO"/>
    <s v="FLA"/>
    <x v="96"/>
    <s v="E"/>
    <n v="3"/>
    <n v="161"/>
    <n v="81"/>
    <n v="79"/>
    <n v="82"/>
    <s v="N"/>
    <x v="1"/>
    <s v="N"/>
    <x v="0"/>
    <x v="1"/>
    <n v="0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x v="132"/>
    <s v="Pro Player Stadium"/>
    <n v="1218326"/>
    <n v="94"/>
    <n v="95"/>
    <s v="FLA"/>
    <s v="FLO"/>
    <s v="FLO"/>
  </r>
  <r>
    <x v="129"/>
    <x v="1"/>
    <x v="1"/>
    <x v="1"/>
    <s v="HOU"/>
    <s v="HOU"/>
    <x v="89"/>
    <s v="C"/>
    <n v="4"/>
    <n v="162"/>
    <n v="81"/>
    <n v="72"/>
    <n v="90"/>
    <s v="N"/>
    <x v="1"/>
    <s v="N"/>
    <x v="0"/>
    <x v="1"/>
    <n v="0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x v="121"/>
    <s v="Enron Field"/>
    <n v="3056139"/>
    <n v="107"/>
    <n v="107"/>
    <s v="HOU"/>
    <s v="HOU"/>
    <s v="HOU"/>
  </r>
  <r>
    <x v="129"/>
    <x v="1"/>
    <x v="1"/>
    <x v="5"/>
    <s v="KCA"/>
    <s v="KCR"/>
    <x v="91"/>
    <s v="C"/>
    <n v="4"/>
    <n v="162"/>
    <n v="81"/>
    <n v="77"/>
    <n v="85"/>
    <s v="N"/>
    <x v="1"/>
    <s v="N"/>
    <x v="0"/>
    <x v="1"/>
    <n v="0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x v="124"/>
    <s v="Kauffman Stadium"/>
    <n v="1564847"/>
    <n v="103"/>
    <n v="103"/>
    <s v="KCR"/>
    <s v="KCA"/>
    <s v="KCA"/>
  </r>
  <r>
    <x v="129"/>
    <x v="1"/>
    <x v="1"/>
    <x v="1"/>
    <s v="LAN"/>
    <s v="LAD"/>
    <x v="47"/>
    <s v="W"/>
    <n v="2"/>
    <n v="162"/>
    <n v="81"/>
    <n v="86"/>
    <n v="76"/>
    <s v="N"/>
    <x v="1"/>
    <s v="N"/>
    <x v="0"/>
    <x v="1"/>
    <n v="0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x v="114"/>
    <s v="Dodger Stadium"/>
    <n v="2880242"/>
    <n v="94"/>
    <n v="94"/>
    <s v="LAD"/>
    <s v="LAN"/>
    <s v="LAN"/>
  </r>
  <r>
    <x v="129"/>
    <x v="1"/>
    <x v="1"/>
    <x v="1"/>
    <s v="MIL"/>
    <s v="MIL"/>
    <x v="53"/>
    <s v="C"/>
    <n v="3"/>
    <n v="163"/>
    <n v="81"/>
    <n v="73"/>
    <n v="89"/>
    <s v="N"/>
    <x v="1"/>
    <s v="N"/>
    <x v="0"/>
    <x v="1"/>
    <n v="0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x v="53"/>
    <s v="County Stadium"/>
    <n v="1573621"/>
    <n v="97"/>
    <n v="98"/>
    <s v="MIL"/>
    <s v="ML4"/>
    <s v="MIL"/>
  </r>
  <r>
    <x v="129"/>
    <x v="1"/>
    <x v="1"/>
    <x v="5"/>
    <s v="MIN"/>
    <s v="MIN"/>
    <x v="79"/>
    <s v="C"/>
    <n v="5"/>
    <n v="162"/>
    <n v="81"/>
    <n v="69"/>
    <n v="93"/>
    <s v="N"/>
    <x v="1"/>
    <s v="N"/>
    <x v="0"/>
    <x v="1"/>
    <n v="0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x v="117"/>
    <s v="Hubert H Humphrey Metrodome"/>
    <n v="1000760"/>
    <n v="104"/>
    <n v="105"/>
    <s v="MIN"/>
    <s v="MIN"/>
    <s v="MIN"/>
  </r>
  <r>
    <x v="129"/>
    <x v="1"/>
    <x v="1"/>
    <x v="1"/>
    <s v="MON"/>
    <s v="WSN"/>
    <x v="13"/>
    <s v="E"/>
    <n v="4"/>
    <n v="162"/>
    <n v="81"/>
    <n v="67"/>
    <n v="95"/>
    <s v="N"/>
    <x v="1"/>
    <s v="N"/>
    <x v="0"/>
    <x v="1"/>
    <n v="0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x v="125"/>
    <s v="Stade Olympique"/>
    <n v="926272"/>
    <n v="103"/>
    <n v="104"/>
    <s v="MON"/>
    <s v="MON"/>
    <s v="MON"/>
  </r>
  <r>
    <x v="129"/>
    <x v="1"/>
    <x v="1"/>
    <x v="5"/>
    <s v="NYA"/>
    <s v="NYY"/>
    <x v="73"/>
    <s v="E"/>
    <n v="1"/>
    <n v="161"/>
    <n v="80"/>
    <n v="87"/>
    <n v="74"/>
    <s v="Y"/>
    <x v="1"/>
    <s v="Y"/>
    <x v="1"/>
    <x v="2"/>
    <n v="1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x v="96"/>
    <s v="Yankee Stadium II"/>
    <n v="3055435"/>
    <n v="99"/>
    <n v="98"/>
    <s v="NYY"/>
    <s v="NYA"/>
    <s v="NYA"/>
  </r>
  <r>
    <x v="129"/>
    <x v="1"/>
    <x v="1"/>
    <x v="1"/>
    <s v="NYN"/>
    <s v="NYM"/>
    <x v="90"/>
    <s v="E"/>
    <n v="2"/>
    <n v="162"/>
    <n v="81"/>
    <n v="94"/>
    <n v="68"/>
    <s v="N"/>
    <x v="2"/>
    <s v="Y"/>
    <x v="1"/>
    <x v="1"/>
    <n v="0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x v="119"/>
    <s v="Shea Stadium"/>
    <n v="2820530"/>
    <n v="96"/>
    <n v="96"/>
    <s v="NYM"/>
    <s v="NYN"/>
    <s v="NYN"/>
  </r>
  <r>
    <x v="129"/>
    <x v="1"/>
    <x v="1"/>
    <x v="5"/>
    <s v="OAK"/>
    <s v="OAK"/>
    <x v="78"/>
    <s v="W"/>
    <n v="1"/>
    <n v="161"/>
    <n v="81"/>
    <n v="91"/>
    <n v="70"/>
    <s v="Y"/>
    <x v="1"/>
    <s v="N"/>
    <x v="0"/>
    <x v="1"/>
    <n v="0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x v="123"/>
    <s v="Oakland Coliseum"/>
    <n v="1603744"/>
    <n v="96"/>
    <n v="95"/>
    <s v="OAK"/>
    <s v="OAK"/>
    <s v="OAK"/>
  </r>
  <r>
    <x v="129"/>
    <x v="1"/>
    <x v="1"/>
    <x v="1"/>
    <s v="PHI"/>
    <s v="PHI"/>
    <x v="44"/>
    <s v="E"/>
    <n v="5"/>
    <n v="162"/>
    <n v="81"/>
    <n v="65"/>
    <n v="97"/>
    <s v="N"/>
    <x v="1"/>
    <s v="N"/>
    <x v="0"/>
    <x v="1"/>
    <n v="0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x v="71"/>
    <s v="Veterans Stadium"/>
    <n v="1612769"/>
    <n v="100"/>
    <n v="101"/>
    <s v="PHI"/>
    <s v="PHI"/>
    <s v="PHI"/>
  </r>
  <r>
    <x v="129"/>
    <x v="1"/>
    <x v="1"/>
    <x v="1"/>
    <s v="PIT"/>
    <s v="PIT"/>
    <x v="39"/>
    <s v="C"/>
    <n v="5"/>
    <n v="162"/>
    <n v="81"/>
    <n v="69"/>
    <n v="93"/>
    <s v="N"/>
    <x v="1"/>
    <s v="N"/>
    <x v="0"/>
    <x v="1"/>
    <n v="0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x v="77"/>
    <s v="Three Rivers Stadium"/>
    <n v="1748908"/>
    <n v="99"/>
    <n v="100"/>
    <s v="PIT"/>
    <s v="PIT"/>
    <s v="PIT"/>
  </r>
  <r>
    <x v="129"/>
    <x v="1"/>
    <x v="1"/>
    <x v="1"/>
    <s v="SDN"/>
    <s v="SDP"/>
    <x v="92"/>
    <s v="W"/>
    <n v="5"/>
    <n v="162"/>
    <n v="81"/>
    <n v="76"/>
    <n v="86"/>
    <s v="N"/>
    <x v="1"/>
    <s v="N"/>
    <x v="0"/>
    <x v="1"/>
    <n v="0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x v="126"/>
    <s v="Qualcomm Stadium"/>
    <n v="2352443"/>
    <n v="92"/>
    <n v="92"/>
    <s v="SDP"/>
    <s v="SDN"/>
    <s v="SDN"/>
  </r>
  <r>
    <x v="129"/>
    <x v="1"/>
    <x v="1"/>
    <x v="5"/>
    <s v="SEA"/>
    <s v="SEA"/>
    <x v="93"/>
    <s v="W"/>
    <n v="2"/>
    <n v="162"/>
    <n v="81"/>
    <n v="91"/>
    <n v="71"/>
    <s v="N"/>
    <x v="2"/>
    <s v="N"/>
    <x v="0"/>
    <x v="1"/>
    <n v="0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x v="129"/>
    <s v="Safeco Field"/>
    <n v="2914624"/>
    <n v="95"/>
    <n v="93"/>
    <s v="SEA"/>
    <s v="SEA"/>
    <s v="SEA"/>
  </r>
  <r>
    <x v="129"/>
    <x v="1"/>
    <x v="1"/>
    <x v="1"/>
    <s v="SFN"/>
    <s v="SFG"/>
    <x v="42"/>
    <s v="W"/>
    <n v="1"/>
    <n v="162"/>
    <n v="81"/>
    <n v="97"/>
    <n v="65"/>
    <s v="Y"/>
    <x v="1"/>
    <s v="N"/>
    <x v="0"/>
    <x v="1"/>
    <n v="0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x v="115"/>
    <s v="PacBell Park"/>
    <n v="3318800"/>
    <n v="93"/>
    <n v="92"/>
    <s v="SFG"/>
    <s v="SFN"/>
    <s v="SFN"/>
  </r>
  <r>
    <x v="129"/>
    <x v="1"/>
    <x v="1"/>
    <x v="1"/>
    <s v="SLN"/>
    <s v="STL"/>
    <x v="40"/>
    <s v="C"/>
    <n v="1"/>
    <n v="162"/>
    <n v="81"/>
    <n v="95"/>
    <n v="67"/>
    <s v="Y"/>
    <x v="1"/>
    <s v="N"/>
    <x v="0"/>
    <x v="1"/>
    <n v="0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x v="83"/>
    <s v="Busch Stadium II"/>
    <n v="3336493"/>
    <n v="102"/>
    <n v="101"/>
    <s v="STL"/>
    <s v="SLN"/>
    <s v="SLN"/>
  </r>
  <r>
    <x v="129"/>
    <x v="1"/>
    <x v="1"/>
    <x v="5"/>
    <s v="TBA"/>
    <s v="TBD"/>
    <x v="98"/>
    <s v="E"/>
    <n v="5"/>
    <n v="161"/>
    <n v="80"/>
    <n v="69"/>
    <n v="92"/>
    <s v="N"/>
    <x v="1"/>
    <s v="N"/>
    <x v="0"/>
    <x v="1"/>
    <n v="0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x v="135"/>
    <s v="Tropicana Field"/>
    <n v="1449673"/>
    <n v="99"/>
    <n v="100"/>
    <s v="TBD"/>
    <s v="TBA"/>
    <s v="TBA"/>
  </r>
  <r>
    <x v="129"/>
    <x v="1"/>
    <x v="1"/>
    <x v="5"/>
    <s v="TEX"/>
    <s v="TEX"/>
    <x v="88"/>
    <s v="W"/>
    <n v="4"/>
    <n v="162"/>
    <n v="81"/>
    <n v="71"/>
    <n v="91"/>
    <s v="N"/>
    <x v="1"/>
    <s v="N"/>
    <x v="0"/>
    <x v="1"/>
    <n v="0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x v="128"/>
    <s v="The Ballpark at Arlington"/>
    <n v="2588401"/>
    <n v="102"/>
    <n v="102"/>
    <s v="TEX"/>
    <s v="TEX"/>
    <s v="TEX"/>
  </r>
  <r>
    <x v="129"/>
    <x v="1"/>
    <x v="1"/>
    <x v="5"/>
    <s v="TOR"/>
    <s v="TOR"/>
    <x v="94"/>
    <s v="E"/>
    <n v="3"/>
    <n v="162"/>
    <n v="81"/>
    <n v="83"/>
    <n v="79"/>
    <s v="N"/>
    <x v="1"/>
    <s v="N"/>
    <x v="0"/>
    <x v="1"/>
    <n v="0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x v="130"/>
    <s v="Skydome"/>
    <n v="1705712"/>
    <n v="103"/>
    <n v="103"/>
    <s v="TOR"/>
    <s v="TOR"/>
    <s v="TOR"/>
  </r>
  <r>
    <x v="130"/>
    <x v="1"/>
    <x v="1"/>
    <x v="5"/>
    <s v="ANA"/>
    <s v="ANA"/>
    <x v="87"/>
    <s v="W"/>
    <n v="3"/>
    <n v="162"/>
    <n v="81"/>
    <n v="75"/>
    <n v="87"/>
    <s v="N"/>
    <x v="1"/>
    <s v="N"/>
    <x v="0"/>
    <x v="1"/>
    <n v="0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x v="133"/>
    <s v="Edison International Field"/>
    <n v="2000919"/>
    <n v="101"/>
    <n v="101"/>
    <s v="ANA"/>
    <s v="ANA"/>
    <s v="ANA"/>
  </r>
  <r>
    <x v="130"/>
    <x v="1"/>
    <x v="1"/>
    <x v="1"/>
    <s v="ARI"/>
    <s v="ARI"/>
    <x v="97"/>
    <s v="W"/>
    <n v="1"/>
    <n v="162"/>
    <n v="81"/>
    <n v="92"/>
    <n v="70"/>
    <s v="Y"/>
    <x v="1"/>
    <s v="Y"/>
    <x v="1"/>
    <x v="2"/>
    <n v="1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x v="134"/>
    <s v="Bank One Ballpark"/>
    <n v="2736451"/>
    <n v="108"/>
    <n v="107"/>
    <s v="ARI"/>
    <s v="ARI"/>
    <s v="ARI"/>
  </r>
  <r>
    <x v="130"/>
    <x v="1"/>
    <x v="1"/>
    <x v="1"/>
    <s v="ATL"/>
    <s v="ATL"/>
    <x v="24"/>
    <s v="E"/>
    <n v="1"/>
    <n v="162"/>
    <n v="81"/>
    <n v="88"/>
    <n v="74"/>
    <s v="Y"/>
    <x v="1"/>
    <s v="N"/>
    <x v="0"/>
    <x v="1"/>
    <n v="0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x v="122"/>
    <s v="Turner Field"/>
    <n v="2823530"/>
    <n v="103"/>
    <n v="102"/>
    <s v="ATL"/>
    <s v="ATL"/>
    <s v="ATL"/>
  </r>
  <r>
    <x v="130"/>
    <x v="1"/>
    <x v="1"/>
    <x v="5"/>
    <s v="BAL"/>
    <s v="BAL"/>
    <x v="37"/>
    <s v="E"/>
    <n v="4"/>
    <n v="162"/>
    <n v="80"/>
    <n v="63"/>
    <n v="98"/>
    <s v="N"/>
    <x v="1"/>
    <s v="N"/>
    <x v="0"/>
    <x v="1"/>
    <n v="0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x v="36"/>
    <s v="Oriole Park at Camden Yards"/>
    <n v="3094841"/>
    <n v="95"/>
    <n v="96"/>
    <s v="BAL"/>
    <s v="BAL"/>
    <s v="BAL"/>
  </r>
  <r>
    <x v="130"/>
    <x v="1"/>
    <x v="1"/>
    <x v="5"/>
    <s v="BOS"/>
    <s v="BOS"/>
    <x v="74"/>
    <s v="E"/>
    <n v="2"/>
    <n v="161"/>
    <n v="81"/>
    <n v="82"/>
    <n v="79"/>
    <s v="N"/>
    <x v="1"/>
    <s v="N"/>
    <x v="0"/>
    <x v="1"/>
    <n v="0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x v="92"/>
    <s v="Fenway Park II"/>
    <n v="2625333"/>
    <n v="102"/>
    <n v="101"/>
    <s v="BOS"/>
    <s v="BOS"/>
    <s v="BOS"/>
  </r>
  <r>
    <x v="130"/>
    <x v="1"/>
    <x v="1"/>
    <x v="5"/>
    <s v="CHA"/>
    <s v="CHW"/>
    <x v="75"/>
    <s v="C"/>
    <n v="3"/>
    <n v="162"/>
    <n v="81"/>
    <n v="83"/>
    <n v="79"/>
    <s v="N"/>
    <x v="1"/>
    <s v="N"/>
    <x v="0"/>
    <x v="1"/>
    <n v="0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x v="85"/>
    <s v="Comiskey Park II"/>
    <n v="1766172"/>
    <n v="104"/>
    <n v="103"/>
    <s v="CHW"/>
    <s v="CHA"/>
    <s v="CHA"/>
  </r>
  <r>
    <x v="130"/>
    <x v="1"/>
    <x v="1"/>
    <x v="1"/>
    <s v="CHN"/>
    <s v="CHC"/>
    <x v="25"/>
    <s v="C"/>
    <n v="3"/>
    <n v="162"/>
    <n v="81"/>
    <n v="88"/>
    <n v="74"/>
    <s v="N"/>
    <x v="1"/>
    <s v="N"/>
    <x v="0"/>
    <x v="1"/>
    <n v="0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x v="88"/>
    <s v="Wrigley Field"/>
    <n v="2779465"/>
    <n v="95"/>
    <n v="95"/>
    <s v="CHC"/>
    <s v="CHN"/>
    <s v="CHN"/>
  </r>
  <r>
    <x v="130"/>
    <x v="1"/>
    <x v="1"/>
    <x v="1"/>
    <s v="CIN"/>
    <s v="CIN"/>
    <x v="26"/>
    <s v="C"/>
    <n v="5"/>
    <n v="162"/>
    <n v="81"/>
    <n v="66"/>
    <n v="96"/>
    <s v="N"/>
    <x v="1"/>
    <s v="N"/>
    <x v="0"/>
    <x v="1"/>
    <n v="0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x v="25"/>
    <s v="Cinergy Field"/>
    <n v="1879757"/>
    <n v="105"/>
    <n v="105"/>
    <s v="CIN"/>
    <s v="CIN"/>
    <s v="CIN"/>
  </r>
  <r>
    <x v="130"/>
    <x v="1"/>
    <x v="1"/>
    <x v="5"/>
    <s v="CLE"/>
    <s v="CLE"/>
    <x v="76"/>
    <s v="C"/>
    <n v="1"/>
    <n v="162"/>
    <n v="80"/>
    <n v="91"/>
    <n v="71"/>
    <s v="Y"/>
    <x v="1"/>
    <s v="N"/>
    <x v="0"/>
    <x v="1"/>
    <n v="0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x v="107"/>
    <s v="Jacobs Field"/>
    <n v="3175523"/>
    <n v="100"/>
    <n v="100"/>
    <s v="CLE"/>
    <s v="CLE"/>
    <s v="CLE"/>
  </r>
  <r>
    <x v="130"/>
    <x v="1"/>
    <x v="1"/>
    <x v="1"/>
    <s v="COL"/>
    <s v="COL"/>
    <x v="95"/>
    <s v="W"/>
    <n v="5"/>
    <n v="162"/>
    <n v="81"/>
    <n v="73"/>
    <n v="89"/>
    <s v="N"/>
    <x v="1"/>
    <s v="N"/>
    <x v="0"/>
    <x v="1"/>
    <n v="0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x v="131"/>
    <s v="Coors Field"/>
    <n v="3166821"/>
    <n v="122"/>
    <n v="122"/>
    <s v="COL"/>
    <s v="COL"/>
    <s v="COL"/>
  </r>
  <r>
    <x v="130"/>
    <x v="1"/>
    <x v="1"/>
    <x v="5"/>
    <s v="DET"/>
    <s v="DET"/>
    <x v="77"/>
    <s v="C"/>
    <n v="4"/>
    <n v="162"/>
    <n v="81"/>
    <n v="66"/>
    <n v="96"/>
    <s v="N"/>
    <x v="1"/>
    <s v="N"/>
    <x v="0"/>
    <x v="1"/>
    <n v="0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x v="86"/>
    <s v="Comerica Park"/>
    <n v="1921305"/>
    <n v="93"/>
    <n v="95"/>
    <s v="DET"/>
    <s v="DET"/>
    <s v="DET"/>
  </r>
  <r>
    <x v="130"/>
    <x v="1"/>
    <x v="1"/>
    <x v="1"/>
    <s v="FLO"/>
    <s v="FLA"/>
    <x v="96"/>
    <s v="E"/>
    <n v="4"/>
    <n v="162"/>
    <n v="80"/>
    <n v="76"/>
    <n v="86"/>
    <s v="N"/>
    <x v="1"/>
    <s v="N"/>
    <x v="0"/>
    <x v="1"/>
    <n v="0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x v="132"/>
    <s v="Pro Player Stadium"/>
    <n v="1261226"/>
    <n v="97"/>
    <n v="97"/>
    <s v="FLA"/>
    <s v="FLO"/>
    <s v="FLO"/>
  </r>
  <r>
    <x v="130"/>
    <x v="1"/>
    <x v="1"/>
    <x v="1"/>
    <s v="HOU"/>
    <s v="HOU"/>
    <x v="89"/>
    <s v="C"/>
    <n v="1"/>
    <n v="162"/>
    <n v="81"/>
    <n v="93"/>
    <n v="69"/>
    <s v="Y"/>
    <x v="1"/>
    <s v="N"/>
    <x v="0"/>
    <x v="1"/>
    <n v="0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x v="121"/>
    <s v="Enron Field"/>
    <n v="2904277"/>
    <n v="107"/>
    <n v="106"/>
    <s v="HOU"/>
    <s v="HOU"/>
    <s v="HOU"/>
  </r>
  <r>
    <x v="130"/>
    <x v="1"/>
    <x v="1"/>
    <x v="5"/>
    <s v="KCA"/>
    <s v="KCR"/>
    <x v="91"/>
    <s v="C"/>
    <n v="5"/>
    <n v="162"/>
    <n v="81"/>
    <n v="65"/>
    <n v="97"/>
    <s v="N"/>
    <x v="1"/>
    <s v="N"/>
    <x v="0"/>
    <x v="1"/>
    <n v="0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x v="124"/>
    <s v="Kauffman Stadium"/>
    <n v="1536371"/>
    <n v="107"/>
    <n v="108"/>
    <s v="KCR"/>
    <s v="KCA"/>
    <s v="KCA"/>
  </r>
  <r>
    <x v="130"/>
    <x v="1"/>
    <x v="1"/>
    <x v="1"/>
    <s v="LAN"/>
    <s v="LAD"/>
    <x v="47"/>
    <s v="W"/>
    <n v="3"/>
    <n v="162"/>
    <n v="81"/>
    <n v="86"/>
    <n v="76"/>
    <s v="N"/>
    <x v="1"/>
    <s v="N"/>
    <x v="0"/>
    <x v="1"/>
    <n v="0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x v="114"/>
    <s v="Dodger Stadium"/>
    <n v="3017143"/>
    <n v="92"/>
    <n v="91"/>
    <s v="LAD"/>
    <s v="LAN"/>
    <s v="LAN"/>
  </r>
  <r>
    <x v="130"/>
    <x v="1"/>
    <x v="1"/>
    <x v="1"/>
    <s v="MIL"/>
    <s v="MIL"/>
    <x v="53"/>
    <s v="C"/>
    <n v="4"/>
    <n v="162"/>
    <n v="81"/>
    <n v="68"/>
    <n v="94"/>
    <s v="N"/>
    <x v="1"/>
    <s v="N"/>
    <x v="0"/>
    <x v="1"/>
    <n v="0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x v="53"/>
    <s v="Miller Park"/>
    <n v="2811041"/>
    <n v="98"/>
    <n v="99"/>
    <s v="MIL"/>
    <s v="ML4"/>
    <s v="MIL"/>
  </r>
  <r>
    <x v="130"/>
    <x v="1"/>
    <x v="1"/>
    <x v="5"/>
    <s v="MIN"/>
    <s v="MIN"/>
    <x v="79"/>
    <s v="C"/>
    <n v="2"/>
    <n v="162"/>
    <n v="81"/>
    <n v="85"/>
    <n v="77"/>
    <s v="N"/>
    <x v="1"/>
    <s v="N"/>
    <x v="0"/>
    <x v="1"/>
    <n v="0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x v="117"/>
    <s v="Hubert H Humphrey Metrodome"/>
    <n v="1782929"/>
    <n v="102"/>
    <n v="102"/>
    <s v="MIN"/>
    <s v="MIN"/>
    <s v="MIN"/>
  </r>
  <r>
    <x v="130"/>
    <x v="1"/>
    <x v="1"/>
    <x v="1"/>
    <s v="MON"/>
    <s v="WSN"/>
    <x v="13"/>
    <s v="E"/>
    <n v="5"/>
    <n v="162"/>
    <n v="81"/>
    <n v="68"/>
    <n v="94"/>
    <s v="N"/>
    <x v="1"/>
    <s v="N"/>
    <x v="0"/>
    <x v="1"/>
    <n v="0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x v="125"/>
    <s v="Stade Olympique"/>
    <n v="642745"/>
    <n v="101"/>
    <n v="102"/>
    <s v="MON"/>
    <s v="MON"/>
    <s v="MON"/>
  </r>
  <r>
    <x v="130"/>
    <x v="1"/>
    <x v="1"/>
    <x v="5"/>
    <s v="NYA"/>
    <s v="NYY"/>
    <x v="73"/>
    <s v="E"/>
    <n v="1"/>
    <n v="161"/>
    <n v="80"/>
    <n v="95"/>
    <n v="65"/>
    <s v="Y"/>
    <x v="1"/>
    <s v="Y"/>
    <x v="1"/>
    <x v="1"/>
    <n v="0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x v="96"/>
    <s v="Yankee Stadium II"/>
    <n v="3264907"/>
    <n v="102"/>
    <n v="100"/>
    <s v="NYY"/>
    <s v="NYA"/>
    <s v="NYA"/>
  </r>
  <r>
    <x v="130"/>
    <x v="1"/>
    <x v="1"/>
    <x v="1"/>
    <s v="NYN"/>
    <s v="NYM"/>
    <x v="90"/>
    <s v="E"/>
    <n v="3"/>
    <n v="162"/>
    <n v="81"/>
    <n v="82"/>
    <n v="80"/>
    <s v="N"/>
    <x v="1"/>
    <s v="N"/>
    <x v="0"/>
    <x v="1"/>
    <n v="0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x v="119"/>
    <s v="Shea Stadium"/>
    <n v="2658330"/>
    <n v="96"/>
    <n v="96"/>
    <s v="NYM"/>
    <s v="NYN"/>
    <s v="NYN"/>
  </r>
  <r>
    <x v="130"/>
    <x v="1"/>
    <x v="1"/>
    <x v="5"/>
    <s v="OAK"/>
    <s v="OAK"/>
    <x v="78"/>
    <s v="W"/>
    <n v="2"/>
    <n v="162"/>
    <n v="81"/>
    <n v="102"/>
    <n v="60"/>
    <s v="N"/>
    <x v="2"/>
    <s v="N"/>
    <x v="0"/>
    <x v="1"/>
    <n v="0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x v="123"/>
    <s v="Oakland Coliseum"/>
    <n v="2133277"/>
    <n v="99"/>
    <n v="97"/>
    <s v="OAK"/>
    <s v="OAK"/>
    <s v="OAK"/>
  </r>
  <r>
    <x v="130"/>
    <x v="1"/>
    <x v="1"/>
    <x v="1"/>
    <s v="PHI"/>
    <s v="PHI"/>
    <x v="44"/>
    <s v="E"/>
    <n v="2"/>
    <n v="162"/>
    <n v="81"/>
    <n v="86"/>
    <n v="76"/>
    <s v="N"/>
    <x v="1"/>
    <s v="N"/>
    <x v="0"/>
    <x v="1"/>
    <n v="0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x v="71"/>
    <s v="Veterans Stadium"/>
    <n v="1782054"/>
    <n v="98"/>
    <n v="98"/>
    <s v="PHI"/>
    <s v="PHI"/>
    <s v="PHI"/>
  </r>
  <r>
    <x v="130"/>
    <x v="1"/>
    <x v="1"/>
    <x v="1"/>
    <s v="PIT"/>
    <s v="PIT"/>
    <x v="39"/>
    <s v="C"/>
    <n v="6"/>
    <n v="162"/>
    <n v="81"/>
    <n v="62"/>
    <n v="100"/>
    <s v="N"/>
    <x v="1"/>
    <s v="N"/>
    <x v="0"/>
    <x v="1"/>
    <n v="0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x v="77"/>
    <s v="PNC Park"/>
    <n v="2464870"/>
    <n v="103"/>
    <n v="105"/>
    <s v="PIT"/>
    <s v="PIT"/>
    <s v="PIT"/>
  </r>
  <r>
    <x v="130"/>
    <x v="1"/>
    <x v="1"/>
    <x v="1"/>
    <s v="SDN"/>
    <s v="SDP"/>
    <x v="92"/>
    <s v="W"/>
    <n v="4"/>
    <n v="162"/>
    <n v="81"/>
    <n v="79"/>
    <n v="83"/>
    <s v="N"/>
    <x v="1"/>
    <s v="N"/>
    <x v="0"/>
    <x v="1"/>
    <n v="0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x v="126"/>
    <s v="Qualcomm Stadium"/>
    <n v="2378128"/>
    <n v="91"/>
    <n v="92"/>
    <s v="SDP"/>
    <s v="SDN"/>
    <s v="SDN"/>
  </r>
  <r>
    <x v="130"/>
    <x v="1"/>
    <x v="1"/>
    <x v="5"/>
    <s v="SEA"/>
    <s v="SEA"/>
    <x v="93"/>
    <s v="W"/>
    <n v="1"/>
    <n v="162"/>
    <n v="81"/>
    <n v="116"/>
    <n v="46"/>
    <s v="Y"/>
    <x v="1"/>
    <s v="N"/>
    <x v="0"/>
    <x v="1"/>
    <n v="0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x v="129"/>
    <s v="Safeco Field"/>
    <n v="3507326"/>
    <n v="94"/>
    <n v="93"/>
    <s v="SEA"/>
    <s v="SEA"/>
    <s v="SEA"/>
  </r>
  <r>
    <x v="130"/>
    <x v="1"/>
    <x v="1"/>
    <x v="1"/>
    <s v="SFN"/>
    <s v="SFG"/>
    <x v="42"/>
    <s v="W"/>
    <n v="2"/>
    <n v="162"/>
    <n v="81"/>
    <n v="90"/>
    <n v="72"/>
    <s v="N"/>
    <x v="1"/>
    <s v="N"/>
    <x v="0"/>
    <x v="1"/>
    <n v="0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x v="115"/>
    <s v="PacBell Park"/>
    <n v="3311958"/>
    <n v="93"/>
    <n v="92"/>
    <s v="SFG"/>
    <s v="SFN"/>
    <s v="SFN"/>
  </r>
  <r>
    <x v="130"/>
    <x v="1"/>
    <x v="1"/>
    <x v="1"/>
    <s v="SLN"/>
    <s v="STL"/>
    <x v="40"/>
    <s v="C"/>
    <n v="2"/>
    <n v="162"/>
    <n v="82"/>
    <n v="93"/>
    <n v="69"/>
    <s v="N"/>
    <x v="2"/>
    <s v="N"/>
    <x v="0"/>
    <x v="1"/>
    <n v="0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x v="83"/>
    <s v="Busch Stadium II"/>
    <n v="3109578"/>
    <n v="100"/>
    <n v="99"/>
    <s v="STL"/>
    <s v="SLN"/>
    <s v="SLN"/>
  </r>
  <r>
    <x v="130"/>
    <x v="1"/>
    <x v="1"/>
    <x v="5"/>
    <s v="TBA"/>
    <s v="TBD"/>
    <x v="98"/>
    <s v="E"/>
    <n v="5"/>
    <n v="162"/>
    <n v="81"/>
    <n v="62"/>
    <n v="100"/>
    <s v="N"/>
    <x v="1"/>
    <s v="N"/>
    <x v="0"/>
    <x v="1"/>
    <n v="0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x v="135"/>
    <s v="Tropicana Field"/>
    <n v="1298365"/>
    <n v="98"/>
    <n v="100"/>
    <s v="TBD"/>
    <s v="TBA"/>
    <s v="TBA"/>
  </r>
  <r>
    <x v="130"/>
    <x v="1"/>
    <x v="1"/>
    <x v="5"/>
    <s v="TEX"/>
    <s v="TEX"/>
    <x v="88"/>
    <s v="W"/>
    <n v="4"/>
    <n v="162"/>
    <n v="82"/>
    <n v="73"/>
    <n v="89"/>
    <s v="N"/>
    <x v="1"/>
    <s v="N"/>
    <x v="0"/>
    <x v="1"/>
    <n v="0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x v="128"/>
    <s v="The Ballpark at Arlington"/>
    <n v="2831021"/>
    <n v="104"/>
    <n v="105"/>
    <s v="TEX"/>
    <s v="TEX"/>
    <s v="TEX"/>
  </r>
  <r>
    <x v="130"/>
    <x v="1"/>
    <x v="1"/>
    <x v="5"/>
    <s v="TOR"/>
    <s v="TOR"/>
    <x v="94"/>
    <s v="E"/>
    <n v="3"/>
    <n v="162"/>
    <n v="82"/>
    <n v="80"/>
    <n v="82"/>
    <s v="N"/>
    <x v="1"/>
    <s v="N"/>
    <x v="0"/>
    <x v="1"/>
    <n v="0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x v="130"/>
    <s v="Skydome"/>
    <n v="1915438"/>
    <n v="102"/>
    <n v="103"/>
    <s v="TOR"/>
    <s v="TOR"/>
    <s v="TOR"/>
  </r>
  <r>
    <x v="131"/>
    <x v="1"/>
    <x v="1"/>
    <x v="5"/>
    <s v="ANA"/>
    <s v="ANA"/>
    <x v="87"/>
    <s v="W"/>
    <n v="2"/>
    <n v="162"/>
    <n v="81"/>
    <n v="99"/>
    <n v="63"/>
    <s v="N"/>
    <x v="2"/>
    <s v="Y"/>
    <x v="1"/>
    <x v="2"/>
    <n v="1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x v="133"/>
    <s v="Edison International Field"/>
    <n v="2305547"/>
    <n v="100"/>
    <n v="99"/>
    <s v="ANA"/>
    <s v="ANA"/>
    <s v="ANA"/>
  </r>
  <r>
    <x v="131"/>
    <x v="1"/>
    <x v="1"/>
    <x v="1"/>
    <s v="ARI"/>
    <s v="ARI"/>
    <x v="97"/>
    <s v="W"/>
    <n v="1"/>
    <n v="162"/>
    <n v="81"/>
    <n v="98"/>
    <n v="64"/>
    <s v="Y"/>
    <x v="1"/>
    <s v="N"/>
    <x v="0"/>
    <x v="1"/>
    <n v="0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x v="134"/>
    <s v="Bank One Ballpark"/>
    <n v="3198977"/>
    <n v="111"/>
    <n v="111"/>
    <s v="ARI"/>
    <s v="ARI"/>
    <s v="ARI"/>
  </r>
  <r>
    <x v="131"/>
    <x v="1"/>
    <x v="1"/>
    <x v="1"/>
    <s v="ATL"/>
    <s v="ATL"/>
    <x v="24"/>
    <s v="E"/>
    <n v="1"/>
    <n v="161"/>
    <n v="81"/>
    <n v="101"/>
    <n v="59"/>
    <s v="Y"/>
    <x v="1"/>
    <s v="N"/>
    <x v="0"/>
    <x v="1"/>
    <n v="0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x v="122"/>
    <s v="Turner Field"/>
    <n v="2603484"/>
    <n v="102"/>
    <n v="101"/>
    <s v="ATL"/>
    <s v="ATL"/>
    <s v="ATL"/>
  </r>
  <r>
    <x v="131"/>
    <x v="1"/>
    <x v="1"/>
    <x v="5"/>
    <s v="BAL"/>
    <s v="BAL"/>
    <x v="37"/>
    <s v="E"/>
    <n v="4"/>
    <n v="162"/>
    <n v="81"/>
    <n v="67"/>
    <n v="95"/>
    <s v="N"/>
    <x v="1"/>
    <s v="N"/>
    <x v="0"/>
    <x v="1"/>
    <n v="0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x v="36"/>
    <s v="Oriole Park at Camden Yards"/>
    <n v="2682439"/>
    <n v="95"/>
    <n v="96"/>
    <s v="BAL"/>
    <s v="BAL"/>
    <s v="BAL"/>
  </r>
  <r>
    <x v="131"/>
    <x v="1"/>
    <x v="1"/>
    <x v="5"/>
    <s v="BOS"/>
    <s v="BOS"/>
    <x v="74"/>
    <s v="E"/>
    <n v="2"/>
    <n v="162"/>
    <n v="81"/>
    <n v="93"/>
    <n v="69"/>
    <s v="N"/>
    <x v="1"/>
    <s v="N"/>
    <x v="0"/>
    <x v="1"/>
    <n v="0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x v="92"/>
    <s v="Fenway Park II"/>
    <n v="2650862"/>
    <n v="103"/>
    <n v="102"/>
    <s v="BOS"/>
    <s v="BOS"/>
    <s v="BOS"/>
  </r>
  <r>
    <x v="131"/>
    <x v="1"/>
    <x v="1"/>
    <x v="5"/>
    <s v="CHA"/>
    <s v="CHW"/>
    <x v="75"/>
    <s v="C"/>
    <n v="2"/>
    <n v="162"/>
    <n v="81"/>
    <n v="81"/>
    <n v="81"/>
    <s v="N"/>
    <x v="1"/>
    <s v="N"/>
    <x v="0"/>
    <x v="1"/>
    <n v="0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x v="85"/>
    <s v="Comiskey Park II"/>
    <n v="1676911"/>
    <n v="102"/>
    <n v="101"/>
    <s v="CHW"/>
    <s v="CHA"/>
    <s v="CHA"/>
  </r>
  <r>
    <x v="131"/>
    <x v="1"/>
    <x v="1"/>
    <x v="1"/>
    <s v="CHN"/>
    <s v="CHC"/>
    <x v="25"/>
    <s v="C"/>
    <n v="5"/>
    <n v="162"/>
    <n v="78"/>
    <n v="67"/>
    <n v="95"/>
    <s v="N"/>
    <x v="1"/>
    <s v="N"/>
    <x v="0"/>
    <x v="1"/>
    <n v="0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x v="88"/>
    <s v="Wrigley Field"/>
    <n v="2693096"/>
    <n v="98"/>
    <n v="98"/>
    <s v="CHC"/>
    <s v="CHN"/>
    <s v="CHN"/>
  </r>
  <r>
    <x v="131"/>
    <x v="1"/>
    <x v="1"/>
    <x v="1"/>
    <s v="CIN"/>
    <s v="CIN"/>
    <x v="26"/>
    <s v="C"/>
    <n v="3"/>
    <n v="162"/>
    <n v="80"/>
    <n v="78"/>
    <n v="84"/>
    <s v="N"/>
    <x v="1"/>
    <s v="N"/>
    <x v="0"/>
    <x v="1"/>
    <n v="0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x v="25"/>
    <s v="Cinergy Field"/>
    <n v="1855787"/>
    <n v="104"/>
    <n v="105"/>
    <s v="CIN"/>
    <s v="CIN"/>
    <s v="CIN"/>
  </r>
  <r>
    <x v="131"/>
    <x v="1"/>
    <x v="1"/>
    <x v="5"/>
    <s v="CLE"/>
    <s v="CLE"/>
    <x v="76"/>
    <s v="C"/>
    <n v="3"/>
    <n v="162"/>
    <n v="81"/>
    <n v="74"/>
    <n v="88"/>
    <s v="N"/>
    <x v="1"/>
    <s v="N"/>
    <x v="0"/>
    <x v="1"/>
    <n v="0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x v="107"/>
    <s v="Jacobs Field"/>
    <n v="2616940"/>
    <n v="97"/>
    <n v="98"/>
    <s v="CLE"/>
    <s v="CLE"/>
    <s v="CLE"/>
  </r>
  <r>
    <x v="131"/>
    <x v="1"/>
    <x v="1"/>
    <x v="1"/>
    <s v="COL"/>
    <s v="COL"/>
    <x v="95"/>
    <s v="W"/>
    <n v="4"/>
    <n v="162"/>
    <n v="81"/>
    <n v="73"/>
    <n v="89"/>
    <s v="N"/>
    <x v="1"/>
    <s v="N"/>
    <x v="0"/>
    <x v="1"/>
    <n v="0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x v="131"/>
    <s v="Coors Field"/>
    <n v="2737838"/>
    <n v="116"/>
    <n v="116"/>
    <s v="COL"/>
    <s v="COL"/>
    <s v="COL"/>
  </r>
  <r>
    <x v="131"/>
    <x v="1"/>
    <x v="1"/>
    <x v="5"/>
    <s v="DET"/>
    <s v="DET"/>
    <x v="77"/>
    <s v="C"/>
    <n v="5"/>
    <n v="161"/>
    <n v="80"/>
    <n v="55"/>
    <n v="106"/>
    <s v="N"/>
    <x v="1"/>
    <s v="N"/>
    <x v="0"/>
    <x v="1"/>
    <n v="0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x v="86"/>
    <s v="Comerica Park"/>
    <n v="1503623"/>
    <n v="92"/>
    <n v="95"/>
    <s v="DET"/>
    <s v="DET"/>
    <s v="DET"/>
  </r>
  <r>
    <x v="131"/>
    <x v="1"/>
    <x v="1"/>
    <x v="1"/>
    <s v="FLO"/>
    <s v="FLA"/>
    <x v="96"/>
    <s v="E"/>
    <n v="4"/>
    <n v="162"/>
    <n v="81"/>
    <n v="79"/>
    <n v="83"/>
    <s v="N"/>
    <x v="1"/>
    <s v="N"/>
    <x v="0"/>
    <x v="1"/>
    <n v="0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x v="132"/>
    <s v="Pro Player Stadium"/>
    <n v="813118"/>
    <n v="97"/>
    <n v="98"/>
    <s v="FLA"/>
    <s v="FLO"/>
    <s v="FLO"/>
  </r>
  <r>
    <x v="131"/>
    <x v="1"/>
    <x v="1"/>
    <x v="1"/>
    <s v="HOU"/>
    <s v="HOU"/>
    <x v="89"/>
    <s v="C"/>
    <n v="2"/>
    <n v="162"/>
    <n v="81"/>
    <n v="84"/>
    <n v="78"/>
    <s v="N"/>
    <x v="1"/>
    <s v="N"/>
    <x v="0"/>
    <x v="1"/>
    <n v="0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x v="121"/>
    <s v="Minute Maid Park"/>
    <n v="2517357"/>
    <n v="106"/>
    <n v="105"/>
    <s v="HOU"/>
    <s v="HOU"/>
    <s v="HOU"/>
  </r>
  <r>
    <x v="131"/>
    <x v="1"/>
    <x v="1"/>
    <x v="5"/>
    <s v="KCA"/>
    <s v="KCR"/>
    <x v="91"/>
    <s v="C"/>
    <n v="4"/>
    <n v="162"/>
    <n v="77"/>
    <n v="62"/>
    <n v="100"/>
    <s v="N"/>
    <x v="1"/>
    <s v="N"/>
    <x v="0"/>
    <x v="1"/>
    <n v="0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x v="124"/>
    <s v="Kauffman Stadium"/>
    <n v="1323036"/>
    <n v="110"/>
    <n v="111"/>
    <s v="KCR"/>
    <s v="KCA"/>
    <s v="KCA"/>
  </r>
  <r>
    <x v="131"/>
    <x v="1"/>
    <x v="1"/>
    <x v="1"/>
    <s v="LAN"/>
    <s v="LAD"/>
    <x v="47"/>
    <s v="W"/>
    <n v="3"/>
    <n v="162"/>
    <n v="81"/>
    <n v="92"/>
    <n v="70"/>
    <s v="N"/>
    <x v="1"/>
    <s v="N"/>
    <x v="0"/>
    <x v="1"/>
    <n v="0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x v="114"/>
    <s v="Dodger Stadium"/>
    <n v="3131255"/>
    <n v="92"/>
    <n v="92"/>
    <s v="LAD"/>
    <s v="LAN"/>
    <s v="LAN"/>
  </r>
  <r>
    <x v="131"/>
    <x v="1"/>
    <x v="1"/>
    <x v="1"/>
    <s v="MIL"/>
    <s v="MIL"/>
    <x v="53"/>
    <s v="C"/>
    <n v="6"/>
    <n v="162"/>
    <n v="81"/>
    <n v="56"/>
    <n v="106"/>
    <s v="N"/>
    <x v="1"/>
    <s v="N"/>
    <x v="0"/>
    <x v="1"/>
    <n v="0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x v="53"/>
    <s v="Miller Park"/>
    <n v="1969153"/>
    <n v="98"/>
    <n v="99"/>
    <s v="MIL"/>
    <s v="ML4"/>
    <s v="MIL"/>
  </r>
  <r>
    <x v="131"/>
    <x v="1"/>
    <x v="1"/>
    <x v="5"/>
    <s v="MIN"/>
    <s v="MIN"/>
    <x v="79"/>
    <s v="C"/>
    <n v="1"/>
    <n v="161"/>
    <n v="81"/>
    <n v="94"/>
    <n v="67"/>
    <s v="Y"/>
    <x v="1"/>
    <s v="N"/>
    <x v="0"/>
    <x v="1"/>
    <n v="0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x v="117"/>
    <s v="Hubert H Humphrey Metrodome"/>
    <n v="1924473"/>
    <n v="100"/>
    <n v="100"/>
    <s v="MIN"/>
    <s v="MIN"/>
    <s v="MIN"/>
  </r>
  <r>
    <x v="131"/>
    <x v="1"/>
    <x v="1"/>
    <x v="1"/>
    <s v="MON"/>
    <s v="WSN"/>
    <x v="13"/>
    <s v="E"/>
    <n v="2"/>
    <n v="162"/>
    <n v="81"/>
    <n v="83"/>
    <n v="79"/>
    <s v="N"/>
    <x v="1"/>
    <s v="N"/>
    <x v="0"/>
    <x v="1"/>
    <n v="0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x v="125"/>
    <s v="Stade Olympique"/>
    <n v="812045"/>
    <n v="103"/>
    <n v="103"/>
    <s v="MON"/>
    <s v="MON"/>
    <s v="MON"/>
  </r>
  <r>
    <x v="131"/>
    <x v="1"/>
    <x v="1"/>
    <x v="5"/>
    <s v="NYA"/>
    <s v="NYY"/>
    <x v="73"/>
    <s v="E"/>
    <n v="1"/>
    <n v="161"/>
    <n v="80"/>
    <n v="103"/>
    <n v="58"/>
    <s v="Y"/>
    <x v="1"/>
    <s v="N"/>
    <x v="0"/>
    <x v="1"/>
    <n v="0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x v="96"/>
    <s v="Yankee Stadium II"/>
    <n v="3465807"/>
    <n v="100"/>
    <n v="99"/>
    <s v="NYY"/>
    <s v="NYA"/>
    <s v="NYA"/>
  </r>
  <r>
    <x v="131"/>
    <x v="1"/>
    <x v="1"/>
    <x v="1"/>
    <s v="NYN"/>
    <s v="NYM"/>
    <x v="90"/>
    <s v="E"/>
    <n v="5"/>
    <n v="161"/>
    <n v="78"/>
    <n v="75"/>
    <n v="86"/>
    <s v="N"/>
    <x v="1"/>
    <s v="N"/>
    <x v="0"/>
    <x v="1"/>
    <n v="0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x v="119"/>
    <s v="Shea Stadium"/>
    <n v="2804838"/>
    <n v="97"/>
    <n v="97"/>
    <s v="NYM"/>
    <s v="NYN"/>
    <s v="NYN"/>
  </r>
  <r>
    <x v="131"/>
    <x v="1"/>
    <x v="1"/>
    <x v="5"/>
    <s v="OAK"/>
    <s v="OAK"/>
    <x v="78"/>
    <s v="W"/>
    <n v="1"/>
    <n v="162"/>
    <n v="81"/>
    <n v="103"/>
    <n v="59"/>
    <s v="Y"/>
    <x v="1"/>
    <s v="N"/>
    <x v="0"/>
    <x v="1"/>
    <n v="0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x v="123"/>
    <s v="Oakland Coliseum"/>
    <n v="2169811"/>
    <n v="98"/>
    <n v="97"/>
    <s v="OAK"/>
    <s v="OAK"/>
    <s v="OAK"/>
  </r>
  <r>
    <x v="131"/>
    <x v="1"/>
    <x v="1"/>
    <x v="1"/>
    <s v="PHI"/>
    <s v="PHI"/>
    <x v="44"/>
    <s v="E"/>
    <n v="3"/>
    <n v="161"/>
    <n v="79"/>
    <n v="80"/>
    <n v="81"/>
    <s v="N"/>
    <x v="1"/>
    <s v="N"/>
    <x v="0"/>
    <x v="1"/>
    <n v="0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x v="71"/>
    <s v="Veterans Stadium"/>
    <n v="1618467"/>
    <n v="94"/>
    <n v="94"/>
    <s v="PHI"/>
    <s v="PHI"/>
    <s v="PHI"/>
  </r>
  <r>
    <x v="131"/>
    <x v="1"/>
    <x v="1"/>
    <x v="1"/>
    <s v="PIT"/>
    <s v="PIT"/>
    <x v="39"/>
    <s v="C"/>
    <n v="4"/>
    <n v="161"/>
    <n v="79"/>
    <n v="72"/>
    <n v="89"/>
    <s v="N"/>
    <x v="1"/>
    <s v="N"/>
    <x v="0"/>
    <x v="1"/>
    <n v="0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x v="77"/>
    <s v="PNC Park"/>
    <n v="1784988"/>
    <n v="102"/>
    <n v="103"/>
    <s v="PIT"/>
    <s v="PIT"/>
    <s v="PIT"/>
  </r>
  <r>
    <x v="131"/>
    <x v="1"/>
    <x v="1"/>
    <x v="1"/>
    <s v="SDN"/>
    <s v="SDP"/>
    <x v="92"/>
    <s v="W"/>
    <n v="5"/>
    <n v="162"/>
    <n v="81"/>
    <n v="66"/>
    <n v="96"/>
    <s v="N"/>
    <x v="1"/>
    <s v="N"/>
    <x v="0"/>
    <x v="1"/>
    <n v="0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x v="126"/>
    <s v="Qualcomm Stadium"/>
    <n v="2220601"/>
    <n v="90"/>
    <n v="91"/>
    <s v="SDP"/>
    <s v="SDN"/>
    <s v="SDN"/>
  </r>
  <r>
    <x v="131"/>
    <x v="1"/>
    <x v="1"/>
    <x v="5"/>
    <s v="SEA"/>
    <s v="SEA"/>
    <x v="93"/>
    <s v="W"/>
    <n v="3"/>
    <n v="162"/>
    <n v="81"/>
    <n v="93"/>
    <n v="69"/>
    <s v="N"/>
    <x v="1"/>
    <s v="N"/>
    <x v="0"/>
    <x v="1"/>
    <n v="0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x v="129"/>
    <s v="Safeco Field"/>
    <n v="3542938"/>
    <n v="97"/>
    <n v="95"/>
    <s v="SEA"/>
    <s v="SEA"/>
    <s v="SEA"/>
  </r>
  <r>
    <x v="131"/>
    <x v="1"/>
    <x v="1"/>
    <x v="1"/>
    <s v="SFN"/>
    <s v="SFG"/>
    <x v="42"/>
    <s v="W"/>
    <n v="2"/>
    <n v="162"/>
    <n v="81"/>
    <n v="95"/>
    <n v="66"/>
    <s v="N"/>
    <x v="2"/>
    <s v="Y"/>
    <x v="1"/>
    <x v="1"/>
    <n v="0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x v="115"/>
    <s v="PacBell Park"/>
    <n v="3253203"/>
    <n v="95"/>
    <n v="94"/>
    <s v="SFG"/>
    <s v="SFN"/>
    <s v="SFN"/>
  </r>
  <r>
    <x v="131"/>
    <x v="1"/>
    <x v="1"/>
    <x v="1"/>
    <s v="SLN"/>
    <s v="STL"/>
    <x v="40"/>
    <s v="C"/>
    <n v="1"/>
    <n v="162"/>
    <n v="81"/>
    <n v="97"/>
    <n v="65"/>
    <s v="Y"/>
    <x v="1"/>
    <s v="N"/>
    <x v="0"/>
    <x v="1"/>
    <n v="0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x v="83"/>
    <s v="Busch Stadium II"/>
    <n v="3011756"/>
    <n v="98"/>
    <n v="97"/>
    <s v="STL"/>
    <s v="SLN"/>
    <s v="SLN"/>
  </r>
  <r>
    <x v="131"/>
    <x v="1"/>
    <x v="1"/>
    <x v="5"/>
    <s v="TBA"/>
    <s v="TBD"/>
    <x v="98"/>
    <s v="E"/>
    <n v="5"/>
    <n v="161"/>
    <n v="81"/>
    <n v="55"/>
    <n v="106"/>
    <s v="N"/>
    <x v="1"/>
    <s v="N"/>
    <x v="0"/>
    <x v="1"/>
    <n v="0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x v="135"/>
    <s v="Tropicana Field"/>
    <n v="1065742"/>
    <n v="97"/>
    <n v="99"/>
    <s v="TBD"/>
    <s v="TBA"/>
    <s v="TBA"/>
  </r>
  <r>
    <x v="131"/>
    <x v="1"/>
    <x v="1"/>
    <x v="5"/>
    <s v="TEX"/>
    <s v="TEX"/>
    <x v="88"/>
    <s v="W"/>
    <n v="4"/>
    <n v="162"/>
    <n v="80"/>
    <n v="72"/>
    <n v="90"/>
    <s v="N"/>
    <x v="1"/>
    <s v="N"/>
    <x v="0"/>
    <x v="1"/>
    <n v="0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x v="128"/>
    <s v="The Ballpark at Arlington"/>
    <n v="2352397"/>
    <n v="106"/>
    <n v="107"/>
    <s v="TEX"/>
    <s v="TEX"/>
    <s v="TEX"/>
  </r>
  <r>
    <x v="131"/>
    <x v="1"/>
    <x v="1"/>
    <x v="5"/>
    <s v="TOR"/>
    <s v="TOR"/>
    <x v="94"/>
    <s v="E"/>
    <n v="3"/>
    <n v="162"/>
    <n v="81"/>
    <n v="78"/>
    <n v="84"/>
    <s v="N"/>
    <x v="1"/>
    <s v="N"/>
    <x v="0"/>
    <x v="1"/>
    <n v="0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x v="130"/>
    <s v="Skydome"/>
    <n v="1637900"/>
    <n v="104"/>
    <n v="104"/>
    <s v="TOR"/>
    <s v="TOR"/>
    <s v="TOR"/>
  </r>
  <r>
    <x v="132"/>
    <x v="1"/>
    <x v="1"/>
    <x v="5"/>
    <s v="ANA"/>
    <s v="ANA"/>
    <x v="87"/>
    <s v="W"/>
    <n v="3"/>
    <n v="162"/>
    <n v="82"/>
    <n v="77"/>
    <n v="85"/>
    <s v="N"/>
    <x v="1"/>
    <s v="N"/>
    <x v="0"/>
    <x v="1"/>
    <n v="0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x v="133"/>
    <s v="Edison International Field"/>
    <n v="3061094"/>
    <n v="98"/>
    <n v="97"/>
    <s v="ANA"/>
    <s v="ANA"/>
    <s v="ANA"/>
  </r>
  <r>
    <x v="132"/>
    <x v="1"/>
    <x v="1"/>
    <x v="1"/>
    <s v="ARI"/>
    <s v="ARI"/>
    <x v="97"/>
    <s v="W"/>
    <n v="3"/>
    <n v="162"/>
    <n v="81"/>
    <n v="84"/>
    <n v="78"/>
    <s v="N"/>
    <x v="1"/>
    <s v="N"/>
    <x v="0"/>
    <x v="1"/>
    <n v="0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x v="134"/>
    <s v="Bank One Ballpark"/>
    <n v="2805542"/>
    <n v="108"/>
    <n v="109"/>
    <s v="ARI"/>
    <s v="ARI"/>
    <s v="ARI"/>
  </r>
  <r>
    <x v="132"/>
    <x v="1"/>
    <x v="1"/>
    <x v="1"/>
    <s v="ATL"/>
    <s v="ATL"/>
    <x v="24"/>
    <s v="E"/>
    <n v="1"/>
    <n v="162"/>
    <n v="81"/>
    <n v="101"/>
    <n v="61"/>
    <s v="Y"/>
    <x v="1"/>
    <s v="N"/>
    <x v="0"/>
    <x v="1"/>
    <n v="0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x v="122"/>
    <s v="Turner Field"/>
    <n v="2401084"/>
    <n v="101"/>
    <n v="100"/>
    <s v="ATL"/>
    <s v="ATL"/>
    <s v="ATL"/>
  </r>
  <r>
    <x v="132"/>
    <x v="1"/>
    <x v="1"/>
    <x v="5"/>
    <s v="BAL"/>
    <s v="BAL"/>
    <x v="37"/>
    <s v="E"/>
    <n v="4"/>
    <n v="163"/>
    <n v="81"/>
    <n v="71"/>
    <n v="91"/>
    <s v="N"/>
    <x v="1"/>
    <s v="N"/>
    <x v="0"/>
    <x v="1"/>
    <n v="0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x v="36"/>
    <s v="Oriole Park at Camden Yards"/>
    <n v="2454523"/>
    <n v="99"/>
    <n v="99"/>
    <s v="BAL"/>
    <s v="BAL"/>
    <s v="BAL"/>
  </r>
  <r>
    <x v="132"/>
    <x v="1"/>
    <x v="1"/>
    <x v="5"/>
    <s v="BOS"/>
    <s v="BOS"/>
    <x v="74"/>
    <s v="E"/>
    <n v="2"/>
    <n v="162"/>
    <n v="81"/>
    <n v="95"/>
    <n v="67"/>
    <s v="N"/>
    <x v="2"/>
    <s v="N"/>
    <x v="0"/>
    <x v="1"/>
    <n v="0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x v="92"/>
    <s v="Fenway Park II"/>
    <n v="2724165"/>
    <n v="105"/>
    <n v="103"/>
    <s v="BOS"/>
    <s v="BOS"/>
    <s v="BOS"/>
  </r>
  <r>
    <x v="132"/>
    <x v="1"/>
    <x v="1"/>
    <x v="5"/>
    <s v="CHA"/>
    <s v="CHW"/>
    <x v="75"/>
    <s v="C"/>
    <n v="2"/>
    <n v="162"/>
    <n v="81"/>
    <n v="86"/>
    <n v="76"/>
    <s v="N"/>
    <x v="1"/>
    <s v="N"/>
    <x v="0"/>
    <x v="1"/>
    <n v="0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x v="85"/>
    <s v="U.S. Cellular Field"/>
    <n v="1939524"/>
    <n v="102"/>
    <n v="102"/>
    <s v="CHW"/>
    <s v="CHA"/>
    <s v="CHA"/>
  </r>
  <r>
    <x v="132"/>
    <x v="1"/>
    <x v="1"/>
    <x v="1"/>
    <s v="CHN"/>
    <s v="CHC"/>
    <x v="25"/>
    <s v="C"/>
    <n v="1"/>
    <n v="162"/>
    <n v="81"/>
    <n v="88"/>
    <n v="74"/>
    <s v="Y"/>
    <x v="1"/>
    <s v="N"/>
    <x v="0"/>
    <x v="1"/>
    <n v="0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x v="88"/>
    <s v="Wrigley Field"/>
    <n v="2962630"/>
    <n v="101"/>
    <n v="101"/>
    <s v="CHC"/>
    <s v="CHN"/>
    <s v="CHN"/>
  </r>
  <r>
    <x v="132"/>
    <x v="1"/>
    <x v="1"/>
    <x v="1"/>
    <s v="CIN"/>
    <s v="CIN"/>
    <x v="26"/>
    <s v="C"/>
    <n v="5"/>
    <n v="162"/>
    <n v="81"/>
    <n v="69"/>
    <n v="93"/>
    <s v="N"/>
    <x v="1"/>
    <s v="N"/>
    <x v="0"/>
    <x v="1"/>
    <n v="0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x v="25"/>
    <s v="Great American Ball Park"/>
    <n v="2355259"/>
    <n v="95"/>
    <n v="96"/>
    <s v="CIN"/>
    <s v="CIN"/>
    <s v="CIN"/>
  </r>
  <r>
    <x v="132"/>
    <x v="1"/>
    <x v="1"/>
    <x v="5"/>
    <s v="CLE"/>
    <s v="CLE"/>
    <x v="76"/>
    <s v="C"/>
    <n v="4"/>
    <n v="162"/>
    <n v="81"/>
    <n v="68"/>
    <n v="94"/>
    <s v="N"/>
    <x v="1"/>
    <s v="N"/>
    <x v="0"/>
    <x v="1"/>
    <n v="0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x v="107"/>
    <s v="Jacobs Field"/>
    <n v="1730002"/>
    <n v="96"/>
    <n v="97"/>
    <s v="CLE"/>
    <s v="CLE"/>
    <s v="CLE"/>
  </r>
  <r>
    <x v="132"/>
    <x v="1"/>
    <x v="1"/>
    <x v="1"/>
    <s v="COL"/>
    <s v="COL"/>
    <x v="95"/>
    <s v="W"/>
    <n v="4"/>
    <n v="162"/>
    <n v="81"/>
    <n v="74"/>
    <n v="88"/>
    <s v="N"/>
    <x v="1"/>
    <s v="N"/>
    <x v="0"/>
    <x v="1"/>
    <n v="0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x v="131"/>
    <s v="Coors Field"/>
    <n v="2334085"/>
    <n v="115"/>
    <n v="116"/>
    <s v="COL"/>
    <s v="COL"/>
    <s v="COL"/>
  </r>
  <r>
    <x v="132"/>
    <x v="1"/>
    <x v="1"/>
    <x v="5"/>
    <s v="DET"/>
    <s v="DET"/>
    <x v="77"/>
    <s v="C"/>
    <n v="5"/>
    <n v="162"/>
    <n v="81"/>
    <n v="43"/>
    <n v="119"/>
    <s v="N"/>
    <x v="1"/>
    <s v="N"/>
    <x v="0"/>
    <x v="1"/>
    <n v="0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x v="86"/>
    <s v="Comerica Park"/>
    <n v="1368245"/>
    <n v="93"/>
    <n v="95"/>
    <s v="DET"/>
    <s v="DET"/>
    <s v="DET"/>
  </r>
  <r>
    <x v="132"/>
    <x v="1"/>
    <x v="1"/>
    <x v="1"/>
    <s v="FLO"/>
    <s v="FLA"/>
    <x v="96"/>
    <s v="E"/>
    <n v="2"/>
    <n v="162"/>
    <n v="81"/>
    <n v="91"/>
    <n v="71"/>
    <s v="N"/>
    <x v="2"/>
    <s v="Y"/>
    <x v="1"/>
    <x v="2"/>
    <n v="1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x v="132"/>
    <s v="Pro Player Stadium"/>
    <n v="1303215"/>
    <n v="98"/>
    <n v="98"/>
    <s v="FLA"/>
    <s v="FLO"/>
    <s v="FLO"/>
  </r>
  <r>
    <x v="132"/>
    <x v="1"/>
    <x v="1"/>
    <x v="1"/>
    <s v="HOU"/>
    <s v="HOU"/>
    <x v="89"/>
    <s v="C"/>
    <n v="2"/>
    <n v="162"/>
    <n v="81"/>
    <n v="87"/>
    <n v="75"/>
    <s v="N"/>
    <x v="1"/>
    <s v="N"/>
    <x v="0"/>
    <x v="1"/>
    <n v="0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x v="121"/>
    <s v="Minute Maid Park"/>
    <n v="2454241"/>
    <n v="103"/>
    <n v="102"/>
    <s v="HOU"/>
    <s v="HOU"/>
    <s v="HOU"/>
  </r>
  <r>
    <x v="132"/>
    <x v="1"/>
    <x v="1"/>
    <x v="5"/>
    <s v="KCA"/>
    <s v="KCR"/>
    <x v="91"/>
    <s v="C"/>
    <n v="3"/>
    <n v="162"/>
    <n v="80"/>
    <n v="83"/>
    <n v="79"/>
    <s v="N"/>
    <x v="1"/>
    <s v="N"/>
    <x v="0"/>
    <x v="1"/>
    <n v="0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x v="124"/>
    <s v="Kauffman Stadium"/>
    <n v="1779895"/>
    <n v="107"/>
    <n v="108"/>
    <s v="KCR"/>
    <s v="KCA"/>
    <s v="KCA"/>
  </r>
  <r>
    <x v="132"/>
    <x v="1"/>
    <x v="1"/>
    <x v="1"/>
    <s v="LAN"/>
    <s v="LAD"/>
    <x v="47"/>
    <s v="W"/>
    <n v="2"/>
    <n v="162"/>
    <n v="81"/>
    <n v="85"/>
    <n v="77"/>
    <s v="N"/>
    <x v="1"/>
    <s v="N"/>
    <x v="0"/>
    <x v="1"/>
    <n v="0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x v="114"/>
    <s v="Dodger Stadium"/>
    <n v="3138626"/>
    <n v="94"/>
    <n v="94"/>
    <s v="LAD"/>
    <s v="LAN"/>
    <s v="LAN"/>
  </r>
  <r>
    <x v="132"/>
    <x v="1"/>
    <x v="1"/>
    <x v="1"/>
    <s v="MIL"/>
    <s v="MIL"/>
    <x v="53"/>
    <s v="C"/>
    <n v="6"/>
    <n v="162"/>
    <n v="81"/>
    <n v="68"/>
    <n v="94"/>
    <s v="N"/>
    <x v="1"/>
    <s v="N"/>
    <x v="0"/>
    <x v="1"/>
    <n v="0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x v="53"/>
    <s v="Miller Park"/>
    <n v="1700354"/>
    <n v="98"/>
    <n v="100"/>
    <s v="MIL"/>
    <s v="ML4"/>
    <s v="MIL"/>
  </r>
  <r>
    <x v="132"/>
    <x v="1"/>
    <x v="1"/>
    <x v="5"/>
    <s v="MIN"/>
    <s v="MIN"/>
    <x v="79"/>
    <s v="C"/>
    <n v="1"/>
    <n v="162"/>
    <n v="81"/>
    <n v="90"/>
    <n v="72"/>
    <s v="Y"/>
    <x v="1"/>
    <s v="N"/>
    <x v="0"/>
    <x v="1"/>
    <n v="0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x v="117"/>
    <s v="Hubert H Humphrey Metrodome"/>
    <n v="1946011"/>
    <n v="101"/>
    <n v="100"/>
    <s v="MIN"/>
    <s v="MIN"/>
    <s v="MIN"/>
  </r>
  <r>
    <x v="132"/>
    <x v="1"/>
    <x v="1"/>
    <x v="1"/>
    <s v="MON"/>
    <s v="WSN"/>
    <x v="13"/>
    <s v="E"/>
    <n v="4"/>
    <n v="162"/>
    <n v="81"/>
    <n v="83"/>
    <n v="79"/>
    <s v="N"/>
    <x v="1"/>
    <s v="N"/>
    <x v="0"/>
    <x v="1"/>
    <n v="0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x v="125"/>
    <s v="Stade Olympique/Hiram Bithorn Stadium"/>
    <n v="1025639"/>
    <n v="105"/>
    <n v="105"/>
    <s v="MON"/>
    <s v="MON"/>
    <s v="MON"/>
  </r>
  <r>
    <x v="132"/>
    <x v="1"/>
    <x v="1"/>
    <x v="5"/>
    <s v="NYA"/>
    <s v="NYY"/>
    <x v="73"/>
    <s v="E"/>
    <n v="1"/>
    <n v="163"/>
    <n v="82"/>
    <n v="101"/>
    <n v="61"/>
    <s v="Y"/>
    <x v="1"/>
    <s v="Y"/>
    <x v="1"/>
    <x v="1"/>
    <n v="0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x v="96"/>
    <s v="Yankee Stadium II"/>
    <n v="3465600"/>
    <n v="98"/>
    <n v="97"/>
    <s v="NYY"/>
    <s v="NYA"/>
    <s v="NYA"/>
  </r>
  <r>
    <x v="132"/>
    <x v="1"/>
    <x v="1"/>
    <x v="1"/>
    <s v="NYN"/>
    <s v="NYM"/>
    <x v="90"/>
    <s v="E"/>
    <n v="5"/>
    <n v="161"/>
    <n v="80"/>
    <n v="66"/>
    <n v="95"/>
    <s v="N"/>
    <x v="1"/>
    <s v="N"/>
    <x v="0"/>
    <x v="1"/>
    <n v="0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x v="119"/>
    <s v="Shea Stadium"/>
    <n v="2140599"/>
    <n v="97"/>
    <n v="98"/>
    <s v="NYM"/>
    <s v="NYN"/>
    <s v="NYN"/>
  </r>
  <r>
    <x v="132"/>
    <x v="1"/>
    <x v="1"/>
    <x v="5"/>
    <s v="OAK"/>
    <s v="OAK"/>
    <x v="78"/>
    <s v="W"/>
    <n v="1"/>
    <n v="162"/>
    <n v="81"/>
    <n v="96"/>
    <n v="66"/>
    <s v="Y"/>
    <x v="1"/>
    <s v="N"/>
    <x v="0"/>
    <x v="1"/>
    <n v="0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x v="123"/>
    <s v="Oakland Coliseum"/>
    <n v="2216596"/>
    <n v="99"/>
    <n v="98"/>
    <s v="OAK"/>
    <s v="OAK"/>
    <s v="OAK"/>
  </r>
  <r>
    <x v="132"/>
    <x v="1"/>
    <x v="1"/>
    <x v="1"/>
    <s v="PHI"/>
    <s v="PHI"/>
    <x v="44"/>
    <s v="E"/>
    <n v="3"/>
    <n v="162"/>
    <n v="81"/>
    <n v="86"/>
    <n v="76"/>
    <s v="N"/>
    <x v="1"/>
    <s v="N"/>
    <x v="0"/>
    <x v="1"/>
    <n v="0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x v="71"/>
    <s v="Veterans Stadium"/>
    <n v="2259948"/>
    <n v="93"/>
    <n v="93"/>
    <s v="PHI"/>
    <s v="PHI"/>
    <s v="PHI"/>
  </r>
  <r>
    <x v="132"/>
    <x v="1"/>
    <x v="1"/>
    <x v="1"/>
    <s v="PIT"/>
    <s v="PIT"/>
    <x v="39"/>
    <s v="C"/>
    <n v="4"/>
    <n v="162"/>
    <n v="81"/>
    <n v="75"/>
    <n v="87"/>
    <s v="N"/>
    <x v="1"/>
    <s v="N"/>
    <x v="0"/>
    <x v="1"/>
    <n v="0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x v="77"/>
    <s v="PNC Park"/>
    <n v="1636751"/>
    <n v="102"/>
    <n v="102"/>
    <s v="PIT"/>
    <s v="PIT"/>
    <s v="PIT"/>
  </r>
  <r>
    <x v="132"/>
    <x v="1"/>
    <x v="1"/>
    <x v="1"/>
    <s v="SDN"/>
    <s v="SDP"/>
    <x v="92"/>
    <s v="W"/>
    <n v="5"/>
    <n v="162"/>
    <n v="81"/>
    <n v="64"/>
    <n v="98"/>
    <s v="N"/>
    <x v="1"/>
    <s v="N"/>
    <x v="0"/>
    <x v="1"/>
    <n v="0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x v="126"/>
    <s v="Qualcomm Stadium"/>
    <n v="2030084"/>
    <n v="91"/>
    <n v="92"/>
    <s v="SDP"/>
    <s v="SDN"/>
    <s v="SDN"/>
  </r>
  <r>
    <x v="132"/>
    <x v="1"/>
    <x v="1"/>
    <x v="5"/>
    <s v="SEA"/>
    <s v="SEA"/>
    <x v="93"/>
    <s v="W"/>
    <n v="2"/>
    <n v="162"/>
    <n v="81"/>
    <n v="93"/>
    <n v="69"/>
    <s v="N"/>
    <x v="1"/>
    <s v="N"/>
    <x v="0"/>
    <x v="1"/>
    <n v="0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x v="129"/>
    <s v="Safeco Field"/>
    <n v="3268509"/>
    <n v="95"/>
    <n v="95"/>
    <s v="SEA"/>
    <s v="SEA"/>
    <s v="SEA"/>
  </r>
  <r>
    <x v="132"/>
    <x v="1"/>
    <x v="1"/>
    <x v="1"/>
    <s v="SFN"/>
    <s v="SFG"/>
    <x v="42"/>
    <s v="W"/>
    <n v="1"/>
    <n v="161"/>
    <n v="81"/>
    <n v="100"/>
    <n v="61"/>
    <s v="Y"/>
    <x v="1"/>
    <s v="N"/>
    <x v="0"/>
    <x v="1"/>
    <n v="0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x v="115"/>
    <s v="PacBell Park"/>
    <n v="3264898"/>
    <n v="99"/>
    <n v="98"/>
    <s v="SFG"/>
    <s v="SFN"/>
    <s v="SFN"/>
  </r>
  <r>
    <x v="132"/>
    <x v="1"/>
    <x v="1"/>
    <x v="1"/>
    <s v="SLN"/>
    <s v="STL"/>
    <x v="40"/>
    <s v="C"/>
    <n v="3"/>
    <n v="162"/>
    <n v="81"/>
    <n v="85"/>
    <n v="77"/>
    <s v="N"/>
    <x v="1"/>
    <s v="N"/>
    <x v="0"/>
    <x v="1"/>
    <n v="0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x v="83"/>
    <s v="Busch Stadium II"/>
    <n v="2910386"/>
    <n v="97"/>
    <n v="96"/>
    <s v="STL"/>
    <s v="SLN"/>
    <s v="SLN"/>
  </r>
  <r>
    <x v="132"/>
    <x v="1"/>
    <x v="1"/>
    <x v="5"/>
    <s v="TBA"/>
    <s v="TBD"/>
    <x v="98"/>
    <s v="E"/>
    <n v="5"/>
    <n v="162"/>
    <n v="81"/>
    <n v="63"/>
    <n v="99"/>
    <s v="N"/>
    <x v="1"/>
    <s v="N"/>
    <x v="0"/>
    <x v="1"/>
    <n v="0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x v="135"/>
    <s v="Tropicana Field"/>
    <n v="1058695"/>
    <n v="95"/>
    <n v="97"/>
    <s v="TBD"/>
    <s v="TBA"/>
    <s v="TBA"/>
  </r>
  <r>
    <x v="132"/>
    <x v="1"/>
    <x v="1"/>
    <x v="5"/>
    <s v="TEX"/>
    <s v="TEX"/>
    <x v="88"/>
    <s v="W"/>
    <n v="4"/>
    <n v="162"/>
    <n v="81"/>
    <n v="71"/>
    <n v="91"/>
    <s v="N"/>
    <x v="1"/>
    <s v="N"/>
    <x v="0"/>
    <x v="1"/>
    <n v="0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x v="128"/>
    <s v="The Ballpark at Arlington"/>
    <n v="2094394"/>
    <n v="111"/>
    <n v="111"/>
    <s v="TEX"/>
    <s v="TEX"/>
    <s v="TEX"/>
  </r>
  <r>
    <x v="132"/>
    <x v="1"/>
    <x v="1"/>
    <x v="5"/>
    <s v="TOR"/>
    <s v="TOR"/>
    <x v="94"/>
    <s v="E"/>
    <n v="3"/>
    <n v="162"/>
    <n v="81"/>
    <n v="86"/>
    <n v="76"/>
    <s v="N"/>
    <x v="1"/>
    <s v="N"/>
    <x v="0"/>
    <x v="1"/>
    <n v="0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x v="130"/>
    <s v="Skydome"/>
    <n v="1799458"/>
    <n v="104"/>
    <n v="104"/>
    <s v="TOR"/>
    <s v="TOR"/>
    <s v="TOR"/>
  </r>
  <r>
    <x v="133"/>
    <x v="1"/>
    <x v="1"/>
    <x v="5"/>
    <s v="ANA"/>
    <s v="ANA"/>
    <x v="87"/>
    <s v="W"/>
    <n v="1"/>
    <n v="162"/>
    <n v="81"/>
    <n v="92"/>
    <n v="70"/>
    <s v="Y"/>
    <x v="1"/>
    <s v="N"/>
    <x v="0"/>
    <x v="1"/>
    <n v="0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x v="133"/>
    <s v="Angels Stadium of Anaheim"/>
    <n v="3375677"/>
    <n v="97"/>
    <n v="97"/>
    <s v="ANA"/>
    <s v="ANA"/>
    <s v="ANA"/>
  </r>
  <r>
    <x v="133"/>
    <x v="1"/>
    <x v="1"/>
    <x v="1"/>
    <s v="ARI"/>
    <s v="ARI"/>
    <x v="97"/>
    <s v="W"/>
    <n v="5"/>
    <n v="162"/>
    <n v="81"/>
    <n v="51"/>
    <n v="111"/>
    <s v="N"/>
    <x v="1"/>
    <s v="N"/>
    <x v="0"/>
    <x v="1"/>
    <n v="0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x v="134"/>
    <s v="Bank One Ballpark"/>
    <n v="2519560"/>
    <n v="105"/>
    <n v="107"/>
    <s v="ARI"/>
    <s v="ARI"/>
    <s v="ARI"/>
  </r>
  <r>
    <x v="133"/>
    <x v="1"/>
    <x v="1"/>
    <x v="1"/>
    <s v="ATL"/>
    <s v="ATL"/>
    <x v="24"/>
    <s v="E"/>
    <n v="1"/>
    <n v="162"/>
    <n v="81"/>
    <n v="96"/>
    <n v="66"/>
    <s v="Y"/>
    <x v="1"/>
    <s v="N"/>
    <x v="0"/>
    <x v="1"/>
    <n v="0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x v="122"/>
    <s v="Turner Field"/>
    <n v="2327565"/>
    <n v="101"/>
    <n v="100"/>
    <s v="ATL"/>
    <s v="ATL"/>
    <s v="ATL"/>
  </r>
  <r>
    <x v="133"/>
    <x v="1"/>
    <x v="1"/>
    <x v="5"/>
    <s v="BAL"/>
    <s v="BAL"/>
    <x v="37"/>
    <s v="E"/>
    <n v="3"/>
    <n v="162"/>
    <n v="81"/>
    <n v="78"/>
    <n v="84"/>
    <s v="N"/>
    <x v="1"/>
    <s v="N"/>
    <x v="0"/>
    <x v="1"/>
    <n v="0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x v="36"/>
    <s v="Oriole Park at Camden Yards"/>
    <n v="2744018"/>
    <n v="98"/>
    <n v="99"/>
    <s v="BAL"/>
    <s v="BAL"/>
    <s v="BAL"/>
  </r>
  <r>
    <x v="133"/>
    <x v="1"/>
    <x v="1"/>
    <x v="5"/>
    <s v="BOS"/>
    <s v="BOS"/>
    <x v="74"/>
    <s v="E"/>
    <n v="2"/>
    <n v="162"/>
    <n v="81"/>
    <n v="98"/>
    <n v="64"/>
    <s v="N"/>
    <x v="2"/>
    <s v="Y"/>
    <x v="1"/>
    <x v="2"/>
    <n v="1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x v="92"/>
    <s v="Fenway Park II"/>
    <n v="2837294"/>
    <n v="106"/>
    <n v="105"/>
    <s v="BOS"/>
    <s v="BOS"/>
    <s v="BOS"/>
  </r>
  <r>
    <x v="133"/>
    <x v="1"/>
    <x v="1"/>
    <x v="5"/>
    <s v="CHA"/>
    <s v="CHW"/>
    <x v="75"/>
    <s v="C"/>
    <n v="2"/>
    <n v="162"/>
    <n v="81"/>
    <n v="83"/>
    <n v="79"/>
    <s v="N"/>
    <x v="1"/>
    <s v="N"/>
    <x v="0"/>
    <x v="1"/>
    <n v="0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x v="85"/>
    <s v="U.S. Cellular Field"/>
    <n v="1930537"/>
    <n v="102"/>
    <n v="102"/>
    <s v="CHW"/>
    <s v="CHA"/>
    <s v="CHA"/>
  </r>
  <r>
    <x v="133"/>
    <x v="1"/>
    <x v="1"/>
    <x v="1"/>
    <s v="CHN"/>
    <s v="CHC"/>
    <x v="25"/>
    <s v="C"/>
    <n v="3"/>
    <n v="162"/>
    <n v="82"/>
    <n v="89"/>
    <n v="73"/>
    <s v="N"/>
    <x v="1"/>
    <s v="N"/>
    <x v="0"/>
    <x v="1"/>
    <n v="0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x v="88"/>
    <s v="Wrigley Field"/>
    <n v="3170154"/>
    <n v="103"/>
    <n v="102"/>
    <s v="CHC"/>
    <s v="CHN"/>
    <s v="CHN"/>
  </r>
  <r>
    <x v="133"/>
    <x v="1"/>
    <x v="1"/>
    <x v="1"/>
    <s v="CIN"/>
    <s v="CIN"/>
    <x v="26"/>
    <s v="C"/>
    <n v="4"/>
    <n v="162"/>
    <n v="81"/>
    <n v="76"/>
    <n v="86"/>
    <s v="N"/>
    <x v="1"/>
    <s v="N"/>
    <x v="0"/>
    <x v="1"/>
    <n v="0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x v="25"/>
    <s v="Great American Ball Park"/>
    <n v="2287250"/>
    <n v="98"/>
    <n v="99"/>
    <s v="CIN"/>
    <s v="CIN"/>
    <s v="CIN"/>
  </r>
  <r>
    <x v="133"/>
    <x v="1"/>
    <x v="1"/>
    <x v="5"/>
    <s v="CLE"/>
    <s v="CLE"/>
    <x v="76"/>
    <s v="C"/>
    <n v="3"/>
    <n v="162"/>
    <n v="81"/>
    <n v="80"/>
    <n v="82"/>
    <s v="N"/>
    <x v="1"/>
    <s v="N"/>
    <x v="0"/>
    <x v="1"/>
    <n v="0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x v="107"/>
    <s v="Jacobs Field"/>
    <n v="1814401"/>
    <n v="94"/>
    <n v="94"/>
    <s v="CLE"/>
    <s v="CLE"/>
    <s v="CLE"/>
  </r>
  <r>
    <x v="133"/>
    <x v="1"/>
    <x v="1"/>
    <x v="1"/>
    <s v="COL"/>
    <s v="COL"/>
    <x v="95"/>
    <s v="W"/>
    <n v="4"/>
    <n v="162"/>
    <n v="81"/>
    <n v="68"/>
    <n v="94"/>
    <s v="N"/>
    <x v="1"/>
    <s v="N"/>
    <x v="0"/>
    <x v="1"/>
    <n v="0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x v="131"/>
    <s v="Coors Field"/>
    <n v="2338069"/>
    <n v="113"/>
    <n v="114"/>
    <s v="COL"/>
    <s v="COL"/>
    <s v="COL"/>
  </r>
  <r>
    <x v="133"/>
    <x v="1"/>
    <x v="1"/>
    <x v="5"/>
    <s v="DET"/>
    <s v="DET"/>
    <x v="77"/>
    <s v="C"/>
    <n v="4"/>
    <n v="162"/>
    <n v="81"/>
    <n v="72"/>
    <n v="90"/>
    <s v="N"/>
    <x v="1"/>
    <s v="N"/>
    <x v="0"/>
    <x v="1"/>
    <n v="0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x v="86"/>
    <s v="Comerica Park"/>
    <n v="1917004"/>
    <n v="95"/>
    <n v="96"/>
    <s v="DET"/>
    <s v="DET"/>
    <s v="DET"/>
  </r>
  <r>
    <x v="133"/>
    <x v="1"/>
    <x v="1"/>
    <x v="1"/>
    <s v="FLO"/>
    <s v="FLA"/>
    <x v="96"/>
    <s v="E"/>
    <n v="3"/>
    <n v="162"/>
    <n v="80"/>
    <n v="83"/>
    <n v="79"/>
    <s v="N"/>
    <x v="1"/>
    <s v="N"/>
    <x v="0"/>
    <x v="1"/>
    <n v="0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x v="132"/>
    <s v="Pro Player Stadium"/>
    <n v="1723105"/>
    <n v="95"/>
    <n v="95"/>
    <s v="FLA"/>
    <s v="FLO"/>
    <s v="FLO"/>
  </r>
  <r>
    <x v="133"/>
    <x v="1"/>
    <x v="1"/>
    <x v="1"/>
    <s v="HOU"/>
    <s v="HOU"/>
    <x v="89"/>
    <s v="C"/>
    <n v="2"/>
    <n v="162"/>
    <n v="81"/>
    <n v="92"/>
    <n v="70"/>
    <s v="N"/>
    <x v="2"/>
    <s v="N"/>
    <x v="0"/>
    <x v="1"/>
    <n v="0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x v="121"/>
    <s v="Minute Maid Park"/>
    <n v="3087872"/>
    <n v="102"/>
    <n v="101"/>
    <s v="HOU"/>
    <s v="HOU"/>
    <s v="HOU"/>
  </r>
  <r>
    <x v="133"/>
    <x v="1"/>
    <x v="1"/>
    <x v="5"/>
    <s v="KCA"/>
    <s v="KCR"/>
    <x v="91"/>
    <s v="C"/>
    <n v="5"/>
    <n v="162"/>
    <n v="80"/>
    <n v="58"/>
    <n v="104"/>
    <s v="N"/>
    <x v="1"/>
    <s v="N"/>
    <x v="0"/>
    <x v="1"/>
    <n v="0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x v="124"/>
    <s v="Kauffman Stadium"/>
    <n v="1661478"/>
    <n v="102"/>
    <n v="103"/>
    <s v="KCR"/>
    <s v="KCA"/>
    <s v="KCA"/>
  </r>
  <r>
    <x v="133"/>
    <x v="1"/>
    <x v="1"/>
    <x v="1"/>
    <s v="LAN"/>
    <s v="LAD"/>
    <x v="47"/>
    <s v="W"/>
    <n v="1"/>
    <n v="162"/>
    <n v="81"/>
    <n v="93"/>
    <n v="69"/>
    <s v="Y"/>
    <x v="1"/>
    <s v="N"/>
    <x v="0"/>
    <x v="1"/>
    <n v="0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x v="114"/>
    <s v="Dodger Stadium"/>
    <n v="3488283"/>
    <n v="95"/>
    <n v="95"/>
    <s v="LAD"/>
    <s v="LAN"/>
    <s v="LAN"/>
  </r>
  <r>
    <x v="133"/>
    <x v="1"/>
    <x v="1"/>
    <x v="1"/>
    <s v="MIL"/>
    <s v="MIL"/>
    <x v="53"/>
    <s v="C"/>
    <n v="6"/>
    <n v="161"/>
    <n v="81"/>
    <n v="67"/>
    <n v="94"/>
    <s v="N"/>
    <x v="1"/>
    <s v="N"/>
    <x v="0"/>
    <x v="1"/>
    <n v="0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x v="53"/>
    <s v="Miller Park"/>
    <n v="2062382"/>
    <n v="100"/>
    <n v="101"/>
    <s v="MIL"/>
    <s v="ML4"/>
    <s v="MIL"/>
  </r>
  <r>
    <x v="133"/>
    <x v="1"/>
    <x v="1"/>
    <x v="5"/>
    <s v="MIN"/>
    <s v="MIN"/>
    <x v="79"/>
    <s v="C"/>
    <n v="1"/>
    <n v="162"/>
    <n v="81"/>
    <n v="92"/>
    <n v="70"/>
    <s v="Y"/>
    <x v="1"/>
    <s v="N"/>
    <x v="0"/>
    <x v="1"/>
    <n v="0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x v="117"/>
    <s v="Hubert H Humphrey Metrodome"/>
    <n v="1911490"/>
    <n v="103"/>
    <n v="102"/>
    <s v="MIN"/>
    <s v="MIN"/>
    <s v="MIN"/>
  </r>
  <r>
    <x v="133"/>
    <x v="1"/>
    <x v="1"/>
    <x v="1"/>
    <s v="MON"/>
    <s v="WSN"/>
    <x v="13"/>
    <s v="E"/>
    <n v="5"/>
    <n v="162"/>
    <n v="80"/>
    <n v="67"/>
    <n v="95"/>
    <s v="N"/>
    <x v="1"/>
    <s v="N"/>
    <x v="0"/>
    <x v="1"/>
    <n v="0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x v="125"/>
    <s v="Stade Olympique/Hiram Bithorn Stadium"/>
    <n v="749550"/>
    <n v="105"/>
    <n v="105"/>
    <s v="MON"/>
    <s v="MON"/>
    <s v="MON"/>
  </r>
  <r>
    <x v="133"/>
    <x v="1"/>
    <x v="1"/>
    <x v="5"/>
    <s v="NYA"/>
    <s v="NYY"/>
    <x v="73"/>
    <s v="E"/>
    <n v="1"/>
    <n v="162"/>
    <n v="81"/>
    <n v="101"/>
    <n v="61"/>
    <s v="Y"/>
    <x v="1"/>
    <s v="N"/>
    <x v="0"/>
    <x v="1"/>
    <n v="0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x v="96"/>
    <s v="Yankee Stadium II"/>
    <n v="3775292"/>
    <n v="98"/>
    <n v="97"/>
    <s v="NYY"/>
    <s v="NYA"/>
    <s v="NYA"/>
  </r>
  <r>
    <x v="133"/>
    <x v="1"/>
    <x v="1"/>
    <x v="1"/>
    <s v="NYN"/>
    <s v="NYM"/>
    <x v="90"/>
    <s v="E"/>
    <n v="4"/>
    <n v="162"/>
    <n v="81"/>
    <n v="71"/>
    <n v="91"/>
    <s v="N"/>
    <x v="1"/>
    <s v="N"/>
    <x v="0"/>
    <x v="1"/>
    <n v="0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x v="119"/>
    <s v="Shea Stadium"/>
    <n v="2318951"/>
    <n v="99"/>
    <n v="99"/>
    <s v="NYM"/>
    <s v="NYN"/>
    <s v="NYN"/>
  </r>
  <r>
    <x v="133"/>
    <x v="1"/>
    <x v="1"/>
    <x v="5"/>
    <s v="OAK"/>
    <s v="OAK"/>
    <x v="78"/>
    <s v="W"/>
    <n v="2"/>
    <n v="162"/>
    <n v="81"/>
    <n v="91"/>
    <n v="71"/>
    <s v="N"/>
    <x v="1"/>
    <s v="N"/>
    <x v="0"/>
    <x v="1"/>
    <n v="0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x v="123"/>
    <s v="Network Associates Coliseum"/>
    <n v="2201516"/>
    <n v="99"/>
    <n v="98"/>
    <s v="OAK"/>
    <s v="OAK"/>
    <s v="OAK"/>
  </r>
  <r>
    <x v="133"/>
    <x v="1"/>
    <x v="1"/>
    <x v="1"/>
    <s v="PHI"/>
    <s v="PHI"/>
    <x v="44"/>
    <s v="E"/>
    <n v="2"/>
    <n v="162"/>
    <n v="81"/>
    <n v="86"/>
    <n v="76"/>
    <s v="N"/>
    <x v="1"/>
    <s v="N"/>
    <x v="0"/>
    <x v="1"/>
    <n v="0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x v="71"/>
    <s v="Citizens Bank Park"/>
    <n v="3250092"/>
    <n v="105"/>
    <n v="104"/>
    <s v="PHI"/>
    <s v="PHI"/>
    <s v="PHI"/>
  </r>
  <r>
    <x v="133"/>
    <x v="1"/>
    <x v="1"/>
    <x v="1"/>
    <s v="PIT"/>
    <s v="PIT"/>
    <x v="39"/>
    <s v="C"/>
    <n v="5"/>
    <n v="161"/>
    <n v="80"/>
    <n v="72"/>
    <n v="89"/>
    <s v="N"/>
    <x v="1"/>
    <s v="N"/>
    <x v="0"/>
    <x v="1"/>
    <n v="0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x v="77"/>
    <s v="PNC Park"/>
    <n v="1580031"/>
    <n v="99"/>
    <n v="100"/>
    <s v="PIT"/>
    <s v="PIT"/>
    <s v="PIT"/>
  </r>
  <r>
    <x v="133"/>
    <x v="1"/>
    <x v="1"/>
    <x v="1"/>
    <s v="SDN"/>
    <s v="SDP"/>
    <x v="92"/>
    <s v="W"/>
    <n v="3"/>
    <n v="162"/>
    <n v="81"/>
    <n v="87"/>
    <n v="75"/>
    <s v="N"/>
    <x v="1"/>
    <s v="N"/>
    <x v="0"/>
    <x v="1"/>
    <n v="0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x v="126"/>
    <s v="Petco Park"/>
    <n v="3016752"/>
    <n v="90"/>
    <n v="90"/>
    <s v="SDP"/>
    <s v="SDN"/>
    <s v="SDN"/>
  </r>
  <r>
    <x v="133"/>
    <x v="1"/>
    <x v="1"/>
    <x v="5"/>
    <s v="SEA"/>
    <s v="SEA"/>
    <x v="93"/>
    <s v="W"/>
    <n v="4"/>
    <n v="162"/>
    <n v="82"/>
    <n v="63"/>
    <n v="99"/>
    <s v="N"/>
    <x v="1"/>
    <s v="N"/>
    <x v="0"/>
    <x v="1"/>
    <n v="0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x v="129"/>
    <s v="Safeco Field"/>
    <n v="2940731"/>
    <n v="97"/>
    <n v="98"/>
    <s v="SEA"/>
    <s v="SEA"/>
    <s v="SEA"/>
  </r>
  <r>
    <x v="133"/>
    <x v="1"/>
    <x v="1"/>
    <x v="1"/>
    <s v="SFN"/>
    <s v="SFG"/>
    <x v="42"/>
    <s v="W"/>
    <n v="2"/>
    <n v="162"/>
    <n v="82"/>
    <n v="91"/>
    <n v="71"/>
    <s v="N"/>
    <x v="1"/>
    <s v="N"/>
    <x v="0"/>
    <x v="1"/>
    <n v="0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x v="115"/>
    <s v="SBC Park"/>
    <n v="3256854"/>
    <n v="101"/>
    <n v="101"/>
    <s v="SFG"/>
    <s v="SFN"/>
    <s v="SFN"/>
  </r>
  <r>
    <x v="133"/>
    <x v="1"/>
    <x v="1"/>
    <x v="1"/>
    <s v="SLN"/>
    <s v="STL"/>
    <x v="40"/>
    <s v="C"/>
    <n v="1"/>
    <n v="162"/>
    <n v="81"/>
    <n v="105"/>
    <n v="57"/>
    <s v="Y"/>
    <x v="1"/>
    <s v="Y"/>
    <x v="1"/>
    <x v="1"/>
    <n v="0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x v="83"/>
    <s v="Busch Stadium II"/>
    <n v="3048427"/>
    <n v="100"/>
    <n v="99"/>
    <s v="STL"/>
    <s v="SLN"/>
    <s v="SLN"/>
  </r>
  <r>
    <x v="133"/>
    <x v="1"/>
    <x v="1"/>
    <x v="5"/>
    <s v="TBA"/>
    <s v="TBD"/>
    <x v="98"/>
    <s v="E"/>
    <n v="4"/>
    <n v="161"/>
    <n v="80"/>
    <n v="70"/>
    <n v="91"/>
    <s v="N"/>
    <x v="1"/>
    <s v="N"/>
    <x v="0"/>
    <x v="1"/>
    <n v="0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x v="135"/>
    <s v="Tropicana Field"/>
    <n v="1274911"/>
    <n v="96"/>
    <n v="98"/>
    <s v="TBD"/>
    <s v="TBA"/>
    <s v="TBA"/>
  </r>
  <r>
    <x v="133"/>
    <x v="1"/>
    <x v="1"/>
    <x v="5"/>
    <s v="TEX"/>
    <s v="TEX"/>
    <x v="88"/>
    <s v="W"/>
    <n v="3"/>
    <n v="162"/>
    <n v="81"/>
    <n v="89"/>
    <n v="73"/>
    <s v="N"/>
    <x v="1"/>
    <s v="N"/>
    <x v="0"/>
    <x v="1"/>
    <n v="0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x v="128"/>
    <s v="The Ballpark at Arlington"/>
    <n v="2513685"/>
    <n v="108"/>
    <n v="109"/>
    <s v="TEX"/>
    <s v="TEX"/>
    <s v="TEX"/>
  </r>
  <r>
    <x v="133"/>
    <x v="1"/>
    <x v="1"/>
    <x v="5"/>
    <s v="TOR"/>
    <s v="TOR"/>
    <x v="94"/>
    <s v="E"/>
    <n v="5"/>
    <n v="161"/>
    <n v="81"/>
    <n v="67"/>
    <n v="94"/>
    <s v="N"/>
    <x v="1"/>
    <s v="N"/>
    <x v="0"/>
    <x v="1"/>
    <n v="0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x v="130"/>
    <s v="Skydome"/>
    <n v="1900041"/>
    <n v="104"/>
    <n v="104"/>
    <s v="TOR"/>
    <s v="TOR"/>
    <s v="TOR"/>
  </r>
  <r>
    <x v="134"/>
    <x v="1"/>
    <x v="1"/>
    <x v="1"/>
    <s v="ARI"/>
    <s v="ARI"/>
    <x v="97"/>
    <s v="W"/>
    <n v="2"/>
    <n v="162"/>
    <n v="81"/>
    <n v="77"/>
    <n v="85"/>
    <s v="N"/>
    <x v="1"/>
    <s v="N"/>
    <x v="0"/>
    <x v="1"/>
    <n v="0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x v="134"/>
    <s v="Bank One Ballpark"/>
    <n v="2059424"/>
    <n v="103"/>
    <n v="105"/>
    <s v="ARI"/>
    <s v="ARI"/>
    <s v="ARI"/>
  </r>
  <r>
    <x v="134"/>
    <x v="1"/>
    <x v="1"/>
    <x v="1"/>
    <s v="ATL"/>
    <s v="ATL"/>
    <x v="24"/>
    <s v="E"/>
    <n v="1"/>
    <n v="162"/>
    <n v="81"/>
    <n v="90"/>
    <n v="72"/>
    <s v="Y"/>
    <x v="1"/>
    <s v="N"/>
    <x v="0"/>
    <x v="1"/>
    <n v="0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x v="122"/>
    <s v="Turner Field"/>
    <n v="2521167"/>
    <n v="101"/>
    <n v="100"/>
    <s v="ATL"/>
    <s v="ATL"/>
    <s v="ATL"/>
  </r>
  <r>
    <x v="134"/>
    <x v="1"/>
    <x v="1"/>
    <x v="5"/>
    <s v="BAL"/>
    <s v="BAL"/>
    <x v="37"/>
    <s v="E"/>
    <n v="4"/>
    <n v="162"/>
    <n v="81"/>
    <n v="74"/>
    <n v="88"/>
    <s v="N"/>
    <x v="1"/>
    <s v="N"/>
    <x v="0"/>
    <x v="1"/>
    <n v="0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x v="36"/>
    <s v="Oriole Park at Camden Yards"/>
    <n v="2624740"/>
    <n v="99"/>
    <n v="99"/>
    <s v="BAL"/>
    <s v="BAL"/>
    <s v="BAL"/>
  </r>
  <r>
    <x v="134"/>
    <x v="1"/>
    <x v="1"/>
    <x v="5"/>
    <s v="BOS"/>
    <s v="BOS"/>
    <x v="74"/>
    <s v="E"/>
    <n v="2"/>
    <n v="162"/>
    <n v="81"/>
    <n v="95"/>
    <n v="67"/>
    <s v="N"/>
    <x v="2"/>
    <s v="N"/>
    <x v="0"/>
    <x v="1"/>
    <n v="0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x v="92"/>
    <s v="Fenway Park II"/>
    <n v="2847888"/>
    <n v="104"/>
    <n v="104"/>
    <s v="BOS"/>
    <s v="BOS"/>
    <s v="BOS"/>
  </r>
  <r>
    <x v="134"/>
    <x v="1"/>
    <x v="1"/>
    <x v="5"/>
    <s v="CHA"/>
    <s v="CHW"/>
    <x v="75"/>
    <s v="C"/>
    <n v="1"/>
    <n v="162"/>
    <n v="81"/>
    <n v="99"/>
    <n v="63"/>
    <s v="Y"/>
    <x v="1"/>
    <s v="Y"/>
    <x v="1"/>
    <x v="2"/>
    <n v="1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x v="85"/>
    <s v="U.S. Cellular Field"/>
    <n v="2342833"/>
    <n v="103"/>
    <n v="103"/>
    <s v="CHW"/>
    <s v="CHA"/>
    <s v="CHA"/>
  </r>
  <r>
    <x v="134"/>
    <x v="1"/>
    <x v="1"/>
    <x v="1"/>
    <s v="CHN"/>
    <s v="CHC"/>
    <x v="25"/>
    <s v="C"/>
    <n v="4"/>
    <n v="162"/>
    <n v="81"/>
    <n v="79"/>
    <n v="83"/>
    <s v="N"/>
    <x v="1"/>
    <s v="N"/>
    <x v="0"/>
    <x v="1"/>
    <n v="0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x v="88"/>
    <s v="Wrigley Field"/>
    <n v="3099992"/>
    <n v="104"/>
    <n v="104"/>
    <s v="CHC"/>
    <s v="CHN"/>
    <s v="CHN"/>
  </r>
  <r>
    <x v="134"/>
    <x v="1"/>
    <x v="1"/>
    <x v="1"/>
    <s v="CIN"/>
    <s v="CIN"/>
    <x v="26"/>
    <s v="C"/>
    <n v="5"/>
    <n v="163"/>
    <n v="82"/>
    <n v="73"/>
    <n v="89"/>
    <s v="N"/>
    <x v="1"/>
    <s v="N"/>
    <x v="0"/>
    <x v="1"/>
    <n v="0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x v="25"/>
    <s v="Great American Ball Park"/>
    <n v="1943067"/>
    <n v="100"/>
    <n v="101"/>
    <s v="CIN"/>
    <s v="CIN"/>
    <s v="CIN"/>
  </r>
  <r>
    <x v="134"/>
    <x v="1"/>
    <x v="1"/>
    <x v="5"/>
    <s v="CLE"/>
    <s v="CLE"/>
    <x v="76"/>
    <s v="C"/>
    <n v="2"/>
    <n v="162"/>
    <n v="81"/>
    <n v="93"/>
    <n v="69"/>
    <s v="N"/>
    <x v="1"/>
    <s v="N"/>
    <x v="0"/>
    <x v="1"/>
    <n v="0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x v="107"/>
    <s v="Jacobs Field"/>
    <n v="2013763"/>
    <n v="96"/>
    <n v="96"/>
    <s v="CLE"/>
    <s v="CLE"/>
    <s v="CLE"/>
  </r>
  <r>
    <x v="134"/>
    <x v="1"/>
    <x v="1"/>
    <x v="1"/>
    <s v="COL"/>
    <s v="COL"/>
    <x v="95"/>
    <s v="W"/>
    <n v="5"/>
    <n v="162"/>
    <n v="81"/>
    <n v="67"/>
    <n v="95"/>
    <s v="N"/>
    <x v="1"/>
    <s v="N"/>
    <x v="0"/>
    <x v="1"/>
    <n v="0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x v="131"/>
    <s v="Coors Field"/>
    <n v="1914389"/>
    <n v="112"/>
    <n v="113"/>
    <s v="COL"/>
    <s v="COL"/>
    <s v="COL"/>
  </r>
  <r>
    <x v="134"/>
    <x v="1"/>
    <x v="1"/>
    <x v="5"/>
    <s v="DET"/>
    <s v="DET"/>
    <x v="77"/>
    <s v="C"/>
    <n v="4"/>
    <n v="162"/>
    <n v="81"/>
    <n v="71"/>
    <n v="91"/>
    <s v="N"/>
    <x v="1"/>
    <s v="N"/>
    <x v="0"/>
    <x v="1"/>
    <n v="0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x v="86"/>
    <s v="Comerica Park"/>
    <n v="2024431"/>
    <n v="98"/>
    <n v="98"/>
    <s v="DET"/>
    <s v="DET"/>
    <s v="DET"/>
  </r>
  <r>
    <x v="134"/>
    <x v="1"/>
    <x v="1"/>
    <x v="1"/>
    <s v="FLO"/>
    <s v="FLA"/>
    <x v="96"/>
    <s v="E"/>
    <n v="3"/>
    <n v="162"/>
    <n v="81"/>
    <n v="83"/>
    <n v="79"/>
    <s v="N"/>
    <x v="1"/>
    <s v="N"/>
    <x v="0"/>
    <x v="1"/>
    <n v="0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x v="132"/>
    <s v="Dolphin Stadium"/>
    <n v="1852608"/>
    <n v="94"/>
    <n v="94"/>
    <s v="FLA"/>
    <s v="FLO"/>
    <s v="FLO"/>
  </r>
  <r>
    <x v="134"/>
    <x v="1"/>
    <x v="1"/>
    <x v="1"/>
    <s v="HOU"/>
    <s v="HOU"/>
    <x v="89"/>
    <s v="C"/>
    <n v="2"/>
    <n v="163"/>
    <n v="81"/>
    <n v="89"/>
    <n v="73"/>
    <s v="N"/>
    <x v="2"/>
    <s v="Y"/>
    <x v="1"/>
    <x v="1"/>
    <n v="0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x v="121"/>
    <s v="Minute Maid Park"/>
    <n v="2804760"/>
    <n v="101"/>
    <n v="100"/>
    <s v="HOU"/>
    <s v="HOU"/>
    <s v="HOU"/>
  </r>
  <r>
    <x v="134"/>
    <x v="1"/>
    <x v="1"/>
    <x v="5"/>
    <s v="KCA"/>
    <s v="KCR"/>
    <x v="91"/>
    <s v="C"/>
    <n v="5"/>
    <n v="162"/>
    <n v="81"/>
    <n v="56"/>
    <n v="106"/>
    <s v="N"/>
    <x v="1"/>
    <s v="N"/>
    <x v="0"/>
    <x v="1"/>
    <n v="0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x v="124"/>
    <s v="Kauffman Stadium"/>
    <n v="1371181"/>
    <n v="99"/>
    <n v="101"/>
    <s v="KCR"/>
    <s v="KCA"/>
    <s v="KCA"/>
  </r>
  <r>
    <x v="134"/>
    <x v="1"/>
    <x v="1"/>
    <x v="5"/>
    <s v="LAA"/>
    <s v="ANA"/>
    <x v="87"/>
    <s v="W"/>
    <n v="1"/>
    <n v="162"/>
    <n v="81"/>
    <n v="95"/>
    <n v="67"/>
    <s v="Y"/>
    <x v="1"/>
    <s v="N"/>
    <x v="0"/>
    <x v="1"/>
    <n v="0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x v="136"/>
    <s v="Angel Stadium"/>
    <n v="3404686"/>
    <n v="98"/>
    <n v="97"/>
    <s v="LAA"/>
    <s v="ANA"/>
    <s v="ANA"/>
  </r>
  <r>
    <x v="134"/>
    <x v="1"/>
    <x v="1"/>
    <x v="1"/>
    <s v="LAN"/>
    <s v="LAD"/>
    <x v="47"/>
    <s v="W"/>
    <n v="4"/>
    <n v="162"/>
    <n v="81"/>
    <n v="71"/>
    <n v="91"/>
    <s v="N"/>
    <x v="1"/>
    <s v="N"/>
    <x v="0"/>
    <x v="1"/>
    <n v="0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x v="114"/>
    <s v="Dodger Stadium"/>
    <n v="3603646"/>
    <n v="98"/>
    <n v="97"/>
    <s v="LAD"/>
    <s v="LAN"/>
    <s v="LAN"/>
  </r>
  <r>
    <x v="134"/>
    <x v="1"/>
    <x v="1"/>
    <x v="1"/>
    <s v="MIL"/>
    <s v="MIL"/>
    <x v="53"/>
    <s v="C"/>
    <n v="3"/>
    <n v="162"/>
    <n v="81"/>
    <n v="81"/>
    <n v="81"/>
    <s v="N"/>
    <x v="1"/>
    <s v="N"/>
    <x v="0"/>
    <x v="1"/>
    <n v="0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x v="53"/>
    <s v="Miller Park"/>
    <n v="2211023"/>
    <n v="101"/>
    <n v="101"/>
    <s v="MIL"/>
    <s v="ML4"/>
    <s v="MIL"/>
  </r>
  <r>
    <x v="134"/>
    <x v="1"/>
    <x v="1"/>
    <x v="5"/>
    <s v="MIN"/>
    <s v="MIN"/>
    <x v="79"/>
    <s v="C"/>
    <n v="3"/>
    <n v="162"/>
    <n v="81"/>
    <n v="83"/>
    <n v="79"/>
    <s v="N"/>
    <x v="1"/>
    <s v="N"/>
    <x v="0"/>
    <x v="1"/>
    <n v="0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x v="117"/>
    <s v="Hubert H Humphrey Metrodome"/>
    <n v="2034243"/>
    <n v="102"/>
    <n v="102"/>
    <s v="MIN"/>
    <s v="MIN"/>
    <s v="MIN"/>
  </r>
  <r>
    <x v="134"/>
    <x v="1"/>
    <x v="1"/>
    <x v="5"/>
    <s v="NYA"/>
    <s v="NYY"/>
    <x v="73"/>
    <s v="E"/>
    <n v="1"/>
    <n v="162"/>
    <n v="81"/>
    <n v="95"/>
    <n v="67"/>
    <s v="Y"/>
    <x v="1"/>
    <s v="N"/>
    <x v="0"/>
    <x v="1"/>
    <n v="0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x v="96"/>
    <s v="Yankee Stadium II"/>
    <n v="4090696"/>
    <n v="98"/>
    <n v="97"/>
    <s v="NYY"/>
    <s v="NYA"/>
    <s v="NYA"/>
  </r>
  <r>
    <x v="134"/>
    <x v="1"/>
    <x v="1"/>
    <x v="1"/>
    <s v="NYN"/>
    <s v="NYM"/>
    <x v="90"/>
    <s v="E"/>
    <n v="3"/>
    <n v="162"/>
    <n v="81"/>
    <n v="83"/>
    <n v="79"/>
    <s v="N"/>
    <x v="1"/>
    <s v="N"/>
    <x v="0"/>
    <x v="1"/>
    <n v="0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x v="119"/>
    <s v="Shea Stadium"/>
    <n v="2829929"/>
    <n v="98"/>
    <n v="97"/>
    <s v="NYM"/>
    <s v="NYN"/>
    <s v="NYN"/>
  </r>
  <r>
    <x v="134"/>
    <x v="1"/>
    <x v="1"/>
    <x v="5"/>
    <s v="OAK"/>
    <s v="OAK"/>
    <x v="78"/>
    <s v="W"/>
    <n v="2"/>
    <n v="162"/>
    <n v="81"/>
    <n v="88"/>
    <n v="74"/>
    <s v="N"/>
    <x v="1"/>
    <s v="N"/>
    <x v="0"/>
    <x v="1"/>
    <n v="0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x v="123"/>
    <s v="McAfee Coliseum"/>
    <n v="2109118"/>
    <n v="101"/>
    <n v="100"/>
    <s v="OAK"/>
    <s v="OAK"/>
    <s v="OAK"/>
  </r>
  <r>
    <x v="134"/>
    <x v="1"/>
    <x v="1"/>
    <x v="1"/>
    <s v="PHI"/>
    <s v="PHI"/>
    <x v="44"/>
    <s v="E"/>
    <n v="2"/>
    <n v="162"/>
    <n v="81"/>
    <n v="88"/>
    <n v="74"/>
    <s v="N"/>
    <x v="1"/>
    <s v="N"/>
    <x v="0"/>
    <x v="1"/>
    <n v="0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x v="71"/>
    <s v="Citizens Bank Park"/>
    <n v="2665304"/>
    <n v="105"/>
    <n v="104"/>
    <s v="PHI"/>
    <s v="PHI"/>
    <s v="PHI"/>
  </r>
  <r>
    <x v="134"/>
    <x v="1"/>
    <x v="1"/>
    <x v="1"/>
    <s v="PIT"/>
    <s v="PIT"/>
    <x v="39"/>
    <s v="C"/>
    <n v="6"/>
    <n v="162"/>
    <n v="81"/>
    <n v="67"/>
    <n v="95"/>
    <s v="N"/>
    <x v="1"/>
    <s v="N"/>
    <x v="0"/>
    <x v="1"/>
    <n v="0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x v="77"/>
    <s v="PNC Park"/>
    <n v="1817245"/>
    <n v="99"/>
    <n v="100"/>
    <s v="PIT"/>
    <s v="PIT"/>
    <s v="PIT"/>
  </r>
  <r>
    <x v="134"/>
    <x v="1"/>
    <x v="1"/>
    <x v="1"/>
    <s v="SDN"/>
    <s v="SDP"/>
    <x v="92"/>
    <s v="W"/>
    <n v="1"/>
    <n v="162"/>
    <n v="81"/>
    <n v="82"/>
    <n v="80"/>
    <s v="Y"/>
    <x v="1"/>
    <s v="N"/>
    <x v="0"/>
    <x v="1"/>
    <n v="0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x v="126"/>
    <s v="Petco Park"/>
    <n v="2869787"/>
    <n v="92"/>
    <n v="91"/>
    <s v="SDP"/>
    <s v="SDN"/>
    <s v="SDN"/>
  </r>
  <r>
    <x v="134"/>
    <x v="1"/>
    <x v="1"/>
    <x v="5"/>
    <s v="SEA"/>
    <s v="SEA"/>
    <x v="93"/>
    <s v="W"/>
    <n v="4"/>
    <n v="162"/>
    <n v="81"/>
    <n v="69"/>
    <n v="93"/>
    <s v="N"/>
    <x v="1"/>
    <s v="N"/>
    <x v="0"/>
    <x v="1"/>
    <n v="0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x v="129"/>
    <s v="Safeco Field"/>
    <n v="2725459"/>
    <n v="95"/>
    <n v="96"/>
    <s v="SEA"/>
    <s v="SEA"/>
    <s v="SEA"/>
  </r>
  <r>
    <x v="134"/>
    <x v="1"/>
    <x v="1"/>
    <x v="1"/>
    <s v="SFN"/>
    <s v="SFG"/>
    <x v="42"/>
    <s v="W"/>
    <n v="3"/>
    <n v="162"/>
    <n v="81"/>
    <n v="75"/>
    <n v="87"/>
    <s v="N"/>
    <x v="1"/>
    <s v="N"/>
    <x v="0"/>
    <x v="1"/>
    <n v="0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x v="115"/>
    <s v="SBC Park"/>
    <n v="3181023"/>
    <n v="101"/>
    <n v="101"/>
    <s v="SFG"/>
    <s v="SFN"/>
    <s v="SFN"/>
  </r>
  <r>
    <x v="134"/>
    <x v="1"/>
    <x v="1"/>
    <x v="1"/>
    <s v="SLN"/>
    <s v="STL"/>
    <x v="40"/>
    <s v="C"/>
    <n v="1"/>
    <n v="162"/>
    <n v="81"/>
    <n v="100"/>
    <n v="62"/>
    <s v="Y"/>
    <x v="1"/>
    <s v="N"/>
    <x v="0"/>
    <x v="1"/>
    <n v="0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x v="83"/>
    <s v="Busch Stadium II"/>
    <n v="3538988"/>
    <n v="101"/>
    <n v="100"/>
    <s v="STL"/>
    <s v="SLN"/>
    <s v="SLN"/>
  </r>
  <r>
    <x v="134"/>
    <x v="1"/>
    <x v="1"/>
    <x v="5"/>
    <s v="TBA"/>
    <s v="TBD"/>
    <x v="98"/>
    <s v="E"/>
    <n v="5"/>
    <n v="162"/>
    <n v="81"/>
    <n v="67"/>
    <n v="95"/>
    <s v="N"/>
    <x v="1"/>
    <s v="N"/>
    <x v="0"/>
    <x v="1"/>
    <n v="0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x v="135"/>
    <s v="Tropicana Field"/>
    <n v="1141669"/>
    <n v="99"/>
    <n v="100"/>
    <s v="TBD"/>
    <s v="TBA"/>
    <s v="TBA"/>
  </r>
  <r>
    <x v="134"/>
    <x v="1"/>
    <x v="1"/>
    <x v="5"/>
    <s v="TEX"/>
    <s v="TEX"/>
    <x v="88"/>
    <s v="W"/>
    <n v="3"/>
    <n v="162"/>
    <n v="81"/>
    <n v="79"/>
    <n v="83"/>
    <s v="N"/>
    <x v="1"/>
    <s v="N"/>
    <x v="0"/>
    <x v="1"/>
    <n v="0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x v="128"/>
    <s v="Ameriquest Field"/>
    <n v="2525221"/>
    <n v="106"/>
    <n v="106"/>
    <s v="TEX"/>
    <s v="TEX"/>
    <s v="TEX"/>
  </r>
  <r>
    <x v="134"/>
    <x v="1"/>
    <x v="1"/>
    <x v="5"/>
    <s v="TOR"/>
    <s v="TOR"/>
    <x v="94"/>
    <s v="E"/>
    <n v="3"/>
    <n v="162"/>
    <n v="81"/>
    <n v="80"/>
    <n v="82"/>
    <s v="N"/>
    <x v="1"/>
    <s v="N"/>
    <x v="0"/>
    <x v="1"/>
    <n v="0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x v="130"/>
    <s v="Rogers Centre"/>
    <n v="2014995"/>
    <n v="102"/>
    <n v="102"/>
    <s v="TOR"/>
    <s v="TOR"/>
    <s v="TOR"/>
  </r>
  <r>
    <x v="134"/>
    <x v="1"/>
    <x v="1"/>
    <x v="1"/>
    <s v="WAS"/>
    <s v="WSN"/>
    <x v="13"/>
    <s v="E"/>
    <n v="5"/>
    <n v="162"/>
    <n v="81"/>
    <n v="81"/>
    <n v="81"/>
    <s v="N"/>
    <x v="1"/>
    <s v="N"/>
    <x v="0"/>
    <x v="1"/>
    <n v="0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x v="13"/>
    <s v="R.F.K. Stadium"/>
    <n v="2731993"/>
    <n v="95"/>
    <n v="96"/>
    <s v="WSN"/>
    <s v="MON"/>
    <s v="WAS"/>
  </r>
  <r>
    <x v="135"/>
    <x v="1"/>
    <x v="1"/>
    <x v="1"/>
    <s v="ARI"/>
    <s v="ARI"/>
    <x v="97"/>
    <s v="W"/>
    <n v="4"/>
    <n v="162"/>
    <n v="81"/>
    <n v="76"/>
    <n v="86"/>
    <s v="N"/>
    <x v="1"/>
    <s v="N"/>
    <x v="0"/>
    <x v="1"/>
    <n v="0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x v="134"/>
    <s v="Chase Field"/>
    <n v="2091685"/>
    <n v="105"/>
    <n v="105"/>
    <s v="ARI"/>
    <s v="ARI"/>
    <s v="ARI"/>
  </r>
  <r>
    <x v="135"/>
    <x v="1"/>
    <x v="1"/>
    <x v="1"/>
    <s v="ATL"/>
    <s v="ATL"/>
    <x v="24"/>
    <s v="E"/>
    <n v="3"/>
    <n v="162"/>
    <n v="81"/>
    <n v="79"/>
    <n v="83"/>
    <s v="N"/>
    <x v="1"/>
    <s v="N"/>
    <x v="0"/>
    <x v="1"/>
    <n v="0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x v="122"/>
    <s v="Turner Field"/>
    <n v="2550524"/>
    <n v="100"/>
    <n v="99"/>
    <s v="ATL"/>
    <s v="ATL"/>
    <s v="ATL"/>
  </r>
  <r>
    <x v="135"/>
    <x v="1"/>
    <x v="1"/>
    <x v="5"/>
    <s v="BAL"/>
    <s v="BAL"/>
    <x v="37"/>
    <s v="E"/>
    <n v="4"/>
    <n v="162"/>
    <n v="81"/>
    <n v="70"/>
    <n v="92"/>
    <s v="N"/>
    <x v="1"/>
    <s v="N"/>
    <x v="0"/>
    <x v="1"/>
    <n v="0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x v="36"/>
    <s v="Oriole Park at Camden Yards"/>
    <n v="2153139"/>
    <n v="99"/>
    <n v="100"/>
    <s v="BAL"/>
    <s v="BAL"/>
    <s v="BAL"/>
  </r>
  <r>
    <x v="135"/>
    <x v="1"/>
    <x v="1"/>
    <x v="5"/>
    <s v="BOS"/>
    <s v="BOS"/>
    <x v="74"/>
    <s v="E"/>
    <n v="3"/>
    <n v="162"/>
    <n v="81"/>
    <n v="86"/>
    <n v="76"/>
    <s v="N"/>
    <x v="1"/>
    <s v="N"/>
    <x v="0"/>
    <x v="1"/>
    <n v="0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x v="92"/>
    <s v="Fenway Park II"/>
    <n v="2930588"/>
    <n v="105"/>
    <n v="104"/>
    <s v="BOS"/>
    <s v="BOS"/>
    <s v="BOS"/>
  </r>
  <r>
    <x v="135"/>
    <x v="1"/>
    <x v="1"/>
    <x v="5"/>
    <s v="CHA"/>
    <s v="CHW"/>
    <x v="75"/>
    <s v="C"/>
    <n v="3"/>
    <n v="162"/>
    <n v="81"/>
    <n v="90"/>
    <n v="72"/>
    <s v="N"/>
    <x v="1"/>
    <s v="N"/>
    <x v="0"/>
    <x v="1"/>
    <n v="0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x v="85"/>
    <s v="U.S. Cellular Field"/>
    <n v="2957414"/>
    <n v="104"/>
    <n v="104"/>
    <s v="CHW"/>
    <s v="CHA"/>
    <s v="CHA"/>
  </r>
  <r>
    <x v="135"/>
    <x v="1"/>
    <x v="1"/>
    <x v="1"/>
    <s v="CHN"/>
    <s v="CHC"/>
    <x v="25"/>
    <s v="C"/>
    <n v="6"/>
    <n v="162"/>
    <n v="81"/>
    <n v="66"/>
    <n v="96"/>
    <s v="N"/>
    <x v="1"/>
    <s v="N"/>
    <x v="0"/>
    <x v="1"/>
    <n v="0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x v="88"/>
    <s v="Wrigley Field"/>
    <n v="3123215"/>
    <n v="103"/>
    <n v="103"/>
    <s v="CHC"/>
    <s v="CHN"/>
    <s v="CHN"/>
  </r>
  <r>
    <x v="135"/>
    <x v="1"/>
    <x v="1"/>
    <x v="1"/>
    <s v="CIN"/>
    <s v="CIN"/>
    <x v="26"/>
    <s v="C"/>
    <n v="3"/>
    <n v="162"/>
    <n v="82"/>
    <n v="80"/>
    <n v="82"/>
    <s v="N"/>
    <x v="1"/>
    <s v="N"/>
    <x v="0"/>
    <x v="1"/>
    <n v="0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x v="25"/>
    <s v="Great American Ball Park"/>
    <n v="2134607"/>
    <n v="104"/>
    <n v="104"/>
    <s v="CIN"/>
    <s v="CIN"/>
    <s v="CIN"/>
  </r>
  <r>
    <x v="135"/>
    <x v="1"/>
    <x v="1"/>
    <x v="5"/>
    <s v="CLE"/>
    <s v="CLE"/>
    <x v="76"/>
    <s v="C"/>
    <n v="4"/>
    <n v="162"/>
    <n v="81"/>
    <n v="78"/>
    <n v="84"/>
    <s v="N"/>
    <x v="1"/>
    <s v="N"/>
    <x v="0"/>
    <x v="1"/>
    <n v="0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x v="107"/>
    <s v="Jacobs Field"/>
    <n v="1997995"/>
    <n v="99"/>
    <n v="98"/>
    <s v="CLE"/>
    <s v="CLE"/>
    <s v="CLE"/>
  </r>
  <r>
    <x v="135"/>
    <x v="1"/>
    <x v="1"/>
    <x v="1"/>
    <s v="COL"/>
    <s v="COL"/>
    <x v="95"/>
    <s v="W"/>
    <n v="4"/>
    <n v="162"/>
    <n v="81"/>
    <n v="76"/>
    <n v="86"/>
    <s v="N"/>
    <x v="1"/>
    <s v="N"/>
    <x v="0"/>
    <x v="1"/>
    <n v="0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x v="131"/>
    <s v="Coors Field"/>
    <n v="2104362"/>
    <n v="109"/>
    <n v="109"/>
    <s v="COL"/>
    <s v="COL"/>
    <s v="COL"/>
  </r>
  <r>
    <x v="135"/>
    <x v="1"/>
    <x v="1"/>
    <x v="5"/>
    <s v="DET"/>
    <s v="DET"/>
    <x v="77"/>
    <s v="C"/>
    <n v="2"/>
    <n v="162"/>
    <n v="81"/>
    <n v="95"/>
    <n v="67"/>
    <s v="N"/>
    <x v="2"/>
    <s v="Y"/>
    <x v="1"/>
    <x v="1"/>
    <n v="0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x v="86"/>
    <s v="Comerica Park"/>
    <n v="2595937"/>
    <n v="100"/>
    <n v="100"/>
    <s v="DET"/>
    <s v="DET"/>
    <s v="DET"/>
  </r>
  <r>
    <x v="135"/>
    <x v="1"/>
    <x v="1"/>
    <x v="1"/>
    <s v="FLO"/>
    <s v="FLA"/>
    <x v="96"/>
    <s v="E"/>
    <n v="4"/>
    <n v="162"/>
    <n v="81"/>
    <n v="78"/>
    <n v="84"/>
    <s v="N"/>
    <x v="1"/>
    <s v="N"/>
    <x v="0"/>
    <x v="1"/>
    <n v="0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x v="132"/>
    <s v="Dolphin Stadium"/>
    <n v="1164134"/>
    <n v="95"/>
    <n v="96"/>
    <s v="FLA"/>
    <s v="FLO"/>
    <s v="FLO"/>
  </r>
  <r>
    <x v="135"/>
    <x v="1"/>
    <x v="1"/>
    <x v="1"/>
    <s v="HOU"/>
    <s v="HOU"/>
    <x v="89"/>
    <s v="C"/>
    <n v="2"/>
    <n v="162"/>
    <n v="81"/>
    <n v="82"/>
    <n v="80"/>
    <s v="N"/>
    <x v="1"/>
    <s v="N"/>
    <x v="0"/>
    <x v="1"/>
    <n v="0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x v="121"/>
    <s v="Minute Maid Park"/>
    <n v="3022763"/>
    <n v="100"/>
    <n v="99"/>
    <s v="HOU"/>
    <s v="HOU"/>
    <s v="HOU"/>
  </r>
  <r>
    <x v="135"/>
    <x v="1"/>
    <x v="1"/>
    <x v="5"/>
    <s v="KCA"/>
    <s v="KCR"/>
    <x v="91"/>
    <s v="C"/>
    <n v="5"/>
    <n v="162"/>
    <n v="81"/>
    <n v="62"/>
    <n v="100"/>
    <s v="N"/>
    <x v="1"/>
    <s v="N"/>
    <x v="0"/>
    <x v="1"/>
    <n v="0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x v="124"/>
    <s v="Kauffman Stadium"/>
    <n v="1372638"/>
    <n v="101"/>
    <n v="103"/>
    <s v="KCR"/>
    <s v="KCA"/>
    <s v="KCA"/>
  </r>
  <r>
    <x v="135"/>
    <x v="1"/>
    <x v="1"/>
    <x v="5"/>
    <s v="LAA"/>
    <s v="ANA"/>
    <x v="87"/>
    <s v="W"/>
    <n v="2"/>
    <n v="162"/>
    <n v="81"/>
    <n v="89"/>
    <n v="73"/>
    <s v="N"/>
    <x v="1"/>
    <s v="N"/>
    <x v="0"/>
    <x v="1"/>
    <n v="0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x v="136"/>
    <s v="Angel Stadium"/>
    <n v="3406790"/>
    <n v="100"/>
    <n v="100"/>
    <s v="LAA"/>
    <s v="ANA"/>
    <s v="ANA"/>
  </r>
  <r>
    <x v="135"/>
    <x v="1"/>
    <x v="1"/>
    <x v="1"/>
    <s v="LAN"/>
    <s v="LAD"/>
    <x v="47"/>
    <s v="W"/>
    <n v="2"/>
    <n v="162"/>
    <n v="81"/>
    <n v="88"/>
    <n v="74"/>
    <s v="N"/>
    <x v="2"/>
    <s v="N"/>
    <x v="0"/>
    <x v="1"/>
    <n v="0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x v="114"/>
    <s v="Dodger Stadium"/>
    <n v="3758545"/>
    <n v="101"/>
    <n v="100"/>
    <s v="LAD"/>
    <s v="LAN"/>
    <s v="LAN"/>
  </r>
  <r>
    <x v="135"/>
    <x v="1"/>
    <x v="1"/>
    <x v="1"/>
    <s v="MIL"/>
    <s v="MIL"/>
    <x v="53"/>
    <s v="C"/>
    <n v="4"/>
    <n v="162"/>
    <n v="81"/>
    <n v="75"/>
    <n v="87"/>
    <s v="N"/>
    <x v="1"/>
    <s v="N"/>
    <x v="0"/>
    <x v="1"/>
    <n v="0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x v="53"/>
    <s v="Miller Park"/>
    <n v="2335643"/>
    <n v="101"/>
    <n v="101"/>
    <s v="MIL"/>
    <s v="ML4"/>
    <s v="MIL"/>
  </r>
  <r>
    <x v="135"/>
    <x v="1"/>
    <x v="1"/>
    <x v="5"/>
    <s v="MIN"/>
    <s v="MIN"/>
    <x v="79"/>
    <s v="C"/>
    <n v="1"/>
    <n v="162"/>
    <n v="81"/>
    <n v="96"/>
    <n v="66"/>
    <s v="Y"/>
    <x v="1"/>
    <s v="N"/>
    <x v="0"/>
    <x v="1"/>
    <n v="0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x v="117"/>
    <s v="Hubert H Humphrey Metrodome"/>
    <n v="2285018"/>
    <n v="98"/>
    <n v="98"/>
    <s v="MIN"/>
    <s v="MIN"/>
    <s v="MIN"/>
  </r>
  <r>
    <x v="135"/>
    <x v="1"/>
    <x v="1"/>
    <x v="5"/>
    <s v="NYA"/>
    <s v="NYY"/>
    <x v="73"/>
    <s v="E"/>
    <n v="1"/>
    <n v="162"/>
    <n v="81"/>
    <n v="97"/>
    <n v="65"/>
    <s v="Y"/>
    <x v="1"/>
    <s v="N"/>
    <x v="0"/>
    <x v="1"/>
    <n v="0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x v="96"/>
    <s v="Yankee Stadium II"/>
    <n v="4248067"/>
    <n v="101"/>
    <n v="99"/>
    <s v="NYY"/>
    <s v="NYA"/>
    <s v="NYA"/>
  </r>
  <r>
    <x v="135"/>
    <x v="1"/>
    <x v="1"/>
    <x v="1"/>
    <s v="NYN"/>
    <s v="NYM"/>
    <x v="90"/>
    <s v="E"/>
    <n v="1"/>
    <n v="162"/>
    <n v="81"/>
    <n v="97"/>
    <n v="65"/>
    <s v="Y"/>
    <x v="1"/>
    <s v="N"/>
    <x v="0"/>
    <x v="1"/>
    <n v="0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x v="119"/>
    <s v="Shea Stadium"/>
    <n v="3379535"/>
    <n v="98"/>
    <n v="97"/>
    <s v="NYM"/>
    <s v="NYN"/>
    <s v="NYN"/>
  </r>
  <r>
    <x v="135"/>
    <x v="1"/>
    <x v="1"/>
    <x v="5"/>
    <s v="OAK"/>
    <s v="OAK"/>
    <x v="78"/>
    <s v="W"/>
    <n v="1"/>
    <n v="162"/>
    <n v="81"/>
    <n v="93"/>
    <n v="69"/>
    <s v="Y"/>
    <x v="1"/>
    <s v="N"/>
    <x v="0"/>
    <x v="1"/>
    <n v="0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x v="123"/>
    <s v="McAfee Coliseum"/>
    <n v="1976625"/>
    <n v="97"/>
    <n v="97"/>
    <s v="OAK"/>
    <s v="OAK"/>
    <s v="OAK"/>
  </r>
  <r>
    <x v="135"/>
    <x v="1"/>
    <x v="1"/>
    <x v="1"/>
    <s v="PHI"/>
    <s v="PHI"/>
    <x v="44"/>
    <s v="E"/>
    <n v="2"/>
    <n v="162"/>
    <n v="81"/>
    <n v="85"/>
    <n v="77"/>
    <s v="N"/>
    <x v="1"/>
    <s v="N"/>
    <x v="0"/>
    <x v="1"/>
    <n v="0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x v="71"/>
    <s v="Citizens Bank Park"/>
    <n v="2701815"/>
    <n v="105"/>
    <n v="104"/>
    <s v="PHI"/>
    <s v="PHI"/>
    <s v="PHI"/>
  </r>
  <r>
    <x v="135"/>
    <x v="1"/>
    <x v="1"/>
    <x v="1"/>
    <s v="PIT"/>
    <s v="PIT"/>
    <x v="39"/>
    <s v="C"/>
    <n v="5"/>
    <n v="162"/>
    <n v="81"/>
    <n v="67"/>
    <n v="95"/>
    <s v="N"/>
    <x v="1"/>
    <s v="N"/>
    <x v="0"/>
    <x v="1"/>
    <n v="0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x v="77"/>
    <s v="PNC Park"/>
    <n v="1861549"/>
    <n v="98"/>
    <n v="99"/>
    <s v="PIT"/>
    <s v="PIT"/>
    <s v="PIT"/>
  </r>
  <r>
    <x v="135"/>
    <x v="1"/>
    <x v="1"/>
    <x v="1"/>
    <s v="SDN"/>
    <s v="SDP"/>
    <x v="92"/>
    <s v="W"/>
    <n v="1"/>
    <n v="162"/>
    <n v="81"/>
    <n v="88"/>
    <n v="74"/>
    <s v="Y"/>
    <x v="1"/>
    <s v="N"/>
    <x v="0"/>
    <x v="1"/>
    <n v="0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x v="126"/>
    <s v="Petco Park"/>
    <n v="2659757"/>
    <n v="91"/>
    <n v="90"/>
    <s v="SDP"/>
    <s v="SDN"/>
    <s v="SDN"/>
  </r>
  <r>
    <x v="135"/>
    <x v="1"/>
    <x v="1"/>
    <x v="5"/>
    <s v="SEA"/>
    <s v="SEA"/>
    <x v="93"/>
    <s v="W"/>
    <n v="4"/>
    <n v="162"/>
    <n v="81"/>
    <n v="78"/>
    <n v="84"/>
    <s v="N"/>
    <x v="1"/>
    <s v="N"/>
    <x v="0"/>
    <x v="1"/>
    <n v="0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x v="129"/>
    <s v="Safeco Field"/>
    <n v="2481165"/>
    <n v="97"/>
    <n v="97"/>
    <s v="SEA"/>
    <s v="SEA"/>
    <s v="SEA"/>
  </r>
  <r>
    <x v="135"/>
    <x v="1"/>
    <x v="1"/>
    <x v="1"/>
    <s v="SFN"/>
    <s v="SFG"/>
    <x v="42"/>
    <s v="W"/>
    <n v="3"/>
    <n v="161"/>
    <n v="81"/>
    <n v="76"/>
    <n v="85"/>
    <s v="N"/>
    <x v="1"/>
    <s v="N"/>
    <x v="0"/>
    <x v="1"/>
    <n v="0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x v="115"/>
    <s v="AT&amp;T Park"/>
    <n v="3130313"/>
    <n v="100"/>
    <n v="100"/>
    <s v="SFG"/>
    <s v="SFN"/>
    <s v="SFN"/>
  </r>
  <r>
    <x v="135"/>
    <x v="1"/>
    <x v="1"/>
    <x v="1"/>
    <s v="SLN"/>
    <s v="STL"/>
    <x v="40"/>
    <s v="C"/>
    <n v="1"/>
    <n v="161"/>
    <n v="80"/>
    <n v="83"/>
    <n v="78"/>
    <s v="Y"/>
    <x v="1"/>
    <s v="Y"/>
    <x v="1"/>
    <x v="2"/>
    <n v="1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x v="83"/>
    <s v="Busch Stadium III"/>
    <n v="3407104"/>
    <n v="99"/>
    <n v="99"/>
    <s v="STL"/>
    <s v="SLN"/>
    <s v="SLN"/>
  </r>
  <r>
    <x v="135"/>
    <x v="1"/>
    <x v="1"/>
    <x v="5"/>
    <s v="TBA"/>
    <s v="TBD"/>
    <x v="98"/>
    <s v="E"/>
    <n v="5"/>
    <n v="162"/>
    <n v="81"/>
    <n v="61"/>
    <n v="101"/>
    <s v="N"/>
    <x v="1"/>
    <s v="N"/>
    <x v="0"/>
    <x v="1"/>
    <n v="0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x v="135"/>
    <s v="Tropicana Field"/>
    <n v="1368950"/>
    <n v="99"/>
    <n v="101"/>
    <s v="TBD"/>
    <s v="TBA"/>
    <s v="TBA"/>
  </r>
  <r>
    <x v="135"/>
    <x v="1"/>
    <x v="1"/>
    <x v="5"/>
    <s v="TEX"/>
    <s v="TEX"/>
    <x v="88"/>
    <s v="W"/>
    <n v="3"/>
    <n v="162"/>
    <n v="81"/>
    <n v="80"/>
    <n v="82"/>
    <s v="N"/>
    <x v="1"/>
    <s v="N"/>
    <x v="0"/>
    <x v="1"/>
    <n v="0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x v="128"/>
    <s v="Ameriquest Field"/>
    <n v="2388757"/>
    <n v="101"/>
    <n v="101"/>
    <s v="TEX"/>
    <s v="TEX"/>
    <s v="TEX"/>
  </r>
  <r>
    <x v="135"/>
    <x v="1"/>
    <x v="1"/>
    <x v="5"/>
    <s v="TOR"/>
    <s v="TOR"/>
    <x v="94"/>
    <s v="E"/>
    <n v="2"/>
    <n v="162"/>
    <n v="81"/>
    <n v="87"/>
    <n v="75"/>
    <s v="N"/>
    <x v="1"/>
    <s v="N"/>
    <x v="0"/>
    <x v="1"/>
    <n v="0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x v="130"/>
    <s v="Rogers Centre"/>
    <n v="2302212"/>
    <n v="100"/>
    <n v="100"/>
    <s v="TOR"/>
    <s v="TOR"/>
    <s v="TOR"/>
  </r>
  <r>
    <x v="135"/>
    <x v="1"/>
    <x v="1"/>
    <x v="1"/>
    <s v="WAS"/>
    <s v="WSN"/>
    <x v="13"/>
    <s v="E"/>
    <n v="5"/>
    <n v="162"/>
    <n v="81"/>
    <n v="71"/>
    <n v="91"/>
    <s v="N"/>
    <x v="1"/>
    <s v="N"/>
    <x v="0"/>
    <x v="1"/>
    <n v="0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x v="13"/>
    <s v="R.F.K. Stadium"/>
    <n v="2153056"/>
    <n v="94"/>
    <n v="95"/>
    <s v="WSN"/>
    <s v="MON"/>
    <s v="WAS"/>
  </r>
  <r>
    <x v="136"/>
    <x v="1"/>
    <x v="1"/>
    <x v="1"/>
    <s v="ARI"/>
    <s v="ARI"/>
    <x v="97"/>
    <s v="W"/>
    <n v="1"/>
    <n v="162"/>
    <n v="81"/>
    <n v="90"/>
    <n v="72"/>
    <s v="Y"/>
    <x v="1"/>
    <s v="N"/>
    <x v="0"/>
    <x v="1"/>
    <n v="0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x v="134"/>
    <s v="Chase Field"/>
    <n v="2325249"/>
    <n v="107"/>
    <n v="107"/>
    <s v="ARI"/>
    <s v="ARI"/>
    <s v="ARI"/>
  </r>
  <r>
    <x v="136"/>
    <x v="1"/>
    <x v="1"/>
    <x v="1"/>
    <s v="ATL"/>
    <s v="ATL"/>
    <x v="24"/>
    <s v="E"/>
    <n v="3"/>
    <n v="162"/>
    <n v="81"/>
    <n v="84"/>
    <n v="78"/>
    <s v="N"/>
    <x v="1"/>
    <s v="N"/>
    <x v="0"/>
    <x v="1"/>
    <n v="0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x v="122"/>
    <s v="Turner Field"/>
    <n v="2745207"/>
    <n v="98"/>
    <n v="98"/>
    <s v="ATL"/>
    <s v="ATL"/>
    <s v="ATL"/>
  </r>
  <r>
    <x v="136"/>
    <x v="1"/>
    <x v="1"/>
    <x v="5"/>
    <s v="BAL"/>
    <s v="BAL"/>
    <x v="37"/>
    <s v="E"/>
    <n v="4"/>
    <n v="162"/>
    <n v="81"/>
    <n v="69"/>
    <n v="93"/>
    <s v="N"/>
    <x v="1"/>
    <s v="N"/>
    <x v="0"/>
    <x v="1"/>
    <n v="0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x v="36"/>
    <s v="Oriole Park at Camden Yards"/>
    <n v="2164822"/>
    <n v="101"/>
    <n v="102"/>
    <s v="BAL"/>
    <s v="BAL"/>
    <s v="BAL"/>
  </r>
  <r>
    <x v="136"/>
    <x v="1"/>
    <x v="1"/>
    <x v="5"/>
    <s v="BOS"/>
    <s v="BOS"/>
    <x v="74"/>
    <s v="E"/>
    <n v="1"/>
    <n v="162"/>
    <n v="81"/>
    <n v="96"/>
    <n v="66"/>
    <s v="Y"/>
    <x v="1"/>
    <s v="Y"/>
    <x v="1"/>
    <x v="2"/>
    <n v="1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x v="92"/>
    <s v="Fenway Park II"/>
    <n v="2970755"/>
    <n v="106"/>
    <n v="105"/>
    <s v="BOS"/>
    <s v="BOS"/>
    <s v="BOS"/>
  </r>
  <r>
    <x v="136"/>
    <x v="1"/>
    <x v="1"/>
    <x v="5"/>
    <s v="CHA"/>
    <s v="CHW"/>
    <x v="75"/>
    <s v="C"/>
    <n v="4"/>
    <n v="162"/>
    <n v="81"/>
    <n v="72"/>
    <n v="90"/>
    <s v="N"/>
    <x v="1"/>
    <s v="N"/>
    <x v="0"/>
    <x v="1"/>
    <n v="0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x v="85"/>
    <s v="U.S. Cellular Field"/>
    <n v="2684395"/>
    <n v="104"/>
    <n v="104"/>
    <s v="CHW"/>
    <s v="CHA"/>
    <s v="CHA"/>
  </r>
  <r>
    <x v="136"/>
    <x v="1"/>
    <x v="1"/>
    <x v="1"/>
    <s v="CHN"/>
    <s v="CHC"/>
    <x v="25"/>
    <s v="C"/>
    <n v="1"/>
    <n v="162"/>
    <n v="81"/>
    <n v="85"/>
    <n v="77"/>
    <s v="Y"/>
    <x v="1"/>
    <s v="N"/>
    <x v="0"/>
    <x v="1"/>
    <n v="0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x v="88"/>
    <s v="Wrigley Field"/>
    <n v="3252462"/>
    <n v="105"/>
    <n v="104"/>
    <s v="CHC"/>
    <s v="CHN"/>
    <s v="CHN"/>
  </r>
  <r>
    <x v="136"/>
    <x v="1"/>
    <x v="1"/>
    <x v="1"/>
    <s v="CIN"/>
    <s v="CIN"/>
    <x v="26"/>
    <s v="C"/>
    <n v="5"/>
    <n v="162"/>
    <n v="81"/>
    <n v="72"/>
    <n v="90"/>
    <s v="N"/>
    <x v="1"/>
    <s v="N"/>
    <x v="0"/>
    <x v="1"/>
    <n v="0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x v="25"/>
    <s v="Great American Ball Park"/>
    <n v="2058593"/>
    <n v="104"/>
    <n v="104"/>
    <s v="CIN"/>
    <s v="CIN"/>
    <s v="CIN"/>
  </r>
  <r>
    <x v="136"/>
    <x v="1"/>
    <x v="1"/>
    <x v="5"/>
    <s v="CLE"/>
    <s v="CLE"/>
    <x v="76"/>
    <s v="C"/>
    <n v="1"/>
    <n v="162"/>
    <n v="80"/>
    <n v="96"/>
    <n v="66"/>
    <s v="Y"/>
    <x v="1"/>
    <s v="N"/>
    <x v="0"/>
    <x v="1"/>
    <n v="0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x v="107"/>
    <s v="Jacobs Field"/>
    <n v="2275912"/>
    <n v="101"/>
    <n v="100"/>
    <s v="CLE"/>
    <s v="CLE"/>
    <s v="CLE"/>
  </r>
  <r>
    <x v="136"/>
    <x v="1"/>
    <x v="1"/>
    <x v="1"/>
    <s v="COL"/>
    <s v="COL"/>
    <x v="95"/>
    <s v="W"/>
    <n v="2"/>
    <n v="163"/>
    <n v="82"/>
    <n v="90"/>
    <n v="73"/>
    <s v="N"/>
    <x v="2"/>
    <s v="Y"/>
    <x v="1"/>
    <x v="1"/>
    <n v="0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x v="131"/>
    <s v="Coors Field"/>
    <n v="2376250"/>
    <n v="107"/>
    <n v="108"/>
    <s v="COL"/>
    <s v="COL"/>
    <s v="COL"/>
  </r>
  <r>
    <x v="136"/>
    <x v="1"/>
    <x v="1"/>
    <x v="5"/>
    <s v="DET"/>
    <s v="DET"/>
    <x v="77"/>
    <s v="C"/>
    <n v="2"/>
    <n v="162"/>
    <n v="81"/>
    <n v="88"/>
    <n v="74"/>
    <s v="N"/>
    <x v="1"/>
    <s v="N"/>
    <x v="0"/>
    <x v="1"/>
    <n v="0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x v="86"/>
    <s v="Comerica Park"/>
    <n v="3047133"/>
    <n v="102"/>
    <n v="101"/>
    <s v="DET"/>
    <s v="DET"/>
    <s v="DET"/>
  </r>
  <r>
    <x v="136"/>
    <x v="1"/>
    <x v="1"/>
    <x v="1"/>
    <s v="FLO"/>
    <s v="FLA"/>
    <x v="96"/>
    <s v="E"/>
    <n v="5"/>
    <n v="162"/>
    <n v="81"/>
    <n v="71"/>
    <n v="91"/>
    <s v="N"/>
    <x v="1"/>
    <s v="N"/>
    <x v="0"/>
    <x v="1"/>
    <n v="0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x v="132"/>
    <s v="Dolphin Stadium"/>
    <n v="1370511"/>
    <n v="97"/>
    <n v="98"/>
    <s v="FLA"/>
    <s v="FLO"/>
    <s v="FLO"/>
  </r>
  <r>
    <x v="136"/>
    <x v="1"/>
    <x v="1"/>
    <x v="1"/>
    <s v="HOU"/>
    <s v="HOU"/>
    <x v="89"/>
    <s v="C"/>
    <n v="4"/>
    <n v="162"/>
    <n v="81"/>
    <n v="73"/>
    <n v="89"/>
    <s v="N"/>
    <x v="1"/>
    <s v="N"/>
    <x v="0"/>
    <x v="1"/>
    <n v="0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x v="121"/>
    <s v="Minute Maid Park"/>
    <n v="3020405"/>
    <n v="100"/>
    <n v="100"/>
    <s v="HOU"/>
    <s v="HOU"/>
    <s v="HOU"/>
  </r>
  <r>
    <x v="136"/>
    <x v="1"/>
    <x v="1"/>
    <x v="5"/>
    <s v="KCA"/>
    <s v="KCR"/>
    <x v="91"/>
    <s v="C"/>
    <n v="5"/>
    <n v="162"/>
    <n v="81"/>
    <n v="69"/>
    <n v="93"/>
    <s v="N"/>
    <x v="1"/>
    <s v="N"/>
    <x v="0"/>
    <x v="1"/>
    <n v="0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x v="124"/>
    <s v="Kauffman Stadium"/>
    <n v="1616867"/>
    <n v="100"/>
    <n v="101"/>
    <s v="KCR"/>
    <s v="KCA"/>
    <s v="KCA"/>
  </r>
  <r>
    <x v="136"/>
    <x v="1"/>
    <x v="1"/>
    <x v="5"/>
    <s v="LAA"/>
    <s v="ANA"/>
    <x v="87"/>
    <s v="W"/>
    <n v="1"/>
    <n v="162"/>
    <n v="81"/>
    <n v="94"/>
    <n v="68"/>
    <s v="Y"/>
    <x v="1"/>
    <s v="N"/>
    <x v="0"/>
    <x v="1"/>
    <n v="0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x v="136"/>
    <s v="Angel Stadium"/>
    <n v="3365632"/>
    <n v="101"/>
    <n v="100"/>
    <s v="LAA"/>
    <s v="ANA"/>
    <s v="ANA"/>
  </r>
  <r>
    <x v="136"/>
    <x v="1"/>
    <x v="1"/>
    <x v="1"/>
    <s v="LAN"/>
    <s v="LAD"/>
    <x v="47"/>
    <s v="W"/>
    <n v="4"/>
    <n v="162"/>
    <n v="81"/>
    <n v="82"/>
    <n v="80"/>
    <s v="N"/>
    <x v="1"/>
    <s v="N"/>
    <x v="0"/>
    <x v="1"/>
    <n v="0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x v="114"/>
    <s v="Dodger Stadium"/>
    <n v="3857036"/>
    <n v="101"/>
    <n v="100"/>
    <s v="LAD"/>
    <s v="LAN"/>
    <s v="LAN"/>
  </r>
  <r>
    <x v="136"/>
    <x v="1"/>
    <x v="1"/>
    <x v="1"/>
    <s v="MIL"/>
    <s v="MIL"/>
    <x v="53"/>
    <s v="C"/>
    <n v="2"/>
    <n v="162"/>
    <n v="81"/>
    <n v="83"/>
    <n v="79"/>
    <s v="N"/>
    <x v="1"/>
    <s v="N"/>
    <x v="0"/>
    <x v="1"/>
    <n v="0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x v="53"/>
    <s v="Miller Park"/>
    <n v="2869144"/>
    <n v="100"/>
    <n v="100"/>
    <s v="MIL"/>
    <s v="ML4"/>
    <s v="MIL"/>
  </r>
  <r>
    <x v="136"/>
    <x v="1"/>
    <x v="1"/>
    <x v="5"/>
    <s v="MIN"/>
    <s v="MIN"/>
    <x v="79"/>
    <s v="C"/>
    <n v="3"/>
    <n v="162"/>
    <n v="81"/>
    <n v="79"/>
    <n v="83"/>
    <s v="N"/>
    <x v="1"/>
    <s v="N"/>
    <x v="0"/>
    <x v="1"/>
    <n v="0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x v="117"/>
    <s v="Hubert H Humphrey Metrodome"/>
    <n v="2296383"/>
    <n v="95"/>
    <n v="95"/>
    <s v="MIN"/>
    <s v="MIN"/>
    <s v="MIN"/>
  </r>
  <r>
    <x v="136"/>
    <x v="1"/>
    <x v="1"/>
    <x v="5"/>
    <s v="NYA"/>
    <s v="NYY"/>
    <x v="73"/>
    <s v="E"/>
    <n v="2"/>
    <n v="162"/>
    <n v="81"/>
    <n v="94"/>
    <n v="68"/>
    <s v="N"/>
    <x v="2"/>
    <s v="N"/>
    <x v="0"/>
    <x v="1"/>
    <n v="0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x v="96"/>
    <s v="Yankee Stadium II"/>
    <n v="4271083"/>
    <n v="101"/>
    <n v="100"/>
    <s v="NYY"/>
    <s v="NYA"/>
    <s v="NYA"/>
  </r>
  <r>
    <x v="136"/>
    <x v="1"/>
    <x v="1"/>
    <x v="1"/>
    <s v="NYN"/>
    <s v="NYM"/>
    <x v="90"/>
    <s v="E"/>
    <n v="2"/>
    <n v="162"/>
    <n v="81"/>
    <n v="88"/>
    <n v="74"/>
    <s v="N"/>
    <x v="1"/>
    <s v="N"/>
    <x v="0"/>
    <x v="1"/>
    <n v="0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x v="119"/>
    <s v="Shea Stadium"/>
    <n v="3853955"/>
    <n v="98"/>
    <n v="97"/>
    <s v="NYM"/>
    <s v="NYN"/>
    <s v="NYN"/>
  </r>
  <r>
    <x v="136"/>
    <x v="1"/>
    <x v="1"/>
    <x v="5"/>
    <s v="OAK"/>
    <s v="OAK"/>
    <x v="78"/>
    <s v="W"/>
    <n v="3"/>
    <n v="162"/>
    <n v="81"/>
    <n v="76"/>
    <n v="86"/>
    <s v="N"/>
    <x v="1"/>
    <s v="N"/>
    <x v="0"/>
    <x v="1"/>
    <n v="0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x v="123"/>
    <s v="McAfee Coliseum"/>
    <n v="1921844"/>
    <n v="94"/>
    <n v="94"/>
    <s v="OAK"/>
    <s v="OAK"/>
    <s v="OAK"/>
  </r>
  <r>
    <x v="136"/>
    <x v="1"/>
    <x v="1"/>
    <x v="1"/>
    <s v="PHI"/>
    <s v="PHI"/>
    <x v="44"/>
    <s v="E"/>
    <n v="1"/>
    <n v="162"/>
    <n v="81"/>
    <n v="89"/>
    <n v="73"/>
    <s v="Y"/>
    <x v="1"/>
    <s v="N"/>
    <x v="0"/>
    <x v="1"/>
    <n v="0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x v="71"/>
    <s v="Citizens Bank Park"/>
    <n v="3108325"/>
    <n v="104"/>
    <n v="103"/>
    <s v="PHI"/>
    <s v="PHI"/>
    <s v="PHI"/>
  </r>
  <r>
    <x v="136"/>
    <x v="1"/>
    <x v="1"/>
    <x v="1"/>
    <s v="PIT"/>
    <s v="PIT"/>
    <x v="39"/>
    <s v="C"/>
    <n v="6"/>
    <n v="162"/>
    <n v="81"/>
    <n v="68"/>
    <n v="94"/>
    <s v="N"/>
    <x v="1"/>
    <s v="N"/>
    <x v="0"/>
    <x v="1"/>
    <n v="0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x v="77"/>
    <s v="PNC Park"/>
    <n v="1749142"/>
    <n v="97"/>
    <n v="98"/>
    <s v="PIT"/>
    <s v="PIT"/>
    <s v="PIT"/>
  </r>
  <r>
    <x v="136"/>
    <x v="1"/>
    <x v="1"/>
    <x v="1"/>
    <s v="SDN"/>
    <s v="SDP"/>
    <x v="92"/>
    <s v="W"/>
    <n v="3"/>
    <n v="163"/>
    <n v="81"/>
    <n v="89"/>
    <n v="74"/>
    <s v="N"/>
    <x v="1"/>
    <s v="N"/>
    <x v="0"/>
    <x v="1"/>
    <n v="0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x v="126"/>
    <s v="Petco Park"/>
    <n v="2790074"/>
    <n v="90"/>
    <n v="90"/>
    <s v="SDP"/>
    <s v="SDN"/>
    <s v="SDN"/>
  </r>
  <r>
    <x v="136"/>
    <x v="1"/>
    <x v="1"/>
    <x v="5"/>
    <s v="SEA"/>
    <s v="SEA"/>
    <x v="93"/>
    <s v="W"/>
    <n v="2"/>
    <n v="162"/>
    <n v="82"/>
    <n v="88"/>
    <n v="74"/>
    <s v="N"/>
    <x v="1"/>
    <s v="N"/>
    <x v="0"/>
    <x v="1"/>
    <n v="0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x v="129"/>
    <s v="Safeco Field"/>
    <n v="2672223"/>
    <n v="96"/>
    <n v="97"/>
    <s v="SEA"/>
    <s v="SEA"/>
    <s v="SEA"/>
  </r>
  <r>
    <x v="136"/>
    <x v="1"/>
    <x v="1"/>
    <x v="1"/>
    <s v="SFN"/>
    <s v="SFG"/>
    <x v="42"/>
    <s v="W"/>
    <n v="5"/>
    <n v="162"/>
    <n v="81"/>
    <n v="71"/>
    <n v="91"/>
    <s v="N"/>
    <x v="1"/>
    <s v="N"/>
    <x v="0"/>
    <x v="1"/>
    <n v="0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x v="115"/>
    <s v="AT&amp;T Park"/>
    <n v="3223215"/>
    <n v="101"/>
    <n v="101"/>
    <s v="SFG"/>
    <s v="SFN"/>
    <s v="SFN"/>
  </r>
  <r>
    <x v="136"/>
    <x v="1"/>
    <x v="1"/>
    <x v="1"/>
    <s v="SLN"/>
    <s v="STL"/>
    <x v="40"/>
    <s v="C"/>
    <n v="3"/>
    <n v="162"/>
    <n v="81"/>
    <n v="78"/>
    <n v="84"/>
    <s v="N"/>
    <x v="1"/>
    <s v="N"/>
    <x v="0"/>
    <x v="1"/>
    <n v="0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x v="83"/>
    <s v="Busch Stadium III"/>
    <n v="3552180"/>
    <n v="99"/>
    <n v="99"/>
    <s v="STL"/>
    <s v="SLN"/>
    <s v="SLN"/>
  </r>
  <r>
    <x v="136"/>
    <x v="1"/>
    <x v="1"/>
    <x v="5"/>
    <s v="TBA"/>
    <s v="TBD"/>
    <x v="98"/>
    <s v="E"/>
    <n v="5"/>
    <n v="162"/>
    <n v="81"/>
    <n v="66"/>
    <n v="96"/>
    <s v="N"/>
    <x v="1"/>
    <s v="N"/>
    <x v="0"/>
    <x v="1"/>
    <n v="0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x v="135"/>
    <s v="Tropicana Field"/>
    <n v="1387603"/>
    <n v="98"/>
    <n v="100"/>
    <s v="TBD"/>
    <s v="TBA"/>
    <s v="TBA"/>
  </r>
  <r>
    <x v="136"/>
    <x v="1"/>
    <x v="1"/>
    <x v="5"/>
    <s v="TEX"/>
    <s v="TEX"/>
    <x v="88"/>
    <s v="W"/>
    <n v="4"/>
    <n v="162"/>
    <n v="81"/>
    <n v="75"/>
    <n v="87"/>
    <s v="N"/>
    <x v="1"/>
    <s v="N"/>
    <x v="0"/>
    <x v="1"/>
    <n v="0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x v="128"/>
    <s v="Rangers Ballpark in Arlington"/>
    <n v="2353862"/>
    <n v="101"/>
    <n v="101"/>
    <s v="TEX"/>
    <s v="TEX"/>
    <s v="TEX"/>
  </r>
  <r>
    <x v="136"/>
    <x v="1"/>
    <x v="1"/>
    <x v="5"/>
    <s v="TOR"/>
    <s v="TOR"/>
    <x v="94"/>
    <s v="E"/>
    <n v="3"/>
    <n v="162"/>
    <n v="81"/>
    <n v="83"/>
    <n v="79"/>
    <s v="N"/>
    <x v="1"/>
    <s v="N"/>
    <x v="0"/>
    <x v="1"/>
    <n v="0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x v="130"/>
    <s v="Rogers Centre"/>
    <n v="2360644"/>
    <n v="100"/>
    <n v="99"/>
    <s v="TOR"/>
    <s v="TOR"/>
    <s v="TOR"/>
  </r>
  <r>
    <x v="136"/>
    <x v="1"/>
    <x v="1"/>
    <x v="1"/>
    <s v="WAS"/>
    <s v="WSN"/>
    <x v="13"/>
    <s v="E"/>
    <n v="4"/>
    <n v="162"/>
    <n v="81"/>
    <n v="73"/>
    <n v="89"/>
    <s v="N"/>
    <x v="1"/>
    <s v="N"/>
    <x v="0"/>
    <x v="1"/>
    <n v="0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x v="13"/>
    <s v="R.F.K. Stadium"/>
    <n v="1943812"/>
    <n v="94"/>
    <n v="95"/>
    <s v="WSN"/>
    <s v="MON"/>
    <s v="WAS"/>
  </r>
  <r>
    <x v="137"/>
    <x v="1"/>
    <x v="1"/>
    <x v="1"/>
    <s v="ARI"/>
    <s v="ARI"/>
    <x v="97"/>
    <s v="W"/>
    <n v="2"/>
    <n v="162"/>
    <n v="81"/>
    <n v="82"/>
    <n v="80"/>
    <s v="N"/>
    <x v="1"/>
    <s v="N"/>
    <x v="0"/>
    <x v="1"/>
    <n v="0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x v="134"/>
    <s v="Chase Field"/>
    <n v="2509924"/>
    <n v="108"/>
    <n v="108"/>
    <s v="ARI"/>
    <s v="ARI"/>
    <s v="ARI"/>
  </r>
  <r>
    <x v="137"/>
    <x v="1"/>
    <x v="1"/>
    <x v="1"/>
    <s v="ATL"/>
    <s v="ATL"/>
    <x v="24"/>
    <s v="E"/>
    <n v="4"/>
    <n v="162"/>
    <n v="81"/>
    <n v="72"/>
    <n v="90"/>
    <s v="N"/>
    <x v="1"/>
    <s v="N"/>
    <x v="0"/>
    <x v="1"/>
    <n v="0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x v="122"/>
    <s v="Turner Field"/>
    <n v="2532834"/>
    <n v="98"/>
    <n v="98"/>
    <s v="ATL"/>
    <s v="ATL"/>
    <s v="ATL"/>
  </r>
  <r>
    <x v="137"/>
    <x v="1"/>
    <x v="1"/>
    <x v="5"/>
    <s v="BAL"/>
    <s v="BAL"/>
    <x v="37"/>
    <s v="E"/>
    <n v="5"/>
    <n v="161"/>
    <n v="81"/>
    <n v="68"/>
    <n v="93"/>
    <s v="N"/>
    <x v="1"/>
    <s v="N"/>
    <x v="0"/>
    <x v="1"/>
    <n v="0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x v="36"/>
    <s v="Oriole Park at Camden Yards"/>
    <n v="1950075"/>
    <n v="101"/>
    <n v="102"/>
    <s v="BAL"/>
    <s v="BAL"/>
    <s v="BAL"/>
  </r>
  <r>
    <x v="137"/>
    <x v="1"/>
    <x v="1"/>
    <x v="5"/>
    <s v="BOS"/>
    <s v="BOS"/>
    <x v="74"/>
    <s v="E"/>
    <n v="2"/>
    <n v="162"/>
    <n v="81"/>
    <n v="95"/>
    <n v="67"/>
    <s v="N"/>
    <x v="2"/>
    <s v="N"/>
    <x v="0"/>
    <x v="1"/>
    <n v="0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x v="92"/>
    <s v="Fenway Park II"/>
    <n v="3048250"/>
    <n v="108"/>
    <n v="106"/>
    <s v="BOS"/>
    <s v="BOS"/>
    <s v="BOS"/>
  </r>
  <r>
    <x v="137"/>
    <x v="1"/>
    <x v="1"/>
    <x v="5"/>
    <s v="CHA"/>
    <s v="CHW"/>
    <x v="75"/>
    <s v="C"/>
    <n v="1"/>
    <n v="163"/>
    <n v="82"/>
    <n v="89"/>
    <n v="74"/>
    <s v="Y"/>
    <x v="1"/>
    <s v="N"/>
    <x v="0"/>
    <x v="1"/>
    <n v="0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x v="85"/>
    <s v="U.S. Cellular Field"/>
    <n v="2500648"/>
    <n v="105"/>
    <n v="105"/>
    <s v="CHW"/>
    <s v="CHA"/>
    <s v="CHA"/>
  </r>
  <r>
    <x v="137"/>
    <x v="1"/>
    <x v="1"/>
    <x v="1"/>
    <s v="CHN"/>
    <s v="CHC"/>
    <x v="25"/>
    <s v="C"/>
    <n v="1"/>
    <n v="161"/>
    <n v="81"/>
    <n v="97"/>
    <n v="64"/>
    <s v="Y"/>
    <x v="1"/>
    <s v="N"/>
    <x v="0"/>
    <x v="1"/>
    <n v="0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x v="88"/>
    <s v="Wrigley Field"/>
    <n v="3300200"/>
    <n v="108"/>
    <n v="107"/>
    <s v="CHC"/>
    <s v="CHN"/>
    <s v="CHN"/>
  </r>
  <r>
    <x v="137"/>
    <x v="1"/>
    <x v="1"/>
    <x v="1"/>
    <s v="CIN"/>
    <s v="CIN"/>
    <x v="26"/>
    <s v="C"/>
    <n v="5"/>
    <n v="162"/>
    <n v="81"/>
    <n v="74"/>
    <n v="88"/>
    <s v="N"/>
    <x v="1"/>
    <s v="N"/>
    <x v="0"/>
    <x v="1"/>
    <n v="0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x v="25"/>
    <s v="Great American Ball Park"/>
    <n v="2058632"/>
    <n v="102"/>
    <n v="103"/>
    <s v="CIN"/>
    <s v="CIN"/>
    <s v="CIN"/>
  </r>
  <r>
    <x v="137"/>
    <x v="1"/>
    <x v="1"/>
    <x v="5"/>
    <s v="CLE"/>
    <s v="CLE"/>
    <x v="76"/>
    <s v="C"/>
    <n v="3"/>
    <n v="162"/>
    <n v="81"/>
    <n v="81"/>
    <n v="81"/>
    <s v="N"/>
    <x v="1"/>
    <s v="N"/>
    <x v="0"/>
    <x v="1"/>
    <n v="0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x v="107"/>
    <s v="Jacobs Field"/>
    <n v="2169760"/>
    <n v="98"/>
    <n v="98"/>
    <s v="CLE"/>
    <s v="CLE"/>
    <s v="CLE"/>
  </r>
  <r>
    <x v="137"/>
    <x v="1"/>
    <x v="1"/>
    <x v="1"/>
    <s v="COL"/>
    <s v="COL"/>
    <x v="95"/>
    <s v="W"/>
    <n v="3"/>
    <n v="162"/>
    <n v="81"/>
    <n v="74"/>
    <n v="88"/>
    <s v="N"/>
    <x v="1"/>
    <s v="N"/>
    <x v="0"/>
    <x v="1"/>
    <n v="0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x v="131"/>
    <s v="Coors Field"/>
    <n v="2650218"/>
    <n v="109"/>
    <n v="109"/>
    <s v="COL"/>
    <s v="COL"/>
    <s v="COL"/>
  </r>
  <r>
    <x v="137"/>
    <x v="1"/>
    <x v="1"/>
    <x v="5"/>
    <s v="DET"/>
    <s v="DET"/>
    <x v="77"/>
    <s v="C"/>
    <n v="5"/>
    <n v="162"/>
    <n v="81"/>
    <n v="74"/>
    <n v="88"/>
    <s v="N"/>
    <x v="1"/>
    <s v="N"/>
    <x v="0"/>
    <x v="1"/>
    <n v="0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x v="86"/>
    <s v="Comerica Park"/>
    <n v="3202645"/>
    <n v="103"/>
    <n v="103"/>
    <s v="DET"/>
    <s v="DET"/>
    <s v="DET"/>
  </r>
  <r>
    <x v="137"/>
    <x v="1"/>
    <x v="1"/>
    <x v="1"/>
    <s v="FLO"/>
    <s v="FLA"/>
    <x v="96"/>
    <s v="E"/>
    <n v="3"/>
    <n v="161"/>
    <n v="81"/>
    <n v="84"/>
    <n v="77"/>
    <s v="N"/>
    <x v="1"/>
    <s v="N"/>
    <x v="0"/>
    <x v="1"/>
    <n v="0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x v="132"/>
    <s v="Dolphin Stadium"/>
    <n v="1335076"/>
    <n v="101"/>
    <n v="101"/>
    <s v="FLA"/>
    <s v="FLO"/>
    <s v="FLO"/>
  </r>
  <r>
    <x v="137"/>
    <x v="1"/>
    <x v="1"/>
    <x v="1"/>
    <s v="HOU"/>
    <s v="HOU"/>
    <x v="89"/>
    <s v="C"/>
    <n v="3"/>
    <n v="161"/>
    <n v="80"/>
    <n v="86"/>
    <n v="75"/>
    <s v="N"/>
    <x v="1"/>
    <s v="N"/>
    <x v="0"/>
    <x v="1"/>
    <n v="0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x v="121"/>
    <s v="Minute Maid Park"/>
    <n v="2779487"/>
    <n v="98"/>
    <n v="98"/>
    <s v="HOU"/>
    <s v="HOU"/>
    <s v="HOU"/>
  </r>
  <r>
    <x v="137"/>
    <x v="1"/>
    <x v="1"/>
    <x v="5"/>
    <s v="KCA"/>
    <s v="KCR"/>
    <x v="91"/>
    <s v="C"/>
    <n v="4"/>
    <n v="162"/>
    <n v="81"/>
    <n v="75"/>
    <n v="87"/>
    <s v="N"/>
    <x v="1"/>
    <s v="N"/>
    <x v="0"/>
    <x v="1"/>
    <n v="0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x v="124"/>
    <s v="Kauffman Stadium"/>
    <n v="1578922"/>
    <n v="98"/>
    <n v="100"/>
    <s v="KCR"/>
    <s v="KCA"/>
    <s v="KCA"/>
  </r>
  <r>
    <x v="137"/>
    <x v="1"/>
    <x v="1"/>
    <x v="5"/>
    <s v="LAA"/>
    <s v="ANA"/>
    <x v="87"/>
    <s v="W"/>
    <n v="1"/>
    <n v="162"/>
    <n v="81"/>
    <n v="100"/>
    <n v="62"/>
    <s v="Y"/>
    <x v="1"/>
    <s v="N"/>
    <x v="0"/>
    <x v="1"/>
    <n v="0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x v="136"/>
    <s v="Angel Stadium"/>
    <n v="3336747"/>
    <n v="103"/>
    <n v="102"/>
    <s v="LAA"/>
    <s v="ANA"/>
    <s v="ANA"/>
  </r>
  <r>
    <x v="137"/>
    <x v="1"/>
    <x v="1"/>
    <x v="1"/>
    <s v="LAN"/>
    <s v="LAD"/>
    <x v="47"/>
    <s v="W"/>
    <n v="1"/>
    <n v="162"/>
    <n v="81"/>
    <n v="84"/>
    <n v="78"/>
    <s v="Y"/>
    <x v="1"/>
    <s v="N"/>
    <x v="0"/>
    <x v="1"/>
    <n v="0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x v="114"/>
    <s v="Dodger Stadium"/>
    <n v="3730553"/>
    <n v="98"/>
    <n v="97"/>
    <s v="LAD"/>
    <s v="LAN"/>
    <s v="LAN"/>
  </r>
  <r>
    <x v="137"/>
    <x v="1"/>
    <x v="1"/>
    <x v="1"/>
    <s v="MIL"/>
    <s v="MIL"/>
    <x v="53"/>
    <s v="C"/>
    <n v="2"/>
    <n v="162"/>
    <n v="81"/>
    <n v="90"/>
    <n v="72"/>
    <s v="N"/>
    <x v="2"/>
    <s v="N"/>
    <x v="0"/>
    <x v="1"/>
    <n v="0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x v="53"/>
    <s v="Miller Park"/>
    <n v="3068458"/>
    <n v="98"/>
    <n v="98"/>
    <s v="MIL"/>
    <s v="ML4"/>
    <s v="MIL"/>
  </r>
  <r>
    <x v="137"/>
    <x v="1"/>
    <x v="1"/>
    <x v="5"/>
    <s v="MIN"/>
    <s v="MIN"/>
    <x v="79"/>
    <s v="C"/>
    <n v="2"/>
    <n v="163"/>
    <n v="81"/>
    <n v="88"/>
    <n v="75"/>
    <s v="N"/>
    <x v="1"/>
    <s v="N"/>
    <x v="0"/>
    <x v="1"/>
    <n v="0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x v="117"/>
    <s v="Hubert H Humphrey Metrodome"/>
    <n v="2302431"/>
    <n v="96"/>
    <n v="96"/>
    <s v="MIN"/>
    <s v="MIN"/>
    <s v="MIN"/>
  </r>
  <r>
    <x v="137"/>
    <x v="1"/>
    <x v="1"/>
    <x v="5"/>
    <s v="NYA"/>
    <s v="NYY"/>
    <x v="73"/>
    <s v="E"/>
    <n v="3"/>
    <n v="162"/>
    <n v="81"/>
    <n v="89"/>
    <n v="73"/>
    <s v="N"/>
    <x v="1"/>
    <s v="N"/>
    <x v="0"/>
    <x v="1"/>
    <n v="0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x v="96"/>
    <s v="Yankee Stadium II"/>
    <n v="4298655"/>
    <n v="103"/>
    <n v="102"/>
    <s v="NYY"/>
    <s v="NYA"/>
    <s v="NYA"/>
  </r>
  <r>
    <x v="137"/>
    <x v="1"/>
    <x v="1"/>
    <x v="1"/>
    <s v="NYN"/>
    <s v="NYM"/>
    <x v="90"/>
    <s v="E"/>
    <n v="2"/>
    <n v="162"/>
    <n v="81"/>
    <n v="89"/>
    <n v="73"/>
    <s v="N"/>
    <x v="1"/>
    <s v="N"/>
    <x v="0"/>
    <x v="1"/>
    <n v="0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x v="119"/>
    <s v="Shea Stadium"/>
    <n v="4042045"/>
    <n v="99"/>
    <n v="98"/>
    <s v="NYM"/>
    <s v="NYN"/>
    <s v="NYN"/>
  </r>
  <r>
    <x v="137"/>
    <x v="1"/>
    <x v="1"/>
    <x v="5"/>
    <s v="OAK"/>
    <s v="OAK"/>
    <x v="78"/>
    <s v="W"/>
    <n v="3"/>
    <n v="161"/>
    <n v="81"/>
    <n v="75"/>
    <n v="86"/>
    <s v="N"/>
    <x v="1"/>
    <s v="N"/>
    <x v="0"/>
    <x v="1"/>
    <n v="0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x v="123"/>
    <s v="McAfee Coliseum"/>
    <n v="1665256"/>
    <n v="95"/>
    <n v="95"/>
    <s v="OAK"/>
    <s v="OAK"/>
    <s v="OAK"/>
  </r>
  <r>
    <x v="137"/>
    <x v="1"/>
    <x v="1"/>
    <x v="1"/>
    <s v="PHI"/>
    <s v="PHI"/>
    <x v="44"/>
    <s v="E"/>
    <n v="1"/>
    <n v="162"/>
    <n v="81"/>
    <n v="92"/>
    <n v="70"/>
    <s v="Y"/>
    <x v="1"/>
    <s v="Y"/>
    <x v="1"/>
    <x v="2"/>
    <n v="1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x v="71"/>
    <s v="Citizens Bank Park"/>
    <n v="3422583"/>
    <n v="103"/>
    <n v="102"/>
    <s v="PHI"/>
    <s v="PHI"/>
    <s v="PHI"/>
  </r>
  <r>
    <x v="137"/>
    <x v="1"/>
    <x v="1"/>
    <x v="1"/>
    <s v="PIT"/>
    <s v="PIT"/>
    <x v="39"/>
    <s v="C"/>
    <n v="6"/>
    <n v="162"/>
    <n v="81"/>
    <n v="67"/>
    <n v="95"/>
    <s v="N"/>
    <x v="1"/>
    <s v="N"/>
    <x v="0"/>
    <x v="1"/>
    <n v="0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x v="77"/>
    <s v="PNC Park"/>
    <n v="1609076"/>
    <n v="96"/>
    <n v="98"/>
    <s v="PIT"/>
    <s v="PIT"/>
    <s v="PIT"/>
  </r>
  <r>
    <x v="137"/>
    <x v="1"/>
    <x v="1"/>
    <x v="1"/>
    <s v="SDN"/>
    <s v="SDP"/>
    <x v="92"/>
    <s v="W"/>
    <n v="5"/>
    <n v="162"/>
    <n v="81"/>
    <n v="63"/>
    <n v="99"/>
    <s v="N"/>
    <x v="1"/>
    <s v="N"/>
    <x v="0"/>
    <x v="1"/>
    <n v="0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x v="126"/>
    <s v="Petco Park"/>
    <n v="2427535"/>
    <n v="88"/>
    <n v="88"/>
    <s v="SDP"/>
    <s v="SDN"/>
    <s v="SDN"/>
  </r>
  <r>
    <x v="137"/>
    <x v="1"/>
    <x v="1"/>
    <x v="5"/>
    <s v="SEA"/>
    <s v="SEA"/>
    <x v="93"/>
    <s v="W"/>
    <n v="4"/>
    <n v="162"/>
    <n v="81"/>
    <n v="61"/>
    <n v="101"/>
    <s v="N"/>
    <x v="1"/>
    <s v="N"/>
    <x v="0"/>
    <x v="1"/>
    <n v="0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x v="129"/>
    <s v="Safeco Field"/>
    <n v="2329702"/>
    <n v="97"/>
    <n v="97"/>
    <s v="SEA"/>
    <s v="SEA"/>
    <s v="SEA"/>
  </r>
  <r>
    <x v="137"/>
    <x v="1"/>
    <x v="1"/>
    <x v="1"/>
    <s v="SFN"/>
    <s v="SFG"/>
    <x v="42"/>
    <s v="W"/>
    <n v="4"/>
    <n v="162"/>
    <n v="81"/>
    <n v="72"/>
    <n v="90"/>
    <s v="N"/>
    <x v="1"/>
    <s v="N"/>
    <x v="0"/>
    <x v="1"/>
    <n v="0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x v="115"/>
    <s v="AT&amp;T Park"/>
    <n v="2863837"/>
    <n v="102"/>
    <n v="103"/>
    <s v="SFG"/>
    <s v="SFN"/>
    <s v="SFN"/>
  </r>
  <r>
    <x v="137"/>
    <x v="1"/>
    <x v="1"/>
    <x v="1"/>
    <s v="SLN"/>
    <s v="STL"/>
    <x v="40"/>
    <s v="C"/>
    <n v="4"/>
    <n v="162"/>
    <n v="81"/>
    <n v="86"/>
    <n v="76"/>
    <s v="N"/>
    <x v="1"/>
    <s v="N"/>
    <x v="0"/>
    <x v="1"/>
    <n v="0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x v="83"/>
    <s v="Busch Stadium III"/>
    <n v="3432917"/>
    <n v="99"/>
    <n v="99"/>
    <s v="STL"/>
    <s v="SLN"/>
    <s v="SLN"/>
  </r>
  <r>
    <x v="137"/>
    <x v="1"/>
    <x v="1"/>
    <x v="5"/>
    <s v="TBA"/>
    <s v="TBD"/>
    <x v="98"/>
    <s v="E"/>
    <n v="1"/>
    <n v="162"/>
    <n v="81"/>
    <n v="97"/>
    <n v="65"/>
    <s v="Y"/>
    <x v="1"/>
    <s v="Y"/>
    <x v="1"/>
    <x v="1"/>
    <n v="0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x v="137"/>
    <s v="Tropicana Field"/>
    <n v="1811986"/>
    <n v="101"/>
    <n v="101"/>
    <s v="TBR"/>
    <s v="TBA"/>
    <s v="TBA"/>
  </r>
  <r>
    <x v="137"/>
    <x v="1"/>
    <x v="1"/>
    <x v="5"/>
    <s v="TEX"/>
    <s v="TEX"/>
    <x v="88"/>
    <s v="W"/>
    <n v="2"/>
    <n v="162"/>
    <n v="81"/>
    <n v="79"/>
    <n v="83"/>
    <s v="N"/>
    <x v="1"/>
    <s v="N"/>
    <x v="0"/>
    <x v="1"/>
    <n v="0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x v="128"/>
    <s v="Rangers Ballpark in Arlington"/>
    <n v="1945677"/>
    <n v="102"/>
    <n v="102"/>
    <s v="TEX"/>
    <s v="TEX"/>
    <s v="TEX"/>
  </r>
  <r>
    <x v="137"/>
    <x v="1"/>
    <x v="1"/>
    <x v="5"/>
    <s v="TOR"/>
    <s v="TOR"/>
    <x v="94"/>
    <s v="E"/>
    <n v="4"/>
    <n v="162"/>
    <n v="81"/>
    <n v="86"/>
    <n v="76"/>
    <s v="N"/>
    <x v="1"/>
    <s v="N"/>
    <x v="0"/>
    <x v="1"/>
    <n v="0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x v="130"/>
    <s v="Rogers Centre"/>
    <n v="2399786"/>
    <n v="98"/>
    <n v="97"/>
    <s v="TOR"/>
    <s v="TOR"/>
    <s v="TOR"/>
  </r>
  <r>
    <x v="137"/>
    <x v="1"/>
    <x v="1"/>
    <x v="1"/>
    <s v="WAS"/>
    <s v="WSN"/>
    <x v="13"/>
    <s v="E"/>
    <n v="5"/>
    <n v="161"/>
    <n v="80"/>
    <n v="59"/>
    <n v="102"/>
    <s v="N"/>
    <x v="1"/>
    <s v="N"/>
    <x v="0"/>
    <x v="1"/>
    <n v="0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x v="13"/>
    <s v="Nationals Park"/>
    <n v="2320400"/>
    <n v="99"/>
    <n v="100"/>
    <s v="WSN"/>
    <s v="MON"/>
    <s v="WAS"/>
  </r>
  <r>
    <x v="138"/>
    <x v="1"/>
    <x v="1"/>
    <x v="1"/>
    <s v="ARI"/>
    <s v="ARI"/>
    <x v="97"/>
    <s v="W"/>
    <n v="5"/>
    <n v="162"/>
    <n v="81"/>
    <n v="70"/>
    <n v="92"/>
    <s v="N"/>
    <x v="1"/>
    <s v="N"/>
    <x v="0"/>
    <x v="1"/>
    <n v="0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x v="134"/>
    <s v="Chase Field"/>
    <n v="2128765"/>
    <n v="105"/>
    <n v="106"/>
    <s v="ARI"/>
    <s v="ARI"/>
    <s v="ARI"/>
  </r>
  <r>
    <x v="138"/>
    <x v="1"/>
    <x v="1"/>
    <x v="1"/>
    <s v="ATL"/>
    <s v="ATL"/>
    <x v="24"/>
    <s v="E"/>
    <n v="3"/>
    <n v="162"/>
    <n v="81"/>
    <n v="86"/>
    <n v="76"/>
    <s v="N"/>
    <x v="1"/>
    <s v="N"/>
    <x v="0"/>
    <x v="1"/>
    <n v="0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x v="122"/>
    <s v="Turner Field"/>
    <n v="2373631"/>
    <n v="99"/>
    <n v="98"/>
    <s v="ATL"/>
    <s v="ATL"/>
    <s v="ATL"/>
  </r>
  <r>
    <x v="138"/>
    <x v="1"/>
    <x v="1"/>
    <x v="5"/>
    <s v="BAL"/>
    <s v="BAL"/>
    <x v="37"/>
    <s v="E"/>
    <n v="5"/>
    <n v="162"/>
    <n v="81"/>
    <n v="64"/>
    <n v="98"/>
    <s v="N"/>
    <x v="1"/>
    <s v="N"/>
    <x v="0"/>
    <x v="1"/>
    <n v="0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x v="36"/>
    <s v="Oriole Park at Camden Yards"/>
    <n v="1907163"/>
    <n v="101"/>
    <n v="102"/>
    <s v="BAL"/>
    <s v="BAL"/>
    <s v="BAL"/>
  </r>
  <r>
    <x v="138"/>
    <x v="1"/>
    <x v="1"/>
    <x v="5"/>
    <s v="BOS"/>
    <s v="BOS"/>
    <x v="74"/>
    <s v="E"/>
    <n v="2"/>
    <n v="162"/>
    <n v="81"/>
    <n v="95"/>
    <n v="67"/>
    <s v="N"/>
    <x v="2"/>
    <s v="N"/>
    <x v="0"/>
    <x v="1"/>
    <n v="0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x v="92"/>
    <s v="Fenway Park II"/>
    <n v="3062699"/>
    <n v="106"/>
    <n v="105"/>
    <s v="BOS"/>
    <s v="BOS"/>
    <s v="BOS"/>
  </r>
  <r>
    <x v="138"/>
    <x v="1"/>
    <x v="1"/>
    <x v="5"/>
    <s v="CHA"/>
    <s v="CHW"/>
    <x v="75"/>
    <s v="C"/>
    <n v="3"/>
    <n v="162"/>
    <n v="81"/>
    <n v="79"/>
    <n v="83"/>
    <s v="N"/>
    <x v="1"/>
    <s v="N"/>
    <x v="0"/>
    <x v="1"/>
    <n v="0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x v="85"/>
    <s v="U.S. Cellular Field"/>
    <n v="2284163"/>
    <n v="105"/>
    <n v="105"/>
    <s v="CHW"/>
    <s v="CHA"/>
    <s v="CHA"/>
  </r>
  <r>
    <x v="138"/>
    <x v="1"/>
    <x v="1"/>
    <x v="1"/>
    <s v="CHN"/>
    <s v="CHC"/>
    <x v="25"/>
    <s v="C"/>
    <n v="2"/>
    <n v="161"/>
    <n v="80"/>
    <n v="83"/>
    <n v="78"/>
    <s v="N"/>
    <x v="1"/>
    <s v="N"/>
    <x v="0"/>
    <x v="1"/>
    <n v="0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x v="88"/>
    <s v="Wrigley Field"/>
    <n v="3168859"/>
    <n v="107"/>
    <n v="106"/>
    <s v="CHC"/>
    <s v="CHN"/>
    <s v="CHN"/>
  </r>
  <r>
    <x v="138"/>
    <x v="1"/>
    <x v="1"/>
    <x v="1"/>
    <s v="CIN"/>
    <s v="CIN"/>
    <x v="26"/>
    <s v="C"/>
    <n v="4"/>
    <n v="162"/>
    <n v="81"/>
    <n v="78"/>
    <n v="84"/>
    <s v="N"/>
    <x v="1"/>
    <s v="N"/>
    <x v="0"/>
    <x v="1"/>
    <n v="0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x v="25"/>
    <s v="Great American Ball Park"/>
    <n v="1747919"/>
    <n v="100"/>
    <n v="100"/>
    <s v="CIN"/>
    <s v="CIN"/>
    <s v="CIN"/>
  </r>
  <r>
    <x v="138"/>
    <x v="1"/>
    <x v="1"/>
    <x v="5"/>
    <s v="CLE"/>
    <s v="CLE"/>
    <x v="76"/>
    <s v="C"/>
    <n v="4"/>
    <n v="162"/>
    <n v="81"/>
    <n v="65"/>
    <n v="97"/>
    <s v="N"/>
    <x v="1"/>
    <s v="N"/>
    <x v="0"/>
    <x v="1"/>
    <n v="0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x v="107"/>
    <s v="Jacobs Field"/>
    <n v="1766242"/>
    <n v="95"/>
    <n v="95"/>
    <s v="CLE"/>
    <s v="CLE"/>
    <s v="CLE"/>
  </r>
  <r>
    <x v="138"/>
    <x v="1"/>
    <x v="1"/>
    <x v="1"/>
    <s v="COL"/>
    <s v="COL"/>
    <x v="95"/>
    <s v="W"/>
    <n v="2"/>
    <n v="162"/>
    <n v="81"/>
    <n v="92"/>
    <n v="70"/>
    <s v="N"/>
    <x v="2"/>
    <s v="N"/>
    <x v="0"/>
    <x v="1"/>
    <n v="0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x v="131"/>
    <s v="Coors Field"/>
    <n v="2665080"/>
    <n v="112"/>
    <n v="112"/>
    <s v="COL"/>
    <s v="COL"/>
    <s v="COL"/>
  </r>
  <r>
    <x v="138"/>
    <x v="1"/>
    <x v="1"/>
    <x v="5"/>
    <s v="DET"/>
    <s v="DET"/>
    <x v="77"/>
    <s v="C"/>
    <n v="2"/>
    <n v="163"/>
    <n v="81"/>
    <n v="86"/>
    <n v="77"/>
    <s v="N"/>
    <x v="1"/>
    <s v="N"/>
    <x v="0"/>
    <x v="1"/>
    <n v="0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x v="86"/>
    <s v="Comerica Park"/>
    <n v="2567165"/>
    <n v="101"/>
    <n v="102"/>
    <s v="DET"/>
    <s v="DET"/>
    <s v="DET"/>
  </r>
  <r>
    <x v="138"/>
    <x v="1"/>
    <x v="1"/>
    <x v="1"/>
    <s v="FLO"/>
    <s v="FLA"/>
    <x v="96"/>
    <s v="E"/>
    <n v="2"/>
    <n v="162"/>
    <n v="81"/>
    <n v="87"/>
    <n v="75"/>
    <s v="N"/>
    <x v="1"/>
    <s v="N"/>
    <x v="0"/>
    <x v="1"/>
    <n v="0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x v="132"/>
    <s v="Dolphin Stadium"/>
    <n v="1464109"/>
    <n v="102"/>
    <n v="102"/>
    <s v="FLA"/>
    <s v="FLO"/>
    <s v="FLO"/>
  </r>
  <r>
    <x v="138"/>
    <x v="1"/>
    <x v="1"/>
    <x v="1"/>
    <s v="HOU"/>
    <s v="HOU"/>
    <x v="89"/>
    <s v="C"/>
    <n v="5"/>
    <n v="162"/>
    <n v="81"/>
    <n v="74"/>
    <n v="88"/>
    <s v="N"/>
    <x v="1"/>
    <s v="N"/>
    <x v="0"/>
    <x v="1"/>
    <n v="0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x v="121"/>
    <s v="Minute Maid Park"/>
    <n v="2521076"/>
    <n v="98"/>
    <n v="98"/>
    <s v="HOU"/>
    <s v="HOU"/>
    <s v="HOU"/>
  </r>
  <r>
    <x v="138"/>
    <x v="1"/>
    <x v="1"/>
    <x v="5"/>
    <s v="KCA"/>
    <s v="KCR"/>
    <x v="91"/>
    <s v="C"/>
    <n v="4"/>
    <n v="162"/>
    <n v="81"/>
    <n v="65"/>
    <n v="97"/>
    <s v="N"/>
    <x v="1"/>
    <s v="N"/>
    <x v="0"/>
    <x v="1"/>
    <n v="0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x v="124"/>
    <s v="Kauffman Stadium"/>
    <n v="1797891"/>
    <n v="97"/>
    <n v="99"/>
    <s v="KCR"/>
    <s v="KCA"/>
    <s v="KCA"/>
  </r>
  <r>
    <x v="138"/>
    <x v="1"/>
    <x v="1"/>
    <x v="5"/>
    <s v="LAA"/>
    <s v="ANA"/>
    <x v="87"/>
    <s v="W"/>
    <n v="1"/>
    <n v="162"/>
    <n v="81"/>
    <n v="97"/>
    <n v="65"/>
    <s v="Y"/>
    <x v="1"/>
    <s v="N"/>
    <x v="0"/>
    <x v="1"/>
    <n v="0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x v="136"/>
    <s v="Angel Stadium"/>
    <n v="3240386"/>
    <n v="99"/>
    <n v="98"/>
    <s v="LAA"/>
    <s v="ANA"/>
    <s v="ANA"/>
  </r>
  <r>
    <x v="138"/>
    <x v="1"/>
    <x v="1"/>
    <x v="1"/>
    <s v="LAN"/>
    <s v="LAD"/>
    <x v="47"/>
    <s v="W"/>
    <n v="1"/>
    <n v="162"/>
    <n v="81"/>
    <n v="95"/>
    <n v="67"/>
    <s v="Y"/>
    <x v="1"/>
    <s v="N"/>
    <x v="0"/>
    <x v="1"/>
    <n v="0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x v="114"/>
    <s v="Dodger Stadium"/>
    <n v="3761655"/>
    <n v="96"/>
    <n v="95"/>
    <s v="LAD"/>
    <s v="LAN"/>
    <s v="LAN"/>
  </r>
  <r>
    <x v="138"/>
    <x v="1"/>
    <x v="1"/>
    <x v="1"/>
    <s v="MIL"/>
    <s v="MIL"/>
    <x v="53"/>
    <s v="C"/>
    <n v="3"/>
    <n v="162"/>
    <n v="81"/>
    <n v="80"/>
    <n v="82"/>
    <s v="N"/>
    <x v="1"/>
    <s v="N"/>
    <x v="0"/>
    <x v="1"/>
    <n v="0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x v="53"/>
    <s v="Miller Park"/>
    <n v="3037451"/>
    <n v="98"/>
    <n v="98"/>
    <s v="MIL"/>
    <s v="ML4"/>
    <s v="MIL"/>
  </r>
  <r>
    <x v="138"/>
    <x v="1"/>
    <x v="1"/>
    <x v="5"/>
    <s v="MIN"/>
    <s v="MIN"/>
    <x v="79"/>
    <s v="C"/>
    <n v="1"/>
    <n v="163"/>
    <n v="82"/>
    <n v="87"/>
    <n v="76"/>
    <s v="Y"/>
    <x v="1"/>
    <s v="N"/>
    <x v="0"/>
    <x v="1"/>
    <n v="0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x v="117"/>
    <s v="Hubert H Humphrey Metrodome"/>
    <n v="2416237"/>
    <n v="99"/>
    <n v="98"/>
    <s v="MIN"/>
    <s v="MIN"/>
    <s v="MIN"/>
  </r>
  <r>
    <x v="138"/>
    <x v="1"/>
    <x v="1"/>
    <x v="5"/>
    <s v="NYA"/>
    <s v="NYY"/>
    <x v="73"/>
    <s v="E"/>
    <n v="1"/>
    <n v="162"/>
    <n v="81"/>
    <n v="103"/>
    <n v="59"/>
    <s v="Y"/>
    <x v="1"/>
    <s v="Y"/>
    <x v="1"/>
    <x v="2"/>
    <n v="1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x v="96"/>
    <s v="Yankee Stadium III"/>
    <n v="3719358"/>
    <n v="105"/>
    <n v="103"/>
    <s v="NYY"/>
    <s v="NYA"/>
    <s v="NYA"/>
  </r>
  <r>
    <x v="138"/>
    <x v="1"/>
    <x v="1"/>
    <x v="1"/>
    <s v="NYN"/>
    <s v="NYM"/>
    <x v="90"/>
    <s v="E"/>
    <n v="4"/>
    <n v="162"/>
    <n v="81"/>
    <n v="70"/>
    <n v="92"/>
    <s v="N"/>
    <x v="1"/>
    <s v="N"/>
    <x v="0"/>
    <x v="1"/>
    <n v="0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x v="119"/>
    <s v="Citi Field"/>
    <n v="3168571"/>
    <n v="97"/>
    <n v="97"/>
    <s v="NYM"/>
    <s v="NYN"/>
    <s v="NYN"/>
  </r>
  <r>
    <x v="138"/>
    <x v="1"/>
    <x v="1"/>
    <x v="5"/>
    <s v="OAK"/>
    <s v="OAK"/>
    <x v="78"/>
    <s v="W"/>
    <n v="4"/>
    <n v="162"/>
    <n v="81"/>
    <n v="75"/>
    <n v="87"/>
    <s v="N"/>
    <x v="1"/>
    <s v="N"/>
    <x v="0"/>
    <x v="1"/>
    <n v="0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x v="123"/>
    <s v="Oakland-Alameda County Coliseum"/>
    <n v="1408783"/>
    <n v="99"/>
    <n v="99"/>
    <s v="OAK"/>
    <s v="OAK"/>
    <s v="OAK"/>
  </r>
  <r>
    <x v="138"/>
    <x v="1"/>
    <x v="1"/>
    <x v="1"/>
    <s v="PHI"/>
    <s v="PHI"/>
    <x v="44"/>
    <s v="E"/>
    <n v="1"/>
    <n v="162"/>
    <n v="81"/>
    <n v="93"/>
    <n v="69"/>
    <s v="Y"/>
    <x v="1"/>
    <s v="Y"/>
    <x v="1"/>
    <x v="1"/>
    <n v="0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x v="71"/>
    <s v="Citizens Bank Park"/>
    <n v="3600693"/>
    <n v="101"/>
    <n v="100"/>
    <s v="PHI"/>
    <s v="PHI"/>
    <s v="PHI"/>
  </r>
  <r>
    <x v="138"/>
    <x v="1"/>
    <x v="1"/>
    <x v="1"/>
    <s v="PIT"/>
    <s v="PIT"/>
    <x v="39"/>
    <s v="C"/>
    <n v="6"/>
    <n v="161"/>
    <n v="81"/>
    <n v="62"/>
    <n v="99"/>
    <s v="N"/>
    <x v="1"/>
    <s v="N"/>
    <x v="0"/>
    <x v="1"/>
    <n v="0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x v="77"/>
    <s v="PNC Park"/>
    <n v="1577853"/>
    <n v="98"/>
    <n v="99"/>
    <s v="PIT"/>
    <s v="PIT"/>
    <s v="PIT"/>
  </r>
  <r>
    <x v="138"/>
    <x v="1"/>
    <x v="1"/>
    <x v="1"/>
    <s v="SDN"/>
    <s v="SDP"/>
    <x v="92"/>
    <s v="W"/>
    <n v="4"/>
    <n v="162"/>
    <n v="81"/>
    <n v="75"/>
    <n v="87"/>
    <s v="N"/>
    <x v="1"/>
    <s v="N"/>
    <x v="0"/>
    <x v="1"/>
    <n v="0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x v="126"/>
    <s v="Petco Park"/>
    <n v="1919603"/>
    <n v="90"/>
    <n v="90"/>
    <s v="SDP"/>
    <s v="SDN"/>
    <s v="SDN"/>
  </r>
  <r>
    <x v="138"/>
    <x v="1"/>
    <x v="1"/>
    <x v="5"/>
    <s v="SEA"/>
    <s v="SEA"/>
    <x v="93"/>
    <s v="W"/>
    <n v="3"/>
    <n v="162"/>
    <n v="81"/>
    <n v="85"/>
    <n v="77"/>
    <s v="N"/>
    <x v="1"/>
    <s v="N"/>
    <x v="0"/>
    <x v="1"/>
    <n v="0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x v="129"/>
    <s v="Safeco Field"/>
    <n v="2195533"/>
    <n v="94"/>
    <n v="96"/>
    <s v="SEA"/>
    <s v="SEA"/>
    <s v="SEA"/>
  </r>
  <r>
    <x v="138"/>
    <x v="1"/>
    <x v="1"/>
    <x v="1"/>
    <s v="SFN"/>
    <s v="SFG"/>
    <x v="42"/>
    <s v="W"/>
    <n v="3"/>
    <n v="162"/>
    <n v="81"/>
    <n v="88"/>
    <n v="74"/>
    <s v="N"/>
    <x v="1"/>
    <s v="N"/>
    <x v="0"/>
    <x v="1"/>
    <n v="0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x v="115"/>
    <s v="AT&amp;T Park"/>
    <n v="2862110"/>
    <n v="102"/>
    <n v="102"/>
    <s v="SFG"/>
    <s v="SFN"/>
    <s v="SFN"/>
  </r>
  <r>
    <x v="138"/>
    <x v="1"/>
    <x v="1"/>
    <x v="1"/>
    <s v="SLN"/>
    <s v="STL"/>
    <x v="40"/>
    <s v="C"/>
    <n v="1"/>
    <n v="162"/>
    <n v="81"/>
    <n v="91"/>
    <n v="71"/>
    <s v="Y"/>
    <x v="1"/>
    <s v="N"/>
    <x v="0"/>
    <x v="1"/>
    <n v="0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x v="83"/>
    <s v="Busch Stadium III"/>
    <n v="3343252"/>
    <n v="98"/>
    <n v="97"/>
    <s v="STL"/>
    <s v="SLN"/>
    <s v="SLN"/>
  </r>
  <r>
    <x v="138"/>
    <x v="1"/>
    <x v="1"/>
    <x v="5"/>
    <s v="TBA"/>
    <s v="TBD"/>
    <x v="98"/>
    <s v="E"/>
    <n v="3"/>
    <n v="162"/>
    <n v="81"/>
    <n v="84"/>
    <n v="78"/>
    <s v="N"/>
    <x v="1"/>
    <s v="N"/>
    <x v="0"/>
    <x v="1"/>
    <n v="0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x v="137"/>
    <s v="Tropicana Field"/>
    <n v="1874962"/>
    <n v="98"/>
    <n v="97"/>
    <s v="TBR"/>
    <s v="TBA"/>
    <s v="TBA"/>
  </r>
  <r>
    <x v="138"/>
    <x v="1"/>
    <x v="1"/>
    <x v="5"/>
    <s v="TEX"/>
    <s v="TEX"/>
    <x v="88"/>
    <s v="W"/>
    <n v="2"/>
    <n v="162"/>
    <n v="81"/>
    <n v="87"/>
    <n v="75"/>
    <s v="N"/>
    <x v="1"/>
    <s v="N"/>
    <x v="0"/>
    <x v="1"/>
    <n v="0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x v="128"/>
    <s v="Rangers Ballpark in Arlington"/>
    <n v="2156016"/>
    <n v="104"/>
    <n v="104"/>
    <s v="TEX"/>
    <s v="TEX"/>
    <s v="TEX"/>
  </r>
  <r>
    <x v="138"/>
    <x v="1"/>
    <x v="1"/>
    <x v="5"/>
    <s v="TOR"/>
    <s v="TOR"/>
    <x v="94"/>
    <s v="E"/>
    <n v="4"/>
    <n v="162"/>
    <n v="81"/>
    <n v="75"/>
    <n v="87"/>
    <s v="N"/>
    <x v="1"/>
    <s v="N"/>
    <x v="0"/>
    <x v="1"/>
    <n v="0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x v="130"/>
    <s v="Rogers Centre"/>
    <n v="1876129"/>
    <n v="100"/>
    <n v="99"/>
    <s v="TOR"/>
    <s v="TOR"/>
    <s v="TOR"/>
  </r>
  <r>
    <x v="138"/>
    <x v="1"/>
    <x v="1"/>
    <x v="1"/>
    <s v="WAS"/>
    <s v="WSN"/>
    <x v="13"/>
    <s v="E"/>
    <n v="5"/>
    <n v="162"/>
    <n v="81"/>
    <n v="59"/>
    <n v="103"/>
    <s v="N"/>
    <x v="1"/>
    <s v="N"/>
    <x v="0"/>
    <x v="1"/>
    <n v="0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x v="13"/>
    <s v="Nationals Park"/>
    <n v="1817226"/>
    <n v="99"/>
    <n v="101"/>
    <s v="WSN"/>
    <s v="MON"/>
    <s v="WAS"/>
  </r>
  <r>
    <x v="139"/>
    <x v="1"/>
    <x v="1"/>
    <x v="1"/>
    <s v="ARI"/>
    <s v="ARI"/>
    <x v="97"/>
    <s v="W"/>
    <n v="5"/>
    <n v="162"/>
    <n v="81"/>
    <n v="65"/>
    <n v="97"/>
    <s v="N"/>
    <x v="1"/>
    <s v="N"/>
    <x v="0"/>
    <x v="1"/>
    <n v="0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x v="134"/>
    <s v="Chase Field"/>
    <n v="2056941"/>
    <n v="104"/>
    <n v="105"/>
    <s v="ARI"/>
    <s v="ARI"/>
    <s v="ARI"/>
  </r>
  <r>
    <x v="139"/>
    <x v="1"/>
    <x v="1"/>
    <x v="1"/>
    <s v="ATL"/>
    <s v="ATL"/>
    <x v="24"/>
    <s v="E"/>
    <n v="2"/>
    <n v="162"/>
    <n v="81"/>
    <n v="91"/>
    <n v="71"/>
    <s v="N"/>
    <x v="2"/>
    <s v="N"/>
    <x v="0"/>
    <x v="1"/>
    <n v="0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x v="122"/>
    <s v="Turner Field"/>
    <n v="2510119"/>
    <n v="98"/>
    <n v="97"/>
    <s v="ATL"/>
    <s v="ATL"/>
    <s v="ATL"/>
  </r>
  <r>
    <x v="139"/>
    <x v="1"/>
    <x v="1"/>
    <x v="5"/>
    <s v="BAL"/>
    <s v="BAL"/>
    <x v="37"/>
    <s v="E"/>
    <n v="5"/>
    <n v="162"/>
    <n v="81"/>
    <n v="66"/>
    <n v="96"/>
    <s v="N"/>
    <x v="1"/>
    <s v="N"/>
    <x v="0"/>
    <x v="1"/>
    <n v="0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x v="36"/>
    <s v="Oriole Park at Camden Yards"/>
    <n v="1733018"/>
    <n v="101"/>
    <n v="102"/>
    <s v="BAL"/>
    <s v="BAL"/>
    <s v="BAL"/>
  </r>
  <r>
    <x v="139"/>
    <x v="1"/>
    <x v="1"/>
    <x v="5"/>
    <s v="BOS"/>
    <s v="BOS"/>
    <x v="74"/>
    <s v="E"/>
    <n v="3"/>
    <n v="162"/>
    <n v="81"/>
    <n v="89"/>
    <n v="73"/>
    <s v="N"/>
    <x v="1"/>
    <s v="N"/>
    <x v="0"/>
    <x v="1"/>
    <n v="0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x v="92"/>
    <s v="Fenway Park II"/>
    <n v="3046443"/>
    <n v="106"/>
    <n v="105"/>
    <s v="BOS"/>
    <s v="BOS"/>
    <s v="BOS"/>
  </r>
  <r>
    <x v="139"/>
    <x v="1"/>
    <x v="1"/>
    <x v="5"/>
    <s v="CHA"/>
    <s v="CHW"/>
    <x v="75"/>
    <s v="C"/>
    <n v="2"/>
    <n v="162"/>
    <n v="81"/>
    <n v="88"/>
    <n v="74"/>
    <s v="N"/>
    <x v="1"/>
    <s v="N"/>
    <x v="0"/>
    <x v="1"/>
    <n v="0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x v="85"/>
    <s v="U.S. Cellular Field"/>
    <n v="2194378"/>
    <n v="105"/>
    <n v="105"/>
    <s v="CHW"/>
    <s v="CHA"/>
    <s v="CHA"/>
  </r>
  <r>
    <x v="139"/>
    <x v="1"/>
    <x v="1"/>
    <x v="1"/>
    <s v="CHN"/>
    <s v="CHC"/>
    <x v="25"/>
    <s v="C"/>
    <n v="5"/>
    <n v="162"/>
    <n v="81"/>
    <n v="75"/>
    <n v="87"/>
    <s v="N"/>
    <x v="1"/>
    <s v="N"/>
    <x v="0"/>
    <x v="1"/>
    <n v="0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x v="88"/>
    <s v="Wrigley Field"/>
    <n v="3062973"/>
    <n v="108"/>
    <n v="108"/>
    <s v="CHC"/>
    <s v="CHN"/>
    <s v="CHN"/>
  </r>
  <r>
    <x v="139"/>
    <x v="1"/>
    <x v="1"/>
    <x v="1"/>
    <s v="CIN"/>
    <s v="CIN"/>
    <x v="26"/>
    <s v="C"/>
    <n v="1"/>
    <n v="162"/>
    <n v="81"/>
    <n v="91"/>
    <n v="71"/>
    <s v="Y"/>
    <x v="1"/>
    <s v="N"/>
    <x v="0"/>
    <x v="1"/>
    <n v="0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x v="25"/>
    <s v="Great American Ball Park"/>
    <n v="2060550"/>
    <n v="99"/>
    <n v="99"/>
    <s v="CIN"/>
    <s v="CIN"/>
    <s v="CIN"/>
  </r>
  <r>
    <x v="139"/>
    <x v="1"/>
    <x v="1"/>
    <x v="5"/>
    <s v="CLE"/>
    <s v="CLE"/>
    <x v="76"/>
    <s v="C"/>
    <n v="4"/>
    <n v="162"/>
    <n v="81"/>
    <n v="69"/>
    <n v="93"/>
    <s v="N"/>
    <x v="1"/>
    <s v="N"/>
    <x v="0"/>
    <x v="1"/>
    <n v="0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x v="107"/>
    <s v="Jacobs Field"/>
    <n v="1394812"/>
    <n v="93"/>
    <n v="93"/>
    <s v="CLE"/>
    <s v="CLE"/>
    <s v="CLE"/>
  </r>
  <r>
    <x v="139"/>
    <x v="1"/>
    <x v="1"/>
    <x v="1"/>
    <s v="COL"/>
    <s v="COL"/>
    <x v="95"/>
    <s v="W"/>
    <n v="3"/>
    <n v="162"/>
    <n v="81"/>
    <n v="83"/>
    <n v="79"/>
    <s v="N"/>
    <x v="1"/>
    <s v="N"/>
    <x v="0"/>
    <x v="1"/>
    <n v="0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x v="131"/>
    <s v="Coors Field"/>
    <n v="2875245"/>
    <n v="115"/>
    <n v="115"/>
    <s v="COL"/>
    <s v="COL"/>
    <s v="COL"/>
  </r>
  <r>
    <x v="139"/>
    <x v="1"/>
    <x v="1"/>
    <x v="5"/>
    <s v="DET"/>
    <s v="DET"/>
    <x v="77"/>
    <s v="C"/>
    <n v="3"/>
    <n v="162"/>
    <n v="81"/>
    <n v="81"/>
    <n v="81"/>
    <s v="N"/>
    <x v="1"/>
    <s v="N"/>
    <x v="0"/>
    <x v="1"/>
    <n v="0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x v="86"/>
    <s v="Comerica Park"/>
    <n v="2461237"/>
    <n v="101"/>
    <n v="101"/>
    <s v="DET"/>
    <s v="DET"/>
    <s v="DET"/>
  </r>
  <r>
    <x v="139"/>
    <x v="1"/>
    <x v="1"/>
    <x v="1"/>
    <s v="FLO"/>
    <s v="FLA"/>
    <x v="96"/>
    <s v="E"/>
    <n v="3"/>
    <n v="162"/>
    <n v="81"/>
    <n v="80"/>
    <n v="82"/>
    <s v="N"/>
    <x v="1"/>
    <s v="N"/>
    <x v="0"/>
    <x v="1"/>
    <n v="0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x v="132"/>
    <s v="Dolphin Stadium"/>
    <n v="1535226"/>
    <n v="105"/>
    <n v="104"/>
    <s v="FLA"/>
    <s v="FLO"/>
    <s v="FLO"/>
  </r>
  <r>
    <x v="139"/>
    <x v="1"/>
    <x v="1"/>
    <x v="1"/>
    <s v="HOU"/>
    <s v="HOU"/>
    <x v="89"/>
    <s v="C"/>
    <n v="4"/>
    <n v="162"/>
    <n v="81"/>
    <n v="76"/>
    <n v="86"/>
    <s v="N"/>
    <x v="1"/>
    <s v="N"/>
    <x v="0"/>
    <x v="1"/>
    <n v="0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x v="121"/>
    <s v="Minute Maid Park"/>
    <n v="2331490"/>
    <n v="95"/>
    <n v="96"/>
    <s v="HOU"/>
    <s v="HOU"/>
    <s v="HOU"/>
  </r>
  <r>
    <x v="139"/>
    <x v="1"/>
    <x v="1"/>
    <x v="5"/>
    <s v="KCA"/>
    <s v="KCR"/>
    <x v="91"/>
    <s v="C"/>
    <n v="5"/>
    <n v="162"/>
    <n v="81"/>
    <n v="67"/>
    <n v="95"/>
    <s v="N"/>
    <x v="1"/>
    <s v="N"/>
    <x v="0"/>
    <x v="1"/>
    <n v="0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x v="124"/>
    <s v="Kauffman Stadium"/>
    <n v="1615324"/>
    <n v="99"/>
    <n v="101"/>
    <s v="KCR"/>
    <s v="KCA"/>
    <s v="KCA"/>
  </r>
  <r>
    <x v="139"/>
    <x v="1"/>
    <x v="1"/>
    <x v="5"/>
    <s v="LAA"/>
    <s v="ANA"/>
    <x v="87"/>
    <s v="W"/>
    <n v="3"/>
    <n v="162"/>
    <n v="81"/>
    <n v="80"/>
    <n v="82"/>
    <s v="N"/>
    <x v="1"/>
    <s v="N"/>
    <x v="0"/>
    <x v="1"/>
    <n v="0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x v="136"/>
    <s v="Angel Stadium"/>
    <n v="3250816"/>
    <n v="98"/>
    <n v="98"/>
    <s v="LAA"/>
    <s v="ANA"/>
    <s v="ANA"/>
  </r>
  <r>
    <x v="139"/>
    <x v="1"/>
    <x v="1"/>
    <x v="1"/>
    <s v="LAN"/>
    <s v="LAD"/>
    <x v="47"/>
    <s v="W"/>
    <n v="4"/>
    <n v="162"/>
    <n v="81"/>
    <n v="80"/>
    <n v="82"/>
    <s v="N"/>
    <x v="1"/>
    <s v="N"/>
    <x v="0"/>
    <x v="1"/>
    <n v="0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x v="114"/>
    <s v="Dodger Stadium"/>
    <n v="3562320"/>
    <n v="95"/>
    <n v="95"/>
    <s v="LAD"/>
    <s v="LAN"/>
    <s v="LAN"/>
  </r>
  <r>
    <x v="139"/>
    <x v="1"/>
    <x v="1"/>
    <x v="1"/>
    <s v="MIL"/>
    <s v="MIL"/>
    <x v="53"/>
    <s v="C"/>
    <n v="3"/>
    <n v="162"/>
    <n v="81"/>
    <n v="77"/>
    <n v="85"/>
    <s v="N"/>
    <x v="1"/>
    <s v="N"/>
    <x v="0"/>
    <x v="1"/>
    <n v="0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x v="53"/>
    <s v="Miller Park"/>
    <n v="2776531"/>
    <n v="98"/>
    <n v="98"/>
    <s v="MIL"/>
    <s v="ML4"/>
    <s v="MIL"/>
  </r>
  <r>
    <x v="139"/>
    <x v="1"/>
    <x v="1"/>
    <x v="5"/>
    <s v="MIN"/>
    <s v="MIN"/>
    <x v="79"/>
    <s v="C"/>
    <n v="1"/>
    <n v="162"/>
    <n v="81"/>
    <n v="94"/>
    <n v="68"/>
    <s v="Y"/>
    <x v="1"/>
    <s v="N"/>
    <x v="0"/>
    <x v="1"/>
    <n v="0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x v="117"/>
    <s v="Target Field"/>
    <n v="3223640"/>
    <n v="101"/>
    <n v="100"/>
    <s v="MIN"/>
    <s v="MIN"/>
    <s v="MIN"/>
  </r>
  <r>
    <x v="139"/>
    <x v="1"/>
    <x v="1"/>
    <x v="5"/>
    <s v="NYA"/>
    <s v="NYY"/>
    <x v="73"/>
    <s v="E"/>
    <n v="2"/>
    <n v="162"/>
    <n v="81"/>
    <n v="95"/>
    <n v="67"/>
    <s v="N"/>
    <x v="2"/>
    <s v="N"/>
    <x v="0"/>
    <x v="1"/>
    <n v="0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x v="96"/>
    <s v="Yankee Stadium III"/>
    <n v="3765807"/>
    <n v="105"/>
    <n v="103"/>
    <s v="NYY"/>
    <s v="NYA"/>
    <s v="NYA"/>
  </r>
  <r>
    <x v="139"/>
    <x v="1"/>
    <x v="1"/>
    <x v="1"/>
    <s v="NYN"/>
    <s v="NYM"/>
    <x v="90"/>
    <s v="E"/>
    <n v="4"/>
    <n v="162"/>
    <n v="81"/>
    <n v="79"/>
    <n v="83"/>
    <s v="N"/>
    <x v="1"/>
    <s v="N"/>
    <x v="0"/>
    <x v="1"/>
    <n v="0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x v="119"/>
    <s v="Citi Field"/>
    <n v="2559738"/>
    <n v="97"/>
    <n v="97"/>
    <s v="NYM"/>
    <s v="NYN"/>
    <s v="NYN"/>
  </r>
  <r>
    <x v="139"/>
    <x v="1"/>
    <x v="1"/>
    <x v="5"/>
    <s v="OAK"/>
    <s v="OAK"/>
    <x v="78"/>
    <s v="W"/>
    <n v="2"/>
    <n v="162"/>
    <n v="81"/>
    <n v="81"/>
    <n v="81"/>
    <s v="N"/>
    <x v="1"/>
    <s v="N"/>
    <x v="0"/>
    <x v="1"/>
    <n v="0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x v="123"/>
    <s v="Oakland-Alameda County Coliseum"/>
    <n v="1418391"/>
    <n v="100"/>
    <n v="100"/>
    <s v="OAK"/>
    <s v="OAK"/>
    <s v="OAK"/>
  </r>
  <r>
    <x v="139"/>
    <x v="1"/>
    <x v="1"/>
    <x v="1"/>
    <s v="PHI"/>
    <s v="PHI"/>
    <x v="44"/>
    <s v="E"/>
    <n v="1"/>
    <n v="162"/>
    <n v="84"/>
    <n v="97"/>
    <n v="65"/>
    <s v="Y"/>
    <x v="1"/>
    <s v="N"/>
    <x v="0"/>
    <x v="1"/>
    <n v="0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x v="71"/>
    <s v="Citizens Bank Park"/>
    <n v="3647249"/>
    <n v="101"/>
    <n v="100"/>
    <s v="PHI"/>
    <s v="PHI"/>
    <s v="PHI"/>
  </r>
  <r>
    <x v="139"/>
    <x v="1"/>
    <x v="1"/>
    <x v="1"/>
    <s v="PIT"/>
    <s v="PIT"/>
    <x v="39"/>
    <s v="C"/>
    <n v="6"/>
    <n v="162"/>
    <n v="81"/>
    <n v="57"/>
    <n v="105"/>
    <s v="N"/>
    <x v="1"/>
    <s v="N"/>
    <x v="0"/>
    <x v="1"/>
    <n v="0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x v="77"/>
    <s v="PNC Park"/>
    <n v="1613399"/>
    <n v="99"/>
    <n v="101"/>
    <s v="PIT"/>
    <s v="PIT"/>
    <s v="PIT"/>
  </r>
  <r>
    <x v="139"/>
    <x v="1"/>
    <x v="1"/>
    <x v="1"/>
    <s v="SDN"/>
    <s v="SDP"/>
    <x v="92"/>
    <s v="W"/>
    <n v="2"/>
    <n v="162"/>
    <n v="81"/>
    <n v="90"/>
    <n v="72"/>
    <s v="N"/>
    <x v="1"/>
    <s v="N"/>
    <x v="0"/>
    <x v="1"/>
    <n v="0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x v="126"/>
    <s v="Petco Park"/>
    <n v="2131774"/>
    <n v="91"/>
    <n v="91"/>
    <s v="SDP"/>
    <s v="SDN"/>
    <s v="SDN"/>
  </r>
  <r>
    <x v="139"/>
    <x v="1"/>
    <x v="1"/>
    <x v="5"/>
    <s v="SEA"/>
    <s v="SEA"/>
    <x v="93"/>
    <s v="W"/>
    <n v="4"/>
    <n v="162"/>
    <n v="81"/>
    <n v="61"/>
    <n v="101"/>
    <s v="N"/>
    <x v="1"/>
    <s v="N"/>
    <x v="0"/>
    <x v="1"/>
    <n v="0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x v="129"/>
    <s v="Safeco Field"/>
    <n v="2085488"/>
    <n v="93"/>
    <n v="95"/>
    <s v="SEA"/>
    <s v="SEA"/>
    <s v="SEA"/>
  </r>
  <r>
    <x v="139"/>
    <x v="1"/>
    <x v="1"/>
    <x v="1"/>
    <s v="SFN"/>
    <s v="SFG"/>
    <x v="42"/>
    <s v="W"/>
    <n v="1"/>
    <n v="162"/>
    <n v="81"/>
    <n v="92"/>
    <n v="70"/>
    <s v="Y"/>
    <x v="1"/>
    <s v="Y"/>
    <x v="1"/>
    <x v="2"/>
    <n v="1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x v="115"/>
    <s v="AT&amp;T Park"/>
    <n v="3037443"/>
    <n v="101"/>
    <n v="101"/>
    <s v="SFG"/>
    <s v="SFN"/>
    <s v="SFN"/>
  </r>
  <r>
    <x v="139"/>
    <x v="1"/>
    <x v="1"/>
    <x v="1"/>
    <s v="SLN"/>
    <s v="STL"/>
    <x v="40"/>
    <s v="C"/>
    <n v="2"/>
    <n v="162"/>
    <n v="81"/>
    <n v="86"/>
    <n v="76"/>
    <s v="N"/>
    <x v="1"/>
    <s v="N"/>
    <x v="0"/>
    <x v="1"/>
    <n v="0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x v="83"/>
    <s v="Busch Stadium III"/>
    <n v="3301218"/>
    <n v="97"/>
    <n v="97"/>
    <s v="STL"/>
    <s v="SLN"/>
    <s v="SLN"/>
  </r>
  <r>
    <x v="139"/>
    <x v="1"/>
    <x v="1"/>
    <x v="5"/>
    <s v="TBA"/>
    <s v="TBD"/>
    <x v="98"/>
    <s v="E"/>
    <n v="1"/>
    <n v="162"/>
    <n v="81"/>
    <n v="96"/>
    <n v="66"/>
    <s v="Y"/>
    <x v="1"/>
    <s v="N"/>
    <x v="0"/>
    <x v="1"/>
    <n v="0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x v="137"/>
    <s v="Tropicana Field"/>
    <n v="1843445"/>
    <n v="96"/>
    <n v="95"/>
    <s v="TBR"/>
    <s v="TBA"/>
    <s v="TBA"/>
  </r>
  <r>
    <x v="139"/>
    <x v="1"/>
    <x v="1"/>
    <x v="5"/>
    <s v="TEX"/>
    <s v="TEX"/>
    <x v="88"/>
    <s v="W"/>
    <n v="1"/>
    <n v="162"/>
    <n v="81"/>
    <n v="90"/>
    <n v="72"/>
    <s v="Y"/>
    <x v="1"/>
    <s v="Y"/>
    <x v="1"/>
    <x v="1"/>
    <n v="0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x v="128"/>
    <s v="Rangers Ballpark in Arlington"/>
    <n v="2505171"/>
    <n v="105"/>
    <n v="104"/>
    <s v="TEX"/>
    <s v="TEX"/>
    <s v="TEX"/>
  </r>
  <r>
    <x v="139"/>
    <x v="1"/>
    <x v="1"/>
    <x v="5"/>
    <s v="TOR"/>
    <s v="TOR"/>
    <x v="94"/>
    <s v="E"/>
    <n v="4"/>
    <n v="162"/>
    <n v="78"/>
    <n v="85"/>
    <n v="77"/>
    <s v="N"/>
    <x v="1"/>
    <s v="N"/>
    <x v="0"/>
    <x v="1"/>
    <n v="0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x v="130"/>
    <s v="Rogers Centre"/>
    <n v="1625555"/>
    <n v="100"/>
    <n v="100"/>
    <s v="TOR"/>
    <s v="TOR"/>
    <s v="TOR"/>
  </r>
  <r>
    <x v="139"/>
    <x v="1"/>
    <x v="1"/>
    <x v="1"/>
    <s v="WAS"/>
    <s v="WSN"/>
    <x v="13"/>
    <s v="E"/>
    <n v="5"/>
    <n v="162"/>
    <n v="81"/>
    <n v="69"/>
    <n v="93"/>
    <s v="N"/>
    <x v="1"/>
    <s v="N"/>
    <x v="0"/>
    <x v="1"/>
    <n v="0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x v="13"/>
    <s v="Nationals Park"/>
    <n v="1828066"/>
    <n v="99"/>
    <n v="100"/>
    <s v="WSN"/>
    <s v="MON"/>
    <s v="WAS"/>
  </r>
  <r>
    <x v="140"/>
    <x v="1"/>
    <x v="1"/>
    <x v="1"/>
    <s v="ARI"/>
    <s v="ARI"/>
    <x v="97"/>
    <s v="W"/>
    <n v="1"/>
    <n v="162"/>
    <n v="81"/>
    <n v="94"/>
    <n v="68"/>
    <s v="Y"/>
    <x v="1"/>
    <s v="N"/>
    <x v="0"/>
    <x v="1"/>
    <n v="0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x v="134"/>
    <s v="Chase Field"/>
    <n v="2105432"/>
    <n v="107"/>
    <n v="106"/>
    <s v="ARI"/>
    <s v="ARI"/>
    <s v="ARI"/>
  </r>
  <r>
    <x v="140"/>
    <x v="1"/>
    <x v="1"/>
    <x v="1"/>
    <s v="ATL"/>
    <s v="ATL"/>
    <x v="24"/>
    <s v="E"/>
    <n v="2"/>
    <n v="162"/>
    <n v="81"/>
    <n v="89"/>
    <n v="73"/>
    <s v="N"/>
    <x v="1"/>
    <s v="N"/>
    <x v="0"/>
    <x v="1"/>
    <n v="0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x v="122"/>
    <s v="Turner Field"/>
    <n v="2372940"/>
    <n v="98"/>
    <n v="98"/>
    <s v="ATL"/>
    <s v="ATL"/>
    <s v="ATL"/>
  </r>
  <r>
    <x v="140"/>
    <x v="1"/>
    <x v="1"/>
    <x v="5"/>
    <s v="BAL"/>
    <s v="BAL"/>
    <x v="37"/>
    <s v="E"/>
    <n v="5"/>
    <n v="162"/>
    <n v="81"/>
    <n v="69"/>
    <n v="93"/>
    <s v="N"/>
    <x v="1"/>
    <s v="N"/>
    <x v="0"/>
    <x v="1"/>
    <n v="0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x v="36"/>
    <s v="Oriole Park at Camden Yards"/>
    <n v="1755461"/>
    <n v="96"/>
    <n v="97"/>
    <s v="BAL"/>
    <s v="BAL"/>
    <s v="BAL"/>
  </r>
  <r>
    <x v="140"/>
    <x v="1"/>
    <x v="1"/>
    <x v="5"/>
    <s v="BOS"/>
    <s v="BOS"/>
    <x v="74"/>
    <s v="E"/>
    <n v="3"/>
    <n v="162"/>
    <n v="81"/>
    <n v="90"/>
    <n v="72"/>
    <s v="N"/>
    <x v="1"/>
    <s v="N"/>
    <x v="0"/>
    <x v="1"/>
    <n v="0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x v="92"/>
    <s v="Fenway Park II"/>
    <n v="3054001"/>
    <n v="106"/>
    <n v="105"/>
    <s v="BOS"/>
    <s v="BOS"/>
    <s v="BOS"/>
  </r>
  <r>
    <x v="140"/>
    <x v="1"/>
    <x v="1"/>
    <x v="5"/>
    <s v="CHA"/>
    <s v="CHW"/>
    <x v="75"/>
    <s v="C"/>
    <n v="3"/>
    <n v="162"/>
    <n v="81"/>
    <n v="79"/>
    <n v="83"/>
    <s v="N"/>
    <x v="1"/>
    <s v="N"/>
    <x v="0"/>
    <x v="1"/>
    <n v="0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x v="85"/>
    <s v="U.S. Cellular Field"/>
    <n v="2001117"/>
    <n v="99"/>
    <n v="100"/>
    <s v="CHW"/>
    <s v="CHA"/>
    <s v="CHA"/>
  </r>
  <r>
    <x v="140"/>
    <x v="1"/>
    <x v="1"/>
    <x v="1"/>
    <s v="CHN"/>
    <s v="CHC"/>
    <x v="25"/>
    <s v="C"/>
    <n v="5"/>
    <n v="162"/>
    <n v="81"/>
    <n v="71"/>
    <n v="91"/>
    <s v="N"/>
    <x v="1"/>
    <s v="N"/>
    <x v="0"/>
    <x v="1"/>
    <n v="0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x v="88"/>
    <s v="Wrigley Field"/>
    <n v="3017966"/>
    <n v="96"/>
    <n v="97"/>
    <s v="CHC"/>
    <s v="CHN"/>
    <s v="CHN"/>
  </r>
  <r>
    <x v="140"/>
    <x v="1"/>
    <x v="1"/>
    <x v="1"/>
    <s v="CIN"/>
    <s v="CIN"/>
    <x v="26"/>
    <s v="C"/>
    <n v="3"/>
    <n v="162"/>
    <n v="81"/>
    <n v="79"/>
    <n v="83"/>
    <s v="N"/>
    <x v="1"/>
    <s v="N"/>
    <x v="0"/>
    <x v="1"/>
    <n v="0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x v="25"/>
    <s v="Great American Ball Park"/>
    <n v="2213588"/>
    <n v="107"/>
    <n v="106"/>
    <s v="CIN"/>
    <s v="CIN"/>
    <s v="CIN"/>
  </r>
  <r>
    <x v="140"/>
    <x v="1"/>
    <x v="1"/>
    <x v="5"/>
    <s v="CLE"/>
    <s v="CLE"/>
    <x v="76"/>
    <s v="C"/>
    <n v="2"/>
    <n v="162"/>
    <n v="81"/>
    <n v="80"/>
    <n v="82"/>
    <s v="N"/>
    <x v="1"/>
    <s v="N"/>
    <x v="0"/>
    <x v="1"/>
    <n v="0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x v="107"/>
    <s v="Jacobs Field"/>
    <n v="1840835"/>
    <n v="96"/>
    <n v="97"/>
    <s v="CLE"/>
    <s v="CLE"/>
    <s v="CLE"/>
  </r>
  <r>
    <x v="140"/>
    <x v="1"/>
    <x v="1"/>
    <x v="1"/>
    <s v="COL"/>
    <s v="COL"/>
    <x v="95"/>
    <s v="W"/>
    <n v="4"/>
    <n v="162"/>
    <n v="81"/>
    <n v="73"/>
    <n v="89"/>
    <s v="N"/>
    <x v="1"/>
    <s v="N"/>
    <x v="0"/>
    <x v="1"/>
    <n v="0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x v="131"/>
    <s v="Coors Field"/>
    <n v="2909777"/>
    <n v="116"/>
    <n v="116"/>
    <s v="COL"/>
    <s v="COL"/>
    <s v="COL"/>
  </r>
  <r>
    <x v="140"/>
    <x v="1"/>
    <x v="1"/>
    <x v="5"/>
    <s v="DET"/>
    <s v="DET"/>
    <x v="77"/>
    <s v="C"/>
    <n v="1"/>
    <n v="162"/>
    <n v="81"/>
    <n v="95"/>
    <n v="67"/>
    <s v="Y"/>
    <x v="1"/>
    <s v="N"/>
    <x v="0"/>
    <x v="1"/>
    <n v="0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x v="86"/>
    <s v="Comerica Park"/>
    <n v="2642045"/>
    <n v="103"/>
    <n v="102"/>
    <s v="DET"/>
    <s v="DET"/>
    <s v="DET"/>
  </r>
  <r>
    <x v="140"/>
    <x v="1"/>
    <x v="1"/>
    <x v="1"/>
    <s v="FLO"/>
    <s v="FLA"/>
    <x v="96"/>
    <s v="E"/>
    <n v="5"/>
    <n v="162"/>
    <n v="78"/>
    <n v="72"/>
    <n v="90"/>
    <s v="N"/>
    <x v="1"/>
    <s v="N"/>
    <x v="0"/>
    <x v="1"/>
    <n v="0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x v="132"/>
    <s v="Sun Life Stadium"/>
    <n v="1477462"/>
    <n v="99"/>
    <n v="100"/>
    <s v="FLA"/>
    <s v="FLO"/>
    <s v="FLO"/>
  </r>
  <r>
    <x v="140"/>
    <x v="1"/>
    <x v="1"/>
    <x v="1"/>
    <s v="HOU"/>
    <s v="HOU"/>
    <x v="89"/>
    <s v="C"/>
    <n v="6"/>
    <n v="162"/>
    <n v="81"/>
    <n v="56"/>
    <n v="106"/>
    <s v="N"/>
    <x v="1"/>
    <s v="N"/>
    <x v="0"/>
    <x v="1"/>
    <n v="0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x v="121"/>
    <s v="Minute Maid Park"/>
    <n v="2067016"/>
    <n v="102"/>
    <n v="104"/>
    <s v="HOU"/>
    <s v="HOU"/>
    <s v="HOU"/>
  </r>
  <r>
    <x v="140"/>
    <x v="1"/>
    <x v="1"/>
    <x v="5"/>
    <s v="KCA"/>
    <s v="KCR"/>
    <x v="91"/>
    <s v="C"/>
    <n v="4"/>
    <n v="162"/>
    <n v="81"/>
    <n v="71"/>
    <n v="91"/>
    <s v="N"/>
    <x v="1"/>
    <s v="N"/>
    <x v="0"/>
    <x v="1"/>
    <n v="0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x v="124"/>
    <s v="Kauffman Stadium"/>
    <n v="1724450"/>
    <n v="101"/>
    <n v="101"/>
    <s v="KCR"/>
    <s v="KCA"/>
    <s v="KCA"/>
  </r>
  <r>
    <x v="140"/>
    <x v="1"/>
    <x v="1"/>
    <x v="5"/>
    <s v="LAA"/>
    <s v="ANA"/>
    <x v="87"/>
    <s v="W"/>
    <n v="2"/>
    <n v="162"/>
    <n v="81"/>
    <n v="86"/>
    <n v="76"/>
    <s v="N"/>
    <x v="1"/>
    <s v="N"/>
    <x v="0"/>
    <x v="1"/>
    <n v="0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x v="136"/>
    <s v="Angel Stadium"/>
    <n v="3166321"/>
    <n v="93"/>
    <n v="93"/>
    <s v="LAA"/>
    <s v="ANA"/>
    <s v="ANA"/>
  </r>
  <r>
    <x v="140"/>
    <x v="1"/>
    <x v="1"/>
    <x v="1"/>
    <s v="LAN"/>
    <s v="LAD"/>
    <x v="47"/>
    <s v="W"/>
    <n v="3"/>
    <n v="161"/>
    <n v="81"/>
    <n v="82"/>
    <n v="79"/>
    <s v="N"/>
    <x v="1"/>
    <s v="N"/>
    <x v="0"/>
    <x v="1"/>
    <n v="0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x v="114"/>
    <s v="Dodger Stadium"/>
    <n v="2935139"/>
    <n v="98"/>
    <n v="98"/>
    <s v="LAD"/>
    <s v="LAN"/>
    <s v="LAN"/>
  </r>
  <r>
    <x v="140"/>
    <x v="1"/>
    <x v="1"/>
    <x v="1"/>
    <s v="MIL"/>
    <s v="MIL"/>
    <x v="53"/>
    <s v="C"/>
    <n v="1"/>
    <n v="162"/>
    <n v="81"/>
    <n v="96"/>
    <n v="66"/>
    <s v="Y"/>
    <x v="1"/>
    <s v="N"/>
    <x v="0"/>
    <x v="1"/>
    <n v="0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x v="53"/>
    <s v="Miller Park"/>
    <n v="3071373"/>
    <n v="103"/>
    <n v="102"/>
    <s v="MIL"/>
    <s v="ML4"/>
    <s v="MIL"/>
  </r>
  <r>
    <x v="140"/>
    <x v="1"/>
    <x v="1"/>
    <x v="5"/>
    <s v="MIN"/>
    <s v="MIN"/>
    <x v="79"/>
    <s v="C"/>
    <n v="5"/>
    <n v="162"/>
    <n v="81"/>
    <n v="63"/>
    <n v="99"/>
    <s v="N"/>
    <x v="1"/>
    <s v="N"/>
    <x v="0"/>
    <x v="1"/>
    <n v="0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x v="117"/>
    <s v="Target Field"/>
    <n v="3168116"/>
    <n v="95"/>
    <n v="97"/>
    <s v="MIN"/>
    <s v="MIN"/>
    <s v="MIN"/>
  </r>
  <r>
    <x v="140"/>
    <x v="1"/>
    <x v="1"/>
    <x v="5"/>
    <s v="NYA"/>
    <s v="NYY"/>
    <x v="73"/>
    <s v="E"/>
    <n v="1"/>
    <n v="162"/>
    <n v="81"/>
    <n v="97"/>
    <n v="65"/>
    <s v="Y"/>
    <x v="1"/>
    <s v="N"/>
    <x v="0"/>
    <x v="1"/>
    <n v="0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x v="96"/>
    <s v="Yankee Stadium III"/>
    <n v="3653680"/>
    <n v="108"/>
    <n v="106"/>
    <s v="NYY"/>
    <s v="NYA"/>
    <s v="NYA"/>
  </r>
  <r>
    <x v="140"/>
    <x v="1"/>
    <x v="1"/>
    <x v="1"/>
    <s v="NYN"/>
    <s v="NYM"/>
    <x v="90"/>
    <s v="E"/>
    <n v="4"/>
    <n v="162"/>
    <n v="81"/>
    <n v="77"/>
    <n v="85"/>
    <s v="N"/>
    <x v="1"/>
    <s v="N"/>
    <x v="0"/>
    <x v="1"/>
    <n v="0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x v="119"/>
    <s v="Citi Field"/>
    <n v="2352596"/>
    <n v="98"/>
    <n v="98"/>
    <s v="NYM"/>
    <s v="NYN"/>
    <s v="NYN"/>
  </r>
  <r>
    <x v="140"/>
    <x v="1"/>
    <x v="1"/>
    <x v="5"/>
    <s v="OAK"/>
    <s v="OAK"/>
    <x v="78"/>
    <s v="W"/>
    <n v="3"/>
    <n v="162"/>
    <n v="81"/>
    <n v="74"/>
    <n v="88"/>
    <s v="N"/>
    <x v="1"/>
    <s v="N"/>
    <x v="0"/>
    <x v="1"/>
    <n v="0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x v="123"/>
    <s v="Oakland-Alameda County Coliseum"/>
    <n v="1476791"/>
    <n v="97"/>
    <n v="98"/>
    <s v="OAK"/>
    <s v="OAK"/>
    <s v="OAK"/>
  </r>
  <r>
    <x v="140"/>
    <x v="1"/>
    <x v="1"/>
    <x v="1"/>
    <s v="PHI"/>
    <s v="PHI"/>
    <x v="44"/>
    <s v="E"/>
    <n v="1"/>
    <n v="162"/>
    <n v="81"/>
    <n v="102"/>
    <n v="60"/>
    <s v="Y"/>
    <x v="1"/>
    <s v="N"/>
    <x v="0"/>
    <x v="1"/>
    <n v="0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x v="71"/>
    <s v="Citizens Bank Park"/>
    <n v="3680718"/>
    <n v="105"/>
    <n v="103"/>
    <s v="PHI"/>
    <s v="PHI"/>
    <s v="PHI"/>
  </r>
  <r>
    <x v="140"/>
    <x v="1"/>
    <x v="1"/>
    <x v="1"/>
    <s v="PIT"/>
    <s v="PIT"/>
    <x v="39"/>
    <s v="C"/>
    <n v="4"/>
    <n v="162"/>
    <n v="81"/>
    <n v="72"/>
    <n v="90"/>
    <s v="N"/>
    <x v="1"/>
    <s v="N"/>
    <x v="0"/>
    <x v="1"/>
    <n v="0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x v="77"/>
    <s v="PNC Park"/>
    <n v="1940429"/>
    <n v="96"/>
    <n v="97"/>
    <s v="PIT"/>
    <s v="PIT"/>
    <s v="PIT"/>
  </r>
  <r>
    <x v="140"/>
    <x v="1"/>
    <x v="1"/>
    <x v="1"/>
    <s v="SDN"/>
    <s v="SDP"/>
    <x v="92"/>
    <s v="W"/>
    <n v="5"/>
    <n v="162"/>
    <n v="81"/>
    <n v="71"/>
    <n v="91"/>
    <s v="N"/>
    <x v="1"/>
    <s v="N"/>
    <x v="0"/>
    <x v="1"/>
    <n v="0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x v="126"/>
    <s v="Petco Park"/>
    <n v="2143018"/>
    <n v="92"/>
    <n v="92"/>
    <s v="SDP"/>
    <s v="SDN"/>
    <s v="SDN"/>
  </r>
  <r>
    <x v="140"/>
    <x v="1"/>
    <x v="1"/>
    <x v="5"/>
    <s v="SEA"/>
    <s v="SEA"/>
    <x v="93"/>
    <s v="W"/>
    <n v="4"/>
    <n v="162"/>
    <n v="84"/>
    <n v="67"/>
    <n v="95"/>
    <s v="N"/>
    <x v="1"/>
    <s v="N"/>
    <x v="0"/>
    <x v="1"/>
    <n v="0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x v="129"/>
    <s v="Safeco Field"/>
    <n v="1939421"/>
    <n v="94"/>
    <n v="95"/>
    <s v="SEA"/>
    <s v="SEA"/>
    <s v="SEA"/>
  </r>
  <r>
    <x v="140"/>
    <x v="1"/>
    <x v="1"/>
    <x v="1"/>
    <s v="SFN"/>
    <s v="SFG"/>
    <x v="42"/>
    <s v="W"/>
    <n v="2"/>
    <n v="162"/>
    <n v="81"/>
    <n v="86"/>
    <n v="76"/>
    <s v="N"/>
    <x v="1"/>
    <s v="N"/>
    <x v="0"/>
    <x v="1"/>
    <n v="0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x v="115"/>
    <s v="AT&amp;T Park"/>
    <n v="3387303"/>
    <n v="89"/>
    <n v="89"/>
    <s v="SFG"/>
    <s v="SFN"/>
    <s v="SFN"/>
  </r>
  <r>
    <x v="140"/>
    <x v="1"/>
    <x v="1"/>
    <x v="1"/>
    <s v="SLN"/>
    <s v="STL"/>
    <x v="40"/>
    <s v="C"/>
    <n v="2"/>
    <n v="162"/>
    <n v="81"/>
    <n v="90"/>
    <n v="72"/>
    <s v="N"/>
    <x v="2"/>
    <s v="Y"/>
    <x v="1"/>
    <x v="2"/>
    <n v="1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x v="83"/>
    <s v="Busch Stadium III"/>
    <n v="3093954"/>
    <n v="95"/>
    <n v="94"/>
    <s v="STL"/>
    <s v="SLN"/>
    <s v="SLN"/>
  </r>
  <r>
    <x v="140"/>
    <x v="1"/>
    <x v="1"/>
    <x v="5"/>
    <s v="TBA"/>
    <s v="TBD"/>
    <x v="98"/>
    <s v="E"/>
    <n v="2"/>
    <n v="162"/>
    <n v="81"/>
    <n v="91"/>
    <n v="71"/>
    <s v="N"/>
    <x v="2"/>
    <s v="N"/>
    <x v="0"/>
    <x v="1"/>
    <n v="0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x v="137"/>
    <s v="Tropicana Field"/>
    <n v="1529188"/>
    <n v="92"/>
    <n v="92"/>
    <s v="TBR"/>
    <s v="TBA"/>
    <s v="TBA"/>
  </r>
  <r>
    <x v="140"/>
    <x v="1"/>
    <x v="1"/>
    <x v="5"/>
    <s v="TEX"/>
    <s v="TEX"/>
    <x v="88"/>
    <s v="W"/>
    <n v="1"/>
    <n v="162"/>
    <n v="81"/>
    <n v="96"/>
    <n v="66"/>
    <s v="Y"/>
    <x v="1"/>
    <s v="Y"/>
    <x v="1"/>
    <x v="1"/>
    <n v="0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x v="128"/>
    <s v="Rangers Ballpark in Arlington"/>
    <n v="2946949"/>
    <n v="117"/>
    <n v="115"/>
    <s v="TEX"/>
    <s v="TEX"/>
    <s v="TEX"/>
  </r>
  <r>
    <x v="140"/>
    <x v="1"/>
    <x v="1"/>
    <x v="5"/>
    <s v="TOR"/>
    <s v="TOR"/>
    <x v="94"/>
    <s v="E"/>
    <n v="4"/>
    <n v="162"/>
    <n v="81"/>
    <n v="81"/>
    <n v="81"/>
    <s v="N"/>
    <x v="1"/>
    <s v="N"/>
    <x v="0"/>
    <x v="1"/>
    <n v="0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x v="130"/>
    <s v="Rogers Centre"/>
    <n v="1818103"/>
    <n v="104"/>
    <n v="104"/>
    <s v="TOR"/>
    <s v="TOR"/>
    <s v="TOR"/>
  </r>
  <r>
    <x v="140"/>
    <x v="1"/>
    <x v="1"/>
    <x v="1"/>
    <s v="WAS"/>
    <s v="WSN"/>
    <x v="13"/>
    <s v="E"/>
    <n v="3"/>
    <n v="161"/>
    <n v="80"/>
    <n v="80"/>
    <n v="81"/>
    <s v="N"/>
    <x v="1"/>
    <s v="N"/>
    <x v="0"/>
    <x v="1"/>
    <n v="0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x v="13"/>
    <s v="Nationals Park"/>
    <n v="1940478"/>
    <n v="100"/>
    <n v="100"/>
    <s v="WSN"/>
    <s v="MON"/>
    <s v="WAS"/>
  </r>
  <r>
    <x v="141"/>
    <x v="1"/>
    <x v="1"/>
    <x v="1"/>
    <s v="ARI"/>
    <s v="ARI"/>
    <x v="97"/>
    <s v="W"/>
    <n v="3"/>
    <n v="162"/>
    <n v="81"/>
    <n v="81"/>
    <n v="81"/>
    <s v="N"/>
    <x v="1"/>
    <s v="N"/>
    <x v="0"/>
    <x v="1"/>
    <n v="0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x v="134"/>
    <s v="Chase Field"/>
    <n v="2177617"/>
    <n v="105"/>
    <n v="106"/>
    <s v="ARI"/>
    <s v="ARI"/>
    <s v="ARI"/>
  </r>
  <r>
    <x v="141"/>
    <x v="1"/>
    <x v="1"/>
    <x v="1"/>
    <s v="ATL"/>
    <s v="ATL"/>
    <x v="24"/>
    <s v="E"/>
    <n v="2"/>
    <n v="162"/>
    <n v="81"/>
    <n v="94"/>
    <n v="68"/>
    <s v="N"/>
    <x v="2"/>
    <s v="N"/>
    <x v="0"/>
    <x v="1"/>
    <n v="0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x v="122"/>
    <s v="Turner Field"/>
    <n v="2420171"/>
    <n v="102"/>
    <n v="101"/>
    <s v="ATL"/>
    <s v="ATL"/>
    <s v="ATL"/>
  </r>
  <r>
    <x v="141"/>
    <x v="1"/>
    <x v="1"/>
    <x v="5"/>
    <s v="BAL"/>
    <s v="BAL"/>
    <x v="37"/>
    <s v="E"/>
    <n v="2"/>
    <n v="162"/>
    <n v="81"/>
    <n v="93"/>
    <n v="69"/>
    <s v="N"/>
    <x v="2"/>
    <s v="N"/>
    <x v="0"/>
    <x v="1"/>
    <n v="0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x v="36"/>
    <s v="Oriole Park at Camden Yards"/>
    <n v="2102240"/>
    <n v="102"/>
    <n v="103"/>
    <s v="BAL"/>
    <s v="BAL"/>
    <s v="BAL"/>
  </r>
  <r>
    <x v="141"/>
    <x v="1"/>
    <x v="1"/>
    <x v="5"/>
    <s v="BOS"/>
    <s v="BOS"/>
    <x v="74"/>
    <s v="E"/>
    <n v="5"/>
    <n v="162"/>
    <n v="81"/>
    <n v="69"/>
    <n v="93"/>
    <s v="N"/>
    <x v="1"/>
    <s v="N"/>
    <x v="0"/>
    <x v="1"/>
    <n v="0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x v="92"/>
    <s v="Fenway Park II"/>
    <n v="3043003"/>
    <n v="106"/>
    <n v="106"/>
    <s v="BOS"/>
    <s v="BOS"/>
    <s v="BOS"/>
  </r>
  <r>
    <x v="141"/>
    <x v="1"/>
    <x v="1"/>
    <x v="5"/>
    <s v="CHA"/>
    <s v="CHW"/>
    <x v="75"/>
    <s v="C"/>
    <n v="2"/>
    <n v="162"/>
    <n v="81"/>
    <n v="85"/>
    <n v="77"/>
    <s v="N"/>
    <x v="1"/>
    <s v="N"/>
    <x v="0"/>
    <x v="1"/>
    <n v="0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x v="85"/>
    <s v="U.S. Cellular Field"/>
    <n v="1965955"/>
    <n v="106"/>
    <n v="106"/>
    <s v="CHW"/>
    <s v="CHA"/>
    <s v="CHA"/>
  </r>
  <r>
    <x v="141"/>
    <x v="1"/>
    <x v="1"/>
    <x v="1"/>
    <s v="CHN"/>
    <s v="CHC"/>
    <x v="25"/>
    <s v="C"/>
    <n v="5"/>
    <n v="162"/>
    <n v="81"/>
    <n v="61"/>
    <n v="101"/>
    <s v="N"/>
    <x v="1"/>
    <s v="N"/>
    <x v="0"/>
    <x v="1"/>
    <n v="0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x v="88"/>
    <s v="Wrigley Field"/>
    <n v="2882756"/>
    <n v="98"/>
    <n v="99"/>
    <s v="CHC"/>
    <s v="CHN"/>
    <s v="CHN"/>
  </r>
  <r>
    <x v="141"/>
    <x v="1"/>
    <x v="1"/>
    <x v="1"/>
    <s v="CIN"/>
    <s v="CIN"/>
    <x v="26"/>
    <s v="C"/>
    <n v="1"/>
    <n v="162"/>
    <n v="81"/>
    <n v="97"/>
    <n v="65"/>
    <s v="Y"/>
    <x v="1"/>
    <s v="N"/>
    <x v="0"/>
    <x v="1"/>
    <n v="0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x v="25"/>
    <s v="Great American Ball Park"/>
    <n v="2347251"/>
    <n v="107"/>
    <n v="107"/>
    <s v="CIN"/>
    <s v="CIN"/>
    <s v="CIN"/>
  </r>
  <r>
    <x v="141"/>
    <x v="1"/>
    <x v="1"/>
    <x v="5"/>
    <s v="CLE"/>
    <s v="CLE"/>
    <x v="76"/>
    <s v="C"/>
    <n v="4"/>
    <n v="162"/>
    <n v="81"/>
    <n v="68"/>
    <n v="94"/>
    <s v="N"/>
    <x v="1"/>
    <s v="N"/>
    <x v="0"/>
    <x v="1"/>
    <n v="0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x v="107"/>
    <s v="Progressive Field"/>
    <n v="1603596"/>
    <n v="93"/>
    <n v="95"/>
    <s v="CLE"/>
    <s v="CLE"/>
    <s v="CLE"/>
  </r>
  <r>
    <x v="141"/>
    <x v="1"/>
    <x v="1"/>
    <x v="1"/>
    <s v="COL"/>
    <s v="COL"/>
    <x v="95"/>
    <s v="W"/>
    <n v="5"/>
    <n v="162"/>
    <n v="81"/>
    <n v="64"/>
    <n v="98"/>
    <s v="N"/>
    <x v="1"/>
    <s v="N"/>
    <x v="0"/>
    <x v="1"/>
    <n v="0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x v="131"/>
    <s v="Coors Field"/>
    <n v="2630458"/>
    <n v="120"/>
    <n v="121"/>
    <s v="COL"/>
    <s v="COL"/>
    <s v="COL"/>
  </r>
  <r>
    <x v="141"/>
    <x v="1"/>
    <x v="1"/>
    <x v="5"/>
    <s v="DET"/>
    <s v="DET"/>
    <x v="77"/>
    <s v="C"/>
    <n v="1"/>
    <n v="162"/>
    <n v="81"/>
    <n v="88"/>
    <n v="74"/>
    <s v="Y"/>
    <x v="1"/>
    <s v="Y"/>
    <x v="1"/>
    <x v="1"/>
    <n v="0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x v="86"/>
    <s v="Comerica Park"/>
    <n v="3028033"/>
    <n v="104"/>
    <n v="103"/>
    <s v="DET"/>
    <s v="DET"/>
    <s v="DET"/>
  </r>
  <r>
    <x v="141"/>
    <x v="1"/>
    <x v="1"/>
    <x v="1"/>
    <s v="HOU"/>
    <s v="HOU"/>
    <x v="89"/>
    <s v="C"/>
    <n v="6"/>
    <n v="162"/>
    <n v="81"/>
    <n v="55"/>
    <n v="107"/>
    <s v="N"/>
    <x v="1"/>
    <s v="N"/>
    <x v="0"/>
    <x v="1"/>
    <n v="0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x v="121"/>
    <s v="Minute Maid Park"/>
    <n v="1607733"/>
    <n v="99"/>
    <n v="101"/>
    <s v="HOU"/>
    <s v="HOU"/>
    <s v="HOU"/>
  </r>
  <r>
    <x v="141"/>
    <x v="1"/>
    <x v="1"/>
    <x v="5"/>
    <s v="KCA"/>
    <s v="KCR"/>
    <x v="91"/>
    <s v="C"/>
    <n v="3"/>
    <n v="162"/>
    <n v="81"/>
    <n v="72"/>
    <n v="90"/>
    <s v="N"/>
    <x v="1"/>
    <s v="N"/>
    <x v="0"/>
    <x v="1"/>
    <n v="0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x v="124"/>
    <s v="Kauffman Stadium"/>
    <n v="1739859"/>
    <n v="100"/>
    <n v="100"/>
    <s v="KCR"/>
    <s v="KCA"/>
    <s v="KCA"/>
  </r>
  <r>
    <x v="141"/>
    <x v="1"/>
    <x v="1"/>
    <x v="5"/>
    <s v="LAA"/>
    <s v="ANA"/>
    <x v="87"/>
    <s v="W"/>
    <n v="3"/>
    <n v="162"/>
    <n v="81"/>
    <n v="89"/>
    <n v="73"/>
    <s v="N"/>
    <x v="1"/>
    <s v="N"/>
    <x v="0"/>
    <x v="1"/>
    <n v="0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x v="136"/>
    <s v="Angel Stadium of Anaheim"/>
    <n v="3061770"/>
    <n v="92"/>
    <n v="92"/>
    <s v="LAA"/>
    <s v="ANA"/>
    <s v="ANA"/>
  </r>
  <r>
    <x v="141"/>
    <x v="1"/>
    <x v="1"/>
    <x v="1"/>
    <s v="LAN"/>
    <s v="LAD"/>
    <x v="47"/>
    <s v="W"/>
    <n v="2"/>
    <n v="162"/>
    <n v="81"/>
    <n v="86"/>
    <n v="76"/>
    <s v="N"/>
    <x v="1"/>
    <s v="N"/>
    <x v="0"/>
    <x v="1"/>
    <n v="0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x v="114"/>
    <s v="Dodger Stadium"/>
    <n v="3324246"/>
    <n v="96"/>
    <n v="96"/>
    <s v="LAD"/>
    <s v="LAN"/>
    <s v="LAN"/>
  </r>
  <r>
    <x v="141"/>
    <x v="1"/>
    <x v="1"/>
    <x v="1"/>
    <s v="MIA"/>
    <s v="FLA"/>
    <x v="96"/>
    <s v="E"/>
    <n v="5"/>
    <n v="162"/>
    <n v="81"/>
    <n v="69"/>
    <n v="93"/>
    <s v="N"/>
    <x v="1"/>
    <s v="N"/>
    <x v="0"/>
    <x v="1"/>
    <n v="0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x v="138"/>
    <s v="Marlins Park"/>
    <n v="2219444"/>
    <n v="100"/>
    <n v="100"/>
    <s v="MIA"/>
    <s v="FLO"/>
    <s v="MIA"/>
  </r>
  <r>
    <x v="141"/>
    <x v="1"/>
    <x v="1"/>
    <x v="1"/>
    <s v="MIL"/>
    <s v="MIL"/>
    <x v="53"/>
    <s v="C"/>
    <n v="3"/>
    <n v="162"/>
    <n v="81"/>
    <n v="83"/>
    <n v="79"/>
    <s v="N"/>
    <x v="1"/>
    <s v="N"/>
    <x v="0"/>
    <x v="1"/>
    <n v="0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x v="53"/>
    <s v="Miller Park"/>
    <n v="2831385"/>
    <n v="104"/>
    <n v="104"/>
    <s v="MIL"/>
    <s v="ML4"/>
    <s v="MIL"/>
  </r>
  <r>
    <x v="141"/>
    <x v="1"/>
    <x v="1"/>
    <x v="5"/>
    <s v="MIN"/>
    <s v="MIN"/>
    <x v="79"/>
    <s v="C"/>
    <n v="5"/>
    <n v="162"/>
    <n v="81"/>
    <n v="66"/>
    <n v="96"/>
    <s v="N"/>
    <x v="1"/>
    <s v="N"/>
    <x v="0"/>
    <x v="1"/>
    <n v="0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x v="117"/>
    <s v="Target Field"/>
    <n v="2776354"/>
    <n v="97"/>
    <n v="99"/>
    <s v="MIN"/>
    <s v="MIN"/>
    <s v="MIN"/>
  </r>
  <r>
    <x v="141"/>
    <x v="1"/>
    <x v="1"/>
    <x v="5"/>
    <s v="NYA"/>
    <s v="NYY"/>
    <x v="73"/>
    <s v="E"/>
    <n v="1"/>
    <n v="162"/>
    <n v="81"/>
    <n v="95"/>
    <n v="67"/>
    <s v="Y"/>
    <x v="1"/>
    <s v="N"/>
    <x v="0"/>
    <x v="1"/>
    <n v="0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x v="96"/>
    <s v="Yankee Stadium III"/>
    <n v="3542406"/>
    <n v="103"/>
    <n v="102"/>
    <s v="NYY"/>
    <s v="NYA"/>
    <s v="NYA"/>
  </r>
  <r>
    <x v="141"/>
    <x v="1"/>
    <x v="1"/>
    <x v="1"/>
    <s v="NYN"/>
    <s v="NYM"/>
    <x v="90"/>
    <s v="E"/>
    <n v="4"/>
    <n v="162"/>
    <n v="81"/>
    <n v="74"/>
    <n v="88"/>
    <s v="N"/>
    <x v="1"/>
    <s v="N"/>
    <x v="0"/>
    <x v="1"/>
    <n v="0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x v="119"/>
    <s v="Citi Field"/>
    <n v="2242803"/>
    <n v="96"/>
    <n v="97"/>
    <s v="NYM"/>
    <s v="NYN"/>
    <s v="NYN"/>
  </r>
  <r>
    <x v="141"/>
    <x v="1"/>
    <x v="1"/>
    <x v="5"/>
    <s v="OAK"/>
    <s v="OAK"/>
    <x v="78"/>
    <s v="W"/>
    <n v="1"/>
    <n v="162"/>
    <n v="81"/>
    <n v="94"/>
    <n v="68"/>
    <s v="Y"/>
    <x v="1"/>
    <s v="N"/>
    <x v="0"/>
    <x v="1"/>
    <n v="0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x v="123"/>
    <s v="O.co Coliseum"/>
    <n v="1679013"/>
    <n v="97"/>
    <n v="97"/>
    <s v="OAK"/>
    <s v="OAK"/>
    <s v="OAK"/>
  </r>
  <r>
    <x v="141"/>
    <x v="1"/>
    <x v="1"/>
    <x v="1"/>
    <s v="PHI"/>
    <s v="PHI"/>
    <x v="44"/>
    <s v="E"/>
    <n v="3"/>
    <n v="162"/>
    <n v="81"/>
    <n v="81"/>
    <n v="81"/>
    <s v="N"/>
    <x v="1"/>
    <s v="N"/>
    <x v="0"/>
    <x v="1"/>
    <n v="0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x v="71"/>
    <s v="Citizens Bank Park"/>
    <n v="3565718"/>
    <n v="102"/>
    <n v="101"/>
    <s v="PHI"/>
    <s v="PHI"/>
    <s v="PHI"/>
  </r>
  <r>
    <x v="141"/>
    <x v="1"/>
    <x v="1"/>
    <x v="1"/>
    <s v="PIT"/>
    <s v="PIT"/>
    <x v="39"/>
    <s v="C"/>
    <n v="4"/>
    <n v="162"/>
    <n v="81"/>
    <n v="79"/>
    <n v="83"/>
    <s v="N"/>
    <x v="1"/>
    <s v="N"/>
    <x v="0"/>
    <x v="1"/>
    <n v="0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x v="77"/>
    <s v="PNC Park"/>
    <n v="2091918"/>
    <n v="93"/>
    <n v="94"/>
    <s v="PIT"/>
    <s v="PIT"/>
    <s v="PIT"/>
  </r>
  <r>
    <x v="141"/>
    <x v="1"/>
    <x v="1"/>
    <x v="1"/>
    <s v="SDN"/>
    <s v="SDP"/>
    <x v="92"/>
    <s v="W"/>
    <n v="4"/>
    <n v="162"/>
    <n v="81"/>
    <n v="76"/>
    <n v="86"/>
    <s v="N"/>
    <x v="1"/>
    <s v="N"/>
    <x v="0"/>
    <x v="1"/>
    <n v="0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x v="126"/>
    <s v="Petco Park"/>
    <n v="2123721"/>
    <n v="92"/>
    <n v="92"/>
    <s v="SDP"/>
    <s v="SDN"/>
    <s v="SDN"/>
  </r>
  <r>
    <x v="141"/>
    <x v="1"/>
    <x v="1"/>
    <x v="5"/>
    <s v="SEA"/>
    <s v="SEA"/>
    <x v="93"/>
    <s v="W"/>
    <n v="4"/>
    <n v="162"/>
    <n v="81"/>
    <n v="75"/>
    <n v="87"/>
    <s v="N"/>
    <x v="1"/>
    <s v="N"/>
    <x v="0"/>
    <x v="1"/>
    <n v="0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x v="129"/>
    <s v="Safeco Field"/>
    <n v="1721920"/>
    <n v="90"/>
    <n v="91"/>
    <s v="SEA"/>
    <s v="SEA"/>
    <s v="SEA"/>
  </r>
  <r>
    <x v="141"/>
    <x v="1"/>
    <x v="1"/>
    <x v="1"/>
    <s v="SFN"/>
    <s v="SFG"/>
    <x v="42"/>
    <s v="W"/>
    <n v="1"/>
    <n v="162"/>
    <n v="81"/>
    <n v="94"/>
    <n v="68"/>
    <s v="Y"/>
    <x v="1"/>
    <s v="Y"/>
    <x v="1"/>
    <x v="2"/>
    <n v="1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x v="115"/>
    <s v="AT&amp;T Park"/>
    <n v="3377371"/>
    <n v="88"/>
    <n v="88"/>
    <s v="SFG"/>
    <s v="SFN"/>
    <s v="SFN"/>
  </r>
  <r>
    <x v="141"/>
    <x v="1"/>
    <x v="1"/>
    <x v="1"/>
    <s v="SLN"/>
    <s v="STL"/>
    <x v="40"/>
    <s v="C"/>
    <n v="2"/>
    <n v="162"/>
    <n v="81"/>
    <n v="88"/>
    <n v="74"/>
    <s v="N"/>
    <x v="2"/>
    <s v="N"/>
    <x v="0"/>
    <x v="1"/>
    <n v="0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x v="83"/>
    <s v="Busch Stadium III"/>
    <n v="3262109"/>
    <n v="98"/>
    <n v="97"/>
    <s v="STL"/>
    <s v="SLN"/>
    <s v="SLN"/>
  </r>
  <r>
    <x v="141"/>
    <x v="1"/>
    <x v="1"/>
    <x v="5"/>
    <s v="TBA"/>
    <s v="TBD"/>
    <x v="98"/>
    <s v="E"/>
    <n v="3"/>
    <n v="162"/>
    <n v="81"/>
    <n v="90"/>
    <n v="72"/>
    <s v="N"/>
    <x v="1"/>
    <s v="N"/>
    <x v="0"/>
    <x v="1"/>
    <n v="0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x v="137"/>
    <s v="Tropicana Field"/>
    <n v="1559681"/>
    <n v="94"/>
    <n v="93"/>
    <s v="TBR"/>
    <s v="TBA"/>
    <s v="TBA"/>
  </r>
  <r>
    <x v="141"/>
    <x v="1"/>
    <x v="1"/>
    <x v="5"/>
    <s v="TEX"/>
    <s v="TEX"/>
    <x v="88"/>
    <s v="W"/>
    <n v="2"/>
    <n v="162"/>
    <n v="81"/>
    <n v="93"/>
    <n v="69"/>
    <s v="N"/>
    <x v="2"/>
    <s v="N"/>
    <x v="0"/>
    <x v="1"/>
    <n v="0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x v="128"/>
    <s v="Rangers Ballpark in Arlington"/>
    <n v="3460280"/>
    <n v="112"/>
    <n v="111"/>
    <s v="TEX"/>
    <s v="TEX"/>
    <s v="TEX"/>
  </r>
  <r>
    <x v="141"/>
    <x v="1"/>
    <x v="1"/>
    <x v="5"/>
    <s v="TOR"/>
    <s v="TOR"/>
    <x v="94"/>
    <s v="E"/>
    <n v="4"/>
    <n v="162"/>
    <n v="81"/>
    <n v="73"/>
    <n v="89"/>
    <s v="N"/>
    <x v="1"/>
    <s v="N"/>
    <x v="0"/>
    <x v="1"/>
    <n v="0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x v="130"/>
    <s v="Rogers Centre"/>
    <n v="2099663"/>
    <n v="103"/>
    <n v="104"/>
    <s v="TOR"/>
    <s v="TOR"/>
    <s v="TOR"/>
  </r>
  <r>
    <x v="141"/>
    <x v="1"/>
    <x v="1"/>
    <x v="1"/>
    <s v="WAS"/>
    <s v="WSN"/>
    <x v="13"/>
    <s v="E"/>
    <n v="1"/>
    <n v="162"/>
    <n v="81"/>
    <n v="98"/>
    <n v="64"/>
    <s v="Y"/>
    <x v="1"/>
    <s v="N"/>
    <x v="0"/>
    <x v="1"/>
    <n v="0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x v="13"/>
    <s v="Nationals Park"/>
    <n v="2370794"/>
    <n v="99"/>
    <n v="101"/>
    <s v="WSN"/>
    <s v="MON"/>
    <s v="WAS"/>
  </r>
  <r>
    <x v="142"/>
    <x v="1"/>
    <x v="1"/>
    <x v="1"/>
    <s v="ARI"/>
    <s v="ARI"/>
    <x v="97"/>
    <s v="W"/>
    <n v="2"/>
    <n v="162"/>
    <n v="81"/>
    <n v="81"/>
    <n v="81"/>
    <s v="N"/>
    <x v="1"/>
    <s v="N"/>
    <x v="0"/>
    <x v="1"/>
    <n v="0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x v="134"/>
    <s v="Chase Field"/>
    <n v="2134795"/>
    <n v="102"/>
    <n v="102"/>
    <s v="ARI"/>
    <s v="ARI"/>
    <s v="ARI"/>
  </r>
  <r>
    <x v="142"/>
    <x v="1"/>
    <x v="1"/>
    <x v="1"/>
    <s v="ATL"/>
    <s v="ATL"/>
    <x v="24"/>
    <s v="E"/>
    <n v="1"/>
    <n v="162"/>
    <n v="81"/>
    <n v="96"/>
    <n v="66"/>
    <s v="Y"/>
    <x v="1"/>
    <s v="N"/>
    <x v="0"/>
    <x v="1"/>
    <n v="0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x v="122"/>
    <s v="Turner Field"/>
    <n v="2548679"/>
    <n v="104"/>
    <n v="103"/>
    <s v="ATL"/>
    <s v="ATL"/>
    <s v="ATL"/>
  </r>
  <r>
    <x v="142"/>
    <x v="1"/>
    <x v="1"/>
    <x v="5"/>
    <s v="BAL"/>
    <s v="BAL"/>
    <x v="37"/>
    <s v="E"/>
    <n v="3"/>
    <n v="162"/>
    <n v="81"/>
    <n v="85"/>
    <n v="77"/>
    <s v="N"/>
    <x v="1"/>
    <s v="N"/>
    <x v="0"/>
    <x v="1"/>
    <n v="0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x v="36"/>
    <s v="Oriole Park at Camden Yards"/>
    <n v="2357561"/>
    <n v="106"/>
    <n v="105"/>
    <s v="BAL"/>
    <s v="BAL"/>
    <s v="BAL"/>
  </r>
  <r>
    <x v="142"/>
    <x v="1"/>
    <x v="1"/>
    <x v="5"/>
    <s v="BOS"/>
    <s v="BOS"/>
    <x v="74"/>
    <s v="E"/>
    <n v="1"/>
    <n v="162"/>
    <n v="81"/>
    <n v="97"/>
    <n v="65"/>
    <s v="Y"/>
    <x v="1"/>
    <s v="Y"/>
    <x v="1"/>
    <x v="2"/>
    <n v="1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x v="92"/>
    <s v="Fenway Park II"/>
    <n v="2833333"/>
    <n v="102"/>
    <n v="102"/>
    <s v="BOS"/>
    <s v="BOS"/>
    <s v="BOS"/>
  </r>
  <r>
    <x v="142"/>
    <x v="1"/>
    <x v="1"/>
    <x v="5"/>
    <s v="CHA"/>
    <s v="CHW"/>
    <x v="75"/>
    <s v="C"/>
    <n v="5"/>
    <n v="162"/>
    <n v="81"/>
    <n v="63"/>
    <n v="99"/>
    <s v="N"/>
    <x v="1"/>
    <s v="N"/>
    <x v="0"/>
    <x v="1"/>
    <n v="0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x v="85"/>
    <s v="U.S. Cellular Field"/>
    <n v="1768413"/>
    <n v="107"/>
    <n v="107"/>
    <s v="CHW"/>
    <s v="CHA"/>
    <s v="CHA"/>
  </r>
  <r>
    <x v="142"/>
    <x v="1"/>
    <x v="1"/>
    <x v="1"/>
    <s v="CHN"/>
    <s v="CHC"/>
    <x v="25"/>
    <s v="C"/>
    <n v="5"/>
    <n v="162"/>
    <n v="81"/>
    <n v="66"/>
    <n v="96"/>
    <s v="N"/>
    <x v="1"/>
    <s v="N"/>
    <x v="0"/>
    <x v="1"/>
    <n v="0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x v="88"/>
    <s v="Wrigley Field"/>
    <n v="2642682"/>
    <n v="104"/>
    <n v="105"/>
    <s v="CHC"/>
    <s v="CHN"/>
    <s v="CHN"/>
  </r>
  <r>
    <x v="142"/>
    <x v="1"/>
    <x v="1"/>
    <x v="1"/>
    <s v="CIN"/>
    <s v="CIN"/>
    <x v="26"/>
    <s v="C"/>
    <n v="3"/>
    <n v="162"/>
    <n v="80"/>
    <n v="90"/>
    <n v="72"/>
    <s v="N"/>
    <x v="2"/>
    <s v="N"/>
    <x v="0"/>
    <x v="1"/>
    <n v="0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x v="25"/>
    <s v="Great American Ball Park"/>
    <n v="2534369"/>
    <n v="103"/>
    <n v="102"/>
    <s v="CIN"/>
    <s v="CIN"/>
    <s v="CIN"/>
  </r>
  <r>
    <x v="142"/>
    <x v="1"/>
    <x v="1"/>
    <x v="5"/>
    <s v="CLE"/>
    <s v="CLE"/>
    <x v="76"/>
    <s v="C"/>
    <n v="2"/>
    <n v="162"/>
    <n v="81"/>
    <n v="92"/>
    <n v="70"/>
    <s v="N"/>
    <x v="2"/>
    <s v="N"/>
    <x v="0"/>
    <x v="1"/>
    <n v="0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x v="107"/>
    <s v="Progressive Field"/>
    <n v="1572926"/>
    <n v="93"/>
    <n v="94"/>
    <s v="CLE"/>
    <s v="CLE"/>
    <s v="CLE"/>
  </r>
  <r>
    <x v="142"/>
    <x v="1"/>
    <x v="1"/>
    <x v="1"/>
    <s v="COL"/>
    <s v="COL"/>
    <x v="95"/>
    <s v="W"/>
    <n v="5"/>
    <n v="162"/>
    <n v="81"/>
    <n v="74"/>
    <n v="88"/>
    <s v="N"/>
    <x v="1"/>
    <s v="N"/>
    <x v="0"/>
    <x v="1"/>
    <n v="0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x v="131"/>
    <s v="Coors Field"/>
    <n v="2793828"/>
    <n v="117"/>
    <n v="118"/>
    <s v="COL"/>
    <s v="COL"/>
    <s v="COL"/>
  </r>
  <r>
    <x v="142"/>
    <x v="1"/>
    <x v="1"/>
    <x v="5"/>
    <s v="DET"/>
    <s v="DET"/>
    <x v="77"/>
    <s v="C"/>
    <n v="1"/>
    <n v="162"/>
    <n v="81"/>
    <n v="93"/>
    <n v="69"/>
    <s v="Y"/>
    <x v="1"/>
    <s v="N"/>
    <x v="0"/>
    <x v="1"/>
    <n v="0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x v="86"/>
    <s v="Comerica Park"/>
    <n v="3083397"/>
    <n v="106"/>
    <n v="105"/>
    <s v="DET"/>
    <s v="DET"/>
    <s v="DET"/>
  </r>
  <r>
    <x v="142"/>
    <x v="1"/>
    <x v="1"/>
    <x v="5"/>
    <s v="HOU"/>
    <s v="HOU"/>
    <x v="89"/>
    <s v="W"/>
    <n v="5"/>
    <n v="162"/>
    <n v="81"/>
    <n v="51"/>
    <n v="111"/>
    <s v="N"/>
    <x v="1"/>
    <s v="N"/>
    <x v="0"/>
    <x v="1"/>
    <n v="0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x v="121"/>
    <s v="Minute Maid Park"/>
    <n v="1651883"/>
    <n v="99"/>
    <n v="101"/>
    <s v="HOU"/>
    <s v="HOU"/>
    <s v="HOU"/>
  </r>
  <r>
    <x v="142"/>
    <x v="1"/>
    <x v="1"/>
    <x v="5"/>
    <s v="KCA"/>
    <s v="KCR"/>
    <x v="91"/>
    <s v="C"/>
    <n v="3"/>
    <n v="162"/>
    <n v="81"/>
    <n v="86"/>
    <n v="76"/>
    <s v="N"/>
    <x v="1"/>
    <s v="N"/>
    <x v="0"/>
    <x v="1"/>
    <n v="0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x v="124"/>
    <s v="Kauffman Stadium"/>
    <n v="1750754"/>
    <n v="103"/>
    <n v="103"/>
    <s v="KCR"/>
    <s v="KCA"/>
    <s v="KCA"/>
  </r>
  <r>
    <x v="142"/>
    <x v="1"/>
    <x v="1"/>
    <x v="5"/>
    <s v="LAA"/>
    <s v="ANA"/>
    <x v="87"/>
    <s v="W"/>
    <n v="3"/>
    <n v="162"/>
    <n v="81"/>
    <n v="78"/>
    <n v="84"/>
    <s v="N"/>
    <x v="1"/>
    <s v="N"/>
    <x v="0"/>
    <x v="1"/>
    <n v="0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x v="136"/>
    <s v="Angel Stadium of Anaheim"/>
    <n v="3019505"/>
    <n v="94"/>
    <n v="94"/>
    <s v="LAA"/>
    <s v="ANA"/>
    <s v="ANA"/>
  </r>
  <r>
    <x v="142"/>
    <x v="1"/>
    <x v="1"/>
    <x v="1"/>
    <s v="LAN"/>
    <s v="LAD"/>
    <x v="47"/>
    <s v="W"/>
    <n v="1"/>
    <n v="162"/>
    <n v="81"/>
    <n v="92"/>
    <n v="70"/>
    <s v="Y"/>
    <x v="1"/>
    <s v="N"/>
    <x v="0"/>
    <x v="1"/>
    <n v="0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x v="114"/>
    <s v="Dodger Stadium"/>
    <n v="3743527"/>
    <n v="95"/>
    <n v="95"/>
    <s v="LAD"/>
    <s v="LAN"/>
    <s v="LAN"/>
  </r>
  <r>
    <x v="142"/>
    <x v="1"/>
    <x v="1"/>
    <x v="1"/>
    <s v="MIA"/>
    <s v="FLA"/>
    <x v="96"/>
    <s v="E"/>
    <n v="5"/>
    <n v="162"/>
    <n v="81"/>
    <n v="62"/>
    <n v="100"/>
    <s v="N"/>
    <x v="1"/>
    <s v="N"/>
    <x v="0"/>
    <x v="1"/>
    <n v="0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x v="138"/>
    <s v="Marlins Park"/>
    <n v="1586322"/>
    <n v="102"/>
    <n v="103"/>
    <s v="MIA"/>
    <s v="FLO"/>
    <s v="MIA"/>
  </r>
  <r>
    <x v="142"/>
    <x v="1"/>
    <x v="1"/>
    <x v="1"/>
    <s v="MIL"/>
    <s v="MIL"/>
    <x v="53"/>
    <s v="C"/>
    <n v="4"/>
    <n v="162"/>
    <n v="81"/>
    <n v="74"/>
    <n v="88"/>
    <s v="N"/>
    <x v="1"/>
    <s v="N"/>
    <x v="0"/>
    <x v="1"/>
    <n v="0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x v="53"/>
    <s v="Miller Park"/>
    <n v="2531105"/>
    <n v="105"/>
    <n v="105"/>
    <s v="MIL"/>
    <s v="ML4"/>
    <s v="MIL"/>
  </r>
  <r>
    <x v="142"/>
    <x v="1"/>
    <x v="1"/>
    <x v="5"/>
    <s v="MIN"/>
    <s v="MIN"/>
    <x v="79"/>
    <s v="C"/>
    <n v="4"/>
    <n v="162"/>
    <n v="81"/>
    <n v="66"/>
    <n v="96"/>
    <s v="N"/>
    <x v="1"/>
    <s v="N"/>
    <x v="0"/>
    <x v="1"/>
    <n v="0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x v="117"/>
    <s v="Target Field"/>
    <n v="2477644"/>
    <n v="99"/>
    <n v="101"/>
    <s v="MIN"/>
    <s v="MIN"/>
    <s v="MIN"/>
  </r>
  <r>
    <x v="142"/>
    <x v="1"/>
    <x v="1"/>
    <x v="5"/>
    <s v="NYA"/>
    <s v="NYY"/>
    <x v="73"/>
    <s v="E"/>
    <n v="4"/>
    <n v="162"/>
    <n v="81"/>
    <n v="85"/>
    <n v="77"/>
    <s v="N"/>
    <x v="1"/>
    <s v="N"/>
    <x v="0"/>
    <x v="1"/>
    <n v="0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x v="96"/>
    <s v="Yankee Stadium III"/>
    <n v="3279589"/>
    <n v="102"/>
    <n v="101"/>
    <s v="NYY"/>
    <s v="NYA"/>
    <s v="NYA"/>
  </r>
  <r>
    <x v="142"/>
    <x v="1"/>
    <x v="1"/>
    <x v="1"/>
    <s v="NYN"/>
    <s v="NYM"/>
    <x v="90"/>
    <s v="E"/>
    <n v="4"/>
    <n v="162"/>
    <n v="81"/>
    <n v="74"/>
    <n v="88"/>
    <s v="N"/>
    <x v="1"/>
    <s v="N"/>
    <x v="0"/>
    <x v="1"/>
    <n v="0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x v="119"/>
    <s v="Citi Field"/>
    <n v="2135657"/>
    <n v="94"/>
    <n v="95"/>
    <s v="NYM"/>
    <s v="NYN"/>
    <s v="NYN"/>
  </r>
  <r>
    <x v="142"/>
    <x v="1"/>
    <x v="1"/>
    <x v="5"/>
    <s v="OAK"/>
    <s v="OAK"/>
    <x v="78"/>
    <s v="W"/>
    <n v="1"/>
    <n v="162"/>
    <n v="81"/>
    <n v="96"/>
    <n v="66"/>
    <s v="Y"/>
    <x v="1"/>
    <s v="N"/>
    <x v="0"/>
    <x v="1"/>
    <n v="0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x v="123"/>
    <s v="O.co Coliseum"/>
    <n v="1809302"/>
    <n v="95"/>
    <n v="93"/>
    <s v="OAK"/>
    <s v="OAK"/>
    <s v="OAK"/>
  </r>
  <r>
    <x v="142"/>
    <x v="1"/>
    <x v="1"/>
    <x v="1"/>
    <s v="PHI"/>
    <s v="PHI"/>
    <x v="44"/>
    <s v="E"/>
    <n v="4"/>
    <n v="162"/>
    <n v="81"/>
    <n v="73"/>
    <n v="89"/>
    <s v="N"/>
    <x v="1"/>
    <s v="N"/>
    <x v="0"/>
    <x v="1"/>
    <n v="0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x v="71"/>
    <s v="Citizens Bank Park"/>
    <n v="3012403"/>
    <n v="101"/>
    <n v="102"/>
    <s v="PHI"/>
    <s v="PHI"/>
    <s v="PHI"/>
  </r>
  <r>
    <x v="142"/>
    <x v="1"/>
    <x v="1"/>
    <x v="1"/>
    <s v="PIT"/>
    <s v="PIT"/>
    <x v="39"/>
    <s v="C"/>
    <n v="2"/>
    <n v="162"/>
    <n v="81"/>
    <n v="94"/>
    <n v="68"/>
    <s v="N"/>
    <x v="2"/>
    <s v="N"/>
    <x v="0"/>
    <x v="1"/>
    <n v="0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x v="77"/>
    <s v="PNC Park"/>
    <n v="2256862"/>
    <n v="94"/>
    <n v="94"/>
    <s v="PIT"/>
    <s v="PIT"/>
    <s v="PIT"/>
  </r>
  <r>
    <x v="142"/>
    <x v="1"/>
    <x v="1"/>
    <x v="1"/>
    <s v="SDN"/>
    <s v="SDP"/>
    <x v="92"/>
    <s v="W"/>
    <n v="3"/>
    <n v="162"/>
    <n v="81"/>
    <n v="76"/>
    <n v="86"/>
    <s v="N"/>
    <x v="1"/>
    <s v="N"/>
    <x v="0"/>
    <x v="1"/>
    <n v="0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x v="126"/>
    <s v="Petco Park"/>
    <n v="2166691"/>
    <n v="91"/>
    <n v="91"/>
    <s v="SDP"/>
    <s v="SDN"/>
    <s v="SDN"/>
  </r>
  <r>
    <x v="142"/>
    <x v="1"/>
    <x v="1"/>
    <x v="5"/>
    <s v="SEA"/>
    <s v="SEA"/>
    <x v="93"/>
    <s v="W"/>
    <n v="4"/>
    <n v="162"/>
    <n v="81"/>
    <n v="71"/>
    <n v="91"/>
    <s v="N"/>
    <x v="1"/>
    <s v="N"/>
    <x v="0"/>
    <x v="1"/>
    <n v="0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x v="129"/>
    <s v="Safeco Field"/>
    <n v="1761546"/>
    <n v="92"/>
    <n v="92"/>
    <s v="SEA"/>
    <s v="SEA"/>
    <s v="SEA"/>
  </r>
  <r>
    <x v="142"/>
    <x v="1"/>
    <x v="1"/>
    <x v="1"/>
    <s v="SFN"/>
    <s v="SFG"/>
    <x v="42"/>
    <s v="W"/>
    <n v="4"/>
    <n v="162"/>
    <n v="82"/>
    <n v="76"/>
    <n v="86"/>
    <s v="N"/>
    <x v="1"/>
    <s v="N"/>
    <x v="0"/>
    <x v="1"/>
    <n v="0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x v="115"/>
    <s v="AT&amp;T Park"/>
    <n v="3326796"/>
    <n v="90"/>
    <n v="89"/>
    <s v="SFG"/>
    <s v="SFN"/>
    <s v="SFN"/>
  </r>
  <r>
    <x v="142"/>
    <x v="1"/>
    <x v="1"/>
    <x v="1"/>
    <s v="SLN"/>
    <s v="STL"/>
    <x v="40"/>
    <s v="C"/>
    <n v="1"/>
    <n v="162"/>
    <n v="81"/>
    <n v="97"/>
    <n v="65"/>
    <s v="Y"/>
    <x v="1"/>
    <s v="Y"/>
    <x v="1"/>
    <x v="1"/>
    <n v="0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x v="83"/>
    <s v="Busch Stadium III"/>
    <n v="3369769"/>
    <n v="99"/>
    <n v="97"/>
    <s v="STL"/>
    <s v="SLN"/>
    <s v="SLN"/>
  </r>
  <r>
    <x v="142"/>
    <x v="1"/>
    <x v="1"/>
    <x v="5"/>
    <s v="TBA"/>
    <s v="TBD"/>
    <x v="98"/>
    <s v="E"/>
    <n v="2"/>
    <n v="163"/>
    <n v="81"/>
    <n v="92"/>
    <n v="71"/>
    <s v="N"/>
    <x v="2"/>
    <s v="N"/>
    <x v="0"/>
    <x v="1"/>
    <n v="0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x v="137"/>
    <s v="Tropicana Field"/>
    <n v="1510300"/>
    <n v="96"/>
    <n v="95"/>
    <s v="TBR"/>
    <s v="TBA"/>
    <s v="TBA"/>
  </r>
  <r>
    <x v="142"/>
    <x v="1"/>
    <x v="1"/>
    <x v="5"/>
    <s v="TEX"/>
    <s v="TEX"/>
    <x v="88"/>
    <s v="W"/>
    <n v="2"/>
    <n v="163"/>
    <n v="82"/>
    <n v="91"/>
    <n v="72"/>
    <s v="N"/>
    <x v="1"/>
    <s v="N"/>
    <x v="0"/>
    <x v="1"/>
    <n v="0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x v="128"/>
    <s v="Rangers Ballpark in Arlington"/>
    <n v="3178273"/>
    <n v="104"/>
    <n v="103"/>
    <s v="TEX"/>
    <s v="TEX"/>
    <s v="TEX"/>
  </r>
  <r>
    <x v="142"/>
    <x v="1"/>
    <x v="1"/>
    <x v="5"/>
    <s v="TOR"/>
    <s v="TOR"/>
    <x v="94"/>
    <s v="E"/>
    <n v="5"/>
    <n v="162"/>
    <n v="81"/>
    <n v="74"/>
    <n v="88"/>
    <s v="N"/>
    <x v="1"/>
    <s v="N"/>
    <x v="0"/>
    <x v="1"/>
    <n v="0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x v="130"/>
    <s v="Rogers Centre"/>
    <n v="2536562"/>
    <n v="102"/>
    <n v="102"/>
    <s v="TOR"/>
    <s v="TOR"/>
    <s v="TOR"/>
  </r>
  <r>
    <x v="142"/>
    <x v="1"/>
    <x v="1"/>
    <x v="1"/>
    <s v="WAS"/>
    <s v="WSN"/>
    <x v="13"/>
    <s v="E"/>
    <n v="2"/>
    <n v="162"/>
    <n v="81"/>
    <n v="86"/>
    <n v="76"/>
    <s v="N"/>
    <x v="1"/>
    <s v="N"/>
    <x v="0"/>
    <x v="1"/>
    <n v="0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x v="13"/>
    <s v="Nationals Park"/>
    <n v="2652422"/>
    <n v="102"/>
    <n v="101"/>
    <s v="WSN"/>
    <s v="MON"/>
    <s v="WAS"/>
  </r>
  <r>
    <x v="143"/>
    <x v="1"/>
    <x v="1"/>
    <x v="1"/>
    <s v="ARI"/>
    <s v="ARI"/>
    <x v="97"/>
    <s v="W"/>
    <n v="5"/>
    <n v="162"/>
    <n v="81"/>
    <n v="64"/>
    <n v="98"/>
    <s v="N"/>
    <x v="1"/>
    <s v="N"/>
    <x v="0"/>
    <x v="1"/>
    <n v="0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x v="134"/>
    <s v="Chase Field"/>
    <n v="2073730"/>
    <n v="102"/>
    <n v="102"/>
    <s v="ARI"/>
    <s v="ARI"/>
    <s v="ARI"/>
  </r>
  <r>
    <x v="143"/>
    <x v="1"/>
    <x v="1"/>
    <x v="1"/>
    <s v="ATL"/>
    <s v="ATL"/>
    <x v="24"/>
    <s v="E"/>
    <n v="2"/>
    <n v="162"/>
    <n v="81"/>
    <n v="79"/>
    <n v="83"/>
    <s v="N"/>
    <x v="1"/>
    <s v="N"/>
    <x v="0"/>
    <x v="1"/>
    <n v="0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x v="122"/>
    <s v="Turner Field"/>
    <n v="2354305"/>
    <n v="99"/>
    <n v="99"/>
    <s v="ATL"/>
    <s v="ATL"/>
    <s v="ATL"/>
  </r>
  <r>
    <x v="143"/>
    <x v="1"/>
    <x v="1"/>
    <x v="5"/>
    <s v="BAL"/>
    <s v="BAL"/>
    <x v="37"/>
    <s v="E"/>
    <n v="1"/>
    <n v="162"/>
    <n v="81"/>
    <n v="96"/>
    <n v="66"/>
    <s v="Y"/>
    <x v="1"/>
    <s v="N"/>
    <x v="0"/>
    <x v="1"/>
    <n v="0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x v="36"/>
    <s v="Oriole Park at Camden Yards"/>
    <n v="2464473"/>
    <n v="100"/>
    <n v="100"/>
    <s v="BAL"/>
    <s v="BAL"/>
    <s v="BAL"/>
  </r>
  <r>
    <x v="143"/>
    <x v="1"/>
    <x v="1"/>
    <x v="5"/>
    <s v="BOS"/>
    <s v="BOS"/>
    <x v="74"/>
    <s v="E"/>
    <n v="5"/>
    <n v="162"/>
    <n v="81"/>
    <n v="71"/>
    <n v="91"/>
    <s v="N"/>
    <x v="1"/>
    <s v="N"/>
    <x v="0"/>
    <x v="1"/>
    <n v="0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x v="92"/>
    <s v="Fenway Park II"/>
    <n v="2956089"/>
    <n v="102"/>
    <n v="101"/>
    <s v="BOS"/>
    <s v="BOS"/>
    <s v="BOS"/>
  </r>
  <r>
    <x v="143"/>
    <x v="1"/>
    <x v="1"/>
    <x v="5"/>
    <s v="CHA"/>
    <s v="CHW"/>
    <x v="75"/>
    <s v="C"/>
    <n v="4"/>
    <n v="162"/>
    <n v="81"/>
    <n v="73"/>
    <n v="89"/>
    <s v="N"/>
    <x v="1"/>
    <s v="N"/>
    <x v="0"/>
    <x v="1"/>
    <n v="0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x v="85"/>
    <s v="U.S. Cellular Field"/>
    <n v="1650821"/>
    <n v="100"/>
    <n v="101"/>
    <s v="CHW"/>
    <s v="CHA"/>
    <s v="CHA"/>
  </r>
  <r>
    <x v="143"/>
    <x v="1"/>
    <x v="1"/>
    <x v="1"/>
    <s v="CHN"/>
    <s v="CHC"/>
    <x v="25"/>
    <s v="C"/>
    <n v="5"/>
    <n v="162"/>
    <n v="81"/>
    <n v="73"/>
    <n v="89"/>
    <s v="N"/>
    <x v="1"/>
    <s v="N"/>
    <x v="0"/>
    <x v="1"/>
    <n v="0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x v="88"/>
    <s v="Wrigley Field"/>
    <n v="2652113"/>
    <n v="103"/>
    <n v="104"/>
    <s v="CHC"/>
    <s v="CHN"/>
    <s v="CHN"/>
  </r>
  <r>
    <x v="143"/>
    <x v="1"/>
    <x v="1"/>
    <x v="1"/>
    <s v="CIN"/>
    <s v="CIN"/>
    <x v="26"/>
    <s v="C"/>
    <n v="4"/>
    <n v="162"/>
    <n v="81"/>
    <n v="76"/>
    <n v="86"/>
    <s v="N"/>
    <x v="1"/>
    <s v="N"/>
    <x v="0"/>
    <x v="1"/>
    <n v="0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x v="25"/>
    <s v="Great American Ball Park"/>
    <n v="2476664"/>
    <n v="98"/>
    <n v="98"/>
    <s v="CIN"/>
    <s v="CIN"/>
    <s v="CIN"/>
  </r>
  <r>
    <x v="143"/>
    <x v="1"/>
    <x v="1"/>
    <x v="5"/>
    <s v="CLE"/>
    <s v="CLE"/>
    <x v="76"/>
    <s v="C"/>
    <n v="3"/>
    <n v="162"/>
    <n v="81"/>
    <n v="85"/>
    <n v="77"/>
    <s v="N"/>
    <x v="1"/>
    <s v="N"/>
    <x v="0"/>
    <x v="1"/>
    <n v="0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x v="107"/>
    <s v="Progressive Field"/>
    <n v="1437393"/>
    <n v="97"/>
    <n v="97"/>
    <s v="CLE"/>
    <s v="CLE"/>
    <s v="CLE"/>
  </r>
  <r>
    <x v="143"/>
    <x v="1"/>
    <x v="1"/>
    <x v="1"/>
    <s v="COL"/>
    <s v="COL"/>
    <x v="95"/>
    <s v="W"/>
    <n v="4"/>
    <n v="162"/>
    <n v="81"/>
    <n v="66"/>
    <n v="96"/>
    <s v="N"/>
    <x v="1"/>
    <s v="N"/>
    <x v="0"/>
    <x v="1"/>
    <n v="0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x v="131"/>
    <s v="Coors Field"/>
    <n v="2680329"/>
    <n v="115"/>
    <n v="116"/>
    <s v="COL"/>
    <s v="COL"/>
    <s v="COL"/>
  </r>
  <r>
    <x v="143"/>
    <x v="1"/>
    <x v="1"/>
    <x v="5"/>
    <s v="DET"/>
    <s v="DET"/>
    <x v="77"/>
    <s v="C"/>
    <n v="1"/>
    <n v="162"/>
    <n v="81"/>
    <n v="90"/>
    <n v="72"/>
    <s v="Y"/>
    <x v="1"/>
    <s v="N"/>
    <x v="0"/>
    <x v="1"/>
    <n v="0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x v="86"/>
    <s v="Comerica Park"/>
    <n v="2917209"/>
    <n v="105"/>
    <n v="104"/>
    <s v="DET"/>
    <s v="DET"/>
    <s v="DET"/>
  </r>
  <r>
    <x v="143"/>
    <x v="1"/>
    <x v="1"/>
    <x v="5"/>
    <s v="HOU"/>
    <s v="HOU"/>
    <x v="89"/>
    <s v="W"/>
    <n v="4"/>
    <n v="162"/>
    <n v="81"/>
    <n v="70"/>
    <n v="92"/>
    <s v="N"/>
    <x v="1"/>
    <s v="N"/>
    <x v="0"/>
    <x v="1"/>
    <n v="0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x v="121"/>
    <s v="Minute Maid Park"/>
    <n v="1751829"/>
    <n v="101"/>
    <n v="102"/>
    <s v="HOU"/>
    <s v="HOU"/>
    <s v="HOU"/>
  </r>
  <r>
    <x v="143"/>
    <x v="1"/>
    <x v="1"/>
    <x v="5"/>
    <s v="KCA"/>
    <s v="KCR"/>
    <x v="91"/>
    <s v="C"/>
    <n v="2"/>
    <n v="162"/>
    <n v="81"/>
    <n v="89"/>
    <n v="73"/>
    <s v="N"/>
    <x v="2"/>
    <s v="Y"/>
    <x v="1"/>
    <x v="1"/>
    <n v="0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x v="124"/>
    <s v="Kauffman Stadium"/>
    <n v="1956482"/>
    <n v="105"/>
    <n v="104"/>
    <s v="KCR"/>
    <s v="KCA"/>
    <s v="KCA"/>
  </r>
  <r>
    <x v="143"/>
    <x v="1"/>
    <x v="1"/>
    <x v="5"/>
    <s v="LAA"/>
    <s v="ANA"/>
    <x v="87"/>
    <s v="W"/>
    <n v="1"/>
    <n v="162"/>
    <n v="81"/>
    <n v="98"/>
    <n v="64"/>
    <s v="Y"/>
    <x v="1"/>
    <s v="N"/>
    <x v="0"/>
    <x v="1"/>
    <n v="0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x v="136"/>
    <s v="Angel Stadium of Anaheim"/>
    <n v="3095935"/>
    <n v="96"/>
    <n v="95"/>
    <s v="LAA"/>
    <s v="ANA"/>
    <s v="ANA"/>
  </r>
  <r>
    <x v="143"/>
    <x v="1"/>
    <x v="1"/>
    <x v="1"/>
    <s v="LAN"/>
    <s v="LAD"/>
    <x v="47"/>
    <s v="W"/>
    <n v="1"/>
    <n v="162"/>
    <n v="81"/>
    <n v="94"/>
    <n v="68"/>
    <s v="Y"/>
    <x v="1"/>
    <s v="N"/>
    <x v="0"/>
    <x v="1"/>
    <n v="0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x v="114"/>
    <s v="Dodger Stadium"/>
    <n v="3782337"/>
    <n v="96"/>
    <n v="95"/>
    <s v="LAD"/>
    <s v="LAN"/>
    <s v="LAN"/>
  </r>
  <r>
    <x v="143"/>
    <x v="1"/>
    <x v="1"/>
    <x v="1"/>
    <s v="MIA"/>
    <s v="FLA"/>
    <x v="96"/>
    <s v="E"/>
    <n v="4"/>
    <n v="162"/>
    <n v="81"/>
    <n v="77"/>
    <n v="85"/>
    <s v="N"/>
    <x v="1"/>
    <s v="N"/>
    <x v="0"/>
    <x v="1"/>
    <n v="0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x v="138"/>
    <s v="Marlins Park"/>
    <n v="1732283"/>
    <n v="103"/>
    <n v="104"/>
    <s v="MIA"/>
    <s v="FLO"/>
    <s v="MIA"/>
  </r>
  <r>
    <x v="143"/>
    <x v="1"/>
    <x v="1"/>
    <x v="1"/>
    <s v="MIL"/>
    <s v="MIL"/>
    <x v="53"/>
    <s v="C"/>
    <n v="3"/>
    <n v="162"/>
    <n v="81"/>
    <n v="82"/>
    <n v="80"/>
    <s v="N"/>
    <x v="1"/>
    <s v="N"/>
    <x v="0"/>
    <x v="1"/>
    <n v="0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x v="53"/>
    <s v="Miller Park"/>
    <n v="2797384"/>
    <n v="102"/>
    <n v="103"/>
    <s v="MIL"/>
    <s v="ML4"/>
    <s v="MIL"/>
  </r>
  <r>
    <x v="143"/>
    <x v="1"/>
    <x v="1"/>
    <x v="5"/>
    <s v="MIN"/>
    <s v="MIN"/>
    <x v="79"/>
    <s v="C"/>
    <n v="5"/>
    <n v="162"/>
    <n v="81"/>
    <n v="70"/>
    <n v="92"/>
    <s v="N"/>
    <x v="1"/>
    <s v="N"/>
    <x v="0"/>
    <x v="1"/>
    <n v="0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x v="117"/>
    <s v="Target Field"/>
    <n v="2250606"/>
    <n v="102"/>
    <n v="103"/>
    <s v="MIN"/>
    <s v="MIN"/>
    <s v="MIN"/>
  </r>
  <r>
    <x v="143"/>
    <x v="1"/>
    <x v="1"/>
    <x v="5"/>
    <s v="NYA"/>
    <s v="NYY"/>
    <x v="73"/>
    <s v="E"/>
    <n v="2"/>
    <n v="162"/>
    <n v="81"/>
    <n v="84"/>
    <n v="78"/>
    <s v="N"/>
    <x v="1"/>
    <s v="N"/>
    <x v="0"/>
    <x v="1"/>
    <n v="0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x v="96"/>
    <s v="Yankee Stadium III"/>
    <n v="3401624"/>
    <n v="100"/>
    <n v="101"/>
    <s v="NYY"/>
    <s v="NYA"/>
    <s v="NYA"/>
  </r>
  <r>
    <x v="143"/>
    <x v="1"/>
    <x v="1"/>
    <x v="1"/>
    <s v="NYN"/>
    <s v="NYM"/>
    <x v="90"/>
    <s v="E"/>
    <n v="3"/>
    <n v="162"/>
    <n v="81"/>
    <n v="79"/>
    <n v="83"/>
    <s v="N"/>
    <x v="1"/>
    <s v="N"/>
    <x v="0"/>
    <x v="1"/>
    <n v="0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x v="119"/>
    <s v="Citi Field"/>
    <n v="2148808"/>
    <n v="94"/>
    <n v="95"/>
    <s v="NYM"/>
    <s v="NYN"/>
    <s v="NYN"/>
  </r>
  <r>
    <x v="143"/>
    <x v="1"/>
    <x v="1"/>
    <x v="5"/>
    <s v="OAK"/>
    <s v="OAK"/>
    <x v="78"/>
    <s v="W"/>
    <n v="2"/>
    <n v="162"/>
    <n v="81"/>
    <n v="88"/>
    <n v="74"/>
    <s v="N"/>
    <x v="2"/>
    <s v="N"/>
    <x v="0"/>
    <x v="1"/>
    <n v="0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x v="123"/>
    <s v="O.co Coliseum"/>
    <n v="2003628"/>
    <n v="99"/>
    <n v="97"/>
    <s v="OAK"/>
    <s v="OAK"/>
    <s v="OAK"/>
  </r>
  <r>
    <x v="143"/>
    <x v="1"/>
    <x v="1"/>
    <x v="1"/>
    <s v="PHI"/>
    <s v="PHI"/>
    <x v="44"/>
    <s v="E"/>
    <n v="5"/>
    <n v="162"/>
    <n v="81"/>
    <n v="73"/>
    <n v="89"/>
    <s v="N"/>
    <x v="1"/>
    <s v="N"/>
    <x v="0"/>
    <x v="1"/>
    <n v="0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x v="71"/>
    <s v="Citizens Bank Park"/>
    <n v="2423852"/>
    <n v="100"/>
    <n v="101"/>
    <s v="PHI"/>
    <s v="PHI"/>
    <s v="PHI"/>
  </r>
  <r>
    <x v="143"/>
    <x v="1"/>
    <x v="1"/>
    <x v="1"/>
    <s v="PIT"/>
    <s v="PIT"/>
    <x v="39"/>
    <s v="C"/>
    <n v="2"/>
    <n v="162"/>
    <n v="81"/>
    <n v="88"/>
    <n v="74"/>
    <s v="N"/>
    <x v="2"/>
    <s v="N"/>
    <x v="0"/>
    <x v="1"/>
    <n v="0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x v="77"/>
    <s v="PNC Park"/>
    <n v="2442564"/>
    <n v="98"/>
    <n v="97"/>
    <s v="PIT"/>
    <s v="PIT"/>
    <s v="PIT"/>
  </r>
  <r>
    <x v="143"/>
    <x v="1"/>
    <x v="1"/>
    <x v="1"/>
    <s v="SDN"/>
    <s v="SDP"/>
    <x v="92"/>
    <s v="W"/>
    <n v="3"/>
    <n v="162"/>
    <n v="81"/>
    <n v="77"/>
    <n v="85"/>
    <s v="N"/>
    <x v="1"/>
    <s v="N"/>
    <x v="0"/>
    <x v="1"/>
    <n v="0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x v="126"/>
    <s v="Petco Park"/>
    <n v="2195373"/>
    <n v="91"/>
    <n v="91"/>
    <s v="SDP"/>
    <s v="SDN"/>
    <s v="SDN"/>
  </r>
  <r>
    <x v="143"/>
    <x v="1"/>
    <x v="1"/>
    <x v="5"/>
    <s v="SEA"/>
    <s v="SEA"/>
    <x v="93"/>
    <s v="W"/>
    <n v="3"/>
    <n v="162"/>
    <n v="81"/>
    <n v="87"/>
    <n v="75"/>
    <s v="N"/>
    <x v="1"/>
    <s v="N"/>
    <x v="0"/>
    <x v="1"/>
    <n v="0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x v="129"/>
    <s v="Safeco Field"/>
    <n v="2064334"/>
    <n v="95"/>
    <n v="95"/>
    <s v="SEA"/>
    <s v="SEA"/>
    <s v="SEA"/>
  </r>
  <r>
    <x v="143"/>
    <x v="1"/>
    <x v="1"/>
    <x v="1"/>
    <s v="SFN"/>
    <s v="SFG"/>
    <x v="42"/>
    <s v="W"/>
    <n v="2"/>
    <n v="162"/>
    <n v="81"/>
    <n v="88"/>
    <n v="74"/>
    <s v="N"/>
    <x v="2"/>
    <s v="Y"/>
    <x v="1"/>
    <x v="2"/>
    <n v="1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x v="115"/>
    <s v="AT&amp;T Park"/>
    <n v="3368697"/>
    <n v="95"/>
    <n v="95"/>
    <s v="SFG"/>
    <s v="SFN"/>
    <s v="SFN"/>
  </r>
  <r>
    <x v="143"/>
    <x v="1"/>
    <x v="1"/>
    <x v="1"/>
    <s v="SLN"/>
    <s v="STL"/>
    <x v="40"/>
    <s v="C"/>
    <n v="1"/>
    <n v="162"/>
    <n v="81"/>
    <n v="90"/>
    <n v="72"/>
    <s v="Y"/>
    <x v="1"/>
    <s v="N"/>
    <x v="0"/>
    <x v="1"/>
    <n v="0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x v="83"/>
    <s v="Busch Stadium III"/>
    <n v="3540649"/>
    <n v="101"/>
    <n v="100"/>
    <s v="STL"/>
    <s v="SLN"/>
    <s v="SLN"/>
  </r>
  <r>
    <x v="143"/>
    <x v="1"/>
    <x v="1"/>
    <x v="5"/>
    <s v="TBA"/>
    <s v="TBD"/>
    <x v="98"/>
    <s v="E"/>
    <n v="4"/>
    <n v="162"/>
    <n v="81"/>
    <n v="77"/>
    <n v="85"/>
    <s v="N"/>
    <x v="1"/>
    <s v="N"/>
    <x v="0"/>
    <x v="1"/>
    <n v="0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x v="137"/>
    <s v="Tropicana Field"/>
    <n v="1446464"/>
    <n v="97"/>
    <n v="97"/>
    <s v="TBR"/>
    <s v="TBA"/>
    <s v="TBA"/>
  </r>
  <r>
    <x v="143"/>
    <x v="1"/>
    <x v="1"/>
    <x v="5"/>
    <s v="TEX"/>
    <s v="TEX"/>
    <x v="88"/>
    <s v="W"/>
    <n v="5"/>
    <n v="162"/>
    <n v="81"/>
    <n v="67"/>
    <n v="95"/>
    <s v="N"/>
    <x v="1"/>
    <s v="N"/>
    <x v="0"/>
    <x v="1"/>
    <n v="0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x v="128"/>
    <s v="Rangers Ballpark in Arlington"/>
    <n v="2718733"/>
    <n v="101"/>
    <n v="101"/>
    <s v="TEX"/>
    <s v="TEX"/>
    <s v="TEX"/>
  </r>
  <r>
    <x v="143"/>
    <x v="1"/>
    <x v="1"/>
    <x v="5"/>
    <s v="TOR"/>
    <s v="TOR"/>
    <x v="94"/>
    <s v="E"/>
    <n v="3"/>
    <n v="162"/>
    <n v="81"/>
    <n v="83"/>
    <n v="79"/>
    <s v="N"/>
    <x v="1"/>
    <s v="N"/>
    <x v="0"/>
    <x v="1"/>
    <n v="0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x v="130"/>
    <s v="Rogers Centre"/>
    <n v="2375525"/>
    <n v="102"/>
    <n v="102"/>
    <s v="TOR"/>
    <s v="TOR"/>
    <s v="TOR"/>
  </r>
  <r>
    <x v="143"/>
    <x v="1"/>
    <x v="1"/>
    <x v="1"/>
    <s v="WAS"/>
    <s v="WSN"/>
    <x v="13"/>
    <s v="E"/>
    <n v="1"/>
    <n v="162"/>
    <n v="81"/>
    <n v="96"/>
    <n v="66"/>
    <s v="Y"/>
    <x v="1"/>
    <s v="N"/>
    <x v="0"/>
    <x v="1"/>
    <n v="0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x v="13"/>
    <s v="Nationals Park"/>
    <n v="2579389"/>
    <n v="104"/>
    <n v="102"/>
    <s v="WSN"/>
    <s v="MON"/>
    <s v="WAS"/>
  </r>
  <r>
    <x v="144"/>
    <x v="1"/>
    <x v="1"/>
    <x v="1"/>
    <s v="ARI"/>
    <s v="ARI"/>
    <x v="97"/>
    <s v="W"/>
    <n v="3"/>
    <n v="162"/>
    <n v="81"/>
    <n v="79"/>
    <n v="83"/>
    <s v="N"/>
    <x v="1"/>
    <s v="N"/>
    <x v="0"/>
    <x v="1"/>
    <n v="0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x v="134"/>
    <s v="Chase Field"/>
    <n v="2080145"/>
    <n v="107"/>
    <n v="106"/>
    <s v="ARI"/>
    <s v="ARI"/>
    <s v="ARI"/>
  </r>
  <r>
    <x v="144"/>
    <x v="1"/>
    <x v="1"/>
    <x v="1"/>
    <s v="ATL"/>
    <s v="ATL"/>
    <x v="24"/>
    <s v="E"/>
    <n v="4"/>
    <n v="162"/>
    <n v="81"/>
    <n v="67"/>
    <n v="95"/>
    <s v="N"/>
    <x v="1"/>
    <s v="N"/>
    <x v="0"/>
    <x v="1"/>
    <n v="0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x v="122"/>
    <s v="Turner Field"/>
    <n v="2001392"/>
    <n v="97"/>
    <n v="97"/>
    <s v="ATL"/>
    <s v="ATL"/>
    <s v="ATL"/>
  </r>
  <r>
    <x v="144"/>
    <x v="1"/>
    <x v="1"/>
    <x v="5"/>
    <s v="BAL"/>
    <s v="BAL"/>
    <x v="37"/>
    <s v="E"/>
    <n v="3"/>
    <n v="162"/>
    <n v="78"/>
    <n v="81"/>
    <n v="81"/>
    <s v="N"/>
    <x v="1"/>
    <s v="N"/>
    <x v="0"/>
    <x v="1"/>
    <n v="0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x v="36"/>
    <s v="Oriole Park at Camden Yards"/>
    <n v="2281202"/>
    <n v="103"/>
    <n v="104"/>
    <s v="BAL"/>
    <s v="BAL"/>
    <s v="BAL"/>
  </r>
  <r>
    <x v="144"/>
    <x v="1"/>
    <x v="1"/>
    <x v="5"/>
    <s v="BOS"/>
    <s v="BOS"/>
    <x v="74"/>
    <s v="E"/>
    <n v="5"/>
    <n v="162"/>
    <n v="81"/>
    <n v="78"/>
    <n v="84"/>
    <s v="N"/>
    <x v="1"/>
    <s v="N"/>
    <x v="0"/>
    <x v="1"/>
    <n v="0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x v="92"/>
    <s v="Fenway Park II"/>
    <n v="2880694"/>
    <n v="104"/>
    <n v="107"/>
    <s v="BOS"/>
    <s v="BOS"/>
    <s v="BOS"/>
  </r>
  <r>
    <x v="144"/>
    <x v="1"/>
    <x v="1"/>
    <x v="5"/>
    <s v="CHA"/>
    <s v="CHW"/>
    <x v="75"/>
    <s v="C"/>
    <n v="4"/>
    <n v="162"/>
    <n v="81"/>
    <n v="76"/>
    <n v="86"/>
    <s v="N"/>
    <x v="1"/>
    <s v="N"/>
    <x v="0"/>
    <x v="1"/>
    <n v="0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x v="85"/>
    <s v="U.S. Cellular Field"/>
    <n v="1755810"/>
    <n v="92"/>
    <n v="93"/>
    <s v="CHW"/>
    <s v="CHA"/>
    <s v="CHA"/>
  </r>
  <r>
    <x v="144"/>
    <x v="1"/>
    <x v="1"/>
    <x v="1"/>
    <s v="CHN"/>
    <s v="CHC"/>
    <x v="25"/>
    <s v="C"/>
    <n v="3"/>
    <n v="162"/>
    <n v="81"/>
    <n v="97"/>
    <n v="65"/>
    <s v="N"/>
    <x v="2"/>
    <s v="N"/>
    <x v="0"/>
    <x v="1"/>
    <n v="0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x v="88"/>
    <s v="Wrigley Field"/>
    <n v="2919122"/>
    <n v="100"/>
    <n v="100"/>
    <s v="CHC"/>
    <s v="CHN"/>
    <s v="CHN"/>
  </r>
  <r>
    <x v="144"/>
    <x v="1"/>
    <x v="1"/>
    <x v="1"/>
    <s v="CIN"/>
    <s v="CIN"/>
    <x v="26"/>
    <s v="C"/>
    <n v="5"/>
    <n v="162"/>
    <n v="81"/>
    <n v="64"/>
    <n v="98"/>
    <s v="N"/>
    <x v="1"/>
    <s v="N"/>
    <x v="0"/>
    <x v="1"/>
    <n v="0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x v="25"/>
    <s v="Great American Ball Park"/>
    <n v="2419506"/>
    <n v="101"/>
    <n v="101"/>
    <s v="CIN"/>
    <s v="CIN"/>
    <s v="CIN"/>
  </r>
  <r>
    <x v="144"/>
    <x v="1"/>
    <x v="1"/>
    <x v="5"/>
    <s v="CLE"/>
    <s v="CLE"/>
    <x v="76"/>
    <s v="C"/>
    <n v="3"/>
    <n v="161"/>
    <n v="80"/>
    <n v="81"/>
    <n v="80"/>
    <s v="N"/>
    <x v="1"/>
    <s v="N"/>
    <x v="0"/>
    <x v="1"/>
    <n v="0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x v="107"/>
    <s v="Progressive Field"/>
    <n v="1388905"/>
    <n v="106"/>
    <n v="106"/>
    <s v="CLE"/>
    <s v="CLE"/>
    <s v="CLE"/>
  </r>
  <r>
    <x v="144"/>
    <x v="1"/>
    <x v="1"/>
    <x v="1"/>
    <s v="COL"/>
    <s v="COL"/>
    <x v="95"/>
    <s v="W"/>
    <n v="5"/>
    <n v="162"/>
    <n v="81"/>
    <n v="68"/>
    <n v="94"/>
    <s v="N"/>
    <x v="1"/>
    <s v="N"/>
    <x v="0"/>
    <x v="1"/>
    <n v="0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x v="131"/>
    <s v="Coors Field"/>
    <n v="2506789"/>
    <n v="119"/>
    <n v="118"/>
    <s v="COL"/>
    <s v="COL"/>
    <s v="COL"/>
  </r>
  <r>
    <x v="144"/>
    <x v="1"/>
    <x v="1"/>
    <x v="5"/>
    <s v="DET"/>
    <s v="DET"/>
    <x v="77"/>
    <s v="C"/>
    <n v="5"/>
    <n v="161"/>
    <n v="81"/>
    <n v="74"/>
    <n v="87"/>
    <s v="N"/>
    <x v="1"/>
    <s v="N"/>
    <x v="0"/>
    <x v="1"/>
    <n v="0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x v="86"/>
    <s v="Comerica Park"/>
    <n v="2726048"/>
    <n v="97"/>
    <n v="98"/>
    <s v="DET"/>
    <s v="DET"/>
    <s v="DET"/>
  </r>
  <r>
    <x v="144"/>
    <x v="1"/>
    <x v="1"/>
    <x v="5"/>
    <s v="HOU"/>
    <s v="HOU"/>
    <x v="89"/>
    <s v="W"/>
    <n v="2"/>
    <n v="162"/>
    <n v="81"/>
    <n v="86"/>
    <n v="76"/>
    <s v="N"/>
    <x v="2"/>
    <s v="N"/>
    <x v="0"/>
    <x v="1"/>
    <n v="0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x v="121"/>
    <s v="Minute Maid Park"/>
    <n v="2153585"/>
    <n v="97"/>
    <n v="99"/>
    <s v="HOU"/>
    <s v="HOU"/>
    <s v="HOU"/>
  </r>
  <r>
    <x v="144"/>
    <x v="1"/>
    <x v="1"/>
    <x v="5"/>
    <s v="KCA"/>
    <s v="KCR"/>
    <x v="91"/>
    <s v="C"/>
    <n v="1"/>
    <n v="162"/>
    <n v="81"/>
    <n v="95"/>
    <n v="67"/>
    <s v="Y"/>
    <x v="1"/>
    <s v="Y"/>
    <x v="1"/>
    <x v="2"/>
    <n v="1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x v="124"/>
    <s v="Kauffman Stadium"/>
    <n v="2708549"/>
    <n v="104"/>
    <n v="103"/>
    <s v="KCR"/>
    <s v="KCA"/>
    <s v="KCA"/>
  </r>
  <r>
    <x v="144"/>
    <x v="1"/>
    <x v="1"/>
    <x v="5"/>
    <s v="LAA"/>
    <s v="ANA"/>
    <x v="87"/>
    <s v="W"/>
    <n v="3"/>
    <n v="162"/>
    <n v="81"/>
    <n v="85"/>
    <n v="77"/>
    <s v="N"/>
    <x v="1"/>
    <s v="N"/>
    <x v="0"/>
    <x v="1"/>
    <n v="0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x v="136"/>
    <s v="Angel Stadium of Anaheim"/>
    <n v="3012765"/>
    <n v="94"/>
    <n v="95"/>
    <s v="LAA"/>
    <s v="ANA"/>
    <s v="ANA"/>
  </r>
  <r>
    <x v="144"/>
    <x v="1"/>
    <x v="1"/>
    <x v="1"/>
    <s v="LAN"/>
    <s v="LAD"/>
    <x v="47"/>
    <s v="W"/>
    <n v="1"/>
    <n v="162"/>
    <n v="81"/>
    <n v="92"/>
    <n v="70"/>
    <s v="Y"/>
    <x v="1"/>
    <s v="N"/>
    <x v="0"/>
    <x v="1"/>
    <n v="0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x v="114"/>
    <s v="Dodger Stadium"/>
    <n v="3764815"/>
    <n v="101"/>
    <n v="98"/>
    <s v="LAD"/>
    <s v="LAN"/>
    <s v="LAN"/>
  </r>
  <r>
    <x v="144"/>
    <x v="1"/>
    <x v="1"/>
    <x v="1"/>
    <s v="MIA"/>
    <s v="FLA"/>
    <x v="96"/>
    <s v="E"/>
    <n v="3"/>
    <n v="162"/>
    <n v="81"/>
    <n v="71"/>
    <n v="91"/>
    <s v="N"/>
    <x v="1"/>
    <s v="N"/>
    <x v="0"/>
    <x v="1"/>
    <n v="0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x v="138"/>
    <s v="Marlins Park"/>
    <n v="1752235"/>
    <n v="98"/>
    <n v="97"/>
    <s v="MIA"/>
    <s v="FLO"/>
    <s v="MIA"/>
  </r>
  <r>
    <x v="144"/>
    <x v="1"/>
    <x v="1"/>
    <x v="1"/>
    <s v="MIL"/>
    <s v="MIL"/>
    <x v="53"/>
    <s v="C"/>
    <n v="4"/>
    <n v="162"/>
    <n v="81"/>
    <n v="68"/>
    <n v="94"/>
    <s v="N"/>
    <x v="1"/>
    <s v="N"/>
    <x v="0"/>
    <x v="1"/>
    <n v="0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x v="53"/>
    <s v="Miller Park"/>
    <n v="2542558"/>
    <n v="101"/>
    <n v="101"/>
    <s v="MIL"/>
    <s v="ML4"/>
    <s v="MIL"/>
  </r>
  <r>
    <x v="144"/>
    <x v="1"/>
    <x v="1"/>
    <x v="5"/>
    <s v="MIN"/>
    <s v="MIN"/>
    <x v="79"/>
    <s v="C"/>
    <n v="2"/>
    <n v="162"/>
    <n v="81"/>
    <n v="83"/>
    <n v="79"/>
    <s v="N"/>
    <x v="1"/>
    <s v="N"/>
    <x v="0"/>
    <x v="1"/>
    <n v="0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x v="117"/>
    <s v="Target Field"/>
    <n v="2220054"/>
    <n v="103"/>
    <n v="104"/>
    <s v="MIN"/>
    <s v="MIN"/>
    <s v="MIN"/>
  </r>
  <r>
    <x v="144"/>
    <x v="1"/>
    <x v="1"/>
    <x v="5"/>
    <s v="NYA"/>
    <s v="NYY"/>
    <x v="73"/>
    <s v="E"/>
    <n v="2"/>
    <n v="162"/>
    <n v="81"/>
    <n v="87"/>
    <n v="75"/>
    <s v="N"/>
    <x v="2"/>
    <s v="N"/>
    <x v="0"/>
    <x v="1"/>
    <n v="0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x v="96"/>
    <s v="Yankee Stadium III"/>
    <n v="3193795"/>
    <n v="99"/>
    <n v="101"/>
    <s v="NYY"/>
    <s v="NYA"/>
    <s v="NYA"/>
  </r>
  <r>
    <x v="144"/>
    <x v="1"/>
    <x v="1"/>
    <x v="1"/>
    <s v="NYN"/>
    <s v="NYM"/>
    <x v="90"/>
    <s v="E"/>
    <n v="1"/>
    <n v="162"/>
    <n v="81"/>
    <n v="90"/>
    <n v="72"/>
    <s v="Y"/>
    <x v="1"/>
    <s v="Y"/>
    <x v="1"/>
    <x v="1"/>
    <n v="0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x v="119"/>
    <s v="Citi Field"/>
    <n v="2569753"/>
    <n v="94"/>
    <n v="92"/>
    <s v="NYM"/>
    <s v="NYN"/>
    <s v="NYN"/>
  </r>
  <r>
    <x v="144"/>
    <x v="1"/>
    <x v="1"/>
    <x v="5"/>
    <s v="OAK"/>
    <s v="OAK"/>
    <x v="78"/>
    <s v="W"/>
    <n v="5"/>
    <n v="162"/>
    <n v="81"/>
    <n v="68"/>
    <n v="94"/>
    <s v="N"/>
    <x v="1"/>
    <s v="N"/>
    <x v="0"/>
    <x v="1"/>
    <n v="0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x v="123"/>
    <s v="O.co Coliseum"/>
    <n v="1768175"/>
    <n v="97"/>
    <n v="98"/>
    <s v="OAK"/>
    <s v="OAK"/>
    <s v="OAK"/>
  </r>
  <r>
    <x v="144"/>
    <x v="1"/>
    <x v="1"/>
    <x v="1"/>
    <s v="PHI"/>
    <s v="PHI"/>
    <x v="44"/>
    <s v="E"/>
    <n v="5"/>
    <n v="162"/>
    <n v="81"/>
    <n v="63"/>
    <n v="99"/>
    <s v="N"/>
    <x v="1"/>
    <s v="N"/>
    <x v="0"/>
    <x v="1"/>
    <n v="0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x v="71"/>
    <s v="Citizens Bank Park"/>
    <n v="1831080"/>
    <n v="98"/>
    <n v="98"/>
    <s v="PHI"/>
    <s v="PHI"/>
    <s v="PHI"/>
  </r>
  <r>
    <x v="144"/>
    <x v="1"/>
    <x v="1"/>
    <x v="1"/>
    <s v="PIT"/>
    <s v="PIT"/>
    <x v="39"/>
    <s v="C"/>
    <n v="2"/>
    <n v="162"/>
    <n v="81"/>
    <n v="98"/>
    <n v="64"/>
    <s v="N"/>
    <x v="2"/>
    <s v="N"/>
    <x v="0"/>
    <x v="1"/>
    <n v="0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x v="77"/>
    <s v="PNC Park"/>
    <n v="2498596"/>
    <n v="99"/>
    <n v="97"/>
    <s v="PIT"/>
    <s v="PIT"/>
    <s v="PIT"/>
  </r>
  <r>
    <x v="144"/>
    <x v="1"/>
    <x v="1"/>
    <x v="1"/>
    <s v="SDN"/>
    <s v="SDP"/>
    <x v="92"/>
    <s v="W"/>
    <n v="4"/>
    <n v="162"/>
    <n v="81"/>
    <n v="74"/>
    <n v="88"/>
    <s v="N"/>
    <x v="1"/>
    <s v="N"/>
    <x v="0"/>
    <x v="1"/>
    <n v="0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x v="126"/>
    <s v="Petco Park"/>
    <n v="2459742"/>
    <n v="98"/>
    <n v="97"/>
    <s v="SDP"/>
    <s v="SDN"/>
    <s v="SDN"/>
  </r>
  <r>
    <x v="144"/>
    <x v="1"/>
    <x v="1"/>
    <x v="5"/>
    <s v="SEA"/>
    <s v="SEA"/>
    <x v="93"/>
    <s v="W"/>
    <n v="4"/>
    <n v="162"/>
    <n v="81"/>
    <n v="76"/>
    <n v="86"/>
    <s v="N"/>
    <x v="1"/>
    <s v="N"/>
    <x v="0"/>
    <x v="1"/>
    <n v="0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x v="129"/>
    <s v="Safeco Field"/>
    <n v="2193581"/>
    <n v="92"/>
    <n v="94"/>
    <s v="SEA"/>
    <s v="SEA"/>
    <s v="SEA"/>
  </r>
  <r>
    <x v="144"/>
    <x v="1"/>
    <x v="1"/>
    <x v="1"/>
    <s v="SFN"/>
    <s v="SFG"/>
    <x v="42"/>
    <s v="W"/>
    <n v="2"/>
    <n v="162"/>
    <n v="81"/>
    <n v="84"/>
    <n v="78"/>
    <s v="N"/>
    <x v="1"/>
    <s v="N"/>
    <x v="0"/>
    <x v="1"/>
    <n v="0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x v="115"/>
    <s v="AT&amp;T Park"/>
    <n v="3375882"/>
    <n v="99"/>
    <n v="97"/>
    <s v="SFG"/>
    <s v="SFN"/>
    <s v="SFN"/>
  </r>
  <r>
    <x v="144"/>
    <x v="1"/>
    <x v="1"/>
    <x v="1"/>
    <s v="SLN"/>
    <s v="STL"/>
    <x v="40"/>
    <s v="C"/>
    <n v="1"/>
    <n v="162"/>
    <n v="81"/>
    <n v="100"/>
    <n v="62"/>
    <s v="Y"/>
    <x v="1"/>
    <s v="N"/>
    <x v="0"/>
    <x v="1"/>
    <n v="0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x v="83"/>
    <s v="Busch Stadium III"/>
    <n v="3520889"/>
    <n v="102"/>
    <n v="101"/>
    <s v="STL"/>
    <s v="SLN"/>
    <s v="SLN"/>
  </r>
  <r>
    <x v="144"/>
    <x v="1"/>
    <x v="1"/>
    <x v="5"/>
    <s v="TBA"/>
    <s v="TBD"/>
    <x v="98"/>
    <s v="E"/>
    <n v="4"/>
    <n v="162"/>
    <n v="84"/>
    <n v="80"/>
    <n v="82"/>
    <s v="N"/>
    <x v="1"/>
    <s v="N"/>
    <x v="0"/>
    <x v="1"/>
    <n v="0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x v="137"/>
    <s v="Tropicana Field"/>
    <n v="1287054"/>
    <n v="100"/>
    <n v="102"/>
    <s v="TBR"/>
    <s v="TBA"/>
    <s v="TBA"/>
  </r>
  <r>
    <x v="144"/>
    <x v="1"/>
    <x v="1"/>
    <x v="5"/>
    <s v="TEX"/>
    <s v="TEX"/>
    <x v="88"/>
    <s v="W"/>
    <n v="1"/>
    <n v="162"/>
    <n v="81"/>
    <n v="88"/>
    <n v="74"/>
    <s v="Y"/>
    <x v="1"/>
    <s v="N"/>
    <x v="0"/>
    <x v="1"/>
    <n v="0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x v="128"/>
    <s v="Rangers Ballpark in Arlington"/>
    <n v="2491875"/>
    <n v="102"/>
    <n v="105"/>
    <s v="TEX"/>
    <s v="TEX"/>
    <s v="TEX"/>
  </r>
  <r>
    <x v="144"/>
    <x v="1"/>
    <x v="1"/>
    <x v="5"/>
    <s v="TOR"/>
    <s v="TOR"/>
    <x v="94"/>
    <s v="E"/>
    <n v="1"/>
    <n v="162"/>
    <n v="81"/>
    <n v="93"/>
    <n v="69"/>
    <s v="Y"/>
    <x v="1"/>
    <s v="N"/>
    <x v="0"/>
    <x v="1"/>
    <n v="0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x v="130"/>
    <s v="Rogers Centre"/>
    <n v="2794891"/>
    <n v="99"/>
    <n v="98"/>
    <s v="TOR"/>
    <s v="TOR"/>
    <s v="TOR"/>
  </r>
  <r>
    <x v="144"/>
    <x v="1"/>
    <x v="1"/>
    <x v="1"/>
    <s v="WAS"/>
    <s v="WSN"/>
    <x v="13"/>
    <s v="E"/>
    <n v="2"/>
    <n v="162"/>
    <n v="81"/>
    <n v="83"/>
    <n v="79"/>
    <s v="N"/>
    <x v="1"/>
    <s v="N"/>
    <x v="0"/>
    <x v="1"/>
    <n v="0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x v="13"/>
    <s v="Nationals Park"/>
    <n v="2619843"/>
    <n v="102"/>
    <n v="99"/>
    <s v="WSN"/>
    <s v="MON"/>
    <s v="WAS"/>
  </r>
  <r>
    <x v="145"/>
    <x v="1"/>
    <x v="1"/>
    <x v="1"/>
    <s v="ARI"/>
    <s v="ARI"/>
    <x v="97"/>
    <s v="W"/>
    <n v="4"/>
    <n v="162"/>
    <n v="81"/>
    <n v="69"/>
    <n v="93"/>
    <s v="N"/>
    <x v="1"/>
    <s v="N"/>
    <x v="0"/>
    <x v="1"/>
    <n v="0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x v="134"/>
    <s v="Chase Field"/>
    <n v="2036216"/>
    <n v="107"/>
    <n v="108"/>
    <s v="ARI"/>
    <s v="ARI"/>
    <s v="ARI"/>
  </r>
  <r>
    <x v="145"/>
    <x v="1"/>
    <x v="1"/>
    <x v="1"/>
    <s v="ATL"/>
    <s v="ATL"/>
    <x v="24"/>
    <s v="E"/>
    <n v="5"/>
    <n v="161"/>
    <n v="81"/>
    <n v="68"/>
    <n v="93"/>
    <s v="N"/>
    <x v="1"/>
    <s v="N"/>
    <x v="0"/>
    <x v="1"/>
    <n v="0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x v="122"/>
    <s v="Turner Field"/>
    <n v="2020914"/>
    <n v="102"/>
    <n v="104"/>
    <s v="ATL"/>
    <s v="ATL"/>
    <s v="ATL"/>
  </r>
  <r>
    <x v="145"/>
    <x v="1"/>
    <x v="1"/>
    <x v="5"/>
    <s v="BAL"/>
    <s v="BAL"/>
    <x v="37"/>
    <s v="E"/>
    <n v="2"/>
    <n v="162"/>
    <n v="81"/>
    <n v="89"/>
    <n v="73"/>
    <s v="N"/>
    <x v="2"/>
    <s v="N"/>
    <x v="0"/>
    <x v="1"/>
    <n v="0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x v="36"/>
    <s v="Oriole Park at Camden Yards"/>
    <n v="2172344"/>
    <n v="101"/>
    <n v="101"/>
    <s v="BAL"/>
    <s v="BAL"/>
    <s v="BAL"/>
  </r>
  <r>
    <x v="145"/>
    <x v="1"/>
    <x v="1"/>
    <x v="5"/>
    <s v="BOS"/>
    <s v="BOS"/>
    <x v="74"/>
    <s v="E"/>
    <n v="1"/>
    <n v="162"/>
    <n v="81"/>
    <n v="93"/>
    <n v="69"/>
    <s v="Y"/>
    <x v="1"/>
    <s v="N"/>
    <x v="0"/>
    <x v="1"/>
    <n v="0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x v="92"/>
    <s v="Fenway Park II"/>
    <n v="2955434"/>
    <n v="108"/>
    <n v="106"/>
    <s v="BOS"/>
    <s v="BOS"/>
    <s v="BOS"/>
  </r>
  <r>
    <x v="145"/>
    <x v="1"/>
    <x v="1"/>
    <x v="5"/>
    <s v="CHA"/>
    <s v="CHW"/>
    <x v="75"/>
    <s v="C"/>
    <n v="4"/>
    <n v="162"/>
    <n v="81"/>
    <n v="78"/>
    <n v="84"/>
    <s v="N"/>
    <x v="1"/>
    <s v="N"/>
    <x v="0"/>
    <x v="1"/>
    <n v="0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x v="85"/>
    <s v="U.S. Cellular Field"/>
    <n v="1746293"/>
    <n v="96"/>
    <n v="97"/>
    <s v="CHW"/>
    <s v="CHA"/>
    <s v="CHA"/>
  </r>
  <r>
    <x v="145"/>
    <x v="1"/>
    <x v="1"/>
    <x v="1"/>
    <s v="CHN"/>
    <s v="CHC"/>
    <x v="25"/>
    <s v="C"/>
    <n v="1"/>
    <n v="162"/>
    <n v="81"/>
    <n v="103"/>
    <n v="58"/>
    <s v="Y"/>
    <x v="1"/>
    <s v="Y"/>
    <x v="1"/>
    <x v="2"/>
    <n v="1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x v="88"/>
    <s v="Wrigley Field"/>
    <n v="3232420"/>
    <n v="95"/>
    <n v="93"/>
    <s v="CHC"/>
    <s v="CHN"/>
    <s v="CHN"/>
  </r>
  <r>
    <x v="145"/>
    <x v="1"/>
    <x v="1"/>
    <x v="1"/>
    <s v="CIN"/>
    <s v="CIN"/>
    <x v="26"/>
    <s v="C"/>
    <n v="5"/>
    <n v="162"/>
    <n v="81"/>
    <n v="68"/>
    <n v="94"/>
    <s v="N"/>
    <x v="1"/>
    <s v="N"/>
    <x v="0"/>
    <x v="1"/>
    <n v="0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x v="25"/>
    <s v="Great American Ball Park"/>
    <n v="1894085"/>
    <n v="99"/>
    <n v="100"/>
    <s v="CIN"/>
    <s v="CIN"/>
    <s v="CIN"/>
  </r>
  <r>
    <x v="145"/>
    <x v="1"/>
    <x v="1"/>
    <x v="5"/>
    <s v="CLE"/>
    <s v="CLE"/>
    <x v="76"/>
    <s v="C"/>
    <n v="1"/>
    <n v="161"/>
    <n v="80"/>
    <n v="94"/>
    <n v="67"/>
    <s v="Y"/>
    <x v="1"/>
    <s v="Y"/>
    <x v="1"/>
    <x v="1"/>
    <n v="0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x v="107"/>
    <s v="Progressive Field"/>
    <n v="1591667"/>
    <n v="110"/>
    <n v="109"/>
    <s v="CLE"/>
    <s v="CLE"/>
    <s v="CLE"/>
  </r>
  <r>
    <x v="145"/>
    <x v="1"/>
    <x v="1"/>
    <x v="1"/>
    <s v="COL"/>
    <s v="COL"/>
    <x v="95"/>
    <s v="W"/>
    <n v="3"/>
    <n v="162"/>
    <n v="81"/>
    <n v="75"/>
    <n v="87"/>
    <s v="N"/>
    <x v="1"/>
    <s v="N"/>
    <x v="0"/>
    <x v="1"/>
    <n v="0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x v="131"/>
    <s v="Coors Field"/>
    <n v="2602524"/>
    <n v="117"/>
    <n v="117"/>
    <s v="COL"/>
    <s v="COL"/>
    <s v="COL"/>
  </r>
  <r>
    <x v="145"/>
    <x v="1"/>
    <x v="1"/>
    <x v="5"/>
    <s v="DET"/>
    <s v="DET"/>
    <x v="77"/>
    <s v="C"/>
    <n v="2"/>
    <n v="161"/>
    <n v="81"/>
    <n v="86"/>
    <n v="75"/>
    <s v="N"/>
    <x v="1"/>
    <s v="N"/>
    <x v="0"/>
    <x v="1"/>
    <n v="0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x v="86"/>
    <s v="Comerica Park"/>
    <n v="2493859"/>
    <n v="101"/>
    <n v="101"/>
    <s v="DET"/>
    <s v="DET"/>
    <s v="DET"/>
  </r>
  <r>
    <x v="145"/>
    <x v="1"/>
    <x v="1"/>
    <x v="5"/>
    <s v="HOU"/>
    <s v="HOU"/>
    <x v="89"/>
    <s v="W"/>
    <n v="3"/>
    <n v="162"/>
    <n v="81"/>
    <n v="84"/>
    <n v="78"/>
    <s v="N"/>
    <x v="1"/>
    <s v="N"/>
    <x v="0"/>
    <x v="1"/>
    <n v="0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x v="121"/>
    <s v="Minute Maid Park"/>
    <n v="2306623"/>
    <n v="90"/>
    <n v="89"/>
    <s v="HOU"/>
    <s v="HOU"/>
    <s v="HOU"/>
  </r>
  <r>
    <x v="145"/>
    <x v="1"/>
    <x v="1"/>
    <x v="5"/>
    <s v="KCA"/>
    <s v="KCR"/>
    <x v="91"/>
    <s v="C"/>
    <n v="3"/>
    <n v="162"/>
    <n v="81"/>
    <n v="81"/>
    <n v="81"/>
    <s v="N"/>
    <x v="1"/>
    <s v="N"/>
    <x v="0"/>
    <x v="1"/>
    <n v="0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x v="124"/>
    <s v="Kauffman Stadium"/>
    <n v="2557712"/>
    <n v="105"/>
    <n v="106"/>
    <s v="KCR"/>
    <s v="KCA"/>
    <s v="KCA"/>
  </r>
  <r>
    <x v="145"/>
    <x v="1"/>
    <x v="1"/>
    <x v="5"/>
    <s v="LAA"/>
    <s v="ANA"/>
    <x v="87"/>
    <s v="W"/>
    <n v="4"/>
    <n v="162"/>
    <n v="81"/>
    <n v="74"/>
    <n v="88"/>
    <s v="N"/>
    <x v="1"/>
    <s v="N"/>
    <x v="0"/>
    <x v="1"/>
    <n v="0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x v="136"/>
    <s v="Angel Stadium of Anaheim"/>
    <n v="3016142"/>
    <n v="95"/>
    <n v="95"/>
    <s v="LAA"/>
    <s v="ANA"/>
    <s v="ANA"/>
  </r>
  <r>
    <x v="145"/>
    <x v="1"/>
    <x v="1"/>
    <x v="1"/>
    <s v="LAN"/>
    <s v="LAD"/>
    <x v="47"/>
    <s v="W"/>
    <n v="1"/>
    <n v="162"/>
    <n v="81"/>
    <n v="91"/>
    <n v="71"/>
    <s v="Y"/>
    <x v="1"/>
    <s v="N"/>
    <x v="0"/>
    <x v="1"/>
    <n v="0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x v="114"/>
    <s v="Dodger Stadium"/>
    <n v="3703312"/>
    <n v="93"/>
    <n v="92"/>
    <s v="LAD"/>
    <s v="LAN"/>
    <s v="LAN"/>
  </r>
  <r>
    <x v="145"/>
    <x v="1"/>
    <x v="1"/>
    <x v="1"/>
    <s v="MIA"/>
    <s v="FLA"/>
    <x v="96"/>
    <s v="E"/>
    <n v="3"/>
    <n v="161"/>
    <n v="80"/>
    <n v="79"/>
    <n v="82"/>
    <s v="N"/>
    <x v="1"/>
    <s v="N"/>
    <x v="0"/>
    <x v="1"/>
    <n v="0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x v="138"/>
    <s v="Marlins Park"/>
    <n v="1712417"/>
    <n v="93"/>
    <n v="93"/>
    <s v="MIA"/>
    <s v="FLO"/>
    <s v="MIA"/>
  </r>
  <r>
    <x v="145"/>
    <x v="1"/>
    <x v="1"/>
    <x v="1"/>
    <s v="MIL"/>
    <s v="MIL"/>
    <x v="53"/>
    <s v="C"/>
    <n v="4"/>
    <n v="162"/>
    <n v="81"/>
    <n v="73"/>
    <n v="89"/>
    <s v="N"/>
    <x v="1"/>
    <s v="N"/>
    <x v="0"/>
    <x v="1"/>
    <n v="0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x v="53"/>
    <s v="Miller Park"/>
    <n v="2314614"/>
    <n v="99"/>
    <n v="99"/>
    <s v="MIL"/>
    <s v="ML4"/>
    <s v="MIL"/>
  </r>
  <r>
    <x v="145"/>
    <x v="1"/>
    <x v="1"/>
    <x v="5"/>
    <s v="MIN"/>
    <s v="MIN"/>
    <x v="79"/>
    <s v="C"/>
    <n v="5"/>
    <n v="162"/>
    <n v="81"/>
    <n v="59"/>
    <n v="103"/>
    <s v="N"/>
    <x v="1"/>
    <s v="N"/>
    <x v="0"/>
    <x v="1"/>
    <n v="0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x v="117"/>
    <s v="Target Field"/>
    <n v="1963912"/>
    <n v="96"/>
    <n v="98"/>
    <s v="MIN"/>
    <s v="MIN"/>
    <s v="MIN"/>
  </r>
  <r>
    <x v="145"/>
    <x v="1"/>
    <x v="1"/>
    <x v="5"/>
    <s v="NYA"/>
    <s v="NYY"/>
    <x v="73"/>
    <s v="E"/>
    <n v="4"/>
    <n v="162"/>
    <n v="81"/>
    <n v="84"/>
    <n v="78"/>
    <s v="N"/>
    <x v="1"/>
    <s v="N"/>
    <x v="0"/>
    <x v="1"/>
    <n v="0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x v="96"/>
    <s v="Yankee Stadium III"/>
    <n v="3063405"/>
    <n v="105"/>
    <n v="105"/>
    <s v="NYY"/>
    <s v="NYA"/>
    <s v="NYA"/>
  </r>
  <r>
    <x v="145"/>
    <x v="1"/>
    <x v="1"/>
    <x v="1"/>
    <s v="NYN"/>
    <s v="NYM"/>
    <x v="90"/>
    <s v="E"/>
    <n v="2"/>
    <n v="162"/>
    <n v="81"/>
    <n v="87"/>
    <n v="75"/>
    <s v="N"/>
    <x v="2"/>
    <s v="N"/>
    <x v="0"/>
    <x v="1"/>
    <n v="0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x v="119"/>
    <s v="Citi Field"/>
    <n v="2789602"/>
    <n v="102"/>
    <n v="102"/>
    <s v="NYM"/>
    <s v="NYN"/>
    <s v="NYN"/>
  </r>
  <r>
    <x v="145"/>
    <x v="1"/>
    <x v="1"/>
    <x v="5"/>
    <s v="OAK"/>
    <s v="OAK"/>
    <x v="78"/>
    <s v="W"/>
    <n v="5"/>
    <n v="162"/>
    <n v="81"/>
    <n v="69"/>
    <n v="93"/>
    <s v="N"/>
    <x v="1"/>
    <s v="N"/>
    <x v="0"/>
    <x v="1"/>
    <n v="0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x v="123"/>
    <s v="O.co Coliseum"/>
    <n v="1521506"/>
    <n v="90"/>
    <n v="91"/>
    <s v="OAK"/>
    <s v="OAK"/>
    <s v="OAK"/>
  </r>
  <r>
    <x v="145"/>
    <x v="1"/>
    <x v="1"/>
    <x v="1"/>
    <s v="PHI"/>
    <s v="PHI"/>
    <x v="44"/>
    <s v="E"/>
    <n v="4"/>
    <n v="162"/>
    <n v="81"/>
    <n v="71"/>
    <n v="91"/>
    <s v="N"/>
    <x v="1"/>
    <s v="N"/>
    <x v="0"/>
    <x v="1"/>
    <n v="0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x v="71"/>
    <s v="Citizens Bank Park"/>
    <n v="1915144"/>
    <n v="91"/>
    <n v="93"/>
    <s v="PHI"/>
    <s v="PHI"/>
    <s v="PHI"/>
  </r>
  <r>
    <x v="145"/>
    <x v="1"/>
    <x v="1"/>
    <x v="1"/>
    <s v="PIT"/>
    <s v="PIT"/>
    <x v="39"/>
    <s v="C"/>
    <n v="3"/>
    <n v="162"/>
    <n v="81"/>
    <n v="78"/>
    <n v="83"/>
    <s v="N"/>
    <x v="1"/>
    <s v="N"/>
    <x v="0"/>
    <x v="1"/>
    <n v="0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x v="77"/>
    <s v="PNC Park"/>
    <n v="2249201"/>
    <n v="100"/>
    <n v="101"/>
    <s v="PIT"/>
    <s v="PIT"/>
    <s v="PIT"/>
  </r>
  <r>
    <x v="145"/>
    <x v="1"/>
    <x v="1"/>
    <x v="1"/>
    <s v="SDN"/>
    <s v="SDP"/>
    <x v="92"/>
    <s v="W"/>
    <n v="5"/>
    <n v="162"/>
    <n v="81"/>
    <n v="68"/>
    <n v="94"/>
    <s v="N"/>
    <x v="1"/>
    <s v="N"/>
    <x v="0"/>
    <x v="1"/>
    <n v="0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x v="126"/>
    <s v="Petco Park"/>
    <n v="2351422"/>
    <n v="99"/>
    <n v="99"/>
    <s v="SDP"/>
    <s v="SDN"/>
    <s v="SDN"/>
  </r>
  <r>
    <x v="145"/>
    <x v="1"/>
    <x v="1"/>
    <x v="5"/>
    <s v="SEA"/>
    <s v="SEA"/>
    <x v="93"/>
    <s v="W"/>
    <n v="2"/>
    <n v="162"/>
    <n v="81"/>
    <n v="86"/>
    <n v="76"/>
    <s v="N"/>
    <x v="1"/>
    <s v="N"/>
    <x v="0"/>
    <x v="1"/>
    <n v="0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x v="129"/>
    <s v="Safeco Field"/>
    <n v="2267928"/>
    <n v="98"/>
    <n v="97"/>
    <s v="SEA"/>
    <s v="SEA"/>
    <s v="SEA"/>
  </r>
  <r>
    <x v="145"/>
    <x v="1"/>
    <x v="1"/>
    <x v="1"/>
    <s v="SFN"/>
    <s v="SFG"/>
    <x v="42"/>
    <s v="W"/>
    <n v="2"/>
    <n v="162"/>
    <n v="81"/>
    <n v="87"/>
    <n v="75"/>
    <s v="N"/>
    <x v="2"/>
    <s v="N"/>
    <x v="0"/>
    <x v="1"/>
    <n v="0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x v="115"/>
    <s v="AT&amp;T Park"/>
    <n v="3365256"/>
    <n v="103"/>
    <n v="102"/>
    <s v="SFG"/>
    <s v="SFN"/>
    <s v="SFN"/>
  </r>
  <r>
    <x v="145"/>
    <x v="1"/>
    <x v="1"/>
    <x v="1"/>
    <s v="SLN"/>
    <s v="STL"/>
    <x v="40"/>
    <s v="C"/>
    <n v="2"/>
    <n v="162"/>
    <n v="81"/>
    <n v="86"/>
    <n v="76"/>
    <s v="N"/>
    <x v="1"/>
    <s v="N"/>
    <x v="0"/>
    <x v="1"/>
    <n v="0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x v="83"/>
    <s v="Busch Stadium III"/>
    <n v="3444490"/>
    <n v="100"/>
    <n v="99"/>
    <s v="STL"/>
    <s v="SLN"/>
    <s v="SLN"/>
  </r>
  <r>
    <x v="145"/>
    <x v="1"/>
    <x v="1"/>
    <x v="5"/>
    <s v="TBA"/>
    <s v="TBD"/>
    <x v="98"/>
    <s v="E"/>
    <n v="5"/>
    <n v="162"/>
    <n v="81"/>
    <n v="68"/>
    <n v="94"/>
    <s v="N"/>
    <x v="1"/>
    <s v="N"/>
    <x v="0"/>
    <x v="1"/>
    <n v="0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x v="137"/>
    <s v="Tropicana Field"/>
    <n v="1286163"/>
    <n v="93"/>
    <n v="94"/>
    <s v="TBR"/>
    <s v="TBA"/>
    <s v="TBA"/>
  </r>
  <r>
    <x v="145"/>
    <x v="1"/>
    <x v="1"/>
    <x v="5"/>
    <s v="TEX"/>
    <s v="TEX"/>
    <x v="88"/>
    <s v="W"/>
    <n v="1"/>
    <n v="162"/>
    <n v="81"/>
    <n v="95"/>
    <n v="67"/>
    <s v="Y"/>
    <x v="1"/>
    <s v="N"/>
    <x v="0"/>
    <x v="1"/>
    <n v="0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x v="128"/>
    <s v="Rangers Ballpark in Arlington"/>
    <n v="2710402"/>
    <n v="106"/>
    <n v="105"/>
    <s v="TEX"/>
    <s v="TEX"/>
    <s v="TEX"/>
  </r>
  <r>
    <x v="145"/>
    <x v="1"/>
    <x v="1"/>
    <x v="5"/>
    <s v="TOR"/>
    <s v="TOR"/>
    <x v="94"/>
    <s v="E"/>
    <n v="2"/>
    <n v="162"/>
    <n v="81"/>
    <n v="89"/>
    <n v="73"/>
    <s v="N"/>
    <x v="2"/>
    <s v="N"/>
    <x v="0"/>
    <x v="1"/>
    <n v="0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x v="130"/>
    <s v="Rogers Centre"/>
    <n v="3392099"/>
    <n v="111"/>
    <n v="110"/>
    <s v="TOR"/>
    <s v="TOR"/>
    <s v="TOR"/>
  </r>
  <r>
    <x v="145"/>
    <x v="1"/>
    <x v="1"/>
    <x v="1"/>
    <s v="WAS"/>
    <s v="WSN"/>
    <x v="13"/>
    <s v="E"/>
    <n v="1"/>
    <n v="162"/>
    <n v="81"/>
    <n v="95"/>
    <n v="67"/>
    <s v="Y"/>
    <x v="1"/>
    <s v="N"/>
    <x v="0"/>
    <x v="1"/>
    <n v="0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x v="13"/>
    <s v="Nationals Park"/>
    <n v="2481938"/>
    <n v="100"/>
    <n v="98"/>
    <s v="WSN"/>
    <s v="MON"/>
    <s v="WAS"/>
  </r>
  <r>
    <x v="146"/>
    <x v="1"/>
    <x v="1"/>
    <x v="1"/>
    <s v="ARI"/>
    <s v="ARI"/>
    <x v="97"/>
    <s v="W"/>
    <n v="2"/>
    <n v="162"/>
    <n v="81"/>
    <n v="93"/>
    <n v="69"/>
    <s v="N"/>
    <x v="2"/>
    <s v="N"/>
    <x v="0"/>
    <x v="1"/>
    <n v="0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x v="134"/>
    <s v="Chase Field"/>
    <n v="2134375"/>
    <n v="110"/>
    <n v="110"/>
    <s v="ARI"/>
    <s v="ARI"/>
    <s v="ARI"/>
  </r>
  <r>
    <x v="146"/>
    <x v="1"/>
    <x v="1"/>
    <x v="1"/>
    <s v="ATL"/>
    <s v="ATL"/>
    <x v="24"/>
    <s v="E"/>
    <n v="3"/>
    <n v="162"/>
    <n v="81"/>
    <n v="72"/>
    <n v="90"/>
    <s v="N"/>
    <x v="1"/>
    <s v="N"/>
    <x v="0"/>
    <x v="1"/>
    <n v="0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x v="122"/>
    <s v="SunTrust Park"/>
    <n v="2505252"/>
    <n v="98"/>
    <n v="98"/>
    <s v="ATL"/>
    <s v="ATL"/>
    <s v="ATL"/>
  </r>
  <r>
    <x v="146"/>
    <x v="1"/>
    <x v="1"/>
    <x v="5"/>
    <s v="BAL"/>
    <s v="BAL"/>
    <x v="37"/>
    <s v="E"/>
    <n v="5"/>
    <n v="162"/>
    <n v="81"/>
    <n v="75"/>
    <n v="87"/>
    <s v="N"/>
    <x v="1"/>
    <s v="N"/>
    <x v="0"/>
    <x v="1"/>
    <n v="0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x v="36"/>
    <s v="Oriole Park at Camden Yards"/>
    <n v="2028424"/>
    <n v="98"/>
    <n v="99"/>
    <s v="BAL"/>
    <s v="BAL"/>
    <s v="BAL"/>
  </r>
  <r>
    <x v="146"/>
    <x v="1"/>
    <x v="1"/>
    <x v="5"/>
    <s v="BOS"/>
    <s v="BOS"/>
    <x v="74"/>
    <s v="E"/>
    <n v="1"/>
    <n v="162"/>
    <n v="81"/>
    <n v="93"/>
    <n v="69"/>
    <s v="Y"/>
    <x v="1"/>
    <s v="N"/>
    <x v="0"/>
    <x v="1"/>
    <n v="0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x v="92"/>
    <s v="Fenway Park II"/>
    <n v="2917678"/>
    <n v="105"/>
    <n v="104"/>
    <s v="BOS"/>
    <s v="BOS"/>
    <s v="BOS"/>
  </r>
  <r>
    <x v="146"/>
    <x v="1"/>
    <x v="1"/>
    <x v="5"/>
    <s v="CHA"/>
    <s v="CHW"/>
    <x v="75"/>
    <s v="C"/>
    <n v="4"/>
    <n v="162"/>
    <n v="81"/>
    <n v="67"/>
    <n v="95"/>
    <s v="N"/>
    <x v="1"/>
    <s v="N"/>
    <x v="0"/>
    <x v="1"/>
    <n v="0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x v="85"/>
    <s v="U.S. Cellular Field"/>
    <n v="1629470"/>
    <n v="98"/>
    <n v="98"/>
    <s v="CHW"/>
    <s v="CHA"/>
    <s v="CHA"/>
  </r>
  <r>
    <x v="146"/>
    <x v="1"/>
    <x v="1"/>
    <x v="1"/>
    <s v="CHN"/>
    <s v="CHC"/>
    <x v="25"/>
    <s v="C"/>
    <n v="1"/>
    <n v="162"/>
    <n v="81"/>
    <n v="92"/>
    <n v="70"/>
    <s v="Y"/>
    <x v="1"/>
    <s v="N"/>
    <x v="0"/>
    <x v="1"/>
    <n v="0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x v="88"/>
    <s v="Wrigley Field"/>
    <n v="3199562"/>
    <n v="102"/>
    <n v="100"/>
    <s v="CHC"/>
    <s v="CHN"/>
    <s v="CHN"/>
  </r>
  <r>
    <x v="146"/>
    <x v="1"/>
    <x v="1"/>
    <x v="1"/>
    <s v="CIN"/>
    <s v="CIN"/>
    <x v="26"/>
    <s v="C"/>
    <n v="5"/>
    <n v="162"/>
    <n v="81"/>
    <n v="68"/>
    <n v="94"/>
    <s v="N"/>
    <x v="1"/>
    <s v="N"/>
    <x v="0"/>
    <x v="1"/>
    <n v="0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x v="25"/>
    <s v="Great American Ball Park"/>
    <n v="1836917"/>
    <n v="100"/>
    <n v="101"/>
    <s v="CIN"/>
    <s v="CIN"/>
    <s v="CIN"/>
  </r>
  <r>
    <x v="146"/>
    <x v="1"/>
    <x v="1"/>
    <x v="5"/>
    <s v="CLE"/>
    <s v="CLE"/>
    <x v="76"/>
    <s v="C"/>
    <n v="1"/>
    <n v="162"/>
    <n v="81"/>
    <n v="102"/>
    <n v="60"/>
    <s v="Y"/>
    <x v="1"/>
    <s v="N"/>
    <x v="0"/>
    <x v="1"/>
    <n v="0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x v="107"/>
    <s v="Progressive Field"/>
    <n v="2048138"/>
    <n v="106"/>
    <n v="104"/>
    <s v="CLE"/>
    <s v="CLE"/>
    <s v="CLE"/>
  </r>
  <r>
    <x v="146"/>
    <x v="1"/>
    <x v="1"/>
    <x v="1"/>
    <s v="COL"/>
    <s v="COL"/>
    <x v="95"/>
    <s v="W"/>
    <n v="3"/>
    <n v="162"/>
    <n v="81"/>
    <n v="87"/>
    <n v="75"/>
    <s v="N"/>
    <x v="2"/>
    <s v="N"/>
    <x v="0"/>
    <x v="1"/>
    <n v="0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x v="131"/>
    <s v="Coors Field"/>
    <n v="2953650"/>
    <n v="115"/>
    <n v="115"/>
    <s v="COL"/>
    <s v="COL"/>
    <s v="COL"/>
  </r>
  <r>
    <x v="146"/>
    <x v="1"/>
    <x v="1"/>
    <x v="5"/>
    <s v="DET"/>
    <s v="DET"/>
    <x v="77"/>
    <s v="C"/>
    <n v="5"/>
    <n v="162"/>
    <n v="81"/>
    <n v="64"/>
    <n v="98"/>
    <s v="N"/>
    <x v="1"/>
    <s v="N"/>
    <x v="0"/>
    <x v="1"/>
    <n v="0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x v="86"/>
    <s v="Comerica Park"/>
    <n v="2321599"/>
    <n v="103"/>
    <n v="104"/>
    <s v="DET"/>
    <s v="DET"/>
    <s v="DET"/>
  </r>
  <r>
    <x v="146"/>
    <x v="1"/>
    <x v="1"/>
    <x v="5"/>
    <s v="HOU"/>
    <s v="HOU"/>
    <x v="89"/>
    <s v="W"/>
    <n v="1"/>
    <n v="162"/>
    <n v="81"/>
    <n v="101"/>
    <n v="61"/>
    <s v="Y"/>
    <x v="1"/>
    <s v="Y"/>
    <x v="1"/>
    <x v="2"/>
    <n v="1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x v="121"/>
    <s v="Minute Maid Park"/>
    <n v="2403671"/>
    <n v="91"/>
    <n v="90"/>
    <s v="HOU"/>
    <s v="HOU"/>
    <s v="HOU"/>
  </r>
  <r>
    <x v="146"/>
    <x v="1"/>
    <x v="1"/>
    <x v="5"/>
    <s v="KCA"/>
    <s v="KCR"/>
    <x v="91"/>
    <s v="C"/>
    <n v="3"/>
    <n v="162"/>
    <n v="81"/>
    <n v="80"/>
    <n v="82"/>
    <s v="N"/>
    <x v="1"/>
    <s v="N"/>
    <x v="0"/>
    <x v="1"/>
    <n v="0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x v="124"/>
    <s v="Kauffman Stadium"/>
    <n v="2220370"/>
    <n v="102"/>
    <n v="102"/>
    <s v="KCR"/>
    <s v="KCA"/>
    <s v="KCA"/>
  </r>
  <r>
    <x v="146"/>
    <x v="1"/>
    <x v="1"/>
    <x v="5"/>
    <s v="LAA"/>
    <s v="ANA"/>
    <x v="87"/>
    <s v="W"/>
    <n v="2"/>
    <n v="162"/>
    <n v="81"/>
    <n v="80"/>
    <n v="82"/>
    <s v="N"/>
    <x v="1"/>
    <s v="N"/>
    <x v="0"/>
    <x v="1"/>
    <n v="0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x v="136"/>
    <s v="Angel Stadium of Anaheim"/>
    <n v="3019585"/>
    <n v="96"/>
    <n v="96"/>
    <s v="LAA"/>
    <s v="ANA"/>
    <s v="ANA"/>
  </r>
  <r>
    <x v="146"/>
    <x v="1"/>
    <x v="1"/>
    <x v="1"/>
    <s v="LAN"/>
    <s v="LAD"/>
    <x v="47"/>
    <s v="W"/>
    <n v="1"/>
    <n v="162"/>
    <n v="81"/>
    <n v="104"/>
    <n v="58"/>
    <s v="Y"/>
    <x v="1"/>
    <s v="Y"/>
    <x v="1"/>
    <x v="1"/>
    <n v="0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x v="114"/>
    <s v="Dodger Stadium"/>
    <n v="3765856"/>
    <n v="97"/>
    <n v="96"/>
    <s v="LAD"/>
    <s v="LAN"/>
    <s v="LAN"/>
  </r>
  <r>
    <x v="146"/>
    <x v="1"/>
    <x v="1"/>
    <x v="1"/>
    <s v="MIA"/>
    <s v="FLA"/>
    <x v="96"/>
    <s v="E"/>
    <n v="2"/>
    <n v="162"/>
    <n v="78"/>
    <n v="77"/>
    <n v="85"/>
    <s v="N"/>
    <x v="1"/>
    <s v="N"/>
    <x v="0"/>
    <x v="1"/>
    <n v="0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x v="138"/>
    <s v="Marlins Park"/>
    <n v="1583014"/>
    <n v="93"/>
    <n v="93"/>
    <s v="MIA"/>
    <s v="FLO"/>
    <s v="MIA"/>
  </r>
  <r>
    <x v="146"/>
    <x v="1"/>
    <x v="1"/>
    <x v="1"/>
    <s v="MIL"/>
    <s v="MIL"/>
    <x v="53"/>
    <s v="C"/>
    <n v="2"/>
    <n v="162"/>
    <n v="84"/>
    <n v="86"/>
    <n v="76"/>
    <s v="N"/>
    <x v="1"/>
    <s v="N"/>
    <x v="0"/>
    <x v="1"/>
    <n v="0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x v="53"/>
    <s v="Miller Park"/>
    <n v="2627705"/>
    <n v="101"/>
    <n v="101"/>
    <s v="MIL"/>
    <s v="ML4"/>
    <s v="MIL"/>
  </r>
  <r>
    <x v="146"/>
    <x v="1"/>
    <x v="1"/>
    <x v="5"/>
    <s v="MIN"/>
    <s v="MIN"/>
    <x v="79"/>
    <s v="C"/>
    <n v="2"/>
    <n v="162"/>
    <n v="81"/>
    <n v="85"/>
    <n v="77"/>
    <s v="N"/>
    <x v="2"/>
    <s v="N"/>
    <x v="0"/>
    <x v="1"/>
    <n v="0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x v="117"/>
    <s v="Target Field"/>
    <n v="2051279"/>
    <n v="99"/>
    <n v="100"/>
    <s v="MIN"/>
    <s v="MIN"/>
    <s v="MIN"/>
  </r>
  <r>
    <x v="146"/>
    <x v="1"/>
    <x v="1"/>
    <x v="5"/>
    <s v="NYA"/>
    <s v="NYY"/>
    <x v="73"/>
    <s v="E"/>
    <n v="2"/>
    <n v="162"/>
    <n v="81"/>
    <n v="91"/>
    <n v="71"/>
    <s v="N"/>
    <x v="2"/>
    <s v="N"/>
    <x v="0"/>
    <x v="1"/>
    <n v="0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x v="96"/>
    <s v="Yankee Stadium III"/>
    <n v="3146966"/>
    <n v="104"/>
    <n v="103"/>
    <s v="NYY"/>
    <s v="NYA"/>
    <s v="NYA"/>
  </r>
  <r>
    <x v="146"/>
    <x v="1"/>
    <x v="1"/>
    <x v="1"/>
    <s v="NYN"/>
    <s v="NYM"/>
    <x v="90"/>
    <s v="E"/>
    <n v="4"/>
    <n v="162"/>
    <n v="81"/>
    <n v="70"/>
    <n v="92"/>
    <s v="N"/>
    <x v="1"/>
    <s v="N"/>
    <x v="0"/>
    <x v="1"/>
    <n v="0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x v="119"/>
    <s v="Citi Field"/>
    <n v="2460622"/>
    <n v="97"/>
    <n v="97"/>
    <s v="NYM"/>
    <s v="NYN"/>
    <s v="NYN"/>
  </r>
  <r>
    <x v="146"/>
    <x v="1"/>
    <x v="1"/>
    <x v="5"/>
    <s v="OAK"/>
    <s v="OAK"/>
    <x v="78"/>
    <s v="W"/>
    <n v="5"/>
    <n v="162"/>
    <n v="81"/>
    <n v="75"/>
    <n v="87"/>
    <s v="N"/>
    <x v="1"/>
    <s v="N"/>
    <x v="0"/>
    <x v="1"/>
    <n v="0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x v="123"/>
    <s v="O.co Coliseum"/>
    <n v="1475721"/>
    <n v="96"/>
    <n v="97"/>
    <s v="OAK"/>
    <s v="OAK"/>
    <s v="OAK"/>
  </r>
  <r>
    <x v="146"/>
    <x v="1"/>
    <x v="1"/>
    <x v="1"/>
    <s v="PHI"/>
    <s v="PHI"/>
    <x v="44"/>
    <s v="E"/>
    <n v="5"/>
    <n v="162"/>
    <n v="81"/>
    <n v="66"/>
    <n v="96"/>
    <s v="N"/>
    <x v="1"/>
    <s v="N"/>
    <x v="0"/>
    <x v="1"/>
    <n v="0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x v="71"/>
    <s v="Citizens Bank Park"/>
    <n v="1905354"/>
    <n v="96"/>
    <n v="97"/>
    <s v="PHI"/>
    <s v="PHI"/>
    <s v="PHI"/>
  </r>
  <r>
    <x v="146"/>
    <x v="1"/>
    <x v="1"/>
    <x v="1"/>
    <s v="PIT"/>
    <s v="PIT"/>
    <x v="39"/>
    <s v="C"/>
    <n v="4"/>
    <n v="162"/>
    <n v="81"/>
    <n v="75"/>
    <n v="87"/>
    <s v="N"/>
    <x v="1"/>
    <s v="N"/>
    <x v="0"/>
    <x v="1"/>
    <n v="0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x v="77"/>
    <s v="PNC Park"/>
    <n v="1919447"/>
    <n v="99"/>
    <n v="99"/>
    <s v="PIT"/>
    <s v="PIT"/>
    <s v="PIT"/>
  </r>
  <r>
    <x v="146"/>
    <x v="1"/>
    <x v="1"/>
    <x v="1"/>
    <s v="SDN"/>
    <s v="SDP"/>
    <x v="92"/>
    <s v="W"/>
    <n v="4"/>
    <n v="162"/>
    <n v="81"/>
    <n v="71"/>
    <n v="91"/>
    <s v="N"/>
    <x v="1"/>
    <s v="N"/>
    <x v="0"/>
    <x v="1"/>
    <n v="0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x v="126"/>
    <s v="Petco Park"/>
    <n v="2138491"/>
    <n v="94"/>
    <n v="95"/>
    <s v="SDP"/>
    <s v="SDN"/>
    <s v="SDN"/>
  </r>
  <r>
    <x v="146"/>
    <x v="1"/>
    <x v="1"/>
    <x v="5"/>
    <s v="SEA"/>
    <s v="SEA"/>
    <x v="93"/>
    <s v="W"/>
    <n v="3"/>
    <n v="162"/>
    <n v="81"/>
    <n v="78"/>
    <n v="84"/>
    <s v="N"/>
    <x v="1"/>
    <s v="N"/>
    <x v="0"/>
    <x v="1"/>
    <n v="0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x v="129"/>
    <s v="Safeco Field"/>
    <n v="2135445"/>
    <n v="97"/>
    <n v="97"/>
    <s v="SEA"/>
    <s v="SEA"/>
    <s v="SEA"/>
  </r>
  <r>
    <x v="146"/>
    <x v="1"/>
    <x v="1"/>
    <x v="1"/>
    <s v="SFN"/>
    <s v="SFG"/>
    <x v="42"/>
    <s v="W"/>
    <n v="5"/>
    <n v="162"/>
    <n v="81"/>
    <n v="64"/>
    <n v="98"/>
    <s v="N"/>
    <x v="1"/>
    <s v="N"/>
    <x v="0"/>
    <x v="1"/>
    <n v="0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x v="115"/>
    <s v="AT&amp;T Park"/>
    <n v="3303652"/>
    <n v="96"/>
    <n v="96"/>
    <s v="SFG"/>
    <s v="SFN"/>
    <s v="SFN"/>
  </r>
  <r>
    <x v="146"/>
    <x v="1"/>
    <x v="1"/>
    <x v="1"/>
    <s v="SLN"/>
    <s v="STL"/>
    <x v="40"/>
    <s v="C"/>
    <n v="3"/>
    <n v="162"/>
    <n v="81"/>
    <n v="83"/>
    <n v="79"/>
    <s v="N"/>
    <x v="1"/>
    <s v="N"/>
    <x v="0"/>
    <x v="1"/>
    <n v="0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x v="83"/>
    <s v="Busch Stadium III"/>
    <n v="3447937"/>
    <n v="98"/>
    <n v="98"/>
    <s v="STL"/>
    <s v="SLN"/>
    <s v="SLN"/>
  </r>
  <r>
    <x v="146"/>
    <x v="1"/>
    <x v="1"/>
    <x v="5"/>
    <s v="TBA"/>
    <s v="TBD"/>
    <x v="98"/>
    <s v="E"/>
    <n v="3"/>
    <n v="162"/>
    <n v="81"/>
    <n v="80"/>
    <n v="82"/>
    <s v="N"/>
    <x v="1"/>
    <s v="N"/>
    <x v="0"/>
    <x v="1"/>
    <n v="0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x v="137"/>
    <s v="Tropicana Field"/>
    <n v="1253619"/>
    <n v="94"/>
    <n v="94"/>
    <s v="TBR"/>
    <s v="TBA"/>
    <s v="TBA"/>
  </r>
  <r>
    <x v="146"/>
    <x v="1"/>
    <x v="1"/>
    <x v="5"/>
    <s v="TEX"/>
    <s v="TEX"/>
    <x v="88"/>
    <s v="W"/>
    <n v="4"/>
    <n v="162"/>
    <n v="81"/>
    <n v="78"/>
    <n v="84"/>
    <s v="N"/>
    <x v="1"/>
    <s v="N"/>
    <x v="0"/>
    <x v="1"/>
    <n v="0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x v="128"/>
    <s v="Rangers Ballpark in Arlington"/>
    <n v="2507760"/>
    <n v="107"/>
    <n v="107"/>
    <s v="TEX"/>
    <s v="TEX"/>
    <s v="TEX"/>
  </r>
  <r>
    <x v="146"/>
    <x v="1"/>
    <x v="1"/>
    <x v="5"/>
    <s v="TOR"/>
    <s v="TOR"/>
    <x v="94"/>
    <s v="E"/>
    <n v="4"/>
    <n v="162"/>
    <n v="81"/>
    <n v="76"/>
    <n v="86"/>
    <s v="N"/>
    <x v="1"/>
    <s v="N"/>
    <x v="0"/>
    <x v="1"/>
    <n v="0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x v="130"/>
    <s v="Rogers Centre"/>
    <n v="3203886"/>
    <n v="105"/>
    <n v="105"/>
    <s v="TOR"/>
    <s v="TOR"/>
    <s v="TOR"/>
  </r>
  <r>
    <x v="146"/>
    <x v="1"/>
    <x v="1"/>
    <x v="1"/>
    <s v="WAS"/>
    <s v="WSN"/>
    <x v="13"/>
    <s v="E"/>
    <n v="1"/>
    <n v="162"/>
    <n v="81"/>
    <n v="97"/>
    <n v="65"/>
    <s v="Y"/>
    <x v="1"/>
    <s v="N"/>
    <x v="0"/>
    <x v="1"/>
    <n v="0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x v="13"/>
    <s v="Nationals Park"/>
    <n v="2524980"/>
    <n v="103"/>
    <n v="102"/>
    <s v="WSN"/>
    <s v="MON"/>
    <s v="WA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5">
  <r>
    <x v="0"/>
    <x v="0"/>
    <x v="0"/>
    <x v="0"/>
    <s v="BS1"/>
    <s v="BNA"/>
    <x v="0"/>
    <m/>
    <n v="3"/>
    <n v="31"/>
    <m/>
    <n v="20"/>
    <n v="10"/>
    <m/>
    <x v="0"/>
    <x v="0"/>
    <x v="0"/>
    <x v="0"/>
    <n v="0"/>
    <n v="401"/>
    <n v="1372"/>
    <n v="426"/>
    <n v="70"/>
    <n v="37"/>
    <n v="3"/>
    <n v="60"/>
    <n v="19"/>
    <n v="73"/>
    <n v="16"/>
    <m/>
    <m/>
    <n v="303"/>
    <n v="109"/>
    <n v="3.55"/>
    <n v="22"/>
    <n v="1"/>
    <n v="3"/>
    <n v="828"/>
    <n v="367"/>
    <n v="2"/>
    <n v="42"/>
    <n v="23"/>
    <n v="243"/>
    <n v="24"/>
    <n v="0.83399999999999996"/>
    <x v="0"/>
    <s v="South End Grounds I"/>
    <m/>
    <n v="103"/>
    <n v="98"/>
    <s v="BOS"/>
    <s v="BS1"/>
    <s v="BS1"/>
  </r>
  <r>
    <x v="0"/>
    <x v="0"/>
    <x v="0"/>
    <x v="0"/>
    <s v="CH1"/>
    <s v="CNA"/>
    <x v="1"/>
    <m/>
    <n v="2"/>
    <n v="28"/>
    <m/>
    <n v="19"/>
    <n v="9"/>
    <m/>
    <x v="0"/>
    <x v="0"/>
    <x v="0"/>
    <x v="0"/>
    <n v="0"/>
    <n v="302"/>
    <n v="1196"/>
    <n v="323"/>
    <n v="52"/>
    <n v="21"/>
    <n v="10"/>
    <n v="60"/>
    <n v="22"/>
    <n v="69"/>
    <n v="21"/>
    <m/>
    <m/>
    <n v="241"/>
    <n v="77"/>
    <n v="2.76"/>
    <n v="25"/>
    <n v="0"/>
    <n v="1"/>
    <n v="753"/>
    <n v="308"/>
    <n v="6"/>
    <n v="28"/>
    <n v="22"/>
    <n v="229"/>
    <n v="16"/>
    <n v="0.82899999999999996"/>
    <x v="1"/>
    <s v="Union Base-Ball Grounds"/>
    <m/>
    <n v="104"/>
    <n v="102"/>
    <s v="CHI"/>
    <s v="CH1"/>
    <s v="CH1"/>
  </r>
  <r>
    <x v="0"/>
    <x v="0"/>
    <x v="0"/>
    <x v="0"/>
    <s v="CL1"/>
    <s v="CFC"/>
    <x v="2"/>
    <m/>
    <n v="8"/>
    <n v="29"/>
    <m/>
    <n v="10"/>
    <n v="19"/>
    <m/>
    <x v="0"/>
    <x v="0"/>
    <x v="0"/>
    <x v="0"/>
    <n v="0"/>
    <n v="249"/>
    <n v="1186"/>
    <n v="328"/>
    <n v="35"/>
    <n v="40"/>
    <n v="7"/>
    <n v="26"/>
    <n v="25"/>
    <n v="18"/>
    <n v="8"/>
    <m/>
    <m/>
    <n v="341"/>
    <n v="116"/>
    <n v="4.1100000000000003"/>
    <n v="23"/>
    <n v="0"/>
    <n v="0"/>
    <n v="762"/>
    <n v="346"/>
    <n v="13"/>
    <n v="53"/>
    <n v="34"/>
    <n v="234"/>
    <n v="15"/>
    <n v="0.81799999999999995"/>
    <x v="2"/>
    <s v="National Association Grounds"/>
    <m/>
    <n v="96"/>
    <n v="100"/>
    <s v="CLE"/>
    <s v="CL1"/>
    <s v="CL1"/>
  </r>
  <r>
    <x v="0"/>
    <x v="0"/>
    <x v="0"/>
    <x v="0"/>
    <s v="FW1"/>
    <s v="KEK"/>
    <x v="3"/>
    <m/>
    <n v="7"/>
    <n v="19"/>
    <m/>
    <n v="7"/>
    <n v="12"/>
    <m/>
    <x v="0"/>
    <x v="0"/>
    <x v="0"/>
    <x v="0"/>
    <n v="0"/>
    <n v="137"/>
    <n v="746"/>
    <n v="178"/>
    <n v="19"/>
    <n v="8"/>
    <n v="2"/>
    <n v="33"/>
    <n v="9"/>
    <n v="16"/>
    <n v="4"/>
    <m/>
    <m/>
    <n v="243"/>
    <n v="97"/>
    <n v="5.17"/>
    <n v="19"/>
    <n v="1"/>
    <n v="0"/>
    <n v="507"/>
    <n v="261"/>
    <n v="5"/>
    <n v="21"/>
    <n v="17"/>
    <n v="163"/>
    <n v="8"/>
    <n v="0.80300000000000005"/>
    <x v="3"/>
    <s v="Hamilton Field"/>
    <m/>
    <n v="101"/>
    <n v="107"/>
    <s v="KEK"/>
    <s v="FW1"/>
    <s v="FW1"/>
  </r>
  <r>
    <x v="0"/>
    <x v="0"/>
    <x v="0"/>
    <x v="0"/>
    <s v="NY2"/>
    <s v="NNA"/>
    <x v="4"/>
    <m/>
    <n v="5"/>
    <n v="33"/>
    <m/>
    <n v="16"/>
    <n v="17"/>
    <m/>
    <x v="0"/>
    <x v="0"/>
    <x v="0"/>
    <x v="0"/>
    <n v="0"/>
    <n v="302"/>
    <n v="1404"/>
    <n v="403"/>
    <n v="43"/>
    <n v="21"/>
    <n v="1"/>
    <n v="33"/>
    <n v="15"/>
    <n v="46"/>
    <n v="15"/>
    <m/>
    <m/>
    <n v="313"/>
    <n v="121"/>
    <n v="3.72"/>
    <n v="32"/>
    <n v="1"/>
    <n v="0"/>
    <n v="879"/>
    <n v="373"/>
    <n v="7"/>
    <n v="42"/>
    <n v="22"/>
    <n v="235"/>
    <n v="14"/>
    <n v="0.84"/>
    <x v="4"/>
    <s v="Union Grounds (Brooklyn)"/>
    <m/>
    <n v="90"/>
    <n v="88"/>
    <s v="NYU"/>
    <s v="NY2"/>
    <s v="NY2"/>
  </r>
  <r>
    <x v="0"/>
    <x v="0"/>
    <x v="0"/>
    <x v="0"/>
    <s v="PH1"/>
    <s v="PNA"/>
    <x v="5"/>
    <m/>
    <n v="1"/>
    <n v="28"/>
    <m/>
    <n v="21"/>
    <n v="7"/>
    <m/>
    <x v="0"/>
    <x v="1"/>
    <x v="1"/>
    <x v="0"/>
    <n v="0"/>
    <n v="376"/>
    <n v="1281"/>
    <n v="410"/>
    <n v="66"/>
    <n v="27"/>
    <n v="9"/>
    <n v="46"/>
    <n v="23"/>
    <n v="56"/>
    <n v="12"/>
    <m/>
    <m/>
    <n v="266"/>
    <n v="137"/>
    <n v="4.95"/>
    <n v="27"/>
    <n v="0"/>
    <n v="0"/>
    <n v="747"/>
    <n v="329"/>
    <n v="3"/>
    <n v="53"/>
    <n v="16"/>
    <n v="194"/>
    <n v="13"/>
    <n v="0.84499999999999997"/>
    <x v="5"/>
    <s v="Jefferson Street Grounds"/>
    <m/>
    <n v="102"/>
    <n v="98"/>
    <s v="ATH"/>
    <s v="PH1"/>
    <s v="PH1"/>
  </r>
  <r>
    <x v="0"/>
    <x v="0"/>
    <x v="0"/>
    <x v="0"/>
    <s v="RC1"/>
    <s v="ROK"/>
    <x v="6"/>
    <m/>
    <n v="9"/>
    <n v="25"/>
    <m/>
    <n v="4"/>
    <n v="21"/>
    <m/>
    <x v="0"/>
    <x v="0"/>
    <x v="0"/>
    <x v="0"/>
    <n v="0"/>
    <n v="231"/>
    <n v="1036"/>
    <n v="274"/>
    <n v="44"/>
    <n v="25"/>
    <n v="3"/>
    <n v="38"/>
    <n v="30"/>
    <n v="53"/>
    <n v="10"/>
    <m/>
    <m/>
    <n v="287"/>
    <n v="108"/>
    <n v="4.3"/>
    <n v="23"/>
    <n v="1"/>
    <n v="0"/>
    <n v="678"/>
    <n v="315"/>
    <n v="3"/>
    <n v="34"/>
    <n v="16"/>
    <n v="220"/>
    <n v="14"/>
    <n v="0.82099999999999995"/>
    <x v="6"/>
    <s v="Agricultural Society Fair Grounds"/>
    <m/>
    <n v="97"/>
    <n v="99"/>
    <s v="ROK"/>
    <s v="RC1"/>
    <s v="RC1"/>
  </r>
  <r>
    <x v="0"/>
    <x v="0"/>
    <x v="0"/>
    <x v="0"/>
    <s v="TRO"/>
    <s v="TRO"/>
    <x v="7"/>
    <m/>
    <n v="6"/>
    <n v="29"/>
    <m/>
    <n v="13"/>
    <n v="15"/>
    <m/>
    <x v="0"/>
    <x v="0"/>
    <x v="0"/>
    <x v="0"/>
    <n v="0"/>
    <n v="351"/>
    <n v="1248"/>
    <n v="384"/>
    <n v="51"/>
    <n v="34"/>
    <n v="6"/>
    <n v="49"/>
    <n v="19"/>
    <n v="62"/>
    <n v="24"/>
    <m/>
    <m/>
    <n v="362"/>
    <n v="153"/>
    <n v="5.51"/>
    <n v="28"/>
    <n v="0"/>
    <n v="0"/>
    <n v="750"/>
    <n v="431"/>
    <n v="4"/>
    <n v="75"/>
    <n v="12"/>
    <n v="198"/>
    <n v="22"/>
    <n v="0.84499999999999997"/>
    <x v="7"/>
    <s v="Haymakers' Grounds"/>
    <m/>
    <n v="101"/>
    <n v="100"/>
    <s v="TRO"/>
    <s v="TRO"/>
    <s v="TRO"/>
  </r>
  <r>
    <x v="0"/>
    <x v="0"/>
    <x v="0"/>
    <x v="0"/>
    <s v="WS3"/>
    <s v="OLY"/>
    <x v="8"/>
    <m/>
    <n v="4"/>
    <n v="32"/>
    <m/>
    <n v="15"/>
    <n v="15"/>
    <m/>
    <x v="0"/>
    <x v="0"/>
    <x v="0"/>
    <x v="0"/>
    <n v="0"/>
    <n v="310"/>
    <n v="1353"/>
    <n v="375"/>
    <n v="54"/>
    <n v="26"/>
    <n v="6"/>
    <n v="48"/>
    <n v="13"/>
    <n v="48"/>
    <n v="13"/>
    <m/>
    <m/>
    <n v="303"/>
    <n v="137"/>
    <n v="4.37"/>
    <n v="32"/>
    <n v="0"/>
    <n v="0"/>
    <n v="846"/>
    <n v="371"/>
    <n v="4"/>
    <n v="45"/>
    <n v="13"/>
    <n v="218"/>
    <n v="20"/>
    <n v="0.85"/>
    <x v="8"/>
    <s v="Olympics Grounds"/>
    <m/>
    <n v="94"/>
    <n v="98"/>
    <s v="OLY"/>
    <s v="WS3"/>
    <s v="WS3"/>
  </r>
  <r>
    <x v="1"/>
    <x v="0"/>
    <x v="0"/>
    <x v="0"/>
    <s v="BL1"/>
    <s v="BLC"/>
    <x v="9"/>
    <m/>
    <n v="2"/>
    <n v="58"/>
    <m/>
    <n v="35"/>
    <n v="19"/>
    <m/>
    <x v="0"/>
    <x v="0"/>
    <x v="0"/>
    <x v="0"/>
    <n v="0"/>
    <n v="617"/>
    <n v="2571"/>
    <n v="753"/>
    <n v="106"/>
    <n v="31"/>
    <n v="14"/>
    <n v="29"/>
    <n v="28"/>
    <n v="53"/>
    <n v="18"/>
    <m/>
    <m/>
    <n v="434"/>
    <n v="166"/>
    <n v="2.9"/>
    <n v="48"/>
    <n v="1"/>
    <n v="1"/>
    <n v="1548"/>
    <n v="573"/>
    <n v="3"/>
    <n v="63"/>
    <n v="77"/>
    <n v="432"/>
    <n v="22"/>
    <n v="0.83"/>
    <x v="9"/>
    <s v="Newington Park"/>
    <m/>
    <n v="106"/>
    <n v="102"/>
    <s v="BAL"/>
    <s v="BL1"/>
    <s v="BL1"/>
  </r>
  <r>
    <x v="1"/>
    <x v="0"/>
    <x v="0"/>
    <x v="0"/>
    <s v="BR1"/>
    <s v="ECK"/>
    <x v="10"/>
    <m/>
    <n v="9"/>
    <n v="29"/>
    <m/>
    <n v="3"/>
    <n v="26"/>
    <m/>
    <x v="0"/>
    <x v="0"/>
    <x v="0"/>
    <x v="0"/>
    <n v="0"/>
    <n v="152"/>
    <n v="1072"/>
    <n v="248"/>
    <n v="29"/>
    <n v="9"/>
    <n v="0"/>
    <n v="18"/>
    <n v="40"/>
    <n v="8"/>
    <n v="13"/>
    <m/>
    <m/>
    <n v="413"/>
    <n v="160"/>
    <n v="5.55"/>
    <n v="28"/>
    <n v="0"/>
    <n v="0"/>
    <n v="778"/>
    <n v="484"/>
    <n v="7"/>
    <n v="36"/>
    <n v="13"/>
    <n v="274"/>
    <n v="9"/>
    <n v="0.80300000000000005"/>
    <x v="10"/>
    <s v="Union Grounds"/>
    <m/>
    <n v="87"/>
    <n v="96"/>
    <s v="ECK"/>
    <s v="BR1"/>
    <s v="BR1"/>
  </r>
  <r>
    <x v="1"/>
    <x v="0"/>
    <x v="0"/>
    <x v="0"/>
    <s v="BR2"/>
    <s v="BRA"/>
    <x v="11"/>
    <m/>
    <n v="6"/>
    <n v="37"/>
    <m/>
    <n v="9"/>
    <n v="28"/>
    <m/>
    <x v="0"/>
    <x v="0"/>
    <x v="0"/>
    <x v="0"/>
    <n v="0"/>
    <n v="237"/>
    <n v="1457"/>
    <n v="377"/>
    <n v="35"/>
    <n v="10"/>
    <n v="1"/>
    <n v="19"/>
    <n v="25"/>
    <n v="19"/>
    <n v="16"/>
    <m/>
    <m/>
    <n v="473"/>
    <n v="169"/>
    <n v="4.53"/>
    <n v="37"/>
    <n v="0"/>
    <n v="0"/>
    <n v="1008"/>
    <n v="568"/>
    <n v="6"/>
    <n v="21"/>
    <n v="13"/>
    <n v="357"/>
    <n v="15"/>
    <n v="0.81"/>
    <x v="11"/>
    <s v="Capitoline Grounds"/>
    <m/>
    <n v="115"/>
    <n v="122"/>
    <s v="BRA"/>
    <s v="BR2"/>
    <s v="BR2"/>
  </r>
  <r>
    <x v="1"/>
    <x v="0"/>
    <x v="0"/>
    <x v="0"/>
    <s v="BS1"/>
    <s v="BNA"/>
    <x v="0"/>
    <m/>
    <n v="1"/>
    <n v="48"/>
    <m/>
    <n v="39"/>
    <n v="8"/>
    <m/>
    <x v="0"/>
    <x v="1"/>
    <x v="1"/>
    <x v="0"/>
    <n v="0"/>
    <n v="521"/>
    <n v="2126"/>
    <n v="673"/>
    <n v="107"/>
    <n v="30"/>
    <n v="7"/>
    <n v="29"/>
    <n v="26"/>
    <n v="48"/>
    <n v="14"/>
    <m/>
    <m/>
    <n v="236"/>
    <n v="89"/>
    <n v="1.86"/>
    <n v="41"/>
    <n v="4"/>
    <n v="4"/>
    <n v="1291"/>
    <n v="443"/>
    <n v="0"/>
    <n v="27"/>
    <n v="29"/>
    <n v="280"/>
    <n v="44"/>
    <n v="0.875"/>
    <x v="0"/>
    <s v="South End Grounds I"/>
    <m/>
    <n v="105"/>
    <n v="100"/>
    <s v="BOS"/>
    <s v="BS1"/>
    <s v="BS1"/>
  </r>
  <r>
    <x v="1"/>
    <x v="0"/>
    <x v="0"/>
    <x v="0"/>
    <s v="CL1"/>
    <s v="CFC"/>
    <x v="2"/>
    <m/>
    <n v="7"/>
    <n v="22"/>
    <m/>
    <n v="6"/>
    <n v="16"/>
    <m/>
    <x v="0"/>
    <x v="0"/>
    <x v="0"/>
    <x v="0"/>
    <n v="0"/>
    <n v="174"/>
    <n v="943"/>
    <n v="272"/>
    <n v="28"/>
    <n v="5"/>
    <n v="0"/>
    <n v="17"/>
    <n v="13"/>
    <n v="12"/>
    <n v="3"/>
    <m/>
    <m/>
    <n v="254"/>
    <n v="126"/>
    <n v="5.7"/>
    <n v="15"/>
    <n v="0"/>
    <n v="0"/>
    <n v="597"/>
    <n v="285"/>
    <n v="6"/>
    <n v="24"/>
    <n v="11"/>
    <n v="184"/>
    <n v="17"/>
    <n v="0.81599999999999995"/>
    <x v="2"/>
    <s v="National Association Grounds"/>
    <m/>
    <n v="96"/>
    <n v="100"/>
    <s v="CLE"/>
    <s v="CL1"/>
    <s v="CL1"/>
  </r>
  <r>
    <x v="1"/>
    <x v="0"/>
    <x v="0"/>
    <x v="0"/>
    <s v="MID"/>
    <s v="MAN"/>
    <x v="12"/>
    <m/>
    <n v="8"/>
    <n v="24"/>
    <m/>
    <n v="5"/>
    <n v="19"/>
    <m/>
    <x v="0"/>
    <x v="0"/>
    <x v="0"/>
    <x v="0"/>
    <n v="0"/>
    <n v="220"/>
    <n v="1013"/>
    <n v="275"/>
    <n v="36"/>
    <n v="9"/>
    <n v="2"/>
    <n v="10"/>
    <n v="13"/>
    <n v="6"/>
    <n v="7"/>
    <m/>
    <m/>
    <n v="348"/>
    <n v="130"/>
    <n v="5.55"/>
    <n v="20"/>
    <n v="0"/>
    <n v="0"/>
    <n v="633"/>
    <n v="366"/>
    <n v="6"/>
    <n v="15"/>
    <n v="10"/>
    <n v="231"/>
    <n v="11"/>
    <n v="0.80400000000000005"/>
    <x v="12"/>
    <s v="Mansfield Club Grounds"/>
    <m/>
    <n v="98"/>
    <n v="103"/>
    <s v="MAN"/>
    <s v="MID"/>
    <s v="MID"/>
  </r>
  <r>
    <x v="1"/>
    <x v="0"/>
    <x v="0"/>
    <x v="0"/>
    <s v="NY2"/>
    <s v="NNA"/>
    <x v="4"/>
    <m/>
    <n v="3"/>
    <n v="56"/>
    <m/>
    <n v="34"/>
    <n v="20"/>
    <m/>
    <x v="0"/>
    <x v="0"/>
    <x v="0"/>
    <x v="0"/>
    <n v="0"/>
    <n v="523"/>
    <n v="2426"/>
    <n v="670"/>
    <n v="87"/>
    <n v="14"/>
    <n v="4"/>
    <n v="58"/>
    <n v="52"/>
    <n v="59"/>
    <n v="22"/>
    <m/>
    <m/>
    <n v="362"/>
    <n v="172"/>
    <n v="3.02"/>
    <n v="54"/>
    <n v="3"/>
    <n v="1"/>
    <n v="1536"/>
    <n v="622"/>
    <n v="2"/>
    <n v="33"/>
    <n v="46"/>
    <n v="323"/>
    <n v="33"/>
    <n v="0.86799999999999999"/>
    <x v="4"/>
    <s v="Union Grounds (Brooklyn)"/>
    <m/>
    <n v="93"/>
    <n v="92"/>
    <s v="NYU"/>
    <s v="NY2"/>
    <s v="NY2"/>
  </r>
  <r>
    <x v="1"/>
    <x v="0"/>
    <x v="0"/>
    <x v="0"/>
    <s v="PH1"/>
    <s v="PNA"/>
    <x v="5"/>
    <m/>
    <n v="4"/>
    <n v="47"/>
    <m/>
    <n v="30"/>
    <n v="14"/>
    <m/>
    <x v="0"/>
    <x v="0"/>
    <x v="0"/>
    <x v="0"/>
    <n v="0"/>
    <n v="539"/>
    <n v="2142"/>
    <n v="679"/>
    <n v="79"/>
    <n v="25"/>
    <n v="4"/>
    <n v="69"/>
    <n v="47"/>
    <n v="58"/>
    <n v="31"/>
    <m/>
    <m/>
    <n v="349"/>
    <n v="133"/>
    <n v="2.85"/>
    <n v="47"/>
    <n v="1"/>
    <n v="0"/>
    <n v="1258"/>
    <n v="508"/>
    <n v="3"/>
    <n v="26"/>
    <n v="44"/>
    <n v="298"/>
    <n v="20"/>
    <n v="0.85799999999999998"/>
    <x v="5"/>
    <s v="Jefferson Street Grounds"/>
    <m/>
    <n v="102"/>
    <n v="100"/>
    <s v="ATH"/>
    <s v="PH1"/>
    <s v="PH1"/>
  </r>
  <r>
    <x v="1"/>
    <x v="0"/>
    <x v="0"/>
    <x v="0"/>
    <s v="TRO"/>
    <s v="TRO"/>
    <x v="7"/>
    <m/>
    <n v="5"/>
    <n v="25"/>
    <m/>
    <n v="15"/>
    <n v="10"/>
    <m/>
    <x v="0"/>
    <x v="0"/>
    <x v="0"/>
    <x v="0"/>
    <n v="0"/>
    <n v="273"/>
    <n v="1099"/>
    <n v="330"/>
    <n v="58"/>
    <n v="8"/>
    <n v="5"/>
    <n v="9"/>
    <n v="14"/>
    <n v="6"/>
    <n v="7"/>
    <m/>
    <m/>
    <n v="191"/>
    <n v="65"/>
    <n v="2.6"/>
    <n v="17"/>
    <n v="2"/>
    <n v="1"/>
    <n v="675"/>
    <n v="277"/>
    <n v="2"/>
    <n v="10"/>
    <n v="19"/>
    <n v="151"/>
    <n v="9"/>
    <n v="0.86099999999999999"/>
    <x v="7"/>
    <s v="Haymakers' Grounds"/>
    <m/>
    <n v="101"/>
    <n v="100"/>
    <s v="TRO"/>
    <s v="TRO"/>
    <s v="TRO"/>
  </r>
  <r>
    <x v="1"/>
    <x v="0"/>
    <x v="0"/>
    <x v="0"/>
    <s v="WS3"/>
    <s v="OLY"/>
    <x v="8"/>
    <m/>
    <n v="10"/>
    <n v="9"/>
    <m/>
    <n v="2"/>
    <n v="7"/>
    <m/>
    <x v="0"/>
    <x v="0"/>
    <x v="0"/>
    <x v="0"/>
    <n v="0"/>
    <n v="54"/>
    <n v="365"/>
    <n v="91"/>
    <n v="10"/>
    <n v="3"/>
    <n v="0"/>
    <n v="4"/>
    <n v="4"/>
    <m/>
    <n v="3"/>
    <m/>
    <m/>
    <n v="140"/>
    <n v="56"/>
    <n v="6.38"/>
    <n v="9"/>
    <n v="0"/>
    <n v="0"/>
    <n v="237"/>
    <n v="148"/>
    <n v="0"/>
    <n v="5"/>
    <n v="1"/>
    <n v="96"/>
    <n v="7"/>
    <n v="0.78600000000000003"/>
    <x v="8"/>
    <s v="Olympics Grounds"/>
    <m/>
    <n v="94"/>
    <n v="98"/>
    <s v="OLY"/>
    <s v="WS3"/>
    <s v="WS3"/>
  </r>
  <r>
    <x v="1"/>
    <x v="0"/>
    <x v="0"/>
    <x v="0"/>
    <s v="WS4"/>
    <s v="NAT"/>
    <x v="13"/>
    <m/>
    <n v="11"/>
    <n v="11"/>
    <m/>
    <n v="0"/>
    <n v="11"/>
    <m/>
    <x v="0"/>
    <x v="0"/>
    <x v="0"/>
    <x v="0"/>
    <n v="0"/>
    <n v="80"/>
    <n v="451"/>
    <n v="99"/>
    <n v="6"/>
    <n v="1"/>
    <n v="0"/>
    <n v="1"/>
    <n v="3"/>
    <m/>
    <m/>
    <m/>
    <m/>
    <n v="190"/>
    <n v="68"/>
    <n v="6.18"/>
    <n v="11"/>
    <n v="0"/>
    <n v="0"/>
    <n v="297"/>
    <n v="193"/>
    <n v="2"/>
    <n v="3"/>
    <n v="2"/>
    <n v="120"/>
    <n v="2"/>
    <n v="0.77400000000000002"/>
    <x v="13"/>
    <s v="Nationals Grounds"/>
    <m/>
    <n v="129"/>
    <n v="141"/>
    <s v="NAT"/>
    <s v="WS4"/>
    <s v="WS4"/>
  </r>
  <r>
    <x v="2"/>
    <x v="0"/>
    <x v="0"/>
    <x v="0"/>
    <s v="BL1"/>
    <s v="BLC"/>
    <x v="9"/>
    <m/>
    <n v="3"/>
    <n v="57"/>
    <m/>
    <n v="34"/>
    <n v="22"/>
    <m/>
    <x v="0"/>
    <x v="0"/>
    <x v="0"/>
    <x v="0"/>
    <n v="0"/>
    <n v="644"/>
    <n v="2560"/>
    <n v="810"/>
    <n v="109"/>
    <n v="40"/>
    <n v="9"/>
    <n v="43"/>
    <n v="30"/>
    <n v="28"/>
    <n v="13"/>
    <m/>
    <m/>
    <n v="451"/>
    <n v="174"/>
    <n v="3.08"/>
    <n v="55"/>
    <n v="1"/>
    <n v="0"/>
    <n v="1526"/>
    <n v="680"/>
    <n v="4"/>
    <n v="43"/>
    <n v="37"/>
    <n v="345"/>
    <n v="32"/>
    <n v="0.86199999999999999"/>
    <x v="9"/>
    <s v="Newington Park"/>
    <m/>
    <n v="101"/>
    <n v="102"/>
    <s v="BAL"/>
    <s v="BL1"/>
    <s v="BL1"/>
  </r>
  <r>
    <x v="2"/>
    <x v="0"/>
    <x v="0"/>
    <x v="0"/>
    <s v="BL4"/>
    <s v="MAR"/>
    <x v="14"/>
    <m/>
    <n v="9"/>
    <n v="6"/>
    <m/>
    <n v="0"/>
    <n v="6"/>
    <m/>
    <x v="0"/>
    <x v="0"/>
    <x v="0"/>
    <x v="0"/>
    <n v="0"/>
    <n v="26"/>
    <n v="211"/>
    <n v="33"/>
    <n v="1"/>
    <n v="0"/>
    <n v="0"/>
    <m/>
    <n v="3"/>
    <m/>
    <m/>
    <m/>
    <m/>
    <n v="152"/>
    <n v="48"/>
    <n v="8"/>
    <n v="6"/>
    <n v="0"/>
    <n v="0"/>
    <n v="162"/>
    <n v="144"/>
    <n v="1"/>
    <n v="1"/>
    <n v="0"/>
    <n v="74"/>
    <n v="0"/>
    <n v="0.76100000000000001"/>
    <x v="14"/>
    <s v="Newington Park"/>
    <m/>
    <n v="77"/>
    <n v="99"/>
    <s v="MAR"/>
    <s v="BL4"/>
    <s v="BL4"/>
  </r>
  <r>
    <x v="2"/>
    <x v="0"/>
    <x v="0"/>
    <x v="0"/>
    <s v="BR2"/>
    <s v="BRA"/>
    <x v="11"/>
    <m/>
    <n v="6"/>
    <n v="55"/>
    <m/>
    <n v="17"/>
    <n v="37"/>
    <m/>
    <x v="0"/>
    <x v="0"/>
    <x v="0"/>
    <x v="0"/>
    <n v="0"/>
    <n v="366"/>
    <n v="2207"/>
    <n v="588"/>
    <n v="46"/>
    <n v="23"/>
    <n v="6"/>
    <n v="55"/>
    <n v="47"/>
    <n v="20"/>
    <n v="13"/>
    <m/>
    <m/>
    <n v="549"/>
    <n v="230"/>
    <n v="4.1399999999999997"/>
    <n v="52"/>
    <n v="1"/>
    <n v="0"/>
    <n v="1500"/>
    <n v="737"/>
    <n v="8"/>
    <n v="43"/>
    <n v="16"/>
    <n v="515"/>
    <n v="34"/>
    <n v="0.81699999999999995"/>
    <x v="11"/>
    <s v="Union Grounds"/>
    <m/>
    <n v="90"/>
    <n v="94"/>
    <s v="BRA"/>
    <s v="BR2"/>
    <s v="BR2"/>
  </r>
  <r>
    <x v="2"/>
    <x v="0"/>
    <x v="0"/>
    <x v="0"/>
    <s v="BS1"/>
    <s v="BNA"/>
    <x v="0"/>
    <m/>
    <n v="1"/>
    <n v="60"/>
    <m/>
    <n v="43"/>
    <n v="16"/>
    <m/>
    <x v="0"/>
    <x v="1"/>
    <x v="1"/>
    <x v="0"/>
    <n v="0"/>
    <n v="739"/>
    <n v="2748"/>
    <n v="933"/>
    <n v="144"/>
    <n v="44"/>
    <n v="13"/>
    <n v="68"/>
    <n v="36"/>
    <n v="145"/>
    <n v="48"/>
    <m/>
    <m/>
    <n v="460"/>
    <n v="183"/>
    <n v="3.07"/>
    <n v="46"/>
    <n v="1"/>
    <n v="7"/>
    <n v="1608"/>
    <n v="708"/>
    <n v="5"/>
    <n v="42"/>
    <n v="55"/>
    <n v="472"/>
    <n v="54"/>
    <n v="0.83599999999999997"/>
    <x v="0"/>
    <s v="South End Grounds I"/>
    <m/>
    <n v="106"/>
    <n v="100"/>
    <s v="BOS"/>
    <s v="BS1"/>
    <s v="BS1"/>
  </r>
  <r>
    <x v="2"/>
    <x v="0"/>
    <x v="0"/>
    <x v="0"/>
    <s v="ELI"/>
    <s v="RES"/>
    <x v="15"/>
    <m/>
    <n v="8"/>
    <n v="23"/>
    <m/>
    <n v="2"/>
    <n v="21"/>
    <m/>
    <x v="0"/>
    <x v="0"/>
    <x v="0"/>
    <x v="0"/>
    <n v="0"/>
    <n v="98"/>
    <n v="869"/>
    <n v="204"/>
    <n v="25"/>
    <n v="8"/>
    <n v="0"/>
    <n v="9"/>
    <n v="30"/>
    <n v="4"/>
    <n v="4"/>
    <m/>
    <m/>
    <n v="299"/>
    <n v="75"/>
    <n v="3.26"/>
    <n v="22"/>
    <n v="0"/>
    <n v="0"/>
    <n v="621"/>
    <n v="343"/>
    <n v="6"/>
    <n v="10"/>
    <n v="10"/>
    <n v="244"/>
    <n v="14"/>
    <n v="0.78900000000000003"/>
    <x v="15"/>
    <s v="Waverly Fairgrounds"/>
    <m/>
    <n v="92"/>
    <n v="103"/>
    <s v="RES"/>
    <s v="ELI"/>
    <s v="ELI"/>
  </r>
  <r>
    <x v="2"/>
    <x v="0"/>
    <x v="0"/>
    <x v="0"/>
    <s v="NY2"/>
    <s v="NNA"/>
    <x v="4"/>
    <m/>
    <n v="4"/>
    <n v="53"/>
    <m/>
    <n v="29"/>
    <n v="24"/>
    <m/>
    <x v="0"/>
    <x v="0"/>
    <x v="0"/>
    <x v="0"/>
    <n v="0"/>
    <n v="424"/>
    <n v="2211"/>
    <n v="622"/>
    <n v="51"/>
    <n v="36"/>
    <n v="5"/>
    <n v="43"/>
    <n v="22"/>
    <n v="16"/>
    <n v="7"/>
    <m/>
    <m/>
    <n v="385"/>
    <n v="140"/>
    <n v="2.64"/>
    <n v="48"/>
    <n v="2"/>
    <n v="0"/>
    <n v="1431"/>
    <n v="539"/>
    <n v="5"/>
    <n v="68"/>
    <n v="80"/>
    <n v="425"/>
    <n v="29"/>
    <n v="0.81899999999999995"/>
    <x v="4"/>
    <s v="Union Grounds (Brooklyn)"/>
    <m/>
    <n v="98"/>
    <n v="96"/>
    <s v="NYU"/>
    <s v="NY2"/>
    <s v="NY2"/>
  </r>
  <r>
    <x v="2"/>
    <x v="0"/>
    <x v="0"/>
    <x v="0"/>
    <s v="PH1"/>
    <s v="PNA"/>
    <x v="5"/>
    <m/>
    <n v="5"/>
    <n v="52"/>
    <m/>
    <n v="28"/>
    <n v="23"/>
    <m/>
    <x v="0"/>
    <x v="0"/>
    <x v="0"/>
    <x v="0"/>
    <n v="0"/>
    <n v="474"/>
    <n v="2267"/>
    <n v="683"/>
    <n v="71"/>
    <n v="21"/>
    <n v="4"/>
    <n v="35"/>
    <n v="33"/>
    <n v="36"/>
    <n v="24"/>
    <m/>
    <m/>
    <n v="403"/>
    <n v="161"/>
    <n v="3.05"/>
    <n v="44"/>
    <n v="3"/>
    <n v="2"/>
    <n v="1425"/>
    <n v="553"/>
    <n v="4"/>
    <n v="58"/>
    <n v="41"/>
    <n v="390"/>
    <n v="30"/>
    <n v="0.84"/>
    <x v="5"/>
    <s v="Jefferson Street Grounds"/>
    <m/>
    <n v="108"/>
    <n v="105"/>
    <s v="ATH"/>
    <s v="PH1"/>
    <s v="PH1"/>
  </r>
  <r>
    <x v="2"/>
    <x v="0"/>
    <x v="0"/>
    <x v="0"/>
    <s v="PH2"/>
    <s v="PWS"/>
    <x v="16"/>
    <m/>
    <n v="2"/>
    <n v="53"/>
    <m/>
    <n v="36"/>
    <n v="17"/>
    <m/>
    <x v="0"/>
    <x v="0"/>
    <x v="0"/>
    <x v="0"/>
    <n v="0"/>
    <n v="526"/>
    <n v="2326"/>
    <n v="645"/>
    <n v="83"/>
    <n v="20"/>
    <n v="8"/>
    <n v="62"/>
    <n v="41"/>
    <n v="54"/>
    <n v="14"/>
    <m/>
    <m/>
    <n v="396"/>
    <n v="156"/>
    <n v="2.92"/>
    <n v="50"/>
    <n v="0"/>
    <n v="0"/>
    <n v="1443"/>
    <n v="628"/>
    <n v="3"/>
    <n v="44"/>
    <n v="29"/>
    <n v="378"/>
    <n v="43"/>
    <n v="0.84899999999999998"/>
    <x v="16"/>
    <s v="Jefferson Street Grounds"/>
    <m/>
    <n v="103"/>
    <n v="101"/>
    <s v="PHI"/>
    <s v="PH2"/>
    <s v="PH2"/>
  </r>
  <r>
    <x v="2"/>
    <x v="0"/>
    <x v="0"/>
    <x v="0"/>
    <s v="WS5"/>
    <s v="WBL"/>
    <x v="17"/>
    <m/>
    <n v="7"/>
    <n v="39"/>
    <m/>
    <n v="8"/>
    <n v="31"/>
    <m/>
    <x v="0"/>
    <x v="0"/>
    <x v="0"/>
    <x v="0"/>
    <n v="0"/>
    <n v="283"/>
    <n v="1560"/>
    <n v="408"/>
    <n v="40"/>
    <n v="19"/>
    <n v="2"/>
    <n v="20"/>
    <n v="36"/>
    <n v="11"/>
    <n v="8"/>
    <m/>
    <m/>
    <n v="485"/>
    <n v="186"/>
    <n v="4.84"/>
    <n v="39"/>
    <n v="0"/>
    <n v="0"/>
    <n v="1038"/>
    <n v="594"/>
    <n v="11"/>
    <n v="26"/>
    <n v="10"/>
    <n v="348"/>
    <n v="27"/>
    <n v="0.81200000000000006"/>
    <x v="17"/>
    <s v="Olympics Grounds"/>
    <m/>
    <n v="96"/>
    <n v="102"/>
    <s v="WAS"/>
    <s v="WS5"/>
    <s v="WS5"/>
  </r>
  <r>
    <x v="3"/>
    <x v="0"/>
    <x v="0"/>
    <x v="0"/>
    <s v="BL1"/>
    <s v="BLC"/>
    <x v="9"/>
    <m/>
    <n v="8"/>
    <n v="47"/>
    <m/>
    <n v="9"/>
    <n v="38"/>
    <m/>
    <x v="0"/>
    <x v="0"/>
    <x v="0"/>
    <x v="0"/>
    <n v="0"/>
    <n v="227"/>
    <n v="1776"/>
    <n v="435"/>
    <n v="45"/>
    <n v="7"/>
    <n v="1"/>
    <n v="22"/>
    <n v="37"/>
    <n v="12"/>
    <n v="5"/>
    <m/>
    <m/>
    <n v="505"/>
    <n v="146"/>
    <n v="3.13"/>
    <n v="42"/>
    <n v="0"/>
    <n v="0"/>
    <n v="1260"/>
    <n v="640"/>
    <n v="3"/>
    <n v="39"/>
    <n v="20"/>
    <n v="436"/>
    <n v="15"/>
    <n v="0.81200000000000006"/>
    <x v="9"/>
    <s v="Newington Park"/>
    <m/>
    <n v="102"/>
    <n v="104"/>
    <s v="BAL"/>
    <s v="BL1"/>
    <s v="BL1"/>
  </r>
  <r>
    <x v="3"/>
    <x v="0"/>
    <x v="0"/>
    <x v="0"/>
    <s v="BR2"/>
    <s v="BRA"/>
    <x v="11"/>
    <m/>
    <n v="6"/>
    <n v="56"/>
    <m/>
    <n v="22"/>
    <n v="33"/>
    <m/>
    <x v="0"/>
    <x v="0"/>
    <x v="0"/>
    <x v="0"/>
    <n v="0"/>
    <n v="301"/>
    <n v="2169"/>
    <n v="498"/>
    <n v="45"/>
    <n v="8"/>
    <n v="1"/>
    <n v="31"/>
    <n v="51"/>
    <n v="12"/>
    <n v="4"/>
    <m/>
    <m/>
    <n v="450"/>
    <n v="116"/>
    <n v="2.06"/>
    <n v="56"/>
    <n v="1"/>
    <n v="0"/>
    <n v="1518"/>
    <n v="618"/>
    <n v="15"/>
    <n v="11"/>
    <n v="42"/>
    <n v="500"/>
    <n v="15"/>
    <n v="0.82199999999999995"/>
    <x v="11"/>
    <s v="Union Grounds"/>
    <m/>
    <n v="89"/>
    <n v="94"/>
    <s v="BRA"/>
    <s v="BR2"/>
    <s v="BR2"/>
  </r>
  <r>
    <x v="3"/>
    <x v="0"/>
    <x v="0"/>
    <x v="0"/>
    <s v="BS1"/>
    <s v="BNA"/>
    <x v="0"/>
    <m/>
    <n v="1"/>
    <n v="71"/>
    <m/>
    <n v="52"/>
    <n v="18"/>
    <m/>
    <x v="0"/>
    <x v="1"/>
    <x v="1"/>
    <x v="0"/>
    <n v="0"/>
    <n v="735"/>
    <n v="3129"/>
    <n v="977"/>
    <n v="121"/>
    <n v="61"/>
    <n v="17"/>
    <n v="34"/>
    <n v="28"/>
    <n v="45"/>
    <n v="19"/>
    <m/>
    <m/>
    <n v="415"/>
    <n v="136"/>
    <n v="1.93"/>
    <n v="65"/>
    <n v="4"/>
    <n v="3"/>
    <n v="1902"/>
    <n v="779"/>
    <n v="1"/>
    <n v="23"/>
    <n v="31"/>
    <n v="489"/>
    <n v="53"/>
    <n v="0.85"/>
    <x v="0"/>
    <s v="South End Grounds I"/>
    <m/>
    <n v="105"/>
    <n v="98"/>
    <s v="BOS"/>
    <s v="BS1"/>
    <s v="BS1"/>
  </r>
  <r>
    <x v="3"/>
    <x v="0"/>
    <x v="0"/>
    <x v="0"/>
    <s v="CH2"/>
    <s v="CNA"/>
    <x v="1"/>
    <m/>
    <n v="5"/>
    <n v="59"/>
    <m/>
    <n v="28"/>
    <n v="31"/>
    <m/>
    <x v="0"/>
    <x v="0"/>
    <x v="0"/>
    <x v="0"/>
    <n v="0"/>
    <n v="418"/>
    <n v="2462"/>
    <n v="685"/>
    <n v="87"/>
    <n v="4"/>
    <n v="4"/>
    <n v="32"/>
    <n v="54"/>
    <n v="32"/>
    <n v="12"/>
    <m/>
    <m/>
    <n v="480"/>
    <n v="157"/>
    <n v="2.65"/>
    <n v="58"/>
    <n v="3"/>
    <n v="0"/>
    <n v="1601"/>
    <n v="684"/>
    <n v="7"/>
    <n v="45"/>
    <n v="26"/>
    <n v="477"/>
    <n v="27"/>
    <n v="0.82899999999999996"/>
    <x v="1"/>
    <s v="23rd Street Grounds"/>
    <m/>
    <n v="101"/>
    <n v="102"/>
    <s v="CHI"/>
    <s v="CH2"/>
    <s v="CH2"/>
  </r>
  <r>
    <x v="3"/>
    <x v="0"/>
    <x v="0"/>
    <x v="0"/>
    <s v="HR1"/>
    <s v="HNA"/>
    <x v="18"/>
    <m/>
    <n v="7"/>
    <n v="53"/>
    <m/>
    <n v="16"/>
    <n v="37"/>
    <m/>
    <x v="0"/>
    <x v="0"/>
    <x v="0"/>
    <x v="0"/>
    <n v="0"/>
    <n v="371"/>
    <n v="2144"/>
    <n v="591"/>
    <n v="86"/>
    <n v="18"/>
    <n v="2"/>
    <n v="31"/>
    <n v="63"/>
    <n v="42"/>
    <n v="21"/>
    <m/>
    <m/>
    <n v="471"/>
    <n v="135"/>
    <n v="2.5299999999999998"/>
    <n v="45"/>
    <n v="0"/>
    <n v="0"/>
    <n v="1443"/>
    <n v="653"/>
    <n v="1"/>
    <n v="28"/>
    <n v="39"/>
    <n v="521"/>
    <n v="17"/>
    <n v="0.79700000000000004"/>
    <x v="18"/>
    <s v="Hartford Ball Club Grounds"/>
    <m/>
    <n v="106"/>
    <n v="106"/>
    <s v="HAR"/>
    <s v="HR1"/>
    <s v="HR1"/>
  </r>
  <r>
    <x v="3"/>
    <x v="0"/>
    <x v="0"/>
    <x v="0"/>
    <s v="NY2"/>
    <s v="NNA"/>
    <x v="4"/>
    <m/>
    <n v="2"/>
    <n v="65"/>
    <m/>
    <n v="42"/>
    <n v="23"/>
    <m/>
    <x v="0"/>
    <x v="0"/>
    <x v="0"/>
    <x v="0"/>
    <n v="0"/>
    <n v="501"/>
    <n v="2730"/>
    <n v="714"/>
    <n v="89"/>
    <n v="28"/>
    <n v="7"/>
    <n v="36"/>
    <n v="40"/>
    <n v="36"/>
    <n v="4"/>
    <m/>
    <m/>
    <n v="377"/>
    <n v="124"/>
    <n v="1.9"/>
    <n v="62"/>
    <n v="4"/>
    <n v="0"/>
    <n v="1758"/>
    <n v="663"/>
    <n v="3"/>
    <n v="41"/>
    <n v="101"/>
    <n v="438"/>
    <n v="22"/>
    <n v="0.84699999999999998"/>
    <x v="4"/>
    <s v="Union Grounds (Brooklyn)"/>
    <m/>
    <n v="103"/>
    <n v="102"/>
    <s v="NYU"/>
    <s v="NY2"/>
    <s v="NY2"/>
  </r>
  <r>
    <x v="3"/>
    <x v="0"/>
    <x v="0"/>
    <x v="0"/>
    <s v="PH1"/>
    <s v="PNA"/>
    <x v="5"/>
    <m/>
    <n v="3"/>
    <n v="55"/>
    <m/>
    <n v="33"/>
    <n v="22"/>
    <m/>
    <x v="0"/>
    <x v="0"/>
    <x v="0"/>
    <x v="0"/>
    <n v="0"/>
    <n v="441"/>
    <n v="2259"/>
    <n v="647"/>
    <n v="83"/>
    <n v="18"/>
    <n v="6"/>
    <n v="24"/>
    <n v="51"/>
    <n v="36"/>
    <n v="14"/>
    <m/>
    <m/>
    <n v="344"/>
    <n v="89"/>
    <n v="1.64"/>
    <n v="55"/>
    <n v="0"/>
    <n v="0"/>
    <n v="1461"/>
    <n v="514"/>
    <n v="6"/>
    <n v="32"/>
    <n v="37"/>
    <n v="396"/>
    <n v="34"/>
    <n v="0.83899999999999997"/>
    <x v="5"/>
    <s v="Jefferson Street Grounds"/>
    <m/>
    <n v="108"/>
    <n v="105"/>
    <s v="ATH"/>
    <s v="PH1"/>
    <s v="PH1"/>
  </r>
  <r>
    <x v="3"/>
    <x v="0"/>
    <x v="0"/>
    <x v="0"/>
    <s v="PH2"/>
    <s v="PWS"/>
    <x v="16"/>
    <m/>
    <n v="4"/>
    <n v="58"/>
    <m/>
    <n v="29"/>
    <n v="29"/>
    <m/>
    <x v="0"/>
    <x v="0"/>
    <x v="0"/>
    <x v="0"/>
    <n v="0"/>
    <n v="476"/>
    <n v="2435"/>
    <n v="677"/>
    <n v="78"/>
    <n v="50"/>
    <n v="2"/>
    <n v="28"/>
    <n v="33"/>
    <n v="27"/>
    <n v="18"/>
    <m/>
    <m/>
    <n v="428"/>
    <n v="112"/>
    <n v="1.93"/>
    <n v="56"/>
    <n v="3"/>
    <n v="0"/>
    <n v="1566"/>
    <n v="673"/>
    <n v="4"/>
    <n v="19"/>
    <n v="61"/>
    <n v="518"/>
    <n v="38"/>
    <n v="0.80900000000000005"/>
    <x v="16"/>
    <s v="Jefferson Street Grounds"/>
    <m/>
    <n v="103"/>
    <n v="101"/>
    <s v="PHI"/>
    <s v="PH2"/>
    <s v="PH2"/>
  </r>
  <r>
    <x v="4"/>
    <x v="0"/>
    <x v="0"/>
    <x v="0"/>
    <s v="BR2"/>
    <s v="BRA"/>
    <x v="11"/>
    <m/>
    <n v="11"/>
    <n v="44"/>
    <m/>
    <n v="2"/>
    <n v="42"/>
    <m/>
    <x v="0"/>
    <x v="0"/>
    <x v="0"/>
    <x v="0"/>
    <n v="0"/>
    <n v="132"/>
    <n v="1562"/>
    <n v="304"/>
    <n v="33"/>
    <n v="6"/>
    <n v="2"/>
    <n v="8"/>
    <n v="36"/>
    <n v="1"/>
    <n v="5"/>
    <m/>
    <m/>
    <n v="438"/>
    <n v="139"/>
    <n v="3.16"/>
    <n v="31"/>
    <n v="0"/>
    <n v="0"/>
    <n v="1188"/>
    <n v="535"/>
    <n v="6"/>
    <n v="17"/>
    <n v="16"/>
    <n v="432"/>
    <n v="20"/>
    <n v="0.80100000000000005"/>
    <x v="11"/>
    <s v="Union Grounds"/>
    <m/>
    <n v="88"/>
    <n v="94"/>
    <s v="BRA"/>
    <s v="BR2"/>
    <s v="BR2"/>
  </r>
  <r>
    <x v="4"/>
    <x v="0"/>
    <x v="0"/>
    <x v="0"/>
    <s v="BS1"/>
    <s v="BNA"/>
    <x v="0"/>
    <m/>
    <n v="1"/>
    <n v="82"/>
    <m/>
    <n v="71"/>
    <n v="8"/>
    <m/>
    <x v="0"/>
    <x v="1"/>
    <x v="1"/>
    <x v="0"/>
    <n v="0"/>
    <n v="831"/>
    <n v="3515"/>
    <n v="1128"/>
    <n v="167"/>
    <n v="51"/>
    <n v="15"/>
    <n v="33"/>
    <n v="52"/>
    <n v="93"/>
    <n v="37"/>
    <m/>
    <m/>
    <n v="343"/>
    <n v="152"/>
    <n v="1.87"/>
    <n v="60"/>
    <n v="10"/>
    <n v="17"/>
    <n v="2196"/>
    <n v="751"/>
    <n v="2"/>
    <n v="33"/>
    <n v="110"/>
    <n v="483"/>
    <n v="56"/>
    <n v="0.87"/>
    <x v="0"/>
    <s v="South End Grounds I"/>
    <m/>
    <n v="103"/>
    <n v="96"/>
    <s v="BOS"/>
    <s v="BS1"/>
    <s v="BS1"/>
  </r>
  <r>
    <x v="4"/>
    <x v="0"/>
    <x v="0"/>
    <x v="0"/>
    <s v="CH2"/>
    <s v="CNA"/>
    <x v="1"/>
    <m/>
    <n v="6"/>
    <n v="69"/>
    <m/>
    <n v="30"/>
    <n v="37"/>
    <m/>
    <x v="0"/>
    <x v="0"/>
    <x v="0"/>
    <x v="0"/>
    <n v="0"/>
    <n v="379"/>
    <n v="2685"/>
    <n v="699"/>
    <n v="83"/>
    <n v="16"/>
    <n v="0"/>
    <n v="21"/>
    <n v="65"/>
    <n v="69"/>
    <n v="50"/>
    <m/>
    <m/>
    <n v="416"/>
    <n v="113"/>
    <n v="1.63"/>
    <n v="65"/>
    <n v="7"/>
    <n v="0"/>
    <n v="1875"/>
    <n v="649"/>
    <n v="0"/>
    <n v="26"/>
    <n v="55"/>
    <n v="478"/>
    <n v="30"/>
    <n v="0.85299999999999998"/>
    <x v="1"/>
    <s v="23rd Street Grounds"/>
    <m/>
    <n v="101"/>
    <n v="102"/>
    <s v="CHI"/>
    <s v="CH2"/>
    <s v="CH2"/>
  </r>
  <r>
    <x v="4"/>
    <x v="0"/>
    <x v="0"/>
    <x v="0"/>
    <s v="HR1"/>
    <s v="HNA"/>
    <x v="18"/>
    <m/>
    <n v="3"/>
    <n v="86"/>
    <m/>
    <n v="54"/>
    <n v="28"/>
    <m/>
    <x v="0"/>
    <x v="0"/>
    <x v="0"/>
    <x v="0"/>
    <n v="0"/>
    <n v="557"/>
    <n v="3356"/>
    <n v="871"/>
    <n v="92"/>
    <n v="35"/>
    <n v="2"/>
    <n v="34"/>
    <n v="64"/>
    <n v="65"/>
    <n v="33"/>
    <m/>
    <m/>
    <n v="343"/>
    <n v="134"/>
    <n v="1.57"/>
    <n v="83"/>
    <n v="13"/>
    <n v="0"/>
    <n v="2310"/>
    <n v="708"/>
    <n v="4"/>
    <n v="11"/>
    <n v="152"/>
    <n v="438"/>
    <n v="47"/>
    <n v="0.88100000000000001"/>
    <x v="18"/>
    <s v="Hartford Ball Club Grounds"/>
    <m/>
    <n v="107"/>
    <n v="105"/>
    <s v="HAR"/>
    <s v="HR1"/>
    <s v="HR1"/>
  </r>
  <r>
    <x v="4"/>
    <x v="0"/>
    <x v="0"/>
    <x v="0"/>
    <s v="KEO"/>
    <s v="WES"/>
    <x v="19"/>
    <m/>
    <n v="13"/>
    <n v="13"/>
    <m/>
    <n v="1"/>
    <n v="12"/>
    <m/>
    <x v="0"/>
    <x v="0"/>
    <x v="0"/>
    <x v="0"/>
    <n v="0"/>
    <n v="45"/>
    <n v="449"/>
    <n v="81"/>
    <n v="9"/>
    <n v="6"/>
    <n v="0"/>
    <n v="1"/>
    <n v="22"/>
    <n v="4"/>
    <n v="6"/>
    <m/>
    <m/>
    <n v="88"/>
    <n v="23"/>
    <n v="1.83"/>
    <n v="13"/>
    <n v="0"/>
    <n v="0"/>
    <n v="339"/>
    <n v="111"/>
    <n v="0"/>
    <n v="12"/>
    <n v="20"/>
    <n v="78"/>
    <n v="5"/>
    <n v="0.86"/>
    <x v="19"/>
    <s v="Perry Park"/>
    <m/>
    <n v="105"/>
    <n v="109"/>
    <s v="WES"/>
    <s v="KEO"/>
    <s v="KEO"/>
  </r>
  <r>
    <x v="4"/>
    <x v="0"/>
    <x v="0"/>
    <x v="0"/>
    <s v="NH1"/>
    <s v="NHV"/>
    <x v="20"/>
    <m/>
    <n v="8"/>
    <n v="47"/>
    <m/>
    <n v="7"/>
    <n v="40"/>
    <m/>
    <x v="0"/>
    <x v="0"/>
    <x v="0"/>
    <x v="0"/>
    <n v="0"/>
    <n v="170"/>
    <n v="1714"/>
    <n v="373"/>
    <n v="41"/>
    <n v="13"/>
    <n v="2"/>
    <n v="14"/>
    <n v="62"/>
    <n v="35"/>
    <n v="16"/>
    <m/>
    <m/>
    <n v="397"/>
    <n v="125"/>
    <n v="2.65"/>
    <n v="40"/>
    <n v="0"/>
    <n v="0"/>
    <n v="1275"/>
    <n v="501"/>
    <n v="5"/>
    <n v="21"/>
    <n v="54"/>
    <n v="447"/>
    <n v="24"/>
    <n v="0.81399999999999995"/>
    <x v="20"/>
    <s v="Hamilton Park"/>
    <m/>
    <n v="87"/>
    <n v="93"/>
    <s v="NHV"/>
    <s v="NH1"/>
    <s v="NH1"/>
  </r>
  <r>
    <x v="4"/>
    <x v="0"/>
    <x v="0"/>
    <x v="0"/>
    <s v="NY2"/>
    <s v="NNA"/>
    <x v="4"/>
    <m/>
    <n v="6"/>
    <n v="71"/>
    <m/>
    <n v="30"/>
    <n v="38"/>
    <m/>
    <x v="0"/>
    <x v="0"/>
    <x v="0"/>
    <x v="0"/>
    <n v="0"/>
    <n v="328"/>
    <n v="2685"/>
    <n v="633"/>
    <n v="82"/>
    <n v="21"/>
    <n v="7"/>
    <n v="19"/>
    <n v="47"/>
    <n v="20"/>
    <n v="24"/>
    <m/>
    <m/>
    <n v="425"/>
    <n v="174"/>
    <n v="2.46"/>
    <n v="70"/>
    <n v="3"/>
    <n v="0"/>
    <n v="1910"/>
    <n v="718"/>
    <n v="4"/>
    <n v="21"/>
    <n v="77"/>
    <n v="526"/>
    <n v="30"/>
    <n v="0.83799999999999997"/>
    <x v="4"/>
    <s v="Union Grounds (Brooklyn)"/>
    <m/>
    <n v="99"/>
    <n v="100"/>
    <s v="NYU"/>
    <s v="NY2"/>
    <s v="NY2"/>
  </r>
  <r>
    <x v="4"/>
    <x v="0"/>
    <x v="0"/>
    <x v="0"/>
    <s v="PH1"/>
    <s v="PNA"/>
    <x v="5"/>
    <m/>
    <n v="2"/>
    <n v="77"/>
    <m/>
    <n v="53"/>
    <n v="20"/>
    <m/>
    <x v="0"/>
    <x v="0"/>
    <x v="0"/>
    <x v="0"/>
    <n v="0"/>
    <n v="699"/>
    <n v="3250"/>
    <n v="941"/>
    <n v="124"/>
    <n v="57"/>
    <n v="7"/>
    <n v="38"/>
    <n v="55"/>
    <n v="75"/>
    <n v="46"/>
    <m/>
    <m/>
    <n v="402"/>
    <n v="183"/>
    <n v="2.4"/>
    <n v="75"/>
    <n v="6"/>
    <n v="0"/>
    <n v="2061"/>
    <n v="776"/>
    <n v="4"/>
    <n v="39"/>
    <n v="45"/>
    <n v="419"/>
    <n v="51"/>
    <n v="0.876"/>
    <x v="5"/>
    <s v="Jefferson Street Grounds"/>
    <m/>
    <n v="107"/>
    <n v="106"/>
    <s v="ATH"/>
    <s v="PH1"/>
    <s v="PH1"/>
  </r>
  <r>
    <x v="4"/>
    <x v="0"/>
    <x v="0"/>
    <x v="0"/>
    <s v="PH2"/>
    <s v="PWS"/>
    <x v="16"/>
    <m/>
    <n v="5"/>
    <n v="70"/>
    <m/>
    <n v="37"/>
    <n v="31"/>
    <m/>
    <x v="0"/>
    <x v="0"/>
    <x v="0"/>
    <x v="0"/>
    <n v="0"/>
    <n v="470"/>
    <n v="2721"/>
    <n v="683"/>
    <n v="67"/>
    <n v="27"/>
    <n v="5"/>
    <n v="21"/>
    <n v="58"/>
    <n v="105"/>
    <n v="51"/>
    <m/>
    <m/>
    <n v="376"/>
    <n v="148"/>
    <n v="2.12"/>
    <n v="64"/>
    <n v="5"/>
    <n v="0"/>
    <n v="1884"/>
    <n v="652"/>
    <n v="6"/>
    <n v="30"/>
    <n v="42"/>
    <n v="477"/>
    <n v="32"/>
    <n v="0.84799999999999998"/>
    <x v="16"/>
    <s v="Jefferson Street Grounds"/>
    <m/>
    <n v="104"/>
    <n v="102"/>
    <s v="PHI"/>
    <s v="PH2"/>
    <s v="PH2"/>
  </r>
  <r>
    <x v="4"/>
    <x v="0"/>
    <x v="0"/>
    <x v="0"/>
    <s v="PH3"/>
    <s v="CEN"/>
    <x v="21"/>
    <m/>
    <n v="11"/>
    <n v="14"/>
    <m/>
    <n v="2"/>
    <n v="12"/>
    <m/>
    <x v="0"/>
    <x v="0"/>
    <x v="0"/>
    <x v="0"/>
    <n v="0"/>
    <n v="70"/>
    <n v="530"/>
    <n v="125"/>
    <n v="22"/>
    <n v="3"/>
    <n v="0"/>
    <n v="10"/>
    <n v="25"/>
    <n v="4"/>
    <m/>
    <m/>
    <m/>
    <n v="138"/>
    <n v="38"/>
    <n v="2.71"/>
    <n v="14"/>
    <n v="0"/>
    <n v="0"/>
    <n v="378"/>
    <n v="169"/>
    <n v="0"/>
    <n v="5"/>
    <n v="6"/>
    <n v="164"/>
    <n v="5"/>
    <n v="0.76900000000000002"/>
    <x v="21"/>
    <s v="Centennial Grounds"/>
    <m/>
    <n v="92"/>
    <n v="98"/>
    <s v="CEN"/>
    <s v="PH3"/>
    <s v="PH3"/>
  </r>
  <r>
    <x v="4"/>
    <x v="0"/>
    <x v="0"/>
    <x v="0"/>
    <s v="SL1"/>
    <s v="SLR"/>
    <x v="22"/>
    <m/>
    <n v="10"/>
    <n v="19"/>
    <m/>
    <n v="4"/>
    <n v="15"/>
    <m/>
    <x v="0"/>
    <x v="0"/>
    <x v="0"/>
    <x v="0"/>
    <n v="0"/>
    <n v="60"/>
    <n v="688"/>
    <n v="137"/>
    <n v="20"/>
    <n v="1"/>
    <n v="0"/>
    <n v="12"/>
    <n v="45"/>
    <n v="27"/>
    <n v="9"/>
    <m/>
    <m/>
    <n v="161"/>
    <n v="50"/>
    <n v="2.63"/>
    <n v="16"/>
    <n v="2"/>
    <n v="0"/>
    <n v="513"/>
    <n v="209"/>
    <n v="0"/>
    <n v="3"/>
    <n v="21"/>
    <n v="150"/>
    <n v="6"/>
    <n v="0.83299999999999996"/>
    <x v="22"/>
    <s v="Red Stocking Baseball Park"/>
    <m/>
    <n v="90"/>
    <n v="98"/>
    <s v="SLR"/>
    <s v="SL1"/>
    <s v="SL1"/>
  </r>
  <r>
    <x v="4"/>
    <x v="0"/>
    <x v="0"/>
    <x v="0"/>
    <s v="SL2"/>
    <s v="SNA"/>
    <x v="23"/>
    <m/>
    <n v="4"/>
    <n v="70"/>
    <m/>
    <n v="39"/>
    <n v="29"/>
    <m/>
    <x v="0"/>
    <x v="0"/>
    <x v="0"/>
    <x v="0"/>
    <n v="0"/>
    <n v="386"/>
    <n v="2674"/>
    <n v="643"/>
    <n v="85"/>
    <n v="29"/>
    <n v="0"/>
    <n v="32"/>
    <n v="102"/>
    <n v="108"/>
    <n v="36"/>
    <m/>
    <m/>
    <n v="369"/>
    <n v="147"/>
    <n v="2.1"/>
    <n v="67"/>
    <n v="5"/>
    <n v="1"/>
    <n v="1890"/>
    <n v="636"/>
    <n v="3"/>
    <n v="21"/>
    <n v="71"/>
    <n v="425"/>
    <n v="36"/>
    <n v="0.86899999999999999"/>
    <x v="23"/>
    <s v="Grand Avenue Park"/>
    <m/>
    <n v="89"/>
    <n v="86"/>
    <s v="STL"/>
    <s v="SL2"/>
    <s v="SL2"/>
  </r>
  <r>
    <x v="4"/>
    <x v="0"/>
    <x v="0"/>
    <x v="0"/>
    <s v="WS6"/>
    <s v="WNT"/>
    <x v="13"/>
    <m/>
    <n v="9"/>
    <n v="28"/>
    <m/>
    <n v="5"/>
    <n v="23"/>
    <m/>
    <x v="0"/>
    <x v="0"/>
    <x v="0"/>
    <x v="0"/>
    <n v="0"/>
    <n v="107"/>
    <n v="1004"/>
    <n v="194"/>
    <n v="14"/>
    <n v="8"/>
    <n v="0"/>
    <n v="6"/>
    <n v="42"/>
    <n v="23"/>
    <n v="7"/>
    <m/>
    <m/>
    <n v="338"/>
    <n v="105"/>
    <n v="3.77"/>
    <n v="23"/>
    <n v="0"/>
    <n v="0"/>
    <n v="752"/>
    <n v="397"/>
    <n v="6"/>
    <n v="10"/>
    <n v="6"/>
    <n v="285"/>
    <n v="8"/>
    <n v="0.79100000000000004"/>
    <x v="13"/>
    <s v="Olympics Grounds"/>
    <m/>
    <n v="96"/>
    <n v="106"/>
    <s v="WAS"/>
    <s v="WS6"/>
    <s v="WS6"/>
  </r>
  <r>
    <x v="5"/>
    <x v="0"/>
    <x v="0"/>
    <x v="1"/>
    <s v="BSN"/>
    <s v="ATL"/>
    <x v="24"/>
    <m/>
    <n v="4"/>
    <n v="70"/>
    <m/>
    <n v="39"/>
    <n v="31"/>
    <m/>
    <x v="0"/>
    <x v="0"/>
    <x v="0"/>
    <x v="0"/>
    <n v="0"/>
    <n v="471"/>
    <n v="2722"/>
    <n v="723"/>
    <n v="96"/>
    <n v="24"/>
    <n v="9"/>
    <n v="58"/>
    <n v="98"/>
    <m/>
    <m/>
    <m/>
    <m/>
    <n v="450"/>
    <n v="176"/>
    <n v="2.5099999999999998"/>
    <n v="49"/>
    <n v="3"/>
    <n v="7"/>
    <n v="1896"/>
    <n v="732"/>
    <n v="7"/>
    <n v="104"/>
    <n v="77"/>
    <n v="442"/>
    <n v="42"/>
    <n v="0.86"/>
    <x v="24"/>
    <s v="South End Grounds I"/>
    <m/>
    <n v="102"/>
    <n v="98"/>
    <s v="BSN"/>
    <s v="BSN"/>
    <s v="BSN"/>
  </r>
  <r>
    <x v="5"/>
    <x v="0"/>
    <x v="0"/>
    <x v="1"/>
    <s v="CHN"/>
    <s v="CHC"/>
    <x v="25"/>
    <m/>
    <n v="1"/>
    <n v="66"/>
    <m/>
    <n v="52"/>
    <n v="14"/>
    <m/>
    <x v="0"/>
    <x v="1"/>
    <x v="1"/>
    <x v="0"/>
    <n v="0"/>
    <n v="624"/>
    <n v="2748"/>
    <n v="926"/>
    <n v="131"/>
    <n v="32"/>
    <n v="8"/>
    <n v="70"/>
    <n v="45"/>
    <m/>
    <m/>
    <m/>
    <m/>
    <n v="257"/>
    <n v="116"/>
    <n v="1.76"/>
    <n v="58"/>
    <n v="9"/>
    <n v="4"/>
    <n v="1777"/>
    <n v="608"/>
    <n v="6"/>
    <n v="29"/>
    <n v="51"/>
    <n v="282"/>
    <n v="33"/>
    <n v="0.89900000000000002"/>
    <x v="1"/>
    <s v="23rd Street Grounds"/>
    <m/>
    <n v="112"/>
    <n v="106"/>
    <s v="CHC"/>
    <s v="CHN"/>
    <s v="CHN"/>
  </r>
  <r>
    <x v="5"/>
    <x v="0"/>
    <x v="0"/>
    <x v="1"/>
    <s v="CN1"/>
    <s v="CNR"/>
    <x v="26"/>
    <m/>
    <n v="8"/>
    <n v="65"/>
    <m/>
    <n v="9"/>
    <n v="56"/>
    <m/>
    <x v="0"/>
    <x v="0"/>
    <x v="0"/>
    <x v="0"/>
    <n v="0"/>
    <n v="238"/>
    <n v="2372"/>
    <n v="555"/>
    <n v="51"/>
    <n v="12"/>
    <n v="4"/>
    <n v="41"/>
    <n v="136"/>
    <m/>
    <m/>
    <m/>
    <m/>
    <n v="579"/>
    <n v="238"/>
    <n v="3.62"/>
    <n v="57"/>
    <n v="0"/>
    <n v="0"/>
    <n v="1773"/>
    <n v="850"/>
    <n v="9"/>
    <n v="34"/>
    <n v="60"/>
    <n v="469"/>
    <n v="45"/>
    <n v="0.84099999999999997"/>
    <x v="25"/>
    <s v="Avenue Grounds"/>
    <m/>
    <n v="86"/>
    <n v="95"/>
    <s v="CIN"/>
    <s v="CN1"/>
    <s v="CN1"/>
  </r>
  <r>
    <x v="5"/>
    <x v="0"/>
    <x v="0"/>
    <x v="1"/>
    <s v="HAR"/>
    <s v="HAR"/>
    <x v="18"/>
    <m/>
    <n v="2"/>
    <n v="69"/>
    <m/>
    <n v="47"/>
    <n v="21"/>
    <m/>
    <x v="0"/>
    <x v="0"/>
    <x v="0"/>
    <x v="0"/>
    <n v="0"/>
    <n v="429"/>
    <n v="2664"/>
    <n v="711"/>
    <n v="96"/>
    <n v="22"/>
    <n v="2"/>
    <n v="39"/>
    <n v="78"/>
    <m/>
    <m/>
    <m/>
    <m/>
    <n v="261"/>
    <n v="116"/>
    <n v="1.67"/>
    <n v="69"/>
    <n v="11"/>
    <n v="0"/>
    <n v="1872"/>
    <n v="570"/>
    <n v="2"/>
    <n v="27"/>
    <n v="114"/>
    <n v="337"/>
    <n v="27"/>
    <n v="0.88800000000000001"/>
    <x v="18"/>
    <s v="Hartford Ball Club Grounds"/>
    <m/>
    <n v="110"/>
    <n v="106"/>
    <s v="HAR"/>
    <s v="HAR"/>
    <s v="HAR"/>
  </r>
  <r>
    <x v="5"/>
    <x v="0"/>
    <x v="0"/>
    <x v="1"/>
    <s v="LS1"/>
    <s v="LGR"/>
    <x v="27"/>
    <m/>
    <n v="5"/>
    <n v="69"/>
    <m/>
    <n v="30"/>
    <n v="36"/>
    <m/>
    <x v="0"/>
    <x v="0"/>
    <x v="0"/>
    <x v="0"/>
    <n v="0"/>
    <n v="280"/>
    <n v="2570"/>
    <n v="641"/>
    <n v="68"/>
    <n v="14"/>
    <n v="6"/>
    <n v="24"/>
    <n v="98"/>
    <m/>
    <m/>
    <m/>
    <m/>
    <n v="344"/>
    <n v="121"/>
    <n v="1.69"/>
    <n v="67"/>
    <n v="5"/>
    <n v="0"/>
    <n v="1929"/>
    <n v="605"/>
    <n v="3"/>
    <n v="38"/>
    <n v="125"/>
    <n v="397"/>
    <n v="44"/>
    <n v="0.875"/>
    <x v="26"/>
    <s v="Louisville Baseball Park"/>
    <m/>
    <n v="117"/>
    <n v="117"/>
    <s v="LOU"/>
    <s v="LS1"/>
    <s v="LS1"/>
  </r>
  <r>
    <x v="5"/>
    <x v="0"/>
    <x v="0"/>
    <x v="1"/>
    <s v="NY3"/>
    <s v="NYU"/>
    <x v="4"/>
    <m/>
    <n v="6"/>
    <n v="57"/>
    <m/>
    <n v="21"/>
    <n v="35"/>
    <m/>
    <x v="0"/>
    <x v="0"/>
    <x v="0"/>
    <x v="0"/>
    <n v="0"/>
    <n v="260"/>
    <n v="2180"/>
    <n v="494"/>
    <n v="39"/>
    <n v="15"/>
    <n v="2"/>
    <n v="18"/>
    <n v="35"/>
    <m/>
    <m/>
    <m/>
    <m/>
    <n v="412"/>
    <n v="173"/>
    <n v="2.94"/>
    <n v="56"/>
    <n v="2"/>
    <n v="0"/>
    <n v="1590"/>
    <n v="718"/>
    <n v="8"/>
    <n v="24"/>
    <n v="37"/>
    <n v="473"/>
    <n v="18"/>
    <n v="0.82499999999999996"/>
    <x v="4"/>
    <s v="Union Grounds (Brooklyn)"/>
    <m/>
    <n v="96"/>
    <n v="100"/>
    <s v="NYU"/>
    <s v="NY3"/>
    <s v="NY3"/>
  </r>
  <r>
    <x v="5"/>
    <x v="0"/>
    <x v="0"/>
    <x v="1"/>
    <s v="PHN"/>
    <s v="ATH"/>
    <x v="5"/>
    <m/>
    <n v="7"/>
    <n v="60"/>
    <m/>
    <n v="14"/>
    <n v="45"/>
    <m/>
    <x v="0"/>
    <x v="0"/>
    <x v="0"/>
    <x v="0"/>
    <n v="0"/>
    <n v="378"/>
    <n v="2387"/>
    <n v="646"/>
    <n v="79"/>
    <n v="35"/>
    <n v="7"/>
    <n v="27"/>
    <n v="36"/>
    <m/>
    <m/>
    <m/>
    <m/>
    <n v="534"/>
    <n v="197"/>
    <n v="3.22"/>
    <n v="53"/>
    <n v="1"/>
    <n v="2"/>
    <n v="1650"/>
    <n v="783"/>
    <n v="2"/>
    <n v="41"/>
    <n v="22"/>
    <n v="456"/>
    <n v="32"/>
    <n v="0.83899999999999997"/>
    <x v="5"/>
    <s v="Jefferson Street Grounds"/>
    <m/>
    <n v="104"/>
    <n v="104"/>
    <s v="ATH"/>
    <s v="PHN"/>
    <s v="PHN"/>
  </r>
  <r>
    <x v="5"/>
    <x v="0"/>
    <x v="0"/>
    <x v="1"/>
    <s v="SL3"/>
    <s v="SBS"/>
    <x v="23"/>
    <m/>
    <n v="3"/>
    <n v="64"/>
    <m/>
    <n v="45"/>
    <n v="19"/>
    <m/>
    <x v="0"/>
    <x v="0"/>
    <x v="0"/>
    <x v="0"/>
    <n v="0"/>
    <n v="386"/>
    <n v="2478"/>
    <n v="642"/>
    <n v="73"/>
    <n v="27"/>
    <n v="2"/>
    <n v="59"/>
    <n v="63"/>
    <m/>
    <m/>
    <m/>
    <m/>
    <n v="229"/>
    <n v="78"/>
    <n v="1.22"/>
    <n v="63"/>
    <n v="16"/>
    <n v="0"/>
    <n v="1731"/>
    <n v="472"/>
    <n v="3"/>
    <n v="39"/>
    <n v="103"/>
    <n v="268"/>
    <n v="33"/>
    <n v="0.90200000000000002"/>
    <x v="23"/>
    <s v="Sportsman's Park I"/>
    <m/>
    <n v="93"/>
    <n v="92"/>
    <s v="STL"/>
    <s v="SL3"/>
    <s v="SL3"/>
  </r>
  <r>
    <x v="6"/>
    <x v="0"/>
    <x v="0"/>
    <x v="1"/>
    <s v="BSN"/>
    <s v="ATL"/>
    <x v="24"/>
    <m/>
    <n v="1"/>
    <n v="61"/>
    <m/>
    <n v="42"/>
    <n v="18"/>
    <m/>
    <x v="0"/>
    <x v="1"/>
    <x v="1"/>
    <x v="0"/>
    <n v="0"/>
    <n v="419"/>
    <n v="2368"/>
    <n v="700"/>
    <n v="91"/>
    <n v="37"/>
    <n v="4"/>
    <n v="65"/>
    <n v="121"/>
    <m/>
    <m/>
    <m/>
    <m/>
    <n v="263"/>
    <n v="131"/>
    <n v="2.15"/>
    <n v="61"/>
    <n v="7"/>
    <n v="0"/>
    <n v="1644"/>
    <n v="557"/>
    <n v="5"/>
    <n v="38"/>
    <n v="177"/>
    <n v="290"/>
    <n v="36"/>
    <n v="0.88900000000000001"/>
    <x v="24"/>
    <s v="South End Grounds I"/>
    <m/>
    <n v="104"/>
    <n v="100"/>
    <s v="BSN"/>
    <s v="BSN"/>
    <s v="BSN"/>
  </r>
  <r>
    <x v="6"/>
    <x v="0"/>
    <x v="0"/>
    <x v="1"/>
    <s v="CHN"/>
    <s v="CHC"/>
    <x v="25"/>
    <m/>
    <n v="5"/>
    <n v="60"/>
    <m/>
    <n v="26"/>
    <n v="33"/>
    <m/>
    <x v="0"/>
    <x v="0"/>
    <x v="0"/>
    <x v="0"/>
    <n v="0"/>
    <n v="366"/>
    <n v="2273"/>
    <n v="633"/>
    <n v="79"/>
    <n v="30"/>
    <n v="0"/>
    <n v="57"/>
    <n v="111"/>
    <m/>
    <m/>
    <m/>
    <m/>
    <n v="375"/>
    <n v="200"/>
    <n v="3.37"/>
    <n v="45"/>
    <n v="3"/>
    <n v="3"/>
    <n v="1602"/>
    <n v="630"/>
    <n v="7"/>
    <n v="58"/>
    <n v="92"/>
    <n v="313"/>
    <n v="43"/>
    <n v="0.88300000000000001"/>
    <x v="1"/>
    <s v="23rd Street Grounds"/>
    <m/>
    <n v="112"/>
    <n v="106"/>
    <s v="CHC"/>
    <s v="CHN"/>
    <s v="CHN"/>
  </r>
  <r>
    <x v="6"/>
    <x v="0"/>
    <x v="0"/>
    <x v="1"/>
    <s v="CN1"/>
    <s v="CNR"/>
    <x v="26"/>
    <m/>
    <n v="6"/>
    <n v="58"/>
    <m/>
    <n v="15"/>
    <n v="42"/>
    <m/>
    <x v="0"/>
    <x v="0"/>
    <x v="0"/>
    <x v="0"/>
    <n v="0"/>
    <n v="291"/>
    <n v="2135"/>
    <n v="545"/>
    <n v="72"/>
    <n v="34"/>
    <n v="6"/>
    <n v="78"/>
    <n v="110"/>
    <m/>
    <m/>
    <m/>
    <m/>
    <n v="485"/>
    <n v="240"/>
    <n v="4.1900000000000004"/>
    <n v="48"/>
    <n v="1"/>
    <n v="1"/>
    <n v="1545"/>
    <n v="747"/>
    <n v="4"/>
    <n v="61"/>
    <n v="85"/>
    <n v="394"/>
    <n v="33"/>
    <n v="0.85099999999999998"/>
    <x v="25"/>
    <s v="Avenue Grounds"/>
    <m/>
    <n v="89"/>
    <n v="94"/>
    <s v="CIN"/>
    <s v="CN1"/>
    <s v="CN1"/>
  </r>
  <r>
    <x v="6"/>
    <x v="0"/>
    <x v="0"/>
    <x v="1"/>
    <s v="HAR"/>
    <s v="HAR"/>
    <x v="18"/>
    <m/>
    <n v="3"/>
    <n v="60"/>
    <m/>
    <n v="31"/>
    <n v="27"/>
    <m/>
    <x v="0"/>
    <x v="0"/>
    <x v="0"/>
    <x v="0"/>
    <n v="0"/>
    <n v="341"/>
    <n v="2358"/>
    <n v="637"/>
    <n v="63"/>
    <n v="31"/>
    <n v="4"/>
    <n v="30"/>
    <n v="97"/>
    <m/>
    <m/>
    <m/>
    <m/>
    <n v="311"/>
    <n v="140"/>
    <n v="2.3199999999999998"/>
    <n v="59"/>
    <n v="4"/>
    <n v="0"/>
    <n v="1632"/>
    <n v="572"/>
    <n v="2"/>
    <n v="56"/>
    <n v="99"/>
    <n v="313"/>
    <n v="32"/>
    <n v="0.88500000000000001"/>
    <x v="18"/>
    <s v="Union Grounds (Brooklyn)"/>
    <m/>
    <n v="90"/>
    <n v="87"/>
    <s v="HAR"/>
    <s v="HAR"/>
    <s v="HAR"/>
  </r>
  <r>
    <x v="6"/>
    <x v="0"/>
    <x v="0"/>
    <x v="1"/>
    <s v="LS1"/>
    <s v="LGR"/>
    <x v="27"/>
    <m/>
    <n v="2"/>
    <n v="61"/>
    <m/>
    <n v="35"/>
    <n v="25"/>
    <m/>
    <x v="0"/>
    <x v="0"/>
    <x v="0"/>
    <x v="0"/>
    <n v="0"/>
    <n v="339"/>
    <n v="2355"/>
    <n v="659"/>
    <n v="75"/>
    <n v="36"/>
    <n v="9"/>
    <n v="58"/>
    <n v="140"/>
    <m/>
    <m/>
    <m/>
    <m/>
    <n v="288"/>
    <n v="140"/>
    <n v="2.25"/>
    <n v="61"/>
    <n v="4"/>
    <n v="0"/>
    <n v="1677"/>
    <n v="617"/>
    <n v="4"/>
    <n v="41"/>
    <n v="141"/>
    <n v="267"/>
    <n v="37"/>
    <n v="0.90400000000000003"/>
    <x v="26"/>
    <s v="Louisville Baseball Park"/>
    <m/>
    <n v="117"/>
    <n v="117"/>
    <s v="LOU"/>
    <s v="LS1"/>
    <s v="LS1"/>
  </r>
  <r>
    <x v="6"/>
    <x v="0"/>
    <x v="0"/>
    <x v="1"/>
    <s v="SL3"/>
    <s v="SBS"/>
    <x v="23"/>
    <m/>
    <n v="4"/>
    <n v="60"/>
    <m/>
    <n v="28"/>
    <n v="32"/>
    <m/>
    <x v="0"/>
    <x v="0"/>
    <x v="0"/>
    <x v="0"/>
    <n v="0"/>
    <n v="284"/>
    <n v="2178"/>
    <n v="531"/>
    <n v="51"/>
    <n v="36"/>
    <n v="1"/>
    <n v="57"/>
    <n v="147"/>
    <m/>
    <m/>
    <m/>
    <m/>
    <n v="318"/>
    <n v="160"/>
    <n v="2.66"/>
    <n v="52"/>
    <n v="1"/>
    <n v="0"/>
    <n v="1623"/>
    <n v="582"/>
    <n v="2"/>
    <n v="92"/>
    <n v="132"/>
    <n v="281"/>
    <n v="29"/>
    <n v="0.89200000000000002"/>
    <x v="23"/>
    <s v="Sportsman's Park I"/>
    <m/>
    <n v="95"/>
    <n v="93"/>
    <s v="STL"/>
    <s v="SL3"/>
    <s v="SL3"/>
  </r>
  <r>
    <x v="7"/>
    <x v="0"/>
    <x v="0"/>
    <x v="1"/>
    <s v="BSN"/>
    <s v="ATL"/>
    <x v="24"/>
    <m/>
    <n v="1"/>
    <n v="60"/>
    <m/>
    <n v="41"/>
    <n v="19"/>
    <m/>
    <x v="0"/>
    <x v="1"/>
    <x v="1"/>
    <x v="0"/>
    <n v="0"/>
    <n v="298"/>
    <n v="2220"/>
    <n v="535"/>
    <n v="75"/>
    <n v="25"/>
    <n v="2"/>
    <n v="35"/>
    <n v="154"/>
    <m/>
    <m/>
    <m/>
    <m/>
    <n v="241"/>
    <n v="140"/>
    <n v="2.3199999999999998"/>
    <n v="58"/>
    <n v="9"/>
    <n v="0"/>
    <n v="1632"/>
    <n v="595"/>
    <n v="6"/>
    <n v="38"/>
    <n v="184"/>
    <n v="228"/>
    <n v="48"/>
    <n v="0.91400000000000003"/>
    <x v="24"/>
    <s v="South End Grounds I"/>
    <m/>
    <n v="108"/>
    <n v="102"/>
    <s v="BSN"/>
    <s v="BSN"/>
    <s v="BSN"/>
  </r>
  <r>
    <x v="7"/>
    <x v="0"/>
    <x v="0"/>
    <x v="1"/>
    <s v="CHN"/>
    <s v="CHC"/>
    <x v="25"/>
    <m/>
    <n v="4"/>
    <n v="61"/>
    <m/>
    <n v="30"/>
    <n v="30"/>
    <m/>
    <x v="0"/>
    <x v="0"/>
    <x v="0"/>
    <x v="0"/>
    <n v="0"/>
    <n v="371"/>
    <n v="2333"/>
    <n v="677"/>
    <n v="91"/>
    <n v="20"/>
    <n v="3"/>
    <n v="88"/>
    <n v="157"/>
    <m/>
    <m/>
    <m/>
    <m/>
    <n v="331"/>
    <n v="145"/>
    <n v="2.37"/>
    <n v="61"/>
    <n v="1"/>
    <n v="0"/>
    <n v="1653"/>
    <n v="577"/>
    <n v="4"/>
    <n v="35"/>
    <n v="175"/>
    <n v="304"/>
    <n v="37"/>
    <n v="0.89100000000000001"/>
    <x v="1"/>
    <s v="Lake Front Park I"/>
    <m/>
    <n v="106"/>
    <n v="105"/>
    <s v="CHC"/>
    <s v="CHN"/>
    <s v="CHN"/>
  </r>
  <r>
    <x v="7"/>
    <x v="0"/>
    <x v="0"/>
    <x v="1"/>
    <s v="CN1"/>
    <s v="CNR"/>
    <x v="26"/>
    <m/>
    <n v="2"/>
    <n v="61"/>
    <m/>
    <n v="37"/>
    <n v="23"/>
    <m/>
    <x v="0"/>
    <x v="0"/>
    <x v="0"/>
    <x v="0"/>
    <n v="0"/>
    <n v="333"/>
    <n v="2281"/>
    <n v="629"/>
    <n v="67"/>
    <n v="22"/>
    <n v="5"/>
    <n v="58"/>
    <n v="141"/>
    <m/>
    <m/>
    <m/>
    <m/>
    <n v="281"/>
    <n v="112"/>
    <n v="1.84"/>
    <n v="61"/>
    <n v="6"/>
    <n v="0"/>
    <n v="1644"/>
    <n v="546"/>
    <n v="2"/>
    <n v="63"/>
    <n v="220"/>
    <n v="269"/>
    <n v="37"/>
    <n v="0.9"/>
    <x v="25"/>
    <s v="Avenue Grounds"/>
    <m/>
    <n v="91"/>
    <n v="92"/>
    <s v="CIN"/>
    <s v="CN1"/>
    <s v="CN1"/>
  </r>
  <r>
    <x v="7"/>
    <x v="0"/>
    <x v="0"/>
    <x v="1"/>
    <s v="IN1"/>
    <s v="IBL"/>
    <x v="28"/>
    <m/>
    <n v="5"/>
    <n v="63"/>
    <m/>
    <n v="24"/>
    <n v="36"/>
    <m/>
    <x v="0"/>
    <x v="0"/>
    <x v="0"/>
    <x v="0"/>
    <n v="0"/>
    <n v="293"/>
    <n v="2300"/>
    <n v="542"/>
    <n v="76"/>
    <n v="15"/>
    <n v="3"/>
    <n v="64"/>
    <n v="197"/>
    <m/>
    <m/>
    <m/>
    <m/>
    <n v="328"/>
    <n v="149"/>
    <n v="2.3199999999999998"/>
    <n v="59"/>
    <n v="2"/>
    <n v="1"/>
    <n v="1734"/>
    <n v="621"/>
    <n v="3"/>
    <n v="87"/>
    <n v="182"/>
    <n v="290"/>
    <n v="37"/>
    <n v="0.89800000000000002"/>
    <x v="27"/>
    <s v="South Street Park"/>
    <m/>
    <n v="87"/>
    <n v="89"/>
    <s v="IND"/>
    <s v="IN1"/>
    <s v="IN1"/>
  </r>
  <r>
    <x v="7"/>
    <x v="0"/>
    <x v="0"/>
    <x v="1"/>
    <s v="ML2"/>
    <s v="MLG"/>
    <x v="29"/>
    <m/>
    <n v="6"/>
    <n v="61"/>
    <m/>
    <n v="15"/>
    <n v="45"/>
    <m/>
    <x v="0"/>
    <x v="0"/>
    <x v="0"/>
    <x v="0"/>
    <n v="0"/>
    <n v="256"/>
    <n v="2212"/>
    <n v="552"/>
    <n v="65"/>
    <n v="20"/>
    <n v="2"/>
    <n v="69"/>
    <n v="214"/>
    <m/>
    <m/>
    <m/>
    <m/>
    <n v="386"/>
    <n v="158"/>
    <n v="2.6"/>
    <n v="54"/>
    <n v="1"/>
    <n v="0"/>
    <n v="1641"/>
    <n v="589"/>
    <n v="3"/>
    <n v="55"/>
    <n v="147"/>
    <n v="376"/>
    <n v="32"/>
    <n v="0.86599999999999999"/>
    <x v="28"/>
    <s v="Eclipse Park II"/>
    <m/>
    <n v="106"/>
    <n v="113"/>
    <s v="MLG"/>
    <s v="ML2"/>
    <s v="ML2"/>
  </r>
  <r>
    <x v="7"/>
    <x v="0"/>
    <x v="0"/>
    <x v="1"/>
    <s v="PRO"/>
    <s v="PRO"/>
    <x v="30"/>
    <m/>
    <n v="3"/>
    <n v="62"/>
    <m/>
    <n v="33"/>
    <n v="27"/>
    <m/>
    <x v="0"/>
    <x v="0"/>
    <x v="0"/>
    <x v="0"/>
    <n v="0"/>
    <n v="353"/>
    <n v="2298"/>
    <n v="604"/>
    <n v="107"/>
    <n v="30"/>
    <n v="8"/>
    <n v="50"/>
    <n v="218"/>
    <m/>
    <m/>
    <m/>
    <m/>
    <n v="337"/>
    <n v="147"/>
    <n v="2.38"/>
    <n v="59"/>
    <n v="6"/>
    <n v="0"/>
    <n v="1668"/>
    <n v="609"/>
    <n v="5"/>
    <n v="86"/>
    <n v="173"/>
    <n v="311"/>
    <n v="42"/>
    <n v="0.89200000000000002"/>
    <x v="29"/>
    <s v="Messer Street Grounds"/>
    <m/>
    <n v="100"/>
    <n v="96"/>
    <s v="PRO"/>
    <s v="PRO"/>
    <s v="PRO"/>
  </r>
  <r>
    <x v="8"/>
    <x v="0"/>
    <x v="0"/>
    <x v="1"/>
    <s v="BFN"/>
    <s v="BUF"/>
    <x v="31"/>
    <m/>
    <n v="3"/>
    <n v="79"/>
    <m/>
    <n v="46"/>
    <n v="32"/>
    <m/>
    <x v="0"/>
    <x v="0"/>
    <x v="0"/>
    <x v="0"/>
    <n v="0"/>
    <n v="394"/>
    <n v="2906"/>
    <n v="733"/>
    <n v="105"/>
    <n v="54"/>
    <n v="2"/>
    <n v="78"/>
    <n v="314"/>
    <m/>
    <m/>
    <m/>
    <m/>
    <n v="365"/>
    <n v="185"/>
    <n v="2.34"/>
    <n v="78"/>
    <n v="8"/>
    <n v="0"/>
    <n v="2139"/>
    <n v="698"/>
    <n v="3"/>
    <n v="47"/>
    <n v="198"/>
    <n v="331"/>
    <n v="62"/>
    <n v="0.90600000000000003"/>
    <x v="30"/>
    <s v="Riverside Park"/>
    <m/>
    <n v="102"/>
    <n v="105"/>
    <s v="BUF"/>
    <s v="BFN"/>
    <s v="BFN"/>
  </r>
  <r>
    <x v="8"/>
    <x v="0"/>
    <x v="0"/>
    <x v="1"/>
    <s v="BSN"/>
    <s v="ATL"/>
    <x v="24"/>
    <m/>
    <n v="2"/>
    <n v="84"/>
    <m/>
    <n v="54"/>
    <n v="30"/>
    <m/>
    <x v="0"/>
    <x v="0"/>
    <x v="0"/>
    <x v="0"/>
    <n v="0"/>
    <n v="562"/>
    <n v="3217"/>
    <n v="883"/>
    <n v="138"/>
    <n v="51"/>
    <n v="20"/>
    <n v="90"/>
    <n v="222"/>
    <m/>
    <m/>
    <m/>
    <m/>
    <n v="348"/>
    <n v="183"/>
    <n v="2.19"/>
    <n v="79"/>
    <n v="13"/>
    <n v="0"/>
    <n v="2259"/>
    <n v="757"/>
    <n v="9"/>
    <n v="46"/>
    <n v="230"/>
    <n v="319"/>
    <n v="58"/>
    <n v="0.91300000000000003"/>
    <x v="24"/>
    <s v="South End Grounds I"/>
    <m/>
    <n v="102"/>
    <n v="100"/>
    <s v="BSN"/>
    <s v="BSN"/>
    <s v="BSN"/>
  </r>
  <r>
    <x v="8"/>
    <x v="0"/>
    <x v="0"/>
    <x v="1"/>
    <s v="CHN"/>
    <s v="CHC"/>
    <x v="25"/>
    <m/>
    <n v="4"/>
    <n v="83"/>
    <m/>
    <n v="46"/>
    <n v="33"/>
    <m/>
    <x v="0"/>
    <x v="0"/>
    <x v="0"/>
    <x v="0"/>
    <n v="0"/>
    <n v="437"/>
    <n v="3116"/>
    <n v="808"/>
    <n v="167"/>
    <n v="32"/>
    <n v="3"/>
    <n v="73"/>
    <n v="294"/>
    <m/>
    <m/>
    <m/>
    <m/>
    <n v="411"/>
    <n v="203"/>
    <n v="2.46"/>
    <n v="82"/>
    <n v="6"/>
    <n v="0"/>
    <n v="2232"/>
    <n v="762"/>
    <n v="5"/>
    <n v="57"/>
    <n v="211"/>
    <n v="381"/>
    <n v="52"/>
    <n v="0.9"/>
    <x v="1"/>
    <s v="Lake Front Park I"/>
    <m/>
    <n v="106"/>
    <n v="103"/>
    <s v="CHC"/>
    <s v="CHN"/>
    <s v="CHN"/>
  </r>
  <r>
    <x v="8"/>
    <x v="0"/>
    <x v="0"/>
    <x v="1"/>
    <s v="CL2"/>
    <s v="CBL"/>
    <x v="32"/>
    <m/>
    <n v="6"/>
    <n v="82"/>
    <m/>
    <n v="27"/>
    <n v="55"/>
    <m/>
    <x v="0"/>
    <x v="0"/>
    <x v="0"/>
    <x v="0"/>
    <n v="0"/>
    <n v="322"/>
    <n v="2987"/>
    <n v="666"/>
    <n v="116"/>
    <n v="29"/>
    <n v="4"/>
    <n v="37"/>
    <n v="214"/>
    <m/>
    <m/>
    <m/>
    <m/>
    <n v="461"/>
    <n v="218"/>
    <n v="2.65"/>
    <n v="79"/>
    <n v="3"/>
    <n v="0"/>
    <n v="2223"/>
    <n v="818"/>
    <n v="4"/>
    <n v="116"/>
    <n v="287"/>
    <n v="406"/>
    <n v="42"/>
    <n v="0.88900000000000001"/>
    <x v="31"/>
    <s v="Kennard Street Park"/>
    <m/>
    <n v="99"/>
    <n v="100"/>
    <s v="CLV"/>
    <s v="CL2"/>
    <s v="CL2"/>
  </r>
  <r>
    <x v="8"/>
    <x v="0"/>
    <x v="0"/>
    <x v="1"/>
    <s v="CN1"/>
    <s v="CNR"/>
    <x v="26"/>
    <m/>
    <n v="5"/>
    <n v="81"/>
    <m/>
    <n v="43"/>
    <n v="37"/>
    <m/>
    <x v="0"/>
    <x v="0"/>
    <x v="0"/>
    <x v="0"/>
    <n v="0"/>
    <n v="485"/>
    <n v="3085"/>
    <n v="813"/>
    <n v="127"/>
    <n v="53"/>
    <n v="8"/>
    <n v="66"/>
    <n v="207"/>
    <m/>
    <m/>
    <m/>
    <m/>
    <n v="464"/>
    <n v="185"/>
    <n v="2.29"/>
    <n v="79"/>
    <n v="4"/>
    <n v="0"/>
    <n v="2178"/>
    <n v="756"/>
    <n v="11"/>
    <n v="81"/>
    <n v="246"/>
    <n v="450"/>
    <n v="48"/>
    <n v="0.878"/>
    <x v="25"/>
    <s v="Avenue Grounds"/>
    <m/>
    <n v="95"/>
    <n v="94"/>
    <s v="CIN"/>
    <s v="CN1"/>
    <s v="CN1"/>
  </r>
  <r>
    <x v="8"/>
    <x v="0"/>
    <x v="0"/>
    <x v="1"/>
    <s v="PRO"/>
    <s v="PRO"/>
    <x v="30"/>
    <m/>
    <n v="1"/>
    <n v="85"/>
    <m/>
    <n v="59"/>
    <n v="25"/>
    <m/>
    <x v="0"/>
    <x v="1"/>
    <x v="1"/>
    <x v="0"/>
    <n v="0"/>
    <n v="612"/>
    <n v="3392"/>
    <n v="1003"/>
    <n v="142"/>
    <n v="55"/>
    <n v="12"/>
    <n v="91"/>
    <n v="172"/>
    <m/>
    <m/>
    <m/>
    <m/>
    <n v="355"/>
    <n v="188"/>
    <n v="2.1800000000000002"/>
    <n v="73"/>
    <n v="3"/>
    <n v="2"/>
    <n v="2328"/>
    <n v="765"/>
    <n v="9"/>
    <n v="62"/>
    <n v="329"/>
    <n v="382"/>
    <n v="41"/>
    <n v="0.90200000000000002"/>
    <x v="29"/>
    <s v="Messer Street Grounds"/>
    <m/>
    <n v="99"/>
    <n v="95"/>
    <s v="PRO"/>
    <s v="PRO"/>
    <s v="PRO"/>
  </r>
  <r>
    <x v="8"/>
    <x v="0"/>
    <x v="0"/>
    <x v="1"/>
    <s v="SR1"/>
    <s v="SYR"/>
    <x v="33"/>
    <m/>
    <n v="7"/>
    <n v="71"/>
    <m/>
    <n v="22"/>
    <n v="48"/>
    <m/>
    <x v="0"/>
    <x v="0"/>
    <x v="0"/>
    <x v="0"/>
    <n v="0"/>
    <n v="276"/>
    <n v="2611"/>
    <n v="592"/>
    <n v="61"/>
    <n v="19"/>
    <n v="5"/>
    <n v="28"/>
    <n v="238"/>
    <m/>
    <m/>
    <m/>
    <m/>
    <n v="462"/>
    <n v="230"/>
    <n v="3.19"/>
    <n v="64"/>
    <n v="5"/>
    <n v="0"/>
    <n v="1947"/>
    <n v="775"/>
    <n v="4"/>
    <n v="52"/>
    <n v="132"/>
    <n v="398"/>
    <n v="37"/>
    <n v="0.873"/>
    <x v="32"/>
    <s v="Newell Park"/>
    <m/>
    <n v="89"/>
    <n v="95"/>
    <s v="SYR"/>
    <s v="SR1"/>
    <s v="SR1"/>
  </r>
  <r>
    <x v="8"/>
    <x v="0"/>
    <x v="0"/>
    <x v="1"/>
    <s v="TRN"/>
    <s v="TRT"/>
    <x v="34"/>
    <m/>
    <n v="8"/>
    <n v="77"/>
    <m/>
    <n v="19"/>
    <n v="56"/>
    <m/>
    <x v="0"/>
    <x v="0"/>
    <x v="0"/>
    <x v="0"/>
    <n v="0"/>
    <n v="321"/>
    <n v="2841"/>
    <n v="673"/>
    <n v="102"/>
    <n v="24"/>
    <n v="4"/>
    <n v="45"/>
    <n v="182"/>
    <m/>
    <m/>
    <m/>
    <m/>
    <n v="543"/>
    <n v="216"/>
    <n v="2.8"/>
    <n v="75"/>
    <n v="3"/>
    <n v="0"/>
    <n v="2085"/>
    <n v="840"/>
    <n v="13"/>
    <n v="47"/>
    <n v="210"/>
    <n v="460"/>
    <n v="44"/>
    <n v="0.875"/>
    <x v="33"/>
    <s v="Putnam Grounds"/>
    <m/>
    <n v="93"/>
    <n v="100"/>
    <s v="TRO"/>
    <s v="TRN"/>
    <s v="TRN"/>
  </r>
  <r>
    <x v="9"/>
    <x v="0"/>
    <x v="0"/>
    <x v="1"/>
    <s v="BFN"/>
    <s v="BUF"/>
    <x v="31"/>
    <m/>
    <n v="7"/>
    <n v="85"/>
    <m/>
    <n v="24"/>
    <n v="58"/>
    <m/>
    <x v="0"/>
    <x v="0"/>
    <x v="0"/>
    <x v="0"/>
    <n v="0"/>
    <n v="331"/>
    <n v="2962"/>
    <n v="669"/>
    <n v="104"/>
    <n v="37"/>
    <n v="3"/>
    <n v="90"/>
    <n v="327"/>
    <m/>
    <m/>
    <m/>
    <m/>
    <n v="502"/>
    <n v="254"/>
    <n v="3.09"/>
    <n v="72"/>
    <n v="6"/>
    <n v="1"/>
    <n v="2217"/>
    <n v="879"/>
    <n v="10"/>
    <n v="78"/>
    <n v="186"/>
    <n v="408"/>
    <n v="55"/>
    <n v="0.89100000000000001"/>
    <x v="30"/>
    <s v="Riverside Park"/>
    <m/>
    <n v="102"/>
    <n v="103"/>
    <s v="BUF"/>
    <s v="BFN"/>
    <s v="BFN"/>
  </r>
  <r>
    <x v="9"/>
    <x v="0"/>
    <x v="0"/>
    <x v="1"/>
    <s v="BSN"/>
    <s v="ATL"/>
    <x v="24"/>
    <m/>
    <n v="6"/>
    <n v="86"/>
    <m/>
    <n v="40"/>
    <n v="44"/>
    <m/>
    <x v="0"/>
    <x v="0"/>
    <x v="0"/>
    <x v="0"/>
    <n v="0"/>
    <n v="416"/>
    <n v="3080"/>
    <n v="779"/>
    <n v="134"/>
    <n v="41"/>
    <n v="20"/>
    <n v="105"/>
    <n v="221"/>
    <m/>
    <m/>
    <m/>
    <m/>
    <n v="456"/>
    <n v="255"/>
    <n v="3.08"/>
    <n v="70"/>
    <n v="4"/>
    <n v="0"/>
    <n v="2234"/>
    <n v="840"/>
    <n v="2"/>
    <n v="86"/>
    <n v="187"/>
    <n v="367"/>
    <n v="54"/>
    <n v="0.90100000000000002"/>
    <x v="24"/>
    <s v="South End Grounds I"/>
    <m/>
    <n v="97"/>
    <n v="96"/>
    <s v="BSN"/>
    <s v="BSN"/>
    <s v="BSN"/>
  </r>
  <r>
    <x v="9"/>
    <x v="0"/>
    <x v="0"/>
    <x v="1"/>
    <s v="CHN"/>
    <s v="CHC"/>
    <x v="25"/>
    <m/>
    <n v="1"/>
    <n v="86"/>
    <m/>
    <n v="67"/>
    <n v="17"/>
    <m/>
    <x v="0"/>
    <x v="1"/>
    <x v="1"/>
    <x v="0"/>
    <n v="0"/>
    <n v="538"/>
    <n v="3135"/>
    <n v="876"/>
    <n v="164"/>
    <n v="39"/>
    <n v="4"/>
    <n v="104"/>
    <n v="217"/>
    <m/>
    <m/>
    <m/>
    <m/>
    <n v="317"/>
    <n v="166"/>
    <n v="1.93"/>
    <n v="80"/>
    <n v="8"/>
    <n v="3"/>
    <n v="2325"/>
    <n v="622"/>
    <n v="8"/>
    <n v="129"/>
    <n v="367"/>
    <n v="329"/>
    <n v="41"/>
    <n v="0.91300000000000003"/>
    <x v="1"/>
    <s v="Lake Front Park I"/>
    <m/>
    <n v="106"/>
    <n v="102"/>
    <s v="CHC"/>
    <s v="CHN"/>
    <s v="CHN"/>
  </r>
  <r>
    <x v="9"/>
    <x v="0"/>
    <x v="0"/>
    <x v="1"/>
    <s v="CL2"/>
    <s v="CBL"/>
    <x v="32"/>
    <m/>
    <n v="3"/>
    <n v="85"/>
    <m/>
    <n v="47"/>
    <n v="37"/>
    <m/>
    <x v="0"/>
    <x v="0"/>
    <x v="0"/>
    <x v="0"/>
    <n v="0"/>
    <n v="387"/>
    <n v="3002"/>
    <n v="726"/>
    <n v="130"/>
    <n v="52"/>
    <n v="7"/>
    <n v="76"/>
    <n v="237"/>
    <m/>
    <m/>
    <m/>
    <m/>
    <n v="337"/>
    <n v="160"/>
    <n v="1.9"/>
    <n v="83"/>
    <n v="7"/>
    <n v="1"/>
    <n v="2279"/>
    <n v="685"/>
    <n v="4"/>
    <n v="98"/>
    <n v="289"/>
    <n v="330"/>
    <n v="52"/>
    <n v="0.91"/>
    <x v="31"/>
    <s v="Kennard Street Park"/>
    <m/>
    <n v="98"/>
    <n v="99"/>
    <s v="CLV"/>
    <s v="CL2"/>
    <s v="CL2"/>
  </r>
  <r>
    <x v="9"/>
    <x v="0"/>
    <x v="0"/>
    <x v="1"/>
    <s v="CN1"/>
    <s v="CNR"/>
    <x v="26"/>
    <m/>
    <n v="8"/>
    <n v="83"/>
    <m/>
    <n v="21"/>
    <n v="59"/>
    <m/>
    <x v="0"/>
    <x v="0"/>
    <x v="0"/>
    <x v="0"/>
    <n v="0"/>
    <n v="296"/>
    <n v="2895"/>
    <n v="649"/>
    <n v="91"/>
    <n v="36"/>
    <n v="7"/>
    <n v="75"/>
    <n v="267"/>
    <m/>
    <m/>
    <m/>
    <m/>
    <n v="472"/>
    <n v="193"/>
    <n v="2.44"/>
    <n v="79"/>
    <n v="3"/>
    <n v="0"/>
    <n v="2140"/>
    <n v="785"/>
    <n v="10"/>
    <n v="88"/>
    <n v="208"/>
    <n v="437"/>
    <n v="49"/>
    <n v="0.877"/>
    <x v="25"/>
    <s v="Bank Street Grounds"/>
    <m/>
    <n v="98"/>
    <n v="104"/>
    <s v="CIN"/>
    <s v="CN1"/>
    <s v="CN1"/>
  </r>
  <r>
    <x v="9"/>
    <x v="0"/>
    <x v="0"/>
    <x v="1"/>
    <s v="PRO"/>
    <s v="PRO"/>
    <x v="30"/>
    <m/>
    <n v="2"/>
    <n v="87"/>
    <m/>
    <n v="52"/>
    <n v="32"/>
    <m/>
    <x v="0"/>
    <x v="0"/>
    <x v="0"/>
    <x v="0"/>
    <n v="0"/>
    <n v="419"/>
    <n v="3196"/>
    <n v="793"/>
    <n v="114"/>
    <n v="34"/>
    <n v="8"/>
    <n v="89"/>
    <n v="186"/>
    <m/>
    <m/>
    <m/>
    <m/>
    <n v="299"/>
    <n v="146"/>
    <n v="1.64"/>
    <n v="75"/>
    <n v="13"/>
    <n v="3"/>
    <n v="2397"/>
    <n v="663"/>
    <n v="7"/>
    <n v="51"/>
    <n v="286"/>
    <n v="357"/>
    <n v="53"/>
    <n v="0.91"/>
    <x v="29"/>
    <s v="Messer Street Grounds"/>
    <m/>
    <n v="97"/>
    <n v="93"/>
    <s v="PRO"/>
    <s v="PRO"/>
    <s v="PRO"/>
  </r>
  <r>
    <x v="9"/>
    <x v="0"/>
    <x v="0"/>
    <x v="1"/>
    <s v="TRN"/>
    <s v="TRT"/>
    <x v="34"/>
    <m/>
    <n v="4"/>
    <n v="83"/>
    <m/>
    <n v="41"/>
    <n v="42"/>
    <m/>
    <x v="0"/>
    <x v="0"/>
    <x v="0"/>
    <x v="0"/>
    <n v="0"/>
    <n v="392"/>
    <n v="3007"/>
    <n v="755"/>
    <n v="114"/>
    <n v="37"/>
    <n v="5"/>
    <n v="120"/>
    <n v="260"/>
    <m/>
    <m/>
    <m/>
    <m/>
    <n v="438"/>
    <n v="225"/>
    <n v="2.74"/>
    <n v="81"/>
    <n v="4"/>
    <n v="0"/>
    <n v="2214"/>
    <n v="760"/>
    <n v="8"/>
    <n v="112"/>
    <n v="169"/>
    <n v="366"/>
    <n v="58"/>
    <n v="0.9"/>
    <x v="33"/>
    <s v="Haymakers' Grounds"/>
    <m/>
    <n v="105"/>
    <n v="106"/>
    <s v="TRO"/>
    <s v="TRN"/>
    <s v="TRN"/>
  </r>
  <r>
    <x v="9"/>
    <x v="0"/>
    <x v="0"/>
    <x v="1"/>
    <s v="WOR"/>
    <s v="WOR"/>
    <x v="35"/>
    <m/>
    <n v="5"/>
    <n v="85"/>
    <m/>
    <n v="40"/>
    <n v="43"/>
    <m/>
    <x v="0"/>
    <x v="0"/>
    <x v="0"/>
    <x v="0"/>
    <n v="0"/>
    <n v="412"/>
    <n v="3024"/>
    <n v="699"/>
    <n v="129"/>
    <n v="52"/>
    <n v="8"/>
    <n v="81"/>
    <n v="278"/>
    <m/>
    <m/>
    <m/>
    <m/>
    <n v="370"/>
    <n v="192"/>
    <n v="2.27"/>
    <n v="68"/>
    <n v="7"/>
    <n v="5"/>
    <n v="2288"/>
    <n v="709"/>
    <n v="13"/>
    <n v="97"/>
    <n v="297"/>
    <n v="355"/>
    <n v="49"/>
    <n v="0.90600000000000003"/>
    <x v="34"/>
    <s v="Worcester Driving Park Grounds"/>
    <m/>
    <n v="108"/>
    <n v="109"/>
    <s v="WOR"/>
    <s v="WOR"/>
    <s v="WOR"/>
  </r>
  <r>
    <x v="10"/>
    <x v="0"/>
    <x v="0"/>
    <x v="1"/>
    <s v="BFN"/>
    <s v="BUF"/>
    <x v="31"/>
    <m/>
    <n v="3"/>
    <n v="83"/>
    <m/>
    <n v="45"/>
    <n v="38"/>
    <m/>
    <x v="0"/>
    <x v="0"/>
    <x v="0"/>
    <x v="0"/>
    <n v="0"/>
    <n v="440"/>
    <n v="3019"/>
    <n v="797"/>
    <n v="157"/>
    <n v="50"/>
    <n v="12"/>
    <n v="108"/>
    <n v="270"/>
    <m/>
    <m/>
    <m/>
    <m/>
    <n v="447"/>
    <n v="234"/>
    <n v="2.84"/>
    <n v="72"/>
    <n v="5"/>
    <n v="0"/>
    <n v="2227"/>
    <n v="881"/>
    <n v="9"/>
    <n v="89"/>
    <n v="185"/>
    <n v="408"/>
    <n v="48"/>
    <n v="0.89200000000000002"/>
    <x v="30"/>
    <s v="Riverside Park"/>
    <m/>
    <n v="99"/>
    <n v="100"/>
    <s v="BUF"/>
    <s v="BFN"/>
    <s v="BFN"/>
  </r>
  <r>
    <x v="10"/>
    <x v="0"/>
    <x v="0"/>
    <x v="1"/>
    <s v="BSN"/>
    <s v="ATL"/>
    <x v="24"/>
    <m/>
    <n v="6"/>
    <n v="83"/>
    <m/>
    <n v="38"/>
    <n v="45"/>
    <m/>
    <x v="0"/>
    <x v="0"/>
    <x v="0"/>
    <x v="0"/>
    <n v="0"/>
    <n v="347"/>
    <n v="2916"/>
    <n v="733"/>
    <n v="121"/>
    <n v="27"/>
    <n v="5"/>
    <n v="110"/>
    <n v="193"/>
    <m/>
    <m/>
    <m/>
    <m/>
    <n v="410"/>
    <n v="220"/>
    <n v="2.71"/>
    <n v="72"/>
    <n v="6"/>
    <n v="3"/>
    <n v="2192"/>
    <n v="763"/>
    <n v="9"/>
    <n v="143"/>
    <n v="199"/>
    <n v="325"/>
    <n v="54"/>
    <n v="0.90900000000000003"/>
    <x v="24"/>
    <s v="South End Grounds I"/>
    <m/>
    <n v="96"/>
    <n v="96"/>
    <s v="BSN"/>
    <s v="BSN"/>
    <s v="BSN"/>
  </r>
  <r>
    <x v="10"/>
    <x v="0"/>
    <x v="0"/>
    <x v="1"/>
    <s v="CHN"/>
    <s v="CHC"/>
    <x v="25"/>
    <m/>
    <n v="1"/>
    <n v="84"/>
    <m/>
    <n v="56"/>
    <n v="28"/>
    <m/>
    <x v="0"/>
    <x v="1"/>
    <x v="1"/>
    <x v="0"/>
    <n v="0"/>
    <n v="550"/>
    <n v="3114"/>
    <n v="918"/>
    <n v="157"/>
    <n v="36"/>
    <n v="12"/>
    <n v="140"/>
    <n v="224"/>
    <m/>
    <m/>
    <m/>
    <m/>
    <n v="380"/>
    <n v="201"/>
    <n v="2.4300000000000002"/>
    <n v="81"/>
    <n v="9"/>
    <n v="0"/>
    <n v="2234"/>
    <n v="722"/>
    <n v="14"/>
    <n v="122"/>
    <n v="228"/>
    <n v="309"/>
    <n v="54"/>
    <n v="0.91600000000000004"/>
    <x v="1"/>
    <s v="Lake Front Park I"/>
    <m/>
    <n v="105"/>
    <n v="99"/>
    <s v="CHC"/>
    <s v="CHN"/>
    <s v="CHN"/>
  </r>
  <r>
    <x v="10"/>
    <x v="0"/>
    <x v="0"/>
    <x v="1"/>
    <s v="CL2"/>
    <s v="CBL"/>
    <x v="32"/>
    <m/>
    <n v="7"/>
    <n v="85"/>
    <m/>
    <n v="36"/>
    <n v="48"/>
    <m/>
    <x v="0"/>
    <x v="0"/>
    <x v="0"/>
    <x v="0"/>
    <n v="0"/>
    <n v="392"/>
    <n v="3117"/>
    <n v="796"/>
    <n v="120"/>
    <n v="39"/>
    <n v="7"/>
    <n v="132"/>
    <n v="224"/>
    <m/>
    <m/>
    <m/>
    <m/>
    <n v="414"/>
    <n v="226"/>
    <n v="2.68"/>
    <n v="82"/>
    <n v="2"/>
    <n v="0"/>
    <n v="2280"/>
    <n v="737"/>
    <n v="9"/>
    <n v="126"/>
    <n v="240"/>
    <n v="348"/>
    <n v="68"/>
    <n v="0.90400000000000003"/>
    <x v="31"/>
    <s v="Kennard Street Park"/>
    <m/>
    <n v="95"/>
    <n v="95"/>
    <s v="CLV"/>
    <s v="CL2"/>
    <s v="CL2"/>
  </r>
  <r>
    <x v="10"/>
    <x v="0"/>
    <x v="0"/>
    <x v="1"/>
    <s v="DTN"/>
    <s v="DTN"/>
    <x v="36"/>
    <m/>
    <n v="4"/>
    <n v="84"/>
    <m/>
    <n v="41"/>
    <n v="43"/>
    <m/>
    <x v="0"/>
    <x v="0"/>
    <x v="0"/>
    <x v="0"/>
    <n v="0"/>
    <n v="440"/>
    <n v="2995"/>
    <n v="780"/>
    <n v="131"/>
    <n v="53"/>
    <n v="17"/>
    <n v="136"/>
    <n v="250"/>
    <m/>
    <m/>
    <m/>
    <m/>
    <n v="429"/>
    <n v="219"/>
    <n v="2.65"/>
    <n v="83"/>
    <n v="10"/>
    <n v="0"/>
    <n v="2234"/>
    <n v="785"/>
    <n v="8"/>
    <n v="137"/>
    <n v="265"/>
    <n v="338"/>
    <n v="80"/>
    <n v="0.90600000000000003"/>
    <x v="35"/>
    <s v="Recreation Park"/>
    <m/>
    <n v="104"/>
    <n v="105"/>
    <s v="DTN"/>
    <s v="DTN"/>
    <s v="DTN"/>
  </r>
  <r>
    <x v="10"/>
    <x v="0"/>
    <x v="0"/>
    <x v="1"/>
    <s v="PRO"/>
    <s v="PRO"/>
    <x v="30"/>
    <m/>
    <n v="2"/>
    <n v="85"/>
    <m/>
    <n v="47"/>
    <n v="37"/>
    <m/>
    <x v="0"/>
    <x v="0"/>
    <x v="0"/>
    <x v="0"/>
    <n v="0"/>
    <n v="447"/>
    <n v="3077"/>
    <n v="780"/>
    <n v="144"/>
    <n v="37"/>
    <n v="11"/>
    <n v="146"/>
    <n v="214"/>
    <m/>
    <m/>
    <m/>
    <m/>
    <n v="426"/>
    <n v="202"/>
    <n v="2.4"/>
    <n v="76"/>
    <n v="7"/>
    <n v="0"/>
    <n v="2273"/>
    <n v="756"/>
    <n v="5"/>
    <n v="138"/>
    <n v="264"/>
    <n v="390"/>
    <n v="66"/>
    <n v="0.89600000000000002"/>
    <x v="29"/>
    <s v="Messer Street Grounds"/>
    <m/>
    <n v="98"/>
    <n v="96"/>
    <s v="PRO"/>
    <s v="PRO"/>
    <s v="PRO"/>
  </r>
  <r>
    <x v="10"/>
    <x v="0"/>
    <x v="0"/>
    <x v="1"/>
    <s v="TRN"/>
    <s v="TRT"/>
    <x v="34"/>
    <m/>
    <n v="5"/>
    <n v="85"/>
    <m/>
    <n v="39"/>
    <n v="45"/>
    <m/>
    <x v="0"/>
    <x v="0"/>
    <x v="0"/>
    <x v="0"/>
    <n v="0"/>
    <n v="399"/>
    <n v="3046"/>
    <n v="754"/>
    <n v="124"/>
    <n v="31"/>
    <n v="5"/>
    <n v="140"/>
    <n v="240"/>
    <m/>
    <m/>
    <m/>
    <m/>
    <n v="427"/>
    <n v="254"/>
    <n v="2.96"/>
    <n v="85"/>
    <n v="8"/>
    <n v="0"/>
    <n v="2313"/>
    <n v="805"/>
    <n v="11"/>
    <n v="161"/>
    <n v="207"/>
    <n v="311"/>
    <n v="70"/>
    <n v="0.91700000000000004"/>
    <x v="33"/>
    <s v="Haymakers' Grounds"/>
    <m/>
    <n v="105"/>
    <n v="106"/>
    <s v="TRO"/>
    <s v="TRN"/>
    <s v="TRN"/>
  </r>
  <r>
    <x v="10"/>
    <x v="0"/>
    <x v="0"/>
    <x v="1"/>
    <s v="WOR"/>
    <s v="WOR"/>
    <x v="35"/>
    <m/>
    <n v="8"/>
    <n v="83"/>
    <m/>
    <n v="32"/>
    <n v="50"/>
    <m/>
    <x v="0"/>
    <x v="0"/>
    <x v="0"/>
    <x v="0"/>
    <n v="0"/>
    <n v="410"/>
    <n v="3093"/>
    <n v="781"/>
    <n v="114"/>
    <n v="31"/>
    <n v="7"/>
    <n v="121"/>
    <n v="169"/>
    <m/>
    <m/>
    <m/>
    <m/>
    <n v="492"/>
    <n v="290"/>
    <n v="3.54"/>
    <n v="80"/>
    <n v="5"/>
    <n v="0"/>
    <n v="2212"/>
    <n v="882"/>
    <n v="11"/>
    <n v="120"/>
    <n v="196"/>
    <n v="353"/>
    <n v="50"/>
    <n v="0.90300000000000002"/>
    <x v="34"/>
    <s v="Worcester Driving Park Grounds"/>
    <m/>
    <n v="105"/>
    <n v="108"/>
    <s v="WOR"/>
    <s v="WOR"/>
    <s v="WOR"/>
  </r>
  <r>
    <x v="11"/>
    <x v="0"/>
    <x v="0"/>
    <x v="1"/>
    <s v="BFN"/>
    <s v="BUF"/>
    <x v="31"/>
    <m/>
    <n v="3"/>
    <n v="84"/>
    <m/>
    <n v="45"/>
    <n v="39"/>
    <m/>
    <x v="0"/>
    <x v="0"/>
    <x v="0"/>
    <x v="0"/>
    <n v="0"/>
    <n v="500"/>
    <n v="3128"/>
    <n v="858"/>
    <n v="146"/>
    <n v="47"/>
    <n v="18"/>
    <n v="116"/>
    <n v="228"/>
    <m/>
    <m/>
    <m/>
    <m/>
    <n v="461"/>
    <n v="266"/>
    <n v="3.25"/>
    <n v="79"/>
    <n v="3"/>
    <n v="0"/>
    <n v="2211"/>
    <n v="778"/>
    <n v="16"/>
    <n v="114"/>
    <n v="287"/>
    <n v="315"/>
    <n v="42"/>
    <n v="0.91"/>
    <x v="30"/>
    <s v="Riverside Park"/>
    <m/>
    <n v="102"/>
    <n v="101"/>
    <s v="BUF"/>
    <s v="BFN"/>
    <s v="BFN"/>
  </r>
  <r>
    <x v="11"/>
    <x v="0"/>
    <x v="0"/>
    <x v="2"/>
    <s v="BL2"/>
    <s v="BLO"/>
    <x v="37"/>
    <m/>
    <n v="6"/>
    <n v="74"/>
    <m/>
    <n v="19"/>
    <n v="54"/>
    <m/>
    <x v="0"/>
    <x v="0"/>
    <x v="0"/>
    <x v="0"/>
    <n v="0"/>
    <n v="272"/>
    <n v="2579"/>
    <n v="537"/>
    <n v="58"/>
    <n v="23"/>
    <n v="4"/>
    <n v="73"/>
    <n v="217"/>
    <m/>
    <m/>
    <m/>
    <m/>
    <n v="513"/>
    <n v="278"/>
    <n v="3.88"/>
    <n v="64"/>
    <n v="1"/>
    <n v="0"/>
    <n v="1936"/>
    <n v="755"/>
    <n v="15"/>
    <n v="110"/>
    <n v="112"/>
    <n v="490"/>
    <n v="39"/>
    <n v="0.85899999999999999"/>
    <x v="36"/>
    <s v="Newington Park"/>
    <m/>
    <n v="90"/>
    <n v="100"/>
    <s v="BAL"/>
    <s v="BL2"/>
    <s v="BL2"/>
  </r>
  <r>
    <x v="11"/>
    <x v="0"/>
    <x v="0"/>
    <x v="1"/>
    <s v="BSN"/>
    <s v="ATL"/>
    <x v="24"/>
    <m/>
    <n v="3"/>
    <n v="85"/>
    <m/>
    <n v="45"/>
    <n v="39"/>
    <m/>
    <x v="0"/>
    <x v="0"/>
    <x v="0"/>
    <x v="0"/>
    <n v="0"/>
    <n v="472"/>
    <n v="3118"/>
    <n v="823"/>
    <n v="114"/>
    <n v="50"/>
    <n v="15"/>
    <n v="134"/>
    <n v="244"/>
    <m/>
    <m/>
    <m/>
    <m/>
    <n v="414"/>
    <n v="233"/>
    <n v="2.8"/>
    <n v="81"/>
    <n v="4"/>
    <n v="0"/>
    <n v="2247"/>
    <n v="738"/>
    <n v="10"/>
    <n v="77"/>
    <n v="352"/>
    <n v="314"/>
    <n v="37"/>
    <n v="0.91"/>
    <x v="24"/>
    <s v="South End Grounds I"/>
    <m/>
    <n v="100"/>
    <n v="98"/>
    <s v="BSN"/>
    <s v="BSN"/>
    <s v="BSN"/>
  </r>
  <r>
    <x v="11"/>
    <x v="0"/>
    <x v="0"/>
    <x v="1"/>
    <s v="CHN"/>
    <s v="CHC"/>
    <x v="25"/>
    <m/>
    <n v="1"/>
    <n v="84"/>
    <m/>
    <n v="55"/>
    <n v="29"/>
    <m/>
    <x v="0"/>
    <x v="1"/>
    <x v="1"/>
    <x v="0"/>
    <n v="0"/>
    <n v="604"/>
    <n v="3225"/>
    <n v="892"/>
    <n v="209"/>
    <n v="54"/>
    <n v="15"/>
    <n v="142"/>
    <n v="262"/>
    <m/>
    <m/>
    <m/>
    <m/>
    <n v="353"/>
    <n v="188"/>
    <n v="2.2200000000000002"/>
    <n v="83"/>
    <n v="7"/>
    <n v="0"/>
    <n v="2291"/>
    <n v="667"/>
    <n v="13"/>
    <n v="102"/>
    <n v="279"/>
    <n v="376"/>
    <n v="54"/>
    <n v="0.89800000000000002"/>
    <x v="1"/>
    <s v="Lake Front Park I/Lake Front Park II"/>
    <m/>
    <n v="105"/>
    <n v="99"/>
    <s v="CHC"/>
    <s v="CHN"/>
    <s v="CHN"/>
  </r>
  <r>
    <x v="11"/>
    <x v="0"/>
    <x v="0"/>
    <x v="1"/>
    <s v="CL2"/>
    <s v="CBL"/>
    <x v="32"/>
    <m/>
    <n v="5"/>
    <n v="84"/>
    <m/>
    <n v="42"/>
    <n v="40"/>
    <m/>
    <x v="0"/>
    <x v="0"/>
    <x v="0"/>
    <x v="0"/>
    <n v="0"/>
    <n v="402"/>
    <n v="3009"/>
    <n v="716"/>
    <n v="139"/>
    <n v="40"/>
    <n v="20"/>
    <n v="122"/>
    <n v="261"/>
    <m/>
    <m/>
    <m/>
    <m/>
    <n v="411"/>
    <n v="230"/>
    <n v="2.75"/>
    <n v="81"/>
    <n v="4"/>
    <n v="0"/>
    <n v="2255"/>
    <n v="743"/>
    <n v="22"/>
    <n v="132"/>
    <n v="232"/>
    <n v="358"/>
    <n v="71"/>
    <n v="0.90500000000000003"/>
    <x v="31"/>
    <s v="Kennard Street Park"/>
    <m/>
    <n v="97"/>
    <n v="97"/>
    <s v="CLV"/>
    <s v="CL2"/>
    <s v="CL2"/>
  </r>
  <r>
    <x v="11"/>
    <x v="0"/>
    <x v="0"/>
    <x v="2"/>
    <s v="CN2"/>
    <s v="CIN"/>
    <x v="26"/>
    <m/>
    <n v="1"/>
    <n v="80"/>
    <m/>
    <n v="55"/>
    <n v="25"/>
    <m/>
    <x v="0"/>
    <x v="1"/>
    <x v="1"/>
    <x v="0"/>
    <n v="0"/>
    <n v="489"/>
    <n v="3007"/>
    <n v="795"/>
    <n v="95"/>
    <n v="47"/>
    <n v="5"/>
    <n v="102"/>
    <n v="204"/>
    <m/>
    <m/>
    <m/>
    <m/>
    <n v="268"/>
    <n v="132"/>
    <n v="1.65"/>
    <n v="77"/>
    <n v="11"/>
    <n v="0"/>
    <n v="2164"/>
    <n v="609"/>
    <n v="7"/>
    <n v="125"/>
    <n v="165"/>
    <n v="332"/>
    <n v="41"/>
    <n v="0.90700000000000003"/>
    <x v="37"/>
    <s v="Bank Street Grounds"/>
    <m/>
    <n v="106"/>
    <n v="99"/>
    <s v="CIN"/>
    <s v="CN2"/>
    <s v="CN2"/>
  </r>
  <r>
    <x v="11"/>
    <x v="0"/>
    <x v="0"/>
    <x v="1"/>
    <s v="DTN"/>
    <s v="DTN"/>
    <x v="36"/>
    <m/>
    <n v="5"/>
    <n v="86"/>
    <m/>
    <n v="42"/>
    <n v="41"/>
    <m/>
    <x v="0"/>
    <x v="0"/>
    <x v="0"/>
    <x v="0"/>
    <n v="0"/>
    <n v="407"/>
    <n v="3144"/>
    <n v="724"/>
    <n v="117"/>
    <n v="44"/>
    <n v="19"/>
    <n v="122"/>
    <n v="308"/>
    <m/>
    <m/>
    <m/>
    <m/>
    <n v="488"/>
    <n v="263"/>
    <n v="2.98"/>
    <n v="82"/>
    <n v="7"/>
    <n v="0"/>
    <n v="2379"/>
    <n v="808"/>
    <n v="19"/>
    <n v="129"/>
    <n v="354"/>
    <n v="396"/>
    <n v="44"/>
    <n v="0.89300000000000002"/>
    <x v="35"/>
    <s v="Recreation Park"/>
    <m/>
    <n v="100"/>
    <n v="101"/>
    <s v="DTN"/>
    <s v="DTN"/>
    <s v="DTN"/>
  </r>
  <r>
    <x v="11"/>
    <x v="0"/>
    <x v="0"/>
    <x v="2"/>
    <s v="LS2"/>
    <s v="LOU"/>
    <x v="38"/>
    <m/>
    <n v="2"/>
    <n v="79"/>
    <m/>
    <n v="42"/>
    <n v="38"/>
    <m/>
    <x v="0"/>
    <x v="0"/>
    <x v="0"/>
    <x v="0"/>
    <n v="0"/>
    <n v="443"/>
    <n v="2806"/>
    <n v="728"/>
    <n v="110"/>
    <n v="28"/>
    <n v="9"/>
    <n v="128"/>
    <n v="193"/>
    <m/>
    <m/>
    <m/>
    <m/>
    <n v="352"/>
    <n v="156"/>
    <n v="2.0299999999999998"/>
    <n v="73"/>
    <n v="6"/>
    <n v="0"/>
    <n v="2080"/>
    <n v="637"/>
    <n v="6"/>
    <n v="112"/>
    <n v="240"/>
    <n v="385"/>
    <n v="57"/>
    <n v="0.89300000000000002"/>
    <x v="38"/>
    <s v="Eclipse Park I"/>
    <m/>
    <n v="95"/>
    <n v="93"/>
    <s v="LOU"/>
    <s v="LS2"/>
    <s v="LS2"/>
  </r>
  <r>
    <x v="11"/>
    <x v="0"/>
    <x v="0"/>
    <x v="2"/>
    <s v="PH4"/>
    <s v="PHA"/>
    <x v="5"/>
    <m/>
    <n v="3"/>
    <n v="75"/>
    <m/>
    <n v="41"/>
    <n v="34"/>
    <m/>
    <x v="0"/>
    <x v="0"/>
    <x v="0"/>
    <x v="0"/>
    <n v="0"/>
    <n v="406"/>
    <n v="2707"/>
    <n v="660"/>
    <n v="89"/>
    <n v="21"/>
    <n v="5"/>
    <n v="125"/>
    <n v="164"/>
    <m/>
    <m/>
    <m/>
    <m/>
    <n v="389"/>
    <n v="219"/>
    <n v="2.97"/>
    <n v="72"/>
    <n v="2"/>
    <n v="0"/>
    <n v="1989"/>
    <n v="682"/>
    <n v="13"/>
    <n v="99"/>
    <n v="190"/>
    <n v="361"/>
    <n v="36"/>
    <n v="0.89500000000000002"/>
    <x v="5"/>
    <s v="Oakdale Park"/>
    <m/>
    <n v="110"/>
    <n v="110"/>
    <s v="PHA"/>
    <s v="PH4"/>
    <s v="PH4"/>
  </r>
  <r>
    <x v="11"/>
    <x v="0"/>
    <x v="0"/>
    <x v="1"/>
    <s v="PRO"/>
    <s v="PRO"/>
    <x v="30"/>
    <m/>
    <n v="2"/>
    <n v="84"/>
    <m/>
    <n v="52"/>
    <n v="32"/>
    <m/>
    <x v="0"/>
    <x v="0"/>
    <x v="0"/>
    <x v="0"/>
    <n v="0"/>
    <n v="463"/>
    <n v="3104"/>
    <n v="776"/>
    <n v="121"/>
    <n v="53"/>
    <n v="11"/>
    <n v="102"/>
    <n v="255"/>
    <m/>
    <m/>
    <m/>
    <m/>
    <n v="356"/>
    <n v="190"/>
    <n v="2.27"/>
    <n v="80"/>
    <n v="10"/>
    <n v="1"/>
    <n v="2256"/>
    <n v="690"/>
    <n v="12"/>
    <n v="87"/>
    <n v="273"/>
    <n v="371"/>
    <n v="67"/>
    <n v="0.90100000000000002"/>
    <x v="29"/>
    <s v="Messer Street Grounds"/>
    <m/>
    <n v="100"/>
    <n v="98"/>
    <s v="PRO"/>
    <s v="PRO"/>
    <s v="PRO"/>
  </r>
  <r>
    <x v="11"/>
    <x v="0"/>
    <x v="0"/>
    <x v="2"/>
    <s v="PT1"/>
    <s v="PIT"/>
    <x v="39"/>
    <m/>
    <n v="4"/>
    <n v="79"/>
    <m/>
    <n v="39"/>
    <n v="39"/>
    <m/>
    <x v="0"/>
    <x v="0"/>
    <x v="0"/>
    <x v="0"/>
    <n v="0"/>
    <n v="426"/>
    <n v="2889"/>
    <n v="725"/>
    <n v="106"/>
    <n v="59"/>
    <n v="18"/>
    <n v="92"/>
    <n v="182"/>
    <m/>
    <m/>
    <m/>
    <m/>
    <n v="417"/>
    <n v="216"/>
    <n v="2.8"/>
    <n v="77"/>
    <n v="2"/>
    <n v="0"/>
    <n v="2086"/>
    <n v="696"/>
    <n v="4"/>
    <n v="83"/>
    <n v="253"/>
    <n v="394"/>
    <n v="40"/>
    <n v="0.88900000000000001"/>
    <x v="39"/>
    <s v="Exposition Park I"/>
    <m/>
    <n v="100"/>
    <n v="99"/>
    <s v="PIT"/>
    <s v="PT1"/>
    <s v="PT1"/>
  </r>
  <r>
    <x v="11"/>
    <x v="0"/>
    <x v="0"/>
    <x v="2"/>
    <s v="SL4"/>
    <s v="STL"/>
    <x v="40"/>
    <m/>
    <n v="5"/>
    <n v="79"/>
    <m/>
    <n v="37"/>
    <n v="43"/>
    <m/>
    <x v="0"/>
    <x v="0"/>
    <x v="0"/>
    <x v="0"/>
    <n v="0"/>
    <n v="399"/>
    <n v="2865"/>
    <n v="663"/>
    <n v="87"/>
    <n v="41"/>
    <n v="11"/>
    <n v="112"/>
    <n v="226"/>
    <m/>
    <m/>
    <m/>
    <m/>
    <n v="496"/>
    <n v="223"/>
    <n v="2.92"/>
    <n v="75"/>
    <n v="3"/>
    <n v="1"/>
    <n v="2065"/>
    <n v="729"/>
    <n v="7"/>
    <n v="103"/>
    <n v="225"/>
    <n v="446"/>
    <n v="41"/>
    <n v="0.875"/>
    <x v="23"/>
    <s v="Sportsman's Park I"/>
    <m/>
    <n v="104"/>
    <n v="104"/>
    <s v="STL"/>
    <s v="SL4"/>
    <s v="SL4"/>
  </r>
  <r>
    <x v="11"/>
    <x v="0"/>
    <x v="0"/>
    <x v="1"/>
    <s v="TRN"/>
    <s v="TRT"/>
    <x v="34"/>
    <m/>
    <n v="7"/>
    <n v="85"/>
    <m/>
    <n v="35"/>
    <n v="48"/>
    <m/>
    <x v="0"/>
    <x v="0"/>
    <x v="0"/>
    <x v="0"/>
    <n v="0"/>
    <n v="430"/>
    <n v="3057"/>
    <n v="747"/>
    <n v="116"/>
    <n v="59"/>
    <n v="12"/>
    <n v="109"/>
    <n v="298"/>
    <m/>
    <m/>
    <m/>
    <m/>
    <n v="522"/>
    <n v="259"/>
    <n v="3.08"/>
    <n v="81"/>
    <n v="6"/>
    <n v="0"/>
    <n v="2274"/>
    <n v="836"/>
    <n v="13"/>
    <n v="165"/>
    <n v="184"/>
    <n v="432"/>
    <n v="70"/>
    <n v="0.88700000000000001"/>
    <x v="33"/>
    <s v="Troy Ball Club Grounds"/>
    <m/>
    <n v="95"/>
    <n v="98"/>
    <s v="TRO"/>
    <s v="TRN"/>
    <s v="TRN"/>
  </r>
  <r>
    <x v="11"/>
    <x v="0"/>
    <x v="0"/>
    <x v="1"/>
    <s v="WOR"/>
    <s v="WOR"/>
    <x v="35"/>
    <m/>
    <n v="8"/>
    <n v="84"/>
    <m/>
    <n v="18"/>
    <n v="66"/>
    <m/>
    <x v="0"/>
    <x v="0"/>
    <x v="0"/>
    <x v="0"/>
    <n v="0"/>
    <n v="379"/>
    <n v="2984"/>
    <n v="689"/>
    <n v="109"/>
    <n v="57"/>
    <n v="16"/>
    <n v="113"/>
    <n v="303"/>
    <m/>
    <m/>
    <m/>
    <m/>
    <n v="652"/>
    <n v="308"/>
    <n v="3.75"/>
    <n v="75"/>
    <n v="0"/>
    <n v="0"/>
    <n v="2215"/>
    <n v="964"/>
    <n v="21"/>
    <n v="151"/>
    <n v="195"/>
    <n v="468"/>
    <n v="66"/>
    <n v="0.878"/>
    <x v="34"/>
    <s v="Worcester Driving Park Grounds"/>
    <m/>
    <n v="102"/>
    <n v="107"/>
    <s v="WOR"/>
    <s v="WOR"/>
    <s v="WOR"/>
  </r>
  <r>
    <x v="12"/>
    <x v="0"/>
    <x v="0"/>
    <x v="1"/>
    <s v="BFN"/>
    <s v="BUF"/>
    <x v="31"/>
    <m/>
    <n v="5"/>
    <n v="98"/>
    <m/>
    <n v="52"/>
    <n v="45"/>
    <m/>
    <x v="0"/>
    <x v="0"/>
    <x v="0"/>
    <x v="0"/>
    <n v="0"/>
    <n v="614"/>
    <n v="3729"/>
    <n v="1058"/>
    <n v="184"/>
    <n v="59"/>
    <n v="8"/>
    <n v="147"/>
    <n v="342"/>
    <m/>
    <m/>
    <m/>
    <m/>
    <n v="576"/>
    <n v="317"/>
    <n v="3.32"/>
    <n v="90"/>
    <n v="5"/>
    <n v="2"/>
    <n v="2578"/>
    <n v="971"/>
    <n v="12"/>
    <n v="101"/>
    <n v="362"/>
    <n v="445"/>
    <n v="52"/>
    <n v="0.89600000000000002"/>
    <x v="30"/>
    <s v="Riverside Park"/>
    <m/>
    <n v="102"/>
    <n v="101"/>
    <s v="BUF"/>
    <s v="BFN"/>
    <s v="BFN"/>
  </r>
  <r>
    <x v="12"/>
    <x v="0"/>
    <x v="0"/>
    <x v="2"/>
    <s v="BL2"/>
    <s v="BLO"/>
    <x v="37"/>
    <m/>
    <n v="8"/>
    <n v="96"/>
    <m/>
    <n v="28"/>
    <n v="68"/>
    <m/>
    <x v="0"/>
    <x v="0"/>
    <x v="0"/>
    <x v="0"/>
    <n v="0"/>
    <n v="471"/>
    <n v="3532"/>
    <n v="870"/>
    <n v="125"/>
    <n v="49"/>
    <n v="5"/>
    <n v="164"/>
    <n v="331"/>
    <m/>
    <m/>
    <m/>
    <m/>
    <n v="742"/>
    <n v="383"/>
    <n v="4.08"/>
    <n v="86"/>
    <n v="1"/>
    <n v="0"/>
    <n v="2534"/>
    <n v="943"/>
    <n v="12"/>
    <n v="190"/>
    <n v="290"/>
    <n v="624"/>
    <n v="44"/>
    <n v="0.85499999999999998"/>
    <x v="36"/>
    <s v="Oriole Park"/>
    <m/>
    <n v="103"/>
    <n v="105"/>
    <s v="BAL"/>
    <s v="BL2"/>
    <s v="BL2"/>
  </r>
  <r>
    <x v="12"/>
    <x v="0"/>
    <x v="0"/>
    <x v="1"/>
    <s v="BSN"/>
    <s v="ATL"/>
    <x v="24"/>
    <m/>
    <n v="1"/>
    <n v="98"/>
    <m/>
    <n v="63"/>
    <n v="35"/>
    <m/>
    <x v="0"/>
    <x v="1"/>
    <x v="1"/>
    <x v="0"/>
    <n v="0"/>
    <n v="669"/>
    <n v="3657"/>
    <n v="1010"/>
    <n v="209"/>
    <n v="86"/>
    <n v="34"/>
    <n v="123"/>
    <n v="423"/>
    <m/>
    <m/>
    <m/>
    <m/>
    <n v="456"/>
    <n v="244"/>
    <n v="2.5499999999999998"/>
    <n v="89"/>
    <n v="6"/>
    <n v="3"/>
    <n v="2580"/>
    <n v="853"/>
    <n v="11"/>
    <n v="90"/>
    <n v="538"/>
    <n v="409"/>
    <n v="58"/>
    <n v="0.90100000000000002"/>
    <x v="40"/>
    <s v="South End Grounds I"/>
    <m/>
    <n v="102"/>
    <n v="98"/>
    <s v="BSN"/>
    <s v="BSN"/>
    <s v="BSN"/>
  </r>
  <r>
    <x v="12"/>
    <x v="0"/>
    <x v="0"/>
    <x v="1"/>
    <s v="CHN"/>
    <s v="CHC"/>
    <x v="25"/>
    <m/>
    <n v="2"/>
    <n v="98"/>
    <m/>
    <n v="59"/>
    <n v="39"/>
    <m/>
    <x v="0"/>
    <x v="0"/>
    <x v="0"/>
    <x v="0"/>
    <n v="0"/>
    <n v="679"/>
    <n v="3658"/>
    <n v="1000"/>
    <n v="277"/>
    <n v="61"/>
    <n v="13"/>
    <n v="129"/>
    <n v="399"/>
    <m/>
    <m/>
    <m/>
    <m/>
    <n v="540"/>
    <n v="266"/>
    <n v="2.78"/>
    <n v="91"/>
    <n v="5"/>
    <n v="1"/>
    <n v="2586"/>
    <n v="942"/>
    <n v="21"/>
    <n v="123"/>
    <n v="299"/>
    <n v="543"/>
    <n v="76"/>
    <n v="0.879"/>
    <x v="1"/>
    <s v="Lake Front Park II"/>
    <m/>
    <n v="108"/>
    <n v="105"/>
    <s v="CHC"/>
    <s v="CHN"/>
    <s v="CHN"/>
  </r>
  <r>
    <x v="12"/>
    <x v="0"/>
    <x v="0"/>
    <x v="1"/>
    <s v="CL2"/>
    <s v="CBL"/>
    <x v="32"/>
    <m/>
    <n v="4"/>
    <n v="100"/>
    <m/>
    <n v="55"/>
    <n v="42"/>
    <m/>
    <x v="0"/>
    <x v="0"/>
    <x v="0"/>
    <x v="0"/>
    <n v="0"/>
    <n v="476"/>
    <n v="3457"/>
    <n v="852"/>
    <n v="184"/>
    <n v="38"/>
    <n v="8"/>
    <n v="139"/>
    <n v="374"/>
    <m/>
    <m/>
    <m/>
    <m/>
    <n v="443"/>
    <n v="217"/>
    <n v="2.2200000000000002"/>
    <n v="92"/>
    <n v="5"/>
    <n v="2"/>
    <n v="2637"/>
    <n v="818"/>
    <n v="7"/>
    <n v="217"/>
    <n v="402"/>
    <n v="389"/>
    <n v="69"/>
    <n v="0.90900000000000003"/>
    <x v="31"/>
    <s v="Kennard Street Park"/>
    <m/>
    <n v="99"/>
    <n v="100"/>
    <s v="CLV"/>
    <s v="CL2"/>
    <s v="CL2"/>
  </r>
  <r>
    <x v="12"/>
    <x v="0"/>
    <x v="0"/>
    <x v="2"/>
    <s v="CL5"/>
    <s v="CBK"/>
    <x v="41"/>
    <m/>
    <n v="6"/>
    <n v="97"/>
    <m/>
    <n v="32"/>
    <n v="65"/>
    <m/>
    <x v="0"/>
    <x v="0"/>
    <x v="0"/>
    <x v="0"/>
    <n v="0"/>
    <n v="476"/>
    <n v="3553"/>
    <n v="854"/>
    <n v="101"/>
    <n v="79"/>
    <n v="15"/>
    <n v="134"/>
    <n v="409"/>
    <m/>
    <m/>
    <m/>
    <m/>
    <n v="659"/>
    <n v="370"/>
    <n v="3.96"/>
    <n v="90"/>
    <n v="4"/>
    <n v="0"/>
    <n v="2521"/>
    <n v="980"/>
    <n v="16"/>
    <n v="211"/>
    <n v="222"/>
    <n v="535"/>
    <n v="69"/>
    <n v="0.874"/>
    <x v="41"/>
    <s v="Recreation Park I"/>
    <m/>
    <n v="92"/>
    <n v="93"/>
    <s v="COL"/>
    <s v="CL5"/>
    <s v="CL5"/>
  </r>
  <r>
    <x v="12"/>
    <x v="0"/>
    <x v="0"/>
    <x v="2"/>
    <s v="CN2"/>
    <s v="CIN"/>
    <x v="26"/>
    <m/>
    <n v="3"/>
    <n v="98"/>
    <m/>
    <n v="61"/>
    <n v="37"/>
    <m/>
    <x v="0"/>
    <x v="0"/>
    <x v="0"/>
    <x v="0"/>
    <n v="0"/>
    <n v="662"/>
    <n v="3669"/>
    <n v="961"/>
    <n v="122"/>
    <n v="74"/>
    <n v="34"/>
    <n v="139"/>
    <n v="261"/>
    <m/>
    <m/>
    <m/>
    <m/>
    <n v="413"/>
    <n v="218"/>
    <n v="2.2599999999999998"/>
    <n v="96"/>
    <n v="8"/>
    <n v="0"/>
    <n v="2600"/>
    <n v="766"/>
    <n v="17"/>
    <n v="168"/>
    <n v="215"/>
    <n v="383"/>
    <n v="57"/>
    <n v="0.90500000000000003"/>
    <x v="37"/>
    <s v="Bank Street Grounds"/>
    <m/>
    <n v="106"/>
    <n v="99"/>
    <s v="CIN"/>
    <s v="CN2"/>
    <s v="CN2"/>
  </r>
  <r>
    <x v="12"/>
    <x v="0"/>
    <x v="0"/>
    <x v="1"/>
    <s v="DTN"/>
    <s v="DTN"/>
    <x v="36"/>
    <m/>
    <n v="7"/>
    <n v="101"/>
    <m/>
    <n v="40"/>
    <n v="58"/>
    <m/>
    <x v="0"/>
    <x v="0"/>
    <x v="0"/>
    <x v="0"/>
    <n v="0"/>
    <n v="524"/>
    <n v="3726"/>
    <n v="931"/>
    <n v="164"/>
    <n v="48"/>
    <n v="13"/>
    <n v="166"/>
    <n v="378"/>
    <m/>
    <m/>
    <m/>
    <m/>
    <n v="650"/>
    <n v="354"/>
    <n v="3.56"/>
    <n v="89"/>
    <n v="5"/>
    <n v="2"/>
    <n v="2683"/>
    <n v="1026"/>
    <n v="22"/>
    <n v="184"/>
    <n v="324"/>
    <n v="470"/>
    <n v="77"/>
    <n v="0.89300000000000002"/>
    <x v="35"/>
    <s v="Recreation Park"/>
    <m/>
    <n v="95"/>
    <n v="99"/>
    <s v="DTN"/>
    <s v="DTN"/>
    <s v="DTN"/>
  </r>
  <r>
    <x v="12"/>
    <x v="0"/>
    <x v="0"/>
    <x v="2"/>
    <s v="LS2"/>
    <s v="LOU"/>
    <x v="38"/>
    <m/>
    <n v="5"/>
    <n v="98"/>
    <m/>
    <n v="52"/>
    <n v="45"/>
    <m/>
    <x v="0"/>
    <x v="0"/>
    <x v="0"/>
    <x v="0"/>
    <n v="0"/>
    <n v="564"/>
    <n v="3553"/>
    <n v="892"/>
    <n v="114"/>
    <n v="64"/>
    <n v="14"/>
    <n v="141"/>
    <n v="304"/>
    <m/>
    <m/>
    <m/>
    <m/>
    <n v="562"/>
    <n v="340"/>
    <n v="3.5"/>
    <n v="96"/>
    <n v="7"/>
    <n v="0"/>
    <n v="2621"/>
    <n v="987"/>
    <n v="7"/>
    <n v="110"/>
    <n v="269"/>
    <n v="478"/>
    <n v="67"/>
    <n v="0.88600000000000001"/>
    <x v="38"/>
    <s v="Eclipse Park I"/>
    <m/>
    <n v="93"/>
    <n v="91"/>
    <s v="LOU"/>
    <s v="LS2"/>
    <s v="LS2"/>
  </r>
  <r>
    <x v="12"/>
    <x v="0"/>
    <x v="0"/>
    <x v="1"/>
    <s v="NY1"/>
    <s v="SFG"/>
    <x v="42"/>
    <m/>
    <n v="6"/>
    <n v="98"/>
    <m/>
    <n v="46"/>
    <n v="50"/>
    <m/>
    <x v="0"/>
    <x v="0"/>
    <x v="0"/>
    <x v="0"/>
    <n v="0"/>
    <n v="530"/>
    <n v="3524"/>
    <n v="900"/>
    <n v="139"/>
    <n v="69"/>
    <n v="24"/>
    <n v="127"/>
    <n v="297"/>
    <m/>
    <m/>
    <m/>
    <m/>
    <n v="577"/>
    <n v="283"/>
    <n v="2.94"/>
    <n v="87"/>
    <n v="5"/>
    <n v="0"/>
    <n v="2598"/>
    <n v="907"/>
    <n v="19"/>
    <n v="170"/>
    <n v="323"/>
    <n v="468"/>
    <n v="52"/>
    <n v="0.88900000000000001"/>
    <x v="42"/>
    <s v="Polo Grounds I"/>
    <m/>
    <n v="99"/>
    <n v="99"/>
    <s v="NYG"/>
    <s v="NY1"/>
    <s v="NY1"/>
  </r>
  <r>
    <x v="12"/>
    <x v="0"/>
    <x v="0"/>
    <x v="2"/>
    <s v="NY4"/>
    <s v="NYP"/>
    <x v="43"/>
    <m/>
    <n v="4"/>
    <n v="97"/>
    <m/>
    <n v="54"/>
    <n v="42"/>
    <m/>
    <x v="0"/>
    <x v="0"/>
    <x v="0"/>
    <x v="0"/>
    <n v="0"/>
    <n v="498"/>
    <n v="3534"/>
    <n v="883"/>
    <n v="111"/>
    <n v="58"/>
    <n v="6"/>
    <n v="142"/>
    <n v="259"/>
    <m/>
    <m/>
    <m/>
    <m/>
    <n v="405"/>
    <n v="282"/>
    <n v="2.9"/>
    <n v="97"/>
    <n v="6"/>
    <n v="0"/>
    <n v="2622"/>
    <n v="751"/>
    <n v="12"/>
    <n v="133"/>
    <n v="478"/>
    <n v="391"/>
    <n v="45"/>
    <n v="0.90500000000000003"/>
    <x v="43"/>
    <s v="Polo Grounds I West Diamond"/>
    <m/>
    <n v="109"/>
    <n v="106"/>
    <s v="NYP"/>
    <s v="NY4"/>
    <s v="NY4"/>
  </r>
  <r>
    <x v="12"/>
    <x v="0"/>
    <x v="0"/>
    <x v="2"/>
    <s v="PH4"/>
    <s v="PHA"/>
    <x v="5"/>
    <m/>
    <n v="1"/>
    <n v="98"/>
    <m/>
    <n v="66"/>
    <n v="32"/>
    <m/>
    <x v="0"/>
    <x v="1"/>
    <x v="1"/>
    <x v="0"/>
    <n v="0"/>
    <n v="720"/>
    <n v="3712"/>
    <n v="974"/>
    <n v="149"/>
    <n v="50"/>
    <n v="20"/>
    <n v="200"/>
    <n v="268"/>
    <m/>
    <m/>
    <m/>
    <m/>
    <n v="547"/>
    <n v="279"/>
    <n v="2.88"/>
    <n v="92"/>
    <n v="1"/>
    <n v="0"/>
    <n v="2619"/>
    <n v="921"/>
    <n v="22"/>
    <n v="95"/>
    <n v="347"/>
    <n v="584"/>
    <n v="40"/>
    <n v="0.86499999999999999"/>
    <x v="5"/>
    <s v="Jefferson Street Grounds"/>
    <m/>
    <n v="108"/>
    <n v="105"/>
    <s v="PHA"/>
    <s v="PH4"/>
    <s v="PH4"/>
  </r>
  <r>
    <x v="12"/>
    <x v="0"/>
    <x v="0"/>
    <x v="1"/>
    <s v="PHI"/>
    <s v="PHI"/>
    <x v="44"/>
    <m/>
    <n v="8"/>
    <n v="99"/>
    <m/>
    <n v="17"/>
    <n v="81"/>
    <m/>
    <x v="0"/>
    <x v="0"/>
    <x v="0"/>
    <x v="0"/>
    <n v="0"/>
    <n v="437"/>
    <n v="3576"/>
    <n v="859"/>
    <n v="181"/>
    <n v="48"/>
    <n v="3"/>
    <n v="141"/>
    <n v="355"/>
    <m/>
    <m/>
    <m/>
    <m/>
    <n v="887"/>
    <n v="513"/>
    <n v="5.34"/>
    <n v="91"/>
    <n v="3"/>
    <n v="0"/>
    <n v="2594"/>
    <n v="1267"/>
    <n v="20"/>
    <n v="125"/>
    <n v="253"/>
    <n v="639"/>
    <n v="62"/>
    <n v="0.85799999999999998"/>
    <x v="44"/>
    <s v="Recreation Park"/>
    <m/>
    <n v="91"/>
    <n v="98"/>
    <s v="PHI"/>
    <s v="PHI"/>
    <s v="PHI"/>
  </r>
  <r>
    <x v="12"/>
    <x v="0"/>
    <x v="0"/>
    <x v="1"/>
    <s v="PRO"/>
    <s v="PRO"/>
    <x v="30"/>
    <m/>
    <n v="3"/>
    <n v="98"/>
    <m/>
    <n v="58"/>
    <n v="40"/>
    <m/>
    <x v="0"/>
    <x v="0"/>
    <x v="0"/>
    <x v="0"/>
    <n v="0"/>
    <n v="636"/>
    <n v="3685"/>
    <n v="1001"/>
    <n v="189"/>
    <n v="59"/>
    <n v="21"/>
    <n v="149"/>
    <n v="309"/>
    <m/>
    <m/>
    <m/>
    <m/>
    <n v="436"/>
    <n v="229"/>
    <n v="2.37"/>
    <n v="88"/>
    <n v="4"/>
    <n v="1"/>
    <n v="2613"/>
    <n v="827"/>
    <n v="12"/>
    <n v="111"/>
    <n v="376"/>
    <n v="419"/>
    <n v="75"/>
    <n v="0.90300000000000002"/>
    <x v="29"/>
    <s v="Messer Street Grounds"/>
    <m/>
    <n v="103"/>
    <n v="99"/>
    <s v="PRO"/>
    <s v="PRO"/>
    <s v="PRO"/>
  </r>
  <r>
    <x v="12"/>
    <x v="0"/>
    <x v="0"/>
    <x v="2"/>
    <s v="PT1"/>
    <s v="PIT"/>
    <x v="39"/>
    <m/>
    <n v="7"/>
    <n v="98"/>
    <m/>
    <n v="31"/>
    <n v="67"/>
    <m/>
    <x v="0"/>
    <x v="0"/>
    <x v="0"/>
    <x v="0"/>
    <n v="0"/>
    <n v="525"/>
    <n v="3607"/>
    <n v="892"/>
    <n v="120"/>
    <n v="58"/>
    <n v="13"/>
    <n v="164"/>
    <n v="345"/>
    <m/>
    <m/>
    <m/>
    <m/>
    <n v="728"/>
    <n v="445"/>
    <n v="4.62"/>
    <n v="82"/>
    <n v="1"/>
    <n v="1"/>
    <n v="2603"/>
    <n v="1140"/>
    <n v="21"/>
    <n v="151"/>
    <n v="271"/>
    <n v="504"/>
    <n v="55"/>
    <n v="0.88400000000000001"/>
    <x v="39"/>
    <s v="Exposition Park I"/>
    <m/>
    <n v="94"/>
    <n v="98"/>
    <s v="PIT"/>
    <s v="PT1"/>
    <s v="PT1"/>
  </r>
  <r>
    <x v="12"/>
    <x v="0"/>
    <x v="0"/>
    <x v="2"/>
    <s v="SL4"/>
    <s v="STL"/>
    <x v="40"/>
    <m/>
    <n v="2"/>
    <n v="98"/>
    <m/>
    <n v="65"/>
    <n v="33"/>
    <m/>
    <x v="0"/>
    <x v="0"/>
    <x v="0"/>
    <x v="0"/>
    <n v="0"/>
    <n v="549"/>
    <n v="3495"/>
    <n v="891"/>
    <n v="118"/>
    <n v="46"/>
    <n v="7"/>
    <n v="124"/>
    <n v="240"/>
    <m/>
    <m/>
    <m/>
    <m/>
    <n v="409"/>
    <n v="218"/>
    <n v="2.23"/>
    <n v="93"/>
    <n v="9"/>
    <n v="1"/>
    <n v="2638"/>
    <n v="729"/>
    <n v="7"/>
    <n v="150"/>
    <n v="325"/>
    <n v="388"/>
    <n v="62"/>
    <n v="0.90900000000000003"/>
    <x v="45"/>
    <s v="Sportsman's Park I"/>
    <m/>
    <n v="106"/>
    <n v="106"/>
    <s v="STL"/>
    <s v="SL4"/>
    <s v="SL4"/>
  </r>
  <r>
    <x v="13"/>
    <x v="0"/>
    <x v="0"/>
    <x v="3"/>
    <s v="ALT"/>
    <s v="ALT"/>
    <x v="45"/>
    <m/>
    <n v="10"/>
    <n v="25"/>
    <m/>
    <n v="6"/>
    <n v="19"/>
    <m/>
    <x v="0"/>
    <x v="0"/>
    <x v="0"/>
    <x v="0"/>
    <n v="0"/>
    <n v="90"/>
    <n v="899"/>
    <n v="223"/>
    <n v="30"/>
    <n v="6"/>
    <n v="2"/>
    <n v="22"/>
    <n v="130"/>
    <m/>
    <m/>
    <m/>
    <m/>
    <n v="216"/>
    <n v="114"/>
    <n v="4.67"/>
    <n v="20"/>
    <n v="0"/>
    <n v="0"/>
    <n v="659"/>
    <n v="292"/>
    <n v="3"/>
    <n v="52"/>
    <n v="93"/>
    <n v="156"/>
    <n v="4"/>
    <n v="0.86199999999999999"/>
    <x v="46"/>
    <m/>
    <m/>
    <n v="101"/>
    <n v="109"/>
    <s v="ALT"/>
    <s v="ALT"/>
    <s v="ALT"/>
  </r>
  <r>
    <x v="13"/>
    <x v="0"/>
    <x v="0"/>
    <x v="1"/>
    <s v="BFN"/>
    <s v="BUF"/>
    <x v="31"/>
    <m/>
    <n v="3"/>
    <n v="114"/>
    <m/>
    <n v="64"/>
    <n v="47"/>
    <m/>
    <x v="0"/>
    <x v="0"/>
    <x v="0"/>
    <x v="1"/>
    <n v="0"/>
    <n v="700"/>
    <n v="4197"/>
    <n v="1099"/>
    <n v="163"/>
    <n v="69"/>
    <n v="39"/>
    <n v="215"/>
    <n v="458"/>
    <m/>
    <m/>
    <m/>
    <m/>
    <n v="626"/>
    <n v="328"/>
    <n v="2.95"/>
    <n v="108"/>
    <n v="14"/>
    <n v="1"/>
    <n v="3003"/>
    <n v="1041"/>
    <n v="46"/>
    <n v="189"/>
    <n v="534"/>
    <n v="462"/>
    <n v="71"/>
    <n v="0.90500000000000003"/>
    <x v="30"/>
    <s v="Olympic Park I"/>
    <m/>
    <n v="103"/>
    <n v="105"/>
    <s v="BUF"/>
    <s v="BFN"/>
    <s v="BFN"/>
  </r>
  <r>
    <x v="13"/>
    <x v="0"/>
    <x v="0"/>
    <x v="2"/>
    <s v="BL2"/>
    <s v="BLO"/>
    <x v="37"/>
    <m/>
    <n v="6"/>
    <n v="108"/>
    <m/>
    <n v="63"/>
    <n v="43"/>
    <m/>
    <x v="0"/>
    <x v="0"/>
    <x v="0"/>
    <x v="1"/>
    <n v="0"/>
    <n v="636"/>
    <n v="3845"/>
    <n v="896"/>
    <n v="133"/>
    <n v="84"/>
    <n v="32"/>
    <n v="211"/>
    <n v="545"/>
    <m/>
    <m/>
    <n v="64"/>
    <m/>
    <n v="515"/>
    <n v="288"/>
    <n v="2.71"/>
    <n v="105"/>
    <n v="8"/>
    <n v="1"/>
    <n v="2867"/>
    <n v="869"/>
    <n v="16"/>
    <n v="219"/>
    <n v="635"/>
    <n v="461"/>
    <n v="61"/>
    <n v="0.89900000000000002"/>
    <x v="36"/>
    <s v="Oriole Park"/>
    <m/>
    <n v="104"/>
    <n v="107"/>
    <s v="BAL"/>
    <s v="BL2"/>
    <s v="BL2"/>
  </r>
  <r>
    <x v="13"/>
    <x v="0"/>
    <x v="0"/>
    <x v="3"/>
    <s v="BLU"/>
    <s v="BLU"/>
    <x v="46"/>
    <m/>
    <n v="4"/>
    <n v="105"/>
    <m/>
    <n v="58"/>
    <n v="47"/>
    <m/>
    <x v="0"/>
    <x v="0"/>
    <x v="0"/>
    <x v="0"/>
    <n v="0"/>
    <n v="662"/>
    <n v="3883"/>
    <n v="952"/>
    <n v="150"/>
    <n v="26"/>
    <n v="17"/>
    <n v="144"/>
    <n v="652"/>
    <m/>
    <m/>
    <m/>
    <m/>
    <n v="627"/>
    <n v="317"/>
    <n v="3.01"/>
    <n v="92"/>
    <n v="4"/>
    <n v="0"/>
    <n v="2840"/>
    <n v="1002"/>
    <n v="24"/>
    <n v="177"/>
    <n v="628"/>
    <n v="616"/>
    <n v="53"/>
    <n v="0.872"/>
    <x v="47"/>
    <m/>
    <m/>
    <n v="109"/>
    <n v="109"/>
    <s v="BLU"/>
    <s v="BLU"/>
    <s v="BLU"/>
  </r>
  <r>
    <x v="13"/>
    <x v="0"/>
    <x v="0"/>
    <x v="2"/>
    <s v="BR3"/>
    <s v="LAD"/>
    <x v="47"/>
    <m/>
    <n v="9"/>
    <n v="109"/>
    <m/>
    <n v="40"/>
    <n v="64"/>
    <m/>
    <x v="0"/>
    <x v="0"/>
    <x v="0"/>
    <x v="1"/>
    <n v="0"/>
    <n v="476"/>
    <n v="3763"/>
    <n v="845"/>
    <n v="112"/>
    <n v="47"/>
    <n v="16"/>
    <n v="179"/>
    <n v="417"/>
    <m/>
    <m/>
    <n v="16"/>
    <m/>
    <n v="644"/>
    <n v="400"/>
    <n v="3.79"/>
    <n v="105"/>
    <n v="6"/>
    <n v="0"/>
    <n v="2846"/>
    <n v="996"/>
    <n v="20"/>
    <n v="163"/>
    <n v="378"/>
    <n v="520"/>
    <n v="68"/>
    <n v="0.88900000000000001"/>
    <x v="11"/>
    <s v="Washington Park I"/>
    <m/>
    <n v="100"/>
    <n v="102"/>
    <s v="BRO"/>
    <s v="BR3"/>
    <s v="BR3"/>
  </r>
  <r>
    <x v="13"/>
    <x v="0"/>
    <x v="0"/>
    <x v="1"/>
    <s v="BSN"/>
    <s v="ATL"/>
    <x v="24"/>
    <m/>
    <n v="2"/>
    <n v="116"/>
    <m/>
    <n v="73"/>
    <n v="38"/>
    <m/>
    <x v="0"/>
    <x v="0"/>
    <x v="0"/>
    <x v="1"/>
    <n v="0"/>
    <n v="684"/>
    <n v="4189"/>
    <n v="1063"/>
    <n v="179"/>
    <n v="60"/>
    <n v="36"/>
    <n v="207"/>
    <n v="660"/>
    <m/>
    <m/>
    <m/>
    <m/>
    <n v="468"/>
    <n v="285"/>
    <n v="2.4700000000000002"/>
    <n v="109"/>
    <n v="14"/>
    <n v="2"/>
    <n v="3111"/>
    <n v="932"/>
    <n v="30"/>
    <n v="135"/>
    <n v="742"/>
    <n v="384"/>
    <n v="46"/>
    <n v="0.92200000000000004"/>
    <x v="40"/>
    <s v="South End Grounds I"/>
    <m/>
    <n v="99"/>
    <n v="97"/>
    <s v="BSN"/>
    <s v="BSN"/>
    <s v="BSN"/>
  </r>
  <r>
    <x v="13"/>
    <x v="0"/>
    <x v="0"/>
    <x v="3"/>
    <s v="BSU"/>
    <s v="BRD"/>
    <x v="48"/>
    <m/>
    <n v="5"/>
    <n v="109"/>
    <m/>
    <n v="58"/>
    <n v="51"/>
    <m/>
    <x v="0"/>
    <x v="0"/>
    <x v="0"/>
    <x v="0"/>
    <n v="0"/>
    <n v="636"/>
    <n v="3940"/>
    <n v="928"/>
    <n v="168"/>
    <n v="32"/>
    <n v="19"/>
    <n v="128"/>
    <n v="787"/>
    <m/>
    <m/>
    <m/>
    <m/>
    <n v="558"/>
    <n v="286"/>
    <n v="2.7"/>
    <n v="100"/>
    <n v="5"/>
    <n v="1"/>
    <n v="2860"/>
    <n v="885"/>
    <n v="17"/>
    <n v="110"/>
    <n v="753"/>
    <n v="633"/>
    <n v="39"/>
    <n v="0.86799999999999999"/>
    <x v="48"/>
    <m/>
    <m/>
    <n v="99"/>
    <n v="98"/>
    <s v="BOS"/>
    <s v="BSU"/>
    <s v="BSU"/>
  </r>
  <r>
    <x v="13"/>
    <x v="0"/>
    <x v="0"/>
    <x v="1"/>
    <s v="CHN"/>
    <s v="CHC"/>
    <x v="25"/>
    <m/>
    <n v="5"/>
    <n v="112"/>
    <m/>
    <n v="62"/>
    <n v="50"/>
    <m/>
    <x v="0"/>
    <x v="0"/>
    <x v="0"/>
    <x v="1"/>
    <n v="0"/>
    <n v="834"/>
    <n v="4182"/>
    <n v="1176"/>
    <n v="162"/>
    <n v="50"/>
    <n v="142"/>
    <n v="264"/>
    <n v="469"/>
    <m/>
    <m/>
    <m/>
    <m/>
    <n v="647"/>
    <n v="336"/>
    <n v="3.03"/>
    <n v="106"/>
    <n v="9"/>
    <n v="0"/>
    <n v="2992"/>
    <n v="1028"/>
    <n v="83"/>
    <n v="231"/>
    <n v="472"/>
    <n v="595"/>
    <n v="107"/>
    <n v="0.88600000000000001"/>
    <x v="1"/>
    <s v="Lake Front Park II"/>
    <m/>
    <n v="108"/>
    <n v="105"/>
    <s v="CHC"/>
    <s v="CHN"/>
    <s v="CHN"/>
  </r>
  <r>
    <x v="13"/>
    <x v="0"/>
    <x v="0"/>
    <x v="3"/>
    <s v="CHU"/>
    <s v="CPI"/>
    <x v="49"/>
    <m/>
    <n v="6"/>
    <n v="92"/>
    <m/>
    <n v="41"/>
    <n v="50"/>
    <m/>
    <x v="0"/>
    <x v="0"/>
    <x v="0"/>
    <x v="0"/>
    <n v="0"/>
    <n v="438"/>
    <n v="3212"/>
    <n v="742"/>
    <n v="127"/>
    <n v="26"/>
    <n v="10"/>
    <n v="119"/>
    <n v="505"/>
    <m/>
    <m/>
    <m/>
    <m/>
    <n v="482"/>
    <n v="243"/>
    <n v="2.72"/>
    <n v="86"/>
    <n v="6"/>
    <n v="0"/>
    <n v="2411"/>
    <n v="743"/>
    <n v="12"/>
    <n v="137"/>
    <n v="679"/>
    <n v="459"/>
    <n v="38"/>
    <n v="0.88200000000000001"/>
    <x v="49"/>
    <m/>
    <m/>
    <n v="98"/>
    <n v="99"/>
    <s v="CPI"/>
    <s v="CHU"/>
    <s v="CHU"/>
  </r>
  <r>
    <x v="13"/>
    <x v="0"/>
    <x v="0"/>
    <x v="1"/>
    <s v="CL2"/>
    <s v="CBL"/>
    <x v="32"/>
    <m/>
    <n v="7"/>
    <n v="113"/>
    <m/>
    <n v="35"/>
    <n v="77"/>
    <m/>
    <x v="0"/>
    <x v="0"/>
    <x v="0"/>
    <x v="1"/>
    <n v="0"/>
    <n v="458"/>
    <n v="3934"/>
    <n v="934"/>
    <n v="147"/>
    <n v="49"/>
    <n v="16"/>
    <n v="170"/>
    <n v="576"/>
    <m/>
    <m/>
    <m/>
    <m/>
    <n v="716"/>
    <n v="379"/>
    <n v="3.43"/>
    <n v="107"/>
    <n v="7"/>
    <n v="0"/>
    <n v="2984"/>
    <n v="1046"/>
    <n v="35"/>
    <n v="269"/>
    <n v="482"/>
    <n v="512"/>
    <n v="75"/>
    <n v="0.89700000000000002"/>
    <x v="31"/>
    <s v="Kennard Street Park"/>
    <m/>
    <n v="103"/>
    <n v="106"/>
    <s v="CLV"/>
    <s v="CL2"/>
    <s v="CL2"/>
  </r>
  <r>
    <x v="13"/>
    <x v="0"/>
    <x v="0"/>
    <x v="2"/>
    <s v="CL5"/>
    <s v="CBK"/>
    <x v="41"/>
    <m/>
    <n v="2"/>
    <n v="110"/>
    <m/>
    <n v="69"/>
    <n v="39"/>
    <m/>
    <x v="0"/>
    <x v="0"/>
    <x v="0"/>
    <x v="1"/>
    <n v="0"/>
    <n v="585"/>
    <n v="3759"/>
    <n v="901"/>
    <n v="107"/>
    <n v="96"/>
    <n v="40"/>
    <n v="196"/>
    <n v="629"/>
    <m/>
    <m/>
    <n v="59"/>
    <m/>
    <n v="459"/>
    <n v="287"/>
    <n v="2.68"/>
    <n v="102"/>
    <n v="8"/>
    <n v="1"/>
    <n v="2887"/>
    <n v="815"/>
    <n v="22"/>
    <n v="172"/>
    <n v="526"/>
    <n v="433"/>
    <n v="74"/>
    <n v="0.90800000000000003"/>
    <x v="41"/>
    <s v="Recreation Park I"/>
    <m/>
    <n v="92"/>
    <n v="93"/>
    <s v="COL"/>
    <s v="CL5"/>
    <s v="CL5"/>
  </r>
  <r>
    <x v="13"/>
    <x v="0"/>
    <x v="0"/>
    <x v="2"/>
    <s v="CN2"/>
    <s v="CIN"/>
    <x v="26"/>
    <m/>
    <n v="5"/>
    <n v="112"/>
    <m/>
    <n v="68"/>
    <n v="41"/>
    <m/>
    <x v="0"/>
    <x v="0"/>
    <x v="0"/>
    <x v="1"/>
    <n v="0"/>
    <n v="754"/>
    <n v="4090"/>
    <n v="1037"/>
    <n v="109"/>
    <n v="96"/>
    <n v="36"/>
    <n v="154"/>
    <n v="409"/>
    <m/>
    <m/>
    <n v="52"/>
    <m/>
    <n v="512"/>
    <n v="364"/>
    <n v="3.33"/>
    <n v="111"/>
    <n v="11"/>
    <n v="0"/>
    <n v="2951"/>
    <n v="955"/>
    <n v="27"/>
    <n v="181"/>
    <n v="308"/>
    <n v="430"/>
    <n v="82"/>
    <n v="0.90900000000000003"/>
    <x v="37"/>
    <s v="League Park I in Cincinnati"/>
    <m/>
    <n v="104"/>
    <n v="102"/>
    <s v="CIN"/>
    <s v="CN2"/>
    <s v="CN2"/>
  </r>
  <r>
    <x v="13"/>
    <x v="0"/>
    <x v="0"/>
    <x v="3"/>
    <s v="CNU"/>
    <s v="COR"/>
    <x v="50"/>
    <m/>
    <n v="3"/>
    <n v="103"/>
    <m/>
    <n v="69"/>
    <n v="36"/>
    <m/>
    <x v="0"/>
    <x v="0"/>
    <x v="0"/>
    <x v="0"/>
    <n v="0"/>
    <n v="703"/>
    <n v="3786"/>
    <n v="1027"/>
    <n v="118"/>
    <n v="63"/>
    <n v="26"/>
    <n v="147"/>
    <n v="482"/>
    <m/>
    <m/>
    <m/>
    <m/>
    <n v="466"/>
    <n v="242"/>
    <n v="2.38"/>
    <n v="95"/>
    <n v="11"/>
    <n v="1"/>
    <n v="2743"/>
    <n v="831"/>
    <n v="17"/>
    <n v="90"/>
    <n v="503"/>
    <n v="532"/>
    <n v="45"/>
    <n v="0.88200000000000001"/>
    <x v="50"/>
    <m/>
    <m/>
    <n v="111"/>
    <n v="107"/>
    <s v="COR"/>
    <s v="CNU"/>
    <s v="CNU"/>
  </r>
  <r>
    <x v="13"/>
    <x v="0"/>
    <x v="0"/>
    <x v="1"/>
    <s v="DTN"/>
    <s v="DTN"/>
    <x v="36"/>
    <m/>
    <n v="8"/>
    <n v="114"/>
    <m/>
    <n v="28"/>
    <n v="84"/>
    <m/>
    <x v="0"/>
    <x v="0"/>
    <x v="0"/>
    <x v="1"/>
    <n v="0"/>
    <n v="445"/>
    <n v="3970"/>
    <n v="825"/>
    <n v="114"/>
    <n v="47"/>
    <n v="31"/>
    <n v="207"/>
    <n v="699"/>
    <m/>
    <m/>
    <m/>
    <m/>
    <n v="736"/>
    <n v="370"/>
    <n v="3.38"/>
    <n v="109"/>
    <n v="3"/>
    <n v="0"/>
    <n v="2954"/>
    <n v="1097"/>
    <n v="36"/>
    <n v="245"/>
    <n v="488"/>
    <n v="550"/>
    <n v="60"/>
    <n v="0.88600000000000001"/>
    <x v="35"/>
    <s v="Recreation Park"/>
    <m/>
    <n v="94"/>
    <n v="97"/>
    <s v="DTN"/>
    <s v="DTN"/>
    <s v="DTN"/>
  </r>
  <r>
    <x v="13"/>
    <x v="0"/>
    <x v="0"/>
    <x v="2"/>
    <s v="IN2"/>
    <s v="IHO"/>
    <x v="51"/>
    <m/>
    <n v="12"/>
    <n v="110"/>
    <m/>
    <n v="29"/>
    <n v="78"/>
    <m/>
    <x v="0"/>
    <x v="0"/>
    <x v="0"/>
    <x v="1"/>
    <n v="0"/>
    <n v="462"/>
    <n v="3813"/>
    <n v="890"/>
    <n v="129"/>
    <n v="62"/>
    <n v="20"/>
    <n v="125"/>
    <n v="561"/>
    <m/>
    <m/>
    <n v="22"/>
    <m/>
    <n v="755"/>
    <n v="438"/>
    <n v="4.2"/>
    <n v="107"/>
    <n v="2"/>
    <n v="0"/>
    <n v="2813"/>
    <n v="1000"/>
    <n v="30"/>
    <n v="199"/>
    <n v="479"/>
    <n v="515"/>
    <n v="45"/>
    <n v="0.88900000000000001"/>
    <x v="51"/>
    <s v="Seventh Street Park"/>
    <m/>
    <n v="97"/>
    <n v="100"/>
    <s v="IND"/>
    <s v="IN2"/>
    <s v="IN2"/>
  </r>
  <r>
    <x v="13"/>
    <x v="0"/>
    <x v="0"/>
    <x v="3"/>
    <s v="KCU"/>
    <s v="KCU"/>
    <x v="52"/>
    <m/>
    <n v="11"/>
    <n v="82"/>
    <m/>
    <n v="16"/>
    <n v="63"/>
    <m/>
    <x v="0"/>
    <x v="0"/>
    <x v="0"/>
    <x v="0"/>
    <n v="0"/>
    <n v="311"/>
    <n v="2802"/>
    <n v="557"/>
    <n v="104"/>
    <n v="15"/>
    <n v="6"/>
    <n v="123"/>
    <n v="529"/>
    <m/>
    <m/>
    <m/>
    <m/>
    <n v="618"/>
    <n v="316"/>
    <n v="4.05"/>
    <n v="70"/>
    <n v="0"/>
    <n v="0"/>
    <n v="2108"/>
    <n v="862"/>
    <n v="14"/>
    <n v="127"/>
    <n v="334"/>
    <n v="520"/>
    <n v="51"/>
    <n v="0.86099999999999999"/>
    <x v="52"/>
    <m/>
    <m/>
    <n v="87"/>
    <n v="92"/>
    <s v="KCC"/>
    <s v="KCU"/>
    <s v="KCU"/>
  </r>
  <r>
    <x v="13"/>
    <x v="0"/>
    <x v="0"/>
    <x v="2"/>
    <s v="LS2"/>
    <s v="LOU"/>
    <x v="38"/>
    <m/>
    <n v="3"/>
    <n v="110"/>
    <m/>
    <n v="68"/>
    <n v="40"/>
    <m/>
    <x v="0"/>
    <x v="0"/>
    <x v="0"/>
    <x v="1"/>
    <n v="0"/>
    <n v="573"/>
    <n v="3957"/>
    <n v="1004"/>
    <n v="152"/>
    <n v="69"/>
    <n v="17"/>
    <n v="146"/>
    <n v="408"/>
    <m/>
    <m/>
    <n v="34"/>
    <m/>
    <n v="425"/>
    <n v="239"/>
    <n v="2.17"/>
    <n v="101"/>
    <n v="6"/>
    <n v="0"/>
    <n v="2969"/>
    <n v="837"/>
    <n v="9"/>
    <n v="97"/>
    <n v="470"/>
    <n v="426"/>
    <n v="84"/>
    <n v="0.91200000000000003"/>
    <x v="38"/>
    <s v="Eclipse Park I"/>
    <m/>
    <n v="95"/>
    <n v="95"/>
    <s v="LOU"/>
    <s v="LS2"/>
    <s v="LS2"/>
  </r>
  <r>
    <x v="13"/>
    <x v="0"/>
    <x v="0"/>
    <x v="3"/>
    <s v="MLU"/>
    <s v="MLU"/>
    <x v="53"/>
    <m/>
    <n v="2"/>
    <n v="12"/>
    <m/>
    <n v="8"/>
    <n v="4"/>
    <m/>
    <x v="0"/>
    <x v="0"/>
    <x v="0"/>
    <x v="0"/>
    <n v="0"/>
    <n v="53"/>
    <n v="395"/>
    <n v="88"/>
    <n v="25"/>
    <n v="0"/>
    <n v="0"/>
    <n v="20"/>
    <n v="70"/>
    <m/>
    <m/>
    <m/>
    <m/>
    <n v="34"/>
    <n v="26"/>
    <n v="2.25"/>
    <n v="12"/>
    <n v="3"/>
    <n v="0"/>
    <n v="312"/>
    <n v="49"/>
    <n v="1"/>
    <n v="13"/>
    <n v="139"/>
    <n v="53"/>
    <n v="4"/>
    <n v="0.89200000000000002"/>
    <x v="53"/>
    <m/>
    <m/>
    <n v="60"/>
    <n v="60"/>
    <s v="MIL"/>
    <s v="MLU"/>
    <s v="MLU"/>
  </r>
  <r>
    <x v="13"/>
    <x v="0"/>
    <x v="0"/>
    <x v="1"/>
    <s v="NY1"/>
    <s v="SFG"/>
    <x v="42"/>
    <m/>
    <n v="4"/>
    <n v="116"/>
    <m/>
    <n v="62"/>
    <n v="50"/>
    <m/>
    <x v="0"/>
    <x v="0"/>
    <x v="0"/>
    <x v="1"/>
    <n v="0"/>
    <n v="693"/>
    <n v="4124"/>
    <n v="1053"/>
    <n v="149"/>
    <n v="68"/>
    <n v="22"/>
    <n v="249"/>
    <n v="492"/>
    <m/>
    <m/>
    <m/>
    <m/>
    <n v="623"/>
    <n v="351"/>
    <n v="3.12"/>
    <n v="111"/>
    <n v="4"/>
    <n v="0"/>
    <n v="3042"/>
    <n v="1011"/>
    <n v="28"/>
    <n v="326"/>
    <n v="567"/>
    <n v="514"/>
    <n v="69"/>
    <n v="0.89500000000000002"/>
    <x v="42"/>
    <s v="Polo Grounds I"/>
    <m/>
    <n v="105"/>
    <n v="102"/>
    <s v="NYG"/>
    <s v="NY1"/>
    <s v="NY1"/>
  </r>
  <r>
    <x v="13"/>
    <x v="0"/>
    <x v="0"/>
    <x v="2"/>
    <s v="NY4"/>
    <s v="NYP"/>
    <x v="43"/>
    <m/>
    <n v="1"/>
    <n v="112"/>
    <m/>
    <n v="75"/>
    <n v="32"/>
    <m/>
    <x v="0"/>
    <x v="1"/>
    <x v="1"/>
    <x v="1"/>
    <n v="0"/>
    <n v="734"/>
    <n v="4012"/>
    <n v="1052"/>
    <n v="155"/>
    <n v="64"/>
    <n v="22"/>
    <n v="203"/>
    <n v="315"/>
    <m/>
    <m/>
    <n v="35"/>
    <m/>
    <n v="423"/>
    <n v="269"/>
    <n v="2.46"/>
    <n v="110"/>
    <n v="9"/>
    <n v="0"/>
    <n v="2955"/>
    <n v="802"/>
    <n v="15"/>
    <n v="115"/>
    <n v="628"/>
    <n v="441"/>
    <n v="42"/>
    <n v="0.90700000000000003"/>
    <x v="43"/>
    <s v="Polo Grounds I West Diamond"/>
    <m/>
    <n v="100"/>
    <n v="96"/>
    <s v="NYP"/>
    <s v="NY4"/>
    <s v="NY4"/>
  </r>
  <r>
    <x v="13"/>
    <x v="0"/>
    <x v="0"/>
    <x v="2"/>
    <s v="PH4"/>
    <s v="PHA"/>
    <x v="5"/>
    <m/>
    <n v="7"/>
    <n v="108"/>
    <m/>
    <n v="61"/>
    <n v="46"/>
    <m/>
    <x v="0"/>
    <x v="0"/>
    <x v="0"/>
    <x v="1"/>
    <n v="0"/>
    <n v="700"/>
    <n v="3959"/>
    <n v="1057"/>
    <n v="167"/>
    <n v="100"/>
    <n v="26"/>
    <n v="153"/>
    <n v="434"/>
    <m/>
    <m/>
    <n v="40"/>
    <m/>
    <n v="546"/>
    <n v="360"/>
    <n v="3.42"/>
    <n v="105"/>
    <n v="5"/>
    <n v="0"/>
    <n v="2846"/>
    <n v="920"/>
    <n v="16"/>
    <n v="127"/>
    <n v="530"/>
    <n v="457"/>
    <n v="63"/>
    <n v="0.90100000000000002"/>
    <x v="5"/>
    <s v="Jefferson Street Grounds"/>
    <m/>
    <n v="107"/>
    <n v="104"/>
    <s v="PHA"/>
    <s v="PH4"/>
    <s v="PH4"/>
  </r>
  <r>
    <x v="13"/>
    <x v="0"/>
    <x v="0"/>
    <x v="1"/>
    <s v="PHI"/>
    <s v="PHI"/>
    <x v="44"/>
    <m/>
    <n v="6"/>
    <n v="113"/>
    <m/>
    <n v="39"/>
    <n v="73"/>
    <m/>
    <x v="0"/>
    <x v="0"/>
    <x v="0"/>
    <x v="1"/>
    <n v="0"/>
    <n v="549"/>
    <n v="3998"/>
    <n v="934"/>
    <n v="149"/>
    <n v="39"/>
    <n v="14"/>
    <n v="209"/>
    <n v="512"/>
    <m/>
    <m/>
    <m/>
    <m/>
    <n v="824"/>
    <n v="428"/>
    <n v="3.93"/>
    <n v="106"/>
    <n v="3"/>
    <n v="1"/>
    <n v="2943"/>
    <n v="1090"/>
    <n v="37"/>
    <n v="254"/>
    <n v="411"/>
    <n v="536"/>
    <n v="67"/>
    <n v="0.88800000000000001"/>
    <x v="44"/>
    <s v="Recreation Park"/>
    <m/>
    <n v="94"/>
    <n v="99"/>
    <s v="PHI"/>
    <s v="PHI"/>
    <s v="PHI"/>
  </r>
  <r>
    <x v="13"/>
    <x v="0"/>
    <x v="0"/>
    <x v="3"/>
    <s v="PHU"/>
    <s v="PHK"/>
    <x v="54"/>
    <m/>
    <n v="8"/>
    <n v="67"/>
    <m/>
    <n v="21"/>
    <n v="46"/>
    <m/>
    <x v="0"/>
    <x v="0"/>
    <x v="0"/>
    <x v="0"/>
    <n v="0"/>
    <n v="414"/>
    <n v="2518"/>
    <n v="618"/>
    <n v="108"/>
    <n v="35"/>
    <n v="7"/>
    <n v="103"/>
    <n v="405"/>
    <m/>
    <m/>
    <m/>
    <m/>
    <n v="545"/>
    <n v="305"/>
    <n v="4.63"/>
    <n v="64"/>
    <n v="1"/>
    <n v="0"/>
    <n v="1780"/>
    <n v="726"/>
    <n v="7"/>
    <n v="105"/>
    <n v="310"/>
    <n v="501"/>
    <n v="36"/>
    <n v="0.84099999999999997"/>
    <x v="54"/>
    <m/>
    <m/>
    <n v="91"/>
    <n v="94"/>
    <s v="PHK"/>
    <s v="PHU"/>
    <s v="PHU"/>
  </r>
  <r>
    <x v="13"/>
    <x v="0"/>
    <x v="0"/>
    <x v="1"/>
    <s v="PRO"/>
    <s v="PRO"/>
    <x v="30"/>
    <m/>
    <n v="1"/>
    <n v="114"/>
    <m/>
    <n v="84"/>
    <n v="28"/>
    <m/>
    <x v="0"/>
    <x v="1"/>
    <x v="1"/>
    <x v="2"/>
    <n v="1"/>
    <n v="665"/>
    <n v="4093"/>
    <n v="987"/>
    <n v="153"/>
    <n v="43"/>
    <n v="21"/>
    <n v="300"/>
    <n v="469"/>
    <m/>
    <m/>
    <m/>
    <m/>
    <n v="388"/>
    <n v="185"/>
    <n v="1.61"/>
    <n v="107"/>
    <n v="16"/>
    <n v="3"/>
    <n v="3109"/>
    <n v="825"/>
    <n v="26"/>
    <n v="172"/>
    <n v="639"/>
    <n v="398"/>
    <n v="50"/>
    <n v="0.91800000000000004"/>
    <x v="29"/>
    <s v="Messer Street Grounds"/>
    <m/>
    <n v="99"/>
    <n v="96"/>
    <s v="PRO"/>
    <s v="PRO"/>
    <s v="PRO"/>
  </r>
  <r>
    <x v="13"/>
    <x v="0"/>
    <x v="0"/>
    <x v="2"/>
    <s v="PT1"/>
    <s v="PIT"/>
    <x v="39"/>
    <m/>
    <n v="11"/>
    <n v="110"/>
    <m/>
    <n v="30"/>
    <n v="78"/>
    <m/>
    <x v="0"/>
    <x v="0"/>
    <x v="0"/>
    <x v="1"/>
    <n v="0"/>
    <n v="406"/>
    <n v="3689"/>
    <n v="777"/>
    <n v="105"/>
    <n v="50"/>
    <n v="2"/>
    <n v="143"/>
    <n v="411"/>
    <m/>
    <m/>
    <n v="41"/>
    <m/>
    <n v="725"/>
    <n v="456"/>
    <n v="4.3499999999999996"/>
    <n v="108"/>
    <n v="4"/>
    <n v="0"/>
    <n v="2830"/>
    <n v="1059"/>
    <n v="25"/>
    <n v="216"/>
    <n v="338"/>
    <n v="523"/>
    <n v="71"/>
    <n v="0.88900000000000001"/>
    <x v="39"/>
    <s v="Recreation Park"/>
    <m/>
    <n v="97"/>
    <n v="101"/>
    <s v="PIT"/>
    <s v="PT1"/>
    <s v="PT1"/>
  </r>
  <r>
    <x v="13"/>
    <x v="0"/>
    <x v="0"/>
    <x v="2"/>
    <s v="RIC"/>
    <s v="RIC"/>
    <x v="55"/>
    <m/>
    <n v="10"/>
    <n v="45"/>
    <m/>
    <n v="12"/>
    <n v="30"/>
    <m/>
    <x v="0"/>
    <x v="0"/>
    <x v="0"/>
    <x v="1"/>
    <n v="0"/>
    <n v="194"/>
    <n v="1469"/>
    <n v="326"/>
    <n v="40"/>
    <n v="33"/>
    <n v="7"/>
    <n v="53"/>
    <n v="282"/>
    <m/>
    <m/>
    <n v="24"/>
    <m/>
    <n v="294"/>
    <n v="186"/>
    <n v="4.5199999999999996"/>
    <n v="45"/>
    <n v="1"/>
    <n v="0"/>
    <n v="1111"/>
    <n v="402"/>
    <n v="14"/>
    <n v="52"/>
    <n v="167"/>
    <n v="239"/>
    <n v="27"/>
    <n v="0.874"/>
    <x v="55"/>
    <s v="Allen Pasture"/>
    <m/>
    <n v="99"/>
    <n v="102"/>
    <s v="RIC"/>
    <s v="RIC"/>
    <s v="RIC"/>
  </r>
  <r>
    <x v="13"/>
    <x v="0"/>
    <x v="0"/>
    <x v="2"/>
    <s v="SL4"/>
    <s v="STL"/>
    <x v="40"/>
    <m/>
    <n v="4"/>
    <n v="110"/>
    <m/>
    <n v="67"/>
    <n v="40"/>
    <m/>
    <x v="0"/>
    <x v="0"/>
    <x v="0"/>
    <x v="1"/>
    <n v="0"/>
    <n v="658"/>
    <n v="3952"/>
    <n v="987"/>
    <n v="151"/>
    <n v="60"/>
    <n v="11"/>
    <n v="172"/>
    <n v="339"/>
    <m/>
    <m/>
    <n v="39"/>
    <m/>
    <n v="539"/>
    <n v="293"/>
    <n v="2.67"/>
    <n v="99"/>
    <n v="8"/>
    <n v="0"/>
    <n v="2961"/>
    <n v="881"/>
    <n v="16"/>
    <n v="172"/>
    <n v="477"/>
    <n v="490"/>
    <n v="65"/>
    <n v="0.9"/>
    <x v="45"/>
    <s v="Sportsman's Park I"/>
    <m/>
    <n v="104"/>
    <n v="101"/>
    <s v="STL"/>
    <s v="SL4"/>
    <s v="SL4"/>
  </r>
  <r>
    <x v="13"/>
    <x v="0"/>
    <x v="0"/>
    <x v="3"/>
    <s v="SLU"/>
    <s v="SLM"/>
    <x v="56"/>
    <m/>
    <n v="1"/>
    <n v="113"/>
    <m/>
    <n v="94"/>
    <n v="19"/>
    <m/>
    <x v="0"/>
    <x v="1"/>
    <x v="1"/>
    <x v="0"/>
    <n v="0"/>
    <n v="887"/>
    <n v="4285"/>
    <n v="1251"/>
    <n v="259"/>
    <n v="41"/>
    <n v="32"/>
    <n v="181"/>
    <n v="542"/>
    <m/>
    <m/>
    <m/>
    <m/>
    <n v="429"/>
    <n v="216"/>
    <n v="1.96"/>
    <n v="104"/>
    <n v="8"/>
    <n v="6"/>
    <n v="2979"/>
    <n v="838"/>
    <n v="9"/>
    <n v="110"/>
    <n v="550"/>
    <n v="554"/>
    <n v="79"/>
    <n v="0.88800000000000001"/>
    <x v="56"/>
    <m/>
    <m/>
    <n v="99"/>
    <n v="98"/>
    <s v="SLM"/>
    <s v="SLU"/>
    <s v="SLU"/>
  </r>
  <r>
    <x v="13"/>
    <x v="0"/>
    <x v="0"/>
    <x v="3"/>
    <s v="SPU"/>
    <s v="STP"/>
    <x v="57"/>
    <m/>
    <n v="9"/>
    <n v="9"/>
    <m/>
    <n v="2"/>
    <n v="6"/>
    <m/>
    <x v="0"/>
    <x v="0"/>
    <x v="0"/>
    <x v="0"/>
    <n v="0"/>
    <n v="24"/>
    <n v="272"/>
    <n v="49"/>
    <n v="13"/>
    <n v="1"/>
    <n v="0"/>
    <n v="7"/>
    <n v="47"/>
    <m/>
    <m/>
    <m/>
    <m/>
    <n v="57"/>
    <n v="25"/>
    <n v="3.17"/>
    <n v="7"/>
    <n v="1"/>
    <n v="0"/>
    <n v="213"/>
    <n v="72"/>
    <n v="1"/>
    <n v="27"/>
    <n v="44"/>
    <n v="47"/>
    <n v="6"/>
    <n v="0.872"/>
    <x v="57"/>
    <m/>
    <m/>
    <n v="60"/>
    <n v="60"/>
    <s v="STP"/>
    <s v="SPU"/>
    <s v="SPU"/>
  </r>
  <r>
    <x v="13"/>
    <x v="0"/>
    <x v="0"/>
    <x v="2"/>
    <s v="TL1"/>
    <s v="TOL"/>
    <x v="58"/>
    <m/>
    <n v="8"/>
    <n v="109"/>
    <m/>
    <n v="46"/>
    <n v="58"/>
    <m/>
    <x v="0"/>
    <x v="0"/>
    <x v="0"/>
    <x v="1"/>
    <n v="0"/>
    <n v="463"/>
    <n v="3712"/>
    <n v="859"/>
    <n v="153"/>
    <n v="48"/>
    <n v="8"/>
    <n v="157"/>
    <n v="545"/>
    <m/>
    <m/>
    <n v="26"/>
    <m/>
    <n v="571"/>
    <n v="322"/>
    <n v="3.06"/>
    <n v="103"/>
    <n v="9"/>
    <n v="1"/>
    <n v="2838"/>
    <n v="885"/>
    <n v="12"/>
    <n v="169"/>
    <n v="501"/>
    <n v="469"/>
    <n v="67"/>
    <n v="0.9"/>
    <x v="58"/>
    <s v="League Park"/>
    <m/>
    <n v="103"/>
    <n v="105"/>
    <s v="TOL"/>
    <s v="TL1"/>
    <s v="TL1"/>
  </r>
  <r>
    <x v="13"/>
    <x v="0"/>
    <x v="0"/>
    <x v="3"/>
    <s v="WIL"/>
    <s v="WIL"/>
    <x v="59"/>
    <m/>
    <n v="12"/>
    <n v="17"/>
    <m/>
    <n v="2"/>
    <n v="16"/>
    <m/>
    <x v="0"/>
    <x v="0"/>
    <x v="0"/>
    <x v="0"/>
    <n v="0"/>
    <n v="35"/>
    <n v="521"/>
    <n v="91"/>
    <n v="8"/>
    <n v="8"/>
    <n v="2"/>
    <n v="22"/>
    <n v="123"/>
    <m/>
    <m/>
    <m/>
    <m/>
    <n v="114"/>
    <n v="48"/>
    <n v="3.04"/>
    <n v="15"/>
    <n v="0"/>
    <n v="0"/>
    <n v="426"/>
    <n v="165"/>
    <n v="4"/>
    <n v="18"/>
    <n v="113"/>
    <n v="104"/>
    <n v="10"/>
    <n v="0.86"/>
    <x v="59"/>
    <m/>
    <m/>
    <n v="103"/>
    <n v="109"/>
    <s v="WIL"/>
    <s v="WIL"/>
    <s v="WIL"/>
  </r>
  <r>
    <x v="13"/>
    <x v="0"/>
    <x v="0"/>
    <x v="2"/>
    <s v="WS7"/>
    <s v="WST"/>
    <x v="60"/>
    <m/>
    <n v="13"/>
    <n v="63"/>
    <m/>
    <n v="12"/>
    <n v="51"/>
    <m/>
    <x v="0"/>
    <x v="0"/>
    <x v="0"/>
    <x v="1"/>
    <n v="0"/>
    <n v="248"/>
    <n v="2166"/>
    <n v="434"/>
    <n v="61"/>
    <n v="24"/>
    <n v="6"/>
    <n v="100"/>
    <n v="377"/>
    <m/>
    <m/>
    <n v="16"/>
    <m/>
    <n v="481"/>
    <n v="242"/>
    <n v="4.01"/>
    <n v="62"/>
    <n v="3"/>
    <n v="0"/>
    <n v="1631"/>
    <n v="644"/>
    <n v="21"/>
    <n v="110"/>
    <n v="235"/>
    <n v="400"/>
    <n v="40"/>
    <n v="0.85799999999999998"/>
    <x v="13"/>
    <s v="Athletic Park"/>
    <m/>
    <n v="88"/>
    <n v="93"/>
    <s v="WAS"/>
    <s v="WS7"/>
    <s v="WS7"/>
  </r>
  <r>
    <x v="13"/>
    <x v="0"/>
    <x v="0"/>
    <x v="3"/>
    <s v="WSU"/>
    <s v="WNA"/>
    <x v="13"/>
    <m/>
    <n v="7"/>
    <n v="112"/>
    <m/>
    <n v="47"/>
    <n v="65"/>
    <m/>
    <x v="0"/>
    <x v="0"/>
    <x v="0"/>
    <x v="0"/>
    <n v="0"/>
    <n v="572"/>
    <n v="3926"/>
    <n v="931"/>
    <n v="120"/>
    <n v="26"/>
    <n v="4"/>
    <n v="118"/>
    <n v="558"/>
    <m/>
    <m/>
    <m/>
    <m/>
    <n v="679"/>
    <n v="363"/>
    <n v="3.43"/>
    <n v="94"/>
    <n v="5"/>
    <n v="0"/>
    <n v="2861"/>
    <n v="992"/>
    <n v="16"/>
    <n v="168"/>
    <n v="684"/>
    <n v="625"/>
    <n v="55"/>
    <n v="0.86899999999999999"/>
    <x v="13"/>
    <m/>
    <m/>
    <n v="96"/>
    <n v="98"/>
    <s v="WHS"/>
    <s v="WSU"/>
    <s v="WSU"/>
  </r>
  <r>
    <x v="14"/>
    <x v="0"/>
    <x v="0"/>
    <x v="1"/>
    <s v="BFN"/>
    <s v="BUF"/>
    <x v="31"/>
    <m/>
    <n v="7"/>
    <n v="112"/>
    <m/>
    <n v="38"/>
    <n v="74"/>
    <m/>
    <x v="0"/>
    <x v="0"/>
    <x v="0"/>
    <x v="1"/>
    <n v="0"/>
    <n v="495"/>
    <n v="3900"/>
    <n v="980"/>
    <n v="149"/>
    <n v="50"/>
    <n v="23"/>
    <n v="179"/>
    <n v="380"/>
    <m/>
    <m/>
    <m/>
    <m/>
    <n v="761"/>
    <n v="456"/>
    <n v="4.29"/>
    <n v="107"/>
    <n v="4"/>
    <n v="1"/>
    <n v="2868"/>
    <n v="1175"/>
    <n v="31"/>
    <n v="234"/>
    <n v="320"/>
    <n v="464"/>
    <n v="65"/>
    <n v="0.90100000000000002"/>
    <x v="30"/>
    <s v="Olympic Park I"/>
    <m/>
    <n v="103"/>
    <n v="105"/>
    <s v="BUF"/>
    <s v="BFN"/>
    <s v="BFN"/>
  </r>
  <r>
    <x v="14"/>
    <x v="0"/>
    <x v="0"/>
    <x v="2"/>
    <s v="BL2"/>
    <s v="BLO"/>
    <x v="37"/>
    <m/>
    <n v="8"/>
    <n v="110"/>
    <m/>
    <n v="41"/>
    <n v="68"/>
    <m/>
    <x v="0"/>
    <x v="0"/>
    <x v="0"/>
    <x v="1"/>
    <n v="0"/>
    <n v="541"/>
    <n v="3820"/>
    <n v="837"/>
    <n v="124"/>
    <n v="59"/>
    <n v="17"/>
    <n v="279"/>
    <n v="529"/>
    <m/>
    <m/>
    <n v="42"/>
    <m/>
    <n v="683"/>
    <n v="421"/>
    <n v="3.9"/>
    <n v="103"/>
    <n v="2"/>
    <n v="4"/>
    <n v="2913"/>
    <n v="1059"/>
    <n v="12"/>
    <n v="222"/>
    <n v="395"/>
    <n v="419"/>
    <n v="71"/>
    <n v="0.90900000000000003"/>
    <x v="36"/>
    <s v="Oriole Park"/>
    <m/>
    <n v="99"/>
    <n v="100"/>
    <s v="BAL"/>
    <s v="BL2"/>
    <s v="BL2"/>
  </r>
  <r>
    <x v="14"/>
    <x v="0"/>
    <x v="0"/>
    <x v="2"/>
    <s v="BR3"/>
    <s v="LAD"/>
    <x v="47"/>
    <m/>
    <n v="5"/>
    <n v="112"/>
    <m/>
    <n v="53"/>
    <n v="59"/>
    <m/>
    <x v="0"/>
    <x v="0"/>
    <x v="0"/>
    <x v="1"/>
    <n v="0"/>
    <n v="624"/>
    <n v="3943"/>
    <n v="966"/>
    <n v="121"/>
    <n v="65"/>
    <n v="14"/>
    <n v="238"/>
    <n v="324"/>
    <m/>
    <m/>
    <n v="42"/>
    <m/>
    <n v="650"/>
    <n v="381"/>
    <n v="3.46"/>
    <n v="110"/>
    <n v="3"/>
    <n v="1"/>
    <n v="2975"/>
    <n v="955"/>
    <n v="27"/>
    <n v="211"/>
    <n v="436"/>
    <n v="434"/>
    <n v="56"/>
    <n v="0.91"/>
    <x v="60"/>
    <s v="Washington Park I"/>
    <m/>
    <n v="100"/>
    <n v="102"/>
    <s v="BRO"/>
    <s v="BR3"/>
    <s v="BR3"/>
  </r>
  <r>
    <x v="14"/>
    <x v="0"/>
    <x v="0"/>
    <x v="1"/>
    <s v="BSN"/>
    <s v="ATL"/>
    <x v="24"/>
    <m/>
    <n v="5"/>
    <n v="113"/>
    <m/>
    <n v="46"/>
    <n v="66"/>
    <m/>
    <x v="0"/>
    <x v="0"/>
    <x v="0"/>
    <x v="1"/>
    <n v="0"/>
    <n v="528"/>
    <n v="3950"/>
    <n v="915"/>
    <n v="144"/>
    <n v="53"/>
    <n v="22"/>
    <n v="190"/>
    <n v="522"/>
    <m/>
    <m/>
    <m/>
    <m/>
    <n v="589"/>
    <n v="330"/>
    <n v="3.03"/>
    <n v="111"/>
    <n v="10"/>
    <n v="0"/>
    <n v="2943"/>
    <n v="1045"/>
    <n v="26"/>
    <n v="188"/>
    <n v="480"/>
    <n v="478"/>
    <n v="79"/>
    <n v="0.90100000000000002"/>
    <x v="40"/>
    <s v="South End Grounds I"/>
    <m/>
    <n v="96"/>
    <n v="95"/>
    <s v="BSN"/>
    <s v="BSN"/>
    <s v="BSN"/>
  </r>
  <r>
    <x v="14"/>
    <x v="0"/>
    <x v="0"/>
    <x v="1"/>
    <s v="CHN"/>
    <s v="CHC"/>
    <x v="25"/>
    <m/>
    <n v="1"/>
    <n v="113"/>
    <m/>
    <n v="87"/>
    <n v="25"/>
    <m/>
    <x v="0"/>
    <x v="1"/>
    <x v="1"/>
    <x v="1"/>
    <n v="0"/>
    <n v="834"/>
    <n v="4093"/>
    <n v="1079"/>
    <n v="184"/>
    <n v="75"/>
    <n v="54"/>
    <n v="340"/>
    <n v="429"/>
    <m/>
    <m/>
    <m/>
    <m/>
    <n v="470"/>
    <n v="252"/>
    <n v="2.23"/>
    <n v="108"/>
    <n v="14"/>
    <n v="4"/>
    <n v="3047"/>
    <n v="868"/>
    <n v="37"/>
    <n v="202"/>
    <n v="458"/>
    <n v="496"/>
    <n v="80"/>
    <n v="0.90300000000000002"/>
    <x v="1"/>
    <s v="West Side Park I"/>
    <m/>
    <n v="114"/>
    <n v="107"/>
    <s v="CHC"/>
    <s v="CHN"/>
    <s v="CHN"/>
  </r>
  <r>
    <x v="14"/>
    <x v="0"/>
    <x v="0"/>
    <x v="2"/>
    <s v="CN2"/>
    <s v="CIN"/>
    <x v="26"/>
    <m/>
    <n v="2"/>
    <n v="112"/>
    <m/>
    <n v="63"/>
    <n v="49"/>
    <m/>
    <x v="0"/>
    <x v="0"/>
    <x v="0"/>
    <x v="1"/>
    <n v="0"/>
    <n v="642"/>
    <n v="4050"/>
    <n v="1046"/>
    <n v="108"/>
    <n v="77"/>
    <n v="26"/>
    <n v="153"/>
    <n v="420"/>
    <m/>
    <m/>
    <n v="51"/>
    <m/>
    <n v="575"/>
    <n v="362"/>
    <n v="3.26"/>
    <n v="102"/>
    <n v="7"/>
    <n v="1"/>
    <n v="2998"/>
    <n v="998"/>
    <n v="24"/>
    <n v="250"/>
    <n v="330"/>
    <n v="423"/>
    <n v="86"/>
    <n v="0.91100000000000003"/>
    <x v="37"/>
    <s v="League Park I in Cincinnati"/>
    <m/>
    <n v="102"/>
    <n v="100"/>
    <s v="CIN"/>
    <s v="CN2"/>
    <s v="CN2"/>
  </r>
  <r>
    <x v="14"/>
    <x v="0"/>
    <x v="0"/>
    <x v="1"/>
    <s v="DTN"/>
    <s v="DTN"/>
    <x v="36"/>
    <m/>
    <n v="6"/>
    <n v="108"/>
    <m/>
    <n v="41"/>
    <n v="67"/>
    <m/>
    <x v="0"/>
    <x v="0"/>
    <x v="0"/>
    <x v="1"/>
    <n v="0"/>
    <n v="514"/>
    <n v="3773"/>
    <n v="917"/>
    <n v="149"/>
    <n v="66"/>
    <n v="25"/>
    <n v="216"/>
    <n v="451"/>
    <m/>
    <m/>
    <m/>
    <m/>
    <n v="582"/>
    <n v="305"/>
    <n v="2.88"/>
    <n v="105"/>
    <n v="6"/>
    <n v="1"/>
    <n v="2863"/>
    <n v="966"/>
    <n v="18"/>
    <n v="224"/>
    <n v="475"/>
    <n v="462"/>
    <n v="61"/>
    <n v="0.90100000000000002"/>
    <x v="35"/>
    <s v="Recreation Park"/>
    <m/>
    <n v="100"/>
    <n v="101"/>
    <s v="DTN"/>
    <s v="DTN"/>
    <s v="DTN"/>
  </r>
  <r>
    <x v="14"/>
    <x v="0"/>
    <x v="0"/>
    <x v="2"/>
    <s v="LS2"/>
    <s v="LOU"/>
    <x v="38"/>
    <m/>
    <n v="6"/>
    <n v="112"/>
    <m/>
    <n v="53"/>
    <n v="59"/>
    <m/>
    <x v="0"/>
    <x v="0"/>
    <x v="0"/>
    <x v="1"/>
    <n v="0"/>
    <n v="564"/>
    <n v="3969"/>
    <n v="986"/>
    <n v="126"/>
    <n v="83"/>
    <n v="19"/>
    <n v="152"/>
    <n v="448"/>
    <m/>
    <m/>
    <n v="25"/>
    <m/>
    <n v="598"/>
    <n v="298"/>
    <n v="2.68"/>
    <n v="109"/>
    <n v="3"/>
    <n v="1"/>
    <n v="3006"/>
    <n v="927"/>
    <n v="13"/>
    <n v="217"/>
    <n v="462"/>
    <n v="460"/>
    <n v="75"/>
    <n v="0.90500000000000003"/>
    <x v="61"/>
    <s v="Eclipse Park I"/>
    <m/>
    <n v="100"/>
    <n v="100"/>
    <s v="LOU"/>
    <s v="LS2"/>
    <s v="LS2"/>
  </r>
  <r>
    <x v="14"/>
    <x v="0"/>
    <x v="0"/>
    <x v="1"/>
    <s v="NY1"/>
    <s v="SFG"/>
    <x v="42"/>
    <m/>
    <n v="2"/>
    <n v="112"/>
    <m/>
    <n v="85"/>
    <n v="27"/>
    <m/>
    <x v="0"/>
    <x v="0"/>
    <x v="0"/>
    <x v="1"/>
    <n v="0"/>
    <n v="691"/>
    <n v="4029"/>
    <n v="1085"/>
    <n v="150"/>
    <n v="82"/>
    <n v="16"/>
    <n v="221"/>
    <n v="312"/>
    <m/>
    <m/>
    <m/>
    <m/>
    <n v="370"/>
    <n v="190"/>
    <n v="1.72"/>
    <n v="109"/>
    <n v="16"/>
    <n v="1"/>
    <n v="2982"/>
    <n v="758"/>
    <n v="11"/>
    <n v="265"/>
    <n v="516"/>
    <n v="331"/>
    <n v="85"/>
    <n v="0.92900000000000005"/>
    <x v="62"/>
    <s v="Polo Grounds I"/>
    <m/>
    <n v="101"/>
    <n v="97"/>
    <s v="NYG"/>
    <s v="NY1"/>
    <s v="NY1"/>
  </r>
  <r>
    <x v="14"/>
    <x v="0"/>
    <x v="0"/>
    <x v="2"/>
    <s v="NY4"/>
    <s v="NYP"/>
    <x v="43"/>
    <m/>
    <n v="7"/>
    <n v="108"/>
    <m/>
    <n v="44"/>
    <n v="64"/>
    <m/>
    <x v="0"/>
    <x v="0"/>
    <x v="0"/>
    <x v="1"/>
    <n v="0"/>
    <n v="526"/>
    <n v="3731"/>
    <n v="921"/>
    <n v="123"/>
    <n v="57"/>
    <n v="21"/>
    <n v="217"/>
    <n v="428"/>
    <m/>
    <m/>
    <n v="35"/>
    <m/>
    <n v="688"/>
    <n v="432"/>
    <n v="4.1500000000000004"/>
    <n v="103"/>
    <n v="2"/>
    <n v="0"/>
    <n v="2811"/>
    <n v="1015"/>
    <n v="36"/>
    <n v="204"/>
    <n v="408"/>
    <n v="452"/>
    <n v="62"/>
    <n v="0.90100000000000002"/>
    <x v="43"/>
    <s v="Polo Grounds I West Diamond"/>
    <m/>
    <n v="84"/>
    <n v="86"/>
    <s v="NYP"/>
    <s v="NY4"/>
    <s v="NY4"/>
  </r>
  <r>
    <x v="14"/>
    <x v="0"/>
    <x v="0"/>
    <x v="2"/>
    <s v="PH4"/>
    <s v="PHA"/>
    <x v="5"/>
    <m/>
    <n v="4"/>
    <n v="113"/>
    <m/>
    <n v="55"/>
    <n v="57"/>
    <m/>
    <x v="0"/>
    <x v="0"/>
    <x v="0"/>
    <x v="1"/>
    <n v="0"/>
    <n v="764"/>
    <n v="4142"/>
    <n v="1099"/>
    <n v="169"/>
    <n v="76"/>
    <n v="30"/>
    <n v="223"/>
    <n v="410"/>
    <m/>
    <m/>
    <n v="45"/>
    <m/>
    <n v="691"/>
    <n v="360"/>
    <n v="3.23"/>
    <n v="105"/>
    <n v="5"/>
    <n v="0"/>
    <n v="3010"/>
    <n v="1038"/>
    <n v="11"/>
    <n v="212"/>
    <n v="506"/>
    <n v="483"/>
    <n v="79"/>
    <n v="0.90100000000000002"/>
    <x v="5"/>
    <s v="Jefferson Street Grounds"/>
    <m/>
    <n v="106"/>
    <n v="106"/>
    <s v="PHA"/>
    <s v="PH4"/>
    <s v="PH4"/>
  </r>
  <r>
    <x v="14"/>
    <x v="0"/>
    <x v="0"/>
    <x v="1"/>
    <s v="PHI"/>
    <s v="PHI"/>
    <x v="44"/>
    <m/>
    <n v="3"/>
    <n v="111"/>
    <m/>
    <n v="56"/>
    <n v="54"/>
    <m/>
    <x v="0"/>
    <x v="0"/>
    <x v="0"/>
    <x v="1"/>
    <n v="0"/>
    <n v="513"/>
    <n v="3893"/>
    <n v="891"/>
    <n v="156"/>
    <n v="35"/>
    <n v="20"/>
    <n v="220"/>
    <n v="401"/>
    <m/>
    <m/>
    <m/>
    <m/>
    <n v="511"/>
    <n v="259"/>
    <n v="2.39"/>
    <n v="108"/>
    <n v="10"/>
    <n v="0"/>
    <n v="2928"/>
    <n v="860"/>
    <n v="18"/>
    <n v="218"/>
    <n v="378"/>
    <n v="447"/>
    <n v="66"/>
    <n v="0.90500000000000003"/>
    <x v="44"/>
    <s v="Recreation Park"/>
    <m/>
    <n v="97"/>
    <n v="98"/>
    <s v="PHI"/>
    <s v="PHI"/>
    <s v="PHI"/>
  </r>
  <r>
    <x v="14"/>
    <x v="0"/>
    <x v="0"/>
    <x v="1"/>
    <s v="PRO"/>
    <s v="PRO"/>
    <x v="30"/>
    <m/>
    <n v="4"/>
    <n v="110"/>
    <m/>
    <n v="53"/>
    <n v="57"/>
    <m/>
    <x v="0"/>
    <x v="0"/>
    <x v="0"/>
    <x v="1"/>
    <n v="0"/>
    <n v="442"/>
    <n v="3727"/>
    <n v="820"/>
    <n v="114"/>
    <n v="30"/>
    <n v="6"/>
    <n v="265"/>
    <n v="430"/>
    <m/>
    <m/>
    <m/>
    <m/>
    <n v="531"/>
    <n v="289"/>
    <n v="2.71"/>
    <n v="108"/>
    <n v="8"/>
    <n v="0"/>
    <n v="2882"/>
    <n v="912"/>
    <n v="18"/>
    <n v="235"/>
    <n v="371"/>
    <n v="459"/>
    <n v="70"/>
    <n v="0.90300000000000002"/>
    <x v="29"/>
    <s v="Messer Street Grounds"/>
    <m/>
    <n v="97"/>
    <n v="95"/>
    <s v="PRO"/>
    <s v="PRO"/>
    <s v="PRO"/>
  </r>
  <r>
    <x v="14"/>
    <x v="0"/>
    <x v="0"/>
    <x v="2"/>
    <s v="PT1"/>
    <s v="PIT"/>
    <x v="39"/>
    <m/>
    <n v="3"/>
    <n v="111"/>
    <m/>
    <n v="56"/>
    <n v="55"/>
    <m/>
    <x v="0"/>
    <x v="0"/>
    <x v="0"/>
    <x v="1"/>
    <n v="0"/>
    <n v="547"/>
    <n v="3975"/>
    <n v="955"/>
    <n v="123"/>
    <n v="79"/>
    <n v="5"/>
    <n v="189"/>
    <n v="537"/>
    <m/>
    <m/>
    <n v="44"/>
    <m/>
    <n v="539"/>
    <n v="328"/>
    <n v="2.92"/>
    <n v="104"/>
    <n v="8"/>
    <n v="0"/>
    <n v="3033"/>
    <n v="918"/>
    <n v="14"/>
    <n v="201"/>
    <n v="454"/>
    <n v="422"/>
    <n v="77"/>
    <n v="0.91200000000000003"/>
    <x v="39"/>
    <s v="Recreation Park"/>
    <m/>
    <n v="100"/>
    <n v="99"/>
    <s v="PIT"/>
    <s v="PT1"/>
    <s v="PT1"/>
  </r>
  <r>
    <x v="14"/>
    <x v="0"/>
    <x v="0"/>
    <x v="2"/>
    <s v="SL4"/>
    <s v="STL"/>
    <x v="40"/>
    <m/>
    <n v="1"/>
    <n v="112"/>
    <m/>
    <n v="79"/>
    <n v="33"/>
    <m/>
    <x v="0"/>
    <x v="1"/>
    <x v="1"/>
    <x v="1"/>
    <n v="0"/>
    <n v="677"/>
    <n v="3972"/>
    <n v="979"/>
    <n v="132"/>
    <n v="57"/>
    <n v="17"/>
    <n v="234"/>
    <n v="282"/>
    <m/>
    <m/>
    <n v="49"/>
    <m/>
    <n v="461"/>
    <n v="272"/>
    <n v="2.44"/>
    <n v="111"/>
    <n v="11"/>
    <n v="0"/>
    <n v="3006"/>
    <n v="879"/>
    <n v="12"/>
    <n v="168"/>
    <n v="378"/>
    <n v="381"/>
    <n v="64"/>
    <n v="0.92"/>
    <x v="45"/>
    <s v="Sportsman's Park I"/>
    <m/>
    <n v="105"/>
    <n v="101"/>
    <s v="STL"/>
    <s v="SL4"/>
    <s v="SL4"/>
  </r>
  <r>
    <x v="14"/>
    <x v="0"/>
    <x v="0"/>
    <x v="1"/>
    <s v="SL5"/>
    <s v="SLM"/>
    <x v="56"/>
    <m/>
    <n v="8"/>
    <n v="111"/>
    <m/>
    <n v="36"/>
    <n v="72"/>
    <m/>
    <x v="0"/>
    <x v="0"/>
    <x v="0"/>
    <x v="1"/>
    <n v="0"/>
    <n v="390"/>
    <n v="3758"/>
    <n v="829"/>
    <n v="121"/>
    <n v="21"/>
    <n v="8"/>
    <n v="214"/>
    <n v="412"/>
    <m/>
    <m/>
    <m/>
    <m/>
    <n v="593"/>
    <n v="361"/>
    <n v="3.37"/>
    <n v="107"/>
    <n v="4"/>
    <n v="0"/>
    <n v="2896"/>
    <n v="935"/>
    <n v="15"/>
    <n v="278"/>
    <n v="337"/>
    <n v="398"/>
    <n v="67"/>
    <n v="0.91600000000000004"/>
    <x v="56"/>
    <s v="Sportsman's Park I"/>
    <m/>
    <n v="97"/>
    <n v="98"/>
    <s v="SLM"/>
    <s v="SL5"/>
    <s v="SL5"/>
  </r>
  <r>
    <x v="15"/>
    <x v="0"/>
    <x v="0"/>
    <x v="2"/>
    <s v="BL2"/>
    <s v="BLO"/>
    <x v="37"/>
    <m/>
    <n v="8"/>
    <n v="139"/>
    <m/>
    <n v="48"/>
    <n v="83"/>
    <m/>
    <x v="0"/>
    <x v="0"/>
    <x v="0"/>
    <x v="1"/>
    <n v="0"/>
    <n v="625"/>
    <n v="4639"/>
    <n v="945"/>
    <n v="124"/>
    <n v="51"/>
    <n v="8"/>
    <n v="379"/>
    <n v="603"/>
    <n v="269"/>
    <m/>
    <n v="36"/>
    <m/>
    <n v="878"/>
    <n v="547"/>
    <n v="4.08"/>
    <n v="134"/>
    <n v="5"/>
    <n v="0"/>
    <n v="3620"/>
    <n v="1197"/>
    <n v="25"/>
    <n v="403"/>
    <n v="805"/>
    <n v="523"/>
    <n v="59"/>
    <n v="0.91"/>
    <x v="36"/>
    <s v="Oriole Park"/>
    <m/>
    <n v="98"/>
    <n v="99"/>
    <s v="BAL"/>
    <s v="BL2"/>
    <s v="BL2"/>
  </r>
  <r>
    <x v="15"/>
    <x v="0"/>
    <x v="0"/>
    <x v="2"/>
    <s v="BR3"/>
    <s v="LAD"/>
    <x v="47"/>
    <m/>
    <n v="3"/>
    <n v="141"/>
    <m/>
    <n v="76"/>
    <n v="61"/>
    <m/>
    <x v="0"/>
    <x v="0"/>
    <x v="0"/>
    <x v="1"/>
    <n v="0"/>
    <n v="832"/>
    <n v="5053"/>
    <n v="1261"/>
    <n v="196"/>
    <n v="80"/>
    <n v="16"/>
    <n v="433"/>
    <n v="523"/>
    <n v="248"/>
    <m/>
    <n v="18"/>
    <m/>
    <n v="832"/>
    <n v="469"/>
    <n v="3.42"/>
    <n v="138"/>
    <n v="6"/>
    <n v="0"/>
    <n v="3704"/>
    <n v="1202"/>
    <n v="17"/>
    <n v="464"/>
    <n v="540"/>
    <n v="610"/>
    <n v="87"/>
    <n v="0.9"/>
    <x v="60"/>
    <s v="Washington Park I"/>
    <m/>
    <n v="100"/>
    <n v="100"/>
    <s v="BRO"/>
    <s v="BR3"/>
    <s v="BR3"/>
  </r>
  <r>
    <x v="15"/>
    <x v="0"/>
    <x v="0"/>
    <x v="1"/>
    <s v="BSN"/>
    <s v="ATL"/>
    <x v="24"/>
    <m/>
    <n v="5"/>
    <n v="118"/>
    <m/>
    <n v="56"/>
    <n v="61"/>
    <m/>
    <x v="0"/>
    <x v="0"/>
    <x v="0"/>
    <x v="1"/>
    <n v="0"/>
    <n v="657"/>
    <n v="4180"/>
    <n v="1085"/>
    <n v="151"/>
    <n v="59"/>
    <n v="24"/>
    <n v="250"/>
    <n v="537"/>
    <n v="156"/>
    <m/>
    <m/>
    <m/>
    <n v="661"/>
    <n v="371"/>
    <n v="3.24"/>
    <n v="116"/>
    <n v="3"/>
    <n v="0"/>
    <n v="3087"/>
    <n v="1049"/>
    <n v="33"/>
    <n v="298"/>
    <n v="511"/>
    <n v="465"/>
    <n v="63"/>
    <n v="0.90500000000000003"/>
    <x v="40"/>
    <s v="South End Grounds I"/>
    <m/>
    <n v="97"/>
    <n v="97"/>
    <s v="BSN"/>
    <s v="BSN"/>
    <s v="BSN"/>
  </r>
  <r>
    <x v="15"/>
    <x v="0"/>
    <x v="0"/>
    <x v="1"/>
    <s v="CHN"/>
    <s v="CHC"/>
    <x v="25"/>
    <m/>
    <n v="1"/>
    <n v="126"/>
    <m/>
    <n v="90"/>
    <n v="34"/>
    <m/>
    <x v="0"/>
    <x v="1"/>
    <x v="1"/>
    <x v="1"/>
    <n v="0"/>
    <n v="900"/>
    <n v="4378"/>
    <n v="1223"/>
    <n v="198"/>
    <n v="87"/>
    <n v="53"/>
    <n v="460"/>
    <n v="513"/>
    <n v="213"/>
    <m/>
    <m/>
    <m/>
    <n v="555"/>
    <n v="310"/>
    <n v="2.54"/>
    <n v="116"/>
    <n v="8"/>
    <n v="3"/>
    <n v="3293"/>
    <n v="988"/>
    <n v="49"/>
    <n v="262"/>
    <n v="647"/>
    <n v="475"/>
    <n v="82"/>
    <n v="0.91200000000000003"/>
    <x v="1"/>
    <s v="West Side Park I"/>
    <m/>
    <n v="114"/>
    <n v="109"/>
    <s v="CHC"/>
    <s v="CHN"/>
    <s v="CHN"/>
  </r>
  <r>
    <x v="15"/>
    <x v="0"/>
    <x v="0"/>
    <x v="2"/>
    <s v="CN2"/>
    <s v="CIN"/>
    <x v="26"/>
    <m/>
    <n v="5"/>
    <n v="141"/>
    <m/>
    <n v="65"/>
    <n v="73"/>
    <m/>
    <x v="0"/>
    <x v="0"/>
    <x v="0"/>
    <x v="1"/>
    <n v="0"/>
    <n v="883"/>
    <n v="4915"/>
    <n v="1225"/>
    <n v="145"/>
    <n v="95"/>
    <n v="45"/>
    <n v="374"/>
    <n v="633"/>
    <n v="185"/>
    <m/>
    <n v="65"/>
    <m/>
    <n v="865"/>
    <n v="580"/>
    <n v="4.18"/>
    <n v="129"/>
    <n v="3"/>
    <n v="0"/>
    <n v="3743"/>
    <n v="1267"/>
    <n v="25"/>
    <n v="481"/>
    <n v="495"/>
    <n v="582"/>
    <n v="122"/>
    <n v="0.90500000000000003"/>
    <x v="37"/>
    <s v="League Park I in Cincinnati"/>
    <m/>
    <n v="103"/>
    <n v="102"/>
    <s v="CIN"/>
    <s v="CN2"/>
    <s v="CN2"/>
  </r>
  <r>
    <x v="15"/>
    <x v="0"/>
    <x v="0"/>
    <x v="1"/>
    <s v="DTN"/>
    <s v="DTN"/>
    <x v="36"/>
    <m/>
    <n v="2"/>
    <n v="126"/>
    <m/>
    <n v="87"/>
    <n v="36"/>
    <m/>
    <x v="0"/>
    <x v="0"/>
    <x v="0"/>
    <x v="1"/>
    <n v="0"/>
    <n v="829"/>
    <n v="4501"/>
    <n v="1260"/>
    <n v="176"/>
    <n v="81"/>
    <n v="53"/>
    <n v="374"/>
    <n v="426"/>
    <n v="194"/>
    <m/>
    <m/>
    <m/>
    <n v="538"/>
    <n v="350"/>
    <n v="2.85"/>
    <n v="122"/>
    <n v="8"/>
    <n v="0"/>
    <n v="3311"/>
    <n v="995"/>
    <n v="20"/>
    <n v="270"/>
    <n v="592"/>
    <n v="373"/>
    <n v="82"/>
    <n v="0.92800000000000005"/>
    <x v="35"/>
    <s v="Recreation Park"/>
    <m/>
    <n v="103"/>
    <n v="100"/>
    <s v="DTN"/>
    <s v="DTN"/>
    <s v="DTN"/>
  </r>
  <r>
    <x v="15"/>
    <x v="0"/>
    <x v="0"/>
    <x v="1"/>
    <s v="KCN"/>
    <s v="KCN"/>
    <x v="52"/>
    <m/>
    <n v="7"/>
    <n v="123"/>
    <m/>
    <n v="30"/>
    <n v="91"/>
    <m/>
    <x v="0"/>
    <x v="0"/>
    <x v="0"/>
    <x v="1"/>
    <n v="0"/>
    <n v="494"/>
    <n v="4236"/>
    <n v="967"/>
    <n v="177"/>
    <n v="48"/>
    <n v="19"/>
    <n v="269"/>
    <n v="608"/>
    <n v="96"/>
    <m/>
    <m/>
    <m/>
    <n v="872"/>
    <n v="575"/>
    <n v="4.8499999999999996"/>
    <n v="117"/>
    <n v="4"/>
    <n v="0"/>
    <n v="3200"/>
    <n v="1345"/>
    <n v="27"/>
    <n v="246"/>
    <n v="442"/>
    <n v="482"/>
    <n v="79"/>
    <n v="0.91"/>
    <x v="52"/>
    <s v="Association Park"/>
    <m/>
    <n v="106"/>
    <n v="114"/>
    <s v="KCN"/>
    <s v="KCN"/>
    <s v="KCN"/>
  </r>
  <r>
    <x v="15"/>
    <x v="0"/>
    <x v="0"/>
    <x v="2"/>
    <s v="LS2"/>
    <s v="LOU"/>
    <x v="38"/>
    <m/>
    <n v="4"/>
    <n v="138"/>
    <m/>
    <n v="66"/>
    <n v="70"/>
    <m/>
    <x v="0"/>
    <x v="0"/>
    <x v="0"/>
    <x v="1"/>
    <n v="0"/>
    <n v="833"/>
    <n v="4921"/>
    <n v="1294"/>
    <n v="182"/>
    <n v="88"/>
    <n v="20"/>
    <n v="410"/>
    <n v="558"/>
    <n v="202"/>
    <m/>
    <n v="26"/>
    <m/>
    <n v="805"/>
    <n v="412"/>
    <n v="3.07"/>
    <n v="131"/>
    <n v="5"/>
    <n v="2"/>
    <n v="3629"/>
    <n v="1109"/>
    <n v="16"/>
    <n v="432"/>
    <n v="720"/>
    <n v="593"/>
    <n v="89"/>
    <n v="0.90100000000000002"/>
    <x v="61"/>
    <s v="Eclipse Park I"/>
    <m/>
    <n v="106"/>
    <n v="106"/>
    <s v="LOU"/>
    <s v="LS2"/>
    <s v="LS2"/>
  </r>
  <r>
    <x v="15"/>
    <x v="0"/>
    <x v="0"/>
    <x v="1"/>
    <s v="NY1"/>
    <s v="SFG"/>
    <x v="42"/>
    <m/>
    <n v="3"/>
    <n v="124"/>
    <m/>
    <n v="75"/>
    <n v="44"/>
    <m/>
    <x v="0"/>
    <x v="0"/>
    <x v="0"/>
    <x v="1"/>
    <n v="0"/>
    <n v="692"/>
    <n v="4298"/>
    <n v="1156"/>
    <n v="175"/>
    <n v="68"/>
    <n v="21"/>
    <n v="237"/>
    <n v="410"/>
    <n v="155"/>
    <m/>
    <m/>
    <m/>
    <n v="558"/>
    <n v="338"/>
    <n v="2.86"/>
    <n v="119"/>
    <n v="3"/>
    <n v="1"/>
    <n v="3186"/>
    <n v="1029"/>
    <n v="23"/>
    <n v="280"/>
    <n v="588"/>
    <n v="359"/>
    <n v="70"/>
    <n v="0.92900000000000005"/>
    <x v="62"/>
    <s v="Polo Grounds I"/>
    <m/>
    <n v="103"/>
    <n v="99"/>
    <s v="NYG"/>
    <s v="NY1"/>
    <s v="NY1"/>
  </r>
  <r>
    <x v="15"/>
    <x v="0"/>
    <x v="0"/>
    <x v="2"/>
    <s v="NY4"/>
    <s v="NYP"/>
    <x v="43"/>
    <m/>
    <n v="7"/>
    <n v="137"/>
    <m/>
    <n v="53"/>
    <n v="82"/>
    <m/>
    <x v="0"/>
    <x v="0"/>
    <x v="0"/>
    <x v="1"/>
    <n v="0"/>
    <n v="628"/>
    <n v="4683"/>
    <n v="1047"/>
    <n v="108"/>
    <n v="72"/>
    <n v="18"/>
    <n v="330"/>
    <n v="578"/>
    <n v="120"/>
    <m/>
    <n v="33"/>
    <m/>
    <n v="766"/>
    <n v="462"/>
    <n v="3.5"/>
    <n v="134"/>
    <n v="5"/>
    <n v="0"/>
    <n v="3559"/>
    <n v="1148"/>
    <n v="23"/>
    <n v="386"/>
    <n v="559"/>
    <n v="544"/>
    <n v="81"/>
    <n v="0.90700000000000003"/>
    <x v="43"/>
    <s v="St. George Cricket Grounds"/>
    <m/>
    <n v="96"/>
    <n v="100"/>
    <s v="NYP"/>
    <s v="NY4"/>
    <s v="NY4"/>
  </r>
  <r>
    <x v="15"/>
    <x v="0"/>
    <x v="0"/>
    <x v="2"/>
    <s v="PH4"/>
    <s v="PHA"/>
    <x v="5"/>
    <m/>
    <n v="6"/>
    <n v="139"/>
    <m/>
    <n v="63"/>
    <n v="72"/>
    <m/>
    <x v="0"/>
    <x v="0"/>
    <x v="0"/>
    <x v="1"/>
    <n v="0"/>
    <n v="772"/>
    <n v="4856"/>
    <n v="1142"/>
    <n v="192"/>
    <n v="82"/>
    <n v="21"/>
    <n v="378"/>
    <n v="697"/>
    <n v="284"/>
    <m/>
    <n v="41"/>
    <m/>
    <n v="942"/>
    <n v="538"/>
    <n v="3.97"/>
    <n v="134"/>
    <n v="4"/>
    <n v="0"/>
    <n v="3656"/>
    <n v="1309"/>
    <n v="35"/>
    <n v="388"/>
    <n v="513"/>
    <n v="637"/>
    <n v="99"/>
    <n v="0.89400000000000002"/>
    <x v="5"/>
    <s v="Jefferson Street Grounds"/>
    <m/>
    <n v="101"/>
    <n v="102"/>
    <s v="PHA"/>
    <s v="PH4"/>
    <s v="PH4"/>
  </r>
  <r>
    <x v="15"/>
    <x v="0"/>
    <x v="0"/>
    <x v="1"/>
    <s v="PHI"/>
    <s v="PHI"/>
    <x v="44"/>
    <m/>
    <n v="4"/>
    <n v="119"/>
    <m/>
    <n v="71"/>
    <n v="43"/>
    <m/>
    <x v="0"/>
    <x v="0"/>
    <x v="0"/>
    <x v="1"/>
    <n v="0"/>
    <n v="621"/>
    <n v="4072"/>
    <n v="976"/>
    <n v="145"/>
    <n v="66"/>
    <n v="26"/>
    <n v="282"/>
    <n v="516"/>
    <n v="226"/>
    <m/>
    <m/>
    <m/>
    <n v="498"/>
    <n v="285"/>
    <n v="2.4500000000000002"/>
    <n v="110"/>
    <n v="10"/>
    <n v="2"/>
    <n v="3137"/>
    <n v="923"/>
    <n v="29"/>
    <n v="264"/>
    <n v="540"/>
    <n v="393"/>
    <n v="46"/>
    <n v="0.92100000000000004"/>
    <x v="44"/>
    <s v="Recreation Park"/>
    <m/>
    <n v="100"/>
    <n v="99"/>
    <s v="PHI"/>
    <s v="PHI"/>
    <s v="PHI"/>
  </r>
  <r>
    <x v="15"/>
    <x v="0"/>
    <x v="0"/>
    <x v="2"/>
    <s v="PT1"/>
    <s v="PIT"/>
    <x v="39"/>
    <m/>
    <n v="2"/>
    <n v="140"/>
    <m/>
    <n v="80"/>
    <n v="57"/>
    <m/>
    <x v="0"/>
    <x v="0"/>
    <x v="0"/>
    <x v="1"/>
    <n v="0"/>
    <n v="810"/>
    <n v="4854"/>
    <n v="1171"/>
    <n v="186"/>
    <n v="96"/>
    <n v="16"/>
    <n v="478"/>
    <n v="713"/>
    <n v="260"/>
    <m/>
    <n v="38"/>
    <m/>
    <n v="647"/>
    <n v="385"/>
    <n v="2.83"/>
    <n v="137"/>
    <n v="15"/>
    <n v="1"/>
    <n v="3678"/>
    <n v="1130"/>
    <n v="10"/>
    <n v="299"/>
    <n v="515"/>
    <n v="487"/>
    <n v="90"/>
    <n v="0.91700000000000004"/>
    <x v="39"/>
    <s v="Recreation Park"/>
    <m/>
    <n v="98"/>
    <n v="97"/>
    <s v="PIT"/>
    <s v="PT1"/>
    <s v="PT1"/>
  </r>
  <r>
    <x v="15"/>
    <x v="0"/>
    <x v="0"/>
    <x v="2"/>
    <s v="SL4"/>
    <s v="STL"/>
    <x v="40"/>
    <m/>
    <n v="1"/>
    <n v="139"/>
    <m/>
    <n v="93"/>
    <n v="46"/>
    <m/>
    <x v="0"/>
    <x v="1"/>
    <x v="1"/>
    <x v="2"/>
    <n v="1"/>
    <n v="944"/>
    <n v="5009"/>
    <n v="1365"/>
    <n v="206"/>
    <n v="85"/>
    <n v="20"/>
    <n v="400"/>
    <n v="425"/>
    <n v="336"/>
    <m/>
    <n v="52"/>
    <m/>
    <n v="592"/>
    <n v="340"/>
    <n v="2.4900000000000002"/>
    <n v="134"/>
    <n v="14"/>
    <n v="2"/>
    <n v="3688"/>
    <n v="1087"/>
    <n v="13"/>
    <n v="329"/>
    <n v="583"/>
    <n v="494"/>
    <n v="96"/>
    <n v="0.91500000000000004"/>
    <x v="45"/>
    <s v="Sportsman's Park I"/>
    <m/>
    <n v="105"/>
    <n v="100"/>
    <s v="STL"/>
    <s v="SL4"/>
    <s v="SL4"/>
  </r>
  <r>
    <x v="15"/>
    <x v="0"/>
    <x v="0"/>
    <x v="1"/>
    <s v="SL5"/>
    <s v="SLM"/>
    <x v="56"/>
    <m/>
    <n v="6"/>
    <n v="126"/>
    <m/>
    <n v="43"/>
    <n v="79"/>
    <m/>
    <x v="0"/>
    <x v="0"/>
    <x v="0"/>
    <x v="1"/>
    <n v="0"/>
    <n v="547"/>
    <n v="4250"/>
    <n v="1001"/>
    <n v="183"/>
    <n v="46"/>
    <n v="30"/>
    <n v="235"/>
    <n v="656"/>
    <n v="156"/>
    <m/>
    <m/>
    <m/>
    <n v="712"/>
    <n v="388"/>
    <n v="3.24"/>
    <n v="118"/>
    <n v="6"/>
    <n v="0"/>
    <n v="3232"/>
    <n v="1050"/>
    <n v="34"/>
    <n v="392"/>
    <n v="501"/>
    <n v="452"/>
    <n v="92"/>
    <n v="0.91400000000000003"/>
    <x v="56"/>
    <s v="Sportsman's Park I"/>
    <m/>
    <n v="94"/>
    <n v="97"/>
    <s v="SLM"/>
    <s v="SL5"/>
    <s v="SL5"/>
  </r>
  <r>
    <x v="15"/>
    <x v="0"/>
    <x v="0"/>
    <x v="1"/>
    <s v="WS8"/>
    <s v="WNL"/>
    <x v="13"/>
    <m/>
    <n v="8"/>
    <n v="122"/>
    <m/>
    <n v="28"/>
    <n v="92"/>
    <m/>
    <x v="0"/>
    <x v="0"/>
    <x v="0"/>
    <x v="1"/>
    <n v="0"/>
    <n v="445"/>
    <n v="4082"/>
    <n v="856"/>
    <n v="135"/>
    <n v="51"/>
    <n v="23"/>
    <n v="265"/>
    <n v="582"/>
    <n v="143"/>
    <m/>
    <m/>
    <m/>
    <n v="791"/>
    <n v="497"/>
    <n v="4.3"/>
    <n v="115"/>
    <n v="4"/>
    <n v="0"/>
    <n v="3123"/>
    <n v="1147"/>
    <n v="34"/>
    <n v="379"/>
    <n v="500"/>
    <n v="458"/>
    <n v="69"/>
    <n v="0.91"/>
    <x v="13"/>
    <s v="Swampdoodle Grounds"/>
    <m/>
    <n v="94"/>
    <n v="99"/>
    <s v="WHS"/>
    <s v="WS8"/>
    <s v="WS8"/>
  </r>
  <r>
    <x v="16"/>
    <x v="0"/>
    <x v="0"/>
    <x v="2"/>
    <s v="BL2"/>
    <s v="BLO"/>
    <x v="37"/>
    <m/>
    <n v="3"/>
    <n v="141"/>
    <m/>
    <n v="77"/>
    <n v="58"/>
    <m/>
    <x v="0"/>
    <x v="0"/>
    <x v="0"/>
    <x v="1"/>
    <n v="0"/>
    <n v="975"/>
    <n v="4825"/>
    <n v="1337"/>
    <n v="202"/>
    <n v="100"/>
    <n v="31"/>
    <n v="469"/>
    <n v="337"/>
    <n v="545"/>
    <m/>
    <n v="68"/>
    <m/>
    <n v="861"/>
    <n v="524"/>
    <n v="3.87"/>
    <n v="132"/>
    <n v="8"/>
    <n v="0"/>
    <n v="3660"/>
    <n v="1288"/>
    <n v="16"/>
    <n v="418"/>
    <n v="470"/>
    <n v="549"/>
    <n v="66"/>
    <n v="0.90700000000000003"/>
    <x v="36"/>
    <s v="Oriole Park"/>
    <m/>
    <n v="94"/>
    <n v="95"/>
    <s v="BAL"/>
    <s v="BL2"/>
    <s v="BL2"/>
  </r>
  <r>
    <x v="16"/>
    <x v="0"/>
    <x v="0"/>
    <x v="2"/>
    <s v="BR3"/>
    <s v="LAD"/>
    <x v="47"/>
    <m/>
    <n v="6"/>
    <n v="138"/>
    <m/>
    <n v="60"/>
    <n v="74"/>
    <m/>
    <x v="0"/>
    <x v="0"/>
    <x v="0"/>
    <x v="1"/>
    <n v="0"/>
    <n v="904"/>
    <n v="4913"/>
    <n v="1281"/>
    <n v="200"/>
    <n v="82"/>
    <n v="25"/>
    <n v="456"/>
    <n v="357"/>
    <n v="409"/>
    <m/>
    <n v="51"/>
    <m/>
    <n v="918"/>
    <n v="589"/>
    <n v="4.47"/>
    <n v="132"/>
    <n v="3"/>
    <n v="3"/>
    <n v="3556"/>
    <n v="1348"/>
    <n v="27"/>
    <n v="454"/>
    <n v="332"/>
    <n v="562"/>
    <n v="88"/>
    <n v="0.90500000000000003"/>
    <x v="60"/>
    <s v="Washington Park I"/>
    <m/>
    <n v="101"/>
    <n v="100"/>
    <s v="BRO"/>
    <s v="BR3"/>
    <s v="BR3"/>
  </r>
  <r>
    <x v="16"/>
    <x v="0"/>
    <x v="0"/>
    <x v="1"/>
    <s v="BSN"/>
    <s v="ATL"/>
    <x v="24"/>
    <m/>
    <n v="5"/>
    <n v="127"/>
    <m/>
    <n v="61"/>
    <n v="60"/>
    <m/>
    <x v="0"/>
    <x v="0"/>
    <x v="0"/>
    <x v="1"/>
    <n v="0"/>
    <n v="834"/>
    <n v="4531"/>
    <n v="1255"/>
    <n v="185"/>
    <n v="94"/>
    <n v="53"/>
    <n v="340"/>
    <n v="392"/>
    <n v="373"/>
    <m/>
    <n v="37"/>
    <m/>
    <n v="792"/>
    <n v="539"/>
    <n v="4.41"/>
    <n v="123"/>
    <n v="4"/>
    <n v="1"/>
    <n v="3302"/>
    <n v="1226"/>
    <n v="55"/>
    <n v="396"/>
    <n v="254"/>
    <n v="522"/>
    <n v="94"/>
    <n v="0.90500000000000003"/>
    <x v="40"/>
    <s v="South End Grounds I"/>
    <m/>
    <n v="98"/>
    <n v="97"/>
    <s v="BSN"/>
    <s v="BSN"/>
    <s v="BSN"/>
  </r>
  <r>
    <x v="16"/>
    <x v="0"/>
    <x v="0"/>
    <x v="1"/>
    <s v="CHN"/>
    <s v="CHC"/>
    <x v="25"/>
    <m/>
    <n v="3"/>
    <n v="127"/>
    <m/>
    <n v="71"/>
    <n v="50"/>
    <m/>
    <x v="0"/>
    <x v="0"/>
    <x v="0"/>
    <x v="1"/>
    <n v="0"/>
    <n v="813"/>
    <n v="4350"/>
    <n v="1177"/>
    <n v="178"/>
    <n v="98"/>
    <n v="80"/>
    <n v="407"/>
    <n v="400"/>
    <n v="382"/>
    <m/>
    <n v="20"/>
    <m/>
    <n v="716"/>
    <n v="433"/>
    <n v="3.46"/>
    <n v="117"/>
    <n v="4"/>
    <n v="3"/>
    <n v="3378"/>
    <n v="1156"/>
    <n v="55"/>
    <n v="338"/>
    <n v="510"/>
    <n v="472"/>
    <n v="99"/>
    <n v="0.91400000000000003"/>
    <x v="1"/>
    <s v="West Side Park I"/>
    <m/>
    <n v="113"/>
    <n v="110"/>
    <s v="CHC"/>
    <s v="CHN"/>
    <s v="CHN"/>
  </r>
  <r>
    <x v="16"/>
    <x v="0"/>
    <x v="0"/>
    <x v="2"/>
    <s v="CL3"/>
    <s v="CLV"/>
    <x v="61"/>
    <m/>
    <n v="8"/>
    <n v="133"/>
    <m/>
    <n v="39"/>
    <n v="92"/>
    <m/>
    <x v="0"/>
    <x v="0"/>
    <x v="0"/>
    <x v="1"/>
    <n v="0"/>
    <n v="729"/>
    <n v="4649"/>
    <n v="1170"/>
    <n v="178"/>
    <n v="77"/>
    <n v="14"/>
    <n v="375"/>
    <n v="486"/>
    <n v="355"/>
    <m/>
    <n v="46"/>
    <m/>
    <n v="1112"/>
    <n v="630"/>
    <n v="4.99"/>
    <n v="127"/>
    <n v="2"/>
    <n v="1"/>
    <n v="3408"/>
    <n v="1472"/>
    <n v="34"/>
    <n v="533"/>
    <n v="332"/>
    <n v="576"/>
    <n v="97"/>
    <n v="0.89800000000000002"/>
    <x v="31"/>
    <s v="National League Park II"/>
    <m/>
    <n v="97"/>
    <n v="101"/>
    <s v="CLE"/>
    <s v="CL3"/>
    <s v="CL3"/>
  </r>
  <r>
    <x v="16"/>
    <x v="0"/>
    <x v="0"/>
    <x v="2"/>
    <s v="CN2"/>
    <s v="CIN"/>
    <x v="26"/>
    <m/>
    <n v="2"/>
    <n v="135"/>
    <m/>
    <n v="81"/>
    <n v="54"/>
    <m/>
    <x v="0"/>
    <x v="0"/>
    <x v="0"/>
    <x v="1"/>
    <n v="0"/>
    <n v="892"/>
    <n v="4797"/>
    <n v="1285"/>
    <n v="179"/>
    <n v="102"/>
    <n v="37"/>
    <n v="382"/>
    <n v="379"/>
    <n v="527"/>
    <m/>
    <n v="56"/>
    <m/>
    <n v="745"/>
    <n v="471"/>
    <n v="3.58"/>
    <n v="129"/>
    <n v="11"/>
    <n v="1"/>
    <n v="3548"/>
    <n v="1202"/>
    <n v="28"/>
    <n v="396"/>
    <n v="330"/>
    <n v="484"/>
    <n v="106"/>
    <n v="0.91600000000000004"/>
    <x v="37"/>
    <s v="League Park I in Cincinnati"/>
    <m/>
    <n v="102"/>
    <n v="101"/>
    <s v="CIN"/>
    <s v="CN2"/>
    <s v="CN2"/>
  </r>
  <r>
    <x v="16"/>
    <x v="0"/>
    <x v="0"/>
    <x v="1"/>
    <s v="DTN"/>
    <s v="DTN"/>
    <x v="36"/>
    <m/>
    <n v="1"/>
    <n v="127"/>
    <m/>
    <n v="79"/>
    <n v="45"/>
    <m/>
    <x v="0"/>
    <x v="1"/>
    <x v="1"/>
    <x v="2"/>
    <n v="1"/>
    <n v="969"/>
    <n v="4689"/>
    <n v="1404"/>
    <n v="213"/>
    <n v="126"/>
    <n v="55"/>
    <n v="352"/>
    <n v="258"/>
    <n v="267"/>
    <m/>
    <n v="38"/>
    <m/>
    <n v="710"/>
    <n v="490"/>
    <n v="3.95"/>
    <n v="122"/>
    <n v="3"/>
    <n v="1"/>
    <n v="3349"/>
    <n v="1172"/>
    <n v="52"/>
    <n v="344"/>
    <n v="337"/>
    <n v="394"/>
    <n v="92"/>
    <n v="0.92500000000000004"/>
    <x v="35"/>
    <s v="Recreation Park"/>
    <m/>
    <n v="104"/>
    <n v="100"/>
    <s v="DTN"/>
    <s v="DTN"/>
    <s v="DTN"/>
  </r>
  <r>
    <x v="16"/>
    <x v="0"/>
    <x v="0"/>
    <x v="1"/>
    <s v="IN3"/>
    <s v="IND"/>
    <x v="51"/>
    <m/>
    <n v="8"/>
    <n v="127"/>
    <m/>
    <n v="37"/>
    <n v="89"/>
    <m/>
    <x v="0"/>
    <x v="0"/>
    <x v="0"/>
    <x v="1"/>
    <n v="0"/>
    <n v="628"/>
    <n v="4368"/>
    <n v="1080"/>
    <n v="162"/>
    <n v="70"/>
    <n v="33"/>
    <n v="300"/>
    <n v="379"/>
    <n v="334"/>
    <m/>
    <n v="44"/>
    <m/>
    <n v="965"/>
    <n v="634"/>
    <n v="5.24"/>
    <n v="118"/>
    <n v="4"/>
    <n v="1"/>
    <n v="3264"/>
    <n v="1289"/>
    <n v="60"/>
    <n v="431"/>
    <n v="245"/>
    <n v="479"/>
    <n v="105"/>
    <n v="0.91200000000000003"/>
    <x v="51"/>
    <s v="Athletic Park I"/>
    <m/>
    <n v="96"/>
    <n v="102"/>
    <s v="IND"/>
    <s v="IN3"/>
    <s v="IN3"/>
  </r>
  <r>
    <x v="16"/>
    <x v="0"/>
    <x v="0"/>
    <x v="2"/>
    <s v="LS2"/>
    <s v="LOU"/>
    <x v="38"/>
    <m/>
    <n v="4"/>
    <n v="137"/>
    <m/>
    <n v="76"/>
    <n v="60"/>
    <m/>
    <x v="0"/>
    <x v="0"/>
    <x v="0"/>
    <x v="1"/>
    <n v="0"/>
    <n v="956"/>
    <n v="4916"/>
    <n v="1420"/>
    <n v="194"/>
    <n v="98"/>
    <n v="27"/>
    <n v="436"/>
    <n v="367"/>
    <n v="466"/>
    <m/>
    <n v="40"/>
    <m/>
    <n v="854"/>
    <n v="512"/>
    <n v="3.82"/>
    <n v="133"/>
    <n v="3"/>
    <n v="1"/>
    <n v="3617"/>
    <n v="1274"/>
    <n v="31"/>
    <n v="357"/>
    <n v="544"/>
    <n v="574"/>
    <n v="83"/>
    <n v="0.90300000000000002"/>
    <x v="61"/>
    <s v="Eclipse Park I"/>
    <m/>
    <n v="102"/>
    <n v="102"/>
    <s v="LOU"/>
    <s v="LS2"/>
    <s v="LS2"/>
  </r>
  <r>
    <x v="16"/>
    <x v="0"/>
    <x v="0"/>
    <x v="1"/>
    <s v="NY1"/>
    <s v="SFG"/>
    <x v="42"/>
    <m/>
    <n v="4"/>
    <n v="129"/>
    <m/>
    <n v="68"/>
    <n v="55"/>
    <m/>
    <x v="0"/>
    <x v="0"/>
    <x v="0"/>
    <x v="1"/>
    <n v="0"/>
    <n v="816"/>
    <n v="4516"/>
    <n v="1259"/>
    <n v="167"/>
    <n v="93"/>
    <n v="48"/>
    <n v="361"/>
    <n v="326"/>
    <n v="415"/>
    <m/>
    <n v="47"/>
    <m/>
    <n v="723"/>
    <n v="442"/>
    <n v="3.58"/>
    <n v="123"/>
    <n v="5"/>
    <n v="1"/>
    <n v="3335"/>
    <n v="1096"/>
    <n v="27"/>
    <n v="373"/>
    <n v="415"/>
    <n v="431"/>
    <n v="83"/>
    <n v="0.92"/>
    <x v="62"/>
    <s v="Polo Grounds I"/>
    <m/>
    <n v="96"/>
    <n v="93"/>
    <s v="NYG"/>
    <s v="NY1"/>
    <s v="NY1"/>
  </r>
  <r>
    <x v="16"/>
    <x v="0"/>
    <x v="0"/>
    <x v="2"/>
    <s v="NY4"/>
    <s v="NYP"/>
    <x v="43"/>
    <m/>
    <n v="7"/>
    <n v="138"/>
    <m/>
    <n v="44"/>
    <n v="89"/>
    <m/>
    <x v="0"/>
    <x v="0"/>
    <x v="0"/>
    <x v="1"/>
    <n v="0"/>
    <n v="754"/>
    <n v="4821"/>
    <n v="1197"/>
    <n v="193"/>
    <n v="66"/>
    <n v="21"/>
    <n v="439"/>
    <n v="456"/>
    <n v="305"/>
    <m/>
    <n v="50"/>
    <m/>
    <n v="1093"/>
    <n v="693"/>
    <n v="5.28"/>
    <n v="132"/>
    <n v="1"/>
    <n v="0"/>
    <n v="3541"/>
    <n v="1545"/>
    <n v="39"/>
    <n v="406"/>
    <n v="316"/>
    <n v="632"/>
    <n v="102"/>
    <n v="0.89400000000000002"/>
    <x v="43"/>
    <s v="St. George Cricket Grounds"/>
    <m/>
    <n v="96"/>
    <n v="100"/>
    <s v="NYP"/>
    <s v="NY4"/>
    <s v="NY4"/>
  </r>
  <r>
    <x v="16"/>
    <x v="0"/>
    <x v="0"/>
    <x v="2"/>
    <s v="PH4"/>
    <s v="PHA"/>
    <x v="5"/>
    <m/>
    <n v="5"/>
    <n v="137"/>
    <m/>
    <n v="64"/>
    <n v="69"/>
    <m/>
    <x v="0"/>
    <x v="0"/>
    <x v="0"/>
    <x v="1"/>
    <n v="0"/>
    <n v="893"/>
    <n v="4954"/>
    <n v="1370"/>
    <n v="231"/>
    <n v="84"/>
    <n v="29"/>
    <n v="321"/>
    <n v="379"/>
    <n v="476"/>
    <m/>
    <n v="51"/>
    <m/>
    <n v="890"/>
    <n v="605"/>
    <n v="4.59"/>
    <n v="131"/>
    <n v="5"/>
    <n v="1"/>
    <n v="3559"/>
    <n v="1227"/>
    <n v="29"/>
    <n v="433"/>
    <n v="417"/>
    <n v="528"/>
    <n v="95"/>
    <n v="0.90700000000000003"/>
    <x v="5"/>
    <s v="Jefferson Street Grounds"/>
    <m/>
    <n v="100"/>
    <n v="100"/>
    <s v="PHA"/>
    <s v="PH4"/>
    <s v="PH4"/>
  </r>
  <r>
    <x v="16"/>
    <x v="0"/>
    <x v="0"/>
    <x v="1"/>
    <s v="PHI"/>
    <s v="PHI"/>
    <x v="44"/>
    <m/>
    <n v="2"/>
    <n v="128"/>
    <m/>
    <n v="75"/>
    <n v="48"/>
    <m/>
    <x v="0"/>
    <x v="0"/>
    <x v="0"/>
    <x v="1"/>
    <n v="0"/>
    <n v="901"/>
    <n v="4630"/>
    <n v="1269"/>
    <n v="213"/>
    <n v="89"/>
    <n v="47"/>
    <n v="385"/>
    <n v="346"/>
    <n v="355"/>
    <m/>
    <n v="52"/>
    <m/>
    <n v="702"/>
    <n v="437"/>
    <n v="3.47"/>
    <n v="119"/>
    <n v="7"/>
    <n v="1"/>
    <n v="3398"/>
    <n v="1173"/>
    <n v="48"/>
    <n v="305"/>
    <n v="435"/>
    <n v="471"/>
    <n v="76"/>
    <n v="0.91200000000000003"/>
    <x v="44"/>
    <s v="Philadelphia Baseball Grounds"/>
    <m/>
    <n v="106"/>
    <n v="104"/>
    <s v="PHI"/>
    <s v="PHI"/>
    <s v="PHI"/>
  </r>
  <r>
    <x v="16"/>
    <x v="0"/>
    <x v="0"/>
    <x v="1"/>
    <s v="PIT"/>
    <s v="PIT"/>
    <x v="39"/>
    <m/>
    <n v="6"/>
    <n v="125"/>
    <m/>
    <n v="55"/>
    <n v="69"/>
    <m/>
    <x v="0"/>
    <x v="0"/>
    <x v="0"/>
    <x v="1"/>
    <n v="0"/>
    <n v="621"/>
    <n v="4414"/>
    <n v="1141"/>
    <n v="183"/>
    <n v="78"/>
    <n v="20"/>
    <n v="319"/>
    <n v="381"/>
    <n v="221"/>
    <m/>
    <n v="38"/>
    <m/>
    <n v="750"/>
    <n v="507"/>
    <n v="4.12"/>
    <n v="123"/>
    <n v="4"/>
    <n v="0"/>
    <n v="3326"/>
    <n v="1287"/>
    <n v="39"/>
    <n v="246"/>
    <n v="248"/>
    <n v="425"/>
    <n v="70"/>
    <n v="0.92100000000000004"/>
    <x v="39"/>
    <s v="Recreation Park"/>
    <m/>
    <n v="93"/>
    <n v="93"/>
    <s v="PIT"/>
    <s v="PIT"/>
    <s v="PIT"/>
  </r>
  <r>
    <x v="16"/>
    <x v="0"/>
    <x v="0"/>
    <x v="2"/>
    <s v="SL4"/>
    <s v="STL"/>
    <x v="40"/>
    <m/>
    <n v="1"/>
    <n v="137"/>
    <m/>
    <n v="95"/>
    <n v="40"/>
    <m/>
    <x v="0"/>
    <x v="1"/>
    <x v="1"/>
    <x v="1"/>
    <n v="0"/>
    <n v="1131"/>
    <n v="5048"/>
    <n v="1550"/>
    <n v="261"/>
    <n v="78"/>
    <n v="39"/>
    <n v="442"/>
    <n v="342"/>
    <n v="581"/>
    <m/>
    <n v="67"/>
    <m/>
    <n v="761"/>
    <n v="503"/>
    <n v="3.77"/>
    <n v="132"/>
    <n v="6"/>
    <n v="2"/>
    <n v="3598"/>
    <n v="1254"/>
    <n v="19"/>
    <n v="323"/>
    <n v="334"/>
    <n v="481"/>
    <n v="86"/>
    <n v="0.91600000000000004"/>
    <x v="45"/>
    <s v="Sportsman's Park I"/>
    <m/>
    <n v="111"/>
    <n v="106"/>
    <s v="STL"/>
    <s v="SL4"/>
    <s v="SL4"/>
  </r>
  <r>
    <x v="16"/>
    <x v="0"/>
    <x v="0"/>
    <x v="1"/>
    <s v="WS8"/>
    <s v="WNL"/>
    <x v="13"/>
    <m/>
    <n v="7"/>
    <n v="126"/>
    <m/>
    <n v="46"/>
    <n v="76"/>
    <m/>
    <x v="0"/>
    <x v="0"/>
    <x v="0"/>
    <x v="1"/>
    <n v="0"/>
    <n v="601"/>
    <n v="4314"/>
    <n v="1039"/>
    <n v="149"/>
    <n v="63"/>
    <n v="47"/>
    <n v="269"/>
    <n v="339"/>
    <n v="334"/>
    <m/>
    <n v="41"/>
    <m/>
    <n v="825"/>
    <n v="508"/>
    <n v="4.1900000000000004"/>
    <n v="124"/>
    <n v="3"/>
    <n v="0"/>
    <n v="3271"/>
    <n v="1216"/>
    <n v="47"/>
    <n v="299"/>
    <n v="396"/>
    <n v="483"/>
    <n v="77"/>
    <n v="0.90900000000000003"/>
    <x v="13"/>
    <s v="Swampdoodle Grounds"/>
    <m/>
    <n v="95"/>
    <n v="100"/>
    <s v="WHS"/>
    <s v="WS8"/>
    <s v="WS8"/>
  </r>
  <r>
    <x v="17"/>
    <x v="0"/>
    <x v="0"/>
    <x v="2"/>
    <s v="BL2"/>
    <s v="BLO"/>
    <x v="37"/>
    <m/>
    <n v="5"/>
    <n v="137"/>
    <m/>
    <n v="57"/>
    <n v="80"/>
    <m/>
    <x v="0"/>
    <x v="0"/>
    <x v="0"/>
    <x v="1"/>
    <n v="0"/>
    <n v="653"/>
    <n v="4656"/>
    <n v="1068"/>
    <n v="162"/>
    <n v="70"/>
    <n v="19"/>
    <n v="298"/>
    <n v="479"/>
    <n v="326"/>
    <m/>
    <n v="58"/>
    <m/>
    <n v="779"/>
    <n v="504"/>
    <n v="3.78"/>
    <n v="130"/>
    <n v="3"/>
    <n v="0"/>
    <n v="3601"/>
    <n v="1162"/>
    <n v="23"/>
    <n v="419"/>
    <n v="525"/>
    <n v="461"/>
    <n v="88"/>
    <n v="0.92"/>
    <x v="36"/>
    <s v="Oriole Park"/>
    <m/>
    <n v="98"/>
    <n v="98"/>
    <s v="BAL"/>
    <s v="BL2"/>
    <s v="BL2"/>
  </r>
  <r>
    <x v="17"/>
    <x v="0"/>
    <x v="0"/>
    <x v="2"/>
    <s v="BR3"/>
    <s v="LAD"/>
    <x v="47"/>
    <m/>
    <n v="2"/>
    <n v="143"/>
    <m/>
    <n v="88"/>
    <n v="52"/>
    <m/>
    <x v="0"/>
    <x v="0"/>
    <x v="0"/>
    <x v="1"/>
    <n v="0"/>
    <n v="758"/>
    <n v="4871"/>
    <n v="1177"/>
    <n v="172"/>
    <n v="70"/>
    <n v="25"/>
    <n v="353"/>
    <n v="439"/>
    <n v="334"/>
    <m/>
    <n v="56"/>
    <m/>
    <n v="584"/>
    <n v="333"/>
    <n v="2.33"/>
    <n v="138"/>
    <n v="9"/>
    <n v="0"/>
    <n v="3859"/>
    <n v="1059"/>
    <n v="15"/>
    <n v="285"/>
    <n v="577"/>
    <n v="502"/>
    <n v="88"/>
    <n v="0.91800000000000004"/>
    <x v="63"/>
    <s v="Washington Park I"/>
    <m/>
    <n v="101"/>
    <n v="100"/>
    <s v="BRO"/>
    <s v="BR3"/>
    <s v="BR3"/>
  </r>
  <r>
    <x v="17"/>
    <x v="0"/>
    <x v="0"/>
    <x v="1"/>
    <s v="BSN"/>
    <s v="ATL"/>
    <x v="24"/>
    <m/>
    <n v="4"/>
    <n v="137"/>
    <m/>
    <n v="70"/>
    <n v="64"/>
    <m/>
    <x v="0"/>
    <x v="0"/>
    <x v="0"/>
    <x v="1"/>
    <n v="0"/>
    <n v="669"/>
    <n v="4834"/>
    <n v="1183"/>
    <n v="167"/>
    <n v="89"/>
    <n v="56"/>
    <n v="282"/>
    <n v="524"/>
    <n v="293"/>
    <m/>
    <n v="32"/>
    <m/>
    <n v="619"/>
    <n v="355"/>
    <n v="2.61"/>
    <n v="134"/>
    <n v="7"/>
    <n v="0"/>
    <n v="3676"/>
    <n v="1104"/>
    <n v="36"/>
    <n v="269"/>
    <n v="484"/>
    <n v="494"/>
    <n v="91"/>
    <n v="0.91700000000000004"/>
    <x v="40"/>
    <s v="South End Grounds II"/>
    <m/>
    <n v="104"/>
    <n v="102"/>
    <s v="BSN"/>
    <s v="BSN"/>
    <s v="BSN"/>
  </r>
  <r>
    <x v="17"/>
    <x v="0"/>
    <x v="0"/>
    <x v="1"/>
    <s v="CHN"/>
    <s v="CHC"/>
    <x v="25"/>
    <m/>
    <n v="2"/>
    <n v="135"/>
    <m/>
    <n v="77"/>
    <n v="58"/>
    <m/>
    <x v="0"/>
    <x v="0"/>
    <x v="0"/>
    <x v="1"/>
    <n v="0"/>
    <n v="734"/>
    <n v="4616"/>
    <n v="1201"/>
    <n v="147"/>
    <n v="95"/>
    <n v="77"/>
    <n v="290"/>
    <n v="563"/>
    <n v="287"/>
    <m/>
    <n v="28"/>
    <m/>
    <n v="659"/>
    <n v="390"/>
    <n v="2.96"/>
    <n v="123"/>
    <n v="13"/>
    <n v="1"/>
    <n v="3559"/>
    <n v="1139"/>
    <n v="63"/>
    <n v="308"/>
    <n v="588"/>
    <n v="417"/>
    <n v="112"/>
    <n v="0.92700000000000005"/>
    <x v="1"/>
    <s v="West Side Park I"/>
    <m/>
    <n v="107"/>
    <n v="106"/>
    <s v="CHC"/>
    <s v="CHN"/>
    <s v="CHN"/>
  </r>
  <r>
    <x v="17"/>
    <x v="0"/>
    <x v="0"/>
    <x v="2"/>
    <s v="CL3"/>
    <s v="CLV"/>
    <x v="61"/>
    <m/>
    <n v="6"/>
    <n v="135"/>
    <m/>
    <n v="50"/>
    <n v="82"/>
    <m/>
    <x v="0"/>
    <x v="0"/>
    <x v="0"/>
    <x v="1"/>
    <n v="0"/>
    <n v="651"/>
    <n v="4603"/>
    <n v="1076"/>
    <n v="128"/>
    <n v="59"/>
    <n v="12"/>
    <n v="315"/>
    <n v="559"/>
    <n v="353"/>
    <m/>
    <n v="79"/>
    <m/>
    <n v="839"/>
    <n v="484"/>
    <n v="3.72"/>
    <n v="131"/>
    <n v="6"/>
    <n v="1"/>
    <n v="3513"/>
    <n v="1235"/>
    <n v="38"/>
    <n v="389"/>
    <n v="500"/>
    <n v="488"/>
    <n v="87"/>
    <n v="0.91500000000000004"/>
    <x v="31"/>
    <s v="National League Park II"/>
    <m/>
    <n v="97"/>
    <n v="101"/>
    <s v="CLE"/>
    <s v="CL3"/>
    <s v="CL3"/>
  </r>
  <r>
    <x v="17"/>
    <x v="0"/>
    <x v="0"/>
    <x v="2"/>
    <s v="CN2"/>
    <s v="CIN"/>
    <x v="26"/>
    <m/>
    <n v="4"/>
    <n v="137"/>
    <m/>
    <n v="80"/>
    <n v="54"/>
    <m/>
    <x v="0"/>
    <x v="0"/>
    <x v="0"/>
    <x v="1"/>
    <n v="0"/>
    <n v="745"/>
    <n v="4801"/>
    <n v="1161"/>
    <n v="132"/>
    <n v="82"/>
    <n v="32"/>
    <n v="345"/>
    <n v="555"/>
    <n v="469"/>
    <m/>
    <n v="60"/>
    <m/>
    <n v="628"/>
    <n v="375"/>
    <n v="2.73"/>
    <n v="132"/>
    <n v="10"/>
    <n v="2"/>
    <n v="3713"/>
    <n v="1103"/>
    <n v="19"/>
    <n v="310"/>
    <n v="539"/>
    <n v="456"/>
    <n v="100"/>
    <n v="0.92300000000000004"/>
    <x v="37"/>
    <s v="League Park I in Cincinnati"/>
    <m/>
    <n v="105"/>
    <n v="104"/>
    <s v="CIN"/>
    <s v="CN2"/>
    <s v="CN2"/>
  </r>
  <r>
    <x v="17"/>
    <x v="0"/>
    <x v="0"/>
    <x v="1"/>
    <s v="DTN"/>
    <s v="DTN"/>
    <x v="36"/>
    <m/>
    <n v="5"/>
    <n v="134"/>
    <m/>
    <n v="68"/>
    <n v="63"/>
    <m/>
    <x v="0"/>
    <x v="0"/>
    <x v="0"/>
    <x v="1"/>
    <n v="0"/>
    <n v="721"/>
    <n v="4849"/>
    <n v="1275"/>
    <n v="177"/>
    <n v="72"/>
    <n v="51"/>
    <n v="307"/>
    <n v="396"/>
    <n v="193"/>
    <m/>
    <n v="46"/>
    <m/>
    <n v="629"/>
    <n v="365"/>
    <n v="2.74"/>
    <n v="130"/>
    <n v="10"/>
    <n v="1"/>
    <n v="3597"/>
    <n v="1115"/>
    <n v="44"/>
    <n v="183"/>
    <n v="522"/>
    <n v="463"/>
    <n v="83"/>
    <n v="0.91900000000000004"/>
    <x v="35"/>
    <s v="Recreation Park"/>
    <m/>
    <n v="100"/>
    <n v="97"/>
    <s v="DTN"/>
    <s v="DTN"/>
    <s v="DTN"/>
  </r>
  <r>
    <x v="17"/>
    <x v="0"/>
    <x v="0"/>
    <x v="1"/>
    <s v="IN3"/>
    <s v="IND"/>
    <x v="51"/>
    <m/>
    <n v="7"/>
    <n v="136"/>
    <m/>
    <n v="50"/>
    <n v="85"/>
    <m/>
    <x v="0"/>
    <x v="0"/>
    <x v="0"/>
    <x v="1"/>
    <n v="0"/>
    <n v="603"/>
    <n v="4623"/>
    <n v="1100"/>
    <n v="180"/>
    <n v="33"/>
    <n v="34"/>
    <n v="236"/>
    <n v="492"/>
    <n v="350"/>
    <m/>
    <n v="43"/>
    <m/>
    <n v="731"/>
    <n v="503"/>
    <n v="3.81"/>
    <n v="132"/>
    <n v="6"/>
    <n v="0"/>
    <n v="3563"/>
    <n v="1260"/>
    <n v="64"/>
    <n v="308"/>
    <n v="388"/>
    <n v="449"/>
    <n v="84"/>
    <n v="0.92100000000000004"/>
    <x v="51"/>
    <s v="Athletic Park II"/>
    <m/>
    <n v="102"/>
    <n v="104"/>
    <s v="IND"/>
    <s v="IN3"/>
    <s v="IN3"/>
  </r>
  <r>
    <x v="17"/>
    <x v="0"/>
    <x v="0"/>
    <x v="2"/>
    <s v="KC2"/>
    <s v="KCC"/>
    <x v="52"/>
    <m/>
    <n v="8"/>
    <n v="132"/>
    <m/>
    <n v="43"/>
    <n v="89"/>
    <m/>
    <x v="0"/>
    <x v="0"/>
    <x v="0"/>
    <x v="1"/>
    <n v="0"/>
    <n v="579"/>
    <n v="4588"/>
    <n v="1000"/>
    <n v="142"/>
    <n v="61"/>
    <n v="19"/>
    <n v="288"/>
    <n v="604"/>
    <n v="257"/>
    <m/>
    <n v="57"/>
    <m/>
    <n v="896"/>
    <n v="552"/>
    <n v="4.29"/>
    <n v="128"/>
    <n v="4"/>
    <n v="0"/>
    <n v="3473"/>
    <n v="1306"/>
    <n v="32"/>
    <n v="401"/>
    <n v="381"/>
    <n v="507"/>
    <n v="95"/>
    <n v="0.91400000000000003"/>
    <x v="52"/>
    <s v="Association Park I"/>
    <m/>
    <n v="106"/>
    <n v="112"/>
    <s v="KCC"/>
    <s v="KC2"/>
    <s v="KC2"/>
  </r>
  <r>
    <x v="17"/>
    <x v="0"/>
    <x v="0"/>
    <x v="2"/>
    <s v="LS2"/>
    <s v="LOU"/>
    <x v="38"/>
    <m/>
    <n v="7"/>
    <n v="139"/>
    <m/>
    <n v="48"/>
    <n v="87"/>
    <m/>
    <x v="0"/>
    <x v="0"/>
    <x v="0"/>
    <x v="1"/>
    <n v="0"/>
    <n v="689"/>
    <n v="4881"/>
    <n v="1177"/>
    <n v="183"/>
    <n v="67"/>
    <n v="14"/>
    <n v="322"/>
    <n v="604"/>
    <n v="318"/>
    <m/>
    <n v="69"/>
    <m/>
    <n v="870"/>
    <n v="444"/>
    <n v="3.25"/>
    <n v="133"/>
    <n v="6"/>
    <n v="0"/>
    <n v="3694"/>
    <n v="1265"/>
    <n v="28"/>
    <n v="281"/>
    <n v="599"/>
    <n v="609"/>
    <n v="75"/>
    <n v="0.9"/>
    <x v="61"/>
    <s v="Eclipse Park I"/>
    <m/>
    <n v="98"/>
    <n v="100"/>
    <s v="LOU"/>
    <s v="LS2"/>
    <s v="LS2"/>
  </r>
  <r>
    <x v="17"/>
    <x v="0"/>
    <x v="0"/>
    <x v="1"/>
    <s v="NY1"/>
    <s v="SFG"/>
    <x v="42"/>
    <m/>
    <n v="1"/>
    <n v="137"/>
    <m/>
    <n v="84"/>
    <n v="47"/>
    <m/>
    <x v="0"/>
    <x v="1"/>
    <x v="1"/>
    <x v="2"/>
    <n v="1"/>
    <n v="659"/>
    <n v="4747"/>
    <n v="1149"/>
    <n v="130"/>
    <n v="76"/>
    <n v="55"/>
    <n v="270"/>
    <n v="456"/>
    <n v="314"/>
    <m/>
    <n v="29"/>
    <m/>
    <n v="479"/>
    <n v="263"/>
    <n v="1.96"/>
    <n v="133"/>
    <n v="20"/>
    <n v="3"/>
    <n v="3624"/>
    <n v="907"/>
    <n v="27"/>
    <n v="307"/>
    <n v="726"/>
    <n v="432"/>
    <n v="76"/>
    <n v="0.92400000000000004"/>
    <x v="62"/>
    <s v="Polo Grounds I"/>
    <m/>
    <n v="99"/>
    <n v="96"/>
    <s v="NYG"/>
    <s v="NY1"/>
    <s v="NY1"/>
  </r>
  <r>
    <x v="17"/>
    <x v="0"/>
    <x v="0"/>
    <x v="2"/>
    <s v="PH4"/>
    <s v="PHA"/>
    <x v="5"/>
    <m/>
    <n v="3"/>
    <n v="136"/>
    <m/>
    <n v="81"/>
    <n v="52"/>
    <m/>
    <x v="0"/>
    <x v="0"/>
    <x v="0"/>
    <x v="1"/>
    <n v="0"/>
    <n v="827"/>
    <n v="4828"/>
    <n v="1209"/>
    <n v="183"/>
    <n v="89"/>
    <n v="31"/>
    <n v="303"/>
    <n v="473"/>
    <n v="434"/>
    <m/>
    <n v="77"/>
    <m/>
    <n v="594"/>
    <n v="324"/>
    <n v="2.41"/>
    <n v="133"/>
    <n v="13"/>
    <n v="0"/>
    <n v="3626"/>
    <n v="988"/>
    <n v="14"/>
    <n v="324"/>
    <n v="596"/>
    <n v="475"/>
    <n v="73"/>
    <n v="0.91900000000000004"/>
    <x v="5"/>
    <s v="Jefferson Street Grounds"/>
    <m/>
    <n v="100"/>
    <n v="98"/>
    <s v="PHA"/>
    <s v="PH4"/>
    <s v="PH4"/>
  </r>
  <r>
    <x v="17"/>
    <x v="0"/>
    <x v="0"/>
    <x v="1"/>
    <s v="PHI"/>
    <s v="PHI"/>
    <x v="44"/>
    <m/>
    <n v="3"/>
    <n v="131"/>
    <m/>
    <n v="69"/>
    <n v="61"/>
    <m/>
    <x v="0"/>
    <x v="0"/>
    <x v="0"/>
    <x v="1"/>
    <n v="0"/>
    <n v="535"/>
    <n v="4528"/>
    <n v="1021"/>
    <n v="151"/>
    <n v="46"/>
    <n v="16"/>
    <n v="268"/>
    <n v="485"/>
    <n v="246"/>
    <m/>
    <n v="51"/>
    <m/>
    <n v="509"/>
    <n v="309"/>
    <n v="2.38"/>
    <n v="125"/>
    <n v="16"/>
    <n v="3"/>
    <n v="3501"/>
    <n v="1072"/>
    <n v="26"/>
    <n v="196"/>
    <n v="519"/>
    <n v="424"/>
    <n v="70"/>
    <n v="0.92300000000000004"/>
    <x v="44"/>
    <s v="Philadelphia Baseball Grounds"/>
    <m/>
    <n v="105"/>
    <n v="104"/>
    <s v="PHI"/>
    <s v="PHI"/>
    <s v="PHI"/>
  </r>
  <r>
    <x v="17"/>
    <x v="0"/>
    <x v="0"/>
    <x v="1"/>
    <s v="PIT"/>
    <s v="PIT"/>
    <x v="39"/>
    <m/>
    <n v="6"/>
    <n v="138"/>
    <m/>
    <n v="66"/>
    <n v="68"/>
    <m/>
    <x v="0"/>
    <x v="0"/>
    <x v="0"/>
    <x v="1"/>
    <n v="0"/>
    <n v="534"/>
    <n v="4713"/>
    <n v="1070"/>
    <n v="150"/>
    <n v="49"/>
    <n v="14"/>
    <n v="194"/>
    <n v="583"/>
    <n v="287"/>
    <m/>
    <n v="46"/>
    <m/>
    <n v="580"/>
    <n v="357"/>
    <n v="2.67"/>
    <n v="135"/>
    <n v="13"/>
    <n v="0"/>
    <n v="3610"/>
    <n v="1190"/>
    <n v="23"/>
    <n v="223"/>
    <n v="367"/>
    <n v="416"/>
    <n v="88"/>
    <n v="0.92700000000000005"/>
    <x v="39"/>
    <s v="Recreation Park"/>
    <m/>
    <n v="92"/>
    <n v="93"/>
    <s v="PIT"/>
    <s v="PIT"/>
    <s v="PIT"/>
  </r>
  <r>
    <x v="17"/>
    <x v="0"/>
    <x v="0"/>
    <x v="2"/>
    <s v="SL4"/>
    <s v="STL"/>
    <x v="40"/>
    <m/>
    <n v="1"/>
    <n v="137"/>
    <m/>
    <n v="92"/>
    <n v="43"/>
    <m/>
    <x v="0"/>
    <x v="1"/>
    <x v="1"/>
    <x v="1"/>
    <n v="0"/>
    <n v="789"/>
    <n v="4755"/>
    <n v="1189"/>
    <n v="149"/>
    <n v="47"/>
    <n v="36"/>
    <n v="410"/>
    <n v="521"/>
    <n v="468"/>
    <m/>
    <n v="50"/>
    <m/>
    <n v="501"/>
    <n v="282"/>
    <n v="2.09"/>
    <n v="132"/>
    <n v="12"/>
    <n v="0"/>
    <n v="3638"/>
    <n v="939"/>
    <n v="19"/>
    <n v="225"/>
    <n v="517"/>
    <n v="430"/>
    <n v="73"/>
    <n v="0.92400000000000004"/>
    <x v="45"/>
    <s v="Sportsman's Park I"/>
    <m/>
    <n v="111"/>
    <n v="106"/>
    <s v="STL"/>
    <s v="SL4"/>
    <s v="SL4"/>
  </r>
  <r>
    <x v="17"/>
    <x v="0"/>
    <x v="0"/>
    <x v="1"/>
    <s v="WS8"/>
    <s v="WNL"/>
    <x v="13"/>
    <m/>
    <n v="8"/>
    <n v="136"/>
    <m/>
    <n v="48"/>
    <n v="86"/>
    <m/>
    <x v="0"/>
    <x v="0"/>
    <x v="0"/>
    <x v="1"/>
    <n v="0"/>
    <n v="482"/>
    <n v="4546"/>
    <n v="944"/>
    <n v="98"/>
    <n v="49"/>
    <n v="30"/>
    <n v="246"/>
    <n v="499"/>
    <n v="331"/>
    <m/>
    <n v="43"/>
    <m/>
    <n v="731"/>
    <n v="464"/>
    <n v="3.54"/>
    <n v="133"/>
    <n v="6"/>
    <n v="0"/>
    <n v="3538"/>
    <n v="1157"/>
    <n v="50"/>
    <n v="298"/>
    <n v="406"/>
    <n v="494"/>
    <n v="69"/>
    <n v="0.91200000000000003"/>
    <x v="13"/>
    <s v="Swampdoodle Grounds"/>
    <m/>
    <n v="94"/>
    <n v="98"/>
    <s v="WHS"/>
    <s v="WS8"/>
    <s v="WS8"/>
  </r>
  <r>
    <x v="18"/>
    <x v="0"/>
    <x v="0"/>
    <x v="2"/>
    <s v="BL2"/>
    <s v="BLO"/>
    <x v="37"/>
    <m/>
    <n v="5"/>
    <n v="139"/>
    <m/>
    <n v="70"/>
    <n v="65"/>
    <m/>
    <x v="0"/>
    <x v="0"/>
    <x v="0"/>
    <x v="1"/>
    <n v="0"/>
    <n v="791"/>
    <n v="4756"/>
    <n v="1209"/>
    <n v="155"/>
    <n v="68"/>
    <n v="20"/>
    <n v="418"/>
    <n v="536"/>
    <n v="311"/>
    <m/>
    <n v="82"/>
    <m/>
    <n v="795"/>
    <n v="471"/>
    <n v="3.56"/>
    <n v="128"/>
    <n v="10"/>
    <n v="1"/>
    <n v="3576"/>
    <n v="1168"/>
    <n v="27"/>
    <n v="424"/>
    <n v="540"/>
    <n v="536"/>
    <n v="104"/>
    <n v="0.90700000000000003"/>
    <x v="36"/>
    <s v="Oriole Park"/>
    <m/>
    <n v="98"/>
    <n v="99"/>
    <s v="BAL"/>
    <s v="BL2"/>
    <s v="BL2"/>
  </r>
  <r>
    <x v="18"/>
    <x v="0"/>
    <x v="0"/>
    <x v="2"/>
    <s v="BR3"/>
    <s v="LAD"/>
    <x v="47"/>
    <m/>
    <n v="1"/>
    <n v="138"/>
    <m/>
    <n v="93"/>
    <n v="44"/>
    <m/>
    <x v="0"/>
    <x v="1"/>
    <x v="1"/>
    <x v="1"/>
    <n v="0"/>
    <n v="995"/>
    <n v="4815"/>
    <n v="1265"/>
    <n v="188"/>
    <n v="79"/>
    <n v="47"/>
    <n v="550"/>
    <n v="401"/>
    <n v="389"/>
    <m/>
    <n v="49"/>
    <m/>
    <n v="706"/>
    <n v="487"/>
    <n v="3.61"/>
    <n v="120"/>
    <n v="10"/>
    <n v="1"/>
    <n v="3638"/>
    <n v="1205"/>
    <n v="33"/>
    <n v="400"/>
    <n v="471"/>
    <n v="421"/>
    <n v="92"/>
    <n v="0.92800000000000005"/>
    <x v="63"/>
    <s v="Washington Park I"/>
    <m/>
    <n v="95"/>
    <n v="91"/>
    <s v="BRO"/>
    <s v="BR3"/>
    <s v="BR3"/>
  </r>
  <r>
    <x v="18"/>
    <x v="0"/>
    <x v="0"/>
    <x v="1"/>
    <s v="BSN"/>
    <s v="ATL"/>
    <x v="24"/>
    <m/>
    <n v="2"/>
    <n v="133"/>
    <m/>
    <n v="83"/>
    <n v="45"/>
    <m/>
    <x v="0"/>
    <x v="0"/>
    <x v="0"/>
    <x v="1"/>
    <n v="0"/>
    <n v="826"/>
    <n v="4628"/>
    <n v="1251"/>
    <n v="196"/>
    <n v="54"/>
    <n v="42"/>
    <n v="471"/>
    <n v="450"/>
    <n v="331"/>
    <m/>
    <n v="41"/>
    <m/>
    <n v="626"/>
    <n v="435"/>
    <n v="3.36"/>
    <n v="121"/>
    <n v="10"/>
    <n v="5"/>
    <n v="3498"/>
    <n v="1152"/>
    <n v="41"/>
    <n v="413"/>
    <n v="497"/>
    <n v="413"/>
    <n v="105"/>
    <n v="0.92600000000000005"/>
    <x v="40"/>
    <s v="South End Grounds II"/>
    <m/>
    <n v="106"/>
    <n v="104"/>
    <s v="BSN"/>
    <s v="BSN"/>
    <s v="BSN"/>
  </r>
  <r>
    <x v="18"/>
    <x v="0"/>
    <x v="0"/>
    <x v="1"/>
    <s v="CHN"/>
    <s v="CHC"/>
    <x v="25"/>
    <m/>
    <n v="3"/>
    <n v="136"/>
    <m/>
    <n v="67"/>
    <n v="65"/>
    <m/>
    <x v="0"/>
    <x v="0"/>
    <x v="0"/>
    <x v="1"/>
    <n v="0"/>
    <n v="867"/>
    <n v="4849"/>
    <n v="1338"/>
    <n v="184"/>
    <n v="66"/>
    <n v="79"/>
    <n v="518"/>
    <n v="516"/>
    <n v="243"/>
    <m/>
    <n v="30"/>
    <m/>
    <n v="814"/>
    <n v="512"/>
    <n v="3.73"/>
    <n v="123"/>
    <n v="6"/>
    <n v="2"/>
    <n v="3711"/>
    <n v="1313"/>
    <n v="71"/>
    <n v="408"/>
    <n v="434"/>
    <n v="463"/>
    <n v="91"/>
    <n v="0.92300000000000004"/>
    <x v="1"/>
    <s v="West Side Park I"/>
    <m/>
    <n v="105"/>
    <n v="103"/>
    <s v="CHC"/>
    <s v="CHN"/>
    <s v="CHN"/>
  </r>
  <r>
    <x v="18"/>
    <x v="0"/>
    <x v="0"/>
    <x v="1"/>
    <s v="CL4"/>
    <s v="CLV"/>
    <x v="61"/>
    <m/>
    <n v="6"/>
    <n v="136"/>
    <m/>
    <n v="61"/>
    <n v="72"/>
    <m/>
    <x v="0"/>
    <x v="0"/>
    <x v="0"/>
    <x v="1"/>
    <n v="0"/>
    <n v="656"/>
    <n v="4673"/>
    <n v="1167"/>
    <n v="131"/>
    <n v="59"/>
    <n v="25"/>
    <n v="429"/>
    <n v="417"/>
    <n v="237"/>
    <m/>
    <n v="38"/>
    <m/>
    <n v="720"/>
    <n v="485"/>
    <n v="3.66"/>
    <n v="132"/>
    <n v="6"/>
    <n v="1"/>
    <n v="3575"/>
    <n v="1182"/>
    <n v="36"/>
    <n v="519"/>
    <n v="435"/>
    <n v="365"/>
    <n v="108"/>
    <n v="0.93600000000000005"/>
    <x v="64"/>
    <s v="National League Park"/>
    <m/>
    <n v="104"/>
    <n v="105"/>
    <s v="CLV"/>
    <s v="CL4"/>
    <s v="CL4"/>
  </r>
  <r>
    <x v="18"/>
    <x v="0"/>
    <x v="0"/>
    <x v="2"/>
    <s v="CL6"/>
    <s v="CLS"/>
    <x v="62"/>
    <m/>
    <n v="6"/>
    <n v="139"/>
    <m/>
    <n v="60"/>
    <n v="78"/>
    <m/>
    <x v="0"/>
    <x v="0"/>
    <x v="0"/>
    <x v="1"/>
    <n v="0"/>
    <n v="779"/>
    <n v="4816"/>
    <n v="1247"/>
    <n v="171"/>
    <n v="95"/>
    <n v="36"/>
    <n v="507"/>
    <n v="609"/>
    <n v="304"/>
    <m/>
    <n v="42"/>
    <m/>
    <n v="924"/>
    <n v="585"/>
    <n v="4.3899999999999997"/>
    <n v="114"/>
    <n v="9"/>
    <n v="4"/>
    <n v="3597"/>
    <n v="1274"/>
    <n v="33"/>
    <n v="551"/>
    <n v="610"/>
    <n v="497"/>
    <n v="92"/>
    <n v="0.91500000000000004"/>
    <x v="65"/>
    <s v="Recreation Park II"/>
    <m/>
    <n v="95"/>
    <n v="94"/>
    <s v="COL"/>
    <s v="CL6"/>
    <s v="CL6"/>
  </r>
  <r>
    <x v="18"/>
    <x v="0"/>
    <x v="0"/>
    <x v="2"/>
    <s v="CN2"/>
    <s v="CIN"/>
    <x v="26"/>
    <m/>
    <n v="4"/>
    <n v="141"/>
    <m/>
    <n v="76"/>
    <n v="63"/>
    <m/>
    <x v="0"/>
    <x v="0"/>
    <x v="0"/>
    <x v="1"/>
    <n v="0"/>
    <n v="897"/>
    <n v="4844"/>
    <n v="1307"/>
    <n v="197"/>
    <n v="96"/>
    <n v="52"/>
    <n v="452"/>
    <n v="511"/>
    <n v="462"/>
    <m/>
    <n v="60"/>
    <m/>
    <n v="769"/>
    <n v="484"/>
    <n v="3.5"/>
    <n v="114"/>
    <n v="3"/>
    <n v="8"/>
    <n v="3729"/>
    <n v="1270"/>
    <n v="35"/>
    <n v="475"/>
    <n v="562"/>
    <n v="440"/>
    <n v="121"/>
    <n v="0.92600000000000005"/>
    <x v="37"/>
    <s v="League Park I in Cincinnati"/>
    <m/>
    <n v="105"/>
    <n v="103"/>
    <s v="CIN"/>
    <s v="CN2"/>
    <s v="CN2"/>
  </r>
  <r>
    <x v="18"/>
    <x v="0"/>
    <x v="0"/>
    <x v="1"/>
    <s v="IN3"/>
    <s v="IND"/>
    <x v="51"/>
    <m/>
    <n v="7"/>
    <n v="135"/>
    <m/>
    <n v="59"/>
    <n v="75"/>
    <m/>
    <x v="0"/>
    <x v="0"/>
    <x v="0"/>
    <x v="1"/>
    <n v="0"/>
    <n v="819"/>
    <n v="4879"/>
    <n v="1356"/>
    <n v="228"/>
    <n v="35"/>
    <n v="62"/>
    <n v="377"/>
    <n v="447"/>
    <n v="252"/>
    <m/>
    <n v="44"/>
    <m/>
    <n v="894"/>
    <n v="633"/>
    <n v="4.8499999999999996"/>
    <n v="109"/>
    <n v="3"/>
    <n v="2"/>
    <n v="3523"/>
    <n v="1365"/>
    <n v="73"/>
    <n v="420"/>
    <n v="408"/>
    <n v="420"/>
    <n v="102"/>
    <n v="0.92600000000000005"/>
    <x v="51"/>
    <s v="Athletic Park II"/>
    <m/>
    <n v="102"/>
    <n v="104"/>
    <s v="IND"/>
    <s v="IN3"/>
    <s v="IN3"/>
  </r>
  <r>
    <x v="18"/>
    <x v="0"/>
    <x v="0"/>
    <x v="2"/>
    <s v="KC2"/>
    <s v="KCC"/>
    <x v="52"/>
    <m/>
    <n v="7"/>
    <n v="139"/>
    <m/>
    <n v="55"/>
    <n v="82"/>
    <m/>
    <x v="0"/>
    <x v="0"/>
    <x v="0"/>
    <x v="1"/>
    <n v="0"/>
    <n v="852"/>
    <n v="4947"/>
    <n v="1256"/>
    <n v="162"/>
    <n v="76"/>
    <n v="18"/>
    <n v="430"/>
    <n v="626"/>
    <n v="472"/>
    <m/>
    <n v="66"/>
    <m/>
    <n v="1031"/>
    <n v="583"/>
    <n v="4.3600000000000003"/>
    <n v="128"/>
    <n v="0"/>
    <n v="2"/>
    <n v="3613"/>
    <n v="1373"/>
    <n v="51"/>
    <n v="457"/>
    <n v="447"/>
    <n v="611"/>
    <n v="109"/>
    <n v="0.89900000000000002"/>
    <x v="52"/>
    <s v="Exposition Park"/>
    <m/>
    <n v="105"/>
    <n v="108"/>
    <s v="KCC"/>
    <s v="KC2"/>
    <s v="KC2"/>
  </r>
  <r>
    <x v="18"/>
    <x v="0"/>
    <x v="0"/>
    <x v="2"/>
    <s v="LS2"/>
    <s v="LOU"/>
    <x v="38"/>
    <m/>
    <n v="8"/>
    <n v="140"/>
    <m/>
    <n v="27"/>
    <n v="111"/>
    <m/>
    <x v="0"/>
    <x v="0"/>
    <x v="0"/>
    <x v="1"/>
    <n v="0"/>
    <n v="632"/>
    <n v="4955"/>
    <n v="1249"/>
    <n v="170"/>
    <n v="75"/>
    <n v="22"/>
    <n v="320"/>
    <n v="521"/>
    <n v="203"/>
    <m/>
    <n v="41"/>
    <m/>
    <n v="1091"/>
    <n v="656"/>
    <n v="4.8099999999999996"/>
    <n v="127"/>
    <n v="2"/>
    <n v="1"/>
    <n v="3679"/>
    <n v="1529"/>
    <n v="43"/>
    <n v="475"/>
    <n v="451"/>
    <n v="584"/>
    <n v="117"/>
    <n v="0.90600000000000003"/>
    <x v="61"/>
    <s v="Eclipse Park I"/>
    <m/>
    <n v="98"/>
    <n v="100"/>
    <s v="LOU"/>
    <s v="LS2"/>
    <s v="LS2"/>
  </r>
  <r>
    <x v="18"/>
    <x v="0"/>
    <x v="0"/>
    <x v="1"/>
    <s v="NY1"/>
    <s v="SFG"/>
    <x v="42"/>
    <m/>
    <n v="1"/>
    <n v="131"/>
    <m/>
    <n v="83"/>
    <n v="43"/>
    <m/>
    <x v="0"/>
    <x v="1"/>
    <x v="1"/>
    <x v="2"/>
    <n v="1"/>
    <n v="935"/>
    <n v="4671"/>
    <n v="1319"/>
    <n v="208"/>
    <n v="77"/>
    <n v="52"/>
    <n v="538"/>
    <n v="386"/>
    <n v="292"/>
    <m/>
    <n v="27"/>
    <m/>
    <n v="708"/>
    <n v="444"/>
    <n v="3.47"/>
    <n v="119"/>
    <n v="6"/>
    <n v="3"/>
    <n v="3450"/>
    <n v="1067"/>
    <n v="38"/>
    <n v="524"/>
    <n v="558"/>
    <n v="437"/>
    <n v="90"/>
    <n v="0.91900000000000004"/>
    <x v="62"/>
    <s v="Polo Grounds II"/>
    <m/>
    <n v="104"/>
    <n v="101"/>
    <s v="NYG"/>
    <s v="NY1"/>
    <s v="NY1"/>
  </r>
  <r>
    <x v="18"/>
    <x v="0"/>
    <x v="0"/>
    <x v="2"/>
    <s v="PH4"/>
    <s v="PHA"/>
    <x v="5"/>
    <m/>
    <n v="3"/>
    <n v="138"/>
    <m/>
    <n v="75"/>
    <n v="58"/>
    <m/>
    <x v="0"/>
    <x v="0"/>
    <x v="0"/>
    <x v="1"/>
    <n v="0"/>
    <n v="880"/>
    <n v="4868"/>
    <n v="1339"/>
    <n v="239"/>
    <n v="65"/>
    <n v="43"/>
    <n v="534"/>
    <n v="496"/>
    <n v="252"/>
    <m/>
    <n v="62"/>
    <m/>
    <n v="787"/>
    <n v="470"/>
    <n v="3.53"/>
    <n v="130"/>
    <n v="9"/>
    <n v="1"/>
    <n v="3598"/>
    <n v="1199"/>
    <n v="35"/>
    <n v="509"/>
    <n v="479"/>
    <n v="465"/>
    <n v="120"/>
    <n v="0.92"/>
    <x v="5"/>
    <s v="Jefferson Street Grounds"/>
    <m/>
    <n v="98"/>
    <n v="99"/>
    <s v="PHA"/>
    <s v="PH4"/>
    <s v="PH4"/>
  </r>
  <r>
    <x v="18"/>
    <x v="0"/>
    <x v="0"/>
    <x v="1"/>
    <s v="PHI"/>
    <s v="PHI"/>
    <x v="44"/>
    <m/>
    <n v="4"/>
    <n v="130"/>
    <m/>
    <n v="63"/>
    <n v="64"/>
    <m/>
    <x v="0"/>
    <x v="0"/>
    <x v="0"/>
    <x v="1"/>
    <n v="0"/>
    <n v="742"/>
    <n v="4695"/>
    <n v="1248"/>
    <n v="215"/>
    <n v="52"/>
    <n v="44"/>
    <n v="393"/>
    <n v="353"/>
    <n v="269"/>
    <m/>
    <n v="35"/>
    <m/>
    <n v="748"/>
    <n v="513"/>
    <n v="4"/>
    <n v="106"/>
    <n v="4"/>
    <n v="2"/>
    <n v="3460"/>
    <n v="1288"/>
    <n v="33"/>
    <n v="428"/>
    <n v="443"/>
    <n v="466"/>
    <n v="92"/>
    <n v="0.91500000000000004"/>
    <x v="44"/>
    <s v="Philadelphia Baseball Grounds"/>
    <m/>
    <n v="109"/>
    <n v="108"/>
    <s v="PHI"/>
    <s v="PHI"/>
    <s v="PHI"/>
  </r>
  <r>
    <x v="18"/>
    <x v="0"/>
    <x v="0"/>
    <x v="1"/>
    <s v="PIT"/>
    <s v="PIT"/>
    <x v="39"/>
    <m/>
    <n v="5"/>
    <n v="134"/>
    <m/>
    <n v="61"/>
    <n v="71"/>
    <m/>
    <x v="0"/>
    <x v="0"/>
    <x v="0"/>
    <x v="1"/>
    <n v="0"/>
    <n v="726"/>
    <n v="4748"/>
    <n v="1202"/>
    <n v="209"/>
    <n v="65"/>
    <n v="42"/>
    <n v="420"/>
    <n v="467"/>
    <n v="231"/>
    <m/>
    <n v="44"/>
    <m/>
    <n v="801"/>
    <n v="566"/>
    <n v="4.51"/>
    <n v="125"/>
    <n v="5"/>
    <n v="1"/>
    <n v="3392"/>
    <n v="1296"/>
    <n v="42"/>
    <n v="374"/>
    <n v="345"/>
    <n v="385"/>
    <n v="94"/>
    <n v="0.93100000000000005"/>
    <x v="39"/>
    <s v="Recreation Park"/>
    <m/>
    <n v="91"/>
    <n v="93"/>
    <s v="PIT"/>
    <s v="PIT"/>
    <s v="PIT"/>
  </r>
  <r>
    <x v="18"/>
    <x v="0"/>
    <x v="0"/>
    <x v="2"/>
    <s v="SL4"/>
    <s v="STL"/>
    <x v="40"/>
    <m/>
    <n v="2"/>
    <n v="140"/>
    <m/>
    <n v="90"/>
    <n v="45"/>
    <m/>
    <x v="0"/>
    <x v="0"/>
    <x v="0"/>
    <x v="1"/>
    <n v="0"/>
    <n v="957"/>
    <n v="4939"/>
    <n v="1312"/>
    <n v="211"/>
    <n v="64"/>
    <n v="58"/>
    <n v="493"/>
    <n v="477"/>
    <n v="336"/>
    <m/>
    <n v="55"/>
    <m/>
    <n v="680"/>
    <n v="413"/>
    <n v="3"/>
    <n v="121"/>
    <n v="7"/>
    <n v="4"/>
    <n v="3713"/>
    <n v="1166"/>
    <n v="39"/>
    <n v="413"/>
    <n v="617"/>
    <n v="438"/>
    <n v="100"/>
    <n v="0.92500000000000004"/>
    <x v="45"/>
    <s v="Sportsman's Park I"/>
    <m/>
    <n v="113"/>
    <n v="110"/>
    <s v="STL"/>
    <s v="SL4"/>
    <s v="SL4"/>
  </r>
  <r>
    <x v="18"/>
    <x v="0"/>
    <x v="0"/>
    <x v="1"/>
    <s v="WS8"/>
    <s v="WNL"/>
    <x v="13"/>
    <m/>
    <n v="8"/>
    <n v="127"/>
    <m/>
    <n v="41"/>
    <n v="83"/>
    <m/>
    <x v="0"/>
    <x v="0"/>
    <x v="0"/>
    <x v="1"/>
    <n v="0"/>
    <n v="632"/>
    <n v="4395"/>
    <n v="1105"/>
    <n v="151"/>
    <n v="57"/>
    <n v="25"/>
    <n v="466"/>
    <n v="456"/>
    <n v="232"/>
    <m/>
    <n v="43"/>
    <m/>
    <n v="892"/>
    <n v="573"/>
    <n v="4.68"/>
    <n v="113"/>
    <n v="1"/>
    <n v="0"/>
    <n v="3309"/>
    <n v="1261"/>
    <n v="37"/>
    <n v="527"/>
    <n v="388"/>
    <n v="519"/>
    <n v="91"/>
    <n v="0.90400000000000003"/>
    <x v="13"/>
    <s v="Swampdoodle Grounds"/>
    <m/>
    <n v="94"/>
    <n v="98"/>
    <s v="WHS"/>
    <s v="WS8"/>
    <s v="WS8"/>
  </r>
  <r>
    <x v="19"/>
    <x v="0"/>
    <x v="0"/>
    <x v="4"/>
    <s v="BFP"/>
    <s v="BFB"/>
    <x v="31"/>
    <m/>
    <n v="8"/>
    <n v="134"/>
    <m/>
    <n v="36"/>
    <n v="96"/>
    <m/>
    <x v="0"/>
    <x v="0"/>
    <x v="0"/>
    <x v="0"/>
    <n v="0"/>
    <n v="793"/>
    <n v="4795"/>
    <n v="1249"/>
    <n v="180"/>
    <n v="64"/>
    <n v="20"/>
    <n v="541"/>
    <n v="367"/>
    <n v="160"/>
    <m/>
    <n v="96"/>
    <m/>
    <n v="1199"/>
    <n v="775"/>
    <n v="6.11"/>
    <n v="125"/>
    <n v="2"/>
    <n v="0"/>
    <n v="3423"/>
    <n v="1499"/>
    <n v="67"/>
    <n v="673"/>
    <n v="351"/>
    <n v="491"/>
    <n v="116"/>
    <n v="0.91400000000000003"/>
    <x v="30"/>
    <m/>
    <m/>
    <n v="92"/>
    <n v="97"/>
    <s v="BUF"/>
    <s v="BFP"/>
    <s v="BFP"/>
  </r>
  <r>
    <x v="19"/>
    <x v="0"/>
    <x v="0"/>
    <x v="2"/>
    <s v="BL3"/>
    <s v="BLO"/>
    <x v="37"/>
    <m/>
    <n v="6"/>
    <n v="38"/>
    <m/>
    <n v="15"/>
    <n v="19"/>
    <m/>
    <x v="0"/>
    <x v="0"/>
    <x v="0"/>
    <x v="1"/>
    <n v="0"/>
    <n v="182"/>
    <n v="1213"/>
    <n v="278"/>
    <n v="34"/>
    <n v="16"/>
    <n v="2"/>
    <n v="125"/>
    <n v="152"/>
    <n v="101"/>
    <m/>
    <n v="28"/>
    <m/>
    <n v="192"/>
    <n v="140"/>
    <n v="4"/>
    <n v="36"/>
    <n v="1"/>
    <n v="0"/>
    <n v="946"/>
    <n v="307"/>
    <n v="3"/>
    <n v="123"/>
    <n v="134"/>
    <n v="109"/>
    <n v="21"/>
    <n v="0.92800000000000005"/>
    <x v="36"/>
    <s v="Oriole Park"/>
    <m/>
    <n v="109"/>
    <n v="110"/>
    <s v="BAL"/>
    <s v="BL3"/>
    <s v="BL3"/>
  </r>
  <r>
    <x v="19"/>
    <x v="0"/>
    <x v="0"/>
    <x v="2"/>
    <s v="BR4"/>
    <s v="BRG"/>
    <x v="63"/>
    <m/>
    <n v="9"/>
    <n v="100"/>
    <m/>
    <n v="26"/>
    <n v="72"/>
    <m/>
    <x v="0"/>
    <x v="0"/>
    <x v="0"/>
    <x v="1"/>
    <n v="0"/>
    <n v="492"/>
    <n v="3475"/>
    <n v="769"/>
    <n v="116"/>
    <n v="47"/>
    <n v="13"/>
    <n v="328"/>
    <n v="456"/>
    <n v="182"/>
    <m/>
    <n v="31"/>
    <m/>
    <n v="733"/>
    <n v="460"/>
    <n v="4.71"/>
    <n v="96"/>
    <n v="0"/>
    <n v="0"/>
    <n v="2637"/>
    <n v="1011"/>
    <n v="21"/>
    <n v="421"/>
    <n v="230"/>
    <n v="404"/>
    <n v="92"/>
    <n v="0.90900000000000003"/>
    <x v="66"/>
    <s v="Ridgewood Park"/>
    <m/>
    <n v="97"/>
    <n v="101"/>
    <s v="BRG"/>
    <s v="BR4"/>
    <s v="BR4"/>
  </r>
  <r>
    <x v="19"/>
    <x v="0"/>
    <x v="0"/>
    <x v="1"/>
    <s v="BRO"/>
    <s v="LAD"/>
    <x v="47"/>
    <m/>
    <n v="1"/>
    <n v="129"/>
    <m/>
    <n v="86"/>
    <n v="43"/>
    <m/>
    <x v="0"/>
    <x v="1"/>
    <x v="1"/>
    <x v="1"/>
    <n v="0"/>
    <n v="884"/>
    <n v="4419"/>
    <n v="1166"/>
    <n v="184"/>
    <n v="75"/>
    <n v="43"/>
    <n v="517"/>
    <n v="361"/>
    <n v="349"/>
    <m/>
    <n v="41"/>
    <m/>
    <n v="620"/>
    <n v="389"/>
    <n v="3.06"/>
    <n v="115"/>
    <n v="6"/>
    <n v="2"/>
    <n v="3435"/>
    <n v="1102"/>
    <n v="27"/>
    <n v="401"/>
    <n v="403"/>
    <n v="320"/>
    <n v="92"/>
    <n v="0.94"/>
    <x v="63"/>
    <s v="Washington Park II"/>
    <n v="121412"/>
    <n v="101"/>
    <n v="97"/>
    <s v="BRO"/>
    <s v="BRO"/>
    <s v="BRO"/>
  </r>
  <r>
    <x v="19"/>
    <x v="0"/>
    <x v="0"/>
    <x v="4"/>
    <s v="BRP"/>
    <s v="BWW"/>
    <x v="64"/>
    <m/>
    <n v="2"/>
    <n v="133"/>
    <m/>
    <n v="76"/>
    <n v="56"/>
    <m/>
    <x v="0"/>
    <x v="0"/>
    <x v="0"/>
    <x v="0"/>
    <n v="0"/>
    <n v="964"/>
    <n v="4887"/>
    <n v="1352"/>
    <n v="186"/>
    <n v="93"/>
    <n v="34"/>
    <n v="502"/>
    <n v="369"/>
    <n v="272"/>
    <m/>
    <n v="42"/>
    <m/>
    <n v="893"/>
    <n v="519"/>
    <n v="3.95"/>
    <n v="111"/>
    <n v="4"/>
    <n v="7"/>
    <n v="3552"/>
    <n v="1334"/>
    <n v="26"/>
    <n v="570"/>
    <n v="377"/>
    <n v="531"/>
    <n v="114"/>
    <n v="0.90900000000000003"/>
    <x v="67"/>
    <m/>
    <m/>
    <n v="106"/>
    <n v="105"/>
    <s v="BWW"/>
    <s v="BRP"/>
    <s v="BRP"/>
  </r>
  <r>
    <x v="19"/>
    <x v="0"/>
    <x v="0"/>
    <x v="1"/>
    <s v="BSN"/>
    <s v="ATL"/>
    <x v="24"/>
    <m/>
    <n v="5"/>
    <n v="134"/>
    <m/>
    <n v="76"/>
    <n v="57"/>
    <m/>
    <x v="0"/>
    <x v="0"/>
    <x v="0"/>
    <x v="1"/>
    <n v="0"/>
    <n v="763"/>
    <n v="4722"/>
    <n v="1220"/>
    <n v="175"/>
    <n v="62"/>
    <n v="31"/>
    <n v="530"/>
    <n v="515"/>
    <n v="285"/>
    <m/>
    <n v="69"/>
    <m/>
    <n v="593"/>
    <n v="387"/>
    <n v="2.93"/>
    <n v="132"/>
    <n v="13"/>
    <n v="1"/>
    <n v="3561"/>
    <n v="1132"/>
    <n v="27"/>
    <n v="354"/>
    <n v="506"/>
    <n v="359"/>
    <n v="77"/>
    <n v="0.93500000000000005"/>
    <x v="40"/>
    <s v="South End Grounds II"/>
    <n v="147539"/>
    <n v="108"/>
    <n v="105"/>
    <s v="BSN"/>
    <s v="BSN"/>
    <s v="BSN"/>
  </r>
  <r>
    <x v="19"/>
    <x v="0"/>
    <x v="0"/>
    <x v="4"/>
    <s v="BSP"/>
    <s v="BRS"/>
    <x v="48"/>
    <m/>
    <n v="1"/>
    <n v="133"/>
    <m/>
    <n v="81"/>
    <n v="48"/>
    <m/>
    <x v="0"/>
    <x v="1"/>
    <x v="1"/>
    <x v="0"/>
    <n v="0"/>
    <n v="1031"/>
    <n v="4754"/>
    <n v="1352"/>
    <n v="236"/>
    <n v="79"/>
    <n v="58"/>
    <n v="661"/>
    <n v="449"/>
    <n v="426"/>
    <m/>
    <n v="43"/>
    <m/>
    <n v="781"/>
    <n v="483"/>
    <n v="3.73"/>
    <n v="108"/>
    <n v="6"/>
    <n v="4"/>
    <n v="3493"/>
    <n v="1311"/>
    <n v="49"/>
    <n v="480"/>
    <n v="351"/>
    <n v="466"/>
    <n v="110"/>
    <n v="0.91900000000000004"/>
    <x v="48"/>
    <m/>
    <m/>
    <n v="103"/>
    <n v="99"/>
    <s v="BOS"/>
    <s v="BSP"/>
    <s v="BSP"/>
  </r>
  <r>
    <x v="19"/>
    <x v="0"/>
    <x v="0"/>
    <x v="1"/>
    <s v="CHN"/>
    <s v="CHC"/>
    <x v="25"/>
    <m/>
    <n v="2"/>
    <n v="139"/>
    <m/>
    <n v="83"/>
    <n v="53"/>
    <m/>
    <x v="0"/>
    <x v="0"/>
    <x v="0"/>
    <x v="1"/>
    <n v="0"/>
    <n v="847"/>
    <n v="4891"/>
    <n v="1271"/>
    <n v="147"/>
    <n v="60"/>
    <n v="67"/>
    <n v="516"/>
    <n v="514"/>
    <n v="329"/>
    <m/>
    <n v="46"/>
    <m/>
    <n v="692"/>
    <n v="446"/>
    <n v="3.24"/>
    <n v="126"/>
    <n v="6"/>
    <n v="3"/>
    <n v="3712"/>
    <n v="1103"/>
    <n v="41"/>
    <n v="481"/>
    <n v="504"/>
    <n v="344"/>
    <n v="89"/>
    <n v="0.94"/>
    <x v="68"/>
    <s v="West Side Park I"/>
    <n v="102536"/>
    <n v="104"/>
    <n v="102"/>
    <s v="CHC"/>
    <s v="CHN"/>
    <s v="CHN"/>
  </r>
  <r>
    <x v="19"/>
    <x v="0"/>
    <x v="0"/>
    <x v="4"/>
    <s v="CHP"/>
    <s v="CHP"/>
    <x v="65"/>
    <m/>
    <n v="4"/>
    <n v="138"/>
    <m/>
    <n v="75"/>
    <n v="62"/>
    <m/>
    <x v="0"/>
    <x v="0"/>
    <x v="0"/>
    <x v="0"/>
    <n v="0"/>
    <n v="886"/>
    <n v="4968"/>
    <n v="1311"/>
    <n v="200"/>
    <n v="95"/>
    <n v="31"/>
    <n v="492"/>
    <n v="410"/>
    <n v="276"/>
    <m/>
    <n v="43"/>
    <m/>
    <n v="770"/>
    <n v="459"/>
    <n v="3.39"/>
    <n v="124"/>
    <n v="5"/>
    <n v="2"/>
    <n v="3658"/>
    <n v="1238"/>
    <n v="27"/>
    <n v="503"/>
    <n v="460"/>
    <n v="492"/>
    <n v="107"/>
    <n v="0.91800000000000004"/>
    <x v="69"/>
    <m/>
    <m/>
    <n v="104"/>
    <n v="103"/>
    <s v="CHI"/>
    <s v="CHP"/>
    <s v="CHP"/>
  </r>
  <r>
    <x v="19"/>
    <x v="0"/>
    <x v="0"/>
    <x v="1"/>
    <s v="CIN"/>
    <s v="CIN"/>
    <x v="26"/>
    <m/>
    <n v="4"/>
    <n v="134"/>
    <m/>
    <n v="77"/>
    <n v="55"/>
    <m/>
    <x v="0"/>
    <x v="0"/>
    <x v="0"/>
    <x v="1"/>
    <n v="0"/>
    <n v="753"/>
    <n v="4644"/>
    <n v="1203"/>
    <n v="150"/>
    <n v="120"/>
    <n v="27"/>
    <n v="433"/>
    <n v="377"/>
    <n v="312"/>
    <m/>
    <n v="51"/>
    <m/>
    <n v="633"/>
    <n v="369"/>
    <n v="2.79"/>
    <n v="124"/>
    <n v="9"/>
    <n v="1"/>
    <n v="3572"/>
    <n v="1097"/>
    <n v="41"/>
    <n v="407"/>
    <n v="488"/>
    <n v="382"/>
    <n v="106"/>
    <n v="0.93200000000000005"/>
    <x v="25"/>
    <s v="League Park I in Cincinnati"/>
    <n v="131980"/>
    <n v="101"/>
    <n v="101"/>
    <s v="CIN"/>
    <s v="CIN"/>
    <s v="CIN"/>
  </r>
  <r>
    <x v="19"/>
    <x v="0"/>
    <x v="0"/>
    <x v="1"/>
    <s v="CL4"/>
    <s v="CLV"/>
    <x v="61"/>
    <m/>
    <n v="7"/>
    <n v="136"/>
    <m/>
    <n v="44"/>
    <n v="88"/>
    <m/>
    <x v="0"/>
    <x v="0"/>
    <x v="0"/>
    <x v="1"/>
    <n v="0"/>
    <n v="630"/>
    <n v="4633"/>
    <n v="1073"/>
    <n v="132"/>
    <n v="59"/>
    <n v="21"/>
    <n v="497"/>
    <n v="474"/>
    <n v="152"/>
    <m/>
    <n v="42"/>
    <m/>
    <n v="832"/>
    <n v="544"/>
    <n v="4.13"/>
    <n v="129"/>
    <n v="2"/>
    <n v="0"/>
    <n v="3553"/>
    <n v="1322"/>
    <n v="33"/>
    <n v="462"/>
    <n v="306"/>
    <n v="405"/>
    <n v="108"/>
    <n v="0.92900000000000005"/>
    <x v="64"/>
    <s v="National League Park"/>
    <n v="47478"/>
    <n v="94"/>
    <n v="97"/>
    <s v="CLV"/>
    <s v="CL4"/>
    <s v="CL4"/>
  </r>
  <r>
    <x v="19"/>
    <x v="0"/>
    <x v="0"/>
    <x v="2"/>
    <s v="CL6"/>
    <s v="CLS"/>
    <x v="62"/>
    <m/>
    <n v="2"/>
    <n v="140"/>
    <m/>
    <n v="79"/>
    <n v="55"/>
    <m/>
    <x v="0"/>
    <x v="0"/>
    <x v="0"/>
    <x v="1"/>
    <n v="0"/>
    <n v="831"/>
    <n v="4741"/>
    <n v="1225"/>
    <n v="159"/>
    <n v="77"/>
    <n v="16"/>
    <n v="545"/>
    <n v="557"/>
    <n v="353"/>
    <m/>
    <n v="46"/>
    <m/>
    <n v="617"/>
    <n v="403"/>
    <n v="2.99"/>
    <n v="120"/>
    <n v="14"/>
    <n v="3"/>
    <n v="3644"/>
    <n v="976"/>
    <n v="20"/>
    <n v="471"/>
    <n v="624"/>
    <n v="396"/>
    <n v="101"/>
    <n v="0.93200000000000005"/>
    <x v="65"/>
    <s v="Recreation Park II"/>
    <m/>
    <n v="93"/>
    <n v="93"/>
    <s v="COL"/>
    <s v="CL6"/>
    <s v="CL6"/>
  </r>
  <r>
    <x v="19"/>
    <x v="0"/>
    <x v="0"/>
    <x v="4"/>
    <s v="CLP"/>
    <s v="CLI"/>
    <x v="66"/>
    <m/>
    <n v="7"/>
    <n v="131"/>
    <m/>
    <n v="55"/>
    <n v="75"/>
    <m/>
    <x v="0"/>
    <x v="0"/>
    <x v="0"/>
    <x v="0"/>
    <n v="0"/>
    <n v="849"/>
    <n v="4804"/>
    <n v="1370"/>
    <n v="213"/>
    <n v="94"/>
    <n v="27"/>
    <n v="509"/>
    <n v="345"/>
    <n v="180"/>
    <m/>
    <n v="49"/>
    <m/>
    <n v="1027"/>
    <n v="537"/>
    <n v="4.2300000000000004"/>
    <n v="115"/>
    <n v="1"/>
    <n v="0"/>
    <n v="3431"/>
    <n v="1386"/>
    <n v="45"/>
    <n v="571"/>
    <n v="325"/>
    <n v="533"/>
    <n v="103"/>
    <n v="0.90700000000000003"/>
    <x v="70"/>
    <m/>
    <m/>
    <n v="92"/>
    <n v="94"/>
    <s v="CLE"/>
    <s v="CLP"/>
    <s v="CLP"/>
  </r>
  <r>
    <x v="19"/>
    <x v="0"/>
    <x v="0"/>
    <x v="2"/>
    <s v="LS2"/>
    <s v="LOU"/>
    <x v="38"/>
    <m/>
    <n v="1"/>
    <n v="134"/>
    <m/>
    <n v="88"/>
    <n v="44"/>
    <m/>
    <x v="0"/>
    <x v="1"/>
    <x v="1"/>
    <x v="1"/>
    <n v="0"/>
    <n v="819"/>
    <n v="4687"/>
    <n v="1310"/>
    <n v="156"/>
    <n v="65"/>
    <n v="15"/>
    <n v="410"/>
    <n v="460"/>
    <n v="341"/>
    <m/>
    <n v="53"/>
    <m/>
    <n v="588"/>
    <n v="345"/>
    <n v="2.57"/>
    <n v="114"/>
    <n v="13"/>
    <n v="7"/>
    <n v="3618"/>
    <n v="1120"/>
    <n v="18"/>
    <n v="293"/>
    <n v="587"/>
    <n v="380"/>
    <n v="79"/>
    <n v="0.93400000000000005"/>
    <x v="61"/>
    <s v="Eclipse Park I"/>
    <m/>
    <n v="98"/>
    <n v="99"/>
    <s v="LOU"/>
    <s v="LS2"/>
    <s v="LS2"/>
  </r>
  <r>
    <x v="19"/>
    <x v="0"/>
    <x v="0"/>
    <x v="1"/>
    <s v="NY1"/>
    <s v="SFG"/>
    <x v="42"/>
    <m/>
    <n v="6"/>
    <n v="135"/>
    <m/>
    <n v="63"/>
    <n v="68"/>
    <m/>
    <x v="0"/>
    <x v="0"/>
    <x v="0"/>
    <x v="1"/>
    <n v="0"/>
    <n v="713"/>
    <n v="4832"/>
    <n v="1250"/>
    <n v="208"/>
    <n v="89"/>
    <n v="25"/>
    <n v="350"/>
    <n v="479"/>
    <n v="289"/>
    <m/>
    <n v="50"/>
    <m/>
    <n v="698"/>
    <n v="400"/>
    <n v="3.06"/>
    <n v="115"/>
    <n v="6"/>
    <n v="1"/>
    <n v="3531"/>
    <n v="1029"/>
    <n v="14"/>
    <n v="607"/>
    <n v="612"/>
    <n v="440"/>
    <n v="104"/>
    <n v="0.92200000000000004"/>
    <x v="62"/>
    <s v="Polo Grounds II"/>
    <n v="60667"/>
    <n v="95"/>
    <n v="95"/>
    <s v="NYG"/>
    <s v="NY1"/>
    <s v="NY1"/>
  </r>
  <r>
    <x v="19"/>
    <x v="0"/>
    <x v="0"/>
    <x v="4"/>
    <s v="NYP"/>
    <s v="NYI"/>
    <x v="67"/>
    <m/>
    <n v="3"/>
    <n v="132"/>
    <m/>
    <n v="74"/>
    <n v="57"/>
    <m/>
    <x v="0"/>
    <x v="0"/>
    <x v="0"/>
    <x v="0"/>
    <n v="0"/>
    <n v="1018"/>
    <n v="4913"/>
    <n v="1393"/>
    <n v="204"/>
    <n v="97"/>
    <n v="66"/>
    <n v="486"/>
    <n v="364"/>
    <n v="231"/>
    <m/>
    <n v="31"/>
    <m/>
    <n v="875"/>
    <n v="543"/>
    <n v="4.17"/>
    <n v="111"/>
    <n v="3"/>
    <n v="6"/>
    <n v="3517"/>
    <n v="1216"/>
    <n v="37"/>
    <n v="569"/>
    <n v="449"/>
    <n v="450"/>
    <n v="94"/>
    <n v="0.92100000000000004"/>
    <x v="62"/>
    <m/>
    <m/>
    <n v="108"/>
    <n v="107"/>
    <s v="NYI"/>
    <s v="NYP"/>
    <s v="NYP"/>
  </r>
  <r>
    <x v="19"/>
    <x v="0"/>
    <x v="0"/>
    <x v="2"/>
    <s v="PH4"/>
    <s v="PHA"/>
    <x v="5"/>
    <m/>
    <n v="8"/>
    <n v="132"/>
    <m/>
    <n v="54"/>
    <n v="78"/>
    <m/>
    <x v="0"/>
    <x v="0"/>
    <x v="0"/>
    <x v="1"/>
    <n v="0"/>
    <n v="702"/>
    <n v="4490"/>
    <n v="1057"/>
    <n v="181"/>
    <n v="51"/>
    <n v="24"/>
    <n v="475"/>
    <n v="540"/>
    <n v="305"/>
    <m/>
    <n v="87"/>
    <m/>
    <n v="945"/>
    <n v="657"/>
    <n v="5.22"/>
    <n v="119"/>
    <n v="3"/>
    <n v="2"/>
    <n v="3396"/>
    <n v="1405"/>
    <n v="17"/>
    <n v="514"/>
    <n v="461"/>
    <n v="452"/>
    <n v="93"/>
    <n v="0.91800000000000004"/>
    <x v="5"/>
    <s v="Jefferson Street Grounds"/>
    <m/>
    <n v="98"/>
    <n v="99"/>
    <s v="PHA"/>
    <s v="PH4"/>
    <s v="PH4"/>
  </r>
  <r>
    <x v="19"/>
    <x v="0"/>
    <x v="0"/>
    <x v="1"/>
    <s v="PHI"/>
    <s v="PHI"/>
    <x v="44"/>
    <m/>
    <n v="3"/>
    <n v="133"/>
    <m/>
    <n v="78"/>
    <n v="53"/>
    <m/>
    <x v="0"/>
    <x v="0"/>
    <x v="0"/>
    <x v="1"/>
    <n v="0"/>
    <n v="823"/>
    <n v="4707"/>
    <n v="1267"/>
    <n v="220"/>
    <n v="78"/>
    <n v="23"/>
    <n v="522"/>
    <n v="403"/>
    <n v="335"/>
    <m/>
    <n v="64"/>
    <m/>
    <n v="707"/>
    <n v="441"/>
    <n v="3.32"/>
    <n v="122"/>
    <n v="9"/>
    <n v="2"/>
    <n v="3584"/>
    <n v="1210"/>
    <n v="22"/>
    <n v="486"/>
    <n v="507"/>
    <n v="398"/>
    <n v="122"/>
    <n v="0.92900000000000005"/>
    <x v="71"/>
    <s v="Philadelphia Baseball Grounds"/>
    <n v="148366"/>
    <n v="103"/>
    <n v="102"/>
    <s v="PHI"/>
    <s v="PHI"/>
    <s v="PHI"/>
  </r>
  <r>
    <x v="19"/>
    <x v="0"/>
    <x v="0"/>
    <x v="4"/>
    <s v="PHP"/>
    <s v="PHQ"/>
    <x v="5"/>
    <m/>
    <n v="5"/>
    <n v="132"/>
    <m/>
    <n v="68"/>
    <n v="63"/>
    <m/>
    <x v="0"/>
    <x v="0"/>
    <x v="0"/>
    <x v="0"/>
    <n v="0"/>
    <n v="941"/>
    <n v="4855"/>
    <n v="1350"/>
    <n v="187"/>
    <n v="113"/>
    <n v="49"/>
    <n v="431"/>
    <n v="321"/>
    <n v="203"/>
    <m/>
    <n v="51"/>
    <m/>
    <n v="855"/>
    <n v="520"/>
    <n v="4.05"/>
    <n v="118"/>
    <n v="4"/>
    <n v="2"/>
    <n v="3463"/>
    <n v="1292"/>
    <n v="33"/>
    <n v="495"/>
    <n v="361"/>
    <n v="510"/>
    <n v="118"/>
    <n v="0.91"/>
    <x v="5"/>
    <m/>
    <m/>
    <n v="103"/>
    <n v="101"/>
    <s v="PHQ"/>
    <s v="PHP"/>
    <s v="PHP"/>
  </r>
  <r>
    <x v="19"/>
    <x v="0"/>
    <x v="0"/>
    <x v="1"/>
    <s v="PIT"/>
    <s v="PIT"/>
    <x v="39"/>
    <m/>
    <n v="8"/>
    <n v="138"/>
    <m/>
    <n v="23"/>
    <n v="113"/>
    <m/>
    <x v="0"/>
    <x v="0"/>
    <x v="0"/>
    <x v="1"/>
    <n v="0"/>
    <n v="597"/>
    <n v="4739"/>
    <n v="1088"/>
    <n v="160"/>
    <n v="43"/>
    <n v="20"/>
    <n v="408"/>
    <n v="458"/>
    <n v="208"/>
    <m/>
    <n v="66"/>
    <m/>
    <n v="1235"/>
    <n v="780"/>
    <n v="5.97"/>
    <n v="119"/>
    <n v="3"/>
    <n v="0"/>
    <n v="3529"/>
    <n v="1520"/>
    <n v="52"/>
    <n v="573"/>
    <n v="381"/>
    <n v="607"/>
    <n v="94"/>
    <n v="0.89700000000000002"/>
    <x v="39"/>
    <s v="Recreation Park"/>
    <n v="16064"/>
    <n v="88"/>
    <n v="92"/>
    <s v="PIT"/>
    <s v="PIT"/>
    <s v="PIT"/>
  </r>
  <r>
    <x v="19"/>
    <x v="0"/>
    <x v="0"/>
    <x v="4"/>
    <s v="PTP"/>
    <s v="PBB"/>
    <x v="68"/>
    <m/>
    <n v="6"/>
    <n v="131"/>
    <m/>
    <n v="60"/>
    <n v="68"/>
    <m/>
    <x v="0"/>
    <x v="0"/>
    <x v="0"/>
    <x v="0"/>
    <n v="0"/>
    <n v="849"/>
    <n v="4677"/>
    <n v="1212"/>
    <n v="170"/>
    <n v="114"/>
    <n v="35"/>
    <n v="582"/>
    <n v="381"/>
    <n v="251"/>
    <m/>
    <n v="57"/>
    <m/>
    <n v="931"/>
    <n v="543"/>
    <n v="4.2699999999999996"/>
    <n v="124"/>
    <n v="7"/>
    <n v="0"/>
    <n v="3431"/>
    <n v="1313"/>
    <n v="36"/>
    <n v="343"/>
    <n v="332"/>
    <n v="523"/>
    <n v="80"/>
    <n v="0.90800000000000003"/>
    <x v="72"/>
    <m/>
    <m/>
    <n v="92"/>
    <n v="92"/>
    <s v="PBB"/>
    <s v="PTP"/>
    <s v="PTP"/>
  </r>
  <r>
    <x v="19"/>
    <x v="0"/>
    <x v="0"/>
    <x v="2"/>
    <s v="RC2"/>
    <s v="ROC"/>
    <x v="69"/>
    <m/>
    <n v="5"/>
    <n v="133"/>
    <m/>
    <n v="63"/>
    <n v="63"/>
    <m/>
    <x v="0"/>
    <x v="0"/>
    <x v="0"/>
    <x v="1"/>
    <n v="0"/>
    <n v="709"/>
    <n v="4553"/>
    <n v="1088"/>
    <n v="131"/>
    <n v="64"/>
    <n v="31"/>
    <n v="446"/>
    <n v="538"/>
    <n v="310"/>
    <m/>
    <n v="57"/>
    <m/>
    <n v="711"/>
    <n v="460"/>
    <n v="3.56"/>
    <n v="122"/>
    <n v="5"/>
    <n v="2"/>
    <n v="3485"/>
    <n v="1115"/>
    <n v="19"/>
    <n v="530"/>
    <n v="477"/>
    <n v="416"/>
    <n v="95"/>
    <n v="0.92600000000000005"/>
    <x v="73"/>
    <s v="Culver Field I"/>
    <m/>
    <n v="93"/>
    <n v="92"/>
    <s v="ROC"/>
    <s v="RC2"/>
    <s v="RC2"/>
  </r>
  <r>
    <x v="19"/>
    <x v="0"/>
    <x v="0"/>
    <x v="2"/>
    <s v="SL4"/>
    <s v="STL"/>
    <x v="40"/>
    <m/>
    <n v="3"/>
    <n v="138"/>
    <m/>
    <n v="77"/>
    <n v="58"/>
    <m/>
    <x v="0"/>
    <x v="0"/>
    <x v="0"/>
    <x v="1"/>
    <n v="0"/>
    <n v="870"/>
    <n v="4800"/>
    <n v="1308"/>
    <n v="178"/>
    <n v="73"/>
    <n v="48"/>
    <n v="474"/>
    <n v="490"/>
    <n v="307"/>
    <m/>
    <n v="95"/>
    <m/>
    <n v="736"/>
    <n v="488"/>
    <n v="3.67"/>
    <n v="118"/>
    <n v="4"/>
    <n v="1"/>
    <n v="3586"/>
    <n v="1127"/>
    <n v="38"/>
    <n v="447"/>
    <n v="733"/>
    <n v="478"/>
    <n v="93"/>
    <n v="0.91600000000000004"/>
    <x v="45"/>
    <s v="Sportsman's Park I"/>
    <m/>
    <n v="114"/>
    <n v="111"/>
    <s v="STL"/>
    <s v="SL4"/>
    <s v="SL4"/>
  </r>
  <r>
    <x v="19"/>
    <x v="0"/>
    <x v="0"/>
    <x v="2"/>
    <s v="SR2"/>
    <s v="SYS"/>
    <x v="33"/>
    <m/>
    <n v="7"/>
    <n v="127"/>
    <m/>
    <n v="55"/>
    <n v="72"/>
    <m/>
    <x v="0"/>
    <x v="0"/>
    <x v="0"/>
    <x v="1"/>
    <n v="0"/>
    <n v="698"/>
    <n v="4469"/>
    <n v="1158"/>
    <n v="151"/>
    <n v="59"/>
    <n v="14"/>
    <n v="457"/>
    <n v="482"/>
    <n v="292"/>
    <m/>
    <n v="35"/>
    <m/>
    <n v="831"/>
    <n v="603"/>
    <n v="4.9800000000000004"/>
    <n v="115"/>
    <n v="5"/>
    <n v="0"/>
    <n v="3269"/>
    <n v="1158"/>
    <n v="28"/>
    <n v="518"/>
    <n v="454"/>
    <n v="391"/>
    <n v="90"/>
    <n v="0.92500000000000004"/>
    <x v="32"/>
    <s v="Star Park II"/>
    <m/>
    <n v="90"/>
    <n v="91"/>
    <s v="SYR"/>
    <s v="SR2"/>
    <s v="SR2"/>
  </r>
  <r>
    <x v="19"/>
    <x v="0"/>
    <x v="0"/>
    <x v="2"/>
    <s v="TL2"/>
    <s v="TLM"/>
    <x v="70"/>
    <m/>
    <n v="4"/>
    <n v="134"/>
    <m/>
    <n v="68"/>
    <n v="64"/>
    <m/>
    <x v="0"/>
    <x v="0"/>
    <x v="0"/>
    <x v="1"/>
    <n v="0"/>
    <n v="739"/>
    <n v="4575"/>
    <n v="1152"/>
    <n v="152"/>
    <n v="108"/>
    <n v="24"/>
    <n v="486"/>
    <n v="558"/>
    <n v="421"/>
    <m/>
    <n v="71"/>
    <m/>
    <n v="689"/>
    <n v="459"/>
    <n v="3.56"/>
    <n v="122"/>
    <n v="4"/>
    <n v="2"/>
    <n v="3478"/>
    <n v="1122"/>
    <n v="23"/>
    <n v="429"/>
    <n v="533"/>
    <n v="419"/>
    <n v="75"/>
    <n v="0.92500000000000004"/>
    <x v="74"/>
    <s v="Speranza Park"/>
    <m/>
    <n v="103"/>
    <n v="102"/>
    <s v="TOL"/>
    <s v="TL2"/>
    <s v="TL2"/>
  </r>
  <r>
    <x v="20"/>
    <x v="0"/>
    <x v="0"/>
    <x v="2"/>
    <s v="BL3"/>
    <s v="BLO"/>
    <x v="37"/>
    <m/>
    <n v="4"/>
    <n v="139"/>
    <m/>
    <n v="71"/>
    <n v="64"/>
    <m/>
    <x v="0"/>
    <x v="0"/>
    <x v="0"/>
    <x v="0"/>
    <n v="0"/>
    <n v="850"/>
    <n v="4771"/>
    <n v="1217"/>
    <n v="142"/>
    <n v="99"/>
    <n v="30"/>
    <n v="551"/>
    <n v="553"/>
    <n v="342"/>
    <m/>
    <n v="111"/>
    <m/>
    <n v="798"/>
    <n v="464"/>
    <n v="3.43"/>
    <n v="118"/>
    <n v="6"/>
    <n v="2"/>
    <n v="3651"/>
    <n v="1238"/>
    <n v="33"/>
    <n v="472"/>
    <n v="408"/>
    <n v="503"/>
    <n v="103"/>
    <n v="0.91500000000000004"/>
    <x v="36"/>
    <s v="Union Park"/>
    <m/>
    <n v="101"/>
    <n v="100"/>
    <s v="BAL"/>
    <s v="BL3"/>
    <s v="BL3"/>
  </r>
  <r>
    <x v="20"/>
    <x v="0"/>
    <x v="0"/>
    <x v="1"/>
    <s v="BRO"/>
    <s v="LAD"/>
    <x v="47"/>
    <m/>
    <n v="6"/>
    <n v="137"/>
    <m/>
    <n v="61"/>
    <n v="76"/>
    <m/>
    <x v="0"/>
    <x v="0"/>
    <x v="0"/>
    <x v="0"/>
    <n v="0"/>
    <n v="765"/>
    <n v="4748"/>
    <n v="1233"/>
    <n v="200"/>
    <n v="69"/>
    <n v="23"/>
    <n v="465"/>
    <n v="435"/>
    <n v="337"/>
    <m/>
    <n v="36"/>
    <m/>
    <n v="820"/>
    <n v="516"/>
    <n v="3.86"/>
    <n v="121"/>
    <n v="8"/>
    <n v="3"/>
    <n v="3614"/>
    <n v="1272"/>
    <n v="40"/>
    <n v="459"/>
    <n v="407"/>
    <n v="432"/>
    <n v="73"/>
    <n v="0.92400000000000004"/>
    <x v="75"/>
    <s v="Eastern Park"/>
    <n v="181477"/>
    <n v="99"/>
    <n v="99"/>
    <s v="BRO"/>
    <s v="BRO"/>
    <s v="BRO"/>
  </r>
  <r>
    <x v="20"/>
    <x v="0"/>
    <x v="0"/>
    <x v="2"/>
    <s v="BS2"/>
    <s v="BRS"/>
    <x v="48"/>
    <m/>
    <n v="1"/>
    <n v="139"/>
    <m/>
    <n v="93"/>
    <n v="42"/>
    <m/>
    <x v="0"/>
    <x v="1"/>
    <x v="1"/>
    <x v="0"/>
    <n v="0"/>
    <n v="1028"/>
    <n v="4889"/>
    <n v="1341"/>
    <n v="163"/>
    <n v="100"/>
    <n v="52"/>
    <n v="651"/>
    <n v="499"/>
    <n v="447"/>
    <m/>
    <n v="66"/>
    <m/>
    <n v="675"/>
    <n v="410"/>
    <n v="3.03"/>
    <n v="108"/>
    <n v="9"/>
    <n v="7"/>
    <n v="3659"/>
    <n v="1158"/>
    <n v="42"/>
    <n v="497"/>
    <n v="524"/>
    <n v="392"/>
    <n v="115"/>
    <n v="0.93400000000000005"/>
    <x v="48"/>
    <s v="Congress Street Grounds"/>
    <m/>
    <n v="103"/>
    <n v="99"/>
    <s v="BOS"/>
    <s v="BS2"/>
    <s v="BS2"/>
  </r>
  <r>
    <x v="20"/>
    <x v="0"/>
    <x v="0"/>
    <x v="1"/>
    <s v="BSN"/>
    <s v="ATL"/>
    <x v="24"/>
    <m/>
    <n v="1"/>
    <n v="140"/>
    <m/>
    <n v="87"/>
    <n v="51"/>
    <m/>
    <x v="0"/>
    <x v="1"/>
    <x v="1"/>
    <x v="0"/>
    <n v="0"/>
    <n v="847"/>
    <n v="4956"/>
    <n v="1264"/>
    <n v="181"/>
    <n v="81"/>
    <n v="53"/>
    <n v="533"/>
    <n v="537"/>
    <n v="289"/>
    <m/>
    <n v="82"/>
    <m/>
    <n v="658"/>
    <n v="381"/>
    <n v="2.76"/>
    <n v="126"/>
    <n v="9"/>
    <n v="6"/>
    <n v="3725"/>
    <n v="1223"/>
    <n v="51"/>
    <n v="364"/>
    <n v="525"/>
    <n v="358"/>
    <n v="96"/>
    <n v="0.93799999999999994"/>
    <x v="40"/>
    <s v="South End Grounds II"/>
    <n v="184472"/>
    <n v="112"/>
    <n v="109"/>
    <s v="BSN"/>
    <s v="BSN"/>
    <s v="BSN"/>
  </r>
  <r>
    <x v="20"/>
    <x v="0"/>
    <x v="0"/>
    <x v="1"/>
    <s v="CHN"/>
    <s v="CHC"/>
    <x v="25"/>
    <m/>
    <n v="2"/>
    <n v="137"/>
    <m/>
    <n v="82"/>
    <n v="53"/>
    <m/>
    <x v="0"/>
    <x v="0"/>
    <x v="0"/>
    <x v="0"/>
    <n v="0"/>
    <n v="832"/>
    <n v="4873"/>
    <n v="1231"/>
    <n v="159"/>
    <n v="88"/>
    <n v="60"/>
    <n v="526"/>
    <n v="457"/>
    <n v="238"/>
    <m/>
    <n v="50"/>
    <m/>
    <n v="730"/>
    <n v="471"/>
    <n v="3.47"/>
    <n v="114"/>
    <n v="6"/>
    <n v="3"/>
    <n v="3662"/>
    <n v="1207"/>
    <n v="53"/>
    <n v="475"/>
    <n v="477"/>
    <n v="397"/>
    <n v="119"/>
    <n v="0.93200000000000005"/>
    <x v="68"/>
    <s v="South Side Park I"/>
    <n v="181431"/>
    <n v="106"/>
    <n v="105"/>
    <s v="CHC"/>
    <s v="CHN"/>
    <s v="CHN"/>
  </r>
  <r>
    <x v="20"/>
    <x v="0"/>
    <x v="0"/>
    <x v="1"/>
    <s v="CIN"/>
    <s v="CIN"/>
    <x v="26"/>
    <m/>
    <n v="7"/>
    <n v="138"/>
    <m/>
    <n v="56"/>
    <n v="81"/>
    <m/>
    <x v="0"/>
    <x v="0"/>
    <x v="0"/>
    <x v="0"/>
    <n v="0"/>
    <n v="646"/>
    <n v="4791"/>
    <n v="1158"/>
    <n v="148"/>
    <n v="90"/>
    <n v="40"/>
    <n v="414"/>
    <n v="439"/>
    <n v="244"/>
    <m/>
    <n v="44"/>
    <m/>
    <n v="790"/>
    <n v="481"/>
    <n v="3.55"/>
    <n v="125"/>
    <n v="6"/>
    <n v="1"/>
    <n v="3656"/>
    <n v="1234"/>
    <n v="40"/>
    <n v="465"/>
    <n v="393"/>
    <n v="409"/>
    <n v="101"/>
    <n v="0.93100000000000005"/>
    <x v="25"/>
    <s v="League Park I in Cincinnati"/>
    <n v="97500"/>
    <n v="101"/>
    <n v="101"/>
    <s v="CIN"/>
    <s v="CIN"/>
    <s v="CIN"/>
  </r>
  <r>
    <x v="20"/>
    <x v="0"/>
    <x v="0"/>
    <x v="1"/>
    <s v="CL4"/>
    <s v="CLV"/>
    <x v="61"/>
    <m/>
    <n v="5"/>
    <n v="141"/>
    <m/>
    <n v="65"/>
    <n v="74"/>
    <m/>
    <x v="0"/>
    <x v="0"/>
    <x v="0"/>
    <x v="0"/>
    <n v="0"/>
    <n v="835"/>
    <n v="5074"/>
    <n v="1295"/>
    <n v="183"/>
    <n v="88"/>
    <n v="22"/>
    <n v="519"/>
    <n v="464"/>
    <n v="242"/>
    <m/>
    <n v="46"/>
    <m/>
    <n v="888"/>
    <n v="484"/>
    <n v="3.5"/>
    <n v="118"/>
    <n v="1"/>
    <n v="3"/>
    <n v="3732"/>
    <n v="1371"/>
    <n v="24"/>
    <n v="476"/>
    <n v="400"/>
    <n v="485"/>
    <n v="86"/>
    <n v="0.92"/>
    <x v="64"/>
    <s v="League Park I"/>
    <n v="132000"/>
    <n v="104"/>
    <n v="103"/>
    <s v="CLV"/>
    <s v="CL4"/>
    <s v="CL4"/>
  </r>
  <r>
    <x v="20"/>
    <x v="0"/>
    <x v="0"/>
    <x v="2"/>
    <s v="CL6"/>
    <s v="CLS"/>
    <x v="62"/>
    <m/>
    <n v="6"/>
    <n v="138"/>
    <m/>
    <n v="61"/>
    <n v="76"/>
    <m/>
    <x v="0"/>
    <x v="0"/>
    <x v="0"/>
    <x v="0"/>
    <n v="0"/>
    <n v="702"/>
    <n v="4697"/>
    <n v="1113"/>
    <n v="154"/>
    <n v="61"/>
    <n v="20"/>
    <n v="529"/>
    <n v="530"/>
    <n v="280"/>
    <m/>
    <n v="37"/>
    <m/>
    <n v="777"/>
    <n v="505"/>
    <n v="3.75"/>
    <n v="118"/>
    <n v="6"/>
    <n v="0"/>
    <n v="3640"/>
    <n v="1141"/>
    <n v="29"/>
    <n v="588"/>
    <n v="502"/>
    <n v="379"/>
    <n v="126"/>
    <n v="0.93500000000000005"/>
    <x v="65"/>
    <s v="Recreation Park II"/>
    <m/>
    <n v="95"/>
    <n v="93"/>
    <s v="COL"/>
    <s v="CL6"/>
    <s v="CL6"/>
  </r>
  <r>
    <x v="20"/>
    <x v="0"/>
    <x v="0"/>
    <x v="2"/>
    <s v="CN3"/>
    <s v="CKK"/>
    <x v="71"/>
    <m/>
    <n v="7"/>
    <n v="102"/>
    <m/>
    <n v="43"/>
    <n v="57"/>
    <m/>
    <x v="0"/>
    <x v="0"/>
    <x v="0"/>
    <x v="0"/>
    <n v="0"/>
    <n v="549"/>
    <n v="3574"/>
    <n v="838"/>
    <n v="105"/>
    <n v="58"/>
    <n v="28"/>
    <n v="428"/>
    <n v="385"/>
    <n v="164"/>
    <m/>
    <n v="36"/>
    <m/>
    <n v="643"/>
    <n v="344"/>
    <n v="3.43"/>
    <n v="86"/>
    <n v="2"/>
    <n v="1"/>
    <n v="2706"/>
    <n v="921"/>
    <n v="20"/>
    <n v="446"/>
    <n v="331"/>
    <n v="389"/>
    <n v="68"/>
    <n v="0.91300000000000003"/>
    <x v="76"/>
    <s v="East End Park"/>
    <m/>
    <n v="108"/>
    <n v="110"/>
    <s v="CKK"/>
    <s v="CN3"/>
    <s v="CN3"/>
  </r>
  <r>
    <x v="20"/>
    <x v="0"/>
    <x v="0"/>
    <x v="2"/>
    <s v="LS2"/>
    <s v="LOU"/>
    <x v="38"/>
    <m/>
    <n v="8"/>
    <n v="138"/>
    <m/>
    <n v="54"/>
    <n v="83"/>
    <m/>
    <x v="0"/>
    <x v="0"/>
    <x v="0"/>
    <x v="0"/>
    <n v="0"/>
    <n v="698"/>
    <n v="4764"/>
    <n v="1229"/>
    <n v="127"/>
    <n v="68"/>
    <n v="17"/>
    <n v="438"/>
    <n v="465"/>
    <n v="227"/>
    <m/>
    <n v="68"/>
    <m/>
    <n v="873"/>
    <n v="567"/>
    <n v="4.22"/>
    <n v="126"/>
    <n v="9"/>
    <n v="1"/>
    <n v="3630"/>
    <n v="1334"/>
    <n v="32"/>
    <n v="451"/>
    <n v="481"/>
    <n v="454"/>
    <n v="112"/>
    <n v="0.92200000000000004"/>
    <x v="61"/>
    <s v="Eclipse Park I"/>
    <m/>
    <n v="97"/>
    <n v="97"/>
    <s v="LOU"/>
    <s v="LS2"/>
    <s v="LS2"/>
  </r>
  <r>
    <x v="20"/>
    <x v="0"/>
    <x v="0"/>
    <x v="2"/>
    <s v="ML3"/>
    <s v="MLA"/>
    <x v="53"/>
    <m/>
    <n v="3"/>
    <n v="36"/>
    <m/>
    <n v="21"/>
    <n v="15"/>
    <m/>
    <x v="0"/>
    <x v="0"/>
    <x v="0"/>
    <x v="0"/>
    <n v="0"/>
    <n v="227"/>
    <n v="1271"/>
    <n v="332"/>
    <n v="58"/>
    <n v="15"/>
    <n v="13"/>
    <n v="107"/>
    <n v="114"/>
    <n v="47"/>
    <m/>
    <n v="29"/>
    <m/>
    <n v="156"/>
    <n v="86"/>
    <n v="2.5"/>
    <n v="35"/>
    <n v="3"/>
    <n v="0"/>
    <n v="929"/>
    <n v="291"/>
    <n v="6"/>
    <n v="120"/>
    <n v="137"/>
    <n v="116"/>
    <n v="20"/>
    <n v="0.92200000000000004"/>
    <x v="53"/>
    <s v="Athletic Field"/>
    <m/>
    <n v="120"/>
    <n v="118"/>
    <s v="MIL"/>
    <s v="ML3"/>
    <s v="ML3"/>
  </r>
  <r>
    <x v="20"/>
    <x v="0"/>
    <x v="0"/>
    <x v="1"/>
    <s v="NY1"/>
    <s v="SFG"/>
    <x v="42"/>
    <m/>
    <n v="3"/>
    <n v="136"/>
    <m/>
    <n v="71"/>
    <n v="61"/>
    <m/>
    <x v="0"/>
    <x v="0"/>
    <x v="0"/>
    <x v="0"/>
    <n v="0"/>
    <n v="754"/>
    <n v="4833"/>
    <n v="1271"/>
    <n v="189"/>
    <n v="72"/>
    <n v="46"/>
    <n v="438"/>
    <n v="394"/>
    <n v="224"/>
    <m/>
    <n v="36"/>
    <m/>
    <n v="711"/>
    <n v="400"/>
    <n v="2.99"/>
    <n v="117"/>
    <n v="11"/>
    <n v="2"/>
    <n v="3612"/>
    <n v="1098"/>
    <n v="26"/>
    <n v="593"/>
    <n v="651"/>
    <n v="384"/>
    <n v="104"/>
    <n v="0.93300000000000005"/>
    <x v="62"/>
    <s v="Polo Grounds III"/>
    <n v="210568"/>
    <n v="96"/>
    <n v="96"/>
    <s v="NYG"/>
    <s v="NY1"/>
    <s v="NY1"/>
  </r>
  <r>
    <x v="20"/>
    <x v="0"/>
    <x v="0"/>
    <x v="2"/>
    <s v="PH4"/>
    <s v="PHQ"/>
    <x v="5"/>
    <m/>
    <n v="5"/>
    <n v="142"/>
    <m/>
    <n v="73"/>
    <n v="66"/>
    <m/>
    <x v="0"/>
    <x v="0"/>
    <x v="0"/>
    <x v="0"/>
    <n v="0"/>
    <n v="817"/>
    <n v="5039"/>
    <n v="1301"/>
    <n v="182"/>
    <n v="123"/>
    <n v="55"/>
    <n v="447"/>
    <n v="548"/>
    <n v="149"/>
    <m/>
    <n v="74"/>
    <m/>
    <n v="794"/>
    <n v="550"/>
    <n v="4.01"/>
    <n v="135"/>
    <n v="3"/>
    <n v="0"/>
    <n v="3701"/>
    <n v="1274"/>
    <n v="35"/>
    <n v="520"/>
    <n v="533"/>
    <n v="389"/>
    <n v="109"/>
    <n v="0.93300000000000005"/>
    <x v="5"/>
    <s v="Athletic Park"/>
    <m/>
    <n v="103"/>
    <n v="103"/>
    <s v="PHA"/>
    <s v="PH4"/>
    <s v="PH4"/>
  </r>
  <r>
    <x v="20"/>
    <x v="0"/>
    <x v="0"/>
    <x v="1"/>
    <s v="PHI"/>
    <s v="PHI"/>
    <x v="44"/>
    <m/>
    <n v="4"/>
    <n v="138"/>
    <m/>
    <n v="68"/>
    <n v="69"/>
    <m/>
    <x v="0"/>
    <x v="0"/>
    <x v="0"/>
    <x v="0"/>
    <n v="0"/>
    <n v="756"/>
    <n v="4929"/>
    <n v="1244"/>
    <n v="180"/>
    <n v="51"/>
    <n v="21"/>
    <n v="482"/>
    <n v="412"/>
    <n v="232"/>
    <m/>
    <n v="58"/>
    <m/>
    <n v="773"/>
    <n v="510"/>
    <n v="3.73"/>
    <n v="105"/>
    <n v="3"/>
    <n v="5"/>
    <n v="3688"/>
    <n v="1279"/>
    <n v="30"/>
    <n v="507"/>
    <n v="342"/>
    <n v="443"/>
    <n v="108"/>
    <n v="0.92500000000000004"/>
    <x v="71"/>
    <s v="Philadelphia Baseball Grounds"/>
    <n v="217282"/>
    <n v="103"/>
    <n v="102"/>
    <s v="PHI"/>
    <s v="PHI"/>
    <s v="PHI"/>
  </r>
  <r>
    <x v="20"/>
    <x v="0"/>
    <x v="0"/>
    <x v="1"/>
    <s v="PIT"/>
    <s v="PIT"/>
    <x v="39"/>
    <m/>
    <n v="8"/>
    <n v="137"/>
    <m/>
    <n v="55"/>
    <n v="80"/>
    <m/>
    <x v="0"/>
    <x v="0"/>
    <x v="0"/>
    <x v="0"/>
    <n v="0"/>
    <n v="679"/>
    <n v="4794"/>
    <n v="1148"/>
    <n v="148"/>
    <n v="71"/>
    <n v="29"/>
    <n v="427"/>
    <n v="503"/>
    <n v="205"/>
    <m/>
    <n v="50"/>
    <m/>
    <n v="744"/>
    <n v="384"/>
    <n v="2.89"/>
    <n v="122"/>
    <n v="7"/>
    <n v="3"/>
    <n v="3593"/>
    <n v="1160"/>
    <n v="30"/>
    <n v="465"/>
    <n v="446"/>
    <n v="475"/>
    <n v="76"/>
    <n v="0.91700000000000004"/>
    <x v="77"/>
    <s v="Exposition Park"/>
    <n v="128000"/>
    <n v="97"/>
    <n v="98"/>
    <s v="PIT"/>
    <s v="PIT"/>
    <s v="PIT"/>
  </r>
  <r>
    <x v="20"/>
    <x v="0"/>
    <x v="0"/>
    <x v="2"/>
    <s v="SL4"/>
    <s v="STL"/>
    <x v="40"/>
    <m/>
    <n v="2"/>
    <n v="139"/>
    <m/>
    <n v="85"/>
    <n v="51"/>
    <m/>
    <x v="0"/>
    <x v="0"/>
    <x v="0"/>
    <x v="0"/>
    <n v="0"/>
    <n v="959"/>
    <n v="4942"/>
    <n v="1311"/>
    <n v="165"/>
    <n v="51"/>
    <n v="57"/>
    <n v="612"/>
    <n v="436"/>
    <n v="279"/>
    <m/>
    <n v="86"/>
    <m/>
    <n v="738"/>
    <n v="433"/>
    <n v="3.23"/>
    <n v="101"/>
    <n v="8"/>
    <n v="10"/>
    <n v="3620"/>
    <n v="1088"/>
    <n v="50"/>
    <n v="571"/>
    <n v="613"/>
    <n v="459"/>
    <n v="91"/>
    <n v="0.92"/>
    <x v="45"/>
    <s v="Sportsman's Park I"/>
    <m/>
    <n v="108"/>
    <n v="108"/>
    <s v="STL"/>
    <s v="SL4"/>
    <s v="SL4"/>
  </r>
  <r>
    <x v="20"/>
    <x v="0"/>
    <x v="0"/>
    <x v="2"/>
    <s v="WS9"/>
    <s v="WAS"/>
    <x v="72"/>
    <m/>
    <n v="9"/>
    <n v="139"/>
    <m/>
    <n v="44"/>
    <n v="91"/>
    <m/>
    <x v="0"/>
    <x v="0"/>
    <x v="0"/>
    <x v="0"/>
    <n v="0"/>
    <n v="691"/>
    <n v="4715"/>
    <n v="1183"/>
    <n v="147"/>
    <n v="84"/>
    <n v="19"/>
    <n v="468"/>
    <n v="485"/>
    <n v="219"/>
    <m/>
    <n v="76"/>
    <m/>
    <n v="1067"/>
    <n v="634"/>
    <n v="4.83"/>
    <n v="123"/>
    <n v="2"/>
    <n v="2"/>
    <n v="3543"/>
    <n v="1420"/>
    <n v="44"/>
    <n v="566"/>
    <n v="486"/>
    <n v="589"/>
    <n v="95"/>
    <n v="0.9"/>
    <x v="78"/>
    <s v="Boundary Field"/>
    <m/>
    <n v="95"/>
    <n v="100"/>
    <s v="WAS"/>
    <s v="WS9"/>
    <s v="WS9"/>
  </r>
  <r>
    <x v="21"/>
    <x v="0"/>
    <x v="0"/>
    <x v="1"/>
    <s v="BLN"/>
    <s v="BLO"/>
    <x v="37"/>
    <m/>
    <n v="12"/>
    <n v="152"/>
    <m/>
    <n v="46"/>
    <n v="101"/>
    <m/>
    <x v="0"/>
    <x v="0"/>
    <x v="0"/>
    <x v="0"/>
    <n v="0"/>
    <n v="779"/>
    <n v="5296"/>
    <n v="1343"/>
    <n v="160"/>
    <n v="111"/>
    <n v="30"/>
    <n v="499"/>
    <n v="480"/>
    <n v="227"/>
    <m/>
    <n v="62"/>
    <m/>
    <n v="1020"/>
    <n v="618"/>
    <n v="4.28"/>
    <n v="131"/>
    <n v="2"/>
    <n v="2"/>
    <n v="3896"/>
    <n v="1537"/>
    <n v="51"/>
    <n v="536"/>
    <n v="437"/>
    <n v="584"/>
    <n v="100"/>
    <n v="0.91"/>
    <x v="36"/>
    <s v="Union Park"/>
    <n v="93589"/>
    <n v="103"/>
    <n v="104"/>
    <s v="BLN"/>
    <s v="BLN"/>
    <s v="BLN"/>
  </r>
  <r>
    <x v="21"/>
    <x v="0"/>
    <x v="0"/>
    <x v="1"/>
    <s v="BRO"/>
    <s v="LAD"/>
    <x v="47"/>
    <m/>
    <n v="3"/>
    <n v="158"/>
    <m/>
    <n v="95"/>
    <n v="59"/>
    <m/>
    <x v="0"/>
    <x v="0"/>
    <x v="0"/>
    <x v="0"/>
    <n v="0"/>
    <n v="935"/>
    <n v="5485"/>
    <n v="1439"/>
    <n v="183"/>
    <n v="105"/>
    <n v="30"/>
    <n v="629"/>
    <n v="508"/>
    <n v="409"/>
    <m/>
    <n v="54"/>
    <m/>
    <n v="733"/>
    <n v="507"/>
    <n v="3.25"/>
    <n v="132"/>
    <n v="12"/>
    <n v="5"/>
    <n v="4217"/>
    <n v="1285"/>
    <n v="26"/>
    <n v="600"/>
    <n v="597"/>
    <n v="398"/>
    <n v="98"/>
    <n v="0.94"/>
    <x v="75"/>
    <s v="Eastern Park"/>
    <n v="183727"/>
    <n v="96"/>
    <n v="96"/>
    <s v="BRO"/>
    <s v="BRO"/>
    <s v="BRO"/>
  </r>
  <r>
    <x v="21"/>
    <x v="0"/>
    <x v="0"/>
    <x v="1"/>
    <s v="BSN"/>
    <s v="ATL"/>
    <x v="24"/>
    <m/>
    <n v="1"/>
    <n v="152"/>
    <m/>
    <n v="102"/>
    <n v="48"/>
    <m/>
    <x v="0"/>
    <x v="1"/>
    <x v="1"/>
    <x v="0"/>
    <n v="0"/>
    <n v="862"/>
    <n v="5301"/>
    <n v="1325"/>
    <n v="203"/>
    <n v="51"/>
    <n v="34"/>
    <n v="526"/>
    <n v="492"/>
    <n v="338"/>
    <m/>
    <n v="62"/>
    <m/>
    <n v="649"/>
    <n v="424"/>
    <n v="2.86"/>
    <n v="142"/>
    <n v="15"/>
    <n v="1"/>
    <n v="4008"/>
    <n v="1156"/>
    <n v="41"/>
    <n v="460"/>
    <n v="514"/>
    <n v="454"/>
    <n v="128"/>
    <n v="0.92900000000000005"/>
    <x v="40"/>
    <s v="South End Grounds II"/>
    <n v="146421"/>
    <n v="109"/>
    <n v="107"/>
    <s v="BSN"/>
    <s v="BSN"/>
    <s v="BSN"/>
  </r>
  <r>
    <x v="21"/>
    <x v="0"/>
    <x v="0"/>
    <x v="1"/>
    <s v="CHN"/>
    <s v="CHC"/>
    <x v="25"/>
    <m/>
    <n v="7"/>
    <n v="146"/>
    <m/>
    <n v="70"/>
    <n v="76"/>
    <m/>
    <x v="0"/>
    <x v="0"/>
    <x v="0"/>
    <x v="0"/>
    <n v="0"/>
    <n v="635"/>
    <n v="5063"/>
    <n v="1189"/>
    <n v="149"/>
    <n v="92"/>
    <n v="26"/>
    <n v="427"/>
    <n v="482"/>
    <n v="233"/>
    <m/>
    <n v="36"/>
    <m/>
    <n v="735"/>
    <n v="456"/>
    <n v="3.16"/>
    <n v="133"/>
    <n v="6"/>
    <n v="1"/>
    <n v="3894"/>
    <n v="1269"/>
    <n v="35"/>
    <n v="424"/>
    <n v="518"/>
    <n v="424"/>
    <n v="85"/>
    <n v="0.93200000000000005"/>
    <x v="68"/>
    <s v="South Side Park I"/>
    <n v="109067"/>
    <n v="94"/>
    <n v="94"/>
    <s v="CHC"/>
    <s v="CHN"/>
    <s v="CHN"/>
  </r>
  <r>
    <x v="21"/>
    <x v="0"/>
    <x v="0"/>
    <x v="1"/>
    <s v="CIN"/>
    <s v="CIN"/>
    <x v="26"/>
    <m/>
    <n v="5"/>
    <n v="155"/>
    <m/>
    <n v="82"/>
    <n v="68"/>
    <m/>
    <x v="0"/>
    <x v="0"/>
    <x v="0"/>
    <x v="0"/>
    <n v="0"/>
    <n v="766"/>
    <n v="5349"/>
    <n v="1291"/>
    <n v="155"/>
    <n v="75"/>
    <n v="44"/>
    <n v="503"/>
    <n v="476"/>
    <n v="270"/>
    <m/>
    <n v="38"/>
    <m/>
    <n v="731"/>
    <n v="485"/>
    <n v="3.17"/>
    <n v="130"/>
    <n v="8"/>
    <n v="2"/>
    <n v="4132"/>
    <n v="1327"/>
    <n v="39"/>
    <n v="535"/>
    <n v="437"/>
    <n v="402"/>
    <n v="140"/>
    <n v="0.93899999999999995"/>
    <x v="25"/>
    <s v="League Park I in Cincinnati"/>
    <n v="196473"/>
    <n v="99"/>
    <n v="99"/>
    <s v="CIN"/>
    <s v="CIN"/>
    <s v="CIN"/>
  </r>
  <r>
    <x v="21"/>
    <x v="0"/>
    <x v="0"/>
    <x v="1"/>
    <s v="CL4"/>
    <s v="CLV"/>
    <x v="61"/>
    <m/>
    <n v="2"/>
    <n v="152"/>
    <m/>
    <n v="93"/>
    <n v="56"/>
    <m/>
    <x v="0"/>
    <x v="0"/>
    <x v="0"/>
    <x v="0"/>
    <n v="0"/>
    <n v="855"/>
    <n v="5412"/>
    <n v="1376"/>
    <n v="196"/>
    <n v="96"/>
    <n v="26"/>
    <n v="552"/>
    <n v="538"/>
    <n v="225"/>
    <m/>
    <n v="40"/>
    <m/>
    <n v="613"/>
    <n v="358"/>
    <n v="2.41"/>
    <n v="140"/>
    <n v="11"/>
    <n v="2"/>
    <n v="4008"/>
    <n v="1178"/>
    <n v="28"/>
    <n v="413"/>
    <n v="472"/>
    <n v="407"/>
    <n v="95"/>
    <n v="0.93500000000000005"/>
    <x v="64"/>
    <s v="League Park I"/>
    <n v="139928"/>
    <n v="104"/>
    <n v="103"/>
    <s v="CLV"/>
    <s v="CL4"/>
    <s v="CL4"/>
  </r>
  <r>
    <x v="21"/>
    <x v="0"/>
    <x v="0"/>
    <x v="1"/>
    <s v="LS3"/>
    <s v="LOU"/>
    <x v="38"/>
    <m/>
    <n v="9"/>
    <n v="154"/>
    <m/>
    <n v="63"/>
    <n v="89"/>
    <m/>
    <x v="0"/>
    <x v="0"/>
    <x v="0"/>
    <x v="0"/>
    <n v="0"/>
    <n v="649"/>
    <n v="5334"/>
    <n v="1209"/>
    <n v="133"/>
    <n v="61"/>
    <n v="18"/>
    <n v="433"/>
    <n v="508"/>
    <n v="275"/>
    <m/>
    <n v="46"/>
    <m/>
    <n v="804"/>
    <n v="499"/>
    <n v="3.34"/>
    <n v="147"/>
    <n v="9"/>
    <n v="0"/>
    <n v="4038"/>
    <n v="1358"/>
    <n v="26"/>
    <n v="447"/>
    <n v="430"/>
    <n v="471"/>
    <n v="133"/>
    <n v="0.92800000000000005"/>
    <x v="61"/>
    <s v="Eclipse Park I"/>
    <n v="131159"/>
    <n v="91"/>
    <n v="93"/>
    <s v="LOU"/>
    <s v="LS3"/>
    <s v="LS3"/>
  </r>
  <r>
    <x v="21"/>
    <x v="0"/>
    <x v="0"/>
    <x v="1"/>
    <s v="NY1"/>
    <s v="SFG"/>
    <x v="42"/>
    <m/>
    <n v="8"/>
    <n v="152"/>
    <m/>
    <n v="71"/>
    <n v="80"/>
    <m/>
    <x v="0"/>
    <x v="0"/>
    <x v="0"/>
    <x v="0"/>
    <n v="0"/>
    <n v="811"/>
    <n v="5291"/>
    <n v="1329"/>
    <n v="173"/>
    <n v="85"/>
    <n v="39"/>
    <n v="510"/>
    <n v="474"/>
    <n v="301"/>
    <m/>
    <n v="34"/>
    <m/>
    <n v="826"/>
    <n v="484"/>
    <n v="3.29"/>
    <n v="139"/>
    <n v="5"/>
    <n v="1"/>
    <n v="3968"/>
    <n v="1165"/>
    <n v="32"/>
    <n v="635"/>
    <n v="650"/>
    <n v="565"/>
    <n v="97"/>
    <n v="0.91200000000000003"/>
    <x v="62"/>
    <s v="Polo Grounds III"/>
    <n v="130566"/>
    <n v="99"/>
    <n v="98"/>
    <s v="NYG"/>
    <s v="NY1"/>
    <s v="NY1"/>
  </r>
  <r>
    <x v="21"/>
    <x v="0"/>
    <x v="0"/>
    <x v="1"/>
    <s v="PHI"/>
    <s v="PHI"/>
    <x v="44"/>
    <m/>
    <n v="4"/>
    <n v="155"/>
    <m/>
    <n v="87"/>
    <n v="66"/>
    <m/>
    <x v="0"/>
    <x v="0"/>
    <x v="0"/>
    <x v="0"/>
    <n v="0"/>
    <n v="860"/>
    <n v="5413"/>
    <n v="1420"/>
    <n v="225"/>
    <n v="95"/>
    <n v="50"/>
    <n v="528"/>
    <n v="515"/>
    <n v="216"/>
    <m/>
    <n v="54"/>
    <m/>
    <n v="690"/>
    <n v="449"/>
    <n v="2.93"/>
    <n v="131"/>
    <n v="10"/>
    <n v="5"/>
    <n v="4137"/>
    <n v="1309"/>
    <n v="24"/>
    <n v="492"/>
    <n v="511"/>
    <n v="393"/>
    <n v="128"/>
    <n v="0.93899999999999995"/>
    <x v="71"/>
    <s v="Philadelphia Baseball Grounds"/>
    <n v="193731"/>
    <n v="100"/>
    <n v="99"/>
    <s v="PHI"/>
    <s v="PHI"/>
    <s v="PHI"/>
  </r>
  <r>
    <x v="21"/>
    <x v="0"/>
    <x v="0"/>
    <x v="1"/>
    <s v="PIT"/>
    <s v="PIT"/>
    <x v="39"/>
    <m/>
    <n v="6"/>
    <n v="152"/>
    <m/>
    <n v="80"/>
    <n v="73"/>
    <m/>
    <x v="0"/>
    <x v="0"/>
    <x v="0"/>
    <x v="0"/>
    <n v="0"/>
    <n v="802"/>
    <n v="5469"/>
    <n v="1288"/>
    <n v="143"/>
    <n v="108"/>
    <n v="38"/>
    <n v="435"/>
    <n v="453"/>
    <n v="222"/>
    <m/>
    <n v="44"/>
    <m/>
    <n v="796"/>
    <n v="464"/>
    <n v="3.1"/>
    <n v="130"/>
    <n v="3"/>
    <n v="1"/>
    <n v="4042"/>
    <n v="1300"/>
    <n v="28"/>
    <n v="537"/>
    <n v="455"/>
    <n v="483"/>
    <n v="113"/>
    <n v="0.92700000000000005"/>
    <x v="77"/>
    <s v="Exposition Park"/>
    <n v="177205"/>
    <n v="100"/>
    <n v="100"/>
    <s v="PIT"/>
    <s v="PIT"/>
    <s v="PIT"/>
  </r>
  <r>
    <x v="21"/>
    <x v="0"/>
    <x v="0"/>
    <x v="1"/>
    <s v="SLN"/>
    <s v="STL"/>
    <x v="40"/>
    <m/>
    <n v="11"/>
    <n v="155"/>
    <m/>
    <n v="56"/>
    <n v="94"/>
    <m/>
    <x v="0"/>
    <x v="0"/>
    <x v="0"/>
    <x v="0"/>
    <n v="0"/>
    <n v="703"/>
    <n v="5259"/>
    <n v="1188"/>
    <n v="138"/>
    <n v="53"/>
    <n v="45"/>
    <n v="607"/>
    <n v="492"/>
    <n v="209"/>
    <m/>
    <n v="52"/>
    <m/>
    <n v="922"/>
    <n v="628"/>
    <n v="4.2"/>
    <n v="139"/>
    <n v="4"/>
    <n v="1"/>
    <n v="4034"/>
    <n v="1466"/>
    <n v="47"/>
    <n v="543"/>
    <n v="478"/>
    <n v="452"/>
    <n v="100"/>
    <n v="0.92900000000000005"/>
    <x v="45"/>
    <s v="Sportsman's Park I"/>
    <n v="192442"/>
    <n v="105"/>
    <n v="104"/>
    <s v="STL"/>
    <s v="SLN"/>
    <s v="SLN"/>
  </r>
  <r>
    <x v="21"/>
    <x v="0"/>
    <x v="0"/>
    <x v="1"/>
    <s v="WAS"/>
    <s v="WAS"/>
    <x v="72"/>
    <m/>
    <n v="10"/>
    <n v="153"/>
    <m/>
    <n v="58"/>
    <n v="93"/>
    <m/>
    <x v="0"/>
    <x v="0"/>
    <x v="0"/>
    <x v="0"/>
    <n v="0"/>
    <n v="731"/>
    <n v="5204"/>
    <n v="1246"/>
    <n v="149"/>
    <n v="78"/>
    <n v="37"/>
    <n v="529"/>
    <n v="555"/>
    <n v="276"/>
    <m/>
    <n v="39"/>
    <m/>
    <n v="869"/>
    <n v="506"/>
    <n v="3.46"/>
    <n v="129"/>
    <n v="5"/>
    <n v="3"/>
    <n v="3946"/>
    <n v="1293"/>
    <n v="40"/>
    <n v="556"/>
    <n v="479"/>
    <n v="547"/>
    <n v="122"/>
    <n v="0.91600000000000004"/>
    <x v="79"/>
    <s v="Boundary Field"/>
    <n v="128279"/>
    <n v="97"/>
    <n v="99"/>
    <s v="WHS"/>
    <s v="WSN"/>
    <s v="WSN"/>
  </r>
  <r>
    <x v="22"/>
    <x v="0"/>
    <x v="0"/>
    <x v="1"/>
    <s v="BLN"/>
    <s v="BLO"/>
    <x v="37"/>
    <m/>
    <n v="8"/>
    <n v="130"/>
    <m/>
    <n v="60"/>
    <n v="70"/>
    <m/>
    <x v="0"/>
    <x v="0"/>
    <x v="0"/>
    <x v="0"/>
    <n v="0"/>
    <n v="820"/>
    <n v="4651"/>
    <n v="1281"/>
    <n v="164"/>
    <n v="86"/>
    <n v="27"/>
    <n v="539"/>
    <n v="323"/>
    <n v="233"/>
    <m/>
    <n v="70"/>
    <m/>
    <n v="893"/>
    <n v="621"/>
    <n v="4.97"/>
    <n v="104"/>
    <n v="1"/>
    <n v="2"/>
    <n v="3371"/>
    <n v="1325"/>
    <n v="29"/>
    <n v="534"/>
    <n v="275"/>
    <n v="384"/>
    <n v="95"/>
    <n v="0.92900000000000005"/>
    <x v="36"/>
    <s v="Union Park"/>
    <n v="143000"/>
    <n v="102"/>
    <n v="102"/>
    <s v="BLN"/>
    <s v="BLN"/>
    <s v="BLN"/>
  </r>
  <r>
    <x v="22"/>
    <x v="0"/>
    <x v="0"/>
    <x v="1"/>
    <s v="BRO"/>
    <s v="LAD"/>
    <x v="47"/>
    <m/>
    <n v="7"/>
    <n v="130"/>
    <m/>
    <n v="65"/>
    <n v="63"/>
    <m/>
    <x v="0"/>
    <x v="0"/>
    <x v="0"/>
    <x v="0"/>
    <n v="0"/>
    <n v="775"/>
    <n v="4511"/>
    <n v="1200"/>
    <n v="173"/>
    <n v="83"/>
    <n v="45"/>
    <n v="473"/>
    <n v="296"/>
    <n v="213"/>
    <m/>
    <n v="40"/>
    <m/>
    <n v="845"/>
    <n v="583"/>
    <n v="4.55"/>
    <n v="109"/>
    <n v="3"/>
    <n v="3"/>
    <n v="3462"/>
    <n v="1262"/>
    <n v="41"/>
    <n v="547"/>
    <n v="297"/>
    <n v="385"/>
    <n v="88"/>
    <n v="0.93"/>
    <x v="75"/>
    <s v="Eastern Park"/>
    <n v="235000"/>
    <n v="95"/>
    <n v="95"/>
    <s v="BRO"/>
    <s v="BRO"/>
    <s v="BRO"/>
  </r>
  <r>
    <x v="22"/>
    <x v="0"/>
    <x v="0"/>
    <x v="1"/>
    <s v="BSN"/>
    <s v="ATL"/>
    <x v="24"/>
    <m/>
    <n v="1"/>
    <n v="131"/>
    <m/>
    <n v="86"/>
    <n v="43"/>
    <m/>
    <x v="0"/>
    <x v="1"/>
    <x v="1"/>
    <x v="0"/>
    <n v="0"/>
    <n v="1008"/>
    <n v="4678"/>
    <n v="1358"/>
    <n v="178"/>
    <n v="50"/>
    <n v="65"/>
    <n v="561"/>
    <n v="292"/>
    <n v="243"/>
    <m/>
    <n v="46"/>
    <m/>
    <n v="795"/>
    <n v="573"/>
    <n v="4.43"/>
    <n v="114"/>
    <n v="2"/>
    <n v="2"/>
    <n v="3491"/>
    <n v="1314"/>
    <n v="66"/>
    <n v="402"/>
    <n v="253"/>
    <n v="353"/>
    <n v="118"/>
    <n v="0.93600000000000005"/>
    <x v="40"/>
    <s v="South End Grounds II"/>
    <n v="193300"/>
    <n v="108"/>
    <n v="106"/>
    <s v="BSN"/>
    <s v="BSN"/>
    <s v="BSN"/>
  </r>
  <r>
    <x v="22"/>
    <x v="0"/>
    <x v="0"/>
    <x v="1"/>
    <s v="CHN"/>
    <s v="CHC"/>
    <x v="25"/>
    <m/>
    <n v="9"/>
    <n v="128"/>
    <m/>
    <n v="56"/>
    <n v="71"/>
    <m/>
    <x v="0"/>
    <x v="0"/>
    <x v="0"/>
    <x v="0"/>
    <n v="0"/>
    <n v="829"/>
    <n v="4664"/>
    <n v="1299"/>
    <n v="186"/>
    <n v="93"/>
    <n v="32"/>
    <n v="466"/>
    <n v="261"/>
    <n v="255"/>
    <m/>
    <n v="36"/>
    <m/>
    <n v="874"/>
    <n v="597"/>
    <n v="4.8099999999999996"/>
    <n v="101"/>
    <n v="4"/>
    <n v="5"/>
    <n v="3352"/>
    <n v="1278"/>
    <n v="26"/>
    <n v="553"/>
    <n v="273"/>
    <n v="421"/>
    <n v="92"/>
    <n v="0.92200000000000004"/>
    <x v="68"/>
    <s v="South Side Park I"/>
    <n v="223500"/>
    <n v="103"/>
    <n v="104"/>
    <s v="CHC"/>
    <s v="CHN"/>
    <s v="CHN"/>
  </r>
  <r>
    <x v="22"/>
    <x v="0"/>
    <x v="0"/>
    <x v="1"/>
    <s v="CIN"/>
    <s v="CIN"/>
    <x v="26"/>
    <m/>
    <n v="6"/>
    <n v="131"/>
    <m/>
    <n v="65"/>
    <n v="63"/>
    <m/>
    <x v="0"/>
    <x v="0"/>
    <x v="0"/>
    <x v="0"/>
    <n v="0"/>
    <n v="759"/>
    <n v="4617"/>
    <n v="1195"/>
    <n v="161"/>
    <n v="65"/>
    <n v="29"/>
    <n v="531"/>
    <n v="257"/>
    <n v="238"/>
    <m/>
    <n v="48"/>
    <m/>
    <n v="814"/>
    <n v="592"/>
    <n v="4.55"/>
    <n v="97"/>
    <n v="4"/>
    <n v="5"/>
    <n v="3516"/>
    <n v="1305"/>
    <n v="38"/>
    <n v="549"/>
    <n v="258"/>
    <n v="321"/>
    <n v="138"/>
    <n v="0.94299999999999995"/>
    <x v="25"/>
    <s v="League Park I in Cincinnati"/>
    <n v="194250"/>
    <n v="102"/>
    <n v="103"/>
    <s v="CIN"/>
    <s v="CIN"/>
    <s v="CIN"/>
  </r>
  <r>
    <x v="22"/>
    <x v="0"/>
    <x v="0"/>
    <x v="1"/>
    <s v="CL4"/>
    <s v="CLV"/>
    <x v="61"/>
    <m/>
    <n v="3"/>
    <n v="129"/>
    <m/>
    <n v="73"/>
    <n v="55"/>
    <m/>
    <x v="0"/>
    <x v="0"/>
    <x v="0"/>
    <x v="0"/>
    <n v="0"/>
    <n v="976"/>
    <n v="4747"/>
    <n v="1425"/>
    <n v="222"/>
    <n v="98"/>
    <n v="32"/>
    <n v="532"/>
    <n v="229"/>
    <n v="252"/>
    <m/>
    <n v="30"/>
    <m/>
    <n v="839"/>
    <n v="532"/>
    <n v="4.2"/>
    <n v="110"/>
    <n v="2"/>
    <n v="2"/>
    <n v="3421"/>
    <n v="1361"/>
    <n v="35"/>
    <n v="356"/>
    <n v="242"/>
    <n v="395"/>
    <n v="92"/>
    <n v="0.92900000000000005"/>
    <x v="64"/>
    <s v="League Park I"/>
    <n v="130000"/>
    <n v="106"/>
    <n v="105"/>
    <s v="CLV"/>
    <s v="CL4"/>
    <s v="CL4"/>
  </r>
  <r>
    <x v="22"/>
    <x v="0"/>
    <x v="0"/>
    <x v="1"/>
    <s v="LS3"/>
    <s v="LOU"/>
    <x v="38"/>
    <m/>
    <n v="11"/>
    <n v="126"/>
    <m/>
    <n v="50"/>
    <n v="75"/>
    <m/>
    <x v="0"/>
    <x v="0"/>
    <x v="0"/>
    <x v="0"/>
    <n v="0"/>
    <n v="759"/>
    <n v="4566"/>
    <n v="1185"/>
    <n v="177"/>
    <n v="73"/>
    <n v="19"/>
    <n v="485"/>
    <n v="306"/>
    <n v="203"/>
    <m/>
    <n v="54"/>
    <m/>
    <n v="942"/>
    <n v="708"/>
    <n v="5.9"/>
    <n v="113"/>
    <n v="4"/>
    <n v="1"/>
    <n v="3240"/>
    <n v="1431"/>
    <n v="38"/>
    <n v="479"/>
    <n v="190"/>
    <n v="330"/>
    <n v="111"/>
    <n v="0.93700000000000006"/>
    <x v="61"/>
    <s v="Eclipse Park II"/>
    <n v="53683"/>
    <n v="92"/>
    <n v="94"/>
    <s v="LOU"/>
    <s v="LS3"/>
    <s v="LS3"/>
  </r>
  <r>
    <x v="22"/>
    <x v="0"/>
    <x v="0"/>
    <x v="1"/>
    <s v="NY1"/>
    <s v="SFG"/>
    <x v="42"/>
    <m/>
    <n v="5"/>
    <n v="136"/>
    <m/>
    <n v="68"/>
    <n v="64"/>
    <m/>
    <x v="0"/>
    <x v="0"/>
    <x v="0"/>
    <x v="0"/>
    <n v="0"/>
    <n v="941"/>
    <n v="4858"/>
    <n v="1424"/>
    <n v="182"/>
    <n v="101"/>
    <n v="61"/>
    <n v="504"/>
    <n v="281"/>
    <n v="299"/>
    <m/>
    <n v="56"/>
    <m/>
    <n v="845"/>
    <n v="578"/>
    <n v="4.29"/>
    <n v="111"/>
    <n v="6"/>
    <n v="4"/>
    <n v="3634"/>
    <n v="1271"/>
    <n v="36"/>
    <n v="581"/>
    <n v="395"/>
    <n v="432"/>
    <n v="95"/>
    <n v="0.92700000000000005"/>
    <x v="62"/>
    <s v="Polo Grounds III"/>
    <n v="290000"/>
    <n v="101"/>
    <n v="100"/>
    <s v="NYG"/>
    <s v="NY1"/>
    <s v="NY1"/>
  </r>
  <r>
    <x v="22"/>
    <x v="0"/>
    <x v="0"/>
    <x v="1"/>
    <s v="PHI"/>
    <s v="PHI"/>
    <x v="44"/>
    <m/>
    <n v="4"/>
    <n v="133"/>
    <m/>
    <n v="72"/>
    <n v="57"/>
    <m/>
    <x v="0"/>
    <x v="0"/>
    <x v="0"/>
    <x v="0"/>
    <n v="0"/>
    <n v="1011"/>
    <n v="5151"/>
    <n v="1553"/>
    <n v="246"/>
    <n v="90"/>
    <n v="80"/>
    <n v="468"/>
    <n v="335"/>
    <n v="202"/>
    <m/>
    <n v="71"/>
    <m/>
    <n v="841"/>
    <n v="618"/>
    <n v="4.68"/>
    <n v="107"/>
    <n v="4"/>
    <n v="2"/>
    <n v="3567"/>
    <n v="1357"/>
    <n v="30"/>
    <n v="522"/>
    <n v="286"/>
    <n v="318"/>
    <n v="121"/>
    <n v="0.94399999999999995"/>
    <x v="71"/>
    <s v="Philadelphia Baseball Grounds"/>
    <n v="293019"/>
    <n v="102"/>
    <n v="101"/>
    <s v="PHI"/>
    <s v="PHI"/>
    <s v="PHI"/>
  </r>
  <r>
    <x v="22"/>
    <x v="0"/>
    <x v="0"/>
    <x v="1"/>
    <s v="PIT"/>
    <s v="PIT"/>
    <x v="39"/>
    <m/>
    <n v="2"/>
    <n v="131"/>
    <m/>
    <n v="81"/>
    <n v="48"/>
    <m/>
    <x v="0"/>
    <x v="0"/>
    <x v="0"/>
    <x v="0"/>
    <n v="0"/>
    <n v="970"/>
    <n v="4834"/>
    <n v="1447"/>
    <n v="176"/>
    <n v="127"/>
    <n v="37"/>
    <n v="537"/>
    <n v="274"/>
    <n v="210"/>
    <m/>
    <n v="62"/>
    <m/>
    <n v="766"/>
    <n v="529"/>
    <n v="4.08"/>
    <n v="104"/>
    <n v="8"/>
    <n v="2"/>
    <n v="3501"/>
    <n v="1232"/>
    <n v="29"/>
    <n v="504"/>
    <n v="280"/>
    <n v="347"/>
    <n v="112"/>
    <n v="0.93799999999999994"/>
    <x v="77"/>
    <s v="Exposition Park"/>
    <n v="184000"/>
    <n v="98"/>
    <n v="98"/>
    <s v="PIT"/>
    <s v="PIT"/>
    <s v="PIT"/>
  </r>
  <r>
    <x v="22"/>
    <x v="0"/>
    <x v="0"/>
    <x v="1"/>
    <s v="SLN"/>
    <s v="STL"/>
    <x v="40"/>
    <m/>
    <n v="10"/>
    <n v="135"/>
    <m/>
    <n v="57"/>
    <n v="75"/>
    <m/>
    <x v="0"/>
    <x v="0"/>
    <x v="0"/>
    <x v="0"/>
    <n v="0"/>
    <n v="745"/>
    <n v="4879"/>
    <n v="1288"/>
    <n v="152"/>
    <n v="98"/>
    <n v="10"/>
    <n v="524"/>
    <n v="251"/>
    <n v="250"/>
    <m/>
    <n v="63"/>
    <m/>
    <n v="829"/>
    <n v="545"/>
    <n v="4.0599999999999996"/>
    <n v="114"/>
    <n v="3"/>
    <n v="4"/>
    <n v="3621"/>
    <n v="1292"/>
    <n v="38"/>
    <n v="542"/>
    <n v="301"/>
    <n v="398"/>
    <n v="110"/>
    <n v="0.93"/>
    <x v="45"/>
    <s v="Robison Field"/>
    <n v="195000"/>
    <n v="100"/>
    <n v="101"/>
    <s v="STL"/>
    <s v="SLN"/>
    <s v="SLN"/>
  </r>
  <r>
    <x v="22"/>
    <x v="0"/>
    <x v="0"/>
    <x v="1"/>
    <s v="WAS"/>
    <s v="WAS"/>
    <x v="72"/>
    <m/>
    <n v="12"/>
    <n v="130"/>
    <m/>
    <n v="40"/>
    <n v="89"/>
    <m/>
    <x v="0"/>
    <x v="0"/>
    <x v="0"/>
    <x v="0"/>
    <n v="0"/>
    <n v="722"/>
    <n v="4742"/>
    <n v="1258"/>
    <n v="180"/>
    <n v="83"/>
    <n v="23"/>
    <n v="523"/>
    <n v="237"/>
    <n v="154"/>
    <m/>
    <n v="63"/>
    <m/>
    <n v="1032"/>
    <n v="704"/>
    <n v="5.56"/>
    <n v="110"/>
    <n v="2"/>
    <n v="0"/>
    <n v="3417"/>
    <n v="1485"/>
    <n v="54"/>
    <n v="574"/>
    <n v="292"/>
    <n v="497"/>
    <n v="96"/>
    <n v="0.91200000000000003"/>
    <x v="79"/>
    <s v="Boundary Field"/>
    <n v="90000"/>
    <n v="97"/>
    <n v="99"/>
    <s v="WHS"/>
    <s v="WSN"/>
    <s v="WSN"/>
  </r>
  <r>
    <x v="23"/>
    <x v="0"/>
    <x v="0"/>
    <x v="1"/>
    <s v="BLN"/>
    <s v="BLO"/>
    <x v="37"/>
    <m/>
    <n v="1"/>
    <n v="129"/>
    <m/>
    <n v="89"/>
    <n v="39"/>
    <m/>
    <x v="0"/>
    <x v="1"/>
    <x v="1"/>
    <x v="0"/>
    <n v="0"/>
    <n v="1171"/>
    <n v="4799"/>
    <n v="1647"/>
    <n v="271"/>
    <n v="150"/>
    <n v="33"/>
    <n v="516"/>
    <n v="200"/>
    <n v="324"/>
    <m/>
    <n v="98"/>
    <m/>
    <n v="819"/>
    <n v="620"/>
    <n v="5"/>
    <n v="97"/>
    <n v="1"/>
    <n v="11"/>
    <n v="3349"/>
    <n v="1371"/>
    <n v="31"/>
    <n v="472"/>
    <n v="275"/>
    <n v="293"/>
    <n v="105"/>
    <n v="0.94399999999999995"/>
    <x v="36"/>
    <s v="Union Park"/>
    <n v="328000"/>
    <n v="104"/>
    <n v="103"/>
    <s v="BLN"/>
    <s v="BLN"/>
    <s v="BLN"/>
  </r>
  <r>
    <x v="23"/>
    <x v="0"/>
    <x v="0"/>
    <x v="1"/>
    <s v="BRO"/>
    <s v="LAD"/>
    <x v="47"/>
    <m/>
    <n v="5"/>
    <n v="135"/>
    <m/>
    <n v="70"/>
    <n v="61"/>
    <m/>
    <x v="0"/>
    <x v="0"/>
    <x v="0"/>
    <x v="0"/>
    <n v="0"/>
    <n v="1024"/>
    <n v="4851"/>
    <n v="1514"/>
    <n v="231"/>
    <n v="130"/>
    <n v="42"/>
    <n v="467"/>
    <n v="295"/>
    <n v="282"/>
    <m/>
    <n v="35"/>
    <m/>
    <n v="1020"/>
    <n v="723"/>
    <n v="5.56"/>
    <n v="106"/>
    <n v="3"/>
    <n v="5"/>
    <n v="3514"/>
    <n v="1464"/>
    <n v="41"/>
    <n v="560"/>
    <n v="290"/>
    <n v="393"/>
    <n v="85"/>
    <n v="0.92800000000000005"/>
    <x v="75"/>
    <s v="Eastern Park"/>
    <n v="214000"/>
    <n v="93"/>
    <n v="93"/>
    <s v="BRO"/>
    <s v="BRO"/>
    <s v="BRO"/>
  </r>
  <r>
    <x v="23"/>
    <x v="0"/>
    <x v="0"/>
    <x v="1"/>
    <s v="BSN"/>
    <s v="ATL"/>
    <x v="24"/>
    <m/>
    <n v="3"/>
    <n v="133"/>
    <m/>
    <n v="83"/>
    <n v="49"/>
    <m/>
    <x v="0"/>
    <x v="0"/>
    <x v="0"/>
    <x v="0"/>
    <n v="0"/>
    <n v="1220"/>
    <n v="5011"/>
    <n v="1658"/>
    <n v="272"/>
    <n v="94"/>
    <n v="103"/>
    <n v="535"/>
    <n v="261"/>
    <n v="241"/>
    <m/>
    <n v="47"/>
    <m/>
    <n v="1002"/>
    <n v="701"/>
    <n v="5.41"/>
    <n v="108"/>
    <n v="3"/>
    <n v="2"/>
    <n v="3498"/>
    <n v="1529"/>
    <n v="89"/>
    <n v="411"/>
    <n v="262"/>
    <n v="415"/>
    <n v="120"/>
    <n v="0.92500000000000004"/>
    <x v="40"/>
    <s v="South End Grounds II / Congress Street Grounds / South End Grounds III"/>
    <n v="152800"/>
    <n v="113"/>
    <n v="111"/>
    <s v="BSN"/>
    <s v="BSN"/>
    <s v="BSN"/>
  </r>
  <r>
    <x v="23"/>
    <x v="0"/>
    <x v="0"/>
    <x v="1"/>
    <s v="CHN"/>
    <s v="CHC"/>
    <x v="25"/>
    <m/>
    <n v="8"/>
    <n v="136"/>
    <m/>
    <n v="57"/>
    <n v="75"/>
    <m/>
    <x v="0"/>
    <x v="0"/>
    <x v="0"/>
    <x v="0"/>
    <n v="0"/>
    <n v="1056"/>
    <n v="5022"/>
    <n v="1574"/>
    <n v="268"/>
    <n v="87"/>
    <n v="65"/>
    <n v="507"/>
    <n v="306"/>
    <n v="332"/>
    <m/>
    <n v="36"/>
    <m/>
    <n v="1080"/>
    <n v="739"/>
    <n v="5.72"/>
    <n v="118"/>
    <n v="0"/>
    <n v="0"/>
    <n v="3489"/>
    <n v="1575"/>
    <n v="43"/>
    <n v="569"/>
    <n v="284"/>
    <n v="458"/>
    <n v="115"/>
    <n v="0.91800000000000004"/>
    <x v="68"/>
    <s v="West Side Park II"/>
    <n v="239000"/>
    <n v="106"/>
    <n v="106"/>
    <s v="CHC"/>
    <s v="CHN"/>
    <s v="CHN"/>
  </r>
  <r>
    <x v="23"/>
    <x v="0"/>
    <x v="0"/>
    <x v="1"/>
    <s v="CIN"/>
    <s v="CIN"/>
    <x v="26"/>
    <m/>
    <n v="10"/>
    <n v="134"/>
    <m/>
    <n v="55"/>
    <n v="75"/>
    <m/>
    <x v="0"/>
    <x v="0"/>
    <x v="0"/>
    <x v="0"/>
    <n v="0"/>
    <n v="936"/>
    <n v="4753"/>
    <n v="1407"/>
    <n v="228"/>
    <n v="71"/>
    <n v="61"/>
    <n v="517"/>
    <n v="255"/>
    <n v="223"/>
    <m/>
    <n v="41"/>
    <m/>
    <n v="1108"/>
    <n v="775"/>
    <n v="5.99"/>
    <n v="112"/>
    <n v="4"/>
    <n v="3"/>
    <n v="3496"/>
    <n v="1616"/>
    <n v="85"/>
    <n v="500"/>
    <n v="223"/>
    <n v="430"/>
    <n v="122"/>
    <n v="0.92500000000000004"/>
    <x v="25"/>
    <s v="League Park II in Cincinnati"/>
    <n v="158000"/>
    <n v="103"/>
    <n v="104"/>
    <s v="CIN"/>
    <s v="CIN"/>
    <s v="CIN"/>
  </r>
  <r>
    <x v="23"/>
    <x v="0"/>
    <x v="0"/>
    <x v="1"/>
    <s v="CL4"/>
    <s v="CLV"/>
    <x v="61"/>
    <m/>
    <n v="6"/>
    <n v="130"/>
    <m/>
    <n v="68"/>
    <n v="61"/>
    <m/>
    <x v="0"/>
    <x v="0"/>
    <x v="0"/>
    <x v="0"/>
    <n v="0"/>
    <n v="932"/>
    <n v="4764"/>
    <n v="1442"/>
    <n v="241"/>
    <n v="90"/>
    <n v="37"/>
    <n v="471"/>
    <n v="301"/>
    <n v="220"/>
    <m/>
    <n v="24"/>
    <m/>
    <n v="896"/>
    <n v="621"/>
    <n v="4.97"/>
    <n v="106"/>
    <n v="6"/>
    <n v="2"/>
    <n v="3373"/>
    <n v="1390"/>
    <n v="54"/>
    <n v="435"/>
    <n v="254"/>
    <n v="344"/>
    <n v="107"/>
    <n v="0.93500000000000005"/>
    <x v="64"/>
    <s v="League Park I"/>
    <n v="82000"/>
    <n v="104"/>
    <n v="103"/>
    <s v="CLV"/>
    <s v="CL4"/>
    <s v="CL4"/>
  </r>
  <r>
    <x v="23"/>
    <x v="0"/>
    <x v="0"/>
    <x v="1"/>
    <s v="LS3"/>
    <s v="LOU"/>
    <x v="38"/>
    <m/>
    <n v="12"/>
    <n v="130"/>
    <m/>
    <n v="36"/>
    <n v="94"/>
    <m/>
    <x v="0"/>
    <x v="0"/>
    <x v="0"/>
    <x v="0"/>
    <n v="0"/>
    <n v="698"/>
    <n v="4519"/>
    <n v="1216"/>
    <n v="173"/>
    <n v="89"/>
    <n v="42"/>
    <n v="355"/>
    <n v="368"/>
    <n v="219"/>
    <m/>
    <n v="53"/>
    <m/>
    <n v="1019"/>
    <n v="675"/>
    <n v="5.5"/>
    <n v="114"/>
    <n v="2"/>
    <n v="1"/>
    <n v="3314"/>
    <n v="1478"/>
    <n v="41"/>
    <n v="486"/>
    <n v="259"/>
    <n v="435"/>
    <n v="131"/>
    <n v="0.91900000000000004"/>
    <x v="61"/>
    <s v="Eclipse Park II"/>
    <n v="75000"/>
    <n v="93"/>
    <n v="96"/>
    <s v="LOU"/>
    <s v="LS3"/>
    <s v="LS3"/>
  </r>
  <r>
    <x v="23"/>
    <x v="0"/>
    <x v="0"/>
    <x v="1"/>
    <s v="NY1"/>
    <s v="SFG"/>
    <x v="42"/>
    <m/>
    <n v="2"/>
    <n v="139"/>
    <m/>
    <n v="88"/>
    <n v="44"/>
    <m/>
    <x v="0"/>
    <x v="0"/>
    <x v="0"/>
    <x v="0"/>
    <n v="0"/>
    <n v="962"/>
    <n v="4879"/>
    <n v="1469"/>
    <n v="199"/>
    <n v="96"/>
    <n v="45"/>
    <n v="489"/>
    <n v="219"/>
    <n v="326"/>
    <m/>
    <n v="33"/>
    <m/>
    <n v="801"/>
    <n v="522"/>
    <n v="3.82"/>
    <n v="113"/>
    <n v="5"/>
    <n v="5"/>
    <n v="3690"/>
    <n v="1310"/>
    <n v="37"/>
    <n v="546"/>
    <n v="403"/>
    <n v="454"/>
    <n v="103"/>
    <n v="0.92300000000000004"/>
    <x v="62"/>
    <s v="Polo Grounds III"/>
    <n v="387000"/>
    <n v="99"/>
    <n v="99"/>
    <s v="NYG"/>
    <s v="NY1"/>
    <s v="NY1"/>
  </r>
  <r>
    <x v="23"/>
    <x v="0"/>
    <x v="0"/>
    <x v="1"/>
    <s v="PHI"/>
    <s v="PHI"/>
    <x v="44"/>
    <m/>
    <n v="4"/>
    <n v="132"/>
    <m/>
    <n v="71"/>
    <n v="57"/>
    <m/>
    <x v="0"/>
    <x v="0"/>
    <x v="0"/>
    <x v="0"/>
    <n v="0"/>
    <n v="1179"/>
    <n v="5088"/>
    <n v="1780"/>
    <n v="258"/>
    <n v="137"/>
    <n v="40"/>
    <n v="510"/>
    <n v="254"/>
    <n v="285"/>
    <m/>
    <n v="58"/>
    <m/>
    <n v="995"/>
    <n v="720"/>
    <n v="5.63"/>
    <n v="103"/>
    <n v="3"/>
    <n v="4"/>
    <n v="3455"/>
    <n v="1522"/>
    <n v="62"/>
    <n v="479"/>
    <n v="266"/>
    <n v="351"/>
    <n v="114"/>
    <n v="0.93400000000000005"/>
    <x v="71"/>
    <s v="Philadelphia Baseball Grounds"/>
    <n v="352773"/>
    <n v="96"/>
    <n v="94"/>
    <s v="PHI"/>
    <s v="PHI"/>
    <s v="PHI"/>
  </r>
  <r>
    <x v="23"/>
    <x v="0"/>
    <x v="0"/>
    <x v="1"/>
    <s v="PIT"/>
    <s v="PIT"/>
    <x v="39"/>
    <m/>
    <n v="7"/>
    <n v="133"/>
    <m/>
    <n v="65"/>
    <n v="65"/>
    <m/>
    <x v="0"/>
    <x v="0"/>
    <x v="0"/>
    <x v="0"/>
    <n v="0"/>
    <n v="965"/>
    <n v="4700"/>
    <n v="1465"/>
    <n v="223"/>
    <n v="125"/>
    <n v="48"/>
    <n v="444"/>
    <n v="210"/>
    <n v="257"/>
    <m/>
    <n v="68"/>
    <m/>
    <n v="981"/>
    <n v="731"/>
    <n v="5.62"/>
    <n v="106"/>
    <n v="2"/>
    <n v="0"/>
    <n v="3512"/>
    <n v="1563"/>
    <n v="39"/>
    <n v="466"/>
    <n v="308"/>
    <n v="355"/>
    <n v="106"/>
    <n v="0.93600000000000005"/>
    <x v="77"/>
    <s v="Exposition Park"/>
    <n v="159000"/>
    <n v="99"/>
    <n v="98"/>
    <s v="PIT"/>
    <s v="PIT"/>
    <s v="PIT"/>
  </r>
  <r>
    <x v="23"/>
    <x v="0"/>
    <x v="0"/>
    <x v="1"/>
    <s v="SLN"/>
    <s v="STL"/>
    <x v="40"/>
    <m/>
    <n v="9"/>
    <n v="133"/>
    <m/>
    <n v="56"/>
    <n v="76"/>
    <m/>
    <x v="0"/>
    <x v="0"/>
    <x v="0"/>
    <x v="0"/>
    <n v="0"/>
    <n v="771"/>
    <n v="4610"/>
    <n v="1320"/>
    <n v="171"/>
    <n v="113"/>
    <n v="54"/>
    <n v="442"/>
    <n v="289"/>
    <n v="190"/>
    <m/>
    <n v="40"/>
    <m/>
    <n v="953"/>
    <n v="682"/>
    <n v="5.29"/>
    <n v="114"/>
    <n v="2"/>
    <n v="0"/>
    <n v="3483"/>
    <n v="1418"/>
    <n v="48"/>
    <n v="500"/>
    <n v="319"/>
    <n v="426"/>
    <n v="109"/>
    <n v="0.92300000000000004"/>
    <x v="45"/>
    <s v="Robison Field"/>
    <n v="155000"/>
    <n v="100"/>
    <n v="102"/>
    <s v="STL"/>
    <s v="SLN"/>
    <s v="SLN"/>
  </r>
  <r>
    <x v="23"/>
    <x v="0"/>
    <x v="0"/>
    <x v="1"/>
    <s v="WAS"/>
    <s v="WAS"/>
    <x v="72"/>
    <m/>
    <n v="11"/>
    <n v="132"/>
    <m/>
    <n v="45"/>
    <n v="87"/>
    <m/>
    <x v="0"/>
    <x v="0"/>
    <x v="0"/>
    <x v="0"/>
    <n v="0"/>
    <n v="882"/>
    <n v="4581"/>
    <n v="1317"/>
    <n v="218"/>
    <n v="118"/>
    <n v="59"/>
    <n v="617"/>
    <n v="375"/>
    <n v="249"/>
    <m/>
    <n v="69"/>
    <m/>
    <n v="1122"/>
    <n v="678"/>
    <n v="5.51"/>
    <n v="102"/>
    <n v="0"/>
    <n v="4"/>
    <n v="3321"/>
    <n v="1573"/>
    <n v="59"/>
    <n v="446"/>
    <n v="190"/>
    <n v="499"/>
    <n v="81"/>
    <n v="0.90800000000000003"/>
    <x v="79"/>
    <s v="Boundary Field"/>
    <n v="125000"/>
    <n v="97"/>
    <n v="99"/>
    <s v="WHS"/>
    <s v="WSN"/>
    <s v="WSN"/>
  </r>
  <r>
    <x v="24"/>
    <x v="0"/>
    <x v="0"/>
    <x v="1"/>
    <s v="BLN"/>
    <s v="BLO"/>
    <x v="37"/>
    <m/>
    <n v="1"/>
    <n v="131"/>
    <m/>
    <n v="87"/>
    <n v="43"/>
    <m/>
    <x v="0"/>
    <x v="1"/>
    <x v="1"/>
    <x v="0"/>
    <n v="0"/>
    <n v="1009"/>
    <n v="4725"/>
    <n v="1530"/>
    <n v="235"/>
    <n v="89"/>
    <n v="25"/>
    <n v="355"/>
    <n v="243"/>
    <n v="310"/>
    <m/>
    <n v="106"/>
    <m/>
    <n v="646"/>
    <n v="479"/>
    <n v="3.8"/>
    <n v="104"/>
    <n v="10"/>
    <n v="4"/>
    <n v="3403"/>
    <n v="1216"/>
    <n v="31"/>
    <n v="430"/>
    <n v="244"/>
    <n v="288"/>
    <n v="108"/>
    <n v="0.94599999999999995"/>
    <x v="36"/>
    <s v="Union Park"/>
    <n v="293000"/>
    <n v="103"/>
    <n v="100"/>
    <s v="BLN"/>
    <s v="BLN"/>
    <s v="BLN"/>
  </r>
  <r>
    <x v="24"/>
    <x v="0"/>
    <x v="0"/>
    <x v="1"/>
    <s v="BRO"/>
    <s v="LAD"/>
    <x v="47"/>
    <m/>
    <n v="5"/>
    <n v="133"/>
    <m/>
    <n v="71"/>
    <n v="60"/>
    <m/>
    <x v="0"/>
    <x v="0"/>
    <x v="0"/>
    <x v="0"/>
    <n v="0"/>
    <n v="879"/>
    <n v="4757"/>
    <n v="1346"/>
    <n v="191"/>
    <n v="78"/>
    <n v="41"/>
    <n v="397"/>
    <n v="319"/>
    <n v="184"/>
    <m/>
    <n v="63"/>
    <m/>
    <n v="838"/>
    <n v="635"/>
    <n v="4.93"/>
    <n v="104"/>
    <n v="5"/>
    <n v="6"/>
    <n v="3479"/>
    <n v="1366"/>
    <n v="42"/>
    <n v="397"/>
    <n v="218"/>
    <n v="326"/>
    <n v="97"/>
    <n v="0.94099999999999995"/>
    <x v="75"/>
    <s v="Eastern Park"/>
    <n v="230000"/>
    <n v="92"/>
    <n v="92"/>
    <s v="BRO"/>
    <s v="BRO"/>
    <s v="BRO"/>
  </r>
  <r>
    <x v="24"/>
    <x v="0"/>
    <x v="0"/>
    <x v="1"/>
    <s v="BSN"/>
    <s v="ATL"/>
    <x v="24"/>
    <m/>
    <n v="6"/>
    <n v="133"/>
    <m/>
    <n v="71"/>
    <n v="60"/>
    <m/>
    <x v="0"/>
    <x v="0"/>
    <x v="0"/>
    <x v="0"/>
    <n v="0"/>
    <n v="911"/>
    <n v="4750"/>
    <n v="1377"/>
    <n v="198"/>
    <n v="57"/>
    <n v="54"/>
    <n v="505"/>
    <n v="239"/>
    <n v="200"/>
    <m/>
    <n v="51"/>
    <m/>
    <n v="829"/>
    <n v="560"/>
    <n v="4.25"/>
    <n v="117"/>
    <n v="4"/>
    <n v="4"/>
    <n v="3556"/>
    <n v="1376"/>
    <n v="56"/>
    <n v="367"/>
    <n v="377"/>
    <n v="365"/>
    <n v="106"/>
    <n v="0.93500000000000005"/>
    <x v="40"/>
    <s v="South End Grounds III"/>
    <n v="242000"/>
    <n v="105"/>
    <n v="104"/>
    <s v="BSN"/>
    <s v="BSN"/>
    <s v="BSN"/>
  </r>
  <r>
    <x v="24"/>
    <x v="0"/>
    <x v="0"/>
    <x v="1"/>
    <s v="CHN"/>
    <s v="CHC"/>
    <x v="25"/>
    <m/>
    <n v="4"/>
    <n v="133"/>
    <m/>
    <n v="72"/>
    <n v="58"/>
    <m/>
    <x v="0"/>
    <x v="0"/>
    <x v="0"/>
    <x v="0"/>
    <n v="0"/>
    <n v="866"/>
    <n v="4708"/>
    <n v="1401"/>
    <n v="171"/>
    <n v="85"/>
    <n v="55"/>
    <n v="422"/>
    <n v="344"/>
    <n v="260"/>
    <m/>
    <n v="42"/>
    <m/>
    <n v="854"/>
    <n v="597"/>
    <n v="4.67"/>
    <n v="119"/>
    <n v="3"/>
    <n v="1"/>
    <n v="3452"/>
    <n v="1422"/>
    <n v="38"/>
    <n v="432"/>
    <n v="297"/>
    <n v="401"/>
    <n v="113"/>
    <n v="0.92800000000000005"/>
    <x v="68"/>
    <s v="West Side Park II"/>
    <n v="382300"/>
    <n v="107"/>
    <n v="107"/>
    <s v="CHC"/>
    <s v="CHN"/>
    <s v="CHN"/>
  </r>
  <r>
    <x v="24"/>
    <x v="0"/>
    <x v="0"/>
    <x v="1"/>
    <s v="CIN"/>
    <s v="CIN"/>
    <x v="26"/>
    <m/>
    <n v="8"/>
    <n v="132"/>
    <m/>
    <n v="66"/>
    <n v="64"/>
    <m/>
    <x v="0"/>
    <x v="0"/>
    <x v="0"/>
    <x v="0"/>
    <n v="0"/>
    <n v="903"/>
    <n v="4684"/>
    <n v="1395"/>
    <n v="235"/>
    <n v="105"/>
    <n v="36"/>
    <n v="414"/>
    <n v="249"/>
    <n v="326"/>
    <m/>
    <n v="36"/>
    <m/>
    <n v="854"/>
    <n v="613"/>
    <n v="4.8099999999999996"/>
    <n v="97"/>
    <n v="2"/>
    <n v="6"/>
    <n v="3442"/>
    <n v="1451"/>
    <n v="39"/>
    <n v="362"/>
    <n v="245"/>
    <n v="377"/>
    <n v="112"/>
    <n v="0.93100000000000005"/>
    <x v="25"/>
    <s v="League Park II in Cincinnati"/>
    <n v="281000"/>
    <n v="104"/>
    <n v="104"/>
    <s v="CIN"/>
    <s v="CIN"/>
    <s v="CIN"/>
  </r>
  <r>
    <x v="24"/>
    <x v="0"/>
    <x v="0"/>
    <x v="1"/>
    <s v="CL4"/>
    <s v="CLV"/>
    <x v="61"/>
    <m/>
    <n v="2"/>
    <n v="132"/>
    <m/>
    <n v="84"/>
    <n v="46"/>
    <m/>
    <x v="0"/>
    <x v="0"/>
    <x v="0"/>
    <x v="0"/>
    <n v="0"/>
    <n v="921"/>
    <n v="4692"/>
    <n v="1433"/>
    <n v="194"/>
    <n v="69"/>
    <n v="29"/>
    <n v="476"/>
    <n v="365"/>
    <n v="188"/>
    <m/>
    <n v="49"/>
    <m/>
    <n v="725"/>
    <n v="501"/>
    <n v="3.92"/>
    <n v="109"/>
    <n v="6"/>
    <n v="3"/>
    <n v="3455"/>
    <n v="1284"/>
    <n v="34"/>
    <n v="350"/>
    <n v="330"/>
    <n v="351"/>
    <n v="77"/>
    <n v="0.93600000000000005"/>
    <x v="64"/>
    <s v="League Park I"/>
    <n v="143000"/>
    <n v="106"/>
    <n v="104"/>
    <s v="CLV"/>
    <s v="CL4"/>
    <s v="CL4"/>
  </r>
  <r>
    <x v="24"/>
    <x v="0"/>
    <x v="0"/>
    <x v="1"/>
    <s v="LS3"/>
    <s v="LOU"/>
    <x v="38"/>
    <m/>
    <n v="12"/>
    <n v="132"/>
    <m/>
    <n v="35"/>
    <n v="96"/>
    <m/>
    <x v="0"/>
    <x v="0"/>
    <x v="0"/>
    <x v="0"/>
    <n v="0"/>
    <n v="698"/>
    <n v="4724"/>
    <n v="1320"/>
    <n v="171"/>
    <n v="73"/>
    <n v="34"/>
    <n v="346"/>
    <n v="323"/>
    <n v="156"/>
    <m/>
    <n v="77"/>
    <m/>
    <n v="1090"/>
    <n v="732"/>
    <n v="5.9"/>
    <n v="104"/>
    <n v="3"/>
    <n v="1"/>
    <n v="3352"/>
    <n v="1520"/>
    <n v="40"/>
    <n v="469"/>
    <n v="245"/>
    <n v="477"/>
    <n v="104"/>
    <n v="0.91300000000000003"/>
    <x v="61"/>
    <s v="Eclipse Park II"/>
    <n v="92000"/>
    <n v="94"/>
    <n v="97"/>
    <s v="LOU"/>
    <s v="LS3"/>
    <s v="LS3"/>
  </r>
  <r>
    <x v="24"/>
    <x v="0"/>
    <x v="0"/>
    <x v="1"/>
    <s v="NY1"/>
    <s v="SFG"/>
    <x v="42"/>
    <m/>
    <n v="9"/>
    <n v="132"/>
    <m/>
    <n v="66"/>
    <n v="65"/>
    <m/>
    <x v="0"/>
    <x v="0"/>
    <x v="0"/>
    <x v="0"/>
    <n v="0"/>
    <n v="852"/>
    <n v="4605"/>
    <n v="1324"/>
    <n v="191"/>
    <n v="90"/>
    <n v="32"/>
    <n v="454"/>
    <n v="292"/>
    <n v="292"/>
    <m/>
    <n v="30"/>
    <m/>
    <n v="834"/>
    <n v="575"/>
    <n v="4.51"/>
    <n v="115"/>
    <n v="6"/>
    <n v="1"/>
    <n v="3442"/>
    <n v="1359"/>
    <n v="34"/>
    <n v="415"/>
    <n v="409"/>
    <n v="438"/>
    <n v="106"/>
    <n v="0.92200000000000004"/>
    <x v="62"/>
    <s v="Polo Grounds III"/>
    <n v="240000"/>
    <n v="98"/>
    <n v="97"/>
    <s v="NYG"/>
    <s v="NY1"/>
    <s v="NY1"/>
  </r>
  <r>
    <x v="24"/>
    <x v="0"/>
    <x v="0"/>
    <x v="1"/>
    <s v="PHI"/>
    <s v="PHI"/>
    <x v="44"/>
    <m/>
    <n v="3"/>
    <n v="133"/>
    <m/>
    <n v="78"/>
    <n v="53"/>
    <m/>
    <x v="0"/>
    <x v="0"/>
    <x v="0"/>
    <x v="0"/>
    <n v="0"/>
    <n v="1068"/>
    <n v="5037"/>
    <n v="1664"/>
    <n v="272"/>
    <n v="73"/>
    <n v="61"/>
    <n v="463"/>
    <n v="262"/>
    <n v="276"/>
    <m/>
    <n v="69"/>
    <m/>
    <n v="957"/>
    <n v="705"/>
    <n v="5.47"/>
    <n v="106"/>
    <n v="2"/>
    <n v="7"/>
    <n v="3483"/>
    <n v="1467"/>
    <n v="36"/>
    <n v="485"/>
    <n v="330"/>
    <n v="369"/>
    <n v="93"/>
    <n v="0.93300000000000005"/>
    <x v="71"/>
    <s v="Baker Bowl"/>
    <n v="474971"/>
    <n v="100"/>
    <n v="100"/>
    <s v="PHI"/>
    <s v="PHI"/>
    <s v="PHI"/>
  </r>
  <r>
    <x v="24"/>
    <x v="0"/>
    <x v="0"/>
    <x v="1"/>
    <s v="PIT"/>
    <s v="PIT"/>
    <x v="39"/>
    <m/>
    <n v="7"/>
    <n v="134"/>
    <m/>
    <n v="71"/>
    <n v="61"/>
    <m/>
    <x v="0"/>
    <x v="0"/>
    <x v="0"/>
    <x v="0"/>
    <n v="0"/>
    <n v="815"/>
    <n v="4677"/>
    <n v="1355"/>
    <n v="192"/>
    <n v="89"/>
    <n v="27"/>
    <n v="378"/>
    <n v="301"/>
    <n v="257"/>
    <m/>
    <n v="65"/>
    <m/>
    <n v="799"/>
    <n v="537"/>
    <n v="4.0999999999999996"/>
    <n v="107"/>
    <n v="4"/>
    <n v="6"/>
    <n v="3539"/>
    <n v="1279"/>
    <n v="19"/>
    <n v="500"/>
    <n v="383"/>
    <n v="394"/>
    <n v="95"/>
    <n v="0.93"/>
    <x v="77"/>
    <s v="Exposition Park"/>
    <n v="188000"/>
    <n v="95"/>
    <n v="95"/>
    <s v="PIT"/>
    <s v="PIT"/>
    <s v="PIT"/>
  </r>
  <r>
    <x v="24"/>
    <x v="0"/>
    <x v="0"/>
    <x v="1"/>
    <s v="SLN"/>
    <s v="STL"/>
    <x v="40"/>
    <m/>
    <n v="11"/>
    <n v="136"/>
    <m/>
    <n v="39"/>
    <n v="92"/>
    <m/>
    <x v="0"/>
    <x v="0"/>
    <x v="0"/>
    <x v="0"/>
    <n v="0"/>
    <n v="752"/>
    <n v="4814"/>
    <n v="1356"/>
    <n v="155"/>
    <n v="88"/>
    <n v="39"/>
    <n v="388"/>
    <n v="283"/>
    <n v="208"/>
    <m/>
    <n v="28"/>
    <m/>
    <n v="1036"/>
    <n v="739"/>
    <n v="5.73"/>
    <n v="106"/>
    <n v="1"/>
    <n v="1"/>
    <n v="3484"/>
    <n v="1572"/>
    <n v="64"/>
    <n v="443"/>
    <n v="284"/>
    <n v="383"/>
    <n v="94"/>
    <n v="0.93"/>
    <x v="45"/>
    <s v="Robison Field"/>
    <n v="170000"/>
    <n v="99"/>
    <n v="101"/>
    <s v="STL"/>
    <s v="SLN"/>
    <s v="SLN"/>
  </r>
  <r>
    <x v="24"/>
    <x v="0"/>
    <x v="0"/>
    <x v="1"/>
    <s v="WAS"/>
    <s v="WAS"/>
    <x v="72"/>
    <m/>
    <n v="10"/>
    <n v="133"/>
    <m/>
    <n v="43"/>
    <n v="85"/>
    <m/>
    <x v="0"/>
    <x v="0"/>
    <x v="0"/>
    <x v="0"/>
    <n v="0"/>
    <n v="840"/>
    <n v="4615"/>
    <n v="1326"/>
    <n v="209"/>
    <n v="101"/>
    <n v="55"/>
    <n v="522"/>
    <n v="403"/>
    <n v="238"/>
    <m/>
    <n v="52"/>
    <m/>
    <n v="1052"/>
    <n v="649"/>
    <n v="5.26"/>
    <n v="99"/>
    <n v="0"/>
    <n v="5"/>
    <n v="3334"/>
    <n v="1515"/>
    <n v="55"/>
    <n v="470"/>
    <n v="261"/>
    <n v="450"/>
    <n v="97"/>
    <n v="0.91700000000000004"/>
    <x v="79"/>
    <s v="Boundary Field"/>
    <n v="153000"/>
    <n v="99"/>
    <n v="101"/>
    <s v="WHS"/>
    <s v="WSN"/>
    <s v="WSN"/>
  </r>
  <r>
    <x v="25"/>
    <x v="0"/>
    <x v="0"/>
    <x v="1"/>
    <s v="BLN"/>
    <s v="BLO"/>
    <x v="37"/>
    <m/>
    <n v="1"/>
    <n v="132"/>
    <m/>
    <n v="90"/>
    <n v="39"/>
    <m/>
    <x v="0"/>
    <x v="1"/>
    <x v="1"/>
    <x v="0"/>
    <n v="0"/>
    <n v="995"/>
    <n v="4719"/>
    <n v="1548"/>
    <n v="207"/>
    <n v="100"/>
    <n v="23"/>
    <n v="386"/>
    <n v="201"/>
    <n v="441"/>
    <m/>
    <n v="120"/>
    <m/>
    <n v="662"/>
    <n v="477"/>
    <n v="3.67"/>
    <n v="115"/>
    <n v="9"/>
    <n v="1"/>
    <n v="3505"/>
    <n v="1281"/>
    <n v="22"/>
    <n v="339"/>
    <n v="302"/>
    <n v="296"/>
    <n v="114"/>
    <n v="0.94499999999999995"/>
    <x v="36"/>
    <s v="Union Park"/>
    <n v="249448"/>
    <n v="102"/>
    <n v="98"/>
    <s v="BLN"/>
    <s v="BLN"/>
    <s v="BLN"/>
  </r>
  <r>
    <x v="25"/>
    <x v="0"/>
    <x v="0"/>
    <x v="1"/>
    <s v="BRO"/>
    <s v="LAD"/>
    <x v="47"/>
    <m/>
    <n v="10"/>
    <n v="133"/>
    <m/>
    <n v="58"/>
    <n v="73"/>
    <m/>
    <x v="0"/>
    <x v="0"/>
    <x v="0"/>
    <x v="0"/>
    <n v="0"/>
    <n v="692"/>
    <n v="4548"/>
    <n v="1292"/>
    <n v="174"/>
    <n v="87"/>
    <n v="28"/>
    <n v="344"/>
    <n v="269"/>
    <n v="198"/>
    <m/>
    <n v="39"/>
    <m/>
    <n v="764"/>
    <n v="540"/>
    <n v="4.25"/>
    <n v="97"/>
    <n v="3"/>
    <n v="1"/>
    <n v="3432"/>
    <n v="1353"/>
    <n v="39"/>
    <n v="400"/>
    <n v="259"/>
    <n v="297"/>
    <n v="104"/>
    <n v="0.94499999999999995"/>
    <x v="63"/>
    <s v="Eastern Park"/>
    <n v="201000"/>
    <n v="94"/>
    <n v="95"/>
    <s v="BRO"/>
    <s v="BRO"/>
    <s v="BRO"/>
  </r>
  <r>
    <x v="25"/>
    <x v="0"/>
    <x v="0"/>
    <x v="1"/>
    <s v="BSN"/>
    <s v="ATL"/>
    <x v="24"/>
    <m/>
    <n v="4"/>
    <n v="132"/>
    <m/>
    <n v="74"/>
    <n v="57"/>
    <m/>
    <x v="0"/>
    <x v="0"/>
    <x v="0"/>
    <x v="0"/>
    <n v="0"/>
    <n v="865"/>
    <n v="4723"/>
    <n v="1421"/>
    <n v="175"/>
    <n v="75"/>
    <n v="36"/>
    <n v="414"/>
    <n v="275"/>
    <n v="243"/>
    <m/>
    <n v="51"/>
    <m/>
    <n v="761"/>
    <n v="485"/>
    <n v="3.78"/>
    <n v="110"/>
    <n v="6"/>
    <n v="3"/>
    <n v="3467"/>
    <n v="1254"/>
    <n v="57"/>
    <n v="397"/>
    <n v="277"/>
    <n v="368"/>
    <n v="94"/>
    <n v="0.93400000000000005"/>
    <x v="40"/>
    <s v="South End Grounds III"/>
    <n v="240000"/>
    <n v="106"/>
    <n v="104"/>
    <s v="BSN"/>
    <s v="BSN"/>
    <s v="BSN"/>
  </r>
  <r>
    <x v="25"/>
    <x v="0"/>
    <x v="0"/>
    <x v="1"/>
    <s v="CHN"/>
    <s v="CHC"/>
    <x v="25"/>
    <m/>
    <n v="5"/>
    <n v="132"/>
    <m/>
    <n v="71"/>
    <n v="57"/>
    <m/>
    <x v="0"/>
    <x v="0"/>
    <x v="0"/>
    <x v="0"/>
    <n v="0"/>
    <n v="815"/>
    <n v="4582"/>
    <n v="1311"/>
    <n v="182"/>
    <n v="97"/>
    <n v="34"/>
    <n v="409"/>
    <n v="290"/>
    <n v="332"/>
    <m/>
    <n v="35"/>
    <m/>
    <n v="804"/>
    <n v="573"/>
    <n v="4.4400000000000004"/>
    <n v="118"/>
    <n v="2"/>
    <n v="1"/>
    <n v="3484"/>
    <n v="1307"/>
    <n v="30"/>
    <n v="467"/>
    <n v="354"/>
    <n v="367"/>
    <n v="115"/>
    <n v="0.93300000000000005"/>
    <x v="68"/>
    <s v="West Side Park II"/>
    <n v="317500"/>
    <n v="104"/>
    <n v="104"/>
    <s v="CHC"/>
    <s v="CHN"/>
    <s v="CHN"/>
  </r>
  <r>
    <x v="25"/>
    <x v="0"/>
    <x v="0"/>
    <x v="1"/>
    <s v="CIN"/>
    <s v="CIN"/>
    <x v="26"/>
    <m/>
    <n v="3"/>
    <n v="128"/>
    <m/>
    <n v="77"/>
    <n v="50"/>
    <m/>
    <x v="0"/>
    <x v="0"/>
    <x v="0"/>
    <x v="0"/>
    <n v="0"/>
    <n v="783"/>
    <n v="4360"/>
    <n v="1283"/>
    <n v="204"/>
    <n v="73"/>
    <n v="20"/>
    <n v="382"/>
    <n v="226"/>
    <n v="350"/>
    <m/>
    <n v="42"/>
    <m/>
    <n v="620"/>
    <n v="452"/>
    <n v="3.67"/>
    <n v="105"/>
    <n v="12"/>
    <n v="4"/>
    <n v="3324"/>
    <n v="1240"/>
    <n v="27"/>
    <n v="310"/>
    <n v="219"/>
    <n v="252"/>
    <n v="107"/>
    <n v="0.95099999999999996"/>
    <x v="25"/>
    <s v="League Park II in Cincinnati"/>
    <n v="373000"/>
    <n v="107"/>
    <n v="106"/>
    <s v="CIN"/>
    <s v="CIN"/>
    <s v="CIN"/>
  </r>
  <r>
    <x v="25"/>
    <x v="0"/>
    <x v="0"/>
    <x v="1"/>
    <s v="CL4"/>
    <s v="CLV"/>
    <x v="61"/>
    <m/>
    <n v="2"/>
    <n v="135"/>
    <m/>
    <n v="80"/>
    <n v="48"/>
    <m/>
    <x v="0"/>
    <x v="0"/>
    <x v="0"/>
    <x v="0"/>
    <n v="0"/>
    <n v="840"/>
    <n v="4856"/>
    <n v="1463"/>
    <n v="207"/>
    <n v="72"/>
    <n v="28"/>
    <n v="436"/>
    <n v="316"/>
    <n v="175"/>
    <m/>
    <n v="37"/>
    <m/>
    <n v="650"/>
    <n v="460"/>
    <n v="3.46"/>
    <n v="113"/>
    <n v="9"/>
    <n v="5"/>
    <n v="3587"/>
    <n v="1363"/>
    <n v="27"/>
    <n v="280"/>
    <n v="336"/>
    <n v="288"/>
    <n v="117"/>
    <n v="0.94899999999999995"/>
    <x v="64"/>
    <s v="League Park I"/>
    <n v="152000"/>
    <n v="106"/>
    <n v="104"/>
    <s v="CLV"/>
    <s v="CL4"/>
    <s v="CL4"/>
  </r>
  <r>
    <x v="25"/>
    <x v="0"/>
    <x v="0"/>
    <x v="1"/>
    <s v="LS3"/>
    <s v="LOU"/>
    <x v="38"/>
    <m/>
    <n v="12"/>
    <n v="134"/>
    <m/>
    <n v="38"/>
    <n v="93"/>
    <m/>
    <x v="0"/>
    <x v="0"/>
    <x v="0"/>
    <x v="0"/>
    <n v="0"/>
    <n v="653"/>
    <n v="4588"/>
    <n v="1197"/>
    <n v="142"/>
    <n v="80"/>
    <n v="37"/>
    <n v="371"/>
    <n v="427"/>
    <n v="195"/>
    <m/>
    <n v="45"/>
    <m/>
    <n v="997"/>
    <n v="654"/>
    <n v="5.12"/>
    <n v="108"/>
    <n v="1"/>
    <n v="4"/>
    <n v="3446"/>
    <n v="1398"/>
    <n v="48"/>
    <n v="541"/>
    <n v="288"/>
    <n v="475"/>
    <n v="110"/>
    <n v="0.91600000000000004"/>
    <x v="61"/>
    <s v="Eclipse Park II"/>
    <n v="133000"/>
    <n v="96"/>
    <n v="99"/>
    <s v="LOU"/>
    <s v="LS3"/>
    <s v="LS3"/>
  </r>
  <r>
    <x v="25"/>
    <x v="0"/>
    <x v="0"/>
    <x v="1"/>
    <s v="NY1"/>
    <s v="SFG"/>
    <x v="42"/>
    <m/>
    <n v="7"/>
    <n v="133"/>
    <m/>
    <n v="64"/>
    <n v="67"/>
    <m/>
    <x v="0"/>
    <x v="0"/>
    <x v="0"/>
    <x v="0"/>
    <n v="0"/>
    <n v="829"/>
    <n v="4661"/>
    <n v="1383"/>
    <n v="159"/>
    <n v="87"/>
    <n v="40"/>
    <n v="439"/>
    <n v="271"/>
    <n v="274"/>
    <m/>
    <n v="53"/>
    <m/>
    <n v="821"/>
    <n v="574"/>
    <n v="4.54"/>
    <n v="104"/>
    <n v="1"/>
    <n v="2"/>
    <n v="3410"/>
    <n v="1303"/>
    <n v="33"/>
    <n v="403"/>
    <n v="312"/>
    <n v="365"/>
    <n v="90"/>
    <n v="0.93300000000000005"/>
    <x v="62"/>
    <s v="Polo Grounds III"/>
    <n v="274000"/>
    <n v="97"/>
    <n v="96"/>
    <s v="NYG"/>
    <s v="NY1"/>
    <s v="NY1"/>
  </r>
  <r>
    <x v="25"/>
    <x v="0"/>
    <x v="0"/>
    <x v="1"/>
    <s v="PHI"/>
    <s v="PHI"/>
    <x v="44"/>
    <m/>
    <n v="8"/>
    <n v="130"/>
    <m/>
    <n v="62"/>
    <n v="68"/>
    <m/>
    <x v="0"/>
    <x v="0"/>
    <x v="0"/>
    <x v="0"/>
    <n v="0"/>
    <n v="890"/>
    <n v="4680"/>
    <n v="1382"/>
    <n v="234"/>
    <n v="84"/>
    <n v="49"/>
    <n v="438"/>
    <n v="297"/>
    <n v="191"/>
    <m/>
    <n v="60"/>
    <m/>
    <n v="891"/>
    <n v="645"/>
    <n v="5.2"/>
    <n v="107"/>
    <n v="3"/>
    <n v="2"/>
    <n v="3351"/>
    <n v="1473"/>
    <n v="39"/>
    <n v="387"/>
    <n v="243"/>
    <n v="313"/>
    <n v="112"/>
    <n v="0.94099999999999995"/>
    <x v="71"/>
    <s v="Baker Bowl"/>
    <n v="357025"/>
    <n v="99"/>
    <n v="99"/>
    <s v="PHI"/>
    <s v="PHI"/>
    <s v="PHI"/>
  </r>
  <r>
    <x v="25"/>
    <x v="0"/>
    <x v="0"/>
    <x v="1"/>
    <s v="PIT"/>
    <s v="PIT"/>
    <x v="39"/>
    <m/>
    <n v="6"/>
    <n v="131"/>
    <m/>
    <n v="66"/>
    <n v="63"/>
    <m/>
    <x v="0"/>
    <x v="0"/>
    <x v="0"/>
    <x v="0"/>
    <n v="0"/>
    <n v="787"/>
    <n v="4701"/>
    <n v="1371"/>
    <n v="169"/>
    <n v="94"/>
    <n v="27"/>
    <n v="387"/>
    <n v="286"/>
    <n v="217"/>
    <m/>
    <n v="58"/>
    <m/>
    <n v="741"/>
    <n v="554"/>
    <n v="4.3"/>
    <n v="108"/>
    <n v="8"/>
    <n v="1"/>
    <n v="3478"/>
    <n v="1286"/>
    <n v="18"/>
    <n v="439"/>
    <n v="362"/>
    <n v="317"/>
    <n v="103"/>
    <n v="0.94099999999999995"/>
    <x v="77"/>
    <s v="Exposition Park"/>
    <n v="197000"/>
    <n v="96"/>
    <n v="96"/>
    <s v="PIT"/>
    <s v="PIT"/>
    <s v="PIT"/>
  </r>
  <r>
    <x v="25"/>
    <x v="0"/>
    <x v="0"/>
    <x v="1"/>
    <s v="SLN"/>
    <s v="STL"/>
    <x v="40"/>
    <m/>
    <n v="11"/>
    <n v="131"/>
    <m/>
    <n v="40"/>
    <n v="90"/>
    <m/>
    <x v="0"/>
    <x v="0"/>
    <x v="0"/>
    <x v="0"/>
    <n v="0"/>
    <n v="593"/>
    <n v="4520"/>
    <n v="1162"/>
    <n v="134"/>
    <n v="78"/>
    <n v="37"/>
    <n v="332"/>
    <n v="300"/>
    <n v="185"/>
    <m/>
    <n v="35"/>
    <m/>
    <n v="929"/>
    <n v="669"/>
    <n v="5.33"/>
    <n v="115"/>
    <n v="1"/>
    <n v="1"/>
    <n v="3392"/>
    <n v="1448"/>
    <n v="40"/>
    <n v="456"/>
    <n v="279"/>
    <n v="345"/>
    <n v="73"/>
    <n v="0.93600000000000005"/>
    <x v="45"/>
    <s v="Robison Field"/>
    <n v="184000"/>
    <n v="96"/>
    <n v="100"/>
    <s v="STL"/>
    <s v="SLN"/>
    <s v="SLN"/>
  </r>
  <r>
    <x v="25"/>
    <x v="0"/>
    <x v="0"/>
    <x v="1"/>
    <s v="WAS"/>
    <s v="WAS"/>
    <x v="72"/>
    <m/>
    <n v="9"/>
    <n v="133"/>
    <m/>
    <n v="58"/>
    <n v="73"/>
    <m/>
    <x v="0"/>
    <x v="0"/>
    <x v="0"/>
    <x v="0"/>
    <n v="0"/>
    <n v="818"/>
    <n v="4639"/>
    <n v="1328"/>
    <n v="179"/>
    <n v="79"/>
    <n v="45"/>
    <n v="516"/>
    <n v="365"/>
    <n v="258"/>
    <m/>
    <n v="61"/>
    <m/>
    <n v="920"/>
    <n v="582"/>
    <n v="4.6100000000000003"/>
    <n v="106"/>
    <n v="2"/>
    <n v="3"/>
    <n v="3410"/>
    <n v="1435"/>
    <n v="24"/>
    <n v="435"/>
    <n v="292"/>
    <n v="398"/>
    <n v="99"/>
    <n v="0.92700000000000005"/>
    <x v="79"/>
    <s v="Boundary Field"/>
    <n v="223000"/>
    <n v="100"/>
    <n v="101"/>
    <s v="WHS"/>
    <s v="WSN"/>
    <s v="WSN"/>
  </r>
  <r>
    <x v="26"/>
    <x v="0"/>
    <x v="0"/>
    <x v="1"/>
    <s v="BLN"/>
    <s v="BLO"/>
    <x v="37"/>
    <m/>
    <n v="2"/>
    <n v="136"/>
    <m/>
    <n v="90"/>
    <n v="40"/>
    <m/>
    <x v="0"/>
    <x v="0"/>
    <x v="0"/>
    <x v="0"/>
    <n v="0"/>
    <n v="964"/>
    <n v="4872"/>
    <n v="1584"/>
    <n v="243"/>
    <n v="66"/>
    <n v="19"/>
    <n v="437"/>
    <n v="255"/>
    <n v="401"/>
    <m/>
    <n v="115"/>
    <m/>
    <n v="674"/>
    <n v="473"/>
    <n v="3.55"/>
    <n v="118"/>
    <n v="3"/>
    <n v="0"/>
    <n v="3593"/>
    <n v="1296"/>
    <n v="18"/>
    <n v="382"/>
    <n v="361"/>
    <n v="277"/>
    <n v="110"/>
    <n v="0.95099999999999996"/>
    <x v="36"/>
    <s v="Union Park"/>
    <n v="273046"/>
    <n v="100"/>
    <n v="97"/>
    <s v="BLN"/>
    <s v="BLN"/>
    <s v="BLN"/>
  </r>
  <r>
    <x v="26"/>
    <x v="0"/>
    <x v="0"/>
    <x v="1"/>
    <s v="BRO"/>
    <s v="LAD"/>
    <x v="47"/>
    <m/>
    <n v="7"/>
    <n v="136"/>
    <m/>
    <n v="61"/>
    <n v="71"/>
    <m/>
    <x v="0"/>
    <x v="0"/>
    <x v="0"/>
    <x v="0"/>
    <n v="0"/>
    <n v="802"/>
    <n v="4810"/>
    <n v="1343"/>
    <n v="202"/>
    <n v="72"/>
    <n v="24"/>
    <n v="351"/>
    <n v="251"/>
    <n v="187"/>
    <m/>
    <n v="58"/>
    <m/>
    <n v="845"/>
    <n v="611"/>
    <n v="4.5999999999999996"/>
    <n v="114"/>
    <n v="4"/>
    <n v="2"/>
    <n v="3584"/>
    <n v="1417"/>
    <n v="34"/>
    <n v="410"/>
    <n v="256"/>
    <n v="364"/>
    <n v="99"/>
    <n v="0.93600000000000005"/>
    <x v="63"/>
    <s v="Eastern Park"/>
    <n v="220831"/>
    <n v="94"/>
    <n v="95"/>
    <s v="BRO"/>
    <s v="BRO"/>
    <s v="BRO"/>
  </r>
  <r>
    <x v="26"/>
    <x v="0"/>
    <x v="0"/>
    <x v="1"/>
    <s v="BSN"/>
    <s v="ATL"/>
    <x v="24"/>
    <m/>
    <n v="1"/>
    <n v="135"/>
    <m/>
    <n v="93"/>
    <n v="39"/>
    <m/>
    <x v="0"/>
    <x v="1"/>
    <x v="1"/>
    <x v="0"/>
    <n v="0"/>
    <n v="1025"/>
    <n v="4937"/>
    <n v="1574"/>
    <n v="230"/>
    <n v="83"/>
    <n v="45"/>
    <n v="423"/>
    <n v="263"/>
    <n v="233"/>
    <m/>
    <n v="47"/>
    <m/>
    <n v="665"/>
    <n v="485"/>
    <n v="3.65"/>
    <n v="115"/>
    <n v="8"/>
    <n v="7"/>
    <n v="3583"/>
    <n v="1273"/>
    <n v="39"/>
    <n v="393"/>
    <n v="329"/>
    <n v="272"/>
    <n v="80"/>
    <n v="0.95099999999999996"/>
    <x v="40"/>
    <s v="South End Grounds III"/>
    <n v="334800"/>
    <n v="106"/>
    <n v="104"/>
    <s v="BSN"/>
    <s v="BSN"/>
    <s v="BSN"/>
  </r>
  <r>
    <x v="26"/>
    <x v="0"/>
    <x v="0"/>
    <x v="1"/>
    <s v="CHN"/>
    <s v="CHC"/>
    <x v="25"/>
    <m/>
    <n v="9"/>
    <n v="138"/>
    <m/>
    <n v="59"/>
    <n v="73"/>
    <m/>
    <x v="0"/>
    <x v="0"/>
    <x v="0"/>
    <x v="0"/>
    <n v="0"/>
    <n v="832"/>
    <n v="4803"/>
    <n v="1356"/>
    <n v="189"/>
    <n v="97"/>
    <n v="38"/>
    <n v="430"/>
    <n v="327"/>
    <n v="264"/>
    <m/>
    <n v="49"/>
    <m/>
    <n v="894"/>
    <n v="603"/>
    <n v="4.53"/>
    <n v="131"/>
    <n v="2"/>
    <n v="1"/>
    <n v="3591"/>
    <n v="1485"/>
    <n v="30"/>
    <n v="433"/>
    <n v="361"/>
    <n v="393"/>
    <n v="112"/>
    <n v="0.93200000000000005"/>
    <x v="68"/>
    <s v="West Side Park II"/>
    <n v="327160"/>
    <n v="104"/>
    <n v="104"/>
    <s v="CHC"/>
    <s v="CHN"/>
    <s v="CHN"/>
  </r>
  <r>
    <x v="26"/>
    <x v="0"/>
    <x v="0"/>
    <x v="1"/>
    <s v="CIN"/>
    <s v="CIN"/>
    <x v="26"/>
    <m/>
    <n v="4"/>
    <n v="134"/>
    <m/>
    <n v="76"/>
    <n v="56"/>
    <m/>
    <x v="0"/>
    <x v="0"/>
    <x v="0"/>
    <x v="0"/>
    <n v="0"/>
    <n v="763"/>
    <n v="4524"/>
    <n v="1311"/>
    <n v="219"/>
    <n v="69"/>
    <n v="22"/>
    <n v="380"/>
    <n v="216"/>
    <n v="194"/>
    <m/>
    <n v="65"/>
    <m/>
    <n v="705"/>
    <n v="525"/>
    <n v="4.09"/>
    <n v="100"/>
    <n v="4"/>
    <n v="2"/>
    <n v="3470"/>
    <n v="1375"/>
    <n v="18"/>
    <n v="329"/>
    <n v="270"/>
    <n v="273"/>
    <n v="100"/>
    <n v="0.94799999999999995"/>
    <x v="25"/>
    <s v="League Park II in Cincinnati"/>
    <n v="336800"/>
    <n v="107"/>
    <n v="106"/>
    <s v="CIN"/>
    <s v="CIN"/>
    <s v="CIN"/>
  </r>
  <r>
    <x v="26"/>
    <x v="0"/>
    <x v="0"/>
    <x v="1"/>
    <s v="CL4"/>
    <s v="CLV"/>
    <x v="61"/>
    <m/>
    <n v="5"/>
    <n v="130"/>
    <m/>
    <n v="69"/>
    <n v="62"/>
    <m/>
    <x v="0"/>
    <x v="0"/>
    <x v="0"/>
    <x v="0"/>
    <n v="0"/>
    <n v="773"/>
    <n v="4604"/>
    <n v="1374"/>
    <n v="192"/>
    <n v="88"/>
    <n v="16"/>
    <n v="435"/>
    <n v="348"/>
    <n v="181"/>
    <m/>
    <n v="38"/>
    <m/>
    <n v="680"/>
    <n v="491"/>
    <n v="3.95"/>
    <n v="111"/>
    <n v="6"/>
    <n v="0"/>
    <n v="3358"/>
    <n v="1297"/>
    <n v="32"/>
    <n v="289"/>
    <n v="277"/>
    <n v="261"/>
    <n v="74"/>
    <n v="0.95"/>
    <x v="64"/>
    <s v="League Park I"/>
    <n v="115250"/>
    <n v="110"/>
    <n v="109"/>
    <s v="CLV"/>
    <s v="CL4"/>
    <s v="CL4"/>
  </r>
  <r>
    <x v="26"/>
    <x v="0"/>
    <x v="0"/>
    <x v="1"/>
    <s v="LS3"/>
    <s v="LOU"/>
    <x v="38"/>
    <m/>
    <n v="11"/>
    <n v="135"/>
    <m/>
    <n v="52"/>
    <n v="78"/>
    <m/>
    <x v="0"/>
    <x v="0"/>
    <x v="0"/>
    <x v="0"/>
    <n v="0"/>
    <n v="675"/>
    <n v="4587"/>
    <n v="1209"/>
    <n v="161"/>
    <n v="70"/>
    <n v="40"/>
    <n v="375"/>
    <n v="445"/>
    <n v="200"/>
    <m/>
    <n v="67"/>
    <m/>
    <n v="869"/>
    <n v="566"/>
    <n v="4.41"/>
    <n v="115"/>
    <n v="2"/>
    <n v="0"/>
    <n v="3465"/>
    <n v="1374"/>
    <n v="40"/>
    <n v="467"/>
    <n v="267"/>
    <n v="399"/>
    <n v="87"/>
    <n v="0.93"/>
    <x v="61"/>
    <s v="Eclipse Park II"/>
    <n v="145210"/>
    <n v="97"/>
    <n v="99"/>
    <s v="LOU"/>
    <s v="LS3"/>
    <s v="LS3"/>
  </r>
  <r>
    <x v="26"/>
    <x v="0"/>
    <x v="0"/>
    <x v="1"/>
    <s v="NY1"/>
    <s v="SFG"/>
    <x v="42"/>
    <m/>
    <n v="3"/>
    <n v="137"/>
    <m/>
    <n v="83"/>
    <n v="48"/>
    <m/>
    <x v="0"/>
    <x v="0"/>
    <x v="0"/>
    <x v="0"/>
    <n v="0"/>
    <n v="901"/>
    <n v="4871"/>
    <n v="1452"/>
    <n v="188"/>
    <n v="84"/>
    <n v="31"/>
    <n v="412"/>
    <n v="330"/>
    <n v="332"/>
    <m/>
    <n v="67"/>
    <m/>
    <n v="696"/>
    <n v="458"/>
    <n v="3.45"/>
    <n v="119"/>
    <n v="8"/>
    <n v="3"/>
    <n v="3589"/>
    <n v="1217"/>
    <n v="26"/>
    <n v="490"/>
    <n v="463"/>
    <n v="399"/>
    <n v="109"/>
    <n v="0.93"/>
    <x v="62"/>
    <s v="Polo Grounds III"/>
    <n v="390340"/>
    <n v="97"/>
    <n v="96"/>
    <s v="NYG"/>
    <s v="NY1"/>
    <s v="NY1"/>
  </r>
  <r>
    <x v="26"/>
    <x v="0"/>
    <x v="0"/>
    <x v="1"/>
    <s v="PHI"/>
    <s v="PHI"/>
    <x v="44"/>
    <m/>
    <n v="10"/>
    <n v="133"/>
    <m/>
    <n v="55"/>
    <n v="77"/>
    <m/>
    <x v="0"/>
    <x v="0"/>
    <x v="0"/>
    <x v="0"/>
    <n v="0"/>
    <n v="752"/>
    <n v="4756"/>
    <n v="1392"/>
    <n v="213"/>
    <n v="83"/>
    <n v="40"/>
    <n v="399"/>
    <n v="302"/>
    <n v="163"/>
    <m/>
    <n v="42"/>
    <m/>
    <n v="792"/>
    <n v="591"/>
    <n v="4.5999999999999996"/>
    <n v="115"/>
    <n v="4"/>
    <n v="2"/>
    <n v="3466"/>
    <n v="1415"/>
    <n v="28"/>
    <n v="364"/>
    <n v="253"/>
    <n v="296"/>
    <n v="72"/>
    <n v="0.94399999999999995"/>
    <x v="71"/>
    <s v="Baker Bowl"/>
    <n v="290027"/>
    <n v="97"/>
    <n v="97"/>
    <s v="PHI"/>
    <s v="PHI"/>
    <s v="PHI"/>
  </r>
  <r>
    <x v="26"/>
    <x v="0"/>
    <x v="0"/>
    <x v="1"/>
    <s v="PIT"/>
    <s v="PIT"/>
    <x v="39"/>
    <m/>
    <n v="8"/>
    <n v="134"/>
    <m/>
    <n v="60"/>
    <n v="71"/>
    <m/>
    <x v="0"/>
    <x v="0"/>
    <x v="0"/>
    <x v="0"/>
    <n v="0"/>
    <n v="676"/>
    <n v="4590"/>
    <n v="1266"/>
    <n v="140"/>
    <n v="108"/>
    <n v="25"/>
    <n v="359"/>
    <n v="333"/>
    <n v="170"/>
    <m/>
    <n v="67"/>
    <m/>
    <n v="835"/>
    <n v="599"/>
    <n v="4.67"/>
    <n v="112"/>
    <n v="2"/>
    <n v="2"/>
    <n v="3460"/>
    <n v="1397"/>
    <n v="22"/>
    <n v="318"/>
    <n v="342"/>
    <n v="346"/>
    <n v="70"/>
    <n v="0.93600000000000005"/>
    <x v="77"/>
    <s v="Exposition Park"/>
    <n v="165950"/>
    <n v="96"/>
    <n v="97"/>
    <s v="PIT"/>
    <s v="PIT"/>
    <s v="PIT"/>
  </r>
  <r>
    <x v="26"/>
    <x v="0"/>
    <x v="0"/>
    <x v="1"/>
    <s v="SLN"/>
    <s v="STL"/>
    <x v="40"/>
    <m/>
    <n v="12"/>
    <n v="133"/>
    <m/>
    <n v="29"/>
    <n v="102"/>
    <m/>
    <x v="0"/>
    <x v="0"/>
    <x v="0"/>
    <x v="0"/>
    <n v="0"/>
    <n v="592"/>
    <n v="4673"/>
    <n v="1285"/>
    <n v="151"/>
    <n v="67"/>
    <n v="32"/>
    <n v="351"/>
    <n v="314"/>
    <n v="172"/>
    <m/>
    <n v="76"/>
    <m/>
    <n v="1088"/>
    <n v="779"/>
    <n v="6.17"/>
    <n v="110"/>
    <n v="1"/>
    <n v="1"/>
    <n v="3409"/>
    <n v="1594"/>
    <n v="54"/>
    <n v="454"/>
    <n v="207"/>
    <n v="380"/>
    <n v="86"/>
    <n v="0.93200000000000005"/>
    <x v="45"/>
    <s v="Robison Field"/>
    <n v="136400"/>
    <n v="98"/>
    <n v="102"/>
    <s v="STL"/>
    <s v="SLN"/>
    <s v="SLN"/>
  </r>
  <r>
    <x v="26"/>
    <x v="0"/>
    <x v="0"/>
    <x v="1"/>
    <s v="WAS"/>
    <s v="WAS"/>
    <x v="72"/>
    <m/>
    <n v="6"/>
    <n v="133"/>
    <m/>
    <n v="61"/>
    <n v="71"/>
    <m/>
    <x v="0"/>
    <x v="0"/>
    <x v="0"/>
    <x v="0"/>
    <n v="0"/>
    <n v="781"/>
    <n v="4636"/>
    <n v="1376"/>
    <n v="194"/>
    <n v="77"/>
    <n v="36"/>
    <n v="374"/>
    <n v="345"/>
    <n v="208"/>
    <m/>
    <n v="59"/>
    <m/>
    <n v="793"/>
    <n v="512"/>
    <n v="4.01"/>
    <n v="102"/>
    <n v="7"/>
    <n v="6"/>
    <n v="3444"/>
    <n v="1383"/>
    <n v="27"/>
    <n v="400"/>
    <n v="348"/>
    <n v="369"/>
    <n v="103"/>
    <n v="0.93300000000000005"/>
    <x v="79"/>
    <s v="Boundary Field"/>
    <n v="151028"/>
    <n v="99"/>
    <n v="101"/>
    <s v="WHS"/>
    <s v="WSN"/>
    <s v="WSN"/>
  </r>
  <r>
    <x v="27"/>
    <x v="0"/>
    <x v="0"/>
    <x v="1"/>
    <s v="BLN"/>
    <s v="BLO"/>
    <x v="37"/>
    <m/>
    <n v="2"/>
    <n v="153"/>
    <m/>
    <n v="96"/>
    <n v="53"/>
    <m/>
    <x v="0"/>
    <x v="0"/>
    <x v="0"/>
    <x v="0"/>
    <n v="0"/>
    <n v="933"/>
    <n v="5242"/>
    <n v="1584"/>
    <n v="154"/>
    <n v="77"/>
    <n v="12"/>
    <n v="519"/>
    <n v="316"/>
    <n v="250"/>
    <m/>
    <n v="160"/>
    <m/>
    <n v="623"/>
    <n v="426"/>
    <n v="2.9"/>
    <n v="138"/>
    <n v="12"/>
    <n v="0"/>
    <n v="3969"/>
    <n v="1236"/>
    <n v="17"/>
    <n v="400"/>
    <n v="422"/>
    <n v="326"/>
    <n v="105"/>
    <n v="0.94699999999999995"/>
    <x v="36"/>
    <s v="Union Park"/>
    <n v="123416"/>
    <n v="102"/>
    <n v="99"/>
    <s v="BLN"/>
    <s v="BLN"/>
    <s v="BLN"/>
  </r>
  <r>
    <x v="27"/>
    <x v="0"/>
    <x v="0"/>
    <x v="1"/>
    <s v="BRO"/>
    <s v="LAD"/>
    <x v="47"/>
    <m/>
    <n v="10"/>
    <n v="149"/>
    <m/>
    <n v="54"/>
    <n v="91"/>
    <m/>
    <x v="0"/>
    <x v="0"/>
    <x v="0"/>
    <x v="0"/>
    <n v="0"/>
    <n v="638"/>
    <n v="5126"/>
    <n v="1314"/>
    <n v="156"/>
    <n v="66"/>
    <n v="17"/>
    <n v="328"/>
    <n v="316"/>
    <n v="130"/>
    <m/>
    <n v="65"/>
    <m/>
    <n v="811"/>
    <n v="579"/>
    <n v="4.01"/>
    <n v="134"/>
    <n v="1"/>
    <n v="0"/>
    <n v="3896"/>
    <n v="1446"/>
    <n v="34"/>
    <n v="476"/>
    <n v="294"/>
    <n v="334"/>
    <n v="125"/>
    <n v="0.94699999999999995"/>
    <x v="63"/>
    <s v="Washington Park III"/>
    <n v="122514"/>
    <n v="100"/>
    <n v="99"/>
    <s v="BRO"/>
    <s v="BRO"/>
    <s v="BRO"/>
  </r>
  <r>
    <x v="27"/>
    <x v="0"/>
    <x v="0"/>
    <x v="1"/>
    <s v="BSN"/>
    <s v="ATL"/>
    <x v="24"/>
    <m/>
    <n v="1"/>
    <n v="152"/>
    <m/>
    <n v="102"/>
    <n v="47"/>
    <m/>
    <x v="0"/>
    <x v="1"/>
    <x v="1"/>
    <x v="0"/>
    <n v="0"/>
    <n v="872"/>
    <n v="5276"/>
    <n v="1531"/>
    <n v="190"/>
    <n v="55"/>
    <n v="53"/>
    <n v="405"/>
    <n v="303"/>
    <n v="172"/>
    <m/>
    <n v="32"/>
    <m/>
    <n v="614"/>
    <n v="443"/>
    <n v="2.98"/>
    <n v="127"/>
    <n v="9"/>
    <n v="8"/>
    <n v="4020"/>
    <n v="1186"/>
    <n v="37"/>
    <n v="470"/>
    <n v="432"/>
    <n v="310"/>
    <n v="102"/>
    <n v="0.95"/>
    <x v="40"/>
    <s v="South End Grounds III"/>
    <n v="229275"/>
    <n v="105"/>
    <n v="102"/>
    <s v="BSN"/>
    <s v="BSN"/>
    <s v="BSN"/>
  </r>
  <r>
    <x v="27"/>
    <x v="0"/>
    <x v="0"/>
    <x v="1"/>
    <s v="CHN"/>
    <s v="CHC"/>
    <x v="25"/>
    <m/>
    <n v="4"/>
    <n v="152"/>
    <m/>
    <n v="85"/>
    <n v="65"/>
    <m/>
    <x v="0"/>
    <x v="0"/>
    <x v="0"/>
    <x v="0"/>
    <n v="0"/>
    <n v="828"/>
    <n v="5219"/>
    <n v="1431"/>
    <n v="175"/>
    <n v="84"/>
    <n v="18"/>
    <n v="476"/>
    <n v="387"/>
    <n v="220"/>
    <m/>
    <n v="71"/>
    <m/>
    <n v="679"/>
    <n v="422"/>
    <n v="2.83"/>
    <n v="137"/>
    <n v="13"/>
    <n v="0"/>
    <n v="4028"/>
    <n v="1357"/>
    <n v="17"/>
    <n v="364"/>
    <n v="323"/>
    <n v="412"/>
    <n v="149"/>
    <n v="0.93600000000000005"/>
    <x v="80"/>
    <s v="West Side Park II"/>
    <n v="424352"/>
    <n v="100"/>
    <n v="99"/>
    <s v="CHC"/>
    <s v="CHN"/>
    <s v="CHN"/>
  </r>
  <r>
    <x v="27"/>
    <x v="0"/>
    <x v="0"/>
    <x v="1"/>
    <s v="CIN"/>
    <s v="CIN"/>
    <x v="26"/>
    <m/>
    <n v="3"/>
    <n v="157"/>
    <m/>
    <n v="92"/>
    <n v="60"/>
    <m/>
    <x v="0"/>
    <x v="0"/>
    <x v="0"/>
    <x v="0"/>
    <n v="0"/>
    <n v="831"/>
    <n v="5334"/>
    <n v="1448"/>
    <n v="207"/>
    <n v="101"/>
    <n v="19"/>
    <n v="455"/>
    <n v="297"/>
    <n v="165"/>
    <m/>
    <n v="59"/>
    <m/>
    <n v="740"/>
    <n v="538"/>
    <n v="3.5"/>
    <n v="131"/>
    <n v="10"/>
    <n v="2"/>
    <n v="4156"/>
    <n v="1484"/>
    <n v="16"/>
    <n v="449"/>
    <n v="294"/>
    <n v="325"/>
    <n v="128"/>
    <n v="0.95"/>
    <x v="25"/>
    <s v="League Park II in Cincinnati"/>
    <n v="336378"/>
    <n v="107"/>
    <n v="106"/>
    <s v="CIN"/>
    <s v="CIN"/>
    <s v="CIN"/>
  </r>
  <r>
    <x v="27"/>
    <x v="0"/>
    <x v="0"/>
    <x v="1"/>
    <s v="CL4"/>
    <s v="CLV"/>
    <x v="61"/>
    <m/>
    <n v="5"/>
    <n v="156"/>
    <m/>
    <n v="81"/>
    <n v="68"/>
    <m/>
    <x v="0"/>
    <x v="0"/>
    <x v="0"/>
    <x v="0"/>
    <n v="0"/>
    <n v="730"/>
    <n v="5246"/>
    <n v="1379"/>
    <n v="162"/>
    <n v="56"/>
    <n v="18"/>
    <n v="545"/>
    <n v="303"/>
    <n v="93"/>
    <m/>
    <n v="46"/>
    <m/>
    <n v="683"/>
    <n v="475"/>
    <n v="3.2"/>
    <n v="142"/>
    <n v="9"/>
    <n v="0"/>
    <n v="4002"/>
    <n v="1429"/>
    <n v="26"/>
    <n v="309"/>
    <n v="339"/>
    <n v="301"/>
    <n v="95"/>
    <n v="0.95199999999999996"/>
    <x v="64"/>
    <s v="League Park I"/>
    <n v="70496"/>
    <n v="96"/>
    <n v="95"/>
    <s v="CLV"/>
    <s v="CL4"/>
    <s v="CL4"/>
  </r>
  <r>
    <x v="27"/>
    <x v="0"/>
    <x v="0"/>
    <x v="1"/>
    <s v="LS3"/>
    <s v="LOU"/>
    <x v="38"/>
    <m/>
    <n v="9"/>
    <n v="154"/>
    <m/>
    <n v="70"/>
    <n v="81"/>
    <m/>
    <x v="0"/>
    <x v="0"/>
    <x v="0"/>
    <x v="0"/>
    <n v="0"/>
    <n v="728"/>
    <n v="5193"/>
    <n v="1389"/>
    <n v="150"/>
    <n v="71"/>
    <n v="32"/>
    <n v="375"/>
    <n v="424"/>
    <n v="235"/>
    <m/>
    <n v="66"/>
    <m/>
    <n v="833"/>
    <n v="629"/>
    <n v="4.24"/>
    <n v="137"/>
    <n v="4"/>
    <n v="0"/>
    <n v="4002"/>
    <n v="1457"/>
    <n v="33"/>
    <n v="470"/>
    <n v="271"/>
    <n v="382"/>
    <n v="114"/>
    <n v="0.93899999999999995"/>
    <x v="61"/>
    <s v="Eclipse Park II"/>
    <n v="128980"/>
    <n v="99"/>
    <n v="99"/>
    <s v="LOU"/>
    <s v="LS3"/>
    <s v="LS3"/>
  </r>
  <r>
    <x v="27"/>
    <x v="0"/>
    <x v="0"/>
    <x v="1"/>
    <s v="NY1"/>
    <s v="SFG"/>
    <x v="42"/>
    <m/>
    <n v="7"/>
    <n v="156"/>
    <m/>
    <n v="77"/>
    <n v="73"/>
    <m/>
    <x v="0"/>
    <x v="0"/>
    <x v="0"/>
    <x v="0"/>
    <n v="0"/>
    <n v="837"/>
    <n v="5349"/>
    <n v="1422"/>
    <n v="190"/>
    <n v="86"/>
    <n v="34"/>
    <n v="428"/>
    <n v="369"/>
    <n v="214"/>
    <m/>
    <n v="69"/>
    <m/>
    <n v="800"/>
    <n v="517"/>
    <n v="3.44"/>
    <n v="141"/>
    <n v="9"/>
    <n v="1"/>
    <n v="4061"/>
    <n v="1359"/>
    <n v="21"/>
    <n v="587"/>
    <n v="558"/>
    <n v="447"/>
    <n v="113"/>
    <n v="0.93200000000000005"/>
    <x v="62"/>
    <s v="Polo Grounds III"/>
    <n v="265414"/>
    <n v="97"/>
    <n v="96"/>
    <s v="NYG"/>
    <s v="NY1"/>
    <s v="NY1"/>
  </r>
  <r>
    <x v="27"/>
    <x v="0"/>
    <x v="0"/>
    <x v="1"/>
    <s v="PHI"/>
    <s v="PHI"/>
    <x v="44"/>
    <m/>
    <n v="6"/>
    <n v="150"/>
    <m/>
    <n v="78"/>
    <n v="71"/>
    <m/>
    <x v="0"/>
    <x v="0"/>
    <x v="0"/>
    <x v="0"/>
    <n v="0"/>
    <n v="823"/>
    <n v="5118"/>
    <n v="1431"/>
    <n v="238"/>
    <n v="81"/>
    <n v="33"/>
    <n v="472"/>
    <n v="380"/>
    <n v="182"/>
    <m/>
    <n v="69"/>
    <m/>
    <n v="784"/>
    <n v="533"/>
    <n v="3.72"/>
    <n v="129"/>
    <n v="10"/>
    <n v="0"/>
    <n v="3865"/>
    <n v="1440"/>
    <n v="23"/>
    <n v="399"/>
    <n v="325"/>
    <n v="379"/>
    <n v="102"/>
    <n v="0.93700000000000006"/>
    <x v="71"/>
    <s v="Baker Bowl"/>
    <n v="265414"/>
    <n v="96"/>
    <n v="95"/>
    <s v="PHI"/>
    <s v="PHI"/>
    <s v="PHI"/>
  </r>
  <r>
    <x v="27"/>
    <x v="0"/>
    <x v="0"/>
    <x v="1"/>
    <s v="PIT"/>
    <s v="PIT"/>
    <x v="39"/>
    <m/>
    <n v="8"/>
    <n v="152"/>
    <m/>
    <n v="72"/>
    <n v="76"/>
    <m/>
    <x v="0"/>
    <x v="0"/>
    <x v="0"/>
    <x v="0"/>
    <n v="0"/>
    <n v="634"/>
    <n v="5087"/>
    <n v="1313"/>
    <n v="140"/>
    <n v="88"/>
    <n v="14"/>
    <n v="336"/>
    <n v="339"/>
    <n v="107"/>
    <m/>
    <n v="74"/>
    <m/>
    <n v="694"/>
    <n v="501"/>
    <n v="3.41"/>
    <n v="131"/>
    <n v="10"/>
    <n v="3"/>
    <n v="3971"/>
    <n v="1400"/>
    <n v="14"/>
    <n v="346"/>
    <n v="330"/>
    <n v="340"/>
    <n v="105"/>
    <n v="0.94599999999999995"/>
    <x v="77"/>
    <s v="Exposition Park"/>
    <n v="150900"/>
    <n v="98"/>
    <n v="99"/>
    <s v="PIT"/>
    <s v="PIT"/>
    <s v="PIT"/>
  </r>
  <r>
    <x v="27"/>
    <x v="0"/>
    <x v="0"/>
    <x v="1"/>
    <s v="SLN"/>
    <s v="STL"/>
    <x v="40"/>
    <m/>
    <n v="12"/>
    <n v="154"/>
    <m/>
    <n v="39"/>
    <n v="111"/>
    <m/>
    <x v="0"/>
    <x v="0"/>
    <x v="0"/>
    <x v="0"/>
    <n v="0"/>
    <n v="571"/>
    <n v="5214"/>
    <n v="1290"/>
    <n v="149"/>
    <n v="55"/>
    <n v="13"/>
    <n v="383"/>
    <n v="405"/>
    <n v="104"/>
    <m/>
    <n v="84"/>
    <m/>
    <n v="929"/>
    <n v="667"/>
    <n v="4.53"/>
    <n v="133"/>
    <n v="0"/>
    <n v="2"/>
    <n v="3973"/>
    <n v="1584"/>
    <n v="32"/>
    <n v="372"/>
    <n v="288"/>
    <n v="388"/>
    <n v="97"/>
    <n v="0.93899999999999995"/>
    <x v="45"/>
    <s v="Robison Field"/>
    <n v="151700"/>
    <n v="102"/>
    <n v="105"/>
    <s v="STL"/>
    <s v="SLN"/>
    <s v="SLN"/>
  </r>
  <r>
    <x v="27"/>
    <x v="0"/>
    <x v="0"/>
    <x v="1"/>
    <s v="WAS"/>
    <s v="WAS"/>
    <x v="72"/>
    <m/>
    <n v="11"/>
    <n v="155"/>
    <m/>
    <n v="51"/>
    <n v="101"/>
    <m/>
    <x v="0"/>
    <x v="0"/>
    <x v="0"/>
    <x v="0"/>
    <n v="0"/>
    <n v="704"/>
    <n v="5257"/>
    <n v="1423"/>
    <n v="177"/>
    <n v="80"/>
    <n v="36"/>
    <n v="370"/>
    <n v="384"/>
    <n v="197"/>
    <m/>
    <n v="70"/>
    <m/>
    <n v="939"/>
    <n v="657"/>
    <n v="4.5199999999999996"/>
    <n v="129"/>
    <n v="0"/>
    <n v="1"/>
    <n v="3921"/>
    <n v="1577"/>
    <n v="29"/>
    <n v="450"/>
    <n v="371"/>
    <n v="443"/>
    <n v="119"/>
    <n v="0.92900000000000005"/>
    <x v="79"/>
    <s v="Boundary Field"/>
    <n v="103250"/>
    <n v="100"/>
    <n v="101"/>
    <s v="WHS"/>
    <s v="WSN"/>
    <s v="WSN"/>
  </r>
  <r>
    <x v="28"/>
    <x v="0"/>
    <x v="0"/>
    <x v="1"/>
    <s v="BLN"/>
    <s v="BLO"/>
    <x v="37"/>
    <m/>
    <n v="4"/>
    <n v="151"/>
    <m/>
    <n v="86"/>
    <n v="62"/>
    <m/>
    <x v="0"/>
    <x v="0"/>
    <x v="0"/>
    <x v="0"/>
    <n v="0"/>
    <n v="827"/>
    <n v="5073"/>
    <n v="1509"/>
    <n v="204"/>
    <n v="71"/>
    <n v="17"/>
    <n v="418"/>
    <n v="381"/>
    <n v="364"/>
    <m/>
    <n v="122"/>
    <m/>
    <n v="691"/>
    <n v="480"/>
    <n v="3.31"/>
    <n v="132"/>
    <n v="9"/>
    <n v="5"/>
    <n v="3913"/>
    <n v="1403"/>
    <n v="13"/>
    <n v="349"/>
    <n v="294"/>
    <n v="308"/>
    <n v="96"/>
    <n v="0.94899999999999995"/>
    <x v="36"/>
    <s v="Union Park"/>
    <n v="121935"/>
    <n v="105"/>
    <n v="103"/>
    <s v="BLN"/>
    <s v="BLN"/>
    <s v="BLN"/>
  </r>
  <r>
    <x v="28"/>
    <x v="0"/>
    <x v="0"/>
    <x v="1"/>
    <s v="BRO"/>
    <s v="LAD"/>
    <x v="47"/>
    <m/>
    <n v="1"/>
    <n v="148"/>
    <m/>
    <n v="101"/>
    <n v="47"/>
    <m/>
    <x v="0"/>
    <x v="1"/>
    <x v="1"/>
    <x v="0"/>
    <n v="0"/>
    <n v="892"/>
    <n v="4937"/>
    <n v="1436"/>
    <n v="178"/>
    <n v="97"/>
    <n v="27"/>
    <n v="477"/>
    <n v="263"/>
    <n v="271"/>
    <m/>
    <n v="125"/>
    <m/>
    <n v="658"/>
    <n v="458"/>
    <n v="3.25"/>
    <n v="121"/>
    <n v="9"/>
    <n v="9"/>
    <n v="3808"/>
    <n v="1320"/>
    <n v="32"/>
    <n v="463"/>
    <n v="331"/>
    <n v="314"/>
    <n v="125"/>
    <n v="0.94799999999999995"/>
    <x v="81"/>
    <s v="Washington Park III"/>
    <n v="269641"/>
    <n v="102"/>
    <n v="102"/>
    <s v="BRO"/>
    <s v="BRO"/>
    <s v="BRO"/>
  </r>
  <r>
    <x v="28"/>
    <x v="0"/>
    <x v="0"/>
    <x v="1"/>
    <s v="BSN"/>
    <s v="ATL"/>
    <x v="24"/>
    <m/>
    <n v="2"/>
    <n v="153"/>
    <m/>
    <n v="95"/>
    <n v="57"/>
    <m/>
    <x v="0"/>
    <x v="0"/>
    <x v="0"/>
    <x v="0"/>
    <n v="0"/>
    <n v="858"/>
    <n v="5290"/>
    <n v="1517"/>
    <n v="178"/>
    <n v="90"/>
    <n v="39"/>
    <n v="431"/>
    <n v="266"/>
    <n v="185"/>
    <m/>
    <n v="43"/>
    <m/>
    <n v="645"/>
    <n v="489"/>
    <n v="3.26"/>
    <n v="138"/>
    <n v="13"/>
    <n v="4"/>
    <n v="4044"/>
    <n v="1273"/>
    <n v="44"/>
    <n v="432"/>
    <n v="385"/>
    <n v="303"/>
    <n v="124"/>
    <n v="0.95199999999999996"/>
    <x v="40"/>
    <s v="South End Grounds III"/>
    <n v="200384"/>
    <n v="109"/>
    <n v="108"/>
    <s v="BSN"/>
    <s v="BSN"/>
    <s v="BSN"/>
  </r>
  <r>
    <x v="28"/>
    <x v="0"/>
    <x v="0"/>
    <x v="1"/>
    <s v="CHN"/>
    <s v="CHC"/>
    <x v="25"/>
    <m/>
    <n v="8"/>
    <n v="152"/>
    <m/>
    <n v="75"/>
    <n v="73"/>
    <m/>
    <x v="0"/>
    <x v="0"/>
    <x v="0"/>
    <x v="0"/>
    <n v="0"/>
    <n v="812"/>
    <n v="5148"/>
    <n v="1428"/>
    <n v="173"/>
    <n v="82"/>
    <n v="27"/>
    <n v="406"/>
    <n v="346"/>
    <n v="247"/>
    <m/>
    <n v="64"/>
    <m/>
    <n v="763"/>
    <n v="498"/>
    <n v="3.37"/>
    <n v="147"/>
    <n v="8"/>
    <n v="1"/>
    <n v="3994"/>
    <n v="1433"/>
    <n v="20"/>
    <n v="330"/>
    <n v="313"/>
    <n v="428"/>
    <n v="145"/>
    <n v="0.93500000000000005"/>
    <x v="80"/>
    <s v="West Side Park II"/>
    <n v="352130"/>
    <n v="97"/>
    <n v="97"/>
    <s v="CHC"/>
    <s v="CHN"/>
    <s v="CHN"/>
  </r>
  <r>
    <x v="28"/>
    <x v="0"/>
    <x v="0"/>
    <x v="1"/>
    <s v="CIN"/>
    <s v="CIN"/>
    <x v="26"/>
    <m/>
    <n v="6"/>
    <n v="157"/>
    <m/>
    <n v="83"/>
    <n v="67"/>
    <m/>
    <x v="0"/>
    <x v="0"/>
    <x v="0"/>
    <x v="0"/>
    <n v="0"/>
    <n v="861"/>
    <n v="5259"/>
    <n v="1448"/>
    <n v="195"/>
    <n v="106"/>
    <n v="13"/>
    <n v="487"/>
    <n v="296"/>
    <n v="228"/>
    <m/>
    <n v="67"/>
    <m/>
    <n v="777"/>
    <n v="564"/>
    <n v="3.7"/>
    <n v="131"/>
    <n v="8"/>
    <n v="5"/>
    <n v="4119"/>
    <n v="1494"/>
    <n v="26"/>
    <n v="372"/>
    <n v="361"/>
    <n v="341"/>
    <n v="113"/>
    <n v="0.94699999999999995"/>
    <x v="25"/>
    <s v="League Park II in Cincinnati"/>
    <n v="259536"/>
    <n v="102"/>
    <n v="102"/>
    <s v="CIN"/>
    <s v="CIN"/>
    <s v="CIN"/>
  </r>
  <r>
    <x v="28"/>
    <x v="0"/>
    <x v="0"/>
    <x v="1"/>
    <s v="CL4"/>
    <s v="CLV"/>
    <x v="61"/>
    <m/>
    <n v="12"/>
    <n v="154"/>
    <m/>
    <n v="20"/>
    <n v="134"/>
    <m/>
    <x v="0"/>
    <x v="0"/>
    <x v="0"/>
    <x v="0"/>
    <n v="0"/>
    <n v="529"/>
    <n v="5279"/>
    <n v="1333"/>
    <n v="142"/>
    <n v="50"/>
    <n v="12"/>
    <n v="289"/>
    <n v="280"/>
    <n v="127"/>
    <m/>
    <n v="65"/>
    <m/>
    <n v="1252"/>
    <n v="894"/>
    <n v="6.37"/>
    <n v="138"/>
    <n v="0"/>
    <n v="0"/>
    <n v="3792"/>
    <n v="1844"/>
    <n v="43"/>
    <n v="527"/>
    <n v="215"/>
    <n v="388"/>
    <n v="121"/>
    <n v="0.93700000000000006"/>
    <x v="64"/>
    <s v="League Park I"/>
    <n v="6088"/>
    <n v="89"/>
    <n v="96"/>
    <s v="CLV"/>
    <s v="CL4"/>
    <s v="CL4"/>
  </r>
  <r>
    <x v="28"/>
    <x v="0"/>
    <x v="0"/>
    <x v="1"/>
    <s v="LS3"/>
    <s v="LOU"/>
    <x v="38"/>
    <m/>
    <n v="9"/>
    <n v="156"/>
    <m/>
    <n v="75"/>
    <n v="77"/>
    <m/>
    <x v="0"/>
    <x v="0"/>
    <x v="0"/>
    <x v="0"/>
    <n v="0"/>
    <n v="833"/>
    <n v="5336"/>
    <n v="1491"/>
    <n v="195"/>
    <n v="70"/>
    <n v="40"/>
    <n v="437"/>
    <n v="372"/>
    <n v="234"/>
    <m/>
    <n v="78"/>
    <m/>
    <n v="782"/>
    <n v="519"/>
    <n v="3.43"/>
    <n v="135"/>
    <n v="5"/>
    <n v="2"/>
    <n v="4081"/>
    <n v="1517"/>
    <n v="35"/>
    <n v="325"/>
    <n v="288"/>
    <n v="399"/>
    <n v="103"/>
    <n v="0.93899999999999995"/>
    <x v="61"/>
    <s v="Eclipse Park II"/>
    <n v="109319"/>
    <n v="100"/>
    <n v="100"/>
    <s v="LOU"/>
    <s v="LS3"/>
    <s v="LS3"/>
  </r>
  <r>
    <x v="28"/>
    <x v="0"/>
    <x v="0"/>
    <x v="1"/>
    <s v="NY1"/>
    <s v="SFG"/>
    <x v="42"/>
    <m/>
    <n v="10"/>
    <n v="152"/>
    <m/>
    <n v="60"/>
    <n v="90"/>
    <m/>
    <x v="0"/>
    <x v="0"/>
    <x v="0"/>
    <x v="0"/>
    <n v="0"/>
    <n v="741"/>
    <n v="5125"/>
    <n v="1441"/>
    <n v="165"/>
    <n v="66"/>
    <n v="23"/>
    <n v="389"/>
    <n v="357"/>
    <n v="235"/>
    <m/>
    <n v="46"/>
    <m/>
    <n v="868"/>
    <n v="613"/>
    <n v="4.2699999999999996"/>
    <n v="139"/>
    <n v="4"/>
    <n v="0"/>
    <n v="3872"/>
    <n v="1463"/>
    <n v="19"/>
    <n v="630"/>
    <n v="402"/>
    <n v="434"/>
    <n v="142"/>
    <n v="0.93200000000000005"/>
    <x v="62"/>
    <s v="Polo Grounds III"/>
    <n v="121384"/>
    <n v="97"/>
    <n v="97"/>
    <s v="NYG"/>
    <s v="NY1"/>
    <s v="NY1"/>
  </r>
  <r>
    <x v="28"/>
    <x v="0"/>
    <x v="0"/>
    <x v="1"/>
    <s v="PHI"/>
    <s v="PHI"/>
    <x v="44"/>
    <m/>
    <n v="3"/>
    <n v="154"/>
    <m/>
    <n v="94"/>
    <n v="58"/>
    <m/>
    <x v="0"/>
    <x v="0"/>
    <x v="0"/>
    <x v="0"/>
    <n v="0"/>
    <n v="916"/>
    <n v="5353"/>
    <n v="1613"/>
    <n v="241"/>
    <n v="83"/>
    <n v="31"/>
    <n v="441"/>
    <n v="337"/>
    <n v="212"/>
    <m/>
    <n v="75"/>
    <m/>
    <n v="743"/>
    <n v="514"/>
    <n v="3.47"/>
    <n v="129"/>
    <n v="15"/>
    <n v="2"/>
    <n v="4000"/>
    <n v="1398"/>
    <n v="17"/>
    <n v="370"/>
    <n v="281"/>
    <n v="379"/>
    <n v="110"/>
    <n v="0.94"/>
    <x v="71"/>
    <s v="Baker Bowl"/>
    <n v="388933"/>
    <n v="97"/>
    <n v="96"/>
    <s v="PHI"/>
    <s v="PHI"/>
    <s v="PHI"/>
  </r>
  <r>
    <x v="28"/>
    <x v="0"/>
    <x v="0"/>
    <x v="1"/>
    <s v="PIT"/>
    <s v="PIT"/>
    <x v="39"/>
    <m/>
    <n v="7"/>
    <n v="155"/>
    <m/>
    <n v="76"/>
    <n v="73"/>
    <m/>
    <x v="0"/>
    <x v="0"/>
    <x v="0"/>
    <x v="0"/>
    <n v="0"/>
    <n v="841"/>
    <n v="5486"/>
    <n v="1582"/>
    <n v="196"/>
    <n v="121"/>
    <n v="29"/>
    <n v="386"/>
    <n v="344"/>
    <n v="179"/>
    <m/>
    <n v="63"/>
    <m/>
    <n v="771"/>
    <n v="551"/>
    <n v="3.61"/>
    <n v="118"/>
    <n v="9"/>
    <n v="4"/>
    <n v="4119"/>
    <n v="1471"/>
    <n v="27"/>
    <n v="438"/>
    <n v="338"/>
    <n v="363"/>
    <n v="100"/>
    <n v="0.94499999999999995"/>
    <x v="77"/>
    <s v="Exposition Park"/>
    <n v="251834"/>
    <n v="100"/>
    <n v="99"/>
    <s v="PIT"/>
    <s v="PIT"/>
    <s v="PIT"/>
  </r>
  <r>
    <x v="28"/>
    <x v="0"/>
    <x v="0"/>
    <x v="1"/>
    <s v="SLN"/>
    <s v="STL"/>
    <x v="40"/>
    <m/>
    <n v="5"/>
    <n v="155"/>
    <m/>
    <n v="84"/>
    <n v="67"/>
    <m/>
    <x v="0"/>
    <x v="0"/>
    <x v="0"/>
    <x v="0"/>
    <n v="0"/>
    <n v="819"/>
    <n v="5304"/>
    <n v="1514"/>
    <n v="172"/>
    <n v="88"/>
    <n v="47"/>
    <n v="468"/>
    <n v="264"/>
    <n v="210"/>
    <m/>
    <n v="33"/>
    <m/>
    <n v="739"/>
    <n v="500"/>
    <n v="3.36"/>
    <n v="134"/>
    <n v="7"/>
    <n v="1"/>
    <n v="4022"/>
    <n v="1476"/>
    <n v="41"/>
    <n v="321"/>
    <n v="331"/>
    <n v="397"/>
    <n v="117"/>
    <n v="0.93899999999999995"/>
    <x v="82"/>
    <s v="Robison Field"/>
    <n v="373909"/>
    <n v="102"/>
    <n v="103"/>
    <s v="STL"/>
    <s v="SLN"/>
    <s v="SLN"/>
  </r>
  <r>
    <x v="28"/>
    <x v="0"/>
    <x v="0"/>
    <x v="1"/>
    <s v="WAS"/>
    <s v="WAS"/>
    <x v="72"/>
    <m/>
    <n v="11"/>
    <n v="155"/>
    <m/>
    <n v="54"/>
    <n v="98"/>
    <m/>
    <x v="0"/>
    <x v="0"/>
    <x v="0"/>
    <x v="0"/>
    <n v="0"/>
    <n v="743"/>
    <n v="5256"/>
    <n v="1429"/>
    <n v="162"/>
    <n v="87"/>
    <n v="47"/>
    <n v="350"/>
    <n v="343"/>
    <n v="176"/>
    <m/>
    <n v="87"/>
    <m/>
    <n v="983"/>
    <n v="713"/>
    <n v="4.93"/>
    <n v="131"/>
    <n v="3"/>
    <n v="0"/>
    <n v="3901"/>
    <n v="1649"/>
    <n v="35"/>
    <n v="422"/>
    <n v="328"/>
    <n v="403"/>
    <n v="99"/>
    <n v="0.93500000000000005"/>
    <x v="79"/>
    <s v="Boundary Field"/>
    <n v="86392"/>
    <n v="99"/>
    <n v="101"/>
    <s v="WHS"/>
    <s v="WSN"/>
    <s v="WSN"/>
  </r>
  <r>
    <x v="29"/>
    <x v="0"/>
    <x v="0"/>
    <x v="1"/>
    <s v="BRO"/>
    <s v="LAD"/>
    <x v="47"/>
    <m/>
    <n v="1"/>
    <n v="142"/>
    <m/>
    <n v="82"/>
    <n v="54"/>
    <m/>
    <x v="0"/>
    <x v="1"/>
    <x v="1"/>
    <x v="0"/>
    <n v="0"/>
    <n v="816"/>
    <n v="4860"/>
    <n v="1423"/>
    <n v="199"/>
    <n v="81"/>
    <n v="26"/>
    <n v="421"/>
    <n v="272"/>
    <n v="274"/>
    <m/>
    <m/>
    <m/>
    <n v="722"/>
    <n v="529"/>
    <n v="3.89"/>
    <n v="104"/>
    <n v="8"/>
    <n v="4"/>
    <n v="3675"/>
    <n v="1370"/>
    <n v="30"/>
    <n v="405"/>
    <n v="300"/>
    <n v="303"/>
    <n v="102"/>
    <n v="0.94799999999999995"/>
    <x v="81"/>
    <s v="Washington Park III"/>
    <n v="183000"/>
    <n v="106"/>
    <n v="104"/>
    <s v="BRO"/>
    <s v="BRO"/>
    <s v="BRO"/>
  </r>
  <r>
    <x v="29"/>
    <x v="0"/>
    <x v="0"/>
    <x v="1"/>
    <s v="BSN"/>
    <s v="ATL"/>
    <x v="24"/>
    <m/>
    <n v="4"/>
    <n v="142"/>
    <m/>
    <n v="66"/>
    <n v="72"/>
    <m/>
    <x v="0"/>
    <x v="0"/>
    <x v="0"/>
    <x v="0"/>
    <n v="0"/>
    <n v="778"/>
    <n v="4952"/>
    <n v="1403"/>
    <n v="163"/>
    <n v="68"/>
    <n v="48"/>
    <n v="395"/>
    <n v="278"/>
    <n v="182"/>
    <m/>
    <m/>
    <m/>
    <n v="739"/>
    <n v="513"/>
    <n v="3.72"/>
    <n v="116"/>
    <n v="8"/>
    <n v="2"/>
    <n v="3720"/>
    <n v="1263"/>
    <n v="59"/>
    <n v="463"/>
    <n v="340"/>
    <n v="271"/>
    <n v="86"/>
    <n v="0.95299999999999996"/>
    <x v="40"/>
    <s v="South End Grounds III"/>
    <n v="202000"/>
    <n v="112"/>
    <n v="111"/>
    <s v="BSN"/>
    <s v="BSN"/>
    <s v="BSN"/>
  </r>
  <r>
    <x v="29"/>
    <x v="0"/>
    <x v="0"/>
    <x v="1"/>
    <s v="CHN"/>
    <s v="CHC"/>
    <x v="25"/>
    <m/>
    <n v="6"/>
    <n v="146"/>
    <m/>
    <n v="65"/>
    <n v="75"/>
    <m/>
    <x v="0"/>
    <x v="0"/>
    <x v="0"/>
    <x v="0"/>
    <n v="0"/>
    <n v="635"/>
    <n v="4907"/>
    <n v="1276"/>
    <n v="202"/>
    <n v="51"/>
    <n v="33"/>
    <n v="343"/>
    <n v="383"/>
    <n v="189"/>
    <m/>
    <m/>
    <m/>
    <n v="751"/>
    <n v="456"/>
    <n v="3.23"/>
    <n v="137"/>
    <n v="9"/>
    <n v="1"/>
    <n v="3813"/>
    <n v="1375"/>
    <n v="21"/>
    <n v="324"/>
    <n v="357"/>
    <n v="418"/>
    <n v="98"/>
    <n v="0.93300000000000005"/>
    <x v="80"/>
    <s v="West Side Park II"/>
    <n v="248577"/>
    <n v="96"/>
    <n v="98"/>
    <s v="CHC"/>
    <s v="CHN"/>
    <s v="CHN"/>
  </r>
  <r>
    <x v="29"/>
    <x v="0"/>
    <x v="0"/>
    <x v="1"/>
    <s v="CIN"/>
    <s v="CIN"/>
    <x v="26"/>
    <m/>
    <n v="7"/>
    <n v="144"/>
    <m/>
    <n v="62"/>
    <n v="77"/>
    <m/>
    <x v="0"/>
    <x v="0"/>
    <x v="0"/>
    <x v="0"/>
    <n v="0"/>
    <n v="703"/>
    <n v="5026"/>
    <n v="1335"/>
    <n v="178"/>
    <n v="83"/>
    <n v="33"/>
    <n v="333"/>
    <n v="408"/>
    <n v="183"/>
    <m/>
    <m/>
    <m/>
    <n v="745"/>
    <n v="542"/>
    <n v="3.83"/>
    <n v="118"/>
    <n v="9"/>
    <n v="1"/>
    <n v="3822"/>
    <n v="1383"/>
    <n v="28"/>
    <n v="404"/>
    <n v="399"/>
    <n v="341"/>
    <n v="120"/>
    <n v="0.94499999999999995"/>
    <x v="25"/>
    <s v="League Park II in Cincinnati"/>
    <n v="170000"/>
    <n v="98"/>
    <n v="99"/>
    <s v="CIN"/>
    <s v="CIN"/>
    <s v="CIN"/>
  </r>
  <r>
    <x v="29"/>
    <x v="0"/>
    <x v="0"/>
    <x v="1"/>
    <s v="NY1"/>
    <s v="SFG"/>
    <x v="42"/>
    <m/>
    <n v="8"/>
    <n v="141"/>
    <m/>
    <n v="60"/>
    <n v="78"/>
    <m/>
    <x v="0"/>
    <x v="0"/>
    <x v="0"/>
    <x v="0"/>
    <n v="0"/>
    <n v="713"/>
    <n v="4724"/>
    <n v="1317"/>
    <n v="177"/>
    <n v="61"/>
    <n v="23"/>
    <n v="369"/>
    <n v="343"/>
    <n v="236"/>
    <m/>
    <m/>
    <m/>
    <n v="823"/>
    <n v="531"/>
    <n v="3.96"/>
    <n v="113"/>
    <n v="4"/>
    <n v="0"/>
    <n v="3621"/>
    <n v="1423"/>
    <n v="26"/>
    <n v="442"/>
    <n v="277"/>
    <n v="439"/>
    <n v="124"/>
    <n v="0.92800000000000005"/>
    <x v="62"/>
    <s v="Polo Grounds III"/>
    <n v="190000"/>
    <n v="95"/>
    <n v="98"/>
    <s v="NYG"/>
    <s v="NY1"/>
    <s v="NY1"/>
  </r>
  <r>
    <x v="29"/>
    <x v="0"/>
    <x v="0"/>
    <x v="1"/>
    <s v="PHI"/>
    <s v="PHI"/>
    <x v="44"/>
    <m/>
    <n v="3"/>
    <n v="141"/>
    <m/>
    <n v="75"/>
    <n v="63"/>
    <m/>
    <x v="0"/>
    <x v="0"/>
    <x v="0"/>
    <x v="0"/>
    <n v="0"/>
    <n v="810"/>
    <n v="4969"/>
    <n v="1439"/>
    <n v="187"/>
    <n v="82"/>
    <n v="29"/>
    <n v="440"/>
    <n v="374"/>
    <n v="205"/>
    <m/>
    <m/>
    <m/>
    <n v="792"/>
    <n v="571"/>
    <n v="4.12"/>
    <n v="116"/>
    <n v="7"/>
    <n v="3"/>
    <n v="3744"/>
    <n v="1506"/>
    <n v="29"/>
    <n v="402"/>
    <n v="284"/>
    <n v="330"/>
    <n v="125"/>
    <n v="0.94499999999999995"/>
    <x v="71"/>
    <s v="Baker Bowl"/>
    <n v="301913"/>
    <n v="99"/>
    <n v="98"/>
    <s v="PHI"/>
    <s v="PHI"/>
    <s v="PHI"/>
  </r>
  <r>
    <x v="29"/>
    <x v="0"/>
    <x v="0"/>
    <x v="1"/>
    <s v="PIT"/>
    <s v="PIT"/>
    <x v="39"/>
    <m/>
    <n v="2"/>
    <n v="140"/>
    <m/>
    <n v="79"/>
    <n v="60"/>
    <m/>
    <x v="0"/>
    <x v="0"/>
    <x v="0"/>
    <x v="0"/>
    <n v="0"/>
    <n v="733"/>
    <n v="4817"/>
    <n v="1312"/>
    <n v="185"/>
    <n v="100"/>
    <n v="26"/>
    <n v="327"/>
    <n v="321"/>
    <n v="174"/>
    <m/>
    <m/>
    <m/>
    <n v="612"/>
    <n v="418"/>
    <n v="3.06"/>
    <n v="114"/>
    <n v="11"/>
    <n v="1"/>
    <n v="3687"/>
    <n v="1232"/>
    <n v="24"/>
    <n v="295"/>
    <n v="415"/>
    <n v="322"/>
    <n v="106"/>
    <n v="0.94499999999999995"/>
    <x v="77"/>
    <s v="Exposition Park"/>
    <n v="264000"/>
    <n v="101"/>
    <n v="98"/>
    <s v="PIT"/>
    <s v="PIT"/>
    <s v="PIT"/>
  </r>
  <r>
    <x v="29"/>
    <x v="0"/>
    <x v="0"/>
    <x v="1"/>
    <s v="SLN"/>
    <s v="STL"/>
    <x v="40"/>
    <m/>
    <n v="5"/>
    <n v="142"/>
    <m/>
    <n v="65"/>
    <n v="75"/>
    <m/>
    <x v="0"/>
    <x v="0"/>
    <x v="0"/>
    <x v="0"/>
    <n v="0"/>
    <n v="744"/>
    <n v="4877"/>
    <n v="1420"/>
    <n v="141"/>
    <n v="81"/>
    <n v="36"/>
    <n v="406"/>
    <n v="318"/>
    <n v="243"/>
    <m/>
    <m/>
    <m/>
    <n v="748"/>
    <n v="507"/>
    <n v="3.75"/>
    <n v="117"/>
    <n v="12"/>
    <n v="0"/>
    <n v="3651"/>
    <n v="1373"/>
    <n v="37"/>
    <n v="299"/>
    <n v="325"/>
    <n v="331"/>
    <n v="73"/>
    <n v="0.94299999999999995"/>
    <x v="83"/>
    <s v="Robison Field"/>
    <n v="270000"/>
    <n v="99"/>
    <n v="98"/>
    <s v="STL"/>
    <s v="SLN"/>
    <s v="SLN"/>
  </r>
  <r>
    <x v="30"/>
    <x v="0"/>
    <x v="0"/>
    <x v="5"/>
    <s v="BLA"/>
    <s v="NYY"/>
    <x v="73"/>
    <m/>
    <n v="5"/>
    <n v="135"/>
    <n v="66"/>
    <n v="68"/>
    <n v="65"/>
    <m/>
    <x v="0"/>
    <x v="0"/>
    <x v="0"/>
    <x v="0"/>
    <n v="0"/>
    <n v="760"/>
    <n v="4589"/>
    <n v="1348"/>
    <n v="179"/>
    <n v="111"/>
    <n v="24"/>
    <n v="369"/>
    <n v="377"/>
    <n v="207"/>
    <m/>
    <m/>
    <m/>
    <n v="750"/>
    <n v="480"/>
    <n v="3.73"/>
    <n v="115"/>
    <n v="4"/>
    <n v="3"/>
    <n v="3474"/>
    <n v="1313"/>
    <n v="21"/>
    <n v="344"/>
    <n v="271"/>
    <n v="401"/>
    <n v="76"/>
    <n v="0.92600000000000005"/>
    <x v="36"/>
    <s v="Oriole Park"/>
    <n v="141952"/>
    <n v="104"/>
    <n v="105"/>
    <s v="BLA"/>
    <s v="BLA"/>
    <s v="BLA"/>
  </r>
  <r>
    <x v="30"/>
    <x v="0"/>
    <x v="0"/>
    <x v="5"/>
    <s v="BOS"/>
    <s v="BOS"/>
    <x v="74"/>
    <m/>
    <n v="2"/>
    <n v="138"/>
    <n v="69"/>
    <n v="79"/>
    <n v="57"/>
    <m/>
    <x v="0"/>
    <x v="0"/>
    <x v="0"/>
    <x v="0"/>
    <n v="0"/>
    <n v="759"/>
    <n v="4866"/>
    <n v="1353"/>
    <n v="183"/>
    <n v="104"/>
    <n v="37"/>
    <n v="331"/>
    <n v="282"/>
    <n v="157"/>
    <m/>
    <m/>
    <m/>
    <n v="608"/>
    <n v="411"/>
    <n v="3.04"/>
    <n v="123"/>
    <n v="7"/>
    <n v="1"/>
    <n v="3651"/>
    <n v="1178"/>
    <n v="33"/>
    <n v="294"/>
    <n v="396"/>
    <n v="329"/>
    <n v="104"/>
    <n v="0.94299999999999995"/>
    <x v="84"/>
    <s v="Huntington Avenue Grounds"/>
    <n v="289448"/>
    <n v="98"/>
    <n v="96"/>
    <s v="BOS"/>
    <s v="BOS"/>
    <s v="BOS"/>
  </r>
  <r>
    <x v="30"/>
    <x v="0"/>
    <x v="0"/>
    <x v="1"/>
    <s v="BRO"/>
    <s v="LAD"/>
    <x v="47"/>
    <m/>
    <n v="3"/>
    <n v="137"/>
    <n v="68"/>
    <n v="79"/>
    <n v="57"/>
    <m/>
    <x v="0"/>
    <x v="0"/>
    <x v="0"/>
    <x v="0"/>
    <n v="0"/>
    <n v="744"/>
    <n v="4879"/>
    <n v="1399"/>
    <n v="206"/>
    <n v="93"/>
    <n v="32"/>
    <n v="312"/>
    <n v="449"/>
    <n v="178"/>
    <m/>
    <m/>
    <m/>
    <n v="600"/>
    <n v="423"/>
    <n v="3.14"/>
    <n v="111"/>
    <n v="7"/>
    <n v="5"/>
    <n v="3639"/>
    <n v="1244"/>
    <n v="18"/>
    <n v="435"/>
    <n v="583"/>
    <n v="281"/>
    <n v="99"/>
    <n v="0.95"/>
    <x v="81"/>
    <s v="Washington Park III"/>
    <n v="198200"/>
    <n v="103"/>
    <n v="101"/>
    <s v="BRO"/>
    <s v="BRO"/>
    <s v="BRO"/>
  </r>
  <r>
    <x v="30"/>
    <x v="0"/>
    <x v="0"/>
    <x v="1"/>
    <s v="BSN"/>
    <s v="ATL"/>
    <x v="24"/>
    <m/>
    <n v="5"/>
    <n v="140"/>
    <n v="70"/>
    <n v="69"/>
    <n v="69"/>
    <m/>
    <x v="0"/>
    <x v="0"/>
    <x v="0"/>
    <x v="0"/>
    <n v="0"/>
    <n v="531"/>
    <n v="4746"/>
    <n v="1180"/>
    <n v="135"/>
    <n v="36"/>
    <n v="28"/>
    <n v="303"/>
    <n v="519"/>
    <n v="158"/>
    <m/>
    <m/>
    <m/>
    <n v="556"/>
    <n v="407"/>
    <n v="2.9"/>
    <n v="128"/>
    <n v="11"/>
    <n v="0"/>
    <n v="3789"/>
    <n v="1196"/>
    <n v="29"/>
    <n v="349"/>
    <n v="558"/>
    <n v="279"/>
    <n v="89"/>
    <n v="0.95099999999999996"/>
    <x v="40"/>
    <s v="South End Grounds III"/>
    <n v="146502"/>
    <n v="109"/>
    <n v="109"/>
    <s v="BSN"/>
    <s v="BSN"/>
    <s v="BSN"/>
  </r>
  <r>
    <x v="30"/>
    <x v="0"/>
    <x v="0"/>
    <x v="5"/>
    <s v="CHA"/>
    <s v="CHW"/>
    <x v="75"/>
    <m/>
    <n v="1"/>
    <n v="137"/>
    <n v="71"/>
    <n v="83"/>
    <n v="53"/>
    <m/>
    <x v="0"/>
    <x v="1"/>
    <x v="1"/>
    <x v="0"/>
    <n v="0"/>
    <n v="819"/>
    <n v="4725"/>
    <n v="1303"/>
    <n v="173"/>
    <n v="89"/>
    <n v="32"/>
    <n v="475"/>
    <n v="337"/>
    <n v="280"/>
    <m/>
    <m/>
    <m/>
    <n v="631"/>
    <n v="403"/>
    <n v="2.98"/>
    <n v="110"/>
    <n v="11"/>
    <n v="2"/>
    <n v="3654"/>
    <n v="1250"/>
    <n v="27"/>
    <n v="312"/>
    <n v="394"/>
    <n v="345"/>
    <n v="100"/>
    <n v="0.94099999999999995"/>
    <x v="85"/>
    <s v="South Side Park II"/>
    <n v="354350"/>
    <n v="97"/>
    <n v="95"/>
    <s v="CHW"/>
    <s v="CHA"/>
    <s v="CHA"/>
  </r>
  <r>
    <x v="30"/>
    <x v="0"/>
    <x v="0"/>
    <x v="1"/>
    <s v="CHN"/>
    <s v="CHC"/>
    <x v="25"/>
    <m/>
    <n v="6"/>
    <n v="140"/>
    <n v="70"/>
    <n v="53"/>
    <n v="86"/>
    <m/>
    <x v="0"/>
    <x v="0"/>
    <x v="0"/>
    <x v="0"/>
    <n v="0"/>
    <n v="578"/>
    <n v="4844"/>
    <n v="1250"/>
    <n v="153"/>
    <n v="61"/>
    <n v="18"/>
    <n v="314"/>
    <n v="532"/>
    <n v="204"/>
    <m/>
    <m/>
    <m/>
    <n v="699"/>
    <n v="459"/>
    <n v="3.33"/>
    <n v="131"/>
    <n v="2"/>
    <n v="0"/>
    <n v="3723"/>
    <n v="1348"/>
    <n v="27"/>
    <n v="324"/>
    <n v="586"/>
    <n v="336"/>
    <n v="87"/>
    <n v="0.94299999999999995"/>
    <x v="80"/>
    <s v="West Side Park II"/>
    <n v="205071"/>
    <n v="96"/>
    <n v="98"/>
    <s v="CHC"/>
    <s v="CHN"/>
    <s v="CHN"/>
  </r>
  <r>
    <x v="30"/>
    <x v="0"/>
    <x v="0"/>
    <x v="1"/>
    <s v="CIN"/>
    <s v="CIN"/>
    <x v="26"/>
    <m/>
    <n v="8"/>
    <n v="142"/>
    <n v="72"/>
    <n v="52"/>
    <n v="87"/>
    <m/>
    <x v="0"/>
    <x v="0"/>
    <x v="0"/>
    <x v="0"/>
    <n v="0"/>
    <n v="561"/>
    <n v="4914"/>
    <n v="1232"/>
    <n v="173"/>
    <n v="70"/>
    <n v="38"/>
    <n v="323"/>
    <n v="584"/>
    <n v="137"/>
    <m/>
    <m/>
    <m/>
    <n v="818"/>
    <n v="586"/>
    <n v="4.17"/>
    <n v="126"/>
    <n v="4"/>
    <n v="0"/>
    <n v="3795"/>
    <n v="1469"/>
    <n v="51"/>
    <n v="365"/>
    <n v="542"/>
    <n v="355"/>
    <n v="102"/>
    <n v="0.94"/>
    <x v="25"/>
    <s v="League Park II in Cincinnati"/>
    <n v="205728"/>
    <n v="94"/>
    <n v="96"/>
    <s v="CIN"/>
    <s v="CIN"/>
    <s v="CIN"/>
  </r>
  <r>
    <x v="30"/>
    <x v="0"/>
    <x v="0"/>
    <x v="5"/>
    <s v="CLE"/>
    <s v="CLE"/>
    <x v="76"/>
    <m/>
    <n v="7"/>
    <n v="138"/>
    <n v="69"/>
    <n v="54"/>
    <n v="82"/>
    <m/>
    <x v="0"/>
    <x v="0"/>
    <x v="0"/>
    <x v="0"/>
    <n v="0"/>
    <n v="667"/>
    <n v="4833"/>
    <n v="1311"/>
    <n v="197"/>
    <n v="68"/>
    <n v="12"/>
    <n v="243"/>
    <n v="326"/>
    <n v="125"/>
    <m/>
    <m/>
    <m/>
    <n v="831"/>
    <n v="541"/>
    <n v="4.12"/>
    <n v="122"/>
    <n v="7"/>
    <n v="4"/>
    <n v="3546"/>
    <n v="1365"/>
    <n v="22"/>
    <n v="464"/>
    <n v="334"/>
    <n v="329"/>
    <n v="99"/>
    <n v="0.94199999999999995"/>
    <x v="31"/>
    <s v="League Park I"/>
    <n v="131380"/>
    <n v="96"/>
    <n v="97"/>
    <s v="CLE"/>
    <s v="CLE"/>
    <s v="CLE"/>
  </r>
  <r>
    <x v="30"/>
    <x v="0"/>
    <x v="0"/>
    <x v="5"/>
    <s v="DET"/>
    <s v="DET"/>
    <x v="77"/>
    <m/>
    <n v="3"/>
    <n v="136"/>
    <n v="70"/>
    <n v="74"/>
    <n v="61"/>
    <m/>
    <x v="0"/>
    <x v="0"/>
    <x v="0"/>
    <x v="0"/>
    <n v="0"/>
    <n v="741"/>
    <n v="4676"/>
    <n v="1303"/>
    <n v="180"/>
    <n v="80"/>
    <n v="29"/>
    <n v="380"/>
    <n v="346"/>
    <n v="204"/>
    <m/>
    <m/>
    <m/>
    <n v="694"/>
    <n v="436"/>
    <n v="3.3"/>
    <n v="118"/>
    <n v="8"/>
    <n v="2"/>
    <n v="3564"/>
    <n v="1328"/>
    <n v="22"/>
    <n v="313"/>
    <n v="307"/>
    <n v="410"/>
    <n v="127"/>
    <n v="0.93"/>
    <x v="86"/>
    <s v="Bennett Park"/>
    <n v="259430"/>
    <n v="105"/>
    <n v="105"/>
    <s v="DET"/>
    <s v="DET"/>
    <s v="DET"/>
  </r>
  <r>
    <x v="30"/>
    <x v="0"/>
    <x v="0"/>
    <x v="5"/>
    <s v="MLA"/>
    <s v="BAL"/>
    <x v="37"/>
    <m/>
    <n v="8"/>
    <n v="139"/>
    <n v="70"/>
    <n v="48"/>
    <n v="89"/>
    <m/>
    <x v="0"/>
    <x v="0"/>
    <x v="0"/>
    <x v="0"/>
    <n v="0"/>
    <n v="641"/>
    <n v="4795"/>
    <n v="1250"/>
    <n v="192"/>
    <n v="66"/>
    <n v="26"/>
    <n v="325"/>
    <n v="384"/>
    <n v="176"/>
    <m/>
    <m/>
    <m/>
    <n v="828"/>
    <n v="549"/>
    <n v="4.0599999999999996"/>
    <n v="107"/>
    <n v="3"/>
    <n v="4"/>
    <n v="3654"/>
    <n v="1383"/>
    <n v="32"/>
    <n v="395"/>
    <n v="376"/>
    <n v="393"/>
    <n v="106"/>
    <n v="0.93400000000000005"/>
    <x v="53"/>
    <s v="Lloyd Street Grounds"/>
    <n v="139034"/>
    <n v="95"/>
    <n v="98"/>
    <s v="MLA"/>
    <s v="MLA"/>
    <s v="MLA"/>
  </r>
  <r>
    <x v="30"/>
    <x v="0"/>
    <x v="0"/>
    <x v="1"/>
    <s v="NY1"/>
    <s v="SFG"/>
    <x v="42"/>
    <m/>
    <n v="7"/>
    <n v="141"/>
    <n v="71"/>
    <n v="52"/>
    <n v="85"/>
    <m/>
    <x v="0"/>
    <x v="0"/>
    <x v="0"/>
    <x v="0"/>
    <n v="0"/>
    <n v="544"/>
    <n v="4839"/>
    <n v="1225"/>
    <n v="167"/>
    <n v="46"/>
    <n v="19"/>
    <n v="303"/>
    <n v="575"/>
    <n v="133"/>
    <m/>
    <m/>
    <m/>
    <n v="755"/>
    <n v="530"/>
    <n v="3.87"/>
    <n v="118"/>
    <n v="11"/>
    <n v="1"/>
    <n v="3696"/>
    <n v="1389"/>
    <n v="24"/>
    <n v="377"/>
    <n v="542"/>
    <n v="343"/>
    <n v="81"/>
    <n v="0.94199999999999995"/>
    <x v="62"/>
    <s v="Polo Grounds III"/>
    <n v="297650"/>
    <n v="96"/>
    <n v="100"/>
    <s v="NYG"/>
    <s v="NY1"/>
    <s v="NY1"/>
  </r>
  <r>
    <x v="30"/>
    <x v="0"/>
    <x v="0"/>
    <x v="5"/>
    <s v="PHA"/>
    <s v="OAK"/>
    <x v="78"/>
    <m/>
    <n v="4"/>
    <n v="137"/>
    <n v="66"/>
    <n v="74"/>
    <n v="62"/>
    <m/>
    <x v="0"/>
    <x v="0"/>
    <x v="0"/>
    <x v="0"/>
    <n v="0"/>
    <n v="805"/>
    <n v="4882"/>
    <n v="1409"/>
    <n v="239"/>
    <n v="87"/>
    <n v="35"/>
    <n v="301"/>
    <n v="344"/>
    <n v="173"/>
    <m/>
    <m/>
    <m/>
    <n v="761"/>
    <n v="533"/>
    <n v="4"/>
    <n v="124"/>
    <n v="6"/>
    <n v="1"/>
    <n v="3600"/>
    <n v="1346"/>
    <n v="20"/>
    <n v="374"/>
    <n v="350"/>
    <n v="331"/>
    <n v="93"/>
    <n v="0.94299999999999995"/>
    <x v="5"/>
    <s v="Columbia Park"/>
    <n v="206329"/>
    <n v="104"/>
    <n v="103"/>
    <s v="PHA"/>
    <s v="PHA"/>
    <s v="PHA"/>
  </r>
  <r>
    <x v="30"/>
    <x v="0"/>
    <x v="0"/>
    <x v="1"/>
    <s v="PHI"/>
    <s v="PHI"/>
    <x v="44"/>
    <m/>
    <n v="2"/>
    <n v="140"/>
    <n v="69"/>
    <n v="83"/>
    <n v="57"/>
    <m/>
    <x v="0"/>
    <x v="0"/>
    <x v="0"/>
    <x v="0"/>
    <n v="0"/>
    <n v="668"/>
    <n v="4793"/>
    <n v="1275"/>
    <n v="194"/>
    <n v="58"/>
    <n v="24"/>
    <n v="430"/>
    <n v="549"/>
    <n v="199"/>
    <m/>
    <m/>
    <m/>
    <n v="543"/>
    <n v="397"/>
    <n v="2.87"/>
    <n v="125"/>
    <n v="15"/>
    <n v="2"/>
    <n v="3738"/>
    <n v="1221"/>
    <n v="19"/>
    <n v="259"/>
    <n v="480"/>
    <n v="262"/>
    <n v="65"/>
    <n v="0.95399999999999996"/>
    <x v="71"/>
    <s v="Baker Bowl"/>
    <n v="234937"/>
    <n v="102"/>
    <n v="102"/>
    <s v="PHI"/>
    <s v="PHI"/>
    <s v="PHI"/>
  </r>
  <r>
    <x v="30"/>
    <x v="0"/>
    <x v="0"/>
    <x v="1"/>
    <s v="PIT"/>
    <s v="PIT"/>
    <x v="39"/>
    <m/>
    <n v="1"/>
    <n v="140"/>
    <n v="69"/>
    <n v="90"/>
    <n v="49"/>
    <m/>
    <x v="0"/>
    <x v="1"/>
    <x v="1"/>
    <x v="0"/>
    <n v="0"/>
    <n v="776"/>
    <n v="4913"/>
    <n v="1407"/>
    <n v="182"/>
    <n v="92"/>
    <n v="29"/>
    <n v="386"/>
    <n v="493"/>
    <n v="203"/>
    <m/>
    <m/>
    <m/>
    <n v="534"/>
    <n v="357"/>
    <n v="2.58"/>
    <n v="119"/>
    <n v="15"/>
    <n v="4"/>
    <n v="3732"/>
    <n v="1198"/>
    <n v="20"/>
    <n v="244"/>
    <n v="505"/>
    <n v="285"/>
    <n v="97"/>
    <n v="0.95"/>
    <x v="77"/>
    <s v="Exposition Park"/>
    <n v="251955"/>
    <n v="103"/>
    <n v="98"/>
    <s v="PIT"/>
    <s v="PIT"/>
    <s v="PIT"/>
  </r>
  <r>
    <x v="30"/>
    <x v="0"/>
    <x v="0"/>
    <x v="1"/>
    <s v="SLN"/>
    <s v="STL"/>
    <x v="40"/>
    <m/>
    <n v="4"/>
    <n v="142"/>
    <n v="72"/>
    <n v="76"/>
    <n v="64"/>
    <m/>
    <x v="0"/>
    <x v="0"/>
    <x v="0"/>
    <x v="0"/>
    <n v="0"/>
    <n v="792"/>
    <n v="5039"/>
    <n v="1430"/>
    <n v="187"/>
    <n v="94"/>
    <n v="39"/>
    <n v="314"/>
    <n v="540"/>
    <n v="190"/>
    <m/>
    <m/>
    <m/>
    <n v="689"/>
    <n v="519"/>
    <n v="3.68"/>
    <n v="118"/>
    <n v="5"/>
    <n v="5"/>
    <n v="3807"/>
    <n v="1333"/>
    <n v="39"/>
    <n v="332"/>
    <n v="445"/>
    <n v="305"/>
    <n v="108"/>
    <n v="0.94899999999999995"/>
    <x v="83"/>
    <s v="Robison Field"/>
    <n v="379988"/>
    <n v="95"/>
    <n v="96"/>
    <s v="STL"/>
    <s v="SLN"/>
    <s v="SLN"/>
  </r>
  <r>
    <x v="30"/>
    <x v="0"/>
    <x v="0"/>
    <x v="5"/>
    <s v="WS1"/>
    <s v="MIN"/>
    <x v="79"/>
    <m/>
    <n v="6"/>
    <n v="138"/>
    <n v="68"/>
    <n v="61"/>
    <n v="72"/>
    <m/>
    <x v="0"/>
    <x v="0"/>
    <x v="0"/>
    <x v="0"/>
    <n v="0"/>
    <n v="682"/>
    <n v="4772"/>
    <n v="1282"/>
    <n v="191"/>
    <n v="83"/>
    <n v="33"/>
    <n v="356"/>
    <n v="340"/>
    <n v="127"/>
    <m/>
    <m/>
    <m/>
    <n v="771"/>
    <n v="538"/>
    <n v="4.09"/>
    <n v="118"/>
    <n v="8"/>
    <n v="2"/>
    <n v="3549"/>
    <n v="1396"/>
    <n v="51"/>
    <n v="284"/>
    <n v="308"/>
    <n v="323"/>
    <n v="97"/>
    <n v="0.94299999999999995"/>
    <x v="79"/>
    <s v="American League Park I"/>
    <n v="161661"/>
    <n v="98"/>
    <n v="100"/>
    <s v="WSH"/>
    <s v="WS1"/>
    <s v="WS1"/>
  </r>
  <r>
    <x v="31"/>
    <x v="0"/>
    <x v="0"/>
    <x v="5"/>
    <s v="BLA"/>
    <s v="NYY"/>
    <x v="73"/>
    <m/>
    <n v="8"/>
    <n v="141"/>
    <n v="64"/>
    <n v="50"/>
    <n v="88"/>
    <m/>
    <x v="0"/>
    <x v="0"/>
    <x v="0"/>
    <x v="0"/>
    <n v="0"/>
    <n v="715"/>
    <n v="4760"/>
    <n v="1318"/>
    <n v="202"/>
    <n v="107"/>
    <n v="33"/>
    <n v="417"/>
    <n v="429"/>
    <n v="189"/>
    <m/>
    <m/>
    <m/>
    <n v="848"/>
    <n v="582"/>
    <n v="4.33"/>
    <n v="119"/>
    <n v="3"/>
    <n v="1"/>
    <n v="3630"/>
    <n v="1531"/>
    <n v="30"/>
    <n v="354"/>
    <n v="258"/>
    <n v="347"/>
    <n v="109"/>
    <n v="0.93700000000000006"/>
    <x v="36"/>
    <s v="Oriole Park"/>
    <n v="174606"/>
    <n v="104"/>
    <n v="105"/>
    <s v="BLA"/>
    <s v="BLA"/>
    <s v="BLA"/>
  </r>
  <r>
    <x v="31"/>
    <x v="0"/>
    <x v="0"/>
    <x v="5"/>
    <s v="BOS"/>
    <s v="BOS"/>
    <x v="74"/>
    <m/>
    <n v="3"/>
    <n v="138"/>
    <n v="71"/>
    <n v="77"/>
    <n v="60"/>
    <m/>
    <x v="0"/>
    <x v="0"/>
    <x v="0"/>
    <x v="0"/>
    <n v="0"/>
    <n v="664"/>
    <n v="4875"/>
    <n v="1356"/>
    <n v="195"/>
    <n v="95"/>
    <n v="42"/>
    <n v="275"/>
    <n v="375"/>
    <n v="132"/>
    <m/>
    <m/>
    <m/>
    <n v="600"/>
    <n v="415"/>
    <n v="3.02"/>
    <n v="123"/>
    <n v="6"/>
    <n v="1"/>
    <n v="3714"/>
    <n v="1217"/>
    <n v="27"/>
    <n v="326"/>
    <n v="431"/>
    <n v="255"/>
    <n v="101"/>
    <n v="0.95599999999999996"/>
    <x v="84"/>
    <s v="Huntington Avenue Grounds"/>
    <n v="348567"/>
    <n v="103"/>
    <n v="100"/>
    <s v="BOS"/>
    <s v="BOS"/>
    <s v="BOS"/>
  </r>
  <r>
    <x v="31"/>
    <x v="0"/>
    <x v="0"/>
    <x v="1"/>
    <s v="BRO"/>
    <s v="LAD"/>
    <x v="47"/>
    <m/>
    <n v="2"/>
    <n v="141"/>
    <n v="69"/>
    <n v="75"/>
    <n v="63"/>
    <m/>
    <x v="0"/>
    <x v="0"/>
    <x v="0"/>
    <x v="0"/>
    <n v="0"/>
    <n v="564"/>
    <n v="4845"/>
    <n v="1242"/>
    <n v="147"/>
    <n v="49"/>
    <n v="19"/>
    <n v="319"/>
    <n v="489"/>
    <n v="145"/>
    <m/>
    <m/>
    <m/>
    <n v="519"/>
    <n v="375"/>
    <n v="2.69"/>
    <n v="132"/>
    <n v="14"/>
    <n v="3"/>
    <n v="3768"/>
    <n v="1113"/>
    <n v="10"/>
    <n v="363"/>
    <n v="536"/>
    <n v="275"/>
    <n v="79"/>
    <n v="0.95199999999999996"/>
    <x v="81"/>
    <s v="Washington Park III"/>
    <n v="199868"/>
    <n v="101"/>
    <n v="99"/>
    <s v="BRO"/>
    <s v="BRO"/>
    <s v="BRO"/>
  </r>
  <r>
    <x v="31"/>
    <x v="0"/>
    <x v="0"/>
    <x v="1"/>
    <s v="BSN"/>
    <s v="ATL"/>
    <x v="24"/>
    <m/>
    <n v="3"/>
    <n v="142"/>
    <n v="72"/>
    <n v="73"/>
    <n v="64"/>
    <m/>
    <x v="0"/>
    <x v="0"/>
    <x v="0"/>
    <x v="0"/>
    <n v="0"/>
    <n v="572"/>
    <n v="4728"/>
    <n v="1178"/>
    <n v="142"/>
    <n v="39"/>
    <n v="14"/>
    <n v="398"/>
    <n v="481"/>
    <n v="189"/>
    <m/>
    <m/>
    <m/>
    <n v="516"/>
    <n v="365"/>
    <n v="2.61"/>
    <n v="124"/>
    <n v="14"/>
    <n v="4"/>
    <n v="3777"/>
    <n v="1233"/>
    <n v="16"/>
    <n v="372"/>
    <n v="523"/>
    <n v="236"/>
    <n v="90"/>
    <n v="0.95799999999999996"/>
    <x v="40"/>
    <s v="South End Grounds III"/>
    <n v="116960"/>
    <n v="101"/>
    <n v="102"/>
    <s v="BSN"/>
    <s v="BSN"/>
    <s v="BSN"/>
  </r>
  <r>
    <x v="31"/>
    <x v="0"/>
    <x v="0"/>
    <x v="5"/>
    <s v="CHA"/>
    <s v="CHW"/>
    <x v="75"/>
    <m/>
    <n v="4"/>
    <n v="138"/>
    <n v="72"/>
    <n v="74"/>
    <n v="60"/>
    <m/>
    <x v="0"/>
    <x v="0"/>
    <x v="0"/>
    <x v="0"/>
    <n v="0"/>
    <n v="675"/>
    <n v="4654"/>
    <n v="1248"/>
    <n v="170"/>
    <n v="50"/>
    <n v="14"/>
    <n v="411"/>
    <n v="381"/>
    <n v="265"/>
    <m/>
    <m/>
    <m/>
    <n v="602"/>
    <n v="463"/>
    <n v="3.41"/>
    <n v="116"/>
    <n v="11"/>
    <n v="0"/>
    <n v="3663"/>
    <n v="1269"/>
    <n v="30"/>
    <n v="331"/>
    <n v="346"/>
    <n v="259"/>
    <n v="125"/>
    <n v="0.95499999999999996"/>
    <x v="85"/>
    <s v="South Side Park II"/>
    <n v="337898"/>
    <n v="96"/>
    <n v="95"/>
    <s v="CHW"/>
    <s v="CHA"/>
    <s v="CHA"/>
  </r>
  <r>
    <x v="31"/>
    <x v="0"/>
    <x v="0"/>
    <x v="1"/>
    <s v="CHN"/>
    <s v="CHC"/>
    <x v="25"/>
    <m/>
    <n v="5"/>
    <n v="141"/>
    <n v="70"/>
    <n v="68"/>
    <n v="69"/>
    <m/>
    <x v="0"/>
    <x v="0"/>
    <x v="0"/>
    <x v="0"/>
    <n v="0"/>
    <n v="530"/>
    <n v="4802"/>
    <n v="1200"/>
    <n v="131"/>
    <n v="40"/>
    <n v="6"/>
    <n v="353"/>
    <n v="565"/>
    <n v="222"/>
    <m/>
    <m/>
    <m/>
    <n v="501"/>
    <n v="313"/>
    <n v="2.21"/>
    <n v="132"/>
    <n v="17"/>
    <n v="2"/>
    <n v="3825"/>
    <n v="1235"/>
    <n v="9"/>
    <n v="279"/>
    <n v="437"/>
    <n v="311"/>
    <n v="111"/>
    <n v="0.94599999999999995"/>
    <x v="80"/>
    <s v="West Side Park II"/>
    <n v="263700"/>
    <n v="97"/>
    <n v="97"/>
    <s v="CHC"/>
    <s v="CHN"/>
    <s v="CHN"/>
  </r>
  <r>
    <x v="31"/>
    <x v="0"/>
    <x v="0"/>
    <x v="1"/>
    <s v="CIN"/>
    <s v="CIN"/>
    <x v="26"/>
    <m/>
    <n v="4"/>
    <n v="141"/>
    <n v="70"/>
    <n v="70"/>
    <n v="70"/>
    <m/>
    <x v="0"/>
    <x v="0"/>
    <x v="0"/>
    <x v="0"/>
    <n v="0"/>
    <n v="633"/>
    <n v="4908"/>
    <n v="1383"/>
    <n v="188"/>
    <n v="77"/>
    <n v="18"/>
    <n v="297"/>
    <n v="465"/>
    <n v="131"/>
    <m/>
    <m/>
    <m/>
    <n v="566"/>
    <n v="368"/>
    <n v="2.67"/>
    <n v="130"/>
    <n v="9"/>
    <n v="1"/>
    <n v="3717"/>
    <n v="1228"/>
    <n v="15"/>
    <n v="352"/>
    <n v="430"/>
    <n v="322"/>
    <n v="118"/>
    <n v="0.94499999999999995"/>
    <x v="25"/>
    <s v="Palace of the Fans"/>
    <n v="217300"/>
    <n v="109"/>
    <n v="108"/>
    <s v="CIN"/>
    <s v="CIN"/>
    <s v="CIN"/>
  </r>
  <r>
    <x v="31"/>
    <x v="0"/>
    <x v="0"/>
    <x v="5"/>
    <s v="CLE"/>
    <s v="CLE"/>
    <x v="76"/>
    <m/>
    <n v="5"/>
    <n v="137"/>
    <n v="65"/>
    <n v="69"/>
    <n v="67"/>
    <m/>
    <x v="0"/>
    <x v="0"/>
    <x v="0"/>
    <x v="0"/>
    <n v="0"/>
    <n v="686"/>
    <n v="4840"/>
    <n v="1401"/>
    <n v="248"/>
    <n v="68"/>
    <n v="33"/>
    <n v="308"/>
    <n v="356"/>
    <n v="140"/>
    <m/>
    <m/>
    <m/>
    <n v="667"/>
    <n v="439"/>
    <n v="3.28"/>
    <n v="116"/>
    <n v="16"/>
    <n v="3"/>
    <n v="3612"/>
    <n v="1199"/>
    <n v="26"/>
    <n v="411"/>
    <n v="361"/>
    <n v="287"/>
    <n v="96"/>
    <n v="0.95"/>
    <x v="87"/>
    <s v="League Park I"/>
    <n v="275395"/>
    <n v="96"/>
    <n v="96"/>
    <s v="CLE"/>
    <s v="CLE"/>
    <s v="CLE"/>
  </r>
  <r>
    <x v="31"/>
    <x v="0"/>
    <x v="0"/>
    <x v="5"/>
    <s v="DET"/>
    <s v="DET"/>
    <x v="77"/>
    <m/>
    <n v="7"/>
    <n v="137"/>
    <n v="67"/>
    <n v="52"/>
    <n v="83"/>
    <m/>
    <x v="0"/>
    <x v="0"/>
    <x v="0"/>
    <x v="0"/>
    <n v="0"/>
    <n v="566"/>
    <n v="4644"/>
    <n v="1167"/>
    <n v="141"/>
    <n v="55"/>
    <n v="22"/>
    <n v="359"/>
    <n v="287"/>
    <n v="130"/>
    <m/>
    <m/>
    <m/>
    <n v="657"/>
    <n v="471"/>
    <n v="3.56"/>
    <n v="116"/>
    <n v="9"/>
    <n v="3"/>
    <n v="3570"/>
    <n v="1267"/>
    <n v="20"/>
    <n v="370"/>
    <n v="245"/>
    <n v="332"/>
    <n v="111"/>
    <n v="0.94299999999999995"/>
    <x v="86"/>
    <s v="Bennett Park"/>
    <n v="189469"/>
    <n v="105"/>
    <n v="105"/>
    <s v="DET"/>
    <s v="DET"/>
    <s v="DET"/>
  </r>
  <r>
    <x v="31"/>
    <x v="0"/>
    <x v="0"/>
    <x v="1"/>
    <s v="NY1"/>
    <s v="SFG"/>
    <x v="42"/>
    <m/>
    <n v="8"/>
    <n v="139"/>
    <n v="71"/>
    <n v="48"/>
    <n v="88"/>
    <m/>
    <x v="0"/>
    <x v="0"/>
    <x v="0"/>
    <x v="0"/>
    <n v="0"/>
    <n v="401"/>
    <n v="4571"/>
    <n v="1088"/>
    <n v="147"/>
    <n v="34"/>
    <n v="8"/>
    <n v="252"/>
    <n v="530"/>
    <n v="187"/>
    <m/>
    <m/>
    <m/>
    <n v="590"/>
    <n v="384"/>
    <n v="2.82"/>
    <n v="118"/>
    <n v="11"/>
    <n v="1"/>
    <n v="3678"/>
    <n v="1193"/>
    <n v="16"/>
    <n v="332"/>
    <n v="501"/>
    <n v="330"/>
    <n v="104"/>
    <n v="0.94299999999999995"/>
    <x v="62"/>
    <s v="Polo Grounds III"/>
    <n v="302875"/>
    <n v="99"/>
    <n v="101"/>
    <s v="NYG"/>
    <s v="NY1"/>
    <s v="NY1"/>
  </r>
  <r>
    <x v="31"/>
    <x v="0"/>
    <x v="0"/>
    <x v="5"/>
    <s v="PHA"/>
    <s v="OAK"/>
    <x v="78"/>
    <m/>
    <n v="1"/>
    <n v="137"/>
    <n v="73"/>
    <n v="83"/>
    <n v="53"/>
    <m/>
    <x v="0"/>
    <x v="1"/>
    <x v="1"/>
    <x v="0"/>
    <n v="0"/>
    <n v="775"/>
    <n v="4762"/>
    <n v="1369"/>
    <n v="235"/>
    <n v="67"/>
    <n v="38"/>
    <n v="343"/>
    <n v="293"/>
    <n v="201"/>
    <m/>
    <m/>
    <m/>
    <n v="636"/>
    <n v="445"/>
    <n v="3.29"/>
    <n v="114"/>
    <n v="5"/>
    <n v="2"/>
    <n v="3648"/>
    <n v="1292"/>
    <n v="33"/>
    <n v="368"/>
    <n v="455"/>
    <n v="266"/>
    <n v="75"/>
    <n v="0.95299999999999996"/>
    <x v="5"/>
    <s v="Columbia Park"/>
    <n v="420078"/>
    <n v="104"/>
    <n v="103"/>
    <s v="PHA"/>
    <s v="PHA"/>
    <s v="PHA"/>
  </r>
  <r>
    <x v="31"/>
    <x v="0"/>
    <x v="0"/>
    <x v="1"/>
    <s v="PHI"/>
    <s v="PHI"/>
    <x v="44"/>
    <m/>
    <n v="7"/>
    <n v="138"/>
    <n v="69"/>
    <n v="56"/>
    <n v="81"/>
    <m/>
    <x v="0"/>
    <x v="0"/>
    <x v="0"/>
    <x v="0"/>
    <n v="0"/>
    <n v="484"/>
    <n v="4615"/>
    <n v="1139"/>
    <n v="110"/>
    <n v="43"/>
    <n v="5"/>
    <n v="356"/>
    <n v="481"/>
    <n v="108"/>
    <m/>
    <m/>
    <m/>
    <n v="649"/>
    <n v="471"/>
    <n v="3.5"/>
    <n v="118"/>
    <n v="8"/>
    <n v="3"/>
    <n v="3633"/>
    <n v="1323"/>
    <n v="12"/>
    <n v="334"/>
    <n v="504"/>
    <n v="305"/>
    <n v="81"/>
    <n v="0.94599999999999995"/>
    <x v="71"/>
    <s v="Baker Bowl"/>
    <n v="112066"/>
    <n v="104"/>
    <n v="105"/>
    <s v="PHI"/>
    <s v="PHI"/>
    <s v="PHI"/>
  </r>
  <r>
    <x v="31"/>
    <x v="0"/>
    <x v="0"/>
    <x v="1"/>
    <s v="PIT"/>
    <s v="PIT"/>
    <x v="39"/>
    <m/>
    <n v="1"/>
    <n v="142"/>
    <n v="71"/>
    <n v="103"/>
    <n v="36"/>
    <m/>
    <x v="0"/>
    <x v="1"/>
    <x v="1"/>
    <x v="0"/>
    <n v="0"/>
    <n v="775"/>
    <n v="4926"/>
    <n v="1410"/>
    <n v="189"/>
    <n v="95"/>
    <n v="18"/>
    <n v="372"/>
    <n v="446"/>
    <n v="222"/>
    <m/>
    <m/>
    <m/>
    <n v="440"/>
    <n v="323"/>
    <n v="2.2999999999999998"/>
    <n v="131"/>
    <n v="21"/>
    <n v="3"/>
    <n v="3792"/>
    <n v="1142"/>
    <n v="4"/>
    <n v="250"/>
    <n v="564"/>
    <n v="247"/>
    <n v="87"/>
    <n v="0.95799999999999996"/>
    <x v="77"/>
    <s v="Exposition Park"/>
    <n v="243826"/>
    <n v="104"/>
    <n v="99"/>
    <s v="PIT"/>
    <s v="PIT"/>
    <s v="PIT"/>
  </r>
  <r>
    <x v="31"/>
    <x v="0"/>
    <x v="0"/>
    <x v="5"/>
    <s v="SLA"/>
    <s v="BAL"/>
    <x v="37"/>
    <m/>
    <n v="2"/>
    <n v="140"/>
    <n v="73"/>
    <n v="78"/>
    <n v="58"/>
    <m/>
    <x v="0"/>
    <x v="0"/>
    <x v="0"/>
    <x v="0"/>
    <n v="0"/>
    <n v="619"/>
    <n v="4736"/>
    <n v="1254"/>
    <n v="208"/>
    <n v="61"/>
    <n v="29"/>
    <n v="373"/>
    <n v="327"/>
    <n v="137"/>
    <m/>
    <m/>
    <m/>
    <n v="607"/>
    <n v="462"/>
    <n v="3.34"/>
    <n v="120"/>
    <n v="7"/>
    <n v="2"/>
    <n v="3732"/>
    <n v="1273"/>
    <n v="36"/>
    <n v="343"/>
    <n v="348"/>
    <n v="274"/>
    <n v="122"/>
    <n v="0.95299999999999996"/>
    <x v="45"/>
    <s v="Sportsman's Park III"/>
    <n v="272283"/>
    <n v="99"/>
    <n v="99"/>
    <s v="SLB"/>
    <s v="SLA"/>
    <s v="SLA"/>
  </r>
  <r>
    <x v="31"/>
    <x v="0"/>
    <x v="0"/>
    <x v="1"/>
    <s v="SLN"/>
    <s v="STL"/>
    <x v="40"/>
    <m/>
    <n v="6"/>
    <n v="140"/>
    <n v="70"/>
    <n v="56"/>
    <n v="78"/>
    <m/>
    <x v="0"/>
    <x v="0"/>
    <x v="0"/>
    <x v="0"/>
    <n v="0"/>
    <n v="517"/>
    <n v="4751"/>
    <n v="1226"/>
    <n v="116"/>
    <n v="37"/>
    <n v="10"/>
    <n v="273"/>
    <n v="438"/>
    <n v="158"/>
    <m/>
    <m/>
    <m/>
    <n v="695"/>
    <n v="473"/>
    <n v="3.47"/>
    <n v="112"/>
    <n v="7"/>
    <n v="4"/>
    <n v="3681"/>
    <n v="1399"/>
    <n v="16"/>
    <n v="338"/>
    <n v="400"/>
    <n v="323"/>
    <n v="107"/>
    <n v="0.94499999999999995"/>
    <x v="83"/>
    <s v="Robison Field"/>
    <n v="226417"/>
    <n v="96"/>
    <n v="99"/>
    <s v="STL"/>
    <s v="SLN"/>
    <s v="SLN"/>
  </r>
  <r>
    <x v="31"/>
    <x v="0"/>
    <x v="0"/>
    <x v="5"/>
    <s v="WS1"/>
    <s v="MIN"/>
    <x v="79"/>
    <m/>
    <n v="6"/>
    <n v="138"/>
    <n v="68"/>
    <n v="61"/>
    <n v="75"/>
    <m/>
    <x v="0"/>
    <x v="0"/>
    <x v="0"/>
    <x v="0"/>
    <n v="0"/>
    <n v="707"/>
    <n v="4734"/>
    <n v="1338"/>
    <n v="262"/>
    <n v="66"/>
    <n v="47"/>
    <n v="329"/>
    <n v="296"/>
    <n v="121"/>
    <m/>
    <m/>
    <m/>
    <n v="790"/>
    <n v="585"/>
    <n v="4.3600000000000003"/>
    <n v="130"/>
    <n v="2"/>
    <n v="1"/>
    <n v="3621"/>
    <n v="1403"/>
    <n v="56"/>
    <n v="312"/>
    <n v="300"/>
    <n v="316"/>
    <n v="70"/>
    <n v="0.94499999999999995"/>
    <x v="79"/>
    <s v="American League Park I"/>
    <n v="188158"/>
    <n v="101"/>
    <n v="104"/>
    <s v="WSH"/>
    <s v="WS1"/>
    <s v="WS1"/>
  </r>
  <r>
    <x v="32"/>
    <x v="1"/>
    <x v="0"/>
    <x v="5"/>
    <s v="BOS"/>
    <s v="BOS"/>
    <x v="74"/>
    <m/>
    <n v="1"/>
    <n v="141"/>
    <n v="70"/>
    <n v="91"/>
    <n v="47"/>
    <m/>
    <x v="0"/>
    <x v="1"/>
    <x v="1"/>
    <x v="2"/>
    <n v="1"/>
    <n v="708"/>
    <n v="4919"/>
    <n v="1336"/>
    <n v="222"/>
    <n v="113"/>
    <n v="48"/>
    <n v="262"/>
    <n v="561"/>
    <n v="141"/>
    <m/>
    <m/>
    <m/>
    <n v="504"/>
    <n v="358"/>
    <n v="2.57"/>
    <n v="123"/>
    <n v="20"/>
    <n v="4"/>
    <n v="3765"/>
    <n v="1142"/>
    <n v="23"/>
    <n v="269"/>
    <n v="579"/>
    <n v="235"/>
    <n v="86"/>
    <n v="0.95899999999999996"/>
    <x v="84"/>
    <s v="Huntington Avenue Grounds"/>
    <n v="379338"/>
    <n v="105"/>
    <n v="102"/>
    <s v="BOS"/>
    <s v="BOS"/>
    <s v="BOS"/>
  </r>
  <r>
    <x v="32"/>
    <x v="1"/>
    <x v="0"/>
    <x v="1"/>
    <s v="BRO"/>
    <s v="LAD"/>
    <x v="47"/>
    <m/>
    <n v="5"/>
    <n v="139"/>
    <n v="73"/>
    <n v="70"/>
    <n v="66"/>
    <m/>
    <x v="0"/>
    <x v="0"/>
    <x v="0"/>
    <x v="1"/>
    <n v="0"/>
    <n v="667"/>
    <n v="4534"/>
    <n v="1201"/>
    <n v="177"/>
    <n v="56"/>
    <n v="15"/>
    <n v="522"/>
    <m/>
    <n v="273"/>
    <m/>
    <m/>
    <m/>
    <n v="682"/>
    <n v="467"/>
    <n v="3.44"/>
    <n v="118"/>
    <n v="11"/>
    <n v="4"/>
    <n v="3663"/>
    <n v="1276"/>
    <n v="18"/>
    <n v="377"/>
    <n v="438"/>
    <n v="284"/>
    <n v="98"/>
    <n v="0.95099999999999996"/>
    <x v="81"/>
    <s v="Washington Park III"/>
    <n v="224670"/>
    <n v="97"/>
    <n v="98"/>
    <s v="BRO"/>
    <s v="BRO"/>
    <s v="BRO"/>
  </r>
  <r>
    <x v="32"/>
    <x v="1"/>
    <x v="0"/>
    <x v="1"/>
    <s v="BSN"/>
    <s v="ATL"/>
    <x v="24"/>
    <m/>
    <n v="6"/>
    <n v="140"/>
    <n v="68"/>
    <n v="58"/>
    <n v="80"/>
    <m/>
    <x v="0"/>
    <x v="0"/>
    <x v="0"/>
    <x v="1"/>
    <n v="0"/>
    <n v="578"/>
    <n v="4682"/>
    <n v="1145"/>
    <n v="176"/>
    <n v="47"/>
    <n v="25"/>
    <n v="398"/>
    <m/>
    <n v="159"/>
    <m/>
    <m/>
    <m/>
    <n v="699"/>
    <n v="456"/>
    <n v="3.34"/>
    <n v="125"/>
    <n v="8"/>
    <n v="1"/>
    <n v="3684"/>
    <n v="1310"/>
    <n v="30"/>
    <n v="460"/>
    <n v="516"/>
    <n v="351"/>
    <n v="89"/>
    <n v="0.93799999999999994"/>
    <x v="40"/>
    <s v="South End Grounds III"/>
    <n v="143155"/>
    <n v="96"/>
    <n v="98"/>
    <s v="BSN"/>
    <s v="BSN"/>
    <s v="BSN"/>
  </r>
  <r>
    <x v="32"/>
    <x v="1"/>
    <x v="0"/>
    <x v="5"/>
    <s v="CHA"/>
    <s v="CHW"/>
    <x v="75"/>
    <m/>
    <n v="7"/>
    <n v="138"/>
    <n v="70"/>
    <n v="60"/>
    <n v="77"/>
    <m/>
    <x v="0"/>
    <x v="0"/>
    <x v="0"/>
    <x v="1"/>
    <n v="0"/>
    <n v="516"/>
    <n v="4670"/>
    <n v="1152"/>
    <n v="176"/>
    <n v="49"/>
    <n v="14"/>
    <n v="325"/>
    <n v="537"/>
    <n v="180"/>
    <m/>
    <m/>
    <m/>
    <n v="613"/>
    <n v="414"/>
    <n v="3.02"/>
    <n v="114"/>
    <n v="9"/>
    <n v="4"/>
    <n v="3705"/>
    <n v="1233"/>
    <n v="23"/>
    <n v="287"/>
    <n v="391"/>
    <n v="297"/>
    <n v="85"/>
    <n v="0.94899999999999995"/>
    <x v="85"/>
    <s v="South Side Park II"/>
    <n v="286183"/>
    <n v="96"/>
    <n v="95"/>
    <s v="CHW"/>
    <s v="CHA"/>
    <s v="CHA"/>
  </r>
  <r>
    <x v="32"/>
    <x v="1"/>
    <x v="0"/>
    <x v="1"/>
    <s v="CHN"/>
    <s v="CHC"/>
    <x v="25"/>
    <m/>
    <n v="3"/>
    <n v="139"/>
    <n v="73"/>
    <n v="82"/>
    <n v="56"/>
    <m/>
    <x v="0"/>
    <x v="0"/>
    <x v="0"/>
    <x v="1"/>
    <n v="0"/>
    <n v="695"/>
    <n v="4733"/>
    <n v="1300"/>
    <n v="191"/>
    <n v="62"/>
    <n v="9"/>
    <n v="422"/>
    <m/>
    <n v="259"/>
    <m/>
    <m/>
    <m/>
    <n v="599"/>
    <n v="382"/>
    <n v="2.77"/>
    <n v="117"/>
    <n v="6"/>
    <n v="6"/>
    <n v="3720"/>
    <n v="1182"/>
    <n v="14"/>
    <n v="354"/>
    <n v="451"/>
    <n v="314"/>
    <n v="78"/>
    <n v="0.94299999999999995"/>
    <x v="88"/>
    <s v="West Side Park II"/>
    <n v="386205"/>
    <n v="97"/>
    <n v="96"/>
    <s v="CHC"/>
    <s v="CHN"/>
    <s v="CHN"/>
  </r>
  <r>
    <x v="32"/>
    <x v="1"/>
    <x v="0"/>
    <x v="1"/>
    <s v="CIN"/>
    <s v="CIN"/>
    <x v="26"/>
    <m/>
    <n v="4"/>
    <n v="141"/>
    <n v="76"/>
    <n v="74"/>
    <n v="65"/>
    <m/>
    <x v="0"/>
    <x v="0"/>
    <x v="0"/>
    <x v="1"/>
    <n v="0"/>
    <n v="765"/>
    <n v="4857"/>
    <n v="1399"/>
    <n v="228"/>
    <n v="92"/>
    <n v="28"/>
    <n v="403"/>
    <m/>
    <n v="144"/>
    <m/>
    <m/>
    <m/>
    <n v="656"/>
    <n v="420"/>
    <n v="3.07"/>
    <n v="126"/>
    <n v="11"/>
    <n v="1"/>
    <n v="3690"/>
    <n v="1277"/>
    <n v="14"/>
    <n v="378"/>
    <n v="480"/>
    <n v="312"/>
    <n v="84"/>
    <n v="0.94599999999999995"/>
    <x v="25"/>
    <s v="Palace of the Fans"/>
    <n v="351680"/>
    <n v="111"/>
    <n v="109"/>
    <s v="CIN"/>
    <s v="CIN"/>
    <s v="CIN"/>
  </r>
  <r>
    <x v="32"/>
    <x v="1"/>
    <x v="0"/>
    <x v="5"/>
    <s v="CLE"/>
    <s v="CLE"/>
    <x v="76"/>
    <m/>
    <n v="3"/>
    <n v="140"/>
    <n v="74"/>
    <n v="77"/>
    <n v="63"/>
    <m/>
    <x v="0"/>
    <x v="0"/>
    <x v="0"/>
    <x v="1"/>
    <n v="0"/>
    <n v="639"/>
    <n v="4773"/>
    <n v="1265"/>
    <n v="231"/>
    <n v="95"/>
    <n v="31"/>
    <n v="259"/>
    <n v="595"/>
    <n v="175"/>
    <m/>
    <m/>
    <m/>
    <n v="579"/>
    <n v="377"/>
    <n v="2.73"/>
    <n v="125"/>
    <n v="20"/>
    <n v="1"/>
    <n v="3729"/>
    <n v="1161"/>
    <n v="16"/>
    <n v="271"/>
    <n v="521"/>
    <n v="322"/>
    <n v="99"/>
    <n v="0.94599999999999995"/>
    <x v="89"/>
    <s v="League Park I"/>
    <n v="311280"/>
    <n v="98"/>
    <n v="96"/>
    <s v="CLE"/>
    <s v="CLE"/>
    <s v="CLE"/>
  </r>
  <r>
    <x v="32"/>
    <x v="1"/>
    <x v="0"/>
    <x v="5"/>
    <s v="DET"/>
    <s v="DET"/>
    <x v="77"/>
    <m/>
    <n v="5"/>
    <n v="137"/>
    <n v="65"/>
    <n v="65"/>
    <n v="71"/>
    <m/>
    <x v="0"/>
    <x v="0"/>
    <x v="0"/>
    <x v="1"/>
    <n v="0"/>
    <n v="567"/>
    <n v="4582"/>
    <n v="1229"/>
    <n v="162"/>
    <n v="91"/>
    <n v="12"/>
    <n v="292"/>
    <n v="526"/>
    <n v="128"/>
    <m/>
    <m/>
    <m/>
    <n v="539"/>
    <n v="365"/>
    <n v="2.75"/>
    <n v="123"/>
    <n v="15"/>
    <n v="2"/>
    <n v="3588"/>
    <n v="1169"/>
    <n v="19"/>
    <n v="336"/>
    <n v="554"/>
    <n v="281"/>
    <n v="82"/>
    <n v="0.95"/>
    <x v="86"/>
    <s v="Bennett Park"/>
    <n v="224523"/>
    <n v="96"/>
    <n v="97"/>
    <s v="DET"/>
    <s v="DET"/>
    <s v="DET"/>
  </r>
  <r>
    <x v="32"/>
    <x v="1"/>
    <x v="0"/>
    <x v="1"/>
    <s v="NY1"/>
    <s v="SFG"/>
    <x v="42"/>
    <m/>
    <n v="2"/>
    <n v="142"/>
    <n v="70"/>
    <n v="84"/>
    <n v="55"/>
    <m/>
    <x v="0"/>
    <x v="0"/>
    <x v="0"/>
    <x v="1"/>
    <n v="0"/>
    <n v="729"/>
    <n v="4741"/>
    <n v="1290"/>
    <n v="181"/>
    <n v="49"/>
    <n v="20"/>
    <n v="379"/>
    <m/>
    <n v="264"/>
    <m/>
    <m/>
    <m/>
    <n v="567"/>
    <n v="414"/>
    <n v="2.95"/>
    <n v="115"/>
    <n v="8"/>
    <n v="8"/>
    <n v="3786"/>
    <n v="1257"/>
    <n v="20"/>
    <n v="371"/>
    <n v="628"/>
    <n v="287"/>
    <n v="87"/>
    <n v="0.95099999999999996"/>
    <x v="62"/>
    <s v="Polo Grounds III"/>
    <n v="579530"/>
    <n v="104"/>
    <n v="102"/>
    <s v="NYG"/>
    <s v="NY1"/>
    <s v="NY1"/>
  </r>
  <r>
    <x v="32"/>
    <x v="1"/>
    <x v="0"/>
    <x v="5"/>
    <s v="NYA"/>
    <s v="NYY"/>
    <x v="73"/>
    <m/>
    <n v="4"/>
    <n v="136"/>
    <n v="67"/>
    <n v="72"/>
    <n v="62"/>
    <m/>
    <x v="0"/>
    <x v="0"/>
    <x v="0"/>
    <x v="1"/>
    <n v="0"/>
    <n v="579"/>
    <n v="4565"/>
    <n v="1136"/>
    <n v="193"/>
    <n v="62"/>
    <n v="18"/>
    <n v="332"/>
    <n v="465"/>
    <n v="160"/>
    <m/>
    <m/>
    <m/>
    <n v="573"/>
    <n v="411"/>
    <n v="3.08"/>
    <n v="111"/>
    <n v="7"/>
    <n v="2"/>
    <n v="3603"/>
    <n v="1171"/>
    <n v="19"/>
    <n v="245"/>
    <n v="463"/>
    <n v="264"/>
    <n v="87"/>
    <n v="0.95299999999999996"/>
    <x v="90"/>
    <s v="Hilltop Park"/>
    <n v="211808"/>
    <n v="106"/>
    <n v="105"/>
    <s v="NYY"/>
    <s v="NYA"/>
    <s v="NYA"/>
  </r>
  <r>
    <x v="32"/>
    <x v="1"/>
    <x v="0"/>
    <x v="5"/>
    <s v="PHA"/>
    <s v="OAK"/>
    <x v="78"/>
    <m/>
    <n v="2"/>
    <n v="137"/>
    <n v="67"/>
    <n v="75"/>
    <n v="60"/>
    <m/>
    <x v="0"/>
    <x v="0"/>
    <x v="0"/>
    <x v="1"/>
    <n v="0"/>
    <n v="597"/>
    <n v="4673"/>
    <n v="1236"/>
    <n v="227"/>
    <n v="68"/>
    <n v="32"/>
    <n v="268"/>
    <n v="513"/>
    <n v="157"/>
    <m/>
    <m/>
    <m/>
    <n v="519"/>
    <n v="400"/>
    <n v="2.98"/>
    <n v="112"/>
    <n v="10"/>
    <n v="1"/>
    <n v="3621"/>
    <n v="1124"/>
    <n v="20"/>
    <n v="315"/>
    <n v="728"/>
    <n v="217"/>
    <n v="66"/>
    <n v="0.96"/>
    <x v="5"/>
    <s v="Columbia Park"/>
    <n v="422473"/>
    <n v="105"/>
    <n v="103"/>
    <s v="PHA"/>
    <s v="PHA"/>
    <s v="PHA"/>
  </r>
  <r>
    <x v="32"/>
    <x v="1"/>
    <x v="0"/>
    <x v="1"/>
    <s v="PHI"/>
    <s v="PHI"/>
    <x v="44"/>
    <m/>
    <n v="7"/>
    <n v="139"/>
    <n v="61"/>
    <n v="49"/>
    <n v="86"/>
    <m/>
    <x v="0"/>
    <x v="0"/>
    <x v="0"/>
    <x v="1"/>
    <n v="0"/>
    <n v="617"/>
    <n v="4781"/>
    <n v="1283"/>
    <n v="186"/>
    <n v="62"/>
    <n v="12"/>
    <n v="338"/>
    <m/>
    <n v="120"/>
    <m/>
    <m/>
    <m/>
    <n v="738"/>
    <n v="533"/>
    <n v="3.96"/>
    <n v="126"/>
    <n v="5"/>
    <n v="3"/>
    <n v="3636"/>
    <n v="1347"/>
    <n v="21"/>
    <n v="425"/>
    <n v="381"/>
    <n v="299"/>
    <n v="76"/>
    <n v="0.94699999999999995"/>
    <x v="71"/>
    <s v="Baker Bowl"/>
    <n v="151729"/>
    <n v="92"/>
    <n v="95"/>
    <s v="PHI"/>
    <s v="PHI"/>
    <s v="PHI"/>
  </r>
  <r>
    <x v="32"/>
    <x v="1"/>
    <x v="0"/>
    <x v="1"/>
    <s v="PIT"/>
    <s v="PIT"/>
    <x v="39"/>
    <m/>
    <n v="1"/>
    <n v="141"/>
    <n v="70"/>
    <n v="91"/>
    <n v="49"/>
    <m/>
    <x v="0"/>
    <x v="1"/>
    <x v="1"/>
    <x v="1"/>
    <n v="0"/>
    <n v="793"/>
    <n v="4988"/>
    <n v="1429"/>
    <n v="208"/>
    <n v="110"/>
    <n v="34"/>
    <n v="364"/>
    <m/>
    <n v="172"/>
    <m/>
    <m/>
    <m/>
    <n v="613"/>
    <n v="404"/>
    <n v="2.91"/>
    <n v="117"/>
    <n v="16"/>
    <n v="5"/>
    <n v="3753"/>
    <n v="1215"/>
    <n v="9"/>
    <n v="384"/>
    <n v="454"/>
    <n v="289"/>
    <n v="100"/>
    <n v="0.95099999999999996"/>
    <x v="77"/>
    <s v="Exposition Park"/>
    <n v="326855"/>
    <n v="103"/>
    <n v="99"/>
    <s v="PIT"/>
    <s v="PIT"/>
    <s v="PIT"/>
  </r>
  <r>
    <x v="32"/>
    <x v="1"/>
    <x v="0"/>
    <x v="5"/>
    <s v="SLA"/>
    <s v="BAL"/>
    <x v="37"/>
    <m/>
    <n v="6"/>
    <n v="139"/>
    <n v="70"/>
    <n v="65"/>
    <n v="74"/>
    <m/>
    <x v="0"/>
    <x v="0"/>
    <x v="0"/>
    <x v="1"/>
    <n v="0"/>
    <n v="500"/>
    <n v="4639"/>
    <n v="1133"/>
    <n v="166"/>
    <n v="68"/>
    <n v="12"/>
    <n v="271"/>
    <n v="539"/>
    <n v="101"/>
    <m/>
    <m/>
    <m/>
    <n v="525"/>
    <n v="376"/>
    <n v="2.77"/>
    <n v="124"/>
    <n v="12"/>
    <n v="3"/>
    <n v="3666"/>
    <n v="1220"/>
    <n v="26"/>
    <n v="237"/>
    <n v="511"/>
    <n v="268"/>
    <n v="94"/>
    <n v="0.95299999999999996"/>
    <x v="45"/>
    <s v="Sportsman's Park III"/>
    <n v="380405"/>
    <n v="97"/>
    <n v="98"/>
    <s v="SLB"/>
    <s v="SLA"/>
    <s v="SLA"/>
  </r>
  <r>
    <x v="32"/>
    <x v="1"/>
    <x v="0"/>
    <x v="1"/>
    <s v="SLN"/>
    <s v="STL"/>
    <x v="40"/>
    <m/>
    <n v="8"/>
    <n v="139"/>
    <n v="69"/>
    <n v="43"/>
    <n v="94"/>
    <m/>
    <x v="0"/>
    <x v="0"/>
    <x v="0"/>
    <x v="1"/>
    <n v="0"/>
    <n v="505"/>
    <n v="4689"/>
    <n v="1176"/>
    <n v="138"/>
    <n v="65"/>
    <n v="8"/>
    <n v="277"/>
    <m/>
    <n v="171"/>
    <m/>
    <m/>
    <m/>
    <n v="795"/>
    <n v="494"/>
    <n v="3.67"/>
    <n v="111"/>
    <n v="4"/>
    <n v="2"/>
    <n v="3636"/>
    <n v="1353"/>
    <n v="25"/>
    <n v="430"/>
    <n v="419"/>
    <n v="321"/>
    <n v="111"/>
    <n v="0.94299999999999995"/>
    <x v="83"/>
    <s v="Robison Field"/>
    <n v="226538"/>
    <n v="97"/>
    <n v="100"/>
    <s v="STL"/>
    <s v="SLN"/>
    <s v="SLN"/>
  </r>
  <r>
    <x v="32"/>
    <x v="1"/>
    <x v="0"/>
    <x v="5"/>
    <s v="WS1"/>
    <s v="MIN"/>
    <x v="79"/>
    <m/>
    <n v="8"/>
    <n v="140"/>
    <n v="71"/>
    <n v="43"/>
    <n v="94"/>
    <m/>
    <x v="0"/>
    <x v="0"/>
    <x v="0"/>
    <x v="1"/>
    <n v="0"/>
    <n v="437"/>
    <n v="4613"/>
    <n v="1066"/>
    <n v="172"/>
    <n v="72"/>
    <n v="17"/>
    <n v="257"/>
    <n v="463"/>
    <n v="131"/>
    <m/>
    <m/>
    <m/>
    <n v="691"/>
    <n v="519"/>
    <n v="3.82"/>
    <n v="122"/>
    <n v="6"/>
    <n v="3"/>
    <n v="3669"/>
    <n v="1333"/>
    <n v="38"/>
    <n v="306"/>
    <n v="452"/>
    <n v="262"/>
    <n v="86"/>
    <n v="0.95299999999999996"/>
    <x v="79"/>
    <s v="American League Park I"/>
    <n v="128878"/>
    <n v="102"/>
    <n v="105"/>
    <s v="WSH"/>
    <s v="WS1"/>
    <s v="WS1"/>
  </r>
  <r>
    <x v="33"/>
    <x v="1"/>
    <x v="0"/>
    <x v="5"/>
    <s v="BOS"/>
    <s v="BOS"/>
    <x v="74"/>
    <m/>
    <n v="1"/>
    <n v="157"/>
    <n v="81"/>
    <n v="95"/>
    <n v="59"/>
    <m/>
    <x v="0"/>
    <x v="1"/>
    <x v="1"/>
    <x v="0"/>
    <n v="0"/>
    <n v="608"/>
    <n v="5231"/>
    <n v="1294"/>
    <n v="194"/>
    <n v="105"/>
    <n v="26"/>
    <n v="347"/>
    <n v="570"/>
    <n v="101"/>
    <m/>
    <m/>
    <m/>
    <n v="466"/>
    <n v="331"/>
    <n v="2.12"/>
    <n v="148"/>
    <n v="21"/>
    <n v="1"/>
    <n v="4218"/>
    <n v="1208"/>
    <n v="31"/>
    <n v="233"/>
    <n v="612"/>
    <n v="236"/>
    <n v="83"/>
    <n v="0.96299999999999997"/>
    <x v="84"/>
    <s v="Huntington Avenue Grounds"/>
    <n v="623295"/>
    <n v="106"/>
    <n v="103"/>
    <s v="BOS"/>
    <s v="BOS"/>
    <s v="BOS"/>
  </r>
  <r>
    <x v="33"/>
    <x v="1"/>
    <x v="0"/>
    <x v="1"/>
    <s v="BRO"/>
    <s v="LAD"/>
    <x v="47"/>
    <m/>
    <n v="6"/>
    <n v="154"/>
    <n v="76"/>
    <n v="56"/>
    <n v="97"/>
    <m/>
    <x v="0"/>
    <x v="0"/>
    <x v="0"/>
    <x v="0"/>
    <n v="0"/>
    <n v="497"/>
    <n v="4917"/>
    <n v="1142"/>
    <n v="159"/>
    <n v="53"/>
    <n v="15"/>
    <n v="411"/>
    <m/>
    <n v="205"/>
    <m/>
    <m/>
    <m/>
    <n v="614"/>
    <n v="401"/>
    <n v="2.7"/>
    <n v="135"/>
    <n v="12"/>
    <n v="2"/>
    <n v="4011"/>
    <n v="1281"/>
    <n v="27"/>
    <n v="414"/>
    <n v="453"/>
    <n v="343"/>
    <n v="87"/>
    <n v="0.94499999999999995"/>
    <x v="81"/>
    <s v="Washington Park III"/>
    <n v="214600"/>
    <n v="97"/>
    <n v="100"/>
    <s v="BRO"/>
    <s v="BRO"/>
    <s v="BRO"/>
  </r>
  <r>
    <x v="33"/>
    <x v="1"/>
    <x v="0"/>
    <x v="1"/>
    <s v="BSN"/>
    <s v="ATL"/>
    <x v="24"/>
    <m/>
    <n v="7"/>
    <n v="155"/>
    <n v="79"/>
    <n v="55"/>
    <n v="98"/>
    <m/>
    <x v="0"/>
    <x v="0"/>
    <x v="0"/>
    <x v="0"/>
    <n v="0"/>
    <n v="491"/>
    <n v="5135"/>
    <n v="1217"/>
    <n v="153"/>
    <n v="50"/>
    <n v="24"/>
    <n v="316"/>
    <m/>
    <n v="143"/>
    <m/>
    <m/>
    <m/>
    <n v="749"/>
    <n v="514"/>
    <n v="3.43"/>
    <n v="136"/>
    <n v="13"/>
    <n v="0"/>
    <n v="4044"/>
    <n v="1405"/>
    <n v="25"/>
    <n v="500"/>
    <n v="544"/>
    <n v="338"/>
    <n v="91"/>
    <n v="0.94499999999999995"/>
    <x v="40"/>
    <s v="South End Grounds III"/>
    <n v="140694"/>
    <n v="96"/>
    <n v="101"/>
    <s v="BSN"/>
    <s v="BSN"/>
    <s v="BSN"/>
  </r>
  <r>
    <x v="33"/>
    <x v="1"/>
    <x v="0"/>
    <x v="5"/>
    <s v="CHA"/>
    <s v="CHW"/>
    <x v="75"/>
    <m/>
    <n v="3"/>
    <n v="156"/>
    <n v="78"/>
    <n v="89"/>
    <n v="65"/>
    <m/>
    <x v="0"/>
    <x v="0"/>
    <x v="0"/>
    <x v="0"/>
    <n v="0"/>
    <n v="600"/>
    <n v="5027"/>
    <n v="1217"/>
    <n v="193"/>
    <n v="68"/>
    <n v="14"/>
    <n v="373"/>
    <n v="586"/>
    <n v="216"/>
    <m/>
    <m/>
    <m/>
    <n v="482"/>
    <n v="353"/>
    <n v="2.2999999999999998"/>
    <n v="134"/>
    <n v="26"/>
    <n v="3"/>
    <n v="4140"/>
    <n v="1161"/>
    <n v="13"/>
    <n v="303"/>
    <n v="550"/>
    <n v="238"/>
    <n v="95"/>
    <n v="0.96399999999999997"/>
    <x v="85"/>
    <s v="South Side Park II"/>
    <n v="557123"/>
    <n v="96"/>
    <n v="95"/>
    <s v="CHW"/>
    <s v="CHA"/>
    <s v="CHA"/>
  </r>
  <r>
    <x v="33"/>
    <x v="1"/>
    <x v="0"/>
    <x v="1"/>
    <s v="CHN"/>
    <s v="CHC"/>
    <x v="25"/>
    <m/>
    <n v="2"/>
    <n v="156"/>
    <n v="78"/>
    <n v="93"/>
    <n v="60"/>
    <m/>
    <x v="0"/>
    <x v="0"/>
    <x v="0"/>
    <x v="0"/>
    <n v="0"/>
    <n v="599"/>
    <n v="5210"/>
    <n v="1294"/>
    <n v="157"/>
    <n v="62"/>
    <n v="22"/>
    <n v="298"/>
    <m/>
    <n v="227"/>
    <m/>
    <m/>
    <m/>
    <n v="517"/>
    <n v="353"/>
    <n v="2.2999999999999998"/>
    <n v="139"/>
    <n v="18"/>
    <n v="6"/>
    <n v="4149"/>
    <n v="1150"/>
    <n v="16"/>
    <n v="402"/>
    <n v="618"/>
    <n v="282"/>
    <n v="89"/>
    <n v="0.95399999999999996"/>
    <x v="88"/>
    <s v="West Side Park II"/>
    <n v="439100"/>
    <n v="100"/>
    <n v="98"/>
    <s v="CHC"/>
    <s v="CHN"/>
    <s v="CHN"/>
  </r>
  <r>
    <x v="33"/>
    <x v="1"/>
    <x v="0"/>
    <x v="1"/>
    <s v="CIN"/>
    <s v="CIN"/>
    <x v="26"/>
    <m/>
    <n v="3"/>
    <n v="157"/>
    <n v="79"/>
    <n v="88"/>
    <n v="65"/>
    <m/>
    <x v="0"/>
    <x v="0"/>
    <x v="0"/>
    <x v="0"/>
    <n v="0"/>
    <n v="695"/>
    <n v="5231"/>
    <n v="1332"/>
    <n v="189"/>
    <n v="92"/>
    <n v="21"/>
    <n v="399"/>
    <m/>
    <n v="179"/>
    <m/>
    <m/>
    <m/>
    <n v="547"/>
    <n v="362"/>
    <n v="2.34"/>
    <n v="142"/>
    <n v="12"/>
    <n v="2"/>
    <n v="4176"/>
    <n v="1256"/>
    <n v="13"/>
    <n v="343"/>
    <n v="502"/>
    <n v="301"/>
    <n v="81"/>
    <n v="0.95399999999999996"/>
    <x v="25"/>
    <s v="Palace of the Fans"/>
    <n v="391915"/>
    <n v="109"/>
    <n v="107"/>
    <s v="CIN"/>
    <s v="CIN"/>
    <s v="CIN"/>
  </r>
  <r>
    <x v="33"/>
    <x v="1"/>
    <x v="0"/>
    <x v="5"/>
    <s v="CLE"/>
    <s v="CLE"/>
    <x v="76"/>
    <m/>
    <n v="4"/>
    <n v="154"/>
    <n v="78"/>
    <n v="86"/>
    <n v="65"/>
    <m/>
    <x v="0"/>
    <x v="0"/>
    <x v="0"/>
    <x v="0"/>
    <n v="0"/>
    <n v="647"/>
    <n v="5152"/>
    <n v="1340"/>
    <n v="225"/>
    <n v="90"/>
    <n v="27"/>
    <n v="307"/>
    <n v="714"/>
    <n v="178"/>
    <m/>
    <m/>
    <m/>
    <n v="482"/>
    <n v="334"/>
    <n v="2.2200000000000002"/>
    <n v="141"/>
    <n v="20"/>
    <n v="0"/>
    <n v="4068"/>
    <n v="1273"/>
    <n v="10"/>
    <n v="285"/>
    <n v="627"/>
    <n v="255"/>
    <n v="86"/>
    <n v="0.95899999999999996"/>
    <x v="89"/>
    <s v="League Park I"/>
    <n v="264749"/>
    <n v="99"/>
    <n v="98"/>
    <s v="CLE"/>
    <s v="CLE"/>
    <s v="CLE"/>
  </r>
  <r>
    <x v="33"/>
    <x v="1"/>
    <x v="0"/>
    <x v="5"/>
    <s v="DET"/>
    <s v="DET"/>
    <x v="77"/>
    <m/>
    <n v="7"/>
    <n v="162"/>
    <n v="79"/>
    <n v="62"/>
    <n v="90"/>
    <m/>
    <x v="0"/>
    <x v="0"/>
    <x v="0"/>
    <x v="0"/>
    <n v="0"/>
    <n v="505"/>
    <n v="5321"/>
    <n v="1231"/>
    <n v="154"/>
    <n v="69"/>
    <n v="11"/>
    <n v="344"/>
    <n v="635"/>
    <n v="112"/>
    <m/>
    <m/>
    <m/>
    <n v="627"/>
    <n v="440"/>
    <n v="2.77"/>
    <n v="143"/>
    <n v="15"/>
    <n v="2"/>
    <n v="4290"/>
    <n v="1345"/>
    <n v="16"/>
    <n v="433"/>
    <n v="556"/>
    <n v="273"/>
    <n v="92"/>
    <n v="0.95899999999999996"/>
    <x v="86"/>
    <s v="Bennett Park"/>
    <n v="177796"/>
    <n v="97"/>
    <n v="98"/>
    <s v="DET"/>
    <s v="DET"/>
    <s v="DET"/>
  </r>
  <r>
    <x v="33"/>
    <x v="1"/>
    <x v="0"/>
    <x v="1"/>
    <s v="NY1"/>
    <s v="SFG"/>
    <x v="42"/>
    <m/>
    <n v="1"/>
    <n v="158"/>
    <n v="84"/>
    <n v="106"/>
    <n v="47"/>
    <m/>
    <x v="0"/>
    <x v="1"/>
    <x v="1"/>
    <x v="0"/>
    <n v="0"/>
    <n v="744"/>
    <n v="5150"/>
    <n v="1347"/>
    <n v="202"/>
    <n v="65"/>
    <n v="31"/>
    <n v="434"/>
    <m/>
    <n v="283"/>
    <m/>
    <m/>
    <m/>
    <n v="476"/>
    <n v="337"/>
    <n v="2.17"/>
    <n v="127"/>
    <n v="21"/>
    <n v="15"/>
    <n v="4188"/>
    <n v="1151"/>
    <n v="36"/>
    <n v="349"/>
    <n v="707"/>
    <n v="289"/>
    <n v="93"/>
    <n v="0.95599999999999996"/>
    <x v="62"/>
    <s v="Polo Grounds III"/>
    <n v="609826"/>
    <n v="104"/>
    <n v="100"/>
    <s v="NYG"/>
    <s v="NY1"/>
    <s v="NY1"/>
  </r>
  <r>
    <x v="33"/>
    <x v="1"/>
    <x v="0"/>
    <x v="5"/>
    <s v="NYA"/>
    <s v="NYY"/>
    <x v="73"/>
    <m/>
    <n v="2"/>
    <n v="155"/>
    <n v="75"/>
    <n v="92"/>
    <n v="59"/>
    <m/>
    <x v="0"/>
    <x v="0"/>
    <x v="0"/>
    <x v="0"/>
    <n v="0"/>
    <n v="598"/>
    <n v="5220"/>
    <n v="1354"/>
    <n v="195"/>
    <n v="91"/>
    <n v="27"/>
    <n v="312"/>
    <n v="548"/>
    <n v="163"/>
    <m/>
    <m/>
    <m/>
    <n v="526"/>
    <n v="394"/>
    <n v="2.57"/>
    <n v="123"/>
    <n v="15"/>
    <n v="1"/>
    <n v="4140"/>
    <n v="1180"/>
    <n v="29"/>
    <n v="311"/>
    <n v="684"/>
    <n v="275"/>
    <n v="90"/>
    <n v="0.95799999999999996"/>
    <x v="90"/>
    <s v="Hilltop Park"/>
    <n v="438919"/>
    <n v="105"/>
    <n v="104"/>
    <s v="NYY"/>
    <s v="NYA"/>
    <s v="NYA"/>
  </r>
  <r>
    <x v="33"/>
    <x v="1"/>
    <x v="0"/>
    <x v="5"/>
    <s v="PHA"/>
    <s v="OAK"/>
    <x v="78"/>
    <m/>
    <n v="5"/>
    <n v="155"/>
    <n v="79"/>
    <n v="81"/>
    <n v="70"/>
    <m/>
    <x v="0"/>
    <x v="0"/>
    <x v="0"/>
    <x v="0"/>
    <n v="0"/>
    <n v="557"/>
    <n v="5088"/>
    <n v="1266"/>
    <n v="197"/>
    <n v="77"/>
    <n v="31"/>
    <n v="313"/>
    <n v="605"/>
    <n v="137"/>
    <m/>
    <m/>
    <m/>
    <n v="503"/>
    <n v="355"/>
    <n v="2.35"/>
    <n v="136"/>
    <n v="26"/>
    <n v="0"/>
    <n v="4083"/>
    <n v="1149"/>
    <n v="13"/>
    <n v="366"/>
    <n v="887"/>
    <n v="250"/>
    <n v="67"/>
    <n v="0.95899999999999996"/>
    <x v="5"/>
    <s v="Columbia Park"/>
    <n v="512294"/>
    <n v="105"/>
    <n v="103"/>
    <s v="PHA"/>
    <s v="PHA"/>
    <s v="PHA"/>
  </r>
  <r>
    <x v="33"/>
    <x v="1"/>
    <x v="0"/>
    <x v="1"/>
    <s v="PHI"/>
    <s v="PHI"/>
    <x v="44"/>
    <m/>
    <n v="8"/>
    <n v="155"/>
    <n v="73"/>
    <n v="52"/>
    <n v="100"/>
    <m/>
    <x v="0"/>
    <x v="0"/>
    <x v="0"/>
    <x v="0"/>
    <n v="0"/>
    <n v="571"/>
    <n v="5103"/>
    <n v="1268"/>
    <n v="170"/>
    <n v="54"/>
    <n v="23"/>
    <n v="377"/>
    <m/>
    <n v="159"/>
    <m/>
    <m/>
    <m/>
    <n v="784"/>
    <n v="504"/>
    <n v="3.39"/>
    <n v="131"/>
    <n v="10"/>
    <n v="2"/>
    <n v="4017"/>
    <n v="1418"/>
    <n v="22"/>
    <n v="425"/>
    <n v="469"/>
    <n v="401"/>
    <n v="93"/>
    <n v="0.93700000000000006"/>
    <x v="71"/>
    <s v="Baker Bowl"/>
    <n v="140771"/>
    <n v="99"/>
    <n v="100"/>
    <s v="PHI"/>
    <s v="PHI"/>
    <s v="PHI"/>
  </r>
  <r>
    <x v="33"/>
    <x v="1"/>
    <x v="0"/>
    <x v="1"/>
    <s v="PIT"/>
    <s v="PIT"/>
    <x v="39"/>
    <m/>
    <n v="4"/>
    <n v="156"/>
    <n v="78"/>
    <n v="87"/>
    <n v="66"/>
    <m/>
    <x v="0"/>
    <x v="0"/>
    <x v="0"/>
    <x v="0"/>
    <n v="0"/>
    <n v="675"/>
    <n v="5160"/>
    <n v="1333"/>
    <n v="164"/>
    <n v="102"/>
    <n v="15"/>
    <n v="391"/>
    <m/>
    <n v="178"/>
    <m/>
    <m/>
    <m/>
    <n v="592"/>
    <n v="433"/>
    <n v="2.89"/>
    <n v="133"/>
    <n v="15"/>
    <n v="1"/>
    <n v="4044"/>
    <n v="1273"/>
    <n v="13"/>
    <n v="379"/>
    <n v="455"/>
    <n v="291"/>
    <n v="93"/>
    <n v="0.95499999999999996"/>
    <x v="77"/>
    <s v="Exposition Park"/>
    <n v="340615"/>
    <n v="103"/>
    <n v="100"/>
    <s v="PIT"/>
    <s v="PIT"/>
    <s v="PIT"/>
  </r>
  <r>
    <x v="33"/>
    <x v="1"/>
    <x v="0"/>
    <x v="5"/>
    <s v="SLA"/>
    <s v="BAL"/>
    <x v="37"/>
    <m/>
    <n v="6"/>
    <n v="156"/>
    <n v="78"/>
    <n v="65"/>
    <n v="87"/>
    <m/>
    <x v="0"/>
    <x v="0"/>
    <x v="0"/>
    <x v="0"/>
    <n v="0"/>
    <n v="481"/>
    <n v="5291"/>
    <n v="1266"/>
    <n v="153"/>
    <n v="53"/>
    <n v="10"/>
    <n v="332"/>
    <n v="609"/>
    <n v="150"/>
    <m/>
    <m/>
    <m/>
    <n v="604"/>
    <n v="443"/>
    <n v="2.83"/>
    <n v="135"/>
    <n v="13"/>
    <n v="1"/>
    <n v="4230"/>
    <n v="1335"/>
    <n v="25"/>
    <n v="333"/>
    <n v="577"/>
    <n v="267"/>
    <n v="78"/>
    <n v="0.96"/>
    <x v="45"/>
    <s v="Sportsman's Park III"/>
    <n v="318108"/>
    <n v="94"/>
    <n v="96"/>
    <s v="SLB"/>
    <s v="SLA"/>
    <s v="SLA"/>
  </r>
  <r>
    <x v="33"/>
    <x v="1"/>
    <x v="0"/>
    <x v="1"/>
    <s v="SLN"/>
    <s v="STL"/>
    <x v="40"/>
    <m/>
    <n v="5"/>
    <n v="155"/>
    <n v="76"/>
    <n v="75"/>
    <n v="79"/>
    <m/>
    <x v="0"/>
    <x v="0"/>
    <x v="0"/>
    <x v="0"/>
    <n v="0"/>
    <n v="602"/>
    <n v="5104"/>
    <n v="1292"/>
    <n v="175"/>
    <n v="66"/>
    <n v="24"/>
    <n v="343"/>
    <m/>
    <n v="199"/>
    <m/>
    <m/>
    <m/>
    <n v="595"/>
    <n v="401"/>
    <n v="2.64"/>
    <n v="146"/>
    <n v="7"/>
    <n v="2"/>
    <n v="4104"/>
    <n v="1286"/>
    <n v="23"/>
    <n v="319"/>
    <n v="529"/>
    <n v="307"/>
    <n v="83"/>
    <n v="0.95199999999999996"/>
    <x v="83"/>
    <s v="Robison Field"/>
    <n v="386750"/>
    <n v="96"/>
    <n v="99"/>
    <s v="STL"/>
    <s v="SLN"/>
    <s v="SLN"/>
  </r>
  <r>
    <x v="33"/>
    <x v="1"/>
    <x v="0"/>
    <x v="5"/>
    <s v="WS1"/>
    <s v="MIN"/>
    <x v="79"/>
    <m/>
    <n v="8"/>
    <n v="157"/>
    <n v="78"/>
    <n v="38"/>
    <n v="113"/>
    <m/>
    <x v="0"/>
    <x v="0"/>
    <x v="0"/>
    <x v="0"/>
    <n v="0"/>
    <n v="437"/>
    <n v="5149"/>
    <n v="1170"/>
    <n v="171"/>
    <n v="57"/>
    <n v="10"/>
    <n v="283"/>
    <n v="759"/>
    <n v="150"/>
    <m/>
    <m/>
    <m/>
    <n v="743"/>
    <n v="547"/>
    <n v="3.62"/>
    <n v="137"/>
    <n v="7"/>
    <n v="4"/>
    <n v="4077"/>
    <n v="1487"/>
    <n v="19"/>
    <n v="347"/>
    <n v="533"/>
    <n v="313"/>
    <n v="97"/>
    <n v="0.95099999999999996"/>
    <x v="79"/>
    <s v="American League Park II"/>
    <n v="131744"/>
    <n v="98"/>
    <n v="102"/>
    <s v="WSH"/>
    <s v="WS1"/>
    <s v="WS1"/>
  </r>
  <r>
    <x v="34"/>
    <x v="1"/>
    <x v="0"/>
    <x v="5"/>
    <s v="BOS"/>
    <s v="BOS"/>
    <x v="74"/>
    <m/>
    <n v="4"/>
    <n v="153"/>
    <n v="77"/>
    <n v="78"/>
    <n v="74"/>
    <m/>
    <x v="0"/>
    <x v="0"/>
    <x v="0"/>
    <x v="1"/>
    <n v="0"/>
    <n v="579"/>
    <n v="5049"/>
    <n v="1179"/>
    <n v="165"/>
    <n v="69"/>
    <n v="29"/>
    <n v="486"/>
    <m/>
    <n v="131"/>
    <m/>
    <m/>
    <m/>
    <n v="564"/>
    <n v="428"/>
    <n v="2.84"/>
    <n v="124"/>
    <n v="14"/>
    <n v="1"/>
    <n v="4068"/>
    <n v="1198"/>
    <n v="33"/>
    <n v="292"/>
    <n v="652"/>
    <n v="290"/>
    <n v="75"/>
    <n v="0.95299999999999996"/>
    <x v="84"/>
    <s v="Huntington Avenue Grounds"/>
    <n v="468828"/>
    <n v="101"/>
    <n v="102"/>
    <s v="BOS"/>
    <s v="BOS"/>
    <s v="BOS"/>
  </r>
  <r>
    <x v="34"/>
    <x v="1"/>
    <x v="0"/>
    <x v="1"/>
    <s v="BRO"/>
    <s v="LAD"/>
    <x v="47"/>
    <m/>
    <n v="8"/>
    <n v="155"/>
    <n v="77"/>
    <n v="48"/>
    <n v="104"/>
    <m/>
    <x v="0"/>
    <x v="0"/>
    <x v="0"/>
    <x v="1"/>
    <n v="0"/>
    <n v="506"/>
    <n v="5100"/>
    <n v="1255"/>
    <n v="154"/>
    <n v="60"/>
    <n v="29"/>
    <n v="327"/>
    <m/>
    <n v="186"/>
    <m/>
    <m/>
    <m/>
    <n v="807"/>
    <n v="563"/>
    <n v="3.76"/>
    <n v="125"/>
    <n v="7"/>
    <n v="3"/>
    <n v="4041"/>
    <n v="1416"/>
    <n v="24"/>
    <n v="476"/>
    <n v="556"/>
    <n v="408"/>
    <n v="101"/>
    <n v="0.93700000000000006"/>
    <x v="81"/>
    <s v="Washington Park III"/>
    <n v="227924"/>
    <n v="93"/>
    <n v="96"/>
    <s v="BRO"/>
    <s v="BRO"/>
    <s v="BRO"/>
  </r>
  <r>
    <x v="34"/>
    <x v="1"/>
    <x v="0"/>
    <x v="1"/>
    <s v="BSN"/>
    <s v="ATL"/>
    <x v="24"/>
    <m/>
    <n v="7"/>
    <n v="156"/>
    <n v="76"/>
    <n v="51"/>
    <n v="103"/>
    <m/>
    <x v="0"/>
    <x v="0"/>
    <x v="0"/>
    <x v="1"/>
    <n v="0"/>
    <n v="468"/>
    <n v="5190"/>
    <n v="1217"/>
    <n v="148"/>
    <n v="52"/>
    <n v="17"/>
    <n v="302"/>
    <m/>
    <n v="132"/>
    <m/>
    <m/>
    <m/>
    <n v="733"/>
    <n v="541"/>
    <n v="3.52"/>
    <n v="139"/>
    <n v="14"/>
    <n v="0"/>
    <n v="4149"/>
    <n v="1390"/>
    <n v="36"/>
    <n v="433"/>
    <n v="533"/>
    <n v="311"/>
    <n v="89"/>
    <n v="0.95099999999999996"/>
    <x v="40"/>
    <s v="South End Grounds III"/>
    <n v="150003"/>
    <n v="98"/>
    <n v="103"/>
    <s v="BSN"/>
    <s v="BSN"/>
    <s v="BSN"/>
  </r>
  <r>
    <x v="34"/>
    <x v="1"/>
    <x v="0"/>
    <x v="5"/>
    <s v="CHA"/>
    <s v="CHW"/>
    <x v="75"/>
    <m/>
    <n v="2"/>
    <n v="158"/>
    <n v="82"/>
    <n v="92"/>
    <n v="60"/>
    <m/>
    <x v="0"/>
    <x v="0"/>
    <x v="0"/>
    <x v="1"/>
    <n v="0"/>
    <n v="612"/>
    <n v="5114"/>
    <n v="1213"/>
    <n v="200"/>
    <n v="55"/>
    <n v="11"/>
    <n v="439"/>
    <m/>
    <n v="194"/>
    <m/>
    <m/>
    <m/>
    <n v="451"/>
    <n v="316"/>
    <n v="1.99"/>
    <n v="131"/>
    <n v="15"/>
    <n v="0"/>
    <n v="4281"/>
    <n v="1163"/>
    <n v="11"/>
    <n v="329"/>
    <n v="613"/>
    <n v="217"/>
    <n v="64"/>
    <n v="0.96799999999999997"/>
    <x v="85"/>
    <s v="South Side Park II"/>
    <n v="687419"/>
    <n v="96"/>
    <n v="93"/>
    <s v="CHW"/>
    <s v="CHA"/>
    <s v="CHA"/>
  </r>
  <r>
    <x v="34"/>
    <x v="1"/>
    <x v="0"/>
    <x v="1"/>
    <s v="CHN"/>
    <s v="CHC"/>
    <x v="25"/>
    <m/>
    <n v="3"/>
    <n v="155"/>
    <n v="81"/>
    <n v="92"/>
    <n v="61"/>
    <m/>
    <x v="0"/>
    <x v="0"/>
    <x v="0"/>
    <x v="1"/>
    <n v="0"/>
    <n v="667"/>
    <n v="5108"/>
    <n v="1249"/>
    <n v="157"/>
    <n v="82"/>
    <n v="12"/>
    <n v="448"/>
    <m/>
    <n v="267"/>
    <m/>
    <m/>
    <m/>
    <n v="442"/>
    <n v="319"/>
    <n v="2.04"/>
    <n v="133"/>
    <n v="23"/>
    <n v="2"/>
    <n v="4221"/>
    <n v="1135"/>
    <n v="14"/>
    <n v="385"/>
    <n v="627"/>
    <n v="246"/>
    <n v="99"/>
    <n v="0.96199999999999997"/>
    <x v="88"/>
    <s v="West Side Park II"/>
    <n v="509900"/>
    <n v="104"/>
    <n v="99"/>
    <s v="CHC"/>
    <s v="CHN"/>
    <s v="CHN"/>
  </r>
  <r>
    <x v="34"/>
    <x v="1"/>
    <x v="0"/>
    <x v="1"/>
    <s v="CIN"/>
    <s v="CIN"/>
    <x v="26"/>
    <m/>
    <n v="5"/>
    <n v="155"/>
    <n v="79"/>
    <n v="79"/>
    <n v="74"/>
    <m/>
    <x v="0"/>
    <x v="0"/>
    <x v="0"/>
    <x v="1"/>
    <n v="0"/>
    <n v="735"/>
    <n v="5205"/>
    <n v="1401"/>
    <n v="160"/>
    <n v="101"/>
    <n v="27"/>
    <n v="434"/>
    <m/>
    <n v="181"/>
    <m/>
    <m/>
    <m/>
    <n v="698"/>
    <n v="457"/>
    <n v="3.01"/>
    <n v="119"/>
    <n v="10"/>
    <n v="2"/>
    <n v="4095"/>
    <n v="1409"/>
    <n v="22"/>
    <n v="439"/>
    <n v="547"/>
    <n v="310"/>
    <n v="122"/>
    <n v="0.95299999999999996"/>
    <x v="25"/>
    <s v="Palace of the Fans"/>
    <n v="313927"/>
    <n v="111"/>
    <n v="110"/>
    <s v="CIN"/>
    <s v="CIN"/>
    <s v="CIN"/>
  </r>
  <r>
    <x v="34"/>
    <x v="1"/>
    <x v="0"/>
    <x v="5"/>
    <s v="CLE"/>
    <s v="CLE"/>
    <x v="76"/>
    <m/>
    <n v="5"/>
    <n v="155"/>
    <n v="77"/>
    <n v="76"/>
    <n v="78"/>
    <m/>
    <x v="0"/>
    <x v="0"/>
    <x v="0"/>
    <x v="1"/>
    <n v="0"/>
    <n v="567"/>
    <n v="5166"/>
    <n v="1318"/>
    <n v="211"/>
    <n v="72"/>
    <n v="18"/>
    <n v="286"/>
    <m/>
    <n v="188"/>
    <m/>
    <m/>
    <m/>
    <n v="587"/>
    <n v="432"/>
    <n v="2.85"/>
    <n v="140"/>
    <n v="16"/>
    <n v="0"/>
    <n v="4089"/>
    <n v="1251"/>
    <n v="23"/>
    <n v="334"/>
    <n v="555"/>
    <n v="233"/>
    <n v="84"/>
    <n v="0.96299999999999997"/>
    <x v="89"/>
    <s v="League Park I"/>
    <n v="316306"/>
    <n v="101"/>
    <n v="99"/>
    <s v="CLE"/>
    <s v="CLE"/>
    <s v="CLE"/>
  </r>
  <r>
    <x v="34"/>
    <x v="1"/>
    <x v="0"/>
    <x v="5"/>
    <s v="DET"/>
    <s v="DET"/>
    <x v="77"/>
    <m/>
    <n v="3"/>
    <n v="154"/>
    <n v="76"/>
    <n v="79"/>
    <n v="74"/>
    <m/>
    <x v="0"/>
    <x v="0"/>
    <x v="0"/>
    <x v="1"/>
    <n v="0"/>
    <n v="512"/>
    <n v="4971"/>
    <n v="1209"/>
    <n v="190"/>
    <n v="54"/>
    <n v="13"/>
    <n v="375"/>
    <m/>
    <n v="129"/>
    <m/>
    <m/>
    <m/>
    <n v="602"/>
    <n v="424"/>
    <n v="2.83"/>
    <n v="124"/>
    <n v="17"/>
    <n v="1"/>
    <n v="4044"/>
    <n v="1226"/>
    <n v="11"/>
    <n v="474"/>
    <n v="578"/>
    <n v="264"/>
    <n v="80"/>
    <n v="0.95699999999999996"/>
    <x v="86"/>
    <s v="Bennett Park"/>
    <n v="193384"/>
    <n v="101"/>
    <n v="103"/>
    <s v="DET"/>
    <s v="DET"/>
    <s v="DET"/>
  </r>
  <r>
    <x v="34"/>
    <x v="1"/>
    <x v="0"/>
    <x v="1"/>
    <s v="NY1"/>
    <s v="SFG"/>
    <x v="42"/>
    <m/>
    <n v="1"/>
    <n v="155"/>
    <n v="76"/>
    <n v="105"/>
    <n v="48"/>
    <m/>
    <x v="0"/>
    <x v="1"/>
    <x v="1"/>
    <x v="2"/>
    <n v="1"/>
    <n v="780"/>
    <n v="5094"/>
    <n v="1392"/>
    <n v="191"/>
    <n v="88"/>
    <n v="39"/>
    <n v="517"/>
    <m/>
    <n v="291"/>
    <m/>
    <m/>
    <m/>
    <n v="505"/>
    <n v="364"/>
    <n v="2.39"/>
    <n v="117"/>
    <n v="18"/>
    <n v="15"/>
    <n v="4110"/>
    <n v="1160"/>
    <n v="25"/>
    <n v="364"/>
    <n v="760"/>
    <n v="253"/>
    <n v="93"/>
    <n v="0.96"/>
    <x v="62"/>
    <s v="Polo Grounds III"/>
    <n v="552700"/>
    <n v="102"/>
    <n v="98"/>
    <s v="NYG"/>
    <s v="NY1"/>
    <s v="NY1"/>
  </r>
  <r>
    <x v="34"/>
    <x v="1"/>
    <x v="0"/>
    <x v="5"/>
    <s v="NYA"/>
    <s v="NYY"/>
    <x v="73"/>
    <m/>
    <n v="6"/>
    <n v="152"/>
    <n v="75"/>
    <n v="71"/>
    <n v="78"/>
    <m/>
    <x v="0"/>
    <x v="0"/>
    <x v="0"/>
    <x v="1"/>
    <n v="0"/>
    <n v="586"/>
    <n v="4957"/>
    <n v="1228"/>
    <n v="163"/>
    <n v="61"/>
    <n v="23"/>
    <n v="360"/>
    <m/>
    <n v="200"/>
    <m/>
    <m/>
    <m/>
    <n v="622"/>
    <n v="440"/>
    <n v="2.93"/>
    <n v="88"/>
    <n v="16"/>
    <n v="4"/>
    <n v="4059"/>
    <n v="1235"/>
    <n v="26"/>
    <n v="396"/>
    <n v="642"/>
    <n v="293"/>
    <n v="88"/>
    <n v="0.95199999999999996"/>
    <x v="90"/>
    <s v="Hilltop Park"/>
    <n v="309100"/>
    <n v="111"/>
    <n v="110"/>
    <s v="NYY"/>
    <s v="NYA"/>
    <s v="NYA"/>
  </r>
  <r>
    <x v="34"/>
    <x v="1"/>
    <x v="0"/>
    <x v="5"/>
    <s v="PHA"/>
    <s v="OAK"/>
    <x v="78"/>
    <m/>
    <n v="1"/>
    <n v="152"/>
    <n v="74"/>
    <n v="92"/>
    <n v="56"/>
    <m/>
    <x v="0"/>
    <x v="1"/>
    <x v="1"/>
    <x v="1"/>
    <n v="0"/>
    <n v="623"/>
    <n v="5146"/>
    <n v="1310"/>
    <n v="256"/>
    <n v="51"/>
    <n v="24"/>
    <n v="376"/>
    <m/>
    <n v="190"/>
    <m/>
    <m/>
    <m/>
    <n v="492"/>
    <n v="337"/>
    <n v="2.19"/>
    <n v="117"/>
    <n v="19"/>
    <n v="0"/>
    <n v="4149"/>
    <n v="1137"/>
    <n v="21"/>
    <n v="409"/>
    <n v="895"/>
    <n v="265"/>
    <n v="95"/>
    <n v="0.95699999999999996"/>
    <x v="5"/>
    <s v="Columbia Park"/>
    <n v="554576"/>
    <n v="102"/>
    <n v="100"/>
    <s v="PHA"/>
    <s v="PHA"/>
    <s v="PHA"/>
  </r>
  <r>
    <x v="34"/>
    <x v="1"/>
    <x v="0"/>
    <x v="1"/>
    <s v="PHI"/>
    <s v="PHI"/>
    <x v="44"/>
    <m/>
    <n v="4"/>
    <n v="155"/>
    <n v="76"/>
    <n v="83"/>
    <n v="69"/>
    <m/>
    <x v="0"/>
    <x v="0"/>
    <x v="0"/>
    <x v="1"/>
    <n v="0"/>
    <n v="708"/>
    <n v="5243"/>
    <n v="1362"/>
    <n v="187"/>
    <n v="82"/>
    <n v="16"/>
    <n v="406"/>
    <m/>
    <n v="180"/>
    <m/>
    <m/>
    <m/>
    <n v="602"/>
    <n v="436"/>
    <n v="2.81"/>
    <n v="119"/>
    <n v="12"/>
    <n v="5"/>
    <n v="4194"/>
    <n v="1303"/>
    <n v="21"/>
    <n v="411"/>
    <n v="516"/>
    <n v="275"/>
    <n v="99"/>
    <n v="0.95699999999999996"/>
    <x v="71"/>
    <s v="Baker Bowl"/>
    <n v="317932"/>
    <n v="96"/>
    <n v="97"/>
    <s v="PHI"/>
    <s v="PHI"/>
    <s v="PHI"/>
  </r>
  <r>
    <x v="34"/>
    <x v="1"/>
    <x v="0"/>
    <x v="1"/>
    <s v="PIT"/>
    <s v="PIT"/>
    <x v="39"/>
    <m/>
    <n v="2"/>
    <n v="155"/>
    <n v="78"/>
    <n v="96"/>
    <n v="57"/>
    <m/>
    <x v="0"/>
    <x v="0"/>
    <x v="0"/>
    <x v="1"/>
    <n v="0"/>
    <n v="692"/>
    <n v="5213"/>
    <n v="1385"/>
    <n v="190"/>
    <n v="91"/>
    <n v="22"/>
    <n v="382"/>
    <m/>
    <n v="202"/>
    <m/>
    <m/>
    <m/>
    <n v="570"/>
    <n v="439"/>
    <n v="2.86"/>
    <n v="113"/>
    <n v="12"/>
    <n v="6"/>
    <n v="4146"/>
    <n v="1270"/>
    <n v="12"/>
    <n v="389"/>
    <n v="512"/>
    <n v="255"/>
    <n v="112"/>
    <n v="0.96099999999999997"/>
    <x v="77"/>
    <s v="Exposition Park"/>
    <n v="369124"/>
    <n v="103"/>
    <n v="100"/>
    <s v="PIT"/>
    <s v="PIT"/>
    <s v="PIT"/>
  </r>
  <r>
    <x v="34"/>
    <x v="1"/>
    <x v="0"/>
    <x v="5"/>
    <s v="SLA"/>
    <s v="BAL"/>
    <x v="37"/>
    <m/>
    <n v="8"/>
    <n v="156"/>
    <n v="79"/>
    <n v="54"/>
    <n v="99"/>
    <m/>
    <x v="0"/>
    <x v="0"/>
    <x v="0"/>
    <x v="1"/>
    <n v="0"/>
    <n v="511"/>
    <n v="5204"/>
    <n v="1205"/>
    <n v="153"/>
    <n v="49"/>
    <n v="16"/>
    <n v="362"/>
    <m/>
    <n v="130"/>
    <m/>
    <m/>
    <m/>
    <n v="608"/>
    <n v="421"/>
    <n v="2.74"/>
    <n v="134"/>
    <n v="10"/>
    <n v="2"/>
    <n v="4152"/>
    <n v="1245"/>
    <n v="19"/>
    <n v="389"/>
    <n v="633"/>
    <n v="284"/>
    <n v="78"/>
    <n v="0.95599999999999996"/>
    <x v="45"/>
    <s v="Sportsman's Park III"/>
    <n v="339112"/>
    <n v="95"/>
    <n v="96"/>
    <s v="SLB"/>
    <s v="SLA"/>
    <s v="SLA"/>
  </r>
  <r>
    <x v="34"/>
    <x v="1"/>
    <x v="0"/>
    <x v="1"/>
    <s v="SLN"/>
    <s v="STL"/>
    <x v="40"/>
    <m/>
    <n v="6"/>
    <n v="154"/>
    <n v="77"/>
    <n v="58"/>
    <n v="96"/>
    <m/>
    <x v="0"/>
    <x v="0"/>
    <x v="0"/>
    <x v="1"/>
    <n v="0"/>
    <n v="535"/>
    <n v="5066"/>
    <n v="1254"/>
    <n v="140"/>
    <n v="85"/>
    <n v="20"/>
    <n v="391"/>
    <m/>
    <n v="162"/>
    <m/>
    <m/>
    <m/>
    <n v="734"/>
    <n v="537"/>
    <n v="3.59"/>
    <n v="135"/>
    <n v="10"/>
    <n v="2"/>
    <n v="4041"/>
    <n v="1431"/>
    <n v="28"/>
    <n v="367"/>
    <n v="411"/>
    <n v="274"/>
    <n v="83"/>
    <n v="0.95699999999999996"/>
    <x v="83"/>
    <s v="Robison Field"/>
    <n v="292800"/>
    <n v="97"/>
    <n v="99"/>
    <s v="STL"/>
    <s v="SLN"/>
    <s v="SLN"/>
  </r>
  <r>
    <x v="34"/>
    <x v="1"/>
    <x v="0"/>
    <x v="5"/>
    <s v="WS1"/>
    <s v="MIN"/>
    <x v="79"/>
    <m/>
    <n v="7"/>
    <n v="154"/>
    <n v="77"/>
    <n v="64"/>
    <n v="87"/>
    <m/>
    <x v="0"/>
    <x v="0"/>
    <x v="0"/>
    <x v="1"/>
    <n v="0"/>
    <n v="559"/>
    <n v="5015"/>
    <n v="1121"/>
    <n v="193"/>
    <n v="68"/>
    <n v="22"/>
    <n v="298"/>
    <m/>
    <n v="169"/>
    <m/>
    <m/>
    <m/>
    <n v="623"/>
    <n v="434"/>
    <n v="2.87"/>
    <n v="118"/>
    <n v="12"/>
    <n v="1"/>
    <n v="4086"/>
    <n v="1250"/>
    <n v="12"/>
    <n v="385"/>
    <n v="539"/>
    <n v="319"/>
    <n v="76"/>
    <n v="0.95"/>
    <x v="79"/>
    <s v="American League Park II"/>
    <n v="252027"/>
    <n v="96"/>
    <n v="100"/>
    <s v="WSH"/>
    <s v="WS1"/>
    <s v="WS1"/>
  </r>
  <r>
    <x v="35"/>
    <x v="1"/>
    <x v="0"/>
    <x v="5"/>
    <s v="BOS"/>
    <s v="BOS"/>
    <x v="74"/>
    <m/>
    <n v="8"/>
    <n v="155"/>
    <n v="77"/>
    <n v="49"/>
    <n v="105"/>
    <m/>
    <x v="0"/>
    <x v="0"/>
    <x v="0"/>
    <x v="1"/>
    <n v="0"/>
    <n v="463"/>
    <n v="5168"/>
    <n v="1223"/>
    <n v="160"/>
    <n v="75"/>
    <n v="13"/>
    <n v="298"/>
    <m/>
    <n v="99"/>
    <m/>
    <m/>
    <m/>
    <n v="706"/>
    <n v="524"/>
    <n v="3.41"/>
    <n v="124"/>
    <n v="6"/>
    <n v="6"/>
    <n v="4146"/>
    <n v="1360"/>
    <n v="37"/>
    <n v="285"/>
    <n v="549"/>
    <n v="333"/>
    <n v="84"/>
    <n v="0.94899999999999995"/>
    <x v="84"/>
    <s v="Huntington Avenue Grounds"/>
    <n v="410209"/>
    <n v="100"/>
    <n v="102"/>
    <s v="BOS"/>
    <s v="BOS"/>
    <s v="BOS"/>
  </r>
  <r>
    <x v="35"/>
    <x v="1"/>
    <x v="0"/>
    <x v="1"/>
    <s v="BRO"/>
    <s v="LAD"/>
    <x v="47"/>
    <m/>
    <n v="5"/>
    <n v="153"/>
    <n v="76"/>
    <n v="66"/>
    <n v="86"/>
    <m/>
    <x v="0"/>
    <x v="0"/>
    <x v="0"/>
    <x v="1"/>
    <n v="0"/>
    <n v="496"/>
    <n v="4897"/>
    <n v="1156"/>
    <n v="141"/>
    <n v="68"/>
    <n v="25"/>
    <n v="388"/>
    <m/>
    <n v="175"/>
    <m/>
    <m/>
    <m/>
    <n v="625"/>
    <n v="469"/>
    <n v="3.13"/>
    <n v="119"/>
    <n v="22"/>
    <n v="11"/>
    <n v="4044"/>
    <n v="1255"/>
    <n v="15"/>
    <n v="453"/>
    <n v="476"/>
    <n v="283"/>
    <n v="73"/>
    <n v="0.95499999999999996"/>
    <x v="81"/>
    <s v="Washington Park III"/>
    <n v="277400"/>
    <n v="92"/>
    <n v="96"/>
    <s v="BRO"/>
    <s v="BRO"/>
    <s v="BRO"/>
  </r>
  <r>
    <x v="35"/>
    <x v="1"/>
    <x v="0"/>
    <x v="1"/>
    <s v="BSN"/>
    <s v="ATL"/>
    <x v="24"/>
    <m/>
    <n v="8"/>
    <n v="152"/>
    <n v="76"/>
    <n v="49"/>
    <n v="102"/>
    <m/>
    <x v="0"/>
    <x v="0"/>
    <x v="0"/>
    <x v="1"/>
    <n v="0"/>
    <n v="408"/>
    <n v="4925"/>
    <n v="1115"/>
    <n v="136"/>
    <n v="43"/>
    <n v="16"/>
    <n v="356"/>
    <m/>
    <n v="93"/>
    <m/>
    <m/>
    <m/>
    <n v="649"/>
    <n v="465"/>
    <n v="3.14"/>
    <n v="137"/>
    <n v="10"/>
    <n v="0"/>
    <n v="4002"/>
    <n v="1291"/>
    <n v="24"/>
    <n v="436"/>
    <n v="562"/>
    <n v="337"/>
    <n v="102"/>
    <n v="0.94699999999999995"/>
    <x v="40"/>
    <s v="South End Grounds III"/>
    <n v="143280"/>
    <n v="97"/>
    <n v="102"/>
    <s v="BSN"/>
    <s v="BSN"/>
    <s v="BSN"/>
  </r>
  <r>
    <x v="35"/>
    <x v="1"/>
    <x v="0"/>
    <x v="5"/>
    <s v="CHA"/>
    <s v="CHW"/>
    <x v="75"/>
    <m/>
    <n v="1"/>
    <n v="154"/>
    <n v="79"/>
    <n v="93"/>
    <n v="58"/>
    <m/>
    <x v="0"/>
    <x v="1"/>
    <x v="1"/>
    <x v="2"/>
    <n v="1"/>
    <n v="570"/>
    <n v="4925"/>
    <n v="1133"/>
    <n v="152"/>
    <n v="52"/>
    <n v="7"/>
    <n v="453"/>
    <m/>
    <n v="214"/>
    <m/>
    <m/>
    <m/>
    <n v="460"/>
    <n v="325"/>
    <n v="2.13"/>
    <n v="117"/>
    <n v="32"/>
    <n v="3"/>
    <n v="4125"/>
    <n v="1212"/>
    <n v="11"/>
    <n v="255"/>
    <n v="543"/>
    <n v="243"/>
    <n v="80"/>
    <n v="0.96299999999999997"/>
    <x v="85"/>
    <s v="South Side Park II"/>
    <n v="585202"/>
    <n v="98"/>
    <n v="95"/>
    <s v="CHW"/>
    <s v="CHA"/>
    <s v="CHA"/>
  </r>
  <r>
    <x v="35"/>
    <x v="1"/>
    <x v="0"/>
    <x v="1"/>
    <s v="CHN"/>
    <s v="CHC"/>
    <x v="25"/>
    <m/>
    <n v="1"/>
    <n v="155"/>
    <n v="79"/>
    <n v="116"/>
    <n v="36"/>
    <m/>
    <x v="0"/>
    <x v="1"/>
    <x v="1"/>
    <x v="1"/>
    <n v="0"/>
    <n v="705"/>
    <n v="5018"/>
    <n v="1316"/>
    <n v="181"/>
    <n v="71"/>
    <n v="20"/>
    <n v="448"/>
    <m/>
    <n v="283"/>
    <m/>
    <m/>
    <m/>
    <n v="381"/>
    <n v="270"/>
    <n v="1.75"/>
    <n v="125"/>
    <n v="30"/>
    <n v="10"/>
    <n v="4164"/>
    <n v="1018"/>
    <n v="12"/>
    <n v="446"/>
    <n v="702"/>
    <n v="190"/>
    <n v="100"/>
    <n v="0.97"/>
    <x v="88"/>
    <s v="West Side Park II"/>
    <n v="654300"/>
    <n v="106"/>
    <n v="100"/>
    <s v="CHC"/>
    <s v="CHN"/>
    <s v="CHN"/>
  </r>
  <r>
    <x v="35"/>
    <x v="1"/>
    <x v="0"/>
    <x v="1"/>
    <s v="CIN"/>
    <s v="CIN"/>
    <x v="26"/>
    <m/>
    <n v="6"/>
    <n v="155"/>
    <n v="78"/>
    <n v="64"/>
    <n v="87"/>
    <m/>
    <x v="0"/>
    <x v="0"/>
    <x v="0"/>
    <x v="1"/>
    <n v="0"/>
    <n v="533"/>
    <n v="5025"/>
    <n v="1198"/>
    <n v="140"/>
    <n v="71"/>
    <n v="16"/>
    <n v="395"/>
    <m/>
    <n v="170"/>
    <m/>
    <m/>
    <m/>
    <n v="582"/>
    <n v="409"/>
    <n v="2.69"/>
    <n v="126"/>
    <n v="12"/>
    <n v="5"/>
    <n v="4107"/>
    <n v="1248"/>
    <n v="14"/>
    <n v="470"/>
    <n v="567"/>
    <n v="260"/>
    <n v="97"/>
    <n v="0.95899999999999996"/>
    <x v="25"/>
    <s v="Palace of the Fans"/>
    <n v="330056"/>
    <n v="104"/>
    <n v="104"/>
    <s v="CIN"/>
    <s v="CIN"/>
    <s v="CIN"/>
  </r>
  <r>
    <x v="35"/>
    <x v="1"/>
    <x v="0"/>
    <x v="5"/>
    <s v="CLE"/>
    <s v="CLE"/>
    <x v="76"/>
    <m/>
    <n v="3"/>
    <n v="157"/>
    <n v="79"/>
    <n v="89"/>
    <n v="64"/>
    <m/>
    <x v="0"/>
    <x v="0"/>
    <x v="0"/>
    <x v="1"/>
    <n v="0"/>
    <n v="663"/>
    <n v="5426"/>
    <n v="1516"/>
    <n v="240"/>
    <n v="73"/>
    <n v="12"/>
    <n v="330"/>
    <m/>
    <n v="203"/>
    <m/>
    <m/>
    <m/>
    <n v="482"/>
    <n v="328"/>
    <n v="2.09"/>
    <n v="133"/>
    <n v="27"/>
    <n v="4"/>
    <n v="4236"/>
    <n v="1197"/>
    <n v="16"/>
    <n v="365"/>
    <n v="530"/>
    <n v="217"/>
    <n v="111"/>
    <n v="0.96699999999999997"/>
    <x v="89"/>
    <s v="League Park I"/>
    <n v="325733"/>
    <n v="99"/>
    <n v="97"/>
    <s v="CLE"/>
    <s v="CLE"/>
    <s v="CLE"/>
  </r>
  <r>
    <x v="35"/>
    <x v="1"/>
    <x v="0"/>
    <x v="5"/>
    <s v="DET"/>
    <s v="DET"/>
    <x v="77"/>
    <m/>
    <n v="6"/>
    <n v="151"/>
    <n v="78"/>
    <n v="71"/>
    <n v="78"/>
    <m/>
    <x v="0"/>
    <x v="0"/>
    <x v="0"/>
    <x v="1"/>
    <n v="0"/>
    <n v="518"/>
    <n v="4930"/>
    <n v="1195"/>
    <n v="154"/>
    <n v="64"/>
    <n v="10"/>
    <n v="333"/>
    <m/>
    <n v="206"/>
    <m/>
    <m/>
    <m/>
    <n v="599"/>
    <n v="454"/>
    <n v="3.06"/>
    <n v="128"/>
    <n v="7"/>
    <n v="4"/>
    <n v="4002"/>
    <n v="1398"/>
    <n v="14"/>
    <n v="389"/>
    <n v="469"/>
    <n v="259"/>
    <n v="86"/>
    <n v="0.95899999999999996"/>
    <x v="86"/>
    <s v="Bennett Park"/>
    <n v="174043"/>
    <n v="103"/>
    <n v="103"/>
    <s v="DET"/>
    <s v="DET"/>
    <s v="DET"/>
  </r>
  <r>
    <x v="35"/>
    <x v="1"/>
    <x v="0"/>
    <x v="1"/>
    <s v="NY1"/>
    <s v="SFG"/>
    <x v="42"/>
    <m/>
    <n v="2"/>
    <n v="153"/>
    <n v="75"/>
    <n v="96"/>
    <n v="56"/>
    <m/>
    <x v="0"/>
    <x v="0"/>
    <x v="0"/>
    <x v="1"/>
    <n v="0"/>
    <n v="625"/>
    <n v="4768"/>
    <n v="1217"/>
    <n v="162"/>
    <n v="53"/>
    <n v="15"/>
    <n v="563"/>
    <m/>
    <n v="288"/>
    <m/>
    <m/>
    <m/>
    <n v="510"/>
    <n v="369"/>
    <n v="2.4900000000000002"/>
    <n v="105"/>
    <n v="19"/>
    <n v="18"/>
    <n v="4002"/>
    <n v="1207"/>
    <n v="13"/>
    <n v="394"/>
    <n v="639"/>
    <n v="228"/>
    <n v="84"/>
    <n v="0.96399999999999997"/>
    <x v="62"/>
    <s v="Polo Grounds III"/>
    <n v="402850"/>
    <n v="102"/>
    <n v="99"/>
    <s v="NYG"/>
    <s v="NY1"/>
    <s v="NY1"/>
  </r>
  <r>
    <x v="35"/>
    <x v="1"/>
    <x v="0"/>
    <x v="5"/>
    <s v="NYA"/>
    <s v="NYY"/>
    <x v="73"/>
    <m/>
    <n v="2"/>
    <n v="155"/>
    <n v="76"/>
    <n v="90"/>
    <n v="61"/>
    <m/>
    <x v="0"/>
    <x v="0"/>
    <x v="0"/>
    <x v="1"/>
    <n v="0"/>
    <n v="644"/>
    <n v="5095"/>
    <n v="1354"/>
    <n v="166"/>
    <n v="77"/>
    <n v="17"/>
    <n v="331"/>
    <m/>
    <n v="192"/>
    <m/>
    <m/>
    <m/>
    <n v="543"/>
    <n v="419"/>
    <n v="2.78"/>
    <n v="99"/>
    <n v="18"/>
    <n v="5"/>
    <n v="4071"/>
    <n v="1236"/>
    <n v="21"/>
    <n v="351"/>
    <n v="605"/>
    <n v="272"/>
    <n v="69"/>
    <n v="0.95699999999999996"/>
    <x v="90"/>
    <s v="Hilltop Park"/>
    <n v="434700"/>
    <n v="110"/>
    <n v="110"/>
    <s v="NYY"/>
    <s v="NYA"/>
    <s v="NYA"/>
  </r>
  <r>
    <x v="35"/>
    <x v="1"/>
    <x v="0"/>
    <x v="5"/>
    <s v="PHA"/>
    <s v="OAK"/>
    <x v="78"/>
    <m/>
    <n v="4"/>
    <n v="149"/>
    <n v="73"/>
    <n v="78"/>
    <n v="67"/>
    <m/>
    <x v="0"/>
    <x v="0"/>
    <x v="0"/>
    <x v="1"/>
    <n v="0"/>
    <n v="561"/>
    <n v="4883"/>
    <n v="1206"/>
    <n v="213"/>
    <n v="49"/>
    <n v="32"/>
    <n v="385"/>
    <m/>
    <n v="165"/>
    <m/>
    <m/>
    <m/>
    <n v="543"/>
    <n v="382"/>
    <n v="2.6"/>
    <n v="107"/>
    <n v="19"/>
    <n v="4"/>
    <n v="3966"/>
    <n v="1135"/>
    <n v="9"/>
    <n v="425"/>
    <n v="749"/>
    <n v="267"/>
    <n v="86"/>
    <n v="0.95599999999999996"/>
    <x v="5"/>
    <s v="Columbia Park"/>
    <n v="489129"/>
    <n v="103"/>
    <n v="101"/>
    <s v="PHA"/>
    <s v="PHA"/>
    <s v="PHA"/>
  </r>
  <r>
    <x v="35"/>
    <x v="1"/>
    <x v="0"/>
    <x v="1"/>
    <s v="PHI"/>
    <s v="PHI"/>
    <x v="44"/>
    <m/>
    <n v="4"/>
    <n v="154"/>
    <n v="77"/>
    <n v="71"/>
    <n v="82"/>
    <m/>
    <x v="0"/>
    <x v="0"/>
    <x v="0"/>
    <x v="1"/>
    <n v="0"/>
    <n v="528"/>
    <n v="4911"/>
    <n v="1183"/>
    <n v="197"/>
    <n v="47"/>
    <n v="12"/>
    <n v="432"/>
    <m/>
    <n v="180"/>
    <m/>
    <m/>
    <m/>
    <n v="564"/>
    <n v="388"/>
    <n v="2.58"/>
    <n v="108"/>
    <n v="21"/>
    <n v="5"/>
    <n v="4062"/>
    <n v="1201"/>
    <n v="18"/>
    <n v="436"/>
    <n v="500"/>
    <n v="271"/>
    <n v="83"/>
    <n v="0.95599999999999996"/>
    <x v="71"/>
    <s v="Baker Bowl"/>
    <n v="294680"/>
    <n v="100"/>
    <n v="99"/>
    <s v="PHI"/>
    <s v="PHI"/>
    <s v="PHI"/>
  </r>
  <r>
    <x v="35"/>
    <x v="1"/>
    <x v="0"/>
    <x v="1"/>
    <s v="PIT"/>
    <s v="PIT"/>
    <x v="39"/>
    <m/>
    <n v="3"/>
    <n v="154"/>
    <n v="77"/>
    <n v="93"/>
    <n v="60"/>
    <m/>
    <x v="0"/>
    <x v="0"/>
    <x v="0"/>
    <x v="1"/>
    <n v="0"/>
    <n v="623"/>
    <n v="5030"/>
    <n v="1313"/>
    <n v="164"/>
    <n v="67"/>
    <n v="12"/>
    <n v="424"/>
    <m/>
    <n v="162"/>
    <m/>
    <m/>
    <m/>
    <n v="470"/>
    <n v="333"/>
    <n v="2.21"/>
    <n v="116"/>
    <n v="27"/>
    <n v="2"/>
    <n v="4074"/>
    <n v="1234"/>
    <n v="13"/>
    <n v="309"/>
    <n v="532"/>
    <n v="220"/>
    <n v="109"/>
    <n v="0.96399999999999997"/>
    <x v="77"/>
    <s v="Exposition Park"/>
    <n v="394877"/>
    <n v="104"/>
    <n v="102"/>
    <s v="PIT"/>
    <s v="PIT"/>
    <s v="PIT"/>
  </r>
  <r>
    <x v="35"/>
    <x v="1"/>
    <x v="0"/>
    <x v="5"/>
    <s v="SLA"/>
    <s v="BAL"/>
    <x v="37"/>
    <m/>
    <n v="5"/>
    <n v="154"/>
    <n v="76"/>
    <n v="76"/>
    <n v="73"/>
    <m/>
    <x v="0"/>
    <x v="0"/>
    <x v="0"/>
    <x v="1"/>
    <n v="0"/>
    <n v="558"/>
    <n v="5030"/>
    <n v="1244"/>
    <n v="145"/>
    <n v="60"/>
    <n v="20"/>
    <n v="366"/>
    <m/>
    <n v="221"/>
    <m/>
    <m/>
    <m/>
    <n v="498"/>
    <n v="336"/>
    <n v="2.23"/>
    <n v="133"/>
    <n v="17"/>
    <n v="5"/>
    <n v="4071"/>
    <n v="1132"/>
    <n v="14"/>
    <n v="314"/>
    <n v="558"/>
    <n v="289"/>
    <n v="80"/>
    <n v="0.95399999999999996"/>
    <x v="45"/>
    <s v="Sportsman's Park III"/>
    <n v="389157"/>
    <n v="96"/>
    <n v="96"/>
    <s v="SLB"/>
    <s v="SLA"/>
    <s v="SLA"/>
  </r>
  <r>
    <x v="35"/>
    <x v="1"/>
    <x v="0"/>
    <x v="1"/>
    <s v="SLN"/>
    <s v="STL"/>
    <x v="40"/>
    <m/>
    <n v="7"/>
    <n v="154"/>
    <n v="77"/>
    <n v="52"/>
    <n v="98"/>
    <m/>
    <x v="0"/>
    <x v="0"/>
    <x v="0"/>
    <x v="1"/>
    <n v="0"/>
    <n v="470"/>
    <n v="5075"/>
    <n v="1195"/>
    <n v="137"/>
    <n v="69"/>
    <n v="10"/>
    <n v="361"/>
    <m/>
    <n v="110"/>
    <m/>
    <m/>
    <m/>
    <n v="607"/>
    <n v="457"/>
    <n v="3.04"/>
    <n v="118"/>
    <n v="4"/>
    <n v="2"/>
    <n v="4062"/>
    <n v="1246"/>
    <n v="17"/>
    <n v="479"/>
    <n v="559"/>
    <n v="272"/>
    <n v="92"/>
    <n v="0.95699999999999996"/>
    <x v="83"/>
    <s v="Robison Field"/>
    <n v="283770"/>
    <n v="96"/>
    <n v="100"/>
    <s v="STL"/>
    <s v="SLN"/>
    <s v="SLN"/>
  </r>
  <r>
    <x v="35"/>
    <x v="1"/>
    <x v="0"/>
    <x v="5"/>
    <s v="WS1"/>
    <s v="MIN"/>
    <x v="79"/>
    <m/>
    <n v="7"/>
    <n v="151"/>
    <n v="75"/>
    <n v="55"/>
    <n v="95"/>
    <m/>
    <x v="0"/>
    <x v="0"/>
    <x v="0"/>
    <x v="1"/>
    <n v="0"/>
    <n v="518"/>
    <n v="4956"/>
    <n v="1180"/>
    <n v="144"/>
    <n v="65"/>
    <n v="26"/>
    <n v="306"/>
    <m/>
    <n v="233"/>
    <m/>
    <m/>
    <m/>
    <n v="664"/>
    <n v="477"/>
    <n v="3.25"/>
    <n v="115"/>
    <n v="13"/>
    <n v="1"/>
    <n v="3966"/>
    <n v="1331"/>
    <n v="15"/>
    <n v="451"/>
    <n v="558"/>
    <n v="273"/>
    <n v="78"/>
    <n v="0.95499999999999996"/>
    <x v="79"/>
    <s v="American League Park II"/>
    <n v="129903"/>
    <n v="95"/>
    <n v="98"/>
    <s v="WSH"/>
    <s v="WS1"/>
    <s v="WS1"/>
  </r>
  <r>
    <x v="36"/>
    <x v="1"/>
    <x v="0"/>
    <x v="5"/>
    <s v="BOS"/>
    <s v="BOS"/>
    <x v="74"/>
    <m/>
    <n v="7"/>
    <n v="155"/>
    <n v="78"/>
    <n v="59"/>
    <n v="90"/>
    <m/>
    <x v="0"/>
    <x v="0"/>
    <x v="0"/>
    <x v="1"/>
    <n v="0"/>
    <n v="464"/>
    <n v="5235"/>
    <n v="1224"/>
    <n v="154"/>
    <n v="48"/>
    <n v="18"/>
    <n v="305"/>
    <m/>
    <n v="125"/>
    <m/>
    <m/>
    <m/>
    <n v="558"/>
    <n v="385"/>
    <n v="2.4500000000000002"/>
    <n v="100"/>
    <n v="17"/>
    <n v="7"/>
    <n v="4242"/>
    <n v="1222"/>
    <n v="22"/>
    <n v="337"/>
    <n v="517"/>
    <n v="269"/>
    <n v="103"/>
    <n v="0.95899999999999996"/>
    <x v="84"/>
    <s v="Huntington Avenue Grounds"/>
    <n v="436777"/>
    <n v="99"/>
    <n v="101"/>
    <s v="BOS"/>
    <s v="BOS"/>
    <s v="BOS"/>
  </r>
  <r>
    <x v="36"/>
    <x v="1"/>
    <x v="0"/>
    <x v="1"/>
    <s v="BRO"/>
    <s v="LAD"/>
    <x v="47"/>
    <m/>
    <n v="5"/>
    <n v="153"/>
    <n v="77"/>
    <n v="65"/>
    <n v="83"/>
    <m/>
    <x v="0"/>
    <x v="0"/>
    <x v="0"/>
    <x v="1"/>
    <n v="0"/>
    <n v="446"/>
    <n v="4895"/>
    <n v="1135"/>
    <n v="142"/>
    <n v="63"/>
    <n v="18"/>
    <n v="336"/>
    <m/>
    <n v="121"/>
    <m/>
    <m/>
    <m/>
    <n v="522"/>
    <n v="359"/>
    <n v="2.38"/>
    <n v="125"/>
    <n v="20"/>
    <n v="1"/>
    <n v="4068"/>
    <n v="1218"/>
    <n v="16"/>
    <n v="463"/>
    <n v="479"/>
    <n v="262"/>
    <n v="94"/>
    <n v="0.95899999999999996"/>
    <x v="81"/>
    <s v="Washington Park III"/>
    <n v="312500"/>
    <n v="92"/>
    <n v="95"/>
    <s v="BRO"/>
    <s v="BRO"/>
    <s v="BRO"/>
  </r>
  <r>
    <x v="36"/>
    <x v="1"/>
    <x v="0"/>
    <x v="1"/>
    <s v="BSN"/>
    <s v="ATL"/>
    <x v="24"/>
    <m/>
    <n v="7"/>
    <n v="152"/>
    <n v="74"/>
    <n v="58"/>
    <n v="90"/>
    <m/>
    <x v="0"/>
    <x v="0"/>
    <x v="0"/>
    <x v="1"/>
    <n v="0"/>
    <n v="502"/>
    <n v="5020"/>
    <n v="1222"/>
    <n v="142"/>
    <n v="61"/>
    <n v="22"/>
    <n v="413"/>
    <m/>
    <n v="118"/>
    <m/>
    <m/>
    <m/>
    <n v="652"/>
    <n v="495"/>
    <n v="3.33"/>
    <n v="121"/>
    <n v="9"/>
    <n v="2"/>
    <n v="4014"/>
    <n v="1324"/>
    <n v="28"/>
    <n v="458"/>
    <n v="426"/>
    <n v="249"/>
    <n v="128"/>
    <n v="0.96099999999999997"/>
    <x v="91"/>
    <s v="South End Grounds III"/>
    <n v="203221"/>
    <n v="100"/>
    <n v="103"/>
    <s v="BSN"/>
    <s v="BSN"/>
    <s v="BSN"/>
  </r>
  <r>
    <x v="36"/>
    <x v="1"/>
    <x v="0"/>
    <x v="5"/>
    <s v="CHA"/>
    <s v="CHW"/>
    <x v="75"/>
    <m/>
    <n v="3"/>
    <n v="157"/>
    <n v="79"/>
    <n v="87"/>
    <n v="64"/>
    <m/>
    <x v="0"/>
    <x v="0"/>
    <x v="0"/>
    <x v="1"/>
    <n v="0"/>
    <n v="588"/>
    <n v="5070"/>
    <n v="1205"/>
    <n v="149"/>
    <n v="33"/>
    <n v="5"/>
    <n v="421"/>
    <m/>
    <n v="175"/>
    <m/>
    <m/>
    <m/>
    <n v="474"/>
    <n v="347"/>
    <n v="2.2200000000000002"/>
    <n v="112"/>
    <n v="17"/>
    <n v="9"/>
    <n v="4218"/>
    <n v="1279"/>
    <n v="13"/>
    <n v="305"/>
    <n v="604"/>
    <n v="232"/>
    <n v="101"/>
    <n v="0.96599999999999997"/>
    <x v="85"/>
    <s v="South Side Park II"/>
    <n v="666307"/>
    <n v="97"/>
    <n v="95"/>
    <s v="CHW"/>
    <s v="CHA"/>
    <s v="CHA"/>
  </r>
  <r>
    <x v="36"/>
    <x v="1"/>
    <x v="0"/>
    <x v="1"/>
    <s v="CHN"/>
    <s v="CHC"/>
    <x v="25"/>
    <m/>
    <n v="1"/>
    <n v="155"/>
    <n v="76"/>
    <n v="107"/>
    <n v="45"/>
    <m/>
    <x v="0"/>
    <x v="1"/>
    <x v="1"/>
    <x v="2"/>
    <n v="1"/>
    <n v="574"/>
    <n v="4892"/>
    <n v="1224"/>
    <n v="162"/>
    <n v="48"/>
    <n v="13"/>
    <n v="435"/>
    <m/>
    <n v="235"/>
    <m/>
    <m/>
    <m/>
    <n v="390"/>
    <n v="264"/>
    <n v="1.73"/>
    <n v="114"/>
    <n v="32"/>
    <n v="8"/>
    <n v="4119"/>
    <n v="1054"/>
    <n v="11"/>
    <n v="402"/>
    <n v="586"/>
    <n v="211"/>
    <n v="110"/>
    <n v="0.96699999999999997"/>
    <x v="88"/>
    <s v="West Side Park II"/>
    <n v="422550"/>
    <n v="106"/>
    <n v="101"/>
    <s v="CHC"/>
    <s v="CHN"/>
    <s v="CHN"/>
  </r>
  <r>
    <x v="36"/>
    <x v="1"/>
    <x v="0"/>
    <x v="1"/>
    <s v="CIN"/>
    <s v="CIN"/>
    <x v="26"/>
    <m/>
    <n v="6"/>
    <n v="156"/>
    <n v="81"/>
    <n v="66"/>
    <n v="87"/>
    <m/>
    <x v="0"/>
    <x v="0"/>
    <x v="0"/>
    <x v="1"/>
    <n v="0"/>
    <n v="526"/>
    <n v="4966"/>
    <n v="1226"/>
    <n v="126"/>
    <n v="90"/>
    <n v="15"/>
    <n v="372"/>
    <m/>
    <n v="158"/>
    <m/>
    <m/>
    <m/>
    <n v="519"/>
    <n v="362"/>
    <n v="2.41"/>
    <n v="118"/>
    <n v="10"/>
    <n v="2"/>
    <n v="4053"/>
    <n v="1223"/>
    <n v="16"/>
    <n v="444"/>
    <n v="481"/>
    <n v="227"/>
    <n v="118"/>
    <n v="0.96299999999999997"/>
    <x v="25"/>
    <s v="Palace of the Fans"/>
    <n v="317500"/>
    <n v="104"/>
    <n v="105"/>
    <s v="CIN"/>
    <s v="CIN"/>
    <s v="CIN"/>
  </r>
  <r>
    <x v="36"/>
    <x v="1"/>
    <x v="0"/>
    <x v="5"/>
    <s v="CLE"/>
    <s v="CLE"/>
    <x v="76"/>
    <m/>
    <n v="4"/>
    <n v="158"/>
    <n v="82"/>
    <n v="85"/>
    <n v="67"/>
    <m/>
    <x v="0"/>
    <x v="0"/>
    <x v="0"/>
    <x v="1"/>
    <n v="0"/>
    <n v="530"/>
    <n v="5068"/>
    <n v="1221"/>
    <n v="182"/>
    <n v="68"/>
    <n v="11"/>
    <n v="335"/>
    <m/>
    <n v="193"/>
    <m/>
    <m/>
    <m/>
    <n v="525"/>
    <n v="350"/>
    <n v="2.2599999999999998"/>
    <n v="127"/>
    <n v="20"/>
    <n v="5"/>
    <n v="4176"/>
    <n v="1253"/>
    <n v="8"/>
    <n v="362"/>
    <n v="513"/>
    <n v="264"/>
    <n v="137"/>
    <n v="0.96"/>
    <x v="89"/>
    <s v="League Park I"/>
    <n v="382046"/>
    <n v="101"/>
    <n v="99"/>
    <s v="CLE"/>
    <s v="CLE"/>
    <s v="CLE"/>
  </r>
  <r>
    <x v="36"/>
    <x v="1"/>
    <x v="0"/>
    <x v="5"/>
    <s v="DET"/>
    <s v="DET"/>
    <x v="77"/>
    <m/>
    <n v="1"/>
    <n v="153"/>
    <n v="79"/>
    <n v="92"/>
    <n v="58"/>
    <m/>
    <x v="0"/>
    <x v="1"/>
    <x v="1"/>
    <x v="1"/>
    <n v="0"/>
    <n v="694"/>
    <n v="5204"/>
    <n v="1383"/>
    <n v="179"/>
    <n v="75"/>
    <n v="11"/>
    <n v="315"/>
    <m/>
    <n v="192"/>
    <m/>
    <m/>
    <m/>
    <n v="532"/>
    <n v="355"/>
    <n v="2.33"/>
    <n v="120"/>
    <n v="15"/>
    <n v="7"/>
    <n v="4110"/>
    <n v="1281"/>
    <n v="8"/>
    <n v="380"/>
    <n v="512"/>
    <n v="264"/>
    <n v="79"/>
    <n v="0.95799999999999996"/>
    <x v="86"/>
    <s v="Bennett Park"/>
    <n v="297079"/>
    <n v="103"/>
    <n v="102"/>
    <s v="DET"/>
    <s v="DET"/>
    <s v="DET"/>
  </r>
  <r>
    <x v="36"/>
    <x v="1"/>
    <x v="0"/>
    <x v="1"/>
    <s v="NY1"/>
    <s v="SFG"/>
    <x v="42"/>
    <m/>
    <n v="4"/>
    <n v="155"/>
    <n v="77"/>
    <n v="82"/>
    <n v="71"/>
    <m/>
    <x v="0"/>
    <x v="0"/>
    <x v="0"/>
    <x v="1"/>
    <n v="0"/>
    <n v="574"/>
    <n v="4874"/>
    <n v="1222"/>
    <n v="160"/>
    <n v="48"/>
    <n v="23"/>
    <n v="516"/>
    <m/>
    <n v="205"/>
    <m/>
    <m/>
    <m/>
    <n v="510"/>
    <n v="373"/>
    <n v="2.4500000000000002"/>
    <n v="109"/>
    <n v="22"/>
    <n v="13"/>
    <n v="4113"/>
    <n v="1219"/>
    <n v="25"/>
    <n v="369"/>
    <n v="655"/>
    <n v="230"/>
    <n v="75"/>
    <n v="0.96299999999999997"/>
    <x v="62"/>
    <s v="Polo Grounds III"/>
    <n v="538350"/>
    <n v="103"/>
    <n v="100"/>
    <s v="NYG"/>
    <s v="NY1"/>
    <s v="NY1"/>
  </r>
  <r>
    <x v="36"/>
    <x v="1"/>
    <x v="0"/>
    <x v="5"/>
    <s v="NYA"/>
    <s v="NYY"/>
    <x v="73"/>
    <m/>
    <n v="5"/>
    <n v="152"/>
    <n v="75"/>
    <n v="70"/>
    <n v="78"/>
    <m/>
    <x v="0"/>
    <x v="0"/>
    <x v="0"/>
    <x v="1"/>
    <n v="0"/>
    <n v="605"/>
    <n v="5044"/>
    <n v="1258"/>
    <n v="150"/>
    <n v="67"/>
    <n v="15"/>
    <n v="304"/>
    <m/>
    <n v="206"/>
    <m/>
    <m/>
    <m/>
    <n v="665"/>
    <n v="449"/>
    <n v="3.03"/>
    <n v="93"/>
    <n v="10"/>
    <n v="5"/>
    <n v="3999"/>
    <n v="1327"/>
    <n v="13"/>
    <n v="428"/>
    <n v="511"/>
    <n v="336"/>
    <n v="79"/>
    <n v="0.94699999999999995"/>
    <x v="90"/>
    <s v="Hilltop Park"/>
    <n v="350020"/>
    <n v="108"/>
    <n v="110"/>
    <s v="NYY"/>
    <s v="NYA"/>
    <s v="NYA"/>
  </r>
  <r>
    <x v="36"/>
    <x v="1"/>
    <x v="0"/>
    <x v="5"/>
    <s v="PHA"/>
    <s v="OAK"/>
    <x v="78"/>
    <m/>
    <n v="2"/>
    <n v="150"/>
    <n v="73"/>
    <n v="88"/>
    <n v="57"/>
    <m/>
    <x v="0"/>
    <x v="0"/>
    <x v="0"/>
    <x v="1"/>
    <n v="0"/>
    <n v="582"/>
    <n v="5008"/>
    <n v="1274"/>
    <n v="223"/>
    <n v="43"/>
    <n v="22"/>
    <n v="384"/>
    <m/>
    <n v="137"/>
    <m/>
    <m/>
    <m/>
    <n v="511"/>
    <n v="354"/>
    <n v="2.35"/>
    <n v="106"/>
    <n v="27"/>
    <n v="6"/>
    <n v="4062"/>
    <n v="1106"/>
    <n v="13"/>
    <n v="378"/>
    <n v="789"/>
    <n v="263"/>
    <n v="67"/>
    <n v="0.95799999999999996"/>
    <x v="5"/>
    <s v="Columbia Park"/>
    <n v="625581"/>
    <n v="102"/>
    <n v="102"/>
    <s v="PHA"/>
    <s v="PHA"/>
    <s v="PHA"/>
  </r>
  <r>
    <x v="36"/>
    <x v="1"/>
    <x v="0"/>
    <x v="1"/>
    <s v="PHI"/>
    <s v="PHI"/>
    <x v="44"/>
    <m/>
    <n v="3"/>
    <n v="149"/>
    <n v="75"/>
    <n v="83"/>
    <n v="64"/>
    <m/>
    <x v="0"/>
    <x v="0"/>
    <x v="0"/>
    <x v="1"/>
    <n v="0"/>
    <n v="512"/>
    <n v="4725"/>
    <n v="1113"/>
    <n v="162"/>
    <n v="65"/>
    <n v="12"/>
    <n v="424"/>
    <m/>
    <n v="154"/>
    <m/>
    <m/>
    <m/>
    <n v="476"/>
    <n v="351"/>
    <n v="2.4300000000000002"/>
    <n v="110"/>
    <n v="21"/>
    <n v="4"/>
    <n v="3897"/>
    <n v="1095"/>
    <n v="13"/>
    <n v="422"/>
    <n v="499"/>
    <n v="256"/>
    <n v="104"/>
    <n v="0.95699999999999996"/>
    <x v="71"/>
    <s v="Baker Bowl"/>
    <n v="341216"/>
    <n v="99"/>
    <n v="98"/>
    <s v="PHI"/>
    <s v="PHI"/>
    <s v="PHI"/>
  </r>
  <r>
    <x v="36"/>
    <x v="1"/>
    <x v="0"/>
    <x v="1"/>
    <s v="PIT"/>
    <s v="PIT"/>
    <x v="39"/>
    <m/>
    <n v="2"/>
    <n v="157"/>
    <n v="77"/>
    <n v="91"/>
    <n v="63"/>
    <m/>
    <x v="0"/>
    <x v="0"/>
    <x v="0"/>
    <x v="1"/>
    <n v="0"/>
    <n v="634"/>
    <n v="4957"/>
    <n v="1261"/>
    <n v="133"/>
    <n v="78"/>
    <n v="19"/>
    <n v="469"/>
    <m/>
    <n v="264"/>
    <m/>
    <m/>
    <m/>
    <n v="510"/>
    <n v="348"/>
    <n v="2.2999999999999998"/>
    <n v="111"/>
    <n v="24"/>
    <n v="5"/>
    <n v="4089"/>
    <n v="1207"/>
    <n v="12"/>
    <n v="368"/>
    <n v="497"/>
    <n v="253"/>
    <n v="75"/>
    <n v="0.95899999999999996"/>
    <x v="77"/>
    <s v="Exposition Park"/>
    <n v="319506"/>
    <n v="102"/>
    <n v="99"/>
    <s v="PIT"/>
    <s v="PIT"/>
    <s v="PIT"/>
  </r>
  <r>
    <x v="36"/>
    <x v="1"/>
    <x v="0"/>
    <x v="5"/>
    <s v="SLA"/>
    <s v="BAL"/>
    <x v="37"/>
    <m/>
    <n v="6"/>
    <n v="155"/>
    <n v="76"/>
    <n v="69"/>
    <n v="83"/>
    <m/>
    <x v="0"/>
    <x v="0"/>
    <x v="0"/>
    <x v="1"/>
    <n v="0"/>
    <n v="542"/>
    <n v="5224"/>
    <n v="1324"/>
    <n v="154"/>
    <n v="63"/>
    <n v="10"/>
    <n v="370"/>
    <m/>
    <n v="144"/>
    <m/>
    <m/>
    <m/>
    <n v="555"/>
    <n v="400"/>
    <n v="2.61"/>
    <n v="129"/>
    <n v="15"/>
    <n v="9"/>
    <n v="4143"/>
    <n v="1254"/>
    <n v="17"/>
    <n v="352"/>
    <n v="463"/>
    <n v="266"/>
    <n v="97"/>
    <n v="0.95899999999999996"/>
    <x v="45"/>
    <s v="Sportsman's Park III"/>
    <n v="419025"/>
    <n v="100"/>
    <n v="99"/>
    <s v="SLB"/>
    <s v="SLA"/>
    <s v="SLA"/>
  </r>
  <r>
    <x v="36"/>
    <x v="1"/>
    <x v="0"/>
    <x v="1"/>
    <s v="SLN"/>
    <s v="STL"/>
    <x v="40"/>
    <m/>
    <n v="8"/>
    <n v="155"/>
    <n v="79"/>
    <n v="52"/>
    <n v="101"/>
    <m/>
    <x v="0"/>
    <x v="0"/>
    <x v="0"/>
    <x v="1"/>
    <n v="0"/>
    <n v="419"/>
    <n v="5008"/>
    <n v="1163"/>
    <n v="121"/>
    <n v="51"/>
    <n v="19"/>
    <n v="312"/>
    <m/>
    <n v="125"/>
    <m/>
    <m/>
    <m/>
    <n v="608"/>
    <n v="410"/>
    <n v="2.7"/>
    <n v="127"/>
    <n v="19"/>
    <n v="2"/>
    <n v="4095"/>
    <n v="1212"/>
    <n v="20"/>
    <n v="500"/>
    <n v="594"/>
    <n v="350"/>
    <n v="105"/>
    <n v="0.94699999999999995"/>
    <x v="83"/>
    <s v="Robison Field"/>
    <n v="185377"/>
    <n v="97"/>
    <n v="101"/>
    <s v="STL"/>
    <s v="SLN"/>
    <s v="SLN"/>
  </r>
  <r>
    <x v="36"/>
    <x v="1"/>
    <x v="0"/>
    <x v="5"/>
    <s v="WS1"/>
    <s v="MIN"/>
    <x v="79"/>
    <m/>
    <n v="8"/>
    <n v="154"/>
    <n v="75"/>
    <n v="49"/>
    <n v="102"/>
    <m/>
    <x v="0"/>
    <x v="0"/>
    <x v="0"/>
    <x v="1"/>
    <n v="0"/>
    <n v="506"/>
    <n v="5112"/>
    <n v="1243"/>
    <n v="134"/>
    <n v="58"/>
    <n v="12"/>
    <n v="390"/>
    <m/>
    <n v="223"/>
    <m/>
    <m/>
    <m/>
    <n v="691"/>
    <n v="467"/>
    <n v="3.11"/>
    <n v="106"/>
    <n v="12"/>
    <n v="5"/>
    <n v="4053"/>
    <n v="1383"/>
    <n v="10"/>
    <n v="344"/>
    <n v="570"/>
    <n v="309"/>
    <n v="69"/>
    <n v="0.95099999999999996"/>
    <x v="79"/>
    <s v="American League Park II"/>
    <n v="221929"/>
    <n v="92"/>
    <n v="95"/>
    <s v="WSH"/>
    <s v="WS1"/>
    <s v="WS1"/>
  </r>
  <r>
    <x v="37"/>
    <x v="1"/>
    <x v="0"/>
    <x v="5"/>
    <s v="BOS"/>
    <s v="BOS"/>
    <x v="74"/>
    <m/>
    <n v="5"/>
    <n v="155"/>
    <n v="77"/>
    <n v="75"/>
    <n v="79"/>
    <m/>
    <x v="0"/>
    <x v="0"/>
    <x v="0"/>
    <x v="1"/>
    <n v="0"/>
    <n v="564"/>
    <n v="5048"/>
    <n v="1239"/>
    <n v="117"/>
    <n v="88"/>
    <n v="14"/>
    <n v="289"/>
    <m/>
    <n v="167"/>
    <m/>
    <m/>
    <m/>
    <n v="513"/>
    <n v="350"/>
    <n v="2.2799999999999998"/>
    <n v="102"/>
    <n v="12"/>
    <n v="7"/>
    <n v="4140"/>
    <n v="1200"/>
    <n v="18"/>
    <n v="364"/>
    <n v="624"/>
    <n v="296"/>
    <n v="71"/>
    <n v="0.95399999999999996"/>
    <x v="92"/>
    <s v="Huntington Avenue Grounds"/>
    <n v="473048"/>
    <n v="103"/>
    <n v="103"/>
    <s v="BOS"/>
    <s v="BOS"/>
    <s v="BOS"/>
  </r>
  <r>
    <x v="37"/>
    <x v="1"/>
    <x v="0"/>
    <x v="1"/>
    <s v="BRO"/>
    <s v="LAD"/>
    <x v="47"/>
    <m/>
    <n v="7"/>
    <n v="154"/>
    <n v="77"/>
    <n v="53"/>
    <n v="101"/>
    <m/>
    <x v="0"/>
    <x v="0"/>
    <x v="0"/>
    <x v="1"/>
    <n v="0"/>
    <n v="377"/>
    <n v="4897"/>
    <n v="1044"/>
    <n v="110"/>
    <n v="60"/>
    <n v="28"/>
    <n v="323"/>
    <m/>
    <n v="113"/>
    <m/>
    <m/>
    <m/>
    <n v="516"/>
    <n v="376"/>
    <n v="2.4700000000000002"/>
    <n v="118"/>
    <n v="20"/>
    <n v="4"/>
    <n v="4107"/>
    <n v="1165"/>
    <n v="17"/>
    <n v="444"/>
    <n v="535"/>
    <n v="241"/>
    <n v="66"/>
    <n v="0.96099999999999997"/>
    <x v="81"/>
    <s v="Washington Park III"/>
    <n v="275600"/>
    <n v="96"/>
    <n v="99"/>
    <s v="BRO"/>
    <s v="BRO"/>
    <s v="BRO"/>
  </r>
  <r>
    <x v="37"/>
    <x v="1"/>
    <x v="0"/>
    <x v="1"/>
    <s v="BSN"/>
    <s v="ATL"/>
    <x v="24"/>
    <m/>
    <n v="6"/>
    <n v="156"/>
    <n v="78"/>
    <n v="63"/>
    <n v="91"/>
    <m/>
    <x v="0"/>
    <x v="0"/>
    <x v="0"/>
    <x v="1"/>
    <n v="0"/>
    <n v="537"/>
    <n v="5131"/>
    <n v="1228"/>
    <n v="137"/>
    <n v="43"/>
    <n v="17"/>
    <n v="414"/>
    <m/>
    <n v="134"/>
    <m/>
    <m/>
    <m/>
    <n v="622"/>
    <n v="435"/>
    <n v="2.79"/>
    <n v="92"/>
    <n v="14"/>
    <n v="1"/>
    <n v="4212"/>
    <n v="1262"/>
    <n v="29"/>
    <n v="423"/>
    <n v="416"/>
    <n v="252"/>
    <n v="90"/>
    <n v="0.96199999999999997"/>
    <x v="91"/>
    <s v="South End Grounds III"/>
    <n v="253750"/>
    <n v="98"/>
    <n v="102"/>
    <s v="BSN"/>
    <s v="BSN"/>
    <s v="BSN"/>
  </r>
  <r>
    <x v="37"/>
    <x v="1"/>
    <x v="0"/>
    <x v="5"/>
    <s v="CHA"/>
    <s v="CHW"/>
    <x v="75"/>
    <m/>
    <n v="3"/>
    <n v="156"/>
    <n v="78"/>
    <n v="88"/>
    <n v="64"/>
    <m/>
    <x v="0"/>
    <x v="0"/>
    <x v="0"/>
    <x v="1"/>
    <n v="0"/>
    <n v="537"/>
    <n v="5027"/>
    <n v="1127"/>
    <n v="145"/>
    <n v="41"/>
    <n v="3"/>
    <n v="463"/>
    <m/>
    <n v="209"/>
    <m/>
    <m/>
    <m/>
    <n v="470"/>
    <n v="349"/>
    <n v="2.2200000000000002"/>
    <n v="107"/>
    <n v="23"/>
    <n v="10"/>
    <n v="4242"/>
    <n v="1170"/>
    <n v="11"/>
    <n v="284"/>
    <n v="623"/>
    <n v="233"/>
    <n v="82"/>
    <n v="0.96599999999999997"/>
    <x v="85"/>
    <s v="South Side Park II"/>
    <n v="636096"/>
    <n v="98"/>
    <n v="97"/>
    <s v="CHW"/>
    <s v="CHA"/>
    <s v="CHA"/>
  </r>
  <r>
    <x v="37"/>
    <x v="1"/>
    <x v="0"/>
    <x v="1"/>
    <s v="CHN"/>
    <s v="CHC"/>
    <x v="25"/>
    <m/>
    <n v="1"/>
    <n v="158"/>
    <n v="78"/>
    <n v="99"/>
    <n v="55"/>
    <m/>
    <x v="0"/>
    <x v="1"/>
    <x v="1"/>
    <x v="2"/>
    <n v="1"/>
    <n v="624"/>
    <n v="5085"/>
    <n v="1267"/>
    <n v="196"/>
    <n v="56"/>
    <n v="19"/>
    <n v="418"/>
    <m/>
    <n v="212"/>
    <m/>
    <m/>
    <m/>
    <n v="461"/>
    <n v="341"/>
    <n v="2.14"/>
    <n v="108"/>
    <n v="29"/>
    <n v="12"/>
    <n v="4299"/>
    <n v="1137"/>
    <n v="20"/>
    <n v="437"/>
    <n v="668"/>
    <n v="206"/>
    <n v="76"/>
    <n v="0.96899999999999997"/>
    <x v="88"/>
    <s v="West Side Park II"/>
    <n v="665325"/>
    <n v="104"/>
    <n v="100"/>
    <s v="CHC"/>
    <s v="CHN"/>
    <s v="CHN"/>
  </r>
  <r>
    <x v="37"/>
    <x v="1"/>
    <x v="0"/>
    <x v="1"/>
    <s v="CIN"/>
    <s v="CIN"/>
    <x v="26"/>
    <m/>
    <n v="5"/>
    <n v="155"/>
    <n v="77"/>
    <n v="73"/>
    <n v="81"/>
    <m/>
    <x v="0"/>
    <x v="0"/>
    <x v="0"/>
    <x v="1"/>
    <n v="0"/>
    <n v="489"/>
    <n v="4879"/>
    <n v="1108"/>
    <n v="129"/>
    <n v="77"/>
    <n v="14"/>
    <n v="372"/>
    <m/>
    <n v="196"/>
    <m/>
    <m/>
    <m/>
    <n v="544"/>
    <n v="364"/>
    <n v="2.37"/>
    <n v="110"/>
    <n v="17"/>
    <n v="8"/>
    <n v="4152"/>
    <n v="1218"/>
    <n v="19"/>
    <n v="415"/>
    <n v="433"/>
    <n v="255"/>
    <n v="72"/>
    <n v="0.95899999999999996"/>
    <x v="25"/>
    <s v="Palace of the Fans"/>
    <n v="399200"/>
    <n v="97"/>
    <n v="98"/>
    <s v="CIN"/>
    <s v="CIN"/>
    <s v="CIN"/>
  </r>
  <r>
    <x v="37"/>
    <x v="1"/>
    <x v="0"/>
    <x v="5"/>
    <s v="CLE"/>
    <s v="CLE"/>
    <x v="76"/>
    <m/>
    <n v="2"/>
    <n v="157"/>
    <n v="78"/>
    <n v="90"/>
    <n v="64"/>
    <m/>
    <x v="0"/>
    <x v="0"/>
    <x v="0"/>
    <x v="1"/>
    <n v="0"/>
    <n v="568"/>
    <n v="5108"/>
    <n v="1221"/>
    <n v="188"/>
    <n v="58"/>
    <n v="18"/>
    <n v="364"/>
    <m/>
    <n v="177"/>
    <m/>
    <m/>
    <m/>
    <n v="457"/>
    <n v="320"/>
    <n v="2.02"/>
    <n v="108"/>
    <n v="18"/>
    <n v="5"/>
    <n v="4272"/>
    <n v="1172"/>
    <n v="16"/>
    <n v="328"/>
    <n v="548"/>
    <n v="257"/>
    <n v="95"/>
    <n v="0.96199999999999997"/>
    <x v="89"/>
    <s v="League Park I"/>
    <n v="422262"/>
    <n v="101"/>
    <n v="100"/>
    <s v="CLE"/>
    <s v="CLE"/>
    <s v="CLE"/>
  </r>
  <r>
    <x v="37"/>
    <x v="1"/>
    <x v="0"/>
    <x v="5"/>
    <s v="DET"/>
    <s v="DET"/>
    <x v="77"/>
    <m/>
    <n v="1"/>
    <n v="154"/>
    <n v="78"/>
    <n v="90"/>
    <n v="63"/>
    <m/>
    <x v="0"/>
    <x v="1"/>
    <x v="1"/>
    <x v="1"/>
    <n v="0"/>
    <n v="647"/>
    <n v="5115"/>
    <n v="1347"/>
    <n v="199"/>
    <n v="86"/>
    <n v="19"/>
    <n v="320"/>
    <m/>
    <n v="165"/>
    <m/>
    <m/>
    <m/>
    <n v="547"/>
    <n v="366"/>
    <n v="2.4"/>
    <n v="119"/>
    <n v="15"/>
    <n v="5"/>
    <n v="4122"/>
    <n v="1313"/>
    <n v="12"/>
    <n v="318"/>
    <n v="553"/>
    <n v="298"/>
    <n v="95"/>
    <n v="0.95299999999999996"/>
    <x v="86"/>
    <s v="Bennett Park"/>
    <n v="436199"/>
    <n v="104"/>
    <n v="101"/>
    <s v="DET"/>
    <s v="DET"/>
    <s v="DET"/>
  </r>
  <r>
    <x v="37"/>
    <x v="1"/>
    <x v="0"/>
    <x v="1"/>
    <s v="NY1"/>
    <s v="SFG"/>
    <x v="42"/>
    <m/>
    <n v="2"/>
    <n v="157"/>
    <n v="80"/>
    <n v="98"/>
    <n v="56"/>
    <m/>
    <x v="0"/>
    <x v="0"/>
    <x v="0"/>
    <x v="1"/>
    <n v="0"/>
    <n v="652"/>
    <n v="5006"/>
    <n v="1339"/>
    <n v="182"/>
    <n v="43"/>
    <n v="20"/>
    <n v="494"/>
    <m/>
    <n v="181"/>
    <m/>
    <m/>
    <m/>
    <n v="456"/>
    <n v="336"/>
    <n v="2.14"/>
    <n v="95"/>
    <n v="25"/>
    <n v="18"/>
    <n v="4233"/>
    <n v="1214"/>
    <n v="26"/>
    <n v="288"/>
    <n v="656"/>
    <n v="248"/>
    <n v="79"/>
    <n v="0.96099999999999997"/>
    <x v="62"/>
    <s v="Polo Grounds III"/>
    <n v="910000"/>
    <n v="105"/>
    <n v="102"/>
    <s v="NYG"/>
    <s v="NY1"/>
    <s v="NY1"/>
  </r>
  <r>
    <x v="37"/>
    <x v="1"/>
    <x v="0"/>
    <x v="5"/>
    <s v="NYA"/>
    <s v="NYY"/>
    <x v="73"/>
    <m/>
    <n v="8"/>
    <n v="155"/>
    <n v="77"/>
    <n v="51"/>
    <n v="103"/>
    <m/>
    <x v="0"/>
    <x v="0"/>
    <x v="0"/>
    <x v="1"/>
    <n v="0"/>
    <n v="459"/>
    <n v="5046"/>
    <n v="1190"/>
    <n v="142"/>
    <n v="50"/>
    <n v="13"/>
    <n v="288"/>
    <m/>
    <n v="231"/>
    <m/>
    <m/>
    <m/>
    <n v="713"/>
    <n v="480"/>
    <n v="3.16"/>
    <n v="90"/>
    <n v="11"/>
    <n v="3"/>
    <n v="4098"/>
    <n v="1288"/>
    <n v="26"/>
    <n v="458"/>
    <n v="585"/>
    <n v="338"/>
    <n v="78"/>
    <n v="0.94699999999999995"/>
    <x v="90"/>
    <s v="Hilltop Park"/>
    <n v="305500"/>
    <n v="101"/>
    <n v="103"/>
    <s v="NYY"/>
    <s v="NYA"/>
    <s v="NYA"/>
  </r>
  <r>
    <x v="37"/>
    <x v="1"/>
    <x v="0"/>
    <x v="5"/>
    <s v="PHA"/>
    <s v="OAK"/>
    <x v="78"/>
    <m/>
    <n v="6"/>
    <n v="157"/>
    <n v="78"/>
    <n v="68"/>
    <n v="85"/>
    <m/>
    <x v="0"/>
    <x v="0"/>
    <x v="0"/>
    <x v="1"/>
    <n v="0"/>
    <n v="486"/>
    <n v="5065"/>
    <n v="1131"/>
    <n v="183"/>
    <n v="50"/>
    <n v="21"/>
    <n v="368"/>
    <m/>
    <n v="116"/>
    <m/>
    <m/>
    <m/>
    <n v="562"/>
    <n v="398"/>
    <n v="2.56"/>
    <n v="102"/>
    <n v="23"/>
    <n v="4"/>
    <n v="4200"/>
    <n v="1194"/>
    <n v="10"/>
    <n v="410"/>
    <n v="741"/>
    <n v="272"/>
    <n v="68"/>
    <n v="0.95699999999999996"/>
    <x v="5"/>
    <s v="Columbia Park"/>
    <n v="455062"/>
    <n v="107"/>
    <n v="107"/>
    <s v="PHA"/>
    <s v="PHA"/>
    <s v="PHA"/>
  </r>
  <r>
    <x v="37"/>
    <x v="1"/>
    <x v="0"/>
    <x v="1"/>
    <s v="PHI"/>
    <s v="PHI"/>
    <x v="44"/>
    <m/>
    <n v="4"/>
    <n v="155"/>
    <n v="78"/>
    <n v="83"/>
    <n v="71"/>
    <m/>
    <x v="0"/>
    <x v="0"/>
    <x v="0"/>
    <x v="1"/>
    <n v="0"/>
    <n v="504"/>
    <n v="5012"/>
    <n v="1223"/>
    <n v="194"/>
    <n v="68"/>
    <n v="11"/>
    <n v="334"/>
    <m/>
    <n v="200"/>
    <m/>
    <m/>
    <m/>
    <n v="445"/>
    <n v="325"/>
    <n v="2.1"/>
    <n v="116"/>
    <n v="22"/>
    <n v="6"/>
    <n v="4179"/>
    <n v="1167"/>
    <n v="8"/>
    <n v="379"/>
    <n v="476"/>
    <n v="238"/>
    <n v="75"/>
    <n v="0.96299999999999997"/>
    <x v="71"/>
    <s v="Baker Bowl"/>
    <n v="420660"/>
    <n v="103"/>
    <n v="102"/>
    <s v="PHI"/>
    <s v="PHI"/>
    <s v="PHI"/>
  </r>
  <r>
    <x v="37"/>
    <x v="1"/>
    <x v="0"/>
    <x v="1"/>
    <s v="PIT"/>
    <s v="PIT"/>
    <x v="39"/>
    <m/>
    <n v="2"/>
    <n v="155"/>
    <n v="77"/>
    <n v="98"/>
    <n v="56"/>
    <m/>
    <x v="0"/>
    <x v="0"/>
    <x v="0"/>
    <x v="1"/>
    <n v="0"/>
    <n v="585"/>
    <n v="5109"/>
    <n v="1263"/>
    <n v="162"/>
    <n v="98"/>
    <n v="25"/>
    <n v="420"/>
    <m/>
    <n v="186"/>
    <m/>
    <m/>
    <m/>
    <n v="469"/>
    <n v="330"/>
    <n v="2.12"/>
    <n v="100"/>
    <n v="24"/>
    <n v="9"/>
    <n v="4206"/>
    <n v="1142"/>
    <n v="16"/>
    <n v="406"/>
    <n v="468"/>
    <n v="225"/>
    <n v="74"/>
    <n v="0.96399999999999997"/>
    <x v="77"/>
    <s v="Exposition Park"/>
    <n v="382444"/>
    <n v="100"/>
    <n v="98"/>
    <s v="PIT"/>
    <s v="PIT"/>
    <s v="PIT"/>
  </r>
  <r>
    <x v="37"/>
    <x v="1"/>
    <x v="0"/>
    <x v="5"/>
    <s v="SLA"/>
    <s v="BAL"/>
    <x v="37"/>
    <m/>
    <n v="4"/>
    <n v="155"/>
    <n v="78"/>
    <n v="83"/>
    <n v="69"/>
    <m/>
    <x v="0"/>
    <x v="0"/>
    <x v="0"/>
    <x v="1"/>
    <n v="0"/>
    <n v="544"/>
    <n v="5151"/>
    <n v="1261"/>
    <n v="173"/>
    <n v="52"/>
    <n v="20"/>
    <n v="343"/>
    <m/>
    <n v="126"/>
    <m/>
    <m/>
    <m/>
    <n v="483"/>
    <n v="334"/>
    <n v="2.15"/>
    <n v="107"/>
    <n v="15"/>
    <n v="5"/>
    <n v="4191"/>
    <n v="1151"/>
    <n v="7"/>
    <n v="387"/>
    <n v="607"/>
    <n v="237"/>
    <n v="97"/>
    <n v="0.96399999999999997"/>
    <x v="45"/>
    <s v="Sportsman's Park III"/>
    <n v="618947"/>
    <n v="101"/>
    <n v="100"/>
    <s v="SLB"/>
    <s v="SLA"/>
    <s v="SLA"/>
  </r>
  <r>
    <x v="37"/>
    <x v="1"/>
    <x v="0"/>
    <x v="1"/>
    <s v="SLN"/>
    <s v="STL"/>
    <x v="40"/>
    <m/>
    <n v="8"/>
    <n v="154"/>
    <n v="77"/>
    <n v="49"/>
    <n v="105"/>
    <m/>
    <x v="0"/>
    <x v="0"/>
    <x v="0"/>
    <x v="1"/>
    <n v="0"/>
    <n v="371"/>
    <n v="4959"/>
    <n v="1105"/>
    <n v="134"/>
    <n v="57"/>
    <n v="17"/>
    <n v="282"/>
    <m/>
    <n v="150"/>
    <m/>
    <m/>
    <m/>
    <n v="626"/>
    <n v="401"/>
    <n v="2.64"/>
    <n v="97"/>
    <n v="13"/>
    <n v="4"/>
    <n v="4104"/>
    <n v="1217"/>
    <n v="16"/>
    <n v="430"/>
    <n v="528"/>
    <n v="349"/>
    <n v="68"/>
    <n v="0.94599999999999995"/>
    <x v="83"/>
    <s v="Robison Field"/>
    <n v="205129"/>
    <n v="95"/>
    <n v="100"/>
    <s v="STL"/>
    <s v="SLN"/>
    <s v="SLN"/>
  </r>
  <r>
    <x v="37"/>
    <x v="1"/>
    <x v="0"/>
    <x v="5"/>
    <s v="WS1"/>
    <s v="MIN"/>
    <x v="79"/>
    <m/>
    <n v="7"/>
    <n v="155"/>
    <n v="78"/>
    <n v="67"/>
    <n v="85"/>
    <m/>
    <x v="0"/>
    <x v="0"/>
    <x v="0"/>
    <x v="1"/>
    <n v="0"/>
    <n v="479"/>
    <n v="5041"/>
    <n v="1186"/>
    <n v="132"/>
    <n v="74"/>
    <n v="8"/>
    <n v="368"/>
    <m/>
    <n v="170"/>
    <m/>
    <m/>
    <m/>
    <n v="539"/>
    <n v="362"/>
    <n v="2.34"/>
    <n v="106"/>
    <n v="15"/>
    <n v="7"/>
    <n v="4173"/>
    <n v="1236"/>
    <n v="16"/>
    <n v="348"/>
    <n v="649"/>
    <n v="276"/>
    <n v="89"/>
    <n v="0.95799999999999996"/>
    <x v="79"/>
    <s v="American League Park II"/>
    <n v="264252"/>
    <n v="92"/>
    <n v="96"/>
    <s v="WSH"/>
    <s v="WS1"/>
    <s v="WS1"/>
  </r>
  <r>
    <x v="38"/>
    <x v="1"/>
    <x v="0"/>
    <x v="5"/>
    <s v="BOS"/>
    <s v="BOS"/>
    <x v="74"/>
    <m/>
    <n v="3"/>
    <n v="152"/>
    <n v="75"/>
    <n v="88"/>
    <n v="63"/>
    <m/>
    <x v="0"/>
    <x v="0"/>
    <x v="0"/>
    <x v="1"/>
    <n v="0"/>
    <n v="597"/>
    <n v="4979"/>
    <n v="1307"/>
    <n v="151"/>
    <n v="69"/>
    <n v="20"/>
    <n v="348"/>
    <m/>
    <n v="215"/>
    <m/>
    <m/>
    <m/>
    <n v="550"/>
    <n v="391"/>
    <n v="2.59"/>
    <n v="75"/>
    <n v="11"/>
    <n v="15"/>
    <n v="4080"/>
    <n v="1214"/>
    <n v="18"/>
    <n v="384"/>
    <n v="555"/>
    <n v="291"/>
    <n v="95"/>
    <n v="0.95499999999999996"/>
    <x v="92"/>
    <s v="Huntington Avenue Grounds"/>
    <n v="668965"/>
    <n v="102"/>
    <n v="101"/>
    <s v="BOS"/>
    <s v="BOS"/>
    <s v="BOS"/>
  </r>
  <r>
    <x v="38"/>
    <x v="1"/>
    <x v="0"/>
    <x v="1"/>
    <s v="BRO"/>
    <s v="LAD"/>
    <x v="47"/>
    <m/>
    <n v="6"/>
    <n v="155"/>
    <n v="79"/>
    <n v="55"/>
    <n v="98"/>
    <m/>
    <x v="0"/>
    <x v="0"/>
    <x v="0"/>
    <x v="1"/>
    <n v="0"/>
    <n v="444"/>
    <n v="5056"/>
    <n v="1157"/>
    <n v="176"/>
    <n v="59"/>
    <n v="16"/>
    <n v="330"/>
    <m/>
    <n v="141"/>
    <m/>
    <m/>
    <m/>
    <n v="627"/>
    <n v="477"/>
    <n v="3.1"/>
    <n v="126"/>
    <n v="18"/>
    <n v="3"/>
    <n v="4152"/>
    <n v="1277"/>
    <n v="32"/>
    <n v="528"/>
    <n v="594"/>
    <n v="276"/>
    <n v="86"/>
    <n v="0.95599999999999996"/>
    <x v="81"/>
    <s v="Washington Park III"/>
    <n v="321300"/>
    <n v="96"/>
    <n v="100"/>
    <s v="BRO"/>
    <s v="BRO"/>
    <s v="BRO"/>
  </r>
  <r>
    <x v="38"/>
    <x v="1"/>
    <x v="0"/>
    <x v="1"/>
    <s v="BSN"/>
    <s v="ATL"/>
    <x v="24"/>
    <m/>
    <n v="8"/>
    <n v="155"/>
    <n v="76"/>
    <n v="45"/>
    <n v="108"/>
    <m/>
    <x v="0"/>
    <x v="0"/>
    <x v="0"/>
    <x v="1"/>
    <n v="0"/>
    <n v="435"/>
    <n v="5017"/>
    <n v="1121"/>
    <n v="124"/>
    <n v="43"/>
    <n v="15"/>
    <n v="400"/>
    <m/>
    <n v="135"/>
    <m/>
    <m/>
    <m/>
    <n v="683"/>
    <n v="487"/>
    <n v="3.2"/>
    <n v="98"/>
    <n v="13"/>
    <n v="6"/>
    <n v="4110"/>
    <n v="1329"/>
    <n v="23"/>
    <n v="543"/>
    <n v="414"/>
    <n v="340"/>
    <n v="101"/>
    <n v="0.94799999999999995"/>
    <x v="91"/>
    <s v="South End Grounds III"/>
    <n v="195188"/>
    <n v="104"/>
    <n v="108"/>
    <s v="BSN"/>
    <s v="BSN"/>
    <s v="BSN"/>
  </r>
  <r>
    <x v="38"/>
    <x v="1"/>
    <x v="0"/>
    <x v="5"/>
    <s v="CHA"/>
    <s v="CHW"/>
    <x v="75"/>
    <m/>
    <n v="4"/>
    <n v="159"/>
    <n v="81"/>
    <n v="78"/>
    <n v="74"/>
    <m/>
    <x v="0"/>
    <x v="0"/>
    <x v="0"/>
    <x v="1"/>
    <n v="0"/>
    <n v="492"/>
    <n v="5017"/>
    <n v="1110"/>
    <n v="145"/>
    <n v="56"/>
    <n v="4"/>
    <n v="441"/>
    <m/>
    <n v="211"/>
    <m/>
    <m/>
    <m/>
    <n v="463"/>
    <n v="326"/>
    <n v="2.0499999999999998"/>
    <n v="115"/>
    <n v="26"/>
    <n v="4"/>
    <n v="4290"/>
    <n v="1182"/>
    <n v="8"/>
    <n v="340"/>
    <n v="669"/>
    <n v="247"/>
    <n v="101"/>
    <n v="0.96399999999999997"/>
    <x v="85"/>
    <s v="South Side Park II"/>
    <n v="478400"/>
    <n v="96"/>
    <n v="95"/>
    <s v="CHW"/>
    <s v="CHA"/>
    <s v="CHA"/>
  </r>
  <r>
    <x v="38"/>
    <x v="1"/>
    <x v="0"/>
    <x v="1"/>
    <s v="CHN"/>
    <s v="CHC"/>
    <x v="25"/>
    <m/>
    <n v="2"/>
    <n v="155"/>
    <n v="77"/>
    <n v="104"/>
    <n v="49"/>
    <m/>
    <x v="0"/>
    <x v="0"/>
    <x v="0"/>
    <x v="1"/>
    <n v="0"/>
    <n v="635"/>
    <n v="4999"/>
    <n v="1227"/>
    <n v="203"/>
    <n v="60"/>
    <n v="20"/>
    <n v="420"/>
    <m/>
    <n v="187"/>
    <m/>
    <m/>
    <m/>
    <n v="390"/>
    <n v="272"/>
    <n v="1.75"/>
    <n v="111"/>
    <n v="32"/>
    <n v="11"/>
    <n v="4197"/>
    <n v="1094"/>
    <n v="6"/>
    <n v="364"/>
    <n v="680"/>
    <n v="244"/>
    <n v="95"/>
    <n v="0.96199999999999997"/>
    <x v="88"/>
    <s v="West Side Park II"/>
    <n v="633480"/>
    <n v="103"/>
    <n v="98"/>
    <s v="CHC"/>
    <s v="CHN"/>
    <s v="CHN"/>
  </r>
  <r>
    <x v="38"/>
    <x v="1"/>
    <x v="0"/>
    <x v="1"/>
    <s v="CIN"/>
    <s v="CIN"/>
    <x v="26"/>
    <m/>
    <n v="4"/>
    <n v="157"/>
    <n v="80"/>
    <n v="77"/>
    <n v="76"/>
    <m/>
    <x v="0"/>
    <x v="0"/>
    <x v="0"/>
    <x v="1"/>
    <n v="0"/>
    <n v="606"/>
    <n v="5088"/>
    <n v="1273"/>
    <n v="159"/>
    <n v="72"/>
    <n v="22"/>
    <n v="478"/>
    <m/>
    <n v="280"/>
    <m/>
    <m/>
    <m/>
    <n v="599"/>
    <n v="394"/>
    <n v="2.52"/>
    <n v="91"/>
    <n v="10"/>
    <n v="8"/>
    <n v="4221"/>
    <n v="1233"/>
    <n v="5"/>
    <n v="510"/>
    <n v="477"/>
    <n v="309"/>
    <n v="120"/>
    <n v="0.95199999999999996"/>
    <x v="25"/>
    <s v="Palace of the Fans"/>
    <n v="424643"/>
    <n v="99"/>
    <n v="100"/>
    <s v="CIN"/>
    <s v="CIN"/>
    <s v="CIN"/>
  </r>
  <r>
    <x v="38"/>
    <x v="1"/>
    <x v="0"/>
    <x v="5"/>
    <s v="CLE"/>
    <s v="CLE"/>
    <x v="76"/>
    <m/>
    <n v="6"/>
    <n v="155"/>
    <n v="77"/>
    <n v="71"/>
    <n v="82"/>
    <m/>
    <x v="0"/>
    <x v="0"/>
    <x v="0"/>
    <x v="1"/>
    <n v="0"/>
    <n v="493"/>
    <n v="5048"/>
    <n v="1216"/>
    <n v="173"/>
    <n v="81"/>
    <n v="10"/>
    <n v="283"/>
    <m/>
    <n v="174"/>
    <m/>
    <m/>
    <m/>
    <n v="532"/>
    <n v="363"/>
    <n v="2.4"/>
    <n v="110"/>
    <n v="15"/>
    <n v="3"/>
    <n v="4083"/>
    <n v="1212"/>
    <n v="9"/>
    <n v="348"/>
    <n v="568"/>
    <n v="277"/>
    <n v="110"/>
    <n v="0.95699999999999996"/>
    <x v="89"/>
    <s v="League Park I"/>
    <n v="354627"/>
    <n v="104"/>
    <n v="103"/>
    <s v="CLE"/>
    <s v="CLE"/>
    <s v="CLE"/>
  </r>
  <r>
    <x v="38"/>
    <x v="1"/>
    <x v="0"/>
    <x v="5"/>
    <s v="DET"/>
    <s v="DET"/>
    <x v="77"/>
    <m/>
    <n v="1"/>
    <n v="158"/>
    <n v="78"/>
    <n v="98"/>
    <n v="54"/>
    <m/>
    <x v="0"/>
    <x v="1"/>
    <x v="1"/>
    <x v="1"/>
    <n v="0"/>
    <n v="666"/>
    <n v="5095"/>
    <n v="1360"/>
    <n v="209"/>
    <n v="58"/>
    <n v="19"/>
    <n v="397"/>
    <m/>
    <n v="280"/>
    <m/>
    <m/>
    <m/>
    <n v="493"/>
    <n v="357"/>
    <n v="2.2599999999999998"/>
    <n v="117"/>
    <n v="17"/>
    <n v="12"/>
    <n v="4260"/>
    <n v="1254"/>
    <n v="16"/>
    <n v="359"/>
    <n v="528"/>
    <n v="268"/>
    <n v="87"/>
    <n v="0.96"/>
    <x v="86"/>
    <s v="Bennett Park"/>
    <n v="490490"/>
    <n v="104"/>
    <n v="102"/>
    <s v="DET"/>
    <s v="DET"/>
    <s v="DET"/>
  </r>
  <r>
    <x v="38"/>
    <x v="1"/>
    <x v="0"/>
    <x v="1"/>
    <s v="NY1"/>
    <s v="SFG"/>
    <x v="42"/>
    <m/>
    <n v="3"/>
    <n v="158"/>
    <n v="77"/>
    <n v="92"/>
    <n v="61"/>
    <m/>
    <x v="0"/>
    <x v="0"/>
    <x v="0"/>
    <x v="1"/>
    <n v="0"/>
    <n v="623"/>
    <n v="5218"/>
    <n v="1327"/>
    <n v="173"/>
    <n v="68"/>
    <n v="26"/>
    <n v="530"/>
    <m/>
    <n v="234"/>
    <m/>
    <m/>
    <m/>
    <n v="546"/>
    <n v="363"/>
    <n v="2.27"/>
    <n v="105"/>
    <n v="17"/>
    <n v="15"/>
    <n v="4320"/>
    <n v="1248"/>
    <n v="28"/>
    <n v="397"/>
    <n v="735"/>
    <n v="305"/>
    <n v="99"/>
    <n v="0.95399999999999996"/>
    <x v="62"/>
    <s v="Polo Grounds III"/>
    <n v="783700"/>
    <n v="102"/>
    <n v="98"/>
    <s v="NYG"/>
    <s v="NY1"/>
    <s v="NY1"/>
  </r>
  <r>
    <x v="38"/>
    <x v="1"/>
    <x v="0"/>
    <x v="5"/>
    <s v="NYA"/>
    <s v="NYY"/>
    <x v="73"/>
    <m/>
    <n v="5"/>
    <n v="153"/>
    <n v="77"/>
    <n v="74"/>
    <n v="77"/>
    <m/>
    <x v="0"/>
    <x v="0"/>
    <x v="0"/>
    <x v="1"/>
    <n v="0"/>
    <n v="590"/>
    <n v="4981"/>
    <n v="1234"/>
    <n v="143"/>
    <n v="61"/>
    <n v="16"/>
    <n v="407"/>
    <m/>
    <n v="187"/>
    <m/>
    <m/>
    <m/>
    <n v="587"/>
    <n v="398"/>
    <n v="2.65"/>
    <n v="94"/>
    <n v="18"/>
    <n v="7"/>
    <n v="4050"/>
    <n v="1223"/>
    <n v="21"/>
    <n v="422"/>
    <n v="597"/>
    <n v="328"/>
    <n v="94"/>
    <n v="0.94799999999999995"/>
    <x v="90"/>
    <s v="Hilltop Park"/>
    <n v="501000"/>
    <n v="101"/>
    <n v="102"/>
    <s v="NYY"/>
    <s v="NYA"/>
    <s v="NYA"/>
  </r>
  <r>
    <x v="38"/>
    <x v="1"/>
    <x v="0"/>
    <x v="5"/>
    <s v="PHA"/>
    <s v="OAK"/>
    <x v="78"/>
    <m/>
    <n v="2"/>
    <n v="153"/>
    <n v="76"/>
    <n v="95"/>
    <n v="58"/>
    <m/>
    <x v="0"/>
    <x v="0"/>
    <x v="0"/>
    <x v="1"/>
    <n v="0"/>
    <n v="605"/>
    <n v="4905"/>
    <n v="1257"/>
    <n v="186"/>
    <n v="88"/>
    <n v="21"/>
    <n v="403"/>
    <m/>
    <n v="205"/>
    <m/>
    <m/>
    <m/>
    <n v="408"/>
    <n v="296"/>
    <n v="1.93"/>
    <n v="110"/>
    <n v="27"/>
    <n v="3"/>
    <n v="4134"/>
    <n v="1069"/>
    <n v="9"/>
    <n v="386"/>
    <n v="728"/>
    <n v="245"/>
    <n v="92"/>
    <n v="0.96099999999999997"/>
    <x v="5"/>
    <s v="Shibe Park"/>
    <n v="674915"/>
    <n v="102"/>
    <n v="97"/>
    <s v="PHA"/>
    <s v="PHA"/>
    <s v="PHA"/>
  </r>
  <r>
    <x v="38"/>
    <x v="1"/>
    <x v="0"/>
    <x v="1"/>
    <s v="PHI"/>
    <s v="PHI"/>
    <x v="44"/>
    <m/>
    <n v="5"/>
    <n v="154"/>
    <n v="77"/>
    <n v="74"/>
    <n v="79"/>
    <m/>
    <x v="0"/>
    <x v="0"/>
    <x v="0"/>
    <x v="1"/>
    <n v="0"/>
    <n v="516"/>
    <n v="5034"/>
    <n v="1228"/>
    <n v="185"/>
    <n v="53"/>
    <n v="12"/>
    <n v="369"/>
    <m/>
    <n v="185"/>
    <m/>
    <m/>
    <m/>
    <n v="518"/>
    <n v="377"/>
    <n v="2.44"/>
    <n v="89"/>
    <n v="17"/>
    <n v="6"/>
    <n v="4173"/>
    <n v="1190"/>
    <n v="23"/>
    <n v="472"/>
    <n v="612"/>
    <n v="241"/>
    <n v="97"/>
    <n v="0.96199999999999997"/>
    <x v="71"/>
    <s v="Baker Bowl"/>
    <n v="303177"/>
    <n v="101"/>
    <n v="100"/>
    <s v="PHI"/>
    <s v="PHI"/>
    <s v="PHI"/>
  </r>
  <r>
    <x v="38"/>
    <x v="1"/>
    <x v="0"/>
    <x v="1"/>
    <s v="PIT"/>
    <s v="PIT"/>
    <x v="39"/>
    <m/>
    <n v="1"/>
    <n v="154"/>
    <n v="78"/>
    <n v="110"/>
    <n v="42"/>
    <m/>
    <x v="0"/>
    <x v="1"/>
    <x v="1"/>
    <x v="2"/>
    <n v="1"/>
    <n v="699"/>
    <n v="5129"/>
    <n v="1332"/>
    <n v="218"/>
    <n v="92"/>
    <n v="25"/>
    <n v="479"/>
    <m/>
    <n v="185"/>
    <m/>
    <m/>
    <m/>
    <n v="447"/>
    <n v="322"/>
    <n v="2.0699999999999998"/>
    <n v="93"/>
    <n v="21"/>
    <n v="11"/>
    <n v="4203"/>
    <n v="1174"/>
    <n v="12"/>
    <n v="320"/>
    <n v="490"/>
    <n v="222"/>
    <n v="100"/>
    <n v="0.96399999999999997"/>
    <x v="77"/>
    <s v="Exposition Park/Forbes Field"/>
    <n v="534950"/>
    <n v="105"/>
    <n v="99"/>
    <s v="PIT"/>
    <s v="PIT"/>
    <s v="PIT"/>
  </r>
  <r>
    <x v="38"/>
    <x v="1"/>
    <x v="0"/>
    <x v="5"/>
    <s v="SLA"/>
    <s v="BAL"/>
    <x v="37"/>
    <m/>
    <n v="7"/>
    <n v="154"/>
    <n v="79"/>
    <n v="61"/>
    <n v="89"/>
    <m/>
    <x v="0"/>
    <x v="0"/>
    <x v="0"/>
    <x v="1"/>
    <n v="0"/>
    <n v="441"/>
    <n v="4964"/>
    <n v="1151"/>
    <n v="116"/>
    <n v="45"/>
    <n v="10"/>
    <n v="331"/>
    <m/>
    <n v="136"/>
    <m/>
    <m/>
    <m/>
    <n v="575"/>
    <n v="433"/>
    <n v="2.88"/>
    <n v="105"/>
    <n v="21"/>
    <n v="4"/>
    <n v="4062"/>
    <n v="1287"/>
    <n v="16"/>
    <n v="383"/>
    <n v="620"/>
    <n v="267"/>
    <n v="107"/>
    <n v="0.95799999999999996"/>
    <x v="45"/>
    <s v="Sportsman's Park IV"/>
    <n v="366274"/>
    <n v="93"/>
    <n v="98"/>
    <s v="SLB"/>
    <s v="SLA"/>
    <s v="SLA"/>
  </r>
  <r>
    <x v="38"/>
    <x v="1"/>
    <x v="0"/>
    <x v="1"/>
    <s v="SLN"/>
    <s v="STL"/>
    <x v="40"/>
    <m/>
    <n v="7"/>
    <n v="154"/>
    <n v="76"/>
    <n v="54"/>
    <n v="98"/>
    <m/>
    <x v="0"/>
    <x v="0"/>
    <x v="0"/>
    <x v="1"/>
    <n v="0"/>
    <n v="583"/>
    <n v="5108"/>
    <n v="1242"/>
    <n v="148"/>
    <n v="56"/>
    <n v="15"/>
    <n v="568"/>
    <m/>
    <n v="161"/>
    <m/>
    <m/>
    <m/>
    <n v="731"/>
    <n v="522"/>
    <n v="3.41"/>
    <n v="84"/>
    <n v="5"/>
    <n v="4"/>
    <n v="4137"/>
    <n v="1368"/>
    <n v="22"/>
    <n v="483"/>
    <n v="435"/>
    <n v="321"/>
    <n v="90"/>
    <n v="0.95"/>
    <x v="83"/>
    <s v="Robison Field"/>
    <n v="299982"/>
    <n v="94"/>
    <n v="97"/>
    <s v="STL"/>
    <s v="SLN"/>
    <s v="SLN"/>
  </r>
  <r>
    <x v="38"/>
    <x v="1"/>
    <x v="0"/>
    <x v="5"/>
    <s v="WS1"/>
    <s v="MIN"/>
    <x v="79"/>
    <m/>
    <n v="8"/>
    <n v="156"/>
    <n v="77"/>
    <n v="42"/>
    <n v="110"/>
    <m/>
    <x v="0"/>
    <x v="0"/>
    <x v="0"/>
    <x v="1"/>
    <n v="0"/>
    <n v="380"/>
    <n v="4983"/>
    <n v="1112"/>
    <n v="149"/>
    <n v="41"/>
    <n v="9"/>
    <n v="321"/>
    <m/>
    <n v="136"/>
    <m/>
    <m/>
    <m/>
    <n v="656"/>
    <n v="464"/>
    <n v="3.04"/>
    <n v="99"/>
    <n v="11"/>
    <n v="2"/>
    <n v="4122"/>
    <n v="1288"/>
    <n v="12"/>
    <n v="424"/>
    <n v="653"/>
    <n v="280"/>
    <n v="100"/>
    <n v="0.95699999999999996"/>
    <x v="79"/>
    <s v="American League Park II"/>
    <n v="205199"/>
    <n v="95"/>
    <n v="98"/>
    <s v="WSH"/>
    <s v="WS1"/>
    <s v="WS1"/>
  </r>
  <r>
    <x v="39"/>
    <x v="1"/>
    <x v="0"/>
    <x v="5"/>
    <s v="BOS"/>
    <s v="BOS"/>
    <x v="74"/>
    <m/>
    <n v="4"/>
    <n v="158"/>
    <n v="80"/>
    <n v="81"/>
    <n v="72"/>
    <m/>
    <x v="0"/>
    <x v="0"/>
    <x v="0"/>
    <x v="1"/>
    <n v="0"/>
    <n v="638"/>
    <n v="5204"/>
    <n v="1350"/>
    <n v="175"/>
    <n v="87"/>
    <n v="43"/>
    <n v="430"/>
    <m/>
    <n v="194"/>
    <m/>
    <m/>
    <m/>
    <n v="564"/>
    <n v="389"/>
    <n v="2.4500000000000002"/>
    <n v="100"/>
    <n v="12"/>
    <n v="6"/>
    <n v="4290"/>
    <n v="1236"/>
    <n v="30"/>
    <n v="414"/>
    <n v="670"/>
    <n v="308"/>
    <n v="80"/>
    <n v="0.95399999999999996"/>
    <x v="92"/>
    <s v="Huntington Avenue Grounds"/>
    <n v="584619"/>
    <n v="102"/>
    <n v="101"/>
    <s v="BOS"/>
    <s v="BOS"/>
    <s v="BOS"/>
  </r>
  <r>
    <x v="39"/>
    <x v="1"/>
    <x v="0"/>
    <x v="1"/>
    <s v="BRO"/>
    <s v="LAD"/>
    <x v="47"/>
    <m/>
    <n v="6"/>
    <n v="156"/>
    <n v="80"/>
    <n v="64"/>
    <n v="90"/>
    <m/>
    <x v="0"/>
    <x v="0"/>
    <x v="0"/>
    <x v="1"/>
    <n v="0"/>
    <n v="497"/>
    <n v="5125"/>
    <n v="1174"/>
    <n v="166"/>
    <n v="73"/>
    <n v="25"/>
    <n v="434"/>
    <n v="706"/>
    <n v="151"/>
    <m/>
    <m/>
    <m/>
    <n v="623"/>
    <n v="484"/>
    <n v="3.07"/>
    <n v="103"/>
    <n v="15"/>
    <n v="5"/>
    <n v="4260"/>
    <n v="1331"/>
    <n v="17"/>
    <n v="545"/>
    <n v="555"/>
    <n v="234"/>
    <n v="125"/>
    <n v="0.96399999999999997"/>
    <x v="81"/>
    <s v="Washington Park III"/>
    <n v="279321"/>
    <n v="97"/>
    <n v="100"/>
    <s v="BRO"/>
    <s v="BRO"/>
    <s v="BRO"/>
  </r>
  <r>
    <x v="39"/>
    <x v="1"/>
    <x v="0"/>
    <x v="1"/>
    <s v="BSN"/>
    <s v="ATL"/>
    <x v="24"/>
    <m/>
    <n v="8"/>
    <n v="157"/>
    <n v="78"/>
    <n v="53"/>
    <n v="100"/>
    <m/>
    <x v="0"/>
    <x v="0"/>
    <x v="0"/>
    <x v="1"/>
    <n v="0"/>
    <n v="495"/>
    <n v="5123"/>
    <n v="1260"/>
    <n v="173"/>
    <n v="49"/>
    <n v="31"/>
    <n v="359"/>
    <n v="540"/>
    <n v="152"/>
    <m/>
    <m/>
    <m/>
    <n v="701"/>
    <n v="497"/>
    <n v="3.22"/>
    <n v="72"/>
    <n v="12"/>
    <n v="9"/>
    <n v="4170"/>
    <n v="1328"/>
    <n v="36"/>
    <n v="599"/>
    <n v="531"/>
    <n v="305"/>
    <n v="137"/>
    <n v="0.95399999999999996"/>
    <x v="91"/>
    <s v="South End Grounds III"/>
    <n v="149027"/>
    <n v="103"/>
    <n v="109"/>
    <s v="BSN"/>
    <s v="BSN"/>
    <s v="BSN"/>
  </r>
  <r>
    <x v="39"/>
    <x v="1"/>
    <x v="0"/>
    <x v="5"/>
    <s v="CHA"/>
    <s v="CHW"/>
    <x v="75"/>
    <m/>
    <n v="6"/>
    <n v="156"/>
    <n v="79"/>
    <n v="68"/>
    <n v="85"/>
    <m/>
    <x v="0"/>
    <x v="0"/>
    <x v="0"/>
    <x v="1"/>
    <n v="0"/>
    <n v="457"/>
    <n v="5024"/>
    <n v="1058"/>
    <n v="115"/>
    <n v="58"/>
    <n v="7"/>
    <n v="403"/>
    <m/>
    <n v="183"/>
    <m/>
    <m/>
    <m/>
    <n v="479"/>
    <n v="321"/>
    <n v="2.0299999999999998"/>
    <n v="103"/>
    <n v="23"/>
    <n v="7"/>
    <n v="4263"/>
    <n v="1130"/>
    <n v="16"/>
    <n v="381"/>
    <n v="785"/>
    <n v="314"/>
    <n v="100"/>
    <n v="0.95399999999999996"/>
    <x v="85"/>
    <s v="South Side Park II/Comiskey Park"/>
    <n v="552084"/>
    <n v="95"/>
    <n v="95"/>
    <s v="CHW"/>
    <s v="CHA"/>
    <s v="CHA"/>
  </r>
  <r>
    <x v="39"/>
    <x v="1"/>
    <x v="0"/>
    <x v="1"/>
    <s v="CHN"/>
    <s v="CHC"/>
    <x v="25"/>
    <m/>
    <n v="1"/>
    <n v="154"/>
    <n v="77"/>
    <n v="104"/>
    <n v="50"/>
    <m/>
    <x v="0"/>
    <x v="1"/>
    <x v="1"/>
    <x v="1"/>
    <n v="0"/>
    <n v="712"/>
    <n v="4977"/>
    <n v="1333"/>
    <n v="219"/>
    <n v="84"/>
    <n v="34"/>
    <n v="542"/>
    <n v="501"/>
    <n v="173"/>
    <m/>
    <m/>
    <m/>
    <n v="499"/>
    <n v="384"/>
    <n v="2.5099999999999998"/>
    <n v="100"/>
    <n v="25"/>
    <n v="13"/>
    <n v="4134"/>
    <n v="1171"/>
    <n v="18"/>
    <n v="474"/>
    <n v="609"/>
    <n v="229"/>
    <n v="110"/>
    <n v="0.96399999999999997"/>
    <x v="88"/>
    <s v="West Side Park II"/>
    <n v="526152"/>
    <n v="99"/>
    <n v="95"/>
    <s v="CHC"/>
    <s v="CHN"/>
    <s v="CHN"/>
  </r>
  <r>
    <x v="39"/>
    <x v="1"/>
    <x v="0"/>
    <x v="1"/>
    <s v="CIN"/>
    <s v="CIN"/>
    <x v="26"/>
    <m/>
    <n v="5"/>
    <n v="156"/>
    <n v="77"/>
    <n v="75"/>
    <n v="79"/>
    <m/>
    <x v="0"/>
    <x v="0"/>
    <x v="0"/>
    <x v="1"/>
    <n v="0"/>
    <n v="620"/>
    <n v="5121"/>
    <n v="1326"/>
    <n v="150"/>
    <n v="79"/>
    <n v="23"/>
    <n v="529"/>
    <n v="515"/>
    <n v="310"/>
    <m/>
    <m/>
    <m/>
    <n v="684"/>
    <n v="474"/>
    <n v="3.08"/>
    <n v="86"/>
    <n v="16"/>
    <n v="11"/>
    <n v="4158"/>
    <n v="1334"/>
    <n v="27"/>
    <n v="528"/>
    <n v="497"/>
    <n v="291"/>
    <n v="103"/>
    <n v="0.95499999999999996"/>
    <x v="25"/>
    <s v="Palace of the Fans"/>
    <n v="380622"/>
    <n v="96"/>
    <n v="97"/>
    <s v="CIN"/>
    <s v="CIN"/>
    <s v="CIN"/>
  </r>
  <r>
    <x v="39"/>
    <x v="1"/>
    <x v="0"/>
    <x v="5"/>
    <s v="CLE"/>
    <s v="CLE"/>
    <x v="76"/>
    <m/>
    <n v="5"/>
    <n v="161"/>
    <n v="80"/>
    <n v="71"/>
    <n v="81"/>
    <m/>
    <x v="0"/>
    <x v="0"/>
    <x v="0"/>
    <x v="1"/>
    <n v="0"/>
    <n v="548"/>
    <n v="5385"/>
    <n v="1316"/>
    <n v="188"/>
    <n v="64"/>
    <n v="9"/>
    <n v="366"/>
    <m/>
    <n v="189"/>
    <m/>
    <m/>
    <m/>
    <n v="657"/>
    <n v="469"/>
    <n v="2.88"/>
    <n v="92"/>
    <n v="13"/>
    <n v="5"/>
    <n v="4401"/>
    <n v="1392"/>
    <n v="10"/>
    <n v="488"/>
    <n v="617"/>
    <n v="246"/>
    <n v="112"/>
    <n v="0.96399999999999997"/>
    <x v="89"/>
    <s v="League Park II"/>
    <n v="293456"/>
    <n v="101"/>
    <n v="103"/>
    <s v="CLE"/>
    <s v="CLE"/>
    <s v="CLE"/>
  </r>
  <r>
    <x v="39"/>
    <x v="1"/>
    <x v="0"/>
    <x v="5"/>
    <s v="DET"/>
    <s v="DET"/>
    <x v="77"/>
    <m/>
    <n v="3"/>
    <n v="155"/>
    <n v="78"/>
    <n v="86"/>
    <n v="68"/>
    <m/>
    <x v="0"/>
    <x v="0"/>
    <x v="0"/>
    <x v="1"/>
    <n v="0"/>
    <n v="679"/>
    <n v="5039"/>
    <n v="1317"/>
    <n v="190"/>
    <n v="72"/>
    <n v="28"/>
    <n v="459"/>
    <m/>
    <n v="249"/>
    <m/>
    <m/>
    <m/>
    <n v="582"/>
    <n v="432"/>
    <n v="2.82"/>
    <n v="108"/>
    <n v="17"/>
    <n v="5"/>
    <n v="4140"/>
    <n v="1257"/>
    <n v="34"/>
    <n v="460"/>
    <n v="532"/>
    <n v="281"/>
    <n v="79"/>
    <n v="0.95699999999999996"/>
    <x v="86"/>
    <s v="Bennett Park"/>
    <n v="391288"/>
    <n v="107"/>
    <n v="104"/>
    <s v="DET"/>
    <s v="DET"/>
    <s v="DET"/>
  </r>
  <r>
    <x v="39"/>
    <x v="1"/>
    <x v="0"/>
    <x v="1"/>
    <s v="NY1"/>
    <s v="SFG"/>
    <x v="42"/>
    <m/>
    <n v="2"/>
    <n v="155"/>
    <n v="79"/>
    <n v="91"/>
    <n v="63"/>
    <m/>
    <x v="0"/>
    <x v="0"/>
    <x v="0"/>
    <x v="1"/>
    <n v="0"/>
    <n v="715"/>
    <n v="5061"/>
    <n v="1391"/>
    <n v="204"/>
    <n v="83"/>
    <n v="31"/>
    <n v="562"/>
    <n v="489"/>
    <n v="282"/>
    <m/>
    <m/>
    <m/>
    <n v="567"/>
    <n v="414"/>
    <n v="2.68"/>
    <n v="96"/>
    <n v="9"/>
    <n v="10"/>
    <n v="4173"/>
    <n v="1290"/>
    <n v="30"/>
    <n v="397"/>
    <n v="717"/>
    <n v="282"/>
    <n v="117"/>
    <n v="0.95599999999999996"/>
    <x v="62"/>
    <s v="Polo Grounds III"/>
    <n v="511785"/>
    <n v="100"/>
    <n v="98"/>
    <s v="NYG"/>
    <s v="NY1"/>
    <s v="NY1"/>
  </r>
  <r>
    <x v="39"/>
    <x v="1"/>
    <x v="0"/>
    <x v="5"/>
    <s v="NYA"/>
    <s v="NYY"/>
    <x v="73"/>
    <m/>
    <n v="2"/>
    <n v="156"/>
    <n v="77"/>
    <n v="88"/>
    <n v="63"/>
    <m/>
    <x v="0"/>
    <x v="0"/>
    <x v="0"/>
    <x v="1"/>
    <n v="0"/>
    <n v="626"/>
    <n v="5051"/>
    <n v="1254"/>
    <n v="164"/>
    <n v="75"/>
    <n v="20"/>
    <n v="464"/>
    <m/>
    <n v="288"/>
    <m/>
    <m/>
    <m/>
    <n v="557"/>
    <n v="406"/>
    <n v="2.61"/>
    <n v="110"/>
    <n v="14"/>
    <n v="8"/>
    <n v="4197"/>
    <n v="1238"/>
    <n v="16"/>
    <n v="364"/>
    <n v="654"/>
    <n v="286"/>
    <n v="95"/>
    <n v="0.95599999999999996"/>
    <x v="90"/>
    <s v="Hilltop Park"/>
    <n v="355857"/>
    <n v="106"/>
    <n v="105"/>
    <s v="NYY"/>
    <s v="NYA"/>
    <s v="NYA"/>
  </r>
  <r>
    <x v="39"/>
    <x v="1"/>
    <x v="0"/>
    <x v="5"/>
    <s v="PHA"/>
    <s v="OAK"/>
    <x v="78"/>
    <m/>
    <n v="1"/>
    <n v="155"/>
    <n v="78"/>
    <n v="102"/>
    <n v="48"/>
    <m/>
    <x v="0"/>
    <x v="1"/>
    <x v="1"/>
    <x v="2"/>
    <n v="1"/>
    <n v="673"/>
    <n v="5156"/>
    <n v="1373"/>
    <n v="191"/>
    <n v="105"/>
    <n v="19"/>
    <n v="409"/>
    <m/>
    <n v="207"/>
    <m/>
    <m/>
    <m/>
    <n v="441"/>
    <n v="283"/>
    <n v="1.79"/>
    <n v="123"/>
    <n v="24"/>
    <n v="5"/>
    <n v="4263"/>
    <n v="1103"/>
    <n v="8"/>
    <n v="450"/>
    <n v="789"/>
    <n v="230"/>
    <n v="117"/>
    <n v="0.96499999999999997"/>
    <x v="5"/>
    <s v="Shibe Park"/>
    <n v="588905"/>
    <n v="99"/>
    <n v="94"/>
    <s v="PHA"/>
    <s v="PHA"/>
    <s v="PHA"/>
  </r>
  <r>
    <x v="39"/>
    <x v="1"/>
    <x v="0"/>
    <x v="1"/>
    <s v="PHI"/>
    <s v="PHI"/>
    <x v="44"/>
    <m/>
    <n v="4"/>
    <n v="157"/>
    <n v="78"/>
    <n v="78"/>
    <n v="75"/>
    <m/>
    <x v="0"/>
    <x v="0"/>
    <x v="0"/>
    <x v="1"/>
    <n v="0"/>
    <n v="674"/>
    <n v="5171"/>
    <n v="1319"/>
    <n v="223"/>
    <n v="71"/>
    <n v="22"/>
    <n v="506"/>
    <n v="559"/>
    <n v="199"/>
    <m/>
    <m/>
    <m/>
    <n v="639"/>
    <n v="478"/>
    <n v="3.05"/>
    <n v="84"/>
    <n v="17"/>
    <n v="9"/>
    <n v="4233"/>
    <n v="1297"/>
    <n v="36"/>
    <n v="547"/>
    <n v="657"/>
    <n v="258"/>
    <n v="132"/>
    <n v="0.96"/>
    <x v="71"/>
    <s v="Baker Bowl"/>
    <n v="296597"/>
    <n v="103"/>
    <n v="103"/>
    <s v="PHI"/>
    <s v="PHI"/>
    <s v="PHI"/>
  </r>
  <r>
    <x v="39"/>
    <x v="1"/>
    <x v="0"/>
    <x v="1"/>
    <s v="PIT"/>
    <s v="PIT"/>
    <x v="39"/>
    <m/>
    <n v="3"/>
    <n v="154"/>
    <n v="76"/>
    <n v="86"/>
    <n v="67"/>
    <m/>
    <x v="0"/>
    <x v="0"/>
    <x v="0"/>
    <x v="1"/>
    <n v="0"/>
    <n v="655"/>
    <n v="5125"/>
    <n v="1364"/>
    <n v="214"/>
    <n v="83"/>
    <n v="33"/>
    <n v="437"/>
    <n v="524"/>
    <n v="148"/>
    <m/>
    <m/>
    <m/>
    <n v="576"/>
    <n v="433"/>
    <n v="2.83"/>
    <n v="73"/>
    <n v="13"/>
    <n v="12"/>
    <n v="4128"/>
    <n v="1254"/>
    <n v="20"/>
    <n v="392"/>
    <n v="479"/>
    <n v="245"/>
    <n v="102"/>
    <n v="0.96099999999999997"/>
    <x v="77"/>
    <s v="Forbes Field"/>
    <n v="436586"/>
    <n v="107"/>
    <n v="104"/>
    <s v="PIT"/>
    <s v="PIT"/>
    <s v="PIT"/>
  </r>
  <r>
    <x v="39"/>
    <x v="1"/>
    <x v="0"/>
    <x v="5"/>
    <s v="SLA"/>
    <s v="BAL"/>
    <x v="37"/>
    <m/>
    <n v="8"/>
    <n v="158"/>
    <n v="79"/>
    <n v="47"/>
    <n v="107"/>
    <m/>
    <x v="0"/>
    <x v="0"/>
    <x v="0"/>
    <x v="1"/>
    <n v="0"/>
    <n v="451"/>
    <n v="5077"/>
    <n v="1105"/>
    <n v="131"/>
    <n v="60"/>
    <n v="12"/>
    <n v="415"/>
    <m/>
    <n v="169"/>
    <m/>
    <m/>
    <m/>
    <n v="743"/>
    <n v="478"/>
    <n v="3.09"/>
    <n v="101"/>
    <n v="9"/>
    <n v="3"/>
    <n v="4173"/>
    <n v="1356"/>
    <n v="14"/>
    <n v="532"/>
    <n v="557"/>
    <n v="385"/>
    <n v="113"/>
    <n v="0.94299999999999995"/>
    <x v="45"/>
    <s v="Sportsman's Park IV"/>
    <n v="249889"/>
    <n v="94"/>
    <n v="98"/>
    <s v="SLB"/>
    <s v="SLA"/>
    <s v="SLA"/>
  </r>
  <r>
    <x v="39"/>
    <x v="1"/>
    <x v="0"/>
    <x v="1"/>
    <s v="SLN"/>
    <s v="STL"/>
    <x v="40"/>
    <m/>
    <n v="7"/>
    <n v="153"/>
    <n v="76"/>
    <n v="63"/>
    <n v="90"/>
    <m/>
    <x v="0"/>
    <x v="0"/>
    <x v="0"/>
    <x v="1"/>
    <n v="0"/>
    <n v="639"/>
    <n v="4912"/>
    <n v="1217"/>
    <n v="167"/>
    <n v="70"/>
    <n v="15"/>
    <n v="655"/>
    <n v="581"/>
    <n v="179"/>
    <m/>
    <m/>
    <m/>
    <n v="718"/>
    <n v="562"/>
    <n v="3.78"/>
    <n v="81"/>
    <n v="4"/>
    <n v="14"/>
    <n v="4011"/>
    <n v="1396"/>
    <n v="30"/>
    <n v="541"/>
    <n v="466"/>
    <n v="257"/>
    <n v="109"/>
    <n v="0.95899999999999996"/>
    <x v="83"/>
    <s v="Robison Field"/>
    <n v="355668"/>
    <n v="96"/>
    <n v="98"/>
    <s v="STL"/>
    <s v="SLN"/>
    <s v="SLN"/>
  </r>
  <r>
    <x v="39"/>
    <x v="1"/>
    <x v="0"/>
    <x v="5"/>
    <s v="WS1"/>
    <s v="MIN"/>
    <x v="79"/>
    <m/>
    <n v="7"/>
    <n v="157"/>
    <n v="77"/>
    <n v="66"/>
    <n v="85"/>
    <m/>
    <x v="0"/>
    <x v="0"/>
    <x v="0"/>
    <x v="1"/>
    <n v="0"/>
    <n v="501"/>
    <n v="4989"/>
    <n v="1175"/>
    <n v="145"/>
    <n v="46"/>
    <n v="9"/>
    <n v="449"/>
    <m/>
    <n v="192"/>
    <m/>
    <m/>
    <m/>
    <n v="550"/>
    <n v="375"/>
    <n v="2.46"/>
    <n v="119"/>
    <n v="19"/>
    <n v="3"/>
    <n v="4119"/>
    <n v="1215"/>
    <n v="19"/>
    <n v="375"/>
    <n v="674"/>
    <n v="264"/>
    <n v="99"/>
    <n v="0.95899999999999996"/>
    <x v="79"/>
    <s v="American League Park II"/>
    <n v="254591"/>
    <n v="95"/>
    <n v="99"/>
    <s v="WSH"/>
    <s v="WS1"/>
    <s v="WS1"/>
  </r>
  <r>
    <x v="40"/>
    <x v="1"/>
    <x v="0"/>
    <x v="5"/>
    <s v="BOS"/>
    <s v="BOS"/>
    <x v="74"/>
    <m/>
    <n v="4"/>
    <n v="153"/>
    <n v="76"/>
    <n v="78"/>
    <n v="75"/>
    <m/>
    <x v="0"/>
    <x v="0"/>
    <x v="0"/>
    <x v="1"/>
    <n v="0"/>
    <n v="680"/>
    <n v="5014"/>
    <n v="1379"/>
    <n v="203"/>
    <n v="66"/>
    <n v="35"/>
    <n v="506"/>
    <m/>
    <n v="190"/>
    <m/>
    <m/>
    <m/>
    <n v="643"/>
    <n v="411"/>
    <n v="2.74"/>
    <n v="87"/>
    <n v="10"/>
    <n v="8"/>
    <n v="4053"/>
    <n v="1309"/>
    <n v="21"/>
    <n v="473"/>
    <n v="711"/>
    <n v="322"/>
    <n v="93"/>
    <n v="0.94899999999999995"/>
    <x v="92"/>
    <s v="Huntington Avenue Grounds"/>
    <n v="503961"/>
    <n v="99"/>
    <n v="98"/>
    <s v="BOS"/>
    <s v="BOS"/>
    <s v="BOS"/>
  </r>
  <r>
    <x v="40"/>
    <x v="1"/>
    <x v="0"/>
    <x v="1"/>
    <s v="BRO"/>
    <s v="LAD"/>
    <x v="47"/>
    <m/>
    <n v="7"/>
    <n v="154"/>
    <n v="74"/>
    <n v="64"/>
    <n v="86"/>
    <m/>
    <x v="0"/>
    <x v="0"/>
    <x v="0"/>
    <x v="1"/>
    <n v="0"/>
    <n v="539"/>
    <n v="5059"/>
    <n v="1198"/>
    <n v="151"/>
    <n v="71"/>
    <n v="28"/>
    <n v="425"/>
    <n v="683"/>
    <n v="184"/>
    <m/>
    <m/>
    <m/>
    <n v="659"/>
    <n v="516"/>
    <n v="3.39"/>
    <n v="81"/>
    <n v="13"/>
    <n v="10"/>
    <n v="4113"/>
    <n v="1310"/>
    <n v="27"/>
    <n v="566"/>
    <n v="533"/>
    <n v="243"/>
    <n v="112"/>
    <n v="0.96199999999999997"/>
    <x v="93"/>
    <s v="Washington Park III"/>
    <n v="269000"/>
    <n v="96"/>
    <n v="98"/>
    <s v="BRO"/>
    <s v="BRO"/>
    <s v="BRO"/>
  </r>
  <r>
    <x v="40"/>
    <x v="1"/>
    <x v="0"/>
    <x v="1"/>
    <s v="BSN"/>
    <s v="ATL"/>
    <x v="24"/>
    <m/>
    <n v="8"/>
    <n v="156"/>
    <n v="75"/>
    <n v="44"/>
    <n v="107"/>
    <m/>
    <x v="0"/>
    <x v="0"/>
    <x v="0"/>
    <x v="1"/>
    <n v="0"/>
    <n v="699"/>
    <n v="5308"/>
    <n v="1417"/>
    <n v="249"/>
    <n v="54"/>
    <n v="37"/>
    <n v="554"/>
    <n v="577"/>
    <n v="169"/>
    <m/>
    <m/>
    <m/>
    <n v="1021"/>
    <n v="776"/>
    <n v="5.08"/>
    <n v="73"/>
    <n v="5"/>
    <n v="7"/>
    <n v="4122"/>
    <n v="1570"/>
    <n v="76"/>
    <n v="672"/>
    <n v="486"/>
    <n v="347"/>
    <n v="110"/>
    <n v="0.94699999999999995"/>
    <x v="94"/>
    <s v="South End Grounds III"/>
    <n v="116000"/>
    <n v="107"/>
    <n v="111"/>
    <s v="BSN"/>
    <s v="BSN"/>
    <s v="BSN"/>
  </r>
  <r>
    <x v="40"/>
    <x v="1"/>
    <x v="0"/>
    <x v="5"/>
    <s v="CHA"/>
    <s v="CHW"/>
    <x v="75"/>
    <m/>
    <n v="5"/>
    <n v="154"/>
    <n v="78"/>
    <n v="77"/>
    <n v="74"/>
    <m/>
    <x v="0"/>
    <x v="0"/>
    <x v="0"/>
    <x v="1"/>
    <n v="0"/>
    <n v="719"/>
    <n v="5213"/>
    <n v="1401"/>
    <n v="179"/>
    <n v="92"/>
    <n v="20"/>
    <n v="385"/>
    <m/>
    <n v="201"/>
    <m/>
    <m/>
    <m/>
    <n v="624"/>
    <n v="457"/>
    <n v="2.97"/>
    <n v="85"/>
    <n v="17"/>
    <n v="11"/>
    <n v="4158"/>
    <n v="1349"/>
    <n v="22"/>
    <n v="384"/>
    <n v="752"/>
    <n v="255"/>
    <n v="98"/>
    <n v="0.96099999999999997"/>
    <x v="85"/>
    <s v="Comiskey Park"/>
    <n v="583208"/>
    <n v="98"/>
    <n v="97"/>
    <s v="CHW"/>
    <s v="CHA"/>
    <s v="CHA"/>
  </r>
  <r>
    <x v="40"/>
    <x v="1"/>
    <x v="0"/>
    <x v="1"/>
    <s v="CHN"/>
    <s v="CHC"/>
    <x v="25"/>
    <m/>
    <n v="2"/>
    <n v="157"/>
    <n v="84"/>
    <n v="92"/>
    <n v="62"/>
    <m/>
    <x v="0"/>
    <x v="0"/>
    <x v="0"/>
    <x v="1"/>
    <n v="0"/>
    <n v="757"/>
    <n v="5130"/>
    <n v="1335"/>
    <n v="218"/>
    <n v="101"/>
    <n v="54"/>
    <n v="585"/>
    <n v="617"/>
    <n v="214"/>
    <m/>
    <m/>
    <m/>
    <n v="607"/>
    <n v="455"/>
    <n v="2.9"/>
    <n v="85"/>
    <n v="12"/>
    <n v="16"/>
    <n v="4233"/>
    <n v="1270"/>
    <n v="26"/>
    <n v="525"/>
    <n v="582"/>
    <n v="260"/>
    <n v="114"/>
    <n v="0.96"/>
    <x v="88"/>
    <s v="West Side Park II"/>
    <n v="576000"/>
    <n v="100"/>
    <n v="97"/>
    <s v="CHC"/>
    <s v="CHN"/>
    <s v="CHN"/>
  </r>
  <r>
    <x v="40"/>
    <x v="1"/>
    <x v="0"/>
    <x v="1"/>
    <s v="CIN"/>
    <s v="CIN"/>
    <x v="26"/>
    <m/>
    <n v="6"/>
    <n v="159"/>
    <n v="82"/>
    <n v="70"/>
    <n v="83"/>
    <m/>
    <x v="0"/>
    <x v="0"/>
    <x v="0"/>
    <x v="1"/>
    <n v="0"/>
    <n v="682"/>
    <n v="5291"/>
    <n v="1379"/>
    <n v="180"/>
    <n v="105"/>
    <n v="21"/>
    <n v="578"/>
    <n v="594"/>
    <n v="289"/>
    <m/>
    <m/>
    <m/>
    <n v="706"/>
    <n v="516"/>
    <n v="3.26"/>
    <n v="77"/>
    <n v="4"/>
    <n v="12"/>
    <n v="4275"/>
    <n v="1410"/>
    <n v="36"/>
    <n v="476"/>
    <n v="557"/>
    <n v="297"/>
    <n v="108"/>
    <n v="0.95499999999999996"/>
    <x v="25"/>
    <s v="Palace of the Fans"/>
    <n v="300000"/>
    <n v="97"/>
    <n v="98"/>
    <s v="CIN"/>
    <s v="CIN"/>
    <s v="CIN"/>
  </r>
  <r>
    <x v="40"/>
    <x v="1"/>
    <x v="0"/>
    <x v="5"/>
    <s v="CLE"/>
    <s v="CLE"/>
    <x v="76"/>
    <m/>
    <n v="3"/>
    <n v="156"/>
    <n v="77"/>
    <n v="80"/>
    <n v="73"/>
    <m/>
    <x v="0"/>
    <x v="0"/>
    <x v="0"/>
    <x v="1"/>
    <n v="0"/>
    <n v="691"/>
    <n v="5321"/>
    <n v="1501"/>
    <n v="238"/>
    <n v="81"/>
    <n v="20"/>
    <n v="354"/>
    <m/>
    <n v="209"/>
    <m/>
    <m/>
    <m/>
    <n v="712"/>
    <n v="519"/>
    <n v="3.36"/>
    <n v="93"/>
    <n v="6"/>
    <n v="6"/>
    <n v="4170"/>
    <n v="1382"/>
    <n v="17"/>
    <n v="552"/>
    <n v="675"/>
    <n v="302"/>
    <n v="108"/>
    <n v="0.95399999999999996"/>
    <x v="89"/>
    <s v="League Park II"/>
    <n v="406296"/>
    <n v="101"/>
    <n v="102"/>
    <s v="CLE"/>
    <s v="CLE"/>
    <s v="CLE"/>
  </r>
  <r>
    <x v="40"/>
    <x v="1"/>
    <x v="0"/>
    <x v="5"/>
    <s v="DET"/>
    <s v="DET"/>
    <x v="77"/>
    <m/>
    <n v="2"/>
    <n v="154"/>
    <n v="76"/>
    <n v="89"/>
    <n v="65"/>
    <m/>
    <x v="0"/>
    <x v="0"/>
    <x v="0"/>
    <x v="1"/>
    <n v="0"/>
    <n v="831"/>
    <n v="5294"/>
    <n v="1544"/>
    <n v="230"/>
    <n v="96"/>
    <n v="30"/>
    <n v="471"/>
    <m/>
    <n v="276"/>
    <m/>
    <m/>
    <m/>
    <n v="776"/>
    <n v="575"/>
    <n v="3.73"/>
    <n v="108"/>
    <n v="8"/>
    <n v="3"/>
    <n v="4161"/>
    <n v="1514"/>
    <n v="28"/>
    <n v="460"/>
    <n v="538"/>
    <n v="312"/>
    <n v="78"/>
    <n v="0.95099999999999996"/>
    <x v="86"/>
    <s v="Bennett Park"/>
    <n v="484988"/>
    <n v="105"/>
    <n v="104"/>
    <s v="DET"/>
    <s v="DET"/>
    <s v="DET"/>
  </r>
  <r>
    <x v="40"/>
    <x v="1"/>
    <x v="0"/>
    <x v="1"/>
    <s v="NY1"/>
    <s v="SFG"/>
    <x v="42"/>
    <m/>
    <n v="1"/>
    <n v="154"/>
    <n v="75"/>
    <n v="99"/>
    <n v="54"/>
    <m/>
    <x v="0"/>
    <x v="1"/>
    <x v="1"/>
    <x v="1"/>
    <n v="0"/>
    <n v="756"/>
    <n v="5006"/>
    <n v="1399"/>
    <n v="225"/>
    <n v="103"/>
    <n v="41"/>
    <n v="530"/>
    <n v="506"/>
    <n v="347"/>
    <m/>
    <m/>
    <m/>
    <n v="542"/>
    <n v="409"/>
    <n v="2.69"/>
    <n v="95"/>
    <n v="19"/>
    <n v="13"/>
    <n v="4104"/>
    <n v="1267"/>
    <n v="33"/>
    <n v="369"/>
    <n v="771"/>
    <n v="251"/>
    <n v="86"/>
    <n v="0.96"/>
    <x v="62"/>
    <s v="Polo Grounds III/Polo Grounds IV"/>
    <n v="675000"/>
    <n v="103"/>
    <n v="99"/>
    <s v="NYG"/>
    <s v="NY1"/>
    <s v="NY1"/>
  </r>
  <r>
    <x v="40"/>
    <x v="1"/>
    <x v="0"/>
    <x v="5"/>
    <s v="NYA"/>
    <s v="NYY"/>
    <x v="73"/>
    <m/>
    <n v="6"/>
    <n v="153"/>
    <n v="77"/>
    <n v="76"/>
    <n v="76"/>
    <m/>
    <x v="0"/>
    <x v="0"/>
    <x v="0"/>
    <x v="1"/>
    <n v="0"/>
    <n v="684"/>
    <n v="5052"/>
    <n v="1374"/>
    <n v="190"/>
    <n v="96"/>
    <n v="25"/>
    <n v="493"/>
    <m/>
    <n v="269"/>
    <m/>
    <m/>
    <m/>
    <n v="724"/>
    <n v="535"/>
    <n v="3.54"/>
    <n v="91"/>
    <n v="5"/>
    <n v="3"/>
    <n v="4080"/>
    <n v="1404"/>
    <n v="26"/>
    <n v="406"/>
    <n v="667"/>
    <n v="320"/>
    <n v="99"/>
    <n v="0.94899999999999995"/>
    <x v="90"/>
    <s v="Hilltop Park"/>
    <n v="302444"/>
    <n v="106"/>
    <n v="107"/>
    <s v="NYY"/>
    <s v="NYA"/>
    <s v="NYA"/>
  </r>
  <r>
    <x v="40"/>
    <x v="1"/>
    <x v="0"/>
    <x v="5"/>
    <s v="PHA"/>
    <s v="OAK"/>
    <x v="78"/>
    <m/>
    <n v="1"/>
    <n v="152"/>
    <n v="75"/>
    <n v="101"/>
    <n v="50"/>
    <m/>
    <x v="0"/>
    <x v="1"/>
    <x v="1"/>
    <x v="2"/>
    <n v="1"/>
    <n v="861"/>
    <n v="5199"/>
    <n v="1540"/>
    <n v="237"/>
    <n v="93"/>
    <n v="35"/>
    <n v="424"/>
    <m/>
    <n v="226"/>
    <m/>
    <m/>
    <m/>
    <n v="601"/>
    <n v="460"/>
    <n v="3.01"/>
    <n v="97"/>
    <n v="13"/>
    <n v="13"/>
    <n v="4125"/>
    <n v="1343"/>
    <n v="17"/>
    <n v="487"/>
    <n v="739"/>
    <n v="228"/>
    <n v="100"/>
    <n v="0.96299999999999997"/>
    <x v="5"/>
    <s v="Shibe Park"/>
    <n v="605749"/>
    <n v="98"/>
    <n v="95"/>
    <s v="PHA"/>
    <s v="PHA"/>
    <s v="PHA"/>
  </r>
  <r>
    <x v="40"/>
    <x v="1"/>
    <x v="0"/>
    <x v="1"/>
    <s v="PHI"/>
    <s v="PHI"/>
    <x v="44"/>
    <m/>
    <n v="4"/>
    <n v="153"/>
    <n v="76"/>
    <n v="79"/>
    <n v="73"/>
    <m/>
    <x v="0"/>
    <x v="0"/>
    <x v="0"/>
    <x v="1"/>
    <n v="0"/>
    <n v="658"/>
    <n v="5044"/>
    <n v="1307"/>
    <n v="214"/>
    <n v="56"/>
    <n v="60"/>
    <n v="490"/>
    <n v="588"/>
    <n v="153"/>
    <m/>
    <m/>
    <m/>
    <n v="669"/>
    <n v="503"/>
    <n v="3.3"/>
    <n v="90"/>
    <n v="20"/>
    <n v="10"/>
    <n v="4119"/>
    <n v="1285"/>
    <n v="43"/>
    <n v="598"/>
    <n v="697"/>
    <n v="231"/>
    <n v="113"/>
    <n v="0.96299999999999997"/>
    <x v="71"/>
    <s v="Baker Bowl"/>
    <n v="416000"/>
    <n v="101"/>
    <n v="101"/>
    <s v="PHI"/>
    <s v="PHI"/>
    <s v="PHI"/>
  </r>
  <r>
    <x v="40"/>
    <x v="1"/>
    <x v="0"/>
    <x v="1"/>
    <s v="PIT"/>
    <s v="PIT"/>
    <x v="39"/>
    <m/>
    <n v="3"/>
    <n v="155"/>
    <n v="78"/>
    <n v="85"/>
    <n v="69"/>
    <m/>
    <x v="0"/>
    <x v="0"/>
    <x v="0"/>
    <x v="1"/>
    <n v="0"/>
    <n v="744"/>
    <n v="5137"/>
    <n v="1345"/>
    <n v="206"/>
    <n v="106"/>
    <n v="49"/>
    <n v="525"/>
    <n v="583"/>
    <n v="160"/>
    <m/>
    <m/>
    <m/>
    <n v="557"/>
    <n v="435"/>
    <n v="2.84"/>
    <n v="91"/>
    <n v="13"/>
    <n v="11"/>
    <n v="4140"/>
    <n v="1249"/>
    <n v="36"/>
    <n v="375"/>
    <n v="605"/>
    <n v="231"/>
    <n v="131"/>
    <n v="0.96299999999999997"/>
    <x v="77"/>
    <s v="Forbes Field"/>
    <n v="432000"/>
    <n v="104"/>
    <n v="101"/>
    <s v="PIT"/>
    <s v="PIT"/>
    <s v="PIT"/>
  </r>
  <r>
    <x v="40"/>
    <x v="1"/>
    <x v="0"/>
    <x v="5"/>
    <s v="SLA"/>
    <s v="BAL"/>
    <x v="37"/>
    <m/>
    <n v="8"/>
    <n v="152"/>
    <n v="78"/>
    <n v="45"/>
    <n v="107"/>
    <m/>
    <x v="0"/>
    <x v="0"/>
    <x v="0"/>
    <x v="1"/>
    <n v="0"/>
    <n v="567"/>
    <n v="4996"/>
    <n v="1192"/>
    <n v="187"/>
    <n v="63"/>
    <n v="17"/>
    <n v="460"/>
    <m/>
    <n v="125"/>
    <m/>
    <m/>
    <m/>
    <n v="812"/>
    <n v="571"/>
    <n v="3.86"/>
    <n v="92"/>
    <n v="8"/>
    <n v="1"/>
    <n v="3996"/>
    <n v="1465"/>
    <n v="28"/>
    <n v="463"/>
    <n v="383"/>
    <n v="358"/>
    <n v="104"/>
    <n v="0.94499999999999995"/>
    <x v="45"/>
    <s v="Sportsman's Park IV"/>
    <n v="207984"/>
    <n v="96"/>
    <n v="101"/>
    <s v="SLB"/>
    <s v="SLA"/>
    <s v="SLA"/>
  </r>
  <r>
    <x v="40"/>
    <x v="1"/>
    <x v="0"/>
    <x v="1"/>
    <s v="SLN"/>
    <s v="STL"/>
    <x v="40"/>
    <m/>
    <n v="5"/>
    <n v="158"/>
    <n v="79"/>
    <n v="75"/>
    <n v="74"/>
    <m/>
    <x v="0"/>
    <x v="0"/>
    <x v="0"/>
    <x v="1"/>
    <n v="0"/>
    <n v="671"/>
    <n v="5132"/>
    <n v="1295"/>
    <n v="199"/>
    <n v="86"/>
    <n v="26"/>
    <n v="592"/>
    <n v="650"/>
    <n v="175"/>
    <m/>
    <m/>
    <m/>
    <n v="745"/>
    <n v="573"/>
    <n v="3.68"/>
    <n v="88"/>
    <n v="6"/>
    <n v="10"/>
    <n v="4206"/>
    <n v="1296"/>
    <n v="39"/>
    <n v="701"/>
    <n v="561"/>
    <n v="262"/>
    <n v="106"/>
    <n v="0.95899999999999996"/>
    <x v="83"/>
    <s v="Robison Field"/>
    <n v="447768"/>
    <n v="97"/>
    <n v="99"/>
    <s v="STL"/>
    <s v="SLN"/>
    <s v="SLN"/>
  </r>
  <r>
    <x v="40"/>
    <x v="1"/>
    <x v="0"/>
    <x v="5"/>
    <s v="WS1"/>
    <s v="MIN"/>
    <x v="79"/>
    <m/>
    <n v="7"/>
    <n v="154"/>
    <n v="77"/>
    <n v="64"/>
    <n v="90"/>
    <m/>
    <x v="0"/>
    <x v="0"/>
    <x v="0"/>
    <x v="1"/>
    <n v="0"/>
    <n v="625"/>
    <n v="5065"/>
    <n v="1308"/>
    <n v="159"/>
    <n v="54"/>
    <n v="16"/>
    <n v="466"/>
    <m/>
    <n v="215"/>
    <m/>
    <m/>
    <m/>
    <n v="766"/>
    <n v="529"/>
    <n v="3.52"/>
    <n v="106"/>
    <n v="13"/>
    <n v="3"/>
    <n v="4059"/>
    <n v="1471"/>
    <n v="39"/>
    <n v="410"/>
    <n v="628"/>
    <n v="306"/>
    <n v="90"/>
    <n v="0.95299999999999996"/>
    <x v="79"/>
    <s v="Griffith Stadium I"/>
    <n v="244884"/>
    <n v="98"/>
    <n v="98"/>
    <s v="WSH"/>
    <s v="WS1"/>
    <s v="WS1"/>
  </r>
  <r>
    <x v="41"/>
    <x v="1"/>
    <x v="0"/>
    <x v="5"/>
    <s v="BOS"/>
    <s v="BOS"/>
    <x v="74"/>
    <m/>
    <n v="1"/>
    <n v="154"/>
    <n v="78"/>
    <n v="105"/>
    <n v="47"/>
    <m/>
    <x v="0"/>
    <x v="1"/>
    <x v="1"/>
    <x v="2"/>
    <n v="1"/>
    <n v="799"/>
    <n v="5071"/>
    <n v="1404"/>
    <n v="269"/>
    <n v="84"/>
    <n v="29"/>
    <n v="565"/>
    <m/>
    <n v="185"/>
    <m/>
    <m/>
    <m/>
    <n v="544"/>
    <n v="418"/>
    <n v="2.76"/>
    <n v="108"/>
    <n v="18"/>
    <n v="6"/>
    <n v="4086"/>
    <n v="1243"/>
    <n v="18"/>
    <n v="385"/>
    <n v="712"/>
    <n v="266"/>
    <n v="88"/>
    <n v="0.95699999999999996"/>
    <x v="92"/>
    <s v="Fenway Park I"/>
    <n v="597096"/>
    <n v="105"/>
    <n v="102"/>
    <s v="BOS"/>
    <s v="BOS"/>
    <s v="BOS"/>
  </r>
  <r>
    <x v="41"/>
    <x v="1"/>
    <x v="0"/>
    <x v="1"/>
    <s v="BRO"/>
    <s v="LAD"/>
    <x v="47"/>
    <m/>
    <n v="7"/>
    <n v="153"/>
    <n v="76"/>
    <n v="58"/>
    <n v="95"/>
    <m/>
    <x v="0"/>
    <x v="0"/>
    <x v="0"/>
    <x v="1"/>
    <n v="0"/>
    <n v="651"/>
    <n v="5141"/>
    <n v="1377"/>
    <n v="220"/>
    <n v="73"/>
    <n v="32"/>
    <n v="490"/>
    <n v="584"/>
    <n v="179"/>
    <m/>
    <m/>
    <m/>
    <n v="754"/>
    <n v="549"/>
    <n v="3.64"/>
    <n v="71"/>
    <n v="10"/>
    <n v="8"/>
    <n v="4071"/>
    <n v="1399"/>
    <n v="45"/>
    <n v="510"/>
    <n v="553"/>
    <n v="255"/>
    <n v="96"/>
    <n v="0.95899999999999996"/>
    <x v="93"/>
    <s v="Washington Park III"/>
    <n v="243000"/>
    <n v="96"/>
    <n v="98"/>
    <s v="BRO"/>
    <s v="BRO"/>
    <s v="BRO"/>
  </r>
  <r>
    <x v="41"/>
    <x v="1"/>
    <x v="0"/>
    <x v="1"/>
    <s v="BSN"/>
    <s v="ATL"/>
    <x v="24"/>
    <m/>
    <n v="8"/>
    <n v="155"/>
    <n v="79"/>
    <n v="52"/>
    <n v="101"/>
    <m/>
    <x v="0"/>
    <x v="0"/>
    <x v="0"/>
    <x v="1"/>
    <n v="0"/>
    <n v="693"/>
    <n v="5361"/>
    <n v="1465"/>
    <n v="227"/>
    <n v="68"/>
    <n v="35"/>
    <n v="454"/>
    <n v="690"/>
    <n v="137"/>
    <m/>
    <m/>
    <m/>
    <n v="861"/>
    <n v="644"/>
    <n v="4.17"/>
    <n v="88"/>
    <n v="5"/>
    <n v="5"/>
    <n v="4170"/>
    <n v="1544"/>
    <n v="43"/>
    <n v="521"/>
    <n v="542"/>
    <n v="295"/>
    <n v="129"/>
    <n v="0.95399999999999996"/>
    <x v="95"/>
    <s v="South End Grounds III"/>
    <n v="121000"/>
    <n v="100"/>
    <n v="104"/>
    <s v="BSN"/>
    <s v="BSN"/>
    <s v="BSN"/>
  </r>
  <r>
    <x v="41"/>
    <x v="1"/>
    <x v="0"/>
    <x v="5"/>
    <s v="CHA"/>
    <s v="CHW"/>
    <x v="75"/>
    <m/>
    <n v="4"/>
    <n v="158"/>
    <n v="78"/>
    <n v="78"/>
    <n v="76"/>
    <m/>
    <x v="0"/>
    <x v="0"/>
    <x v="0"/>
    <x v="1"/>
    <n v="0"/>
    <n v="639"/>
    <n v="5182"/>
    <n v="1321"/>
    <n v="174"/>
    <n v="80"/>
    <n v="17"/>
    <n v="423"/>
    <m/>
    <n v="205"/>
    <m/>
    <m/>
    <m/>
    <n v="648"/>
    <n v="480"/>
    <n v="3.06"/>
    <n v="85"/>
    <n v="14"/>
    <n v="16"/>
    <n v="4239"/>
    <n v="1398"/>
    <n v="26"/>
    <n v="426"/>
    <n v="698"/>
    <n v="289"/>
    <n v="102"/>
    <n v="0.95699999999999996"/>
    <x v="85"/>
    <s v="Comiskey Park"/>
    <n v="602241"/>
    <n v="97"/>
    <n v="97"/>
    <s v="CHW"/>
    <s v="CHA"/>
    <s v="CHA"/>
  </r>
  <r>
    <x v="41"/>
    <x v="1"/>
    <x v="0"/>
    <x v="1"/>
    <s v="CHN"/>
    <s v="CHC"/>
    <x v="25"/>
    <m/>
    <n v="3"/>
    <n v="152"/>
    <n v="78"/>
    <n v="91"/>
    <n v="59"/>
    <m/>
    <x v="0"/>
    <x v="0"/>
    <x v="0"/>
    <x v="1"/>
    <n v="0"/>
    <n v="756"/>
    <n v="5048"/>
    <n v="1398"/>
    <n v="245"/>
    <n v="90"/>
    <n v="43"/>
    <n v="560"/>
    <n v="615"/>
    <n v="164"/>
    <m/>
    <m/>
    <m/>
    <n v="668"/>
    <n v="516"/>
    <n v="3.42"/>
    <n v="80"/>
    <n v="15"/>
    <n v="9"/>
    <n v="4074"/>
    <n v="1307"/>
    <n v="33"/>
    <n v="493"/>
    <n v="554"/>
    <n v="249"/>
    <n v="125"/>
    <n v="0.96"/>
    <x v="88"/>
    <s v="West Side Park II"/>
    <n v="514000"/>
    <n v="100"/>
    <n v="97"/>
    <s v="CHC"/>
    <s v="CHN"/>
    <s v="CHN"/>
  </r>
  <r>
    <x v="41"/>
    <x v="1"/>
    <x v="0"/>
    <x v="1"/>
    <s v="CIN"/>
    <s v="CIN"/>
    <x v="26"/>
    <m/>
    <n v="4"/>
    <n v="155"/>
    <n v="77"/>
    <n v="75"/>
    <n v="78"/>
    <m/>
    <x v="0"/>
    <x v="0"/>
    <x v="0"/>
    <x v="1"/>
    <n v="0"/>
    <n v="656"/>
    <n v="5115"/>
    <n v="1310"/>
    <n v="183"/>
    <n v="89"/>
    <n v="21"/>
    <n v="479"/>
    <n v="492"/>
    <n v="248"/>
    <m/>
    <m/>
    <m/>
    <n v="722"/>
    <n v="523"/>
    <n v="3.42"/>
    <n v="86"/>
    <n v="13"/>
    <n v="10"/>
    <n v="4131"/>
    <n v="1455"/>
    <n v="28"/>
    <n v="452"/>
    <n v="561"/>
    <n v="247"/>
    <n v="102"/>
    <n v="0.96"/>
    <x v="25"/>
    <s v="Crosley Field"/>
    <n v="344000"/>
    <n v="97"/>
    <n v="99"/>
    <s v="CIN"/>
    <s v="CIN"/>
    <s v="CIN"/>
  </r>
  <r>
    <x v="41"/>
    <x v="1"/>
    <x v="0"/>
    <x v="5"/>
    <s v="CLE"/>
    <s v="CLE"/>
    <x v="76"/>
    <m/>
    <n v="5"/>
    <n v="155"/>
    <n v="77"/>
    <n v="75"/>
    <n v="78"/>
    <m/>
    <x v="0"/>
    <x v="0"/>
    <x v="0"/>
    <x v="1"/>
    <n v="0"/>
    <n v="677"/>
    <n v="5133"/>
    <n v="1403"/>
    <n v="219"/>
    <n v="77"/>
    <n v="12"/>
    <n v="407"/>
    <m/>
    <n v="194"/>
    <m/>
    <m/>
    <m/>
    <n v="681"/>
    <n v="496"/>
    <n v="3.3"/>
    <n v="94"/>
    <n v="7"/>
    <n v="7"/>
    <n v="4056"/>
    <n v="1367"/>
    <n v="15"/>
    <n v="523"/>
    <n v="622"/>
    <n v="286"/>
    <n v="124"/>
    <n v="0.95399999999999996"/>
    <x v="89"/>
    <s v="League Park II"/>
    <n v="336844"/>
    <n v="103"/>
    <n v="103"/>
    <s v="CLE"/>
    <s v="CLE"/>
    <s v="CLE"/>
  </r>
  <r>
    <x v="41"/>
    <x v="1"/>
    <x v="0"/>
    <x v="5"/>
    <s v="DET"/>
    <s v="DET"/>
    <x v="77"/>
    <m/>
    <n v="6"/>
    <n v="154"/>
    <n v="76"/>
    <n v="69"/>
    <n v="84"/>
    <m/>
    <x v="0"/>
    <x v="0"/>
    <x v="0"/>
    <x v="1"/>
    <n v="0"/>
    <n v="720"/>
    <n v="5143"/>
    <n v="1376"/>
    <n v="189"/>
    <n v="86"/>
    <n v="19"/>
    <n v="530"/>
    <m/>
    <n v="270"/>
    <m/>
    <m/>
    <m/>
    <n v="777"/>
    <n v="573"/>
    <n v="3.77"/>
    <n v="107"/>
    <n v="7"/>
    <n v="5"/>
    <n v="4101"/>
    <n v="1438"/>
    <n v="16"/>
    <n v="521"/>
    <n v="512"/>
    <n v="330"/>
    <n v="91"/>
    <n v="0.95"/>
    <x v="86"/>
    <s v="Navin Field"/>
    <n v="402870"/>
    <n v="97"/>
    <n v="98"/>
    <s v="DET"/>
    <s v="DET"/>
    <s v="DET"/>
  </r>
  <r>
    <x v="41"/>
    <x v="1"/>
    <x v="0"/>
    <x v="1"/>
    <s v="NY1"/>
    <s v="SFG"/>
    <x v="42"/>
    <m/>
    <n v="1"/>
    <n v="154"/>
    <n v="76"/>
    <n v="103"/>
    <n v="48"/>
    <m/>
    <x v="0"/>
    <x v="1"/>
    <x v="1"/>
    <x v="1"/>
    <n v="0"/>
    <n v="823"/>
    <n v="5067"/>
    <n v="1451"/>
    <n v="231"/>
    <n v="89"/>
    <n v="47"/>
    <n v="514"/>
    <n v="497"/>
    <n v="319"/>
    <m/>
    <m/>
    <m/>
    <n v="571"/>
    <n v="392"/>
    <n v="2.58"/>
    <n v="93"/>
    <n v="8"/>
    <n v="15"/>
    <n v="4107"/>
    <n v="1352"/>
    <n v="36"/>
    <n v="338"/>
    <n v="652"/>
    <n v="280"/>
    <n v="123"/>
    <n v="0.95499999999999996"/>
    <x v="62"/>
    <s v="Polo Grounds IV"/>
    <n v="638000"/>
    <n v="104"/>
    <n v="100"/>
    <s v="NYG"/>
    <s v="NY1"/>
    <s v="NY1"/>
  </r>
  <r>
    <x v="41"/>
    <x v="1"/>
    <x v="0"/>
    <x v="5"/>
    <s v="NYA"/>
    <s v="NYY"/>
    <x v="73"/>
    <m/>
    <n v="8"/>
    <n v="153"/>
    <n v="76"/>
    <n v="50"/>
    <n v="102"/>
    <m/>
    <x v="0"/>
    <x v="0"/>
    <x v="0"/>
    <x v="1"/>
    <n v="0"/>
    <n v="630"/>
    <n v="5092"/>
    <n v="1320"/>
    <n v="168"/>
    <n v="79"/>
    <n v="18"/>
    <n v="463"/>
    <m/>
    <n v="247"/>
    <m/>
    <m/>
    <m/>
    <n v="842"/>
    <n v="613"/>
    <n v="4.13"/>
    <n v="105"/>
    <n v="5"/>
    <n v="3"/>
    <n v="4005"/>
    <n v="1448"/>
    <n v="28"/>
    <n v="436"/>
    <n v="637"/>
    <n v="376"/>
    <n v="77"/>
    <n v="0.94"/>
    <x v="90"/>
    <s v="Hilltop Park"/>
    <n v="242194"/>
    <n v="106"/>
    <n v="108"/>
    <s v="NYY"/>
    <s v="NYA"/>
    <s v="NYA"/>
  </r>
  <r>
    <x v="41"/>
    <x v="1"/>
    <x v="0"/>
    <x v="5"/>
    <s v="PHA"/>
    <s v="OAK"/>
    <x v="78"/>
    <m/>
    <n v="3"/>
    <n v="153"/>
    <n v="77"/>
    <n v="90"/>
    <n v="62"/>
    <m/>
    <x v="0"/>
    <x v="0"/>
    <x v="0"/>
    <x v="1"/>
    <n v="0"/>
    <n v="779"/>
    <n v="5111"/>
    <n v="1442"/>
    <n v="204"/>
    <n v="108"/>
    <n v="22"/>
    <n v="485"/>
    <m/>
    <n v="258"/>
    <m/>
    <m/>
    <m/>
    <n v="658"/>
    <n v="501"/>
    <n v="3.32"/>
    <n v="95"/>
    <n v="11"/>
    <n v="9"/>
    <n v="4071"/>
    <n v="1273"/>
    <n v="12"/>
    <n v="518"/>
    <n v="601"/>
    <n v="263"/>
    <n v="115"/>
    <n v="0.95899999999999996"/>
    <x v="5"/>
    <s v="Shibe Park"/>
    <n v="517653"/>
    <n v="97"/>
    <n v="93"/>
    <s v="PHA"/>
    <s v="PHA"/>
    <s v="PHA"/>
  </r>
  <r>
    <x v="41"/>
    <x v="1"/>
    <x v="0"/>
    <x v="1"/>
    <s v="PHI"/>
    <s v="PHI"/>
    <x v="44"/>
    <m/>
    <n v="5"/>
    <n v="152"/>
    <n v="75"/>
    <n v="73"/>
    <n v="79"/>
    <m/>
    <x v="0"/>
    <x v="0"/>
    <x v="0"/>
    <x v="1"/>
    <n v="0"/>
    <n v="670"/>
    <n v="5077"/>
    <n v="1354"/>
    <n v="244"/>
    <n v="68"/>
    <n v="43"/>
    <n v="464"/>
    <n v="615"/>
    <n v="159"/>
    <m/>
    <m/>
    <m/>
    <n v="688"/>
    <n v="489"/>
    <n v="3.25"/>
    <n v="81"/>
    <n v="10"/>
    <n v="9"/>
    <n v="4065"/>
    <n v="1381"/>
    <n v="43"/>
    <n v="515"/>
    <n v="616"/>
    <n v="231"/>
    <n v="98"/>
    <n v="0.96299999999999997"/>
    <x v="71"/>
    <s v="Baker Bowl"/>
    <n v="250000"/>
    <n v="106"/>
    <n v="106"/>
    <s v="PHI"/>
    <s v="PHI"/>
    <s v="PHI"/>
  </r>
  <r>
    <x v="41"/>
    <x v="1"/>
    <x v="0"/>
    <x v="1"/>
    <s v="PIT"/>
    <s v="PIT"/>
    <x v="39"/>
    <m/>
    <n v="2"/>
    <n v="152"/>
    <n v="75"/>
    <n v="93"/>
    <n v="58"/>
    <m/>
    <x v="0"/>
    <x v="0"/>
    <x v="0"/>
    <x v="1"/>
    <n v="0"/>
    <n v="751"/>
    <n v="5252"/>
    <n v="1493"/>
    <n v="222"/>
    <n v="129"/>
    <n v="39"/>
    <n v="420"/>
    <n v="514"/>
    <n v="177"/>
    <m/>
    <m/>
    <m/>
    <n v="565"/>
    <n v="439"/>
    <n v="2.85"/>
    <n v="94"/>
    <n v="18"/>
    <n v="7"/>
    <n v="4155"/>
    <n v="1268"/>
    <n v="28"/>
    <n v="497"/>
    <n v="664"/>
    <n v="169"/>
    <n v="125"/>
    <n v="0.97199999999999998"/>
    <x v="77"/>
    <s v="Forbes Field"/>
    <n v="384000"/>
    <n v="99"/>
    <n v="96"/>
    <s v="PIT"/>
    <s v="PIT"/>
    <s v="PIT"/>
  </r>
  <r>
    <x v="41"/>
    <x v="1"/>
    <x v="0"/>
    <x v="5"/>
    <s v="SLA"/>
    <s v="BAL"/>
    <x v="37"/>
    <m/>
    <n v="7"/>
    <n v="157"/>
    <n v="79"/>
    <n v="53"/>
    <n v="101"/>
    <m/>
    <x v="0"/>
    <x v="0"/>
    <x v="0"/>
    <x v="1"/>
    <n v="0"/>
    <n v="552"/>
    <n v="5080"/>
    <n v="1262"/>
    <n v="166"/>
    <n v="71"/>
    <n v="19"/>
    <n v="449"/>
    <m/>
    <n v="176"/>
    <m/>
    <m/>
    <m/>
    <n v="764"/>
    <n v="564"/>
    <n v="3.71"/>
    <n v="85"/>
    <n v="8"/>
    <n v="5"/>
    <n v="4107"/>
    <n v="1433"/>
    <n v="17"/>
    <n v="442"/>
    <n v="547"/>
    <n v="340"/>
    <n v="127"/>
    <n v="0.94699999999999995"/>
    <x v="45"/>
    <s v="Sportsman's Park IV"/>
    <n v="214070"/>
    <n v="96"/>
    <n v="100"/>
    <s v="SLB"/>
    <s v="SLA"/>
    <s v="SLA"/>
  </r>
  <r>
    <x v="41"/>
    <x v="1"/>
    <x v="0"/>
    <x v="1"/>
    <s v="SLN"/>
    <s v="STL"/>
    <x v="40"/>
    <m/>
    <n v="6"/>
    <n v="153"/>
    <n v="77"/>
    <n v="63"/>
    <n v="90"/>
    <m/>
    <x v="0"/>
    <x v="0"/>
    <x v="0"/>
    <x v="1"/>
    <n v="0"/>
    <n v="659"/>
    <n v="5092"/>
    <n v="1366"/>
    <n v="190"/>
    <n v="77"/>
    <n v="27"/>
    <n v="508"/>
    <n v="620"/>
    <n v="193"/>
    <m/>
    <m/>
    <m/>
    <n v="830"/>
    <n v="579"/>
    <n v="3.85"/>
    <n v="61"/>
    <n v="6"/>
    <n v="12"/>
    <n v="4059"/>
    <n v="1466"/>
    <n v="31"/>
    <n v="560"/>
    <n v="487"/>
    <n v="272"/>
    <n v="113"/>
    <n v="0.95699999999999996"/>
    <x v="83"/>
    <s v="Robison Field"/>
    <n v="241759"/>
    <n v="98"/>
    <n v="101"/>
    <s v="STL"/>
    <s v="SLN"/>
    <s v="SLN"/>
  </r>
  <r>
    <x v="41"/>
    <x v="1"/>
    <x v="0"/>
    <x v="5"/>
    <s v="WS1"/>
    <s v="MIN"/>
    <x v="79"/>
    <m/>
    <n v="2"/>
    <n v="154"/>
    <n v="78"/>
    <n v="91"/>
    <n v="61"/>
    <m/>
    <x v="0"/>
    <x v="0"/>
    <x v="0"/>
    <x v="1"/>
    <n v="0"/>
    <n v="699"/>
    <n v="5075"/>
    <n v="1298"/>
    <n v="202"/>
    <n v="86"/>
    <n v="20"/>
    <n v="472"/>
    <m/>
    <n v="274"/>
    <m/>
    <m/>
    <m/>
    <n v="581"/>
    <n v="411"/>
    <n v="2.69"/>
    <n v="98"/>
    <n v="11"/>
    <n v="7"/>
    <n v="4128"/>
    <n v="1219"/>
    <n v="24"/>
    <n v="525"/>
    <n v="828"/>
    <n v="297"/>
    <n v="92"/>
    <n v="0.95399999999999996"/>
    <x v="79"/>
    <s v="Griffith Stadium I"/>
    <n v="350663"/>
    <n v="101"/>
    <n v="101"/>
    <s v="WSH"/>
    <s v="WS1"/>
    <s v="WS1"/>
  </r>
  <r>
    <x v="42"/>
    <x v="1"/>
    <x v="0"/>
    <x v="5"/>
    <s v="BOS"/>
    <s v="BOS"/>
    <x v="74"/>
    <m/>
    <n v="4"/>
    <n v="151"/>
    <n v="75"/>
    <n v="79"/>
    <n v="71"/>
    <m/>
    <x v="0"/>
    <x v="0"/>
    <x v="0"/>
    <x v="1"/>
    <n v="0"/>
    <n v="631"/>
    <n v="4965"/>
    <n v="1334"/>
    <n v="220"/>
    <n v="101"/>
    <n v="17"/>
    <n v="466"/>
    <n v="534"/>
    <n v="189"/>
    <m/>
    <m/>
    <m/>
    <n v="610"/>
    <n v="444"/>
    <n v="2.94"/>
    <n v="83"/>
    <n v="12"/>
    <n v="10"/>
    <n v="4074"/>
    <n v="1323"/>
    <n v="6"/>
    <n v="442"/>
    <n v="710"/>
    <n v="238"/>
    <n v="84"/>
    <n v="0.96099999999999997"/>
    <x v="92"/>
    <s v="Fenway Park I"/>
    <n v="437194"/>
    <n v="103"/>
    <n v="100"/>
    <s v="BOS"/>
    <s v="BOS"/>
    <s v="BOS"/>
  </r>
  <r>
    <x v="42"/>
    <x v="1"/>
    <x v="0"/>
    <x v="1"/>
    <s v="BRO"/>
    <s v="LAD"/>
    <x v="47"/>
    <m/>
    <n v="6"/>
    <n v="152"/>
    <n v="77"/>
    <n v="65"/>
    <n v="84"/>
    <m/>
    <x v="0"/>
    <x v="0"/>
    <x v="0"/>
    <x v="1"/>
    <n v="0"/>
    <n v="595"/>
    <n v="5165"/>
    <n v="1394"/>
    <n v="193"/>
    <n v="86"/>
    <n v="39"/>
    <n v="361"/>
    <n v="555"/>
    <n v="188"/>
    <m/>
    <m/>
    <m/>
    <n v="613"/>
    <n v="477"/>
    <n v="3.13"/>
    <n v="71"/>
    <n v="9"/>
    <n v="7"/>
    <n v="4119"/>
    <n v="1287"/>
    <n v="33"/>
    <n v="439"/>
    <n v="548"/>
    <n v="243"/>
    <n v="125"/>
    <n v="0.96099999999999997"/>
    <x v="81"/>
    <s v="Ebbets Field"/>
    <n v="347000"/>
    <n v="103"/>
    <n v="103"/>
    <s v="BRO"/>
    <s v="BRO"/>
    <s v="BRO"/>
  </r>
  <r>
    <x v="42"/>
    <x v="1"/>
    <x v="0"/>
    <x v="1"/>
    <s v="BSN"/>
    <s v="ATL"/>
    <x v="24"/>
    <m/>
    <n v="5"/>
    <n v="154"/>
    <n v="77"/>
    <n v="69"/>
    <n v="82"/>
    <m/>
    <x v="0"/>
    <x v="0"/>
    <x v="0"/>
    <x v="1"/>
    <n v="0"/>
    <n v="641"/>
    <n v="5145"/>
    <n v="1318"/>
    <n v="191"/>
    <n v="60"/>
    <n v="32"/>
    <n v="488"/>
    <n v="640"/>
    <n v="177"/>
    <m/>
    <m/>
    <m/>
    <n v="690"/>
    <n v="487"/>
    <n v="3.19"/>
    <n v="105"/>
    <n v="13"/>
    <n v="3"/>
    <n v="4119"/>
    <n v="1343"/>
    <n v="37"/>
    <n v="419"/>
    <n v="597"/>
    <n v="273"/>
    <n v="82"/>
    <n v="0.95699999999999996"/>
    <x v="95"/>
    <s v="South End Grounds III"/>
    <n v="208000"/>
    <n v="100"/>
    <n v="102"/>
    <s v="BSN"/>
    <s v="BSN"/>
    <s v="BSN"/>
  </r>
  <r>
    <x v="42"/>
    <x v="1"/>
    <x v="0"/>
    <x v="5"/>
    <s v="CHA"/>
    <s v="CHW"/>
    <x v="75"/>
    <m/>
    <n v="5"/>
    <n v="153"/>
    <n v="77"/>
    <n v="78"/>
    <n v="74"/>
    <m/>
    <x v="0"/>
    <x v="0"/>
    <x v="0"/>
    <x v="1"/>
    <n v="0"/>
    <n v="488"/>
    <n v="4822"/>
    <n v="1139"/>
    <n v="157"/>
    <n v="66"/>
    <n v="24"/>
    <n v="398"/>
    <n v="550"/>
    <n v="156"/>
    <m/>
    <m/>
    <m/>
    <n v="498"/>
    <n v="352"/>
    <n v="2.33"/>
    <n v="84"/>
    <n v="17"/>
    <n v="8"/>
    <n v="4080"/>
    <n v="1190"/>
    <n v="10"/>
    <n v="438"/>
    <n v="602"/>
    <n v="255"/>
    <n v="104"/>
    <n v="0.96"/>
    <x v="85"/>
    <s v="Comiskey Park"/>
    <n v="644501"/>
    <n v="99"/>
    <n v="100"/>
    <s v="CHW"/>
    <s v="CHA"/>
    <s v="CHA"/>
  </r>
  <r>
    <x v="42"/>
    <x v="1"/>
    <x v="0"/>
    <x v="1"/>
    <s v="CHN"/>
    <s v="CHC"/>
    <x v="25"/>
    <m/>
    <n v="3"/>
    <n v="155"/>
    <n v="76"/>
    <n v="88"/>
    <n v="65"/>
    <m/>
    <x v="0"/>
    <x v="0"/>
    <x v="0"/>
    <x v="1"/>
    <n v="0"/>
    <n v="720"/>
    <n v="5022"/>
    <n v="1289"/>
    <n v="195"/>
    <n v="96"/>
    <n v="59"/>
    <n v="554"/>
    <n v="634"/>
    <n v="181"/>
    <m/>
    <m/>
    <m/>
    <n v="630"/>
    <n v="477"/>
    <n v="3.13"/>
    <n v="89"/>
    <n v="12"/>
    <n v="15"/>
    <n v="4116"/>
    <n v="1330"/>
    <n v="39"/>
    <n v="478"/>
    <n v="556"/>
    <n v="260"/>
    <n v="106"/>
    <n v="0.95899999999999996"/>
    <x v="88"/>
    <s v="West Side Park II"/>
    <n v="419000"/>
    <n v="100"/>
    <n v="99"/>
    <s v="CHC"/>
    <s v="CHN"/>
    <s v="CHN"/>
  </r>
  <r>
    <x v="42"/>
    <x v="1"/>
    <x v="0"/>
    <x v="1"/>
    <s v="CIN"/>
    <s v="CIN"/>
    <x v="26"/>
    <m/>
    <n v="7"/>
    <n v="156"/>
    <n v="78"/>
    <n v="64"/>
    <n v="89"/>
    <m/>
    <x v="0"/>
    <x v="0"/>
    <x v="0"/>
    <x v="1"/>
    <n v="0"/>
    <n v="607"/>
    <n v="5132"/>
    <n v="1339"/>
    <n v="170"/>
    <n v="96"/>
    <n v="27"/>
    <n v="458"/>
    <n v="579"/>
    <n v="226"/>
    <m/>
    <m/>
    <m/>
    <n v="717"/>
    <n v="531"/>
    <n v="3.46"/>
    <n v="71"/>
    <n v="10"/>
    <n v="10"/>
    <n v="4140"/>
    <n v="1398"/>
    <n v="40"/>
    <n v="456"/>
    <n v="522"/>
    <n v="251"/>
    <n v="104"/>
    <n v="0.96099999999999997"/>
    <x v="25"/>
    <s v="Crosley Field"/>
    <n v="258000"/>
    <n v="100"/>
    <n v="101"/>
    <s v="CIN"/>
    <s v="CIN"/>
    <s v="CIN"/>
  </r>
  <r>
    <x v="42"/>
    <x v="1"/>
    <x v="0"/>
    <x v="5"/>
    <s v="CLE"/>
    <s v="CLE"/>
    <x v="76"/>
    <m/>
    <n v="3"/>
    <n v="155"/>
    <n v="80"/>
    <n v="86"/>
    <n v="66"/>
    <m/>
    <x v="0"/>
    <x v="0"/>
    <x v="0"/>
    <x v="1"/>
    <n v="0"/>
    <n v="633"/>
    <n v="5031"/>
    <n v="1349"/>
    <n v="206"/>
    <n v="74"/>
    <n v="16"/>
    <n v="420"/>
    <n v="557"/>
    <n v="191"/>
    <m/>
    <m/>
    <m/>
    <n v="536"/>
    <n v="391"/>
    <n v="2.54"/>
    <n v="93"/>
    <n v="18"/>
    <n v="5"/>
    <n v="4158"/>
    <n v="1278"/>
    <n v="19"/>
    <n v="502"/>
    <n v="689"/>
    <n v="242"/>
    <n v="124"/>
    <n v="0.96199999999999997"/>
    <x v="89"/>
    <s v="League Park II"/>
    <n v="541000"/>
    <n v="103"/>
    <n v="103"/>
    <s v="CLE"/>
    <s v="CLE"/>
    <s v="CLE"/>
  </r>
  <r>
    <x v="42"/>
    <x v="1"/>
    <x v="0"/>
    <x v="5"/>
    <s v="DET"/>
    <s v="DET"/>
    <x v="77"/>
    <m/>
    <n v="6"/>
    <n v="153"/>
    <n v="76"/>
    <n v="66"/>
    <n v="87"/>
    <m/>
    <x v="0"/>
    <x v="0"/>
    <x v="0"/>
    <x v="1"/>
    <n v="0"/>
    <n v="624"/>
    <n v="5064"/>
    <n v="1344"/>
    <n v="180"/>
    <n v="101"/>
    <n v="24"/>
    <n v="496"/>
    <n v="501"/>
    <n v="218"/>
    <m/>
    <m/>
    <m/>
    <n v="716"/>
    <n v="511"/>
    <n v="3.38"/>
    <n v="90"/>
    <n v="4"/>
    <n v="7"/>
    <n v="4080"/>
    <n v="1359"/>
    <n v="13"/>
    <n v="504"/>
    <n v="468"/>
    <n v="297"/>
    <n v="105"/>
    <n v="0.95399999999999996"/>
    <x v="86"/>
    <s v="Navin Field"/>
    <n v="398502"/>
    <n v="99"/>
    <n v="99"/>
    <s v="DET"/>
    <s v="DET"/>
    <s v="DET"/>
  </r>
  <r>
    <x v="42"/>
    <x v="1"/>
    <x v="0"/>
    <x v="1"/>
    <s v="NY1"/>
    <s v="SFG"/>
    <x v="42"/>
    <m/>
    <n v="1"/>
    <n v="156"/>
    <n v="81"/>
    <n v="101"/>
    <n v="51"/>
    <m/>
    <x v="0"/>
    <x v="1"/>
    <x v="1"/>
    <x v="1"/>
    <n v="0"/>
    <n v="684"/>
    <n v="5218"/>
    <n v="1427"/>
    <n v="226"/>
    <n v="71"/>
    <n v="30"/>
    <n v="444"/>
    <n v="501"/>
    <n v="296"/>
    <m/>
    <m/>
    <m/>
    <n v="515"/>
    <n v="382"/>
    <n v="2.42"/>
    <n v="82"/>
    <n v="12"/>
    <n v="17"/>
    <n v="4266"/>
    <n v="1276"/>
    <n v="38"/>
    <n v="315"/>
    <n v="651"/>
    <n v="252"/>
    <n v="107"/>
    <n v="0.96099999999999997"/>
    <x v="62"/>
    <s v="Polo Grounds IV"/>
    <n v="630000"/>
    <n v="101"/>
    <n v="98"/>
    <s v="NYG"/>
    <s v="NY1"/>
    <s v="NY1"/>
  </r>
  <r>
    <x v="42"/>
    <x v="1"/>
    <x v="0"/>
    <x v="5"/>
    <s v="NYA"/>
    <s v="NYY"/>
    <x v="73"/>
    <m/>
    <n v="7"/>
    <n v="153"/>
    <n v="75"/>
    <n v="57"/>
    <n v="94"/>
    <m/>
    <x v="0"/>
    <x v="0"/>
    <x v="0"/>
    <x v="1"/>
    <n v="0"/>
    <n v="529"/>
    <n v="4880"/>
    <n v="1157"/>
    <n v="155"/>
    <n v="45"/>
    <n v="8"/>
    <n v="534"/>
    <n v="617"/>
    <n v="203"/>
    <m/>
    <m/>
    <m/>
    <n v="668"/>
    <n v="488"/>
    <n v="3.27"/>
    <n v="75"/>
    <n v="8"/>
    <n v="7"/>
    <n v="4032"/>
    <n v="1318"/>
    <n v="31"/>
    <n v="455"/>
    <n v="530"/>
    <n v="286"/>
    <n v="94"/>
    <n v="0.95299999999999996"/>
    <x v="96"/>
    <s v="Polo Grounds IV"/>
    <n v="357551"/>
    <n v="100"/>
    <n v="102"/>
    <s v="NYY"/>
    <s v="NYA"/>
    <s v="NYA"/>
  </r>
  <r>
    <x v="42"/>
    <x v="1"/>
    <x v="0"/>
    <x v="5"/>
    <s v="PHA"/>
    <s v="OAK"/>
    <x v="78"/>
    <m/>
    <n v="1"/>
    <n v="153"/>
    <n v="76"/>
    <n v="96"/>
    <n v="57"/>
    <m/>
    <x v="0"/>
    <x v="1"/>
    <x v="1"/>
    <x v="2"/>
    <n v="1"/>
    <n v="794"/>
    <n v="5044"/>
    <n v="1412"/>
    <n v="223"/>
    <n v="80"/>
    <n v="33"/>
    <n v="534"/>
    <n v="547"/>
    <n v="221"/>
    <m/>
    <m/>
    <m/>
    <n v="592"/>
    <n v="479"/>
    <n v="3.19"/>
    <n v="69"/>
    <n v="17"/>
    <n v="22"/>
    <n v="4053"/>
    <n v="1200"/>
    <n v="24"/>
    <n v="532"/>
    <n v="630"/>
    <n v="212"/>
    <n v="108"/>
    <n v="0.96599999999999997"/>
    <x v="5"/>
    <s v="Shibe Park"/>
    <n v="571896"/>
    <n v="98"/>
    <n v="94"/>
    <s v="PHA"/>
    <s v="PHA"/>
    <s v="PHA"/>
  </r>
  <r>
    <x v="42"/>
    <x v="1"/>
    <x v="0"/>
    <x v="1"/>
    <s v="PHI"/>
    <s v="PHI"/>
    <x v="44"/>
    <m/>
    <n v="2"/>
    <n v="159"/>
    <n v="78"/>
    <n v="88"/>
    <n v="63"/>
    <m/>
    <x v="0"/>
    <x v="0"/>
    <x v="0"/>
    <x v="1"/>
    <n v="0"/>
    <n v="693"/>
    <n v="5400"/>
    <n v="1433"/>
    <n v="257"/>
    <n v="78"/>
    <n v="73"/>
    <n v="383"/>
    <n v="578"/>
    <n v="156"/>
    <m/>
    <m/>
    <m/>
    <n v="636"/>
    <n v="509"/>
    <n v="3.15"/>
    <n v="77"/>
    <n v="20"/>
    <n v="11"/>
    <n v="4365"/>
    <n v="1407"/>
    <n v="40"/>
    <n v="512"/>
    <n v="667"/>
    <n v="213"/>
    <n v="112"/>
    <n v="0.96799999999999997"/>
    <x v="71"/>
    <s v="Baker Bowl"/>
    <n v="470000"/>
    <n v="104"/>
    <n v="104"/>
    <s v="PHI"/>
    <s v="PHI"/>
    <s v="PHI"/>
  </r>
  <r>
    <x v="42"/>
    <x v="1"/>
    <x v="0"/>
    <x v="1"/>
    <s v="PIT"/>
    <s v="PIT"/>
    <x v="39"/>
    <m/>
    <n v="4"/>
    <n v="155"/>
    <n v="79"/>
    <n v="78"/>
    <n v="71"/>
    <m/>
    <x v="0"/>
    <x v="0"/>
    <x v="0"/>
    <x v="1"/>
    <n v="0"/>
    <n v="673"/>
    <n v="5252"/>
    <n v="1383"/>
    <n v="210"/>
    <n v="86"/>
    <n v="35"/>
    <n v="391"/>
    <n v="545"/>
    <n v="181"/>
    <m/>
    <m/>
    <m/>
    <n v="585"/>
    <n v="451"/>
    <n v="2.9"/>
    <n v="74"/>
    <n v="9"/>
    <n v="7"/>
    <n v="4200"/>
    <n v="1344"/>
    <n v="26"/>
    <n v="434"/>
    <n v="590"/>
    <n v="226"/>
    <n v="94"/>
    <n v="0.96399999999999997"/>
    <x v="77"/>
    <s v="Forbes Field"/>
    <n v="296000"/>
    <n v="96"/>
    <n v="94"/>
    <s v="PIT"/>
    <s v="PIT"/>
    <s v="PIT"/>
  </r>
  <r>
    <x v="42"/>
    <x v="1"/>
    <x v="0"/>
    <x v="5"/>
    <s v="SLA"/>
    <s v="BAL"/>
    <x v="37"/>
    <m/>
    <n v="8"/>
    <n v="155"/>
    <n v="77"/>
    <n v="57"/>
    <n v="96"/>
    <m/>
    <x v="0"/>
    <x v="0"/>
    <x v="0"/>
    <x v="1"/>
    <n v="0"/>
    <n v="528"/>
    <n v="5031"/>
    <n v="1193"/>
    <n v="179"/>
    <n v="73"/>
    <n v="18"/>
    <n v="455"/>
    <n v="769"/>
    <n v="209"/>
    <m/>
    <m/>
    <m/>
    <n v="642"/>
    <n v="470"/>
    <n v="3.06"/>
    <n v="104"/>
    <n v="14"/>
    <n v="5"/>
    <n v="4146"/>
    <n v="1369"/>
    <n v="21"/>
    <n v="454"/>
    <n v="476"/>
    <n v="301"/>
    <n v="125"/>
    <n v="0.95399999999999996"/>
    <x v="45"/>
    <s v="Sportsman's Park IV"/>
    <n v="250330"/>
    <n v="97"/>
    <n v="100"/>
    <s v="SLB"/>
    <s v="SLA"/>
    <s v="SLA"/>
  </r>
  <r>
    <x v="42"/>
    <x v="1"/>
    <x v="0"/>
    <x v="1"/>
    <s v="SLN"/>
    <s v="STL"/>
    <x v="40"/>
    <m/>
    <n v="8"/>
    <n v="153"/>
    <n v="74"/>
    <n v="51"/>
    <n v="99"/>
    <m/>
    <x v="0"/>
    <x v="0"/>
    <x v="0"/>
    <x v="1"/>
    <n v="0"/>
    <n v="528"/>
    <n v="4967"/>
    <n v="1229"/>
    <n v="152"/>
    <n v="72"/>
    <n v="15"/>
    <n v="451"/>
    <n v="573"/>
    <n v="171"/>
    <m/>
    <m/>
    <m/>
    <n v="755"/>
    <n v="635"/>
    <n v="4.2300000000000004"/>
    <n v="74"/>
    <n v="6"/>
    <n v="11"/>
    <n v="4053"/>
    <n v="1426"/>
    <n v="57"/>
    <n v="477"/>
    <n v="465"/>
    <n v="219"/>
    <n v="113"/>
    <n v="0.96499999999999997"/>
    <x v="83"/>
    <s v="Robison Field"/>
    <n v="203531"/>
    <n v="98"/>
    <n v="101"/>
    <s v="STL"/>
    <s v="SLN"/>
    <s v="SLN"/>
  </r>
  <r>
    <x v="42"/>
    <x v="1"/>
    <x v="0"/>
    <x v="5"/>
    <s v="WS1"/>
    <s v="MIN"/>
    <x v="79"/>
    <m/>
    <n v="2"/>
    <n v="155"/>
    <n v="78"/>
    <n v="90"/>
    <n v="64"/>
    <m/>
    <x v="0"/>
    <x v="0"/>
    <x v="0"/>
    <x v="1"/>
    <n v="0"/>
    <n v="596"/>
    <n v="5074"/>
    <n v="1281"/>
    <n v="156"/>
    <n v="81"/>
    <n v="19"/>
    <n v="440"/>
    <n v="595"/>
    <n v="287"/>
    <m/>
    <m/>
    <m/>
    <n v="561"/>
    <n v="423"/>
    <n v="2.73"/>
    <n v="78"/>
    <n v="23"/>
    <n v="20"/>
    <n v="4188"/>
    <n v="1177"/>
    <n v="35"/>
    <n v="465"/>
    <n v="758"/>
    <n v="262"/>
    <n v="122"/>
    <n v="0.96"/>
    <x v="79"/>
    <s v="Griffith Stadium I"/>
    <n v="325831"/>
    <n v="102"/>
    <n v="101"/>
    <s v="WSH"/>
    <s v="WS1"/>
    <s v="WS1"/>
  </r>
  <r>
    <x v="43"/>
    <x v="1"/>
    <x v="0"/>
    <x v="6"/>
    <s v="BLF"/>
    <s v="BLT"/>
    <x v="80"/>
    <m/>
    <n v="3"/>
    <n v="160"/>
    <m/>
    <n v="84"/>
    <n v="70"/>
    <m/>
    <x v="0"/>
    <x v="0"/>
    <x v="0"/>
    <x v="0"/>
    <n v="0"/>
    <n v="645"/>
    <n v="5120"/>
    <n v="1374"/>
    <n v="222"/>
    <n v="67"/>
    <n v="32"/>
    <n v="487"/>
    <n v="589"/>
    <n v="152"/>
    <m/>
    <m/>
    <m/>
    <n v="628"/>
    <n v="484"/>
    <n v="3.13"/>
    <n v="88"/>
    <n v="15"/>
    <n v="13"/>
    <n v="4176"/>
    <n v="1389"/>
    <n v="34"/>
    <n v="392"/>
    <n v="732"/>
    <n v="259"/>
    <n v="105"/>
    <n v="0.96"/>
    <x v="97"/>
    <m/>
    <m/>
    <n v="103"/>
    <n v="105"/>
    <s v="BAL"/>
    <s v="BLF"/>
    <s v="BLF"/>
  </r>
  <r>
    <x v="43"/>
    <x v="1"/>
    <x v="0"/>
    <x v="5"/>
    <s v="BOS"/>
    <s v="BOS"/>
    <x v="74"/>
    <m/>
    <n v="2"/>
    <n v="159"/>
    <n v="79"/>
    <n v="91"/>
    <n v="62"/>
    <m/>
    <x v="0"/>
    <x v="0"/>
    <x v="0"/>
    <x v="1"/>
    <n v="0"/>
    <n v="589"/>
    <n v="5117"/>
    <n v="1278"/>
    <n v="226"/>
    <n v="85"/>
    <n v="18"/>
    <n v="490"/>
    <n v="549"/>
    <n v="177"/>
    <n v="176"/>
    <m/>
    <m/>
    <n v="510"/>
    <n v="374"/>
    <n v="2.36"/>
    <n v="88"/>
    <n v="24"/>
    <n v="8"/>
    <n v="4281"/>
    <n v="1207"/>
    <n v="18"/>
    <n v="393"/>
    <n v="602"/>
    <n v="242"/>
    <n v="99"/>
    <n v="0.96299999999999997"/>
    <x v="92"/>
    <s v="Fenway Park I"/>
    <n v="481359"/>
    <n v="100"/>
    <n v="98"/>
    <s v="BOS"/>
    <s v="BOS"/>
    <s v="BOS"/>
  </r>
  <r>
    <x v="43"/>
    <x v="1"/>
    <x v="0"/>
    <x v="6"/>
    <s v="BRF"/>
    <s v="BTT"/>
    <x v="81"/>
    <m/>
    <n v="5"/>
    <n v="157"/>
    <m/>
    <n v="77"/>
    <n v="77"/>
    <m/>
    <x v="0"/>
    <x v="0"/>
    <x v="0"/>
    <x v="0"/>
    <n v="0"/>
    <n v="662"/>
    <n v="5221"/>
    <n v="1402"/>
    <n v="225"/>
    <n v="85"/>
    <n v="42"/>
    <n v="404"/>
    <n v="665"/>
    <n v="220"/>
    <m/>
    <m/>
    <m/>
    <n v="677"/>
    <n v="512"/>
    <n v="3.33"/>
    <n v="91"/>
    <n v="11"/>
    <n v="9"/>
    <n v="4155"/>
    <n v="1375"/>
    <n v="31"/>
    <n v="559"/>
    <n v="636"/>
    <n v="282"/>
    <n v="120"/>
    <n v="0.95599999999999996"/>
    <x v="98"/>
    <m/>
    <m/>
    <n v="99"/>
    <n v="100"/>
    <s v="BTT"/>
    <s v="BRF"/>
    <s v="BRF"/>
  </r>
  <r>
    <x v="43"/>
    <x v="1"/>
    <x v="0"/>
    <x v="1"/>
    <s v="BRO"/>
    <s v="LAD"/>
    <x v="47"/>
    <m/>
    <n v="5"/>
    <n v="154"/>
    <n v="79"/>
    <n v="75"/>
    <n v="79"/>
    <m/>
    <x v="0"/>
    <x v="0"/>
    <x v="0"/>
    <x v="1"/>
    <n v="0"/>
    <n v="622"/>
    <n v="5152"/>
    <n v="1386"/>
    <n v="172"/>
    <n v="90"/>
    <n v="31"/>
    <n v="376"/>
    <n v="559"/>
    <n v="173"/>
    <m/>
    <m/>
    <m/>
    <n v="618"/>
    <n v="429"/>
    <n v="2.82"/>
    <n v="80"/>
    <n v="11"/>
    <n v="11"/>
    <n v="4104"/>
    <n v="1282"/>
    <n v="36"/>
    <n v="466"/>
    <n v="605"/>
    <n v="248"/>
    <n v="112"/>
    <n v="0.96099999999999997"/>
    <x v="99"/>
    <s v="Ebbets Field"/>
    <n v="122671"/>
    <n v="102"/>
    <n v="102"/>
    <s v="BRO"/>
    <s v="BRO"/>
    <s v="BRO"/>
  </r>
  <r>
    <x v="43"/>
    <x v="1"/>
    <x v="0"/>
    <x v="1"/>
    <s v="BSN"/>
    <s v="ATL"/>
    <x v="24"/>
    <m/>
    <n v="1"/>
    <n v="158"/>
    <n v="79"/>
    <n v="94"/>
    <n v="59"/>
    <m/>
    <x v="0"/>
    <x v="1"/>
    <x v="1"/>
    <x v="2"/>
    <n v="1"/>
    <n v="657"/>
    <n v="5206"/>
    <n v="1307"/>
    <n v="213"/>
    <n v="60"/>
    <n v="35"/>
    <n v="502"/>
    <n v="617"/>
    <n v="139"/>
    <m/>
    <m/>
    <m/>
    <n v="548"/>
    <n v="433"/>
    <n v="2.74"/>
    <n v="104"/>
    <n v="19"/>
    <n v="6"/>
    <n v="4263"/>
    <n v="1272"/>
    <n v="38"/>
    <n v="477"/>
    <n v="606"/>
    <n v="237"/>
    <n v="143"/>
    <n v="0.96299999999999997"/>
    <x v="95"/>
    <s v="South End Grounds III"/>
    <n v="382913"/>
    <n v="104"/>
    <n v="102"/>
    <s v="BSN"/>
    <s v="BSN"/>
    <s v="BSN"/>
  </r>
  <r>
    <x v="43"/>
    <x v="1"/>
    <x v="0"/>
    <x v="6"/>
    <s v="BUF"/>
    <s v="BFL"/>
    <x v="31"/>
    <m/>
    <n v="4"/>
    <n v="155"/>
    <m/>
    <n v="80"/>
    <n v="71"/>
    <m/>
    <x v="0"/>
    <x v="0"/>
    <x v="0"/>
    <x v="0"/>
    <n v="0"/>
    <n v="620"/>
    <n v="5064"/>
    <n v="1264"/>
    <n v="177"/>
    <n v="74"/>
    <n v="38"/>
    <n v="430"/>
    <n v="761"/>
    <n v="228"/>
    <m/>
    <m/>
    <m/>
    <n v="602"/>
    <n v="487"/>
    <n v="3.16"/>
    <n v="89"/>
    <n v="15"/>
    <n v="16"/>
    <n v="4161"/>
    <n v="1249"/>
    <n v="45"/>
    <n v="505"/>
    <n v="662"/>
    <n v="242"/>
    <n v="109"/>
    <n v="0.96199999999999997"/>
    <x v="100"/>
    <m/>
    <m/>
    <n v="102"/>
    <n v="103"/>
    <s v="BUF"/>
    <s v="BUF"/>
    <s v="BUF"/>
  </r>
  <r>
    <x v="43"/>
    <x v="1"/>
    <x v="0"/>
    <x v="5"/>
    <s v="CHA"/>
    <s v="CHW"/>
    <x v="75"/>
    <m/>
    <n v="6"/>
    <n v="157"/>
    <n v="81"/>
    <n v="70"/>
    <n v="84"/>
    <m/>
    <x v="0"/>
    <x v="0"/>
    <x v="0"/>
    <x v="1"/>
    <n v="0"/>
    <n v="487"/>
    <n v="5040"/>
    <n v="1205"/>
    <n v="161"/>
    <n v="71"/>
    <n v="19"/>
    <n v="408"/>
    <n v="609"/>
    <n v="167"/>
    <n v="152"/>
    <m/>
    <m/>
    <n v="560"/>
    <n v="385"/>
    <n v="2.48"/>
    <n v="74"/>
    <n v="17"/>
    <n v="11"/>
    <n v="4194"/>
    <n v="1207"/>
    <n v="15"/>
    <n v="401"/>
    <n v="660"/>
    <n v="288"/>
    <n v="90"/>
    <n v="0.95699999999999996"/>
    <x v="85"/>
    <s v="Comiskey Park"/>
    <n v="469290"/>
    <n v="99"/>
    <n v="98"/>
    <s v="CHW"/>
    <s v="CHA"/>
    <s v="CHA"/>
  </r>
  <r>
    <x v="43"/>
    <x v="1"/>
    <x v="0"/>
    <x v="6"/>
    <s v="CHF"/>
    <s v="CHH"/>
    <x v="82"/>
    <m/>
    <n v="2"/>
    <n v="157"/>
    <m/>
    <n v="87"/>
    <n v="67"/>
    <m/>
    <x v="0"/>
    <x v="0"/>
    <x v="0"/>
    <x v="0"/>
    <n v="0"/>
    <n v="621"/>
    <n v="5098"/>
    <n v="1314"/>
    <n v="227"/>
    <n v="50"/>
    <n v="52"/>
    <n v="520"/>
    <n v="645"/>
    <n v="171"/>
    <m/>
    <m/>
    <m/>
    <n v="517"/>
    <n v="385"/>
    <n v="2.44"/>
    <n v="93"/>
    <n v="17"/>
    <n v="8"/>
    <n v="4260"/>
    <n v="1204"/>
    <n v="43"/>
    <n v="393"/>
    <n v="650"/>
    <n v="249"/>
    <n v="113"/>
    <n v="0.96199999999999997"/>
    <x v="101"/>
    <s v="Wrigley Field"/>
    <m/>
    <n v="94"/>
    <n v="92"/>
    <s v="CHI"/>
    <s v="CHF"/>
    <s v="CHF"/>
  </r>
  <r>
    <x v="43"/>
    <x v="1"/>
    <x v="0"/>
    <x v="1"/>
    <s v="CHN"/>
    <s v="CHC"/>
    <x v="25"/>
    <m/>
    <n v="4"/>
    <n v="156"/>
    <n v="76"/>
    <n v="78"/>
    <n v="76"/>
    <m/>
    <x v="0"/>
    <x v="0"/>
    <x v="0"/>
    <x v="1"/>
    <n v="0"/>
    <n v="605"/>
    <n v="5050"/>
    <n v="1229"/>
    <n v="199"/>
    <n v="74"/>
    <n v="42"/>
    <n v="501"/>
    <n v="577"/>
    <n v="164"/>
    <m/>
    <m/>
    <m/>
    <n v="638"/>
    <n v="418"/>
    <n v="2.71"/>
    <n v="70"/>
    <n v="14"/>
    <n v="11"/>
    <n v="4167"/>
    <n v="1169"/>
    <n v="37"/>
    <n v="528"/>
    <n v="651"/>
    <n v="310"/>
    <n v="87"/>
    <n v="0.95099999999999996"/>
    <x v="88"/>
    <s v="West Side Park II"/>
    <n v="202516"/>
    <n v="100"/>
    <n v="100"/>
    <s v="CHC"/>
    <s v="CHN"/>
    <s v="CHN"/>
  </r>
  <r>
    <x v="43"/>
    <x v="1"/>
    <x v="0"/>
    <x v="1"/>
    <s v="CIN"/>
    <s v="CIN"/>
    <x v="26"/>
    <m/>
    <n v="8"/>
    <n v="157"/>
    <n v="77"/>
    <n v="60"/>
    <n v="94"/>
    <m/>
    <x v="0"/>
    <x v="0"/>
    <x v="0"/>
    <x v="1"/>
    <n v="0"/>
    <n v="530"/>
    <n v="4991"/>
    <n v="1178"/>
    <n v="142"/>
    <n v="64"/>
    <n v="16"/>
    <n v="441"/>
    <n v="627"/>
    <n v="224"/>
    <m/>
    <m/>
    <m/>
    <n v="651"/>
    <n v="453"/>
    <n v="2.94"/>
    <n v="74"/>
    <n v="15"/>
    <n v="15"/>
    <n v="4161"/>
    <n v="1259"/>
    <n v="30"/>
    <n v="489"/>
    <n v="607"/>
    <n v="314"/>
    <n v="113"/>
    <n v="0.95199999999999996"/>
    <x v="25"/>
    <s v="Crosley Field"/>
    <n v="100791"/>
    <n v="103"/>
    <n v="105"/>
    <s v="CIN"/>
    <s v="CIN"/>
    <s v="CIN"/>
  </r>
  <r>
    <x v="43"/>
    <x v="1"/>
    <x v="0"/>
    <x v="5"/>
    <s v="CLE"/>
    <s v="CLE"/>
    <x v="76"/>
    <m/>
    <n v="8"/>
    <n v="157"/>
    <n v="79"/>
    <n v="51"/>
    <n v="102"/>
    <m/>
    <x v="0"/>
    <x v="0"/>
    <x v="0"/>
    <x v="1"/>
    <n v="0"/>
    <n v="538"/>
    <n v="5157"/>
    <n v="1262"/>
    <n v="178"/>
    <n v="70"/>
    <n v="10"/>
    <n v="450"/>
    <n v="685"/>
    <n v="167"/>
    <n v="157"/>
    <m/>
    <m/>
    <n v="709"/>
    <n v="496"/>
    <n v="3.21"/>
    <n v="69"/>
    <n v="9"/>
    <n v="3"/>
    <n v="4173"/>
    <n v="1365"/>
    <n v="10"/>
    <n v="666"/>
    <n v="688"/>
    <n v="298"/>
    <n v="119"/>
    <n v="0.95399999999999996"/>
    <x v="89"/>
    <s v="League Park II"/>
    <n v="185997"/>
    <n v="104"/>
    <n v="105"/>
    <s v="CLE"/>
    <s v="CLE"/>
    <s v="CLE"/>
  </r>
  <r>
    <x v="43"/>
    <x v="1"/>
    <x v="0"/>
    <x v="5"/>
    <s v="DET"/>
    <s v="DET"/>
    <x v="77"/>
    <m/>
    <n v="4"/>
    <n v="157"/>
    <n v="78"/>
    <n v="80"/>
    <n v="73"/>
    <m/>
    <x v="0"/>
    <x v="0"/>
    <x v="0"/>
    <x v="1"/>
    <n v="0"/>
    <n v="615"/>
    <n v="5102"/>
    <n v="1318"/>
    <n v="195"/>
    <n v="84"/>
    <n v="25"/>
    <n v="557"/>
    <n v="537"/>
    <n v="211"/>
    <n v="154"/>
    <m/>
    <m/>
    <n v="618"/>
    <n v="449"/>
    <n v="2.86"/>
    <n v="81"/>
    <n v="14"/>
    <n v="12"/>
    <n v="4236"/>
    <n v="1285"/>
    <n v="17"/>
    <n v="498"/>
    <n v="567"/>
    <n v="285"/>
    <n v="101"/>
    <n v="0.95799999999999996"/>
    <x v="86"/>
    <s v="Navin Field"/>
    <n v="416225"/>
    <n v="103"/>
    <n v="102"/>
    <s v="DET"/>
    <s v="DET"/>
    <s v="DET"/>
  </r>
  <r>
    <x v="43"/>
    <x v="1"/>
    <x v="0"/>
    <x v="6"/>
    <s v="IND"/>
    <s v="NEW"/>
    <x v="83"/>
    <m/>
    <n v="1"/>
    <n v="157"/>
    <m/>
    <n v="88"/>
    <n v="65"/>
    <m/>
    <x v="0"/>
    <x v="1"/>
    <x v="1"/>
    <x v="0"/>
    <n v="0"/>
    <n v="762"/>
    <n v="5176"/>
    <n v="1474"/>
    <n v="230"/>
    <n v="90"/>
    <n v="33"/>
    <n v="470"/>
    <n v="641"/>
    <n v="273"/>
    <m/>
    <m/>
    <m/>
    <n v="622"/>
    <n v="475"/>
    <n v="3.06"/>
    <n v="104"/>
    <n v="15"/>
    <n v="9"/>
    <n v="4191"/>
    <n v="1352"/>
    <n v="29"/>
    <n v="476"/>
    <n v="664"/>
    <n v="275"/>
    <n v="113"/>
    <n v="0.95699999999999996"/>
    <x v="51"/>
    <m/>
    <m/>
    <n v="111"/>
    <n v="108"/>
    <s v="IND"/>
    <s v="IND"/>
    <s v="IND"/>
  </r>
  <r>
    <x v="43"/>
    <x v="1"/>
    <x v="0"/>
    <x v="6"/>
    <s v="KCF"/>
    <s v="KCP"/>
    <x v="84"/>
    <m/>
    <n v="6"/>
    <n v="154"/>
    <m/>
    <n v="67"/>
    <n v="84"/>
    <m/>
    <x v="0"/>
    <x v="0"/>
    <x v="0"/>
    <x v="0"/>
    <n v="0"/>
    <n v="644"/>
    <n v="5127"/>
    <n v="1369"/>
    <n v="226"/>
    <n v="77"/>
    <n v="39"/>
    <n v="399"/>
    <n v="621"/>
    <n v="171"/>
    <m/>
    <m/>
    <m/>
    <n v="683"/>
    <n v="516"/>
    <n v="3.41"/>
    <n v="82"/>
    <n v="10"/>
    <n v="12"/>
    <n v="4083"/>
    <n v="1387"/>
    <n v="37"/>
    <n v="445"/>
    <n v="600"/>
    <n v="279"/>
    <n v="135"/>
    <n v="0.95699999999999996"/>
    <x v="102"/>
    <m/>
    <m/>
    <n v="97"/>
    <n v="97"/>
    <s v="KCP"/>
    <s v="KCF"/>
    <s v="KCF"/>
  </r>
  <r>
    <x v="43"/>
    <x v="1"/>
    <x v="0"/>
    <x v="1"/>
    <s v="NY1"/>
    <s v="SFG"/>
    <x v="42"/>
    <m/>
    <n v="2"/>
    <n v="156"/>
    <n v="80"/>
    <n v="84"/>
    <n v="70"/>
    <m/>
    <x v="0"/>
    <x v="0"/>
    <x v="0"/>
    <x v="1"/>
    <n v="0"/>
    <n v="672"/>
    <n v="5146"/>
    <n v="1363"/>
    <n v="222"/>
    <n v="59"/>
    <n v="30"/>
    <n v="447"/>
    <n v="479"/>
    <n v="239"/>
    <m/>
    <m/>
    <m/>
    <n v="576"/>
    <n v="454"/>
    <n v="2.94"/>
    <n v="88"/>
    <n v="20"/>
    <n v="9"/>
    <n v="4170"/>
    <n v="1298"/>
    <n v="47"/>
    <n v="367"/>
    <n v="563"/>
    <n v="253"/>
    <n v="119"/>
    <n v="0.96099999999999997"/>
    <x v="62"/>
    <s v="Polo Grounds IV"/>
    <n v="364313"/>
    <n v="97"/>
    <n v="95"/>
    <s v="NYG"/>
    <s v="NY1"/>
    <s v="NY1"/>
  </r>
  <r>
    <x v="43"/>
    <x v="1"/>
    <x v="0"/>
    <x v="5"/>
    <s v="NYA"/>
    <s v="NYY"/>
    <x v="73"/>
    <m/>
    <n v="6"/>
    <n v="157"/>
    <n v="78"/>
    <n v="70"/>
    <n v="84"/>
    <m/>
    <x v="0"/>
    <x v="0"/>
    <x v="0"/>
    <x v="1"/>
    <n v="0"/>
    <n v="537"/>
    <n v="4992"/>
    <n v="1144"/>
    <n v="149"/>
    <n v="52"/>
    <n v="12"/>
    <n v="577"/>
    <n v="711"/>
    <n v="251"/>
    <n v="191"/>
    <m/>
    <m/>
    <n v="550"/>
    <n v="436"/>
    <n v="2.81"/>
    <n v="98"/>
    <n v="9"/>
    <n v="5"/>
    <n v="4191"/>
    <n v="1277"/>
    <n v="30"/>
    <n v="390"/>
    <n v="563"/>
    <n v="223"/>
    <n v="93"/>
    <n v="0.96199999999999997"/>
    <x v="96"/>
    <s v="Polo Grounds IV"/>
    <n v="359477"/>
    <n v="100"/>
    <n v="101"/>
    <s v="NYY"/>
    <s v="NYA"/>
    <s v="NYA"/>
  </r>
  <r>
    <x v="43"/>
    <x v="1"/>
    <x v="0"/>
    <x v="5"/>
    <s v="PHA"/>
    <s v="OAK"/>
    <x v="78"/>
    <m/>
    <n v="1"/>
    <n v="158"/>
    <n v="78"/>
    <n v="99"/>
    <n v="53"/>
    <m/>
    <x v="0"/>
    <x v="1"/>
    <x v="1"/>
    <x v="1"/>
    <n v="0"/>
    <n v="749"/>
    <n v="5126"/>
    <n v="1392"/>
    <n v="165"/>
    <n v="80"/>
    <n v="29"/>
    <n v="545"/>
    <n v="517"/>
    <n v="231"/>
    <n v="188"/>
    <m/>
    <m/>
    <n v="529"/>
    <n v="434"/>
    <n v="2.78"/>
    <n v="89"/>
    <n v="24"/>
    <n v="17"/>
    <n v="4212"/>
    <n v="1264"/>
    <n v="18"/>
    <n v="521"/>
    <n v="720"/>
    <n v="213"/>
    <n v="116"/>
    <n v="0.96599999999999997"/>
    <x v="5"/>
    <s v="Shibe Park"/>
    <n v="346641"/>
    <n v="96"/>
    <n v="95"/>
    <s v="PHA"/>
    <s v="PHA"/>
    <s v="PHA"/>
  </r>
  <r>
    <x v="43"/>
    <x v="1"/>
    <x v="0"/>
    <x v="1"/>
    <s v="PHI"/>
    <s v="PHI"/>
    <x v="44"/>
    <m/>
    <n v="6"/>
    <n v="154"/>
    <n v="78"/>
    <n v="74"/>
    <n v="80"/>
    <m/>
    <x v="0"/>
    <x v="0"/>
    <x v="0"/>
    <x v="1"/>
    <n v="0"/>
    <n v="651"/>
    <n v="5110"/>
    <n v="1345"/>
    <n v="211"/>
    <n v="52"/>
    <n v="62"/>
    <n v="472"/>
    <n v="570"/>
    <n v="145"/>
    <m/>
    <m/>
    <m/>
    <n v="687"/>
    <n v="469"/>
    <n v="3.06"/>
    <n v="85"/>
    <n v="14"/>
    <n v="7"/>
    <n v="4137"/>
    <n v="1403"/>
    <n v="26"/>
    <n v="452"/>
    <n v="650"/>
    <n v="324"/>
    <n v="81"/>
    <n v="0.95"/>
    <x v="71"/>
    <s v="Baker Bowl"/>
    <n v="138474"/>
    <n v="106"/>
    <n v="105"/>
    <s v="PHI"/>
    <s v="PHI"/>
    <s v="PHI"/>
  </r>
  <r>
    <x v="43"/>
    <x v="1"/>
    <x v="0"/>
    <x v="1"/>
    <s v="PIT"/>
    <s v="PIT"/>
    <x v="39"/>
    <m/>
    <n v="7"/>
    <n v="158"/>
    <n v="77"/>
    <n v="69"/>
    <n v="85"/>
    <m/>
    <x v="0"/>
    <x v="0"/>
    <x v="0"/>
    <x v="1"/>
    <n v="0"/>
    <n v="503"/>
    <n v="5145"/>
    <n v="1197"/>
    <n v="148"/>
    <n v="79"/>
    <n v="18"/>
    <n v="416"/>
    <n v="608"/>
    <n v="147"/>
    <m/>
    <m/>
    <m/>
    <n v="540"/>
    <n v="422"/>
    <n v="2.7"/>
    <n v="86"/>
    <n v="10"/>
    <n v="11"/>
    <n v="4215"/>
    <n v="1272"/>
    <n v="27"/>
    <n v="392"/>
    <n v="488"/>
    <n v="223"/>
    <n v="96"/>
    <n v="0.96599999999999997"/>
    <x v="77"/>
    <s v="Forbes Field"/>
    <n v="139620"/>
    <n v="96"/>
    <n v="95"/>
    <s v="PIT"/>
    <s v="PIT"/>
    <s v="PIT"/>
  </r>
  <r>
    <x v="43"/>
    <x v="1"/>
    <x v="0"/>
    <x v="6"/>
    <s v="PTF"/>
    <s v="PBS"/>
    <x v="85"/>
    <m/>
    <n v="7"/>
    <n v="154"/>
    <m/>
    <n v="64"/>
    <n v="86"/>
    <m/>
    <x v="0"/>
    <x v="0"/>
    <x v="0"/>
    <x v="0"/>
    <n v="0"/>
    <n v="605"/>
    <n v="5114"/>
    <n v="1339"/>
    <n v="180"/>
    <n v="90"/>
    <n v="34"/>
    <n v="410"/>
    <n v="575"/>
    <n v="153"/>
    <m/>
    <m/>
    <m/>
    <n v="698"/>
    <n v="542"/>
    <n v="3.56"/>
    <n v="97"/>
    <n v="9"/>
    <n v="6"/>
    <n v="4110"/>
    <n v="1416"/>
    <n v="39"/>
    <n v="444"/>
    <n v="510"/>
    <n v="253"/>
    <n v="92"/>
    <n v="0.96"/>
    <x v="103"/>
    <m/>
    <m/>
    <n v="99"/>
    <n v="99"/>
    <s v="PBS"/>
    <s v="PTF"/>
    <s v="PTF"/>
  </r>
  <r>
    <x v="43"/>
    <x v="1"/>
    <x v="0"/>
    <x v="5"/>
    <s v="SLA"/>
    <s v="BAL"/>
    <x v="37"/>
    <m/>
    <n v="5"/>
    <n v="159"/>
    <n v="81"/>
    <n v="71"/>
    <n v="82"/>
    <m/>
    <x v="0"/>
    <x v="0"/>
    <x v="0"/>
    <x v="1"/>
    <n v="0"/>
    <n v="523"/>
    <n v="5101"/>
    <n v="1241"/>
    <n v="185"/>
    <n v="75"/>
    <n v="17"/>
    <n v="423"/>
    <n v="863"/>
    <n v="233"/>
    <n v="189"/>
    <m/>
    <m/>
    <n v="615"/>
    <n v="446"/>
    <n v="2.85"/>
    <n v="81"/>
    <n v="15"/>
    <n v="11"/>
    <n v="4230"/>
    <n v="1309"/>
    <n v="20"/>
    <n v="540"/>
    <n v="553"/>
    <n v="317"/>
    <n v="114"/>
    <n v="0.95199999999999996"/>
    <x v="45"/>
    <s v="Sportsman's Park IV"/>
    <n v="244714"/>
    <n v="96"/>
    <n v="99"/>
    <s v="SLB"/>
    <s v="SLA"/>
    <s v="SLA"/>
  </r>
  <r>
    <x v="43"/>
    <x v="1"/>
    <x v="0"/>
    <x v="6"/>
    <s v="SLF"/>
    <s v="SLI"/>
    <x v="86"/>
    <m/>
    <n v="8"/>
    <n v="154"/>
    <m/>
    <n v="62"/>
    <n v="89"/>
    <m/>
    <x v="0"/>
    <x v="0"/>
    <x v="0"/>
    <x v="0"/>
    <n v="0"/>
    <n v="565"/>
    <n v="5078"/>
    <n v="1254"/>
    <n v="193"/>
    <n v="65"/>
    <n v="26"/>
    <n v="503"/>
    <n v="662"/>
    <n v="113"/>
    <m/>
    <m/>
    <m/>
    <n v="697"/>
    <n v="545"/>
    <n v="3.59"/>
    <n v="97"/>
    <n v="9"/>
    <n v="6"/>
    <n v="4101"/>
    <n v="1418"/>
    <n v="38"/>
    <n v="409"/>
    <n v="661"/>
    <n v="269"/>
    <n v="94"/>
    <n v="0.95699999999999996"/>
    <x v="104"/>
    <m/>
    <m/>
    <n v="105"/>
    <n v="105"/>
    <s v="SLM"/>
    <s v="SLF"/>
    <s v="SLF"/>
  </r>
  <r>
    <x v="43"/>
    <x v="1"/>
    <x v="0"/>
    <x v="1"/>
    <s v="SLN"/>
    <s v="STL"/>
    <x v="40"/>
    <m/>
    <n v="3"/>
    <n v="157"/>
    <n v="79"/>
    <n v="81"/>
    <n v="72"/>
    <m/>
    <x v="0"/>
    <x v="0"/>
    <x v="0"/>
    <x v="1"/>
    <n v="0"/>
    <n v="558"/>
    <n v="5046"/>
    <n v="1249"/>
    <n v="203"/>
    <n v="65"/>
    <n v="33"/>
    <n v="445"/>
    <n v="618"/>
    <n v="204"/>
    <m/>
    <m/>
    <m/>
    <n v="540"/>
    <n v="377"/>
    <n v="2.38"/>
    <n v="84"/>
    <n v="16"/>
    <n v="12"/>
    <n v="4272"/>
    <n v="1279"/>
    <n v="26"/>
    <n v="422"/>
    <n v="531"/>
    <n v="239"/>
    <n v="109"/>
    <n v="0.96399999999999997"/>
    <x v="83"/>
    <s v="Robison Field"/>
    <n v="256099"/>
    <n v="99"/>
    <n v="100"/>
    <s v="STL"/>
    <s v="SLN"/>
    <s v="SLN"/>
  </r>
  <r>
    <x v="43"/>
    <x v="1"/>
    <x v="0"/>
    <x v="5"/>
    <s v="WS1"/>
    <s v="MIN"/>
    <x v="79"/>
    <m/>
    <n v="3"/>
    <n v="158"/>
    <n v="77"/>
    <n v="81"/>
    <n v="73"/>
    <m/>
    <x v="0"/>
    <x v="0"/>
    <x v="0"/>
    <x v="1"/>
    <n v="0"/>
    <n v="572"/>
    <n v="5108"/>
    <n v="1245"/>
    <n v="176"/>
    <n v="81"/>
    <n v="18"/>
    <n v="470"/>
    <n v="640"/>
    <n v="220"/>
    <n v="163"/>
    <m/>
    <m/>
    <n v="519"/>
    <n v="401"/>
    <n v="2.54"/>
    <n v="75"/>
    <n v="25"/>
    <n v="20"/>
    <n v="4260"/>
    <n v="1170"/>
    <n v="20"/>
    <n v="520"/>
    <n v="784"/>
    <n v="252"/>
    <n v="116"/>
    <n v="0.96099999999999997"/>
    <x v="79"/>
    <s v="Griffith Stadium I"/>
    <n v="243888"/>
    <n v="104"/>
    <n v="103"/>
    <s v="WSH"/>
    <s v="WS1"/>
    <s v="WS1"/>
  </r>
  <r>
    <x v="44"/>
    <x v="1"/>
    <x v="0"/>
    <x v="6"/>
    <s v="BLF"/>
    <s v="BLT"/>
    <x v="80"/>
    <m/>
    <n v="8"/>
    <n v="154"/>
    <m/>
    <n v="47"/>
    <n v="107"/>
    <m/>
    <x v="0"/>
    <x v="0"/>
    <x v="0"/>
    <x v="0"/>
    <n v="0"/>
    <n v="550"/>
    <n v="5060"/>
    <n v="1235"/>
    <n v="196"/>
    <n v="53"/>
    <n v="36"/>
    <n v="470"/>
    <n v="641"/>
    <n v="128"/>
    <m/>
    <m/>
    <m/>
    <n v="760"/>
    <n v="598"/>
    <n v="3.96"/>
    <n v="85"/>
    <n v="5"/>
    <n v="7"/>
    <n v="4080"/>
    <n v="1455"/>
    <n v="52"/>
    <n v="466"/>
    <n v="570"/>
    <n v="273"/>
    <n v="140"/>
    <n v="0.95699999999999996"/>
    <x v="97"/>
    <m/>
    <m/>
    <n v="103"/>
    <n v="105"/>
    <s v="BAL"/>
    <s v="BLF"/>
    <s v="BLF"/>
  </r>
  <r>
    <x v="44"/>
    <x v="1"/>
    <x v="0"/>
    <x v="5"/>
    <s v="BOS"/>
    <s v="BOS"/>
    <x v="74"/>
    <m/>
    <n v="1"/>
    <n v="155"/>
    <n v="76"/>
    <n v="101"/>
    <n v="50"/>
    <m/>
    <x v="0"/>
    <x v="1"/>
    <x v="1"/>
    <x v="2"/>
    <n v="1"/>
    <n v="669"/>
    <n v="5024"/>
    <n v="1308"/>
    <n v="202"/>
    <n v="76"/>
    <n v="14"/>
    <n v="527"/>
    <n v="476"/>
    <n v="118"/>
    <n v="117"/>
    <m/>
    <m/>
    <n v="499"/>
    <n v="371"/>
    <n v="2.39"/>
    <n v="81"/>
    <n v="19"/>
    <n v="15"/>
    <n v="4191"/>
    <n v="1164"/>
    <n v="18"/>
    <n v="446"/>
    <n v="634"/>
    <n v="226"/>
    <n v="95"/>
    <n v="0.96399999999999997"/>
    <x v="92"/>
    <s v="Fenway Park I"/>
    <n v="539885"/>
    <n v="97"/>
    <n v="95"/>
    <s v="BOS"/>
    <s v="BOS"/>
    <s v="BOS"/>
  </r>
  <r>
    <x v="44"/>
    <x v="1"/>
    <x v="0"/>
    <x v="6"/>
    <s v="BRF"/>
    <s v="BTT"/>
    <x v="81"/>
    <m/>
    <n v="7"/>
    <n v="153"/>
    <m/>
    <n v="70"/>
    <n v="82"/>
    <m/>
    <x v="0"/>
    <x v="0"/>
    <x v="0"/>
    <x v="0"/>
    <n v="0"/>
    <n v="647"/>
    <n v="5035"/>
    <n v="1348"/>
    <n v="205"/>
    <n v="75"/>
    <n v="36"/>
    <n v="473"/>
    <n v="654"/>
    <n v="249"/>
    <m/>
    <m/>
    <m/>
    <n v="673"/>
    <n v="507"/>
    <n v="3.37"/>
    <n v="78"/>
    <n v="10"/>
    <n v="16"/>
    <n v="4065"/>
    <n v="1299"/>
    <n v="27"/>
    <n v="536"/>
    <n v="467"/>
    <n v="285"/>
    <n v="103"/>
    <n v="0.95499999999999996"/>
    <x v="98"/>
    <m/>
    <m/>
    <n v="99"/>
    <n v="100"/>
    <s v="BTT"/>
    <s v="BRF"/>
    <s v="BRF"/>
  </r>
  <r>
    <x v="44"/>
    <x v="1"/>
    <x v="0"/>
    <x v="1"/>
    <s v="BRO"/>
    <s v="LAD"/>
    <x v="47"/>
    <m/>
    <n v="3"/>
    <n v="154"/>
    <n v="78"/>
    <n v="80"/>
    <n v="72"/>
    <m/>
    <x v="0"/>
    <x v="0"/>
    <x v="0"/>
    <x v="1"/>
    <n v="0"/>
    <n v="536"/>
    <n v="5120"/>
    <n v="1268"/>
    <n v="165"/>
    <n v="75"/>
    <n v="14"/>
    <n v="313"/>
    <n v="496"/>
    <n v="131"/>
    <n v="126"/>
    <m/>
    <m/>
    <n v="560"/>
    <n v="411"/>
    <n v="2.66"/>
    <n v="87"/>
    <n v="16"/>
    <n v="8"/>
    <n v="4167"/>
    <n v="1252"/>
    <n v="29"/>
    <n v="473"/>
    <n v="499"/>
    <n v="238"/>
    <n v="96"/>
    <n v="0.96299999999999997"/>
    <x v="99"/>
    <s v="Ebbets Field"/>
    <n v="297766"/>
    <n v="102"/>
    <n v="101"/>
    <s v="BRO"/>
    <s v="BRO"/>
    <s v="BRO"/>
  </r>
  <r>
    <x v="44"/>
    <x v="1"/>
    <x v="0"/>
    <x v="1"/>
    <s v="BSN"/>
    <s v="ATL"/>
    <x v="24"/>
    <m/>
    <n v="2"/>
    <n v="157"/>
    <n v="78"/>
    <n v="83"/>
    <n v="69"/>
    <m/>
    <x v="0"/>
    <x v="0"/>
    <x v="0"/>
    <x v="1"/>
    <n v="0"/>
    <n v="582"/>
    <n v="5070"/>
    <n v="1219"/>
    <n v="231"/>
    <n v="57"/>
    <n v="17"/>
    <n v="549"/>
    <n v="620"/>
    <n v="121"/>
    <n v="98"/>
    <m/>
    <m/>
    <n v="545"/>
    <n v="401"/>
    <n v="2.57"/>
    <n v="95"/>
    <n v="17"/>
    <n v="13"/>
    <n v="4215"/>
    <n v="1257"/>
    <n v="23"/>
    <n v="366"/>
    <n v="630"/>
    <n v="213"/>
    <n v="115"/>
    <n v="0.96599999999999997"/>
    <x v="95"/>
    <s v="Fenway Park I / Braves Field"/>
    <n v="376283"/>
    <n v="98"/>
    <n v="97"/>
    <s v="BSN"/>
    <s v="BSN"/>
    <s v="BSN"/>
  </r>
  <r>
    <x v="44"/>
    <x v="1"/>
    <x v="0"/>
    <x v="6"/>
    <s v="BUF"/>
    <s v="BFL"/>
    <x v="31"/>
    <m/>
    <n v="6"/>
    <n v="153"/>
    <m/>
    <n v="74"/>
    <n v="78"/>
    <m/>
    <x v="0"/>
    <x v="0"/>
    <x v="0"/>
    <x v="0"/>
    <n v="0"/>
    <n v="574"/>
    <n v="5065"/>
    <n v="1261"/>
    <n v="193"/>
    <n v="68"/>
    <n v="40"/>
    <n v="420"/>
    <n v="587"/>
    <n v="184"/>
    <m/>
    <m/>
    <m/>
    <n v="634"/>
    <n v="511"/>
    <n v="3.38"/>
    <n v="79"/>
    <n v="14"/>
    <n v="11"/>
    <n v="4080"/>
    <n v="1271"/>
    <n v="35"/>
    <n v="553"/>
    <n v="594"/>
    <n v="232"/>
    <n v="112"/>
    <n v="0.96399999999999997"/>
    <x v="105"/>
    <m/>
    <m/>
    <n v="102"/>
    <n v="103"/>
    <s v="BUF"/>
    <s v="BUF"/>
    <s v="BUF"/>
  </r>
  <r>
    <x v="44"/>
    <x v="1"/>
    <x v="0"/>
    <x v="5"/>
    <s v="CHA"/>
    <s v="CHW"/>
    <x v="75"/>
    <m/>
    <n v="3"/>
    <n v="155"/>
    <n v="79"/>
    <n v="93"/>
    <n v="61"/>
    <m/>
    <x v="0"/>
    <x v="0"/>
    <x v="0"/>
    <x v="1"/>
    <n v="0"/>
    <n v="717"/>
    <n v="4914"/>
    <n v="1269"/>
    <n v="163"/>
    <n v="102"/>
    <n v="25"/>
    <n v="583"/>
    <n v="575"/>
    <n v="233"/>
    <n v="183"/>
    <m/>
    <m/>
    <n v="509"/>
    <n v="378"/>
    <n v="2.4300000000000002"/>
    <n v="91"/>
    <n v="16"/>
    <n v="9"/>
    <n v="4203"/>
    <n v="1242"/>
    <n v="14"/>
    <n v="350"/>
    <n v="635"/>
    <n v="222"/>
    <n v="95"/>
    <n v="0.96499999999999997"/>
    <x v="85"/>
    <s v="Comiskey Park"/>
    <n v="539461"/>
    <n v="103"/>
    <n v="102"/>
    <s v="CHW"/>
    <s v="CHA"/>
    <s v="CHA"/>
  </r>
  <r>
    <x v="44"/>
    <x v="1"/>
    <x v="0"/>
    <x v="6"/>
    <s v="CHF"/>
    <s v="CHH"/>
    <x v="82"/>
    <m/>
    <n v="2"/>
    <n v="155"/>
    <m/>
    <n v="86"/>
    <n v="66"/>
    <m/>
    <x v="0"/>
    <x v="1"/>
    <x v="1"/>
    <x v="0"/>
    <n v="0"/>
    <n v="640"/>
    <n v="5133"/>
    <n v="1320"/>
    <n v="185"/>
    <n v="77"/>
    <n v="50"/>
    <n v="444"/>
    <n v="590"/>
    <n v="161"/>
    <m/>
    <m/>
    <m/>
    <n v="538"/>
    <n v="410"/>
    <n v="2.64"/>
    <n v="97"/>
    <n v="21"/>
    <n v="10"/>
    <n v="4191"/>
    <n v="1232"/>
    <n v="33"/>
    <n v="402"/>
    <n v="576"/>
    <n v="227"/>
    <n v="102"/>
    <n v="0.96299999999999997"/>
    <x v="106"/>
    <s v="Wrigley Field"/>
    <m/>
    <n v="94"/>
    <n v="92"/>
    <s v="CHI"/>
    <s v="CHF"/>
    <s v="CHF"/>
  </r>
  <r>
    <x v="44"/>
    <x v="1"/>
    <x v="0"/>
    <x v="1"/>
    <s v="CHN"/>
    <s v="CHC"/>
    <x v="25"/>
    <m/>
    <n v="4"/>
    <n v="156"/>
    <n v="77"/>
    <n v="73"/>
    <n v="80"/>
    <m/>
    <x v="0"/>
    <x v="0"/>
    <x v="0"/>
    <x v="1"/>
    <n v="0"/>
    <n v="570"/>
    <n v="5114"/>
    <n v="1246"/>
    <n v="212"/>
    <n v="66"/>
    <n v="53"/>
    <n v="393"/>
    <n v="639"/>
    <n v="166"/>
    <n v="124"/>
    <m/>
    <m/>
    <n v="620"/>
    <n v="483"/>
    <n v="3.11"/>
    <n v="71"/>
    <n v="18"/>
    <n v="8"/>
    <n v="4197"/>
    <n v="1272"/>
    <n v="28"/>
    <n v="480"/>
    <n v="657"/>
    <n v="268"/>
    <n v="94"/>
    <n v="0.95799999999999996"/>
    <x v="88"/>
    <s v="West Side Park II"/>
    <n v="217058"/>
    <n v="100"/>
    <n v="101"/>
    <s v="CHC"/>
    <s v="CHN"/>
    <s v="CHN"/>
  </r>
  <r>
    <x v="44"/>
    <x v="1"/>
    <x v="0"/>
    <x v="1"/>
    <s v="CIN"/>
    <s v="CIN"/>
    <x v="26"/>
    <m/>
    <n v="7"/>
    <n v="160"/>
    <n v="79"/>
    <n v="71"/>
    <n v="83"/>
    <m/>
    <x v="0"/>
    <x v="0"/>
    <x v="0"/>
    <x v="1"/>
    <n v="0"/>
    <n v="516"/>
    <n v="5231"/>
    <n v="1323"/>
    <n v="194"/>
    <n v="84"/>
    <n v="15"/>
    <n v="360"/>
    <n v="512"/>
    <n v="156"/>
    <n v="142"/>
    <m/>
    <m/>
    <n v="585"/>
    <n v="452"/>
    <n v="2.84"/>
    <n v="80"/>
    <n v="19"/>
    <n v="12"/>
    <n v="4296"/>
    <n v="1304"/>
    <n v="28"/>
    <n v="497"/>
    <n v="572"/>
    <n v="224"/>
    <n v="148"/>
    <n v="0.96599999999999997"/>
    <x v="25"/>
    <s v="Crosley Field"/>
    <n v="218878"/>
    <n v="102"/>
    <n v="104"/>
    <s v="CIN"/>
    <s v="CIN"/>
    <s v="CIN"/>
  </r>
  <r>
    <x v="44"/>
    <x v="1"/>
    <x v="0"/>
    <x v="5"/>
    <s v="CLE"/>
    <s v="CLE"/>
    <x v="76"/>
    <m/>
    <n v="7"/>
    <n v="154"/>
    <n v="77"/>
    <n v="57"/>
    <n v="95"/>
    <m/>
    <x v="0"/>
    <x v="0"/>
    <x v="0"/>
    <x v="1"/>
    <n v="0"/>
    <n v="539"/>
    <n v="5034"/>
    <n v="1210"/>
    <n v="169"/>
    <n v="79"/>
    <n v="20"/>
    <n v="490"/>
    <n v="681"/>
    <n v="138"/>
    <n v="117"/>
    <m/>
    <m/>
    <n v="670"/>
    <n v="477"/>
    <n v="3.13"/>
    <n v="62"/>
    <n v="11"/>
    <n v="10"/>
    <n v="4116"/>
    <n v="1287"/>
    <n v="18"/>
    <n v="518"/>
    <n v="610"/>
    <n v="272"/>
    <n v="82"/>
    <n v="0.95699999999999996"/>
    <x v="107"/>
    <s v="League Park II"/>
    <n v="159285"/>
    <n v="102"/>
    <n v="104"/>
    <s v="CLE"/>
    <s v="CLE"/>
    <s v="CLE"/>
  </r>
  <r>
    <x v="44"/>
    <x v="1"/>
    <x v="0"/>
    <x v="5"/>
    <s v="DET"/>
    <s v="DET"/>
    <x v="77"/>
    <m/>
    <n v="2"/>
    <n v="156"/>
    <n v="77"/>
    <n v="100"/>
    <n v="54"/>
    <m/>
    <x v="0"/>
    <x v="0"/>
    <x v="0"/>
    <x v="1"/>
    <n v="0"/>
    <n v="778"/>
    <n v="5128"/>
    <n v="1372"/>
    <n v="207"/>
    <n v="94"/>
    <n v="23"/>
    <n v="681"/>
    <n v="527"/>
    <n v="241"/>
    <n v="146"/>
    <m/>
    <m/>
    <n v="597"/>
    <n v="449"/>
    <n v="2.86"/>
    <n v="86"/>
    <n v="10"/>
    <n v="19"/>
    <n v="4239"/>
    <n v="1259"/>
    <n v="14"/>
    <n v="492"/>
    <n v="550"/>
    <n v="258"/>
    <n v="107"/>
    <n v="0.96099999999999997"/>
    <x v="86"/>
    <s v="Navin Field"/>
    <n v="476105"/>
    <n v="105"/>
    <n v="103"/>
    <s v="DET"/>
    <s v="DET"/>
    <s v="DET"/>
  </r>
  <r>
    <x v="44"/>
    <x v="1"/>
    <x v="0"/>
    <x v="6"/>
    <s v="KCF"/>
    <s v="KCP"/>
    <x v="84"/>
    <m/>
    <n v="4"/>
    <n v="153"/>
    <m/>
    <n v="81"/>
    <n v="72"/>
    <m/>
    <x v="0"/>
    <x v="0"/>
    <x v="0"/>
    <x v="0"/>
    <n v="0"/>
    <n v="547"/>
    <n v="4937"/>
    <n v="1206"/>
    <n v="200"/>
    <n v="66"/>
    <n v="28"/>
    <n v="368"/>
    <n v="503"/>
    <n v="144"/>
    <m/>
    <m/>
    <m/>
    <n v="551"/>
    <n v="426"/>
    <n v="2.82"/>
    <n v="95"/>
    <n v="16"/>
    <n v="11"/>
    <n v="4077"/>
    <n v="1210"/>
    <n v="29"/>
    <n v="390"/>
    <n v="526"/>
    <n v="246"/>
    <n v="96"/>
    <n v="0.96199999999999997"/>
    <x v="102"/>
    <m/>
    <m/>
    <n v="97"/>
    <n v="97"/>
    <s v="KCP"/>
    <s v="KCF"/>
    <s v="KCF"/>
  </r>
  <r>
    <x v="44"/>
    <x v="1"/>
    <x v="0"/>
    <x v="6"/>
    <s v="NEW"/>
    <s v="NEW"/>
    <x v="83"/>
    <m/>
    <n v="5"/>
    <n v="155"/>
    <m/>
    <n v="80"/>
    <n v="72"/>
    <m/>
    <x v="0"/>
    <x v="0"/>
    <x v="0"/>
    <x v="0"/>
    <n v="0"/>
    <n v="585"/>
    <n v="5097"/>
    <n v="1283"/>
    <n v="210"/>
    <n v="80"/>
    <n v="17"/>
    <n v="438"/>
    <n v="550"/>
    <n v="184"/>
    <m/>
    <m/>
    <m/>
    <n v="562"/>
    <n v="406"/>
    <n v="2.6"/>
    <n v="100"/>
    <n v="16"/>
    <n v="7"/>
    <n v="4218"/>
    <n v="1308"/>
    <n v="15"/>
    <n v="453"/>
    <n v="581"/>
    <n v="239"/>
    <n v="124"/>
    <n v="0.96299999999999997"/>
    <x v="108"/>
    <m/>
    <m/>
    <n v="94"/>
    <n v="94"/>
    <s v="NEW"/>
    <s v="NEW"/>
    <s v="NEW"/>
  </r>
  <r>
    <x v="44"/>
    <x v="1"/>
    <x v="0"/>
    <x v="1"/>
    <s v="NY1"/>
    <s v="SFG"/>
    <x v="42"/>
    <m/>
    <n v="8"/>
    <n v="155"/>
    <n v="76"/>
    <n v="69"/>
    <n v="83"/>
    <m/>
    <x v="0"/>
    <x v="0"/>
    <x v="0"/>
    <x v="1"/>
    <n v="0"/>
    <n v="582"/>
    <n v="5218"/>
    <n v="1312"/>
    <n v="195"/>
    <n v="68"/>
    <n v="24"/>
    <n v="315"/>
    <n v="547"/>
    <n v="155"/>
    <n v="137"/>
    <m/>
    <m/>
    <n v="628"/>
    <n v="479"/>
    <n v="3.11"/>
    <n v="78"/>
    <n v="15"/>
    <n v="9"/>
    <n v="4155"/>
    <n v="1350"/>
    <n v="40"/>
    <n v="325"/>
    <n v="637"/>
    <n v="256"/>
    <n v="119"/>
    <n v="0.96"/>
    <x v="62"/>
    <s v="Polo Grounds IV"/>
    <n v="391850"/>
    <n v="94"/>
    <n v="93"/>
    <s v="NYG"/>
    <s v="NY1"/>
    <s v="NY1"/>
  </r>
  <r>
    <x v="44"/>
    <x v="1"/>
    <x v="0"/>
    <x v="5"/>
    <s v="NYA"/>
    <s v="NYY"/>
    <x v="73"/>
    <m/>
    <n v="5"/>
    <n v="154"/>
    <n v="82"/>
    <n v="69"/>
    <n v="83"/>
    <m/>
    <x v="0"/>
    <x v="0"/>
    <x v="0"/>
    <x v="1"/>
    <n v="0"/>
    <n v="584"/>
    <n v="4982"/>
    <n v="1162"/>
    <n v="167"/>
    <n v="50"/>
    <n v="31"/>
    <n v="570"/>
    <n v="669"/>
    <n v="198"/>
    <n v="133"/>
    <m/>
    <m/>
    <n v="588"/>
    <n v="470"/>
    <n v="3.06"/>
    <n v="101"/>
    <n v="12"/>
    <n v="2"/>
    <n v="4146"/>
    <n v="1272"/>
    <n v="41"/>
    <n v="517"/>
    <n v="559"/>
    <n v="215"/>
    <n v="118"/>
    <n v="0.96599999999999997"/>
    <x v="96"/>
    <s v="Polo Grounds IV"/>
    <n v="256035"/>
    <n v="100"/>
    <n v="100"/>
    <s v="NYY"/>
    <s v="NYA"/>
    <s v="NYA"/>
  </r>
  <r>
    <x v="44"/>
    <x v="1"/>
    <x v="0"/>
    <x v="5"/>
    <s v="PHA"/>
    <s v="OAK"/>
    <x v="78"/>
    <m/>
    <n v="8"/>
    <n v="154"/>
    <n v="74"/>
    <n v="43"/>
    <n v="109"/>
    <m/>
    <x v="0"/>
    <x v="0"/>
    <x v="0"/>
    <x v="1"/>
    <n v="0"/>
    <n v="545"/>
    <n v="5081"/>
    <n v="1204"/>
    <n v="183"/>
    <n v="72"/>
    <n v="16"/>
    <n v="436"/>
    <n v="634"/>
    <n v="127"/>
    <n v="89"/>
    <m/>
    <m/>
    <n v="888"/>
    <n v="643"/>
    <n v="4.29"/>
    <n v="78"/>
    <n v="6"/>
    <n v="2"/>
    <n v="4044"/>
    <n v="1358"/>
    <n v="22"/>
    <n v="827"/>
    <n v="588"/>
    <n v="338"/>
    <n v="118"/>
    <n v="0.94699999999999995"/>
    <x v="5"/>
    <s v="Shibe Park"/>
    <n v="146223"/>
    <n v="96"/>
    <n v="99"/>
    <s v="PHA"/>
    <s v="PHA"/>
    <s v="PHA"/>
  </r>
  <r>
    <x v="44"/>
    <x v="1"/>
    <x v="0"/>
    <x v="1"/>
    <s v="PHI"/>
    <s v="PHI"/>
    <x v="44"/>
    <m/>
    <n v="1"/>
    <n v="153"/>
    <n v="76"/>
    <n v="90"/>
    <n v="62"/>
    <m/>
    <x v="0"/>
    <x v="1"/>
    <x v="1"/>
    <x v="1"/>
    <n v="0"/>
    <n v="589"/>
    <n v="4916"/>
    <n v="1216"/>
    <n v="202"/>
    <n v="39"/>
    <n v="58"/>
    <n v="460"/>
    <n v="600"/>
    <n v="121"/>
    <n v="113"/>
    <m/>
    <m/>
    <n v="463"/>
    <n v="331"/>
    <n v="2.17"/>
    <n v="98"/>
    <n v="20"/>
    <n v="8"/>
    <n v="4122"/>
    <n v="1161"/>
    <n v="26"/>
    <n v="342"/>
    <n v="652"/>
    <n v="216"/>
    <n v="99"/>
    <n v="0.96599999999999997"/>
    <x v="71"/>
    <s v="Baker Bowl"/>
    <n v="449898"/>
    <n v="101"/>
    <n v="100"/>
    <s v="PHI"/>
    <s v="PHI"/>
    <s v="PHI"/>
  </r>
  <r>
    <x v="44"/>
    <x v="1"/>
    <x v="0"/>
    <x v="1"/>
    <s v="PIT"/>
    <s v="PIT"/>
    <x v="39"/>
    <m/>
    <n v="5"/>
    <n v="156"/>
    <n v="79"/>
    <n v="73"/>
    <n v="81"/>
    <m/>
    <x v="0"/>
    <x v="0"/>
    <x v="0"/>
    <x v="1"/>
    <n v="0"/>
    <n v="557"/>
    <n v="5113"/>
    <n v="1259"/>
    <n v="197"/>
    <n v="91"/>
    <n v="24"/>
    <n v="419"/>
    <n v="656"/>
    <n v="182"/>
    <n v="111"/>
    <m/>
    <m/>
    <n v="520"/>
    <n v="399"/>
    <n v="2.6"/>
    <n v="91"/>
    <n v="18"/>
    <n v="11"/>
    <n v="4140"/>
    <n v="1229"/>
    <n v="21"/>
    <n v="384"/>
    <n v="544"/>
    <n v="214"/>
    <n v="100"/>
    <n v="0.96599999999999997"/>
    <x v="77"/>
    <s v="Forbes Field"/>
    <n v="225743"/>
    <n v="99"/>
    <n v="99"/>
    <s v="PIT"/>
    <s v="PIT"/>
    <s v="PIT"/>
  </r>
  <r>
    <x v="44"/>
    <x v="1"/>
    <x v="0"/>
    <x v="6"/>
    <s v="PTF"/>
    <s v="PBS"/>
    <x v="85"/>
    <m/>
    <n v="3"/>
    <n v="156"/>
    <m/>
    <n v="86"/>
    <n v="67"/>
    <m/>
    <x v="0"/>
    <x v="0"/>
    <x v="0"/>
    <x v="0"/>
    <n v="0"/>
    <n v="592"/>
    <n v="5040"/>
    <n v="1318"/>
    <n v="180"/>
    <n v="80"/>
    <n v="20"/>
    <n v="448"/>
    <n v="561"/>
    <n v="224"/>
    <m/>
    <m/>
    <m/>
    <n v="524"/>
    <n v="428"/>
    <n v="2.79"/>
    <n v="88"/>
    <n v="16"/>
    <n v="12"/>
    <n v="4146"/>
    <n v="1273"/>
    <n v="37"/>
    <n v="441"/>
    <n v="517"/>
    <n v="174"/>
    <n v="98"/>
    <n v="0.97099999999999997"/>
    <x v="103"/>
    <m/>
    <m/>
    <n v="99"/>
    <n v="99"/>
    <s v="PBS"/>
    <s v="PTF"/>
    <s v="PTF"/>
  </r>
  <r>
    <x v="44"/>
    <x v="1"/>
    <x v="0"/>
    <x v="5"/>
    <s v="SLA"/>
    <s v="BAL"/>
    <x v="37"/>
    <m/>
    <n v="6"/>
    <n v="159"/>
    <n v="76"/>
    <n v="63"/>
    <n v="91"/>
    <m/>
    <x v="0"/>
    <x v="0"/>
    <x v="0"/>
    <x v="1"/>
    <n v="0"/>
    <n v="521"/>
    <n v="5112"/>
    <n v="1255"/>
    <n v="166"/>
    <n v="65"/>
    <n v="19"/>
    <n v="472"/>
    <n v="765"/>
    <n v="202"/>
    <n v="160"/>
    <m/>
    <m/>
    <n v="680"/>
    <n v="474"/>
    <n v="3.04"/>
    <n v="76"/>
    <n v="6"/>
    <n v="7"/>
    <n v="4209"/>
    <n v="1256"/>
    <n v="21"/>
    <n v="612"/>
    <n v="566"/>
    <n v="336"/>
    <n v="144"/>
    <n v="0.94899999999999995"/>
    <x v="45"/>
    <s v="Sportsman's Park IV"/>
    <n v="150358"/>
    <n v="96"/>
    <n v="98"/>
    <s v="SLB"/>
    <s v="SLA"/>
    <s v="SLA"/>
  </r>
  <r>
    <x v="44"/>
    <x v="1"/>
    <x v="0"/>
    <x v="6"/>
    <s v="SLF"/>
    <s v="SLI"/>
    <x v="86"/>
    <m/>
    <n v="1"/>
    <n v="159"/>
    <m/>
    <n v="87"/>
    <n v="67"/>
    <m/>
    <x v="0"/>
    <x v="0"/>
    <x v="0"/>
    <x v="0"/>
    <n v="0"/>
    <n v="634"/>
    <n v="5145"/>
    <n v="1344"/>
    <n v="199"/>
    <n v="81"/>
    <n v="23"/>
    <n v="576"/>
    <n v="502"/>
    <n v="195"/>
    <m/>
    <m/>
    <m/>
    <n v="527"/>
    <n v="433"/>
    <n v="2.73"/>
    <n v="94"/>
    <n v="24"/>
    <n v="9"/>
    <n v="4278"/>
    <n v="1267"/>
    <n v="22"/>
    <n v="396"/>
    <n v="698"/>
    <n v="207"/>
    <n v="111"/>
    <n v="0.96799999999999997"/>
    <x v="104"/>
    <m/>
    <m/>
    <n v="105"/>
    <n v="105"/>
    <s v="SLM"/>
    <s v="SLF"/>
    <s v="SLF"/>
  </r>
  <r>
    <x v="44"/>
    <x v="1"/>
    <x v="0"/>
    <x v="1"/>
    <s v="SLN"/>
    <s v="STL"/>
    <x v="40"/>
    <m/>
    <n v="6"/>
    <n v="157"/>
    <n v="81"/>
    <n v="72"/>
    <n v="81"/>
    <m/>
    <x v="0"/>
    <x v="0"/>
    <x v="0"/>
    <x v="1"/>
    <n v="0"/>
    <n v="590"/>
    <n v="5106"/>
    <n v="1297"/>
    <n v="159"/>
    <n v="92"/>
    <n v="20"/>
    <n v="457"/>
    <n v="658"/>
    <n v="162"/>
    <n v="144"/>
    <m/>
    <m/>
    <n v="601"/>
    <n v="450"/>
    <n v="2.89"/>
    <n v="79"/>
    <n v="13"/>
    <n v="9"/>
    <n v="4200"/>
    <n v="1320"/>
    <n v="30"/>
    <n v="402"/>
    <n v="538"/>
    <n v="235"/>
    <n v="109"/>
    <n v="0.96399999999999997"/>
    <x v="83"/>
    <s v="Robison Field"/>
    <n v="252666"/>
    <n v="100"/>
    <n v="101"/>
    <s v="STL"/>
    <s v="SLN"/>
    <s v="SLN"/>
  </r>
  <r>
    <x v="44"/>
    <x v="1"/>
    <x v="0"/>
    <x v="5"/>
    <s v="WS1"/>
    <s v="MIN"/>
    <x v="79"/>
    <m/>
    <n v="4"/>
    <n v="155"/>
    <n v="80"/>
    <n v="85"/>
    <n v="68"/>
    <m/>
    <x v="0"/>
    <x v="0"/>
    <x v="0"/>
    <x v="1"/>
    <n v="0"/>
    <n v="569"/>
    <n v="5029"/>
    <n v="1225"/>
    <n v="152"/>
    <n v="79"/>
    <n v="12"/>
    <n v="458"/>
    <n v="541"/>
    <n v="186"/>
    <n v="106"/>
    <m/>
    <m/>
    <n v="491"/>
    <n v="358"/>
    <n v="2.31"/>
    <n v="87"/>
    <n v="21"/>
    <n v="13"/>
    <n v="4179"/>
    <n v="1161"/>
    <n v="12"/>
    <n v="455"/>
    <n v="715"/>
    <n v="230"/>
    <n v="101"/>
    <n v="0.96399999999999997"/>
    <x v="79"/>
    <s v="Griffith Stadium I"/>
    <n v="167332"/>
    <n v="102"/>
    <n v="101"/>
    <s v="WSH"/>
    <s v="WS1"/>
    <s v="WS1"/>
  </r>
  <r>
    <x v="45"/>
    <x v="1"/>
    <x v="0"/>
    <x v="5"/>
    <s v="BOS"/>
    <s v="BOS"/>
    <x v="74"/>
    <m/>
    <n v="1"/>
    <n v="156"/>
    <n v="78"/>
    <n v="91"/>
    <n v="63"/>
    <m/>
    <x v="0"/>
    <x v="1"/>
    <x v="1"/>
    <x v="2"/>
    <n v="1"/>
    <n v="550"/>
    <n v="5018"/>
    <n v="1246"/>
    <n v="197"/>
    <n v="56"/>
    <n v="14"/>
    <n v="464"/>
    <n v="482"/>
    <n v="129"/>
    <m/>
    <m/>
    <m/>
    <n v="480"/>
    <n v="389"/>
    <n v="2.48"/>
    <n v="76"/>
    <n v="24"/>
    <n v="16"/>
    <n v="4230"/>
    <n v="1221"/>
    <n v="10"/>
    <n v="463"/>
    <n v="584"/>
    <n v="183"/>
    <n v="108"/>
    <n v="0.97199999999999998"/>
    <x v="92"/>
    <s v="Fenway Park I"/>
    <n v="496397"/>
    <n v="101"/>
    <n v="98"/>
    <s v="BOS"/>
    <s v="BOS"/>
    <s v="BOS"/>
  </r>
  <r>
    <x v="45"/>
    <x v="1"/>
    <x v="0"/>
    <x v="1"/>
    <s v="BRO"/>
    <s v="LAD"/>
    <x v="47"/>
    <m/>
    <n v="1"/>
    <n v="156"/>
    <n v="78"/>
    <n v="94"/>
    <n v="60"/>
    <m/>
    <x v="0"/>
    <x v="1"/>
    <x v="1"/>
    <x v="1"/>
    <n v="0"/>
    <n v="585"/>
    <n v="5234"/>
    <n v="1366"/>
    <n v="195"/>
    <n v="80"/>
    <n v="28"/>
    <n v="355"/>
    <n v="550"/>
    <n v="187"/>
    <m/>
    <m/>
    <m/>
    <n v="471"/>
    <n v="336"/>
    <n v="2.12"/>
    <n v="96"/>
    <n v="22"/>
    <n v="9"/>
    <n v="4281"/>
    <n v="1201"/>
    <n v="24"/>
    <n v="372"/>
    <n v="634"/>
    <n v="224"/>
    <n v="90"/>
    <n v="0.96499999999999997"/>
    <x v="99"/>
    <s v="Ebbets Field"/>
    <n v="447747"/>
    <n v="103"/>
    <n v="102"/>
    <s v="BRO"/>
    <s v="BRO"/>
    <s v="BRO"/>
  </r>
  <r>
    <x v="45"/>
    <x v="1"/>
    <x v="0"/>
    <x v="1"/>
    <s v="BSN"/>
    <s v="ATL"/>
    <x v="24"/>
    <m/>
    <n v="3"/>
    <n v="158"/>
    <n v="78"/>
    <n v="89"/>
    <n v="63"/>
    <m/>
    <x v="0"/>
    <x v="0"/>
    <x v="0"/>
    <x v="1"/>
    <n v="0"/>
    <n v="542"/>
    <n v="5075"/>
    <n v="1181"/>
    <n v="166"/>
    <n v="73"/>
    <n v="22"/>
    <n v="437"/>
    <n v="646"/>
    <n v="141"/>
    <m/>
    <m/>
    <m/>
    <n v="453"/>
    <n v="344"/>
    <n v="2.19"/>
    <n v="97"/>
    <n v="23"/>
    <n v="11"/>
    <n v="4245"/>
    <n v="1206"/>
    <n v="24"/>
    <n v="325"/>
    <n v="644"/>
    <n v="212"/>
    <n v="124"/>
    <n v="0.96699999999999997"/>
    <x v="95"/>
    <s v="Braves Field"/>
    <n v="313495"/>
    <n v="95"/>
    <n v="94"/>
    <s v="BSN"/>
    <s v="BSN"/>
    <s v="BSN"/>
  </r>
  <r>
    <x v="45"/>
    <x v="1"/>
    <x v="0"/>
    <x v="5"/>
    <s v="CHA"/>
    <s v="CHW"/>
    <x v="75"/>
    <m/>
    <n v="2"/>
    <n v="155"/>
    <n v="77"/>
    <n v="89"/>
    <n v="65"/>
    <m/>
    <x v="0"/>
    <x v="0"/>
    <x v="0"/>
    <x v="1"/>
    <n v="0"/>
    <n v="601"/>
    <n v="5081"/>
    <n v="1277"/>
    <n v="194"/>
    <n v="100"/>
    <n v="17"/>
    <n v="447"/>
    <n v="591"/>
    <n v="197"/>
    <m/>
    <m/>
    <m/>
    <n v="497"/>
    <n v="370"/>
    <n v="2.36"/>
    <n v="73"/>
    <n v="20"/>
    <n v="15"/>
    <n v="4236"/>
    <n v="1189"/>
    <n v="14"/>
    <n v="405"/>
    <n v="644"/>
    <n v="205"/>
    <n v="134"/>
    <n v="0.96799999999999997"/>
    <x v="85"/>
    <s v="Comiskey Park"/>
    <n v="679923"/>
    <n v="101"/>
    <n v="98"/>
    <s v="CHW"/>
    <s v="CHA"/>
    <s v="CHA"/>
  </r>
  <r>
    <x v="45"/>
    <x v="1"/>
    <x v="0"/>
    <x v="1"/>
    <s v="CHN"/>
    <s v="CHC"/>
    <x v="25"/>
    <m/>
    <n v="5"/>
    <n v="156"/>
    <n v="79"/>
    <n v="67"/>
    <n v="86"/>
    <m/>
    <x v="0"/>
    <x v="0"/>
    <x v="0"/>
    <x v="1"/>
    <n v="0"/>
    <n v="520"/>
    <n v="5179"/>
    <n v="1237"/>
    <n v="194"/>
    <n v="56"/>
    <n v="46"/>
    <n v="399"/>
    <n v="662"/>
    <n v="133"/>
    <m/>
    <m/>
    <m/>
    <n v="541"/>
    <n v="417"/>
    <n v="2.65"/>
    <n v="72"/>
    <n v="17"/>
    <n v="13"/>
    <n v="4248"/>
    <n v="1265"/>
    <n v="32"/>
    <n v="365"/>
    <n v="616"/>
    <n v="277"/>
    <n v="104"/>
    <n v="0.95699999999999996"/>
    <x v="88"/>
    <s v="Wrigley Field"/>
    <n v="453685"/>
    <n v="110"/>
    <n v="111"/>
    <s v="CHC"/>
    <s v="CHN"/>
    <s v="CHN"/>
  </r>
  <r>
    <x v="45"/>
    <x v="1"/>
    <x v="0"/>
    <x v="1"/>
    <s v="CIN"/>
    <s v="CIN"/>
    <x v="26"/>
    <m/>
    <n v="7"/>
    <n v="155"/>
    <n v="76"/>
    <n v="60"/>
    <n v="93"/>
    <m/>
    <x v="0"/>
    <x v="0"/>
    <x v="0"/>
    <x v="1"/>
    <n v="0"/>
    <n v="505"/>
    <n v="5254"/>
    <n v="1336"/>
    <n v="187"/>
    <n v="88"/>
    <n v="14"/>
    <n v="362"/>
    <n v="573"/>
    <n v="157"/>
    <m/>
    <m/>
    <m/>
    <n v="617"/>
    <n v="485"/>
    <n v="3.1"/>
    <n v="86"/>
    <n v="7"/>
    <n v="6"/>
    <n v="4224"/>
    <n v="1356"/>
    <n v="35"/>
    <n v="461"/>
    <n v="569"/>
    <n v="228"/>
    <n v="126"/>
    <n v="0.96499999999999997"/>
    <x v="25"/>
    <s v="Crosley Field"/>
    <n v="255846"/>
    <n v="98"/>
    <n v="99"/>
    <s v="CIN"/>
    <s v="CIN"/>
    <s v="CIN"/>
  </r>
  <r>
    <x v="45"/>
    <x v="1"/>
    <x v="0"/>
    <x v="5"/>
    <s v="CLE"/>
    <s v="CLE"/>
    <x v="76"/>
    <m/>
    <n v="6"/>
    <n v="157"/>
    <n v="78"/>
    <n v="77"/>
    <n v="77"/>
    <m/>
    <x v="0"/>
    <x v="0"/>
    <x v="0"/>
    <x v="1"/>
    <n v="0"/>
    <n v="630"/>
    <n v="5064"/>
    <n v="1264"/>
    <n v="233"/>
    <n v="66"/>
    <n v="16"/>
    <n v="522"/>
    <n v="605"/>
    <n v="160"/>
    <m/>
    <m/>
    <m/>
    <n v="602"/>
    <n v="454"/>
    <n v="2.9"/>
    <n v="65"/>
    <n v="9"/>
    <n v="16"/>
    <n v="4230"/>
    <n v="1383"/>
    <n v="16"/>
    <n v="467"/>
    <n v="537"/>
    <n v="232"/>
    <n v="130"/>
    <n v="0.96499999999999997"/>
    <x v="107"/>
    <s v="League Park II"/>
    <n v="492106"/>
    <n v="106"/>
    <n v="106"/>
    <s v="CLE"/>
    <s v="CLE"/>
    <s v="CLE"/>
  </r>
  <r>
    <x v="45"/>
    <x v="1"/>
    <x v="0"/>
    <x v="5"/>
    <s v="DET"/>
    <s v="DET"/>
    <x v="77"/>
    <m/>
    <n v="3"/>
    <n v="155"/>
    <n v="77"/>
    <n v="87"/>
    <n v="67"/>
    <m/>
    <x v="0"/>
    <x v="0"/>
    <x v="0"/>
    <x v="1"/>
    <n v="0"/>
    <n v="670"/>
    <n v="5193"/>
    <n v="1371"/>
    <n v="202"/>
    <n v="96"/>
    <n v="17"/>
    <n v="545"/>
    <n v="529"/>
    <n v="190"/>
    <m/>
    <m/>
    <m/>
    <n v="595"/>
    <n v="465"/>
    <n v="2.97"/>
    <n v="81"/>
    <n v="8"/>
    <n v="13"/>
    <n v="4230"/>
    <n v="1254"/>
    <n v="12"/>
    <n v="578"/>
    <n v="531"/>
    <n v="211"/>
    <n v="110"/>
    <n v="0.96799999999999997"/>
    <x v="86"/>
    <s v="Navin Field"/>
    <n v="616772"/>
    <n v="104"/>
    <n v="101"/>
    <s v="DET"/>
    <s v="DET"/>
    <s v="DET"/>
  </r>
  <r>
    <x v="45"/>
    <x v="1"/>
    <x v="0"/>
    <x v="1"/>
    <s v="NY1"/>
    <s v="SFG"/>
    <x v="42"/>
    <m/>
    <n v="4"/>
    <n v="155"/>
    <n v="78"/>
    <n v="86"/>
    <n v="66"/>
    <m/>
    <x v="0"/>
    <x v="0"/>
    <x v="0"/>
    <x v="1"/>
    <n v="0"/>
    <n v="597"/>
    <n v="5152"/>
    <n v="1305"/>
    <n v="188"/>
    <n v="74"/>
    <n v="42"/>
    <n v="356"/>
    <n v="558"/>
    <n v="206"/>
    <m/>
    <m/>
    <m/>
    <n v="504"/>
    <n v="404"/>
    <n v="2.6"/>
    <n v="88"/>
    <n v="22"/>
    <n v="12"/>
    <n v="4191"/>
    <n v="1267"/>
    <n v="41"/>
    <n v="310"/>
    <n v="638"/>
    <n v="217"/>
    <n v="108"/>
    <n v="0.96599999999999997"/>
    <x v="62"/>
    <s v="Polo Grounds IV"/>
    <n v="552056"/>
    <n v="95"/>
    <n v="93"/>
    <s v="NYG"/>
    <s v="NY1"/>
    <s v="NY1"/>
  </r>
  <r>
    <x v="45"/>
    <x v="1"/>
    <x v="0"/>
    <x v="5"/>
    <s v="NYA"/>
    <s v="NYY"/>
    <x v="73"/>
    <m/>
    <n v="4"/>
    <n v="156"/>
    <n v="79"/>
    <n v="80"/>
    <n v="74"/>
    <m/>
    <x v="0"/>
    <x v="0"/>
    <x v="0"/>
    <x v="1"/>
    <n v="0"/>
    <n v="577"/>
    <n v="5198"/>
    <n v="1277"/>
    <n v="194"/>
    <n v="59"/>
    <n v="35"/>
    <n v="516"/>
    <n v="632"/>
    <n v="179"/>
    <m/>
    <m/>
    <m/>
    <n v="561"/>
    <n v="440"/>
    <n v="2.77"/>
    <n v="84"/>
    <n v="12"/>
    <n v="17"/>
    <n v="4284"/>
    <n v="1249"/>
    <n v="37"/>
    <n v="476"/>
    <n v="616"/>
    <n v="219"/>
    <n v="119"/>
    <n v="0.96699999999999997"/>
    <x v="96"/>
    <s v="Polo Grounds IV"/>
    <n v="469211"/>
    <n v="102"/>
    <n v="102"/>
    <s v="NYY"/>
    <s v="NYA"/>
    <s v="NYA"/>
  </r>
  <r>
    <x v="45"/>
    <x v="1"/>
    <x v="0"/>
    <x v="5"/>
    <s v="PHA"/>
    <s v="OAK"/>
    <x v="78"/>
    <m/>
    <n v="8"/>
    <n v="154"/>
    <n v="76"/>
    <n v="36"/>
    <n v="117"/>
    <m/>
    <x v="0"/>
    <x v="0"/>
    <x v="0"/>
    <x v="1"/>
    <n v="0"/>
    <n v="447"/>
    <n v="5010"/>
    <n v="1212"/>
    <n v="169"/>
    <n v="65"/>
    <n v="19"/>
    <n v="406"/>
    <n v="631"/>
    <n v="151"/>
    <m/>
    <m/>
    <m/>
    <n v="776"/>
    <n v="585"/>
    <n v="3.92"/>
    <n v="94"/>
    <n v="11"/>
    <n v="3"/>
    <n v="4029"/>
    <n v="1311"/>
    <n v="26"/>
    <n v="715"/>
    <n v="575"/>
    <n v="312"/>
    <n v="126"/>
    <n v="0.95199999999999996"/>
    <x v="5"/>
    <s v="Shibe Park"/>
    <n v="184471"/>
    <n v="95"/>
    <n v="101"/>
    <s v="PHA"/>
    <s v="PHA"/>
    <s v="PHA"/>
  </r>
  <r>
    <x v="45"/>
    <x v="1"/>
    <x v="0"/>
    <x v="1"/>
    <s v="PHI"/>
    <s v="PHI"/>
    <x v="44"/>
    <m/>
    <n v="2"/>
    <n v="154"/>
    <n v="79"/>
    <n v="91"/>
    <n v="62"/>
    <m/>
    <x v="0"/>
    <x v="0"/>
    <x v="0"/>
    <x v="1"/>
    <n v="0"/>
    <n v="581"/>
    <n v="4985"/>
    <n v="1244"/>
    <n v="223"/>
    <n v="53"/>
    <n v="42"/>
    <n v="399"/>
    <n v="571"/>
    <n v="149"/>
    <m/>
    <m/>
    <m/>
    <n v="489"/>
    <n v="362"/>
    <n v="2.36"/>
    <n v="97"/>
    <n v="25"/>
    <n v="9"/>
    <n v="4146"/>
    <n v="1238"/>
    <n v="28"/>
    <n v="295"/>
    <n v="601"/>
    <n v="234"/>
    <n v="119"/>
    <n v="0.96299999999999997"/>
    <x v="71"/>
    <s v="Baker Bowl"/>
    <n v="515365"/>
    <n v="104"/>
    <n v="101"/>
    <s v="PHI"/>
    <s v="PHI"/>
    <s v="PHI"/>
  </r>
  <r>
    <x v="45"/>
    <x v="1"/>
    <x v="0"/>
    <x v="1"/>
    <s v="PIT"/>
    <s v="PIT"/>
    <x v="39"/>
    <m/>
    <n v="6"/>
    <n v="157"/>
    <n v="78"/>
    <n v="65"/>
    <n v="89"/>
    <m/>
    <x v="0"/>
    <x v="0"/>
    <x v="0"/>
    <x v="1"/>
    <n v="0"/>
    <n v="484"/>
    <n v="5181"/>
    <n v="1246"/>
    <n v="147"/>
    <n v="91"/>
    <n v="20"/>
    <n v="372"/>
    <n v="618"/>
    <n v="173"/>
    <m/>
    <m/>
    <m/>
    <n v="586"/>
    <n v="435"/>
    <n v="2.76"/>
    <n v="88"/>
    <n v="11"/>
    <n v="7"/>
    <n v="4257"/>
    <n v="1277"/>
    <n v="24"/>
    <n v="443"/>
    <n v="596"/>
    <n v="260"/>
    <n v="97"/>
    <n v="0.95899999999999996"/>
    <x v="77"/>
    <s v="Forbes Field"/>
    <n v="289132"/>
    <n v="101"/>
    <n v="102"/>
    <s v="PIT"/>
    <s v="PIT"/>
    <s v="PIT"/>
  </r>
  <r>
    <x v="45"/>
    <x v="1"/>
    <x v="0"/>
    <x v="5"/>
    <s v="SLA"/>
    <s v="BAL"/>
    <x v="37"/>
    <m/>
    <n v="5"/>
    <n v="158"/>
    <n v="79"/>
    <n v="79"/>
    <n v="75"/>
    <m/>
    <x v="0"/>
    <x v="0"/>
    <x v="0"/>
    <x v="1"/>
    <n v="0"/>
    <n v="588"/>
    <n v="5159"/>
    <n v="1262"/>
    <n v="181"/>
    <n v="50"/>
    <n v="14"/>
    <n v="627"/>
    <n v="640"/>
    <n v="234"/>
    <m/>
    <m/>
    <m/>
    <n v="545"/>
    <n v="414"/>
    <n v="2.58"/>
    <n v="74"/>
    <n v="9"/>
    <n v="13"/>
    <n v="4329"/>
    <n v="1292"/>
    <n v="15"/>
    <n v="478"/>
    <n v="505"/>
    <n v="248"/>
    <n v="120"/>
    <n v="0.96299999999999997"/>
    <x v="45"/>
    <s v="Sportsman's Park IV"/>
    <n v="335740"/>
    <n v="95"/>
    <n v="97"/>
    <s v="SLB"/>
    <s v="SLA"/>
    <s v="SLA"/>
  </r>
  <r>
    <x v="45"/>
    <x v="1"/>
    <x v="0"/>
    <x v="1"/>
    <s v="SLN"/>
    <s v="STL"/>
    <x v="40"/>
    <m/>
    <n v="7"/>
    <n v="153"/>
    <n v="76"/>
    <n v="60"/>
    <n v="93"/>
    <m/>
    <x v="0"/>
    <x v="0"/>
    <x v="0"/>
    <x v="1"/>
    <n v="0"/>
    <n v="476"/>
    <n v="5030"/>
    <n v="1223"/>
    <n v="155"/>
    <n v="74"/>
    <n v="25"/>
    <n v="335"/>
    <n v="651"/>
    <n v="182"/>
    <m/>
    <m/>
    <m/>
    <n v="629"/>
    <n v="473"/>
    <n v="3.14"/>
    <n v="58"/>
    <n v="13"/>
    <n v="15"/>
    <n v="4065"/>
    <n v="1331"/>
    <n v="31"/>
    <n v="445"/>
    <n v="529"/>
    <n v="273"/>
    <n v="124"/>
    <n v="0.95699999999999996"/>
    <x v="83"/>
    <s v="Robison Field"/>
    <n v="224308"/>
    <n v="99"/>
    <n v="101"/>
    <s v="STL"/>
    <s v="SLN"/>
    <s v="SLN"/>
  </r>
  <r>
    <x v="45"/>
    <x v="1"/>
    <x v="0"/>
    <x v="5"/>
    <s v="WS1"/>
    <s v="MIN"/>
    <x v="79"/>
    <m/>
    <n v="7"/>
    <n v="159"/>
    <n v="81"/>
    <n v="76"/>
    <n v="77"/>
    <m/>
    <x v="0"/>
    <x v="0"/>
    <x v="0"/>
    <x v="1"/>
    <n v="0"/>
    <n v="536"/>
    <n v="5114"/>
    <n v="1238"/>
    <n v="170"/>
    <n v="60"/>
    <n v="12"/>
    <n v="535"/>
    <n v="597"/>
    <n v="185"/>
    <m/>
    <m/>
    <m/>
    <n v="543"/>
    <n v="424"/>
    <n v="2.67"/>
    <n v="85"/>
    <n v="11"/>
    <n v="7"/>
    <n v="4290"/>
    <n v="1271"/>
    <n v="14"/>
    <n v="490"/>
    <n v="706"/>
    <n v="232"/>
    <n v="119"/>
    <n v="0.96399999999999997"/>
    <x v="79"/>
    <s v="Griffith Stadium I"/>
    <n v="177265"/>
    <n v="99"/>
    <n v="99"/>
    <s v="WSH"/>
    <s v="WS1"/>
    <s v="WS1"/>
  </r>
  <r>
    <x v="46"/>
    <x v="1"/>
    <x v="0"/>
    <x v="5"/>
    <s v="BOS"/>
    <s v="BOS"/>
    <x v="74"/>
    <m/>
    <n v="2"/>
    <n v="157"/>
    <n v="80"/>
    <n v="90"/>
    <n v="62"/>
    <m/>
    <x v="0"/>
    <x v="0"/>
    <x v="0"/>
    <x v="1"/>
    <n v="0"/>
    <n v="555"/>
    <n v="5048"/>
    <n v="1243"/>
    <n v="198"/>
    <n v="64"/>
    <n v="14"/>
    <n v="466"/>
    <n v="473"/>
    <n v="105"/>
    <m/>
    <m/>
    <m/>
    <n v="454"/>
    <n v="347"/>
    <n v="2.2000000000000002"/>
    <n v="115"/>
    <n v="15"/>
    <n v="7"/>
    <n v="4263"/>
    <n v="1197"/>
    <n v="12"/>
    <n v="413"/>
    <n v="509"/>
    <n v="183"/>
    <n v="116"/>
    <n v="0.97199999999999998"/>
    <x v="92"/>
    <s v="Fenway Park I"/>
    <n v="387856"/>
    <n v="99"/>
    <n v="97"/>
    <s v="BOS"/>
    <s v="BOS"/>
    <s v="BOS"/>
  </r>
  <r>
    <x v="46"/>
    <x v="1"/>
    <x v="0"/>
    <x v="1"/>
    <s v="BRO"/>
    <s v="LAD"/>
    <x v="47"/>
    <m/>
    <n v="7"/>
    <n v="156"/>
    <n v="78"/>
    <n v="70"/>
    <n v="81"/>
    <m/>
    <x v="0"/>
    <x v="0"/>
    <x v="0"/>
    <x v="1"/>
    <n v="0"/>
    <n v="511"/>
    <n v="5251"/>
    <n v="1299"/>
    <n v="159"/>
    <n v="78"/>
    <n v="25"/>
    <n v="334"/>
    <n v="527"/>
    <n v="130"/>
    <m/>
    <m/>
    <m/>
    <n v="559"/>
    <n v="439"/>
    <n v="2.78"/>
    <n v="99"/>
    <n v="8"/>
    <n v="9"/>
    <n v="4263"/>
    <n v="1288"/>
    <n v="32"/>
    <n v="405"/>
    <n v="582"/>
    <n v="245"/>
    <n v="102"/>
    <n v="0.96199999999999997"/>
    <x v="99"/>
    <s v="Ebbets Field"/>
    <n v="221619"/>
    <n v="103"/>
    <n v="103"/>
    <s v="BRO"/>
    <s v="BRO"/>
    <s v="BRO"/>
  </r>
  <r>
    <x v="46"/>
    <x v="1"/>
    <x v="0"/>
    <x v="1"/>
    <s v="BSN"/>
    <s v="ATL"/>
    <x v="24"/>
    <m/>
    <n v="6"/>
    <n v="157"/>
    <n v="77"/>
    <n v="72"/>
    <n v="81"/>
    <m/>
    <x v="0"/>
    <x v="0"/>
    <x v="0"/>
    <x v="1"/>
    <n v="0"/>
    <n v="536"/>
    <n v="5201"/>
    <n v="1280"/>
    <n v="169"/>
    <n v="75"/>
    <n v="22"/>
    <n v="427"/>
    <n v="587"/>
    <n v="155"/>
    <m/>
    <m/>
    <m/>
    <n v="552"/>
    <n v="438"/>
    <n v="2.77"/>
    <n v="105"/>
    <n v="22"/>
    <n v="3"/>
    <n v="4272"/>
    <n v="1309"/>
    <n v="19"/>
    <n v="371"/>
    <n v="593"/>
    <n v="224"/>
    <n v="122"/>
    <n v="0.96599999999999997"/>
    <x v="95"/>
    <s v="Braves Field"/>
    <n v="174253"/>
    <n v="94"/>
    <n v="94"/>
    <s v="BSN"/>
    <s v="BSN"/>
    <s v="BSN"/>
  </r>
  <r>
    <x v="46"/>
    <x v="1"/>
    <x v="0"/>
    <x v="5"/>
    <s v="CHA"/>
    <s v="CHW"/>
    <x v="75"/>
    <m/>
    <n v="1"/>
    <n v="156"/>
    <n v="79"/>
    <n v="100"/>
    <n v="54"/>
    <m/>
    <x v="0"/>
    <x v="1"/>
    <x v="1"/>
    <x v="2"/>
    <n v="1"/>
    <n v="656"/>
    <n v="5057"/>
    <n v="1281"/>
    <n v="152"/>
    <n v="81"/>
    <n v="18"/>
    <n v="522"/>
    <n v="479"/>
    <n v="219"/>
    <m/>
    <m/>
    <m/>
    <n v="464"/>
    <n v="342"/>
    <n v="2.16"/>
    <n v="78"/>
    <n v="22"/>
    <n v="21"/>
    <n v="4272"/>
    <n v="1236"/>
    <n v="10"/>
    <n v="413"/>
    <n v="517"/>
    <n v="200"/>
    <n v="117"/>
    <n v="0.96799999999999997"/>
    <x v="85"/>
    <s v="Comiskey Park"/>
    <n v="684521"/>
    <n v="102"/>
    <n v="100"/>
    <s v="CHW"/>
    <s v="CHA"/>
    <s v="CHA"/>
  </r>
  <r>
    <x v="46"/>
    <x v="1"/>
    <x v="0"/>
    <x v="1"/>
    <s v="CHN"/>
    <s v="CHC"/>
    <x v="25"/>
    <m/>
    <n v="5"/>
    <n v="157"/>
    <n v="77"/>
    <n v="74"/>
    <n v="80"/>
    <m/>
    <x v="0"/>
    <x v="0"/>
    <x v="0"/>
    <x v="1"/>
    <n v="0"/>
    <n v="552"/>
    <n v="5135"/>
    <n v="1229"/>
    <n v="194"/>
    <n v="67"/>
    <n v="17"/>
    <n v="415"/>
    <n v="599"/>
    <n v="127"/>
    <m/>
    <m/>
    <m/>
    <n v="567"/>
    <n v="409"/>
    <n v="2.62"/>
    <n v="79"/>
    <n v="16"/>
    <n v="9"/>
    <n v="4212"/>
    <n v="1303"/>
    <n v="34"/>
    <n v="374"/>
    <n v="654"/>
    <n v="267"/>
    <n v="121"/>
    <n v="0.95899999999999996"/>
    <x v="88"/>
    <s v="Wrigley Field"/>
    <n v="360218"/>
    <n v="108"/>
    <n v="107"/>
    <s v="CHC"/>
    <s v="CHN"/>
    <s v="CHN"/>
  </r>
  <r>
    <x v="46"/>
    <x v="1"/>
    <x v="0"/>
    <x v="1"/>
    <s v="CIN"/>
    <s v="CIN"/>
    <x v="26"/>
    <m/>
    <n v="4"/>
    <n v="157"/>
    <n v="80"/>
    <n v="78"/>
    <n v="76"/>
    <m/>
    <x v="0"/>
    <x v="0"/>
    <x v="0"/>
    <x v="1"/>
    <n v="0"/>
    <n v="601"/>
    <n v="5251"/>
    <n v="1385"/>
    <n v="196"/>
    <n v="100"/>
    <n v="26"/>
    <n v="312"/>
    <n v="477"/>
    <n v="153"/>
    <m/>
    <m/>
    <m/>
    <n v="611"/>
    <n v="419"/>
    <n v="2.7"/>
    <n v="94"/>
    <n v="12"/>
    <n v="6"/>
    <n v="4191"/>
    <n v="1358"/>
    <n v="20"/>
    <n v="402"/>
    <n v="488"/>
    <n v="247"/>
    <n v="120"/>
    <n v="0.96199999999999997"/>
    <x v="25"/>
    <s v="Crosley Field"/>
    <n v="269056"/>
    <n v="96"/>
    <n v="97"/>
    <s v="CIN"/>
    <s v="CIN"/>
    <s v="CIN"/>
  </r>
  <r>
    <x v="46"/>
    <x v="1"/>
    <x v="0"/>
    <x v="5"/>
    <s v="CLE"/>
    <s v="CLE"/>
    <x v="76"/>
    <m/>
    <n v="3"/>
    <n v="156"/>
    <n v="78"/>
    <n v="88"/>
    <n v="66"/>
    <m/>
    <x v="0"/>
    <x v="0"/>
    <x v="0"/>
    <x v="1"/>
    <n v="0"/>
    <n v="584"/>
    <n v="4994"/>
    <n v="1224"/>
    <n v="218"/>
    <n v="64"/>
    <n v="13"/>
    <n v="549"/>
    <n v="596"/>
    <n v="210"/>
    <m/>
    <m/>
    <m/>
    <n v="543"/>
    <n v="395"/>
    <n v="2.52"/>
    <n v="73"/>
    <n v="20"/>
    <n v="22"/>
    <n v="4236"/>
    <n v="1270"/>
    <n v="17"/>
    <n v="438"/>
    <n v="451"/>
    <n v="242"/>
    <n v="136"/>
    <n v="0.96399999999999997"/>
    <x v="107"/>
    <s v="League Park II"/>
    <n v="477298"/>
    <n v="107"/>
    <n v="106"/>
    <s v="CLE"/>
    <s v="CLE"/>
    <s v="CLE"/>
  </r>
  <r>
    <x v="46"/>
    <x v="1"/>
    <x v="0"/>
    <x v="5"/>
    <s v="DET"/>
    <s v="DET"/>
    <x v="77"/>
    <m/>
    <n v="4"/>
    <n v="154"/>
    <n v="76"/>
    <n v="78"/>
    <n v="75"/>
    <m/>
    <x v="0"/>
    <x v="0"/>
    <x v="0"/>
    <x v="1"/>
    <n v="0"/>
    <n v="639"/>
    <n v="5093"/>
    <n v="1317"/>
    <n v="204"/>
    <n v="77"/>
    <n v="25"/>
    <n v="483"/>
    <n v="476"/>
    <n v="163"/>
    <m/>
    <m/>
    <m/>
    <n v="577"/>
    <n v="397"/>
    <n v="2.56"/>
    <n v="78"/>
    <n v="20"/>
    <n v="15"/>
    <n v="4188"/>
    <n v="1209"/>
    <n v="12"/>
    <n v="504"/>
    <n v="516"/>
    <n v="234"/>
    <n v="95"/>
    <n v="0.96399999999999997"/>
    <x v="86"/>
    <s v="Navin Field"/>
    <n v="457289"/>
    <n v="100"/>
    <n v="99"/>
    <s v="DET"/>
    <s v="DET"/>
    <s v="DET"/>
  </r>
  <r>
    <x v="46"/>
    <x v="1"/>
    <x v="0"/>
    <x v="1"/>
    <s v="NY1"/>
    <s v="SFG"/>
    <x v="42"/>
    <m/>
    <n v="1"/>
    <n v="158"/>
    <n v="80"/>
    <n v="98"/>
    <n v="56"/>
    <m/>
    <x v="0"/>
    <x v="1"/>
    <x v="1"/>
    <x v="1"/>
    <n v="0"/>
    <n v="635"/>
    <n v="5211"/>
    <n v="1360"/>
    <n v="170"/>
    <n v="71"/>
    <n v="39"/>
    <n v="373"/>
    <n v="533"/>
    <n v="162"/>
    <m/>
    <m/>
    <m/>
    <n v="457"/>
    <n v="360"/>
    <n v="2.27"/>
    <n v="92"/>
    <n v="18"/>
    <n v="14"/>
    <n v="4278"/>
    <n v="1221"/>
    <n v="29"/>
    <n v="327"/>
    <n v="551"/>
    <n v="208"/>
    <n v="122"/>
    <n v="0.96799999999999997"/>
    <x v="62"/>
    <s v="Polo Grounds IV"/>
    <n v="500264"/>
    <n v="97"/>
    <n v="94"/>
    <s v="NYG"/>
    <s v="NY1"/>
    <s v="NY1"/>
  </r>
  <r>
    <x v="46"/>
    <x v="1"/>
    <x v="0"/>
    <x v="5"/>
    <s v="NYA"/>
    <s v="NYY"/>
    <x v="73"/>
    <m/>
    <n v="6"/>
    <n v="155"/>
    <n v="75"/>
    <n v="71"/>
    <n v="82"/>
    <m/>
    <x v="0"/>
    <x v="0"/>
    <x v="0"/>
    <x v="1"/>
    <n v="0"/>
    <n v="524"/>
    <n v="5136"/>
    <n v="1226"/>
    <n v="172"/>
    <n v="52"/>
    <n v="27"/>
    <n v="496"/>
    <n v="535"/>
    <n v="136"/>
    <m/>
    <m/>
    <m/>
    <n v="558"/>
    <n v="417"/>
    <n v="2.66"/>
    <n v="87"/>
    <n v="10"/>
    <n v="6"/>
    <n v="4233"/>
    <n v="1280"/>
    <n v="28"/>
    <n v="427"/>
    <n v="571"/>
    <n v="225"/>
    <n v="129"/>
    <n v="0.96499999999999997"/>
    <x v="96"/>
    <s v="Polo Grounds IV"/>
    <n v="330294"/>
    <n v="101"/>
    <n v="101"/>
    <s v="NYY"/>
    <s v="NYA"/>
    <s v="NYA"/>
  </r>
  <r>
    <x v="46"/>
    <x v="1"/>
    <x v="0"/>
    <x v="5"/>
    <s v="PHA"/>
    <s v="OAK"/>
    <x v="78"/>
    <m/>
    <n v="8"/>
    <n v="154"/>
    <n v="76"/>
    <n v="55"/>
    <n v="98"/>
    <m/>
    <x v="0"/>
    <x v="0"/>
    <x v="0"/>
    <x v="1"/>
    <n v="0"/>
    <n v="529"/>
    <n v="5109"/>
    <n v="1296"/>
    <n v="177"/>
    <n v="62"/>
    <n v="17"/>
    <n v="435"/>
    <n v="519"/>
    <n v="112"/>
    <m/>
    <m/>
    <m/>
    <n v="691"/>
    <n v="496"/>
    <n v="3.27"/>
    <n v="80"/>
    <n v="8"/>
    <n v="8"/>
    <n v="4095"/>
    <n v="1310"/>
    <n v="23"/>
    <n v="562"/>
    <n v="516"/>
    <n v="251"/>
    <n v="106"/>
    <n v="0.96099999999999997"/>
    <x v="5"/>
    <s v="Shibe Park"/>
    <n v="221432"/>
    <n v="98"/>
    <n v="103"/>
    <s v="PHA"/>
    <s v="PHA"/>
    <s v="PHA"/>
  </r>
  <r>
    <x v="46"/>
    <x v="1"/>
    <x v="0"/>
    <x v="1"/>
    <s v="PHI"/>
    <s v="PHI"/>
    <x v="44"/>
    <m/>
    <n v="2"/>
    <n v="154"/>
    <n v="76"/>
    <n v="87"/>
    <n v="65"/>
    <m/>
    <x v="0"/>
    <x v="0"/>
    <x v="0"/>
    <x v="1"/>
    <n v="0"/>
    <n v="578"/>
    <n v="5084"/>
    <n v="1262"/>
    <n v="225"/>
    <n v="60"/>
    <n v="38"/>
    <n v="435"/>
    <n v="533"/>
    <n v="109"/>
    <m/>
    <m/>
    <m/>
    <n v="500"/>
    <n v="380"/>
    <n v="2.46"/>
    <n v="102"/>
    <n v="22"/>
    <n v="5"/>
    <n v="4167"/>
    <n v="1258"/>
    <n v="25"/>
    <n v="325"/>
    <n v="616"/>
    <n v="212"/>
    <n v="112"/>
    <n v="0.96699999999999997"/>
    <x v="71"/>
    <s v="Baker Bowl"/>
    <n v="354428"/>
    <n v="104"/>
    <n v="104"/>
    <s v="PHI"/>
    <s v="PHI"/>
    <s v="PHI"/>
  </r>
  <r>
    <x v="46"/>
    <x v="1"/>
    <x v="0"/>
    <x v="1"/>
    <s v="PIT"/>
    <s v="PIT"/>
    <x v="39"/>
    <m/>
    <n v="8"/>
    <n v="157"/>
    <n v="79"/>
    <n v="51"/>
    <n v="103"/>
    <m/>
    <x v="0"/>
    <x v="0"/>
    <x v="0"/>
    <x v="1"/>
    <n v="0"/>
    <n v="464"/>
    <n v="5169"/>
    <n v="1230"/>
    <n v="160"/>
    <n v="61"/>
    <n v="9"/>
    <n v="399"/>
    <n v="580"/>
    <n v="150"/>
    <m/>
    <m/>
    <m/>
    <n v="595"/>
    <n v="474"/>
    <n v="3.01"/>
    <n v="84"/>
    <n v="17"/>
    <n v="6"/>
    <n v="4251"/>
    <n v="1318"/>
    <n v="14"/>
    <n v="432"/>
    <n v="509"/>
    <n v="251"/>
    <n v="119"/>
    <n v="0.96099999999999997"/>
    <x v="77"/>
    <s v="Forbes Field"/>
    <n v="192807"/>
    <n v="103"/>
    <n v="105"/>
    <s v="PIT"/>
    <s v="PIT"/>
    <s v="PIT"/>
  </r>
  <r>
    <x v="46"/>
    <x v="1"/>
    <x v="0"/>
    <x v="5"/>
    <s v="SLA"/>
    <s v="BAL"/>
    <x v="37"/>
    <m/>
    <n v="7"/>
    <n v="155"/>
    <n v="78"/>
    <n v="57"/>
    <n v="97"/>
    <m/>
    <x v="0"/>
    <x v="0"/>
    <x v="0"/>
    <x v="1"/>
    <n v="0"/>
    <n v="510"/>
    <n v="5091"/>
    <n v="1250"/>
    <n v="183"/>
    <n v="63"/>
    <n v="15"/>
    <n v="405"/>
    <n v="540"/>
    <n v="157"/>
    <m/>
    <m/>
    <m/>
    <n v="687"/>
    <n v="492"/>
    <n v="3.2"/>
    <n v="66"/>
    <n v="12"/>
    <n v="12"/>
    <n v="4155"/>
    <n v="1320"/>
    <n v="19"/>
    <n v="537"/>
    <n v="429"/>
    <n v="281"/>
    <n v="139"/>
    <n v="0.95699999999999996"/>
    <x v="45"/>
    <s v="Sportsman's Park IV"/>
    <n v="210486"/>
    <n v="96"/>
    <n v="98"/>
    <s v="SLB"/>
    <s v="SLA"/>
    <s v="SLA"/>
  </r>
  <r>
    <x v="46"/>
    <x v="1"/>
    <x v="0"/>
    <x v="1"/>
    <s v="SLN"/>
    <s v="STL"/>
    <x v="40"/>
    <m/>
    <n v="3"/>
    <n v="154"/>
    <n v="78"/>
    <n v="82"/>
    <n v="70"/>
    <m/>
    <x v="0"/>
    <x v="0"/>
    <x v="0"/>
    <x v="1"/>
    <n v="0"/>
    <n v="531"/>
    <n v="5083"/>
    <n v="1271"/>
    <n v="159"/>
    <n v="93"/>
    <n v="26"/>
    <n v="359"/>
    <n v="652"/>
    <n v="159"/>
    <m/>
    <m/>
    <m/>
    <n v="567"/>
    <n v="469"/>
    <n v="3.03"/>
    <n v="66"/>
    <n v="16"/>
    <n v="10"/>
    <n v="4176"/>
    <n v="1257"/>
    <n v="29"/>
    <n v="421"/>
    <n v="502"/>
    <n v="221"/>
    <n v="153"/>
    <n v="0.96699999999999997"/>
    <x v="83"/>
    <s v="Robison Field"/>
    <n v="288491"/>
    <n v="97"/>
    <n v="99"/>
    <s v="STL"/>
    <s v="SLN"/>
    <s v="SLN"/>
  </r>
  <r>
    <x v="46"/>
    <x v="1"/>
    <x v="0"/>
    <x v="5"/>
    <s v="WS1"/>
    <s v="MIN"/>
    <x v="79"/>
    <m/>
    <n v="5"/>
    <n v="157"/>
    <n v="80"/>
    <n v="74"/>
    <n v="79"/>
    <m/>
    <x v="0"/>
    <x v="0"/>
    <x v="0"/>
    <x v="1"/>
    <n v="0"/>
    <n v="543"/>
    <n v="5142"/>
    <n v="1238"/>
    <n v="173"/>
    <n v="70"/>
    <n v="4"/>
    <n v="500"/>
    <n v="574"/>
    <n v="166"/>
    <m/>
    <m/>
    <m/>
    <n v="566"/>
    <n v="432"/>
    <n v="2.75"/>
    <n v="84"/>
    <n v="21"/>
    <n v="10"/>
    <n v="4239"/>
    <n v="1217"/>
    <n v="12"/>
    <n v="537"/>
    <n v="637"/>
    <n v="251"/>
    <n v="127"/>
    <n v="0.96099999999999997"/>
    <x v="79"/>
    <s v="Griffith Stadium I"/>
    <n v="89682"/>
    <n v="99"/>
    <n v="99"/>
    <s v="WSH"/>
    <s v="WS1"/>
    <s v="WS1"/>
  </r>
  <r>
    <x v="47"/>
    <x v="1"/>
    <x v="0"/>
    <x v="5"/>
    <s v="BOS"/>
    <s v="BOS"/>
    <x v="74"/>
    <m/>
    <n v="1"/>
    <n v="126"/>
    <n v="70"/>
    <n v="75"/>
    <n v="51"/>
    <m/>
    <x v="0"/>
    <x v="1"/>
    <x v="1"/>
    <x v="2"/>
    <n v="1"/>
    <n v="474"/>
    <n v="3982"/>
    <n v="990"/>
    <n v="159"/>
    <n v="54"/>
    <n v="15"/>
    <n v="406"/>
    <n v="324"/>
    <n v="110"/>
    <m/>
    <m/>
    <m/>
    <n v="380"/>
    <n v="287"/>
    <n v="2.31"/>
    <n v="105"/>
    <n v="26"/>
    <n v="2"/>
    <n v="3360"/>
    <n v="931"/>
    <n v="9"/>
    <n v="380"/>
    <n v="392"/>
    <n v="152"/>
    <n v="89"/>
    <n v="0.97099999999999997"/>
    <x v="92"/>
    <s v="Fenway Park I"/>
    <n v="249513"/>
    <n v="98"/>
    <n v="97"/>
    <s v="BOS"/>
    <s v="BOS"/>
    <s v="BOS"/>
  </r>
  <r>
    <x v="47"/>
    <x v="1"/>
    <x v="0"/>
    <x v="1"/>
    <s v="BRO"/>
    <s v="LAD"/>
    <x v="47"/>
    <m/>
    <n v="5"/>
    <n v="126"/>
    <n v="54"/>
    <n v="57"/>
    <n v="69"/>
    <m/>
    <x v="0"/>
    <x v="0"/>
    <x v="0"/>
    <x v="1"/>
    <n v="0"/>
    <n v="360"/>
    <n v="4212"/>
    <n v="1052"/>
    <n v="121"/>
    <n v="62"/>
    <n v="10"/>
    <n v="212"/>
    <n v="326"/>
    <n v="113"/>
    <m/>
    <m/>
    <m/>
    <n v="463"/>
    <n v="353"/>
    <n v="2.81"/>
    <n v="85"/>
    <n v="17"/>
    <n v="2"/>
    <n v="3393"/>
    <n v="1024"/>
    <n v="22"/>
    <n v="320"/>
    <n v="395"/>
    <n v="193"/>
    <n v="74"/>
    <n v="0.96299999999999997"/>
    <x v="99"/>
    <s v="Ebbets Field"/>
    <n v="83831"/>
    <n v="100"/>
    <n v="101"/>
    <s v="BRO"/>
    <s v="BRO"/>
    <s v="BRO"/>
  </r>
  <r>
    <x v="47"/>
    <x v="1"/>
    <x v="0"/>
    <x v="1"/>
    <s v="BSN"/>
    <s v="ATL"/>
    <x v="24"/>
    <m/>
    <n v="7"/>
    <n v="124"/>
    <n v="52"/>
    <n v="53"/>
    <n v="71"/>
    <m/>
    <x v="0"/>
    <x v="0"/>
    <x v="0"/>
    <x v="1"/>
    <n v="0"/>
    <n v="424"/>
    <n v="4162"/>
    <n v="1014"/>
    <n v="107"/>
    <n v="59"/>
    <n v="13"/>
    <n v="350"/>
    <n v="438"/>
    <n v="83"/>
    <m/>
    <m/>
    <m/>
    <n v="469"/>
    <n v="360"/>
    <n v="2.9"/>
    <n v="96"/>
    <n v="13"/>
    <n v="0"/>
    <n v="3351"/>
    <n v="1111"/>
    <n v="14"/>
    <n v="277"/>
    <n v="340"/>
    <n v="184"/>
    <n v="89"/>
    <n v="0.96499999999999997"/>
    <x v="95"/>
    <s v="Braves Field"/>
    <n v="84938"/>
    <n v="96"/>
    <n v="97"/>
    <s v="BSN"/>
    <s v="BSN"/>
    <s v="BSN"/>
  </r>
  <r>
    <x v="47"/>
    <x v="1"/>
    <x v="0"/>
    <x v="5"/>
    <s v="CHA"/>
    <s v="CHW"/>
    <x v="75"/>
    <m/>
    <n v="6"/>
    <n v="124"/>
    <n v="56"/>
    <n v="57"/>
    <n v="67"/>
    <m/>
    <x v="0"/>
    <x v="0"/>
    <x v="0"/>
    <x v="1"/>
    <n v="0"/>
    <n v="457"/>
    <n v="4132"/>
    <n v="1057"/>
    <n v="136"/>
    <n v="55"/>
    <n v="8"/>
    <n v="375"/>
    <n v="358"/>
    <n v="116"/>
    <m/>
    <m/>
    <m/>
    <n v="446"/>
    <n v="342"/>
    <n v="2.73"/>
    <n v="76"/>
    <n v="9"/>
    <n v="8"/>
    <n v="3378"/>
    <n v="1092"/>
    <n v="9"/>
    <n v="300"/>
    <n v="349"/>
    <n v="167"/>
    <n v="98"/>
    <n v="0.96699999999999997"/>
    <x v="85"/>
    <s v="Comiskey Park"/>
    <n v="195081"/>
    <n v="101"/>
    <n v="98"/>
    <s v="CHW"/>
    <s v="CHA"/>
    <s v="CHA"/>
  </r>
  <r>
    <x v="47"/>
    <x v="1"/>
    <x v="0"/>
    <x v="1"/>
    <s v="CHN"/>
    <s v="CHC"/>
    <x v="25"/>
    <m/>
    <n v="1"/>
    <n v="131"/>
    <n v="74"/>
    <n v="84"/>
    <n v="45"/>
    <m/>
    <x v="0"/>
    <x v="1"/>
    <x v="1"/>
    <x v="1"/>
    <n v="0"/>
    <n v="538"/>
    <n v="4325"/>
    <n v="1147"/>
    <n v="164"/>
    <n v="53"/>
    <n v="21"/>
    <n v="358"/>
    <n v="343"/>
    <n v="159"/>
    <m/>
    <m/>
    <m/>
    <n v="393"/>
    <n v="290"/>
    <n v="2.1800000000000002"/>
    <n v="92"/>
    <n v="23"/>
    <n v="8"/>
    <n v="3591"/>
    <n v="1050"/>
    <n v="13"/>
    <n v="296"/>
    <n v="472"/>
    <n v="188"/>
    <n v="91"/>
    <n v="0.96599999999999997"/>
    <x v="88"/>
    <s v="Wrigley Field"/>
    <n v="337256"/>
    <n v="102"/>
    <n v="101"/>
    <s v="CHC"/>
    <s v="CHN"/>
    <s v="CHN"/>
  </r>
  <r>
    <x v="47"/>
    <x v="1"/>
    <x v="0"/>
    <x v="1"/>
    <s v="CIN"/>
    <s v="CIN"/>
    <x v="26"/>
    <m/>
    <n v="3"/>
    <n v="129"/>
    <n v="71"/>
    <n v="68"/>
    <n v="60"/>
    <m/>
    <x v="0"/>
    <x v="0"/>
    <x v="0"/>
    <x v="1"/>
    <n v="0"/>
    <n v="530"/>
    <n v="4265"/>
    <n v="1185"/>
    <n v="165"/>
    <n v="84"/>
    <n v="15"/>
    <n v="304"/>
    <n v="303"/>
    <n v="128"/>
    <m/>
    <m/>
    <m/>
    <n v="496"/>
    <n v="381"/>
    <n v="3"/>
    <n v="84"/>
    <n v="14"/>
    <n v="6"/>
    <n v="3426"/>
    <n v="1136"/>
    <n v="19"/>
    <n v="381"/>
    <n v="321"/>
    <n v="192"/>
    <n v="127"/>
    <n v="0.96399999999999997"/>
    <x v="25"/>
    <s v="Crosley Field"/>
    <n v="163009"/>
    <n v="98"/>
    <n v="97"/>
    <s v="CIN"/>
    <s v="CIN"/>
    <s v="CIN"/>
  </r>
  <r>
    <x v="47"/>
    <x v="1"/>
    <x v="0"/>
    <x v="5"/>
    <s v="CLE"/>
    <s v="CLE"/>
    <x v="76"/>
    <m/>
    <n v="2"/>
    <n v="129"/>
    <n v="62"/>
    <n v="73"/>
    <n v="54"/>
    <m/>
    <x v="0"/>
    <x v="0"/>
    <x v="0"/>
    <x v="1"/>
    <n v="0"/>
    <n v="504"/>
    <n v="4166"/>
    <n v="1084"/>
    <n v="176"/>
    <n v="67"/>
    <n v="9"/>
    <n v="491"/>
    <n v="386"/>
    <n v="165"/>
    <m/>
    <m/>
    <m/>
    <n v="447"/>
    <n v="341"/>
    <n v="2.64"/>
    <n v="78"/>
    <n v="5"/>
    <n v="13"/>
    <n v="3483"/>
    <n v="1126"/>
    <n v="9"/>
    <n v="343"/>
    <n v="364"/>
    <n v="207"/>
    <n v="82"/>
    <n v="0.96199999999999997"/>
    <x v="107"/>
    <s v="League Park II"/>
    <n v="295515"/>
    <n v="109"/>
    <n v="108"/>
    <s v="CLE"/>
    <s v="CLE"/>
    <s v="CLE"/>
  </r>
  <r>
    <x v="47"/>
    <x v="1"/>
    <x v="0"/>
    <x v="5"/>
    <s v="DET"/>
    <s v="DET"/>
    <x v="77"/>
    <m/>
    <n v="7"/>
    <n v="128"/>
    <n v="58"/>
    <n v="55"/>
    <n v="71"/>
    <m/>
    <x v="0"/>
    <x v="0"/>
    <x v="0"/>
    <x v="1"/>
    <n v="0"/>
    <n v="476"/>
    <n v="4262"/>
    <n v="1063"/>
    <n v="141"/>
    <n v="56"/>
    <n v="13"/>
    <n v="452"/>
    <n v="380"/>
    <n v="123"/>
    <m/>
    <m/>
    <m/>
    <n v="557"/>
    <n v="438"/>
    <n v="3.4"/>
    <n v="74"/>
    <n v="8"/>
    <n v="7"/>
    <n v="3480"/>
    <n v="1130"/>
    <n v="10"/>
    <n v="437"/>
    <n v="374"/>
    <n v="212"/>
    <n v="77"/>
    <n v="0.96"/>
    <x v="86"/>
    <s v="Navin Field"/>
    <n v="203719"/>
    <n v="96"/>
    <n v="96"/>
    <s v="DET"/>
    <s v="DET"/>
    <s v="DET"/>
  </r>
  <r>
    <x v="47"/>
    <x v="1"/>
    <x v="0"/>
    <x v="1"/>
    <s v="NY1"/>
    <s v="SFG"/>
    <x v="42"/>
    <m/>
    <n v="2"/>
    <n v="124"/>
    <n v="56"/>
    <n v="71"/>
    <n v="53"/>
    <m/>
    <x v="0"/>
    <x v="0"/>
    <x v="0"/>
    <x v="1"/>
    <n v="0"/>
    <n v="480"/>
    <n v="4164"/>
    <n v="1081"/>
    <n v="150"/>
    <n v="53"/>
    <n v="13"/>
    <n v="271"/>
    <n v="365"/>
    <n v="130"/>
    <m/>
    <m/>
    <m/>
    <n v="415"/>
    <n v="326"/>
    <n v="2.64"/>
    <n v="74"/>
    <n v="18"/>
    <n v="11"/>
    <n v="3333"/>
    <n v="1002"/>
    <n v="20"/>
    <n v="228"/>
    <n v="330"/>
    <n v="152"/>
    <n v="78"/>
    <n v="0.97"/>
    <x v="62"/>
    <s v="Polo Grounds IV"/>
    <n v="256618"/>
    <n v="98"/>
    <n v="95"/>
    <s v="NYG"/>
    <s v="NY1"/>
    <s v="NY1"/>
  </r>
  <r>
    <x v="47"/>
    <x v="1"/>
    <x v="0"/>
    <x v="5"/>
    <s v="NYA"/>
    <s v="NYY"/>
    <x v="73"/>
    <m/>
    <n v="4"/>
    <n v="126"/>
    <n v="67"/>
    <n v="60"/>
    <n v="63"/>
    <m/>
    <x v="0"/>
    <x v="0"/>
    <x v="0"/>
    <x v="1"/>
    <n v="0"/>
    <n v="493"/>
    <n v="4224"/>
    <n v="1085"/>
    <n v="160"/>
    <n v="45"/>
    <n v="20"/>
    <n v="367"/>
    <n v="370"/>
    <n v="88"/>
    <m/>
    <m/>
    <m/>
    <n v="475"/>
    <n v="386"/>
    <n v="3"/>
    <n v="59"/>
    <n v="8"/>
    <n v="13"/>
    <n v="3471"/>
    <n v="1103"/>
    <n v="25"/>
    <n v="463"/>
    <n v="370"/>
    <n v="161"/>
    <n v="137"/>
    <n v="0.97"/>
    <x v="96"/>
    <s v="Polo Grounds IV"/>
    <n v="282047"/>
    <n v="102"/>
    <n v="102"/>
    <s v="NYY"/>
    <s v="NYA"/>
    <s v="NYA"/>
  </r>
  <r>
    <x v="47"/>
    <x v="1"/>
    <x v="0"/>
    <x v="5"/>
    <s v="PHA"/>
    <s v="OAK"/>
    <x v="78"/>
    <m/>
    <n v="8"/>
    <n v="130"/>
    <n v="68"/>
    <n v="52"/>
    <n v="76"/>
    <m/>
    <x v="0"/>
    <x v="0"/>
    <x v="0"/>
    <x v="1"/>
    <n v="0"/>
    <n v="412"/>
    <n v="4278"/>
    <n v="1039"/>
    <n v="124"/>
    <n v="44"/>
    <n v="22"/>
    <n v="343"/>
    <n v="485"/>
    <n v="83"/>
    <m/>
    <m/>
    <m/>
    <n v="538"/>
    <n v="414"/>
    <n v="3.22"/>
    <n v="80"/>
    <n v="13"/>
    <n v="9"/>
    <n v="3468"/>
    <n v="1106"/>
    <n v="13"/>
    <n v="486"/>
    <n v="277"/>
    <n v="228"/>
    <n v="136"/>
    <n v="0.95899999999999996"/>
    <x v="5"/>
    <s v="Shibe Park"/>
    <n v="177926"/>
    <n v="101"/>
    <n v="105"/>
    <s v="PHA"/>
    <s v="PHA"/>
    <s v="PHA"/>
  </r>
  <r>
    <x v="47"/>
    <x v="1"/>
    <x v="0"/>
    <x v="1"/>
    <s v="PHI"/>
    <s v="PHI"/>
    <x v="44"/>
    <m/>
    <n v="6"/>
    <n v="125"/>
    <n v="57"/>
    <n v="55"/>
    <n v="68"/>
    <m/>
    <x v="0"/>
    <x v="0"/>
    <x v="0"/>
    <x v="1"/>
    <n v="0"/>
    <n v="430"/>
    <n v="4192"/>
    <n v="1022"/>
    <n v="158"/>
    <n v="28"/>
    <n v="25"/>
    <n v="346"/>
    <n v="400"/>
    <n v="97"/>
    <m/>
    <m/>
    <m/>
    <n v="507"/>
    <n v="399"/>
    <n v="3.15"/>
    <n v="78"/>
    <n v="10"/>
    <n v="6"/>
    <n v="3417"/>
    <n v="1086"/>
    <n v="22"/>
    <n v="369"/>
    <n v="312"/>
    <n v="211"/>
    <n v="91"/>
    <n v="0.96099999999999997"/>
    <x v="71"/>
    <s v="Baker Bowl"/>
    <n v="122266"/>
    <n v="107"/>
    <n v="108"/>
    <s v="PHI"/>
    <s v="PHI"/>
    <s v="PHI"/>
  </r>
  <r>
    <x v="47"/>
    <x v="1"/>
    <x v="0"/>
    <x v="1"/>
    <s v="PIT"/>
    <s v="PIT"/>
    <x v="39"/>
    <m/>
    <n v="4"/>
    <n v="126"/>
    <n v="71"/>
    <n v="65"/>
    <n v="60"/>
    <m/>
    <x v="0"/>
    <x v="0"/>
    <x v="0"/>
    <x v="1"/>
    <n v="0"/>
    <n v="466"/>
    <n v="4091"/>
    <n v="1016"/>
    <n v="107"/>
    <n v="72"/>
    <n v="15"/>
    <n v="371"/>
    <n v="285"/>
    <n v="200"/>
    <m/>
    <m/>
    <m/>
    <n v="412"/>
    <n v="314"/>
    <n v="2.48"/>
    <n v="85"/>
    <n v="10"/>
    <n v="7"/>
    <n v="3420"/>
    <n v="1005"/>
    <n v="13"/>
    <n v="299"/>
    <n v="367"/>
    <n v="179"/>
    <n v="108"/>
    <n v="0.96599999999999997"/>
    <x v="77"/>
    <s v="Forbes Field"/>
    <n v="213610"/>
    <n v="103"/>
    <n v="104"/>
    <s v="PIT"/>
    <s v="PIT"/>
    <s v="PIT"/>
  </r>
  <r>
    <x v="47"/>
    <x v="1"/>
    <x v="0"/>
    <x v="5"/>
    <s v="SLA"/>
    <s v="BAL"/>
    <x v="37"/>
    <m/>
    <n v="5"/>
    <n v="123"/>
    <n v="53"/>
    <n v="58"/>
    <n v="64"/>
    <m/>
    <x v="0"/>
    <x v="0"/>
    <x v="0"/>
    <x v="1"/>
    <n v="0"/>
    <n v="426"/>
    <n v="4019"/>
    <n v="1040"/>
    <n v="152"/>
    <n v="40"/>
    <n v="5"/>
    <n v="397"/>
    <n v="340"/>
    <n v="138"/>
    <m/>
    <m/>
    <m/>
    <n v="448"/>
    <n v="339"/>
    <n v="2.75"/>
    <n v="67"/>
    <n v="8"/>
    <n v="8"/>
    <n v="3333"/>
    <n v="993"/>
    <n v="11"/>
    <n v="402"/>
    <n v="346"/>
    <n v="190"/>
    <n v="86"/>
    <n v="0.96299999999999997"/>
    <x v="45"/>
    <s v="Sportsman's Park IV"/>
    <n v="122076"/>
    <n v="97"/>
    <n v="99"/>
    <s v="SLB"/>
    <s v="SLA"/>
    <s v="SLA"/>
  </r>
  <r>
    <x v="47"/>
    <x v="1"/>
    <x v="0"/>
    <x v="1"/>
    <s v="SLN"/>
    <s v="STL"/>
    <x v="40"/>
    <m/>
    <n v="8"/>
    <n v="131"/>
    <n v="73"/>
    <n v="51"/>
    <n v="78"/>
    <m/>
    <x v="0"/>
    <x v="0"/>
    <x v="0"/>
    <x v="1"/>
    <n v="0"/>
    <n v="454"/>
    <n v="4369"/>
    <n v="1066"/>
    <n v="147"/>
    <n v="64"/>
    <n v="27"/>
    <n v="329"/>
    <n v="461"/>
    <n v="119"/>
    <m/>
    <m/>
    <m/>
    <n v="527"/>
    <n v="392"/>
    <n v="2.96"/>
    <n v="72"/>
    <n v="3"/>
    <n v="5"/>
    <n v="3579"/>
    <n v="1148"/>
    <n v="16"/>
    <n v="352"/>
    <n v="361"/>
    <n v="220"/>
    <n v="116"/>
    <n v="0.96199999999999997"/>
    <x v="83"/>
    <s v="Robison Field"/>
    <n v="110599"/>
    <n v="97"/>
    <n v="98"/>
    <s v="STL"/>
    <s v="SLN"/>
    <s v="SLN"/>
  </r>
  <r>
    <x v="47"/>
    <x v="1"/>
    <x v="0"/>
    <x v="5"/>
    <s v="WS1"/>
    <s v="MIN"/>
    <x v="79"/>
    <m/>
    <n v="3"/>
    <n v="130"/>
    <n v="74"/>
    <n v="72"/>
    <n v="56"/>
    <m/>
    <x v="0"/>
    <x v="0"/>
    <x v="0"/>
    <x v="1"/>
    <n v="0"/>
    <n v="461"/>
    <n v="4472"/>
    <n v="1144"/>
    <n v="156"/>
    <n v="49"/>
    <n v="4"/>
    <n v="376"/>
    <n v="361"/>
    <n v="137"/>
    <m/>
    <m/>
    <m/>
    <n v="412"/>
    <n v="292"/>
    <n v="2.14"/>
    <n v="75"/>
    <n v="19"/>
    <n v="8"/>
    <n v="3684"/>
    <n v="1021"/>
    <n v="10"/>
    <n v="395"/>
    <n v="505"/>
    <n v="226"/>
    <n v="95"/>
    <n v="0.96"/>
    <x v="79"/>
    <s v="Griffith Stadium I"/>
    <n v="182122"/>
    <n v="99"/>
    <n v="98"/>
    <s v="WSH"/>
    <s v="WS1"/>
    <s v="WS1"/>
  </r>
  <r>
    <x v="48"/>
    <x v="1"/>
    <x v="0"/>
    <x v="5"/>
    <s v="BOS"/>
    <s v="BOS"/>
    <x v="74"/>
    <m/>
    <n v="6"/>
    <n v="138"/>
    <n v="66"/>
    <n v="66"/>
    <n v="71"/>
    <m/>
    <x v="0"/>
    <x v="0"/>
    <x v="0"/>
    <x v="1"/>
    <n v="0"/>
    <n v="564"/>
    <n v="4548"/>
    <n v="1188"/>
    <n v="181"/>
    <n v="49"/>
    <n v="33"/>
    <n v="471"/>
    <n v="411"/>
    <n v="108"/>
    <m/>
    <m/>
    <m/>
    <n v="552"/>
    <n v="450"/>
    <n v="3.31"/>
    <n v="89"/>
    <n v="15"/>
    <n v="8"/>
    <n v="3672"/>
    <n v="1251"/>
    <n v="16"/>
    <n v="421"/>
    <n v="381"/>
    <n v="143"/>
    <n v="118"/>
    <n v="0.97499999999999998"/>
    <x v="92"/>
    <s v="Fenway Park I"/>
    <n v="417291"/>
    <n v="94"/>
    <n v="94"/>
    <s v="BOS"/>
    <s v="BOS"/>
    <s v="BOS"/>
  </r>
  <r>
    <x v="48"/>
    <x v="1"/>
    <x v="0"/>
    <x v="1"/>
    <s v="BRO"/>
    <s v="LAD"/>
    <x v="47"/>
    <m/>
    <n v="5"/>
    <n v="141"/>
    <n v="70"/>
    <n v="69"/>
    <n v="71"/>
    <m/>
    <x v="0"/>
    <x v="0"/>
    <x v="0"/>
    <x v="1"/>
    <n v="0"/>
    <n v="525"/>
    <n v="4844"/>
    <n v="1272"/>
    <n v="167"/>
    <n v="66"/>
    <n v="25"/>
    <n v="258"/>
    <n v="405"/>
    <n v="112"/>
    <m/>
    <m/>
    <m/>
    <n v="513"/>
    <n v="389"/>
    <n v="2.73"/>
    <n v="98"/>
    <n v="12"/>
    <n v="1"/>
    <n v="3843"/>
    <n v="1256"/>
    <n v="21"/>
    <n v="292"/>
    <n v="476"/>
    <n v="218"/>
    <n v="84"/>
    <n v="0.96299999999999997"/>
    <x v="99"/>
    <s v="Ebbets Field"/>
    <n v="360721"/>
    <n v="103"/>
    <n v="103"/>
    <s v="BRO"/>
    <s v="BRO"/>
    <s v="BRO"/>
  </r>
  <r>
    <x v="48"/>
    <x v="1"/>
    <x v="0"/>
    <x v="1"/>
    <s v="BSN"/>
    <s v="ATL"/>
    <x v="24"/>
    <m/>
    <n v="6"/>
    <n v="140"/>
    <n v="68"/>
    <n v="57"/>
    <n v="82"/>
    <m/>
    <x v="0"/>
    <x v="0"/>
    <x v="0"/>
    <x v="1"/>
    <n v="0"/>
    <n v="465"/>
    <n v="4746"/>
    <n v="1201"/>
    <n v="142"/>
    <n v="62"/>
    <n v="24"/>
    <n v="355"/>
    <n v="481"/>
    <n v="145"/>
    <m/>
    <m/>
    <m/>
    <n v="563"/>
    <n v="447"/>
    <n v="3.17"/>
    <n v="79"/>
    <n v="5"/>
    <n v="9"/>
    <n v="3810"/>
    <n v="1313"/>
    <n v="29"/>
    <n v="337"/>
    <n v="374"/>
    <n v="204"/>
    <n v="111"/>
    <n v="0.96599999999999997"/>
    <x v="95"/>
    <s v="Braves Field"/>
    <n v="167401"/>
    <n v="95"/>
    <n v="98"/>
    <s v="BSN"/>
    <s v="BSN"/>
    <s v="BSN"/>
  </r>
  <r>
    <x v="48"/>
    <x v="1"/>
    <x v="0"/>
    <x v="5"/>
    <s v="CHA"/>
    <s v="CHW"/>
    <x v="75"/>
    <m/>
    <n v="1"/>
    <n v="140"/>
    <n v="70"/>
    <n v="88"/>
    <n v="52"/>
    <m/>
    <x v="0"/>
    <x v="1"/>
    <x v="1"/>
    <x v="1"/>
    <n v="0"/>
    <n v="667"/>
    <n v="4675"/>
    <n v="1343"/>
    <n v="218"/>
    <n v="70"/>
    <n v="25"/>
    <n v="427"/>
    <n v="358"/>
    <n v="150"/>
    <m/>
    <m/>
    <m/>
    <n v="534"/>
    <n v="427"/>
    <n v="3.04"/>
    <n v="88"/>
    <n v="14"/>
    <n v="3"/>
    <n v="3795"/>
    <n v="1245"/>
    <n v="24"/>
    <n v="342"/>
    <n v="468"/>
    <n v="173"/>
    <n v="116"/>
    <n v="0.96899999999999997"/>
    <x v="85"/>
    <s v="Comiskey Park"/>
    <n v="627186"/>
    <n v="100"/>
    <n v="99"/>
    <s v="CHW"/>
    <s v="CHA"/>
    <s v="CHA"/>
  </r>
  <r>
    <x v="48"/>
    <x v="1"/>
    <x v="0"/>
    <x v="1"/>
    <s v="CHN"/>
    <s v="CHC"/>
    <x v="25"/>
    <m/>
    <n v="3"/>
    <n v="140"/>
    <n v="71"/>
    <n v="75"/>
    <n v="65"/>
    <m/>
    <x v="0"/>
    <x v="0"/>
    <x v="0"/>
    <x v="1"/>
    <n v="0"/>
    <n v="454"/>
    <n v="4581"/>
    <n v="1174"/>
    <n v="166"/>
    <n v="58"/>
    <n v="21"/>
    <n v="298"/>
    <n v="359"/>
    <n v="150"/>
    <m/>
    <m/>
    <m/>
    <n v="407"/>
    <n v="311"/>
    <n v="2.21"/>
    <n v="80"/>
    <n v="21"/>
    <n v="5"/>
    <n v="3795"/>
    <n v="1127"/>
    <n v="14"/>
    <n v="294"/>
    <n v="495"/>
    <n v="186"/>
    <n v="87"/>
    <n v="0.96899999999999997"/>
    <x v="88"/>
    <s v="Wrigley Field"/>
    <n v="424430"/>
    <n v="100"/>
    <n v="99"/>
    <s v="CHC"/>
    <s v="CHN"/>
    <s v="CHN"/>
  </r>
  <r>
    <x v="48"/>
    <x v="1"/>
    <x v="0"/>
    <x v="1"/>
    <s v="CIN"/>
    <s v="CIN"/>
    <x v="26"/>
    <m/>
    <n v="1"/>
    <n v="140"/>
    <n v="70"/>
    <n v="96"/>
    <n v="44"/>
    <m/>
    <x v="0"/>
    <x v="1"/>
    <x v="1"/>
    <x v="2"/>
    <n v="1"/>
    <n v="577"/>
    <n v="4577"/>
    <n v="1204"/>
    <n v="135"/>
    <n v="83"/>
    <n v="20"/>
    <n v="405"/>
    <n v="368"/>
    <n v="143"/>
    <m/>
    <m/>
    <m/>
    <n v="401"/>
    <n v="316"/>
    <n v="2.23"/>
    <n v="89"/>
    <n v="23"/>
    <n v="9"/>
    <n v="3822"/>
    <n v="1104"/>
    <n v="21"/>
    <n v="298"/>
    <n v="407"/>
    <n v="152"/>
    <n v="98"/>
    <n v="0.97399999999999998"/>
    <x v="25"/>
    <s v="Crosley Field"/>
    <n v="532501"/>
    <n v="97"/>
    <n v="95"/>
    <s v="CIN"/>
    <s v="CIN"/>
    <s v="CIN"/>
  </r>
  <r>
    <x v="48"/>
    <x v="1"/>
    <x v="0"/>
    <x v="5"/>
    <s v="CLE"/>
    <s v="CLE"/>
    <x v="76"/>
    <m/>
    <n v="2"/>
    <n v="139"/>
    <n v="69"/>
    <n v="84"/>
    <n v="55"/>
    <m/>
    <x v="0"/>
    <x v="0"/>
    <x v="0"/>
    <x v="1"/>
    <n v="0"/>
    <n v="636"/>
    <n v="4565"/>
    <n v="1268"/>
    <n v="254"/>
    <n v="72"/>
    <n v="24"/>
    <n v="498"/>
    <n v="367"/>
    <n v="113"/>
    <m/>
    <m/>
    <m/>
    <n v="537"/>
    <n v="407"/>
    <n v="2.94"/>
    <n v="80"/>
    <n v="10"/>
    <n v="10"/>
    <n v="3735"/>
    <n v="1242"/>
    <n v="19"/>
    <n v="362"/>
    <n v="432"/>
    <n v="201"/>
    <n v="102"/>
    <n v="0.96499999999999997"/>
    <x v="107"/>
    <s v="League Park II"/>
    <n v="538135"/>
    <n v="106"/>
    <n v="104"/>
    <s v="CLE"/>
    <s v="CLE"/>
    <s v="CLE"/>
  </r>
  <r>
    <x v="48"/>
    <x v="1"/>
    <x v="0"/>
    <x v="5"/>
    <s v="DET"/>
    <s v="DET"/>
    <x v="77"/>
    <m/>
    <n v="4"/>
    <n v="140"/>
    <n v="70"/>
    <n v="80"/>
    <n v="60"/>
    <m/>
    <x v="0"/>
    <x v="0"/>
    <x v="0"/>
    <x v="1"/>
    <n v="0"/>
    <n v="618"/>
    <n v="4665"/>
    <n v="1319"/>
    <n v="222"/>
    <n v="84"/>
    <n v="23"/>
    <n v="429"/>
    <n v="427"/>
    <n v="121"/>
    <m/>
    <m/>
    <m/>
    <n v="578"/>
    <n v="461"/>
    <n v="3.3"/>
    <n v="85"/>
    <n v="10"/>
    <n v="4"/>
    <n v="3768"/>
    <n v="1254"/>
    <n v="35"/>
    <n v="436"/>
    <n v="428"/>
    <n v="205"/>
    <n v="81"/>
    <n v="0.96399999999999997"/>
    <x v="86"/>
    <s v="Navin Field"/>
    <n v="643805"/>
    <n v="98"/>
    <n v="100"/>
    <s v="DET"/>
    <s v="DET"/>
    <s v="DET"/>
  </r>
  <r>
    <x v="48"/>
    <x v="1"/>
    <x v="0"/>
    <x v="1"/>
    <s v="NY1"/>
    <s v="SFG"/>
    <x v="42"/>
    <m/>
    <n v="2"/>
    <n v="140"/>
    <n v="69"/>
    <n v="87"/>
    <n v="53"/>
    <m/>
    <x v="0"/>
    <x v="0"/>
    <x v="0"/>
    <x v="1"/>
    <n v="0"/>
    <n v="605"/>
    <n v="4664"/>
    <n v="1254"/>
    <n v="204"/>
    <n v="64"/>
    <n v="40"/>
    <n v="328"/>
    <n v="407"/>
    <n v="157"/>
    <m/>
    <m/>
    <m/>
    <n v="470"/>
    <n v="377"/>
    <n v="2.7"/>
    <n v="72"/>
    <n v="11"/>
    <n v="13"/>
    <n v="3768"/>
    <n v="1153"/>
    <n v="34"/>
    <n v="305"/>
    <n v="340"/>
    <n v="215"/>
    <n v="96"/>
    <n v="0.96399999999999997"/>
    <x v="62"/>
    <s v="Polo Grounds IV"/>
    <n v="708857"/>
    <n v="100"/>
    <n v="97"/>
    <s v="NYG"/>
    <s v="NY1"/>
    <s v="NY1"/>
  </r>
  <r>
    <x v="48"/>
    <x v="1"/>
    <x v="0"/>
    <x v="5"/>
    <s v="NYA"/>
    <s v="NYY"/>
    <x v="73"/>
    <m/>
    <n v="3"/>
    <n v="141"/>
    <n v="73"/>
    <n v="80"/>
    <n v="59"/>
    <m/>
    <x v="0"/>
    <x v="0"/>
    <x v="0"/>
    <x v="1"/>
    <n v="0"/>
    <n v="578"/>
    <n v="4775"/>
    <n v="1275"/>
    <n v="193"/>
    <n v="49"/>
    <n v="45"/>
    <n v="386"/>
    <n v="479"/>
    <n v="101"/>
    <m/>
    <m/>
    <m/>
    <n v="506"/>
    <n v="403"/>
    <n v="2.82"/>
    <n v="85"/>
    <n v="14"/>
    <n v="7"/>
    <n v="3861"/>
    <n v="1143"/>
    <n v="47"/>
    <n v="433"/>
    <n v="500"/>
    <n v="193"/>
    <n v="108"/>
    <n v="0.96799999999999997"/>
    <x v="96"/>
    <s v="Polo Grounds IV"/>
    <n v="619164"/>
    <n v="101"/>
    <n v="99"/>
    <s v="NYY"/>
    <s v="NYA"/>
    <s v="NYA"/>
  </r>
  <r>
    <x v="48"/>
    <x v="1"/>
    <x v="0"/>
    <x v="5"/>
    <s v="PHA"/>
    <s v="OAK"/>
    <x v="78"/>
    <m/>
    <n v="8"/>
    <n v="140"/>
    <n v="70"/>
    <n v="36"/>
    <n v="104"/>
    <m/>
    <x v="0"/>
    <x v="0"/>
    <x v="0"/>
    <x v="1"/>
    <n v="0"/>
    <n v="457"/>
    <n v="4730"/>
    <n v="1156"/>
    <n v="175"/>
    <n v="71"/>
    <n v="35"/>
    <n v="349"/>
    <n v="565"/>
    <n v="103"/>
    <m/>
    <m/>
    <m/>
    <n v="742"/>
    <n v="586"/>
    <n v="4.26"/>
    <n v="72"/>
    <n v="1"/>
    <n v="3"/>
    <n v="3717"/>
    <n v="1371"/>
    <n v="44"/>
    <n v="503"/>
    <n v="417"/>
    <n v="257"/>
    <n v="96"/>
    <n v="0.95599999999999996"/>
    <x v="5"/>
    <s v="Shibe Park"/>
    <n v="225209"/>
    <n v="101"/>
    <n v="106"/>
    <s v="PHA"/>
    <s v="PHA"/>
    <s v="PHA"/>
  </r>
  <r>
    <x v="48"/>
    <x v="1"/>
    <x v="0"/>
    <x v="1"/>
    <s v="PHI"/>
    <s v="PHI"/>
    <x v="44"/>
    <m/>
    <n v="8"/>
    <n v="138"/>
    <n v="71"/>
    <n v="47"/>
    <n v="90"/>
    <m/>
    <x v="0"/>
    <x v="0"/>
    <x v="0"/>
    <x v="1"/>
    <n v="0"/>
    <n v="510"/>
    <n v="4746"/>
    <n v="1191"/>
    <n v="208"/>
    <n v="50"/>
    <n v="42"/>
    <n v="323"/>
    <n v="469"/>
    <n v="114"/>
    <m/>
    <m/>
    <m/>
    <n v="699"/>
    <n v="576"/>
    <n v="4.1399999999999997"/>
    <n v="93"/>
    <n v="6"/>
    <n v="2"/>
    <n v="3756"/>
    <n v="1391"/>
    <n v="40"/>
    <n v="408"/>
    <n v="397"/>
    <n v="219"/>
    <n v="112"/>
    <n v="0.96299999999999997"/>
    <x v="71"/>
    <s v="Baker Bowl"/>
    <n v="240424"/>
    <n v="107"/>
    <n v="111"/>
    <s v="PHI"/>
    <s v="PHI"/>
    <s v="PHI"/>
  </r>
  <r>
    <x v="48"/>
    <x v="1"/>
    <x v="0"/>
    <x v="1"/>
    <s v="PIT"/>
    <s v="PIT"/>
    <x v="39"/>
    <m/>
    <n v="4"/>
    <n v="139"/>
    <n v="70"/>
    <n v="71"/>
    <n v="68"/>
    <m/>
    <x v="0"/>
    <x v="0"/>
    <x v="0"/>
    <x v="1"/>
    <n v="0"/>
    <n v="472"/>
    <n v="4538"/>
    <n v="1132"/>
    <n v="130"/>
    <n v="82"/>
    <n v="17"/>
    <n v="344"/>
    <n v="381"/>
    <n v="196"/>
    <m/>
    <m/>
    <m/>
    <n v="466"/>
    <n v="400"/>
    <n v="2.88"/>
    <n v="91"/>
    <n v="17"/>
    <n v="4"/>
    <n v="3747"/>
    <n v="1113"/>
    <n v="23"/>
    <n v="263"/>
    <n v="391"/>
    <n v="160"/>
    <n v="89"/>
    <n v="0.96899999999999997"/>
    <x v="77"/>
    <s v="Forbes Field"/>
    <n v="276810"/>
    <n v="104"/>
    <n v="103"/>
    <s v="PIT"/>
    <s v="PIT"/>
    <s v="PIT"/>
  </r>
  <r>
    <x v="48"/>
    <x v="1"/>
    <x v="0"/>
    <x v="5"/>
    <s v="SLA"/>
    <s v="BAL"/>
    <x v="37"/>
    <m/>
    <n v="5"/>
    <n v="140"/>
    <n v="70"/>
    <n v="67"/>
    <n v="72"/>
    <m/>
    <x v="0"/>
    <x v="0"/>
    <x v="0"/>
    <x v="1"/>
    <n v="0"/>
    <n v="533"/>
    <n v="4672"/>
    <n v="1234"/>
    <n v="187"/>
    <n v="73"/>
    <n v="31"/>
    <n v="391"/>
    <n v="443"/>
    <n v="74"/>
    <m/>
    <m/>
    <m/>
    <n v="567"/>
    <n v="437"/>
    <n v="3.13"/>
    <n v="78"/>
    <n v="14"/>
    <n v="4"/>
    <n v="3768"/>
    <n v="1255"/>
    <n v="35"/>
    <n v="421"/>
    <n v="415"/>
    <n v="214"/>
    <n v="98"/>
    <n v="0.96299999999999997"/>
    <x v="45"/>
    <s v="Sportsman's Park IV"/>
    <n v="349350"/>
    <n v="102"/>
    <n v="103"/>
    <s v="SLB"/>
    <s v="SLA"/>
    <s v="SLA"/>
  </r>
  <r>
    <x v="48"/>
    <x v="1"/>
    <x v="0"/>
    <x v="1"/>
    <s v="SLN"/>
    <s v="STL"/>
    <x v="40"/>
    <m/>
    <n v="7"/>
    <n v="138"/>
    <n v="69"/>
    <n v="54"/>
    <n v="83"/>
    <m/>
    <x v="0"/>
    <x v="0"/>
    <x v="0"/>
    <x v="1"/>
    <n v="0"/>
    <n v="463"/>
    <n v="4588"/>
    <n v="1175"/>
    <n v="163"/>
    <n v="52"/>
    <n v="18"/>
    <n v="304"/>
    <n v="418"/>
    <n v="148"/>
    <m/>
    <m/>
    <m/>
    <n v="552"/>
    <n v="437"/>
    <n v="3.23"/>
    <n v="55"/>
    <n v="6"/>
    <n v="8"/>
    <n v="3651"/>
    <n v="1146"/>
    <n v="25"/>
    <n v="415"/>
    <n v="414"/>
    <n v="217"/>
    <n v="112"/>
    <n v="0.96299999999999997"/>
    <x v="83"/>
    <s v="Robison Field"/>
    <n v="167059"/>
    <n v="94"/>
    <n v="96"/>
    <s v="STL"/>
    <s v="SLN"/>
    <s v="SLN"/>
  </r>
  <r>
    <x v="48"/>
    <x v="1"/>
    <x v="0"/>
    <x v="5"/>
    <s v="WS1"/>
    <s v="MIN"/>
    <x v="79"/>
    <m/>
    <n v="7"/>
    <n v="142"/>
    <n v="72"/>
    <n v="56"/>
    <n v="84"/>
    <m/>
    <x v="0"/>
    <x v="0"/>
    <x v="0"/>
    <x v="1"/>
    <n v="0"/>
    <n v="533"/>
    <n v="4757"/>
    <n v="1238"/>
    <n v="177"/>
    <n v="63"/>
    <n v="24"/>
    <n v="416"/>
    <n v="511"/>
    <n v="142"/>
    <m/>
    <m/>
    <m/>
    <n v="570"/>
    <n v="426"/>
    <n v="3.01"/>
    <n v="68"/>
    <n v="13"/>
    <n v="10"/>
    <n v="3822"/>
    <n v="1237"/>
    <n v="20"/>
    <n v="451"/>
    <n v="536"/>
    <n v="227"/>
    <n v="86"/>
    <n v="0.96"/>
    <x v="79"/>
    <s v="Griffith Stadium I"/>
    <n v="234096"/>
    <n v="99"/>
    <n v="99"/>
    <s v="WSH"/>
    <s v="WS1"/>
    <s v="WS1"/>
  </r>
  <r>
    <x v="49"/>
    <x v="1"/>
    <x v="0"/>
    <x v="5"/>
    <s v="BOS"/>
    <s v="BOS"/>
    <x v="74"/>
    <m/>
    <n v="5"/>
    <n v="154"/>
    <n v="76"/>
    <n v="72"/>
    <n v="81"/>
    <m/>
    <x v="0"/>
    <x v="0"/>
    <x v="0"/>
    <x v="1"/>
    <n v="0"/>
    <n v="650"/>
    <n v="5199"/>
    <n v="1397"/>
    <n v="216"/>
    <n v="71"/>
    <n v="22"/>
    <n v="533"/>
    <n v="429"/>
    <n v="98"/>
    <n v="111"/>
    <m/>
    <m/>
    <n v="698"/>
    <n v="592"/>
    <n v="3.82"/>
    <n v="92"/>
    <n v="11"/>
    <n v="6"/>
    <n v="4185"/>
    <n v="1481"/>
    <n v="39"/>
    <n v="461"/>
    <n v="481"/>
    <n v="183"/>
    <n v="131"/>
    <n v="0.97199999999999998"/>
    <x v="92"/>
    <s v="Fenway Park I"/>
    <n v="402445"/>
    <n v="96"/>
    <n v="96"/>
    <s v="BOS"/>
    <s v="BOS"/>
    <s v="BOS"/>
  </r>
  <r>
    <x v="49"/>
    <x v="1"/>
    <x v="0"/>
    <x v="1"/>
    <s v="BRO"/>
    <s v="LAD"/>
    <x v="47"/>
    <m/>
    <n v="1"/>
    <n v="155"/>
    <n v="78"/>
    <n v="93"/>
    <n v="61"/>
    <m/>
    <x v="0"/>
    <x v="1"/>
    <x v="1"/>
    <x v="1"/>
    <n v="0"/>
    <n v="660"/>
    <n v="5399"/>
    <n v="1493"/>
    <n v="205"/>
    <n v="99"/>
    <n v="28"/>
    <n v="359"/>
    <n v="391"/>
    <n v="70"/>
    <n v="80"/>
    <m/>
    <m/>
    <n v="528"/>
    <n v="415"/>
    <n v="2.62"/>
    <n v="89"/>
    <n v="17"/>
    <n v="10"/>
    <n v="4281"/>
    <n v="1381"/>
    <n v="25"/>
    <n v="327"/>
    <n v="553"/>
    <n v="226"/>
    <n v="118"/>
    <n v="0.96599999999999997"/>
    <x v="99"/>
    <s v="Ebbets Field"/>
    <n v="808722"/>
    <n v="104"/>
    <n v="103"/>
    <s v="BRO"/>
    <s v="BRO"/>
    <s v="BRO"/>
  </r>
  <r>
    <x v="49"/>
    <x v="1"/>
    <x v="0"/>
    <x v="1"/>
    <s v="BSN"/>
    <s v="ATL"/>
    <x v="24"/>
    <m/>
    <n v="7"/>
    <n v="153"/>
    <n v="74"/>
    <n v="62"/>
    <n v="90"/>
    <m/>
    <x v="0"/>
    <x v="0"/>
    <x v="0"/>
    <x v="1"/>
    <n v="0"/>
    <n v="523"/>
    <n v="5218"/>
    <n v="1358"/>
    <n v="168"/>
    <n v="86"/>
    <n v="23"/>
    <n v="385"/>
    <n v="488"/>
    <n v="88"/>
    <n v="98"/>
    <m/>
    <m/>
    <n v="670"/>
    <n v="545"/>
    <n v="3.54"/>
    <n v="93"/>
    <n v="14"/>
    <n v="6"/>
    <n v="4158"/>
    <n v="1464"/>
    <n v="39"/>
    <n v="415"/>
    <n v="368"/>
    <n v="239"/>
    <n v="125"/>
    <n v="0.96399999999999997"/>
    <x v="95"/>
    <s v="Braves Field"/>
    <n v="162483"/>
    <n v="95"/>
    <n v="97"/>
    <s v="BSN"/>
    <s v="BSN"/>
    <s v="BSN"/>
  </r>
  <r>
    <x v="49"/>
    <x v="1"/>
    <x v="0"/>
    <x v="5"/>
    <s v="CHA"/>
    <s v="CHW"/>
    <x v="75"/>
    <m/>
    <n v="2"/>
    <n v="154"/>
    <n v="77"/>
    <n v="96"/>
    <n v="58"/>
    <m/>
    <x v="0"/>
    <x v="0"/>
    <x v="0"/>
    <x v="1"/>
    <n v="0"/>
    <n v="794"/>
    <n v="5328"/>
    <n v="1574"/>
    <n v="263"/>
    <n v="98"/>
    <n v="37"/>
    <n v="471"/>
    <n v="353"/>
    <n v="112"/>
    <n v="96"/>
    <m/>
    <m/>
    <n v="665"/>
    <n v="553"/>
    <n v="3.59"/>
    <n v="109"/>
    <n v="9"/>
    <n v="10"/>
    <n v="4158"/>
    <n v="1467"/>
    <n v="45"/>
    <n v="405"/>
    <n v="438"/>
    <n v="194"/>
    <n v="142"/>
    <n v="0.96899999999999997"/>
    <x v="85"/>
    <s v="Comiskey Park"/>
    <n v="833492"/>
    <n v="99"/>
    <n v="99"/>
    <s v="CHW"/>
    <s v="CHA"/>
    <s v="CHA"/>
  </r>
  <r>
    <x v="49"/>
    <x v="1"/>
    <x v="0"/>
    <x v="1"/>
    <s v="CHN"/>
    <s v="CHC"/>
    <x v="25"/>
    <m/>
    <n v="5"/>
    <n v="154"/>
    <n v="77"/>
    <n v="75"/>
    <n v="79"/>
    <m/>
    <x v="0"/>
    <x v="0"/>
    <x v="0"/>
    <x v="1"/>
    <n v="0"/>
    <n v="619"/>
    <n v="5117"/>
    <n v="1350"/>
    <n v="223"/>
    <n v="67"/>
    <n v="34"/>
    <n v="428"/>
    <n v="421"/>
    <n v="115"/>
    <n v="129"/>
    <m/>
    <m/>
    <n v="635"/>
    <n v="504"/>
    <n v="3.27"/>
    <n v="95"/>
    <n v="13"/>
    <n v="9"/>
    <n v="4164"/>
    <n v="1459"/>
    <n v="37"/>
    <n v="382"/>
    <n v="508"/>
    <n v="225"/>
    <n v="112"/>
    <n v="0.96499999999999997"/>
    <x v="88"/>
    <s v="Wrigley Field"/>
    <n v="480783"/>
    <n v="101"/>
    <n v="102"/>
    <s v="CHC"/>
    <s v="CHN"/>
    <s v="CHN"/>
  </r>
  <r>
    <x v="49"/>
    <x v="1"/>
    <x v="0"/>
    <x v="1"/>
    <s v="CIN"/>
    <s v="CIN"/>
    <x v="26"/>
    <m/>
    <n v="3"/>
    <n v="154"/>
    <n v="77"/>
    <n v="82"/>
    <n v="71"/>
    <m/>
    <x v="0"/>
    <x v="0"/>
    <x v="0"/>
    <x v="1"/>
    <n v="0"/>
    <n v="639"/>
    <n v="5176"/>
    <n v="1432"/>
    <n v="169"/>
    <n v="76"/>
    <n v="18"/>
    <n v="382"/>
    <n v="367"/>
    <n v="158"/>
    <n v="128"/>
    <m/>
    <m/>
    <n v="569"/>
    <n v="448"/>
    <n v="2.9"/>
    <n v="90"/>
    <n v="12"/>
    <n v="9"/>
    <n v="4173"/>
    <n v="1327"/>
    <n v="26"/>
    <n v="393"/>
    <n v="435"/>
    <n v="200"/>
    <n v="125"/>
    <n v="0.96799999999999997"/>
    <x v="25"/>
    <s v="Crosley Field"/>
    <n v="568107"/>
    <n v="98"/>
    <n v="97"/>
    <s v="CIN"/>
    <s v="CIN"/>
    <s v="CIN"/>
  </r>
  <r>
    <x v="49"/>
    <x v="1"/>
    <x v="0"/>
    <x v="5"/>
    <s v="CLE"/>
    <s v="CLE"/>
    <x v="76"/>
    <m/>
    <n v="1"/>
    <n v="154"/>
    <n v="78"/>
    <n v="98"/>
    <n v="56"/>
    <m/>
    <x v="0"/>
    <x v="1"/>
    <x v="1"/>
    <x v="2"/>
    <n v="1"/>
    <n v="857"/>
    <n v="5203"/>
    <n v="1574"/>
    <n v="300"/>
    <n v="95"/>
    <n v="35"/>
    <n v="574"/>
    <n v="379"/>
    <n v="73"/>
    <n v="92"/>
    <m/>
    <m/>
    <n v="642"/>
    <n v="522"/>
    <n v="3.41"/>
    <n v="94"/>
    <n v="11"/>
    <n v="7"/>
    <n v="4131"/>
    <n v="1448"/>
    <n v="31"/>
    <n v="401"/>
    <n v="466"/>
    <n v="185"/>
    <n v="124"/>
    <n v="0.97099999999999997"/>
    <x v="107"/>
    <s v="League Park II"/>
    <n v="912832"/>
    <n v="104"/>
    <n v="101"/>
    <s v="CLE"/>
    <s v="CLE"/>
    <s v="CLE"/>
  </r>
  <r>
    <x v="49"/>
    <x v="1"/>
    <x v="0"/>
    <x v="5"/>
    <s v="DET"/>
    <s v="DET"/>
    <x v="77"/>
    <m/>
    <n v="7"/>
    <n v="155"/>
    <n v="78"/>
    <n v="61"/>
    <n v="93"/>
    <m/>
    <x v="0"/>
    <x v="0"/>
    <x v="0"/>
    <x v="1"/>
    <n v="0"/>
    <n v="652"/>
    <n v="5215"/>
    <n v="1408"/>
    <n v="228"/>
    <n v="72"/>
    <n v="30"/>
    <n v="479"/>
    <n v="391"/>
    <n v="76"/>
    <n v="66"/>
    <m/>
    <m/>
    <n v="833"/>
    <n v="622"/>
    <n v="4.04"/>
    <n v="74"/>
    <n v="9"/>
    <n v="7"/>
    <n v="4155"/>
    <n v="1487"/>
    <n v="46"/>
    <n v="561"/>
    <n v="483"/>
    <n v="229"/>
    <n v="95"/>
    <n v="0.96499999999999997"/>
    <x v="86"/>
    <s v="Navin Field"/>
    <n v="579650"/>
    <n v="97"/>
    <n v="98"/>
    <s v="DET"/>
    <s v="DET"/>
    <s v="DET"/>
  </r>
  <r>
    <x v="49"/>
    <x v="1"/>
    <x v="0"/>
    <x v="1"/>
    <s v="NY1"/>
    <s v="SFG"/>
    <x v="42"/>
    <m/>
    <n v="2"/>
    <n v="155"/>
    <n v="80"/>
    <n v="86"/>
    <n v="68"/>
    <m/>
    <x v="0"/>
    <x v="0"/>
    <x v="0"/>
    <x v="1"/>
    <n v="0"/>
    <n v="682"/>
    <n v="5309"/>
    <n v="1427"/>
    <n v="210"/>
    <n v="76"/>
    <n v="46"/>
    <n v="432"/>
    <n v="545"/>
    <n v="131"/>
    <n v="113"/>
    <m/>
    <m/>
    <n v="543"/>
    <n v="438"/>
    <n v="2.8"/>
    <n v="86"/>
    <n v="18"/>
    <n v="9"/>
    <n v="4224"/>
    <n v="1379"/>
    <n v="44"/>
    <n v="297"/>
    <n v="380"/>
    <n v="209"/>
    <n v="137"/>
    <n v="0.96899999999999997"/>
    <x v="62"/>
    <s v="Polo Grounds IV"/>
    <n v="929609"/>
    <n v="100"/>
    <n v="97"/>
    <s v="NYG"/>
    <s v="NY1"/>
    <s v="NY1"/>
  </r>
  <r>
    <x v="49"/>
    <x v="1"/>
    <x v="0"/>
    <x v="5"/>
    <s v="NYA"/>
    <s v="NYY"/>
    <x v="73"/>
    <m/>
    <n v="3"/>
    <n v="154"/>
    <n v="77"/>
    <n v="95"/>
    <n v="59"/>
    <m/>
    <x v="0"/>
    <x v="0"/>
    <x v="0"/>
    <x v="1"/>
    <n v="0"/>
    <n v="838"/>
    <n v="5176"/>
    <n v="1448"/>
    <n v="268"/>
    <n v="71"/>
    <n v="115"/>
    <n v="539"/>
    <n v="626"/>
    <n v="64"/>
    <n v="82"/>
    <m/>
    <m/>
    <n v="629"/>
    <n v="505"/>
    <n v="3.32"/>
    <n v="88"/>
    <n v="15"/>
    <n v="11"/>
    <n v="4104"/>
    <n v="1414"/>
    <n v="48"/>
    <n v="420"/>
    <n v="480"/>
    <n v="193"/>
    <n v="129"/>
    <n v="0.97"/>
    <x v="96"/>
    <s v="Polo Grounds IV"/>
    <n v="1289422"/>
    <n v="104"/>
    <n v="101"/>
    <s v="NYY"/>
    <s v="NYA"/>
    <s v="NYA"/>
  </r>
  <r>
    <x v="49"/>
    <x v="1"/>
    <x v="0"/>
    <x v="5"/>
    <s v="PHA"/>
    <s v="OAK"/>
    <x v="78"/>
    <m/>
    <n v="8"/>
    <n v="156"/>
    <n v="77"/>
    <n v="48"/>
    <n v="106"/>
    <m/>
    <x v="0"/>
    <x v="0"/>
    <x v="0"/>
    <x v="1"/>
    <n v="0"/>
    <n v="558"/>
    <n v="5256"/>
    <n v="1324"/>
    <n v="220"/>
    <n v="49"/>
    <n v="44"/>
    <n v="353"/>
    <n v="593"/>
    <n v="50"/>
    <n v="67"/>
    <m/>
    <m/>
    <n v="834"/>
    <n v="603"/>
    <n v="3.93"/>
    <n v="79"/>
    <n v="6"/>
    <n v="2"/>
    <n v="4140"/>
    <n v="1612"/>
    <n v="56"/>
    <n v="461"/>
    <n v="423"/>
    <n v="267"/>
    <n v="126"/>
    <n v="0.95899999999999996"/>
    <x v="5"/>
    <s v="Shibe Park"/>
    <n v="287888"/>
    <n v="101"/>
    <n v="106"/>
    <s v="PHA"/>
    <s v="PHA"/>
    <s v="PHA"/>
  </r>
  <r>
    <x v="49"/>
    <x v="1"/>
    <x v="0"/>
    <x v="1"/>
    <s v="PHI"/>
    <s v="PHI"/>
    <x v="44"/>
    <m/>
    <n v="8"/>
    <n v="153"/>
    <n v="77"/>
    <n v="62"/>
    <n v="91"/>
    <m/>
    <x v="0"/>
    <x v="0"/>
    <x v="0"/>
    <x v="1"/>
    <n v="0"/>
    <n v="565"/>
    <n v="5264"/>
    <n v="1385"/>
    <n v="229"/>
    <n v="54"/>
    <n v="64"/>
    <n v="283"/>
    <n v="531"/>
    <n v="100"/>
    <n v="83"/>
    <m/>
    <m/>
    <n v="714"/>
    <n v="557"/>
    <n v="3.63"/>
    <n v="77"/>
    <n v="8"/>
    <n v="11"/>
    <n v="4140"/>
    <n v="1480"/>
    <n v="35"/>
    <n v="444"/>
    <n v="419"/>
    <n v="232"/>
    <n v="135"/>
    <n v="0.96399999999999997"/>
    <x v="71"/>
    <s v="Baker Bowl"/>
    <n v="330998"/>
    <n v="104"/>
    <n v="109"/>
    <s v="PHI"/>
    <s v="PHI"/>
    <s v="PHI"/>
  </r>
  <r>
    <x v="49"/>
    <x v="1"/>
    <x v="0"/>
    <x v="1"/>
    <s v="PIT"/>
    <s v="PIT"/>
    <x v="39"/>
    <m/>
    <n v="4"/>
    <n v="155"/>
    <n v="78"/>
    <n v="79"/>
    <n v="75"/>
    <m/>
    <x v="0"/>
    <x v="0"/>
    <x v="0"/>
    <x v="1"/>
    <n v="0"/>
    <n v="530"/>
    <n v="5219"/>
    <n v="1342"/>
    <n v="162"/>
    <n v="90"/>
    <n v="16"/>
    <n v="374"/>
    <n v="405"/>
    <n v="181"/>
    <n v="117"/>
    <m/>
    <m/>
    <n v="552"/>
    <n v="454"/>
    <n v="2.89"/>
    <n v="92"/>
    <n v="17"/>
    <n v="10"/>
    <n v="4245"/>
    <n v="1389"/>
    <n v="25"/>
    <n v="280"/>
    <n v="444"/>
    <n v="186"/>
    <n v="119"/>
    <n v="0.97099999999999997"/>
    <x v="77"/>
    <s v="Forbes Field"/>
    <n v="429037"/>
    <n v="103"/>
    <n v="103"/>
    <s v="PIT"/>
    <s v="PIT"/>
    <s v="PIT"/>
  </r>
  <r>
    <x v="49"/>
    <x v="1"/>
    <x v="0"/>
    <x v="5"/>
    <s v="SLA"/>
    <s v="BAL"/>
    <x v="37"/>
    <m/>
    <n v="4"/>
    <n v="154"/>
    <n v="78"/>
    <n v="76"/>
    <n v="77"/>
    <m/>
    <x v="0"/>
    <x v="0"/>
    <x v="0"/>
    <x v="1"/>
    <n v="0"/>
    <n v="797"/>
    <n v="5358"/>
    <n v="1651"/>
    <n v="279"/>
    <n v="83"/>
    <n v="50"/>
    <n v="427"/>
    <n v="339"/>
    <n v="118"/>
    <n v="79"/>
    <m/>
    <m/>
    <n v="766"/>
    <n v="617"/>
    <n v="4.03"/>
    <n v="84"/>
    <n v="9"/>
    <n v="14"/>
    <n v="4134"/>
    <n v="1481"/>
    <n v="53"/>
    <n v="578"/>
    <n v="444"/>
    <n v="231"/>
    <n v="119"/>
    <n v="0.96299999999999997"/>
    <x v="45"/>
    <s v="Sportsman's Park IV"/>
    <n v="419311"/>
    <n v="103"/>
    <n v="103"/>
    <s v="SLB"/>
    <s v="SLA"/>
    <s v="SLA"/>
  </r>
  <r>
    <x v="49"/>
    <x v="1"/>
    <x v="0"/>
    <x v="1"/>
    <s v="SLN"/>
    <s v="STL"/>
    <x v="40"/>
    <m/>
    <n v="5"/>
    <n v="155"/>
    <n v="76"/>
    <n v="75"/>
    <n v="79"/>
    <m/>
    <x v="0"/>
    <x v="0"/>
    <x v="0"/>
    <x v="1"/>
    <n v="0"/>
    <n v="675"/>
    <n v="5495"/>
    <n v="1589"/>
    <n v="238"/>
    <n v="96"/>
    <n v="32"/>
    <n v="373"/>
    <n v="484"/>
    <n v="126"/>
    <n v="114"/>
    <m/>
    <m/>
    <n v="682"/>
    <n v="543"/>
    <n v="3.43"/>
    <n v="72"/>
    <n v="9"/>
    <n v="12"/>
    <n v="4278"/>
    <n v="1488"/>
    <n v="30"/>
    <n v="479"/>
    <n v="529"/>
    <n v="256"/>
    <n v="136"/>
    <n v="0.96099999999999997"/>
    <x v="83"/>
    <s v="Robison Field/Sportsman's Park IV"/>
    <n v="326836"/>
    <n v="98"/>
    <n v="98"/>
    <s v="STL"/>
    <s v="SLN"/>
    <s v="SLN"/>
  </r>
  <r>
    <x v="49"/>
    <x v="1"/>
    <x v="0"/>
    <x v="5"/>
    <s v="WS1"/>
    <s v="MIN"/>
    <x v="79"/>
    <m/>
    <n v="6"/>
    <n v="153"/>
    <n v="76"/>
    <n v="68"/>
    <n v="84"/>
    <m/>
    <x v="0"/>
    <x v="0"/>
    <x v="0"/>
    <x v="1"/>
    <n v="0"/>
    <n v="723"/>
    <n v="5251"/>
    <n v="1526"/>
    <n v="233"/>
    <n v="81"/>
    <n v="36"/>
    <n v="433"/>
    <n v="543"/>
    <n v="161"/>
    <n v="114"/>
    <m/>
    <m/>
    <n v="802"/>
    <n v="633"/>
    <n v="4.17"/>
    <n v="81"/>
    <n v="10"/>
    <n v="10"/>
    <n v="4101"/>
    <n v="1521"/>
    <n v="51"/>
    <n v="520"/>
    <n v="418"/>
    <n v="232"/>
    <n v="95"/>
    <n v="0.96299999999999997"/>
    <x v="79"/>
    <s v="Griffith Stadium I"/>
    <n v="359260"/>
    <n v="97"/>
    <n v="98"/>
    <s v="WSH"/>
    <s v="WS1"/>
    <s v="WS1"/>
  </r>
  <r>
    <x v="50"/>
    <x v="1"/>
    <x v="0"/>
    <x v="5"/>
    <s v="BOS"/>
    <s v="BOS"/>
    <x v="74"/>
    <m/>
    <n v="5"/>
    <n v="154"/>
    <n v="77"/>
    <n v="75"/>
    <n v="79"/>
    <m/>
    <x v="0"/>
    <x v="0"/>
    <x v="0"/>
    <x v="1"/>
    <n v="0"/>
    <n v="668"/>
    <n v="5206"/>
    <n v="1440"/>
    <n v="248"/>
    <n v="69"/>
    <n v="17"/>
    <n v="428"/>
    <n v="344"/>
    <n v="83"/>
    <n v="65"/>
    <m/>
    <m/>
    <n v="696"/>
    <n v="603"/>
    <n v="3.98"/>
    <n v="88"/>
    <n v="9"/>
    <n v="5"/>
    <n v="4092"/>
    <n v="1521"/>
    <n v="53"/>
    <n v="452"/>
    <n v="446"/>
    <n v="157"/>
    <n v="151"/>
    <n v="0.97499999999999998"/>
    <x v="92"/>
    <s v="Fenway Park I"/>
    <n v="279273"/>
    <n v="97"/>
    <n v="99"/>
    <s v="BOS"/>
    <s v="BOS"/>
    <s v="BOS"/>
  </r>
  <r>
    <x v="50"/>
    <x v="1"/>
    <x v="0"/>
    <x v="1"/>
    <s v="BRO"/>
    <s v="LAD"/>
    <x v="47"/>
    <m/>
    <n v="5"/>
    <n v="152"/>
    <n v="78"/>
    <n v="77"/>
    <n v="75"/>
    <m/>
    <x v="0"/>
    <x v="0"/>
    <x v="0"/>
    <x v="1"/>
    <n v="0"/>
    <n v="667"/>
    <n v="5263"/>
    <n v="1476"/>
    <n v="209"/>
    <n v="85"/>
    <n v="59"/>
    <n v="325"/>
    <n v="400"/>
    <n v="91"/>
    <n v="73"/>
    <m/>
    <m/>
    <n v="681"/>
    <n v="560"/>
    <n v="3.7"/>
    <n v="82"/>
    <n v="8"/>
    <n v="12"/>
    <n v="4089"/>
    <n v="1556"/>
    <n v="46"/>
    <n v="361"/>
    <n v="471"/>
    <n v="232"/>
    <n v="142"/>
    <n v="0.96399999999999997"/>
    <x v="99"/>
    <s v="Ebbets Field"/>
    <n v="613245"/>
    <n v="105"/>
    <n v="104"/>
    <s v="BRO"/>
    <s v="BRO"/>
    <s v="BRO"/>
  </r>
  <r>
    <x v="50"/>
    <x v="1"/>
    <x v="0"/>
    <x v="1"/>
    <s v="BSN"/>
    <s v="ATL"/>
    <x v="24"/>
    <m/>
    <n v="4"/>
    <n v="153"/>
    <n v="74"/>
    <n v="79"/>
    <n v="74"/>
    <m/>
    <x v="0"/>
    <x v="0"/>
    <x v="0"/>
    <x v="1"/>
    <n v="0"/>
    <n v="721"/>
    <n v="5385"/>
    <n v="1561"/>
    <n v="209"/>
    <n v="100"/>
    <n v="61"/>
    <n v="377"/>
    <n v="470"/>
    <n v="94"/>
    <n v="100"/>
    <m/>
    <m/>
    <n v="697"/>
    <n v="600"/>
    <n v="3.9"/>
    <n v="74"/>
    <n v="11"/>
    <n v="12"/>
    <n v="4155"/>
    <n v="1488"/>
    <n v="54"/>
    <n v="420"/>
    <n v="382"/>
    <n v="199"/>
    <n v="122"/>
    <n v="0.96899999999999997"/>
    <x v="95"/>
    <s v="Braves Field"/>
    <n v="318627"/>
    <n v="94"/>
    <n v="96"/>
    <s v="BSN"/>
    <s v="BSN"/>
    <s v="BSN"/>
  </r>
  <r>
    <x v="50"/>
    <x v="1"/>
    <x v="0"/>
    <x v="5"/>
    <s v="CHA"/>
    <s v="CHW"/>
    <x v="75"/>
    <m/>
    <n v="7"/>
    <n v="154"/>
    <n v="77"/>
    <n v="62"/>
    <n v="92"/>
    <m/>
    <x v="0"/>
    <x v="0"/>
    <x v="0"/>
    <x v="1"/>
    <n v="0"/>
    <n v="683"/>
    <n v="5329"/>
    <n v="1509"/>
    <n v="242"/>
    <n v="82"/>
    <n v="35"/>
    <n v="445"/>
    <n v="474"/>
    <n v="97"/>
    <n v="93"/>
    <m/>
    <m/>
    <n v="858"/>
    <n v="749"/>
    <n v="4.9400000000000004"/>
    <n v="84"/>
    <n v="7"/>
    <n v="9"/>
    <n v="4095"/>
    <n v="1603"/>
    <n v="52"/>
    <n v="549"/>
    <n v="392"/>
    <n v="199"/>
    <n v="155"/>
    <n v="0.96899999999999997"/>
    <x v="85"/>
    <s v="Comiskey Park"/>
    <n v="543650"/>
    <n v="98"/>
    <n v="98"/>
    <s v="CHW"/>
    <s v="CHA"/>
    <s v="CHA"/>
  </r>
  <r>
    <x v="50"/>
    <x v="1"/>
    <x v="0"/>
    <x v="1"/>
    <s v="CHN"/>
    <s v="CHC"/>
    <x v="25"/>
    <m/>
    <n v="7"/>
    <n v="153"/>
    <n v="76"/>
    <n v="64"/>
    <n v="89"/>
    <m/>
    <x v="0"/>
    <x v="0"/>
    <x v="0"/>
    <x v="1"/>
    <n v="0"/>
    <n v="668"/>
    <n v="5321"/>
    <n v="1553"/>
    <n v="234"/>
    <n v="56"/>
    <n v="37"/>
    <n v="343"/>
    <n v="374"/>
    <n v="70"/>
    <n v="97"/>
    <m/>
    <m/>
    <n v="773"/>
    <n v="665"/>
    <n v="4.3899999999999997"/>
    <n v="73"/>
    <n v="7"/>
    <n v="7"/>
    <n v="4089"/>
    <n v="1605"/>
    <n v="67"/>
    <n v="409"/>
    <n v="441"/>
    <n v="166"/>
    <n v="129"/>
    <n v="0.97399999999999998"/>
    <x v="88"/>
    <s v="Wrigley Field"/>
    <n v="410107"/>
    <n v="100"/>
    <n v="101"/>
    <s v="CHC"/>
    <s v="CHN"/>
    <s v="CHN"/>
  </r>
  <r>
    <x v="50"/>
    <x v="1"/>
    <x v="0"/>
    <x v="1"/>
    <s v="CIN"/>
    <s v="CIN"/>
    <x v="26"/>
    <m/>
    <n v="6"/>
    <n v="153"/>
    <n v="76"/>
    <n v="70"/>
    <n v="83"/>
    <m/>
    <x v="0"/>
    <x v="0"/>
    <x v="0"/>
    <x v="1"/>
    <n v="0"/>
    <n v="618"/>
    <n v="5112"/>
    <n v="1421"/>
    <n v="221"/>
    <n v="94"/>
    <n v="20"/>
    <n v="375"/>
    <n v="308"/>
    <n v="117"/>
    <n v="120"/>
    <m/>
    <m/>
    <n v="649"/>
    <n v="524"/>
    <n v="3.46"/>
    <n v="83"/>
    <n v="7"/>
    <n v="9"/>
    <n v="4089"/>
    <n v="1500"/>
    <n v="37"/>
    <n v="305"/>
    <n v="408"/>
    <n v="193"/>
    <n v="139"/>
    <n v="0.96899999999999997"/>
    <x v="25"/>
    <s v="Crosley Field"/>
    <n v="311227"/>
    <n v="95"/>
    <n v="94"/>
    <s v="CIN"/>
    <s v="CIN"/>
    <s v="CIN"/>
  </r>
  <r>
    <x v="50"/>
    <x v="1"/>
    <x v="0"/>
    <x v="5"/>
    <s v="CLE"/>
    <s v="CLE"/>
    <x v="76"/>
    <m/>
    <n v="2"/>
    <n v="154"/>
    <n v="77"/>
    <n v="94"/>
    <n v="60"/>
    <m/>
    <x v="0"/>
    <x v="0"/>
    <x v="0"/>
    <x v="1"/>
    <n v="0"/>
    <n v="925"/>
    <n v="5383"/>
    <n v="1656"/>
    <n v="355"/>
    <n v="90"/>
    <n v="42"/>
    <n v="623"/>
    <n v="376"/>
    <n v="50"/>
    <n v="42"/>
    <m/>
    <m/>
    <n v="712"/>
    <n v="597"/>
    <n v="3.9"/>
    <n v="81"/>
    <n v="11"/>
    <n v="14"/>
    <n v="4131"/>
    <n v="1534"/>
    <n v="43"/>
    <n v="431"/>
    <n v="475"/>
    <n v="204"/>
    <n v="124"/>
    <n v="0.96699999999999997"/>
    <x v="107"/>
    <s v="League Park II"/>
    <n v="748705"/>
    <n v="102"/>
    <n v="100"/>
    <s v="CLE"/>
    <s v="CLE"/>
    <s v="CLE"/>
  </r>
  <r>
    <x v="50"/>
    <x v="1"/>
    <x v="0"/>
    <x v="5"/>
    <s v="DET"/>
    <s v="DET"/>
    <x v="77"/>
    <m/>
    <n v="6"/>
    <n v="154"/>
    <n v="77"/>
    <n v="71"/>
    <n v="82"/>
    <m/>
    <x v="0"/>
    <x v="0"/>
    <x v="0"/>
    <x v="1"/>
    <n v="0"/>
    <n v="883"/>
    <n v="5461"/>
    <n v="1724"/>
    <n v="268"/>
    <n v="100"/>
    <n v="58"/>
    <n v="582"/>
    <n v="376"/>
    <n v="95"/>
    <n v="89"/>
    <m/>
    <m/>
    <n v="852"/>
    <n v="678"/>
    <n v="4.4000000000000004"/>
    <n v="73"/>
    <n v="4"/>
    <n v="16"/>
    <n v="4158"/>
    <n v="1634"/>
    <n v="71"/>
    <n v="495"/>
    <n v="452"/>
    <n v="231"/>
    <n v="107"/>
    <n v="0.96399999999999997"/>
    <x v="86"/>
    <s v="Navin Field"/>
    <n v="661527"/>
    <n v="99"/>
    <n v="100"/>
    <s v="DET"/>
    <s v="DET"/>
    <s v="DET"/>
  </r>
  <r>
    <x v="50"/>
    <x v="1"/>
    <x v="0"/>
    <x v="1"/>
    <s v="NY1"/>
    <s v="SFG"/>
    <x v="42"/>
    <m/>
    <n v="1"/>
    <n v="153"/>
    <n v="79"/>
    <n v="94"/>
    <n v="59"/>
    <m/>
    <x v="0"/>
    <x v="1"/>
    <x v="1"/>
    <x v="2"/>
    <n v="1"/>
    <n v="840"/>
    <n v="5278"/>
    <n v="1575"/>
    <n v="237"/>
    <n v="93"/>
    <n v="75"/>
    <n v="469"/>
    <n v="390"/>
    <n v="137"/>
    <n v="114"/>
    <m/>
    <m/>
    <n v="637"/>
    <n v="541"/>
    <n v="3.55"/>
    <n v="71"/>
    <n v="9"/>
    <n v="18"/>
    <n v="4116"/>
    <n v="1497"/>
    <n v="79"/>
    <n v="295"/>
    <n v="357"/>
    <n v="187"/>
    <n v="155"/>
    <n v="0.97099999999999997"/>
    <x v="62"/>
    <s v="Polo Grounds IV"/>
    <n v="973477"/>
    <n v="102"/>
    <n v="98"/>
    <s v="NYG"/>
    <s v="NY1"/>
    <s v="NY1"/>
  </r>
  <r>
    <x v="50"/>
    <x v="1"/>
    <x v="0"/>
    <x v="5"/>
    <s v="NYA"/>
    <s v="NYY"/>
    <x v="73"/>
    <m/>
    <n v="1"/>
    <n v="153"/>
    <n v="78"/>
    <n v="98"/>
    <n v="55"/>
    <m/>
    <x v="0"/>
    <x v="1"/>
    <x v="1"/>
    <x v="1"/>
    <n v="0"/>
    <n v="948"/>
    <n v="5249"/>
    <n v="1576"/>
    <n v="285"/>
    <n v="87"/>
    <n v="134"/>
    <n v="588"/>
    <n v="569"/>
    <n v="89"/>
    <n v="64"/>
    <m/>
    <m/>
    <n v="708"/>
    <n v="579"/>
    <n v="3.82"/>
    <n v="92"/>
    <n v="8"/>
    <n v="15"/>
    <n v="4092"/>
    <n v="1461"/>
    <n v="51"/>
    <n v="470"/>
    <n v="481"/>
    <n v="220"/>
    <n v="138"/>
    <n v="0.96499999999999997"/>
    <x v="96"/>
    <s v="Polo Grounds IV"/>
    <n v="1230696"/>
    <n v="102"/>
    <n v="98"/>
    <s v="NYY"/>
    <s v="NYA"/>
    <s v="NYA"/>
  </r>
  <r>
    <x v="50"/>
    <x v="1"/>
    <x v="0"/>
    <x v="5"/>
    <s v="PHA"/>
    <s v="OAK"/>
    <x v="78"/>
    <m/>
    <n v="8"/>
    <n v="155"/>
    <n v="77"/>
    <n v="53"/>
    <n v="100"/>
    <m/>
    <x v="0"/>
    <x v="0"/>
    <x v="0"/>
    <x v="1"/>
    <n v="0"/>
    <n v="657"/>
    <n v="5465"/>
    <n v="1497"/>
    <n v="256"/>
    <n v="64"/>
    <n v="82"/>
    <n v="424"/>
    <n v="565"/>
    <n v="68"/>
    <n v="55"/>
    <m/>
    <m/>
    <n v="894"/>
    <n v="717"/>
    <n v="4.6100000000000003"/>
    <n v="75"/>
    <n v="2"/>
    <n v="7"/>
    <n v="4200"/>
    <n v="1645"/>
    <n v="85"/>
    <n v="548"/>
    <n v="431"/>
    <n v="277"/>
    <n v="144"/>
    <n v="0.95699999999999996"/>
    <x v="5"/>
    <s v="Shibe Park"/>
    <n v="344430"/>
    <n v="100"/>
    <n v="104"/>
    <s v="PHA"/>
    <s v="PHA"/>
    <s v="PHA"/>
  </r>
  <r>
    <x v="50"/>
    <x v="1"/>
    <x v="0"/>
    <x v="1"/>
    <s v="PHI"/>
    <s v="PHI"/>
    <x v="44"/>
    <m/>
    <n v="8"/>
    <n v="154"/>
    <n v="76"/>
    <n v="51"/>
    <n v="103"/>
    <m/>
    <x v="0"/>
    <x v="0"/>
    <x v="0"/>
    <x v="1"/>
    <n v="0"/>
    <n v="617"/>
    <n v="5329"/>
    <n v="1512"/>
    <n v="238"/>
    <n v="50"/>
    <n v="88"/>
    <n v="294"/>
    <n v="615"/>
    <n v="66"/>
    <n v="80"/>
    <m/>
    <m/>
    <n v="919"/>
    <n v="671"/>
    <n v="4.4800000000000004"/>
    <n v="82"/>
    <n v="5"/>
    <n v="8"/>
    <n v="4044"/>
    <n v="1665"/>
    <n v="79"/>
    <n v="371"/>
    <n v="333"/>
    <n v="294"/>
    <n v="127"/>
    <n v="0.95499999999999996"/>
    <x v="71"/>
    <s v="Baker Bowl"/>
    <n v="273961"/>
    <n v="107"/>
    <n v="111"/>
    <s v="PHI"/>
    <s v="PHI"/>
    <s v="PHI"/>
  </r>
  <r>
    <x v="50"/>
    <x v="1"/>
    <x v="0"/>
    <x v="1"/>
    <s v="PIT"/>
    <s v="PIT"/>
    <x v="39"/>
    <m/>
    <n v="2"/>
    <n v="154"/>
    <n v="76"/>
    <n v="90"/>
    <n v="63"/>
    <m/>
    <x v="0"/>
    <x v="0"/>
    <x v="0"/>
    <x v="1"/>
    <n v="0"/>
    <n v="692"/>
    <n v="5379"/>
    <n v="1533"/>
    <n v="231"/>
    <n v="104"/>
    <n v="37"/>
    <n v="341"/>
    <n v="371"/>
    <n v="134"/>
    <n v="93"/>
    <m/>
    <m/>
    <n v="595"/>
    <n v="498"/>
    <n v="3.17"/>
    <n v="88"/>
    <n v="10"/>
    <n v="10"/>
    <n v="4245"/>
    <n v="1448"/>
    <n v="37"/>
    <n v="322"/>
    <n v="500"/>
    <n v="171"/>
    <n v="129"/>
    <n v="0.97299999999999998"/>
    <x v="77"/>
    <s v="Forbes Field"/>
    <n v="701567"/>
    <n v="102"/>
    <n v="101"/>
    <s v="PIT"/>
    <s v="PIT"/>
    <s v="PIT"/>
  </r>
  <r>
    <x v="50"/>
    <x v="1"/>
    <x v="0"/>
    <x v="5"/>
    <s v="SLA"/>
    <s v="BAL"/>
    <x v="37"/>
    <m/>
    <n v="3"/>
    <n v="154"/>
    <n v="77"/>
    <n v="81"/>
    <n v="73"/>
    <m/>
    <x v="0"/>
    <x v="0"/>
    <x v="0"/>
    <x v="1"/>
    <n v="0"/>
    <n v="835"/>
    <n v="5442"/>
    <n v="1655"/>
    <n v="246"/>
    <n v="106"/>
    <n v="67"/>
    <n v="413"/>
    <n v="407"/>
    <n v="92"/>
    <n v="71"/>
    <m/>
    <m/>
    <n v="845"/>
    <n v="706"/>
    <n v="4.6100000000000003"/>
    <n v="77"/>
    <n v="9"/>
    <n v="9"/>
    <n v="4137"/>
    <n v="1541"/>
    <n v="71"/>
    <n v="556"/>
    <n v="477"/>
    <n v="224"/>
    <n v="127"/>
    <n v="0.96399999999999997"/>
    <x v="45"/>
    <s v="Sportsman's Park IV"/>
    <n v="355978"/>
    <n v="106"/>
    <n v="105"/>
    <s v="SLB"/>
    <s v="SLA"/>
    <s v="SLA"/>
  </r>
  <r>
    <x v="50"/>
    <x v="1"/>
    <x v="0"/>
    <x v="1"/>
    <s v="SLN"/>
    <s v="STL"/>
    <x v="40"/>
    <m/>
    <n v="3"/>
    <n v="154"/>
    <n v="78"/>
    <n v="87"/>
    <n v="66"/>
    <m/>
    <x v="0"/>
    <x v="0"/>
    <x v="0"/>
    <x v="1"/>
    <n v="0"/>
    <n v="809"/>
    <n v="5309"/>
    <n v="1635"/>
    <n v="260"/>
    <n v="88"/>
    <n v="83"/>
    <n v="382"/>
    <n v="452"/>
    <n v="94"/>
    <n v="94"/>
    <m/>
    <m/>
    <n v="681"/>
    <n v="551"/>
    <n v="3.62"/>
    <n v="70"/>
    <n v="10"/>
    <n v="16"/>
    <n v="4113"/>
    <n v="1486"/>
    <n v="61"/>
    <n v="399"/>
    <n v="464"/>
    <n v="219"/>
    <n v="130"/>
    <n v="0.96499999999999997"/>
    <x v="83"/>
    <s v="Sportsman's Park IV"/>
    <n v="384773"/>
    <n v="97"/>
    <n v="96"/>
    <s v="STL"/>
    <s v="SLN"/>
    <s v="SLN"/>
  </r>
  <r>
    <x v="50"/>
    <x v="1"/>
    <x v="0"/>
    <x v="5"/>
    <s v="WS1"/>
    <s v="MIN"/>
    <x v="79"/>
    <m/>
    <n v="4"/>
    <n v="154"/>
    <n v="76"/>
    <n v="80"/>
    <n v="73"/>
    <m/>
    <x v="0"/>
    <x v="0"/>
    <x v="0"/>
    <x v="1"/>
    <n v="0"/>
    <n v="704"/>
    <n v="5294"/>
    <n v="1468"/>
    <n v="240"/>
    <n v="96"/>
    <n v="42"/>
    <n v="462"/>
    <n v="472"/>
    <n v="111"/>
    <n v="66"/>
    <m/>
    <m/>
    <n v="738"/>
    <n v="610"/>
    <n v="3.97"/>
    <n v="80"/>
    <n v="10"/>
    <n v="10"/>
    <n v="4149"/>
    <n v="1568"/>
    <n v="51"/>
    <n v="442"/>
    <n v="452"/>
    <n v="234"/>
    <n v="153"/>
    <n v="0.96299999999999997"/>
    <x v="79"/>
    <s v="Griffith Stadium I"/>
    <n v="456069"/>
    <n v="95"/>
    <n v="96"/>
    <s v="WSH"/>
    <s v="WS1"/>
    <s v="WS1"/>
  </r>
  <r>
    <x v="51"/>
    <x v="1"/>
    <x v="0"/>
    <x v="5"/>
    <s v="BOS"/>
    <s v="BOS"/>
    <x v="74"/>
    <m/>
    <n v="8"/>
    <n v="154"/>
    <n v="73"/>
    <n v="61"/>
    <n v="93"/>
    <m/>
    <x v="0"/>
    <x v="0"/>
    <x v="0"/>
    <x v="1"/>
    <n v="0"/>
    <n v="598"/>
    <n v="5288"/>
    <n v="1392"/>
    <n v="250"/>
    <n v="55"/>
    <n v="45"/>
    <n v="366"/>
    <n v="455"/>
    <n v="60"/>
    <n v="63"/>
    <m/>
    <m/>
    <n v="769"/>
    <n v="656"/>
    <n v="4.3"/>
    <n v="71"/>
    <n v="10"/>
    <n v="6"/>
    <n v="4119"/>
    <n v="1508"/>
    <n v="48"/>
    <n v="503"/>
    <n v="359"/>
    <n v="221"/>
    <n v="139"/>
    <n v="0.96499999999999997"/>
    <x v="92"/>
    <s v="Fenway Park I"/>
    <n v="259184"/>
    <n v="99"/>
    <n v="101"/>
    <s v="BOS"/>
    <s v="BOS"/>
    <s v="BOS"/>
  </r>
  <r>
    <x v="51"/>
    <x v="1"/>
    <x v="0"/>
    <x v="1"/>
    <s v="BRO"/>
    <s v="LAD"/>
    <x v="47"/>
    <m/>
    <n v="6"/>
    <n v="155"/>
    <n v="78"/>
    <n v="76"/>
    <n v="78"/>
    <m/>
    <x v="0"/>
    <x v="0"/>
    <x v="0"/>
    <x v="1"/>
    <n v="0"/>
    <n v="743"/>
    <n v="5413"/>
    <n v="1569"/>
    <n v="235"/>
    <n v="76"/>
    <n v="56"/>
    <n v="339"/>
    <n v="318"/>
    <n v="79"/>
    <n v="60"/>
    <m/>
    <m/>
    <n v="754"/>
    <n v="623"/>
    <n v="4.05"/>
    <n v="82"/>
    <n v="12"/>
    <n v="8"/>
    <n v="4155"/>
    <n v="1574"/>
    <n v="74"/>
    <n v="490"/>
    <n v="499"/>
    <n v="208"/>
    <n v="139"/>
    <n v="0.96699999999999997"/>
    <x v="99"/>
    <s v="Ebbets Field"/>
    <n v="498865"/>
    <n v="100"/>
    <n v="100"/>
    <s v="BRO"/>
    <s v="BRO"/>
    <s v="BRO"/>
  </r>
  <r>
    <x v="51"/>
    <x v="1"/>
    <x v="0"/>
    <x v="1"/>
    <s v="BSN"/>
    <s v="ATL"/>
    <x v="24"/>
    <m/>
    <n v="8"/>
    <n v="154"/>
    <n v="76"/>
    <n v="53"/>
    <n v="100"/>
    <m/>
    <x v="0"/>
    <x v="0"/>
    <x v="0"/>
    <x v="1"/>
    <n v="0"/>
    <n v="596"/>
    <n v="5161"/>
    <n v="1355"/>
    <n v="162"/>
    <n v="73"/>
    <n v="32"/>
    <n v="387"/>
    <n v="451"/>
    <n v="67"/>
    <n v="65"/>
    <m/>
    <m/>
    <n v="822"/>
    <n v="655"/>
    <n v="4.37"/>
    <n v="63"/>
    <n v="7"/>
    <n v="6"/>
    <n v="4044"/>
    <n v="1565"/>
    <n v="57"/>
    <n v="489"/>
    <n v="360"/>
    <n v="215"/>
    <n v="121"/>
    <n v="0.96499999999999997"/>
    <x v="95"/>
    <s v="Braves Field"/>
    <n v="167965"/>
    <n v="95"/>
    <n v="97"/>
    <s v="BSN"/>
    <s v="BSN"/>
    <s v="BSN"/>
  </r>
  <r>
    <x v="51"/>
    <x v="1"/>
    <x v="0"/>
    <x v="5"/>
    <s v="CHA"/>
    <s v="CHW"/>
    <x v="75"/>
    <m/>
    <n v="5"/>
    <n v="155"/>
    <n v="77"/>
    <n v="77"/>
    <n v="77"/>
    <m/>
    <x v="0"/>
    <x v="0"/>
    <x v="0"/>
    <x v="1"/>
    <n v="0"/>
    <n v="691"/>
    <n v="5267"/>
    <n v="1463"/>
    <n v="243"/>
    <n v="62"/>
    <n v="45"/>
    <n v="482"/>
    <n v="463"/>
    <n v="106"/>
    <n v="84"/>
    <m/>
    <m/>
    <n v="691"/>
    <n v="614"/>
    <n v="3.94"/>
    <n v="86"/>
    <n v="13"/>
    <n v="8"/>
    <n v="4209"/>
    <n v="1472"/>
    <n v="57"/>
    <n v="529"/>
    <n v="484"/>
    <n v="153"/>
    <n v="132"/>
    <n v="0.97599999999999998"/>
    <x v="85"/>
    <s v="Comiskey Park"/>
    <n v="602860"/>
    <n v="99"/>
    <n v="100"/>
    <s v="CHW"/>
    <s v="CHA"/>
    <s v="CHA"/>
  </r>
  <r>
    <x v="51"/>
    <x v="1"/>
    <x v="0"/>
    <x v="1"/>
    <s v="CHN"/>
    <s v="CHC"/>
    <x v="25"/>
    <m/>
    <n v="5"/>
    <n v="156"/>
    <n v="76"/>
    <n v="80"/>
    <n v="74"/>
    <m/>
    <x v="0"/>
    <x v="0"/>
    <x v="0"/>
    <x v="1"/>
    <n v="0"/>
    <n v="771"/>
    <n v="5335"/>
    <n v="1564"/>
    <n v="248"/>
    <n v="71"/>
    <n v="42"/>
    <n v="525"/>
    <n v="447"/>
    <n v="97"/>
    <n v="108"/>
    <m/>
    <m/>
    <n v="808"/>
    <n v="674"/>
    <n v="4.34"/>
    <n v="74"/>
    <n v="8"/>
    <n v="12"/>
    <n v="4191"/>
    <n v="1579"/>
    <n v="77"/>
    <n v="475"/>
    <n v="402"/>
    <n v="202"/>
    <n v="154"/>
    <n v="0.96799999999999997"/>
    <x v="88"/>
    <s v="Wrigley Field"/>
    <n v="542283"/>
    <n v="102"/>
    <n v="102"/>
    <s v="CHC"/>
    <s v="CHN"/>
    <s v="CHN"/>
  </r>
  <r>
    <x v="51"/>
    <x v="1"/>
    <x v="0"/>
    <x v="1"/>
    <s v="CIN"/>
    <s v="CIN"/>
    <x v="26"/>
    <m/>
    <n v="2"/>
    <n v="156"/>
    <n v="79"/>
    <n v="86"/>
    <n v="68"/>
    <m/>
    <x v="0"/>
    <x v="0"/>
    <x v="0"/>
    <x v="1"/>
    <n v="0"/>
    <n v="766"/>
    <n v="5282"/>
    <n v="1561"/>
    <n v="226"/>
    <n v="99"/>
    <n v="45"/>
    <n v="436"/>
    <n v="381"/>
    <n v="130"/>
    <n v="136"/>
    <m/>
    <m/>
    <n v="677"/>
    <n v="543"/>
    <n v="3.53"/>
    <n v="88"/>
    <n v="8"/>
    <n v="3"/>
    <n v="4155"/>
    <n v="1481"/>
    <n v="49"/>
    <n v="326"/>
    <n v="357"/>
    <n v="205"/>
    <n v="147"/>
    <n v="0.96799999999999997"/>
    <x v="25"/>
    <s v="Crosley Field"/>
    <n v="493754"/>
    <n v="98"/>
    <n v="97"/>
    <s v="CIN"/>
    <s v="CIN"/>
    <s v="CIN"/>
  </r>
  <r>
    <x v="51"/>
    <x v="1"/>
    <x v="0"/>
    <x v="5"/>
    <s v="CLE"/>
    <s v="CLE"/>
    <x v="76"/>
    <m/>
    <n v="4"/>
    <n v="155"/>
    <n v="80"/>
    <n v="78"/>
    <n v="76"/>
    <m/>
    <x v="0"/>
    <x v="0"/>
    <x v="0"/>
    <x v="1"/>
    <n v="0"/>
    <n v="768"/>
    <n v="5293"/>
    <n v="1544"/>
    <n v="320"/>
    <n v="73"/>
    <n v="32"/>
    <n v="554"/>
    <n v="331"/>
    <n v="89"/>
    <n v="58"/>
    <m/>
    <m/>
    <n v="817"/>
    <n v="705"/>
    <n v="4.59"/>
    <n v="76"/>
    <n v="14"/>
    <n v="7"/>
    <n v="4149"/>
    <n v="1605"/>
    <n v="58"/>
    <n v="464"/>
    <n v="489"/>
    <n v="201"/>
    <n v="140"/>
    <n v="0.96799999999999997"/>
    <x v="107"/>
    <s v="League Park II"/>
    <n v="528145"/>
    <n v="102"/>
    <n v="100"/>
    <s v="CLE"/>
    <s v="CLE"/>
    <s v="CLE"/>
  </r>
  <r>
    <x v="51"/>
    <x v="1"/>
    <x v="0"/>
    <x v="5"/>
    <s v="DET"/>
    <s v="DET"/>
    <x v="77"/>
    <m/>
    <n v="3"/>
    <n v="155"/>
    <n v="77"/>
    <n v="79"/>
    <n v="75"/>
    <m/>
    <x v="0"/>
    <x v="0"/>
    <x v="0"/>
    <x v="1"/>
    <n v="0"/>
    <n v="828"/>
    <n v="5360"/>
    <n v="1641"/>
    <n v="250"/>
    <n v="87"/>
    <n v="54"/>
    <n v="530"/>
    <n v="378"/>
    <n v="78"/>
    <n v="61"/>
    <m/>
    <m/>
    <n v="791"/>
    <n v="660"/>
    <n v="4.2699999999999996"/>
    <n v="67"/>
    <n v="7"/>
    <n v="15"/>
    <n v="4173"/>
    <n v="1554"/>
    <n v="62"/>
    <n v="473"/>
    <n v="461"/>
    <n v="192"/>
    <n v="135"/>
    <n v="0.97"/>
    <x v="86"/>
    <s v="Navin Field"/>
    <n v="861206"/>
    <n v="97"/>
    <n v="96"/>
    <s v="DET"/>
    <s v="DET"/>
    <s v="DET"/>
  </r>
  <r>
    <x v="51"/>
    <x v="1"/>
    <x v="0"/>
    <x v="1"/>
    <s v="NY1"/>
    <s v="SFG"/>
    <x v="42"/>
    <m/>
    <n v="1"/>
    <n v="156"/>
    <n v="79"/>
    <n v="93"/>
    <n v="61"/>
    <m/>
    <x v="0"/>
    <x v="1"/>
    <x v="1"/>
    <x v="2"/>
    <n v="1"/>
    <n v="852"/>
    <n v="5454"/>
    <n v="1661"/>
    <n v="253"/>
    <n v="90"/>
    <n v="80"/>
    <n v="448"/>
    <n v="421"/>
    <n v="116"/>
    <n v="83"/>
    <m/>
    <m/>
    <n v="658"/>
    <n v="535"/>
    <n v="3.45"/>
    <n v="76"/>
    <n v="7"/>
    <n v="15"/>
    <n v="4188"/>
    <n v="1454"/>
    <n v="71"/>
    <n v="393"/>
    <n v="388"/>
    <n v="194"/>
    <n v="145"/>
    <n v="0.97"/>
    <x v="62"/>
    <s v="Polo Grounds IV"/>
    <n v="945809"/>
    <n v="102"/>
    <n v="98"/>
    <s v="NYG"/>
    <s v="NY1"/>
    <s v="NY1"/>
  </r>
  <r>
    <x v="51"/>
    <x v="1"/>
    <x v="0"/>
    <x v="5"/>
    <s v="NYA"/>
    <s v="NYY"/>
    <x v="73"/>
    <m/>
    <n v="1"/>
    <n v="154"/>
    <n v="77"/>
    <n v="94"/>
    <n v="60"/>
    <m/>
    <x v="0"/>
    <x v="1"/>
    <x v="1"/>
    <x v="1"/>
    <n v="0"/>
    <n v="758"/>
    <n v="5245"/>
    <n v="1504"/>
    <n v="220"/>
    <n v="75"/>
    <n v="95"/>
    <n v="497"/>
    <n v="532"/>
    <n v="62"/>
    <n v="59"/>
    <m/>
    <m/>
    <n v="618"/>
    <n v="525"/>
    <n v="3.39"/>
    <n v="100"/>
    <n v="7"/>
    <n v="14"/>
    <n v="4179"/>
    <n v="1402"/>
    <n v="73"/>
    <n v="423"/>
    <n v="458"/>
    <n v="155"/>
    <n v="122"/>
    <n v="0.97499999999999998"/>
    <x v="96"/>
    <s v="Polo Grounds IV"/>
    <n v="1026134"/>
    <n v="102"/>
    <n v="98"/>
    <s v="NYY"/>
    <s v="NYA"/>
    <s v="NYA"/>
  </r>
  <r>
    <x v="51"/>
    <x v="1"/>
    <x v="0"/>
    <x v="5"/>
    <s v="PHA"/>
    <s v="OAK"/>
    <x v="78"/>
    <m/>
    <n v="7"/>
    <n v="155"/>
    <n v="78"/>
    <n v="65"/>
    <n v="89"/>
    <m/>
    <x v="0"/>
    <x v="0"/>
    <x v="0"/>
    <x v="1"/>
    <n v="0"/>
    <n v="705"/>
    <n v="5211"/>
    <n v="1409"/>
    <n v="229"/>
    <n v="63"/>
    <n v="111"/>
    <n v="437"/>
    <n v="591"/>
    <n v="60"/>
    <n v="63"/>
    <m/>
    <m/>
    <n v="830"/>
    <n v="695"/>
    <n v="4.59"/>
    <n v="73"/>
    <n v="4"/>
    <n v="6"/>
    <n v="4086"/>
    <n v="1573"/>
    <n v="107"/>
    <n v="469"/>
    <n v="373"/>
    <n v="218"/>
    <n v="119"/>
    <n v="0.96499999999999997"/>
    <x v="5"/>
    <s v="Shibe Park"/>
    <n v="425356"/>
    <n v="102"/>
    <n v="105"/>
    <s v="PHA"/>
    <s v="PHA"/>
    <s v="PHA"/>
  </r>
  <r>
    <x v="51"/>
    <x v="1"/>
    <x v="0"/>
    <x v="1"/>
    <s v="PHI"/>
    <s v="PHI"/>
    <x v="44"/>
    <m/>
    <n v="7"/>
    <n v="154"/>
    <n v="77"/>
    <n v="57"/>
    <n v="96"/>
    <m/>
    <x v="0"/>
    <x v="0"/>
    <x v="0"/>
    <x v="1"/>
    <n v="0"/>
    <n v="738"/>
    <n v="5459"/>
    <n v="1537"/>
    <n v="268"/>
    <n v="55"/>
    <n v="116"/>
    <n v="450"/>
    <n v="611"/>
    <n v="48"/>
    <n v="60"/>
    <m/>
    <m/>
    <n v="920"/>
    <n v="707"/>
    <n v="4.6399999999999997"/>
    <n v="73"/>
    <n v="6"/>
    <n v="5"/>
    <n v="4116"/>
    <n v="1692"/>
    <n v="89"/>
    <n v="460"/>
    <n v="394"/>
    <n v="222"/>
    <n v="152"/>
    <n v="0.96599999999999997"/>
    <x v="71"/>
    <s v="Baker Bowl"/>
    <n v="232471"/>
    <n v="108"/>
    <n v="113"/>
    <s v="PHI"/>
    <s v="PHI"/>
    <s v="PHI"/>
  </r>
  <r>
    <x v="51"/>
    <x v="1"/>
    <x v="0"/>
    <x v="1"/>
    <s v="PIT"/>
    <s v="PIT"/>
    <x v="39"/>
    <m/>
    <n v="3"/>
    <n v="155"/>
    <n v="78"/>
    <n v="85"/>
    <n v="69"/>
    <m/>
    <x v="0"/>
    <x v="0"/>
    <x v="0"/>
    <x v="1"/>
    <n v="0"/>
    <n v="865"/>
    <n v="5521"/>
    <n v="1698"/>
    <n v="239"/>
    <n v="110"/>
    <n v="52"/>
    <n v="423"/>
    <n v="326"/>
    <n v="145"/>
    <n v="59"/>
    <m/>
    <m/>
    <n v="736"/>
    <n v="613"/>
    <n v="3.98"/>
    <n v="88"/>
    <n v="15"/>
    <n v="7"/>
    <n v="4161"/>
    <n v="1613"/>
    <n v="52"/>
    <n v="358"/>
    <n v="490"/>
    <n v="187"/>
    <n v="126"/>
    <n v="0.97"/>
    <x v="77"/>
    <s v="Forbes Field"/>
    <n v="523675"/>
    <n v="102"/>
    <n v="100"/>
    <s v="PIT"/>
    <s v="PIT"/>
    <s v="PIT"/>
  </r>
  <r>
    <x v="51"/>
    <x v="1"/>
    <x v="0"/>
    <x v="5"/>
    <s v="SLA"/>
    <s v="BAL"/>
    <x v="37"/>
    <m/>
    <n v="2"/>
    <n v="154"/>
    <n v="77"/>
    <n v="93"/>
    <n v="61"/>
    <m/>
    <x v="0"/>
    <x v="0"/>
    <x v="0"/>
    <x v="1"/>
    <n v="0"/>
    <n v="867"/>
    <n v="5416"/>
    <n v="1693"/>
    <n v="291"/>
    <n v="94"/>
    <n v="98"/>
    <n v="473"/>
    <n v="381"/>
    <n v="132"/>
    <n v="73"/>
    <m/>
    <m/>
    <n v="643"/>
    <n v="523"/>
    <n v="3.38"/>
    <n v="79"/>
    <n v="8"/>
    <n v="22"/>
    <n v="4176"/>
    <n v="1412"/>
    <n v="71"/>
    <n v="419"/>
    <n v="534"/>
    <n v="196"/>
    <n v="158"/>
    <n v="0.96799999999999997"/>
    <x v="45"/>
    <s v="Sportsman's Park IV"/>
    <n v="712918"/>
    <n v="104"/>
    <n v="103"/>
    <s v="SLB"/>
    <s v="SLA"/>
    <s v="SLA"/>
  </r>
  <r>
    <x v="51"/>
    <x v="1"/>
    <x v="0"/>
    <x v="1"/>
    <s v="SLN"/>
    <s v="STL"/>
    <x v="40"/>
    <m/>
    <n v="3"/>
    <n v="154"/>
    <n v="77"/>
    <n v="85"/>
    <n v="69"/>
    <m/>
    <x v="0"/>
    <x v="0"/>
    <x v="0"/>
    <x v="1"/>
    <n v="0"/>
    <n v="863"/>
    <n v="5425"/>
    <n v="1634"/>
    <n v="280"/>
    <n v="88"/>
    <n v="107"/>
    <n v="447"/>
    <n v="425"/>
    <n v="73"/>
    <n v="63"/>
    <m/>
    <m/>
    <n v="819"/>
    <n v="672"/>
    <n v="4.4400000000000004"/>
    <n v="60"/>
    <n v="8"/>
    <n v="12"/>
    <n v="4086"/>
    <n v="1609"/>
    <n v="61"/>
    <n v="447"/>
    <n v="465"/>
    <n v="239"/>
    <n v="122"/>
    <n v="0.96099999999999997"/>
    <x v="83"/>
    <s v="Sportsman's Park IV"/>
    <n v="536998"/>
    <n v="95"/>
    <n v="94"/>
    <s v="STL"/>
    <s v="SLN"/>
    <s v="SLN"/>
  </r>
  <r>
    <x v="51"/>
    <x v="1"/>
    <x v="0"/>
    <x v="5"/>
    <s v="WS1"/>
    <s v="MIN"/>
    <x v="79"/>
    <m/>
    <n v="6"/>
    <n v="154"/>
    <n v="79"/>
    <n v="69"/>
    <n v="85"/>
    <m/>
    <x v="0"/>
    <x v="0"/>
    <x v="0"/>
    <x v="1"/>
    <n v="0"/>
    <n v="650"/>
    <n v="5201"/>
    <n v="1395"/>
    <n v="229"/>
    <n v="76"/>
    <n v="45"/>
    <n v="458"/>
    <n v="442"/>
    <n v="94"/>
    <n v="54"/>
    <m/>
    <m/>
    <n v="706"/>
    <n v="577"/>
    <n v="3.81"/>
    <n v="84"/>
    <n v="13"/>
    <n v="10"/>
    <n v="4086"/>
    <n v="1485"/>
    <n v="49"/>
    <n v="500"/>
    <n v="422"/>
    <n v="201"/>
    <n v="161"/>
    <n v="0.96799999999999997"/>
    <x v="79"/>
    <s v="Griffith Stadium I"/>
    <n v="458552"/>
    <n v="95"/>
    <n v="96"/>
    <s v="WSH"/>
    <s v="WS1"/>
    <s v="WS1"/>
  </r>
  <r>
    <x v="52"/>
    <x v="1"/>
    <x v="0"/>
    <x v="5"/>
    <s v="BOS"/>
    <s v="BOS"/>
    <x v="74"/>
    <m/>
    <n v="8"/>
    <n v="154"/>
    <n v="78"/>
    <n v="61"/>
    <n v="91"/>
    <m/>
    <x v="0"/>
    <x v="0"/>
    <x v="0"/>
    <x v="1"/>
    <n v="0"/>
    <n v="584"/>
    <n v="5181"/>
    <n v="1354"/>
    <n v="253"/>
    <n v="54"/>
    <n v="34"/>
    <n v="391"/>
    <n v="480"/>
    <n v="77"/>
    <n v="91"/>
    <m/>
    <m/>
    <n v="809"/>
    <n v="640"/>
    <n v="4.2"/>
    <n v="77"/>
    <n v="3"/>
    <n v="11"/>
    <n v="4116"/>
    <n v="1534"/>
    <n v="48"/>
    <n v="520"/>
    <n v="412"/>
    <n v="232"/>
    <n v="126"/>
    <n v="0.96299999999999997"/>
    <x v="92"/>
    <s v="Fenway Park I"/>
    <n v="229688"/>
    <n v="100"/>
    <n v="103"/>
    <s v="BOS"/>
    <s v="BOS"/>
    <s v="BOS"/>
  </r>
  <r>
    <x v="52"/>
    <x v="1"/>
    <x v="0"/>
    <x v="1"/>
    <s v="BRO"/>
    <s v="LAD"/>
    <x v="47"/>
    <m/>
    <n v="6"/>
    <n v="155"/>
    <n v="78"/>
    <n v="76"/>
    <n v="78"/>
    <m/>
    <x v="0"/>
    <x v="0"/>
    <x v="0"/>
    <x v="1"/>
    <n v="0"/>
    <n v="753"/>
    <n v="5476"/>
    <n v="1559"/>
    <n v="214"/>
    <n v="81"/>
    <n v="62"/>
    <n v="425"/>
    <n v="382"/>
    <n v="71"/>
    <n v="50"/>
    <m/>
    <m/>
    <n v="741"/>
    <n v="580"/>
    <n v="3.74"/>
    <n v="94"/>
    <n v="8"/>
    <n v="5"/>
    <n v="4188"/>
    <n v="1503"/>
    <n v="55"/>
    <n v="476"/>
    <n v="548"/>
    <n v="291"/>
    <n v="137"/>
    <n v="0.95499999999999996"/>
    <x v="99"/>
    <s v="Ebbets Field"/>
    <n v="564666"/>
    <n v="98"/>
    <n v="97"/>
    <s v="BRO"/>
    <s v="BRO"/>
    <s v="BRO"/>
  </r>
  <r>
    <x v="52"/>
    <x v="1"/>
    <x v="0"/>
    <x v="1"/>
    <s v="BSN"/>
    <s v="ATL"/>
    <x v="24"/>
    <m/>
    <n v="7"/>
    <n v="155"/>
    <n v="77"/>
    <n v="54"/>
    <n v="100"/>
    <m/>
    <x v="0"/>
    <x v="0"/>
    <x v="0"/>
    <x v="1"/>
    <n v="0"/>
    <n v="636"/>
    <n v="5329"/>
    <n v="1455"/>
    <n v="213"/>
    <n v="58"/>
    <n v="32"/>
    <n v="429"/>
    <n v="404"/>
    <n v="57"/>
    <n v="80"/>
    <m/>
    <m/>
    <n v="798"/>
    <n v="651"/>
    <n v="4.21"/>
    <n v="54"/>
    <n v="13"/>
    <n v="7"/>
    <n v="4176"/>
    <n v="1662"/>
    <n v="64"/>
    <n v="394"/>
    <n v="351"/>
    <n v="230"/>
    <n v="157"/>
    <n v="0.96399999999999997"/>
    <x v="95"/>
    <s v="Braves Field"/>
    <n v="227802"/>
    <n v="95"/>
    <n v="99"/>
    <s v="BSN"/>
    <s v="BSN"/>
    <s v="BSN"/>
  </r>
  <r>
    <x v="52"/>
    <x v="1"/>
    <x v="0"/>
    <x v="5"/>
    <s v="CHA"/>
    <s v="CHW"/>
    <x v="75"/>
    <m/>
    <n v="7"/>
    <n v="156"/>
    <n v="75"/>
    <n v="69"/>
    <n v="85"/>
    <m/>
    <x v="0"/>
    <x v="0"/>
    <x v="0"/>
    <x v="1"/>
    <n v="0"/>
    <n v="692"/>
    <n v="5246"/>
    <n v="1463"/>
    <n v="254"/>
    <n v="57"/>
    <n v="42"/>
    <n v="532"/>
    <n v="458"/>
    <n v="191"/>
    <n v="119"/>
    <m/>
    <m/>
    <n v="741"/>
    <n v="629"/>
    <n v="4.05"/>
    <n v="74"/>
    <n v="5"/>
    <n v="11"/>
    <n v="4191"/>
    <n v="1512"/>
    <n v="49"/>
    <n v="534"/>
    <n v="467"/>
    <n v="181"/>
    <n v="138"/>
    <n v="0.97099999999999997"/>
    <x v="85"/>
    <s v="Comiskey Park"/>
    <n v="573778"/>
    <n v="99"/>
    <n v="99"/>
    <s v="CHW"/>
    <s v="CHA"/>
    <s v="CHA"/>
  </r>
  <r>
    <x v="52"/>
    <x v="1"/>
    <x v="0"/>
    <x v="1"/>
    <s v="CHN"/>
    <s v="CHC"/>
    <x v="25"/>
    <m/>
    <n v="4"/>
    <n v="154"/>
    <n v="77"/>
    <n v="83"/>
    <n v="71"/>
    <m/>
    <x v="0"/>
    <x v="0"/>
    <x v="0"/>
    <x v="1"/>
    <n v="0"/>
    <n v="756"/>
    <n v="5259"/>
    <n v="1516"/>
    <n v="243"/>
    <n v="52"/>
    <n v="90"/>
    <n v="455"/>
    <n v="485"/>
    <n v="181"/>
    <n v="143"/>
    <m/>
    <m/>
    <n v="704"/>
    <n v="580"/>
    <n v="3.82"/>
    <n v="80"/>
    <n v="8"/>
    <n v="11"/>
    <n v="4098"/>
    <n v="1419"/>
    <n v="86"/>
    <n v="435"/>
    <n v="408"/>
    <n v="208"/>
    <n v="144"/>
    <n v="0.96699999999999997"/>
    <x v="88"/>
    <s v="Wrigley Field"/>
    <n v="703705"/>
    <n v="100"/>
    <n v="100"/>
    <s v="CHC"/>
    <s v="CHN"/>
    <s v="CHN"/>
  </r>
  <r>
    <x v="52"/>
    <x v="1"/>
    <x v="0"/>
    <x v="1"/>
    <s v="CIN"/>
    <s v="CIN"/>
    <x v="26"/>
    <m/>
    <n v="2"/>
    <n v="154"/>
    <n v="78"/>
    <n v="91"/>
    <n v="63"/>
    <m/>
    <x v="0"/>
    <x v="0"/>
    <x v="0"/>
    <x v="1"/>
    <n v="0"/>
    <n v="708"/>
    <n v="5278"/>
    <n v="1506"/>
    <n v="237"/>
    <n v="95"/>
    <n v="45"/>
    <n v="439"/>
    <n v="367"/>
    <n v="96"/>
    <n v="105"/>
    <m/>
    <m/>
    <n v="629"/>
    <n v="496"/>
    <n v="3.21"/>
    <n v="88"/>
    <n v="11"/>
    <n v="9"/>
    <n v="4173"/>
    <n v="1465"/>
    <n v="28"/>
    <n v="359"/>
    <n v="450"/>
    <n v="202"/>
    <n v="144"/>
    <n v="0.96899999999999997"/>
    <x v="25"/>
    <s v="Crosley Field"/>
    <n v="575063"/>
    <n v="98"/>
    <n v="97"/>
    <s v="CIN"/>
    <s v="CIN"/>
    <s v="CIN"/>
  </r>
  <r>
    <x v="52"/>
    <x v="1"/>
    <x v="0"/>
    <x v="5"/>
    <s v="CLE"/>
    <s v="CLE"/>
    <x v="76"/>
    <m/>
    <n v="3"/>
    <n v="153"/>
    <n v="78"/>
    <n v="82"/>
    <n v="71"/>
    <m/>
    <x v="0"/>
    <x v="0"/>
    <x v="0"/>
    <x v="1"/>
    <n v="0"/>
    <n v="888"/>
    <n v="5290"/>
    <n v="1594"/>
    <n v="301"/>
    <n v="75"/>
    <n v="59"/>
    <n v="633"/>
    <n v="384"/>
    <n v="79"/>
    <n v="77"/>
    <m/>
    <m/>
    <n v="746"/>
    <n v="598"/>
    <n v="3.91"/>
    <n v="77"/>
    <n v="10"/>
    <n v="11"/>
    <n v="4128"/>
    <n v="1517"/>
    <n v="36"/>
    <n v="465"/>
    <n v="407"/>
    <n v="227"/>
    <n v="143"/>
    <n v="0.96399999999999997"/>
    <x v="107"/>
    <s v="League Park II"/>
    <n v="558856"/>
    <n v="100"/>
    <n v="100"/>
    <s v="CLE"/>
    <s v="CLE"/>
    <s v="CLE"/>
  </r>
  <r>
    <x v="52"/>
    <x v="1"/>
    <x v="0"/>
    <x v="5"/>
    <s v="DET"/>
    <s v="DET"/>
    <x v="77"/>
    <m/>
    <n v="2"/>
    <n v="155"/>
    <n v="77"/>
    <n v="83"/>
    <n v="71"/>
    <m/>
    <x v="0"/>
    <x v="0"/>
    <x v="0"/>
    <x v="1"/>
    <n v="0"/>
    <n v="831"/>
    <n v="5266"/>
    <n v="1579"/>
    <n v="270"/>
    <n v="69"/>
    <n v="41"/>
    <n v="596"/>
    <n v="385"/>
    <n v="87"/>
    <n v="62"/>
    <m/>
    <m/>
    <n v="741"/>
    <n v="624"/>
    <n v="4.09"/>
    <n v="61"/>
    <n v="9"/>
    <n v="12"/>
    <n v="4119"/>
    <n v="1502"/>
    <n v="58"/>
    <n v="449"/>
    <n v="447"/>
    <n v="200"/>
    <n v="103"/>
    <n v="0.96799999999999997"/>
    <x v="86"/>
    <s v="Navin Field"/>
    <n v="911377"/>
    <n v="98"/>
    <n v="97"/>
    <s v="DET"/>
    <s v="DET"/>
    <s v="DET"/>
  </r>
  <r>
    <x v="52"/>
    <x v="1"/>
    <x v="0"/>
    <x v="1"/>
    <s v="NY1"/>
    <s v="SFG"/>
    <x v="42"/>
    <m/>
    <n v="1"/>
    <n v="153"/>
    <n v="77"/>
    <n v="95"/>
    <n v="58"/>
    <m/>
    <x v="0"/>
    <x v="1"/>
    <x v="1"/>
    <x v="1"/>
    <n v="0"/>
    <n v="854"/>
    <n v="5452"/>
    <n v="1610"/>
    <n v="248"/>
    <n v="76"/>
    <n v="85"/>
    <n v="487"/>
    <n v="406"/>
    <n v="106"/>
    <n v="70"/>
    <m/>
    <m/>
    <n v="679"/>
    <n v="597"/>
    <n v="3.9"/>
    <n v="62"/>
    <n v="10"/>
    <n v="18"/>
    <n v="4134"/>
    <n v="1440"/>
    <n v="82"/>
    <n v="424"/>
    <n v="453"/>
    <n v="176"/>
    <n v="141"/>
    <n v="0.97199999999999998"/>
    <x v="62"/>
    <s v="Polo Grounds IV"/>
    <n v="820780"/>
    <n v="100"/>
    <n v="96"/>
    <s v="NYG"/>
    <s v="NY1"/>
    <s v="NY1"/>
  </r>
  <r>
    <x v="52"/>
    <x v="1"/>
    <x v="0"/>
    <x v="5"/>
    <s v="NYA"/>
    <s v="NYY"/>
    <x v="73"/>
    <m/>
    <n v="1"/>
    <n v="152"/>
    <n v="76"/>
    <n v="98"/>
    <n v="54"/>
    <m/>
    <x v="0"/>
    <x v="1"/>
    <x v="1"/>
    <x v="2"/>
    <n v="1"/>
    <n v="823"/>
    <n v="5347"/>
    <n v="1554"/>
    <n v="231"/>
    <n v="79"/>
    <n v="105"/>
    <n v="521"/>
    <n v="516"/>
    <n v="69"/>
    <n v="74"/>
    <m/>
    <m/>
    <n v="622"/>
    <n v="555"/>
    <n v="3.62"/>
    <n v="101"/>
    <n v="9"/>
    <n v="10"/>
    <n v="4140"/>
    <n v="1365"/>
    <n v="68"/>
    <n v="491"/>
    <n v="506"/>
    <n v="144"/>
    <n v="131"/>
    <n v="0.97699999999999998"/>
    <x v="96"/>
    <s v="Yankee Stadium I"/>
    <n v="1007066"/>
    <n v="103"/>
    <n v="100"/>
    <s v="NYY"/>
    <s v="NYA"/>
    <s v="NYA"/>
  </r>
  <r>
    <x v="52"/>
    <x v="1"/>
    <x v="0"/>
    <x v="5"/>
    <s v="PHA"/>
    <s v="OAK"/>
    <x v="78"/>
    <m/>
    <n v="6"/>
    <n v="153"/>
    <n v="75"/>
    <n v="69"/>
    <n v="83"/>
    <m/>
    <x v="0"/>
    <x v="0"/>
    <x v="0"/>
    <x v="1"/>
    <n v="0"/>
    <n v="661"/>
    <n v="5196"/>
    <n v="1407"/>
    <n v="229"/>
    <n v="64"/>
    <n v="53"/>
    <n v="445"/>
    <n v="517"/>
    <n v="72"/>
    <n v="62"/>
    <m/>
    <m/>
    <n v="761"/>
    <n v="618"/>
    <n v="4.08"/>
    <n v="65"/>
    <n v="7"/>
    <n v="12"/>
    <n v="4092"/>
    <n v="1465"/>
    <n v="68"/>
    <n v="550"/>
    <n v="400"/>
    <n v="225"/>
    <n v="127"/>
    <n v="0.96399999999999997"/>
    <x v="5"/>
    <s v="Shibe Park"/>
    <n v="534122"/>
    <n v="101"/>
    <n v="103"/>
    <s v="PHA"/>
    <s v="PHA"/>
    <s v="PHA"/>
  </r>
  <r>
    <x v="52"/>
    <x v="1"/>
    <x v="0"/>
    <x v="1"/>
    <s v="PHI"/>
    <s v="PHI"/>
    <x v="44"/>
    <m/>
    <n v="8"/>
    <n v="155"/>
    <n v="75"/>
    <n v="50"/>
    <n v="104"/>
    <m/>
    <x v="0"/>
    <x v="0"/>
    <x v="0"/>
    <x v="1"/>
    <n v="0"/>
    <n v="748"/>
    <n v="5491"/>
    <n v="1528"/>
    <n v="259"/>
    <n v="39"/>
    <n v="112"/>
    <n v="414"/>
    <n v="556"/>
    <n v="70"/>
    <n v="73"/>
    <m/>
    <m/>
    <n v="1008"/>
    <n v="816"/>
    <n v="5.34"/>
    <n v="68"/>
    <n v="3"/>
    <n v="8"/>
    <n v="4128"/>
    <n v="1801"/>
    <n v="100"/>
    <n v="549"/>
    <n v="384"/>
    <n v="213"/>
    <n v="172"/>
    <n v="0.96599999999999997"/>
    <x v="71"/>
    <s v="Baker Bowl"/>
    <n v="228168"/>
    <n v="111"/>
    <n v="115"/>
    <s v="PHI"/>
    <s v="PHI"/>
    <s v="PHI"/>
  </r>
  <r>
    <x v="52"/>
    <x v="1"/>
    <x v="0"/>
    <x v="1"/>
    <s v="PIT"/>
    <s v="PIT"/>
    <x v="39"/>
    <m/>
    <n v="3"/>
    <n v="154"/>
    <n v="77"/>
    <n v="87"/>
    <n v="67"/>
    <m/>
    <x v="0"/>
    <x v="0"/>
    <x v="0"/>
    <x v="1"/>
    <n v="0"/>
    <n v="786"/>
    <n v="5405"/>
    <n v="1592"/>
    <n v="224"/>
    <n v="111"/>
    <n v="49"/>
    <n v="407"/>
    <n v="362"/>
    <n v="154"/>
    <n v="75"/>
    <m/>
    <m/>
    <n v="696"/>
    <n v="592"/>
    <n v="3.87"/>
    <n v="92"/>
    <n v="5"/>
    <n v="9"/>
    <n v="4128"/>
    <n v="1513"/>
    <n v="53"/>
    <n v="402"/>
    <n v="414"/>
    <n v="179"/>
    <n v="157"/>
    <n v="0.97099999999999997"/>
    <x v="77"/>
    <s v="Forbes Field"/>
    <n v="611082"/>
    <n v="102"/>
    <n v="100"/>
    <s v="PIT"/>
    <s v="PIT"/>
    <s v="PIT"/>
  </r>
  <r>
    <x v="52"/>
    <x v="1"/>
    <x v="0"/>
    <x v="5"/>
    <s v="SLA"/>
    <s v="BAL"/>
    <x v="37"/>
    <m/>
    <n v="5"/>
    <n v="154"/>
    <n v="78"/>
    <n v="74"/>
    <n v="78"/>
    <m/>
    <x v="0"/>
    <x v="0"/>
    <x v="0"/>
    <x v="1"/>
    <n v="0"/>
    <n v="688"/>
    <n v="5298"/>
    <n v="1489"/>
    <n v="248"/>
    <n v="62"/>
    <n v="82"/>
    <n v="442"/>
    <n v="423"/>
    <n v="64"/>
    <n v="54"/>
    <m/>
    <m/>
    <n v="720"/>
    <n v="600"/>
    <n v="3.93"/>
    <n v="83"/>
    <n v="10"/>
    <n v="10"/>
    <n v="4119"/>
    <n v="1430"/>
    <n v="59"/>
    <n v="528"/>
    <n v="488"/>
    <n v="176"/>
    <n v="145"/>
    <n v="0.97099999999999997"/>
    <x v="45"/>
    <s v="Sportsman's Park IV"/>
    <n v="430296"/>
    <n v="106"/>
    <n v="105"/>
    <s v="SLB"/>
    <s v="SLA"/>
    <s v="SLA"/>
  </r>
  <r>
    <x v="52"/>
    <x v="1"/>
    <x v="0"/>
    <x v="1"/>
    <s v="SLN"/>
    <s v="STL"/>
    <x v="40"/>
    <m/>
    <n v="5"/>
    <n v="154"/>
    <n v="78"/>
    <n v="79"/>
    <n v="74"/>
    <m/>
    <x v="0"/>
    <x v="0"/>
    <x v="0"/>
    <x v="1"/>
    <n v="0"/>
    <n v="746"/>
    <n v="5526"/>
    <n v="1582"/>
    <n v="274"/>
    <n v="76"/>
    <n v="63"/>
    <n v="438"/>
    <n v="446"/>
    <n v="89"/>
    <n v="61"/>
    <m/>
    <m/>
    <n v="732"/>
    <n v="601"/>
    <n v="3.87"/>
    <n v="77"/>
    <n v="9"/>
    <n v="7"/>
    <n v="4194"/>
    <n v="1539"/>
    <n v="70"/>
    <n v="456"/>
    <n v="398"/>
    <n v="230"/>
    <n v="141"/>
    <n v="0.96399999999999997"/>
    <x v="83"/>
    <s v="Sportsman's Park IV"/>
    <n v="338551"/>
    <n v="97"/>
    <n v="97"/>
    <s v="STL"/>
    <s v="SLN"/>
    <s v="SLN"/>
  </r>
  <r>
    <x v="52"/>
    <x v="1"/>
    <x v="0"/>
    <x v="5"/>
    <s v="WS1"/>
    <s v="MIN"/>
    <x v="79"/>
    <m/>
    <n v="4"/>
    <n v="155"/>
    <n v="79"/>
    <n v="75"/>
    <n v="78"/>
    <m/>
    <x v="0"/>
    <x v="0"/>
    <x v="0"/>
    <x v="1"/>
    <n v="0"/>
    <n v="720"/>
    <n v="5244"/>
    <n v="1436"/>
    <n v="224"/>
    <n v="93"/>
    <n v="26"/>
    <n v="532"/>
    <n v="448"/>
    <n v="102"/>
    <n v="67"/>
    <m/>
    <m/>
    <n v="747"/>
    <n v="608"/>
    <n v="3.98"/>
    <n v="71"/>
    <n v="8"/>
    <n v="16"/>
    <n v="4122"/>
    <n v="1527"/>
    <n v="56"/>
    <n v="563"/>
    <n v="474"/>
    <n v="213"/>
    <n v="182"/>
    <n v="0.96699999999999997"/>
    <x v="79"/>
    <s v="Griffith Stadium I"/>
    <n v="357406"/>
    <n v="95"/>
    <n v="95"/>
    <s v="WSH"/>
    <s v="WS1"/>
    <s v="WS1"/>
  </r>
  <r>
    <x v="53"/>
    <x v="1"/>
    <x v="0"/>
    <x v="5"/>
    <s v="BOS"/>
    <s v="BOS"/>
    <x v="74"/>
    <m/>
    <n v="7"/>
    <n v="157"/>
    <n v="77"/>
    <n v="67"/>
    <n v="87"/>
    <m/>
    <x v="0"/>
    <x v="0"/>
    <x v="0"/>
    <x v="1"/>
    <n v="0"/>
    <n v="737"/>
    <n v="5340"/>
    <n v="1481"/>
    <n v="302"/>
    <n v="63"/>
    <n v="30"/>
    <n v="603"/>
    <n v="417"/>
    <n v="79"/>
    <n v="61"/>
    <m/>
    <m/>
    <n v="806"/>
    <n v="672"/>
    <n v="4.3499999999999996"/>
    <n v="73"/>
    <n v="8"/>
    <n v="16"/>
    <n v="4173"/>
    <n v="1563"/>
    <n v="43"/>
    <n v="523"/>
    <n v="414"/>
    <n v="207"/>
    <n v="124"/>
    <n v="0.96699999999999997"/>
    <x v="92"/>
    <s v="Fenway Park I"/>
    <n v="448556"/>
    <n v="99"/>
    <n v="103"/>
    <s v="BOS"/>
    <s v="BOS"/>
    <s v="BOS"/>
  </r>
  <r>
    <x v="53"/>
    <x v="1"/>
    <x v="0"/>
    <x v="1"/>
    <s v="BRO"/>
    <s v="LAD"/>
    <x v="47"/>
    <m/>
    <n v="2"/>
    <n v="154"/>
    <n v="77"/>
    <n v="92"/>
    <n v="62"/>
    <m/>
    <x v="0"/>
    <x v="0"/>
    <x v="0"/>
    <x v="1"/>
    <n v="0"/>
    <n v="717"/>
    <n v="5339"/>
    <n v="1534"/>
    <n v="227"/>
    <n v="54"/>
    <n v="72"/>
    <n v="447"/>
    <n v="357"/>
    <n v="34"/>
    <n v="46"/>
    <m/>
    <m/>
    <n v="675"/>
    <n v="557"/>
    <n v="3.64"/>
    <n v="97"/>
    <n v="10"/>
    <n v="5"/>
    <n v="4128"/>
    <n v="1432"/>
    <n v="58"/>
    <n v="403"/>
    <n v="638"/>
    <n v="196"/>
    <n v="121"/>
    <n v="0.96799999999999997"/>
    <x v="99"/>
    <s v="Ebbets Field"/>
    <n v="818883"/>
    <n v="97"/>
    <n v="97"/>
    <s v="BRO"/>
    <s v="BRO"/>
    <s v="BRO"/>
  </r>
  <r>
    <x v="53"/>
    <x v="1"/>
    <x v="0"/>
    <x v="1"/>
    <s v="BSN"/>
    <s v="ATL"/>
    <x v="24"/>
    <m/>
    <n v="8"/>
    <n v="154"/>
    <n v="76"/>
    <n v="53"/>
    <n v="100"/>
    <m/>
    <x v="0"/>
    <x v="0"/>
    <x v="0"/>
    <x v="1"/>
    <n v="0"/>
    <n v="520"/>
    <n v="5283"/>
    <n v="1355"/>
    <n v="194"/>
    <n v="52"/>
    <n v="25"/>
    <n v="354"/>
    <n v="451"/>
    <n v="74"/>
    <n v="68"/>
    <m/>
    <m/>
    <n v="800"/>
    <n v="683"/>
    <n v="4.46"/>
    <n v="66"/>
    <n v="10"/>
    <n v="4"/>
    <n v="4137"/>
    <n v="1607"/>
    <n v="49"/>
    <n v="402"/>
    <n v="364"/>
    <n v="168"/>
    <n v="154"/>
    <n v="0.97299999999999998"/>
    <x v="95"/>
    <s v="Braves Field"/>
    <n v="177478"/>
    <n v="95"/>
    <n v="98"/>
    <s v="BSN"/>
    <s v="BSN"/>
    <s v="BSN"/>
  </r>
  <r>
    <x v="53"/>
    <x v="1"/>
    <x v="0"/>
    <x v="5"/>
    <s v="CHA"/>
    <s v="CHW"/>
    <x v="75"/>
    <m/>
    <n v="8"/>
    <n v="154"/>
    <n v="77"/>
    <n v="66"/>
    <n v="87"/>
    <m/>
    <x v="0"/>
    <x v="0"/>
    <x v="0"/>
    <x v="1"/>
    <n v="0"/>
    <n v="793"/>
    <n v="5255"/>
    <n v="1512"/>
    <n v="254"/>
    <n v="58"/>
    <n v="41"/>
    <n v="604"/>
    <n v="418"/>
    <n v="138"/>
    <n v="86"/>
    <m/>
    <m/>
    <n v="858"/>
    <n v="722"/>
    <n v="4.74"/>
    <n v="76"/>
    <n v="1"/>
    <n v="11"/>
    <n v="4110"/>
    <n v="1635"/>
    <n v="52"/>
    <n v="512"/>
    <n v="360"/>
    <n v="230"/>
    <n v="136"/>
    <n v="0.96299999999999997"/>
    <x v="85"/>
    <s v="Comiskey Park"/>
    <n v="606658"/>
    <n v="97"/>
    <n v="97"/>
    <s v="CHW"/>
    <s v="CHA"/>
    <s v="CHA"/>
  </r>
  <r>
    <x v="53"/>
    <x v="1"/>
    <x v="0"/>
    <x v="1"/>
    <s v="CHN"/>
    <s v="CHC"/>
    <x v="25"/>
    <m/>
    <n v="5"/>
    <n v="154"/>
    <n v="78"/>
    <n v="81"/>
    <n v="72"/>
    <m/>
    <x v="0"/>
    <x v="0"/>
    <x v="0"/>
    <x v="1"/>
    <n v="0"/>
    <n v="698"/>
    <n v="5134"/>
    <n v="1419"/>
    <n v="207"/>
    <n v="59"/>
    <n v="66"/>
    <n v="469"/>
    <n v="521"/>
    <n v="137"/>
    <n v="149"/>
    <m/>
    <m/>
    <n v="699"/>
    <n v="587"/>
    <n v="3.83"/>
    <n v="85"/>
    <n v="4"/>
    <n v="6"/>
    <n v="4140"/>
    <n v="1459"/>
    <n v="89"/>
    <n v="438"/>
    <n v="416"/>
    <n v="218"/>
    <n v="153"/>
    <n v="0.96599999999999997"/>
    <x v="88"/>
    <s v="Wrigley Field"/>
    <n v="716922"/>
    <n v="101"/>
    <n v="101"/>
    <s v="CHC"/>
    <s v="CHN"/>
    <s v="CHN"/>
  </r>
  <r>
    <x v="53"/>
    <x v="1"/>
    <x v="0"/>
    <x v="1"/>
    <s v="CIN"/>
    <s v="CIN"/>
    <x v="26"/>
    <m/>
    <n v="4"/>
    <n v="153"/>
    <n v="76"/>
    <n v="83"/>
    <n v="70"/>
    <m/>
    <x v="0"/>
    <x v="0"/>
    <x v="0"/>
    <x v="1"/>
    <n v="0"/>
    <n v="649"/>
    <n v="5301"/>
    <n v="1539"/>
    <n v="236"/>
    <n v="111"/>
    <n v="36"/>
    <n v="349"/>
    <n v="334"/>
    <n v="103"/>
    <n v="98"/>
    <m/>
    <m/>
    <n v="579"/>
    <n v="478"/>
    <n v="3.12"/>
    <n v="77"/>
    <n v="14"/>
    <n v="9"/>
    <n v="4134"/>
    <n v="1408"/>
    <n v="30"/>
    <n v="293"/>
    <n v="451"/>
    <n v="217"/>
    <n v="142"/>
    <n v="0.96599999999999997"/>
    <x v="25"/>
    <s v="Crosley Field"/>
    <n v="473707"/>
    <n v="99"/>
    <n v="97"/>
    <s v="CIN"/>
    <s v="CIN"/>
    <s v="CIN"/>
  </r>
  <r>
    <x v="53"/>
    <x v="1"/>
    <x v="0"/>
    <x v="5"/>
    <s v="CLE"/>
    <s v="CLE"/>
    <x v="76"/>
    <m/>
    <n v="6"/>
    <n v="153"/>
    <n v="75"/>
    <n v="67"/>
    <n v="86"/>
    <m/>
    <x v="0"/>
    <x v="0"/>
    <x v="0"/>
    <x v="1"/>
    <n v="0"/>
    <n v="755"/>
    <n v="5332"/>
    <n v="1580"/>
    <n v="306"/>
    <n v="59"/>
    <n v="41"/>
    <n v="492"/>
    <n v="371"/>
    <n v="84"/>
    <n v="56"/>
    <m/>
    <m/>
    <n v="814"/>
    <n v="660"/>
    <n v="4.4000000000000004"/>
    <n v="87"/>
    <n v="7"/>
    <n v="7"/>
    <n v="4047"/>
    <n v="1603"/>
    <n v="43"/>
    <n v="503"/>
    <n v="315"/>
    <n v="201"/>
    <n v="130"/>
    <n v="0.96799999999999997"/>
    <x v="107"/>
    <s v="League Park II"/>
    <n v="481905"/>
    <n v="102"/>
    <n v="101"/>
    <s v="CLE"/>
    <s v="CLE"/>
    <s v="CLE"/>
  </r>
  <r>
    <x v="53"/>
    <x v="1"/>
    <x v="0"/>
    <x v="5"/>
    <s v="DET"/>
    <s v="DET"/>
    <x v="77"/>
    <m/>
    <n v="3"/>
    <n v="156"/>
    <n v="78"/>
    <n v="86"/>
    <n v="68"/>
    <m/>
    <x v="0"/>
    <x v="0"/>
    <x v="0"/>
    <x v="1"/>
    <n v="0"/>
    <n v="849"/>
    <n v="5389"/>
    <n v="1604"/>
    <n v="315"/>
    <n v="76"/>
    <n v="35"/>
    <n v="607"/>
    <n v="400"/>
    <n v="100"/>
    <n v="76"/>
    <m/>
    <m/>
    <n v="796"/>
    <n v="649"/>
    <n v="4.1900000000000004"/>
    <n v="60"/>
    <n v="5"/>
    <n v="20"/>
    <n v="4182"/>
    <n v="1586"/>
    <n v="55"/>
    <n v="467"/>
    <n v="441"/>
    <n v="186"/>
    <n v="142"/>
    <n v="0.97099999999999997"/>
    <x v="86"/>
    <s v="Navin Field"/>
    <n v="1015136"/>
    <n v="98"/>
    <n v="97"/>
    <s v="DET"/>
    <s v="DET"/>
    <s v="DET"/>
  </r>
  <r>
    <x v="53"/>
    <x v="1"/>
    <x v="0"/>
    <x v="1"/>
    <s v="NY1"/>
    <s v="SFG"/>
    <x v="42"/>
    <m/>
    <n v="1"/>
    <n v="154"/>
    <n v="77"/>
    <n v="93"/>
    <n v="60"/>
    <m/>
    <x v="0"/>
    <x v="1"/>
    <x v="1"/>
    <x v="1"/>
    <n v="0"/>
    <n v="857"/>
    <n v="5445"/>
    <n v="1634"/>
    <n v="269"/>
    <n v="81"/>
    <n v="95"/>
    <n v="467"/>
    <n v="479"/>
    <n v="82"/>
    <n v="53"/>
    <m/>
    <m/>
    <n v="641"/>
    <n v="554"/>
    <n v="3.62"/>
    <n v="71"/>
    <n v="4"/>
    <n v="21"/>
    <n v="4134"/>
    <n v="1464"/>
    <n v="77"/>
    <n v="392"/>
    <n v="406"/>
    <n v="186"/>
    <n v="160"/>
    <n v="0.97099999999999997"/>
    <x v="62"/>
    <s v="Polo Grounds IV"/>
    <n v="844068"/>
    <n v="98"/>
    <n v="95"/>
    <s v="NYG"/>
    <s v="NY1"/>
    <s v="NY1"/>
  </r>
  <r>
    <x v="53"/>
    <x v="1"/>
    <x v="0"/>
    <x v="5"/>
    <s v="NYA"/>
    <s v="NYY"/>
    <x v="73"/>
    <m/>
    <n v="2"/>
    <n v="153"/>
    <n v="78"/>
    <n v="89"/>
    <n v="63"/>
    <m/>
    <x v="0"/>
    <x v="0"/>
    <x v="0"/>
    <x v="1"/>
    <n v="0"/>
    <n v="798"/>
    <n v="5240"/>
    <n v="1516"/>
    <n v="248"/>
    <n v="86"/>
    <n v="98"/>
    <n v="478"/>
    <n v="420"/>
    <n v="69"/>
    <n v="64"/>
    <m/>
    <m/>
    <n v="667"/>
    <n v="583"/>
    <n v="3.86"/>
    <n v="76"/>
    <n v="13"/>
    <n v="13"/>
    <n v="4077"/>
    <n v="1483"/>
    <n v="59"/>
    <n v="522"/>
    <n v="487"/>
    <n v="154"/>
    <n v="131"/>
    <n v="0.97499999999999998"/>
    <x v="96"/>
    <s v="Yankee Stadium I"/>
    <n v="1053533"/>
    <n v="100"/>
    <n v="99"/>
    <s v="NYY"/>
    <s v="NYA"/>
    <s v="NYA"/>
  </r>
  <r>
    <x v="53"/>
    <x v="1"/>
    <x v="0"/>
    <x v="5"/>
    <s v="PHA"/>
    <s v="OAK"/>
    <x v="78"/>
    <m/>
    <n v="5"/>
    <n v="152"/>
    <n v="75"/>
    <n v="71"/>
    <n v="81"/>
    <m/>
    <x v="0"/>
    <x v="0"/>
    <x v="0"/>
    <x v="1"/>
    <n v="0"/>
    <n v="685"/>
    <n v="5184"/>
    <n v="1459"/>
    <n v="251"/>
    <n v="59"/>
    <n v="63"/>
    <n v="374"/>
    <n v="482"/>
    <n v="79"/>
    <n v="66"/>
    <m/>
    <m/>
    <n v="778"/>
    <n v="656"/>
    <n v="4.3899999999999997"/>
    <n v="68"/>
    <n v="8"/>
    <n v="10"/>
    <n v="4035"/>
    <n v="1527"/>
    <n v="43"/>
    <n v="597"/>
    <n v="371"/>
    <n v="181"/>
    <n v="157"/>
    <n v="0.97099999999999997"/>
    <x v="5"/>
    <s v="Shibe Park"/>
    <n v="531992"/>
    <n v="101"/>
    <n v="101"/>
    <s v="PHA"/>
    <s v="PHA"/>
    <s v="PHA"/>
  </r>
  <r>
    <x v="53"/>
    <x v="1"/>
    <x v="0"/>
    <x v="1"/>
    <s v="PHI"/>
    <s v="PHI"/>
    <x v="44"/>
    <m/>
    <n v="7"/>
    <n v="152"/>
    <n v="76"/>
    <n v="55"/>
    <n v="96"/>
    <m/>
    <x v="0"/>
    <x v="0"/>
    <x v="0"/>
    <x v="1"/>
    <n v="0"/>
    <n v="676"/>
    <n v="5306"/>
    <n v="1459"/>
    <n v="256"/>
    <n v="56"/>
    <n v="94"/>
    <n v="382"/>
    <n v="452"/>
    <n v="57"/>
    <n v="67"/>
    <m/>
    <m/>
    <n v="849"/>
    <n v="733"/>
    <n v="4.87"/>
    <n v="59"/>
    <n v="7"/>
    <n v="10"/>
    <n v="4062"/>
    <n v="1689"/>
    <n v="84"/>
    <n v="469"/>
    <n v="349"/>
    <n v="175"/>
    <n v="168"/>
    <n v="0.97199999999999998"/>
    <x v="71"/>
    <s v="Baker Bowl"/>
    <n v="299818"/>
    <n v="112"/>
    <n v="115"/>
    <s v="PHI"/>
    <s v="PHI"/>
    <s v="PHI"/>
  </r>
  <r>
    <x v="53"/>
    <x v="1"/>
    <x v="0"/>
    <x v="1"/>
    <s v="PIT"/>
    <s v="PIT"/>
    <x v="39"/>
    <m/>
    <n v="3"/>
    <n v="153"/>
    <n v="77"/>
    <n v="90"/>
    <n v="63"/>
    <m/>
    <x v="0"/>
    <x v="0"/>
    <x v="0"/>
    <x v="1"/>
    <n v="0"/>
    <n v="724"/>
    <n v="5288"/>
    <n v="1517"/>
    <n v="222"/>
    <n v="122"/>
    <n v="44"/>
    <n v="366"/>
    <n v="396"/>
    <n v="181"/>
    <n v="92"/>
    <m/>
    <m/>
    <n v="588"/>
    <n v="502"/>
    <n v="3.27"/>
    <n v="85"/>
    <n v="15"/>
    <n v="5"/>
    <n v="4146"/>
    <n v="1387"/>
    <n v="42"/>
    <n v="323"/>
    <n v="364"/>
    <n v="183"/>
    <n v="161"/>
    <n v="0.97099999999999997"/>
    <x v="77"/>
    <s v="Forbes Field"/>
    <n v="736883"/>
    <n v="102"/>
    <n v="99"/>
    <s v="PIT"/>
    <s v="PIT"/>
    <s v="PIT"/>
  </r>
  <r>
    <x v="53"/>
    <x v="1"/>
    <x v="0"/>
    <x v="5"/>
    <s v="SLA"/>
    <s v="BAL"/>
    <x v="37"/>
    <m/>
    <n v="4"/>
    <n v="153"/>
    <n v="78"/>
    <n v="74"/>
    <n v="78"/>
    <m/>
    <x v="0"/>
    <x v="0"/>
    <x v="0"/>
    <x v="1"/>
    <n v="0"/>
    <n v="769"/>
    <n v="5236"/>
    <n v="1543"/>
    <n v="266"/>
    <n v="62"/>
    <n v="67"/>
    <n v="465"/>
    <n v="349"/>
    <n v="85"/>
    <n v="85"/>
    <m/>
    <m/>
    <n v="809"/>
    <n v="687"/>
    <n v="4.57"/>
    <n v="65"/>
    <n v="11"/>
    <n v="7"/>
    <n v="4059"/>
    <n v="1511"/>
    <n v="68"/>
    <n v="517"/>
    <n v="386"/>
    <n v="176"/>
    <n v="141"/>
    <n v="0.97"/>
    <x v="45"/>
    <s v="Sportsman's Park IV"/>
    <n v="533349"/>
    <n v="106"/>
    <n v="107"/>
    <s v="SLB"/>
    <s v="SLA"/>
    <s v="SLA"/>
  </r>
  <r>
    <x v="53"/>
    <x v="1"/>
    <x v="0"/>
    <x v="1"/>
    <s v="SLN"/>
    <s v="STL"/>
    <x v="40"/>
    <m/>
    <n v="6"/>
    <n v="154"/>
    <n v="77"/>
    <n v="65"/>
    <n v="89"/>
    <m/>
    <x v="0"/>
    <x v="0"/>
    <x v="0"/>
    <x v="1"/>
    <n v="0"/>
    <n v="740"/>
    <n v="5349"/>
    <n v="1552"/>
    <n v="270"/>
    <n v="87"/>
    <n v="67"/>
    <n v="382"/>
    <n v="418"/>
    <n v="86"/>
    <n v="86"/>
    <m/>
    <m/>
    <n v="750"/>
    <n v="629"/>
    <n v="4.1500000000000004"/>
    <n v="79"/>
    <n v="7"/>
    <n v="6"/>
    <n v="4092"/>
    <n v="1528"/>
    <n v="70"/>
    <n v="486"/>
    <n v="393"/>
    <n v="191"/>
    <n v="162"/>
    <n v="0.96899999999999997"/>
    <x v="83"/>
    <s v="Sportsman's Park IV"/>
    <n v="272885"/>
    <n v="98"/>
    <n v="98"/>
    <s v="STL"/>
    <s v="SLN"/>
    <s v="SLN"/>
  </r>
  <r>
    <x v="53"/>
    <x v="1"/>
    <x v="0"/>
    <x v="5"/>
    <s v="WS1"/>
    <s v="MIN"/>
    <x v="79"/>
    <m/>
    <n v="1"/>
    <n v="156"/>
    <n v="79"/>
    <n v="92"/>
    <n v="62"/>
    <m/>
    <x v="0"/>
    <x v="1"/>
    <x v="1"/>
    <x v="2"/>
    <n v="1"/>
    <n v="755"/>
    <n v="5304"/>
    <n v="1558"/>
    <n v="255"/>
    <n v="88"/>
    <n v="22"/>
    <n v="513"/>
    <n v="392"/>
    <n v="115"/>
    <n v="87"/>
    <m/>
    <m/>
    <n v="613"/>
    <n v="513"/>
    <n v="3.34"/>
    <n v="74"/>
    <n v="13"/>
    <n v="25"/>
    <n v="4149"/>
    <n v="1329"/>
    <n v="34"/>
    <n v="505"/>
    <n v="469"/>
    <n v="171"/>
    <n v="149"/>
    <n v="0.97199999999999998"/>
    <x v="79"/>
    <s v="Griffith Stadium I"/>
    <n v="584310"/>
    <n v="98"/>
    <n v="96"/>
    <s v="WSH"/>
    <s v="WS1"/>
    <s v="WS1"/>
  </r>
  <r>
    <x v="54"/>
    <x v="1"/>
    <x v="0"/>
    <x v="5"/>
    <s v="BOS"/>
    <s v="BOS"/>
    <x v="74"/>
    <m/>
    <n v="8"/>
    <n v="152"/>
    <n v="75"/>
    <n v="47"/>
    <n v="105"/>
    <m/>
    <x v="0"/>
    <x v="0"/>
    <x v="0"/>
    <x v="1"/>
    <n v="0"/>
    <n v="639"/>
    <n v="5166"/>
    <n v="1375"/>
    <n v="257"/>
    <n v="64"/>
    <n v="41"/>
    <n v="513"/>
    <n v="422"/>
    <n v="42"/>
    <n v="56"/>
    <m/>
    <m/>
    <n v="922"/>
    <n v="732"/>
    <n v="4.97"/>
    <n v="68"/>
    <n v="6"/>
    <n v="6"/>
    <n v="3978"/>
    <n v="1615"/>
    <n v="67"/>
    <n v="510"/>
    <n v="310"/>
    <n v="265"/>
    <n v="150"/>
    <n v="0.95599999999999996"/>
    <x v="92"/>
    <s v="Fenway Park I"/>
    <n v="267782"/>
    <n v="99"/>
    <n v="103"/>
    <s v="BOS"/>
    <s v="BOS"/>
    <s v="BOS"/>
  </r>
  <r>
    <x v="54"/>
    <x v="1"/>
    <x v="0"/>
    <x v="1"/>
    <s v="BRO"/>
    <s v="LAD"/>
    <x v="47"/>
    <m/>
    <n v="6"/>
    <n v="153"/>
    <n v="77"/>
    <n v="68"/>
    <n v="85"/>
    <m/>
    <x v="0"/>
    <x v="0"/>
    <x v="0"/>
    <x v="1"/>
    <n v="0"/>
    <n v="786"/>
    <n v="5468"/>
    <n v="1617"/>
    <n v="250"/>
    <n v="80"/>
    <n v="64"/>
    <n v="437"/>
    <n v="383"/>
    <n v="37"/>
    <n v="30"/>
    <m/>
    <m/>
    <n v="866"/>
    <n v="715"/>
    <n v="4.7699999999999996"/>
    <n v="82"/>
    <n v="4"/>
    <n v="4"/>
    <n v="4050"/>
    <n v="1608"/>
    <n v="75"/>
    <n v="477"/>
    <n v="518"/>
    <n v="209"/>
    <n v="130"/>
    <n v="0.96599999999999997"/>
    <x v="99"/>
    <s v="Ebbets Field"/>
    <n v="659435"/>
    <n v="97"/>
    <n v="97"/>
    <s v="BRO"/>
    <s v="BRO"/>
    <s v="BRO"/>
  </r>
  <r>
    <x v="54"/>
    <x v="1"/>
    <x v="0"/>
    <x v="1"/>
    <s v="BSN"/>
    <s v="ATL"/>
    <x v="24"/>
    <m/>
    <n v="5"/>
    <n v="153"/>
    <n v="76"/>
    <n v="70"/>
    <n v="83"/>
    <m/>
    <x v="0"/>
    <x v="0"/>
    <x v="0"/>
    <x v="1"/>
    <n v="0"/>
    <n v="708"/>
    <n v="5365"/>
    <n v="1567"/>
    <n v="260"/>
    <n v="70"/>
    <n v="41"/>
    <n v="405"/>
    <n v="380"/>
    <n v="77"/>
    <n v="72"/>
    <m/>
    <m/>
    <n v="802"/>
    <n v="666"/>
    <n v="4.3899999999999997"/>
    <n v="77"/>
    <n v="5"/>
    <n v="4"/>
    <n v="4098"/>
    <n v="1567"/>
    <n v="67"/>
    <n v="458"/>
    <n v="351"/>
    <n v="221"/>
    <n v="145"/>
    <n v="0.96399999999999997"/>
    <x v="95"/>
    <s v="Braves Field"/>
    <n v="313528"/>
    <n v="91"/>
    <n v="94"/>
    <s v="BSN"/>
    <s v="BSN"/>
    <s v="BSN"/>
  </r>
  <r>
    <x v="54"/>
    <x v="1"/>
    <x v="0"/>
    <x v="5"/>
    <s v="CHA"/>
    <s v="CHW"/>
    <x v="75"/>
    <m/>
    <n v="5"/>
    <n v="154"/>
    <n v="77"/>
    <n v="79"/>
    <n v="75"/>
    <m/>
    <x v="0"/>
    <x v="0"/>
    <x v="0"/>
    <x v="1"/>
    <n v="0"/>
    <n v="811"/>
    <n v="5224"/>
    <n v="1482"/>
    <n v="299"/>
    <n v="59"/>
    <n v="38"/>
    <n v="662"/>
    <n v="405"/>
    <n v="129"/>
    <n v="88"/>
    <m/>
    <m/>
    <n v="770"/>
    <n v="660"/>
    <n v="4.29"/>
    <n v="71"/>
    <n v="12"/>
    <n v="13"/>
    <n v="4155"/>
    <n v="1579"/>
    <n v="69"/>
    <n v="489"/>
    <n v="374"/>
    <n v="198"/>
    <n v="162"/>
    <n v="0.96899999999999997"/>
    <x v="85"/>
    <s v="Comiskey Park"/>
    <n v="832231"/>
    <n v="95"/>
    <n v="95"/>
    <s v="CHW"/>
    <s v="CHA"/>
    <s v="CHA"/>
  </r>
  <r>
    <x v="54"/>
    <x v="1"/>
    <x v="0"/>
    <x v="1"/>
    <s v="CHN"/>
    <s v="CHC"/>
    <x v="25"/>
    <m/>
    <n v="8"/>
    <n v="154"/>
    <n v="77"/>
    <n v="68"/>
    <n v="86"/>
    <m/>
    <x v="0"/>
    <x v="0"/>
    <x v="0"/>
    <x v="1"/>
    <n v="0"/>
    <n v="723"/>
    <n v="5353"/>
    <n v="1473"/>
    <n v="254"/>
    <n v="70"/>
    <n v="86"/>
    <n v="397"/>
    <n v="470"/>
    <n v="94"/>
    <n v="70"/>
    <m/>
    <m/>
    <n v="773"/>
    <n v="671"/>
    <n v="4.41"/>
    <n v="75"/>
    <n v="5"/>
    <n v="10"/>
    <n v="4110"/>
    <n v="1575"/>
    <n v="102"/>
    <n v="485"/>
    <n v="435"/>
    <n v="198"/>
    <n v="161"/>
    <n v="0.96899999999999997"/>
    <x v="88"/>
    <s v="Wrigley Field"/>
    <n v="622610"/>
    <n v="102"/>
    <n v="102"/>
    <s v="CHC"/>
    <s v="CHN"/>
    <s v="CHN"/>
  </r>
  <r>
    <x v="54"/>
    <x v="1"/>
    <x v="0"/>
    <x v="1"/>
    <s v="CIN"/>
    <s v="CIN"/>
    <x v="26"/>
    <m/>
    <n v="3"/>
    <n v="153"/>
    <n v="76"/>
    <n v="80"/>
    <n v="73"/>
    <m/>
    <x v="0"/>
    <x v="0"/>
    <x v="0"/>
    <x v="1"/>
    <n v="0"/>
    <n v="690"/>
    <n v="5233"/>
    <n v="1490"/>
    <n v="221"/>
    <n v="90"/>
    <n v="44"/>
    <n v="409"/>
    <n v="327"/>
    <n v="108"/>
    <n v="107"/>
    <m/>
    <m/>
    <n v="643"/>
    <n v="516"/>
    <n v="3.38"/>
    <n v="92"/>
    <n v="11"/>
    <n v="12"/>
    <n v="4125"/>
    <n v="1447"/>
    <n v="35"/>
    <n v="324"/>
    <n v="437"/>
    <n v="203"/>
    <n v="161"/>
    <n v="0.96799999999999997"/>
    <x v="25"/>
    <s v="Crosley Field"/>
    <n v="464920"/>
    <n v="98"/>
    <n v="96"/>
    <s v="CIN"/>
    <s v="CIN"/>
    <s v="CIN"/>
  </r>
  <r>
    <x v="54"/>
    <x v="1"/>
    <x v="0"/>
    <x v="5"/>
    <s v="CLE"/>
    <s v="CLE"/>
    <x v="76"/>
    <m/>
    <n v="6"/>
    <n v="155"/>
    <n v="77"/>
    <n v="70"/>
    <n v="84"/>
    <m/>
    <x v="0"/>
    <x v="0"/>
    <x v="0"/>
    <x v="1"/>
    <n v="0"/>
    <n v="782"/>
    <n v="5436"/>
    <n v="1613"/>
    <n v="285"/>
    <n v="58"/>
    <n v="52"/>
    <n v="520"/>
    <n v="379"/>
    <n v="90"/>
    <n v="77"/>
    <m/>
    <m/>
    <n v="817"/>
    <n v="684"/>
    <n v="4.49"/>
    <n v="93"/>
    <n v="6"/>
    <n v="9"/>
    <n v="4116"/>
    <n v="1604"/>
    <n v="41"/>
    <n v="493"/>
    <n v="345"/>
    <n v="212"/>
    <n v="146"/>
    <n v="0.96599999999999997"/>
    <x v="107"/>
    <s v="League Park II"/>
    <n v="419005"/>
    <n v="101"/>
    <n v="101"/>
    <s v="CLE"/>
    <s v="CLE"/>
    <s v="CLE"/>
  </r>
  <r>
    <x v="54"/>
    <x v="1"/>
    <x v="0"/>
    <x v="5"/>
    <s v="DET"/>
    <s v="DET"/>
    <x v="77"/>
    <m/>
    <n v="4"/>
    <n v="156"/>
    <n v="77"/>
    <n v="81"/>
    <n v="73"/>
    <m/>
    <x v="0"/>
    <x v="0"/>
    <x v="0"/>
    <x v="1"/>
    <n v="0"/>
    <n v="903"/>
    <n v="5371"/>
    <n v="1621"/>
    <n v="277"/>
    <n v="84"/>
    <n v="50"/>
    <n v="640"/>
    <n v="386"/>
    <n v="97"/>
    <n v="63"/>
    <m/>
    <m/>
    <n v="829"/>
    <n v="708"/>
    <n v="4.6100000000000003"/>
    <n v="66"/>
    <n v="2"/>
    <n v="18"/>
    <n v="4149"/>
    <n v="1582"/>
    <n v="70"/>
    <n v="556"/>
    <n v="419"/>
    <n v="171"/>
    <n v="143"/>
    <n v="0.97299999999999998"/>
    <x v="86"/>
    <s v="Navin Field"/>
    <n v="820766"/>
    <n v="98"/>
    <n v="98"/>
    <s v="DET"/>
    <s v="DET"/>
    <s v="DET"/>
  </r>
  <r>
    <x v="54"/>
    <x v="1"/>
    <x v="0"/>
    <x v="1"/>
    <s v="NY1"/>
    <s v="SFG"/>
    <x v="42"/>
    <m/>
    <n v="2"/>
    <n v="152"/>
    <n v="76"/>
    <n v="86"/>
    <n v="66"/>
    <m/>
    <x v="0"/>
    <x v="0"/>
    <x v="0"/>
    <x v="1"/>
    <n v="0"/>
    <n v="736"/>
    <n v="5327"/>
    <n v="1507"/>
    <n v="239"/>
    <n v="61"/>
    <n v="114"/>
    <n v="411"/>
    <n v="494"/>
    <n v="79"/>
    <n v="65"/>
    <m/>
    <m/>
    <n v="702"/>
    <n v="593"/>
    <n v="3.94"/>
    <n v="80"/>
    <n v="6"/>
    <n v="8"/>
    <n v="4062"/>
    <n v="1532"/>
    <n v="73"/>
    <n v="408"/>
    <n v="446"/>
    <n v="198"/>
    <n v="129"/>
    <n v="0.96799999999999997"/>
    <x v="62"/>
    <s v="Polo Grounds IV"/>
    <n v="778993"/>
    <n v="96"/>
    <n v="95"/>
    <s v="NYG"/>
    <s v="NY1"/>
    <s v="NY1"/>
  </r>
  <r>
    <x v="54"/>
    <x v="1"/>
    <x v="0"/>
    <x v="5"/>
    <s v="NYA"/>
    <s v="NYY"/>
    <x v="73"/>
    <m/>
    <n v="7"/>
    <n v="156"/>
    <n v="79"/>
    <n v="69"/>
    <n v="85"/>
    <m/>
    <x v="0"/>
    <x v="0"/>
    <x v="0"/>
    <x v="1"/>
    <n v="0"/>
    <n v="706"/>
    <n v="5353"/>
    <n v="1471"/>
    <n v="247"/>
    <n v="74"/>
    <n v="110"/>
    <n v="470"/>
    <n v="482"/>
    <n v="67"/>
    <n v="73"/>
    <m/>
    <m/>
    <n v="774"/>
    <n v="667"/>
    <n v="4.33"/>
    <n v="80"/>
    <n v="8"/>
    <n v="13"/>
    <n v="4161"/>
    <n v="1560"/>
    <n v="78"/>
    <n v="505"/>
    <n v="492"/>
    <n v="162"/>
    <n v="150"/>
    <n v="0.97399999999999998"/>
    <x v="96"/>
    <s v="Yankee Stadium I"/>
    <n v="697267"/>
    <n v="98"/>
    <n v="97"/>
    <s v="NYY"/>
    <s v="NYA"/>
    <s v="NYA"/>
  </r>
  <r>
    <x v="54"/>
    <x v="1"/>
    <x v="0"/>
    <x v="5"/>
    <s v="PHA"/>
    <s v="OAK"/>
    <x v="78"/>
    <m/>
    <n v="2"/>
    <n v="153"/>
    <n v="77"/>
    <n v="88"/>
    <n v="64"/>
    <m/>
    <x v="0"/>
    <x v="0"/>
    <x v="0"/>
    <x v="1"/>
    <n v="0"/>
    <n v="831"/>
    <n v="5399"/>
    <n v="1659"/>
    <n v="298"/>
    <n v="79"/>
    <n v="76"/>
    <n v="453"/>
    <n v="432"/>
    <n v="67"/>
    <n v="59"/>
    <m/>
    <m/>
    <n v="713"/>
    <n v="594"/>
    <n v="3.87"/>
    <n v="61"/>
    <n v="8"/>
    <n v="18"/>
    <n v="4143"/>
    <n v="1468"/>
    <n v="60"/>
    <n v="544"/>
    <n v="495"/>
    <n v="214"/>
    <n v="148"/>
    <n v="0.96599999999999997"/>
    <x v="5"/>
    <s v="Shibe Park"/>
    <n v="869703"/>
    <n v="107"/>
    <n v="106"/>
    <s v="PHA"/>
    <s v="PHA"/>
    <s v="PHA"/>
  </r>
  <r>
    <x v="54"/>
    <x v="1"/>
    <x v="0"/>
    <x v="1"/>
    <s v="PHI"/>
    <s v="PHI"/>
    <x v="44"/>
    <m/>
    <n v="6"/>
    <n v="153"/>
    <n v="77"/>
    <n v="68"/>
    <n v="85"/>
    <m/>
    <x v="0"/>
    <x v="0"/>
    <x v="0"/>
    <x v="1"/>
    <n v="0"/>
    <n v="812"/>
    <n v="5412"/>
    <n v="1598"/>
    <n v="288"/>
    <n v="58"/>
    <n v="100"/>
    <n v="456"/>
    <n v="542"/>
    <n v="48"/>
    <n v="59"/>
    <m/>
    <m/>
    <n v="930"/>
    <n v="753"/>
    <n v="5.0199999999999996"/>
    <n v="69"/>
    <n v="8"/>
    <n v="9"/>
    <n v="4050"/>
    <n v="1753"/>
    <n v="117"/>
    <n v="444"/>
    <n v="371"/>
    <n v="211"/>
    <n v="147"/>
    <n v="0.96499999999999997"/>
    <x v="71"/>
    <s v="Baker Bowl"/>
    <n v="304905"/>
    <n v="108"/>
    <n v="112"/>
    <s v="PHI"/>
    <s v="PHI"/>
    <s v="PHI"/>
  </r>
  <r>
    <x v="54"/>
    <x v="1"/>
    <x v="0"/>
    <x v="1"/>
    <s v="PIT"/>
    <s v="PIT"/>
    <x v="39"/>
    <m/>
    <n v="1"/>
    <n v="153"/>
    <n v="77"/>
    <n v="95"/>
    <n v="58"/>
    <m/>
    <x v="0"/>
    <x v="1"/>
    <x v="1"/>
    <x v="2"/>
    <n v="1"/>
    <n v="912"/>
    <n v="5372"/>
    <n v="1651"/>
    <n v="316"/>
    <n v="105"/>
    <n v="78"/>
    <n v="499"/>
    <n v="363"/>
    <n v="159"/>
    <n v="63"/>
    <m/>
    <m/>
    <n v="715"/>
    <n v="582"/>
    <n v="3.87"/>
    <n v="77"/>
    <n v="2"/>
    <n v="13"/>
    <n v="4062"/>
    <n v="1526"/>
    <n v="81"/>
    <n v="387"/>
    <n v="386"/>
    <n v="224"/>
    <n v="171"/>
    <n v="0.96399999999999997"/>
    <x v="77"/>
    <s v="Forbes Field"/>
    <n v="804354"/>
    <n v="106"/>
    <n v="104"/>
    <s v="PIT"/>
    <s v="PIT"/>
    <s v="PIT"/>
  </r>
  <r>
    <x v="54"/>
    <x v="1"/>
    <x v="0"/>
    <x v="5"/>
    <s v="SLA"/>
    <s v="BAL"/>
    <x v="37"/>
    <m/>
    <n v="3"/>
    <n v="154"/>
    <n v="78"/>
    <n v="82"/>
    <n v="71"/>
    <m/>
    <x v="0"/>
    <x v="0"/>
    <x v="0"/>
    <x v="1"/>
    <n v="0"/>
    <n v="900"/>
    <n v="5440"/>
    <n v="1620"/>
    <n v="304"/>
    <n v="68"/>
    <n v="110"/>
    <n v="498"/>
    <n v="375"/>
    <n v="85"/>
    <n v="78"/>
    <m/>
    <m/>
    <n v="906"/>
    <n v="754"/>
    <n v="4.92"/>
    <n v="67"/>
    <n v="7"/>
    <n v="10"/>
    <n v="4137"/>
    <n v="1588"/>
    <n v="99"/>
    <n v="675"/>
    <n v="419"/>
    <n v="219"/>
    <n v="164"/>
    <n v="0.96399999999999997"/>
    <x v="45"/>
    <s v="Sportsman's Park IV"/>
    <n v="462898"/>
    <n v="105"/>
    <n v="106"/>
    <s v="SLB"/>
    <s v="SLA"/>
    <s v="SLA"/>
  </r>
  <r>
    <x v="54"/>
    <x v="1"/>
    <x v="0"/>
    <x v="1"/>
    <s v="SLN"/>
    <s v="STL"/>
    <x v="40"/>
    <m/>
    <n v="4"/>
    <n v="153"/>
    <n v="76"/>
    <n v="77"/>
    <n v="76"/>
    <m/>
    <x v="0"/>
    <x v="0"/>
    <x v="0"/>
    <x v="1"/>
    <n v="0"/>
    <n v="828"/>
    <n v="5329"/>
    <n v="1592"/>
    <n v="292"/>
    <n v="80"/>
    <n v="109"/>
    <n v="446"/>
    <n v="414"/>
    <n v="70"/>
    <n v="51"/>
    <m/>
    <m/>
    <n v="764"/>
    <n v="647"/>
    <n v="4.3600000000000003"/>
    <n v="82"/>
    <n v="8"/>
    <n v="7"/>
    <n v="4005"/>
    <n v="1480"/>
    <n v="86"/>
    <n v="470"/>
    <n v="428"/>
    <n v="204"/>
    <n v="156"/>
    <n v="0.96599999999999997"/>
    <x v="83"/>
    <s v="Sportsman's Park IV"/>
    <n v="404959"/>
    <n v="103"/>
    <n v="102"/>
    <s v="STL"/>
    <s v="SLN"/>
    <s v="SLN"/>
  </r>
  <r>
    <x v="54"/>
    <x v="1"/>
    <x v="0"/>
    <x v="5"/>
    <s v="WS1"/>
    <s v="MIN"/>
    <x v="79"/>
    <m/>
    <n v="1"/>
    <n v="152"/>
    <n v="76"/>
    <n v="96"/>
    <n v="55"/>
    <m/>
    <x v="0"/>
    <x v="1"/>
    <x v="1"/>
    <x v="1"/>
    <n v="0"/>
    <n v="829"/>
    <n v="5206"/>
    <n v="1577"/>
    <n v="251"/>
    <n v="71"/>
    <n v="56"/>
    <n v="533"/>
    <n v="427"/>
    <n v="134"/>
    <n v="88"/>
    <m/>
    <m/>
    <n v="670"/>
    <n v="558"/>
    <n v="3.7"/>
    <n v="69"/>
    <n v="10"/>
    <n v="21"/>
    <n v="4074"/>
    <n v="1434"/>
    <n v="49"/>
    <n v="543"/>
    <n v="463"/>
    <n v="172"/>
    <n v="166"/>
    <n v="0.97199999999999998"/>
    <x v="79"/>
    <s v="Griffith Stadium I"/>
    <n v="817199"/>
    <n v="99"/>
    <n v="97"/>
    <s v="WSH"/>
    <s v="WS1"/>
    <s v="WS1"/>
  </r>
  <r>
    <x v="55"/>
    <x v="1"/>
    <x v="0"/>
    <x v="5"/>
    <s v="BOS"/>
    <s v="BOS"/>
    <x v="74"/>
    <m/>
    <n v="8"/>
    <n v="154"/>
    <n v="77"/>
    <n v="46"/>
    <n v="107"/>
    <m/>
    <x v="0"/>
    <x v="0"/>
    <x v="0"/>
    <x v="1"/>
    <n v="0"/>
    <n v="562"/>
    <n v="5185"/>
    <n v="1325"/>
    <n v="249"/>
    <n v="54"/>
    <n v="32"/>
    <n v="465"/>
    <n v="450"/>
    <n v="48"/>
    <n v="51"/>
    <m/>
    <m/>
    <n v="835"/>
    <n v="714"/>
    <n v="4.72"/>
    <n v="53"/>
    <n v="6"/>
    <n v="5"/>
    <n v="4086"/>
    <n v="1520"/>
    <n v="45"/>
    <n v="546"/>
    <n v="336"/>
    <n v="182"/>
    <n v="143"/>
    <n v="0.97099999999999997"/>
    <x v="92"/>
    <s v="Fenway Park I"/>
    <n v="285155"/>
    <n v="96"/>
    <n v="101"/>
    <s v="BOS"/>
    <s v="BOS"/>
    <s v="BOS"/>
  </r>
  <r>
    <x v="55"/>
    <x v="1"/>
    <x v="0"/>
    <x v="1"/>
    <s v="BRO"/>
    <s v="LAD"/>
    <x v="47"/>
    <m/>
    <n v="6"/>
    <n v="155"/>
    <n v="76"/>
    <n v="71"/>
    <n v="82"/>
    <m/>
    <x v="0"/>
    <x v="0"/>
    <x v="0"/>
    <x v="1"/>
    <n v="0"/>
    <n v="623"/>
    <n v="5130"/>
    <n v="1348"/>
    <n v="246"/>
    <n v="62"/>
    <n v="40"/>
    <n v="475"/>
    <n v="464"/>
    <n v="76"/>
    <m/>
    <m/>
    <m/>
    <n v="705"/>
    <n v="578"/>
    <n v="3.82"/>
    <n v="83"/>
    <n v="5"/>
    <n v="9"/>
    <n v="4083"/>
    <n v="1440"/>
    <n v="50"/>
    <n v="472"/>
    <n v="517"/>
    <n v="228"/>
    <n v="95"/>
    <n v="0.96299999999999997"/>
    <x v="99"/>
    <s v="Ebbets Field"/>
    <n v="650819"/>
    <n v="98"/>
    <n v="100"/>
    <s v="BRO"/>
    <s v="BRO"/>
    <s v="BRO"/>
  </r>
  <r>
    <x v="55"/>
    <x v="1"/>
    <x v="0"/>
    <x v="1"/>
    <s v="BSN"/>
    <s v="ATL"/>
    <x v="24"/>
    <m/>
    <n v="7"/>
    <n v="153"/>
    <n v="77"/>
    <n v="66"/>
    <n v="86"/>
    <m/>
    <x v="0"/>
    <x v="0"/>
    <x v="0"/>
    <x v="1"/>
    <n v="0"/>
    <n v="624"/>
    <n v="5216"/>
    <n v="1444"/>
    <n v="209"/>
    <n v="62"/>
    <n v="16"/>
    <n v="426"/>
    <n v="348"/>
    <n v="81"/>
    <m/>
    <m/>
    <m/>
    <n v="719"/>
    <n v="608"/>
    <n v="4.01"/>
    <n v="60"/>
    <n v="9"/>
    <n v="9"/>
    <n v="4095"/>
    <n v="1536"/>
    <n v="46"/>
    <n v="455"/>
    <n v="408"/>
    <n v="208"/>
    <n v="150"/>
    <n v="0.96699999999999997"/>
    <x v="95"/>
    <s v="Braves Field"/>
    <n v="303598"/>
    <n v="91"/>
    <n v="93"/>
    <s v="BSN"/>
    <s v="BSN"/>
    <s v="BSN"/>
  </r>
  <r>
    <x v="55"/>
    <x v="1"/>
    <x v="0"/>
    <x v="5"/>
    <s v="CHA"/>
    <s v="CHW"/>
    <x v="75"/>
    <m/>
    <n v="5"/>
    <n v="155"/>
    <n v="79"/>
    <n v="81"/>
    <n v="72"/>
    <m/>
    <x v="0"/>
    <x v="0"/>
    <x v="0"/>
    <x v="1"/>
    <n v="0"/>
    <n v="730"/>
    <n v="5220"/>
    <n v="1508"/>
    <n v="314"/>
    <n v="60"/>
    <n v="32"/>
    <n v="556"/>
    <n v="381"/>
    <n v="121"/>
    <n v="77"/>
    <m/>
    <m/>
    <n v="665"/>
    <n v="573"/>
    <n v="3.74"/>
    <n v="85"/>
    <n v="11"/>
    <n v="12"/>
    <n v="4140"/>
    <n v="1426"/>
    <n v="47"/>
    <n v="506"/>
    <n v="458"/>
    <n v="161"/>
    <n v="122"/>
    <n v="0.97399999999999998"/>
    <x v="85"/>
    <s v="Comiskey Park"/>
    <n v="710339"/>
    <n v="97"/>
    <n v="97"/>
    <s v="CHW"/>
    <s v="CHA"/>
    <s v="CHA"/>
  </r>
  <r>
    <x v="55"/>
    <x v="1"/>
    <x v="0"/>
    <x v="1"/>
    <s v="CHN"/>
    <s v="CHC"/>
    <x v="25"/>
    <m/>
    <n v="4"/>
    <n v="155"/>
    <n v="78"/>
    <n v="82"/>
    <n v="72"/>
    <m/>
    <x v="0"/>
    <x v="0"/>
    <x v="0"/>
    <x v="1"/>
    <n v="0"/>
    <n v="682"/>
    <n v="5229"/>
    <n v="1453"/>
    <n v="291"/>
    <n v="49"/>
    <n v="66"/>
    <n v="445"/>
    <n v="447"/>
    <n v="85"/>
    <m/>
    <m/>
    <m/>
    <n v="602"/>
    <n v="499"/>
    <n v="3.26"/>
    <n v="77"/>
    <n v="13"/>
    <n v="14"/>
    <n v="4134"/>
    <n v="1407"/>
    <n v="39"/>
    <n v="486"/>
    <n v="508"/>
    <n v="162"/>
    <n v="174"/>
    <n v="0.97399999999999998"/>
    <x v="88"/>
    <s v="Wrigley Field"/>
    <n v="885063"/>
    <n v="102"/>
    <n v="101"/>
    <s v="CHC"/>
    <s v="CHN"/>
    <s v="CHN"/>
  </r>
  <r>
    <x v="55"/>
    <x v="1"/>
    <x v="0"/>
    <x v="1"/>
    <s v="CIN"/>
    <s v="CIN"/>
    <x v="26"/>
    <m/>
    <n v="2"/>
    <n v="157"/>
    <n v="77"/>
    <n v="87"/>
    <n v="67"/>
    <m/>
    <x v="0"/>
    <x v="0"/>
    <x v="0"/>
    <x v="1"/>
    <n v="0"/>
    <n v="747"/>
    <n v="5320"/>
    <n v="1541"/>
    <n v="242"/>
    <n v="120"/>
    <n v="35"/>
    <n v="454"/>
    <n v="333"/>
    <n v="51"/>
    <m/>
    <m/>
    <m/>
    <n v="651"/>
    <n v="535"/>
    <n v="3.42"/>
    <n v="88"/>
    <n v="14"/>
    <n v="8"/>
    <n v="4224"/>
    <n v="1449"/>
    <n v="40"/>
    <n v="324"/>
    <n v="424"/>
    <n v="183"/>
    <n v="160"/>
    <n v="0.97199999999999998"/>
    <x v="25"/>
    <s v="Crosley Field"/>
    <n v="672987"/>
    <n v="98"/>
    <n v="97"/>
    <s v="CIN"/>
    <s v="CIN"/>
    <s v="CIN"/>
  </r>
  <r>
    <x v="55"/>
    <x v="1"/>
    <x v="0"/>
    <x v="5"/>
    <s v="CLE"/>
    <s v="CLE"/>
    <x v="76"/>
    <m/>
    <n v="2"/>
    <n v="154"/>
    <n v="80"/>
    <n v="88"/>
    <n v="66"/>
    <m/>
    <x v="0"/>
    <x v="0"/>
    <x v="0"/>
    <x v="1"/>
    <n v="0"/>
    <n v="738"/>
    <n v="5293"/>
    <n v="1529"/>
    <n v="333"/>
    <n v="49"/>
    <n v="27"/>
    <n v="455"/>
    <n v="332"/>
    <n v="88"/>
    <n v="43"/>
    <m/>
    <m/>
    <n v="612"/>
    <n v="519"/>
    <n v="3.4"/>
    <n v="96"/>
    <n v="11"/>
    <n v="4"/>
    <n v="4122"/>
    <n v="1412"/>
    <n v="49"/>
    <n v="450"/>
    <n v="381"/>
    <n v="172"/>
    <n v="153"/>
    <n v="0.97199999999999998"/>
    <x v="107"/>
    <s v="League Park II"/>
    <n v="627426"/>
    <n v="101"/>
    <n v="101"/>
    <s v="CLE"/>
    <s v="CLE"/>
    <s v="CLE"/>
  </r>
  <r>
    <x v="55"/>
    <x v="1"/>
    <x v="0"/>
    <x v="5"/>
    <s v="DET"/>
    <s v="DET"/>
    <x v="77"/>
    <m/>
    <n v="6"/>
    <n v="157"/>
    <n v="81"/>
    <n v="79"/>
    <n v="75"/>
    <m/>
    <x v="0"/>
    <x v="0"/>
    <x v="0"/>
    <x v="1"/>
    <n v="0"/>
    <n v="793"/>
    <n v="5315"/>
    <n v="1547"/>
    <n v="281"/>
    <n v="90"/>
    <n v="36"/>
    <n v="599"/>
    <n v="423"/>
    <n v="88"/>
    <n v="72"/>
    <m/>
    <m/>
    <n v="830"/>
    <n v="683"/>
    <n v="4.41"/>
    <n v="57"/>
    <n v="10"/>
    <n v="18"/>
    <n v="4182"/>
    <n v="1570"/>
    <n v="58"/>
    <n v="555"/>
    <n v="469"/>
    <n v="197"/>
    <n v="151"/>
    <n v="0.96899999999999997"/>
    <x v="86"/>
    <s v="Navin Field"/>
    <n v="711914"/>
    <n v="101"/>
    <n v="100"/>
    <s v="DET"/>
    <s v="DET"/>
    <s v="DET"/>
  </r>
  <r>
    <x v="55"/>
    <x v="1"/>
    <x v="0"/>
    <x v="1"/>
    <s v="NY1"/>
    <s v="SFG"/>
    <x v="42"/>
    <m/>
    <n v="5"/>
    <n v="151"/>
    <n v="76"/>
    <n v="74"/>
    <n v="77"/>
    <m/>
    <x v="0"/>
    <x v="0"/>
    <x v="0"/>
    <x v="1"/>
    <n v="0"/>
    <n v="663"/>
    <n v="5167"/>
    <n v="1435"/>
    <n v="214"/>
    <n v="58"/>
    <n v="73"/>
    <n v="339"/>
    <n v="420"/>
    <n v="94"/>
    <m/>
    <m/>
    <m/>
    <n v="668"/>
    <n v="562"/>
    <n v="3.77"/>
    <n v="61"/>
    <n v="4"/>
    <n v="15"/>
    <n v="4023"/>
    <n v="1370"/>
    <n v="70"/>
    <n v="427"/>
    <n v="419"/>
    <n v="186"/>
    <n v="150"/>
    <n v="0.97"/>
    <x v="62"/>
    <s v="Polo Grounds IV"/>
    <n v="700362"/>
    <n v="99"/>
    <n v="98"/>
    <s v="NYG"/>
    <s v="NY1"/>
    <s v="NY1"/>
  </r>
  <r>
    <x v="55"/>
    <x v="1"/>
    <x v="0"/>
    <x v="5"/>
    <s v="NYA"/>
    <s v="NYY"/>
    <x v="73"/>
    <m/>
    <n v="1"/>
    <n v="155"/>
    <n v="75"/>
    <n v="91"/>
    <n v="63"/>
    <m/>
    <x v="0"/>
    <x v="1"/>
    <x v="1"/>
    <x v="1"/>
    <n v="0"/>
    <n v="847"/>
    <n v="5221"/>
    <n v="1508"/>
    <n v="262"/>
    <n v="75"/>
    <n v="121"/>
    <n v="642"/>
    <n v="580"/>
    <n v="79"/>
    <n v="60"/>
    <m/>
    <m/>
    <n v="713"/>
    <n v="588"/>
    <n v="3.86"/>
    <n v="63"/>
    <n v="4"/>
    <n v="20"/>
    <n v="4116"/>
    <n v="1442"/>
    <n v="56"/>
    <n v="478"/>
    <n v="486"/>
    <n v="209"/>
    <n v="117"/>
    <n v="0.96599999999999997"/>
    <x v="96"/>
    <s v="Yankee Stadium I"/>
    <n v="1027675"/>
    <n v="99"/>
    <n v="96"/>
    <s v="NYY"/>
    <s v="NYA"/>
    <s v="NYA"/>
  </r>
  <r>
    <x v="55"/>
    <x v="1"/>
    <x v="0"/>
    <x v="5"/>
    <s v="PHA"/>
    <s v="OAK"/>
    <x v="78"/>
    <m/>
    <n v="3"/>
    <n v="150"/>
    <n v="71"/>
    <n v="83"/>
    <n v="67"/>
    <m/>
    <x v="0"/>
    <x v="0"/>
    <x v="0"/>
    <x v="1"/>
    <n v="0"/>
    <n v="677"/>
    <n v="5046"/>
    <n v="1359"/>
    <n v="259"/>
    <n v="65"/>
    <n v="61"/>
    <n v="523"/>
    <n v="452"/>
    <n v="56"/>
    <n v="46"/>
    <m/>
    <m/>
    <n v="570"/>
    <n v="449"/>
    <n v="3"/>
    <n v="62"/>
    <n v="10"/>
    <n v="16"/>
    <n v="4038"/>
    <n v="1362"/>
    <n v="38"/>
    <n v="451"/>
    <n v="571"/>
    <n v="173"/>
    <n v="131"/>
    <n v="0.97199999999999998"/>
    <x v="5"/>
    <s v="Shibe Park"/>
    <n v="714508"/>
    <n v="106"/>
    <n v="104"/>
    <s v="PHA"/>
    <s v="PHA"/>
    <s v="PHA"/>
  </r>
  <r>
    <x v="55"/>
    <x v="1"/>
    <x v="0"/>
    <x v="1"/>
    <s v="PHI"/>
    <s v="PHI"/>
    <x v="44"/>
    <m/>
    <n v="8"/>
    <n v="152"/>
    <n v="76"/>
    <n v="58"/>
    <n v="93"/>
    <m/>
    <x v="0"/>
    <x v="0"/>
    <x v="0"/>
    <x v="1"/>
    <n v="0"/>
    <n v="687"/>
    <n v="5254"/>
    <n v="1479"/>
    <n v="244"/>
    <n v="50"/>
    <n v="75"/>
    <n v="422"/>
    <n v="479"/>
    <n v="47"/>
    <m/>
    <m/>
    <m/>
    <n v="900"/>
    <n v="746"/>
    <n v="5.03"/>
    <n v="68"/>
    <n v="5"/>
    <n v="5"/>
    <n v="4002"/>
    <n v="1699"/>
    <n v="68"/>
    <n v="454"/>
    <n v="331"/>
    <n v="223"/>
    <n v="153"/>
    <n v="0.96399999999999997"/>
    <x v="71"/>
    <s v="Baker Bowl"/>
    <n v="240600"/>
    <n v="108"/>
    <n v="112"/>
    <s v="PHI"/>
    <s v="PHI"/>
    <s v="PHI"/>
  </r>
  <r>
    <x v="55"/>
    <x v="1"/>
    <x v="0"/>
    <x v="1"/>
    <s v="PIT"/>
    <s v="PIT"/>
    <x v="39"/>
    <m/>
    <n v="3"/>
    <n v="157"/>
    <n v="79"/>
    <n v="84"/>
    <n v="69"/>
    <m/>
    <x v="0"/>
    <x v="0"/>
    <x v="0"/>
    <x v="1"/>
    <n v="0"/>
    <n v="769"/>
    <n v="5312"/>
    <n v="1514"/>
    <n v="243"/>
    <n v="106"/>
    <n v="44"/>
    <n v="434"/>
    <n v="350"/>
    <n v="91"/>
    <m/>
    <m/>
    <m/>
    <n v="689"/>
    <n v="562"/>
    <n v="3.67"/>
    <n v="83"/>
    <n v="12"/>
    <n v="18"/>
    <n v="4137"/>
    <n v="1422"/>
    <n v="50"/>
    <n v="455"/>
    <n v="387"/>
    <n v="220"/>
    <n v="161"/>
    <n v="0.96499999999999997"/>
    <x v="77"/>
    <s v="Forbes Field"/>
    <n v="798542"/>
    <n v="105"/>
    <n v="102"/>
    <s v="PIT"/>
    <s v="PIT"/>
    <s v="PIT"/>
  </r>
  <r>
    <x v="55"/>
    <x v="1"/>
    <x v="0"/>
    <x v="5"/>
    <s v="SLA"/>
    <s v="BAL"/>
    <x v="37"/>
    <m/>
    <n v="7"/>
    <n v="155"/>
    <n v="79"/>
    <n v="62"/>
    <n v="92"/>
    <m/>
    <x v="0"/>
    <x v="0"/>
    <x v="0"/>
    <x v="1"/>
    <n v="0"/>
    <n v="682"/>
    <n v="5259"/>
    <n v="1449"/>
    <n v="253"/>
    <n v="78"/>
    <n v="72"/>
    <n v="437"/>
    <n v="465"/>
    <n v="62"/>
    <n v="71"/>
    <m/>
    <m/>
    <n v="845"/>
    <n v="708"/>
    <n v="4.66"/>
    <n v="64"/>
    <n v="5"/>
    <n v="9"/>
    <n v="4104"/>
    <n v="1549"/>
    <n v="86"/>
    <n v="654"/>
    <n v="337"/>
    <n v="228"/>
    <n v="167"/>
    <n v="0.96299999999999997"/>
    <x v="45"/>
    <s v="Sportsman's Park IV"/>
    <n v="283986"/>
    <n v="105"/>
    <n v="107"/>
    <s v="SLB"/>
    <s v="SLA"/>
    <s v="SLA"/>
  </r>
  <r>
    <x v="55"/>
    <x v="1"/>
    <x v="0"/>
    <x v="1"/>
    <s v="SLN"/>
    <s v="STL"/>
    <x v="40"/>
    <m/>
    <n v="1"/>
    <n v="156"/>
    <n v="79"/>
    <n v="89"/>
    <n v="65"/>
    <m/>
    <x v="0"/>
    <x v="1"/>
    <x v="1"/>
    <x v="2"/>
    <n v="1"/>
    <n v="817"/>
    <n v="5381"/>
    <n v="1541"/>
    <n v="259"/>
    <n v="82"/>
    <n v="90"/>
    <n v="478"/>
    <n v="518"/>
    <n v="83"/>
    <m/>
    <m/>
    <m/>
    <n v="678"/>
    <n v="570"/>
    <n v="3.67"/>
    <n v="90"/>
    <n v="10"/>
    <n v="6"/>
    <n v="4194"/>
    <n v="1423"/>
    <n v="76"/>
    <n v="397"/>
    <n v="365"/>
    <n v="198"/>
    <n v="141"/>
    <n v="0.96899999999999997"/>
    <x v="83"/>
    <s v="Sportsman's Park IV"/>
    <n v="668428"/>
    <n v="104"/>
    <n v="103"/>
    <s v="STL"/>
    <s v="SLN"/>
    <s v="SLN"/>
  </r>
  <r>
    <x v="55"/>
    <x v="1"/>
    <x v="0"/>
    <x v="5"/>
    <s v="WS1"/>
    <s v="MIN"/>
    <x v="79"/>
    <m/>
    <n v="4"/>
    <n v="152"/>
    <n v="74"/>
    <n v="81"/>
    <n v="69"/>
    <m/>
    <x v="0"/>
    <x v="0"/>
    <x v="0"/>
    <x v="1"/>
    <n v="0"/>
    <n v="802"/>
    <n v="5223"/>
    <n v="1525"/>
    <n v="244"/>
    <n v="97"/>
    <n v="43"/>
    <n v="555"/>
    <n v="369"/>
    <n v="122"/>
    <n v="89"/>
    <m/>
    <m/>
    <n v="761"/>
    <n v="650"/>
    <n v="4.34"/>
    <n v="65"/>
    <n v="5"/>
    <n v="26"/>
    <n v="4044"/>
    <n v="1489"/>
    <n v="45"/>
    <n v="566"/>
    <n v="418"/>
    <n v="184"/>
    <n v="129"/>
    <n v="0.96899999999999997"/>
    <x v="79"/>
    <s v="Griffith Stadium I"/>
    <n v="551580"/>
    <n v="98"/>
    <n v="96"/>
    <s v="WSH"/>
    <s v="WS1"/>
    <s v="WS1"/>
  </r>
  <r>
    <x v="56"/>
    <x v="1"/>
    <x v="0"/>
    <x v="5"/>
    <s v="BOS"/>
    <s v="BOS"/>
    <x v="74"/>
    <m/>
    <n v="8"/>
    <n v="154"/>
    <n v="78"/>
    <n v="51"/>
    <n v="103"/>
    <m/>
    <x v="0"/>
    <x v="0"/>
    <x v="0"/>
    <x v="1"/>
    <n v="0"/>
    <n v="597"/>
    <n v="5207"/>
    <n v="1348"/>
    <n v="271"/>
    <n v="78"/>
    <n v="28"/>
    <n v="430"/>
    <n v="456"/>
    <n v="82"/>
    <n v="46"/>
    <m/>
    <m/>
    <n v="856"/>
    <n v="716"/>
    <n v="4.72"/>
    <n v="63"/>
    <n v="6"/>
    <n v="7"/>
    <n v="4098"/>
    <n v="1603"/>
    <n v="56"/>
    <n v="558"/>
    <n v="381"/>
    <n v="222"/>
    <n v="162"/>
    <n v="0.96399999999999997"/>
    <x v="92"/>
    <s v="Fenway Park I"/>
    <n v="305275"/>
    <n v="98"/>
    <n v="102"/>
    <s v="BOS"/>
    <s v="BOS"/>
    <s v="BOS"/>
  </r>
  <r>
    <x v="56"/>
    <x v="1"/>
    <x v="0"/>
    <x v="1"/>
    <s v="BRO"/>
    <s v="LAD"/>
    <x v="47"/>
    <m/>
    <n v="6"/>
    <n v="154"/>
    <n v="74"/>
    <n v="65"/>
    <n v="88"/>
    <m/>
    <x v="0"/>
    <x v="0"/>
    <x v="0"/>
    <x v="1"/>
    <n v="0"/>
    <n v="541"/>
    <n v="5193"/>
    <n v="1314"/>
    <n v="195"/>
    <n v="74"/>
    <n v="39"/>
    <n v="368"/>
    <n v="494"/>
    <n v="106"/>
    <m/>
    <m/>
    <m/>
    <n v="619"/>
    <n v="513"/>
    <n v="3.36"/>
    <n v="74"/>
    <n v="7"/>
    <n v="10"/>
    <n v="4125"/>
    <n v="1382"/>
    <n v="63"/>
    <n v="418"/>
    <n v="574"/>
    <n v="226"/>
    <n v="117"/>
    <n v="0.96299999999999997"/>
    <x v="99"/>
    <s v="Ebbets Field"/>
    <n v="637230"/>
    <n v="100"/>
    <n v="100"/>
    <s v="BRO"/>
    <s v="BRO"/>
    <s v="BRO"/>
  </r>
  <r>
    <x v="56"/>
    <x v="1"/>
    <x v="0"/>
    <x v="1"/>
    <s v="BSN"/>
    <s v="ATL"/>
    <x v="24"/>
    <m/>
    <n v="7"/>
    <n v="155"/>
    <n v="74"/>
    <n v="60"/>
    <n v="94"/>
    <m/>
    <x v="0"/>
    <x v="0"/>
    <x v="0"/>
    <x v="1"/>
    <n v="0"/>
    <n v="651"/>
    <n v="5370"/>
    <n v="1498"/>
    <n v="216"/>
    <n v="61"/>
    <n v="37"/>
    <n v="346"/>
    <n v="363"/>
    <n v="100"/>
    <m/>
    <m/>
    <m/>
    <n v="771"/>
    <n v="652"/>
    <n v="4.22"/>
    <n v="52"/>
    <n v="3"/>
    <n v="11"/>
    <n v="4170"/>
    <n v="1602"/>
    <n v="43"/>
    <n v="468"/>
    <n v="402"/>
    <n v="231"/>
    <n v="130"/>
    <n v="0.96299999999999997"/>
    <x v="95"/>
    <s v="Braves Field"/>
    <n v="288685"/>
    <n v="92"/>
    <n v="94"/>
    <s v="BSN"/>
    <s v="BSN"/>
    <s v="BSN"/>
  </r>
  <r>
    <x v="56"/>
    <x v="1"/>
    <x v="0"/>
    <x v="5"/>
    <s v="CHA"/>
    <s v="CHW"/>
    <x v="75"/>
    <m/>
    <n v="5"/>
    <n v="153"/>
    <n v="75"/>
    <n v="70"/>
    <n v="83"/>
    <m/>
    <x v="0"/>
    <x v="0"/>
    <x v="0"/>
    <x v="1"/>
    <n v="0"/>
    <n v="662"/>
    <n v="5157"/>
    <n v="1433"/>
    <n v="285"/>
    <n v="61"/>
    <n v="36"/>
    <n v="493"/>
    <n v="389"/>
    <n v="90"/>
    <n v="75"/>
    <m/>
    <m/>
    <n v="708"/>
    <n v="594"/>
    <n v="3.91"/>
    <n v="85"/>
    <n v="10"/>
    <n v="8"/>
    <n v="4101"/>
    <n v="1467"/>
    <n v="55"/>
    <n v="440"/>
    <n v="365"/>
    <n v="180"/>
    <n v="131"/>
    <n v="0.97099999999999997"/>
    <x v="85"/>
    <s v="Comiskey Park"/>
    <n v="614423"/>
    <n v="98"/>
    <n v="98"/>
    <s v="CHW"/>
    <s v="CHA"/>
    <s v="CHA"/>
  </r>
  <r>
    <x v="56"/>
    <x v="1"/>
    <x v="0"/>
    <x v="1"/>
    <s v="CHN"/>
    <s v="CHC"/>
    <x v="25"/>
    <m/>
    <n v="4"/>
    <n v="153"/>
    <n v="78"/>
    <n v="85"/>
    <n v="68"/>
    <m/>
    <x v="0"/>
    <x v="0"/>
    <x v="0"/>
    <x v="1"/>
    <n v="0"/>
    <n v="750"/>
    <n v="5303"/>
    <n v="1505"/>
    <n v="266"/>
    <n v="63"/>
    <n v="74"/>
    <n v="481"/>
    <n v="492"/>
    <n v="65"/>
    <m/>
    <m/>
    <m/>
    <n v="661"/>
    <n v="562"/>
    <n v="3.65"/>
    <n v="75"/>
    <n v="11"/>
    <n v="5"/>
    <n v="4155"/>
    <n v="1439"/>
    <n v="50"/>
    <n v="514"/>
    <n v="465"/>
    <n v="181"/>
    <n v="152"/>
    <n v="0.97099999999999997"/>
    <x v="88"/>
    <s v="Wrigley Field"/>
    <n v="1159168"/>
    <n v="101"/>
    <n v="99"/>
    <s v="CHC"/>
    <s v="CHN"/>
    <s v="CHN"/>
  </r>
  <r>
    <x v="56"/>
    <x v="1"/>
    <x v="0"/>
    <x v="1"/>
    <s v="CIN"/>
    <s v="CIN"/>
    <x v="26"/>
    <m/>
    <n v="5"/>
    <n v="153"/>
    <n v="80"/>
    <n v="75"/>
    <n v="78"/>
    <m/>
    <x v="0"/>
    <x v="0"/>
    <x v="0"/>
    <x v="1"/>
    <n v="0"/>
    <n v="643"/>
    <n v="5185"/>
    <n v="1439"/>
    <n v="222"/>
    <n v="77"/>
    <n v="29"/>
    <n v="402"/>
    <n v="332"/>
    <n v="62"/>
    <m/>
    <m/>
    <m/>
    <n v="653"/>
    <n v="538"/>
    <n v="3.54"/>
    <n v="87"/>
    <n v="12"/>
    <n v="12"/>
    <n v="4104"/>
    <n v="1472"/>
    <n v="36"/>
    <n v="316"/>
    <n v="407"/>
    <n v="165"/>
    <n v="160"/>
    <n v="0.97299999999999998"/>
    <x v="25"/>
    <s v="Crosley Field"/>
    <n v="442164"/>
    <n v="97"/>
    <n v="97"/>
    <s v="CIN"/>
    <s v="CIN"/>
    <s v="CIN"/>
  </r>
  <r>
    <x v="56"/>
    <x v="1"/>
    <x v="0"/>
    <x v="5"/>
    <s v="CLE"/>
    <s v="CLE"/>
    <x v="76"/>
    <m/>
    <n v="6"/>
    <n v="153"/>
    <n v="77"/>
    <n v="66"/>
    <n v="87"/>
    <m/>
    <x v="0"/>
    <x v="0"/>
    <x v="0"/>
    <x v="1"/>
    <n v="0"/>
    <n v="668"/>
    <n v="5202"/>
    <n v="1471"/>
    <n v="321"/>
    <n v="52"/>
    <n v="26"/>
    <n v="381"/>
    <n v="366"/>
    <n v="63"/>
    <n v="72"/>
    <m/>
    <m/>
    <n v="766"/>
    <n v="642"/>
    <n v="4.2699999999999996"/>
    <n v="72"/>
    <n v="5"/>
    <n v="8"/>
    <n v="4059"/>
    <n v="1542"/>
    <n v="37"/>
    <n v="508"/>
    <n v="366"/>
    <n v="202"/>
    <n v="146"/>
    <n v="0.96799999999999997"/>
    <x v="107"/>
    <s v="League Park II"/>
    <n v="373138"/>
    <n v="101"/>
    <n v="102"/>
    <s v="CLE"/>
    <s v="CLE"/>
    <s v="CLE"/>
  </r>
  <r>
    <x v="56"/>
    <x v="1"/>
    <x v="0"/>
    <x v="5"/>
    <s v="DET"/>
    <s v="DET"/>
    <x v="77"/>
    <m/>
    <n v="4"/>
    <n v="156"/>
    <n v="78"/>
    <n v="82"/>
    <n v="71"/>
    <m/>
    <x v="0"/>
    <x v="0"/>
    <x v="0"/>
    <x v="1"/>
    <n v="0"/>
    <n v="845"/>
    <n v="5299"/>
    <n v="1533"/>
    <n v="282"/>
    <n v="100"/>
    <n v="51"/>
    <n v="587"/>
    <n v="420"/>
    <n v="141"/>
    <n v="73"/>
    <m/>
    <m/>
    <n v="805"/>
    <n v="638"/>
    <n v="4.1399999999999997"/>
    <n v="75"/>
    <n v="5"/>
    <n v="17"/>
    <n v="4161"/>
    <n v="1542"/>
    <n v="52"/>
    <n v="577"/>
    <n v="421"/>
    <n v="209"/>
    <n v="173"/>
    <n v="0.96699999999999997"/>
    <x v="86"/>
    <s v="Navin Field"/>
    <n v="773716"/>
    <n v="101"/>
    <n v="102"/>
    <s v="DET"/>
    <s v="DET"/>
    <s v="DET"/>
  </r>
  <r>
    <x v="56"/>
    <x v="1"/>
    <x v="0"/>
    <x v="1"/>
    <s v="NY1"/>
    <s v="SFG"/>
    <x v="42"/>
    <m/>
    <n v="3"/>
    <n v="155"/>
    <n v="74"/>
    <n v="92"/>
    <n v="62"/>
    <m/>
    <x v="0"/>
    <x v="0"/>
    <x v="0"/>
    <x v="1"/>
    <n v="0"/>
    <n v="817"/>
    <n v="5372"/>
    <n v="1594"/>
    <n v="251"/>
    <n v="62"/>
    <n v="109"/>
    <n v="461"/>
    <n v="462"/>
    <n v="73"/>
    <m/>
    <m/>
    <m/>
    <n v="720"/>
    <n v="609"/>
    <n v="3.97"/>
    <n v="65"/>
    <n v="7"/>
    <n v="16"/>
    <n v="4143"/>
    <n v="1520"/>
    <n v="77"/>
    <n v="453"/>
    <n v="442"/>
    <n v="195"/>
    <n v="160"/>
    <n v="0.96899999999999997"/>
    <x v="62"/>
    <s v="Polo Grounds IV"/>
    <n v="858190"/>
    <n v="99"/>
    <n v="98"/>
    <s v="NYG"/>
    <s v="NY1"/>
    <s v="NY1"/>
  </r>
  <r>
    <x v="56"/>
    <x v="1"/>
    <x v="0"/>
    <x v="5"/>
    <s v="NYA"/>
    <s v="NYY"/>
    <x v="73"/>
    <m/>
    <n v="1"/>
    <n v="155"/>
    <n v="77"/>
    <n v="110"/>
    <n v="44"/>
    <m/>
    <x v="0"/>
    <x v="1"/>
    <x v="1"/>
    <x v="2"/>
    <n v="1"/>
    <n v="975"/>
    <n v="5347"/>
    <n v="1644"/>
    <n v="291"/>
    <n v="103"/>
    <n v="158"/>
    <n v="635"/>
    <n v="605"/>
    <n v="90"/>
    <n v="64"/>
    <m/>
    <m/>
    <n v="599"/>
    <n v="494"/>
    <n v="3.2"/>
    <n v="82"/>
    <n v="11"/>
    <n v="20"/>
    <n v="4167"/>
    <n v="1403"/>
    <n v="42"/>
    <n v="409"/>
    <n v="431"/>
    <n v="196"/>
    <n v="123"/>
    <n v="0.96899999999999997"/>
    <x v="96"/>
    <s v="Yankee Stadium I"/>
    <n v="1164015"/>
    <n v="98"/>
    <n v="94"/>
    <s v="NYY"/>
    <s v="NYA"/>
    <s v="NYA"/>
  </r>
  <r>
    <x v="56"/>
    <x v="1"/>
    <x v="0"/>
    <x v="5"/>
    <s v="PHA"/>
    <s v="OAK"/>
    <x v="78"/>
    <m/>
    <n v="2"/>
    <n v="155"/>
    <n v="77"/>
    <n v="91"/>
    <n v="63"/>
    <m/>
    <x v="0"/>
    <x v="0"/>
    <x v="0"/>
    <x v="1"/>
    <n v="0"/>
    <n v="841"/>
    <n v="5296"/>
    <n v="1606"/>
    <n v="281"/>
    <n v="70"/>
    <n v="56"/>
    <n v="551"/>
    <n v="326"/>
    <n v="98"/>
    <n v="63"/>
    <m/>
    <m/>
    <n v="726"/>
    <n v="610"/>
    <n v="3.97"/>
    <n v="66"/>
    <n v="8"/>
    <n v="25"/>
    <n v="4152"/>
    <n v="1467"/>
    <n v="65"/>
    <n v="442"/>
    <n v="553"/>
    <n v="194"/>
    <n v="124"/>
    <n v="0.96899999999999997"/>
    <x v="5"/>
    <s v="Shibe Park"/>
    <n v="605529"/>
    <n v="105"/>
    <n v="102"/>
    <s v="PHA"/>
    <s v="PHA"/>
    <s v="PHA"/>
  </r>
  <r>
    <x v="56"/>
    <x v="1"/>
    <x v="0"/>
    <x v="1"/>
    <s v="PHI"/>
    <s v="PHI"/>
    <x v="44"/>
    <m/>
    <n v="8"/>
    <n v="155"/>
    <n v="78"/>
    <n v="51"/>
    <n v="103"/>
    <m/>
    <x v="0"/>
    <x v="0"/>
    <x v="0"/>
    <x v="1"/>
    <n v="0"/>
    <n v="678"/>
    <n v="5317"/>
    <n v="1487"/>
    <n v="216"/>
    <n v="46"/>
    <n v="57"/>
    <n v="434"/>
    <n v="482"/>
    <n v="68"/>
    <m/>
    <m/>
    <m/>
    <n v="903"/>
    <n v="807"/>
    <n v="5.36"/>
    <n v="81"/>
    <n v="5"/>
    <n v="6"/>
    <n v="4065"/>
    <n v="1710"/>
    <n v="84"/>
    <n v="462"/>
    <n v="377"/>
    <n v="168"/>
    <n v="152"/>
    <n v="0.97199999999999998"/>
    <x v="71"/>
    <s v="Baker Bowl"/>
    <n v="305420"/>
    <n v="95"/>
    <n v="99"/>
    <s v="PHI"/>
    <s v="PHI"/>
    <s v="PHI"/>
  </r>
  <r>
    <x v="56"/>
    <x v="1"/>
    <x v="0"/>
    <x v="1"/>
    <s v="PIT"/>
    <s v="PIT"/>
    <x v="39"/>
    <m/>
    <n v="1"/>
    <n v="156"/>
    <n v="79"/>
    <n v="94"/>
    <n v="60"/>
    <m/>
    <x v="0"/>
    <x v="1"/>
    <x v="1"/>
    <x v="1"/>
    <n v="0"/>
    <n v="817"/>
    <n v="5397"/>
    <n v="1648"/>
    <n v="258"/>
    <n v="78"/>
    <n v="54"/>
    <n v="437"/>
    <n v="355"/>
    <n v="65"/>
    <m/>
    <m/>
    <m/>
    <n v="659"/>
    <n v="563"/>
    <n v="3.66"/>
    <n v="90"/>
    <n v="10"/>
    <n v="10"/>
    <n v="4155"/>
    <n v="1400"/>
    <n v="58"/>
    <n v="418"/>
    <n v="435"/>
    <n v="187"/>
    <n v="130"/>
    <n v="0.96899999999999997"/>
    <x v="77"/>
    <s v="Forbes Field"/>
    <n v="869720"/>
    <n v="107"/>
    <n v="105"/>
    <s v="PIT"/>
    <s v="PIT"/>
    <s v="PIT"/>
  </r>
  <r>
    <x v="56"/>
    <x v="1"/>
    <x v="0"/>
    <x v="5"/>
    <s v="SLA"/>
    <s v="BAL"/>
    <x v="37"/>
    <m/>
    <n v="7"/>
    <n v="155"/>
    <n v="78"/>
    <n v="59"/>
    <n v="94"/>
    <m/>
    <x v="0"/>
    <x v="0"/>
    <x v="0"/>
    <x v="1"/>
    <n v="0"/>
    <n v="724"/>
    <n v="5220"/>
    <n v="1440"/>
    <n v="262"/>
    <n v="59"/>
    <n v="55"/>
    <n v="443"/>
    <n v="420"/>
    <n v="91"/>
    <n v="66"/>
    <m/>
    <m/>
    <n v="904"/>
    <n v="744"/>
    <n v="4.95"/>
    <n v="80"/>
    <n v="4"/>
    <n v="8"/>
    <n v="4059"/>
    <n v="1592"/>
    <n v="79"/>
    <n v="604"/>
    <n v="385"/>
    <n v="248"/>
    <n v="166"/>
    <n v="0.96"/>
    <x v="45"/>
    <s v="Sportsman's Park IV"/>
    <n v="247879"/>
    <n v="103"/>
    <n v="105"/>
    <s v="SLB"/>
    <s v="SLA"/>
    <s v="SLA"/>
  </r>
  <r>
    <x v="56"/>
    <x v="1"/>
    <x v="0"/>
    <x v="1"/>
    <s v="SLN"/>
    <s v="STL"/>
    <x v="40"/>
    <m/>
    <n v="2"/>
    <n v="153"/>
    <n v="80"/>
    <n v="92"/>
    <n v="61"/>
    <m/>
    <x v="0"/>
    <x v="0"/>
    <x v="0"/>
    <x v="1"/>
    <n v="0"/>
    <n v="754"/>
    <n v="5207"/>
    <n v="1450"/>
    <n v="264"/>
    <n v="79"/>
    <n v="84"/>
    <n v="484"/>
    <n v="511"/>
    <n v="110"/>
    <m/>
    <m/>
    <m/>
    <n v="665"/>
    <n v="542"/>
    <n v="3.57"/>
    <n v="89"/>
    <n v="14"/>
    <n v="11"/>
    <n v="4101"/>
    <n v="1416"/>
    <n v="72"/>
    <n v="363"/>
    <n v="394"/>
    <n v="213"/>
    <n v="170"/>
    <n v="0.96599999999999997"/>
    <x v="83"/>
    <s v="Sportsman's Park IV"/>
    <n v="749340"/>
    <n v="105"/>
    <n v="102"/>
    <s v="STL"/>
    <s v="SLN"/>
    <s v="SLN"/>
  </r>
  <r>
    <x v="56"/>
    <x v="1"/>
    <x v="0"/>
    <x v="5"/>
    <s v="WS1"/>
    <s v="MIN"/>
    <x v="79"/>
    <m/>
    <n v="3"/>
    <n v="157"/>
    <n v="79"/>
    <n v="85"/>
    <n v="69"/>
    <m/>
    <x v="0"/>
    <x v="0"/>
    <x v="0"/>
    <x v="1"/>
    <n v="0"/>
    <n v="782"/>
    <n v="5389"/>
    <n v="1549"/>
    <n v="268"/>
    <n v="87"/>
    <n v="29"/>
    <n v="498"/>
    <n v="359"/>
    <n v="133"/>
    <n v="52"/>
    <m/>
    <m/>
    <n v="730"/>
    <n v="618"/>
    <n v="3.97"/>
    <n v="62"/>
    <n v="10"/>
    <n v="23"/>
    <n v="4206"/>
    <n v="1434"/>
    <n v="53"/>
    <n v="491"/>
    <n v="497"/>
    <n v="194"/>
    <n v="125"/>
    <n v="0.96899999999999997"/>
    <x v="79"/>
    <s v="Griffith Stadium I"/>
    <n v="528976"/>
    <n v="99"/>
    <n v="98"/>
    <s v="WSH"/>
    <s v="WS1"/>
    <s v="WS1"/>
  </r>
  <r>
    <x v="57"/>
    <x v="1"/>
    <x v="0"/>
    <x v="5"/>
    <s v="BOS"/>
    <s v="BOS"/>
    <x v="74"/>
    <m/>
    <n v="8"/>
    <n v="154"/>
    <n v="74"/>
    <n v="57"/>
    <n v="96"/>
    <m/>
    <x v="0"/>
    <x v="0"/>
    <x v="0"/>
    <x v="1"/>
    <n v="0"/>
    <n v="589"/>
    <n v="5132"/>
    <n v="1356"/>
    <n v="260"/>
    <n v="62"/>
    <n v="38"/>
    <n v="389"/>
    <n v="512"/>
    <n v="99"/>
    <n v="64"/>
    <m/>
    <m/>
    <n v="770"/>
    <n v="659"/>
    <n v="4.3899999999999997"/>
    <n v="70"/>
    <n v="5"/>
    <n v="9"/>
    <n v="4056"/>
    <n v="1492"/>
    <n v="49"/>
    <n v="452"/>
    <n v="407"/>
    <n v="172"/>
    <n v="139"/>
    <n v="0.97199999999999998"/>
    <x v="92"/>
    <s v="Fenway Park I"/>
    <n v="396920"/>
    <n v="96"/>
    <n v="100"/>
    <s v="BOS"/>
    <s v="BOS"/>
    <s v="BOS"/>
  </r>
  <r>
    <x v="57"/>
    <x v="1"/>
    <x v="0"/>
    <x v="1"/>
    <s v="BRO"/>
    <s v="LAD"/>
    <x v="47"/>
    <m/>
    <n v="6"/>
    <n v="155"/>
    <n v="77"/>
    <n v="77"/>
    <n v="76"/>
    <m/>
    <x v="0"/>
    <x v="0"/>
    <x v="0"/>
    <x v="1"/>
    <n v="0"/>
    <n v="665"/>
    <n v="5243"/>
    <n v="1393"/>
    <n v="229"/>
    <n v="70"/>
    <n v="66"/>
    <n v="557"/>
    <n v="510"/>
    <n v="81"/>
    <m/>
    <m/>
    <m/>
    <n v="640"/>
    <n v="504"/>
    <n v="3.25"/>
    <n v="75"/>
    <n v="16"/>
    <n v="15"/>
    <n v="4188"/>
    <n v="1378"/>
    <n v="59"/>
    <n v="468"/>
    <n v="551"/>
    <n v="217"/>
    <n v="113"/>
    <n v="0.96499999999999997"/>
    <x v="99"/>
    <s v="Ebbets Field"/>
    <n v="664863"/>
    <n v="99"/>
    <n v="100"/>
    <s v="BRO"/>
    <s v="BRO"/>
    <s v="BRO"/>
  </r>
  <r>
    <x v="57"/>
    <x v="1"/>
    <x v="0"/>
    <x v="1"/>
    <s v="BSN"/>
    <s v="ATL"/>
    <x v="24"/>
    <m/>
    <n v="7"/>
    <n v="153"/>
    <n v="76"/>
    <n v="50"/>
    <n v="103"/>
    <m/>
    <x v="0"/>
    <x v="0"/>
    <x v="0"/>
    <x v="1"/>
    <n v="0"/>
    <n v="631"/>
    <n v="5228"/>
    <n v="1439"/>
    <n v="241"/>
    <n v="41"/>
    <n v="52"/>
    <n v="447"/>
    <n v="377"/>
    <n v="60"/>
    <m/>
    <m/>
    <m/>
    <n v="878"/>
    <n v="730"/>
    <n v="4.83"/>
    <n v="54"/>
    <n v="1"/>
    <n v="6"/>
    <n v="4080"/>
    <n v="1596"/>
    <n v="100"/>
    <n v="524"/>
    <n v="343"/>
    <n v="193"/>
    <n v="141"/>
    <n v="0.96899999999999997"/>
    <x v="95"/>
    <s v="Braves Field"/>
    <n v="227001"/>
    <n v="94"/>
    <n v="97"/>
    <s v="BSN"/>
    <s v="BSN"/>
    <s v="BSN"/>
  </r>
  <r>
    <x v="57"/>
    <x v="1"/>
    <x v="0"/>
    <x v="5"/>
    <s v="CHA"/>
    <s v="CHW"/>
    <x v="75"/>
    <m/>
    <n v="5"/>
    <n v="155"/>
    <n v="78"/>
    <n v="72"/>
    <n v="82"/>
    <m/>
    <x v="0"/>
    <x v="0"/>
    <x v="0"/>
    <x v="1"/>
    <n v="0"/>
    <n v="656"/>
    <n v="5207"/>
    <n v="1405"/>
    <n v="231"/>
    <n v="77"/>
    <n v="24"/>
    <n v="469"/>
    <n v="488"/>
    <n v="139"/>
    <n v="82"/>
    <m/>
    <m/>
    <n v="725"/>
    <n v="609"/>
    <n v="3.98"/>
    <n v="88"/>
    <n v="6"/>
    <n v="11"/>
    <n v="4134"/>
    <n v="1518"/>
    <n v="66"/>
    <n v="501"/>
    <n v="418"/>
    <n v="184"/>
    <n v="149"/>
    <n v="0.97"/>
    <x v="85"/>
    <s v="Comiskey Park"/>
    <n v="494152"/>
    <n v="98"/>
    <n v="100"/>
    <s v="CHW"/>
    <s v="CHA"/>
    <s v="CHA"/>
  </r>
  <r>
    <x v="57"/>
    <x v="1"/>
    <x v="0"/>
    <x v="1"/>
    <s v="CHN"/>
    <s v="CHC"/>
    <x v="25"/>
    <m/>
    <n v="3"/>
    <n v="154"/>
    <n v="77"/>
    <n v="91"/>
    <n v="63"/>
    <m/>
    <x v="0"/>
    <x v="0"/>
    <x v="0"/>
    <x v="1"/>
    <n v="0"/>
    <n v="714"/>
    <n v="5260"/>
    <n v="1460"/>
    <n v="251"/>
    <n v="64"/>
    <n v="92"/>
    <n v="508"/>
    <n v="517"/>
    <n v="83"/>
    <m/>
    <m/>
    <m/>
    <n v="615"/>
    <n v="521"/>
    <n v="3.4"/>
    <n v="75"/>
    <n v="12"/>
    <n v="14"/>
    <n v="4140"/>
    <n v="1383"/>
    <n v="56"/>
    <n v="508"/>
    <n v="531"/>
    <n v="156"/>
    <n v="176"/>
    <n v="0.97499999999999998"/>
    <x v="88"/>
    <s v="Wrigley Field"/>
    <n v="1143740"/>
    <n v="99"/>
    <n v="97"/>
    <s v="CHC"/>
    <s v="CHN"/>
    <s v="CHN"/>
  </r>
  <r>
    <x v="57"/>
    <x v="1"/>
    <x v="0"/>
    <x v="1"/>
    <s v="CIN"/>
    <s v="CIN"/>
    <x v="26"/>
    <m/>
    <n v="5"/>
    <n v="153"/>
    <n v="78"/>
    <n v="78"/>
    <n v="74"/>
    <m/>
    <x v="0"/>
    <x v="0"/>
    <x v="0"/>
    <x v="1"/>
    <n v="0"/>
    <n v="648"/>
    <n v="5184"/>
    <n v="1449"/>
    <n v="229"/>
    <n v="67"/>
    <n v="32"/>
    <n v="386"/>
    <n v="330"/>
    <n v="83"/>
    <m/>
    <m/>
    <m/>
    <n v="686"/>
    <n v="600"/>
    <n v="3.94"/>
    <n v="68"/>
    <n v="11"/>
    <n v="11"/>
    <n v="4113"/>
    <n v="1516"/>
    <n v="58"/>
    <n v="410"/>
    <n v="355"/>
    <n v="162"/>
    <n v="194"/>
    <n v="0.97399999999999998"/>
    <x v="25"/>
    <s v="Crosley Field"/>
    <n v="490490"/>
    <n v="98"/>
    <n v="99"/>
    <s v="CIN"/>
    <s v="CIN"/>
    <s v="CIN"/>
  </r>
  <r>
    <x v="57"/>
    <x v="1"/>
    <x v="0"/>
    <x v="5"/>
    <s v="CLE"/>
    <s v="CLE"/>
    <x v="76"/>
    <m/>
    <n v="7"/>
    <n v="155"/>
    <n v="77"/>
    <n v="62"/>
    <n v="92"/>
    <m/>
    <x v="0"/>
    <x v="0"/>
    <x v="0"/>
    <x v="1"/>
    <n v="0"/>
    <n v="674"/>
    <n v="5386"/>
    <n v="1535"/>
    <n v="299"/>
    <n v="61"/>
    <n v="34"/>
    <n v="377"/>
    <n v="426"/>
    <n v="50"/>
    <n v="52"/>
    <m/>
    <m/>
    <n v="830"/>
    <n v="684"/>
    <n v="4.47"/>
    <n v="71"/>
    <n v="4"/>
    <n v="15"/>
    <n v="4134"/>
    <n v="1615"/>
    <n v="52"/>
    <n v="511"/>
    <n v="416"/>
    <n v="221"/>
    <n v="187"/>
    <n v="0.96499999999999997"/>
    <x v="107"/>
    <s v="League Park II"/>
    <n v="375907"/>
    <n v="101"/>
    <n v="102"/>
    <s v="CLE"/>
    <s v="CLE"/>
    <s v="CLE"/>
  </r>
  <r>
    <x v="57"/>
    <x v="1"/>
    <x v="0"/>
    <x v="5"/>
    <s v="DET"/>
    <s v="DET"/>
    <x v="77"/>
    <m/>
    <n v="6"/>
    <n v="154"/>
    <n v="77"/>
    <n v="68"/>
    <n v="86"/>
    <m/>
    <x v="0"/>
    <x v="0"/>
    <x v="0"/>
    <x v="1"/>
    <n v="0"/>
    <n v="744"/>
    <n v="5292"/>
    <n v="1476"/>
    <n v="265"/>
    <n v="97"/>
    <n v="62"/>
    <n v="469"/>
    <n v="438"/>
    <n v="113"/>
    <n v="77"/>
    <m/>
    <m/>
    <n v="804"/>
    <n v="659"/>
    <n v="4.32"/>
    <n v="65"/>
    <n v="5"/>
    <n v="16"/>
    <n v="4116"/>
    <n v="1481"/>
    <n v="58"/>
    <n v="567"/>
    <n v="451"/>
    <n v="212"/>
    <n v="140"/>
    <n v="0.96499999999999997"/>
    <x v="86"/>
    <s v="Navin Field"/>
    <n v="474323"/>
    <n v="102"/>
    <n v="102"/>
    <s v="DET"/>
    <s v="DET"/>
    <s v="DET"/>
  </r>
  <r>
    <x v="57"/>
    <x v="1"/>
    <x v="0"/>
    <x v="1"/>
    <s v="NY1"/>
    <s v="SFG"/>
    <x v="42"/>
    <m/>
    <n v="2"/>
    <n v="155"/>
    <n v="77"/>
    <n v="93"/>
    <n v="61"/>
    <m/>
    <x v="0"/>
    <x v="0"/>
    <x v="0"/>
    <x v="1"/>
    <n v="0"/>
    <n v="807"/>
    <n v="5459"/>
    <n v="1600"/>
    <n v="276"/>
    <n v="59"/>
    <n v="118"/>
    <n v="444"/>
    <n v="376"/>
    <n v="62"/>
    <m/>
    <m/>
    <m/>
    <n v="653"/>
    <n v="568"/>
    <n v="3.67"/>
    <n v="79"/>
    <n v="7"/>
    <n v="16"/>
    <n v="4182"/>
    <n v="1454"/>
    <n v="77"/>
    <n v="405"/>
    <n v="399"/>
    <n v="178"/>
    <n v="175"/>
    <n v="0.97199999999999998"/>
    <x v="62"/>
    <s v="Polo Grounds IV"/>
    <n v="916191"/>
    <n v="100"/>
    <n v="98"/>
    <s v="NYG"/>
    <s v="NY1"/>
    <s v="NY1"/>
  </r>
  <r>
    <x v="57"/>
    <x v="1"/>
    <x v="0"/>
    <x v="5"/>
    <s v="NYA"/>
    <s v="NYY"/>
    <x v="73"/>
    <m/>
    <n v="1"/>
    <n v="154"/>
    <n v="77"/>
    <n v="101"/>
    <n v="53"/>
    <m/>
    <x v="0"/>
    <x v="1"/>
    <x v="1"/>
    <x v="2"/>
    <n v="1"/>
    <n v="894"/>
    <n v="5337"/>
    <n v="1578"/>
    <n v="269"/>
    <n v="79"/>
    <n v="133"/>
    <n v="562"/>
    <n v="544"/>
    <n v="51"/>
    <n v="51"/>
    <m/>
    <m/>
    <n v="685"/>
    <n v="571"/>
    <n v="3.74"/>
    <n v="82"/>
    <n v="13"/>
    <n v="21"/>
    <n v="4125"/>
    <n v="1466"/>
    <n v="59"/>
    <n v="452"/>
    <n v="487"/>
    <n v="199"/>
    <n v="136"/>
    <n v="0.96699999999999997"/>
    <x v="96"/>
    <s v="Yankee Stadium I"/>
    <n v="1072132"/>
    <n v="98"/>
    <n v="94"/>
    <s v="NYY"/>
    <s v="NYA"/>
    <s v="NYA"/>
  </r>
  <r>
    <x v="57"/>
    <x v="1"/>
    <x v="0"/>
    <x v="5"/>
    <s v="PHA"/>
    <s v="OAK"/>
    <x v="78"/>
    <m/>
    <n v="2"/>
    <n v="153"/>
    <n v="77"/>
    <n v="98"/>
    <n v="55"/>
    <m/>
    <x v="0"/>
    <x v="0"/>
    <x v="0"/>
    <x v="1"/>
    <n v="0"/>
    <n v="829"/>
    <n v="5226"/>
    <n v="1540"/>
    <n v="323"/>
    <n v="75"/>
    <n v="89"/>
    <n v="533"/>
    <n v="442"/>
    <n v="59"/>
    <n v="48"/>
    <m/>
    <m/>
    <n v="615"/>
    <n v="510"/>
    <n v="3.36"/>
    <n v="81"/>
    <n v="15"/>
    <n v="16"/>
    <n v="4101"/>
    <n v="1349"/>
    <n v="66"/>
    <n v="424"/>
    <n v="607"/>
    <n v="183"/>
    <n v="124"/>
    <n v="0.97"/>
    <x v="5"/>
    <s v="Shibe Park"/>
    <n v="689756"/>
    <n v="103"/>
    <n v="99"/>
    <s v="PHA"/>
    <s v="PHA"/>
    <s v="PHA"/>
  </r>
  <r>
    <x v="57"/>
    <x v="1"/>
    <x v="0"/>
    <x v="1"/>
    <s v="PHI"/>
    <s v="PHI"/>
    <x v="44"/>
    <m/>
    <n v="8"/>
    <n v="152"/>
    <n v="75"/>
    <n v="43"/>
    <n v="109"/>
    <m/>
    <x v="0"/>
    <x v="0"/>
    <x v="0"/>
    <x v="1"/>
    <n v="0"/>
    <n v="660"/>
    <n v="5234"/>
    <n v="1396"/>
    <n v="257"/>
    <n v="47"/>
    <n v="85"/>
    <n v="503"/>
    <n v="510"/>
    <n v="53"/>
    <m/>
    <m/>
    <m/>
    <n v="957"/>
    <n v="835"/>
    <n v="5.56"/>
    <n v="42"/>
    <n v="4"/>
    <n v="11"/>
    <n v="4056"/>
    <n v="1660"/>
    <n v="108"/>
    <n v="675"/>
    <n v="404"/>
    <n v="179"/>
    <n v="171"/>
    <n v="0.97099999999999997"/>
    <x v="71"/>
    <s v="Baker Bowl"/>
    <n v="182168"/>
    <n v="106"/>
    <n v="110"/>
    <s v="PHI"/>
    <s v="PHI"/>
    <s v="PHI"/>
  </r>
  <r>
    <x v="57"/>
    <x v="1"/>
    <x v="0"/>
    <x v="1"/>
    <s v="PIT"/>
    <s v="PIT"/>
    <x v="39"/>
    <m/>
    <n v="4"/>
    <n v="152"/>
    <n v="77"/>
    <n v="85"/>
    <n v="67"/>
    <m/>
    <x v="0"/>
    <x v="0"/>
    <x v="0"/>
    <x v="1"/>
    <n v="0"/>
    <n v="837"/>
    <n v="5371"/>
    <n v="1659"/>
    <n v="246"/>
    <n v="100"/>
    <n v="52"/>
    <n v="435"/>
    <n v="352"/>
    <n v="64"/>
    <m/>
    <m/>
    <m/>
    <n v="704"/>
    <n v="594"/>
    <n v="3.95"/>
    <n v="82"/>
    <n v="8"/>
    <n v="11"/>
    <n v="4062"/>
    <n v="1422"/>
    <n v="66"/>
    <n v="446"/>
    <n v="385"/>
    <n v="201"/>
    <n v="123"/>
    <n v="0.96699999999999997"/>
    <x v="77"/>
    <s v="Forbes Field"/>
    <n v="495070"/>
    <n v="104"/>
    <n v="102"/>
    <s v="PIT"/>
    <s v="PIT"/>
    <s v="PIT"/>
  </r>
  <r>
    <x v="57"/>
    <x v="1"/>
    <x v="0"/>
    <x v="5"/>
    <s v="SLA"/>
    <s v="BAL"/>
    <x v="37"/>
    <m/>
    <n v="3"/>
    <n v="154"/>
    <n v="77"/>
    <n v="82"/>
    <n v="72"/>
    <m/>
    <x v="0"/>
    <x v="0"/>
    <x v="0"/>
    <x v="1"/>
    <n v="0"/>
    <n v="772"/>
    <n v="5217"/>
    <n v="1431"/>
    <n v="276"/>
    <n v="76"/>
    <n v="63"/>
    <n v="548"/>
    <n v="479"/>
    <n v="76"/>
    <n v="43"/>
    <m/>
    <m/>
    <n v="742"/>
    <n v="637"/>
    <n v="4.17"/>
    <n v="80"/>
    <n v="6"/>
    <n v="15"/>
    <n v="4122"/>
    <n v="1487"/>
    <n v="93"/>
    <n v="454"/>
    <n v="456"/>
    <n v="184"/>
    <n v="146"/>
    <n v="0.97"/>
    <x v="45"/>
    <s v="Sportsman's Park IV"/>
    <n v="339497"/>
    <n v="103"/>
    <n v="104"/>
    <s v="SLB"/>
    <s v="SLA"/>
    <s v="SLA"/>
  </r>
  <r>
    <x v="57"/>
    <x v="1"/>
    <x v="0"/>
    <x v="1"/>
    <s v="SLN"/>
    <s v="STL"/>
    <x v="40"/>
    <m/>
    <n v="1"/>
    <n v="154"/>
    <n v="77"/>
    <n v="95"/>
    <n v="59"/>
    <m/>
    <x v="0"/>
    <x v="1"/>
    <x v="1"/>
    <x v="1"/>
    <n v="0"/>
    <n v="807"/>
    <n v="5357"/>
    <n v="1505"/>
    <n v="292"/>
    <n v="70"/>
    <n v="113"/>
    <n v="568"/>
    <n v="438"/>
    <n v="82"/>
    <m/>
    <m/>
    <m/>
    <n v="636"/>
    <n v="531"/>
    <n v="3.38"/>
    <n v="83"/>
    <n v="4"/>
    <n v="21"/>
    <n v="4245"/>
    <n v="1470"/>
    <n v="86"/>
    <n v="399"/>
    <n v="422"/>
    <n v="152"/>
    <n v="134"/>
    <n v="0.97399999999999998"/>
    <x v="83"/>
    <s v="Sportsman's Park IV"/>
    <n v="761574"/>
    <n v="103"/>
    <n v="102"/>
    <s v="STL"/>
    <s v="SLN"/>
    <s v="SLN"/>
  </r>
  <r>
    <x v="57"/>
    <x v="1"/>
    <x v="0"/>
    <x v="5"/>
    <s v="WS1"/>
    <s v="MIN"/>
    <x v="79"/>
    <m/>
    <n v="4"/>
    <n v="155"/>
    <n v="80"/>
    <n v="75"/>
    <n v="79"/>
    <m/>
    <x v="0"/>
    <x v="0"/>
    <x v="0"/>
    <x v="1"/>
    <n v="0"/>
    <n v="718"/>
    <n v="5320"/>
    <n v="1510"/>
    <n v="277"/>
    <n v="93"/>
    <n v="40"/>
    <n v="481"/>
    <n v="390"/>
    <n v="110"/>
    <n v="59"/>
    <m/>
    <m/>
    <n v="705"/>
    <n v="597"/>
    <n v="3.88"/>
    <n v="77"/>
    <n v="15"/>
    <n v="10"/>
    <n v="4152"/>
    <n v="1420"/>
    <n v="40"/>
    <n v="466"/>
    <n v="462"/>
    <n v="180"/>
    <n v="146"/>
    <n v="0.97099999999999997"/>
    <x v="79"/>
    <s v="Griffith Stadium I"/>
    <n v="378501"/>
    <n v="99"/>
    <n v="99"/>
    <s v="WSH"/>
    <s v="WS1"/>
    <s v="WS1"/>
  </r>
  <r>
    <x v="58"/>
    <x v="1"/>
    <x v="0"/>
    <x v="5"/>
    <s v="BOS"/>
    <s v="BOS"/>
    <x v="74"/>
    <m/>
    <n v="8"/>
    <n v="155"/>
    <n v="78"/>
    <n v="58"/>
    <n v="96"/>
    <m/>
    <x v="0"/>
    <x v="0"/>
    <x v="0"/>
    <x v="1"/>
    <n v="0"/>
    <n v="605"/>
    <n v="5160"/>
    <n v="1377"/>
    <n v="285"/>
    <n v="69"/>
    <n v="28"/>
    <n v="413"/>
    <n v="494"/>
    <n v="85"/>
    <n v="80"/>
    <m/>
    <m/>
    <n v="803"/>
    <n v="672"/>
    <n v="4.43"/>
    <n v="84"/>
    <n v="9"/>
    <n v="5"/>
    <n v="4098"/>
    <n v="1537"/>
    <n v="78"/>
    <n v="496"/>
    <n v="416"/>
    <n v="218"/>
    <n v="159"/>
    <n v="0.96499999999999997"/>
    <x v="92"/>
    <s v="Fenway Park I"/>
    <n v="394620"/>
    <n v="97"/>
    <n v="100"/>
    <s v="BOS"/>
    <s v="BOS"/>
    <s v="BOS"/>
  </r>
  <r>
    <x v="58"/>
    <x v="1"/>
    <x v="0"/>
    <x v="1"/>
    <s v="BRO"/>
    <s v="LAD"/>
    <x v="47"/>
    <m/>
    <n v="6"/>
    <n v="153"/>
    <n v="77"/>
    <n v="70"/>
    <n v="83"/>
    <m/>
    <x v="0"/>
    <x v="0"/>
    <x v="0"/>
    <x v="1"/>
    <n v="0"/>
    <n v="755"/>
    <n v="5273"/>
    <n v="1535"/>
    <n v="282"/>
    <n v="69"/>
    <n v="99"/>
    <n v="504"/>
    <n v="454"/>
    <n v="80"/>
    <m/>
    <m/>
    <m/>
    <n v="888"/>
    <n v="742"/>
    <n v="4.92"/>
    <n v="59"/>
    <n v="8"/>
    <n v="16"/>
    <n v="4074"/>
    <n v="1553"/>
    <n v="92"/>
    <n v="549"/>
    <n v="549"/>
    <n v="192"/>
    <n v="113"/>
    <n v="0.96799999999999997"/>
    <x v="99"/>
    <s v="Ebbets Field"/>
    <n v="731886"/>
    <n v="98"/>
    <n v="98"/>
    <s v="BRO"/>
    <s v="BRO"/>
    <s v="BRO"/>
  </r>
  <r>
    <x v="58"/>
    <x v="1"/>
    <x v="0"/>
    <x v="1"/>
    <s v="BSN"/>
    <s v="ATL"/>
    <x v="24"/>
    <m/>
    <n v="8"/>
    <n v="154"/>
    <n v="77"/>
    <n v="56"/>
    <n v="98"/>
    <m/>
    <x v="0"/>
    <x v="0"/>
    <x v="0"/>
    <x v="1"/>
    <n v="0"/>
    <n v="657"/>
    <n v="5291"/>
    <n v="1481"/>
    <n v="252"/>
    <n v="77"/>
    <n v="33"/>
    <n v="408"/>
    <n v="432"/>
    <n v="65"/>
    <m/>
    <m/>
    <m/>
    <n v="876"/>
    <n v="769"/>
    <n v="5.12"/>
    <n v="78"/>
    <n v="4"/>
    <n v="12"/>
    <n v="4056"/>
    <n v="1604"/>
    <n v="103"/>
    <n v="530"/>
    <n v="366"/>
    <n v="204"/>
    <n v="146"/>
    <n v="0.96699999999999997"/>
    <x v="95"/>
    <s v="Braves Field"/>
    <n v="372351"/>
    <n v="95"/>
    <n v="98"/>
    <s v="BSN"/>
    <s v="BSN"/>
    <s v="BSN"/>
  </r>
  <r>
    <x v="58"/>
    <x v="1"/>
    <x v="0"/>
    <x v="5"/>
    <s v="CHA"/>
    <s v="CHW"/>
    <x v="75"/>
    <m/>
    <n v="7"/>
    <n v="152"/>
    <n v="76"/>
    <n v="59"/>
    <n v="93"/>
    <m/>
    <x v="0"/>
    <x v="0"/>
    <x v="0"/>
    <x v="1"/>
    <n v="0"/>
    <n v="627"/>
    <n v="5248"/>
    <n v="1406"/>
    <n v="240"/>
    <n v="74"/>
    <n v="37"/>
    <n v="425"/>
    <n v="436"/>
    <n v="109"/>
    <n v="65"/>
    <m/>
    <m/>
    <n v="792"/>
    <n v="665"/>
    <n v="4.41"/>
    <n v="78"/>
    <n v="5"/>
    <n v="7"/>
    <n v="4071"/>
    <n v="1481"/>
    <n v="84"/>
    <n v="505"/>
    <n v="328"/>
    <n v="190"/>
    <n v="153"/>
    <n v="0.96899999999999997"/>
    <x v="85"/>
    <s v="Comiskey Park"/>
    <n v="426795"/>
    <n v="98"/>
    <n v="100"/>
    <s v="CHW"/>
    <s v="CHA"/>
    <s v="CHA"/>
  </r>
  <r>
    <x v="58"/>
    <x v="1"/>
    <x v="0"/>
    <x v="1"/>
    <s v="CHN"/>
    <s v="CHC"/>
    <x v="25"/>
    <m/>
    <n v="1"/>
    <n v="156"/>
    <n v="78"/>
    <n v="98"/>
    <n v="54"/>
    <m/>
    <x v="0"/>
    <x v="1"/>
    <x v="1"/>
    <x v="1"/>
    <n v="0"/>
    <n v="982"/>
    <n v="5471"/>
    <n v="1655"/>
    <n v="310"/>
    <n v="46"/>
    <n v="139"/>
    <n v="589"/>
    <n v="567"/>
    <n v="103"/>
    <m/>
    <m/>
    <m/>
    <n v="758"/>
    <n v="646"/>
    <n v="4.16"/>
    <n v="79"/>
    <n v="14"/>
    <n v="21"/>
    <n v="4194"/>
    <n v="1542"/>
    <n v="77"/>
    <n v="537"/>
    <n v="548"/>
    <n v="154"/>
    <n v="169"/>
    <n v="0.97499999999999998"/>
    <x v="88"/>
    <s v="Wrigley Field"/>
    <n v="1485166"/>
    <n v="100"/>
    <n v="97"/>
    <s v="CHC"/>
    <s v="CHN"/>
    <s v="CHN"/>
  </r>
  <r>
    <x v="58"/>
    <x v="1"/>
    <x v="0"/>
    <x v="1"/>
    <s v="CIN"/>
    <s v="CIN"/>
    <x v="26"/>
    <m/>
    <n v="7"/>
    <n v="155"/>
    <n v="78"/>
    <n v="66"/>
    <n v="88"/>
    <m/>
    <x v="0"/>
    <x v="0"/>
    <x v="0"/>
    <x v="1"/>
    <n v="0"/>
    <n v="686"/>
    <n v="5269"/>
    <n v="1478"/>
    <n v="258"/>
    <n v="79"/>
    <n v="34"/>
    <n v="412"/>
    <n v="347"/>
    <n v="134"/>
    <m/>
    <m/>
    <m/>
    <n v="760"/>
    <n v="671"/>
    <n v="4.41"/>
    <n v="75"/>
    <n v="5"/>
    <n v="8"/>
    <n v="4107"/>
    <n v="1558"/>
    <n v="61"/>
    <n v="413"/>
    <n v="347"/>
    <n v="162"/>
    <n v="148"/>
    <n v="0.97399999999999998"/>
    <x v="25"/>
    <s v="Crosley Field"/>
    <n v="295040"/>
    <n v="95"/>
    <n v="97"/>
    <s v="CIN"/>
    <s v="CIN"/>
    <s v="CIN"/>
  </r>
  <r>
    <x v="58"/>
    <x v="1"/>
    <x v="0"/>
    <x v="5"/>
    <s v="CLE"/>
    <s v="CLE"/>
    <x v="76"/>
    <m/>
    <n v="3"/>
    <n v="152"/>
    <n v="76"/>
    <n v="81"/>
    <n v="71"/>
    <m/>
    <x v="0"/>
    <x v="0"/>
    <x v="0"/>
    <x v="1"/>
    <n v="0"/>
    <n v="717"/>
    <n v="5187"/>
    <n v="1525"/>
    <n v="294"/>
    <n v="79"/>
    <n v="62"/>
    <n v="453"/>
    <n v="363"/>
    <n v="75"/>
    <n v="85"/>
    <m/>
    <m/>
    <n v="736"/>
    <n v="608"/>
    <n v="4.05"/>
    <n v="80"/>
    <n v="8"/>
    <n v="10"/>
    <n v="4056"/>
    <n v="1570"/>
    <n v="56"/>
    <n v="488"/>
    <n v="389"/>
    <n v="198"/>
    <n v="162"/>
    <n v="0.96799999999999997"/>
    <x v="107"/>
    <s v="League Park II"/>
    <n v="536210"/>
    <n v="103"/>
    <n v="105"/>
    <s v="CLE"/>
    <s v="CLE"/>
    <s v="CLE"/>
  </r>
  <r>
    <x v="58"/>
    <x v="1"/>
    <x v="0"/>
    <x v="5"/>
    <s v="DET"/>
    <s v="DET"/>
    <x v="77"/>
    <m/>
    <n v="6"/>
    <n v="155"/>
    <n v="77"/>
    <n v="70"/>
    <n v="84"/>
    <m/>
    <x v="0"/>
    <x v="0"/>
    <x v="0"/>
    <x v="1"/>
    <n v="0"/>
    <n v="926"/>
    <n v="5592"/>
    <n v="1671"/>
    <n v="339"/>
    <n v="97"/>
    <n v="110"/>
    <n v="521"/>
    <n v="496"/>
    <n v="95"/>
    <n v="72"/>
    <m/>
    <m/>
    <n v="928"/>
    <n v="766"/>
    <n v="4.96"/>
    <n v="82"/>
    <n v="5"/>
    <n v="9"/>
    <n v="4170"/>
    <n v="1641"/>
    <n v="73"/>
    <n v="646"/>
    <n v="467"/>
    <n v="242"/>
    <n v="149"/>
    <n v="0.96099999999999997"/>
    <x v="86"/>
    <s v="Navin Field"/>
    <n v="869318"/>
    <n v="101"/>
    <n v="101"/>
    <s v="DET"/>
    <s v="DET"/>
    <s v="DET"/>
  </r>
  <r>
    <x v="58"/>
    <x v="1"/>
    <x v="0"/>
    <x v="1"/>
    <s v="NY1"/>
    <s v="SFG"/>
    <x v="42"/>
    <m/>
    <n v="3"/>
    <n v="152"/>
    <n v="77"/>
    <n v="84"/>
    <n v="67"/>
    <m/>
    <x v="0"/>
    <x v="0"/>
    <x v="0"/>
    <x v="1"/>
    <n v="0"/>
    <n v="897"/>
    <n v="5388"/>
    <n v="1594"/>
    <n v="251"/>
    <n v="47"/>
    <n v="136"/>
    <n v="482"/>
    <n v="405"/>
    <n v="85"/>
    <m/>
    <m/>
    <m/>
    <n v="709"/>
    <n v="605"/>
    <n v="3.97"/>
    <n v="68"/>
    <n v="9"/>
    <n v="13"/>
    <n v="4116"/>
    <n v="1536"/>
    <n v="102"/>
    <n v="387"/>
    <n v="431"/>
    <n v="158"/>
    <n v="163"/>
    <n v="0.97499999999999998"/>
    <x v="62"/>
    <s v="Polo Grounds IV"/>
    <n v="868806"/>
    <n v="100"/>
    <n v="97"/>
    <s v="NYG"/>
    <s v="NY1"/>
    <s v="NY1"/>
  </r>
  <r>
    <x v="58"/>
    <x v="1"/>
    <x v="0"/>
    <x v="5"/>
    <s v="NYA"/>
    <s v="NYY"/>
    <x v="73"/>
    <m/>
    <n v="2"/>
    <n v="154"/>
    <n v="77"/>
    <n v="88"/>
    <n v="66"/>
    <m/>
    <x v="0"/>
    <x v="0"/>
    <x v="0"/>
    <x v="1"/>
    <n v="0"/>
    <n v="899"/>
    <n v="5379"/>
    <n v="1587"/>
    <n v="262"/>
    <n v="74"/>
    <n v="142"/>
    <n v="554"/>
    <n v="518"/>
    <n v="51"/>
    <n v="44"/>
    <m/>
    <m/>
    <n v="775"/>
    <n v="636"/>
    <n v="4.1900000000000004"/>
    <n v="64"/>
    <n v="12"/>
    <n v="18"/>
    <n v="4098"/>
    <n v="1475"/>
    <n v="83"/>
    <n v="485"/>
    <n v="484"/>
    <n v="179"/>
    <n v="152"/>
    <n v="0.97"/>
    <x v="96"/>
    <s v="Yankee Stadium I"/>
    <n v="960148"/>
    <n v="94"/>
    <n v="92"/>
    <s v="NYY"/>
    <s v="NYA"/>
    <s v="NYA"/>
  </r>
  <r>
    <x v="58"/>
    <x v="1"/>
    <x v="0"/>
    <x v="5"/>
    <s v="PHA"/>
    <s v="OAK"/>
    <x v="78"/>
    <m/>
    <n v="1"/>
    <n v="151"/>
    <n v="74"/>
    <n v="104"/>
    <n v="46"/>
    <m/>
    <x v="0"/>
    <x v="1"/>
    <x v="1"/>
    <x v="2"/>
    <n v="1"/>
    <n v="901"/>
    <n v="5204"/>
    <n v="1539"/>
    <n v="288"/>
    <n v="76"/>
    <n v="122"/>
    <n v="543"/>
    <n v="440"/>
    <n v="61"/>
    <n v="38"/>
    <m/>
    <m/>
    <n v="615"/>
    <n v="519"/>
    <n v="3.44"/>
    <n v="70"/>
    <n v="9"/>
    <n v="24"/>
    <n v="4071"/>
    <n v="1371"/>
    <n v="73"/>
    <n v="487"/>
    <n v="573"/>
    <n v="148"/>
    <n v="117"/>
    <n v="0.97499999999999998"/>
    <x v="5"/>
    <s v="Shibe Park"/>
    <n v="839176"/>
    <n v="104"/>
    <n v="100"/>
    <s v="PHA"/>
    <s v="PHA"/>
    <s v="PHA"/>
  </r>
  <r>
    <x v="58"/>
    <x v="1"/>
    <x v="0"/>
    <x v="1"/>
    <s v="PHI"/>
    <s v="PHI"/>
    <x v="44"/>
    <m/>
    <n v="5"/>
    <n v="154"/>
    <n v="76"/>
    <n v="71"/>
    <n v="82"/>
    <m/>
    <x v="0"/>
    <x v="0"/>
    <x v="0"/>
    <x v="1"/>
    <n v="0"/>
    <n v="897"/>
    <n v="5484"/>
    <n v="1693"/>
    <n v="305"/>
    <n v="51"/>
    <n v="153"/>
    <n v="573"/>
    <n v="470"/>
    <n v="59"/>
    <m/>
    <m/>
    <m/>
    <n v="1032"/>
    <n v="918"/>
    <n v="6.13"/>
    <n v="45"/>
    <n v="5"/>
    <n v="24"/>
    <n v="4044"/>
    <n v="1743"/>
    <n v="122"/>
    <n v="616"/>
    <n v="369"/>
    <n v="189"/>
    <n v="153"/>
    <n v="0.96899999999999997"/>
    <x v="71"/>
    <s v="Baker Bowl"/>
    <n v="281200"/>
    <n v="106"/>
    <n v="110"/>
    <s v="PHI"/>
    <s v="PHI"/>
    <s v="PHI"/>
  </r>
  <r>
    <x v="58"/>
    <x v="1"/>
    <x v="0"/>
    <x v="1"/>
    <s v="PIT"/>
    <s v="PIT"/>
    <x v="39"/>
    <m/>
    <n v="2"/>
    <n v="154"/>
    <n v="76"/>
    <n v="88"/>
    <n v="65"/>
    <m/>
    <x v="0"/>
    <x v="0"/>
    <x v="0"/>
    <x v="1"/>
    <n v="0"/>
    <n v="904"/>
    <n v="5490"/>
    <n v="1663"/>
    <n v="285"/>
    <n v="116"/>
    <n v="60"/>
    <n v="503"/>
    <n v="335"/>
    <n v="94"/>
    <m/>
    <m/>
    <m/>
    <n v="780"/>
    <n v="668"/>
    <n v="4.3600000000000003"/>
    <n v="79"/>
    <n v="5"/>
    <n v="13"/>
    <n v="4137"/>
    <n v="1530"/>
    <n v="96"/>
    <n v="439"/>
    <n v="409"/>
    <n v="181"/>
    <n v="136"/>
    <n v="0.97"/>
    <x v="77"/>
    <s v="Forbes Field"/>
    <n v="491377"/>
    <n v="103"/>
    <n v="102"/>
    <s v="PIT"/>
    <s v="PIT"/>
    <s v="PIT"/>
  </r>
  <r>
    <x v="58"/>
    <x v="1"/>
    <x v="0"/>
    <x v="5"/>
    <s v="SLA"/>
    <s v="BAL"/>
    <x v="37"/>
    <m/>
    <n v="4"/>
    <n v="154"/>
    <n v="77"/>
    <n v="79"/>
    <n v="73"/>
    <m/>
    <x v="0"/>
    <x v="0"/>
    <x v="0"/>
    <x v="1"/>
    <n v="0"/>
    <n v="733"/>
    <n v="5174"/>
    <n v="1426"/>
    <n v="277"/>
    <n v="64"/>
    <n v="46"/>
    <n v="589"/>
    <n v="431"/>
    <n v="72"/>
    <n v="46"/>
    <m/>
    <m/>
    <n v="713"/>
    <n v="622"/>
    <n v="4.08"/>
    <n v="83"/>
    <n v="15"/>
    <n v="10"/>
    <n v="4113"/>
    <n v="1469"/>
    <n v="100"/>
    <n v="462"/>
    <n v="415"/>
    <n v="156"/>
    <n v="148"/>
    <n v="0.97499999999999998"/>
    <x v="45"/>
    <s v="Sportsman's Park IV"/>
    <n v="280697"/>
    <n v="104"/>
    <n v="104"/>
    <s v="SLB"/>
    <s v="SLA"/>
    <s v="SLA"/>
  </r>
  <r>
    <x v="58"/>
    <x v="1"/>
    <x v="0"/>
    <x v="1"/>
    <s v="SLN"/>
    <s v="STL"/>
    <x v="40"/>
    <m/>
    <n v="4"/>
    <n v="154"/>
    <n v="77"/>
    <n v="78"/>
    <n v="74"/>
    <m/>
    <x v="0"/>
    <x v="0"/>
    <x v="0"/>
    <x v="1"/>
    <n v="0"/>
    <n v="831"/>
    <n v="5364"/>
    <n v="1569"/>
    <n v="310"/>
    <n v="84"/>
    <n v="100"/>
    <n v="490"/>
    <n v="455"/>
    <n v="72"/>
    <m/>
    <m/>
    <m/>
    <n v="806"/>
    <n v="704"/>
    <n v="4.66"/>
    <n v="83"/>
    <n v="6"/>
    <n v="8"/>
    <n v="4077"/>
    <n v="1604"/>
    <n v="101"/>
    <n v="474"/>
    <n v="453"/>
    <n v="174"/>
    <n v="149"/>
    <n v="0.97099999999999997"/>
    <x v="83"/>
    <s v="Sportsman's Park IV"/>
    <n v="399887"/>
    <n v="103"/>
    <n v="101"/>
    <s v="STL"/>
    <s v="SLN"/>
    <s v="SLN"/>
  </r>
  <r>
    <x v="58"/>
    <x v="1"/>
    <x v="0"/>
    <x v="5"/>
    <s v="WS1"/>
    <s v="MIN"/>
    <x v="79"/>
    <m/>
    <n v="5"/>
    <n v="153"/>
    <n v="78"/>
    <n v="71"/>
    <n v="81"/>
    <m/>
    <x v="0"/>
    <x v="0"/>
    <x v="0"/>
    <x v="1"/>
    <n v="0"/>
    <n v="730"/>
    <n v="5237"/>
    <n v="1445"/>
    <n v="244"/>
    <n v="66"/>
    <n v="48"/>
    <n v="556"/>
    <n v="400"/>
    <n v="86"/>
    <n v="61"/>
    <m/>
    <m/>
    <n v="776"/>
    <n v="653"/>
    <n v="4.34"/>
    <n v="62"/>
    <n v="3"/>
    <n v="17"/>
    <n v="4062"/>
    <n v="1429"/>
    <n v="48"/>
    <n v="496"/>
    <n v="494"/>
    <n v="191"/>
    <n v="156"/>
    <n v="0.96899999999999997"/>
    <x v="79"/>
    <s v="Griffith Stadium I"/>
    <n v="355506"/>
    <n v="101"/>
    <n v="100"/>
    <s v="WSH"/>
    <s v="WS1"/>
    <s v="WS1"/>
  </r>
  <r>
    <x v="59"/>
    <x v="1"/>
    <x v="0"/>
    <x v="5"/>
    <s v="BOS"/>
    <s v="BOS"/>
    <x v="74"/>
    <m/>
    <n v="8"/>
    <n v="154"/>
    <n v="76"/>
    <n v="52"/>
    <n v="102"/>
    <m/>
    <x v="0"/>
    <x v="0"/>
    <x v="0"/>
    <x v="1"/>
    <n v="0"/>
    <n v="612"/>
    <n v="5286"/>
    <n v="1393"/>
    <n v="257"/>
    <n v="68"/>
    <n v="47"/>
    <n v="358"/>
    <n v="552"/>
    <n v="42"/>
    <n v="35"/>
    <m/>
    <m/>
    <n v="814"/>
    <n v="707"/>
    <n v="4.68"/>
    <n v="78"/>
    <n v="4"/>
    <n v="5"/>
    <n v="4080"/>
    <n v="1515"/>
    <n v="75"/>
    <n v="488"/>
    <n v="356"/>
    <n v="194"/>
    <n v="161"/>
    <n v="0.96799999999999997"/>
    <x v="92"/>
    <s v="Fenway Park I"/>
    <n v="444045"/>
    <n v="96"/>
    <n v="99"/>
    <s v="BOS"/>
    <s v="BOS"/>
    <s v="BOS"/>
  </r>
  <r>
    <x v="59"/>
    <x v="1"/>
    <x v="0"/>
    <x v="1"/>
    <s v="BRO"/>
    <s v="LAD"/>
    <x v="47"/>
    <m/>
    <n v="4"/>
    <n v="154"/>
    <n v="77"/>
    <n v="86"/>
    <n v="68"/>
    <m/>
    <x v="0"/>
    <x v="0"/>
    <x v="0"/>
    <x v="1"/>
    <n v="0"/>
    <n v="871"/>
    <n v="5433"/>
    <n v="1654"/>
    <n v="303"/>
    <n v="73"/>
    <n v="122"/>
    <n v="481"/>
    <n v="541"/>
    <n v="53"/>
    <m/>
    <m/>
    <m/>
    <n v="738"/>
    <n v="614"/>
    <n v="4.03"/>
    <n v="74"/>
    <n v="13"/>
    <n v="15"/>
    <n v="4116"/>
    <n v="1480"/>
    <n v="115"/>
    <n v="394"/>
    <n v="526"/>
    <n v="169"/>
    <n v="167"/>
    <n v="0.97199999999999998"/>
    <x v="99"/>
    <s v="Ebbets Field"/>
    <n v="1097329"/>
    <n v="99"/>
    <n v="99"/>
    <s v="BRO"/>
    <s v="BRO"/>
    <s v="BRO"/>
  </r>
  <r>
    <x v="59"/>
    <x v="1"/>
    <x v="0"/>
    <x v="1"/>
    <s v="BSN"/>
    <s v="ATL"/>
    <x v="24"/>
    <m/>
    <n v="6"/>
    <n v="154"/>
    <n v="77"/>
    <n v="70"/>
    <n v="84"/>
    <m/>
    <x v="0"/>
    <x v="0"/>
    <x v="0"/>
    <x v="1"/>
    <n v="0"/>
    <n v="693"/>
    <n v="5356"/>
    <n v="1503"/>
    <n v="246"/>
    <n v="78"/>
    <n v="66"/>
    <n v="332"/>
    <n v="397"/>
    <n v="69"/>
    <m/>
    <m/>
    <m/>
    <n v="835"/>
    <n v="743"/>
    <n v="4.91"/>
    <n v="71"/>
    <n v="6"/>
    <n v="11"/>
    <n v="4083"/>
    <n v="1624"/>
    <n v="117"/>
    <n v="475"/>
    <n v="424"/>
    <n v="178"/>
    <n v="167"/>
    <n v="0.97099999999999997"/>
    <x v="95"/>
    <s v="Braves Field"/>
    <n v="464835"/>
    <n v="97"/>
    <n v="99"/>
    <s v="BSN"/>
    <s v="BSN"/>
    <s v="BSN"/>
  </r>
  <r>
    <x v="59"/>
    <x v="1"/>
    <x v="0"/>
    <x v="5"/>
    <s v="CHA"/>
    <s v="CHW"/>
    <x v="75"/>
    <m/>
    <n v="7"/>
    <n v="154"/>
    <n v="78"/>
    <n v="62"/>
    <n v="92"/>
    <m/>
    <x v="0"/>
    <x v="0"/>
    <x v="0"/>
    <x v="1"/>
    <n v="0"/>
    <n v="729"/>
    <n v="5419"/>
    <n v="1496"/>
    <n v="256"/>
    <n v="90"/>
    <n v="63"/>
    <n v="389"/>
    <n v="479"/>
    <n v="74"/>
    <n v="40"/>
    <m/>
    <m/>
    <n v="884"/>
    <n v="712"/>
    <n v="4.71"/>
    <n v="63"/>
    <n v="2"/>
    <n v="10"/>
    <n v="4083"/>
    <n v="1629"/>
    <n v="74"/>
    <n v="407"/>
    <n v="471"/>
    <n v="233"/>
    <n v="136"/>
    <n v="0.96199999999999997"/>
    <x v="85"/>
    <s v="Comiskey Park"/>
    <n v="406123"/>
    <n v="96"/>
    <n v="99"/>
    <s v="CHW"/>
    <s v="CHA"/>
    <s v="CHA"/>
  </r>
  <r>
    <x v="59"/>
    <x v="1"/>
    <x v="0"/>
    <x v="1"/>
    <s v="CHN"/>
    <s v="CHC"/>
    <x v="25"/>
    <m/>
    <n v="2"/>
    <n v="156"/>
    <n v="79"/>
    <n v="90"/>
    <n v="64"/>
    <m/>
    <x v="0"/>
    <x v="0"/>
    <x v="0"/>
    <x v="1"/>
    <n v="0"/>
    <n v="998"/>
    <n v="5581"/>
    <n v="1722"/>
    <n v="305"/>
    <n v="72"/>
    <n v="171"/>
    <n v="588"/>
    <n v="635"/>
    <n v="70"/>
    <m/>
    <m/>
    <m/>
    <n v="870"/>
    <n v="748"/>
    <n v="4.8"/>
    <n v="67"/>
    <n v="6"/>
    <n v="12"/>
    <n v="4209"/>
    <n v="1642"/>
    <n v="111"/>
    <n v="528"/>
    <n v="601"/>
    <n v="170"/>
    <n v="167"/>
    <n v="0.97299999999999998"/>
    <x v="88"/>
    <s v="Wrigley Field"/>
    <n v="1463624"/>
    <n v="101"/>
    <n v="98"/>
    <s v="CHC"/>
    <s v="CHN"/>
    <s v="CHN"/>
  </r>
  <r>
    <x v="59"/>
    <x v="1"/>
    <x v="0"/>
    <x v="1"/>
    <s v="CIN"/>
    <s v="CIN"/>
    <x v="26"/>
    <m/>
    <n v="7"/>
    <n v="154"/>
    <n v="77"/>
    <n v="59"/>
    <n v="95"/>
    <m/>
    <x v="0"/>
    <x v="0"/>
    <x v="0"/>
    <x v="1"/>
    <n v="0"/>
    <n v="665"/>
    <n v="5245"/>
    <n v="1475"/>
    <n v="265"/>
    <n v="67"/>
    <n v="74"/>
    <n v="445"/>
    <n v="489"/>
    <n v="48"/>
    <m/>
    <m/>
    <m/>
    <n v="857"/>
    <n v="754"/>
    <n v="5.08"/>
    <n v="61"/>
    <n v="6"/>
    <n v="11"/>
    <n v="4005"/>
    <n v="1650"/>
    <n v="75"/>
    <n v="394"/>
    <n v="361"/>
    <n v="161"/>
    <n v="164"/>
    <n v="0.97299999999999998"/>
    <x v="25"/>
    <s v="Crosley Field"/>
    <n v="386727"/>
    <n v="94"/>
    <n v="97"/>
    <s v="CIN"/>
    <s v="CIN"/>
    <s v="CIN"/>
  </r>
  <r>
    <x v="59"/>
    <x v="1"/>
    <x v="0"/>
    <x v="5"/>
    <s v="CLE"/>
    <s v="CLE"/>
    <x v="76"/>
    <m/>
    <n v="4"/>
    <n v="154"/>
    <n v="77"/>
    <n v="81"/>
    <n v="73"/>
    <m/>
    <x v="0"/>
    <x v="0"/>
    <x v="0"/>
    <x v="1"/>
    <n v="0"/>
    <n v="890"/>
    <n v="5439"/>
    <n v="1654"/>
    <n v="358"/>
    <n v="59"/>
    <n v="72"/>
    <n v="490"/>
    <n v="461"/>
    <n v="51"/>
    <n v="47"/>
    <m/>
    <m/>
    <n v="915"/>
    <n v="737"/>
    <n v="4.88"/>
    <n v="68"/>
    <n v="5"/>
    <n v="14"/>
    <n v="4080"/>
    <n v="1663"/>
    <n v="85"/>
    <n v="528"/>
    <n v="441"/>
    <n v="235"/>
    <n v="156"/>
    <n v="0.96199999999999997"/>
    <x v="107"/>
    <s v="League Park II"/>
    <n v="528657"/>
    <n v="103"/>
    <n v="103"/>
    <s v="CLE"/>
    <s v="CLE"/>
    <s v="CLE"/>
  </r>
  <r>
    <x v="59"/>
    <x v="1"/>
    <x v="0"/>
    <x v="5"/>
    <s v="DET"/>
    <s v="DET"/>
    <x v="77"/>
    <m/>
    <n v="5"/>
    <n v="154"/>
    <n v="78"/>
    <n v="75"/>
    <n v="79"/>
    <m/>
    <x v="0"/>
    <x v="0"/>
    <x v="0"/>
    <x v="1"/>
    <n v="0"/>
    <n v="783"/>
    <n v="5297"/>
    <n v="1504"/>
    <n v="298"/>
    <n v="90"/>
    <n v="82"/>
    <n v="461"/>
    <n v="508"/>
    <n v="98"/>
    <n v="70"/>
    <m/>
    <m/>
    <n v="833"/>
    <n v="706"/>
    <n v="4.7"/>
    <n v="68"/>
    <n v="4"/>
    <n v="17"/>
    <n v="4053"/>
    <n v="1507"/>
    <n v="86"/>
    <n v="570"/>
    <n v="574"/>
    <n v="188"/>
    <n v="156"/>
    <n v="0.96799999999999997"/>
    <x v="86"/>
    <s v="Navin Field"/>
    <n v="649450"/>
    <n v="102"/>
    <n v="104"/>
    <s v="DET"/>
    <s v="DET"/>
    <s v="DET"/>
  </r>
  <r>
    <x v="59"/>
    <x v="1"/>
    <x v="0"/>
    <x v="1"/>
    <s v="NY1"/>
    <s v="SFG"/>
    <x v="42"/>
    <m/>
    <n v="3"/>
    <n v="154"/>
    <n v="77"/>
    <n v="87"/>
    <n v="67"/>
    <m/>
    <x v="0"/>
    <x v="0"/>
    <x v="0"/>
    <x v="1"/>
    <n v="0"/>
    <n v="959"/>
    <n v="5553"/>
    <n v="1769"/>
    <n v="264"/>
    <n v="83"/>
    <n v="143"/>
    <n v="422"/>
    <n v="382"/>
    <n v="59"/>
    <m/>
    <m/>
    <m/>
    <n v="814"/>
    <n v="698"/>
    <n v="4.6100000000000003"/>
    <n v="64"/>
    <n v="6"/>
    <n v="19"/>
    <n v="4089"/>
    <n v="1546"/>
    <n v="117"/>
    <n v="439"/>
    <n v="522"/>
    <n v="164"/>
    <n v="164"/>
    <n v="0.97399999999999998"/>
    <x v="62"/>
    <s v="Polo Grounds IV"/>
    <n v="868714"/>
    <n v="98"/>
    <n v="95"/>
    <s v="NYG"/>
    <s v="NY1"/>
    <s v="NY1"/>
  </r>
  <r>
    <x v="59"/>
    <x v="1"/>
    <x v="0"/>
    <x v="5"/>
    <s v="NYA"/>
    <s v="NYY"/>
    <x v="73"/>
    <m/>
    <n v="3"/>
    <n v="154"/>
    <n v="76"/>
    <n v="86"/>
    <n v="68"/>
    <m/>
    <x v="0"/>
    <x v="0"/>
    <x v="0"/>
    <x v="1"/>
    <n v="0"/>
    <n v="1062"/>
    <n v="5448"/>
    <n v="1683"/>
    <n v="298"/>
    <n v="110"/>
    <n v="152"/>
    <n v="644"/>
    <n v="569"/>
    <n v="91"/>
    <n v="60"/>
    <m/>
    <m/>
    <n v="898"/>
    <n v="741"/>
    <n v="4.88"/>
    <n v="65"/>
    <n v="7"/>
    <n v="15"/>
    <n v="4101"/>
    <n v="1566"/>
    <n v="93"/>
    <n v="524"/>
    <n v="572"/>
    <n v="208"/>
    <n v="132"/>
    <n v="0.96499999999999997"/>
    <x v="96"/>
    <s v="Yankee Stadium I"/>
    <n v="1169230"/>
    <n v="96"/>
    <n v="93"/>
    <s v="NYY"/>
    <s v="NYA"/>
    <s v="NYA"/>
  </r>
  <r>
    <x v="59"/>
    <x v="1"/>
    <x v="0"/>
    <x v="5"/>
    <s v="PHA"/>
    <s v="OAK"/>
    <x v="78"/>
    <m/>
    <n v="1"/>
    <n v="154"/>
    <n v="76"/>
    <n v="102"/>
    <n v="52"/>
    <m/>
    <x v="0"/>
    <x v="1"/>
    <x v="1"/>
    <x v="2"/>
    <n v="1"/>
    <n v="951"/>
    <n v="5345"/>
    <n v="1573"/>
    <n v="319"/>
    <n v="74"/>
    <n v="125"/>
    <n v="599"/>
    <n v="531"/>
    <n v="48"/>
    <n v="33"/>
    <m/>
    <m/>
    <n v="751"/>
    <n v="652"/>
    <n v="4.28"/>
    <n v="72"/>
    <n v="8"/>
    <n v="21"/>
    <n v="4113"/>
    <n v="1457"/>
    <n v="84"/>
    <n v="488"/>
    <n v="672"/>
    <n v="145"/>
    <n v="121"/>
    <n v="0.97599999999999998"/>
    <x v="5"/>
    <s v="Shibe Park"/>
    <n v="721663"/>
    <n v="105"/>
    <n v="101"/>
    <s v="PHA"/>
    <s v="PHA"/>
    <s v="PHA"/>
  </r>
  <r>
    <x v="59"/>
    <x v="1"/>
    <x v="0"/>
    <x v="1"/>
    <s v="PHI"/>
    <s v="PHI"/>
    <x v="44"/>
    <m/>
    <n v="8"/>
    <n v="156"/>
    <n v="77"/>
    <n v="52"/>
    <n v="102"/>
    <m/>
    <x v="0"/>
    <x v="0"/>
    <x v="0"/>
    <x v="1"/>
    <n v="0"/>
    <n v="944"/>
    <n v="5667"/>
    <n v="1783"/>
    <n v="345"/>
    <n v="44"/>
    <n v="126"/>
    <n v="450"/>
    <n v="459"/>
    <n v="34"/>
    <m/>
    <m/>
    <m/>
    <n v="1199"/>
    <n v="1023"/>
    <n v="6.71"/>
    <n v="54"/>
    <n v="3"/>
    <n v="7"/>
    <n v="4116"/>
    <n v="1993"/>
    <n v="142"/>
    <n v="543"/>
    <n v="384"/>
    <n v="239"/>
    <n v="169"/>
    <n v="0.96199999999999997"/>
    <x v="71"/>
    <s v="Baker Bowl"/>
    <n v="299007"/>
    <n v="107"/>
    <n v="110"/>
    <s v="PHI"/>
    <s v="PHI"/>
    <s v="PHI"/>
  </r>
  <r>
    <x v="59"/>
    <x v="1"/>
    <x v="0"/>
    <x v="1"/>
    <s v="PIT"/>
    <s v="PIT"/>
    <x v="39"/>
    <m/>
    <n v="5"/>
    <n v="154"/>
    <n v="77"/>
    <n v="80"/>
    <n v="74"/>
    <m/>
    <x v="0"/>
    <x v="0"/>
    <x v="0"/>
    <x v="1"/>
    <n v="0"/>
    <n v="891"/>
    <n v="5346"/>
    <n v="1622"/>
    <n v="285"/>
    <n v="119"/>
    <n v="86"/>
    <n v="494"/>
    <n v="449"/>
    <n v="76"/>
    <m/>
    <m/>
    <m/>
    <n v="928"/>
    <n v="792"/>
    <n v="5.24"/>
    <n v="80"/>
    <n v="7"/>
    <n v="13"/>
    <n v="4083"/>
    <n v="1730"/>
    <n v="128"/>
    <n v="438"/>
    <n v="393"/>
    <n v="216"/>
    <n v="164"/>
    <n v="0.96499999999999997"/>
    <x v="77"/>
    <s v="Forbes Field"/>
    <n v="357795"/>
    <n v="100"/>
    <n v="100"/>
    <s v="PIT"/>
    <s v="PIT"/>
    <s v="PIT"/>
  </r>
  <r>
    <x v="59"/>
    <x v="1"/>
    <x v="0"/>
    <x v="5"/>
    <s v="SLA"/>
    <s v="BAL"/>
    <x v="37"/>
    <m/>
    <n v="6"/>
    <n v="154"/>
    <n v="78"/>
    <n v="64"/>
    <n v="90"/>
    <m/>
    <x v="0"/>
    <x v="0"/>
    <x v="0"/>
    <x v="1"/>
    <n v="0"/>
    <n v="751"/>
    <n v="5278"/>
    <n v="1415"/>
    <n v="289"/>
    <n v="67"/>
    <n v="75"/>
    <n v="497"/>
    <n v="550"/>
    <n v="93"/>
    <n v="71"/>
    <m/>
    <m/>
    <n v="886"/>
    <n v="772"/>
    <n v="5.07"/>
    <n v="68"/>
    <n v="5"/>
    <n v="10"/>
    <n v="4113"/>
    <n v="1639"/>
    <n v="124"/>
    <n v="449"/>
    <n v="470"/>
    <n v="189"/>
    <n v="152"/>
    <n v="0.96899999999999997"/>
    <x v="45"/>
    <s v="Sportsman's Park IV"/>
    <n v="152088"/>
    <n v="103"/>
    <n v="104"/>
    <s v="SLB"/>
    <s v="SLA"/>
    <s v="SLA"/>
  </r>
  <r>
    <x v="59"/>
    <x v="1"/>
    <x v="0"/>
    <x v="1"/>
    <s v="SLN"/>
    <s v="STL"/>
    <x v="40"/>
    <m/>
    <n v="1"/>
    <n v="154"/>
    <n v="77"/>
    <n v="92"/>
    <n v="62"/>
    <m/>
    <x v="0"/>
    <x v="1"/>
    <x v="1"/>
    <x v="1"/>
    <n v="0"/>
    <n v="1004"/>
    <n v="5512"/>
    <n v="1732"/>
    <n v="373"/>
    <n v="89"/>
    <n v="104"/>
    <n v="479"/>
    <n v="496"/>
    <n v="72"/>
    <m/>
    <m/>
    <m/>
    <n v="784"/>
    <n v="673"/>
    <n v="4.3899999999999997"/>
    <n v="63"/>
    <n v="5"/>
    <n v="21"/>
    <n v="4140"/>
    <n v="1596"/>
    <n v="87"/>
    <n v="476"/>
    <n v="639"/>
    <n v="183"/>
    <n v="176"/>
    <n v="0.97"/>
    <x v="83"/>
    <s v="Sportsman's Park IV"/>
    <n v="508501"/>
    <n v="104"/>
    <n v="102"/>
    <s v="STL"/>
    <s v="SLN"/>
    <s v="SLN"/>
  </r>
  <r>
    <x v="59"/>
    <x v="1"/>
    <x v="0"/>
    <x v="5"/>
    <s v="WS1"/>
    <s v="MIN"/>
    <x v="79"/>
    <m/>
    <n v="2"/>
    <n v="154"/>
    <n v="77"/>
    <n v="94"/>
    <n v="60"/>
    <m/>
    <x v="0"/>
    <x v="0"/>
    <x v="0"/>
    <x v="1"/>
    <n v="0"/>
    <n v="892"/>
    <n v="5370"/>
    <n v="1620"/>
    <n v="300"/>
    <n v="98"/>
    <n v="57"/>
    <n v="537"/>
    <n v="438"/>
    <n v="101"/>
    <n v="67"/>
    <m/>
    <m/>
    <n v="689"/>
    <n v="602"/>
    <n v="3.96"/>
    <n v="78"/>
    <n v="6"/>
    <n v="14"/>
    <n v="4107"/>
    <n v="1367"/>
    <n v="52"/>
    <n v="504"/>
    <n v="524"/>
    <n v="155"/>
    <n v="150"/>
    <n v="0.97399999999999998"/>
    <x v="79"/>
    <s v="Griffith Stadium I"/>
    <n v="614474"/>
    <n v="101"/>
    <n v="99"/>
    <s v="WSH"/>
    <s v="WS1"/>
    <s v="WS1"/>
  </r>
  <r>
    <x v="60"/>
    <x v="1"/>
    <x v="0"/>
    <x v="5"/>
    <s v="BOS"/>
    <s v="BOS"/>
    <x v="74"/>
    <m/>
    <n v="6"/>
    <n v="153"/>
    <n v="80"/>
    <n v="62"/>
    <n v="90"/>
    <m/>
    <x v="0"/>
    <x v="0"/>
    <x v="0"/>
    <x v="1"/>
    <n v="0"/>
    <n v="625"/>
    <n v="5379"/>
    <n v="1409"/>
    <n v="289"/>
    <n v="34"/>
    <n v="37"/>
    <n v="405"/>
    <n v="565"/>
    <n v="42"/>
    <n v="43"/>
    <m/>
    <m/>
    <n v="800"/>
    <n v="698"/>
    <n v="4.5999999999999996"/>
    <n v="61"/>
    <n v="5"/>
    <n v="10"/>
    <n v="4098"/>
    <n v="1559"/>
    <n v="54"/>
    <n v="473"/>
    <n v="365"/>
    <n v="187"/>
    <n v="127"/>
    <n v="0.97"/>
    <x v="92"/>
    <s v="Fenway Park I"/>
    <n v="350975"/>
    <n v="94"/>
    <n v="98"/>
    <s v="BOS"/>
    <s v="BOS"/>
    <s v="BOS"/>
  </r>
  <r>
    <x v="60"/>
    <x v="1"/>
    <x v="0"/>
    <x v="1"/>
    <s v="BRO"/>
    <s v="LAD"/>
    <x v="47"/>
    <m/>
    <n v="4"/>
    <n v="153"/>
    <n v="76"/>
    <n v="79"/>
    <n v="73"/>
    <m/>
    <x v="0"/>
    <x v="0"/>
    <x v="0"/>
    <x v="1"/>
    <n v="0"/>
    <n v="681"/>
    <n v="5309"/>
    <n v="1464"/>
    <n v="240"/>
    <n v="77"/>
    <n v="71"/>
    <n v="409"/>
    <n v="512"/>
    <n v="45"/>
    <m/>
    <m/>
    <m/>
    <n v="673"/>
    <n v="579"/>
    <n v="3.84"/>
    <n v="64"/>
    <n v="9"/>
    <n v="18"/>
    <n v="4068"/>
    <n v="1520"/>
    <n v="56"/>
    <n v="351"/>
    <n v="546"/>
    <n v="187"/>
    <n v="154"/>
    <n v="0.96899999999999997"/>
    <x v="99"/>
    <s v="Ebbets Field"/>
    <n v="753133"/>
    <n v="100"/>
    <n v="99"/>
    <s v="BRO"/>
    <s v="BRO"/>
    <s v="BRO"/>
  </r>
  <r>
    <x v="60"/>
    <x v="1"/>
    <x v="0"/>
    <x v="1"/>
    <s v="BSN"/>
    <s v="ATL"/>
    <x v="24"/>
    <m/>
    <n v="7"/>
    <n v="156"/>
    <n v="78"/>
    <n v="64"/>
    <n v="90"/>
    <m/>
    <x v="0"/>
    <x v="0"/>
    <x v="0"/>
    <x v="1"/>
    <n v="0"/>
    <n v="533"/>
    <n v="5296"/>
    <n v="1367"/>
    <n v="221"/>
    <n v="59"/>
    <n v="34"/>
    <n v="368"/>
    <n v="430"/>
    <n v="46"/>
    <m/>
    <m/>
    <m/>
    <n v="680"/>
    <n v="598"/>
    <n v="3.9"/>
    <n v="78"/>
    <n v="12"/>
    <n v="9"/>
    <n v="4140"/>
    <n v="1465"/>
    <n v="66"/>
    <n v="406"/>
    <n v="419"/>
    <n v="167"/>
    <n v="141"/>
    <n v="0.97299999999999998"/>
    <x v="95"/>
    <s v="Braves Field"/>
    <n v="515005"/>
    <n v="97"/>
    <n v="99"/>
    <s v="BSN"/>
    <s v="BSN"/>
    <s v="BSN"/>
  </r>
  <r>
    <x v="60"/>
    <x v="1"/>
    <x v="0"/>
    <x v="5"/>
    <s v="CHA"/>
    <s v="CHW"/>
    <x v="75"/>
    <m/>
    <n v="8"/>
    <n v="156"/>
    <n v="77"/>
    <n v="56"/>
    <n v="97"/>
    <m/>
    <x v="0"/>
    <x v="0"/>
    <x v="0"/>
    <x v="1"/>
    <n v="0"/>
    <n v="704"/>
    <n v="5481"/>
    <n v="1423"/>
    <n v="238"/>
    <n v="69"/>
    <n v="27"/>
    <n v="483"/>
    <n v="445"/>
    <n v="94"/>
    <n v="39"/>
    <m/>
    <m/>
    <n v="939"/>
    <n v="778"/>
    <n v="5.04"/>
    <n v="54"/>
    <n v="6"/>
    <n v="10"/>
    <n v="4170"/>
    <n v="1613"/>
    <n v="82"/>
    <n v="588"/>
    <n v="421"/>
    <n v="246"/>
    <n v="131"/>
    <n v="0.96"/>
    <x v="85"/>
    <s v="Comiskey Park"/>
    <n v="403550"/>
    <n v="94"/>
    <n v="97"/>
    <s v="CHW"/>
    <s v="CHA"/>
    <s v="CHA"/>
  </r>
  <r>
    <x v="60"/>
    <x v="1"/>
    <x v="0"/>
    <x v="1"/>
    <s v="CHN"/>
    <s v="CHC"/>
    <x v="25"/>
    <m/>
    <n v="3"/>
    <n v="156"/>
    <n v="77"/>
    <n v="84"/>
    <n v="70"/>
    <m/>
    <x v="0"/>
    <x v="0"/>
    <x v="0"/>
    <x v="1"/>
    <n v="0"/>
    <n v="828"/>
    <n v="5451"/>
    <n v="1578"/>
    <n v="340"/>
    <n v="66"/>
    <n v="84"/>
    <n v="577"/>
    <n v="641"/>
    <n v="49"/>
    <m/>
    <m/>
    <m/>
    <n v="710"/>
    <n v="611"/>
    <n v="3.97"/>
    <n v="80"/>
    <n v="8"/>
    <n v="8"/>
    <n v="4155"/>
    <n v="1448"/>
    <n v="54"/>
    <n v="524"/>
    <n v="541"/>
    <n v="169"/>
    <n v="141"/>
    <n v="0.97299999999999998"/>
    <x v="88"/>
    <s v="Wrigley Field"/>
    <n v="1086422"/>
    <n v="102"/>
    <n v="100"/>
    <s v="CHC"/>
    <s v="CHN"/>
    <s v="CHN"/>
  </r>
  <r>
    <x v="60"/>
    <x v="1"/>
    <x v="0"/>
    <x v="1"/>
    <s v="CIN"/>
    <s v="CIN"/>
    <x v="26"/>
    <m/>
    <n v="8"/>
    <n v="154"/>
    <n v="77"/>
    <n v="58"/>
    <n v="96"/>
    <m/>
    <x v="0"/>
    <x v="0"/>
    <x v="0"/>
    <x v="1"/>
    <n v="0"/>
    <n v="592"/>
    <n v="5343"/>
    <n v="1439"/>
    <n v="241"/>
    <n v="70"/>
    <n v="21"/>
    <n v="403"/>
    <n v="463"/>
    <n v="24"/>
    <m/>
    <m/>
    <m/>
    <n v="742"/>
    <n v="631"/>
    <n v="4.22"/>
    <n v="70"/>
    <n v="7"/>
    <n v="6"/>
    <n v="4035"/>
    <n v="1545"/>
    <n v="51"/>
    <n v="399"/>
    <n v="317"/>
    <n v="165"/>
    <n v="194"/>
    <n v="0.97299999999999998"/>
    <x v="25"/>
    <s v="Crosley Field"/>
    <n v="263316"/>
    <n v="93"/>
    <n v="96"/>
    <s v="CIN"/>
    <s v="CIN"/>
    <s v="CIN"/>
  </r>
  <r>
    <x v="60"/>
    <x v="1"/>
    <x v="0"/>
    <x v="5"/>
    <s v="CLE"/>
    <s v="CLE"/>
    <x v="76"/>
    <m/>
    <n v="4"/>
    <n v="155"/>
    <n v="76"/>
    <n v="78"/>
    <n v="76"/>
    <m/>
    <x v="0"/>
    <x v="0"/>
    <x v="0"/>
    <x v="1"/>
    <n v="0"/>
    <n v="885"/>
    <n v="5445"/>
    <n v="1612"/>
    <n v="321"/>
    <n v="69"/>
    <n v="71"/>
    <n v="555"/>
    <n v="433"/>
    <n v="63"/>
    <n v="60"/>
    <m/>
    <m/>
    <n v="833"/>
    <n v="697"/>
    <n v="4.63"/>
    <n v="76"/>
    <n v="6"/>
    <n v="9"/>
    <n v="4062"/>
    <n v="1577"/>
    <n v="64"/>
    <n v="561"/>
    <n v="470"/>
    <n v="231"/>
    <n v="143"/>
    <n v="0.96299999999999997"/>
    <x v="107"/>
    <s v="League Park II"/>
    <n v="483027"/>
    <n v="105"/>
    <n v="105"/>
    <s v="CLE"/>
    <s v="CLE"/>
    <s v="CLE"/>
  </r>
  <r>
    <x v="60"/>
    <x v="1"/>
    <x v="0"/>
    <x v="5"/>
    <s v="DET"/>
    <s v="DET"/>
    <x v="77"/>
    <m/>
    <n v="7"/>
    <n v="154"/>
    <n v="77"/>
    <n v="61"/>
    <n v="93"/>
    <m/>
    <x v="0"/>
    <x v="0"/>
    <x v="0"/>
    <x v="1"/>
    <n v="0"/>
    <n v="651"/>
    <n v="5430"/>
    <n v="1456"/>
    <n v="292"/>
    <n v="69"/>
    <n v="43"/>
    <n v="480"/>
    <n v="468"/>
    <n v="117"/>
    <n v="75"/>
    <m/>
    <m/>
    <n v="836"/>
    <n v="706"/>
    <n v="4.59"/>
    <n v="86"/>
    <n v="5"/>
    <n v="6"/>
    <n v="4152"/>
    <n v="1549"/>
    <n v="79"/>
    <n v="597"/>
    <n v="511"/>
    <n v="221"/>
    <n v="139"/>
    <n v="0.96399999999999997"/>
    <x v="86"/>
    <s v="Navin Field"/>
    <n v="434056"/>
    <n v="103"/>
    <n v="104"/>
    <s v="DET"/>
    <s v="DET"/>
    <s v="DET"/>
  </r>
  <r>
    <x v="60"/>
    <x v="1"/>
    <x v="0"/>
    <x v="1"/>
    <s v="NY1"/>
    <s v="SFG"/>
    <x v="42"/>
    <m/>
    <n v="2"/>
    <n v="153"/>
    <n v="78"/>
    <n v="87"/>
    <n v="65"/>
    <m/>
    <x v="0"/>
    <x v="0"/>
    <x v="0"/>
    <x v="1"/>
    <n v="0"/>
    <n v="768"/>
    <n v="5372"/>
    <n v="1554"/>
    <n v="251"/>
    <n v="64"/>
    <n v="101"/>
    <n v="383"/>
    <n v="395"/>
    <n v="83"/>
    <m/>
    <m/>
    <m/>
    <n v="599"/>
    <n v="499"/>
    <n v="3.3"/>
    <n v="90"/>
    <n v="17"/>
    <n v="12"/>
    <n v="4080"/>
    <n v="1341"/>
    <n v="71"/>
    <n v="422"/>
    <n v="570"/>
    <n v="159"/>
    <n v="126"/>
    <n v="0.97399999999999998"/>
    <x v="62"/>
    <s v="Polo Grounds IV"/>
    <n v="812163"/>
    <n v="97"/>
    <n v="95"/>
    <s v="NYG"/>
    <s v="NY1"/>
    <s v="NY1"/>
  </r>
  <r>
    <x v="60"/>
    <x v="1"/>
    <x v="0"/>
    <x v="5"/>
    <s v="NYA"/>
    <s v="NYY"/>
    <x v="73"/>
    <m/>
    <n v="2"/>
    <n v="155"/>
    <n v="77"/>
    <n v="94"/>
    <n v="59"/>
    <m/>
    <x v="0"/>
    <x v="0"/>
    <x v="0"/>
    <x v="1"/>
    <n v="0"/>
    <n v="1067"/>
    <n v="5608"/>
    <n v="1667"/>
    <n v="277"/>
    <n v="78"/>
    <n v="155"/>
    <n v="748"/>
    <n v="554"/>
    <n v="138"/>
    <n v="68"/>
    <m/>
    <m/>
    <n v="760"/>
    <n v="658"/>
    <n v="4.2"/>
    <n v="78"/>
    <n v="4"/>
    <n v="17"/>
    <n v="4230"/>
    <n v="1461"/>
    <n v="67"/>
    <n v="543"/>
    <n v="686"/>
    <n v="167"/>
    <n v="131"/>
    <n v="0.97199999999999998"/>
    <x v="96"/>
    <s v="Yankee Stadium I"/>
    <n v="912437"/>
    <n v="95"/>
    <n v="91"/>
    <s v="NYY"/>
    <s v="NYA"/>
    <s v="NYA"/>
  </r>
  <r>
    <x v="60"/>
    <x v="1"/>
    <x v="0"/>
    <x v="5"/>
    <s v="PHA"/>
    <s v="OAK"/>
    <x v="78"/>
    <m/>
    <n v="1"/>
    <n v="153"/>
    <n v="75"/>
    <n v="107"/>
    <n v="45"/>
    <m/>
    <x v="0"/>
    <x v="1"/>
    <x v="1"/>
    <x v="1"/>
    <n v="0"/>
    <n v="858"/>
    <n v="5377"/>
    <n v="1544"/>
    <n v="311"/>
    <n v="64"/>
    <n v="118"/>
    <n v="528"/>
    <n v="543"/>
    <n v="25"/>
    <n v="23"/>
    <m/>
    <m/>
    <n v="626"/>
    <n v="526"/>
    <n v="3.47"/>
    <n v="97"/>
    <n v="12"/>
    <n v="16"/>
    <n v="4095"/>
    <n v="1342"/>
    <n v="73"/>
    <n v="457"/>
    <n v="574"/>
    <n v="140"/>
    <n v="151"/>
    <n v="0.97599999999999998"/>
    <x v="5"/>
    <s v="Shibe Park"/>
    <n v="627464"/>
    <n v="106"/>
    <n v="103"/>
    <s v="PHA"/>
    <s v="PHA"/>
    <s v="PHA"/>
  </r>
  <r>
    <x v="60"/>
    <x v="1"/>
    <x v="0"/>
    <x v="1"/>
    <s v="PHI"/>
    <s v="PHI"/>
    <x v="44"/>
    <m/>
    <n v="6"/>
    <n v="155"/>
    <n v="76"/>
    <n v="66"/>
    <n v="88"/>
    <m/>
    <x v="0"/>
    <x v="0"/>
    <x v="0"/>
    <x v="1"/>
    <n v="0"/>
    <n v="684"/>
    <n v="5375"/>
    <n v="1502"/>
    <n v="299"/>
    <n v="52"/>
    <n v="81"/>
    <n v="437"/>
    <n v="492"/>
    <n v="42"/>
    <m/>
    <m/>
    <m/>
    <n v="828"/>
    <n v="692"/>
    <n v="4.58"/>
    <n v="60"/>
    <n v="6"/>
    <n v="16"/>
    <n v="4080"/>
    <n v="1603"/>
    <n v="75"/>
    <n v="511"/>
    <n v="499"/>
    <n v="204"/>
    <n v="149"/>
    <n v="0.96599999999999997"/>
    <x v="71"/>
    <s v="Baker Bowl"/>
    <n v="284849"/>
    <n v="108"/>
    <n v="110"/>
    <s v="PHI"/>
    <s v="PHI"/>
    <s v="PHI"/>
  </r>
  <r>
    <x v="60"/>
    <x v="1"/>
    <x v="0"/>
    <x v="1"/>
    <s v="PIT"/>
    <s v="PIT"/>
    <x v="39"/>
    <m/>
    <n v="5"/>
    <n v="155"/>
    <n v="78"/>
    <n v="75"/>
    <n v="79"/>
    <m/>
    <x v="0"/>
    <x v="0"/>
    <x v="0"/>
    <x v="1"/>
    <n v="0"/>
    <n v="636"/>
    <n v="5360"/>
    <n v="1425"/>
    <n v="243"/>
    <n v="70"/>
    <n v="41"/>
    <n v="493"/>
    <n v="454"/>
    <n v="59"/>
    <m/>
    <m/>
    <m/>
    <n v="691"/>
    <n v="565"/>
    <n v="3.66"/>
    <n v="89"/>
    <n v="9"/>
    <n v="5"/>
    <n v="4170"/>
    <n v="1489"/>
    <n v="55"/>
    <n v="442"/>
    <n v="345"/>
    <n v="193"/>
    <n v="167"/>
    <n v="0.96899999999999997"/>
    <x v="77"/>
    <s v="Forbes Field"/>
    <n v="260392"/>
    <n v="98"/>
    <n v="99"/>
    <s v="PIT"/>
    <s v="PIT"/>
    <s v="PIT"/>
  </r>
  <r>
    <x v="60"/>
    <x v="1"/>
    <x v="0"/>
    <x v="5"/>
    <s v="SLA"/>
    <s v="BAL"/>
    <x v="37"/>
    <m/>
    <n v="5"/>
    <n v="154"/>
    <n v="77"/>
    <n v="63"/>
    <n v="91"/>
    <m/>
    <x v="0"/>
    <x v="0"/>
    <x v="0"/>
    <x v="1"/>
    <n v="0"/>
    <n v="722"/>
    <n v="5374"/>
    <n v="1455"/>
    <n v="287"/>
    <n v="62"/>
    <n v="76"/>
    <n v="488"/>
    <n v="580"/>
    <n v="73"/>
    <n v="80"/>
    <m/>
    <m/>
    <n v="870"/>
    <n v="720"/>
    <n v="4.76"/>
    <n v="65"/>
    <n v="4"/>
    <n v="10"/>
    <n v="4086"/>
    <n v="1623"/>
    <n v="84"/>
    <n v="444"/>
    <n v="436"/>
    <n v="231"/>
    <n v="160"/>
    <n v="0.96299999999999997"/>
    <x v="45"/>
    <s v="Sportsman's Park IV"/>
    <n v="179126"/>
    <n v="103"/>
    <n v="105"/>
    <s v="SLB"/>
    <s v="SLA"/>
    <s v="SLA"/>
  </r>
  <r>
    <x v="60"/>
    <x v="1"/>
    <x v="0"/>
    <x v="1"/>
    <s v="SLN"/>
    <s v="STL"/>
    <x v="40"/>
    <m/>
    <n v="1"/>
    <n v="154"/>
    <n v="78"/>
    <n v="101"/>
    <n v="53"/>
    <m/>
    <x v="0"/>
    <x v="1"/>
    <x v="1"/>
    <x v="2"/>
    <n v="1"/>
    <n v="815"/>
    <n v="5435"/>
    <n v="1554"/>
    <n v="353"/>
    <n v="74"/>
    <n v="60"/>
    <n v="432"/>
    <n v="475"/>
    <n v="114"/>
    <m/>
    <m/>
    <m/>
    <n v="614"/>
    <n v="531"/>
    <n v="3.45"/>
    <n v="80"/>
    <n v="17"/>
    <n v="20"/>
    <n v="4152"/>
    <n v="1470"/>
    <n v="65"/>
    <n v="449"/>
    <n v="626"/>
    <n v="160"/>
    <n v="169"/>
    <n v="0.97399999999999998"/>
    <x v="83"/>
    <s v="Sportsman's Park IV"/>
    <n v="608535"/>
    <n v="105"/>
    <n v="103"/>
    <s v="STL"/>
    <s v="SLN"/>
    <s v="SLN"/>
  </r>
  <r>
    <x v="60"/>
    <x v="1"/>
    <x v="0"/>
    <x v="5"/>
    <s v="WS1"/>
    <s v="MIN"/>
    <x v="79"/>
    <m/>
    <n v="3"/>
    <n v="156"/>
    <n v="79"/>
    <n v="92"/>
    <n v="62"/>
    <m/>
    <x v="0"/>
    <x v="0"/>
    <x v="0"/>
    <x v="1"/>
    <n v="0"/>
    <n v="843"/>
    <n v="5576"/>
    <n v="1588"/>
    <n v="308"/>
    <n v="93"/>
    <n v="49"/>
    <n v="481"/>
    <n v="459"/>
    <n v="72"/>
    <n v="64"/>
    <m/>
    <m/>
    <n v="691"/>
    <n v="582"/>
    <n v="3.76"/>
    <n v="60"/>
    <n v="7"/>
    <n v="24"/>
    <n v="4182"/>
    <n v="1434"/>
    <n v="73"/>
    <n v="498"/>
    <n v="582"/>
    <n v="142"/>
    <n v="148"/>
    <n v="0.97599999999999998"/>
    <x v="79"/>
    <s v="Griffith Stadium I"/>
    <n v="492657"/>
    <n v="101"/>
    <n v="98"/>
    <s v="WSH"/>
    <s v="WS1"/>
    <s v="WS1"/>
  </r>
  <r>
    <x v="61"/>
    <x v="1"/>
    <x v="0"/>
    <x v="5"/>
    <s v="BOS"/>
    <s v="BOS"/>
    <x v="74"/>
    <m/>
    <n v="8"/>
    <n v="154"/>
    <n v="77"/>
    <n v="43"/>
    <n v="111"/>
    <m/>
    <x v="0"/>
    <x v="0"/>
    <x v="0"/>
    <x v="1"/>
    <n v="0"/>
    <n v="566"/>
    <n v="5295"/>
    <n v="1331"/>
    <n v="253"/>
    <n v="57"/>
    <n v="53"/>
    <n v="469"/>
    <n v="539"/>
    <n v="46"/>
    <n v="46"/>
    <m/>
    <m/>
    <n v="915"/>
    <n v="760"/>
    <n v="5.0199999999999996"/>
    <n v="42"/>
    <n v="3"/>
    <n v="7"/>
    <n v="4086"/>
    <n v="1574"/>
    <n v="79"/>
    <n v="612"/>
    <n v="365"/>
    <n v="231"/>
    <n v="165"/>
    <n v="0.96299999999999997"/>
    <x v="92"/>
    <s v="Fenway Park I"/>
    <n v="182150"/>
    <n v="95"/>
    <n v="99"/>
    <s v="BOS"/>
    <s v="BOS"/>
    <s v="BOS"/>
  </r>
  <r>
    <x v="61"/>
    <x v="1"/>
    <x v="0"/>
    <x v="1"/>
    <s v="BRO"/>
    <s v="LAD"/>
    <x v="47"/>
    <m/>
    <n v="3"/>
    <n v="154"/>
    <n v="78"/>
    <n v="81"/>
    <n v="73"/>
    <m/>
    <x v="0"/>
    <x v="0"/>
    <x v="0"/>
    <x v="1"/>
    <n v="0"/>
    <n v="752"/>
    <n v="5433"/>
    <n v="1538"/>
    <n v="296"/>
    <n v="59"/>
    <n v="110"/>
    <n v="388"/>
    <n v="574"/>
    <n v="61"/>
    <m/>
    <m/>
    <m/>
    <n v="747"/>
    <n v="654"/>
    <n v="4.2699999999999996"/>
    <n v="61"/>
    <n v="7"/>
    <n v="16"/>
    <n v="4137"/>
    <n v="1538"/>
    <n v="72"/>
    <n v="403"/>
    <n v="497"/>
    <n v="182"/>
    <n v="169"/>
    <n v="0.97099999999999997"/>
    <x v="93"/>
    <s v="Ebbets Field"/>
    <n v="681827"/>
    <n v="98"/>
    <n v="98"/>
    <s v="BRO"/>
    <s v="BRO"/>
    <s v="BRO"/>
  </r>
  <r>
    <x v="61"/>
    <x v="1"/>
    <x v="0"/>
    <x v="1"/>
    <s v="BSN"/>
    <s v="ATL"/>
    <x v="24"/>
    <m/>
    <n v="5"/>
    <n v="155"/>
    <n v="77"/>
    <n v="77"/>
    <n v="77"/>
    <m/>
    <x v="0"/>
    <x v="0"/>
    <x v="0"/>
    <x v="1"/>
    <n v="0"/>
    <n v="649"/>
    <n v="5506"/>
    <n v="1460"/>
    <n v="262"/>
    <n v="53"/>
    <n v="63"/>
    <n v="347"/>
    <n v="496"/>
    <n v="36"/>
    <m/>
    <m/>
    <m/>
    <n v="655"/>
    <n v="555"/>
    <n v="3.53"/>
    <n v="72"/>
    <n v="8"/>
    <n v="8"/>
    <n v="4242"/>
    <n v="1483"/>
    <n v="61"/>
    <n v="420"/>
    <n v="440"/>
    <n v="152"/>
    <n v="145"/>
    <n v="0.97599999999999998"/>
    <x v="95"/>
    <s v="Braves Field"/>
    <n v="507606"/>
    <n v="96"/>
    <n v="97"/>
    <s v="BSN"/>
    <s v="BSN"/>
    <s v="BSN"/>
  </r>
  <r>
    <x v="61"/>
    <x v="1"/>
    <x v="0"/>
    <x v="5"/>
    <s v="CHA"/>
    <s v="CHW"/>
    <x v="75"/>
    <m/>
    <n v="7"/>
    <n v="152"/>
    <n v="77"/>
    <n v="49"/>
    <n v="102"/>
    <m/>
    <x v="0"/>
    <x v="0"/>
    <x v="0"/>
    <x v="1"/>
    <n v="0"/>
    <n v="667"/>
    <n v="5336"/>
    <n v="1426"/>
    <n v="274"/>
    <n v="56"/>
    <n v="36"/>
    <n v="459"/>
    <n v="386"/>
    <n v="89"/>
    <n v="58"/>
    <m/>
    <m/>
    <n v="897"/>
    <n v="722"/>
    <n v="4.82"/>
    <n v="50"/>
    <n v="2"/>
    <n v="12"/>
    <n v="4044"/>
    <n v="1551"/>
    <n v="88"/>
    <n v="580"/>
    <n v="379"/>
    <n v="267"/>
    <n v="170"/>
    <n v="0.95699999999999996"/>
    <x v="85"/>
    <s v="Comiskey Park"/>
    <n v="233198"/>
    <n v="93"/>
    <n v="96"/>
    <s v="CHW"/>
    <s v="CHA"/>
    <s v="CHA"/>
  </r>
  <r>
    <x v="61"/>
    <x v="1"/>
    <x v="0"/>
    <x v="1"/>
    <s v="CHN"/>
    <s v="CHC"/>
    <x v="25"/>
    <m/>
    <n v="1"/>
    <n v="154"/>
    <n v="77"/>
    <n v="90"/>
    <n v="64"/>
    <m/>
    <x v="0"/>
    <x v="1"/>
    <x v="1"/>
    <x v="1"/>
    <n v="0"/>
    <n v="720"/>
    <n v="5462"/>
    <n v="1519"/>
    <n v="296"/>
    <n v="60"/>
    <n v="69"/>
    <n v="398"/>
    <n v="514"/>
    <n v="48"/>
    <m/>
    <m/>
    <m/>
    <n v="633"/>
    <n v="535"/>
    <n v="3.44"/>
    <n v="79"/>
    <n v="9"/>
    <n v="7"/>
    <n v="4203"/>
    <n v="1444"/>
    <n v="68"/>
    <n v="409"/>
    <n v="527"/>
    <n v="173"/>
    <n v="146"/>
    <n v="0.97299999999999998"/>
    <x v="88"/>
    <s v="Wrigley Field"/>
    <n v="974688"/>
    <n v="100"/>
    <n v="98"/>
    <s v="CHC"/>
    <s v="CHN"/>
    <s v="CHN"/>
  </r>
  <r>
    <x v="61"/>
    <x v="1"/>
    <x v="0"/>
    <x v="1"/>
    <s v="CIN"/>
    <s v="CIN"/>
    <x v="26"/>
    <m/>
    <n v="8"/>
    <n v="155"/>
    <n v="77"/>
    <n v="60"/>
    <n v="94"/>
    <m/>
    <x v="0"/>
    <x v="0"/>
    <x v="0"/>
    <x v="1"/>
    <n v="0"/>
    <n v="575"/>
    <n v="5443"/>
    <n v="1429"/>
    <n v="265"/>
    <n v="68"/>
    <n v="47"/>
    <n v="436"/>
    <n v="436"/>
    <n v="35"/>
    <m/>
    <m/>
    <m/>
    <n v="715"/>
    <n v="587"/>
    <n v="3.79"/>
    <n v="83"/>
    <n v="6"/>
    <n v="6"/>
    <n v="4182"/>
    <n v="1505"/>
    <n v="69"/>
    <n v="276"/>
    <n v="359"/>
    <n v="178"/>
    <n v="129"/>
    <n v="0.97099999999999997"/>
    <x v="25"/>
    <s v="Crosley Field"/>
    <n v="356950"/>
    <n v="96"/>
    <n v="99"/>
    <s v="CIN"/>
    <s v="CIN"/>
    <s v="CIN"/>
  </r>
  <r>
    <x v="61"/>
    <x v="1"/>
    <x v="0"/>
    <x v="5"/>
    <s v="CLE"/>
    <s v="CLE"/>
    <x v="76"/>
    <m/>
    <n v="4"/>
    <n v="153"/>
    <n v="77"/>
    <n v="87"/>
    <n v="65"/>
    <m/>
    <x v="0"/>
    <x v="0"/>
    <x v="0"/>
    <x v="1"/>
    <n v="0"/>
    <n v="845"/>
    <n v="5412"/>
    <n v="1544"/>
    <n v="310"/>
    <n v="74"/>
    <n v="78"/>
    <n v="566"/>
    <n v="454"/>
    <n v="52"/>
    <n v="54"/>
    <m/>
    <m/>
    <n v="747"/>
    <n v="630"/>
    <n v="4.12"/>
    <n v="94"/>
    <n v="6"/>
    <n v="8"/>
    <n v="4131"/>
    <n v="1506"/>
    <n v="70"/>
    <n v="446"/>
    <n v="439"/>
    <n v="189"/>
    <n v="129"/>
    <n v="0.96899999999999997"/>
    <x v="107"/>
    <s v="League Park II/Cleveland Stadium"/>
    <n v="468953"/>
    <n v="109"/>
    <n v="107"/>
    <s v="CLE"/>
    <s v="CLE"/>
    <s v="CLE"/>
  </r>
  <r>
    <x v="61"/>
    <x v="1"/>
    <x v="0"/>
    <x v="5"/>
    <s v="DET"/>
    <s v="DET"/>
    <x v="77"/>
    <m/>
    <n v="5"/>
    <n v="153"/>
    <n v="78"/>
    <n v="76"/>
    <n v="75"/>
    <m/>
    <x v="0"/>
    <x v="0"/>
    <x v="0"/>
    <x v="1"/>
    <n v="0"/>
    <n v="799"/>
    <n v="5409"/>
    <n v="1479"/>
    <n v="291"/>
    <n v="80"/>
    <n v="80"/>
    <n v="486"/>
    <n v="523"/>
    <n v="103"/>
    <n v="49"/>
    <m/>
    <m/>
    <n v="787"/>
    <n v="651"/>
    <n v="4.3"/>
    <n v="67"/>
    <n v="9"/>
    <n v="17"/>
    <n v="4086"/>
    <n v="1421"/>
    <n v="89"/>
    <n v="592"/>
    <n v="521"/>
    <n v="186"/>
    <n v="154"/>
    <n v="0.96899999999999997"/>
    <x v="86"/>
    <s v="Navin Field"/>
    <n v="397157"/>
    <n v="104"/>
    <n v="105"/>
    <s v="DET"/>
    <s v="DET"/>
    <s v="DET"/>
  </r>
  <r>
    <x v="61"/>
    <x v="1"/>
    <x v="0"/>
    <x v="1"/>
    <s v="NY1"/>
    <s v="SFG"/>
    <x v="42"/>
    <m/>
    <n v="6"/>
    <n v="154"/>
    <n v="77"/>
    <n v="72"/>
    <n v="82"/>
    <m/>
    <x v="0"/>
    <x v="0"/>
    <x v="0"/>
    <x v="1"/>
    <n v="0"/>
    <n v="755"/>
    <n v="5530"/>
    <n v="1527"/>
    <n v="263"/>
    <n v="54"/>
    <n v="116"/>
    <n v="348"/>
    <n v="391"/>
    <n v="31"/>
    <m/>
    <m/>
    <m/>
    <n v="706"/>
    <n v="585"/>
    <n v="3.83"/>
    <n v="57"/>
    <n v="3"/>
    <n v="16"/>
    <n v="4125"/>
    <n v="1533"/>
    <n v="112"/>
    <n v="387"/>
    <n v="506"/>
    <n v="191"/>
    <n v="143"/>
    <n v="0.96899999999999997"/>
    <x v="62"/>
    <s v="Polo Grounds IV"/>
    <n v="484868"/>
    <n v="98"/>
    <n v="96"/>
    <s v="NYG"/>
    <s v="NY1"/>
    <s v="NY1"/>
  </r>
  <r>
    <x v="61"/>
    <x v="1"/>
    <x v="0"/>
    <x v="5"/>
    <s v="NYA"/>
    <s v="NYY"/>
    <x v="73"/>
    <m/>
    <n v="1"/>
    <n v="156"/>
    <n v="77"/>
    <n v="107"/>
    <n v="47"/>
    <m/>
    <x v="0"/>
    <x v="1"/>
    <x v="1"/>
    <x v="2"/>
    <n v="1"/>
    <n v="1002"/>
    <n v="5477"/>
    <n v="1564"/>
    <n v="279"/>
    <n v="82"/>
    <n v="160"/>
    <n v="766"/>
    <n v="527"/>
    <n v="77"/>
    <n v="66"/>
    <m/>
    <m/>
    <n v="724"/>
    <n v="623"/>
    <n v="3.98"/>
    <n v="96"/>
    <n v="11"/>
    <n v="15"/>
    <n v="4224"/>
    <n v="1425"/>
    <n v="93"/>
    <n v="561"/>
    <n v="780"/>
    <n v="190"/>
    <n v="124"/>
    <n v="0.96899999999999997"/>
    <x v="96"/>
    <s v="Yankee Stadium I"/>
    <n v="962320"/>
    <n v="96"/>
    <n v="92"/>
    <s v="NYY"/>
    <s v="NYA"/>
    <s v="NYA"/>
  </r>
  <r>
    <x v="61"/>
    <x v="1"/>
    <x v="0"/>
    <x v="5"/>
    <s v="PHA"/>
    <s v="OAK"/>
    <x v="78"/>
    <m/>
    <n v="2"/>
    <n v="154"/>
    <n v="77"/>
    <n v="94"/>
    <n v="60"/>
    <m/>
    <x v="0"/>
    <x v="0"/>
    <x v="0"/>
    <x v="1"/>
    <n v="0"/>
    <n v="981"/>
    <n v="5537"/>
    <n v="1606"/>
    <n v="303"/>
    <n v="52"/>
    <n v="172"/>
    <n v="647"/>
    <n v="630"/>
    <n v="38"/>
    <n v="23"/>
    <m/>
    <m/>
    <n v="752"/>
    <n v="685"/>
    <n v="4.45"/>
    <n v="95"/>
    <n v="10"/>
    <n v="10"/>
    <n v="4158"/>
    <n v="1477"/>
    <n v="112"/>
    <n v="511"/>
    <n v="595"/>
    <n v="123"/>
    <n v="142"/>
    <n v="0.98"/>
    <x v="5"/>
    <s v="Shibe Park"/>
    <n v="405500"/>
    <n v="104"/>
    <n v="101"/>
    <s v="PHA"/>
    <s v="PHA"/>
    <s v="PHA"/>
  </r>
  <r>
    <x v="61"/>
    <x v="1"/>
    <x v="0"/>
    <x v="1"/>
    <s v="PHI"/>
    <s v="PHI"/>
    <x v="44"/>
    <m/>
    <n v="4"/>
    <n v="154"/>
    <n v="77"/>
    <n v="78"/>
    <n v="76"/>
    <m/>
    <x v="0"/>
    <x v="0"/>
    <x v="0"/>
    <x v="1"/>
    <n v="0"/>
    <n v="844"/>
    <n v="5510"/>
    <n v="1608"/>
    <n v="330"/>
    <n v="67"/>
    <n v="122"/>
    <n v="446"/>
    <n v="547"/>
    <n v="71"/>
    <m/>
    <m/>
    <m/>
    <n v="796"/>
    <n v="687"/>
    <n v="4.47"/>
    <n v="59"/>
    <n v="4"/>
    <n v="17"/>
    <n v="4152"/>
    <n v="1589"/>
    <n v="107"/>
    <n v="450"/>
    <n v="459"/>
    <n v="194"/>
    <n v="133"/>
    <n v="0.96799999999999997"/>
    <x v="71"/>
    <s v="Baker Bowl"/>
    <n v="268914"/>
    <n v="112"/>
    <n v="114"/>
    <s v="PHI"/>
    <s v="PHI"/>
    <s v="PHI"/>
  </r>
  <r>
    <x v="61"/>
    <x v="1"/>
    <x v="0"/>
    <x v="1"/>
    <s v="PIT"/>
    <s v="PIT"/>
    <x v="39"/>
    <m/>
    <n v="2"/>
    <n v="154"/>
    <n v="76"/>
    <n v="86"/>
    <n v="68"/>
    <m/>
    <x v="0"/>
    <x v="0"/>
    <x v="0"/>
    <x v="1"/>
    <n v="0"/>
    <n v="701"/>
    <n v="5421"/>
    <n v="1543"/>
    <n v="274"/>
    <n v="90"/>
    <n v="48"/>
    <n v="358"/>
    <n v="385"/>
    <n v="71"/>
    <m/>
    <m/>
    <m/>
    <n v="711"/>
    <n v="574"/>
    <n v="3.75"/>
    <n v="71"/>
    <n v="12"/>
    <n v="12"/>
    <n v="4131"/>
    <n v="1472"/>
    <n v="86"/>
    <n v="338"/>
    <n v="377"/>
    <n v="185"/>
    <n v="124"/>
    <n v="0.96899999999999997"/>
    <x v="77"/>
    <s v="Forbes Field"/>
    <n v="287262"/>
    <n v="97"/>
    <n v="97"/>
    <s v="PIT"/>
    <s v="PIT"/>
    <s v="PIT"/>
  </r>
  <r>
    <x v="61"/>
    <x v="1"/>
    <x v="0"/>
    <x v="5"/>
    <s v="SLA"/>
    <s v="BAL"/>
    <x v="37"/>
    <m/>
    <n v="6"/>
    <n v="154"/>
    <n v="75"/>
    <n v="63"/>
    <n v="91"/>
    <m/>
    <x v="0"/>
    <x v="0"/>
    <x v="0"/>
    <x v="1"/>
    <n v="0"/>
    <n v="736"/>
    <n v="5449"/>
    <n v="1502"/>
    <n v="274"/>
    <n v="69"/>
    <n v="67"/>
    <n v="507"/>
    <n v="528"/>
    <n v="69"/>
    <n v="62"/>
    <m/>
    <m/>
    <n v="898"/>
    <n v="766"/>
    <n v="5.01"/>
    <n v="63"/>
    <n v="7"/>
    <n v="11"/>
    <n v="4128"/>
    <n v="1592"/>
    <n v="103"/>
    <n v="574"/>
    <n v="496"/>
    <n v="187"/>
    <n v="156"/>
    <n v="0.96899999999999997"/>
    <x v="45"/>
    <s v="Sportsman's Park IV"/>
    <n v="112558"/>
    <n v="105"/>
    <n v="108"/>
    <s v="SLB"/>
    <s v="SLA"/>
    <s v="SLA"/>
  </r>
  <r>
    <x v="61"/>
    <x v="1"/>
    <x v="0"/>
    <x v="1"/>
    <s v="SLN"/>
    <s v="STL"/>
    <x v="40"/>
    <m/>
    <n v="6"/>
    <n v="156"/>
    <n v="79"/>
    <n v="72"/>
    <n v="82"/>
    <m/>
    <x v="0"/>
    <x v="0"/>
    <x v="0"/>
    <x v="1"/>
    <n v="0"/>
    <n v="684"/>
    <n v="5458"/>
    <n v="1467"/>
    <n v="307"/>
    <n v="51"/>
    <n v="76"/>
    <n v="420"/>
    <n v="514"/>
    <n v="92"/>
    <m/>
    <m/>
    <m/>
    <n v="717"/>
    <n v="616"/>
    <n v="3.97"/>
    <n v="70"/>
    <n v="13"/>
    <n v="9"/>
    <n v="4188"/>
    <n v="1533"/>
    <n v="76"/>
    <n v="455"/>
    <n v="681"/>
    <n v="168"/>
    <n v="155"/>
    <n v="0.97199999999999998"/>
    <x v="83"/>
    <s v="Sportsman's Park IV"/>
    <n v="279219"/>
    <n v="104"/>
    <n v="102"/>
    <s v="STL"/>
    <s v="SLN"/>
    <s v="SLN"/>
  </r>
  <r>
    <x v="61"/>
    <x v="1"/>
    <x v="0"/>
    <x v="5"/>
    <s v="WS1"/>
    <s v="MIN"/>
    <x v="79"/>
    <m/>
    <n v="3"/>
    <n v="154"/>
    <n v="77"/>
    <n v="93"/>
    <n v="61"/>
    <m/>
    <x v="0"/>
    <x v="0"/>
    <x v="0"/>
    <x v="1"/>
    <n v="0"/>
    <n v="840"/>
    <n v="5515"/>
    <n v="1565"/>
    <n v="303"/>
    <n v="100"/>
    <n v="61"/>
    <n v="505"/>
    <n v="442"/>
    <n v="70"/>
    <n v="47"/>
    <m/>
    <m/>
    <n v="716"/>
    <n v="639"/>
    <n v="4.16"/>
    <n v="66"/>
    <n v="11"/>
    <n v="22"/>
    <n v="4149"/>
    <n v="1463"/>
    <n v="73"/>
    <n v="526"/>
    <n v="437"/>
    <n v="125"/>
    <n v="157"/>
    <n v="0.97899999999999998"/>
    <x v="79"/>
    <s v="Griffith Stadium I"/>
    <n v="371396"/>
    <n v="99"/>
    <n v="96"/>
    <s v="WSH"/>
    <s v="WS1"/>
    <s v="WS1"/>
  </r>
  <r>
    <x v="62"/>
    <x v="1"/>
    <x v="0"/>
    <x v="5"/>
    <s v="BOS"/>
    <s v="BOS"/>
    <x v="74"/>
    <m/>
    <n v="7"/>
    <n v="149"/>
    <n v="72"/>
    <n v="63"/>
    <n v="86"/>
    <m/>
    <x v="0"/>
    <x v="0"/>
    <x v="0"/>
    <x v="1"/>
    <n v="0"/>
    <n v="700"/>
    <n v="5201"/>
    <n v="1407"/>
    <n v="294"/>
    <n v="56"/>
    <n v="50"/>
    <n v="525"/>
    <n v="464"/>
    <n v="58"/>
    <n v="37"/>
    <m/>
    <m/>
    <n v="758"/>
    <n v="641"/>
    <n v="4.3499999999999996"/>
    <n v="60"/>
    <n v="4"/>
    <n v="14"/>
    <n v="3981"/>
    <n v="1396"/>
    <n v="75"/>
    <n v="591"/>
    <n v="467"/>
    <n v="206"/>
    <n v="133"/>
    <n v="0.96499999999999997"/>
    <x v="92"/>
    <s v="Fenway Park I"/>
    <n v="268715"/>
    <n v="103"/>
    <n v="103"/>
    <s v="BOS"/>
    <s v="BOS"/>
    <s v="BOS"/>
  </r>
  <r>
    <x v="62"/>
    <x v="1"/>
    <x v="0"/>
    <x v="1"/>
    <s v="BRO"/>
    <s v="LAD"/>
    <x v="47"/>
    <m/>
    <n v="6"/>
    <n v="157"/>
    <n v="80"/>
    <n v="65"/>
    <n v="88"/>
    <m/>
    <x v="0"/>
    <x v="0"/>
    <x v="0"/>
    <x v="1"/>
    <n v="0"/>
    <n v="617"/>
    <n v="5367"/>
    <n v="1413"/>
    <n v="224"/>
    <n v="51"/>
    <n v="62"/>
    <n v="397"/>
    <n v="453"/>
    <n v="82"/>
    <m/>
    <m/>
    <m/>
    <n v="695"/>
    <n v="574"/>
    <n v="3.73"/>
    <n v="71"/>
    <n v="9"/>
    <n v="10"/>
    <n v="4158"/>
    <n v="1502"/>
    <n v="51"/>
    <n v="374"/>
    <n v="415"/>
    <n v="177"/>
    <n v="120"/>
    <n v="0.97099999999999997"/>
    <x v="93"/>
    <s v="Ebbets Field"/>
    <n v="526815"/>
    <n v="96"/>
    <n v="96"/>
    <s v="BRO"/>
    <s v="BRO"/>
    <s v="BRO"/>
  </r>
  <r>
    <x v="62"/>
    <x v="1"/>
    <x v="0"/>
    <x v="1"/>
    <s v="BSN"/>
    <s v="ATL"/>
    <x v="24"/>
    <m/>
    <n v="4"/>
    <n v="156"/>
    <n v="77"/>
    <n v="83"/>
    <n v="71"/>
    <m/>
    <x v="0"/>
    <x v="0"/>
    <x v="0"/>
    <x v="1"/>
    <n v="0"/>
    <n v="552"/>
    <n v="5243"/>
    <n v="1320"/>
    <n v="217"/>
    <n v="56"/>
    <n v="54"/>
    <n v="326"/>
    <n v="428"/>
    <n v="25"/>
    <m/>
    <m/>
    <m/>
    <n v="531"/>
    <n v="461"/>
    <n v="2.96"/>
    <n v="85"/>
    <n v="15"/>
    <n v="16"/>
    <n v="4209"/>
    <n v="1391"/>
    <n v="54"/>
    <n v="355"/>
    <n v="383"/>
    <n v="130"/>
    <n v="148"/>
    <n v="0.97799999999999998"/>
    <x v="95"/>
    <s v="Braves Field"/>
    <n v="517803"/>
    <n v="92"/>
    <n v="92"/>
    <s v="BSN"/>
    <s v="BSN"/>
    <s v="BSN"/>
  </r>
  <r>
    <x v="62"/>
    <x v="1"/>
    <x v="0"/>
    <x v="5"/>
    <s v="CHA"/>
    <s v="CHW"/>
    <x v="75"/>
    <m/>
    <n v="6"/>
    <n v="151"/>
    <n v="77"/>
    <n v="67"/>
    <n v="83"/>
    <m/>
    <x v="0"/>
    <x v="0"/>
    <x v="0"/>
    <x v="1"/>
    <n v="0"/>
    <n v="683"/>
    <n v="5318"/>
    <n v="1448"/>
    <n v="231"/>
    <n v="53"/>
    <n v="43"/>
    <n v="538"/>
    <n v="416"/>
    <n v="43"/>
    <n v="46"/>
    <m/>
    <m/>
    <n v="814"/>
    <n v="678"/>
    <n v="4.45"/>
    <n v="53"/>
    <n v="8"/>
    <n v="13"/>
    <n v="4113"/>
    <n v="1505"/>
    <n v="85"/>
    <n v="519"/>
    <n v="423"/>
    <n v="186"/>
    <n v="143"/>
    <n v="0.97"/>
    <x v="85"/>
    <s v="Comiskey Park"/>
    <n v="397789"/>
    <n v="95"/>
    <n v="98"/>
    <s v="CHW"/>
    <s v="CHA"/>
    <s v="CHA"/>
  </r>
  <r>
    <x v="62"/>
    <x v="1"/>
    <x v="0"/>
    <x v="1"/>
    <s v="CHN"/>
    <s v="CHC"/>
    <x v="25"/>
    <m/>
    <n v="3"/>
    <n v="154"/>
    <n v="79"/>
    <n v="86"/>
    <n v="68"/>
    <m/>
    <x v="0"/>
    <x v="0"/>
    <x v="0"/>
    <x v="1"/>
    <n v="0"/>
    <n v="646"/>
    <n v="5255"/>
    <n v="1422"/>
    <n v="256"/>
    <n v="51"/>
    <n v="72"/>
    <n v="392"/>
    <n v="475"/>
    <n v="52"/>
    <m/>
    <m/>
    <m/>
    <n v="536"/>
    <n v="443"/>
    <n v="2.93"/>
    <n v="95"/>
    <n v="16"/>
    <n v="9"/>
    <n v="4086"/>
    <n v="1316"/>
    <n v="51"/>
    <n v="413"/>
    <n v="488"/>
    <n v="168"/>
    <n v="163"/>
    <n v="0.97299999999999998"/>
    <x v="88"/>
    <s v="Wrigley Field"/>
    <n v="594112"/>
    <n v="100"/>
    <n v="99"/>
    <s v="CHC"/>
    <s v="CHN"/>
    <s v="CHN"/>
  </r>
  <r>
    <x v="62"/>
    <x v="1"/>
    <x v="0"/>
    <x v="1"/>
    <s v="CIN"/>
    <s v="CIN"/>
    <x v="26"/>
    <m/>
    <n v="8"/>
    <n v="153"/>
    <n v="79"/>
    <n v="58"/>
    <n v="94"/>
    <m/>
    <x v="0"/>
    <x v="0"/>
    <x v="0"/>
    <x v="1"/>
    <n v="0"/>
    <n v="496"/>
    <n v="5156"/>
    <n v="1267"/>
    <n v="208"/>
    <n v="37"/>
    <n v="34"/>
    <n v="349"/>
    <n v="354"/>
    <n v="30"/>
    <m/>
    <m/>
    <m/>
    <n v="643"/>
    <n v="514"/>
    <n v="3.42"/>
    <n v="74"/>
    <n v="13"/>
    <n v="8"/>
    <n v="4056"/>
    <n v="1470"/>
    <n v="47"/>
    <n v="257"/>
    <n v="310"/>
    <n v="177"/>
    <n v="139"/>
    <n v="0.97099999999999997"/>
    <x v="25"/>
    <s v="Crosley Field"/>
    <n v="218281"/>
    <n v="97"/>
    <n v="101"/>
    <s v="CIN"/>
    <s v="CIN"/>
    <s v="CIN"/>
  </r>
  <r>
    <x v="62"/>
    <x v="1"/>
    <x v="0"/>
    <x v="5"/>
    <s v="CLE"/>
    <s v="CLE"/>
    <x v="76"/>
    <m/>
    <n v="4"/>
    <n v="151"/>
    <n v="77"/>
    <n v="75"/>
    <n v="76"/>
    <m/>
    <x v="0"/>
    <x v="0"/>
    <x v="0"/>
    <x v="1"/>
    <n v="0"/>
    <n v="654"/>
    <n v="5240"/>
    <n v="1366"/>
    <n v="218"/>
    <n v="77"/>
    <n v="50"/>
    <n v="448"/>
    <n v="426"/>
    <n v="36"/>
    <n v="40"/>
    <m/>
    <m/>
    <n v="669"/>
    <n v="556"/>
    <n v="3.71"/>
    <n v="74"/>
    <n v="12"/>
    <n v="7"/>
    <n v="4050"/>
    <n v="1382"/>
    <n v="60"/>
    <n v="465"/>
    <n v="437"/>
    <n v="157"/>
    <n v="127"/>
    <n v="0.97399999999999998"/>
    <x v="107"/>
    <s v="League Park II/Cleveland Stadium"/>
    <n v="387936"/>
    <n v="106"/>
    <n v="106"/>
    <s v="CLE"/>
    <s v="CLE"/>
    <s v="CLE"/>
  </r>
  <r>
    <x v="62"/>
    <x v="1"/>
    <x v="0"/>
    <x v="5"/>
    <s v="DET"/>
    <s v="DET"/>
    <x v="77"/>
    <m/>
    <n v="5"/>
    <n v="155"/>
    <n v="78"/>
    <n v="75"/>
    <n v="79"/>
    <m/>
    <x v="0"/>
    <x v="0"/>
    <x v="0"/>
    <x v="1"/>
    <n v="0"/>
    <n v="722"/>
    <n v="5502"/>
    <n v="1479"/>
    <n v="283"/>
    <n v="78"/>
    <n v="57"/>
    <n v="475"/>
    <n v="523"/>
    <n v="68"/>
    <n v="50"/>
    <m/>
    <m/>
    <n v="733"/>
    <n v="614"/>
    <n v="3.95"/>
    <n v="69"/>
    <n v="6"/>
    <n v="17"/>
    <n v="4194"/>
    <n v="1415"/>
    <n v="84"/>
    <n v="561"/>
    <n v="575"/>
    <n v="178"/>
    <n v="167"/>
    <n v="0.97099999999999997"/>
    <x v="86"/>
    <s v="Navin Field"/>
    <n v="320972"/>
    <n v="102"/>
    <n v="101"/>
    <s v="DET"/>
    <s v="DET"/>
    <s v="DET"/>
  </r>
  <r>
    <x v="62"/>
    <x v="1"/>
    <x v="0"/>
    <x v="1"/>
    <s v="NY1"/>
    <s v="SFG"/>
    <x v="42"/>
    <m/>
    <n v="1"/>
    <n v="156"/>
    <n v="77"/>
    <n v="91"/>
    <n v="61"/>
    <m/>
    <x v="0"/>
    <x v="1"/>
    <x v="1"/>
    <x v="2"/>
    <n v="1"/>
    <n v="636"/>
    <n v="5461"/>
    <n v="1437"/>
    <n v="204"/>
    <n v="41"/>
    <n v="82"/>
    <n v="377"/>
    <n v="477"/>
    <n v="31"/>
    <m/>
    <m/>
    <m/>
    <n v="515"/>
    <n v="424"/>
    <n v="2.71"/>
    <n v="75"/>
    <n v="23"/>
    <n v="15"/>
    <n v="4224"/>
    <n v="1280"/>
    <n v="61"/>
    <n v="400"/>
    <n v="555"/>
    <n v="178"/>
    <n v="156"/>
    <n v="0.97299999999999998"/>
    <x v="62"/>
    <s v="Polo Grounds IV"/>
    <n v="604471"/>
    <n v="99"/>
    <n v="97"/>
    <s v="NYG"/>
    <s v="NY1"/>
    <s v="NY1"/>
  </r>
  <r>
    <x v="62"/>
    <x v="1"/>
    <x v="0"/>
    <x v="5"/>
    <s v="NYA"/>
    <s v="NYY"/>
    <x v="73"/>
    <m/>
    <n v="2"/>
    <n v="152"/>
    <n v="75"/>
    <n v="91"/>
    <n v="59"/>
    <m/>
    <x v="0"/>
    <x v="0"/>
    <x v="0"/>
    <x v="1"/>
    <n v="0"/>
    <n v="927"/>
    <n v="5274"/>
    <n v="1495"/>
    <n v="241"/>
    <n v="75"/>
    <n v="144"/>
    <n v="700"/>
    <n v="506"/>
    <n v="76"/>
    <n v="59"/>
    <m/>
    <m/>
    <n v="768"/>
    <n v="656"/>
    <n v="4.3600000000000003"/>
    <n v="70"/>
    <n v="8"/>
    <n v="22"/>
    <n v="4062"/>
    <n v="1426"/>
    <n v="66"/>
    <n v="612"/>
    <n v="711"/>
    <n v="164"/>
    <n v="122"/>
    <n v="0.97199999999999998"/>
    <x v="96"/>
    <s v="Yankee Stadium I"/>
    <n v="728014"/>
    <n v="95"/>
    <n v="91"/>
    <s v="NYY"/>
    <s v="NYA"/>
    <s v="NYA"/>
  </r>
  <r>
    <x v="62"/>
    <x v="1"/>
    <x v="0"/>
    <x v="5"/>
    <s v="PHA"/>
    <s v="OAK"/>
    <x v="78"/>
    <m/>
    <n v="3"/>
    <n v="152"/>
    <n v="76"/>
    <n v="79"/>
    <n v="72"/>
    <m/>
    <x v="0"/>
    <x v="0"/>
    <x v="0"/>
    <x v="1"/>
    <n v="0"/>
    <n v="875"/>
    <n v="5330"/>
    <n v="1519"/>
    <n v="298"/>
    <n v="56"/>
    <n v="139"/>
    <n v="625"/>
    <n v="618"/>
    <n v="34"/>
    <n v="34"/>
    <m/>
    <m/>
    <n v="853"/>
    <n v="718"/>
    <n v="4.8099999999999996"/>
    <n v="69"/>
    <n v="6"/>
    <n v="14"/>
    <n v="4029"/>
    <n v="1523"/>
    <n v="77"/>
    <n v="644"/>
    <n v="423"/>
    <n v="203"/>
    <n v="121"/>
    <n v="0.96599999999999997"/>
    <x v="5"/>
    <s v="Shibe Park"/>
    <n v="297138"/>
    <n v="101"/>
    <n v="100"/>
    <s v="PHA"/>
    <s v="PHA"/>
    <s v="PHA"/>
  </r>
  <r>
    <x v="62"/>
    <x v="1"/>
    <x v="0"/>
    <x v="1"/>
    <s v="PHI"/>
    <s v="PHI"/>
    <x v="44"/>
    <m/>
    <n v="7"/>
    <n v="152"/>
    <n v="72"/>
    <n v="60"/>
    <n v="92"/>
    <m/>
    <x v="0"/>
    <x v="0"/>
    <x v="0"/>
    <x v="1"/>
    <n v="0"/>
    <n v="607"/>
    <n v="5261"/>
    <n v="1439"/>
    <n v="240"/>
    <n v="41"/>
    <n v="60"/>
    <n v="381"/>
    <n v="479"/>
    <n v="55"/>
    <m/>
    <m/>
    <m/>
    <n v="760"/>
    <n v="644"/>
    <n v="4.34"/>
    <n v="52"/>
    <n v="10"/>
    <n v="13"/>
    <n v="4008"/>
    <n v="1563"/>
    <n v="87"/>
    <n v="410"/>
    <n v="341"/>
    <n v="183"/>
    <n v="156"/>
    <n v="0.97"/>
    <x v="71"/>
    <s v="Baker Bowl"/>
    <n v="156421"/>
    <n v="112"/>
    <n v="114"/>
    <s v="PHI"/>
    <s v="PHI"/>
    <s v="PHI"/>
  </r>
  <r>
    <x v="62"/>
    <x v="1"/>
    <x v="0"/>
    <x v="1"/>
    <s v="PIT"/>
    <s v="PIT"/>
    <x v="39"/>
    <m/>
    <n v="2"/>
    <n v="154"/>
    <n v="77"/>
    <n v="87"/>
    <n v="67"/>
    <m/>
    <x v="0"/>
    <x v="0"/>
    <x v="0"/>
    <x v="1"/>
    <n v="0"/>
    <n v="667"/>
    <n v="5429"/>
    <n v="1548"/>
    <n v="249"/>
    <n v="84"/>
    <n v="39"/>
    <n v="366"/>
    <n v="334"/>
    <n v="34"/>
    <m/>
    <m/>
    <m/>
    <n v="619"/>
    <n v="499"/>
    <n v="3.27"/>
    <n v="70"/>
    <n v="16"/>
    <n v="12"/>
    <n v="4119"/>
    <n v="1417"/>
    <n v="54"/>
    <n v="313"/>
    <n v="401"/>
    <n v="166"/>
    <n v="133"/>
    <n v="0.97199999999999998"/>
    <x v="77"/>
    <s v="Forbes Field"/>
    <n v="288747"/>
    <n v="100"/>
    <n v="99"/>
    <s v="PIT"/>
    <s v="PIT"/>
    <s v="PIT"/>
  </r>
  <r>
    <x v="62"/>
    <x v="1"/>
    <x v="0"/>
    <x v="5"/>
    <s v="SLA"/>
    <s v="BAL"/>
    <x v="37"/>
    <m/>
    <n v="8"/>
    <n v="153"/>
    <n v="77"/>
    <n v="55"/>
    <n v="96"/>
    <m/>
    <x v="0"/>
    <x v="0"/>
    <x v="0"/>
    <x v="1"/>
    <n v="0"/>
    <n v="669"/>
    <n v="5285"/>
    <n v="1337"/>
    <n v="244"/>
    <n v="64"/>
    <n v="64"/>
    <n v="520"/>
    <n v="556"/>
    <n v="72"/>
    <n v="60"/>
    <m/>
    <m/>
    <n v="820"/>
    <n v="728"/>
    <n v="4.82"/>
    <n v="55"/>
    <n v="7"/>
    <n v="10"/>
    <n v="4080"/>
    <n v="1574"/>
    <n v="96"/>
    <n v="531"/>
    <n v="426"/>
    <n v="150"/>
    <n v="162"/>
    <n v="0.97499999999999998"/>
    <x v="45"/>
    <s v="Sportsman's Park IV"/>
    <n v="88113"/>
    <n v="106"/>
    <n v="108"/>
    <s v="SLB"/>
    <s v="SLA"/>
    <s v="SLA"/>
  </r>
  <r>
    <x v="62"/>
    <x v="1"/>
    <x v="0"/>
    <x v="1"/>
    <s v="SLN"/>
    <s v="STL"/>
    <x v="40"/>
    <m/>
    <n v="5"/>
    <n v="154"/>
    <n v="77"/>
    <n v="82"/>
    <n v="71"/>
    <m/>
    <x v="0"/>
    <x v="0"/>
    <x v="0"/>
    <x v="1"/>
    <n v="0"/>
    <n v="687"/>
    <n v="5387"/>
    <n v="1486"/>
    <n v="256"/>
    <n v="61"/>
    <n v="57"/>
    <n v="391"/>
    <n v="528"/>
    <n v="99"/>
    <m/>
    <m/>
    <m/>
    <n v="609"/>
    <n v="517"/>
    <n v="3.37"/>
    <n v="73"/>
    <n v="11"/>
    <n v="16"/>
    <n v="4146"/>
    <n v="1391"/>
    <n v="55"/>
    <n v="452"/>
    <n v="635"/>
    <n v="160"/>
    <n v="119"/>
    <n v="0.97299999999999998"/>
    <x v="83"/>
    <s v="Sportsman's Park IV"/>
    <n v="256171"/>
    <n v="106"/>
    <n v="105"/>
    <s v="STL"/>
    <s v="SLN"/>
    <s v="SLN"/>
  </r>
  <r>
    <x v="62"/>
    <x v="1"/>
    <x v="0"/>
    <x v="5"/>
    <s v="WS1"/>
    <s v="MIN"/>
    <x v="79"/>
    <m/>
    <n v="1"/>
    <n v="153"/>
    <n v="76"/>
    <n v="99"/>
    <n v="53"/>
    <m/>
    <x v="0"/>
    <x v="1"/>
    <x v="1"/>
    <x v="1"/>
    <n v="0"/>
    <n v="850"/>
    <n v="5524"/>
    <n v="1586"/>
    <n v="281"/>
    <n v="86"/>
    <n v="60"/>
    <n v="539"/>
    <n v="395"/>
    <n v="65"/>
    <n v="50"/>
    <m/>
    <m/>
    <n v="665"/>
    <n v="590"/>
    <n v="3.82"/>
    <n v="68"/>
    <n v="5"/>
    <n v="26"/>
    <n v="4167"/>
    <n v="1415"/>
    <n v="64"/>
    <n v="452"/>
    <n v="447"/>
    <n v="133"/>
    <n v="149"/>
    <n v="0.97799999999999998"/>
    <x v="79"/>
    <s v="Griffith Stadium I"/>
    <n v="437533"/>
    <n v="99"/>
    <n v="98"/>
    <s v="WSH"/>
    <s v="WS1"/>
    <s v="WS1"/>
  </r>
  <r>
    <x v="63"/>
    <x v="1"/>
    <x v="0"/>
    <x v="5"/>
    <s v="BOS"/>
    <s v="BOS"/>
    <x v="74"/>
    <m/>
    <n v="4"/>
    <n v="153"/>
    <n v="77"/>
    <n v="76"/>
    <n v="76"/>
    <m/>
    <x v="0"/>
    <x v="0"/>
    <x v="0"/>
    <x v="1"/>
    <n v="0"/>
    <n v="820"/>
    <n v="5339"/>
    <n v="1465"/>
    <n v="287"/>
    <n v="70"/>
    <n v="51"/>
    <n v="610"/>
    <n v="535"/>
    <n v="116"/>
    <n v="47"/>
    <m/>
    <m/>
    <n v="775"/>
    <n v="653"/>
    <n v="4.32"/>
    <n v="68"/>
    <n v="9"/>
    <n v="9"/>
    <n v="4083"/>
    <n v="1527"/>
    <n v="70"/>
    <n v="543"/>
    <n v="538"/>
    <n v="189"/>
    <n v="141"/>
    <n v="0.96899999999999997"/>
    <x v="92"/>
    <s v="Fenway Park II"/>
    <n v="610640"/>
    <n v="105"/>
    <n v="105"/>
    <s v="BOS"/>
    <s v="BOS"/>
    <s v="BOS"/>
  </r>
  <r>
    <x v="63"/>
    <x v="1"/>
    <x v="0"/>
    <x v="1"/>
    <s v="BRO"/>
    <s v="LAD"/>
    <x v="47"/>
    <m/>
    <n v="6"/>
    <n v="153"/>
    <n v="77"/>
    <n v="71"/>
    <n v="81"/>
    <m/>
    <x v="0"/>
    <x v="0"/>
    <x v="0"/>
    <x v="1"/>
    <n v="0"/>
    <n v="748"/>
    <n v="5427"/>
    <n v="1526"/>
    <n v="284"/>
    <n v="52"/>
    <n v="79"/>
    <n v="548"/>
    <n v="555"/>
    <n v="55"/>
    <m/>
    <m/>
    <m/>
    <n v="795"/>
    <n v="674"/>
    <n v="4.4800000000000004"/>
    <n v="66"/>
    <n v="6"/>
    <n v="12"/>
    <n v="4062"/>
    <n v="1540"/>
    <n v="81"/>
    <n v="475"/>
    <n v="520"/>
    <n v="180"/>
    <n v="141"/>
    <n v="0.97"/>
    <x v="93"/>
    <s v="Ebbets Field"/>
    <n v="434188"/>
    <n v="95"/>
    <n v="96"/>
    <s v="BRO"/>
    <s v="BRO"/>
    <s v="BRO"/>
  </r>
  <r>
    <x v="63"/>
    <x v="1"/>
    <x v="0"/>
    <x v="1"/>
    <s v="BSN"/>
    <s v="ATL"/>
    <x v="24"/>
    <m/>
    <n v="4"/>
    <n v="152"/>
    <n v="75"/>
    <n v="78"/>
    <n v="73"/>
    <m/>
    <x v="0"/>
    <x v="0"/>
    <x v="0"/>
    <x v="1"/>
    <n v="0"/>
    <n v="683"/>
    <n v="5370"/>
    <n v="1460"/>
    <n v="233"/>
    <n v="44"/>
    <n v="83"/>
    <n v="375"/>
    <n v="440"/>
    <n v="30"/>
    <m/>
    <m/>
    <m/>
    <n v="714"/>
    <n v="621"/>
    <n v="4.1100000000000003"/>
    <n v="62"/>
    <n v="12"/>
    <n v="20"/>
    <n v="4077"/>
    <n v="1512"/>
    <n v="78"/>
    <n v="405"/>
    <n v="462"/>
    <n v="169"/>
    <n v="120"/>
    <n v="0.97199999999999998"/>
    <x v="95"/>
    <s v="Braves Field"/>
    <n v="303205"/>
    <n v="92"/>
    <n v="94"/>
    <s v="BSN"/>
    <s v="BSN"/>
    <s v="BSN"/>
  </r>
  <r>
    <x v="63"/>
    <x v="1"/>
    <x v="0"/>
    <x v="5"/>
    <s v="CHA"/>
    <s v="CHW"/>
    <x v="75"/>
    <m/>
    <n v="8"/>
    <n v="153"/>
    <n v="75"/>
    <n v="53"/>
    <n v="99"/>
    <m/>
    <x v="0"/>
    <x v="0"/>
    <x v="0"/>
    <x v="1"/>
    <n v="0"/>
    <n v="704"/>
    <n v="5301"/>
    <n v="1395"/>
    <n v="237"/>
    <n v="40"/>
    <n v="71"/>
    <n v="565"/>
    <n v="524"/>
    <n v="36"/>
    <n v="27"/>
    <m/>
    <m/>
    <n v="946"/>
    <n v="815"/>
    <n v="5.41"/>
    <n v="72"/>
    <n v="5"/>
    <n v="8"/>
    <n v="4065"/>
    <n v="1599"/>
    <n v="139"/>
    <n v="628"/>
    <n v="506"/>
    <n v="207"/>
    <n v="126"/>
    <n v="0.96599999999999997"/>
    <x v="85"/>
    <s v="Comiskey Park"/>
    <n v="236559"/>
    <n v="103"/>
    <n v="105"/>
    <s v="CHW"/>
    <s v="CHA"/>
    <s v="CHA"/>
  </r>
  <r>
    <x v="63"/>
    <x v="1"/>
    <x v="0"/>
    <x v="1"/>
    <s v="CHN"/>
    <s v="CHC"/>
    <x v="25"/>
    <m/>
    <n v="3"/>
    <n v="152"/>
    <n v="77"/>
    <n v="86"/>
    <n v="65"/>
    <m/>
    <x v="0"/>
    <x v="0"/>
    <x v="0"/>
    <x v="1"/>
    <n v="0"/>
    <n v="705"/>
    <n v="5347"/>
    <n v="1494"/>
    <n v="263"/>
    <n v="44"/>
    <n v="101"/>
    <n v="375"/>
    <n v="630"/>
    <n v="59"/>
    <m/>
    <m/>
    <m/>
    <n v="639"/>
    <n v="569"/>
    <n v="3.76"/>
    <n v="73"/>
    <n v="11"/>
    <n v="9"/>
    <n v="4083"/>
    <n v="1432"/>
    <n v="80"/>
    <n v="417"/>
    <n v="633"/>
    <n v="137"/>
    <n v="135"/>
    <n v="0.97699999999999998"/>
    <x v="88"/>
    <s v="Wrigley Field"/>
    <n v="707525"/>
    <n v="99"/>
    <n v="96"/>
    <s v="CHC"/>
    <s v="CHN"/>
    <s v="CHN"/>
  </r>
  <r>
    <x v="63"/>
    <x v="1"/>
    <x v="0"/>
    <x v="1"/>
    <s v="CIN"/>
    <s v="CIN"/>
    <x v="26"/>
    <m/>
    <n v="8"/>
    <n v="152"/>
    <n v="78"/>
    <n v="52"/>
    <n v="99"/>
    <m/>
    <x v="0"/>
    <x v="0"/>
    <x v="0"/>
    <x v="1"/>
    <n v="0"/>
    <n v="590"/>
    <n v="5361"/>
    <n v="1428"/>
    <n v="227"/>
    <n v="65"/>
    <n v="55"/>
    <n v="313"/>
    <n v="532"/>
    <n v="34"/>
    <m/>
    <m/>
    <m/>
    <n v="801"/>
    <n v="654"/>
    <n v="4.37"/>
    <n v="51"/>
    <n v="3"/>
    <n v="19"/>
    <n v="4041"/>
    <n v="1645"/>
    <n v="61"/>
    <n v="389"/>
    <n v="438"/>
    <n v="181"/>
    <n v="136"/>
    <n v="0.97"/>
    <x v="25"/>
    <s v="Crosley Field"/>
    <n v="206773"/>
    <n v="96"/>
    <n v="100"/>
    <s v="CIN"/>
    <s v="CIN"/>
    <s v="CIN"/>
  </r>
  <r>
    <x v="63"/>
    <x v="1"/>
    <x v="0"/>
    <x v="5"/>
    <s v="CLE"/>
    <s v="CLE"/>
    <x v="76"/>
    <m/>
    <n v="3"/>
    <n v="154"/>
    <n v="78"/>
    <n v="85"/>
    <n v="69"/>
    <m/>
    <x v="0"/>
    <x v="0"/>
    <x v="0"/>
    <x v="1"/>
    <n v="0"/>
    <n v="814"/>
    <n v="5396"/>
    <n v="1550"/>
    <n v="340"/>
    <n v="46"/>
    <n v="100"/>
    <n v="526"/>
    <n v="433"/>
    <n v="52"/>
    <n v="32"/>
    <m/>
    <m/>
    <n v="763"/>
    <n v="650"/>
    <n v="4.28"/>
    <n v="72"/>
    <n v="8"/>
    <n v="19"/>
    <n v="4101"/>
    <n v="1476"/>
    <n v="70"/>
    <n v="582"/>
    <n v="554"/>
    <n v="170"/>
    <n v="164"/>
    <n v="0.97199999999999998"/>
    <x v="107"/>
    <s v="League Park II/Cleveland Stadium"/>
    <n v="391338"/>
    <n v="101"/>
    <n v="100"/>
    <s v="CLE"/>
    <s v="CLE"/>
    <s v="CLE"/>
  </r>
  <r>
    <x v="63"/>
    <x v="1"/>
    <x v="0"/>
    <x v="5"/>
    <s v="DET"/>
    <s v="DET"/>
    <x v="77"/>
    <m/>
    <n v="1"/>
    <n v="154"/>
    <n v="80"/>
    <n v="101"/>
    <n v="53"/>
    <m/>
    <x v="0"/>
    <x v="1"/>
    <x v="1"/>
    <x v="1"/>
    <n v="0"/>
    <n v="958"/>
    <n v="5475"/>
    <n v="1644"/>
    <n v="349"/>
    <n v="53"/>
    <n v="74"/>
    <n v="639"/>
    <n v="528"/>
    <n v="125"/>
    <n v="55"/>
    <m/>
    <m/>
    <n v="708"/>
    <n v="618"/>
    <n v="4.0599999999999996"/>
    <n v="74"/>
    <n v="13"/>
    <n v="14"/>
    <n v="4110"/>
    <n v="1467"/>
    <n v="86"/>
    <n v="488"/>
    <n v="640"/>
    <n v="156"/>
    <n v="150"/>
    <n v="0.97399999999999998"/>
    <x v="86"/>
    <s v="Navin Field"/>
    <n v="919161"/>
    <n v="100"/>
    <n v="98"/>
    <s v="DET"/>
    <s v="DET"/>
    <s v="DET"/>
  </r>
  <r>
    <x v="63"/>
    <x v="1"/>
    <x v="0"/>
    <x v="1"/>
    <s v="NY1"/>
    <s v="SFG"/>
    <x v="42"/>
    <m/>
    <n v="2"/>
    <n v="153"/>
    <n v="75"/>
    <n v="93"/>
    <n v="60"/>
    <m/>
    <x v="0"/>
    <x v="0"/>
    <x v="0"/>
    <x v="1"/>
    <n v="0"/>
    <n v="760"/>
    <n v="5396"/>
    <n v="1485"/>
    <n v="240"/>
    <n v="41"/>
    <n v="126"/>
    <n v="406"/>
    <n v="526"/>
    <n v="19"/>
    <m/>
    <m/>
    <m/>
    <n v="583"/>
    <n v="486"/>
    <n v="3.19"/>
    <n v="68"/>
    <n v="13"/>
    <n v="30"/>
    <n v="4110"/>
    <n v="1384"/>
    <n v="75"/>
    <n v="351"/>
    <n v="499"/>
    <n v="179"/>
    <n v="141"/>
    <n v="0.97199999999999998"/>
    <x v="62"/>
    <s v="Polo Grounds IV"/>
    <n v="730851"/>
    <n v="98"/>
    <n v="96"/>
    <s v="NYG"/>
    <s v="NY1"/>
    <s v="NY1"/>
  </r>
  <r>
    <x v="63"/>
    <x v="1"/>
    <x v="0"/>
    <x v="5"/>
    <s v="NYA"/>
    <s v="NYY"/>
    <x v="73"/>
    <m/>
    <n v="2"/>
    <n v="154"/>
    <n v="77"/>
    <n v="94"/>
    <n v="60"/>
    <m/>
    <x v="0"/>
    <x v="0"/>
    <x v="0"/>
    <x v="1"/>
    <n v="0"/>
    <n v="842"/>
    <n v="5368"/>
    <n v="1494"/>
    <n v="226"/>
    <n v="61"/>
    <n v="135"/>
    <n v="700"/>
    <n v="597"/>
    <n v="71"/>
    <n v="46"/>
    <m/>
    <m/>
    <n v="669"/>
    <n v="577"/>
    <n v="3.76"/>
    <n v="83"/>
    <n v="13"/>
    <n v="10"/>
    <n v="4146"/>
    <n v="1349"/>
    <n v="71"/>
    <n v="542"/>
    <n v="656"/>
    <n v="160"/>
    <n v="151"/>
    <n v="0.97299999999999998"/>
    <x v="96"/>
    <s v="Yankee Stadium I"/>
    <n v="854682"/>
    <n v="94"/>
    <n v="91"/>
    <s v="NYY"/>
    <s v="NYA"/>
    <s v="NYA"/>
  </r>
  <r>
    <x v="63"/>
    <x v="1"/>
    <x v="0"/>
    <x v="5"/>
    <s v="PHA"/>
    <s v="OAK"/>
    <x v="78"/>
    <m/>
    <n v="5"/>
    <n v="153"/>
    <n v="76"/>
    <n v="68"/>
    <n v="82"/>
    <m/>
    <x v="0"/>
    <x v="0"/>
    <x v="0"/>
    <x v="1"/>
    <n v="0"/>
    <n v="764"/>
    <n v="5317"/>
    <n v="1491"/>
    <n v="236"/>
    <n v="50"/>
    <n v="144"/>
    <n v="491"/>
    <n v="584"/>
    <n v="57"/>
    <n v="35"/>
    <m/>
    <m/>
    <n v="838"/>
    <n v="744"/>
    <n v="5.01"/>
    <n v="68"/>
    <n v="8"/>
    <n v="8"/>
    <n v="4011"/>
    <n v="1429"/>
    <n v="84"/>
    <n v="693"/>
    <n v="480"/>
    <n v="196"/>
    <n v="166"/>
    <n v="0.96699999999999997"/>
    <x v="5"/>
    <s v="Shibe Park"/>
    <n v="305847"/>
    <n v="96"/>
    <n v="98"/>
    <s v="PHA"/>
    <s v="PHA"/>
    <s v="PHA"/>
  </r>
  <r>
    <x v="63"/>
    <x v="1"/>
    <x v="0"/>
    <x v="1"/>
    <s v="PHI"/>
    <s v="PHI"/>
    <x v="44"/>
    <m/>
    <n v="7"/>
    <n v="149"/>
    <n v="71"/>
    <n v="56"/>
    <n v="93"/>
    <m/>
    <x v="0"/>
    <x v="0"/>
    <x v="0"/>
    <x v="1"/>
    <n v="0"/>
    <n v="675"/>
    <n v="5218"/>
    <n v="1480"/>
    <n v="286"/>
    <n v="35"/>
    <n v="56"/>
    <n v="398"/>
    <n v="534"/>
    <n v="52"/>
    <m/>
    <m/>
    <m/>
    <n v="794"/>
    <n v="686"/>
    <n v="4.76"/>
    <n v="52"/>
    <n v="8"/>
    <n v="15"/>
    <n v="3891"/>
    <n v="1501"/>
    <n v="126"/>
    <n v="437"/>
    <n v="416"/>
    <n v="197"/>
    <n v="140"/>
    <n v="0.96599999999999997"/>
    <x v="71"/>
    <s v="Baker Bowl"/>
    <n v="169885"/>
    <n v="113"/>
    <n v="116"/>
    <s v="PHI"/>
    <s v="PHI"/>
    <s v="PHI"/>
  </r>
  <r>
    <x v="63"/>
    <x v="1"/>
    <x v="0"/>
    <x v="1"/>
    <s v="PIT"/>
    <s v="PIT"/>
    <x v="39"/>
    <m/>
    <n v="5"/>
    <n v="151"/>
    <n v="78"/>
    <n v="74"/>
    <n v="76"/>
    <m/>
    <x v="0"/>
    <x v="0"/>
    <x v="0"/>
    <x v="1"/>
    <n v="0"/>
    <n v="735"/>
    <n v="5361"/>
    <n v="1541"/>
    <n v="281"/>
    <n v="77"/>
    <n v="52"/>
    <n v="440"/>
    <n v="398"/>
    <n v="44"/>
    <m/>
    <m/>
    <m/>
    <n v="713"/>
    <n v="620"/>
    <n v="4.2"/>
    <n v="63"/>
    <n v="8"/>
    <n v="8"/>
    <n v="3987"/>
    <n v="1523"/>
    <n v="78"/>
    <n v="354"/>
    <n v="487"/>
    <n v="145"/>
    <n v="118"/>
    <n v="0.97499999999999998"/>
    <x v="77"/>
    <s v="Forbes Field"/>
    <n v="322622"/>
    <n v="103"/>
    <n v="102"/>
    <s v="PIT"/>
    <s v="PIT"/>
    <s v="PIT"/>
  </r>
  <r>
    <x v="63"/>
    <x v="1"/>
    <x v="0"/>
    <x v="5"/>
    <s v="SLA"/>
    <s v="BAL"/>
    <x v="37"/>
    <m/>
    <n v="6"/>
    <n v="154"/>
    <n v="76"/>
    <n v="67"/>
    <n v="85"/>
    <m/>
    <x v="0"/>
    <x v="0"/>
    <x v="0"/>
    <x v="1"/>
    <n v="0"/>
    <n v="674"/>
    <n v="5288"/>
    <n v="1417"/>
    <n v="252"/>
    <n v="59"/>
    <n v="62"/>
    <n v="514"/>
    <n v="631"/>
    <n v="43"/>
    <n v="31"/>
    <m/>
    <m/>
    <n v="800"/>
    <n v="674"/>
    <n v="4.49"/>
    <n v="50"/>
    <n v="6"/>
    <n v="20"/>
    <n v="4050"/>
    <n v="1499"/>
    <n v="94"/>
    <n v="632"/>
    <n v="499"/>
    <n v="187"/>
    <n v="160"/>
    <n v="0.96899999999999997"/>
    <x v="45"/>
    <s v="Sportsman's Park IV"/>
    <n v="115305"/>
    <n v="107"/>
    <n v="110"/>
    <s v="SLB"/>
    <s v="SLA"/>
    <s v="SLA"/>
  </r>
  <r>
    <x v="63"/>
    <x v="1"/>
    <x v="0"/>
    <x v="1"/>
    <s v="SLN"/>
    <s v="STL"/>
    <x v="40"/>
    <m/>
    <n v="1"/>
    <n v="154"/>
    <n v="77"/>
    <n v="95"/>
    <n v="58"/>
    <m/>
    <x v="0"/>
    <x v="1"/>
    <x v="1"/>
    <x v="2"/>
    <n v="1"/>
    <n v="799"/>
    <n v="5502"/>
    <n v="1582"/>
    <n v="294"/>
    <n v="75"/>
    <n v="104"/>
    <n v="392"/>
    <n v="535"/>
    <n v="69"/>
    <m/>
    <m/>
    <m/>
    <n v="656"/>
    <n v="568"/>
    <n v="3.69"/>
    <n v="78"/>
    <n v="15"/>
    <n v="16"/>
    <n v="4158"/>
    <n v="1463"/>
    <n v="77"/>
    <n v="411"/>
    <n v="689"/>
    <n v="166"/>
    <n v="141"/>
    <n v="0.97199999999999998"/>
    <x v="83"/>
    <s v="Sportsman's Park IV"/>
    <n v="325056"/>
    <n v="107"/>
    <n v="104"/>
    <s v="STL"/>
    <s v="SLN"/>
    <s v="SLN"/>
  </r>
  <r>
    <x v="63"/>
    <x v="1"/>
    <x v="0"/>
    <x v="5"/>
    <s v="WS1"/>
    <s v="MIN"/>
    <x v="79"/>
    <m/>
    <n v="7"/>
    <n v="155"/>
    <n v="76"/>
    <n v="66"/>
    <n v="86"/>
    <m/>
    <x v="0"/>
    <x v="0"/>
    <x v="0"/>
    <x v="1"/>
    <n v="0"/>
    <n v="729"/>
    <n v="5448"/>
    <n v="1512"/>
    <n v="278"/>
    <n v="70"/>
    <n v="51"/>
    <n v="570"/>
    <n v="447"/>
    <n v="47"/>
    <n v="42"/>
    <m/>
    <m/>
    <n v="806"/>
    <n v="718"/>
    <n v="4.68"/>
    <n v="61"/>
    <n v="4"/>
    <n v="12"/>
    <n v="4143"/>
    <n v="1622"/>
    <n v="74"/>
    <n v="503"/>
    <n v="412"/>
    <n v="161"/>
    <n v="167"/>
    <n v="0.97399999999999998"/>
    <x v="79"/>
    <s v="Griffith Stadium I"/>
    <n v="330074"/>
    <n v="96"/>
    <n v="96"/>
    <s v="WSH"/>
    <s v="WS1"/>
    <s v="WS1"/>
  </r>
  <r>
    <x v="64"/>
    <x v="1"/>
    <x v="0"/>
    <x v="5"/>
    <s v="BOS"/>
    <s v="BOS"/>
    <x v="74"/>
    <m/>
    <n v="4"/>
    <n v="154"/>
    <n v="79"/>
    <n v="78"/>
    <n v="75"/>
    <m/>
    <x v="0"/>
    <x v="0"/>
    <x v="0"/>
    <x v="1"/>
    <n v="0"/>
    <n v="718"/>
    <n v="5288"/>
    <n v="1458"/>
    <n v="281"/>
    <n v="63"/>
    <n v="69"/>
    <n v="609"/>
    <n v="470"/>
    <n v="91"/>
    <n v="59"/>
    <m/>
    <m/>
    <n v="732"/>
    <n v="619"/>
    <n v="4.05"/>
    <n v="82"/>
    <n v="6"/>
    <n v="11"/>
    <n v="4128"/>
    <n v="1520"/>
    <n v="67"/>
    <n v="520"/>
    <n v="470"/>
    <n v="190"/>
    <n v="136"/>
    <n v="0.96899999999999997"/>
    <x v="92"/>
    <s v="Fenway Park II"/>
    <n v="558568"/>
    <n v="107"/>
    <n v="106"/>
    <s v="BOS"/>
    <s v="BOS"/>
    <s v="BOS"/>
  </r>
  <r>
    <x v="64"/>
    <x v="1"/>
    <x v="0"/>
    <x v="1"/>
    <s v="BRO"/>
    <s v="LAD"/>
    <x v="47"/>
    <m/>
    <n v="5"/>
    <n v="154"/>
    <n v="77"/>
    <n v="70"/>
    <n v="83"/>
    <m/>
    <x v="0"/>
    <x v="0"/>
    <x v="0"/>
    <x v="1"/>
    <n v="0"/>
    <n v="711"/>
    <n v="5410"/>
    <n v="1496"/>
    <n v="235"/>
    <n v="62"/>
    <n v="59"/>
    <n v="430"/>
    <n v="520"/>
    <n v="60"/>
    <m/>
    <m/>
    <m/>
    <n v="767"/>
    <n v="637"/>
    <n v="4.22"/>
    <n v="62"/>
    <n v="11"/>
    <n v="20"/>
    <n v="4074"/>
    <n v="1519"/>
    <n v="88"/>
    <n v="436"/>
    <n v="480"/>
    <n v="188"/>
    <n v="146"/>
    <n v="0.96899999999999997"/>
    <x v="93"/>
    <s v="Ebbets Field"/>
    <n v="470517"/>
    <n v="98"/>
    <n v="99"/>
    <s v="BRO"/>
    <s v="BRO"/>
    <s v="BRO"/>
  </r>
  <r>
    <x v="64"/>
    <x v="1"/>
    <x v="0"/>
    <x v="1"/>
    <s v="BSN"/>
    <s v="ATL"/>
    <x v="24"/>
    <m/>
    <n v="8"/>
    <n v="153"/>
    <n v="75"/>
    <n v="38"/>
    <n v="115"/>
    <m/>
    <x v="0"/>
    <x v="0"/>
    <x v="0"/>
    <x v="1"/>
    <n v="0"/>
    <n v="575"/>
    <n v="5309"/>
    <n v="1396"/>
    <n v="233"/>
    <n v="33"/>
    <n v="75"/>
    <n v="353"/>
    <n v="436"/>
    <n v="20"/>
    <m/>
    <m/>
    <m/>
    <n v="852"/>
    <n v="729"/>
    <n v="4.93"/>
    <n v="54"/>
    <n v="6"/>
    <n v="5"/>
    <n v="3990"/>
    <n v="1645"/>
    <n v="81"/>
    <n v="404"/>
    <n v="355"/>
    <n v="197"/>
    <n v="101"/>
    <n v="0.96699999999999997"/>
    <x v="95"/>
    <s v="Braves Field"/>
    <n v="232754"/>
    <n v="92"/>
    <n v="94"/>
    <s v="BSN"/>
    <s v="BSN"/>
    <s v="BSN"/>
  </r>
  <r>
    <x v="64"/>
    <x v="1"/>
    <x v="0"/>
    <x v="5"/>
    <s v="CHA"/>
    <s v="CHW"/>
    <x v="75"/>
    <m/>
    <n v="5"/>
    <n v="153"/>
    <n v="77"/>
    <n v="74"/>
    <n v="78"/>
    <m/>
    <x v="0"/>
    <x v="0"/>
    <x v="0"/>
    <x v="1"/>
    <n v="0"/>
    <n v="738"/>
    <n v="5314"/>
    <n v="1460"/>
    <n v="262"/>
    <n v="42"/>
    <n v="74"/>
    <n v="580"/>
    <n v="405"/>
    <n v="46"/>
    <n v="28"/>
    <m/>
    <m/>
    <n v="750"/>
    <n v="662"/>
    <n v="4.38"/>
    <n v="80"/>
    <n v="8"/>
    <n v="8"/>
    <n v="4080"/>
    <n v="1443"/>
    <n v="105"/>
    <n v="574"/>
    <n v="436"/>
    <n v="145"/>
    <n v="133"/>
    <n v="0.97599999999999998"/>
    <x v="85"/>
    <s v="Comiskey Park"/>
    <n v="470281"/>
    <n v="102"/>
    <n v="103"/>
    <s v="CHW"/>
    <s v="CHA"/>
    <s v="CHA"/>
  </r>
  <r>
    <x v="64"/>
    <x v="1"/>
    <x v="0"/>
    <x v="1"/>
    <s v="CHN"/>
    <s v="CHC"/>
    <x v="25"/>
    <m/>
    <n v="1"/>
    <n v="154"/>
    <n v="77"/>
    <n v="100"/>
    <n v="54"/>
    <m/>
    <x v="0"/>
    <x v="1"/>
    <x v="1"/>
    <x v="1"/>
    <n v="0"/>
    <n v="847"/>
    <n v="5486"/>
    <n v="1581"/>
    <n v="303"/>
    <n v="62"/>
    <n v="88"/>
    <n v="464"/>
    <n v="471"/>
    <n v="66"/>
    <m/>
    <m/>
    <m/>
    <n v="597"/>
    <n v="505"/>
    <n v="3.26"/>
    <n v="81"/>
    <n v="12"/>
    <n v="14"/>
    <n v="4182"/>
    <n v="1417"/>
    <n v="85"/>
    <n v="400"/>
    <n v="589"/>
    <n v="186"/>
    <n v="163"/>
    <n v="0.97"/>
    <x v="88"/>
    <s v="Wrigley Field"/>
    <n v="692604"/>
    <n v="101"/>
    <n v="98"/>
    <s v="CHC"/>
    <s v="CHN"/>
    <s v="CHN"/>
  </r>
  <r>
    <x v="64"/>
    <x v="1"/>
    <x v="0"/>
    <x v="1"/>
    <s v="CIN"/>
    <s v="CIN"/>
    <x v="26"/>
    <m/>
    <n v="6"/>
    <n v="154"/>
    <n v="76"/>
    <n v="68"/>
    <n v="85"/>
    <m/>
    <x v="0"/>
    <x v="0"/>
    <x v="0"/>
    <x v="1"/>
    <n v="0"/>
    <n v="646"/>
    <n v="5296"/>
    <n v="1403"/>
    <n v="244"/>
    <n v="68"/>
    <n v="73"/>
    <n v="392"/>
    <n v="547"/>
    <n v="72"/>
    <m/>
    <m/>
    <m/>
    <n v="772"/>
    <n v="648"/>
    <n v="4.3"/>
    <n v="59"/>
    <n v="9"/>
    <n v="13"/>
    <n v="4068"/>
    <n v="1490"/>
    <n v="65"/>
    <n v="438"/>
    <n v="500"/>
    <n v="204"/>
    <n v="139"/>
    <n v="0.96599999999999997"/>
    <x v="25"/>
    <s v="Crosley Field"/>
    <n v="448247"/>
    <n v="96"/>
    <n v="98"/>
    <s v="CIN"/>
    <s v="CIN"/>
    <s v="CIN"/>
  </r>
  <r>
    <x v="64"/>
    <x v="1"/>
    <x v="0"/>
    <x v="5"/>
    <s v="CLE"/>
    <s v="CLE"/>
    <x v="76"/>
    <m/>
    <n v="3"/>
    <n v="156"/>
    <n v="77"/>
    <n v="82"/>
    <n v="71"/>
    <m/>
    <x v="0"/>
    <x v="0"/>
    <x v="0"/>
    <x v="1"/>
    <n v="0"/>
    <n v="776"/>
    <n v="5534"/>
    <n v="1573"/>
    <n v="324"/>
    <n v="77"/>
    <n v="93"/>
    <n v="460"/>
    <n v="567"/>
    <n v="63"/>
    <n v="54"/>
    <m/>
    <m/>
    <n v="739"/>
    <n v="644"/>
    <n v="4.1500000000000004"/>
    <n v="67"/>
    <n v="12"/>
    <n v="21"/>
    <n v="4188"/>
    <n v="1527"/>
    <n v="68"/>
    <n v="457"/>
    <n v="498"/>
    <n v="174"/>
    <n v="147"/>
    <n v="0.97199999999999998"/>
    <x v="107"/>
    <s v="League Park II/Cleveland Stadium"/>
    <n v="397615"/>
    <n v="102"/>
    <n v="102"/>
    <s v="CLE"/>
    <s v="CLE"/>
    <s v="CLE"/>
  </r>
  <r>
    <x v="64"/>
    <x v="1"/>
    <x v="0"/>
    <x v="5"/>
    <s v="DET"/>
    <s v="DET"/>
    <x v="77"/>
    <m/>
    <n v="1"/>
    <n v="152"/>
    <n v="79"/>
    <n v="93"/>
    <n v="58"/>
    <m/>
    <x v="0"/>
    <x v="1"/>
    <x v="1"/>
    <x v="2"/>
    <n v="1"/>
    <n v="919"/>
    <n v="5423"/>
    <n v="1573"/>
    <n v="301"/>
    <n v="83"/>
    <n v="106"/>
    <n v="627"/>
    <n v="456"/>
    <n v="70"/>
    <n v="45"/>
    <m/>
    <m/>
    <n v="665"/>
    <n v="579"/>
    <n v="3.82"/>
    <n v="87"/>
    <n v="16"/>
    <n v="11"/>
    <n v="4092"/>
    <n v="1440"/>
    <n v="78"/>
    <n v="522"/>
    <n v="584"/>
    <n v="126"/>
    <n v="154"/>
    <n v="0.97899999999999998"/>
    <x v="86"/>
    <s v="Navin Field"/>
    <n v="1034929"/>
    <n v="96"/>
    <n v="93"/>
    <s v="DET"/>
    <s v="DET"/>
    <s v="DET"/>
  </r>
  <r>
    <x v="64"/>
    <x v="1"/>
    <x v="0"/>
    <x v="1"/>
    <s v="NY1"/>
    <s v="SFG"/>
    <x v="42"/>
    <m/>
    <n v="3"/>
    <n v="156"/>
    <n v="79"/>
    <n v="91"/>
    <n v="62"/>
    <m/>
    <x v="0"/>
    <x v="0"/>
    <x v="0"/>
    <x v="1"/>
    <n v="0"/>
    <n v="770"/>
    <n v="5623"/>
    <n v="1608"/>
    <n v="248"/>
    <n v="56"/>
    <n v="123"/>
    <n v="392"/>
    <n v="479"/>
    <n v="32"/>
    <m/>
    <m/>
    <m/>
    <n v="675"/>
    <n v="589"/>
    <n v="3.78"/>
    <n v="76"/>
    <n v="10"/>
    <n v="11"/>
    <n v="4209"/>
    <n v="1433"/>
    <n v="106"/>
    <n v="411"/>
    <n v="524"/>
    <n v="174"/>
    <n v="129"/>
    <n v="0.97199999999999998"/>
    <x v="62"/>
    <s v="Polo Grounds IV"/>
    <n v="748748"/>
    <n v="99"/>
    <n v="96"/>
    <s v="NYG"/>
    <s v="NY1"/>
    <s v="NY1"/>
  </r>
  <r>
    <x v="64"/>
    <x v="1"/>
    <x v="0"/>
    <x v="5"/>
    <s v="NYA"/>
    <s v="NYY"/>
    <x v="73"/>
    <m/>
    <n v="2"/>
    <n v="149"/>
    <n v="74"/>
    <n v="89"/>
    <n v="60"/>
    <m/>
    <x v="0"/>
    <x v="0"/>
    <x v="0"/>
    <x v="1"/>
    <n v="0"/>
    <n v="818"/>
    <n v="5214"/>
    <n v="1462"/>
    <n v="255"/>
    <n v="70"/>
    <n v="104"/>
    <n v="604"/>
    <n v="469"/>
    <n v="68"/>
    <n v="46"/>
    <m/>
    <m/>
    <n v="632"/>
    <n v="532"/>
    <n v="3.6"/>
    <n v="76"/>
    <n v="12"/>
    <n v="13"/>
    <n v="3993"/>
    <n v="1276"/>
    <n v="91"/>
    <n v="516"/>
    <n v="594"/>
    <n v="151"/>
    <n v="114"/>
    <n v="0.97299999999999998"/>
    <x v="96"/>
    <s v="Yankee Stadium I"/>
    <n v="657508"/>
    <n v="95"/>
    <n v="91"/>
    <s v="NYY"/>
    <s v="NYA"/>
    <s v="NYA"/>
  </r>
  <r>
    <x v="64"/>
    <x v="1"/>
    <x v="0"/>
    <x v="5"/>
    <s v="PHA"/>
    <s v="OAK"/>
    <x v="78"/>
    <m/>
    <n v="8"/>
    <n v="149"/>
    <n v="72"/>
    <n v="58"/>
    <n v="91"/>
    <m/>
    <x v="0"/>
    <x v="0"/>
    <x v="0"/>
    <x v="1"/>
    <n v="0"/>
    <n v="710"/>
    <n v="5269"/>
    <n v="1470"/>
    <n v="243"/>
    <n v="44"/>
    <n v="112"/>
    <n v="475"/>
    <n v="602"/>
    <n v="43"/>
    <n v="35"/>
    <m/>
    <m/>
    <n v="869"/>
    <n v="754"/>
    <n v="5.12"/>
    <n v="58"/>
    <n v="7"/>
    <n v="10"/>
    <n v="3978"/>
    <n v="1486"/>
    <n v="73"/>
    <n v="704"/>
    <n v="469"/>
    <n v="189"/>
    <n v="150"/>
    <n v="0.96799999999999997"/>
    <x v="5"/>
    <s v="Shibe Park"/>
    <n v="233173"/>
    <n v="99"/>
    <n v="102"/>
    <s v="PHA"/>
    <s v="PHA"/>
    <s v="PHA"/>
  </r>
  <r>
    <x v="64"/>
    <x v="1"/>
    <x v="0"/>
    <x v="1"/>
    <s v="PHI"/>
    <s v="PHI"/>
    <x v="44"/>
    <m/>
    <n v="7"/>
    <n v="156"/>
    <n v="79"/>
    <n v="64"/>
    <n v="89"/>
    <m/>
    <x v="0"/>
    <x v="0"/>
    <x v="0"/>
    <x v="1"/>
    <n v="0"/>
    <n v="685"/>
    <n v="5442"/>
    <n v="1466"/>
    <n v="249"/>
    <n v="32"/>
    <n v="92"/>
    <n v="392"/>
    <n v="661"/>
    <n v="52"/>
    <m/>
    <m/>
    <m/>
    <n v="871"/>
    <n v="727"/>
    <n v="4.76"/>
    <n v="53"/>
    <n v="8"/>
    <n v="15"/>
    <n v="4122"/>
    <n v="1652"/>
    <n v="106"/>
    <n v="505"/>
    <n v="475"/>
    <n v="228"/>
    <n v="145"/>
    <n v="0.96299999999999997"/>
    <x v="71"/>
    <s v="Baker Bowl"/>
    <n v="205470"/>
    <n v="110"/>
    <n v="113"/>
    <s v="PHI"/>
    <s v="PHI"/>
    <s v="PHI"/>
  </r>
  <r>
    <x v="64"/>
    <x v="1"/>
    <x v="0"/>
    <x v="1"/>
    <s v="PIT"/>
    <s v="PIT"/>
    <x v="39"/>
    <m/>
    <n v="4"/>
    <n v="153"/>
    <n v="77"/>
    <n v="86"/>
    <n v="67"/>
    <m/>
    <x v="0"/>
    <x v="0"/>
    <x v="0"/>
    <x v="1"/>
    <n v="0"/>
    <n v="743"/>
    <n v="5415"/>
    <n v="1543"/>
    <n v="255"/>
    <n v="90"/>
    <n v="66"/>
    <n v="457"/>
    <n v="437"/>
    <n v="30"/>
    <m/>
    <m/>
    <m/>
    <n v="647"/>
    <n v="519"/>
    <n v="3.42"/>
    <n v="76"/>
    <n v="15"/>
    <n v="11"/>
    <n v="4095"/>
    <n v="1428"/>
    <n v="63"/>
    <n v="312"/>
    <n v="549"/>
    <n v="190"/>
    <n v="94"/>
    <n v="0.96799999999999997"/>
    <x v="77"/>
    <s v="Forbes Field"/>
    <n v="352885"/>
    <n v="103"/>
    <n v="102"/>
    <s v="PIT"/>
    <s v="PIT"/>
    <s v="PIT"/>
  </r>
  <r>
    <x v="64"/>
    <x v="1"/>
    <x v="0"/>
    <x v="5"/>
    <s v="SLA"/>
    <s v="BAL"/>
    <x v="37"/>
    <m/>
    <n v="7"/>
    <n v="155"/>
    <n v="76"/>
    <n v="65"/>
    <n v="87"/>
    <m/>
    <x v="0"/>
    <x v="0"/>
    <x v="0"/>
    <x v="1"/>
    <n v="0"/>
    <n v="718"/>
    <n v="5365"/>
    <n v="1446"/>
    <n v="291"/>
    <n v="51"/>
    <n v="73"/>
    <n v="593"/>
    <n v="561"/>
    <n v="45"/>
    <n v="25"/>
    <m/>
    <m/>
    <n v="930"/>
    <n v="807"/>
    <n v="5.26"/>
    <n v="42"/>
    <n v="4"/>
    <n v="15"/>
    <n v="4140"/>
    <n v="1667"/>
    <n v="92"/>
    <n v="641"/>
    <n v="435"/>
    <n v="186"/>
    <n v="138"/>
    <n v="0.97"/>
    <x v="45"/>
    <s v="Sportsman's Park IV"/>
    <n v="80922"/>
    <n v="104"/>
    <n v="107"/>
    <s v="SLB"/>
    <s v="SLA"/>
    <s v="SLA"/>
  </r>
  <r>
    <x v="64"/>
    <x v="1"/>
    <x v="0"/>
    <x v="1"/>
    <s v="SLN"/>
    <s v="STL"/>
    <x v="40"/>
    <m/>
    <n v="2"/>
    <n v="154"/>
    <n v="77"/>
    <n v="96"/>
    <n v="58"/>
    <m/>
    <x v="0"/>
    <x v="0"/>
    <x v="0"/>
    <x v="1"/>
    <n v="0"/>
    <n v="829"/>
    <n v="5457"/>
    <n v="1548"/>
    <n v="286"/>
    <n v="59"/>
    <n v="86"/>
    <n v="404"/>
    <n v="521"/>
    <n v="71"/>
    <m/>
    <m/>
    <m/>
    <n v="625"/>
    <n v="541"/>
    <n v="3.52"/>
    <n v="73"/>
    <n v="10"/>
    <n v="18"/>
    <n v="4152"/>
    <n v="1445"/>
    <n v="68"/>
    <n v="377"/>
    <n v="602"/>
    <n v="163"/>
    <n v="133"/>
    <n v="0.97199999999999998"/>
    <x v="83"/>
    <s v="Sportsman's Park IV"/>
    <n v="506084"/>
    <n v="104"/>
    <n v="102"/>
    <s v="STL"/>
    <s v="SLN"/>
    <s v="SLN"/>
  </r>
  <r>
    <x v="64"/>
    <x v="1"/>
    <x v="0"/>
    <x v="5"/>
    <s v="WS1"/>
    <s v="MIN"/>
    <x v="79"/>
    <m/>
    <n v="6"/>
    <n v="154"/>
    <n v="77"/>
    <n v="67"/>
    <n v="86"/>
    <m/>
    <x v="0"/>
    <x v="0"/>
    <x v="0"/>
    <x v="1"/>
    <n v="0"/>
    <n v="823"/>
    <n v="5592"/>
    <n v="1591"/>
    <n v="255"/>
    <n v="95"/>
    <n v="32"/>
    <n v="596"/>
    <n v="406"/>
    <n v="54"/>
    <n v="37"/>
    <m/>
    <m/>
    <n v="903"/>
    <n v="804"/>
    <n v="5.25"/>
    <n v="67"/>
    <n v="5"/>
    <n v="12"/>
    <n v="4134"/>
    <n v="1672"/>
    <n v="89"/>
    <n v="613"/>
    <n v="456"/>
    <n v="171"/>
    <n v="186"/>
    <n v="0.97199999999999998"/>
    <x v="79"/>
    <s v="Griffith Stadium I"/>
    <n v="255011"/>
    <n v="97"/>
    <n v="98"/>
    <s v="WSH"/>
    <s v="WS1"/>
    <s v="WS1"/>
  </r>
  <r>
    <x v="65"/>
    <x v="1"/>
    <x v="0"/>
    <x v="5"/>
    <s v="BOS"/>
    <s v="BOS"/>
    <x v="74"/>
    <m/>
    <n v="6"/>
    <n v="155"/>
    <n v="77"/>
    <n v="74"/>
    <n v="80"/>
    <m/>
    <x v="0"/>
    <x v="0"/>
    <x v="0"/>
    <x v="1"/>
    <n v="0"/>
    <n v="775"/>
    <n v="5383"/>
    <n v="1485"/>
    <n v="288"/>
    <n v="62"/>
    <n v="86"/>
    <n v="584"/>
    <n v="465"/>
    <n v="55"/>
    <n v="44"/>
    <m/>
    <m/>
    <n v="764"/>
    <n v="669"/>
    <n v="4.3899999999999997"/>
    <n v="78"/>
    <n v="11"/>
    <n v="9"/>
    <n v="4116"/>
    <n v="1501"/>
    <n v="78"/>
    <n v="552"/>
    <n v="584"/>
    <n v="162"/>
    <n v="139"/>
    <n v="0.97299999999999998"/>
    <x v="92"/>
    <s v="Fenway Park II"/>
    <n v="626895"/>
    <n v="106"/>
    <n v="106"/>
    <s v="BOS"/>
    <s v="BOS"/>
    <s v="BOS"/>
  </r>
  <r>
    <x v="65"/>
    <x v="1"/>
    <x v="0"/>
    <x v="1"/>
    <s v="BRO"/>
    <s v="LAD"/>
    <x v="47"/>
    <m/>
    <n v="7"/>
    <n v="156"/>
    <n v="79"/>
    <n v="67"/>
    <n v="87"/>
    <m/>
    <x v="0"/>
    <x v="0"/>
    <x v="0"/>
    <x v="1"/>
    <n v="0"/>
    <n v="662"/>
    <n v="5574"/>
    <n v="1518"/>
    <n v="263"/>
    <n v="43"/>
    <n v="33"/>
    <n v="390"/>
    <n v="458"/>
    <n v="55"/>
    <m/>
    <m/>
    <m/>
    <n v="752"/>
    <n v="620"/>
    <n v="3.98"/>
    <n v="59"/>
    <n v="7"/>
    <n v="18"/>
    <n v="4209"/>
    <n v="1466"/>
    <n v="84"/>
    <n v="528"/>
    <n v="651"/>
    <n v="202"/>
    <n v="107"/>
    <n v="0.96699999999999997"/>
    <x v="93"/>
    <s v="Ebbets Field"/>
    <n v="489618"/>
    <n v="101"/>
    <n v="103"/>
    <s v="BRO"/>
    <s v="BRO"/>
    <s v="BRO"/>
  </r>
  <r>
    <x v="65"/>
    <x v="1"/>
    <x v="0"/>
    <x v="1"/>
    <s v="BSN"/>
    <s v="ATL"/>
    <x v="24"/>
    <m/>
    <n v="6"/>
    <n v="157"/>
    <n v="79"/>
    <n v="71"/>
    <n v="83"/>
    <m/>
    <x v="0"/>
    <x v="0"/>
    <x v="0"/>
    <x v="1"/>
    <n v="0"/>
    <n v="631"/>
    <n v="5478"/>
    <n v="1450"/>
    <n v="207"/>
    <n v="45"/>
    <n v="67"/>
    <n v="433"/>
    <n v="582"/>
    <n v="23"/>
    <m/>
    <m/>
    <m/>
    <n v="715"/>
    <n v="619"/>
    <n v="3.94"/>
    <n v="61"/>
    <n v="7"/>
    <n v="13"/>
    <n v="4239"/>
    <n v="1566"/>
    <n v="69"/>
    <n v="451"/>
    <n v="421"/>
    <n v="189"/>
    <n v="175"/>
    <n v="0.97099999999999997"/>
    <x v="109"/>
    <s v="Braves Field"/>
    <n v="340585"/>
    <n v="93"/>
    <n v="95"/>
    <s v="BSN"/>
    <s v="BSN"/>
    <s v="BSN"/>
  </r>
  <r>
    <x v="65"/>
    <x v="1"/>
    <x v="0"/>
    <x v="5"/>
    <s v="CHA"/>
    <s v="CHW"/>
    <x v="75"/>
    <m/>
    <n v="4"/>
    <n v="153"/>
    <n v="75"/>
    <n v="81"/>
    <n v="70"/>
    <m/>
    <x v="0"/>
    <x v="0"/>
    <x v="0"/>
    <x v="1"/>
    <n v="0"/>
    <n v="920"/>
    <n v="5466"/>
    <n v="1597"/>
    <n v="282"/>
    <n v="56"/>
    <n v="60"/>
    <n v="684"/>
    <n v="417"/>
    <n v="66"/>
    <n v="29"/>
    <m/>
    <m/>
    <n v="873"/>
    <n v="767"/>
    <n v="5.0599999999999996"/>
    <n v="80"/>
    <n v="5"/>
    <n v="8"/>
    <n v="4095"/>
    <n v="1603"/>
    <n v="104"/>
    <n v="578"/>
    <n v="414"/>
    <n v="168"/>
    <n v="174"/>
    <n v="0.97299999999999998"/>
    <x v="85"/>
    <s v="Comiskey Park"/>
    <n v="440810"/>
    <n v="104"/>
    <n v="103"/>
    <s v="CHW"/>
    <s v="CHA"/>
    <s v="CHA"/>
  </r>
  <r>
    <x v="65"/>
    <x v="1"/>
    <x v="0"/>
    <x v="1"/>
    <s v="CHN"/>
    <s v="CHC"/>
    <x v="25"/>
    <m/>
    <n v="2"/>
    <n v="154"/>
    <n v="77"/>
    <n v="87"/>
    <n v="67"/>
    <m/>
    <x v="0"/>
    <x v="0"/>
    <x v="0"/>
    <x v="1"/>
    <n v="0"/>
    <n v="755"/>
    <n v="5409"/>
    <n v="1545"/>
    <n v="275"/>
    <n v="36"/>
    <n v="76"/>
    <n v="491"/>
    <n v="462"/>
    <n v="68"/>
    <m/>
    <m/>
    <m/>
    <n v="603"/>
    <n v="544"/>
    <n v="3.54"/>
    <n v="77"/>
    <n v="18"/>
    <n v="10"/>
    <n v="4146"/>
    <n v="1413"/>
    <n v="77"/>
    <n v="434"/>
    <n v="597"/>
    <n v="146"/>
    <n v="156"/>
    <n v="0.97599999999999998"/>
    <x v="88"/>
    <s v="Wrigley Field"/>
    <n v="699370"/>
    <n v="103"/>
    <n v="99"/>
    <s v="CHC"/>
    <s v="CHN"/>
    <s v="CHN"/>
  </r>
  <r>
    <x v="65"/>
    <x v="1"/>
    <x v="0"/>
    <x v="1"/>
    <s v="CIN"/>
    <s v="CIN"/>
    <x v="26"/>
    <m/>
    <n v="5"/>
    <n v="154"/>
    <n v="76"/>
    <n v="74"/>
    <n v="80"/>
    <m/>
    <x v="0"/>
    <x v="0"/>
    <x v="0"/>
    <x v="1"/>
    <n v="0"/>
    <n v="722"/>
    <n v="5393"/>
    <n v="1476"/>
    <n v="224"/>
    <n v="73"/>
    <n v="82"/>
    <n v="410"/>
    <n v="584"/>
    <n v="68"/>
    <m/>
    <m/>
    <m/>
    <n v="760"/>
    <n v="641"/>
    <n v="4.22"/>
    <n v="50"/>
    <n v="6"/>
    <n v="23"/>
    <n v="4101"/>
    <n v="1576"/>
    <n v="51"/>
    <n v="418"/>
    <n v="459"/>
    <n v="191"/>
    <n v="150"/>
    <n v="0.96899999999999997"/>
    <x v="25"/>
    <s v="Crosley Field"/>
    <n v="466345"/>
    <n v="93"/>
    <n v="95"/>
    <s v="CIN"/>
    <s v="CIN"/>
    <s v="CIN"/>
  </r>
  <r>
    <x v="65"/>
    <x v="1"/>
    <x v="0"/>
    <x v="5"/>
    <s v="CLE"/>
    <s v="CLE"/>
    <x v="76"/>
    <m/>
    <n v="5"/>
    <n v="157"/>
    <n v="81"/>
    <n v="80"/>
    <n v="74"/>
    <m/>
    <x v="0"/>
    <x v="0"/>
    <x v="0"/>
    <x v="1"/>
    <n v="0"/>
    <n v="921"/>
    <n v="5646"/>
    <n v="1715"/>
    <n v="357"/>
    <n v="82"/>
    <n v="123"/>
    <n v="514"/>
    <n v="470"/>
    <n v="66"/>
    <n v="53"/>
    <m/>
    <m/>
    <n v="862"/>
    <n v="745"/>
    <n v="4.83"/>
    <n v="74"/>
    <n v="6"/>
    <n v="12"/>
    <n v="4167"/>
    <n v="1604"/>
    <n v="73"/>
    <n v="607"/>
    <n v="619"/>
    <n v="182"/>
    <n v="154"/>
    <n v="0.97"/>
    <x v="107"/>
    <s v="League Park II/Cleveland Stadium"/>
    <n v="500391"/>
    <n v="103"/>
    <n v="102"/>
    <s v="CLE"/>
    <s v="CLE"/>
    <s v="CLE"/>
  </r>
  <r>
    <x v="65"/>
    <x v="1"/>
    <x v="0"/>
    <x v="5"/>
    <s v="DET"/>
    <s v="DET"/>
    <x v="77"/>
    <m/>
    <n v="2"/>
    <n v="154"/>
    <n v="77"/>
    <n v="83"/>
    <n v="71"/>
    <m/>
    <x v="0"/>
    <x v="0"/>
    <x v="0"/>
    <x v="1"/>
    <n v="0"/>
    <n v="921"/>
    <n v="5464"/>
    <n v="1638"/>
    <n v="326"/>
    <n v="55"/>
    <n v="94"/>
    <n v="640"/>
    <n v="462"/>
    <n v="73"/>
    <n v="49"/>
    <m/>
    <m/>
    <n v="871"/>
    <n v="756"/>
    <n v="5"/>
    <n v="76"/>
    <n v="13"/>
    <n v="13"/>
    <n v="4080"/>
    <n v="1568"/>
    <n v="100"/>
    <n v="562"/>
    <n v="526"/>
    <n v="154"/>
    <n v="159"/>
    <n v="0.97399999999999998"/>
    <x v="86"/>
    <s v="Navin Field"/>
    <n v="875948"/>
    <n v="100"/>
    <n v="98"/>
    <s v="DET"/>
    <s v="DET"/>
    <s v="DET"/>
  </r>
  <r>
    <x v="65"/>
    <x v="1"/>
    <x v="0"/>
    <x v="1"/>
    <s v="NY1"/>
    <s v="SFG"/>
    <x v="42"/>
    <m/>
    <n v="1"/>
    <n v="154"/>
    <n v="78"/>
    <n v="92"/>
    <n v="62"/>
    <m/>
    <x v="0"/>
    <x v="1"/>
    <x v="1"/>
    <x v="1"/>
    <n v="0"/>
    <n v="742"/>
    <n v="5449"/>
    <n v="1529"/>
    <n v="237"/>
    <n v="48"/>
    <n v="97"/>
    <n v="431"/>
    <n v="452"/>
    <n v="31"/>
    <m/>
    <m/>
    <m/>
    <n v="621"/>
    <n v="532"/>
    <n v="3.46"/>
    <n v="60"/>
    <n v="12"/>
    <n v="22"/>
    <n v="4155"/>
    <n v="1458"/>
    <n v="75"/>
    <n v="401"/>
    <n v="500"/>
    <n v="168"/>
    <n v="164"/>
    <n v="0.97399999999999998"/>
    <x v="62"/>
    <s v="Polo Grounds IV"/>
    <n v="837952"/>
    <n v="100"/>
    <n v="97"/>
    <s v="NYG"/>
    <s v="NY1"/>
    <s v="NY1"/>
  </r>
  <r>
    <x v="65"/>
    <x v="1"/>
    <x v="0"/>
    <x v="5"/>
    <s v="NYA"/>
    <s v="NYY"/>
    <x v="73"/>
    <m/>
    <n v="1"/>
    <n v="155"/>
    <n v="77"/>
    <n v="102"/>
    <n v="51"/>
    <m/>
    <x v="0"/>
    <x v="1"/>
    <x v="1"/>
    <x v="2"/>
    <n v="1"/>
    <n v="1065"/>
    <n v="5591"/>
    <n v="1676"/>
    <n v="315"/>
    <n v="83"/>
    <n v="182"/>
    <n v="700"/>
    <n v="594"/>
    <n v="77"/>
    <n v="40"/>
    <m/>
    <m/>
    <n v="731"/>
    <n v="649"/>
    <n v="4.17"/>
    <n v="77"/>
    <n v="6"/>
    <n v="21"/>
    <n v="4200"/>
    <n v="1474"/>
    <n v="84"/>
    <n v="663"/>
    <n v="624"/>
    <n v="163"/>
    <n v="148"/>
    <n v="0.97299999999999998"/>
    <x v="96"/>
    <s v="Yankee Stadium I"/>
    <n v="976913"/>
    <n v="97"/>
    <n v="93"/>
    <s v="NYY"/>
    <s v="NYA"/>
    <s v="NYA"/>
  </r>
  <r>
    <x v="65"/>
    <x v="1"/>
    <x v="0"/>
    <x v="5"/>
    <s v="PHA"/>
    <s v="OAK"/>
    <x v="78"/>
    <m/>
    <n v="8"/>
    <n v="154"/>
    <n v="77"/>
    <n v="53"/>
    <n v="100"/>
    <m/>
    <x v="0"/>
    <x v="0"/>
    <x v="0"/>
    <x v="1"/>
    <n v="0"/>
    <n v="714"/>
    <n v="5373"/>
    <n v="1443"/>
    <n v="240"/>
    <n v="60"/>
    <n v="72"/>
    <n v="524"/>
    <n v="590"/>
    <n v="59"/>
    <n v="43"/>
    <m/>
    <m/>
    <n v="1045"/>
    <n v="913"/>
    <n v="6.08"/>
    <n v="68"/>
    <n v="3"/>
    <n v="12"/>
    <n v="4056"/>
    <n v="1645"/>
    <n v="131"/>
    <n v="696"/>
    <n v="405"/>
    <n v="208"/>
    <n v="152"/>
    <n v="0.96599999999999997"/>
    <x v="5"/>
    <s v="Shibe Park"/>
    <n v="285173"/>
    <n v="97"/>
    <n v="101"/>
    <s v="PHA"/>
    <s v="PHA"/>
    <s v="PHA"/>
  </r>
  <r>
    <x v="65"/>
    <x v="1"/>
    <x v="0"/>
    <x v="1"/>
    <s v="PHI"/>
    <s v="PHI"/>
    <x v="44"/>
    <m/>
    <n v="8"/>
    <n v="154"/>
    <n v="78"/>
    <n v="54"/>
    <n v="100"/>
    <m/>
    <x v="0"/>
    <x v="0"/>
    <x v="0"/>
    <x v="1"/>
    <n v="0"/>
    <n v="726"/>
    <n v="5465"/>
    <n v="1538"/>
    <n v="250"/>
    <n v="46"/>
    <n v="103"/>
    <n v="451"/>
    <n v="586"/>
    <n v="50"/>
    <m/>
    <m/>
    <m/>
    <n v="874"/>
    <n v="704"/>
    <n v="4.6399999999999997"/>
    <n v="51"/>
    <n v="7"/>
    <n v="14"/>
    <n v="4095"/>
    <n v="1630"/>
    <n v="87"/>
    <n v="515"/>
    <n v="454"/>
    <n v="237"/>
    <n v="144"/>
    <n v="0.95899999999999996"/>
    <x v="71"/>
    <s v="Baker Bowl"/>
    <n v="249219"/>
    <n v="111"/>
    <n v="114"/>
    <s v="PHI"/>
    <s v="PHI"/>
    <s v="PHI"/>
  </r>
  <r>
    <x v="65"/>
    <x v="1"/>
    <x v="0"/>
    <x v="1"/>
    <s v="PIT"/>
    <s v="PIT"/>
    <x v="39"/>
    <m/>
    <n v="4"/>
    <n v="156"/>
    <n v="76"/>
    <n v="84"/>
    <n v="70"/>
    <m/>
    <x v="0"/>
    <x v="0"/>
    <x v="0"/>
    <x v="1"/>
    <n v="0"/>
    <n v="804"/>
    <n v="5586"/>
    <n v="1596"/>
    <n v="283"/>
    <n v="80"/>
    <n v="60"/>
    <n v="517"/>
    <n v="502"/>
    <n v="37"/>
    <m/>
    <m/>
    <m/>
    <n v="718"/>
    <n v="603"/>
    <n v="3.89"/>
    <n v="67"/>
    <n v="5"/>
    <n v="12"/>
    <n v="4185"/>
    <n v="1475"/>
    <n v="74"/>
    <n v="379"/>
    <n v="559"/>
    <n v="199"/>
    <n v="113"/>
    <n v="0.96699999999999997"/>
    <x v="77"/>
    <s v="Forbes Field"/>
    <n v="372524"/>
    <n v="102"/>
    <n v="101"/>
    <s v="PIT"/>
    <s v="PIT"/>
    <s v="PIT"/>
  </r>
  <r>
    <x v="65"/>
    <x v="1"/>
    <x v="0"/>
    <x v="5"/>
    <s v="SLA"/>
    <s v="BAL"/>
    <x v="37"/>
    <m/>
    <n v="7"/>
    <n v="155"/>
    <n v="77"/>
    <n v="57"/>
    <n v="95"/>
    <m/>
    <x v="0"/>
    <x v="0"/>
    <x v="0"/>
    <x v="1"/>
    <n v="0"/>
    <n v="804"/>
    <n v="5391"/>
    <n v="1502"/>
    <n v="299"/>
    <n v="66"/>
    <n v="79"/>
    <n v="625"/>
    <n v="627"/>
    <n v="62"/>
    <n v="20"/>
    <m/>
    <m/>
    <n v="1064"/>
    <n v="935"/>
    <n v="6.24"/>
    <n v="54"/>
    <n v="3"/>
    <n v="13"/>
    <n v="4044"/>
    <n v="1776"/>
    <n v="115"/>
    <n v="609"/>
    <n v="399"/>
    <n v="188"/>
    <n v="143"/>
    <n v="0.96899999999999997"/>
    <x v="45"/>
    <s v="Sportsman's Park IV"/>
    <n v="93267"/>
    <n v="102"/>
    <n v="106"/>
    <s v="SLB"/>
    <s v="SLA"/>
    <s v="SLA"/>
  </r>
  <r>
    <x v="65"/>
    <x v="1"/>
    <x v="0"/>
    <x v="1"/>
    <s v="SLN"/>
    <s v="STL"/>
    <x v="40"/>
    <m/>
    <n v="2"/>
    <n v="155"/>
    <n v="77"/>
    <n v="87"/>
    <n v="67"/>
    <m/>
    <x v="0"/>
    <x v="0"/>
    <x v="0"/>
    <x v="1"/>
    <n v="0"/>
    <n v="795"/>
    <n v="5537"/>
    <n v="1554"/>
    <n v="332"/>
    <n v="60"/>
    <n v="88"/>
    <n v="442"/>
    <n v="577"/>
    <n v="69"/>
    <m/>
    <m/>
    <m/>
    <n v="794"/>
    <n v="694"/>
    <n v="4.47"/>
    <n v="65"/>
    <n v="5"/>
    <n v="24"/>
    <n v="4194"/>
    <n v="1610"/>
    <n v="89"/>
    <n v="434"/>
    <n v="559"/>
    <n v="154"/>
    <n v="134"/>
    <n v="0.97399999999999998"/>
    <x v="83"/>
    <s v="Sportsman's Park IV"/>
    <n v="448078"/>
    <n v="99"/>
    <n v="98"/>
    <s v="STL"/>
    <s v="SLN"/>
    <s v="SLN"/>
  </r>
  <r>
    <x v="65"/>
    <x v="1"/>
    <x v="0"/>
    <x v="5"/>
    <s v="WS1"/>
    <s v="MIN"/>
    <x v="79"/>
    <m/>
    <n v="3"/>
    <n v="153"/>
    <n v="77"/>
    <n v="82"/>
    <n v="71"/>
    <m/>
    <x v="0"/>
    <x v="0"/>
    <x v="0"/>
    <x v="1"/>
    <n v="0"/>
    <n v="889"/>
    <n v="5433"/>
    <n v="1601"/>
    <n v="293"/>
    <n v="84"/>
    <n v="62"/>
    <n v="576"/>
    <n v="398"/>
    <n v="104"/>
    <n v="42"/>
    <m/>
    <m/>
    <n v="799"/>
    <n v="684"/>
    <n v="4.58"/>
    <n v="78"/>
    <n v="8"/>
    <n v="14"/>
    <n v="4035"/>
    <n v="1484"/>
    <n v="73"/>
    <n v="588"/>
    <n v="462"/>
    <n v="182"/>
    <n v="163"/>
    <n v="0.97"/>
    <x v="79"/>
    <s v="Griffith Stadium I"/>
    <n v="379525"/>
    <n v="94"/>
    <n v="95"/>
    <s v="WSH"/>
    <s v="WS1"/>
    <s v="WS1"/>
  </r>
  <r>
    <x v="66"/>
    <x v="1"/>
    <x v="0"/>
    <x v="5"/>
    <s v="BOS"/>
    <s v="BOS"/>
    <x v="74"/>
    <m/>
    <n v="5"/>
    <n v="154"/>
    <n v="74"/>
    <n v="80"/>
    <n v="72"/>
    <m/>
    <x v="0"/>
    <x v="0"/>
    <x v="0"/>
    <x v="1"/>
    <n v="0"/>
    <n v="821"/>
    <n v="5354"/>
    <n v="1506"/>
    <n v="269"/>
    <n v="64"/>
    <n v="100"/>
    <n v="601"/>
    <n v="557"/>
    <n v="79"/>
    <n v="61"/>
    <m/>
    <m/>
    <n v="775"/>
    <n v="680"/>
    <n v="4.4800000000000004"/>
    <n v="74"/>
    <n v="6"/>
    <n v="14"/>
    <n v="4098"/>
    <n v="1518"/>
    <n v="92"/>
    <n v="597"/>
    <n v="682"/>
    <n v="175"/>
    <n v="139"/>
    <n v="0.97"/>
    <x v="92"/>
    <s v="Fenway Park II"/>
    <n v="559659"/>
    <n v="104"/>
    <n v="103"/>
    <s v="BOS"/>
    <s v="BOS"/>
    <s v="BOS"/>
  </r>
  <r>
    <x v="66"/>
    <x v="1"/>
    <x v="0"/>
    <x v="1"/>
    <s v="BRO"/>
    <s v="LAD"/>
    <x v="47"/>
    <m/>
    <n v="6"/>
    <n v="155"/>
    <n v="76"/>
    <n v="62"/>
    <n v="91"/>
    <m/>
    <x v="0"/>
    <x v="0"/>
    <x v="0"/>
    <x v="1"/>
    <n v="0"/>
    <n v="616"/>
    <n v="5295"/>
    <n v="1401"/>
    <n v="258"/>
    <n v="53"/>
    <n v="37"/>
    <n v="469"/>
    <n v="583"/>
    <n v="69"/>
    <m/>
    <m/>
    <m/>
    <n v="772"/>
    <n v="625"/>
    <n v="4.13"/>
    <n v="63"/>
    <n v="5"/>
    <n v="8"/>
    <n v="4086"/>
    <n v="1470"/>
    <n v="68"/>
    <n v="476"/>
    <n v="592"/>
    <n v="216"/>
    <n v="127"/>
    <n v="0.96399999999999997"/>
    <x v="93"/>
    <s v="Ebbets Field"/>
    <n v="482481"/>
    <n v="102"/>
    <n v="104"/>
    <s v="BRO"/>
    <s v="BRO"/>
    <s v="BRO"/>
  </r>
  <r>
    <x v="66"/>
    <x v="1"/>
    <x v="0"/>
    <x v="1"/>
    <s v="BSN"/>
    <s v="ATL"/>
    <x v="24"/>
    <m/>
    <n v="5"/>
    <n v="152"/>
    <n v="76"/>
    <n v="79"/>
    <n v="73"/>
    <m/>
    <x v="0"/>
    <x v="0"/>
    <x v="0"/>
    <x v="1"/>
    <n v="0"/>
    <n v="579"/>
    <n v="5124"/>
    <n v="1265"/>
    <n v="200"/>
    <n v="41"/>
    <n v="63"/>
    <n v="485"/>
    <n v="707"/>
    <n v="45"/>
    <m/>
    <m/>
    <m/>
    <n v="556"/>
    <n v="486"/>
    <n v="3.22"/>
    <n v="85"/>
    <n v="16"/>
    <n v="10"/>
    <n v="4077"/>
    <n v="1344"/>
    <n v="60"/>
    <n v="372"/>
    <n v="387"/>
    <n v="157"/>
    <n v="128"/>
    <n v="0.97499999999999998"/>
    <x v="109"/>
    <s v="Braves Field"/>
    <n v="385339"/>
    <n v="91"/>
    <n v="91"/>
    <s v="BSN"/>
    <s v="BSN"/>
    <s v="BSN"/>
  </r>
  <r>
    <x v="66"/>
    <x v="1"/>
    <x v="0"/>
    <x v="5"/>
    <s v="CHA"/>
    <s v="CHW"/>
    <x v="75"/>
    <m/>
    <n v="3"/>
    <n v="154"/>
    <n v="77"/>
    <n v="86"/>
    <n v="68"/>
    <m/>
    <x v="0"/>
    <x v="0"/>
    <x v="0"/>
    <x v="1"/>
    <n v="0"/>
    <n v="780"/>
    <n v="5277"/>
    <n v="1478"/>
    <n v="280"/>
    <n v="76"/>
    <n v="67"/>
    <n v="549"/>
    <n v="447"/>
    <n v="70"/>
    <n v="34"/>
    <m/>
    <m/>
    <n v="730"/>
    <n v="626"/>
    <n v="4.17"/>
    <n v="70"/>
    <n v="15"/>
    <n v="21"/>
    <n v="4053"/>
    <n v="1435"/>
    <n v="115"/>
    <n v="532"/>
    <n v="533"/>
    <n v="174"/>
    <n v="173"/>
    <n v="0.97099999999999997"/>
    <x v="85"/>
    <s v="Comiskey Park"/>
    <n v="589245"/>
    <n v="100"/>
    <n v="100"/>
    <s v="CHW"/>
    <s v="CHA"/>
    <s v="CHA"/>
  </r>
  <r>
    <x v="66"/>
    <x v="1"/>
    <x v="0"/>
    <x v="1"/>
    <s v="CHN"/>
    <s v="CHC"/>
    <x v="25"/>
    <m/>
    <n v="2"/>
    <n v="154"/>
    <n v="78"/>
    <n v="93"/>
    <n v="61"/>
    <m/>
    <x v="0"/>
    <x v="0"/>
    <x v="0"/>
    <x v="1"/>
    <n v="0"/>
    <n v="811"/>
    <n v="5349"/>
    <n v="1537"/>
    <n v="253"/>
    <n v="74"/>
    <n v="96"/>
    <n v="538"/>
    <n v="496"/>
    <n v="71"/>
    <m/>
    <m/>
    <m/>
    <n v="682"/>
    <n v="609"/>
    <n v="3.97"/>
    <n v="73"/>
    <n v="11"/>
    <n v="13"/>
    <n v="4143"/>
    <n v="1434"/>
    <n v="91"/>
    <n v="502"/>
    <n v="596"/>
    <n v="151"/>
    <n v="141"/>
    <n v="0.97499999999999998"/>
    <x v="88"/>
    <s v="Wrigley Field"/>
    <n v="895020"/>
    <n v="104"/>
    <n v="102"/>
    <s v="CHC"/>
    <s v="CHN"/>
    <s v="CHN"/>
  </r>
  <r>
    <x v="66"/>
    <x v="1"/>
    <x v="0"/>
    <x v="1"/>
    <s v="CIN"/>
    <s v="CIN"/>
    <x v="26"/>
    <m/>
    <n v="8"/>
    <n v="155"/>
    <n v="80"/>
    <n v="56"/>
    <n v="98"/>
    <m/>
    <x v="0"/>
    <x v="0"/>
    <x v="0"/>
    <x v="1"/>
    <n v="0"/>
    <n v="612"/>
    <n v="5230"/>
    <n v="1329"/>
    <n v="215"/>
    <n v="59"/>
    <n v="73"/>
    <n v="437"/>
    <n v="586"/>
    <n v="53"/>
    <m/>
    <m/>
    <m/>
    <n v="707"/>
    <n v="595"/>
    <n v="3.94"/>
    <n v="64"/>
    <n v="10"/>
    <n v="18"/>
    <n v="4074"/>
    <n v="1428"/>
    <n v="38"/>
    <n v="533"/>
    <n v="581"/>
    <n v="208"/>
    <n v="139"/>
    <n v="0.96599999999999997"/>
    <x v="25"/>
    <s v="Crosley Field"/>
    <n v="411221"/>
    <n v="95"/>
    <n v="95"/>
    <s v="CIN"/>
    <s v="CIN"/>
    <s v="CIN"/>
  </r>
  <r>
    <x v="66"/>
    <x v="1"/>
    <x v="0"/>
    <x v="5"/>
    <s v="CLE"/>
    <s v="CLE"/>
    <x v="76"/>
    <m/>
    <n v="4"/>
    <n v="156"/>
    <n v="78"/>
    <n v="83"/>
    <n v="71"/>
    <m/>
    <x v="0"/>
    <x v="0"/>
    <x v="0"/>
    <x v="1"/>
    <n v="0"/>
    <n v="817"/>
    <n v="5353"/>
    <n v="1499"/>
    <n v="304"/>
    <n v="76"/>
    <n v="103"/>
    <n v="570"/>
    <n v="551"/>
    <n v="78"/>
    <n v="51"/>
    <m/>
    <m/>
    <n v="768"/>
    <n v="665"/>
    <n v="4.3899999999999997"/>
    <n v="64"/>
    <n v="4"/>
    <n v="15"/>
    <n v="4092"/>
    <n v="1529"/>
    <n v="61"/>
    <n v="566"/>
    <n v="630"/>
    <n v="157"/>
    <n v="153"/>
    <n v="0.97399999999999998"/>
    <x v="107"/>
    <s v="League Park II/Cleveland Stadium"/>
    <n v="564849"/>
    <n v="98"/>
    <n v="97"/>
    <s v="CLE"/>
    <s v="CLE"/>
    <s v="CLE"/>
  </r>
  <r>
    <x v="66"/>
    <x v="1"/>
    <x v="0"/>
    <x v="5"/>
    <s v="DET"/>
    <s v="DET"/>
    <x v="77"/>
    <m/>
    <n v="2"/>
    <n v="155"/>
    <n v="77"/>
    <n v="89"/>
    <n v="65"/>
    <m/>
    <x v="0"/>
    <x v="0"/>
    <x v="0"/>
    <x v="1"/>
    <n v="0"/>
    <n v="935"/>
    <n v="5516"/>
    <n v="1611"/>
    <n v="309"/>
    <n v="62"/>
    <n v="150"/>
    <n v="656"/>
    <n v="711"/>
    <n v="89"/>
    <n v="45"/>
    <m/>
    <m/>
    <n v="841"/>
    <n v="746"/>
    <n v="4.87"/>
    <n v="70"/>
    <n v="6"/>
    <n v="11"/>
    <n v="4134"/>
    <n v="1521"/>
    <n v="102"/>
    <n v="635"/>
    <n v="485"/>
    <n v="147"/>
    <n v="149"/>
    <n v="0.97599999999999998"/>
    <x v="86"/>
    <s v="Navin Field"/>
    <n v="1072276"/>
    <n v="102"/>
    <n v="101"/>
    <s v="DET"/>
    <s v="DET"/>
    <s v="DET"/>
  </r>
  <r>
    <x v="66"/>
    <x v="1"/>
    <x v="0"/>
    <x v="1"/>
    <s v="NY1"/>
    <s v="SFG"/>
    <x v="42"/>
    <m/>
    <n v="1"/>
    <n v="152"/>
    <n v="75"/>
    <n v="95"/>
    <n v="57"/>
    <m/>
    <x v="0"/>
    <x v="1"/>
    <x v="1"/>
    <x v="1"/>
    <n v="0"/>
    <n v="732"/>
    <n v="5329"/>
    <n v="1484"/>
    <n v="251"/>
    <n v="41"/>
    <n v="111"/>
    <n v="412"/>
    <n v="492"/>
    <n v="45"/>
    <m/>
    <m/>
    <m/>
    <n v="602"/>
    <n v="519"/>
    <n v="3.43"/>
    <n v="67"/>
    <n v="11"/>
    <n v="17"/>
    <n v="4083"/>
    <n v="1341"/>
    <n v="85"/>
    <n v="404"/>
    <n v="653"/>
    <n v="159"/>
    <n v="143"/>
    <n v="0.97399999999999998"/>
    <x v="62"/>
    <s v="Polo Grounds IV"/>
    <n v="926887"/>
    <n v="102"/>
    <n v="100"/>
    <s v="NYG"/>
    <s v="NY1"/>
    <s v="NY1"/>
  </r>
  <r>
    <x v="66"/>
    <x v="1"/>
    <x v="0"/>
    <x v="5"/>
    <s v="NYA"/>
    <s v="NYY"/>
    <x v="73"/>
    <m/>
    <n v="1"/>
    <n v="157"/>
    <n v="79"/>
    <n v="102"/>
    <n v="52"/>
    <m/>
    <x v="0"/>
    <x v="1"/>
    <x v="1"/>
    <x v="2"/>
    <n v="1"/>
    <n v="979"/>
    <n v="5487"/>
    <n v="1554"/>
    <n v="282"/>
    <n v="73"/>
    <n v="174"/>
    <n v="709"/>
    <n v="607"/>
    <n v="60"/>
    <n v="36"/>
    <m/>
    <m/>
    <n v="671"/>
    <n v="566"/>
    <n v="3.65"/>
    <n v="82"/>
    <n v="15"/>
    <n v="21"/>
    <n v="4188"/>
    <n v="1417"/>
    <n v="92"/>
    <n v="506"/>
    <n v="652"/>
    <n v="169"/>
    <n v="134"/>
    <n v="0.97199999999999998"/>
    <x v="96"/>
    <s v="Yankee Stadium I"/>
    <n v="998148"/>
    <n v="102"/>
    <n v="97"/>
    <s v="NYY"/>
    <s v="NYA"/>
    <s v="NYA"/>
  </r>
  <r>
    <x v="66"/>
    <x v="1"/>
    <x v="0"/>
    <x v="5"/>
    <s v="PHA"/>
    <s v="OAK"/>
    <x v="78"/>
    <m/>
    <n v="7"/>
    <n v="154"/>
    <n v="79"/>
    <n v="54"/>
    <n v="97"/>
    <m/>
    <x v="0"/>
    <x v="0"/>
    <x v="0"/>
    <x v="1"/>
    <n v="0"/>
    <n v="699"/>
    <n v="5228"/>
    <n v="1398"/>
    <n v="278"/>
    <n v="60"/>
    <n v="94"/>
    <n v="583"/>
    <n v="557"/>
    <n v="95"/>
    <n v="48"/>
    <m/>
    <m/>
    <n v="854"/>
    <n v="719"/>
    <n v="4.8499999999999996"/>
    <n v="65"/>
    <n v="6"/>
    <n v="9"/>
    <n v="4005"/>
    <n v="1490"/>
    <n v="105"/>
    <n v="613"/>
    <n v="469"/>
    <n v="198"/>
    <n v="150"/>
    <n v="0.96699999999999997"/>
    <x v="5"/>
    <s v="Shibe Park"/>
    <n v="430738"/>
    <n v="98"/>
    <n v="101"/>
    <s v="PHA"/>
    <s v="PHA"/>
    <s v="PHA"/>
  </r>
  <r>
    <x v="66"/>
    <x v="1"/>
    <x v="0"/>
    <x v="1"/>
    <s v="PHI"/>
    <s v="PHI"/>
    <x v="44"/>
    <m/>
    <n v="7"/>
    <n v="155"/>
    <n v="74"/>
    <n v="61"/>
    <n v="92"/>
    <m/>
    <x v="0"/>
    <x v="0"/>
    <x v="0"/>
    <x v="1"/>
    <n v="0"/>
    <n v="724"/>
    <n v="5424"/>
    <n v="1482"/>
    <n v="258"/>
    <n v="37"/>
    <n v="103"/>
    <n v="478"/>
    <n v="640"/>
    <n v="66"/>
    <m/>
    <m/>
    <m/>
    <n v="869"/>
    <n v="770"/>
    <n v="5.05"/>
    <n v="59"/>
    <n v="6"/>
    <n v="15"/>
    <n v="4119"/>
    <n v="1629"/>
    <n v="116"/>
    <n v="501"/>
    <n v="529"/>
    <n v="184"/>
    <n v="157"/>
    <n v="0.97"/>
    <x v="71"/>
    <s v="Baker Bowl"/>
    <n v="212790"/>
    <n v="109"/>
    <n v="112"/>
    <s v="PHI"/>
    <s v="PHI"/>
    <s v="PHI"/>
  </r>
  <r>
    <x v="66"/>
    <x v="1"/>
    <x v="0"/>
    <x v="1"/>
    <s v="PIT"/>
    <s v="PIT"/>
    <x v="39"/>
    <m/>
    <n v="3"/>
    <n v="154"/>
    <n v="78"/>
    <n v="86"/>
    <n v="68"/>
    <m/>
    <x v="0"/>
    <x v="0"/>
    <x v="0"/>
    <x v="1"/>
    <n v="0"/>
    <n v="704"/>
    <n v="5433"/>
    <n v="1550"/>
    <n v="223"/>
    <n v="86"/>
    <n v="47"/>
    <n v="463"/>
    <n v="480"/>
    <n v="32"/>
    <m/>
    <m/>
    <m/>
    <n v="646"/>
    <n v="540"/>
    <n v="3.56"/>
    <n v="67"/>
    <n v="12"/>
    <n v="17"/>
    <n v="4098"/>
    <n v="1398"/>
    <n v="71"/>
    <n v="428"/>
    <n v="643"/>
    <n v="181"/>
    <n v="135"/>
    <n v="0.97"/>
    <x v="77"/>
    <s v="Forbes Field"/>
    <n v="459679"/>
    <n v="100"/>
    <n v="98"/>
    <s v="PIT"/>
    <s v="PIT"/>
    <s v="PIT"/>
  </r>
  <r>
    <x v="66"/>
    <x v="1"/>
    <x v="0"/>
    <x v="5"/>
    <s v="SLA"/>
    <s v="BAL"/>
    <x v="37"/>
    <m/>
    <n v="8"/>
    <n v="156"/>
    <n v="78"/>
    <n v="46"/>
    <n v="108"/>
    <m/>
    <x v="0"/>
    <x v="0"/>
    <x v="0"/>
    <x v="1"/>
    <n v="0"/>
    <n v="715"/>
    <n v="5510"/>
    <n v="1573"/>
    <n v="327"/>
    <n v="44"/>
    <n v="71"/>
    <n v="514"/>
    <n v="510"/>
    <n v="30"/>
    <n v="27"/>
    <m/>
    <m/>
    <n v="1023"/>
    <n v="909"/>
    <n v="6"/>
    <n v="55"/>
    <n v="2"/>
    <n v="8"/>
    <n v="4089"/>
    <n v="1768"/>
    <n v="143"/>
    <n v="653"/>
    <n v="468"/>
    <n v="174"/>
    <n v="166"/>
    <n v="0.97199999999999998"/>
    <x v="45"/>
    <s v="Sportsman's Park IV"/>
    <n v="123121"/>
    <n v="100"/>
    <n v="104"/>
    <s v="SLB"/>
    <s v="SLA"/>
    <s v="SLA"/>
  </r>
  <r>
    <x v="66"/>
    <x v="1"/>
    <x v="0"/>
    <x v="1"/>
    <s v="SLN"/>
    <s v="STL"/>
    <x v="40"/>
    <m/>
    <n v="4"/>
    <n v="157"/>
    <n v="80"/>
    <n v="81"/>
    <n v="73"/>
    <m/>
    <x v="0"/>
    <x v="0"/>
    <x v="0"/>
    <x v="1"/>
    <n v="0"/>
    <n v="789"/>
    <n v="5476"/>
    <n v="1543"/>
    <n v="264"/>
    <n v="67"/>
    <n v="94"/>
    <n v="385"/>
    <n v="569"/>
    <n v="78"/>
    <m/>
    <m/>
    <m/>
    <n v="733"/>
    <n v="616"/>
    <n v="3.98"/>
    <n v="81"/>
    <n v="10"/>
    <n v="4"/>
    <n v="4176"/>
    <n v="1546"/>
    <n v="95"/>
    <n v="448"/>
    <n v="571"/>
    <n v="164"/>
    <n v="127"/>
    <n v="0.97299999999999998"/>
    <x v="83"/>
    <s v="Sportsman's Park IV"/>
    <n v="430811"/>
    <n v="102"/>
    <n v="101"/>
    <s v="STL"/>
    <s v="SLN"/>
    <s v="SLN"/>
  </r>
  <r>
    <x v="66"/>
    <x v="1"/>
    <x v="0"/>
    <x v="5"/>
    <s v="WS1"/>
    <s v="MIN"/>
    <x v="79"/>
    <m/>
    <n v="6"/>
    <n v="158"/>
    <n v="80"/>
    <n v="73"/>
    <n v="80"/>
    <m/>
    <x v="0"/>
    <x v="0"/>
    <x v="0"/>
    <x v="1"/>
    <n v="0"/>
    <n v="757"/>
    <n v="5578"/>
    <n v="1559"/>
    <n v="245"/>
    <n v="84"/>
    <n v="47"/>
    <n v="591"/>
    <n v="503"/>
    <n v="61"/>
    <n v="35"/>
    <m/>
    <m/>
    <n v="841"/>
    <n v="711"/>
    <n v="4.58"/>
    <n v="75"/>
    <n v="5"/>
    <n v="14"/>
    <n v="4194"/>
    <n v="1498"/>
    <n v="96"/>
    <n v="671"/>
    <n v="524"/>
    <n v="170"/>
    <n v="181"/>
    <n v="0.97199999999999998"/>
    <x v="79"/>
    <s v="Griffith Stadium I"/>
    <n v="397799"/>
    <n v="95"/>
    <n v="96"/>
    <s v="WSH"/>
    <s v="WS1"/>
    <s v="WS1"/>
  </r>
  <r>
    <x v="67"/>
    <x v="1"/>
    <x v="0"/>
    <x v="5"/>
    <s v="BOS"/>
    <s v="BOS"/>
    <x v="74"/>
    <m/>
    <n v="2"/>
    <n v="150"/>
    <n v="75"/>
    <n v="88"/>
    <n v="61"/>
    <m/>
    <x v="0"/>
    <x v="0"/>
    <x v="0"/>
    <x v="1"/>
    <n v="0"/>
    <n v="902"/>
    <n v="5229"/>
    <n v="1566"/>
    <n v="298"/>
    <n v="56"/>
    <n v="98"/>
    <n v="650"/>
    <n v="463"/>
    <n v="55"/>
    <n v="51"/>
    <m/>
    <m/>
    <n v="751"/>
    <n v="652"/>
    <n v="4.46"/>
    <n v="67"/>
    <n v="10"/>
    <n v="15"/>
    <n v="3948"/>
    <n v="1472"/>
    <n v="102"/>
    <n v="528"/>
    <n v="484"/>
    <n v="187"/>
    <n v="172"/>
    <n v="0.96799999999999997"/>
    <x v="92"/>
    <s v="Fenway Park II"/>
    <n v="646459"/>
    <n v="105"/>
    <n v="103"/>
    <s v="BOS"/>
    <s v="BOS"/>
    <s v="BOS"/>
  </r>
  <r>
    <x v="67"/>
    <x v="1"/>
    <x v="0"/>
    <x v="1"/>
    <s v="BRO"/>
    <s v="LAD"/>
    <x v="47"/>
    <m/>
    <n v="7"/>
    <n v="151"/>
    <n v="74"/>
    <n v="69"/>
    <n v="80"/>
    <m/>
    <x v="0"/>
    <x v="0"/>
    <x v="0"/>
    <x v="1"/>
    <n v="0"/>
    <n v="704"/>
    <n v="5142"/>
    <n v="1322"/>
    <n v="225"/>
    <n v="79"/>
    <n v="61"/>
    <n v="611"/>
    <n v="615"/>
    <n v="66"/>
    <m/>
    <m/>
    <m/>
    <n v="710"/>
    <n v="602"/>
    <n v="4.07"/>
    <n v="56"/>
    <n v="12"/>
    <n v="14"/>
    <n v="3996"/>
    <n v="1464"/>
    <n v="88"/>
    <n v="446"/>
    <n v="469"/>
    <n v="157"/>
    <n v="148"/>
    <n v="0.97299999999999998"/>
    <x v="93"/>
    <s v="Ebbets Field"/>
    <n v="663087"/>
    <n v="103"/>
    <n v="104"/>
    <s v="BRO"/>
    <s v="BRO"/>
    <s v="BRO"/>
  </r>
  <r>
    <x v="67"/>
    <x v="1"/>
    <x v="0"/>
    <x v="1"/>
    <s v="BSN"/>
    <s v="ATL"/>
    <x v="24"/>
    <m/>
    <n v="5"/>
    <n v="153"/>
    <n v="75"/>
    <n v="77"/>
    <n v="75"/>
    <m/>
    <x v="0"/>
    <x v="0"/>
    <x v="0"/>
    <x v="1"/>
    <n v="0"/>
    <n v="561"/>
    <n v="5250"/>
    <n v="1311"/>
    <n v="199"/>
    <n v="39"/>
    <n v="54"/>
    <n v="424"/>
    <n v="548"/>
    <n v="49"/>
    <m/>
    <m/>
    <m/>
    <n v="618"/>
    <n v="521"/>
    <n v="3.4"/>
    <n v="83"/>
    <n v="15"/>
    <n v="12"/>
    <n v="4140"/>
    <n v="1375"/>
    <n v="66"/>
    <n v="465"/>
    <n v="413"/>
    <n v="173"/>
    <n v="136"/>
    <n v="0.97199999999999998"/>
    <x v="109"/>
    <s v="Braves Field"/>
    <n v="341149"/>
    <n v="89"/>
    <n v="90"/>
    <s v="BSN"/>
    <s v="BSN"/>
    <s v="BSN"/>
  </r>
  <r>
    <x v="67"/>
    <x v="1"/>
    <x v="0"/>
    <x v="5"/>
    <s v="CHA"/>
    <s v="CHW"/>
    <x v="75"/>
    <m/>
    <n v="6"/>
    <n v="149"/>
    <n v="73"/>
    <n v="65"/>
    <n v="83"/>
    <m/>
    <x v="0"/>
    <x v="0"/>
    <x v="0"/>
    <x v="1"/>
    <n v="0"/>
    <n v="709"/>
    <n v="5199"/>
    <n v="1439"/>
    <n v="239"/>
    <n v="55"/>
    <n v="67"/>
    <n v="514"/>
    <n v="489"/>
    <n v="56"/>
    <n v="39"/>
    <m/>
    <m/>
    <n v="752"/>
    <n v="638"/>
    <n v="4.3600000000000003"/>
    <n v="83"/>
    <n v="5"/>
    <n v="9"/>
    <n v="3948"/>
    <n v="1449"/>
    <n v="101"/>
    <n v="550"/>
    <n v="432"/>
    <n v="195"/>
    <n v="155"/>
    <n v="0.96699999999999997"/>
    <x v="85"/>
    <s v="Comiskey Park"/>
    <n v="338278"/>
    <n v="103"/>
    <n v="103"/>
    <s v="CHW"/>
    <s v="CHA"/>
    <s v="CHA"/>
  </r>
  <r>
    <x v="67"/>
    <x v="1"/>
    <x v="0"/>
    <x v="1"/>
    <s v="CHN"/>
    <s v="CHC"/>
    <x v="25"/>
    <m/>
    <n v="1"/>
    <n v="154"/>
    <n v="77"/>
    <n v="89"/>
    <n v="63"/>
    <m/>
    <x v="0"/>
    <x v="1"/>
    <x v="1"/>
    <x v="1"/>
    <n v="0"/>
    <n v="713"/>
    <n v="5333"/>
    <n v="1435"/>
    <n v="242"/>
    <n v="70"/>
    <n v="65"/>
    <n v="522"/>
    <n v="476"/>
    <n v="49"/>
    <m/>
    <m/>
    <m/>
    <n v="598"/>
    <n v="523"/>
    <n v="3.37"/>
    <n v="67"/>
    <n v="16"/>
    <n v="18"/>
    <n v="4188"/>
    <n v="1414"/>
    <n v="71"/>
    <n v="454"/>
    <n v="583"/>
    <n v="135"/>
    <n v="151"/>
    <n v="0.97799999999999998"/>
    <x v="88"/>
    <s v="Wrigley Field"/>
    <n v="951640"/>
    <n v="103"/>
    <n v="101"/>
    <s v="CHC"/>
    <s v="CHN"/>
    <s v="CHN"/>
  </r>
  <r>
    <x v="67"/>
    <x v="1"/>
    <x v="0"/>
    <x v="1"/>
    <s v="CIN"/>
    <s v="CIN"/>
    <x v="26"/>
    <m/>
    <n v="4"/>
    <n v="151"/>
    <n v="77"/>
    <n v="82"/>
    <n v="68"/>
    <m/>
    <x v="0"/>
    <x v="0"/>
    <x v="0"/>
    <x v="1"/>
    <n v="0"/>
    <n v="723"/>
    <n v="5391"/>
    <n v="1495"/>
    <n v="251"/>
    <n v="57"/>
    <n v="110"/>
    <n v="366"/>
    <n v="518"/>
    <n v="19"/>
    <m/>
    <m/>
    <m/>
    <n v="634"/>
    <n v="548"/>
    <n v="3.62"/>
    <n v="72"/>
    <n v="11"/>
    <n v="16"/>
    <n v="4086"/>
    <n v="1329"/>
    <n v="75"/>
    <n v="463"/>
    <n v="542"/>
    <n v="169"/>
    <n v="133"/>
    <n v="0.97199999999999998"/>
    <x v="25"/>
    <s v="Crosley Field"/>
    <n v="706756"/>
    <n v="98"/>
    <n v="97"/>
    <s v="CIN"/>
    <s v="CIN"/>
    <s v="CIN"/>
  </r>
  <r>
    <x v="67"/>
    <x v="1"/>
    <x v="0"/>
    <x v="5"/>
    <s v="CLE"/>
    <s v="CLE"/>
    <x v="76"/>
    <m/>
    <n v="3"/>
    <n v="153"/>
    <n v="76"/>
    <n v="86"/>
    <n v="66"/>
    <m/>
    <x v="0"/>
    <x v="0"/>
    <x v="0"/>
    <x v="1"/>
    <n v="0"/>
    <n v="847"/>
    <n v="5356"/>
    <n v="1506"/>
    <n v="300"/>
    <n v="89"/>
    <n v="113"/>
    <n v="550"/>
    <n v="605"/>
    <n v="83"/>
    <n v="36"/>
    <m/>
    <m/>
    <n v="782"/>
    <n v="692"/>
    <n v="4.5999999999999996"/>
    <n v="68"/>
    <n v="5"/>
    <n v="17"/>
    <n v="4059"/>
    <n v="1416"/>
    <n v="100"/>
    <n v="681"/>
    <n v="717"/>
    <n v="152"/>
    <n v="145"/>
    <n v="0.97399999999999998"/>
    <x v="107"/>
    <s v="League Park II/Cleveland Stadium"/>
    <n v="652006"/>
    <n v="98"/>
    <n v="97"/>
    <s v="CLE"/>
    <s v="CLE"/>
    <s v="CLE"/>
  </r>
  <r>
    <x v="67"/>
    <x v="1"/>
    <x v="0"/>
    <x v="5"/>
    <s v="DET"/>
    <s v="DET"/>
    <x v="77"/>
    <m/>
    <n v="4"/>
    <n v="155"/>
    <n v="79"/>
    <n v="84"/>
    <n v="70"/>
    <m/>
    <x v="0"/>
    <x v="0"/>
    <x v="0"/>
    <x v="1"/>
    <n v="0"/>
    <n v="862"/>
    <n v="5270"/>
    <n v="1434"/>
    <n v="219"/>
    <n v="52"/>
    <n v="137"/>
    <n v="693"/>
    <n v="581"/>
    <n v="76"/>
    <n v="41"/>
    <m/>
    <m/>
    <n v="795"/>
    <n v="717"/>
    <n v="4.79"/>
    <n v="75"/>
    <n v="3"/>
    <n v="11"/>
    <n v="4044"/>
    <n v="1532"/>
    <n v="110"/>
    <n v="608"/>
    <n v="435"/>
    <n v="147"/>
    <n v="172"/>
    <n v="0.97599999999999998"/>
    <x v="86"/>
    <s v="Briggs Stadium"/>
    <n v="799557"/>
    <n v="107"/>
    <n v="106"/>
    <s v="DET"/>
    <s v="DET"/>
    <s v="DET"/>
  </r>
  <r>
    <x v="67"/>
    <x v="1"/>
    <x v="0"/>
    <x v="1"/>
    <s v="NY1"/>
    <s v="SFG"/>
    <x v="42"/>
    <m/>
    <n v="3"/>
    <n v="152"/>
    <n v="73"/>
    <n v="83"/>
    <n v="67"/>
    <m/>
    <x v="0"/>
    <x v="0"/>
    <x v="0"/>
    <x v="1"/>
    <n v="0"/>
    <n v="705"/>
    <n v="5255"/>
    <n v="1424"/>
    <n v="210"/>
    <n v="36"/>
    <n v="125"/>
    <n v="465"/>
    <n v="528"/>
    <n v="31"/>
    <m/>
    <m/>
    <m/>
    <n v="637"/>
    <n v="543"/>
    <n v="3.62"/>
    <n v="59"/>
    <n v="8"/>
    <n v="18"/>
    <n v="4047"/>
    <n v="1370"/>
    <n v="87"/>
    <n v="389"/>
    <n v="497"/>
    <n v="168"/>
    <n v="147"/>
    <n v="0.97299999999999998"/>
    <x v="62"/>
    <s v="Polo Grounds IV"/>
    <n v="799633"/>
    <n v="101"/>
    <n v="100"/>
    <s v="NYG"/>
    <s v="NY1"/>
    <s v="NY1"/>
  </r>
  <r>
    <x v="67"/>
    <x v="1"/>
    <x v="0"/>
    <x v="5"/>
    <s v="NYA"/>
    <s v="NYY"/>
    <x v="73"/>
    <m/>
    <n v="1"/>
    <n v="157"/>
    <n v="79"/>
    <n v="99"/>
    <n v="53"/>
    <m/>
    <x v="0"/>
    <x v="1"/>
    <x v="1"/>
    <x v="2"/>
    <n v="1"/>
    <n v="966"/>
    <n v="5410"/>
    <n v="1480"/>
    <n v="283"/>
    <n v="63"/>
    <n v="174"/>
    <n v="749"/>
    <n v="616"/>
    <n v="91"/>
    <n v="28"/>
    <m/>
    <m/>
    <n v="710"/>
    <n v="600"/>
    <n v="3.91"/>
    <n v="91"/>
    <n v="11"/>
    <n v="13"/>
    <n v="4146"/>
    <n v="1436"/>
    <n v="85"/>
    <n v="566"/>
    <n v="567"/>
    <n v="169"/>
    <n v="169"/>
    <n v="0.97299999999999998"/>
    <x v="96"/>
    <s v="Yankee Stadium I"/>
    <n v="970916"/>
    <n v="100"/>
    <n v="95"/>
    <s v="NYY"/>
    <s v="NYA"/>
    <s v="NYA"/>
  </r>
  <r>
    <x v="67"/>
    <x v="1"/>
    <x v="0"/>
    <x v="5"/>
    <s v="PHA"/>
    <s v="OAK"/>
    <x v="78"/>
    <m/>
    <n v="8"/>
    <n v="154"/>
    <n v="76"/>
    <n v="53"/>
    <n v="99"/>
    <m/>
    <x v="0"/>
    <x v="0"/>
    <x v="0"/>
    <x v="1"/>
    <n v="0"/>
    <n v="726"/>
    <n v="5229"/>
    <n v="1410"/>
    <n v="243"/>
    <n v="62"/>
    <n v="98"/>
    <n v="605"/>
    <n v="590"/>
    <n v="65"/>
    <n v="53"/>
    <m/>
    <m/>
    <n v="956"/>
    <n v="806"/>
    <n v="5.48"/>
    <n v="56"/>
    <n v="4"/>
    <n v="12"/>
    <n v="3972"/>
    <n v="1573"/>
    <n v="142"/>
    <n v="599"/>
    <n v="473"/>
    <n v="204"/>
    <n v="119"/>
    <n v="0.96499999999999997"/>
    <x v="5"/>
    <s v="Shibe Park"/>
    <n v="385357"/>
    <n v="96"/>
    <n v="100"/>
    <s v="PHA"/>
    <s v="PHA"/>
    <s v="PHA"/>
  </r>
  <r>
    <x v="67"/>
    <x v="1"/>
    <x v="0"/>
    <x v="1"/>
    <s v="PHI"/>
    <s v="PHI"/>
    <x v="44"/>
    <m/>
    <n v="8"/>
    <n v="151"/>
    <n v="75"/>
    <n v="45"/>
    <n v="105"/>
    <m/>
    <x v="0"/>
    <x v="0"/>
    <x v="0"/>
    <x v="1"/>
    <n v="0"/>
    <n v="550"/>
    <n v="5192"/>
    <n v="1318"/>
    <n v="233"/>
    <n v="29"/>
    <n v="40"/>
    <n v="423"/>
    <n v="507"/>
    <n v="38"/>
    <m/>
    <m/>
    <m/>
    <n v="840"/>
    <n v="728"/>
    <n v="4.93"/>
    <n v="68"/>
    <n v="3"/>
    <n v="6"/>
    <n v="3987"/>
    <n v="1516"/>
    <n v="76"/>
    <n v="582"/>
    <n v="492"/>
    <n v="201"/>
    <n v="135"/>
    <n v="0.96599999999999997"/>
    <x v="71"/>
    <s v="Baker Bowl/Shibe Park"/>
    <n v="166111"/>
    <n v="99"/>
    <n v="105"/>
    <s v="PHI"/>
    <s v="PHI"/>
    <s v="PHI"/>
  </r>
  <r>
    <x v="67"/>
    <x v="1"/>
    <x v="0"/>
    <x v="1"/>
    <s v="PIT"/>
    <s v="PIT"/>
    <x v="39"/>
    <m/>
    <n v="2"/>
    <n v="152"/>
    <n v="78"/>
    <n v="86"/>
    <n v="64"/>
    <m/>
    <x v="0"/>
    <x v="0"/>
    <x v="0"/>
    <x v="1"/>
    <n v="0"/>
    <n v="707"/>
    <n v="5422"/>
    <n v="1511"/>
    <n v="265"/>
    <n v="66"/>
    <n v="65"/>
    <n v="485"/>
    <n v="409"/>
    <n v="47"/>
    <m/>
    <m/>
    <m/>
    <n v="630"/>
    <n v="530"/>
    <n v="3.46"/>
    <n v="57"/>
    <n v="8"/>
    <n v="15"/>
    <n v="4137"/>
    <n v="1406"/>
    <n v="71"/>
    <n v="432"/>
    <n v="557"/>
    <n v="163"/>
    <n v="168"/>
    <n v="0.97399999999999998"/>
    <x v="77"/>
    <s v="Forbes Field"/>
    <n v="641033"/>
    <n v="100"/>
    <n v="100"/>
    <s v="PIT"/>
    <s v="PIT"/>
    <s v="PIT"/>
  </r>
  <r>
    <x v="67"/>
    <x v="1"/>
    <x v="0"/>
    <x v="5"/>
    <s v="SLA"/>
    <s v="BAL"/>
    <x v="37"/>
    <m/>
    <n v="7"/>
    <n v="156"/>
    <n v="77"/>
    <n v="55"/>
    <n v="97"/>
    <m/>
    <x v="0"/>
    <x v="0"/>
    <x v="0"/>
    <x v="1"/>
    <n v="0"/>
    <n v="755"/>
    <n v="5333"/>
    <n v="1498"/>
    <n v="273"/>
    <n v="36"/>
    <n v="92"/>
    <n v="590"/>
    <n v="528"/>
    <n v="51"/>
    <n v="40"/>
    <m/>
    <m/>
    <n v="962"/>
    <n v="866"/>
    <n v="5.8"/>
    <n v="71"/>
    <n v="3"/>
    <n v="7"/>
    <n v="4032"/>
    <n v="1584"/>
    <n v="132"/>
    <n v="737"/>
    <n v="632"/>
    <n v="145"/>
    <n v="163"/>
    <n v="0.97499999999999998"/>
    <x v="45"/>
    <s v="Sportsman's Park IV"/>
    <n v="130417"/>
    <n v="99"/>
    <n v="104"/>
    <s v="SLB"/>
    <s v="SLA"/>
    <s v="SLA"/>
  </r>
  <r>
    <x v="67"/>
    <x v="1"/>
    <x v="0"/>
    <x v="1"/>
    <s v="SLN"/>
    <s v="STL"/>
    <x v="40"/>
    <m/>
    <n v="6"/>
    <n v="156"/>
    <n v="81"/>
    <n v="71"/>
    <n v="80"/>
    <m/>
    <x v="0"/>
    <x v="0"/>
    <x v="0"/>
    <x v="1"/>
    <n v="0"/>
    <n v="725"/>
    <n v="5528"/>
    <n v="1542"/>
    <n v="288"/>
    <n v="74"/>
    <n v="91"/>
    <n v="412"/>
    <n v="492"/>
    <n v="55"/>
    <m/>
    <m/>
    <m/>
    <n v="721"/>
    <n v="591"/>
    <n v="3.84"/>
    <n v="58"/>
    <n v="10"/>
    <n v="16"/>
    <n v="4152"/>
    <n v="1482"/>
    <n v="77"/>
    <n v="474"/>
    <n v="534"/>
    <n v="199"/>
    <n v="145"/>
    <n v="0.96699999999999997"/>
    <x v="83"/>
    <s v="Sportsman's Park IV"/>
    <n v="291418"/>
    <n v="105"/>
    <n v="104"/>
    <s v="STL"/>
    <s v="SLN"/>
    <s v="SLN"/>
  </r>
  <r>
    <x v="67"/>
    <x v="1"/>
    <x v="0"/>
    <x v="5"/>
    <s v="WS1"/>
    <s v="MIN"/>
    <x v="79"/>
    <m/>
    <n v="5"/>
    <n v="152"/>
    <n v="78"/>
    <n v="75"/>
    <n v="76"/>
    <m/>
    <x v="0"/>
    <x v="0"/>
    <x v="0"/>
    <x v="1"/>
    <n v="0"/>
    <n v="814"/>
    <n v="5474"/>
    <n v="1602"/>
    <n v="278"/>
    <n v="72"/>
    <n v="85"/>
    <n v="573"/>
    <n v="379"/>
    <n v="65"/>
    <n v="37"/>
    <m/>
    <m/>
    <n v="873"/>
    <n v="746"/>
    <n v="4.9400000000000004"/>
    <n v="59"/>
    <n v="6"/>
    <n v="11"/>
    <n v="4080"/>
    <n v="1472"/>
    <n v="92"/>
    <n v="655"/>
    <n v="515"/>
    <n v="179"/>
    <n v="179"/>
    <n v="0.97"/>
    <x v="79"/>
    <s v="Griffith Stadium I"/>
    <n v="522694"/>
    <n v="93"/>
    <n v="94"/>
    <s v="WSH"/>
    <s v="WS1"/>
    <s v="WS1"/>
  </r>
  <r>
    <x v="68"/>
    <x v="1"/>
    <x v="0"/>
    <x v="5"/>
    <s v="BOS"/>
    <s v="BOS"/>
    <x v="74"/>
    <m/>
    <n v="2"/>
    <n v="152"/>
    <n v="75"/>
    <n v="89"/>
    <n v="62"/>
    <m/>
    <x v="0"/>
    <x v="0"/>
    <x v="0"/>
    <x v="1"/>
    <n v="0"/>
    <n v="890"/>
    <n v="5308"/>
    <n v="1543"/>
    <n v="287"/>
    <n v="57"/>
    <n v="124"/>
    <n v="591"/>
    <n v="505"/>
    <n v="42"/>
    <n v="44"/>
    <m/>
    <m/>
    <n v="795"/>
    <n v="684"/>
    <n v="4.5599999999999996"/>
    <n v="52"/>
    <n v="4"/>
    <n v="20"/>
    <n v="4050"/>
    <n v="1533"/>
    <n v="77"/>
    <n v="543"/>
    <n v="539"/>
    <n v="179"/>
    <n v="147"/>
    <n v="0.97"/>
    <x v="92"/>
    <s v="Fenway Park II"/>
    <n v="573070"/>
    <n v="104"/>
    <n v="102"/>
    <s v="BOS"/>
    <s v="BOS"/>
    <s v="BOS"/>
  </r>
  <r>
    <x v="68"/>
    <x v="1"/>
    <x v="0"/>
    <x v="1"/>
    <s v="BRO"/>
    <s v="LAD"/>
    <x v="47"/>
    <m/>
    <n v="3"/>
    <n v="157"/>
    <n v="78"/>
    <n v="84"/>
    <n v="69"/>
    <m/>
    <x v="0"/>
    <x v="0"/>
    <x v="0"/>
    <x v="1"/>
    <n v="0"/>
    <n v="708"/>
    <n v="5350"/>
    <n v="1420"/>
    <n v="265"/>
    <n v="57"/>
    <n v="78"/>
    <n v="564"/>
    <n v="639"/>
    <n v="59"/>
    <m/>
    <m/>
    <m/>
    <n v="645"/>
    <n v="570"/>
    <n v="3.64"/>
    <n v="69"/>
    <n v="9"/>
    <n v="13"/>
    <n v="4230"/>
    <n v="1431"/>
    <n v="93"/>
    <n v="399"/>
    <n v="528"/>
    <n v="176"/>
    <n v="157"/>
    <n v="0.97199999999999998"/>
    <x v="93"/>
    <s v="Ebbets Field"/>
    <n v="955668"/>
    <n v="105"/>
    <n v="104"/>
    <s v="BRO"/>
    <s v="BRO"/>
    <s v="BRO"/>
  </r>
  <r>
    <x v="68"/>
    <x v="1"/>
    <x v="0"/>
    <x v="1"/>
    <s v="BSN"/>
    <s v="ATL"/>
    <x v="24"/>
    <m/>
    <n v="7"/>
    <n v="152"/>
    <n v="73"/>
    <n v="63"/>
    <n v="88"/>
    <m/>
    <x v="0"/>
    <x v="0"/>
    <x v="0"/>
    <x v="1"/>
    <n v="0"/>
    <n v="572"/>
    <n v="5286"/>
    <n v="1395"/>
    <n v="199"/>
    <n v="39"/>
    <n v="56"/>
    <n v="366"/>
    <n v="494"/>
    <n v="41"/>
    <m/>
    <m/>
    <m/>
    <n v="659"/>
    <n v="560"/>
    <n v="3.71"/>
    <n v="68"/>
    <n v="11"/>
    <n v="15"/>
    <n v="4074"/>
    <n v="1400"/>
    <n v="63"/>
    <n v="513"/>
    <n v="430"/>
    <n v="181"/>
    <n v="178"/>
    <n v="0.97099999999999997"/>
    <x v="109"/>
    <s v="Braves Field"/>
    <n v="285994"/>
    <n v="92"/>
    <n v="94"/>
    <s v="BSN"/>
    <s v="BSN"/>
    <s v="BSN"/>
  </r>
  <r>
    <x v="68"/>
    <x v="1"/>
    <x v="0"/>
    <x v="5"/>
    <s v="CHA"/>
    <s v="CHW"/>
    <x v="75"/>
    <m/>
    <n v="4"/>
    <n v="155"/>
    <n v="77"/>
    <n v="85"/>
    <n v="69"/>
    <m/>
    <x v="0"/>
    <x v="0"/>
    <x v="0"/>
    <x v="1"/>
    <n v="0"/>
    <n v="755"/>
    <n v="5279"/>
    <n v="1451"/>
    <n v="220"/>
    <n v="56"/>
    <n v="64"/>
    <n v="579"/>
    <n v="502"/>
    <n v="113"/>
    <n v="61"/>
    <m/>
    <m/>
    <n v="737"/>
    <n v="659"/>
    <n v="4.3099999999999996"/>
    <n v="62"/>
    <n v="5"/>
    <n v="21"/>
    <n v="4131"/>
    <n v="1470"/>
    <n v="99"/>
    <n v="454"/>
    <n v="535"/>
    <n v="167"/>
    <n v="140"/>
    <n v="0.97199999999999998"/>
    <x v="85"/>
    <s v="Comiskey Park"/>
    <n v="594104"/>
    <n v="103"/>
    <n v="103"/>
    <s v="CHW"/>
    <s v="CHA"/>
    <s v="CHA"/>
  </r>
  <r>
    <x v="68"/>
    <x v="1"/>
    <x v="0"/>
    <x v="1"/>
    <s v="CHN"/>
    <s v="CHC"/>
    <x v="25"/>
    <m/>
    <n v="4"/>
    <n v="156"/>
    <n v="80"/>
    <n v="84"/>
    <n v="70"/>
    <m/>
    <x v="0"/>
    <x v="0"/>
    <x v="0"/>
    <x v="1"/>
    <n v="0"/>
    <n v="724"/>
    <n v="5293"/>
    <n v="1407"/>
    <n v="263"/>
    <n v="62"/>
    <n v="91"/>
    <n v="523"/>
    <n v="553"/>
    <n v="61"/>
    <m/>
    <m/>
    <m/>
    <n v="678"/>
    <n v="588"/>
    <n v="3.8"/>
    <n v="72"/>
    <n v="8"/>
    <n v="13"/>
    <n v="4176"/>
    <n v="1504"/>
    <n v="74"/>
    <n v="430"/>
    <n v="584"/>
    <n v="186"/>
    <n v="126"/>
    <n v="0.97"/>
    <x v="88"/>
    <s v="Wrigley Field"/>
    <n v="726663"/>
    <n v="102"/>
    <n v="100"/>
    <s v="CHC"/>
    <s v="CHN"/>
    <s v="CHN"/>
  </r>
  <r>
    <x v="68"/>
    <x v="1"/>
    <x v="0"/>
    <x v="1"/>
    <s v="CIN"/>
    <s v="CIN"/>
    <x v="26"/>
    <m/>
    <n v="1"/>
    <n v="156"/>
    <n v="81"/>
    <n v="97"/>
    <n v="57"/>
    <m/>
    <x v="0"/>
    <x v="1"/>
    <x v="1"/>
    <x v="1"/>
    <n v="0"/>
    <n v="767"/>
    <n v="5378"/>
    <n v="1493"/>
    <n v="269"/>
    <n v="60"/>
    <n v="98"/>
    <n v="500"/>
    <n v="538"/>
    <n v="46"/>
    <m/>
    <m/>
    <m/>
    <n v="595"/>
    <n v="510"/>
    <n v="3.27"/>
    <n v="86"/>
    <n v="13"/>
    <n v="9"/>
    <n v="4209"/>
    <n v="1340"/>
    <n v="81"/>
    <n v="499"/>
    <n v="637"/>
    <n v="159"/>
    <n v="170"/>
    <n v="0.97399999999999998"/>
    <x v="25"/>
    <s v="Crosley Field"/>
    <n v="981443"/>
    <n v="102"/>
    <n v="99"/>
    <s v="CIN"/>
    <s v="CIN"/>
    <s v="CIN"/>
  </r>
  <r>
    <x v="68"/>
    <x v="1"/>
    <x v="0"/>
    <x v="5"/>
    <s v="CLE"/>
    <s v="CLE"/>
    <x v="76"/>
    <m/>
    <n v="3"/>
    <n v="154"/>
    <n v="77"/>
    <n v="87"/>
    <n v="67"/>
    <m/>
    <x v="0"/>
    <x v="0"/>
    <x v="0"/>
    <x v="1"/>
    <n v="0"/>
    <n v="797"/>
    <n v="5316"/>
    <n v="1490"/>
    <n v="291"/>
    <n v="79"/>
    <n v="85"/>
    <n v="557"/>
    <n v="574"/>
    <n v="72"/>
    <n v="46"/>
    <m/>
    <m/>
    <n v="700"/>
    <n v="618"/>
    <n v="4.08"/>
    <n v="69"/>
    <n v="10"/>
    <n v="13"/>
    <n v="4092"/>
    <n v="1394"/>
    <n v="75"/>
    <n v="602"/>
    <n v="614"/>
    <n v="180"/>
    <n v="148"/>
    <n v="0.97"/>
    <x v="107"/>
    <s v="League Park II/Cleveland Stadium"/>
    <n v="563926"/>
    <n v="97"/>
    <n v="96"/>
    <s v="CLE"/>
    <s v="CLE"/>
    <s v="CLE"/>
  </r>
  <r>
    <x v="68"/>
    <x v="1"/>
    <x v="0"/>
    <x v="5"/>
    <s v="DET"/>
    <s v="DET"/>
    <x v="77"/>
    <m/>
    <n v="5"/>
    <n v="155"/>
    <n v="78"/>
    <n v="81"/>
    <n v="73"/>
    <m/>
    <x v="0"/>
    <x v="0"/>
    <x v="0"/>
    <x v="1"/>
    <n v="0"/>
    <n v="849"/>
    <n v="5326"/>
    <n v="1487"/>
    <n v="277"/>
    <n v="67"/>
    <n v="124"/>
    <n v="620"/>
    <n v="592"/>
    <n v="88"/>
    <n v="38"/>
    <m/>
    <m/>
    <n v="762"/>
    <n v="652"/>
    <n v="4.29"/>
    <n v="64"/>
    <n v="8"/>
    <n v="16"/>
    <n v="4101"/>
    <n v="1430"/>
    <n v="104"/>
    <n v="574"/>
    <n v="633"/>
    <n v="198"/>
    <n v="147"/>
    <n v="0.96699999999999997"/>
    <x v="86"/>
    <s v="Briggs Stadium"/>
    <n v="836279"/>
    <n v="107"/>
    <n v="106"/>
    <s v="DET"/>
    <s v="DET"/>
    <s v="DET"/>
  </r>
  <r>
    <x v="68"/>
    <x v="1"/>
    <x v="0"/>
    <x v="1"/>
    <s v="NY1"/>
    <s v="SFG"/>
    <x v="42"/>
    <m/>
    <n v="5"/>
    <n v="151"/>
    <n v="74"/>
    <n v="77"/>
    <n v="74"/>
    <m/>
    <x v="0"/>
    <x v="0"/>
    <x v="0"/>
    <x v="1"/>
    <n v="0"/>
    <n v="703"/>
    <n v="5129"/>
    <n v="1395"/>
    <n v="211"/>
    <n v="38"/>
    <n v="116"/>
    <n v="498"/>
    <n v="499"/>
    <n v="26"/>
    <m/>
    <m/>
    <m/>
    <n v="685"/>
    <n v="596"/>
    <n v="4.07"/>
    <n v="55"/>
    <n v="6"/>
    <n v="20"/>
    <n v="3957"/>
    <n v="1412"/>
    <n v="86"/>
    <n v="477"/>
    <n v="505"/>
    <n v="153"/>
    <n v="152"/>
    <n v="0.97499999999999998"/>
    <x v="62"/>
    <s v="Polo Grounds IV"/>
    <n v="702457"/>
    <n v="101"/>
    <n v="101"/>
    <s v="NYG"/>
    <s v="NY1"/>
    <s v="NY1"/>
  </r>
  <r>
    <x v="68"/>
    <x v="1"/>
    <x v="0"/>
    <x v="5"/>
    <s v="NYA"/>
    <s v="NYY"/>
    <x v="73"/>
    <m/>
    <n v="1"/>
    <n v="152"/>
    <n v="77"/>
    <n v="106"/>
    <n v="45"/>
    <m/>
    <x v="0"/>
    <x v="1"/>
    <x v="1"/>
    <x v="2"/>
    <n v="1"/>
    <n v="967"/>
    <n v="5300"/>
    <n v="1521"/>
    <n v="259"/>
    <n v="55"/>
    <n v="166"/>
    <n v="701"/>
    <n v="543"/>
    <n v="72"/>
    <n v="37"/>
    <m/>
    <m/>
    <n v="556"/>
    <n v="496"/>
    <n v="3.31"/>
    <n v="87"/>
    <n v="15"/>
    <n v="26"/>
    <n v="4044"/>
    <n v="1208"/>
    <n v="85"/>
    <n v="567"/>
    <n v="565"/>
    <n v="126"/>
    <n v="159"/>
    <n v="0.97799999999999998"/>
    <x v="96"/>
    <s v="Yankee Stadium I"/>
    <n v="859785"/>
    <n v="99"/>
    <n v="95"/>
    <s v="NYY"/>
    <s v="NYA"/>
    <s v="NYA"/>
  </r>
  <r>
    <x v="68"/>
    <x v="1"/>
    <x v="0"/>
    <x v="5"/>
    <s v="PHA"/>
    <s v="OAK"/>
    <x v="78"/>
    <m/>
    <n v="7"/>
    <n v="153"/>
    <n v="76"/>
    <n v="55"/>
    <n v="97"/>
    <m/>
    <x v="0"/>
    <x v="0"/>
    <x v="0"/>
    <x v="1"/>
    <n v="0"/>
    <n v="711"/>
    <n v="5309"/>
    <n v="1438"/>
    <n v="282"/>
    <n v="55"/>
    <n v="98"/>
    <n v="503"/>
    <n v="532"/>
    <n v="60"/>
    <n v="34"/>
    <m/>
    <m/>
    <n v="1022"/>
    <n v="863"/>
    <n v="5.79"/>
    <n v="50"/>
    <n v="6"/>
    <n v="12"/>
    <n v="4026"/>
    <n v="1687"/>
    <n v="148"/>
    <n v="579"/>
    <n v="397"/>
    <n v="210"/>
    <n v="131"/>
    <n v="0.96399999999999997"/>
    <x v="5"/>
    <s v="Shibe Park"/>
    <n v="395022"/>
    <n v="97"/>
    <n v="101"/>
    <s v="PHA"/>
    <s v="PHA"/>
    <s v="PHA"/>
  </r>
  <r>
    <x v="68"/>
    <x v="1"/>
    <x v="0"/>
    <x v="1"/>
    <s v="PHI"/>
    <s v="PHI"/>
    <x v="44"/>
    <m/>
    <n v="8"/>
    <n v="152"/>
    <n v="74"/>
    <n v="45"/>
    <n v="106"/>
    <m/>
    <x v="0"/>
    <x v="0"/>
    <x v="0"/>
    <x v="1"/>
    <n v="0"/>
    <n v="553"/>
    <n v="5133"/>
    <n v="1341"/>
    <n v="232"/>
    <n v="40"/>
    <n v="49"/>
    <n v="421"/>
    <n v="486"/>
    <n v="47"/>
    <m/>
    <m/>
    <m/>
    <n v="856"/>
    <n v="762"/>
    <n v="5.17"/>
    <n v="67"/>
    <n v="3"/>
    <n v="12"/>
    <n v="3978"/>
    <n v="1502"/>
    <n v="106"/>
    <n v="579"/>
    <n v="447"/>
    <n v="171"/>
    <n v="133"/>
    <n v="0.97"/>
    <x v="71"/>
    <s v="Shibe Park"/>
    <n v="277973"/>
    <n v="94"/>
    <n v="100"/>
    <s v="PHI"/>
    <s v="PHI"/>
    <s v="PHI"/>
  </r>
  <r>
    <x v="68"/>
    <x v="1"/>
    <x v="0"/>
    <x v="1"/>
    <s v="PIT"/>
    <s v="PIT"/>
    <x v="39"/>
    <m/>
    <n v="6"/>
    <n v="153"/>
    <n v="77"/>
    <n v="68"/>
    <n v="85"/>
    <m/>
    <x v="0"/>
    <x v="0"/>
    <x v="0"/>
    <x v="1"/>
    <n v="0"/>
    <n v="666"/>
    <n v="5269"/>
    <n v="1453"/>
    <n v="261"/>
    <n v="60"/>
    <n v="63"/>
    <n v="477"/>
    <n v="420"/>
    <n v="44"/>
    <m/>
    <m/>
    <m/>
    <n v="721"/>
    <n v="624"/>
    <n v="4.1500000000000004"/>
    <n v="53"/>
    <n v="10"/>
    <n v="15"/>
    <n v="4062"/>
    <n v="1537"/>
    <n v="70"/>
    <n v="423"/>
    <n v="464"/>
    <n v="168"/>
    <n v="153"/>
    <n v="0.97199999999999998"/>
    <x v="77"/>
    <s v="Forbes Field"/>
    <n v="376734"/>
    <n v="98"/>
    <n v="98"/>
    <s v="PIT"/>
    <s v="PIT"/>
    <s v="PIT"/>
  </r>
  <r>
    <x v="68"/>
    <x v="1"/>
    <x v="0"/>
    <x v="5"/>
    <s v="SLA"/>
    <s v="BAL"/>
    <x v="37"/>
    <m/>
    <n v="8"/>
    <n v="156"/>
    <n v="78"/>
    <n v="43"/>
    <n v="111"/>
    <m/>
    <x v="0"/>
    <x v="0"/>
    <x v="0"/>
    <x v="1"/>
    <n v="0"/>
    <n v="733"/>
    <n v="5422"/>
    <n v="1453"/>
    <n v="242"/>
    <n v="50"/>
    <n v="91"/>
    <n v="559"/>
    <n v="606"/>
    <n v="48"/>
    <n v="38"/>
    <m/>
    <m/>
    <n v="1035"/>
    <n v="916"/>
    <n v="6.01"/>
    <n v="56"/>
    <n v="3"/>
    <n v="3"/>
    <n v="4113"/>
    <n v="1724"/>
    <n v="133"/>
    <n v="739"/>
    <n v="516"/>
    <n v="199"/>
    <n v="144"/>
    <n v="0.96799999999999997"/>
    <x v="45"/>
    <s v="Sportsman's Park IV"/>
    <n v="109159"/>
    <n v="102"/>
    <n v="105"/>
    <s v="SLB"/>
    <s v="SLA"/>
    <s v="SLA"/>
  </r>
  <r>
    <x v="68"/>
    <x v="1"/>
    <x v="0"/>
    <x v="1"/>
    <s v="SLN"/>
    <s v="STL"/>
    <x v="40"/>
    <m/>
    <n v="2"/>
    <n v="155"/>
    <n v="79"/>
    <n v="92"/>
    <n v="61"/>
    <m/>
    <x v="0"/>
    <x v="0"/>
    <x v="0"/>
    <x v="1"/>
    <n v="0"/>
    <n v="779"/>
    <n v="5447"/>
    <n v="1601"/>
    <n v="332"/>
    <n v="62"/>
    <n v="98"/>
    <n v="475"/>
    <n v="566"/>
    <n v="44"/>
    <m/>
    <m/>
    <m/>
    <n v="633"/>
    <n v="552"/>
    <n v="3.59"/>
    <n v="45"/>
    <n v="18"/>
    <n v="32"/>
    <n v="4152"/>
    <n v="1377"/>
    <n v="76"/>
    <n v="498"/>
    <n v="603"/>
    <n v="177"/>
    <n v="140"/>
    <n v="0.97099999999999997"/>
    <x v="83"/>
    <s v="Sportsman's Park IV"/>
    <n v="400245"/>
    <n v="106"/>
    <n v="105"/>
    <s v="STL"/>
    <s v="SLN"/>
    <s v="SLN"/>
  </r>
  <r>
    <x v="68"/>
    <x v="1"/>
    <x v="0"/>
    <x v="5"/>
    <s v="WS1"/>
    <s v="MIN"/>
    <x v="79"/>
    <m/>
    <n v="6"/>
    <n v="153"/>
    <n v="77"/>
    <n v="65"/>
    <n v="87"/>
    <m/>
    <x v="0"/>
    <x v="0"/>
    <x v="0"/>
    <x v="1"/>
    <n v="0"/>
    <n v="702"/>
    <n v="5334"/>
    <n v="1483"/>
    <n v="249"/>
    <n v="79"/>
    <n v="44"/>
    <n v="547"/>
    <n v="460"/>
    <n v="94"/>
    <n v="47"/>
    <m/>
    <m/>
    <n v="797"/>
    <n v="692"/>
    <n v="4.5999999999999996"/>
    <n v="72"/>
    <n v="4"/>
    <n v="10"/>
    <n v="4062"/>
    <n v="1420"/>
    <n v="75"/>
    <n v="602"/>
    <n v="521"/>
    <n v="205"/>
    <n v="167"/>
    <n v="0.96599999999999997"/>
    <x v="79"/>
    <s v="Griffith Stadium I"/>
    <n v="339257"/>
    <n v="92"/>
    <n v="94"/>
    <s v="WSH"/>
    <s v="WS1"/>
    <s v="WS1"/>
  </r>
  <r>
    <x v="69"/>
    <x v="1"/>
    <x v="0"/>
    <x v="5"/>
    <s v="BOS"/>
    <s v="BOS"/>
    <x v="74"/>
    <m/>
    <n v="4"/>
    <n v="154"/>
    <n v="79"/>
    <n v="82"/>
    <n v="72"/>
    <m/>
    <x v="0"/>
    <x v="0"/>
    <x v="0"/>
    <x v="1"/>
    <n v="0"/>
    <n v="872"/>
    <n v="5481"/>
    <n v="1566"/>
    <n v="301"/>
    <n v="80"/>
    <n v="145"/>
    <n v="590"/>
    <n v="597"/>
    <n v="55"/>
    <n v="49"/>
    <m/>
    <m/>
    <n v="825"/>
    <n v="749"/>
    <n v="4.8899999999999997"/>
    <n v="51"/>
    <n v="4"/>
    <n v="16"/>
    <n v="4137"/>
    <n v="1568"/>
    <n v="124"/>
    <n v="625"/>
    <n v="613"/>
    <n v="173"/>
    <n v="156"/>
    <n v="0.97199999999999998"/>
    <x v="92"/>
    <s v="Fenway Park II"/>
    <n v="716234"/>
    <n v="104"/>
    <n v="102"/>
    <s v="BOS"/>
    <s v="BOS"/>
    <s v="BOS"/>
  </r>
  <r>
    <x v="69"/>
    <x v="1"/>
    <x v="0"/>
    <x v="1"/>
    <s v="BRO"/>
    <s v="LAD"/>
    <x v="47"/>
    <m/>
    <n v="2"/>
    <n v="156"/>
    <n v="81"/>
    <n v="88"/>
    <n v="65"/>
    <m/>
    <x v="0"/>
    <x v="0"/>
    <x v="0"/>
    <x v="1"/>
    <n v="0"/>
    <n v="697"/>
    <n v="5470"/>
    <n v="1421"/>
    <n v="256"/>
    <n v="70"/>
    <n v="93"/>
    <n v="522"/>
    <n v="570"/>
    <n v="56"/>
    <m/>
    <m/>
    <m/>
    <n v="621"/>
    <n v="557"/>
    <n v="3.5"/>
    <n v="65"/>
    <n v="17"/>
    <n v="14"/>
    <n v="4299"/>
    <n v="1366"/>
    <n v="101"/>
    <n v="393"/>
    <n v="639"/>
    <n v="183"/>
    <n v="110"/>
    <n v="0.97"/>
    <x v="93"/>
    <s v="Ebbets Field"/>
    <n v="975978"/>
    <n v="108"/>
    <n v="105"/>
    <s v="BRO"/>
    <s v="BRO"/>
    <s v="BRO"/>
  </r>
  <r>
    <x v="69"/>
    <x v="1"/>
    <x v="0"/>
    <x v="1"/>
    <s v="BSN"/>
    <s v="ATL"/>
    <x v="24"/>
    <m/>
    <n v="7"/>
    <n v="152"/>
    <n v="75"/>
    <n v="65"/>
    <n v="87"/>
    <m/>
    <x v="0"/>
    <x v="0"/>
    <x v="0"/>
    <x v="1"/>
    <n v="0"/>
    <n v="623"/>
    <n v="5329"/>
    <n v="1366"/>
    <n v="219"/>
    <n v="50"/>
    <n v="59"/>
    <n v="402"/>
    <n v="581"/>
    <n v="48"/>
    <m/>
    <m/>
    <m/>
    <n v="745"/>
    <n v="658"/>
    <n v="4.3600000000000003"/>
    <n v="76"/>
    <n v="9"/>
    <n v="12"/>
    <n v="4077"/>
    <n v="1444"/>
    <n v="83"/>
    <n v="573"/>
    <n v="435"/>
    <n v="183"/>
    <n v="169"/>
    <n v="0.97"/>
    <x v="109"/>
    <s v="Braves Field"/>
    <n v="241616"/>
    <n v="94"/>
    <n v="96"/>
    <s v="BSN"/>
    <s v="BSN"/>
    <s v="BSN"/>
  </r>
  <r>
    <x v="69"/>
    <x v="1"/>
    <x v="0"/>
    <x v="5"/>
    <s v="CHA"/>
    <s v="CHW"/>
    <x v="75"/>
    <m/>
    <n v="4"/>
    <n v="155"/>
    <n v="78"/>
    <n v="82"/>
    <n v="72"/>
    <m/>
    <x v="0"/>
    <x v="0"/>
    <x v="0"/>
    <x v="1"/>
    <n v="0"/>
    <n v="735"/>
    <n v="5386"/>
    <n v="1499"/>
    <n v="238"/>
    <n v="63"/>
    <n v="73"/>
    <n v="496"/>
    <n v="569"/>
    <n v="52"/>
    <n v="60"/>
    <m/>
    <m/>
    <n v="672"/>
    <n v="576"/>
    <n v="3.74"/>
    <n v="83"/>
    <n v="10"/>
    <n v="18"/>
    <n v="4158"/>
    <n v="1335"/>
    <n v="111"/>
    <n v="480"/>
    <n v="574"/>
    <n v="185"/>
    <n v="125"/>
    <n v="0.96899999999999997"/>
    <x v="85"/>
    <s v="Comiskey Park"/>
    <n v="660336"/>
    <n v="102"/>
    <n v="101"/>
    <s v="CHW"/>
    <s v="CHA"/>
    <s v="CHA"/>
  </r>
  <r>
    <x v="69"/>
    <x v="1"/>
    <x v="0"/>
    <x v="1"/>
    <s v="CHN"/>
    <s v="CHC"/>
    <x v="25"/>
    <m/>
    <n v="5"/>
    <n v="154"/>
    <n v="77"/>
    <n v="75"/>
    <n v="79"/>
    <m/>
    <x v="0"/>
    <x v="0"/>
    <x v="0"/>
    <x v="1"/>
    <n v="0"/>
    <n v="681"/>
    <n v="5389"/>
    <n v="1441"/>
    <n v="272"/>
    <n v="48"/>
    <n v="86"/>
    <n v="482"/>
    <n v="566"/>
    <n v="63"/>
    <m/>
    <m/>
    <m/>
    <n v="636"/>
    <n v="548"/>
    <n v="3.54"/>
    <n v="69"/>
    <n v="12"/>
    <n v="14"/>
    <n v="4176"/>
    <n v="1418"/>
    <n v="74"/>
    <n v="430"/>
    <n v="564"/>
    <n v="199"/>
    <n v="143"/>
    <n v="0.96799999999999997"/>
    <x v="88"/>
    <s v="Wrigley Field"/>
    <n v="534878"/>
    <n v="98"/>
    <n v="97"/>
    <s v="CHC"/>
    <s v="CHN"/>
    <s v="CHN"/>
  </r>
  <r>
    <x v="69"/>
    <x v="1"/>
    <x v="0"/>
    <x v="1"/>
    <s v="CIN"/>
    <s v="CIN"/>
    <x v="26"/>
    <m/>
    <n v="1"/>
    <n v="155"/>
    <n v="77"/>
    <n v="100"/>
    <n v="53"/>
    <m/>
    <x v="0"/>
    <x v="1"/>
    <x v="1"/>
    <x v="2"/>
    <n v="1"/>
    <n v="707"/>
    <n v="5372"/>
    <n v="1427"/>
    <n v="264"/>
    <n v="38"/>
    <n v="89"/>
    <n v="453"/>
    <n v="503"/>
    <n v="72"/>
    <m/>
    <m/>
    <m/>
    <n v="528"/>
    <n v="477"/>
    <n v="3.05"/>
    <n v="91"/>
    <n v="10"/>
    <n v="11"/>
    <n v="4221"/>
    <n v="1263"/>
    <n v="73"/>
    <n v="445"/>
    <n v="557"/>
    <n v="117"/>
    <n v="158"/>
    <n v="0.98099999999999998"/>
    <x v="25"/>
    <s v="Crosley Field"/>
    <n v="850180"/>
    <n v="102"/>
    <n v="99"/>
    <s v="CIN"/>
    <s v="CIN"/>
    <s v="CIN"/>
  </r>
  <r>
    <x v="69"/>
    <x v="1"/>
    <x v="0"/>
    <x v="5"/>
    <s v="CLE"/>
    <s v="CLE"/>
    <x v="76"/>
    <m/>
    <n v="2"/>
    <n v="155"/>
    <n v="82"/>
    <n v="89"/>
    <n v="65"/>
    <m/>
    <x v="0"/>
    <x v="0"/>
    <x v="0"/>
    <x v="1"/>
    <n v="0"/>
    <n v="710"/>
    <n v="5361"/>
    <n v="1422"/>
    <n v="287"/>
    <n v="61"/>
    <n v="101"/>
    <n v="519"/>
    <n v="597"/>
    <n v="53"/>
    <n v="36"/>
    <m/>
    <m/>
    <n v="637"/>
    <n v="555"/>
    <n v="3.63"/>
    <n v="72"/>
    <n v="13"/>
    <n v="22"/>
    <n v="4125"/>
    <n v="1328"/>
    <n v="86"/>
    <n v="512"/>
    <n v="686"/>
    <n v="148"/>
    <n v="164"/>
    <n v="0.97499999999999998"/>
    <x v="107"/>
    <s v="League Park II/Cleveland Stadium"/>
    <n v="902576"/>
    <n v="98"/>
    <n v="97"/>
    <s v="CLE"/>
    <s v="CLE"/>
    <s v="CLE"/>
  </r>
  <r>
    <x v="69"/>
    <x v="1"/>
    <x v="0"/>
    <x v="5"/>
    <s v="DET"/>
    <s v="DET"/>
    <x v="77"/>
    <m/>
    <n v="1"/>
    <n v="155"/>
    <n v="79"/>
    <n v="90"/>
    <n v="64"/>
    <m/>
    <x v="0"/>
    <x v="1"/>
    <x v="1"/>
    <x v="1"/>
    <n v="0"/>
    <n v="888"/>
    <n v="5418"/>
    <n v="1549"/>
    <n v="312"/>
    <n v="65"/>
    <n v="134"/>
    <n v="664"/>
    <n v="556"/>
    <n v="66"/>
    <n v="39"/>
    <m/>
    <m/>
    <n v="717"/>
    <n v="613"/>
    <n v="4.01"/>
    <n v="59"/>
    <n v="10"/>
    <n v="23"/>
    <n v="4125"/>
    <n v="1425"/>
    <n v="102"/>
    <n v="570"/>
    <n v="752"/>
    <n v="194"/>
    <n v="116"/>
    <n v="0.96799999999999997"/>
    <x v="86"/>
    <s v="Briggs Stadium"/>
    <n v="1112693"/>
    <n v="109"/>
    <n v="108"/>
    <s v="DET"/>
    <s v="DET"/>
    <s v="DET"/>
  </r>
  <r>
    <x v="69"/>
    <x v="1"/>
    <x v="0"/>
    <x v="1"/>
    <s v="NY1"/>
    <s v="SFG"/>
    <x v="42"/>
    <m/>
    <n v="6"/>
    <n v="152"/>
    <n v="76"/>
    <n v="72"/>
    <n v="80"/>
    <m/>
    <x v="0"/>
    <x v="0"/>
    <x v="0"/>
    <x v="1"/>
    <n v="0"/>
    <n v="663"/>
    <n v="5324"/>
    <n v="1423"/>
    <n v="201"/>
    <n v="46"/>
    <n v="91"/>
    <n v="453"/>
    <n v="478"/>
    <n v="45"/>
    <m/>
    <m/>
    <m/>
    <n v="659"/>
    <n v="573"/>
    <n v="3.79"/>
    <n v="57"/>
    <n v="11"/>
    <n v="18"/>
    <n v="4080"/>
    <n v="1383"/>
    <n v="110"/>
    <n v="473"/>
    <n v="606"/>
    <n v="139"/>
    <n v="132"/>
    <n v="0.97699999999999998"/>
    <x v="62"/>
    <s v="Polo Grounds IV"/>
    <n v="747852"/>
    <n v="101"/>
    <n v="101"/>
    <s v="NYG"/>
    <s v="NY1"/>
    <s v="NY1"/>
  </r>
  <r>
    <x v="69"/>
    <x v="1"/>
    <x v="0"/>
    <x v="5"/>
    <s v="NYA"/>
    <s v="NYY"/>
    <x v="73"/>
    <m/>
    <n v="3"/>
    <n v="155"/>
    <n v="76"/>
    <n v="88"/>
    <n v="66"/>
    <m/>
    <x v="0"/>
    <x v="0"/>
    <x v="0"/>
    <x v="1"/>
    <n v="0"/>
    <n v="817"/>
    <n v="5286"/>
    <n v="1371"/>
    <n v="243"/>
    <n v="66"/>
    <n v="155"/>
    <n v="648"/>
    <n v="606"/>
    <n v="59"/>
    <n v="36"/>
    <m/>
    <m/>
    <n v="671"/>
    <n v="593"/>
    <n v="3.89"/>
    <n v="76"/>
    <n v="10"/>
    <n v="14"/>
    <n v="4119"/>
    <n v="1389"/>
    <n v="119"/>
    <n v="511"/>
    <n v="559"/>
    <n v="152"/>
    <n v="158"/>
    <n v="0.97499999999999998"/>
    <x v="96"/>
    <s v="Yankee Stadium I"/>
    <n v="988975"/>
    <n v="96"/>
    <n v="92"/>
    <s v="NYY"/>
    <s v="NYA"/>
    <s v="NYA"/>
  </r>
  <r>
    <x v="69"/>
    <x v="1"/>
    <x v="0"/>
    <x v="5"/>
    <s v="PHA"/>
    <s v="OAK"/>
    <x v="78"/>
    <m/>
    <n v="8"/>
    <n v="154"/>
    <n v="71"/>
    <n v="54"/>
    <n v="100"/>
    <m/>
    <x v="0"/>
    <x v="0"/>
    <x v="0"/>
    <x v="1"/>
    <n v="0"/>
    <n v="703"/>
    <n v="5304"/>
    <n v="1391"/>
    <n v="242"/>
    <n v="53"/>
    <n v="105"/>
    <n v="556"/>
    <n v="656"/>
    <n v="48"/>
    <n v="33"/>
    <m/>
    <m/>
    <n v="932"/>
    <n v="780"/>
    <n v="5.22"/>
    <n v="72"/>
    <n v="4"/>
    <n v="12"/>
    <n v="4035"/>
    <n v="1543"/>
    <n v="135"/>
    <n v="534"/>
    <n v="488"/>
    <n v="238"/>
    <n v="131"/>
    <n v="0.96"/>
    <x v="5"/>
    <s v="Shibe Park"/>
    <n v="432145"/>
    <n v="97"/>
    <n v="101"/>
    <s v="PHA"/>
    <s v="PHA"/>
    <s v="PHA"/>
  </r>
  <r>
    <x v="69"/>
    <x v="1"/>
    <x v="0"/>
    <x v="1"/>
    <s v="PHI"/>
    <s v="PHI"/>
    <x v="44"/>
    <m/>
    <n v="8"/>
    <n v="153"/>
    <n v="79"/>
    <n v="50"/>
    <n v="103"/>
    <m/>
    <x v="0"/>
    <x v="0"/>
    <x v="0"/>
    <x v="1"/>
    <n v="0"/>
    <n v="494"/>
    <n v="5137"/>
    <n v="1225"/>
    <n v="180"/>
    <n v="35"/>
    <n v="75"/>
    <n v="435"/>
    <n v="527"/>
    <n v="25"/>
    <m/>
    <m/>
    <m/>
    <n v="750"/>
    <n v="663"/>
    <n v="4.4000000000000004"/>
    <n v="66"/>
    <n v="5"/>
    <n v="8"/>
    <n v="4071"/>
    <n v="1429"/>
    <n v="92"/>
    <n v="475"/>
    <n v="485"/>
    <n v="181"/>
    <n v="136"/>
    <n v="0.97"/>
    <x v="71"/>
    <s v="Shibe Park"/>
    <n v="207177"/>
    <n v="95"/>
    <n v="101"/>
    <s v="PHI"/>
    <s v="PHI"/>
    <s v="PHI"/>
  </r>
  <r>
    <x v="69"/>
    <x v="1"/>
    <x v="0"/>
    <x v="1"/>
    <s v="PIT"/>
    <s v="PIT"/>
    <x v="39"/>
    <m/>
    <n v="4"/>
    <n v="156"/>
    <n v="75"/>
    <n v="78"/>
    <n v="76"/>
    <m/>
    <x v="0"/>
    <x v="0"/>
    <x v="0"/>
    <x v="1"/>
    <n v="0"/>
    <n v="809"/>
    <n v="5466"/>
    <n v="1511"/>
    <n v="276"/>
    <n v="68"/>
    <n v="76"/>
    <n v="553"/>
    <n v="494"/>
    <n v="69"/>
    <m/>
    <m/>
    <m/>
    <n v="783"/>
    <n v="672"/>
    <n v="4.3600000000000003"/>
    <n v="49"/>
    <n v="8"/>
    <n v="24"/>
    <n v="4164"/>
    <n v="1569"/>
    <n v="72"/>
    <n v="492"/>
    <n v="491"/>
    <n v="217"/>
    <n v="160"/>
    <n v="0.96599999999999997"/>
    <x v="77"/>
    <s v="Forbes Field"/>
    <n v="507934"/>
    <n v="99"/>
    <n v="99"/>
    <s v="PIT"/>
    <s v="PIT"/>
    <s v="PIT"/>
  </r>
  <r>
    <x v="69"/>
    <x v="1"/>
    <x v="0"/>
    <x v="5"/>
    <s v="SLA"/>
    <s v="BAL"/>
    <x v="37"/>
    <m/>
    <n v="6"/>
    <n v="156"/>
    <n v="77"/>
    <n v="67"/>
    <n v="87"/>
    <m/>
    <x v="0"/>
    <x v="0"/>
    <x v="0"/>
    <x v="1"/>
    <n v="0"/>
    <n v="757"/>
    <n v="5416"/>
    <n v="1423"/>
    <n v="278"/>
    <n v="58"/>
    <n v="118"/>
    <n v="556"/>
    <n v="642"/>
    <n v="51"/>
    <n v="40"/>
    <m/>
    <m/>
    <n v="882"/>
    <n v="781"/>
    <n v="5.12"/>
    <n v="64"/>
    <n v="4"/>
    <n v="9"/>
    <n v="4119"/>
    <n v="1592"/>
    <n v="113"/>
    <n v="646"/>
    <n v="439"/>
    <n v="158"/>
    <n v="179"/>
    <n v="0.97399999999999998"/>
    <x v="45"/>
    <s v="Sportsman's Park IV"/>
    <n v="239591"/>
    <n v="102"/>
    <n v="105"/>
    <s v="SLB"/>
    <s v="SLA"/>
    <s v="SLA"/>
  </r>
  <r>
    <x v="69"/>
    <x v="1"/>
    <x v="0"/>
    <x v="1"/>
    <s v="SLN"/>
    <s v="STL"/>
    <x v="40"/>
    <m/>
    <n v="3"/>
    <n v="156"/>
    <n v="77"/>
    <n v="84"/>
    <n v="69"/>
    <m/>
    <x v="0"/>
    <x v="0"/>
    <x v="0"/>
    <x v="1"/>
    <n v="0"/>
    <n v="747"/>
    <n v="5499"/>
    <n v="1514"/>
    <n v="266"/>
    <n v="61"/>
    <n v="119"/>
    <n v="479"/>
    <n v="610"/>
    <n v="97"/>
    <m/>
    <m/>
    <m/>
    <n v="699"/>
    <n v="594"/>
    <n v="3.83"/>
    <n v="71"/>
    <n v="10"/>
    <n v="14"/>
    <n v="4188"/>
    <n v="1457"/>
    <n v="83"/>
    <n v="488"/>
    <n v="550"/>
    <n v="174"/>
    <n v="134"/>
    <n v="0.97099999999999997"/>
    <x v="83"/>
    <s v="Sportsman's Park IV"/>
    <n v="324078"/>
    <n v="106"/>
    <n v="103"/>
    <s v="STL"/>
    <s v="SLN"/>
    <s v="SLN"/>
  </r>
  <r>
    <x v="69"/>
    <x v="1"/>
    <x v="0"/>
    <x v="5"/>
    <s v="WS1"/>
    <s v="MIN"/>
    <x v="79"/>
    <m/>
    <n v="7"/>
    <n v="154"/>
    <n v="77"/>
    <n v="64"/>
    <n v="90"/>
    <m/>
    <x v="0"/>
    <x v="0"/>
    <x v="0"/>
    <x v="1"/>
    <n v="0"/>
    <n v="665"/>
    <n v="5365"/>
    <n v="1453"/>
    <n v="266"/>
    <n v="67"/>
    <n v="52"/>
    <n v="468"/>
    <n v="504"/>
    <n v="94"/>
    <n v="40"/>
    <m/>
    <m/>
    <n v="811"/>
    <n v="688"/>
    <n v="4.59"/>
    <n v="74"/>
    <n v="6"/>
    <n v="7"/>
    <n v="4050"/>
    <n v="1494"/>
    <n v="93"/>
    <n v="618"/>
    <n v="618"/>
    <n v="192"/>
    <n v="166"/>
    <n v="0.96799999999999997"/>
    <x v="79"/>
    <s v="Griffith Stadium I"/>
    <n v="381241"/>
    <n v="93"/>
    <n v="95"/>
    <s v="WSH"/>
    <s v="WS1"/>
    <s v="WS1"/>
  </r>
  <r>
    <x v="70"/>
    <x v="1"/>
    <x v="0"/>
    <x v="5"/>
    <s v="BOS"/>
    <s v="BOS"/>
    <x v="74"/>
    <m/>
    <n v="2"/>
    <n v="155"/>
    <n v="77"/>
    <n v="84"/>
    <n v="70"/>
    <m/>
    <x v="0"/>
    <x v="0"/>
    <x v="0"/>
    <x v="1"/>
    <n v="0"/>
    <n v="865"/>
    <n v="5359"/>
    <n v="1517"/>
    <n v="304"/>
    <n v="55"/>
    <n v="124"/>
    <n v="683"/>
    <n v="567"/>
    <n v="67"/>
    <n v="51"/>
    <m/>
    <m/>
    <n v="750"/>
    <n v="639"/>
    <n v="4.1900000000000004"/>
    <n v="70"/>
    <n v="8"/>
    <n v="11"/>
    <n v="4116"/>
    <n v="1453"/>
    <n v="88"/>
    <n v="611"/>
    <n v="574"/>
    <n v="169"/>
    <n v="139"/>
    <n v="0.97199999999999998"/>
    <x v="92"/>
    <s v="Fenway Park II"/>
    <n v="718497"/>
    <n v="103"/>
    <n v="101"/>
    <s v="BOS"/>
    <s v="BOS"/>
    <s v="BOS"/>
  </r>
  <r>
    <x v="70"/>
    <x v="1"/>
    <x v="0"/>
    <x v="1"/>
    <s v="BRO"/>
    <s v="LAD"/>
    <x v="47"/>
    <m/>
    <n v="1"/>
    <n v="157"/>
    <n v="79"/>
    <n v="100"/>
    <n v="54"/>
    <m/>
    <x v="0"/>
    <x v="1"/>
    <x v="1"/>
    <x v="1"/>
    <n v="0"/>
    <n v="800"/>
    <n v="5485"/>
    <n v="1494"/>
    <n v="286"/>
    <n v="69"/>
    <n v="101"/>
    <n v="600"/>
    <n v="535"/>
    <n v="36"/>
    <m/>
    <m/>
    <m/>
    <n v="581"/>
    <n v="496"/>
    <n v="3.14"/>
    <n v="66"/>
    <n v="17"/>
    <n v="22"/>
    <n v="4263"/>
    <n v="1236"/>
    <n v="81"/>
    <n v="495"/>
    <n v="603"/>
    <n v="162"/>
    <n v="125"/>
    <n v="0.97399999999999998"/>
    <x v="93"/>
    <s v="Ebbets Field"/>
    <n v="1214910"/>
    <n v="106"/>
    <n v="102"/>
    <s v="BRO"/>
    <s v="BRO"/>
    <s v="BRO"/>
  </r>
  <r>
    <x v="70"/>
    <x v="1"/>
    <x v="0"/>
    <x v="1"/>
    <s v="BSN"/>
    <s v="ATL"/>
    <x v="24"/>
    <m/>
    <n v="7"/>
    <n v="156"/>
    <n v="76"/>
    <n v="62"/>
    <n v="92"/>
    <m/>
    <x v="0"/>
    <x v="0"/>
    <x v="0"/>
    <x v="1"/>
    <n v="0"/>
    <n v="592"/>
    <n v="5414"/>
    <n v="1357"/>
    <n v="231"/>
    <n v="38"/>
    <n v="48"/>
    <n v="471"/>
    <n v="608"/>
    <n v="61"/>
    <m/>
    <m/>
    <m/>
    <n v="720"/>
    <n v="608"/>
    <n v="3.95"/>
    <n v="62"/>
    <n v="10"/>
    <n v="9"/>
    <n v="4155"/>
    <n v="1440"/>
    <n v="75"/>
    <n v="554"/>
    <n v="446"/>
    <n v="190"/>
    <n v="174"/>
    <n v="0.97"/>
    <x v="95"/>
    <s v="Braves Field"/>
    <n v="263680"/>
    <n v="94"/>
    <n v="97"/>
    <s v="BSN"/>
    <s v="BSN"/>
    <s v="BSN"/>
  </r>
  <r>
    <x v="70"/>
    <x v="1"/>
    <x v="0"/>
    <x v="5"/>
    <s v="CHA"/>
    <s v="CHW"/>
    <x v="75"/>
    <m/>
    <n v="3"/>
    <n v="156"/>
    <n v="79"/>
    <n v="77"/>
    <n v="77"/>
    <m/>
    <x v="0"/>
    <x v="0"/>
    <x v="0"/>
    <x v="1"/>
    <n v="0"/>
    <n v="638"/>
    <n v="5404"/>
    <n v="1376"/>
    <n v="245"/>
    <n v="47"/>
    <n v="47"/>
    <n v="510"/>
    <n v="476"/>
    <n v="91"/>
    <n v="53"/>
    <m/>
    <m/>
    <n v="649"/>
    <n v="554"/>
    <n v="3.52"/>
    <n v="106"/>
    <n v="14"/>
    <n v="4"/>
    <n v="4248"/>
    <n v="1362"/>
    <n v="89"/>
    <n v="521"/>
    <n v="564"/>
    <n v="180"/>
    <n v="145"/>
    <n v="0.97099999999999997"/>
    <x v="85"/>
    <s v="Comiskey Park"/>
    <n v="677077"/>
    <n v="99"/>
    <n v="99"/>
    <s v="CHW"/>
    <s v="CHA"/>
    <s v="CHA"/>
  </r>
  <r>
    <x v="70"/>
    <x v="1"/>
    <x v="0"/>
    <x v="1"/>
    <s v="CHN"/>
    <s v="CHC"/>
    <x v="25"/>
    <m/>
    <n v="6"/>
    <n v="155"/>
    <n v="77"/>
    <n v="70"/>
    <n v="84"/>
    <m/>
    <x v="0"/>
    <x v="0"/>
    <x v="0"/>
    <x v="1"/>
    <n v="0"/>
    <n v="666"/>
    <n v="5230"/>
    <n v="1323"/>
    <n v="239"/>
    <n v="25"/>
    <n v="99"/>
    <n v="559"/>
    <n v="670"/>
    <n v="39"/>
    <m/>
    <m/>
    <m/>
    <n v="670"/>
    <n v="564"/>
    <n v="3.72"/>
    <n v="74"/>
    <n v="8"/>
    <n v="9"/>
    <n v="4092"/>
    <n v="1431"/>
    <n v="60"/>
    <n v="449"/>
    <n v="548"/>
    <n v="180"/>
    <n v="139"/>
    <n v="0.97"/>
    <x v="88"/>
    <s v="Wrigley Field"/>
    <n v="545159"/>
    <n v="96"/>
    <n v="96"/>
    <s v="CHC"/>
    <s v="CHN"/>
    <s v="CHN"/>
  </r>
  <r>
    <x v="70"/>
    <x v="1"/>
    <x v="0"/>
    <x v="1"/>
    <s v="CIN"/>
    <s v="CIN"/>
    <x v="26"/>
    <m/>
    <n v="3"/>
    <n v="154"/>
    <n v="79"/>
    <n v="88"/>
    <n v="66"/>
    <m/>
    <x v="0"/>
    <x v="0"/>
    <x v="0"/>
    <x v="1"/>
    <n v="0"/>
    <n v="616"/>
    <n v="5218"/>
    <n v="1288"/>
    <n v="213"/>
    <n v="33"/>
    <n v="64"/>
    <n v="477"/>
    <n v="428"/>
    <n v="68"/>
    <m/>
    <m/>
    <m/>
    <n v="564"/>
    <n v="488"/>
    <n v="3.17"/>
    <n v="89"/>
    <n v="19"/>
    <n v="10"/>
    <n v="4158"/>
    <n v="1300"/>
    <n v="61"/>
    <n v="510"/>
    <n v="627"/>
    <n v="150"/>
    <n v="147"/>
    <n v="0.97499999999999998"/>
    <x v="25"/>
    <s v="Crosley Field"/>
    <n v="643513"/>
    <n v="101"/>
    <n v="99"/>
    <s v="CIN"/>
    <s v="CIN"/>
    <s v="CIN"/>
  </r>
  <r>
    <x v="70"/>
    <x v="1"/>
    <x v="0"/>
    <x v="5"/>
    <s v="CLE"/>
    <s v="CLE"/>
    <x v="76"/>
    <m/>
    <n v="4"/>
    <n v="155"/>
    <n v="77"/>
    <n v="75"/>
    <n v="79"/>
    <m/>
    <x v="0"/>
    <x v="0"/>
    <x v="0"/>
    <x v="1"/>
    <n v="0"/>
    <n v="677"/>
    <n v="5283"/>
    <n v="1350"/>
    <n v="249"/>
    <n v="84"/>
    <n v="103"/>
    <n v="512"/>
    <n v="605"/>
    <n v="63"/>
    <n v="47"/>
    <m/>
    <m/>
    <n v="668"/>
    <n v="597"/>
    <n v="3.9"/>
    <n v="68"/>
    <n v="10"/>
    <n v="19"/>
    <n v="4131"/>
    <n v="1366"/>
    <n v="71"/>
    <n v="660"/>
    <n v="617"/>
    <n v="142"/>
    <n v="158"/>
    <n v="0.97599999999999998"/>
    <x v="107"/>
    <s v="League Park II/Cleveland Stadium"/>
    <n v="745948"/>
    <n v="95"/>
    <n v="95"/>
    <s v="CLE"/>
    <s v="CLE"/>
    <s v="CLE"/>
  </r>
  <r>
    <x v="70"/>
    <x v="1"/>
    <x v="0"/>
    <x v="5"/>
    <s v="DET"/>
    <s v="DET"/>
    <x v="77"/>
    <m/>
    <n v="4"/>
    <n v="155"/>
    <n v="77"/>
    <n v="75"/>
    <n v="79"/>
    <m/>
    <x v="0"/>
    <x v="0"/>
    <x v="0"/>
    <x v="1"/>
    <n v="0"/>
    <n v="686"/>
    <n v="5370"/>
    <n v="1412"/>
    <n v="247"/>
    <n v="55"/>
    <n v="81"/>
    <n v="602"/>
    <n v="584"/>
    <n v="43"/>
    <n v="28"/>
    <m/>
    <m/>
    <n v="743"/>
    <n v="641"/>
    <n v="4.18"/>
    <n v="52"/>
    <n v="8"/>
    <n v="16"/>
    <n v="4143"/>
    <n v="1399"/>
    <n v="80"/>
    <n v="645"/>
    <n v="697"/>
    <n v="186"/>
    <n v="129"/>
    <n v="0.96899999999999997"/>
    <x v="86"/>
    <s v="Briggs Stadium"/>
    <n v="684915"/>
    <n v="110"/>
    <n v="110"/>
    <s v="DET"/>
    <s v="DET"/>
    <s v="DET"/>
  </r>
  <r>
    <x v="70"/>
    <x v="1"/>
    <x v="0"/>
    <x v="1"/>
    <s v="NY1"/>
    <s v="SFG"/>
    <x v="42"/>
    <m/>
    <n v="5"/>
    <n v="156"/>
    <n v="78"/>
    <n v="74"/>
    <n v="79"/>
    <m/>
    <x v="0"/>
    <x v="0"/>
    <x v="0"/>
    <x v="1"/>
    <n v="0"/>
    <n v="667"/>
    <n v="5395"/>
    <n v="1401"/>
    <n v="248"/>
    <n v="35"/>
    <n v="95"/>
    <n v="504"/>
    <n v="518"/>
    <n v="36"/>
    <m/>
    <m/>
    <m/>
    <n v="706"/>
    <n v="609"/>
    <n v="3.94"/>
    <n v="55"/>
    <n v="12"/>
    <n v="18"/>
    <n v="4173"/>
    <n v="1455"/>
    <n v="90"/>
    <n v="539"/>
    <n v="566"/>
    <n v="160"/>
    <n v="144"/>
    <n v="0.97399999999999998"/>
    <x v="62"/>
    <s v="Polo Grounds IV"/>
    <n v="763098"/>
    <n v="103"/>
    <n v="102"/>
    <s v="NYG"/>
    <s v="NY1"/>
    <s v="NY1"/>
  </r>
  <r>
    <x v="70"/>
    <x v="1"/>
    <x v="0"/>
    <x v="5"/>
    <s v="NYA"/>
    <s v="NYY"/>
    <x v="73"/>
    <m/>
    <n v="1"/>
    <n v="156"/>
    <n v="78"/>
    <n v="101"/>
    <n v="53"/>
    <m/>
    <x v="0"/>
    <x v="1"/>
    <x v="1"/>
    <x v="2"/>
    <n v="1"/>
    <n v="830"/>
    <n v="5444"/>
    <n v="1464"/>
    <n v="243"/>
    <n v="60"/>
    <n v="151"/>
    <n v="616"/>
    <n v="565"/>
    <n v="51"/>
    <n v="33"/>
    <m/>
    <m/>
    <n v="631"/>
    <n v="548"/>
    <n v="3.53"/>
    <n v="75"/>
    <n v="13"/>
    <n v="26"/>
    <n v="4188"/>
    <n v="1309"/>
    <n v="81"/>
    <n v="598"/>
    <n v="589"/>
    <n v="165"/>
    <n v="196"/>
    <n v="0.97299999999999998"/>
    <x v="96"/>
    <s v="Yankee Stadium I"/>
    <n v="964722"/>
    <n v="99"/>
    <n v="95"/>
    <s v="NYY"/>
    <s v="NYA"/>
    <s v="NYA"/>
  </r>
  <r>
    <x v="70"/>
    <x v="1"/>
    <x v="0"/>
    <x v="5"/>
    <s v="PHA"/>
    <s v="OAK"/>
    <x v="78"/>
    <m/>
    <n v="8"/>
    <n v="154"/>
    <n v="77"/>
    <n v="64"/>
    <n v="90"/>
    <m/>
    <x v="0"/>
    <x v="0"/>
    <x v="0"/>
    <x v="1"/>
    <n v="0"/>
    <n v="713"/>
    <n v="5336"/>
    <n v="1431"/>
    <n v="240"/>
    <n v="69"/>
    <n v="85"/>
    <n v="574"/>
    <n v="588"/>
    <n v="27"/>
    <n v="36"/>
    <m/>
    <m/>
    <n v="840"/>
    <n v="733"/>
    <n v="4.83"/>
    <n v="64"/>
    <n v="3"/>
    <n v="18"/>
    <n v="4095"/>
    <n v="1516"/>
    <n v="136"/>
    <n v="557"/>
    <n v="386"/>
    <n v="200"/>
    <n v="150"/>
    <n v="0.96699999999999997"/>
    <x v="5"/>
    <s v="Shibe Park"/>
    <n v="528894"/>
    <n v="98"/>
    <n v="101"/>
    <s v="PHA"/>
    <s v="PHA"/>
    <s v="PHA"/>
  </r>
  <r>
    <x v="70"/>
    <x v="1"/>
    <x v="0"/>
    <x v="1"/>
    <s v="PHI"/>
    <s v="PHI"/>
    <x v="44"/>
    <m/>
    <n v="8"/>
    <n v="155"/>
    <n v="76"/>
    <n v="43"/>
    <n v="111"/>
    <m/>
    <x v="0"/>
    <x v="0"/>
    <x v="0"/>
    <x v="1"/>
    <n v="0"/>
    <n v="501"/>
    <n v="5233"/>
    <n v="1277"/>
    <n v="188"/>
    <n v="38"/>
    <n v="64"/>
    <n v="451"/>
    <n v="596"/>
    <n v="65"/>
    <m/>
    <m/>
    <m/>
    <n v="793"/>
    <n v="686"/>
    <n v="4.5"/>
    <n v="35"/>
    <n v="4"/>
    <n v="9"/>
    <n v="4116"/>
    <n v="1499"/>
    <n v="79"/>
    <n v="606"/>
    <n v="552"/>
    <n v="186"/>
    <n v="147"/>
    <n v="0.96899999999999997"/>
    <x v="71"/>
    <s v="Shibe Park"/>
    <n v="231401"/>
    <n v="95"/>
    <n v="101"/>
    <s v="PHI"/>
    <s v="PHI"/>
    <s v="PHI"/>
  </r>
  <r>
    <x v="70"/>
    <x v="1"/>
    <x v="0"/>
    <x v="1"/>
    <s v="PIT"/>
    <s v="PIT"/>
    <x v="39"/>
    <m/>
    <n v="4"/>
    <n v="156"/>
    <n v="78"/>
    <n v="81"/>
    <n v="73"/>
    <m/>
    <x v="0"/>
    <x v="0"/>
    <x v="0"/>
    <x v="1"/>
    <n v="0"/>
    <n v="690"/>
    <n v="5297"/>
    <n v="1417"/>
    <n v="233"/>
    <n v="65"/>
    <n v="56"/>
    <n v="547"/>
    <n v="516"/>
    <n v="59"/>
    <m/>
    <m/>
    <m/>
    <n v="643"/>
    <n v="531"/>
    <n v="3.48"/>
    <n v="71"/>
    <n v="8"/>
    <n v="12"/>
    <n v="4122"/>
    <n v="1392"/>
    <n v="66"/>
    <n v="492"/>
    <n v="410"/>
    <n v="194"/>
    <n v="130"/>
    <n v="0.96799999999999997"/>
    <x v="77"/>
    <s v="Forbes Field"/>
    <n v="482241"/>
    <n v="100"/>
    <n v="100"/>
    <s v="PIT"/>
    <s v="PIT"/>
    <s v="PIT"/>
  </r>
  <r>
    <x v="70"/>
    <x v="1"/>
    <x v="0"/>
    <x v="5"/>
    <s v="SLA"/>
    <s v="BAL"/>
    <x v="37"/>
    <m/>
    <n v="6"/>
    <n v="157"/>
    <n v="79"/>
    <n v="70"/>
    <n v="84"/>
    <m/>
    <x v="0"/>
    <x v="0"/>
    <x v="0"/>
    <x v="1"/>
    <n v="0"/>
    <n v="765"/>
    <n v="5408"/>
    <n v="1440"/>
    <n v="281"/>
    <n v="58"/>
    <n v="91"/>
    <n v="775"/>
    <n v="552"/>
    <n v="50"/>
    <n v="39"/>
    <m/>
    <m/>
    <n v="823"/>
    <n v="728"/>
    <n v="4.72"/>
    <n v="65"/>
    <n v="7"/>
    <n v="10"/>
    <n v="4167"/>
    <n v="1563"/>
    <n v="120"/>
    <n v="549"/>
    <n v="454"/>
    <n v="151"/>
    <n v="156"/>
    <n v="0.97499999999999998"/>
    <x v="45"/>
    <s v="Sportsman's Park IV"/>
    <n v="176240"/>
    <n v="104"/>
    <n v="104"/>
    <s v="SLB"/>
    <s v="SLA"/>
    <s v="SLA"/>
  </r>
  <r>
    <x v="70"/>
    <x v="1"/>
    <x v="0"/>
    <x v="1"/>
    <s v="SLN"/>
    <s v="STL"/>
    <x v="40"/>
    <m/>
    <n v="2"/>
    <n v="155"/>
    <n v="79"/>
    <n v="97"/>
    <n v="56"/>
    <m/>
    <x v="0"/>
    <x v="0"/>
    <x v="0"/>
    <x v="1"/>
    <n v="0"/>
    <n v="734"/>
    <n v="5457"/>
    <n v="1482"/>
    <n v="254"/>
    <n v="56"/>
    <n v="70"/>
    <n v="540"/>
    <n v="543"/>
    <n v="47"/>
    <m/>
    <m/>
    <m/>
    <n v="589"/>
    <n v="502"/>
    <n v="3.19"/>
    <n v="64"/>
    <n v="15"/>
    <n v="20"/>
    <n v="4248"/>
    <n v="1289"/>
    <n v="85"/>
    <n v="502"/>
    <n v="659"/>
    <n v="171"/>
    <n v="146"/>
    <n v="0.97299999999999998"/>
    <x v="83"/>
    <s v="Sportsman's Park IV"/>
    <n v="633645"/>
    <n v="107"/>
    <n v="104"/>
    <s v="STL"/>
    <s v="SLN"/>
    <s v="SLN"/>
  </r>
  <r>
    <x v="70"/>
    <x v="1"/>
    <x v="0"/>
    <x v="5"/>
    <s v="WS1"/>
    <s v="MIN"/>
    <x v="79"/>
    <m/>
    <n v="6"/>
    <n v="156"/>
    <n v="78"/>
    <n v="70"/>
    <n v="84"/>
    <m/>
    <x v="0"/>
    <x v="0"/>
    <x v="0"/>
    <x v="1"/>
    <n v="0"/>
    <n v="728"/>
    <n v="5521"/>
    <n v="1502"/>
    <n v="257"/>
    <n v="80"/>
    <n v="52"/>
    <n v="470"/>
    <n v="488"/>
    <n v="79"/>
    <n v="36"/>
    <m/>
    <m/>
    <n v="798"/>
    <n v="671"/>
    <n v="4.3499999999999996"/>
    <n v="69"/>
    <n v="8"/>
    <n v="7"/>
    <n v="4167"/>
    <n v="1524"/>
    <n v="69"/>
    <n v="603"/>
    <n v="544"/>
    <n v="188"/>
    <n v="169"/>
    <n v="0.96899999999999997"/>
    <x v="79"/>
    <s v="Griffith Stadium I"/>
    <n v="415663"/>
    <n v="95"/>
    <n v="97"/>
    <s v="WSH"/>
    <s v="WS1"/>
    <s v="WS1"/>
  </r>
  <r>
    <x v="71"/>
    <x v="1"/>
    <x v="0"/>
    <x v="5"/>
    <s v="BOS"/>
    <s v="BOS"/>
    <x v="74"/>
    <m/>
    <n v="2"/>
    <n v="152"/>
    <n v="77"/>
    <n v="93"/>
    <n v="59"/>
    <m/>
    <x v="0"/>
    <x v="0"/>
    <x v="0"/>
    <x v="1"/>
    <n v="0"/>
    <n v="761"/>
    <n v="5248"/>
    <n v="1451"/>
    <n v="244"/>
    <n v="55"/>
    <n v="103"/>
    <n v="591"/>
    <n v="508"/>
    <n v="68"/>
    <n v="61"/>
    <m/>
    <m/>
    <n v="594"/>
    <n v="519"/>
    <n v="3.44"/>
    <n v="84"/>
    <n v="11"/>
    <n v="17"/>
    <n v="4074"/>
    <n v="1260"/>
    <n v="65"/>
    <n v="553"/>
    <n v="500"/>
    <n v="157"/>
    <n v="156"/>
    <n v="0.97399999999999998"/>
    <x v="92"/>
    <s v="Fenway Park II"/>
    <n v="730340"/>
    <n v="104"/>
    <n v="102"/>
    <s v="BOS"/>
    <s v="BOS"/>
    <s v="BOS"/>
  </r>
  <r>
    <x v="71"/>
    <x v="1"/>
    <x v="0"/>
    <x v="1"/>
    <s v="BRO"/>
    <s v="LAD"/>
    <x v="47"/>
    <m/>
    <n v="2"/>
    <n v="155"/>
    <n v="79"/>
    <n v="104"/>
    <n v="50"/>
    <m/>
    <x v="0"/>
    <x v="0"/>
    <x v="0"/>
    <x v="1"/>
    <n v="0"/>
    <n v="742"/>
    <n v="5285"/>
    <n v="1398"/>
    <n v="263"/>
    <n v="34"/>
    <n v="62"/>
    <n v="572"/>
    <n v="484"/>
    <n v="81"/>
    <m/>
    <m/>
    <m/>
    <n v="510"/>
    <n v="441"/>
    <n v="2.84"/>
    <n v="67"/>
    <n v="16"/>
    <n v="24"/>
    <n v="4194"/>
    <n v="1205"/>
    <n v="73"/>
    <n v="493"/>
    <n v="612"/>
    <n v="138"/>
    <n v="150"/>
    <n v="0.97699999999999998"/>
    <x v="93"/>
    <s v="Ebbets Field"/>
    <n v="1037765"/>
    <n v="103"/>
    <n v="99"/>
    <s v="BRO"/>
    <s v="BRO"/>
    <s v="BRO"/>
  </r>
  <r>
    <x v="71"/>
    <x v="1"/>
    <x v="0"/>
    <x v="1"/>
    <s v="BSN"/>
    <s v="ATL"/>
    <x v="24"/>
    <m/>
    <n v="7"/>
    <n v="150"/>
    <n v="71"/>
    <n v="59"/>
    <n v="89"/>
    <m/>
    <x v="0"/>
    <x v="0"/>
    <x v="0"/>
    <x v="1"/>
    <n v="0"/>
    <n v="515"/>
    <n v="5077"/>
    <n v="1216"/>
    <n v="210"/>
    <n v="19"/>
    <n v="68"/>
    <n v="474"/>
    <n v="507"/>
    <n v="49"/>
    <m/>
    <m/>
    <m/>
    <n v="645"/>
    <n v="557"/>
    <n v="3.76"/>
    <n v="68"/>
    <n v="9"/>
    <n v="8"/>
    <n v="4002"/>
    <n v="1326"/>
    <n v="82"/>
    <n v="518"/>
    <n v="414"/>
    <n v="139"/>
    <n v="138"/>
    <n v="0.97699999999999998"/>
    <x v="95"/>
    <s v="Braves Field"/>
    <n v="285332"/>
    <n v="97"/>
    <n v="100"/>
    <s v="BSN"/>
    <s v="BSN"/>
    <s v="BSN"/>
  </r>
  <r>
    <x v="71"/>
    <x v="1"/>
    <x v="0"/>
    <x v="5"/>
    <s v="CHA"/>
    <s v="CHW"/>
    <x v="75"/>
    <m/>
    <n v="6"/>
    <n v="148"/>
    <n v="70"/>
    <n v="66"/>
    <n v="82"/>
    <m/>
    <x v="0"/>
    <x v="0"/>
    <x v="0"/>
    <x v="1"/>
    <n v="0"/>
    <n v="538"/>
    <n v="4949"/>
    <n v="1215"/>
    <n v="214"/>
    <n v="36"/>
    <n v="25"/>
    <n v="497"/>
    <n v="427"/>
    <n v="114"/>
    <n v="70"/>
    <m/>
    <m/>
    <n v="609"/>
    <n v="523"/>
    <n v="3.58"/>
    <n v="86"/>
    <n v="8"/>
    <n v="8"/>
    <n v="3942"/>
    <n v="1304"/>
    <n v="74"/>
    <n v="473"/>
    <n v="432"/>
    <n v="173"/>
    <n v="144"/>
    <n v="0.97"/>
    <x v="85"/>
    <s v="Comiskey Park"/>
    <n v="425734"/>
    <n v="97"/>
    <n v="98"/>
    <s v="CHW"/>
    <s v="CHA"/>
    <s v="CHA"/>
  </r>
  <r>
    <x v="71"/>
    <x v="1"/>
    <x v="0"/>
    <x v="1"/>
    <s v="CHN"/>
    <s v="CHC"/>
    <x v="25"/>
    <m/>
    <n v="6"/>
    <n v="155"/>
    <n v="78"/>
    <n v="68"/>
    <n v="86"/>
    <m/>
    <x v="0"/>
    <x v="0"/>
    <x v="0"/>
    <x v="1"/>
    <n v="0"/>
    <n v="591"/>
    <n v="5352"/>
    <n v="1360"/>
    <n v="224"/>
    <n v="41"/>
    <n v="75"/>
    <n v="509"/>
    <n v="607"/>
    <n v="63"/>
    <m/>
    <m/>
    <m/>
    <n v="665"/>
    <n v="560"/>
    <n v="3.6"/>
    <n v="71"/>
    <n v="10"/>
    <n v="14"/>
    <n v="4200"/>
    <n v="1447"/>
    <n v="70"/>
    <n v="525"/>
    <n v="507"/>
    <n v="169"/>
    <n v="169"/>
    <n v="0.97299999999999998"/>
    <x v="88"/>
    <s v="Wrigley Field"/>
    <n v="590972"/>
    <n v="96"/>
    <n v="96"/>
    <s v="CHC"/>
    <s v="CHN"/>
    <s v="CHN"/>
  </r>
  <r>
    <x v="71"/>
    <x v="1"/>
    <x v="0"/>
    <x v="1"/>
    <s v="CIN"/>
    <s v="CIN"/>
    <x v="26"/>
    <m/>
    <n v="4"/>
    <n v="154"/>
    <n v="77"/>
    <n v="76"/>
    <n v="76"/>
    <m/>
    <x v="0"/>
    <x v="0"/>
    <x v="0"/>
    <x v="1"/>
    <n v="0"/>
    <n v="527"/>
    <n v="5260"/>
    <n v="1216"/>
    <n v="198"/>
    <n v="39"/>
    <n v="66"/>
    <n v="483"/>
    <n v="549"/>
    <n v="42"/>
    <m/>
    <m/>
    <m/>
    <n v="545"/>
    <n v="442"/>
    <n v="2.82"/>
    <n v="80"/>
    <n v="12"/>
    <n v="8"/>
    <n v="4233"/>
    <n v="1213"/>
    <n v="47"/>
    <n v="526"/>
    <n v="616"/>
    <n v="175"/>
    <n v="158"/>
    <n v="0.97199999999999998"/>
    <x v="25"/>
    <s v="Crosley Field"/>
    <n v="427031"/>
    <n v="100"/>
    <n v="99"/>
    <s v="CIN"/>
    <s v="CIN"/>
    <s v="CIN"/>
  </r>
  <r>
    <x v="71"/>
    <x v="1"/>
    <x v="0"/>
    <x v="5"/>
    <s v="CLE"/>
    <s v="CLE"/>
    <x v="76"/>
    <m/>
    <n v="4"/>
    <n v="156"/>
    <n v="80"/>
    <n v="75"/>
    <n v="79"/>
    <m/>
    <x v="0"/>
    <x v="0"/>
    <x v="0"/>
    <x v="1"/>
    <n v="0"/>
    <n v="590"/>
    <n v="5317"/>
    <n v="1344"/>
    <n v="223"/>
    <n v="58"/>
    <n v="50"/>
    <n v="500"/>
    <n v="544"/>
    <n v="69"/>
    <n v="74"/>
    <m/>
    <m/>
    <n v="659"/>
    <n v="559"/>
    <n v="3.59"/>
    <n v="61"/>
    <n v="12"/>
    <n v="11"/>
    <n v="4206"/>
    <n v="1353"/>
    <n v="61"/>
    <n v="560"/>
    <n v="448"/>
    <n v="163"/>
    <n v="175"/>
    <n v="0.97399999999999998"/>
    <x v="107"/>
    <s v="League Park II/Cleveland Stadium"/>
    <n v="459447"/>
    <n v="94"/>
    <n v="94"/>
    <s v="CLE"/>
    <s v="CLE"/>
    <s v="CLE"/>
  </r>
  <r>
    <x v="71"/>
    <x v="1"/>
    <x v="0"/>
    <x v="5"/>
    <s v="DET"/>
    <s v="DET"/>
    <x v="77"/>
    <m/>
    <n v="5"/>
    <n v="156"/>
    <n v="77"/>
    <n v="73"/>
    <n v="81"/>
    <m/>
    <x v="0"/>
    <x v="0"/>
    <x v="0"/>
    <x v="1"/>
    <n v="0"/>
    <n v="589"/>
    <n v="5327"/>
    <n v="1313"/>
    <n v="217"/>
    <n v="37"/>
    <n v="76"/>
    <n v="509"/>
    <n v="476"/>
    <n v="39"/>
    <n v="40"/>
    <m/>
    <m/>
    <n v="587"/>
    <n v="487"/>
    <n v="3.13"/>
    <n v="65"/>
    <n v="12"/>
    <n v="14"/>
    <n v="4197"/>
    <n v="1321"/>
    <n v="60"/>
    <n v="598"/>
    <n v="671"/>
    <n v="193"/>
    <n v="142"/>
    <n v="0.96899999999999997"/>
    <x v="86"/>
    <s v="Briggs Stadium"/>
    <n v="580087"/>
    <n v="108"/>
    <n v="108"/>
    <s v="DET"/>
    <s v="DET"/>
    <s v="DET"/>
  </r>
  <r>
    <x v="71"/>
    <x v="1"/>
    <x v="0"/>
    <x v="1"/>
    <s v="NY1"/>
    <s v="SFG"/>
    <x v="42"/>
    <m/>
    <n v="3"/>
    <n v="154"/>
    <n v="79"/>
    <n v="85"/>
    <n v="67"/>
    <m/>
    <x v="0"/>
    <x v="0"/>
    <x v="0"/>
    <x v="1"/>
    <n v="0"/>
    <n v="675"/>
    <n v="5210"/>
    <n v="1323"/>
    <n v="162"/>
    <n v="35"/>
    <n v="109"/>
    <n v="558"/>
    <n v="511"/>
    <n v="39"/>
    <m/>
    <m/>
    <m/>
    <n v="600"/>
    <n v="504"/>
    <n v="3.31"/>
    <n v="70"/>
    <n v="12"/>
    <n v="13"/>
    <n v="4110"/>
    <n v="1299"/>
    <n v="94"/>
    <n v="493"/>
    <n v="497"/>
    <n v="137"/>
    <n v="128"/>
    <n v="0.97699999999999998"/>
    <x v="62"/>
    <s v="Polo Grounds IV"/>
    <n v="779621"/>
    <n v="101"/>
    <n v="102"/>
    <s v="NYG"/>
    <s v="NY1"/>
    <s v="NY1"/>
  </r>
  <r>
    <x v="71"/>
    <x v="1"/>
    <x v="0"/>
    <x v="5"/>
    <s v="NYA"/>
    <s v="NYY"/>
    <x v="73"/>
    <m/>
    <n v="1"/>
    <n v="154"/>
    <n v="77"/>
    <n v="103"/>
    <n v="51"/>
    <m/>
    <x v="0"/>
    <x v="1"/>
    <x v="1"/>
    <x v="1"/>
    <n v="0"/>
    <n v="801"/>
    <n v="5305"/>
    <n v="1429"/>
    <n v="223"/>
    <n v="57"/>
    <n v="108"/>
    <n v="591"/>
    <n v="556"/>
    <n v="69"/>
    <n v="33"/>
    <m/>
    <m/>
    <n v="507"/>
    <n v="445"/>
    <n v="2.91"/>
    <n v="88"/>
    <n v="18"/>
    <n v="17"/>
    <n v="4125"/>
    <n v="1259"/>
    <n v="71"/>
    <n v="431"/>
    <n v="558"/>
    <n v="142"/>
    <n v="190"/>
    <n v="0.97599999999999998"/>
    <x v="96"/>
    <s v="Yankee Stadium I"/>
    <n v="922011"/>
    <n v="98"/>
    <n v="94"/>
    <s v="NYY"/>
    <s v="NYA"/>
    <s v="NYA"/>
  </r>
  <r>
    <x v="71"/>
    <x v="1"/>
    <x v="0"/>
    <x v="5"/>
    <s v="PHA"/>
    <s v="OAK"/>
    <x v="78"/>
    <m/>
    <n v="8"/>
    <n v="154"/>
    <n v="76"/>
    <n v="55"/>
    <n v="99"/>
    <m/>
    <x v="0"/>
    <x v="0"/>
    <x v="0"/>
    <x v="1"/>
    <n v="0"/>
    <n v="549"/>
    <n v="5285"/>
    <n v="1315"/>
    <n v="213"/>
    <n v="46"/>
    <n v="33"/>
    <n v="440"/>
    <n v="490"/>
    <n v="44"/>
    <n v="45"/>
    <m/>
    <m/>
    <n v="801"/>
    <n v="679"/>
    <n v="4.45"/>
    <n v="67"/>
    <n v="5"/>
    <n v="9"/>
    <n v="4122"/>
    <n v="1404"/>
    <n v="89"/>
    <n v="639"/>
    <n v="546"/>
    <n v="188"/>
    <n v="124"/>
    <n v="0.96899999999999997"/>
    <x v="5"/>
    <s v="Shibe Park"/>
    <n v="423487"/>
    <n v="100"/>
    <n v="104"/>
    <s v="PHA"/>
    <s v="PHA"/>
    <s v="PHA"/>
  </r>
  <r>
    <x v="71"/>
    <x v="1"/>
    <x v="0"/>
    <x v="1"/>
    <s v="PHI"/>
    <s v="PHI"/>
    <x v="44"/>
    <m/>
    <n v="8"/>
    <n v="151"/>
    <n v="74"/>
    <n v="42"/>
    <n v="109"/>
    <m/>
    <x v="0"/>
    <x v="0"/>
    <x v="0"/>
    <x v="1"/>
    <n v="0"/>
    <n v="394"/>
    <n v="5060"/>
    <n v="1174"/>
    <n v="168"/>
    <n v="37"/>
    <n v="44"/>
    <n v="392"/>
    <n v="488"/>
    <n v="37"/>
    <m/>
    <m/>
    <m/>
    <n v="706"/>
    <n v="614"/>
    <n v="4.12"/>
    <n v="51"/>
    <n v="2"/>
    <n v="6"/>
    <n v="4023"/>
    <n v="1328"/>
    <n v="61"/>
    <n v="605"/>
    <n v="472"/>
    <n v="193"/>
    <n v="147"/>
    <n v="0.96799999999999997"/>
    <x v="71"/>
    <s v="Shibe Park"/>
    <n v="230183"/>
    <n v="94"/>
    <n v="99"/>
    <s v="PHI"/>
    <s v="PHI"/>
    <s v="PHI"/>
  </r>
  <r>
    <x v="71"/>
    <x v="1"/>
    <x v="0"/>
    <x v="1"/>
    <s v="PIT"/>
    <s v="PIT"/>
    <x v="39"/>
    <m/>
    <n v="5"/>
    <n v="151"/>
    <n v="77"/>
    <n v="66"/>
    <n v="81"/>
    <m/>
    <x v="0"/>
    <x v="0"/>
    <x v="0"/>
    <x v="1"/>
    <n v="0"/>
    <n v="585"/>
    <n v="5104"/>
    <n v="1250"/>
    <n v="173"/>
    <n v="49"/>
    <n v="54"/>
    <n v="537"/>
    <n v="536"/>
    <n v="41"/>
    <m/>
    <m/>
    <m/>
    <n v="631"/>
    <n v="537"/>
    <n v="3.58"/>
    <n v="64"/>
    <n v="13"/>
    <n v="11"/>
    <n v="4053"/>
    <n v="1376"/>
    <n v="62"/>
    <n v="435"/>
    <n v="426"/>
    <n v="182"/>
    <n v="129"/>
    <n v="0.96899999999999997"/>
    <x v="77"/>
    <s v="Forbes Field"/>
    <n v="448897"/>
    <n v="103"/>
    <n v="102"/>
    <s v="PIT"/>
    <s v="PIT"/>
    <s v="PIT"/>
  </r>
  <r>
    <x v="71"/>
    <x v="1"/>
    <x v="0"/>
    <x v="5"/>
    <s v="SLA"/>
    <s v="BAL"/>
    <x v="37"/>
    <m/>
    <n v="3"/>
    <n v="151"/>
    <n v="77"/>
    <n v="82"/>
    <n v="69"/>
    <m/>
    <x v="0"/>
    <x v="0"/>
    <x v="0"/>
    <x v="1"/>
    <n v="0"/>
    <n v="730"/>
    <n v="5229"/>
    <n v="1354"/>
    <n v="239"/>
    <n v="62"/>
    <n v="98"/>
    <n v="609"/>
    <n v="607"/>
    <n v="37"/>
    <n v="38"/>
    <m/>
    <m/>
    <n v="637"/>
    <n v="544"/>
    <n v="3.59"/>
    <n v="68"/>
    <n v="12"/>
    <n v="13"/>
    <n v="4089"/>
    <n v="1387"/>
    <n v="63"/>
    <n v="505"/>
    <n v="488"/>
    <n v="167"/>
    <n v="143"/>
    <n v="0.97199999999999998"/>
    <x v="45"/>
    <s v="Sportsman's Park IV"/>
    <n v="255617"/>
    <n v="102"/>
    <n v="102"/>
    <s v="SLB"/>
    <s v="SLA"/>
    <s v="SLA"/>
  </r>
  <r>
    <x v="71"/>
    <x v="1"/>
    <x v="0"/>
    <x v="1"/>
    <s v="SLN"/>
    <s v="STL"/>
    <x v="40"/>
    <m/>
    <n v="1"/>
    <n v="156"/>
    <n v="78"/>
    <n v="106"/>
    <n v="48"/>
    <m/>
    <x v="0"/>
    <x v="1"/>
    <x v="1"/>
    <x v="2"/>
    <n v="1"/>
    <n v="755"/>
    <n v="5421"/>
    <n v="1454"/>
    <n v="282"/>
    <n v="69"/>
    <n v="60"/>
    <n v="551"/>
    <n v="507"/>
    <n v="71"/>
    <m/>
    <m/>
    <m/>
    <n v="482"/>
    <n v="399"/>
    <n v="2.5499999999999998"/>
    <n v="70"/>
    <n v="18"/>
    <n v="15"/>
    <n v="4230"/>
    <n v="1192"/>
    <n v="49"/>
    <n v="473"/>
    <n v="651"/>
    <n v="169"/>
    <n v="137"/>
    <n v="0.97199999999999998"/>
    <x v="83"/>
    <s v="Sportsman's Park IV"/>
    <n v="553552"/>
    <n v="108"/>
    <n v="104"/>
    <s v="STL"/>
    <s v="SLN"/>
    <s v="SLN"/>
  </r>
  <r>
    <x v="71"/>
    <x v="1"/>
    <x v="0"/>
    <x v="5"/>
    <s v="WS1"/>
    <s v="MIN"/>
    <x v="79"/>
    <m/>
    <n v="7"/>
    <n v="151"/>
    <n v="77"/>
    <n v="62"/>
    <n v="89"/>
    <m/>
    <x v="0"/>
    <x v="0"/>
    <x v="0"/>
    <x v="1"/>
    <n v="0"/>
    <n v="653"/>
    <n v="5295"/>
    <n v="1364"/>
    <n v="224"/>
    <n v="49"/>
    <n v="40"/>
    <n v="581"/>
    <n v="536"/>
    <n v="98"/>
    <n v="29"/>
    <m/>
    <m/>
    <n v="817"/>
    <n v="685"/>
    <n v="4.58"/>
    <n v="68"/>
    <n v="12"/>
    <n v="11"/>
    <n v="4038"/>
    <n v="1496"/>
    <n v="50"/>
    <n v="558"/>
    <n v="496"/>
    <n v="222"/>
    <n v="133"/>
    <n v="0.96199999999999997"/>
    <x v="79"/>
    <s v="Griffith Stadium I"/>
    <n v="403493"/>
    <n v="99"/>
    <n v="100"/>
    <s v="WSH"/>
    <s v="WS1"/>
    <s v="WS1"/>
  </r>
  <r>
    <x v="72"/>
    <x v="1"/>
    <x v="0"/>
    <x v="5"/>
    <s v="BOS"/>
    <s v="BOS"/>
    <x v="74"/>
    <m/>
    <n v="7"/>
    <n v="155"/>
    <n v="77"/>
    <n v="68"/>
    <n v="84"/>
    <m/>
    <x v="0"/>
    <x v="0"/>
    <x v="0"/>
    <x v="1"/>
    <n v="0"/>
    <n v="563"/>
    <n v="5392"/>
    <n v="1314"/>
    <n v="223"/>
    <n v="42"/>
    <n v="57"/>
    <n v="486"/>
    <n v="591"/>
    <n v="86"/>
    <n v="61"/>
    <m/>
    <m/>
    <n v="607"/>
    <n v="547"/>
    <n v="3.45"/>
    <n v="62"/>
    <n v="13"/>
    <n v="16"/>
    <n v="4278"/>
    <n v="1369"/>
    <n v="61"/>
    <n v="615"/>
    <n v="513"/>
    <n v="153"/>
    <n v="179"/>
    <n v="0.97599999999999998"/>
    <x v="92"/>
    <s v="Fenway Park II"/>
    <n v="358275"/>
    <n v="102"/>
    <n v="101"/>
    <s v="BOS"/>
    <s v="BOS"/>
    <s v="BOS"/>
  </r>
  <r>
    <x v="72"/>
    <x v="1"/>
    <x v="0"/>
    <x v="1"/>
    <s v="BRO"/>
    <s v="LAD"/>
    <x v="47"/>
    <m/>
    <n v="3"/>
    <n v="153"/>
    <n v="77"/>
    <n v="81"/>
    <n v="72"/>
    <m/>
    <x v="0"/>
    <x v="0"/>
    <x v="0"/>
    <x v="1"/>
    <n v="0"/>
    <n v="716"/>
    <n v="5309"/>
    <n v="1444"/>
    <n v="263"/>
    <n v="35"/>
    <n v="39"/>
    <n v="580"/>
    <n v="422"/>
    <n v="58"/>
    <m/>
    <m/>
    <m/>
    <n v="674"/>
    <n v="590"/>
    <n v="3.88"/>
    <n v="50"/>
    <n v="13"/>
    <n v="22"/>
    <n v="4107"/>
    <n v="1326"/>
    <n v="59"/>
    <n v="637"/>
    <n v="588"/>
    <n v="167"/>
    <n v="137"/>
    <n v="0.97199999999999998"/>
    <x v="93"/>
    <s v="Ebbets Field"/>
    <n v="661739"/>
    <n v="101"/>
    <n v="100"/>
    <s v="BRO"/>
    <s v="BRO"/>
    <s v="BRO"/>
  </r>
  <r>
    <x v="72"/>
    <x v="1"/>
    <x v="0"/>
    <x v="1"/>
    <s v="BSN"/>
    <s v="ATL"/>
    <x v="24"/>
    <m/>
    <n v="6"/>
    <n v="153"/>
    <n v="77"/>
    <n v="68"/>
    <n v="85"/>
    <m/>
    <x v="0"/>
    <x v="0"/>
    <x v="0"/>
    <x v="1"/>
    <n v="0"/>
    <n v="465"/>
    <n v="5196"/>
    <n v="1213"/>
    <n v="202"/>
    <n v="36"/>
    <n v="39"/>
    <n v="469"/>
    <n v="609"/>
    <n v="56"/>
    <m/>
    <m/>
    <m/>
    <n v="612"/>
    <n v="504"/>
    <n v="3.25"/>
    <n v="87"/>
    <n v="13"/>
    <n v="4"/>
    <n v="4191"/>
    <n v="1361"/>
    <n v="66"/>
    <n v="441"/>
    <n v="409"/>
    <n v="178"/>
    <n v="139"/>
    <n v="0.97199999999999998"/>
    <x v="95"/>
    <s v="Braves Field"/>
    <n v="271289"/>
    <n v="98"/>
    <n v="100"/>
    <s v="BSN"/>
    <s v="BSN"/>
    <s v="BSN"/>
  </r>
  <r>
    <x v="72"/>
    <x v="1"/>
    <x v="0"/>
    <x v="5"/>
    <s v="CHA"/>
    <s v="CHW"/>
    <x v="75"/>
    <m/>
    <n v="4"/>
    <n v="155"/>
    <n v="76"/>
    <n v="82"/>
    <n v="72"/>
    <m/>
    <x v="0"/>
    <x v="0"/>
    <x v="0"/>
    <x v="1"/>
    <n v="0"/>
    <n v="573"/>
    <n v="5254"/>
    <n v="1297"/>
    <n v="193"/>
    <n v="46"/>
    <n v="33"/>
    <n v="561"/>
    <n v="581"/>
    <n v="173"/>
    <n v="87"/>
    <m/>
    <m/>
    <n v="594"/>
    <n v="498"/>
    <n v="3.2"/>
    <n v="70"/>
    <n v="12"/>
    <n v="19"/>
    <n v="4200"/>
    <n v="1352"/>
    <n v="54"/>
    <n v="501"/>
    <n v="476"/>
    <n v="166"/>
    <n v="167"/>
    <n v="0.97299999999999998"/>
    <x v="85"/>
    <s v="Comiskey Park"/>
    <n v="508962"/>
    <n v="99"/>
    <n v="101"/>
    <s v="CHW"/>
    <s v="CHA"/>
    <s v="CHA"/>
  </r>
  <r>
    <x v="72"/>
    <x v="1"/>
    <x v="0"/>
    <x v="1"/>
    <s v="CHN"/>
    <s v="CHC"/>
    <x v="25"/>
    <m/>
    <n v="5"/>
    <n v="154"/>
    <n v="75"/>
    <n v="74"/>
    <n v="79"/>
    <m/>
    <x v="0"/>
    <x v="0"/>
    <x v="0"/>
    <x v="1"/>
    <n v="0"/>
    <n v="632"/>
    <n v="5279"/>
    <n v="1380"/>
    <n v="207"/>
    <n v="56"/>
    <n v="52"/>
    <n v="574"/>
    <n v="522"/>
    <n v="53"/>
    <m/>
    <m/>
    <m/>
    <n v="600"/>
    <n v="510"/>
    <n v="3.31"/>
    <n v="67"/>
    <n v="13"/>
    <n v="14"/>
    <n v="4158"/>
    <n v="1379"/>
    <n v="53"/>
    <n v="394"/>
    <n v="513"/>
    <n v="167"/>
    <n v="138"/>
    <n v="0.97299999999999998"/>
    <x v="88"/>
    <s v="Wrigley Field"/>
    <n v="508247"/>
    <n v="98"/>
    <n v="98"/>
    <s v="CHC"/>
    <s v="CHN"/>
    <s v="CHN"/>
  </r>
  <r>
    <x v="72"/>
    <x v="1"/>
    <x v="0"/>
    <x v="1"/>
    <s v="CIN"/>
    <s v="CIN"/>
    <x v="26"/>
    <m/>
    <n v="2"/>
    <n v="155"/>
    <n v="78"/>
    <n v="87"/>
    <n v="67"/>
    <m/>
    <x v="0"/>
    <x v="0"/>
    <x v="0"/>
    <x v="1"/>
    <n v="0"/>
    <n v="608"/>
    <n v="5329"/>
    <n v="1362"/>
    <n v="229"/>
    <n v="47"/>
    <n v="43"/>
    <n v="445"/>
    <n v="476"/>
    <n v="49"/>
    <m/>
    <m/>
    <m/>
    <n v="543"/>
    <n v="488"/>
    <n v="3.13"/>
    <n v="78"/>
    <n v="18"/>
    <n v="17"/>
    <n v="4212"/>
    <n v="1299"/>
    <n v="38"/>
    <n v="579"/>
    <n v="498"/>
    <n v="121"/>
    <n v="193"/>
    <n v="0.98"/>
    <x v="25"/>
    <s v="Crosley Field"/>
    <n v="379122"/>
    <n v="99"/>
    <n v="99"/>
    <s v="CIN"/>
    <s v="CIN"/>
    <s v="CIN"/>
  </r>
  <r>
    <x v="72"/>
    <x v="1"/>
    <x v="0"/>
    <x v="5"/>
    <s v="CLE"/>
    <s v="CLE"/>
    <x v="76"/>
    <m/>
    <n v="3"/>
    <n v="153"/>
    <n v="77"/>
    <n v="82"/>
    <n v="71"/>
    <m/>
    <x v="0"/>
    <x v="0"/>
    <x v="0"/>
    <x v="1"/>
    <n v="0"/>
    <n v="600"/>
    <n v="5269"/>
    <n v="1344"/>
    <n v="246"/>
    <n v="45"/>
    <n v="55"/>
    <n v="567"/>
    <n v="521"/>
    <n v="47"/>
    <n v="58"/>
    <m/>
    <m/>
    <n v="577"/>
    <n v="492"/>
    <n v="3.15"/>
    <n v="64"/>
    <n v="14"/>
    <n v="20"/>
    <n v="4218"/>
    <n v="1234"/>
    <n v="52"/>
    <n v="606"/>
    <n v="585"/>
    <n v="157"/>
    <n v="183"/>
    <n v="0.97499999999999998"/>
    <x v="107"/>
    <s v="League Park II/Cleveland Stadium"/>
    <n v="438894"/>
    <n v="93"/>
    <n v="94"/>
    <s v="CLE"/>
    <s v="CLE"/>
    <s v="CLE"/>
  </r>
  <r>
    <x v="72"/>
    <x v="1"/>
    <x v="0"/>
    <x v="5"/>
    <s v="DET"/>
    <s v="DET"/>
    <x v="77"/>
    <m/>
    <n v="5"/>
    <n v="155"/>
    <n v="78"/>
    <n v="78"/>
    <n v="76"/>
    <m/>
    <x v="0"/>
    <x v="0"/>
    <x v="0"/>
    <x v="1"/>
    <n v="0"/>
    <n v="632"/>
    <n v="5364"/>
    <n v="1401"/>
    <n v="200"/>
    <n v="47"/>
    <n v="77"/>
    <n v="483"/>
    <n v="553"/>
    <n v="40"/>
    <n v="43"/>
    <m/>
    <m/>
    <n v="560"/>
    <n v="470"/>
    <n v="3"/>
    <n v="67"/>
    <n v="18"/>
    <n v="20"/>
    <n v="4233"/>
    <n v="1226"/>
    <n v="51"/>
    <n v="549"/>
    <n v="706"/>
    <n v="177"/>
    <n v="130"/>
    <n v="0.97099999999999997"/>
    <x v="86"/>
    <s v="Briggs Stadium"/>
    <n v="606287"/>
    <n v="107"/>
    <n v="106"/>
    <s v="DET"/>
    <s v="DET"/>
    <s v="DET"/>
  </r>
  <r>
    <x v="72"/>
    <x v="1"/>
    <x v="0"/>
    <x v="1"/>
    <s v="NY1"/>
    <s v="SFG"/>
    <x v="42"/>
    <m/>
    <n v="8"/>
    <n v="156"/>
    <n v="77"/>
    <n v="55"/>
    <n v="98"/>
    <m/>
    <x v="0"/>
    <x v="0"/>
    <x v="0"/>
    <x v="1"/>
    <n v="0"/>
    <n v="558"/>
    <n v="5290"/>
    <n v="1309"/>
    <n v="153"/>
    <n v="33"/>
    <n v="81"/>
    <n v="480"/>
    <n v="470"/>
    <n v="35"/>
    <m/>
    <m/>
    <m/>
    <n v="713"/>
    <n v="632"/>
    <n v="4.08"/>
    <n v="35"/>
    <n v="6"/>
    <n v="19"/>
    <n v="4182"/>
    <n v="1474"/>
    <n v="80"/>
    <n v="626"/>
    <n v="588"/>
    <n v="167"/>
    <n v="140"/>
    <n v="0.97299999999999998"/>
    <x v="62"/>
    <s v="Polo Grounds IV"/>
    <n v="466095"/>
    <n v="100"/>
    <n v="101"/>
    <s v="NYG"/>
    <s v="NY1"/>
    <s v="NY1"/>
  </r>
  <r>
    <x v="72"/>
    <x v="1"/>
    <x v="0"/>
    <x v="5"/>
    <s v="NYA"/>
    <s v="NYY"/>
    <x v="73"/>
    <m/>
    <n v="1"/>
    <n v="155"/>
    <n v="77"/>
    <n v="98"/>
    <n v="56"/>
    <m/>
    <x v="0"/>
    <x v="1"/>
    <x v="1"/>
    <x v="2"/>
    <n v="1"/>
    <n v="669"/>
    <n v="5282"/>
    <n v="1350"/>
    <n v="218"/>
    <n v="59"/>
    <n v="100"/>
    <n v="624"/>
    <n v="562"/>
    <n v="46"/>
    <n v="60"/>
    <m/>
    <m/>
    <n v="542"/>
    <n v="461"/>
    <n v="2.93"/>
    <n v="83"/>
    <n v="14"/>
    <n v="13"/>
    <n v="4245"/>
    <n v="1229"/>
    <n v="60"/>
    <n v="489"/>
    <n v="653"/>
    <n v="160"/>
    <n v="166"/>
    <n v="0.97399999999999998"/>
    <x v="96"/>
    <s v="Yankee Stadium I"/>
    <n v="618330"/>
    <n v="101"/>
    <n v="98"/>
    <s v="NYY"/>
    <s v="NYA"/>
    <s v="NYA"/>
  </r>
  <r>
    <x v="72"/>
    <x v="1"/>
    <x v="0"/>
    <x v="5"/>
    <s v="PHA"/>
    <s v="OAK"/>
    <x v="78"/>
    <m/>
    <n v="8"/>
    <n v="155"/>
    <n v="79"/>
    <n v="49"/>
    <n v="105"/>
    <m/>
    <x v="0"/>
    <x v="0"/>
    <x v="0"/>
    <x v="1"/>
    <n v="0"/>
    <n v="497"/>
    <n v="5244"/>
    <n v="1219"/>
    <n v="174"/>
    <n v="44"/>
    <n v="26"/>
    <n v="430"/>
    <n v="465"/>
    <n v="55"/>
    <n v="42"/>
    <m/>
    <m/>
    <n v="717"/>
    <n v="627"/>
    <n v="4.05"/>
    <n v="73"/>
    <n v="5"/>
    <n v="13"/>
    <n v="4182"/>
    <n v="1421"/>
    <n v="73"/>
    <n v="536"/>
    <n v="503"/>
    <n v="162"/>
    <n v="148"/>
    <n v="0.97299999999999998"/>
    <x v="5"/>
    <s v="Shibe Park"/>
    <n v="376735"/>
    <n v="99"/>
    <n v="103"/>
    <s v="PHA"/>
    <s v="PHA"/>
    <s v="PHA"/>
  </r>
  <r>
    <x v="72"/>
    <x v="1"/>
    <x v="0"/>
    <x v="1"/>
    <s v="PHI"/>
    <s v="PHI"/>
    <x v="44"/>
    <m/>
    <n v="7"/>
    <n v="157"/>
    <n v="78"/>
    <n v="64"/>
    <n v="90"/>
    <m/>
    <x v="0"/>
    <x v="0"/>
    <x v="0"/>
    <x v="1"/>
    <n v="0"/>
    <n v="571"/>
    <n v="5297"/>
    <n v="1321"/>
    <n v="186"/>
    <n v="36"/>
    <n v="66"/>
    <n v="499"/>
    <n v="556"/>
    <n v="29"/>
    <m/>
    <m/>
    <m/>
    <n v="676"/>
    <n v="586"/>
    <n v="3.79"/>
    <n v="66"/>
    <n v="10"/>
    <n v="14"/>
    <n v="4176"/>
    <n v="1436"/>
    <n v="59"/>
    <n v="451"/>
    <n v="431"/>
    <n v="187"/>
    <n v="143"/>
    <n v="0.97"/>
    <x v="110"/>
    <s v="Shibe Park"/>
    <n v="466975"/>
    <n v="95"/>
    <n v="99"/>
    <s v="PHI"/>
    <s v="PHI"/>
    <s v="PHI"/>
  </r>
  <r>
    <x v="72"/>
    <x v="1"/>
    <x v="0"/>
    <x v="1"/>
    <s v="PIT"/>
    <s v="PIT"/>
    <x v="39"/>
    <m/>
    <n v="4"/>
    <n v="157"/>
    <n v="78"/>
    <n v="80"/>
    <n v="74"/>
    <m/>
    <x v="0"/>
    <x v="0"/>
    <x v="0"/>
    <x v="1"/>
    <n v="0"/>
    <n v="669"/>
    <n v="5353"/>
    <n v="1401"/>
    <n v="240"/>
    <n v="73"/>
    <n v="42"/>
    <n v="573"/>
    <n v="566"/>
    <n v="64"/>
    <m/>
    <m/>
    <m/>
    <n v="605"/>
    <n v="480"/>
    <n v="3.08"/>
    <n v="74"/>
    <n v="11"/>
    <n v="12"/>
    <n v="4212"/>
    <n v="1424"/>
    <n v="44"/>
    <n v="422"/>
    <n v="396"/>
    <n v="170"/>
    <n v="159"/>
    <n v="0.97299999999999998"/>
    <x v="77"/>
    <s v="Forbes Field"/>
    <n v="498740"/>
    <n v="104"/>
    <n v="103"/>
    <s v="PIT"/>
    <s v="PIT"/>
    <s v="PIT"/>
  </r>
  <r>
    <x v="72"/>
    <x v="1"/>
    <x v="0"/>
    <x v="5"/>
    <s v="SLA"/>
    <s v="BAL"/>
    <x v="37"/>
    <m/>
    <n v="6"/>
    <n v="153"/>
    <n v="77"/>
    <n v="72"/>
    <n v="80"/>
    <m/>
    <x v="0"/>
    <x v="0"/>
    <x v="0"/>
    <x v="1"/>
    <n v="0"/>
    <n v="596"/>
    <n v="5175"/>
    <n v="1269"/>
    <n v="229"/>
    <n v="36"/>
    <n v="78"/>
    <n v="569"/>
    <n v="646"/>
    <n v="37"/>
    <n v="43"/>
    <m/>
    <m/>
    <n v="604"/>
    <n v="525"/>
    <n v="3.41"/>
    <n v="64"/>
    <n v="10"/>
    <n v="14"/>
    <n v="4155"/>
    <n v="1397"/>
    <n v="74"/>
    <n v="488"/>
    <n v="572"/>
    <n v="152"/>
    <n v="127"/>
    <n v="0.97499999999999998"/>
    <x v="45"/>
    <s v="Sportsman's Park IV"/>
    <n v="214392"/>
    <n v="104"/>
    <n v="102"/>
    <s v="SLB"/>
    <s v="SLA"/>
    <s v="SLA"/>
  </r>
  <r>
    <x v="72"/>
    <x v="1"/>
    <x v="0"/>
    <x v="1"/>
    <s v="SLN"/>
    <s v="STL"/>
    <x v="40"/>
    <m/>
    <n v="1"/>
    <n v="157"/>
    <n v="81"/>
    <n v="105"/>
    <n v="49"/>
    <m/>
    <x v="0"/>
    <x v="1"/>
    <x v="1"/>
    <x v="1"/>
    <n v="0"/>
    <n v="679"/>
    <n v="5438"/>
    <n v="1515"/>
    <n v="259"/>
    <n v="72"/>
    <n v="70"/>
    <n v="428"/>
    <n v="438"/>
    <n v="40"/>
    <m/>
    <m/>
    <m/>
    <n v="475"/>
    <n v="407"/>
    <n v="2.57"/>
    <n v="94"/>
    <n v="21"/>
    <n v="15"/>
    <n v="4281"/>
    <n v="1246"/>
    <n v="33"/>
    <n v="477"/>
    <n v="639"/>
    <n v="151"/>
    <n v="183"/>
    <n v="0.97599999999999998"/>
    <x v="83"/>
    <s v="Sportsman's Park IV"/>
    <n v="517135"/>
    <n v="106"/>
    <n v="101"/>
    <s v="STL"/>
    <s v="SLN"/>
    <s v="SLN"/>
  </r>
  <r>
    <x v="72"/>
    <x v="1"/>
    <x v="0"/>
    <x v="5"/>
    <s v="WS1"/>
    <s v="MIN"/>
    <x v="79"/>
    <m/>
    <n v="2"/>
    <n v="153"/>
    <n v="76"/>
    <n v="84"/>
    <n v="69"/>
    <m/>
    <x v="0"/>
    <x v="0"/>
    <x v="0"/>
    <x v="1"/>
    <n v="0"/>
    <n v="666"/>
    <n v="5233"/>
    <n v="1328"/>
    <n v="245"/>
    <n v="50"/>
    <n v="47"/>
    <n v="605"/>
    <n v="579"/>
    <n v="142"/>
    <n v="55"/>
    <m/>
    <m/>
    <n v="595"/>
    <n v="490"/>
    <n v="3.18"/>
    <n v="61"/>
    <n v="16"/>
    <n v="21"/>
    <n v="4164"/>
    <n v="1293"/>
    <n v="48"/>
    <n v="540"/>
    <n v="495"/>
    <n v="179"/>
    <n v="145"/>
    <n v="0.97099999999999997"/>
    <x v="79"/>
    <s v="Griffith Stadium I"/>
    <n v="574694"/>
    <n v="96"/>
    <n v="97"/>
    <s v="WSH"/>
    <s v="WS1"/>
    <s v="WS1"/>
  </r>
  <r>
    <x v="73"/>
    <x v="1"/>
    <x v="0"/>
    <x v="5"/>
    <s v="BOS"/>
    <s v="BOS"/>
    <x v="74"/>
    <m/>
    <n v="4"/>
    <n v="156"/>
    <n v="78"/>
    <n v="77"/>
    <n v="77"/>
    <m/>
    <x v="0"/>
    <x v="0"/>
    <x v="0"/>
    <x v="1"/>
    <n v="0"/>
    <n v="739"/>
    <n v="5400"/>
    <n v="1456"/>
    <n v="277"/>
    <n v="56"/>
    <n v="69"/>
    <n v="522"/>
    <n v="505"/>
    <n v="60"/>
    <n v="40"/>
    <m/>
    <m/>
    <n v="676"/>
    <n v="592"/>
    <n v="3.82"/>
    <n v="58"/>
    <n v="7"/>
    <n v="17"/>
    <n v="4182"/>
    <n v="1404"/>
    <n v="66"/>
    <n v="592"/>
    <n v="524"/>
    <n v="172"/>
    <n v="154"/>
    <n v="0.97199999999999998"/>
    <x v="92"/>
    <s v="Fenway Park II"/>
    <n v="506975"/>
    <n v="99"/>
    <n v="100"/>
    <s v="BOS"/>
    <s v="BOS"/>
    <s v="BOS"/>
  </r>
  <r>
    <x v="73"/>
    <x v="1"/>
    <x v="0"/>
    <x v="1"/>
    <s v="BRO"/>
    <s v="LAD"/>
    <x v="47"/>
    <m/>
    <n v="7"/>
    <n v="155"/>
    <n v="77"/>
    <n v="63"/>
    <n v="91"/>
    <m/>
    <x v="0"/>
    <x v="0"/>
    <x v="0"/>
    <x v="1"/>
    <n v="0"/>
    <n v="690"/>
    <n v="5393"/>
    <n v="1450"/>
    <n v="255"/>
    <n v="51"/>
    <n v="56"/>
    <n v="486"/>
    <n v="451"/>
    <n v="45"/>
    <m/>
    <m/>
    <m/>
    <n v="832"/>
    <n v="711"/>
    <n v="4.68"/>
    <n v="50"/>
    <n v="4"/>
    <n v="13"/>
    <n v="4101"/>
    <n v="1471"/>
    <n v="75"/>
    <n v="660"/>
    <n v="487"/>
    <n v="197"/>
    <n v="112"/>
    <n v="0.96599999999999997"/>
    <x v="93"/>
    <s v="Ebbets Field"/>
    <n v="605905"/>
    <n v="98"/>
    <n v="98"/>
    <s v="BRO"/>
    <s v="BRO"/>
    <s v="BRO"/>
  </r>
  <r>
    <x v="73"/>
    <x v="1"/>
    <x v="0"/>
    <x v="1"/>
    <s v="BSN"/>
    <s v="ATL"/>
    <x v="24"/>
    <m/>
    <n v="6"/>
    <n v="155"/>
    <n v="78"/>
    <n v="65"/>
    <n v="89"/>
    <m/>
    <x v="0"/>
    <x v="0"/>
    <x v="0"/>
    <x v="1"/>
    <n v="0"/>
    <n v="593"/>
    <n v="5282"/>
    <n v="1299"/>
    <n v="250"/>
    <n v="39"/>
    <n v="79"/>
    <n v="456"/>
    <n v="509"/>
    <n v="37"/>
    <m/>
    <m/>
    <m/>
    <n v="674"/>
    <n v="566"/>
    <n v="3.67"/>
    <n v="70"/>
    <n v="13"/>
    <n v="12"/>
    <n v="4164"/>
    <n v="1430"/>
    <n v="80"/>
    <n v="527"/>
    <n v="454"/>
    <n v="182"/>
    <n v="160"/>
    <n v="0.97099999999999997"/>
    <x v="95"/>
    <s v="Braves Field"/>
    <n v="208691"/>
    <n v="104"/>
    <n v="106"/>
    <s v="BSN"/>
    <s v="BSN"/>
    <s v="BSN"/>
  </r>
  <r>
    <x v="73"/>
    <x v="1"/>
    <x v="0"/>
    <x v="5"/>
    <s v="CHA"/>
    <s v="CHW"/>
    <x v="75"/>
    <m/>
    <n v="7"/>
    <n v="154"/>
    <n v="77"/>
    <n v="71"/>
    <n v="83"/>
    <m/>
    <x v="0"/>
    <x v="0"/>
    <x v="0"/>
    <x v="1"/>
    <n v="0"/>
    <n v="543"/>
    <n v="5292"/>
    <n v="1307"/>
    <n v="210"/>
    <n v="55"/>
    <n v="23"/>
    <n v="439"/>
    <n v="448"/>
    <n v="66"/>
    <n v="47"/>
    <m/>
    <m/>
    <n v="662"/>
    <n v="553"/>
    <n v="3.58"/>
    <n v="64"/>
    <n v="5"/>
    <n v="17"/>
    <n v="4170"/>
    <n v="1411"/>
    <n v="68"/>
    <n v="420"/>
    <n v="481"/>
    <n v="183"/>
    <n v="154"/>
    <n v="0.97"/>
    <x v="85"/>
    <s v="Comiskey Park"/>
    <n v="563539"/>
    <n v="98"/>
    <n v="99"/>
    <s v="CHW"/>
    <s v="CHA"/>
    <s v="CHA"/>
  </r>
  <r>
    <x v="73"/>
    <x v="1"/>
    <x v="0"/>
    <x v="1"/>
    <s v="CHN"/>
    <s v="CHC"/>
    <x v="25"/>
    <m/>
    <n v="4"/>
    <n v="157"/>
    <n v="78"/>
    <n v="75"/>
    <n v="79"/>
    <m/>
    <x v="0"/>
    <x v="0"/>
    <x v="0"/>
    <x v="1"/>
    <n v="0"/>
    <n v="702"/>
    <n v="5462"/>
    <n v="1425"/>
    <n v="236"/>
    <n v="46"/>
    <n v="71"/>
    <n v="520"/>
    <n v="521"/>
    <n v="53"/>
    <m/>
    <m/>
    <m/>
    <n v="669"/>
    <n v="558"/>
    <n v="3.59"/>
    <n v="70"/>
    <n v="11"/>
    <n v="13"/>
    <n v="4200"/>
    <n v="1484"/>
    <n v="75"/>
    <n v="458"/>
    <n v="545"/>
    <n v="185"/>
    <n v="151"/>
    <n v="0.97"/>
    <x v="88"/>
    <s v="Wrigley Field"/>
    <n v="640110"/>
    <n v="99"/>
    <n v="97"/>
    <s v="CHC"/>
    <s v="CHN"/>
    <s v="CHN"/>
  </r>
  <r>
    <x v="73"/>
    <x v="1"/>
    <x v="0"/>
    <x v="1"/>
    <s v="CIN"/>
    <s v="CIN"/>
    <x v="26"/>
    <m/>
    <n v="3"/>
    <n v="155"/>
    <n v="78"/>
    <n v="89"/>
    <n v="65"/>
    <m/>
    <x v="0"/>
    <x v="0"/>
    <x v="0"/>
    <x v="1"/>
    <n v="0"/>
    <n v="573"/>
    <n v="5271"/>
    <n v="1340"/>
    <n v="229"/>
    <n v="31"/>
    <n v="51"/>
    <n v="423"/>
    <n v="391"/>
    <n v="51"/>
    <m/>
    <m/>
    <m/>
    <n v="537"/>
    <n v="461"/>
    <n v="2.97"/>
    <n v="93"/>
    <n v="17"/>
    <n v="12"/>
    <n v="4194"/>
    <n v="1292"/>
    <n v="60"/>
    <n v="390"/>
    <n v="369"/>
    <n v="138"/>
    <n v="153"/>
    <n v="0.97799999999999998"/>
    <x v="25"/>
    <s v="Crosley Field"/>
    <n v="409567"/>
    <n v="96"/>
    <n v="97"/>
    <s v="CIN"/>
    <s v="CIN"/>
    <s v="CIN"/>
  </r>
  <r>
    <x v="73"/>
    <x v="1"/>
    <x v="0"/>
    <x v="5"/>
    <s v="CLE"/>
    <s v="CLE"/>
    <x v="76"/>
    <m/>
    <n v="5"/>
    <n v="155"/>
    <n v="78"/>
    <n v="72"/>
    <n v="82"/>
    <m/>
    <x v="0"/>
    <x v="0"/>
    <x v="0"/>
    <x v="1"/>
    <n v="0"/>
    <n v="643"/>
    <n v="5481"/>
    <n v="1458"/>
    <n v="270"/>
    <n v="50"/>
    <n v="70"/>
    <n v="512"/>
    <n v="593"/>
    <n v="48"/>
    <n v="42"/>
    <m/>
    <m/>
    <n v="677"/>
    <n v="575"/>
    <n v="3.65"/>
    <n v="48"/>
    <n v="7"/>
    <n v="18"/>
    <n v="4257"/>
    <n v="1428"/>
    <n v="40"/>
    <n v="621"/>
    <n v="524"/>
    <n v="164"/>
    <n v="192"/>
    <n v="0.97399999999999998"/>
    <x v="107"/>
    <s v="League Park II/Cleveland Stadium"/>
    <n v="475272"/>
    <n v="96"/>
    <n v="96"/>
    <s v="CLE"/>
    <s v="CLE"/>
    <s v="CLE"/>
  </r>
  <r>
    <x v="73"/>
    <x v="1"/>
    <x v="0"/>
    <x v="5"/>
    <s v="DET"/>
    <s v="DET"/>
    <x v="77"/>
    <m/>
    <n v="2"/>
    <n v="156"/>
    <n v="78"/>
    <n v="88"/>
    <n v="66"/>
    <m/>
    <x v="0"/>
    <x v="0"/>
    <x v="0"/>
    <x v="1"/>
    <n v="0"/>
    <n v="658"/>
    <n v="5344"/>
    <n v="1405"/>
    <n v="220"/>
    <n v="44"/>
    <n v="60"/>
    <n v="532"/>
    <n v="500"/>
    <n v="61"/>
    <n v="55"/>
    <m/>
    <m/>
    <n v="581"/>
    <n v="481"/>
    <n v="3.09"/>
    <n v="87"/>
    <n v="20"/>
    <n v="8"/>
    <n v="4200"/>
    <n v="1373"/>
    <n v="39"/>
    <n v="452"/>
    <n v="568"/>
    <n v="190"/>
    <n v="184"/>
    <n v="0.97"/>
    <x v="86"/>
    <s v="Briggs Stadium"/>
    <n v="923176"/>
    <n v="105"/>
    <n v="103"/>
    <s v="DET"/>
    <s v="DET"/>
    <s v="DET"/>
  </r>
  <r>
    <x v="73"/>
    <x v="1"/>
    <x v="0"/>
    <x v="1"/>
    <s v="NY1"/>
    <s v="SFG"/>
    <x v="42"/>
    <m/>
    <n v="5"/>
    <n v="155"/>
    <n v="75"/>
    <n v="67"/>
    <n v="87"/>
    <m/>
    <x v="0"/>
    <x v="0"/>
    <x v="0"/>
    <x v="1"/>
    <n v="0"/>
    <n v="682"/>
    <n v="5306"/>
    <n v="1398"/>
    <n v="191"/>
    <n v="47"/>
    <n v="93"/>
    <n v="512"/>
    <n v="480"/>
    <n v="39"/>
    <m/>
    <m/>
    <m/>
    <n v="773"/>
    <n v="650"/>
    <n v="4.29"/>
    <n v="47"/>
    <n v="4"/>
    <n v="21"/>
    <n v="4089"/>
    <n v="1413"/>
    <n v="116"/>
    <n v="587"/>
    <n v="499"/>
    <n v="179"/>
    <n v="128"/>
    <n v="0.97099999999999997"/>
    <x v="62"/>
    <s v="Polo Grounds IV"/>
    <n v="674483"/>
    <n v="99"/>
    <n v="101"/>
    <s v="NYG"/>
    <s v="NY1"/>
    <s v="NY1"/>
  </r>
  <r>
    <x v="73"/>
    <x v="1"/>
    <x v="0"/>
    <x v="5"/>
    <s v="NYA"/>
    <s v="NYY"/>
    <x v="73"/>
    <m/>
    <n v="3"/>
    <n v="154"/>
    <n v="78"/>
    <n v="83"/>
    <n v="71"/>
    <m/>
    <x v="0"/>
    <x v="0"/>
    <x v="0"/>
    <x v="1"/>
    <n v="0"/>
    <n v="674"/>
    <n v="5331"/>
    <n v="1410"/>
    <n v="216"/>
    <n v="74"/>
    <n v="96"/>
    <n v="523"/>
    <n v="627"/>
    <n v="91"/>
    <n v="31"/>
    <m/>
    <m/>
    <n v="617"/>
    <n v="524"/>
    <n v="3.39"/>
    <n v="78"/>
    <n v="9"/>
    <n v="13"/>
    <n v="4170"/>
    <n v="1351"/>
    <n v="82"/>
    <n v="532"/>
    <n v="529"/>
    <n v="156"/>
    <n v="170"/>
    <n v="0.97399999999999998"/>
    <x v="96"/>
    <s v="Yankee Stadium I"/>
    <n v="789995"/>
    <n v="104"/>
    <n v="102"/>
    <s v="NYY"/>
    <s v="NYA"/>
    <s v="NYA"/>
  </r>
  <r>
    <x v="73"/>
    <x v="1"/>
    <x v="0"/>
    <x v="5"/>
    <s v="PHA"/>
    <s v="OAK"/>
    <x v="78"/>
    <m/>
    <n v="5"/>
    <n v="155"/>
    <n v="76"/>
    <n v="72"/>
    <n v="82"/>
    <m/>
    <x v="0"/>
    <x v="0"/>
    <x v="0"/>
    <x v="1"/>
    <n v="0"/>
    <n v="525"/>
    <n v="5312"/>
    <n v="1364"/>
    <n v="169"/>
    <n v="47"/>
    <n v="36"/>
    <n v="422"/>
    <n v="490"/>
    <n v="42"/>
    <n v="32"/>
    <m/>
    <m/>
    <n v="594"/>
    <n v="506"/>
    <n v="3.26"/>
    <n v="72"/>
    <n v="10"/>
    <n v="14"/>
    <n v="4191"/>
    <n v="1345"/>
    <n v="58"/>
    <n v="390"/>
    <n v="534"/>
    <n v="174"/>
    <n v="127"/>
    <n v="0.97099999999999997"/>
    <x v="5"/>
    <s v="Shibe Park"/>
    <n v="505322"/>
    <n v="97"/>
    <n v="101"/>
    <s v="PHA"/>
    <s v="PHA"/>
    <s v="PHA"/>
  </r>
  <r>
    <x v="73"/>
    <x v="1"/>
    <x v="0"/>
    <x v="1"/>
    <s v="PHI"/>
    <s v="PHI"/>
    <x v="44"/>
    <m/>
    <n v="8"/>
    <n v="154"/>
    <n v="79"/>
    <n v="61"/>
    <n v="92"/>
    <m/>
    <x v="0"/>
    <x v="0"/>
    <x v="0"/>
    <x v="1"/>
    <n v="0"/>
    <n v="539"/>
    <n v="5301"/>
    <n v="1331"/>
    <n v="199"/>
    <n v="42"/>
    <n v="55"/>
    <n v="470"/>
    <n v="500"/>
    <n v="32"/>
    <m/>
    <m/>
    <m/>
    <n v="658"/>
    <n v="564"/>
    <n v="3.64"/>
    <n v="66"/>
    <n v="11"/>
    <n v="6"/>
    <n v="4185"/>
    <n v="1407"/>
    <n v="49"/>
    <n v="459"/>
    <n v="496"/>
    <n v="177"/>
    <n v="138"/>
    <n v="0.97199999999999998"/>
    <x v="110"/>
    <s v="Shibe Park"/>
    <n v="369586"/>
    <n v="96"/>
    <n v="99"/>
    <s v="PHI"/>
    <s v="PHI"/>
    <s v="PHI"/>
  </r>
  <r>
    <x v="73"/>
    <x v="1"/>
    <x v="0"/>
    <x v="1"/>
    <s v="PIT"/>
    <s v="PIT"/>
    <x v="39"/>
    <m/>
    <n v="2"/>
    <n v="158"/>
    <n v="81"/>
    <n v="90"/>
    <n v="63"/>
    <m/>
    <x v="0"/>
    <x v="0"/>
    <x v="0"/>
    <x v="1"/>
    <n v="0"/>
    <n v="744"/>
    <n v="5428"/>
    <n v="1441"/>
    <n v="248"/>
    <n v="80"/>
    <n v="70"/>
    <n v="573"/>
    <n v="616"/>
    <n v="87"/>
    <m/>
    <m/>
    <m/>
    <n v="662"/>
    <n v="540"/>
    <n v="3.44"/>
    <n v="77"/>
    <n v="10"/>
    <n v="19"/>
    <n v="4242"/>
    <n v="1466"/>
    <n v="65"/>
    <n v="435"/>
    <n v="452"/>
    <n v="191"/>
    <n v="122"/>
    <n v="0.97"/>
    <x v="77"/>
    <s v="Forbes Field"/>
    <n v="604278"/>
    <n v="105"/>
    <n v="103"/>
    <s v="PIT"/>
    <s v="PIT"/>
    <s v="PIT"/>
  </r>
  <r>
    <x v="73"/>
    <x v="1"/>
    <x v="0"/>
    <x v="5"/>
    <s v="SLA"/>
    <s v="BAL"/>
    <x v="37"/>
    <m/>
    <n v="1"/>
    <n v="154"/>
    <n v="77"/>
    <n v="89"/>
    <n v="65"/>
    <m/>
    <x v="0"/>
    <x v="1"/>
    <x v="1"/>
    <x v="1"/>
    <n v="0"/>
    <n v="684"/>
    <n v="5269"/>
    <n v="1328"/>
    <n v="223"/>
    <n v="45"/>
    <n v="72"/>
    <n v="531"/>
    <n v="604"/>
    <n v="44"/>
    <n v="33"/>
    <m/>
    <m/>
    <n v="587"/>
    <n v="492"/>
    <n v="3.17"/>
    <n v="71"/>
    <n v="16"/>
    <n v="17"/>
    <n v="4191"/>
    <n v="1392"/>
    <n v="58"/>
    <n v="469"/>
    <n v="581"/>
    <n v="171"/>
    <n v="142"/>
    <n v="0.97199999999999998"/>
    <x v="45"/>
    <s v="Sportsman's Park IV"/>
    <n v="508644"/>
    <n v="107"/>
    <n v="107"/>
    <s v="SLB"/>
    <s v="SLA"/>
    <s v="SLA"/>
  </r>
  <r>
    <x v="73"/>
    <x v="1"/>
    <x v="0"/>
    <x v="1"/>
    <s v="SLN"/>
    <s v="STL"/>
    <x v="40"/>
    <m/>
    <n v="1"/>
    <n v="157"/>
    <n v="77"/>
    <n v="105"/>
    <n v="49"/>
    <m/>
    <x v="0"/>
    <x v="1"/>
    <x v="1"/>
    <x v="2"/>
    <n v="1"/>
    <n v="772"/>
    <n v="5475"/>
    <n v="1507"/>
    <n v="274"/>
    <n v="59"/>
    <n v="100"/>
    <n v="544"/>
    <n v="473"/>
    <n v="37"/>
    <m/>
    <m/>
    <m/>
    <n v="490"/>
    <n v="423"/>
    <n v="2.67"/>
    <n v="89"/>
    <n v="26"/>
    <n v="12"/>
    <n v="4281"/>
    <n v="1228"/>
    <n v="55"/>
    <n v="468"/>
    <n v="637"/>
    <n v="112"/>
    <n v="162"/>
    <n v="0.98099999999999998"/>
    <x v="83"/>
    <s v="Sportsman's Park IV"/>
    <n v="461968"/>
    <n v="103"/>
    <n v="99"/>
    <s v="STL"/>
    <s v="SLN"/>
    <s v="SLN"/>
  </r>
  <r>
    <x v="73"/>
    <x v="1"/>
    <x v="0"/>
    <x v="5"/>
    <s v="WS1"/>
    <s v="MIN"/>
    <x v="79"/>
    <m/>
    <n v="8"/>
    <n v="154"/>
    <n v="77"/>
    <n v="64"/>
    <n v="90"/>
    <m/>
    <x v="0"/>
    <x v="0"/>
    <x v="0"/>
    <x v="1"/>
    <n v="0"/>
    <n v="592"/>
    <n v="5319"/>
    <n v="1386"/>
    <n v="186"/>
    <n v="42"/>
    <n v="33"/>
    <n v="470"/>
    <n v="477"/>
    <n v="127"/>
    <n v="59"/>
    <m/>
    <m/>
    <n v="664"/>
    <n v="536"/>
    <n v="3.49"/>
    <n v="83"/>
    <n v="13"/>
    <n v="11"/>
    <n v="4143"/>
    <n v="1410"/>
    <n v="48"/>
    <n v="475"/>
    <n v="503"/>
    <n v="218"/>
    <n v="156"/>
    <n v="0.96399999999999997"/>
    <x v="79"/>
    <s v="Griffith Stadium I"/>
    <n v="525235"/>
    <n v="95"/>
    <n v="95"/>
    <s v="WSH"/>
    <s v="WS1"/>
    <s v="WS1"/>
  </r>
  <r>
    <x v="74"/>
    <x v="1"/>
    <x v="0"/>
    <x v="5"/>
    <s v="BOS"/>
    <s v="BOS"/>
    <x v="74"/>
    <m/>
    <n v="7"/>
    <n v="157"/>
    <n v="78"/>
    <n v="71"/>
    <n v="83"/>
    <m/>
    <x v="0"/>
    <x v="0"/>
    <x v="0"/>
    <x v="1"/>
    <n v="0"/>
    <n v="599"/>
    <n v="5367"/>
    <n v="1393"/>
    <n v="225"/>
    <n v="44"/>
    <n v="50"/>
    <n v="541"/>
    <n v="534"/>
    <n v="72"/>
    <n v="50"/>
    <m/>
    <m/>
    <n v="674"/>
    <n v="587"/>
    <n v="3.8"/>
    <n v="71"/>
    <n v="15"/>
    <n v="13"/>
    <n v="4170"/>
    <n v="1389"/>
    <n v="58"/>
    <n v="656"/>
    <n v="490"/>
    <n v="168"/>
    <n v="198"/>
    <n v="0.97299999999999998"/>
    <x v="92"/>
    <s v="Fenway Park II"/>
    <n v="603794"/>
    <n v="103"/>
    <n v="101"/>
    <s v="BOS"/>
    <s v="BOS"/>
    <s v="BOS"/>
  </r>
  <r>
    <x v="74"/>
    <x v="1"/>
    <x v="0"/>
    <x v="1"/>
    <s v="BRO"/>
    <s v="LAD"/>
    <x v="47"/>
    <m/>
    <n v="3"/>
    <n v="155"/>
    <n v="78"/>
    <n v="87"/>
    <n v="67"/>
    <m/>
    <x v="0"/>
    <x v="0"/>
    <x v="0"/>
    <x v="1"/>
    <n v="0"/>
    <n v="795"/>
    <n v="5418"/>
    <n v="1468"/>
    <n v="257"/>
    <n v="71"/>
    <n v="57"/>
    <n v="629"/>
    <n v="434"/>
    <n v="75"/>
    <m/>
    <m/>
    <m/>
    <n v="724"/>
    <n v="572"/>
    <n v="3.7"/>
    <n v="61"/>
    <n v="7"/>
    <n v="18"/>
    <n v="4176"/>
    <n v="1357"/>
    <n v="74"/>
    <n v="586"/>
    <n v="557"/>
    <n v="230"/>
    <n v="144"/>
    <n v="0.96199999999999997"/>
    <x v="93"/>
    <s v="Ebbets Field"/>
    <n v="1059220"/>
    <n v="99"/>
    <n v="99"/>
    <s v="BRO"/>
    <s v="BRO"/>
    <s v="BRO"/>
  </r>
  <r>
    <x v="74"/>
    <x v="1"/>
    <x v="0"/>
    <x v="1"/>
    <s v="BSN"/>
    <s v="ATL"/>
    <x v="24"/>
    <m/>
    <n v="6"/>
    <n v="154"/>
    <n v="75"/>
    <n v="67"/>
    <n v="85"/>
    <m/>
    <x v="0"/>
    <x v="0"/>
    <x v="0"/>
    <x v="1"/>
    <n v="0"/>
    <n v="721"/>
    <n v="5441"/>
    <n v="1453"/>
    <n v="229"/>
    <n v="25"/>
    <n v="101"/>
    <n v="520"/>
    <n v="510"/>
    <n v="82"/>
    <m/>
    <m/>
    <m/>
    <n v="728"/>
    <n v="624"/>
    <n v="4.04"/>
    <n v="57"/>
    <n v="7"/>
    <n v="13"/>
    <n v="4173"/>
    <n v="1474"/>
    <n v="99"/>
    <n v="557"/>
    <n v="404"/>
    <n v="193"/>
    <n v="160"/>
    <n v="0.96899999999999997"/>
    <x v="95"/>
    <s v="Braves Field"/>
    <n v="374178"/>
    <n v="100"/>
    <n v="101"/>
    <s v="BSN"/>
    <s v="BSN"/>
    <s v="BSN"/>
  </r>
  <r>
    <x v="74"/>
    <x v="1"/>
    <x v="0"/>
    <x v="5"/>
    <s v="CHA"/>
    <s v="CHW"/>
    <x v="75"/>
    <m/>
    <n v="6"/>
    <n v="150"/>
    <n v="74"/>
    <n v="71"/>
    <n v="78"/>
    <m/>
    <x v="0"/>
    <x v="0"/>
    <x v="0"/>
    <x v="1"/>
    <n v="0"/>
    <n v="596"/>
    <n v="5077"/>
    <n v="1330"/>
    <n v="204"/>
    <n v="55"/>
    <n v="22"/>
    <n v="470"/>
    <n v="467"/>
    <n v="78"/>
    <n v="54"/>
    <m/>
    <m/>
    <n v="633"/>
    <n v="545"/>
    <n v="3.69"/>
    <n v="84"/>
    <n v="13"/>
    <n v="13"/>
    <n v="3990"/>
    <n v="1400"/>
    <n v="63"/>
    <n v="448"/>
    <n v="486"/>
    <n v="180"/>
    <n v="139"/>
    <n v="0.97"/>
    <x v="85"/>
    <s v="Comiskey Park"/>
    <n v="657981"/>
    <n v="97"/>
    <n v="98"/>
    <s v="CHW"/>
    <s v="CHA"/>
    <s v="CHA"/>
  </r>
  <r>
    <x v="74"/>
    <x v="1"/>
    <x v="0"/>
    <x v="1"/>
    <s v="CHN"/>
    <s v="CHC"/>
    <x v="25"/>
    <m/>
    <n v="1"/>
    <n v="155"/>
    <n v="76"/>
    <n v="98"/>
    <n v="56"/>
    <m/>
    <x v="0"/>
    <x v="1"/>
    <x v="1"/>
    <x v="1"/>
    <n v="0"/>
    <n v="735"/>
    <n v="5298"/>
    <n v="1465"/>
    <n v="229"/>
    <n v="52"/>
    <n v="57"/>
    <n v="554"/>
    <n v="462"/>
    <n v="69"/>
    <m/>
    <m/>
    <m/>
    <n v="532"/>
    <n v="452"/>
    <n v="2.98"/>
    <n v="86"/>
    <n v="15"/>
    <n v="14"/>
    <n v="4098"/>
    <n v="1301"/>
    <n v="57"/>
    <n v="385"/>
    <n v="541"/>
    <n v="119"/>
    <n v="124"/>
    <n v="0.98"/>
    <x v="88"/>
    <s v="Wrigley Field"/>
    <n v="1036386"/>
    <n v="98"/>
    <n v="96"/>
    <s v="CHC"/>
    <s v="CHN"/>
    <s v="CHN"/>
  </r>
  <r>
    <x v="74"/>
    <x v="1"/>
    <x v="0"/>
    <x v="1"/>
    <s v="CIN"/>
    <s v="CIN"/>
    <x v="26"/>
    <m/>
    <n v="7"/>
    <n v="154"/>
    <n v="77"/>
    <n v="61"/>
    <n v="93"/>
    <m/>
    <x v="0"/>
    <x v="0"/>
    <x v="0"/>
    <x v="1"/>
    <n v="0"/>
    <n v="536"/>
    <n v="5283"/>
    <n v="1317"/>
    <n v="221"/>
    <n v="26"/>
    <n v="56"/>
    <n v="392"/>
    <n v="532"/>
    <n v="71"/>
    <m/>
    <m/>
    <m/>
    <n v="694"/>
    <n v="607"/>
    <n v="4"/>
    <n v="77"/>
    <n v="11"/>
    <n v="6"/>
    <n v="4095"/>
    <n v="1438"/>
    <n v="70"/>
    <n v="534"/>
    <n v="372"/>
    <n v="146"/>
    <n v="138"/>
    <n v="0.97599999999999998"/>
    <x v="25"/>
    <s v="Crosley Field"/>
    <n v="290070"/>
    <n v="98"/>
    <n v="99"/>
    <s v="CIN"/>
    <s v="CIN"/>
    <s v="CIN"/>
  </r>
  <r>
    <x v="74"/>
    <x v="1"/>
    <x v="0"/>
    <x v="5"/>
    <s v="CLE"/>
    <s v="CLE"/>
    <x v="76"/>
    <m/>
    <n v="5"/>
    <n v="147"/>
    <n v="77"/>
    <n v="73"/>
    <n v="72"/>
    <m/>
    <x v="0"/>
    <x v="0"/>
    <x v="0"/>
    <x v="1"/>
    <n v="0"/>
    <n v="557"/>
    <n v="4898"/>
    <n v="1249"/>
    <n v="216"/>
    <n v="48"/>
    <n v="65"/>
    <n v="505"/>
    <n v="578"/>
    <n v="19"/>
    <n v="31"/>
    <m/>
    <m/>
    <n v="548"/>
    <n v="479"/>
    <n v="3.31"/>
    <n v="76"/>
    <n v="14"/>
    <n v="12"/>
    <n v="3906"/>
    <n v="1269"/>
    <n v="39"/>
    <n v="501"/>
    <n v="497"/>
    <n v="126"/>
    <n v="149"/>
    <n v="0.97699999999999998"/>
    <x v="107"/>
    <s v="League Park II/Cleveland Stadium"/>
    <n v="558182"/>
    <n v="95"/>
    <n v="96"/>
    <s v="CLE"/>
    <s v="CLE"/>
    <s v="CLE"/>
  </r>
  <r>
    <x v="74"/>
    <x v="1"/>
    <x v="0"/>
    <x v="5"/>
    <s v="DET"/>
    <s v="DET"/>
    <x v="77"/>
    <m/>
    <n v="1"/>
    <n v="155"/>
    <n v="76"/>
    <n v="88"/>
    <n v="65"/>
    <m/>
    <x v="0"/>
    <x v="1"/>
    <x v="1"/>
    <x v="2"/>
    <n v="1"/>
    <n v="633"/>
    <n v="5257"/>
    <n v="1345"/>
    <n v="227"/>
    <n v="47"/>
    <n v="77"/>
    <n v="517"/>
    <n v="533"/>
    <n v="60"/>
    <n v="54"/>
    <m/>
    <m/>
    <n v="565"/>
    <n v="463"/>
    <n v="2.99"/>
    <n v="78"/>
    <n v="19"/>
    <n v="16"/>
    <n v="4179"/>
    <n v="1305"/>
    <n v="48"/>
    <n v="538"/>
    <n v="588"/>
    <n v="158"/>
    <n v="173"/>
    <n v="0.97399999999999998"/>
    <x v="86"/>
    <s v="Briggs Stadium"/>
    <n v="1280341"/>
    <n v="107"/>
    <n v="105"/>
    <s v="DET"/>
    <s v="DET"/>
    <s v="DET"/>
  </r>
  <r>
    <x v="74"/>
    <x v="1"/>
    <x v="0"/>
    <x v="1"/>
    <s v="NY1"/>
    <s v="SFG"/>
    <x v="42"/>
    <m/>
    <n v="5"/>
    <n v="154"/>
    <n v="78"/>
    <n v="78"/>
    <n v="74"/>
    <m/>
    <x v="0"/>
    <x v="0"/>
    <x v="0"/>
    <x v="1"/>
    <n v="0"/>
    <n v="668"/>
    <n v="5350"/>
    <n v="1439"/>
    <n v="175"/>
    <n v="35"/>
    <n v="114"/>
    <n v="501"/>
    <n v="457"/>
    <n v="38"/>
    <m/>
    <m/>
    <m/>
    <n v="700"/>
    <n v="620"/>
    <n v="4.0599999999999996"/>
    <n v="53"/>
    <n v="13"/>
    <n v="21"/>
    <n v="4122"/>
    <n v="1401"/>
    <n v="85"/>
    <n v="528"/>
    <n v="530"/>
    <n v="166"/>
    <n v="112"/>
    <n v="0.97299999999999998"/>
    <x v="62"/>
    <s v="Polo Grounds IV"/>
    <n v="1016468"/>
    <n v="101"/>
    <n v="102"/>
    <s v="NYG"/>
    <s v="NY1"/>
    <s v="NY1"/>
  </r>
  <r>
    <x v="74"/>
    <x v="1"/>
    <x v="0"/>
    <x v="5"/>
    <s v="NYA"/>
    <s v="NYY"/>
    <x v="73"/>
    <m/>
    <n v="4"/>
    <n v="152"/>
    <n v="76"/>
    <n v="81"/>
    <n v="71"/>
    <m/>
    <x v="0"/>
    <x v="0"/>
    <x v="0"/>
    <x v="1"/>
    <n v="0"/>
    <n v="676"/>
    <n v="5176"/>
    <n v="1343"/>
    <n v="189"/>
    <n v="61"/>
    <n v="93"/>
    <n v="618"/>
    <n v="567"/>
    <n v="64"/>
    <n v="43"/>
    <m/>
    <m/>
    <n v="606"/>
    <n v="519"/>
    <n v="3.45"/>
    <n v="78"/>
    <n v="9"/>
    <n v="14"/>
    <n v="4065"/>
    <n v="1277"/>
    <n v="66"/>
    <n v="485"/>
    <n v="474"/>
    <n v="175"/>
    <n v="170"/>
    <n v="0.97099999999999997"/>
    <x v="96"/>
    <s v="Yankee Stadium I"/>
    <n v="881845"/>
    <n v="105"/>
    <n v="103"/>
    <s v="NYY"/>
    <s v="NYA"/>
    <s v="NYA"/>
  </r>
  <r>
    <x v="74"/>
    <x v="1"/>
    <x v="0"/>
    <x v="5"/>
    <s v="PHA"/>
    <s v="OAK"/>
    <x v="78"/>
    <m/>
    <n v="8"/>
    <n v="153"/>
    <n v="77"/>
    <n v="52"/>
    <n v="98"/>
    <m/>
    <x v="0"/>
    <x v="0"/>
    <x v="0"/>
    <x v="1"/>
    <n v="0"/>
    <n v="494"/>
    <n v="5296"/>
    <n v="1297"/>
    <n v="201"/>
    <n v="37"/>
    <n v="33"/>
    <n v="449"/>
    <n v="463"/>
    <n v="25"/>
    <n v="45"/>
    <m/>
    <m/>
    <n v="638"/>
    <n v="555"/>
    <n v="3.62"/>
    <n v="65"/>
    <n v="11"/>
    <n v="8"/>
    <n v="4143"/>
    <n v="1380"/>
    <n v="55"/>
    <n v="571"/>
    <n v="531"/>
    <n v="152"/>
    <n v="160"/>
    <n v="0.97499999999999998"/>
    <x v="5"/>
    <s v="Shibe Park"/>
    <n v="462631"/>
    <n v="98"/>
    <n v="101"/>
    <s v="PHA"/>
    <s v="PHA"/>
    <s v="PHA"/>
  </r>
  <r>
    <x v="74"/>
    <x v="1"/>
    <x v="0"/>
    <x v="1"/>
    <s v="PHI"/>
    <s v="PHI"/>
    <x v="44"/>
    <m/>
    <n v="8"/>
    <n v="154"/>
    <n v="77"/>
    <n v="46"/>
    <n v="108"/>
    <m/>
    <x v="0"/>
    <x v="0"/>
    <x v="0"/>
    <x v="1"/>
    <n v="0"/>
    <n v="548"/>
    <n v="5203"/>
    <n v="1278"/>
    <n v="197"/>
    <n v="27"/>
    <n v="56"/>
    <n v="449"/>
    <n v="501"/>
    <n v="54"/>
    <m/>
    <m/>
    <m/>
    <n v="865"/>
    <n v="697"/>
    <n v="4.6399999999999997"/>
    <n v="31"/>
    <n v="4"/>
    <n v="26"/>
    <n v="4056"/>
    <n v="1544"/>
    <n v="61"/>
    <n v="608"/>
    <n v="432"/>
    <n v="234"/>
    <n v="150"/>
    <n v="0.96199999999999997"/>
    <x v="71"/>
    <s v="Shibe Park"/>
    <n v="285057"/>
    <n v="96"/>
    <n v="100"/>
    <s v="PHI"/>
    <s v="PHI"/>
    <s v="PHI"/>
  </r>
  <r>
    <x v="74"/>
    <x v="1"/>
    <x v="0"/>
    <x v="1"/>
    <s v="PIT"/>
    <s v="PIT"/>
    <x v="39"/>
    <m/>
    <n v="4"/>
    <n v="155"/>
    <n v="79"/>
    <n v="82"/>
    <n v="72"/>
    <m/>
    <x v="0"/>
    <x v="0"/>
    <x v="0"/>
    <x v="1"/>
    <n v="0"/>
    <n v="753"/>
    <n v="5343"/>
    <n v="1425"/>
    <n v="259"/>
    <n v="56"/>
    <n v="72"/>
    <n v="590"/>
    <n v="480"/>
    <n v="81"/>
    <m/>
    <m/>
    <m/>
    <n v="686"/>
    <n v="579"/>
    <n v="3.76"/>
    <n v="73"/>
    <n v="8"/>
    <n v="16"/>
    <n v="4161"/>
    <n v="1477"/>
    <n v="61"/>
    <n v="455"/>
    <n v="518"/>
    <n v="178"/>
    <n v="141"/>
    <n v="0.97099999999999997"/>
    <x v="77"/>
    <s v="Forbes Field"/>
    <n v="604694"/>
    <n v="104"/>
    <n v="104"/>
    <s v="PIT"/>
    <s v="PIT"/>
    <s v="PIT"/>
  </r>
  <r>
    <x v="74"/>
    <x v="1"/>
    <x v="0"/>
    <x v="5"/>
    <s v="SLA"/>
    <s v="BAL"/>
    <x v="37"/>
    <m/>
    <n v="3"/>
    <n v="154"/>
    <n v="76"/>
    <n v="81"/>
    <n v="70"/>
    <m/>
    <x v="0"/>
    <x v="0"/>
    <x v="0"/>
    <x v="1"/>
    <n v="0"/>
    <n v="597"/>
    <n v="5227"/>
    <n v="1302"/>
    <n v="215"/>
    <n v="37"/>
    <n v="63"/>
    <n v="500"/>
    <n v="555"/>
    <n v="25"/>
    <n v="31"/>
    <m/>
    <m/>
    <n v="548"/>
    <n v="482"/>
    <n v="3.14"/>
    <n v="91"/>
    <n v="10"/>
    <n v="8"/>
    <n v="4146"/>
    <n v="1307"/>
    <n v="59"/>
    <n v="506"/>
    <n v="570"/>
    <n v="143"/>
    <n v="123"/>
    <n v="0.97599999999999998"/>
    <x v="45"/>
    <s v="Sportsman's Park IV"/>
    <n v="482986"/>
    <n v="106"/>
    <n v="106"/>
    <s v="SLB"/>
    <s v="SLA"/>
    <s v="SLA"/>
  </r>
  <r>
    <x v="74"/>
    <x v="1"/>
    <x v="0"/>
    <x v="1"/>
    <s v="SLN"/>
    <s v="STL"/>
    <x v="40"/>
    <m/>
    <n v="2"/>
    <n v="155"/>
    <n v="78"/>
    <n v="95"/>
    <n v="59"/>
    <m/>
    <x v="0"/>
    <x v="0"/>
    <x v="0"/>
    <x v="1"/>
    <n v="0"/>
    <n v="756"/>
    <n v="5487"/>
    <n v="1498"/>
    <n v="256"/>
    <n v="44"/>
    <n v="64"/>
    <n v="515"/>
    <n v="488"/>
    <n v="55"/>
    <m/>
    <m/>
    <m/>
    <n v="583"/>
    <n v="507"/>
    <n v="3.24"/>
    <n v="77"/>
    <n v="18"/>
    <n v="9"/>
    <n v="4224"/>
    <n v="1351"/>
    <n v="70"/>
    <n v="497"/>
    <n v="510"/>
    <n v="136"/>
    <n v="150"/>
    <n v="0.97699999999999998"/>
    <x v="83"/>
    <s v="Sportsman's Park IV"/>
    <n v="594630"/>
    <n v="103"/>
    <n v="99"/>
    <s v="STL"/>
    <s v="SLN"/>
    <s v="SLN"/>
  </r>
  <r>
    <x v="74"/>
    <x v="1"/>
    <x v="0"/>
    <x v="5"/>
    <s v="WS1"/>
    <s v="MIN"/>
    <x v="79"/>
    <m/>
    <n v="2"/>
    <n v="156"/>
    <n v="78"/>
    <n v="87"/>
    <n v="67"/>
    <m/>
    <x v="0"/>
    <x v="0"/>
    <x v="0"/>
    <x v="1"/>
    <n v="0"/>
    <n v="622"/>
    <n v="5326"/>
    <n v="1375"/>
    <n v="197"/>
    <n v="63"/>
    <n v="27"/>
    <n v="545"/>
    <n v="489"/>
    <n v="110"/>
    <n v="65"/>
    <m/>
    <m/>
    <n v="562"/>
    <n v="458"/>
    <n v="2.92"/>
    <n v="82"/>
    <n v="19"/>
    <n v="11"/>
    <n v="4236"/>
    <n v="1307"/>
    <n v="42"/>
    <n v="440"/>
    <n v="550"/>
    <n v="183"/>
    <n v="124"/>
    <n v="0.97"/>
    <x v="79"/>
    <s v="Griffith Stadium I"/>
    <n v="652660"/>
    <n v="91"/>
    <n v="92"/>
    <s v="WSH"/>
    <s v="WS1"/>
    <s v="WS1"/>
  </r>
  <r>
    <x v="75"/>
    <x v="1"/>
    <x v="0"/>
    <x v="5"/>
    <s v="BOS"/>
    <s v="BOS"/>
    <x v="74"/>
    <m/>
    <n v="1"/>
    <n v="156"/>
    <n v="78"/>
    <n v="104"/>
    <n v="50"/>
    <m/>
    <x v="0"/>
    <x v="1"/>
    <x v="1"/>
    <x v="1"/>
    <n v="0"/>
    <n v="792"/>
    <n v="5318"/>
    <n v="1441"/>
    <n v="268"/>
    <n v="50"/>
    <n v="109"/>
    <n v="687"/>
    <n v="661"/>
    <n v="45"/>
    <n v="36"/>
    <m/>
    <m/>
    <n v="594"/>
    <n v="524"/>
    <n v="3.38"/>
    <n v="79"/>
    <n v="15"/>
    <n v="20"/>
    <n v="4188"/>
    <n v="1359"/>
    <n v="89"/>
    <n v="501"/>
    <n v="667"/>
    <n v="139"/>
    <n v="165"/>
    <n v="0.97699999999999998"/>
    <x v="92"/>
    <s v="Fenway Park II"/>
    <n v="1416944"/>
    <n v="106"/>
    <n v="105"/>
    <s v="BOS"/>
    <s v="BOS"/>
    <s v="BOS"/>
  </r>
  <r>
    <x v="75"/>
    <x v="1"/>
    <x v="0"/>
    <x v="1"/>
    <s v="BRO"/>
    <s v="LAD"/>
    <x v="47"/>
    <m/>
    <n v="2"/>
    <n v="157"/>
    <n v="79"/>
    <n v="96"/>
    <n v="60"/>
    <m/>
    <x v="0"/>
    <x v="0"/>
    <x v="0"/>
    <x v="1"/>
    <n v="0"/>
    <n v="701"/>
    <n v="5285"/>
    <n v="1376"/>
    <n v="233"/>
    <n v="66"/>
    <n v="55"/>
    <n v="691"/>
    <n v="575"/>
    <n v="100"/>
    <m/>
    <m/>
    <m/>
    <n v="570"/>
    <n v="481"/>
    <n v="3.05"/>
    <n v="52"/>
    <n v="14"/>
    <n v="28"/>
    <n v="4254"/>
    <n v="1280"/>
    <n v="58"/>
    <n v="671"/>
    <n v="647"/>
    <n v="174"/>
    <n v="154"/>
    <n v="0.97199999999999998"/>
    <x v="93"/>
    <s v="Ebbets Field"/>
    <n v="1796824"/>
    <n v="101"/>
    <n v="99"/>
    <s v="BRO"/>
    <s v="BRO"/>
    <s v="BRO"/>
  </r>
  <r>
    <x v="75"/>
    <x v="1"/>
    <x v="0"/>
    <x v="1"/>
    <s v="BSN"/>
    <s v="ATL"/>
    <x v="24"/>
    <m/>
    <n v="4"/>
    <n v="154"/>
    <n v="77"/>
    <n v="81"/>
    <n v="72"/>
    <m/>
    <x v="0"/>
    <x v="0"/>
    <x v="0"/>
    <x v="1"/>
    <n v="0"/>
    <n v="630"/>
    <n v="5225"/>
    <n v="1377"/>
    <n v="238"/>
    <n v="48"/>
    <n v="44"/>
    <n v="558"/>
    <n v="468"/>
    <n v="60"/>
    <m/>
    <m/>
    <m/>
    <n v="592"/>
    <n v="510"/>
    <n v="3.35"/>
    <n v="73"/>
    <n v="10"/>
    <n v="12"/>
    <n v="4113"/>
    <n v="1291"/>
    <n v="76"/>
    <n v="478"/>
    <n v="566"/>
    <n v="169"/>
    <n v="129"/>
    <n v="0.97199999999999998"/>
    <x v="95"/>
    <s v="Braves Field"/>
    <n v="969673"/>
    <n v="101"/>
    <n v="101"/>
    <s v="BSN"/>
    <s v="BSN"/>
    <s v="BSN"/>
  </r>
  <r>
    <x v="75"/>
    <x v="1"/>
    <x v="0"/>
    <x v="5"/>
    <s v="CHA"/>
    <s v="CHW"/>
    <x v="75"/>
    <m/>
    <n v="5"/>
    <n v="155"/>
    <n v="79"/>
    <n v="74"/>
    <n v="80"/>
    <m/>
    <x v="0"/>
    <x v="0"/>
    <x v="0"/>
    <x v="1"/>
    <n v="0"/>
    <n v="562"/>
    <n v="5312"/>
    <n v="1364"/>
    <n v="206"/>
    <n v="44"/>
    <n v="37"/>
    <n v="501"/>
    <n v="600"/>
    <n v="78"/>
    <n v="64"/>
    <m/>
    <m/>
    <n v="595"/>
    <n v="479"/>
    <n v="3.1"/>
    <n v="62"/>
    <n v="9"/>
    <n v="16"/>
    <n v="4176"/>
    <n v="1348"/>
    <n v="80"/>
    <n v="508"/>
    <n v="550"/>
    <n v="173"/>
    <n v="170"/>
    <n v="0.97199999999999998"/>
    <x v="85"/>
    <s v="Comiskey Park"/>
    <n v="983403"/>
    <n v="96"/>
    <n v="97"/>
    <s v="CHW"/>
    <s v="CHA"/>
    <s v="CHA"/>
  </r>
  <r>
    <x v="75"/>
    <x v="1"/>
    <x v="0"/>
    <x v="1"/>
    <s v="CHN"/>
    <s v="CHC"/>
    <x v="25"/>
    <m/>
    <n v="3"/>
    <n v="155"/>
    <n v="77"/>
    <n v="82"/>
    <n v="71"/>
    <m/>
    <x v="0"/>
    <x v="0"/>
    <x v="0"/>
    <x v="1"/>
    <n v="0"/>
    <n v="626"/>
    <n v="5298"/>
    <n v="1344"/>
    <n v="223"/>
    <n v="50"/>
    <n v="56"/>
    <n v="586"/>
    <n v="599"/>
    <n v="43"/>
    <m/>
    <m/>
    <m/>
    <n v="581"/>
    <n v="501"/>
    <n v="3.24"/>
    <n v="59"/>
    <n v="15"/>
    <n v="11"/>
    <n v="4179"/>
    <n v="1370"/>
    <n v="58"/>
    <n v="527"/>
    <n v="619"/>
    <n v="146"/>
    <n v="119"/>
    <n v="0.97599999999999998"/>
    <x v="88"/>
    <s v="Wrigley Field"/>
    <n v="1342970"/>
    <n v="98"/>
    <n v="97"/>
    <s v="CHC"/>
    <s v="CHN"/>
    <s v="CHN"/>
  </r>
  <r>
    <x v="75"/>
    <x v="1"/>
    <x v="0"/>
    <x v="1"/>
    <s v="CIN"/>
    <s v="CIN"/>
    <x v="26"/>
    <m/>
    <n v="6"/>
    <n v="156"/>
    <n v="77"/>
    <n v="67"/>
    <n v="87"/>
    <m/>
    <x v="0"/>
    <x v="0"/>
    <x v="0"/>
    <x v="1"/>
    <n v="0"/>
    <n v="523"/>
    <n v="5291"/>
    <n v="1262"/>
    <n v="206"/>
    <n v="33"/>
    <n v="65"/>
    <n v="493"/>
    <n v="604"/>
    <n v="82"/>
    <m/>
    <m/>
    <m/>
    <n v="570"/>
    <n v="484"/>
    <n v="3.08"/>
    <n v="69"/>
    <n v="17"/>
    <n v="11"/>
    <n v="4239"/>
    <n v="1334"/>
    <n v="70"/>
    <n v="467"/>
    <n v="506"/>
    <n v="152"/>
    <n v="192"/>
    <n v="0.97599999999999998"/>
    <x v="25"/>
    <s v="Crosley Field"/>
    <n v="715751"/>
    <n v="97"/>
    <n v="99"/>
    <s v="CIN"/>
    <s v="CIN"/>
    <s v="CIN"/>
  </r>
  <r>
    <x v="75"/>
    <x v="1"/>
    <x v="0"/>
    <x v="5"/>
    <s v="CLE"/>
    <s v="CLE"/>
    <x v="76"/>
    <m/>
    <n v="6"/>
    <n v="156"/>
    <n v="77"/>
    <n v="68"/>
    <n v="86"/>
    <m/>
    <x v="0"/>
    <x v="0"/>
    <x v="0"/>
    <x v="1"/>
    <n v="0"/>
    <n v="537"/>
    <n v="5242"/>
    <n v="1285"/>
    <n v="233"/>
    <n v="56"/>
    <n v="79"/>
    <n v="506"/>
    <n v="697"/>
    <n v="57"/>
    <n v="49"/>
    <m/>
    <m/>
    <n v="638"/>
    <n v="558"/>
    <n v="3.62"/>
    <n v="63"/>
    <n v="16"/>
    <n v="13"/>
    <n v="4164"/>
    <n v="1282"/>
    <n v="84"/>
    <n v="649"/>
    <n v="789"/>
    <n v="147"/>
    <n v="147"/>
    <n v="0.97499999999999998"/>
    <x v="107"/>
    <s v="League Park II/Cleveland Stadium"/>
    <n v="1057289"/>
    <n v="93"/>
    <n v="94"/>
    <s v="CLE"/>
    <s v="CLE"/>
    <s v="CLE"/>
  </r>
  <r>
    <x v="75"/>
    <x v="1"/>
    <x v="0"/>
    <x v="5"/>
    <s v="DET"/>
    <s v="DET"/>
    <x v="77"/>
    <m/>
    <n v="2"/>
    <n v="155"/>
    <n v="79"/>
    <n v="92"/>
    <n v="62"/>
    <m/>
    <x v="0"/>
    <x v="0"/>
    <x v="0"/>
    <x v="1"/>
    <n v="0"/>
    <n v="704"/>
    <n v="5318"/>
    <n v="1373"/>
    <n v="212"/>
    <n v="41"/>
    <n v="108"/>
    <n v="622"/>
    <n v="616"/>
    <n v="65"/>
    <n v="41"/>
    <m/>
    <m/>
    <n v="567"/>
    <n v="502"/>
    <n v="3.22"/>
    <n v="94"/>
    <n v="18"/>
    <n v="15"/>
    <n v="4206"/>
    <n v="1277"/>
    <n v="97"/>
    <n v="497"/>
    <n v="896"/>
    <n v="155"/>
    <n v="138"/>
    <n v="0.97399999999999998"/>
    <x v="86"/>
    <s v="Briggs Stadium"/>
    <n v="1722590"/>
    <n v="107"/>
    <n v="105"/>
    <s v="DET"/>
    <s v="DET"/>
    <s v="DET"/>
  </r>
  <r>
    <x v="75"/>
    <x v="1"/>
    <x v="0"/>
    <x v="1"/>
    <s v="NY1"/>
    <s v="SFG"/>
    <x v="42"/>
    <m/>
    <n v="8"/>
    <n v="154"/>
    <n v="77"/>
    <n v="61"/>
    <n v="93"/>
    <m/>
    <x v="0"/>
    <x v="0"/>
    <x v="0"/>
    <x v="1"/>
    <n v="0"/>
    <n v="612"/>
    <n v="5191"/>
    <n v="1326"/>
    <n v="176"/>
    <n v="37"/>
    <n v="121"/>
    <n v="532"/>
    <n v="546"/>
    <n v="46"/>
    <m/>
    <m/>
    <m/>
    <n v="685"/>
    <n v="589"/>
    <n v="3.92"/>
    <n v="47"/>
    <n v="8"/>
    <n v="13"/>
    <n v="4059"/>
    <n v="1313"/>
    <n v="114"/>
    <n v="660"/>
    <n v="581"/>
    <n v="159"/>
    <n v="121"/>
    <n v="0.97299999999999998"/>
    <x v="62"/>
    <s v="Polo Grounds IV"/>
    <n v="1219873"/>
    <n v="100"/>
    <n v="101"/>
    <s v="NYG"/>
    <s v="NY1"/>
    <s v="NY1"/>
  </r>
  <r>
    <x v="75"/>
    <x v="1"/>
    <x v="0"/>
    <x v="5"/>
    <s v="NYA"/>
    <s v="NYY"/>
    <x v="73"/>
    <m/>
    <n v="3"/>
    <n v="154"/>
    <n v="77"/>
    <n v="87"/>
    <n v="67"/>
    <m/>
    <x v="0"/>
    <x v="0"/>
    <x v="0"/>
    <x v="1"/>
    <n v="0"/>
    <n v="684"/>
    <n v="5139"/>
    <n v="1275"/>
    <n v="208"/>
    <n v="50"/>
    <n v="136"/>
    <n v="627"/>
    <n v="706"/>
    <n v="48"/>
    <n v="35"/>
    <m/>
    <m/>
    <n v="547"/>
    <n v="473"/>
    <n v="3.13"/>
    <n v="68"/>
    <n v="17"/>
    <n v="17"/>
    <n v="4083"/>
    <n v="1232"/>
    <n v="66"/>
    <n v="552"/>
    <n v="653"/>
    <n v="147"/>
    <n v="174"/>
    <n v="0.97499999999999998"/>
    <x v="96"/>
    <s v="Yankee Stadium I"/>
    <n v="2265512"/>
    <n v="101"/>
    <n v="98"/>
    <s v="NYY"/>
    <s v="NYA"/>
    <s v="NYA"/>
  </r>
  <r>
    <x v="75"/>
    <x v="1"/>
    <x v="0"/>
    <x v="5"/>
    <s v="PHA"/>
    <s v="OAK"/>
    <x v="78"/>
    <m/>
    <n v="8"/>
    <n v="155"/>
    <n v="78"/>
    <n v="49"/>
    <n v="105"/>
    <m/>
    <x v="0"/>
    <x v="0"/>
    <x v="0"/>
    <x v="1"/>
    <n v="0"/>
    <n v="529"/>
    <n v="5200"/>
    <n v="1317"/>
    <n v="220"/>
    <n v="51"/>
    <n v="40"/>
    <n v="482"/>
    <n v="594"/>
    <n v="39"/>
    <n v="30"/>
    <m/>
    <m/>
    <n v="680"/>
    <n v="582"/>
    <n v="3.9"/>
    <n v="61"/>
    <n v="10"/>
    <n v="5"/>
    <n v="4026"/>
    <n v="1371"/>
    <n v="83"/>
    <n v="577"/>
    <n v="562"/>
    <n v="167"/>
    <n v="141"/>
    <n v="0.97099999999999997"/>
    <x v="5"/>
    <s v="Shibe Park"/>
    <n v="621793"/>
    <n v="98"/>
    <n v="100"/>
    <s v="PHA"/>
    <s v="PHA"/>
    <s v="PHA"/>
  </r>
  <r>
    <x v="75"/>
    <x v="1"/>
    <x v="0"/>
    <x v="1"/>
    <s v="PHI"/>
    <s v="PHI"/>
    <x v="44"/>
    <m/>
    <n v="5"/>
    <n v="155"/>
    <n v="78"/>
    <n v="69"/>
    <n v="85"/>
    <m/>
    <x v="0"/>
    <x v="0"/>
    <x v="0"/>
    <x v="1"/>
    <n v="0"/>
    <n v="560"/>
    <n v="5233"/>
    <n v="1351"/>
    <n v="209"/>
    <n v="40"/>
    <n v="80"/>
    <n v="417"/>
    <n v="590"/>
    <n v="41"/>
    <m/>
    <m/>
    <m/>
    <n v="705"/>
    <n v="607"/>
    <n v="3.99"/>
    <n v="55"/>
    <n v="11"/>
    <n v="23"/>
    <n v="4107"/>
    <n v="1442"/>
    <n v="73"/>
    <n v="542"/>
    <n v="490"/>
    <n v="147"/>
    <n v="144"/>
    <n v="0.97499999999999998"/>
    <x v="71"/>
    <s v="Shibe Park"/>
    <n v="1045247"/>
    <n v="97"/>
    <n v="100"/>
    <s v="PHI"/>
    <s v="PHI"/>
    <s v="PHI"/>
  </r>
  <r>
    <x v="75"/>
    <x v="1"/>
    <x v="0"/>
    <x v="1"/>
    <s v="PIT"/>
    <s v="PIT"/>
    <x v="39"/>
    <m/>
    <n v="7"/>
    <n v="155"/>
    <n v="78"/>
    <n v="63"/>
    <n v="91"/>
    <m/>
    <x v="0"/>
    <x v="0"/>
    <x v="0"/>
    <x v="1"/>
    <n v="0"/>
    <n v="552"/>
    <n v="5199"/>
    <n v="1300"/>
    <n v="202"/>
    <n v="52"/>
    <n v="60"/>
    <n v="592"/>
    <n v="555"/>
    <n v="48"/>
    <m/>
    <m/>
    <m/>
    <n v="668"/>
    <n v="566"/>
    <n v="3.72"/>
    <n v="61"/>
    <n v="10"/>
    <n v="6"/>
    <n v="4110"/>
    <n v="1406"/>
    <n v="50"/>
    <n v="561"/>
    <n v="458"/>
    <n v="184"/>
    <n v="127"/>
    <n v="0.97"/>
    <x v="77"/>
    <s v="Forbes Field"/>
    <n v="749962"/>
    <n v="103"/>
    <n v="104"/>
    <s v="PIT"/>
    <s v="PIT"/>
    <s v="PIT"/>
  </r>
  <r>
    <x v="75"/>
    <x v="1"/>
    <x v="0"/>
    <x v="5"/>
    <s v="SLA"/>
    <s v="BAL"/>
    <x v="37"/>
    <m/>
    <n v="7"/>
    <n v="156"/>
    <n v="77"/>
    <n v="66"/>
    <n v="88"/>
    <m/>
    <x v="0"/>
    <x v="0"/>
    <x v="0"/>
    <x v="1"/>
    <n v="0"/>
    <n v="621"/>
    <n v="5373"/>
    <n v="1350"/>
    <n v="220"/>
    <n v="46"/>
    <n v="84"/>
    <n v="465"/>
    <n v="713"/>
    <n v="23"/>
    <n v="35"/>
    <m/>
    <m/>
    <n v="710"/>
    <n v="607"/>
    <n v="3.95"/>
    <n v="63"/>
    <n v="13"/>
    <n v="12"/>
    <n v="4146"/>
    <n v="1465"/>
    <n v="73"/>
    <n v="573"/>
    <n v="574"/>
    <n v="159"/>
    <n v="157"/>
    <n v="0.97399999999999998"/>
    <x v="45"/>
    <s v="Sportsman's Park IV"/>
    <n v="526435"/>
    <n v="106"/>
    <n v="107"/>
    <s v="SLB"/>
    <s v="SLA"/>
    <s v="SLA"/>
  </r>
  <r>
    <x v="75"/>
    <x v="1"/>
    <x v="0"/>
    <x v="1"/>
    <s v="SLN"/>
    <s v="STL"/>
    <x v="40"/>
    <m/>
    <n v="1"/>
    <n v="156"/>
    <n v="78"/>
    <n v="98"/>
    <n v="58"/>
    <m/>
    <x v="0"/>
    <x v="1"/>
    <x v="1"/>
    <x v="2"/>
    <n v="1"/>
    <n v="712"/>
    <n v="5372"/>
    <n v="1426"/>
    <n v="265"/>
    <n v="56"/>
    <n v="81"/>
    <n v="530"/>
    <n v="537"/>
    <n v="58"/>
    <m/>
    <m/>
    <m/>
    <n v="545"/>
    <n v="467"/>
    <n v="3.01"/>
    <n v="75"/>
    <n v="18"/>
    <n v="15"/>
    <n v="4191"/>
    <n v="1326"/>
    <n v="63"/>
    <n v="493"/>
    <n v="607"/>
    <n v="123"/>
    <n v="167"/>
    <n v="0.98"/>
    <x v="83"/>
    <s v="Sportsman's Park IV"/>
    <n v="1061807"/>
    <n v="104"/>
    <n v="101"/>
    <s v="STL"/>
    <s v="SLN"/>
    <s v="SLN"/>
  </r>
  <r>
    <x v="75"/>
    <x v="1"/>
    <x v="0"/>
    <x v="5"/>
    <s v="WS1"/>
    <s v="MIN"/>
    <x v="79"/>
    <m/>
    <n v="4"/>
    <n v="155"/>
    <n v="76"/>
    <n v="76"/>
    <n v="78"/>
    <m/>
    <x v="0"/>
    <x v="0"/>
    <x v="0"/>
    <x v="1"/>
    <n v="0"/>
    <n v="608"/>
    <n v="5337"/>
    <n v="1388"/>
    <n v="260"/>
    <n v="63"/>
    <n v="60"/>
    <n v="511"/>
    <n v="641"/>
    <n v="51"/>
    <n v="50"/>
    <m/>
    <m/>
    <n v="706"/>
    <n v="580"/>
    <n v="3.74"/>
    <n v="71"/>
    <n v="8"/>
    <n v="10"/>
    <n v="4188"/>
    <n v="1459"/>
    <n v="81"/>
    <n v="547"/>
    <n v="537"/>
    <n v="211"/>
    <n v="162"/>
    <n v="0.96599999999999997"/>
    <x v="79"/>
    <s v="Griffith Stadium I"/>
    <n v="1027216"/>
    <n v="94"/>
    <n v="95"/>
    <s v="WSH"/>
    <s v="WS1"/>
    <s v="WS1"/>
  </r>
  <r>
    <x v="76"/>
    <x v="1"/>
    <x v="0"/>
    <x v="5"/>
    <s v="BOS"/>
    <s v="BOS"/>
    <x v="74"/>
    <m/>
    <n v="3"/>
    <n v="157"/>
    <n v="81"/>
    <n v="83"/>
    <n v="71"/>
    <m/>
    <x v="0"/>
    <x v="0"/>
    <x v="0"/>
    <x v="1"/>
    <n v="0"/>
    <n v="720"/>
    <n v="5322"/>
    <n v="1412"/>
    <n v="206"/>
    <n v="54"/>
    <n v="103"/>
    <n v="666"/>
    <n v="590"/>
    <n v="41"/>
    <n v="35"/>
    <m/>
    <m/>
    <n v="669"/>
    <n v="589"/>
    <n v="3.81"/>
    <n v="64"/>
    <n v="13"/>
    <n v="19"/>
    <n v="4173"/>
    <n v="1383"/>
    <n v="84"/>
    <n v="575"/>
    <n v="586"/>
    <n v="137"/>
    <n v="172"/>
    <n v="0.97699999999999998"/>
    <x v="92"/>
    <s v="Fenway Park II"/>
    <n v="1427315"/>
    <n v="107"/>
    <n v="105"/>
    <s v="BOS"/>
    <s v="BOS"/>
    <s v="BOS"/>
  </r>
  <r>
    <x v="76"/>
    <x v="1"/>
    <x v="0"/>
    <x v="1"/>
    <s v="BRO"/>
    <s v="LAD"/>
    <x v="47"/>
    <m/>
    <n v="1"/>
    <n v="155"/>
    <n v="78"/>
    <n v="94"/>
    <n v="60"/>
    <m/>
    <x v="0"/>
    <x v="1"/>
    <x v="1"/>
    <x v="1"/>
    <n v="0"/>
    <n v="774"/>
    <n v="5249"/>
    <n v="1428"/>
    <n v="241"/>
    <n v="50"/>
    <n v="83"/>
    <n v="732"/>
    <n v="561"/>
    <n v="88"/>
    <m/>
    <m/>
    <m/>
    <n v="668"/>
    <n v="584"/>
    <n v="3.82"/>
    <n v="47"/>
    <n v="14"/>
    <n v="34"/>
    <n v="4125"/>
    <n v="1299"/>
    <n v="104"/>
    <n v="626"/>
    <n v="592"/>
    <n v="129"/>
    <n v="164"/>
    <n v="0.97799999999999998"/>
    <x v="93"/>
    <s v="Ebbets Field"/>
    <n v="1807526"/>
    <n v="104"/>
    <n v="101"/>
    <s v="BRO"/>
    <s v="BRO"/>
    <s v="BRO"/>
  </r>
  <r>
    <x v="76"/>
    <x v="1"/>
    <x v="0"/>
    <x v="1"/>
    <s v="BSN"/>
    <s v="ATL"/>
    <x v="24"/>
    <m/>
    <n v="3"/>
    <n v="154"/>
    <n v="77"/>
    <n v="86"/>
    <n v="68"/>
    <m/>
    <x v="0"/>
    <x v="0"/>
    <x v="0"/>
    <x v="1"/>
    <n v="0"/>
    <n v="701"/>
    <n v="5253"/>
    <n v="1444"/>
    <n v="265"/>
    <n v="42"/>
    <n v="85"/>
    <n v="558"/>
    <n v="500"/>
    <n v="58"/>
    <m/>
    <m/>
    <m/>
    <n v="622"/>
    <n v="548"/>
    <n v="3.62"/>
    <n v="74"/>
    <n v="14"/>
    <n v="13"/>
    <n v="4086"/>
    <n v="1342"/>
    <n v="93"/>
    <n v="453"/>
    <n v="494"/>
    <n v="153"/>
    <n v="124"/>
    <n v="0.97399999999999998"/>
    <x v="95"/>
    <s v="Braves Field"/>
    <n v="1277361"/>
    <n v="98"/>
    <n v="97"/>
    <s v="BSN"/>
    <s v="BSN"/>
    <s v="BSN"/>
  </r>
  <r>
    <x v="76"/>
    <x v="1"/>
    <x v="0"/>
    <x v="5"/>
    <s v="CHA"/>
    <s v="CHW"/>
    <x v="75"/>
    <m/>
    <n v="6"/>
    <n v="155"/>
    <n v="75"/>
    <n v="70"/>
    <n v="84"/>
    <m/>
    <x v="0"/>
    <x v="0"/>
    <x v="0"/>
    <x v="1"/>
    <n v="0"/>
    <n v="553"/>
    <n v="5274"/>
    <n v="1350"/>
    <n v="211"/>
    <n v="41"/>
    <n v="53"/>
    <n v="492"/>
    <n v="527"/>
    <n v="91"/>
    <n v="57"/>
    <m/>
    <m/>
    <n v="661"/>
    <n v="563"/>
    <n v="3.64"/>
    <n v="47"/>
    <n v="11"/>
    <n v="27"/>
    <n v="4173"/>
    <n v="1384"/>
    <n v="76"/>
    <n v="603"/>
    <n v="522"/>
    <n v="155"/>
    <n v="180"/>
    <n v="0.97499999999999998"/>
    <x v="85"/>
    <s v="Comiskey Park"/>
    <n v="876948"/>
    <n v="96"/>
    <n v="98"/>
    <s v="CHW"/>
    <s v="CHA"/>
    <s v="CHA"/>
  </r>
  <r>
    <x v="76"/>
    <x v="1"/>
    <x v="0"/>
    <x v="1"/>
    <s v="CHN"/>
    <s v="CHC"/>
    <x v="25"/>
    <m/>
    <n v="6"/>
    <n v="155"/>
    <n v="79"/>
    <n v="69"/>
    <n v="85"/>
    <m/>
    <x v="0"/>
    <x v="0"/>
    <x v="0"/>
    <x v="1"/>
    <n v="0"/>
    <n v="567"/>
    <n v="5305"/>
    <n v="1373"/>
    <n v="231"/>
    <n v="48"/>
    <n v="71"/>
    <n v="471"/>
    <n v="578"/>
    <n v="22"/>
    <m/>
    <m/>
    <m/>
    <n v="722"/>
    <n v="614"/>
    <n v="4.04"/>
    <n v="46"/>
    <n v="8"/>
    <n v="15"/>
    <n v="4101"/>
    <n v="1449"/>
    <n v="106"/>
    <n v="618"/>
    <n v="571"/>
    <n v="150"/>
    <n v="159"/>
    <n v="0.97499999999999998"/>
    <x v="88"/>
    <s v="Wrigley Field"/>
    <n v="1364039"/>
    <n v="96"/>
    <n v="97"/>
    <s v="CHC"/>
    <s v="CHN"/>
    <s v="CHN"/>
  </r>
  <r>
    <x v="76"/>
    <x v="1"/>
    <x v="0"/>
    <x v="1"/>
    <s v="CIN"/>
    <s v="CIN"/>
    <x v="26"/>
    <m/>
    <n v="5"/>
    <n v="154"/>
    <n v="77"/>
    <n v="73"/>
    <n v="81"/>
    <m/>
    <x v="0"/>
    <x v="0"/>
    <x v="0"/>
    <x v="1"/>
    <n v="0"/>
    <n v="681"/>
    <n v="5299"/>
    <n v="1372"/>
    <n v="242"/>
    <n v="43"/>
    <n v="95"/>
    <n v="539"/>
    <n v="530"/>
    <n v="46"/>
    <m/>
    <m/>
    <m/>
    <n v="755"/>
    <n v="669"/>
    <n v="4.41"/>
    <n v="54"/>
    <n v="13"/>
    <n v="13"/>
    <n v="4095"/>
    <n v="1442"/>
    <n v="102"/>
    <n v="589"/>
    <n v="633"/>
    <n v="136"/>
    <n v="134"/>
    <n v="0.97699999999999998"/>
    <x v="25"/>
    <s v="Crosley Field"/>
    <n v="899975"/>
    <n v="100"/>
    <n v="102"/>
    <s v="CIN"/>
    <s v="CIN"/>
    <s v="CIN"/>
  </r>
  <r>
    <x v="76"/>
    <x v="1"/>
    <x v="0"/>
    <x v="5"/>
    <s v="CLE"/>
    <s v="CLE"/>
    <x v="76"/>
    <m/>
    <n v="4"/>
    <n v="157"/>
    <n v="78"/>
    <n v="80"/>
    <n v="74"/>
    <m/>
    <x v="0"/>
    <x v="0"/>
    <x v="0"/>
    <x v="1"/>
    <n v="0"/>
    <n v="687"/>
    <n v="5367"/>
    <n v="1392"/>
    <n v="234"/>
    <n v="51"/>
    <n v="112"/>
    <n v="502"/>
    <n v="609"/>
    <n v="29"/>
    <n v="25"/>
    <m/>
    <m/>
    <n v="588"/>
    <n v="536"/>
    <n v="3.44"/>
    <n v="55"/>
    <n v="13"/>
    <n v="29"/>
    <n v="4206"/>
    <n v="1244"/>
    <n v="94"/>
    <n v="628"/>
    <n v="590"/>
    <n v="104"/>
    <n v="178"/>
    <n v="0.98299999999999998"/>
    <x v="107"/>
    <s v="Cleveland Stadium"/>
    <n v="1521978"/>
    <n v="98"/>
    <n v="94"/>
    <s v="CLE"/>
    <s v="CLE"/>
    <s v="CLE"/>
  </r>
  <r>
    <x v="76"/>
    <x v="1"/>
    <x v="0"/>
    <x v="5"/>
    <s v="DET"/>
    <s v="DET"/>
    <x v="77"/>
    <m/>
    <n v="2"/>
    <n v="158"/>
    <n v="80"/>
    <n v="85"/>
    <n v="69"/>
    <m/>
    <x v="0"/>
    <x v="0"/>
    <x v="0"/>
    <x v="1"/>
    <n v="0"/>
    <n v="714"/>
    <n v="5276"/>
    <n v="1363"/>
    <n v="234"/>
    <n v="42"/>
    <n v="103"/>
    <n v="762"/>
    <n v="565"/>
    <n v="52"/>
    <n v="60"/>
    <m/>
    <m/>
    <n v="642"/>
    <n v="555"/>
    <n v="3.57"/>
    <n v="77"/>
    <n v="15"/>
    <n v="18"/>
    <n v="4194"/>
    <n v="1382"/>
    <n v="79"/>
    <n v="531"/>
    <n v="648"/>
    <n v="155"/>
    <n v="142"/>
    <n v="0.97499999999999998"/>
    <x v="86"/>
    <s v="Briggs Stadium"/>
    <n v="1398093"/>
    <n v="104"/>
    <n v="103"/>
    <s v="DET"/>
    <s v="DET"/>
    <s v="DET"/>
  </r>
  <r>
    <x v="76"/>
    <x v="1"/>
    <x v="0"/>
    <x v="1"/>
    <s v="NY1"/>
    <s v="SFG"/>
    <x v="42"/>
    <m/>
    <n v="4"/>
    <n v="155"/>
    <n v="76"/>
    <n v="81"/>
    <n v="73"/>
    <m/>
    <x v="0"/>
    <x v="0"/>
    <x v="0"/>
    <x v="1"/>
    <n v="0"/>
    <n v="830"/>
    <n v="5343"/>
    <n v="1446"/>
    <n v="220"/>
    <n v="48"/>
    <n v="221"/>
    <n v="494"/>
    <n v="568"/>
    <n v="29"/>
    <m/>
    <m/>
    <m/>
    <n v="761"/>
    <n v="672"/>
    <n v="4.4400000000000004"/>
    <n v="58"/>
    <n v="6"/>
    <n v="14"/>
    <n v="4089"/>
    <n v="1428"/>
    <n v="122"/>
    <n v="590"/>
    <n v="553"/>
    <n v="155"/>
    <n v="136"/>
    <n v="0.97399999999999998"/>
    <x v="62"/>
    <s v="Polo Grounds IV"/>
    <n v="1600793"/>
    <n v="101"/>
    <n v="100"/>
    <s v="NYG"/>
    <s v="NY1"/>
    <s v="NY1"/>
  </r>
  <r>
    <x v="76"/>
    <x v="1"/>
    <x v="0"/>
    <x v="5"/>
    <s v="NYA"/>
    <s v="NYY"/>
    <x v="73"/>
    <m/>
    <n v="1"/>
    <n v="155"/>
    <n v="77"/>
    <n v="97"/>
    <n v="57"/>
    <m/>
    <x v="0"/>
    <x v="1"/>
    <x v="1"/>
    <x v="2"/>
    <n v="1"/>
    <n v="794"/>
    <n v="5308"/>
    <n v="1439"/>
    <n v="230"/>
    <n v="72"/>
    <n v="115"/>
    <n v="610"/>
    <n v="581"/>
    <n v="27"/>
    <n v="23"/>
    <m/>
    <m/>
    <n v="568"/>
    <n v="518"/>
    <n v="3.39"/>
    <n v="73"/>
    <n v="14"/>
    <n v="21"/>
    <n v="4122"/>
    <n v="1221"/>
    <n v="95"/>
    <n v="628"/>
    <n v="691"/>
    <n v="109"/>
    <n v="151"/>
    <n v="0.98099999999999998"/>
    <x v="96"/>
    <s v="Yankee Stadium I"/>
    <n v="2178937"/>
    <n v="99"/>
    <n v="95"/>
    <s v="NYY"/>
    <s v="NYA"/>
    <s v="NYA"/>
  </r>
  <r>
    <x v="76"/>
    <x v="1"/>
    <x v="0"/>
    <x v="5"/>
    <s v="PHA"/>
    <s v="OAK"/>
    <x v="78"/>
    <m/>
    <n v="5"/>
    <n v="156"/>
    <n v="78"/>
    <n v="78"/>
    <n v="76"/>
    <m/>
    <x v="0"/>
    <x v="0"/>
    <x v="0"/>
    <x v="1"/>
    <n v="0"/>
    <n v="633"/>
    <n v="5198"/>
    <n v="1311"/>
    <n v="218"/>
    <n v="52"/>
    <n v="61"/>
    <n v="605"/>
    <n v="563"/>
    <n v="37"/>
    <n v="33"/>
    <m/>
    <m/>
    <n v="614"/>
    <n v="542"/>
    <n v="3.51"/>
    <n v="70"/>
    <n v="12"/>
    <n v="15"/>
    <n v="4173"/>
    <n v="1291"/>
    <n v="85"/>
    <n v="597"/>
    <n v="493"/>
    <n v="143"/>
    <n v="161"/>
    <n v="0.97599999999999998"/>
    <x v="5"/>
    <s v="Shibe Park"/>
    <n v="911566"/>
    <n v="102"/>
    <n v="103"/>
    <s v="PHA"/>
    <s v="PHA"/>
    <s v="PHA"/>
  </r>
  <r>
    <x v="76"/>
    <x v="1"/>
    <x v="0"/>
    <x v="1"/>
    <s v="PHI"/>
    <s v="PHI"/>
    <x v="44"/>
    <m/>
    <n v="7"/>
    <n v="155"/>
    <n v="77"/>
    <n v="62"/>
    <n v="92"/>
    <m/>
    <x v="0"/>
    <x v="0"/>
    <x v="0"/>
    <x v="1"/>
    <n v="0"/>
    <n v="589"/>
    <n v="5256"/>
    <n v="1354"/>
    <n v="210"/>
    <n v="52"/>
    <n v="60"/>
    <n v="464"/>
    <n v="594"/>
    <n v="60"/>
    <m/>
    <m/>
    <m/>
    <n v="687"/>
    <n v="599"/>
    <n v="3.96"/>
    <n v="70"/>
    <n v="8"/>
    <n v="14"/>
    <n v="4086"/>
    <n v="1399"/>
    <n v="98"/>
    <n v="513"/>
    <n v="514"/>
    <n v="152"/>
    <n v="140"/>
    <n v="0.97399999999999998"/>
    <x v="71"/>
    <s v="Shibe Park"/>
    <n v="907332"/>
    <n v="96"/>
    <n v="98"/>
    <s v="PHI"/>
    <s v="PHI"/>
    <s v="PHI"/>
  </r>
  <r>
    <x v="76"/>
    <x v="1"/>
    <x v="0"/>
    <x v="1"/>
    <s v="PIT"/>
    <s v="PIT"/>
    <x v="39"/>
    <m/>
    <n v="7"/>
    <n v="156"/>
    <n v="79"/>
    <n v="62"/>
    <n v="92"/>
    <m/>
    <x v="0"/>
    <x v="0"/>
    <x v="0"/>
    <x v="1"/>
    <n v="0"/>
    <n v="744"/>
    <n v="5307"/>
    <n v="1385"/>
    <n v="216"/>
    <n v="44"/>
    <n v="156"/>
    <n v="607"/>
    <n v="687"/>
    <n v="30"/>
    <m/>
    <m/>
    <m/>
    <n v="817"/>
    <n v="714"/>
    <n v="4.68"/>
    <n v="44"/>
    <n v="9"/>
    <n v="13"/>
    <n v="4122"/>
    <n v="1488"/>
    <n v="155"/>
    <n v="592"/>
    <n v="530"/>
    <n v="149"/>
    <n v="131"/>
    <n v="0.97499999999999998"/>
    <x v="77"/>
    <s v="Forbes Field"/>
    <n v="1283531"/>
    <n v="103"/>
    <n v="104"/>
    <s v="PIT"/>
    <s v="PIT"/>
    <s v="PIT"/>
  </r>
  <r>
    <x v="76"/>
    <x v="1"/>
    <x v="0"/>
    <x v="5"/>
    <s v="SLA"/>
    <s v="BAL"/>
    <x v="37"/>
    <m/>
    <n v="8"/>
    <n v="154"/>
    <n v="77"/>
    <n v="59"/>
    <n v="95"/>
    <m/>
    <x v="0"/>
    <x v="0"/>
    <x v="0"/>
    <x v="1"/>
    <n v="0"/>
    <n v="564"/>
    <n v="5145"/>
    <n v="1238"/>
    <n v="189"/>
    <n v="52"/>
    <n v="90"/>
    <n v="583"/>
    <n v="664"/>
    <n v="69"/>
    <n v="49"/>
    <m/>
    <m/>
    <n v="744"/>
    <n v="657"/>
    <n v="4.33"/>
    <n v="50"/>
    <n v="7"/>
    <n v="13"/>
    <n v="4095"/>
    <n v="1426"/>
    <n v="103"/>
    <n v="604"/>
    <n v="552"/>
    <n v="134"/>
    <n v="169"/>
    <n v="0.97699999999999998"/>
    <x v="45"/>
    <s v="Sportsman's Park IV"/>
    <n v="320474"/>
    <n v="102"/>
    <n v="105"/>
    <s v="SLB"/>
    <s v="SLA"/>
    <s v="SLA"/>
  </r>
  <r>
    <x v="76"/>
    <x v="1"/>
    <x v="0"/>
    <x v="1"/>
    <s v="SLN"/>
    <s v="STL"/>
    <x v="40"/>
    <m/>
    <n v="2"/>
    <n v="156"/>
    <n v="77"/>
    <n v="89"/>
    <n v="65"/>
    <m/>
    <x v="0"/>
    <x v="0"/>
    <x v="0"/>
    <x v="1"/>
    <n v="0"/>
    <n v="780"/>
    <n v="5422"/>
    <n v="1462"/>
    <n v="235"/>
    <n v="65"/>
    <n v="115"/>
    <n v="612"/>
    <n v="511"/>
    <n v="28"/>
    <m/>
    <m/>
    <m/>
    <n v="634"/>
    <n v="548"/>
    <n v="3.53"/>
    <n v="65"/>
    <n v="12"/>
    <n v="20"/>
    <n v="4191"/>
    <n v="1417"/>
    <n v="106"/>
    <n v="495"/>
    <n v="642"/>
    <n v="127"/>
    <n v="169"/>
    <n v="0.97899999999999998"/>
    <x v="83"/>
    <s v="Sportsman's Park IV"/>
    <n v="1247913"/>
    <n v="104"/>
    <n v="101"/>
    <s v="STL"/>
    <s v="SLN"/>
    <s v="SLN"/>
  </r>
  <r>
    <x v="76"/>
    <x v="1"/>
    <x v="0"/>
    <x v="5"/>
    <s v="WS1"/>
    <s v="MIN"/>
    <x v="79"/>
    <m/>
    <n v="7"/>
    <n v="154"/>
    <n v="77"/>
    <n v="64"/>
    <n v="90"/>
    <m/>
    <x v="0"/>
    <x v="0"/>
    <x v="0"/>
    <x v="1"/>
    <n v="0"/>
    <n v="496"/>
    <n v="5112"/>
    <n v="1234"/>
    <n v="186"/>
    <n v="48"/>
    <n v="42"/>
    <n v="525"/>
    <n v="534"/>
    <n v="53"/>
    <n v="51"/>
    <m/>
    <m/>
    <n v="675"/>
    <n v="601"/>
    <n v="3.97"/>
    <n v="67"/>
    <n v="15"/>
    <n v="12"/>
    <n v="4086"/>
    <n v="1408"/>
    <n v="63"/>
    <n v="579"/>
    <n v="551"/>
    <n v="142"/>
    <n v="151"/>
    <n v="0.97599999999999998"/>
    <x v="79"/>
    <s v="Griffith Stadium I"/>
    <n v="850758"/>
    <n v="97"/>
    <n v="100"/>
    <s v="WSH"/>
    <s v="WS1"/>
    <s v="WS1"/>
  </r>
  <r>
    <x v="77"/>
    <x v="1"/>
    <x v="0"/>
    <x v="5"/>
    <s v="BOS"/>
    <s v="BOS"/>
    <x v="74"/>
    <m/>
    <n v="2"/>
    <n v="155"/>
    <n v="78"/>
    <n v="96"/>
    <n v="59"/>
    <m/>
    <x v="0"/>
    <x v="0"/>
    <x v="0"/>
    <x v="1"/>
    <n v="0"/>
    <n v="907"/>
    <n v="5363"/>
    <n v="1471"/>
    <n v="277"/>
    <n v="40"/>
    <n v="121"/>
    <n v="823"/>
    <n v="552"/>
    <n v="38"/>
    <n v="17"/>
    <m/>
    <m/>
    <n v="720"/>
    <n v="653"/>
    <n v="4.26"/>
    <n v="70"/>
    <n v="11"/>
    <n v="13"/>
    <n v="4137"/>
    <n v="1445"/>
    <n v="83"/>
    <n v="592"/>
    <n v="513"/>
    <n v="116"/>
    <n v="174"/>
    <n v="0.98099999999999998"/>
    <x v="92"/>
    <s v="Fenway Park II"/>
    <n v="1558798"/>
    <n v="105"/>
    <n v="102"/>
    <s v="BOS"/>
    <s v="BOS"/>
    <s v="BOS"/>
  </r>
  <r>
    <x v="77"/>
    <x v="1"/>
    <x v="0"/>
    <x v="1"/>
    <s v="BRO"/>
    <s v="LAD"/>
    <x v="47"/>
    <m/>
    <n v="3"/>
    <n v="155"/>
    <n v="78"/>
    <n v="84"/>
    <n v="70"/>
    <m/>
    <x v="0"/>
    <x v="0"/>
    <x v="0"/>
    <x v="1"/>
    <n v="0"/>
    <n v="744"/>
    <n v="5328"/>
    <n v="1393"/>
    <n v="256"/>
    <n v="54"/>
    <n v="91"/>
    <n v="601"/>
    <n v="684"/>
    <n v="114"/>
    <m/>
    <m/>
    <m/>
    <n v="667"/>
    <n v="580"/>
    <n v="3.75"/>
    <n v="52"/>
    <n v="9"/>
    <n v="22"/>
    <n v="4176"/>
    <n v="1328"/>
    <n v="119"/>
    <n v="633"/>
    <n v="670"/>
    <n v="160"/>
    <n v="151"/>
    <n v="0.97299999999999998"/>
    <x v="93"/>
    <s v="Ebbets Field"/>
    <n v="1398967"/>
    <n v="104"/>
    <n v="101"/>
    <s v="BRO"/>
    <s v="BRO"/>
    <s v="BRO"/>
  </r>
  <r>
    <x v="77"/>
    <x v="1"/>
    <x v="0"/>
    <x v="1"/>
    <s v="BSN"/>
    <s v="ATL"/>
    <x v="24"/>
    <m/>
    <n v="1"/>
    <n v="154"/>
    <n v="76"/>
    <n v="91"/>
    <n v="62"/>
    <m/>
    <x v="0"/>
    <x v="1"/>
    <x v="1"/>
    <x v="1"/>
    <n v="0"/>
    <n v="739"/>
    <n v="5297"/>
    <n v="1458"/>
    <n v="272"/>
    <n v="49"/>
    <n v="95"/>
    <n v="671"/>
    <n v="536"/>
    <n v="43"/>
    <m/>
    <m/>
    <m/>
    <n v="584"/>
    <n v="520"/>
    <n v="3.37"/>
    <n v="70"/>
    <n v="10"/>
    <n v="17"/>
    <n v="4167"/>
    <n v="1354"/>
    <n v="93"/>
    <n v="430"/>
    <n v="579"/>
    <n v="143"/>
    <n v="132"/>
    <n v="0.97599999999999998"/>
    <x v="95"/>
    <s v="Braves Field"/>
    <n v="1455439"/>
    <n v="99"/>
    <n v="98"/>
    <s v="BSN"/>
    <s v="BSN"/>
    <s v="BSN"/>
  </r>
  <r>
    <x v="77"/>
    <x v="1"/>
    <x v="0"/>
    <x v="5"/>
    <s v="CHA"/>
    <s v="CHW"/>
    <x v="75"/>
    <m/>
    <n v="8"/>
    <n v="154"/>
    <n v="76"/>
    <n v="51"/>
    <n v="101"/>
    <m/>
    <x v="0"/>
    <x v="0"/>
    <x v="0"/>
    <x v="1"/>
    <n v="0"/>
    <n v="559"/>
    <n v="5192"/>
    <n v="1303"/>
    <n v="172"/>
    <n v="39"/>
    <n v="55"/>
    <n v="595"/>
    <n v="528"/>
    <n v="46"/>
    <n v="47"/>
    <m/>
    <m/>
    <n v="814"/>
    <n v="731"/>
    <n v="4.8899999999999997"/>
    <n v="35"/>
    <n v="2"/>
    <n v="23"/>
    <n v="4035"/>
    <n v="1454"/>
    <n v="89"/>
    <n v="673"/>
    <n v="403"/>
    <n v="154"/>
    <n v="176"/>
    <n v="0.97399999999999998"/>
    <x v="85"/>
    <s v="Comiskey Park"/>
    <n v="777844"/>
    <n v="96"/>
    <n v="99"/>
    <s v="CHW"/>
    <s v="CHA"/>
    <s v="CHA"/>
  </r>
  <r>
    <x v="77"/>
    <x v="1"/>
    <x v="0"/>
    <x v="1"/>
    <s v="CHN"/>
    <s v="CHC"/>
    <x v="25"/>
    <m/>
    <n v="8"/>
    <n v="155"/>
    <n v="78"/>
    <n v="64"/>
    <n v="90"/>
    <m/>
    <x v="0"/>
    <x v="0"/>
    <x v="0"/>
    <x v="1"/>
    <n v="0"/>
    <n v="597"/>
    <n v="5352"/>
    <n v="1402"/>
    <n v="225"/>
    <n v="44"/>
    <n v="87"/>
    <n v="443"/>
    <n v="578"/>
    <n v="39"/>
    <m/>
    <m/>
    <m/>
    <n v="706"/>
    <n v="602"/>
    <n v="4"/>
    <n v="51"/>
    <n v="7"/>
    <n v="10"/>
    <n v="4065"/>
    <n v="1355"/>
    <n v="89"/>
    <n v="619"/>
    <n v="636"/>
    <n v="172"/>
    <n v="152"/>
    <n v="0.97199999999999998"/>
    <x v="88"/>
    <s v="Wrigley Field"/>
    <n v="1237792"/>
    <n v="95"/>
    <n v="98"/>
    <s v="CHC"/>
    <s v="CHN"/>
    <s v="CHN"/>
  </r>
  <r>
    <x v="77"/>
    <x v="1"/>
    <x v="0"/>
    <x v="1"/>
    <s v="CIN"/>
    <s v="CIN"/>
    <x v="26"/>
    <m/>
    <n v="7"/>
    <n v="153"/>
    <n v="77"/>
    <n v="64"/>
    <n v="89"/>
    <m/>
    <x v="0"/>
    <x v="0"/>
    <x v="0"/>
    <x v="1"/>
    <n v="0"/>
    <n v="588"/>
    <n v="5127"/>
    <n v="1266"/>
    <n v="221"/>
    <n v="37"/>
    <n v="104"/>
    <n v="478"/>
    <n v="586"/>
    <n v="42"/>
    <m/>
    <m/>
    <m/>
    <n v="752"/>
    <n v="667"/>
    <n v="4.47"/>
    <n v="40"/>
    <n v="8"/>
    <n v="20"/>
    <n v="4029"/>
    <n v="1410"/>
    <n v="104"/>
    <n v="572"/>
    <n v="599"/>
    <n v="153"/>
    <n v="135"/>
    <n v="0.97299999999999998"/>
    <x v="25"/>
    <s v="Crosley Field"/>
    <n v="823386"/>
    <n v="97"/>
    <n v="99"/>
    <s v="CIN"/>
    <s v="CIN"/>
    <s v="CIN"/>
  </r>
  <r>
    <x v="77"/>
    <x v="1"/>
    <x v="0"/>
    <x v="5"/>
    <s v="CLE"/>
    <s v="CLE"/>
    <x v="76"/>
    <m/>
    <n v="1"/>
    <n v="156"/>
    <n v="79"/>
    <n v="97"/>
    <n v="58"/>
    <m/>
    <x v="0"/>
    <x v="1"/>
    <x v="1"/>
    <x v="2"/>
    <n v="1"/>
    <n v="840"/>
    <n v="5446"/>
    <n v="1534"/>
    <n v="242"/>
    <n v="54"/>
    <n v="155"/>
    <n v="646"/>
    <n v="575"/>
    <n v="54"/>
    <n v="44"/>
    <m/>
    <m/>
    <n v="568"/>
    <n v="504"/>
    <n v="3.22"/>
    <n v="66"/>
    <n v="26"/>
    <n v="30"/>
    <n v="4227"/>
    <n v="1246"/>
    <n v="82"/>
    <n v="628"/>
    <n v="595"/>
    <n v="114"/>
    <n v="183"/>
    <n v="0.98199999999999998"/>
    <x v="107"/>
    <s v="Cleveland Stadium"/>
    <n v="2620627"/>
    <n v="97"/>
    <n v="95"/>
    <s v="CLE"/>
    <s v="CLE"/>
    <s v="CLE"/>
  </r>
  <r>
    <x v="77"/>
    <x v="1"/>
    <x v="0"/>
    <x v="5"/>
    <s v="DET"/>
    <s v="DET"/>
    <x v="77"/>
    <m/>
    <n v="5"/>
    <n v="154"/>
    <n v="77"/>
    <n v="78"/>
    <n v="76"/>
    <m/>
    <x v="0"/>
    <x v="0"/>
    <x v="0"/>
    <x v="1"/>
    <n v="0"/>
    <n v="700"/>
    <n v="5235"/>
    <n v="1396"/>
    <n v="219"/>
    <n v="58"/>
    <n v="78"/>
    <n v="671"/>
    <n v="504"/>
    <n v="22"/>
    <n v="32"/>
    <m/>
    <m/>
    <n v="726"/>
    <n v="635"/>
    <n v="4.1500000000000004"/>
    <n v="60"/>
    <n v="5"/>
    <n v="22"/>
    <n v="4131"/>
    <n v="1367"/>
    <n v="92"/>
    <n v="589"/>
    <n v="678"/>
    <n v="155"/>
    <n v="143"/>
    <n v="0.97399999999999998"/>
    <x v="86"/>
    <s v="Briggs Stadium"/>
    <n v="1743035"/>
    <n v="103"/>
    <n v="102"/>
    <s v="DET"/>
    <s v="DET"/>
    <s v="DET"/>
  </r>
  <r>
    <x v="77"/>
    <x v="1"/>
    <x v="0"/>
    <x v="1"/>
    <s v="NY1"/>
    <s v="SFG"/>
    <x v="42"/>
    <m/>
    <n v="5"/>
    <n v="155"/>
    <n v="77"/>
    <n v="78"/>
    <n v="76"/>
    <m/>
    <x v="0"/>
    <x v="0"/>
    <x v="0"/>
    <x v="1"/>
    <n v="0"/>
    <n v="780"/>
    <n v="5277"/>
    <n v="1352"/>
    <n v="210"/>
    <n v="49"/>
    <n v="164"/>
    <n v="599"/>
    <n v="648"/>
    <n v="51"/>
    <m/>
    <m/>
    <m/>
    <n v="704"/>
    <n v="600"/>
    <n v="3.93"/>
    <n v="54"/>
    <n v="15"/>
    <n v="21"/>
    <n v="4119"/>
    <n v="1425"/>
    <n v="122"/>
    <n v="556"/>
    <n v="527"/>
    <n v="156"/>
    <n v="134"/>
    <n v="0.97399999999999998"/>
    <x v="62"/>
    <s v="Polo Grounds IV"/>
    <n v="1459269"/>
    <n v="101"/>
    <n v="100"/>
    <s v="NYG"/>
    <s v="NY1"/>
    <s v="NY1"/>
  </r>
  <r>
    <x v="77"/>
    <x v="1"/>
    <x v="0"/>
    <x v="5"/>
    <s v="NYA"/>
    <s v="NYY"/>
    <x v="73"/>
    <m/>
    <n v="3"/>
    <n v="154"/>
    <n v="77"/>
    <n v="94"/>
    <n v="60"/>
    <m/>
    <x v="0"/>
    <x v="0"/>
    <x v="0"/>
    <x v="1"/>
    <n v="0"/>
    <n v="857"/>
    <n v="5324"/>
    <n v="1480"/>
    <n v="251"/>
    <n v="75"/>
    <n v="139"/>
    <n v="623"/>
    <n v="478"/>
    <n v="24"/>
    <n v="24"/>
    <m/>
    <m/>
    <n v="633"/>
    <n v="569"/>
    <n v="3.75"/>
    <n v="62"/>
    <n v="16"/>
    <n v="24"/>
    <n v="4095"/>
    <n v="1289"/>
    <n v="94"/>
    <n v="641"/>
    <n v="654"/>
    <n v="120"/>
    <n v="161"/>
    <n v="0.97899999999999998"/>
    <x v="96"/>
    <s v="Yankee Stadium I"/>
    <n v="2373901"/>
    <n v="99"/>
    <n v="95"/>
    <s v="NYY"/>
    <s v="NYA"/>
    <s v="NYA"/>
  </r>
  <r>
    <x v="77"/>
    <x v="1"/>
    <x v="0"/>
    <x v="5"/>
    <s v="PHA"/>
    <s v="OAK"/>
    <x v="78"/>
    <m/>
    <n v="4"/>
    <n v="154"/>
    <n v="77"/>
    <n v="84"/>
    <n v="70"/>
    <m/>
    <x v="0"/>
    <x v="0"/>
    <x v="0"/>
    <x v="1"/>
    <n v="0"/>
    <n v="729"/>
    <n v="5181"/>
    <n v="1345"/>
    <n v="231"/>
    <n v="47"/>
    <n v="68"/>
    <n v="726"/>
    <n v="523"/>
    <n v="40"/>
    <n v="32"/>
    <m/>
    <m/>
    <n v="735"/>
    <n v="673"/>
    <n v="4.43"/>
    <n v="74"/>
    <n v="7"/>
    <n v="18"/>
    <n v="4104"/>
    <n v="1456"/>
    <n v="86"/>
    <n v="638"/>
    <n v="486"/>
    <n v="113"/>
    <n v="180"/>
    <n v="0.98099999999999998"/>
    <x v="5"/>
    <s v="Shibe Park"/>
    <n v="945076"/>
    <n v="101"/>
    <n v="101"/>
    <s v="PHA"/>
    <s v="PHA"/>
    <s v="PHA"/>
  </r>
  <r>
    <x v="77"/>
    <x v="1"/>
    <x v="0"/>
    <x v="1"/>
    <s v="PHI"/>
    <s v="PHI"/>
    <x v="44"/>
    <m/>
    <n v="6"/>
    <n v="155"/>
    <n v="76"/>
    <n v="66"/>
    <n v="88"/>
    <m/>
    <x v="0"/>
    <x v="0"/>
    <x v="0"/>
    <x v="1"/>
    <n v="0"/>
    <n v="591"/>
    <n v="5287"/>
    <n v="1367"/>
    <n v="227"/>
    <n v="39"/>
    <n v="91"/>
    <n v="440"/>
    <n v="598"/>
    <n v="68"/>
    <m/>
    <m/>
    <m/>
    <n v="729"/>
    <n v="617"/>
    <n v="4.08"/>
    <n v="61"/>
    <n v="6"/>
    <n v="15"/>
    <n v="4086"/>
    <n v="1385"/>
    <n v="95"/>
    <n v="556"/>
    <n v="550"/>
    <n v="210"/>
    <n v="126"/>
    <n v="0.96399999999999997"/>
    <x v="71"/>
    <s v="Shibe Park"/>
    <n v="767429"/>
    <n v="98"/>
    <n v="99"/>
    <s v="PHI"/>
    <s v="PHI"/>
    <s v="PHI"/>
  </r>
  <r>
    <x v="77"/>
    <x v="1"/>
    <x v="0"/>
    <x v="1"/>
    <s v="PIT"/>
    <s v="PIT"/>
    <x v="39"/>
    <m/>
    <n v="4"/>
    <n v="156"/>
    <n v="80"/>
    <n v="83"/>
    <n v="71"/>
    <m/>
    <x v="0"/>
    <x v="0"/>
    <x v="0"/>
    <x v="1"/>
    <n v="0"/>
    <n v="706"/>
    <n v="5286"/>
    <n v="1388"/>
    <n v="191"/>
    <n v="54"/>
    <n v="108"/>
    <n v="580"/>
    <n v="578"/>
    <n v="68"/>
    <m/>
    <m/>
    <m/>
    <n v="699"/>
    <n v="632"/>
    <n v="4.1500000000000004"/>
    <n v="65"/>
    <n v="5"/>
    <n v="19"/>
    <n v="4113"/>
    <n v="1373"/>
    <n v="120"/>
    <n v="564"/>
    <n v="543"/>
    <n v="135"/>
    <n v="150"/>
    <n v="0.97699999999999998"/>
    <x v="77"/>
    <s v="Forbes Field"/>
    <n v="1517021"/>
    <n v="102"/>
    <n v="103"/>
    <s v="PIT"/>
    <s v="PIT"/>
    <s v="PIT"/>
  </r>
  <r>
    <x v="77"/>
    <x v="1"/>
    <x v="0"/>
    <x v="5"/>
    <s v="SLA"/>
    <s v="BAL"/>
    <x v="37"/>
    <m/>
    <n v="6"/>
    <n v="155"/>
    <n v="76"/>
    <n v="59"/>
    <n v="94"/>
    <m/>
    <x v="0"/>
    <x v="0"/>
    <x v="0"/>
    <x v="1"/>
    <n v="0"/>
    <n v="671"/>
    <n v="5303"/>
    <n v="1438"/>
    <n v="251"/>
    <n v="62"/>
    <n v="63"/>
    <n v="578"/>
    <n v="572"/>
    <n v="63"/>
    <n v="44"/>
    <m/>
    <m/>
    <n v="849"/>
    <n v="764"/>
    <n v="5.01"/>
    <n v="35"/>
    <n v="4"/>
    <n v="20"/>
    <n v="4119"/>
    <n v="1513"/>
    <n v="103"/>
    <n v="737"/>
    <n v="531"/>
    <n v="168"/>
    <n v="190"/>
    <n v="0.97199999999999998"/>
    <x v="45"/>
    <s v="Sportsman's Park IV"/>
    <n v="335564"/>
    <n v="103"/>
    <n v="106"/>
    <s v="SLB"/>
    <s v="SLA"/>
    <s v="SLA"/>
  </r>
  <r>
    <x v="77"/>
    <x v="1"/>
    <x v="0"/>
    <x v="1"/>
    <s v="SLN"/>
    <s v="STL"/>
    <x v="40"/>
    <m/>
    <n v="2"/>
    <n v="155"/>
    <n v="77"/>
    <n v="85"/>
    <n v="69"/>
    <m/>
    <x v="0"/>
    <x v="0"/>
    <x v="0"/>
    <x v="1"/>
    <n v="0"/>
    <n v="742"/>
    <n v="5302"/>
    <n v="1396"/>
    <n v="238"/>
    <n v="58"/>
    <n v="105"/>
    <n v="594"/>
    <n v="521"/>
    <n v="24"/>
    <m/>
    <m/>
    <m/>
    <n v="646"/>
    <n v="594"/>
    <n v="3.91"/>
    <n v="60"/>
    <n v="13"/>
    <n v="18"/>
    <n v="4104"/>
    <n v="1392"/>
    <n v="103"/>
    <n v="476"/>
    <n v="625"/>
    <n v="118"/>
    <n v="138"/>
    <n v="0.98"/>
    <x v="83"/>
    <s v="Sportsman's Park IV"/>
    <n v="1111440"/>
    <n v="106"/>
    <n v="103"/>
    <s v="STL"/>
    <s v="SLN"/>
    <s v="SLN"/>
  </r>
  <r>
    <x v="77"/>
    <x v="1"/>
    <x v="0"/>
    <x v="5"/>
    <s v="WS1"/>
    <s v="MIN"/>
    <x v="79"/>
    <m/>
    <n v="7"/>
    <n v="154"/>
    <n v="78"/>
    <n v="56"/>
    <n v="97"/>
    <m/>
    <x v="0"/>
    <x v="0"/>
    <x v="0"/>
    <x v="1"/>
    <n v="0"/>
    <n v="578"/>
    <n v="5111"/>
    <n v="1245"/>
    <n v="203"/>
    <n v="75"/>
    <n v="31"/>
    <n v="568"/>
    <n v="572"/>
    <n v="76"/>
    <n v="48"/>
    <m/>
    <m/>
    <n v="796"/>
    <n v="701"/>
    <n v="4.6500000000000004"/>
    <n v="42"/>
    <n v="4"/>
    <n v="22"/>
    <n v="4071"/>
    <n v="1439"/>
    <n v="81"/>
    <n v="734"/>
    <n v="446"/>
    <n v="154"/>
    <n v="144"/>
    <n v="0.97399999999999998"/>
    <x v="79"/>
    <s v="Griffith Stadium I"/>
    <n v="795254"/>
    <n v="97"/>
    <n v="101"/>
    <s v="WSH"/>
    <s v="WS1"/>
    <s v="WS1"/>
  </r>
  <r>
    <x v="78"/>
    <x v="1"/>
    <x v="0"/>
    <x v="5"/>
    <s v="BOS"/>
    <s v="BOS"/>
    <x v="74"/>
    <m/>
    <n v="2"/>
    <n v="155"/>
    <n v="77"/>
    <n v="96"/>
    <n v="58"/>
    <m/>
    <x v="0"/>
    <x v="0"/>
    <x v="0"/>
    <x v="1"/>
    <n v="0"/>
    <n v="896"/>
    <n v="5320"/>
    <n v="1500"/>
    <n v="272"/>
    <n v="36"/>
    <n v="131"/>
    <n v="835"/>
    <n v="510"/>
    <n v="43"/>
    <n v="25"/>
    <m/>
    <m/>
    <n v="667"/>
    <n v="607"/>
    <n v="3.97"/>
    <n v="84"/>
    <n v="16"/>
    <n v="16"/>
    <n v="4131"/>
    <n v="1375"/>
    <n v="82"/>
    <n v="661"/>
    <n v="598"/>
    <n v="120"/>
    <n v="207"/>
    <n v="0.98"/>
    <x v="92"/>
    <s v="Fenway Park II"/>
    <n v="1596650"/>
    <n v="108"/>
    <n v="104"/>
    <s v="BOS"/>
    <s v="BOS"/>
    <s v="BOS"/>
  </r>
  <r>
    <x v="78"/>
    <x v="1"/>
    <x v="0"/>
    <x v="1"/>
    <s v="BRO"/>
    <s v="LAD"/>
    <x v="47"/>
    <m/>
    <n v="1"/>
    <n v="156"/>
    <n v="78"/>
    <n v="97"/>
    <n v="57"/>
    <m/>
    <x v="0"/>
    <x v="1"/>
    <x v="1"/>
    <x v="1"/>
    <n v="0"/>
    <n v="879"/>
    <n v="5400"/>
    <n v="1477"/>
    <n v="236"/>
    <n v="47"/>
    <n v="152"/>
    <n v="638"/>
    <n v="570"/>
    <n v="117"/>
    <m/>
    <m/>
    <m/>
    <n v="651"/>
    <n v="594"/>
    <n v="3.8"/>
    <n v="62"/>
    <n v="15"/>
    <n v="17"/>
    <n v="4224"/>
    <n v="1306"/>
    <n v="132"/>
    <n v="582"/>
    <n v="743"/>
    <n v="124"/>
    <n v="162"/>
    <n v="0.97899999999999998"/>
    <x v="93"/>
    <s v="Ebbets Field"/>
    <n v="1633747"/>
    <n v="105"/>
    <n v="102"/>
    <s v="BRO"/>
    <s v="BRO"/>
    <s v="BRO"/>
  </r>
  <r>
    <x v="78"/>
    <x v="1"/>
    <x v="0"/>
    <x v="1"/>
    <s v="BSN"/>
    <s v="ATL"/>
    <x v="24"/>
    <m/>
    <n v="4"/>
    <n v="157"/>
    <n v="77"/>
    <n v="75"/>
    <n v="79"/>
    <m/>
    <x v="0"/>
    <x v="0"/>
    <x v="0"/>
    <x v="1"/>
    <n v="0"/>
    <n v="706"/>
    <n v="5336"/>
    <n v="1376"/>
    <n v="246"/>
    <n v="33"/>
    <n v="103"/>
    <n v="684"/>
    <n v="656"/>
    <n v="28"/>
    <m/>
    <m/>
    <m/>
    <n v="719"/>
    <n v="621"/>
    <n v="3.99"/>
    <n v="68"/>
    <n v="12"/>
    <n v="11"/>
    <n v="4200"/>
    <n v="1466"/>
    <n v="110"/>
    <n v="520"/>
    <n v="589"/>
    <n v="149"/>
    <n v="144"/>
    <n v="0.97499999999999998"/>
    <x v="95"/>
    <s v="Braves Field"/>
    <n v="1081795"/>
    <n v="95"/>
    <n v="94"/>
    <s v="BSN"/>
    <s v="BSN"/>
    <s v="BSN"/>
  </r>
  <r>
    <x v="78"/>
    <x v="1"/>
    <x v="0"/>
    <x v="5"/>
    <s v="CHA"/>
    <s v="CHW"/>
    <x v="75"/>
    <m/>
    <n v="6"/>
    <n v="154"/>
    <n v="77"/>
    <n v="63"/>
    <n v="91"/>
    <m/>
    <x v="0"/>
    <x v="0"/>
    <x v="0"/>
    <x v="1"/>
    <n v="0"/>
    <n v="648"/>
    <n v="5204"/>
    <n v="1340"/>
    <n v="207"/>
    <n v="66"/>
    <n v="43"/>
    <n v="702"/>
    <n v="596"/>
    <n v="62"/>
    <n v="55"/>
    <m/>
    <m/>
    <n v="737"/>
    <n v="651"/>
    <n v="4.3"/>
    <n v="57"/>
    <n v="10"/>
    <n v="17"/>
    <n v="4089"/>
    <n v="1362"/>
    <n v="108"/>
    <n v="693"/>
    <n v="502"/>
    <n v="135"/>
    <n v="180"/>
    <n v="0.97799999999999998"/>
    <x v="85"/>
    <s v="Comiskey Park"/>
    <n v="937151"/>
    <n v="96"/>
    <n v="99"/>
    <s v="CHW"/>
    <s v="CHA"/>
    <s v="CHA"/>
  </r>
  <r>
    <x v="78"/>
    <x v="1"/>
    <x v="0"/>
    <x v="1"/>
    <s v="CHN"/>
    <s v="CHC"/>
    <x v="25"/>
    <m/>
    <n v="8"/>
    <n v="154"/>
    <n v="77"/>
    <n v="61"/>
    <n v="93"/>
    <m/>
    <x v="0"/>
    <x v="0"/>
    <x v="0"/>
    <x v="1"/>
    <n v="0"/>
    <n v="593"/>
    <n v="5214"/>
    <n v="1336"/>
    <n v="212"/>
    <n v="53"/>
    <n v="97"/>
    <n v="396"/>
    <n v="573"/>
    <n v="53"/>
    <m/>
    <m/>
    <m/>
    <n v="773"/>
    <n v="678"/>
    <n v="4.5"/>
    <n v="44"/>
    <n v="8"/>
    <n v="17"/>
    <n v="4071"/>
    <n v="1487"/>
    <n v="104"/>
    <n v="575"/>
    <n v="544"/>
    <n v="187"/>
    <n v="160"/>
    <n v="0.97"/>
    <x v="88"/>
    <s v="Wrigley Field"/>
    <n v="1143139"/>
    <n v="97"/>
    <n v="99"/>
    <s v="CHC"/>
    <s v="CHN"/>
    <s v="CHN"/>
  </r>
  <r>
    <x v="78"/>
    <x v="1"/>
    <x v="0"/>
    <x v="1"/>
    <s v="CIN"/>
    <s v="CIN"/>
    <x v="26"/>
    <m/>
    <n v="7"/>
    <n v="156"/>
    <n v="78"/>
    <n v="62"/>
    <n v="92"/>
    <m/>
    <x v="0"/>
    <x v="0"/>
    <x v="0"/>
    <x v="1"/>
    <n v="0"/>
    <n v="627"/>
    <n v="5469"/>
    <n v="1423"/>
    <n v="264"/>
    <n v="35"/>
    <n v="86"/>
    <n v="429"/>
    <n v="559"/>
    <n v="31"/>
    <m/>
    <m/>
    <m/>
    <n v="770"/>
    <n v="676"/>
    <n v="4.34"/>
    <n v="55"/>
    <n v="10"/>
    <n v="6"/>
    <n v="4203"/>
    <n v="1423"/>
    <n v="124"/>
    <n v="640"/>
    <n v="538"/>
    <n v="136"/>
    <n v="150"/>
    <n v="0.97699999999999998"/>
    <x v="25"/>
    <s v="Crosley Field"/>
    <n v="707782"/>
    <n v="101"/>
    <n v="104"/>
    <s v="CIN"/>
    <s v="CIN"/>
    <s v="CIN"/>
  </r>
  <r>
    <x v="78"/>
    <x v="1"/>
    <x v="0"/>
    <x v="5"/>
    <s v="CLE"/>
    <s v="CLE"/>
    <x v="76"/>
    <m/>
    <n v="3"/>
    <n v="154"/>
    <n v="77"/>
    <n v="89"/>
    <n v="65"/>
    <m/>
    <x v="0"/>
    <x v="0"/>
    <x v="0"/>
    <x v="1"/>
    <n v="0"/>
    <n v="675"/>
    <n v="5221"/>
    <n v="1358"/>
    <n v="194"/>
    <n v="58"/>
    <n v="112"/>
    <n v="601"/>
    <n v="534"/>
    <n v="44"/>
    <n v="40"/>
    <m/>
    <m/>
    <n v="574"/>
    <n v="516"/>
    <n v="3.36"/>
    <n v="65"/>
    <n v="10"/>
    <n v="19"/>
    <n v="4149"/>
    <n v="1275"/>
    <n v="82"/>
    <n v="611"/>
    <n v="594"/>
    <n v="103"/>
    <n v="192"/>
    <n v="0.98299999999999998"/>
    <x v="107"/>
    <s v="Cleveland Stadium"/>
    <n v="2233771"/>
    <n v="98"/>
    <n v="95"/>
    <s v="CLE"/>
    <s v="CLE"/>
    <s v="CLE"/>
  </r>
  <r>
    <x v="78"/>
    <x v="1"/>
    <x v="0"/>
    <x v="5"/>
    <s v="DET"/>
    <s v="DET"/>
    <x v="77"/>
    <m/>
    <n v="4"/>
    <n v="155"/>
    <n v="78"/>
    <n v="87"/>
    <n v="67"/>
    <m/>
    <x v="0"/>
    <x v="0"/>
    <x v="0"/>
    <x v="1"/>
    <n v="0"/>
    <n v="751"/>
    <n v="5259"/>
    <n v="1405"/>
    <n v="215"/>
    <n v="51"/>
    <n v="88"/>
    <n v="751"/>
    <n v="502"/>
    <n v="39"/>
    <n v="52"/>
    <m/>
    <m/>
    <n v="655"/>
    <n v="584"/>
    <n v="3.77"/>
    <n v="70"/>
    <n v="19"/>
    <n v="12"/>
    <n v="4179"/>
    <n v="1338"/>
    <n v="102"/>
    <n v="628"/>
    <n v="631"/>
    <n v="132"/>
    <n v="174"/>
    <n v="0.97799999999999998"/>
    <x v="86"/>
    <s v="Briggs Stadium"/>
    <n v="1821204"/>
    <n v="101"/>
    <n v="99"/>
    <s v="DET"/>
    <s v="DET"/>
    <s v="DET"/>
  </r>
  <r>
    <x v="78"/>
    <x v="1"/>
    <x v="0"/>
    <x v="1"/>
    <s v="NY1"/>
    <s v="SFG"/>
    <x v="42"/>
    <m/>
    <n v="5"/>
    <n v="156"/>
    <n v="79"/>
    <n v="73"/>
    <n v="81"/>
    <m/>
    <x v="0"/>
    <x v="0"/>
    <x v="0"/>
    <x v="1"/>
    <n v="0"/>
    <n v="736"/>
    <n v="5308"/>
    <n v="1383"/>
    <n v="203"/>
    <n v="52"/>
    <n v="147"/>
    <n v="613"/>
    <n v="523"/>
    <n v="43"/>
    <m/>
    <m/>
    <m/>
    <n v="693"/>
    <n v="583"/>
    <n v="3.82"/>
    <n v="68"/>
    <n v="10"/>
    <n v="9"/>
    <n v="4122"/>
    <n v="1328"/>
    <n v="132"/>
    <n v="544"/>
    <n v="516"/>
    <n v="163"/>
    <n v="134"/>
    <n v="0.97299999999999998"/>
    <x v="62"/>
    <s v="Polo Grounds IV"/>
    <n v="1218446"/>
    <n v="101"/>
    <n v="99"/>
    <s v="NYG"/>
    <s v="NY1"/>
    <s v="NY1"/>
  </r>
  <r>
    <x v="78"/>
    <x v="1"/>
    <x v="0"/>
    <x v="5"/>
    <s v="NYA"/>
    <s v="NYY"/>
    <x v="73"/>
    <m/>
    <n v="1"/>
    <n v="155"/>
    <n v="78"/>
    <n v="97"/>
    <n v="57"/>
    <m/>
    <x v="0"/>
    <x v="1"/>
    <x v="1"/>
    <x v="2"/>
    <n v="1"/>
    <n v="829"/>
    <n v="5196"/>
    <n v="1396"/>
    <n v="215"/>
    <n v="60"/>
    <n v="115"/>
    <n v="731"/>
    <n v="539"/>
    <n v="58"/>
    <n v="30"/>
    <m/>
    <m/>
    <n v="637"/>
    <n v="562"/>
    <n v="3.69"/>
    <n v="59"/>
    <n v="12"/>
    <n v="36"/>
    <n v="4113"/>
    <n v="1231"/>
    <n v="98"/>
    <n v="812"/>
    <n v="671"/>
    <n v="137"/>
    <n v="195"/>
    <n v="0.97699999999999998"/>
    <x v="96"/>
    <s v="Yankee Stadium I"/>
    <n v="2283676"/>
    <n v="100"/>
    <n v="96"/>
    <s v="NYY"/>
    <s v="NYA"/>
    <s v="NYA"/>
  </r>
  <r>
    <x v="78"/>
    <x v="1"/>
    <x v="0"/>
    <x v="5"/>
    <s v="PHA"/>
    <s v="OAK"/>
    <x v="78"/>
    <m/>
    <n v="5"/>
    <n v="154"/>
    <n v="77"/>
    <n v="81"/>
    <n v="73"/>
    <m/>
    <x v="0"/>
    <x v="0"/>
    <x v="0"/>
    <x v="1"/>
    <n v="0"/>
    <n v="726"/>
    <n v="5123"/>
    <n v="1331"/>
    <n v="214"/>
    <n v="49"/>
    <n v="82"/>
    <n v="783"/>
    <n v="493"/>
    <n v="36"/>
    <n v="25"/>
    <m/>
    <m/>
    <n v="725"/>
    <n v="642"/>
    <n v="4.2300000000000004"/>
    <n v="85"/>
    <n v="9"/>
    <n v="11"/>
    <n v="4095"/>
    <n v="1359"/>
    <n v="105"/>
    <n v="758"/>
    <n v="490"/>
    <n v="140"/>
    <n v="217"/>
    <n v="0.97599999999999998"/>
    <x v="5"/>
    <s v="Shibe Park"/>
    <n v="816514"/>
    <n v="97"/>
    <n v="98"/>
    <s v="PHA"/>
    <s v="PHA"/>
    <s v="PHA"/>
  </r>
  <r>
    <x v="78"/>
    <x v="1"/>
    <x v="0"/>
    <x v="1"/>
    <s v="PHI"/>
    <s v="PHI"/>
    <x v="44"/>
    <m/>
    <n v="3"/>
    <n v="154"/>
    <n v="77"/>
    <n v="81"/>
    <n v="73"/>
    <m/>
    <x v="0"/>
    <x v="0"/>
    <x v="0"/>
    <x v="1"/>
    <n v="0"/>
    <n v="662"/>
    <n v="5307"/>
    <n v="1349"/>
    <n v="232"/>
    <n v="55"/>
    <n v="122"/>
    <n v="528"/>
    <n v="670"/>
    <n v="27"/>
    <m/>
    <m/>
    <m/>
    <n v="668"/>
    <n v="601"/>
    <n v="3.89"/>
    <n v="58"/>
    <n v="12"/>
    <n v="15"/>
    <n v="4173"/>
    <n v="1389"/>
    <n v="104"/>
    <n v="502"/>
    <n v="495"/>
    <n v="158"/>
    <n v="141"/>
    <n v="0.97399999999999998"/>
    <x v="71"/>
    <s v="Shibe Park"/>
    <n v="819698"/>
    <n v="97"/>
    <n v="97"/>
    <s v="PHI"/>
    <s v="PHI"/>
    <s v="PHI"/>
  </r>
  <r>
    <x v="78"/>
    <x v="1"/>
    <x v="0"/>
    <x v="1"/>
    <s v="PIT"/>
    <s v="PIT"/>
    <x v="39"/>
    <m/>
    <n v="6"/>
    <n v="154"/>
    <n v="77"/>
    <n v="71"/>
    <n v="83"/>
    <m/>
    <x v="0"/>
    <x v="0"/>
    <x v="0"/>
    <x v="1"/>
    <n v="0"/>
    <n v="681"/>
    <n v="5214"/>
    <n v="1350"/>
    <n v="191"/>
    <n v="41"/>
    <n v="126"/>
    <n v="548"/>
    <n v="554"/>
    <n v="48"/>
    <m/>
    <m/>
    <m/>
    <n v="760"/>
    <n v="689"/>
    <n v="4.57"/>
    <n v="53"/>
    <n v="9"/>
    <n v="15"/>
    <n v="4068"/>
    <n v="1452"/>
    <n v="142"/>
    <n v="535"/>
    <n v="556"/>
    <n v="132"/>
    <n v="173"/>
    <n v="0.97799999999999998"/>
    <x v="77"/>
    <s v="Forbes Field"/>
    <n v="1449435"/>
    <n v="102"/>
    <n v="104"/>
    <s v="PIT"/>
    <s v="PIT"/>
    <s v="PIT"/>
  </r>
  <r>
    <x v="78"/>
    <x v="1"/>
    <x v="0"/>
    <x v="5"/>
    <s v="SLA"/>
    <s v="BAL"/>
    <x v="37"/>
    <m/>
    <n v="7"/>
    <n v="155"/>
    <n v="77"/>
    <n v="53"/>
    <n v="101"/>
    <m/>
    <x v="0"/>
    <x v="0"/>
    <x v="0"/>
    <x v="1"/>
    <n v="0"/>
    <n v="667"/>
    <n v="5112"/>
    <n v="1301"/>
    <n v="213"/>
    <n v="30"/>
    <n v="117"/>
    <n v="631"/>
    <n v="700"/>
    <n v="38"/>
    <n v="39"/>
    <m/>
    <m/>
    <n v="913"/>
    <n v="776"/>
    <n v="5.21"/>
    <n v="43"/>
    <n v="3"/>
    <n v="16"/>
    <n v="4023"/>
    <n v="1583"/>
    <n v="113"/>
    <n v="685"/>
    <n v="432"/>
    <n v="165"/>
    <n v="154"/>
    <n v="0.97199999999999998"/>
    <x v="45"/>
    <s v="Sportsman's Park IV"/>
    <n v="270936"/>
    <n v="105"/>
    <n v="109"/>
    <s v="SLB"/>
    <s v="SLA"/>
    <s v="SLA"/>
  </r>
  <r>
    <x v="78"/>
    <x v="1"/>
    <x v="0"/>
    <x v="1"/>
    <s v="SLN"/>
    <s v="STL"/>
    <x v="40"/>
    <m/>
    <n v="2"/>
    <n v="157"/>
    <n v="79"/>
    <n v="96"/>
    <n v="58"/>
    <m/>
    <x v="0"/>
    <x v="0"/>
    <x v="0"/>
    <x v="1"/>
    <n v="0"/>
    <n v="766"/>
    <n v="5463"/>
    <n v="1513"/>
    <n v="281"/>
    <n v="54"/>
    <n v="102"/>
    <n v="569"/>
    <n v="482"/>
    <n v="17"/>
    <m/>
    <m/>
    <m/>
    <n v="616"/>
    <n v="538"/>
    <n v="3.44"/>
    <n v="64"/>
    <n v="13"/>
    <n v="19"/>
    <n v="4221"/>
    <n v="1356"/>
    <n v="87"/>
    <n v="507"/>
    <n v="606"/>
    <n v="142"/>
    <n v="149"/>
    <n v="0.97699999999999998"/>
    <x v="83"/>
    <s v="Sportsman's Park IV"/>
    <n v="1430676"/>
    <n v="104"/>
    <n v="103"/>
    <s v="STL"/>
    <s v="SLN"/>
    <s v="SLN"/>
  </r>
  <r>
    <x v="78"/>
    <x v="1"/>
    <x v="0"/>
    <x v="5"/>
    <s v="WS1"/>
    <s v="MIN"/>
    <x v="79"/>
    <m/>
    <n v="8"/>
    <n v="154"/>
    <n v="77"/>
    <n v="50"/>
    <n v="104"/>
    <m/>
    <x v="0"/>
    <x v="0"/>
    <x v="0"/>
    <x v="1"/>
    <n v="0"/>
    <n v="584"/>
    <n v="5234"/>
    <n v="1330"/>
    <n v="207"/>
    <n v="41"/>
    <n v="81"/>
    <n v="593"/>
    <n v="495"/>
    <n v="46"/>
    <n v="33"/>
    <m/>
    <m/>
    <n v="868"/>
    <n v="762"/>
    <n v="5.0999999999999996"/>
    <n v="44"/>
    <n v="9"/>
    <n v="9"/>
    <n v="4035"/>
    <n v="1438"/>
    <n v="79"/>
    <n v="779"/>
    <n v="451"/>
    <n v="161"/>
    <n v="168"/>
    <n v="0.97299999999999998"/>
    <x v="79"/>
    <s v="Griffith Stadium I"/>
    <n v="770745"/>
    <n v="98"/>
    <n v="101"/>
    <s v="WSH"/>
    <s v="WS1"/>
    <s v="WS1"/>
  </r>
  <r>
    <x v="79"/>
    <x v="1"/>
    <x v="0"/>
    <x v="5"/>
    <s v="BOS"/>
    <s v="BOS"/>
    <x v="74"/>
    <m/>
    <n v="3"/>
    <n v="154"/>
    <n v="77"/>
    <n v="94"/>
    <n v="60"/>
    <m/>
    <x v="0"/>
    <x v="0"/>
    <x v="0"/>
    <x v="1"/>
    <n v="0"/>
    <n v="1027"/>
    <n v="5516"/>
    <n v="1665"/>
    <n v="287"/>
    <n v="61"/>
    <n v="161"/>
    <n v="719"/>
    <n v="582"/>
    <n v="32"/>
    <n v="17"/>
    <m/>
    <m/>
    <n v="804"/>
    <n v="739"/>
    <n v="4.88"/>
    <n v="66"/>
    <n v="6"/>
    <n v="28"/>
    <n v="4086"/>
    <n v="1413"/>
    <n v="121"/>
    <n v="748"/>
    <n v="630"/>
    <n v="111"/>
    <n v="181"/>
    <n v="0.98099999999999998"/>
    <x v="92"/>
    <s v="Fenway Park II"/>
    <n v="1344080"/>
    <n v="111"/>
    <n v="108"/>
    <s v="BOS"/>
    <s v="BOS"/>
    <s v="BOS"/>
  </r>
  <r>
    <x v="79"/>
    <x v="1"/>
    <x v="0"/>
    <x v="1"/>
    <s v="BRO"/>
    <s v="LAD"/>
    <x v="47"/>
    <m/>
    <n v="2"/>
    <n v="155"/>
    <n v="78"/>
    <n v="89"/>
    <n v="65"/>
    <m/>
    <x v="0"/>
    <x v="0"/>
    <x v="0"/>
    <x v="1"/>
    <n v="0"/>
    <n v="847"/>
    <n v="5364"/>
    <n v="1461"/>
    <n v="247"/>
    <n v="46"/>
    <n v="194"/>
    <n v="607"/>
    <n v="632"/>
    <n v="77"/>
    <m/>
    <m/>
    <m/>
    <n v="724"/>
    <n v="661"/>
    <n v="4.28"/>
    <n v="62"/>
    <n v="10"/>
    <n v="21"/>
    <n v="4167"/>
    <n v="1397"/>
    <n v="163"/>
    <n v="591"/>
    <n v="772"/>
    <n v="127"/>
    <n v="183"/>
    <n v="0.97899999999999998"/>
    <x v="93"/>
    <s v="Ebbets Field"/>
    <n v="1185896"/>
    <n v="103"/>
    <n v="99"/>
    <s v="BRO"/>
    <s v="BRO"/>
    <s v="BRO"/>
  </r>
  <r>
    <x v="79"/>
    <x v="1"/>
    <x v="0"/>
    <x v="1"/>
    <s v="BSN"/>
    <s v="ATL"/>
    <x v="24"/>
    <m/>
    <n v="4"/>
    <n v="156"/>
    <n v="79"/>
    <n v="83"/>
    <n v="71"/>
    <m/>
    <x v="0"/>
    <x v="0"/>
    <x v="0"/>
    <x v="1"/>
    <n v="0"/>
    <n v="785"/>
    <n v="5363"/>
    <n v="1411"/>
    <n v="246"/>
    <n v="36"/>
    <n v="148"/>
    <n v="615"/>
    <n v="616"/>
    <n v="71"/>
    <m/>
    <m/>
    <m/>
    <n v="736"/>
    <n v="637"/>
    <n v="4.1399999999999997"/>
    <n v="88"/>
    <n v="7"/>
    <n v="10"/>
    <n v="4155"/>
    <n v="1411"/>
    <n v="129"/>
    <n v="554"/>
    <n v="615"/>
    <n v="182"/>
    <n v="146"/>
    <n v="0.97"/>
    <x v="95"/>
    <s v="Braves Field"/>
    <n v="944391"/>
    <n v="94"/>
    <n v="93"/>
    <s v="BSN"/>
    <s v="BSN"/>
    <s v="BSN"/>
  </r>
  <r>
    <x v="79"/>
    <x v="1"/>
    <x v="0"/>
    <x v="5"/>
    <s v="CHA"/>
    <s v="CHW"/>
    <x v="75"/>
    <m/>
    <n v="6"/>
    <n v="156"/>
    <n v="79"/>
    <n v="60"/>
    <n v="94"/>
    <m/>
    <x v="0"/>
    <x v="0"/>
    <x v="0"/>
    <x v="1"/>
    <n v="0"/>
    <n v="625"/>
    <n v="5260"/>
    <n v="1368"/>
    <n v="172"/>
    <n v="47"/>
    <n v="93"/>
    <n v="551"/>
    <n v="566"/>
    <n v="19"/>
    <n v="22"/>
    <m/>
    <m/>
    <n v="749"/>
    <n v="669"/>
    <n v="4.41"/>
    <n v="62"/>
    <n v="7"/>
    <n v="9"/>
    <n v="4095"/>
    <n v="1370"/>
    <n v="107"/>
    <n v="734"/>
    <n v="566"/>
    <n v="135"/>
    <n v="181"/>
    <n v="0.97699999999999998"/>
    <x v="85"/>
    <s v="Comiskey Park"/>
    <n v="781330"/>
    <n v="97"/>
    <n v="98"/>
    <s v="CHW"/>
    <s v="CHA"/>
    <s v="CHA"/>
  </r>
  <r>
    <x v="79"/>
    <x v="1"/>
    <x v="0"/>
    <x v="1"/>
    <s v="CHN"/>
    <s v="CHC"/>
    <x v="25"/>
    <m/>
    <n v="7"/>
    <n v="154"/>
    <n v="78"/>
    <n v="64"/>
    <n v="89"/>
    <m/>
    <x v="0"/>
    <x v="0"/>
    <x v="0"/>
    <x v="1"/>
    <n v="0"/>
    <n v="643"/>
    <n v="5230"/>
    <n v="1298"/>
    <n v="224"/>
    <n v="47"/>
    <n v="161"/>
    <n v="479"/>
    <n v="767"/>
    <n v="46"/>
    <m/>
    <m/>
    <m/>
    <n v="772"/>
    <n v="652"/>
    <n v="4.28"/>
    <n v="55"/>
    <n v="9"/>
    <n v="19"/>
    <n v="4113"/>
    <n v="1452"/>
    <n v="130"/>
    <n v="593"/>
    <n v="559"/>
    <n v="198"/>
    <n v="169"/>
    <n v="0.96799999999999997"/>
    <x v="88"/>
    <s v="Wrigley Field"/>
    <n v="1165944"/>
    <n v="99"/>
    <n v="102"/>
    <s v="CHC"/>
    <s v="CHN"/>
    <s v="CHN"/>
  </r>
  <r>
    <x v="79"/>
    <x v="1"/>
    <x v="0"/>
    <x v="1"/>
    <s v="CIN"/>
    <s v="CIN"/>
    <x v="26"/>
    <m/>
    <n v="6"/>
    <n v="153"/>
    <n v="76"/>
    <n v="66"/>
    <n v="87"/>
    <m/>
    <x v="0"/>
    <x v="0"/>
    <x v="0"/>
    <x v="1"/>
    <n v="0"/>
    <n v="654"/>
    <n v="5253"/>
    <n v="1366"/>
    <n v="257"/>
    <n v="27"/>
    <n v="99"/>
    <n v="504"/>
    <n v="497"/>
    <n v="37"/>
    <m/>
    <m/>
    <m/>
    <n v="734"/>
    <n v="651"/>
    <n v="4.32"/>
    <n v="67"/>
    <n v="7"/>
    <n v="13"/>
    <n v="4071"/>
    <n v="1363"/>
    <n v="145"/>
    <n v="582"/>
    <n v="686"/>
    <n v="140"/>
    <n v="132"/>
    <n v="0.97599999999999998"/>
    <x v="25"/>
    <s v="Crosley Field"/>
    <n v="538794"/>
    <n v="100"/>
    <n v="102"/>
    <s v="CIN"/>
    <s v="CIN"/>
    <s v="CIN"/>
  </r>
  <r>
    <x v="79"/>
    <x v="1"/>
    <x v="0"/>
    <x v="5"/>
    <s v="CLE"/>
    <s v="CLE"/>
    <x v="76"/>
    <m/>
    <n v="4"/>
    <n v="155"/>
    <n v="77"/>
    <n v="92"/>
    <n v="62"/>
    <m/>
    <x v="0"/>
    <x v="0"/>
    <x v="0"/>
    <x v="1"/>
    <n v="0"/>
    <n v="806"/>
    <n v="5263"/>
    <n v="1417"/>
    <n v="222"/>
    <n v="46"/>
    <n v="164"/>
    <n v="693"/>
    <n v="624"/>
    <n v="40"/>
    <n v="34"/>
    <m/>
    <m/>
    <n v="654"/>
    <n v="574"/>
    <n v="3.75"/>
    <n v="69"/>
    <n v="11"/>
    <n v="16"/>
    <n v="4134"/>
    <n v="1289"/>
    <n v="120"/>
    <n v="647"/>
    <n v="674"/>
    <n v="129"/>
    <n v="150"/>
    <n v="0.97799999999999998"/>
    <x v="107"/>
    <s v="Cleveland Stadium"/>
    <n v="1727464"/>
    <n v="97"/>
    <n v="94"/>
    <s v="CLE"/>
    <s v="CLE"/>
    <s v="CLE"/>
  </r>
  <r>
    <x v="79"/>
    <x v="1"/>
    <x v="0"/>
    <x v="5"/>
    <s v="DET"/>
    <s v="DET"/>
    <x v="77"/>
    <m/>
    <n v="2"/>
    <n v="157"/>
    <n v="81"/>
    <n v="95"/>
    <n v="59"/>
    <m/>
    <x v="0"/>
    <x v="0"/>
    <x v="0"/>
    <x v="1"/>
    <n v="0"/>
    <n v="837"/>
    <n v="5381"/>
    <n v="1518"/>
    <n v="285"/>
    <n v="50"/>
    <n v="114"/>
    <n v="722"/>
    <n v="480"/>
    <n v="23"/>
    <n v="40"/>
    <m/>
    <m/>
    <n v="713"/>
    <n v="644"/>
    <n v="4.12"/>
    <n v="72"/>
    <n v="9"/>
    <n v="20"/>
    <n v="4221"/>
    <n v="1444"/>
    <n v="141"/>
    <n v="553"/>
    <n v="576"/>
    <n v="120"/>
    <n v="194"/>
    <n v="0.98099999999999998"/>
    <x v="86"/>
    <s v="Briggs Stadium"/>
    <n v="1951474"/>
    <n v="103"/>
    <n v="102"/>
    <s v="DET"/>
    <s v="DET"/>
    <s v="DET"/>
  </r>
  <r>
    <x v="79"/>
    <x v="1"/>
    <x v="0"/>
    <x v="1"/>
    <s v="NY1"/>
    <s v="SFG"/>
    <x v="42"/>
    <m/>
    <n v="3"/>
    <n v="154"/>
    <n v="76"/>
    <n v="86"/>
    <n v="68"/>
    <m/>
    <x v="0"/>
    <x v="0"/>
    <x v="0"/>
    <x v="1"/>
    <n v="0"/>
    <n v="735"/>
    <n v="5238"/>
    <n v="1352"/>
    <n v="204"/>
    <n v="50"/>
    <n v="133"/>
    <n v="627"/>
    <n v="629"/>
    <n v="42"/>
    <m/>
    <m/>
    <m/>
    <n v="643"/>
    <n v="567"/>
    <n v="3.71"/>
    <n v="70"/>
    <n v="19"/>
    <n v="15"/>
    <n v="4125"/>
    <n v="1268"/>
    <n v="140"/>
    <n v="536"/>
    <n v="596"/>
    <n v="137"/>
    <n v="181"/>
    <n v="0.97699999999999998"/>
    <x v="62"/>
    <s v="Polo Grounds IV"/>
    <n v="1008878"/>
    <n v="101"/>
    <n v="99"/>
    <s v="NYG"/>
    <s v="NY1"/>
    <s v="NY1"/>
  </r>
  <r>
    <x v="79"/>
    <x v="1"/>
    <x v="0"/>
    <x v="5"/>
    <s v="NYA"/>
    <s v="NYY"/>
    <x v="73"/>
    <m/>
    <n v="1"/>
    <n v="155"/>
    <n v="77"/>
    <n v="98"/>
    <n v="56"/>
    <m/>
    <x v="0"/>
    <x v="1"/>
    <x v="1"/>
    <x v="2"/>
    <n v="1"/>
    <n v="914"/>
    <n v="5361"/>
    <n v="1511"/>
    <n v="234"/>
    <n v="70"/>
    <n v="159"/>
    <n v="687"/>
    <n v="463"/>
    <n v="41"/>
    <n v="28"/>
    <m/>
    <m/>
    <n v="691"/>
    <n v="633"/>
    <n v="4.1500000000000004"/>
    <n v="66"/>
    <n v="12"/>
    <n v="31"/>
    <n v="4116"/>
    <n v="1322"/>
    <n v="118"/>
    <n v="708"/>
    <n v="712"/>
    <n v="119"/>
    <n v="188"/>
    <n v="0.97899999999999998"/>
    <x v="96"/>
    <s v="Yankee Stadium I"/>
    <n v="2081380"/>
    <n v="97"/>
    <n v="94"/>
    <s v="NYY"/>
    <s v="NYA"/>
    <s v="NYA"/>
  </r>
  <r>
    <x v="79"/>
    <x v="1"/>
    <x v="0"/>
    <x v="5"/>
    <s v="PHA"/>
    <s v="OAK"/>
    <x v="78"/>
    <m/>
    <n v="8"/>
    <n v="154"/>
    <n v="77"/>
    <n v="52"/>
    <n v="102"/>
    <m/>
    <x v="0"/>
    <x v="0"/>
    <x v="0"/>
    <x v="1"/>
    <n v="0"/>
    <n v="670"/>
    <n v="5212"/>
    <n v="1361"/>
    <n v="204"/>
    <n v="53"/>
    <n v="100"/>
    <n v="685"/>
    <n v="493"/>
    <n v="42"/>
    <n v="25"/>
    <m/>
    <m/>
    <n v="913"/>
    <n v="821"/>
    <n v="5.49"/>
    <n v="50"/>
    <n v="3"/>
    <n v="18"/>
    <n v="4038"/>
    <n v="1528"/>
    <n v="138"/>
    <n v="729"/>
    <n v="466"/>
    <n v="155"/>
    <n v="208"/>
    <n v="0.97399999999999998"/>
    <x v="5"/>
    <s v="Shibe Park"/>
    <n v="309805"/>
    <n v="98"/>
    <n v="99"/>
    <s v="PHA"/>
    <s v="PHA"/>
    <s v="PHA"/>
  </r>
  <r>
    <x v="79"/>
    <x v="1"/>
    <x v="0"/>
    <x v="1"/>
    <s v="PHI"/>
    <s v="PHI"/>
    <x v="44"/>
    <m/>
    <n v="1"/>
    <n v="157"/>
    <n v="78"/>
    <n v="91"/>
    <n v="63"/>
    <m/>
    <x v="0"/>
    <x v="1"/>
    <x v="1"/>
    <x v="1"/>
    <n v="0"/>
    <n v="722"/>
    <n v="5426"/>
    <n v="1440"/>
    <n v="225"/>
    <n v="55"/>
    <n v="125"/>
    <n v="535"/>
    <n v="569"/>
    <n v="33"/>
    <m/>
    <m/>
    <m/>
    <n v="624"/>
    <n v="547"/>
    <n v="3.5"/>
    <n v="57"/>
    <n v="13"/>
    <n v="27"/>
    <n v="4218"/>
    <n v="1324"/>
    <n v="122"/>
    <n v="530"/>
    <n v="620"/>
    <n v="151"/>
    <n v="155"/>
    <n v="0.97499999999999998"/>
    <x v="71"/>
    <s v="Shibe Park"/>
    <n v="1217035"/>
    <n v="98"/>
    <n v="97"/>
    <s v="PHI"/>
    <s v="PHI"/>
    <s v="PHI"/>
  </r>
  <r>
    <x v="79"/>
    <x v="1"/>
    <x v="0"/>
    <x v="1"/>
    <s v="PIT"/>
    <s v="PIT"/>
    <x v="39"/>
    <m/>
    <n v="8"/>
    <n v="154"/>
    <n v="77"/>
    <n v="57"/>
    <n v="96"/>
    <m/>
    <x v="0"/>
    <x v="0"/>
    <x v="0"/>
    <x v="1"/>
    <n v="0"/>
    <n v="681"/>
    <n v="5327"/>
    <n v="1404"/>
    <n v="227"/>
    <n v="59"/>
    <n v="138"/>
    <n v="564"/>
    <n v="693"/>
    <n v="43"/>
    <m/>
    <m/>
    <m/>
    <n v="857"/>
    <n v="754"/>
    <n v="4.96"/>
    <n v="42"/>
    <n v="6"/>
    <n v="16"/>
    <n v="4104"/>
    <n v="1472"/>
    <n v="152"/>
    <n v="616"/>
    <n v="556"/>
    <n v="136"/>
    <n v="165"/>
    <n v="0.97699999999999998"/>
    <x v="77"/>
    <s v="Forbes Field"/>
    <n v="1166267"/>
    <n v="103"/>
    <n v="106"/>
    <s v="PIT"/>
    <s v="PIT"/>
    <s v="PIT"/>
  </r>
  <r>
    <x v="79"/>
    <x v="1"/>
    <x v="0"/>
    <x v="5"/>
    <s v="SLA"/>
    <s v="BAL"/>
    <x v="37"/>
    <m/>
    <n v="7"/>
    <n v="154"/>
    <n v="74"/>
    <n v="58"/>
    <n v="96"/>
    <m/>
    <x v="0"/>
    <x v="0"/>
    <x v="0"/>
    <x v="1"/>
    <n v="0"/>
    <n v="684"/>
    <n v="5163"/>
    <n v="1269"/>
    <n v="235"/>
    <n v="43"/>
    <n v="106"/>
    <n v="690"/>
    <n v="744"/>
    <n v="39"/>
    <n v="40"/>
    <m/>
    <m/>
    <n v="916"/>
    <n v="789"/>
    <n v="5.2"/>
    <n v="56"/>
    <n v="7"/>
    <n v="14"/>
    <n v="4095"/>
    <n v="1629"/>
    <n v="129"/>
    <n v="651"/>
    <n v="448"/>
    <n v="196"/>
    <n v="155"/>
    <n v="0.96699999999999997"/>
    <x v="45"/>
    <s v="Sportsman's Park IV"/>
    <n v="247131"/>
    <n v="104"/>
    <n v="108"/>
    <s v="SLB"/>
    <s v="SLA"/>
    <s v="SLA"/>
  </r>
  <r>
    <x v="79"/>
    <x v="1"/>
    <x v="0"/>
    <x v="1"/>
    <s v="SLN"/>
    <s v="STL"/>
    <x v="40"/>
    <m/>
    <n v="5"/>
    <n v="153"/>
    <n v="76"/>
    <n v="78"/>
    <n v="75"/>
    <m/>
    <x v="0"/>
    <x v="0"/>
    <x v="0"/>
    <x v="1"/>
    <n v="0"/>
    <n v="693"/>
    <n v="5215"/>
    <n v="1353"/>
    <n v="255"/>
    <n v="50"/>
    <n v="102"/>
    <n v="606"/>
    <n v="604"/>
    <n v="23"/>
    <m/>
    <m/>
    <m/>
    <n v="670"/>
    <n v="598"/>
    <n v="3.97"/>
    <n v="57"/>
    <n v="10"/>
    <n v="14"/>
    <n v="4068"/>
    <n v="1398"/>
    <n v="119"/>
    <n v="535"/>
    <n v="603"/>
    <n v="130"/>
    <n v="172"/>
    <n v="0.97799999999999998"/>
    <x v="83"/>
    <s v="Sportsman's Park IV"/>
    <n v="1093411"/>
    <n v="104"/>
    <n v="103"/>
    <s v="STL"/>
    <s v="SLN"/>
    <s v="SLN"/>
  </r>
  <r>
    <x v="79"/>
    <x v="1"/>
    <x v="0"/>
    <x v="5"/>
    <s v="WS1"/>
    <s v="MIN"/>
    <x v="79"/>
    <m/>
    <n v="5"/>
    <n v="155"/>
    <n v="78"/>
    <n v="67"/>
    <n v="87"/>
    <m/>
    <x v="0"/>
    <x v="0"/>
    <x v="0"/>
    <x v="1"/>
    <n v="0"/>
    <n v="690"/>
    <n v="5251"/>
    <n v="1365"/>
    <n v="190"/>
    <n v="53"/>
    <n v="76"/>
    <n v="671"/>
    <n v="606"/>
    <n v="42"/>
    <n v="25"/>
    <m/>
    <m/>
    <n v="813"/>
    <n v="706"/>
    <n v="4.66"/>
    <n v="59"/>
    <n v="7"/>
    <n v="18"/>
    <n v="4092"/>
    <n v="1479"/>
    <n v="99"/>
    <n v="648"/>
    <n v="486"/>
    <n v="167"/>
    <n v="181"/>
    <n v="0.97199999999999998"/>
    <x v="79"/>
    <s v="Griffith Stadium I"/>
    <n v="699697"/>
    <n v="95"/>
    <n v="98"/>
    <s v="WSH"/>
    <s v="WS1"/>
    <s v="WS1"/>
  </r>
  <r>
    <x v="80"/>
    <x v="1"/>
    <x v="0"/>
    <x v="5"/>
    <s v="BOS"/>
    <s v="BOS"/>
    <x v="74"/>
    <m/>
    <n v="3"/>
    <n v="154"/>
    <n v="75"/>
    <n v="87"/>
    <n v="67"/>
    <m/>
    <x v="0"/>
    <x v="0"/>
    <x v="0"/>
    <x v="1"/>
    <n v="0"/>
    <n v="804"/>
    <n v="5378"/>
    <n v="1428"/>
    <n v="233"/>
    <n v="32"/>
    <n v="127"/>
    <n v="756"/>
    <n v="594"/>
    <n v="20"/>
    <n v="21"/>
    <m/>
    <m/>
    <n v="725"/>
    <n v="644"/>
    <n v="4.1399999999999997"/>
    <n v="46"/>
    <n v="7"/>
    <n v="24"/>
    <n v="4197"/>
    <n v="1413"/>
    <n v="100"/>
    <n v="599"/>
    <n v="658"/>
    <n v="138"/>
    <n v="184"/>
    <n v="0.97699999999999998"/>
    <x v="92"/>
    <s v="Fenway Park II"/>
    <n v="1312282"/>
    <n v="110"/>
    <n v="109"/>
    <s v="BOS"/>
    <s v="BOS"/>
    <s v="BOS"/>
  </r>
  <r>
    <x v="80"/>
    <x v="1"/>
    <x v="0"/>
    <x v="1"/>
    <s v="BRO"/>
    <s v="LAD"/>
    <x v="47"/>
    <m/>
    <n v="2"/>
    <n v="158"/>
    <n v="78"/>
    <n v="97"/>
    <n v="60"/>
    <m/>
    <x v="0"/>
    <x v="0"/>
    <x v="0"/>
    <x v="1"/>
    <n v="0"/>
    <n v="855"/>
    <n v="5492"/>
    <n v="1511"/>
    <n v="249"/>
    <n v="37"/>
    <n v="184"/>
    <n v="603"/>
    <n v="649"/>
    <n v="89"/>
    <n v="70"/>
    <m/>
    <m/>
    <n v="672"/>
    <n v="613"/>
    <n v="3.88"/>
    <n v="64"/>
    <n v="10"/>
    <n v="13"/>
    <n v="4269"/>
    <n v="1360"/>
    <n v="150"/>
    <n v="549"/>
    <n v="693"/>
    <n v="128"/>
    <n v="192"/>
    <n v="0.97899999999999998"/>
    <x v="93"/>
    <s v="Ebbets Field"/>
    <n v="1282628"/>
    <n v="102"/>
    <n v="99"/>
    <s v="BRO"/>
    <s v="BRO"/>
    <s v="BRO"/>
  </r>
  <r>
    <x v="80"/>
    <x v="1"/>
    <x v="0"/>
    <x v="1"/>
    <s v="BSN"/>
    <s v="ATL"/>
    <x v="24"/>
    <m/>
    <n v="4"/>
    <n v="155"/>
    <n v="78"/>
    <n v="76"/>
    <n v="78"/>
    <m/>
    <x v="0"/>
    <x v="0"/>
    <x v="0"/>
    <x v="1"/>
    <n v="0"/>
    <n v="723"/>
    <n v="5293"/>
    <n v="1385"/>
    <n v="234"/>
    <n v="37"/>
    <n v="130"/>
    <n v="565"/>
    <n v="617"/>
    <n v="80"/>
    <n v="34"/>
    <m/>
    <m/>
    <n v="662"/>
    <n v="579"/>
    <n v="3.75"/>
    <n v="73"/>
    <n v="16"/>
    <n v="12"/>
    <n v="4167"/>
    <n v="1378"/>
    <n v="96"/>
    <n v="595"/>
    <n v="604"/>
    <n v="145"/>
    <n v="157"/>
    <n v="0.97599999999999998"/>
    <x v="95"/>
    <s v="Braves Field"/>
    <n v="487475"/>
    <n v="93"/>
    <n v="93"/>
    <s v="BSN"/>
    <s v="BSN"/>
    <s v="BSN"/>
  </r>
  <r>
    <x v="80"/>
    <x v="1"/>
    <x v="0"/>
    <x v="5"/>
    <s v="CHA"/>
    <s v="CHW"/>
    <x v="75"/>
    <m/>
    <n v="4"/>
    <n v="155"/>
    <n v="78"/>
    <n v="81"/>
    <n v="73"/>
    <m/>
    <x v="0"/>
    <x v="0"/>
    <x v="0"/>
    <x v="1"/>
    <n v="0"/>
    <n v="714"/>
    <n v="5378"/>
    <n v="1453"/>
    <n v="229"/>
    <n v="64"/>
    <n v="86"/>
    <n v="596"/>
    <n v="524"/>
    <n v="99"/>
    <n v="70"/>
    <m/>
    <m/>
    <n v="644"/>
    <n v="551"/>
    <n v="3.5"/>
    <n v="74"/>
    <n v="11"/>
    <n v="14"/>
    <n v="4254"/>
    <n v="1353"/>
    <n v="109"/>
    <n v="549"/>
    <n v="572"/>
    <n v="151"/>
    <n v="176"/>
    <n v="0.97499999999999998"/>
    <x v="85"/>
    <s v="Comiskey Park"/>
    <n v="1328234"/>
    <n v="98"/>
    <n v="98"/>
    <s v="CHW"/>
    <s v="CHA"/>
    <s v="CHA"/>
  </r>
  <r>
    <x v="80"/>
    <x v="1"/>
    <x v="0"/>
    <x v="1"/>
    <s v="CHN"/>
    <s v="CHC"/>
    <x v="25"/>
    <m/>
    <n v="8"/>
    <n v="155"/>
    <n v="77"/>
    <n v="62"/>
    <n v="92"/>
    <m/>
    <x v="0"/>
    <x v="0"/>
    <x v="0"/>
    <x v="1"/>
    <n v="0"/>
    <n v="614"/>
    <n v="5307"/>
    <n v="1327"/>
    <n v="200"/>
    <n v="47"/>
    <n v="103"/>
    <n v="477"/>
    <n v="647"/>
    <n v="63"/>
    <n v="30"/>
    <m/>
    <m/>
    <n v="750"/>
    <n v="668"/>
    <n v="4.34"/>
    <n v="48"/>
    <n v="10"/>
    <n v="10"/>
    <n v="4155"/>
    <n v="1416"/>
    <n v="125"/>
    <n v="572"/>
    <n v="544"/>
    <n v="181"/>
    <n v="161"/>
    <n v="0.97099999999999997"/>
    <x v="88"/>
    <s v="Wrigley Field"/>
    <n v="894415"/>
    <n v="102"/>
    <n v="104"/>
    <s v="CHC"/>
    <s v="CHN"/>
    <s v="CHN"/>
  </r>
  <r>
    <x v="80"/>
    <x v="1"/>
    <x v="0"/>
    <x v="1"/>
    <s v="CIN"/>
    <s v="CIN"/>
    <x v="26"/>
    <m/>
    <n v="6"/>
    <n v="155"/>
    <n v="77"/>
    <n v="68"/>
    <n v="86"/>
    <m/>
    <x v="0"/>
    <x v="0"/>
    <x v="0"/>
    <x v="1"/>
    <n v="0"/>
    <n v="559"/>
    <n v="5285"/>
    <n v="1309"/>
    <n v="215"/>
    <n v="33"/>
    <n v="88"/>
    <n v="415"/>
    <n v="577"/>
    <n v="44"/>
    <n v="40"/>
    <m/>
    <m/>
    <n v="667"/>
    <n v="571"/>
    <n v="3.7"/>
    <n v="55"/>
    <n v="14"/>
    <n v="23"/>
    <n v="4170"/>
    <n v="1357"/>
    <n v="119"/>
    <n v="490"/>
    <n v="584"/>
    <n v="140"/>
    <n v="141"/>
    <n v="0.97699999999999998"/>
    <x v="25"/>
    <s v="Crosley Field"/>
    <n v="588268"/>
    <n v="101"/>
    <n v="103"/>
    <s v="CIN"/>
    <s v="CIN"/>
    <s v="CIN"/>
  </r>
  <r>
    <x v="80"/>
    <x v="1"/>
    <x v="0"/>
    <x v="5"/>
    <s v="CLE"/>
    <s v="CLE"/>
    <x v="76"/>
    <m/>
    <n v="2"/>
    <n v="155"/>
    <n v="77"/>
    <n v="93"/>
    <n v="61"/>
    <m/>
    <x v="0"/>
    <x v="0"/>
    <x v="0"/>
    <x v="1"/>
    <n v="0"/>
    <n v="696"/>
    <n v="5250"/>
    <n v="1346"/>
    <n v="208"/>
    <n v="35"/>
    <n v="140"/>
    <n v="606"/>
    <n v="632"/>
    <n v="52"/>
    <n v="35"/>
    <m/>
    <m/>
    <n v="594"/>
    <n v="522"/>
    <n v="3.38"/>
    <n v="76"/>
    <n v="10"/>
    <n v="19"/>
    <n v="4173"/>
    <n v="1287"/>
    <n v="86"/>
    <n v="577"/>
    <n v="642"/>
    <n v="134"/>
    <n v="151"/>
    <n v="0.97799999999999998"/>
    <x v="107"/>
    <s v="Cleveland Stadium"/>
    <n v="1704984"/>
    <n v="95"/>
    <n v="92"/>
    <s v="CLE"/>
    <s v="CLE"/>
    <s v="CLE"/>
  </r>
  <r>
    <x v="80"/>
    <x v="1"/>
    <x v="0"/>
    <x v="5"/>
    <s v="DET"/>
    <s v="DET"/>
    <x v="77"/>
    <m/>
    <n v="5"/>
    <n v="154"/>
    <n v="77"/>
    <n v="73"/>
    <n v="81"/>
    <m/>
    <x v="0"/>
    <x v="0"/>
    <x v="0"/>
    <x v="1"/>
    <n v="0"/>
    <n v="685"/>
    <n v="5336"/>
    <n v="1413"/>
    <n v="231"/>
    <n v="35"/>
    <n v="104"/>
    <n v="568"/>
    <n v="525"/>
    <n v="37"/>
    <n v="34"/>
    <m/>
    <m/>
    <n v="741"/>
    <n v="660"/>
    <n v="4.29"/>
    <n v="51"/>
    <n v="8"/>
    <n v="17"/>
    <n v="4152"/>
    <n v="1385"/>
    <n v="102"/>
    <n v="602"/>
    <n v="597"/>
    <n v="163"/>
    <n v="166"/>
    <n v="0.97399999999999998"/>
    <x v="86"/>
    <s v="Briggs Stadium"/>
    <n v="1132641"/>
    <n v="100"/>
    <n v="101"/>
    <s v="DET"/>
    <s v="DET"/>
    <s v="DET"/>
  </r>
  <r>
    <x v="80"/>
    <x v="1"/>
    <x v="0"/>
    <x v="1"/>
    <s v="NY1"/>
    <s v="SFG"/>
    <x v="42"/>
    <m/>
    <n v="1"/>
    <n v="157"/>
    <n v="78"/>
    <n v="98"/>
    <n v="59"/>
    <m/>
    <x v="0"/>
    <x v="1"/>
    <x v="1"/>
    <x v="1"/>
    <n v="0"/>
    <n v="781"/>
    <n v="5360"/>
    <n v="1396"/>
    <n v="201"/>
    <n v="53"/>
    <n v="179"/>
    <n v="671"/>
    <n v="624"/>
    <n v="55"/>
    <n v="34"/>
    <m/>
    <m/>
    <n v="641"/>
    <n v="546"/>
    <n v="3.48"/>
    <n v="64"/>
    <n v="9"/>
    <n v="18"/>
    <n v="4236"/>
    <n v="1334"/>
    <n v="148"/>
    <n v="482"/>
    <n v="625"/>
    <n v="170"/>
    <n v="175"/>
    <n v="0.97199999999999998"/>
    <x v="62"/>
    <s v="Polo Grounds IV"/>
    <n v="1059539"/>
    <n v="101"/>
    <n v="99"/>
    <s v="NYG"/>
    <s v="NY1"/>
    <s v="NY1"/>
  </r>
  <r>
    <x v="80"/>
    <x v="1"/>
    <x v="0"/>
    <x v="5"/>
    <s v="NYA"/>
    <s v="NYY"/>
    <x v="73"/>
    <m/>
    <n v="1"/>
    <n v="154"/>
    <n v="78"/>
    <n v="98"/>
    <n v="56"/>
    <m/>
    <x v="0"/>
    <x v="1"/>
    <x v="1"/>
    <x v="2"/>
    <n v="1"/>
    <n v="798"/>
    <n v="5194"/>
    <n v="1395"/>
    <n v="208"/>
    <n v="48"/>
    <n v="140"/>
    <n v="605"/>
    <n v="547"/>
    <n v="78"/>
    <n v="39"/>
    <m/>
    <m/>
    <n v="621"/>
    <n v="541"/>
    <n v="3.56"/>
    <n v="66"/>
    <n v="24"/>
    <n v="22"/>
    <n v="4101"/>
    <n v="1290"/>
    <n v="92"/>
    <n v="562"/>
    <n v="664"/>
    <n v="144"/>
    <n v="190"/>
    <n v="0.97499999999999998"/>
    <x v="96"/>
    <s v="Yankee Stadium I"/>
    <n v="1950107"/>
    <n v="97"/>
    <n v="93"/>
    <s v="NYY"/>
    <s v="NYA"/>
    <s v="NYA"/>
  </r>
  <r>
    <x v="80"/>
    <x v="1"/>
    <x v="0"/>
    <x v="5"/>
    <s v="PHA"/>
    <s v="OAK"/>
    <x v="78"/>
    <m/>
    <n v="6"/>
    <n v="154"/>
    <n v="79"/>
    <n v="70"/>
    <n v="84"/>
    <m/>
    <x v="0"/>
    <x v="0"/>
    <x v="0"/>
    <x v="1"/>
    <n v="0"/>
    <n v="736"/>
    <n v="5277"/>
    <n v="1381"/>
    <n v="262"/>
    <n v="43"/>
    <n v="102"/>
    <n v="677"/>
    <n v="565"/>
    <n v="47"/>
    <n v="36"/>
    <m/>
    <m/>
    <n v="745"/>
    <n v="674"/>
    <n v="4.47"/>
    <n v="52"/>
    <n v="7"/>
    <n v="22"/>
    <n v="4074"/>
    <n v="1421"/>
    <n v="109"/>
    <n v="569"/>
    <n v="437"/>
    <n v="135"/>
    <n v="204"/>
    <n v="0.97799999999999998"/>
    <x v="5"/>
    <s v="Shibe Park"/>
    <n v="465469"/>
    <n v="101"/>
    <n v="103"/>
    <s v="PHA"/>
    <s v="PHA"/>
    <s v="PHA"/>
  </r>
  <r>
    <x v="80"/>
    <x v="1"/>
    <x v="0"/>
    <x v="1"/>
    <s v="PHI"/>
    <s v="PHI"/>
    <x v="44"/>
    <m/>
    <n v="5"/>
    <n v="154"/>
    <n v="77"/>
    <n v="73"/>
    <n v="81"/>
    <m/>
    <x v="0"/>
    <x v="0"/>
    <x v="0"/>
    <x v="1"/>
    <n v="0"/>
    <n v="648"/>
    <n v="5332"/>
    <n v="1384"/>
    <n v="199"/>
    <n v="47"/>
    <n v="108"/>
    <n v="505"/>
    <n v="525"/>
    <n v="63"/>
    <n v="28"/>
    <m/>
    <m/>
    <n v="644"/>
    <n v="586"/>
    <n v="3.81"/>
    <n v="57"/>
    <n v="19"/>
    <n v="15"/>
    <n v="4152"/>
    <n v="1373"/>
    <n v="110"/>
    <n v="497"/>
    <n v="570"/>
    <n v="138"/>
    <n v="146"/>
    <n v="0.97699999999999998"/>
    <x v="71"/>
    <s v="Shibe Park"/>
    <n v="937658"/>
    <n v="99"/>
    <n v="97"/>
    <s v="PHI"/>
    <s v="PHI"/>
    <s v="PHI"/>
  </r>
  <r>
    <x v="80"/>
    <x v="1"/>
    <x v="0"/>
    <x v="1"/>
    <s v="PIT"/>
    <s v="PIT"/>
    <x v="39"/>
    <m/>
    <n v="7"/>
    <n v="155"/>
    <n v="78"/>
    <n v="64"/>
    <n v="90"/>
    <m/>
    <x v="0"/>
    <x v="0"/>
    <x v="0"/>
    <x v="1"/>
    <n v="0"/>
    <n v="689"/>
    <n v="5318"/>
    <n v="1372"/>
    <n v="218"/>
    <n v="56"/>
    <n v="137"/>
    <n v="557"/>
    <n v="615"/>
    <n v="29"/>
    <n v="27"/>
    <m/>
    <m/>
    <n v="845"/>
    <n v="734"/>
    <n v="4.79"/>
    <n v="40"/>
    <n v="9"/>
    <n v="22"/>
    <n v="4140"/>
    <n v="1479"/>
    <n v="157"/>
    <n v="609"/>
    <n v="580"/>
    <n v="170"/>
    <n v="178"/>
    <n v="0.97199999999999998"/>
    <x v="77"/>
    <s v="Forbes Field"/>
    <n v="980590"/>
    <n v="102"/>
    <n v="106"/>
    <s v="PIT"/>
    <s v="PIT"/>
    <s v="PIT"/>
  </r>
  <r>
    <x v="80"/>
    <x v="1"/>
    <x v="0"/>
    <x v="5"/>
    <s v="SLA"/>
    <s v="BAL"/>
    <x v="37"/>
    <m/>
    <n v="8"/>
    <n v="154"/>
    <n v="77"/>
    <n v="52"/>
    <n v="102"/>
    <m/>
    <x v="0"/>
    <x v="0"/>
    <x v="0"/>
    <x v="1"/>
    <n v="0"/>
    <n v="611"/>
    <n v="5219"/>
    <n v="1288"/>
    <n v="223"/>
    <n v="47"/>
    <n v="86"/>
    <n v="521"/>
    <n v="693"/>
    <n v="35"/>
    <n v="38"/>
    <m/>
    <m/>
    <n v="882"/>
    <n v="789"/>
    <n v="5.18"/>
    <n v="56"/>
    <n v="5"/>
    <n v="9"/>
    <n v="4110"/>
    <n v="1525"/>
    <n v="131"/>
    <n v="801"/>
    <n v="550"/>
    <n v="171"/>
    <n v="179"/>
    <n v="0.97099999999999997"/>
    <x v="45"/>
    <s v="Sportsman's Park IV"/>
    <n v="293790"/>
    <n v="103"/>
    <n v="107"/>
    <s v="SLB"/>
    <s v="SLA"/>
    <s v="SLA"/>
  </r>
  <r>
    <x v="80"/>
    <x v="1"/>
    <x v="0"/>
    <x v="1"/>
    <s v="SLN"/>
    <s v="STL"/>
    <x v="40"/>
    <m/>
    <n v="3"/>
    <n v="155"/>
    <n v="79"/>
    <n v="81"/>
    <n v="73"/>
    <m/>
    <x v="0"/>
    <x v="0"/>
    <x v="0"/>
    <x v="1"/>
    <n v="0"/>
    <n v="683"/>
    <n v="5317"/>
    <n v="1404"/>
    <n v="230"/>
    <n v="57"/>
    <n v="95"/>
    <n v="569"/>
    <n v="492"/>
    <n v="30"/>
    <n v="30"/>
    <m/>
    <m/>
    <n v="671"/>
    <n v="609"/>
    <n v="3.95"/>
    <n v="58"/>
    <n v="9"/>
    <n v="23"/>
    <n v="4161"/>
    <n v="1391"/>
    <n v="119"/>
    <n v="568"/>
    <n v="546"/>
    <n v="125"/>
    <n v="187"/>
    <n v="0.98"/>
    <x v="83"/>
    <s v="Sportsman's Park IV"/>
    <n v="1013429"/>
    <n v="100"/>
    <n v="100"/>
    <s v="STL"/>
    <s v="SLN"/>
    <s v="SLN"/>
  </r>
  <r>
    <x v="80"/>
    <x v="1"/>
    <x v="0"/>
    <x v="5"/>
    <s v="WS1"/>
    <s v="MIN"/>
    <x v="79"/>
    <m/>
    <n v="7"/>
    <n v="154"/>
    <n v="76"/>
    <n v="62"/>
    <n v="92"/>
    <m/>
    <x v="0"/>
    <x v="0"/>
    <x v="0"/>
    <x v="1"/>
    <n v="0"/>
    <n v="672"/>
    <n v="5329"/>
    <n v="1399"/>
    <n v="242"/>
    <n v="45"/>
    <n v="54"/>
    <n v="560"/>
    <n v="515"/>
    <n v="45"/>
    <n v="38"/>
    <m/>
    <m/>
    <n v="764"/>
    <n v="681"/>
    <n v="4.49"/>
    <n v="58"/>
    <n v="6"/>
    <n v="13"/>
    <n v="4098"/>
    <n v="1429"/>
    <n v="110"/>
    <n v="630"/>
    <n v="475"/>
    <n v="160"/>
    <n v="148"/>
    <n v="0.97299999999999998"/>
    <x v="79"/>
    <s v="Griffith Stadium I"/>
    <n v="695167"/>
    <n v="98"/>
    <n v="100"/>
    <s v="WSH"/>
    <s v="WS1"/>
    <s v="WS1"/>
  </r>
  <r>
    <x v="81"/>
    <x v="1"/>
    <x v="0"/>
    <x v="5"/>
    <s v="BOS"/>
    <s v="BOS"/>
    <x v="74"/>
    <m/>
    <n v="6"/>
    <n v="154"/>
    <n v="77"/>
    <n v="76"/>
    <n v="78"/>
    <m/>
    <x v="0"/>
    <x v="0"/>
    <x v="0"/>
    <x v="1"/>
    <n v="0"/>
    <n v="668"/>
    <n v="5246"/>
    <n v="1338"/>
    <n v="233"/>
    <n v="34"/>
    <n v="113"/>
    <n v="542"/>
    <n v="739"/>
    <n v="59"/>
    <n v="47"/>
    <m/>
    <m/>
    <n v="658"/>
    <n v="579"/>
    <n v="3.8"/>
    <n v="53"/>
    <n v="7"/>
    <n v="24"/>
    <n v="4116"/>
    <n v="1332"/>
    <n v="107"/>
    <n v="623"/>
    <n v="624"/>
    <n v="143"/>
    <n v="181"/>
    <n v="0.97599999999999998"/>
    <x v="92"/>
    <s v="Fenway Park II"/>
    <n v="1115750"/>
    <n v="108"/>
    <n v="107"/>
    <s v="BOS"/>
    <s v="BOS"/>
    <s v="BOS"/>
  </r>
  <r>
    <x v="81"/>
    <x v="1"/>
    <x v="0"/>
    <x v="1"/>
    <s v="BRO"/>
    <s v="LAD"/>
    <x v="47"/>
    <m/>
    <n v="1"/>
    <n v="155"/>
    <n v="80"/>
    <n v="96"/>
    <n v="57"/>
    <m/>
    <x v="0"/>
    <x v="1"/>
    <x v="1"/>
    <x v="1"/>
    <n v="0"/>
    <n v="775"/>
    <n v="5266"/>
    <n v="1380"/>
    <n v="199"/>
    <n v="32"/>
    <n v="153"/>
    <n v="663"/>
    <n v="699"/>
    <n v="90"/>
    <n v="49"/>
    <m/>
    <m/>
    <n v="603"/>
    <n v="549"/>
    <n v="3.53"/>
    <n v="45"/>
    <n v="11"/>
    <n v="24"/>
    <n v="4197"/>
    <n v="1295"/>
    <n v="121"/>
    <n v="544"/>
    <n v="773"/>
    <n v="105"/>
    <n v="169"/>
    <n v="0.98199999999999998"/>
    <x v="93"/>
    <s v="Ebbets Field"/>
    <n v="1088704"/>
    <n v="102"/>
    <n v="98"/>
    <s v="BRO"/>
    <s v="BRO"/>
    <s v="BRO"/>
  </r>
  <r>
    <x v="81"/>
    <x v="1"/>
    <x v="0"/>
    <x v="1"/>
    <s v="BSN"/>
    <s v="ATL"/>
    <x v="24"/>
    <m/>
    <n v="7"/>
    <n v="155"/>
    <n v="77"/>
    <n v="64"/>
    <n v="89"/>
    <m/>
    <x v="0"/>
    <x v="0"/>
    <x v="0"/>
    <x v="1"/>
    <n v="0"/>
    <n v="569"/>
    <n v="5221"/>
    <n v="1214"/>
    <n v="187"/>
    <n v="31"/>
    <n v="110"/>
    <n v="483"/>
    <n v="711"/>
    <n v="58"/>
    <n v="34"/>
    <m/>
    <m/>
    <n v="651"/>
    <n v="586"/>
    <n v="3.78"/>
    <n v="63"/>
    <n v="11"/>
    <n v="13"/>
    <n v="4188"/>
    <n v="1388"/>
    <n v="106"/>
    <n v="525"/>
    <n v="687"/>
    <n v="153"/>
    <n v="143"/>
    <n v="0.97499999999999998"/>
    <x v="95"/>
    <s v="Braves Field"/>
    <n v="281278"/>
    <n v="97"/>
    <n v="98"/>
    <s v="BSN"/>
    <s v="BSN"/>
    <s v="BSN"/>
  </r>
  <r>
    <x v="81"/>
    <x v="1"/>
    <x v="0"/>
    <x v="5"/>
    <s v="CHA"/>
    <s v="CHW"/>
    <x v="75"/>
    <m/>
    <n v="3"/>
    <n v="156"/>
    <n v="79"/>
    <n v="81"/>
    <n v="73"/>
    <m/>
    <x v="0"/>
    <x v="0"/>
    <x v="0"/>
    <x v="1"/>
    <n v="0"/>
    <n v="610"/>
    <n v="5316"/>
    <n v="1337"/>
    <n v="199"/>
    <n v="38"/>
    <n v="80"/>
    <n v="541"/>
    <n v="521"/>
    <n v="61"/>
    <n v="38"/>
    <m/>
    <m/>
    <n v="568"/>
    <n v="511"/>
    <n v="3.25"/>
    <n v="53"/>
    <n v="15"/>
    <n v="28"/>
    <n v="4248"/>
    <n v="1251"/>
    <n v="86"/>
    <n v="578"/>
    <n v="774"/>
    <n v="123"/>
    <n v="158"/>
    <n v="0.98"/>
    <x v="85"/>
    <s v="Comiskey Park"/>
    <n v="1231675"/>
    <n v="101"/>
    <n v="99"/>
    <s v="CHW"/>
    <s v="CHA"/>
    <s v="CHA"/>
  </r>
  <r>
    <x v="81"/>
    <x v="1"/>
    <x v="0"/>
    <x v="1"/>
    <s v="CHN"/>
    <s v="CHC"/>
    <x v="25"/>
    <m/>
    <n v="5"/>
    <n v="155"/>
    <n v="77"/>
    <n v="77"/>
    <n v="77"/>
    <m/>
    <x v="0"/>
    <x v="0"/>
    <x v="0"/>
    <x v="1"/>
    <n v="0"/>
    <n v="628"/>
    <n v="5330"/>
    <n v="1408"/>
    <n v="223"/>
    <n v="45"/>
    <n v="107"/>
    <n v="422"/>
    <n v="712"/>
    <n v="50"/>
    <n v="40"/>
    <m/>
    <m/>
    <n v="631"/>
    <n v="551"/>
    <n v="3.58"/>
    <n v="59"/>
    <n v="15"/>
    <n v="15"/>
    <n v="4158"/>
    <n v="1265"/>
    <n v="101"/>
    <n v="534"/>
    <n v="661"/>
    <n v="146"/>
    <n v="123"/>
    <n v="0.97599999999999998"/>
    <x v="88"/>
    <s v="Wrigley Field"/>
    <n v="1024826"/>
    <n v="101"/>
    <n v="103"/>
    <s v="CHC"/>
    <s v="CHN"/>
    <s v="CHN"/>
  </r>
  <r>
    <x v="81"/>
    <x v="1"/>
    <x v="0"/>
    <x v="1"/>
    <s v="CIN"/>
    <s v="CIN"/>
    <x v="26"/>
    <m/>
    <n v="6"/>
    <n v="154"/>
    <n v="77"/>
    <n v="69"/>
    <n v="85"/>
    <m/>
    <x v="0"/>
    <x v="0"/>
    <x v="0"/>
    <x v="1"/>
    <n v="0"/>
    <n v="615"/>
    <n v="5234"/>
    <n v="1303"/>
    <n v="212"/>
    <n v="45"/>
    <n v="104"/>
    <n v="480"/>
    <n v="709"/>
    <n v="32"/>
    <n v="42"/>
    <m/>
    <m/>
    <n v="659"/>
    <n v="607"/>
    <n v="4.01"/>
    <n v="56"/>
    <n v="11"/>
    <n v="12"/>
    <n v="4089"/>
    <n v="1377"/>
    <n v="111"/>
    <n v="517"/>
    <n v="579"/>
    <n v="107"/>
    <n v="145"/>
    <n v="0.98199999999999998"/>
    <x v="25"/>
    <s v="Crosley Field"/>
    <n v="604197"/>
    <n v="99"/>
    <n v="100"/>
    <s v="CIN"/>
    <s v="CIN"/>
    <s v="CIN"/>
  </r>
  <r>
    <x v="81"/>
    <x v="1"/>
    <x v="0"/>
    <x v="5"/>
    <s v="CLE"/>
    <s v="CLE"/>
    <x v="76"/>
    <m/>
    <n v="2"/>
    <n v="155"/>
    <n v="77"/>
    <n v="93"/>
    <n v="61"/>
    <m/>
    <x v="0"/>
    <x v="0"/>
    <x v="0"/>
    <x v="1"/>
    <n v="0"/>
    <n v="763"/>
    <n v="5330"/>
    <n v="1399"/>
    <n v="211"/>
    <n v="49"/>
    <n v="148"/>
    <n v="626"/>
    <n v="749"/>
    <n v="46"/>
    <n v="39"/>
    <m/>
    <m/>
    <n v="606"/>
    <n v="519"/>
    <n v="3.32"/>
    <n v="80"/>
    <n v="19"/>
    <n v="18"/>
    <n v="4221"/>
    <n v="1278"/>
    <n v="94"/>
    <n v="556"/>
    <n v="671"/>
    <n v="155"/>
    <n v="141"/>
    <n v="0.97499999999999998"/>
    <x v="107"/>
    <s v="Cleveland Stadium"/>
    <n v="1444607"/>
    <n v="94"/>
    <n v="91"/>
    <s v="CLE"/>
    <s v="CLE"/>
    <s v="CLE"/>
  </r>
  <r>
    <x v="81"/>
    <x v="1"/>
    <x v="0"/>
    <x v="5"/>
    <s v="DET"/>
    <s v="DET"/>
    <x v="77"/>
    <m/>
    <n v="8"/>
    <n v="156"/>
    <n v="77"/>
    <n v="50"/>
    <n v="104"/>
    <m/>
    <x v="0"/>
    <x v="0"/>
    <x v="0"/>
    <x v="1"/>
    <n v="0"/>
    <n v="557"/>
    <n v="5258"/>
    <n v="1278"/>
    <n v="190"/>
    <n v="37"/>
    <n v="103"/>
    <n v="553"/>
    <n v="605"/>
    <n v="27"/>
    <n v="38"/>
    <m/>
    <m/>
    <n v="738"/>
    <n v="655"/>
    <n v="4.25"/>
    <n v="51"/>
    <n v="10"/>
    <n v="14"/>
    <n v="4164"/>
    <n v="1394"/>
    <n v="111"/>
    <n v="591"/>
    <n v="702"/>
    <n v="149"/>
    <n v="145"/>
    <n v="0.97499999999999998"/>
    <x v="86"/>
    <s v="Briggs Stadium"/>
    <n v="1026846"/>
    <n v="100"/>
    <n v="103"/>
    <s v="DET"/>
    <s v="DET"/>
    <s v="DET"/>
  </r>
  <r>
    <x v="81"/>
    <x v="1"/>
    <x v="0"/>
    <x v="1"/>
    <s v="NY1"/>
    <s v="SFG"/>
    <x v="42"/>
    <m/>
    <n v="2"/>
    <n v="154"/>
    <n v="77"/>
    <n v="92"/>
    <n v="62"/>
    <m/>
    <x v="0"/>
    <x v="0"/>
    <x v="0"/>
    <x v="1"/>
    <n v="0"/>
    <n v="722"/>
    <n v="5229"/>
    <n v="1337"/>
    <n v="186"/>
    <n v="56"/>
    <n v="151"/>
    <n v="536"/>
    <n v="672"/>
    <n v="30"/>
    <n v="31"/>
    <m/>
    <m/>
    <n v="639"/>
    <n v="547"/>
    <n v="3.59"/>
    <n v="49"/>
    <n v="12"/>
    <n v="31"/>
    <n v="4113"/>
    <n v="1282"/>
    <n v="121"/>
    <n v="538"/>
    <n v="655"/>
    <n v="153"/>
    <n v="175"/>
    <n v="0.97399999999999998"/>
    <x v="62"/>
    <s v="Polo Grounds IV"/>
    <n v="984940"/>
    <n v="101"/>
    <n v="99"/>
    <s v="NYG"/>
    <s v="NY1"/>
    <s v="NY1"/>
  </r>
  <r>
    <x v="81"/>
    <x v="1"/>
    <x v="0"/>
    <x v="5"/>
    <s v="NYA"/>
    <s v="NYY"/>
    <x v="73"/>
    <m/>
    <n v="1"/>
    <n v="154"/>
    <n v="77"/>
    <n v="95"/>
    <n v="59"/>
    <m/>
    <x v="0"/>
    <x v="1"/>
    <x v="1"/>
    <x v="2"/>
    <n v="1"/>
    <n v="727"/>
    <n v="5294"/>
    <n v="1411"/>
    <n v="221"/>
    <n v="56"/>
    <n v="129"/>
    <n v="566"/>
    <n v="652"/>
    <n v="52"/>
    <n v="42"/>
    <m/>
    <m/>
    <n v="557"/>
    <n v="482"/>
    <n v="3.14"/>
    <n v="72"/>
    <n v="21"/>
    <n v="27"/>
    <n v="4143"/>
    <n v="1240"/>
    <n v="94"/>
    <n v="581"/>
    <n v="666"/>
    <n v="127"/>
    <n v="199"/>
    <n v="0.97899999999999998"/>
    <x v="96"/>
    <s v="Yankee Stadium I"/>
    <n v="1629665"/>
    <n v="95"/>
    <n v="91"/>
    <s v="NYY"/>
    <s v="NYA"/>
    <s v="NYA"/>
  </r>
  <r>
    <x v="81"/>
    <x v="1"/>
    <x v="0"/>
    <x v="5"/>
    <s v="PHA"/>
    <s v="OAK"/>
    <x v="78"/>
    <m/>
    <n v="4"/>
    <n v="155"/>
    <n v="78"/>
    <n v="79"/>
    <n v="75"/>
    <m/>
    <x v="0"/>
    <x v="0"/>
    <x v="0"/>
    <x v="1"/>
    <n v="0"/>
    <n v="664"/>
    <n v="5163"/>
    <n v="1305"/>
    <n v="212"/>
    <n v="35"/>
    <n v="89"/>
    <n v="683"/>
    <n v="561"/>
    <n v="52"/>
    <n v="43"/>
    <m/>
    <m/>
    <n v="723"/>
    <n v="638"/>
    <n v="4.1500000000000004"/>
    <n v="73"/>
    <n v="11"/>
    <n v="16"/>
    <n v="4152"/>
    <n v="1402"/>
    <n v="113"/>
    <n v="526"/>
    <n v="562"/>
    <n v="140"/>
    <n v="148"/>
    <n v="0.97699999999999998"/>
    <x v="5"/>
    <s v="Shibe Park"/>
    <n v="627100"/>
    <n v="106"/>
    <n v="108"/>
    <s v="PHA"/>
    <s v="PHA"/>
    <s v="PHA"/>
  </r>
  <r>
    <x v="81"/>
    <x v="1"/>
    <x v="0"/>
    <x v="1"/>
    <s v="PHI"/>
    <s v="PHI"/>
    <x v="44"/>
    <m/>
    <n v="4"/>
    <n v="154"/>
    <n v="76"/>
    <n v="87"/>
    <n v="67"/>
    <m/>
    <x v="0"/>
    <x v="0"/>
    <x v="0"/>
    <x v="1"/>
    <n v="0"/>
    <n v="657"/>
    <n v="5205"/>
    <n v="1353"/>
    <n v="237"/>
    <n v="45"/>
    <n v="93"/>
    <n v="540"/>
    <n v="534"/>
    <n v="60"/>
    <n v="41"/>
    <m/>
    <m/>
    <n v="552"/>
    <n v="473"/>
    <n v="3.07"/>
    <n v="80"/>
    <n v="17"/>
    <n v="16"/>
    <n v="4158"/>
    <n v="1306"/>
    <n v="95"/>
    <n v="373"/>
    <n v="609"/>
    <n v="150"/>
    <n v="145"/>
    <n v="0.97499999999999998"/>
    <x v="71"/>
    <s v="Shibe Park"/>
    <n v="755417"/>
    <n v="99"/>
    <n v="98"/>
    <s v="PHI"/>
    <s v="PHI"/>
    <s v="PHI"/>
  </r>
  <r>
    <x v="81"/>
    <x v="1"/>
    <x v="0"/>
    <x v="1"/>
    <s v="PIT"/>
    <s v="PIT"/>
    <x v="39"/>
    <m/>
    <n v="8"/>
    <n v="155"/>
    <n v="77"/>
    <n v="42"/>
    <n v="112"/>
    <m/>
    <x v="0"/>
    <x v="0"/>
    <x v="0"/>
    <x v="1"/>
    <n v="0"/>
    <n v="515"/>
    <n v="5193"/>
    <n v="1201"/>
    <n v="181"/>
    <n v="30"/>
    <n v="92"/>
    <n v="486"/>
    <n v="724"/>
    <n v="43"/>
    <n v="41"/>
    <m/>
    <m/>
    <n v="793"/>
    <n v="704"/>
    <n v="4.6500000000000004"/>
    <n v="43"/>
    <n v="5"/>
    <n v="8"/>
    <n v="4089"/>
    <n v="1395"/>
    <n v="133"/>
    <n v="615"/>
    <n v="564"/>
    <n v="181"/>
    <n v="167"/>
    <n v="0.97"/>
    <x v="77"/>
    <s v="Forbes Field"/>
    <n v="686673"/>
    <n v="102"/>
    <n v="107"/>
    <s v="PIT"/>
    <s v="PIT"/>
    <s v="PIT"/>
  </r>
  <r>
    <x v="81"/>
    <x v="1"/>
    <x v="0"/>
    <x v="5"/>
    <s v="SLA"/>
    <s v="BAL"/>
    <x v="37"/>
    <m/>
    <n v="7"/>
    <n v="155"/>
    <n v="78"/>
    <n v="64"/>
    <n v="90"/>
    <m/>
    <x v="0"/>
    <x v="0"/>
    <x v="0"/>
    <x v="1"/>
    <n v="0"/>
    <n v="604"/>
    <n v="5353"/>
    <n v="1340"/>
    <n v="225"/>
    <n v="46"/>
    <n v="82"/>
    <n v="540"/>
    <n v="720"/>
    <n v="30"/>
    <n v="34"/>
    <m/>
    <m/>
    <n v="733"/>
    <n v="640"/>
    <n v="4.12"/>
    <n v="48"/>
    <n v="6"/>
    <n v="18"/>
    <n v="4197"/>
    <n v="1388"/>
    <n v="111"/>
    <n v="598"/>
    <n v="581"/>
    <n v="155"/>
    <n v="176"/>
    <n v="0.97399999999999998"/>
    <x v="45"/>
    <s v="Sportsman's Park IV"/>
    <n v="518796"/>
    <n v="103"/>
    <n v="106"/>
    <s v="SLB"/>
    <s v="SLA"/>
    <s v="SLA"/>
  </r>
  <r>
    <x v="81"/>
    <x v="1"/>
    <x v="0"/>
    <x v="1"/>
    <s v="SLN"/>
    <s v="STL"/>
    <x v="40"/>
    <m/>
    <n v="3"/>
    <n v="154"/>
    <n v="77"/>
    <n v="88"/>
    <n v="66"/>
    <m/>
    <x v="0"/>
    <x v="0"/>
    <x v="0"/>
    <x v="1"/>
    <n v="0"/>
    <n v="677"/>
    <n v="5200"/>
    <n v="1386"/>
    <n v="247"/>
    <n v="54"/>
    <n v="97"/>
    <n v="537"/>
    <n v="479"/>
    <n v="33"/>
    <n v="32"/>
    <m/>
    <m/>
    <n v="630"/>
    <n v="553"/>
    <n v="3.66"/>
    <n v="49"/>
    <n v="12"/>
    <n v="27"/>
    <n v="4083"/>
    <n v="1274"/>
    <n v="119"/>
    <n v="501"/>
    <n v="712"/>
    <n v="141"/>
    <n v="159"/>
    <n v="0.97699999999999998"/>
    <x v="83"/>
    <s v="Sportsman's Park IV"/>
    <n v="913113"/>
    <n v="100"/>
    <n v="99"/>
    <s v="STL"/>
    <s v="SLN"/>
    <s v="SLN"/>
  </r>
  <r>
    <x v="81"/>
    <x v="1"/>
    <x v="0"/>
    <x v="5"/>
    <s v="WS1"/>
    <s v="MIN"/>
    <x v="79"/>
    <m/>
    <n v="5"/>
    <n v="157"/>
    <n v="78"/>
    <n v="78"/>
    <n v="76"/>
    <m/>
    <x v="0"/>
    <x v="0"/>
    <x v="0"/>
    <x v="1"/>
    <n v="0"/>
    <n v="598"/>
    <n v="5357"/>
    <n v="1282"/>
    <n v="225"/>
    <n v="44"/>
    <n v="50"/>
    <n v="580"/>
    <n v="607"/>
    <n v="48"/>
    <n v="37"/>
    <m/>
    <m/>
    <n v="608"/>
    <n v="535"/>
    <n v="3.37"/>
    <n v="75"/>
    <n v="10"/>
    <n v="15"/>
    <n v="4287"/>
    <n v="1405"/>
    <n v="78"/>
    <n v="577"/>
    <n v="574"/>
    <n v="130"/>
    <n v="152"/>
    <n v="0.97799999999999998"/>
    <x v="79"/>
    <s v="Griffith Stadium I"/>
    <n v="699457"/>
    <n v="97"/>
    <n v="97"/>
    <s v="WSH"/>
    <s v="WS1"/>
    <s v="WS1"/>
  </r>
  <r>
    <x v="82"/>
    <x v="1"/>
    <x v="0"/>
    <x v="5"/>
    <s v="BOS"/>
    <s v="BOS"/>
    <x v="74"/>
    <m/>
    <n v="4"/>
    <n v="153"/>
    <n v="76"/>
    <n v="84"/>
    <n v="69"/>
    <m/>
    <x v="0"/>
    <x v="0"/>
    <x v="0"/>
    <x v="1"/>
    <n v="0"/>
    <n v="656"/>
    <n v="5246"/>
    <n v="1385"/>
    <n v="255"/>
    <n v="37"/>
    <n v="101"/>
    <n v="496"/>
    <n v="601"/>
    <n v="33"/>
    <n v="45"/>
    <m/>
    <m/>
    <n v="632"/>
    <n v="546"/>
    <n v="3.58"/>
    <n v="41"/>
    <n v="15"/>
    <n v="37"/>
    <n v="4119"/>
    <n v="1333"/>
    <n v="92"/>
    <n v="584"/>
    <n v="642"/>
    <n v="147"/>
    <n v="173"/>
    <n v="0.97599999999999998"/>
    <x v="92"/>
    <s v="Fenway Park II"/>
    <n v="1026133"/>
    <n v="105"/>
    <n v="105"/>
    <s v="BOS"/>
    <s v="BOS"/>
    <s v="BOS"/>
  </r>
  <r>
    <x v="82"/>
    <x v="1"/>
    <x v="0"/>
    <x v="1"/>
    <s v="BRO"/>
    <s v="LAD"/>
    <x v="47"/>
    <m/>
    <n v="1"/>
    <n v="155"/>
    <n v="78"/>
    <n v="105"/>
    <n v="49"/>
    <m/>
    <x v="0"/>
    <x v="1"/>
    <x v="1"/>
    <x v="1"/>
    <n v="0"/>
    <n v="955"/>
    <n v="5373"/>
    <n v="1529"/>
    <n v="274"/>
    <n v="59"/>
    <n v="208"/>
    <n v="655"/>
    <n v="686"/>
    <n v="90"/>
    <n v="47"/>
    <m/>
    <m/>
    <n v="689"/>
    <n v="629"/>
    <n v="4.0999999999999996"/>
    <n v="51"/>
    <n v="11"/>
    <n v="29"/>
    <n v="4140"/>
    <n v="1337"/>
    <n v="169"/>
    <n v="509"/>
    <n v="817"/>
    <n v="118"/>
    <n v="161"/>
    <n v="0.98"/>
    <x v="93"/>
    <s v="Ebbets Field"/>
    <n v="1163419"/>
    <n v="103"/>
    <n v="100"/>
    <s v="BRO"/>
    <s v="BRO"/>
    <s v="BRO"/>
  </r>
  <r>
    <x v="82"/>
    <x v="1"/>
    <x v="0"/>
    <x v="5"/>
    <s v="CHA"/>
    <s v="CHW"/>
    <x v="75"/>
    <m/>
    <n v="3"/>
    <n v="156"/>
    <n v="78"/>
    <n v="89"/>
    <n v="65"/>
    <m/>
    <x v="0"/>
    <x v="0"/>
    <x v="0"/>
    <x v="1"/>
    <n v="0"/>
    <n v="716"/>
    <n v="5212"/>
    <n v="1345"/>
    <n v="226"/>
    <n v="53"/>
    <n v="74"/>
    <n v="601"/>
    <n v="530"/>
    <n v="73"/>
    <n v="55"/>
    <m/>
    <m/>
    <n v="592"/>
    <n v="532"/>
    <n v="3.41"/>
    <n v="57"/>
    <n v="17"/>
    <n v="33"/>
    <n v="4209"/>
    <n v="1299"/>
    <n v="113"/>
    <n v="583"/>
    <n v="714"/>
    <n v="125"/>
    <n v="144"/>
    <n v="0.98"/>
    <x v="85"/>
    <s v="Comiskey Park"/>
    <n v="1191353"/>
    <n v="103"/>
    <n v="101"/>
    <s v="CHW"/>
    <s v="CHA"/>
    <s v="CHA"/>
  </r>
  <r>
    <x v="82"/>
    <x v="1"/>
    <x v="0"/>
    <x v="1"/>
    <s v="CHN"/>
    <s v="CHC"/>
    <x v="25"/>
    <m/>
    <n v="7"/>
    <n v="155"/>
    <n v="77"/>
    <n v="65"/>
    <n v="89"/>
    <m/>
    <x v="0"/>
    <x v="0"/>
    <x v="0"/>
    <x v="1"/>
    <n v="0"/>
    <n v="633"/>
    <n v="5272"/>
    <n v="1372"/>
    <n v="204"/>
    <n v="57"/>
    <n v="137"/>
    <n v="514"/>
    <n v="746"/>
    <n v="49"/>
    <n v="21"/>
    <m/>
    <m/>
    <n v="835"/>
    <n v="723"/>
    <n v="4.79"/>
    <n v="38"/>
    <n v="3"/>
    <n v="22"/>
    <n v="4077"/>
    <n v="1491"/>
    <n v="151"/>
    <n v="554"/>
    <n v="623"/>
    <n v="193"/>
    <n v="141"/>
    <n v="0.96699999999999997"/>
    <x v="88"/>
    <s v="Wrigley Field"/>
    <n v="763658"/>
    <n v="102"/>
    <n v="103"/>
    <s v="CHC"/>
    <s v="CHN"/>
    <s v="CHN"/>
  </r>
  <r>
    <x v="82"/>
    <x v="1"/>
    <x v="0"/>
    <x v="1"/>
    <s v="CIN"/>
    <s v="CIN"/>
    <x v="26"/>
    <m/>
    <n v="6"/>
    <n v="155"/>
    <n v="78"/>
    <n v="68"/>
    <n v="86"/>
    <m/>
    <x v="0"/>
    <x v="0"/>
    <x v="0"/>
    <x v="1"/>
    <n v="0"/>
    <n v="714"/>
    <n v="5343"/>
    <n v="1396"/>
    <n v="190"/>
    <n v="34"/>
    <n v="166"/>
    <n v="485"/>
    <n v="701"/>
    <n v="25"/>
    <n v="20"/>
    <m/>
    <m/>
    <n v="788"/>
    <n v="704"/>
    <n v="4.6399999999999997"/>
    <n v="47"/>
    <n v="7"/>
    <n v="15"/>
    <n v="4095"/>
    <n v="1484"/>
    <n v="179"/>
    <n v="488"/>
    <n v="506"/>
    <n v="129"/>
    <n v="176"/>
    <n v="0.97799999999999998"/>
    <x v="25"/>
    <s v="Crosley Field"/>
    <n v="548086"/>
    <n v="100"/>
    <n v="101"/>
    <s v="CIN"/>
    <s v="CIN"/>
    <s v="CIN"/>
  </r>
  <r>
    <x v="82"/>
    <x v="1"/>
    <x v="0"/>
    <x v="5"/>
    <s v="CLE"/>
    <s v="CLE"/>
    <x v="76"/>
    <m/>
    <n v="2"/>
    <n v="155"/>
    <n v="78"/>
    <n v="92"/>
    <n v="62"/>
    <m/>
    <x v="0"/>
    <x v="0"/>
    <x v="0"/>
    <x v="1"/>
    <n v="0"/>
    <n v="770"/>
    <n v="5285"/>
    <n v="1426"/>
    <n v="201"/>
    <n v="29"/>
    <n v="160"/>
    <n v="609"/>
    <n v="683"/>
    <n v="33"/>
    <n v="29"/>
    <m/>
    <m/>
    <n v="627"/>
    <n v="555"/>
    <n v="3.64"/>
    <n v="81"/>
    <n v="11"/>
    <n v="15"/>
    <n v="4119"/>
    <n v="1311"/>
    <n v="92"/>
    <n v="519"/>
    <n v="586"/>
    <n v="126"/>
    <n v="197"/>
    <n v="0.97899999999999998"/>
    <x v="107"/>
    <s v="Cleveland Stadium"/>
    <n v="1069176"/>
    <n v="98"/>
    <n v="94"/>
    <s v="CLE"/>
    <s v="CLE"/>
    <s v="CLE"/>
  </r>
  <r>
    <x v="82"/>
    <x v="1"/>
    <x v="0"/>
    <x v="5"/>
    <s v="DET"/>
    <s v="DET"/>
    <x v="77"/>
    <m/>
    <n v="6"/>
    <n v="158"/>
    <n v="79"/>
    <n v="60"/>
    <n v="94"/>
    <m/>
    <x v="0"/>
    <x v="0"/>
    <x v="0"/>
    <x v="1"/>
    <n v="0"/>
    <n v="695"/>
    <n v="5553"/>
    <n v="1479"/>
    <n v="259"/>
    <n v="44"/>
    <n v="108"/>
    <n v="506"/>
    <n v="603"/>
    <n v="30"/>
    <n v="35"/>
    <m/>
    <m/>
    <n v="923"/>
    <n v="825"/>
    <n v="5.25"/>
    <n v="50"/>
    <n v="2"/>
    <n v="16"/>
    <n v="4245"/>
    <n v="1633"/>
    <n v="154"/>
    <n v="585"/>
    <n v="645"/>
    <n v="131"/>
    <n v="149"/>
    <n v="0.97899999999999998"/>
    <x v="86"/>
    <s v="Briggs Stadium"/>
    <n v="884658"/>
    <n v="98"/>
    <n v="102"/>
    <s v="DET"/>
    <s v="DET"/>
    <s v="DET"/>
  </r>
  <r>
    <x v="82"/>
    <x v="1"/>
    <x v="0"/>
    <x v="1"/>
    <s v="ML1"/>
    <s v="ATL"/>
    <x v="24"/>
    <m/>
    <n v="2"/>
    <n v="157"/>
    <n v="79"/>
    <n v="92"/>
    <n v="62"/>
    <m/>
    <x v="0"/>
    <x v="0"/>
    <x v="0"/>
    <x v="1"/>
    <n v="0"/>
    <n v="738"/>
    <n v="5349"/>
    <n v="1422"/>
    <n v="227"/>
    <n v="52"/>
    <n v="156"/>
    <n v="439"/>
    <n v="637"/>
    <n v="46"/>
    <n v="27"/>
    <m/>
    <m/>
    <n v="589"/>
    <n v="509"/>
    <n v="3.3"/>
    <n v="72"/>
    <n v="14"/>
    <n v="15"/>
    <n v="4161"/>
    <n v="1282"/>
    <n v="107"/>
    <n v="539"/>
    <n v="738"/>
    <n v="143"/>
    <n v="169"/>
    <n v="0.97599999999999998"/>
    <x v="111"/>
    <s v="County Stadium"/>
    <n v="1826397"/>
    <n v="94"/>
    <n v="92"/>
    <s v="MLN"/>
    <s v="MLN"/>
    <s v="MLN"/>
  </r>
  <r>
    <x v="82"/>
    <x v="1"/>
    <x v="0"/>
    <x v="1"/>
    <s v="NY1"/>
    <s v="SFG"/>
    <x v="42"/>
    <m/>
    <n v="5"/>
    <n v="155"/>
    <n v="77"/>
    <n v="70"/>
    <n v="84"/>
    <m/>
    <x v="0"/>
    <x v="0"/>
    <x v="0"/>
    <x v="1"/>
    <n v="0"/>
    <n v="768"/>
    <n v="5362"/>
    <n v="1452"/>
    <n v="195"/>
    <n v="45"/>
    <n v="176"/>
    <n v="499"/>
    <n v="608"/>
    <n v="31"/>
    <n v="21"/>
    <m/>
    <m/>
    <n v="747"/>
    <n v="645"/>
    <n v="4.25"/>
    <n v="46"/>
    <n v="10"/>
    <n v="20"/>
    <n v="4095"/>
    <n v="1403"/>
    <n v="146"/>
    <n v="610"/>
    <n v="647"/>
    <n v="150"/>
    <n v="151"/>
    <n v="0.97499999999999998"/>
    <x v="62"/>
    <s v="Polo Grounds IV"/>
    <n v="811518"/>
    <n v="103"/>
    <n v="101"/>
    <s v="NYG"/>
    <s v="NY1"/>
    <s v="NY1"/>
  </r>
  <r>
    <x v="82"/>
    <x v="1"/>
    <x v="0"/>
    <x v="5"/>
    <s v="NYA"/>
    <s v="NYY"/>
    <x v="73"/>
    <m/>
    <n v="1"/>
    <n v="151"/>
    <n v="77"/>
    <n v="99"/>
    <n v="52"/>
    <m/>
    <x v="0"/>
    <x v="1"/>
    <x v="1"/>
    <x v="2"/>
    <n v="1"/>
    <n v="801"/>
    <n v="5194"/>
    <n v="1420"/>
    <n v="226"/>
    <n v="52"/>
    <n v="139"/>
    <n v="656"/>
    <n v="644"/>
    <n v="34"/>
    <n v="44"/>
    <m/>
    <m/>
    <n v="547"/>
    <n v="483"/>
    <n v="3.2"/>
    <n v="50"/>
    <n v="18"/>
    <n v="39"/>
    <n v="4074"/>
    <n v="1286"/>
    <n v="94"/>
    <n v="500"/>
    <n v="604"/>
    <n v="126"/>
    <n v="182"/>
    <n v="0.97899999999999998"/>
    <x v="96"/>
    <s v="Yankee Stadium I"/>
    <n v="1537811"/>
    <n v="97"/>
    <n v="93"/>
    <s v="NYY"/>
    <s v="NYA"/>
    <s v="NYA"/>
  </r>
  <r>
    <x v="82"/>
    <x v="1"/>
    <x v="0"/>
    <x v="5"/>
    <s v="PHA"/>
    <s v="OAK"/>
    <x v="78"/>
    <m/>
    <n v="7"/>
    <n v="157"/>
    <n v="78"/>
    <n v="59"/>
    <n v="95"/>
    <m/>
    <x v="0"/>
    <x v="0"/>
    <x v="0"/>
    <x v="1"/>
    <n v="0"/>
    <n v="632"/>
    <n v="5455"/>
    <n v="1398"/>
    <n v="205"/>
    <n v="38"/>
    <n v="116"/>
    <n v="498"/>
    <n v="602"/>
    <n v="41"/>
    <n v="24"/>
    <m/>
    <m/>
    <n v="799"/>
    <n v="731"/>
    <n v="4.67"/>
    <n v="51"/>
    <n v="7"/>
    <n v="11"/>
    <n v="4227"/>
    <n v="1475"/>
    <n v="121"/>
    <n v="594"/>
    <n v="566"/>
    <n v="136"/>
    <n v="161"/>
    <n v="0.97799999999999998"/>
    <x v="5"/>
    <s v="Connie Mack Stadium"/>
    <n v="362113"/>
    <n v="104"/>
    <n v="107"/>
    <s v="PHA"/>
    <s v="PHA"/>
    <s v="PHA"/>
  </r>
  <r>
    <x v="82"/>
    <x v="1"/>
    <x v="0"/>
    <x v="1"/>
    <s v="PHI"/>
    <s v="PHI"/>
    <x v="44"/>
    <m/>
    <n v="3"/>
    <n v="156"/>
    <n v="78"/>
    <n v="83"/>
    <n v="71"/>
    <m/>
    <x v="0"/>
    <x v="0"/>
    <x v="0"/>
    <x v="1"/>
    <n v="0"/>
    <n v="716"/>
    <n v="5290"/>
    <n v="1400"/>
    <n v="228"/>
    <n v="62"/>
    <n v="115"/>
    <n v="530"/>
    <n v="597"/>
    <n v="42"/>
    <n v="21"/>
    <m/>
    <m/>
    <n v="666"/>
    <n v="578"/>
    <n v="3.8"/>
    <n v="76"/>
    <n v="13"/>
    <n v="15"/>
    <n v="4107"/>
    <n v="1410"/>
    <n v="138"/>
    <n v="410"/>
    <n v="637"/>
    <n v="147"/>
    <n v="161"/>
    <n v="0.97499999999999998"/>
    <x v="71"/>
    <s v="Connie Mack Stadium"/>
    <n v="853644"/>
    <n v="99"/>
    <n v="98"/>
    <s v="PHI"/>
    <s v="PHI"/>
    <s v="PHI"/>
  </r>
  <r>
    <x v="82"/>
    <x v="1"/>
    <x v="0"/>
    <x v="1"/>
    <s v="PIT"/>
    <s v="PIT"/>
    <x v="39"/>
    <m/>
    <n v="8"/>
    <n v="154"/>
    <n v="77"/>
    <n v="50"/>
    <n v="104"/>
    <m/>
    <x v="0"/>
    <x v="0"/>
    <x v="0"/>
    <x v="1"/>
    <n v="0"/>
    <n v="622"/>
    <n v="5253"/>
    <n v="1297"/>
    <n v="178"/>
    <n v="49"/>
    <n v="99"/>
    <n v="524"/>
    <n v="715"/>
    <n v="41"/>
    <n v="39"/>
    <m/>
    <m/>
    <n v="887"/>
    <n v="788"/>
    <n v="5.22"/>
    <n v="49"/>
    <n v="4"/>
    <n v="10"/>
    <n v="4074"/>
    <n v="1529"/>
    <n v="168"/>
    <n v="577"/>
    <n v="607"/>
    <n v="163"/>
    <n v="139"/>
    <n v="0.97299999999999998"/>
    <x v="77"/>
    <s v="Forbes Field"/>
    <n v="572757"/>
    <n v="99"/>
    <n v="104"/>
    <s v="PIT"/>
    <s v="PIT"/>
    <s v="PIT"/>
  </r>
  <r>
    <x v="82"/>
    <x v="1"/>
    <x v="0"/>
    <x v="5"/>
    <s v="SLA"/>
    <s v="BAL"/>
    <x v="37"/>
    <m/>
    <n v="8"/>
    <n v="154"/>
    <n v="77"/>
    <n v="54"/>
    <n v="100"/>
    <m/>
    <x v="0"/>
    <x v="0"/>
    <x v="0"/>
    <x v="1"/>
    <n v="0"/>
    <n v="555"/>
    <n v="5264"/>
    <n v="1310"/>
    <n v="214"/>
    <n v="25"/>
    <n v="112"/>
    <n v="507"/>
    <n v="644"/>
    <n v="17"/>
    <n v="34"/>
    <m/>
    <m/>
    <n v="778"/>
    <n v="688"/>
    <n v="4.4800000000000004"/>
    <n v="28"/>
    <n v="10"/>
    <n v="24"/>
    <n v="4149"/>
    <n v="1467"/>
    <n v="101"/>
    <n v="626"/>
    <n v="639"/>
    <n v="152"/>
    <n v="165"/>
    <n v="0.97399999999999998"/>
    <x v="45"/>
    <s v="Sportsman's Park IV"/>
    <n v="297238"/>
    <n v="102"/>
    <n v="106"/>
    <s v="SLB"/>
    <s v="SLA"/>
    <s v="SLA"/>
  </r>
  <r>
    <x v="82"/>
    <x v="1"/>
    <x v="0"/>
    <x v="1"/>
    <s v="SLN"/>
    <s v="STL"/>
    <x v="40"/>
    <m/>
    <n v="3"/>
    <n v="157"/>
    <n v="78"/>
    <n v="83"/>
    <n v="71"/>
    <m/>
    <x v="0"/>
    <x v="0"/>
    <x v="0"/>
    <x v="1"/>
    <n v="0"/>
    <n v="768"/>
    <n v="5397"/>
    <n v="1474"/>
    <n v="281"/>
    <n v="56"/>
    <n v="140"/>
    <n v="574"/>
    <n v="617"/>
    <n v="18"/>
    <n v="22"/>
    <m/>
    <m/>
    <n v="713"/>
    <n v="651"/>
    <n v="4.2300000000000004"/>
    <n v="51"/>
    <n v="11"/>
    <n v="36"/>
    <n v="4158"/>
    <n v="1406"/>
    <n v="139"/>
    <n v="533"/>
    <n v="732"/>
    <n v="138"/>
    <n v="161"/>
    <n v="0.97699999999999998"/>
    <x v="83"/>
    <s v="Sportsman's Park IV"/>
    <n v="880242"/>
    <n v="100"/>
    <n v="99"/>
    <s v="STL"/>
    <s v="SLN"/>
    <s v="SLN"/>
  </r>
  <r>
    <x v="82"/>
    <x v="1"/>
    <x v="0"/>
    <x v="5"/>
    <s v="WS1"/>
    <s v="MIN"/>
    <x v="79"/>
    <m/>
    <n v="5"/>
    <n v="152"/>
    <n v="75"/>
    <n v="76"/>
    <n v="76"/>
    <m/>
    <x v="0"/>
    <x v="0"/>
    <x v="0"/>
    <x v="1"/>
    <n v="0"/>
    <n v="687"/>
    <n v="5149"/>
    <n v="1354"/>
    <n v="230"/>
    <n v="53"/>
    <n v="69"/>
    <n v="596"/>
    <n v="604"/>
    <n v="65"/>
    <n v="36"/>
    <m/>
    <m/>
    <n v="614"/>
    <n v="547"/>
    <n v="3.66"/>
    <n v="76"/>
    <n v="16"/>
    <n v="10"/>
    <n v="4032"/>
    <n v="1313"/>
    <n v="112"/>
    <n v="478"/>
    <n v="515"/>
    <n v="120"/>
    <n v="173"/>
    <n v="0.97899999999999998"/>
    <x v="79"/>
    <s v="Griffith Stadium I"/>
    <n v="595594"/>
    <n v="98"/>
    <n v="98"/>
    <s v="WSH"/>
    <s v="WS1"/>
    <s v="WS1"/>
  </r>
  <r>
    <x v="83"/>
    <x v="1"/>
    <x v="0"/>
    <x v="5"/>
    <s v="BAL"/>
    <s v="BAL"/>
    <x v="37"/>
    <m/>
    <n v="7"/>
    <n v="154"/>
    <n v="77"/>
    <n v="54"/>
    <n v="100"/>
    <m/>
    <x v="0"/>
    <x v="0"/>
    <x v="0"/>
    <x v="1"/>
    <n v="0"/>
    <n v="483"/>
    <n v="5206"/>
    <n v="1309"/>
    <n v="195"/>
    <n v="49"/>
    <n v="52"/>
    <n v="468"/>
    <n v="634"/>
    <n v="30"/>
    <n v="31"/>
    <m/>
    <m/>
    <n v="668"/>
    <n v="592"/>
    <n v="3.88"/>
    <n v="58"/>
    <n v="6"/>
    <n v="8"/>
    <n v="4119"/>
    <n v="1279"/>
    <n v="78"/>
    <n v="688"/>
    <n v="668"/>
    <n v="147"/>
    <n v="152"/>
    <n v="0.97499999999999998"/>
    <x v="36"/>
    <s v="Memorial Stadium"/>
    <n v="1060910"/>
    <n v="92"/>
    <n v="96"/>
    <s v="BAL"/>
    <s v="BAL"/>
    <s v="BAL"/>
  </r>
  <r>
    <x v="83"/>
    <x v="1"/>
    <x v="0"/>
    <x v="5"/>
    <s v="BOS"/>
    <s v="BOS"/>
    <x v="74"/>
    <m/>
    <n v="4"/>
    <n v="156"/>
    <n v="79"/>
    <n v="69"/>
    <n v="85"/>
    <m/>
    <x v="0"/>
    <x v="0"/>
    <x v="0"/>
    <x v="1"/>
    <n v="0"/>
    <n v="700"/>
    <n v="5399"/>
    <n v="1436"/>
    <n v="244"/>
    <n v="41"/>
    <n v="123"/>
    <n v="654"/>
    <n v="660"/>
    <n v="51"/>
    <n v="30"/>
    <m/>
    <m/>
    <n v="728"/>
    <n v="629"/>
    <n v="4.01"/>
    <n v="41"/>
    <n v="10"/>
    <n v="22"/>
    <n v="4236"/>
    <n v="1434"/>
    <n v="118"/>
    <n v="612"/>
    <n v="707"/>
    <n v="176"/>
    <n v="163"/>
    <n v="0.97199999999999998"/>
    <x v="92"/>
    <s v="Fenway Park II"/>
    <n v="931127"/>
    <n v="111"/>
    <n v="110"/>
    <s v="BOS"/>
    <s v="BOS"/>
    <s v="BOS"/>
  </r>
  <r>
    <x v="83"/>
    <x v="1"/>
    <x v="0"/>
    <x v="1"/>
    <s v="BRO"/>
    <s v="LAD"/>
    <x v="47"/>
    <m/>
    <n v="2"/>
    <n v="154"/>
    <n v="77"/>
    <n v="92"/>
    <n v="62"/>
    <m/>
    <x v="0"/>
    <x v="0"/>
    <x v="0"/>
    <x v="1"/>
    <n v="0"/>
    <n v="778"/>
    <n v="5251"/>
    <n v="1418"/>
    <n v="246"/>
    <n v="56"/>
    <n v="186"/>
    <n v="634"/>
    <n v="625"/>
    <n v="46"/>
    <n v="39"/>
    <m/>
    <m/>
    <n v="740"/>
    <n v="667"/>
    <n v="4.3099999999999996"/>
    <n v="39"/>
    <n v="8"/>
    <n v="36"/>
    <n v="4179"/>
    <n v="1399"/>
    <n v="164"/>
    <n v="533"/>
    <n v="762"/>
    <n v="129"/>
    <n v="138"/>
    <n v="0.97799999999999998"/>
    <x v="93"/>
    <s v="Ebbets Field"/>
    <n v="1020531"/>
    <n v="104"/>
    <n v="101"/>
    <s v="BRO"/>
    <s v="BRO"/>
    <s v="BRO"/>
  </r>
  <r>
    <x v="83"/>
    <x v="1"/>
    <x v="0"/>
    <x v="5"/>
    <s v="CHA"/>
    <s v="CHW"/>
    <x v="75"/>
    <m/>
    <n v="3"/>
    <n v="155"/>
    <n v="78"/>
    <n v="94"/>
    <n v="60"/>
    <m/>
    <x v="0"/>
    <x v="0"/>
    <x v="0"/>
    <x v="1"/>
    <n v="0"/>
    <n v="711"/>
    <n v="5168"/>
    <n v="1382"/>
    <n v="203"/>
    <n v="47"/>
    <n v="94"/>
    <n v="604"/>
    <n v="536"/>
    <n v="98"/>
    <n v="58"/>
    <m/>
    <m/>
    <n v="521"/>
    <n v="469"/>
    <n v="3.05"/>
    <n v="60"/>
    <n v="23"/>
    <n v="33"/>
    <n v="4149"/>
    <n v="1255"/>
    <n v="94"/>
    <n v="517"/>
    <n v="701"/>
    <n v="108"/>
    <n v="149"/>
    <n v="0.98199999999999998"/>
    <x v="85"/>
    <s v="Comiskey Park"/>
    <n v="1231629"/>
    <n v="103"/>
    <n v="100"/>
    <s v="CHW"/>
    <s v="CHA"/>
    <s v="CHA"/>
  </r>
  <r>
    <x v="83"/>
    <x v="1"/>
    <x v="0"/>
    <x v="1"/>
    <s v="CHN"/>
    <s v="CHC"/>
    <x v="25"/>
    <m/>
    <n v="7"/>
    <n v="154"/>
    <n v="77"/>
    <n v="64"/>
    <n v="90"/>
    <m/>
    <x v="0"/>
    <x v="0"/>
    <x v="0"/>
    <x v="1"/>
    <n v="0"/>
    <n v="700"/>
    <n v="5359"/>
    <n v="1412"/>
    <n v="229"/>
    <n v="45"/>
    <n v="159"/>
    <n v="478"/>
    <n v="693"/>
    <n v="46"/>
    <n v="31"/>
    <m/>
    <m/>
    <n v="766"/>
    <n v="689"/>
    <n v="4.51"/>
    <n v="41"/>
    <n v="6"/>
    <n v="19"/>
    <n v="4122"/>
    <n v="1375"/>
    <n v="131"/>
    <n v="619"/>
    <n v="622"/>
    <n v="154"/>
    <n v="164"/>
    <n v="0.97399999999999998"/>
    <x v="88"/>
    <s v="Wrigley Field"/>
    <n v="748183"/>
    <n v="101"/>
    <n v="103"/>
    <s v="CHC"/>
    <s v="CHN"/>
    <s v="CHN"/>
  </r>
  <r>
    <x v="83"/>
    <x v="1"/>
    <x v="0"/>
    <x v="1"/>
    <s v="CIN"/>
    <s v="CIN"/>
    <x v="26"/>
    <m/>
    <n v="5"/>
    <n v="154"/>
    <n v="77"/>
    <n v="74"/>
    <n v="80"/>
    <m/>
    <x v="0"/>
    <x v="0"/>
    <x v="0"/>
    <x v="1"/>
    <n v="0"/>
    <n v="729"/>
    <n v="5234"/>
    <n v="1369"/>
    <n v="221"/>
    <n v="46"/>
    <n v="147"/>
    <n v="557"/>
    <n v="645"/>
    <n v="47"/>
    <n v="30"/>
    <m/>
    <m/>
    <n v="763"/>
    <n v="684"/>
    <n v="4.5"/>
    <n v="34"/>
    <n v="8"/>
    <n v="27"/>
    <n v="4101"/>
    <n v="1491"/>
    <n v="169"/>
    <n v="547"/>
    <n v="537"/>
    <n v="137"/>
    <n v="194"/>
    <n v="0.97699999999999998"/>
    <x v="112"/>
    <s v="Crosley Field"/>
    <n v="704167"/>
    <n v="102"/>
    <n v="103"/>
    <s v="CIN"/>
    <s v="CIN"/>
    <s v="CIN"/>
  </r>
  <r>
    <x v="83"/>
    <x v="1"/>
    <x v="0"/>
    <x v="5"/>
    <s v="CLE"/>
    <s v="CLE"/>
    <x v="76"/>
    <m/>
    <n v="1"/>
    <n v="156"/>
    <n v="77"/>
    <n v="111"/>
    <n v="43"/>
    <m/>
    <x v="0"/>
    <x v="1"/>
    <x v="1"/>
    <x v="1"/>
    <n v="0"/>
    <n v="746"/>
    <n v="5222"/>
    <n v="1368"/>
    <n v="188"/>
    <n v="39"/>
    <n v="156"/>
    <n v="637"/>
    <n v="668"/>
    <n v="30"/>
    <n v="33"/>
    <m/>
    <m/>
    <n v="504"/>
    <n v="438"/>
    <n v="2.78"/>
    <n v="77"/>
    <n v="12"/>
    <n v="36"/>
    <n v="4257"/>
    <n v="1220"/>
    <n v="89"/>
    <n v="486"/>
    <n v="678"/>
    <n v="128"/>
    <n v="148"/>
    <n v="0.97899999999999998"/>
    <x v="107"/>
    <s v="Cleveland Stadium"/>
    <n v="1335472"/>
    <n v="102"/>
    <n v="98"/>
    <s v="CLE"/>
    <s v="CLE"/>
    <s v="CLE"/>
  </r>
  <r>
    <x v="83"/>
    <x v="1"/>
    <x v="0"/>
    <x v="5"/>
    <s v="DET"/>
    <s v="DET"/>
    <x v="77"/>
    <m/>
    <n v="5"/>
    <n v="155"/>
    <n v="77"/>
    <n v="68"/>
    <n v="86"/>
    <m/>
    <x v="0"/>
    <x v="0"/>
    <x v="0"/>
    <x v="1"/>
    <n v="0"/>
    <n v="584"/>
    <n v="5233"/>
    <n v="1351"/>
    <n v="215"/>
    <n v="41"/>
    <n v="90"/>
    <n v="492"/>
    <n v="603"/>
    <n v="48"/>
    <n v="44"/>
    <m/>
    <m/>
    <n v="664"/>
    <n v="585"/>
    <n v="3.81"/>
    <n v="58"/>
    <n v="13"/>
    <n v="13"/>
    <n v="4149"/>
    <n v="1375"/>
    <n v="138"/>
    <n v="506"/>
    <n v="603"/>
    <n v="127"/>
    <n v="131"/>
    <n v="0.97799999999999998"/>
    <x v="86"/>
    <s v="Briggs Stadium"/>
    <n v="1079847"/>
    <n v="99"/>
    <n v="100"/>
    <s v="DET"/>
    <s v="DET"/>
    <s v="DET"/>
  </r>
  <r>
    <x v="83"/>
    <x v="1"/>
    <x v="0"/>
    <x v="1"/>
    <s v="ML1"/>
    <s v="ATL"/>
    <x v="24"/>
    <m/>
    <n v="3"/>
    <n v="154"/>
    <n v="77"/>
    <n v="89"/>
    <n v="65"/>
    <m/>
    <x v="0"/>
    <x v="0"/>
    <x v="0"/>
    <x v="1"/>
    <n v="0"/>
    <n v="670"/>
    <n v="5261"/>
    <n v="1395"/>
    <n v="217"/>
    <n v="41"/>
    <n v="139"/>
    <n v="471"/>
    <n v="619"/>
    <n v="54"/>
    <n v="31"/>
    <m/>
    <m/>
    <n v="556"/>
    <n v="494"/>
    <n v="3.19"/>
    <n v="63"/>
    <n v="13"/>
    <n v="21"/>
    <n v="4182"/>
    <n v="1296"/>
    <n v="106"/>
    <n v="553"/>
    <n v="698"/>
    <n v="116"/>
    <n v="171"/>
    <n v="0.98099999999999998"/>
    <x v="111"/>
    <s v="County Stadium"/>
    <n v="2131388"/>
    <n v="94"/>
    <n v="92"/>
    <s v="MLN"/>
    <s v="MLN"/>
    <s v="MLN"/>
  </r>
  <r>
    <x v="83"/>
    <x v="1"/>
    <x v="0"/>
    <x v="1"/>
    <s v="NY1"/>
    <s v="SFG"/>
    <x v="42"/>
    <m/>
    <n v="1"/>
    <n v="154"/>
    <n v="76"/>
    <n v="97"/>
    <n v="57"/>
    <m/>
    <x v="0"/>
    <x v="1"/>
    <x v="1"/>
    <x v="2"/>
    <n v="1"/>
    <n v="732"/>
    <n v="5245"/>
    <n v="1386"/>
    <n v="194"/>
    <n v="42"/>
    <n v="186"/>
    <n v="522"/>
    <n v="561"/>
    <n v="30"/>
    <n v="23"/>
    <m/>
    <m/>
    <n v="550"/>
    <n v="477"/>
    <n v="3.09"/>
    <n v="45"/>
    <n v="19"/>
    <n v="33"/>
    <n v="4170"/>
    <n v="1258"/>
    <n v="113"/>
    <n v="613"/>
    <n v="692"/>
    <n v="154"/>
    <n v="172"/>
    <n v="0.97399999999999998"/>
    <x v="62"/>
    <s v="Polo Grounds IV"/>
    <n v="1155067"/>
    <n v="101"/>
    <n v="100"/>
    <s v="NYG"/>
    <s v="NY1"/>
    <s v="NY1"/>
  </r>
  <r>
    <x v="83"/>
    <x v="1"/>
    <x v="0"/>
    <x v="5"/>
    <s v="NYA"/>
    <s v="NYY"/>
    <x v="73"/>
    <m/>
    <n v="2"/>
    <n v="155"/>
    <n v="78"/>
    <n v="103"/>
    <n v="51"/>
    <m/>
    <x v="0"/>
    <x v="0"/>
    <x v="0"/>
    <x v="1"/>
    <n v="0"/>
    <n v="805"/>
    <n v="5226"/>
    <n v="1400"/>
    <n v="215"/>
    <n v="59"/>
    <n v="133"/>
    <n v="650"/>
    <n v="632"/>
    <n v="34"/>
    <n v="41"/>
    <m/>
    <m/>
    <n v="563"/>
    <n v="500"/>
    <n v="3.26"/>
    <n v="51"/>
    <n v="16"/>
    <n v="37"/>
    <n v="4137"/>
    <n v="1284"/>
    <n v="86"/>
    <n v="552"/>
    <n v="655"/>
    <n v="127"/>
    <n v="198"/>
    <n v="0.97899999999999998"/>
    <x v="96"/>
    <s v="Yankee Stadium I"/>
    <n v="1475171"/>
    <n v="97"/>
    <n v="93"/>
    <s v="NYY"/>
    <s v="NYA"/>
    <s v="NYA"/>
  </r>
  <r>
    <x v="83"/>
    <x v="1"/>
    <x v="0"/>
    <x v="5"/>
    <s v="PHA"/>
    <s v="OAK"/>
    <x v="78"/>
    <m/>
    <n v="8"/>
    <n v="156"/>
    <n v="77"/>
    <n v="51"/>
    <n v="103"/>
    <m/>
    <x v="0"/>
    <x v="0"/>
    <x v="0"/>
    <x v="1"/>
    <n v="0"/>
    <n v="542"/>
    <n v="5206"/>
    <n v="1228"/>
    <n v="191"/>
    <n v="41"/>
    <n v="94"/>
    <n v="504"/>
    <n v="677"/>
    <n v="30"/>
    <n v="29"/>
    <m/>
    <m/>
    <n v="875"/>
    <n v="789"/>
    <n v="5.18"/>
    <n v="49"/>
    <n v="3"/>
    <n v="13"/>
    <n v="4113"/>
    <n v="1523"/>
    <n v="141"/>
    <n v="685"/>
    <n v="555"/>
    <n v="166"/>
    <n v="163"/>
    <n v="0.97099999999999997"/>
    <x v="5"/>
    <s v="Connie Mack Stadium"/>
    <n v="304666"/>
    <n v="100"/>
    <n v="105"/>
    <s v="PHA"/>
    <s v="PHA"/>
    <s v="PHA"/>
  </r>
  <r>
    <x v="83"/>
    <x v="1"/>
    <x v="0"/>
    <x v="1"/>
    <s v="PHI"/>
    <s v="PHI"/>
    <x v="44"/>
    <m/>
    <n v="4"/>
    <n v="154"/>
    <n v="78"/>
    <n v="75"/>
    <n v="79"/>
    <m/>
    <x v="0"/>
    <x v="0"/>
    <x v="0"/>
    <x v="1"/>
    <n v="0"/>
    <n v="659"/>
    <n v="5184"/>
    <n v="1384"/>
    <n v="243"/>
    <n v="58"/>
    <n v="102"/>
    <n v="604"/>
    <n v="620"/>
    <n v="30"/>
    <n v="27"/>
    <m/>
    <m/>
    <n v="614"/>
    <n v="544"/>
    <n v="3.59"/>
    <n v="78"/>
    <n v="14"/>
    <n v="12"/>
    <n v="4095"/>
    <n v="1329"/>
    <n v="133"/>
    <n v="450"/>
    <n v="570"/>
    <n v="145"/>
    <n v="133"/>
    <n v="0.97499999999999998"/>
    <x v="71"/>
    <s v="Connie Mack Stadium"/>
    <n v="738991"/>
    <n v="100"/>
    <n v="99"/>
    <s v="PHI"/>
    <s v="PHI"/>
    <s v="PHI"/>
  </r>
  <r>
    <x v="83"/>
    <x v="1"/>
    <x v="0"/>
    <x v="1"/>
    <s v="PIT"/>
    <s v="PIT"/>
    <x v="39"/>
    <m/>
    <n v="8"/>
    <n v="154"/>
    <n v="77"/>
    <n v="53"/>
    <n v="101"/>
    <m/>
    <x v="0"/>
    <x v="0"/>
    <x v="0"/>
    <x v="1"/>
    <n v="0"/>
    <n v="557"/>
    <n v="5088"/>
    <n v="1260"/>
    <n v="181"/>
    <n v="57"/>
    <n v="76"/>
    <n v="566"/>
    <n v="737"/>
    <n v="21"/>
    <n v="13"/>
    <m/>
    <m/>
    <n v="845"/>
    <n v="736"/>
    <n v="4.92"/>
    <n v="37"/>
    <n v="4"/>
    <n v="15"/>
    <n v="4038"/>
    <n v="1510"/>
    <n v="128"/>
    <n v="564"/>
    <n v="525"/>
    <n v="173"/>
    <n v="136"/>
    <n v="0.97099999999999997"/>
    <x v="77"/>
    <s v="Forbes Field"/>
    <n v="475494"/>
    <n v="98"/>
    <n v="102"/>
    <s v="PIT"/>
    <s v="PIT"/>
    <s v="PIT"/>
  </r>
  <r>
    <x v="83"/>
    <x v="1"/>
    <x v="0"/>
    <x v="1"/>
    <s v="SLN"/>
    <s v="STL"/>
    <x v="40"/>
    <m/>
    <n v="6"/>
    <n v="154"/>
    <n v="77"/>
    <n v="72"/>
    <n v="82"/>
    <m/>
    <x v="0"/>
    <x v="0"/>
    <x v="0"/>
    <x v="1"/>
    <n v="0"/>
    <n v="799"/>
    <n v="5405"/>
    <n v="1518"/>
    <n v="285"/>
    <n v="58"/>
    <n v="119"/>
    <n v="582"/>
    <n v="586"/>
    <n v="63"/>
    <n v="46"/>
    <m/>
    <m/>
    <n v="790"/>
    <n v="695"/>
    <n v="4.5"/>
    <n v="40"/>
    <n v="11"/>
    <n v="18"/>
    <n v="4170"/>
    <n v="1484"/>
    <n v="170"/>
    <n v="535"/>
    <n v="680"/>
    <n v="146"/>
    <n v="178"/>
    <n v="0.97599999999999998"/>
    <x v="83"/>
    <s v="Sportsman's Park IV"/>
    <n v="1039698"/>
    <n v="100"/>
    <n v="101"/>
    <s v="STL"/>
    <s v="SLN"/>
    <s v="SLN"/>
  </r>
  <r>
    <x v="83"/>
    <x v="1"/>
    <x v="0"/>
    <x v="5"/>
    <s v="WS1"/>
    <s v="MIN"/>
    <x v="79"/>
    <m/>
    <n v="6"/>
    <n v="155"/>
    <n v="78"/>
    <n v="66"/>
    <n v="88"/>
    <m/>
    <x v="0"/>
    <x v="0"/>
    <x v="0"/>
    <x v="1"/>
    <n v="0"/>
    <n v="632"/>
    <n v="5249"/>
    <n v="1292"/>
    <n v="188"/>
    <n v="69"/>
    <n v="81"/>
    <n v="610"/>
    <n v="719"/>
    <n v="37"/>
    <n v="21"/>
    <m/>
    <m/>
    <n v="680"/>
    <n v="590"/>
    <n v="3.84"/>
    <n v="69"/>
    <n v="10"/>
    <n v="7"/>
    <n v="4149"/>
    <n v="1396"/>
    <n v="79"/>
    <n v="573"/>
    <n v="562"/>
    <n v="137"/>
    <n v="172"/>
    <n v="0.97699999999999998"/>
    <x v="79"/>
    <s v="Griffith Stadium I"/>
    <n v="503542"/>
    <n v="94"/>
    <n v="96"/>
    <s v="WSH"/>
    <s v="WS1"/>
    <s v="WS1"/>
  </r>
  <r>
    <x v="84"/>
    <x v="1"/>
    <x v="0"/>
    <x v="5"/>
    <s v="BAL"/>
    <s v="BAL"/>
    <x v="37"/>
    <m/>
    <n v="7"/>
    <n v="156"/>
    <n v="79"/>
    <n v="57"/>
    <n v="97"/>
    <m/>
    <x v="0"/>
    <x v="0"/>
    <x v="0"/>
    <x v="1"/>
    <n v="0"/>
    <n v="540"/>
    <n v="5257"/>
    <n v="1263"/>
    <n v="177"/>
    <n v="39"/>
    <n v="54"/>
    <n v="560"/>
    <n v="742"/>
    <n v="34"/>
    <n v="46"/>
    <m/>
    <m/>
    <n v="754"/>
    <n v="649"/>
    <n v="4.21"/>
    <n v="35"/>
    <n v="10"/>
    <n v="20"/>
    <n v="4164"/>
    <n v="1403"/>
    <n v="103"/>
    <n v="625"/>
    <n v="595"/>
    <n v="162"/>
    <n v="159"/>
    <n v="0.97299999999999998"/>
    <x v="36"/>
    <s v="Memorial Stadium"/>
    <n v="852039"/>
    <n v="92"/>
    <n v="96"/>
    <s v="BAL"/>
    <s v="BAL"/>
    <s v="BAL"/>
  </r>
  <r>
    <x v="84"/>
    <x v="1"/>
    <x v="0"/>
    <x v="5"/>
    <s v="BOS"/>
    <s v="BOS"/>
    <x v="74"/>
    <m/>
    <n v="4"/>
    <n v="154"/>
    <n v="78"/>
    <n v="84"/>
    <n v="70"/>
    <m/>
    <x v="0"/>
    <x v="0"/>
    <x v="0"/>
    <x v="1"/>
    <n v="0"/>
    <n v="755"/>
    <n v="5273"/>
    <n v="1392"/>
    <n v="241"/>
    <n v="39"/>
    <n v="137"/>
    <n v="707"/>
    <n v="733"/>
    <n v="43"/>
    <n v="17"/>
    <m/>
    <m/>
    <n v="652"/>
    <n v="572"/>
    <n v="3.72"/>
    <n v="44"/>
    <n v="9"/>
    <n v="34"/>
    <n v="4152"/>
    <n v="1333"/>
    <n v="128"/>
    <n v="582"/>
    <n v="674"/>
    <n v="136"/>
    <n v="140"/>
    <n v="0.97699999999999998"/>
    <x v="92"/>
    <s v="Fenway Park II"/>
    <n v="1203200"/>
    <n v="110"/>
    <n v="109"/>
    <s v="BOS"/>
    <s v="BOS"/>
    <s v="BOS"/>
  </r>
  <r>
    <x v="84"/>
    <x v="1"/>
    <x v="0"/>
    <x v="1"/>
    <s v="BRO"/>
    <s v="LAD"/>
    <x v="47"/>
    <m/>
    <n v="1"/>
    <n v="154"/>
    <n v="77"/>
    <n v="98"/>
    <n v="55"/>
    <m/>
    <x v="0"/>
    <x v="1"/>
    <x v="1"/>
    <x v="2"/>
    <n v="1"/>
    <n v="857"/>
    <n v="5193"/>
    <n v="1406"/>
    <n v="230"/>
    <n v="44"/>
    <n v="201"/>
    <n v="674"/>
    <n v="718"/>
    <n v="79"/>
    <n v="56"/>
    <m/>
    <m/>
    <n v="650"/>
    <n v="563"/>
    <n v="3.68"/>
    <n v="46"/>
    <n v="11"/>
    <n v="37"/>
    <n v="4134"/>
    <n v="1296"/>
    <n v="168"/>
    <n v="483"/>
    <n v="773"/>
    <n v="133"/>
    <n v="156"/>
    <n v="0.97799999999999998"/>
    <x v="93"/>
    <s v="Ebbets Field"/>
    <n v="1033589"/>
    <n v="104"/>
    <n v="101"/>
    <s v="BRO"/>
    <s v="BRO"/>
    <s v="BRO"/>
  </r>
  <r>
    <x v="84"/>
    <x v="1"/>
    <x v="0"/>
    <x v="5"/>
    <s v="CHA"/>
    <s v="CHW"/>
    <x v="75"/>
    <m/>
    <n v="3"/>
    <n v="155"/>
    <n v="77"/>
    <n v="91"/>
    <n v="63"/>
    <m/>
    <x v="0"/>
    <x v="0"/>
    <x v="0"/>
    <x v="1"/>
    <n v="0"/>
    <n v="725"/>
    <n v="5220"/>
    <n v="1401"/>
    <n v="204"/>
    <n v="36"/>
    <n v="116"/>
    <n v="567"/>
    <n v="595"/>
    <n v="69"/>
    <n v="45"/>
    <m/>
    <m/>
    <n v="557"/>
    <n v="516"/>
    <n v="3.37"/>
    <n v="55"/>
    <n v="20"/>
    <n v="23"/>
    <n v="4134"/>
    <n v="1301"/>
    <n v="111"/>
    <n v="497"/>
    <n v="720"/>
    <n v="111"/>
    <n v="147"/>
    <n v="0.98099999999999998"/>
    <x v="85"/>
    <s v="Comiskey Park"/>
    <n v="1175684"/>
    <n v="103"/>
    <n v="99"/>
    <s v="CHW"/>
    <s v="CHA"/>
    <s v="CHA"/>
  </r>
  <r>
    <x v="84"/>
    <x v="1"/>
    <x v="0"/>
    <x v="1"/>
    <s v="CHN"/>
    <s v="CHC"/>
    <x v="25"/>
    <m/>
    <n v="6"/>
    <n v="154"/>
    <n v="77"/>
    <n v="72"/>
    <n v="81"/>
    <m/>
    <x v="0"/>
    <x v="0"/>
    <x v="0"/>
    <x v="1"/>
    <n v="0"/>
    <n v="626"/>
    <n v="5214"/>
    <n v="1287"/>
    <n v="187"/>
    <n v="55"/>
    <n v="164"/>
    <n v="428"/>
    <n v="806"/>
    <n v="37"/>
    <n v="35"/>
    <m/>
    <m/>
    <n v="713"/>
    <n v="638"/>
    <n v="4.17"/>
    <n v="47"/>
    <n v="10"/>
    <n v="23"/>
    <n v="4134"/>
    <n v="1306"/>
    <n v="153"/>
    <n v="601"/>
    <n v="686"/>
    <n v="147"/>
    <n v="147"/>
    <n v="0.97499999999999998"/>
    <x v="88"/>
    <s v="Wrigley Field"/>
    <n v="875800"/>
    <n v="100"/>
    <n v="102"/>
    <s v="CHC"/>
    <s v="CHN"/>
    <s v="CHN"/>
  </r>
  <r>
    <x v="84"/>
    <x v="1"/>
    <x v="0"/>
    <x v="1"/>
    <s v="CIN"/>
    <s v="CIN"/>
    <x v="26"/>
    <m/>
    <n v="5"/>
    <n v="154"/>
    <n v="77"/>
    <n v="75"/>
    <n v="79"/>
    <m/>
    <x v="0"/>
    <x v="0"/>
    <x v="0"/>
    <x v="1"/>
    <n v="0"/>
    <n v="761"/>
    <n v="5270"/>
    <n v="1424"/>
    <n v="216"/>
    <n v="28"/>
    <n v="181"/>
    <n v="556"/>
    <n v="657"/>
    <n v="51"/>
    <n v="36"/>
    <m/>
    <m/>
    <n v="684"/>
    <n v="598"/>
    <n v="3.95"/>
    <n v="38"/>
    <n v="12"/>
    <n v="22"/>
    <n v="4089"/>
    <n v="1373"/>
    <n v="161"/>
    <n v="443"/>
    <n v="576"/>
    <n v="139"/>
    <n v="169"/>
    <n v="0.97699999999999998"/>
    <x v="112"/>
    <s v="Crosley Field"/>
    <n v="693662"/>
    <n v="105"/>
    <n v="104"/>
    <s v="CIN"/>
    <s v="CIN"/>
    <s v="CIN"/>
  </r>
  <r>
    <x v="84"/>
    <x v="1"/>
    <x v="0"/>
    <x v="5"/>
    <s v="CLE"/>
    <s v="CLE"/>
    <x v="76"/>
    <m/>
    <n v="2"/>
    <n v="154"/>
    <n v="77"/>
    <n v="93"/>
    <n v="61"/>
    <m/>
    <x v="0"/>
    <x v="0"/>
    <x v="0"/>
    <x v="1"/>
    <n v="0"/>
    <n v="698"/>
    <n v="5146"/>
    <n v="1325"/>
    <n v="195"/>
    <n v="31"/>
    <n v="148"/>
    <n v="723"/>
    <n v="715"/>
    <n v="28"/>
    <n v="24"/>
    <m/>
    <m/>
    <n v="601"/>
    <n v="522"/>
    <n v="3.39"/>
    <n v="45"/>
    <n v="15"/>
    <n v="36"/>
    <n v="4158"/>
    <n v="1285"/>
    <n v="111"/>
    <n v="558"/>
    <n v="877"/>
    <n v="108"/>
    <n v="152"/>
    <n v="0.98099999999999998"/>
    <x v="107"/>
    <s v="Cleveland Stadium"/>
    <n v="1221780"/>
    <n v="104"/>
    <n v="101"/>
    <s v="CLE"/>
    <s v="CLE"/>
    <s v="CLE"/>
  </r>
  <r>
    <x v="84"/>
    <x v="1"/>
    <x v="0"/>
    <x v="5"/>
    <s v="DET"/>
    <s v="DET"/>
    <x v="77"/>
    <m/>
    <n v="5"/>
    <n v="154"/>
    <n v="77"/>
    <n v="79"/>
    <n v="75"/>
    <m/>
    <x v="0"/>
    <x v="0"/>
    <x v="0"/>
    <x v="1"/>
    <n v="0"/>
    <n v="775"/>
    <n v="5283"/>
    <n v="1407"/>
    <n v="211"/>
    <n v="38"/>
    <n v="130"/>
    <n v="641"/>
    <n v="583"/>
    <n v="41"/>
    <n v="22"/>
    <m/>
    <m/>
    <n v="658"/>
    <n v="581"/>
    <n v="3.79"/>
    <n v="66"/>
    <n v="16"/>
    <n v="12"/>
    <n v="4140"/>
    <n v="1381"/>
    <n v="126"/>
    <n v="517"/>
    <n v="629"/>
    <n v="139"/>
    <n v="159"/>
    <n v="0.97599999999999998"/>
    <x v="86"/>
    <s v="Briggs Stadium"/>
    <n v="1181838"/>
    <n v="98"/>
    <n v="98"/>
    <s v="DET"/>
    <s v="DET"/>
    <s v="DET"/>
  </r>
  <r>
    <x v="84"/>
    <x v="1"/>
    <x v="0"/>
    <x v="5"/>
    <s v="KC1"/>
    <s v="OAK"/>
    <x v="78"/>
    <m/>
    <n v="6"/>
    <n v="155"/>
    <n v="76"/>
    <n v="63"/>
    <n v="91"/>
    <m/>
    <x v="0"/>
    <x v="0"/>
    <x v="0"/>
    <x v="1"/>
    <n v="0"/>
    <n v="638"/>
    <n v="5335"/>
    <n v="1395"/>
    <n v="189"/>
    <n v="46"/>
    <n v="121"/>
    <n v="463"/>
    <n v="725"/>
    <n v="22"/>
    <n v="36"/>
    <m/>
    <m/>
    <n v="911"/>
    <n v="822"/>
    <n v="5.35"/>
    <n v="29"/>
    <n v="9"/>
    <n v="22"/>
    <n v="4146"/>
    <n v="1486"/>
    <n v="175"/>
    <n v="707"/>
    <n v="572"/>
    <n v="146"/>
    <n v="174"/>
    <n v="0.97599999999999998"/>
    <x v="113"/>
    <s v="Municipal Stadium I"/>
    <n v="1393054"/>
    <n v="100"/>
    <n v="105"/>
    <s v="KCA"/>
    <s v="KC1"/>
    <s v="KC1"/>
  </r>
  <r>
    <x v="84"/>
    <x v="1"/>
    <x v="0"/>
    <x v="1"/>
    <s v="ML1"/>
    <s v="ATL"/>
    <x v="24"/>
    <m/>
    <n v="2"/>
    <n v="154"/>
    <n v="77"/>
    <n v="85"/>
    <n v="69"/>
    <m/>
    <x v="0"/>
    <x v="0"/>
    <x v="0"/>
    <x v="1"/>
    <n v="0"/>
    <n v="743"/>
    <n v="5277"/>
    <n v="1377"/>
    <n v="219"/>
    <n v="55"/>
    <n v="182"/>
    <n v="504"/>
    <n v="735"/>
    <n v="42"/>
    <n v="27"/>
    <m/>
    <m/>
    <n v="668"/>
    <n v="592"/>
    <n v="3.85"/>
    <n v="61"/>
    <n v="5"/>
    <n v="12"/>
    <n v="4149"/>
    <n v="1339"/>
    <n v="138"/>
    <n v="591"/>
    <n v="654"/>
    <n v="152"/>
    <n v="155"/>
    <n v="0.97499999999999998"/>
    <x v="111"/>
    <s v="County Stadium"/>
    <n v="2005836"/>
    <n v="96"/>
    <n v="93"/>
    <s v="MLN"/>
    <s v="MLN"/>
    <s v="MLN"/>
  </r>
  <r>
    <x v="84"/>
    <x v="1"/>
    <x v="0"/>
    <x v="1"/>
    <s v="NY1"/>
    <s v="SFG"/>
    <x v="42"/>
    <m/>
    <n v="3"/>
    <n v="154"/>
    <n v="79"/>
    <n v="80"/>
    <n v="74"/>
    <m/>
    <x v="0"/>
    <x v="0"/>
    <x v="0"/>
    <x v="1"/>
    <n v="0"/>
    <n v="702"/>
    <n v="5288"/>
    <n v="1377"/>
    <n v="173"/>
    <n v="34"/>
    <n v="169"/>
    <n v="497"/>
    <n v="581"/>
    <n v="38"/>
    <n v="22"/>
    <m/>
    <m/>
    <n v="673"/>
    <n v="581"/>
    <n v="3.77"/>
    <n v="52"/>
    <n v="6"/>
    <n v="14"/>
    <n v="4158"/>
    <n v="1347"/>
    <n v="155"/>
    <n v="560"/>
    <n v="721"/>
    <n v="141"/>
    <n v="165"/>
    <n v="0.97599999999999998"/>
    <x v="62"/>
    <s v="Polo Grounds IV"/>
    <n v="824112"/>
    <n v="101"/>
    <n v="101"/>
    <s v="NYG"/>
    <s v="NY1"/>
    <s v="NY1"/>
  </r>
  <r>
    <x v="84"/>
    <x v="1"/>
    <x v="0"/>
    <x v="5"/>
    <s v="NYA"/>
    <s v="NYY"/>
    <x v="73"/>
    <m/>
    <n v="1"/>
    <n v="154"/>
    <n v="77"/>
    <n v="96"/>
    <n v="58"/>
    <m/>
    <x v="0"/>
    <x v="1"/>
    <x v="1"/>
    <x v="1"/>
    <n v="0"/>
    <n v="762"/>
    <n v="5161"/>
    <n v="1342"/>
    <n v="179"/>
    <n v="55"/>
    <n v="175"/>
    <n v="609"/>
    <n v="658"/>
    <n v="55"/>
    <n v="25"/>
    <m/>
    <m/>
    <n v="569"/>
    <n v="492"/>
    <n v="3.23"/>
    <n v="52"/>
    <n v="19"/>
    <n v="33"/>
    <n v="4116"/>
    <n v="1163"/>
    <n v="108"/>
    <n v="688"/>
    <n v="731"/>
    <n v="128"/>
    <n v="180"/>
    <n v="0.97799999999999998"/>
    <x v="96"/>
    <s v="Yankee Stadium I"/>
    <n v="1490138"/>
    <n v="99"/>
    <n v="95"/>
    <s v="NYY"/>
    <s v="NYA"/>
    <s v="NYA"/>
  </r>
  <r>
    <x v="84"/>
    <x v="1"/>
    <x v="0"/>
    <x v="1"/>
    <s v="PHI"/>
    <s v="PHI"/>
    <x v="44"/>
    <m/>
    <n v="4"/>
    <n v="154"/>
    <n v="77"/>
    <n v="77"/>
    <n v="77"/>
    <m/>
    <x v="0"/>
    <x v="0"/>
    <x v="0"/>
    <x v="1"/>
    <n v="0"/>
    <n v="675"/>
    <n v="5092"/>
    <n v="1300"/>
    <n v="214"/>
    <n v="50"/>
    <n v="132"/>
    <n v="652"/>
    <n v="673"/>
    <n v="44"/>
    <n v="32"/>
    <m/>
    <m/>
    <n v="666"/>
    <n v="592"/>
    <n v="3.93"/>
    <n v="58"/>
    <n v="11"/>
    <n v="21"/>
    <n v="4068"/>
    <n v="1291"/>
    <n v="161"/>
    <n v="477"/>
    <n v="657"/>
    <n v="110"/>
    <n v="117"/>
    <n v="0.98099999999999998"/>
    <x v="71"/>
    <s v="Connie Mack Stadium"/>
    <n v="922886"/>
    <n v="98"/>
    <n v="98"/>
    <s v="PHI"/>
    <s v="PHI"/>
    <s v="PHI"/>
  </r>
  <r>
    <x v="84"/>
    <x v="1"/>
    <x v="0"/>
    <x v="1"/>
    <s v="PIT"/>
    <s v="PIT"/>
    <x v="39"/>
    <m/>
    <n v="8"/>
    <n v="154"/>
    <n v="75"/>
    <n v="60"/>
    <n v="94"/>
    <m/>
    <x v="0"/>
    <x v="0"/>
    <x v="0"/>
    <x v="1"/>
    <n v="0"/>
    <n v="560"/>
    <n v="5173"/>
    <n v="1262"/>
    <n v="210"/>
    <n v="60"/>
    <n v="91"/>
    <n v="471"/>
    <n v="652"/>
    <n v="22"/>
    <n v="22"/>
    <m/>
    <m/>
    <n v="767"/>
    <n v="664"/>
    <n v="4.3899999999999997"/>
    <n v="41"/>
    <n v="5"/>
    <n v="16"/>
    <n v="4086"/>
    <n v="1480"/>
    <n v="142"/>
    <n v="536"/>
    <n v="622"/>
    <n v="166"/>
    <n v="175"/>
    <n v="0.97199999999999998"/>
    <x v="77"/>
    <s v="Forbes Field"/>
    <n v="469397"/>
    <n v="98"/>
    <n v="101"/>
    <s v="PIT"/>
    <s v="PIT"/>
    <s v="PIT"/>
  </r>
  <r>
    <x v="84"/>
    <x v="1"/>
    <x v="0"/>
    <x v="1"/>
    <s v="SLN"/>
    <s v="STL"/>
    <x v="40"/>
    <m/>
    <n v="7"/>
    <n v="154"/>
    <n v="77"/>
    <n v="68"/>
    <n v="86"/>
    <m/>
    <x v="0"/>
    <x v="0"/>
    <x v="0"/>
    <x v="1"/>
    <n v="0"/>
    <n v="654"/>
    <n v="5266"/>
    <n v="1375"/>
    <n v="228"/>
    <n v="36"/>
    <n v="143"/>
    <n v="458"/>
    <n v="597"/>
    <n v="64"/>
    <n v="59"/>
    <m/>
    <m/>
    <n v="757"/>
    <n v="697"/>
    <n v="4.5599999999999996"/>
    <n v="42"/>
    <n v="10"/>
    <n v="15"/>
    <n v="4128"/>
    <n v="1376"/>
    <n v="185"/>
    <n v="549"/>
    <n v="730"/>
    <n v="146"/>
    <n v="152"/>
    <n v="0.97499999999999998"/>
    <x v="83"/>
    <s v="Sportsman's Park IV"/>
    <n v="849130"/>
    <n v="99"/>
    <n v="100"/>
    <s v="STL"/>
    <s v="SLN"/>
    <s v="SLN"/>
  </r>
  <r>
    <x v="84"/>
    <x v="1"/>
    <x v="0"/>
    <x v="5"/>
    <s v="WS1"/>
    <s v="MIN"/>
    <x v="79"/>
    <m/>
    <n v="8"/>
    <n v="154"/>
    <n v="77"/>
    <n v="53"/>
    <n v="101"/>
    <m/>
    <x v="0"/>
    <x v="0"/>
    <x v="0"/>
    <x v="1"/>
    <n v="0"/>
    <n v="598"/>
    <n v="5142"/>
    <n v="1277"/>
    <n v="178"/>
    <n v="54"/>
    <n v="80"/>
    <n v="538"/>
    <n v="654"/>
    <n v="25"/>
    <n v="32"/>
    <m/>
    <m/>
    <n v="789"/>
    <n v="695"/>
    <n v="4.62"/>
    <n v="37"/>
    <n v="10"/>
    <n v="16"/>
    <n v="4062"/>
    <n v="1450"/>
    <n v="99"/>
    <n v="634"/>
    <n v="607"/>
    <n v="154"/>
    <n v="170"/>
    <n v="0.97399999999999998"/>
    <x v="79"/>
    <s v="Griffith Stadium I"/>
    <n v="425238"/>
    <n v="97"/>
    <n v="100"/>
    <s v="WSH"/>
    <s v="WS1"/>
    <s v="WS1"/>
  </r>
  <r>
    <x v="85"/>
    <x v="1"/>
    <x v="0"/>
    <x v="5"/>
    <s v="BAL"/>
    <s v="BAL"/>
    <x v="37"/>
    <m/>
    <n v="6"/>
    <n v="154"/>
    <n v="77"/>
    <n v="69"/>
    <n v="85"/>
    <m/>
    <x v="0"/>
    <x v="0"/>
    <x v="0"/>
    <x v="1"/>
    <n v="0"/>
    <n v="571"/>
    <n v="5090"/>
    <n v="1242"/>
    <n v="198"/>
    <n v="34"/>
    <n v="91"/>
    <n v="563"/>
    <n v="725"/>
    <n v="39"/>
    <n v="42"/>
    <m/>
    <m/>
    <n v="705"/>
    <n v="635"/>
    <n v="4.2"/>
    <n v="38"/>
    <n v="10"/>
    <n v="24"/>
    <n v="4080"/>
    <n v="1362"/>
    <n v="99"/>
    <n v="547"/>
    <n v="715"/>
    <n v="133"/>
    <n v="142"/>
    <n v="0.97699999999999998"/>
    <x v="36"/>
    <s v="Memorial Stadium"/>
    <n v="901201"/>
    <n v="92"/>
    <n v="94"/>
    <s v="BAL"/>
    <s v="BAL"/>
    <s v="BAL"/>
  </r>
  <r>
    <x v="85"/>
    <x v="1"/>
    <x v="0"/>
    <x v="5"/>
    <s v="BOS"/>
    <s v="BOS"/>
    <x v="74"/>
    <m/>
    <n v="4"/>
    <n v="155"/>
    <n v="78"/>
    <n v="84"/>
    <n v="70"/>
    <m/>
    <x v="0"/>
    <x v="0"/>
    <x v="0"/>
    <x v="1"/>
    <n v="0"/>
    <n v="780"/>
    <n v="5349"/>
    <n v="1473"/>
    <n v="261"/>
    <n v="45"/>
    <n v="139"/>
    <n v="727"/>
    <n v="687"/>
    <n v="28"/>
    <n v="19"/>
    <m/>
    <m/>
    <n v="751"/>
    <n v="648"/>
    <n v="4.17"/>
    <n v="50"/>
    <n v="8"/>
    <n v="20"/>
    <n v="4194"/>
    <n v="1354"/>
    <n v="130"/>
    <n v="668"/>
    <n v="712"/>
    <n v="169"/>
    <n v="168"/>
    <n v="0.97199999999999998"/>
    <x v="92"/>
    <s v="Fenway Park II"/>
    <n v="1137158"/>
    <n v="113"/>
    <n v="111"/>
    <s v="BOS"/>
    <s v="BOS"/>
    <s v="BOS"/>
  </r>
  <r>
    <x v="85"/>
    <x v="1"/>
    <x v="0"/>
    <x v="1"/>
    <s v="BRO"/>
    <s v="LAD"/>
    <x v="47"/>
    <m/>
    <n v="1"/>
    <n v="154"/>
    <n v="77"/>
    <n v="93"/>
    <n v="61"/>
    <m/>
    <x v="0"/>
    <x v="1"/>
    <x v="1"/>
    <x v="1"/>
    <n v="0"/>
    <n v="720"/>
    <n v="5098"/>
    <n v="1315"/>
    <n v="212"/>
    <n v="36"/>
    <n v="179"/>
    <n v="649"/>
    <n v="738"/>
    <n v="65"/>
    <n v="37"/>
    <m/>
    <m/>
    <n v="601"/>
    <n v="543"/>
    <n v="3.57"/>
    <n v="46"/>
    <n v="12"/>
    <n v="30"/>
    <n v="4104"/>
    <n v="1251"/>
    <n v="171"/>
    <n v="441"/>
    <n v="772"/>
    <n v="111"/>
    <n v="149"/>
    <n v="0.98099999999999998"/>
    <x v="93"/>
    <s v="Ebbets Field"/>
    <n v="1213562"/>
    <n v="109"/>
    <n v="107"/>
    <s v="BRO"/>
    <s v="BRO"/>
    <s v="BRO"/>
  </r>
  <r>
    <x v="85"/>
    <x v="1"/>
    <x v="0"/>
    <x v="5"/>
    <s v="CHA"/>
    <s v="CHW"/>
    <x v="75"/>
    <m/>
    <n v="3"/>
    <n v="154"/>
    <n v="77"/>
    <n v="85"/>
    <n v="69"/>
    <m/>
    <x v="0"/>
    <x v="0"/>
    <x v="0"/>
    <x v="1"/>
    <n v="0"/>
    <n v="776"/>
    <n v="5286"/>
    <n v="1412"/>
    <n v="218"/>
    <n v="43"/>
    <n v="128"/>
    <n v="619"/>
    <n v="660"/>
    <n v="70"/>
    <n v="33"/>
    <m/>
    <m/>
    <n v="634"/>
    <n v="576"/>
    <n v="3.73"/>
    <n v="65"/>
    <n v="11"/>
    <n v="13"/>
    <n v="4167"/>
    <n v="1351"/>
    <n v="118"/>
    <n v="524"/>
    <n v="722"/>
    <n v="122"/>
    <n v="160"/>
    <n v="0.97899999999999998"/>
    <x v="85"/>
    <s v="Comiskey Park"/>
    <n v="1000090"/>
    <n v="101"/>
    <n v="99"/>
    <s v="CHW"/>
    <s v="CHA"/>
    <s v="CHA"/>
  </r>
  <r>
    <x v="85"/>
    <x v="1"/>
    <x v="0"/>
    <x v="1"/>
    <s v="CHN"/>
    <s v="CHC"/>
    <x v="25"/>
    <m/>
    <n v="8"/>
    <n v="157"/>
    <n v="80"/>
    <n v="60"/>
    <n v="94"/>
    <m/>
    <x v="0"/>
    <x v="0"/>
    <x v="0"/>
    <x v="1"/>
    <n v="0"/>
    <n v="597"/>
    <n v="5260"/>
    <n v="1281"/>
    <n v="202"/>
    <n v="50"/>
    <n v="142"/>
    <n v="446"/>
    <n v="776"/>
    <n v="55"/>
    <n v="38"/>
    <m/>
    <m/>
    <n v="708"/>
    <n v="612"/>
    <n v="3.96"/>
    <n v="37"/>
    <n v="6"/>
    <n v="17"/>
    <n v="4176"/>
    <n v="1325"/>
    <n v="161"/>
    <n v="613"/>
    <n v="744"/>
    <n v="143"/>
    <n v="141"/>
    <n v="0.97599999999999998"/>
    <x v="88"/>
    <s v="Wrigley Field"/>
    <n v="720118"/>
    <n v="99"/>
    <n v="101"/>
    <s v="CHC"/>
    <s v="CHN"/>
    <s v="CHN"/>
  </r>
  <r>
    <x v="85"/>
    <x v="1"/>
    <x v="0"/>
    <x v="1"/>
    <s v="CIN"/>
    <s v="CIN"/>
    <x v="26"/>
    <m/>
    <n v="3"/>
    <n v="155"/>
    <n v="77"/>
    <n v="91"/>
    <n v="63"/>
    <m/>
    <x v="0"/>
    <x v="0"/>
    <x v="0"/>
    <x v="1"/>
    <n v="0"/>
    <n v="775"/>
    <n v="5291"/>
    <n v="1406"/>
    <n v="201"/>
    <n v="32"/>
    <n v="221"/>
    <n v="528"/>
    <n v="760"/>
    <n v="45"/>
    <n v="22"/>
    <m/>
    <m/>
    <n v="658"/>
    <n v="594"/>
    <n v="3.85"/>
    <n v="47"/>
    <n v="4"/>
    <n v="29"/>
    <n v="4167"/>
    <n v="1406"/>
    <n v="141"/>
    <n v="458"/>
    <n v="653"/>
    <n v="113"/>
    <n v="147"/>
    <n v="0.98099999999999998"/>
    <x v="112"/>
    <s v="Crosley Field"/>
    <n v="1125928"/>
    <n v="106"/>
    <n v="105"/>
    <s v="CIN"/>
    <s v="CIN"/>
    <s v="CIN"/>
  </r>
  <r>
    <x v="85"/>
    <x v="1"/>
    <x v="0"/>
    <x v="5"/>
    <s v="CLE"/>
    <s v="CLE"/>
    <x v="76"/>
    <m/>
    <n v="2"/>
    <n v="155"/>
    <n v="77"/>
    <n v="88"/>
    <n v="66"/>
    <m/>
    <x v="0"/>
    <x v="0"/>
    <x v="0"/>
    <x v="1"/>
    <n v="0"/>
    <n v="712"/>
    <n v="5148"/>
    <n v="1256"/>
    <n v="199"/>
    <n v="23"/>
    <n v="153"/>
    <n v="681"/>
    <n v="764"/>
    <n v="40"/>
    <n v="32"/>
    <m/>
    <m/>
    <n v="581"/>
    <n v="511"/>
    <n v="3.32"/>
    <n v="67"/>
    <n v="17"/>
    <n v="24"/>
    <n v="4152"/>
    <n v="1233"/>
    <n v="116"/>
    <n v="564"/>
    <n v="845"/>
    <n v="129"/>
    <n v="130"/>
    <n v="0.97799999999999998"/>
    <x v="107"/>
    <s v="Cleveland Stadium"/>
    <n v="865467"/>
    <n v="103"/>
    <n v="101"/>
    <s v="CLE"/>
    <s v="CLE"/>
    <s v="CLE"/>
  </r>
  <r>
    <x v="85"/>
    <x v="1"/>
    <x v="0"/>
    <x v="5"/>
    <s v="DET"/>
    <s v="DET"/>
    <x v="77"/>
    <m/>
    <n v="5"/>
    <n v="155"/>
    <n v="78"/>
    <n v="82"/>
    <n v="72"/>
    <m/>
    <x v="0"/>
    <x v="0"/>
    <x v="0"/>
    <x v="1"/>
    <n v="0"/>
    <n v="789"/>
    <n v="5364"/>
    <n v="1494"/>
    <n v="209"/>
    <n v="50"/>
    <n v="150"/>
    <n v="644"/>
    <n v="618"/>
    <n v="43"/>
    <n v="26"/>
    <m/>
    <m/>
    <n v="699"/>
    <n v="622"/>
    <n v="4.0599999999999996"/>
    <n v="62"/>
    <n v="10"/>
    <n v="15"/>
    <n v="4137"/>
    <n v="1389"/>
    <n v="140"/>
    <n v="655"/>
    <n v="788"/>
    <n v="140"/>
    <n v="151"/>
    <n v="0.97599999999999998"/>
    <x v="86"/>
    <s v="Briggs Stadium"/>
    <n v="1051182"/>
    <n v="101"/>
    <n v="100"/>
    <s v="DET"/>
    <s v="DET"/>
    <s v="DET"/>
  </r>
  <r>
    <x v="85"/>
    <x v="1"/>
    <x v="0"/>
    <x v="5"/>
    <s v="KC1"/>
    <s v="OAK"/>
    <x v="78"/>
    <m/>
    <n v="8"/>
    <n v="154"/>
    <n v="77"/>
    <n v="52"/>
    <n v="102"/>
    <m/>
    <x v="0"/>
    <x v="0"/>
    <x v="0"/>
    <x v="1"/>
    <n v="0"/>
    <n v="619"/>
    <n v="5256"/>
    <n v="1325"/>
    <n v="204"/>
    <n v="41"/>
    <n v="112"/>
    <n v="480"/>
    <n v="727"/>
    <n v="40"/>
    <n v="30"/>
    <m/>
    <m/>
    <n v="831"/>
    <n v="740"/>
    <n v="4.8600000000000003"/>
    <n v="30"/>
    <n v="3"/>
    <n v="18"/>
    <n v="4110"/>
    <n v="1424"/>
    <n v="187"/>
    <n v="679"/>
    <n v="636"/>
    <n v="166"/>
    <n v="187"/>
    <n v="0.97299999999999998"/>
    <x v="113"/>
    <s v="Municipal Stadium I"/>
    <n v="1015154"/>
    <n v="100"/>
    <n v="104"/>
    <s v="KCA"/>
    <s v="KC1"/>
    <s v="KC1"/>
  </r>
  <r>
    <x v="85"/>
    <x v="1"/>
    <x v="0"/>
    <x v="1"/>
    <s v="ML1"/>
    <s v="ATL"/>
    <x v="24"/>
    <m/>
    <n v="2"/>
    <n v="155"/>
    <n v="77"/>
    <n v="92"/>
    <n v="62"/>
    <m/>
    <x v="0"/>
    <x v="0"/>
    <x v="0"/>
    <x v="1"/>
    <n v="0"/>
    <n v="709"/>
    <n v="5207"/>
    <n v="1350"/>
    <n v="212"/>
    <n v="54"/>
    <n v="177"/>
    <n v="486"/>
    <n v="714"/>
    <n v="29"/>
    <n v="20"/>
    <m/>
    <m/>
    <n v="569"/>
    <n v="481"/>
    <n v="3.11"/>
    <n v="64"/>
    <n v="12"/>
    <n v="27"/>
    <n v="4179"/>
    <n v="1295"/>
    <n v="133"/>
    <n v="467"/>
    <n v="639"/>
    <n v="130"/>
    <n v="159"/>
    <n v="0.97899999999999998"/>
    <x v="111"/>
    <s v="County Stadium"/>
    <n v="2046331"/>
    <n v="94"/>
    <n v="92"/>
    <s v="MLN"/>
    <s v="MLN"/>
    <s v="MLN"/>
  </r>
  <r>
    <x v="85"/>
    <x v="1"/>
    <x v="0"/>
    <x v="1"/>
    <s v="NY1"/>
    <s v="SFG"/>
    <x v="42"/>
    <m/>
    <n v="6"/>
    <n v="154"/>
    <n v="77"/>
    <n v="67"/>
    <n v="87"/>
    <m/>
    <x v="0"/>
    <x v="0"/>
    <x v="0"/>
    <x v="1"/>
    <n v="0"/>
    <n v="540"/>
    <n v="5190"/>
    <n v="1268"/>
    <n v="192"/>
    <n v="45"/>
    <n v="145"/>
    <n v="402"/>
    <n v="659"/>
    <n v="67"/>
    <n v="34"/>
    <m/>
    <m/>
    <n v="650"/>
    <n v="579"/>
    <n v="3.78"/>
    <n v="31"/>
    <n v="9"/>
    <n v="28"/>
    <n v="4134"/>
    <n v="1287"/>
    <n v="144"/>
    <n v="551"/>
    <n v="765"/>
    <n v="144"/>
    <n v="143"/>
    <n v="0.97599999999999998"/>
    <x v="62"/>
    <s v="Polo Grounds IV"/>
    <n v="629179"/>
    <n v="99"/>
    <n v="100"/>
    <s v="NYG"/>
    <s v="NY1"/>
    <s v="NY1"/>
  </r>
  <r>
    <x v="85"/>
    <x v="1"/>
    <x v="0"/>
    <x v="5"/>
    <s v="NYA"/>
    <s v="NYY"/>
    <x v="73"/>
    <m/>
    <n v="1"/>
    <n v="154"/>
    <n v="77"/>
    <n v="97"/>
    <n v="57"/>
    <m/>
    <x v="0"/>
    <x v="1"/>
    <x v="1"/>
    <x v="2"/>
    <n v="1"/>
    <n v="857"/>
    <n v="5312"/>
    <n v="1433"/>
    <n v="193"/>
    <n v="55"/>
    <n v="190"/>
    <n v="615"/>
    <n v="755"/>
    <n v="51"/>
    <n v="37"/>
    <m/>
    <m/>
    <n v="631"/>
    <n v="557"/>
    <n v="3.63"/>
    <n v="50"/>
    <n v="10"/>
    <n v="35"/>
    <n v="4146"/>
    <n v="1285"/>
    <n v="114"/>
    <n v="652"/>
    <n v="732"/>
    <n v="135"/>
    <n v="214"/>
    <n v="0.97699999999999998"/>
    <x v="96"/>
    <s v="Yankee Stadium I"/>
    <n v="1491784"/>
    <n v="97"/>
    <n v="93"/>
    <s v="NYY"/>
    <s v="NYA"/>
    <s v="NYA"/>
  </r>
  <r>
    <x v="85"/>
    <x v="1"/>
    <x v="0"/>
    <x v="1"/>
    <s v="PHI"/>
    <s v="PHI"/>
    <x v="44"/>
    <m/>
    <n v="5"/>
    <n v="154"/>
    <n v="77"/>
    <n v="71"/>
    <n v="83"/>
    <m/>
    <x v="0"/>
    <x v="0"/>
    <x v="0"/>
    <x v="1"/>
    <n v="0"/>
    <n v="668"/>
    <n v="5204"/>
    <n v="1313"/>
    <n v="207"/>
    <n v="49"/>
    <n v="121"/>
    <n v="585"/>
    <n v="673"/>
    <n v="45"/>
    <n v="23"/>
    <m/>
    <m/>
    <n v="738"/>
    <n v="643"/>
    <n v="4.2"/>
    <n v="57"/>
    <n v="4"/>
    <n v="15"/>
    <n v="4131"/>
    <n v="1407"/>
    <n v="172"/>
    <n v="437"/>
    <n v="750"/>
    <n v="144"/>
    <n v="140"/>
    <n v="0.97499999999999998"/>
    <x v="71"/>
    <s v="Connie Mack Stadium"/>
    <n v="934798"/>
    <n v="98"/>
    <n v="99"/>
    <s v="PHI"/>
    <s v="PHI"/>
    <s v="PHI"/>
  </r>
  <r>
    <x v="85"/>
    <x v="1"/>
    <x v="0"/>
    <x v="1"/>
    <s v="PIT"/>
    <s v="PIT"/>
    <x v="39"/>
    <m/>
    <n v="7"/>
    <n v="157"/>
    <n v="78"/>
    <n v="66"/>
    <n v="88"/>
    <m/>
    <x v="0"/>
    <x v="0"/>
    <x v="0"/>
    <x v="1"/>
    <n v="0"/>
    <n v="588"/>
    <n v="5221"/>
    <n v="1340"/>
    <n v="199"/>
    <n v="57"/>
    <n v="110"/>
    <n v="383"/>
    <n v="752"/>
    <n v="24"/>
    <n v="33"/>
    <m/>
    <m/>
    <n v="653"/>
    <n v="572"/>
    <n v="3.74"/>
    <n v="37"/>
    <n v="8"/>
    <n v="24"/>
    <n v="4128"/>
    <n v="1406"/>
    <n v="142"/>
    <n v="469"/>
    <n v="662"/>
    <n v="162"/>
    <n v="140"/>
    <n v="0.97299999999999998"/>
    <x v="77"/>
    <s v="Forbes Field"/>
    <n v="949878"/>
    <n v="97"/>
    <n v="100"/>
    <s v="PIT"/>
    <s v="PIT"/>
    <s v="PIT"/>
  </r>
  <r>
    <x v="85"/>
    <x v="1"/>
    <x v="0"/>
    <x v="1"/>
    <s v="SLN"/>
    <s v="STL"/>
    <x v="40"/>
    <m/>
    <n v="4"/>
    <n v="156"/>
    <n v="78"/>
    <n v="76"/>
    <n v="78"/>
    <m/>
    <x v="0"/>
    <x v="0"/>
    <x v="0"/>
    <x v="1"/>
    <n v="0"/>
    <n v="678"/>
    <n v="5378"/>
    <n v="1443"/>
    <n v="234"/>
    <n v="49"/>
    <n v="124"/>
    <n v="503"/>
    <n v="622"/>
    <n v="41"/>
    <n v="35"/>
    <m/>
    <m/>
    <n v="698"/>
    <n v="612"/>
    <n v="3.97"/>
    <n v="41"/>
    <n v="12"/>
    <n v="30"/>
    <n v="4164"/>
    <n v="1339"/>
    <n v="155"/>
    <n v="546"/>
    <n v="709"/>
    <n v="134"/>
    <n v="172"/>
    <n v="0.97799999999999998"/>
    <x v="83"/>
    <s v="Sportsman's Park IV"/>
    <n v="1029773"/>
    <n v="100"/>
    <n v="100"/>
    <s v="STL"/>
    <s v="SLN"/>
    <s v="SLN"/>
  </r>
  <r>
    <x v="85"/>
    <x v="1"/>
    <x v="0"/>
    <x v="5"/>
    <s v="WS1"/>
    <s v="MIN"/>
    <x v="79"/>
    <m/>
    <n v="7"/>
    <n v="155"/>
    <n v="77"/>
    <n v="59"/>
    <n v="95"/>
    <m/>
    <x v="0"/>
    <x v="0"/>
    <x v="0"/>
    <x v="1"/>
    <n v="0"/>
    <n v="652"/>
    <n v="5202"/>
    <n v="1302"/>
    <n v="198"/>
    <n v="62"/>
    <n v="112"/>
    <n v="690"/>
    <n v="877"/>
    <n v="37"/>
    <n v="34"/>
    <m/>
    <m/>
    <n v="924"/>
    <n v="810"/>
    <n v="5.33"/>
    <n v="36"/>
    <n v="1"/>
    <n v="18"/>
    <n v="4104"/>
    <n v="1539"/>
    <n v="171"/>
    <n v="730"/>
    <n v="663"/>
    <n v="168"/>
    <n v="173"/>
    <n v="0.97199999999999998"/>
    <x v="79"/>
    <s v="Griffith Stadium II"/>
    <n v="431647"/>
    <n v="96"/>
    <n v="100"/>
    <s v="WSH"/>
    <s v="WS1"/>
    <s v="WS1"/>
  </r>
  <r>
    <x v="86"/>
    <x v="1"/>
    <x v="0"/>
    <x v="5"/>
    <s v="BAL"/>
    <s v="BAL"/>
    <x v="37"/>
    <m/>
    <n v="5"/>
    <n v="154"/>
    <n v="77"/>
    <n v="76"/>
    <n v="76"/>
    <m/>
    <x v="0"/>
    <x v="0"/>
    <x v="0"/>
    <x v="1"/>
    <n v="0"/>
    <n v="597"/>
    <n v="5264"/>
    <n v="1326"/>
    <n v="191"/>
    <n v="39"/>
    <n v="87"/>
    <n v="504"/>
    <n v="699"/>
    <n v="57"/>
    <n v="35"/>
    <m/>
    <m/>
    <n v="588"/>
    <n v="541"/>
    <n v="3.46"/>
    <n v="44"/>
    <n v="13"/>
    <n v="25"/>
    <n v="4224"/>
    <n v="1272"/>
    <n v="95"/>
    <n v="493"/>
    <n v="767"/>
    <n v="109"/>
    <n v="159"/>
    <n v="0.98199999999999998"/>
    <x v="36"/>
    <s v="Memorial Stadium"/>
    <n v="1029581"/>
    <n v="93"/>
    <n v="94"/>
    <s v="BAL"/>
    <s v="BAL"/>
    <s v="BAL"/>
  </r>
  <r>
    <x v="86"/>
    <x v="1"/>
    <x v="0"/>
    <x v="5"/>
    <s v="BOS"/>
    <s v="BOS"/>
    <x v="74"/>
    <m/>
    <n v="3"/>
    <n v="154"/>
    <n v="77"/>
    <n v="82"/>
    <n v="72"/>
    <m/>
    <x v="0"/>
    <x v="0"/>
    <x v="0"/>
    <x v="1"/>
    <n v="0"/>
    <n v="721"/>
    <n v="5267"/>
    <n v="1380"/>
    <n v="231"/>
    <n v="32"/>
    <n v="153"/>
    <n v="624"/>
    <n v="739"/>
    <n v="29"/>
    <n v="21"/>
    <m/>
    <m/>
    <n v="668"/>
    <n v="593"/>
    <n v="3.88"/>
    <n v="55"/>
    <n v="9"/>
    <n v="23"/>
    <n v="4128"/>
    <n v="1391"/>
    <n v="116"/>
    <n v="498"/>
    <n v="692"/>
    <n v="149"/>
    <n v="179"/>
    <n v="0.97599999999999998"/>
    <x v="92"/>
    <s v="Fenway Park II"/>
    <n v="1181087"/>
    <n v="106"/>
    <n v="105"/>
    <s v="BOS"/>
    <s v="BOS"/>
    <s v="BOS"/>
  </r>
  <r>
    <x v="86"/>
    <x v="1"/>
    <x v="0"/>
    <x v="1"/>
    <s v="BRO"/>
    <s v="LAD"/>
    <x v="47"/>
    <m/>
    <n v="3"/>
    <n v="154"/>
    <n v="77"/>
    <n v="84"/>
    <n v="70"/>
    <m/>
    <x v="0"/>
    <x v="0"/>
    <x v="0"/>
    <x v="1"/>
    <n v="0"/>
    <n v="690"/>
    <n v="5242"/>
    <n v="1325"/>
    <n v="188"/>
    <n v="38"/>
    <n v="147"/>
    <n v="550"/>
    <n v="848"/>
    <n v="60"/>
    <n v="34"/>
    <m/>
    <m/>
    <n v="591"/>
    <n v="521"/>
    <n v="3.35"/>
    <n v="44"/>
    <n v="18"/>
    <n v="29"/>
    <n v="4197"/>
    <n v="1285"/>
    <n v="144"/>
    <n v="456"/>
    <n v="891"/>
    <n v="127"/>
    <n v="136"/>
    <n v="0.97899999999999998"/>
    <x v="93"/>
    <s v="Ebbets Field"/>
    <n v="1028258"/>
    <n v="109"/>
    <n v="107"/>
    <s v="BRO"/>
    <s v="BRO"/>
    <s v="BRO"/>
  </r>
  <r>
    <x v="86"/>
    <x v="1"/>
    <x v="0"/>
    <x v="5"/>
    <s v="CHA"/>
    <s v="CHW"/>
    <x v="75"/>
    <m/>
    <n v="2"/>
    <n v="155"/>
    <n v="77"/>
    <n v="90"/>
    <n v="64"/>
    <m/>
    <x v="0"/>
    <x v="0"/>
    <x v="0"/>
    <x v="1"/>
    <n v="0"/>
    <n v="707"/>
    <n v="5265"/>
    <n v="1369"/>
    <n v="208"/>
    <n v="41"/>
    <n v="106"/>
    <n v="633"/>
    <n v="745"/>
    <n v="109"/>
    <n v="51"/>
    <m/>
    <m/>
    <n v="566"/>
    <n v="521"/>
    <n v="3.35"/>
    <n v="59"/>
    <n v="16"/>
    <n v="27"/>
    <n v="4203"/>
    <n v="1305"/>
    <n v="124"/>
    <n v="470"/>
    <n v="665"/>
    <n v="107"/>
    <n v="169"/>
    <n v="0.98199999999999998"/>
    <x v="85"/>
    <s v="Comiskey Park"/>
    <n v="1135668"/>
    <n v="101"/>
    <n v="99"/>
    <s v="CHW"/>
    <s v="CHA"/>
    <s v="CHA"/>
  </r>
  <r>
    <x v="86"/>
    <x v="1"/>
    <x v="0"/>
    <x v="1"/>
    <s v="CHN"/>
    <s v="CHC"/>
    <x v="25"/>
    <m/>
    <n v="7"/>
    <n v="156"/>
    <n v="78"/>
    <n v="62"/>
    <n v="92"/>
    <m/>
    <x v="0"/>
    <x v="0"/>
    <x v="0"/>
    <x v="1"/>
    <n v="0"/>
    <n v="628"/>
    <n v="5369"/>
    <n v="1312"/>
    <n v="223"/>
    <n v="31"/>
    <n v="147"/>
    <n v="461"/>
    <n v="989"/>
    <n v="28"/>
    <n v="25"/>
    <m/>
    <m/>
    <n v="722"/>
    <n v="644"/>
    <n v="4.13"/>
    <n v="30"/>
    <n v="5"/>
    <n v="26"/>
    <n v="4209"/>
    <n v="1397"/>
    <n v="144"/>
    <n v="601"/>
    <n v="859"/>
    <n v="137"/>
    <n v="140"/>
    <n v="0.97599999999999998"/>
    <x v="88"/>
    <s v="Wrigley Field"/>
    <n v="670629"/>
    <n v="99"/>
    <n v="100"/>
    <s v="CHC"/>
    <s v="CHN"/>
    <s v="CHN"/>
  </r>
  <r>
    <x v="86"/>
    <x v="1"/>
    <x v="0"/>
    <x v="1"/>
    <s v="CIN"/>
    <s v="CIN"/>
    <x v="26"/>
    <m/>
    <n v="4"/>
    <n v="154"/>
    <n v="77"/>
    <n v="80"/>
    <n v="74"/>
    <m/>
    <x v="0"/>
    <x v="0"/>
    <x v="0"/>
    <x v="1"/>
    <n v="0"/>
    <n v="747"/>
    <n v="5389"/>
    <n v="1452"/>
    <n v="251"/>
    <n v="33"/>
    <n v="187"/>
    <n v="546"/>
    <n v="752"/>
    <n v="51"/>
    <n v="36"/>
    <m/>
    <m/>
    <n v="781"/>
    <n v="716"/>
    <n v="4.62"/>
    <n v="40"/>
    <n v="5"/>
    <n v="29"/>
    <n v="4185"/>
    <n v="1486"/>
    <n v="179"/>
    <n v="429"/>
    <n v="707"/>
    <n v="107"/>
    <n v="139"/>
    <n v="0.98199999999999998"/>
    <x v="112"/>
    <s v="Crosley Field"/>
    <n v="1070850"/>
    <n v="106"/>
    <n v="105"/>
    <s v="CIN"/>
    <s v="CIN"/>
    <s v="CIN"/>
  </r>
  <r>
    <x v="86"/>
    <x v="1"/>
    <x v="0"/>
    <x v="5"/>
    <s v="CLE"/>
    <s v="CLE"/>
    <x v="76"/>
    <m/>
    <n v="6"/>
    <n v="153"/>
    <n v="77"/>
    <n v="76"/>
    <n v="77"/>
    <m/>
    <x v="0"/>
    <x v="0"/>
    <x v="0"/>
    <x v="1"/>
    <n v="0"/>
    <n v="682"/>
    <n v="5171"/>
    <n v="1304"/>
    <n v="199"/>
    <n v="26"/>
    <n v="140"/>
    <n v="591"/>
    <n v="786"/>
    <n v="40"/>
    <n v="47"/>
    <m/>
    <m/>
    <n v="722"/>
    <n v="623"/>
    <n v="4.0599999999999996"/>
    <n v="46"/>
    <n v="7"/>
    <n v="23"/>
    <n v="4140"/>
    <n v="1381"/>
    <n v="130"/>
    <n v="618"/>
    <n v="807"/>
    <n v="147"/>
    <n v="154"/>
    <n v="0.97399999999999998"/>
    <x v="107"/>
    <s v="Cleveland Stadium"/>
    <n v="722256"/>
    <n v="100"/>
    <n v="99"/>
    <s v="CLE"/>
    <s v="CLE"/>
    <s v="CLE"/>
  </r>
  <r>
    <x v="86"/>
    <x v="1"/>
    <x v="0"/>
    <x v="5"/>
    <s v="DET"/>
    <s v="DET"/>
    <x v="77"/>
    <m/>
    <n v="4"/>
    <n v="154"/>
    <n v="77"/>
    <n v="78"/>
    <n v="76"/>
    <m/>
    <x v="0"/>
    <x v="0"/>
    <x v="0"/>
    <x v="1"/>
    <n v="0"/>
    <n v="614"/>
    <n v="5348"/>
    <n v="1376"/>
    <n v="224"/>
    <n v="37"/>
    <n v="116"/>
    <n v="504"/>
    <n v="643"/>
    <n v="36"/>
    <n v="47"/>
    <m/>
    <m/>
    <n v="614"/>
    <n v="561"/>
    <n v="3.56"/>
    <n v="52"/>
    <n v="9"/>
    <n v="21"/>
    <n v="4251"/>
    <n v="1330"/>
    <n v="147"/>
    <n v="505"/>
    <n v="756"/>
    <n v="121"/>
    <n v="151"/>
    <n v="0.98"/>
    <x v="86"/>
    <s v="Briggs Stadium"/>
    <n v="1272346"/>
    <n v="103"/>
    <n v="102"/>
    <s v="DET"/>
    <s v="DET"/>
    <s v="DET"/>
  </r>
  <r>
    <x v="86"/>
    <x v="1"/>
    <x v="0"/>
    <x v="5"/>
    <s v="KC1"/>
    <s v="OAK"/>
    <x v="78"/>
    <m/>
    <n v="7"/>
    <n v="154"/>
    <n v="77"/>
    <n v="59"/>
    <n v="94"/>
    <m/>
    <x v="0"/>
    <x v="0"/>
    <x v="0"/>
    <x v="1"/>
    <n v="0"/>
    <n v="563"/>
    <n v="5170"/>
    <n v="1262"/>
    <n v="195"/>
    <n v="40"/>
    <n v="166"/>
    <n v="364"/>
    <n v="760"/>
    <n v="35"/>
    <n v="27"/>
    <m/>
    <m/>
    <n v="710"/>
    <n v="637"/>
    <n v="4.1900000000000004"/>
    <n v="26"/>
    <n v="6"/>
    <n v="19"/>
    <n v="4107"/>
    <n v="1344"/>
    <n v="153"/>
    <n v="565"/>
    <n v="626"/>
    <n v="125"/>
    <n v="162"/>
    <n v="0.97899999999999998"/>
    <x v="113"/>
    <s v="Municipal Stadium I"/>
    <n v="901067"/>
    <n v="101"/>
    <n v="104"/>
    <s v="KCA"/>
    <s v="KC1"/>
    <s v="KC1"/>
  </r>
  <r>
    <x v="86"/>
    <x v="1"/>
    <x v="0"/>
    <x v="1"/>
    <s v="ML1"/>
    <s v="ATL"/>
    <x v="24"/>
    <m/>
    <n v="1"/>
    <n v="155"/>
    <n v="78"/>
    <n v="95"/>
    <n v="59"/>
    <m/>
    <x v="0"/>
    <x v="1"/>
    <x v="1"/>
    <x v="2"/>
    <n v="1"/>
    <n v="772"/>
    <n v="5458"/>
    <n v="1469"/>
    <n v="221"/>
    <n v="62"/>
    <n v="199"/>
    <n v="461"/>
    <n v="729"/>
    <n v="35"/>
    <n v="16"/>
    <m/>
    <m/>
    <n v="613"/>
    <n v="544"/>
    <n v="3.47"/>
    <n v="60"/>
    <n v="9"/>
    <n v="24"/>
    <n v="4233"/>
    <n v="1347"/>
    <n v="124"/>
    <n v="570"/>
    <n v="693"/>
    <n v="120"/>
    <n v="173"/>
    <n v="0.98099999999999998"/>
    <x v="111"/>
    <s v="County Stadium"/>
    <n v="2215404"/>
    <n v="93"/>
    <n v="90"/>
    <s v="MLN"/>
    <s v="MLN"/>
    <s v="MLN"/>
  </r>
  <r>
    <x v="86"/>
    <x v="1"/>
    <x v="0"/>
    <x v="1"/>
    <s v="NY1"/>
    <s v="SFG"/>
    <x v="42"/>
    <m/>
    <n v="6"/>
    <n v="154"/>
    <n v="77"/>
    <n v="69"/>
    <n v="85"/>
    <m/>
    <x v="0"/>
    <x v="0"/>
    <x v="0"/>
    <x v="1"/>
    <n v="0"/>
    <n v="643"/>
    <n v="5346"/>
    <n v="1349"/>
    <n v="171"/>
    <n v="54"/>
    <n v="157"/>
    <n v="447"/>
    <n v="669"/>
    <n v="64"/>
    <n v="38"/>
    <m/>
    <m/>
    <n v="701"/>
    <n v="623"/>
    <n v="4.01"/>
    <n v="35"/>
    <n v="9"/>
    <n v="20"/>
    <n v="4194"/>
    <n v="1436"/>
    <n v="150"/>
    <n v="471"/>
    <n v="701"/>
    <n v="161"/>
    <n v="180"/>
    <n v="0.97399999999999998"/>
    <x v="62"/>
    <s v="Polo Grounds IV"/>
    <n v="653923"/>
    <n v="100"/>
    <n v="102"/>
    <s v="NYG"/>
    <s v="NY1"/>
    <s v="NY1"/>
  </r>
  <r>
    <x v="86"/>
    <x v="1"/>
    <x v="0"/>
    <x v="5"/>
    <s v="NYA"/>
    <s v="NYY"/>
    <x v="73"/>
    <m/>
    <n v="1"/>
    <n v="154"/>
    <n v="77"/>
    <n v="98"/>
    <n v="56"/>
    <m/>
    <x v="0"/>
    <x v="1"/>
    <x v="1"/>
    <x v="1"/>
    <n v="0"/>
    <n v="723"/>
    <n v="5271"/>
    <n v="1412"/>
    <n v="200"/>
    <n v="54"/>
    <n v="145"/>
    <n v="562"/>
    <n v="709"/>
    <n v="49"/>
    <n v="38"/>
    <m/>
    <m/>
    <n v="534"/>
    <n v="465"/>
    <n v="3"/>
    <n v="41"/>
    <n v="13"/>
    <n v="42"/>
    <n v="4185"/>
    <n v="1198"/>
    <n v="110"/>
    <n v="580"/>
    <n v="810"/>
    <n v="123"/>
    <n v="183"/>
    <n v="0.98"/>
    <x v="96"/>
    <s v="Yankee Stadium I"/>
    <n v="1497134"/>
    <n v="99"/>
    <n v="95"/>
    <s v="NYY"/>
    <s v="NYA"/>
    <s v="NYA"/>
  </r>
  <r>
    <x v="86"/>
    <x v="1"/>
    <x v="0"/>
    <x v="1"/>
    <s v="PHI"/>
    <s v="PHI"/>
    <x v="44"/>
    <m/>
    <n v="5"/>
    <n v="156"/>
    <n v="78"/>
    <n v="77"/>
    <n v="77"/>
    <m/>
    <x v="0"/>
    <x v="0"/>
    <x v="0"/>
    <x v="1"/>
    <n v="0"/>
    <n v="623"/>
    <n v="5241"/>
    <n v="1311"/>
    <n v="213"/>
    <n v="44"/>
    <n v="117"/>
    <n v="534"/>
    <n v="758"/>
    <n v="57"/>
    <n v="26"/>
    <m/>
    <m/>
    <n v="656"/>
    <n v="590"/>
    <n v="3.79"/>
    <n v="54"/>
    <n v="9"/>
    <n v="23"/>
    <n v="4203"/>
    <n v="1363"/>
    <n v="139"/>
    <n v="412"/>
    <n v="858"/>
    <n v="136"/>
    <n v="117"/>
    <n v="0.97599999999999998"/>
    <x v="71"/>
    <s v="Connie Mack Stadium"/>
    <n v="1146230"/>
    <n v="97"/>
    <n v="98"/>
    <s v="PHI"/>
    <s v="PHI"/>
    <s v="PHI"/>
  </r>
  <r>
    <x v="86"/>
    <x v="1"/>
    <x v="0"/>
    <x v="1"/>
    <s v="PIT"/>
    <s v="PIT"/>
    <x v="39"/>
    <m/>
    <n v="7"/>
    <n v="155"/>
    <n v="77"/>
    <n v="62"/>
    <n v="92"/>
    <m/>
    <x v="0"/>
    <x v="0"/>
    <x v="0"/>
    <x v="1"/>
    <n v="0"/>
    <n v="586"/>
    <n v="5402"/>
    <n v="1447"/>
    <n v="231"/>
    <n v="60"/>
    <n v="92"/>
    <n v="374"/>
    <n v="733"/>
    <n v="46"/>
    <n v="35"/>
    <m/>
    <m/>
    <n v="696"/>
    <n v="601"/>
    <n v="3.88"/>
    <n v="47"/>
    <n v="9"/>
    <n v="15"/>
    <n v="4185"/>
    <n v="1463"/>
    <n v="158"/>
    <n v="421"/>
    <n v="663"/>
    <n v="170"/>
    <n v="143"/>
    <n v="0.97199999999999998"/>
    <x v="77"/>
    <s v="Forbes Field"/>
    <n v="850732"/>
    <n v="97"/>
    <n v="98"/>
    <s v="PIT"/>
    <s v="PIT"/>
    <s v="PIT"/>
  </r>
  <r>
    <x v="86"/>
    <x v="1"/>
    <x v="0"/>
    <x v="1"/>
    <s v="SLN"/>
    <s v="STL"/>
    <x v="40"/>
    <m/>
    <n v="2"/>
    <n v="154"/>
    <n v="77"/>
    <n v="87"/>
    <n v="67"/>
    <m/>
    <x v="0"/>
    <x v="0"/>
    <x v="0"/>
    <x v="1"/>
    <n v="0"/>
    <n v="737"/>
    <n v="5472"/>
    <n v="1497"/>
    <n v="235"/>
    <n v="43"/>
    <n v="132"/>
    <n v="493"/>
    <n v="672"/>
    <n v="58"/>
    <n v="44"/>
    <m/>
    <m/>
    <n v="666"/>
    <n v="593"/>
    <n v="3.78"/>
    <n v="46"/>
    <n v="11"/>
    <n v="29"/>
    <n v="4239"/>
    <n v="1385"/>
    <n v="140"/>
    <n v="506"/>
    <n v="778"/>
    <n v="131"/>
    <n v="168"/>
    <n v="0.97899999999999998"/>
    <x v="83"/>
    <s v="Sportsman's Park IV"/>
    <n v="1183575"/>
    <n v="102"/>
    <n v="102"/>
    <s v="STL"/>
    <s v="SLN"/>
    <s v="SLN"/>
  </r>
  <r>
    <x v="86"/>
    <x v="1"/>
    <x v="0"/>
    <x v="5"/>
    <s v="WS1"/>
    <s v="MIN"/>
    <x v="79"/>
    <m/>
    <n v="8"/>
    <n v="154"/>
    <n v="77"/>
    <n v="55"/>
    <n v="99"/>
    <m/>
    <x v="0"/>
    <x v="0"/>
    <x v="0"/>
    <x v="1"/>
    <n v="0"/>
    <n v="603"/>
    <n v="5231"/>
    <n v="1274"/>
    <n v="215"/>
    <n v="38"/>
    <n v="111"/>
    <n v="527"/>
    <n v="733"/>
    <n v="13"/>
    <n v="38"/>
    <m/>
    <m/>
    <n v="808"/>
    <n v="742"/>
    <n v="4.8499999999999996"/>
    <n v="31"/>
    <n v="5"/>
    <n v="16"/>
    <n v="4131"/>
    <n v="1482"/>
    <n v="149"/>
    <n v="580"/>
    <n v="691"/>
    <n v="128"/>
    <n v="159"/>
    <n v="0.97899999999999998"/>
    <x v="79"/>
    <s v="Griffith Stadium II"/>
    <n v="457079"/>
    <n v="98"/>
    <n v="102"/>
    <s v="WSH"/>
    <s v="WS1"/>
    <s v="WS1"/>
  </r>
  <r>
    <x v="87"/>
    <x v="1"/>
    <x v="0"/>
    <x v="5"/>
    <s v="BAL"/>
    <s v="BAL"/>
    <x v="37"/>
    <m/>
    <n v="6"/>
    <n v="154"/>
    <n v="78"/>
    <n v="74"/>
    <n v="79"/>
    <m/>
    <x v="0"/>
    <x v="0"/>
    <x v="0"/>
    <x v="1"/>
    <n v="0"/>
    <n v="521"/>
    <n v="5111"/>
    <n v="1233"/>
    <n v="195"/>
    <n v="19"/>
    <n v="108"/>
    <n v="483"/>
    <n v="731"/>
    <n v="33"/>
    <n v="35"/>
    <m/>
    <m/>
    <n v="575"/>
    <n v="517"/>
    <n v="3.4"/>
    <n v="55"/>
    <n v="15"/>
    <n v="28"/>
    <n v="4107"/>
    <n v="1277"/>
    <n v="106"/>
    <n v="403"/>
    <n v="749"/>
    <n v="114"/>
    <n v="159"/>
    <n v="0.98"/>
    <x v="36"/>
    <s v="Memorial Stadium"/>
    <n v="829991"/>
    <n v="94"/>
    <n v="95"/>
    <s v="BAL"/>
    <s v="BAL"/>
    <s v="BAL"/>
  </r>
  <r>
    <x v="87"/>
    <x v="1"/>
    <x v="0"/>
    <x v="5"/>
    <s v="BOS"/>
    <s v="BOS"/>
    <x v="74"/>
    <m/>
    <n v="3"/>
    <n v="155"/>
    <n v="77"/>
    <n v="79"/>
    <n v="75"/>
    <m/>
    <x v="0"/>
    <x v="0"/>
    <x v="0"/>
    <x v="1"/>
    <n v="0"/>
    <n v="697"/>
    <n v="5218"/>
    <n v="1335"/>
    <n v="229"/>
    <n v="30"/>
    <n v="155"/>
    <n v="638"/>
    <n v="820"/>
    <n v="29"/>
    <n v="22"/>
    <m/>
    <m/>
    <n v="691"/>
    <n v="601"/>
    <n v="3.92"/>
    <n v="44"/>
    <n v="5"/>
    <n v="28"/>
    <n v="4140"/>
    <n v="1396"/>
    <n v="121"/>
    <n v="521"/>
    <n v="695"/>
    <n v="145"/>
    <n v="172"/>
    <n v="0.97599999999999998"/>
    <x v="92"/>
    <s v="Fenway Park II"/>
    <n v="1077047"/>
    <n v="106"/>
    <n v="106"/>
    <s v="BOS"/>
    <s v="BOS"/>
    <s v="BOS"/>
  </r>
  <r>
    <x v="87"/>
    <x v="1"/>
    <x v="0"/>
    <x v="5"/>
    <s v="CHA"/>
    <s v="CHW"/>
    <x v="75"/>
    <m/>
    <n v="2"/>
    <n v="155"/>
    <n v="77"/>
    <n v="82"/>
    <n v="72"/>
    <m/>
    <x v="0"/>
    <x v="0"/>
    <x v="0"/>
    <x v="1"/>
    <n v="0"/>
    <n v="634"/>
    <n v="5249"/>
    <n v="1348"/>
    <n v="191"/>
    <n v="42"/>
    <n v="101"/>
    <n v="518"/>
    <n v="669"/>
    <n v="101"/>
    <n v="33"/>
    <m/>
    <m/>
    <n v="615"/>
    <n v="557"/>
    <n v="3.61"/>
    <n v="55"/>
    <n v="15"/>
    <n v="25"/>
    <n v="4167"/>
    <n v="1296"/>
    <n v="152"/>
    <n v="515"/>
    <n v="751"/>
    <n v="113"/>
    <n v="160"/>
    <n v="0.98099999999999998"/>
    <x v="85"/>
    <s v="Comiskey Park"/>
    <n v="797451"/>
    <n v="99"/>
    <n v="97"/>
    <s v="CHW"/>
    <s v="CHA"/>
    <s v="CHA"/>
  </r>
  <r>
    <x v="87"/>
    <x v="1"/>
    <x v="0"/>
    <x v="1"/>
    <s v="CHN"/>
    <s v="CHC"/>
    <x v="25"/>
    <m/>
    <n v="5"/>
    <n v="154"/>
    <n v="77"/>
    <n v="72"/>
    <n v="82"/>
    <m/>
    <x v="0"/>
    <x v="0"/>
    <x v="0"/>
    <x v="1"/>
    <n v="0"/>
    <n v="709"/>
    <n v="5289"/>
    <n v="1402"/>
    <n v="207"/>
    <n v="49"/>
    <n v="182"/>
    <n v="487"/>
    <n v="853"/>
    <n v="39"/>
    <n v="23"/>
    <m/>
    <m/>
    <n v="725"/>
    <n v="638"/>
    <n v="4.22"/>
    <n v="27"/>
    <n v="5"/>
    <n v="24"/>
    <n v="4083"/>
    <n v="1322"/>
    <n v="142"/>
    <n v="619"/>
    <n v="805"/>
    <n v="150"/>
    <n v="161"/>
    <n v="0.97499999999999998"/>
    <x v="88"/>
    <s v="Wrigley Field"/>
    <n v="979904"/>
    <n v="98"/>
    <n v="99"/>
    <s v="CHC"/>
    <s v="CHN"/>
    <s v="CHN"/>
  </r>
  <r>
    <x v="87"/>
    <x v="1"/>
    <x v="0"/>
    <x v="1"/>
    <s v="CIN"/>
    <s v="CIN"/>
    <x v="26"/>
    <m/>
    <n v="4"/>
    <n v="154"/>
    <n v="77"/>
    <n v="76"/>
    <n v="78"/>
    <m/>
    <x v="0"/>
    <x v="0"/>
    <x v="0"/>
    <x v="1"/>
    <n v="0"/>
    <n v="695"/>
    <n v="5273"/>
    <n v="1359"/>
    <n v="242"/>
    <n v="40"/>
    <n v="123"/>
    <n v="572"/>
    <n v="765"/>
    <n v="61"/>
    <n v="38"/>
    <m/>
    <m/>
    <n v="621"/>
    <n v="574"/>
    <n v="3.73"/>
    <n v="50"/>
    <n v="7"/>
    <n v="20"/>
    <n v="4155"/>
    <n v="1422"/>
    <n v="148"/>
    <n v="419"/>
    <n v="705"/>
    <n v="99"/>
    <n v="148"/>
    <n v="0.98299999999999998"/>
    <x v="112"/>
    <s v="Crosley Field"/>
    <n v="788582"/>
    <n v="106"/>
    <n v="105"/>
    <s v="CIN"/>
    <s v="CIN"/>
    <s v="CIN"/>
  </r>
  <r>
    <x v="87"/>
    <x v="1"/>
    <x v="0"/>
    <x v="5"/>
    <s v="CLE"/>
    <s v="CLE"/>
    <x v="76"/>
    <m/>
    <n v="4"/>
    <n v="153"/>
    <n v="76"/>
    <n v="77"/>
    <n v="76"/>
    <m/>
    <x v="0"/>
    <x v="0"/>
    <x v="0"/>
    <x v="1"/>
    <n v="0"/>
    <n v="694"/>
    <n v="5201"/>
    <n v="1340"/>
    <n v="210"/>
    <n v="31"/>
    <n v="161"/>
    <n v="494"/>
    <n v="819"/>
    <n v="50"/>
    <n v="49"/>
    <m/>
    <m/>
    <n v="635"/>
    <n v="569"/>
    <n v="3.73"/>
    <n v="51"/>
    <n v="2"/>
    <n v="20"/>
    <n v="4119"/>
    <n v="1283"/>
    <n v="123"/>
    <n v="604"/>
    <n v="766"/>
    <n v="152"/>
    <n v="171"/>
    <n v="0.97399999999999998"/>
    <x v="107"/>
    <s v="Cleveland Stadium"/>
    <n v="663805"/>
    <n v="99"/>
    <n v="98"/>
    <s v="CLE"/>
    <s v="CLE"/>
    <s v="CLE"/>
  </r>
  <r>
    <x v="87"/>
    <x v="1"/>
    <x v="0"/>
    <x v="5"/>
    <s v="DET"/>
    <s v="DET"/>
    <x v="77"/>
    <m/>
    <n v="5"/>
    <n v="154"/>
    <n v="77"/>
    <n v="77"/>
    <n v="77"/>
    <m/>
    <x v="0"/>
    <x v="0"/>
    <x v="0"/>
    <x v="1"/>
    <n v="0"/>
    <n v="659"/>
    <n v="5194"/>
    <n v="1384"/>
    <n v="229"/>
    <n v="41"/>
    <n v="109"/>
    <n v="463"/>
    <n v="678"/>
    <n v="48"/>
    <n v="32"/>
    <m/>
    <m/>
    <n v="606"/>
    <n v="541"/>
    <n v="3.59"/>
    <n v="59"/>
    <n v="8"/>
    <n v="19"/>
    <n v="4071"/>
    <n v="1294"/>
    <n v="133"/>
    <n v="437"/>
    <n v="797"/>
    <n v="106"/>
    <n v="140"/>
    <n v="0.98199999999999998"/>
    <x v="86"/>
    <s v="Briggs Stadium"/>
    <n v="1098924"/>
    <n v="107"/>
    <n v="107"/>
    <s v="DET"/>
    <s v="DET"/>
    <s v="DET"/>
  </r>
  <r>
    <x v="87"/>
    <x v="1"/>
    <x v="0"/>
    <x v="5"/>
    <s v="KC1"/>
    <s v="OAK"/>
    <x v="78"/>
    <m/>
    <n v="7"/>
    <n v="156"/>
    <n v="78"/>
    <n v="73"/>
    <n v="81"/>
    <m/>
    <x v="0"/>
    <x v="0"/>
    <x v="0"/>
    <x v="1"/>
    <n v="0"/>
    <n v="642"/>
    <n v="5261"/>
    <n v="1297"/>
    <n v="196"/>
    <n v="50"/>
    <n v="138"/>
    <n v="452"/>
    <n v="747"/>
    <n v="22"/>
    <n v="36"/>
    <m/>
    <m/>
    <n v="713"/>
    <n v="645"/>
    <n v="4.1500000000000004"/>
    <n v="42"/>
    <n v="9"/>
    <n v="25"/>
    <n v="4194"/>
    <n v="1405"/>
    <n v="150"/>
    <n v="467"/>
    <n v="721"/>
    <n v="125"/>
    <n v="166"/>
    <n v="0.97899999999999998"/>
    <x v="113"/>
    <s v="Municipal Stadium I"/>
    <n v="925090"/>
    <n v="102"/>
    <n v="104"/>
    <s v="KCA"/>
    <s v="KC1"/>
    <s v="KC1"/>
  </r>
  <r>
    <x v="87"/>
    <x v="1"/>
    <x v="0"/>
    <x v="1"/>
    <s v="LAN"/>
    <s v="LAD"/>
    <x v="47"/>
    <m/>
    <n v="7"/>
    <n v="154"/>
    <n v="77"/>
    <n v="71"/>
    <n v="83"/>
    <m/>
    <x v="0"/>
    <x v="0"/>
    <x v="0"/>
    <x v="1"/>
    <n v="0"/>
    <n v="668"/>
    <n v="5173"/>
    <n v="1297"/>
    <n v="166"/>
    <n v="50"/>
    <n v="172"/>
    <n v="495"/>
    <n v="850"/>
    <n v="73"/>
    <n v="47"/>
    <m/>
    <m/>
    <n v="761"/>
    <n v="679"/>
    <n v="4.47"/>
    <n v="30"/>
    <n v="7"/>
    <n v="31"/>
    <n v="4104"/>
    <n v="1399"/>
    <n v="173"/>
    <n v="606"/>
    <n v="855"/>
    <n v="145"/>
    <n v="198"/>
    <n v="0.97499999999999998"/>
    <x v="114"/>
    <s v="Los Angeles Memorial Coliseum"/>
    <n v="1845556"/>
    <n v="104"/>
    <n v="104"/>
    <s v="LAD"/>
    <s v="LAN"/>
    <s v="LAN"/>
  </r>
  <r>
    <x v="87"/>
    <x v="1"/>
    <x v="0"/>
    <x v="1"/>
    <s v="ML1"/>
    <s v="ATL"/>
    <x v="24"/>
    <m/>
    <n v="1"/>
    <n v="154"/>
    <n v="77"/>
    <n v="92"/>
    <n v="62"/>
    <m/>
    <x v="0"/>
    <x v="1"/>
    <x v="1"/>
    <x v="1"/>
    <n v="0"/>
    <n v="675"/>
    <n v="5225"/>
    <n v="1388"/>
    <n v="221"/>
    <n v="21"/>
    <n v="167"/>
    <n v="478"/>
    <n v="646"/>
    <n v="26"/>
    <n v="8"/>
    <m/>
    <m/>
    <n v="541"/>
    <n v="491"/>
    <n v="3.21"/>
    <n v="72"/>
    <n v="16"/>
    <n v="17"/>
    <n v="4128"/>
    <n v="1261"/>
    <n v="125"/>
    <n v="426"/>
    <n v="773"/>
    <n v="119"/>
    <n v="152"/>
    <n v="0.98"/>
    <x v="111"/>
    <s v="County Stadium"/>
    <n v="1971101"/>
    <n v="92"/>
    <n v="89"/>
    <s v="MLN"/>
    <s v="MLN"/>
    <s v="MLN"/>
  </r>
  <r>
    <x v="87"/>
    <x v="1"/>
    <x v="0"/>
    <x v="5"/>
    <s v="NYA"/>
    <s v="NYY"/>
    <x v="73"/>
    <m/>
    <n v="1"/>
    <n v="155"/>
    <n v="78"/>
    <n v="92"/>
    <n v="62"/>
    <m/>
    <x v="0"/>
    <x v="1"/>
    <x v="1"/>
    <x v="2"/>
    <n v="1"/>
    <n v="759"/>
    <n v="5294"/>
    <n v="1418"/>
    <n v="212"/>
    <n v="39"/>
    <n v="164"/>
    <n v="537"/>
    <n v="822"/>
    <n v="48"/>
    <n v="32"/>
    <m/>
    <m/>
    <n v="577"/>
    <n v="493"/>
    <n v="3.22"/>
    <n v="53"/>
    <n v="21"/>
    <n v="33"/>
    <n v="4137"/>
    <n v="1201"/>
    <n v="116"/>
    <n v="557"/>
    <n v="796"/>
    <n v="128"/>
    <n v="182"/>
    <n v="0.97799999999999998"/>
    <x v="96"/>
    <s v="Yankee Stadium I"/>
    <n v="1428438"/>
    <n v="96"/>
    <n v="94"/>
    <s v="NYY"/>
    <s v="NYA"/>
    <s v="NYA"/>
  </r>
  <r>
    <x v="87"/>
    <x v="1"/>
    <x v="0"/>
    <x v="1"/>
    <s v="PHI"/>
    <s v="PHI"/>
    <x v="44"/>
    <m/>
    <n v="8"/>
    <n v="154"/>
    <n v="77"/>
    <n v="69"/>
    <n v="85"/>
    <m/>
    <x v="0"/>
    <x v="0"/>
    <x v="0"/>
    <x v="1"/>
    <n v="0"/>
    <n v="664"/>
    <n v="5363"/>
    <n v="1424"/>
    <n v="238"/>
    <n v="56"/>
    <n v="124"/>
    <n v="573"/>
    <n v="871"/>
    <n v="51"/>
    <n v="33"/>
    <m/>
    <m/>
    <n v="762"/>
    <n v="671"/>
    <n v="4.32"/>
    <n v="51"/>
    <n v="6"/>
    <n v="15"/>
    <n v="4191"/>
    <n v="1480"/>
    <n v="148"/>
    <n v="446"/>
    <n v="778"/>
    <n v="129"/>
    <n v="136"/>
    <n v="0.97799999999999998"/>
    <x v="71"/>
    <s v="Connie Mack Stadium"/>
    <n v="931110"/>
    <n v="99"/>
    <n v="100"/>
    <s v="PHI"/>
    <s v="PHI"/>
    <s v="PHI"/>
  </r>
  <r>
    <x v="87"/>
    <x v="1"/>
    <x v="0"/>
    <x v="1"/>
    <s v="PIT"/>
    <s v="PIT"/>
    <x v="39"/>
    <m/>
    <n v="2"/>
    <n v="154"/>
    <n v="77"/>
    <n v="84"/>
    <n v="70"/>
    <m/>
    <x v="0"/>
    <x v="0"/>
    <x v="0"/>
    <x v="1"/>
    <n v="0"/>
    <n v="662"/>
    <n v="5247"/>
    <n v="1386"/>
    <n v="229"/>
    <n v="68"/>
    <n v="134"/>
    <n v="396"/>
    <n v="753"/>
    <n v="30"/>
    <n v="15"/>
    <m/>
    <m/>
    <n v="607"/>
    <n v="541"/>
    <n v="3.56"/>
    <n v="43"/>
    <n v="10"/>
    <n v="41"/>
    <n v="4101"/>
    <n v="1344"/>
    <n v="123"/>
    <n v="470"/>
    <n v="679"/>
    <n v="133"/>
    <n v="173"/>
    <n v="0.97799999999999998"/>
    <x v="77"/>
    <s v="Forbes Field"/>
    <n v="1311988"/>
    <n v="97"/>
    <n v="98"/>
    <s v="PIT"/>
    <s v="PIT"/>
    <s v="PIT"/>
  </r>
  <r>
    <x v="87"/>
    <x v="1"/>
    <x v="0"/>
    <x v="1"/>
    <s v="SFN"/>
    <s v="SFG"/>
    <x v="42"/>
    <m/>
    <n v="3"/>
    <n v="154"/>
    <n v="77"/>
    <n v="80"/>
    <n v="74"/>
    <m/>
    <x v="0"/>
    <x v="0"/>
    <x v="0"/>
    <x v="1"/>
    <n v="0"/>
    <n v="727"/>
    <n v="5318"/>
    <n v="1399"/>
    <n v="250"/>
    <n v="42"/>
    <n v="170"/>
    <n v="531"/>
    <n v="817"/>
    <n v="64"/>
    <n v="29"/>
    <m/>
    <m/>
    <n v="698"/>
    <n v="614"/>
    <n v="3.98"/>
    <n v="38"/>
    <n v="7"/>
    <n v="25"/>
    <n v="4167"/>
    <n v="1400"/>
    <n v="166"/>
    <n v="512"/>
    <n v="775"/>
    <n v="152"/>
    <n v="156"/>
    <n v="0.97499999999999998"/>
    <x v="115"/>
    <s v="Seals Stadium"/>
    <n v="1272625"/>
    <n v="98"/>
    <n v="96"/>
    <s v="SFG"/>
    <s v="SFN"/>
    <s v="SFN"/>
  </r>
  <r>
    <x v="87"/>
    <x v="1"/>
    <x v="0"/>
    <x v="1"/>
    <s v="SLN"/>
    <s v="STL"/>
    <x v="40"/>
    <m/>
    <n v="5"/>
    <n v="154"/>
    <n v="77"/>
    <n v="72"/>
    <n v="82"/>
    <m/>
    <x v="0"/>
    <x v="0"/>
    <x v="0"/>
    <x v="1"/>
    <n v="0"/>
    <n v="619"/>
    <n v="5255"/>
    <n v="1371"/>
    <n v="216"/>
    <n v="39"/>
    <n v="111"/>
    <n v="533"/>
    <n v="637"/>
    <n v="44"/>
    <n v="43"/>
    <m/>
    <m/>
    <n v="704"/>
    <n v="632"/>
    <n v="4.12"/>
    <n v="45"/>
    <n v="6"/>
    <n v="25"/>
    <n v="4143"/>
    <n v="1398"/>
    <n v="158"/>
    <n v="567"/>
    <n v="822"/>
    <n v="152"/>
    <n v="163"/>
    <n v="0.97499999999999998"/>
    <x v="83"/>
    <s v="Sportsman's Park IV"/>
    <n v="1063730"/>
    <n v="104"/>
    <n v="105"/>
    <s v="STL"/>
    <s v="SLN"/>
    <s v="SLN"/>
  </r>
  <r>
    <x v="87"/>
    <x v="1"/>
    <x v="0"/>
    <x v="5"/>
    <s v="WS1"/>
    <s v="MIN"/>
    <x v="79"/>
    <m/>
    <n v="8"/>
    <n v="156"/>
    <n v="78"/>
    <n v="61"/>
    <n v="93"/>
    <m/>
    <x v="0"/>
    <x v="0"/>
    <x v="0"/>
    <x v="1"/>
    <n v="0"/>
    <n v="553"/>
    <n v="5156"/>
    <n v="1240"/>
    <n v="161"/>
    <n v="38"/>
    <n v="121"/>
    <n v="477"/>
    <n v="751"/>
    <n v="22"/>
    <n v="41"/>
    <m/>
    <m/>
    <n v="747"/>
    <n v="693"/>
    <n v="4.53"/>
    <n v="28"/>
    <n v="6"/>
    <n v="28"/>
    <n v="4128"/>
    <n v="1443"/>
    <n v="156"/>
    <n v="558"/>
    <n v="762"/>
    <n v="118"/>
    <n v="163"/>
    <n v="0.98"/>
    <x v="79"/>
    <s v="Griffith Stadium II"/>
    <n v="475288"/>
    <n v="98"/>
    <n v="101"/>
    <s v="WSH"/>
    <s v="WS1"/>
    <s v="WS1"/>
  </r>
  <r>
    <x v="88"/>
    <x v="1"/>
    <x v="0"/>
    <x v="5"/>
    <s v="BAL"/>
    <s v="BAL"/>
    <x v="37"/>
    <m/>
    <n v="6"/>
    <n v="155"/>
    <n v="78"/>
    <n v="74"/>
    <n v="80"/>
    <m/>
    <x v="0"/>
    <x v="0"/>
    <x v="0"/>
    <x v="1"/>
    <n v="0"/>
    <n v="551"/>
    <n v="5208"/>
    <n v="1240"/>
    <n v="182"/>
    <n v="23"/>
    <n v="109"/>
    <n v="536"/>
    <n v="690"/>
    <n v="36"/>
    <n v="24"/>
    <m/>
    <m/>
    <n v="621"/>
    <n v="554"/>
    <n v="3.56"/>
    <n v="45"/>
    <n v="15"/>
    <n v="30"/>
    <n v="4200"/>
    <n v="1290"/>
    <n v="111"/>
    <n v="476"/>
    <n v="735"/>
    <n v="147"/>
    <n v="163"/>
    <n v="0.97599999999999998"/>
    <x v="36"/>
    <s v="Memorial Stadium"/>
    <n v="891926"/>
    <n v="97"/>
    <n v="98"/>
    <s v="BAL"/>
    <s v="BAL"/>
    <s v="BAL"/>
  </r>
  <r>
    <x v="88"/>
    <x v="1"/>
    <x v="0"/>
    <x v="5"/>
    <s v="BOS"/>
    <s v="BOS"/>
    <x v="74"/>
    <m/>
    <n v="5"/>
    <n v="154"/>
    <n v="77"/>
    <n v="75"/>
    <n v="79"/>
    <m/>
    <x v="0"/>
    <x v="0"/>
    <x v="0"/>
    <x v="1"/>
    <n v="0"/>
    <n v="726"/>
    <n v="5225"/>
    <n v="1335"/>
    <n v="248"/>
    <n v="28"/>
    <n v="125"/>
    <n v="626"/>
    <n v="810"/>
    <n v="68"/>
    <n v="25"/>
    <m/>
    <m/>
    <n v="696"/>
    <n v="632"/>
    <n v="4.17"/>
    <n v="38"/>
    <n v="9"/>
    <n v="25"/>
    <n v="4092"/>
    <n v="1386"/>
    <n v="135"/>
    <n v="589"/>
    <n v="724"/>
    <n v="130"/>
    <n v="167"/>
    <n v="0.97799999999999998"/>
    <x v="92"/>
    <s v="Fenway Park II"/>
    <n v="984102"/>
    <n v="104"/>
    <n v="104"/>
    <s v="BOS"/>
    <s v="BOS"/>
    <s v="BOS"/>
  </r>
  <r>
    <x v="88"/>
    <x v="1"/>
    <x v="0"/>
    <x v="5"/>
    <s v="CHA"/>
    <s v="CHW"/>
    <x v="75"/>
    <m/>
    <n v="1"/>
    <n v="156"/>
    <n v="78"/>
    <n v="94"/>
    <n v="60"/>
    <m/>
    <x v="0"/>
    <x v="1"/>
    <x v="1"/>
    <x v="1"/>
    <n v="0"/>
    <n v="669"/>
    <n v="5297"/>
    <n v="1325"/>
    <n v="220"/>
    <n v="46"/>
    <n v="97"/>
    <n v="580"/>
    <n v="634"/>
    <n v="113"/>
    <n v="53"/>
    <m/>
    <m/>
    <n v="588"/>
    <n v="521"/>
    <n v="3.29"/>
    <n v="44"/>
    <n v="13"/>
    <n v="36"/>
    <n v="4275"/>
    <n v="1297"/>
    <n v="129"/>
    <n v="525"/>
    <n v="761"/>
    <n v="130"/>
    <n v="141"/>
    <n v="0.97899999999999998"/>
    <x v="85"/>
    <s v="Comiskey Park"/>
    <n v="1423144"/>
    <n v="99"/>
    <n v="98"/>
    <s v="CHW"/>
    <s v="CHA"/>
    <s v="CHA"/>
  </r>
  <r>
    <x v="88"/>
    <x v="1"/>
    <x v="0"/>
    <x v="1"/>
    <s v="CHN"/>
    <s v="CHC"/>
    <x v="25"/>
    <m/>
    <n v="5"/>
    <n v="155"/>
    <n v="77"/>
    <n v="74"/>
    <n v="80"/>
    <m/>
    <x v="0"/>
    <x v="0"/>
    <x v="0"/>
    <x v="1"/>
    <n v="0"/>
    <n v="673"/>
    <n v="5296"/>
    <n v="1321"/>
    <n v="209"/>
    <n v="44"/>
    <n v="163"/>
    <n v="498"/>
    <n v="911"/>
    <n v="32"/>
    <n v="19"/>
    <m/>
    <m/>
    <n v="688"/>
    <n v="620"/>
    <n v="4.01"/>
    <n v="30"/>
    <n v="11"/>
    <n v="25"/>
    <n v="4173"/>
    <n v="1337"/>
    <n v="152"/>
    <n v="519"/>
    <n v="765"/>
    <n v="140"/>
    <n v="142"/>
    <n v="0.97699999999999998"/>
    <x v="88"/>
    <s v="Wrigley Field"/>
    <n v="858255"/>
    <n v="99"/>
    <n v="100"/>
    <s v="CHC"/>
    <s v="CHN"/>
    <s v="CHN"/>
  </r>
  <r>
    <x v="88"/>
    <x v="1"/>
    <x v="0"/>
    <x v="1"/>
    <s v="CIN"/>
    <s v="CIN"/>
    <x v="26"/>
    <m/>
    <n v="5"/>
    <n v="154"/>
    <n v="77"/>
    <n v="74"/>
    <n v="80"/>
    <m/>
    <x v="0"/>
    <x v="0"/>
    <x v="0"/>
    <x v="1"/>
    <n v="0"/>
    <n v="764"/>
    <n v="5288"/>
    <n v="1448"/>
    <n v="258"/>
    <n v="34"/>
    <n v="161"/>
    <n v="499"/>
    <n v="763"/>
    <n v="65"/>
    <n v="28"/>
    <m/>
    <m/>
    <n v="738"/>
    <n v="650"/>
    <n v="4.3099999999999996"/>
    <n v="44"/>
    <n v="7"/>
    <n v="26"/>
    <n v="4071"/>
    <n v="1460"/>
    <n v="162"/>
    <n v="456"/>
    <n v="690"/>
    <n v="126"/>
    <n v="157"/>
    <n v="0.97799999999999998"/>
    <x v="112"/>
    <s v="Crosley Field"/>
    <n v="801298"/>
    <n v="104"/>
    <n v="103"/>
    <s v="CIN"/>
    <s v="CIN"/>
    <s v="CIN"/>
  </r>
  <r>
    <x v="88"/>
    <x v="1"/>
    <x v="0"/>
    <x v="5"/>
    <s v="CLE"/>
    <s v="CLE"/>
    <x v="76"/>
    <m/>
    <n v="2"/>
    <n v="154"/>
    <n v="77"/>
    <n v="89"/>
    <n v="65"/>
    <m/>
    <x v="0"/>
    <x v="0"/>
    <x v="0"/>
    <x v="1"/>
    <n v="0"/>
    <n v="745"/>
    <n v="5288"/>
    <n v="1390"/>
    <n v="216"/>
    <n v="25"/>
    <n v="167"/>
    <n v="433"/>
    <n v="721"/>
    <n v="33"/>
    <n v="36"/>
    <m/>
    <m/>
    <n v="646"/>
    <n v="576"/>
    <n v="3.75"/>
    <n v="58"/>
    <n v="7"/>
    <n v="23"/>
    <n v="4149"/>
    <n v="1230"/>
    <n v="148"/>
    <n v="635"/>
    <n v="799"/>
    <n v="127"/>
    <n v="138"/>
    <n v="0.97799999999999998"/>
    <x v="107"/>
    <s v="Cleveland Stadium"/>
    <n v="1497976"/>
    <n v="97"/>
    <n v="96"/>
    <s v="CLE"/>
    <s v="CLE"/>
    <s v="CLE"/>
  </r>
  <r>
    <x v="88"/>
    <x v="1"/>
    <x v="0"/>
    <x v="5"/>
    <s v="DET"/>
    <s v="DET"/>
    <x v="77"/>
    <m/>
    <n v="4"/>
    <n v="154"/>
    <n v="77"/>
    <n v="76"/>
    <n v="78"/>
    <m/>
    <x v="0"/>
    <x v="0"/>
    <x v="0"/>
    <x v="1"/>
    <n v="0"/>
    <n v="713"/>
    <n v="5211"/>
    <n v="1346"/>
    <n v="196"/>
    <n v="30"/>
    <n v="160"/>
    <n v="580"/>
    <n v="737"/>
    <n v="34"/>
    <n v="17"/>
    <m/>
    <m/>
    <n v="732"/>
    <n v="635"/>
    <n v="4.2"/>
    <n v="53"/>
    <n v="9"/>
    <n v="24"/>
    <n v="4080"/>
    <n v="1327"/>
    <n v="177"/>
    <n v="432"/>
    <n v="829"/>
    <n v="124"/>
    <n v="131"/>
    <n v="0.97799999999999998"/>
    <x v="86"/>
    <s v="Briggs Stadium"/>
    <n v="1221221"/>
    <n v="106"/>
    <n v="105"/>
    <s v="DET"/>
    <s v="DET"/>
    <s v="DET"/>
  </r>
  <r>
    <x v="88"/>
    <x v="1"/>
    <x v="0"/>
    <x v="5"/>
    <s v="KC1"/>
    <s v="OAK"/>
    <x v="78"/>
    <m/>
    <n v="7"/>
    <n v="154"/>
    <n v="77"/>
    <n v="66"/>
    <n v="88"/>
    <m/>
    <x v="0"/>
    <x v="0"/>
    <x v="0"/>
    <x v="1"/>
    <n v="0"/>
    <n v="681"/>
    <n v="5264"/>
    <n v="1383"/>
    <n v="231"/>
    <n v="43"/>
    <n v="117"/>
    <n v="481"/>
    <n v="780"/>
    <n v="34"/>
    <n v="24"/>
    <m/>
    <m/>
    <n v="760"/>
    <n v="657"/>
    <n v="4.3499999999999996"/>
    <n v="44"/>
    <n v="8"/>
    <n v="21"/>
    <n v="4080"/>
    <n v="1452"/>
    <n v="148"/>
    <n v="492"/>
    <n v="703"/>
    <n v="159"/>
    <n v="156"/>
    <n v="0.97299999999999998"/>
    <x v="113"/>
    <s v="Municipal Stadium I"/>
    <n v="963683"/>
    <n v="102"/>
    <n v="104"/>
    <s v="KCA"/>
    <s v="KC1"/>
    <s v="KC1"/>
  </r>
  <r>
    <x v="88"/>
    <x v="1"/>
    <x v="0"/>
    <x v="1"/>
    <s v="LAN"/>
    <s v="LAD"/>
    <x v="47"/>
    <m/>
    <n v="1"/>
    <n v="156"/>
    <n v="78"/>
    <n v="88"/>
    <n v="68"/>
    <m/>
    <x v="0"/>
    <x v="1"/>
    <x v="1"/>
    <x v="2"/>
    <n v="1"/>
    <n v="705"/>
    <n v="5282"/>
    <n v="1360"/>
    <n v="196"/>
    <n v="46"/>
    <n v="148"/>
    <n v="591"/>
    <n v="891"/>
    <n v="84"/>
    <n v="51"/>
    <m/>
    <m/>
    <n v="670"/>
    <n v="594"/>
    <n v="3.79"/>
    <n v="43"/>
    <n v="14"/>
    <n v="26"/>
    <n v="4233"/>
    <n v="1317"/>
    <n v="157"/>
    <n v="614"/>
    <n v="1077"/>
    <n v="114"/>
    <n v="154"/>
    <n v="0.98099999999999998"/>
    <x v="114"/>
    <s v="Los Angeles Memorial Coliseum"/>
    <n v="2071045"/>
    <n v="107"/>
    <n v="107"/>
    <s v="LAD"/>
    <s v="LAN"/>
    <s v="LAN"/>
  </r>
  <r>
    <x v="88"/>
    <x v="1"/>
    <x v="0"/>
    <x v="1"/>
    <s v="ML1"/>
    <s v="ATL"/>
    <x v="24"/>
    <m/>
    <n v="2"/>
    <n v="157"/>
    <n v="79"/>
    <n v="86"/>
    <n v="70"/>
    <m/>
    <x v="0"/>
    <x v="0"/>
    <x v="0"/>
    <x v="1"/>
    <n v="0"/>
    <n v="724"/>
    <n v="5388"/>
    <n v="1426"/>
    <n v="216"/>
    <n v="36"/>
    <n v="177"/>
    <n v="488"/>
    <n v="765"/>
    <n v="41"/>
    <n v="14"/>
    <m/>
    <m/>
    <n v="623"/>
    <n v="546"/>
    <n v="3.51"/>
    <n v="69"/>
    <n v="18"/>
    <n v="18"/>
    <n v="4200"/>
    <n v="1406"/>
    <n v="128"/>
    <n v="429"/>
    <n v="775"/>
    <n v="123"/>
    <n v="138"/>
    <n v="0.97899999999999998"/>
    <x v="111"/>
    <s v="County Stadium"/>
    <n v="1749112"/>
    <n v="92"/>
    <n v="90"/>
    <s v="MLN"/>
    <s v="MLN"/>
    <s v="MLN"/>
  </r>
  <r>
    <x v="88"/>
    <x v="1"/>
    <x v="0"/>
    <x v="5"/>
    <s v="NYA"/>
    <s v="NYY"/>
    <x v="73"/>
    <m/>
    <n v="3"/>
    <n v="155"/>
    <n v="77"/>
    <n v="79"/>
    <n v="75"/>
    <m/>
    <x v="0"/>
    <x v="0"/>
    <x v="0"/>
    <x v="1"/>
    <n v="0"/>
    <n v="687"/>
    <n v="5379"/>
    <n v="1397"/>
    <n v="224"/>
    <n v="40"/>
    <n v="153"/>
    <n v="457"/>
    <n v="828"/>
    <n v="45"/>
    <n v="22"/>
    <m/>
    <m/>
    <n v="647"/>
    <n v="560"/>
    <n v="3.6"/>
    <n v="38"/>
    <n v="15"/>
    <n v="28"/>
    <n v="4197"/>
    <n v="1281"/>
    <n v="120"/>
    <n v="594"/>
    <n v="836"/>
    <n v="131"/>
    <n v="160"/>
    <n v="0.97799999999999998"/>
    <x v="96"/>
    <s v="Yankee Stadium I"/>
    <n v="1552030"/>
    <n v="96"/>
    <n v="94"/>
    <s v="NYY"/>
    <s v="NYA"/>
    <s v="NYA"/>
  </r>
  <r>
    <x v="88"/>
    <x v="1"/>
    <x v="0"/>
    <x v="1"/>
    <s v="PHI"/>
    <s v="PHI"/>
    <x v="44"/>
    <m/>
    <n v="8"/>
    <n v="155"/>
    <n v="78"/>
    <n v="64"/>
    <n v="90"/>
    <m/>
    <x v="0"/>
    <x v="0"/>
    <x v="0"/>
    <x v="1"/>
    <n v="0"/>
    <n v="599"/>
    <n v="5109"/>
    <n v="1237"/>
    <n v="196"/>
    <n v="38"/>
    <n v="113"/>
    <n v="498"/>
    <n v="858"/>
    <n v="39"/>
    <n v="46"/>
    <m/>
    <m/>
    <n v="725"/>
    <n v="642"/>
    <n v="4.2699999999999996"/>
    <n v="54"/>
    <n v="8"/>
    <n v="15"/>
    <n v="4062"/>
    <n v="1357"/>
    <n v="150"/>
    <n v="474"/>
    <n v="769"/>
    <n v="154"/>
    <n v="132"/>
    <n v="0.97299999999999998"/>
    <x v="71"/>
    <s v="Connie Mack Stadium"/>
    <n v="802815"/>
    <n v="101"/>
    <n v="104"/>
    <s v="PHI"/>
    <s v="PHI"/>
    <s v="PHI"/>
  </r>
  <r>
    <x v="88"/>
    <x v="1"/>
    <x v="0"/>
    <x v="1"/>
    <s v="PIT"/>
    <s v="PIT"/>
    <x v="39"/>
    <m/>
    <n v="4"/>
    <n v="155"/>
    <n v="77"/>
    <n v="78"/>
    <n v="76"/>
    <m/>
    <x v="0"/>
    <x v="0"/>
    <x v="0"/>
    <x v="1"/>
    <n v="0"/>
    <n v="651"/>
    <n v="5369"/>
    <n v="1414"/>
    <n v="230"/>
    <n v="42"/>
    <n v="112"/>
    <n v="442"/>
    <n v="715"/>
    <n v="32"/>
    <n v="26"/>
    <m/>
    <m/>
    <n v="680"/>
    <n v="604"/>
    <n v="3.9"/>
    <n v="48"/>
    <n v="7"/>
    <n v="17"/>
    <n v="4179"/>
    <n v="1432"/>
    <n v="134"/>
    <n v="418"/>
    <n v="730"/>
    <n v="154"/>
    <n v="165"/>
    <n v="0.97499999999999998"/>
    <x v="77"/>
    <s v="Forbes Field"/>
    <n v="1359917"/>
    <n v="99"/>
    <n v="98"/>
    <s v="PIT"/>
    <s v="PIT"/>
    <s v="PIT"/>
  </r>
  <r>
    <x v="88"/>
    <x v="1"/>
    <x v="0"/>
    <x v="1"/>
    <s v="SFN"/>
    <s v="SFG"/>
    <x v="42"/>
    <m/>
    <n v="3"/>
    <n v="154"/>
    <n v="77"/>
    <n v="83"/>
    <n v="71"/>
    <m/>
    <x v="0"/>
    <x v="0"/>
    <x v="0"/>
    <x v="1"/>
    <n v="0"/>
    <n v="705"/>
    <n v="5281"/>
    <n v="1377"/>
    <n v="239"/>
    <n v="35"/>
    <n v="167"/>
    <n v="473"/>
    <n v="875"/>
    <n v="81"/>
    <n v="34"/>
    <m/>
    <m/>
    <n v="613"/>
    <n v="531"/>
    <n v="3.47"/>
    <n v="52"/>
    <n v="12"/>
    <n v="23"/>
    <n v="4128"/>
    <n v="1279"/>
    <n v="139"/>
    <n v="500"/>
    <n v="873"/>
    <n v="152"/>
    <n v="118"/>
    <n v="0.97399999999999998"/>
    <x v="115"/>
    <s v="Seals Stadium"/>
    <n v="1422130"/>
    <n v="98"/>
    <n v="96"/>
    <s v="SFG"/>
    <s v="SFN"/>
    <s v="SFN"/>
  </r>
  <r>
    <x v="88"/>
    <x v="1"/>
    <x v="0"/>
    <x v="1"/>
    <s v="SLN"/>
    <s v="STL"/>
    <x v="40"/>
    <m/>
    <n v="7"/>
    <n v="154"/>
    <n v="77"/>
    <n v="71"/>
    <n v="83"/>
    <m/>
    <x v="0"/>
    <x v="0"/>
    <x v="0"/>
    <x v="1"/>
    <n v="0"/>
    <n v="641"/>
    <n v="5317"/>
    <n v="1432"/>
    <n v="244"/>
    <n v="49"/>
    <n v="118"/>
    <n v="485"/>
    <n v="747"/>
    <n v="65"/>
    <n v="53"/>
    <m/>
    <m/>
    <n v="725"/>
    <n v="657"/>
    <n v="4.34"/>
    <n v="36"/>
    <n v="8"/>
    <n v="21"/>
    <n v="4089"/>
    <n v="1427"/>
    <n v="137"/>
    <n v="564"/>
    <n v="846"/>
    <n v="146"/>
    <n v="158"/>
    <n v="0.97499999999999998"/>
    <x v="83"/>
    <s v="Sportsman's Park IV"/>
    <n v="929953"/>
    <n v="106"/>
    <n v="107"/>
    <s v="STL"/>
    <s v="SLN"/>
    <s v="SLN"/>
  </r>
  <r>
    <x v="88"/>
    <x v="1"/>
    <x v="0"/>
    <x v="5"/>
    <s v="WS1"/>
    <s v="MIN"/>
    <x v="79"/>
    <m/>
    <n v="8"/>
    <n v="154"/>
    <n v="77"/>
    <n v="63"/>
    <n v="91"/>
    <m/>
    <x v="0"/>
    <x v="0"/>
    <x v="0"/>
    <x v="1"/>
    <n v="0"/>
    <n v="619"/>
    <n v="5092"/>
    <n v="1205"/>
    <n v="173"/>
    <n v="32"/>
    <n v="163"/>
    <n v="517"/>
    <n v="881"/>
    <n v="51"/>
    <n v="34"/>
    <m/>
    <m/>
    <n v="701"/>
    <n v="606"/>
    <n v="4.01"/>
    <n v="46"/>
    <n v="10"/>
    <n v="21"/>
    <n v="4080"/>
    <n v="1358"/>
    <n v="123"/>
    <n v="467"/>
    <n v="694"/>
    <n v="162"/>
    <n v="140"/>
    <n v="0.97299999999999998"/>
    <x v="79"/>
    <s v="Griffith Stadium II"/>
    <n v="615372"/>
    <n v="100"/>
    <n v="102"/>
    <s v="WSH"/>
    <s v="WS1"/>
    <s v="WS1"/>
  </r>
  <r>
    <x v="89"/>
    <x v="1"/>
    <x v="0"/>
    <x v="5"/>
    <s v="BAL"/>
    <s v="BAL"/>
    <x v="37"/>
    <m/>
    <n v="2"/>
    <n v="154"/>
    <n v="77"/>
    <n v="89"/>
    <n v="65"/>
    <m/>
    <x v="0"/>
    <x v="0"/>
    <x v="0"/>
    <x v="1"/>
    <n v="0"/>
    <n v="682"/>
    <n v="5170"/>
    <n v="1307"/>
    <n v="206"/>
    <n v="33"/>
    <n v="123"/>
    <n v="596"/>
    <n v="801"/>
    <n v="37"/>
    <n v="24"/>
    <m/>
    <m/>
    <n v="606"/>
    <n v="538"/>
    <n v="3.52"/>
    <n v="48"/>
    <n v="11"/>
    <n v="22"/>
    <n v="4125"/>
    <n v="1222"/>
    <n v="117"/>
    <n v="552"/>
    <n v="785"/>
    <n v="107"/>
    <n v="172"/>
    <n v="0.98199999999999998"/>
    <x v="36"/>
    <s v="Memorial Stadium"/>
    <n v="1187849"/>
    <n v="99"/>
    <n v="98"/>
    <s v="BAL"/>
    <s v="BAL"/>
    <s v="BAL"/>
  </r>
  <r>
    <x v="89"/>
    <x v="1"/>
    <x v="0"/>
    <x v="5"/>
    <s v="BOS"/>
    <s v="BOS"/>
    <x v="74"/>
    <m/>
    <n v="7"/>
    <n v="154"/>
    <n v="77"/>
    <n v="65"/>
    <n v="89"/>
    <m/>
    <x v="0"/>
    <x v="0"/>
    <x v="0"/>
    <x v="1"/>
    <n v="0"/>
    <n v="658"/>
    <n v="5215"/>
    <n v="1359"/>
    <n v="234"/>
    <n v="32"/>
    <n v="124"/>
    <n v="570"/>
    <n v="798"/>
    <n v="34"/>
    <n v="28"/>
    <m/>
    <m/>
    <n v="775"/>
    <n v="699"/>
    <n v="4.62"/>
    <n v="34"/>
    <n v="6"/>
    <n v="23"/>
    <n v="4083"/>
    <n v="1440"/>
    <n v="127"/>
    <n v="580"/>
    <n v="767"/>
    <n v="140"/>
    <n v="156"/>
    <n v="0.97599999999999998"/>
    <x v="92"/>
    <s v="Fenway Park II"/>
    <n v="1129866"/>
    <n v="103"/>
    <n v="103"/>
    <s v="BOS"/>
    <s v="BOS"/>
    <s v="BOS"/>
  </r>
  <r>
    <x v="89"/>
    <x v="1"/>
    <x v="0"/>
    <x v="5"/>
    <s v="CHA"/>
    <s v="CHW"/>
    <x v="75"/>
    <m/>
    <n v="3"/>
    <n v="154"/>
    <n v="77"/>
    <n v="87"/>
    <n v="67"/>
    <m/>
    <x v="0"/>
    <x v="0"/>
    <x v="0"/>
    <x v="1"/>
    <n v="0"/>
    <n v="741"/>
    <n v="5191"/>
    <n v="1402"/>
    <n v="242"/>
    <n v="38"/>
    <n v="112"/>
    <n v="567"/>
    <n v="648"/>
    <n v="122"/>
    <n v="48"/>
    <m/>
    <m/>
    <n v="617"/>
    <n v="552"/>
    <n v="3.6"/>
    <n v="42"/>
    <n v="11"/>
    <n v="26"/>
    <n v="4143"/>
    <n v="1338"/>
    <n v="127"/>
    <n v="533"/>
    <n v="695"/>
    <n v="109"/>
    <n v="175"/>
    <n v="0.98199999999999998"/>
    <x v="85"/>
    <s v="Comiskey Park"/>
    <n v="1644460"/>
    <n v="100"/>
    <n v="98"/>
    <s v="CHW"/>
    <s v="CHA"/>
    <s v="CHA"/>
  </r>
  <r>
    <x v="89"/>
    <x v="1"/>
    <x v="0"/>
    <x v="1"/>
    <s v="CHN"/>
    <s v="CHC"/>
    <x v="25"/>
    <m/>
    <n v="7"/>
    <n v="156"/>
    <n v="79"/>
    <n v="60"/>
    <n v="94"/>
    <m/>
    <x v="0"/>
    <x v="0"/>
    <x v="0"/>
    <x v="1"/>
    <n v="0"/>
    <n v="634"/>
    <n v="5311"/>
    <n v="1293"/>
    <n v="213"/>
    <n v="48"/>
    <n v="119"/>
    <n v="531"/>
    <n v="897"/>
    <n v="51"/>
    <n v="34"/>
    <m/>
    <m/>
    <n v="776"/>
    <n v="678"/>
    <n v="4.3499999999999996"/>
    <n v="36"/>
    <n v="6"/>
    <n v="25"/>
    <n v="4206"/>
    <n v="1393"/>
    <n v="152"/>
    <n v="565"/>
    <n v="805"/>
    <n v="143"/>
    <n v="133"/>
    <n v="0.97699999999999998"/>
    <x v="88"/>
    <s v="Wrigley Field"/>
    <n v="809770"/>
    <n v="99"/>
    <n v="100"/>
    <s v="CHC"/>
    <s v="CHN"/>
    <s v="CHN"/>
  </r>
  <r>
    <x v="89"/>
    <x v="1"/>
    <x v="0"/>
    <x v="1"/>
    <s v="CIN"/>
    <s v="CIN"/>
    <x v="26"/>
    <m/>
    <n v="6"/>
    <n v="154"/>
    <n v="77"/>
    <n v="67"/>
    <n v="87"/>
    <m/>
    <x v="0"/>
    <x v="0"/>
    <x v="0"/>
    <x v="1"/>
    <n v="0"/>
    <n v="640"/>
    <n v="5289"/>
    <n v="1324"/>
    <n v="230"/>
    <n v="40"/>
    <n v="140"/>
    <n v="512"/>
    <n v="858"/>
    <n v="73"/>
    <n v="37"/>
    <m/>
    <m/>
    <n v="692"/>
    <n v="618"/>
    <n v="4"/>
    <n v="33"/>
    <n v="8"/>
    <n v="35"/>
    <n v="4170"/>
    <n v="1417"/>
    <n v="134"/>
    <n v="442"/>
    <n v="740"/>
    <n v="125"/>
    <n v="155"/>
    <n v="0.97899999999999998"/>
    <x v="25"/>
    <s v="Crosley Field"/>
    <n v="663486"/>
    <n v="102"/>
    <n v="102"/>
    <s v="CIN"/>
    <s v="CIN"/>
    <s v="CIN"/>
  </r>
  <r>
    <x v="89"/>
    <x v="1"/>
    <x v="0"/>
    <x v="5"/>
    <s v="CLE"/>
    <s v="CLE"/>
    <x v="76"/>
    <m/>
    <n v="4"/>
    <n v="154"/>
    <n v="77"/>
    <n v="76"/>
    <n v="78"/>
    <m/>
    <x v="0"/>
    <x v="0"/>
    <x v="0"/>
    <x v="1"/>
    <n v="0"/>
    <n v="667"/>
    <n v="5296"/>
    <n v="1415"/>
    <n v="218"/>
    <n v="20"/>
    <n v="127"/>
    <n v="444"/>
    <n v="573"/>
    <n v="58"/>
    <n v="25"/>
    <m/>
    <m/>
    <n v="693"/>
    <n v="607"/>
    <n v="3.95"/>
    <n v="32"/>
    <n v="10"/>
    <n v="30"/>
    <n v="4146"/>
    <n v="1308"/>
    <n v="161"/>
    <n v="636"/>
    <n v="771"/>
    <n v="126"/>
    <n v="165"/>
    <n v="0.97799999999999998"/>
    <x v="107"/>
    <s v="Cleveland Stadium"/>
    <n v="950985"/>
    <n v="97"/>
    <n v="97"/>
    <s v="CLE"/>
    <s v="CLE"/>
    <s v="CLE"/>
  </r>
  <r>
    <x v="89"/>
    <x v="1"/>
    <x v="0"/>
    <x v="5"/>
    <s v="DET"/>
    <s v="DET"/>
    <x v="77"/>
    <m/>
    <n v="6"/>
    <n v="154"/>
    <n v="77"/>
    <n v="71"/>
    <n v="83"/>
    <m/>
    <x v="0"/>
    <x v="0"/>
    <x v="0"/>
    <x v="1"/>
    <n v="0"/>
    <n v="633"/>
    <n v="5202"/>
    <n v="1243"/>
    <n v="188"/>
    <n v="34"/>
    <n v="150"/>
    <n v="636"/>
    <n v="728"/>
    <n v="66"/>
    <n v="32"/>
    <m/>
    <m/>
    <n v="644"/>
    <n v="568"/>
    <n v="3.64"/>
    <n v="40"/>
    <n v="7"/>
    <n v="25"/>
    <n v="4215"/>
    <n v="1336"/>
    <n v="141"/>
    <n v="474"/>
    <n v="824"/>
    <n v="137"/>
    <n v="138"/>
    <n v="0.97699999999999998"/>
    <x v="86"/>
    <s v="Briggs Stadium"/>
    <n v="1167669"/>
    <n v="103"/>
    <n v="103"/>
    <s v="DET"/>
    <s v="DET"/>
    <s v="DET"/>
  </r>
  <r>
    <x v="89"/>
    <x v="1"/>
    <x v="0"/>
    <x v="5"/>
    <s v="KC1"/>
    <s v="OAK"/>
    <x v="78"/>
    <m/>
    <n v="8"/>
    <n v="155"/>
    <n v="78"/>
    <n v="58"/>
    <n v="96"/>
    <m/>
    <x v="0"/>
    <x v="0"/>
    <x v="0"/>
    <x v="1"/>
    <n v="0"/>
    <n v="615"/>
    <n v="5226"/>
    <n v="1303"/>
    <n v="212"/>
    <n v="34"/>
    <n v="110"/>
    <n v="513"/>
    <n v="744"/>
    <n v="16"/>
    <n v="11"/>
    <m/>
    <m/>
    <n v="756"/>
    <n v="669"/>
    <n v="4.38"/>
    <n v="44"/>
    <n v="4"/>
    <n v="14"/>
    <n v="4122"/>
    <n v="1428"/>
    <n v="160"/>
    <n v="525"/>
    <n v="664"/>
    <n v="127"/>
    <n v="149"/>
    <n v="0.97899999999999998"/>
    <x v="113"/>
    <s v="Municipal Stadium I"/>
    <n v="774944"/>
    <n v="100"/>
    <n v="103"/>
    <s v="KCA"/>
    <s v="KC1"/>
    <s v="KC1"/>
  </r>
  <r>
    <x v="89"/>
    <x v="1"/>
    <x v="0"/>
    <x v="1"/>
    <s v="LAN"/>
    <s v="LAD"/>
    <x v="47"/>
    <m/>
    <n v="4"/>
    <n v="154"/>
    <n v="77"/>
    <n v="82"/>
    <n v="72"/>
    <m/>
    <x v="0"/>
    <x v="0"/>
    <x v="0"/>
    <x v="1"/>
    <n v="0"/>
    <n v="662"/>
    <n v="5227"/>
    <n v="1333"/>
    <n v="216"/>
    <n v="38"/>
    <n v="126"/>
    <n v="529"/>
    <n v="837"/>
    <n v="95"/>
    <n v="53"/>
    <m/>
    <m/>
    <n v="593"/>
    <n v="528"/>
    <n v="3.4"/>
    <n v="46"/>
    <n v="13"/>
    <n v="20"/>
    <n v="4194"/>
    <n v="1218"/>
    <n v="154"/>
    <n v="564"/>
    <n v="1122"/>
    <n v="124"/>
    <n v="142"/>
    <n v="0.97899999999999998"/>
    <x v="114"/>
    <s v="Los Angeles Memorial Coliseum"/>
    <n v="2253887"/>
    <n v="106"/>
    <n v="105"/>
    <s v="LAD"/>
    <s v="LAN"/>
    <s v="LAN"/>
  </r>
  <r>
    <x v="89"/>
    <x v="1"/>
    <x v="0"/>
    <x v="1"/>
    <s v="ML1"/>
    <s v="ATL"/>
    <x v="24"/>
    <m/>
    <n v="2"/>
    <n v="154"/>
    <n v="77"/>
    <n v="88"/>
    <n v="66"/>
    <m/>
    <x v="0"/>
    <x v="0"/>
    <x v="0"/>
    <x v="1"/>
    <n v="0"/>
    <n v="724"/>
    <n v="5263"/>
    <n v="1393"/>
    <n v="198"/>
    <n v="48"/>
    <n v="170"/>
    <n v="463"/>
    <n v="793"/>
    <n v="69"/>
    <n v="37"/>
    <m/>
    <m/>
    <n v="658"/>
    <n v="579"/>
    <n v="3.76"/>
    <n v="55"/>
    <n v="13"/>
    <n v="28"/>
    <n v="4161"/>
    <n v="1327"/>
    <n v="130"/>
    <n v="518"/>
    <n v="807"/>
    <n v="139"/>
    <n v="137"/>
    <n v="0.97699999999999998"/>
    <x v="111"/>
    <s v="County Stadium"/>
    <n v="1497799"/>
    <n v="93"/>
    <n v="91"/>
    <s v="MLN"/>
    <s v="MLN"/>
    <s v="MLN"/>
  </r>
  <r>
    <x v="89"/>
    <x v="1"/>
    <x v="0"/>
    <x v="5"/>
    <s v="NYA"/>
    <s v="NYY"/>
    <x v="73"/>
    <m/>
    <n v="1"/>
    <n v="155"/>
    <n v="77"/>
    <n v="97"/>
    <n v="57"/>
    <m/>
    <x v="0"/>
    <x v="1"/>
    <x v="1"/>
    <x v="1"/>
    <n v="0"/>
    <n v="746"/>
    <n v="5290"/>
    <n v="1377"/>
    <n v="215"/>
    <n v="40"/>
    <n v="193"/>
    <n v="537"/>
    <n v="818"/>
    <n v="37"/>
    <n v="23"/>
    <m/>
    <m/>
    <n v="627"/>
    <n v="547"/>
    <n v="3.52"/>
    <n v="38"/>
    <n v="16"/>
    <n v="42"/>
    <n v="4194"/>
    <n v="1225"/>
    <n v="123"/>
    <n v="609"/>
    <n v="712"/>
    <n v="129"/>
    <n v="162"/>
    <n v="0.97899999999999998"/>
    <x v="96"/>
    <s v="Yankee Stadium I"/>
    <n v="1627349"/>
    <n v="94"/>
    <n v="92"/>
    <s v="NYY"/>
    <s v="NYA"/>
    <s v="NYA"/>
  </r>
  <r>
    <x v="89"/>
    <x v="1"/>
    <x v="0"/>
    <x v="1"/>
    <s v="PHI"/>
    <s v="PHI"/>
    <x v="44"/>
    <m/>
    <n v="8"/>
    <n v="154"/>
    <n v="77"/>
    <n v="59"/>
    <n v="95"/>
    <m/>
    <x v="0"/>
    <x v="0"/>
    <x v="0"/>
    <x v="1"/>
    <n v="0"/>
    <n v="546"/>
    <n v="5169"/>
    <n v="1235"/>
    <n v="196"/>
    <n v="44"/>
    <n v="99"/>
    <n v="448"/>
    <n v="1054"/>
    <n v="45"/>
    <n v="48"/>
    <m/>
    <m/>
    <n v="691"/>
    <n v="613"/>
    <n v="4.01"/>
    <n v="45"/>
    <n v="6"/>
    <n v="16"/>
    <n v="4125"/>
    <n v="1423"/>
    <n v="133"/>
    <n v="439"/>
    <n v="736"/>
    <n v="155"/>
    <n v="129"/>
    <n v="0.97399999999999998"/>
    <x v="71"/>
    <s v="Connie Mack Stadium"/>
    <n v="862205"/>
    <n v="100"/>
    <n v="103"/>
    <s v="PHI"/>
    <s v="PHI"/>
    <s v="PHI"/>
  </r>
  <r>
    <x v="89"/>
    <x v="1"/>
    <x v="0"/>
    <x v="1"/>
    <s v="PIT"/>
    <s v="PIT"/>
    <x v="39"/>
    <m/>
    <n v="1"/>
    <n v="155"/>
    <n v="78"/>
    <n v="95"/>
    <n v="59"/>
    <m/>
    <x v="0"/>
    <x v="1"/>
    <x v="1"/>
    <x v="2"/>
    <n v="1"/>
    <n v="734"/>
    <n v="5406"/>
    <n v="1493"/>
    <n v="236"/>
    <n v="56"/>
    <n v="120"/>
    <n v="486"/>
    <n v="747"/>
    <n v="34"/>
    <n v="24"/>
    <m/>
    <m/>
    <n v="593"/>
    <n v="543"/>
    <n v="3.49"/>
    <n v="47"/>
    <n v="11"/>
    <n v="33"/>
    <n v="4197"/>
    <n v="1363"/>
    <n v="105"/>
    <n v="386"/>
    <n v="811"/>
    <n v="128"/>
    <n v="163"/>
    <n v="0.97899999999999998"/>
    <x v="77"/>
    <s v="Forbes Field"/>
    <n v="1705828"/>
    <n v="101"/>
    <n v="100"/>
    <s v="PIT"/>
    <s v="PIT"/>
    <s v="PIT"/>
  </r>
  <r>
    <x v="89"/>
    <x v="1"/>
    <x v="0"/>
    <x v="1"/>
    <s v="SFN"/>
    <s v="SFG"/>
    <x v="42"/>
    <m/>
    <n v="5"/>
    <n v="156"/>
    <n v="77"/>
    <n v="79"/>
    <n v="75"/>
    <m/>
    <x v="0"/>
    <x v="0"/>
    <x v="0"/>
    <x v="1"/>
    <n v="0"/>
    <n v="671"/>
    <n v="5324"/>
    <n v="1357"/>
    <n v="220"/>
    <n v="62"/>
    <n v="130"/>
    <n v="467"/>
    <n v="846"/>
    <n v="86"/>
    <n v="45"/>
    <m/>
    <m/>
    <n v="631"/>
    <n v="534"/>
    <n v="3.44"/>
    <n v="55"/>
    <n v="16"/>
    <n v="26"/>
    <n v="4188"/>
    <n v="1288"/>
    <n v="107"/>
    <n v="512"/>
    <n v="897"/>
    <n v="165"/>
    <n v="117"/>
    <n v="0.97199999999999998"/>
    <x v="115"/>
    <s v="Candlestick Park"/>
    <n v="1795356"/>
    <n v="95"/>
    <n v="93"/>
    <s v="SFG"/>
    <s v="SFN"/>
    <s v="SFN"/>
  </r>
  <r>
    <x v="89"/>
    <x v="1"/>
    <x v="0"/>
    <x v="1"/>
    <s v="SLN"/>
    <s v="STL"/>
    <x v="40"/>
    <m/>
    <n v="3"/>
    <n v="155"/>
    <n v="77"/>
    <n v="86"/>
    <n v="68"/>
    <m/>
    <x v="0"/>
    <x v="0"/>
    <x v="0"/>
    <x v="1"/>
    <n v="0"/>
    <n v="639"/>
    <n v="5187"/>
    <n v="1317"/>
    <n v="213"/>
    <n v="48"/>
    <n v="138"/>
    <n v="501"/>
    <n v="792"/>
    <n v="48"/>
    <n v="35"/>
    <m/>
    <m/>
    <n v="616"/>
    <n v="554"/>
    <n v="3.64"/>
    <n v="37"/>
    <n v="11"/>
    <n v="30"/>
    <n v="4113"/>
    <n v="1316"/>
    <n v="127"/>
    <n v="511"/>
    <n v="906"/>
    <n v="141"/>
    <n v="152"/>
    <n v="0.97599999999999998"/>
    <x v="83"/>
    <s v="Sportsman's Park IV"/>
    <n v="1096632"/>
    <n v="108"/>
    <n v="109"/>
    <s v="STL"/>
    <s v="SLN"/>
    <s v="SLN"/>
  </r>
  <r>
    <x v="89"/>
    <x v="1"/>
    <x v="0"/>
    <x v="5"/>
    <s v="WS1"/>
    <s v="MIN"/>
    <x v="79"/>
    <m/>
    <n v="5"/>
    <n v="154"/>
    <n v="77"/>
    <n v="73"/>
    <n v="81"/>
    <m/>
    <x v="0"/>
    <x v="0"/>
    <x v="0"/>
    <x v="1"/>
    <n v="0"/>
    <n v="672"/>
    <n v="5248"/>
    <n v="1283"/>
    <n v="205"/>
    <n v="43"/>
    <n v="147"/>
    <n v="584"/>
    <n v="883"/>
    <n v="52"/>
    <n v="43"/>
    <m/>
    <m/>
    <n v="696"/>
    <n v="589"/>
    <n v="3.77"/>
    <n v="34"/>
    <n v="10"/>
    <n v="35"/>
    <n v="4215"/>
    <n v="1392"/>
    <n v="130"/>
    <n v="538"/>
    <n v="775"/>
    <n v="165"/>
    <n v="159"/>
    <n v="0.97299999999999998"/>
    <x v="79"/>
    <s v="Griffith Stadium II"/>
    <n v="743404"/>
    <n v="101"/>
    <n v="102"/>
    <s v="WSH"/>
    <s v="WS1"/>
    <s v="WS1"/>
  </r>
  <r>
    <x v="90"/>
    <x v="1"/>
    <x v="0"/>
    <x v="5"/>
    <s v="BAL"/>
    <s v="BAL"/>
    <x v="37"/>
    <m/>
    <n v="3"/>
    <n v="163"/>
    <n v="82"/>
    <n v="95"/>
    <n v="67"/>
    <m/>
    <x v="0"/>
    <x v="0"/>
    <x v="0"/>
    <x v="1"/>
    <n v="0"/>
    <n v="691"/>
    <n v="5481"/>
    <n v="1393"/>
    <n v="227"/>
    <n v="36"/>
    <n v="149"/>
    <n v="581"/>
    <n v="902"/>
    <n v="39"/>
    <n v="30"/>
    <m/>
    <m/>
    <n v="588"/>
    <n v="526"/>
    <n v="3.22"/>
    <n v="54"/>
    <n v="21"/>
    <n v="33"/>
    <n v="4413"/>
    <n v="1226"/>
    <n v="109"/>
    <n v="617"/>
    <n v="926"/>
    <n v="126"/>
    <n v="173"/>
    <n v="0.98"/>
    <x v="36"/>
    <s v="Memorial Stadium"/>
    <n v="951089"/>
    <n v="96"/>
    <n v="96"/>
    <s v="BAL"/>
    <s v="BAL"/>
    <s v="BAL"/>
  </r>
  <r>
    <x v="90"/>
    <x v="1"/>
    <x v="0"/>
    <x v="5"/>
    <s v="BOS"/>
    <s v="BOS"/>
    <x v="74"/>
    <m/>
    <n v="6"/>
    <n v="163"/>
    <n v="82"/>
    <n v="76"/>
    <n v="86"/>
    <m/>
    <x v="0"/>
    <x v="0"/>
    <x v="0"/>
    <x v="1"/>
    <n v="0"/>
    <n v="729"/>
    <n v="5508"/>
    <n v="1401"/>
    <n v="251"/>
    <n v="37"/>
    <n v="112"/>
    <n v="647"/>
    <n v="847"/>
    <n v="56"/>
    <n v="36"/>
    <m/>
    <m/>
    <n v="792"/>
    <n v="687"/>
    <n v="4.29"/>
    <n v="35"/>
    <n v="6"/>
    <n v="30"/>
    <n v="4326"/>
    <n v="1472"/>
    <n v="167"/>
    <n v="679"/>
    <n v="831"/>
    <n v="143"/>
    <n v="140"/>
    <n v="0.97699999999999998"/>
    <x v="92"/>
    <s v="Fenway Park II"/>
    <n v="850589"/>
    <n v="102"/>
    <n v="103"/>
    <s v="BOS"/>
    <s v="BOS"/>
    <s v="BOS"/>
  </r>
  <r>
    <x v="90"/>
    <x v="1"/>
    <x v="0"/>
    <x v="5"/>
    <s v="CHA"/>
    <s v="CHW"/>
    <x v="75"/>
    <m/>
    <n v="4"/>
    <n v="163"/>
    <n v="81"/>
    <n v="86"/>
    <n v="76"/>
    <m/>
    <x v="0"/>
    <x v="0"/>
    <x v="0"/>
    <x v="1"/>
    <n v="0"/>
    <n v="765"/>
    <n v="5556"/>
    <n v="1475"/>
    <n v="216"/>
    <n v="46"/>
    <n v="138"/>
    <n v="550"/>
    <n v="612"/>
    <n v="100"/>
    <n v="40"/>
    <m/>
    <m/>
    <n v="726"/>
    <n v="653"/>
    <n v="4.0599999999999996"/>
    <n v="39"/>
    <n v="3"/>
    <n v="33"/>
    <n v="4344"/>
    <n v="1491"/>
    <n v="158"/>
    <n v="498"/>
    <n v="814"/>
    <n v="128"/>
    <n v="138"/>
    <n v="0.98"/>
    <x v="85"/>
    <s v="Comiskey Park"/>
    <n v="1146019"/>
    <n v="99"/>
    <n v="97"/>
    <s v="CHW"/>
    <s v="CHA"/>
    <s v="CHA"/>
  </r>
  <r>
    <x v="90"/>
    <x v="1"/>
    <x v="0"/>
    <x v="1"/>
    <s v="CHN"/>
    <s v="CHC"/>
    <x v="25"/>
    <m/>
    <n v="7"/>
    <n v="156"/>
    <n v="78"/>
    <n v="64"/>
    <n v="90"/>
    <m/>
    <x v="0"/>
    <x v="0"/>
    <x v="0"/>
    <x v="1"/>
    <n v="0"/>
    <n v="689"/>
    <n v="5344"/>
    <n v="1364"/>
    <n v="238"/>
    <n v="51"/>
    <n v="176"/>
    <n v="539"/>
    <n v="1027"/>
    <n v="35"/>
    <n v="25"/>
    <m/>
    <m/>
    <n v="800"/>
    <n v="689"/>
    <n v="4.4800000000000004"/>
    <n v="34"/>
    <n v="6"/>
    <n v="25"/>
    <n v="4155"/>
    <n v="1492"/>
    <n v="165"/>
    <n v="465"/>
    <n v="755"/>
    <n v="183"/>
    <n v="175"/>
    <n v="0.97"/>
    <x v="88"/>
    <s v="Wrigley Field"/>
    <n v="673057"/>
    <n v="101"/>
    <n v="104"/>
    <s v="CHC"/>
    <s v="CHN"/>
    <s v="CHN"/>
  </r>
  <r>
    <x v="90"/>
    <x v="1"/>
    <x v="0"/>
    <x v="1"/>
    <s v="CIN"/>
    <s v="CIN"/>
    <x v="26"/>
    <m/>
    <n v="1"/>
    <n v="154"/>
    <n v="77"/>
    <n v="93"/>
    <n v="61"/>
    <m/>
    <x v="0"/>
    <x v="1"/>
    <x v="1"/>
    <x v="1"/>
    <n v="0"/>
    <n v="710"/>
    <n v="5243"/>
    <n v="1414"/>
    <n v="247"/>
    <n v="35"/>
    <n v="158"/>
    <n v="423"/>
    <n v="761"/>
    <n v="70"/>
    <n v="33"/>
    <m/>
    <m/>
    <n v="653"/>
    <n v="575"/>
    <n v="3.78"/>
    <n v="46"/>
    <n v="12"/>
    <n v="40"/>
    <n v="4110"/>
    <n v="1300"/>
    <n v="147"/>
    <n v="500"/>
    <n v="829"/>
    <n v="134"/>
    <n v="124"/>
    <n v="0.97699999999999998"/>
    <x v="25"/>
    <s v="Crosley Field"/>
    <n v="1117603"/>
    <n v="102"/>
    <n v="101"/>
    <s v="CIN"/>
    <s v="CIN"/>
    <s v="CIN"/>
  </r>
  <r>
    <x v="90"/>
    <x v="1"/>
    <x v="0"/>
    <x v="5"/>
    <s v="CLE"/>
    <s v="CLE"/>
    <x v="76"/>
    <m/>
    <n v="5"/>
    <n v="161"/>
    <n v="81"/>
    <n v="78"/>
    <n v="83"/>
    <m/>
    <x v="0"/>
    <x v="0"/>
    <x v="0"/>
    <x v="1"/>
    <n v="0"/>
    <n v="737"/>
    <n v="5609"/>
    <n v="1493"/>
    <n v="257"/>
    <n v="39"/>
    <n v="150"/>
    <n v="492"/>
    <n v="720"/>
    <n v="34"/>
    <n v="11"/>
    <m/>
    <m/>
    <n v="752"/>
    <n v="665"/>
    <n v="4.1500000000000004"/>
    <n v="35"/>
    <n v="12"/>
    <n v="23"/>
    <n v="4329"/>
    <n v="1426"/>
    <n v="178"/>
    <n v="599"/>
    <n v="801"/>
    <n v="139"/>
    <n v="142"/>
    <n v="0.97699999999999998"/>
    <x v="107"/>
    <s v="Cleveland Stadium"/>
    <n v="725547"/>
    <n v="97"/>
    <n v="98"/>
    <s v="CLE"/>
    <s v="CLE"/>
    <s v="CLE"/>
  </r>
  <r>
    <x v="90"/>
    <x v="1"/>
    <x v="0"/>
    <x v="5"/>
    <s v="DET"/>
    <s v="DET"/>
    <x v="77"/>
    <m/>
    <n v="2"/>
    <n v="163"/>
    <n v="82"/>
    <n v="101"/>
    <n v="61"/>
    <m/>
    <x v="0"/>
    <x v="0"/>
    <x v="0"/>
    <x v="1"/>
    <n v="0"/>
    <n v="841"/>
    <n v="5561"/>
    <n v="1481"/>
    <n v="215"/>
    <n v="53"/>
    <n v="180"/>
    <n v="673"/>
    <n v="867"/>
    <n v="98"/>
    <n v="36"/>
    <m/>
    <m/>
    <n v="671"/>
    <n v="575"/>
    <n v="3.55"/>
    <n v="62"/>
    <n v="12"/>
    <n v="30"/>
    <n v="4377"/>
    <n v="1404"/>
    <n v="170"/>
    <n v="469"/>
    <n v="836"/>
    <n v="146"/>
    <n v="147"/>
    <n v="0.97599999999999998"/>
    <x v="86"/>
    <s v="Tiger Stadium"/>
    <n v="1600710"/>
    <n v="103"/>
    <n v="102"/>
    <s v="DET"/>
    <s v="DET"/>
    <s v="DET"/>
  </r>
  <r>
    <x v="90"/>
    <x v="1"/>
    <x v="0"/>
    <x v="5"/>
    <s v="KC1"/>
    <s v="OAK"/>
    <x v="78"/>
    <m/>
    <n v="9"/>
    <n v="162"/>
    <n v="80"/>
    <n v="61"/>
    <n v="100"/>
    <m/>
    <x v="0"/>
    <x v="0"/>
    <x v="0"/>
    <x v="1"/>
    <n v="0"/>
    <n v="683"/>
    <n v="5423"/>
    <n v="1342"/>
    <n v="216"/>
    <n v="47"/>
    <n v="90"/>
    <n v="580"/>
    <n v="772"/>
    <n v="58"/>
    <n v="22"/>
    <m/>
    <m/>
    <n v="863"/>
    <n v="745"/>
    <n v="4.74"/>
    <n v="32"/>
    <n v="5"/>
    <n v="23"/>
    <n v="4245"/>
    <n v="1519"/>
    <n v="141"/>
    <n v="629"/>
    <n v="703"/>
    <n v="174"/>
    <n v="160"/>
    <n v="0.97199999999999998"/>
    <x v="113"/>
    <s v="Municipal Stadium I"/>
    <n v="683817"/>
    <n v="101"/>
    <n v="103"/>
    <s v="KCA"/>
    <s v="KC1"/>
    <s v="KC1"/>
  </r>
  <r>
    <x v="90"/>
    <x v="1"/>
    <x v="0"/>
    <x v="5"/>
    <s v="LAA"/>
    <s v="ANA"/>
    <x v="87"/>
    <m/>
    <n v="8"/>
    <n v="162"/>
    <n v="82"/>
    <n v="70"/>
    <n v="91"/>
    <m/>
    <x v="0"/>
    <x v="0"/>
    <x v="0"/>
    <x v="1"/>
    <n v="0"/>
    <n v="744"/>
    <n v="5424"/>
    <n v="1331"/>
    <n v="218"/>
    <n v="22"/>
    <n v="189"/>
    <n v="681"/>
    <n v="1068"/>
    <n v="37"/>
    <n v="28"/>
    <m/>
    <m/>
    <n v="784"/>
    <n v="689"/>
    <n v="4.3099999999999996"/>
    <n v="25"/>
    <n v="5"/>
    <n v="34"/>
    <n v="4314"/>
    <n v="1391"/>
    <n v="180"/>
    <n v="713"/>
    <n v="973"/>
    <n v="192"/>
    <n v="154"/>
    <n v="0.96899999999999997"/>
    <x v="116"/>
    <s v="Wrigley Field (LA)"/>
    <n v="603510"/>
    <n v="111"/>
    <n v="112"/>
    <s v="LAA"/>
    <s v="LAA"/>
    <s v="LAA"/>
  </r>
  <r>
    <x v="90"/>
    <x v="1"/>
    <x v="0"/>
    <x v="1"/>
    <s v="LAN"/>
    <s v="LAD"/>
    <x v="47"/>
    <m/>
    <n v="2"/>
    <n v="154"/>
    <n v="77"/>
    <n v="89"/>
    <n v="65"/>
    <m/>
    <x v="0"/>
    <x v="0"/>
    <x v="0"/>
    <x v="1"/>
    <n v="0"/>
    <n v="735"/>
    <n v="5189"/>
    <n v="1358"/>
    <n v="193"/>
    <n v="40"/>
    <n v="157"/>
    <n v="596"/>
    <n v="796"/>
    <n v="86"/>
    <n v="45"/>
    <m/>
    <m/>
    <n v="697"/>
    <n v="619"/>
    <n v="4.04"/>
    <n v="40"/>
    <n v="10"/>
    <n v="35"/>
    <n v="4134"/>
    <n v="1346"/>
    <n v="167"/>
    <n v="544"/>
    <n v="1105"/>
    <n v="136"/>
    <n v="162"/>
    <n v="0.97599999999999998"/>
    <x v="114"/>
    <s v="Los Angeles Memorial Coliseum"/>
    <n v="1804250"/>
    <n v="108"/>
    <n v="107"/>
    <s v="LAD"/>
    <s v="LAN"/>
    <s v="LAN"/>
  </r>
  <r>
    <x v="90"/>
    <x v="1"/>
    <x v="0"/>
    <x v="5"/>
    <s v="MIN"/>
    <s v="MIN"/>
    <x v="79"/>
    <m/>
    <n v="7"/>
    <n v="161"/>
    <n v="81"/>
    <n v="70"/>
    <n v="90"/>
    <m/>
    <x v="0"/>
    <x v="0"/>
    <x v="0"/>
    <x v="1"/>
    <n v="0"/>
    <n v="707"/>
    <n v="5417"/>
    <n v="1353"/>
    <n v="215"/>
    <n v="40"/>
    <n v="167"/>
    <n v="597"/>
    <n v="840"/>
    <n v="47"/>
    <n v="43"/>
    <m/>
    <m/>
    <n v="778"/>
    <n v="681"/>
    <n v="4.28"/>
    <n v="49"/>
    <n v="14"/>
    <n v="23"/>
    <n v="4296"/>
    <n v="1415"/>
    <n v="163"/>
    <n v="570"/>
    <n v="914"/>
    <n v="174"/>
    <n v="150"/>
    <n v="0.97099999999999997"/>
    <x v="117"/>
    <s v="Metropolitan Stadium"/>
    <n v="1256723"/>
    <n v="106"/>
    <n v="106"/>
    <s v="MIN"/>
    <s v="MIN"/>
    <s v="MIN"/>
  </r>
  <r>
    <x v="90"/>
    <x v="1"/>
    <x v="0"/>
    <x v="1"/>
    <s v="ML1"/>
    <s v="ATL"/>
    <x v="24"/>
    <m/>
    <n v="4"/>
    <n v="155"/>
    <n v="77"/>
    <n v="83"/>
    <n v="71"/>
    <m/>
    <x v="0"/>
    <x v="0"/>
    <x v="0"/>
    <x v="1"/>
    <n v="0"/>
    <n v="712"/>
    <n v="5288"/>
    <n v="1365"/>
    <n v="199"/>
    <n v="34"/>
    <n v="188"/>
    <n v="534"/>
    <n v="880"/>
    <n v="70"/>
    <n v="43"/>
    <m/>
    <m/>
    <n v="656"/>
    <n v="601"/>
    <n v="3.89"/>
    <n v="57"/>
    <n v="8"/>
    <n v="16"/>
    <n v="4173"/>
    <n v="1357"/>
    <n v="153"/>
    <n v="493"/>
    <n v="652"/>
    <n v="111"/>
    <n v="152"/>
    <n v="0.98199999999999998"/>
    <x v="111"/>
    <s v="County Stadium"/>
    <n v="1101441"/>
    <n v="94"/>
    <n v="92"/>
    <s v="MLN"/>
    <s v="MLN"/>
    <s v="MLN"/>
  </r>
  <r>
    <x v="90"/>
    <x v="1"/>
    <x v="0"/>
    <x v="5"/>
    <s v="NYA"/>
    <s v="NYY"/>
    <x v="73"/>
    <m/>
    <n v="1"/>
    <n v="163"/>
    <n v="81"/>
    <n v="109"/>
    <n v="53"/>
    <m/>
    <x v="0"/>
    <x v="1"/>
    <x v="1"/>
    <x v="2"/>
    <n v="1"/>
    <n v="827"/>
    <n v="5559"/>
    <n v="1461"/>
    <n v="194"/>
    <n v="40"/>
    <n v="240"/>
    <n v="543"/>
    <n v="785"/>
    <n v="28"/>
    <n v="18"/>
    <m/>
    <m/>
    <n v="612"/>
    <n v="558"/>
    <n v="3.46"/>
    <n v="47"/>
    <n v="14"/>
    <n v="39"/>
    <n v="4353"/>
    <n v="1288"/>
    <n v="137"/>
    <n v="542"/>
    <n v="866"/>
    <n v="124"/>
    <n v="180"/>
    <n v="0.98"/>
    <x v="96"/>
    <s v="Yankee Stadium I"/>
    <n v="1747725"/>
    <n v="95"/>
    <n v="93"/>
    <s v="NYY"/>
    <s v="NYA"/>
    <s v="NYA"/>
  </r>
  <r>
    <x v="90"/>
    <x v="1"/>
    <x v="0"/>
    <x v="1"/>
    <s v="PHI"/>
    <s v="PHI"/>
    <x v="44"/>
    <m/>
    <n v="8"/>
    <n v="155"/>
    <n v="78"/>
    <n v="47"/>
    <n v="107"/>
    <m/>
    <x v="0"/>
    <x v="0"/>
    <x v="0"/>
    <x v="1"/>
    <n v="0"/>
    <n v="584"/>
    <n v="5213"/>
    <n v="1265"/>
    <n v="185"/>
    <n v="50"/>
    <n v="103"/>
    <n v="475"/>
    <n v="928"/>
    <n v="56"/>
    <n v="30"/>
    <m/>
    <m/>
    <n v="796"/>
    <n v="708"/>
    <n v="4.6100000000000003"/>
    <n v="29"/>
    <n v="9"/>
    <n v="13"/>
    <n v="4149"/>
    <n v="1452"/>
    <n v="155"/>
    <n v="521"/>
    <n v="775"/>
    <n v="144"/>
    <n v="179"/>
    <n v="0.97599999999999998"/>
    <x v="71"/>
    <s v="Connie Mack Stadium"/>
    <n v="590039"/>
    <n v="98"/>
    <n v="101"/>
    <s v="PHI"/>
    <s v="PHI"/>
    <s v="PHI"/>
  </r>
  <r>
    <x v="90"/>
    <x v="1"/>
    <x v="0"/>
    <x v="1"/>
    <s v="PIT"/>
    <s v="PIT"/>
    <x v="39"/>
    <m/>
    <n v="6"/>
    <n v="154"/>
    <n v="77"/>
    <n v="75"/>
    <n v="79"/>
    <m/>
    <x v="0"/>
    <x v="0"/>
    <x v="0"/>
    <x v="1"/>
    <n v="0"/>
    <n v="694"/>
    <n v="5311"/>
    <n v="1448"/>
    <n v="232"/>
    <n v="57"/>
    <n v="128"/>
    <n v="428"/>
    <n v="721"/>
    <n v="26"/>
    <n v="30"/>
    <m/>
    <m/>
    <n v="675"/>
    <n v="593"/>
    <n v="3.92"/>
    <n v="34"/>
    <n v="9"/>
    <n v="29"/>
    <n v="4086"/>
    <n v="1442"/>
    <n v="121"/>
    <n v="400"/>
    <n v="759"/>
    <n v="150"/>
    <n v="189"/>
    <n v="0.97499999999999998"/>
    <x v="77"/>
    <s v="Forbes Field"/>
    <n v="1199128"/>
    <n v="101"/>
    <n v="99"/>
    <s v="PIT"/>
    <s v="PIT"/>
    <s v="PIT"/>
  </r>
  <r>
    <x v="90"/>
    <x v="1"/>
    <x v="0"/>
    <x v="1"/>
    <s v="SFN"/>
    <s v="SFG"/>
    <x v="42"/>
    <m/>
    <n v="3"/>
    <n v="155"/>
    <n v="77"/>
    <n v="85"/>
    <n v="69"/>
    <m/>
    <x v="0"/>
    <x v="0"/>
    <x v="0"/>
    <x v="1"/>
    <n v="0"/>
    <n v="773"/>
    <n v="5233"/>
    <n v="1379"/>
    <n v="219"/>
    <n v="32"/>
    <n v="183"/>
    <n v="506"/>
    <n v="764"/>
    <n v="79"/>
    <n v="54"/>
    <m/>
    <m/>
    <n v="655"/>
    <n v="581"/>
    <n v="3.77"/>
    <n v="39"/>
    <n v="9"/>
    <n v="30"/>
    <n v="4164"/>
    <n v="1306"/>
    <n v="152"/>
    <n v="502"/>
    <n v="924"/>
    <n v="133"/>
    <n v="126"/>
    <n v="0.97699999999999998"/>
    <x v="115"/>
    <s v="Candlestick Park"/>
    <n v="1390679"/>
    <n v="97"/>
    <n v="95"/>
    <s v="SFG"/>
    <s v="SFN"/>
    <s v="SFN"/>
  </r>
  <r>
    <x v="90"/>
    <x v="1"/>
    <x v="0"/>
    <x v="1"/>
    <s v="SLN"/>
    <s v="STL"/>
    <x v="40"/>
    <m/>
    <n v="5"/>
    <n v="155"/>
    <n v="78"/>
    <n v="80"/>
    <n v="74"/>
    <m/>
    <x v="0"/>
    <x v="0"/>
    <x v="0"/>
    <x v="1"/>
    <n v="0"/>
    <n v="703"/>
    <n v="5307"/>
    <n v="1436"/>
    <n v="236"/>
    <n v="51"/>
    <n v="103"/>
    <n v="494"/>
    <n v="745"/>
    <n v="46"/>
    <n v="28"/>
    <m/>
    <m/>
    <n v="668"/>
    <n v="568"/>
    <n v="3.74"/>
    <n v="49"/>
    <n v="10"/>
    <n v="24"/>
    <n v="4104"/>
    <n v="1334"/>
    <n v="136"/>
    <n v="570"/>
    <n v="823"/>
    <n v="166"/>
    <n v="165"/>
    <n v="0.97199999999999998"/>
    <x v="83"/>
    <s v="Sportsman's Park IV"/>
    <n v="855305"/>
    <n v="110"/>
    <n v="110"/>
    <s v="STL"/>
    <s v="SLN"/>
    <s v="SLN"/>
  </r>
  <r>
    <x v="90"/>
    <x v="1"/>
    <x v="0"/>
    <x v="5"/>
    <s v="WS2"/>
    <s v="TEX"/>
    <x v="88"/>
    <m/>
    <n v="9"/>
    <n v="161"/>
    <n v="79"/>
    <n v="61"/>
    <n v="100"/>
    <m/>
    <x v="0"/>
    <x v="0"/>
    <x v="0"/>
    <x v="1"/>
    <n v="0"/>
    <n v="618"/>
    <n v="5366"/>
    <n v="1307"/>
    <n v="217"/>
    <n v="44"/>
    <n v="119"/>
    <n v="558"/>
    <n v="917"/>
    <n v="81"/>
    <n v="47"/>
    <m/>
    <m/>
    <n v="776"/>
    <n v="670"/>
    <n v="4.2300000000000004"/>
    <n v="39"/>
    <n v="8"/>
    <n v="21"/>
    <n v="4275"/>
    <n v="1405"/>
    <n v="131"/>
    <n v="586"/>
    <n v="666"/>
    <n v="156"/>
    <n v="171"/>
    <n v="0.97499999999999998"/>
    <x v="79"/>
    <s v="Griffith Stadium II"/>
    <n v="597287"/>
    <n v="95"/>
    <n v="97"/>
    <s v="WSA"/>
    <s v="WS2"/>
    <s v="WS2"/>
  </r>
  <r>
    <x v="91"/>
    <x v="1"/>
    <x v="0"/>
    <x v="5"/>
    <s v="BAL"/>
    <s v="BAL"/>
    <x v="37"/>
    <m/>
    <n v="7"/>
    <n v="162"/>
    <n v="82"/>
    <n v="77"/>
    <n v="85"/>
    <m/>
    <x v="0"/>
    <x v="0"/>
    <x v="0"/>
    <x v="1"/>
    <n v="0"/>
    <n v="652"/>
    <n v="5491"/>
    <n v="1363"/>
    <n v="225"/>
    <n v="34"/>
    <n v="156"/>
    <n v="516"/>
    <n v="931"/>
    <n v="45"/>
    <n v="32"/>
    <m/>
    <m/>
    <n v="680"/>
    <n v="599"/>
    <n v="3.69"/>
    <n v="32"/>
    <n v="8"/>
    <n v="33"/>
    <n v="4386"/>
    <n v="1373"/>
    <n v="147"/>
    <n v="549"/>
    <n v="898"/>
    <n v="122"/>
    <n v="152"/>
    <n v="0.98"/>
    <x v="36"/>
    <s v="Memorial Stadium"/>
    <n v="790254"/>
    <n v="94"/>
    <n v="93"/>
    <s v="BAL"/>
    <s v="BAL"/>
    <s v="BAL"/>
  </r>
  <r>
    <x v="91"/>
    <x v="1"/>
    <x v="0"/>
    <x v="5"/>
    <s v="BOS"/>
    <s v="BOS"/>
    <x v="74"/>
    <m/>
    <n v="8"/>
    <n v="160"/>
    <n v="79"/>
    <n v="76"/>
    <n v="84"/>
    <m/>
    <x v="0"/>
    <x v="0"/>
    <x v="0"/>
    <x v="1"/>
    <n v="0"/>
    <n v="707"/>
    <n v="5530"/>
    <n v="1429"/>
    <n v="257"/>
    <n v="53"/>
    <n v="146"/>
    <n v="525"/>
    <n v="923"/>
    <n v="39"/>
    <n v="33"/>
    <m/>
    <m/>
    <n v="756"/>
    <n v="674"/>
    <n v="4.22"/>
    <n v="34"/>
    <n v="12"/>
    <n v="40"/>
    <n v="4311"/>
    <n v="1416"/>
    <n v="159"/>
    <n v="632"/>
    <n v="923"/>
    <n v="128"/>
    <n v="152"/>
    <n v="0.97899999999999998"/>
    <x v="92"/>
    <s v="Fenway Park II"/>
    <n v="733080"/>
    <n v="103"/>
    <n v="104"/>
    <s v="BOS"/>
    <s v="BOS"/>
    <s v="BOS"/>
  </r>
  <r>
    <x v="91"/>
    <x v="1"/>
    <x v="0"/>
    <x v="5"/>
    <s v="CHA"/>
    <s v="CHW"/>
    <x v="75"/>
    <m/>
    <n v="5"/>
    <n v="162"/>
    <n v="81"/>
    <n v="85"/>
    <n v="77"/>
    <m/>
    <x v="0"/>
    <x v="0"/>
    <x v="0"/>
    <x v="1"/>
    <n v="0"/>
    <n v="707"/>
    <n v="5514"/>
    <n v="1415"/>
    <n v="250"/>
    <n v="56"/>
    <n v="92"/>
    <n v="620"/>
    <n v="674"/>
    <n v="76"/>
    <n v="40"/>
    <m/>
    <m/>
    <n v="658"/>
    <n v="601"/>
    <n v="3.73"/>
    <n v="50"/>
    <n v="13"/>
    <n v="28"/>
    <n v="4353"/>
    <n v="1380"/>
    <n v="123"/>
    <n v="537"/>
    <n v="821"/>
    <n v="110"/>
    <n v="153"/>
    <n v="0.98199999999999998"/>
    <x v="85"/>
    <s v="Comiskey Park"/>
    <n v="1131562"/>
    <n v="100"/>
    <n v="99"/>
    <s v="CHW"/>
    <s v="CHA"/>
    <s v="CHA"/>
  </r>
  <r>
    <x v="91"/>
    <x v="1"/>
    <x v="0"/>
    <x v="1"/>
    <s v="CHN"/>
    <s v="CHC"/>
    <x v="25"/>
    <m/>
    <n v="9"/>
    <n v="162"/>
    <n v="81"/>
    <n v="59"/>
    <n v="103"/>
    <m/>
    <x v="0"/>
    <x v="0"/>
    <x v="0"/>
    <x v="1"/>
    <n v="0"/>
    <n v="632"/>
    <n v="5534"/>
    <n v="1398"/>
    <n v="196"/>
    <n v="56"/>
    <n v="126"/>
    <n v="504"/>
    <n v="1044"/>
    <n v="78"/>
    <n v="50"/>
    <m/>
    <m/>
    <n v="827"/>
    <n v="725"/>
    <n v="4.54"/>
    <n v="29"/>
    <n v="4"/>
    <n v="26"/>
    <n v="4314"/>
    <n v="1509"/>
    <n v="159"/>
    <n v="601"/>
    <n v="783"/>
    <n v="146"/>
    <n v="171"/>
    <n v="0.97699999999999998"/>
    <x v="88"/>
    <s v="Wrigley Field"/>
    <n v="609802"/>
    <n v="104"/>
    <n v="105"/>
    <s v="CHC"/>
    <s v="CHN"/>
    <s v="CHN"/>
  </r>
  <r>
    <x v="91"/>
    <x v="1"/>
    <x v="0"/>
    <x v="1"/>
    <s v="CIN"/>
    <s v="CIN"/>
    <x v="26"/>
    <m/>
    <n v="3"/>
    <n v="162"/>
    <n v="81"/>
    <n v="98"/>
    <n v="64"/>
    <m/>
    <x v="0"/>
    <x v="0"/>
    <x v="0"/>
    <x v="1"/>
    <n v="0"/>
    <n v="802"/>
    <n v="5645"/>
    <n v="1523"/>
    <n v="252"/>
    <n v="40"/>
    <n v="167"/>
    <n v="498"/>
    <n v="903"/>
    <n v="66"/>
    <n v="39"/>
    <m/>
    <m/>
    <n v="685"/>
    <n v="608"/>
    <n v="3.75"/>
    <n v="51"/>
    <n v="13"/>
    <n v="35"/>
    <n v="4380"/>
    <n v="1397"/>
    <n v="149"/>
    <n v="567"/>
    <n v="964"/>
    <n v="143"/>
    <n v="144"/>
    <n v="0.97699999999999998"/>
    <x v="25"/>
    <s v="Crosley Field"/>
    <n v="982095"/>
    <n v="104"/>
    <n v="102"/>
    <s v="CIN"/>
    <s v="CIN"/>
    <s v="CIN"/>
  </r>
  <r>
    <x v="91"/>
    <x v="1"/>
    <x v="0"/>
    <x v="5"/>
    <s v="CLE"/>
    <s v="CLE"/>
    <x v="76"/>
    <m/>
    <n v="6"/>
    <n v="162"/>
    <n v="81"/>
    <n v="80"/>
    <n v="82"/>
    <m/>
    <x v="0"/>
    <x v="0"/>
    <x v="0"/>
    <x v="1"/>
    <n v="0"/>
    <n v="682"/>
    <n v="5484"/>
    <n v="1341"/>
    <n v="202"/>
    <n v="22"/>
    <n v="180"/>
    <n v="502"/>
    <n v="939"/>
    <n v="35"/>
    <n v="16"/>
    <m/>
    <m/>
    <n v="745"/>
    <n v="663"/>
    <n v="4.1399999999999997"/>
    <n v="45"/>
    <n v="12"/>
    <n v="31"/>
    <n v="4323"/>
    <n v="1410"/>
    <n v="174"/>
    <n v="594"/>
    <n v="780"/>
    <n v="139"/>
    <n v="168"/>
    <n v="0.97699999999999998"/>
    <x v="107"/>
    <s v="Cleveland Stadium"/>
    <n v="716076"/>
    <n v="97"/>
    <n v="97"/>
    <s v="CLE"/>
    <s v="CLE"/>
    <s v="CLE"/>
  </r>
  <r>
    <x v="91"/>
    <x v="1"/>
    <x v="0"/>
    <x v="5"/>
    <s v="DET"/>
    <s v="DET"/>
    <x v="77"/>
    <m/>
    <n v="4"/>
    <n v="161"/>
    <n v="82"/>
    <n v="85"/>
    <n v="76"/>
    <m/>
    <x v="0"/>
    <x v="0"/>
    <x v="0"/>
    <x v="1"/>
    <n v="0"/>
    <n v="758"/>
    <n v="5456"/>
    <n v="1352"/>
    <n v="191"/>
    <n v="36"/>
    <n v="209"/>
    <n v="651"/>
    <n v="894"/>
    <n v="69"/>
    <n v="21"/>
    <m/>
    <m/>
    <n v="692"/>
    <n v="611"/>
    <n v="3.81"/>
    <n v="46"/>
    <n v="8"/>
    <n v="35"/>
    <n v="4329"/>
    <n v="1452"/>
    <n v="169"/>
    <n v="503"/>
    <n v="873"/>
    <n v="156"/>
    <n v="114"/>
    <n v="0.97399999999999998"/>
    <x v="86"/>
    <s v="Tiger Stadium"/>
    <n v="1207881"/>
    <n v="103"/>
    <n v="102"/>
    <s v="DET"/>
    <s v="DET"/>
    <s v="DET"/>
  </r>
  <r>
    <x v="91"/>
    <x v="1"/>
    <x v="0"/>
    <x v="1"/>
    <s v="HOU"/>
    <s v="HOU"/>
    <x v="89"/>
    <m/>
    <n v="8"/>
    <n v="162"/>
    <n v="82"/>
    <n v="64"/>
    <n v="96"/>
    <m/>
    <x v="0"/>
    <x v="0"/>
    <x v="0"/>
    <x v="1"/>
    <n v="0"/>
    <n v="592"/>
    <n v="5558"/>
    <n v="1370"/>
    <n v="170"/>
    <n v="47"/>
    <n v="105"/>
    <n v="493"/>
    <n v="806"/>
    <n v="42"/>
    <n v="30"/>
    <m/>
    <m/>
    <n v="717"/>
    <n v="618"/>
    <n v="3.83"/>
    <n v="34"/>
    <n v="9"/>
    <n v="19"/>
    <n v="4359"/>
    <n v="1446"/>
    <n v="113"/>
    <n v="471"/>
    <n v="1047"/>
    <n v="173"/>
    <n v="149"/>
    <n v="0.97299999999999998"/>
    <x v="118"/>
    <s v="Colt Stadium"/>
    <n v="924456"/>
    <n v="93"/>
    <n v="95"/>
    <s v="HOU"/>
    <s v="HOU"/>
    <s v="HOU"/>
  </r>
  <r>
    <x v="91"/>
    <x v="1"/>
    <x v="0"/>
    <x v="5"/>
    <s v="KC1"/>
    <s v="OAK"/>
    <x v="78"/>
    <m/>
    <n v="9"/>
    <n v="162"/>
    <n v="81"/>
    <n v="72"/>
    <n v="90"/>
    <m/>
    <x v="0"/>
    <x v="0"/>
    <x v="0"/>
    <x v="1"/>
    <n v="0"/>
    <n v="745"/>
    <n v="5576"/>
    <n v="1467"/>
    <n v="220"/>
    <n v="58"/>
    <n v="116"/>
    <n v="556"/>
    <n v="803"/>
    <n v="76"/>
    <n v="21"/>
    <m/>
    <m/>
    <n v="837"/>
    <n v="763"/>
    <n v="4.79"/>
    <n v="32"/>
    <n v="4"/>
    <n v="33"/>
    <n v="4302"/>
    <n v="1450"/>
    <n v="199"/>
    <n v="655"/>
    <n v="825"/>
    <n v="132"/>
    <n v="131"/>
    <n v="0.97799999999999998"/>
    <x v="113"/>
    <s v="Municipal Stadium I"/>
    <n v="635675"/>
    <n v="104"/>
    <n v="106"/>
    <s v="KCA"/>
    <s v="KC1"/>
    <s v="KC1"/>
  </r>
  <r>
    <x v="91"/>
    <x v="1"/>
    <x v="0"/>
    <x v="5"/>
    <s v="LAA"/>
    <s v="ANA"/>
    <x v="87"/>
    <m/>
    <n v="3"/>
    <n v="162"/>
    <n v="81"/>
    <n v="86"/>
    <n v="76"/>
    <m/>
    <x v="0"/>
    <x v="0"/>
    <x v="0"/>
    <x v="1"/>
    <n v="0"/>
    <n v="718"/>
    <n v="5499"/>
    <n v="1377"/>
    <n v="232"/>
    <n v="35"/>
    <n v="137"/>
    <n v="602"/>
    <n v="917"/>
    <n v="46"/>
    <n v="27"/>
    <m/>
    <m/>
    <n v="706"/>
    <n v="603"/>
    <n v="3.7"/>
    <n v="23"/>
    <n v="15"/>
    <n v="47"/>
    <n v="4398"/>
    <n v="1412"/>
    <n v="118"/>
    <n v="616"/>
    <n v="858"/>
    <n v="175"/>
    <n v="153"/>
    <n v="0.97199999999999998"/>
    <x v="116"/>
    <s v="Dodger Stadium"/>
    <n v="1144063"/>
    <n v="97"/>
    <n v="97"/>
    <s v="LAA"/>
    <s v="LAA"/>
    <s v="LAA"/>
  </r>
  <r>
    <x v="91"/>
    <x v="1"/>
    <x v="0"/>
    <x v="1"/>
    <s v="LAN"/>
    <s v="LAD"/>
    <x v="47"/>
    <m/>
    <n v="2"/>
    <n v="165"/>
    <n v="83"/>
    <n v="102"/>
    <n v="63"/>
    <m/>
    <x v="0"/>
    <x v="0"/>
    <x v="0"/>
    <x v="1"/>
    <n v="0"/>
    <n v="842"/>
    <n v="5628"/>
    <n v="1510"/>
    <n v="192"/>
    <n v="65"/>
    <n v="140"/>
    <n v="572"/>
    <n v="886"/>
    <n v="198"/>
    <n v="43"/>
    <m/>
    <m/>
    <n v="697"/>
    <n v="599"/>
    <n v="3.62"/>
    <n v="44"/>
    <n v="8"/>
    <n v="46"/>
    <n v="4464"/>
    <n v="1386"/>
    <n v="115"/>
    <n v="588"/>
    <n v="1104"/>
    <n v="191"/>
    <n v="144"/>
    <n v="0.97"/>
    <x v="114"/>
    <s v="Dodger Stadium"/>
    <n v="2755184"/>
    <n v="93"/>
    <n v="91"/>
    <s v="LAD"/>
    <s v="LAN"/>
    <s v="LAN"/>
  </r>
  <r>
    <x v="91"/>
    <x v="1"/>
    <x v="0"/>
    <x v="5"/>
    <s v="MIN"/>
    <s v="MIN"/>
    <x v="79"/>
    <m/>
    <n v="2"/>
    <n v="163"/>
    <n v="82"/>
    <n v="91"/>
    <n v="71"/>
    <m/>
    <x v="0"/>
    <x v="0"/>
    <x v="0"/>
    <x v="1"/>
    <n v="0"/>
    <n v="798"/>
    <n v="5561"/>
    <n v="1445"/>
    <n v="215"/>
    <n v="39"/>
    <n v="185"/>
    <n v="649"/>
    <n v="823"/>
    <n v="33"/>
    <n v="20"/>
    <m/>
    <m/>
    <n v="713"/>
    <n v="632"/>
    <n v="3.89"/>
    <n v="53"/>
    <n v="11"/>
    <n v="27"/>
    <n v="4389"/>
    <n v="1400"/>
    <n v="166"/>
    <n v="493"/>
    <n v="948"/>
    <n v="129"/>
    <n v="173"/>
    <n v="0.97899999999999998"/>
    <x v="117"/>
    <s v="Metropolitan Stadium"/>
    <n v="1433116"/>
    <n v="104"/>
    <n v="103"/>
    <s v="MIN"/>
    <s v="MIN"/>
    <s v="MIN"/>
  </r>
  <r>
    <x v="91"/>
    <x v="1"/>
    <x v="0"/>
    <x v="1"/>
    <s v="ML1"/>
    <s v="ATL"/>
    <x v="24"/>
    <m/>
    <n v="5"/>
    <n v="162"/>
    <n v="81"/>
    <n v="86"/>
    <n v="76"/>
    <m/>
    <x v="0"/>
    <x v="0"/>
    <x v="0"/>
    <x v="1"/>
    <n v="0"/>
    <n v="730"/>
    <n v="5458"/>
    <n v="1376"/>
    <n v="204"/>
    <n v="38"/>
    <n v="181"/>
    <n v="581"/>
    <n v="975"/>
    <n v="57"/>
    <n v="27"/>
    <m/>
    <m/>
    <n v="665"/>
    <n v="586"/>
    <n v="3.68"/>
    <n v="59"/>
    <n v="10"/>
    <n v="24"/>
    <n v="4302"/>
    <n v="1443"/>
    <n v="151"/>
    <n v="407"/>
    <n v="802"/>
    <n v="123"/>
    <n v="154"/>
    <n v="0.98"/>
    <x v="111"/>
    <s v="County Stadium"/>
    <n v="766921"/>
    <n v="97"/>
    <n v="96"/>
    <s v="MLN"/>
    <s v="MLN"/>
    <s v="MLN"/>
  </r>
  <r>
    <x v="91"/>
    <x v="1"/>
    <x v="0"/>
    <x v="5"/>
    <s v="NYA"/>
    <s v="NYY"/>
    <x v="73"/>
    <m/>
    <n v="1"/>
    <n v="162"/>
    <n v="80"/>
    <n v="96"/>
    <n v="66"/>
    <m/>
    <x v="0"/>
    <x v="1"/>
    <x v="1"/>
    <x v="2"/>
    <n v="1"/>
    <n v="817"/>
    <n v="5644"/>
    <n v="1509"/>
    <n v="240"/>
    <n v="29"/>
    <n v="199"/>
    <n v="584"/>
    <n v="842"/>
    <n v="42"/>
    <n v="29"/>
    <m/>
    <m/>
    <n v="680"/>
    <n v="604"/>
    <n v="3.7"/>
    <n v="33"/>
    <n v="10"/>
    <n v="42"/>
    <n v="4410"/>
    <n v="1375"/>
    <n v="146"/>
    <n v="499"/>
    <n v="838"/>
    <n v="131"/>
    <n v="151"/>
    <n v="0.97899999999999998"/>
    <x v="96"/>
    <s v="Yankee Stadium I"/>
    <n v="1493574"/>
    <n v="97"/>
    <n v="95"/>
    <s v="NYY"/>
    <s v="NYA"/>
    <s v="NYA"/>
  </r>
  <r>
    <x v="91"/>
    <x v="1"/>
    <x v="0"/>
    <x v="1"/>
    <s v="NYN"/>
    <s v="NYM"/>
    <x v="90"/>
    <m/>
    <n v="10"/>
    <n v="161"/>
    <n v="80"/>
    <n v="40"/>
    <n v="120"/>
    <m/>
    <x v="0"/>
    <x v="0"/>
    <x v="0"/>
    <x v="1"/>
    <n v="0"/>
    <n v="617"/>
    <n v="5492"/>
    <n v="1318"/>
    <n v="166"/>
    <n v="40"/>
    <n v="139"/>
    <n v="616"/>
    <n v="991"/>
    <n v="59"/>
    <n v="48"/>
    <m/>
    <m/>
    <n v="948"/>
    <n v="801"/>
    <n v="5.04"/>
    <n v="43"/>
    <n v="4"/>
    <n v="10"/>
    <n v="4290"/>
    <n v="1577"/>
    <n v="192"/>
    <n v="571"/>
    <n v="772"/>
    <n v="210"/>
    <n v="167"/>
    <n v="0.96699999999999997"/>
    <x v="119"/>
    <s v="Polo Grounds IV"/>
    <n v="922530"/>
    <n v="100"/>
    <n v="105"/>
    <s v="NYM"/>
    <s v="NYN"/>
    <s v="NYN"/>
  </r>
  <r>
    <x v="91"/>
    <x v="1"/>
    <x v="0"/>
    <x v="1"/>
    <s v="PHI"/>
    <s v="PHI"/>
    <x v="44"/>
    <m/>
    <n v="7"/>
    <n v="161"/>
    <n v="80"/>
    <n v="81"/>
    <n v="80"/>
    <m/>
    <x v="0"/>
    <x v="0"/>
    <x v="0"/>
    <x v="1"/>
    <n v="0"/>
    <n v="705"/>
    <n v="5420"/>
    <n v="1410"/>
    <n v="199"/>
    <n v="39"/>
    <n v="142"/>
    <n v="531"/>
    <n v="923"/>
    <n v="79"/>
    <n v="42"/>
    <m/>
    <m/>
    <n v="759"/>
    <n v="678"/>
    <n v="4.28"/>
    <n v="43"/>
    <n v="7"/>
    <n v="24"/>
    <n v="4278"/>
    <n v="1469"/>
    <n v="155"/>
    <n v="574"/>
    <n v="863"/>
    <n v="138"/>
    <n v="167"/>
    <n v="0.97699999999999998"/>
    <x v="71"/>
    <s v="Connie Mack Stadium"/>
    <n v="762034"/>
    <n v="97"/>
    <n v="98"/>
    <s v="PHI"/>
    <s v="PHI"/>
    <s v="PHI"/>
  </r>
  <r>
    <x v="91"/>
    <x v="1"/>
    <x v="0"/>
    <x v="1"/>
    <s v="PIT"/>
    <s v="PIT"/>
    <x v="39"/>
    <m/>
    <n v="4"/>
    <n v="161"/>
    <n v="81"/>
    <n v="93"/>
    <n v="68"/>
    <m/>
    <x v="0"/>
    <x v="0"/>
    <x v="0"/>
    <x v="1"/>
    <n v="0"/>
    <n v="706"/>
    <n v="5483"/>
    <n v="1468"/>
    <n v="240"/>
    <n v="65"/>
    <n v="108"/>
    <n v="432"/>
    <n v="836"/>
    <n v="50"/>
    <n v="39"/>
    <m/>
    <m/>
    <n v="626"/>
    <n v="536"/>
    <n v="3.37"/>
    <n v="40"/>
    <n v="13"/>
    <n v="41"/>
    <n v="4296"/>
    <n v="1433"/>
    <n v="118"/>
    <n v="466"/>
    <n v="897"/>
    <n v="152"/>
    <n v="177"/>
    <n v="0.97599999999999998"/>
    <x v="77"/>
    <s v="Forbes Field"/>
    <n v="1090648"/>
    <n v="101"/>
    <n v="100"/>
    <s v="PIT"/>
    <s v="PIT"/>
    <s v="PIT"/>
  </r>
  <r>
    <x v="91"/>
    <x v="1"/>
    <x v="0"/>
    <x v="1"/>
    <s v="SFN"/>
    <s v="SFG"/>
    <x v="42"/>
    <m/>
    <n v="1"/>
    <n v="165"/>
    <n v="82"/>
    <n v="103"/>
    <n v="62"/>
    <m/>
    <x v="0"/>
    <x v="1"/>
    <x v="1"/>
    <x v="1"/>
    <n v="0"/>
    <n v="878"/>
    <n v="5588"/>
    <n v="1552"/>
    <n v="235"/>
    <n v="32"/>
    <n v="204"/>
    <n v="523"/>
    <n v="822"/>
    <n v="73"/>
    <n v="50"/>
    <m/>
    <m/>
    <n v="690"/>
    <n v="615"/>
    <n v="3.79"/>
    <n v="62"/>
    <n v="10"/>
    <n v="39"/>
    <n v="4383"/>
    <n v="1399"/>
    <n v="148"/>
    <n v="503"/>
    <n v="886"/>
    <n v="142"/>
    <n v="153"/>
    <n v="0.97699999999999998"/>
    <x v="115"/>
    <s v="Candlestick Park"/>
    <n v="1592594"/>
    <n v="99"/>
    <n v="96"/>
    <s v="SFG"/>
    <s v="SFN"/>
    <s v="SFN"/>
  </r>
  <r>
    <x v="91"/>
    <x v="1"/>
    <x v="0"/>
    <x v="1"/>
    <s v="SLN"/>
    <s v="STL"/>
    <x v="40"/>
    <m/>
    <n v="6"/>
    <n v="163"/>
    <n v="81"/>
    <n v="84"/>
    <n v="78"/>
    <m/>
    <x v="0"/>
    <x v="0"/>
    <x v="0"/>
    <x v="1"/>
    <n v="0"/>
    <n v="774"/>
    <n v="5643"/>
    <n v="1528"/>
    <n v="221"/>
    <n v="31"/>
    <n v="137"/>
    <n v="515"/>
    <n v="846"/>
    <n v="86"/>
    <n v="41"/>
    <m/>
    <m/>
    <n v="664"/>
    <n v="577"/>
    <n v="3.55"/>
    <n v="53"/>
    <n v="17"/>
    <n v="25"/>
    <n v="4389"/>
    <n v="1394"/>
    <n v="149"/>
    <n v="517"/>
    <n v="914"/>
    <n v="132"/>
    <n v="170"/>
    <n v="0.97899999999999998"/>
    <x v="83"/>
    <s v="Sportsman's Park IV"/>
    <n v="953895"/>
    <n v="111"/>
    <n v="109"/>
    <s v="STL"/>
    <s v="SLN"/>
    <s v="SLN"/>
  </r>
  <r>
    <x v="91"/>
    <x v="1"/>
    <x v="0"/>
    <x v="5"/>
    <s v="WS2"/>
    <s v="TEX"/>
    <x v="88"/>
    <m/>
    <n v="10"/>
    <n v="162"/>
    <n v="80"/>
    <n v="60"/>
    <n v="101"/>
    <m/>
    <x v="0"/>
    <x v="0"/>
    <x v="0"/>
    <x v="1"/>
    <n v="0"/>
    <n v="599"/>
    <n v="5484"/>
    <n v="1370"/>
    <n v="206"/>
    <n v="38"/>
    <n v="132"/>
    <n v="466"/>
    <n v="789"/>
    <n v="99"/>
    <n v="53"/>
    <m/>
    <m/>
    <n v="716"/>
    <n v="649"/>
    <n v="4.04"/>
    <n v="38"/>
    <n v="11"/>
    <n v="13"/>
    <n v="4335"/>
    <n v="1400"/>
    <n v="151"/>
    <n v="593"/>
    <n v="771"/>
    <n v="139"/>
    <n v="160"/>
    <n v="0.97799999999999998"/>
    <x v="79"/>
    <s v="R.F.K. Stadium"/>
    <n v="729775"/>
    <n v="100"/>
    <n v="102"/>
    <s v="WSA"/>
    <s v="WS2"/>
    <s v="WS2"/>
  </r>
  <r>
    <x v="92"/>
    <x v="1"/>
    <x v="0"/>
    <x v="5"/>
    <s v="BAL"/>
    <s v="BAL"/>
    <x v="37"/>
    <m/>
    <n v="4"/>
    <n v="162"/>
    <n v="81"/>
    <n v="86"/>
    <n v="76"/>
    <m/>
    <x v="0"/>
    <x v="0"/>
    <x v="0"/>
    <x v="1"/>
    <n v="0"/>
    <n v="644"/>
    <n v="5448"/>
    <n v="1359"/>
    <n v="207"/>
    <n v="32"/>
    <n v="146"/>
    <n v="469"/>
    <n v="940"/>
    <n v="97"/>
    <n v="34"/>
    <m/>
    <m/>
    <n v="621"/>
    <n v="557"/>
    <n v="3.45"/>
    <n v="35"/>
    <n v="8"/>
    <n v="43"/>
    <n v="4356"/>
    <n v="1353"/>
    <n v="137"/>
    <n v="507"/>
    <n v="913"/>
    <n v="99"/>
    <n v="157"/>
    <n v="0.98399999999999999"/>
    <x v="36"/>
    <s v="Memorial Stadium"/>
    <n v="774343"/>
    <n v="96"/>
    <n v="95"/>
    <s v="BAL"/>
    <s v="BAL"/>
    <s v="BAL"/>
  </r>
  <r>
    <x v="92"/>
    <x v="1"/>
    <x v="0"/>
    <x v="5"/>
    <s v="BOS"/>
    <s v="BOS"/>
    <x v="74"/>
    <m/>
    <n v="7"/>
    <n v="161"/>
    <n v="80"/>
    <n v="76"/>
    <n v="85"/>
    <m/>
    <x v="0"/>
    <x v="0"/>
    <x v="0"/>
    <x v="1"/>
    <n v="0"/>
    <n v="666"/>
    <n v="5575"/>
    <n v="1403"/>
    <n v="247"/>
    <n v="34"/>
    <n v="171"/>
    <n v="475"/>
    <n v="954"/>
    <n v="27"/>
    <n v="16"/>
    <m/>
    <m/>
    <n v="704"/>
    <n v="639"/>
    <n v="3.97"/>
    <n v="29"/>
    <n v="7"/>
    <n v="32"/>
    <n v="4347"/>
    <n v="1367"/>
    <n v="152"/>
    <n v="539"/>
    <n v="1009"/>
    <n v="132"/>
    <n v="119"/>
    <n v="0.97799999999999998"/>
    <x v="92"/>
    <s v="Fenway Park II"/>
    <n v="942642"/>
    <n v="103"/>
    <n v="104"/>
    <s v="BOS"/>
    <s v="BOS"/>
    <s v="BOS"/>
  </r>
  <r>
    <x v="92"/>
    <x v="1"/>
    <x v="0"/>
    <x v="5"/>
    <s v="CHA"/>
    <s v="CHW"/>
    <x v="75"/>
    <m/>
    <n v="2"/>
    <n v="162"/>
    <n v="82"/>
    <n v="94"/>
    <n v="68"/>
    <m/>
    <x v="0"/>
    <x v="0"/>
    <x v="0"/>
    <x v="1"/>
    <n v="0"/>
    <n v="683"/>
    <n v="5508"/>
    <n v="1379"/>
    <n v="208"/>
    <n v="40"/>
    <n v="114"/>
    <n v="571"/>
    <n v="896"/>
    <n v="64"/>
    <n v="28"/>
    <m/>
    <m/>
    <n v="544"/>
    <n v="485"/>
    <n v="2.97"/>
    <n v="49"/>
    <n v="21"/>
    <n v="39"/>
    <n v="4407"/>
    <n v="1311"/>
    <n v="100"/>
    <n v="440"/>
    <n v="932"/>
    <n v="130"/>
    <n v="163"/>
    <n v="0.97899999999999998"/>
    <x v="85"/>
    <s v="Comiskey Park"/>
    <n v="1158848"/>
    <n v="98"/>
    <n v="96"/>
    <s v="CHW"/>
    <s v="CHA"/>
    <s v="CHA"/>
  </r>
  <r>
    <x v="92"/>
    <x v="1"/>
    <x v="0"/>
    <x v="1"/>
    <s v="CHN"/>
    <s v="CHC"/>
    <x v="25"/>
    <m/>
    <n v="7"/>
    <n v="162"/>
    <n v="81"/>
    <n v="82"/>
    <n v="80"/>
    <m/>
    <x v="0"/>
    <x v="0"/>
    <x v="0"/>
    <x v="1"/>
    <n v="0"/>
    <n v="570"/>
    <n v="5404"/>
    <n v="1286"/>
    <n v="205"/>
    <n v="44"/>
    <n v="127"/>
    <n v="439"/>
    <n v="1049"/>
    <n v="68"/>
    <n v="60"/>
    <m/>
    <m/>
    <n v="578"/>
    <n v="499"/>
    <n v="3.08"/>
    <n v="45"/>
    <n v="15"/>
    <n v="28"/>
    <n v="4371"/>
    <n v="1357"/>
    <n v="119"/>
    <n v="400"/>
    <n v="851"/>
    <n v="155"/>
    <n v="172"/>
    <n v="0.97599999999999998"/>
    <x v="88"/>
    <s v="Wrigley Field"/>
    <n v="979551"/>
    <n v="106"/>
    <n v="107"/>
    <s v="CHC"/>
    <s v="CHN"/>
    <s v="CHN"/>
  </r>
  <r>
    <x v="92"/>
    <x v="1"/>
    <x v="0"/>
    <x v="1"/>
    <s v="CIN"/>
    <s v="CIN"/>
    <x v="26"/>
    <m/>
    <n v="5"/>
    <n v="162"/>
    <n v="81"/>
    <n v="86"/>
    <n v="76"/>
    <m/>
    <x v="0"/>
    <x v="0"/>
    <x v="0"/>
    <x v="1"/>
    <n v="0"/>
    <n v="648"/>
    <n v="5416"/>
    <n v="1333"/>
    <n v="225"/>
    <n v="44"/>
    <n v="122"/>
    <n v="474"/>
    <n v="960"/>
    <n v="92"/>
    <n v="58"/>
    <m/>
    <m/>
    <n v="594"/>
    <n v="526"/>
    <n v="3.29"/>
    <n v="55"/>
    <n v="22"/>
    <n v="36"/>
    <n v="4317"/>
    <n v="1307"/>
    <n v="117"/>
    <n v="425"/>
    <n v="1048"/>
    <n v="135"/>
    <n v="127"/>
    <n v="0.97799999999999998"/>
    <x v="25"/>
    <s v="Crosley Field"/>
    <n v="858805"/>
    <n v="103"/>
    <n v="102"/>
    <s v="CIN"/>
    <s v="CIN"/>
    <s v="CIN"/>
  </r>
  <r>
    <x v="92"/>
    <x v="1"/>
    <x v="0"/>
    <x v="5"/>
    <s v="CLE"/>
    <s v="CLE"/>
    <x v="76"/>
    <m/>
    <n v="5"/>
    <n v="162"/>
    <n v="81"/>
    <n v="79"/>
    <n v="83"/>
    <m/>
    <x v="0"/>
    <x v="0"/>
    <x v="0"/>
    <x v="1"/>
    <n v="0"/>
    <n v="635"/>
    <n v="5496"/>
    <n v="1314"/>
    <n v="214"/>
    <n v="29"/>
    <n v="169"/>
    <n v="469"/>
    <n v="1102"/>
    <n v="59"/>
    <n v="36"/>
    <m/>
    <m/>
    <n v="702"/>
    <n v="619"/>
    <n v="3.79"/>
    <n v="40"/>
    <n v="14"/>
    <n v="25"/>
    <n v="4407"/>
    <n v="1390"/>
    <n v="176"/>
    <n v="478"/>
    <n v="1018"/>
    <n v="143"/>
    <n v="129"/>
    <n v="0.97699999999999998"/>
    <x v="107"/>
    <s v="Cleveland Stadium"/>
    <n v="562507"/>
    <n v="100"/>
    <n v="100"/>
    <s v="CLE"/>
    <s v="CLE"/>
    <s v="CLE"/>
  </r>
  <r>
    <x v="92"/>
    <x v="1"/>
    <x v="0"/>
    <x v="5"/>
    <s v="DET"/>
    <s v="DET"/>
    <x v="77"/>
    <m/>
    <n v="5"/>
    <n v="162"/>
    <n v="81"/>
    <n v="79"/>
    <n v="83"/>
    <m/>
    <x v="0"/>
    <x v="0"/>
    <x v="0"/>
    <x v="1"/>
    <n v="0"/>
    <n v="700"/>
    <n v="5500"/>
    <n v="1388"/>
    <n v="195"/>
    <n v="36"/>
    <n v="148"/>
    <n v="592"/>
    <n v="908"/>
    <n v="73"/>
    <n v="32"/>
    <m/>
    <m/>
    <n v="703"/>
    <n v="631"/>
    <n v="3.9"/>
    <n v="42"/>
    <n v="7"/>
    <n v="28"/>
    <n v="4368"/>
    <n v="1407"/>
    <n v="195"/>
    <n v="477"/>
    <n v="930"/>
    <n v="113"/>
    <n v="124"/>
    <n v="0.98099999999999998"/>
    <x v="86"/>
    <s v="Tiger Stadium"/>
    <n v="821952"/>
    <n v="103"/>
    <n v="103"/>
    <s v="DET"/>
    <s v="DET"/>
    <s v="DET"/>
  </r>
  <r>
    <x v="92"/>
    <x v="1"/>
    <x v="0"/>
    <x v="1"/>
    <s v="HOU"/>
    <s v="HOU"/>
    <x v="89"/>
    <m/>
    <n v="9"/>
    <n v="162"/>
    <n v="81"/>
    <n v="66"/>
    <n v="96"/>
    <m/>
    <x v="0"/>
    <x v="0"/>
    <x v="0"/>
    <x v="1"/>
    <n v="0"/>
    <n v="464"/>
    <n v="5384"/>
    <n v="1184"/>
    <n v="170"/>
    <n v="39"/>
    <n v="62"/>
    <n v="456"/>
    <n v="938"/>
    <n v="39"/>
    <n v="30"/>
    <m/>
    <m/>
    <n v="640"/>
    <n v="554"/>
    <n v="3.44"/>
    <n v="36"/>
    <n v="16"/>
    <n v="20"/>
    <n v="4350"/>
    <n v="1341"/>
    <n v="95"/>
    <n v="378"/>
    <n v="937"/>
    <n v="162"/>
    <n v="100"/>
    <n v="0.97399999999999998"/>
    <x v="118"/>
    <s v="Colt Stadium"/>
    <n v="719502"/>
    <n v="94"/>
    <n v="96"/>
    <s v="HOU"/>
    <s v="HOU"/>
    <s v="HOU"/>
  </r>
  <r>
    <x v="92"/>
    <x v="1"/>
    <x v="0"/>
    <x v="5"/>
    <s v="KC1"/>
    <s v="OAK"/>
    <x v="78"/>
    <m/>
    <n v="8"/>
    <n v="162"/>
    <n v="81"/>
    <n v="73"/>
    <n v="89"/>
    <m/>
    <x v="0"/>
    <x v="0"/>
    <x v="0"/>
    <x v="1"/>
    <n v="0"/>
    <n v="615"/>
    <n v="5495"/>
    <n v="1356"/>
    <n v="225"/>
    <n v="38"/>
    <n v="95"/>
    <n v="529"/>
    <n v="829"/>
    <n v="47"/>
    <n v="26"/>
    <m/>
    <m/>
    <n v="704"/>
    <n v="635"/>
    <n v="3.92"/>
    <n v="35"/>
    <n v="11"/>
    <n v="29"/>
    <n v="4374"/>
    <n v="1417"/>
    <n v="156"/>
    <n v="540"/>
    <n v="887"/>
    <n v="124"/>
    <n v="131"/>
    <n v="0.98"/>
    <x v="113"/>
    <s v="Municipal Stadium I"/>
    <n v="762364"/>
    <n v="106"/>
    <n v="108"/>
    <s v="KCA"/>
    <s v="KC1"/>
    <s v="KC1"/>
  </r>
  <r>
    <x v="92"/>
    <x v="1"/>
    <x v="0"/>
    <x v="5"/>
    <s v="LAA"/>
    <s v="ANA"/>
    <x v="87"/>
    <m/>
    <n v="9"/>
    <n v="161"/>
    <n v="81"/>
    <n v="70"/>
    <n v="91"/>
    <m/>
    <x v="0"/>
    <x v="0"/>
    <x v="0"/>
    <x v="1"/>
    <n v="0"/>
    <n v="597"/>
    <n v="5506"/>
    <n v="1378"/>
    <n v="208"/>
    <n v="38"/>
    <n v="95"/>
    <n v="448"/>
    <n v="916"/>
    <n v="43"/>
    <n v="30"/>
    <m/>
    <m/>
    <n v="660"/>
    <n v="569"/>
    <n v="3.52"/>
    <n v="30"/>
    <n v="13"/>
    <n v="31"/>
    <n v="4365"/>
    <n v="1317"/>
    <n v="120"/>
    <n v="578"/>
    <n v="889"/>
    <n v="163"/>
    <n v="155"/>
    <n v="0.97399999999999998"/>
    <x v="116"/>
    <s v="Dodger Stadium"/>
    <n v="821015"/>
    <n v="94"/>
    <n v="94"/>
    <s v="LAA"/>
    <s v="LAA"/>
    <s v="LAA"/>
  </r>
  <r>
    <x v="92"/>
    <x v="1"/>
    <x v="0"/>
    <x v="1"/>
    <s v="LAN"/>
    <s v="LAD"/>
    <x v="47"/>
    <m/>
    <n v="1"/>
    <n v="163"/>
    <n v="81"/>
    <n v="99"/>
    <n v="63"/>
    <m/>
    <x v="0"/>
    <x v="1"/>
    <x v="1"/>
    <x v="2"/>
    <n v="1"/>
    <n v="640"/>
    <n v="5428"/>
    <n v="1361"/>
    <n v="178"/>
    <n v="34"/>
    <n v="110"/>
    <n v="453"/>
    <n v="867"/>
    <n v="124"/>
    <n v="70"/>
    <m/>
    <m/>
    <n v="550"/>
    <n v="465"/>
    <n v="2.85"/>
    <n v="51"/>
    <n v="24"/>
    <n v="29"/>
    <n v="4407"/>
    <n v="1329"/>
    <n v="111"/>
    <n v="402"/>
    <n v="1095"/>
    <n v="158"/>
    <n v="129"/>
    <n v="0.97499999999999998"/>
    <x v="114"/>
    <s v="Dodger Stadium"/>
    <n v="2538602"/>
    <n v="93"/>
    <n v="91"/>
    <s v="LAD"/>
    <s v="LAN"/>
    <s v="LAN"/>
  </r>
  <r>
    <x v="92"/>
    <x v="1"/>
    <x v="0"/>
    <x v="5"/>
    <s v="MIN"/>
    <s v="MIN"/>
    <x v="79"/>
    <m/>
    <n v="3"/>
    <n v="161"/>
    <n v="81"/>
    <n v="91"/>
    <n v="70"/>
    <m/>
    <x v="0"/>
    <x v="0"/>
    <x v="0"/>
    <x v="1"/>
    <n v="0"/>
    <n v="767"/>
    <n v="5531"/>
    <n v="1408"/>
    <n v="223"/>
    <n v="35"/>
    <n v="225"/>
    <n v="547"/>
    <n v="912"/>
    <n v="32"/>
    <n v="14"/>
    <m/>
    <m/>
    <n v="602"/>
    <n v="527"/>
    <n v="3.28"/>
    <n v="58"/>
    <n v="13"/>
    <n v="30"/>
    <n v="4338"/>
    <n v="1322"/>
    <n v="162"/>
    <n v="459"/>
    <n v="941"/>
    <n v="144"/>
    <n v="140"/>
    <n v="0.97599999999999998"/>
    <x v="117"/>
    <s v="Metropolitan Stadium"/>
    <n v="1406652"/>
    <n v="102"/>
    <n v="101"/>
    <s v="MIN"/>
    <s v="MIN"/>
    <s v="MIN"/>
  </r>
  <r>
    <x v="92"/>
    <x v="1"/>
    <x v="0"/>
    <x v="1"/>
    <s v="ML1"/>
    <s v="ATL"/>
    <x v="24"/>
    <m/>
    <n v="6"/>
    <n v="163"/>
    <n v="82"/>
    <n v="84"/>
    <n v="78"/>
    <m/>
    <x v="0"/>
    <x v="0"/>
    <x v="0"/>
    <x v="1"/>
    <n v="0"/>
    <n v="677"/>
    <n v="5518"/>
    <n v="1345"/>
    <n v="204"/>
    <n v="39"/>
    <n v="139"/>
    <n v="525"/>
    <n v="954"/>
    <n v="75"/>
    <n v="52"/>
    <m/>
    <m/>
    <n v="603"/>
    <n v="534"/>
    <n v="3.27"/>
    <n v="56"/>
    <n v="18"/>
    <n v="25"/>
    <n v="4413"/>
    <n v="1327"/>
    <n v="149"/>
    <n v="489"/>
    <n v="924"/>
    <n v="129"/>
    <n v="161"/>
    <n v="0.98"/>
    <x v="111"/>
    <s v="County Stadium"/>
    <n v="773018"/>
    <n v="99"/>
    <n v="98"/>
    <s v="MLN"/>
    <s v="MLN"/>
    <s v="MLN"/>
  </r>
  <r>
    <x v="92"/>
    <x v="1"/>
    <x v="0"/>
    <x v="5"/>
    <s v="NYA"/>
    <s v="NYY"/>
    <x v="73"/>
    <m/>
    <n v="1"/>
    <n v="161"/>
    <n v="80"/>
    <n v="104"/>
    <n v="57"/>
    <m/>
    <x v="0"/>
    <x v="1"/>
    <x v="1"/>
    <x v="1"/>
    <n v="0"/>
    <n v="714"/>
    <n v="5506"/>
    <n v="1387"/>
    <n v="197"/>
    <n v="35"/>
    <n v="188"/>
    <n v="434"/>
    <n v="808"/>
    <n v="42"/>
    <n v="26"/>
    <m/>
    <m/>
    <n v="547"/>
    <n v="494"/>
    <n v="3.07"/>
    <n v="59"/>
    <n v="19"/>
    <n v="31"/>
    <n v="4347"/>
    <n v="1239"/>
    <n v="115"/>
    <n v="476"/>
    <n v="965"/>
    <n v="108"/>
    <n v="162"/>
    <n v="0.98199999999999998"/>
    <x v="96"/>
    <s v="Yankee Stadium I"/>
    <n v="1308920"/>
    <n v="100"/>
    <n v="97"/>
    <s v="NYY"/>
    <s v="NYA"/>
    <s v="NYA"/>
  </r>
  <r>
    <x v="92"/>
    <x v="1"/>
    <x v="0"/>
    <x v="1"/>
    <s v="NYN"/>
    <s v="NYM"/>
    <x v="90"/>
    <m/>
    <n v="10"/>
    <n v="162"/>
    <n v="81"/>
    <n v="51"/>
    <n v="111"/>
    <m/>
    <x v="0"/>
    <x v="0"/>
    <x v="0"/>
    <x v="1"/>
    <n v="0"/>
    <n v="501"/>
    <n v="5336"/>
    <n v="1168"/>
    <n v="156"/>
    <n v="35"/>
    <n v="96"/>
    <n v="457"/>
    <n v="1078"/>
    <n v="41"/>
    <n v="52"/>
    <m/>
    <m/>
    <n v="774"/>
    <n v="653"/>
    <n v="4.12"/>
    <n v="42"/>
    <n v="5"/>
    <n v="12"/>
    <n v="4281"/>
    <n v="1452"/>
    <n v="162"/>
    <n v="529"/>
    <n v="806"/>
    <n v="208"/>
    <n v="151"/>
    <n v="0.96699999999999997"/>
    <x v="119"/>
    <s v="Polo Grounds IV"/>
    <n v="1080108"/>
    <n v="100"/>
    <n v="105"/>
    <s v="NYM"/>
    <s v="NYN"/>
    <s v="NYN"/>
  </r>
  <r>
    <x v="92"/>
    <x v="1"/>
    <x v="0"/>
    <x v="1"/>
    <s v="PHI"/>
    <s v="PHI"/>
    <x v="44"/>
    <m/>
    <n v="4"/>
    <n v="162"/>
    <n v="81"/>
    <n v="87"/>
    <n v="75"/>
    <m/>
    <x v="0"/>
    <x v="0"/>
    <x v="0"/>
    <x v="1"/>
    <n v="0"/>
    <n v="642"/>
    <n v="5524"/>
    <n v="1390"/>
    <n v="228"/>
    <n v="54"/>
    <n v="126"/>
    <n v="403"/>
    <n v="955"/>
    <n v="56"/>
    <n v="39"/>
    <m/>
    <m/>
    <n v="578"/>
    <n v="500"/>
    <n v="3.09"/>
    <n v="45"/>
    <n v="12"/>
    <n v="31"/>
    <n v="4371"/>
    <n v="1262"/>
    <n v="113"/>
    <n v="553"/>
    <n v="1052"/>
    <n v="142"/>
    <n v="147"/>
    <n v="0.97799999999999998"/>
    <x v="71"/>
    <s v="Connie Mack Stadium"/>
    <n v="907141"/>
    <n v="99"/>
    <n v="99"/>
    <s v="PHI"/>
    <s v="PHI"/>
    <s v="PHI"/>
  </r>
  <r>
    <x v="92"/>
    <x v="1"/>
    <x v="0"/>
    <x v="1"/>
    <s v="PIT"/>
    <s v="PIT"/>
    <x v="39"/>
    <m/>
    <n v="8"/>
    <n v="162"/>
    <n v="81"/>
    <n v="74"/>
    <n v="88"/>
    <m/>
    <x v="0"/>
    <x v="0"/>
    <x v="0"/>
    <x v="1"/>
    <n v="0"/>
    <n v="567"/>
    <n v="5536"/>
    <n v="1385"/>
    <n v="181"/>
    <n v="49"/>
    <n v="108"/>
    <n v="454"/>
    <n v="940"/>
    <n v="57"/>
    <n v="41"/>
    <m/>
    <m/>
    <n v="595"/>
    <n v="499"/>
    <n v="3.1"/>
    <n v="34"/>
    <n v="16"/>
    <n v="33"/>
    <n v="4344"/>
    <n v="1350"/>
    <n v="99"/>
    <n v="457"/>
    <n v="900"/>
    <n v="182"/>
    <n v="195"/>
    <n v="0.97199999999999998"/>
    <x v="77"/>
    <s v="Forbes Field"/>
    <n v="783648"/>
    <n v="101"/>
    <n v="100"/>
    <s v="PIT"/>
    <s v="PIT"/>
    <s v="PIT"/>
  </r>
  <r>
    <x v="92"/>
    <x v="1"/>
    <x v="0"/>
    <x v="1"/>
    <s v="SFN"/>
    <s v="SFG"/>
    <x v="42"/>
    <m/>
    <n v="3"/>
    <n v="162"/>
    <n v="81"/>
    <n v="88"/>
    <n v="74"/>
    <m/>
    <x v="0"/>
    <x v="0"/>
    <x v="0"/>
    <x v="1"/>
    <n v="0"/>
    <n v="725"/>
    <n v="5579"/>
    <n v="1442"/>
    <n v="206"/>
    <n v="35"/>
    <n v="197"/>
    <n v="441"/>
    <n v="889"/>
    <n v="55"/>
    <n v="49"/>
    <m/>
    <m/>
    <n v="641"/>
    <n v="547"/>
    <n v="3.35"/>
    <n v="46"/>
    <n v="9"/>
    <n v="30"/>
    <n v="4407"/>
    <n v="1380"/>
    <n v="126"/>
    <n v="464"/>
    <n v="954"/>
    <n v="156"/>
    <n v="113"/>
    <n v="0.97499999999999998"/>
    <x v="115"/>
    <s v="Candlestick Park"/>
    <n v="1571306"/>
    <n v="99"/>
    <n v="97"/>
    <s v="SFG"/>
    <s v="SFN"/>
    <s v="SFN"/>
  </r>
  <r>
    <x v="92"/>
    <x v="1"/>
    <x v="0"/>
    <x v="1"/>
    <s v="SLN"/>
    <s v="STL"/>
    <x v="40"/>
    <m/>
    <n v="2"/>
    <n v="162"/>
    <n v="81"/>
    <n v="93"/>
    <n v="69"/>
    <m/>
    <x v="0"/>
    <x v="0"/>
    <x v="0"/>
    <x v="1"/>
    <n v="0"/>
    <n v="747"/>
    <n v="5678"/>
    <n v="1540"/>
    <n v="231"/>
    <n v="66"/>
    <n v="128"/>
    <n v="458"/>
    <n v="915"/>
    <n v="77"/>
    <n v="42"/>
    <m/>
    <m/>
    <n v="628"/>
    <n v="540"/>
    <n v="3.32"/>
    <n v="49"/>
    <n v="17"/>
    <n v="32"/>
    <n v="4389"/>
    <n v="1329"/>
    <n v="124"/>
    <n v="463"/>
    <n v="978"/>
    <n v="147"/>
    <n v="136"/>
    <n v="0.97599999999999998"/>
    <x v="83"/>
    <s v="Sportsman's Park IV"/>
    <n v="1170546"/>
    <n v="110"/>
    <n v="109"/>
    <s v="STL"/>
    <s v="SLN"/>
    <s v="SLN"/>
  </r>
  <r>
    <x v="92"/>
    <x v="1"/>
    <x v="0"/>
    <x v="5"/>
    <s v="WS2"/>
    <s v="TEX"/>
    <x v="88"/>
    <m/>
    <n v="10"/>
    <n v="162"/>
    <n v="80"/>
    <n v="56"/>
    <n v="106"/>
    <m/>
    <x v="0"/>
    <x v="0"/>
    <x v="0"/>
    <x v="1"/>
    <n v="0"/>
    <n v="578"/>
    <n v="5446"/>
    <n v="1237"/>
    <n v="190"/>
    <n v="35"/>
    <n v="138"/>
    <n v="497"/>
    <n v="963"/>
    <n v="68"/>
    <n v="28"/>
    <m/>
    <m/>
    <n v="812"/>
    <n v="711"/>
    <n v="4.42"/>
    <n v="29"/>
    <n v="8"/>
    <n v="25"/>
    <n v="4341"/>
    <n v="1486"/>
    <n v="176"/>
    <n v="537"/>
    <n v="744"/>
    <n v="182"/>
    <n v="165"/>
    <n v="0.97099999999999997"/>
    <x v="79"/>
    <s v="R.F.K. Stadium"/>
    <n v="535604"/>
    <n v="100"/>
    <n v="103"/>
    <s v="WSA"/>
    <s v="WS2"/>
    <s v="WS2"/>
  </r>
  <r>
    <x v="93"/>
    <x v="1"/>
    <x v="0"/>
    <x v="5"/>
    <s v="BAL"/>
    <s v="BAL"/>
    <x v="37"/>
    <m/>
    <n v="3"/>
    <n v="163"/>
    <n v="82"/>
    <n v="97"/>
    <n v="65"/>
    <m/>
    <x v="0"/>
    <x v="0"/>
    <x v="0"/>
    <x v="1"/>
    <n v="0"/>
    <n v="679"/>
    <n v="5463"/>
    <n v="1357"/>
    <n v="229"/>
    <n v="20"/>
    <n v="162"/>
    <n v="537"/>
    <n v="1019"/>
    <n v="78"/>
    <n v="38"/>
    <m/>
    <m/>
    <n v="567"/>
    <n v="512"/>
    <n v="3.16"/>
    <n v="44"/>
    <n v="17"/>
    <n v="41"/>
    <n v="4374"/>
    <n v="1292"/>
    <n v="129"/>
    <n v="456"/>
    <n v="939"/>
    <n v="95"/>
    <n v="159"/>
    <n v="0.98499999999999999"/>
    <x v="36"/>
    <s v="Memorial Stadium"/>
    <n v="1116215"/>
    <n v="100"/>
    <n v="99"/>
    <s v="BAL"/>
    <s v="BAL"/>
    <s v="BAL"/>
  </r>
  <r>
    <x v="93"/>
    <x v="1"/>
    <x v="0"/>
    <x v="5"/>
    <s v="BOS"/>
    <s v="BOS"/>
    <x v="74"/>
    <m/>
    <n v="8"/>
    <n v="162"/>
    <n v="81"/>
    <n v="72"/>
    <n v="90"/>
    <m/>
    <x v="0"/>
    <x v="0"/>
    <x v="0"/>
    <x v="1"/>
    <n v="0"/>
    <n v="688"/>
    <n v="5513"/>
    <n v="1425"/>
    <n v="253"/>
    <n v="29"/>
    <n v="186"/>
    <n v="504"/>
    <n v="917"/>
    <n v="18"/>
    <n v="16"/>
    <m/>
    <m/>
    <n v="793"/>
    <n v="711"/>
    <n v="4.5"/>
    <n v="21"/>
    <n v="9"/>
    <n v="38"/>
    <n v="4266"/>
    <n v="1464"/>
    <n v="178"/>
    <n v="571"/>
    <n v="1094"/>
    <n v="136"/>
    <n v="123"/>
    <n v="0.97699999999999998"/>
    <x v="92"/>
    <s v="Fenway Park II"/>
    <n v="883276"/>
    <n v="105"/>
    <n v="106"/>
    <s v="BOS"/>
    <s v="BOS"/>
    <s v="BOS"/>
  </r>
  <r>
    <x v="93"/>
    <x v="1"/>
    <x v="0"/>
    <x v="5"/>
    <s v="CHA"/>
    <s v="CHW"/>
    <x v="75"/>
    <m/>
    <n v="2"/>
    <n v="162"/>
    <n v="81"/>
    <n v="98"/>
    <n v="64"/>
    <m/>
    <x v="0"/>
    <x v="0"/>
    <x v="0"/>
    <x v="1"/>
    <n v="0"/>
    <n v="642"/>
    <n v="5491"/>
    <n v="1356"/>
    <n v="184"/>
    <n v="40"/>
    <n v="106"/>
    <n v="562"/>
    <n v="902"/>
    <n v="75"/>
    <n v="39"/>
    <m/>
    <m/>
    <n v="501"/>
    <n v="443"/>
    <n v="2.72"/>
    <n v="44"/>
    <n v="20"/>
    <n v="45"/>
    <n v="4401"/>
    <n v="1216"/>
    <n v="124"/>
    <n v="401"/>
    <n v="955"/>
    <n v="122"/>
    <n v="164"/>
    <n v="0.98099999999999998"/>
    <x v="85"/>
    <s v="Comiskey Park"/>
    <n v="1250053"/>
    <n v="97"/>
    <n v="95"/>
    <s v="CHW"/>
    <s v="CHA"/>
    <s v="CHA"/>
  </r>
  <r>
    <x v="93"/>
    <x v="1"/>
    <x v="0"/>
    <x v="1"/>
    <s v="CHN"/>
    <s v="CHC"/>
    <x v="25"/>
    <m/>
    <n v="8"/>
    <n v="162"/>
    <n v="81"/>
    <n v="76"/>
    <n v="86"/>
    <m/>
    <x v="0"/>
    <x v="0"/>
    <x v="0"/>
    <x v="1"/>
    <n v="0"/>
    <n v="649"/>
    <n v="5545"/>
    <n v="1391"/>
    <n v="239"/>
    <n v="50"/>
    <n v="145"/>
    <n v="499"/>
    <n v="1041"/>
    <n v="70"/>
    <n v="49"/>
    <m/>
    <m/>
    <n v="724"/>
    <n v="655"/>
    <n v="4.08"/>
    <n v="58"/>
    <n v="11"/>
    <n v="19"/>
    <n v="4335"/>
    <n v="1510"/>
    <n v="144"/>
    <n v="423"/>
    <n v="737"/>
    <n v="162"/>
    <n v="147"/>
    <n v="0.97499999999999998"/>
    <x v="88"/>
    <s v="Wrigley Field"/>
    <n v="751647"/>
    <n v="104"/>
    <n v="105"/>
    <s v="CHC"/>
    <s v="CHN"/>
    <s v="CHN"/>
  </r>
  <r>
    <x v="93"/>
    <x v="1"/>
    <x v="0"/>
    <x v="1"/>
    <s v="CIN"/>
    <s v="CIN"/>
    <x v="26"/>
    <m/>
    <n v="2"/>
    <n v="163"/>
    <n v="82"/>
    <n v="92"/>
    <n v="70"/>
    <m/>
    <x v="0"/>
    <x v="0"/>
    <x v="0"/>
    <x v="1"/>
    <n v="0"/>
    <n v="660"/>
    <n v="5561"/>
    <n v="1383"/>
    <n v="220"/>
    <n v="38"/>
    <n v="130"/>
    <n v="457"/>
    <n v="974"/>
    <n v="90"/>
    <n v="36"/>
    <m/>
    <m/>
    <n v="566"/>
    <n v="500"/>
    <n v="3.07"/>
    <n v="54"/>
    <n v="14"/>
    <n v="35"/>
    <n v="4401"/>
    <n v="1306"/>
    <n v="112"/>
    <n v="436"/>
    <n v="1122"/>
    <n v="130"/>
    <n v="137"/>
    <n v="0.97899999999999998"/>
    <x v="25"/>
    <s v="Crosley Field"/>
    <n v="862466"/>
    <n v="103"/>
    <n v="102"/>
    <s v="CIN"/>
    <s v="CIN"/>
    <s v="CIN"/>
  </r>
  <r>
    <x v="93"/>
    <x v="1"/>
    <x v="0"/>
    <x v="5"/>
    <s v="CLE"/>
    <s v="CLE"/>
    <x v="76"/>
    <m/>
    <n v="6"/>
    <n v="164"/>
    <n v="82"/>
    <n v="79"/>
    <n v="83"/>
    <m/>
    <x v="0"/>
    <x v="0"/>
    <x v="0"/>
    <x v="1"/>
    <n v="0"/>
    <n v="689"/>
    <n v="5603"/>
    <n v="1386"/>
    <n v="208"/>
    <n v="22"/>
    <n v="164"/>
    <n v="500"/>
    <n v="1063"/>
    <n v="79"/>
    <n v="51"/>
    <m/>
    <m/>
    <n v="693"/>
    <n v="620"/>
    <n v="3.75"/>
    <n v="37"/>
    <n v="16"/>
    <n v="37"/>
    <n v="4461"/>
    <n v="1443"/>
    <n v="154"/>
    <n v="565"/>
    <n v="1162"/>
    <n v="118"/>
    <n v="149"/>
    <n v="0.98099999999999998"/>
    <x v="107"/>
    <s v="Cleveland Stadium"/>
    <n v="653293"/>
    <n v="99"/>
    <n v="99"/>
    <s v="CLE"/>
    <s v="CLE"/>
    <s v="CLE"/>
  </r>
  <r>
    <x v="93"/>
    <x v="1"/>
    <x v="0"/>
    <x v="5"/>
    <s v="DET"/>
    <s v="DET"/>
    <x v="77"/>
    <m/>
    <n v="4"/>
    <n v="163"/>
    <n v="82"/>
    <n v="85"/>
    <n v="77"/>
    <m/>
    <x v="0"/>
    <x v="0"/>
    <x v="0"/>
    <x v="1"/>
    <n v="0"/>
    <n v="699"/>
    <n v="5513"/>
    <n v="1394"/>
    <n v="199"/>
    <n v="57"/>
    <n v="157"/>
    <n v="517"/>
    <n v="912"/>
    <n v="60"/>
    <n v="27"/>
    <m/>
    <m/>
    <n v="678"/>
    <n v="620"/>
    <n v="3.84"/>
    <n v="35"/>
    <n v="11"/>
    <n v="35"/>
    <n v="4359"/>
    <n v="1343"/>
    <n v="164"/>
    <n v="536"/>
    <n v="993"/>
    <n v="109"/>
    <n v="137"/>
    <n v="0.98199999999999998"/>
    <x v="86"/>
    <s v="Tiger Stadium"/>
    <n v="816139"/>
    <n v="102"/>
    <n v="101"/>
    <s v="DET"/>
    <s v="DET"/>
    <s v="DET"/>
  </r>
  <r>
    <x v="93"/>
    <x v="1"/>
    <x v="0"/>
    <x v="1"/>
    <s v="HOU"/>
    <s v="HOU"/>
    <x v="89"/>
    <m/>
    <n v="9"/>
    <n v="162"/>
    <n v="81"/>
    <n v="66"/>
    <n v="96"/>
    <m/>
    <x v="0"/>
    <x v="0"/>
    <x v="0"/>
    <x v="1"/>
    <n v="0"/>
    <n v="495"/>
    <n v="5303"/>
    <n v="1214"/>
    <n v="162"/>
    <n v="41"/>
    <n v="70"/>
    <n v="381"/>
    <n v="872"/>
    <n v="40"/>
    <n v="48"/>
    <m/>
    <m/>
    <n v="628"/>
    <n v="541"/>
    <n v="3.41"/>
    <n v="30"/>
    <n v="9"/>
    <n v="31"/>
    <n v="4284"/>
    <n v="1421"/>
    <n v="105"/>
    <n v="353"/>
    <n v="852"/>
    <n v="149"/>
    <n v="124"/>
    <n v="0.97599999999999998"/>
    <x v="118"/>
    <s v="Colt Stadium"/>
    <n v="725773"/>
    <n v="95"/>
    <n v="97"/>
    <s v="HOU"/>
    <s v="HOU"/>
    <s v="HOU"/>
  </r>
  <r>
    <x v="93"/>
    <x v="1"/>
    <x v="0"/>
    <x v="5"/>
    <s v="KC1"/>
    <s v="OAK"/>
    <x v="78"/>
    <m/>
    <n v="10"/>
    <n v="163"/>
    <n v="81"/>
    <n v="57"/>
    <n v="105"/>
    <m/>
    <x v="0"/>
    <x v="0"/>
    <x v="0"/>
    <x v="1"/>
    <n v="0"/>
    <n v="621"/>
    <n v="5524"/>
    <n v="1321"/>
    <n v="216"/>
    <n v="29"/>
    <n v="166"/>
    <n v="548"/>
    <n v="1104"/>
    <n v="34"/>
    <n v="20"/>
    <m/>
    <m/>
    <n v="836"/>
    <n v="761"/>
    <n v="4.71"/>
    <n v="18"/>
    <n v="6"/>
    <n v="27"/>
    <n v="4365"/>
    <n v="1516"/>
    <n v="220"/>
    <n v="614"/>
    <n v="966"/>
    <n v="154"/>
    <n v="152"/>
    <n v="0.97499999999999998"/>
    <x v="113"/>
    <s v="Municipal Stadium I"/>
    <n v="642478"/>
    <n v="104"/>
    <n v="106"/>
    <s v="KCA"/>
    <s v="KC1"/>
    <s v="KC1"/>
  </r>
  <r>
    <x v="93"/>
    <x v="1"/>
    <x v="0"/>
    <x v="5"/>
    <s v="LAA"/>
    <s v="ANA"/>
    <x v="87"/>
    <m/>
    <n v="5"/>
    <n v="162"/>
    <n v="81"/>
    <n v="82"/>
    <n v="80"/>
    <m/>
    <x v="0"/>
    <x v="0"/>
    <x v="0"/>
    <x v="1"/>
    <n v="0"/>
    <n v="544"/>
    <n v="5362"/>
    <n v="1297"/>
    <n v="186"/>
    <n v="27"/>
    <n v="102"/>
    <n v="472"/>
    <n v="920"/>
    <n v="49"/>
    <n v="39"/>
    <m/>
    <m/>
    <n v="551"/>
    <n v="469"/>
    <n v="2.91"/>
    <n v="30"/>
    <n v="28"/>
    <n v="41"/>
    <n v="4350"/>
    <n v="1273"/>
    <n v="100"/>
    <n v="530"/>
    <n v="965"/>
    <n v="138"/>
    <n v="168"/>
    <n v="0.97799999999999998"/>
    <x v="116"/>
    <s v="Dodger Stadium"/>
    <n v="760439"/>
    <n v="90"/>
    <n v="90"/>
    <s v="LAA"/>
    <s v="LAA"/>
    <s v="LAA"/>
  </r>
  <r>
    <x v="93"/>
    <x v="1"/>
    <x v="0"/>
    <x v="1"/>
    <s v="LAN"/>
    <s v="LAD"/>
    <x v="47"/>
    <m/>
    <n v="6"/>
    <n v="164"/>
    <n v="81"/>
    <n v="80"/>
    <n v="82"/>
    <m/>
    <x v="0"/>
    <x v="0"/>
    <x v="0"/>
    <x v="1"/>
    <n v="0"/>
    <n v="614"/>
    <n v="5499"/>
    <n v="1375"/>
    <n v="180"/>
    <n v="39"/>
    <n v="79"/>
    <n v="438"/>
    <n v="893"/>
    <n v="141"/>
    <n v="60"/>
    <m/>
    <m/>
    <n v="572"/>
    <n v="486"/>
    <n v="2.95"/>
    <n v="47"/>
    <n v="19"/>
    <n v="27"/>
    <n v="4449"/>
    <n v="1289"/>
    <n v="88"/>
    <n v="458"/>
    <n v="1062"/>
    <n v="170"/>
    <n v="126"/>
    <n v="0.97299999999999998"/>
    <x v="114"/>
    <s v="Dodger Stadium"/>
    <n v="2228751"/>
    <n v="93"/>
    <n v="92"/>
    <s v="LAD"/>
    <s v="LAN"/>
    <s v="LAN"/>
  </r>
  <r>
    <x v="93"/>
    <x v="1"/>
    <x v="0"/>
    <x v="5"/>
    <s v="MIN"/>
    <s v="MIN"/>
    <x v="79"/>
    <m/>
    <n v="6"/>
    <n v="163"/>
    <n v="82"/>
    <n v="79"/>
    <n v="83"/>
    <m/>
    <x v="0"/>
    <x v="0"/>
    <x v="0"/>
    <x v="1"/>
    <n v="0"/>
    <n v="737"/>
    <n v="5610"/>
    <n v="1413"/>
    <n v="227"/>
    <n v="46"/>
    <n v="221"/>
    <n v="553"/>
    <n v="1019"/>
    <n v="46"/>
    <n v="22"/>
    <m/>
    <m/>
    <n v="678"/>
    <n v="588"/>
    <n v="3.58"/>
    <n v="47"/>
    <n v="4"/>
    <n v="29"/>
    <n v="4431"/>
    <n v="1361"/>
    <n v="181"/>
    <n v="545"/>
    <n v="1099"/>
    <n v="145"/>
    <n v="131"/>
    <n v="0.97699999999999998"/>
    <x v="117"/>
    <s v="Metropolitan Stadium"/>
    <n v="1207514"/>
    <n v="101"/>
    <n v="99"/>
    <s v="MIN"/>
    <s v="MIN"/>
    <s v="MIN"/>
  </r>
  <r>
    <x v="93"/>
    <x v="1"/>
    <x v="0"/>
    <x v="1"/>
    <s v="ML1"/>
    <s v="ATL"/>
    <x v="24"/>
    <m/>
    <n v="5"/>
    <n v="162"/>
    <n v="81"/>
    <n v="88"/>
    <n v="74"/>
    <m/>
    <x v="0"/>
    <x v="0"/>
    <x v="0"/>
    <x v="1"/>
    <n v="0"/>
    <n v="803"/>
    <n v="5591"/>
    <n v="1522"/>
    <n v="274"/>
    <n v="32"/>
    <n v="159"/>
    <n v="486"/>
    <n v="825"/>
    <n v="53"/>
    <n v="41"/>
    <m/>
    <m/>
    <n v="744"/>
    <n v="656"/>
    <n v="4.12"/>
    <n v="45"/>
    <n v="14"/>
    <n v="39"/>
    <n v="4302"/>
    <n v="1411"/>
    <n v="160"/>
    <n v="452"/>
    <n v="906"/>
    <n v="143"/>
    <n v="139"/>
    <n v="0.97699999999999998"/>
    <x v="111"/>
    <s v="County Stadium"/>
    <n v="910911"/>
    <n v="101"/>
    <n v="100"/>
    <s v="MLN"/>
    <s v="MLN"/>
    <s v="MLN"/>
  </r>
  <r>
    <x v="93"/>
    <x v="1"/>
    <x v="0"/>
    <x v="5"/>
    <s v="NYA"/>
    <s v="NYY"/>
    <x v="73"/>
    <m/>
    <n v="1"/>
    <n v="164"/>
    <n v="81"/>
    <n v="99"/>
    <n v="63"/>
    <m/>
    <x v="0"/>
    <x v="1"/>
    <x v="1"/>
    <x v="1"/>
    <n v="0"/>
    <n v="730"/>
    <n v="5705"/>
    <n v="1442"/>
    <n v="208"/>
    <n v="35"/>
    <n v="162"/>
    <n v="520"/>
    <n v="976"/>
    <n v="54"/>
    <n v="18"/>
    <m/>
    <m/>
    <n v="577"/>
    <n v="527"/>
    <n v="3.15"/>
    <n v="46"/>
    <n v="18"/>
    <n v="45"/>
    <n v="4518"/>
    <n v="1312"/>
    <n v="129"/>
    <n v="504"/>
    <n v="989"/>
    <n v="107"/>
    <n v="158"/>
    <n v="0.98299999999999998"/>
    <x v="96"/>
    <s v="Yankee Stadium I"/>
    <n v="1305638"/>
    <n v="101"/>
    <n v="100"/>
    <s v="NYY"/>
    <s v="NYA"/>
    <s v="NYA"/>
  </r>
  <r>
    <x v="93"/>
    <x v="1"/>
    <x v="0"/>
    <x v="1"/>
    <s v="NYN"/>
    <s v="NYM"/>
    <x v="90"/>
    <m/>
    <n v="10"/>
    <n v="163"/>
    <n v="82"/>
    <n v="53"/>
    <n v="109"/>
    <m/>
    <x v="0"/>
    <x v="0"/>
    <x v="0"/>
    <x v="1"/>
    <n v="0"/>
    <n v="569"/>
    <n v="5566"/>
    <n v="1372"/>
    <n v="195"/>
    <n v="31"/>
    <n v="103"/>
    <n v="353"/>
    <n v="932"/>
    <n v="36"/>
    <n v="31"/>
    <m/>
    <m/>
    <n v="776"/>
    <n v="679"/>
    <n v="4.25"/>
    <n v="40"/>
    <n v="10"/>
    <n v="15"/>
    <n v="4314"/>
    <n v="1511"/>
    <n v="130"/>
    <n v="466"/>
    <n v="717"/>
    <n v="166"/>
    <n v="154"/>
    <n v="0.97399999999999998"/>
    <x v="119"/>
    <s v="Shea Stadium"/>
    <n v="1732597"/>
    <n v="97"/>
    <n v="100"/>
    <s v="NYM"/>
    <s v="NYN"/>
    <s v="NYN"/>
  </r>
  <r>
    <x v="93"/>
    <x v="1"/>
    <x v="0"/>
    <x v="1"/>
    <s v="PHI"/>
    <s v="PHI"/>
    <x v="44"/>
    <m/>
    <n v="2"/>
    <n v="162"/>
    <n v="81"/>
    <n v="92"/>
    <n v="70"/>
    <m/>
    <x v="0"/>
    <x v="0"/>
    <x v="0"/>
    <x v="1"/>
    <n v="0"/>
    <n v="693"/>
    <n v="5493"/>
    <n v="1415"/>
    <n v="241"/>
    <n v="51"/>
    <n v="130"/>
    <n v="440"/>
    <n v="924"/>
    <n v="30"/>
    <n v="35"/>
    <m/>
    <m/>
    <n v="632"/>
    <n v="545"/>
    <n v="3.36"/>
    <n v="37"/>
    <n v="17"/>
    <n v="41"/>
    <n v="4383"/>
    <n v="1402"/>
    <n v="129"/>
    <n v="440"/>
    <n v="1009"/>
    <n v="156"/>
    <n v="150"/>
    <n v="0.97499999999999998"/>
    <x v="71"/>
    <s v="Connie Mack Stadium"/>
    <n v="1425891"/>
    <n v="99"/>
    <n v="98"/>
    <s v="PHI"/>
    <s v="PHI"/>
    <s v="PHI"/>
  </r>
  <r>
    <x v="93"/>
    <x v="1"/>
    <x v="0"/>
    <x v="1"/>
    <s v="PIT"/>
    <s v="PIT"/>
    <x v="39"/>
    <m/>
    <n v="6"/>
    <n v="162"/>
    <n v="81"/>
    <n v="80"/>
    <n v="82"/>
    <m/>
    <x v="0"/>
    <x v="0"/>
    <x v="0"/>
    <x v="1"/>
    <n v="0"/>
    <n v="663"/>
    <n v="5566"/>
    <n v="1469"/>
    <n v="225"/>
    <n v="54"/>
    <n v="121"/>
    <n v="408"/>
    <n v="970"/>
    <n v="39"/>
    <n v="33"/>
    <m/>
    <m/>
    <n v="636"/>
    <n v="564"/>
    <n v="3.52"/>
    <n v="42"/>
    <n v="14"/>
    <n v="29"/>
    <n v="4329"/>
    <n v="1429"/>
    <n v="92"/>
    <n v="476"/>
    <n v="951"/>
    <n v="177"/>
    <n v="179"/>
    <n v="0.97199999999999998"/>
    <x v="77"/>
    <s v="Forbes Field"/>
    <n v="759496"/>
    <n v="100"/>
    <n v="99"/>
    <s v="PIT"/>
    <s v="PIT"/>
    <s v="PIT"/>
  </r>
  <r>
    <x v="93"/>
    <x v="1"/>
    <x v="0"/>
    <x v="1"/>
    <s v="SFN"/>
    <s v="SFG"/>
    <x v="42"/>
    <m/>
    <n v="4"/>
    <n v="162"/>
    <n v="81"/>
    <n v="90"/>
    <n v="72"/>
    <m/>
    <x v="0"/>
    <x v="0"/>
    <x v="0"/>
    <x v="1"/>
    <n v="0"/>
    <n v="656"/>
    <n v="5535"/>
    <n v="1360"/>
    <n v="185"/>
    <n v="38"/>
    <n v="165"/>
    <n v="505"/>
    <n v="900"/>
    <n v="64"/>
    <n v="35"/>
    <m/>
    <m/>
    <n v="587"/>
    <n v="523"/>
    <n v="3.19"/>
    <n v="48"/>
    <n v="17"/>
    <n v="30"/>
    <n v="4428"/>
    <n v="1348"/>
    <n v="118"/>
    <n v="480"/>
    <n v="1023"/>
    <n v="159"/>
    <n v="136"/>
    <n v="0.97499999999999998"/>
    <x v="115"/>
    <s v="Candlestick Park"/>
    <n v="1504364"/>
    <n v="102"/>
    <n v="101"/>
    <s v="SFG"/>
    <s v="SFN"/>
    <s v="SFN"/>
  </r>
  <r>
    <x v="93"/>
    <x v="1"/>
    <x v="0"/>
    <x v="1"/>
    <s v="SLN"/>
    <s v="STL"/>
    <x v="40"/>
    <m/>
    <n v="1"/>
    <n v="162"/>
    <n v="81"/>
    <n v="93"/>
    <n v="69"/>
    <m/>
    <x v="0"/>
    <x v="1"/>
    <x v="1"/>
    <x v="2"/>
    <n v="1"/>
    <n v="715"/>
    <n v="5625"/>
    <n v="1531"/>
    <n v="240"/>
    <n v="53"/>
    <n v="109"/>
    <n v="427"/>
    <n v="925"/>
    <n v="73"/>
    <n v="51"/>
    <m/>
    <m/>
    <n v="652"/>
    <n v="551"/>
    <n v="3.43"/>
    <n v="47"/>
    <n v="10"/>
    <n v="38"/>
    <n v="4335"/>
    <n v="1405"/>
    <n v="133"/>
    <n v="410"/>
    <n v="877"/>
    <n v="172"/>
    <n v="147"/>
    <n v="0.97299999999999998"/>
    <x v="83"/>
    <s v="Sportsman's Park IV"/>
    <n v="1143294"/>
    <n v="109"/>
    <n v="108"/>
    <s v="STL"/>
    <s v="SLN"/>
    <s v="SLN"/>
  </r>
  <r>
    <x v="93"/>
    <x v="1"/>
    <x v="0"/>
    <x v="5"/>
    <s v="WS2"/>
    <s v="TEX"/>
    <x v="88"/>
    <m/>
    <n v="9"/>
    <n v="162"/>
    <n v="81"/>
    <n v="62"/>
    <n v="100"/>
    <m/>
    <x v="0"/>
    <x v="0"/>
    <x v="0"/>
    <x v="1"/>
    <n v="0"/>
    <n v="578"/>
    <n v="5396"/>
    <n v="1246"/>
    <n v="199"/>
    <n v="28"/>
    <n v="125"/>
    <n v="514"/>
    <n v="1124"/>
    <n v="47"/>
    <n v="30"/>
    <m/>
    <m/>
    <n v="733"/>
    <n v="635"/>
    <n v="3.98"/>
    <n v="27"/>
    <n v="5"/>
    <n v="26"/>
    <n v="4305"/>
    <n v="1417"/>
    <n v="172"/>
    <n v="505"/>
    <n v="794"/>
    <n v="127"/>
    <n v="145"/>
    <n v="0.97899999999999998"/>
    <x v="79"/>
    <s v="R.F.K. Stadium"/>
    <n v="600106"/>
    <n v="100"/>
    <n v="102"/>
    <s v="WSA"/>
    <s v="WS2"/>
    <s v="WS2"/>
  </r>
  <r>
    <x v="94"/>
    <x v="1"/>
    <x v="0"/>
    <x v="5"/>
    <s v="BAL"/>
    <s v="BAL"/>
    <x v="37"/>
    <m/>
    <n v="3"/>
    <n v="162"/>
    <n v="79"/>
    <n v="94"/>
    <n v="68"/>
    <m/>
    <x v="0"/>
    <x v="0"/>
    <x v="0"/>
    <x v="1"/>
    <n v="0"/>
    <n v="641"/>
    <n v="5450"/>
    <n v="1299"/>
    <n v="227"/>
    <n v="38"/>
    <n v="125"/>
    <n v="529"/>
    <n v="907"/>
    <n v="67"/>
    <n v="31"/>
    <m/>
    <m/>
    <n v="578"/>
    <n v="489"/>
    <n v="2.98"/>
    <n v="32"/>
    <n v="15"/>
    <n v="41"/>
    <n v="4431"/>
    <n v="1268"/>
    <n v="120"/>
    <n v="510"/>
    <n v="939"/>
    <n v="126"/>
    <n v="152"/>
    <n v="0.98"/>
    <x v="36"/>
    <s v="Memorial Stadium"/>
    <n v="781649"/>
    <n v="102"/>
    <n v="101"/>
    <s v="BAL"/>
    <s v="BAL"/>
    <s v="BAL"/>
  </r>
  <r>
    <x v="94"/>
    <x v="1"/>
    <x v="0"/>
    <x v="5"/>
    <s v="BOS"/>
    <s v="BOS"/>
    <x v="74"/>
    <m/>
    <n v="9"/>
    <n v="162"/>
    <n v="81"/>
    <n v="62"/>
    <n v="100"/>
    <m/>
    <x v="0"/>
    <x v="0"/>
    <x v="0"/>
    <x v="1"/>
    <n v="0"/>
    <n v="669"/>
    <n v="5487"/>
    <n v="1378"/>
    <n v="244"/>
    <n v="40"/>
    <n v="165"/>
    <n v="607"/>
    <n v="964"/>
    <n v="47"/>
    <n v="24"/>
    <m/>
    <m/>
    <n v="791"/>
    <n v="678"/>
    <n v="4.24"/>
    <n v="33"/>
    <n v="9"/>
    <n v="25"/>
    <n v="4317"/>
    <n v="1443"/>
    <n v="158"/>
    <n v="543"/>
    <n v="993"/>
    <n v="159"/>
    <n v="129"/>
    <n v="0.97399999999999998"/>
    <x v="92"/>
    <s v="Fenway Park II"/>
    <n v="652201"/>
    <n v="106"/>
    <n v="108"/>
    <s v="BOS"/>
    <s v="BOS"/>
    <s v="BOS"/>
  </r>
  <r>
    <x v="94"/>
    <x v="1"/>
    <x v="0"/>
    <x v="5"/>
    <s v="CAL"/>
    <s v="ANA"/>
    <x v="87"/>
    <m/>
    <n v="7"/>
    <n v="162"/>
    <n v="80"/>
    <n v="75"/>
    <n v="87"/>
    <m/>
    <x v="0"/>
    <x v="0"/>
    <x v="0"/>
    <x v="1"/>
    <n v="0"/>
    <n v="527"/>
    <n v="5354"/>
    <n v="1279"/>
    <n v="200"/>
    <n v="36"/>
    <n v="92"/>
    <n v="443"/>
    <n v="973"/>
    <n v="107"/>
    <n v="59"/>
    <m/>
    <m/>
    <n v="569"/>
    <n v="508"/>
    <n v="3.17"/>
    <n v="39"/>
    <n v="14"/>
    <n v="33"/>
    <n v="4323"/>
    <n v="1259"/>
    <n v="91"/>
    <n v="563"/>
    <n v="847"/>
    <n v="123"/>
    <n v="149"/>
    <n v="0.98099999999999998"/>
    <x v="120"/>
    <s v="Dodger Stadium"/>
    <n v="566727"/>
    <n v="97"/>
    <n v="98"/>
    <s v="CAL"/>
    <s v="CAL"/>
    <s v="CAL"/>
  </r>
  <r>
    <x v="94"/>
    <x v="1"/>
    <x v="0"/>
    <x v="5"/>
    <s v="CHA"/>
    <s v="CHW"/>
    <x v="75"/>
    <m/>
    <n v="2"/>
    <n v="162"/>
    <n v="81"/>
    <n v="95"/>
    <n v="67"/>
    <m/>
    <x v="0"/>
    <x v="0"/>
    <x v="0"/>
    <x v="1"/>
    <n v="0"/>
    <n v="647"/>
    <n v="5509"/>
    <n v="1354"/>
    <n v="200"/>
    <n v="38"/>
    <n v="125"/>
    <n v="533"/>
    <n v="916"/>
    <n v="50"/>
    <n v="33"/>
    <m/>
    <m/>
    <n v="555"/>
    <n v="492"/>
    <n v="2.99"/>
    <n v="21"/>
    <n v="14"/>
    <n v="53"/>
    <n v="4443"/>
    <n v="1261"/>
    <n v="122"/>
    <n v="460"/>
    <n v="946"/>
    <n v="126"/>
    <n v="156"/>
    <n v="0.98099999999999998"/>
    <x v="85"/>
    <s v="Comiskey Park"/>
    <n v="1130519"/>
    <n v="93"/>
    <n v="92"/>
    <s v="CHW"/>
    <s v="CHA"/>
    <s v="CHA"/>
  </r>
  <r>
    <x v="94"/>
    <x v="1"/>
    <x v="0"/>
    <x v="1"/>
    <s v="CHN"/>
    <s v="CHC"/>
    <x v="25"/>
    <m/>
    <n v="8"/>
    <n v="164"/>
    <n v="83"/>
    <n v="72"/>
    <n v="90"/>
    <m/>
    <x v="0"/>
    <x v="0"/>
    <x v="0"/>
    <x v="1"/>
    <n v="0"/>
    <n v="635"/>
    <n v="5540"/>
    <n v="1316"/>
    <n v="202"/>
    <n v="33"/>
    <n v="134"/>
    <n v="532"/>
    <n v="948"/>
    <n v="65"/>
    <n v="47"/>
    <m/>
    <m/>
    <n v="723"/>
    <n v="618"/>
    <n v="3.78"/>
    <n v="33"/>
    <n v="9"/>
    <n v="35"/>
    <n v="4416"/>
    <n v="1470"/>
    <n v="154"/>
    <n v="481"/>
    <n v="855"/>
    <n v="171"/>
    <n v="166"/>
    <n v="0.97399999999999998"/>
    <x v="88"/>
    <s v="Wrigley Field"/>
    <n v="641361"/>
    <n v="102"/>
    <n v="104"/>
    <s v="CHC"/>
    <s v="CHN"/>
    <s v="CHN"/>
  </r>
  <r>
    <x v="94"/>
    <x v="1"/>
    <x v="0"/>
    <x v="1"/>
    <s v="CIN"/>
    <s v="CIN"/>
    <x v="26"/>
    <m/>
    <n v="4"/>
    <n v="162"/>
    <n v="81"/>
    <n v="89"/>
    <n v="73"/>
    <m/>
    <x v="0"/>
    <x v="0"/>
    <x v="0"/>
    <x v="1"/>
    <n v="0"/>
    <n v="825"/>
    <n v="5658"/>
    <n v="1544"/>
    <n v="268"/>
    <n v="61"/>
    <n v="183"/>
    <n v="538"/>
    <n v="1003"/>
    <n v="82"/>
    <n v="40"/>
    <m/>
    <m/>
    <n v="704"/>
    <n v="628"/>
    <n v="3.88"/>
    <n v="43"/>
    <n v="9"/>
    <n v="34"/>
    <n v="4371"/>
    <n v="1355"/>
    <n v="136"/>
    <n v="587"/>
    <n v="1113"/>
    <n v="117"/>
    <n v="142"/>
    <n v="0.98099999999999998"/>
    <x v="25"/>
    <s v="Crosley Field"/>
    <n v="1047824"/>
    <n v="107"/>
    <n v="106"/>
    <s v="CIN"/>
    <s v="CIN"/>
    <s v="CIN"/>
  </r>
  <r>
    <x v="94"/>
    <x v="1"/>
    <x v="0"/>
    <x v="5"/>
    <s v="CLE"/>
    <s v="CLE"/>
    <x v="76"/>
    <m/>
    <n v="5"/>
    <n v="162"/>
    <n v="82"/>
    <n v="87"/>
    <n v="75"/>
    <m/>
    <x v="0"/>
    <x v="0"/>
    <x v="0"/>
    <x v="1"/>
    <n v="0"/>
    <n v="663"/>
    <n v="5469"/>
    <n v="1367"/>
    <n v="198"/>
    <n v="21"/>
    <n v="156"/>
    <n v="506"/>
    <n v="857"/>
    <n v="109"/>
    <n v="46"/>
    <m/>
    <m/>
    <n v="613"/>
    <n v="535"/>
    <n v="3.3"/>
    <n v="41"/>
    <n v="13"/>
    <n v="41"/>
    <n v="4374"/>
    <n v="1254"/>
    <n v="129"/>
    <n v="500"/>
    <n v="1156"/>
    <n v="114"/>
    <n v="127"/>
    <n v="0.98099999999999998"/>
    <x v="107"/>
    <s v="Cleveland Stadium"/>
    <n v="934786"/>
    <n v="101"/>
    <n v="101"/>
    <s v="CLE"/>
    <s v="CLE"/>
    <s v="CLE"/>
  </r>
  <r>
    <x v="94"/>
    <x v="1"/>
    <x v="0"/>
    <x v="5"/>
    <s v="DET"/>
    <s v="DET"/>
    <x v="77"/>
    <m/>
    <n v="4"/>
    <n v="162"/>
    <n v="81"/>
    <n v="89"/>
    <n v="73"/>
    <m/>
    <x v="0"/>
    <x v="0"/>
    <x v="0"/>
    <x v="1"/>
    <n v="0"/>
    <n v="680"/>
    <n v="5368"/>
    <n v="1278"/>
    <n v="190"/>
    <n v="27"/>
    <n v="162"/>
    <n v="554"/>
    <n v="952"/>
    <n v="57"/>
    <n v="41"/>
    <m/>
    <m/>
    <n v="602"/>
    <n v="542"/>
    <n v="3.35"/>
    <n v="45"/>
    <n v="14"/>
    <n v="31"/>
    <n v="4365"/>
    <n v="1283"/>
    <n v="137"/>
    <n v="509"/>
    <n v="1069"/>
    <n v="114"/>
    <n v="126"/>
    <n v="0.98099999999999998"/>
    <x v="86"/>
    <s v="Tiger Stadium"/>
    <n v="1029645"/>
    <n v="102"/>
    <n v="101"/>
    <s v="DET"/>
    <s v="DET"/>
    <s v="DET"/>
  </r>
  <r>
    <x v="94"/>
    <x v="1"/>
    <x v="0"/>
    <x v="1"/>
    <s v="HOU"/>
    <s v="HOU"/>
    <x v="89"/>
    <m/>
    <n v="9"/>
    <n v="162"/>
    <n v="81"/>
    <n v="65"/>
    <n v="97"/>
    <m/>
    <x v="0"/>
    <x v="0"/>
    <x v="0"/>
    <x v="1"/>
    <n v="0"/>
    <n v="569"/>
    <n v="5483"/>
    <n v="1299"/>
    <n v="188"/>
    <n v="42"/>
    <n v="97"/>
    <n v="502"/>
    <n v="877"/>
    <n v="90"/>
    <n v="37"/>
    <m/>
    <m/>
    <n v="711"/>
    <n v="623"/>
    <n v="3.84"/>
    <n v="29"/>
    <n v="7"/>
    <n v="26"/>
    <n v="4383"/>
    <n v="1459"/>
    <n v="123"/>
    <n v="388"/>
    <n v="931"/>
    <n v="166"/>
    <n v="130"/>
    <n v="0.97399999999999998"/>
    <x v="121"/>
    <s v="Astrodome"/>
    <n v="2151470"/>
    <n v="92"/>
    <n v="94"/>
    <s v="HOU"/>
    <s v="HOU"/>
    <s v="HOU"/>
  </r>
  <r>
    <x v="94"/>
    <x v="1"/>
    <x v="0"/>
    <x v="5"/>
    <s v="KC1"/>
    <s v="OAK"/>
    <x v="78"/>
    <m/>
    <n v="10"/>
    <n v="162"/>
    <n v="81"/>
    <n v="59"/>
    <n v="103"/>
    <m/>
    <x v="0"/>
    <x v="0"/>
    <x v="0"/>
    <x v="1"/>
    <n v="0"/>
    <n v="585"/>
    <n v="5393"/>
    <n v="1294"/>
    <n v="186"/>
    <n v="59"/>
    <n v="110"/>
    <n v="521"/>
    <n v="1020"/>
    <n v="110"/>
    <n v="51"/>
    <m/>
    <m/>
    <n v="755"/>
    <n v="675"/>
    <n v="4.24"/>
    <n v="18"/>
    <n v="7"/>
    <n v="32"/>
    <n v="4299"/>
    <n v="1399"/>
    <n v="161"/>
    <n v="574"/>
    <n v="882"/>
    <n v="139"/>
    <n v="142"/>
    <n v="0.97699999999999998"/>
    <x v="113"/>
    <s v="Municipal Stadium I"/>
    <n v="528344"/>
    <n v="99"/>
    <n v="101"/>
    <s v="KCA"/>
    <s v="KC1"/>
    <s v="KC1"/>
  </r>
  <r>
    <x v="94"/>
    <x v="1"/>
    <x v="0"/>
    <x v="1"/>
    <s v="LAN"/>
    <s v="LAD"/>
    <x v="47"/>
    <m/>
    <n v="1"/>
    <n v="162"/>
    <n v="81"/>
    <n v="97"/>
    <n v="65"/>
    <m/>
    <x v="0"/>
    <x v="1"/>
    <x v="1"/>
    <x v="2"/>
    <n v="1"/>
    <n v="608"/>
    <n v="5425"/>
    <n v="1329"/>
    <n v="193"/>
    <n v="32"/>
    <n v="78"/>
    <n v="492"/>
    <n v="891"/>
    <n v="172"/>
    <n v="77"/>
    <m/>
    <m/>
    <n v="521"/>
    <n v="461"/>
    <n v="2.81"/>
    <n v="58"/>
    <n v="23"/>
    <n v="34"/>
    <n v="4428"/>
    <n v="1223"/>
    <n v="127"/>
    <n v="425"/>
    <n v="1079"/>
    <n v="134"/>
    <n v="135"/>
    <n v="0.97899999999999998"/>
    <x v="114"/>
    <s v="Dodger Stadium"/>
    <n v="2553577"/>
    <n v="93"/>
    <n v="92"/>
    <s v="LAD"/>
    <s v="LAN"/>
    <s v="LAN"/>
  </r>
  <r>
    <x v="94"/>
    <x v="1"/>
    <x v="0"/>
    <x v="5"/>
    <s v="MIN"/>
    <s v="MIN"/>
    <x v="79"/>
    <m/>
    <n v="1"/>
    <n v="162"/>
    <n v="81"/>
    <n v="102"/>
    <n v="60"/>
    <m/>
    <x v="0"/>
    <x v="1"/>
    <x v="1"/>
    <x v="1"/>
    <n v="0"/>
    <n v="774"/>
    <n v="5488"/>
    <n v="1396"/>
    <n v="257"/>
    <n v="42"/>
    <n v="150"/>
    <n v="554"/>
    <n v="969"/>
    <n v="92"/>
    <n v="33"/>
    <m/>
    <m/>
    <n v="600"/>
    <n v="508"/>
    <n v="3.14"/>
    <n v="32"/>
    <n v="12"/>
    <n v="45"/>
    <n v="4371"/>
    <n v="1278"/>
    <n v="166"/>
    <n v="503"/>
    <n v="934"/>
    <n v="172"/>
    <n v="158"/>
    <n v="0.97299999999999998"/>
    <x v="117"/>
    <s v="Metropolitan Stadium"/>
    <n v="1463258"/>
    <n v="105"/>
    <n v="103"/>
    <s v="MIN"/>
    <s v="MIN"/>
    <s v="MIN"/>
  </r>
  <r>
    <x v="94"/>
    <x v="1"/>
    <x v="0"/>
    <x v="1"/>
    <s v="ML1"/>
    <s v="ATL"/>
    <x v="24"/>
    <m/>
    <n v="5"/>
    <n v="162"/>
    <n v="81"/>
    <n v="86"/>
    <n v="76"/>
    <m/>
    <x v="0"/>
    <x v="0"/>
    <x v="0"/>
    <x v="1"/>
    <n v="0"/>
    <n v="708"/>
    <n v="5542"/>
    <n v="1419"/>
    <n v="243"/>
    <n v="28"/>
    <n v="196"/>
    <n v="408"/>
    <n v="976"/>
    <n v="64"/>
    <n v="37"/>
    <m/>
    <m/>
    <n v="633"/>
    <n v="566"/>
    <n v="3.52"/>
    <n v="43"/>
    <n v="4"/>
    <n v="38"/>
    <n v="4341"/>
    <n v="1336"/>
    <n v="123"/>
    <n v="541"/>
    <n v="966"/>
    <n v="140"/>
    <n v="145"/>
    <n v="0.97799999999999998"/>
    <x v="111"/>
    <s v="County Stadium"/>
    <n v="555584"/>
    <n v="101"/>
    <n v="99"/>
    <s v="MLN"/>
    <s v="MLN"/>
    <s v="MLN"/>
  </r>
  <r>
    <x v="94"/>
    <x v="1"/>
    <x v="0"/>
    <x v="5"/>
    <s v="NYA"/>
    <s v="NYY"/>
    <x v="73"/>
    <m/>
    <n v="6"/>
    <n v="162"/>
    <n v="83"/>
    <n v="77"/>
    <n v="85"/>
    <m/>
    <x v="0"/>
    <x v="0"/>
    <x v="0"/>
    <x v="1"/>
    <n v="0"/>
    <n v="611"/>
    <n v="5470"/>
    <n v="1286"/>
    <n v="196"/>
    <n v="31"/>
    <n v="149"/>
    <n v="489"/>
    <n v="951"/>
    <n v="35"/>
    <n v="20"/>
    <m/>
    <m/>
    <n v="604"/>
    <n v="532"/>
    <n v="3.28"/>
    <n v="41"/>
    <n v="11"/>
    <n v="31"/>
    <n v="4377"/>
    <n v="1337"/>
    <n v="126"/>
    <n v="511"/>
    <n v="1001"/>
    <n v="137"/>
    <n v="166"/>
    <n v="0.97799999999999998"/>
    <x v="96"/>
    <s v="Yankee Stadium I"/>
    <n v="1213552"/>
    <n v="99"/>
    <n v="98"/>
    <s v="NYY"/>
    <s v="NYA"/>
    <s v="NYA"/>
  </r>
  <r>
    <x v="94"/>
    <x v="1"/>
    <x v="0"/>
    <x v="1"/>
    <s v="NYN"/>
    <s v="NYM"/>
    <x v="90"/>
    <m/>
    <n v="10"/>
    <n v="164"/>
    <n v="82"/>
    <n v="50"/>
    <n v="112"/>
    <m/>
    <x v="0"/>
    <x v="0"/>
    <x v="0"/>
    <x v="1"/>
    <n v="0"/>
    <n v="495"/>
    <n v="5441"/>
    <n v="1202"/>
    <n v="203"/>
    <n v="27"/>
    <n v="107"/>
    <n v="392"/>
    <n v="1129"/>
    <n v="28"/>
    <n v="42"/>
    <m/>
    <m/>
    <n v="752"/>
    <n v="656"/>
    <n v="4.0599999999999996"/>
    <n v="29"/>
    <n v="11"/>
    <n v="14"/>
    <n v="4362"/>
    <n v="1462"/>
    <n v="147"/>
    <n v="498"/>
    <n v="776"/>
    <n v="169"/>
    <n v="153"/>
    <n v="0.97399999999999998"/>
    <x v="119"/>
    <s v="Shea Stadium"/>
    <n v="1768389"/>
    <n v="96"/>
    <n v="99"/>
    <s v="NYM"/>
    <s v="NYN"/>
    <s v="NYN"/>
  </r>
  <r>
    <x v="94"/>
    <x v="1"/>
    <x v="0"/>
    <x v="1"/>
    <s v="PHI"/>
    <s v="PHI"/>
    <x v="44"/>
    <m/>
    <n v="6"/>
    <n v="162"/>
    <n v="80"/>
    <n v="85"/>
    <n v="76"/>
    <m/>
    <x v="0"/>
    <x v="0"/>
    <x v="0"/>
    <x v="1"/>
    <n v="0"/>
    <n v="654"/>
    <n v="5528"/>
    <n v="1380"/>
    <n v="205"/>
    <n v="53"/>
    <n v="144"/>
    <n v="494"/>
    <n v="1091"/>
    <n v="46"/>
    <n v="32"/>
    <m/>
    <m/>
    <n v="667"/>
    <n v="576"/>
    <n v="3.53"/>
    <n v="50"/>
    <n v="18"/>
    <n v="21"/>
    <n v="4404"/>
    <n v="1426"/>
    <n v="116"/>
    <n v="466"/>
    <n v="1071"/>
    <n v="157"/>
    <n v="153"/>
    <n v="0.97499999999999998"/>
    <x v="71"/>
    <s v="Connie Mack Stadium"/>
    <n v="1166376"/>
    <n v="98"/>
    <n v="98"/>
    <s v="PHI"/>
    <s v="PHI"/>
    <s v="PHI"/>
  </r>
  <r>
    <x v="94"/>
    <x v="1"/>
    <x v="0"/>
    <x v="1"/>
    <s v="PIT"/>
    <s v="PIT"/>
    <x v="39"/>
    <m/>
    <n v="3"/>
    <n v="163"/>
    <n v="82"/>
    <n v="90"/>
    <n v="72"/>
    <m/>
    <x v="0"/>
    <x v="0"/>
    <x v="0"/>
    <x v="1"/>
    <n v="0"/>
    <n v="675"/>
    <n v="5686"/>
    <n v="1506"/>
    <n v="217"/>
    <n v="57"/>
    <n v="111"/>
    <n v="419"/>
    <n v="1008"/>
    <n v="51"/>
    <n v="38"/>
    <m/>
    <m/>
    <n v="580"/>
    <n v="495"/>
    <n v="3.01"/>
    <n v="49"/>
    <n v="17"/>
    <n v="27"/>
    <n v="4437"/>
    <n v="1324"/>
    <n v="89"/>
    <n v="469"/>
    <n v="882"/>
    <n v="152"/>
    <n v="189"/>
    <n v="0.97699999999999998"/>
    <x v="77"/>
    <s v="Forbes Field"/>
    <n v="909279"/>
    <n v="101"/>
    <n v="99"/>
    <s v="PIT"/>
    <s v="PIT"/>
    <s v="PIT"/>
  </r>
  <r>
    <x v="94"/>
    <x v="1"/>
    <x v="0"/>
    <x v="1"/>
    <s v="SFN"/>
    <s v="SFG"/>
    <x v="42"/>
    <m/>
    <n v="2"/>
    <n v="163"/>
    <n v="81"/>
    <n v="95"/>
    <n v="67"/>
    <m/>
    <x v="0"/>
    <x v="0"/>
    <x v="0"/>
    <x v="1"/>
    <n v="0"/>
    <n v="682"/>
    <n v="5495"/>
    <n v="1384"/>
    <n v="169"/>
    <n v="43"/>
    <n v="159"/>
    <n v="476"/>
    <n v="844"/>
    <n v="47"/>
    <n v="27"/>
    <m/>
    <m/>
    <n v="593"/>
    <n v="521"/>
    <n v="3.2"/>
    <n v="42"/>
    <n v="17"/>
    <n v="42"/>
    <n v="4395"/>
    <n v="1325"/>
    <n v="137"/>
    <n v="408"/>
    <n v="1060"/>
    <n v="148"/>
    <n v="124"/>
    <n v="0.97599999999999998"/>
    <x v="115"/>
    <s v="Candlestick Park"/>
    <n v="1546075"/>
    <n v="104"/>
    <n v="102"/>
    <s v="SFG"/>
    <s v="SFN"/>
    <s v="SFN"/>
  </r>
  <r>
    <x v="94"/>
    <x v="1"/>
    <x v="0"/>
    <x v="1"/>
    <s v="SLN"/>
    <s v="STL"/>
    <x v="40"/>
    <m/>
    <n v="7"/>
    <n v="162"/>
    <n v="81"/>
    <n v="80"/>
    <n v="81"/>
    <m/>
    <x v="0"/>
    <x v="0"/>
    <x v="0"/>
    <x v="1"/>
    <n v="0"/>
    <n v="707"/>
    <n v="5579"/>
    <n v="1415"/>
    <n v="234"/>
    <n v="46"/>
    <n v="109"/>
    <n v="477"/>
    <n v="882"/>
    <n v="100"/>
    <n v="52"/>
    <m/>
    <m/>
    <n v="674"/>
    <n v="612"/>
    <n v="3.77"/>
    <n v="40"/>
    <n v="11"/>
    <n v="35"/>
    <n v="4383"/>
    <n v="1414"/>
    <n v="166"/>
    <n v="467"/>
    <n v="916"/>
    <n v="130"/>
    <n v="152"/>
    <n v="0.97899999999999998"/>
    <x v="83"/>
    <s v="Sportsman's Park IV"/>
    <n v="1241201"/>
    <n v="110"/>
    <n v="109"/>
    <s v="STL"/>
    <s v="SLN"/>
    <s v="SLN"/>
  </r>
  <r>
    <x v="94"/>
    <x v="1"/>
    <x v="0"/>
    <x v="5"/>
    <s v="WS2"/>
    <s v="TEX"/>
    <x v="88"/>
    <m/>
    <n v="8"/>
    <n v="162"/>
    <n v="81"/>
    <n v="70"/>
    <n v="92"/>
    <m/>
    <x v="0"/>
    <x v="0"/>
    <x v="0"/>
    <x v="1"/>
    <n v="0"/>
    <n v="591"/>
    <n v="5374"/>
    <n v="1227"/>
    <n v="179"/>
    <n v="33"/>
    <n v="136"/>
    <n v="570"/>
    <n v="1125"/>
    <n v="30"/>
    <n v="19"/>
    <m/>
    <m/>
    <n v="721"/>
    <n v="627"/>
    <n v="3.93"/>
    <n v="21"/>
    <n v="8"/>
    <n v="40"/>
    <n v="4305"/>
    <n v="1376"/>
    <n v="160"/>
    <n v="633"/>
    <n v="867"/>
    <n v="143"/>
    <n v="148"/>
    <n v="0.97599999999999998"/>
    <x v="79"/>
    <s v="R.F.K. Stadium"/>
    <n v="560083"/>
    <n v="98"/>
    <n v="100"/>
    <s v="WSA"/>
    <s v="WS2"/>
    <s v="WS2"/>
  </r>
  <r>
    <x v="95"/>
    <x v="1"/>
    <x v="0"/>
    <x v="1"/>
    <s v="ATL"/>
    <s v="ATL"/>
    <x v="24"/>
    <m/>
    <n v="5"/>
    <n v="163"/>
    <n v="82"/>
    <n v="85"/>
    <n v="77"/>
    <m/>
    <x v="0"/>
    <x v="0"/>
    <x v="0"/>
    <x v="1"/>
    <n v="0"/>
    <n v="782"/>
    <n v="5617"/>
    <n v="1476"/>
    <n v="220"/>
    <n v="32"/>
    <n v="207"/>
    <n v="512"/>
    <n v="913"/>
    <n v="59"/>
    <n v="47"/>
    <m/>
    <m/>
    <n v="683"/>
    <n v="601"/>
    <n v="3.68"/>
    <n v="37"/>
    <n v="10"/>
    <n v="36"/>
    <n v="4407"/>
    <n v="1430"/>
    <n v="129"/>
    <n v="485"/>
    <n v="884"/>
    <n v="154"/>
    <n v="139"/>
    <n v="0.97599999999999998"/>
    <x v="122"/>
    <s v="Atlanta-Fulton County Stadium"/>
    <n v="1539801"/>
    <n v="103"/>
    <n v="102"/>
    <s v="ATL"/>
    <s v="ATL"/>
    <s v="ATL"/>
  </r>
  <r>
    <x v="95"/>
    <x v="1"/>
    <x v="0"/>
    <x v="5"/>
    <s v="BAL"/>
    <s v="BAL"/>
    <x v="37"/>
    <m/>
    <n v="1"/>
    <n v="160"/>
    <n v="79"/>
    <n v="97"/>
    <n v="63"/>
    <m/>
    <x v="0"/>
    <x v="1"/>
    <x v="1"/>
    <x v="2"/>
    <n v="1"/>
    <n v="755"/>
    <n v="5529"/>
    <n v="1426"/>
    <n v="243"/>
    <n v="35"/>
    <n v="175"/>
    <n v="514"/>
    <n v="926"/>
    <n v="55"/>
    <n v="43"/>
    <m/>
    <m/>
    <n v="601"/>
    <n v="541"/>
    <n v="3.32"/>
    <n v="23"/>
    <n v="13"/>
    <n v="51"/>
    <n v="4398"/>
    <n v="1267"/>
    <n v="127"/>
    <n v="514"/>
    <n v="1070"/>
    <n v="115"/>
    <n v="142"/>
    <n v="0.98099999999999998"/>
    <x v="36"/>
    <s v="Memorial Stadium"/>
    <n v="1203366"/>
    <n v="99"/>
    <n v="98"/>
    <s v="BAL"/>
    <s v="BAL"/>
    <s v="BAL"/>
  </r>
  <r>
    <x v="95"/>
    <x v="1"/>
    <x v="0"/>
    <x v="5"/>
    <s v="BOS"/>
    <s v="BOS"/>
    <x v="74"/>
    <m/>
    <n v="9"/>
    <n v="162"/>
    <n v="81"/>
    <n v="72"/>
    <n v="90"/>
    <m/>
    <x v="0"/>
    <x v="0"/>
    <x v="0"/>
    <x v="1"/>
    <n v="0"/>
    <n v="655"/>
    <n v="5498"/>
    <n v="1318"/>
    <n v="228"/>
    <n v="44"/>
    <n v="145"/>
    <n v="542"/>
    <n v="1020"/>
    <n v="35"/>
    <n v="24"/>
    <m/>
    <m/>
    <n v="731"/>
    <n v="637"/>
    <n v="3.92"/>
    <n v="32"/>
    <n v="10"/>
    <n v="31"/>
    <n v="4389"/>
    <n v="1402"/>
    <n v="164"/>
    <n v="577"/>
    <n v="977"/>
    <n v="153"/>
    <n v="153"/>
    <n v="0.97499999999999998"/>
    <x v="92"/>
    <s v="Fenway Park II"/>
    <n v="811172"/>
    <n v="111"/>
    <n v="112"/>
    <s v="BOS"/>
    <s v="BOS"/>
    <s v="BOS"/>
  </r>
  <r>
    <x v="95"/>
    <x v="1"/>
    <x v="0"/>
    <x v="5"/>
    <s v="CAL"/>
    <s v="ANA"/>
    <x v="87"/>
    <m/>
    <n v="6"/>
    <n v="162"/>
    <n v="81"/>
    <n v="80"/>
    <n v="82"/>
    <m/>
    <x v="0"/>
    <x v="0"/>
    <x v="0"/>
    <x v="1"/>
    <n v="0"/>
    <n v="604"/>
    <n v="5360"/>
    <n v="1244"/>
    <n v="179"/>
    <n v="54"/>
    <n v="122"/>
    <n v="525"/>
    <n v="1062"/>
    <n v="80"/>
    <n v="54"/>
    <m/>
    <m/>
    <n v="643"/>
    <n v="576"/>
    <n v="3.56"/>
    <n v="31"/>
    <n v="12"/>
    <n v="40"/>
    <n v="4371"/>
    <n v="1364"/>
    <n v="136"/>
    <n v="511"/>
    <n v="836"/>
    <n v="136"/>
    <n v="186"/>
    <n v="0.97899999999999998"/>
    <x v="120"/>
    <s v="Anaheim Stadium"/>
    <n v="1400321"/>
    <n v="97"/>
    <n v="97"/>
    <s v="CAL"/>
    <s v="CAL"/>
    <s v="CAL"/>
  </r>
  <r>
    <x v="95"/>
    <x v="1"/>
    <x v="0"/>
    <x v="5"/>
    <s v="CHA"/>
    <s v="CHW"/>
    <x v="75"/>
    <m/>
    <n v="4"/>
    <n v="163"/>
    <n v="81"/>
    <n v="83"/>
    <n v="79"/>
    <m/>
    <x v="0"/>
    <x v="0"/>
    <x v="0"/>
    <x v="1"/>
    <n v="0"/>
    <n v="574"/>
    <n v="5348"/>
    <n v="1235"/>
    <n v="193"/>
    <n v="40"/>
    <n v="87"/>
    <n v="476"/>
    <n v="872"/>
    <n v="153"/>
    <n v="78"/>
    <m/>
    <m/>
    <n v="517"/>
    <n v="439"/>
    <n v="2.68"/>
    <n v="38"/>
    <n v="22"/>
    <n v="34"/>
    <n v="4425"/>
    <n v="1229"/>
    <n v="101"/>
    <n v="403"/>
    <n v="896"/>
    <n v="160"/>
    <n v="149"/>
    <n v="0.97599999999999998"/>
    <x v="85"/>
    <s v="Comiskey Park"/>
    <n v="990016"/>
    <n v="93"/>
    <n v="92"/>
    <s v="CHW"/>
    <s v="CHA"/>
    <s v="CHA"/>
  </r>
  <r>
    <x v="95"/>
    <x v="1"/>
    <x v="0"/>
    <x v="1"/>
    <s v="CHN"/>
    <s v="CHC"/>
    <x v="25"/>
    <m/>
    <n v="10"/>
    <n v="162"/>
    <n v="81"/>
    <n v="59"/>
    <n v="103"/>
    <m/>
    <x v="0"/>
    <x v="0"/>
    <x v="0"/>
    <x v="1"/>
    <n v="0"/>
    <n v="644"/>
    <n v="5592"/>
    <n v="1418"/>
    <n v="203"/>
    <n v="43"/>
    <n v="140"/>
    <n v="457"/>
    <n v="998"/>
    <n v="76"/>
    <n v="47"/>
    <m/>
    <m/>
    <n v="809"/>
    <n v="701"/>
    <n v="4.33"/>
    <n v="28"/>
    <n v="6"/>
    <n v="24"/>
    <n v="4374"/>
    <n v="1513"/>
    <n v="184"/>
    <n v="479"/>
    <n v="908"/>
    <n v="166"/>
    <n v="132"/>
    <n v="0.97399999999999998"/>
    <x v="88"/>
    <s v="Wrigley Field"/>
    <n v="635891"/>
    <n v="101"/>
    <n v="102"/>
    <s v="CHC"/>
    <s v="CHN"/>
    <s v="CHN"/>
  </r>
  <r>
    <x v="95"/>
    <x v="1"/>
    <x v="0"/>
    <x v="1"/>
    <s v="CIN"/>
    <s v="CIN"/>
    <x v="26"/>
    <m/>
    <n v="7"/>
    <n v="160"/>
    <n v="79"/>
    <n v="76"/>
    <n v="84"/>
    <m/>
    <x v="0"/>
    <x v="0"/>
    <x v="0"/>
    <x v="1"/>
    <n v="0"/>
    <n v="692"/>
    <n v="5521"/>
    <n v="1434"/>
    <n v="232"/>
    <n v="33"/>
    <n v="149"/>
    <n v="394"/>
    <n v="877"/>
    <n v="70"/>
    <n v="50"/>
    <m/>
    <m/>
    <n v="702"/>
    <n v="651"/>
    <n v="4.08"/>
    <n v="28"/>
    <n v="10"/>
    <n v="35"/>
    <n v="4308"/>
    <n v="1408"/>
    <n v="153"/>
    <n v="490"/>
    <n v="1043"/>
    <n v="122"/>
    <n v="133"/>
    <n v="0.98"/>
    <x v="25"/>
    <s v="Crosley Field"/>
    <n v="742958"/>
    <n v="110"/>
    <n v="109"/>
    <s v="CIN"/>
    <s v="CIN"/>
    <s v="CIN"/>
  </r>
  <r>
    <x v="95"/>
    <x v="1"/>
    <x v="0"/>
    <x v="5"/>
    <s v="CLE"/>
    <s v="CLE"/>
    <x v="76"/>
    <m/>
    <n v="5"/>
    <n v="162"/>
    <n v="81"/>
    <n v="81"/>
    <n v="81"/>
    <m/>
    <x v="0"/>
    <x v="0"/>
    <x v="0"/>
    <x v="1"/>
    <n v="0"/>
    <n v="574"/>
    <n v="5474"/>
    <n v="1300"/>
    <n v="156"/>
    <n v="25"/>
    <n v="155"/>
    <n v="450"/>
    <n v="914"/>
    <n v="53"/>
    <n v="41"/>
    <m/>
    <m/>
    <n v="586"/>
    <n v="526"/>
    <n v="3.23"/>
    <n v="49"/>
    <n v="15"/>
    <n v="28"/>
    <n v="4401"/>
    <n v="1260"/>
    <n v="129"/>
    <n v="489"/>
    <n v="1111"/>
    <n v="138"/>
    <n v="132"/>
    <n v="0.97699999999999998"/>
    <x v="107"/>
    <s v="Cleveland Stadium"/>
    <n v="903359"/>
    <n v="100"/>
    <n v="100"/>
    <s v="CLE"/>
    <s v="CLE"/>
    <s v="CLE"/>
  </r>
  <r>
    <x v="95"/>
    <x v="1"/>
    <x v="0"/>
    <x v="5"/>
    <s v="DET"/>
    <s v="DET"/>
    <x v="77"/>
    <m/>
    <n v="3"/>
    <n v="162"/>
    <n v="81"/>
    <n v="88"/>
    <n v="74"/>
    <m/>
    <x v="0"/>
    <x v="0"/>
    <x v="0"/>
    <x v="1"/>
    <n v="0"/>
    <n v="719"/>
    <n v="5507"/>
    <n v="1383"/>
    <n v="224"/>
    <n v="45"/>
    <n v="179"/>
    <n v="551"/>
    <n v="987"/>
    <n v="41"/>
    <n v="34"/>
    <m/>
    <m/>
    <n v="698"/>
    <n v="622"/>
    <n v="3.85"/>
    <n v="36"/>
    <n v="11"/>
    <n v="38"/>
    <n v="4362"/>
    <n v="1356"/>
    <n v="185"/>
    <n v="520"/>
    <n v="1026"/>
    <n v="117"/>
    <n v="142"/>
    <n v="0.98099999999999998"/>
    <x v="86"/>
    <s v="Tiger Stadium"/>
    <n v="1124293"/>
    <n v="103"/>
    <n v="102"/>
    <s v="DET"/>
    <s v="DET"/>
    <s v="DET"/>
  </r>
  <r>
    <x v="95"/>
    <x v="1"/>
    <x v="0"/>
    <x v="1"/>
    <s v="HOU"/>
    <s v="HOU"/>
    <x v="89"/>
    <m/>
    <n v="8"/>
    <n v="163"/>
    <n v="81"/>
    <n v="72"/>
    <n v="90"/>
    <m/>
    <x v="0"/>
    <x v="0"/>
    <x v="0"/>
    <x v="1"/>
    <n v="0"/>
    <n v="612"/>
    <n v="5511"/>
    <n v="1405"/>
    <n v="203"/>
    <n v="35"/>
    <n v="112"/>
    <n v="491"/>
    <n v="885"/>
    <n v="90"/>
    <n v="47"/>
    <m/>
    <m/>
    <n v="695"/>
    <n v="603"/>
    <n v="3.76"/>
    <n v="34"/>
    <n v="13"/>
    <n v="26"/>
    <n v="4329"/>
    <n v="1468"/>
    <n v="130"/>
    <n v="391"/>
    <n v="929"/>
    <n v="174"/>
    <n v="126"/>
    <n v="0.97199999999999998"/>
    <x v="121"/>
    <s v="Astrodome"/>
    <n v="1872108"/>
    <n v="93"/>
    <n v="94"/>
    <s v="HOU"/>
    <s v="HOU"/>
    <s v="HOU"/>
  </r>
  <r>
    <x v="95"/>
    <x v="1"/>
    <x v="0"/>
    <x v="5"/>
    <s v="KC1"/>
    <s v="OAK"/>
    <x v="78"/>
    <m/>
    <n v="7"/>
    <n v="160"/>
    <n v="81"/>
    <n v="74"/>
    <n v="86"/>
    <m/>
    <x v="0"/>
    <x v="0"/>
    <x v="0"/>
    <x v="1"/>
    <n v="0"/>
    <n v="564"/>
    <n v="5328"/>
    <n v="1259"/>
    <n v="212"/>
    <n v="56"/>
    <n v="70"/>
    <n v="421"/>
    <n v="982"/>
    <n v="132"/>
    <n v="50"/>
    <m/>
    <m/>
    <n v="648"/>
    <n v="568"/>
    <n v="3.56"/>
    <n v="19"/>
    <n v="11"/>
    <n v="47"/>
    <n v="4305"/>
    <n v="1281"/>
    <n v="106"/>
    <n v="630"/>
    <n v="854"/>
    <n v="139"/>
    <n v="154"/>
    <n v="0.97699999999999998"/>
    <x v="113"/>
    <s v="Municipal Stadium I"/>
    <n v="773929"/>
    <n v="97"/>
    <n v="99"/>
    <s v="KCA"/>
    <s v="KC1"/>
    <s v="KC1"/>
  </r>
  <r>
    <x v="95"/>
    <x v="1"/>
    <x v="0"/>
    <x v="1"/>
    <s v="LAN"/>
    <s v="LAD"/>
    <x v="47"/>
    <m/>
    <n v="1"/>
    <n v="162"/>
    <n v="81"/>
    <n v="95"/>
    <n v="67"/>
    <m/>
    <x v="0"/>
    <x v="1"/>
    <x v="1"/>
    <x v="1"/>
    <n v="0"/>
    <n v="606"/>
    <n v="5471"/>
    <n v="1399"/>
    <n v="201"/>
    <n v="27"/>
    <n v="108"/>
    <n v="430"/>
    <n v="830"/>
    <n v="94"/>
    <n v="64"/>
    <m/>
    <m/>
    <n v="490"/>
    <n v="424"/>
    <n v="2.62"/>
    <n v="52"/>
    <n v="20"/>
    <n v="35"/>
    <n v="4374"/>
    <n v="1287"/>
    <n v="84"/>
    <n v="356"/>
    <n v="1084"/>
    <n v="133"/>
    <n v="128"/>
    <n v="0.97899999999999998"/>
    <x v="114"/>
    <s v="Dodger Stadium"/>
    <n v="2617029"/>
    <n v="92"/>
    <n v="91"/>
    <s v="LAD"/>
    <s v="LAN"/>
    <s v="LAN"/>
  </r>
  <r>
    <x v="95"/>
    <x v="1"/>
    <x v="0"/>
    <x v="5"/>
    <s v="MIN"/>
    <s v="MIN"/>
    <x v="79"/>
    <m/>
    <n v="2"/>
    <n v="162"/>
    <n v="81"/>
    <n v="89"/>
    <n v="73"/>
    <m/>
    <x v="0"/>
    <x v="0"/>
    <x v="0"/>
    <x v="1"/>
    <n v="0"/>
    <n v="663"/>
    <n v="5390"/>
    <n v="1341"/>
    <n v="219"/>
    <n v="33"/>
    <n v="144"/>
    <n v="513"/>
    <n v="844"/>
    <n v="67"/>
    <n v="42"/>
    <m/>
    <m/>
    <n v="581"/>
    <n v="500"/>
    <n v="3.13"/>
    <n v="52"/>
    <n v="11"/>
    <n v="28"/>
    <n v="4314"/>
    <n v="1246"/>
    <n v="139"/>
    <n v="392"/>
    <n v="1015"/>
    <n v="139"/>
    <n v="118"/>
    <n v="0.97699999999999998"/>
    <x v="117"/>
    <s v="Metropolitan Stadium"/>
    <n v="1259374"/>
    <n v="107"/>
    <n v="105"/>
    <s v="MIN"/>
    <s v="MIN"/>
    <s v="MIN"/>
  </r>
  <r>
    <x v="95"/>
    <x v="1"/>
    <x v="0"/>
    <x v="5"/>
    <s v="NYA"/>
    <s v="NYY"/>
    <x v="73"/>
    <m/>
    <n v="10"/>
    <n v="160"/>
    <n v="82"/>
    <n v="70"/>
    <n v="89"/>
    <m/>
    <x v="0"/>
    <x v="0"/>
    <x v="0"/>
    <x v="1"/>
    <n v="0"/>
    <n v="611"/>
    <n v="5330"/>
    <n v="1254"/>
    <n v="182"/>
    <n v="36"/>
    <n v="162"/>
    <n v="485"/>
    <n v="817"/>
    <n v="49"/>
    <n v="29"/>
    <m/>
    <m/>
    <n v="612"/>
    <n v="536"/>
    <n v="3.41"/>
    <n v="29"/>
    <n v="7"/>
    <n v="32"/>
    <n v="4245"/>
    <n v="1318"/>
    <n v="124"/>
    <n v="443"/>
    <n v="842"/>
    <n v="142"/>
    <n v="142"/>
    <n v="0.97699999999999998"/>
    <x v="96"/>
    <s v="Yankee Stadium I"/>
    <n v="1124648"/>
    <n v="95"/>
    <n v="96"/>
    <s v="NYY"/>
    <s v="NYA"/>
    <s v="NYA"/>
  </r>
  <r>
    <x v="95"/>
    <x v="1"/>
    <x v="0"/>
    <x v="1"/>
    <s v="NYN"/>
    <s v="NYM"/>
    <x v="90"/>
    <m/>
    <n v="9"/>
    <n v="161"/>
    <n v="81"/>
    <n v="66"/>
    <n v="95"/>
    <m/>
    <x v="0"/>
    <x v="0"/>
    <x v="0"/>
    <x v="1"/>
    <n v="0"/>
    <n v="587"/>
    <n v="5371"/>
    <n v="1286"/>
    <n v="187"/>
    <n v="35"/>
    <n v="98"/>
    <n v="446"/>
    <n v="992"/>
    <n v="55"/>
    <n v="46"/>
    <m/>
    <m/>
    <n v="761"/>
    <n v="661"/>
    <n v="4.17"/>
    <n v="37"/>
    <n v="9"/>
    <n v="22"/>
    <n v="4281"/>
    <n v="1497"/>
    <n v="166"/>
    <n v="521"/>
    <n v="773"/>
    <n v="159"/>
    <n v="171"/>
    <n v="0.97499999999999998"/>
    <x v="119"/>
    <s v="Shea Stadium"/>
    <n v="1932693"/>
    <n v="97"/>
    <n v="100"/>
    <s v="NYM"/>
    <s v="NYN"/>
    <s v="NYN"/>
  </r>
  <r>
    <x v="95"/>
    <x v="1"/>
    <x v="0"/>
    <x v="1"/>
    <s v="PHI"/>
    <s v="PHI"/>
    <x v="44"/>
    <m/>
    <n v="4"/>
    <n v="162"/>
    <n v="81"/>
    <n v="87"/>
    <n v="75"/>
    <m/>
    <x v="0"/>
    <x v="0"/>
    <x v="0"/>
    <x v="1"/>
    <n v="0"/>
    <n v="696"/>
    <n v="5607"/>
    <n v="1448"/>
    <n v="224"/>
    <n v="49"/>
    <n v="117"/>
    <n v="510"/>
    <n v="969"/>
    <n v="56"/>
    <n v="42"/>
    <m/>
    <m/>
    <n v="640"/>
    <n v="579"/>
    <n v="3.57"/>
    <n v="52"/>
    <n v="15"/>
    <n v="23"/>
    <n v="4377"/>
    <n v="1439"/>
    <n v="137"/>
    <n v="412"/>
    <n v="928"/>
    <n v="113"/>
    <n v="147"/>
    <n v="0.98199999999999998"/>
    <x v="71"/>
    <s v="Connie Mack Stadium"/>
    <n v="1108201"/>
    <n v="100"/>
    <n v="99"/>
    <s v="PHI"/>
    <s v="PHI"/>
    <s v="PHI"/>
  </r>
  <r>
    <x v="95"/>
    <x v="1"/>
    <x v="0"/>
    <x v="1"/>
    <s v="PIT"/>
    <s v="PIT"/>
    <x v="39"/>
    <m/>
    <n v="3"/>
    <n v="162"/>
    <n v="81"/>
    <n v="92"/>
    <n v="70"/>
    <m/>
    <x v="0"/>
    <x v="0"/>
    <x v="0"/>
    <x v="1"/>
    <n v="0"/>
    <n v="759"/>
    <n v="5676"/>
    <n v="1586"/>
    <n v="238"/>
    <n v="66"/>
    <n v="158"/>
    <n v="405"/>
    <n v="1011"/>
    <n v="64"/>
    <n v="60"/>
    <m/>
    <m/>
    <n v="641"/>
    <n v="572"/>
    <n v="3.52"/>
    <n v="35"/>
    <n v="12"/>
    <n v="43"/>
    <n v="4389"/>
    <n v="1445"/>
    <n v="125"/>
    <n v="463"/>
    <n v="898"/>
    <n v="141"/>
    <n v="215"/>
    <n v="0.97799999999999998"/>
    <x v="77"/>
    <s v="Forbes Field"/>
    <n v="1196618"/>
    <n v="100"/>
    <n v="99"/>
    <s v="PIT"/>
    <s v="PIT"/>
    <s v="PIT"/>
  </r>
  <r>
    <x v="95"/>
    <x v="1"/>
    <x v="0"/>
    <x v="1"/>
    <s v="SFN"/>
    <s v="SFG"/>
    <x v="42"/>
    <m/>
    <n v="2"/>
    <n v="161"/>
    <n v="81"/>
    <n v="93"/>
    <n v="68"/>
    <m/>
    <x v="0"/>
    <x v="0"/>
    <x v="0"/>
    <x v="1"/>
    <n v="0"/>
    <n v="675"/>
    <n v="5539"/>
    <n v="1373"/>
    <n v="195"/>
    <n v="31"/>
    <n v="181"/>
    <n v="414"/>
    <n v="860"/>
    <n v="29"/>
    <n v="30"/>
    <m/>
    <m/>
    <n v="626"/>
    <n v="531"/>
    <n v="3.24"/>
    <n v="52"/>
    <n v="14"/>
    <n v="27"/>
    <n v="4428"/>
    <n v="1370"/>
    <n v="140"/>
    <n v="359"/>
    <n v="973"/>
    <n v="168"/>
    <n v="131"/>
    <n v="0.97399999999999998"/>
    <x v="115"/>
    <s v="Candlestick Park"/>
    <n v="1657192"/>
    <n v="104"/>
    <n v="103"/>
    <s v="SFG"/>
    <s v="SFN"/>
    <s v="SFN"/>
  </r>
  <r>
    <x v="95"/>
    <x v="1"/>
    <x v="0"/>
    <x v="1"/>
    <s v="SLN"/>
    <s v="STL"/>
    <x v="40"/>
    <m/>
    <n v="6"/>
    <n v="162"/>
    <n v="81"/>
    <n v="83"/>
    <n v="79"/>
    <m/>
    <x v="0"/>
    <x v="0"/>
    <x v="0"/>
    <x v="1"/>
    <n v="0"/>
    <n v="571"/>
    <n v="5480"/>
    <n v="1377"/>
    <n v="196"/>
    <n v="61"/>
    <n v="108"/>
    <n v="345"/>
    <n v="977"/>
    <n v="144"/>
    <n v="61"/>
    <m/>
    <m/>
    <n v="577"/>
    <n v="504"/>
    <n v="3.11"/>
    <n v="47"/>
    <n v="19"/>
    <n v="32"/>
    <n v="4377"/>
    <n v="1345"/>
    <n v="130"/>
    <n v="448"/>
    <n v="892"/>
    <n v="145"/>
    <n v="166"/>
    <n v="0.97699999999999998"/>
    <x v="83"/>
    <s v="Sportsman's Park IV/Busch Stadium II"/>
    <n v="1712980"/>
    <n v="100"/>
    <n v="100"/>
    <s v="STL"/>
    <s v="SLN"/>
    <s v="SLN"/>
  </r>
  <r>
    <x v="95"/>
    <x v="1"/>
    <x v="0"/>
    <x v="5"/>
    <s v="WS2"/>
    <s v="TEX"/>
    <x v="88"/>
    <m/>
    <n v="8"/>
    <n v="159"/>
    <n v="78"/>
    <n v="71"/>
    <n v="88"/>
    <m/>
    <x v="0"/>
    <x v="0"/>
    <x v="0"/>
    <x v="1"/>
    <n v="0"/>
    <n v="557"/>
    <n v="5318"/>
    <n v="1245"/>
    <n v="185"/>
    <n v="40"/>
    <n v="126"/>
    <n v="450"/>
    <n v="1069"/>
    <n v="53"/>
    <n v="37"/>
    <m/>
    <m/>
    <n v="659"/>
    <n v="583"/>
    <n v="3.7"/>
    <n v="25"/>
    <n v="6"/>
    <n v="35"/>
    <n v="4257"/>
    <n v="1282"/>
    <n v="154"/>
    <n v="448"/>
    <n v="866"/>
    <n v="142"/>
    <n v="139"/>
    <n v="0.97699999999999998"/>
    <x v="79"/>
    <s v="R.F.K. Stadium"/>
    <n v="576260"/>
    <n v="99"/>
    <n v="101"/>
    <s v="WSA"/>
    <s v="WS2"/>
    <s v="WS2"/>
  </r>
  <r>
    <x v="96"/>
    <x v="1"/>
    <x v="0"/>
    <x v="1"/>
    <s v="ATL"/>
    <s v="ATL"/>
    <x v="24"/>
    <m/>
    <n v="7"/>
    <n v="162"/>
    <n v="81"/>
    <n v="77"/>
    <n v="85"/>
    <m/>
    <x v="0"/>
    <x v="0"/>
    <x v="0"/>
    <x v="1"/>
    <n v="0"/>
    <n v="631"/>
    <n v="5450"/>
    <n v="1307"/>
    <n v="191"/>
    <n v="29"/>
    <n v="158"/>
    <n v="512"/>
    <n v="947"/>
    <n v="55"/>
    <n v="45"/>
    <m/>
    <m/>
    <n v="640"/>
    <n v="561"/>
    <n v="3.47"/>
    <n v="35"/>
    <n v="5"/>
    <n v="32"/>
    <n v="4362"/>
    <n v="1377"/>
    <n v="118"/>
    <n v="449"/>
    <n v="862"/>
    <n v="138"/>
    <n v="148"/>
    <n v="0.97799999999999998"/>
    <x v="122"/>
    <s v="Atlanta-Fulton County Stadium"/>
    <n v="1389222"/>
    <n v="99"/>
    <n v="99"/>
    <s v="ATL"/>
    <s v="ATL"/>
    <s v="ATL"/>
  </r>
  <r>
    <x v="96"/>
    <x v="1"/>
    <x v="0"/>
    <x v="5"/>
    <s v="BAL"/>
    <s v="BAL"/>
    <x v="37"/>
    <m/>
    <n v="6"/>
    <n v="161"/>
    <n v="77"/>
    <n v="76"/>
    <n v="85"/>
    <m/>
    <x v="0"/>
    <x v="0"/>
    <x v="0"/>
    <x v="1"/>
    <n v="0"/>
    <n v="654"/>
    <n v="5456"/>
    <n v="1312"/>
    <n v="215"/>
    <n v="44"/>
    <n v="138"/>
    <n v="531"/>
    <n v="1002"/>
    <n v="54"/>
    <n v="37"/>
    <m/>
    <m/>
    <n v="592"/>
    <n v="537"/>
    <n v="3.32"/>
    <n v="29"/>
    <n v="17"/>
    <n v="36"/>
    <n v="4371"/>
    <n v="1218"/>
    <n v="116"/>
    <n v="566"/>
    <n v="1034"/>
    <n v="124"/>
    <n v="144"/>
    <n v="0.98"/>
    <x v="36"/>
    <s v="Memorial Stadium"/>
    <n v="955053"/>
    <n v="100"/>
    <n v="98"/>
    <s v="BAL"/>
    <s v="BAL"/>
    <s v="BAL"/>
  </r>
  <r>
    <x v="96"/>
    <x v="1"/>
    <x v="0"/>
    <x v="5"/>
    <s v="BOS"/>
    <s v="BOS"/>
    <x v="74"/>
    <m/>
    <n v="1"/>
    <n v="162"/>
    <n v="81"/>
    <n v="92"/>
    <n v="70"/>
    <m/>
    <x v="0"/>
    <x v="1"/>
    <x v="1"/>
    <x v="1"/>
    <n v="0"/>
    <n v="722"/>
    <n v="5471"/>
    <n v="1394"/>
    <n v="216"/>
    <n v="39"/>
    <n v="158"/>
    <n v="522"/>
    <n v="1020"/>
    <n v="68"/>
    <n v="59"/>
    <m/>
    <m/>
    <n v="614"/>
    <n v="545"/>
    <n v="3.36"/>
    <n v="41"/>
    <n v="9"/>
    <n v="44"/>
    <n v="4377"/>
    <n v="1307"/>
    <n v="142"/>
    <n v="477"/>
    <n v="1010"/>
    <n v="142"/>
    <n v="142"/>
    <n v="0.97699999999999998"/>
    <x v="92"/>
    <s v="Fenway Park II"/>
    <n v="1727832"/>
    <n v="109"/>
    <n v="109"/>
    <s v="BOS"/>
    <s v="BOS"/>
    <s v="BOS"/>
  </r>
  <r>
    <x v="96"/>
    <x v="1"/>
    <x v="0"/>
    <x v="5"/>
    <s v="CAL"/>
    <s v="ANA"/>
    <x v="87"/>
    <m/>
    <n v="5"/>
    <n v="161"/>
    <n v="83"/>
    <n v="84"/>
    <n v="77"/>
    <m/>
    <x v="0"/>
    <x v="0"/>
    <x v="0"/>
    <x v="1"/>
    <n v="0"/>
    <n v="567"/>
    <n v="5307"/>
    <n v="1265"/>
    <n v="170"/>
    <n v="37"/>
    <n v="114"/>
    <n v="453"/>
    <n v="1021"/>
    <n v="40"/>
    <n v="36"/>
    <m/>
    <m/>
    <n v="587"/>
    <n v="507"/>
    <n v="3.19"/>
    <n v="19"/>
    <n v="14"/>
    <n v="46"/>
    <n v="4290"/>
    <n v="1246"/>
    <n v="118"/>
    <n v="525"/>
    <n v="892"/>
    <n v="111"/>
    <n v="135"/>
    <n v="0.98199999999999998"/>
    <x v="120"/>
    <s v="Anaheim Stadium"/>
    <n v="1317713"/>
    <n v="95"/>
    <n v="96"/>
    <s v="CAL"/>
    <s v="CAL"/>
    <s v="CAL"/>
  </r>
  <r>
    <x v="96"/>
    <x v="1"/>
    <x v="0"/>
    <x v="5"/>
    <s v="CHA"/>
    <s v="CHW"/>
    <x v="75"/>
    <m/>
    <n v="4"/>
    <n v="162"/>
    <n v="82"/>
    <n v="89"/>
    <n v="73"/>
    <m/>
    <x v="0"/>
    <x v="0"/>
    <x v="0"/>
    <x v="1"/>
    <n v="0"/>
    <n v="531"/>
    <n v="5383"/>
    <n v="1209"/>
    <n v="181"/>
    <n v="34"/>
    <n v="89"/>
    <n v="480"/>
    <n v="849"/>
    <n v="124"/>
    <n v="82"/>
    <m/>
    <m/>
    <n v="491"/>
    <n v="406"/>
    <n v="2.4500000000000002"/>
    <n v="36"/>
    <n v="24"/>
    <n v="39"/>
    <n v="4470"/>
    <n v="1197"/>
    <n v="87"/>
    <n v="465"/>
    <n v="927"/>
    <n v="137"/>
    <n v="149"/>
    <n v="0.97899999999999998"/>
    <x v="85"/>
    <s v="Comiskey Park"/>
    <n v="985634"/>
    <n v="93"/>
    <n v="93"/>
    <s v="CHW"/>
    <s v="CHA"/>
    <s v="CHA"/>
  </r>
  <r>
    <x v="96"/>
    <x v="1"/>
    <x v="0"/>
    <x v="1"/>
    <s v="CHN"/>
    <s v="CHC"/>
    <x v="25"/>
    <m/>
    <n v="3"/>
    <n v="162"/>
    <n v="84"/>
    <n v="87"/>
    <n v="74"/>
    <m/>
    <x v="0"/>
    <x v="0"/>
    <x v="0"/>
    <x v="1"/>
    <n v="0"/>
    <n v="702"/>
    <n v="5463"/>
    <n v="1373"/>
    <n v="211"/>
    <n v="49"/>
    <n v="128"/>
    <n v="509"/>
    <n v="912"/>
    <n v="63"/>
    <n v="50"/>
    <m/>
    <m/>
    <n v="624"/>
    <n v="563"/>
    <n v="3.48"/>
    <n v="47"/>
    <n v="7"/>
    <n v="28"/>
    <n v="4371"/>
    <n v="1352"/>
    <n v="142"/>
    <n v="463"/>
    <n v="888"/>
    <n v="121"/>
    <n v="143"/>
    <n v="0.98099999999999998"/>
    <x v="88"/>
    <s v="Wrigley Field"/>
    <n v="977226"/>
    <n v="105"/>
    <n v="105"/>
    <s v="CHC"/>
    <s v="CHN"/>
    <s v="CHN"/>
  </r>
  <r>
    <x v="96"/>
    <x v="1"/>
    <x v="0"/>
    <x v="1"/>
    <s v="CIN"/>
    <s v="CIN"/>
    <x v="26"/>
    <m/>
    <n v="4"/>
    <n v="162"/>
    <n v="81"/>
    <n v="87"/>
    <n v="75"/>
    <m/>
    <x v="0"/>
    <x v="0"/>
    <x v="0"/>
    <x v="1"/>
    <n v="0"/>
    <n v="604"/>
    <n v="5519"/>
    <n v="1366"/>
    <n v="251"/>
    <n v="54"/>
    <n v="109"/>
    <n v="372"/>
    <n v="969"/>
    <n v="92"/>
    <n v="63"/>
    <m/>
    <m/>
    <n v="563"/>
    <n v="497"/>
    <n v="3.05"/>
    <n v="34"/>
    <n v="18"/>
    <n v="39"/>
    <n v="4404"/>
    <n v="1328"/>
    <n v="101"/>
    <n v="498"/>
    <n v="1065"/>
    <n v="121"/>
    <n v="124"/>
    <n v="0.98"/>
    <x v="25"/>
    <s v="Crosley Field"/>
    <n v="958300"/>
    <n v="112"/>
    <n v="112"/>
    <s v="CIN"/>
    <s v="CIN"/>
    <s v="CIN"/>
  </r>
  <r>
    <x v="96"/>
    <x v="1"/>
    <x v="0"/>
    <x v="5"/>
    <s v="CLE"/>
    <s v="CLE"/>
    <x v="76"/>
    <m/>
    <n v="8"/>
    <n v="162"/>
    <n v="81"/>
    <n v="75"/>
    <n v="87"/>
    <m/>
    <x v="0"/>
    <x v="0"/>
    <x v="0"/>
    <x v="1"/>
    <n v="0"/>
    <n v="559"/>
    <n v="5461"/>
    <n v="1282"/>
    <n v="213"/>
    <n v="35"/>
    <n v="131"/>
    <n v="413"/>
    <n v="984"/>
    <n v="53"/>
    <n v="65"/>
    <m/>
    <m/>
    <n v="613"/>
    <n v="533"/>
    <n v="3.25"/>
    <n v="49"/>
    <n v="14"/>
    <n v="27"/>
    <n v="4431"/>
    <n v="1258"/>
    <n v="120"/>
    <n v="559"/>
    <n v="1189"/>
    <n v="115"/>
    <n v="138"/>
    <n v="0.98099999999999998"/>
    <x v="107"/>
    <s v="Cleveland Stadium"/>
    <n v="662980"/>
    <n v="102"/>
    <n v="102"/>
    <s v="CLE"/>
    <s v="CLE"/>
    <s v="CLE"/>
  </r>
  <r>
    <x v="96"/>
    <x v="1"/>
    <x v="0"/>
    <x v="5"/>
    <s v="DET"/>
    <s v="DET"/>
    <x v="77"/>
    <m/>
    <n v="2"/>
    <n v="163"/>
    <n v="82"/>
    <n v="91"/>
    <n v="71"/>
    <m/>
    <x v="0"/>
    <x v="0"/>
    <x v="0"/>
    <x v="1"/>
    <n v="0"/>
    <n v="683"/>
    <n v="5410"/>
    <n v="1315"/>
    <n v="192"/>
    <n v="36"/>
    <n v="152"/>
    <n v="626"/>
    <n v="994"/>
    <n v="37"/>
    <n v="21"/>
    <m/>
    <m/>
    <n v="587"/>
    <n v="532"/>
    <n v="3.32"/>
    <n v="46"/>
    <n v="17"/>
    <n v="40"/>
    <n v="4329"/>
    <n v="1230"/>
    <n v="151"/>
    <n v="472"/>
    <n v="1038"/>
    <n v="130"/>
    <n v="126"/>
    <n v="0.97799999999999998"/>
    <x v="86"/>
    <s v="Tiger Stadium"/>
    <n v="1447143"/>
    <n v="103"/>
    <n v="101"/>
    <s v="DET"/>
    <s v="DET"/>
    <s v="DET"/>
  </r>
  <r>
    <x v="96"/>
    <x v="1"/>
    <x v="0"/>
    <x v="1"/>
    <s v="HOU"/>
    <s v="HOU"/>
    <x v="89"/>
    <m/>
    <n v="9"/>
    <n v="162"/>
    <n v="81"/>
    <n v="69"/>
    <n v="93"/>
    <m/>
    <x v="0"/>
    <x v="0"/>
    <x v="0"/>
    <x v="1"/>
    <n v="0"/>
    <n v="626"/>
    <n v="5506"/>
    <n v="1372"/>
    <n v="259"/>
    <n v="46"/>
    <n v="93"/>
    <n v="537"/>
    <n v="934"/>
    <n v="88"/>
    <n v="38"/>
    <m/>
    <m/>
    <n v="742"/>
    <n v="647"/>
    <n v="4.03"/>
    <n v="35"/>
    <n v="8"/>
    <n v="21"/>
    <n v="4335"/>
    <n v="1444"/>
    <n v="120"/>
    <n v="485"/>
    <n v="1060"/>
    <n v="157"/>
    <n v="120"/>
    <n v="0.97399999999999998"/>
    <x v="121"/>
    <s v="Astrodome"/>
    <n v="1348303"/>
    <n v="96"/>
    <n v="97"/>
    <s v="HOU"/>
    <s v="HOU"/>
    <s v="HOU"/>
  </r>
  <r>
    <x v="96"/>
    <x v="1"/>
    <x v="0"/>
    <x v="5"/>
    <s v="KC1"/>
    <s v="OAK"/>
    <x v="78"/>
    <m/>
    <n v="10"/>
    <n v="161"/>
    <n v="81"/>
    <n v="62"/>
    <n v="99"/>
    <m/>
    <x v="0"/>
    <x v="0"/>
    <x v="0"/>
    <x v="1"/>
    <n v="0"/>
    <n v="533"/>
    <n v="5349"/>
    <n v="1244"/>
    <n v="212"/>
    <n v="50"/>
    <n v="69"/>
    <n v="452"/>
    <n v="1019"/>
    <n v="132"/>
    <n v="59"/>
    <m/>
    <m/>
    <n v="660"/>
    <n v="584"/>
    <n v="3.68"/>
    <n v="26"/>
    <n v="10"/>
    <n v="34"/>
    <n v="4284"/>
    <n v="1265"/>
    <n v="125"/>
    <n v="558"/>
    <n v="990"/>
    <n v="132"/>
    <n v="120"/>
    <n v="0.97799999999999998"/>
    <x v="113"/>
    <s v="Municipal Stadium I"/>
    <n v="726639"/>
    <n v="97"/>
    <n v="99"/>
    <s v="KCA"/>
    <s v="KC1"/>
    <s v="KC1"/>
  </r>
  <r>
    <x v="96"/>
    <x v="1"/>
    <x v="0"/>
    <x v="1"/>
    <s v="LAN"/>
    <s v="LAD"/>
    <x v="47"/>
    <m/>
    <n v="8"/>
    <n v="162"/>
    <n v="81"/>
    <n v="73"/>
    <n v="89"/>
    <m/>
    <x v="0"/>
    <x v="0"/>
    <x v="0"/>
    <x v="1"/>
    <n v="0"/>
    <n v="519"/>
    <n v="5456"/>
    <n v="1285"/>
    <n v="203"/>
    <n v="38"/>
    <n v="82"/>
    <n v="485"/>
    <n v="881"/>
    <n v="56"/>
    <n v="47"/>
    <m/>
    <m/>
    <n v="595"/>
    <n v="525"/>
    <n v="3.21"/>
    <n v="41"/>
    <n v="17"/>
    <n v="24"/>
    <n v="4419"/>
    <n v="1421"/>
    <n v="93"/>
    <n v="393"/>
    <n v="967"/>
    <n v="160"/>
    <n v="144"/>
    <n v="0.97499999999999998"/>
    <x v="114"/>
    <s v="Dodger Stadium"/>
    <n v="1664362"/>
    <n v="91"/>
    <n v="91"/>
    <s v="LAD"/>
    <s v="LAN"/>
    <s v="LAN"/>
  </r>
  <r>
    <x v="96"/>
    <x v="1"/>
    <x v="0"/>
    <x v="5"/>
    <s v="MIN"/>
    <s v="MIN"/>
    <x v="79"/>
    <m/>
    <n v="2"/>
    <n v="164"/>
    <n v="81"/>
    <n v="91"/>
    <n v="71"/>
    <m/>
    <x v="0"/>
    <x v="0"/>
    <x v="0"/>
    <x v="1"/>
    <n v="0"/>
    <n v="671"/>
    <n v="5458"/>
    <n v="1309"/>
    <n v="216"/>
    <n v="48"/>
    <n v="131"/>
    <n v="512"/>
    <n v="976"/>
    <n v="55"/>
    <n v="37"/>
    <m/>
    <m/>
    <n v="590"/>
    <n v="510"/>
    <n v="3.14"/>
    <n v="58"/>
    <n v="18"/>
    <n v="24"/>
    <n v="4383"/>
    <n v="1336"/>
    <n v="115"/>
    <n v="396"/>
    <n v="1089"/>
    <n v="132"/>
    <n v="123"/>
    <n v="0.97799999999999998"/>
    <x v="117"/>
    <s v="Metropolitan Stadium"/>
    <n v="1483547"/>
    <n v="108"/>
    <n v="107"/>
    <s v="MIN"/>
    <s v="MIN"/>
    <s v="MIN"/>
  </r>
  <r>
    <x v="96"/>
    <x v="1"/>
    <x v="0"/>
    <x v="5"/>
    <s v="NYA"/>
    <s v="NYY"/>
    <x v="73"/>
    <m/>
    <n v="9"/>
    <n v="163"/>
    <n v="82"/>
    <n v="72"/>
    <n v="90"/>
    <m/>
    <x v="0"/>
    <x v="0"/>
    <x v="0"/>
    <x v="1"/>
    <n v="0"/>
    <n v="522"/>
    <n v="5443"/>
    <n v="1225"/>
    <n v="166"/>
    <n v="17"/>
    <n v="100"/>
    <n v="532"/>
    <n v="1043"/>
    <n v="63"/>
    <n v="37"/>
    <m/>
    <m/>
    <n v="621"/>
    <n v="533"/>
    <n v="3.24"/>
    <n v="37"/>
    <n v="16"/>
    <n v="27"/>
    <n v="4440"/>
    <n v="1375"/>
    <n v="110"/>
    <n v="480"/>
    <n v="898"/>
    <n v="154"/>
    <n v="144"/>
    <n v="0.97599999999999998"/>
    <x v="96"/>
    <s v="Yankee Stadium I"/>
    <n v="1259514"/>
    <n v="95"/>
    <n v="96"/>
    <s v="NYY"/>
    <s v="NYA"/>
    <s v="NYA"/>
  </r>
  <r>
    <x v="96"/>
    <x v="1"/>
    <x v="0"/>
    <x v="1"/>
    <s v="NYN"/>
    <s v="NYM"/>
    <x v="90"/>
    <m/>
    <n v="10"/>
    <n v="162"/>
    <n v="78"/>
    <n v="61"/>
    <n v="101"/>
    <m/>
    <x v="0"/>
    <x v="0"/>
    <x v="0"/>
    <x v="1"/>
    <n v="0"/>
    <n v="498"/>
    <n v="5417"/>
    <n v="1288"/>
    <n v="178"/>
    <n v="23"/>
    <n v="83"/>
    <n v="362"/>
    <n v="981"/>
    <n v="58"/>
    <n v="44"/>
    <m/>
    <m/>
    <n v="672"/>
    <n v="594"/>
    <n v="3.73"/>
    <n v="36"/>
    <n v="10"/>
    <n v="19"/>
    <n v="4299"/>
    <n v="1369"/>
    <n v="124"/>
    <n v="536"/>
    <n v="893"/>
    <n v="157"/>
    <n v="147"/>
    <n v="0.97499999999999998"/>
    <x v="119"/>
    <s v="Shea Stadium"/>
    <n v="1565492"/>
    <n v="98"/>
    <n v="100"/>
    <s v="NYM"/>
    <s v="NYN"/>
    <s v="NYN"/>
  </r>
  <r>
    <x v="96"/>
    <x v="1"/>
    <x v="0"/>
    <x v="1"/>
    <s v="PHI"/>
    <s v="PHI"/>
    <x v="44"/>
    <m/>
    <n v="5"/>
    <n v="162"/>
    <n v="80"/>
    <n v="82"/>
    <n v="80"/>
    <m/>
    <x v="0"/>
    <x v="0"/>
    <x v="0"/>
    <x v="1"/>
    <n v="0"/>
    <n v="612"/>
    <n v="5401"/>
    <n v="1306"/>
    <n v="221"/>
    <n v="47"/>
    <n v="103"/>
    <n v="545"/>
    <n v="1033"/>
    <n v="79"/>
    <n v="62"/>
    <m/>
    <m/>
    <n v="581"/>
    <n v="500"/>
    <n v="3.1"/>
    <n v="46"/>
    <n v="17"/>
    <n v="23"/>
    <n v="4359"/>
    <n v="1372"/>
    <n v="86"/>
    <n v="403"/>
    <n v="967"/>
    <n v="137"/>
    <n v="174"/>
    <n v="0.97799999999999998"/>
    <x v="71"/>
    <s v="Connie Mack Stadium"/>
    <n v="828888"/>
    <n v="101"/>
    <n v="101"/>
    <s v="PHI"/>
    <s v="PHI"/>
    <s v="PHI"/>
  </r>
  <r>
    <x v="96"/>
    <x v="1"/>
    <x v="0"/>
    <x v="1"/>
    <s v="PIT"/>
    <s v="PIT"/>
    <x v="39"/>
    <m/>
    <n v="6"/>
    <n v="163"/>
    <n v="81"/>
    <n v="81"/>
    <n v="81"/>
    <m/>
    <x v="0"/>
    <x v="0"/>
    <x v="0"/>
    <x v="1"/>
    <n v="0"/>
    <n v="679"/>
    <n v="5724"/>
    <n v="1585"/>
    <n v="193"/>
    <n v="62"/>
    <n v="91"/>
    <n v="387"/>
    <n v="914"/>
    <n v="79"/>
    <n v="37"/>
    <m/>
    <m/>
    <n v="693"/>
    <n v="606"/>
    <n v="3.74"/>
    <n v="35"/>
    <n v="5"/>
    <n v="35"/>
    <n v="4374"/>
    <n v="1439"/>
    <n v="108"/>
    <n v="561"/>
    <n v="820"/>
    <n v="141"/>
    <n v="186"/>
    <n v="0.97799999999999998"/>
    <x v="77"/>
    <s v="Forbes Field"/>
    <n v="907012"/>
    <n v="100"/>
    <n v="99"/>
    <s v="PIT"/>
    <s v="PIT"/>
    <s v="PIT"/>
  </r>
  <r>
    <x v="96"/>
    <x v="1"/>
    <x v="0"/>
    <x v="1"/>
    <s v="SFN"/>
    <s v="SFG"/>
    <x v="42"/>
    <m/>
    <n v="2"/>
    <n v="162"/>
    <n v="82"/>
    <n v="91"/>
    <n v="71"/>
    <m/>
    <x v="0"/>
    <x v="0"/>
    <x v="0"/>
    <x v="1"/>
    <n v="0"/>
    <n v="652"/>
    <n v="5524"/>
    <n v="1354"/>
    <n v="201"/>
    <n v="39"/>
    <n v="140"/>
    <n v="520"/>
    <n v="978"/>
    <n v="22"/>
    <n v="30"/>
    <m/>
    <m/>
    <n v="551"/>
    <n v="478"/>
    <n v="2.92"/>
    <n v="64"/>
    <n v="17"/>
    <n v="25"/>
    <n v="4422"/>
    <n v="1283"/>
    <n v="113"/>
    <n v="453"/>
    <n v="990"/>
    <n v="134"/>
    <n v="149"/>
    <n v="0.97899999999999998"/>
    <x v="115"/>
    <s v="Candlestick Park"/>
    <n v="1242480"/>
    <n v="100"/>
    <n v="99"/>
    <s v="SFG"/>
    <s v="SFN"/>
    <s v="SFN"/>
  </r>
  <r>
    <x v="96"/>
    <x v="1"/>
    <x v="0"/>
    <x v="1"/>
    <s v="SLN"/>
    <s v="STL"/>
    <x v="40"/>
    <m/>
    <n v="1"/>
    <n v="161"/>
    <n v="81"/>
    <n v="101"/>
    <n v="60"/>
    <m/>
    <x v="0"/>
    <x v="1"/>
    <x v="1"/>
    <x v="2"/>
    <n v="1"/>
    <n v="695"/>
    <n v="5566"/>
    <n v="1462"/>
    <n v="225"/>
    <n v="40"/>
    <n v="115"/>
    <n v="443"/>
    <n v="919"/>
    <n v="102"/>
    <n v="54"/>
    <m/>
    <m/>
    <n v="557"/>
    <n v="496"/>
    <n v="3.05"/>
    <n v="44"/>
    <n v="17"/>
    <n v="45"/>
    <n v="4395"/>
    <n v="1313"/>
    <n v="97"/>
    <n v="431"/>
    <n v="956"/>
    <n v="140"/>
    <n v="127"/>
    <n v="0.97699999999999998"/>
    <x v="83"/>
    <s v="Busch Stadium II"/>
    <n v="2090145"/>
    <n v="99"/>
    <n v="97"/>
    <s v="STL"/>
    <s v="SLN"/>
    <s v="SLN"/>
  </r>
  <r>
    <x v="96"/>
    <x v="1"/>
    <x v="0"/>
    <x v="5"/>
    <s v="WS2"/>
    <s v="TEX"/>
    <x v="88"/>
    <m/>
    <n v="6"/>
    <n v="161"/>
    <n v="80"/>
    <n v="76"/>
    <n v="85"/>
    <m/>
    <x v="0"/>
    <x v="0"/>
    <x v="0"/>
    <x v="1"/>
    <n v="0"/>
    <n v="550"/>
    <n v="5441"/>
    <n v="1211"/>
    <n v="168"/>
    <n v="25"/>
    <n v="115"/>
    <n v="472"/>
    <n v="1037"/>
    <n v="53"/>
    <n v="37"/>
    <m/>
    <m/>
    <n v="637"/>
    <n v="553"/>
    <n v="3.38"/>
    <n v="24"/>
    <n v="14"/>
    <n v="39"/>
    <n v="4419"/>
    <n v="1334"/>
    <n v="113"/>
    <n v="495"/>
    <n v="878"/>
    <n v="144"/>
    <n v="167"/>
    <n v="0.97799999999999998"/>
    <x v="79"/>
    <s v="R.F.K. Stadium"/>
    <n v="770868"/>
    <n v="96"/>
    <n v="97"/>
    <s v="WSA"/>
    <s v="WS2"/>
    <s v="WS2"/>
  </r>
  <r>
    <x v="97"/>
    <x v="1"/>
    <x v="0"/>
    <x v="1"/>
    <s v="ATL"/>
    <s v="ATL"/>
    <x v="24"/>
    <m/>
    <n v="5"/>
    <n v="163"/>
    <n v="81"/>
    <n v="81"/>
    <n v="81"/>
    <m/>
    <x v="0"/>
    <x v="0"/>
    <x v="0"/>
    <x v="1"/>
    <n v="0"/>
    <n v="514"/>
    <n v="5552"/>
    <n v="1399"/>
    <n v="179"/>
    <n v="31"/>
    <n v="80"/>
    <n v="414"/>
    <n v="782"/>
    <n v="83"/>
    <n v="44"/>
    <m/>
    <m/>
    <n v="549"/>
    <n v="478"/>
    <n v="2.92"/>
    <n v="44"/>
    <n v="16"/>
    <n v="29"/>
    <n v="4422"/>
    <n v="1326"/>
    <n v="87"/>
    <n v="362"/>
    <n v="871"/>
    <n v="125"/>
    <n v="139"/>
    <n v="0.98"/>
    <x v="122"/>
    <s v="Atlanta-Fulton County Stadium"/>
    <n v="1126540"/>
    <n v="101"/>
    <n v="101"/>
    <s v="ATL"/>
    <s v="ATL"/>
    <s v="ATL"/>
  </r>
  <r>
    <x v="97"/>
    <x v="1"/>
    <x v="0"/>
    <x v="5"/>
    <s v="BAL"/>
    <s v="BAL"/>
    <x v="37"/>
    <m/>
    <n v="2"/>
    <n v="162"/>
    <n v="80"/>
    <n v="91"/>
    <n v="71"/>
    <m/>
    <x v="0"/>
    <x v="0"/>
    <x v="0"/>
    <x v="1"/>
    <n v="0"/>
    <n v="579"/>
    <n v="5275"/>
    <n v="1187"/>
    <n v="215"/>
    <n v="28"/>
    <n v="133"/>
    <n v="570"/>
    <n v="1019"/>
    <n v="78"/>
    <n v="32"/>
    <m/>
    <m/>
    <n v="497"/>
    <n v="429"/>
    <n v="2.66"/>
    <n v="53"/>
    <n v="16"/>
    <n v="31"/>
    <n v="4353"/>
    <n v="1111"/>
    <n v="101"/>
    <n v="502"/>
    <n v="1044"/>
    <n v="120"/>
    <n v="131"/>
    <n v="0.98099999999999998"/>
    <x v="36"/>
    <s v="Memorial Stadium"/>
    <n v="943977"/>
    <n v="101"/>
    <n v="99"/>
    <s v="BAL"/>
    <s v="BAL"/>
    <s v="BAL"/>
  </r>
  <r>
    <x v="97"/>
    <x v="1"/>
    <x v="0"/>
    <x v="5"/>
    <s v="BOS"/>
    <s v="BOS"/>
    <x v="74"/>
    <m/>
    <n v="4"/>
    <n v="162"/>
    <n v="81"/>
    <n v="86"/>
    <n v="76"/>
    <m/>
    <x v="0"/>
    <x v="0"/>
    <x v="0"/>
    <x v="1"/>
    <n v="0"/>
    <n v="614"/>
    <n v="5303"/>
    <n v="1253"/>
    <n v="207"/>
    <n v="17"/>
    <n v="125"/>
    <n v="582"/>
    <n v="974"/>
    <n v="76"/>
    <n v="62"/>
    <m/>
    <m/>
    <n v="611"/>
    <n v="535"/>
    <n v="3.33"/>
    <n v="55"/>
    <n v="17"/>
    <n v="31"/>
    <n v="4341"/>
    <n v="1303"/>
    <n v="115"/>
    <n v="523"/>
    <n v="972"/>
    <n v="128"/>
    <n v="147"/>
    <n v="0.97899999999999998"/>
    <x v="92"/>
    <s v="Fenway Park II"/>
    <n v="1940788"/>
    <n v="108"/>
    <n v="107"/>
    <s v="BOS"/>
    <s v="BOS"/>
    <s v="BOS"/>
  </r>
  <r>
    <x v="97"/>
    <x v="1"/>
    <x v="0"/>
    <x v="5"/>
    <s v="CAL"/>
    <s v="ANA"/>
    <x v="87"/>
    <m/>
    <n v="8"/>
    <n v="162"/>
    <n v="81"/>
    <n v="67"/>
    <n v="95"/>
    <m/>
    <x v="0"/>
    <x v="0"/>
    <x v="0"/>
    <x v="1"/>
    <n v="0"/>
    <n v="498"/>
    <n v="5331"/>
    <n v="1209"/>
    <n v="170"/>
    <n v="33"/>
    <n v="83"/>
    <n v="447"/>
    <n v="1080"/>
    <n v="62"/>
    <n v="50"/>
    <m/>
    <m/>
    <n v="615"/>
    <n v="548"/>
    <n v="3.43"/>
    <n v="29"/>
    <n v="11"/>
    <n v="31"/>
    <n v="4311"/>
    <n v="1234"/>
    <n v="131"/>
    <n v="519"/>
    <n v="869"/>
    <n v="140"/>
    <n v="156"/>
    <n v="0.97699999999999998"/>
    <x v="120"/>
    <s v="Anaheim Stadium"/>
    <n v="1025956"/>
    <n v="95"/>
    <n v="97"/>
    <s v="CAL"/>
    <s v="CAL"/>
    <s v="CAL"/>
  </r>
  <r>
    <x v="97"/>
    <x v="1"/>
    <x v="0"/>
    <x v="5"/>
    <s v="CHA"/>
    <s v="CHW"/>
    <x v="75"/>
    <m/>
    <n v="8"/>
    <n v="162"/>
    <n v="81"/>
    <n v="67"/>
    <n v="95"/>
    <m/>
    <x v="0"/>
    <x v="0"/>
    <x v="0"/>
    <x v="1"/>
    <n v="0"/>
    <n v="463"/>
    <n v="5405"/>
    <n v="1233"/>
    <n v="169"/>
    <n v="33"/>
    <n v="71"/>
    <n v="397"/>
    <n v="840"/>
    <n v="90"/>
    <n v="50"/>
    <m/>
    <m/>
    <n v="527"/>
    <n v="449"/>
    <n v="2.75"/>
    <n v="20"/>
    <n v="11"/>
    <n v="40"/>
    <n v="4404"/>
    <n v="1290"/>
    <n v="97"/>
    <n v="451"/>
    <n v="834"/>
    <n v="151"/>
    <n v="152"/>
    <n v="0.97699999999999998"/>
    <x v="85"/>
    <s v="Comiskey Park"/>
    <n v="803775"/>
    <n v="106"/>
    <n v="107"/>
    <s v="CHW"/>
    <s v="CHA"/>
    <s v="CHA"/>
  </r>
  <r>
    <x v="97"/>
    <x v="1"/>
    <x v="0"/>
    <x v="1"/>
    <s v="CHN"/>
    <s v="CHC"/>
    <x v="25"/>
    <m/>
    <n v="3"/>
    <n v="163"/>
    <n v="82"/>
    <n v="84"/>
    <n v="78"/>
    <m/>
    <x v="0"/>
    <x v="0"/>
    <x v="0"/>
    <x v="1"/>
    <n v="0"/>
    <n v="612"/>
    <n v="5458"/>
    <n v="1319"/>
    <n v="203"/>
    <n v="43"/>
    <n v="130"/>
    <n v="415"/>
    <n v="854"/>
    <n v="41"/>
    <n v="30"/>
    <m/>
    <m/>
    <n v="611"/>
    <n v="551"/>
    <n v="3.41"/>
    <n v="46"/>
    <n v="12"/>
    <n v="32"/>
    <n v="4359"/>
    <n v="1399"/>
    <n v="138"/>
    <n v="392"/>
    <n v="894"/>
    <n v="119"/>
    <n v="149"/>
    <n v="0.98099999999999998"/>
    <x v="88"/>
    <s v="Wrigley Field"/>
    <n v="1043409"/>
    <n v="107"/>
    <n v="106"/>
    <s v="CHC"/>
    <s v="CHN"/>
    <s v="CHN"/>
  </r>
  <r>
    <x v="97"/>
    <x v="1"/>
    <x v="0"/>
    <x v="1"/>
    <s v="CIN"/>
    <s v="CIN"/>
    <x v="26"/>
    <m/>
    <n v="4"/>
    <n v="163"/>
    <n v="82"/>
    <n v="83"/>
    <n v="79"/>
    <m/>
    <x v="0"/>
    <x v="0"/>
    <x v="0"/>
    <x v="1"/>
    <n v="0"/>
    <n v="690"/>
    <n v="5767"/>
    <n v="1573"/>
    <n v="281"/>
    <n v="36"/>
    <n v="106"/>
    <n v="379"/>
    <n v="938"/>
    <n v="59"/>
    <n v="55"/>
    <m/>
    <m/>
    <n v="673"/>
    <n v="589"/>
    <n v="3.56"/>
    <n v="24"/>
    <n v="16"/>
    <n v="38"/>
    <n v="4470"/>
    <n v="1399"/>
    <n v="114"/>
    <n v="573"/>
    <n v="963"/>
    <n v="144"/>
    <n v="144"/>
    <n v="0.97799999999999998"/>
    <x v="25"/>
    <s v="Crosley Field"/>
    <n v="733354"/>
    <n v="106"/>
    <n v="106"/>
    <s v="CIN"/>
    <s v="CIN"/>
    <s v="CIN"/>
  </r>
  <r>
    <x v="97"/>
    <x v="1"/>
    <x v="0"/>
    <x v="5"/>
    <s v="CLE"/>
    <s v="CLE"/>
    <x v="76"/>
    <m/>
    <n v="3"/>
    <n v="162"/>
    <n v="81"/>
    <n v="86"/>
    <n v="75"/>
    <m/>
    <x v="0"/>
    <x v="0"/>
    <x v="0"/>
    <x v="1"/>
    <n v="0"/>
    <n v="516"/>
    <n v="5416"/>
    <n v="1266"/>
    <n v="210"/>
    <n v="36"/>
    <n v="75"/>
    <n v="427"/>
    <n v="858"/>
    <n v="115"/>
    <n v="61"/>
    <m/>
    <m/>
    <n v="504"/>
    <n v="433"/>
    <n v="2.66"/>
    <n v="48"/>
    <n v="23"/>
    <n v="32"/>
    <n v="4392"/>
    <n v="1087"/>
    <n v="98"/>
    <n v="540"/>
    <n v="1157"/>
    <n v="126"/>
    <n v="130"/>
    <n v="0.97899999999999998"/>
    <x v="107"/>
    <s v="Cleveland Stadium"/>
    <n v="857994"/>
    <n v="99"/>
    <n v="100"/>
    <s v="CLE"/>
    <s v="CLE"/>
    <s v="CLE"/>
  </r>
  <r>
    <x v="97"/>
    <x v="1"/>
    <x v="0"/>
    <x v="5"/>
    <s v="DET"/>
    <s v="DET"/>
    <x v="77"/>
    <m/>
    <n v="1"/>
    <n v="164"/>
    <n v="81"/>
    <n v="103"/>
    <n v="59"/>
    <m/>
    <x v="0"/>
    <x v="1"/>
    <x v="1"/>
    <x v="2"/>
    <n v="1"/>
    <n v="671"/>
    <n v="5490"/>
    <n v="1292"/>
    <n v="190"/>
    <n v="39"/>
    <n v="185"/>
    <n v="521"/>
    <n v="964"/>
    <n v="26"/>
    <n v="32"/>
    <m/>
    <m/>
    <n v="492"/>
    <n v="448"/>
    <n v="2.71"/>
    <n v="59"/>
    <n v="19"/>
    <n v="29"/>
    <n v="4467"/>
    <n v="1180"/>
    <n v="129"/>
    <n v="486"/>
    <n v="1115"/>
    <n v="101"/>
    <n v="133"/>
    <n v="0.98399999999999999"/>
    <x v="86"/>
    <s v="Tiger Stadium"/>
    <n v="2031847"/>
    <n v="103"/>
    <n v="101"/>
    <s v="DET"/>
    <s v="DET"/>
    <s v="DET"/>
  </r>
  <r>
    <x v="97"/>
    <x v="1"/>
    <x v="0"/>
    <x v="1"/>
    <s v="HOU"/>
    <s v="HOU"/>
    <x v="89"/>
    <m/>
    <n v="10"/>
    <n v="162"/>
    <n v="81"/>
    <n v="72"/>
    <n v="90"/>
    <m/>
    <x v="0"/>
    <x v="0"/>
    <x v="0"/>
    <x v="1"/>
    <n v="0"/>
    <n v="510"/>
    <n v="5336"/>
    <n v="1233"/>
    <n v="205"/>
    <n v="28"/>
    <n v="66"/>
    <n v="479"/>
    <n v="988"/>
    <n v="44"/>
    <n v="51"/>
    <m/>
    <m/>
    <n v="588"/>
    <n v="524"/>
    <n v="3.26"/>
    <n v="50"/>
    <n v="12"/>
    <n v="23"/>
    <n v="4338"/>
    <n v="1362"/>
    <n v="68"/>
    <n v="479"/>
    <n v="1021"/>
    <n v="152"/>
    <n v="129"/>
    <n v="0.97499999999999998"/>
    <x v="121"/>
    <s v="Astrodome"/>
    <n v="1312887"/>
    <n v="97"/>
    <n v="99"/>
    <s v="HOU"/>
    <s v="HOU"/>
    <s v="HOU"/>
  </r>
  <r>
    <x v="97"/>
    <x v="1"/>
    <x v="0"/>
    <x v="1"/>
    <s v="LAN"/>
    <s v="LAD"/>
    <x v="47"/>
    <m/>
    <n v="7"/>
    <n v="162"/>
    <n v="81"/>
    <n v="76"/>
    <n v="86"/>
    <m/>
    <x v="0"/>
    <x v="0"/>
    <x v="0"/>
    <x v="1"/>
    <n v="0"/>
    <n v="470"/>
    <n v="5354"/>
    <n v="1234"/>
    <n v="202"/>
    <n v="36"/>
    <n v="67"/>
    <n v="439"/>
    <n v="980"/>
    <n v="57"/>
    <n v="43"/>
    <m/>
    <m/>
    <n v="509"/>
    <n v="433"/>
    <n v="2.69"/>
    <n v="38"/>
    <n v="23"/>
    <n v="31"/>
    <n v="4344"/>
    <n v="1293"/>
    <n v="65"/>
    <n v="414"/>
    <n v="994"/>
    <n v="144"/>
    <n v="144"/>
    <n v="0.97699999999999998"/>
    <x v="114"/>
    <s v="Dodger Stadium"/>
    <n v="1581093"/>
    <n v="92"/>
    <n v="92"/>
    <s v="LAD"/>
    <s v="LAN"/>
    <s v="LAN"/>
  </r>
  <r>
    <x v="97"/>
    <x v="1"/>
    <x v="0"/>
    <x v="5"/>
    <s v="MIN"/>
    <s v="MIN"/>
    <x v="79"/>
    <m/>
    <n v="7"/>
    <n v="162"/>
    <n v="81"/>
    <n v="79"/>
    <n v="83"/>
    <m/>
    <x v="0"/>
    <x v="0"/>
    <x v="0"/>
    <x v="1"/>
    <n v="0"/>
    <n v="562"/>
    <n v="5373"/>
    <n v="1274"/>
    <n v="207"/>
    <n v="41"/>
    <n v="105"/>
    <n v="445"/>
    <n v="966"/>
    <n v="98"/>
    <n v="54"/>
    <m/>
    <m/>
    <n v="546"/>
    <n v="460"/>
    <n v="2.89"/>
    <n v="46"/>
    <n v="14"/>
    <n v="29"/>
    <n v="4299"/>
    <n v="1224"/>
    <n v="92"/>
    <n v="414"/>
    <n v="996"/>
    <n v="170"/>
    <n v="117"/>
    <n v="0.97299999999999998"/>
    <x v="117"/>
    <s v="Metropolitan Stadium"/>
    <n v="1143257"/>
    <n v="107"/>
    <n v="105"/>
    <s v="MIN"/>
    <s v="MIN"/>
    <s v="MIN"/>
  </r>
  <r>
    <x v="97"/>
    <x v="1"/>
    <x v="0"/>
    <x v="5"/>
    <s v="NYA"/>
    <s v="NYY"/>
    <x v="73"/>
    <m/>
    <n v="5"/>
    <n v="164"/>
    <n v="82"/>
    <n v="83"/>
    <n v="79"/>
    <m/>
    <x v="0"/>
    <x v="0"/>
    <x v="0"/>
    <x v="1"/>
    <n v="0"/>
    <n v="536"/>
    <n v="5310"/>
    <n v="1137"/>
    <n v="154"/>
    <n v="34"/>
    <n v="109"/>
    <n v="566"/>
    <n v="958"/>
    <n v="90"/>
    <n v="50"/>
    <m/>
    <m/>
    <n v="531"/>
    <n v="455"/>
    <n v="2.79"/>
    <n v="45"/>
    <n v="14"/>
    <n v="27"/>
    <n v="4401"/>
    <n v="1308"/>
    <n v="99"/>
    <n v="424"/>
    <n v="831"/>
    <n v="139"/>
    <n v="142"/>
    <n v="0.97899999999999998"/>
    <x v="96"/>
    <s v="Yankee Stadium I"/>
    <n v="1185666"/>
    <n v="96"/>
    <n v="96"/>
    <s v="NYY"/>
    <s v="NYA"/>
    <s v="NYA"/>
  </r>
  <r>
    <x v="97"/>
    <x v="1"/>
    <x v="0"/>
    <x v="1"/>
    <s v="NYN"/>
    <s v="NYM"/>
    <x v="90"/>
    <m/>
    <n v="9"/>
    <n v="163"/>
    <n v="82"/>
    <n v="73"/>
    <n v="89"/>
    <m/>
    <x v="0"/>
    <x v="0"/>
    <x v="0"/>
    <x v="1"/>
    <n v="0"/>
    <n v="473"/>
    <n v="5503"/>
    <n v="1252"/>
    <n v="178"/>
    <n v="30"/>
    <n v="81"/>
    <n v="379"/>
    <n v="1203"/>
    <n v="72"/>
    <n v="45"/>
    <m/>
    <m/>
    <n v="499"/>
    <n v="448"/>
    <n v="2.72"/>
    <n v="45"/>
    <n v="25"/>
    <n v="32"/>
    <n v="4449"/>
    <n v="1250"/>
    <n v="87"/>
    <n v="430"/>
    <n v="1014"/>
    <n v="133"/>
    <n v="142"/>
    <n v="0.97899999999999998"/>
    <x v="119"/>
    <s v="Shea Stadium"/>
    <n v="1781657"/>
    <n v="100"/>
    <n v="101"/>
    <s v="NYM"/>
    <s v="NYN"/>
    <s v="NYN"/>
  </r>
  <r>
    <x v="97"/>
    <x v="1"/>
    <x v="0"/>
    <x v="5"/>
    <s v="OAK"/>
    <s v="OAK"/>
    <x v="78"/>
    <m/>
    <n v="6"/>
    <n v="163"/>
    <n v="83"/>
    <n v="82"/>
    <n v="80"/>
    <m/>
    <x v="0"/>
    <x v="0"/>
    <x v="0"/>
    <x v="1"/>
    <n v="0"/>
    <n v="569"/>
    <n v="5406"/>
    <n v="1300"/>
    <n v="192"/>
    <n v="40"/>
    <n v="94"/>
    <n v="472"/>
    <n v="1022"/>
    <n v="147"/>
    <n v="61"/>
    <m/>
    <m/>
    <n v="544"/>
    <n v="475"/>
    <n v="2.94"/>
    <n v="45"/>
    <n v="18"/>
    <n v="29"/>
    <n v="4365"/>
    <n v="1220"/>
    <n v="124"/>
    <n v="505"/>
    <n v="997"/>
    <n v="145"/>
    <n v="136"/>
    <n v="0.97599999999999998"/>
    <x v="123"/>
    <s v="Oakland Coliseum"/>
    <n v="837466"/>
    <n v="94"/>
    <n v="94"/>
    <s v="OAK"/>
    <s v="OAK"/>
    <s v="OAK"/>
  </r>
  <r>
    <x v="97"/>
    <x v="1"/>
    <x v="0"/>
    <x v="1"/>
    <s v="PHI"/>
    <s v="PHI"/>
    <x v="44"/>
    <m/>
    <n v="7"/>
    <n v="162"/>
    <n v="81"/>
    <n v="76"/>
    <n v="86"/>
    <m/>
    <x v="0"/>
    <x v="0"/>
    <x v="0"/>
    <x v="1"/>
    <n v="0"/>
    <n v="543"/>
    <n v="5372"/>
    <n v="1253"/>
    <n v="178"/>
    <n v="30"/>
    <n v="100"/>
    <n v="462"/>
    <n v="1003"/>
    <n v="58"/>
    <n v="51"/>
    <m/>
    <m/>
    <n v="615"/>
    <n v="541"/>
    <n v="3.36"/>
    <n v="42"/>
    <n v="12"/>
    <n v="27"/>
    <n v="4344"/>
    <n v="1416"/>
    <n v="91"/>
    <n v="421"/>
    <n v="935"/>
    <n v="127"/>
    <n v="163"/>
    <n v="0.98"/>
    <x v="71"/>
    <s v="Connie Mack Stadium"/>
    <n v="664546"/>
    <n v="100"/>
    <n v="101"/>
    <s v="PHI"/>
    <s v="PHI"/>
    <s v="PHI"/>
  </r>
  <r>
    <x v="97"/>
    <x v="1"/>
    <x v="0"/>
    <x v="1"/>
    <s v="PIT"/>
    <s v="PIT"/>
    <x v="39"/>
    <m/>
    <n v="6"/>
    <n v="163"/>
    <n v="81"/>
    <n v="80"/>
    <n v="82"/>
    <m/>
    <x v="0"/>
    <x v="0"/>
    <x v="0"/>
    <x v="1"/>
    <n v="0"/>
    <n v="583"/>
    <n v="5569"/>
    <n v="1404"/>
    <n v="180"/>
    <n v="44"/>
    <n v="80"/>
    <n v="422"/>
    <n v="953"/>
    <n v="130"/>
    <n v="59"/>
    <m/>
    <m/>
    <n v="532"/>
    <n v="453"/>
    <n v="2.74"/>
    <n v="42"/>
    <n v="19"/>
    <n v="30"/>
    <n v="4461"/>
    <n v="1322"/>
    <n v="73"/>
    <n v="485"/>
    <n v="897"/>
    <n v="139"/>
    <n v="162"/>
    <n v="0.97899999999999998"/>
    <x v="77"/>
    <s v="Forbes Field"/>
    <n v="693485"/>
    <n v="98"/>
    <n v="97"/>
    <s v="PIT"/>
    <s v="PIT"/>
    <s v="PIT"/>
  </r>
  <r>
    <x v="97"/>
    <x v="1"/>
    <x v="0"/>
    <x v="1"/>
    <s v="SFN"/>
    <s v="SFG"/>
    <x v="42"/>
    <m/>
    <n v="2"/>
    <n v="163"/>
    <n v="81"/>
    <n v="88"/>
    <n v="74"/>
    <m/>
    <x v="0"/>
    <x v="0"/>
    <x v="0"/>
    <x v="1"/>
    <n v="0"/>
    <n v="599"/>
    <n v="5441"/>
    <n v="1301"/>
    <n v="162"/>
    <n v="33"/>
    <n v="108"/>
    <n v="508"/>
    <n v="904"/>
    <n v="50"/>
    <n v="37"/>
    <m/>
    <m/>
    <n v="529"/>
    <n v="442"/>
    <n v="2.71"/>
    <n v="77"/>
    <n v="20"/>
    <n v="16"/>
    <n v="4407"/>
    <n v="1302"/>
    <n v="86"/>
    <n v="344"/>
    <n v="942"/>
    <n v="162"/>
    <n v="125"/>
    <n v="0.97499999999999998"/>
    <x v="115"/>
    <s v="Candlestick Park"/>
    <n v="837220"/>
    <n v="101"/>
    <n v="100"/>
    <s v="SFG"/>
    <s v="SFN"/>
    <s v="SFN"/>
  </r>
  <r>
    <x v="97"/>
    <x v="1"/>
    <x v="0"/>
    <x v="1"/>
    <s v="SLN"/>
    <s v="STL"/>
    <x v="40"/>
    <m/>
    <n v="1"/>
    <n v="162"/>
    <n v="81"/>
    <n v="97"/>
    <n v="65"/>
    <m/>
    <x v="0"/>
    <x v="1"/>
    <x v="1"/>
    <x v="1"/>
    <n v="0"/>
    <n v="583"/>
    <n v="5561"/>
    <n v="1383"/>
    <n v="227"/>
    <n v="48"/>
    <n v="73"/>
    <n v="378"/>
    <n v="897"/>
    <n v="110"/>
    <n v="45"/>
    <m/>
    <m/>
    <n v="472"/>
    <n v="409"/>
    <n v="2.4900000000000002"/>
    <n v="63"/>
    <n v="30"/>
    <n v="32"/>
    <n v="4437"/>
    <n v="1282"/>
    <n v="82"/>
    <n v="375"/>
    <n v="971"/>
    <n v="140"/>
    <n v="135"/>
    <n v="0.97799999999999998"/>
    <x v="83"/>
    <s v="Busch Stadium II"/>
    <n v="2011167"/>
    <n v="99"/>
    <n v="97"/>
    <s v="STL"/>
    <s v="SLN"/>
    <s v="SLN"/>
  </r>
  <r>
    <x v="97"/>
    <x v="1"/>
    <x v="0"/>
    <x v="5"/>
    <s v="WS2"/>
    <s v="TEX"/>
    <x v="88"/>
    <m/>
    <n v="10"/>
    <n v="161"/>
    <n v="81"/>
    <n v="65"/>
    <n v="96"/>
    <m/>
    <x v="0"/>
    <x v="0"/>
    <x v="0"/>
    <x v="1"/>
    <n v="0"/>
    <n v="524"/>
    <n v="5400"/>
    <n v="1208"/>
    <n v="160"/>
    <n v="37"/>
    <n v="124"/>
    <n v="454"/>
    <n v="960"/>
    <n v="29"/>
    <n v="19"/>
    <m/>
    <m/>
    <n v="665"/>
    <n v="582"/>
    <n v="3.64"/>
    <n v="26"/>
    <n v="11"/>
    <n v="28"/>
    <n v="4317"/>
    <n v="1402"/>
    <n v="118"/>
    <n v="517"/>
    <n v="826"/>
    <n v="148"/>
    <n v="144"/>
    <n v="0.97599999999999998"/>
    <x v="79"/>
    <s v="R.F.K. Stadium"/>
    <n v="546661"/>
    <n v="97"/>
    <n v="98"/>
    <s v="WSA"/>
    <s v="WS2"/>
    <s v="WS2"/>
  </r>
  <r>
    <x v="98"/>
    <x v="1"/>
    <x v="0"/>
    <x v="1"/>
    <s v="ATL"/>
    <s v="ATL"/>
    <x v="24"/>
    <s v="W"/>
    <n v="1"/>
    <n v="162"/>
    <n v="81"/>
    <n v="93"/>
    <n v="69"/>
    <s v="Y"/>
    <x v="0"/>
    <x v="0"/>
    <x v="0"/>
    <x v="1"/>
    <n v="0"/>
    <n v="691"/>
    <n v="5460"/>
    <n v="1411"/>
    <n v="195"/>
    <n v="22"/>
    <n v="141"/>
    <n v="485"/>
    <n v="665"/>
    <n v="59"/>
    <n v="48"/>
    <m/>
    <m/>
    <n v="631"/>
    <n v="567"/>
    <n v="3.53"/>
    <n v="38"/>
    <n v="7"/>
    <n v="42"/>
    <n v="4335"/>
    <n v="1334"/>
    <n v="144"/>
    <n v="438"/>
    <n v="893"/>
    <n v="115"/>
    <n v="114"/>
    <n v="0.98099999999999998"/>
    <x v="122"/>
    <s v="Atlanta-Fulton County Stadium"/>
    <n v="1458320"/>
    <n v="101"/>
    <n v="101"/>
    <s v="ATL"/>
    <s v="ATL"/>
    <s v="ATL"/>
  </r>
  <r>
    <x v="98"/>
    <x v="1"/>
    <x v="0"/>
    <x v="5"/>
    <s v="BAL"/>
    <s v="BAL"/>
    <x v="37"/>
    <s v="E"/>
    <n v="1"/>
    <n v="162"/>
    <n v="81"/>
    <n v="109"/>
    <n v="53"/>
    <s v="Y"/>
    <x v="0"/>
    <x v="1"/>
    <x v="1"/>
    <x v="1"/>
    <n v="0"/>
    <n v="779"/>
    <n v="5518"/>
    <n v="1465"/>
    <n v="234"/>
    <n v="29"/>
    <n v="175"/>
    <n v="634"/>
    <n v="806"/>
    <n v="82"/>
    <n v="45"/>
    <m/>
    <m/>
    <n v="517"/>
    <n v="463"/>
    <n v="2.83"/>
    <n v="50"/>
    <n v="20"/>
    <n v="36"/>
    <n v="4419"/>
    <n v="1194"/>
    <n v="117"/>
    <n v="498"/>
    <n v="897"/>
    <n v="101"/>
    <n v="145"/>
    <n v="0.98399999999999999"/>
    <x v="36"/>
    <s v="Memorial Stadium"/>
    <n v="1062069"/>
    <n v="101"/>
    <n v="99"/>
    <s v="BAL"/>
    <s v="BAL"/>
    <s v="BAL"/>
  </r>
  <r>
    <x v="98"/>
    <x v="1"/>
    <x v="0"/>
    <x v="5"/>
    <s v="BOS"/>
    <s v="BOS"/>
    <x v="74"/>
    <s v="E"/>
    <n v="3"/>
    <n v="162"/>
    <n v="81"/>
    <n v="87"/>
    <n v="75"/>
    <s v="N"/>
    <x v="0"/>
    <x v="0"/>
    <x v="0"/>
    <x v="1"/>
    <n v="0"/>
    <n v="743"/>
    <n v="5494"/>
    <n v="1381"/>
    <n v="234"/>
    <n v="37"/>
    <n v="197"/>
    <n v="658"/>
    <n v="923"/>
    <n v="41"/>
    <n v="47"/>
    <m/>
    <m/>
    <n v="736"/>
    <n v="639"/>
    <n v="3.92"/>
    <n v="30"/>
    <n v="7"/>
    <n v="41"/>
    <n v="4398"/>
    <n v="1423"/>
    <n v="155"/>
    <n v="685"/>
    <n v="935"/>
    <n v="157"/>
    <n v="178"/>
    <n v="0.97499999999999998"/>
    <x v="92"/>
    <s v="Fenway Park II"/>
    <n v="1833246"/>
    <n v="107"/>
    <n v="106"/>
    <s v="BOS"/>
    <s v="BOS"/>
    <s v="BOS"/>
  </r>
  <r>
    <x v="98"/>
    <x v="1"/>
    <x v="0"/>
    <x v="5"/>
    <s v="CAL"/>
    <s v="ANA"/>
    <x v="87"/>
    <s v="W"/>
    <n v="3"/>
    <n v="163"/>
    <n v="81"/>
    <n v="71"/>
    <n v="91"/>
    <s v="N"/>
    <x v="0"/>
    <x v="0"/>
    <x v="0"/>
    <x v="1"/>
    <n v="0"/>
    <n v="528"/>
    <n v="5316"/>
    <n v="1221"/>
    <n v="151"/>
    <n v="29"/>
    <n v="88"/>
    <n v="516"/>
    <n v="929"/>
    <n v="54"/>
    <n v="39"/>
    <m/>
    <m/>
    <n v="652"/>
    <n v="566"/>
    <n v="3.54"/>
    <n v="25"/>
    <n v="9"/>
    <n v="39"/>
    <n v="4314"/>
    <n v="1294"/>
    <n v="126"/>
    <n v="517"/>
    <n v="885"/>
    <n v="135"/>
    <n v="164"/>
    <n v="0.97799999999999998"/>
    <x v="120"/>
    <s v="Anaheim Stadium"/>
    <n v="758388"/>
    <n v="94"/>
    <n v="95"/>
    <s v="CAL"/>
    <s v="CAL"/>
    <s v="CAL"/>
  </r>
  <r>
    <x v="98"/>
    <x v="1"/>
    <x v="0"/>
    <x v="5"/>
    <s v="CHA"/>
    <s v="CHW"/>
    <x v="75"/>
    <s v="W"/>
    <n v="5"/>
    <n v="162"/>
    <n v="81"/>
    <n v="68"/>
    <n v="94"/>
    <s v="N"/>
    <x v="0"/>
    <x v="0"/>
    <x v="0"/>
    <x v="1"/>
    <n v="0"/>
    <n v="625"/>
    <n v="5450"/>
    <n v="1346"/>
    <n v="210"/>
    <n v="27"/>
    <n v="112"/>
    <n v="552"/>
    <n v="844"/>
    <n v="54"/>
    <n v="22"/>
    <m/>
    <m/>
    <n v="723"/>
    <n v="672"/>
    <n v="4.21"/>
    <n v="29"/>
    <n v="10"/>
    <n v="25"/>
    <n v="4311"/>
    <n v="1470"/>
    <n v="146"/>
    <n v="564"/>
    <n v="810"/>
    <n v="122"/>
    <n v="163"/>
    <n v="0.98099999999999998"/>
    <x v="85"/>
    <s v="Comiskey Park"/>
    <n v="589546"/>
    <n v="106"/>
    <n v="107"/>
    <s v="CHW"/>
    <s v="CHA"/>
    <s v="CHA"/>
  </r>
  <r>
    <x v="98"/>
    <x v="1"/>
    <x v="0"/>
    <x v="1"/>
    <s v="CHN"/>
    <s v="CHC"/>
    <x v="25"/>
    <s v="E"/>
    <n v="2"/>
    <n v="163"/>
    <n v="82"/>
    <n v="92"/>
    <n v="70"/>
    <s v="N"/>
    <x v="0"/>
    <x v="0"/>
    <x v="0"/>
    <x v="1"/>
    <n v="0"/>
    <n v="720"/>
    <n v="5530"/>
    <n v="1400"/>
    <n v="215"/>
    <n v="40"/>
    <n v="142"/>
    <n v="559"/>
    <n v="928"/>
    <n v="30"/>
    <n v="32"/>
    <m/>
    <m/>
    <n v="611"/>
    <n v="540"/>
    <n v="3.34"/>
    <n v="58"/>
    <n v="22"/>
    <n v="27"/>
    <n v="4362"/>
    <n v="1366"/>
    <n v="118"/>
    <n v="475"/>
    <n v="1017"/>
    <n v="136"/>
    <n v="149"/>
    <n v="0.97899999999999998"/>
    <x v="88"/>
    <s v="Wrigley Field"/>
    <n v="1674993"/>
    <n v="113"/>
    <n v="112"/>
    <s v="CHC"/>
    <s v="CHN"/>
    <s v="CHN"/>
  </r>
  <r>
    <x v="98"/>
    <x v="1"/>
    <x v="0"/>
    <x v="1"/>
    <s v="CIN"/>
    <s v="CIN"/>
    <x v="26"/>
    <s v="W"/>
    <n v="3"/>
    <n v="163"/>
    <n v="81"/>
    <n v="89"/>
    <n v="73"/>
    <s v="N"/>
    <x v="0"/>
    <x v="0"/>
    <x v="0"/>
    <x v="1"/>
    <n v="0"/>
    <n v="798"/>
    <n v="5634"/>
    <n v="1558"/>
    <n v="224"/>
    <n v="42"/>
    <n v="171"/>
    <n v="474"/>
    <n v="1042"/>
    <n v="79"/>
    <n v="56"/>
    <m/>
    <m/>
    <n v="768"/>
    <n v="669"/>
    <n v="4.1100000000000003"/>
    <n v="23"/>
    <n v="11"/>
    <n v="44"/>
    <n v="4395"/>
    <n v="1478"/>
    <n v="149"/>
    <n v="611"/>
    <n v="818"/>
    <n v="168"/>
    <n v="158"/>
    <n v="0.97299999999999998"/>
    <x v="25"/>
    <s v="Crosley Field"/>
    <n v="987991"/>
    <n v="105"/>
    <n v="105"/>
    <s v="CIN"/>
    <s v="CIN"/>
    <s v="CIN"/>
  </r>
  <r>
    <x v="98"/>
    <x v="1"/>
    <x v="0"/>
    <x v="5"/>
    <s v="CLE"/>
    <s v="CLE"/>
    <x v="76"/>
    <s v="E"/>
    <n v="6"/>
    <n v="161"/>
    <n v="81"/>
    <n v="62"/>
    <n v="99"/>
    <s v="N"/>
    <x v="0"/>
    <x v="0"/>
    <x v="0"/>
    <x v="1"/>
    <n v="0"/>
    <n v="573"/>
    <n v="5365"/>
    <n v="1272"/>
    <n v="173"/>
    <n v="24"/>
    <n v="119"/>
    <n v="535"/>
    <n v="906"/>
    <n v="85"/>
    <n v="37"/>
    <m/>
    <m/>
    <n v="717"/>
    <n v="629"/>
    <n v="3.94"/>
    <n v="35"/>
    <n v="7"/>
    <n v="22"/>
    <n v="4311"/>
    <n v="1330"/>
    <n v="134"/>
    <n v="681"/>
    <n v="1000"/>
    <n v="142"/>
    <n v="153"/>
    <n v="0.97599999999999998"/>
    <x v="107"/>
    <s v="Cleveland Stadium"/>
    <n v="619970"/>
    <n v="103"/>
    <n v="103"/>
    <s v="CLE"/>
    <s v="CLE"/>
    <s v="CLE"/>
  </r>
  <r>
    <x v="98"/>
    <x v="1"/>
    <x v="0"/>
    <x v="5"/>
    <s v="DET"/>
    <s v="DET"/>
    <x v="77"/>
    <s v="E"/>
    <n v="2"/>
    <n v="162"/>
    <n v="81"/>
    <n v="90"/>
    <n v="72"/>
    <s v="N"/>
    <x v="0"/>
    <x v="0"/>
    <x v="0"/>
    <x v="1"/>
    <n v="0"/>
    <n v="701"/>
    <n v="5441"/>
    <n v="1316"/>
    <n v="188"/>
    <n v="29"/>
    <n v="182"/>
    <n v="578"/>
    <n v="922"/>
    <n v="35"/>
    <n v="28"/>
    <m/>
    <m/>
    <n v="601"/>
    <n v="535"/>
    <n v="3.31"/>
    <n v="55"/>
    <n v="20"/>
    <n v="28"/>
    <n v="4365"/>
    <n v="1250"/>
    <n v="128"/>
    <n v="586"/>
    <n v="1032"/>
    <n v="126"/>
    <n v="130"/>
    <n v="0.97899999999999998"/>
    <x v="86"/>
    <s v="Tiger Stadium"/>
    <n v="1577481"/>
    <n v="105"/>
    <n v="104"/>
    <s v="DET"/>
    <s v="DET"/>
    <s v="DET"/>
  </r>
  <r>
    <x v="98"/>
    <x v="1"/>
    <x v="0"/>
    <x v="1"/>
    <s v="HOU"/>
    <s v="HOU"/>
    <x v="89"/>
    <s v="W"/>
    <n v="5"/>
    <n v="162"/>
    <n v="81"/>
    <n v="81"/>
    <n v="81"/>
    <s v="N"/>
    <x v="0"/>
    <x v="0"/>
    <x v="0"/>
    <x v="1"/>
    <n v="0"/>
    <n v="676"/>
    <n v="5348"/>
    <n v="1284"/>
    <n v="208"/>
    <n v="40"/>
    <n v="104"/>
    <n v="699"/>
    <n v="972"/>
    <n v="101"/>
    <n v="58"/>
    <m/>
    <m/>
    <n v="668"/>
    <n v="574"/>
    <n v="3.6"/>
    <n v="52"/>
    <n v="11"/>
    <n v="34"/>
    <n v="4305"/>
    <n v="1347"/>
    <n v="111"/>
    <n v="547"/>
    <n v="1221"/>
    <n v="150"/>
    <n v="136"/>
    <n v="0.97499999999999998"/>
    <x v="121"/>
    <s v="Astrodome"/>
    <n v="1442995"/>
    <n v="98"/>
    <n v="98"/>
    <s v="HOU"/>
    <s v="HOU"/>
    <s v="HOU"/>
  </r>
  <r>
    <x v="98"/>
    <x v="1"/>
    <x v="0"/>
    <x v="5"/>
    <s v="KCA"/>
    <s v="KCR"/>
    <x v="91"/>
    <s v="W"/>
    <n v="4"/>
    <n v="163"/>
    <n v="82"/>
    <n v="69"/>
    <n v="93"/>
    <s v="N"/>
    <x v="0"/>
    <x v="0"/>
    <x v="0"/>
    <x v="1"/>
    <n v="0"/>
    <n v="586"/>
    <n v="5462"/>
    <n v="1311"/>
    <n v="179"/>
    <n v="32"/>
    <n v="98"/>
    <n v="522"/>
    <n v="901"/>
    <n v="129"/>
    <n v="70"/>
    <m/>
    <m/>
    <n v="688"/>
    <n v="605"/>
    <n v="3.72"/>
    <n v="42"/>
    <n v="10"/>
    <n v="25"/>
    <n v="4392"/>
    <n v="1357"/>
    <n v="136"/>
    <n v="560"/>
    <n v="894"/>
    <n v="156"/>
    <n v="114"/>
    <n v="0.97499999999999998"/>
    <x v="124"/>
    <s v="Municipal Stadium II"/>
    <n v="902414"/>
    <n v="100"/>
    <n v="101"/>
    <s v="KCR"/>
    <s v="KCA"/>
    <s v="KCA"/>
  </r>
  <r>
    <x v="98"/>
    <x v="1"/>
    <x v="0"/>
    <x v="1"/>
    <s v="LAN"/>
    <s v="LAD"/>
    <x v="47"/>
    <s v="W"/>
    <n v="4"/>
    <n v="162"/>
    <n v="81"/>
    <n v="85"/>
    <n v="77"/>
    <s v="N"/>
    <x v="0"/>
    <x v="0"/>
    <x v="0"/>
    <x v="1"/>
    <n v="0"/>
    <n v="645"/>
    <n v="5532"/>
    <n v="1405"/>
    <n v="185"/>
    <n v="52"/>
    <n v="97"/>
    <n v="484"/>
    <n v="823"/>
    <n v="80"/>
    <n v="51"/>
    <m/>
    <m/>
    <n v="561"/>
    <n v="499"/>
    <n v="3.08"/>
    <n v="47"/>
    <n v="20"/>
    <n v="31"/>
    <n v="4371"/>
    <n v="1324"/>
    <n v="122"/>
    <n v="420"/>
    <n v="975"/>
    <n v="109"/>
    <n v="130"/>
    <n v="0.98099999999999998"/>
    <x v="114"/>
    <s v="Dodger Stadium"/>
    <n v="1784527"/>
    <n v="93"/>
    <n v="92"/>
    <s v="LAD"/>
    <s v="LAN"/>
    <s v="LAN"/>
  </r>
  <r>
    <x v="98"/>
    <x v="1"/>
    <x v="0"/>
    <x v="5"/>
    <s v="MIN"/>
    <s v="MIN"/>
    <x v="79"/>
    <s v="W"/>
    <n v="1"/>
    <n v="162"/>
    <n v="81"/>
    <n v="97"/>
    <n v="65"/>
    <s v="Y"/>
    <x v="0"/>
    <x v="0"/>
    <x v="0"/>
    <x v="1"/>
    <n v="0"/>
    <n v="790"/>
    <n v="5677"/>
    <n v="1520"/>
    <n v="246"/>
    <n v="32"/>
    <n v="163"/>
    <n v="599"/>
    <n v="906"/>
    <n v="115"/>
    <n v="70"/>
    <m/>
    <m/>
    <n v="618"/>
    <n v="539"/>
    <n v="3.24"/>
    <n v="41"/>
    <n v="8"/>
    <n v="43"/>
    <n v="4491"/>
    <n v="1388"/>
    <n v="119"/>
    <n v="524"/>
    <n v="906"/>
    <n v="150"/>
    <n v="177"/>
    <n v="0.97699999999999998"/>
    <x v="117"/>
    <s v="Metropolitan Stadium"/>
    <n v="1349328"/>
    <n v="104"/>
    <n v="102"/>
    <s v="MIN"/>
    <s v="MIN"/>
    <s v="MIN"/>
  </r>
  <r>
    <x v="98"/>
    <x v="1"/>
    <x v="0"/>
    <x v="1"/>
    <s v="MON"/>
    <s v="WSN"/>
    <x v="13"/>
    <s v="E"/>
    <n v="6"/>
    <n v="162"/>
    <n v="81"/>
    <n v="52"/>
    <n v="110"/>
    <s v="N"/>
    <x v="0"/>
    <x v="0"/>
    <x v="0"/>
    <x v="1"/>
    <n v="0"/>
    <n v="582"/>
    <n v="5419"/>
    <n v="1300"/>
    <n v="202"/>
    <n v="33"/>
    <n v="125"/>
    <n v="529"/>
    <n v="962"/>
    <n v="52"/>
    <n v="52"/>
    <m/>
    <m/>
    <n v="791"/>
    <n v="686"/>
    <n v="4.33"/>
    <n v="26"/>
    <n v="8"/>
    <n v="21"/>
    <n v="4278"/>
    <n v="1429"/>
    <n v="145"/>
    <n v="702"/>
    <n v="973"/>
    <n v="184"/>
    <n v="179"/>
    <n v="0.97"/>
    <x v="125"/>
    <s v="Jarry Park"/>
    <n v="1212608"/>
    <n v="100"/>
    <n v="102"/>
    <s v="MON"/>
    <s v="MON"/>
    <s v="MON"/>
  </r>
  <r>
    <x v="98"/>
    <x v="1"/>
    <x v="0"/>
    <x v="5"/>
    <s v="NYA"/>
    <s v="NYY"/>
    <x v="73"/>
    <s v="E"/>
    <n v="5"/>
    <n v="162"/>
    <n v="80"/>
    <n v="80"/>
    <n v="81"/>
    <s v="N"/>
    <x v="0"/>
    <x v="0"/>
    <x v="0"/>
    <x v="1"/>
    <n v="0"/>
    <n v="562"/>
    <n v="5308"/>
    <n v="1247"/>
    <n v="210"/>
    <n v="44"/>
    <n v="94"/>
    <n v="565"/>
    <n v="840"/>
    <n v="119"/>
    <n v="74"/>
    <m/>
    <m/>
    <n v="587"/>
    <n v="517"/>
    <n v="3.23"/>
    <n v="53"/>
    <n v="13"/>
    <n v="20"/>
    <n v="4320"/>
    <n v="1258"/>
    <n v="118"/>
    <n v="522"/>
    <n v="801"/>
    <n v="131"/>
    <n v="158"/>
    <n v="0.97899999999999998"/>
    <x v="96"/>
    <s v="Yankee Stadium I"/>
    <n v="1067996"/>
    <n v="96"/>
    <n v="96"/>
    <s v="NYY"/>
    <s v="NYA"/>
    <s v="NYA"/>
  </r>
  <r>
    <x v="98"/>
    <x v="1"/>
    <x v="0"/>
    <x v="1"/>
    <s v="NYN"/>
    <s v="NYM"/>
    <x v="90"/>
    <s v="E"/>
    <n v="1"/>
    <n v="162"/>
    <n v="82"/>
    <n v="100"/>
    <n v="62"/>
    <s v="Y"/>
    <x v="0"/>
    <x v="1"/>
    <x v="1"/>
    <x v="2"/>
    <n v="1"/>
    <n v="632"/>
    <n v="5427"/>
    <n v="1311"/>
    <n v="184"/>
    <n v="41"/>
    <n v="109"/>
    <n v="527"/>
    <n v="1089"/>
    <n v="66"/>
    <n v="43"/>
    <m/>
    <m/>
    <n v="541"/>
    <n v="488"/>
    <n v="2.99"/>
    <n v="51"/>
    <n v="28"/>
    <n v="35"/>
    <n v="4404"/>
    <n v="1217"/>
    <n v="119"/>
    <n v="517"/>
    <n v="1012"/>
    <n v="122"/>
    <n v="146"/>
    <n v="0.98"/>
    <x v="119"/>
    <s v="Shea Stadium"/>
    <n v="2175373"/>
    <n v="102"/>
    <n v="101"/>
    <s v="NYM"/>
    <s v="NYN"/>
    <s v="NYN"/>
  </r>
  <r>
    <x v="98"/>
    <x v="1"/>
    <x v="0"/>
    <x v="5"/>
    <s v="OAK"/>
    <s v="OAK"/>
    <x v="78"/>
    <s v="W"/>
    <n v="2"/>
    <n v="162"/>
    <n v="81"/>
    <n v="88"/>
    <n v="74"/>
    <s v="N"/>
    <x v="0"/>
    <x v="0"/>
    <x v="0"/>
    <x v="1"/>
    <n v="0"/>
    <n v="740"/>
    <n v="5614"/>
    <n v="1400"/>
    <n v="210"/>
    <n v="28"/>
    <n v="148"/>
    <n v="617"/>
    <n v="953"/>
    <n v="100"/>
    <n v="39"/>
    <m/>
    <m/>
    <n v="678"/>
    <n v="610"/>
    <n v="3.71"/>
    <n v="42"/>
    <n v="14"/>
    <n v="36"/>
    <n v="4440"/>
    <n v="1356"/>
    <n v="163"/>
    <n v="586"/>
    <n v="887"/>
    <n v="137"/>
    <n v="162"/>
    <n v="0.97799999999999998"/>
    <x v="123"/>
    <s v="Oakland Coliseum"/>
    <n v="778232"/>
    <n v="95"/>
    <n v="95"/>
    <s v="OAK"/>
    <s v="OAK"/>
    <s v="OAK"/>
  </r>
  <r>
    <x v="98"/>
    <x v="1"/>
    <x v="0"/>
    <x v="1"/>
    <s v="PHI"/>
    <s v="PHI"/>
    <x v="44"/>
    <s v="E"/>
    <n v="5"/>
    <n v="162"/>
    <n v="81"/>
    <n v="63"/>
    <n v="99"/>
    <s v="N"/>
    <x v="0"/>
    <x v="0"/>
    <x v="0"/>
    <x v="1"/>
    <n v="0"/>
    <n v="645"/>
    <n v="5408"/>
    <n v="1304"/>
    <n v="227"/>
    <n v="35"/>
    <n v="137"/>
    <n v="549"/>
    <n v="1130"/>
    <n v="73"/>
    <n v="49"/>
    <m/>
    <m/>
    <n v="745"/>
    <n v="660"/>
    <n v="4.1399999999999997"/>
    <n v="47"/>
    <n v="14"/>
    <n v="21"/>
    <n v="4302"/>
    <n v="1494"/>
    <n v="134"/>
    <n v="570"/>
    <n v="921"/>
    <n v="136"/>
    <n v="157"/>
    <n v="0.97799999999999998"/>
    <x v="71"/>
    <s v="Connie Mack Stadium"/>
    <n v="519414"/>
    <n v="98"/>
    <n v="99"/>
    <s v="PHI"/>
    <s v="PHI"/>
    <s v="PHI"/>
  </r>
  <r>
    <x v="98"/>
    <x v="1"/>
    <x v="0"/>
    <x v="1"/>
    <s v="PIT"/>
    <s v="PIT"/>
    <x v="39"/>
    <s v="E"/>
    <n v="3"/>
    <n v="162"/>
    <n v="81"/>
    <n v="88"/>
    <n v="74"/>
    <s v="N"/>
    <x v="0"/>
    <x v="0"/>
    <x v="0"/>
    <x v="1"/>
    <n v="0"/>
    <n v="725"/>
    <n v="5626"/>
    <n v="1557"/>
    <n v="220"/>
    <n v="52"/>
    <n v="119"/>
    <n v="454"/>
    <n v="944"/>
    <n v="74"/>
    <n v="34"/>
    <m/>
    <m/>
    <n v="652"/>
    <n v="580"/>
    <n v="3.61"/>
    <n v="39"/>
    <n v="9"/>
    <n v="33"/>
    <n v="4335"/>
    <n v="1348"/>
    <n v="96"/>
    <n v="553"/>
    <n v="1124"/>
    <n v="155"/>
    <n v="169"/>
    <n v="0.97499999999999998"/>
    <x v="77"/>
    <s v="Forbes Field"/>
    <n v="769369"/>
    <n v="98"/>
    <n v="97"/>
    <s v="PIT"/>
    <s v="PIT"/>
    <s v="PIT"/>
  </r>
  <r>
    <x v="98"/>
    <x v="1"/>
    <x v="0"/>
    <x v="1"/>
    <s v="SDN"/>
    <s v="SDP"/>
    <x v="92"/>
    <s v="W"/>
    <n v="6"/>
    <n v="162"/>
    <n v="81"/>
    <n v="52"/>
    <n v="110"/>
    <s v="N"/>
    <x v="0"/>
    <x v="0"/>
    <x v="0"/>
    <x v="1"/>
    <n v="0"/>
    <n v="468"/>
    <n v="5357"/>
    <n v="1203"/>
    <n v="180"/>
    <n v="42"/>
    <n v="99"/>
    <n v="423"/>
    <n v="1143"/>
    <n v="45"/>
    <n v="44"/>
    <m/>
    <m/>
    <n v="746"/>
    <n v="670"/>
    <n v="4.24"/>
    <n v="16"/>
    <n v="9"/>
    <n v="25"/>
    <n v="4266"/>
    <n v="1454"/>
    <n v="113"/>
    <n v="592"/>
    <n v="764"/>
    <n v="155"/>
    <n v="140"/>
    <n v="0.97499999999999998"/>
    <x v="126"/>
    <s v="Jack Murphy Stadium"/>
    <n v="512970"/>
    <n v="96"/>
    <n v="98"/>
    <s v="SDP"/>
    <s v="SDN"/>
    <s v="SDN"/>
  </r>
  <r>
    <x v="98"/>
    <x v="1"/>
    <x v="0"/>
    <x v="5"/>
    <s v="SE1"/>
    <s v="MIL"/>
    <x v="53"/>
    <s v="W"/>
    <n v="6"/>
    <n v="163"/>
    <n v="82"/>
    <n v="64"/>
    <n v="98"/>
    <s v="N"/>
    <x v="0"/>
    <x v="0"/>
    <x v="0"/>
    <x v="1"/>
    <n v="0"/>
    <n v="639"/>
    <n v="5444"/>
    <n v="1276"/>
    <n v="179"/>
    <n v="27"/>
    <n v="125"/>
    <n v="626"/>
    <n v="1015"/>
    <n v="167"/>
    <n v="59"/>
    <m/>
    <m/>
    <n v="799"/>
    <n v="707"/>
    <n v="4.3499999999999996"/>
    <n v="21"/>
    <n v="6"/>
    <n v="33"/>
    <n v="4389"/>
    <n v="1490"/>
    <n v="172"/>
    <n v="653"/>
    <n v="963"/>
    <n v="167"/>
    <n v="149"/>
    <n v="0.97399999999999998"/>
    <x v="127"/>
    <s v="Sicks Stadium"/>
    <n v="677944"/>
    <n v="97"/>
    <n v="100"/>
    <s v="SEP"/>
    <s v="SE1"/>
    <s v="SE1"/>
  </r>
  <r>
    <x v="98"/>
    <x v="1"/>
    <x v="0"/>
    <x v="1"/>
    <s v="SFN"/>
    <s v="SFG"/>
    <x v="42"/>
    <s v="W"/>
    <n v="2"/>
    <n v="162"/>
    <n v="81"/>
    <n v="90"/>
    <n v="72"/>
    <s v="N"/>
    <x v="0"/>
    <x v="0"/>
    <x v="0"/>
    <x v="1"/>
    <n v="0"/>
    <n v="713"/>
    <n v="5474"/>
    <n v="1325"/>
    <n v="187"/>
    <n v="28"/>
    <n v="136"/>
    <n v="711"/>
    <n v="1054"/>
    <n v="71"/>
    <n v="32"/>
    <m/>
    <m/>
    <n v="636"/>
    <n v="534"/>
    <n v="3.26"/>
    <n v="71"/>
    <n v="15"/>
    <n v="17"/>
    <n v="4419"/>
    <n v="1381"/>
    <n v="120"/>
    <n v="461"/>
    <n v="906"/>
    <n v="169"/>
    <n v="155"/>
    <n v="0.97399999999999998"/>
    <x v="115"/>
    <s v="Candlestick Park"/>
    <n v="873603"/>
    <n v="99"/>
    <n v="98"/>
    <s v="SFG"/>
    <s v="SFN"/>
    <s v="SFN"/>
  </r>
  <r>
    <x v="98"/>
    <x v="1"/>
    <x v="0"/>
    <x v="1"/>
    <s v="SLN"/>
    <s v="STL"/>
    <x v="40"/>
    <s v="E"/>
    <n v="4"/>
    <n v="162"/>
    <n v="80"/>
    <n v="87"/>
    <n v="75"/>
    <s v="N"/>
    <x v="0"/>
    <x v="0"/>
    <x v="0"/>
    <x v="1"/>
    <n v="0"/>
    <n v="595"/>
    <n v="5536"/>
    <n v="1403"/>
    <n v="228"/>
    <n v="44"/>
    <n v="90"/>
    <n v="503"/>
    <n v="876"/>
    <n v="87"/>
    <n v="49"/>
    <m/>
    <m/>
    <n v="540"/>
    <n v="477"/>
    <n v="2.94"/>
    <n v="63"/>
    <n v="12"/>
    <n v="26"/>
    <n v="4380"/>
    <n v="1289"/>
    <n v="99"/>
    <n v="511"/>
    <n v="1004"/>
    <n v="138"/>
    <n v="144"/>
    <n v="0.97799999999999998"/>
    <x v="83"/>
    <s v="Busch Stadium II"/>
    <n v="1682783"/>
    <n v="100"/>
    <n v="99"/>
    <s v="STL"/>
    <s v="SLN"/>
    <s v="SLN"/>
  </r>
  <r>
    <x v="98"/>
    <x v="1"/>
    <x v="0"/>
    <x v="5"/>
    <s v="WS2"/>
    <s v="TEX"/>
    <x v="88"/>
    <s v="E"/>
    <n v="4"/>
    <n v="162"/>
    <n v="81"/>
    <n v="86"/>
    <n v="76"/>
    <s v="N"/>
    <x v="0"/>
    <x v="0"/>
    <x v="0"/>
    <x v="1"/>
    <n v="0"/>
    <n v="694"/>
    <n v="5447"/>
    <n v="1365"/>
    <n v="171"/>
    <n v="40"/>
    <n v="148"/>
    <n v="630"/>
    <n v="900"/>
    <n v="52"/>
    <n v="40"/>
    <m/>
    <m/>
    <n v="644"/>
    <n v="561"/>
    <n v="3.49"/>
    <n v="28"/>
    <n v="10"/>
    <n v="41"/>
    <n v="4341"/>
    <n v="1310"/>
    <n v="135"/>
    <n v="656"/>
    <n v="835"/>
    <n v="140"/>
    <n v="159"/>
    <n v="0.97799999999999998"/>
    <x v="79"/>
    <s v="R.F.K. Stadium"/>
    <n v="918106"/>
    <n v="94"/>
    <n v="95"/>
    <s v="WSA"/>
    <s v="WS2"/>
    <s v="WS2"/>
  </r>
  <r>
    <x v="99"/>
    <x v="1"/>
    <x v="0"/>
    <x v="1"/>
    <s v="ATL"/>
    <s v="ATL"/>
    <x v="24"/>
    <s v="W"/>
    <n v="5"/>
    <n v="162"/>
    <n v="81"/>
    <n v="76"/>
    <n v="86"/>
    <s v="N"/>
    <x v="0"/>
    <x v="0"/>
    <x v="0"/>
    <x v="1"/>
    <n v="0"/>
    <n v="736"/>
    <n v="5546"/>
    <n v="1495"/>
    <n v="215"/>
    <n v="24"/>
    <n v="160"/>
    <n v="522"/>
    <n v="736"/>
    <n v="58"/>
    <n v="34"/>
    <n v="38"/>
    <n v="42"/>
    <n v="772"/>
    <n v="688"/>
    <n v="4.33"/>
    <n v="45"/>
    <n v="9"/>
    <n v="24"/>
    <n v="4292"/>
    <n v="1451"/>
    <n v="185"/>
    <n v="478"/>
    <n v="960"/>
    <n v="141"/>
    <n v="118"/>
    <n v="0.97699999999999998"/>
    <x v="122"/>
    <s v="Atlanta-Fulton County Stadium"/>
    <n v="1078848"/>
    <n v="106"/>
    <n v="106"/>
    <s v="ATL"/>
    <s v="ATL"/>
    <s v="ATL"/>
  </r>
  <r>
    <x v="99"/>
    <x v="1"/>
    <x v="0"/>
    <x v="5"/>
    <s v="BAL"/>
    <s v="BAL"/>
    <x v="37"/>
    <s v="E"/>
    <n v="1"/>
    <n v="162"/>
    <n v="81"/>
    <n v="108"/>
    <n v="54"/>
    <s v="Y"/>
    <x v="0"/>
    <x v="1"/>
    <x v="1"/>
    <x v="2"/>
    <n v="1"/>
    <n v="792"/>
    <n v="5545"/>
    <n v="1424"/>
    <n v="213"/>
    <n v="25"/>
    <n v="179"/>
    <n v="717"/>
    <n v="952"/>
    <n v="84"/>
    <n v="39"/>
    <n v="44"/>
    <n v="46"/>
    <n v="574"/>
    <n v="517"/>
    <n v="3.15"/>
    <n v="60"/>
    <n v="12"/>
    <n v="31"/>
    <n v="4436"/>
    <n v="1317"/>
    <n v="139"/>
    <n v="469"/>
    <n v="941"/>
    <n v="117"/>
    <n v="148"/>
    <n v="0.98099999999999998"/>
    <x v="36"/>
    <s v="Memorial Stadium"/>
    <n v="1057069"/>
    <n v="101"/>
    <n v="98"/>
    <s v="BAL"/>
    <s v="BAL"/>
    <s v="BAL"/>
  </r>
  <r>
    <x v="99"/>
    <x v="1"/>
    <x v="0"/>
    <x v="5"/>
    <s v="BOS"/>
    <s v="BOS"/>
    <x v="74"/>
    <s v="E"/>
    <n v="3"/>
    <n v="162"/>
    <n v="81"/>
    <n v="87"/>
    <n v="75"/>
    <s v="N"/>
    <x v="0"/>
    <x v="0"/>
    <x v="0"/>
    <x v="1"/>
    <n v="0"/>
    <n v="786"/>
    <n v="5535"/>
    <n v="1450"/>
    <n v="252"/>
    <n v="28"/>
    <n v="203"/>
    <n v="594"/>
    <n v="855"/>
    <n v="50"/>
    <n v="48"/>
    <n v="40"/>
    <n v="47"/>
    <n v="722"/>
    <n v="622"/>
    <n v="3.87"/>
    <n v="38"/>
    <n v="8"/>
    <n v="44"/>
    <n v="4339"/>
    <n v="1391"/>
    <n v="156"/>
    <n v="594"/>
    <n v="1003"/>
    <n v="156"/>
    <n v="131"/>
    <n v="0.97399999999999998"/>
    <x v="92"/>
    <s v="Fenway Park II"/>
    <n v="1595278"/>
    <n v="108"/>
    <n v="107"/>
    <s v="BOS"/>
    <s v="BOS"/>
    <s v="BOS"/>
  </r>
  <r>
    <x v="99"/>
    <x v="1"/>
    <x v="0"/>
    <x v="5"/>
    <s v="CAL"/>
    <s v="ANA"/>
    <x v="87"/>
    <s v="W"/>
    <n v="3"/>
    <n v="162"/>
    <n v="81"/>
    <n v="86"/>
    <n v="76"/>
    <s v="N"/>
    <x v="0"/>
    <x v="0"/>
    <x v="0"/>
    <x v="1"/>
    <n v="0"/>
    <n v="631"/>
    <n v="5532"/>
    <n v="1391"/>
    <n v="197"/>
    <n v="40"/>
    <n v="114"/>
    <n v="447"/>
    <n v="922"/>
    <n v="69"/>
    <n v="27"/>
    <n v="29"/>
    <n v="37"/>
    <n v="630"/>
    <n v="566"/>
    <n v="3.48"/>
    <n v="21"/>
    <n v="10"/>
    <n v="49"/>
    <n v="4387"/>
    <n v="1280"/>
    <n v="154"/>
    <n v="559"/>
    <n v="922"/>
    <n v="127"/>
    <n v="169"/>
    <n v="0.98"/>
    <x v="120"/>
    <s v="Anaheim Stadium"/>
    <n v="1077741"/>
    <n v="96"/>
    <n v="97"/>
    <s v="CAL"/>
    <s v="CAL"/>
    <s v="CAL"/>
  </r>
  <r>
    <x v="99"/>
    <x v="1"/>
    <x v="0"/>
    <x v="5"/>
    <s v="CHA"/>
    <s v="CHW"/>
    <x v="75"/>
    <s v="W"/>
    <n v="6"/>
    <n v="162"/>
    <n v="84"/>
    <n v="56"/>
    <n v="106"/>
    <s v="N"/>
    <x v="0"/>
    <x v="0"/>
    <x v="0"/>
    <x v="1"/>
    <n v="0"/>
    <n v="633"/>
    <n v="5514"/>
    <n v="1394"/>
    <n v="192"/>
    <n v="20"/>
    <n v="123"/>
    <n v="477"/>
    <n v="872"/>
    <n v="53"/>
    <n v="33"/>
    <n v="42"/>
    <n v="48"/>
    <n v="822"/>
    <n v="722"/>
    <n v="4.54"/>
    <n v="20"/>
    <n v="6"/>
    <n v="30"/>
    <n v="4291"/>
    <n v="1554"/>
    <n v="164"/>
    <n v="556"/>
    <n v="762"/>
    <n v="165"/>
    <n v="187"/>
    <n v="0.97499999999999998"/>
    <x v="85"/>
    <s v="Comiskey Park"/>
    <n v="495355"/>
    <n v="101"/>
    <n v="102"/>
    <s v="CHW"/>
    <s v="CHA"/>
    <s v="CHA"/>
  </r>
  <r>
    <x v="99"/>
    <x v="1"/>
    <x v="0"/>
    <x v="1"/>
    <s v="CHN"/>
    <s v="CHC"/>
    <x v="25"/>
    <s v="E"/>
    <n v="2"/>
    <n v="162"/>
    <n v="80"/>
    <n v="84"/>
    <n v="78"/>
    <s v="N"/>
    <x v="0"/>
    <x v="0"/>
    <x v="0"/>
    <x v="1"/>
    <n v="0"/>
    <n v="806"/>
    <n v="5491"/>
    <n v="1424"/>
    <n v="228"/>
    <n v="44"/>
    <n v="179"/>
    <n v="607"/>
    <n v="844"/>
    <n v="39"/>
    <n v="16"/>
    <n v="20"/>
    <n v="36"/>
    <n v="679"/>
    <n v="599"/>
    <n v="3.76"/>
    <n v="59"/>
    <n v="9"/>
    <n v="25"/>
    <n v="4305"/>
    <n v="1402"/>
    <n v="143"/>
    <n v="475"/>
    <n v="1000"/>
    <n v="137"/>
    <n v="146"/>
    <n v="0.97799999999999998"/>
    <x v="88"/>
    <s v="Wrigley Field"/>
    <n v="1642705"/>
    <n v="111"/>
    <n v="110"/>
    <s v="CHC"/>
    <s v="CHN"/>
    <s v="CHN"/>
  </r>
  <r>
    <x v="99"/>
    <x v="1"/>
    <x v="0"/>
    <x v="1"/>
    <s v="CIN"/>
    <s v="CIN"/>
    <x v="26"/>
    <s v="W"/>
    <n v="1"/>
    <n v="162"/>
    <n v="81"/>
    <n v="102"/>
    <n v="60"/>
    <s v="Y"/>
    <x v="0"/>
    <x v="1"/>
    <x v="1"/>
    <x v="1"/>
    <n v="0"/>
    <n v="775"/>
    <n v="5540"/>
    <n v="1498"/>
    <n v="253"/>
    <n v="45"/>
    <n v="191"/>
    <n v="547"/>
    <n v="984"/>
    <n v="115"/>
    <n v="52"/>
    <n v="29"/>
    <n v="48"/>
    <n v="681"/>
    <n v="592"/>
    <n v="3.69"/>
    <n v="32"/>
    <n v="15"/>
    <n v="60"/>
    <n v="4334"/>
    <n v="1370"/>
    <n v="118"/>
    <n v="592"/>
    <n v="843"/>
    <n v="151"/>
    <n v="173"/>
    <n v="0.97599999999999998"/>
    <x v="25"/>
    <s v="Crosley Field/Riverfront Stadium"/>
    <n v="1803568"/>
    <n v="104"/>
    <n v="103"/>
    <s v="CIN"/>
    <s v="CIN"/>
    <s v="CIN"/>
  </r>
  <r>
    <x v="99"/>
    <x v="1"/>
    <x v="0"/>
    <x v="5"/>
    <s v="CLE"/>
    <s v="CLE"/>
    <x v="76"/>
    <s v="E"/>
    <n v="5"/>
    <n v="162"/>
    <n v="81"/>
    <n v="76"/>
    <n v="86"/>
    <s v="N"/>
    <x v="0"/>
    <x v="0"/>
    <x v="0"/>
    <x v="1"/>
    <n v="0"/>
    <n v="649"/>
    <n v="5463"/>
    <n v="1358"/>
    <n v="197"/>
    <n v="23"/>
    <n v="183"/>
    <n v="503"/>
    <n v="909"/>
    <n v="25"/>
    <n v="36"/>
    <n v="37"/>
    <n v="45"/>
    <n v="675"/>
    <n v="630"/>
    <n v="3.91"/>
    <n v="34"/>
    <n v="8"/>
    <n v="35"/>
    <n v="4354"/>
    <n v="1333"/>
    <n v="163"/>
    <n v="689"/>
    <n v="1076"/>
    <n v="133"/>
    <n v="168"/>
    <n v="0.97899999999999998"/>
    <x v="107"/>
    <s v="Cleveland Stadium"/>
    <n v="729752"/>
    <n v="104"/>
    <n v="105"/>
    <s v="CLE"/>
    <s v="CLE"/>
    <s v="CLE"/>
  </r>
  <r>
    <x v="99"/>
    <x v="1"/>
    <x v="0"/>
    <x v="5"/>
    <s v="DET"/>
    <s v="DET"/>
    <x v="77"/>
    <s v="E"/>
    <n v="4"/>
    <n v="162"/>
    <n v="81"/>
    <n v="79"/>
    <n v="83"/>
    <s v="N"/>
    <x v="0"/>
    <x v="0"/>
    <x v="0"/>
    <x v="1"/>
    <n v="0"/>
    <n v="666"/>
    <n v="5377"/>
    <n v="1282"/>
    <n v="207"/>
    <n v="38"/>
    <n v="148"/>
    <n v="656"/>
    <n v="825"/>
    <n v="29"/>
    <n v="30"/>
    <n v="34"/>
    <n v="49"/>
    <n v="731"/>
    <n v="658"/>
    <n v="4.09"/>
    <n v="33"/>
    <n v="9"/>
    <n v="39"/>
    <n v="4342"/>
    <n v="1443"/>
    <n v="153"/>
    <n v="623"/>
    <n v="1045"/>
    <n v="133"/>
    <n v="142"/>
    <n v="0.97799999999999998"/>
    <x v="86"/>
    <s v="Tiger Stadium"/>
    <n v="1501293"/>
    <n v="101"/>
    <n v="101"/>
    <s v="DET"/>
    <s v="DET"/>
    <s v="DET"/>
  </r>
  <r>
    <x v="99"/>
    <x v="1"/>
    <x v="0"/>
    <x v="1"/>
    <s v="HOU"/>
    <s v="HOU"/>
    <x v="89"/>
    <s v="W"/>
    <n v="4"/>
    <n v="162"/>
    <n v="81"/>
    <n v="79"/>
    <n v="83"/>
    <s v="N"/>
    <x v="0"/>
    <x v="0"/>
    <x v="0"/>
    <x v="1"/>
    <n v="0"/>
    <n v="744"/>
    <n v="5574"/>
    <n v="1446"/>
    <n v="250"/>
    <n v="47"/>
    <n v="129"/>
    <n v="598"/>
    <n v="911"/>
    <n v="114"/>
    <n v="41"/>
    <n v="27"/>
    <n v="43"/>
    <n v="763"/>
    <n v="685"/>
    <n v="4.2300000000000004"/>
    <n v="36"/>
    <n v="6"/>
    <n v="35"/>
    <n v="4368"/>
    <n v="1491"/>
    <n v="131"/>
    <n v="577"/>
    <n v="942"/>
    <n v="140"/>
    <n v="144"/>
    <n v="0.97799999999999998"/>
    <x v="121"/>
    <s v="Astrodome"/>
    <n v="1253444"/>
    <n v="96"/>
    <n v="96"/>
    <s v="HOU"/>
    <s v="HOU"/>
    <s v="HOU"/>
  </r>
  <r>
    <x v="99"/>
    <x v="1"/>
    <x v="0"/>
    <x v="5"/>
    <s v="KCA"/>
    <s v="KCR"/>
    <x v="91"/>
    <s v="W"/>
    <n v="4"/>
    <n v="162"/>
    <n v="79"/>
    <n v="65"/>
    <n v="97"/>
    <s v="N"/>
    <x v="0"/>
    <x v="0"/>
    <x v="0"/>
    <x v="1"/>
    <n v="0"/>
    <n v="611"/>
    <n v="5503"/>
    <n v="1341"/>
    <n v="202"/>
    <n v="41"/>
    <n v="97"/>
    <n v="514"/>
    <n v="958"/>
    <n v="97"/>
    <n v="53"/>
    <n v="21"/>
    <n v="27"/>
    <n v="705"/>
    <n v="615"/>
    <n v="3.78"/>
    <n v="30"/>
    <n v="11"/>
    <n v="25"/>
    <n v="4391"/>
    <n v="1346"/>
    <n v="138"/>
    <n v="641"/>
    <n v="915"/>
    <n v="152"/>
    <n v="162"/>
    <n v="0.97599999999999998"/>
    <x v="124"/>
    <s v="Municipal Stadium II"/>
    <n v="693047"/>
    <n v="99"/>
    <n v="100"/>
    <s v="KCR"/>
    <s v="KCA"/>
    <s v="KCA"/>
  </r>
  <r>
    <x v="99"/>
    <x v="1"/>
    <x v="0"/>
    <x v="1"/>
    <s v="LAN"/>
    <s v="LAD"/>
    <x v="47"/>
    <s v="W"/>
    <n v="2"/>
    <n v="161"/>
    <n v="81"/>
    <n v="87"/>
    <n v="74"/>
    <s v="N"/>
    <x v="0"/>
    <x v="0"/>
    <x v="0"/>
    <x v="1"/>
    <n v="0"/>
    <n v="749"/>
    <n v="5606"/>
    <n v="1515"/>
    <n v="233"/>
    <n v="67"/>
    <n v="87"/>
    <n v="541"/>
    <n v="841"/>
    <n v="138"/>
    <n v="57"/>
    <n v="24"/>
    <n v="50"/>
    <n v="684"/>
    <n v="619"/>
    <n v="3.82"/>
    <n v="37"/>
    <n v="17"/>
    <n v="42"/>
    <n v="4376"/>
    <n v="1394"/>
    <n v="164"/>
    <n v="496"/>
    <n v="880"/>
    <n v="135"/>
    <n v="135"/>
    <n v="0.97799999999999998"/>
    <x v="114"/>
    <s v="Dodger Stadium"/>
    <n v="1697142"/>
    <n v="95"/>
    <n v="94"/>
    <s v="LAD"/>
    <s v="LAN"/>
    <s v="LAN"/>
  </r>
  <r>
    <x v="99"/>
    <x v="1"/>
    <x v="0"/>
    <x v="5"/>
    <s v="MIN"/>
    <s v="MIN"/>
    <x v="79"/>
    <s v="W"/>
    <n v="1"/>
    <n v="162"/>
    <n v="81"/>
    <n v="98"/>
    <n v="64"/>
    <s v="Y"/>
    <x v="0"/>
    <x v="0"/>
    <x v="0"/>
    <x v="1"/>
    <n v="0"/>
    <n v="744"/>
    <n v="5483"/>
    <n v="1438"/>
    <n v="230"/>
    <n v="41"/>
    <n v="153"/>
    <n v="501"/>
    <n v="905"/>
    <n v="57"/>
    <n v="52"/>
    <n v="42"/>
    <n v="38"/>
    <n v="605"/>
    <n v="520"/>
    <n v="3.23"/>
    <n v="26"/>
    <n v="12"/>
    <n v="58"/>
    <n v="4345"/>
    <n v="1329"/>
    <n v="130"/>
    <n v="486"/>
    <n v="940"/>
    <n v="123"/>
    <n v="130"/>
    <n v="0.98"/>
    <x v="117"/>
    <s v="Metropolitan Stadium"/>
    <n v="1261887"/>
    <n v="103"/>
    <n v="102"/>
    <s v="MIN"/>
    <s v="MIN"/>
    <s v="MIN"/>
  </r>
  <r>
    <x v="99"/>
    <x v="1"/>
    <x v="0"/>
    <x v="5"/>
    <s v="ML4"/>
    <s v="MIL"/>
    <x v="53"/>
    <s v="W"/>
    <n v="4"/>
    <n v="163"/>
    <n v="81"/>
    <n v="65"/>
    <n v="97"/>
    <s v="N"/>
    <x v="0"/>
    <x v="0"/>
    <x v="0"/>
    <x v="1"/>
    <n v="0"/>
    <n v="613"/>
    <n v="5395"/>
    <n v="1305"/>
    <n v="202"/>
    <n v="24"/>
    <n v="126"/>
    <n v="592"/>
    <n v="985"/>
    <n v="91"/>
    <n v="73"/>
    <n v="36"/>
    <n v="32"/>
    <n v="751"/>
    <n v="676"/>
    <n v="4.21"/>
    <n v="31"/>
    <n v="2"/>
    <n v="27"/>
    <n v="4340"/>
    <n v="1397"/>
    <n v="146"/>
    <n v="587"/>
    <n v="895"/>
    <n v="136"/>
    <n v="142"/>
    <n v="0.97799999999999998"/>
    <x v="53"/>
    <s v="County Stadium"/>
    <n v="933690"/>
    <n v="100"/>
    <n v="101"/>
    <s v="MIL"/>
    <s v="MIL"/>
    <s v="MIL"/>
  </r>
  <r>
    <x v="99"/>
    <x v="1"/>
    <x v="0"/>
    <x v="1"/>
    <s v="MON"/>
    <s v="WSN"/>
    <x v="13"/>
    <s v="E"/>
    <n v="6"/>
    <n v="162"/>
    <n v="80"/>
    <n v="73"/>
    <n v="89"/>
    <s v="N"/>
    <x v="0"/>
    <x v="0"/>
    <x v="0"/>
    <x v="1"/>
    <n v="0"/>
    <n v="687"/>
    <n v="5411"/>
    <n v="1284"/>
    <n v="211"/>
    <n v="35"/>
    <n v="136"/>
    <n v="659"/>
    <n v="972"/>
    <n v="65"/>
    <n v="45"/>
    <n v="39"/>
    <n v="35"/>
    <n v="807"/>
    <n v="720"/>
    <n v="4.5"/>
    <n v="29"/>
    <n v="10"/>
    <n v="32"/>
    <n v="4316"/>
    <n v="1434"/>
    <n v="162"/>
    <n v="716"/>
    <n v="914"/>
    <n v="141"/>
    <n v="193"/>
    <n v="0.97699999999999998"/>
    <x v="125"/>
    <s v="Jarry Park"/>
    <n v="1424683"/>
    <n v="99"/>
    <n v="101"/>
    <s v="MON"/>
    <s v="MON"/>
    <s v="MON"/>
  </r>
  <r>
    <x v="99"/>
    <x v="1"/>
    <x v="0"/>
    <x v="5"/>
    <s v="NYA"/>
    <s v="NYY"/>
    <x v="73"/>
    <s v="E"/>
    <n v="2"/>
    <n v="163"/>
    <n v="81"/>
    <n v="93"/>
    <n v="69"/>
    <s v="N"/>
    <x v="0"/>
    <x v="0"/>
    <x v="0"/>
    <x v="1"/>
    <n v="0"/>
    <n v="680"/>
    <n v="5492"/>
    <n v="1381"/>
    <n v="208"/>
    <n v="41"/>
    <n v="111"/>
    <n v="588"/>
    <n v="808"/>
    <n v="105"/>
    <n v="61"/>
    <n v="25"/>
    <n v="46"/>
    <n v="612"/>
    <n v="530"/>
    <n v="3.24"/>
    <n v="36"/>
    <n v="6"/>
    <n v="49"/>
    <n v="4415"/>
    <n v="1386"/>
    <n v="130"/>
    <n v="451"/>
    <n v="777"/>
    <n v="130"/>
    <n v="146"/>
    <n v="0.98"/>
    <x v="96"/>
    <s v="Yankee Stadium I"/>
    <n v="1136879"/>
    <n v="95"/>
    <n v="95"/>
    <s v="NYY"/>
    <s v="NYA"/>
    <s v="NYA"/>
  </r>
  <r>
    <x v="99"/>
    <x v="1"/>
    <x v="0"/>
    <x v="1"/>
    <s v="NYN"/>
    <s v="NYM"/>
    <x v="90"/>
    <s v="E"/>
    <n v="3"/>
    <n v="162"/>
    <n v="82"/>
    <n v="83"/>
    <n v="79"/>
    <s v="N"/>
    <x v="0"/>
    <x v="0"/>
    <x v="0"/>
    <x v="1"/>
    <n v="0"/>
    <n v="695"/>
    <n v="5443"/>
    <n v="1358"/>
    <n v="211"/>
    <n v="42"/>
    <n v="120"/>
    <n v="684"/>
    <n v="1062"/>
    <n v="118"/>
    <n v="54"/>
    <n v="26"/>
    <n v="48"/>
    <n v="630"/>
    <n v="559"/>
    <n v="3.45"/>
    <n v="47"/>
    <n v="10"/>
    <n v="32"/>
    <n v="4379"/>
    <n v="1260"/>
    <n v="135"/>
    <n v="575"/>
    <n v="1064"/>
    <n v="124"/>
    <n v="136"/>
    <n v="0.97899999999999998"/>
    <x v="119"/>
    <s v="Shea Stadium"/>
    <n v="2697479"/>
    <n v="100"/>
    <n v="99"/>
    <s v="NYM"/>
    <s v="NYN"/>
    <s v="NYN"/>
  </r>
  <r>
    <x v="99"/>
    <x v="1"/>
    <x v="0"/>
    <x v="5"/>
    <s v="OAK"/>
    <s v="OAK"/>
    <x v="78"/>
    <s v="W"/>
    <n v="2"/>
    <n v="162"/>
    <n v="81"/>
    <n v="89"/>
    <n v="73"/>
    <s v="N"/>
    <x v="0"/>
    <x v="0"/>
    <x v="0"/>
    <x v="1"/>
    <n v="0"/>
    <n v="678"/>
    <n v="5376"/>
    <n v="1338"/>
    <n v="208"/>
    <n v="24"/>
    <n v="171"/>
    <n v="584"/>
    <n v="977"/>
    <n v="131"/>
    <n v="68"/>
    <n v="36"/>
    <n v="36"/>
    <n v="593"/>
    <n v="529"/>
    <n v="3.3"/>
    <n v="33"/>
    <n v="15"/>
    <n v="40"/>
    <n v="4328"/>
    <n v="1253"/>
    <n v="134"/>
    <n v="542"/>
    <n v="858"/>
    <n v="141"/>
    <n v="152"/>
    <n v="0.97699999999999998"/>
    <x v="123"/>
    <s v="Oakland Coliseum"/>
    <n v="778355"/>
    <n v="97"/>
    <n v="95"/>
    <s v="OAK"/>
    <s v="OAK"/>
    <s v="OAK"/>
  </r>
  <r>
    <x v="99"/>
    <x v="1"/>
    <x v="0"/>
    <x v="1"/>
    <s v="PHI"/>
    <s v="PHI"/>
    <x v="44"/>
    <s v="E"/>
    <n v="5"/>
    <n v="161"/>
    <n v="80"/>
    <n v="73"/>
    <n v="88"/>
    <s v="N"/>
    <x v="0"/>
    <x v="0"/>
    <x v="0"/>
    <x v="1"/>
    <n v="0"/>
    <n v="594"/>
    <n v="5456"/>
    <n v="1299"/>
    <n v="224"/>
    <n v="58"/>
    <n v="101"/>
    <n v="519"/>
    <n v="1066"/>
    <n v="72"/>
    <n v="64"/>
    <n v="25"/>
    <n v="37"/>
    <n v="730"/>
    <n v="677"/>
    <n v="4.17"/>
    <n v="24"/>
    <n v="8"/>
    <n v="36"/>
    <n v="4383"/>
    <n v="1483"/>
    <n v="132"/>
    <n v="538"/>
    <n v="1047"/>
    <n v="114"/>
    <n v="134"/>
    <n v="0.98099999999999998"/>
    <x v="71"/>
    <s v="Connie Mack Stadium"/>
    <n v="708247"/>
    <n v="98"/>
    <n v="99"/>
    <s v="PHI"/>
    <s v="PHI"/>
    <s v="PHI"/>
  </r>
  <r>
    <x v="99"/>
    <x v="1"/>
    <x v="0"/>
    <x v="1"/>
    <s v="PIT"/>
    <s v="PIT"/>
    <x v="39"/>
    <s v="E"/>
    <n v="1"/>
    <n v="162"/>
    <n v="82"/>
    <n v="89"/>
    <n v="73"/>
    <s v="Y"/>
    <x v="0"/>
    <x v="0"/>
    <x v="0"/>
    <x v="1"/>
    <n v="0"/>
    <n v="729"/>
    <n v="5637"/>
    <n v="1522"/>
    <n v="235"/>
    <n v="70"/>
    <n v="130"/>
    <n v="444"/>
    <n v="871"/>
    <n v="66"/>
    <n v="34"/>
    <n v="44"/>
    <n v="53"/>
    <n v="664"/>
    <n v="597"/>
    <n v="3.7"/>
    <n v="36"/>
    <n v="13"/>
    <n v="43"/>
    <n v="4361"/>
    <n v="1386"/>
    <n v="106"/>
    <n v="625"/>
    <n v="990"/>
    <n v="137"/>
    <n v="195"/>
    <n v="0.97899999999999998"/>
    <x v="77"/>
    <s v="Forbes Field/Three Rivers Stadium"/>
    <n v="1341947"/>
    <n v="97"/>
    <n v="96"/>
    <s v="PIT"/>
    <s v="PIT"/>
    <s v="PIT"/>
  </r>
  <r>
    <x v="99"/>
    <x v="1"/>
    <x v="0"/>
    <x v="1"/>
    <s v="SDN"/>
    <s v="SDP"/>
    <x v="92"/>
    <s v="W"/>
    <n v="6"/>
    <n v="162"/>
    <n v="81"/>
    <n v="63"/>
    <n v="99"/>
    <s v="N"/>
    <x v="0"/>
    <x v="0"/>
    <x v="0"/>
    <x v="1"/>
    <n v="0"/>
    <n v="681"/>
    <n v="5494"/>
    <n v="1353"/>
    <n v="208"/>
    <n v="36"/>
    <n v="172"/>
    <n v="500"/>
    <n v="1164"/>
    <n v="60"/>
    <n v="45"/>
    <n v="39"/>
    <n v="29"/>
    <n v="788"/>
    <n v="697"/>
    <n v="4.3600000000000003"/>
    <n v="24"/>
    <n v="9"/>
    <n v="32"/>
    <n v="4321"/>
    <n v="1483"/>
    <n v="149"/>
    <n v="611"/>
    <n v="886"/>
    <n v="158"/>
    <n v="159"/>
    <n v="0.97499999999999998"/>
    <x v="126"/>
    <s v="Jack Murphy Stadium"/>
    <n v="643679"/>
    <n v="96"/>
    <n v="98"/>
    <s v="SDP"/>
    <s v="SDN"/>
    <s v="SDN"/>
  </r>
  <r>
    <x v="99"/>
    <x v="1"/>
    <x v="0"/>
    <x v="1"/>
    <s v="SFN"/>
    <s v="SFG"/>
    <x v="42"/>
    <s v="W"/>
    <n v="3"/>
    <n v="162"/>
    <n v="81"/>
    <n v="86"/>
    <n v="76"/>
    <s v="N"/>
    <x v="0"/>
    <x v="0"/>
    <x v="0"/>
    <x v="1"/>
    <n v="0"/>
    <n v="831"/>
    <n v="5578"/>
    <n v="1460"/>
    <n v="257"/>
    <n v="35"/>
    <n v="165"/>
    <n v="729"/>
    <n v="1005"/>
    <n v="83"/>
    <n v="27"/>
    <n v="56"/>
    <n v="40"/>
    <n v="826"/>
    <n v="729"/>
    <n v="4.5"/>
    <n v="50"/>
    <n v="7"/>
    <n v="30"/>
    <n v="4373"/>
    <n v="1514"/>
    <n v="156"/>
    <n v="604"/>
    <n v="931"/>
    <n v="170"/>
    <n v="153"/>
    <n v="0.97299999999999998"/>
    <x v="115"/>
    <s v="Candlestick Park"/>
    <n v="740720"/>
    <n v="100"/>
    <n v="99"/>
    <s v="SFG"/>
    <s v="SFN"/>
    <s v="SFN"/>
  </r>
  <r>
    <x v="99"/>
    <x v="1"/>
    <x v="0"/>
    <x v="1"/>
    <s v="SLN"/>
    <s v="STL"/>
    <x v="40"/>
    <s v="E"/>
    <n v="4"/>
    <n v="162"/>
    <n v="81"/>
    <n v="76"/>
    <n v="86"/>
    <s v="N"/>
    <x v="0"/>
    <x v="0"/>
    <x v="0"/>
    <x v="1"/>
    <n v="0"/>
    <n v="744"/>
    <n v="5689"/>
    <n v="1497"/>
    <n v="218"/>
    <n v="51"/>
    <n v="113"/>
    <n v="569"/>
    <n v="961"/>
    <n v="117"/>
    <n v="47"/>
    <n v="26"/>
    <n v="40"/>
    <n v="747"/>
    <n v="665"/>
    <n v="4.0599999999999996"/>
    <n v="51"/>
    <n v="11"/>
    <n v="20"/>
    <n v="4427"/>
    <n v="1483"/>
    <n v="102"/>
    <n v="632"/>
    <n v="960"/>
    <n v="150"/>
    <n v="159"/>
    <n v="0.97699999999999998"/>
    <x v="83"/>
    <s v="Busch Stadium II"/>
    <n v="1629736"/>
    <n v="103"/>
    <n v="102"/>
    <s v="STL"/>
    <s v="SLN"/>
    <s v="SLN"/>
  </r>
  <r>
    <x v="99"/>
    <x v="1"/>
    <x v="0"/>
    <x v="5"/>
    <s v="WS2"/>
    <s v="TEX"/>
    <x v="88"/>
    <s v="E"/>
    <n v="6"/>
    <n v="162"/>
    <n v="81"/>
    <n v="70"/>
    <n v="92"/>
    <s v="N"/>
    <x v="0"/>
    <x v="0"/>
    <x v="0"/>
    <x v="1"/>
    <n v="0"/>
    <n v="626"/>
    <n v="5460"/>
    <n v="1302"/>
    <n v="184"/>
    <n v="28"/>
    <n v="138"/>
    <n v="635"/>
    <n v="989"/>
    <n v="72"/>
    <n v="42"/>
    <n v="46"/>
    <n v="38"/>
    <n v="689"/>
    <n v="615"/>
    <n v="3.8"/>
    <n v="20"/>
    <n v="11"/>
    <n v="40"/>
    <n v="4373"/>
    <n v="1375"/>
    <n v="139"/>
    <n v="611"/>
    <n v="823"/>
    <n v="116"/>
    <n v="173"/>
    <n v="0.98199999999999998"/>
    <x v="79"/>
    <s v="R.F.K. Stadium"/>
    <n v="824789"/>
    <n v="95"/>
    <n v="95"/>
    <s v="WSA"/>
    <s v="WS2"/>
    <s v="WS2"/>
  </r>
  <r>
    <x v="100"/>
    <x v="1"/>
    <x v="0"/>
    <x v="1"/>
    <s v="ATL"/>
    <s v="ATL"/>
    <x v="24"/>
    <s v="W"/>
    <n v="3"/>
    <n v="162"/>
    <n v="82"/>
    <n v="82"/>
    <n v="80"/>
    <s v="N"/>
    <x v="0"/>
    <x v="0"/>
    <x v="0"/>
    <x v="1"/>
    <n v="0"/>
    <n v="643"/>
    <n v="5575"/>
    <n v="1434"/>
    <n v="192"/>
    <n v="30"/>
    <n v="153"/>
    <n v="434"/>
    <n v="747"/>
    <n v="57"/>
    <n v="46"/>
    <n v="28"/>
    <n v="44"/>
    <n v="699"/>
    <n v="614"/>
    <n v="3.75"/>
    <n v="40"/>
    <n v="11"/>
    <n v="31"/>
    <n v="4424"/>
    <n v="1529"/>
    <n v="152"/>
    <n v="485"/>
    <n v="823"/>
    <n v="146"/>
    <n v="180"/>
    <n v="0.97699999999999998"/>
    <x v="122"/>
    <s v="Atlanta-Fulton County Stadium"/>
    <n v="1006320"/>
    <n v="106"/>
    <n v="107"/>
    <s v="ATL"/>
    <s v="ATL"/>
    <s v="ATL"/>
  </r>
  <r>
    <x v="100"/>
    <x v="1"/>
    <x v="0"/>
    <x v="5"/>
    <s v="BAL"/>
    <s v="BAL"/>
    <x v="37"/>
    <s v="E"/>
    <n v="1"/>
    <n v="158"/>
    <n v="77"/>
    <n v="101"/>
    <n v="57"/>
    <s v="Y"/>
    <x v="0"/>
    <x v="1"/>
    <x v="1"/>
    <x v="1"/>
    <n v="0"/>
    <n v="742"/>
    <n v="5303"/>
    <n v="1382"/>
    <n v="207"/>
    <n v="25"/>
    <n v="158"/>
    <n v="672"/>
    <n v="844"/>
    <n v="66"/>
    <n v="38"/>
    <n v="46"/>
    <n v="37"/>
    <n v="530"/>
    <n v="470"/>
    <n v="2.99"/>
    <n v="71"/>
    <n v="15"/>
    <n v="22"/>
    <n v="4246"/>
    <n v="1257"/>
    <n v="125"/>
    <n v="416"/>
    <n v="793"/>
    <n v="112"/>
    <n v="148"/>
    <n v="0.98099999999999998"/>
    <x v="36"/>
    <s v="Memorial Stadium"/>
    <n v="1023037"/>
    <n v="99"/>
    <n v="97"/>
    <s v="BAL"/>
    <s v="BAL"/>
    <s v="BAL"/>
  </r>
  <r>
    <x v="100"/>
    <x v="1"/>
    <x v="0"/>
    <x v="5"/>
    <s v="BOS"/>
    <s v="BOS"/>
    <x v="74"/>
    <s v="E"/>
    <n v="3"/>
    <n v="162"/>
    <n v="80"/>
    <n v="85"/>
    <n v="77"/>
    <s v="N"/>
    <x v="0"/>
    <x v="0"/>
    <x v="0"/>
    <x v="1"/>
    <n v="0"/>
    <n v="691"/>
    <n v="5401"/>
    <n v="1360"/>
    <n v="246"/>
    <n v="28"/>
    <n v="161"/>
    <n v="552"/>
    <n v="871"/>
    <n v="51"/>
    <n v="34"/>
    <n v="32"/>
    <n v="47"/>
    <n v="667"/>
    <n v="610"/>
    <n v="3.8"/>
    <n v="44"/>
    <n v="11"/>
    <n v="35"/>
    <n v="4329"/>
    <n v="1424"/>
    <n v="136"/>
    <n v="535"/>
    <n v="871"/>
    <n v="116"/>
    <n v="149"/>
    <n v="0.98099999999999998"/>
    <x v="92"/>
    <s v="Fenway Park II"/>
    <n v="1678732"/>
    <n v="108"/>
    <n v="108"/>
    <s v="BOS"/>
    <s v="BOS"/>
    <s v="BOS"/>
  </r>
  <r>
    <x v="100"/>
    <x v="1"/>
    <x v="0"/>
    <x v="5"/>
    <s v="CAL"/>
    <s v="ANA"/>
    <x v="87"/>
    <s v="W"/>
    <n v="4"/>
    <n v="162"/>
    <n v="81"/>
    <n v="76"/>
    <n v="86"/>
    <s v="N"/>
    <x v="0"/>
    <x v="0"/>
    <x v="0"/>
    <x v="1"/>
    <n v="0"/>
    <n v="511"/>
    <n v="5495"/>
    <n v="1271"/>
    <n v="213"/>
    <n v="18"/>
    <n v="96"/>
    <n v="441"/>
    <n v="827"/>
    <n v="72"/>
    <n v="34"/>
    <n v="29"/>
    <n v="31"/>
    <n v="576"/>
    <n v="510"/>
    <n v="3.1"/>
    <n v="39"/>
    <n v="11"/>
    <n v="32"/>
    <n v="4443"/>
    <n v="1246"/>
    <n v="101"/>
    <n v="607"/>
    <n v="904"/>
    <n v="131"/>
    <n v="159"/>
    <n v="0.98"/>
    <x v="120"/>
    <s v="Anaheim Stadium"/>
    <n v="926373"/>
    <n v="93"/>
    <n v="93"/>
    <s v="CAL"/>
    <s v="CAL"/>
    <s v="CAL"/>
  </r>
  <r>
    <x v="100"/>
    <x v="1"/>
    <x v="0"/>
    <x v="5"/>
    <s v="CHA"/>
    <s v="CHW"/>
    <x v="75"/>
    <s v="W"/>
    <n v="3"/>
    <n v="162"/>
    <n v="81"/>
    <n v="79"/>
    <n v="83"/>
    <s v="N"/>
    <x v="0"/>
    <x v="0"/>
    <x v="0"/>
    <x v="1"/>
    <n v="0"/>
    <n v="617"/>
    <n v="5382"/>
    <n v="1346"/>
    <n v="185"/>
    <n v="30"/>
    <n v="138"/>
    <n v="562"/>
    <n v="870"/>
    <n v="83"/>
    <n v="65"/>
    <n v="51"/>
    <n v="38"/>
    <n v="597"/>
    <n v="503"/>
    <n v="3.12"/>
    <n v="46"/>
    <n v="19"/>
    <n v="32"/>
    <n v="4351"/>
    <n v="1348"/>
    <n v="100"/>
    <n v="468"/>
    <n v="976"/>
    <n v="160"/>
    <n v="128"/>
    <n v="0.97499999999999998"/>
    <x v="85"/>
    <s v="Comiskey Park"/>
    <n v="833891"/>
    <n v="104"/>
    <n v="104"/>
    <s v="CHW"/>
    <s v="CHA"/>
    <s v="CHA"/>
  </r>
  <r>
    <x v="100"/>
    <x v="1"/>
    <x v="0"/>
    <x v="1"/>
    <s v="CHN"/>
    <s v="CHC"/>
    <x v="25"/>
    <s v="E"/>
    <n v="3"/>
    <n v="162"/>
    <n v="81"/>
    <n v="83"/>
    <n v="79"/>
    <s v="N"/>
    <x v="0"/>
    <x v="0"/>
    <x v="0"/>
    <x v="1"/>
    <n v="0"/>
    <n v="637"/>
    <n v="5438"/>
    <n v="1401"/>
    <n v="202"/>
    <n v="34"/>
    <n v="128"/>
    <n v="527"/>
    <n v="772"/>
    <n v="44"/>
    <n v="32"/>
    <n v="34"/>
    <n v="40"/>
    <n v="648"/>
    <n v="579"/>
    <n v="3.61"/>
    <n v="75"/>
    <n v="17"/>
    <n v="13"/>
    <n v="4332"/>
    <n v="1458"/>
    <n v="132"/>
    <n v="411"/>
    <n v="900"/>
    <n v="126"/>
    <n v="150"/>
    <n v="0.98"/>
    <x v="88"/>
    <s v="Wrigley Field"/>
    <n v="1653007"/>
    <n v="113"/>
    <n v="113"/>
    <s v="CHC"/>
    <s v="CHN"/>
    <s v="CHN"/>
  </r>
  <r>
    <x v="100"/>
    <x v="1"/>
    <x v="0"/>
    <x v="1"/>
    <s v="CIN"/>
    <s v="CIN"/>
    <x v="26"/>
    <s v="W"/>
    <n v="4"/>
    <n v="162"/>
    <n v="81"/>
    <n v="79"/>
    <n v="83"/>
    <s v="N"/>
    <x v="0"/>
    <x v="0"/>
    <x v="0"/>
    <x v="1"/>
    <n v="0"/>
    <n v="586"/>
    <n v="5414"/>
    <n v="1306"/>
    <n v="203"/>
    <n v="28"/>
    <n v="138"/>
    <n v="438"/>
    <n v="907"/>
    <n v="59"/>
    <n v="33"/>
    <n v="27"/>
    <n v="25"/>
    <n v="581"/>
    <n v="538"/>
    <n v="3.35"/>
    <n v="27"/>
    <n v="11"/>
    <n v="38"/>
    <n v="4332"/>
    <n v="1298"/>
    <n v="112"/>
    <n v="501"/>
    <n v="750"/>
    <n v="103"/>
    <n v="174"/>
    <n v="0.98399999999999999"/>
    <x v="25"/>
    <s v="Riverfront Stadium"/>
    <n v="1501122"/>
    <n v="95"/>
    <n v="94"/>
    <s v="CIN"/>
    <s v="CIN"/>
    <s v="CIN"/>
  </r>
  <r>
    <x v="100"/>
    <x v="1"/>
    <x v="0"/>
    <x v="5"/>
    <s v="CLE"/>
    <s v="CLE"/>
    <x v="76"/>
    <s v="E"/>
    <n v="6"/>
    <n v="162"/>
    <n v="81"/>
    <n v="60"/>
    <n v="102"/>
    <s v="N"/>
    <x v="0"/>
    <x v="0"/>
    <x v="0"/>
    <x v="1"/>
    <n v="0"/>
    <n v="543"/>
    <n v="5467"/>
    <n v="1303"/>
    <n v="200"/>
    <n v="20"/>
    <n v="109"/>
    <n v="467"/>
    <n v="868"/>
    <n v="57"/>
    <n v="37"/>
    <n v="31"/>
    <n v="29"/>
    <n v="747"/>
    <n v="684"/>
    <n v="4.28"/>
    <n v="21"/>
    <n v="7"/>
    <n v="32"/>
    <n v="4320"/>
    <n v="1352"/>
    <n v="154"/>
    <n v="770"/>
    <n v="937"/>
    <n v="116"/>
    <n v="159"/>
    <n v="0.98099999999999998"/>
    <x v="107"/>
    <s v="Cleveland Stadium"/>
    <n v="591361"/>
    <n v="109"/>
    <n v="110"/>
    <s v="CLE"/>
    <s v="CLE"/>
    <s v="CLE"/>
  </r>
  <r>
    <x v="100"/>
    <x v="1"/>
    <x v="0"/>
    <x v="5"/>
    <s v="DET"/>
    <s v="DET"/>
    <x v="77"/>
    <s v="E"/>
    <n v="2"/>
    <n v="162"/>
    <n v="81"/>
    <n v="91"/>
    <n v="71"/>
    <s v="N"/>
    <x v="0"/>
    <x v="0"/>
    <x v="0"/>
    <x v="1"/>
    <n v="0"/>
    <n v="701"/>
    <n v="5502"/>
    <n v="1399"/>
    <n v="214"/>
    <n v="38"/>
    <n v="179"/>
    <n v="540"/>
    <n v="854"/>
    <n v="35"/>
    <n v="43"/>
    <n v="55"/>
    <n v="37"/>
    <n v="645"/>
    <n v="593"/>
    <n v="3.63"/>
    <n v="53"/>
    <n v="11"/>
    <n v="32"/>
    <n v="4405"/>
    <n v="1355"/>
    <n v="126"/>
    <n v="609"/>
    <n v="1000"/>
    <n v="106"/>
    <n v="156"/>
    <n v="0.98299999999999998"/>
    <x v="86"/>
    <s v="Tiger Stadium"/>
    <n v="1591073"/>
    <n v="105"/>
    <n v="105"/>
    <s v="DET"/>
    <s v="DET"/>
    <s v="DET"/>
  </r>
  <r>
    <x v="100"/>
    <x v="1"/>
    <x v="0"/>
    <x v="1"/>
    <s v="HOU"/>
    <s v="HOU"/>
    <x v="89"/>
    <s v="W"/>
    <n v="4"/>
    <n v="162"/>
    <n v="81"/>
    <n v="79"/>
    <n v="83"/>
    <s v="N"/>
    <x v="0"/>
    <x v="0"/>
    <x v="0"/>
    <x v="1"/>
    <n v="0"/>
    <n v="585"/>
    <n v="5492"/>
    <n v="1319"/>
    <n v="230"/>
    <n v="52"/>
    <n v="71"/>
    <n v="478"/>
    <n v="888"/>
    <n v="101"/>
    <n v="51"/>
    <n v="29"/>
    <n v="41"/>
    <n v="567"/>
    <n v="512"/>
    <n v="3.13"/>
    <n v="43"/>
    <n v="10"/>
    <n v="25"/>
    <n v="4414"/>
    <n v="1318"/>
    <n v="75"/>
    <n v="475"/>
    <n v="914"/>
    <n v="106"/>
    <n v="152"/>
    <n v="0.98299999999999998"/>
    <x v="121"/>
    <s v="Astrodome"/>
    <n v="1261589"/>
    <n v="98"/>
    <n v="97"/>
    <s v="HOU"/>
    <s v="HOU"/>
    <s v="HOU"/>
  </r>
  <r>
    <x v="100"/>
    <x v="1"/>
    <x v="0"/>
    <x v="5"/>
    <s v="KCA"/>
    <s v="KCR"/>
    <x v="91"/>
    <s v="W"/>
    <n v="2"/>
    <n v="161"/>
    <n v="81"/>
    <n v="85"/>
    <n v="76"/>
    <s v="N"/>
    <x v="0"/>
    <x v="0"/>
    <x v="0"/>
    <x v="1"/>
    <n v="0"/>
    <n v="603"/>
    <n v="5295"/>
    <n v="1323"/>
    <n v="225"/>
    <n v="40"/>
    <n v="80"/>
    <n v="490"/>
    <n v="819"/>
    <n v="130"/>
    <n v="46"/>
    <n v="25"/>
    <n v="59"/>
    <n v="566"/>
    <n v="513"/>
    <n v="3.25"/>
    <n v="34"/>
    <n v="15"/>
    <n v="44"/>
    <n v="4261"/>
    <n v="1301"/>
    <n v="84"/>
    <n v="496"/>
    <n v="775"/>
    <n v="132"/>
    <n v="178"/>
    <n v="0.97899999999999998"/>
    <x v="124"/>
    <s v="Municipal Stadium II"/>
    <n v="910784"/>
    <n v="99"/>
    <n v="99"/>
    <s v="KCR"/>
    <s v="KCA"/>
    <s v="KCA"/>
  </r>
  <r>
    <x v="100"/>
    <x v="1"/>
    <x v="0"/>
    <x v="1"/>
    <s v="LAN"/>
    <s v="LAD"/>
    <x v="47"/>
    <s v="W"/>
    <n v="2"/>
    <n v="162"/>
    <n v="81"/>
    <n v="89"/>
    <n v="73"/>
    <s v="N"/>
    <x v="0"/>
    <x v="0"/>
    <x v="0"/>
    <x v="1"/>
    <n v="0"/>
    <n v="663"/>
    <n v="5523"/>
    <n v="1469"/>
    <n v="213"/>
    <n v="38"/>
    <n v="95"/>
    <n v="489"/>
    <n v="755"/>
    <n v="76"/>
    <n v="40"/>
    <n v="21"/>
    <n v="50"/>
    <n v="587"/>
    <n v="521"/>
    <n v="3.23"/>
    <n v="48"/>
    <n v="18"/>
    <n v="33"/>
    <n v="4349"/>
    <n v="1363"/>
    <n v="110"/>
    <n v="399"/>
    <n v="853"/>
    <n v="131"/>
    <n v="159"/>
    <n v="0.97899999999999998"/>
    <x v="114"/>
    <s v="Dodger Stadium"/>
    <n v="2064594"/>
    <n v="94"/>
    <n v="93"/>
    <s v="LAD"/>
    <s v="LAN"/>
    <s v="LAN"/>
  </r>
  <r>
    <x v="100"/>
    <x v="1"/>
    <x v="0"/>
    <x v="5"/>
    <s v="MIN"/>
    <s v="MIN"/>
    <x v="79"/>
    <s v="W"/>
    <n v="5"/>
    <n v="160"/>
    <n v="79"/>
    <n v="74"/>
    <n v="86"/>
    <s v="N"/>
    <x v="0"/>
    <x v="0"/>
    <x v="0"/>
    <x v="1"/>
    <n v="0"/>
    <n v="654"/>
    <n v="5414"/>
    <n v="1406"/>
    <n v="197"/>
    <n v="31"/>
    <n v="116"/>
    <n v="512"/>
    <n v="846"/>
    <n v="66"/>
    <n v="44"/>
    <n v="25"/>
    <n v="57"/>
    <n v="670"/>
    <n v="600"/>
    <n v="3.81"/>
    <n v="43"/>
    <n v="9"/>
    <n v="25"/>
    <n v="4250"/>
    <n v="1384"/>
    <n v="139"/>
    <n v="529"/>
    <n v="895"/>
    <n v="118"/>
    <n v="134"/>
    <n v="0.98"/>
    <x v="117"/>
    <s v="Metropolitan Stadium"/>
    <n v="940858"/>
    <n v="103"/>
    <n v="102"/>
    <s v="MIN"/>
    <s v="MIN"/>
    <s v="MIN"/>
  </r>
  <r>
    <x v="100"/>
    <x v="1"/>
    <x v="0"/>
    <x v="5"/>
    <s v="ML4"/>
    <s v="MIL"/>
    <x v="53"/>
    <s v="W"/>
    <n v="6"/>
    <n v="161"/>
    <n v="82"/>
    <n v="69"/>
    <n v="92"/>
    <s v="N"/>
    <x v="0"/>
    <x v="0"/>
    <x v="0"/>
    <x v="1"/>
    <n v="0"/>
    <n v="534"/>
    <n v="5185"/>
    <n v="1188"/>
    <n v="160"/>
    <n v="23"/>
    <n v="104"/>
    <n v="543"/>
    <n v="924"/>
    <n v="82"/>
    <n v="53"/>
    <n v="30"/>
    <n v="39"/>
    <n v="609"/>
    <n v="532"/>
    <n v="3.38"/>
    <n v="32"/>
    <n v="23"/>
    <n v="32"/>
    <n v="4249"/>
    <n v="1303"/>
    <n v="130"/>
    <n v="569"/>
    <n v="795"/>
    <n v="138"/>
    <n v="152"/>
    <n v="0.97699999999999998"/>
    <x v="53"/>
    <s v="County Stadium"/>
    <n v="731531"/>
    <n v="98"/>
    <n v="100"/>
    <s v="MIL"/>
    <s v="MIL"/>
    <s v="MIL"/>
  </r>
  <r>
    <x v="100"/>
    <x v="1"/>
    <x v="0"/>
    <x v="1"/>
    <s v="MON"/>
    <s v="WSN"/>
    <x v="13"/>
    <s v="E"/>
    <n v="5"/>
    <n v="162"/>
    <n v="80"/>
    <n v="71"/>
    <n v="90"/>
    <s v="N"/>
    <x v="0"/>
    <x v="0"/>
    <x v="0"/>
    <x v="1"/>
    <n v="0"/>
    <n v="622"/>
    <n v="5335"/>
    <n v="1312"/>
    <n v="197"/>
    <n v="29"/>
    <n v="88"/>
    <n v="543"/>
    <n v="800"/>
    <n v="51"/>
    <n v="43"/>
    <n v="78"/>
    <n v="40"/>
    <n v="729"/>
    <n v="656"/>
    <n v="4.12"/>
    <n v="49"/>
    <n v="8"/>
    <n v="25"/>
    <n v="4303"/>
    <n v="1418"/>
    <n v="133"/>
    <n v="658"/>
    <n v="829"/>
    <n v="150"/>
    <n v="164"/>
    <n v="0.97599999999999998"/>
    <x v="125"/>
    <s v="Jarry Park"/>
    <n v="1290963"/>
    <n v="100"/>
    <n v="101"/>
    <s v="MON"/>
    <s v="MON"/>
    <s v="MON"/>
  </r>
  <r>
    <x v="100"/>
    <x v="1"/>
    <x v="0"/>
    <x v="5"/>
    <s v="NYA"/>
    <s v="NYY"/>
    <x v="73"/>
    <s v="E"/>
    <n v="4"/>
    <n v="162"/>
    <n v="81"/>
    <n v="82"/>
    <n v="80"/>
    <s v="N"/>
    <x v="0"/>
    <x v="0"/>
    <x v="0"/>
    <x v="1"/>
    <n v="0"/>
    <n v="648"/>
    <n v="5413"/>
    <n v="1377"/>
    <n v="195"/>
    <n v="43"/>
    <n v="97"/>
    <n v="581"/>
    <n v="717"/>
    <n v="75"/>
    <n v="55"/>
    <n v="37"/>
    <n v="56"/>
    <n v="641"/>
    <n v="554"/>
    <n v="3.43"/>
    <n v="67"/>
    <n v="15"/>
    <n v="12"/>
    <n v="4356"/>
    <n v="1382"/>
    <n v="126"/>
    <n v="423"/>
    <n v="707"/>
    <n v="125"/>
    <n v="159"/>
    <n v="0.98099999999999998"/>
    <x v="96"/>
    <s v="Yankee Stadium I"/>
    <n v="1070771"/>
    <n v="94"/>
    <n v="94"/>
    <s v="NYY"/>
    <s v="NYA"/>
    <s v="NYA"/>
  </r>
  <r>
    <x v="100"/>
    <x v="1"/>
    <x v="0"/>
    <x v="1"/>
    <s v="NYN"/>
    <s v="NYM"/>
    <x v="90"/>
    <s v="E"/>
    <n v="3"/>
    <n v="162"/>
    <n v="81"/>
    <n v="83"/>
    <n v="79"/>
    <s v="N"/>
    <x v="0"/>
    <x v="0"/>
    <x v="0"/>
    <x v="1"/>
    <n v="0"/>
    <n v="588"/>
    <n v="5477"/>
    <n v="1365"/>
    <n v="203"/>
    <n v="29"/>
    <n v="98"/>
    <n v="547"/>
    <n v="958"/>
    <n v="89"/>
    <n v="43"/>
    <n v="28"/>
    <n v="35"/>
    <n v="550"/>
    <n v="487"/>
    <n v="2.99"/>
    <n v="42"/>
    <n v="13"/>
    <n v="22"/>
    <n v="4399"/>
    <n v="1227"/>
    <n v="100"/>
    <n v="529"/>
    <n v="1157"/>
    <n v="114"/>
    <n v="135"/>
    <n v="0.98099999999999998"/>
    <x v="119"/>
    <s v="Shea Stadium"/>
    <n v="2266680"/>
    <n v="98"/>
    <n v="98"/>
    <s v="NYM"/>
    <s v="NYN"/>
    <s v="NYN"/>
  </r>
  <r>
    <x v="100"/>
    <x v="1"/>
    <x v="0"/>
    <x v="5"/>
    <s v="OAK"/>
    <s v="OAK"/>
    <x v="78"/>
    <s v="W"/>
    <n v="1"/>
    <n v="161"/>
    <n v="81"/>
    <n v="101"/>
    <n v="60"/>
    <s v="Y"/>
    <x v="0"/>
    <x v="0"/>
    <x v="0"/>
    <x v="1"/>
    <n v="0"/>
    <n v="691"/>
    <n v="5494"/>
    <n v="1383"/>
    <n v="195"/>
    <n v="25"/>
    <n v="160"/>
    <n v="542"/>
    <n v="1018"/>
    <n v="80"/>
    <n v="53"/>
    <n v="37"/>
    <n v="38"/>
    <n v="564"/>
    <n v="498"/>
    <n v="3.05"/>
    <n v="57"/>
    <n v="18"/>
    <n v="36"/>
    <n v="4408"/>
    <n v="1229"/>
    <n v="131"/>
    <n v="501"/>
    <n v="999"/>
    <n v="117"/>
    <n v="157"/>
    <n v="0.98099999999999998"/>
    <x v="123"/>
    <s v="Oakland Coliseum"/>
    <n v="914993"/>
    <n v="98"/>
    <n v="97"/>
    <s v="OAK"/>
    <s v="OAK"/>
    <s v="OAK"/>
  </r>
  <r>
    <x v="100"/>
    <x v="1"/>
    <x v="0"/>
    <x v="1"/>
    <s v="PHI"/>
    <s v="PHI"/>
    <x v="44"/>
    <s v="E"/>
    <n v="6"/>
    <n v="162"/>
    <n v="81"/>
    <n v="67"/>
    <n v="95"/>
    <s v="N"/>
    <x v="0"/>
    <x v="0"/>
    <x v="0"/>
    <x v="1"/>
    <n v="0"/>
    <n v="558"/>
    <n v="5538"/>
    <n v="1289"/>
    <n v="209"/>
    <n v="35"/>
    <n v="123"/>
    <n v="499"/>
    <n v="1031"/>
    <n v="63"/>
    <n v="39"/>
    <n v="34"/>
    <n v="45"/>
    <n v="688"/>
    <n v="607"/>
    <n v="3.71"/>
    <n v="31"/>
    <n v="10"/>
    <n v="25"/>
    <n v="4412"/>
    <n v="1396"/>
    <n v="132"/>
    <n v="525"/>
    <n v="838"/>
    <n v="122"/>
    <n v="158"/>
    <n v="0.98099999999999998"/>
    <x v="71"/>
    <s v="Veterans Stadium"/>
    <n v="1511223"/>
    <n v="100"/>
    <n v="102"/>
    <s v="PHI"/>
    <s v="PHI"/>
    <s v="PHI"/>
  </r>
  <r>
    <x v="100"/>
    <x v="1"/>
    <x v="0"/>
    <x v="1"/>
    <s v="PIT"/>
    <s v="PIT"/>
    <x v="39"/>
    <s v="E"/>
    <n v="1"/>
    <n v="162"/>
    <n v="80"/>
    <n v="97"/>
    <n v="65"/>
    <s v="Y"/>
    <x v="0"/>
    <x v="1"/>
    <x v="1"/>
    <x v="2"/>
    <n v="1"/>
    <n v="788"/>
    <n v="5674"/>
    <n v="1555"/>
    <n v="223"/>
    <n v="61"/>
    <n v="154"/>
    <n v="469"/>
    <n v="919"/>
    <n v="65"/>
    <n v="31"/>
    <n v="29"/>
    <n v="49"/>
    <n v="599"/>
    <n v="537"/>
    <n v="3.31"/>
    <n v="43"/>
    <n v="15"/>
    <n v="48"/>
    <n v="4383"/>
    <n v="1426"/>
    <n v="108"/>
    <n v="470"/>
    <n v="813"/>
    <n v="133"/>
    <n v="164"/>
    <n v="0.97899999999999998"/>
    <x v="77"/>
    <s v="Three Rivers Stadium"/>
    <n v="1501132"/>
    <n v="102"/>
    <n v="100"/>
    <s v="PIT"/>
    <s v="PIT"/>
    <s v="PIT"/>
  </r>
  <r>
    <x v="100"/>
    <x v="1"/>
    <x v="0"/>
    <x v="1"/>
    <s v="SDN"/>
    <s v="SDP"/>
    <x v="92"/>
    <s v="W"/>
    <n v="6"/>
    <n v="161"/>
    <n v="81"/>
    <n v="61"/>
    <n v="100"/>
    <s v="N"/>
    <x v="0"/>
    <x v="0"/>
    <x v="0"/>
    <x v="1"/>
    <n v="0"/>
    <n v="486"/>
    <n v="5366"/>
    <n v="1250"/>
    <n v="184"/>
    <n v="31"/>
    <n v="96"/>
    <n v="438"/>
    <n v="966"/>
    <n v="70"/>
    <n v="45"/>
    <n v="25"/>
    <n v="19"/>
    <n v="610"/>
    <n v="515"/>
    <n v="3.22"/>
    <n v="47"/>
    <n v="10"/>
    <n v="17"/>
    <n v="4314"/>
    <n v="1351"/>
    <n v="93"/>
    <n v="559"/>
    <n v="923"/>
    <n v="161"/>
    <n v="144"/>
    <n v="0.97399999999999998"/>
    <x v="126"/>
    <s v="Jack Murphy Stadium"/>
    <n v="557513"/>
    <n v="93"/>
    <n v="95"/>
    <s v="SDP"/>
    <s v="SDN"/>
    <s v="SDN"/>
  </r>
  <r>
    <x v="100"/>
    <x v="1"/>
    <x v="0"/>
    <x v="1"/>
    <s v="SFN"/>
    <s v="SFG"/>
    <x v="42"/>
    <s v="W"/>
    <n v="1"/>
    <n v="162"/>
    <n v="81"/>
    <n v="90"/>
    <n v="72"/>
    <s v="Y"/>
    <x v="0"/>
    <x v="0"/>
    <x v="0"/>
    <x v="1"/>
    <n v="0"/>
    <n v="706"/>
    <n v="5461"/>
    <n v="1348"/>
    <n v="224"/>
    <n v="36"/>
    <n v="140"/>
    <n v="654"/>
    <n v="1042"/>
    <n v="101"/>
    <n v="36"/>
    <n v="37"/>
    <n v="37"/>
    <n v="644"/>
    <n v="536"/>
    <n v="3.32"/>
    <n v="45"/>
    <n v="14"/>
    <n v="30"/>
    <n v="4364"/>
    <n v="1324"/>
    <n v="128"/>
    <n v="471"/>
    <n v="831"/>
    <n v="179"/>
    <n v="153"/>
    <n v="0.97199999999999998"/>
    <x v="115"/>
    <s v="Candlestick Park"/>
    <n v="1106043"/>
    <n v="99"/>
    <n v="99"/>
    <s v="SFG"/>
    <s v="SFN"/>
    <s v="SFN"/>
  </r>
  <r>
    <x v="100"/>
    <x v="1"/>
    <x v="0"/>
    <x v="1"/>
    <s v="SLN"/>
    <s v="STL"/>
    <x v="40"/>
    <s v="E"/>
    <n v="2"/>
    <n v="163"/>
    <n v="82"/>
    <n v="90"/>
    <n v="72"/>
    <s v="N"/>
    <x v="0"/>
    <x v="0"/>
    <x v="0"/>
    <x v="1"/>
    <n v="0"/>
    <n v="739"/>
    <n v="5610"/>
    <n v="1542"/>
    <n v="225"/>
    <n v="54"/>
    <n v="95"/>
    <n v="543"/>
    <n v="757"/>
    <n v="124"/>
    <n v="53"/>
    <n v="25"/>
    <n v="59"/>
    <n v="699"/>
    <n v="628"/>
    <n v="3.85"/>
    <n v="56"/>
    <n v="14"/>
    <n v="22"/>
    <n v="4401"/>
    <n v="1482"/>
    <n v="104"/>
    <n v="576"/>
    <n v="911"/>
    <n v="142"/>
    <n v="155"/>
    <n v="0.97799999999999998"/>
    <x v="83"/>
    <s v="Busch Stadium II"/>
    <n v="1604671"/>
    <n v="104"/>
    <n v="104"/>
    <s v="STL"/>
    <s v="SLN"/>
    <s v="SLN"/>
  </r>
  <r>
    <x v="100"/>
    <x v="1"/>
    <x v="0"/>
    <x v="5"/>
    <s v="WS2"/>
    <s v="TEX"/>
    <x v="88"/>
    <s v="E"/>
    <n v="5"/>
    <n v="159"/>
    <n v="81"/>
    <n v="63"/>
    <n v="96"/>
    <s v="N"/>
    <x v="0"/>
    <x v="0"/>
    <x v="0"/>
    <x v="1"/>
    <n v="0"/>
    <n v="537"/>
    <n v="5290"/>
    <n v="1219"/>
    <n v="189"/>
    <n v="30"/>
    <n v="86"/>
    <n v="575"/>
    <n v="956"/>
    <n v="68"/>
    <n v="45"/>
    <n v="28"/>
    <n v="35"/>
    <n v="660"/>
    <n v="583"/>
    <n v="3.7"/>
    <n v="30"/>
    <n v="10"/>
    <n v="26"/>
    <n v="4256"/>
    <n v="1376"/>
    <n v="132"/>
    <n v="554"/>
    <n v="762"/>
    <n v="141"/>
    <n v="170"/>
    <n v="0.97699999999999998"/>
    <x v="79"/>
    <s v="R.F.K. Stadium"/>
    <n v="655156"/>
    <n v="94"/>
    <n v="95"/>
    <s v="WSA"/>
    <s v="WS2"/>
    <s v="WS2"/>
  </r>
  <r>
    <x v="101"/>
    <x v="1"/>
    <x v="0"/>
    <x v="1"/>
    <s v="ATL"/>
    <s v="ATL"/>
    <x v="24"/>
    <s v="W"/>
    <n v="4"/>
    <n v="155"/>
    <n v="78"/>
    <n v="70"/>
    <n v="84"/>
    <s v="N"/>
    <x v="0"/>
    <x v="0"/>
    <x v="0"/>
    <x v="1"/>
    <n v="0"/>
    <n v="628"/>
    <n v="5278"/>
    <n v="1363"/>
    <n v="186"/>
    <n v="17"/>
    <n v="144"/>
    <n v="532"/>
    <n v="770"/>
    <n v="47"/>
    <n v="35"/>
    <n v="35"/>
    <n v="38"/>
    <n v="730"/>
    <n v="654"/>
    <n v="4.2699999999999996"/>
    <n v="40"/>
    <n v="4"/>
    <n v="27"/>
    <n v="4131"/>
    <n v="1412"/>
    <n v="155"/>
    <n v="512"/>
    <n v="732"/>
    <n v="156"/>
    <n v="130"/>
    <n v="0.97399999999999998"/>
    <x v="122"/>
    <s v="Atlanta-Fulton County Stadium"/>
    <n v="752973"/>
    <n v="109"/>
    <n v="110"/>
    <s v="ATL"/>
    <s v="ATL"/>
    <s v="ATL"/>
  </r>
  <r>
    <x v="101"/>
    <x v="1"/>
    <x v="0"/>
    <x v="5"/>
    <s v="BAL"/>
    <s v="BAL"/>
    <x v="37"/>
    <s v="E"/>
    <n v="3"/>
    <n v="154"/>
    <n v="77"/>
    <n v="80"/>
    <n v="74"/>
    <s v="N"/>
    <x v="0"/>
    <x v="0"/>
    <x v="0"/>
    <x v="1"/>
    <n v="0"/>
    <n v="519"/>
    <n v="5028"/>
    <n v="1153"/>
    <n v="193"/>
    <n v="29"/>
    <n v="100"/>
    <n v="507"/>
    <n v="935"/>
    <n v="78"/>
    <n v="41"/>
    <n v="36"/>
    <n v="40"/>
    <n v="430"/>
    <n v="386"/>
    <n v="2.5299999999999998"/>
    <n v="62"/>
    <n v="20"/>
    <n v="21"/>
    <n v="4115"/>
    <n v="1116"/>
    <n v="85"/>
    <n v="395"/>
    <n v="788"/>
    <n v="100"/>
    <n v="150"/>
    <n v="0.98299999999999998"/>
    <x v="36"/>
    <s v="Memorial Stadium"/>
    <n v="899950"/>
    <n v="103"/>
    <n v="101"/>
    <s v="BAL"/>
    <s v="BAL"/>
    <s v="BAL"/>
  </r>
  <r>
    <x v="101"/>
    <x v="1"/>
    <x v="0"/>
    <x v="5"/>
    <s v="BOS"/>
    <s v="BOS"/>
    <x v="74"/>
    <s v="E"/>
    <n v="2"/>
    <n v="155"/>
    <n v="78"/>
    <n v="85"/>
    <n v="70"/>
    <s v="N"/>
    <x v="0"/>
    <x v="0"/>
    <x v="0"/>
    <x v="1"/>
    <n v="0"/>
    <n v="640"/>
    <n v="5208"/>
    <n v="1289"/>
    <n v="229"/>
    <n v="34"/>
    <n v="124"/>
    <n v="522"/>
    <n v="858"/>
    <n v="66"/>
    <n v="30"/>
    <n v="37"/>
    <n v="48"/>
    <n v="620"/>
    <n v="533"/>
    <n v="3.47"/>
    <n v="48"/>
    <n v="20"/>
    <n v="25"/>
    <n v="4148"/>
    <n v="1309"/>
    <n v="101"/>
    <n v="512"/>
    <n v="918"/>
    <n v="130"/>
    <n v="141"/>
    <n v="0.97799999999999998"/>
    <x v="92"/>
    <s v="Fenway Park II"/>
    <n v="1441718"/>
    <n v="106"/>
    <n v="106"/>
    <s v="BOS"/>
    <s v="BOS"/>
    <s v="BOS"/>
  </r>
  <r>
    <x v="101"/>
    <x v="1"/>
    <x v="0"/>
    <x v="5"/>
    <s v="CAL"/>
    <s v="ANA"/>
    <x v="87"/>
    <s v="W"/>
    <n v="5"/>
    <n v="155"/>
    <n v="80"/>
    <n v="75"/>
    <n v="80"/>
    <s v="N"/>
    <x v="0"/>
    <x v="0"/>
    <x v="0"/>
    <x v="1"/>
    <n v="0"/>
    <n v="454"/>
    <n v="5165"/>
    <n v="1249"/>
    <n v="171"/>
    <n v="26"/>
    <n v="78"/>
    <n v="358"/>
    <n v="850"/>
    <n v="57"/>
    <n v="37"/>
    <n v="25"/>
    <n v="25"/>
    <n v="533"/>
    <n v="469"/>
    <n v="3.06"/>
    <n v="57"/>
    <n v="18"/>
    <n v="16"/>
    <n v="4133"/>
    <n v="1109"/>
    <n v="90"/>
    <n v="620"/>
    <n v="1000"/>
    <n v="114"/>
    <n v="135"/>
    <n v="0.98099999999999998"/>
    <x v="120"/>
    <s v="Anaheim Stadium"/>
    <n v="744190"/>
    <n v="94"/>
    <n v="95"/>
    <s v="CAL"/>
    <s v="CAL"/>
    <s v="CAL"/>
  </r>
  <r>
    <x v="101"/>
    <x v="1"/>
    <x v="0"/>
    <x v="5"/>
    <s v="CHA"/>
    <s v="CHW"/>
    <x v="75"/>
    <s v="W"/>
    <n v="2"/>
    <n v="154"/>
    <n v="78"/>
    <n v="87"/>
    <n v="67"/>
    <s v="N"/>
    <x v="0"/>
    <x v="0"/>
    <x v="0"/>
    <x v="1"/>
    <n v="0"/>
    <n v="566"/>
    <n v="5083"/>
    <n v="1208"/>
    <n v="170"/>
    <n v="28"/>
    <n v="108"/>
    <n v="511"/>
    <n v="991"/>
    <n v="100"/>
    <n v="52"/>
    <n v="34"/>
    <n v="25"/>
    <n v="538"/>
    <n v="480"/>
    <n v="3.12"/>
    <n v="36"/>
    <n v="14"/>
    <n v="42"/>
    <n v="4156"/>
    <n v="1269"/>
    <n v="94"/>
    <n v="431"/>
    <n v="936"/>
    <n v="135"/>
    <n v="136"/>
    <n v="0.97699999999999998"/>
    <x v="85"/>
    <s v="Comiskey Park"/>
    <n v="1177318"/>
    <n v="103"/>
    <n v="103"/>
    <s v="CHW"/>
    <s v="CHA"/>
    <s v="CHA"/>
  </r>
  <r>
    <x v="101"/>
    <x v="1"/>
    <x v="0"/>
    <x v="1"/>
    <s v="CHN"/>
    <s v="CHC"/>
    <x v="25"/>
    <s v="E"/>
    <n v="2"/>
    <n v="156"/>
    <n v="77"/>
    <n v="85"/>
    <n v="70"/>
    <s v="N"/>
    <x v="0"/>
    <x v="0"/>
    <x v="0"/>
    <x v="1"/>
    <n v="0"/>
    <n v="685"/>
    <n v="5247"/>
    <n v="1346"/>
    <n v="206"/>
    <n v="40"/>
    <n v="133"/>
    <n v="565"/>
    <n v="815"/>
    <n v="69"/>
    <n v="47"/>
    <n v="28"/>
    <n v="43"/>
    <n v="567"/>
    <n v="500"/>
    <n v="3.22"/>
    <n v="54"/>
    <n v="19"/>
    <n v="32"/>
    <n v="4196"/>
    <n v="1329"/>
    <n v="112"/>
    <n v="421"/>
    <n v="824"/>
    <n v="132"/>
    <n v="148"/>
    <n v="0.97899999999999998"/>
    <x v="88"/>
    <s v="Wrigley Field"/>
    <n v="1299163"/>
    <n v="110"/>
    <n v="110"/>
    <s v="CHC"/>
    <s v="CHN"/>
    <s v="CHN"/>
  </r>
  <r>
    <x v="101"/>
    <x v="1"/>
    <x v="0"/>
    <x v="1"/>
    <s v="CIN"/>
    <s v="CIN"/>
    <x v="26"/>
    <s v="W"/>
    <n v="1"/>
    <n v="154"/>
    <n v="76"/>
    <n v="95"/>
    <n v="59"/>
    <s v="Y"/>
    <x v="0"/>
    <x v="1"/>
    <x v="1"/>
    <x v="1"/>
    <n v="0"/>
    <n v="707"/>
    <n v="5241"/>
    <n v="1317"/>
    <n v="214"/>
    <n v="44"/>
    <n v="124"/>
    <n v="606"/>
    <n v="914"/>
    <n v="140"/>
    <n v="63"/>
    <n v="37"/>
    <n v="54"/>
    <n v="557"/>
    <n v="504"/>
    <n v="3.21"/>
    <n v="25"/>
    <n v="15"/>
    <n v="60"/>
    <n v="4238"/>
    <n v="1313"/>
    <n v="129"/>
    <n v="435"/>
    <n v="806"/>
    <n v="110"/>
    <n v="143"/>
    <n v="0.98199999999999998"/>
    <x v="25"/>
    <s v="Riverfront Stadium"/>
    <n v="1611459"/>
    <n v="94"/>
    <n v="93"/>
    <s v="CIN"/>
    <s v="CIN"/>
    <s v="CIN"/>
  </r>
  <r>
    <x v="101"/>
    <x v="1"/>
    <x v="0"/>
    <x v="5"/>
    <s v="CLE"/>
    <s v="CLE"/>
    <x v="76"/>
    <s v="E"/>
    <n v="5"/>
    <n v="156"/>
    <n v="77"/>
    <n v="72"/>
    <n v="84"/>
    <s v="N"/>
    <x v="0"/>
    <x v="0"/>
    <x v="0"/>
    <x v="1"/>
    <n v="0"/>
    <n v="472"/>
    <n v="5207"/>
    <n v="1220"/>
    <n v="186"/>
    <n v="18"/>
    <n v="91"/>
    <n v="420"/>
    <n v="762"/>
    <n v="49"/>
    <n v="53"/>
    <n v="26"/>
    <n v="33"/>
    <n v="519"/>
    <n v="457"/>
    <n v="2.92"/>
    <n v="47"/>
    <n v="13"/>
    <n v="25"/>
    <n v="4230"/>
    <n v="1232"/>
    <n v="123"/>
    <n v="534"/>
    <n v="846"/>
    <n v="116"/>
    <n v="157"/>
    <n v="0.98099999999999998"/>
    <x v="107"/>
    <s v="Cleveland Stadium"/>
    <n v="626354"/>
    <n v="104"/>
    <n v="106"/>
    <s v="CLE"/>
    <s v="CLE"/>
    <s v="CLE"/>
  </r>
  <r>
    <x v="101"/>
    <x v="1"/>
    <x v="0"/>
    <x v="5"/>
    <s v="DET"/>
    <s v="DET"/>
    <x v="77"/>
    <s v="E"/>
    <n v="1"/>
    <n v="156"/>
    <n v="78"/>
    <n v="86"/>
    <n v="70"/>
    <s v="Y"/>
    <x v="0"/>
    <x v="0"/>
    <x v="0"/>
    <x v="1"/>
    <n v="0"/>
    <n v="558"/>
    <n v="5099"/>
    <n v="1206"/>
    <n v="179"/>
    <n v="32"/>
    <n v="122"/>
    <n v="483"/>
    <n v="793"/>
    <n v="17"/>
    <n v="21"/>
    <n v="31"/>
    <n v="34"/>
    <n v="514"/>
    <n v="457"/>
    <n v="2.96"/>
    <n v="46"/>
    <n v="11"/>
    <n v="33"/>
    <n v="4165"/>
    <n v="1212"/>
    <n v="101"/>
    <n v="465"/>
    <n v="952"/>
    <n v="96"/>
    <n v="137"/>
    <n v="0.98399999999999999"/>
    <x v="86"/>
    <s v="Tiger Stadium"/>
    <n v="1892386"/>
    <n v="103"/>
    <n v="103"/>
    <s v="DET"/>
    <s v="DET"/>
    <s v="DET"/>
  </r>
  <r>
    <x v="101"/>
    <x v="1"/>
    <x v="0"/>
    <x v="1"/>
    <s v="HOU"/>
    <s v="HOU"/>
    <x v="89"/>
    <s v="W"/>
    <n v="3"/>
    <n v="153"/>
    <n v="77"/>
    <n v="84"/>
    <n v="69"/>
    <s v="N"/>
    <x v="0"/>
    <x v="0"/>
    <x v="0"/>
    <x v="1"/>
    <n v="0"/>
    <n v="708"/>
    <n v="5267"/>
    <n v="1359"/>
    <n v="233"/>
    <n v="38"/>
    <n v="134"/>
    <n v="524"/>
    <n v="907"/>
    <n v="111"/>
    <n v="56"/>
    <n v="32"/>
    <n v="51"/>
    <n v="636"/>
    <n v="580"/>
    <n v="3.77"/>
    <n v="38"/>
    <n v="14"/>
    <n v="31"/>
    <n v="4156"/>
    <n v="1340"/>
    <n v="114"/>
    <n v="498"/>
    <n v="971"/>
    <n v="116"/>
    <n v="151"/>
    <n v="0.98"/>
    <x v="121"/>
    <s v="Astrodome"/>
    <n v="1469247"/>
    <n v="98"/>
    <n v="97"/>
    <s v="HOU"/>
    <s v="HOU"/>
    <s v="HOU"/>
  </r>
  <r>
    <x v="101"/>
    <x v="1"/>
    <x v="0"/>
    <x v="5"/>
    <s v="KCA"/>
    <s v="KCR"/>
    <x v="91"/>
    <s v="W"/>
    <n v="4"/>
    <n v="154"/>
    <n v="77"/>
    <n v="76"/>
    <n v="78"/>
    <s v="N"/>
    <x v="0"/>
    <x v="0"/>
    <x v="0"/>
    <x v="1"/>
    <n v="0"/>
    <n v="580"/>
    <n v="5167"/>
    <n v="1317"/>
    <n v="220"/>
    <n v="26"/>
    <n v="78"/>
    <n v="534"/>
    <n v="711"/>
    <n v="85"/>
    <n v="44"/>
    <n v="34"/>
    <n v="38"/>
    <n v="545"/>
    <n v="497"/>
    <n v="3.24"/>
    <n v="44"/>
    <n v="16"/>
    <n v="28"/>
    <n v="4144"/>
    <n v="1293"/>
    <n v="85"/>
    <n v="405"/>
    <n v="801"/>
    <n v="116"/>
    <n v="164"/>
    <n v="0.98099999999999998"/>
    <x v="124"/>
    <s v="Municipal Stadium II"/>
    <n v="707656"/>
    <n v="99"/>
    <n v="98"/>
    <s v="KCR"/>
    <s v="KCA"/>
    <s v="KCA"/>
  </r>
  <r>
    <x v="101"/>
    <x v="1"/>
    <x v="0"/>
    <x v="1"/>
    <s v="LAN"/>
    <s v="LAD"/>
    <x v="47"/>
    <s v="W"/>
    <n v="2"/>
    <n v="155"/>
    <n v="75"/>
    <n v="85"/>
    <n v="70"/>
    <s v="N"/>
    <x v="0"/>
    <x v="0"/>
    <x v="0"/>
    <x v="1"/>
    <n v="0"/>
    <n v="584"/>
    <n v="5270"/>
    <n v="1349"/>
    <n v="178"/>
    <n v="39"/>
    <n v="98"/>
    <n v="480"/>
    <n v="786"/>
    <n v="82"/>
    <n v="39"/>
    <n v="24"/>
    <n v="40"/>
    <n v="527"/>
    <n v="434"/>
    <n v="2.78"/>
    <n v="50"/>
    <n v="23"/>
    <n v="29"/>
    <n v="4209"/>
    <n v="1196"/>
    <n v="83"/>
    <n v="429"/>
    <n v="856"/>
    <n v="162"/>
    <n v="145"/>
    <n v="0.97399999999999998"/>
    <x v="114"/>
    <s v="Dodger Stadium"/>
    <n v="1860858"/>
    <n v="98"/>
    <n v="97"/>
    <s v="LAD"/>
    <s v="LAN"/>
    <s v="LAN"/>
  </r>
  <r>
    <x v="101"/>
    <x v="1"/>
    <x v="0"/>
    <x v="5"/>
    <s v="MIN"/>
    <s v="MIN"/>
    <x v="79"/>
    <s v="W"/>
    <n v="3"/>
    <n v="154"/>
    <n v="74"/>
    <n v="77"/>
    <n v="77"/>
    <s v="N"/>
    <x v="0"/>
    <x v="0"/>
    <x v="0"/>
    <x v="1"/>
    <n v="0"/>
    <n v="537"/>
    <n v="5234"/>
    <n v="1277"/>
    <n v="182"/>
    <n v="31"/>
    <n v="93"/>
    <n v="478"/>
    <n v="905"/>
    <n v="53"/>
    <n v="41"/>
    <n v="35"/>
    <n v="28"/>
    <n v="535"/>
    <n v="441"/>
    <n v="2.84"/>
    <n v="37"/>
    <n v="17"/>
    <n v="34"/>
    <n v="4198"/>
    <n v="1188"/>
    <n v="105"/>
    <n v="444"/>
    <n v="838"/>
    <n v="159"/>
    <n v="133"/>
    <n v="0.97399999999999998"/>
    <x v="117"/>
    <s v="Metropolitan Stadium"/>
    <n v="797901"/>
    <n v="105"/>
    <n v="105"/>
    <s v="MIN"/>
    <s v="MIN"/>
    <s v="MIN"/>
  </r>
  <r>
    <x v="101"/>
    <x v="1"/>
    <x v="0"/>
    <x v="5"/>
    <s v="ML4"/>
    <s v="MIL"/>
    <x v="53"/>
    <s v="E"/>
    <n v="6"/>
    <n v="156"/>
    <n v="79"/>
    <n v="65"/>
    <n v="91"/>
    <s v="N"/>
    <x v="0"/>
    <x v="0"/>
    <x v="0"/>
    <x v="1"/>
    <n v="0"/>
    <n v="493"/>
    <n v="5124"/>
    <n v="1204"/>
    <n v="167"/>
    <n v="22"/>
    <n v="88"/>
    <n v="472"/>
    <n v="868"/>
    <n v="64"/>
    <n v="57"/>
    <n v="29"/>
    <n v="30"/>
    <n v="595"/>
    <n v="534"/>
    <n v="3.45"/>
    <n v="37"/>
    <n v="14"/>
    <n v="32"/>
    <n v="4175"/>
    <n v="1289"/>
    <n v="116"/>
    <n v="486"/>
    <n v="740"/>
    <n v="139"/>
    <n v="145"/>
    <n v="0.97699999999999998"/>
    <x v="53"/>
    <s v="County Stadium"/>
    <n v="600440"/>
    <n v="97"/>
    <n v="98"/>
    <s v="MIL"/>
    <s v="MIL"/>
    <s v="MIL"/>
  </r>
  <r>
    <x v="101"/>
    <x v="1"/>
    <x v="0"/>
    <x v="1"/>
    <s v="MON"/>
    <s v="WSN"/>
    <x v="13"/>
    <s v="E"/>
    <n v="5"/>
    <n v="156"/>
    <n v="78"/>
    <n v="70"/>
    <n v="86"/>
    <s v="N"/>
    <x v="0"/>
    <x v="0"/>
    <x v="0"/>
    <x v="1"/>
    <n v="0"/>
    <n v="513"/>
    <n v="5156"/>
    <n v="1205"/>
    <n v="156"/>
    <n v="22"/>
    <n v="91"/>
    <n v="474"/>
    <n v="828"/>
    <n v="68"/>
    <n v="66"/>
    <n v="49"/>
    <n v="30"/>
    <n v="609"/>
    <n v="559"/>
    <n v="3.59"/>
    <n v="39"/>
    <n v="11"/>
    <n v="23"/>
    <n v="4204"/>
    <n v="1281"/>
    <n v="103"/>
    <n v="579"/>
    <n v="888"/>
    <n v="134"/>
    <n v="141"/>
    <n v="0.97799999999999998"/>
    <x v="125"/>
    <s v="Jarry Park"/>
    <n v="1142145"/>
    <n v="101"/>
    <n v="102"/>
    <s v="MON"/>
    <s v="MON"/>
    <s v="MON"/>
  </r>
  <r>
    <x v="101"/>
    <x v="1"/>
    <x v="0"/>
    <x v="5"/>
    <s v="NYA"/>
    <s v="NYY"/>
    <x v="73"/>
    <s v="E"/>
    <n v="4"/>
    <n v="155"/>
    <n v="77"/>
    <n v="79"/>
    <n v="76"/>
    <s v="N"/>
    <x v="0"/>
    <x v="0"/>
    <x v="0"/>
    <x v="1"/>
    <n v="0"/>
    <n v="557"/>
    <n v="5168"/>
    <n v="1288"/>
    <n v="202"/>
    <n v="24"/>
    <n v="103"/>
    <n v="491"/>
    <n v="689"/>
    <n v="71"/>
    <n v="42"/>
    <n v="29"/>
    <n v="31"/>
    <n v="527"/>
    <n v="465"/>
    <n v="3.05"/>
    <n v="35"/>
    <n v="19"/>
    <n v="39"/>
    <n v="4120"/>
    <n v="1306"/>
    <n v="87"/>
    <n v="419"/>
    <n v="625"/>
    <n v="134"/>
    <n v="179"/>
    <n v="0.97799999999999998"/>
    <x v="96"/>
    <s v="Yankee Stadium I"/>
    <n v="966328"/>
    <n v="97"/>
    <n v="96"/>
    <s v="NYY"/>
    <s v="NYA"/>
    <s v="NYA"/>
  </r>
  <r>
    <x v="101"/>
    <x v="1"/>
    <x v="0"/>
    <x v="1"/>
    <s v="NYN"/>
    <s v="NYM"/>
    <x v="90"/>
    <s v="E"/>
    <n v="3"/>
    <n v="156"/>
    <n v="78"/>
    <n v="83"/>
    <n v="73"/>
    <s v="N"/>
    <x v="0"/>
    <x v="0"/>
    <x v="0"/>
    <x v="1"/>
    <n v="0"/>
    <n v="528"/>
    <n v="5135"/>
    <n v="1154"/>
    <n v="175"/>
    <n v="31"/>
    <n v="105"/>
    <n v="589"/>
    <n v="990"/>
    <n v="41"/>
    <n v="41"/>
    <n v="34"/>
    <n v="39"/>
    <n v="578"/>
    <n v="513"/>
    <n v="3.26"/>
    <n v="32"/>
    <n v="12"/>
    <n v="41"/>
    <n v="4244"/>
    <n v="1263"/>
    <n v="118"/>
    <n v="486"/>
    <n v="1059"/>
    <n v="116"/>
    <n v="122"/>
    <n v="0.98"/>
    <x v="119"/>
    <s v="Shea Stadium"/>
    <n v="2134185"/>
    <n v="97"/>
    <n v="97"/>
    <s v="NYM"/>
    <s v="NYN"/>
    <s v="NYN"/>
  </r>
  <r>
    <x v="101"/>
    <x v="1"/>
    <x v="0"/>
    <x v="5"/>
    <s v="OAK"/>
    <s v="OAK"/>
    <x v="78"/>
    <s v="W"/>
    <n v="1"/>
    <n v="155"/>
    <n v="77"/>
    <n v="93"/>
    <n v="62"/>
    <s v="Y"/>
    <x v="0"/>
    <x v="1"/>
    <x v="1"/>
    <x v="2"/>
    <n v="1"/>
    <n v="604"/>
    <n v="5200"/>
    <n v="1248"/>
    <n v="195"/>
    <n v="29"/>
    <n v="134"/>
    <n v="463"/>
    <n v="886"/>
    <n v="87"/>
    <n v="48"/>
    <n v="47"/>
    <n v="36"/>
    <n v="457"/>
    <n v="406"/>
    <n v="2.58"/>
    <n v="42"/>
    <n v="23"/>
    <n v="43"/>
    <n v="4253"/>
    <n v="1170"/>
    <n v="96"/>
    <n v="418"/>
    <n v="862"/>
    <n v="130"/>
    <n v="146"/>
    <n v="0.97899999999999998"/>
    <x v="123"/>
    <s v="Oakland Coliseum"/>
    <n v="921323"/>
    <n v="95"/>
    <n v="93"/>
    <s v="OAK"/>
    <s v="OAK"/>
    <s v="OAK"/>
  </r>
  <r>
    <x v="101"/>
    <x v="1"/>
    <x v="0"/>
    <x v="1"/>
    <s v="PHI"/>
    <s v="PHI"/>
    <x v="44"/>
    <s v="E"/>
    <n v="6"/>
    <n v="156"/>
    <n v="79"/>
    <n v="59"/>
    <n v="97"/>
    <s v="N"/>
    <x v="0"/>
    <x v="0"/>
    <x v="0"/>
    <x v="1"/>
    <n v="0"/>
    <n v="503"/>
    <n v="5248"/>
    <n v="1240"/>
    <n v="200"/>
    <n v="36"/>
    <n v="98"/>
    <n v="487"/>
    <n v="930"/>
    <n v="42"/>
    <n v="50"/>
    <n v="22"/>
    <n v="36"/>
    <n v="635"/>
    <n v="570"/>
    <n v="3.66"/>
    <n v="43"/>
    <n v="13"/>
    <n v="15"/>
    <n v="4200"/>
    <n v="1318"/>
    <n v="117"/>
    <n v="536"/>
    <n v="927"/>
    <n v="116"/>
    <n v="142"/>
    <n v="0.98099999999999998"/>
    <x v="71"/>
    <s v="Veterans Stadium"/>
    <n v="1343329"/>
    <n v="102"/>
    <n v="104"/>
    <s v="PHI"/>
    <s v="PHI"/>
    <s v="PHI"/>
  </r>
  <r>
    <x v="101"/>
    <x v="1"/>
    <x v="0"/>
    <x v="1"/>
    <s v="PIT"/>
    <s v="PIT"/>
    <x v="39"/>
    <s v="E"/>
    <n v="1"/>
    <n v="155"/>
    <n v="78"/>
    <n v="96"/>
    <n v="59"/>
    <s v="Y"/>
    <x v="0"/>
    <x v="0"/>
    <x v="0"/>
    <x v="1"/>
    <n v="0"/>
    <n v="691"/>
    <n v="5490"/>
    <n v="1505"/>
    <n v="251"/>
    <n v="47"/>
    <n v="110"/>
    <n v="404"/>
    <n v="871"/>
    <n v="49"/>
    <n v="30"/>
    <n v="25"/>
    <n v="50"/>
    <n v="512"/>
    <n v="441"/>
    <n v="2.81"/>
    <n v="39"/>
    <n v="15"/>
    <n v="48"/>
    <n v="4243"/>
    <n v="1282"/>
    <n v="90"/>
    <n v="433"/>
    <n v="838"/>
    <n v="136"/>
    <n v="171"/>
    <n v="0.97799999999999998"/>
    <x v="77"/>
    <s v="Three Rivers Stadium"/>
    <n v="1427460"/>
    <n v="99"/>
    <n v="97"/>
    <s v="PIT"/>
    <s v="PIT"/>
    <s v="PIT"/>
  </r>
  <r>
    <x v="101"/>
    <x v="1"/>
    <x v="0"/>
    <x v="1"/>
    <s v="SDN"/>
    <s v="SDP"/>
    <x v="92"/>
    <s v="W"/>
    <n v="6"/>
    <n v="153"/>
    <n v="80"/>
    <n v="58"/>
    <n v="95"/>
    <s v="N"/>
    <x v="0"/>
    <x v="0"/>
    <x v="0"/>
    <x v="1"/>
    <n v="0"/>
    <n v="488"/>
    <n v="5213"/>
    <n v="1181"/>
    <n v="168"/>
    <n v="38"/>
    <n v="102"/>
    <n v="407"/>
    <n v="976"/>
    <n v="78"/>
    <n v="46"/>
    <n v="15"/>
    <n v="25"/>
    <n v="665"/>
    <n v="589"/>
    <n v="3.78"/>
    <n v="39"/>
    <n v="17"/>
    <n v="19"/>
    <n v="4211"/>
    <n v="1350"/>
    <n v="121"/>
    <n v="618"/>
    <n v="960"/>
    <n v="144"/>
    <n v="146"/>
    <n v="0.97599999999999998"/>
    <x v="126"/>
    <s v="Jack Murphy Stadium"/>
    <n v="644273"/>
    <n v="92"/>
    <n v="95"/>
    <s v="SDP"/>
    <s v="SDN"/>
    <s v="SDN"/>
  </r>
  <r>
    <x v="101"/>
    <x v="1"/>
    <x v="0"/>
    <x v="1"/>
    <s v="SFN"/>
    <s v="SFG"/>
    <x v="42"/>
    <s v="W"/>
    <n v="5"/>
    <n v="155"/>
    <n v="77"/>
    <n v="69"/>
    <n v="86"/>
    <s v="N"/>
    <x v="0"/>
    <x v="0"/>
    <x v="0"/>
    <x v="1"/>
    <n v="0"/>
    <n v="662"/>
    <n v="5245"/>
    <n v="1281"/>
    <n v="211"/>
    <n v="36"/>
    <n v="150"/>
    <n v="480"/>
    <n v="964"/>
    <n v="123"/>
    <n v="45"/>
    <n v="30"/>
    <n v="39"/>
    <n v="649"/>
    <n v="569"/>
    <n v="3.69"/>
    <n v="44"/>
    <n v="8"/>
    <n v="23"/>
    <n v="4159"/>
    <n v="1309"/>
    <n v="130"/>
    <n v="507"/>
    <n v="771"/>
    <n v="156"/>
    <n v="121"/>
    <n v="0.97399999999999998"/>
    <x v="115"/>
    <s v="Candlestick Park"/>
    <n v="647744"/>
    <n v="102"/>
    <n v="102"/>
    <s v="SFG"/>
    <s v="SFN"/>
    <s v="SFN"/>
  </r>
  <r>
    <x v="101"/>
    <x v="1"/>
    <x v="0"/>
    <x v="1"/>
    <s v="SLN"/>
    <s v="STL"/>
    <x v="40"/>
    <s v="E"/>
    <n v="4"/>
    <n v="156"/>
    <n v="77"/>
    <n v="75"/>
    <n v="81"/>
    <s v="N"/>
    <x v="0"/>
    <x v="0"/>
    <x v="0"/>
    <x v="1"/>
    <n v="0"/>
    <n v="568"/>
    <n v="5326"/>
    <n v="1383"/>
    <n v="214"/>
    <n v="42"/>
    <n v="70"/>
    <n v="437"/>
    <n v="793"/>
    <n v="104"/>
    <n v="48"/>
    <n v="27"/>
    <n v="36"/>
    <n v="600"/>
    <n v="532"/>
    <n v="3.42"/>
    <n v="64"/>
    <n v="13"/>
    <n v="13"/>
    <n v="4199"/>
    <n v="1290"/>
    <n v="87"/>
    <n v="531"/>
    <n v="912"/>
    <n v="141"/>
    <n v="146"/>
    <n v="0.97699999999999998"/>
    <x v="83"/>
    <s v="Busch Stadium II"/>
    <n v="1196894"/>
    <n v="99"/>
    <n v="99"/>
    <s v="STL"/>
    <s v="SLN"/>
    <s v="SLN"/>
  </r>
  <r>
    <x v="101"/>
    <x v="1"/>
    <x v="0"/>
    <x v="5"/>
    <s v="TEX"/>
    <s v="TEX"/>
    <x v="88"/>
    <s v="W"/>
    <n v="6"/>
    <n v="154"/>
    <n v="77"/>
    <n v="54"/>
    <n v="100"/>
    <s v="N"/>
    <x v="0"/>
    <x v="0"/>
    <x v="0"/>
    <x v="1"/>
    <n v="0"/>
    <n v="461"/>
    <n v="5029"/>
    <n v="1092"/>
    <n v="166"/>
    <n v="17"/>
    <n v="56"/>
    <n v="503"/>
    <n v="926"/>
    <n v="126"/>
    <n v="73"/>
    <n v="30"/>
    <n v="34"/>
    <n v="628"/>
    <n v="539"/>
    <n v="3.53"/>
    <n v="11"/>
    <n v="8"/>
    <n v="34"/>
    <n v="4124"/>
    <n v="1258"/>
    <n v="92"/>
    <n v="613"/>
    <n v="868"/>
    <n v="166"/>
    <n v="147"/>
    <n v="0.97199999999999998"/>
    <x v="128"/>
    <s v="Arlington Stadium"/>
    <n v="662974"/>
    <n v="96"/>
    <n v="98"/>
    <s v="TEX"/>
    <s v="TEX"/>
    <s v="TEX"/>
  </r>
  <r>
    <x v="102"/>
    <x v="1"/>
    <x v="1"/>
    <x v="1"/>
    <s v="ATL"/>
    <s v="ATL"/>
    <x v="24"/>
    <s v="W"/>
    <n v="5"/>
    <n v="162"/>
    <n v="81"/>
    <n v="76"/>
    <n v="85"/>
    <s v="N"/>
    <x v="0"/>
    <x v="0"/>
    <x v="0"/>
    <x v="1"/>
    <n v="0"/>
    <n v="799"/>
    <n v="5631"/>
    <n v="1497"/>
    <n v="219"/>
    <n v="34"/>
    <n v="206"/>
    <n v="608"/>
    <n v="870"/>
    <n v="84"/>
    <n v="40"/>
    <n v="34"/>
    <n v="46"/>
    <n v="774"/>
    <n v="690"/>
    <n v="4.25"/>
    <n v="34"/>
    <n v="9"/>
    <n v="35"/>
    <n v="4386"/>
    <n v="1467"/>
    <n v="144"/>
    <n v="575"/>
    <n v="803"/>
    <n v="166"/>
    <n v="142"/>
    <n v="0.97399999999999998"/>
    <x v="122"/>
    <s v="Atlanta-Fulton County Stadium"/>
    <n v="800655"/>
    <n v="108"/>
    <n v="108"/>
    <s v="ATL"/>
    <s v="ATL"/>
    <s v="ATL"/>
  </r>
  <r>
    <x v="102"/>
    <x v="1"/>
    <x v="1"/>
    <x v="5"/>
    <s v="BAL"/>
    <s v="BAL"/>
    <x v="37"/>
    <s v="E"/>
    <n v="1"/>
    <n v="162"/>
    <n v="81"/>
    <n v="97"/>
    <n v="65"/>
    <s v="Y"/>
    <x v="0"/>
    <x v="0"/>
    <x v="0"/>
    <x v="1"/>
    <n v="0"/>
    <n v="754"/>
    <n v="5537"/>
    <n v="1474"/>
    <n v="229"/>
    <n v="48"/>
    <n v="119"/>
    <n v="648"/>
    <n v="752"/>
    <n v="146"/>
    <n v="64"/>
    <n v="43"/>
    <n v="49"/>
    <n v="561"/>
    <n v="498"/>
    <n v="3.07"/>
    <n v="67"/>
    <n v="14"/>
    <n v="26"/>
    <n v="4385"/>
    <n v="1297"/>
    <n v="124"/>
    <n v="475"/>
    <n v="715"/>
    <n v="119"/>
    <n v="184"/>
    <n v="0.98099999999999998"/>
    <x v="36"/>
    <s v="Memorial Stadium"/>
    <n v="958667"/>
    <n v="99"/>
    <n v="98"/>
    <s v="BAL"/>
    <s v="BAL"/>
    <s v="BAL"/>
  </r>
  <r>
    <x v="102"/>
    <x v="1"/>
    <x v="1"/>
    <x v="5"/>
    <s v="BOS"/>
    <s v="BOS"/>
    <x v="74"/>
    <s v="E"/>
    <n v="2"/>
    <n v="162"/>
    <n v="81"/>
    <n v="89"/>
    <n v="73"/>
    <s v="N"/>
    <x v="0"/>
    <x v="0"/>
    <x v="0"/>
    <x v="1"/>
    <n v="0"/>
    <n v="738"/>
    <n v="5513"/>
    <n v="1472"/>
    <n v="235"/>
    <n v="30"/>
    <n v="147"/>
    <n v="581"/>
    <n v="799"/>
    <n v="114"/>
    <n v="45"/>
    <n v="31"/>
    <n v="44"/>
    <n v="647"/>
    <n v="584"/>
    <n v="3.65"/>
    <n v="67"/>
    <n v="10"/>
    <n v="33"/>
    <n v="4321"/>
    <n v="1417"/>
    <n v="158"/>
    <n v="499"/>
    <n v="808"/>
    <n v="127"/>
    <n v="162"/>
    <n v="0.97899999999999998"/>
    <x v="92"/>
    <s v="Fenway Park II"/>
    <n v="1481002"/>
    <n v="106"/>
    <n v="106"/>
    <s v="BOS"/>
    <s v="BOS"/>
    <s v="BOS"/>
  </r>
  <r>
    <x v="102"/>
    <x v="1"/>
    <x v="1"/>
    <x v="5"/>
    <s v="CAL"/>
    <s v="ANA"/>
    <x v="87"/>
    <s v="W"/>
    <n v="4"/>
    <n v="162"/>
    <n v="81"/>
    <n v="79"/>
    <n v="83"/>
    <s v="N"/>
    <x v="0"/>
    <x v="0"/>
    <x v="0"/>
    <x v="1"/>
    <n v="0"/>
    <n v="629"/>
    <n v="5505"/>
    <n v="1395"/>
    <n v="183"/>
    <n v="29"/>
    <n v="93"/>
    <n v="509"/>
    <n v="816"/>
    <n v="59"/>
    <n v="47"/>
    <n v="34"/>
    <n v="45"/>
    <n v="657"/>
    <n v="571"/>
    <n v="3.53"/>
    <n v="72"/>
    <n v="13"/>
    <n v="19"/>
    <n v="4369"/>
    <n v="1351"/>
    <n v="104"/>
    <n v="614"/>
    <n v="1010"/>
    <n v="156"/>
    <n v="153"/>
    <n v="0.97499999999999998"/>
    <x v="120"/>
    <s v="Anaheim Stadium"/>
    <n v="1058206"/>
    <n v="92"/>
    <n v="92"/>
    <s v="CAL"/>
    <s v="CAL"/>
    <s v="CAL"/>
  </r>
  <r>
    <x v="102"/>
    <x v="1"/>
    <x v="1"/>
    <x v="5"/>
    <s v="CHA"/>
    <s v="CHW"/>
    <x v="75"/>
    <s v="W"/>
    <n v="5"/>
    <n v="162"/>
    <n v="81"/>
    <n v="77"/>
    <n v="85"/>
    <s v="N"/>
    <x v="0"/>
    <x v="0"/>
    <x v="0"/>
    <x v="1"/>
    <n v="0"/>
    <n v="652"/>
    <n v="5475"/>
    <n v="1400"/>
    <n v="228"/>
    <n v="38"/>
    <n v="111"/>
    <n v="537"/>
    <n v="952"/>
    <n v="83"/>
    <n v="73"/>
    <n v="32"/>
    <n v="42"/>
    <n v="705"/>
    <n v="625"/>
    <n v="3.86"/>
    <n v="48"/>
    <n v="15"/>
    <n v="35"/>
    <n v="4368"/>
    <n v="1484"/>
    <n v="110"/>
    <n v="574"/>
    <n v="848"/>
    <n v="144"/>
    <n v="165"/>
    <n v="0.97699999999999998"/>
    <x v="85"/>
    <s v="Comiskey Park"/>
    <n v="1302527"/>
    <n v="105"/>
    <n v="105"/>
    <s v="CHW"/>
    <s v="CHA"/>
    <s v="CHA"/>
  </r>
  <r>
    <x v="102"/>
    <x v="1"/>
    <x v="1"/>
    <x v="1"/>
    <s v="CHN"/>
    <s v="CHC"/>
    <x v="25"/>
    <s v="E"/>
    <n v="5"/>
    <n v="161"/>
    <n v="80"/>
    <n v="77"/>
    <n v="84"/>
    <s v="N"/>
    <x v="0"/>
    <x v="0"/>
    <x v="0"/>
    <x v="1"/>
    <n v="0"/>
    <n v="614"/>
    <n v="5363"/>
    <n v="1322"/>
    <n v="201"/>
    <n v="21"/>
    <n v="117"/>
    <n v="575"/>
    <n v="855"/>
    <n v="65"/>
    <n v="58"/>
    <n v="20"/>
    <n v="37"/>
    <n v="655"/>
    <n v="584"/>
    <n v="3.66"/>
    <n v="27"/>
    <n v="13"/>
    <n v="40"/>
    <n v="4313"/>
    <n v="1471"/>
    <n v="128"/>
    <n v="438"/>
    <n v="885"/>
    <n v="157"/>
    <n v="155"/>
    <n v="0.97499999999999998"/>
    <x v="88"/>
    <s v="Wrigley Field"/>
    <n v="1351705"/>
    <n v="107"/>
    <n v="107"/>
    <s v="CHC"/>
    <s v="CHN"/>
    <s v="CHN"/>
  </r>
  <r>
    <x v="102"/>
    <x v="1"/>
    <x v="1"/>
    <x v="1"/>
    <s v="CIN"/>
    <s v="CIN"/>
    <x v="26"/>
    <s v="W"/>
    <n v="1"/>
    <n v="162"/>
    <n v="81"/>
    <n v="99"/>
    <n v="63"/>
    <s v="Y"/>
    <x v="0"/>
    <x v="0"/>
    <x v="0"/>
    <x v="1"/>
    <n v="0"/>
    <n v="741"/>
    <n v="5505"/>
    <n v="1398"/>
    <n v="232"/>
    <n v="34"/>
    <n v="137"/>
    <n v="639"/>
    <n v="947"/>
    <n v="148"/>
    <n v="55"/>
    <n v="31"/>
    <n v="51"/>
    <n v="621"/>
    <n v="557"/>
    <n v="3.4"/>
    <n v="39"/>
    <n v="17"/>
    <n v="43"/>
    <n v="4419"/>
    <n v="1389"/>
    <n v="135"/>
    <n v="518"/>
    <n v="801"/>
    <n v="115"/>
    <n v="162"/>
    <n v="0.98199999999999998"/>
    <x v="25"/>
    <s v="Riverfront Stadium"/>
    <n v="2017601"/>
    <n v="95"/>
    <n v="93"/>
    <s v="CIN"/>
    <s v="CIN"/>
    <s v="CIN"/>
  </r>
  <r>
    <x v="102"/>
    <x v="1"/>
    <x v="1"/>
    <x v="5"/>
    <s v="CLE"/>
    <s v="CLE"/>
    <x v="76"/>
    <s v="E"/>
    <n v="6"/>
    <n v="162"/>
    <n v="81"/>
    <n v="71"/>
    <n v="91"/>
    <s v="N"/>
    <x v="0"/>
    <x v="0"/>
    <x v="0"/>
    <x v="1"/>
    <n v="0"/>
    <n v="680"/>
    <n v="5592"/>
    <n v="1429"/>
    <n v="205"/>
    <n v="29"/>
    <n v="158"/>
    <n v="471"/>
    <n v="793"/>
    <n v="60"/>
    <n v="68"/>
    <n v="32"/>
    <n v="43"/>
    <n v="826"/>
    <n v="746"/>
    <n v="4.58"/>
    <n v="55"/>
    <n v="9"/>
    <n v="21"/>
    <n v="4394"/>
    <n v="1532"/>
    <n v="172"/>
    <n v="602"/>
    <n v="883"/>
    <n v="139"/>
    <n v="174"/>
    <n v="0.97799999999999998"/>
    <x v="107"/>
    <s v="Cleveland Stadium"/>
    <n v="615107"/>
    <n v="103"/>
    <n v="104"/>
    <s v="CLE"/>
    <s v="CLE"/>
    <s v="CLE"/>
  </r>
  <r>
    <x v="102"/>
    <x v="1"/>
    <x v="1"/>
    <x v="5"/>
    <s v="DET"/>
    <s v="DET"/>
    <x v="77"/>
    <s v="E"/>
    <n v="3"/>
    <n v="162"/>
    <n v="81"/>
    <n v="85"/>
    <n v="77"/>
    <s v="N"/>
    <x v="0"/>
    <x v="0"/>
    <x v="0"/>
    <x v="1"/>
    <n v="0"/>
    <n v="642"/>
    <n v="5508"/>
    <n v="1400"/>
    <n v="213"/>
    <n v="32"/>
    <n v="157"/>
    <n v="509"/>
    <n v="722"/>
    <n v="28"/>
    <n v="30"/>
    <n v="39"/>
    <n v="31"/>
    <n v="674"/>
    <n v="627"/>
    <n v="3.9"/>
    <n v="39"/>
    <n v="11"/>
    <n v="46"/>
    <n v="4343"/>
    <n v="1468"/>
    <n v="154"/>
    <n v="493"/>
    <n v="911"/>
    <n v="112"/>
    <n v="144"/>
    <n v="0.98199999999999998"/>
    <x v="86"/>
    <s v="Tiger Stadium"/>
    <n v="1724146"/>
    <n v="106"/>
    <n v="107"/>
    <s v="DET"/>
    <s v="DET"/>
    <s v="DET"/>
  </r>
  <r>
    <x v="102"/>
    <x v="1"/>
    <x v="1"/>
    <x v="1"/>
    <s v="HOU"/>
    <s v="HOU"/>
    <x v="89"/>
    <s v="W"/>
    <n v="4"/>
    <n v="162"/>
    <n v="81"/>
    <n v="82"/>
    <n v="80"/>
    <s v="N"/>
    <x v="0"/>
    <x v="0"/>
    <x v="0"/>
    <x v="1"/>
    <n v="0"/>
    <n v="681"/>
    <n v="5532"/>
    <n v="1391"/>
    <n v="216"/>
    <n v="35"/>
    <n v="134"/>
    <n v="469"/>
    <n v="962"/>
    <n v="92"/>
    <n v="48"/>
    <n v="33"/>
    <n v="36"/>
    <n v="672"/>
    <n v="608"/>
    <n v="3.75"/>
    <n v="45"/>
    <n v="14"/>
    <n v="26"/>
    <n v="4382"/>
    <n v="1389"/>
    <n v="111"/>
    <n v="575"/>
    <n v="907"/>
    <n v="116"/>
    <n v="140"/>
    <n v="0.98099999999999998"/>
    <x v="121"/>
    <s v="Astrodome"/>
    <n v="1394004"/>
    <n v="99"/>
    <n v="99"/>
    <s v="HOU"/>
    <s v="HOU"/>
    <s v="HOU"/>
  </r>
  <r>
    <x v="102"/>
    <x v="1"/>
    <x v="1"/>
    <x v="5"/>
    <s v="KCA"/>
    <s v="KCR"/>
    <x v="91"/>
    <s v="W"/>
    <n v="2"/>
    <n v="162"/>
    <n v="81"/>
    <n v="88"/>
    <n v="74"/>
    <s v="N"/>
    <x v="0"/>
    <x v="0"/>
    <x v="0"/>
    <x v="1"/>
    <n v="0"/>
    <n v="755"/>
    <n v="5508"/>
    <n v="1440"/>
    <n v="239"/>
    <n v="40"/>
    <n v="114"/>
    <n v="644"/>
    <n v="696"/>
    <n v="105"/>
    <n v="69"/>
    <n v="26"/>
    <n v="47"/>
    <n v="752"/>
    <n v="675"/>
    <n v="4.1900000000000004"/>
    <n v="40"/>
    <n v="7"/>
    <n v="41"/>
    <n v="4348"/>
    <n v="1521"/>
    <n v="114"/>
    <n v="617"/>
    <n v="790"/>
    <n v="167"/>
    <n v="192"/>
    <n v="0.97399999999999998"/>
    <x v="124"/>
    <s v="Royals Stadium"/>
    <n v="1345341"/>
    <n v="106"/>
    <n v="106"/>
    <s v="KCR"/>
    <s v="KCA"/>
    <s v="KCA"/>
  </r>
  <r>
    <x v="102"/>
    <x v="1"/>
    <x v="1"/>
    <x v="1"/>
    <s v="LAN"/>
    <s v="LAD"/>
    <x v="47"/>
    <s v="W"/>
    <n v="2"/>
    <n v="162"/>
    <n v="81"/>
    <n v="95"/>
    <n v="66"/>
    <s v="N"/>
    <x v="0"/>
    <x v="0"/>
    <x v="0"/>
    <x v="1"/>
    <n v="0"/>
    <n v="675"/>
    <n v="5604"/>
    <n v="1473"/>
    <n v="219"/>
    <n v="29"/>
    <n v="110"/>
    <n v="497"/>
    <n v="795"/>
    <n v="109"/>
    <n v="50"/>
    <n v="28"/>
    <n v="57"/>
    <n v="565"/>
    <n v="497"/>
    <n v="3"/>
    <n v="45"/>
    <n v="15"/>
    <n v="38"/>
    <n v="4473"/>
    <n v="1270"/>
    <n v="129"/>
    <n v="461"/>
    <n v="961"/>
    <n v="125"/>
    <n v="166"/>
    <n v="0.98099999999999998"/>
    <x v="114"/>
    <s v="Dodger Stadium"/>
    <n v="2136192"/>
    <n v="97"/>
    <n v="95"/>
    <s v="LAD"/>
    <s v="LAN"/>
    <s v="LAN"/>
  </r>
  <r>
    <x v="102"/>
    <x v="1"/>
    <x v="1"/>
    <x v="5"/>
    <s v="MIN"/>
    <s v="MIN"/>
    <x v="79"/>
    <s v="W"/>
    <n v="3"/>
    <n v="162"/>
    <n v="81"/>
    <n v="81"/>
    <n v="81"/>
    <s v="N"/>
    <x v="0"/>
    <x v="0"/>
    <x v="0"/>
    <x v="1"/>
    <n v="0"/>
    <n v="738"/>
    <n v="5625"/>
    <n v="1521"/>
    <n v="240"/>
    <n v="44"/>
    <n v="120"/>
    <n v="598"/>
    <n v="954"/>
    <n v="87"/>
    <n v="46"/>
    <n v="34"/>
    <n v="40"/>
    <n v="692"/>
    <n v="608"/>
    <n v="3.77"/>
    <n v="48"/>
    <n v="18"/>
    <n v="34"/>
    <n v="4355"/>
    <n v="1443"/>
    <n v="115"/>
    <n v="519"/>
    <n v="879"/>
    <n v="139"/>
    <n v="147"/>
    <n v="0.97799999999999998"/>
    <x v="117"/>
    <s v="Metropolitan Stadium"/>
    <n v="907499"/>
    <n v="104"/>
    <n v="104"/>
    <s v="MIN"/>
    <s v="MIN"/>
    <s v="MIN"/>
  </r>
  <r>
    <x v="102"/>
    <x v="1"/>
    <x v="1"/>
    <x v="5"/>
    <s v="ML4"/>
    <s v="MIL"/>
    <x v="53"/>
    <s v="E"/>
    <n v="5"/>
    <n v="162"/>
    <n v="81"/>
    <n v="74"/>
    <n v="88"/>
    <s v="N"/>
    <x v="0"/>
    <x v="0"/>
    <x v="0"/>
    <x v="1"/>
    <n v="0"/>
    <n v="708"/>
    <n v="5526"/>
    <n v="1399"/>
    <n v="229"/>
    <n v="40"/>
    <n v="145"/>
    <n v="563"/>
    <n v="977"/>
    <n v="110"/>
    <n v="66"/>
    <n v="42"/>
    <n v="35"/>
    <n v="731"/>
    <n v="643"/>
    <n v="3.98"/>
    <n v="50"/>
    <n v="11"/>
    <n v="28"/>
    <n v="4362"/>
    <n v="1476"/>
    <n v="119"/>
    <n v="623"/>
    <n v="671"/>
    <n v="145"/>
    <n v="167"/>
    <n v="0.97699999999999998"/>
    <x v="53"/>
    <s v="County Stadium"/>
    <n v="1092158"/>
    <n v="97"/>
    <n v="98"/>
    <s v="MIL"/>
    <s v="MIL"/>
    <s v="MIL"/>
  </r>
  <r>
    <x v="102"/>
    <x v="1"/>
    <x v="1"/>
    <x v="1"/>
    <s v="MON"/>
    <s v="WSN"/>
    <x v="13"/>
    <s v="E"/>
    <n v="4"/>
    <n v="162"/>
    <n v="81"/>
    <n v="79"/>
    <n v="83"/>
    <s v="N"/>
    <x v="0"/>
    <x v="0"/>
    <x v="0"/>
    <x v="1"/>
    <n v="0"/>
    <n v="668"/>
    <n v="5369"/>
    <n v="1345"/>
    <n v="190"/>
    <n v="23"/>
    <n v="125"/>
    <n v="695"/>
    <n v="777"/>
    <n v="77"/>
    <n v="68"/>
    <n v="44"/>
    <n v="28"/>
    <n v="702"/>
    <n v="599"/>
    <n v="3.71"/>
    <n v="26"/>
    <n v="6"/>
    <n v="38"/>
    <n v="4355"/>
    <n v="1356"/>
    <n v="128"/>
    <n v="681"/>
    <n v="866"/>
    <n v="163"/>
    <n v="156"/>
    <n v="0.97399999999999998"/>
    <x v="125"/>
    <s v="Jarry Park"/>
    <n v="1246863"/>
    <n v="103"/>
    <n v="104"/>
    <s v="MON"/>
    <s v="MON"/>
    <s v="MON"/>
  </r>
  <r>
    <x v="102"/>
    <x v="1"/>
    <x v="1"/>
    <x v="5"/>
    <s v="NYA"/>
    <s v="NYY"/>
    <x v="73"/>
    <s v="E"/>
    <n v="4"/>
    <n v="162"/>
    <n v="81"/>
    <n v="80"/>
    <n v="82"/>
    <s v="N"/>
    <x v="0"/>
    <x v="0"/>
    <x v="0"/>
    <x v="1"/>
    <n v="0"/>
    <n v="641"/>
    <n v="5492"/>
    <n v="1435"/>
    <n v="212"/>
    <n v="17"/>
    <n v="131"/>
    <n v="489"/>
    <n v="680"/>
    <n v="47"/>
    <n v="43"/>
    <n v="22"/>
    <n v="34"/>
    <n v="610"/>
    <n v="530"/>
    <n v="3.34"/>
    <n v="47"/>
    <n v="16"/>
    <n v="39"/>
    <n v="4283"/>
    <n v="1379"/>
    <n v="109"/>
    <n v="457"/>
    <n v="708"/>
    <n v="156"/>
    <n v="172"/>
    <n v="0.97599999999999998"/>
    <x v="96"/>
    <s v="Yankee Stadium I"/>
    <n v="1262103"/>
    <n v="97"/>
    <n v="96"/>
    <s v="NYY"/>
    <s v="NYA"/>
    <s v="NYA"/>
  </r>
  <r>
    <x v="102"/>
    <x v="1"/>
    <x v="1"/>
    <x v="1"/>
    <s v="NYN"/>
    <s v="NYM"/>
    <x v="90"/>
    <s v="E"/>
    <n v="1"/>
    <n v="161"/>
    <n v="81"/>
    <n v="82"/>
    <n v="79"/>
    <s v="Y"/>
    <x v="0"/>
    <x v="1"/>
    <x v="1"/>
    <x v="1"/>
    <n v="0"/>
    <n v="608"/>
    <n v="5457"/>
    <n v="1345"/>
    <n v="198"/>
    <n v="24"/>
    <n v="85"/>
    <n v="540"/>
    <n v="805"/>
    <n v="27"/>
    <n v="22"/>
    <n v="23"/>
    <n v="36"/>
    <n v="588"/>
    <n v="531"/>
    <n v="3.26"/>
    <n v="47"/>
    <n v="15"/>
    <n v="40"/>
    <n v="4395"/>
    <n v="1345"/>
    <n v="127"/>
    <n v="490"/>
    <n v="1027"/>
    <n v="126"/>
    <n v="140"/>
    <n v="0.98"/>
    <x v="119"/>
    <s v="Shea Stadium"/>
    <n v="1912390"/>
    <n v="98"/>
    <n v="99"/>
    <s v="NYM"/>
    <s v="NYN"/>
    <s v="NYN"/>
  </r>
  <r>
    <x v="102"/>
    <x v="1"/>
    <x v="1"/>
    <x v="5"/>
    <s v="OAK"/>
    <s v="OAK"/>
    <x v="78"/>
    <s v="W"/>
    <n v="1"/>
    <n v="162"/>
    <n v="81"/>
    <n v="94"/>
    <n v="68"/>
    <s v="Y"/>
    <x v="0"/>
    <x v="1"/>
    <x v="1"/>
    <x v="2"/>
    <n v="1"/>
    <n v="758"/>
    <n v="5507"/>
    <n v="1431"/>
    <n v="216"/>
    <n v="28"/>
    <n v="147"/>
    <n v="595"/>
    <n v="919"/>
    <n v="128"/>
    <n v="57"/>
    <n v="35"/>
    <n v="53"/>
    <n v="615"/>
    <n v="532"/>
    <n v="3.29"/>
    <n v="46"/>
    <n v="16"/>
    <n v="41"/>
    <n v="4372"/>
    <n v="1311"/>
    <n v="143"/>
    <n v="494"/>
    <n v="797"/>
    <n v="137"/>
    <n v="170"/>
    <n v="0.97799999999999998"/>
    <x v="123"/>
    <s v="Oakland Coliseum"/>
    <n v="1000763"/>
    <n v="95"/>
    <n v="93"/>
    <s v="OAK"/>
    <s v="OAK"/>
    <s v="OAK"/>
  </r>
  <r>
    <x v="102"/>
    <x v="1"/>
    <x v="1"/>
    <x v="1"/>
    <s v="PHI"/>
    <s v="PHI"/>
    <x v="44"/>
    <s v="E"/>
    <n v="6"/>
    <n v="162"/>
    <n v="81"/>
    <n v="71"/>
    <n v="91"/>
    <s v="N"/>
    <x v="0"/>
    <x v="0"/>
    <x v="0"/>
    <x v="1"/>
    <n v="0"/>
    <n v="642"/>
    <n v="5546"/>
    <n v="1381"/>
    <n v="218"/>
    <n v="29"/>
    <n v="134"/>
    <n v="476"/>
    <n v="979"/>
    <n v="51"/>
    <n v="47"/>
    <n v="33"/>
    <n v="45"/>
    <n v="717"/>
    <n v="642"/>
    <n v="3.99"/>
    <n v="49"/>
    <n v="11"/>
    <n v="22"/>
    <n v="4342"/>
    <n v="1435"/>
    <n v="131"/>
    <n v="632"/>
    <n v="919"/>
    <n v="134"/>
    <n v="179"/>
    <n v="0.97899999999999998"/>
    <x v="71"/>
    <s v="Veterans Stadium"/>
    <n v="1475934"/>
    <n v="102"/>
    <n v="103"/>
    <s v="PHI"/>
    <s v="PHI"/>
    <s v="PHI"/>
  </r>
  <r>
    <x v="102"/>
    <x v="1"/>
    <x v="1"/>
    <x v="1"/>
    <s v="PIT"/>
    <s v="PIT"/>
    <x v="39"/>
    <s v="E"/>
    <n v="3"/>
    <n v="162"/>
    <n v="81"/>
    <n v="80"/>
    <n v="82"/>
    <s v="N"/>
    <x v="0"/>
    <x v="0"/>
    <x v="0"/>
    <x v="1"/>
    <n v="0"/>
    <n v="704"/>
    <n v="5608"/>
    <n v="1465"/>
    <n v="257"/>
    <n v="44"/>
    <n v="154"/>
    <n v="432"/>
    <n v="842"/>
    <n v="23"/>
    <n v="30"/>
    <n v="27"/>
    <n v="40"/>
    <n v="693"/>
    <n v="602"/>
    <n v="3.73"/>
    <n v="26"/>
    <n v="11"/>
    <n v="44"/>
    <n v="4352"/>
    <n v="1426"/>
    <n v="110"/>
    <n v="564"/>
    <n v="839"/>
    <n v="151"/>
    <n v="156"/>
    <n v="0.97599999999999998"/>
    <x v="77"/>
    <s v="Three Rivers Stadium"/>
    <n v="1319913"/>
    <n v="98"/>
    <n v="96"/>
    <s v="PIT"/>
    <s v="PIT"/>
    <s v="PIT"/>
  </r>
  <r>
    <x v="102"/>
    <x v="1"/>
    <x v="1"/>
    <x v="1"/>
    <s v="SDN"/>
    <s v="SDP"/>
    <x v="92"/>
    <s v="W"/>
    <n v="6"/>
    <n v="162"/>
    <n v="81"/>
    <n v="60"/>
    <n v="102"/>
    <s v="N"/>
    <x v="0"/>
    <x v="0"/>
    <x v="0"/>
    <x v="1"/>
    <n v="0"/>
    <n v="548"/>
    <n v="5457"/>
    <n v="1330"/>
    <n v="198"/>
    <n v="26"/>
    <n v="112"/>
    <n v="401"/>
    <n v="966"/>
    <n v="88"/>
    <n v="36"/>
    <n v="21"/>
    <n v="33"/>
    <n v="770"/>
    <n v="661"/>
    <n v="4.16"/>
    <n v="34"/>
    <n v="10"/>
    <n v="23"/>
    <n v="4290"/>
    <n v="1461"/>
    <n v="157"/>
    <n v="548"/>
    <n v="845"/>
    <n v="170"/>
    <n v="152"/>
    <n v="0.97299999999999998"/>
    <x v="126"/>
    <s v="Jack Murphy Stadium"/>
    <n v="611826"/>
    <n v="91"/>
    <n v="94"/>
    <s v="SDP"/>
    <s v="SDN"/>
    <s v="SDN"/>
  </r>
  <r>
    <x v="102"/>
    <x v="1"/>
    <x v="1"/>
    <x v="1"/>
    <s v="SFN"/>
    <s v="SFG"/>
    <x v="42"/>
    <s v="W"/>
    <n v="3"/>
    <n v="162"/>
    <n v="81"/>
    <n v="88"/>
    <n v="74"/>
    <s v="N"/>
    <x v="0"/>
    <x v="0"/>
    <x v="0"/>
    <x v="1"/>
    <n v="0"/>
    <n v="739"/>
    <n v="5537"/>
    <n v="1452"/>
    <n v="212"/>
    <n v="52"/>
    <n v="161"/>
    <n v="590"/>
    <n v="913"/>
    <n v="112"/>
    <n v="52"/>
    <n v="35"/>
    <n v="37"/>
    <n v="702"/>
    <n v="612"/>
    <n v="3.79"/>
    <n v="33"/>
    <n v="8"/>
    <n v="44"/>
    <n v="4357"/>
    <n v="1442"/>
    <n v="145"/>
    <n v="485"/>
    <n v="787"/>
    <n v="163"/>
    <n v="138"/>
    <n v="0.97399999999999998"/>
    <x v="115"/>
    <s v="Candlestick Park"/>
    <n v="834193"/>
    <n v="105"/>
    <n v="105"/>
    <s v="SFG"/>
    <s v="SFN"/>
    <s v="SFN"/>
  </r>
  <r>
    <x v="102"/>
    <x v="1"/>
    <x v="1"/>
    <x v="1"/>
    <s v="SLN"/>
    <s v="STL"/>
    <x v="40"/>
    <s v="E"/>
    <n v="2"/>
    <n v="162"/>
    <n v="81"/>
    <n v="81"/>
    <n v="81"/>
    <s v="N"/>
    <x v="0"/>
    <x v="0"/>
    <x v="0"/>
    <x v="1"/>
    <n v="0"/>
    <n v="643"/>
    <n v="5478"/>
    <n v="1418"/>
    <n v="240"/>
    <n v="35"/>
    <n v="75"/>
    <n v="531"/>
    <n v="796"/>
    <n v="100"/>
    <n v="46"/>
    <n v="29"/>
    <n v="50"/>
    <n v="603"/>
    <n v="528"/>
    <n v="3.25"/>
    <n v="42"/>
    <n v="14"/>
    <n v="36"/>
    <n v="4382"/>
    <n v="1366"/>
    <n v="105"/>
    <n v="486"/>
    <n v="867"/>
    <n v="159"/>
    <n v="149"/>
    <n v="0.97499999999999998"/>
    <x v="83"/>
    <s v="Busch Stadium II"/>
    <n v="1574046"/>
    <n v="100"/>
    <n v="100"/>
    <s v="STL"/>
    <s v="SLN"/>
    <s v="SLN"/>
  </r>
  <r>
    <x v="102"/>
    <x v="1"/>
    <x v="1"/>
    <x v="5"/>
    <s v="TEX"/>
    <s v="TEX"/>
    <x v="88"/>
    <s v="W"/>
    <n v="6"/>
    <n v="162"/>
    <n v="81"/>
    <n v="57"/>
    <n v="105"/>
    <s v="N"/>
    <x v="0"/>
    <x v="0"/>
    <x v="0"/>
    <x v="1"/>
    <n v="0"/>
    <n v="619"/>
    <n v="5488"/>
    <n v="1397"/>
    <n v="195"/>
    <n v="29"/>
    <n v="110"/>
    <n v="503"/>
    <n v="791"/>
    <n v="91"/>
    <n v="53"/>
    <n v="27"/>
    <n v="50"/>
    <n v="844"/>
    <n v="737"/>
    <n v="4.6399999999999997"/>
    <n v="35"/>
    <n v="10"/>
    <n v="27"/>
    <n v="4290"/>
    <n v="1514"/>
    <n v="130"/>
    <n v="680"/>
    <n v="831"/>
    <n v="161"/>
    <n v="164"/>
    <n v="0.97399999999999998"/>
    <x v="128"/>
    <s v="Arlington Stadium"/>
    <n v="686085"/>
    <n v="95"/>
    <n v="97"/>
    <s v="TEX"/>
    <s v="TEX"/>
    <s v="TEX"/>
  </r>
  <r>
    <x v="103"/>
    <x v="1"/>
    <x v="1"/>
    <x v="1"/>
    <s v="ATL"/>
    <s v="ATL"/>
    <x v="24"/>
    <s v="W"/>
    <n v="3"/>
    <n v="163"/>
    <n v="81"/>
    <n v="88"/>
    <n v="74"/>
    <s v="N"/>
    <x v="0"/>
    <x v="0"/>
    <x v="0"/>
    <x v="1"/>
    <n v="0"/>
    <n v="661"/>
    <n v="5533"/>
    <n v="1375"/>
    <n v="202"/>
    <n v="37"/>
    <n v="120"/>
    <n v="571"/>
    <n v="772"/>
    <n v="72"/>
    <n v="44"/>
    <n v="24"/>
    <n v="42"/>
    <n v="563"/>
    <n v="500"/>
    <n v="3.05"/>
    <n v="46"/>
    <n v="21"/>
    <n v="22"/>
    <n v="4423"/>
    <n v="1343"/>
    <n v="97"/>
    <n v="488"/>
    <n v="772"/>
    <n v="132"/>
    <n v="161"/>
    <n v="0.97899999999999998"/>
    <x v="122"/>
    <s v="Atlanta-Fulton County Stadium"/>
    <n v="981085"/>
    <n v="104"/>
    <n v="104"/>
    <s v="ATL"/>
    <s v="ATL"/>
    <s v="ATL"/>
  </r>
  <r>
    <x v="103"/>
    <x v="1"/>
    <x v="1"/>
    <x v="5"/>
    <s v="BAL"/>
    <s v="BAL"/>
    <x v="37"/>
    <s v="E"/>
    <n v="1"/>
    <n v="162"/>
    <n v="81"/>
    <n v="91"/>
    <n v="71"/>
    <s v="Y"/>
    <x v="0"/>
    <x v="0"/>
    <x v="0"/>
    <x v="1"/>
    <n v="0"/>
    <n v="659"/>
    <n v="5535"/>
    <n v="1418"/>
    <n v="226"/>
    <n v="27"/>
    <n v="116"/>
    <n v="509"/>
    <n v="770"/>
    <n v="145"/>
    <n v="58"/>
    <n v="58"/>
    <n v="56"/>
    <n v="612"/>
    <n v="536"/>
    <n v="3.27"/>
    <n v="57"/>
    <n v="16"/>
    <n v="25"/>
    <n v="4422"/>
    <n v="1393"/>
    <n v="101"/>
    <n v="480"/>
    <n v="701"/>
    <n v="128"/>
    <n v="174"/>
    <n v="0.98"/>
    <x v="36"/>
    <s v="Memorial Stadium"/>
    <n v="962572"/>
    <n v="97"/>
    <n v="95"/>
    <s v="BAL"/>
    <s v="BAL"/>
    <s v="BAL"/>
  </r>
  <r>
    <x v="103"/>
    <x v="1"/>
    <x v="1"/>
    <x v="5"/>
    <s v="BOS"/>
    <s v="BOS"/>
    <x v="74"/>
    <s v="E"/>
    <n v="3"/>
    <n v="162"/>
    <n v="81"/>
    <n v="84"/>
    <n v="78"/>
    <s v="N"/>
    <x v="0"/>
    <x v="0"/>
    <x v="0"/>
    <x v="1"/>
    <n v="0"/>
    <n v="696"/>
    <n v="5499"/>
    <n v="1449"/>
    <n v="236"/>
    <n v="31"/>
    <n v="109"/>
    <n v="569"/>
    <n v="811"/>
    <n v="104"/>
    <n v="58"/>
    <n v="33"/>
    <n v="49"/>
    <n v="661"/>
    <n v="601"/>
    <n v="3.72"/>
    <n v="71"/>
    <n v="12"/>
    <n v="18"/>
    <n v="4366"/>
    <n v="1462"/>
    <n v="126"/>
    <n v="463"/>
    <n v="751"/>
    <n v="145"/>
    <n v="156"/>
    <n v="0.97699999999999998"/>
    <x v="92"/>
    <s v="Fenway Park II"/>
    <n v="1556411"/>
    <n v="108"/>
    <n v="107"/>
    <s v="BOS"/>
    <s v="BOS"/>
    <s v="BOS"/>
  </r>
  <r>
    <x v="103"/>
    <x v="1"/>
    <x v="1"/>
    <x v="5"/>
    <s v="CAL"/>
    <s v="ANA"/>
    <x v="87"/>
    <s v="W"/>
    <n v="6"/>
    <n v="163"/>
    <n v="81"/>
    <n v="68"/>
    <n v="94"/>
    <s v="N"/>
    <x v="0"/>
    <x v="0"/>
    <x v="0"/>
    <x v="1"/>
    <n v="0"/>
    <n v="618"/>
    <n v="5401"/>
    <n v="1372"/>
    <n v="203"/>
    <n v="31"/>
    <n v="95"/>
    <n v="509"/>
    <n v="801"/>
    <n v="119"/>
    <n v="79"/>
    <n v="45"/>
    <n v="48"/>
    <n v="657"/>
    <n v="563"/>
    <n v="3.52"/>
    <n v="64"/>
    <n v="13"/>
    <n v="12"/>
    <n v="4317"/>
    <n v="1339"/>
    <n v="101"/>
    <n v="649"/>
    <n v="986"/>
    <n v="147"/>
    <n v="150"/>
    <n v="0.97599999999999998"/>
    <x v="120"/>
    <s v="Anaheim Stadium"/>
    <n v="917269"/>
    <n v="94"/>
    <n v="94"/>
    <s v="CAL"/>
    <s v="CAL"/>
    <s v="CAL"/>
  </r>
  <r>
    <x v="103"/>
    <x v="1"/>
    <x v="1"/>
    <x v="5"/>
    <s v="CHA"/>
    <s v="CHW"/>
    <x v="75"/>
    <s v="W"/>
    <n v="4"/>
    <n v="163"/>
    <n v="82"/>
    <n v="80"/>
    <n v="80"/>
    <s v="N"/>
    <x v="0"/>
    <x v="0"/>
    <x v="0"/>
    <x v="1"/>
    <n v="0"/>
    <n v="684"/>
    <n v="5577"/>
    <n v="1492"/>
    <n v="225"/>
    <n v="23"/>
    <n v="135"/>
    <n v="519"/>
    <n v="858"/>
    <n v="64"/>
    <n v="53"/>
    <n v="26"/>
    <n v="43"/>
    <n v="721"/>
    <n v="641"/>
    <n v="3.94"/>
    <n v="55"/>
    <n v="11"/>
    <n v="29"/>
    <n v="4397"/>
    <n v="1470"/>
    <n v="103"/>
    <n v="548"/>
    <n v="826"/>
    <n v="147"/>
    <n v="188"/>
    <n v="0.97699999999999998"/>
    <x v="85"/>
    <s v="Comiskey Park"/>
    <n v="1149596"/>
    <n v="103"/>
    <n v="104"/>
    <s v="CHW"/>
    <s v="CHA"/>
    <s v="CHA"/>
  </r>
  <r>
    <x v="103"/>
    <x v="1"/>
    <x v="1"/>
    <x v="1"/>
    <s v="CHN"/>
    <s v="CHC"/>
    <x v="25"/>
    <s v="E"/>
    <n v="6"/>
    <n v="162"/>
    <n v="81"/>
    <n v="66"/>
    <n v="96"/>
    <s v="N"/>
    <x v="0"/>
    <x v="0"/>
    <x v="0"/>
    <x v="1"/>
    <n v="0"/>
    <n v="669"/>
    <n v="5574"/>
    <n v="1397"/>
    <n v="221"/>
    <n v="42"/>
    <n v="110"/>
    <n v="621"/>
    <n v="857"/>
    <n v="78"/>
    <n v="73"/>
    <n v="29"/>
    <n v="40"/>
    <n v="826"/>
    <n v="697"/>
    <n v="4.28"/>
    <n v="23"/>
    <n v="6"/>
    <n v="26"/>
    <n v="4399"/>
    <n v="1593"/>
    <n v="122"/>
    <n v="576"/>
    <n v="895"/>
    <n v="199"/>
    <n v="141"/>
    <n v="0.96899999999999997"/>
    <x v="88"/>
    <s v="Wrigley Field"/>
    <n v="1015378"/>
    <n v="103"/>
    <n v="105"/>
    <s v="CHC"/>
    <s v="CHN"/>
    <s v="CHN"/>
  </r>
  <r>
    <x v="103"/>
    <x v="1"/>
    <x v="1"/>
    <x v="1"/>
    <s v="CIN"/>
    <s v="CIN"/>
    <x v="26"/>
    <s v="W"/>
    <n v="2"/>
    <n v="163"/>
    <n v="82"/>
    <n v="98"/>
    <n v="64"/>
    <s v="N"/>
    <x v="0"/>
    <x v="0"/>
    <x v="0"/>
    <x v="1"/>
    <n v="0"/>
    <n v="776"/>
    <n v="5535"/>
    <n v="1437"/>
    <n v="271"/>
    <n v="35"/>
    <n v="135"/>
    <n v="693"/>
    <n v="940"/>
    <n v="146"/>
    <n v="49"/>
    <n v="30"/>
    <n v="46"/>
    <n v="631"/>
    <n v="556"/>
    <n v="3.41"/>
    <n v="34"/>
    <n v="11"/>
    <n v="27"/>
    <n v="4399"/>
    <n v="1364"/>
    <n v="126"/>
    <n v="536"/>
    <n v="875"/>
    <n v="134"/>
    <n v="151"/>
    <n v="0.97899999999999998"/>
    <x v="25"/>
    <s v="Riverfront Stadium"/>
    <n v="2164307"/>
    <n v="99"/>
    <n v="97"/>
    <s v="CIN"/>
    <s v="CIN"/>
    <s v="CIN"/>
  </r>
  <r>
    <x v="103"/>
    <x v="1"/>
    <x v="1"/>
    <x v="5"/>
    <s v="CLE"/>
    <s v="CLE"/>
    <x v="76"/>
    <s v="E"/>
    <n v="4"/>
    <n v="162"/>
    <n v="81"/>
    <n v="77"/>
    <n v="85"/>
    <s v="N"/>
    <x v="0"/>
    <x v="0"/>
    <x v="0"/>
    <x v="1"/>
    <n v="0"/>
    <n v="662"/>
    <n v="5474"/>
    <n v="1395"/>
    <n v="201"/>
    <n v="19"/>
    <n v="131"/>
    <n v="432"/>
    <n v="756"/>
    <n v="79"/>
    <n v="68"/>
    <n v="26"/>
    <n v="31"/>
    <n v="694"/>
    <n v="611"/>
    <n v="3.8"/>
    <n v="45"/>
    <n v="9"/>
    <n v="27"/>
    <n v="4337"/>
    <n v="1419"/>
    <n v="138"/>
    <n v="479"/>
    <n v="650"/>
    <n v="146"/>
    <n v="157"/>
    <n v="0.97699999999999998"/>
    <x v="107"/>
    <s v="Cleveland Stadium"/>
    <n v="1114262"/>
    <n v="99"/>
    <n v="100"/>
    <s v="CLE"/>
    <s v="CLE"/>
    <s v="CLE"/>
  </r>
  <r>
    <x v="103"/>
    <x v="1"/>
    <x v="1"/>
    <x v="5"/>
    <s v="DET"/>
    <s v="DET"/>
    <x v="77"/>
    <s v="E"/>
    <n v="6"/>
    <n v="162"/>
    <n v="81"/>
    <n v="72"/>
    <n v="90"/>
    <s v="N"/>
    <x v="0"/>
    <x v="0"/>
    <x v="0"/>
    <x v="1"/>
    <n v="0"/>
    <n v="620"/>
    <n v="5568"/>
    <n v="1375"/>
    <n v="200"/>
    <n v="35"/>
    <n v="131"/>
    <n v="436"/>
    <n v="784"/>
    <n v="67"/>
    <n v="38"/>
    <n v="24"/>
    <n v="37"/>
    <n v="768"/>
    <n v="673"/>
    <n v="4.16"/>
    <n v="54"/>
    <n v="7"/>
    <n v="15"/>
    <n v="4367"/>
    <n v="1443"/>
    <n v="148"/>
    <n v="621"/>
    <n v="869"/>
    <n v="158"/>
    <n v="155"/>
    <n v="0.97499999999999998"/>
    <x v="86"/>
    <s v="Tiger Stadium"/>
    <n v="1243080"/>
    <n v="102"/>
    <n v="104"/>
    <s v="DET"/>
    <s v="DET"/>
    <s v="DET"/>
  </r>
  <r>
    <x v="103"/>
    <x v="1"/>
    <x v="1"/>
    <x v="1"/>
    <s v="HOU"/>
    <s v="HOU"/>
    <x v="89"/>
    <s v="W"/>
    <n v="4"/>
    <n v="162"/>
    <n v="81"/>
    <n v="81"/>
    <n v="81"/>
    <s v="N"/>
    <x v="0"/>
    <x v="0"/>
    <x v="0"/>
    <x v="1"/>
    <n v="0"/>
    <n v="653"/>
    <n v="5489"/>
    <n v="1441"/>
    <n v="222"/>
    <n v="41"/>
    <n v="110"/>
    <n v="471"/>
    <n v="864"/>
    <n v="108"/>
    <n v="65"/>
    <n v="29"/>
    <n v="48"/>
    <n v="632"/>
    <n v="558"/>
    <n v="3.46"/>
    <n v="36"/>
    <n v="18"/>
    <n v="18"/>
    <n v="4352"/>
    <n v="1396"/>
    <n v="84"/>
    <n v="601"/>
    <n v="738"/>
    <n v="113"/>
    <n v="161"/>
    <n v="0.98199999999999998"/>
    <x v="121"/>
    <s v="Astrodome"/>
    <n v="1090728"/>
    <n v="96"/>
    <n v="96"/>
    <s v="HOU"/>
    <s v="HOU"/>
    <s v="HOU"/>
  </r>
  <r>
    <x v="103"/>
    <x v="1"/>
    <x v="1"/>
    <x v="5"/>
    <s v="KCA"/>
    <s v="KCR"/>
    <x v="91"/>
    <s v="W"/>
    <n v="5"/>
    <n v="162"/>
    <n v="81"/>
    <n v="77"/>
    <n v="85"/>
    <s v="N"/>
    <x v="0"/>
    <x v="0"/>
    <x v="0"/>
    <x v="1"/>
    <n v="0"/>
    <n v="667"/>
    <n v="5582"/>
    <n v="1448"/>
    <n v="232"/>
    <n v="42"/>
    <n v="89"/>
    <n v="550"/>
    <n v="768"/>
    <n v="146"/>
    <n v="76"/>
    <n v="32"/>
    <n v="43"/>
    <n v="662"/>
    <n v="574"/>
    <n v="3.51"/>
    <n v="54"/>
    <n v="13"/>
    <n v="17"/>
    <n v="4415"/>
    <n v="1477"/>
    <n v="91"/>
    <n v="482"/>
    <n v="731"/>
    <n v="152"/>
    <n v="166"/>
    <n v="0.97599999999999998"/>
    <x v="124"/>
    <s v="Royals Stadium"/>
    <n v="1173292"/>
    <n v="105"/>
    <n v="105"/>
    <s v="KCR"/>
    <s v="KCA"/>
    <s v="KCA"/>
  </r>
  <r>
    <x v="103"/>
    <x v="1"/>
    <x v="1"/>
    <x v="1"/>
    <s v="LAN"/>
    <s v="LAD"/>
    <x v="47"/>
    <s v="W"/>
    <n v="1"/>
    <n v="162"/>
    <n v="81"/>
    <n v="102"/>
    <n v="60"/>
    <s v="Y"/>
    <x v="0"/>
    <x v="1"/>
    <x v="1"/>
    <x v="1"/>
    <n v="0"/>
    <n v="798"/>
    <n v="5557"/>
    <n v="1511"/>
    <n v="231"/>
    <n v="34"/>
    <n v="139"/>
    <n v="597"/>
    <n v="820"/>
    <n v="149"/>
    <n v="75"/>
    <n v="28"/>
    <n v="64"/>
    <n v="561"/>
    <n v="484"/>
    <n v="2.97"/>
    <n v="33"/>
    <n v="19"/>
    <n v="23"/>
    <n v="4396"/>
    <n v="1272"/>
    <n v="112"/>
    <n v="464"/>
    <n v="943"/>
    <n v="157"/>
    <n v="122"/>
    <n v="0.97499999999999998"/>
    <x v="114"/>
    <s v="Dodger Stadium"/>
    <n v="2632474"/>
    <n v="96"/>
    <n v="94"/>
    <s v="LAD"/>
    <s v="LAN"/>
    <s v="LAN"/>
  </r>
  <r>
    <x v="103"/>
    <x v="1"/>
    <x v="1"/>
    <x v="5"/>
    <s v="MIN"/>
    <s v="MIN"/>
    <x v="79"/>
    <s v="W"/>
    <n v="3"/>
    <n v="163"/>
    <n v="82"/>
    <n v="82"/>
    <n v="80"/>
    <s v="N"/>
    <x v="0"/>
    <x v="0"/>
    <x v="0"/>
    <x v="1"/>
    <n v="0"/>
    <n v="673"/>
    <n v="5632"/>
    <n v="1530"/>
    <n v="190"/>
    <n v="37"/>
    <n v="111"/>
    <n v="520"/>
    <n v="791"/>
    <n v="74"/>
    <n v="45"/>
    <n v="46"/>
    <n v="40"/>
    <n v="669"/>
    <n v="589"/>
    <n v="3.64"/>
    <n v="43"/>
    <n v="11"/>
    <n v="29"/>
    <n v="4366"/>
    <n v="1436"/>
    <n v="115"/>
    <n v="513"/>
    <n v="934"/>
    <n v="151"/>
    <n v="164"/>
    <n v="0.97599999999999998"/>
    <x v="117"/>
    <s v="Metropolitan Stadium"/>
    <n v="662401"/>
    <n v="104"/>
    <n v="104"/>
    <s v="MIN"/>
    <s v="MIN"/>
    <s v="MIN"/>
  </r>
  <r>
    <x v="103"/>
    <x v="1"/>
    <x v="1"/>
    <x v="5"/>
    <s v="ML4"/>
    <s v="MIL"/>
    <x v="53"/>
    <s v="E"/>
    <n v="5"/>
    <n v="162"/>
    <n v="81"/>
    <n v="76"/>
    <n v="86"/>
    <s v="N"/>
    <x v="0"/>
    <x v="0"/>
    <x v="0"/>
    <x v="1"/>
    <n v="0"/>
    <n v="647"/>
    <n v="5472"/>
    <n v="1335"/>
    <n v="228"/>
    <n v="49"/>
    <n v="120"/>
    <n v="500"/>
    <n v="909"/>
    <n v="106"/>
    <n v="75"/>
    <n v="27"/>
    <n v="35"/>
    <n v="660"/>
    <n v="609"/>
    <n v="3.76"/>
    <n v="43"/>
    <n v="11"/>
    <n v="24"/>
    <n v="4373"/>
    <n v="1476"/>
    <n v="126"/>
    <n v="493"/>
    <n v="621"/>
    <n v="127"/>
    <n v="168"/>
    <n v="0.98"/>
    <x v="53"/>
    <s v="County Stadium"/>
    <n v="955741"/>
    <n v="99"/>
    <n v="99"/>
    <s v="MIL"/>
    <s v="MIL"/>
    <s v="MIL"/>
  </r>
  <r>
    <x v="103"/>
    <x v="1"/>
    <x v="1"/>
    <x v="1"/>
    <s v="MON"/>
    <s v="WSN"/>
    <x v="13"/>
    <s v="E"/>
    <n v="4"/>
    <n v="161"/>
    <n v="80"/>
    <n v="79"/>
    <n v="82"/>
    <s v="N"/>
    <x v="0"/>
    <x v="0"/>
    <x v="0"/>
    <x v="1"/>
    <n v="0"/>
    <n v="662"/>
    <n v="5343"/>
    <n v="1355"/>
    <n v="201"/>
    <n v="29"/>
    <n v="86"/>
    <n v="652"/>
    <n v="812"/>
    <n v="124"/>
    <n v="49"/>
    <n v="33"/>
    <n v="56"/>
    <n v="657"/>
    <n v="571"/>
    <n v="3.6"/>
    <n v="35"/>
    <n v="8"/>
    <n v="27"/>
    <n v="4287"/>
    <n v="1340"/>
    <n v="99"/>
    <n v="544"/>
    <n v="822"/>
    <n v="153"/>
    <n v="157"/>
    <n v="0.97599999999999998"/>
    <x v="125"/>
    <s v="Jarry Park"/>
    <n v="1019134"/>
    <n v="105"/>
    <n v="106"/>
    <s v="MON"/>
    <s v="MON"/>
    <s v="MON"/>
  </r>
  <r>
    <x v="103"/>
    <x v="1"/>
    <x v="1"/>
    <x v="5"/>
    <s v="NYA"/>
    <s v="NYY"/>
    <x v="73"/>
    <s v="E"/>
    <n v="2"/>
    <n v="162"/>
    <n v="81"/>
    <n v="89"/>
    <n v="73"/>
    <s v="N"/>
    <x v="0"/>
    <x v="0"/>
    <x v="0"/>
    <x v="1"/>
    <n v="0"/>
    <n v="671"/>
    <n v="5524"/>
    <n v="1451"/>
    <n v="220"/>
    <n v="30"/>
    <n v="101"/>
    <n v="515"/>
    <n v="690"/>
    <n v="53"/>
    <n v="35"/>
    <n v="21"/>
    <n v="72"/>
    <n v="623"/>
    <n v="535"/>
    <n v="3.31"/>
    <n v="53"/>
    <n v="13"/>
    <n v="24"/>
    <n v="4366"/>
    <n v="1402"/>
    <n v="104"/>
    <n v="528"/>
    <n v="829"/>
    <n v="142"/>
    <n v="158"/>
    <n v="0.97699999999999998"/>
    <x v="96"/>
    <s v="Shea Stadium"/>
    <n v="1273075"/>
    <n v="99"/>
    <n v="98"/>
    <s v="NYY"/>
    <s v="NYA"/>
    <s v="NYA"/>
  </r>
  <r>
    <x v="103"/>
    <x v="1"/>
    <x v="1"/>
    <x v="1"/>
    <s v="NYN"/>
    <s v="NYM"/>
    <x v="90"/>
    <s v="E"/>
    <n v="5"/>
    <n v="162"/>
    <n v="81"/>
    <n v="71"/>
    <n v="91"/>
    <s v="N"/>
    <x v="0"/>
    <x v="0"/>
    <x v="0"/>
    <x v="1"/>
    <n v="0"/>
    <n v="572"/>
    <n v="5468"/>
    <n v="1286"/>
    <n v="183"/>
    <n v="22"/>
    <n v="96"/>
    <n v="597"/>
    <n v="735"/>
    <n v="43"/>
    <n v="23"/>
    <n v="29"/>
    <n v="45"/>
    <n v="646"/>
    <n v="558"/>
    <n v="3.42"/>
    <n v="46"/>
    <n v="15"/>
    <n v="14"/>
    <n v="4411"/>
    <n v="1433"/>
    <n v="99"/>
    <n v="504"/>
    <n v="908"/>
    <n v="158"/>
    <n v="150"/>
    <n v="0.97499999999999998"/>
    <x v="119"/>
    <s v="Shea Stadium"/>
    <n v="1722209"/>
    <n v="99"/>
    <n v="99"/>
    <s v="NYM"/>
    <s v="NYN"/>
    <s v="NYN"/>
  </r>
  <r>
    <x v="103"/>
    <x v="1"/>
    <x v="1"/>
    <x v="5"/>
    <s v="OAK"/>
    <s v="OAK"/>
    <x v="78"/>
    <s v="W"/>
    <n v="1"/>
    <n v="162"/>
    <n v="81"/>
    <n v="90"/>
    <n v="72"/>
    <s v="Y"/>
    <x v="0"/>
    <x v="1"/>
    <x v="1"/>
    <x v="2"/>
    <n v="1"/>
    <n v="689"/>
    <n v="5331"/>
    <n v="1315"/>
    <n v="205"/>
    <n v="37"/>
    <n v="132"/>
    <n v="568"/>
    <n v="876"/>
    <n v="164"/>
    <n v="93"/>
    <n v="38"/>
    <n v="51"/>
    <n v="551"/>
    <n v="472"/>
    <n v="2.95"/>
    <n v="49"/>
    <n v="12"/>
    <n v="28"/>
    <n v="4319"/>
    <n v="1322"/>
    <n v="90"/>
    <n v="430"/>
    <n v="755"/>
    <n v="141"/>
    <n v="154"/>
    <n v="0.97699999999999998"/>
    <x v="123"/>
    <s v="Oakland Coliseum"/>
    <n v="845693"/>
    <n v="94"/>
    <n v="92"/>
    <s v="OAK"/>
    <s v="OAK"/>
    <s v="OAK"/>
  </r>
  <r>
    <x v="103"/>
    <x v="1"/>
    <x v="1"/>
    <x v="1"/>
    <s v="PHI"/>
    <s v="PHI"/>
    <x v="44"/>
    <s v="E"/>
    <n v="3"/>
    <n v="162"/>
    <n v="81"/>
    <n v="80"/>
    <n v="82"/>
    <s v="N"/>
    <x v="0"/>
    <x v="0"/>
    <x v="0"/>
    <x v="1"/>
    <n v="0"/>
    <n v="676"/>
    <n v="5494"/>
    <n v="1434"/>
    <n v="233"/>
    <n v="50"/>
    <n v="95"/>
    <n v="469"/>
    <n v="822"/>
    <n v="115"/>
    <n v="58"/>
    <n v="26"/>
    <n v="44"/>
    <n v="701"/>
    <n v="629"/>
    <n v="3.91"/>
    <n v="46"/>
    <n v="4"/>
    <n v="19"/>
    <n v="4342"/>
    <n v="1394"/>
    <n v="111"/>
    <n v="682"/>
    <n v="892"/>
    <n v="148"/>
    <n v="168"/>
    <n v="0.97599999999999998"/>
    <x v="71"/>
    <s v="Veterans Stadium"/>
    <n v="1808648"/>
    <n v="104"/>
    <n v="104"/>
    <s v="PHI"/>
    <s v="PHI"/>
    <s v="PHI"/>
  </r>
  <r>
    <x v="103"/>
    <x v="1"/>
    <x v="1"/>
    <x v="1"/>
    <s v="PIT"/>
    <s v="PIT"/>
    <x v="39"/>
    <s v="E"/>
    <n v="1"/>
    <n v="162"/>
    <n v="81"/>
    <n v="88"/>
    <n v="74"/>
    <s v="Y"/>
    <x v="0"/>
    <x v="0"/>
    <x v="0"/>
    <x v="1"/>
    <n v="0"/>
    <n v="751"/>
    <n v="5702"/>
    <n v="1560"/>
    <n v="238"/>
    <n v="46"/>
    <n v="114"/>
    <n v="514"/>
    <n v="828"/>
    <n v="55"/>
    <n v="31"/>
    <n v="38"/>
    <n v="53"/>
    <n v="657"/>
    <n v="568"/>
    <n v="3.49"/>
    <n v="51"/>
    <n v="9"/>
    <n v="17"/>
    <n v="4398"/>
    <n v="1428"/>
    <n v="93"/>
    <n v="543"/>
    <n v="721"/>
    <n v="162"/>
    <n v="154"/>
    <n v="0.97499999999999998"/>
    <x v="77"/>
    <s v="Three Rivers Stadium"/>
    <n v="1110552"/>
    <n v="97"/>
    <n v="95"/>
    <s v="PIT"/>
    <s v="PIT"/>
    <s v="PIT"/>
  </r>
  <r>
    <x v="103"/>
    <x v="1"/>
    <x v="1"/>
    <x v="1"/>
    <s v="SDN"/>
    <s v="SDP"/>
    <x v="92"/>
    <s v="W"/>
    <n v="6"/>
    <n v="162"/>
    <n v="81"/>
    <n v="60"/>
    <n v="102"/>
    <s v="N"/>
    <x v="0"/>
    <x v="0"/>
    <x v="0"/>
    <x v="1"/>
    <n v="0"/>
    <n v="541"/>
    <n v="5415"/>
    <n v="1239"/>
    <n v="196"/>
    <n v="27"/>
    <n v="99"/>
    <n v="564"/>
    <n v="900"/>
    <n v="85"/>
    <n v="45"/>
    <n v="20"/>
    <n v="35"/>
    <n v="830"/>
    <n v="736"/>
    <n v="4.58"/>
    <n v="25"/>
    <n v="7"/>
    <n v="19"/>
    <n v="4337"/>
    <n v="1536"/>
    <n v="124"/>
    <n v="715"/>
    <n v="855"/>
    <n v="170"/>
    <n v="126"/>
    <n v="0.97299999999999998"/>
    <x v="126"/>
    <s v="Jack Murphy Stadium"/>
    <n v="1075399"/>
    <n v="95"/>
    <n v="98"/>
    <s v="SDP"/>
    <s v="SDN"/>
    <s v="SDN"/>
  </r>
  <r>
    <x v="103"/>
    <x v="1"/>
    <x v="1"/>
    <x v="1"/>
    <s v="SFN"/>
    <s v="SFG"/>
    <x v="42"/>
    <s v="W"/>
    <n v="5"/>
    <n v="162"/>
    <n v="81"/>
    <n v="72"/>
    <n v="90"/>
    <s v="N"/>
    <x v="0"/>
    <x v="0"/>
    <x v="0"/>
    <x v="1"/>
    <n v="0"/>
    <n v="634"/>
    <n v="5482"/>
    <n v="1380"/>
    <n v="228"/>
    <n v="38"/>
    <n v="93"/>
    <n v="548"/>
    <n v="869"/>
    <n v="107"/>
    <n v="51"/>
    <n v="30"/>
    <n v="24"/>
    <n v="723"/>
    <n v="604"/>
    <n v="3.78"/>
    <n v="27"/>
    <n v="11"/>
    <n v="25"/>
    <n v="4317"/>
    <n v="1409"/>
    <n v="116"/>
    <n v="559"/>
    <n v="756"/>
    <n v="175"/>
    <n v="153"/>
    <n v="0.97199999999999998"/>
    <x v="115"/>
    <s v="Candlestick Park"/>
    <n v="519987"/>
    <n v="105"/>
    <n v="105"/>
    <s v="SFG"/>
    <s v="SFN"/>
    <s v="SFN"/>
  </r>
  <r>
    <x v="103"/>
    <x v="1"/>
    <x v="1"/>
    <x v="1"/>
    <s v="SLN"/>
    <s v="STL"/>
    <x v="40"/>
    <s v="E"/>
    <n v="2"/>
    <n v="161"/>
    <n v="81"/>
    <n v="86"/>
    <n v="75"/>
    <s v="N"/>
    <x v="0"/>
    <x v="0"/>
    <x v="0"/>
    <x v="1"/>
    <n v="0"/>
    <n v="677"/>
    <n v="5620"/>
    <n v="1492"/>
    <n v="216"/>
    <n v="46"/>
    <n v="83"/>
    <n v="531"/>
    <n v="752"/>
    <n v="172"/>
    <n v="62"/>
    <n v="44"/>
    <n v="55"/>
    <n v="643"/>
    <n v="570"/>
    <n v="3.48"/>
    <n v="37"/>
    <n v="13"/>
    <n v="20"/>
    <n v="4420"/>
    <n v="1399"/>
    <n v="97"/>
    <n v="616"/>
    <n v="794"/>
    <n v="147"/>
    <n v="192"/>
    <n v="0.97699999999999998"/>
    <x v="83"/>
    <s v="Busch Stadium II"/>
    <n v="1838413"/>
    <n v="100"/>
    <n v="100"/>
    <s v="STL"/>
    <s v="SLN"/>
    <s v="SLN"/>
  </r>
  <r>
    <x v="103"/>
    <x v="1"/>
    <x v="1"/>
    <x v="5"/>
    <s v="TEX"/>
    <s v="TEX"/>
    <x v="88"/>
    <s v="W"/>
    <n v="2"/>
    <n v="161"/>
    <n v="80"/>
    <n v="84"/>
    <n v="76"/>
    <s v="N"/>
    <x v="0"/>
    <x v="0"/>
    <x v="0"/>
    <x v="1"/>
    <n v="0"/>
    <n v="690"/>
    <n v="5449"/>
    <n v="1482"/>
    <n v="198"/>
    <n v="39"/>
    <n v="99"/>
    <n v="508"/>
    <n v="710"/>
    <n v="113"/>
    <n v="80"/>
    <n v="38"/>
    <n v="47"/>
    <n v="698"/>
    <n v="609"/>
    <n v="3.82"/>
    <n v="62"/>
    <n v="16"/>
    <n v="12"/>
    <n v="4301"/>
    <n v="1423"/>
    <n v="126"/>
    <n v="449"/>
    <n v="871"/>
    <n v="163"/>
    <n v="164"/>
    <n v="0.97399999999999998"/>
    <x v="128"/>
    <s v="Arlington Stadium"/>
    <n v="1193902"/>
    <n v="97"/>
    <n v="98"/>
    <s v="TEX"/>
    <s v="TEX"/>
    <s v="TEX"/>
  </r>
  <r>
    <x v="104"/>
    <x v="1"/>
    <x v="1"/>
    <x v="1"/>
    <s v="ATL"/>
    <s v="ATL"/>
    <x v="24"/>
    <s v="W"/>
    <n v="5"/>
    <n v="161"/>
    <n v="80"/>
    <n v="67"/>
    <n v="94"/>
    <s v="N"/>
    <x v="0"/>
    <x v="0"/>
    <x v="0"/>
    <x v="1"/>
    <n v="0"/>
    <n v="583"/>
    <n v="5424"/>
    <n v="1323"/>
    <n v="179"/>
    <n v="28"/>
    <n v="107"/>
    <n v="543"/>
    <n v="759"/>
    <n v="55"/>
    <n v="38"/>
    <n v="18"/>
    <n v="35"/>
    <n v="739"/>
    <n v="622"/>
    <n v="3.91"/>
    <n v="32"/>
    <n v="4"/>
    <n v="24"/>
    <n v="4290"/>
    <n v="1543"/>
    <n v="101"/>
    <n v="519"/>
    <n v="669"/>
    <n v="175"/>
    <n v="147"/>
    <n v="0.97199999999999998"/>
    <x v="122"/>
    <s v="Atlanta-Fulton County Stadium"/>
    <n v="534672"/>
    <n v="103"/>
    <n v="104"/>
    <s v="ATL"/>
    <s v="ATL"/>
    <s v="ATL"/>
  </r>
  <r>
    <x v="104"/>
    <x v="1"/>
    <x v="1"/>
    <x v="5"/>
    <s v="BAL"/>
    <s v="BAL"/>
    <x v="37"/>
    <s v="E"/>
    <n v="2"/>
    <n v="159"/>
    <n v="77"/>
    <n v="90"/>
    <n v="69"/>
    <s v="N"/>
    <x v="0"/>
    <x v="0"/>
    <x v="0"/>
    <x v="1"/>
    <n v="0"/>
    <n v="682"/>
    <n v="5474"/>
    <n v="1382"/>
    <n v="224"/>
    <n v="33"/>
    <n v="124"/>
    <n v="580"/>
    <n v="834"/>
    <n v="104"/>
    <n v="55"/>
    <n v="38"/>
    <n v="46"/>
    <n v="553"/>
    <n v="511"/>
    <n v="3.17"/>
    <n v="70"/>
    <n v="19"/>
    <n v="21"/>
    <n v="4353"/>
    <n v="1285"/>
    <n v="110"/>
    <n v="500"/>
    <n v="717"/>
    <n v="107"/>
    <n v="175"/>
    <n v="0.98299999999999998"/>
    <x v="36"/>
    <s v="Memorial Stadium"/>
    <n v="1002157"/>
    <n v="94"/>
    <n v="93"/>
    <s v="BAL"/>
    <s v="BAL"/>
    <s v="BAL"/>
  </r>
  <r>
    <x v="104"/>
    <x v="1"/>
    <x v="1"/>
    <x v="5"/>
    <s v="BOS"/>
    <s v="BOS"/>
    <x v="74"/>
    <s v="E"/>
    <n v="1"/>
    <n v="160"/>
    <n v="81"/>
    <n v="95"/>
    <n v="65"/>
    <s v="Y"/>
    <x v="0"/>
    <x v="1"/>
    <x v="1"/>
    <x v="1"/>
    <n v="0"/>
    <n v="796"/>
    <n v="5448"/>
    <n v="1500"/>
    <n v="284"/>
    <n v="44"/>
    <n v="134"/>
    <n v="565"/>
    <n v="741"/>
    <n v="66"/>
    <n v="58"/>
    <n v="34"/>
    <n v="53"/>
    <n v="709"/>
    <n v="636"/>
    <n v="3.98"/>
    <n v="62"/>
    <n v="11"/>
    <n v="31"/>
    <n v="4310"/>
    <n v="1463"/>
    <n v="145"/>
    <n v="490"/>
    <n v="720"/>
    <n v="139"/>
    <n v="142"/>
    <n v="0.97699999999999998"/>
    <x v="92"/>
    <s v="Fenway Park II"/>
    <n v="1748587"/>
    <n v="110"/>
    <n v="109"/>
    <s v="BOS"/>
    <s v="BOS"/>
    <s v="BOS"/>
  </r>
  <r>
    <x v="104"/>
    <x v="1"/>
    <x v="1"/>
    <x v="5"/>
    <s v="CAL"/>
    <s v="ANA"/>
    <x v="87"/>
    <s v="W"/>
    <n v="6"/>
    <n v="161"/>
    <n v="81"/>
    <n v="72"/>
    <n v="89"/>
    <s v="N"/>
    <x v="0"/>
    <x v="0"/>
    <x v="0"/>
    <x v="1"/>
    <n v="0"/>
    <n v="628"/>
    <n v="5377"/>
    <n v="1324"/>
    <n v="195"/>
    <n v="41"/>
    <n v="55"/>
    <n v="593"/>
    <n v="811"/>
    <n v="220"/>
    <n v="108"/>
    <n v="27"/>
    <n v="47"/>
    <n v="723"/>
    <n v="628"/>
    <n v="3.89"/>
    <n v="59"/>
    <n v="19"/>
    <n v="16"/>
    <n v="4360"/>
    <n v="1386"/>
    <n v="123"/>
    <n v="613"/>
    <n v="975"/>
    <n v="184"/>
    <n v="164"/>
    <n v="0.97099999999999997"/>
    <x v="120"/>
    <s v="Anaheim Stadium"/>
    <n v="1058163"/>
    <n v="92"/>
    <n v="93"/>
    <s v="CAL"/>
    <s v="CAL"/>
    <s v="CAL"/>
  </r>
  <r>
    <x v="104"/>
    <x v="1"/>
    <x v="1"/>
    <x v="5"/>
    <s v="CHA"/>
    <s v="CHW"/>
    <x v="75"/>
    <s v="W"/>
    <n v="5"/>
    <n v="161"/>
    <n v="81"/>
    <n v="75"/>
    <n v="86"/>
    <s v="N"/>
    <x v="0"/>
    <x v="0"/>
    <x v="0"/>
    <x v="1"/>
    <n v="0"/>
    <n v="655"/>
    <n v="5490"/>
    <n v="1400"/>
    <n v="209"/>
    <n v="38"/>
    <n v="94"/>
    <n v="611"/>
    <n v="800"/>
    <n v="101"/>
    <n v="54"/>
    <n v="40"/>
    <n v="52"/>
    <n v="703"/>
    <n v="634"/>
    <n v="3.93"/>
    <n v="34"/>
    <n v="7"/>
    <n v="39"/>
    <n v="4357"/>
    <n v="1489"/>
    <n v="107"/>
    <n v="655"/>
    <n v="799"/>
    <n v="140"/>
    <n v="155"/>
    <n v="0.97799999999999998"/>
    <x v="85"/>
    <s v="Comiskey Park"/>
    <n v="750802"/>
    <n v="102"/>
    <n v="103"/>
    <s v="CHW"/>
    <s v="CHA"/>
    <s v="CHA"/>
  </r>
  <r>
    <x v="104"/>
    <x v="1"/>
    <x v="1"/>
    <x v="1"/>
    <s v="CHN"/>
    <s v="CHC"/>
    <x v="25"/>
    <s v="E"/>
    <n v="5"/>
    <n v="162"/>
    <n v="81"/>
    <n v="75"/>
    <n v="87"/>
    <s v="N"/>
    <x v="0"/>
    <x v="0"/>
    <x v="0"/>
    <x v="1"/>
    <n v="0"/>
    <n v="712"/>
    <n v="5470"/>
    <n v="1419"/>
    <n v="229"/>
    <n v="41"/>
    <n v="95"/>
    <n v="650"/>
    <n v="802"/>
    <n v="67"/>
    <n v="55"/>
    <n v="30"/>
    <n v="66"/>
    <n v="827"/>
    <n v="721"/>
    <n v="4.49"/>
    <n v="27"/>
    <n v="8"/>
    <n v="33"/>
    <n v="4333"/>
    <n v="1587"/>
    <n v="130"/>
    <n v="551"/>
    <n v="850"/>
    <n v="179"/>
    <n v="152"/>
    <n v="0.97199999999999998"/>
    <x v="88"/>
    <s v="Wrigley Field"/>
    <n v="1034819"/>
    <n v="104"/>
    <n v="106"/>
    <s v="CHC"/>
    <s v="CHN"/>
    <s v="CHN"/>
  </r>
  <r>
    <x v="104"/>
    <x v="1"/>
    <x v="1"/>
    <x v="1"/>
    <s v="CIN"/>
    <s v="CIN"/>
    <x v="26"/>
    <s v="W"/>
    <n v="1"/>
    <n v="162"/>
    <n v="81"/>
    <n v="108"/>
    <n v="54"/>
    <s v="Y"/>
    <x v="0"/>
    <x v="1"/>
    <x v="1"/>
    <x v="2"/>
    <n v="1"/>
    <n v="840"/>
    <n v="5581"/>
    <n v="1515"/>
    <n v="278"/>
    <n v="37"/>
    <n v="124"/>
    <n v="691"/>
    <n v="916"/>
    <n v="168"/>
    <n v="36"/>
    <n v="35"/>
    <n v="45"/>
    <n v="586"/>
    <n v="546"/>
    <n v="3.37"/>
    <n v="22"/>
    <n v="8"/>
    <n v="50"/>
    <n v="4377"/>
    <n v="1422"/>
    <n v="112"/>
    <n v="487"/>
    <n v="663"/>
    <n v="102"/>
    <n v="173"/>
    <n v="0.98399999999999999"/>
    <x v="25"/>
    <s v="Riverfront Stadium"/>
    <n v="2315603"/>
    <n v="102"/>
    <n v="99"/>
    <s v="CIN"/>
    <s v="CIN"/>
    <s v="CIN"/>
  </r>
  <r>
    <x v="104"/>
    <x v="1"/>
    <x v="1"/>
    <x v="5"/>
    <s v="CLE"/>
    <s v="CLE"/>
    <x v="76"/>
    <s v="E"/>
    <n v="4"/>
    <n v="159"/>
    <n v="80"/>
    <n v="79"/>
    <n v="80"/>
    <s v="N"/>
    <x v="0"/>
    <x v="0"/>
    <x v="0"/>
    <x v="1"/>
    <n v="0"/>
    <n v="688"/>
    <n v="5404"/>
    <n v="1409"/>
    <n v="201"/>
    <n v="25"/>
    <n v="153"/>
    <n v="525"/>
    <n v="667"/>
    <n v="106"/>
    <n v="89"/>
    <n v="24"/>
    <n v="40"/>
    <n v="703"/>
    <n v="613"/>
    <n v="3.84"/>
    <n v="37"/>
    <n v="6"/>
    <n v="33"/>
    <n v="4306"/>
    <n v="1395"/>
    <n v="136"/>
    <n v="599"/>
    <n v="800"/>
    <n v="134"/>
    <n v="156"/>
    <n v="0.97799999999999998"/>
    <x v="107"/>
    <s v="Cleveland Stadium"/>
    <n v="977039"/>
    <n v="99"/>
    <n v="99"/>
    <s v="CLE"/>
    <s v="CLE"/>
    <s v="CLE"/>
  </r>
  <r>
    <x v="104"/>
    <x v="1"/>
    <x v="1"/>
    <x v="5"/>
    <s v="DET"/>
    <s v="DET"/>
    <x v="77"/>
    <s v="E"/>
    <n v="6"/>
    <n v="159"/>
    <n v="80"/>
    <n v="57"/>
    <n v="102"/>
    <s v="N"/>
    <x v="0"/>
    <x v="0"/>
    <x v="0"/>
    <x v="1"/>
    <n v="0"/>
    <n v="570"/>
    <n v="5366"/>
    <n v="1338"/>
    <n v="171"/>
    <n v="39"/>
    <n v="125"/>
    <n v="383"/>
    <n v="872"/>
    <n v="63"/>
    <n v="57"/>
    <n v="28"/>
    <n v="38"/>
    <n v="786"/>
    <n v="663"/>
    <n v="4.2699999999999996"/>
    <n v="52"/>
    <n v="10"/>
    <n v="17"/>
    <n v="4188"/>
    <n v="1496"/>
    <n v="137"/>
    <n v="533"/>
    <n v="787"/>
    <n v="173"/>
    <n v="141"/>
    <n v="0.97199999999999998"/>
    <x v="86"/>
    <s v="Tiger Stadium"/>
    <n v="1058836"/>
    <n v="104"/>
    <n v="106"/>
    <s v="DET"/>
    <s v="DET"/>
    <s v="DET"/>
  </r>
  <r>
    <x v="104"/>
    <x v="1"/>
    <x v="1"/>
    <x v="1"/>
    <s v="HOU"/>
    <s v="HOU"/>
    <x v="89"/>
    <s v="W"/>
    <n v="6"/>
    <n v="162"/>
    <n v="81"/>
    <n v="64"/>
    <n v="97"/>
    <s v="N"/>
    <x v="0"/>
    <x v="0"/>
    <x v="0"/>
    <x v="1"/>
    <n v="0"/>
    <n v="664"/>
    <n v="5515"/>
    <n v="1401"/>
    <n v="218"/>
    <n v="54"/>
    <n v="84"/>
    <n v="523"/>
    <n v="762"/>
    <n v="133"/>
    <n v="62"/>
    <n v="32"/>
    <n v="44"/>
    <n v="711"/>
    <n v="654"/>
    <n v="4.04"/>
    <n v="39"/>
    <n v="6"/>
    <n v="25"/>
    <n v="4375"/>
    <n v="1436"/>
    <n v="106"/>
    <n v="679"/>
    <n v="839"/>
    <n v="137"/>
    <n v="166"/>
    <n v="0.97899999999999998"/>
    <x v="121"/>
    <s v="Astrodome"/>
    <n v="858002"/>
    <n v="93"/>
    <n v="93"/>
    <s v="HOU"/>
    <s v="HOU"/>
    <s v="HOU"/>
  </r>
  <r>
    <x v="104"/>
    <x v="1"/>
    <x v="1"/>
    <x v="5"/>
    <s v="KCA"/>
    <s v="KCR"/>
    <x v="91"/>
    <s v="W"/>
    <n v="2"/>
    <n v="162"/>
    <n v="81"/>
    <n v="91"/>
    <n v="71"/>
    <s v="N"/>
    <x v="0"/>
    <x v="0"/>
    <x v="0"/>
    <x v="1"/>
    <n v="0"/>
    <n v="710"/>
    <n v="5491"/>
    <n v="1431"/>
    <n v="263"/>
    <n v="58"/>
    <n v="118"/>
    <n v="591"/>
    <n v="675"/>
    <n v="155"/>
    <n v="75"/>
    <n v="29"/>
    <n v="51"/>
    <n v="649"/>
    <n v="561"/>
    <n v="3.47"/>
    <n v="52"/>
    <n v="11"/>
    <n v="25"/>
    <n v="4370"/>
    <n v="1422"/>
    <n v="108"/>
    <n v="498"/>
    <n v="815"/>
    <n v="155"/>
    <n v="151"/>
    <n v="0.97599999999999998"/>
    <x v="124"/>
    <s v="Royals Stadium"/>
    <n v="1151836"/>
    <n v="103"/>
    <n v="102"/>
    <s v="KCR"/>
    <s v="KCA"/>
    <s v="KCA"/>
  </r>
  <r>
    <x v="104"/>
    <x v="1"/>
    <x v="1"/>
    <x v="1"/>
    <s v="LAN"/>
    <s v="LAD"/>
    <x v="47"/>
    <s v="W"/>
    <n v="2"/>
    <n v="162"/>
    <n v="81"/>
    <n v="88"/>
    <n v="74"/>
    <s v="N"/>
    <x v="0"/>
    <x v="0"/>
    <x v="0"/>
    <x v="1"/>
    <n v="0"/>
    <n v="648"/>
    <n v="5453"/>
    <n v="1355"/>
    <n v="217"/>
    <n v="31"/>
    <n v="118"/>
    <n v="611"/>
    <n v="825"/>
    <n v="138"/>
    <n v="52"/>
    <n v="31"/>
    <n v="47"/>
    <n v="534"/>
    <n v="477"/>
    <n v="2.92"/>
    <n v="51"/>
    <n v="18"/>
    <n v="21"/>
    <n v="4409"/>
    <n v="1215"/>
    <n v="104"/>
    <n v="448"/>
    <n v="894"/>
    <n v="127"/>
    <n v="106"/>
    <n v="0.97899999999999998"/>
    <x v="114"/>
    <s v="Dodger Stadium"/>
    <n v="2539349"/>
    <n v="96"/>
    <n v="94"/>
    <s v="LAD"/>
    <s v="LAN"/>
    <s v="LAN"/>
  </r>
  <r>
    <x v="104"/>
    <x v="1"/>
    <x v="1"/>
    <x v="5"/>
    <s v="MIN"/>
    <s v="MIN"/>
    <x v="79"/>
    <s v="W"/>
    <n v="4"/>
    <n v="159"/>
    <n v="82"/>
    <n v="76"/>
    <n v="83"/>
    <s v="N"/>
    <x v="0"/>
    <x v="0"/>
    <x v="0"/>
    <x v="1"/>
    <n v="0"/>
    <n v="724"/>
    <n v="5514"/>
    <n v="1497"/>
    <n v="215"/>
    <n v="28"/>
    <n v="121"/>
    <n v="563"/>
    <n v="746"/>
    <n v="81"/>
    <n v="48"/>
    <n v="40"/>
    <n v="46"/>
    <n v="736"/>
    <n v="640"/>
    <n v="4.05"/>
    <n v="57"/>
    <n v="7"/>
    <n v="22"/>
    <n v="4269"/>
    <n v="1381"/>
    <n v="137"/>
    <n v="617"/>
    <n v="846"/>
    <n v="170"/>
    <n v="147"/>
    <n v="0.97299999999999998"/>
    <x v="117"/>
    <s v="Metropolitan Stadium"/>
    <n v="737156"/>
    <n v="102"/>
    <n v="102"/>
    <s v="MIN"/>
    <s v="MIN"/>
    <s v="MIN"/>
  </r>
  <r>
    <x v="104"/>
    <x v="1"/>
    <x v="1"/>
    <x v="5"/>
    <s v="ML4"/>
    <s v="MIL"/>
    <x v="53"/>
    <s v="E"/>
    <n v="5"/>
    <n v="162"/>
    <n v="81"/>
    <n v="68"/>
    <n v="94"/>
    <s v="N"/>
    <x v="0"/>
    <x v="0"/>
    <x v="0"/>
    <x v="1"/>
    <n v="0"/>
    <n v="675"/>
    <n v="5378"/>
    <n v="1343"/>
    <n v="242"/>
    <n v="34"/>
    <n v="146"/>
    <n v="553"/>
    <n v="922"/>
    <n v="65"/>
    <n v="64"/>
    <n v="28"/>
    <n v="49"/>
    <n v="792"/>
    <n v="690"/>
    <n v="4.34"/>
    <n v="36"/>
    <n v="10"/>
    <n v="34"/>
    <n v="4295"/>
    <n v="1496"/>
    <n v="133"/>
    <n v="624"/>
    <n v="643"/>
    <n v="180"/>
    <n v="162"/>
    <n v="0.97099999999999997"/>
    <x v="53"/>
    <s v="County Stadium"/>
    <n v="1213357"/>
    <n v="100"/>
    <n v="101"/>
    <s v="MIL"/>
    <s v="MIL"/>
    <s v="MIL"/>
  </r>
  <r>
    <x v="104"/>
    <x v="1"/>
    <x v="1"/>
    <x v="1"/>
    <s v="MON"/>
    <s v="WSN"/>
    <x v="13"/>
    <s v="E"/>
    <n v="5"/>
    <n v="162"/>
    <n v="81"/>
    <n v="75"/>
    <n v="87"/>
    <s v="N"/>
    <x v="0"/>
    <x v="0"/>
    <x v="0"/>
    <x v="1"/>
    <n v="0"/>
    <n v="601"/>
    <n v="5518"/>
    <n v="1346"/>
    <n v="216"/>
    <n v="31"/>
    <n v="98"/>
    <n v="579"/>
    <n v="954"/>
    <n v="108"/>
    <n v="58"/>
    <n v="27"/>
    <n v="38"/>
    <n v="690"/>
    <n v="612"/>
    <n v="3.72"/>
    <n v="30"/>
    <n v="12"/>
    <n v="25"/>
    <n v="4440"/>
    <n v="1448"/>
    <n v="102"/>
    <n v="665"/>
    <n v="831"/>
    <n v="180"/>
    <n v="179"/>
    <n v="0.97299999999999998"/>
    <x v="125"/>
    <s v="Jarry Park"/>
    <n v="908292"/>
    <n v="104"/>
    <n v="106"/>
    <s v="MON"/>
    <s v="MON"/>
    <s v="MON"/>
  </r>
  <r>
    <x v="104"/>
    <x v="1"/>
    <x v="1"/>
    <x v="5"/>
    <s v="NYA"/>
    <s v="NYY"/>
    <x v="73"/>
    <s v="E"/>
    <n v="3"/>
    <n v="160"/>
    <n v="78"/>
    <n v="83"/>
    <n v="77"/>
    <s v="N"/>
    <x v="0"/>
    <x v="0"/>
    <x v="0"/>
    <x v="1"/>
    <n v="0"/>
    <n v="681"/>
    <n v="5415"/>
    <n v="1430"/>
    <n v="230"/>
    <n v="39"/>
    <n v="110"/>
    <n v="486"/>
    <n v="710"/>
    <n v="102"/>
    <n v="59"/>
    <n v="30"/>
    <n v="53"/>
    <n v="588"/>
    <n v="520"/>
    <n v="3.29"/>
    <n v="70"/>
    <n v="11"/>
    <n v="20"/>
    <n v="4272"/>
    <n v="1325"/>
    <n v="104"/>
    <n v="502"/>
    <n v="809"/>
    <n v="135"/>
    <n v="148"/>
    <n v="0.97799999999999998"/>
    <x v="96"/>
    <s v="Shea Stadium"/>
    <n v="1288048"/>
    <n v="99"/>
    <n v="98"/>
    <s v="NYY"/>
    <s v="NYA"/>
    <s v="NYA"/>
  </r>
  <r>
    <x v="104"/>
    <x v="1"/>
    <x v="1"/>
    <x v="1"/>
    <s v="NYN"/>
    <s v="NYM"/>
    <x v="90"/>
    <s v="E"/>
    <n v="3"/>
    <n v="162"/>
    <n v="81"/>
    <n v="82"/>
    <n v="80"/>
    <s v="N"/>
    <x v="0"/>
    <x v="0"/>
    <x v="0"/>
    <x v="1"/>
    <n v="0"/>
    <n v="646"/>
    <n v="5587"/>
    <n v="1430"/>
    <n v="217"/>
    <n v="34"/>
    <n v="101"/>
    <n v="501"/>
    <n v="805"/>
    <n v="32"/>
    <n v="26"/>
    <n v="37"/>
    <n v="37"/>
    <n v="625"/>
    <n v="552"/>
    <n v="3.39"/>
    <n v="40"/>
    <n v="14"/>
    <n v="31"/>
    <n v="4398"/>
    <n v="1344"/>
    <n v="99"/>
    <n v="580"/>
    <n v="989"/>
    <n v="151"/>
    <n v="144"/>
    <n v="0.97599999999999998"/>
    <x v="119"/>
    <s v="Shea Stadium"/>
    <n v="1730566"/>
    <n v="96"/>
    <n v="95"/>
    <s v="NYM"/>
    <s v="NYN"/>
    <s v="NYN"/>
  </r>
  <r>
    <x v="104"/>
    <x v="1"/>
    <x v="1"/>
    <x v="5"/>
    <s v="OAK"/>
    <s v="OAK"/>
    <x v="78"/>
    <s v="W"/>
    <n v="1"/>
    <n v="162"/>
    <n v="81"/>
    <n v="98"/>
    <n v="64"/>
    <s v="Y"/>
    <x v="0"/>
    <x v="0"/>
    <x v="0"/>
    <x v="1"/>
    <n v="0"/>
    <n v="758"/>
    <n v="5415"/>
    <n v="1376"/>
    <n v="220"/>
    <n v="33"/>
    <n v="151"/>
    <n v="609"/>
    <n v="846"/>
    <n v="183"/>
    <n v="82"/>
    <n v="51"/>
    <n v="35"/>
    <n v="606"/>
    <n v="526"/>
    <n v="3.27"/>
    <n v="36"/>
    <n v="10"/>
    <n v="44"/>
    <n v="4344"/>
    <n v="1267"/>
    <n v="102"/>
    <n v="523"/>
    <n v="784"/>
    <n v="143"/>
    <n v="140"/>
    <n v="0.97699999999999998"/>
    <x v="123"/>
    <s v="Oakland Coliseum"/>
    <n v="1075518"/>
    <n v="98"/>
    <n v="96"/>
    <s v="OAK"/>
    <s v="OAK"/>
    <s v="OAK"/>
  </r>
  <r>
    <x v="104"/>
    <x v="1"/>
    <x v="1"/>
    <x v="1"/>
    <s v="PHI"/>
    <s v="PHI"/>
    <x v="44"/>
    <s v="E"/>
    <n v="2"/>
    <n v="162"/>
    <n v="81"/>
    <n v="86"/>
    <n v="76"/>
    <s v="N"/>
    <x v="0"/>
    <x v="0"/>
    <x v="0"/>
    <x v="1"/>
    <n v="0"/>
    <n v="735"/>
    <n v="5592"/>
    <n v="1506"/>
    <n v="283"/>
    <n v="42"/>
    <n v="125"/>
    <n v="610"/>
    <n v="960"/>
    <n v="126"/>
    <n v="57"/>
    <n v="31"/>
    <n v="42"/>
    <n v="694"/>
    <n v="618"/>
    <n v="3.82"/>
    <n v="33"/>
    <n v="11"/>
    <n v="30"/>
    <n v="4365"/>
    <n v="1353"/>
    <n v="111"/>
    <n v="546"/>
    <n v="897"/>
    <n v="152"/>
    <n v="156"/>
    <n v="0.97599999999999998"/>
    <x v="71"/>
    <s v="Veterans Stadium"/>
    <n v="1909233"/>
    <n v="104"/>
    <n v="103"/>
    <s v="PHI"/>
    <s v="PHI"/>
    <s v="PHI"/>
  </r>
  <r>
    <x v="104"/>
    <x v="1"/>
    <x v="1"/>
    <x v="1"/>
    <s v="PIT"/>
    <s v="PIT"/>
    <x v="39"/>
    <s v="E"/>
    <n v="1"/>
    <n v="161"/>
    <n v="80"/>
    <n v="92"/>
    <n v="69"/>
    <s v="Y"/>
    <x v="0"/>
    <x v="0"/>
    <x v="0"/>
    <x v="1"/>
    <n v="0"/>
    <n v="712"/>
    <n v="5489"/>
    <n v="1444"/>
    <n v="255"/>
    <n v="47"/>
    <n v="138"/>
    <n v="468"/>
    <n v="832"/>
    <n v="49"/>
    <n v="28"/>
    <n v="38"/>
    <n v="40"/>
    <n v="565"/>
    <n v="480"/>
    <n v="3.01"/>
    <n v="43"/>
    <n v="14"/>
    <n v="31"/>
    <n v="4312"/>
    <n v="1302"/>
    <n v="79"/>
    <n v="551"/>
    <n v="768"/>
    <n v="151"/>
    <n v="147"/>
    <n v="0.97599999999999998"/>
    <x v="77"/>
    <s v="Three Rivers Stadium"/>
    <n v="1270018"/>
    <n v="99"/>
    <n v="97"/>
    <s v="PIT"/>
    <s v="PIT"/>
    <s v="PIT"/>
  </r>
  <r>
    <x v="104"/>
    <x v="1"/>
    <x v="1"/>
    <x v="1"/>
    <s v="SDN"/>
    <s v="SDP"/>
    <x v="92"/>
    <s v="W"/>
    <n v="4"/>
    <n v="162"/>
    <n v="81"/>
    <n v="71"/>
    <n v="91"/>
    <s v="N"/>
    <x v="0"/>
    <x v="0"/>
    <x v="0"/>
    <x v="1"/>
    <n v="0"/>
    <n v="552"/>
    <n v="5429"/>
    <n v="1324"/>
    <n v="215"/>
    <n v="22"/>
    <n v="78"/>
    <n v="506"/>
    <n v="754"/>
    <n v="85"/>
    <n v="50"/>
    <n v="37"/>
    <n v="46"/>
    <n v="683"/>
    <n v="566"/>
    <n v="3.48"/>
    <n v="40"/>
    <n v="12"/>
    <n v="20"/>
    <n v="4390"/>
    <n v="1494"/>
    <n v="99"/>
    <n v="521"/>
    <n v="713"/>
    <n v="188"/>
    <n v="163"/>
    <n v="0.97099999999999997"/>
    <x v="126"/>
    <s v="Jack Murphy Stadium"/>
    <n v="1281747"/>
    <n v="94"/>
    <n v="96"/>
    <s v="SDP"/>
    <s v="SDN"/>
    <s v="SDN"/>
  </r>
  <r>
    <x v="104"/>
    <x v="1"/>
    <x v="1"/>
    <x v="1"/>
    <s v="SFN"/>
    <s v="SFG"/>
    <x v="42"/>
    <s v="W"/>
    <n v="3"/>
    <n v="161"/>
    <n v="81"/>
    <n v="80"/>
    <n v="81"/>
    <s v="N"/>
    <x v="0"/>
    <x v="0"/>
    <x v="0"/>
    <x v="1"/>
    <n v="0"/>
    <n v="659"/>
    <n v="5447"/>
    <n v="1412"/>
    <n v="235"/>
    <n v="45"/>
    <n v="84"/>
    <n v="604"/>
    <n v="775"/>
    <n v="99"/>
    <n v="47"/>
    <n v="22"/>
    <n v="51"/>
    <n v="671"/>
    <n v="595"/>
    <n v="3.74"/>
    <n v="37"/>
    <n v="9"/>
    <n v="24"/>
    <n v="4298"/>
    <n v="1406"/>
    <n v="92"/>
    <n v="612"/>
    <n v="856"/>
    <n v="146"/>
    <n v="164"/>
    <n v="0.97599999999999998"/>
    <x v="115"/>
    <s v="Candlestick Park"/>
    <n v="522919"/>
    <n v="104"/>
    <n v="105"/>
    <s v="SFG"/>
    <s v="SFN"/>
    <s v="SFN"/>
  </r>
  <r>
    <x v="104"/>
    <x v="1"/>
    <x v="1"/>
    <x v="1"/>
    <s v="SLN"/>
    <s v="STL"/>
    <x v="40"/>
    <s v="E"/>
    <n v="3"/>
    <n v="163"/>
    <n v="82"/>
    <n v="82"/>
    <n v="80"/>
    <s v="N"/>
    <x v="0"/>
    <x v="0"/>
    <x v="0"/>
    <x v="1"/>
    <n v="0"/>
    <n v="662"/>
    <n v="5597"/>
    <n v="1527"/>
    <n v="239"/>
    <n v="46"/>
    <n v="81"/>
    <n v="444"/>
    <n v="649"/>
    <n v="116"/>
    <n v="49"/>
    <n v="29"/>
    <n v="45"/>
    <n v="689"/>
    <n v="577"/>
    <n v="3.57"/>
    <n v="33"/>
    <n v="13"/>
    <n v="36"/>
    <n v="4364"/>
    <n v="1452"/>
    <n v="98"/>
    <n v="571"/>
    <n v="824"/>
    <n v="171"/>
    <n v="140"/>
    <n v="0.97299999999999998"/>
    <x v="83"/>
    <s v="Busch Stadium II"/>
    <n v="1695270"/>
    <n v="104"/>
    <n v="105"/>
    <s v="STL"/>
    <s v="SLN"/>
    <s v="SLN"/>
  </r>
  <r>
    <x v="104"/>
    <x v="1"/>
    <x v="1"/>
    <x v="5"/>
    <s v="TEX"/>
    <s v="TEX"/>
    <x v="88"/>
    <s v="W"/>
    <n v="3"/>
    <n v="162"/>
    <n v="80"/>
    <n v="79"/>
    <n v="83"/>
    <s v="N"/>
    <x v="0"/>
    <x v="0"/>
    <x v="0"/>
    <x v="1"/>
    <n v="0"/>
    <n v="714"/>
    <n v="5599"/>
    <n v="1431"/>
    <n v="208"/>
    <n v="17"/>
    <n v="134"/>
    <n v="613"/>
    <n v="863"/>
    <n v="102"/>
    <n v="62"/>
    <n v="25"/>
    <n v="41"/>
    <n v="733"/>
    <n v="629"/>
    <n v="3.86"/>
    <n v="60"/>
    <n v="16"/>
    <n v="17"/>
    <n v="4397"/>
    <n v="1456"/>
    <n v="123"/>
    <n v="518"/>
    <n v="792"/>
    <n v="191"/>
    <n v="173"/>
    <n v="0.97099999999999997"/>
    <x v="128"/>
    <s v="Arlington Stadium"/>
    <n v="1127924"/>
    <n v="99"/>
    <n v="99"/>
    <s v="TEX"/>
    <s v="TEX"/>
    <s v="TEX"/>
  </r>
  <r>
    <x v="105"/>
    <x v="1"/>
    <x v="1"/>
    <x v="1"/>
    <s v="ATL"/>
    <s v="ATL"/>
    <x v="24"/>
    <s v="W"/>
    <n v="6"/>
    <n v="162"/>
    <n v="81"/>
    <n v="70"/>
    <n v="92"/>
    <s v="N"/>
    <x v="0"/>
    <x v="0"/>
    <x v="0"/>
    <x v="1"/>
    <n v="0"/>
    <n v="620"/>
    <n v="5345"/>
    <n v="1309"/>
    <n v="170"/>
    <n v="30"/>
    <n v="82"/>
    <n v="589"/>
    <n v="811"/>
    <n v="74"/>
    <n v="61"/>
    <n v="19"/>
    <n v="47"/>
    <n v="700"/>
    <n v="617"/>
    <n v="3.86"/>
    <n v="33"/>
    <n v="13"/>
    <n v="27"/>
    <n v="4314"/>
    <n v="1435"/>
    <n v="86"/>
    <n v="564"/>
    <n v="818"/>
    <n v="167"/>
    <n v="151"/>
    <n v="0.97299999999999998"/>
    <x v="122"/>
    <s v="Atlanta-Fulton County Stadium"/>
    <n v="818179"/>
    <n v="106"/>
    <n v="108"/>
    <s v="ATL"/>
    <s v="ATL"/>
    <s v="ATL"/>
  </r>
  <r>
    <x v="105"/>
    <x v="1"/>
    <x v="1"/>
    <x v="5"/>
    <s v="BAL"/>
    <s v="BAL"/>
    <x v="37"/>
    <s v="E"/>
    <n v="2"/>
    <n v="162"/>
    <n v="81"/>
    <n v="88"/>
    <n v="74"/>
    <s v="N"/>
    <x v="0"/>
    <x v="0"/>
    <x v="0"/>
    <x v="1"/>
    <n v="0"/>
    <n v="619"/>
    <n v="5457"/>
    <n v="1326"/>
    <n v="213"/>
    <n v="28"/>
    <n v="119"/>
    <n v="519"/>
    <n v="883"/>
    <n v="150"/>
    <n v="61"/>
    <n v="23"/>
    <n v="35"/>
    <n v="598"/>
    <n v="541"/>
    <n v="3.32"/>
    <n v="59"/>
    <n v="16"/>
    <n v="23"/>
    <n v="4406"/>
    <n v="1396"/>
    <n v="80"/>
    <n v="489"/>
    <n v="678"/>
    <n v="118"/>
    <n v="157"/>
    <n v="0.98199999999999998"/>
    <x v="36"/>
    <s v="Memorial Stadium"/>
    <n v="1058609"/>
    <n v="94"/>
    <n v="93"/>
    <s v="BAL"/>
    <s v="BAL"/>
    <s v="BAL"/>
  </r>
  <r>
    <x v="105"/>
    <x v="1"/>
    <x v="1"/>
    <x v="5"/>
    <s v="BOS"/>
    <s v="BOS"/>
    <x v="74"/>
    <s v="E"/>
    <n v="3"/>
    <n v="162"/>
    <n v="81"/>
    <n v="83"/>
    <n v="79"/>
    <s v="N"/>
    <x v="0"/>
    <x v="0"/>
    <x v="0"/>
    <x v="1"/>
    <n v="0"/>
    <n v="716"/>
    <n v="5511"/>
    <n v="1448"/>
    <n v="257"/>
    <n v="53"/>
    <n v="134"/>
    <n v="500"/>
    <n v="832"/>
    <n v="95"/>
    <n v="70"/>
    <n v="29"/>
    <n v="59"/>
    <n v="660"/>
    <n v="571"/>
    <n v="3.52"/>
    <n v="49"/>
    <n v="13"/>
    <n v="27"/>
    <n v="4374"/>
    <n v="1495"/>
    <n v="109"/>
    <n v="409"/>
    <n v="673"/>
    <n v="141"/>
    <n v="148"/>
    <n v="0.97799999999999998"/>
    <x v="92"/>
    <s v="Fenway Park II"/>
    <n v="1895846"/>
    <n v="113"/>
    <n v="112"/>
    <s v="BOS"/>
    <s v="BOS"/>
    <s v="BOS"/>
  </r>
  <r>
    <x v="105"/>
    <x v="1"/>
    <x v="1"/>
    <x v="5"/>
    <s v="CAL"/>
    <s v="ANA"/>
    <x v="87"/>
    <s v="W"/>
    <n v="4"/>
    <n v="162"/>
    <n v="81"/>
    <n v="76"/>
    <n v="86"/>
    <s v="N"/>
    <x v="0"/>
    <x v="0"/>
    <x v="0"/>
    <x v="1"/>
    <n v="0"/>
    <n v="550"/>
    <n v="5385"/>
    <n v="1265"/>
    <n v="210"/>
    <n v="23"/>
    <n v="63"/>
    <n v="534"/>
    <n v="812"/>
    <n v="126"/>
    <n v="80"/>
    <n v="42"/>
    <n v="48"/>
    <n v="631"/>
    <n v="551"/>
    <n v="3.36"/>
    <n v="64"/>
    <n v="15"/>
    <n v="17"/>
    <n v="4432"/>
    <n v="1323"/>
    <n v="95"/>
    <n v="553"/>
    <n v="992"/>
    <n v="150"/>
    <n v="139"/>
    <n v="0.97699999999999998"/>
    <x v="120"/>
    <s v="Anaheim Stadium"/>
    <n v="1006774"/>
    <n v="93"/>
    <n v="94"/>
    <s v="CAL"/>
    <s v="CAL"/>
    <s v="CAL"/>
  </r>
  <r>
    <x v="105"/>
    <x v="1"/>
    <x v="1"/>
    <x v="5"/>
    <s v="CHA"/>
    <s v="CHW"/>
    <x v="75"/>
    <s v="W"/>
    <n v="6"/>
    <n v="161"/>
    <n v="80"/>
    <n v="64"/>
    <n v="97"/>
    <s v="N"/>
    <x v="0"/>
    <x v="0"/>
    <x v="0"/>
    <x v="1"/>
    <n v="0"/>
    <n v="586"/>
    <n v="5532"/>
    <n v="1410"/>
    <n v="209"/>
    <n v="46"/>
    <n v="73"/>
    <n v="471"/>
    <n v="739"/>
    <n v="120"/>
    <n v="53"/>
    <n v="34"/>
    <n v="55"/>
    <n v="745"/>
    <n v="684"/>
    <n v="4.25"/>
    <n v="54"/>
    <n v="10"/>
    <n v="22"/>
    <n v="4344"/>
    <n v="1460"/>
    <n v="87"/>
    <n v="600"/>
    <n v="802"/>
    <n v="130"/>
    <n v="155"/>
    <n v="0.97899999999999998"/>
    <x v="85"/>
    <s v="Comiskey Park"/>
    <n v="914945"/>
    <n v="101"/>
    <n v="102"/>
    <s v="CHW"/>
    <s v="CHA"/>
    <s v="CHA"/>
  </r>
  <r>
    <x v="105"/>
    <x v="1"/>
    <x v="1"/>
    <x v="1"/>
    <s v="CHN"/>
    <s v="CHC"/>
    <x v="25"/>
    <s v="E"/>
    <n v="4"/>
    <n v="162"/>
    <n v="81"/>
    <n v="75"/>
    <n v="87"/>
    <s v="N"/>
    <x v="0"/>
    <x v="0"/>
    <x v="0"/>
    <x v="1"/>
    <n v="0"/>
    <n v="611"/>
    <n v="5519"/>
    <n v="1386"/>
    <n v="216"/>
    <n v="24"/>
    <n v="105"/>
    <n v="490"/>
    <n v="834"/>
    <n v="74"/>
    <n v="74"/>
    <n v="30"/>
    <n v="41"/>
    <n v="728"/>
    <n v="643"/>
    <n v="3.93"/>
    <n v="27"/>
    <n v="12"/>
    <n v="33"/>
    <n v="4414"/>
    <n v="1511"/>
    <n v="123"/>
    <n v="490"/>
    <n v="850"/>
    <n v="140"/>
    <n v="145"/>
    <n v="0.97799999999999998"/>
    <x v="88"/>
    <s v="Wrigley Field"/>
    <n v="1026217"/>
    <n v="108"/>
    <n v="109"/>
    <s v="CHC"/>
    <s v="CHN"/>
    <s v="CHN"/>
  </r>
  <r>
    <x v="105"/>
    <x v="1"/>
    <x v="1"/>
    <x v="1"/>
    <s v="CIN"/>
    <s v="CIN"/>
    <x v="26"/>
    <s v="W"/>
    <n v="1"/>
    <n v="162"/>
    <n v="81"/>
    <n v="102"/>
    <n v="60"/>
    <s v="Y"/>
    <x v="0"/>
    <x v="1"/>
    <x v="1"/>
    <x v="2"/>
    <n v="1"/>
    <n v="857"/>
    <n v="5702"/>
    <n v="1599"/>
    <n v="271"/>
    <n v="63"/>
    <n v="141"/>
    <n v="681"/>
    <n v="902"/>
    <n v="210"/>
    <n v="57"/>
    <n v="28"/>
    <n v="60"/>
    <n v="633"/>
    <n v="573"/>
    <n v="3.51"/>
    <n v="33"/>
    <n v="12"/>
    <n v="45"/>
    <n v="4413"/>
    <n v="1436"/>
    <n v="100"/>
    <n v="491"/>
    <n v="790"/>
    <n v="102"/>
    <n v="157"/>
    <n v="0.98399999999999999"/>
    <x v="25"/>
    <s v="Riverfront Stadium"/>
    <n v="2629708"/>
    <n v="102"/>
    <n v="100"/>
    <s v="CIN"/>
    <s v="CIN"/>
    <s v="CIN"/>
  </r>
  <r>
    <x v="105"/>
    <x v="1"/>
    <x v="1"/>
    <x v="5"/>
    <s v="CLE"/>
    <s v="CLE"/>
    <x v="76"/>
    <s v="E"/>
    <n v="4"/>
    <n v="159"/>
    <n v="79"/>
    <n v="81"/>
    <n v="78"/>
    <s v="N"/>
    <x v="0"/>
    <x v="0"/>
    <x v="0"/>
    <x v="1"/>
    <n v="0"/>
    <n v="615"/>
    <n v="5412"/>
    <n v="1423"/>
    <n v="189"/>
    <n v="38"/>
    <n v="85"/>
    <n v="479"/>
    <n v="631"/>
    <n v="75"/>
    <n v="69"/>
    <n v="11"/>
    <n v="60"/>
    <n v="615"/>
    <n v="552"/>
    <n v="3.47"/>
    <n v="30"/>
    <n v="17"/>
    <n v="46"/>
    <n v="4296"/>
    <n v="1361"/>
    <n v="80"/>
    <n v="533"/>
    <n v="928"/>
    <n v="121"/>
    <n v="159"/>
    <n v="0.98"/>
    <x v="107"/>
    <s v="Cleveland Stadium"/>
    <n v="948776"/>
    <n v="98"/>
    <n v="98"/>
    <s v="CLE"/>
    <s v="CLE"/>
    <s v="CLE"/>
  </r>
  <r>
    <x v="105"/>
    <x v="1"/>
    <x v="1"/>
    <x v="5"/>
    <s v="DET"/>
    <s v="DET"/>
    <x v="77"/>
    <s v="E"/>
    <n v="5"/>
    <n v="161"/>
    <n v="80"/>
    <n v="74"/>
    <n v="87"/>
    <s v="N"/>
    <x v="0"/>
    <x v="0"/>
    <x v="0"/>
    <x v="1"/>
    <n v="0"/>
    <n v="609"/>
    <n v="5441"/>
    <n v="1401"/>
    <n v="207"/>
    <n v="38"/>
    <n v="101"/>
    <n v="450"/>
    <n v="730"/>
    <n v="107"/>
    <n v="59"/>
    <n v="31"/>
    <n v="50"/>
    <n v="709"/>
    <n v="615"/>
    <n v="3.87"/>
    <n v="55"/>
    <n v="12"/>
    <n v="20"/>
    <n v="4294"/>
    <n v="1426"/>
    <n v="101"/>
    <n v="550"/>
    <n v="738"/>
    <n v="168"/>
    <n v="161"/>
    <n v="0.97399999999999998"/>
    <x v="86"/>
    <s v="Tiger Stadium"/>
    <n v="1467020"/>
    <n v="103"/>
    <n v="105"/>
    <s v="DET"/>
    <s v="DET"/>
    <s v="DET"/>
  </r>
  <r>
    <x v="105"/>
    <x v="1"/>
    <x v="1"/>
    <x v="1"/>
    <s v="HOU"/>
    <s v="HOU"/>
    <x v="89"/>
    <s v="W"/>
    <n v="3"/>
    <n v="162"/>
    <n v="82"/>
    <n v="80"/>
    <n v="82"/>
    <s v="N"/>
    <x v="0"/>
    <x v="0"/>
    <x v="0"/>
    <x v="1"/>
    <n v="0"/>
    <n v="625"/>
    <n v="5464"/>
    <n v="1401"/>
    <n v="195"/>
    <n v="50"/>
    <n v="66"/>
    <n v="530"/>
    <n v="719"/>
    <n v="150"/>
    <n v="57"/>
    <n v="21"/>
    <n v="39"/>
    <n v="657"/>
    <n v="571"/>
    <n v="3.56"/>
    <n v="42"/>
    <n v="17"/>
    <n v="29"/>
    <n v="4333"/>
    <n v="1349"/>
    <n v="82"/>
    <n v="662"/>
    <n v="780"/>
    <n v="140"/>
    <n v="155"/>
    <n v="0.97799999999999998"/>
    <x v="121"/>
    <s v="Astrodome"/>
    <n v="886146"/>
    <n v="91"/>
    <n v="91"/>
    <s v="HOU"/>
    <s v="HOU"/>
    <s v="HOU"/>
  </r>
  <r>
    <x v="105"/>
    <x v="1"/>
    <x v="1"/>
    <x v="5"/>
    <s v="KCA"/>
    <s v="KCR"/>
    <x v="91"/>
    <s v="W"/>
    <n v="1"/>
    <n v="162"/>
    <n v="81"/>
    <n v="90"/>
    <n v="72"/>
    <s v="Y"/>
    <x v="0"/>
    <x v="0"/>
    <x v="0"/>
    <x v="1"/>
    <n v="0"/>
    <n v="713"/>
    <n v="5540"/>
    <n v="1490"/>
    <n v="259"/>
    <n v="57"/>
    <n v="65"/>
    <n v="484"/>
    <n v="650"/>
    <n v="218"/>
    <n v="106"/>
    <n v="31"/>
    <n v="71"/>
    <n v="611"/>
    <n v="525"/>
    <n v="3.21"/>
    <n v="41"/>
    <n v="12"/>
    <n v="35"/>
    <n v="4417"/>
    <n v="1356"/>
    <n v="83"/>
    <n v="493"/>
    <n v="735"/>
    <n v="139"/>
    <n v="147"/>
    <n v="0.97799999999999998"/>
    <x v="124"/>
    <s v="Royals Stadium"/>
    <n v="1680265"/>
    <n v="102"/>
    <n v="100"/>
    <s v="KCR"/>
    <s v="KCA"/>
    <s v="KCA"/>
  </r>
  <r>
    <x v="105"/>
    <x v="1"/>
    <x v="1"/>
    <x v="1"/>
    <s v="LAN"/>
    <s v="LAD"/>
    <x v="47"/>
    <s v="W"/>
    <n v="2"/>
    <n v="162"/>
    <n v="81"/>
    <n v="92"/>
    <n v="70"/>
    <s v="N"/>
    <x v="0"/>
    <x v="0"/>
    <x v="0"/>
    <x v="1"/>
    <n v="0"/>
    <n v="608"/>
    <n v="5472"/>
    <n v="1371"/>
    <n v="200"/>
    <n v="34"/>
    <n v="91"/>
    <n v="486"/>
    <n v="744"/>
    <n v="144"/>
    <n v="55"/>
    <n v="29"/>
    <n v="47"/>
    <n v="543"/>
    <n v="493"/>
    <n v="3.02"/>
    <n v="47"/>
    <n v="17"/>
    <n v="28"/>
    <n v="4412"/>
    <n v="1330"/>
    <n v="97"/>
    <n v="479"/>
    <n v="747"/>
    <n v="128"/>
    <n v="154"/>
    <n v="0.98"/>
    <x v="114"/>
    <s v="Dodger Stadium"/>
    <n v="2386301"/>
    <n v="98"/>
    <n v="97"/>
    <s v="LAD"/>
    <s v="LAN"/>
    <s v="LAN"/>
  </r>
  <r>
    <x v="105"/>
    <x v="1"/>
    <x v="1"/>
    <x v="5"/>
    <s v="MIN"/>
    <s v="MIN"/>
    <x v="79"/>
    <s v="W"/>
    <n v="3"/>
    <n v="162"/>
    <n v="81"/>
    <n v="85"/>
    <n v="77"/>
    <s v="N"/>
    <x v="0"/>
    <x v="0"/>
    <x v="0"/>
    <x v="1"/>
    <n v="0"/>
    <n v="743"/>
    <n v="5574"/>
    <n v="1526"/>
    <n v="222"/>
    <n v="51"/>
    <n v="81"/>
    <n v="550"/>
    <n v="714"/>
    <n v="146"/>
    <n v="75"/>
    <n v="41"/>
    <n v="49"/>
    <n v="704"/>
    <n v="599"/>
    <n v="3.69"/>
    <n v="29"/>
    <n v="11"/>
    <n v="23"/>
    <n v="4377"/>
    <n v="1421"/>
    <n v="89"/>
    <n v="610"/>
    <n v="762"/>
    <n v="172"/>
    <n v="182"/>
    <n v="0.97299999999999998"/>
    <x v="117"/>
    <s v="Metropolitan Stadium"/>
    <n v="715394"/>
    <n v="103"/>
    <n v="102"/>
    <s v="MIN"/>
    <s v="MIN"/>
    <s v="MIN"/>
  </r>
  <r>
    <x v="105"/>
    <x v="1"/>
    <x v="1"/>
    <x v="5"/>
    <s v="ML4"/>
    <s v="MIL"/>
    <x v="53"/>
    <s v="E"/>
    <n v="6"/>
    <n v="161"/>
    <n v="81"/>
    <n v="66"/>
    <n v="95"/>
    <s v="N"/>
    <x v="0"/>
    <x v="0"/>
    <x v="0"/>
    <x v="1"/>
    <n v="0"/>
    <n v="570"/>
    <n v="5396"/>
    <n v="1326"/>
    <n v="170"/>
    <n v="38"/>
    <n v="88"/>
    <n v="511"/>
    <n v="909"/>
    <n v="62"/>
    <n v="61"/>
    <n v="23"/>
    <n v="48"/>
    <n v="655"/>
    <n v="581"/>
    <n v="3.64"/>
    <n v="45"/>
    <n v="10"/>
    <n v="27"/>
    <n v="4306"/>
    <n v="1406"/>
    <n v="99"/>
    <n v="567"/>
    <n v="677"/>
    <n v="152"/>
    <n v="160"/>
    <n v="0.97499999999999998"/>
    <x v="53"/>
    <s v="County Stadium"/>
    <n v="1012164"/>
    <n v="98"/>
    <n v="99"/>
    <s v="MIL"/>
    <s v="MIL"/>
    <s v="MIL"/>
  </r>
  <r>
    <x v="105"/>
    <x v="1"/>
    <x v="1"/>
    <x v="1"/>
    <s v="MON"/>
    <s v="WSN"/>
    <x v="13"/>
    <s v="E"/>
    <n v="6"/>
    <n v="162"/>
    <n v="80"/>
    <n v="55"/>
    <n v="107"/>
    <s v="N"/>
    <x v="0"/>
    <x v="0"/>
    <x v="0"/>
    <x v="1"/>
    <n v="0"/>
    <n v="531"/>
    <n v="5428"/>
    <n v="1275"/>
    <n v="224"/>
    <n v="32"/>
    <n v="94"/>
    <n v="433"/>
    <n v="841"/>
    <n v="86"/>
    <n v="44"/>
    <n v="16"/>
    <n v="40"/>
    <n v="734"/>
    <n v="639"/>
    <n v="3.99"/>
    <n v="26"/>
    <n v="10"/>
    <n v="21"/>
    <n v="4320"/>
    <n v="1442"/>
    <n v="89"/>
    <n v="659"/>
    <n v="783"/>
    <n v="155"/>
    <n v="179"/>
    <n v="0.97599999999999998"/>
    <x v="125"/>
    <s v="Jarry Park"/>
    <n v="646704"/>
    <n v="105"/>
    <n v="107"/>
    <s v="MON"/>
    <s v="MON"/>
    <s v="MON"/>
  </r>
  <r>
    <x v="105"/>
    <x v="1"/>
    <x v="1"/>
    <x v="5"/>
    <s v="NYA"/>
    <s v="NYY"/>
    <x v="73"/>
    <s v="E"/>
    <n v="1"/>
    <n v="159"/>
    <n v="80"/>
    <n v="97"/>
    <n v="62"/>
    <s v="Y"/>
    <x v="0"/>
    <x v="1"/>
    <x v="1"/>
    <x v="1"/>
    <n v="0"/>
    <n v="730"/>
    <n v="5555"/>
    <n v="1496"/>
    <n v="231"/>
    <n v="36"/>
    <n v="120"/>
    <n v="470"/>
    <n v="616"/>
    <n v="163"/>
    <n v="65"/>
    <n v="35"/>
    <n v="46"/>
    <n v="575"/>
    <n v="516"/>
    <n v="3.19"/>
    <n v="62"/>
    <n v="15"/>
    <n v="37"/>
    <n v="4365"/>
    <n v="1300"/>
    <n v="97"/>
    <n v="448"/>
    <n v="674"/>
    <n v="126"/>
    <n v="141"/>
    <n v="0.98"/>
    <x v="96"/>
    <s v="Yankee Stadium II"/>
    <n v="2012434"/>
    <n v="100"/>
    <n v="98"/>
    <s v="NYY"/>
    <s v="NYA"/>
    <s v="NYA"/>
  </r>
  <r>
    <x v="105"/>
    <x v="1"/>
    <x v="1"/>
    <x v="1"/>
    <s v="NYN"/>
    <s v="NYM"/>
    <x v="90"/>
    <s v="E"/>
    <n v="3"/>
    <n v="162"/>
    <n v="82"/>
    <n v="86"/>
    <n v="76"/>
    <s v="N"/>
    <x v="0"/>
    <x v="0"/>
    <x v="0"/>
    <x v="1"/>
    <n v="0"/>
    <n v="615"/>
    <n v="5415"/>
    <n v="1334"/>
    <n v="198"/>
    <n v="34"/>
    <n v="102"/>
    <n v="561"/>
    <n v="797"/>
    <n v="66"/>
    <n v="58"/>
    <n v="28"/>
    <n v="33"/>
    <n v="538"/>
    <n v="473"/>
    <n v="2.94"/>
    <n v="53"/>
    <n v="18"/>
    <n v="25"/>
    <n v="4347"/>
    <n v="1248"/>
    <n v="97"/>
    <n v="419"/>
    <n v="1025"/>
    <n v="131"/>
    <n v="116"/>
    <n v="0.97899999999999998"/>
    <x v="119"/>
    <s v="Shea Stadium"/>
    <n v="1468754"/>
    <n v="94"/>
    <n v="94"/>
    <s v="NYM"/>
    <s v="NYN"/>
    <s v="NYN"/>
  </r>
  <r>
    <x v="105"/>
    <x v="1"/>
    <x v="1"/>
    <x v="5"/>
    <s v="OAK"/>
    <s v="OAK"/>
    <x v="78"/>
    <s v="W"/>
    <n v="2"/>
    <n v="161"/>
    <n v="81"/>
    <n v="87"/>
    <n v="74"/>
    <s v="N"/>
    <x v="0"/>
    <x v="0"/>
    <x v="0"/>
    <x v="1"/>
    <n v="0"/>
    <n v="686"/>
    <n v="5353"/>
    <n v="1319"/>
    <n v="208"/>
    <n v="33"/>
    <n v="113"/>
    <n v="592"/>
    <n v="818"/>
    <n v="341"/>
    <n v="123"/>
    <n v="45"/>
    <n v="58"/>
    <n v="598"/>
    <n v="528"/>
    <n v="3.26"/>
    <n v="39"/>
    <n v="15"/>
    <n v="29"/>
    <n v="4378"/>
    <n v="1412"/>
    <n v="96"/>
    <n v="415"/>
    <n v="711"/>
    <n v="144"/>
    <n v="130"/>
    <n v="0.97699999999999998"/>
    <x v="123"/>
    <s v="Oakland Coliseum"/>
    <n v="780593"/>
    <n v="95"/>
    <n v="95"/>
    <s v="OAK"/>
    <s v="OAK"/>
    <s v="OAK"/>
  </r>
  <r>
    <x v="105"/>
    <x v="1"/>
    <x v="1"/>
    <x v="1"/>
    <s v="PHI"/>
    <s v="PHI"/>
    <x v="44"/>
    <s v="E"/>
    <n v="1"/>
    <n v="162"/>
    <n v="81"/>
    <n v="101"/>
    <n v="61"/>
    <s v="Y"/>
    <x v="0"/>
    <x v="0"/>
    <x v="0"/>
    <x v="1"/>
    <n v="0"/>
    <n v="770"/>
    <n v="5528"/>
    <n v="1505"/>
    <n v="259"/>
    <n v="45"/>
    <n v="110"/>
    <n v="542"/>
    <n v="793"/>
    <n v="127"/>
    <n v="70"/>
    <n v="40"/>
    <n v="67"/>
    <n v="557"/>
    <n v="499"/>
    <n v="3.08"/>
    <n v="34"/>
    <n v="9"/>
    <n v="44"/>
    <n v="4377"/>
    <n v="1377"/>
    <n v="98"/>
    <n v="397"/>
    <n v="918"/>
    <n v="115"/>
    <n v="148"/>
    <n v="0.98099999999999998"/>
    <x v="71"/>
    <s v="Veterans Stadium"/>
    <n v="2480150"/>
    <n v="104"/>
    <n v="102"/>
    <s v="PHI"/>
    <s v="PHI"/>
    <s v="PHI"/>
  </r>
  <r>
    <x v="105"/>
    <x v="1"/>
    <x v="1"/>
    <x v="1"/>
    <s v="PIT"/>
    <s v="PIT"/>
    <x v="39"/>
    <s v="E"/>
    <n v="2"/>
    <n v="162"/>
    <n v="81"/>
    <n v="92"/>
    <n v="70"/>
    <s v="N"/>
    <x v="0"/>
    <x v="0"/>
    <x v="0"/>
    <x v="1"/>
    <n v="0"/>
    <n v="708"/>
    <n v="5604"/>
    <n v="1499"/>
    <n v="249"/>
    <n v="56"/>
    <n v="110"/>
    <n v="433"/>
    <n v="807"/>
    <n v="130"/>
    <n v="45"/>
    <n v="29"/>
    <n v="50"/>
    <n v="630"/>
    <n v="548"/>
    <n v="3.36"/>
    <n v="45"/>
    <n v="12"/>
    <n v="35"/>
    <n v="4399"/>
    <n v="1402"/>
    <n v="95"/>
    <n v="460"/>
    <n v="762"/>
    <n v="163"/>
    <n v="142"/>
    <n v="0.97499999999999998"/>
    <x v="77"/>
    <s v="Three Rivers Stadium"/>
    <n v="1025945"/>
    <n v="100"/>
    <n v="99"/>
    <s v="PIT"/>
    <s v="PIT"/>
    <s v="PIT"/>
  </r>
  <r>
    <x v="105"/>
    <x v="1"/>
    <x v="1"/>
    <x v="1"/>
    <s v="SDN"/>
    <s v="SDP"/>
    <x v="92"/>
    <s v="W"/>
    <n v="5"/>
    <n v="162"/>
    <n v="80"/>
    <n v="73"/>
    <n v="89"/>
    <s v="N"/>
    <x v="0"/>
    <x v="0"/>
    <x v="0"/>
    <x v="1"/>
    <n v="0"/>
    <n v="570"/>
    <n v="5369"/>
    <n v="1327"/>
    <n v="216"/>
    <n v="37"/>
    <n v="64"/>
    <n v="488"/>
    <n v="716"/>
    <n v="92"/>
    <n v="46"/>
    <n v="23"/>
    <n v="42"/>
    <n v="662"/>
    <n v="581"/>
    <n v="3.65"/>
    <n v="47"/>
    <n v="11"/>
    <n v="18"/>
    <n v="4297"/>
    <n v="1368"/>
    <n v="87"/>
    <n v="543"/>
    <n v="652"/>
    <n v="141"/>
    <n v="148"/>
    <n v="0.97799999999999998"/>
    <x v="126"/>
    <s v="Jack Murphy Stadium"/>
    <n v="1458478"/>
    <n v="92"/>
    <n v="94"/>
    <s v="SDP"/>
    <s v="SDN"/>
    <s v="SDN"/>
  </r>
  <r>
    <x v="105"/>
    <x v="1"/>
    <x v="1"/>
    <x v="1"/>
    <s v="SFN"/>
    <s v="SFG"/>
    <x v="42"/>
    <s v="W"/>
    <n v="4"/>
    <n v="162"/>
    <n v="81"/>
    <n v="74"/>
    <n v="88"/>
    <s v="N"/>
    <x v="0"/>
    <x v="0"/>
    <x v="0"/>
    <x v="1"/>
    <n v="0"/>
    <n v="595"/>
    <n v="5452"/>
    <n v="1340"/>
    <n v="211"/>
    <n v="37"/>
    <n v="85"/>
    <n v="518"/>
    <n v="778"/>
    <n v="88"/>
    <n v="55"/>
    <n v="25"/>
    <n v="48"/>
    <n v="686"/>
    <n v="573"/>
    <n v="3.53"/>
    <n v="27"/>
    <n v="18"/>
    <n v="31"/>
    <n v="4385"/>
    <n v="1464"/>
    <n v="68"/>
    <n v="518"/>
    <n v="746"/>
    <n v="186"/>
    <n v="153"/>
    <n v="0.97099999999999997"/>
    <x v="115"/>
    <s v="Candlestick Park"/>
    <n v="626868"/>
    <n v="103"/>
    <n v="103"/>
    <s v="SFG"/>
    <s v="SFN"/>
    <s v="SFN"/>
  </r>
  <r>
    <x v="105"/>
    <x v="1"/>
    <x v="1"/>
    <x v="1"/>
    <s v="SLN"/>
    <s v="STL"/>
    <x v="40"/>
    <s v="E"/>
    <n v="5"/>
    <n v="162"/>
    <n v="81"/>
    <n v="72"/>
    <n v="90"/>
    <s v="N"/>
    <x v="0"/>
    <x v="0"/>
    <x v="0"/>
    <x v="1"/>
    <n v="0"/>
    <n v="629"/>
    <n v="5516"/>
    <n v="1432"/>
    <n v="243"/>
    <n v="57"/>
    <n v="63"/>
    <n v="512"/>
    <n v="860"/>
    <n v="123"/>
    <n v="55"/>
    <n v="22"/>
    <n v="45"/>
    <n v="671"/>
    <n v="582"/>
    <n v="3.6"/>
    <n v="35"/>
    <n v="15"/>
    <n v="26"/>
    <n v="4361"/>
    <n v="1416"/>
    <n v="91"/>
    <n v="581"/>
    <n v="731"/>
    <n v="174"/>
    <n v="163"/>
    <n v="0.97299999999999998"/>
    <x v="83"/>
    <s v="Busch Stadium II"/>
    <n v="1207079"/>
    <n v="101"/>
    <n v="101"/>
    <s v="STL"/>
    <s v="SLN"/>
    <s v="SLN"/>
  </r>
  <r>
    <x v="105"/>
    <x v="1"/>
    <x v="1"/>
    <x v="5"/>
    <s v="TEX"/>
    <s v="TEX"/>
    <x v="88"/>
    <s v="W"/>
    <n v="4"/>
    <n v="162"/>
    <n v="81"/>
    <n v="76"/>
    <n v="86"/>
    <s v="N"/>
    <x v="0"/>
    <x v="0"/>
    <x v="0"/>
    <x v="1"/>
    <n v="0"/>
    <n v="616"/>
    <n v="5555"/>
    <n v="1390"/>
    <n v="213"/>
    <n v="26"/>
    <n v="80"/>
    <n v="568"/>
    <n v="809"/>
    <n v="87"/>
    <n v="45"/>
    <n v="29"/>
    <n v="45"/>
    <n v="652"/>
    <n v="565"/>
    <n v="3.45"/>
    <n v="63"/>
    <n v="15"/>
    <n v="15"/>
    <n v="4416"/>
    <n v="1464"/>
    <n v="106"/>
    <n v="461"/>
    <n v="773"/>
    <n v="156"/>
    <n v="142"/>
    <n v="0.97599999999999998"/>
    <x v="128"/>
    <s v="Arlington Stadium"/>
    <n v="1164982"/>
    <n v="102"/>
    <n v="102"/>
    <s v="TEX"/>
    <s v="TEX"/>
    <s v="TEX"/>
  </r>
  <r>
    <x v="106"/>
    <x v="1"/>
    <x v="1"/>
    <x v="1"/>
    <s v="ATL"/>
    <s v="ATL"/>
    <x v="24"/>
    <s v="W"/>
    <n v="6"/>
    <n v="162"/>
    <n v="81"/>
    <n v="61"/>
    <n v="101"/>
    <s v="N"/>
    <x v="0"/>
    <x v="0"/>
    <x v="0"/>
    <x v="1"/>
    <n v="0"/>
    <n v="678"/>
    <n v="5534"/>
    <n v="1404"/>
    <n v="218"/>
    <n v="20"/>
    <n v="139"/>
    <n v="537"/>
    <n v="876"/>
    <n v="82"/>
    <n v="53"/>
    <n v="17"/>
    <n v="34"/>
    <n v="895"/>
    <n v="779"/>
    <n v="4.8499999999999996"/>
    <n v="28"/>
    <n v="5"/>
    <n v="31"/>
    <n v="4336"/>
    <n v="1581"/>
    <n v="169"/>
    <n v="701"/>
    <n v="915"/>
    <n v="175"/>
    <n v="127"/>
    <n v="0.97199999999999998"/>
    <x v="122"/>
    <s v="Atlanta-Fulton County Stadium"/>
    <n v="872464"/>
    <n v="112"/>
    <n v="114"/>
    <s v="ATL"/>
    <s v="ATL"/>
    <s v="ATL"/>
  </r>
  <r>
    <x v="106"/>
    <x v="1"/>
    <x v="1"/>
    <x v="5"/>
    <s v="BAL"/>
    <s v="BAL"/>
    <x v="37"/>
    <s v="E"/>
    <n v="2"/>
    <n v="161"/>
    <n v="81"/>
    <n v="97"/>
    <n v="64"/>
    <s v="N"/>
    <x v="0"/>
    <x v="0"/>
    <x v="0"/>
    <x v="1"/>
    <n v="0"/>
    <n v="719"/>
    <n v="5494"/>
    <n v="1433"/>
    <n v="231"/>
    <n v="25"/>
    <n v="148"/>
    <n v="560"/>
    <n v="945"/>
    <n v="90"/>
    <n v="51"/>
    <n v="24"/>
    <n v="47"/>
    <n v="653"/>
    <n v="603"/>
    <n v="3.74"/>
    <n v="65"/>
    <n v="11"/>
    <n v="23"/>
    <n v="4353"/>
    <n v="1414"/>
    <n v="124"/>
    <n v="494"/>
    <n v="737"/>
    <n v="106"/>
    <n v="189"/>
    <n v="0.98299999999999998"/>
    <x v="36"/>
    <s v="Memorial Stadium"/>
    <n v="1195769"/>
    <n v="94"/>
    <n v="94"/>
    <s v="BAL"/>
    <s v="BAL"/>
    <s v="BAL"/>
  </r>
  <r>
    <x v="106"/>
    <x v="1"/>
    <x v="1"/>
    <x v="5"/>
    <s v="BOS"/>
    <s v="BOS"/>
    <x v="74"/>
    <s v="E"/>
    <n v="2"/>
    <n v="161"/>
    <n v="80"/>
    <n v="97"/>
    <n v="64"/>
    <s v="N"/>
    <x v="0"/>
    <x v="0"/>
    <x v="0"/>
    <x v="1"/>
    <n v="0"/>
    <n v="859"/>
    <n v="5510"/>
    <n v="1551"/>
    <n v="258"/>
    <n v="56"/>
    <n v="213"/>
    <n v="528"/>
    <n v="905"/>
    <n v="66"/>
    <n v="47"/>
    <n v="42"/>
    <n v="59"/>
    <n v="712"/>
    <n v="652"/>
    <n v="4.1100000000000003"/>
    <n v="40"/>
    <n v="13"/>
    <n v="40"/>
    <n v="4284"/>
    <n v="1555"/>
    <n v="158"/>
    <n v="378"/>
    <n v="758"/>
    <n v="133"/>
    <n v="162"/>
    <n v="0.97799999999999998"/>
    <x v="92"/>
    <s v="Fenway Park II"/>
    <n v="2074549"/>
    <n v="113"/>
    <n v="112"/>
    <s v="BOS"/>
    <s v="BOS"/>
    <s v="BOS"/>
  </r>
  <r>
    <x v="106"/>
    <x v="1"/>
    <x v="1"/>
    <x v="5"/>
    <s v="CAL"/>
    <s v="ANA"/>
    <x v="87"/>
    <s v="W"/>
    <n v="5"/>
    <n v="162"/>
    <n v="81"/>
    <n v="74"/>
    <n v="88"/>
    <s v="N"/>
    <x v="0"/>
    <x v="0"/>
    <x v="0"/>
    <x v="1"/>
    <n v="0"/>
    <n v="675"/>
    <n v="5410"/>
    <n v="1380"/>
    <n v="233"/>
    <n v="40"/>
    <n v="131"/>
    <n v="542"/>
    <n v="880"/>
    <n v="159"/>
    <n v="89"/>
    <n v="36"/>
    <n v="51"/>
    <n v="695"/>
    <n v="594"/>
    <n v="3.72"/>
    <n v="53"/>
    <n v="13"/>
    <n v="26"/>
    <n v="4313"/>
    <n v="1383"/>
    <n v="136"/>
    <n v="572"/>
    <n v="965"/>
    <n v="147"/>
    <n v="137"/>
    <n v="0.97599999999999998"/>
    <x v="120"/>
    <s v="Anaheim Stadium"/>
    <n v="1432633"/>
    <n v="96"/>
    <n v="96"/>
    <s v="CAL"/>
    <s v="CAL"/>
    <s v="CAL"/>
  </r>
  <r>
    <x v="106"/>
    <x v="1"/>
    <x v="1"/>
    <x v="5"/>
    <s v="CHA"/>
    <s v="CHW"/>
    <x v="75"/>
    <s v="W"/>
    <n v="3"/>
    <n v="162"/>
    <n v="81"/>
    <n v="90"/>
    <n v="72"/>
    <s v="N"/>
    <x v="0"/>
    <x v="0"/>
    <x v="0"/>
    <x v="1"/>
    <n v="0"/>
    <n v="844"/>
    <n v="5633"/>
    <n v="1568"/>
    <n v="254"/>
    <n v="52"/>
    <n v="192"/>
    <n v="559"/>
    <n v="666"/>
    <n v="42"/>
    <n v="44"/>
    <n v="34"/>
    <n v="63"/>
    <n v="771"/>
    <n v="682"/>
    <n v="4.25"/>
    <n v="34"/>
    <n v="3"/>
    <n v="40"/>
    <n v="4334"/>
    <n v="1557"/>
    <n v="136"/>
    <n v="516"/>
    <n v="842"/>
    <n v="159"/>
    <n v="125"/>
    <n v="0.97399999999999998"/>
    <x v="85"/>
    <s v="Comiskey Park"/>
    <n v="1657135"/>
    <n v="100"/>
    <n v="101"/>
    <s v="CHW"/>
    <s v="CHA"/>
    <s v="CHA"/>
  </r>
  <r>
    <x v="106"/>
    <x v="1"/>
    <x v="1"/>
    <x v="1"/>
    <s v="CHN"/>
    <s v="CHC"/>
    <x v="25"/>
    <s v="E"/>
    <n v="4"/>
    <n v="162"/>
    <n v="81"/>
    <n v="81"/>
    <n v="81"/>
    <s v="N"/>
    <x v="0"/>
    <x v="0"/>
    <x v="0"/>
    <x v="1"/>
    <n v="0"/>
    <n v="692"/>
    <n v="5604"/>
    <n v="1489"/>
    <n v="271"/>
    <n v="37"/>
    <n v="111"/>
    <n v="534"/>
    <n v="796"/>
    <n v="64"/>
    <n v="45"/>
    <n v="27"/>
    <n v="52"/>
    <n v="739"/>
    <n v="654"/>
    <n v="4.01"/>
    <n v="16"/>
    <n v="10"/>
    <n v="44"/>
    <n v="4404"/>
    <n v="1500"/>
    <n v="128"/>
    <n v="489"/>
    <n v="942"/>
    <n v="153"/>
    <n v="147"/>
    <n v="0.97699999999999998"/>
    <x v="88"/>
    <s v="Wrigley Field"/>
    <n v="1439834"/>
    <n v="111"/>
    <n v="112"/>
    <s v="CHC"/>
    <s v="CHN"/>
    <s v="CHN"/>
  </r>
  <r>
    <x v="106"/>
    <x v="1"/>
    <x v="1"/>
    <x v="1"/>
    <s v="CIN"/>
    <s v="CIN"/>
    <x v="26"/>
    <s v="W"/>
    <n v="2"/>
    <n v="162"/>
    <n v="81"/>
    <n v="88"/>
    <n v="74"/>
    <s v="N"/>
    <x v="0"/>
    <x v="0"/>
    <x v="0"/>
    <x v="1"/>
    <n v="0"/>
    <n v="802"/>
    <n v="5524"/>
    <n v="1513"/>
    <n v="269"/>
    <n v="42"/>
    <n v="181"/>
    <n v="600"/>
    <n v="911"/>
    <n v="170"/>
    <n v="64"/>
    <n v="25"/>
    <n v="50"/>
    <n v="725"/>
    <n v="673"/>
    <n v="4.21"/>
    <n v="33"/>
    <n v="12"/>
    <n v="32"/>
    <n v="4312"/>
    <n v="1469"/>
    <n v="156"/>
    <n v="544"/>
    <n v="868"/>
    <n v="95"/>
    <n v="154"/>
    <n v="0.98399999999999999"/>
    <x v="25"/>
    <s v="Riverfront Stadium"/>
    <n v="2519670"/>
    <n v="102"/>
    <n v="101"/>
    <s v="CIN"/>
    <s v="CIN"/>
    <s v="CIN"/>
  </r>
  <r>
    <x v="106"/>
    <x v="1"/>
    <x v="1"/>
    <x v="5"/>
    <s v="CLE"/>
    <s v="CLE"/>
    <x v="76"/>
    <s v="E"/>
    <n v="5"/>
    <n v="161"/>
    <n v="81"/>
    <n v="71"/>
    <n v="90"/>
    <s v="N"/>
    <x v="0"/>
    <x v="0"/>
    <x v="0"/>
    <x v="1"/>
    <n v="0"/>
    <n v="676"/>
    <n v="5491"/>
    <n v="1476"/>
    <n v="221"/>
    <n v="46"/>
    <n v="100"/>
    <n v="531"/>
    <n v="688"/>
    <n v="87"/>
    <n v="87"/>
    <n v="34"/>
    <n v="54"/>
    <n v="739"/>
    <n v="661"/>
    <n v="4.0999999999999996"/>
    <n v="45"/>
    <n v="8"/>
    <n v="30"/>
    <n v="4357"/>
    <n v="1441"/>
    <n v="136"/>
    <n v="550"/>
    <n v="876"/>
    <n v="130"/>
    <n v="145"/>
    <n v="0.97899999999999998"/>
    <x v="107"/>
    <s v="Cleveland Stadium"/>
    <n v="900365"/>
    <n v="96"/>
    <n v="97"/>
    <s v="CLE"/>
    <s v="CLE"/>
    <s v="CLE"/>
  </r>
  <r>
    <x v="106"/>
    <x v="1"/>
    <x v="1"/>
    <x v="5"/>
    <s v="DET"/>
    <s v="DET"/>
    <x v="77"/>
    <s v="E"/>
    <n v="4"/>
    <n v="162"/>
    <n v="81"/>
    <n v="74"/>
    <n v="88"/>
    <s v="N"/>
    <x v="0"/>
    <x v="0"/>
    <x v="0"/>
    <x v="1"/>
    <n v="0"/>
    <n v="714"/>
    <n v="5604"/>
    <n v="1480"/>
    <n v="228"/>
    <n v="45"/>
    <n v="166"/>
    <n v="452"/>
    <n v="764"/>
    <n v="60"/>
    <n v="46"/>
    <n v="20"/>
    <n v="56"/>
    <n v="751"/>
    <n v="668"/>
    <n v="4.13"/>
    <n v="44"/>
    <n v="3"/>
    <n v="23"/>
    <n v="4371"/>
    <n v="1526"/>
    <n v="162"/>
    <n v="470"/>
    <n v="784"/>
    <n v="142"/>
    <n v="153"/>
    <n v="0.97799999999999998"/>
    <x v="86"/>
    <s v="Tiger Stadium"/>
    <n v="1359856"/>
    <n v="105"/>
    <n v="105"/>
    <s v="DET"/>
    <s v="DET"/>
    <s v="DET"/>
  </r>
  <r>
    <x v="106"/>
    <x v="1"/>
    <x v="1"/>
    <x v="1"/>
    <s v="HOU"/>
    <s v="HOU"/>
    <x v="89"/>
    <s v="W"/>
    <n v="3"/>
    <n v="162"/>
    <n v="81"/>
    <n v="81"/>
    <n v="81"/>
    <s v="N"/>
    <x v="0"/>
    <x v="0"/>
    <x v="0"/>
    <x v="1"/>
    <n v="0"/>
    <n v="680"/>
    <n v="5530"/>
    <n v="1405"/>
    <n v="263"/>
    <n v="60"/>
    <n v="114"/>
    <n v="515"/>
    <n v="839"/>
    <n v="187"/>
    <n v="72"/>
    <n v="40"/>
    <n v="39"/>
    <n v="650"/>
    <n v="576"/>
    <n v="3.54"/>
    <n v="37"/>
    <n v="11"/>
    <n v="28"/>
    <n v="4397"/>
    <n v="1384"/>
    <n v="110"/>
    <n v="545"/>
    <n v="871"/>
    <n v="142"/>
    <n v="136"/>
    <n v="0.97799999999999998"/>
    <x v="121"/>
    <s v="Astrodome"/>
    <n v="1109560"/>
    <n v="91"/>
    <n v="91"/>
    <s v="HOU"/>
    <s v="HOU"/>
    <s v="HOU"/>
  </r>
  <r>
    <x v="106"/>
    <x v="1"/>
    <x v="1"/>
    <x v="5"/>
    <s v="KCA"/>
    <s v="KCR"/>
    <x v="91"/>
    <s v="W"/>
    <n v="1"/>
    <n v="162"/>
    <n v="81"/>
    <n v="102"/>
    <n v="60"/>
    <s v="Y"/>
    <x v="0"/>
    <x v="0"/>
    <x v="0"/>
    <x v="1"/>
    <n v="0"/>
    <n v="822"/>
    <n v="5594"/>
    <n v="1549"/>
    <n v="299"/>
    <n v="77"/>
    <n v="146"/>
    <n v="522"/>
    <n v="687"/>
    <n v="170"/>
    <n v="87"/>
    <n v="45"/>
    <n v="58"/>
    <n v="651"/>
    <n v="571"/>
    <n v="3.52"/>
    <n v="41"/>
    <n v="15"/>
    <n v="42"/>
    <n v="4382"/>
    <n v="1377"/>
    <n v="110"/>
    <n v="499"/>
    <n v="850"/>
    <n v="137"/>
    <n v="145"/>
    <n v="0.97799999999999998"/>
    <x v="124"/>
    <s v="Royals Stadium"/>
    <n v="1852603"/>
    <n v="102"/>
    <n v="100"/>
    <s v="KCR"/>
    <s v="KCA"/>
    <s v="KCA"/>
  </r>
  <r>
    <x v="106"/>
    <x v="1"/>
    <x v="1"/>
    <x v="1"/>
    <s v="LAN"/>
    <s v="LAD"/>
    <x v="47"/>
    <s v="W"/>
    <n v="1"/>
    <n v="162"/>
    <n v="81"/>
    <n v="98"/>
    <n v="64"/>
    <s v="Y"/>
    <x v="0"/>
    <x v="1"/>
    <x v="1"/>
    <x v="1"/>
    <n v="0"/>
    <n v="769"/>
    <n v="5589"/>
    <n v="1484"/>
    <n v="223"/>
    <n v="28"/>
    <n v="191"/>
    <n v="588"/>
    <n v="896"/>
    <n v="114"/>
    <n v="62"/>
    <n v="23"/>
    <n v="44"/>
    <n v="582"/>
    <n v="528"/>
    <n v="3.22"/>
    <n v="34"/>
    <n v="13"/>
    <n v="39"/>
    <n v="4426"/>
    <n v="1393"/>
    <n v="119"/>
    <n v="438"/>
    <n v="930"/>
    <n v="124"/>
    <n v="160"/>
    <n v="0.98099999999999998"/>
    <x v="114"/>
    <s v="Dodger Stadium"/>
    <n v="2955087"/>
    <n v="100"/>
    <n v="98"/>
    <s v="LAD"/>
    <s v="LAN"/>
    <s v="LAN"/>
  </r>
  <r>
    <x v="106"/>
    <x v="1"/>
    <x v="1"/>
    <x v="5"/>
    <s v="MIN"/>
    <s v="MIN"/>
    <x v="79"/>
    <s v="W"/>
    <n v="4"/>
    <n v="161"/>
    <n v="80"/>
    <n v="84"/>
    <n v="77"/>
    <s v="N"/>
    <x v="0"/>
    <x v="0"/>
    <x v="0"/>
    <x v="1"/>
    <n v="0"/>
    <n v="867"/>
    <n v="5639"/>
    <n v="1588"/>
    <n v="273"/>
    <n v="60"/>
    <n v="123"/>
    <n v="563"/>
    <n v="754"/>
    <n v="105"/>
    <n v="65"/>
    <n v="43"/>
    <n v="56"/>
    <n v="776"/>
    <n v="698"/>
    <n v="4.3600000000000003"/>
    <n v="35"/>
    <n v="4"/>
    <n v="25"/>
    <n v="4326"/>
    <n v="1546"/>
    <n v="151"/>
    <n v="507"/>
    <n v="737"/>
    <n v="143"/>
    <n v="184"/>
    <n v="0.97799999999999998"/>
    <x v="117"/>
    <s v="Metropolitan Stadium"/>
    <n v="1162727"/>
    <n v="99"/>
    <n v="99"/>
    <s v="MIN"/>
    <s v="MIN"/>
    <s v="MIN"/>
  </r>
  <r>
    <x v="106"/>
    <x v="1"/>
    <x v="1"/>
    <x v="5"/>
    <s v="ML4"/>
    <s v="MIL"/>
    <x v="53"/>
    <s v="E"/>
    <n v="6"/>
    <n v="162"/>
    <n v="81"/>
    <n v="67"/>
    <n v="95"/>
    <s v="N"/>
    <x v="0"/>
    <x v="0"/>
    <x v="0"/>
    <x v="1"/>
    <n v="0"/>
    <n v="639"/>
    <n v="5517"/>
    <n v="1425"/>
    <n v="255"/>
    <n v="46"/>
    <n v="125"/>
    <n v="443"/>
    <n v="862"/>
    <n v="85"/>
    <n v="67"/>
    <n v="22"/>
    <n v="45"/>
    <n v="765"/>
    <n v="687"/>
    <n v="4.32"/>
    <n v="38"/>
    <n v="6"/>
    <n v="25"/>
    <n v="4293"/>
    <n v="1461"/>
    <n v="136"/>
    <n v="566"/>
    <n v="719"/>
    <n v="139"/>
    <n v="165"/>
    <n v="0.97799999999999998"/>
    <x v="53"/>
    <s v="County Stadium"/>
    <n v="1114938"/>
    <n v="100"/>
    <n v="100"/>
    <s v="MIL"/>
    <s v="MIL"/>
    <s v="MIL"/>
  </r>
  <r>
    <x v="106"/>
    <x v="1"/>
    <x v="1"/>
    <x v="1"/>
    <s v="MON"/>
    <s v="WSN"/>
    <x v="13"/>
    <s v="E"/>
    <n v="5"/>
    <n v="162"/>
    <n v="81"/>
    <n v="75"/>
    <n v="87"/>
    <s v="N"/>
    <x v="0"/>
    <x v="0"/>
    <x v="0"/>
    <x v="1"/>
    <n v="0"/>
    <n v="665"/>
    <n v="5675"/>
    <n v="1474"/>
    <n v="294"/>
    <n v="50"/>
    <n v="138"/>
    <n v="478"/>
    <n v="877"/>
    <n v="88"/>
    <n v="50"/>
    <n v="21"/>
    <n v="39"/>
    <n v="736"/>
    <n v="660"/>
    <n v="4.01"/>
    <n v="31"/>
    <n v="11"/>
    <n v="33"/>
    <n v="4443"/>
    <n v="1426"/>
    <n v="135"/>
    <n v="579"/>
    <n v="856"/>
    <n v="129"/>
    <n v="128"/>
    <n v="0.98"/>
    <x v="125"/>
    <s v="Stade Olympique"/>
    <n v="1433757"/>
    <n v="97"/>
    <n v="97"/>
    <s v="MON"/>
    <s v="MON"/>
    <s v="MON"/>
  </r>
  <r>
    <x v="106"/>
    <x v="1"/>
    <x v="1"/>
    <x v="5"/>
    <s v="NYA"/>
    <s v="NYY"/>
    <x v="73"/>
    <s v="E"/>
    <n v="1"/>
    <n v="162"/>
    <n v="81"/>
    <n v="100"/>
    <n v="62"/>
    <s v="Y"/>
    <x v="0"/>
    <x v="1"/>
    <x v="1"/>
    <x v="2"/>
    <n v="1"/>
    <n v="831"/>
    <n v="5605"/>
    <n v="1576"/>
    <n v="267"/>
    <n v="47"/>
    <n v="184"/>
    <n v="533"/>
    <n v="681"/>
    <n v="93"/>
    <n v="57"/>
    <n v="28"/>
    <n v="48"/>
    <n v="651"/>
    <n v="581"/>
    <n v="3.61"/>
    <n v="52"/>
    <n v="16"/>
    <n v="34"/>
    <n v="4348"/>
    <n v="1395"/>
    <n v="139"/>
    <n v="486"/>
    <n v="758"/>
    <n v="132"/>
    <n v="151"/>
    <n v="0.97899999999999998"/>
    <x v="96"/>
    <s v="Yankee Stadium II"/>
    <n v="2103092"/>
    <n v="99"/>
    <n v="97"/>
    <s v="NYY"/>
    <s v="NYA"/>
    <s v="NYA"/>
  </r>
  <r>
    <x v="106"/>
    <x v="1"/>
    <x v="1"/>
    <x v="1"/>
    <s v="NYN"/>
    <s v="NYM"/>
    <x v="90"/>
    <s v="E"/>
    <n v="6"/>
    <n v="162"/>
    <n v="79"/>
    <n v="64"/>
    <n v="98"/>
    <s v="N"/>
    <x v="0"/>
    <x v="0"/>
    <x v="0"/>
    <x v="1"/>
    <n v="0"/>
    <n v="587"/>
    <n v="5410"/>
    <n v="1319"/>
    <n v="227"/>
    <n v="30"/>
    <n v="88"/>
    <n v="529"/>
    <n v="887"/>
    <n v="98"/>
    <n v="81"/>
    <n v="30"/>
    <n v="37"/>
    <n v="663"/>
    <n v="601"/>
    <n v="3.77"/>
    <n v="27"/>
    <n v="12"/>
    <n v="28"/>
    <n v="4301"/>
    <n v="1378"/>
    <n v="118"/>
    <n v="490"/>
    <n v="911"/>
    <n v="134"/>
    <n v="132"/>
    <n v="0.97799999999999998"/>
    <x v="119"/>
    <s v="Shea Stadium"/>
    <n v="1066825"/>
    <n v="95"/>
    <n v="95"/>
    <s v="NYM"/>
    <s v="NYN"/>
    <s v="NYN"/>
  </r>
  <r>
    <x v="106"/>
    <x v="1"/>
    <x v="1"/>
    <x v="5"/>
    <s v="OAK"/>
    <s v="OAK"/>
    <x v="78"/>
    <s v="W"/>
    <n v="7"/>
    <n v="161"/>
    <n v="81"/>
    <n v="63"/>
    <n v="98"/>
    <s v="N"/>
    <x v="0"/>
    <x v="0"/>
    <x v="0"/>
    <x v="1"/>
    <n v="0"/>
    <n v="605"/>
    <n v="5358"/>
    <n v="1284"/>
    <n v="176"/>
    <n v="37"/>
    <n v="117"/>
    <n v="516"/>
    <n v="910"/>
    <n v="176"/>
    <n v="89"/>
    <n v="36"/>
    <n v="46"/>
    <n v="749"/>
    <n v="645"/>
    <n v="4.04"/>
    <n v="32"/>
    <n v="4"/>
    <n v="26"/>
    <n v="4310"/>
    <n v="1459"/>
    <n v="145"/>
    <n v="560"/>
    <n v="788"/>
    <n v="190"/>
    <n v="136"/>
    <n v="0.97"/>
    <x v="123"/>
    <s v="Oakland Coliseum"/>
    <n v="495599"/>
    <n v="97"/>
    <n v="98"/>
    <s v="OAK"/>
    <s v="OAK"/>
    <s v="OAK"/>
  </r>
  <r>
    <x v="106"/>
    <x v="1"/>
    <x v="1"/>
    <x v="1"/>
    <s v="PHI"/>
    <s v="PHI"/>
    <x v="44"/>
    <s v="E"/>
    <n v="1"/>
    <n v="162"/>
    <n v="81"/>
    <n v="101"/>
    <n v="61"/>
    <s v="Y"/>
    <x v="0"/>
    <x v="0"/>
    <x v="0"/>
    <x v="1"/>
    <n v="0"/>
    <n v="847"/>
    <n v="5546"/>
    <n v="1548"/>
    <n v="266"/>
    <n v="56"/>
    <n v="186"/>
    <n v="573"/>
    <n v="806"/>
    <n v="135"/>
    <n v="68"/>
    <n v="38"/>
    <n v="74"/>
    <n v="668"/>
    <n v="600"/>
    <n v="3.71"/>
    <n v="31"/>
    <n v="7"/>
    <n v="47"/>
    <n v="4367"/>
    <n v="1451"/>
    <n v="134"/>
    <n v="482"/>
    <n v="856"/>
    <n v="120"/>
    <n v="168"/>
    <n v="0.98099999999999998"/>
    <x v="71"/>
    <s v="Veterans Stadium"/>
    <n v="2700070"/>
    <n v="105"/>
    <n v="103"/>
    <s v="PHI"/>
    <s v="PHI"/>
    <s v="PHI"/>
  </r>
  <r>
    <x v="106"/>
    <x v="1"/>
    <x v="1"/>
    <x v="1"/>
    <s v="PIT"/>
    <s v="PIT"/>
    <x v="39"/>
    <s v="E"/>
    <n v="2"/>
    <n v="162"/>
    <n v="81"/>
    <n v="96"/>
    <n v="66"/>
    <s v="N"/>
    <x v="0"/>
    <x v="0"/>
    <x v="0"/>
    <x v="1"/>
    <n v="0"/>
    <n v="734"/>
    <n v="5662"/>
    <n v="1550"/>
    <n v="278"/>
    <n v="57"/>
    <n v="133"/>
    <n v="474"/>
    <n v="878"/>
    <n v="260"/>
    <n v="120"/>
    <n v="34"/>
    <n v="43"/>
    <n v="665"/>
    <n v="594"/>
    <n v="3.61"/>
    <n v="25"/>
    <n v="15"/>
    <n v="39"/>
    <n v="4445"/>
    <n v="1406"/>
    <n v="149"/>
    <n v="485"/>
    <n v="890"/>
    <n v="145"/>
    <n v="137"/>
    <n v="0.97699999999999998"/>
    <x v="77"/>
    <s v="Three Rivers Stadium"/>
    <n v="1237349"/>
    <n v="102"/>
    <n v="101"/>
    <s v="PIT"/>
    <s v="PIT"/>
    <s v="PIT"/>
  </r>
  <r>
    <x v="106"/>
    <x v="1"/>
    <x v="1"/>
    <x v="1"/>
    <s v="SDN"/>
    <s v="SDP"/>
    <x v="92"/>
    <s v="W"/>
    <n v="5"/>
    <n v="162"/>
    <n v="81"/>
    <n v="69"/>
    <n v="93"/>
    <s v="N"/>
    <x v="0"/>
    <x v="0"/>
    <x v="0"/>
    <x v="1"/>
    <n v="0"/>
    <n v="692"/>
    <n v="5602"/>
    <n v="1397"/>
    <n v="245"/>
    <n v="49"/>
    <n v="120"/>
    <n v="602"/>
    <n v="1057"/>
    <n v="133"/>
    <n v="57"/>
    <n v="29"/>
    <n v="30"/>
    <n v="834"/>
    <n v="722"/>
    <n v="4.43"/>
    <n v="6"/>
    <n v="5"/>
    <n v="44"/>
    <n v="4399"/>
    <n v="1556"/>
    <n v="160"/>
    <n v="673"/>
    <n v="827"/>
    <n v="189"/>
    <n v="142"/>
    <n v="0.97099999999999997"/>
    <x v="126"/>
    <s v="Jack Murphy Stadium"/>
    <n v="1376269"/>
    <n v="90"/>
    <n v="91"/>
    <s v="SDP"/>
    <s v="SDN"/>
    <s v="SDN"/>
  </r>
  <r>
    <x v="106"/>
    <x v="1"/>
    <x v="1"/>
    <x v="5"/>
    <s v="SEA"/>
    <s v="SEA"/>
    <x v="93"/>
    <s v="W"/>
    <n v="6"/>
    <n v="162"/>
    <n v="81"/>
    <n v="64"/>
    <n v="98"/>
    <s v="N"/>
    <x v="0"/>
    <x v="0"/>
    <x v="0"/>
    <x v="1"/>
    <n v="0"/>
    <n v="624"/>
    <n v="5460"/>
    <n v="1398"/>
    <n v="218"/>
    <n v="33"/>
    <n v="133"/>
    <n v="426"/>
    <n v="769"/>
    <n v="110"/>
    <n v="67"/>
    <n v="35"/>
    <n v="42"/>
    <n v="855"/>
    <n v="769"/>
    <n v="4.83"/>
    <n v="18"/>
    <n v="1"/>
    <n v="31"/>
    <n v="4299"/>
    <n v="1508"/>
    <n v="194"/>
    <n v="578"/>
    <n v="785"/>
    <n v="147"/>
    <n v="162"/>
    <n v="0.97599999999999998"/>
    <x v="129"/>
    <s v="Kingdome"/>
    <n v="1338511"/>
    <n v="99"/>
    <n v="101"/>
    <s v="SEA"/>
    <s v="SEA"/>
    <s v="SEA"/>
  </r>
  <r>
    <x v="106"/>
    <x v="1"/>
    <x v="1"/>
    <x v="1"/>
    <s v="SFN"/>
    <s v="SFG"/>
    <x v="42"/>
    <s v="W"/>
    <n v="4"/>
    <n v="162"/>
    <n v="81"/>
    <n v="75"/>
    <n v="87"/>
    <s v="N"/>
    <x v="0"/>
    <x v="0"/>
    <x v="0"/>
    <x v="1"/>
    <n v="0"/>
    <n v="673"/>
    <n v="5497"/>
    <n v="1392"/>
    <n v="227"/>
    <n v="41"/>
    <n v="134"/>
    <n v="568"/>
    <n v="842"/>
    <n v="90"/>
    <n v="59"/>
    <n v="21"/>
    <n v="51"/>
    <n v="711"/>
    <n v="608"/>
    <n v="3.75"/>
    <n v="27"/>
    <n v="10"/>
    <n v="33"/>
    <n v="4377"/>
    <n v="1501"/>
    <n v="114"/>
    <n v="529"/>
    <n v="854"/>
    <n v="179"/>
    <n v="136"/>
    <n v="0.97199999999999998"/>
    <x v="115"/>
    <s v="Candlestick Park"/>
    <n v="700056"/>
    <n v="99"/>
    <n v="100"/>
    <s v="SFG"/>
    <s v="SFN"/>
    <s v="SFN"/>
  </r>
  <r>
    <x v="106"/>
    <x v="1"/>
    <x v="1"/>
    <x v="1"/>
    <s v="SLN"/>
    <s v="STL"/>
    <x v="40"/>
    <s v="E"/>
    <n v="3"/>
    <n v="162"/>
    <n v="83"/>
    <n v="83"/>
    <n v="79"/>
    <s v="N"/>
    <x v="0"/>
    <x v="0"/>
    <x v="0"/>
    <x v="1"/>
    <n v="0"/>
    <n v="737"/>
    <n v="5527"/>
    <n v="1490"/>
    <n v="252"/>
    <n v="56"/>
    <n v="96"/>
    <n v="489"/>
    <n v="823"/>
    <n v="134"/>
    <n v="112"/>
    <n v="25"/>
    <n v="29"/>
    <n v="688"/>
    <n v="612"/>
    <n v="3.81"/>
    <n v="26"/>
    <n v="10"/>
    <n v="31"/>
    <n v="4338"/>
    <n v="1420"/>
    <n v="139"/>
    <n v="532"/>
    <n v="768"/>
    <n v="139"/>
    <n v="174"/>
    <n v="0.97799999999999998"/>
    <x v="83"/>
    <s v="Busch Stadium II"/>
    <n v="1659287"/>
    <n v="99"/>
    <n v="99"/>
    <s v="STL"/>
    <s v="SLN"/>
    <s v="SLN"/>
  </r>
  <r>
    <x v="106"/>
    <x v="1"/>
    <x v="1"/>
    <x v="5"/>
    <s v="TEX"/>
    <s v="TEX"/>
    <x v="88"/>
    <s v="W"/>
    <n v="2"/>
    <n v="162"/>
    <n v="81"/>
    <n v="94"/>
    <n v="68"/>
    <s v="N"/>
    <x v="0"/>
    <x v="0"/>
    <x v="0"/>
    <x v="1"/>
    <n v="0"/>
    <n v="767"/>
    <n v="5541"/>
    <n v="1497"/>
    <n v="265"/>
    <n v="39"/>
    <n v="135"/>
    <n v="596"/>
    <n v="904"/>
    <n v="154"/>
    <n v="85"/>
    <n v="39"/>
    <n v="50"/>
    <n v="657"/>
    <n v="583"/>
    <n v="3.56"/>
    <n v="49"/>
    <n v="17"/>
    <n v="31"/>
    <n v="4417"/>
    <n v="1412"/>
    <n v="134"/>
    <n v="471"/>
    <n v="864"/>
    <n v="117"/>
    <n v="156"/>
    <n v="0.98199999999999998"/>
    <x v="128"/>
    <s v="Arlington Stadium"/>
    <n v="1250722"/>
    <n v="101"/>
    <n v="101"/>
    <s v="TEX"/>
    <s v="TEX"/>
    <s v="TEX"/>
  </r>
  <r>
    <x v="106"/>
    <x v="1"/>
    <x v="1"/>
    <x v="5"/>
    <s v="TOR"/>
    <s v="TOR"/>
    <x v="94"/>
    <s v="E"/>
    <n v="7"/>
    <n v="161"/>
    <n v="80"/>
    <n v="54"/>
    <n v="107"/>
    <s v="N"/>
    <x v="0"/>
    <x v="0"/>
    <x v="0"/>
    <x v="1"/>
    <n v="0"/>
    <n v="605"/>
    <n v="5419"/>
    <n v="1367"/>
    <n v="230"/>
    <n v="41"/>
    <n v="100"/>
    <n v="499"/>
    <n v="819"/>
    <n v="65"/>
    <n v="55"/>
    <n v="23"/>
    <n v="34"/>
    <n v="822"/>
    <n v="725"/>
    <n v="4.57"/>
    <n v="40"/>
    <n v="3"/>
    <n v="20"/>
    <n v="4285"/>
    <n v="1538"/>
    <n v="152"/>
    <n v="623"/>
    <n v="771"/>
    <n v="164"/>
    <n v="133"/>
    <n v="0.97399999999999998"/>
    <x v="130"/>
    <s v="Exhibition Stadium"/>
    <n v="1701052"/>
    <n v="101"/>
    <n v="103"/>
    <s v="TOR"/>
    <s v="TOR"/>
    <s v="TOR"/>
  </r>
  <r>
    <x v="107"/>
    <x v="1"/>
    <x v="1"/>
    <x v="1"/>
    <s v="ATL"/>
    <s v="ATL"/>
    <x v="24"/>
    <s v="W"/>
    <n v="6"/>
    <n v="162"/>
    <n v="81"/>
    <n v="69"/>
    <n v="93"/>
    <s v="N"/>
    <x v="0"/>
    <x v="0"/>
    <x v="0"/>
    <x v="1"/>
    <n v="0"/>
    <n v="600"/>
    <n v="5381"/>
    <n v="1313"/>
    <n v="191"/>
    <n v="39"/>
    <n v="123"/>
    <n v="550"/>
    <n v="874"/>
    <n v="90"/>
    <n v="65"/>
    <n v="27"/>
    <n v="47"/>
    <n v="750"/>
    <n v="653"/>
    <n v="4.08"/>
    <n v="29"/>
    <n v="12"/>
    <n v="32"/>
    <n v="4321"/>
    <n v="1404"/>
    <n v="132"/>
    <n v="624"/>
    <n v="848"/>
    <n v="153"/>
    <n v="126"/>
    <n v="0.97499999999999998"/>
    <x v="122"/>
    <s v="Atlanta-Fulton County Stadium"/>
    <n v="904494"/>
    <n v="112"/>
    <n v="114"/>
    <s v="ATL"/>
    <s v="ATL"/>
    <s v="ATL"/>
  </r>
  <r>
    <x v="107"/>
    <x v="1"/>
    <x v="1"/>
    <x v="5"/>
    <s v="BAL"/>
    <s v="BAL"/>
    <x v="37"/>
    <s v="E"/>
    <n v="4"/>
    <n v="161"/>
    <n v="81"/>
    <n v="90"/>
    <n v="71"/>
    <s v="N"/>
    <x v="0"/>
    <x v="0"/>
    <x v="0"/>
    <x v="1"/>
    <n v="0"/>
    <n v="659"/>
    <n v="5422"/>
    <n v="1397"/>
    <n v="248"/>
    <n v="19"/>
    <n v="154"/>
    <n v="552"/>
    <n v="864"/>
    <n v="75"/>
    <n v="61"/>
    <n v="22"/>
    <n v="42"/>
    <n v="633"/>
    <n v="566"/>
    <n v="3.56"/>
    <n v="65"/>
    <n v="16"/>
    <n v="33"/>
    <n v="4287"/>
    <n v="1340"/>
    <n v="107"/>
    <n v="509"/>
    <n v="754"/>
    <n v="110"/>
    <n v="166"/>
    <n v="0.98199999999999998"/>
    <x v="36"/>
    <s v="Memorial Stadium"/>
    <n v="1051724"/>
    <n v="94"/>
    <n v="93"/>
    <s v="BAL"/>
    <s v="BAL"/>
    <s v="BAL"/>
  </r>
  <r>
    <x v="107"/>
    <x v="1"/>
    <x v="1"/>
    <x v="5"/>
    <s v="BOS"/>
    <s v="BOS"/>
    <x v="74"/>
    <s v="E"/>
    <n v="2"/>
    <n v="163"/>
    <n v="82"/>
    <n v="99"/>
    <n v="64"/>
    <s v="N"/>
    <x v="0"/>
    <x v="0"/>
    <x v="0"/>
    <x v="1"/>
    <n v="0"/>
    <n v="796"/>
    <n v="5587"/>
    <n v="1493"/>
    <n v="270"/>
    <n v="46"/>
    <n v="172"/>
    <n v="582"/>
    <n v="835"/>
    <n v="74"/>
    <n v="51"/>
    <n v="24"/>
    <n v="58"/>
    <n v="657"/>
    <n v="579"/>
    <n v="3.54"/>
    <n v="57"/>
    <n v="15"/>
    <n v="26"/>
    <n v="4418"/>
    <n v="1530"/>
    <n v="137"/>
    <n v="464"/>
    <n v="706"/>
    <n v="146"/>
    <n v="171"/>
    <n v="0.97699999999999998"/>
    <x v="92"/>
    <s v="Fenway Park II"/>
    <n v="2320643"/>
    <n v="112"/>
    <n v="110"/>
    <s v="BOS"/>
    <s v="BOS"/>
    <s v="BOS"/>
  </r>
  <r>
    <x v="107"/>
    <x v="1"/>
    <x v="1"/>
    <x v="5"/>
    <s v="CAL"/>
    <s v="ANA"/>
    <x v="87"/>
    <s v="W"/>
    <n v="2"/>
    <n v="162"/>
    <n v="81"/>
    <n v="87"/>
    <n v="75"/>
    <s v="N"/>
    <x v="0"/>
    <x v="0"/>
    <x v="0"/>
    <x v="1"/>
    <n v="0"/>
    <n v="691"/>
    <n v="5472"/>
    <n v="1417"/>
    <n v="226"/>
    <n v="28"/>
    <n v="108"/>
    <n v="539"/>
    <n v="682"/>
    <n v="86"/>
    <n v="69"/>
    <n v="67"/>
    <n v="56"/>
    <n v="666"/>
    <n v="590"/>
    <n v="3.65"/>
    <n v="44"/>
    <n v="13"/>
    <n v="33"/>
    <n v="4367"/>
    <n v="1382"/>
    <n v="125"/>
    <n v="599"/>
    <n v="892"/>
    <n v="136"/>
    <n v="136"/>
    <n v="0.97799999999999998"/>
    <x v="120"/>
    <s v="Anaheim Stadium"/>
    <n v="1755386"/>
    <n v="96"/>
    <n v="96"/>
    <s v="CAL"/>
    <s v="CAL"/>
    <s v="CAL"/>
  </r>
  <r>
    <x v="107"/>
    <x v="1"/>
    <x v="1"/>
    <x v="5"/>
    <s v="CHA"/>
    <s v="CHW"/>
    <x v="75"/>
    <s v="W"/>
    <n v="5"/>
    <n v="161"/>
    <n v="80"/>
    <n v="71"/>
    <n v="90"/>
    <s v="N"/>
    <x v="0"/>
    <x v="0"/>
    <x v="0"/>
    <x v="1"/>
    <n v="0"/>
    <n v="634"/>
    <n v="5393"/>
    <n v="1423"/>
    <n v="221"/>
    <n v="41"/>
    <n v="106"/>
    <n v="409"/>
    <n v="625"/>
    <n v="83"/>
    <n v="68"/>
    <n v="33"/>
    <n v="57"/>
    <n v="731"/>
    <n v="660"/>
    <n v="4.21"/>
    <n v="38"/>
    <n v="9"/>
    <n v="33"/>
    <n v="4228"/>
    <n v="1380"/>
    <n v="128"/>
    <n v="586"/>
    <n v="710"/>
    <n v="139"/>
    <n v="130"/>
    <n v="0.97699999999999998"/>
    <x v="85"/>
    <s v="Comiskey Park"/>
    <n v="1491100"/>
    <n v="101"/>
    <n v="102"/>
    <s v="CHW"/>
    <s v="CHA"/>
    <s v="CHA"/>
  </r>
  <r>
    <x v="107"/>
    <x v="1"/>
    <x v="1"/>
    <x v="1"/>
    <s v="CHN"/>
    <s v="CHC"/>
    <x v="25"/>
    <s v="E"/>
    <n v="3"/>
    <n v="162"/>
    <n v="82"/>
    <n v="79"/>
    <n v="83"/>
    <s v="N"/>
    <x v="0"/>
    <x v="0"/>
    <x v="0"/>
    <x v="1"/>
    <n v="0"/>
    <n v="664"/>
    <n v="5532"/>
    <n v="1461"/>
    <n v="224"/>
    <n v="48"/>
    <n v="72"/>
    <n v="562"/>
    <n v="746"/>
    <n v="110"/>
    <n v="58"/>
    <n v="21"/>
    <n v="59"/>
    <n v="724"/>
    <n v="655"/>
    <n v="4.05"/>
    <n v="24"/>
    <n v="7"/>
    <n v="38"/>
    <n v="4366"/>
    <n v="1475"/>
    <n v="125"/>
    <n v="539"/>
    <n v="768"/>
    <n v="144"/>
    <n v="154"/>
    <n v="0.97799999999999998"/>
    <x v="88"/>
    <s v="Wrigley Field"/>
    <n v="1525311"/>
    <n v="112"/>
    <n v="112"/>
    <s v="CHC"/>
    <s v="CHN"/>
    <s v="CHN"/>
  </r>
  <r>
    <x v="107"/>
    <x v="1"/>
    <x v="1"/>
    <x v="1"/>
    <s v="CIN"/>
    <s v="CIN"/>
    <x v="26"/>
    <s v="W"/>
    <n v="2"/>
    <n v="161"/>
    <n v="80"/>
    <n v="92"/>
    <n v="69"/>
    <s v="N"/>
    <x v="0"/>
    <x v="0"/>
    <x v="0"/>
    <x v="1"/>
    <n v="0"/>
    <n v="710"/>
    <n v="5392"/>
    <n v="1378"/>
    <n v="270"/>
    <n v="32"/>
    <n v="136"/>
    <n v="636"/>
    <n v="899"/>
    <n v="137"/>
    <n v="58"/>
    <n v="26"/>
    <n v="54"/>
    <n v="688"/>
    <n v="613"/>
    <n v="3.81"/>
    <n v="16"/>
    <n v="10"/>
    <n v="46"/>
    <n v="4345"/>
    <n v="1437"/>
    <n v="122"/>
    <n v="567"/>
    <n v="908"/>
    <n v="134"/>
    <n v="120"/>
    <n v="0.97799999999999998"/>
    <x v="25"/>
    <s v="Riverfront Stadium"/>
    <n v="2532497"/>
    <n v="100"/>
    <n v="100"/>
    <s v="CIN"/>
    <s v="CIN"/>
    <s v="CIN"/>
  </r>
  <r>
    <x v="107"/>
    <x v="1"/>
    <x v="1"/>
    <x v="5"/>
    <s v="CLE"/>
    <s v="CLE"/>
    <x v="76"/>
    <s v="E"/>
    <n v="6"/>
    <n v="159"/>
    <n v="78"/>
    <n v="69"/>
    <n v="90"/>
    <s v="N"/>
    <x v="0"/>
    <x v="0"/>
    <x v="0"/>
    <x v="1"/>
    <n v="0"/>
    <n v="639"/>
    <n v="5365"/>
    <n v="1400"/>
    <n v="223"/>
    <n v="45"/>
    <n v="106"/>
    <n v="488"/>
    <n v="698"/>
    <n v="64"/>
    <n v="63"/>
    <n v="26"/>
    <n v="40"/>
    <n v="694"/>
    <n v="621"/>
    <n v="3.97"/>
    <n v="36"/>
    <n v="6"/>
    <n v="28"/>
    <n v="4222"/>
    <n v="1397"/>
    <n v="100"/>
    <n v="568"/>
    <n v="739"/>
    <n v="123"/>
    <n v="142"/>
    <n v="0.98"/>
    <x v="107"/>
    <s v="Cleveland Stadium"/>
    <n v="800584"/>
    <n v="99"/>
    <n v="100"/>
    <s v="CLE"/>
    <s v="CLE"/>
    <s v="CLE"/>
  </r>
  <r>
    <x v="107"/>
    <x v="1"/>
    <x v="1"/>
    <x v="5"/>
    <s v="DET"/>
    <s v="DET"/>
    <x v="77"/>
    <s v="E"/>
    <n v="5"/>
    <n v="162"/>
    <n v="81"/>
    <n v="86"/>
    <n v="76"/>
    <s v="N"/>
    <x v="0"/>
    <x v="0"/>
    <x v="0"/>
    <x v="1"/>
    <n v="0"/>
    <n v="714"/>
    <n v="5601"/>
    <n v="1520"/>
    <n v="218"/>
    <n v="34"/>
    <n v="129"/>
    <n v="563"/>
    <n v="695"/>
    <n v="90"/>
    <n v="38"/>
    <n v="31"/>
    <n v="47"/>
    <n v="653"/>
    <n v="589"/>
    <n v="3.64"/>
    <n v="60"/>
    <n v="12"/>
    <n v="21"/>
    <n v="4367"/>
    <n v="1441"/>
    <n v="135"/>
    <n v="503"/>
    <n v="684"/>
    <n v="118"/>
    <n v="177"/>
    <n v="0.98099999999999998"/>
    <x v="86"/>
    <s v="Tiger Stadium"/>
    <n v="1714893"/>
    <n v="103"/>
    <n v="103"/>
    <s v="DET"/>
    <s v="DET"/>
    <s v="DET"/>
  </r>
  <r>
    <x v="107"/>
    <x v="1"/>
    <x v="1"/>
    <x v="1"/>
    <s v="HOU"/>
    <s v="HOU"/>
    <x v="89"/>
    <s v="W"/>
    <n v="5"/>
    <n v="162"/>
    <n v="81"/>
    <n v="74"/>
    <n v="88"/>
    <s v="N"/>
    <x v="0"/>
    <x v="0"/>
    <x v="0"/>
    <x v="1"/>
    <n v="0"/>
    <n v="605"/>
    <n v="5458"/>
    <n v="1408"/>
    <n v="231"/>
    <n v="45"/>
    <n v="70"/>
    <n v="434"/>
    <n v="743"/>
    <n v="178"/>
    <n v="59"/>
    <n v="22"/>
    <n v="44"/>
    <n v="634"/>
    <n v="581"/>
    <n v="3.63"/>
    <n v="48"/>
    <n v="17"/>
    <n v="23"/>
    <n v="4321"/>
    <n v="1328"/>
    <n v="86"/>
    <n v="578"/>
    <n v="930"/>
    <n v="133"/>
    <n v="109"/>
    <n v="0.97799999999999998"/>
    <x v="121"/>
    <s v="Astrodome"/>
    <n v="1126145"/>
    <n v="92"/>
    <n v="92"/>
    <s v="HOU"/>
    <s v="HOU"/>
    <s v="HOU"/>
  </r>
  <r>
    <x v="107"/>
    <x v="1"/>
    <x v="1"/>
    <x v="5"/>
    <s v="KCA"/>
    <s v="KCR"/>
    <x v="91"/>
    <s v="W"/>
    <n v="1"/>
    <n v="162"/>
    <n v="81"/>
    <n v="92"/>
    <n v="70"/>
    <s v="Y"/>
    <x v="0"/>
    <x v="0"/>
    <x v="0"/>
    <x v="1"/>
    <n v="0"/>
    <n v="743"/>
    <n v="5474"/>
    <n v="1469"/>
    <n v="305"/>
    <n v="59"/>
    <n v="98"/>
    <n v="498"/>
    <n v="644"/>
    <n v="216"/>
    <n v="84"/>
    <n v="30"/>
    <n v="72"/>
    <n v="634"/>
    <n v="550"/>
    <n v="3.44"/>
    <n v="53"/>
    <n v="14"/>
    <n v="33"/>
    <n v="4317"/>
    <n v="1350"/>
    <n v="108"/>
    <n v="478"/>
    <n v="657"/>
    <n v="150"/>
    <n v="153"/>
    <n v="0.97599999999999998"/>
    <x v="124"/>
    <s v="Royals Stadium"/>
    <n v="2255493"/>
    <n v="103"/>
    <n v="102"/>
    <s v="KCR"/>
    <s v="KCA"/>
    <s v="KCA"/>
  </r>
  <r>
    <x v="107"/>
    <x v="1"/>
    <x v="1"/>
    <x v="1"/>
    <s v="LAN"/>
    <s v="LAD"/>
    <x v="47"/>
    <s v="W"/>
    <n v="1"/>
    <n v="162"/>
    <n v="81"/>
    <n v="95"/>
    <n v="67"/>
    <s v="Y"/>
    <x v="0"/>
    <x v="1"/>
    <x v="1"/>
    <x v="1"/>
    <n v="0"/>
    <n v="727"/>
    <n v="5437"/>
    <n v="1435"/>
    <n v="251"/>
    <n v="27"/>
    <n v="149"/>
    <n v="610"/>
    <n v="818"/>
    <n v="137"/>
    <n v="52"/>
    <n v="20"/>
    <n v="47"/>
    <n v="573"/>
    <n v="499"/>
    <n v="3.12"/>
    <n v="46"/>
    <n v="16"/>
    <n v="38"/>
    <n v="4321"/>
    <n v="1362"/>
    <n v="107"/>
    <n v="440"/>
    <n v="800"/>
    <n v="140"/>
    <n v="138"/>
    <n v="0.97799999999999998"/>
    <x v="114"/>
    <s v="Dodger Stadium"/>
    <n v="3347845"/>
    <n v="100"/>
    <n v="98"/>
    <s v="LAD"/>
    <s v="LAN"/>
    <s v="LAN"/>
  </r>
  <r>
    <x v="107"/>
    <x v="1"/>
    <x v="1"/>
    <x v="5"/>
    <s v="MIN"/>
    <s v="MIN"/>
    <x v="79"/>
    <s v="W"/>
    <n v="4"/>
    <n v="162"/>
    <n v="81"/>
    <n v="73"/>
    <n v="89"/>
    <s v="N"/>
    <x v="0"/>
    <x v="0"/>
    <x v="0"/>
    <x v="1"/>
    <n v="0"/>
    <n v="666"/>
    <n v="5522"/>
    <n v="1472"/>
    <n v="259"/>
    <n v="47"/>
    <n v="82"/>
    <n v="604"/>
    <n v="684"/>
    <n v="99"/>
    <n v="56"/>
    <n v="33"/>
    <n v="55"/>
    <n v="678"/>
    <n v="599"/>
    <n v="3.69"/>
    <n v="48"/>
    <n v="9"/>
    <n v="26"/>
    <n v="4379"/>
    <n v="1468"/>
    <n v="102"/>
    <n v="520"/>
    <n v="703"/>
    <n v="146"/>
    <n v="171"/>
    <n v="0.97699999999999998"/>
    <x v="117"/>
    <s v="Metropolitan Stadium"/>
    <n v="787878"/>
    <n v="102"/>
    <n v="102"/>
    <s v="MIN"/>
    <s v="MIN"/>
    <s v="MIN"/>
  </r>
  <r>
    <x v="107"/>
    <x v="1"/>
    <x v="1"/>
    <x v="5"/>
    <s v="ML4"/>
    <s v="MIL"/>
    <x v="53"/>
    <s v="E"/>
    <n v="3"/>
    <n v="162"/>
    <n v="81"/>
    <n v="93"/>
    <n v="69"/>
    <s v="N"/>
    <x v="0"/>
    <x v="0"/>
    <x v="0"/>
    <x v="1"/>
    <n v="0"/>
    <n v="804"/>
    <n v="5536"/>
    <n v="1530"/>
    <n v="265"/>
    <n v="38"/>
    <n v="173"/>
    <n v="520"/>
    <n v="805"/>
    <n v="95"/>
    <n v="53"/>
    <n v="32"/>
    <n v="50"/>
    <n v="650"/>
    <n v="583"/>
    <n v="3.65"/>
    <n v="62"/>
    <n v="19"/>
    <n v="24"/>
    <n v="4308"/>
    <n v="1442"/>
    <n v="109"/>
    <n v="398"/>
    <n v="577"/>
    <n v="150"/>
    <n v="144"/>
    <n v="0.97699999999999998"/>
    <x v="53"/>
    <s v="County Stadium"/>
    <n v="1601406"/>
    <n v="100"/>
    <n v="100"/>
    <s v="MIL"/>
    <s v="MIL"/>
    <s v="MIL"/>
  </r>
  <r>
    <x v="107"/>
    <x v="1"/>
    <x v="1"/>
    <x v="1"/>
    <s v="MON"/>
    <s v="WSN"/>
    <x v="13"/>
    <s v="E"/>
    <n v="4"/>
    <n v="162"/>
    <n v="80"/>
    <n v="76"/>
    <n v="86"/>
    <s v="N"/>
    <x v="0"/>
    <x v="0"/>
    <x v="0"/>
    <x v="1"/>
    <n v="0"/>
    <n v="633"/>
    <n v="5530"/>
    <n v="1404"/>
    <n v="269"/>
    <n v="31"/>
    <n v="121"/>
    <n v="396"/>
    <n v="881"/>
    <n v="80"/>
    <n v="42"/>
    <n v="35"/>
    <n v="40"/>
    <n v="611"/>
    <n v="550"/>
    <n v="3.42"/>
    <n v="42"/>
    <n v="13"/>
    <n v="32"/>
    <n v="4338"/>
    <n v="1332"/>
    <n v="117"/>
    <n v="572"/>
    <n v="740"/>
    <n v="134"/>
    <n v="150"/>
    <n v="0.97899999999999998"/>
    <x v="125"/>
    <s v="Stade Olympique"/>
    <n v="1427007"/>
    <n v="99"/>
    <n v="98"/>
    <s v="MON"/>
    <s v="MON"/>
    <s v="MON"/>
  </r>
  <r>
    <x v="107"/>
    <x v="1"/>
    <x v="1"/>
    <x v="5"/>
    <s v="NYA"/>
    <s v="NYY"/>
    <x v="73"/>
    <s v="E"/>
    <n v="1"/>
    <n v="163"/>
    <n v="81"/>
    <n v="100"/>
    <n v="63"/>
    <s v="Y"/>
    <x v="0"/>
    <x v="1"/>
    <x v="1"/>
    <x v="2"/>
    <n v="1"/>
    <n v="735"/>
    <n v="5583"/>
    <n v="1489"/>
    <n v="228"/>
    <n v="38"/>
    <n v="125"/>
    <n v="505"/>
    <n v="695"/>
    <n v="98"/>
    <n v="42"/>
    <n v="42"/>
    <n v="52"/>
    <n v="582"/>
    <n v="516"/>
    <n v="3.18"/>
    <n v="39"/>
    <n v="16"/>
    <n v="36"/>
    <n v="4382"/>
    <n v="1321"/>
    <n v="111"/>
    <n v="478"/>
    <n v="817"/>
    <n v="113"/>
    <n v="134"/>
    <n v="0.98199999999999998"/>
    <x v="96"/>
    <s v="Yankee Stadium II"/>
    <n v="2335871"/>
    <n v="97"/>
    <n v="96"/>
    <s v="NYY"/>
    <s v="NYA"/>
    <s v="NYA"/>
  </r>
  <r>
    <x v="107"/>
    <x v="1"/>
    <x v="1"/>
    <x v="1"/>
    <s v="NYN"/>
    <s v="NYM"/>
    <x v="90"/>
    <s v="E"/>
    <n v="6"/>
    <n v="162"/>
    <n v="80"/>
    <n v="66"/>
    <n v="96"/>
    <s v="N"/>
    <x v="0"/>
    <x v="0"/>
    <x v="0"/>
    <x v="1"/>
    <n v="0"/>
    <n v="607"/>
    <n v="5433"/>
    <n v="1332"/>
    <n v="227"/>
    <n v="47"/>
    <n v="86"/>
    <n v="549"/>
    <n v="829"/>
    <n v="100"/>
    <n v="77"/>
    <n v="24"/>
    <n v="55"/>
    <n v="690"/>
    <n v="626"/>
    <n v="3.87"/>
    <n v="21"/>
    <n v="7"/>
    <n v="26"/>
    <n v="4366"/>
    <n v="1447"/>
    <n v="114"/>
    <n v="531"/>
    <n v="775"/>
    <n v="132"/>
    <n v="160"/>
    <n v="0.97899999999999998"/>
    <x v="119"/>
    <s v="Shea Stadium"/>
    <n v="1007328"/>
    <n v="96"/>
    <n v="97"/>
    <s v="NYM"/>
    <s v="NYN"/>
    <s v="NYN"/>
  </r>
  <r>
    <x v="107"/>
    <x v="1"/>
    <x v="1"/>
    <x v="5"/>
    <s v="OAK"/>
    <s v="OAK"/>
    <x v="78"/>
    <s v="W"/>
    <n v="6"/>
    <n v="162"/>
    <n v="80"/>
    <n v="69"/>
    <n v="93"/>
    <s v="N"/>
    <x v="0"/>
    <x v="0"/>
    <x v="0"/>
    <x v="1"/>
    <n v="0"/>
    <n v="532"/>
    <n v="5321"/>
    <n v="1304"/>
    <n v="200"/>
    <n v="31"/>
    <n v="100"/>
    <n v="433"/>
    <n v="800"/>
    <n v="144"/>
    <n v="117"/>
    <n v="25"/>
    <n v="27"/>
    <n v="690"/>
    <n v="577"/>
    <n v="3.62"/>
    <n v="26"/>
    <n v="11"/>
    <n v="29"/>
    <n v="4300"/>
    <n v="1401"/>
    <n v="106"/>
    <n v="582"/>
    <n v="750"/>
    <n v="179"/>
    <n v="145"/>
    <n v="0.97099999999999997"/>
    <x v="123"/>
    <s v="Oakland Coliseum"/>
    <n v="526999"/>
    <n v="94"/>
    <n v="96"/>
    <s v="OAK"/>
    <s v="OAK"/>
    <s v="OAK"/>
  </r>
  <r>
    <x v="107"/>
    <x v="1"/>
    <x v="1"/>
    <x v="1"/>
    <s v="PHI"/>
    <s v="PHI"/>
    <x v="44"/>
    <s v="E"/>
    <n v="1"/>
    <n v="162"/>
    <n v="82"/>
    <n v="90"/>
    <n v="72"/>
    <s v="Y"/>
    <x v="0"/>
    <x v="0"/>
    <x v="0"/>
    <x v="1"/>
    <n v="0"/>
    <n v="708"/>
    <n v="5448"/>
    <n v="1404"/>
    <n v="248"/>
    <n v="32"/>
    <n v="133"/>
    <n v="552"/>
    <n v="866"/>
    <n v="152"/>
    <n v="58"/>
    <n v="42"/>
    <n v="49"/>
    <n v="586"/>
    <n v="532"/>
    <n v="3.33"/>
    <n v="38"/>
    <n v="9"/>
    <n v="29"/>
    <n v="4309"/>
    <n v="1343"/>
    <n v="118"/>
    <n v="393"/>
    <n v="813"/>
    <n v="104"/>
    <n v="156"/>
    <n v="0.98299999999999998"/>
    <x v="71"/>
    <s v="Veterans Stadium"/>
    <n v="2583389"/>
    <n v="101"/>
    <n v="100"/>
    <s v="PHI"/>
    <s v="PHI"/>
    <s v="PHI"/>
  </r>
  <r>
    <x v="107"/>
    <x v="1"/>
    <x v="1"/>
    <x v="1"/>
    <s v="PIT"/>
    <s v="PIT"/>
    <x v="39"/>
    <s v="E"/>
    <n v="2"/>
    <n v="161"/>
    <n v="81"/>
    <n v="88"/>
    <n v="73"/>
    <s v="N"/>
    <x v="0"/>
    <x v="0"/>
    <x v="0"/>
    <x v="1"/>
    <n v="0"/>
    <n v="684"/>
    <n v="5406"/>
    <n v="1390"/>
    <n v="239"/>
    <n v="54"/>
    <n v="115"/>
    <n v="480"/>
    <n v="874"/>
    <n v="213"/>
    <n v="90"/>
    <n v="42"/>
    <n v="46"/>
    <n v="637"/>
    <n v="548"/>
    <n v="3.41"/>
    <n v="30"/>
    <n v="13"/>
    <n v="44"/>
    <n v="4334"/>
    <n v="1366"/>
    <n v="103"/>
    <n v="499"/>
    <n v="880"/>
    <n v="167"/>
    <n v="133"/>
    <n v="0.97299999999999998"/>
    <x v="77"/>
    <s v="Three Rivers Stadium"/>
    <n v="964106"/>
    <n v="105"/>
    <n v="104"/>
    <s v="PIT"/>
    <s v="PIT"/>
    <s v="PIT"/>
  </r>
  <r>
    <x v="107"/>
    <x v="1"/>
    <x v="1"/>
    <x v="1"/>
    <s v="SDN"/>
    <s v="SDP"/>
    <x v="92"/>
    <s v="W"/>
    <n v="4"/>
    <n v="162"/>
    <n v="81"/>
    <n v="84"/>
    <n v="78"/>
    <s v="N"/>
    <x v="0"/>
    <x v="0"/>
    <x v="0"/>
    <x v="1"/>
    <n v="0"/>
    <n v="591"/>
    <n v="5360"/>
    <n v="1349"/>
    <n v="208"/>
    <n v="42"/>
    <n v="75"/>
    <n v="536"/>
    <n v="848"/>
    <n v="152"/>
    <n v="70"/>
    <n v="32"/>
    <n v="39"/>
    <n v="598"/>
    <n v="522"/>
    <n v="3.28"/>
    <n v="21"/>
    <n v="10"/>
    <n v="55"/>
    <n v="4301"/>
    <n v="1385"/>
    <n v="74"/>
    <n v="483"/>
    <n v="744"/>
    <n v="160"/>
    <n v="171"/>
    <n v="0.97499999999999998"/>
    <x v="126"/>
    <s v="Jack Murphy Stadium"/>
    <n v="1670107"/>
    <n v="91"/>
    <n v="92"/>
    <s v="SDP"/>
    <s v="SDN"/>
    <s v="SDN"/>
  </r>
  <r>
    <x v="107"/>
    <x v="1"/>
    <x v="1"/>
    <x v="5"/>
    <s v="SEA"/>
    <s v="SEA"/>
    <x v="93"/>
    <s v="W"/>
    <n v="7"/>
    <n v="160"/>
    <n v="81"/>
    <n v="56"/>
    <n v="104"/>
    <s v="N"/>
    <x v="0"/>
    <x v="0"/>
    <x v="0"/>
    <x v="1"/>
    <n v="0"/>
    <n v="614"/>
    <n v="5358"/>
    <n v="1327"/>
    <n v="229"/>
    <n v="37"/>
    <n v="97"/>
    <n v="522"/>
    <n v="702"/>
    <n v="123"/>
    <n v="47"/>
    <n v="22"/>
    <n v="53"/>
    <n v="834"/>
    <n v="737"/>
    <n v="4.67"/>
    <n v="28"/>
    <n v="4"/>
    <n v="20"/>
    <n v="4258"/>
    <n v="1540"/>
    <n v="155"/>
    <n v="567"/>
    <n v="630"/>
    <n v="141"/>
    <n v="174"/>
    <n v="0.97799999999999998"/>
    <x v="129"/>
    <s v="Kingdome"/>
    <n v="877440"/>
    <n v="100"/>
    <n v="101"/>
    <s v="SEA"/>
    <s v="SEA"/>
    <s v="SEA"/>
  </r>
  <r>
    <x v="107"/>
    <x v="1"/>
    <x v="1"/>
    <x v="1"/>
    <s v="SFN"/>
    <s v="SFG"/>
    <x v="42"/>
    <s v="W"/>
    <n v="3"/>
    <n v="162"/>
    <n v="81"/>
    <n v="89"/>
    <n v="73"/>
    <s v="N"/>
    <x v="0"/>
    <x v="0"/>
    <x v="0"/>
    <x v="1"/>
    <n v="0"/>
    <n v="613"/>
    <n v="5364"/>
    <n v="1331"/>
    <n v="240"/>
    <n v="41"/>
    <n v="117"/>
    <n v="554"/>
    <n v="814"/>
    <n v="87"/>
    <n v="54"/>
    <n v="17"/>
    <n v="40"/>
    <n v="594"/>
    <n v="534"/>
    <n v="3.3"/>
    <n v="42"/>
    <n v="17"/>
    <n v="29"/>
    <n v="4365"/>
    <n v="1377"/>
    <n v="84"/>
    <n v="453"/>
    <n v="840"/>
    <n v="146"/>
    <n v="118"/>
    <n v="0.97699999999999998"/>
    <x v="115"/>
    <s v="Candlestick Park"/>
    <n v="1740477"/>
    <n v="96"/>
    <n v="96"/>
    <s v="SFG"/>
    <s v="SFN"/>
    <s v="SFN"/>
  </r>
  <r>
    <x v="107"/>
    <x v="1"/>
    <x v="1"/>
    <x v="1"/>
    <s v="SLN"/>
    <s v="STL"/>
    <x v="40"/>
    <s v="E"/>
    <n v="5"/>
    <n v="162"/>
    <n v="81"/>
    <n v="69"/>
    <n v="93"/>
    <s v="N"/>
    <x v="0"/>
    <x v="0"/>
    <x v="0"/>
    <x v="1"/>
    <n v="0"/>
    <n v="600"/>
    <n v="5415"/>
    <n v="1351"/>
    <n v="263"/>
    <n v="44"/>
    <n v="79"/>
    <n v="420"/>
    <n v="713"/>
    <n v="97"/>
    <n v="42"/>
    <n v="22"/>
    <n v="53"/>
    <n v="657"/>
    <n v="572"/>
    <n v="3.58"/>
    <n v="32"/>
    <n v="13"/>
    <n v="22"/>
    <n v="4313"/>
    <n v="1300"/>
    <n v="94"/>
    <n v="600"/>
    <n v="859"/>
    <n v="136"/>
    <n v="155"/>
    <n v="0.97799999999999998"/>
    <x v="83"/>
    <s v="Busch Stadium II"/>
    <n v="1278215"/>
    <n v="99"/>
    <n v="99"/>
    <s v="STL"/>
    <s v="SLN"/>
    <s v="SLN"/>
  </r>
  <r>
    <x v="107"/>
    <x v="1"/>
    <x v="1"/>
    <x v="5"/>
    <s v="TEX"/>
    <s v="TEX"/>
    <x v="88"/>
    <s v="W"/>
    <n v="2"/>
    <n v="162"/>
    <n v="82"/>
    <n v="87"/>
    <n v="75"/>
    <s v="N"/>
    <x v="0"/>
    <x v="0"/>
    <x v="0"/>
    <x v="1"/>
    <n v="0"/>
    <n v="692"/>
    <n v="5347"/>
    <n v="1353"/>
    <n v="216"/>
    <n v="36"/>
    <n v="132"/>
    <n v="624"/>
    <n v="779"/>
    <n v="196"/>
    <n v="91"/>
    <n v="32"/>
    <n v="55"/>
    <n v="632"/>
    <n v="543"/>
    <n v="3.36"/>
    <n v="54"/>
    <n v="12"/>
    <n v="25"/>
    <n v="4369"/>
    <n v="1431"/>
    <n v="108"/>
    <n v="421"/>
    <n v="776"/>
    <n v="153"/>
    <n v="140"/>
    <n v="0.97599999999999998"/>
    <x v="128"/>
    <s v="Arlington Stadium"/>
    <n v="1447963"/>
    <n v="100"/>
    <n v="100"/>
    <s v="TEX"/>
    <s v="TEX"/>
    <s v="TEX"/>
  </r>
  <r>
    <x v="107"/>
    <x v="1"/>
    <x v="1"/>
    <x v="5"/>
    <s v="TOR"/>
    <s v="TOR"/>
    <x v="94"/>
    <s v="E"/>
    <n v="7"/>
    <n v="161"/>
    <n v="81"/>
    <n v="59"/>
    <n v="102"/>
    <s v="N"/>
    <x v="0"/>
    <x v="0"/>
    <x v="0"/>
    <x v="1"/>
    <n v="0"/>
    <n v="590"/>
    <n v="5430"/>
    <n v="1358"/>
    <n v="217"/>
    <n v="39"/>
    <n v="98"/>
    <n v="448"/>
    <n v="645"/>
    <n v="28"/>
    <n v="52"/>
    <n v="23"/>
    <n v="37"/>
    <n v="775"/>
    <n v="721"/>
    <n v="4.54"/>
    <n v="35"/>
    <n v="5"/>
    <n v="23"/>
    <n v="4288"/>
    <n v="1529"/>
    <n v="149"/>
    <n v="614"/>
    <n v="758"/>
    <n v="131"/>
    <n v="163"/>
    <n v="0.97899999999999998"/>
    <x v="130"/>
    <s v="Exhibition Stadium"/>
    <n v="1562585"/>
    <n v="101"/>
    <n v="104"/>
    <s v="TOR"/>
    <s v="TOR"/>
    <s v="TOR"/>
  </r>
  <r>
    <x v="108"/>
    <x v="1"/>
    <x v="1"/>
    <x v="1"/>
    <s v="ATL"/>
    <s v="ATL"/>
    <x v="24"/>
    <s v="W"/>
    <n v="6"/>
    <n v="160"/>
    <n v="79"/>
    <n v="66"/>
    <n v="94"/>
    <s v="N"/>
    <x v="0"/>
    <x v="0"/>
    <x v="0"/>
    <x v="1"/>
    <n v="0"/>
    <n v="669"/>
    <n v="5422"/>
    <n v="1389"/>
    <n v="220"/>
    <n v="28"/>
    <n v="126"/>
    <n v="490"/>
    <n v="818"/>
    <n v="98"/>
    <n v="50"/>
    <n v="23"/>
    <n v="38"/>
    <n v="763"/>
    <n v="654"/>
    <n v="4.18"/>
    <n v="32"/>
    <n v="3"/>
    <n v="34"/>
    <n v="4223"/>
    <n v="1496"/>
    <n v="132"/>
    <n v="494"/>
    <n v="779"/>
    <n v="183"/>
    <n v="139"/>
    <n v="0.97"/>
    <x v="122"/>
    <s v="Atlanta-Fulton County Stadium"/>
    <n v="769465"/>
    <n v="107"/>
    <n v="109"/>
    <s v="ATL"/>
    <s v="ATL"/>
    <s v="ATL"/>
  </r>
  <r>
    <x v="108"/>
    <x v="1"/>
    <x v="1"/>
    <x v="5"/>
    <s v="BAL"/>
    <s v="BAL"/>
    <x v="37"/>
    <s v="E"/>
    <n v="1"/>
    <n v="159"/>
    <n v="79"/>
    <n v="102"/>
    <n v="57"/>
    <s v="Y"/>
    <x v="0"/>
    <x v="1"/>
    <x v="1"/>
    <x v="1"/>
    <n v="0"/>
    <n v="757"/>
    <n v="5371"/>
    <n v="1401"/>
    <n v="258"/>
    <n v="24"/>
    <n v="181"/>
    <n v="608"/>
    <n v="847"/>
    <n v="99"/>
    <n v="49"/>
    <n v="31"/>
    <n v="54"/>
    <n v="582"/>
    <n v="520"/>
    <n v="3.26"/>
    <n v="52"/>
    <n v="12"/>
    <n v="30"/>
    <n v="4303"/>
    <n v="1279"/>
    <n v="133"/>
    <n v="467"/>
    <n v="786"/>
    <n v="125"/>
    <n v="161"/>
    <n v="0.98"/>
    <x v="36"/>
    <s v="Memorial Stadium"/>
    <n v="1681009"/>
    <n v="97"/>
    <n v="95"/>
    <s v="BAL"/>
    <s v="BAL"/>
    <s v="BAL"/>
  </r>
  <r>
    <x v="108"/>
    <x v="1"/>
    <x v="1"/>
    <x v="5"/>
    <s v="BOS"/>
    <s v="BOS"/>
    <x v="74"/>
    <s v="E"/>
    <n v="3"/>
    <n v="160"/>
    <n v="80"/>
    <n v="91"/>
    <n v="69"/>
    <s v="N"/>
    <x v="0"/>
    <x v="0"/>
    <x v="0"/>
    <x v="1"/>
    <n v="0"/>
    <n v="841"/>
    <n v="5538"/>
    <n v="1567"/>
    <n v="310"/>
    <n v="34"/>
    <n v="194"/>
    <n v="512"/>
    <n v="708"/>
    <n v="60"/>
    <n v="43"/>
    <n v="33"/>
    <n v="59"/>
    <n v="711"/>
    <n v="641"/>
    <n v="4.03"/>
    <n v="47"/>
    <n v="11"/>
    <n v="29"/>
    <n v="4294"/>
    <n v="1487"/>
    <n v="133"/>
    <n v="463"/>
    <n v="731"/>
    <n v="142"/>
    <n v="166"/>
    <n v="0.97699999999999998"/>
    <x v="92"/>
    <s v="Fenway Park II"/>
    <n v="2353114"/>
    <n v="106"/>
    <n v="106"/>
    <s v="BOS"/>
    <s v="BOS"/>
    <s v="BOS"/>
  </r>
  <r>
    <x v="108"/>
    <x v="1"/>
    <x v="1"/>
    <x v="5"/>
    <s v="CAL"/>
    <s v="ANA"/>
    <x v="87"/>
    <s v="W"/>
    <n v="1"/>
    <n v="162"/>
    <n v="81"/>
    <n v="88"/>
    <n v="74"/>
    <s v="Y"/>
    <x v="0"/>
    <x v="0"/>
    <x v="0"/>
    <x v="1"/>
    <n v="0"/>
    <n v="866"/>
    <n v="5550"/>
    <n v="1563"/>
    <n v="242"/>
    <n v="43"/>
    <n v="164"/>
    <n v="589"/>
    <n v="843"/>
    <n v="100"/>
    <n v="53"/>
    <n v="37"/>
    <n v="56"/>
    <n v="768"/>
    <n v="692"/>
    <n v="4.34"/>
    <n v="46"/>
    <n v="9"/>
    <n v="33"/>
    <n v="4308"/>
    <n v="1463"/>
    <n v="131"/>
    <n v="573"/>
    <n v="820"/>
    <n v="135"/>
    <n v="172"/>
    <n v="0.97799999999999998"/>
    <x v="120"/>
    <s v="Anaheim Stadium"/>
    <n v="2523575"/>
    <n v="96"/>
    <n v="96"/>
    <s v="CAL"/>
    <s v="CAL"/>
    <s v="CAL"/>
  </r>
  <r>
    <x v="108"/>
    <x v="1"/>
    <x v="1"/>
    <x v="5"/>
    <s v="CHA"/>
    <s v="CHW"/>
    <x v="75"/>
    <s v="W"/>
    <n v="5"/>
    <n v="159"/>
    <n v="79"/>
    <n v="73"/>
    <n v="87"/>
    <s v="N"/>
    <x v="0"/>
    <x v="0"/>
    <x v="0"/>
    <x v="1"/>
    <n v="0"/>
    <n v="730"/>
    <n v="5463"/>
    <n v="1505"/>
    <n v="290"/>
    <n v="33"/>
    <n v="127"/>
    <n v="454"/>
    <n v="668"/>
    <n v="97"/>
    <n v="62"/>
    <n v="36"/>
    <n v="45"/>
    <n v="748"/>
    <n v="642"/>
    <n v="4.0999999999999996"/>
    <n v="28"/>
    <n v="9"/>
    <n v="37"/>
    <n v="4227"/>
    <n v="1365"/>
    <n v="114"/>
    <n v="618"/>
    <n v="675"/>
    <n v="173"/>
    <n v="142"/>
    <n v="0.97199999999999998"/>
    <x v="85"/>
    <s v="Comiskey Park"/>
    <n v="1280702"/>
    <n v="100"/>
    <n v="101"/>
    <s v="CHW"/>
    <s v="CHA"/>
    <s v="CHA"/>
  </r>
  <r>
    <x v="108"/>
    <x v="1"/>
    <x v="1"/>
    <x v="1"/>
    <s v="CHN"/>
    <s v="CHC"/>
    <x v="25"/>
    <s v="E"/>
    <n v="5"/>
    <n v="162"/>
    <n v="81"/>
    <n v="80"/>
    <n v="82"/>
    <s v="N"/>
    <x v="0"/>
    <x v="0"/>
    <x v="0"/>
    <x v="1"/>
    <n v="0"/>
    <n v="706"/>
    <n v="5550"/>
    <n v="1494"/>
    <n v="250"/>
    <n v="43"/>
    <n v="135"/>
    <n v="478"/>
    <n v="762"/>
    <n v="73"/>
    <n v="52"/>
    <n v="35"/>
    <n v="42"/>
    <n v="707"/>
    <n v="624"/>
    <n v="3.88"/>
    <n v="20"/>
    <n v="11"/>
    <n v="44"/>
    <n v="4340"/>
    <n v="1500"/>
    <n v="127"/>
    <n v="521"/>
    <n v="933"/>
    <n v="159"/>
    <n v="163"/>
    <n v="0.97499999999999998"/>
    <x v="88"/>
    <s v="Wrigley Field"/>
    <n v="1648587"/>
    <n v="110"/>
    <n v="111"/>
    <s v="CHC"/>
    <s v="CHN"/>
    <s v="CHN"/>
  </r>
  <r>
    <x v="108"/>
    <x v="1"/>
    <x v="1"/>
    <x v="1"/>
    <s v="CIN"/>
    <s v="CIN"/>
    <x v="26"/>
    <s v="W"/>
    <n v="1"/>
    <n v="161"/>
    <n v="80"/>
    <n v="90"/>
    <n v="71"/>
    <s v="Y"/>
    <x v="0"/>
    <x v="0"/>
    <x v="0"/>
    <x v="1"/>
    <n v="0"/>
    <n v="731"/>
    <n v="5477"/>
    <n v="1445"/>
    <n v="266"/>
    <n v="31"/>
    <n v="132"/>
    <n v="614"/>
    <n v="902"/>
    <n v="99"/>
    <n v="47"/>
    <n v="19"/>
    <n v="46"/>
    <n v="644"/>
    <n v="573"/>
    <n v="3.58"/>
    <n v="27"/>
    <n v="10"/>
    <n v="40"/>
    <n v="4321"/>
    <n v="1415"/>
    <n v="103"/>
    <n v="485"/>
    <n v="773"/>
    <n v="124"/>
    <n v="152"/>
    <n v="0.98"/>
    <x v="25"/>
    <s v="Riverfront Stadium"/>
    <n v="2356933"/>
    <n v="101"/>
    <n v="101"/>
    <s v="CIN"/>
    <s v="CIN"/>
    <s v="CIN"/>
  </r>
  <r>
    <x v="108"/>
    <x v="1"/>
    <x v="1"/>
    <x v="5"/>
    <s v="CLE"/>
    <s v="CLE"/>
    <x v="76"/>
    <s v="E"/>
    <n v="6"/>
    <n v="161"/>
    <n v="81"/>
    <n v="81"/>
    <n v="80"/>
    <s v="N"/>
    <x v="0"/>
    <x v="0"/>
    <x v="0"/>
    <x v="1"/>
    <n v="0"/>
    <n v="760"/>
    <n v="5376"/>
    <n v="1388"/>
    <n v="206"/>
    <n v="29"/>
    <n v="138"/>
    <n v="657"/>
    <n v="786"/>
    <n v="143"/>
    <n v="90"/>
    <n v="42"/>
    <n v="60"/>
    <n v="805"/>
    <n v="727"/>
    <n v="4.57"/>
    <n v="28"/>
    <n v="7"/>
    <n v="32"/>
    <n v="4295"/>
    <n v="1502"/>
    <n v="138"/>
    <n v="570"/>
    <n v="781"/>
    <n v="134"/>
    <n v="149"/>
    <n v="0.97799999999999998"/>
    <x v="107"/>
    <s v="Cleveland Stadium"/>
    <n v="1011644"/>
    <n v="101"/>
    <n v="101"/>
    <s v="CLE"/>
    <s v="CLE"/>
    <s v="CLE"/>
  </r>
  <r>
    <x v="108"/>
    <x v="1"/>
    <x v="1"/>
    <x v="5"/>
    <s v="DET"/>
    <s v="DET"/>
    <x v="77"/>
    <s v="E"/>
    <n v="5"/>
    <n v="160"/>
    <n v="80"/>
    <n v="85"/>
    <n v="76"/>
    <s v="N"/>
    <x v="0"/>
    <x v="0"/>
    <x v="0"/>
    <x v="1"/>
    <n v="0"/>
    <n v="770"/>
    <n v="5375"/>
    <n v="1446"/>
    <n v="221"/>
    <n v="35"/>
    <n v="164"/>
    <n v="575"/>
    <n v="814"/>
    <n v="176"/>
    <n v="86"/>
    <n v="22"/>
    <n v="52"/>
    <n v="738"/>
    <n v="676"/>
    <n v="4.2699999999999996"/>
    <n v="25"/>
    <n v="5"/>
    <n v="37"/>
    <n v="4270"/>
    <n v="1429"/>
    <n v="167"/>
    <n v="547"/>
    <n v="802"/>
    <n v="120"/>
    <n v="184"/>
    <n v="0.98099999999999998"/>
    <x v="86"/>
    <s v="Tiger Stadium"/>
    <n v="1630929"/>
    <n v="103"/>
    <n v="103"/>
    <s v="DET"/>
    <s v="DET"/>
    <s v="DET"/>
  </r>
  <r>
    <x v="108"/>
    <x v="1"/>
    <x v="1"/>
    <x v="1"/>
    <s v="HOU"/>
    <s v="HOU"/>
    <x v="89"/>
    <s v="W"/>
    <n v="2"/>
    <n v="162"/>
    <n v="81"/>
    <n v="89"/>
    <n v="73"/>
    <s v="N"/>
    <x v="0"/>
    <x v="0"/>
    <x v="0"/>
    <x v="1"/>
    <n v="0"/>
    <n v="583"/>
    <n v="5394"/>
    <n v="1382"/>
    <n v="224"/>
    <n v="52"/>
    <n v="49"/>
    <n v="461"/>
    <n v="745"/>
    <n v="190"/>
    <n v="95"/>
    <n v="22"/>
    <n v="43"/>
    <n v="582"/>
    <n v="514"/>
    <n v="3.2"/>
    <n v="55"/>
    <n v="19"/>
    <n v="31"/>
    <n v="4343"/>
    <n v="1278"/>
    <n v="90"/>
    <n v="504"/>
    <n v="854"/>
    <n v="138"/>
    <n v="146"/>
    <n v="0.97799999999999998"/>
    <x v="121"/>
    <s v="Astrodome"/>
    <n v="1900312"/>
    <n v="94"/>
    <n v="94"/>
    <s v="HOU"/>
    <s v="HOU"/>
    <s v="HOU"/>
  </r>
  <r>
    <x v="108"/>
    <x v="1"/>
    <x v="1"/>
    <x v="5"/>
    <s v="KCA"/>
    <s v="KCR"/>
    <x v="91"/>
    <s v="W"/>
    <n v="2"/>
    <n v="162"/>
    <n v="81"/>
    <n v="85"/>
    <n v="77"/>
    <s v="N"/>
    <x v="0"/>
    <x v="0"/>
    <x v="0"/>
    <x v="1"/>
    <n v="0"/>
    <n v="851"/>
    <n v="5653"/>
    <n v="1596"/>
    <n v="286"/>
    <n v="79"/>
    <n v="116"/>
    <n v="528"/>
    <n v="675"/>
    <n v="207"/>
    <n v="76"/>
    <n v="35"/>
    <n v="76"/>
    <n v="816"/>
    <n v="716"/>
    <n v="4.45"/>
    <n v="42"/>
    <n v="7"/>
    <n v="27"/>
    <n v="4345"/>
    <n v="1477"/>
    <n v="165"/>
    <n v="536"/>
    <n v="640"/>
    <n v="146"/>
    <n v="160"/>
    <n v="0.97699999999999998"/>
    <x v="124"/>
    <s v="Royals Stadium"/>
    <n v="2261845"/>
    <n v="102"/>
    <n v="101"/>
    <s v="KCR"/>
    <s v="KCA"/>
    <s v="KCA"/>
  </r>
  <r>
    <x v="108"/>
    <x v="1"/>
    <x v="1"/>
    <x v="1"/>
    <s v="LAN"/>
    <s v="LAD"/>
    <x v="47"/>
    <s v="W"/>
    <n v="3"/>
    <n v="162"/>
    <n v="81"/>
    <n v="79"/>
    <n v="83"/>
    <s v="N"/>
    <x v="0"/>
    <x v="0"/>
    <x v="0"/>
    <x v="1"/>
    <n v="0"/>
    <n v="739"/>
    <n v="5490"/>
    <n v="1443"/>
    <n v="220"/>
    <n v="24"/>
    <n v="183"/>
    <n v="556"/>
    <n v="834"/>
    <n v="106"/>
    <n v="46"/>
    <n v="23"/>
    <n v="36"/>
    <n v="717"/>
    <n v="614"/>
    <n v="3.83"/>
    <n v="30"/>
    <n v="6"/>
    <n v="34"/>
    <n v="4332"/>
    <n v="1425"/>
    <n v="101"/>
    <n v="555"/>
    <n v="811"/>
    <n v="118"/>
    <n v="123"/>
    <n v="0.98099999999999998"/>
    <x v="114"/>
    <s v="Dodger Stadium"/>
    <n v="2860954"/>
    <n v="99"/>
    <n v="98"/>
    <s v="LAD"/>
    <s v="LAN"/>
    <s v="LAN"/>
  </r>
  <r>
    <x v="108"/>
    <x v="1"/>
    <x v="1"/>
    <x v="5"/>
    <s v="MIN"/>
    <s v="MIN"/>
    <x v="79"/>
    <s v="W"/>
    <n v="4"/>
    <n v="162"/>
    <n v="81"/>
    <n v="82"/>
    <n v="80"/>
    <s v="N"/>
    <x v="0"/>
    <x v="0"/>
    <x v="0"/>
    <x v="1"/>
    <n v="0"/>
    <n v="764"/>
    <n v="5544"/>
    <n v="1544"/>
    <n v="256"/>
    <n v="46"/>
    <n v="112"/>
    <n v="526"/>
    <n v="693"/>
    <n v="66"/>
    <n v="45"/>
    <n v="31"/>
    <n v="53"/>
    <n v="725"/>
    <n v="663"/>
    <n v="4.13"/>
    <n v="31"/>
    <n v="6"/>
    <n v="33"/>
    <n v="4333"/>
    <n v="1590"/>
    <n v="128"/>
    <n v="452"/>
    <n v="721"/>
    <n v="134"/>
    <n v="203"/>
    <n v="0.97899999999999998"/>
    <x v="117"/>
    <s v="Metropolitan Stadium"/>
    <n v="1070521"/>
    <n v="104"/>
    <n v="104"/>
    <s v="MIN"/>
    <s v="MIN"/>
    <s v="MIN"/>
  </r>
  <r>
    <x v="108"/>
    <x v="1"/>
    <x v="1"/>
    <x v="5"/>
    <s v="ML4"/>
    <s v="MIL"/>
    <x v="53"/>
    <s v="E"/>
    <n v="2"/>
    <n v="161"/>
    <n v="81"/>
    <n v="95"/>
    <n v="66"/>
    <s v="N"/>
    <x v="0"/>
    <x v="0"/>
    <x v="0"/>
    <x v="1"/>
    <n v="0"/>
    <n v="807"/>
    <n v="5536"/>
    <n v="1552"/>
    <n v="291"/>
    <n v="41"/>
    <n v="185"/>
    <n v="549"/>
    <n v="745"/>
    <n v="100"/>
    <n v="53"/>
    <n v="20"/>
    <n v="50"/>
    <n v="722"/>
    <n v="645"/>
    <n v="4.03"/>
    <n v="61"/>
    <n v="12"/>
    <n v="23"/>
    <n v="4319"/>
    <n v="1563"/>
    <n v="162"/>
    <n v="381"/>
    <n v="580"/>
    <n v="127"/>
    <n v="153"/>
    <n v="0.98"/>
    <x v="53"/>
    <s v="County Stadium"/>
    <n v="1918343"/>
    <n v="100"/>
    <n v="99"/>
    <s v="MIL"/>
    <s v="MIL"/>
    <s v="MIL"/>
  </r>
  <r>
    <x v="108"/>
    <x v="1"/>
    <x v="1"/>
    <x v="1"/>
    <s v="MON"/>
    <s v="WSN"/>
    <x v="13"/>
    <s v="E"/>
    <n v="2"/>
    <n v="160"/>
    <n v="81"/>
    <n v="95"/>
    <n v="65"/>
    <s v="N"/>
    <x v="0"/>
    <x v="0"/>
    <x v="0"/>
    <x v="1"/>
    <n v="0"/>
    <n v="701"/>
    <n v="5465"/>
    <n v="1445"/>
    <n v="273"/>
    <n v="42"/>
    <n v="143"/>
    <n v="432"/>
    <n v="890"/>
    <n v="121"/>
    <n v="56"/>
    <n v="27"/>
    <n v="38"/>
    <n v="581"/>
    <n v="505"/>
    <n v="3.14"/>
    <n v="33"/>
    <n v="18"/>
    <n v="39"/>
    <n v="4342"/>
    <n v="1379"/>
    <n v="116"/>
    <n v="450"/>
    <n v="813"/>
    <n v="131"/>
    <n v="123"/>
    <n v="0.97899999999999998"/>
    <x v="125"/>
    <s v="Stade Olympique"/>
    <n v="2102173"/>
    <n v="99"/>
    <n v="98"/>
    <s v="MON"/>
    <s v="MON"/>
    <s v="MON"/>
  </r>
  <r>
    <x v="108"/>
    <x v="1"/>
    <x v="1"/>
    <x v="5"/>
    <s v="NYA"/>
    <s v="NYY"/>
    <x v="73"/>
    <s v="E"/>
    <n v="4"/>
    <n v="160"/>
    <n v="81"/>
    <n v="89"/>
    <n v="71"/>
    <s v="N"/>
    <x v="0"/>
    <x v="0"/>
    <x v="0"/>
    <x v="1"/>
    <n v="0"/>
    <n v="734"/>
    <n v="5421"/>
    <n v="1443"/>
    <n v="226"/>
    <n v="40"/>
    <n v="150"/>
    <n v="509"/>
    <n v="590"/>
    <n v="65"/>
    <n v="46"/>
    <n v="18"/>
    <n v="63"/>
    <n v="672"/>
    <n v="610"/>
    <n v="3.83"/>
    <n v="43"/>
    <n v="10"/>
    <n v="37"/>
    <n v="4297"/>
    <n v="1446"/>
    <n v="123"/>
    <n v="455"/>
    <n v="731"/>
    <n v="122"/>
    <n v="183"/>
    <n v="0.98099999999999998"/>
    <x v="96"/>
    <s v="Yankee Stadium II"/>
    <n v="2537765"/>
    <n v="98"/>
    <n v="96"/>
    <s v="NYY"/>
    <s v="NYA"/>
    <s v="NYA"/>
  </r>
  <r>
    <x v="108"/>
    <x v="1"/>
    <x v="1"/>
    <x v="1"/>
    <s v="NYN"/>
    <s v="NYM"/>
    <x v="90"/>
    <s v="E"/>
    <n v="6"/>
    <n v="163"/>
    <n v="82"/>
    <n v="63"/>
    <n v="99"/>
    <s v="N"/>
    <x v="0"/>
    <x v="0"/>
    <x v="0"/>
    <x v="1"/>
    <n v="0"/>
    <n v="593"/>
    <n v="5591"/>
    <n v="1399"/>
    <n v="255"/>
    <n v="41"/>
    <n v="74"/>
    <n v="498"/>
    <n v="817"/>
    <n v="135"/>
    <n v="79"/>
    <n v="35"/>
    <n v="40"/>
    <n v="706"/>
    <n v="633"/>
    <n v="3.84"/>
    <n v="16"/>
    <n v="10"/>
    <n v="36"/>
    <n v="4448"/>
    <n v="1486"/>
    <n v="120"/>
    <n v="607"/>
    <n v="819"/>
    <n v="140"/>
    <n v="168"/>
    <n v="0.97799999999999998"/>
    <x v="119"/>
    <s v="Shea Stadium"/>
    <n v="788905"/>
    <n v="96"/>
    <n v="97"/>
    <s v="NYM"/>
    <s v="NYN"/>
    <s v="NYN"/>
  </r>
  <r>
    <x v="108"/>
    <x v="1"/>
    <x v="1"/>
    <x v="5"/>
    <s v="OAK"/>
    <s v="OAK"/>
    <x v="78"/>
    <s v="W"/>
    <n v="7"/>
    <n v="162"/>
    <n v="81"/>
    <n v="54"/>
    <n v="108"/>
    <s v="N"/>
    <x v="0"/>
    <x v="0"/>
    <x v="0"/>
    <x v="1"/>
    <n v="0"/>
    <n v="573"/>
    <n v="5348"/>
    <n v="1276"/>
    <n v="188"/>
    <n v="32"/>
    <n v="108"/>
    <n v="482"/>
    <n v="751"/>
    <n v="104"/>
    <n v="69"/>
    <n v="20"/>
    <n v="46"/>
    <n v="860"/>
    <n v="754"/>
    <n v="4.75"/>
    <n v="41"/>
    <n v="4"/>
    <n v="20"/>
    <n v="4288"/>
    <n v="1606"/>
    <n v="147"/>
    <n v="654"/>
    <n v="726"/>
    <n v="174"/>
    <n v="137"/>
    <n v="0.97199999999999998"/>
    <x v="123"/>
    <s v="Oakland Coliseum"/>
    <n v="306763"/>
    <n v="94"/>
    <n v="96"/>
    <s v="OAK"/>
    <s v="OAK"/>
    <s v="OAK"/>
  </r>
  <r>
    <x v="108"/>
    <x v="1"/>
    <x v="1"/>
    <x v="1"/>
    <s v="PHI"/>
    <s v="PHI"/>
    <x v="44"/>
    <s v="E"/>
    <n v="4"/>
    <n v="163"/>
    <n v="81"/>
    <n v="84"/>
    <n v="78"/>
    <s v="N"/>
    <x v="0"/>
    <x v="0"/>
    <x v="0"/>
    <x v="1"/>
    <n v="0"/>
    <n v="683"/>
    <n v="5463"/>
    <n v="1453"/>
    <n v="250"/>
    <n v="53"/>
    <n v="119"/>
    <n v="602"/>
    <n v="764"/>
    <n v="128"/>
    <n v="76"/>
    <n v="37"/>
    <n v="57"/>
    <n v="718"/>
    <n v="666"/>
    <n v="4.16"/>
    <n v="33"/>
    <n v="14"/>
    <n v="29"/>
    <n v="4324"/>
    <n v="1455"/>
    <n v="135"/>
    <n v="477"/>
    <n v="787"/>
    <n v="106"/>
    <n v="148"/>
    <n v="0.98299999999999998"/>
    <x v="71"/>
    <s v="Veterans Stadium"/>
    <n v="2775011"/>
    <n v="103"/>
    <n v="102"/>
    <s v="PHI"/>
    <s v="PHI"/>
    <s v="PHI"/>
  </r>
  <r>
    <x v="108"/>
    <x v="1"/>
    <x v="1"/>
    <x v="1"/>
    <s v="PIT"/>
    <s v="PIT"/>
    <x v="39"/>
    <s v="E"/>
    <n v="1"/>
    <n v="163"/>
    <n v="81"/>
    <n v="98"/>
    <n v="64"/>
    <s v="Y"/>
    <x v="0"/>
    <x v="1"/>
    <x v="1"/>
    <x v="2"/>
    <n v="1"/>
    <n v="775"/>
    <n v="5661"/>
    <n v="1541"/>
    <n v="264"/>
    <n v="52"/>
    <n v="148"/>
    <n v="483"/>
    <n v="855"/>
    <n v="180"/>
    <n v="66"/>
    <n v="32"/>
    <n v="56"/>
    <n v="643"/>
    <n v="566"/>
    <n v="3.41"/>
    <n v="24"/>
    <n v="7"/>
    <n v="52"/>
    <n v="4480"/>
    <n v="1424"/>
    <n v="125"/>
    <n v="504"/>
    <n v="904"/>
    <n v="134"/>
    <n v="163"/>
    <n v="0.97899999999999998"/>
    <x v="77"/>
    <s v="Three Rivers Stadium"/>
    <n v="1435454"/>
    <n v="105"/>
    <n v="105"/>
    <s v="PIT"/>
    <s v="PIT"/>
    <s v="PIT"/>
  </r>
  <r>
    <x v="108"/>
    <x v="1"/>
    <x v="1"/>
    <x v="1"/>
    <s v="SDN"/>
    <s v="SDP"/>
    <x v="92"/>
    <s v="W"/>
    <n v="5"/>
    <n v="161"/>
    <n v="81"/>
    <n v="68"/>
    <n v="93"/>
    <s v="N"/>
    <x v="0"/>
    <x v="0"/>
    <x v="0"/>
    <x v="1"/>
    <n v="0"/>
    <n v="603"/>
    <n v="5446"/>
    <n v="1316"/>
    <n v="193"/>
    <n v="53"/>
    <n v="93"/>
    <n v="534"/>
    <n v="770"/>
    <n v="100"/>
    <n v="58"/>
    <n v="32"/>
    <n v="43"/>
    <n v="681"/>
    <n v="596"/>
    <n v="3.69"/>
    <n v="29"/>
    <n v="7"/>
    <n v="25"/>
    <n v="4359"/>
    <n v="1438"/>
    <n v="108"/>
    <n v="513"/>
    <n v="779"/>
    <n v="141"/>
    <n v="154"/>
    <n v="0.97799999999999998"/>
    <x v="126"/>
    <s v="Jack Murphy Stadium"/>
    <n v="1456967"/>
    <n v="93"/>
    <n v="94"/>
    <s v="SDP"/>
    <s v="SDN"/>
    <s v="SDN"/>
  </r>
  <r>
    <x v="108"/>
    <x v="1"/>
    <x v="1"/>
    <x v="5"/>
    <s v="SEA"/>
    <s v="SEA"/>
    <x v="93"/>
    <s v="W"/>
    <n v="6"/>
    <n v="162"/>
    <n v="81"/>
    <n v="67"/>
    <n v="95"/>
    <s v="N"/>
    <x v="0"/>
    <x v="0"/>
    <x v="0"/>
    <x v="1"/>
    <n v="0"/>
    <n v="711"/>
    <n v="5544"/>
    <n v="1490"/>
    <n v="250"/>
    <n v="52"/>
    <n v="132"/>
    <n v="515"/>
    <n v="725"/>
    <n v="126"/>
    <n v="52"/>
    <n v="28"/>
    <n v="54"/>
    <n v="820"/>
    <n v="731"/>
    <n v="4.58"/>
    <n v="37"/>
    <n v="7"/>
    <n v="26"/>
    <n v="4314"/>
    <n v="1567"/>
    <n v="165"/>
    <n v="571"/>
    <n v="736"/>
    <n v="141"/>
    <n v="170"/>
    <n v="0.97799999999999998"/>
    <x v="129"/>
    <s v="Kingdome"/>
    <n v="844447"/>
    <n v="102"/>
    <n v="104"/>
    <s v="SEA"/>
    <s v="SEA"/>
    <s v="SEA"/>
  </r>
  <r>
    <x v="108"/>
    <x v="1"/>
    <x v="1"/>
    <x v="1"/>
    <s v="SFN"/>
    <s v="SFG"/>
    <x v="42"/>
    <s v="W"/>
    <n v="4"/>
    <n v="162"/>
    <n v="81"/>
    <n v="71"/>
    <n v="91"/>
    <s v="N"/>
    <x v="0"/>
    <x v="0"/>
    <x v="0"/>
    <x v="1"/>
    <n v="0"/>
    <n v="672"/>
    <n v="5395"/>
    <n v="1328"/>
    <n v="192"/>
    <n v="36"/>
    <n v="125"/>
    <n v="580"/>
    <n v="925"/>
    <n v="140"/>
    <n v="73"/>
    <n v="20"/>
    <n v="47"/>
    <n v="751"/>
    <n v="664"/>
    <n v="4.16"/>
    <n v="25"/>
    <n v="6"/>
    <n v="34"/>
    <n v="4308"/>
    <n v="1484"/>
    <n v="143"/>
    <n v="577"/>
    <n v="880"/>
    <n v="163"/>
    <n v="138"/>
    <n v="0.97399999999999998"/>
    <x v="115"/>
    <s v="Candlestick Park"/>
    <n v="1456402"/>
    <n v="93"/>
    <n v="94"/>
    <s v="SFG"/>
    <s v="SFN"/>
    <s v="SFN"/>
  </r>
  <r>
    <x v="108"/>
    <x v="1"/>
    <x v="1"/>
    <x v="1"/>
    <s v="SLN"/>
    <s v="STL"/>
    <x v="40"/>
    <s v="E"/>
    <n v="3"/>
    <n v="163"/>
    <n v="82"/>
    <n v="86"/>
    <n v="76"/>
    <s v="N"/>
    <x v="0"/>
    <x v="0"/>
    <x v="0"/>
    <x v="1"/>
    <n v="0"/>
    <n v="731"/>
    <n v="5734"/>
    <n v="1594"/>
    <n v="279"/>
    <n v="63"/>
    <n v="100"/>
    <n v="460"/>
    <n v="838"/>
    <n v="116"/>
    <n v="69"/>
    <n v="27"/>
    <n v="63"/>
    <n v="693"/>
    <n v="615"/>
    <n v="3.72"/>
    <n v="38"/>
    <n v="10"/>
    <n v="25"/>
    <n v="4460"/>
    <n v="1449"/>
    <n v="127"/>
    <n v="501"/>
    <n v="788"/>
    <n v="132"/>
    <n v="166"/>
    <n v="0.98"/>
    <x v="83"/>
    <s v="Busch Stadium II"/>
    <n v="1627256"/>
    <n v="102"/>
    <n v="102"/>
    <s v="STL"/>
    <s v="SLN"/>
    <s v="SLN"/>
  </r>
  <r>
    <x v="108"/>
    <x v="1"/>
    <x v="1"/>
    <x v="5"/>
    <s v="TEX"/>
    <s v="TEX"/>
    <x v="88"/>
    <s v="W"/>
    <n v="3"/>
    <n v="162"/>
    <n v="81"/>
    <n v="83"/>
    <n v="79"/>
    <s v="N"/>
    <x v="0"/>
    <x v="0"/>
    <x v="0"/>
    <x v="1"/>
    <n v="0"/>
    <n v="750"/>
    <n v="5562"/>
    <n v="1549"/>
    <n v="252"/>
    <n v="26"/>
    <n v="140"/>
    <n v="461"/>
    <n v="607"/>
    <n v="79"/>
    <n v="51"/>
    <n v="33"/>
    <n v="59"/>
    <n v="698"/>
    <n v="617"/>
    <n v="3.86"/>
    <n v="26"/>
    <n v="10"/>
    <n v="42"/>
    <n v="4311"/>
    <n v="1371"/>
    <n v="135"/>
    <n v="532"/>
    <n v="773"/>
    <n v="130"/>
    <n v="151"/>
    <n v="0.97899999999999998"/>
    <x v="128"/>
    <s v="Arlington Stadium"/>
    <n v="1519671"/>
    <n v="99"/>
    <n v="98"/>
    <s v="TEX"/>
    <s v="TEX"/>
    <s v="TEX"/>
  </r>
  <r>
    <x v="108"/>
    <x v="1"/>
    <x v="1"/>
    <x v="5"/>
    <s v="TOR"/>
    <s v="TOR"/>
    <x v="94"/>
    <s v="E"/>
    <n v="7"/>
    <n v="162"/>
    <n v="81"/>
    <n v="53"/>
    <n v="109"/>
    <s v="N"/>
    <x v="0"/>
    <x v="0"/>
    <x v="0"/>
    <x v="1"/>
    <n v="0"/>
    <n v="613"/>
    <n v="5423"/>
    <n v="1362"/>
    <n v="253"/>
    <n v="34"/>
    <n v="95"/>
    <n v="448"/>
    <n v="663"/>
    <n v="75"/>
    <n v="56"/>
    <n v="36"/>
    <n v="38"/>
    <n v="862"/>
    <n v="759"/>
    <n v="4.82"/>
    <n v="44"/>
    <n v="7"/>
    <n v="11"/>
    <n v="4251"/>
    <n v="1537"/>
    <n v="165"/>
    <n v="594"/>
    <n v="613"/>
    <n v="159"/>
    <n v="187"/>
    <n v="0.97499999999999998"/>
    <x v="130"/>
    <s v="Exhibition Stadium"/>
    <n v="1431651"/>
    <n v="100"/>
    <n v="102"/>
    <s v="TOR"/>
    <s v="TOR"/>
    <s v="TOR"/>
  </r>
  <r>
    <x v="109"/>
    <x v="1"/>
    <x v="1"/>
    <x v="1"/>
    <s v="ATL"/>
    <s v="ATL"/>
    <x v="24"/>
    <s v="W"/>
    <n v="4"/>
    <n v="161"/>
    <n v="80"/>
    <n v="81"/>
    <n v="80"/>
    <s v="N"/>
    <x v="0"/>
    <x v="0"/>
    <x v="0"/>
    <x v="1"/>
    <n v="0"/>
    <n v="630"/>
    <n v="5402"/>
    <n v="1352"/>
    <n v="226"/>
    <n v="22"/>
    <n v="144"/>
    <n v="434"/>
    <n v="899"/>
    <n v="73"/>
    <n v="52"/>
    <n v="20"/>
    <n v="33"/>
    <n v="660"/>
    <n v="598"/>
    <n v="3.77"/>
    <n v="29"/>
    <n v="9"/>
    <n v="37"/>
    <n v="4284"/>
    <n v="1397"/>
    <n v="131"/>
    <n v="454"/>
    <n v="696"/>
    <n v="162"/>
    <n v="156"/>
    <n v="0.97499999999999998"/>
    <x v="122"/>
    <s v="Atlanta-Fulton County Stadium"/>
    <n v="1048411"/>
    <n v="103"/>
    <n v="103"/>
    <s v="ATL"/>
    <s v="ATL"/>
    <s v="ATL"/>
  </r>
  <r>
    <x v="109"/>
    <x v="1"/>
    <x v="1"/>
    <x v="5"/>
    <s v="BAL"/>
    <s v="BAL"/>
    <x v="37"/>
    <s v="E"/>
    <n v="2"/>
    <n v="162"/>
    <n v="81"/>
    <n v="100"/>
    <n v="62"/>
    <s v="N"/>
    <x v="0"/>
    <x v="0"/>
    <x v="0"/>
    <x v="1"/>
    <n v="0"/>
    <n v="805"/>
    <n v="5585"/>
    <n v="1523"/>
    <n v="258"/>
    <n v="29"/>
    <n v="156"/>
    <n v="587"/>
    <n v="766"/>
    <n v="111"/>
    <n v="38"/>
    <n v="21"/>
    <n v="46"/>
    <n v="640"/>
    <n v="591"/>
    <n v="3.64"/>
    <n v="42"/>
    <n v="10"/>
    <n v="41"/>
    <n v="4380"/>
    <n v="1438"/>
    <n v="134"/>
    <n v="507"/>
    <n v="789"/>
    <n v="95"/>
    <n v="178"/>
    <n v="0.98499999999999999"/>
    <x v="36"/>
    <s v="Memorial Stadium"/>
    <n v="1797438"/>
    <n v="99"/>
    <n v="98"/>
    <s v="BAL"/>
    <s v="BAL"/>
    <s v="BAL"/>
  </r>
  <r>
    <x v="109"/>
    <x v="1"/>
    <x v="1"/>
    <x v="5"/>
    <s v="BOS"/>
    <s v="BOS"/>
    <x v="74"/>
    <s v="E"/>
    <n v="5"/>
    <n v="160"/>
    <n v="81"/>
    <n v="83"/>
    <n v="77"/>
    <s v="N"/>
    <x v="0"/>
    <x v="0"/>
    <x v="0"/>
    <x v="1"/>
    <n v="0"/>
    <n v="757"/>
    <n v="5603"/>
    <n v="1588"/>
    <n v="297"/>
    <n v="36"/>
    <n v="162"/>
    <n v="475"/>
    <n v="720"/>
    <n v="79"/>
    <n v="48"/>
    <n v="32"/>
    <n v="50"/>
    <n v="767"/>
    <n v="701"/>
    <n v="4.38"/>
    <n v="30"/>
    <n v="8"/>
    <n v="43"/>
    <n v="4324"/>
    <n v="1557"/>
    <n v="129"/>
    <n v="481"/>
    <n v="696"/>
    <n v="149"/>
    <n v="206"/>
    <n v="0.97699999999999998"/>
    <x v="92"/>
    <s v="Fenway Park II"/>
    <n v="1956092"/>
    <n v="106"/>
    <n v="105"/>
    <s v="BOS"/>
    <s v="BOS"/>
    <s v="BOS"/>
  </r>
  <r>
    <x v="109"/>
    <x v="1"/>
    <x v="1"/>
    <x v="5"/>
    <s v="CAL"/>
    <s v="ANA"/>
    <x v="87"/>
    <s v="W"/>
    <n v="6"/>
    <n v="160"/>
    <n v="81"/>
    <n v="65"/>
    <n v="95"/>
    <s v="N"/>
    <x v="0"/>
    <x v="0"/>
    <x v="0"/>
    <x v="1"/>
    <n v="0"/>
    <n v="698"/>
    <n v="5443"/>
    <n v="1442"/>
    <n v="236"/>
    <n v="32"/>
    <n v="106"/>
    <n v="539"/>
    <n v="889"/>
    <n v="91"/>
    <n v="63"/>
    <n v="32"/>
    <n v="49"/>
    <n v="797"/>
    <n v="717"/>
    <n v="4.5199999999999996"/>
    <n v="22"/>
    <n v="6"/>
    <n v="30"/>
    <n v="4285"/>
    <n v="1548"/>
    <n v="141"/>
    <n v="529"/>
    <n v="725"/>
    <n v="134"/>
    <n v="144"/>
    <n v="0.97799999999999998"/>
    <x v="120"/>
    <s v="Anaheim Stadium"/>
    <n v="2297327"/>
    <n v="97"/>
    <n v="97"/>
    <s v="CAL"/>
    <s v="CAL"/>
    <s v="CAL"/>
  </r>
  <r>
    <x v="109"/>
    <x v="1"/>
    <x v="1"/>
    <x v="5"/>
    <s v="CHA"/>
    <s v="CHW"/>
    <x v="75"/>
    <s v="W"/>
    <n v="5"/>
    <n v="162"/>
    <n v="81"/>
    <n v="70"/>
    <n v="90"/>
    <s v="N"/>
    <x v="0"/>
    <x v="0"/>
    <x v="0"/>
    <x v="1"/>
    <n v="0"/>
    <n v="587"/>
    <n v="5444"/>
    <n v="1408"/>
    <n v="255"/>
    <n v="38"/>
    <n v="91"/>
    <n v="399"/>
    <n v="670"/>
    <n v="68"/>
    <n v="54"/>
    <n v="39"/>
    <n v="51"/>
    <n v="722"/>
    <n v="625"/>
    <n v="3.92"/>
    <n v="32"/>
    <n v="12"/>
    <n v="42"/>
    <n v="4306"/>
    <n v="1434"/>
    <n v="108"/>
    <n v="563"/>
    <n v="724"/>
    <n v="171"/>
    <n v="162"/>
    <n v="0.97299999999999998"/>
    <x v="85"/>
    <s v="Comiskey Park"/>
    <n v="1200365"/>
    <n v="100"/>
    <n v="100"/>
    <s v="CHW"/>
    <s v="CHA"/>
    <s v="CHA"/>
  </r>
  <r>
    <x v="109"/>
    <x v="1"/>
    <x v="1"/>
    <x v="1"/>
    <s v="CHN"/>
    <s v="CHC"/>
    <x v="25"/>
    <s v="E"/>
    <n v="6"/>
    <n v="162"/>
    <n v="81"/>
    <n v="64"/>
    <n v="98"/>
    <s v="N"/>
    <x v="0"/>
    <x v="0"/>
    <x v="0"/>
    <x v="1"/>
    <n v="0"/>
    <n v="614"/>
    <n v="5619"/>
    <n v="1411"/>
    <n v="251"/>
    <n v="35"/>
    <n v="107"/>
    <n v="471"/>
    <n v="912"/>
    <n v="93"/>
    <n v="64"/>
    <n v="18"/>
    <n v="40"/>
    <n v="728"/>
    <n v="639"/>
    <n v="3.89"/>
    <n v="13"/>
    <n v="6"/>
    <n v="35"/>
    <n v="4437"/>
    <n v="1525"/>
    <n v="109"/>
    <n v="589"/>
    <n v="923"/>
    <n v="174"/>
    <n v="149"/>
    <n v="0.97399999999999998"/>
    <x v="88"/>
    <s v="Wrigley Field"/>
    <n v="1206776"/>
    <n v="107"/>
    <n v="109"/>
    <s v="CHC"/>
    <s v="CHN"/>
    <s v="CHN"/>
  </r>
  <r>
    <x v="109"/>
    <x v="1"/>
    <x v="1"/>
    <x v="1"/>
    <s v="CIN"/>
    <s v="CIN"/>
    <x v="26"/>
    <s v="W"/>
    <n v="3"/>
    <n v="163"/>
    <n v="82"/>
    <n v="89"/>
    <n v="73"/>
    <s v="N"/>
    <x v="0"/>
    <x v="0"/>
    <x v="0"/>
    <x v="1"/>
    <n v="0"/>
    <n v="707"/>
    <n v="5516"/>
    <n v="1445"/>
    <n v="256"/>
    <n v="45"/>
    <n v="113"/>
    <n v="537"/>
    <n v="852"/>
    <n v="156"/>
    <n v="43"/>
    <n v="23"/>
    <n v="54"/>
    <n v="670"/>
    <n v="624"/>
    <n v="3.85"/>
    <n v="30"/>
    <n v="12"/>
    <n v="37"/>
    <n v="4378"/>
    <n v="1404"/>
    <n v="113"/>
    <n v="506"/>
    <n v="833"/>
    <n v="106"/>
    <n v="144"/>
    <n v="0.98299999999999998"/>
    <x v="25"/>
    <s v="Riverfront Stadium"/>
    <n v="2022450"/>
    <n v="101"/>
    <n v="100"/>
    <s v="CIN"/>
    <s v="CIN"/>
    <s v="CIN"/>
  </r>
  <r>
    <x v="109"/>
    <x v="1"/>
    <x v="1"/>
    <x v="5"/>
    <s v="CLE"/>
    <s v="CLE"/>
    <x v="76"/>
    <s v="E"/>
    <n v="6"/>
    <n v="160"/>
    <n v="79"/>
    <n v="79"/>
    <n v="81"/>
    <s v="N"/>
    <x v="0"/>
    <x v="0"/>
    <x v="0"/>
    <x v="1"/>
    <n v="0"/>
    <n v="738"/>
    <n v="5470"/>
    <n v="1517"/>
    <n v="221"/>
    <n v="40"/>
    <n v="89"/>
    <n v="617"/>
    <n v="625"/>
    <n v="118"/>
    <n v="58"/>
    <n v="37"/>
    <n v="74"/>
    <n v="807"/>
    <n v="743"/>
    <n v="4.68"/>
    <n v="35"/>
    <n v="8"/>
    <n v="32"/>
    <n v="4284"/>
    <n v="1519"/>
    <n v="137"/>
    <n v="552"/>
    <n v="843"/>
    <n v="105"/>
    <n v="143"/>
    <n v="0.98299999999999998"/>
    <x v="107"/>
    <s v="Cleveland Stadium"/>
    <n v="1033827"/>
    <n v="101"/>
    <n v="102"/>
    <s v="CLE"/>
    <s v="CLE"/>
    <s v="CLE"/>
  </r>
  <r>
    <x v="109"/>
    <x v="1"/>
    <x v="1"/>
    <x v="5"/>
    <s v="DET"/>
    <s v="DET"/>
    <x v="77"/>
    <s v="E"/>
    <n v="4"/>
    <n v="163"/>
    <n v="82"/>
    <n v="84"/>
    <n v="78"/>
    <s v="N"/>
    <x v="0"/>
    <x v="0"/>
    <x v="0"/>
    <x v="1"/>
    <n v="0"/>
    <n v="830"/>
    <n v="5648"/>
    <n v="1543"/>
    <n v="232"/>
    <n v="53"/>
    <n v="143"/>
    <n v="645"/>
    <n v="844"/>
    <n v="75"/>
    <n v="68"/>
    <n v="33"/>
    <n v="55"/>
    <n v="757"/>
    <n v="693"/>
    <n v="4.25"/>
    <n v="40"/>
    <n v="9"/>
    <n v="30"/>
    <n v="4402"/>
    <n v="1505"/>
    <n v="152"/>
    <n v="558"/>
    <n v="741"/>
    <n v="133"/>
    <n v="165"/>
    <n v="0.97899999999999998"/>
    <x v="86"/>
    <s v="Tiger Stadium"/>
    <n v="1785293"/>
    <n v="102"/>
    <n v="102"/>
    <s v="DET"/>
    <s v="DET"/>
    <s v="DET"/>
  </r>
  <r>
    <x v="109"/>
    <x v="1"/>
    <x v="1"/>
    <x v="1"/>
    <s v="HOU"/>
    <s v="HOU"/>
    <x v="89"/>
    <s v="W"/>
    <n v="1"/>
    <n v="163"/>
    <n v="81"/>
    <n v="93"/>
    <n v="70"/>
    <s v="Y"/>
    <x v="0"/>
    <x v="0"/>
    <x v="0"/>
    <x v="1"/>
    <n v="0"/>
    <n v="637"/>
    <n v="5566"/>
    <n v="1455"/>
    <n v="231"/>
    <n v="67"/>
    <n v="75"/>
    <n v="540"/>
    <n v="755"/>
    <n v="194"/>
    <n v="74"/>
    <n v="13"/>
    <n v="45"/>
    <n v="589"/>
    <n v="511"/>
    <n v="3.1"/>
    <n v="31"/>
    <n v="18"/>
    <n v="41"/>
    <n v="4448"/>
    <n v="1367"/>
    <n v="69"/>
    <n v="466"/>
    <n v="929"/>
    <n v="140"/>
    <n v="145"/>
    <n v="0.97799999999999998"/>
    <x v="121"/>
    <s v="Astrodome"/>
    <n v="2278217"/>
    <n v="92"/>
    <n v="91"/>
    <s v="HOU"/>
    <s v="HOU"/>
    <s v="HOU"/>
  </r>
  <r>
    <x v="109"/>
    <x v="1"/>
    <x v="1"/>
    <x v="5"/>
    <s v="KCA"/>
    <s v="KCR"/>
    <x v="91"/>
    <s v="W"/>
    <n v="1"/>
    <n v="162"/>
    <n v="81"/>
    <n v="97"/>
    <n v="65"/>
    <s v="Y"/>
    <x v="0"/>
    <x v="1"/>
    <x v="1"/>
    <x v="1"/>
    <n v="0"/>
    <n v="809"/>
    <n v="5714"/>
    <n v="1633"/>
    <n v="266"/>
    <n v="59"/>
    <n v="115"/>
    <n v="508"/>
    <n v="709"/>
    <n v="185"/>
    <n v="43"/>
    <n v="38"/>
    <n v="63"/>
    <n v="694"/>
    <n v="621"/>
    <n v="3.83"/>
    <n v="37"/>
    <n v="10"/>
    <n v="42"/>
    <n v="4378"/>
    <n v="1496"/>
    <n v="129"/>
    <n v="465"/>
    <n v="614"/>
    <n v="141"/>
    <n v="150"/>
    <n v="0.97799999999999998"/>
    <x v="124"/>
    <s v="Royals Stadium"/>
    <n v="2288714"/>
    <n v="100"/>
    <n v="100"/>
    <s v="KCR"/>
    <s v="KCA"/>
    <s v="KCA"/>
  </r>
  <r>
    <x v="109"/>
    <x v="1"/>
    <x v="1"/>
    <x v="1"/>
    <s v="LAN"/>
    <s v="LAD"/>
    <x v="47"/>
    <s v="W"/>
    <n v="2"/>
    <n v="163"/>
    <n v="82"/>
    <n v="92"/>
    <n v="71"/>
    <s v="N"/>
    <x v="0"/>
    <x v="0"/>
    <x v="0"/>
    <x v="1"/>
    <n v="0"/>
    <n v="663"/>
    <n v="5568"/>
    <n v="1462"/>
    <n v="209"/>
    <n v="24"/>
    <n v="148"/>
    <n v="492"/>
    <n v="846"/>
    <n v="123"/>
    <n v="72"/>
    <n v="24"/>
    <n v="41"/>
    <n v="591"/>
    <n v="531"/>
    <n v="3.25"/>
    <n v="24"/>
    <n v="19"/>
    <n v="42"/>
    <n v="4418"/>
    <n v="1358"/>
    <n v="105"/>
    <n v="480"/>
    <n v="835"/>
    <n v="123"/>
    <n v="149"/>
    <n v="0.98099999999999998"/>
    <x v="114"/>
    <s v="Dodger Stadium"/>
    <n v="3249287"/>
    <n v="99"/>
    <n v="98"/>
    <s v="LAD"/>
    <s v="LAN"/>
    <s v="LAN"/>
  </r>
  <r>
    <x v="109"/>
    <x v="1"/>
    <x v="1"/>
    <x v="5"/>
    <s v="MIN"/>
    <s v="MIN"/>
    <x v="79"/>
    <s v="W"/>
    <n v="3"/>
    <n v="161"/>
    <n v="80"/>
    <n v="77"/>
    <n v="84"/>
    <s v="N"/>
    <x v="0"/>
    <x v="0"/>
    <x v="0"/>
    <x v="1"/>
    <n v="0"/>
    <n v="670"/>
    <n v="5530"/>
    <n v="1468"/>
    <n v="252"/>
    <n v="46"/>
    <n v="99"/>
    <n v="436"/>
    <n v="703"/>
    <n v="62"/>
    <n v="46"/>
    <n v="21"/>
    <n v="51"/>
    <n v="724"/>
    <n v="634"/>
    <n v="3.93"/>
    <n v="35"/>
    <n v="9"/>
    <n v="30"/>
    <n v="4353"/>
    <n v="1502"/>
    <n v="120"/>
    <n v="468"/>
    <n v="744"/>
    <n v="148"/>
    <n v="192"/>
    <n v="0.97699999999999998"/>
    <x v="117"/>
    <s v="Metropolitan Stadium"/>
    <n v="769206"/>
    <n v="108"/>
    <n v="108"/>
    <s v="MIN"/>
    <s v="MIN"/>
    <s v="MIN"/>
  </r>
  <r>
    <x v="109"/>
    <x v="1"/>
    <x v="1"/>
    <x v="5"/>
    <s v="ML4"/>
    <s v="MIL"/>
    <x v="53"/>
    <s v="E"/>
    <n v="3"/>
    <n v="162"/>
    <n v="82"/>
    <n v="86"/>
    <n v="76"/>
    <s v="N"/>
    <x v="0"/>
    <x v="0"/>
    <x v="0"/>
    <x v="1"/>
    <n v="0"/>
    <n v="811"/>
    <n v="5653"/>
    <n v="1555"/>
    <n v="298"/>
    <n v="36"/>
    <n v="203"/>
    <n v="455"/>
    <n v="745"/>
    <n v="131"/>
    <n v="56"/>
    <n v="25"/>
    <n v="51"/>
    <n v="682"/>
    <n v="597"/>
    <n v="3.71"/>
    <n v="48"/>
    <n v="14"/>
    <n v="30"/>
    <n v="4350"/>
    <n v="1530"/>
    <n v="137"/>
    <n v="420"/>
    <n v="575"/>
    <n v="147"/>
    <n v="189"/>
    <n v="0.97699999999999998"/>
    <x v="53"/>
    <s v="County Stadium"/>
    <n v="1857408"/>
    <n v="97"/>
    <n v="96"/>
    <s v="MIL"/>
    <s v="MIL"/>
    <s v="MIL"/>
  </r>
  <r>
    <x v="109"/>
    <x v="1"/>
    <x v="1"/>
    <x v="1"/>
    <s v="MON"/>
    <s v="WSN"/>
    <x v="13"/>
    <s v="E"/>
    <n v="2"/>
    <n v="162"/>
    <n v="80"/>
    <n v="90"/>
    <n v="72"/>
    <s v="N"/>
    <x v="0"/>
    <x v="0"/>
    <x v="0"/>
    <x v="1"/>
    <n v="0"/>
    <n v="694"/>
    <n v="5465"/>
    <n v="1407"/>
    <n v="250"/>
    <n v="61"/>
    <n v="114"/>
    <n v="547"/>
    <n v="865"/>
    <n v="237"/>
    <n v="82"/>
    <n v="20"/>
    <n v="56"/>
    <n v="629"/>
    <n v="563"/>
    <n v="3.48"/>
    <n v="33"/>
    <n v="15"/>
    <n v="36"/>
    <n v="4370"/>
    <n v="1447"/>
    <n v="100"/>
    <n v="460"/>
    <n v="823"/>
    <n v="144"/>
    <n v="126"/>
    <n v="0.97699999999999998"/>
    <x v="125"/>
    <s v="Stade Olympique"/>
    <n v="2208175"/>
    <n v="100"/>
    <n v="99"/>
    <s v="MON"/>
    <s v="MON"/>
    <s v="MON"/>
  </r>
  <r>
    <x v="109"/>
    <x v="1"/>
    <x v="1"/>
    <x v="5"/>
    <s v="NYA"/>
    <s v="NYY"/>
    <x v="73"/>
    <s v="E"/>
    <n v="1"/>
    <n v="162"/>
    <n v="81"/>
    <n v="103"/>
    <n v="59"/>
    <s v="Y"/>
    <x v="0"/>
    <x v="0"/>
    <x v="0"/>
    <x v="1"/>
    <n v="0"/>
    <n v="820"/>
    <n v="5553"/>
    <n v="1484"/>
    <n v="239"/>
    <n v="34"/>
    <n v="189"/>
    <n v="643"/>
    <n v="739"/>
    <n v="86"/>
    <n v="36"/>
    <n v="28"/>
    <n v="54"/>
    <n v="662"/>
    <n v="583"/>
    <n v="3.58"/>
    <n v="29"/>
    <n v="15"/>
    <n v="50"/>
    <n v="4393"/>
    <n v="1433"/>
    <n v="102"/>
    <n v="463"/>
    <n v="845"/>
    <n v="138"/>
    <n v="160"/>
    <n v="0.97799999999999998"/>
    <x v="96"/>
    <s v="Yankee Stadium II"/>
    <n v="2627417"/>
    <n v="98"/>
    <n v="97"/>
    <s v="NYY"/>
    <s v="NYA"/>
    <s v="NYA"/>
  </r>
  <r>
    <x v="109"/>
    <x v="1"/>
    <x v="1"/>
    <x v="1"/>
    <s v="NYN"/>
    <s v="NYM"/>
    <x v="90"/>
    <s v="E"/>
    <n v="5"/>
    <n v="162"/>
    <n v="82"/>
    <n v="67"/>
    <n v="95"/>
    <s v="N"/>
    <x v="0"/>
    <x v="0"/>
    <x v="0"/>
    <x v="1"/>
    <n v="0"/>
    <n v="611"/>
    <n v="5478"/>
    <n v="1407"/>
    <n v="218"/>
    <n v="41"/>
    <n v="61"/>
    <n v="501"/>
    <n v="840"/>
    <n v="158"/>
    <n v="99"/>
    <n v="25"/>
    <n v="53"/>
    <n v="702"/>
    <n v="621"/>
    <n v="3.85"/>
    <n v="17"/>
    <n v="9"/>
    <n v="33"/>
    <n v="4354"/>
    <n v="1473"/>
    <n v="140"/>
    <n v="510"/>
    <n v="886"/>
    <n v="154"/>
    <n v="132"/>
    <n v="0.97499999999999998"/>
    <x v="119"/>
    <s v="Shea Stadium"/>
    <n v="1192073"/>
    <n v="97"/>
    <n v="98"/>
    <s v="NYM"/>
    <s v="NYN"/>
    <s v="NYN"/>
  </r>
  <r>
    <x v="109"/>
    <x v="1"/>
    <x v="1"/>
    <x v="5"/>
    <s v="OAK"/>
    <s v="OAK"/>
    <x v="78"/>
    <s v="W"/>
    <n v="2"/>
    <n v="162"/>
    <n v="81"/>
    <n v="83"/>
    <n v="79"/>
    <s v="N"/>
    <x v="0"/>
    <x v="0"/>
    <x v="0"/>
    <x v="1"/>
    <n v="0"/>
    <n v="686"/>
    <n v="5495"/>
    <n v="1424"/>
    <n v="212"/>
    <n v="35"/>
    <n v="137"/>
    <n v="506"/>
    <n v="824"/>
    <n v="175"/>
    <n v="82"/>
    <n v="19"/>
    <n v="41"/>
    <n v="642"/>
    <n v="566"/>
    <n v="3.46"/>
    <n v="94"/>
    <n v="9"/>
    <n v="13"/>
    <n v="4415"/>
    <n v="1347"/>
    <n v="142"/>
    <n v="521"/>
    <n v="769"/>
    <n v="130"/>
    <n v="115"/>
    <n v="0.97899999999999998"/>
    <x v="123"/>
    <s v="Oakland Coliseum"/>
    <n v="842259"/>
    <n v="93"/>
    <n v="93"/>
    <s v="OAK"/>
    <s v="OAK"/>
    <s v="OAK"/>
  </r>
  <r>
    <x v="109"/>
    <x v="1"/>
    <x v="1"/>
    <x v="1"/>
    <s v="PHI"/>
    <s v="PHI"/>
    <x v="44"/>
    <s v="E"/>
    <n v="1"/>
    <n v="162"/>
    <n v="81"/>
    <n v="91"/>
    <n v="71"/>
    <s v="Y"/>
    <x v="0"/>
    <x v="1"/>
    <x v="1"/>
    <x v="2"/>
    <n v="1"/>
    <n v="728"/>
    <n v="5625"/>
    <n v="1517"/>
    <n v="272"/>
    <n v="54"/>
    <n v="117"/>
    <n v="472"/>
    <n v="708"/>
    <n v="140"/>
    <n v="62"/>
    <n v="33"/>
    <n v="58"/>
    <n v="639"/>
    <n v="564"/>
    <n v="3.43"/>
    <n v="25"/>
    <n v="8"/>
    <n v="40"/>
    <n v="4440"/>
    <n v="1419"/>
    <n v="87"/>
    <n v="530"/>
    <n v="889"/>
    <n v="136"/>
    <n v="136"/>
    <n v="0.97899999999999998"/>
    <x v="71"/>
    <s v="Veterans Stadium"/>
    <n v="2651650"/>
    <n v="105"/>
    <n v="105"/>
    <s v="PHI"/>
    <s v="PHI"/>
    <s v="PHI"/>
  </r>
  <r>
    <x v="109"/>
    <x v="1"/>
    <x v="1"/>
    <x v="1"/>
    <s v="PIT"/>
    <s v="PIT"/>
    <x v="39"/>
    <s v="E"/>
    <n v="3"/>
    <n v="162"/>
    <n v="81"/>
    <n v="83"/>
    <n v="79"/>
    <s v="N"/>
    <x v="0"/>
    <x v="0"/>
    <x v="0"/>
    <x v="1"/>
    <n v="0"/>
    <n v="666"/>
    <n v="5517"/>
    <n v="1469"/>
    <n v="249"/>
    <n v="38"/>
    <n v="116"/>
    <n v="452"/>
    <n v="760"/>
    <n v="209"/>
    <n v="102"/>
    <n v="25"/>
    <n v="56"/>
    <n v="646"/>
    <n v="580"/>
    <n v="3.58"/>
    <n v="25"/>
    <n v="8"/>
    <n v="43"/>
    <n v="4375"/>
    <n v="1422"/>
    <n v="110"/>
    <n v="451"/>
    <n v="832"/>
    <n v="137"/>
    <n v="154"/>
    <n v="0.97799999999999998"/>
    <x v="77"/>
    <s v="Three Rivers Stadium"/>
    <n v="1646757"/>
    <n v="103"/>
    <n v="102"/>
    <s v="PIT"/>
    <s v="PIT"/>
    <s v="PIT"/>
  </r>
  <r>
    <x v="109"/>
    <x v="1"/>
    <x v="1"/>
    <x v="1"/>
    <s v="SDN"/>
    <s v="SDP"/>
    <x v="92"/>
    <s v="W"/>
    <n v="6"/>
    <n v="163"/>
    <n v="81"/>
    <n v="73"/>
    <n v="89"/>
    <s v="N"/>
    <x v="0"/>
    <x v="0"/>
    <x v="0"/>
    <x v="1"/>
    <n v="0"/>
    <n v="591"/>
    <n v="5540"/>
    <n v="1410"/>
    <n v="195"/>
    <n v="43"/>
    <n v="67"/>
    <n v="563"/>
    <n v="791"/>
    <n v="239"/>
    <n v="73"/>
    <n v="21"/>
    <n v="38"/>
    <n v="654"/>
    <n v="595"/>
    <n v="3.65"/>
    <n v="19"/>
    <n v="9"/>
    <n v="39"/>
    <n v="4399"/>
    <n v="1474"/>
    <n v="97"/>
    <n v="536"/>
    <n v="728"/>
    <n v="132"/>
    <n v="157"/>
    <n v="0.98"/>
    <x v="126"/>
    <s v="Jack Murphy Stadium"/>
    <n v="1139026"/>
    <n v="94"/>
    <n v="95"/>
    <s v="SDP"/>
    <s v="SDN"/>
    <s v="SDN"/>
  </r>
  <r>
    <x v="109"/>
    <x v="1"/>
    <x v="1"/>
    <x v="5"/>
    <s v="SEA"/>
    <s v="SEA"/>
    <x v="93"/>
    <s v="W"/>
    <n v="7"/>
    <n v="163"/>
    <n v="81"/>
    <n v="59"/>
    <n v="103"/>
    <s v="N"/>
    <x v="0"/>
    <x v="0"/>
    <x v="0"/>
    <x v="1"/>
    <n v="0"/>
    <n v="610"/>
    <n v="5489"/>
    <n v="1359"/>
    <n v="211"/>
    <n v="35"/>
    <n v="104"/>
    <n v="483"/>
    <n v="727"/>
    <n v="116"/>
    <n v="62"/>
    <n v="19"/>
    <n v="44"/>
    <n v="793"/>
    <n v="709"/>
    <n v="4.38"/>
    <n v="31"/>
    <n v="7"/>
    <n v="26"/>
    <n v="4372"/>
    <n v="1565"/>
    <n v="159"/>
    <n v="540"/>
    <n v="703"/>
    <n v="149"/>
    <n v="189"/>
    <n v="0.97699999999999998"/>
    <x v="129"/>
    <s v="Kingdome"/>
    <n v="836204"/>
    <n v="101"/>
    <n v="103"/>
    <s v="SEA"/>
    <s v="SEA"/>
    <s v="SEA"/>
  </r>
  <r>
    <x v="109"/>
    <x v="1"/>
    <x v="1"/>
    <x v="1"/>
    <s v="SFN"/>
    <s v="SFG"/>
    <x v="42"/>
    <s v="W"/>
    <n v="5"/>
    <n v="161"/>
    <n v="81"/>
    <n v="75"/>
    <n v="86"/>
    <s v="N"/>
    <x v="0"/>
    <x v="0"/>
    <x v="0"/>
    <x v="1"/>
    <n v="0"/>
    <n v="573"/>
    <n v="5368"/>
    <n v="1310"/>
    <n v="199"/>
    <n v="44"/>
    <n v="80"/>
    <n v="509"/>
    <n v="840"/>
    <n v="100"/>
    <n v="58"/>
    <n v="14"/>
    <n v="54"/>
    <n v="634"/>
    <n v="556"/>
    <n v="3.46"/>
    <n v="27"/>
    <n v="10"/>
    <n v="35"/>
    <n v="4345"/>
    <n v="1446"/>
    <n v="92"/>
    <n v="492"/>
    <n v="811"/>
    <n v="159"/>
    <n v="124"/>
    <n v="0.97499999999999998"/>
    <x v="115"/>
    <s v="Candlestick Park"/>
    <n v="1096115"/>
    <n v="97"/>
    <n v="98"/>
    <s v="SFG"/>
    <s v="SFN"/>
    <s v="SFN"/>
  </r>
  <r>
    <x v="109"/>
    <x v="1"/>
    <x v="1"/>
    <x v="1"/>
    <s v="SLN"/>
    <s v="STL"/>
    <x v="40"/>
    <s v="E"/>
    <n v="4"/>
    <n v="162"/>
    <n v="81"/>
    <n v="74"/>
    <n v="88"/>
    <s v="N"/>
    <x v="0"/>
    <x v="0"/>
    <x v="0"/>
    <x v="1"/>
    <n v="0"/>
    <n v="738"/>
    <n v="5608"/>
    <n v="1541"/>
    <n v="300"/>
    <n v="49"/>
    <n v="101"/>
    <n v="451"/>
    <n v="781"/>
    <n v="117"/>
    <n v="54"/>
    <n v="21"/>
    <n v="49"/>
    <n v="710"/>
    <n v="632"/>
    <n v="3.93"/>
    <n v="34"/>
    <n v="9"/>
    <n v="27"/>
    <n v="4341"/>
    <n v="1454"/>
    <n v="90"/>
    <n v="495"/>
    <n v="664"/>
    <n v="122"/>
    <n v="174"/>
    <n v="0.98099999999999998"/>
    <x v="83"/>
    <s v="Busch Stadium II"/>
    <n v="1385147"/>
    <n v="104"/>
    <n v="103"/>
    <s v="STL"/>
    <s v="SLN"/>
    <s v="SLN"/>
  </r>
  <r>
    <x v="109"/>
    <x v="1"/>
    <x v="1"/>
    <x v="5"/>
    <s v="TEX"/>
    <s v="TEX"/>
    <x v="88"/>
    <s v="W"/>
    <n v="4"/>
    <n v="163"/>
    <n v="80"/>
    <n v="76"/>
    <n v="85"/>
    <s v="N"/>
    <x v="0"/>
    <x v="0"/>
    <x v="0"/>
    <x v="1"/>
    <n v="0"/>
    <n v="756"/>
    <n v="5690"/>
    <n v="1616"/>
    <n v="263"/>
    <n v="27"/>
    <n v="124"/>
    <n v="480"/>
    <n v="589"/>
    <n v="91"/>
    <n v="49"/>
    <n v="23"/>
    <n v="56"/>
    <n v="752"/>
    <n v="649"/>
    <n v="4.0199999999999996"/>
    <n v="35"/>
    <n v="6"/>
    <n v="25"/>
    <n v="4355"/>
    <n v="1561"/>
    <n v="119"/>
    <n v="519"/>
    <n v="890"/>
    <n v="147"/>
    <n v="169"/>
    <n v="0.97699999999999998"/>
    <x v="128"/>
    <s v="Arlington Stadium"/>
    <n v="1198175"/>
    <n v="97"/>
    <n v="96"/>
    <s v="TEX"/>
    <s v="TEX"/>
    <s v="TEX"/>
  </r>
  <r>
    <x v="109"/>
    <x v="1"/>
    <x v="1"/>
    <x v="5"/>
    <s v="TOR"/>
    <s v="TOR"/>
    <x v="94"/>
    <s v="E"/>
    <n v="7"/>
    <n v="162"/>
    <n v="81"/>
    <n v="67"/>
    <n v="95"/>
    <s v="N"/>
    <x v="0"/>
    <x v="0"/>
    <x v="0"/>
    <x v="1"/>
    <n v="0"/>
    <n v="624"/>
    <n v="5571"/>
    <n v="1398"/>
    <n v="249"/>
    <n v="53"/>
    <n v="126"/>
    <n v="448"/>
    <n v="813"/>
    <n v="67"/>
    <n v="72"/>
    <n v="33"/>
    <n v="34"/>
    <n v="762"/>
    <n v="683"/>
    <n v="4.1900000000000004"/>
    <n v="39"/>
    <n v="9"/>
    <n v="23"/>
    <n v="4398"/>
    <n v="1523"/>
    <n v="135"/>
    <n v="635"/>
    <n v="705"/>
    <n v="133"/>
    <n v="206"/>
    <n v="0.97899999999999998"/>
    <x v="130"/>
    <s v="Exhibition Stadium"/>
    <n v="1400327"/>
    <n v="105"/>
    <n v="107"/>
    <s v="TOR"/>
    <s v="TOR"/>
    <s v="TOR"/>
  </r>
  <r>
    <x v="110"/>
    <x v="1"/>
    <x v="1"/>
    <x v="1"/>
    <s v="ATL"/>
    <s v="ATL"/>
    <x v="24"/>
    <s v="W"/>
    <n v="5"/>
    <n v="107"/>
    <n v="50"/>
    <n v="50"/>
    <n v="56"/>
    <s v="N"/>
    <x v="0"/>
    <x v="0"/>
    <x v="0"/>
    <x v="1"/>
    <n v="0"/>
    <n v="395"/>
    <n v="3642"/>
    <n v="886"/>
    <n v="148"/>
    <n v="22"/>
    <n v="64"/>
    <n v="321"/>
    <n v="540"/>
    <n v="98"/>
    <n v="39"/>
    <n v="18"/>
    <n v="18"/>
    <n v="416"/>
    <n v="371"/>
    <n v="3.45"/>
    <n v="11"/>
    <n v="4"/>
    <n v="24"/>
    <n v="2904"/>
    <n v="936"/>
    <n v="62"/>
    <n v="330"/>
    <n v="471"/>
    <n v="102"/>
    <n v="93"/>
    <n v="0.97599999999999998"/>
    <x v="122"/>
    <s v="Atlanta-Fulton County Stadium"/>
    <n v="535418"/>
    <n v="102"/>
    <n v="103"/>
    <s v="ATL"/>
    <s v="ATL"/>
    <s v="ATL"/>
  </r>
  <r>
    <x v="110"/>
    <x v="1"/>
    <x v="1"/>
    <x v="5"/>
    <s v="BAL"/>
    <s v="BAL"/>
    <x v="37"/>
    <s v="E"/>
    <n v="2"/>
    <n v="105"/>
    <n v="55"/>
    <n v="59"/>
    <n v="46"/>
    <s v="N"/>
    <x v="0"/>
    <x v="0"/>
    <x v="0"/>
    <x v="1"/>
    <n v="0"/>
    <n v="429"/>
    <n v="3516"/>
    <n v="883"/>
    <n v="165"/>
    <n v="11"/>
    <n v="88"/>
    <n v="404"/>
    <n v="454"/>
    <n v="41"/>
    <n v="34"/>
    <n v="15"/>
    <n v="24"/>
    <n v="437"/>
    <n v="386"/>
    <n v="3.7"/>
    <n v="25"/>
    <n v="10"/>
    <n v="23"/>
    <n v="2820"/>
    <n v="923"/>
    <n v="83"/>
    <n v="347"/>
    <n v="489"/>
    <n v="68"/>
    <n v="114"/>
    <n v="0.98299999999999998"/>
    <x v="36"/>
    <s v="Memorial Stadium"/>
    <n v="1024247"/>
    <n v="100"/>
    <n v="99"/>
    <s v="BAL"/>
    <s v="BAL"/>
    <s v="BAL"/>
  </r>
  <r>
    <x v="110"/>
    <x v="1"/>
    <x v="1"/>
    <x v="5"/>
    <s v="BOS"/>
    <s v="BOS"/>
    <x v="74"/>
    <s v="E"/>
    <n v="5"/>
    <n v="108"/>
    <n v="53"/>
    <n v="59"/>
    <n v="49"/>
    <s v="N"/>
    <x v="0"/>
    <x v="0"/>
    <x v="0"/>
    <x v="1"/>
    <n v="0"/>
    <n v="519"/>
    <n v="3820"/>
    <n v="1052"/>
    <n v="168"/>
    <n v="17"/>
    <n v="90"/>
    <n v="378"/>
    <n v="520"/>
    <n v="32"/>
    <n v="31"/>
    <n v="13"/>
    <n v="33"/>
    <n v="481"/>
    <n v="418"/>
    <n v="3.81"/>
    <n v="19"/>
    <n v="4"/>
    <n v="24"/>
    <n v="2962"/>
    <n v="983"/>
    <n v="90"/>
    <n v="354"/>
    <n v="536"/>
    <n v="91"/>
    <n v="108"/>
    <n v="0.97899999999999998"/>
    <x v="92"/>
    <s v="Fenway Park II"/>
    <n v="1060379"/>
    <n v="107"/>
    <n v="106"/>
    <s v="BOS"/>
    <s v="BOS"/>
    <s v="BOS"/>
  </r>
  <r>
    <x v="110"/>
    <x v="1"/>
    <x v="1"/>
    <x v="5"/>
    <s v="CAL"/>
    <s v="ANA"/>
    <x v="87"/>
    <s v="W"/>
    <n v="5"/>
    <n v="110"/>
    <n v="54"/>
    <n v="51"/>
    <n v="59"/>
    <s v="N"/>
    <x v="0"/>
    <x v="0"/>
    <x v="0"/>
    <x v="1"/>
    <n v="0"/>
    <n v="476"/>
    <n v="3688"/>
    <n v="944"/>
    <n v="134"/>
    <n v="16"/>
    <n v="97"/>
    <n v="393"/>
    <n v="571"/>
    <n v="44"/>
    <n v="33"/>
    <n v="29"/>
    <n v="30"/>
    <n v="453"/>
    <n v="399"/>
    <n v="3.7"/>
    <n v="27"/>
    <n v="8"/>
    <n v="19"/>
    <n v="2914"/>
    <n v="958"/>
    <n v="81"/>
    <n v="323"/>
    <n v="426"/>
    <n v="101"/>
    <n v="120"/>
    <n v="0.97699999999999998"/>
    <x v="120"/>
    <s v="Anaheim Stadium"/>
    <n v="1441545"/>
    <n v="100"/>
    <n v="99"/>
    <s v="CAL"/>
    <s v="CAL"/>
    <s v="CAL"/>
  </r>
  <r>
    <x v="110"/>
    <x v="1"/>
    <x v="1"/>
    <x v="5"/>
    <s v="CHA"/>
    <s v="CHW"/>
    <x v="75"/>
    <s v="W"/>
    <n v="3"/>
    <n v="106"/>
    <n v="49"/>
    <n v="54"/>
    <n v="52"/>
    <s v="N"/>
    <x v="0"/>
    <x v="0"/>
    <x v="0"/>
    <x v="1"/>
    <n v="0"/>
    <n v="476"/>
    <n v="3615"/>
    <n v="982"/>
    <n v="135"/>
    <n v="27"/>
    <n v="76"/>
    <n v="322"/>
    <n v="518"/>
    <n v="86"/>
    <n v="44"/>
    <n v="43"/>
    <n v="36"/>
    <n v="423"/>
    <n v="363"/>
    <n v="3.47"/>
    <n v="20"/>
    <n v="8"/>
    <n v="23"/>
    <n v="2822"/>
    <n v="891"/>
    <n v="73"/>
    <n v="336"/>
    <n v="529"/>
    <n v="87"/>
    <n v="113"/>
    <n v="0.97899999999999998"/>
    <x v="85"/>
    <s v="Comiskey Park"/>
    <n v="946651"/>
    <n v="98"/>
    <n v="98"/>
    <s v="CHW"/>
    <s v="CHA"/>
    <s v="CHA"/>
  </r>
  <r>
    <x v="110"/>
    <x v="1"/>
    <x v="1"/>
    <x v="1"/>
    <s v="CHN"/>
    <s v="CHC"/>
    <x v="25"/>
    <s v="E"/>
    <n v="6"/>
    <n v="106"/>
    <n v="58"/>
    <n v="38"/>
    <n v="65"/>
    <s v="N"/>
    <x v="0"/>
    <x v="0"/>
    <x v="0"/>
    <x v="1"/>
    <n v="0"/>
    <n v="370"/>
    <n v="3546"/>
    <n v="838"/>
    <n v="138"/>
    <n v="29"/>
    <n v="57"/>
    <n v="342"/>
    <n v="611"/>
    <n v="72"/>
    <n v="41"/>
    <n v="13"/>
    <n v="30"/>
    <n v="483"/>
    <n v="426"/>
    <n v="4.01"/>
    <n v="6"/>
    <n v="2"/>
    <n v="20"/>
    <n v="2870"/>
    <n v="983"/>
    <n v="59"/>
    <n v="388"/>
    <n v="532"/>
    <n v="113"/>
    <n v="103"/>
    <n v="0.97399999999999998"/>
    <x v="88"/>
    <s v="Wrigley Field"/>
    <n v="565637"/>
    <n v="104"/>
    <n v="106"/>
    <s v="CHC"/>
    <s v="CHN"/>
    <s v="CHN"/>
  </r>
  <r>
    <x v="110"/>
    <x v="1"/>
    <x v="1"/>
    <x v="1"/>
    <s v="CIN"/>
    <s v="CIN"/>
    <x v="26"/>
    <s v="W"/>
    <n v="1"/>
    <n v="108"/>
    <n v="54"/>
    <n v="66"/>
    <n v="42"/>
    <s v="N"/>
    <x v="0"/>
    <x v="0"/>
    <x v="0"/>
    <x v="1"/>
    <n v="0"/>
    <n v="464"/>
    <n v="3637"/>
    <n v="972"/>
    <n v="190"/>
    <n v="24"/>
    <n v="64"/>
    <n v="375"/>
    <n v="553"/>
    <n v="58"/>
    <n v="37"/>
    <n v="18"/>
    <n v="40"/>
    <n v="440"/>
    <n v="400"/>
    <n v="3.73"/>
    <n v="25"/>
    <n v="14"/>
    <n v="20"/>
    <n v="2897"/>
    <n v="863"/>
    <n v="67"/>
    <n v="393"/>
    <n v="593"/>
    <n v="80"/>
    <n v="99"/>
    <n v="0.98099999999999998"/>
    <x v="25"/>
    <s v="Riverfront Stadium"/>
    <n v="1093730"/>
    <n v="102"/>
    <n v="102"/>
    <s v="CIN"/>
    <s v="CIN"/>
    <s v="CIN"/>
  </r>
  <r>
    <x v="110"/>
    <x v="1"/>
    <x v="1"/>
    <x v="5"/>
    <s v="CLE"/>
    <s v="CLE"/>
    <x v="76"/>
    <s v="E"/>
    <n v="6"/>
    <n v="103"/>
    <n v="54"/>
    <n v="52"/>
    <n v="51"/>
    <s v="N"/>
    <x v="0"/>
    <x v="0"/>
    <x v="0"/>
    <x v="1"/>
    <n v="0"/>
    <n v="431"/>
    <n v="3507"/>
    <n v="922"/>
    <n v="150"/>
    <n v="21"/>
    <n v="39"/>
    <n v="343"/>
    <n v="379"/>
    <n v="119"/>
    <n v="37"/>
    <n v="13"/>
    <n v="43"/>
    <n v="442"/>
    <n v="401"/>
    <n v="3.88"/>
    <n v="33"/>
    <n v="10"/>
    <n v="13"/>
    <n v="2793"/>
    <n v="989"/>
    <n v="67"/>
    <n v="311"/>
    <n v="569"/>
    <n v="87"/>
    <n v="91"/>
    <n v="0.97799999999999998"/>
    <x v="107"/>
    <s v="Cleveland Stadium"/>
    <n v="661395"/>
    <n v="100"/>
    <n v="100"/>
    <s v="CLE"/>
    <s v="CLE"/>
    <s v="CLE"/>
  </r>
  <r>
    <x v="110"/>
    <x v="1"/>
    <x v="1"/>
    <x v="5"/>
    <s v="DET"/>
    <s v="DET"/>
    <x v="77"/>
    <s v="E"/>
    <n v="3"/>
    <n v="109"/>
    <n v="55"/>
    <n v="60"/>
    <n v="49"/>
    <s v="N"/>
    <x v="0"/>
    <x v="0"/>
    <x v="0"/>
    <x v="1"/>
    <n v="0"/>
    <n v="427"/>
    <n v="3600"/>
    <n v="922"/>
    <n v="148"/>
    <n v="29"/>
    <n v="65"/>
    <n v="404"/>
    <n v="500"/>
    <n v="61"/>
    <n v="37"/>
    <n v="18"/>
    <n v="37"/>
    <n v="404"/>
    <n v="380"/>
    <n v="3.53"/>
    <n v="33"/>
    <n v="13"/>
    <n v="22"/>
    <n v="2908"/>
    <n v="840"/>
    <n v="83"/>
    <n v="373"/>
    <n v="476"/>
    <n v="67"/>
    <n v="109"/>
    <n v="0.98399999999999999"/>
    <x v="86"/>
    <s v="Tiger Stadium"/>
    <n v="1149144"/>
    <n v="104"/>
    <n v="103"/>
    <s v="DET"/>
    <s v="DET"/>
    <s v="DET"/>
  </r>
  <r>
    <x v="110"/>
    <x v="1"/>
    <x v="1"/>
    <x v="1"/>
    <s v="HOU"/>
    <s v="HOU"/>
    <x v="89"/>
    <s v="W"/>
    <n v="3"/>
    <n v="110"/>
    <n v="51"/>
    <n v="61"/>
    <n v="49"/>
    <s v="Y"/>
    <x v="0"/>
    <x v="0"/>
    <x v="0"/>
    <x v="1"/>
    <n v="0"/>
    <n v="394"/>
    <n v="3693"/>
    <n v="948"/>
    <n v="160"/>
    <n v="35"/>
    <n v="45"/>
    <n v="340"/>
    <n v="488"/>
    <n v="81"/>
    <n v="43"/>
    <n v="8"/>
    <n v="35"/>
    <n v="331"/>
    <n v="293"/>
    <n v="2.66"/>
    <n v="23"/>
    <n v="19"/>
    <n v="25"/>
    <n v="2970"/>
    <n v="842"/>
    <n v="40"/>
    <n v="300"/>
    <n v="610"/>
    <n v="87"/>
    <n v="81"/>
    <n v="0.98"/>
    <x v="121"/>
    <s v="Astrodome"/>
    <n v="1321282"/>
    <n v="95"/>
    <n v="94"/>
    <s v="HOU"/>
    <s v="HOU"/>
    <s v="HOU"/>
  </r>
  <r>
    <x v="110"/>
    <x v="1"/>
    <x v="1"/>
    <x v="5"/>
    <s v="KCA"/>
    <s v="KCR"/>
    <x v="91"/>
    <s v="W"/>
    <n v="4"/>
    <n v="103"/>
    <n v="47"/>
    <n v="50"/>
    <n v="53"/>
    <s v="Y"/>
    <x v="0"/>
    <x v="0"/>
    <x v="0"/>
    <x v="1"/>
    <n v="0"/>
    <n v="397"/>
    <n v="3560"/>
    <n v="952"/>
    <n v="169"/>
    <n v="29"/>
    <n v="61"/>
    <n v="301"/>
    <n v="419"/>
    <n v="100"/>
    <n v="53"/>
    <n v="17"/>
    <n v="35"/>
    <n v="405"/>
    <n v="365"/>
    <n v="3.56"/>
    <n v="24"/>
    <n v="8"/>
    <n v="24"/>
    <n v="2767"/>
    <n v="909"/>
    <n v="75"/>
    <n v="273"/>
    <n v="404"/>
    <n v="72"/>
    <n v="94"/>
    <n v="0.98199999999999998"/>
    <x v="124"/>
    <s v="Royals Stadium"/>
    <n v="1279403"/>
    <n v="99"/>
    <n v="98"/>
    <s v="KCR"/>
    <s v="KCA"/>
    <s v="KCA"/>
  </r>
  <r>
    <x v="110"/>
    <x v="1"/>
    <x v="1"/>
    <x v="1"/>
    <s v="LAN"/>
    <s v="LAD"/>
    <x v="47"/>
    <s v="W"/>
    <n v="2"/>
    <n v="110"/>
    <n v="56"/>
    <n v="63"/>
    <n v="47"/>
    <s v="Y"/>
    <x v="0"/>
    <x v="1"/>
    <x v="1"/>
    <x v="2"/>
    <n v="1"/>
    <n v="450"/>
    <n v="3751"/>
    <n v="984"/>
    <n v="133"/>
    <n v="20"/>
    <n v="82"/>
    <n v="331"/>
    <n v="550"/>
    <n v="73"/>
    <n v="46"/>
    <n v="17"/>
    <n v="27"/>
    <n v="356"/>
    <n v="333"/>
    <n v="3.01"/>
    <n v="26"/>
    <n v="19"/>
    <n v="24"/>
    <n v="2991"/>
    <n v="904"/>
    <n v="54"/>
    <n v="302"/>
    <n v="603"/>
    <n v="87"/>
    <n v="101"/>
    <n v="0.98"/>
    <x v="114"/>
    <s v="Dodger Stadium"/>
    <n v="2381292"/>
    <n v="97"/>
    <n v="96"/>
    <s v="LAD"/>
    <s v="LAN"/>
    <s v="LAN"/>
  </r>
  <r>
    <x v="110"/>
    <x v="1"/>
    <x v="1"/>
    <x v="5"/>
    <s v="MIN"/>
    <s v="MIN"/>
    <x v="79"/>
    <s v="W"/>
    <n v="7"/>
    <n v="110"/>
    <n v="61"/>
    <n v="41"/>
    <n v="68"/>
    <s v="N"/>
    <x v="0"/>
    <x v="0"/>
    <x v="0"/>
    <x v="1"/>
    <n v="0"/>
    <n v="378"/>
    <n v="3676"/>
    <n v="884"/>
    <n v="147"/>
    <n v="36"/>
    <n v="47"/>
    <n v="275"/>
    <n v="497"/>
    <n v="34"/>
    <n v="27"/>
    <n v="11"/>
    <n v="27"/>
    <n v="486"/>
    <n v="433"/>
    <n v="3.98"/>
    <n v="13"/>
    <n v="6"/>
    <n v="22"/>
    <n v="2939"/>
    <n v="1021"/>
    <n v="79"/>
    <n v="376"/>
    <n v="500"/>
    <n v="96"/>
    <n v="103"/>
    <n v="0.97799999999999998"/>
    <x v="117"/>
    <s v="Metropolitan Stadium"/>
    <n v="469090"/>
    <n v="107"/>
    <n v="108"/>
    <s v="MIN"/>
    <s v="MIN"/>
    <s v="MIN"/>
  </r>
  <r>
    <x v="110"/>
    <x v="1"/>
    <x v="1"/>
    <x v="5"/>
    <s v="ML4"/>
    <s v="MIL"/>
    <x v="53"/>
    <s v="E"/>
    <n v="1"/>
    <n v="109"/>
    <n v="49"/>
    <n v="62"/>
    <n v="47"/>
    <s v="Y"/>
    <x v="0"/>
    <x v="0"/>
    <x v="0"/>
    <x v="1"/>
    <n v="0"/>
    <n v="493"/>
    <n v="3743"/>
    <n v="961"/>
    <n v="173"/>
    <n v="20"/>
    <n v="96"/>
    <n v="300"/>
    <n v="461"/>
    <n v="39"/>
    <n v="36"/>
    <n v="29"/>
    <n v="45"/>
    <n v="459"/>
    <n v="428"/>
    <n v="3.91"/>
    <n v="11"/>
    <n v="4"/>
    <n v="35"/>
    <n v="2958"/>
    <n v="994"/>
    <n v="72"/>
    <n v="352"/>
    <n v="448"/>
    <n v="79"/>
    <n v="135"/>
    <n v="0.98199999999999998"/>
    <x v="53"/>
    <s v="County Stadium"/>
    <n v="874292"/>
    <n v="95"/>
    <n v="94"/>
    <s v="MIL"/>
    <s v="MIL"/>
    <s v="MIL"/>
  </r>
  <r>
    <x v="110"/>
    <x v="1"/>
    <x v="1"/>
    <x v="1"/>
    <s v="MON"/>
    <s v="WSN"/>
    <x v="13"/>
    <s v="E"/>
    <n v="2"/>
    <n v="108"/>
    <n v="56"/>
    <n v="60"/>
    <n v="48"/>
    <s v="Y"/>
    <x v="0"/>
    <x v="0"/>
    <x v="0"/>
    <x v="1"/>
    <n v="0"/>
    <n v="443"/>
    <n v="3591"/>
    <n v="883"/>
    <n v="146"/>
    <n v="28"/>
    <n v="81"/>
    <n v="368"/>
    <n v="498"/>
    <n v="138"/>
    <n v="40"/>
    <n v="16"/>
    <n v="30"/>
    <n v="394"/>
    <n v="357"/>
    <n v="3.3"/>
    <n v="20"/>
    <n v="12"/>
    <n v="23"/>
    <n v="2925"/>
    <n v="902"/>
    <n v="58"/>
    <n v="268"/>
    <n v="520"/>
    <n v="81"/>
    <n v="88"/>
    <n v="0.98"/>
    <x v="125"/>
    <s v="Stade Olympique"/>
    <n v="1534564"/>
    <n v="101"/>
    <n v="100"/>
    <s v="MON"/>
    <s v="MON"/>
    <s v="MON"/>
  </r>
  <r>
    <x v="110"/>
    <x v="1"/>
    <x v="1"/>
    <x v="5"/>
    <s v="NYA"/>
    <s v="NYY"/>
    <x v="73"/>
    <s v="E"/>
    <n v="4"/>
    <n v="107"/>
    <n v="51"/>
    <n v="59"/>
    <n v="48"/>
    <s v="Y"/>
    <x v="0"/>
    <x v="1"/>
    <x v="1"/>
    <x v="1"/>
    <n v="0"/>
    <n v="421"/>
    <n v="3529"/>
    <n v="889"/>
    <n v="148"/>
    <n v="22"/>
    <n v="100"/>
    <n v="391"/>
    <n v="434"/>
    <n v="47"/>
    <n v="30"/>
    <n v="7"/>
    <n v="27"/>
    <n v="343"/>
    <n v="305"/>
    <n v="2.9"/>
    <n v="16"/>
    <n v="13"/>
    <n v="30"/>
    <n v="2844"/>
    <n v="827"/>
    <n v="64"/>
    <n v="287"/>
    <n v="606"/>
    <n v="72"/>
    <n v="100"/>
    <n v="0.98199999999999998"/>
    <x v="96"/>
    <s v="Yankee Stadium II"/>
    <n v="1614353"/>
    <n v="98"/>
    <n v="97"/>
    <s v="NYY"/>
    <s v="NYA"/>
    <s v="NYA"/>
  </r>
  <r>
    <x v="110"/>
    <x v="1"/>
    <x v="1"/>
    <x v="1"/>
    <s v="NYN"/>
    <s v="NYM"/>
    <x v="90"/>
    <s v="E"/>
    <n v="5"/>
    <n v="105"/>
    <n v="52"/>
    <n v="41"/>
    <n v="62"/>
    <s v="N"/>
    <x v="0"/>
    <x v="0"/>
    <x v="0"/>
    <x v="1"/>
    <n v="0"/>
    <n v="348"/>
    <n v="3493"/>
    <n v="868"/>
    <n v="136"/>
    <n v="35"/>
    <n v="57"/>
    <n v="304"/>
    <n v="603"/>
    <n v="103"/>
    <n v="42"/>
    <n v="13"/>
    <n v="34"/>
    <n v="432"/>
    <n v="365"/>
    <n v="3.55"/>
    <n v="7"/>
    <n v="3"/>
    <n v="24"/>
    <n v="2779"/>
    <n v="906"/>
    <n v="74"/>
    <n v="336"/>
    <n v="490"/>
    <n v="130"/>
    <n v="89"/>
    <n v="0.96799999999999997"/>
    <x v="119"/>
    <s v="Shea Stadium"/>
    <n v="704244"/>
    <n v="98"/>
    <n v="99"/>
    <s v="NYM"/>
    <s v="NYN"/>
    <s v="NYN"/>
  </r>
  <r>
    <x v="110"/>
    <x v="1"/>
    <x v="1"/>
    <x v="5"/>
    <s v="OAK"/>
    <s v="OAK"/>
    <x v="78"/>
    <s v="W"/>
    <n v="1"/>
    <n v="109"/>
    <n v="56"/>
    <n v="64"/>
    <n v="45"/>
    <s v="Y"/>
    <x v="0"/>
    <x v="0"/>
    <x v="0"/>
    <x v="1"/>
    <n v="0"/>
    <n v="458"/>
    <n v="3677"/>
    <n v="910"/>
    <n v="119"/>
    <n v="26"/>
    <n v="104"/>
    <n v="342"/>
    <n v="647"/>
    <n v="98"/>
    <n v="47"/>
    <n v="16"/>
    <n v="32"/>
    <n v="403"/>
    <n v="364"/>
    <n v="3.3"/>
    <n v="60"/>
    <n v="11"/>
    <n v="10"/>
    <n v="2979"/>
    <n v="883"/>
    <n v="80"/>
    <n v="370"/>
    <n v="505"/>
    <n v="81"/>
    <n v="74"/>
    <n v="0.98"/>
    <x v="123"/>
    <s v="Oakland Coliseum"/>
    <n v="1304052"/>
    <n v="95"/>
    <n v="95"/>
    <s v="OAK"/>
    <s v="OAK"/>
    <s v="OAK"/>
  </r>
  <r>
    <x v="110"/>
    <x v="1"/>
    <x v="1"/>
    <x v="1"/>
    <s v="PHI"/>
    <s v="PHI"/>
    <x v="44"/>
    <s v="E"/>
    <n v="3"/>
    <n v="107"/>
    <n v="55"/>
    <n v="59"/>
    <n v="48"/>
    <s v="Y"/>
    <x v="0"/>
    <x v="0"/>
    <x v="0"/>
    <x v="1"/>
    <n v="0"/>
    <n v="491"/>
    <n v="3665"/>
    <n v="1002"/>
    <n v="165"/>
    <n v="25"/>
    <n v="69"/>
    <n v="372"/>
    <n v="432"/>
    <n v="103"/>
    <n v="46"/>
    <n v="23"/>
    <n v="37"/>
    <n v="472"/>
    <n v="432"/>
    <n v="4.05"/>
    <n v="19"/>
    <n v="5"/>
    <n v="23"/>
    <n v="2881"/>
    <n v="967"/>
    <n v="72"/>
    <n v="347"/>
    <n v="580"/>
    <n v="86"/>
    <n v="90"/>
    <n v="0.98"/>
    <x v="71"/>
    <s v="Veterans Stadium"/>
    <n v="1638752"/>
    <n v="104"/>
    <n v="104"/>
    <s v="PHI"/>
    <s v="PHI"/>
    <s v="PHI"/>
  </r>
  <r>
    <x v="110"/>
    <x v="1"/>
    <x v="1"/>
    <x v="1"/>
    <s v="PIT"/>
    <s v="PIT"/>
    <x v="39"/>
    <s v="E"/>
    <n v="4"/>
    <n v="103"/>
    <n v="51"/>
    <n v="46"/>
    <n v="56"/>
    <s v="N"/>
    <x v="0"/>
    <x v="0"/>
    <x v="0"/>
    <x v="1"/>
    <n v="0"/>
    <n v="407"/>
    <n v="3576"/>
    <n v="920"/>
    <n v="176"/>
    <n v="30"/>
    <n v="55"/>
    <n v="278"/>
    <n v="494"/>
    <n v="122"/>
    <n v="52"/>
    <n v="15"/>
    <n v="36"/>
    <n v="425"/>
    <n v="373"/>
    <n v="3.56"/>
    <n v="11"/>
    <n v="5"/>
    <n v="29"/>
    <n v="2826"/>
    <n v="953"/>
    <n v="60"/>
    <n v="346"/>
    <n v="492"/>
    <n v="86"/>
    <n v="106"/>
    <n v="0.97899999999999998"/>
    <x v="77"/>
    <s v="Three Rivers Stadium"/>
    <n v="541789"/>
    <n v="104"/>
    <n v="104"/>
    <s v="PIT"/>
    <s v="PIT"/>
    <s v="PIT"/>
  </r>
  <r>
    <x v="110"/>
    <x v="1"/>
    <x v="1"/>
    <x v="1"/>
    <s v="SDN"/>
    <s v="SDP"/>
    <x v="92"/>
    <s v="W"/>
    <n v="6"/>
    <n v="110"/>
    <n v="55"/>
    <n v="41"/>
    <n v="69"/>
    <s v="N"/>
    <x v="0"/>
    <x v="0"/>
    <x v="0"/>
    <x v="1"/>
    <n v="0"/>
    <n v="382"/>
    <n v="3757"/>
    <n v="963"/>
    <n v="170"/>
    <n v="35"/>
    <n v="32"/>
    <n v="311"/>
    <n v="525"/>
    <n v="83"/>
    <n v="62"/>
    <n v="14"/>
    <n v="30"/>
    <n v="455"/>
    <n v="414"/>
    <n v="3.72"/>
    <n v="9"/>
    <n v="6"/>
    <n v="23"/>
    <n v="3006"/>
    <n v="1013"/>
    <n v="64"/>
    <n v="414"/>
    <n v="492"/>
    <n v="102"/>
    <n v="117"/>
    <n v="0.97699999999999998"/>
    <x v="126"/>
    <s v="Jack Murphy Stadium"/>
    <n v="519161"/>
    <n v="93"/>
    <n v="94"/>
    <s v="SDP"/>
    <s v="SDN"/>
    <s v="SDN"/>
  </r>
  <r>
    <x v="110"/>
    <x v="1"/>
    <x v="1"/>
    <x v="5"/>
    <s v="SEA"/>
    <s v="SEA"/>
    <x v="93"/>
    <s v="W"/>
    <n v="6"/>
    <n v="110"/>
    <n v="57"/>
    <n v="44"/>
    <n v="65"/>
    <s v="N"/>
    <x v="0"/>
    <x v="0"/>
    <x v="0"/>
    <x v="1"/>
    <n v="0"/>
    <n v="426"/>
    <n v="3780"/>
    <n v="950"/>
    <n v="148"/>
    <n v="13"/>
    <n v="89"/>
    <n v="329"/>
    <n v="553"/>
    <n v="100"/>
    <n v="50"/>
    <n v="27"/>
    <n v="24"/>
    <n v="521"/>
    <n v="469"/>
    <n v="4.2300000000000004"/>
    <n v="10"/>
    <n v="5"/>
    <n v="23"/>
    <n v="2992"/>
    <n v="1039"/>
    <n v="76"/>
    <n v="360"/>
    <n v="478"/>
    <n v="91"/>
    <n v="122"/>
    <n v="0.97899999999999998"/>
    <x v="129"/>
    <s v="Kingdome"/>
    <n v="636276"/>
    <n v="105"/>
    <n v="106"/>
    <s v="SEA"/>
    <s v="SEA"/>
    <s v="SEA"/>
  </r>
  <r>
    <x v="110"/>
    <x v="1"/>
    <x v="1"/>
    <x v="1"/>
    <s v="SFN"/>
    <s v="SFG"/>
    <x v="42"/>
    <s v="W"/>
    <n v="4"/>
    <n v="111"/>
    <n v="53"/>
    <n v="56"/>
    <n v="55"/>
    <s v="N"/>
    <x v="0"/>
    <x v="0"/>
    <x v="0"/>
    <x v="1"/>
    <n v="0"/>
    <n v="427"/>
    <n v="3766"/>
    <n v="941"/>
    <n v="161"/>
    <n v="26"/>
    <n v="63"/>
    <n v="386"/>
    <n v="543"/>
    <n v="89"/>
    <n v="50"/>
    <n v="14"/>
    <n v="27"/>
    <n v="414"/>
    <n v="368"/>
    <n v="3.28"/>
    <n v="8"/>
    <n v="9"/>
    <n v="33"/>
    <n v="3028"/>
    <n v="970"/>
    <n v="57"/>
    <n v="393"/>
    <n v="561"/>
    <n v="102"/>
    <n v="102"/>
    <n v="0.97699999999999998"/>
    <x v="115"/>
    <s v="Candlestick Park"/>
    <n v="632274"/>
    <n v="98"/>
    <n v="98"/>
    <s v="SFG"/>
    <s v="SFN"/>
    <s v="SFN"/>
  </r>
  <r>
    <x v="110"/>
    <x v="1"/>
    <x v="1"/>
    <x v="1"/>
    <s v="SLN"/>
    <s v="STL"/>
    <x v="40"/>
    <s v="E"/>
    <n v="1"/>
    <n v="103"/>
    <n v="53"/>
    <n v="59"/>
    <n v="43"/>
    <s v="N"/>
    <x v="0"/>
    <x v="0"/>
    <x v="0"/>
    <x v="1"/>
    <n v="0"/>
    <n v="464"/>
    <n v="3537"/>
    <n v="936"/>
    <n v="158"/>
    <n v="45"/>
    <n v="50"/>
    <n v="379"/>
    <n v="495"/>
    <n v="88"/>
    <n v="45"/>
    <n v="16"/>
    <n v="35"/>
    <n v="417"/>
    <n v="380"/>
    <n v="3.63"/>
    <n v="11"/>
    <n v="5"/>
    <n v="33"/>
    <n v="2829"/>
    <n v="902"/>
    <n v="52"/>
    <n v="290"/>
    <n v="388"/>
    <n v="82"/>
    <n v="108"/>
    <n v="0.98099999999999998"/>
    <x v="83"/>
    <s v="Busch Stadium II"/>
    <n v="1010247"/>
    <n v="103"/>
    <n v="102"/>
    <s v="STL"/>
    <s v="SLN"/>
    <s v="SLN"/>
  </r>
  <r>
    <x v="110"/>
    <x v="1"/>
    <x v="1"/>
    <x v="5"/>
    <s v="TEX"/>
    <s v="TEX"/>
    <x v="88"/>
    <s v="W"/>
    <n v="2"/>
    <n v="105"/>
    <n v="56"/>
    <n v="57"/>
    <n v="48"/>
    <s v="N"/>
    <x v="0"/>
    <x v="0"/>
    <x v="0"/>
    <x v="1"/>
    <n v="0"/>
    <n v="452"/>
    <n v="3581"/>
    <n v="968"/>
    <n v="178"/>
    <n v="15"/>
    <n v="49"/>
    <n v="295"/>
    <n v="396"/>
    <n v="46"/>
    <n v="41"/>
    <n v="21"/>
    <n v="39"/>
    <n v="389"/>
    <n v="355"/>
    <n v="3.4"/>
    <n v="23"/>
    <n v="13"/>
    <n v="18"/>
    <n v="2821"/>
    <n v="851"/>
    <n v="67"/>
    <n v="322"/>
    <n v="488"/>
    <n v="69"/>
    <n v="102"/>
    <n v="0.98399999999999999"/>
    <x v="128"/>
    <s v="Arlington Stadium"/>
    <n v="850076"/>
    <n v="94"/>
    <n v="94"/>
    <s v="TEX"/>
    <s v="TEX"/>
    <s v="TEX"/>
  </r>
  <r>
    <x v="110"/>
    <x v="1"/>
    <x v="1"/>
    <x v="5"/>
    <s v="TOR"/>
    <s v="TOR"/>
    <x v="94"/>
    <s v="E"/>
    <n v="7"/>
    <n v="106"/>
    <n v="53"/>
    <n v="37"/>
    <n v="69"/>
    <s v="N"/>
    <x v="0"/>
    <x v="0"/>
    <x v="0"/>
    <x v="1"/>
    <n v="0"/>
    <n v="329"/>
    <n v="3521"/>
    <n v="797"/>
    <n v="137"/>
    <n v="23"/>
    <n v="61"/>
    <n v="284"/>
    <n v="556"/>
    <n v="66"/>
    <n v="57"/>
    <n v="20"/>
    <n v="18"/>
    <n v="466"/>
    <n v="404"/>
    <n v="3.81"/>
    <n v="20"/>
    <n v="4"/>
    <n v="18"/>
    <n v="2860"/>
    <n v="908"/>
    <n v="72"/>
    <n v="377"/>
    <n v="451"/>
    <n v="105"/>
    <n v="102"/>
    <n v="0.97499999999999998"/>
    <x v="130"/>
    <s v="Exhibition Stadium"/>
    <n v="755083"/>
    <n v="106"/>
    <n v="108"/>
    <s v="TOR"/>
    <s v="TOR"/>
    <s v="TOR"/>
  </r>
  <r>
    <x v="111"/>
    <x v="1"/>
    <x v="1"/>
    <x v="1"/>
    <s v="ATL"/>
    <s v="ATL"/>
    <x v="24"/>
    <s v="W"/>
    <n v="1"/>
    <n v="162"/>
    <n v="81"/>
    <n v="89"/>
    <n v="73"/>
    <s v="Y"/>
    <x v="0"/>
    <x v="0"/>
    <x v="0"/>
    <x v="1"/>
    <n v="0"/>
    <n v="739"/>
    <n v="5507"/>
    <n v="1411"/>
    <n v="215"/>
    <n v="22"/>
    <n v="146"/>
    <n v="554"/>
    <n v="869"/>
    <n v="151"/>
    <n v="77"/>
    <n v="29"/>
    <n v="43"/>
    <n v="702"/>
    <n v="621"/>
    <n v="3.82"/>
    <n v="15"/>
    <n v="11"/>
    <n v="51"/>
    <n v="4389"/>
    <n v="1484"/>
    <n v="126"/>
    <n v="502"/>
    <n v="813"/>
    <n v="137"/>
    <n v="186"/>
    <n v="0.97899999999999998"/>
    <x v="122"/>
    <s v="Atlanta-Fulton County Stadium"/>
    <n v="1801985"/>
    <n v="104"/>
    <n v="104"/>
    <s v="ATL"/>
    <s v="ATL"/>
    <s v="ATL"/>
  </r>
  <r>
    <x v="111"/>
    <x v="1"/>
    <x v="1"/>
    <x v="5"/>
    <s v="BAL"/>
    <s v="BAL"/>
    <x v="37"/>
    <s v="E"/>
    <n v="2"/>
    <n v="163"/>
    <n v="82"/>
    <n v="94"/>
    <n v="68"/>
    <s v="N"/>
    <x v="0"/>
    <x v="0"/>
    <x v="0"/>
    <x v="1"/>
    <n v="0"/>
    <n v="774"/>
    <n v="5557"/>
    <n v="1478"/>
    <n v="259"/>
    <n v="27"/>
    <n v="179"/>
    <n v="634"/>
    <n v="796"/>
    <n v="49"/>
    <n v="38"/>
    <n v="25"/>
    <n v="52"/>
    <n v="687"/>
    <n v="648"/>
    <n v="3.99"/>
    <n v="38"/>
    <n v="8"/>
    <n v="34"/>
    <n v="4387"/>
    <n v="1436"/>
    <n v="147"/>
    <n v="488"/>
    <n v="719"/>
    <n v="101"/>
    <n v="140"/>
    <n v="0.98399999999999999"/>
    <x v="36"/>
    <s v="Memorial Stadium"/>
    <n v="1613031"/>
    <n v="100"/>
    <n v="99"/>
    <s v="BAL"/>
    <s v="BAL"/>
    <s v="BAL"/>
  </r>
  <r>
    <x v="111"/>
    <x v="1"/>
    <x v="1"/>
    <x v="5"/>
    <s v="BOS"/>
    <s v="BOS"/>
    <x v="74"/>
    <s v="E"/>
    <n v="3"/>
    <n v="162"/>
    <n v="81"/>
    <n v="89"/>
    <n v="73"/>
    <s v="N"/>
    <x v="0"/>
    <x v="0"/>
    <x v="0"/>
    <x v="1"/>
    <n v="0"/>
    <n v="753"/>
    <n v="5596"/>
    <n v="1536"/>
    <n v="271"/>
    <n v="31"/>
    <n v="136"/>
    <n v="547"/>
    <n v="736"/>
    <n v="42"/>
    <n v="39"/>
    <n v="28"/>
    <n v="38"/>
    <n v="713"/>
    <n v="651"/>
    <n v="4.03"/>
    <n v="23"/>
    <n v="11"/>
    <n v="33"/>
    <n v="4359"/>
    <n v="1557"/>
    <n v="155"/>
    <n v="478"/>
    <n v="816"/>
    <n v="121"/>
    <n v="172"/>
    <n v="0.98099999999999998"/>
    <x v="92"/>
    <s v="Fenway Park II"/>
    <n v="1950124"/>
    <n v="107"/>
    <n v="106"/>
    <s v="BOS"/>
    <s v="BOS"/>
    <s v="BOS"/>
  </r>
  <r>
    <x v="111"/>
    <x v="1"/>
    <x v="1"/>
    <x v="5"/>
    <s v="CAL"/>
    <s v="ANA"/>
    <x v="87"/>
    <s v="W"/>
    <n v="1"/>
    <n v="162"/>
    <n v="81"/>
    <n v="93"/>
    <n v="69"/>
    <s v="Y"/>
    <x v="0"/>
    <x v="0"/>
    <x v="0"/>
    <x v="1"/>
    <n v="0"/>
    <n v="814"/>
    <n v="5532"/>
    <n v="1518"/>
    <n v="268"/>
    <n v="26"/>
    <n v="186"/>
    <n v="613"/>
    <n v="760"/>
    <n v="55"/>
    <n v="53"/>
    <n v="35"/>
    <n v="56"/>
    <n v="670"/>
    <n v="621"/>
    <n v="3.82"/>
    <n v="40"/>
    <n v="10"/>
    <n v="27"/>
    <n v="4392"/>
    <n v="1436"/>
    <n v="124"/>
    <n v="482"/>
    <n v="728"/>
    <n v="108"/>
    <n v="171"/>
    <n v="0.98299999999999998"/>
    <x v="120"/>
    <s v="Anaheim Stadium"/>
    <n v="2807360"/>
    <n v="100"/>
    <n v="99"/>
    <s v="CAL"/>
    <s v="CAL"/>
    <s v="CAL"/>
  </r>
  <r>
    <x v="111"/>
    <x v="1"/>
    <x v="1"/>
    <x v="5"/>
    <s v="CHA"/>
    <s v="CHW"/>
    <x v="75"/>
    <s v="W"/>
    <n v="3"/>
    <n v="162"/>
    <n v="80"/>
    <n v="87"/>
    <n v="75"/>
    <s v="N"/>
    <x v="0"/>
    <x v="0"/>
    <x v="0"/>
    <x v="1"/>
    <n v="0"/>
    <n v="786"/>
    <n v="5575"/>
    <n v="1523"/>
    <n v="266"/>
    <n v="52"/>
    <n v="136"/>
    <n v="533"/>
    <n v="866"/>
    <n v="136"/>
    <n v="58"/>
    <n v="30"/>
    <n v="50"/>
    <n v="710"/>
    <n v="618"/>
    <n v="3.87"/>
    <n v="30"/>
    <n v="10"/>
    <n v="41"/>
    <n v="4317"/>
    <n v="1502"/>
    <n v="99"/>
    <n v="460"/>
    <n v="753"/>
    <n v="154"/>
    <n v="173"/>
    <n v="0.97599999999999998"/>
    <x v="85"/>
    <s v="Comiskey Park"/>
    <n v="1567787"/>
    <n v="100"/>
    <n v="99"/>
    <s v="CHW"/>
    <s v="CHA"/>
    <s v="CHA"/>
  </r>
  <r>
    <x v="111"/>
    <x v="1"/>
    <x v="1"/>
    <x v="1"/>
    <s v="CHN"/>
    <s v="CHC"/>
    <x v="25"/>
    <s v="E"/>
    <n v="5"/>
    <n v="162"/>
    <n v="81"/>
    <n v="73"/>
    <n v="89"/>
    <s v="N"/>
    <x v="0"/>
    <x v="0"/>
    <x v="0"/>
    <x v="1"/>
    <n v="0"/>
    <n v="676"/>
    <n v="5531"/>
    <n v="1436"/>
    <n v="239"/>
    <n v="46"/>
    <n v="102"/>
    <n v="460"/>
    <n v="869"/>
    <n v="132"/>
    <n v="70"/>
    <n v="25"/>
    <n v="49"/>
    <n v="709"/>
    <n v="630"/>
    <n v="3.92"/>
    <n v="9"/>
    <n v="7"/>
    <n v="43"/>
    <n v="4342"/>
    <n v="1510"/>
    <n v="125"/>
    <n v="452"/>
    <n v="764"/>
    <n v="132"/>
    <n v="110"/>
    <n v="0.97899999999999998"/>
    <x v="88"/>
    <s v="Wrigley Field"/>
    <n v="1249278"/>
    <n v="102"/>
    <n v="103"/>
    <s v="CHC"/>
    <s v="CHN"/>
    <s v="CHN"/>
  </r>
  <r>
    <x v="111"/>
    <x v="1"/>
    <x v="1"/>
    <x v="1"/>
    <s v="CIN"/>
    <s v="CIN"/>
    <x v="26"/>
    <s v="W"/>
    <n v="6"/>
    <n v="162"/>
    <n v="81"/>
    <n v="61"/>
    <n v="101"/>
    <s v="N"/>
    <x v="0"/>
    <x v="0"/>
    <x v="0"/>
    <x v="1"/>
    <n v="0"/>
    <n v="545"/>
    <n v="5479"/>
    <n v="1375"/>
    <n v="228"/>
    <n v="34"/>
    <n v="82"/>
    <n v="470"/>
    <n v="817"/>
    <n v="131"/>
    <n v="69"/>
    <n v="21"/>
    <n v="41"/>
    <n v="661"/>
    <n v="594"/>
    <n v="3.66"/>
    <n v="22"/>
    <n v="7"/>
    <n v="31"/>
    <n v="4381"/>
    <n v="1414"/>
    <n v="105"/>
    <n v="570"/>
    <n v="998"/>
    <n v="128"/>
    <n v="158"/>
    <n v="0.98"/>
    <x v="25"/>
    <s v="Riverfront Stadium"/>
    <n v="1326528"/>
    <n v="102"/>
    <n v="102"/>
    <s v="CIN"/>
    <s v="CIN"/>
    <s v="CIN"/>
  </r>
  <r>
    <x v="111"/>
    <x v="1"/>
    <x v="1"/>
    <x v="5"/>
    <s v="CLE"/>
    <s v="CLE"/>
    <x v="76"/>
    <s v="E"/>
    <n v="6"/>
    <n v="162"/>
    <n v="81"/>
    <n v="78"/>
    <n v="84"/>
    <s v="N"/>
    <x v="0"/>
    <x v="0"/>
    <x v="0"/>
    <x v="1"/>
    <n v="0"/>
    <n v="683"/>
    <n v="5559"/>
    <n v="1458"/>
    <n v="225"/>
    <n v="32"/>
    <n v="109"/>
    <n v="651"/>
    <n v="625"/>
    <n v="151"/>
    <n v="68"/>
    <n v="35"/>
    <n v="40"/>
    <n v="748"/>
    <n v="670"/>
    <n v="4.1100000000000003"/>
    <n v="31"/>
    <n v="9"/>
    <n v="30"/>
    <n v="4405"/>
    <n v="1433"/>
    <n v="122"/>
    <n v="589"/>
    <n v="882"/>
    <n v="123"/>
    <n v="129"/>
    <n v="0.98"/>
    <x v="107"/>
    <s v="Cleveland Stadium"/>
    <n v="1044021"/>
    <n v="101"/>
    <n v="101"/>
    <s v="CLE"/>
    <s v="CLE"/>
    <s v="CLE"/>
  </r>
  <r>
    <x v="111"/>
    <x v="1"/>
    <x v="1"/>
    <x v="5"/>
    <s v="DET"/>
    <s v="DET"/>
    <x v="77"/>
    <s v="E"/>
    <n v="4"/>
    <n v="162"/>
    <n v="81"/>
    <n v="83"/>
    <n v="79"/>
    <s v="N"/>
    <x v="0"/>
    <x v="0"/>
    <x v="0"/>
    <x v="1"/>
    <n v="0"/>
    <n v="729"/>
    <n v="5590"/>
    <n v="1489"/>
    <n v="237"/>
    <n v="40"/>
    <n v="177"/>
    <n v="470"/>
    <n v="807"/>
    <n v="93"/>
    <n v="66"/>
    <n v="26"/>
    <n v="39"/>
    <n v="685"/>
    <n v="613"/>
    <n v="3.8"/>
    <n v="45"/>
    <n v="5"/>
    <n v="27"/>
    <n v="4353"/>
    <n v="1371"/>
    <n v="172"/>
    <n v="554"/>
    <n v="740"/>
    <n v="117"/>
    <n v="165"/>
    <n v="0.98099999999999998"/>
    <x v="86"/>
    <s v="Tiger Stadium"/>
    <n v="1636058"/>
    <n v="100"/>
    <n v="99"/>
    <s v="DET"/>
    <s v="DET"/>
    <s v="DET"/>
  </r>
  <r>
    <x v="111"/>
    <x v="1"/>
    <x v="1"/>
    <x v="1"/>
    <s v="HOU"/>
    <s v="HOU"/>
    <x v="89"/>
    <s v="W"/>
    <n v="5"/>
    <n v="162"/>
    <n v="81"/>
    <n v="77"/>
    <n v="85"/>
    <s v="N"/>
    <x v="0"/>
    <x v="0"/>
    <x v="0"/>
    <x v="1"/>
    <n v="0"/>
    <n v="569"/>
    <n v="5440"/>
    <n v="1342"/>
    <n v="236"/>
    <n v="48"/>
    <n v="74"/>
    <n v="435"/>
    <n v="830"/>
    <n v="140"/>
    <n v="61"/>
    <n v="19"/>
    <n v="46"/>
    <n v="620"/>
    <n v="549"/>
    <n v="3.42"/>
    <n v="37"/>
    <n v="16"/>
    <n v="31"/>
    <n v="4340"/>
    <n v="1338"/>
    <n v="87"/>
    <n v="479"/>
    <n v="899"/>
    <n v="136"/>
    <n v="154"/>
    <n v="0.97799999999999998"/>
    <x v="121"/>
    <s v="Astrodome"/>
    <n v="1558555"/>
    <n v="92"/>
    <n v="92"/>
    <s v="HOU"/>
    <s v="HOU"/>
    <s v="HOU"/>
  </r>
  <r>
    <x v="111"/>
    <x v="1"/>
    <x v="1"/>
    <x v="5"/>
    <s v="KCA"/>
    <s v="KCR"/>
    <x v="91"/>
    <s v="W"/>
    <n v="2"/>
    <n v="162"/>
    <n v="81"/>
    <n v="90"/>
    <n v="72"/>
    <s v="N"/>
    <x v="0"/>
    <x v="0"/>
    <x v="0"/>
    <x v="1"/>
    <n v="0"/>
    <n v="784"/>
    <n v="5629"/>
    <n v="1603"/>
    <n v="295"/>
    <n v="58"/>
    <n v="132"/>
    <n v="442"/>
    <n v="758"/>
    <n v="133"/>
    <n v="48"/>
    <n v="25"/>
    <n v="49"/>
    <n v="717"/>
    <n v="649"/>
    <n v="4.08"/>
    <n v="16"/>
    <n v="12"/>
    <n v="45"/>
    <n v="4293"/>
    <n v="1443"/>
    <n v="163"/>
    <n v="471"/>
    <n v="650"/>
    <n v="127"/>
    <n v="140"/>
    <n v="0.97899999999999998"/>
    <x v="124"/>
    <s v="Royals Stadium"/>
    <n v="2284464"/>
    <n v="100"/>
    <n v="100"/>
    <s v="KCR"/>
    <s v="KCA"/>
    <s v="KCA"/>
  </r>
  <r>
    <x v="111"/>
    <x v="1"/>
    <x v="1"/>
    <x v="1"/>
    <s v="LAN"/>
    <s v="LAD"/>
    <x v="47"/>
    <s v="W"/>
    <n v="2"/>
    <n v="162"/>
    <n v="81"/>
    <n v="88"/>
    <n v="74"/>
    <s v="N"/>
    <x v="0"/>
    <x v="0"/>
    <x v="0"/>
    <x v="1"/>
    <n v="0"/>
    <n v="691"/>
    <n v="5642"/>
    <n v="1487"/>
    <n v="222"/>
    <n v="32"/>
    <n v="138"/>
    <n v="528"/>
    <n v="804"/>
    <n v="151"/>
    <n v="56"/>
    <n v="30"/>
    <n v="55"/>
    <n v="612"/>
    <n v="539"/>
    <n v="3.26"/>
    <n v="37"/>
    <n v="16"/>
    <n v="28"/>
    <n v="4465"/>
    <n v="1356"/>
    <n v="81"/>
    <n v="468"/>
    <n v="932"/>
    <n v="139"/>
    <n v="131"/>
    <n v="0.97899999999999998"/>
    <x v="114"/>
    <s v="Dodger Stadium"/>
    <n v="3608881"/>
    <n v="98"/>
    <n v="97"/>
    <s v="LAD"/>
    <s v="LAN"/>
    <s v="LAN"/>
  </r>
  <r>
    <x v="111"/>
    <x v="1"/>
    <x v="1"/>
    <x v="5"/>
    <s v="MIN"/>
    <s v="MIN"/>
    <x v="79"/>
    <s v="W"/>
    <n v="7"/>
    <n v="162"/>
    <n v="81"/>
    <n v="60"/>
    <n v="102"/>
    <s v="N"/>
    <x v="0"/>
    <x v="0"/>
    <x v="0"/>
    <x v="1"/>
    <n v="0"/>
    <n v="657"/>
    <n v="5544"/>
    <n v="1427"/>
    <n v="234"/>
    <n v="44"/>
    <n v="148"/>
    <n v="474"/>
    <n v="887"/>
    <n v="38"/>
    <n v="33"/>
    <n v="24"/>
    <n v="51"/>
    <n v="819"/>
    <n v="752"/>
    <n v="4.72"/>
    <n v="26"/>
    <n v="7"/>
    <n v="30"/>
    <n v="4299"/>
    <n v="1484"/>
    <n v="208"/>
    <n v="643"/>
    <n v="812"/>
    <n v="108"/>
    <n v="162"/>
    <n v="0.98199999999999998"/>
    <x v="117"/>
    <s v="Hubert H Humphrey Metrodome"/>
    <n v="921186"/>
    <n v="103"/>
    <n v="104"/>
    <s v="MIN"/>
    <s v="MIN"/>
    <s v="MIN"/>
  </r>
  <r>
    <x v="111"/>
    <x v="1"/>
    <x v="1"/>
    <x v="5"/>
    <s v="ML4"/>
    <s v="MIL"/>
    <x v="53"/>
    <s v="E"/>
    <n v="1"/>
    <n v="163"/>
    <n v="82"/>
    <n v="95"/>
    <n v="67"/>
    <s v="Y"/>
    <x v="0"/>
    <x v="1"/>
    <x v="1"/>
    <x v="1"/>
    <n v="0"/>
    <n v="891"/>
    <n v="5733"/>
    <n v="1599"/>
    <n v="277"/>
    <n v="41"/>
    <n v="216"/>
    <n v="484"/>
    <n v="714"/>
    <n v="84"/>
    <n v="52"/>
    <n v="18"/>
    <n v="46"/>
    <n v="717"/>
    <n v="649"/>
    <n v="3.98"/>
    <n v="34"/>
    <n v="6"/>
    <n v="47"/>
    <n v="4402"/>
    <n v="1514"/>
    <n v="152"/>
    <n v="511"/>
    <n v="717"/>
    <n v="125"/>
    <n v="185"/>
    <n v="0.98"/>
    <x v="53"/>
    <s v="County Stadium"/>
    <n v="1978896"/>
    <n v="94"/>
    <n v="93"/>
    <s v="MIL"/>
    <s v="MIL"/>
    <s v="MIL"/>
  </r>
  <r>
    <x v="111"/>
    <x v="1"/>
    <x v="1"/>
    <x v="1"/>
    <s v="MON"/>
    <s v="WSN"/>
    <x v="13"/>
    <s v="E"/>
    <n v="3"/>
    <n v="162"/>
    <n v="81"/>
    <n v="86"/>
    <n v="76"/>
    <s v="N"/>
    <x v="0"/>
    <x v="0"/>
    <x v="0"/>
    <x v="1"/>
    <n v="0"/>
    <n v="697"/>
    <n v="5557"/>
    <n v="1454"/>
    <n v="270"/>
    <n v="38"/>
    <n v="133"/>
    <n v="503"/>
    <n v="816"/>
    <n v="156"/>
    <n v="56"/>
    <n v="35"/>
    <n v="41"/>
    <n v="616"/>
    <n v="538"/>
    <n v="3.31"/>
    <n v="34"/>
    <n v="10"/>
    <n v="43"/>
    <n v="4382"/>
    <n v="1371"/>
    <n v="110"/>
    <n v="448"/>
    <n v="936"/>
    <n v="122"/>
    <n v="117"/>
    <n v="0.98"/>
    <x v="125"/>
    <s v="Stade Olympique"/>
    <n v="2318292"/>
    <n v="102"/>
    <n v="101"/>
    <s v="MON"/>
    <s v="MON"/>
    <s v="MON"/>
  </r>
  <r>
    <x v="111"/>
    <x v="1"/>
    <x v="1"/>
    <x v="5"/>
    <s v="NYA"/>
    <s v="NYY"/>
    <x v="73"/>
    <s v="E"/>
    <n v="5"/>
    <n v="162"/>
    <n v="81"/>
    <n v="79"/>
    <n v="83"/>
    <s v="N"/>
    <x v="0"/>
    <x v="0"/>
    <x v="0"/>
    <x v="1"/>
    <n v="0"/>
    <n v="709"/>
    <n v="5526"/>
    <n v="1417"/>
    <n v="225"/>
    <n v="37"/>
    <n v="161"/>
    <n v="590"/>
    <n v="719"/>
    <n v="69"/>
    <n v="45"/>
    <n v="24"/>
    <n v="49"/>
    <n v="716"/>
    <n v="647"/>
    <n v="3.99"/>
    <n v="24"/>
    <n v="8"/>
    <n v="39"/>
    <n v="4377"/>
    <n v="1471"/>
    <n v="113"/>
    <n v="491"/>
    <n v="939"/>
    <n v="128"/>
    <n v="158"/>
    <n v="0.97899999999999998"/>
    <x v="96"/>
    <s v="Yankee Stadium II"/>
    <n v="2041219"/>
    <n v="98"/>
    <n v="97"/>
    <s v="NYY"/>
    <s v="NYA"/>
    <s v="NYA"/>
  </r>
  <r>
    <x v="111"/>
    <x v="1"/>
    <x v="1"/>
    <x v="1"/>
    <s v="NYN"/>
    <s v="NYM"/>
    <x v="90"/>
    <s v="E"/>
    <n v="6"/>
    <n v="162"/>
    <n v="81"/>
    <n v="65"/>
    <n v="97"/>
    <s v="N"/>
    <x v="0"/>
    <x v="0"/>
    <x v="0"/>
    <x v="1"/>
    <n v="0"/>
    <n v="609"/>
    <n v="5510"/>
    <n v="1361"/>
    <n v="227"/>
    <n v="26"/>
    <n v="97"/>
    <n v="456"/>
    <n v="1005"/>
    <n v="137"/>
    <n v="58"/>
    <n v="25"/>
    <n v="53"/>
    <n v="723"/>
    <n v="624"/>
    <n v="3.88"/>
    <n v="15"/>
    <n v="5"/>
    <n v="37"/>
    <n v="4342"/>
    <n v="1508"/>
    <n v="119"/>
    <n v="582"/>
    <n v="759"/>
    <n v="175"/>
    <n v="134"/>
    <n v="0.97199999999999998"/>
    <x v="119"/>
    <s v="Shea Stadium"/>
    <n v="1323036"/>
    <n v="99"/>
    <n v="101"/>
    <s v="NYM"/>
    <s v="NYN"/>
    <s v="NYN"/>
  </r>
  <r>
    <x v="111"/>
    <x v="1"/>
    <x v="1"/>
    <x v="5"/>
    <s v="OAK"/>
    <s v="OAK"/>
    <x v="78"/>
    <s v="W"/>
    <n v="5"/>
    <n v="162"/>
    <n v="81"/>
    <n v="68"/>
    <n v="94"/>
    <s v="N"/>
    <x v="0"/>
    <x v="0"/>
    <x v="0"/>
    <x v="1"/>
    <n v="0"/>
    <n v="691"/>
    <n v="5448"/>
    <n v="1286"/>
    <n v="211"/>
    <n v="27"/>
    <n v="149"/>
    <n v="582"/>
    <n v="948"/>
    <n v="232"/>
    <n v="87"/>
    <n v="20"/>
    <n v="54"/>
    <n v="819"/>
    <n v="735"/>
    <n v="4.54"/>
    <n v="42"/>
    <n v="6"/>
    <n v="22"/>
    <n v="4368"/>
    <n v="1506"/>
    <n v="177"/>
    <n v="648"/>
    <n v="697"/>
    <n v="160"/>
    <n v="140"/>
    <n v="0.97399999999999998"/>
    <x v="123"/>
    <s v="Oakland Coliseum"/>
    <n v="1735489"/>
    <n v="94"/>
    <n v="95"/>
    <s v="OAK"/>
    <s v="OAK"/>
    <s v="OAK"/>
  </r>
  <r>
    <x v="111"/>
    <x v="1"/>
    <x v="1"/>
    <x v="1"/>
    <s v="PHI"/>
    <s v="PHI"/>
    <x v="44"/>
    <s v="E"/>
    <n v="2"/>
    <n v="162"/>
    <n v="81"/>
    <n v="89"/>
    <n v="73"/>
    <s v="N"/>
    <x v="0"/>
    <x v="0"/>
    <x v="0"/>
    <x v="1"/>
    <n v="0"/>
    <n v="664"/>
    <n v="5454"/>
    <n v="1417"/>
    <n v="245"/>
    <n v="25"/>
    <n v="112"/>
    <n v="506"/>
    <n v="831"/>
    <n v="128"/>
    <n v="76"/>
    <n v="24"/>
    <n v="38"/>
    <n v="654"/>
    <n v="584"/>
    <n v="3.61"/>
    <n v="38"/>
    <n v="13"/>
    <n v="33"/>
    <n v="4369"/>
    <n v="1395"/>
    <n v="86"/>
    <n v="472"/>
    <n v="1002"/>
    <n v="121"/>
    <n v="138"/>
    <n v="0.98099999999999998"/>
    <x v="71"/>
    <s v="Veterans Stadium"/>
    <n v="2376394"/>
    <n v="103"/>
    <n v="102"/>
    <s v="PHI"/>
    <s v="PHI"/>
    <s v="PHI"/>
  </r>
  <r>
    <x v="111"/>
    <x v="1"/>
    <x v="1"/>
    <x v="1"/>
    <s v="PIT"/>
    <s v="PIT"/>
    <x v="39"/>
    <s v="E"/>
    <n v="4"/>
    <n v="162"/>
    <n v="81"/>
    <n v="84"/>
    <n v="78"/>
    <s v="N"/>
    <x v="0"/>
    <x v="0"/>
    <x v="0"/>
    <x v="1"/>
    <n v="0"/>
    <n v="724"/>
    <n v="5614"/>
    <n v="1535"/>
    <n v="272"/>
    <n v="40"/>
    <n v="134"/>
    <n v="447"/>
    <n v="862"/>
    <n v="161"/>
    <n v="75"/>
    <n v="28"/>
    <n v="67"/>
    <n v="696"/>
    <n v="621"/>
    <n v="3.81"/>
    <n v="19"/>
    <n v="7"/>
    <n v="39"/>
    <n v="4400"/>
    <n v="1434"/>
    <n v="118"/>
    <n v="521"/>
    <n v="933"/>
    <n v="145"/>
    <n v="133"/>
    <n v="0.97699999999999998"/>
    <x v="77"/>
    <s v="Three Rivers Stadium"/>
    <n v="1024106"/>
    <n v="104"/>
    <n v="104"/>
    <s v="PIT"/>
    <s v="PIT"/>
    <s v="PIT"/>
  </r>
  <r>
    <x v="111"/>
    <x v="1"/>
    <x v="1"/>
    <x v="1"/>
    <s v="SDN"/>
    <s v="SDP"/>
    <x v="92"/>
    <s v="W"/>
    <n v="4"/>
    <n v="162"/>
    <n v="81"/>
    <n v="81"/>
    <n v="81"/>
    <s v="N"/>
    <x v="0"/>
    <x v="0"/>
    <x v="0"/>
    <x v="1"/>
    <n v="0"/>
    <n v="675"/>
    <n v="5575"/>
    <n v="1435"/>
    <n v="217"/>
    <n v="52"/>
    <n v="81"/>
    <n v="429"/>
    <n v="877"/>
    <n v="165"/>
    <n v="77"/>
    <n v="22"/>
    <n v="47"/>
    <n v="658"/>
    <n v="578"/>
    <n v="3.52"/>
    <n v="20"/>
    <n v="11"/>
    <n v="41"/>
    <n v="4428"/>
    <n v="1348"/>
    <n v="139"/>
    <n v="502"/>
    <n v="765"/>
    <n v="152"/>
    <n v="142"/>
    <n v="0.97599999999999998"/>
    <x v="126"/>
    <s v="Jack Murphy Stadium"/>
    <n v="1607516"/>
    <n v="96"/>
    <n v="96"/>
    <s v="SDP"/>
    <s v="SDN"/>
    <s v="SDN"/>
  </r>
  <r>
    <x v="111"/>
    <x v="1"/>
    <x v="1"/>
    <x v="5"/>
    <s v="SEA"/>
    <s v="SEA"/>
    <x v="93"/>
    <s v="W"/>
    <n v="4"/>
    <n v="162"/>
    <n v="81"/>
    <n v="76"/>
    <n v="86"/>
    <s v="N"/>
    <x v="0"/>
    <x v="0"/>
    <x v="0"/>
    <x v="1"/>
    <n v="0"/>
    <n v="651"/>
    <n v="5626"/>
    <n v="1431"/>
    <n v="259"/>
    <n v="33"/>
    <n v="130"/>
    <n v="456"/>
    <n v="806"/>
    <n v="131"/>
    <n v="82"/>
    <n v="22"/>
    <n v="35"/>
    <n v="712"/>
    <n v="636"/>
    <n v="3.88"/>
    <n v="23"/>
    <n v="11"/>
    <n v="39"/>
    <n v="4429"/>
    <n v="1431"/>
    <n v="173"/>
    <n v="547"/>
    <n v="1002"/>
    <n v="139"/>
    <n v="158"/>
    <n v="0.97799999999999998"/>
    <x v="129"/>
    <s v="Kingdome"/>
    <n v="1070404"/>
    <n v="103"/>
    <n v="105"/>
    <s v="SEA"/>
    <s v="SEA"/>
    <s v="SEA"/>
  </r>
  <r>
    <x v="111"/>
    <x v="1"/>
    <x v="1"/>
    <x v="1"/>
    <s v="SFN"/>
    <s v="SFG"/>
    <x v="42"/>
    <s v="W"/>
    <n v="3"/>
    <n v="162"/>
    <n v="81"/>
    <n v="87"/>
    <n v="75"/>
    <s v="N"/>
    <x v="0"/>
    <x v="0"/>
    <x v="0"/>
    <x v="1"/>
    <n v="0"/>
    <n v="673"/>
    <n v="5499"/>
    <n v="1393"/>
    <n v="213"/>
    <n v="30"/>
    <n v="133"/>
    <n v="607"/>
    <n v="915"/>
    <n v="130"/>
    <n v="56"/>
    <n v="17"/>
    <n v="45"/>
    <n v="687"/>
    <n v="592"/>
    <n v="3.64"/>
    <n v="18"/>
    <n v="4"/>
    <n v="45"/>
    <n v="4396"/>
    <n v="1507"/>
    <n v="109"/>
    <n v="466"/>
    <n v="810"/>
    <n v="173"/>
    <n v="125"/>
    <n v="0.97299999999999998"/>
    <x v="115"/>
    <s v="Candlestick Park"/>
    <n v="1200948"/>
    <n v="99"/>
    <n v="99"/>
    <s v="SFG"/>
    <s v="SFN"/>
    <s v="SFN"/>
  </r>
  <r>
    <x v="111"/>
    <x v="1"/>
    <x v="1"/>
    <x v="1"/>
    <s v="SLN"/>
    <s v="STL"/>
    <x v="40"/>
    <s v="E"/>
    <n v="1"/>
    <n v="162"/>
    <n v="81"/>
    <n v="92"/>
    <n v="70"/>
    <s v="Y"/>
    <x v="0"/>
    <x v="1"/>
    <x v="1"/>
    <x v="2"/>
    <n v="1"/>
    <n v="685"/>
    <n v="5455"/>
    <n v="1439"/>
    <n v="239"/>
    <n v="52"/>
    <n v="67"/>
    <n v="569"/>
    <n v="805"/>
    <n v="200"/>
    <n v="91"/>
    <n v="30"/>
    <n v="55"/>
    <n v="609"/>
    <n v="549"/>
    <n v="3.37"/>
    <n v="25"/>
    <n v="10"/>
    <n v="47"/>
    <n v="4396"/>
    <n v="1420"/>
    <n v="94"/>
    <n v="502"/>
    <n v="689"/>
    <n v="124"/>
    <n v="169"/>
    <n v="0.98099999999999998"/>
    <x v="83"/>
    <s v="Busch Stadium II"/>
    <n v="2111906"/>
    <n v="101"/>
    <n v="101"/>
    <s v="STL"/>
    <s v="SLN"/>
    <s v="SLN"/>
  </r>
  <r>
    <x v="111"/>
    <x v="1"/>
    <x v="1"/>
    <x v="5"/>
    <s v="TEX"/>
    <s v="TEX"/>
    <x v="88"/>
    <s v="W"/>
    <n v="6"/>
    <n v="162"/>
    <n v="81"/>
    <n v="64"/>
    <n v="98"/>
    <s v="N"/>
    <x v="0"/>
    <x v="0"/>
    <x v="0"/>
    <x v="1"/>
    <n v="0"/>
    <n v="590"/>
    <n v="5445"/>
    <n v="1354"/>
    <n v="204"/>
    <n v="26"/>
    <n v="115"/>
    <n v="447"/>
    <n v="750"/>
    <n v="63"/>
    <n v="45"/>
    <n v="32"/>
    <n v="32"/>
    <n v="749"/>
    <n v="681"/>
    <n v="4.28"/>
    <n v="32"/>
    <n v="5"/>
    <n v="24"/>
    <n v="4293"/>
    <n v="1554"/>
    <n v="128"/>
    <n v="483"/>
    <n v="690"/>
    <n v="121"/>
    <n v="169"/>
    <n v="0.98099999999999998"/>
    <x v="128"/>
    <s v="Arlington Stadium"/>
    <n v="1154432"/>
    <n v="95"/>
    <n v="95"/>
    <s v="TEX"/>
    <s v="TEX"/>
    <s v="TEX"/>
  </r>
  <r>
    <x v="111"/>
    <x v="1"/>
    <x v="1"/>
    <x v="5"/>
    <s v="TOR"/>
    <s v="TOR"/>
    <x v="94"/>
    <s v="E"/>
    <n v="6"/>
    <n v="162"/>
    <n v="81"/>
    <n v="78"/>
    <n v="84"/>
    <s v="N"/>
    <x v="0"/>
    <x v="0"/>
    <x v="0"/>
    <x v="1"/>
    <n v="0"/>
    <n v="651"/>
    <n v="5526"/>
    <n v="1447"/>
    <n v="262"/>
    <n v="45"/>
    <n v="106"/>
    <n v="415"/>
    <n v="749"/>
    <n v="118"/>
    <n v="81"/>
    <n v="28"/>
    <n v="50"/>
    <n v="701"/>
    <n v="633"/>
    <n v="3.95"/>
    <n v="41"/>
    <n v="13"/>
    <n v="25"/>
    <n v="4331"/>
    <n v="1428"/>
    <n v="147"/>
    <n v="493"/>
    <n v="776"/>
    <n v="136"/>
    <n v="146"/>
    <n v="0.97799999999999998"/>
    <x v="130"/>
    <s v="Exhibition Stadium"/>
    <n v="1275978"/>
    <n v="110"/>
    <n v="110"/>
    <s v="TOR"/>
    <s v="TOR"/>
    <s v="TOR"/>
  </r>
  <r>
    <x v="112"/>
    <x v="1"/>
    <x v="1"/>
    <x v="1"/>
    <s v="ATL"/>
    <s v="ATL"/>
    <x v="24"/>
    <s v="W"/>
    <n v="2"/>
    <n v="162"/>
    <n v="80"/>
    <n v="88"/>
    <n v="74"/>
    <s v="N"/>
    <x v="0"/>
    <x v="0"/>
    <x v="0"/>
    <x v="1"/>
    <n v="0"/>
    <n v="746"/>
    <n v="5472"/>
    <n v="1489"/>
    <n v="218"/>
    <n v="45"/>
    <n v="130"/>
    <n v="582"/>
    <n v="847"/>
    <n v="146"/>
    <n v="88"/>
    <n v="17"/>
    <n v="46"/>
    <n v="640"/>
    <n v="588"/>
    <n v="3.67"/>
    <n v="18"/>
    <n v="4"/>
    <n v="48"/>
    <n v="4322"/>
    <n v="1412"/>
    <n v="132"/>
    <n v="540"/>
    <n v="895"/>
    <n v="137"/>
    <n v="176"/>
    <n v="0.97799999999999998"/>
    <x v="122"/>
    <s v="Atlanta-Fulton County Stadium"/>
    <n v="2119935"/>
    <n v="108"/>
    <n v="107"/>
    <s v="ATL"/>
    <s v="ATL"/>
    <s v="ATL"/>
  </r>
  <r>
    <x v="112"/>
    <x v="1"/>
    <x v="1"/>
    <x v="5"/>
    <s v="BAL"/>
    <s v="BAL"/>
    <x v="37"/>
    <s v="E"/>
    <n v="1"/>
    <n v="162"/>
    <n v="81"/>
    <n v="98"/>
    <n v="64"/>
    <s v="Y"/>
    <x v="0"/>
    <x v="1"/>
    <x v="1"/>
    <x v="2"/>
    <n v="1"/>
    <n v="799"/>
    <n v="5546"/>
    <n v="1492"/>
    <n v="283"/>
    <n v="27"/>
    <n v="168"/>
    <n v="601"/>
    <n v="800"/>
    <n v="61"/>
    <n v="33"/>
    <n v="23"/>
    <n v="56"/>
    <n v="652"/>
    <n v="585"/>
    <n v="3.63"/>
    <n v="36"/>
    <n v="15"/>
    <n v="38"/>
    <n v="4357"/>
    <n v="1451"/>
    <n v="130"/>
    <n v="452"/>
    <n v="774"/>
    <n v="121"/>
    <n v="159"/>
    <n v="0.98099999999999998"/>
    <x v="36"/>
    <s v="Memorial Stadium"/>
    <n v="2042071"/>
    <n v="98"/>
    <n v="98"/>
    <s v="BAL"/>
    <s v="BAL"/>
    <s v="BAL"/>
  </r>
  <r>
    <x v="112"/>
    <x v="1"/>
    <x v="1"/>
    <x v="5"/>
    <s v="BOS"/>
    <s v="BOS"/>
    <x v="74"/>
    <s v="E"/>
    <n v="6"/>
    <n v="162"/>
    <n v="81"/>
    <n v="78"/>
    <n v="84"/>
    <s v="N"/>
    <x v="0"/>
    <x v="0"/>
    <x v="0"/>
    <x v="1"/>
    <n v="0"/>
    <n v="724"/>
    <n v="5590"/>
    <n v="1512"/>
    <n v="287"/>
    <n v="32"/>
    <n v="142"/>
    <n v="536"/>
    <n v="758"/>
    <n v="30"/>
    <n v="26"/>
    <n v="28"/>
    <n v="48"/>
    <n v="775"/>
    <n v="697"/>
    <n v="4.34"/>
    <n v="29"/>
    <n v="7"/>
    <n v="42"/>
    <n v="4339"/>
    <n v="1572"/>
    <n v="158"/>
    <n v="493"/>
    <n v="767"/>
    <n v="130"/>
    <n v="168"/>
    <n v="0.97899999999999998"/>
    <x v="92"/>
    <s v="Fenway Park II"/>
    <n v="1782285"/>
    <n v="107"/>
    <n v="107"/>
    <s v="BOS"/>
    <s v="BOS"/>
    <s v="BOS"/>
  </r>
  <r>
    <x v="112"/>
    <x v="1"/>
    <x v="1"/>
    <x v="5"/>
    <s v="CAL"/>
    <s v="ANA"/>
    <x v="87"/>
    <s v="W"/>
    <n v="5"/>
    <n v="162"/>
    <n v="81"/>
    <n v="70"/>
    <n v="92"/>
    <s v="N"/>
    <x v="0"/>
    <x v="0"/>
    <x v="0"/>
    <x v="1"/>
    <n v="0"/>
    <n v="722"/>
    <n v="5640"/>
    <n v="1467"/>
    <n v="241"/>
    <n v="22"/>
    <n v="154"/>
    <n v="509"/>
    <n v="835"/>
    <n v="41"/>
    <n v="39"/>
    <n v="31"/>
    <n v="46"/>
    <n v="779"/>
    <n v="706"/>
    <n v="4.3099999999999996"/>
    <n v="39"/>
    <n v="7"/>
    <n v="23"/>
    <n v="4422"/>
    <n v="1636"/>
    <n v="130"/>
    <n v="496"/>
    <n v="668"/>
    <n v="154"/>
    <n v="190"/>
    <n v="0.97699999999999998"/>
    <x v="120"/>
    <s v="Anaheim Stadium"/>
    <n v="2555016"/>
    <n v="99"/>
    <n v="99"/>
    <s v="CAL"/>
    <s v="CAL"/>
    <s v="CAL"/>
  </r>
  <r>
    <x v="112"/>
    <x v="1"/>
    <x v="1"/>
    <x v="5"/>
    <s v="CHA"/>
    <s v="CHW"/>
    <x v="75"/>
    <s v="W"/>
    <n v="1"/>
    <n v="162"/>
    <n v="81"/>
    <n v="99"/>
    <n v="63"/>
    <s v="Y"/>
    <x v="0"/>
    <x v="0"/>
    <x v="0"/>
    <x v="1"/>
    <n v="0"/>
    <n v="800"/>
    <n v="5484"/>
    <n v="1439"/>
    <n v="270"/>
    <n v="42"/>
    <n v="157"/>
    <n v="527"/>
    <n v="888"/>
    <n v="165"/>
    <n v="50"/>
    <n v="43"/>
    <n v="56"/>
    <n v="650"/>
    <n v="589"/>
    <n v="3.67"/>
    <n v="35"/>
    <n v="12"/>
    <n v="48"/>
    <n v="4336"/>
    <n v="1355"/>
    <n v="128"/>
    <n v="447"/>
    <n v="877"/>
    <n v="120"/>
    <n v="158"/>
    <n v="0.98099999999999998"/>
    <x v="85"/>
    <s v="Comiskey Park"/>
    <n v="2132821"/>
    <n v="104"/>
    <n v="103"/>
    <s v="CHW"/>
    <s v="CHA"/>
    <s v="CHA"/>
  </r>
  <r>
    <x v="112"/>
    <x v="1"/>
    <x v="1"/>
    <x v="1"/>
    <s v="CHN"/>
    <s v="CHC"/>
    <x v="25"/>
    <s v="E"/>
    <n v="5"/>
    <n v="162"/>
    <n v="81"/>
    <n v="71"/>
    <n v="91"/>
    <s v="N"/>
    <x v="0"/>
    <x v="0"/>
    <x v="0"/>
    <x v="1"/>
    <n v="0"/>
    <n v="701"/>
    <n v="5512"/>
    <n v="1436"/>
    <n v="272"/>
    <n v="42"/>
    <n v="140"/>
    <n v="470"/>
    <n v="868"/>
    <n v="84"/>
    <n v="40"/>
    <n v="29"/>
    <n v="50"/>
    <n v="719"/>
    <n v="647"/>
    <n v="4.08"/>
    <n v="9"/>
    <n v="10"/>
    <n v="42"/>
    <n v="4286"/>
    <n v="1496"/>
    <n v="117"/>
    <n v="498"/>
    <n v="807"/>
    <n v="115"/>
    <n v="164"/>
    <n v="0.98199999999999998"/>
    <x v="88"/>
    <s v="Wrigley Field"/>
    <n v="1479717"/>
    <n v="104"/>
    <n v="104"/>
    <s v="CHC"/>
    <s v="CHN"/>
    <s v="CHN"/>
  </r>
  <r>
    <x v="112"/>
    <x v="1"/>
    <x v="1"/>
    <x v="1"/>
    <s v="CIN"/>
    <s v="CIN"/>
    <x v="26"/>
    <s v="W"/>
    <n v="6"/>
    <n v="162"/>
    <n v="81"/>
    <n v="74"/>
    <n v="88"/>
    <s v="N"/>
    <x v="0"/>
    <x v="0"/>
    <x v="0"/>
    <x v="1"/>
    <n v="0"/>
    <n v="623"/>
    <n v="5333"/>
    <n v="1274"/>
    <n v="236"/>
    <n v="35"/>
    <n v="107"/>
    <n v="588"/>
    <n v="1006"/>
    <n v="154"/>
    <n v="77"/>
    <n v="19"/>
    <n v="45"/>
    <n v="710"/>
    <n v="638"/>
    <n v="3.98"/>
    <n v="34"/>
    <n v="5"/>
    <n v="29"/>
    <n v="4324"/>
    <n v="1365"/>
    <n v="135"/>
    <n v="627"/>
    <n v="934"/>
    <n v="114"/>
    <n v="121"/>
    <n v="0.98099999999999998"/>
    <x v="25"/>
    <s v="Riverfront Stadium"/>
    <n v="1190419"/>
    <n v="103"/>
    <n v="104"/>
    <s v="CIN"/>
    <s v="CIN"/>
    <s v="CIN"/>
  </r>
  <r>
    <x v="112"/>
    <x v="1"/>
    <x v="1"/>
    <x v="5"/>
    <s v="CLE"/>
    <s v="CLE"/>
    <x v="76"/>
    <s v="E"/>
    <n v="7"/>
    <n v="162"/>
    <n v="81"/>
    <n v="70"/>
    <n v="92"/>
    <s v="N"/>
    <x v="0"/>
    <x v="0"/>
    <x v="0"/>
    <x v="1"/>
    <n v="0"/>
    <n v="704"/>
    <n v="5476"/>
    <n v="1451"/>
    <n v="249"/>
    <n v="31"/>
    <n v="86"/>
    <n v="605"/>
    <n v="691"/>
    <n v="109"/>
    <n v="71"/>
    <n v="29"/>
    <n v="64"/>
    <n v="785"/>
    <n v="710"/>
    <n v="4.43"/>
    <n v="34"/>
    <n v="8"/>
    <n v="25"/>
    <n v="4325"/>
    <n v="1531"/>
    <n v="120"/>
    <n v="529"/>
    <n v="794"/>
    <n v="122"/>
    <n v="174"/>
    <n v="0.98"/>
    <x v="107"/>
    <s v="Cleveland Stadium"/>
    <n v="768941"/>
    <n v="104"/>
    <n v="105"/>
    <s v="CLE"/>
    <s v="CLE"/>
    <s v="CLE"/>
  </r>
  <r>
    <x v="112"/>
    <x v="1"/>
    <x v="1"/>
    <x v="5"/>
    <s v="DET"/>
    <s v="DET"/>
    <x v="77"/>
    <s v="E"/>
    <n v="2"/>
    <n v="162"/>
    <n v="81"/>
    <n v="92"/>
    <n v="70"/>
    <s v="N"/>
    <x v="0"/>
    <x v="0"/>
    <x v="0"/>
    <x v="1"/>
    <n v="0"/>
    <n v="789"/>
    <n v="5592"/>
    <n v="1530"/>
    <n v="283"/>
    <n v="53"/>
    <n v="156"/>
    <n v="508"/>
    <n v="831"/>
    <n v="93"/>
    <n v="53"/>
    <n v="39"/>
    <n v="59"/>
    <n v="679"/>
    <n v="613"/>
    <n v="3.8"/>
    <n v="42"/>
    <n v="9"/>
    <n v="28"/>
    <n v="4353"/>
    <n v="1318"/>
    <n v="170"/>
    <n v="522"/>
    <n v="875"/>
    <n v="125"/>
    <n v="142"/>
    <n v="0.98"/>
    <x v="86"/>
    <s v="Tiger Stadium"/>
    <n v="1829636"/>
    <n v="97"/>
    <n v="96"/>
    <s v="DET"/>
    <s v="DET"/>
    <s v="DET"/>
  </r>
  <r>
    <x v="112"/>
    <x v="1"/>
    <x v="1"/>
    <x v="1"/>
    <s v="HOU"/>
    <s v="HOU"/>
    <x v="89"/>
    <s v="W"/>
    <n v="3"/>
    <n v="162"/>
    <n v="82"/>
    <n v="85"/>
    <n v="77"/>
    <s v="N"/>
    <x v="0"/>
    <x v="0"/>
    <x v="0"/>
    <x v="1"/>
    <n v="0"/>
    <n v="643"/>
    <n v="5502"/>
    <n v="1412"/>
    <n v="239"/>
    <n v="60"/>
    <n v="97"/>
    <n v="517"/>
    <n v="869"/>
    <n v="164"/>
    <n v="95"/>
    <n v="19"/>
    <n v="54"/>
    <n v="646"/>
    <n v="562"/>
    <n v="3.45"/>
    <n v="22"/>
    <n v="14"/>
    <n v="48"/>
    <n v="4399"/>
    <n v="1276"/>
    <n v="94"/>
    <n v="570"/>
    <n v="904"/>
    <n v="147"/>
    <n v="165"/>
    <n v="0.97699999999999998"/>
    <x v="121"/>
    <s v="Astrodome"/>
    <n v="1351962"/>
    <n v="93"/>
    <n v="93"/>
    <s v="HOU"/>
    <s v="HOU"/>
    <s v="HOU"/>
  </r>
  <r>
    <x v="112"/>
    <x v="1"/>
    <x v="1"/>
    <x v="5"/>
    <s v="KCA"/>
    <s v="KCR"/>
    <x v="91"/>
    <s v="W"/>
    <n v="2"/>
    <n v="163"/>
    <n v="82"/>
    <n v="79"/>
    <n v="83"/>
    <s v="N"/>
    <x v="0"/>
    <x v="0"/>
    <x v="0"/>
    <x v="1"/>
    <n v="0"/>
    <n v="696"/>
    <n v="5598"/>
    <n v="1515"/>
    <n v="273"/>
    <n v="54"/>
    <n v="109"/>
    <n v="397"/>
    <n v="722"/>
    <n v="182"/>
    <n v="47"/>
    <n v="23"/>
    <n v="33"/>
    <n v="767"/>
    <n v="679"/>
    <n v="4.25"/>
    <n v="19"/>
    <n v="8"/>
    <n v="49"/>
    <n v="4313"/>
    <n v="1535"/>
    <n v="133"/>
    <n v="471"/>
    <n v="593"/>
    <n v="165"/>
    <n v="178"/>
    <n v="0.97399999999999998"/>
    <x v="124"/>
    <s v="Royals Stadium"/>
    <n v="1963875"/>
    <n v="100"/>
    <n v="100"/>
    <s v="KCR"/>
    <s v="KCA"/>
    <s v="KCA"/>
  </r>
  <r>
    <x v="112"/>
    <x v="1"/>
    <x v="1"/>
    <x v="1"/>
    <s v="LAN"/>
    <s v="LAD"/>
    <x v="47"/>
    <s v="W"/>
    <n v="1"/>
    <n v="163"/>
    <n v="80"/>
    <n v="91"/>
    <n v="71"/>
    <s v="Y"/>
    <x v="0"/>
    <x v="0"/>
    <x v="0"/>
    <x v="1"/>
    <n v="0"/>
    <n v="654"/>
    <n v="5440"/>
    <n v="1358"/>
    <n v="197"/>
    <n v="34"/>
    <n v="146"/>
    <n v="541"/>
    <n v="925"/>
    <n v="166"/>
    <n v="76"/>
    <n v="22"/>
    <n v="40"/>
    <n v="609"/>
    <n v="505"/>
    <n v="3.1"/>
    <n v="27"/>
    <n v="12"/>
    <n v="40"/>
    <n v="4392"/>
    <n v="1336"/>
    <n v="97"/>
    <n v="495"/>
    <n v="1000"/>
    <n v="168"/>
    <n v="132"/>
    <n v="0.97399999999999998"/>
    <x v="114"/>
    <s v="Dodger Stadium"/>
    <n v="3510313"/>
    <n v="99"/>
    <n v="99"/>
    <s v="LAD"/>
    <s v="LAN"/>
    <s v="LAN"/>
  </r>
  <r>
    <x v="112"/>
    <x v="1"/>
    <x v="1"/>
    <x v="5"/>
    <s v="MIN"/>
    <s v="MIN"/>
    <x v="79"/>
    <s v="W"/>
    <n v="5"/>
    <n v="162"/>
    <n v="81"/>
    <n v="70"/>
    <n v="92"/>
    <s v="N"/>
    <x v="0"/>
    <x v="0"/>
    <x v="0"/>
    <x v="1"/>
    <n v="0"/>
    <n v="709"/>
    <n v="5601"/>
    <n v="1463"/>
    <n v="280"/>
    <n v="41"/>
    <n v="141"/>
    <n v="467"/>
    <n v="802"/>
    <n v="44"/>
    <n v="29"/>
    <n v="29"/>
    <n v="45"/>
    <n v="822"/>
    <n v="745"/>
    <n v="4.66"/>
    <n v="20"/>
    <n v="5"/>
    <n v="39"/>
    <n v="4312"/>
    <n v="1559"/>
    <n v="163"/>
    <n v="580"/>
    <n v="748"/>
    <n v="121"/>
    <n v="170"/>
    <n v="0.98"/>
    <x v="117"/>
    <s v="Hubert H Humphrey Metrodome"/>
    <n v="858939"/>
    <n v="104"/>
    <n v="105"/>
    <s v="MIN"/>
    <s v="MIN"/>
    <s v="MIN"/>
  </r>
  <r>
    <x v="112"/>
    <x v="1"/>
    <x v="1"/>
    <x v="5"/>
    <s v="ML4"/>
    <s v="MIL"/>
    <x v="53"/>
    <s v="E"/>
    <n v="5"/>
    <n v="162"/>
    <n v="81"/>
    <n v="87"/>
    <n v="75"/>
    <s v="N"/>
    <x v="0"/>
    <x v="0"/>
    <x v="0"/>
    <x v="1"/>
    <n v="0"/>
    <n v="764"/>
    <n v="5620"/>
    <n v="1556"/>
    <n v="281"/>
    <n v="57"/>
    <n v="132"/>
    <n v="475"/>
    <n v="665"/>
    <n v="101"/>
    <n v="49"/>
    <n v="27"/>
    <n v="57"/>
    <n v="708"/>
    <n v="650"/>
    <n v="4.0199999999999996"/>
    <n v="35"/>
    <n v="10"/>
    <n v="43"/>
    <n v="4362"/>
    <n v="1513"/>
    <n v="133"/>
    <n v="491"/>
    <n v="689"/>
    <n v="113"/>
    <n v="162"/>
    <n v="0.98199999999999998"/>
    <x v="53"/>
    <s v="County Stadium"/>
    <n v="2397131"/>
    <n v="93"/>
    <n v="92"/>
    <s v="MIL"/>
    <s v="MIL"/>
    <s v="MIL"/>
  </r>
  <r>
    <x v="112"/>
    <x v="1"/>
    <x v="1"/>
    <x v="1"/>
    <s v="MON"/>
    <s v="WSN"/>
    <x v="13"/>
    <s v="E"/>
    <n v="3"/>
    <n v="163"/>
    <n v="81"/>
    <n v="82"/>
    <n v="80"/>
    <s v="N"/>
    <x v="0"/>
    <x v="0"/>
    <x v="0"/>
    <x v="1"/>
    <n v="0"/>
    <n v="677"/>
    <n v="5611"/>
    <n v="1482"/>
    <n v="297"/>
    <n v="41"/>
    <n v="102"/>
    <n v="509"/>
    <n v="733"/>
    <n v="138"/>
    <n v="44"/>
    <n v="38"/>
    <n v="57"/>
    <n v="646"/>
    <n v="585"/>
    <n v="3.58"/>
    <n v="38"/>
    <n v="15"/>
    <n v="34"/>
    <n v="4413"/>
    <n v="1406"/>
    <n v="120"/>
    <n v="479"/>
    <n v="899"/>
    <n v="116"/>
    <n v="130"/>
    <n v="0.98099999999999998"/>
    <x v="125"/>
    <s v="Stade Olympique"/>
    <n v="2320651"/>
    <n v="99"/>
    <n v="99"/>
    <s v="MON"/>
    <s v="MON"/>
    <s v="MON"/>
  </r>
  <r>
    <x v="112"/>
    <x v="1"/>
    <x v="1"/>
    <x v="5"/>
    <s v="NYA"/>
    <s v="NYY"/>
    <x v="73"/>
    <s v="E"/>
    <n v="3"/>
    <n v="162"/>
    <n v="81"/>
    <n v="91"/>
    <n v="71"/>
    <s v="N"/>
    <x v="0"/>
    <x v="0"/>
    <x v="0"/>
    <x v="1"/>
    <n v="0"/>
    <n v="770"/>
    <n v="5631"/>
    <n v="1535"/>
    <n v="269"/>
    <n v="40"/>
    <n v="153"/>
    <n v="533"/>
    <n v="686"/>
    <n v="84"/>
    <n v="42"/>
    <n v="37"/>
    <n v="41"/>
    <n v="703"/>
    <n v="624"/>
    <n v="3.86"/>
    <n v="47"/>
    <n v="12"/>
    <n v="32"/>
    <n v="4370"/>
    <n v="1449"/>
    <n v="116"/>
    <n v="455"/>
    <n v="892"/>
    <n v="139"/>
    <n v="157"/>
    <n v="0.97799999999999998"/>
    <x v="96"/>
    <s v="Yankee Stadium II"/>
    <n v="2257976"/>
    <n v="96"/>
    <n v="95"/>
    <s v="NYY"/>
    <s v="NYA"/>
    <s v="NYA"/>
  </r>
  <r>
    <x v="112"/>
    <x v="1"/>
    <x v="1"/>
    <x v="1"/>
    <s v="NYN"/>
    <s v="NYM"/>
    <x v="90"/>
    <s v="E"/>
    <n v="6"/>
    <n v="162"/>
    <n v="82"/>
    <n v="68"/>
    <n v="94"/>
    <s v="N"/>
    <x v="0"/>
    <x v="0"/>
    <x v="0"/>
    <x v="1"/>
    <n v="0"/>
    <n v="575"/>
    <n v="5444"/>
    <n v="1314"/>
    <n v="172"/>
    <n v="26"/>
    <n v="112"/>
    <n v="436"/>
    <n v="1031"/>
    <n v="141"/>
    <n v="64"/>
    <n v="31"/>
    <n v="32"/>
    <n v="680"/>
    <n v="593"/>
    <n v="3.68"/>
    <n v="18"/>
    <n v="7"/>
    <n v="33"/>
    <n v="4353"/>
    <n v="1384"/>
    <n v="97"/>
    <n v="615"/>
    <n v="717"/>
    <n v="151"/>
    <n v="171"/>
    <n v="0.97599999999999998"/>
    <x v="119"/>
    <s v="Shea Stadium"/>
    <n v="1112774"/>
    <n v="99"/>
    <n v="100"/>
    <s v="NYM"/>
    <s v="NYN"/>
    <s v="NYN"/>
  </r>
  <r>
    <x v="112"/>
    <x v="1"/>
    <x v="1"/>
    <x v="5"/>
    <s v="OAK"/>
    <s v="OAK"/>
    <x v="78"/>
    <s v="W"/>
    <n v="4"/>
    <n v="162"/>
    <n v="81"/>
    <n v="74"/>
    <n v="88"/>
    <s v="N"/>
    <x v="0"/>
    <x v="0"/>
    <x v="0"/>
    <x v="1"/>
    <n v="0"/>
    <n v="708"/>
    <n v="5516"/>
    <n v="1447"/>
    <n v="237"/>
    <n v="28"/>
    <n v="121"/>
    <n v="524"/>
    <n v="872"/>
    <n v="235"/>
    <n v="98"/>
    <n v="31"/>
    <n v="62"/>
    <n v="782"/>
    <n v="702"/>
    <n v="4.34"/>
    <n v="22"/>
    <n v="12"/>
    <n v="33"/>
    <n v="4363"/>
    <n v="1462"/>
    <n v="135"/>
    <n v="626"/>
    <n v="719"/>
    <n v="157"/>
    <n v="157"/>
    <n v="0.97399999999999998"/>
    <x v="123"/>
    <s v="Oakland Coliseum"/>
    <n v="1294941"/>
    <n v="93"/>
    <n v="94"/>
    <s v="OAK"/>
    <s v="OAK"/>
    <s v="OAK"/>
  </r>
  <r>
    <x v="112"/>
    <x v="1"/>
    <x v="1"/>
    <x v="1"/>
    <s v="PHI"/>
    <s v="PHI"/>
    <x v="44"/>
    <s v="E"/>
    <n v="1"/>
    <n v="163"/>
    <n v="82"/>
    <n v="90"/>
    <n v="72"/>
    <s v="Y"/>
    <x v="0"/>
    <x v="1"/>
    <x v="1"/>
    <x v="1"/>
    <n v="0"/>
    <n v="696"/>
    <n v="5426"/>
    <n v="1352"/>
    <n v="209"/>
    <n v="45"/>
    <n v="125"/>
    <n v="640"/>
    <n v="906"/>
    <n v="143"/>
    <n v="75"/>
    <n v="26"/>
    <n v="46"/>
    <n v="635"/>
    <n v="542"/>
    <n v="3.34"/>
    <n v="20"/>
    <n v="10"/>
    <n v="41"/>
    <n v="4385"/>
    <n v="1429"/>
    <n v="111"/>
    <n v="464"/>
    <n v="1092"/>
    <n v="152"/>
    <n v="117"/>
    <n v="0.97599999999999998"/>
    <x v="71"/>
    <s v="Veterans Stadium"/>
    <n v="2128339"/>
    <n v="99"/>
    <n v="99"/>
    <s v="PHI"/>
    <s v="PHI"/>
    <s v="PHI"/>
  </r>
  <r>
    <x v="112"/>
    <x v="1"/>
    <x v="1"/>
    <x v="1"/>
    <s v="PIT"/>
    <s v="PIT"/>
    <x v="39"/>
    <s v="E"/>
    <n v="2"/>
    <n v="162"/>
    <n v="81"/>
    <n v="84"/>
    <n v="78"/>
    <s v="N"/>
    <x v="0"/>
    <x v="0"/>
    <x v="0"/>
    <x v="1"/>
    <n v="0"/>
    <n v="659"/>
    <n v="5531"/>
    <n v="1460"/>
    <n v="238"/>
    <n v="29"/>
    <n v="121"/>
    <n v="497"/>
    <n v="873"/>
    <n v="124"/>
    <n v="77"/>
    <n v="19"/>
    <n v="38"/>
    <n v="648"/>
    <n v="577"/>
    <n v="3.55"/>
    <n v="25"/>
    <n v="14"/>
    <n v="41"/>
    <n v="4387"/>
    <n v="1378"/>
    <n v="109"/>
    <n v="563"/>
    <n v="1061"/>
    <n v="115"/>
    <n v="165"/>
    <n v="0.98199999999999998"/>
    <x v="77"/>
    <s v="Three Rivers Stadium"/>
    <n v="1225916"/>
    <n v="103"/>
    <n v="102"/>
    <s v="PIT"/>
    <s v="PIT"/>
    <s v="PIT"/>
  </r>
  <r>
    <x v="112"/>
    <x v="1"/>
    <x v="1"/>
    <x v="1"/>
    <s v="SDN"/>
    <s v="SDP"/>
    <x v="92"/>
    <s v="W"/>
    <n v="4"/>
    <n v="163"/>
    <n v="82"/>
    <n v="81"/>
    <n v="81"/>
    <s v="N"/>
    <x v="0"/>
    <x v="0"/>
    <x v="0"/>
    <x v="1"/>
    <n v="0"/>
    <n v="653"/>
    <n v="5527"/>
    <n v="1384"/>
    <n v="207"/>
    <n v="34"/>
    <n v="93"/>
    <n v="482"/>
    <n v="822"/>
    <n v="179"/>
    <n v="67"/>
    <n v="20"/>
    <n v="45"/>
    <n v="653"/>
    <n v="590"/>
    <n v="3.62"/>
    <n v="23"/>
    <n v="5"/>
    <n v="44"/>
    <n v="4403"/>
    <n v="1389"/>
    <n v="144"/>
    <n v="528"/>
    <n v="850"/>
    <n v="129"/>
    <n v="135"/>
    <n v="0.97899999999999998"/>
    <x v="126"/>
    <s v="Jack Murphy Stadium"/>
    <n v="1539815"/>
    <n v="97"/>
    <n v="97"/>
    <s v="SDP"/>
    <s v="SDN"/>
    <s v="SDN"/>
  </r>
  <r>
    <x v="112"/>
    <x v="1"/>
    <x v="1"/>
    <x v="5"/>
    <s v="SEA"/>
    <s v="SEA"/>
    <x v="93"/>
    <s v="W"/>
    <n v="7"/>
    <n v="162"/>
    <n v="81"/>
    <n v="60"/>
    <n v="102"/>
    <s v="N"/>
    <x v="0"/>
    <x v="0"/>
    <x v="0"/>
    <x v="1"/>
    <n v="0"/>
    <n v="558"/>
    <n v="5336"/>
    <n v="1280"/>
    <n v="247"/>
    <n v="31"/>
    <n v="111"/>
    <n v="460"/>
    <n v="840"/>
    <n v="144"/>
    <n v="80"/>
    <n v="24"/>
    <n v="45"/>
    <n v="740"/>
    <n v="649"/>
    <n v="4.12"/>
    <n v="25"/>
    <n v="9"/>
    <n v="39"/>
    <n v="4255"/>
    <n v="1455"/>
    <n v="145"/>
    <n v="544"/>
    <n v="910"/>
    <n v="136"/>
    <n v="159"/>
    <n v="0.97799999999999998"/>
    <x v="129"/>
    <s v="Kingdome"/>
    <n v="813537"/>
    <n v="104"/>
    <n v="105"/>
    <s v="SEA"/>
    <s v="SEA"/>
    <s v="SEA"/>
  </r>
  <r>
    <x v="112"/>
    <x v="1"/>
    <x v="1"/>
    <x v="1"/>
    <s v="SFN"/>
    <s v="SFG"/>
    <x v="42"/>
    <s v="W"/>
    <n v="5"/>
    <n v="162"/>
    <n v="81"/>
    <n v="79"/>
    <n v="83"/>
    <s v="N"/>
    <x v="0"/>
    <x v="0"/>
    <x v="0"/>
    <x v="1"/>
    <n v="0"/>
    <n v="687"/>
    <n v="5369"/>
    <n v="1324"/>
    <n v="206"/>
    <n v="30"/>
    <n v="142"/>
    <n v="619"/>
    <n v="990"/>
    <n v="140"/>
    <n v="78"/>
    <n v="28"/>
    <n v="46"/>
    <n v="697"/>
    <n v="594"/>
    <n v="3.7"/>
    <n v="20"/>
    <n v="9"/>
    <n v="47"/>
    <n v="4337"/>
    <n v="1431"/>
    <n v="127"/>
    <n v="520"/>
    <n v="881"/>
    <n v="171"/>
    <n v="109"/>
    <n v="0.97299999999999998"/>
    <x v="115"/>
    <s v="Candlestick Park"/>
    <n v="1251530"/>
    <n v="97"/>
    <n v="98"/>
    <s v="SFG"/>
    <s v="SFN"/>
    <s v="SFN"/>
  </r>
  <r>
    <x v="112"/>
    <x v="1"/>
    <x v="1"/>
    <x v="1"/>
    <s v="SLN"/>
    <s v="STL"/>
    <x v="40"/>
    <s v="E"/>
    <n v="4"/>
    <n v="162"/>
    <n v="81"/>
    <n v="79"/>
    <n v="83"/>
    <s v="N"/>
    <x v="0"/>
    <x v="0"/>
    <x v="0"/>
    <x v="1"/>
    <n v="0"/>
    <n v="679"/>
    <n v="5550"/>
    <n v="1496"/>
    <n v="262"/>
    <n v="63"/>
    <n v="83"/>
    <n v="543"/>
    <n v="879"/>
    <n v="207"/>
    <n v="89"/>
    <n v="24"/>
    <n v="49"/>
    <n v="710"/>
    <n v="615"/>
    <n v="3.79"/>
    <n v="22"/>
    <n v="10"/>
    <n v="27"/>
    <n v="4382"/>
    <n v="1479"/>
    <n v="115"/>
    <n v="525"/>
    <n v="709"/>
    <n v="152"/>
    <n v="173"/>
    <n v="0.97599999999999998"/>
    <x v="83"/>
    <s v="Busch Stadium II"/>
    <n v="2317914"/>
    <n v="101"/>
    <n v="100"/>
    <s v="STL"/>
    <s v="SLN"/>
    <s v="SLN"/>
  </r>
  <r>
    <x v="112"/>
    <x v="1"/>
    <x v="1"/>
    <x v="5"/>
    <s v="TEX"/>
    <s v="TEX"/>
    <x v="88"/>
    <s v="W"/>
    <n v="3"/>
    <n v="163"/>
    <n v="81"/>
    <n v="77"/>
    <n v="85"/>
    <s v="N"/>
    <x v="0"/>
    <x v="0"/>
    <x v="0"/>
    <x v="1"/>
    <n v="0"/>
    <n v="639"/>
    <n v="5610"/>
    <n v="1429"/>
    <n v="242"/>
    <n v="33"/>
    <n v="106"/>
    <n v="442"/>
    <n v="767"/>
    <n v="119"/>
    <n v="60"/>
    <n v="29"/>
    <n v="42"/>
    <n v="609"/>
    <n v="540"/>
    <n v="3.31"/>
    <n v="43"/>
    <n v="11"/>
    <n v="32"/>
    <n v="4400"/>
    <n v="1392"/>
    <n v="97"/>
    <n v="471"/>
    <n v="826"/>
    <n v="113"/>
    <n v="151"/>
    <n v="0.98199999999999998"/>
    <x v="128"/>
    <s v="Arlington Stadium"/>
    <n v="1363469"/>
    <n v="97"/>
    <n v="98"/>
    <s v="TEX"/>
    <s v="TEX"/>
    <s v="TEX"/>
  </r>
  <r>
    <x v="112"/>
    <x v="1"/>
    <x v="1"/>
    <x v="5"/>
    <s v="TOR"/>
    <s v="TOR"/>
    <x v="94"/>
    <s v="E"/>
    <n v="4"/>
    <n v="162"/>
    <n v="81"/>
    <n v="89"/>
    <n v="73"/>
    <s v="N"/>
    <x v="0"/>
    <x v="0"/>
    <x v="0"/>
    <x v="1"/>
    <n v="0"/>
    <n v="795"/>
    <n v="5581"/>
    <n v="1546"/>
    <n v="268"/>
    <n v="58"/>
    <n v="167"/>
    <n v="510"/>
    <n v="810"/>
    <n v="131"/>
    <n v="72"/>
    <n v="32"/>
    <n v="54"/>
    <n v="726"/>
    <n v="662"/>
    <n v="4.12"/>
    <n v="43"/>
    <n v="8"/>
    <n v="32"/>
    <n v="4336"/>
    <n v="1434"/>
    <n v="145"/>
    <n v="517"/>
    <n v="835"/>
    <n v="115"/>
    <n v="148"/>
    <n v="0.98099999999999998"/>
    <x v="130"/>
    <s v="Exhibition Stadium"/>
    <n v="1930415"/>
    <n v="106"/>
    <n v="106"/>
    <s v="TOR"/>
    <s v="TOR"/>
    <s v="TOR"/>
  </r>
  <r>
    <x v="113"/>
    <x v="1"/>
    <x v="1"/>
    <x v="1"/>
    <s v="ATL"/>
    <s v="ATL"/>
    <x v="24"/>
    <s v="W"/>
    <n v="2"/>
    <n v="162"/>
    <n v="81"/>
    <n v="80"/>
    <n v="82"/>
    <s v="N"/>
    <x v="0"/>
    <x v="0"/>
    <x v="0"/>
    <x v="1"/>
    <n v="0"/>
    <n v="632"/>
    <n v="5422"/>
    <n v="1338"/>
    <n v="234"/>
    <n v="27"/>
    <n v="111"/>
    <n v="555"/>
    <n v="896"/>
    <n v="140"/>
    <n v="85"/>
    <n v="20"/>
    <n v="45"/>
    <n v="655"/>
    <n v="574"/>
    <n v="3.57"/>
    <n v="17"/>
    <n v="7"/>
    <n v="49"/>
    <n v="4341"/>
    <n v="1401"/>
    <n v="122"/>
    <n v="525"/>
    <n v="859"/>
    <n v="139"/>
    <n v="153"/>
    <n v="0.97799999999999998"/>
    <x v="122"/>
    <s v="Atlanta-Fulton County Stadium"/>
    <n v="1724892"/>
    <n v="107"/>
    <n v="107"/>
    <s v="ATL"/>
    <s v="ATL"/>
    <s v="ATL"/>
  </r>
  <r>
    <x v="113"/>
    <x v="1"/>
    <x v="1"/>
    <x v="5"/>
    <s v="BAL"/>
    <s v="BAL"/>
    <x v="37"/>
    <s v="E"/>
    <n v="5"/>
    <n v="162"/>
    <n v="81"/>
    <n v="85"/>
    <n v="77"/>
    <s v="N"/>
    <x v="0"/>
    <x v="0"/>
    <x v="0"/>
    <x v="1"/>
    <n v="0"/>
    <n v="681"/>
    <n v="5456"/>
    <n v="1374"/>
    <n v="234"/>
    <n v="23"/>
    <n v="160"/>
    <n v="620"/>
    <n v="884"/>
    <n v="51"/>
    <n v="36"/>
    <n v="22"/>
    <n v="43"/>
    <n v="667"/>
    <n v="594"/>
    <n v="3.71"/>
    <n v="48"/>
    <n v="13"/>
    <n v="32"/>
    <n v="4318"/>
    <n v="1393"/>
    <n v="137"/>
    <n v="512"/>
    <n v="714"/>
    <n v="123"/>
    <n v="166"/>
    <n v="0.98099999999999998"/>
    <x v="36"/>
    <s v="Memorial Stadium"/>
    <n v="2045784"/>
    <n v="98"/>
    <n v="97"/>
    <s v="BAL"/>
    <s v="BAL"/>
    <s v="BAL"/>
  </r>
  <r>
    <x v="113"/>
    <x v="1"/>
    <x v="1"/>
    <x v="5"/>
    <s v="BOS"/>
    <s v="BOS"/>
    <x v="74"/>
    <s v="E"/>
    <n v="4"/>
    <n v="162"/>
    <n v="81"/>
    <n v="86"/>
    <n v="76"/>
    <s v="N"/>
    <x v="0"/>
    <x v="0"/>
    <x v="0"/>
    <x v="1"/>
    <n v="0"/>
    <n v="810"/>
    <n v="5648"/>
    <n v="1598"/>
    <n v="259"/>
    <n v="45"/>
    <n v="181"/>
    <n v="500"/>
    <n v="842"/>
    <n v="38"/>
    <n v="25"/>
    <n v="20"/>
    <n v="46"/>
    <n v="764"/>
    <n v="669"/>
    <n v="4.18"/>
    <n v="40"/>
    <n v="12"/>
    <n v="32"/>
    <n v="4326"/>
    <n v="1524"/>
    <n v="141"/>
    <n v="517"/>
    <n v="927"/>
    <n v="143"/>
    <n v="128"/>
    <n v="0.97699999999999998"/>
    <x v="92"/>
    <s v="Fenway Park II"/>
    <n v="1661618"/>
    <n v="105"/>
    <n v="105"/>
    <s v="BOS"/>
    <s v="BOS"/>
    <s v="BOS"/>
  </r>
  <r>
    <x v="113"/>
    <x v="1"/>
    <x v="1"/>
    <x v="5"/>
    <s v="CAL"/>
    <s v="ANA"/>
    <x v="87"/>
    <s v="W"/>
    <n v="2"/>
    <n v="162"/>
    <n v="81"/>
    <n v="81"/>
    <n v="81"/>
    <s v="N"/>
    <x v="0"/>
    <x v="0"/>
    <x v="0"/>
    <x v="1"/>
    <n v="0"/>
    <n v="696"/>
    <n v="5470"/>
    <n v="1363"/>
    <n v="211"/>
    <n v="30"/>
    <n v="150"/>
    <n v="556"/>
    <n v="928"/>
    <n v="80"/>
    <n v="51"/>
    <n v="29"/>
    <n v="46"/>
    <n v="697"/>
    <n v="641"/>
    <n v="3.96"/>
    <n v="36"/>
    <n v="12"/>
    <n v="26"/>
    <n v="4374"/>
    <n v="1526"/>
    <n v="143"/>
    <n v="474"/>
    <n v="754"/>
    <n v="128"/>
    <n v="170"/>
    <n v="0.98"/>
    <x v="120"/>
    <s v="Anaheim Stadium"/>
    <n v="2402997"/>
    <n v="100"/>
    <n v="100"/>
    <s v="CAL"/>
    <s v="CAL"/>
    <s v="CAL"/>
  </r>
  <r>
    <x v="113"/>
    <x v="1"/>
    <x v="1"/>
    <x v="5"/>
    <s v="CHA"/>
    <s v="CHW"/>
    <x v="75"/>
    <s v="W"/>
    <n v="5"/>
    <n v="162"/>
    <n v="81"/>
    <n v="74"/>
    <n v="88"/>
    <s v="N"/>
    <x v="0"/>
    <x v="0"/>
    <x v="0"/>
    <x v="1"/>
    <n v="0"/>
    <n v="679"/>
    <n v="5513"/>
    <n v="1360"/>
    <n v="225"/>
    <n v="38"/>
    <n v="172"/>
    <n v="523"/>
    <n v="883"/>
    <n v="109"/>
    <n v="49"/>
    <n v="39"/>
    <n v="44"/>
    <n v="736"/>
    <n v="668"/>
    <n v="4.13"/>
    <n v="43"/>
    <n v="9"/>
    <n v="32"/>
    <n v="4363"/>
    <n v="1416"/>
    <n v="155"/>
    <n v="483"/>
    <n v="840"/>
    <n v="122"/>
    <n v="160"/>
    <n v="0.98099999999999998"/>
    <x v="85"/>
    <s v="Comiskey Park"/>
    <n v="2136988"/>
    <n v="105"/>
    <n v="104"/>
    <s v="CHW"/>
    <s v="CHA"/>
    <s v="CHA"/>
  </r>
  <r>
    <x v="113"/>
    <x v="1"/>
    <x v="1"/>
    <x v="1"/>
    <s v="CHN"/>
    <s v="CHC"/>
    <x v="25"/>
    <s v="E"/>
    <n v="1"/>
    <n v="161"/>
    <n v="80"/>
    <n v="96"/>
    <n v="65"/>
    <s v="Y"/>
    <x v="0"/>
    <x v="0"/>
    <x v="0"/>
    <x v="1"/>
    <n v="0"/>
    <n v="762"/>
    <n v="5437"/>
    <n v="1415"/>
    <n v="240"/>
    <n v="47"/>
    <n v="136"/>
    <n v="567"/>
    <n v="967"/>
    <n v="154"/>
    <n v="66"/>
    <n v="29"/>
    <n v="51"/>
    <n v="658"/>
    <n v="598"/>
    <n v="3.75"/>
    <n v="19"/>
    <n v="8"/>
    <n v="50"/>
    <n v="4302"/>
    <n v="1458"/>
    <n v="99"/>
    <n v="442"/>
    <n v="879"/>
    <n v="121"/>
    <n v="137"/>
    <n v="0.98099999999999998"/>
    <x v="88"/>
    <s v="Wrigley Field"/>
    <n v="2107655"/>
    <n v="108"/>
    <n v="108"/>
    <s v="CHC"/>
    <s v="CHN"/>
    <s v="CHN"/>
  </r>
  <r>
    <x v="113"/>
    <x v="1"/>
    <x v="1"/>
    <x v="1"/>
    <s v="CIN"/>
    <s v="CIN"/>
    <x v="26"/>
    <s v="W"/>
    <n v="5"/>
    <n v="162"/>
    <n v="81"/>
    <n v="70"/>
    <n v="92"/>
    <s v="N"/>
    <x v="0"/>
    <x v="0"/>
    <x v="0"/>
    <x v="1"/>
    <n v="0"/>
    <n v="627"/>
    <n v="5498"/>
    <n v="1342"/>
    <n v="238"/>
    <n v="30"/>
    <n v="106"/>
    <n v="566"/>
    <n v="978"/>
    <n v="160"/>
    <n v="63"/>
    <n v="12"/>
    <n v="53"/>
    <n v="747"/>
    <n v="675"/>
    <n v="4.16"/>
    <n v="25"/>
    <n v="6"/>
    <n v="25"/>
    <n v="4384"/>
    <n v="1445"/>
    <n v="128"/>
    <n v="578"/>
    <n v="946"/>
    <n v="139"/>
    <n v="116"/>
    <n v="0.97699999999999998"/>
    <x v="25"/>
    <s v="Riverfront Stadium"/>
    <n v="1275887"/>
    <n v="104"/>
    <n v="105"/>
    <s v="CIN"/>
    <s v="CIN"/>
    <s v="CIN"/>
  </r>
  <r>
    <x v="113"/>
    <x v="1"/>
    <x v="1"/>
    <x v="5"/>
    <s v="CLE"/>
    <s v="CLE"/>
    <x v="76"/>
    <s v="E"/>
    <n v="6"/>
    <n v="163"/>
    <n v="81"/>
    <n v="75"/>
    <n v="87"/>
    <s v="N"/>
    <x v="0"/>
    <x v="0"/>
    <x v="0"/>
    <x v="1"/>
    <n v="0"/>
    <n v="761"/>
    <n v="5643"/>
    <n v="1498"/>
    <n v="222"/>
    <n v="39"/>
    <n v="123"/>
    <n v="600"/>
    <n v="815"/>
    <n v="126"/>
    <n v="77"/>
    <n v="27"/>
    <n v="67"/>
    <n v="766"/>
    <n v="694"/>
    <n v="4.26"/>
    <n v="21"/>
    <n v="7"/>
    <n v="35"/>
    <n v="4403"/>
    <n v="1523"/>
    <n v="141"/>
    <n v="545"/>
    <n v="803"/>
    <n v="146"/>
    <n v="163"/>
    <n v="0.97699999999999998"/>
    <x v="107"/>
    <s v="Cleveland Stadium"/>
    <n v="734079"/>
    <n v="102"/>
    <n v="103"/>
    <s v="CLE"/>
    <s v="CLE"/>
    <s v="CLE"/>
  </r>
  <r>
    <x v="113"/>
    <x v="1"/>
    <x v="1"/>
    <x v="5"/>
    <s v="DET"/>
    <s v="DET"/>
    <x v="77"/>
    <s v="E"/>
    <n v="1"/>
    <n v="162"/>
    <n v="82"/>
    <n v="104"/>
    <n v="58"/>
    <s v="Y"/>
    <x v="0"/>
    <x v="1"/>
    <x v="1"/>
    <x v="2"/>
    <n v="1"/>
    <n v="829"/>
    <n v="5644"/>
    <n v="1529"/>
    <n v="254"/>
    <n v="46"/>
    <n v="187"/>
    <n v="602"/>
    <n v="941"/>
    <n v="106"/>
    <n v="68"/>
    <n v="34"/>
    <n v="45"/>
    <n v="643"/>
    <n v="568"/>
    <n v="3.49"/>
    <n v="19"/>
    <n v="8"/>
    <n v="51"/>
    <n v="4392"/>
    <n v="1358"/>
    <n v="130"/>
    <n v="489"/>
    <n v="914"/>
    <n v="127"/>
    <n v="162"/>
    <n v="0.97899999999999998"/>
    <x v="86"/>
    <s v="Tiger Stadium"/>
    <n v="2704794"/>
    <n v="100"/>
    <n v="98"/>
    <s v="DET"/>
    <s v="DET"/>
    <s v="DET"/>
  </r>
  <r>
    <x v="113"/>
    <x v="1"/>
    <x v="1"/>
    <x v="1"/>
    <s v="HOU"/>
    <s v="HOU"/>
    <x v="89"/>
    <s v="W"/>
    <n v="2"/>
    <n v="162"/>
    <n v="81"/>
    <n v="80"/>
    <n v="82"/>
    <s v="N"/>
    <x v="0"/>
    <x v="0"/>
    <x v="0"/>
    <x v="1"/>
    <n v="0"/>
    <n v="693"/>
    <n v="5548"/>
    <n v="1465"/>
    <n v="222"/>
    <n v="67"/>
    <n v="79"/>
    <n v="494"/>
    <n v="837"/>
    <n v="105"/>
    <n v="61"/>
    <n v="17"/>
    <n v="55"/>
    <n v="630"/>
    <n v="534"/>
    <n v="3.32"/>
    <n v="24"/>
    <n v="13"/>
    <n v="29"/>
    <n v="4348"/>
    <n v="1350"/>
    <n v="91"/>
    <n v="502"/>
    <n v="950"/>
    <n v="133"/>
    <n v="160"/>
    <n v="0.97899999999999998"/>
    <x v="121"/>
    <s v="Astrodome"/>
    <n v="1229862"/>
    <n v="92"/>
    <n v="92"/>
    <s v="HOU"/>
    <s v="HOU"/>
    <s v="HOU"/>
  </r>
  <r>
    <x v="113"/>
    <x v="1"/>
    <x v="1"/>
    <x v="5"/>
    <s v="KCA"/>
    <s v="KCR"/>
    <x v="91"/>
    <s v="W"/>
    <n v="1"/>
    <n v="162"/>
    <n v="81"/>
    <n v="84"/>
    <n v="78"/>
    <s v="Y"/>
    <x v="0"/>
    <x v="0"/>
    <x v="0"/>
    <x v="1"/>
    <n v="0"/>
    <n v="673"/>
    <n v="5543"/>
    <n v="1487"/>
    <n v="269"/>
    <n v="52"/>
    <n v="117"/>
    <n v="400"/>
    <n v="832"/>
    <n v="106"/>
    <n v="64"/>
    <n v="24"/>
    <n v="55"/>
    <n v="686"/>
    <n v="629"/>
    <n v="3.92"/>
    <n v="18"/>
    <n v="9"/>
    <n v="50"/>
    <n v="4332"/>
    <n v="1426"/>
    <n v="136"/>
    <n v="433"/>
    <n v="724"/>
    <n v="131"/>
    <n v="157"/>
    <n v="0.97899999999999998"/>
    <x v="124"/>
    <s v="Royals Stadium"/>
    <n v="1810018"/>
    <n v="100"/>
    <n v="101"/>
    <s v="KCR"/>
    <s v="KCA"/>
    <s v="KCA"/>
  </r>
  <r>
    <x v="113"/>
    <x v="1"/>
    <x v="1"/>
    <x v="1"/>
    <s v="LAN"/>
    <s v="LAD"/>
    <x v="47"/>
    <s v="W"/>
    <n v="4"/>
    <n v="162"/>
    <n v="81"/>
    <n v="79"/>
    <n v="83"/>
    <s v="N"/>
    <x v="0"/>
    <x v="0"/>
    <x v="0"/>
    <x v="1"/>
    <n v="0"/>
    <n v="580"/>
    <n v="5399"/>
    <n v="1316"/>
    <n v="213"/>
    <n v="23"/>
    <n v="102"/>
    <n v="488"/>
    <n v="829"/>
    <n v="109"/>
    <n v="69"/>
    <n v="14"/>
    <n v="48"/>
    <n v="600"/>
    <n v="514"/>
    <n v="3.17"/>
    <n v="39"/>
    <n v="16"/>
    <n v="27"/>
    <n v="4382"/>
    <n v="1381"/>
    <n v="76"/>
    <n v="499"/>
    <n v="1033"/>
    <n v="163"/>
    <n v="146"/>
    <n v="0.97499999999999998"/>
    <x v="114"/>
    <s v="Dodger Stadium"/>
    <n v="3134824"/>
    <n v="98"/>
    <n v="98"/>
    <s v="LAD"/>
    <s v="LAN"/>
    <s v="LAN"/>
  </r>
  <r>
    <x v="113"/>
    <x v="1"/>
    <x v="1"/>
    <x v="5"/>
    <s v="MIN"/>
    <s v="MIN"/>
    <x v="79"/>
    <s v="W"/>
    <n v="2"/>
    <n v="162"/>
    <n v="81"/>
    <n v="81"/>
    <n v="81"/>
    <s v="N"/>
    <x v="0"/>
    <x v="0"/>
    <x v="0"/>
    <x v="1"/>
    <n v="0"/>
    <n v="673"/>
    <n v="5562"/>
    <n v="1473"/>
    <n v="259"/>
    <n v="33"/>
    <n v="114"/>
    <n v="437"/>
    <n v="735"/>
    <n v="39"/>
    <n v="30"/>
    <n v="24"/>
    <n v="58"/>
    <n v="675"/>
    <n v="615"/>
    <n v="3.85"/>
    <n v="32"/>
    <n v="9"/>
    <n v="38"/>
    <n v="4313"/>
    <n v="1429"/>
    <n v="159"/>
    <n v="463"/>
    <n v="713"/>
    <n v="120"/>
    <n v="134"/>
    <n v="0.98"/>
    <x v="117"/>
    <s v="Hubert H Humphrey Metrodome"/>
    <n v="1598692"/>
    <n v="104"/>
    <n v="105"/>
    <s v="MIN"/>
    <s v="MIN"/>
    <s v="MIN"/>
  </r>
  <r>
    <x v="113"/>
    <x v="1"/>
    <x v="1"/>
    <x v="5"/>
    <s v="ML4"/>
    <s v="MIL"/>
    <x v="53"/>
    <s v="E"/>
    <n v="7"/>
    <n v="161"/>
    <n v="81"/>
    <n v="67"/>
    <n v="94"/>
    <s v="N"/>
    <x v="0"/>
    <x v="0"/>
    <x v="0"/>
    <x v="1"/>
    <n v="0"/>
    <n v="641"/>
    <n v="5511"/>
    <n v="1446"/>
    <n v="232"/>
    <n v="36"/>
    <n v="96"/>
    <n v="432"/>
    <n v="673"/>
    <n v="52"/>
    <n v="57"/>
    <n v="26"/>
    <n v="46"/>
    <n v="734"/>
    <n v="646"/>
    <n v="4.0599999999999996"/>
    <n v="13"/>
    <n v="7"/>
    <n v="41"/>
    <n v="4299"/>
    <n v="1532"/>
    <n v="137"/>
    <n v="480"/>
    <n v="785"/>
    <n v="136"/>
    <n v="156"/>
    <n v="0.97799999999999998"/>
    <x v="53"/>
    <s v="County Stadium"/>
    <n v="1608509"/>
    <n v="96"/>
    <n v="97"/>
    <s v="MIL"/>
    <s v="MIL"/>
    <s v="MIL"/>
  </r>
  <r>
    <x v="113"/>
    <x v="1"/>
    <x v="1"/>
    <x v="1"/>
    <s v="MON"/>
    <s v="WSN"/>
    <x v="13"/>
    <s v="E"/>
    <n v="5"/>
    <n v="161"/>
    <n v="81"/>
    <n v="78"/>
    <n v="83"/>
    <s v="N"/>
    <x v="0"/>
    <x v="0"/>
    <x v="0"/>
    <x v="1"/>
    <n v="0"/>
    <n v="593"/>
    <n v="5439"/>
    <n v="1367"/>
    <n v="242"/>
    <n v="36"/>
    <n v="96"/>
    <n v="470"/>
    <n v="782"/>
    <n v="131"/>
    <n v="38"/>
    <n v="25"/>
    <n v="34"/>
    <n v="585"/>
    <n v="526"/>
    <n v="3.31"/>
    <n v="19"/>
    <n v="10"/>
    <n v="48"/>
    <n v="4293"/>
    <n v="1333"/>
    <n v="114"/>
    <n v="474"/>
    <n v="861"/>
    <n v="132"/>
    <n v="147"/>
    <n v="0.97799999999999998"/>
    <x v="125"/>
    <s v="Stade Olympique"/>
    <n v="1606531"/>
    <n v="96"/>
    <n v="96"/>
    <s v="MON"/>
    <s v="MON"/>
    <s v="MON"/>
  </r>
  <r>
    <x v="113"/>
    <x v="1"/>
    <x v="1"/>
    <x v="5"/>
    <s v="NYA"/>
    <s v="NYY"/>
    <x v="73"/>
    <s v="E"/>
    <n v="3"/>
    <n v="162"/>
    <n v="81"/>
    <n v="87"/>
    <n v="75"/>
    <s v="N"/>
    <x v="0"/>
    <x v="0"/>
    <x v="0"/>
    <x v="1"/>
    <n v="0"/>
    <n v="758"/>
    <n v="5661"/>
    <n v="1560"/>
    <n v="275"/>
    <n v="32"/>
    <n v="130"/>
    <n v="534"/>
    <n v="673"/>
    <n v="62"/>
    <n v="38"/>
    <n v="38"/>
    <n v="59"/>
    <n v="679"/>
    <n v="615"/>
    <n v="3.78"/>
    <n v="15"/>
    <n v="12"/>
    <n v="43"/>
    <n v="4396"/>
    <n v="1485"/>
    <n v="120"/>
    <n v="518"/>
    <n v="992"/>
    <n v="142"/>
    <n v="177"/>
    <n v="0.97699999999999998"/>
    <x v="96"/>
    <s v="Yankee Stadium II"/>
    <n v="1821815"/>
    <n v="96"/>
    <n v="95"/>
    <s v="NYY"/>
    <s v="NYA"/>
    <s v="NYA"/>
  </r>
  <r>
    <x v="113"/>
    <x v="1"/>
    <x v="1"/>
    <x v="1"/>
    <s v="NYN"/>
    <s v="NYM"/>
    <x v="90"/>
    <s v="E"/>
    <n v="2"/>
    <n v="162"/>
    <n v="81"/>
    <n v="90"/>
    <n v="72"/>
    <s v="N"/>
    <x v="0"/>
    <x v="0"/>
    <x v="0"/>
    <x v="1"/>
    <n v="0"/>
    <n v="652"/>
    <n v="5438"/>
    <n v="1400"/>
    <n v="235"/>
    <n v="25"/>
    <n v="107"/>
    <n v="500"/>
    <n v="1001"/>
    <n v="149"/>
    <n v="54"/>
    <n v="20"/>
    <n v="49"/>
    <n v="676"/>
    <n v="577"/>
    <n v="3.6"/>
    <n v="12"/>
    <n v="15"/>
    <n v="50"/>
    <n v="4328"/>
    <n v="1371"/>
    <n v="104"/>
    <n v="573"/>
    <n v="1028"/>
    <n v="129"/>
    <n v="154"/>
    <n v="0.97899999999999998"/>
    <x v="119"/>
    <s v="Shea Stadium"/>
    <n v="1842695"/>
    <n v="99"/>
    <n v="99"/>
    <s v="NYM"/>
    <s v="NYN"/>
    <s v="NYN"/>
  </r>
  <r>
    <x v="113"/>
    <x v="1"/>
    <x v="1"/>
    <x v="5"/>
    <s v="OAK"/>
    <s v="OAK"/>
    <x v="78"/>
    <s v="W"/>
    <n v="4"/>
    <n v="162"/>
    <n v="81"/>
    <n v="77"/>
    <n v="85"/>
    <s v="N"/>
    <x v="0"/>
    <x v="0"/>
    <x v="0"/>
    <x v="1"/>
    <n v="0"/>
    <n v="738"/>
    <n v="5457"/>
    <n v="1415"/>
    <n v="257"/>
    <n v="29"/>
    <n v="158"/>
    <n v="568"/>
    <n v="871"/>
    <n v="145"/>
    <n v="64"/>
    <n v="22"/>
    <n v="77"/>
    <n v="796"/>
    <n v="712"/>
    <n v="4.4800000000000004"/>
    <n v="15"/>
    <n v="6"/>
    <n v="44"/>
    <n v="4290"/>
    <n v="1554"/>
    <n v="155"/>
    <n v="592"/>
    <n v="695"/>
    <n v="146"/>
    <n v="159"/>
    <n v="0.97499999999999998"/>
    <x v="123"/>
    <s v="Oakland Coliseum"/>
    <n v="1353281"/>
    <n v="93"/>
    <n v="93"/>
    <s v="OAK"/>
    <s v="OAK"/>
    <s v="OAK"/>
  </r>
  <r>
    <x v="113"/>
    <x v="1"/>
    <x v="1"/>
    <x v="1"/>
    <s v="PHI"/>
    <s v="PHI"/>
    <x v="44"/>
    <s v="E"/>
    <n v="4"/>
    <n v="162"/>
    <n v="81"/>
    <n v="81"/>
    <n v="81"/>
    <s v="N"/>
    <x v="0"/>
    <x v="0"/>
    <x v="0"/>
    <x v="1"/>
    <n v="0"/>
    <n v="720"/>
    <n v="5614"/>
    <n v="1494"/>
    <n v="248"/>
    <n v="51"/>
    <n v="147"/>
    <n v="555"/>
    <n v="1084"/>
    <n v="186"/>
    <n v="60"/>
    <n v="29"/>
    <n v="46"/>
    <n v="690"/>
    <n v="586"/>
    <n v="3.62"/>
    <n v="11"/>
    <n v="6"/>
    <n v="35"/>
    <n v="4375"/>
    <n v="1416"/>
    <n v="101"/>
    <n v="448"/>
    <n v="904"/>
    <n v="161"/>
    <n v="112"/>
    <n v="0.97499999999999998"/>
    <x v="71"/>
    <s v="Veterans Stadium"/>
    <n v="2062693"/>
    <n v="102"/>
    <n v="101"/>
    <s v="PHI"/>
    <s v="PHI"/>
    <s v="PHI"/>
  </r>
  <r>
    <x v="113"/>
    <x v="1"/>
    <x v="1"/>
    <x v="1"/>
    <s v="PIT"/>
    <s v="PIT"/>
    <x v="39"/>
    <s v="E"/>
    <n v="6"/>
    <n v="162"/>
    <n v="81"/>
    <n v="75"/>
    <n v="87"/>
    <s v="N"/>
    <x v="0"/>
    <x v="0"/>
    <x v="0"/>
    <x v="1"/>
    <n v="0"/>
    <n v="615"/>
    <n v="5537"/>
    <n v="1412"/>
    <n v="237"/>
    <n v="33"/>
    <n v="98"/>
    <n v="438"/>
    <n v="841"/>
    <n v="96"/>
    <n v="62"/>
    <n v="19"/>
    <n v="44"/>
    <n v="567"/>
    <n v="508"/>
    <n v="3.11"/>
    <n v="27"/>
    <n v="13"/>
    <n v="34"/>
    <n v="4410"/>
    <n v="1344"/>
    <n v="102"/>
    <n v="502"/>
    <n v="995"/>
    <n v="128"/>
    <n v="142"/>
    <n v="0.98"/>
    <x v="77"/>
    <s v="Three Rivers Stadium"/>
    <n v="773500"/>
    <n v="101"/>
    <n v="101"/>
    <s v="PIT"/>
    <s v="PIT"/>
    <s v="PIT"/>
  </r>
  <r>
    <x v="113"/>
    <x v="1"/>
    <x v="1"/>
    <x v="1"/>
    <s v="SDN"/>
    <s v="SDP"/>
    <x v="92"/>
    <s v="W"/>
    <n v="1"/>
    <n v="162"/>
    <n v="81"/>
    <n v="92"/>
    <n v="70"/>
    <s v="Y"/>
    <x v="0"/>
    <x v="1"/>
    <x v="1"/>
    <x v="1"/>
    <n v="0"/>
    <n v="686"/>
    <n v="5504"/>
    <n v="1425"/>
    <n v="207"/>
    <n v="42"/>
    <n v="109"/>
    <n v="472"/>
    <n v="810"/>
    <n v="152"/>
    <n v="68"/>
    <n v="24"/>
    <n v="55"/>
    <n v="634"/>
    <n v="565"/>
    <n v="3.48"/>
    <n v="13"/>
    <n v="17"/>
    <n v="44"/>
    <n v="4381"/>
    <n v="1327"/>
    <n v="122"/>
    <n v="563"/>
    <n v="812"/>
    <n v="138"/>
    <n v="144"/>
    <n v="0.97799999999999998"/>
    <x v="126"/>
    <s v="Jack Murphy Stadium"/>
    <n v="1983904"/>
    <n v="100"/>
    <n v="100"/>
    <s v="SDP"/>
    <s v="SDN"/>
    <s v="SDN"/>
  </r>
  <r>
    <x v="113"/>
    <x v="1"/>
    <x v="1"/>
    <x v="5"/>
    <s v="SEA"/>
    <s v="SEA"/>
    <x v="93"/>
    <s v="W"/>
    <n v="5"/>
    <n v="162"/>
    <n v="81"/>
    <n v="74"/>
    <n v="88"/>
    <s v="N"/>
    <x v="0"/>
    <x v="0"/>
    <x v="0"/>
    <x v="1"/>
    <n v="0"/>
    <n v="682"/>
    <n v="5546"/>
    <n v="1429"/>
    <n v="244"/>
    <n v="34"/>
    <n v="129"/>
    <n v="519"/>
    <n v="871"/>
    <n v="116"/>
    <n v="62"/>
    <n v="42"/>
    <n v="38"/>
    <n v="774"/>
    <n v="690"/>
    <n v="4.3099999999999996"/>
    <n v="26"/>
    <n v="4"/>
    <n v="35"/>
    <n v="4326"/>
    <n v="1497"/>
    <n v="138"/>
    <n v="619"/>
    <n v="972"/>
    <n v="128"/>
    <n v="143"/>
    <n v="0.97899999999999998"/>
    <x v="129"/>
    <s v="Kingdome"/>
    <n v="870372"/>
    <n v="98"/>
    <n v="100"/>
    <s v="SEA"/>
    <s v="SEA"/>
    <s v="SEA"/>
  </r>
  <r>
    <x v="113"/>
    <x v="1"/>
    <x v="1"/>
    <x v="1"/>
    <s v="SFN"/>
    <s v="SFG"/>
    <x v="42"/>
    <s v="W"/>
    <n v="6"/>
    <n v="162"/>
    <n v="81"/>
    <n v="66"/>
    <n v="96"/>
    <s v="N"/>
    <x v="0"/>
    <x v="0"/>
    <x v="0"/>
    <x v="1"/>
    <n v="0"/>
    <n v="682"/>
    <n v="5650"/>
    <n v="1499"/>
    <n v="229"/>
    <n v="26"/>
    <n v="112"/>
    <n v="528"/>
    <n v="980"/>
    <n v="126"/>
    <n v="76"/>
    <n v="17"/>
    <n v="44"/>
    <n v="807"/>
    <n v="713"/>
    <n v="4.3899999999999997"/>
    <n v="9"/>
    <n v="7"/>
    <n v="38"/>
    <n v="4383"/>
    <n v="1589"/>
    <n v="125"/>
    <n v="549"/>
    <n v="854"/>
    <n v="173"/>
    <n v="134"/>
    <n v="0.97299999999999998"/>
    <x v="115"/>
    <s v="Candlestick Park"/>
    <n v="1001545"/>
    <n v="97"/>
    <n v="98"/>
    <s v="SFG"/>
    <s v="SFN"/>
    <s v="SFN"/>
  </r>
  <r>
    <x v="113"/>
    <x v="1"/>
    <x v="1"/>
    <x v="1"/>
    <s v="SLN"/>
    <s v="STL"/>
    <x v="40"/>
    <s v="E"/>
    <n v="3"/>
    <n v="162"/>
    <n v="81"/>
    <n v="84"/>
    <n v="78"/>
    <s v="N"/>
    <x v="0"/>
    <x v="0"/>
    <x v="0"/>
    <x v="1"/>
    <n v="0"/>
    <n v="652"/>
    <n v="5433"/>
    <n v="1369"/>
    <n v="225"/>
    <n v="44"/>
    <n v="75"/>
    <n v="516"/>
    <n v="924"/>
    <n v="220"/>
    <n v="71"/>
    <n v="23"/>
    <n v="46"/>
    <n v="645"/>
    <n v="577"/>
    <n v="3.58"/>
    <n v="19"/>
    <n v="12"/>
    <n v="51"/>
    <n v="4347"/>
    <n v="1427"/>
    <n v="94"/>
    <n v="494"/>
    <n v="808"/>
    <n v="118"/>
    <n v="184"/>
    <n v="0.98199999999999998"/>
    <x v="83"/>
    <s v="Busch Stadium II"/>
    <n v="2037448"/>
    <n v="98"/>
    <n v="98"/>
    <s v="STL"/>
    <s v="SLN"/>
    <s v="SLN"/>
  </r>
  <r>
    <x v="113"/>
    <x v="1"/>
    <x v="1"/>
    <x v="5"/>
    <s v="TEX"/>
    <s v="TEX"/>
    <x v="88"/>
    <s v="W"/>
    <n v="7"/>
    <n v="161"/>
    <n v="80"/>
    <n v="69"/>
    <n v="92"/>
    <s v="N"/>
    <x v="0"/>
    <x v="0"/>
    <x v="0"/>
    <x v="1"/>
    <n v="0"/>
    <n v="656"/>
    <n v="5569"/>
    <n v="1452"/>
    <n v="227"/>
    <n v="29"/>
    <n v="120"/>
    <n v="420"/>
    <n v="807"/>
    <n v="81"/>
    <n v="50"/>
    <n v="20"/>
    <n v="43"/>
    <n v="714"/>
    <n v="625"/>
    <n v="3.91"/>
    <n v="38"/>
    <n v="6"/>
    <n v="21"/>
    <n v="4316"/>
    <n v="1443"/>
    <n v="148"/>
    <n v="518"/>
    <n v="863"/>
    <n v="138"/>
    <n v="138"/>
    <n v="0.97699999999999998"/>
    <x v="128"/>
    <s v="Arlington Stadium"/>
    <n v="1102471"/>
    <n v="103"/>
    <n v="104"/>
    <s v="TEX"/>
    <s v="TEX"/>
    <s v="TEX"/>
  </r>
  <r>
    <x v="113"/>
    <x v="1"/>
    <x v="1"/>
    <x v="5"/>
    <s v="TOR"/>
    <s v="TOR"/>
    <x v="94"/>
    <s v="E"/>
    <n v="2"/>
    <n v="163"/>
    <n v="81"/>
    <n v="89"/>
    <n v="73"/>
    <s v="N"/>
    <x v="0"/>
    <x v="0"/>
    <x v="0"/>
    <x v="1"/>
    <n v="0"/>
    <n v="750"/>
    <n v="5687"/>
    <n v="1555"/>
    <n v="275"/>
    <n v="68"/>
    <n v="143"/>
    <n v="460"/>
    <n v="816"/>
    <n v="193"/>
    <n v="67"/>
    <n v="52"/>
    <n v="49"/>
    <n v="696"/>
    <n v="628"/>
    <n v="3.86"/>
    <n v="34"/>
    <n v="10"/>
    <n v="33"/>
    <n v="4392"/>
    <n v="1433"/>
    <n v="140"/>
    <n v="528"/>
    <n v="875"/>
    <n v="123"/>
    <n v="166"/>
    <n v="0.98"/>
    <x v="130"/>
    <s v="Exhibition Stadium"/>
    <n v="2110009"/>
    <n v="104"/>
    <n v="103"/>
    <s v="TOR"/>
    <s v="TOR"/>
    <s v="TOR"/>
  </r>
  <r>
    <x v="114"/>
    <x v="1"/>
    <x v="1"/>
    <x v="1"/>
    <s v="ATL"/>
    <s v="ATL"/>
    <x v="24"/>
    <s v="W"/>
    <n v="5"/>
    <n v="162"/>
    <n v="81"/>
    <n v="66"/>
    <n v="96"/>
    <s v="N"/>
    <x v="0"/>
    <x v="0"/>
    <x v="0"/>
    <x v="1"/>
    <n v="0"/>
    <n v="632"/>
    <n v="5526"/>
    <n v="1359"/>
    <n v="213"/>
    <n v="28"/>
    <n v="126"/>
    <n v="553"/>
    <n v="849"/>
    <n v="72"/>
    <n v="52"/>
    <n v="22"/>
    <n v="41"/>
    <n v="781"/>
    <n v="679"/>
    <n v="4.1900000000000004"/>
    <n v="9"/>
    <n v="9"/>
    <n v="29"/>
    <n v="4372"/>
    <n v="1512"/>
    <n v="134"/>
    <n v="642"/>
    <n v="776"/>
    <n v="159"/>
    <n v="197"/>
    <n v="0.97599999999999998"/>
    <x v="122"/>
    <s v="Atlanta-Fulton County Stadium"/>
    <n v="1350137"/>
    <n v="105"/>
    <n v="106"/>
    <s v="ATL"/>
    <s v="ATL"/>
    <s v="ATL"/>
  </r>
  <r>
    <x v="114"/>
    <x v="1"/>
    <x v="1"/>
    <x v="5"/>
    <s v="BAL"/>
    <s v="BAL"/>
    <x v="37"/>
    <s v="E"/>
    <n v="4"/>
    <n v="161"/>
    <n v="81"/>
    <n v="83"/>
    <n v="78"/>
    <s v="N"/>
    <x v="0"/>
    <x v="0"/>
    <x v="0"/>
    <x v="1"/>
    <n v="0"/>
    <n v="818"/>
    <n v="5517"/>
    <n v="1451"/>
    <n v="234"/>
    <n v="22"/>
    <n v="214"/>
    <n v="604"/>
    <n v="908"/>
    <n v="69"/>
    <n v="43"/>
    <n v="19"/>
    <n v="40"/>
    <n v="764"/>
    <n v="694"/>
    <n v="4.38"/>
    <n v="32"/>
    <n v="6"/>
    <n v="33"/>
    <n v="4282"/>
    <n v="1480"/>
    <n v="160"/>
    <n v="568"/>
    <n v="793"/>
    <n v="129"/>
    <n v="168"/>
    <n v="0.97899999999999998"/>
    <x v="36"/>
    <s v="Memorial Stadium"/>
    <n v="2132387"/>
    <n v="97"/>
    <n v="97"/>
    <s v="BAL"/>
    <s v="BAL"/>
    <s v="BAL"/>
  </r>
  <r>
    <x v="114"/>
    <x v="1"/>
    <x v="1"/>
    <x v="5"/>
    <s v="BOS"/>
    <s v="BOS"/>
    <x v="74"/>
    <s v="E"/>
    <n v="5"/>
    <n v="163"/>
    <n v="81"/>
    <n v="81"/>
    <n v="81"/>
    <s v="N"/>
    <x v="0"/>
    <x v="0"/>
    <x v="0"/>
    <x v="1"/>
    <n v="0"/>
    <n v="800"/>
    <n v="5720"/>
    <n v="1615"/>
    <n v="292"/>
    <n v="31"/>
    <n v="162"/>
    <n v="562"/>
    <n v="816"/>
    <n v="66"/>
    <n v="27"/>
    <n v="30"/>
    <n v="57"/>
    <n v="720"/>
    <n v="659"/>
    <n v="4.0599999999999996"/>
    <n v="35"/>
    <n v="8"/>
    <n v="29"/>
    <n v="4384"/>
    <n v="1487"/>
    <n v="130"/>
    <n v="540"/>
    <n v="913"/>
    <n v="145"/>
    <n v="161"/>
    <n v="0.97699999999999998"/>
    <x v="92"/>
    <s v="Fenway Park II"/>
    <n v="1786633"/>
    <n v="104"/>
    <n v="104"/>
    <s v="BOS"/>
    <s v="BOS"/>
    <s v="BOS"/>
  </r>
  <r>
    <x v="114"/>
    <x v="1"/>
    <x v="1"/>
    <x v="5"/>
    <s v="CAL"/>
    <s v="ANA"/>
    <x v="87"/>
    <s v="W"/>
    <n v="2"/>
    <n v="162"/>
    <n v="79"/>
    <n v="90"/>
    <n v="72"/>
    <s v="N"/>
    <x v="0"/>
    <x v="0"/>
    <x v="0"/>
    <x v="1"/>
    <n v="0"/>
    <n v="732"/>
    <n v="5442"/>
    <n v="1364"/>
    <n v="215"/>
    <n v="31"/>
    <n v="153"/>
    <n v="648"/>
    <n v="902"/>
    <n v="106"/>
    <n v="51"/>
    <n v="39"/>
    <n v="35"/>
    <n v="703"/>
    <n v="633"/>
    <n v="3.91"/>
    <n v="22"/>
    <n v="8"/>
    <n v="41"/>
    <n v="4372"/>
    <n v="1453"/>
    <n v="171"/>
    <n v="514"/>
    <n v="767"/>
    <n v="112"/>
    <n v="202"/>
    <n v="0.98199999999999998"/>
    <x v="120"/>
    <s v="Anaheim Stadium"/>
    <n v="2567427"/>
    <n v="100"/>
    <n v="100"/>
    <s v="CAL"/>
    <s v="CAL"/>
    <s v="CAL"/>
  </r>
  <r>
    <x v="114"/>
    <x v="1"/>
    <x v="1"/>
    <x v="5"/>
    <s v="CHA"/>
    <s v="CHW"/>
    <x v="75"/>
    <s v="W"/>
    <n v="3"/>
    <n v="163"/>
    <n v="81"/>
    <n v="85"/>
    <n v="77"/>
    <s v="N"/>
    <x v="0"/>
    <x v="0"/>
    <x v="0"/>
    <x v="1"/>
    <n v="0"/>
    <n v="736"/>
    <n v="5470"/>
    <n v="1386"/>
    <n v="247"/>
    <n v="37"/>
    <n v="146"/>
    <n v="471"/>
    <n v="843"/>
    <n v="108"/>
    <n v="56"/>
    <n v="43"/>
    <n v="45"/>
    <n v="720"/>
    <n v="656"/>
    <n v="4.07"/>
    <n v="20"/>
    <n v="8"/>
    <n v="39"/>
    <n v="4355"/>
    <n v="1411"/>
    <n v="161"/>
    <n v="569"/>
    <n v="1023"/>
    <n v="111"/>
    <n v="152"/>
    <n v="0.98199999999999998"/>
    <x v="85"/>
    <s v="Comiskey Park"/>
    <n v="1669888"/>
    <n v="104"/>
    <n v="104"/>
    <s v="CHW"/>
    <s v="CHA"/>
    <s v="CHA"/>
  </r>
  <r>
    <x v="114"/>
    <x v="1"/>
    <x v="1"/>
    <x v="1"/>
    <s v="CHN"/>
    <s v="CHC"/>
    <x v="25"/>
    <s v="E"/>
    <n v="4"/>
    <n v="162"/>
    <n v="81"/>
    <n v="77"/>
    <n v="84"/>
    <s v="N"/>
    <x v="0"/>
    <x v="0"/>
    <x v="0"/>
    <x v="1"/>
    <n v="0"/>
    <n v="686"/>
    <n v="5492"/>
    <n v="1397"/>
    <n v="239"/>
    <n v="28"/>
    <n v="150"/>
    <n v="562"/>
    <n v="937"/>
    <n v="182"/>
    <n v="49"/>
    <n v="18"/>
    <n v="39"/>
    <n v="729"/>
    <n v="666"/>
    <n v="4.16"/>
    <n v="20"/>
    <n v="8"/>
    <n v="42"/>
    <n v="4327"/>
    <n v="1492"/>
    <n v="156"/>
    <n v="519"/>
    <n v="820"/>
    <n v="134"/>
    <n v="150"/>
    <n v="0.97899999999999998"/>
    <x v="88"/>
    <s v="Wrigley Field"/>
    <n v="2161534"/>
    <n v="110"/>
    <n v="110"/>
    <s v="CHC"/>
    <s v="CHN"/>
    <s v="CHN"/>
  </r>
  <r>
    <x v="114"/>
    <x v="1"/>
    <x v="1"/>
    <x v="1"/>
    <s v="CIN"/>
    <s v="CIN"/>
    <x v="26"/>
    <s v="W"/>
    <n v="2"/>
    <n v="162"/>
    <n v="81"/>
    <n v="89"/>
    <n v="72"/>
    <s v="N"/>
    <x v="0"/>
    <x v="0"/>
    <x v="0"/>
    <x v="1"/>
    <n v="0"/>
    <n v="677"/>
    <n v="5431"/>
    <n v="1385"/>
    <n v="249"/>
    <n v="34"/>
    <n v="114"/>
    <n v="576"/>
    <n v="856"/>
    <n v="159"/>
    <n v="70"/>
    <n v="23"/>
    <n v="41"/>
    <n v="666"/>
    <n v="598"/>
    <n v="3.71"/>
    <n v="24"/>
    <n v="11"/>
    <n v="45"/>
    <n v="4354"/>
    <n v="1347"/>
    <n v="131"/>
    <n v="535"/>
    <n v="910"/>
    <n v="122"/>
    <n v="142"/>
    <n v="0.98"/>
    <x v="25"/>
    <s v="Riverfront Stadium"/>
    <n v="1834619"/>
    <n v="104"/>
    <n v="105"/>
    <s v="CIN"/>
    <s v="CIN"/>
    <s v="CIN"/>
  </r>
  <r>
    <x v="114"/>
    <x v="1"/>
    <x v="1"/>
    <x v="5"/>
    <s v="CLE"/>
    <s v="CLE"/>
    <x v="76"/>
    <s v="E"/>
    <n v="7"/>
    <n v="162"/>
    <n v="81"/>
    <n v="60"/>
    <n v="102"/>
    <s v="N"/>
    <x v="0"/>
    <x v="0"/>
    <x v="0"/>
    <x v="1"/>
    <n v="0"/>
    <n v="729"/>
    <n v="5527"/>
    <n v="1465"/>
    <n v="254"/>
    <n v="31"/>
    <n v="116"/>
    <n v="492"/>
    <n v="817"/>
    <n v="132"/>
    <n v="72"/>
    <n v="15"/>
    <n v="48"/>
    <n v="861"/>
    <n v="776"/>
    <n v="4.91"/>
    <n v="24"/>
    <n v="7"/>
    <n v="28"/>
    <n v="4263"/>
    <n v="1556"/>
    <n v="170"/>
    <n v="547"/>
    <n v="702"/>
    <n v="141"/>
    <n v="161"/>
    <n v="0.97699999999999998"/>
    <x v="107"/>
    <s v="Cleveland Stadium"/>
    <n v="655181"/>
    <n v="99"/>
    <n v="100"/>
    <s v="CLE"/>
    <s v="CLE"/>
    <s v="CLE"/>
  </r>
  <r>
    <x v="114"/>
    <x v="1"/>
    <x v="1"/>
    <x v="5"/>
    <s v="DET"/>
    <s v="DET"/>
    <x v="77"/>
    <s v="E"/>
    <n v="3"/>
    <n v="161"/>
    <n v="81"/>
    <n v="84"/>
    <n v="77"/>
    <s v="N"/>
    <x v="0"/>
    <x v="0"/>
    <x v="0"/>
    <x v="1"/>
    <n v="0"/>
    <n v="729"/>
    <n v="5575"/>
    <n v="1413"/>
    <n v="254"/>
    <n v="45"/>
    <n v="202"/>
    <n v="526"/>
    <n v="926"/>
    <n v="75"/>
    <n v="41"/>
    <n v="27"/>
    <n v="53"/>
    <n v="688"/>
    <n v="612"/>
    <n v="3.78"/>
    <n v="31"/>
    <n v="11"/>
    <n v="40"/>
    <n v="4368"/>
    <n v="1313"/>
    <n v="141"/>
    <n v="556"/>
    <n v="943"/>
    <n v="143"/>
    <n v="152"/>
    <n v="0.97699999999999998"/>
    <x v="86"/>
    <s v="Tiger Stadium"/>
    <n v="2286609"/>
    <n v="100"/>
    <n v="98"/>
    <s v="DET"/>
    <s v="DET"/>
    <s v="DET"/>
  </r>
  <r>
    <x v="114"/>
    <x v="1"/>
    <x v="1"/>
    <x v="1"/>
    <s v="HOU"/>
    <s v="HOU"/>
    <x v="89"/>
    <s v="W"/>
    <n v="3"/>
    <n v="162"/>
    <n v="81"/>
    <n v="83"/>
    <n v="79"/>
    <s v="N"/>
    <x v="0"/>
    <x v="0"/>
    <x v="0"/>
    <x v="1"/>
    <n v="0"/>
    <n v="706"/>
    <n v="5582"/>
    <n v="1457"/>
    <n v="261"/>
    <n v="42"/>
    <n v="121"/>
    <n v="477"/>
    <n v="873"/>
    <n v="96"/>
    <n v="56"/>
    <n v="23"/>
    <n v="44"/>
    <n v="691"/>
    <n v="593"/>
    <n v="3.66"/>
    <n v="17"/>
    <n v="9"/>
    <n v="42"/>
    <n v="4374"/>
    <n v="1393"/>
    <n v="119"/>
    <n v="543"/>
    <n v="909"/>
    <n v="152"/>
    <n v="159"/>
    <n v="0.97599999999999998"/>
    <x v="121"/>
    <s v="Astrodome"/>
    <n v="1184314"/>
    <n v="97"/>
    <n v="96"/>
    <s v="HOU"/>
    <s v="HOU"/>
    <s v="HOU"/>
  </r>
  <r>
    <x v="114"/>
    <x v="1"/>
    <x v="1"/>
    <x v="5"/>
    <s v="KCA"/>
    <s v="KCR"/>
    <x v="91"/>
    <s v="W"/>
    <n v="1"/>
    <n v="162"/>
    <n v="82"/>
    <n v="91"/>
    <n v="71"/>
    <s v="Y"/>
    <x v="0"/>
    <x v="1"/>
    <x v="1"/>
    <x v="2"/>
    <n v="1"/>
    <n v="687"/>
    <n v="5500"/>
    <n v="1384"/>
    <n v="261"/>
    <n v="49"/>
    <n v="154"/>
    <n v="473"/>
    <n v="840"/>
    <n v="128"/>
    <n v="48"/>
    <n v="36"/>
    <n v="41"/>
    <n v="639"/>
    <n v="566"/>
    <n v="3.49"/>
    <n v="27"/>
    <n v="11"/>
    <n v="41"/>
    <n v="4383"/>
    <n v="1433"/>
    <n v="103"/>
    <n v="463"/>
    <n v="846"/>
    <n v="127"/>
    <n v="160"/>
    <n v="0.98"/>
    <x v="124"/>
    <s v="Royals Stadium"/>
    <n v="2162717"/>
    <n v="100"/>
    <n v="100"/>
    <s v="KCR"/>
    <s v="KCA"/>
    <s v="KCA"/>
  </r>
  <r>
    <x v="114"/>
    <x v="1"/>
    <x v="1"/>
    <x v="1"/>
    <s v="LAN"/>
    <s v="LAD"/>
    <x v="47"/>
    <s v="W"/>
    <n v="1"/>
    <n v="162"/>
    <n v="81"/>
    <n v="95"/>
    <n v="67"/>
    <s v="Y"/>
    <x v="0"/>
    <x v="0"/>
    <x v="0"/>
    <x v="1"/>
    <n v="0"/>
    <n v="682"/>
    <n v="5502"/>
    <n v="1434"/>
    <n v="226"/>
    <n v="28"/>
    <n v="129"/>
    <n v="539"/>
    <n v="846"/>
    <n v="136"/>
    <n v="58"/>
    <n v="31"/>
    <n v="46"/>
    <n v="579"/>
    <n v="482"/>
    <n v="2.96"/>
    <n v="37"/>
    <n v="21"/>
    <n v="36"/>
    <n v="4395"/>
    <n v="1280"/>
    <n v="102"/>
    <n v="462"/>
    <n v="979"/>
    <n v="166"/>
    <n v="131"/>
    <n v="0.97399999999999998"/>
    <x v="114"/>
    <s v="Dodger Stadium"/>
    <n v="3264593"/>
    <n v="97"/>
    <n v="96"/>
    <s v="LAD"/>
    <s v="LAN"/>
    <s v="LAN"/>
  </r>
  <r>
    <x v="114"/>
    <x v="1"/>
    <x v="1"/>
    <x v="5"/>
    <s v="MIN"/>
    <s v="MIN"/>
    <x v="79"/>
    <s v="W"/>
    <n v="4"/>
    <n v="162"/>
    <n v="84"/>
    <n v="77"/>
    <n v="85"/>
    <s v="N"/>
    <x v="0"/>
    <x v="0"/>
    <x v="0"/>
    <x v="1"/>
    <n v="0"/>
    <n v="705"/>
    <n v="5509"/>
    <n v="1453"/>
    <n v="282"/>
    <n v="41"/>
    <n v="141"/>
    <n v="502"/>
    <n v="779"/>
    <n v="68"/>
    <n v="44"/>
    <n v="31"/>
    <n v="47"/>
    <n v="782"/>
    <n v="710"/>
    <n v="4.4800000000000004"/>
    <n v="41"/>
    <n v="7"/>
    <n v="34"/>
    <n v="4279"/>
    <n v="1468"/>
    <n v="164"/>
    <n v="462"/>
    <n v="767"/>
    <n v="120"/>
    <n v="139"/>
    <n v="0.98"/>
    <x v="117"/>
    <s v="Hubert H Humphrey Metrodome"/>
    <n v="1651814"/>
    <n v="105"/>
    <n v="105"/>
    <s v="MIN"/>
    <s v="MIN"/>
    <s v="MIN"/>
  </r>
  <r>
    <x v="114"/>
    <x v="1"/>
    <x v="1"/>
    <x v="5"/>
    <s v="ML4"/>
    <s v="MIL"/>
    <x v="53"/>
    <s v="E"/>
    <n v="6"/>
    <n v="161"/>
    <n v="80"/>
    <n v="71"/>
    <n v="90"/>
    <s v="N"/>
    <x v="0"/>
    <x v="0"/>
    <x v="0"/>
    <x v="1"/>
    <n v="0"/>
    <n v="690"/>
    <n v="5568"/>
    <n v="1467"/>
    <n v="250"/>
    <n v="44"/>
    <n v="101"/>
    <n v="462"/>
    <n v="746"/>
    <n v="69"/>
    <n v="34"/>
    <n v="19"/>
    <n v="55"/>
    <n v="802"/>
    <n v="701"/>
    <n v="4.3899999999999997"/>
    <n v="34"/>
    <n v="5"/>
    <n v="37"/>
    <n v="4311"/>
    <n v="1510"/>
    <n v="175"/>
    <n v="499"/>
    <n v="777"/>
    <n v="142"/>
    <n v="153"/>
    <n v="0.97699999999999998"/>
    <x v="53"/>
    <s v="County Stadium"/>
    <n v="1360265"/>
    <n v="100"/>
    <n v="101"/>
    <s v="MIL"/>
    <s v="MIL"/>
    <s v="MIL"/>
  </r>
  <r>
    <x v="114"/>
    <x v="1"/>
    <x v="1"/>
    <x v="1"/>
    <s v="MON"/>
    <s v="WSN"/>
    <x v="13"/>
    <s v="E"/>
    <n v="3"/>
    <n v="161"/>
    <n v="81"/>
    <n v="84"/>
    <n v="77"/>
    <s v="N"/>
    <x v="0"/>
    <x v="0"/>
    <x v="0"/>
    <x v="1"/>
    <n v="0"/>
    <n v="633"/>
    <n v="5429"/>
    <n v="1342"/>
    <n v="242"/>
    <n v="49"/>
    <n v="118"/>
    <n v="492"/>
    <n v="880"/>
    <n v="169"/>
    <n v="77"/>
    <n v="26"/>
    <n v="45"/>
    <n v="636"/>
    <n v="574"/>
    <n v="3.55"/>
    <n v="13"/>
    <n v="13"/>
    <n v="53"/>
    <n v="4371"/>
    <n v="1346"/>
    <n v="99"/>
    <n v="509"/>
    <n v="870"/>
    <n v="121"/>
    <n v="152"/>
    <n v="0.98099999999999998"/>
    <x v="125"/>
    <s v="Stade Olympique"/>
    <n v="1502494"/>
    <n v="95"/>
    <n v="95"/>
    <s v="MON"/>
    <s v="MON"/>
    <s v="MON"/>
  </r>
  <r>
    <x v="114"/>
    <x v="1"/>
    <x v="1"/>
    <x v="5"/>
    <s v="NYA"/>
    <s v="NYY"/>
    <x v="73"/>
    <s v="E"/>
    <n v="2"/>
    <n v="161"/>
    <n v="80"/>
    <n v="97"/>
    <n v="64"/>
    <s v="N"/>
    <x v="0"/>
    <x v="0"/>
    <x v="0"/>
    <x v="1"/>
    <n v="0"/>
    <n v="839"/>
    <n v="5458"/>
    <n v="1458"/>
    <n v="272"/>
    <n v="31"/>
    <n v="176"/>
    <n v="620"/>
    <n v="771"/>
    <n v="155"/>
    <n v="53"/>
    <n v="50"/>
    <n v="60"/>
    <n v="660"/>
    <n v="590"/>
    <n v="3.69"/>
    <n v="25"/>
    <n v="9"/>
    <n v="49"/>
    <n v="4321"/>
    <n v="1373"/>
    <n v="157"/>
    <n v="518"/>
    <n v="907"/>
    <n v="126"/>
    <n v="172"/>
    <n v="0.97899999999999998"/>
    <x v="96"/>
    <s v="Yankee Stadium II"/>
    <n v="2214587"/>
    <n v="98"/>
    <n v="97"/>
    <s v="NYY"/>
    <s v="NYA"/>
    <s v="NYA"/>
  </r>
  <r>
    <x v="114"/>
    <x v="1"/>
    <x v="1"/>
    <x v="1"/>
    <s v="NYN"/>
    <s v="NYM"/>
    <x v="90"/>
    <s v="E"/>
    <n v="2"/>
    <n v="162"/>
    <n v="81"/>
    <n v="98"/>
    <n v="64"/>
    <s v="N"/>
    <x v="0"/>
    <x v="0"/>
    <x v="0"/>
    <x v="1"/>
    <n v="0"/>
    <n v="695"/>
    <n v="5549"/>
    <n v="1425"/>
    <n v="239"/>
    <n v="35"/>
    <n v="134"/>
    <n v="546"/>
    <n v="872"/>
    <n v="117"/>
    <n v="53"/>
    <n v="20"/>
    <n v="44"/>
    <n v="568"/>
    <n v="514"/>
    <n v="3.11"/>
    <n v="32"/>
    <n v="19"/>
    <n v="37"/>
    <n v="4464"/>
    <n v="1306"/>
    <n v="111"/>
    <n v="515"/>
    <n v="1039"/>
    <n v="115"/>
    <n v="138"/>
    <n v="0.98199999999999998"/>
    <x v="119"/>
    <s v="Shea Stadium"/>
    <n v="2761601"/>
    <n v="99"/>
    <n v="97"/>
    <s v="NYM"/>
    <s v="NYN"/>
    <s v="NYN"/>
  </r>
  <r>
    <x v="114"/>
    <x v="1"/>
    <x v="1"/>
    <x v="5"/>
    <s v="OAK"/>
    <s v="OAK"/>
    <x v="78"/>
    <s v="W"/>
    <n v="4"/>
    <n v="162"/>
    <n v="79"/>
    <n v="77"/>
    <n v="85"/>
    <s v="N"/>
    <x v="0"/>
    <x v="0"/>
    <x v="0"/>
    <x v="1"/>
    <n v="0"/>
    <n v="757"/>
    <n v="5581"/>
    <n v="1475"/>
    <n v="230"/>
    <n v="34"/>
    <n v="155"/>
    <n v="508"/>
    <n v="861"/>
    <n v="117"/>
    <n v="58"/>
    <n v="16"/>
    <n v="47"/>
    <n v="787"/>
    <n v="712"/>
    <n v="4.41"/>
    <n v="10"/>
    <n v="6"/>
    <n v="41"/>
    <n v="4359"/>
    <n v="1451"/>
    <n v="172"/>
    <n v="607"/>
    <n v="785"/>
    <n v="140"/>
    <n v="137"/>
    <n v="0.97699999999999998"/>
    <x v="123"/>
    <s v="Oakland Coliseum"/>
    <n v="1334599"/>
    <n v="92"/>
    <n v="92"/>
    <s v="OAK"/>
    <s v="OAK"/>
    <s v="OAK"/>
  </r>
  <r>
    <x v="114"/>
    <x v="1"/>
    <x v="1"/>
    <x v="1"/>
    <s v="PHI"/>
    <s v="PHI"/>
    <x v="44"/>
    <s v="E"/>
    <n v="5"/>
    <n v="162"/>
    <n v="81"/>
    <n v="75"/>
    <n v="87"/>
    <s v="N"/>
    <x v="0"/>
    <x v="0"/>
    <x v="0"/>
    <x v="1"/>
    <n v="0"/>
    <n v="667"/>
    <n v="5477"/>
    <n v="1343"/>
    <n v="238"/>
    <n v="47"/>
    <n v="141"/>
    <n v="527"/>
    <n v="1095"/>
    <n v="122"/>
    <n v="51"/>
    <n v="25"/>
    <n v="44"/>
    <n v="673"/>
    <n v="592"/>
    <n v="3.68"/>
    <n v="24"/>
    <n v="9"/>
    <n v="30"/>
    <n v="4341"/>
    <n v="1424"/>
    <n v="115"/>
    <n v="596"/>
    <n v="899"/>
    <n v="139"/>
    <n v="142"/>
    <n v="0.97799999999999998"/>
    <x v="71"/>
    <s v="Veterans Stadium"/>
    <n v="1830350"/>
    <n v="103"/>
    <n v="103"/>
    <s v="PHI"/>
    <s v="PHI"/>
    <s v="PHI"/>
  </r>
  <r>
    <x v="114"/>
    <x v="1"/>
    <x v="1"/>
    <x v="1"/>
    <s v="PIT"/>
    <s v="PIT"/>
    <x v="39"/>
    <s v="E"/>
    <n v="6"/>
    <n v="161"/>
    <n v="80"/>
    <n v="57"/>
    <n v="104"/>
    <s v="N"/>
    <x v="0"/>
    <x v="0"/>
    <x v="0"/>
    <x v="1"/>
    <n v="0"/>
    <n v="568"/>
    <n v="5436"/>
    <n v="1340"/>
    <n v="251"/>
    <n v="28"/>
    <n v="80"/>
    <n v="514"/>
    <n v="842"/>
    <n v="110"/>
    <n v="60"/>
    <n v="14"/>
    <n v="44"/>
    <n v="708"/>
    <n v="638"/>
    <n v="3.97"/>
    <n v="15"/>
    <n v="6"/>
    <n v="29"/>
    <n v="4336"/>
    <n v="1406"/>
    <n v="107"/>
    <n v="584"/>
    <n v="962"/>
    <n v="133"/>
    <n v="127"/>
    <n v="0.97899999999999998"/>
    <x v="77"/>
    <s v="Three Rivers Stadium"/>
    <n v="735900"/>
    <n v="99"/>
    <n v="100"/>
    <s v="PIT"/>
    <s v="PIT"/>
    <s v="PIT"/>
  </r>
  <r>
    <x v="114"/>
    <x v="1"/>
    <x v="1"/>
    <x v="1"/>
    <s v="SDN"/>
    <s v="SDP"/>
    <x v="92"/>
    <s v="W"/>
    <n v="3"/>
    <n v="162"/>
    <n v="81"/>
    <n v="83"/>
    <n v="79"/>
    <s v="N"/>
    <x v="0"/>
    <x v="0"/>
    <x v="0"/>
    <x v="1"/>
    <n v="0"/>
    <n v="650"/>
    <n v="5507"/>
    <n v="1405"/>
    <n v="241"/>
    <n v="28"/>
    <n v="109"/>
    <n v="513"/>
    <n v="809"/>
    <n v="60"/>
    <n v="39"/>
    <n v="23"/>
    <n v="32"/>
    <n v="622"/>
    <n v="549"/>
    <n v="3.4"/>
    <n v="26"/>
    <n v="19"/>
    <n v="44"/>
    <n v="4354"/>
    <n v="1399"/>
    <n v="127"/>
    <n v="443"/>
    <n v="727"/>
    <n v="124"/>
    <n v="158"/>
    <n v="0.98"/>
    <x v="126"/>
    <s v="Jack Murphy Stadium"/>
    <n v="2210352"/>
    <n v="99"/>
    <n v="99"/>
    <s v="SDP"/>
    <s v="SDN"/>
    <s v="SDN"/>
  </r>
  <r>
    <x v="114"/>
    <x v="1"/>
    <x v="1"/>
    <x v="5"/>
    <s v="SEA"/>
    <s v="SEA"/>
    <x v="93"/>
    <s v="W"/>
    <n v="6"/>
    <n v="162"/>
    <n v="83"/>
    <n v="74"/>
    <n v="88"/>
    <s v="N"/>
    <x v="0"/>
    <x v="0"/>
    <x v="0"/>
    <x v="1"/>
    <n v="0"/>
    <n v="719"/>
    <n v="5521"/>
    <n v="1410"/>
    <n v="277"/>
    <n v="38"/>
    <n v="171"/>
    <n v="564"/>
    <n v="942"/>
    <n v="94"/>
    <n v="35"/>
    <n v="31"/>
    <n v="41"/>
    <n v="818"/>
    <n v="744"/>
    <n v="4.68"/>
    <n v="23"/>
    <n v="8"/>
    <n v="30"/>
    <n v="4296"/>
    <n v="1456"/>
    <n v="154"/>
    <n v="637"/>
    <n v="868"/>
    <n v="122"/>
    <n v="156"/>
    <n v="0.98"/>
    <x v="129"/>
    <s v="Kingdome"/>
    <n v="1128696"/>
    <n v="100"/>
    <n v="101"/>
    <s v="SEA"/>
    <s v="SEA"/>
    <s v="SEA"/>
  </r>
  <r>
    <x v="114"/>
    <x v="1"/>
    <x v="1"/>
    <x v="1"/>
    <s v="SFN"/>
    <s v="SFG"/>
    <x v="42"/>
    <s v="W"/>
    <n v="6"/>
    <n v="162"/>
    <n v="81"/>
    <n v="62"/>
    <n v="100"/>
    <s v="N"/>
    <x v="0"/>
    <x v="0"/>
    <x v="0"/>
    <x v="1"/>
    <n v="0"/>
    <n v="556"/>
    <n v="5420"/>
    <n v="1263"/>
    <n v="217"/>
    <n v="31"/>
    <n v="115"/>
    <n v="488"/>
    <n v="962"/>
    <n v="99"/>
    <n v="55"/>
    <n v="37"/>
    <n v="25"/>
    <n v="674"/>
    <n v="581"/>
    <n v="3.61"/>
    <n v="13"/>
    <n v="5"/>
    <n v="24"/>
    <n v="4344"/>
    <n v="1348"/>
    <n v="125"/>
    <n v="572"/>
    <n v="985"/>
    <n v="148"/>
    <n v="134"/>
    <n v="0.97599999999999998"/>
    <x v="115"/>
    <s v="Candlestick Park"/>
    <n v="818697"/>
    <n v="95"/>
    <n v="96"/>
    <s v="SFG"/>
    <s v="SFN"/>
    <s v="SFN"/>
  </r>
  <r>
    <x v="114"/>
    <x v="1"/>
    <x v="1"/>
    <x v="1"/>
    <s v="SLN"/>
    <s v="STL"/>
    <x v="40"/>
    <s v="E"/>
    <n v="1"/>
    <n v="162"/>
    <n v="81"/>
    <n v="101"/>
    <n v="61"/>
    <s v="Y"/>
    <x v="0"/>
    <x v="1"/>
    <x v="1"/>
    <x v="1"/>
    <n v="0"/>
    <n v="747"/>
    <n v="5467"/>
    <n v="1446"/>
    <n v="245"/>
    <n v="59"/>
    <n v="87"/>
    <n v="586"/>
    <n v="853"/>
    <n v="314"/>
    <n v="96"/>
    <n v="18"/>
    <n v="41"/>
    <n v="572"/>
    <n v="505"/>
    <n v="3.1"/>
    <n v="37"/>
    <n v="20"/>
    <n v="44"/>
    <n v="4392"/>
    <n v="1343"/>
    <n v="98"/>
    <n v="453"/>
    <n v="798"/>
    <n v="108"/>
    <n v="166"/>
    <n v="0.98299999999999998"/>
    <x v="83"/>
    <s v="Busch Stadium II"/>
    <n v="2637563"/>
    <n v="100"/>
    <n v="99"/>
    <s v="STL"/>
    <s v="SLN"/>
    <s v="SLN"/>
  </r>
  <r>
    <x v="114"/>
    <x v="1"/>
    <x v="1"/>
    <x v="5"/>
    <s v="TEX"/>
    <s v="TEX"/>
    <x v="88"/>
    <s v="W"/>
    <n v="7"/>
    <n v="161"/>
    <n v="80"/>
    <n v="62"/>
    <n v="99"/>
    <s v="N"/>
    <x v="0"/>
    <x v="0"/>
    <x v="0"/>
    <x v="1"/>
    <n v="0"/>
    <n v="617"/>
    <n v="5361"/>
    <n v="1359"/>
    <n v="213"/>
    <n v="41"/>
    <n v="129"/>
    <n v="530"/>
    <n v="819"/>
    <n v="130"/>
    <n v="76"/>
    <n v="33"/>
    <n v="45"/>
    <n v="785"/>
    <n v="715"/>
    <n v="4.5599999999999996"/>
    <n v="18"/>
    <n v="5"/>
    <n v="33"/>
    <n v="4235"/>
    <n v="1479"/>
    <n v="173"/>
    <n v="501"/>
    <n v="863"/>
    <n v="120"/>
    <n v="145"/>
    <n v="0.98"/>
    <x v="128"/>
    <s v="Arlington Stadium"/>
    <n v="1112497"/>
    <n v="101"/>
    <n v="102"/>
    <s v="TEX"/>
    <s v="TEX"/>
    <s v="TEX"/>
  </r>
  <r>
    <x v="114"/>
    <x v="1"/>
    <x v="1"/>
    <x v="5"/>
    <s v="TOR"/>
    <s v="TOR"/>
    <x v="94"/>
    <s v="E"/>
    <n v="1"/>
    <n v="161"/>
    <n v="80"/>
    <n v="99"/>
    <n v="62"/>
    <s v="Y"/>
    <x v="0"/>
    <x v="0"/>
    <x v="0"/>
    <x v="1"/>
    <n v="0"/>
    <n v="759"/>
    <n v="5508"/>
    <n v="1482"/>
    <n v="281"/>
    <n v="53"/>
    <n v="158"/>
    <n v="503"/>
    <n v="807"/>
    <n v="144"/>
    <n v="77"/>
    <n v="30"/>
    <n v="44"/>
    <n v="588"/>
    <n v="532"/>
    <n v="3.31"/>
    <n v="18"/>
    <n v="9"/>
    <n v="47"/>
    <n v="4344"/>
    <n v="1312"/>
    <n v="147"/>
    <n v="484"/>
    <n v="823"/>
    <n v="125"/>
    <n v="164"/>
    <n v="0.98"/>
    <x v="130"/>
    <s v="Exhibition Stadium"/>
    <n v="2468925"/>
    <n v="104"/>
    <n v="103"/>
    <s v="TOR"/>
    <s v="TOR"/>
    <s v="TOR"/>
  </r>
  <r>
    <x v="115"/>
    <x v="1"/>
    <x v="1"/>
    <x v="1"/>
    <s v="ATL"/>
    <s v="ATL"/>
    <x v="24"/>
    <s v="W"/>
    <n v="6"/>
    <n v="161"/>
    <n v="81"/>
    <n v="72"/>
    <n v="89"/>
    <s v="N"/>
    <x v="0"/>
    <x v="0"/>
    <x v="0"/>
    <x v="1"/>
    <n v="0"/>
    <n v="615"/>
    <n v="5384"/>
    <n v="1348"/>
    <n v="241"/>
    <n v="24"/>
    <n v="138"/>
    <n v="538"/>
    <n v="904"/>
    <n v="93"/>
    <n v="76"/>
    <n v="24"/>
    <n v="42"/>
    <n v="719"/>
    <n v="629"/>
    <n v="3.97"/>
    <n v="17"/>
    <n v="5"/>
    <n v="39"/>
    <n v="4274"/>
    <n v="1443"/>
    <n v="117"/>
    <n v="576"/>
    <n v="932"/>
    <n v="141"/>
    <n v="181"/>
    <n v="0.97799999999999998"/>
    <x v="122"/>
    <s v="Atlanta-Fulton County Stadium"/>
    <n v="1387181"/>
    <n v="105"/>
    <n v="106"/>
    <s v="ATL"/>
    <s v="ATL"/>
    <s v="ATL"/>
  </r>
  <r>
    <x v="115"/>
    <x v="1"/>
    <x v="1"/>
    <x v="5"/>
    <s v="BAL"/>
    <s v="BAL"/>
    <x v="37"/>
    <s v="E"/>
    <n v="7"/>
    <n v="162"/>
    <n v="79"/>
    <n v="73"/>
    <n v="89"/>
    <s v="N"/>
    <x v="0"/>
    <x v="0"/>
    <x v="0"/>
    <x v="1"/>
    <n v="0"/>
    <n v="708"/>
    <n v="5524"/>
    <n v="1425"/>
    <n v="223"/>
    <n v="13"/>
    <n v="169"/>
    <n v="563"/>
    <n v="862"/>
    <n v="64"/>
    <n v="34"/>
    <n v="31"/>
    <n v="51"/>
    <n v="760"/>
    <n v="687"/>
    <n v="4.3"/>
    <n v="17"/>
    <n v="6"/>
    <n v="39"/>
    <n v="4310"/>
    <n v="1451"/>
    <n v="177"/>
    <n v="535"/>
    <n v="954"/>
    <n v="135"/>
    <n v="163"/>
    <n v="0.97799999999999998"/>
    <x v="36"/>
    <s v="Memorial Stadium"/>
    <n v="1973176"/>
    <n v="98"/>
    <n v="99"/>
    <s v="BAL"/>
    <s v="BAL"/>
    <s v="BAL"/>
  </r>
  <r>
    <x v="115"/>
    <x v="1"/>
    <x v="1"/>
    <x v="5"/>
    <s v="BOS"/>
    <s v="BOS"/>
    <x v="74"/>
    <s v="E"/>
    <n v="1"/>
    <n v="161"/>
    <n v="81"/>
    <n v="95"/>
    <n v="66"/>
    <s v="Y"/>
    <x v="0"/>
    <x v="1"/>
    <x v="1"/>
    <x v="1"/>
    <n v="0"/>
    <n v="794"/>
    <n v="5498"/>
    <n v="1488"/>
    <n v="320"/>
    <n v="21"/>
    <n v="144"/>
    <n v="595"/>
    <n v="707"/>
    <n v="41"/>
    <n v="34"/>
    <n v="66"/>
    <n v="52"/>
    <n v="696"/>
    <n v="625"/>
    <n v="3.93"/>
    <n v="36"/>
    <n v="6"/>
    <n v="41"/>
    <n v="4289"/>
    <n v="1469"/>
    <n v="167"/>
    <n v="474"/>
    <n v="1033"/>
    <n v="129"/>
    <n v="146"/>
    <n v="0.97899999999999998"/>
    <x v="92"/>
    <s v="Fenway Park II"/>
    <n v="2147641"/>
    <n v="101"/>
    <n v="100"/>
    <s v="BOS"/>
    <s v="BOS"/>
    <s v="BOS"/>
  </r>
  <r>
    <x v="115"/>
    <x v="1"/>
    <x v="1"/>
    <x v="5"/>
    <s v="CAL"/>
    <s v="ANA"/>
    <x v="87"/>
    <s v="W"/>
    <n v="1"/>
    <n v="162"/>
    <n v="82"/>
    <n v="92"/>
    <n v="70"/>
    <s v="Y"/>
    <x v="0"/>
    <x v="0"/>
    <x v="0"/>
    <x v="1"/>
    <n v="0"/>
    <n v="786"/>
    <n v="5433"/>
    <n v="1387"/>
    <n v="236"/>
    <n v="36"/>
    <n v="167"/>
    <n v="671"/>
    <n v="860"/>
    <n v="109"/>
    <n v="42"/>
    <n v="40"/>
    <n v="61"/>
    <n v="684"/>
    <n v="621"/>
    <n v="3.84"/>
    <n v="29"/>
    <n v="12"/>
    <n v="40"/>
    <n v="4368"/>
    <n v="1356"/>
    <n v="153"/>
    <n v="478"/>
    <n v="955"/>
    <n v="107"/>
    <n v="156"/>
    <n v="0.98299999999999998"/>
    <x v="120"/>
    <s v="Anaheim Stadium"/>
    <n v="2655872"/>
    <n v="99"/>
    <n v="99"/>
    <s v="CAL"/>
    <s v="CAL"/>
    <s v="CAL"/>
  </r>
  <r>
    <x v="115"/>
    <x v="1"/>
    <x v="1"/>
    <x v="5"/>
    <s v="CHA"/>
    <s v="CHW"/>
    <x v="75"/>
    <s v="W"/>
    <n v="5"/>
    <n v="162"/>
    <n v="81"/>
    <n v="72"/>
    <n v="90"/>
    <s v="N"/>
    <x v="0"/>
    <x v="0"/>
    <x v="0"/>
    <x v="1"/>
    <n v="0"/>
    <n v="644"/>
    <n v="5406"/>
    <n v="1335"/>
    <n v="197"/>
    <n v="34"/>
    <n v="121"/>
    <n v="487"/>
    <n v="940"/>
    <n v="115"/>
    <n v="54"/>
    <n v="34"/>
    <n v="53"/>
    <n v="699"/>
    <n v="630"/>
    <n v="3.93"/>
    <n v="18"/>
    <n v="8"/>
    <n v="38"/>
    <n v="4327"/>
    <n v="1361"/>
    <n v="143"/>
    <n v="561"/>
    <n v="895"/>
    <n v="117"/>
    <n v="142"/>
    <n v="0.98099999999999998"/>
    <x v="85"/>
    <s v="Comiskey Park"/>
    <n v="1424313"/>
    <n v="104"/>
    <n v="104"/>
    <s v="CHW"/>
    <s v="CHA"/>
    <s v="CHA"/>
  </r>
  <r>
    <x v="115"/>
    <x v="1"/>
    <x v="1"/>
    <x v="1"/>
    <s v="CHN"/>
    <s v="CHC"/>
    <x v="25"/>
    <s v="E"/>
    <n v="5"/>
    <n v="160"/>
    <n v="80"/>
    <n v="70"/>
    <n v="90"/>
    <s v="N"/>
    <x v="0"/>
    <x v="0"/>
    <x v="0"/>
    <x v="1"/>
    <n v="0"/>
    <n v="680"/>
    <n v="5499"/>
    <n v="1409"/>
    <n v="258"/>
    <n v="27"/>
    <n v="155"/>
    <n v="508"/>
    <n v="966"/>
    <n v="132"/>
    <n v="62"/>
    <n v="15"/>
    <n v="51"/>
    <n v="781"/>
    <n v="721"/>
    <n v="4.49"/>
    <n v="11"/>
    <n v="6"/>
    <n v="42"/>
    <n v="4335"/>
    <n v="1546"/>
    <n v="143"/>
    <n v="557"/>
    <n v="962"/>
    <n v="124"/>
    <n v="147"/>
    <n v="0.98"/>
    <x v="88"/>
    <s v="Wrigley Field"/>
    <n v="1859102"/>
    <n v="107"/>
    <n v="108"/>
    <s v="CHC"/>
    <s v="CHN"/>
    <s v="CHN"/>
  </r>
  <r>
    <x v="115"/>
    <x v="1"/>
    <x v="1"/>
    <x v="1"/>
    <s v="CIN"/>
    <s v="CIN"/>
    <x v="26"/>
    <s v="W"/>
    <n v="2"/>
    <n v="162"/>
    <n v="81"/>
    <n v="86"/>
    <n v="76"/>
    <s v="N"/>
    <x v="0"/>
    <x v="0"/>
    <x v="0"/>
    <x v="1"/>
    <n v="0"/>
    <n v="732"/>
    <n v="5536"/>
    <n v="1404"/>
    <n v="237"/>
    <n v="35"/>
    <n v="144"/>
    <n v="586"/>
    <n v="920"/>
    <n v="177"/>
    <n v="53"/>
    <n v="18"/>
    <n v="41"/>
    <n v="717"/>
    <n v="638"/>
    <n v="3.91"/>
    <n v="14"/>
    <n v="8"/>
    <n v="45"/>
    <n v="4404"/>
    <n v="1465"/>
    <n v="136"/>
    <n v="524"/>
    <n v="924"/>
    <n v="140"/>
    <n v="160"/>
    <n v="0.97799999999999998"/>
    <x v="25"/>
    <s v="Riverfront Stadium"/>
    <n v="1692432"/>
    <n v="104"/>
    <n v="104"/>
    <s v="CIN"/>
    <s v="CIN"/>
    <s v="CIN"/>
  </r>
  <r>
    <x v="115"/>
    <x v="1"/>
    <x v="1"/>
    <x v="5"/>
    <s v="CLE"/>
    <s v="CLE"/>
    <x v="76"/>
    <s v="E"/>
    <n v="5"/>
    <n v="163"/>
    <n v="81"/>
    <n v="84"/>
    <n v="78"/>
    <s v="N"/>
    <x v="0"/>
    <x v="0"/>
    <x v="0"/>
    <x v="1"/>
    <n v="0"/>
    <n v="831"/>
    <n v="5702"/>
    <n v="1620"/>
    <n v="270"/>
    <n v="45"/>
    <n v="157"/>
    <n v="456"/>
    <n v="944"/>
    <n v="141"/>
    <n v="54"/>
    <n v="24"/>
    <n v="49"/>
    <n v="841"/>
    <n v="736"/>
    <n v="4.58"/>
    <n v="31"/>
    <n v="7"/>
    <n v="34"/>
    <n v="4343"/>
    <n v="1548"/>
    <n v="167"/>
    <n v="605"/>
    <n v="744"/>
    <n v="157"/>
    <n v="148"/>
    <n v="0.97499999999999998"/>
    <x v="107"/>
    <s v="Cleveland Stadium"/>
    <n v="1471805"/>
    <n v="98"/>
    <n v="99"/>
    <s v="CLE"/>
    <s v="CLE"/>
    <s v="CLE"/>
  </r>
  <r>
    <x v="115"/>
    <x v="1"/>
    <x v="1"/>
    <x v="5"/>
    <s v="DET"/>
    <s v="DET"/>
    <x v="77"/>
    <s v="E"/>
    <n v="3"/>
    <n v="162"/>
    <n v="81"/>
    <n v="87"/>
    <n v="75"/>
    <s v="N"/>
    <x v="0"/>
    <x v="0"/>
    <x v="0"/>
    <x v="1"/>
    <n v="0"/>
    <n v="798"/>
    <n v="5512"/>
    <n v="1447"/>
    <n v="234"/>
    <n v="30"/>
    <n v="198"/>
    <n v="613"/>
    <n v="885"/>
    <n v="138"/>
    <n v="58"/>
    <n v="43"/>
    <n v="49"/>
    <n v="714"/>
    <n v="645"/>
    <n v="4.0199999999999996"/>
    <n v="33"/>
    <n v="12"/>
    <n v="38"/>
    <n v="4331"/>
    <n v="1374"/>
    <n v="183"/>
    <n v="571"/>
    <n v="880"/>
    <n v="108"/>
    <n v="163"/>
    <n v="0.98199999999999998"/>
    <x v="86"/>
    <s v="Tiger Stadium"/>
    <n v="1899437"/>
    <n v="100"/>
    <n v="99"/>
    <s v="DET"/>
    <s v="DET"/>
    <s v="DET"/>
  </r>
  <r>
    <x v="115"/>
    <x v="1"/>
    <x v="1"/>
    <x v="1"/>
    <s v="HOU"/>
    <s v="HOU"/>
    <x v="89"/>
    <s v="W"/>
    <n v="1"/>
    <n v="162"/>
    <n v="81"/>
    <n v="96"/>
    <n v="66"/>
    <s v="Y"/>
    <x v="0"/>
    <x v="0"/>
    <x v="0"/>
    <x v="1"/>
    <n v="0"/>
    <n v="654"/>
    <n v="5441"/>
    <n v="1388"/>
    <n v="244"/>
    <n v="32"/>
    <n v="125"/>
    <n v="536"/>
    <n v="916"/>
    <n v="163"/>
    <n v="75"/>
    <n v="24"/>
    <n v="41"/>
    <n v="569"/>
    <n v="509"/>
    <n v="3.15"/>
    <n v="18"/>
    <n v="19"/>
    <n v="51"/>
    <n v="4369"/>
    <n v="1203"/>
    <n v="116"/>
    <n v="523"/>
    <n v="1160"/>
    <n v="130"/>
    <n v="108"/>
    <n v="0.97899999999999998"/>
    <x v="121"/>
    <s v="Astrodome"/>
    <n v="1734276"/>
    <n v="97"/>
    <n v="96"/>
    <s v="HOU"/>
    <s v="HOU"/>
    <s v="HOU"/>
  </r>
  <r>
    <x v="115"/>
    <x v="1"/>
    <x v="1"/>
    <x v="5"/>
    <s v="KCA"/>
    <s v="KCR"/>
    <x v="91"/>
    <s v="W"/>
    <n v="3"/>
    <n v="162"/>
    <n v="81"/>
    <n v="76"/>
    <n v="86"/>
    <s v="N"/>
    <x v="0"/>
    <x v="0"/>
    <x v="0"/>
    <x v="1"/>
    <n v="0"/>
    <n v="654"/>
    <n v="5561"/>
    <n v="1403"/>
    <n v="264"/>
    <n v="45"/>
    <n v="137"/>
    <n v="474"/>
    <n v="919"/>
    <n v="97"/>
    <n v="46"/>
    <n v="36"/>
    <n v="33"/>
    <n v="673"/>
    <n v="612"/>
    <n v="3.82"/>
    <n v="24"/>
    <n v="13"/>
    <n v="31"/>
    <n v="4322"/>
    <n v="1413"/>
    <n v="121"/>
    <n v="479"/>
    <n v="888"/>
    <n v="123"/>
    <n v="153"/>
    <n v="0.98"/>
    <x v="124"/>
    <s v="Royals Stadium"/>
    <n v="2320794"/>
    <n v="102"/>
    <n v="101"/>
    <s v="KCR"/>
    <s v="KCA"/>
    <s v="KCA"/>
  </r>
  <r>
    <x v="115"/>
    <x v="1"/>
    <x v="1"/>
    <x v="1"/>
    <s v="LAN"/>
    <s v="LAD"/>
    <x v="47"/>
    <s v="W"/>
    <n v="5"/>
    <n v="162"/>
    <n v="81"/>
    <n v="73"/>
    <n v="89"/>
    <s v="N"/>
    <x v="0"/>
    <x v="0"/>
    <x v="0"/>
    <x v="1"/>
    <n v="0"/>
    <n v="638"/>
    <n v="5471"/>
    <n v="1373"/>
    <n v="232"/>
    <n v="14"/>
    <n v="130"/>
    <n v="478"/>
    <n v="966"/>
    <n v="155"/>
    <n v="67"/>
    <n v="32"/>
    <n v="39"/>
    <n v="679"/>
    <n v="608"/>
    <n v="3.76"/>
    <n v="35"/>
    <n v="14"/>
    <n v="25"/>
    <n v="4363"/>
    <n v="1428"/>
    <n v="115"/>
    <n v="499"/>
    <n v="1051"/>
    <n v="181"/>
    <n v="118"/>
    <n v="0.97099999999999997"/>
    <x v="114"/>
    <s v="Dodger Stadium"/>
    <n v="3023208"/>
    <n v="93"/>
    <n v="93"/>
    <s v="LAD"/>
    <s v="LAN"/>
    <s v="LAN"/>
  </r>
  <r>
    <x v="115"/>
    <x v="1"/>
    <x v="1"/>
    <x v="5"/>
    <s v="MIN"/>
    <s v="MIN"/>
    <x v="79"/>
    <s v="W"/>
    <n v="6"/>
    <n v="162"/>
    <n v="81"/>
    <n v="71"/>
    <n v="91"/>
    <s v="N"/>
    <x v="0"/>
    <x v="0"/>
    <x v="0"/>
    <x v="1"/>
    <n v="0"/>
    <n v="741"/>
    <n v="5531"/>
    <n v="1446"/>
    <n v="257"/>
    <n v="39"/>
    <n v="196"/>
    <n v="501"/>
    <n v="977"/>
    <n v="81"/>
    <n v="61"/>
    <n v="37"/>
    <n v="38"/>
    <n v="839"/>
    <n v="759"/>
    <n v="4.7699999999999996"/>
    <n v="39"/>
    <n v="6"/>
    <n v="24"/>
    <n v="4298"/>
    <n v="1579"/>
    <n v="200"/>
    <n v="503"/>
    <n v="937"/>
    <n v="118"/>
    <n v="168"/>
    <n v="0.98"/>
    <x v="117"/>
    <s v="Hubert H Humphrey Metrodome"/>
    <n v="1255453"/>
    <n v="102"/>
    <n v="102"/>
    <s v="MIN"/>
    <s v="MIN"/>
    <s v="MIN"/>
  </r>
  <r>
    <x v="115"/>
    <x v="1"/>
    <x v="1"/>
    <x v="5"/>
    <s v="ML4"/>
    <s v="MIL"/>
    <x v="53"/>
    <s v="E"/>
    <n v="6"/>
    <n v="161"/>
    <n v="80"/>
    <n v="77"/>
    <n v="84"/>
    <s v="N"/>
    <x v="0"/>
    <x v="0"/>
    <x v="0"/>
    <x v="1"/>
    <n v="0"/>
    <n v="667"/>
    <n v="5461"/>
    <n v="1393"/>
    <n v="255"/>
    <n v="38"/>
    <n v="127"/>
    <n v="530"/>
    <n v="986"/>
    <n v="100"/>
    <n v="50"/>
    <n v="27"/>
    <n v="53"/>
    <n v="734"/>
    <n v="638"/>
    <n v="4.01"/>
    <n v="29"/>
    <n v="12"/>
    <n v="32"/>
    <n v="4295"/>
    <n v="1478"/>
    <n v="158"/>
    <n v="494"/>
    <n v="952"/>
    <n v="146"/>
    <n v="146"/>
    <n v="0.97599999999999998"/>
    <x v="53"/>
    <s v="County Stadium"/>
    <n v="1265041"/>
    <n v="103"/>
    <n v="104"/>
    <s v="MIL"/>
    <s v="MIL"/>
    <s v="MIL"/>
  </r>
  <r>
    <x v="115"/>
    <x v="1"/>
    <x v="1"/>
    <x v="1"/>
    <s v="MON"/>
    <s v="WSN"/>
    <x v="13"/>
    <s v="E"/>
    <n v="4"/>
    <n v="161"/>
    <n v="80"/>
    <n v="78"/>
    <n v="83"/>
    <s v="N"/>
    <x v="0"/>
    <x v="0"/>
    <x v="0"/>
    <x v="1"/>
    <n v="0"/>
    <n v="637"/>
    <n v="5508"/>
    <n v="1401"/>
    <n v="255"/>
    <n v="50"/>
    <n v="110"/>
    <n v="537"/>
    <n v="1016"/>
    <n v="193"/>
    <n v="95"/>
    <n v="33"/>
    <n v="42"/>
    <n v="688"/>
    <n v="616"/>
    <n v="3.78"/>
    <n v="15"/>
    <n v="9"/>
    <n v="50"/>
    <n v="4399"/>
    <n v="1350"/>
    <n v="119"/>
    <n v="566"/>
    <n v="1051"/>
    <n v="133"/>
    <n v="132"/>
    <n v="0.97899999999999998"/>
    <x v="125"/>
    <s v="Stade Olympique"/>
    <n v="1128981"/>
    <n v="100"/>
    <n v="100"/>
    <s v="MON"/>
    <s v="MON"/>
    <s v="MON"/>
  </r>
  <r>
    <x v="115"/>
    <x v="1"/>
    <x v="1"/>
    <x v="5"/>
    <s v="NYA"/>
    <s v="NYY"/>
    <x v="73"/>
    <s v="E"/>
    <n v="2"/>
    <n v="162"/>
    <n v="80"/>
    <n v="90"/>
    <n v="72"/>
    <s v="N"/>
    <x v="0"/>
    <x v="0"/>
    <x v="0"/>
    <x v="1"/>
    <n v="0"/>
    <n v="797"/>
    <n v="5570"/>
    <n v="1512"/>
    <n v="275"/>
    <n v="23"/>
    <n v="188"/>
    <n v="645"/>
    <n v="911"/>
    <n v="139"/>
    <n v="48"/>
    <n v="28"/>
    <n v="46"/>
    <n v="738"/>
    <n v="659"/>
    <n v="4.1100000000000003"/>
    <n v="13"/>
    <n v="8"/>
    <n v="58"/>
    <n v="4330"/>
    <n v="1461"/>
    <n v="175"/>
    <n v="492"/>
    <n v="878"/>
    <n v="127"/>
    <n v="153"/>
    <n v="0.97899999999999998"/>
    <x v="96"/>
    <s v="Yankee Stadium II"/>
    <n v="2268030"/>
    <n v="99"/>
    <n v="98"/>
    <s v="NYY"/>
    <s v="NYA"/>
    <s v="NYA"/>
  </r>
  <r>
    <x v="115"/>
    <x v="1"/>
    <x v="1"/>
    <x v="1"/>
    <s v="NYN"/>
    <s v="NYM"/>
    <x v="90"/>
    <s v="E"/>
    <n v="1"/>
    <n v="162"/>
    <n v="81"/>
    <n v="108"/>
    <n v="54"/>
    <s v="Y"/>
    <x v="0"/>
    <x v="1"/>
    <x v="1"/>
    <x v="2"/>
    <n v="1"/>
    <n v="783"/>
    <n v="5558"/>
    <n v="1462"/>
    <n v="261"/>
    <n v="31"/>
    <n v="148"/>
    <n v="631"/>
    <n v="968"/>
    <n v="118"/>
    <n v="48"/>
    <n v="31"/>
    <n v="53"/>
    <n v="578"/>
    <n v="513"/>
    <n v="3.11"/>
    <n v="27"/>
    <n v="11"/>
    <n v="46"/>
    <n v="4452"/>
    <n v="1304"/>
    <n v="103"/>
    <n v="509"/>
    <n v="1083"/>
    <n v="138"/>
    <n v="145"/>
    <n v="0.97799999999999998"/>
    <x v="119"/>
    <s v="Shea Stadium"/>
    <n v="2767601"/>
    <n v="98"/>
    <n v="96"/>
    <s v="NYM"/>
    <s v="NYN"/>
    <s v="NYN"/>
  </r>
  <r>
    <x v="115"/>
    <x v="1"/>
    <x v="1"/>
    <x v="5"/>
    <s v="OAK"/>
    <s v="OAK"/>
    <x v="78"/>
    <s v="W"/>
    <n v="3"/>
    <n v="162"/>
    <n v="83"/>
    <n v="76"/>
    <n v="86"/>
    <s v="N"/>
    <x v="0"/>
    <x v="0"/>
    <x v="0"/>
    <x v="1"/>
    <n v="0"/>
    <n v="731"/>
    <n v="5435"/>
    <n v="1370"/>
    <n v="213"/>
    <n v="25"/>
    <n v="163"/>
    <n v="553"/>
    <n v="983"/>
    <n v="139"/>
    <n v="61"/>
    <n v="32"/>
    <n v="51"/>
    <n v="760"/>
    <n v="686"/>
    <n v="4.3099999999999996"/>
    <n v="22"/>
    <n v="8"/>
    <n v="37"/>
    <n v="4299"/>
    <n v="1334"/>
    <n v="166"/>
    <n v="667"/>
    <n v="937"/>
    <n v="135"/>
    <n v="120"/>
    <n v="0.97799999999999998"/>
    <x v="123"/>
    <s v="Oakland Coliseum"/>
    <n v="1314646"/>
    <n v="92"/>
    <n v="92"/>
    <s v="OAK"/>
    <s v="OAK"/>
    <s v="OAK"/>
  </r>
  <r>
    <x v="115"/>
    <x v="1"/>
    <x v="1"/>
    <x v="1"/>
    <s v="PHI"/>
    <s v="PHI"/>
    <x v="44"/>
    <s v="E"/>
    <n v="2"/>
    <n v="161"/>
    <n v="80"/>
    <n v="86"/>
    <n v="75"/>
    <s v="N"/>
    <x v="0"/>
    <x v="0"/>
    <x v="0"/>
    <x v="1"/>
    <n v="0"/>
    <n v="739"/>
    <n v="5483"/>
    <n v="1386"/>
    <n v="266"/>
    <n v="39"/>
    <n v="154"/>
    <n v="589"/>
    <n v="1154"/>
    <n v="153"/>
    <n v="59"/>
    <n v="40"/>
    <n v="51"/>
    <n v="713"/>
    <n v="621"/>
    <n v="3.85"/>
    <n v="22"/>
    <n v="11"/>
    <n v="39"/>
    <n v="4355"/>
    <n v="1473"/>
    <n v="130"/>
    <n v="553"/>
    <n v="874"/>
    <n v="137"/>
    <n v="157"/>
    <n v="0.97799999999999998"/>
    <x v="71"/>
    <s v="Veterans Stadium"/>
    <n v="1933335"/>
    <n v="104"/>
    <n v="104"/>
    <s v="PHI"/>
    <s v="PHI"/>
    <s v="PHI"/>
  </r>
  <r>
    <x v="115"/>
    <x v="1"/>
    <x v="1"/>
    <x v="1"/>
    <s v="PIT"/>
    <s v="PIT"/>
    <x v="39"/>
    <s v="E"/>
    <n v="6"/>
    <n v="162"/>
    <n v="81"/>
    <n v="64"/>
    <n v="98"/>
    <s v="N"/>
    <x v="0"/>
    <x v="0"/>
    <x v="0"/>
    <x v="1"/>
    <n v="0"/>
    <n v="663"/>
    <n v="5456"/>
    <n v="1366"/>
    <n v="273"/>
    <n v="33"/>
    <n v="111"/>
    <n v="569"/>
    <n v="929"/>
    <n v="152"/>
    <n v="84"/>
    <n v="20"/>
    <n v="44"/>
    <n v="700"/>
    <n v="629"/>
    <n v="3.9"/>
    <n v="17"/>
    <n v="9"/>
    <n v="30"/>
    <n v="4352"/>
    <n v="1397"/>
    <n v="138"/>
    <n v="570"/>
    <n v="924"/>
    <n v="143"/>
    <n v="134"/>
    <n v="0.97799999999999998"/>
    <x v="77"/>
    <s v="Three Rivers Stadium"/>
    <n v="1000917"/>
    <n v="102"/>
    <n v="103"/>
    <s v="PIT"/>
    <s v="PIT"/>
    <s v="PIT"/>
  </r>
  <r>
    <x v="115"/>
    <x v="1"/>
    <x v="1"/>
    <x v="1"/>
    <s v="SDN"/>
    <s v="SDP"/>
    <x v="92"/>
    <s v="W"/>
    <n v="4"/>
    <n v="162"/>
    <n v="81"/>
    <n v="74"/>
    <n v="88"/>
    <s v="N"/>
    <x v="0"/>
    <x v="0"/>
    <x v="0"/>
    <x v="1"/>
    <n v="0"/>
    <n v="656"/>
    <n v="5515"/>
    <n v="1442"/>
    <n v="239"/>
    <n v="25"/>
    <n v="136"/>
    <n v="484"/>
    <n v="917"/>
    <n v="96"/>
    <n v="68"/>
    <n v="18"/>
    <n v="35"/>
    <n v="723"/>
    <n v="640"/>
    <n v="3.99"/>
    <n v="13"/>
    <n v="7"/>
    <n v="32"/>
    <n v="4330"/>
    <n v="1406"/>
    <n v="150"/>
    <n v="607"/>
    <n v="934"/>
    <n v="137"/>
    <n v="135"/>
    <n v="0.97799999999999998"/>
    <x v="126"/>
    <s v="Jack Murphy Stadium"/>
    <n v="1805716"/>
    <n v="98"/>
    <n v="98"/>
    <s v="SDP"/>
    <s v="SDN"/>
    <s v="SDN"/>
  </r>
  <r>
    <x v="115"/>
    <x v="1"/>
    <x v="1"/>
    <x v="5"/>
    <s v="SEA"/>
    <s v="SEA"/>
    <x v="93"/>
    <s v="W"/>
    <n v="7"/>
    <n v="162"/>
    <n v="82"/>
    <n v="67"/>
    <n v="95"/>
    <s v="N"/>
    <x v="0"/>
    <x v="0"/>
    <x v="0"/>
    <x v="1"/>
    <n v="0"/>
    <n v="718"/>
    <n v="5498"/>
    <n v="1392"/>
    <n v="243"/>
    <n v="41"/>
    <n v="158"/>
    <n v="572"/>
    <n v="1148"/>
    <n v="93"/>
    <n v="76"/>
    <n v="34"/>
    <n v="29"/>
    <n v="835"/>
    <n v="744"/>
    <n v="4.6500000000000004"/>
    <n v="33"/>
    <n v="5"/>
    <n v="27"/>
    <n v="4319"/>
    <n v="1590"/>
    <n v="171"/>
    <n v="585"/>
    <n v="944"/>
    <n v="156"/>
    <n v="191"/>
    <n v="0.97499999999999998"/>
    <x v="129"/>
    <s v="Kingdome"/>
    <n v="1029045"/>
    <n v="100"/>
    <n v="101"/>
    <s v="SEA"/>
    <s v="SEA"/>
    <s v="SEA"/>
  </r>
  <r>
    <x v="115"/>
    <x v="1"/>
    <x v="1"/>
    <x v="1"/>
    <s v="SFN"/>
    <s v="SFG"/>
    <x v="42"/>
    <s v="W"/>
    <n v="3"/>
    <n v="162"/>
    <n v="81"/>
    <n v="83"/>
    <n v="79"/>
    <s v="N"/>
    <x v="0"/>
    <x v="0"/>
    <x v="0"/>
    <x v="1"/>
    <n v="0"/>
    <n v="698"/>
    <n v="5501"/>
    <n v="1394"/>
    <n v="269"/>
    <n v="29"/>
    <n v="114"/>
    <n v="536"/>
    <n v="1087"/>
    <n v="148"/>
    <n v="93"/>
    <n v="37"/>
    <n v="34"/>
    <n v="618"/>
    <n v="541"/>
    <n v="3.33"/>
    <n v="18"/>
    <n v="10"/>
    <n v="35"/>
    <n v="4381"/>
    <n v="1264"/>
    <n v="121"/>
    <n v="591"/>
    <n v="992"/>
    <n v="143"/>
    <n v="149"/>
    <n v="0.97699999999999998"/>
    <x v="115"/>
    <s v="Candlestick Park"/>
    <n v="1528748"/>
    <n v="95"/>
    <n v="95"/>
    <s v="SFG"/>
    <s v="SFN"/>
    <s v="SFN"/>
  </r>
  <r>
    <x v="115"/>
    <x v="1"/>
    <x v="1"/>
    <x v="1"/>
    <s v="SLN"/>
    <s v="STL"/>
    <x v="40"/>
    <s v="E"/>
    <n v="3"/>
    <n v="161"/>
    <n v="81"/>
    <n v="79"/>
    <n v="82"/>
    <s v="N"/>
    <x v="0"/>
    <x v="0"/>
    <x v="0"/>
    <x v="1"/>
    <n v="0"/>
    <n v="601"/>
    <n v="5378"/>
    <n v="1270"/>
    <n v="216"/>
    <n v="48"/>
    <n v="58"/>
    <n v="568"/>
    <n v="905"/>
    <n v="262"/>
    <n v="78"/>
    <n v="20"/>
    <n v="46"/>
    <n v="611"/>
    <n v="549"/>
    <n v="3.37"/>
    <n v="17"/>
    <n v="4"/>
    <n v="46"/>
    <n v="4399"/>
    <n v="1364"/>
    <n v="135"/>
    <n v="485"/>
    <n v="761"/>
    <n v="123"/>
    <n v="178"/>
    <n v="0.98099999999999998"/>
    <x v="83"/>
    <s v="Busch Stadium II"/>
    <n v="2471974"/>
    <n v="100"/>
    <n v="99"/>
    <s v="STL"/>
    <s v="SLN"/>
    <s v="SLN"/>
  </r>
  <r>
    <x v="115"/>
    <x v="1"/>
    <x v="1"/>
    <x v="5"/>
    <s v="TEX"/>
    <s v="TEX"/>
    <x v="88"/>
    <s v="W"/>
    <n v="2"/>
    <n v="162"/>
    <n v="81"/>
    <n v="87"/>
    <n v="75"/>
    <s v="N"/>
    <x v="0"/>
    <x v="0"/>
    <x v="0"/>
    <x v="1"/>
    <n v="0"/>
    <n v="771"/>
    <n v="5529"/>
    <n v="1479"/>
    <n v="248"/>
    <n v="43"/>
    <n v="184"/>
    <n v="511"/>
    <n v="1088"/>
    <n v="103"/>
    <n v="85"/>
    <n v="35"/>
    <n v="42"/>
    <n v="743"/>
    <n v="662"/>
    <n v="4.1100000000000003"/>
    <n v="15"/>
    <n v="8"/>
    <n v="41"/>
    <n v="4351"/>
    <n v="1356"/>
    <n v="145"/>
    <n v="736"/>
    <n v="1059"/>
    <n v="122"/>
    <n v="160"/>
    <n v="0.98"/>
    <x v="128"/>
    <s v="Arlington Stadium"/>
    <n v="1692002"/>
    <n v="102"/>
    <n v="103"/>
    <s v="TEX"/>
    <s v="TEX"/>
    <s v="TEX"/>
  </r>
  <r>
    <x v="115"/>
    <x v="1"/>
    <x v="1"/>
    <x v="5"/>
    <s v="TOR"/>
    <s v="TOR"/>
    <x v="94"/>
    <s v="E"/>
    <n v="4"/>
    <n v="163"/>
    <n v="81"/>
    <n v="86"/>
    <n v="76"/>
    <s v="N"/>
    <x v="0"/>
    <x v="0"/>
    <x v="0"/>
    <x v="1"/>
    <n v="0"/>
    <n v="809"/>
    <n v="5716"/>
    <n v="1540"/>
    <n v="285"/>
    <n v="35"/>
    <n v="181"/>
    <n v="496"/>
    <n v="848"/>
    <n v="110"/>
    <n v="59"/>
    <n v="33"/>
    <n v="49"/>
    <n v="733"/>
    <n v="669"/>
    <n v="4.08"/>
    <n v="16"/>
    <n v="12"/>
    <n v="44"/>
    <n v="4428"/>
    <n v="1467"/>
    <n v="164"/>
    <n v="487"/>
    <n v="1002"/>
    <n v="100"/>
    <n v="150"/>
    <n v="0.98399999999999999"/>
    <x v="130"/>
    <s v="Exhibition Stadium"/>
    <n v="2455477"/>
    <n v="103"/>
    <n v="102"/>
    <s v="TOR"/>
    <s v="TOR"/>
    <s v="TOR"/>
  </r>
  <r>
    <x v="116"/>
    <x v="1"/>
    <x v="1"/>
    <x v="1"/>
    <s v="ATL"/>
    <s v="ATL"/>
    <x v="24"/>
    <s v="W"/>
    <n v="5"/>
    <n v="161"/>
    <n v="81"/>
    <n v="69"/>
    <n v="92"/>
    <s v="N"/>
    <x v="0"/>
    <x v="0"/>
    <x v="0"/>
    <x v="1"/>
    <n v="0"/>
    <n v="747"/>
    <n v="5428"/>
    <n v="1401"/>
    <n v="284"/>
    <n v="24"/>
    <n v="152"/>
    <n v="641"/>
    <n v="834"/>
    <n v="135"/>
    <n v="68"/>
    <n v="38"/>
    <n v="34"/>
    <n v="829"/>
    <n v="734"/>
    <n v="4.63"/>
    <n v="16"/>
    <n v="4"/>
    <n v="32"/>
    <n v="4283"/>
    <n v="1529"/>
    <n v="163"/>
    <n v="587"/>
    <n v="837"/>
    <n v="116"/>
    <n v="170"/>
    <n v="0.98199999999999998"/>
    <x v="122"/>
    <s v="Atlanta-Fulton County Stadium"/>
    <n v="1217402"/>
    <n v="104"/>
    <n v="106"/>
    <s v="ATL"/>
    <s v="ATL"/>
    <s v="ATL"/>
  </r>
  <r>
    <x v="116"/>
    <x v="1"/>
    <x v="1"/>
    <x v="5"/>
    <s v="BAL"/>
    <s v="BAL"/>
    <x v="37"/>
    <s v="E"/>
    <n v="6"/>
    <n v="162"/>
    <n v="82"/>
    <n v="67"/>
    <n v="95"/>
    <s v="N"/>
    <x v="0"/>
    <x v="0"/>
    <x v="0"/>
    <x v="1"/>
    <n v="0"/>
    <n v="729"/>
    <n v="5576"/>
    <n v="1437"/>
    <n v="219"/>
    <n v="20"/>
    <n v="211"/>
    <n v="524"/>
    <n v="939"/>
    <n v="69"/>
    <n v="45"/>
    <n v="22"/>
    <n v="32"/>
    <n v="880"/>
    <n v="801"/>
    <n v="5.01"/>
    <n v="17"/>
    <n v="6"/>
    <n v="30"/>
    <n v="4319"/>
    <n v="1555"/>
    <n v="226"/>
    <n v="547"/>
    <n v="870"/>
    <n v="111"/>
    <n v="174"/>
    <n v="0.98199999999999998"/>
    <x v="36"/>
    <s v="Memorial Stadium"/>
    <n v="1835692"/>
    <n v="97"/>
    <n v="98"/>
    <s v="BAL"/>
    <s v="BAL"/>
    <s v="BAL"/>
  </r>
  <r>
    <x v="116"/>
    <x v="1"/>
    <x v="1"/>
    <x v="5"/>
    <s v="BOS"/>
    <s v="BOS"/>
    <x v="74"/>
    <s v="E"/>
    <n v="5"/>
    <n v="162"/>
    <n v="80"/>
    <n v="78"/>
    <n v="84"/>
    <s v="N"/>
    <x v="0"/>
    <x v="0"/>
    <x v="0"/>
    <x v="1"/>
    <n v="0"/>
    <n v="842"/>
    <n v="5586"/>
    <n v="1554"/>
    <n v="273"/>
    <n v="26"/>
    <n v="174"/>
    <n v="606"/>
    <n v="825"/>
    <n v="77"/>
    <n v="45"/>
    <n v="57"/>
    <n v="58"/>
    <n v="825"/>
    <n v="761"/>
    <n v="4.7699999999999996"/>
    <n v="47"/>
    <n v="13"/>
    <n v="16"/>
    <n v="4308"/>
    <n v="1584"/>
    <n v="190"/>
    <n v="517"/>
    <n v="1034"/>
    <n v="110"/>
    <n v="158"/>
    <n v="0.98199999999999998"/>
    <x v="92"/>
    <s v="Fenway Park II"/>
    <n v="2231551"/>
    <n v="103"/>
    <n v="102"/>
    <s v="BOS"/>
    <s v="BOS"/>
    <s v="BOS"/>
  </r>
  <r>
    <x v="116"/>
    <x v="1"/>
    <x v="1"/>
    <x v="5"/>
    <s v="CAL"/>
    <s v="ANA"/>
    <x v="87"/>
    <s v="W"/>
    <n v="6"/>
    <n v="162"/>
    <n v="81"/>
    <n v="75"/>
    <n v="87"/>
    <s v="N"/>
    <x v="0"/>
    <x v="0"/>
    <x v="0"/>
    <x v="1"/>
    <n v="0"/>
    <n v="770"/>
    <n v="5570"/>
    <n v="1406"/>
    <n v="257"/>
    <n v="26"/>
    <n v="172"/>
    <n v="590"/>
    <n v="926"/>
    <n v="125"/>
    <n v="44"/>
    <n v="35"/>
    <n v="36"/>
    <n v="803"/>
    <n v="709"/>
    <n v="4.38"/>
    <n v="20"/>
    <n v="7"/>
    <n v="36"/>
    <n v="4372"/>
    <n v="1481"/>
    <n v="212"/>
    <n v="504"/>
    <n v="941"/>
    <n v="117"/>
    <n v="162"/>
    <n v="0.98099999999999998"/>
    <x v="120"/>
    <s v="Anaheim Stadium"/>
    <n v="2696299"/>
    <n v="97"/>
    <n v="97"/>
    <s v="CAL"/>
    <s v="CAL"/>
    <s v="CAL"/>
  </r>
  <r>
    <x v="116"/>
    <x v="1"/>
    <x v="1"/>
    <x v="5"/>
    <s v="CHA"/>
    <s v="CHW"/>
    <x v="75"/>
    <s v="W"/>
    <n v="5"/>
    <n v="162"/>
    <n v="81"/>
    <n v="77"/>
    <n v="85"/>
    <s v="N"/>
    <x v="0"/>
    <x v="0"/>
    <x v="0"/>
    <x v="1"/>
    <n v="0"/>
    <n v="748"/>
    <n v="5538"/>
    <n v="1427"/>
    <n v="283"/>
    <n v="36"/>
    <n v="173"/>
    <n v="487"/>
    <n v="971"/>
    <n v="138"/>
    <n v="52"/>
    <n v="33"/>
    <n v="52"/>
    <n v="746"/>
    <n v="691"/>
    <n v="4.3"/>
    <n v="29"/>
    <n v="12"/>
    <n v="37"/>
    <n v="4343"/>
    <n v="1436"/>
    <n v="189"/>
    <n v="537"/>
    <n v="792"/>
    <n v="116"/>
    <n v="174"/>
    <n v="0.98099999999999998"/>
    <x v="85"/>
    <s v="Comiskey Park"/>
    <n v="1208060"/>
    <n v="103"/>
    <n v="103"/>
    <s v="CHW"/>
    <s v="CHA"/>
    <s v="CHA"/>
  </r>
  <r>
    <x v="116"/>
    <x v="1"/>
    <x v="1"/>
    <x v="1"/>
    <s v="CHN"/>
    <s v="CHC"/>
    <x v="25"/>
    <s v="E"/>
    <n v="6"/>
    <n v="161"/>
    <n v="80"/>
    <n v="76"/>
    <n v="85"/>
    <s v="N"/>
    <x v="0"/>
    <x v="0"/>
    <x v="0"/>
    <x v="1"/>
    <n v="0"/>
    <n v="720"/>
    <n v="5583"/>
    <n v="1475"/>
    <n v="244"/>
    <n v="33"/>
    <n v="209"/>
    <n v="504"/>
    <n v="1064"/>
    <n v="109"/>
    <n v="48"/>
    <n v="21"/>
    <n v="30"/>
    <n v="801"/>
    <n v="726"/>
    <n v="4.55"/>
    <n v="11"/>
    <n v="5"/>
    <n v="48"/>
    <n v="4304"/>
    <n v="1524"/>
    <n v="159"/>
    <n v="628"/>
    <n v="1024"/>
    <n v="130"/>
    <n v="154"/>
    <n v="0.97899999999999998"/>
    <x v="88"/>
    <s v="Wrigley Field"/>
    <n v="2035130"/>
    <n v="103"/>
    <n v="104"/>
    <s v="CHC"/>
    <s v="CHN"/>
    <s v="CHN"/>
  </r>
  <r>
    <x v="116"/>
    <x v="1"/>
    <x v="1"/>
    <x v="1"/>
    <s v="CIN"/>
    <s v="CIN"/>
    <x v="26"/>
    <s v="W"/>
    <n v="2"/>
    <n v="162"/>
    <n v="81"/>
    <n v="84"/>
    <n v="78"/>
    <s v="N"/>
    <x v="0"/>
    <x v="0"/>
    <x v="0"/>
    <x v="1"/>
    <n v="0"/>
    <n v="783"/>
    <n v="5560"/>
    <n v="1478"/>
    <n v="262"/>
    <n v="29"/>
    <n v="192"/>
    <n v="514"/>
    <n v="928"/>
    <n v="169"/>
    <n v="46"/>
    <n v="31"/>
    <n v="34"/>
    <n v="752"/>
    <n v="685"/>
    <n v="4.24"/>
    <n v="7"/>
    <n v="6"/>
    <n v="44"/>
    <n v="4357"/>
    <n v="1486"/>
    <n v="170"/>
    <n v="485"/>
    <n v="919"/>
    <n v="130"/>
    <n v="137"/>
    <n v="0.97899999999999998"/>
    <x v="25"/>
    <s v="Riverfront Stadium"/>
    <n v="2185205"/>
    <n v="104"/>
    <n v="103"/>
    <s v="CIN"/>
    <s v="CIN"/>
    <s v="CIN"/>
  </r>
  <r>
    <x v="116"/>
    <x v="1"/>
    <x v="1"/>
    <x v="5"/>
    <s v="CLE"/>
    <s v="CLE"/>
    <x v="76"/>
    <s v="E"/>
    <n v="7"/>
    <n v="162"/>
    <n v="81"/>
    <n v="61"/>
    <n v="101"/>
    <s v="N"/>
    <x v="0"/>
    <x v="0"/>
    <x v="0"/>
    <x v="1"/>
    <n v="0"/>
    <n v="742"/>
    <n v="5606"/>
    <n v="1476"/>
    <n v="267"/>
    <n v="30"/>
    <n v="187"/>
    <n v="489"/>
    <n v="977"/>
    <n v="140"/>
    <n v="54"/>
    <n v="31"/>
    <n v="42"/>
    <n v="957"/>
    <n v="835"/>
    <n v="5.28"/>
    <n v="24"/>
    <n v="8"/>
    <n v="25"/>
    <n v="4268"/>
    <n v="1566"/>
    <n v="219"/>
    <n v="606"/>
    <n v="849"/>
    <n v="153"/>
    <n v="128"/>
    <n v="0.97499999999999998"/>
    <x v="107"/>
    <s v="Cleveland Stadium"/>
    <n v="1077898"/>
    <n v="100"/>
    <n v="101"/>
    <s v="CLE"/>
    <s v="CLE"/>
    <s v="CLE"/>
  </r>
  <r>
    <x v="116"/>
    <x v="1"/>
    <x v="1"/>
    <x v="5"/>
    <s v="DET"/>
    <s v="DET"/>
    <x v="77"/>
    <s v="E"/>
    <n v="1"/>
    <n v="162"/>
    <n v="81"/>
    <n v="98"/>
    <n v="64"/>
    <s v="Y"/>
    <x v="0"/>
    <x v="0"/>
    <x v="0"/>
    <x v="1"/>
    <n v="0"/>
    <n v="896"/>
    <n v="5649"/>
    <n v="1535"/>
    <n v="274"/>
    <n v="32"/>
    <n v="225"/>
    <n v="653"/>
    <n v="913"/>
    <n v="106"/>
    <n v="50"/>
    <n v="46"/>
    <n v="56"/>
    <n v="735"/>
    <n v="651"/>
    <n v="4.0199999999999996"/>
    <n v="33"/>
    <n v="10"/>
    <n v="31"/>
    <n v="4368"/>
    <n v="1430"/>
    <n v="180"/>
    <n v="563"/>
    <n v="976"/>
    <n v="122"/>
    <n v="147"/>
    <n v="0.98"/>
    <x v="86"/>
    <s v="Tiger Stadium"/>
    <n v="2061830"/>
    <n v="96"/>
    <n v="95"/>
    <s v="DET"/>
    <s v="DET"/>
    <s v="DET"/>
  </r>
  <r>
    <x v="116"/>
    <x v="1"/>
    <x v="1"/>
    <x v="1"/>
    <s v="HOU"/>
    <s v="HOU"/>
    <x v="89"/>
    <s v="W"/>
    <n v="3"/>
    <n v="162"/>
    <n v="81"/>
    <n v="76"/>
    <n v="86"/>
    <s v="N"/>
    <x v="0"/>
    <x v="0"/>
    <x v="0"/>
    <x v="1"/>
    <n v="0"/>
    <n v="648"/>
    <n v="5485"/>
    <n v="1386"/>
    <n v="238"/>
    <n v="28"/>
    <n v="122"/>
    <n v="526"/>
    <n v="936"/>
    <n v="162"/>
    <n v="46"/>
    <n v="24"/>
    <n v="50"/>
    <n v="678"/>
    <n v="615"/>
    <n v="3.84"/>
    <n v="13"/>
    <n v="13"/>
    <n v="33"/>
    <n v="4324"/>
    <n v="1363"/>
    <n v="141"/>
    <n v="525"/>
    <n v="1137"/>
    <n v="116"/>
    <n v="113"/>
    <n v="0.98099999999999998"/>
    <x v="121"/>
    <s v="Astrodome"/>
    <n v="1909902"/>
    <n v="96"/>
    <n v="96"/>
    <s v="HOU"/>
    <s v="HOU"/>
    <s v="HOU"/>
  </r>
  <r>
    <x v="116"/>
    <x v="1"/>
    <x v="1"/>
    <x v="5"/>
    <s v="KCA"/>
    <s v="KCR"/>
    <x v="91"/>
    <s v="W"/>
    <n v="2"/>
    <n v="162"/>
    <n v="81"/>
    <n v="83"/>
    <n v="79"/>
    <s v="N"/>
    <x v="0"/>
    <x v="0"/>
    <x v="0"/>
    <x v="1"/>
    <n v="0"/>
    <n v="715"/>
    <n v="5499"/>
    <n v="1443"/>
    <n v="239"/>
    <n v="40"/>
    <n v="168"/>
    <n v="523"/>
    <n v="1034"/>
    <n v="125"/>
    <n v="43"/>
    <n v="30"/>
    <n v="42"/>
    <n v="691"/>
    <n v="610"/>
    <n v="3.86"/>
    <n v="44"/>
    <n v="11"/>
    <n v="26"/>
    <n v="4272"/>
    <n v="1424"/>
    <n v="128"/>
    <n v="548"/>
    <n v="923"/>
    <n v="131"/>
    <n v="151"/>
    <n v="0.97899999999999998"/>
    <x v="124"/>
    <s v="Royals Stadium"/>
    <n v="2392471"/>
    <n v="102"/>
    <n v="102"/>
    <s v="KCR"/>
    <s v="KCA"/>
    <s v="KCA"/>
  </r>
  <r>
    <x v="116"/>
    <x v="1"/>
    <x v="1"/>
    <x v="1"/>
    <s v="LAN"/>
    <s v="LAD"/>
    <x v="47"/>
    <s v="W"/>
    <n v="4"/>
    <n v="162"/>
    <n v="81"/>
    <n v="73"/>
    <n v="89"/>
    <s v="N"/>
    <x v="0"/>
    <x v="0"/>
    <x v="0"/>
    <x v="1"/>
    <n v="0"/>
    <n v="635"/>
    <n v="5517"/>
    <n v="1389"/>
    <n v="236"/>
    <n v="23"/>
    <n v="125"/>
    <n v="445"/>
    <n v="923"/>
    <n v="128"/>
    <n v="59"/>
    <n v="31"/>
    <n v="39"/>
    <n v="675"/>
    <n v="601"/>
    <n v="3.72"/>
    <n v="29"/>
    <n v="8"/>
    <n v="32"/>
    <n v="4365"/>
    <n v="1415"/>
    <n v="130"/>
    <n v="565"/>
    <n v="1097"/>
    <n v="155"/>
    <n v="144"/>
    <n v="0.97499999999999998"/>
    <x v="114"/>
    <s v="Dodger Stadium"/>
    <n v="2797409"/>
    <n v="98"/>
    <n v="98"/>
    <s v="LAD"/>
    <s v="LAN"/>
    <s v="LAN"/>
  </r>
  <r>
    <x v="116"/>
    <x v="1"/>
    <x v="1"/>
    <x v="5"/>
    <s v="MIN"/>
    <s v="MIN"/>
    <x v="79"/>
    <s v="W"/>
    <n v="1"/>
    <n v="162"/>
    <n v="81"/>
    <n v="85"/>
    <n v="77"/>
    <s v="Y"/>
    <x v="0"/>
    <x v="1"/>
    <x v="1"/>
    <x v="2"/>
    <n v="1"/>
    <n v="786"/>
    <n v="5441"/>
    <n v="1422"/>
    <n v="258"/>
    <n v="35"/>
    <n v="196"/>
    <n v="523"/>
    <n v="898"/>
    <n v="113"/>
    <n v="65"/>
    <n v="38"/>
    <n v="39"/>
    <n v="806"/>
    <n v="734"/>
    <n v="4.63"/>
    <n v="16"/>
    <n v="4"/>
    <n v="39"/>
    <n v="4282"/>
    <n v="1465"/>
    <n v="210"/>
    <n v="564"/>
    <n v="990"/>
    <n v="98"/>
    <n v="147"/>
    <n v="0.98399999999999999"/>
    <x v="117"/>
    <s v="Hubert H Humphrey Metrodome"/>
    <n v="2081976"/>
    <n v="103"/>
    <n v="103"/>
    <s v="MIN"/>
    <s v="MIN"/>
    <s v="MIN"/>
  </r>
  <r>
    <x v="116"/>
    <x v="1"/>
    <x v="1"/>
    <x v="5"/>
    <s v="ML4"/>
    <s v="MIL"/>
    <x v="53"/>
    <s v="E"/>
    <n v="3"/>
    <n v="162"/>
    <n v="81"/>
    <n v="91"/>
    <n v="71"/>
    <s v="N"/>
    <x v="0"/>
    <x v="0"/>
    <x v="0"/>
    <x v="1"/>
    <n v="0"/>
    <n v="862"/>
    <n v="5625"/>
    <n v="1552"/>
    <n v="272"/>
    <n v="46"/>
    <n v="163"/>
    <n v="598"/>
    <n v="1040"/>
    <n v="176"/>
    <n v="74"/>
    <n v="32"/>
    <n v="50"/>
    <n v="817"/>
    <n v="752"/>
    <n v="4.62"/>
    <n v="28"/>
    <n v="6"/>
    <n v="45"/>
    <n v="4392"/>
    <n v="1548"/>
    <n v="169"/>
    <n v="529"/>
    <n v="1039"/>
    <n v="145"/>
    <n v="155"/>
    <n v="0.97599999999999998"/>
    <x v="53"/>
    <s v="County Stadium"/>
    <n v="1909244"/>
    <n v="103"/>
    <n v="103"/>
    <s v="MIL"/>
    <s v="MIL"/>
    <s v="MIL"/>
  </r>
  <r>
    <x v="116"/>
    <x v="1"/>
    <x v="1"/>
    <x v="1"/>
    <s v="MON"/>
    <s v="WSN"/>
    <x v="13"/>
    <s v="E"/>
    <n v="3"/>
    <n v="162"/>
    <n v="81"/>
    <n v="91"/>
    <n v="71"/>
    <s v="N"/>
    <x v="0"/>
    <x v="0"/>
    <x v="0"/>
    <x v="1"/>
    <n v="0"/>
    <n v="741"/>
    <n v="5527"/>
    <n v="1467"/>
    <n v="310"/>
    <n v="39"/>
    <n v="120"/>
    <n v="501"/>
    <n v="918"/>
    <n v="166"/>
    <n v="74"/>
    <n v="35"/>
    <n v="42"/>
    <n v="720"/>
    <n v="631"/>
    <n v="3.92"/>
    <n v="16"/>
    <n v="8"/>
    <n v="50"/>
    <n v="4351"/>
    <n v="1428"/>
    <n v="145"/>
    <n v="446"/>
    <n v="1012"/>
    <n v="147"/>
    <n v="122"/>
    <n v="0.97599999999999998"/>
    <x v="125"/>
    <s v="Stade Olympique"/>
    <n v="1850324"/>
    <n v="103"/>
    <n v="103"/>
    <s v="MON"/>
    <s v="MON"/>
    <s v="MON"/>
  </r>
  <r>
    <x v="116"/>
    <x v="1"/>
    <x v="1"/>
    <x v="5"/>
    <s v="NYA"/>
    <s v="NYY"/>
    <x v="73"/>
    <s v="E"/>
    <n v="4"/>
    <n v="162"/>
    <n v="81"/>
    <n v="89"/>
    <n v="73"/>
    <s v="N"/>
    <x v="0"/>
    <x v="0"/>
    <x v="0"/>
    <x v="1"/>
    <n v="0"/>
    <n v="788"/>
    <n v="5511"/>
    <n v="1445"/>
    <n v="239"/>
    <n v="16"/>
    <n v="196"/>
    <n v="604"/>
    <n v="949"/>
    <n v="105"/>
    <n v="43"/>
    <n v="28"/>
    <n v="38"/>
    <n v="758"/>
    <n v="700"/>
    <n v="4.3600000000000003"/>
    <n v="19"/>
    <n v="10"/>
    <n v="47"/>
    <n v="4339"/>
    <n v="1475"/>
    <n v="179"/>
    <n v="542"/>
    <n v="900"/>
    <n v="102"/>
    <n v="155"/>
    <n v="0.98299999999999998"/>
    <x v="96"/>
    <s v="Yankee Stadium II"/>
    <n v="2427672"/>
    <n v="99"/>
    <n v="99"/>
    <s v="NYY"/>
    <s v="NYA"/>
    <s v="NYA"/>
  </r>
  <r>
    <x v="116"/>
    <x v="1"/>
    <x v="1"/>
    <x v="1"/>
    <s v="NYN"/>
    <s v="NYM"/>
    <x v="90"/>
    <s v="E"/>
    <n v="2"/>
    <n v="162"/>
    <n v="81"/>
    <n v="92"/>
    <n v="70"/>
    <s v="N"/>
    <x v="0"/>
    <x v="0"/>
    <x v="0"/>
    <x v="1"/>
    <n v="0"/>
    <n v="823"/>
    <n v="5601"/>
    <n v="1499"/>
    <n v="287"/>
    <n v="34"/>
    <n v="192"/>
    <n v="592"/>
    <n v="1012"/>
    <n v="159"/>
    <n v="49"/>
    <n v="31"/>
    <n v="39"/>
    <n v="698"/>
    <n v="621"/>
    <n v="3.84"/>
    <n v="16"/>
    <n v="7"/>
    <n v="51"/>
    <n v="4362"/>
    <n v="1407"/>
    <n v="135"/>
    <n v="510"/>
    <n v="1032"/>
    <n v="137"/>
    <n v="137"/>
    <n v="0.97799999999999998"/>
    <x v="119"/>
    <s v="Shea Stadium"/>
    <n v="3034129"/>
    <n v="95"/>
    <n v="93"/>
    <s v="NYM"/>
    <s v="NYN"/>
    <s v="NYN"/>
  </r>
  <r>
    <x v="116"/>
    <x v="1"/>
    <x v="1"/>
    <x v="5"/>
    <s v="OAK"/>
    <s v="OAK"/>
    <x v="78"/>
    <s v="W"/>
    <n v="3"/>
    <n v="162"/>
    <n v="81"/>
    <n v="81"/>
    <n v="81"/>
    <s v="N"/>
    <x v="0"/>
    <x v="0"/>
    <x v="0"/>
    <x v="1"/>
    <n v="0"/>
    <n v="806"/>
    <n v="5511"/>
    <n v="1432"/>
    <n v="263"/>
    <n v="33"/>
    <n v="199"/>
    <n v="593"/>
    <n v="1056"/>
    <n v="140"/>
    <n v="63"/>
    <n v="36"/>
    <n v="48"/>
    <n v="789"/>
    <n v="694"/>
    <n v="4.32"/>
    <n v="18"/>
    <n v="6"/>
    <n v="40"/>
    <n v="4337"/>
    <n v="1442"/>
    <n v="176"/>
    <n v="531"/>
    <n v="1042"/>
    <n v="142"/>
    <n v="122"/>
    <n v="0.97699999999999998"/>
    <x v="123"/>
    <s v="Oakland Coliseum"/>
    <n v="1678921"/>
    <n v="93"/>
    <n v="93"/>
    <s v="OAK"/>
    <s v="OAK"/>
    <s v="OAK"/>
  </r>
  <r>
    <x v="116"/>
    <x v="1"/>
    <x v="1"/>
    <x v="1"/>
    <s v="PHI"/>
    <s v="PHI"/>
    <x v="44"/>
    <s v="E"/>
    <n v="4"/>
    <n v="162"/>
    <n v="81"/>
    <n v="80"/>
    <n v="82"/>
    <s v="N"/>
    <x v="0"/>
    <x v="0"/>
    <x v="0"/>
    <x v="1"/>
    <n v="0"/>
    <n v="702"/>
    <n v="5475"/>
    <n v="1390"/>
    <n v="248"/>
    <n v="51"/>
    <n v="169"/>
    <n v="587"/>
    <n v="1109"/>
    <n v="111"/>
    <n v="49"/>
    <n v="25"/>
    <n v="40"/>
    <n v="749"/>
    <n v="673"/>
    <n v="4.18"/>
    <n v="13"/>
    <n v="7"/>
    <n v="48"/>
    <n v="4345"/>
    <n v="1453"/>
    <n v="167"/>
    <n v="587"/>
    <n v="877"/>
    <n v="121"/>
    <n v="137"/>
    <n v="0.98"/>
    <x v="71"/>
    <s v="Veterans Stadium"/>
    <n v="2100110"/>
    <n v="103"/>
    <n v="104"/>
    <s v="PHI"/>
    <s v="PHI"/>
    <s v="PHI"/>
  </r>
  <r>
    <x v="116"/>
    <x v="1"/>
    <x v="1"/>
    <x v="1"/>
    <s v="PIT"/>
    <s v="PIT"/>
    <x v="39"/>
    <s v="E"/>
    <n v="4"/>
    <n v="162"/>
    <n v="81"/>
    <n v="80"/>
    <n v="82"/>
    <s v="N"/>
    <x v="0"/>
    <x v="0"/>
    <x v="0"/>
    <x v="1"/>
    <n v="0"/>
    <n v="723"/>
    <n v="5536"/>
    <n v="1464"/>
    <n v="282"/>
    <n v="45"/>
    <n v="131"/>
    <n v="535"/>
    <n v="914"/>
    <n v="140"/>
    <n v="58"/>
    <n v="29"/>
    <n v="51"/>
    <n v="744"/>
    <n v="674"/>
    <n v="4.2"/>
    <n v="25"/>
    <n v="13"/>
    <n v="39"/>
    <n v="4335"/>
    <n v="1377"/>
    <n v="164"/>
    <n v="562"/>
    <n v="914"/>
    <n v="123"/>
    <n v="147"/>
    <n v="0.98"/>
    <x v="77"/>
    <s v="Three Rivers Stadium"/>
    <n v="1161193"/>
    <n v="100"/>
    <n v="100"/>
    <s v="PIT"/>
    <s v="PIT"/>
    <s v="PIT"/>
  </r>
  <r>
    <x v="116"/>
    <x v="1"/>
    <x v="1"/>
    <x v="1"/>
    <s v="SDN"/>
    <s v="SDP"/>
    <x v="92"/>
    <s v="W"/>
    <n v="6"/>
    <n v="162"/>
    <n v="81"/>
    <n v="65"/>
    <n v="97"/>
    <s v="N"/>
    <x v="0"/>
    <x v="0"/>
    <x v="0"/>
    <x v="1"/>
    <n v="0"/>
    <n v="668"/>
    <n v="5456"/>
    <n v="1419"/>
    <n v="209"/>
    <n v="48"/>
    <n v="113"/>
    <n v="577"/>
    <n v="992"/>
    <n v="198"/>
    <n v="91"/>
    <n v="27"/>
    <n v="36"/>
    <n v="763"/>
    <n v="680"/>
    <n v="4.2699999999999996"/>
    <n v="14"/>
    <n v="10"/>
    <n v="33"/>
    <n v="4300"/>
    <n v="1402"/>
    <n v="175"/>
    <n v="602"/>
    <n v="897"/>
    <n v="147"/>
    <n v="135"/>
    <n v="0.97599999999999998"/>
    <x v="126"/>
    <s v="Jack Murphy Stadium"/>
    <n v="1454061"/>
    <n v="96"/>
    <n v="97"/>
    <s v="SDP"/>
    <s v="SDN"/>
    <s v="SDN"/>
  </r>
  <r>
    <x v="116"/>
    <x v="1"/>
    <x v="1"/>
    <x v="5"/>
    <s v="SEA"/>
    <s v="SEA"/>
    <x v="93"/>
    <s v="W"/>
    <n v="4"/>
    <n v="162"/>
    <n v="81"/>
    <n v="78"/>
    <n v="84"/>
    <s v="N"/>
    <x v="0"/>
    <x v="0"/>
    <x v="0"/>
    <x v="1"/>
    <n v="0"/>
    <n v="760"/>
    <n v="5508"/>
    <n v="1499"/>
    <n v="282"/>
    <n v="48"/>
    <n v="161"/>
    <n v="500"/>
    <n v="863"/>
    <n v="174"/>
    <n v="73"/>
    <n v="43"/>
    <n v="50"/>
    <n v="801"/>
    <n v="713"/>
    <n v="4.49"/>
    <n v="39"/>
    <n v="10"/>
    <n v="33"/>
    <n v="4292"/>
    <n v="1503"/>
    <n v="199"/>
    <n v="497"/>
    <n v="919"/>
    <n v="122"/>
    <n v="150"/>
    <n v="0.98"/>
    <x v="129"/>
    <s v="Kingdome"/>
    <n v="1134255"/>
    <n v="105"/>
    <n v="106"/>
    <s v="SEA"/>
    <s v="SEA"/>
    <s v="SEA"/>
  </r>
  <r>
    <x v="116"/>
    <x v="1"/>
    <x v="1"/>
    <x v="1"/>
    <s v="SFN"/>
    <s v="SFG"/>
    <x v="42"/>
    <s v="W"/>
    <n v="1"/>
    <n v="162"/>
    <n v="81"/>
    <n v="90"/>
    <n v="72"/>
    <s v="Y"/>
    <x v="0"/>
    <x v="0"/>
    <x v="0"/>
    <x v="1"/>
    <n v="0"/>
    <n v="783"/>
    <n v="5608"/>
    <n v="1458"/>
    <n v="274"/>
    <n v="32"/>
    <n v="205"/>
    <n v="511"/>
    <n v="1094"/>
    <n v="126"/>
    <n v="97"/>
    <n v="39"/>
    <n v="35"/>
    <n v="669"/>
    <n v="601"/>
    <n v="3.68"/>
    <n v="19"/>
    <n v="10"/>
    <n v="38"/>
    <n v="4413"/>
    <n v="1407"/>
    <n v="146"/>
    <n v="547"/>
    <n v="1038"/>
    <n v="129"/>
    <n v="183"/>
    <n v="0.98"/>
    <x v="115"/>
    <s v="Candlestick Park"/>
    <n v="1917168"/>
    <n v="96"/>
    <n v="95"/>
    <s v="SFG"/>
    <s v="SFN"/>
    <s v="SFN"/>
  </r>
  <r>
    <x v="116"/>
    <x v="1"/>
    <x v="1"/>
    <x v="1"/>
    <s v="SLN"/>
    <s v="STL"/>
    <x v="40"/>
    <s v="E"/>
    <n v="1"/>
    <n v="162"/>
    <n v="81"/>
    <n v="95"/>
    <n v="67"/>
    <s v="Y"/>
    <x v="0"/>
    <x v="1"/>
    <x v="1"/>
    <x v="1"/>
    <n v="0"/>
    <n v="798"/>
    <n v="5500"/>
    <n v="1449"/>
    <n v="252"/>
    <n v="49"/>
    <n v="94"/>
    <n v="644"/>
    <n v="933"/>
    <n v="248"/>
    <n v="72"/>
    <n v="18"/>
    <n v="51"/>
    <n v="693"/>
    <n v="637"/>
    <n v="3.91"/>
    <n v="10"/>
    <n v="7"/>
    <n v="48"/>
    <n v="4398"/>
    <n v="1484"/>
    <n v="129"/>
    <n v="533"/>
    <n v="873"/>
    <n v="116"/>
    <n v="172"/>
    <n v="0.98199999999999998"/>
    <x v="83"/>
    <s v="Busch Stadium II"/>
    <n v="3072122"/>
    <n v="102"/>
    <n v="102"/>
    <s v="STL"/>
    <s v="SLN"/>
    <s v="SLN"/>
  </r>
  <r>
    <x v="116"/>
    <x v="1"/>
    <x v="1"/>
    <x v="5"/>
    <s v="TEX"/>
    <s v="TEX"/>
    <x v="88"/>
    <s v="W"/>
    <n v="6"/>
    <n v="162"/>
    <n v="81"/>
    <n v="75"/>
    <n v="87"/>
    <s v="N"/>
    <x v="0"/>
    <x v="0"/>
    <x v="0"/>
    <x v="1"/>
    <n v="0"/>
    <n v="823"/>
    <n v="5564"/>
    <n v="1478"/>
    <n v="264"/>
    <n v="35"/>
    <n v="194"/>
    <n v="567"/>
    <n v="1081"/>
    <n v="120"/>
    <n v="71"/>
    <n v="24"/>
    <n v="51"/>
    <n v="849"/>
    <n v="743"/>
    <n v="4.63"/>
    <n v="20"/>
    <n v="3"/>
    <n v="27"/>
    <n v="4333"/>
    <n v="1388"/>
    <n v="199"/>
    <n v="760"/>
    <n v="1103"/>
    <n v="151"/>
    <n v="148"/>
    <n v="0.97599999999999998"/>
    <x v="128"/>
    <s v="Arlington Stadium"/>
    <n v="1763053"/>
    <n v="100"/>
    <n v="101"/>
    <s v="TEX"/>
    <s v="TEX"/>
    <s v="TEX"/>
  </r>
  <r>
    <x v="116"/>
    <x v="1"/>
    <x v="1"/>
    <x v="5"/>
    <s v="TOR"/>
    <s v="TOR"/>
    <x v="94"/>
    <s v="E"/>
    <n v="2"/>
    <n v="162"/>
    <n v="81"/>
    <n v="96"/>
    <n v="66"/>
    <s v="N"/>
    <x v="0"/>
    <x v="0"/>
    <x v="0"/>
    <x v="1"/>
    <n v="0"/>
    <n v="845"/>
    <n v="5635"/>
    <n v="1514"/>
    <n v="277"/>
    <n v="38"/>
    <n v="215"/>
    <n v="555"/>
    <n v="970"/>
    <n v="126"/>
    <n v="50"/>
    <n v="38"/>
    <n v="35"/>
    <n v="655"/>
    <n v="605"/>
    <n v="3.74"/>
    <n v="18"/>
    <n v="8"/>
    <n v="43"/>
    <n v="4362"/>
    <n v="1323"/>
    <n v="158"/>
    <n v="567"/>
    <n v="1064"/>
    <n v="111"/>
    <n v="148"/>
    <n v="0.98199999999999998"/>
    <x v="130"/>
    <s v="Exhibition Stadium"/>
    <n v="2778429"/>
    <n v="102"/>
    <n v="101"/>
    <s v="TOR"/>
    <s v="TOR"/>
    <s v="TOR"/>
  </r>
  <r>
    <x v="117"/>
    <x v="1"/>
    <x v="1"/>
    <x v="1"/>
    <s v="ATL"/>
    <s v="ATL"/>
    <x v="24"/>
    <s v="W"/>
    <n v="6"/>
    <n v="160"/>
    <n v="79"/>
    <n v="54"/>
    <n v="106"/>
    <s v="N"/>
    <x v="0"/>
    <x v="0"/>
    <x v="0"/>
    <x v="1"/>
    <n v="0"/>
    <n v="555"/>
    <n v="5440"/>
    <n v="1319"/>
    <n v="228"/>
    <n v="28"/>
    <n v="96"/>
    <n v="432"/>
    <n v="848"/>
    <n v="95"/>
    <n v="69"/>
    <n v="21"/>
    <n v="46"/>
    <n v="741"/>
    <n v="657"/>
    <n v="4.09"/>
    <n v="14"/>
    <n v="4"/>
    <n v="25"/>
    <n v="4338"/>
    <n v="1481"/>
    <n v="108"/>
    <n v="524"/>
    <n v="810"/>
    <n v="151"/>
    <n v="138"/>
    <n v="0.97599999999999998"/>
    <x v="122"/>
    <s v="Atlanta-Fulton County Stadium"/>
    <n v="848089"/>
    <n v="104"/>
    <n v="106"/>
    <s v="ATL"/>
    <s v="ATL"/>
    <s v="ATL"/>
  </r>
  <r>
    <x v="117"/>
    <x v="1"/>
    <x v="1"/>
    <x v="5"/>
    <s v="BAL"/>
    <s v="BAL"/>
    <x v="37"/>
    <s v="E"/>
    <n v="7"/>
    <n v="161"/>
    <n v="80"/>
    <n v="54"/>
    <n v="107"/>
    <s v="N"/>
    <x v="0"/>
    <x v="0"/>
    <x v="0"/>
    <x v="1"/>
    <n v="0"/>
    <n v="550"/>
    <n v="5358"/>
    <n v="1275"/>
    <n v="199"/>
    <n v="20"/>
    <n v="137"/>
    <n v="504"/>
    <n v="869"/>
    <n v="69"/>
    <n v="44"/>
    <n v="32"/>
    <n v="45"/>
    <n v="789"/>
    <n v="714"/>
    <n v="4.54"/>
    <n v="20"/>
    <n v="7"/>
    <n v="26"/>
    <n v="4248"/>
    <n v="1506"/>
    <n v="153"/>
    <n v="523"/>
    <n v="709"/>
    <n v="119"/>
    <n v="172"/>
    <n v="0.98"/>
    <x v="36"/>
    <s v="Memorial Stadium"/>
    <n v="1660738"/>
    <n v="97"/>
    <n v="98"/>
    <s v="BAL"/>
    <s v="BAL"/>
    <s v="BAL"/>
  </r>
  <r>
    <x v="117"/>
    <x v="1"/>
    <x v="1"/>
    <x v="5"/>
    <s v="BOS"/>
    <s v="BOS"/>
    <x v="74"/>
    <s v="E"/>
    <n v="1"/>
    <n v="162"/>
    <n v="81"/>
    <n v="89"/>
    <n v="73"/>
    <s v="Y"/>
    <x v="0"/>
    <x v="0"/>
    <x v="0"/>
    <x v="1"/>
    <n v="0"/>
    <n v="813"/>
    <n v="5545"/>
    <n v="1569"/>
    <n v="310"/>
    <n v="39"/>
    <n v="124"/>
    <n v="623"/>
    <n v="728"/>
    <n v="65"/>
    <n v="36"/>
    <n v="45"/>
    <n v="55"/>
    <n v="689"/>
    <n v="629"/>
    <n v="3.97"/>
    <n v="26"/>
    <n v="14"/>
    <n v="37"/>
    <n v="4279"/>
    <n v="1415"/>
    <n v="143"/>
    <n v="493"/>
    <n v="1085"/>
    <n v="93"/>
    <n v="123"/>
    <n v="0.98399999999999999"/>
    <x v="92"/>
    <s v="Fenway Park II"/>
    <n v="2464851"/>
    <n v="105"/>
    <n v="104"/>
    <s v="BOS"/>
    <s v="BOS"/>
    <s v="BOS"/>
  </r>
  <r>
    <x v="117"/>
    <x v="1"/>
    <x v="1"/>
    <x v="5"/>
    <s v="CAL"/>
    <s v="ANA"/>
    <x v="87"/>
    <s v="W"/>
    <n v="4"/>
    <n v="162"/>
    <n v="81"/>
    <n v="75"/>
    <n v="87"/>
    <s v="N"/>
    <x v="0"/>
    <x v="0"/>
    <x v="0"/>
    <x v="1"/>
    <n v="0"/>
    <n v="714"/>
    <n v="5582"/>
    <n v="1458"/>
    <n v="258"/>
    <n v="31"/>
    <n v="124"/>
    <n v="469"/>
    <n v="819"/>
    <n v="86"/>
    <n v="52"/>
    <n v="49"/>
    <n v="52"/>
    <n v="771"/>
    <n v="698"/>
    <n v="4.32"/>
    <n v="26"/>
    <n v="9"/>
    <n v="33"/>
    <n v="4367"/>
    <n v="1503"/>
    <n v="135"/>
    <n v="568"/>
    <n v="817"/>
    <n v="135"/>
    <n v="175"/>
    <n v="0.97899999999999998"/>
    <x v="120"/>
    <s v="Anaheim Stadium"/>
    <n v="2340925"/>
    <n v="97"/>
    <n v="97"/>
    <s v="CAL"/>
    <s v="CAL"/>
    <s v="CAL"/>
  </r>
  <r>
    <x v="117"/>
    <x v="1"/>
    <x v="1"/>
    <x v="5"/>
    <s v="CHA"/>
    <s v="CHW"/>
    <x v="75"/>
    <s v="W"/>
    <n v="5"/>
    <n v="161"/>
    <n v="81"/>
    <n v="71"/>
    <n v="90"/>
    <s v="N"/>
    <x v="0"/>
    <x v="0"/>
    <x v="0"/>
    <x v="1"/>
    <n v="0"/>
    <n v="631"/>
    <n v="5449"/>
    <n v="1327"/>
    <n v="224"/>
    <n v="35"/>
    <n v="132"/>
    <n v="446"/>
    <n v="908"/>
    <n v="98"/>
    <n v="46"/>
    <n v="34"/>
    <n v="43"/>
    <n v="757"/>
    <n v="659"/>
    <n v="4.12"/>
    <n v="11"/>
    <n v="9"/>
    <n v="43"/>
    <n v="4317"/>
    <n v="1467"/>
    <n v="138"/>
    <n v="533"/>
    <n v="754"/>
    <n v="154"/>
    <n v="177"/>
    <n v="0.97599999999999998"/>
    <x v="85"/>
    <s v="Comiskey Park"/>
    <n v="1115749"/>
    <n v="100"/>
    <n v="100"/>
    <s v="CHW"/>
    <s v="CHA"/>
    <s v="CHA"/>
  </r>
  <r>
    <x v="117"/>
    <x v="1"/>
    <x v="1"/>
    <x v="1"/>
    <s v="CHN"/>
    <s v="CHC"/>
    <x v="25"/>
    <s v="E"/>
    <n v="4"/>
    <n v="163"/>
    <n v="82"/>
    <n v="77"/>
    <n v="85"/>
    <s v="N"/>
    <x v="0"/>
    <x v="0"/>
    <x v="0"/>
    <x v="1"/>
    <n v="0"/>
    <n v="660"/>
    <n v="5675"/>
    <n v="1481"/>
    <n v="262"/>
    <n v="46"/>
    <n v="113"/>
    <n v="403"/>
    <n v="910"/>
    <n v="120"/>
    <n v="46"/>
    <n v="21"/>
    <n v="46"/>
    <n v="694"/>
    <n v="625"/>
    <n v="3.84"/>
    <n v="30"/>
    <n v="10"/>
    <n v="29"/>
    <n v="4393"/>
    <n v="1494"/>
    <n v="115"/>
    <n v="490"/>
    <n v="897"/>
    <n v="125"/>
    <n v="128"/>
    <n v="0.98"/>
    <x v="88"/>
    <s v="Wrigley Field"/>
    <n v="2089034"/>
    <n v="105"/>
    <n v="105"/>
    <s v="CHC"/>
    <s v="CHN"/>
    <s v="CHN"/>
  </r>
  <r>
    <x v="117"/>
    <x v="1"/>
    <x v="1"/>
    <x v="1"/>
    <s v="CIN"/>
    <s v="CIN"/>
    <x v="26"/>
    <s v="W"/>
    <n v="2"/>
    <n v="161"/>
    <n v="80"/>
    <n v="87"/>
    <n v="74"/>
    <s v="N"/>
    <x v="0"/>
    <x v="0"/>
    <x v="0"/>
    <x v="1"/>
    <n v="0"/>
    <n v="641"/>
    <n v="5426"/>
    <n v="1334"/>
    <n v="246"/>
    <n v="25"/>
    <n v="122"/>
    <n v="479"/>
    <n v="922"/>
    <n v="207"/>
    <n v="56"/>
    <n v="37"/>
    <n v="51"/>
    <n v="596"/>
    <n v="541"/>
    <n v="3.35"/>
    <n v="24"/>
    <n v="13"/>
    <n v="43"/>
    <n v="4365"/>
    <n v="1271"/>
    <n v="121"/>
    <n v="504"/>
    <n v="934"/>
    <n v="125"/>
    <n v="131"/>
    <n v="0.98"/>
    <x v="25"/>
    <s v="Riverfront Stadium"/>
    <n v="2072528"/>
    <n v="104"/>
    <n v="104"/>
    <s v="CIN"/>
    <s v="CIN"/>
    <s v="CIN"/>
  </r>
  <r>
    <x v="117"/>
    <x v="1"/>
    <x v="1"/>
    <x v="5"/>
    <s v="CLE"/>
    <s v="CLE"/>
    <x v="76"/>
    <s v="E"/>
    <n v="6"/>
    <n v="162"/>
    <n v="81"/>
    <n v="78"/>
    <n v="84"/>
    <s v="N"/>
    <x v="0"/>
    <x v="0"/>
    <x v="0"/>
    <x v="1"/>
    <n v="0"/>
    <n v="666"/>
    <n v="5505"/>
    <n v="1435"/>
    <n v="235"/>
    <n v="28"/>
    <n v="134"/>
    <n v="416"/>
    <n v="866"/>
    <n v="97"/>
    <n v="50"/>
    <n v="37"/>
    <n v="51"/>
    <n v="731"/>
    <n v="663"/>
    <n v="4.16"/>
    <n v="35"/>
    <n v="10"/>
    <n v="46"/>
    <n v="4302"/>
    <n v="1501"/>
    <n v="120"/>
    <n v="442"/>
    <n v="812"/>
    <n v="124"/>
    <n v="131"/>
    <n v="0.98"/>
    <x v="107"/>
    <s v="Cleveland Stadium"/>
    <n v="1411610"/>
    <n v="102"/>
    <n v="103"/>
    <s v="CLE"/>
    <s v="CLE"/>
    <s v="CLE"/>
  </r>
  <r>
    <x v="117"/>
    <x v="1"/>
    <x v="1"/>
    <x v="5"/>
    <s v="DET"/>
    <s v="DET"/>
    <x v="77"/>
    <s v="E"/>
    <n v="2"/>
    <n v="162"/>
    <n v="81"/>
    <n v="88"/>
    <n v="74"/>
    <s v="N"/>
    <x v="0"/>
    <x v="0"/>
    <x v="0"/>
    <x v="1"/>
    <n v="0"/>
    <n v="703"/>
    <n v="5433"/>
    <n v="1358"/>
    <n v="213"/>
    <n v="28"/>
    <n v="143"/>
    <n v="588"/>
    <n v="841"/>
    <n v="87"/>
    <n v="42"/>
    <n v="29"/>
    <n v="37"/>
    <n v="658"/>
    <n v="596"/>
    <n v="3.71"/>
    <n v="34"/>
    <n v="8"/>
    <n v="36"/>
    <n v="4337"/>
    <n v="1361"/>
    <n v="150"/>
    <n v="497"/>
    <n v="890"/>
    <n v="109"/>
    <n v="129"/>
    <n v="0.98199999999999998"/>
    <x v="86"/>
    <s v="Tiger Stadium"/>
    <n v="2081162"/>
    <n v="97"/>
    <n v="97"/>
    <s v="DET"/>
    <s v="DET"/>
    <s v="DET"/>
  </r>
  <r>
    <x v="117"/>
    <x v="1"/>
    <x v="1"/>
    <x v="1"/>
    <s v="HOU"/>
    <s v="HOU"/>
    <x v="89"/>
    <s v="W"/>
    <n v="5"/>
    <n v="162"/>
    <n v="81"/>
    <n v="82"/>
    <n v="80"/>
    <s v="N"/>
    <x v="0"/>
    <x v="0"/>
    <x v="0"/>
    <x v="1"/>
    <n v="0"/>
    <n v="617"/>
    <n v="5494"/>
    <n v="1338"/>
    <n v="239"/>
    <n v="31"/>
    <n v="96"/>
    <n v="474"/>
    <n v="840"/>
    <n v="198"/>
    <n v="71"/>
    <n v="38"/>
    <n v="44"/>
    <n v="631"/>
    <n v="558"/>
    <n v="3.41"/>
    <n v="21"/>
    <n v="15"/>
    <n v="40"/>
    <n v="4424"/>
    <n v="1339"/>
    <n v="123"/>
    <n v="478"/>
    <n v="1049"/>
    <n v="138"/>
    <n v="124"/>
    <n v="0.97799999999999998"/>
    <x v="121"/>
    <s v="Astrodome"/>
    <n v="1933505"/>
    <n v="96"/>
    <n v="96"/>
    <s v="HOU"/>
    <s v="HOU"/>
    <s v="HOU"/>
  </r>
  <r>
    <x v="117"/>
    <x v="1"/>
    <x v="1"/>
    <x v="5"/>
    <s v="KCA"/>
    <s v="KCR"/>
    <x v="91"/>
    <s v="W"/>
    <n v="3"/>
    <n v="161"/>
    <n v="80"/>
    <n v="84"/>
    <n v="77"/>
    <s v="N"/>
    <x v="0"/>
    <x v="0"/>
    <x v="0"/>
    <x v="1"/>
    <n v="0"/>
    <n v="704"/>
    <n v="5469"/>
    <n v="1419"/>
    <n v="275"/>
    <n v="40"/>
    <n v="121"/>
    <n v="486"/>
    <n v="944"/>
    <n v="137"/>
    <n v="54"/>
    <n v="33"/>
    <n v="51"/>
    <n v="648"/>
    <n v="580"/>
    <n v="3.65"/>
    <n v="29"/>
    <n v="12"/>
    <n v="32"/>
    <n v="4285"/>
    <n v="1415"/>
    <n v="102"/>
    <n v="465"/>
    <n v="886"/>
    <n v="124"/>
    <n v="147"/>
    <n v="0.98"/>
    <x v="124"/>
    <s v="Royals Stadium"/>
    <n v="2350181"/>
    <n v="101"/>
    <n v="101"/>
    <s v="KCR"/>
    <s v="KCA"/>
    <s v="KCA"/>
  </r>
  <r>
    <x v="117"/>
    <x v="1"/>
    <x v="1"/>
    <x v="1"/>
    <s v="LAN"/>
    <s v="LAD"/>
    <x v="47"/>
    <s v="W"/>
    <n v="1"/>
    <n v="162"/>
    <n v="81"/>
    <n v="94"/>
    <n v="67"/>
    <s v="Y"/>
    <x v="0"/>
    <x v="1"/>
    <x v="1"/>
    <x v="2"/>
    <n v="1"/>
    <n v="628"/>
    <n v="5431"/>
    <n v="1346"/>
    <n v="217"/>
    <n v="25"/>
    <n v="99"/>
    <n v="437"/>
    <n v="947"/>
    <n v="131"/>
    <n v="46"/>
    <n v="32"/>
    <n v="50"/>
    <n v="544"/>
    <n v="482"/>
    <n v="2.96"/>
    <n v="32"/>
    <n v="24"/>
    <n v="49"/>
    <n v="4390"/>
    <n v="1291"/>
    <n v="84"/>
    <n v="473"/>
    <n v="1029"/>
    <n v="142"/>
    <n v="126"/>
    <n v="0.97699999999999998"/>
    <x v="114"/>
    <s v="Dodger Stadium"/>
    <n v="2980262"/>
    <n v="98"/>
    <n v="97"/>
    <s v="LAD"/>
    <s v="LAN"/>
    <s v="LAN"/>
  </r>
  <r>
    <x v="117"/>
    <x v="1"/>
    <x v="1"/>
    <x v="5"/>
    <s v="MIN"/>
    <s v="MIN"/>
    <x v="79"/>
    <s v="W"/>
    <n v="2"/>
    <n v="162"/>
    <n v="81"/>
    <n v="91"/>
    <n v="71"/>
    <s v="N"/>
    <x v="0"/>
    <x v="0"/>
    <x v="0"/>
    <x v="1"/>
    <n v="0"/>
    <n v="759"/>
    <n v="5510"/>
    <n v="1508"/>
    <n v="294"/>
    <n v="31"/>
    <n v="151"/>
    <n v="528"/>
    <n v="832"/>
    <n v="107"/>
    <n v="63"/>
    <n v="55"/>
    <n v="50"/>
    <n v="672"/>
    <n v="625"/>
    <n v="3.93"/>
    <n v="18"/>
    <n v="9"/>
    <n v="52"/>
    <n v="4295"/>
    <n v="1457"/>
    <n v="146"/>
    <n v="453"/>
    <n v="897"/>
    <n v="84"/>
    <n v="155"/>
    <n v="0.98599999999999999"/>
    <x v="117"/>
    <s v="Hubert H Humphrey Metrodome"/>
    <n v="3030672"/>
    <n v="103"/>
    <n v="102"/>
    <s v="MIN"/>
    <s v="MIN"/>
    <s v="MIN"/>
  </r>
  <r>
    <x v="117"/>
    <x v="1"/>
    <x v="1"/>
    <x v="5"/>
    <s v="ML4"/>
    <s v="MIL"/>
    <x v="53"/>
    <s v="E"/>
    <n v="3"/>
    <n v="162"/>
    <n v="81"/>
    <n v="87"/>
    <n v="75"/>
    <s v="N"/>
    <x v="0"/>
    <x v="0"/>
    <x v="0"/>
    <x v="1"/>
    <n v="0"/>
    <n v="682"/>
    <n v="5488"/>
    <n v="1409"/>
    <n v="258"/>
    <n v="26"/>
    <n v="113"/>
    <n v="439"/>
    <n v="911"/>
    <n v="159"/>
    <n v="55"/>
    <n v="37"/>
    <n v="41"/>
    <n v="616"/>
    <n v="555"/>
    <n v="3.45"/>
    <n v="30"/>
    <n v="8"/>
    <n v="51"/>
    <n v="4348"/>
    <n v="1355"/>
    <n v="125"/>
    <n v="437"/>
    <n v="832"/>
    <n v="120"/>
    <n v="146"/>
    <n v="0.98099999999999998"/>
    <x v="53"/>
    <s v="County Stadium"/>
    <n v="1923238"/>
    <n v="101"/>
    <n v="100"/>
    <s v="MIL"/>
    <s v="MIL"/>
    <s v="MIL"/>
  </r>
  <r>
    <x v="117"/>
    <x v="1"/>
    <x v="1"/>
    <x v="1"/>
    <s v="MON"/>
    <s v="WSN"/>
    <x v="13"/>
    <s v="E"/>
    <n v="3"/>
    <n v="163"/>
    <n v="81"/>
    <n v="81"/>
    <n v="81"/>
    <s v="N"/>
    <x v="0"/>
    <x v="0"/>
    <x v="0"/>
    <x v="1"/>
    <n v="0"/>
    <n v="628"/>
    <n v="5573"/>
    <n v="1400"/>
    <n v="260"/>
    <n v="48"/>
    <n v="107"/>
    <n v="454"/>
    <n v="1053"/>
    <n v="189"/>
    <n v="89"/>
    <n v="32"/>
    <n v="44"/>
    <n v="592"/>
    <n v="508"/>
    <n v="3.08"/>
    <n v="18"/>
    <n v="12"/>
    <n v="43"/>
    <n v="4448"/>
    <n v="1310"/>
    <n v="122"/>
    <n v="476"/>
    <n v="923"/>
    <n v="142"/>
    <n v="145"/>
    <n v="0.97799999999999998"/>
    <x v="125"/>
    <s v="Stade Olympique"/>
    <n v="1478659"/>
    <n v="104"/>
    <n v="104"/>
    <s v="MON"/>
    <s v="MON"/>
    <s v="MON"/>
  </r>
  <r>
    <x v="117"/>
    <x v="1"/>
    <x v="1"/>
    <x v="5"/>
    <s v="NYA"/>
    <s v="NYY"/>
    <x v="73"/>
    <s v="E"/>
    <n v="5"/>
    <n v="161"/>
    <n v="80"/>
    <n v="85"/>
    <n v="76"/>
    <s v="N"/>
    <x v="0"/>
    <x v="0"/>
    <x v="0"/>
    <x v="1"/>
    <n v="0"/>
    <n v="772"/>
    <n v="5592"/>
    <n v="1469"/>
    <n v="272"/>
    <n v="12"/>
    <n v="148"/>
    <n v="588"/>
    <n v="935"/>
    <n v="146"/>
    <n v="39"/>
    <n v="30"/>
    <n v="51"/>
    <n v="748"/>
    <n v="689"/>
    <n v="4.26"/>
    <n v="16"/>
    <n v="5"/>
    <n v="43"/>
    <n v="4368"/>
    <n v="1512"/>
    <n v="157"/>
    <n v="487"/>
    <n v="861"/>
    <n v="134"/>
    <n v="161"/>
    <n v="0.97799999999999998"/>
    <x v="96"/>
    <s v="Yankee Stadium II"/>
    <n v="2633701"/>
    <n v="99"/>
    <n v="100"/>
    <s v="NYY"/>
    <s v="NYA"/>
    <s v="NYA"/>
  </r>
  <r>
    <x v="117"/>
    <x v="1"/>
    <x v="1"/>
    <x v="1"/>
    <s v="NYN"/>
    <s v="NYM"/>
    <x v="90"/>
    <s v="E"/>
    <n v="1"/>
    <n v="160"/>
    <n v="80"/>
    <n v="100"/>
    <n v="60"/>
    <s v="Y"/>
    <x v="0"/>
    <x v="0"/>
    <x v="0"/>
    <x v="1"/>
    <n v="0"/>
    <n v="703"/>
    <n v="5408"/>
    <n v="1387"/>
    <n v="251"/>
    <n v="24"/>
    <n v="152"/>
    <n v="544"/>
    <n v="842"/>
    <n v="140"/>
    <n v="51"/>
    <n v="32"/>
    <n v="56"/>
    <n v="532"/>
    <n v="465"/>
    <n v="2.91"/>
    <n v="31"/>
    <n v="22"/>
    <n v="46"/>
    <n v="4317"/>
    <n v="1253"/>
    <n v="78"/>
    <n v="404"/>
    <n v="1100"/>
    <n v="115"/>
    <n v="127"/>
    <n v="0.98099999999999998"/>
    <x v="119"/>
    <s v="Shea Stadium"/>
    <n v="3055445"/>
    <n v="95"/>
    <n v="94"/>
    <s v="NYM"/>
    <s v="NYN"/>
    <s v="NYN"/>
  </r>
  <r>
    <x v="117"/>
    <x v="1"/>
    <x v="1"/>
    <x v="5"/>
    <s v="OAK"/>
    <s v="OAK"/>
    <x v="78"/>
    <s v="W"/>
    <n v="1"/>
    <n v="162"/>
    <n v="81"/>
    <n v="104"/>
    <n v="58"/>
    <s v="Y"/>
    <x v="0"/>
    <x v="1"/>
    <x v="1"/>
    <x v="1"/>
    <n v="0"/>
    <n v="800"/>
    <n v="5602"/>
    <n v="1474"/>
    <n v="251"/>
    <n v="22"/>
    <n v="156"/>
    <n v="580"/>
    <n v="926"/>
    <n v="129"/>
    <n v="54"/>
    <n v="65"/>
    <n v="55"/>
    <n v="620"/>
    <n v="569"/>
    <n v="3.44"/>
    <n v="22"/>
    <n v="9"/>
    <n v="64"/>
    <n v="4468"/>
    <n v="1376"/>
    <n v="116"/>
    <n v="553"/>
    <n v="983"/>
    <n v="105"/>
    <n v="151"/>
    <n v="0.98299999999999998"/>
    <x v="123"/>
    <s v="Oakland Coliseum"/>
    <n v="2287335"/>
    <n v="97"/>
    <n v="96"/>
    <s v="OAK"/>
    <s v="OAK"/>
    <s v="OAK"/>
  </r>
  <r>
    <x v="117"/>
    <x v="1"/>
    <x v="1"/>
    <x v="1"/>
    <s v="PHI"/>
    <s v="PHI"/>
    <x v="44"/>
    <s v="E"/>
    <n v="6"/>
    <n v="162"/>
    <n v="81"/>
    <n v="65"/>
    <n v="96"/>
    <s v="N"/>
    <x v="0"/>
    <x v="0"/>
    <x v="0"/>
    <x v="1"/>
    <n v="0"/>
    <n v="597"/>
    <n v="5403"/>
    <n v="1294"/>
    <n v="246"/>
    <n v="31"/>
    <n v="106"/>
    <n v="489"/>
    <n v="981"/>
    <n v="112"/>
    <n v="49"/>
    <n v="47"/>
    <n v="48"/>
    <n v="734"/>
    <n v="659"/>
    <n v="4.1399999999999997"/>
    <n v="16"/>
    <n v="6"/>
    <n v="36"/>
    <n v="4299"/>
    <n v="1447"/>
    <n v="118"/>
    <n v="628"/>
    <n v="859"/>
    <n v="145"/>
    <n v="139"/>
    <n v="0.97599999999999998"/>
    <x v="71"/>
    <s v="Veterans Stadium"/>
    <n v="1990041"/>
    <n v="101"/>
    <n v="103"/>
    <s v="PHI"/>
    <s v="PHI"/>
    <s v="PHI"/>
  </r>
  <r>
    <x v="117"/>
    <x v="1"/>
    <x v="1"/>
    <x v="1"/>
    <s v="PIT"/>
    <s v="PIT"/>
    <x v="39"/>
    <s v="E"/>
    <n v="2"/>
    <n v="160"/>
    <n v="81"/>
    <n v="85"/>
    <n v="75"/>
    <s v="N"/>
    <x v="0"/>
    <x v="0"/>
    <x v="0"/>
    <x v="1"/>
    <n v="0"/>
    <n v="651"/>
    <n v="5379"/>
    <n v="1327"/>
    <n v="240"/>
    <n v="45"/>
    <n v="110"/>
    <n v="553"/>
    <n v="947"/>
    <n v="119"/>
    <n v="60"/>
    <n v="32"/>
    <n v="60"/>
    <n v="616"/>
    <n v="555"/>
    <n v="3.47"/>
    <n v="12"/>
    <n v="11"/>
    <n v="46"/>
    <n v="4322"/>
    <n v="1349"/>
    <n v="108"/>
    <n v="469"/>
    <n v="790"/>
    <n v="125"/>
    <n v="128"/>
    <n v="0.98"/>
    <x v="77"/>
    <s v="Three Rivers Stadium"/>
    <n v="1866713"/>
    <n v="98"/>
    <n v="98"/>
    <s v="PIT"/>
    <s v="PIT"/>
    <s v="PIT"/>
  </r>
  <r>
    <x v="117"/>
    <x v="1"/>
    <x v="1"/>
    <x v="1"/>
    <s v="SDN"/>
    <s v="SDP"/>
    <x v="92"/>
    <s v="W"/>
    <n v="3"/>
    <n v="161"/>
    <n v="81"/>
    <n v="83"/>
    <n v="78"/>
    <s v="N"/>
    <x v="0"/>
    <x v="0"/>
    <x v="0"/>
    <x v="1"/>
    <n v="0"/>
    <n v="594"/>
    <n v="5366"/>
    <n v="1325"/>
    <n v="205"/>
    <n v="35"/>
    <n v="94"/>
    <n v="494"/>
    <n v="892"/>
    <n v="123"/>
    <n v="50"/>
    <n v="21"/>
    <n v="45"/>
    <n v="583"/>
    <n v="528"/>
    <n v="3.28"/>
    <n v="30"/>
    <n v="9"/>
    <n v="39"/>
    <n v="4347"/>
    <n v="1332"/>
    <n v="112"/>
    <n v="439"/>
    <n v="885"/>
    <n v="120"/>
    <n v="147"/>
    <n v="0.98099999999999998"/>
    <x v="126"/>
    <s v="Jack Murphy Stadium"/>
    <n v="1506896"/>
    <n v="99"/>
    <n v="99"/>
    <s v="SDP"/>
    <s v="SDN"/>
    <s v="SDN"/>
  </r>
  <r>
    <x v="117"/>
    <x v="1"/>
    <x v="1"/>
    <x v="5"/>
    <s v="SEA"/>
    <s v="SEA"/>
    <x v="93"/>
    <s v="W"/>
    <n v="7"/>
    <n v="161"/>
    <n v="81"/>
    <n v="68"/>
    <n v="93"/>
    <s v="N"/>
    <x v="0"/>
    <x v="0"/>
    <x v="0"/>
    <x v="1"/>
    <n v="0"/>
    <n v="664"/>
    <n v="5436"/>
    <n v="1397"/>
    <n v="271"/>
    <n v="27"/>
    <n v="148"/>
    <n v="461"/>
    <n v="787"/>
    <n v="95"/>
    <n v="61"/>
    <n v="38"/>
    <n v="42"/>
    <n v="744"/>
    <n v="659"/>
    <n v="4.1500000000000004"/>
    <n v="28"/>
    <n v="11"/>
    <n v="28"/>
    <n v="4284"/>
    <n v="1385"/>
    <n v="144"/>
    <n v="558"/>
    <n v="981"/>
    <n v="123"/>
    <n v="168"/>
    <n v="0.98"/>
    <x v="129"/>
    <s v="Kingdome"/>
    <n v="1022398"/>
    <n v="104"/>
    <n v="105"/>
    <s v="SEA"/>
    <s v="SEA"/>
    <s v="SEA"/>
  </r>
  <r>
    <x v="117"/>
    <x v="1"/>
    <x v="1"/>
    <x v="1"/>
    <s v="SFN"/>
    <s v="SFG"/>
    <x v="42"/>
    <s v="W"/>
    <n v="4"/>
    <n v="162"/>
    <n v="81"/>
    <n v="83"/>
    <n v="79"/>
    <s v="N"/>
    <x v="0"/>
    <x v="0"/>
    <x v="0"/>
    <x v="1"/>
    <n v="0"/>
    <n v="670"/>
    <n v="5450"/>
    <n v="1353"/>
    <n v="227"/>
    <n v="44"/>
    <n v="113"/>
    <n v="550"/>
    <n v="1023"/>
    <n v="121"/>
    <n v="78"/>
    <n v="33"/>
    <n v="51"/>
    <n v="626"/>
    <n v="550"/>
    <n v="3.39"/>
    <n v="25"/>
    <n v="13"/>
    <n v="42"/>
    <n v="4387"/>
    <n v="1323"/>
    <n v="99"/>
    <n v="422"/>
    <n v="875"/>
    <n v="129"/>
    <n v="145"/>
    <n v="0.98"/>
    <x v="115"/>
    <s v="Candlestick Park"/>
    <n v="1785297"/>
    <n v="96"/>
    <n v="95"/>
    <s v="SFG"/>
    <s v="SFN"/>
    <s v="SFN"/>
  </r>
  <r>
    <x v="117"/>
    <x v="1"/>
    <x v="1"/>
    <x v="1"/>
    <s v="SLN"/>
    <s v="STL"/>
    <x v="40"/>
    <s v="E"/>
    <n v="5"/>
    <n v="162"/>
    <n v="81"/>
    <n v="76"/>
    <n v="86"/>
    <s v="N"/>
    <x v="0"/>
    <x v="0"/>
    <x v="0"/>
    <x v="1"/>
    <n v="0"/>
    <n v="578"/>
    <n v="5518"/>
    <n v="1373"/>
    <n v="207"/>
    <n v="33"/>
    <n v="71"/>
    <n v="484"/>
    <n v="827"/>
    <n v="234"/>
    <n v="64"/>
    <n v="22"/>
    <n v="48"/>
    <n v="633"/>
    <n v="567"/>
    <n v="3.47"/>
    <n v="17"/>
    <n v="14"/>
    <n v="42"/>
    <n v="4412"/>
    <n v="1387"/>
    <n v="91"/>
    <n v="486"/>
    <n v="881"/>
    <n v="121"/>
    <n v="131"/>
    <n v="0.98099999999999998"/>
    <x v="83"/>
    <s v="Busch Stadium II"/>
    <n v="2892799"/>
    <n v="101"/>
    <n v="101"/>
    <s v="STL"/>
    <s v="SLN"/>
    <s v="SLN"/>
  </r>
  <r>
    <x v="117"/>
    <x v="1"/>
    <x v="1"/>
    <x v="5"/>
    <s v="TEX"/>
    <s v="TEX"/>
    <x v="88"/>
    <s v="W"/>
    <n v="6"/>
    <n v="161"/>
    <n v="81"/>
    <n v="70"/>
    <n v="91"/>
    <s v="N"/>
    <x v="0"/>
    <x v="0"/>
    <x v="0"/>
    <x v="1"/>
    <n v="0"/>
    <n v="637"/>
    <n v="5479"/>
    <n v="1378"/>
    <n v="227"/>
    <n v="39"/>
    <n v="112"/>
    <n v="542"/>
    <n v="1022"/>
    <n v="130"/>
    <n v="57"/>
    <n v="35"/>
    <n v="53"/>
    <n v="735"/>
    <n v="647"/>
    <n v="4.05"/>
    <n v="41"/>
    <n v="11"/>
    <n v="31"/>
    <n v="4316"/>
    <n v="1310"/>
    <n v="129"/>
    <n v="654"/>
    <n v="912"/>
    <n v="131"/>
    <n v="145"/>
    <n v="0.97899999999999998"/>
    <x v="128"/>
    <s v="Arlington Stadium"/>
    <n v="1581901"/>
    <n v="102"/>
    <n v="103"/>
    <s v="TEX"/>
    <s v="TEX"/>
    <s v="TEX"/>
  </r>
  <r>
    <x v="117"/>
    <x v="1"/>
    <x v="1"/>
    <x v="5"/>
    <s v="TOR"/>
    <s v="TOR"/>
    <x v="94"/>
    <s v="E"/>
    <n v="3"/>
    <n v="162"/>
    <n v="81"/>
    <n v="87"/>
    <n v="75"/>
    <s v="N"/>
    <x v="0"/>
    <x v="0"/>
    <x v="0"/>
    <x v="1"/>
    <n v="0"/>
    <n v="763"/>
    <n v="5557"/>
    <n v="1491"/>
    <n v="271"/>
    <n v="47"/>
    <n v="158"/>
    <n v="521"/>
    <n v="935"/>
    <n v="107"/>
    <n v="36"/>
    <n v="31"/>
    <n v="50"/>
    <n v="680"/>
    <n v="611"/>
    <n v="3.8"/>
    <n v="16"/>
    <n v="17"/>
    <n v="47"/>
    <n v="4347"/>
    <n v="1404"/>
    <n v="143"/>
    <n v="528"/>
    <n v="904"/>
    <n v="110"/>
    <n v="170"/>
    <n v="0.98199999999999998"/>
    <x v="130"/>
    <s v="Exhibition Stadium"/>
    <n v="2595175"/>
    <n v="100"/>
    <n v="99"/>
    <s v="TOR"/>
    <s v="TOR"/>
    <s v="TOR"/>
  </r>
  <r>
    <x v="118"/>
    <x v="1"/>
    <x v="1"/>
    <x v="1"/>
    <s v="ATL"/>
    <s v="ATL"/>
    <x v="24"/>
    <s v="W"/>
    <n v="6"/>
    <n v="161"/>
    <n v="79"/>
    <n v="63"/>
    <n v="97"/>
    <s v="N"/>
    <x v="0"/>
    <x v="0"/>
    <x v="0"/>
    <x v="1"/>
    <n v="0"/>
    <n v="584"/>
    <n v="5463"/>
    <n v="1281"/>
    <n v="201"/>
    <n v="22"/>
    <n v="128"/>
    <n v="485"/>
    <n v="996"/>
    <n v="83"/>
    <n v="54"/>
    <n v="24"/>
    <n v="42"/>
    <n v="680"/>
    <n v="595"/>
    <n v="3.7"/>
    <n v="15"/>
    <n v="8"/>
    <n v="33"/>
    <n v="4343"/>
    <n v="1370"/>
    <n v="114"/>
    <n v="468"/>
    <n v="966"/>
    <n v="152"/>
    <n v="124"/>
    <n v="0.97599999999999998"/>
    <x v="122"/>
    <s v="Atlanta-Fulton County Stadium"/>
    <n v="984930"/>
    <n v="102"/>
    <n v="104"/>
    <s v="ATL"/>
    <s v="ATL"/>
    <s v="ATL"/>
  </r>
  <r>
    <x v="118"/>
    <x v="1"/>
    <x v="1"/>
    <x v="5"/>
    <s v="BAL"/>
    <s v="BAL"/>
    <x v="37"/>
    <s v="E"/>
    <n v="2"/>
    <n v="162"/>
    <n v="81"/>
    <n v="87"/>
    <n v="75"/>
    <s v="N"/>
    <x v="0"/>
    <x v="0"/>
    <x v="0"/>
    <x v="1"/>
    <n v="0"/>
    <n v="708"/>
    <n v="5440"/>
    <n v="1369"/>
    <n v="238"/>
    <n v="33"/>
    <n v="129"/>
    <n v="593"/>
    <n v="957"/>
    <n v="118"/>
    <n v="55"/>
    <n v="30"/>
    <n v="47"/>
    <n v="686"/>
    <n v="644"/>
    <n v="4"/>
    <n v="16"/>
    <n v="7"/>
    <n v="44"/>
    <n v="4345"/>
    <n v="1518"/>
    <n v="134"/>
    <n v="486"/>
    <n v="676"/>
    <n v="87"/>
    <n v="163"/>
    <n v="0.98599999999999999"/>
    <x v="36"/>
    <s v="Memorial Stadium"/>
    <n v="2535208"/>
    <n v="96"/>
    <n v="97"/>
    <s v="BAL"/>
    <s v="BAL"/>
    <s v="BAL"/>
  </r>
  <r>
    <x v="118"/>
    <x v="1"/>
    <x v="1"/>
    <x v="5"/>
    <s v="BOS"/>
    <s v="BOS"/>
    <x v="74"/>
    <s v="E"/>
    <n v="3"/>
    <n v="162"/>
    <n v="81"/>
    <n v="83"/>
    <n v="79"/>
    <s v="N"/>
    <x v="0"/>
    <x v="0"/>
    <x v="0"/>
    <x v="1"/>
    <n v="0"/>
    <n v="774"/>
    <n v="5666"/>
    <n v="1571"/>
    <n v="326"/>
    <n v="30"/>
    <n v="108"/>
    <n v="643"/>
    <n v="755"/>
    <n v="56"/>
    <n v="35"/>
    <n v="36"/>
    <n v="58"/>
    <n v="735"/>
    <n v="650"/>
    <n v="4.01"/>
    <n v="14"/>
    <n v="9"/>
    <n v="42"/>
    <n v="4381"/>
    <n v="1448"/>
    <n v="131"/>
    <n v="548"/>
    <n v="1054"/>
    <n v="127"/>
    <n v="162"/>
    <n v="0.98"/>
    <x v="92"/>
    <s v="Fenway Park II"/>
    <n v="2510012"/>
    <n v="107"/>
    <n v="106"/>
    <s v="BOS"/>
    <s v="BOS"/>
    <s v="BOS"/>
  </r>
  <r>
    <x v="118"/>
    <x v="1"/>
    <x v="1"/>
    <x v="5"/>
    <s v="CAL"/>
    <s v="ANA"/>
    <x v="87"/>
    <s v="W"/>
    <n v="3"/>
    <n v="162"/>
    <n v="81"/>
    <n v="91"/>
    <n v="71"/>
    <s v="N"/>
    <x v="0"/>
    <x v="0"/>
    <x v="0"/>
    <x v="1"/>
    <n v="0"/>
    <n v="669"/>
    <n v="5545"/>
    <n v="1422"/>
    <n v="208"/>
    <n v="37"/>
    <n v="145"/>
    <n v="429"/>
    <n v="1011"/>
    <n v="89"/>
    <n v="40"/>
    <n v="28"/>
    <n v="46"/>
    <n v="578"/>
    <n v="530"/>
    <n v="3.28"/>
    <n v="32"/>
    <n v="20"/>
    <n v="38"/>
    <n v="4363"/>
    <n v="1384"/>
    <n v="113"/>
    <n v="465"/>
    <n v="897"/>
    <n v="96"/>
    <n v="173"/>
    <n v="0.98499999999999999"/>
    <x v="120"/>
    <s v="Anaheim Stadium"/>
    <n v="2647291"/>
    <n v="98"/>
    <n v="98"/>
    <s v="CAL"/>
    <s v="CAL"/>
    <s v="CAL"/>
  </r>
  <r>
    <x v="118"/>
    <x v="1"/>
    <x v="1"/>
    <x v="5"/>
    <s v="CHA"/>
    <s v="CHW"/>
    <x v="75"/>
    <s v="W"/>
    <n v="7"/>
    <n v="161"/>
    <n v="80"/>
    <n v="69"/>
    <n v="92"/>
    <s v="N"/>
    <x v="0"/>
    <x v="0"/>
    <x v="0"/>
    <x v="1"/>
    <n v="0"/>
    <n v="693"/>
    <n v="5504"/>
    <n v="1493"/>
    <n v="262"/>
    <n v="36"/>
    <n v="94"/>
    <n v="464"/>
    <n v="873"/>
    <n v="97"/>
    <n v="52"/>
    <n v="28"/>
    <n v="51"/>
    <n v="750"/>
    <n v="668"/>
    <n v="4.2300000000000004"/>
    <n v="9"/>
    <n v="5"/>
    <n v="46"/>
    <n v="4266"/>
    <n v="1472"/>
    <n v="144"/>
    <n v="539"/>
    <n v="778"/>
    <n v="151"/>
    <n v="176"/>
    <n v="0.97499999999999998"/>
    <x v="85"/>
    <s v="Comiskey Park"/>
    <n v="1045651"/>
    <n v="97"/>
    <n v="98"/>
    <s v="CHW"/>
    <s v="CHA"/>
    <s v="CHA"/>
  </r>
  <r>
    <x v="118"/>
    <x v="1"/>
    <x v="1"/>
    <x v="1"/>
    <s v="CHN"/>
    <s v="CHC"/>
    <x v="25"/>
    <s v="E"/>
    <n v="1"/>
    <n v="162"/>
    <n v="81"/>
    <n v="93"/>
    <n v="69"/>
    <s v="Y"/>
    <x v="0"/>
    <x v="0"/>
    <x v="0"/>
    <x v="1"/>
    <n v="0"/>
    <n v="702"/>
    <n v="5513"/>
    <n v="1438"/>
    <n v="235"/>
    <n v="45"/>
    <n v="124"/>
    <n v="472"/>
    <n v="921"/>
    <n v="136"/>
    <n v="57"/>
    <n v="26"/>
    <n v="50"/>
    <n v="623"/>
    <n v="556"/>
    <n v="3.43"/>
    <n v="18"/>
    <n v="10"/>
    <n v="55"/>
    <n v="4381"/>
    <n v="1369"/>
    <n v="106"/>
    <n v="532"/>
    <n v="918"/>
    <n v="124"/>
    <n v="130"/>
    <n v="0.98"/>
    <x v="88"/>
    <s v="Wrigley Field"/>
    <n v="2491942"/>
    <n v="108"/>
    <n v="108"/>
    <s v="CHC"/>
    <s v="CHN"/>
    <s v="CHN"/>
  </r>
  <r>
    <x v="118"/>
    <x v="1"/>
    <x v="1"/>
    <x v="1"/>
    <s v="CIN"/>
    <s v="CIN"/>
    <x v="26"/>
    <s v="W"/>
    <n v="5"/>
    <n v="162"/>
    <n v="81"/>
    <n v="75"/>
    <n v="87"/>
    <s v="N"/>
    <x v="0"/>
    <x v="0"/>
    <x v="0"/>
    <x v="1"/>
    <n v="0"/>
    <n v="632"/>
    <n v="5520"/>
    <n v="1362"/>
    <n v="243"/>
    <n v="28"/>
    <n v="128"/>
    <n v="493"/>
    <n v="1028"/>
    <n v="128"/>
    <n v="71"/>
    <n v="30"/>
    <n v="49"/>
    <n v="691"/>
    <n v="607"/>
    <n v="3.73"/>
    <n v="16"/>
    <n v="9"/>
    <n v="37"/>
    <n v="4393"/>
    <n v="1404"/>
    <n v="125"/>
    <n v="559"/>
    <n v="981"/>
    <n v="121"/>
    <n v="108"/>
    <n v="0.98"/>
    <x v="25"/>
    <s v="Riverfront Stadium"/>
    <n v="1979320"/>
    <n v="104"/>
    <n v="103"/>
    <s v="CIN"/>
    <s v="CIN"/>
    <s v="CIN"/>
  </r>
  <r>
    <x v="118"/>
    <x v="1"/>
    <x v="1"/>
    <x v="5"/>
    <s v="CLE"/>
    <s v="CLE"/>
    <x v="76"/>
    <s v="E"/>
    <n v="6"/>
    <n v="162"/>
    <n v="81"/>
    <n v="73"/>
    <n v="89"/>
    <s v="N"/>
    <x v="0"/>
    <x v="0"/>
    <x v="0"/>
    <x v="1"/>
    <n v="0"/>
    <n v="604"/>
    <n v="5463"/>
    <n v="1340"/>
    <n v="221"/>
    <n v="26"/>
    <n v="127"/>
    <n v="499"/>
    <n v="934"/>
    <n v="74"/>
    <n v="51"/>
    <n v="35"/>
    <n v="41"/>
    <n v="654"/>
    <n v="589"/>
    <n v="3.65"/>
    <n v="23"/>
    <n v="13"/>
    <n v="38"/>
    <n v="4359"/>
    <n v="1423"/>
    <n v="107"/>
    <n v="452"/>
    <n v="844"/>
    <n v="118"/>
    <n v="126"/>
    <n v="0.98099999999999998"/>
    <x v="107"/>
    <s v="Cleveland Stadium"/>
    <n v="1285542"/>
    <n v="101"/>
    <n v="102"/>
    <s v="CLE"/>
    <s v="CLE"/>
    <s v="CLE"/>
  </r>
  <r>
    <x v="118"/>
    <x v="1"/>
    <x v="1"/>
    <x v="5"/>
    <s v="DET"/>
    <s v="DET"/>
    <x v="77"/>
    <s v="E"/>
    <n v="7"/>
    <n v="162"/>
    <n v="81"/>
    <n v="59"/>
    <n v="103"/>
    <s v="N"/>
    <x v="0"/>
    <x v="0"/>
    <x v="0"/>
    <x v="1"/>
    <n v="0"/>
    <n v="617"/>
    <n v="5432"/>
    <n v="1315"/>
    <n v="198"/>
    <n v="24"/>
    <n v="116"/>
    <n v="585"/>
    <n v="899"/>
    <n v="103"/>
    <n v="50"/>
    <n v="37"/>
    <n v="43"/>
    <n v="816"/>
    <n v="719"/>
    <n v="4.53"/>
    <n v="24"/>
    <n v="4"/>
    <n v="26"/>
    <n v="4282"/>
    <n v="1514"/>
    <n v="150"/>
    <n v="652"/>
    <n v="831"/>
    <n v="130"/>
    <n v="153"/>
    <n v="0.97899999999999998"/>
    <x v="86"/>
    <s v="Tiger Stadium"/>
    <n v="1543656"/>
    <n v="98"/>
    <n v="99"/>
    <s v="DET"/>
    <s v="DET"/>
    <s v="DET"/>
  </r>
  <r>
    <x v="118"/>
    <x v="1"/>
    <x v="1"/>
    <x v="1"/>
    <s v="HOU"/>
    <s v="HOU"/>
    <x v="89"/>
    <s v="W"/>
    <n v="3"/>
    <n v="162"/>
    <n v="82"/>
    <n v="86"/>
    <n v="76"/>
    <s v="N"/>
    <x v="0"/>
    <x v="0"/>
    <x v="0"/>
    <x v="1"/>
    <n v="0"/>
    <n v="647"/>
    <n v="5516"/>
    <n v="1316"/>
    <n v="239"/>
    <n v="28"/>
    <n v="97"/>
    <n v="530"/>
    <n v="860"/>
    <n v="144"/>
    <n v="62"/>
    <n v="27"/>
    <n v="44"/>
    <n v="669"/>
    <n v="599"/>
    <n v="3.64"/>
    <n v="19"/>
    <n v="12"/>
    <n v="38"/>
    <n v="4438"/>
    <n v="1379"/>
    <n v="105"/>
    <n v="551"/>
    <n v="965"/>
    <n v="142"/>
    <n v="121"/>
    <n v="0.97699999999999998"/>
    <x v="121"/>
    <s v="Astrodome"/>
    <n v="1834908"/>
    <n v="97"/>
    <n v="97"/>
    <s v="HOU"/>
    <s v="HOU"/>
    <s v="HOU"/>
  </r>
  <r>
    <x v="118"/>
    <x v="1"/>
    <x v="1"/>
    <x v="5"/>
    <s v="KCA"/>
    <s v="KCR"/>
    <x v="91"/>
    <s v="W"/>
    <n v="2"/>
    <n v="162"/>
    <n v="81"/>
    <n v="92"/>
    <n v="70"/>
    <s v="N"/>
    <x v="0"/>
    <x v="0"/>
    <x v="0"/>
    <x v="1"/>
    <n v="0"/>
    <n v="690"/>
    <n v="5475"/>
    <n v="1428"/>
    <n v="227"/>
    <n v="41"/>
    <n v="101"/>
    <n v="554"/>
    <n v="897"/>
    <n v="154"/>
    <n v="51"/>
    <n v="29"/>
    <n v="50"/>
    <n v="635"/>
    <n v="572"/>
    <n v="3.55"/>
    <n v="27"/>
    <n v="13"/>
    <n v="38"/>
    <n v="4355"/>
    <n v="1415"/>
    <n v="86"/>
    <n v="455"/>
    <n v="978"/>
    <n v="114"/>
    <n v="139"/>
    <n v="0.98199999999999998"/>
    <x v="124"/>
    <s v="Royals Stadium"/>
    <n v="2477700"/>
    <n v="100"/>
    <n v="100"/>
    <s v="KCR"/>
    <s v="KCA"/>
    <s v="KCA"/>
  </r>
  <r>
    <x v="118"/>
    <x v="1"/>
    <x v="1"/>
    <x v="1"/>
    <s v="LAN"/>
    <s v="LAD"/>
    <x v="47"/>
    <s v="W"/>
    <n v="4"/>
    <n v="160"/>
    <n v="81"/>
    <n v="77"/>
    <n v="83"/>
    <s v="N"/>
    <x v="0"/>
    <x v="0"/>
    <x v="0"/>
    <x v="1"/>
    <n v="0"/>
    <n v="554"/>
    <n v="5465"/>
    <n v="1313"/>
    <n v="241"/>
    <n v="17"/>
    <n v="89"/>
    <n v="507"/>
    <n v="885"/>
    <n v="81"/>
    <n v="54"/>
    <n v="27"/>
    <n v="41"/>
    <n v="536"/>
    <n v="479"/>
    <n v="2.95"/>
    <n v="25"/>
    <n v="19"/>
    <n v="36"/>
    <n v="4390"/>
    <n v="1278"/>
    <n v="95"/>
    <n v="504"/>
    <n v="1052"/>
    <n v="118"/>
    <n v="153"/>
    <n v="0.98099999999999998"/>
    <x v="114"/>
    <s v="Dodger Stadium"/>
    <n v="2944653"/>
    <n v="99"/>
    <n v="98"/>
    <s v="LAD"/>
    <s v="LAN"/>
    <s v="LAN"/>
  </r>
  <r>
    <x v="118"/>
    <x v="1"/>
    <x v="1"/>
    <x v="5"/>
    <s v="MIN"/>
    <s v="MIN"/>
    <x v="79"/>
    <s v="W"/>
    <n v="5"/>
    <n v="162"/>
    <n v="81"/>
    <n v="80"/>
    <n v="82"/>
    <s v="N"/>
    <x v="0"/>
    <x v="0"/>
    <x v="0"/>
    <x v="1"/>
    <n v="0"/>
    <n v="740"/>
    <n v="5581"/>
    <n v="1542"/>
    <n v="278"/>
    <n v="35"/>
    <n v="117"/>
    <n v="478"/>
    <n v="743"/>
    <n v="111"/>
    <n v="53"/>
    <n v="39"/>
    <n v="58"/>
    <n v="738"/>
    <n v="680"/>
    <n v="4.28"/>
    <n v="19"/>
    <n v="8"/>
    <n v="38"/>
    <n v="4288"/>
    <n v="1495"/>
    <n v="139"/>
    <n v="500"/>
    <n v="851"/>
    <n v="107"/>
    <n v="141"/>
    <n v="0.98199999999999998"/>
    <x v="117"/>
    <s v="Hubert H Humphrey Metrodome"/>
    <n v="2277438"/>
    <n v="107"/>
    <n v="107"/>
    <s v="MIN"/>
    <s v="MIN"/>
    <s v="MIN"/>
  </r>
  <r>
    <x v="118"/>
    <x v="1"/>
    <x v="1"/>
    <x v="5"/>
    <s v="ML4"/>
    <s v="MIL"/>
    <x v="53"/>
    <s v="E"/>
    <n v="4"/>
    <n v="162"/>
    <n v="81"/>
    <n v="81"/>
    <n v="81"/>
    <s v="N"/>
    <x v="0"/>
    <x v="0"/>
    <x v="0"/>
    <x v="1"/>
    <n v="0"/>
    <n v="707"/>
    <n v="5473"/>
    <n v="1415"/>
    <n v="235"/>
    <n v="32"/>
    <n v="126"/>
    <n v="455"/>
    <n v="791"/>
    <n v="165"/>
    <n v="62"/>
    <n v="50"/>
    <n v="54"/>
    <n v="679"/>
    <n v="604"/>
    <n v="3.8"/>
    <n v="16"/>
    <n v="8"/>
    <n v="45"/>
    <n v="4297"/>
    <n v="1463"/>
    <n v="129"/>
    <n v="457"/>
    <n v="812"/>
    <n v="155"/>
    <n v="164"/>
    <n v="0.97499999999999998"/>
    <x v="53"/>
    <s v="County Stadium"/>
    <n v="1970735"/>
    <n v="99"/>
    <n v="99"/>
    <s v="MIL"/>
    <s v="MIL"/>
    <s v="MIL"/>
  </r>
  <r>
    <x v="118"/>
    <x v="1"/>
    <x v="1"/>
    <x v="1"/>
    <s v="MON"/>
    <s v="WSN"/>
    <x v="13"/>
    <s v="E"/>
    <n v="4"/>
    <n v="162"/>
    <n v="81"/>
    <n v="81"/>
    <n v="81"/>
    <s v="N"/>
    <x v="0"/>
    <x v="0"/>
    <x v="0"/>
    <x v="1"/>
    <n v="0"/>
    <n v="632"/>
    <n v="5482"/>
    <n v="1353"/>
    <n v="267"/>
    <n v="30"/>
    <n v="100"/>
    <n v="572"/>
    <n v="958"/>
    <n v="160"/>
    <n v="70"/>
    <n v="35"/>
    <n v="46"/>
    <n v="630"/>
    <n v="567"/>
    <n v="3.48"/>
    <n v="20"/>
    <n v="13"/>
    <n v="35"/>
    <n v="4405"/>
    <n v="1344"/>
    <n v="120"/>
    <n v="519"/>
    <n v="1059"/>
    <n v="136"/>
    <n v="126"/>
    <n v="0.97899999999999998"/>
    <x v="125"/>
    <s v="Stade Olympique"/>
    <n v="1783533"/>
    <n v="102"/>
    <n v="101"/>
    <s v="MON"/>
    <s v="MON"/>
    <s v="MON"/>
  </r>
  <r>
    <x v="118"/>
    <x v="1"/>
    <x v="1"/>
    <x v="5"/>
    <s v="NYA"/>
    <s v="NYY"/>
    <x v="73"/>
    <s v="E"/>
    <n v="5"/>
    <n v="161"/>
    <n v="81"/>
    <n v="74"/>
    <n v="87"/>
    <s v="N"/>
    <x v="0"/>
    <x v="0"/>
    <x v="0"/>
    <x v="1"/>
    <n v="0"/>
    <n v="698"/>
    <n v="5458"/>
    <n v="1470"/>
    <n v="229"/>
    <n v="23"/>
    <n v="130"/>
    <n v="502"/>
    <n v="831"/>
    <n v="137"/>
    <n v="60"/>
    <n v="27"/>
    <n v="49"/>
    <n v="792"/>
    <n v="708"/>
    <n v="4.5"/>
    <n v="15"/>
    <n v="9"/>
    <n v="44"/>
    <n v="4244"/>
    <n v="1550"/>
    <n v="150"/>
    <n v="521"/>
    <n v="787"/>
    <n v="122"/>
    <n v="183"/>
    <n v="0.98"/>
    <x v="96"/>
    <s v="Yankee Stadium II"/>
    <n v="2170485"/>
    <n v="99"/>
    <n v="99"/>
    <s v="NYY"/>
    <s v="NYA"/>
    <s v="NYA"/>
  </r>
  <r>
    <x v="118"/>
    <x v="1"/>
    <x v="1"/>
    <x v="1"/>
    <s v="NYN"/>
    <s v="NYM"/>
    <x v="90"/>
    <s v="E"/>
    <n v="2"/>
    <n v="162"/>
    <n v="81"/>
    <n v="87"/>
    <n v="75"/>
    <s v="N"/>
    <x v="0"/>
    <x v="0"/>
    <x v="0"/>
    <x v="1"/>
    <n v="0"/>
    <n v="683"/>
    <n v="5489"/>
    <n v="1351"/>
    <n v="280"/>
    <n v="21"/>
    <n v="147"/>
    <n v="504"/>
    <n v="934"/>
    <n v="158"/>
    <n v="53"/>
    <n v="33"/>
    <n v="48"/>
    <n v="595"/>
    <n v="532"/>
    <n v="3.29"/>
    <n v="24"/>
    <n v="12"/>
    <n v="38"/>
    <n v="4363"/>
    <n v="1260"/>
    <n v="115"/>
    <n v="532"/>
    <n v="1108"/>
    <n v="144"/>
    <n v="110"/>
    <n v="0.97599999999999998"/>
    <x v="119"/>
    <s v="Shea Stadium"/>
    <n v="2918710"/>
    <n v="95"/>
    <n v="93"/>
    <s v="NYM"/>
    <s v="NYN"/>
    <s v="NYN"/>
  </r>
  <r>
    <x v="118"/>
    <x v="1"/>
    <x v="1"/>
    <x v="5"/>
    <s v="OAK"/>
    <s v="OAK"/>
    <x v="78"/>
    <s v="W"/>
    <n v="1"/>
    <n v="162"/>
    <n v="81"/>
    <n v="99"/>
    <n v="63"/>
    <s v="Y"/>
    <x v="0"/>
    <x v="1"/>
    <x v="1"/>
    <x v="2"/>
    <n v="1"/>
    <n v="712"/>
    <n v="5416"/>
    <n v="1414"/>
    <n v="220"/>
    <n v="25"/>
    <n v="127"/>
    <n v="562"/>
    <n v="855"/>
    <n v="157"/>
    <n v="55"/>
    <n v="34"/>
    <n v="62"/>
    <n v="576"/>
    <n v="497"/>
    <n v="3.09"/>
    <n v="17"/>
    <n v="20"/>
    <n v="57"/>
    <n v="4345"/>
    <n v="1287"/>
    <n v="103"/>
    <n v="510"/>
    <n v="930"/>
    <n v="129"/>
    <n v="159"/>
    <n v="0.97899999999999998"/>
    <x v="123"/>
    <s v="Oakland Coliseum"/>
    <n v="2667225"/>
    <n v="97"/>
    <n v="95"/>
    <s v="OAK"/>
    <s v="OAK"/>
    <s v="OAK"/>
  </r>
  <r>
    <x v="118"/>
    <x v="1"/>
    <x v="1"/>
    <x v="1"/>
    <s v="PHI"/>
    <s v="PHI"/>
    <x v="44"/>
    <s v="E"/>
    <n v="6"/>
    <n v="163"/>
    <n v="81"/>
    <n v="67"/>
    <n v="95"/>
    <s v="N"/>
    <x v="0"/>
    <x v="0"/>
    <x v="0"/>
    <x v="1"/>
    <n v="0"/>
    <n v="629"/>
    <n v="5447"/>
    <n v="1324"/>
    <n v="215"/>
    <n v="36"/>
    <n v="123"/>
    <n v="558"/>
    <n v="926"/>
    <n v="106"/>
    <n v="50"/>
    <n v="22"/>
    <n v="42"/>
    <n v="735"/>
    <n v="644"/>
    <n v="4.04"/>
    <n v="10"/>
    <n v="10"/>
    <n v="33"/>
    <n v="4300"/>
    <n v="1408"/>
    <n v="127"/>
    <n v="613"/>
    <n v="899"/>
    <n v="133"/>
    <n v="136"/>
    <n v="0.97899999999999998"/>
    <x v="71"/>
    <s v="Veterans Stadium"/>
    <n v="1861985"/>
    <n v="99"/>
    <n v="101"/>
    <s v="PHI"/>
    <s v="PHI"/>
    <s v="PHI"/>
  </r>
  <r>
    <x v="118"/>
    <x v="1"/>
    <x v="1"/>
    <x v="1"/>
    <s v="PIT"/>
    <s v="PIT"/>
    <x v="39"/>
    <s v="E"/>
    <n v="5"/>
    <n v="164"/>
    <n v="81"/>
    <n v="74"/>
    <n v="88"/>
    <s v="N"/>
    <x v="0"/>
    <x v="0"/>
    <x v="0"/>
    <x v="1"/>
    <n v="0"/>
    <n v="637"/>
    <n v="5539"/>
    <n v="1334"/>
    <n v="263"/>
    <n v="53"/>
    <n v="95"/>
    <n v="563"/>
    <n v="914"/>
    <n v="155"/>
    <n v="69"/>
    <n v="24"/>
    <n v="51"/>
    <n v="680"/>
    <n v="602"/>
    <n v="3.64"/>
    <n v="20"/>
    <n v="9"/>
    <n v="40"/>
    <n v="4463"/>
    <n v="1394"/>
    <n v="121"/>
    <n v="539"/>
    <n v="827"/>
    <n v="160"/>
    <n v="130"/>
    <n v="0.97499999999999998"/>
    <x v="77"/>
    <s v="Three Rivers Stadium"/>
    <n v="1374141"/>
    <n v="96"/>
    <n v="96"/>
    <s v="PIT"/>
    <s v="PIT"/>
    <s v="PIT"/>
  </r>
  <r>
    <x v="118"/>
    <x v="1"/>
    <x v="1"/>
    <x v="1"/>
    <s v="SDN"/>
    <s v="SDP"/>
    <x v="92"/>
    <s v="W"/>
    <n v="2"/>
    <n v="162"/>
    <n v="81"/>
    <n v="89"/>
    <n v="73"/>
    <s v="N"/>
    <x v="0"/>
    <x v="0"/>
    <x v="0"/>
    <x v="1"/>
    <n v="0"/>
    <n v="642"/>
    <n v="5422"/>
    <n v="1360"/>
    <n v="215"/>
    <n v="32"/>
    <n v="120"/>
    <n v="552"/>
    <n v="1013"/>
    <n v="136"/>
    <n v="67"/>
    <n v="9"/>
    <n v="41"/>
    <n v="626"/>
    <n v="547"/>
    <n v="3.38"/>
    <n v="21"/>
    <n v="11"/>
    <n v="52"/>
    <n v="4372"/>
    <n v="1359"/>
    <n v="133"/>
    <n v="481"/>
    <n v="933"/>
    <n v="154"/>
    <n v="147"/>
    <n v="0.97599999999999998"/>
    <x v="126"/>
    <s v="Jack Murphy Stadium"/>
    <n v="2009031"/>
    <n v="101"/>
    <n v="101"/>
    <s v="SDP"/>
    <s v="SDN"/>
    <s v="SDN"/>
  </r>
  <r>
    <x v="118"/>
    <x v="1"/>
    <x v="1"/>
    <x v="5"/>
    <s v="SEA"/>
    <s v="SEA"/>
    <x v="93"/>
    <s v="W"/>
    <n v="6"/>
    <n v="162"/>
    <n v="81"/>
    <n v="73"/>
    <n v="89"/>
    <s v="N"/>
    <x v="0"/>
    <x v="0"/>
    <x v="0"/>
    <x v="1"/>
    <n v="0"/>
    <n v="694"/>
    <n v="5512"/>
    <n v="1417"/>
    <n v="237"/>
    <n v="29"/>
    <n v="134"/>
    <n v="489"/>
    <n v="838"/>
    <n v="81"/>
    <n v="55"/>
    <n v="45"/>
    <n v="52"/>
    <n v="728"/>
    <n v="639"/>
    <n v="4"/>
    <n v="15"/>
    <n v="10"/>
    <n v="44"/>
    <n v="4314"/>
    <n v="1422"/>
    <n v="114"/>
    <n v="560"/>
    <n v="897"/>
    <n v="143"/>
    <n v="168"/>
    <n v="0.97699999999999998"/>
    <x v="129"/>
    <s v="Kingdome"/>
    <n v="1298443"/>
    <n v="103"/>
    <n v="104"/>
    <s v="SEA"/>
    <s v="SEA"/>
    <s v="SEA"/>
  </r>
  <r>
    <x v="118"/>
    <x v="1"/>
    <x v="1"/>
    <x v="1"/>
    <s v="SFN"/>
    <s v="SFG"/>
    <x v="42"/>
    <s v="W"/>
    <n v="1"/>
    <n v="162"/>
    <n v="81"/>
    <n v="92"/>
    <n v="70"/>
    <s v="Y"/>
    <x v="0"/>
    <x v="1"/>
    <x v="1"/>
    <x v="1"/>
    <n v="0"/>
    <n v="699"/>
    <n v="5469"/>
    <n v="1365"/>
    <n v="241"/>
    <n v="52"/>
    <n v="141"/>
    <n v="508"/>
    <n v="1071"/>
    <n v="87"/>
    <n v="54"/>
    <n v="40"/>
    <n v="39"/>
    <n v="600"/>
    <n v="535"/>
    <n v="3.3"/>
    <n v="12"/>
    <n v="16"/>
    <n v="47"/>
    <n v="4371"/>
    <n v="1320"/>
    <n v="120"/>
    <n v="471"/>
    <n v="802"/>
    <n v="114"/>
    <n v="135"/>
    <n v="0.98199999999999998"/>
    <x v="115"/>
    <s v="Candlestick Park"/>
    <n v="2059701"/>
    <n v="97"/>
    <n v="96"/>
    <s v="SFG"/>
    <s v="SFN"/>
    <s v="SFN"/>
  </r>
  <r>
    <x v="118"/>
    <x v="1"/>
    <x v="1"/>
    <x v="1"/>
    <s v="SLN"/>
    <s v="STL"/>
    <x v="40"/>
    <s v="E"/>
    <n v="3"/>
    <n v="164"/>
    <n v="83"/>
    <n v="86"/>
    <n v="76"/>
    <s v="N"/>
    <x v="0"/>
    <x v="0"/>
    <x v="0"/>
    <x v="1"/>
    <n v="0"/>
    <n v="632"/>
    <n v="5492"/>
    <n v="1418"/>
    <n v="263"/>
    <n v="47"/>
    <n v="73"/>
    <n v="507"/>
    <n v="848"/>
    <n v="155"/>
    <n v="54"/>
    <n v="21"/>
    <n v="43"/>
    <n v="608"/>
    <n v="546"/>
    <n v="3.36"/>
    <n v="18"/>
    <n v="18"/>
    <n v="43"/>
    <n v="4383"/>
    <n v="1330"/>
    <n v="84"/>
    <n v="482"/>
    <n v="844"/>
    <n v="112"/>
    <n v="134"/>
    <n v="0.98199999999999998"/>
    <x v="83"/>
    <s v="Busch Stadium II"/>
    <n v="3080980"/>
    <n v="103"/>
    <n v="103"/>
    <s v="STL"/>
    <s v="SLN"/>
    <s v="SLN"/>
  </r>
  <r>
    <x v="118"/>
    <x v="1"/>
    <x v="1"/>
    <x v="5"/>
    <s v="TEX"/>
    <s v="TEX"/>
    <x v="88"/>
    <s v="W"/>
    <n v="4"/>
    <n v="162"/>
    <n v="81"/>
    <n v="83"/>
    <n v="79"/>
    <s v="N"/>
    <x v="0"/>
    <x v="0"/>
    <x v="0"/>
    <x v="1"/>
    <n v="0"/>
    <n v="695"/>
    <n v="5458"/>
    <n v="1433"/>
    <n v="260"/>
    <n v="46"/>
    <n v="122"/>
    <n v="503"/>
    <n v="989"/>
    <n v="101"/>
    <n v="49"/>
    <n v="34"/>
    <n v="40"/>
    <n v="714"/>
    <n v="623"/>
    <n v="3.91"/>
    <n v="26"/>
    <n v="7"/>
    <n v="44"/>
    <n v="4303"/>
    <n v="1279"/>
    <n v="119"/>
    <n v="654"/>
    <n v="1112"/>
    <n v="136"/>
    <n v="137"/>
    <n v="0.97799999999999998"/>
    <x v="128"/>
    <s v="Arlington Stadium"/>
    <n v="2043993"/>
    <n v="102"/>
    <n v="102"/>
    <s v="TEX"/>
    <s v="TEX"/>
    <s v="TEX"/>
  </r>
  <r>
    <x v="118"/>
    <x v="1"/>
    <x v="1"/>
    <x v="5"/>
    <s v="TOR"/>
    <s v="TOR"/>
    <x v="94"/>
    <s v="E"/>
    <n v="1"/>
    <n v="162"/>
    <n v="81"/>
    <n v="89"/>
    <n v="73"/>
    <s v="Y"/>
    <x v="0"/>
    <x v="0"/>
    <x v="0"/>
    <x v="1"/>
    <n v="0"/>
    <n v="731"/>
    <n v="5581"/>
    <n v="1449"/>
    <n v="265"/>
    <n v="40"/>
    <n v="142"/>
    <n v="521"/>
    <n v="923"/>
    <n v="144"/>
    <n v="58"/>
    <n v="31"/>
    <n v="53"/>
    <n v="651"/>
    <n v="584"/>
    <n v="3.58"/>
    <n v="12"/>
    <n v="12"/>
    <n v="38"/>
    <n v="4401"/>
    <n v="1408"/>
    <n v="99"/>
    <n v="478"/>
    <n v="849"/>
    <n v="127"/>
    <n v="164"/>
    <n v="0.98"/>
    <x v="130"/>
    <s v="Exhibition Stadium /Skydome"/>
    <n v="3375883"/>
    <n v="94"/>
    <n v="94"/>
    <s v="TOR"/>
    <s v="TOR"/>
    <s v="TOR"/>
  </r>
  <r>
    <x v="119"/>
    <x v="1"/>
    <x v="1"/>
    <x v="1"/>
    <s v="ATL"/>
    <s v="ATL"/>
    <x v="24"/>
    <s v="W"/>
    <n v="6"/>
    <n v="162"/>
    <n v="81"/>
    <n v="65"/>
    <n v="97"/>
    <s v="N"/>
    <x v="0"/>
    <x v="0"/>
    <x v="0"/>
    <x v="1"/>
    <n v="0"/>
    <n v="682"/>
    <n v="5504"/>
    <n v="1376"/>
    <n v="263"/>
    <n v="26"/>
    <n v="162"/>
    <n v="473"/>
    <n v="1010"/>
    <n v="92"/>
    <n v="55"/>
    <n v="27"/>
    <n v="31"/>
    <n v="821"/>
    <n v="727"/>
    <n v="4.58"/>
    <n v="17"/>
    <n v="8"/>
    <n v="30"/>
    <n v="4289"/>
    <n v="1527"/>
    <n v="128"/>
    <n v="579"/>
    <n v="938"/>
    <n v="158"/>
    <n v="133"/>
    <n v="0.97399999999999998"/>
    <x v="122"/>
    <s v="Atlanta-Fulton County Stadium"/>
    <n v="980129"/>
    <n v="105"/>
    <n v="106"/>
    <s v="ATL"/>
    <s v="ATL"/>
    <s v="ATL"/>
  </r>
  <r>
    <x v="119"/>
    <x v="1"/>
    <x v="1"/>
    <x v="5"/>
    <s v="BAL"/>
    <s v="BAL"/>
    <x v="37"/>
    <s v="E"/>
    <n v="5"/>
    <n v="161"/>
    <n v="80"/>
    <n v="76"/>
    <n v="85"/>
    <s v="N"/>
    <x v="0"/>
    <x v="0"/>
    <x v="0"/>
    <x v="1"/>
    <n v="0"/>
    <n v="669"/>
    <n v="5410"/>
    <n v="1328"/>
    <n v="234"/>
    <n v="22"/>
    <n v="132"/>
    <n v="660"/>
    <n v="962"/>
    <n v="94"/>
    <n v="52"/>
    <n v="40"/>
    <n v="41"/>
    <n v="698"/>
    <n v="644"/>
    <n v="4.04"/>
    <n v="10"/>
    <n v="5"/>
    <n v="43"/>
    <n v="4306"/>
    <n v="1445"/>
    <n v="161"/>
    <n v="537"/>
    <n v="776"/>
    <n v="93"/>
    <n v="151"/>
    <n v="0.98499999999999999"/>
    <x v="36"/>
    <s v="Memorial Stadium"/>
    <n v="2415189"/>
    <n v="97"/>
    <n v="98"/>
    <s v="BAL"/>
    <s v="BAL"/>
    <s v="BAL"/>
  </r>
  <r>
    <x v="119"/>
    <x v="1"/>
    <x v="1"/>
    <x v="5"/>
    <s v="BOS"/>
    <s v="BOS"/>
    <x v="74"/>
    <s v="E"/>
    <n v="1"/>
    <n v="162"/>
    <n v="81"/>
    <n v="88"/>
    <n v="74"/>
    <s v="Y"/>
    <x v="0"/>
    <x v="0"/>
    <x v="0"/>
    <x v="1"/>
    <n v="0"/>
    <n v="699"/>
    <n v="5516"/>
    <n v="1502"/>
    <n v="298"/>
    <n v="31"/>
    <n v="106"/>
    <n v="598"/>
    <n v="795"/>
    <n v="53"/>
    <n v="52"/>
    <n v="28"/>
    <n v="44"/>
    <n v="664"/>
    <n v="596"/>
    <n v="3.72"/>
    <n v="15"/>
    <n v="13"/>
    <n v="44"/>
    <n v="4326"/>
    <n v="1439"/>
    <n v="92"/>
    <n v="519"/>
    <n v="997"/>
    <n v="123"/>
    <n v="154"/>
    <n v="0.98"/>
    <x v="92"/>
    <s v="Fenway Park II"/>
    <n v="2528986"/>
    <n v="105"/>
    <n v="105"/>
    <s v="BOS"/>
    <s v="BOS"/>
    <s v="BOS"/>
  </r>
  <r>
    <x v="119"/>
    <x v="1"/>
    <x v="1"/>
    <x v="5"/>
    <s v="CAL"/>
    <s v="ANA"/>
    <x v="87"/>
    <s v="W"/>
    <n v="4"/>
    <n v="162"/>
    <n v="81"/>
    <n v="80"/>
    <n v="82"/>
    <s v="N"/>
    <x v="0"/>
    <x v="0"/>
    <x v="0"/>
    <x v="1"/>
    <n v="0"/>
    <n v="690"/>
    <n v="5570"/>
    <n v="1448"/>
    <n v="237"/>
    <n v="27"/>
    <n v="147"/>
    <n v="566"/>
    <n v="1000"/>
    <n v="69"/>
    <n v="43"/>
    <n v="28"/>
    <n v="45"/>
    <n v="706"/>
    <n v="613"/>
    <n v="3.79"/>
    <n v="21"/>
    <n v="13"/>
    <n v="42"/>
    <n v="4362"/>
    <n v="1482"/>
    <n v="106"/>
    <n v="544"/>
    <n v="944"/>
    <n v="142"/>
    <n v="186"/>
    <n v="0.97799999999999998"/>
    <x v="120"/>
    <s v="Anaheim Stadium"/>
    <n v="2555688"/>
    <n v="97"/>
    <n v="97"/>
    <s v="CAL"/>
    <s v="CAL"/>
    <s v="CAL"/>
  </r>
  <r>
    <x v="119"/>
    <x v="1"/>
    <x v="1"/>
    <x v="5"/>
    <s v="CHA"/>
    <s v="CHW"/>
    <x v="75"/>
    <s v="W"/>
    <n v="2"/>
    <n v="162"/>
    <n v="80"/>
    <n v="94"/>
    <n v="68"/>
    <s v="N"/>
    <x v="0"/>
    <x v="0"/>
    <x v="0"/>
    <x v="1"/>
    <n v="0"/>
    <n v="682"/>
    <n v="5402"/>
    <n v="1393"/>
    <n v="251"/>
    <n v="44"/>
    <n v="106"/>
    <n v="478"/>
    <n v="903"/>
    <n v="140"/>
    <n v="90"/>
    <n v="36"/>
    <n v="47"/>
    <n v="633"/>
    <n v="581"/>
    <n v="3.61"/>
    <n v="17"/>
    <n v="10"/>
    <n v="68"/>
    <n v="4348"/>
    <n v="1313"/>
    <n v="106"/>
    <n v="548"/>
    <n v="914"/>
    <n v="124"/>
    <n v="169"/>
    <n v="0.98"/>
    <x v="85"/>
    <s v="Comiskey Park"/>
    <n v="2002357"/>
    <n v="98"/>
    <n v="98"/>
    <s v="CHW"/>
    <s v="CHA"/>
    <s v="CHA"/>
  </r>
  <r>
    <x v="119"/>
    <x v="1"/>
    <x v="1"/>
    <x v="1"/>
    <s v="CHN"/>
    <s v="CHC"/>
    <x v="25"/>
    <s v="E"/>
    <n v="4"/>
    <n v="162"/>
    <n v="81"/>
    <n v="77"/>
    <n v="85"/>
    <s v="N"/>
    <x v="0"/>
    <x v="0"/>
    <x v="0"/>
    <x v="1"/>
    <n v="0"/>
    <n v="690"/>
    <n v="5600"/>
    <n v="1474"/>
    <n v="240"/>
    <n v="36"/>
    <n v="136"/>
    <n v="406"/>
    <n v="869"/>
    <n v="151"/>
    <n v="50"/>
    <n v="30"/>
    <n v="51"/>
    <n v="774"/>
    <n v="695"/>
    <n v="4.34"/>
    <n v="13"/>
    <n v="7"/>
    <n v="42"/>
    <n v="4328"/>
    <n v="1510"/>
    <n v="121"/>
    <n v="572"/>
    <n v="877"/>
    <n v="124"/>
    <n v="136"/>
    <n v="0.98"/>
    <x v="88"/>
    <s v="Wrigley Field"/>
    <n v="2243791"/>
    <n v="108"/>
    <n v="108"/>
    <s v="CHC"/>
    <s v="CHN"/>
    <s v="CHN"/>
  </r>
  <r>
    <x v="119"/>
    <x v="1"/>
    <x v="1"/>
    <x v="1"/>
    <s v="CIN"/>
    <s v="CIN"/>
    <x v="26"/>
    <s v="W"/>
    <n v="1"/>
    <n v="162"/>
    <n v="81"/>
    <n v="91"/>
    <n v="71"/>
    <s v="Y"/>
    <x v="0"/>
    <x v="1"/>
    <x v="1"/>
    <x v="2"/>
    <n v="1"/>
    <n v="693"/>
    <n v="5525"/>
    <n v="1466"/>
    <n v="284"/>
    <n v="40"/>
    <n v="125"/>
    <n v="466"/>
    <n v="913"/>
    <n v="166"/>
    <n v="66"/>
    <n v="42"/>
    <n v="42"/>
    <n v="597"/>
    <n v="549"/>
    <n v="3.39"/>
    <n v="14"/>
    <n v="12"/>
    <n v="50"/>
    <n v="4369"/>
    <n v="1338"/>
    <n v="124"/>
    <n v="543"/>
    <n v="1029"/>
    <n v="102"/>
    <n v="126"/>
    <n v="0.98299999999999998"/>
    <x v="25"/>
    <s v="Riverfront Stadium"/>
    <n v="2400892"/>
    <n v="105"/>
    <n v="105"/>
    <s v="CIN"/>
    <s v="CIN"/>
    <s v="CIN"/>
  </r>
  <r>
    <x v="119"/>
    <x v="1"/>
    <x v="1"/>
    <x v="5"/>
    <s v="CLE"/>
    <s v="CLE"/>
    <x v="76"/>
    <s v="E"/>
    <n v="4"/>
    <n v="162"/>
    <n v="81"/>
    <n v="77"/>
    <n v="85"/>
    <s v="N"/>
    <x v="0"/>
    <x v="0"/>
    <x v="0"/>
    <x v="1"/>
    <n v="0"/>
    <n v="732"/>
    <n v="5485"/>
    <n v="1465"/>
    <n v="266"/>
    <n v="41"/>
    <n v="110"/>
    <n v="458"/>
    <n v="836"/>
    <n v="107"/>
    <n v="52"/>
    <n v="29"/>
    <n v="61"/>
    <n v="737"/>
    <n v="676"/>
    <n v="4.26"/>
    <n v="12"/>
    <n v="10"/>
    <n v="47"/>
    <n v="4282"/>
    <n v="1491"/>
    <n v="163"/>
    <n v="518"/>
    <n v="860"/>
    <n v="117"/>
    <n v="146"/>
    <n v="0.98099999999999998"/>
    <x v="107"/>
    <s v="Cleveland Stadium"/>
    <n v="1225240"/>
    <n v="100"/>
    <n v="100"/>
    <s v="CLE"/>
    <s v="CLE"/>
    <s v="CLE"/>
  </r>
  <r>
    <x v="119"/>
    <x v="1"/>
    <x v="1"/>
    <x v="5"/>
    <s v="DET"/>
    <s v="DET"/>
    <x v="77"/>
    <s v="E"/>
    <n v="3"/>
    <n v="162"/>
    <n v="81"/>
    <n v="79"/>
    <n v="83"/>
    <s v="N"/>
    <x v="0"/>
    <x v="0"/>
    <x v="0"/>
    <x v="1"/>
    <n v="0"/>
    <n v="750"/>
    <n v="5479"/>
    <n v="1418"/>
    <n v="241"/>
    <n v="32"/>
    <n v="172"/>
    <n v="634"/>
    <n v="952"/>
    <n v="82"/>
    <n v="57"/>
    <n v="34"/>
    <n v="41"/>
    <n v="754"/>
    <n v="697"/>
    <n v="4.3899999999999997"/>
    <n v="15"/>
    <n v="12"/>
    <n v="45"/>
    <n v="4291"/>
    <n v="1401"/>
    <n v="154"/>
    <n v="661"/>
    <n v="856"/>
    <n v="131"/>
    <n v="178"/>
    <n v="0.97899999999999998"/>
    <x v="86"/>
    <s v="Tiger Stadium"/>
    <n v="1495785"/>
    <n v="101"/>
    <n v="102"/>
    <s v="DET"/>
    <s v="DET"/>
    <s v="DET"/>
  </r>
  <r>
    <x v="119"/>
    <x v="1"/>
    <x v="1"/>
    <x v="1"/>
    <s v="HOU"/>
    <s v="HOU"/>
    <x v="89"/>
    <s v="W"/>
    <n v="4"/>
    <n v="162"/>
    <n v="81"/>
    <n v="75"/>
    <n v="87"/>
    <s v="N"/>
    <x v="0"/>
    <x v="0"/>
    <x v="0"/>
    <x v="1"/>
    <n v="0"/>
    <n v="573"/>
    <n v="5379"/>
    <n v="1301"/>
    <n v="209"/>
    <n v="32"/>
    <n v="94"/>
    <n v="548"/>
    <n v="997"/>
    <n v="179"/>
    <n v="83"/>
    <n v="28"/>
    <n v="41"/>
    <n v="656"/>
    <n v="581"/>
    <n v="3.61"/>
    <n v="12"/>
    <n v="6"/>
    <n v="37"/>
    <n v="4350"/>
    <n v="1396"/>
    <n v="130"/>
    <n v="496"/>
    <n v="854"/>
    <n v="131"/>
    <n v="124"/>
    <n v="0.97799999999999998"/>
    <x v="121"/>
    <s v="Astrodome"/>
    <n v="1310927"/>
    <n v="97"/>
    <n v="98"/>
    <s v="HOU"/>
    <s v="HOU"/>
    <s v="HOU"/>
  </r>
  <r>
    <x v="119"/>
    <x v="1"/>
    <x v="1"/>
    <x v="5"/>
    <s v="KCA"/>
    <s v="KCR"/>
    <x v="91"/>
    <s v="W"/>
    <n v="6"/>
    <n v="161"/>
    <n v="81"/>
    <n v="75"/>
    <n v="86"/>
    <s v="N"/>
    <x v="0"/>
    <x v="0"/>
    <x v="0"/>
    <x v="1"/>
    <n v="0"/>
    <n v="707"/>
    <n v="5488"/>
    <n v="1465"/>
    <n v="316"/>
    <n v="44"/>
    <n v="100"/>
    <n v="498"/>
    <n v="879"/>
    <n v="107"/>
    <n v="62"/>
    <n v="27"/>
    <n v="54"/>
    <n v="709"/>
    <n v="621"/>
    <n v="3.93"/>
    <n v="18"/>
    <n v="8"/>
    <n v="33"/>
    <n v="4262"/>
    <n v="1449"/>
    <n v="116"/>
    <n v="560"/>
    <n v="1006"/>
    <n v="122"/>
    <n v="161"/>
    <n v="0.98"/>
    <x v="124"/>
    <s v="Royals Stadium"/>
    <n v="2244956"/>
    <n v="98"/>
    <n v="98"/>
    <s v="KCR"/>
    <s v="KCA"/>
    <s v="KCA"/>
  </r>
  <r>
    <x v="119"/>
    <x v="1"/>
    <x v="1"/>
    <x v="1"/>
    <s v="LAN"/>
    <s v="LAD"/>
    <x v="47"/>
    <s v="W"/>
    <n v="2"/>
    <n v="162"/>
    <n v="81"/>
    <n v="86"/>
    <n v="76"/>
    <s v="N"/>
    <x v="0"/>
    <x v="0"/>
    <x v="0"/>
    <x v="1"/>
    <n v="0"/>
    <n v="728"/>
    <n v="5491"/>
    <n v="1436"/>
    <n v="222"/>
    <n v="27"/>
    <n v="129"/>
    <n v="538"/>
    <n v="952"/>
    <n v="141"/>
    <n v="65"/>
    <n v="31"/>
    <n v="48"/>
    <n v="685"/>
    <n v="596"/>
    <n v="3.72"/>
    <n v="29"/>
    <n v="12"/>
    <n v="29"/>
    <n v="4326"/>
    <n v="1364"/>
    <n v="137"/>
    <n v="478"/>
    <n v="1021"/>
    <n v="130"/>
    <n v="123"/>
    <n v="0.97899999999999998"/>
    <x v="114"/>
    <s v="Dodger Stadium"/>
    <n v="3002396"/>
    <n v="98"/>
    <n v="97"/>
    <s v="LAD"/>
    <s v="LAN"/>
    <s v="LAN"/>
  </r>
  <r>
    <x v="119"/>
    <x v="1"/>
    <x v="1"/>
    <x v="5"/>
    <s v="MIN"/>
    <s v="MIN"/>
    <x v="79"/>
    <s v="W"/>
    <n v="7"/>
    <n v="162"/>
    <n v="81"/>
    <n v="74"/>
    <n v="88"/>
    <s v="N"/>
    <x v="0"/>
    <x v="0"/>
    <x v="0"/>
    <x v="1"/>
    <n v="0"/>
    <n v="666"/>
    <n v="5499"/>
    <n v="1458"/>
    <n v="281"/>
    <n v="39"/>
    <n v="100"/>
    <n v="445"/>
    <n v="749"/>
    <n v="96"/>
    <n v="53"/>
    <n v="53"/>
    <n v="49"/>
    <n v="729"/>
    <n v="658"/>
    <n v="4.12"/>
    <n v="13"/>
    <n v="13"/>
    <n v="43"/>
    <n v="4307"/>
    <n v="1509"/>
    <n v="134"/>
    <n v="489"/>
    <n v="872"/>
    <n v="101"/>
    <n v="161"/>
    <n v="0.98299999999999998"/>
    <x v="117"/>
    <s v="Hubert H Humphrey Metrodome"/>
    <n v="1751584"/>
    <n v="107"/>
    <n v="107"/>
    <s v="MIN"/>
    <s v="MIN"/>
    <s v="MIN"/>
  </r>
  <r>
    <x v="119"/>
    <x v="1"/>
    <x v="1"/>
    <x v="5"/>
    <s v="ML4"/>
    <s v="MIL"/>
    <x v="53"/>
    <s v="E"/>
    <n v="6"/>
    <n v="162"/>
    <n v="81"/>
    <n v="74"/>
    <n v="88"/>
    <s v="N"/>
    <x v="0"/>
    <x v="0"/>
    <x v="0"/>
    <x v="1"/>
    <n v="0"/>
    <n v="732"/>
    <n v="5503"/>
    <n v="1408"/>
    <n v="247"/>
    <n v="36"/>
    <n v="128"/>
    <n v="519"/>
    <n v="821"/>
    <n v="164"/>
    <n v="72"/>
    <n v="33"/>
    <n v="71"/>
    <n v="760"/>
    <n v="655"/>
    <n v="4.08"/>
    <n v="23"/>
    <n v="13"/>
    <n v="42"/>
    <n v="4335"/>
    <n v="1558"/>
    <n v="121"/>
    <n v="469"/>
    <n v="771"/>
    <n v="149"/>
    <n v="152"/>
    <n v="0.97599999999999998"/>
    <x v="53"/>
    <s v="County Stadium"/>
    <n v="1752900"/>
    <n v="99"/>
    <n v="99"/>
    <s v="MIL"/>
    <s v="MIL"/>
    <s v="MIL"/>
  </r>
  <r>
    <x v="119"/>
    <x v="1"/>
    <x v="1"/>
    <x v="1"/>
    <s v="MON"/>
    <s v="WSN"/>
    <x v="13"/>
    <s v="E"/>
    <n v="3"/>
    <n v="162"/>
    <n v="81"/>
    <n v="85"/>
    <n v="77"/>
    <s v="N"/>
    <x v="0"/>
    <x v="0"/>
    <x v="0"/>
    <x v="1"/>
    <n v="0"/>
    <n v="662"/>
    <n v="5453"/>
    <n v="1363"/>
    <n v="227"/>
    <n v="43"/>
    <n v="114"/>
    <n v="576"/>
    <n v="1024"/>
    <n v="235"/>
    <n v="99"/>
    <n v="26"/>
    <n v="47"/>
    <n v="598"/>
    <n v="551"/>
    <n v="3.37"/>
    <n v="18"/>
    <n v="11"/>
    <n v="50"/>
    <n v="4420"/>
    <n v="1349"/>
    <n v="127"/>
    <n v="510"/>
    <n v="991"/>
    <n v="110"/>
    <n v="134"/>
    <n v="0.98199999999999998"/>
    <x v="125"/>
    <s v="Stade Olympique"/>
    <n v="1373087"/>
    <n v="96"/>
    <n v="96"/>
    <s v="MON"/>
    <s v="MON"/>
    <s v="MON"/>
  </r>
  <r>
    <x v="119"/>
    <x v="1"/>
    <x v="1"/>
    <x v="5"/>
    <s v="NYA"/>
    <s v="NYY"/>
    <x v="73"/>
    <s v="E"/>
    <n v="7"/>
    <n v="162"/>
    <n v="81"/>
    <n v="67"/>
    <n v="95"/>
    <s v="N"/>
    <x v="0"/>
    <x v="0"/>
    <x v="0"/>
    <x v="1"/>
    <n v="0"/>
    <n v="603"/>
    <n v="5483"/>
    <n v="1322"/>
    <n v="208"/>
    <n v="19"/>
    <n v="147"/>
    <n v="427"/>
    <n v="1027"/>
    <n v="119"/>
    <n v="45"/>
    <n v="53"/>
    <n v="36"/>
    <n v="749"/>
    <n v="676"/>
    <n v="4.21"/>
    <n v="15"/>
    <n v="6"/>
    <n v="41"/>
    <n v="4334"/>
    <n v="1430"/>
    <n v="144"/>
    <n v="618"/>
    <n v="909"/>
    <n v="126"/>
    <n v="164"/>
    <n v="0.98"/>
    <x v="96"/>
    <s v="Yankee Stadium II"/>
    <n v="2006436"/>
    <n v="100"/>
    <n v="102"/>
    <s v="NYY"/>
    <s v="NYA"/>
    <s v="NYA"/>
  </r>
  <r>
    <x v="119"/>
    <x v="1"/>
    <x v="1"/>
    <x v="1"/>
    <s v="NYN"/>
    <s v="NYM"/>
    <x v="90"/>
    <s v="E"/>
    <n v="2"/>
    <n v="162"/>
    <n v="81"/>
    <n v="91"/>
    <n v="71"/>
    <s v="N"/>
    <x v="0"/>
    <x v="0"/>
    <x v="0"/>
    <x v="1"/>
    <n v="0"/>
    <n v="775"/>
    <n v="5504"/>
    <n v="1410"/>
    <n v="278"/>
    <n v="21"/>
    <n v="172"/>
    <n v="536"/>
    <n v="851"/>
    <n v="110"/>
    <n v="33"/>
    <n v="32"/>
    <n v="56"/>
    <n v="613"/>
    <n v="548"/>
    <n v="3.43"/>
    <n v="18"/>
    <n v="14"/>
    <n v="41"/>
    <n v="4320"/>
    <n v="1339"/>
    <n v="119"/>
    <n v="444"/>
    <n v="1217"/>
    <n v="132"/>
    <n v="107"/>
    <n v="0.97799999999999998"/>
    <x v="119"/>
    <s v="Shea Stadium"/>
    <n v="2732745"/>
    <n v="100"/>
    <n v="99"/>
    <s v="NYM"/>
    <s v="NYN"/>
    <s v="NYN"/>
  </r>
  <r>
    <x v="119"/>
    <x v="1"/>
    <x v="1"/>
    <x v="5"/>
    <s v="OAK"/>
    <s v="OAK"/>
    <x v="78"/>
    <s v="W"/>
    <n v="1"/>
    <n v="162"/>
    <n v="81"/>
    <n v="103"/>
    <n v="59"/>
    <s v="Y"/>
    <x v="0"/>
    <x v="1"/>
    <x v="1"/>
    <x v="1"/>
    <n v="0"/>
    <n v="733"/>
    <n v="5433"/>
    <n v="1379"/>
    <n v="209"/>
    <n v="22"/>
    <n v="164"/>
    <n v="651"/>
    <n v="992"/>
    <n v="141"/>
    <n v="54"/>
    <n v="46"/>
    <n v="48"/>
    <n v="570"/>
    <n v="514"/>
    <n v="3.18"/>
    <n v="18"/>
    <n v="16"/>
    <n v="64"/>
    <n v="4368"/>
    <n v="1287"/>
    <n v="123"/>
    <n v="494"/>
    <n v="831"/>
    <n v="87"/>
    <n v="152"/>
    <n v="0.98599999999999999"/>
    <x v="123"/>
    <s v="Oakland Coliseum"/>
    <n v="2900217"/>
    <n v="96"/>
    <n v="95"/>
    <s v="OAK"/>
    <s v="OAK"/>
    <s v="OAK"/>
  </r>
  <r>
    <x v="119"/>
    <x v="1"/>
    <x v="1"/>
    <x v="1"/>
    <s v="PHI"/>
    <s v="PHI"/>
    <x v="44"/>
    <s v="E"/>
    <n v="4"/>
    <n v="162"/>
    <n v="81"/>
    <n v="77"/>
    <n v="85"/>
    <s v="N"/>
    <x v="0"/>
    <x v="0"/>
    <x v="0"/>
    <x v="1"/>
    <n v="0"/>
    <n v="646"/>
    <n v="5535"/>
    <n v="1410"/>
    <n v="237"/>
    <n v="27"/>
    <n v="103"/>
    <n v="582"/>
    <n v="915"/>
    <n v="108"/>
    <n v="35"/>
    <n v="30"/>
    <n v="39"/>
    <n v="729"/>
    <n v="655"/>
    <n v="4.07"/>
    <n v="18"/>
    <n v="7"/>
    <n v="35"/>
    <n v="4347"/>
    <n v="1381"/>
    <n v="124"/>
    <n v="651"/>
    <n v="840"/>
    <n v="117"/>
    <n v="150"/>
    <n v="0.98099999999999998"/>
    <x v="71"/>
    <s v="Veterans Stadium"/>
    <n v="1992484"/>
    <n v="99"/>
    <n v="100"/>
    <s v="PHI"/>
    <s v="PHI"/>
    <s v="PHI"/>
  </r>
  <r>
    <x v="119"/>
    <x v="1"/>
    <x v="1"/>
    <x v="1"/>
    <s v="PIT"/>
    <s v="PIT"/>
    <x v="39"/>
    <s v="E"/>
    <n v="1"/>
    <n v="162"/>
    <n v="81"/>
    <n v="95"/>
    <n v="67"/>
    <s v="Y"/>
    <x v="0"/>
    <x v="0"/>
    <x v="0"/>
    <x v="1"/>
    <n v="0"/>
    <n v="733"/>
    <n v="5388"/>
    <n v="1395"/>
    <n v="288"/>
    <n v="42"/>
    <n v="138"/>
    <n v="582"/>
    <n v="914"/>
    <n v="137"/>
    <n v="52"/>
    <n v="24"/>
    <n v="66"/>
    <n v="619"/>
    <n v="546"/>
    <n v="3.4"/>
    <n v="18"/>
    <n v="8"/>
    <n v="43"/>
    <n v="4341"/>
    <n v="1367"/>
    <n v="135"/>
    <n v="413"/>
    <n v="848"/>
    <n v="134"/>
    <n v="125"/>
    <n v="0.97899999999999998"/>
    <x v="77"/>
    <s v="Three Rivers Stadium"/>
    <n v="2049908"/>
    <n v="96"/>
    <n v="95"/>
    <s v="PIT"/>
    <s v="PIT"/>
    <s v="PIT"/>
  </r>
  <r>
    <x v="119"/>
    <x v="1"/>
    <x v="1"/>
    <x v="1"/>
    <s v="SDN"/>
    <s v="SDP"/>
    <x v="92"/>
    <s v="W"/>
    <n v="4"/>
    <n v="162"/>
    <n v="81"/>
    <n v="75"/>
    <n v="87"/>
    <s v="N"/>
    <x v="0"/>
    <x v="0"/>
    <x v="0"/>
    <x v="1"/>
    <n v="0"/>
    <n v="673"/>
    <n v="5554"/>
    <n v="1429"/>
    <n v="243"/>
    <n v="35"/>
    <n v="123"/>
    <n v="509"/>
    <n v="902"/>
    <n v="138"/>
    <n v="59"/>
    <n v="28"/>
    <n v="48"/>
    <n v="673"/>
    <n v="597"/>
    <n v="3.68"/>
    <n v="21"/>
    <n v="12"/>
    <n v="35"/>
    <n v="4385"/>
    <n v="1437"/>
    <n v="147"/>
    <n v="507"/>
    <n v="928"/>
    <n v="141"/>
    <n v="141"/>
    <n v="0.97699999999999998"/>
    <x v="126"/>
    <s v="Jack Murphy Stadium"/>
    <n v="1856396"/>
    <n v="101"/>
    <n v="101"/>
    <s v="SDP"/>
    <s v="SDN"/>
    <s v="SDN"/>
  </r>
  <r>
    <x v="119"/>
    <x v="1"/>
    <x v="1"/>
    <x v="5"/>
    <s v="SEA"/>
    <s v="SEA"/>
    <x v="93"/>
    <s v="W"/>
    <n v="5"/>
    <n v="162"/>
    <n v="81"/>
    <n v="77"/>
    <n v="85"/>
    <s v="N"/>
    <x v="0"/>
    <x v="0"/>
    <x v="0"/>
    <x v="1"/>
    <n v="0"/>
    <n v="640"/>
    <n v="5474"/>
    <n v="1419"/>
    <n v="251"/>
    <n v="26"/>
    <n v="107"/>
    <n v="596"/>
    <n v="749"/>
    <n v="105"/>
    <n v="51"/>
    <n v="40"/>
    <n v="54"/>
    <n v="680"/>
    <n v="592"/>
    <n v="3.69"/>
    <n v="21"/>
    <n v="7"/>
    <n v="41"/>
    <n v="4330"/>
    <n v="1319"/>
    <n v="120"/>
    <n v="606"/>
    <n v="1064"/>
    <n v="130"/>
    <n v="152"/>
    <n v="0.97899999999999998"/>
    <x v="129"/>
    <s v="Kingdome"/>
    <n v="1509727"/>
    <n v="101"/>
    <n v="101"/>
    <s v="SEA"/>
    <s v="SEA"/>
    <s v="SEA"/>
  </r>
  <r>
    <x v="119"/>
    <x v="1"/>
    <x v="1"/>
    <x v="1"/>
    <s v="SFN"/>
    <s v="SFG"/>
    <x v="42"/>
    <s v="W"/>
    <n v="3"/>
    <n v="162"/>
    <n v="81"/>
    <n v="85"/>
    <n v="77"/>
    <s v="N"/>
    <x v="0"/>
    <x v="0"/>
    <x v="0"/>
    <x v="1"/>
    <n v="0"/>
    <n v="719"/>
    <n v="5573"/>
    <n v="1459"/>
    <n v="221"/>
    <n v="35"/>
    <n v="152"/>
    <n v="488"/>
    <n v="973"/>
    <n v="109"/>
    <n v="56"/>
    <n v="33"/>
    <n v="45"/>
    <n v="710"/>
    <n v="655"/>
    <n v="4.08"/>
    <n v="14"/>
    <n v="6"/>
    <n v="45"/>
    <n v="4339"/>
    <n v="1477"/>
    <n v="131"/>
    <n v="553"/>
    <n v="788"/>
    <n v="107"/>
    <n v="148"/>
    <n v="0.98299999999999998"/>
    <x v="115"/>
    <s v="Candlestick Park"/>
    <n v="1975528"/>
    <n v="96"/>
    <n v="96"/>
    <s v="SFG"/>
    <s v="SFN"/>
    <s v="SFN"/>
  </r>
  <r>
    <x v="119"/>
    <x v="1"/>
    <x v="1"/>
    <x v="1"/>
    <s v="SLN"/>
    <s v="STL"/>
    <x v="40"/>
    <s v="E"/>
    <n v="6"/>
    <n v="162"/>
    <n v="81"/>
    <n v="70"/>
    <n v="92"/>
    <s v="N"/>
    <x v="0"/>
    <x v="0"/>
    <x v="0"/>
    <x v="1"/>
    <n v="0"/>
    <n v="599"/>
    <n v="5462"/>
    <n v="1398"/>
    <n v="255"/>
    <n v="41"/>
    <n v="73"/>
    <n v="517"/>
    <n v="844"/>
    <n v="221"/>
    <n v="74"/>
    <n v="21"/>
    <n v="50"/>
    <n v="698"/>
    <n v="621"/>
    <n v="3.87"/>
    <n v="8"/>
    <n v="13"/>
    <n v="39"/>
    <n v="4330"/>
    <n v="1432"/>
    <n v="98"/>
    <n v="475"/>
    <n v="833"/>
    <n v="130"/>
    <n v="114"/>
    <n v="0.97899999999999998"/>
    <x v="83"/>
    <s v="Busch Stadium II"/>
    <n v="2573225"/>
    <n v="100"/>
    <n v="100"/>
    <s v="STL"/>
    <s v="SLN"/>
    <s v="SLN"/>
  </r>
  <r>
    <x v="119"/>
    <x v="1"/>
    <x v="1"/>
    <x v="5"/>
    <s v="TEX"/>
    <s v="TEX"/>
    <x v="88"/>
    <s v="W"/>
    <n v="3"/>
    <n v="162"/>
    <n v="82"/>
    <n v="83"/>
    <n v="79"/>
    <s v="N"/>
    <x v="0"/>
    <x v="0"/>
    <x v="0"/>
    <x v="1"/>
    <n v="0"/>
    <n v="676"/>
    <n v="5469"/>
    <n v="1416"/>
    <n v="257"/>
    <n v="27"/>
    <n v="110"/>
    <n v="575"/>
    <n v="1054"/>
    <n v="115"/>
    <n v="48"/>
    <n v="34"/>
    <n v="44"/>
    <n v="696"/>
    <n v="615"/>
    <n v="3.83"/>
    <n v="25"/>
    <n v="9"/>
    <n v="36"/>
    <n v="4334"/>
    <n v="1343"/>
    <n v="113"/>
    <n v="623"/>
    <n v="997"/>
    <n v="133"/>
    <n v="161"/>
    <n v="0.97899999999999998"/>
    <x v="128"/>
    <s v="Arlington Stadium"/>
    <n v="2057911"/>
    <n v="100"/>
    <n v="101"/>
    <s v="TEX"/>
    <s v="TEX"/>
    <s v="TEX"/>
  </r>
  <r>
    <x v="119"/>
    <x v="1"/>
    <x v="1"/>
    <x v="5"/>
    <s v="TOR"/>
    <s v="TOR"/>
    <x v="94"/>
    <s v="E"/>
    <n v="2"/>
    <n v="162"/>
    <n v="81"/>
    <n v="86"/>
    <n v="76"/>
    <s v="N"/>
    <x v="0"/>
    <x v="0"/>
    <x v="0"/>
    <x v="1"/>
    <n v="0"/>
    <n v="767"/>
    <n v="5589"/>
    <n v="1479"/>
    <n v="263"/>
    <n v="50"/>
    <n v="167"/>
    <n v="526"/>
    <n v="970"/>
    <n v="111"/>
    <n v="52"/>
    <n v="28"/>
    <n v="62"/>
    <n v="661"/>
    <n v="620"/>
    <n v="3.84"/>
    <n v="6"/>
    <n v="9"/>
    <n v="48"/>
    <n v="4362"/>
    <n v="1434"/>
    <n v="143"/>
    <n v="445"/>
    <n v="892"/>
    <n v="86"/>
    <n v="144"/>
    <n v="0.98599999999999999"/>
    <x v="130"/>
    <s v="Skydome"/>
    <n v="3885284"/>
    <n v="106"/>
    <n v="105"/>
    <s v="TOR"/>
    <s v="TOR"/>
    <s v="TOR"/>
  </r>
  <r>
    <x v="120"/>
    <x v="1"/>
    <x v="1"/>
    <x v="1"/>
    <s v="ATL"/>
    <s v="ATL"/>
    <x v="24"/>
    <s v="W"/>
    <n v="1"/>
    <n v="162"/>
    <n v="81"/>
    <n v="94"/>
    <n v="68"/>
    <s v="Y"/>
    <x v="0"/>
    <x v="1"/>
    <x v="1"/>
    <x v="1"/>
    <n v="0"/>
    <n v="749"/>
    <n v="5456"/>
    <n v="1407"/>
    <n v="255"/>
    <n v="30"/>
    <n v="141"/>
    <n v="563"/>
    <n v="906"/>
    <n v="165"/>
    <n v="76"/>
    <n v="32"/>
    <n v="45"/>
    <n v="644"/>
    <n v="563"/>
    <n v="3.49"/>
    <n v="18"/>
    <n v="7"/>
    <n v="48"/>
    <n v="4358"/>
    <n v="1304"/>
    <n v="118"/>
    <n v="481"/>
    <n v="969"/>
    <n v="138"/>
    <n v="122"/>
    <n v="0.97799999999999998"/>
    <x v="122"/>
    <s v="Atlanta-Fulton County Stadium"/>
    <n v="2140217"/>
    <n v="106"/>
    <n v="106"/>
    <s v="ATL"/>
    <s v="ATL"/>
    <s v="ATL"/>
  </r>
  <r>
    <x v="120"/>
    <x v="1"/>
    <x v="1"/>
    <x v="5"/>
    <s v="BAL"/>
    <s v="BAL"/>
    <x v="37"/>
    <s v="E"/>
    <n v="6"/>
    <n v="162"/>
    <n v="81"/>
    <n v="67"/>
    <n v="95"/>
    <s v="N"/>
    <x v="0"/>
    <x v="0"/>
    <x v="0"/>
    <x v="1"/>
    <n v="0"/>
    <n v="686"/>
    <n v="5604"/>
    <n v="1421"/>
    <n v="256"/>
    <n v="29"/>
    <n v="170"/>
    <n v="528"/>
    <n v="974"/>
    <n v="50"/>
    <n v="33"/>
    <n v="33"/>
    <n v="45"/>
    <n v="796"/>
    <n v="743"/>
    <n v="4.59"/>
    <n v="8"/>
    <n v="8"/>
    <n v="42"/>
    <n v="4373"/>
    <n v="1534"/>
    <n v="147"/>
    <n v="504"/>
    <n v="868"/>
    <n v="91"/>
    <n v="172"/>
    <n v="0.98499999999999999"/>
    <x v="36"/>
    <s v="Memorial Stadium"/>
    <n v="2552753"/>
    <n v="96"/>
    <n v="97"/>
    <s v="BAL"/>
    <s v="BAL"/>
    <s v="BAL"/>
  </r>
  <r>
    <x v="120"/>
    <x v="1"/>
    <x v="1"/>
    <x v="5"/>
    <s v="BOS"/>
    <s v="BOS"/>
    <x v="74"/>
    <s v="E"/>
    <n v="2"/>
    <n v="162"/>
    <n v="81"/>
    <n v="84"/>
    <n v="78"/>
    <s v="N"/>
    <x v="0"/>
    <x v="0"/>
    <x v="0"/>
    <x v="1"/>
    <n v="0"/>
    <n v="731"/>
    <n v="5530"/>
    <n v="1486"/>
    <n v="305"/>
    <n v="25"/>
    <n v="126"/>
    <n v="593"/>
    <n v="820"/>
    <n v="59"/>
    <n v="39"/>
    <n v="32"/>
    <n v="51"/>
    <n v="712"/>
    <n v="642"/>
    <n v="4.01"/>
    <n v="15"/>
    <n v="13"/>
    <n v="45"/>
    <n v="4319"/>
    <n v="1405"/>
    <n v="147"/>
    <n v="530"/>
    <n v="999"/>
    <n v="116"/>
    <n v="165"/>
    <n v="0.98099999999999998"/>
    <x v="92"/>
    <s v="Fenway Park II"/>
    <n v="2562435"/>
    <n v="105"/>
    <n v="105"/>
    <s v="BOS"/>
    <s v="BOS"/>
    <s v="BOS"/>
  </r>
  <r>
    <x v="120"/>
    <x v="1"/>
    <x v="1"/>
    <x v="5"/>
    <s v="CAL"/>
    <s v="ANA"/>
    <x v="87"/>
    <s v="W"/>
    <n v="7"/>
    <n v="162"/>
    <n v="81"/>
    <n v="81"/>
    <n v="81"/>
    <s v="N"/>
    <x v="0"/>
    <x v="0"/>
    <x v="0"/>
    <x v="1"/>
    <n v="0"/>
    <n v="653"/>
    <n v="5470"/>
    <n v="1396"/>
    <n v="245"/>
    <n v="29"/>
    <n v="115"/>
    <n v="448"/>
    <n v="928"/>
    <n v="94"/>
    <n v="56"/>
    <n v="38"/>
    <n v="31"/>
    <n v="649"/>
    <n v="591"/>
    <n v="3.69"/>
    <n v="18"/>
    <n v="10"/>
    <n v="50"/>
    <n v="4325"/>
    <n v="1351"/>
    <n v="141"/>
    <n v="543"/>
    <n v="990"/>
    <n v="102"/>
    <n v="156"/>
    <n v="0.98399999999999999"/>
    <x v="120"/>
    <s v="Anaheim Stadium"/>
    <n v="2416236"/>
    <n v="99"/>
    <n v="100"/>
    <s v="CAL"/>
    <s v="CAL"/>
    <s v="CAL"/>
  </r>
  <r>
    <x v="120"/>
    <x v="1"/>
    <x v="1"/>
    <x v="5"/>
    <s v="CHA"/>
    <s v="CHW"/>
    <x v="75"/>
    <s v="W"/>
    <n v="2"/>
    <n v="162"/>
    <n v="81"/>
    <n v="87"/>
    <n v="75"/>
    <s v="N"/>
    <x v="0"/>
    <x v="0"/>
    <x v="0"/>
    <x v="1"/>
    <n v="0"/>
    <n v="758"/>
    <n v="5594"/>
    <n v="1464"/>
    <n v="226"/>
    <n v="39"/>
    <n v="139"/>
    <n v="610"/>
    <n v="896"/>
    <n v="134"/>
    <n v="74"/>
    <n v="37"/>
    <n v="41"/>
    <n v="681"/>
    <n v="622"/>
    <n v="3.79"/>
    <n v="28"/>
    <n v="8"/>
    <n v="40"/>
    <n v="4434"/>
    <n v="1302"/>
    <n v="154"/>
    <n v="601"/>
    <n v="923"/>
    <n v="116"/>
    <n v="151"/>
    <n v="0.98199999999999998"/>
    <x v="85"/>
    <s v="Comiskey Park II"/>
    <n v="2934154"/>
    <n v="98"/>
    <n v="97"/>
    <s v="CHW"/>
    <s v="CHA"/>
    <s v="CHA"/>
  </r>
  <r>
    <x v="120"/>
    <x v="1"/>
    <x v="1"/>
    <x v="1"/>
    <s v="CHN"/>
    <s v="CHC"/>
    <x v="25"/>
    <s v="E"/>
    <n v="4"/>
    <n v="160"/>
    <n v="83"/>
    <n v="77"/>
    <n v="83"/>
    <s v="N"/>
    <x v="0"/>
    <x v="0"/>
    <x v="0"/>
    <x v="1"/>
    <n v="0"/>
    <n v="695"/>
    <n v="5522"/>
    <n v="1395"/>
    <n v="232"/>
    <n v="26"/>
    <n v="159"/>
    <n v="442"/>
    <n v="879"/>
    <n v="123"/>
    <n v="64"/>
    <n v="36"/>
    <n v="55"/>
    <n v="734"/>
    <n v="653"/>
    <n v="4.03"/>
    <n v="12"/>
    <n v="4"/>
    <n v="40"/>
    <n v="4370"/>
    <n v="1415"/>
    <n v="117"/>
    <n v="542"/>
    <n v="927"/>
    <n v="113"/>
    <n v="120"/>
    <n v="0.98199999999999998"/>
    <x v="88"/>
    <s v="Wrigley Field"/>
    <n v="2314250"/>
    <n v="104"/>
    <n v="105"/>
    <s v="CHC"/>
    <s v="CHN"/>
    <s v="CHN"/>
  </r>
  <r>
    <x v="120"/>
    <x v="1"/>
    <x v="1"/>
    <x v="1"/>
    <s v="CIN"/>
    <s v="CIN"/>
    <x v="26"/>
    <s v="W"/>
    <n v="5"/>
    <n v="162"/>
    <n v="81"/>
    <n v="74"/>
    <n v="88"/>
    <s v="N"/>
    <x v="0"/>
    <x v="0"/>
    <x v="0"/>
    <x v="1"/>
    <n v="0"/>
    <n v="689"/>
    <n v="5501"/>
    <n v="1419"/>
    <n v="250"/>
    <n v="27"/>
    <n v="164"/>
    <n v="488"/>
    <n v="1006"/>
    <n v="124"/>
    <n v="56"/>
    <n v="32"/>
    <n v="41"/>
    <n v="691"/>
    <n v="613"/>
    <n v="3.83"/>
    <n v="7"/>
    <n v="11"/>
    <n v="43"/>
    <n v="4320"/>
    <n v="1372"/>
    <n v="127"/>
    <n v="560"/>
    <n v="997"/>
    <n v="125"/>
    <n v="131"/>
    <n v="0.97899999999999998"/>
    <x v="25"/>
    <s v="Riverfront Stadium"/>
    <n v="2372377"/>
    <n v="104"/>
    <n v="104"/>
    <s v="CIN"/>
    <s v="CIN"/>
    <s v="CIN"/>
  </r>
  <r>
    <x v="120"/>
    <x v="1"/>
    <x v="1"/>
    <x v="5"/>
    <s v="CLE"/>
    <s v="CLE"/>
    <x v="76"/>
    <s v="E"/>
    <n v="7"/>
    <n v="162"/>
    <n v="82"/>
    <n v="57"/>
    <n v="105"/>
    <s v="N"/>
    <x v="0"/>
    <x v="0"/>
    <x v="0"/>
    <x v="1"/>
    <n v="0"/>
    <n v="576"/>
    <n v="5470"/>
    <n v="1390"/>
    <n v="236"/>
    <n v="26"/>
    <n v="79"/>
    <n v="449"/>
    <n v="888"/>
    <n v="84"/>
    <n v="58"/>
    <n v="43"/>
    <n v="46"/>
    <n v="759"/>
    <n v="678"/>
    <n v="4.2300000000000004"/>
    <n v="22"/>
    <n v="8"/>
    <n v="33"/>
    <n v="4324"/>
    <n v="1551"/>
    <n v="110"/>
    <n v="441"/>
    <n v="862"/>
    <n v="149"/>
    <n v="150"/>
    <n v="0.97599999999999998"/>
    <x v="107"/>
    <s v="Cleveland Stadium"/>
    <n v="1051863"/>
    <n v="101"/>
    <n v="102"/>
    <s v="CLE"/>
    <s v="CLE"/>
    <s v="CLE"/>
  </r>
  <r>
    <x v="120"/>
    <x v="1"/>
    <x v="1"/>
    <x v="5"/>
    <s v="DET"/>
    <s v="DET"/>
    <x v="77"/>
    <s v="E"/>
    <n v="2"/>
    <n v="162"/>
    <n v="81"/>
    <n v="84"/>
    <n v="78"/>
    <s v="N"/>
    <x v="0"/>
    <x v="0"/>
    <x v="0"/>
    <x v="1"/>
    <n v="0"/>
    <n v="817"/>
    <n v="5547"/>
    <n v="1372"/>
    <n v="259"/>
    <n v="26"/>
    <n v="209"/>
    <n v="699"/>
    <n v="1185"/>
    <n v="109"/>
    <n v="47"/>
    <n v="31"/>
    <n v="44"/>
    <n v="794"/>
    <n v="726"/>
    <n v="4.51"/>
    <n v="18"/>
    <n v="8"/>
    <n v="38"/>
    <n v="4351"/>
    <n v="1570"/>
    <n v="148"/>
    <n v="593"/>
    <n v="739"/>
    <n v="104"/>
    <n v="171"/>
    <n v="0.98299999999999998"/>
    <x v="86"/>
    <s v="Tiger Stadium"/>
    <n v="1641661"/>
    <n v="102"/>
    <n v="102"/>
    <s v="DET"/>
    <s v="DET"/>
    <s v="DET"/>
  </r>
  <r>
    <x v="120"/>
    <x v="1"/>
    <x v="1"/>
    <x v="1"/>
    <s v="HOU"/>
    <s v="HOU"/>
    <x v="89"/>
    <s v="W"/>
    <n v="6"/>
    <n v="162"/>
    <n v="81"/>
    <n v="65"/>
    <n v="97"/>
    <s v="N"/>
    <x v="0"/>
    <x v="0"/>
    <x v="0"/>
    <x v="1"/>
    <n v="0"/>
    <n v="605"/>
    <n v="5504"/>
    <n v="1345"/>
    <n v="240"/>
    <n v="43"/>
    <n v="79"/>
    <n v="502"/>
    <n v="1027"/>
    <n v="125"/>
    <n v="68"/>
    <n v="35"/>
    <n v="43"/>
    <n v="717"/>
    <n v="646"/>
    <n v="4"/>
    <n v="7"/>
    <n v="13"/>
    <n v="36"/>
    <n v="4359"/>
    <n v="1347"/>
    <n v="129"/>
    <n v="651"/>
    <n v="1033"/>
    <n v="161"/>
    <n v="129"/>
    <n v="0.97399999999999998"/>
    <x v="121"/>
    <s v="Astrodome"/>
    <n v="1196152"/>
    <n v="93"/>
    <n v="94"/>
    <s v="HOU"/>
    <s v="HOU"/>
    <s v="HOU"/>
  </r>
  <r>
    <x v="120"/>
    <x v="1"/>
    <x v="1"/>
    <x v="5"/>
    <s v="KCA"/>
    <s v="KCR"/>
    <x v="91"/>
    <s v="W"/>
    <n v="6"/>
    <n v="162"/>
    <n v="81"/>
    <n v="82"/>
    <n v="80"/>
    <s v="N"/>
    <x v="0"/>
    <x v="0"/>
    <x v="0"/>
    <x v="1"/>
    <n v="0"/>
    <n v="727"/>
    <n v="5584"/>
    <n v="1475"/>
    <n v="290"/>
    <n v="41"/>
    <n v="117"/>
    <n v="523"/>
    <n v="969"/>
    <n v="119"/>
    <n v="68"/>
    <n v="35"/>
    <n v="47"/>
    <n v="722"/>
    <n v="639"/>
    <n v="3.92"/>
    <n v="17"/>
    <n v="12"/>
    <n v="41"/>
    <n v="4398"/>
    <n v="1473"/>
    <n v="105"/>
    <n v="529"/>
    <n v="1004"/>
    <n v="125"/>
    <n v="141"/>
    <n v="0.98"/>
    <x v="124"/>
    <s v="Royals Stadium"/>
    <n v="2161537"/>
    <n v="100"/>
    <n v="101"/>
    <s v="KCR"/>
    <s v="KCA"/>
    <s v="KCA"/>
  </r>
  <r>
    <x v="120"/>
    <x v="1"/>
    <x v="1"/>
    <x v="1"/>
    <s v="LAN"/>
    <s v="LAD"/>
    <x v="47"/>
    <s v="W"/>
    <n v="2"/>
    <n v="162"/>
    <n v="81"/>
    <n v="93"/>
    <n v="69"/>
    <s v="N"/>
    <x v="0"/>
    <x v="0"/>
    <x v="0"/>
    <x v="1"/>
    <n v="0"/>
    <n v="665"/>
    <n v="5408"/>
    <n v="1366"/>
    <n v="191"/>
    <n v="29"/>
    <n v="108"/>
    <n v="583"/>
    <n v="957"/>
    <n v="126"/>
    <n v="68"/>
    <n v="28"/>
    <n v="46"/>
    <n v="565"/>
    <n v="496"/>
    <n v="3.06"/>
    <n v="15"/>
    <n v="14"/>
    <n v="40"/>
    <n v="4374"/>
    <n v="1312"/>
    <n v="96"/>
    <n v="500"/>
    <n v="1028"/>
    <n v="123"/>
    <n v="126"/>
    <n v="0.98"/>
    <x v="114"/>
    <s v="Dodger Stadium"/>
    <n v="3348170"/>
    <n v="98"/>
    <n v="97"/>
    <s v="LAD"/>
    <s v="LAN"/>
    <s v="LAN"/>
  </r>
  <r>
    <x v="120"/>
    <x v="1"/>
    <x v="1"/>
    <x v="5"/>
    <s v="MIN"/>
    <s v="MIN"/>
    <x v="79"/>
    <s v="W"/>
    <n v="1"/>
    <n v="162"/>
    <n v="81"/>
    <n v="95"/>
    <n v="67"/>
    <s v="Y"/>
    <x v="0"/>
    <x v="1"/>
    <x v="1"/>
    <x v="2"/>
    <n v="1"/>
    <n v="776"/>
    <n v="5556"/>
    <n v="1557"/>
    <n v="270"/>
    <n v="42"/>
    <n v="140"/>
    <n v="526"/>
    <n v="747"/>
    <n v="107"/>
    <n v="68"/>
    <n v="40"/>
    <n v="49"/>
    <n v="652"/>
    <n v="595"/>
    <n v="3.69"/>
    <n v="21"/>
    <n v="12"/>
    <n v="53"/>
    <n v="4348"/>
    <n v="1402"/>
    <n v="139"/>
    <n v="488"/>
    <n v="876"/>
    <n v="95"/>
    <n v="161"/>
    <n v="0.98499999999999999"/>
    <x v="117"/>
    <s v="Hubert H Humphrey Metrodome"/>
    <n v="2293842"/>
    <n v="105"/>
    <n v="104"/>
    <s v="MIN"/>
    <s v="MIN"/>
    <s v="MIN"/>
  </r>
  <r>
    <x v="120"/>
    <x v="1"/>
    <x v="1"/>
    <x v="5"/>
    <s v="ML4"/>
    <s v="MIL"/>
    <x v="53"/>
    <s v="E"/>
    <n v="4"/>
    <n v="162"/>
    <n v="80"/>
    <n v="83"/>
    <n v="79"/>
    <s v="N"/>
    <x v="0"/>
    <x v="0"/>
    <x v="0"/>
    <x v="1"/>
    <n v="0"/>
    <n v="799"/>
    <n v="5611"/>
    <n v="1523"/>
    <n v="247"/>
    <n v="53"/>
    <n v="116"/>
    <n v="556"/>
    <n v="802"/>
    <n v="106"/>
    <n v="68"/>
    <n v="23"/>
    <n v="66"/>
    <n v="744"/>
    <n v="674"/>
    <n v="4.1399999999999997"/>
    <n v="23"/>
    <n v="11"/>
    <n v="41"/>
    <n v="4391"/>
    <n v="1498"/>
    <n v="147"/>
    <n v="527"/>
    <n v="859"/>
    <n v="118"/>
    <n v="176"/>
    <n v="0.98099999999999998"/>
    <x v="53"/>
    <s v="County Stadium"/>
    <n v="1478729"/>
    <n v="98"/>
    <n v="98"/>
    <s v="MIL"/>
    <s v="MIL"/>
    <s v="MIL"/>
  </r>
  <r>
    <x v="120"/>
    <x v="1"/>
    <x v="1"/>
    <x v="1"/>
    <s v="MON"/>
    <s v="WSN"/>
    <x v="13"/>
    <s v="E"/>
    <n v="6"/>
    <n v="161"/>
    <n v="68"/>
    <n v="71"/>
    <n v="90"/>
    <s v="N"/>
    <x v="0"/>
    <x v="0"/>
    <x v="0"/>
    <x v="1"/>
    <n v="0"/>
    <n v="579"/>
    <n v="5412"/>
    <n v="1329"/>
    <n v="236"/>
    <n v="42"/>
    <n v="95"/>
    <n v="484"/>
    <n v="1056"/>
    <n v="221"/>
    <n v="100"/>
    <n v="28"/>
    <n v="47"/>
    <n v="655"/>
    <n v="583"/>
    <n v="3.64"/>
    <n v="12"/>
    <n v="14"/>
    <n v="39"/>
    <n v="4321"/>
    <n v="1304"/>
    <n v="111"/>
    <n v="584"/>
    <n v="909"/>
    <n v="133"/>
    <n v="128"/>
    <n v="0.97899999999999998"/>
    <x v="125"/>
    <s v="Stade Olympique"/>
    <n v="934742"/>
    <n v="99"/>
    <n v="99"/>
    <s v="MON"/>
    <s v="MON"/>
    <s v="MON"/>
  </r>
  <r>
    <x v="120"/>
    <x v="1"/>
    <x v="1"/>
    <x v="5"/>
    <s v="NYA"/>
    <s v="NYY"/>
    <x v="73"/>
    <s v="E"/>
    <n v="5"/>
    <n v="162"/>
    <n v="81"/>
    <n v="71"/>
    <n v="91"/>
    <s v="N"/>
    <x v="0"/>
    <x v="0"/>
    <x v="0"/>
    <x v="1"/>
    <n v="0"/>
    <n v="674"/>
    <n v="5541"/>
    <n v="1418"/>
    <n v="249"/>
    <n v="19"/>
    <n v="147"/>
    <n v="473"/>
    <n v="861"/>
    <n v="109"/>
    <n v="36"/>
    <n v="39"/>
    <n v="50"/>
    <n v="777"/>
    <n v="709"/>
    <n v="4.42"/>
    <n v="3"/>
    <n v="11"/>
    <n v="37"/>
    <n v="4332"/>
    <n v="1510"/>
    <n v="152"/>
    <n v="506"/>
    <n v="936"/>
    <n v="133"/>
    <n v="181"/>
    <n v="0.97899999999999998"/>
    <x v="96"/>
    <s v="Yankee Stadium II"/>
    <n v="1863733"/>
    <n v="100"/>
    <n v="101"/>
    <s v="NYY"/>
    <s v="NYA"/>
    <s v="NYA"/>
  </r>
  <r>
    <x v="120"/>
    <x v="1"/>
    <x v="1"/>
    <x v="1"/>
    <s v="NYN"/>
    <s v="NYM"/>
    <x v="90"/>
    <s v="E"/>
    <n v="5"/>
    <n v="161"/>
    <n v="82"/>
    <n v="77"/>
    <n v="84"/>
    <s v="N"/>
    <x v="0"/>
    <x v="0"/>
    <x v="0"/>
    <x v="1"/>
    <n v="0"/>
    <n v="640"/>
    <n v="5359"/>
    <n v="1305"/>
    <n v="250"/>
    <n v="24"/>
    <n v="117"/>
    <n v="578"/>
    <n v="789"/>
    <n v="153"/>
    <n v="70"/>
    <n v="27"/>
    <n v="52"/>
    <n v="646"/>
    <n v="568"/>
    <n v="3.56"/>
    <n v="12"/>
    <n v="11"/>
    <n v="39"/>
    <n v="4312"/>
    <n v="1403"/>
    <n v="108"/>
    <n v="410"/>
    <n v="1028"/>
    <n v="143"/>
    <n v="112"/>
    <n v="0.97699999999999998"/>
    <x v="119"/>
    <s v="Shea Stadium"/>
    <n v="2284484"/>
    <n v="99"/>
    <n v="99"/>
    <s v="NYM"/>
    <s v="NYN"/>
    <s v="NYN"/>
  </r>
  <r>
    <x v="120"/>
    <x v="1"/>
    <x v="1"/>
    <x v="5"/>
    <s v="OAK"/>
    <s v="OAK"/>
    <x v="78"/>
    <s v="W"/>
    <n v="4"/>
    <n v="162"/>
    <n v="81"/>
    <n v="84"/>
    <n v="78"/>
    <s v="N"/>
    <x v="0"/>
    <x v="0"/>
    <x v="0"/>
    <x v="1"/>
    <n v="0"/>
    <n v="760"/>
    <n v="5410"/>
    <n v="1342"/>
    <n v="246"/>
    <n v="19"/>
    <n v="159"/>
    <n v="642"/>
    <n v="981"/>
    <n v="151"/>
    <n v="64"/>
    <n v="50"/>
    <n v="49"/>
    <n v="776"/>
    <n v="734"/>
    <n v="4.57"/>
    <n v="14"/>
    <n v="10"/>
    <n v="49"/>
    <n v="4333"/>
    <n v="1425"/>
    <n v="155"/>
    <n v="655"/>
    <n v="892"/>
    <n v="107"/>
    <n v="150"/>
    <n v="0.98199999999999998"/>
    <x v="123"/>
    <s v="Oakland Coliseum"/>
    <n v="2713493"/>
    <n v="94"/>
    <n v="93"/>
    <s v="OAK"/>
    <s v="OAK"/>
    <s v="OAK"/>
  </r>
  <r>
    <x v="120"/>
    <x v="1"/>
    <x v="1"/>
    <x v="1"/>
    <s v="PHI"/>
    <s v="PHI"/>
    <x v="44"/>
    <s v="E"/>
    <n v="3"/>
    <n v="162"/>
    <n v="83"/>
    <n v="78"/>
    <n v="84"/>
    <s v="N"/>
    <x v="0"/>
    <x v="0"/>
    <x v="0"/>
    <x v="1"/>
    <n v="0"/>
    <n v="629"/>
    <n v="5521"/>
    <n v="1332"/>
    <n v="248"/>
    <n v="33"/>
    <n v="111"/>
    <n v="490"/>
    <n v="1026"/>
    <n v="92"/>
    <n v="30"/>
    <n v="21"/>
    <n v="49"/>
    <n v="680"/>
    <n v="628"/>
    <n v="3.86"/>
    <n v="16"/>
    <n v="11"/>
    <n v="35"/>
    <n v="4389"/>
    <n v="1346"/>
    <n v="111"/>
    <n v="670"/>
    <n v="988"/>
    <n v="119"/>
    <n v="111"/>
    <n v="0.98099999999999998"/>
    <x v="71"/>
    <s v="Veterans Stadium"/>
    <n v="2050012"/>
    <n v="99"/>
    <n v="99"/>
    <s v="PHI"/>
    <s v="PHI"/>
    <s v="PHI"/>
  </r>
  <r>
    <x v="120"/>
    <x v="1"/>
    <x v="1"/>
    <x v="1"/>
    <s v="PIT"/>
    <s v="PIT"/>
    <x v="39"/>
    <s v="E"/>
    <n v="1"/>
    <n v="162"/>
    <n v="84"/>
    <n v="98"/>
    <n v="64"/>
    <s v="Y"/>
    <x v="0"/>
    <x v="0"/>
    <x v="0"/>
    <x v="1"/>
    <n v="0"/>
    <n v="768"/>
    <n v="5449"/>
    <n v="1433"/>
    <n v="259"/>
    <n v="50"/>
    <n v="126"/>
    <n v="620"/>
    <n v="901"/>
    <n v="124"/>
    <n v="46"/>
    <n v="35"/>
    <n v="66"/>
    <n v="632"/>
    <n v="557"/>
    <n v="3.44"/>
    <n v="18"/>
    <n v="11"/>
    <n v="51"/>
    <n v="4370"/>
    <n v="1411"/>
    <n v="117"/>
    <n v="401"/>
    <n v="919"/>
    <n v="120"/>
    <n v="134"/>
    <n v="0.98099999999999998"/>
    <x v="77"/>
    <s v="Three Rivers Stadium"/>
    <n v="2065302"/>
    <n v="99"/>
    <n v="98"/>
    <s v="PIT"/>
    <s v="PIT"/>
    <s v="PIT"/>
  </r>
  <r>
    <x v="120"/>
    <x v="1"/>
    <x v="1"/>
    <x v="1"/>
    <s v="SDN"/>
    <s v="SDP"/>
    <x v="92"/>
    <s v="W"/>
    <n v="3"/>
    <n v="162"/>
    <n v="81"/>
    <n v="84"/>
    <n v="78"/>
    <s v="N"/>
    <x v="0"/>
    <x v="0"/>
    <x v="0"/>
    <x v="1"/>
    <n v="0"/>
    <n v="636"/>
    <n v="5408"/>
    <n v="1321"/>
    <n v="204"/>
    <n v="36"/>
    <n v="121"/>
    <n v="501"/>
    <n v="1069"/>
    <n v="101"/>
    <n v="64"/>
    <n v="32"/>
    <n v="38"/>
    <n v="646"/>
    <n v="577"/>
    <n v="3.57"/>
    <n v="14"/>
    <n v="11"/>
    <n v="47"/>
    <n v="4358"/>
    <n v="1385"/>
    <n v="139"/>
    <n v="457"/>
    <n v="921"/>
    <n v="113"/>
    <n v="130"/>
    <n v="0.98199999999999998"/>
    <x v="126"/>
    <s v="Jack Murphy Stadium"/>
    <n v="1804289"/>
    <n v="103"/>
    <n v="103"/>
    <s v="SDP"/>
    <s v="SDN"/>
    <s v="SDN"/>
  </r>
  <r>
    <x v="120"/>
    <x v="1"/>
    <x v="1"/>
    <x v="5"/>
    <s v="SEA"/>
    <s v="SEA"/>
    <x v="93"/>
    <s v="W"/>
    <n v="5"/>
    <n v="162"/>
    <n v="81"/>
    <n v="83"/>
    <n v="79"/>
    <s v="N"/>
    <x v="0"/>
    <x v="0"/>
    <x v="0"/>
    <x v="1"/>
    <n v="0"/>
    <n v="702"/>
    <n v="5494"/>
    <n v="1400"/>
    <n v="268"/>
    <n v="29"/>
    <n v="126"/>
    <n v="588"/>
    <n v="811"/>
    <n v="97"/>
    <n v="44"/>
    <n v="37"/>
    <n v="62"/>
    <n v="674"/>
    <n v="616"/>
    <n v="3.79"/>
    <n v="10"/>
    <n v="13"/>
    <n v="48"/>
    <n v="4393"/>
    <n v="1387"/>
    <n v="136"/>
    <n v="628"/>
    <n v="1003"/>
    <n v="110"/>
    <n v="187"/>
    <n v="0.98299999999999998"/>
    <x v="129"/>
    <s v="Kingdome"/>
    <n v="2147905"/>
    <n v="100"/>
    <n v="100"/>
    <s v="SEA"/>
    <s v="SEA"/>
    <s v="SEA"/>
  </r>
  <r>
    <x v="120"/>
    <x v="1"/>
    <x v="1"/>
    <x v="1"/>
    <s v="SFN"/>
    <s v="SFG"/>
    <x v="42"/>
    <s v="W"/>
    <n v="4"/>
    <n v="162"/>
    <n v="81"/>
    <n v="75"/>
    <n v="87"/>
    <s v="N"/>
    <x v="0"/>
    <x v="0"/>
    <x v="0"/>
    <x v="1"/>
    <n v="0"/>
    <n v="649"/>
    <n v="5463"/>
    <n v="1345"/>
    <n v="215"/>
    <n v="48"/>
    <n v="141"/>
    <n v="471"/>
    <n v="973"/>
    <n v="95"/>
    <n v="57"/>
    <n v="40"/>
    <n v="33"/>
    <n v="697"/>
    <n v="646"/>
    <n v="4.03"/>
    <n v="10"/>
    <n v="10"/>
    <n v="45"/>
    <n v="4326"/>
    <n v="1397"/>
    <n v="143"/>
    <n v="544"/>
    <n v="905"/>
    <n v="109"/>
    <n v="151"/>
    <n v="0.98199999999999998"/>
    <x v="115"/>
    <s v="Candlestick Park"/>
    <n v="1737478"/>
    <n v="96"/>
    <n v="97"/>
    <s v="SFG"/>
    <s v="SFN"/>
    <s v="SFN"/>
  </r>
  <r>
    <x v="120"/>
    <x v="1"/>
    <x v="1"/>
    <x v="1"/>
    <s v="SLN"/>
    <s v="STL"/>
    <x v="40"/>
    <s v="E"/>
    <n v="2"/>
    <n v="162"/>
    <n v="84"/>
    <n v="84"/>
    <n v="78"/>
    <s v="N"/>
    <x v="0"/>
    <x v="0"/>
    <x v="0"/>
    <x v="1"/>
    <n v="0"/>
    <n v="651"/>
    <n v="5362"/>
    <n v="1366"/>
    <n v="239"/>
    <n v="53"/>
    <n v="68"/>
    <n v="532"/>
    <n v="857"/>
    <n v="202"/>
    <n v="110"/>
    <n v="21"/>
    <n v="47"/>
    <n v="648"/>
    <n v="588"/>
    <n v="3.69"/>
    <n v="9"/>
    <n v="5"/>
    <n v="51"/>
    <n v="4306"/>
    <n v="1367"/>
    <n v="114"/>
    <n v="454"/>
    <n v="822"/>
    <n v="107"/>
    <n v="133"/>
    <n v="0.98199999999999998"/>
    <x v="83"/>
    <s v="Busch Stadium II"/>
    <n v="2448699"/>
    <n v="100"/>
    <n v="100"/>
    <s v="STL"/>
    <s v="SLN"/>
    <s v="SLN"/>
  </r>
  <r>
    <x v="120"/>
    <x v="1"/>
    <x v="1"/>
    <x v="5"/>
    <s v="TEX"/>
    <s v="TEX"/>
    <x v="88"/>
    <s v="W"/>
    <n v="3"/>
    <n v="162"/>
    <n v="81"/>
    <n v="85"/>
    <n v="77"/>
    <s v="N"/>
    <x v="0"/>
    <x v="0"/>
    <x v="0"/>
    <x v="1"/>
    <n v="0"/>
    <n v="829"/>
    <n v="5703"/>
    <n v="1539"/>
    <n v="288"/>
    <n v="31"/>
    <n v="177"/>
    <n v="596"/>
    <n v="1039"/>
    <n v="102"/>
    <n v="50"/>
    <n v="42"/>
    <n v="41"/>
    <n v="814"/>
    <n v="734"/>
    <n v="4.47"/>
    <n v="9"/>
    <n v="10"/>
    <n v="41"/>
    <n v="4437"/>
    <n v="1486"/>
    <n v="151"/>
    <n v="662"/>
    <n v="1022"/>
    <n v="134"/>
    <n v="138"/>
    <n v="0.97899999999999998"/>
    <x v="128"/>
    <s v="Arlington Stadium"/>
    <n v="2297720"/>
    <n v="98"/>
    <n v="99"/>
    <s v="TEX"/>
    <s v="TEX"/>
    <s v="TEX"/>
  </r>
  <r>
    <x v="120"/>
    <x v="1"/>
    <x v="1"/>
    <x v="5"/>
    <s v="TOR"/>
    <s v="TOR"/>
    <x v="94"/>
    <s v="E"/>
    <n v="1"/>
    <n v="162"/>
    <n v="81"/>
    <n v="91"/>
    <n v="71"/>
    <s v="Y"/>
    <x v="0"/>
    <x v="0"/>
    <x v="0"/>
    <x v="1"/>
    <n v="0"/>
    <n v="684"/>
    <n v="5489"/>
    <n v="1412"/>
    <n v="295"/>
    <n v="45"/>
    <n v="133"/>
    <n v="499"/>
    <n v="1043"/>
    <n v="148"/>
    <n v="53"/>
    <n v="58"/>
    <n v="65"/>
    <n v="622"/>
    <n v="569"/>
    <n v="3.5"/>
    <n v="10"/>
    <n v="16"/>
    <n v="60"/>
    <n v="4388"/>
    <n v="1301"/>
    <n v="121"/>
    <n v="523"/>
    <n v="971"/>
    <n v="127"/>
    <n v="115"/>
    <n v="0.98"/>
    <x v="130"/>
    <s v="Skydome"/>
    <n v="4001527"/>
    <n v="104"/>
    <n v="103"/>
    <s v="TOR"/>
    <s v="TOR"/>
    <s v="TOR"/>
  </r>
  <r>
    <x v="121"/>
    <x v="1"/>
    <x v="1"/>
    <x v="1"/>
    <s v="ATL"/>
    <s v="ATL"/>
    <x v="24"/>
    <s v="W"/>
    <n v="1"/>
    <n v="162"/>
    <n v="81"/>
    <n v="98"/>
    <n v="64"/>
    <s v="Y"/>
    <x v="0"/>
    <x v="1"/>
    <x v="1"/>
    <x v="1"/>
    <n v="0"/>
    <n v="682"/>
    <n v="5480"/>
    <n v="1391"/>
    <n v="223"/>
    <n v="48"/>
    <n v="138"/>
    <n v="493"/>
    <n v="924"/>
    <n v="126"/>
    <n v="60"/>
    <n v="26"/>
    <n v="50"/>
    <n v="569"/>
    <n v="510"/>
    <n v="3.14"/>
    <n v="26"/>
    <n v="24"/>
    <n v="41"/>
    <n v="4380"/>
    <n v="1321"/>
    <n v="89"/>
    <n v="489"/>
    <n v="948"/>
    <n v="109"/>
    <n v="121"/>
    <n v="0.98199999999999998"/>
    <x v="122"/>
    <s v="Atlanta-Fulton County Stadium"/>
    <n v="3077400"/>
    <n v="107"/>
    <n v="105"/>
    <s v="ATL"/>
    <s v="ATL"/>
    <s v="ATL"/>
  </r>
  <r>
    <x v="121"/>
    <x v="1"/>
    <x v="1"/>
    <x v="5"/>
    <s v="BAL"/>
    <s v="BAL"/>
    <x v="37"/>
    <s v="E"/>
    <n v="3"/>
    <n v="162"/>
    <n v="81"/>
    <n v="89"/>
    <n v="73"/>
    <s v="N"/>
    <x v="0"/>
    <x v="0"/>
    <x v="0"/>
    <x v="1"/>
    <n v="0"/>
    <n v="705"/>
    <n v="5485"/>
    <n v="1423"/>
    <n v="243"/>
    <n v="36"/>
    <n v="148"/>
    <n v="647"/>
    <n v="827"/>
    <n v="89"/>
    <n v="48"/>
    <n v="51"/>
    <n v="59"/>
    <n v="656"/>
    <n v="616"/>
    <n v="3.79"/>
    <n v="20"/>
    <n v="16"/>
    <n v="48"/>
    <n v="4392"/>
    <n v="1419"/>
    <n v="124"/>
    <n v="518"/>
    <n v="846"/>
    <n v="93"/>
    <n v="168"/>
    <n v="0.98499999999999999"/>
    <x v="36"/>
    <s v="Oriole Park at Camden Yards"/>
    <n v="3567819"/>
    <n v="102"/>
    <n v="101"/>
    <s v="BAL"/>
    <s v="BAL"/>
    <s v="BAL"/>
  </r>
  <r>
    <x v="121"/>
    <x v="1"/>
    <x v="1"/>
    <x v="5"/>
    <s v="BOS"/>
    <s v="BOS"/>
    <x v="74"/>
    <s v="E"/>
    <n v="7"/>
    <n v="162"/>
    <n v="81"/>
    <n v="73"/>
    <n v="89"/>
    <s v="N"/>
    <x v="0"/>
    <x v="0"/>
    <x v="0"/>
    <x v="1"/>
    <n v="0"/>
    <n v="599"/>
    <n v="5461"/>
    <n v="1343"/>
    <n v="259"/>
    <n v="21"/>
    <n v="84"/>
    <n v="591"/>
    <n v="865"/>
    <n v="44"/>
    <n v="48"/>
    <n v="31"/>
    <n v="43"/>
    <n v="669"/>
    <n v="577"/>
    <n v="3.58"/>
    <n v="22"/>
    <n v="13"/>
    <n v="39"/>
    <n v="4346"/>
    <n v="1403"/>
    <n v="107"/>
    <n v="535"/>
    <n v="943"/>
    <n v="139"/>
    <n v="170"/>
    <n v="0.97799999999999998"/>
    <x v="92"/>
    <s v="Fenway Park II"/>
    <n v="2468574"/>
    <n v="106"/>
    <n v="107"/>
    <s v="BOS"/>
    <s v="BOS"/>
    <s v="BOS"/>
  </r>
  <r>
    <x v="121"/>
    <x v="1"/>
    <x v="1"/>
    <x v="5"/>
    <s v="CAL"/>
    <s v="ANA"/>
    <x v="87"/>
    <s v="W"/>
    <n v="5"/>
    <n v="162"/>
    <n v="81"/>
    <n v="72"/>
    <n v="90"/>
    <s v="N"/>
    <x v="0"/>
    <x v="0"/>
    <x v="0"/>
    <x v="1"/>
    <n v="0"/>
    <n v="579"/>
    <n v="5364"/>
    <n v="1306"/>
    <n v="202"/>
    <n v="20"/>
    <n v="88"/>
    <n v="416"/>
    <n v="882"/>
    <n v="160"/>
    <n v="101"/>
    <n v="40"/>
    <n v="40"/>
    <n v="671"/>
    <n v="617"/>
    <n v="3.84"/>
    <n v="26"/>
    <n v="13"/>
    <n v="42"/>
    <n v="4338"/>
    <n v="1449"/>
    <n v="130"/>
    <n v="532"/>
    <n v="888"/>
    <n v="134"/>
    <n v="172"/>
    <n v="0.97899999999999998"/>
    <x v="120"/>
    <s v="Anaheim Stadium"/>
    <n v="2065444"/>
    <n v="100"/>
    <n v="101"/>
    <s v="CAL"/>
    <s v="CAL"/>
    <s v="CAL"/>
  </r>
  <r>
    <x v="121"/>
    <x v="1"/>
    <x v="1"/>
    <x v="5"/>
    <s v="CHA"/>
    <s v="CHW"/>
    <x v="75"/>
    <s v="W"/>
    <n v="3"/>
    <n v="162"/>
    <n v="82"/>
    <n v="86"/>
    <n v="76"/>
    <s v="N"/>
    <x v="0"/>
    <x v="0"/>
    <x v="0"/>
    <x v="1"/>
    <n v="0"/>
    <n v="738"/>
    <n v="5498"/>
    <n v="1434"/>
    <n v="269"/>
    <n v="36"/>
    <n v="110"/>
    <n v="622"/>
    <n v="784"/>
    <n v="160"/>
    <n v="57"/>
    <n v="31"/>
    <n v="69"/>
    <n v="690"/>
    <n v="621"/>
    <n v="3.82"/>
    <n v="21"/>
    <n v="5"/>
    <n v="52"/>
    <n v="4385"/>
    <n v="1400"/>
    <n v="123"/>
    <n v="550"/>
    <n v="810"/>
    <n v="129"/>
    <n v="134"/>
    <n v="0.97899999999999998"/>
    <x v="85"/>
    <s v="Comiskey Park II"/>
    <n v="2681156"/>
    <n v="99"/>
    <n v="99"/>
    <s v="CHW"/>
    <s v="CHA"/>
    <s v="CHA"/>
  </r>
  <r>
    <x v="121"/>
    <x v="1"/>
    <x v="1"/>
    <x v="1"/>
    <s v="CHN"/>
    <s v="CHC"/>
    <x v="25"/>
    <s v="E"/>
    <n v="4"/>
    <n v="162"/>
    <n v="81"/>
    <n v="78"/>
    <n v="84"/>
    <s v="N"/>
    <x v="0"/>
    <x v="0"/>
    <x v="0"/>
    <x v="1"/>
    <n v="0"/>
    <n v="593"/>
    <n v="5590"/>
    <n v="1420"/>
    <n v="221"/>
    <n v="41"/>
    <n v="104"/>
    <n v="417"/>
    <n v="816"/>
    <n v="77"/>
    <n v="51"/>
    <n v="31"/>
    <n v="40"/>
    <n v="624"/>
    <n v="554"/>
    <n v="3.39"/>
    <n v="16"/>
    <n v="11"/>
    <n v="37"/>
    <n v="4407"/>
    <n v="1337"/>
    <n v="107"/>
    <n v="575"/>
    <n v="901"/>
    <n v="114"/>
    <n v="142"/>
    <n v="0.98199999999999998"/>
    <x v="88"/>
    <s v="Wrigley Field"/>
    <n v="2126720"/>
    <n v="102"/>
    <n v="103"/>
    <s v="CHC"/>
    <s v="CHN"/>
    <s v="CHN"/>
  </r>
  <r>
    <x v="121"/>
    <x v="1"/>
    <x v="1"/>
    <x v="1"/>
    <s v="CIN"/>
    <s v="CIN"/>
    <x v="26"/>
    <s v="W"/>
    <n v="2"/>
    <n v="162"/>
    <n v="81"/>
    <n v="90"/>
    <n v="72"/>
    <s v="N"/>
    <x v="0"/>
    <x v="0"/>
    <x v="0"/>
    <x v="1"/>
    <n v="0"/>
    <n v="660"/>
    <n v="5460"/>
    <n v="1418"/>
    <n v="281"/>
    <n v="44"/>
    <n v="99"/>
    <n v="563"/>
    <n v="888"/>
    <n v="125"/>
    <n v="65"/>
    <n v="21"/>
    <n v="52"/>
    <n v="609"/>
    <n v="558"/>
    <n v="3.46"/>
    <n v="9"/>
    <n v="11"/>
    <n v="55"/>
    <n v="4349"/>
    <n v="1362"/>
    <n v="109"/>
    <n v="470"/>
    <n v="1060"/>
    <n v="96"/>
    <n v="128"/>
    <n v="0.98399999999999999"/>
    <x v="25"/>
    <s v="Riverfront Stadium"/>
    <n v="2315946"/>
    <n v="103"/>
    <n v="103"/>
    <s v="CIN"/>
    <s v="CIN"/>
    <s v="CIN"/>
  </r>
  <r>
    <x v="121"/>
    <x v="1"/>
    <x v="1"/>
    <x v="5"/>
    <s v="CLE"/>
    <s v="CLE"/>
    <x v="76"/>
    <s v="E"/>
    <n v="4"/>
    <n v="162"/>
    <n v="81"/>
    <n v="76"/>
    <n v="86"/>
    <s v="N"/>
    <x v="0"/>
    <x v="0"/>
    <x v="0"/>
    <x v="1"/>
    <n v="0"/>
    <n v="674"/>
    <n v="5620"/>
    <n v="1495"/>
    <n v="227"/>
    <n v="24"/>
    <n v="127"/>
    <n v="448"/>
    <n v="885"/>
    <n v="144"/>
    <n v="67"/>
    <n v="45"/>
    <n v="44"/>
    <n v="746"/>
    <n v="671"/>
    <n v="4.1100000000000003"/>
    <n v="13"/>
    <n v="7"/>
    <n v="46"/>
    <n v="4410"/>
    <n v="1507"/>
    <n v="159"/>
    <n v="566"/>
    <n v="890"/>
    <n v="141"/>
    <n v="176"/>
    <n v="0.97799999999999998"/>
    <x v="107"/>
    <s v="Cleveland Stadium"/>
    <n v="1224094"/>
    <n v="99"/>
    <n v="100"/>
    <s v="CLE"/>
    <s v="CLE"/>
    <s v="CLE"/>
  </r>
  <r>
    <x v="121"/>
    <x v="1"/>
    <x v="1"/>
    <x v="5"/>
    <s v="DET"/>
    <s v="DET"/>
    <x v="77"/>
    <s v="E"/>
    <n v="6"/>
    <n v="162"/>
    <n v="80"/>
    <n v="75"/>
    <n v="87"/>
    <s v="N"/>
    <x v="0"/>
    <x v="0"/>
    <x v="0"/>
    <x v="1"/>
    <n v="0"/>
    <n v="791"/>
    <n v="5515"/>
    <n v="1411"/>
    <n v="256"/>
    <n v="16"/>
    <n v="182"/>
    <n v="675"/>
    <n v="1055"/>
    <n v="66"/>
    <n v="45"/>
    <n v="24"/>
    <n v="53"/>
    <n v="794"/>
    <n v="733"/>
    <n v="4.5999999999999996"/>
    <n v="10"/>
    <n v="4"/>
    <n v="36"/>
    <n v="4307"/>
    <n v="1534"/>
    <n v="155"/>
    <n v="564"/>
    <n v="693"/>
    <n v="116"/>
    <n v="164"/>
    <n v="0.98099999999999998"/>
    <x v="86"/>
    <s v="Tiger Stadium"/>
    <n v="1423963"/>
    <n v="101"/>
    <n v="100"/>
    <s v="DET"/>
    <s v="DET"/>
    <s v="DET"/>
  </r>
  <r>
    <x v="121"/>
    <x v="1"/>
    <x v="1"/>
    <x v="1"/>
    <s v="HOU"/>
    <s v="HOU"/>
    <x v="89"/>
    <s v="W"/>
    <n v="4"/>
    <n v="162"/>
    <n v="81"/>
    <n v="81"/>
    <n v="81"/>
    <s v="N"/>
    <x v="0"/>
    <x v="0"/>
    <x v="0"/>
    <x v="1"/>
    <n v="0"/>
    <n v="608"/>
    <n v="5480"/>
    <n v="1350"/>
    <n v="255"/>
    <n v="38"/>
    <n v="96"/>
    <n v="506"/>
    <n v="1025"/>
    <n v="139"/>
    <n v="54"/>
    <n v="48"/>
    <n v="40"/>
    <n v="668"/>
    <n v="603"/>
    <n v="3.72"/>
    <n v="5"/>
    <n v="12"/>
    <n v="45"/>
    <n v="4378"/>
    <n v="1386"/>
    <n v="114"/>
    <n v="539"/>
    <n v="978"/>
    <n v="114"/>
    <n v="125"/>
    <n v="0.98099999999999998"/>
    <x v="121"/>
    <s v="Astrodome"/>
    <n v="1211412"/>
    <n v="95"/>
    <n v="95"/>
    <s v="HOU"/>
    <s v="HOU"/>
    <s v="HOU"/>
  </r>
  <r>
    <x v="121"/>
    <x v="1"/>
    <x v="1"/>
    <x v="5"/>
    <s v="KCA"/>
    <s v="KCR"/>
    <x v="91"/>
    <s v="W"/>
    <n v="5"/>
    <n v="162"/>
    <n v="81"/>
    <n v="72"/>
    <n v="90"/>
    <s v="N"/>
    <x v="0"/>
    <x v="0"/>
    <x v="0"/>
    <x v="1"/>
    <n v="0"/>
    <n v="610"/>
    <n v="5501"/>
    <n v="1411"/>
    <n v="284"/>
    <n v="42"/>
    <n v="75"/>
    <n v="439"/>
    <n v="741"/>
    <n v="131"/>
    <n v="71"/>
    <n v="51"/>
    <n v="46"/>
    <n v="667"/>
    <n v="613"/>
    <n v="3.81"/>
    <n v="9"/>
    <n v="12"/>
    <n v="44"/>
    <n v="4342"/>
    <n v="1426"/>
    <n v="106"/>
    <n v="512"/>
    <n v="834"/>
    <n v="122"/>
    <n v="164"/>
    <n v="0.98"/>
    <x v="124"/>
    <s v="Royals Stadium"/>
    <n v="1867689"/>
    <n v="102"/>
    <n v="103"/>
    <s v="KCR"/>
    <s v="KCA"/>
    <s v="KCA"/>
  </r>
  <r>
    <x v="121"/>
    <x v="1"/>
    <x v="1"/>
    <x v="1"/>
    <s v="LAN"/>
    <s v="LAD"/>
    <x v="47"/>
    <s v="W"/>
    <n v="6"/>
    <n v="162"/>
    <n v="81"/>
    <n v="63"/>
    <n v="99"/>
    <s v="N"/>
    <x v="0"/>
    <x v="0"/>
    <x v="0"/>
    <x v="1"/>
    <n v="0"/>
    <n v="548"/>
    <n v="5368"/>
    <n v="1333"/>
    <n v="201"/>
    <n v="34"/>
    <n v="72"/>
    <n v="503"/>
    <n v="899"/>
    <n v="142"/>
    <n v="78"/>
    <n v="24"/>
    <n v="40"/>
    <n v="636"/>
    <n v="545"/>
    <n v="3.41"/>
    <n v="18"/>
    <n v="13"/>
    <n v="29"/>
    <n v="4314"/>
    <n v="1401"/>
    <n v="82"/>
    <n v="553"/>
    <n v="981"/>
    <n v="174"/>
    <n v="136"/>
    <n v="0.97199999999999998"/>
    <x v="114"/>
    <s v="Dodger Stadium"/>
    <n v="2473266"/>
    <n v="99"/>
    <n v="99"/>
    <s v="LAD"/>
    <s v="LAN"/>
    <s v="LAN"/>
  </r>
  <r>
    <x v="121"/>
    <x v="1"/>
    <x v="1"/>
    <x v="5"/>
    <s v="MIN"/>
    <s v="MIN"/>
    <x v="79"/>
    <s v="W"/>
    <n v="2"/>
    <n v="162"/>
    <n v="81"/>
    <n v="90"/>
    <n v="72"/>
    <s v="N"/>
    <x v="0"/>
    <x v="0"/>
    <x v="0"/>
    <x v="1"/>
    <n v="0"/>
    <n v="747"/>
    <n v="5582"/>
    <n v="1544"/>
    <n v="275"/>
    <n v="27"/>
    <n v="104"/>
    <n v="527"/>
    <n v="834"/>
    <n v="123"/>
    <n v="74"/>
    <n v="53"/>
    <n v="59"/>
    <n v="653"/>
    <n v="598"/>
    <n v="3.7"/>
    <n v="16"/>
    <n v="13"/>
    <n v="50"/>
    <n v="4359"/>
    <n v="1391"/>
    <n v="121"/>
    <n v="479"/>
    <n v="923"/>
    <n v="95"/>
    <n v="155"/>
    <n v="0.98499999999999999"/>
    <x v="117"/>
    <s v="Hubert H Humphrey Metrodome"/>
    <n v="2482428"/>
    <n v="103"/>
    <n v="102"/>
    <s v="MIN"/>
    <s v="MIN"/>
    <s v="MIN"/>
  </r>
  <r>
    <x v="121"/>
    <x v="1"/>
    <x v="1"/>
    <x v="5"/>
    <s v="ML4"/>
    <s v="MIL"/>
    <x v="53"/>
    <s v="E"/>
    <n v="2"/>
    <n v="162"/>
    <n v="81"/>
    <n v="92"/>
    <n v="70"/>
    <s v="N"/>
    <x v="0"/>
    <x v="0"/>
    <x v="0"/>
    <x v="1"/>
    <n v="0"/>
    <n v="740"/>
    <n v="5504"/>
    <n v="1477"/>
    <n v="272"/>
    <n v="35"/>
    <n v="82"/>
    <n v="511"/>
    <n v="779"/>
    <n v="256"/>
    <n v="115"/>
    <n v="33"/>
    <n v="72"/>
    <n v="604"/>
    <n v="556"/>
    <n v="3.43"/>
    <n v="19"/>
    <n v="14"/>
    <n v="39"/>
    <n v="4371"/>
    <n v="1344"/>
    <n v="127"/>
    <n v="435"/>
    <n v="793"/>
    <n v="89"/>
    <n v="146"/>
    <n v="0.98599999999999999"/>
    <x v="53"/>
    <s v="County Stadium"/>
    <n v="1857351"/>
    <n v="99"/>
    <n v="98"/>
    <s v="MIL"/>
    <s v="MIL"/>
    <s v="MIL"/>
  </r>
  <r>
    <x v="121"/>
    <x v="1"/>
    <x v="1"/>
    <x v="1"/>
    <s v="MON"/>
    <s v="WSN"/>
    <x v="13"/>
    <s v="E"/>
    <n v="2"/>
    <n v="162"/>
    <n v="81"/>
    <n v="87"/>
    <n v="75"/>
    <s v="N"/>
    <x v="0"/>
    <x v="0"/>
    <x v="0"/>
    <x v="1"/>
    <n v="0"/>
    <n v="648"/>
    <n v="5477"/>
    <n v="1381"/>
    <n v="263"/>
    <n v="37"/>
    <n v="102"/>
    <n v="463"/>
    <n v="976"/>
    <n v="196"/>
    <n v="63"/>
    <n v="43"/>
    <n v="55"/>
    <n v="581"/>
    <n v="530"/>
    <n v="3.25"/>
    <n v="11"/>
    <n v="14"/>
    <n v="49"/>
    <n v="4404"/>
    <n v="1296"/>
    <n v="92"/>
    <n v="525"/>
    <n v="1014"/>
    <n v="124"/>
    <n v="113"/>
    <n v="0.98"/>
    <x v="125"/>
    <s v="Stade Olympique"/>
    <n v="1669127"/>
    <n v="99"/>
    <n v="99"/>
    <s v="MON"/>
    <s v="MON"/>
    <s v="MON"/>
  </r>
  <r>
    <x v="121"/>
    <x v="1"/>
    <x v="1"/>
    <x v="5"/>
    <s v="NYA"/>
    <s v="NYY"/>
    <x v="73"/>
    <s v="E"/>
    <n v="4"/>
    <n v="162"/>
    <n v="81"/>
    <n v="76"/>
    <n v="86"/>
    <s v="N"/>
    <x v="0"/>
    <x v="0"/>
    <x v="0"/>
    <x v="1"/>
    <n v="0"/>
    <n v="733"/>
    <n v="5593"/>
    <n v="1462"/>
    <n v="281"/>
    <n v="18"/>
    <n v="163"/>
    <n v="536"/>
    <n v="903"/>
    <n v="78"/>
    <n v="37"/>
    <n v="42"/>
    <n v="55"/>
    <n v="746"/>
    <n v="679"/>
    <n v="4.21"/>
    <n v="20"/>
    <n v="9"/>
    <n v="44"/>
    <n v="4358"/>
    <n v="1453"/>
    <n v="129"/>
    <n v="612"/>
    <n v="851"/>
    <n v="114"/>
    <n v="165"/>
    <n v="0.98199999999999998"/>
    <x v="96"/>
    <s v="Yankee Stadium II"/>
    <n v="1748737"/>
    <n v="100"/>
    <n v="100"/>
    <s v="NYY"/>
    <s v="NYA"/>
    <s v="NYA"/>
  </r>
  <r>
    <x v="121"/>
    <x v="1"/>
    <x v="1"/>
    <x v="1"/>
    <s v="NYN"/>
    <s v="NYM"/>
    <x v="90"/>
    <s v="E"/>
    <n v="5"/>
    <n v="162"/>
    <n v="81"/>
    <n v="72"/>
    <n v="90"/>
    <s v="N"/>
    <x v="0"/>
    <x v="0"/>
    <x v="0"/>
    <x v="1"/>
    <n v="0"/>
    <n v="599"/>
    <n v="5340"/>
    <n v="1254"/>
    <n v="259"/>
    <n v="17"/>
    <n v="93"/>
    <n v="572"/>
    <n v="956"/>
    <n v="129"/>
    <n v="52"/>
    <n v="28"/>
    <n v="45"/>
    <n v="653"/>
    <n v="588"/>
    <n v="3.66"/>
    <n v="17"/>
    <n v="13"/>
    <n v="34"/>
    <n v="4340"/>
    <n v="1404"/>
    <n v="98"/>
    <n v="482"/>
    <n v="1025"/>
    <n v="116"/>
    <n v="134"/>
    <n v="0.98099999999999998"/>
    <x v="119"/>
    <s v="Shea Stadium"/>
    <n v="1779534"/>
    <n v="99"/>
    <n v="99"/>
    <s v="NYM"/>
    <s v="NYN"/>
    <s v="NYN"/>
  </r>
  <r>
    <x v="121"/>
    <x v="1"/>
    <x v="1"/>
    <x v="5"/>
    <s v="OAK"/>
    <s v="OAK"/>
    <x v="78"/>
    <s v="W"/>
    <n v="1"/>
    <n v="162"/>
    <n v="81"/>
    <n v="96"/>
    <n v="66"/>
    <s v="Y"/>
    <x v="0"/>
    <x v="0"/>
    <x v="0"/>
    <x v="1"/>
    <n v="0"/>
    <n v="745"/>
    <n v="5387"/>
    <n v="1389"/>
    <n v="219"/>
    <n v="24"/>
    <n v="142"/>
    <n v="707"/>
    <n v="831"/>
    <n v="143"/>
    <n v="59"/>
    <n v="49"/>
    <n v="59"/>
    <n v="672"/>
    <n v="599"/>
    <n v="3.73"/>
    <n v="8"/>
    <n v="9"/>
    <n v="58"/>
    <n v="4341"/>
    <n v="1396"/>
    <n v="129"/>
    <n v="601"/>
    <n v="843"/>
    <n v="125"/>
    <n v="158"/>
    <n v="0.97899999999999998"/>
    <x v="123"/>
    <s v="Oakland Coliseum"/>
    <n v="2494160"/>
    <n v="94"/>
    <n v="95"/>
    <s v="OAK"/>
    <s v="OAK"/>
    <s v="OAK"/>
  </r>
  <r>
    <x v="121"/>
    <x v="1"/>
    <x v="1"/>
    <x v="1"/>
    <s v="PHI"/>
    <s v="PHI"/>
    <x v="44"/>
    <s v="E"/>
    <n v="6"/>
    <n v="162"/>
    <n v="81"/>
    <n v="70"/>
    <n v="92"/>
    <s v="N"/>
    <x v="0"/>
    <x v="0"/>
    <x v="0"/>
    <x v="1"/>
    <n v="0"/>
    <n v="686"/>
    <n v="5500"/>
    <n v="1392"/>
    <n v="255"/>
    <n v="36"/>
    <n v="118"/>
    <n v="509"/>
    <n v="1059"/>
    <n v="127"/>
    <n v="31"/>
    <n v="52"/>
    <n v="46"/>
    <n v="717"/>
    <n v="652"/>
    <n v="4.1100000000000003"/>
    <n v="27"/>
    <n v="7"/>
    <n v="34"/>
    <n v="4284"/>
    <n v="1387"/>
    <n v="113"/>
    <n v="549"/>
    <n v="851"/>
    <n v="131"/>
    <n v="128"/>
    <n v="0.97799999999999998"/>
    <x v="71"/>
    <s v="Veterans Stadium"/>
    <n v="1927448"/>
    <n v="100"/>
    <n v="100"/>
    <s v="PHI"/>
    <s v="PHI"/>
    <s v="PHI"/>
  </r>
  <r>
    <x v="121"/>
    <x v="1"/>
    <x v="1"/>
    <x v="1"/>
    <s v="PIT"/>
    <s v="PIT"/>
    <x v="39"/>
    <s v="E"/>
    <n v="1"/>
    <n v="162"/>
    <n v="81"/>
    <n v="96"/>
    <n v="66"/>
    <s v="Y"/>
    <x v="0"/>
    <x v="0"/>
    <x v="0"/>
    <x v="1"/>
    <n v="0"/>
    <n v="693"/>
    <n v="5527"/>
    <n v="1409"/>
    <n v="272"/>
    <n v="54"/>
    <n v="106"/>
    <n v="569"/>
    <n v="872"/>
    <n v="110"/>
    <n v="53"/>
    <n v="25"/>
    <n v="56"/>
    <n v="595"/>
    <n v="551"/>
    <n v="3.35"/>
    <n v="20"/>
    <n v="20"/>
    <n v="43"/>
    <n v="4439"/>
    <n v="1410"/>
    <n v="101"/>
    <n v="455"/>
    <n v="844"/>
    <n v="101"/>
    <n v="144"/>
    <n v="0.98399999999999999"/>
    <x v="77"/>
    <s v="Three Rivers Stadium"/>
    <n v="1829395"/>
    <n v="99"/>
    <n v="98"/>
    <s v="PIT"/>
    <s v="PIT"/>
    <s v="PIT"/>
  </r>
  <r>
    <x v="121"/>
    <x v="1"/>
    <x v="1"/>
    <x v="1"/>
    <s v="SDN"/>
    <s v="SDP"/>
    <x v="92"/>
    <s v="W"/>
    <n v="3"/>
    <n v="162"/>
    <n v="81"/>
    <n v="82"/>
    <n v="80"/>
    <s v="N"/>
    <x v="0"/>
    <x v="0"/>
    <x v="0"/>
    <x v="1"/>
    <n v="0"/>
    <n v="617"/>
    <n v="5476"/>
    <n v="1396"/>
    <n v="255"/>
    <n v="30"/>
    <n v="135"/>
    <n v="453"/>
    <n v="864"/>
    <n v="69"/>
    <n v="52"/>
    <n v="26"/>
    <n v="41"/>
    <n v="636"/>
    <n v="578"/>
    <n v="3.56"/>
    <n v="9"/>
    <n v="11"/>
    <n v="46"/>
    <n v="4384"/>
    <n v="1444"/>
    <n v="111"/>
    <n v="439"/>
    <n v="971"/>
    <n v="115"/>
    <n v="127"/>
    <n v="0.98199999999999998"/>
    <x v="126"/>
    <s v="Jack Murphy Stadium"/>
    <n v="1721406"/>
    <n v="101"/>
    <n v="102"/>
    <s v="SDP"/>
    <s v="SDN"/>
    <s v="SDN"/>
  </r>
  <r>
    <x v="121"/>
    <x v="1"/>
    <x v="1"/>
    <x v="5"/>
    <s v="SEA"/>
    <s v="SEA"/>
    <x v="93"/>
    <s v="W"/>
    <n v="7"/>
    <n v="162"/>
    <n v="81"/>
    <n v="64"/>
    <n v="98"/>
    <s v="N"/>
    <x v="0"/>
    <x v="0"/>
    <x v="0"/>
    <x v="1"/>
    <n v="0"/>
    <n v="679"/>
    <n v="5564"/>
    <n v="1466"/>
    <n v="278"/>
    <n v="24"/>
    <n v="149"/>
    <n v="474"/>
    <n v="841"/>
    <n v="100"/>
    <n v="55"/>
    <n v="38"/>
    <n v="51"/>
    <n v="799"/>
    <n v="730"/>
    <n v="4.55"/>
    <n v="21"/>
    <n v="9"/>
    <n v="30"/>
    <n v="4335"/>
    <n v="1467"/>
    <n v="129"/>
    <n v="661"/>
    <n v="894"/>
    <n v="112"/>
    <n v="170"/>
    <n v="0.98199999999999998"/>
    <x v="129"/>
    <s v="Kingdome"/>
    <n v="1651367"/>
    <n v="100"/>
    <n v="100"/>
    <s v="SEA"/>
    <s v="SEA"/>
    <s v="SEA"/>
  </r>
  <r>
    <x v="121"/>
    <x v="1"/>
    <x v="1"/>
    <x v="1"/>
    <s v="SFN"/>
    <s v="SFG"/>
    <x v="42"/>
    <s v="W"/>
    <n v="5"/>
    <n v="162"/>
    <n v="81"/>
    <n v="72"/>
    <n v="90"/>
    <s v="N"/>
    <x v="0"/>
    <x v="0"/>
    <x v="0"/>
    <x v="1"/>
    <n v="0"/>
    <n v="574"/>
    <n v="5456"/>
    <n v="1330"/>
    <n v="220"/>
    <n v="36"/>
    <n v="105"/>
    <n v="435"/>
    <n v="1067"/>
    <n v="112"/>
    <n v="64"/>
    <n v="39"/>
    <n v="39"/>
    <n v="647"/>
    <n v="586"/>
    <n v="3.61"/>
    <n v="9"/>
    <n v="12"/>
    <n v="30"/>
    <n v="4383"/>
    <n v="1385"/>
    <n v="128"/>
    <n v="502"/>
    <n v="927"/>
    <n v="113"/>
    <n v="174"/>
    <n v="0.98199999999999998"/>
    <x v="115"/>
    <s v="Candlestick Park"/>
    <n v="1560998"/>
    <n v="94"/>
    <n v="94"/>
    <s v="SFG"/>
    <s v="SFN"/>
    <s v="SFN"/>
  </r>
  <r>
    <x v="121"/>
    <x v="1"/>
    <x v="1"/>
    <x v="1"/>
    <s v="SLN"/>
    <s v="STL"/>
    <x v="40"/>
    <s v="E"/>
    <n v="3"/>
    <n v="162"/>
    <n v="81"/>
    <n v="83"/>
    <n v="79"/>
    <s v="N"/>
    <x v="0"/>
    <x v="0"/>
    <x v="0"/>
    <x v="1"/>
    <n v="0"/>
    <n v="631"/>
    <n v="5594"/>
    <n v="1464"/>
    <n v="262"/>
    <n v="44"/>
    <n v="94"/>
    <n v="495"/>
    <n v="996"/>
    <n v="208"/>
    <n v="118"/>
    <n v="32"/>
    <n v="41"/>
    <n v="604"/>
    <n v="556"/>
    <n v="3.38"/>
    <n v="10"/>
    <n v="9"/>
    <n v="47"/>
    <n v="4440"/>
    <n v="1405"/>
    <n v="118"/>
    <n v="400"/>
    <n v="842"/>
    <n v="94"/>
    <n v="146"/>
    <n v="0.98499999999999999"/>
    <x v="83"/>
    <s v="Busch Stadium II"/>
    <n v="2418483"/>
    <n v="97"/>
    <n v="97"/>
    <s v="STL"/>
    <s v="SLN"/>
    <s v="SLN"/>
  </r>
  <r>
    <x v="121"/>
    <x v="1"/>
    <x v="1"/>
    <x v="5"/>
    <s v="TEX"/>
    <s v="TEX"/>
    <x v="88"/>
    <s v="W"/>
    <n v="4"/>
    <n v="162"/>
    <n v="81"/>
    <n v="77"/>
    <n v="85"/>
    <s v="N"/>
    <x v="0"/>
    <x v="0"/>
    <x v="0"/>
    <x v="1"/>
    <n v="0"/>
    <n v="682"/>
    <n v="5537"/>
    <n v="1387"/>
    <n v="266"/>
    <n v="23"/>
    <n v="159"/>
    <n v="550"/>
    <n v="1036"/>
    <n v="81"/>
    <n v="44"/>
    <n v="50"/>
    <n v="45"/>
    <n v="753"/>
    <n v="663"/>
    <n v="4.09"/>
    <n v="19"/>
    <n v="3"/>
    <n v="42"/>
    <n v="4381"/>
    <n v="1471"/>
    <n v="113"/>
    <n v="598"/>
    <n v="1034"/>
    <n v="154"/>
    <n v="153"/>
    <n v="0.97499999999999998"/>
    <x v="128"/>
    <s v="Arlington Stadium"/>
    <n v="2198231"/>
    <n v="97"/>
    <n v="97"/>
    <s v="TEX"/>
    <s v="TEX"/>
    <s v="TEX"/>
  </r>
  <r>
    <x v="121"/>
    <x v="1"/>
    <x v="1"/>
    <x v="5"/>
    <s v="TOR"/>
    <s v="TOR"/>
    <x v="94"/>
    <s v="E"/>
    <n v="1"/>
    <n v="162"/>
    <n v="81"/>
    <n v="96"/>
    <n v="66"/>
    <s v="Y"/>
    <x v="0"/>
    <x v="1"/>
    <x v="1"/>
    <x v="2"/>
    <n v="1"/>
    <n v="780"/>
    <n v="5536"/>
    <n v="1458"/>
    <n v="265"/>
    <n v="40"/>
    <n v="163"/>
    <n v="561"/>
    <n v="933"/>
    <n v="129"/>
    <n v="39"/>
    <n v="47"/>
    <n v="54"/>
    <n v="682"/>
    <n v="626"/>
    <n v="3.91"/>
    <n v="18"/>
    <n v="14"/>
    <n v="49"/>
    <n v="4322"/>
    <n v="1346"/>
    <n v="124"/>
    <n v="541"/>
    <n v="954"/>
    <n v="93"/>
    <n v="109"/>
    <n v="0.98499999999999999"/>
    <x v="130"/>
    <s v="Skydome"/>
    <n v="4028318"/>
    <n v="105"/>
    <n v="104"/>
    <s v="TOR"/>
    <s v="TOR"/>
    <s v="TOR"/>
  </r>
  <r>
    <x v="122"/>
    <x v="1"/>
    <x v="1"/>
    <x v="1"/>
    <s v="ATL"/>
    <s v="ATL"/>
    <x v="24"/>
    <s v="W"/>
    <n v="1"/>
    <n v="162"/>
    <n v="81"/>
    <n v="104"/>
    <n v="58"/>
    <s v="Y"/>
    <x v="0"/>
    <x v="0"/>
    <x v="0"/>
    <x v="1"/>
    <n v="0"/>
    <n v="767"/>
    <n v="5515"/>
    <n v="1444"/>
    <n v="239"/>
    <n v="29"/>
    <n v="169"/>
    <n v="560"/>
    <n v="946"/>
    <n v="125"/>
    <n v="48"/>
    <n v="36"/>
    <n v="50"/>
    <n v="559"/>
    <n v="507"/>
    <n v="3.14"/>
    <n v="18"/>
    <n v="16"/>
    <n v="46"/>
    <n v="4365"/>
    <n v="1297"/>
    <n v="101"/>
    <n v="480"/>
    <n v="1036"/>
    <n v="108"/>
    <n v="146"/>
    <n v="0.98299999999999998"/>
    <x v="122"/>
    <s v="Atlanta-Fulton County Stadium"/>
    <n v="3884720"/>
    <n v="101"/>
    <n v="100"/>
    <s v="ATL"/>
    <s v="ATL"/>
    <s v="ATL"/>
  </r>
  <r>
    <x v="122"/>
    <x v="1"/>
    <x v="1"/>
    <x v="5"/>
    <s v="BAL"/>
    <s v="BAL"/>
    <x v="37"/>
    <s v="E"/>
    <n v="3"/>
    <n v="162"/>
    <n v="81"/>
    <n v="85"/>
    <n v="77"/>
    <s v="N"/>
    <x v="0"/>
    <x v="0"/>
    <x v="0"/>
    <x v="1"/>
    <n v="0"/>
    <n v="786"/>
    <n v="5508"/>
    <n v="1470"/>
    <n v="287"/>
    <n v="24"/>
    <n v="157"/>
    <n v="655"/>
    <n v="930"/>
    <n v="73"/>
    <n v="54"/>
    <n v="41"/>
    <n v="56"/>
    <n v="745"/>
    <n v="691"/>
    <n v="4.3099999999999996"/>
    <n v="21"/>
    <n v="10"/>
    <n v="42"/>
    <n v="4328"/>
    <n v="1427"/>
    <n v="153"/>
    <n v="579"/>
    <n v="900"/>
    <n v="100"/>
    <n v="171"/>
    <n v="0.98399999999999999"/>
    <x v="36"/>
    <s v="Oriole Park at Camden Yards"/>
    <n v="3644965"/>
    <n v="104"/>
    <n v="103"/>
    <s v="BAL"/>
    <s v="BAL"/>
    <s v="BAL"/>
  </r>
  <r>
    <x v="122"/>
    <x v="1"/>
    <x v="1"/>
    <x v="5"/>
    <s v="BOS"/>
    <s v="BOS"/>
    <x v="74"/>
    <s v="E"/>
    <n v="5"/>
    <n v="162"/>
    <n v="81"/>
    <n v="80"/>
    <n v="82"/>
    <s v="N"/>
    <x v="0"/>
    <x v="0"/>
    <x v="0"/>
    <x v="1"/>
    <n v="0"/>
    <n v="686"/>
    <n v="5496"/>
    <n v="1451"/>
    <n v="319"/>
    <n v="29"/>
    <n v="114"/>
    <n v="508"/>
    <n v="871"/>
    <n v="73"/>
    <n v="38"/>
    <n v="62"/>
    <n v="49"/>
    <n v="698"/>
    <n v="609"/>
    <n v="3.77"/>
    <n v="9"/>
    <n v="11"/>
    <n v="44"/>
    <n v="4357"/>
    <n v="1379"/>
    <n v="127"/>
    <n v="552"/>
    <n v="997"/>
    <n v="122"/>
    <n v="155"/>
    <n v="0.98"/>
    <x v="92"/>
    <s v="Fenway Park II"/>
    <n v="2422021"/>
    <n v="106"/>
    <n v="107"/>
    <s v="BOS"/>
    <s v="BOS"/>
    <s v="BOS"/>
  </r>
  <r>
    <x v="122"/>
    <x v="1"/>
    <x v="1"/>
    <x v="5"/>
    <s v="CAL"/>
    <s v="ANA"/>
    <x v="87"/>
    <s v="W"/>
    <n v="5"/>
    <n v="162"/>
    <n v="81"/>
    <n v="71"/>
    <n v="91"/>
    <s v="N"/>
    <x v="0"/>
    <x v="0"/>
    <x v="0"/>
    <x v="1"/>
    <n v="0"/>
    <n v="684"/>
    <n v="5391"/>
    <n v="1399"/>
    <n v="259"/>
    <n v="24"/>
    <n v="114"/>
    <n v="564"/>
    <n v="930"/>
    <n v="169"/>
    <n v="100"/>
    <n v="38"/>
    <n v="46"/>
    <n v="770"/>
    <n v="690"/>
    <n v="4.34"/>
    <n v="26"/>
    <n v="6"/>
    <n v="41"/>
    <n v="4291"/>
    <n v="1482"/>
    <n v="153"/>
    <n v="550"/>
    <n v="843"/>
    <n v="120"/>
    <n v="161"/>
    <n v="0.98"/>
    <x v="120"/>
    <s v="Anaheim Stadium"/>
    <n v="2057460"/>
    <n v="103"/>
    <n v="104"/>
    <s v="CAL"/>
    <s v="CAL"/>
    <s v="CAL"/>
  </r>
  <r>
    <x v="122"/>
    <x v="1"/>
    <x v="1"/>
    <x v="5"/>
    <s v="CHA"/>
    <s v="CHW"/>
    <x v="75"/>
    <s v="W"/>
    <n v="1"/>
    <n v="162"/>
    <n v="81"/>
    <n v="94"/>
    <n v="68"/>
    <s v="Y"/>
    <x v="0"/>
    <x v="0"/>
    <x v="0"/>
    <x v="1"/>
    <n v="0"/>
    <n v="776"/>
    <n v="5483"/>
    <n v="1454"/>
    <n v="228"/>
    <n v="44"/>
    <n v="162"/>
    <n v="604"/>
    <n v="834"/>
    <n v="106"/>
    <n v="57"/>
    <n v="33"/>
    <n v="61"/>
    <n v="664"/>
    <n v="598"/>
    <n v="3.7"/>
    <n v="16"/>
    <n v="11"/>
    <n v="48"/>
    <n v="4362"/>
    <n v="1398"/>
    <n v="125"/>
    <n v="566"/>
    <n v="974"/>
    <n v="112"/>
    <n v="153"/>
    <n v="0.98199999999999998"/>
    <x v="85"/>
    <s v="Comiskey Park II"/>
    <n v="2581091"/>
    <n v="98"/>
    <n v="97"/>
    <s v="CHW"/>
    <s v="CHA"/>
    <s v="CHA"/>
  </r>
  <r>
    <x v="122"/>
    <x v="1"/>
    <x v="1"/>
    <x v="1"/>
    <s v="CHN"/>
    <s v="CHC"/>
    <x v="25"/>
    <s v="E"/>
    <n v="4"/>
    <n v="163"/>
    <n v="82"/>
    <n v="84"/>
    <n v="78"/>
    <s v="N"/>
    <x v="0"/>
    <x v="0"/>
    <x v="0"/>
    <x v="1"/>
    <n v="0"/>
    <n v="738"/>
    <n v="5627"/>
    <n v="1521"/>
    <n v="259"/>
    <n v="32"/>
    <n v="161"/>
    <n v="446"/>
    <n v="923"/>
    <n v="100"/>
    <n v="43"/>
    <n v="34"/>
    <n v="42"/>
    <n v="739"/>
    <n v="673"/>
    <n v="4.18"/>
    <n v="8"/>
    <n v="5"/>
    <n v="56"/>
    <n v="4349"/>
    <n v="1514"/>
    <n v="153"/>
    <n v="470"/>
    <n v="905"/>
    <n v="115"/>
    <n v="162"/>
    <n v="0.98199999999999998"/>
    <x v="88"/>
    <s v="Wrigley Field"/>
    <n v="2653763"/>
    <n v="98"/>
    <n v="98"/>
    <s v="CHC"/>
    <s v="CHN"/>
    <s v="CHN"/>
  </r>
  <r>
    <x v="122"/>
    <x v="1"/>
    <x v="1"/>
    <x v="1"/>
    <s v="CIN"/>
    <s v="CIN"/>
    <x v="26"/>
    <s v="W"/>
    <n v="5"/>
    <n v="162"/>
    <n v="81"/>
    <n v="73"/>
    <n v="89"/>
    <s v="N"/>
    <x v="0"/>
    <x v="0"/>
    <x v="0"/>
    <x v="1"/>
    <n v="0"/>
    <n v="722"/>
    <n v="5517"/>
    <n v="1457"/>
    <n v="261"/>
    <n v="28"/>
    <n v="137"/>
    <n v="485"/>
    <n v="1025"/>
    <n v="142"/>
    <n v="59"/>
    <n v="32"/>
    <n v="66"/>
    <n v="785"/>
    <n v="718"/>
    <n v="4.51"/>
    <n v="11"/>
    <n v="8"/>
    <n v="37"/>
    <n v="4302"/>
    <n v="1510"/>
    <n v="158"/>
    <n v="508"/>
    <n v="996"/>
    <n v="121"/>
    <n v="133"/>
    <n v="0.98"/>
    <x v="25"/>
    <s v="Riverfront Stadium"/>
    <n v="2453232"/>
    <n v="101"/>
    <n v="100"/>
    <s v="CIN"/>
    <s v="CIN"/>
    <s v="CIN"/>
  </r>
  <r>
    <x v="122"/>
    <x v="1"/>
    <x v="1"/>
    <x v="5"/>
    <s v="CLE"/>
    <s v="CLE"/>
    <x v="76"/>
    <s v="E"/>
    <n v="6"/>
    <n v="162"/>
    <n v="81"/>
    <n v="76"/>
    <n v="86"/>
    <s v="N"/>
    <x v="0"/>
    <x v="0"/>
    <x v="0"/>
    <x v="1"/>
    <n v="0"/>
    <n v="790"/>
    <n v="5619"/>
    <n v="1547"/>
    <n v="264"/>
    <n v="31"/>
    <n v="141"/>
    <n v="488"/>
    <n v="843"/>
    <n v="159"/>
    <n v="55"/>
    <n v="49"/>
    <n v="72"/>
    <n v="813"/>
    <n v="735"/>
    <n v="4.58"/>
    <n v="7"/>
    <n v="8"/>
    <n v="45"/>
    <n v="4337"/>
    <n v="1591"/>
    <n v="182"/>
    <n v="591"/>
    <n v="888"/>
    <n v="148"/>
    <n v="174"/>
    <n v="0.97599999999999998"/>
    <x v="107"/>
    <s v="Cleveland Stadium"/>
    <n v="2177908"/>
    <n v="100"/>
    <n v="101"/>
    <s v="CLE"/>
    <s v="CLE"/>
    <s v="CLE"/>
  </r>
  <r>
    <x v="122"/>
    <x v="1"/>
    <x v="1"/>
    <x v="1"/>
    <s v="COL"/>
    <s v="COL"/>
    <x v="95"/>
    <s v="W"/>
    <n v="6"/>
    <n v="162"/>
    <n v="81"/>
    <n v="67"/>
    <n v="95"/>
    <s v="N"/>
    <x v="0"/>
    <x v="0"/>
    <x v="0"/>
    <x v="1"/>
    <n v="0"/>
    <n v="758"/>
    <n v="5517"/>
    <n v="1507"/>
    <n v="278"/>
    <n v="59"/>
    <n v="142"/>
    <n v="388"/>
    <n v="944"/>
    <n v="146"/>
    <n v="90"/>
    <n v="46"/>
    <n v="52"/>
    <n v="967"/>
    <n v="860"/>
    <n v="5.41"/>
    <n v="9"/>
    <n v="0"/>
    <n v="35"/>
    <n v="4294"/>
    <n v="1664"/>
    <n v="181"/>
    <n v="609"/>
    <n v="913"/>
    <n v="167"/>
    <n v="149"/>
    <n v="0.97299999999999998"/>
    <x v="131"/>
    <s v="Mile High Stadium"/>
    <n v="4483350"/>
    <n v="117"/>
    <n v="118"/>
    <s v="COL"/>
    <s v="COL"/>
    <s v="COL"/>
  </r>
  <r>
    <x v="122"/>
    <x v="1"/>
    <x v="1"/>
    <x v="5"/>
    <s v="DET"/>
    <s v="DET"/>
    <x v="77"/>
    <s v="E"/>
    <n v="3"/>
    <n v="162"/>
    <n v="81"/>
    <n v="85"/>
    <n v="77"/>
    <s v="N"/>
    <x v="0"/>
    <x v="0"/>
    <x v="0"/>
    <x v="1"/>
    <n v="0"/>
    <n v="899"/>
    <n v="5620"/>
    <n v="1546"/>
    <n v="282"/>
    <n v="38"/>
    <n v="178"/>
    <n v="765"/>
    <n v="1122"/>
    <n v="104"/>
    <n v="63"/>
    <n v="35"/>
    <n v="52"/>
    <n v="837"/>
    <n v="742"/>
    <n v="4.6500000000000004"/>
    <n v="11"/>
    <n v="7"/>
    <n v="36"/>
    <n v="4310"/>
    <n v="1547"/>
    <n v="188"/>
    <n v="542"/>
    <n v="828"/>
    <n v="132"/>
    <n v="148"/>
    <n v="0.97899999999999998"/>
    <x v="86"/>
    <s v="Tiger Stadium"/>
    <n v="1971421"/>
    <n v="99"/>
    <n v="99"/>
    <s v="DET"/>
    <s v="DET"/>
    <s v="DET"/>
  </r>
  <r>
    <x v="122"/>
    <x v="1"/>
    <x v="1"/>
    <x v="1"/>
    <s v="FLO"/>
    <s v="FLA"/>
    <x v="96"/>
    <s v="E"/>
    <n v="6"/>
    <n v="162"/>
    <n v="81"/>
    <n v="64"/>
    <n v="98"/>
    <s v="N"/>
    <x v="0"/>
    <x v="0"/>
    <x v="0"/>
    <x v="1"/>
    <n v="0"/>
    <n v="581"/>
    <n v="5475"/>
    <n v="1356"/>
    <n v="197"/>
    <n v="31"/>
    <n v="94"/>
    <n v="498"/>
    <n v="1054"/>
    <n v="117"/>
    <n v="56"/>
    <n v="51"/>
    <n v="43"/>
    <n v="724"/>
    <n v="661"/>
    <n v="4.13"/>
    <n v="4"/>
    <n v="5"/>
    <n v="48"/>
    <n v="4321"/>
    <n v="1437"/>
    <n v="135"/>
    <n v="598"/>
    <n v="945"/>
    <n v="125"/>
    <n v="130"/>
    <n v="0.98"/>
    <x v="132"/>
    <s v="Joe Robbie Stadium"/>
    <n v="3064847"/>
    <n v="104"/>
    <n v="106"/>
    <s v="FLA"/>
    <s v="FLO"/>
    <s v="FLO"/>
  </r>
  <r>
    <x v="122"/>
    <x v="1"/>
    <x v="1"/>
    <x v="1"/>
    <s v="HOU"/>
    <s v="HOU"/>
    <x v="89"/>
    <s v="W"/>
    <n v="3"/>
    <n v="162"/>
    <n v="81"/>
    <n v="85"/>
    <n v="77"/>
    <s v="N"/>
    <x v="0"/>
    <x v="0"/>
    <x v="0"/>
    <x v="1"/>
    <n v="0"/>
    <n v="716"/>
    <n v="5464"/>
    <n v="1459"/>
    <n v="288"/>
    <n v="37"/>
    <n v="138"/>
    <n v="497"/>
    <n v="911"/>
    <n v="103"/>
    <n v="60"/>
    <n v="40"/>
    <n v="47"/>
    <n v="630"/>
    <n v="559"/>
    <n v="3.49"/>
    <n v="18"/>
    <n v="14"/>
    <n v="42"/>
    <n v="4324"/>
    <n v="1363"/>
    <n v="117"/>
    <n v="476"/>
    <n v="1056"/>
    <n v="126"/>
    <n v="141"/>
    <n v="0.97899999999999998"/>
    <x v="121"/>
    <s v="Astrodome"/>
    <n v="2084618"/>
    <n v="96"/>
    <n v="96"/>
    <s v="HOU"/>
    <s v="HOU"/>
    <s v="HOU"/>
  </r>
  <r>
    <x v="122"/>
    <x v="1"/>
    <x v="1"/>
    <x v="5"/>
    <s v="KCA"/>
    <s v="KCR"/>
    <x v="91"/>
    <s v="W"/>
    <n v="3"/>
    <n v="162"/>
    <n v="81"/>
    <n v="84"/>
    <n v="78"/>
    <s v="N"/>
    <x v="0"/>
    <x v="0"/>
    <x v="0"/>
    <x v="1"/>
    <n v="0"/>
    <n v="675"/>
    <n v="5522"/>
    <n v="1455"/>
    <n v="294"/>
    <n v="35"/>
    <n v="125"/>
    <n v="428"/>
    <n v="936"/>
    <n v="100"/>
    <n v="75"/>
    <n v="52"/>
    <n v="51"/>
    <n v="694"/>
    <n v="649"/>
    <n v="4.04"/>
    <n v="16"/>
    <n v="6"/>
    <n v="48"/>
    <n v="4336"/>
    <n v="1379"/>
    <n v="105"/>
    <n v="571"/>
    <n v="985"/>
    <n v="97"/>
    <n v="150"/>
    <n v="0.98399999999999999"/>
    <x v="124"/>
    <s v="Kauffman Stadium"/>
    <n v="1934578"/>
    <n v="106"/>
    <n v="106"/>
    <s v="KCR"/>
    <s v="KCA"/>
    <s v="KCA"/>
  </r>
  <r>
    <x v="122"/>
    <x v="1"/>
    <x v="1"/>
    <x v="1"/>
    <s v="LAN"/>
    <s v="LAD"/>
    <x v="47"/>
    <s v="W"/>
    <n v="4"/>
    <n v="162"/>
    <n v="81"/>
    <n v="81"/>
    <n v="81"/>
    <s v="N"/>
    <x v="0"/>
    <x v="0"/>
    <x v="0"/>
    <x v="1"/>
    <n v="0"/>
    <n v="675"/>
    <n v="5588"/>
    <n v="1458"/>
    <n v="234"/>
    <n v="28"/>
    <n v="130"/>
    <n v="492"/>
    <n v="937"/>
    <n v="126"/>
    <n v="61"/>
    <n v="27"/>
    <n v="47"/>
    <n v="662"/>
    <n v="573"/>
    <n v="3.5"/>
    <n v="17"/>
    <n v="9"/>
    <n v="36"/>
    <n v="4418"/>
    <n v="1406"/>
    <n v="103"/>
    <n v="567"/>
    <n v="1043"/>
    <n v="133"/>
    <n v="141"/>
    <n v="0.97899999999999998"/>
    <x v="114"/>
    <s v="Dodger Stadium"/>
    <n v="3170393"/>
    <n v="95"/>
    <n v="95"/>
    <s v="LAD"/>
    <s v="LAN"/>
    <s v="LAN"/>
  </r>
  <r>
    <x v="122"/>
    <x v="1"/>
    <x v="1"/>
    <x v="5"/>
    <s v="MIN"/>
    <s v="MIN"/>
    <x v="79"/>
    <s v="W"/>
    <n v="5"/>
    <n v="162"/>
    <n v="81"/>
    <n v="71"/>
    <n v="91"/>
    <s v="N"/>
    <x v="0"/>
    <x v="0"/>
    <x v="0"/>
    <x v="1"/>
    <n v="0"/>
    <n v="693"/>
    <n v="5601"/>
    <n v="1480"/>
    <n v="261"/>
    <n v="27"/>
    <n v="121"/>
    <n v="493"/>
    <n v="850"/>
    <n v="83"/>
    <n v="59"/>
    <n v="51"/>
    <n v="37"/>
    <n v="830"/>
    <n v="756"/>
    <n v="4.71"/>
    <n v="5"/>
    <n v="3"/>
    <n v="44"/>
    <n v="4333"/>
    <n v="1591"/>
    <n v="148"/>
    <n v="514"/>
    <n v="901"/>
    <n v="100"/>
    <n v="160"/>
    <n v="0.98399999999999999"/>
    <x v="117"/>
    <s v="Hubert H Humphrey Metrodome"/>
    <n v="2048673"/>
    <n v="100"/>
    <n v="100"/>
    <s v="MIN"/>
    <s v="MIN"/>
    <s v="MIN"/>
  </r>
  <r>
    <x v="122"/>
    <x v="1"/>
    <x v="1"/>
    <x v="5"/>
    <s v="ML4"/>
    <s v="MIL"/>
    <x v="53"/>
    <s v="E"/>
    <n v="7"/>
    <n v="162"/>
    <n v="81"/>
    <n v="69"/>
    <n v="93"/>
    <s v="N"/>
    <x v="0"/>
    <x v="0"/>
    <x v="0"/>
    <x v="1"/>
    <n v="0"/>
    <n v="733"/>
    <n v="5525"/>
    <n v="1426"/>
    <n v="240"/>
    <n v="25"/>
    <n v="125"/>
    <n v="555"/>
    <n v="932"/>
    <n v="138"/>
    <n v="93"/>
    <n v="40"/>
    <n v="45"/>
    <n v="792"/>
    <n v="716"/>
    <n v="4.45"/>
    <n v="26"/>
    <n v="6"/>
    <n v="29"/>
    <n v="4341"/>
    <n v="1511"/>
    <n v="153"/>
    <n v="522"/>
    <n v="810"/>
    <n v="131"/>
    <n v="148"/>
    <n v="0.97899999999999998"/>
    <x v="53"/>
    <s v="County Stadium"/>
    <n v="1688080"/>
    <n v="99"/>
    <n v="99"/>
    <s v="MIL"/>
    <s v="MIL"/>
    <s v="MIL"/>
  </r>
  <r>
    <x v="122"/>
    <x v="1"/>
    <x v="1"/>
    <x v="1"/>
    <s v="MON"/>
    <s v="WSN"/>
    <x v="13"/>
    <s v="E"/>
    <n v="2"/>
    <n v="163"/>
    <n v="81"/>
    <n v="94"/>
    <n v="68"/>
    <s v="N"/>
    <x v="0"/>
    <x v="0"/>
    <x v="0"/>
    <x v="1"/>
    <n v="0"/>
    <n v="732"/>
    <n v="5493"/>
    <n v="1410"/>
    <n v="270"/>
    <n v="36"/>
    <n v="122"/>
    <n v="542"/>
    <n v="860"/>
    <n v="228"/>
    <n v="56"/>
    <n v="48"/>
    <n v="50"/>
    <n v="682"/>
    <n v="574"/>
    <n v="3.55"/>
    <n v="8"/>
    <n v="7"/>
    <n v="61"/>
    <n v="4370"/>
    <n v="1369"/>
    <n v="119"/>
    <n v="521"/>
    <n v="934"/>
    <n v="159"/>
    <n v="144"/>
    <n v="0.97499999999999998"/>
    <x v="125"/>
    <s v="Stade Olympique"/>
    <n v="1641437"/>
    <n v="105"/>
    <n v="104"/>
    <s v="MON"/>
    <s v="MON"/>
    <s v="MON"/>
  </r>
  <r>
    <x v="122"/>
    <x v="1"/>
    <x v="1"/>
    <x v="5"/>
    <s v="NYA"/>
    <s v="NYY"/>
    <x v="73"/>
    <s v="E"/>
    <n v="2"/>
    <n v="162"/>
    <n v="81"/>
    <n v="88"/>
    <n v="74"/>
    <s v="N"/>
    <x v="0"/>
    <x v="0"/>
    <x v="0"/>
    <x v="1"/>
    <n v="0"/>
    <n v="821"/>
    <n v="5615"/>
    <n v="1568"/>
    <n v="294"/>
    <n v="24"/>
    <n v="178"/>
    <n v="629"/>
    <n v="910"/>
    <n v="39"/>
    <n v="35"/>
    <n v="43"/>
    <n v="50"/>
    <n v="761"/>
    <n v="695"/>
    <n v="4.3499999999999996"/>
    <n v="11"/>
    <n v="13"/>
    <n v="38"/>
    <n v="4315"/>
    <n v="1467"/>
    <n v="170"/>
    <n v="552"/>
    <n v="899"/>
    <n v="105"/>
    <n v="166"/>
    <n v="0.98299999999999998"/>
    <x v="96"/>
    <s v="Yankee Stadium II"/>
    <n v="2416942"/>
    <n v="97"/>
    <n v="96"/>
    <s v="NYY"/>
    <s v="NYA"/>
    <s v="NYA"/>
  </r>
  <r>
    <x v="122"/>
    <x v="1"/>
    <x v="1"/>
    <x v="1"/>
    <s v="NYN"/>
    <s v="NYM"/>
    <x v="90"/>
    <s v="E"/>
    <n v="7"/>
    <n v="162"/>
    <n v="81"/>
    <n v="59"/>
    <n v="103"/>
    <s v="N"/>
    <x v="0"/>
    <x v="0"/>
    <x v="0"/>
    <x v="1"/>
    <n v="0"/>
    <n v="672"/>
    <n v="5448"/>
    <n v="1350"/>
    <n v="228"/>
    <n v="37"/>
    <n v="158"/>
    <n v="448"/>
    <n v="879"/>
    <n v="79"/>
    <n v="50"/>
    <n v="24"/>
    <n v="47"/>
    <n v="744"/>
    <n v="647"/>
    <n v="4.05"/>
    <n v="16"/>
    <n v="8"/>
    <n v="22"/>
    <n v="4314"/>
    <n v="1483"/>
    <n v="139"/>
    <n v="434"/>
    <n v="867"/>
    <n v="156"/>
    <n v="143"/>
    <n v="0.97499999999999998"/>
    <x v="119"/>
    <s v="Shea Stadium"/>
    <n v="1873183"/>
    <n v="99"/>
    <n v="100"/>
    <s v="NYM"/>
    <s v="NYN"/>
    <s v="NYN"/>
  </r>
  <r>
    <x v="122"/>
    <x v="1"/>
    <x v="1"/>
    <x v="5"/>
    <s v="OAK"/>
    <s v="OAK"/>
    <x v="78"/>
    <s v="W"/>
    <n v="7"/>
    <n v="162"/>
    <n v="81"/>
    <n v="68"/>
    <n v="94"/>
    <s v="N"/>
    <x v="0"/>
    <x v="0"/>
    <x v="0"/>
    <x v="1"/>
    <n v="0"/>
    <n v="715"/>
    <n v="5543"/>
    <n v="1408"/>
    <n v="260"/>
    <n v="21"/>
    <n v="158"/>
    <n v="622"/>
    <n v="1048"/>
    <n v="131"/>
    <n v="59"/>
    <n v="33"/>
    <n v="49"/>
    <n v="846"/>
    <n v="791"/>
    <n v="4.9000000000000004"/>
    <n v="8"/>
    <n v="2"/>
    <n v="42"/>
    <n v="4357"/>
    <n v="1551"/>
    <n v="157"/>
    <n v="680"/>
    <n v="864"/>
    <n v="111"/>
    <n v="161"/>
    <n v="0.98199999999999998"/>
    <x v="123"/>
    <s v="Oakland Coliseum"/>
    <n v="2035025"/>
    <n v="94"/>
    <n v="94"/>
    <s v="OAK"/>
    <s v="OAK"/>
    <s v="OAK"/>
  </r>
  <r>
    <x v="122"/>
    <x v="1"/>
    <x v="1"/>
    <x v="1"/>
    <s v="PHI"/>
    <s v="PHI"/>
    <x v="44"/>
    <s v="E"/>
    <n v="1"/>
    <n v="162"/>
    <n v="81"/>
    <n v="97"/>
    <n v="65"/>
    <s v="Y"/>
    <x v="0"/>
    <x v="1"/>
    <x v="1"/>
    <x v="1"/>
    <n v="0"/>
    <n v="877"/>
    <n v="5685"/>
    <n v="1555"/>
    <n v="297"/>
    <n v="51"/>
    <n v="156"/>
    <n v="665"/>
    <n v="1049"/>
    <n v="91"/>
    <n v="32"/>
    <n v="42"/>
    <n v="51"/>
    <n v="740"/>
    <n v="647"/>
    <n v="3.95"/>
    <n v="24"/>
    <n v="11"/>
    <n v="46"/>
    <n v="4418"/>
    <n v="1419"/>
    <n v="129"/>
    <n v="573"/>
    <n v="1117"/>
    <n v="141"/>
    <n v="123"/>
    <n v="0.97699999999999998"/>
    <x v="71"/>
    <s v="Veterans Stadium"/>
    <n v="3137674"/>
    <n v="99"/>
    <n v="98"/>
    <s v="PHI"/>
    <s v="PHI"/>
    <s v="PHI"/>
  </r>
  <r>
    <x v="122"/>
    <x v="1"/>
    <x v="1"/>
    <x v="1"/>
    <s v="PIT"/>
    <s v="PIT"/>
    <x v="39"/>
    <s v="E"/>
    <n v="5"/>
    <n v="162"/>
    <n v="81"/>
    <n v="75"/>
    <n v="87"/>
    <s v="N"/>
    <x v="0"/>
    <x v="0"/>
    <x v="0"/>
    <x v="1"/>
    <n v="0"/>
    <n v="707"/>
    <n v="5549"/>
    <n v="1482"/>
    <n v="267"/>
    <n v="50"/>
    <n v="110"/>
    <n v="536"/>
    <n v="972"/>
    <n v="92"/>
    <n v="55"/>
    <n v="55"/>
    <n v="52"/>
    <n v="806"/>
    <n v="766"/>
    <n v="4.7699999999999996"/>
    <n v="12"/>
    <n v="5"/>
    <n v="34"/>
    <n v="4337"/>
    <n v="1557"/>
    <n v="153"/>
    <n v="485"/>
    <n v="832"/>
    <n v="105"/>
    <n v="161"/>
    <n v="0.98299999999999998"/>
    <x v="77"/>
    <s v="Three Rivers Stadium"/>
    <n v="1650593"/>
    <n v="99"/>
    <n v="100"/>
    <s v="PIT"/>
    <s v="PIT"/>
    <s v="PIT"/>
  </r>
  <r>
    <x v="122"/>
    <x v="1"/>
    <x v="1"/>
    <x v="1"/>
    <s v="SDN"/>
    <s v="SDP"/>
    <x v="92"/>
    <s v="W"/>
    <n v="7"/>
    <n v="162"/>
    <n v="81"/>
    <n v="61"/>
    <n v="101"/>
    <s v="N"/>
    <x v="0"/>
    <x v="0"/>
    <x v="0"/>
    <x v="1"/>
    <n v="0"/>
    <n v="679"/>
    <n v="5503"/>
    <n v="1386"/>
    <n v="239"/>
    <n v="28"/>
    <n v="153"/>
    <n v="443"/>
    <n v="1046"/>
    <n v="92"/>
    <n v="41"/>
    <n v="59"/>
    <n v="50"/>
    <n v="772"/>
    <n v="675"/>
    <n v="4.2300000000000004"/>
    <n v="8"/>
    <n v="6"/>
    <n v="32"/>
    <n v="4313"/>
    <n v="1470"/>
    <n v="148"/>
    <n v="558"/>
    <n v="957"/>
    <n v="160"/>
    <n v="129"/>
    <n v="0.97399999999999998"/>
    <x v="126"/>
    <s v="Jack Murphy Stadium"/>
    <n v="1375432"/>
    <n v="102"/>
    <n v="102"/>
    <s v="SDP"/>
    <s v="SDN"/>
    <s v="SDN"/>
  </r>
  <r>
    <x v="122"/>
    <x v="1"/>
    <x v="1"/>
    <x v="5"/>
    <s v="SEA"/>
    <s v="SEA"/>
    <x v="93"/>
    <s v="W"/>
    <n v="4"/>
    <n v="162"/>
    <n v="81"/>
    <n v="82"/>
    <n v="80"/>
    <s v="N"/>
    <x v="0"/>
    <x v="0"/>
    <x v="0"/>
    <x v="1"/>
    <n v="0"/>
    <n v="734"/>
    <n v="5494"/>
    <n v="1429"/>
    <n v="272"/>
    <n v="24"/>
    <n v="161"/>
    <n v="624"/>
    <n v="901"/>
    <n v="91"/>
    <n v="68"/>
    <n v="56"/>
    <n v="51"/>
    <n v="731"/>
    <n v="678"/>
    <n v="4.2"/>
    <n v="22"/>
    <n v="10"/>
    <n v="41"/>
    <n v="4361"/>
    <n v="1421"/>
    <n v="135"/>
    <n v="605"/>
    <n v="1083"/>
    <n v="90"/>
    <n v="173"/>
    <n v="0.98499999999999999"/>
    <x v="129"/>
    <s v="Kingdome"/>
    <n v="2052638"/>
    <n v="101"/>
    <n v="102"/>
    <s v="SEA"/>
    <s v="SEA"/>
    <s v="SEA"/>
  </r>
  <r>
    <x v="122"/>
    <x v="1"/>
    <x v="1"/>
    <x v="1"/>
    <s v="SFN"/>
    <s v="SFG"/>
    <x v="42"/>
    <s v="W"/>
    <n v="2"/>
    <n v="162"/>
    <n v="81"/>
    <n v="103"/>
    <n v="59"/>
    <s v="N"/>
    <x v="0"/>
    <x v="0"/>
    <x v="0"/>
    <x v="1"/>
    <n v="0"/>
    <n v="808"/>
    <n v="5557"/>
    <n v="1534"/>
    <n v="269"/>
    <n v="33"/>
    <n v="168"/>
    <n v="516"/>
    <n v="930"/>
    <n v="120"/>
    <n v="65"/>
    <n v="46"/>
    <n v="50"/>
    <n v="636"/>
    <n v="585"/>
    <n v="3.61"/>
    <n v="4"/>
    <n v="9"/>
    <n v="50"/>
    <n v="4370"/>
    <n v="1385"/>
    <n v="168"/>
    <n v="442"/>
    <n v="982"/>
    <n v="101"/>
    <n v="169"/>
    <n v="0.98399999999999999"/>
    <x v="115"/>
    <s v="Candlestick Park"/>
    <n v="2606354"/>
    <n v="97"/>
    <n v="96"/>
    <s v="SFG"/>
    <s v="SFN"/>
    <s v="SFN"/>
  </r>
  <r>
    <x v="122"/>
    <x v="1"/>
    <x v="1"/>
    <x v="1"/>
    <s v="SLN"/>
    <s v="STL"/>
    <x v="40"/>
    <s v="E"/>
    <n v="3"/>
    <n v="162"/>
    <n v="81"/>
    <n v="87"/>
    <n v="75"/>
    <s v="N"/>
    <x v="0"/>
    <x v="0"/>
    <x v="0"/>
    <x v="1"/>
    <n v="0"/>
    <n v="758"/>
    <n v="5551"/>
    <n v="1508"/>
    <n v="262"/>
    <n v="34"/>
    <n v="118"/>
    <n v="588"/>
    <n v="882"/>
    <n v="153"/>
    <n v="72"/>
    <n v="27"/>
    <n v="54"/>
    <n v="744"/>
    <n v="660"/>
    <n v="4.09"/>
    <n v="5"/>
    <n v="7"/>
    <n v="54"/>
    <n v="4359"/>
    <n v="1553"/>
    <n v="152"/>
    <n v="383"/>
    <n v="775"/>
    <n v="159"/>
    <n v="157"/>
    <n v="0.97499999999999998"/>
    <x v="83"/>
    <s v="Busch Stadium II"/>
    <n v="2844977"/>
    <n v="98"/>
    <n v="98"/>
    <s v="STL"/>
    <s v="SLN"/>
    <s v="SLN"/>
  </r>
  <r>
    <x v="122"/>
    <x v="1"/>
    <x v="1"/>
    <x v="5"/>
    <s v="TEX"/>
    <s v="TEX"/>
    <x v="88"/>
    <s v="W"/>
    <n v="2"/>
    <n v="162"/>
    <n v="81"/>
    <n v="86"/>
    <n v="76"/>
    <s v="N"/>
    <x v="0"/>
    <x v="0"/>
    <x v="0"/>
    <x v="1"/>
    <n v="0"/>
    <n v="835"/>
    <n v="5510"/>
    <n v="1472"/>
    <n v="284"/>
    <n v="39"/>
    <n v="181"/>
    <n v="483"/>
    <n v="984"/>
    <n v="113"/>
    <n v="67"/>
    <n v="48"/>
    <n v="56"/>
    <n v="751"/>
    <n v="684"/>
    <n v="4.28"/>
    <n v="20"/>
    <n v="6"/>
    <n v="45"/>
    <n v="4315"/>
    <n v="1476"/>
    <n v="144"/>
    <n v="562"/>
    <n v="957"/>
    <n v="132"/>
    <n v="145"/>
    <n v="0.97899999999999998"/>
    <x v="128"/>
    <s v="Arlington Stadium"/>
    <n v="2244616"/>
    <n v="96"/>
    <n v="96"/>
    <s v="TEX"/>
    <s v="TEX"/>
    <s v="TEX"/>
  </r>
  <r>
    <x v="122"/>
    <x v="1"/>
    <x v="1"/>
    <x v="5"/>
    <s v="TOR"/>
    <s v="TOR"/>
    <x v="94"/>
    <s v="E"/>
    <n v="1"/>
    <n v="162"/>
    <n v="81"/>
    <n v="95"/>
    <n v="67"/>
    <s v="Y"/>
    <x v="0"/>
    <x v="1"/>
    <x v="1"/>
    <x v="2"/>
    <n v="1"/>
    <n v="847"/>
    <n v="5579"/>
    <n v="1556"/>
    <n v="317"/>
    <n v="42"/>
    <n v="159"/>
    <n v="588"/>
    <n v="861"/>
    <n v="170"/>
    <n v="49"/>
    <n v="52"/>
    <n v="54"/>
    <n v="742"/>
    <n v="674"/>
    <n v="4.21"/>
    <n v="11"/>
    <n v="11"/>
    <n v="50"/>
    <n v="4324"/>
    <n v="1441"/>
    <n v="134"/>
    <n v="620"/>
    <n v="1023"/>
    <n v="107"/>
    <n v="144"/>
    <n v="0.98199999999999998"/>
    <x v="130"/>
    <s v="Skydome"/>
    <n v="4057947"/>
    <n v="101"/>
    <n v="100"/>
    <s v="TOR"/>
    <s v="TOR"/>
    <s v="TOR"/>
  </r>
  <r>
    <x v="123"/>
    <x v="1"/>
    <x v="1"/>
    <x v="1"/>
    <s v="ATL"/>
    <s v="ATL"/>
    <x v="24"/>
    <s v="E"/>
    <n v="2"/>
    <n v="114"/>
    <n v="55"/>
    <n v="68"/>
    <n v="46"/>
    <m/>
    <x v="0"/>
    <x v="2"/>
    <x v="0"/>
    <x v="0"/>
    <n v="0"/>
    <n v="542"/>
    <n v="3861"/>
    <n v="1031"/>
    <n v="198"/>
    <n v="18"/>
    <n v="137"/>
    <n v="377"/>
    <n v="668"/>
    <n v="48"/>
    <n v="31"/>
    <n v="22"/>
    <n v="29"/>
    <n v="448"/>
    <n v="407"/>
    <n v="3.57"/>
    <n v="16"/>
    <n v="8"/>
    <n v="26"/>
    <n v="3079"/>
    <n v="929"/>
    <n v="76"/>
    <n v="378"/>
    <n v="865"/>
    <n v="81"/>
    <n v="85"/>
    <n v="0.98199999999999998"/>
    <x v="122"/>
    <s v="Atlanta-Fulton County Stadium"/>
    <n v="2539240"/>
    <n v="102"/>
    <n v="100"/>
    <s v="ATL"/>
    <s v="ATL"/>
    <s v="ATL"/>
  </r>
  <r>
    <x v="123"/>
    <x v="1"/>
    <x v="1"/>
    <x v="5"/>
    <s v="BAL"/>
    <s v="BAL"/>
    <x v="37"/>
    <s v="E"/>
    <n v="2"/>
    <n v="112"/>
    <n v="55"/>
    <n v="63"/>
    <n v="49"/>
    <m/>
    <x v="0"/>
    <x v="2"/>
    <x v="0"/>
    <x v="0"/>
    <n v="0"/>
    <n v="589"/>
    <n v="3856"/>
    <n v="1047"/>
    <n v="185"/>
    <n v="20"/>
    <n v="139"/>
    <n v="438"/>
    <n v="655"/>
    <n v="69"/>
    <n v="13"/>
    <n v="39"/>
    <n v="35"/>
    <n v="497"/>
    <n v="478"/>
    <n v="4.3099999999999996"/>
    <n v="13"/>
    <n v="4"/>
    <n v="37"/>
    <n v="2993"/>
    <n v="1005"/>
    <n v="131"/>
    <n v="351"/>
    <n v="666"/>
    <n v="57"/>
    <n v="103"/>
    <n v="0.98599999999999999"/>
    <x v="36"/>
    <s v="Oriole Park at Camden Yards"/>
    <n v="2535359"/>
    <n v="105"/>
    <n v="104"/>
    <s v="BAL"/>
    <s v="BAL"/>
    <s v="BAL"/>
  </r>
  <r>
    <x v="123"/>
    <x v="1"/>
    <x v="1"/>
    <x v="5"/>
    <s v="BOS"/>
    <s v="BOS"/>
    <x v="74"/>
    <s v="E"/>
    <n v="4"/>
    <n v="115"/>
    <n v="64"/>
    <n v="54"/>
    <n v="61"/>
    <m/>
    <x v="0"/>
    <x v="2"/>
    <x v="0"/>
    <x v="0"/>
    <n v="0"/>
    <n v="552"/>
    <n v="3940"/>
    <n v="1038"/>
    <n v="222"/>
    <n v="19"/>
    <n v="120"/>
    <n v="404"/>
    <n v="723"/>
    <n v="81"/>
    <n v="38"/>
    <n v="31"/>
    <n v="33"/>
    <n v="621"/>
    <n v="564"/>
    <n v="4.93"/>
    <n v="6"/>
    <n v="3"/>
    <n v="30"/>
    <n v="3088"/>
    <n v="1104"/>
    <n v="120"/>
    <n v="450"/>
    <n v="729"/>
    <n v="81"/>
    <n v="124"/>
    <n v="0.98099999999999998"/>
    <x v="92"/>
    <s v="Fenway Park II"/>
    <n v="1775818"/>
    <n v="105"/>
    <n v="105"/>
    <s v="BOS"/>
    <s v="BOS"/>
    <s v="BOS"/>
  </r>
  <r>
    <x v="123"/>
    <x v="1"/>
    <x v="1"/>
    <x v="5"/>
    <s v="CAL"/>
    <s v="ANA"/>
    <x v="87"/>
    <s v="W"/>
    <n v="4"/>
    <n v="115"/>
    <n v="63"/>
    <n v="47"/>
    <n v="68"/>
    <m/>
    <x v="0"/>
    <x v="2"/>
    <x v="0"/>
    <x v="0"/>
    <n v="0"/>
    <n v="543"/>
    <n v="3943"/>
    <n v="1042"/>
    <n v="178"/>
    <n v="16"/>
    <n v="120"/>
    <n v="402"/>
    <n v="715"/>
    <n v="65"/>
    <n v="54"/>
    <n v="27"/>
    <n v="29"/>
    <n v="660"/>
    <n v="618"/>
    <n v="5.42"/>
    <n v="11"/>
    <n v="4"/>
    <n v="21"/>
    <n v="3081"/>
    <n v="1149"/>
    <n v="150"/>
    <n v="436"/>
    <n v="682"/>
    <n v="76"/>
    <n v="110"/>
    <n v="0.98299999999999998"/>
    <x v="120"/>
    <s v="Anaheim Stadium"/>
    <n v="1512622"/>
    <n v="101"/>
    <n v="101"/>
    <s v="CAL"/>
    <s v="CAL"/>
    <s v="CAL"/>
  </r>
  <r>
    <x v="123"/>
    <x v="1"/>
    <x v="1"/>
    <x v="5"/>
    <s v="CHA"/>
    <s v="CHW"/>
    <x v="75"/>
    <s v="C"/>
    <n v="1"/>
    <n v="113"/>
    <n v="53"/>
    <n v="67"/>
    <n v="46"/>
    <m/>
    <x v="0"/>
    <x v="2"/>
    <x v="0"/>
    <x v="0"/>
    <n v="0"/>
    <n v="633"/>
    <n v="3942"/>
    <n v="1133"/>
    <n v="175"/>
    <n v="39"/>
    <n v="121"/>
    <n v="497"/>
    <n v="568"/>
    <n v="77"/>
    <n v="27"/>
    <n v="20"/>
    <n v="46"/>
    <n v="498"/>
    <n v="445"/>
    <n v="3.96"/>
    <n v="13"/>
    <n v="9"/>
    <n v="20"/>
    <n v="3034"/>
    <n v="964"/>
    <n v="115"/>
    <n v="377"/>
    <n v="754"/>
    <n v="79"/>
    <n v="91"/>
    <n v="0.98099999999999998"/>
    <x v="85"/>
    <s v="Comiskey Park II"/>
    <n v="1697398"/>
    <n v="99"/>
    <n v="98"/>
    <s v="CHW"/>
    <s v="CHA"/>
    <s v="CHA"/>
  </r>
  <r>
    <x v="123"/>
    <x v="1"/>
    <x v="1"/>
    <x v="1"/>
    <s v="CHN"/>
    <s v="CHC"/>
    <x v="25"/>
    <s v="C"/>
    <n v="5"/>
    <n v="113"/>
    <n v="59"/>
    <n v="49"/>
    <n v="64"/>
    <m/>
    <x v="0"/>
    <x v="2"/>
    <x v="0"/>
    <x v="0"/>
    <n v="0"/>
    <n v="500"/>
    <n v="3918"/>
    <n v="1015"/>
    <n v="189"/>
    <n v="26"/>
    <n v="109"/>
    <n v="364"/>
    <n v="750"/>
    <n v="69"/>
    <n v="53"/>
    <n v="27"/>
    <n v="23"/>
    <n v="549"/>
    <n v="508"/>
    <n v="4.47"/>
    <n v="5"/>
    <n v="5"/>
    <n v="27"/>
    <n v="3071"/>
    <n v="1054"/>
    <n v="120"/>
    <n v="392"/>
    <n v="717"/>
    <n v="81"/>
    <n v="110"/>
    <n v="0.98199999999999998"/>
    <x v="88"/>
    <s v="Wrigley Field"/>
    <n v="1845208"/>
    <n v="99"/>
    <n v="99"/>
    <s v="CHC"/>
    <s v="CHN"/>
    <s v="CHN"/>
  </r>
  <r>
    <x v="123"/>
    <x v="1"/>
    <x v="1"/>
    <x v="1"/>
    <s v="CIN"/>
    <s v="CIN"/>
    <x v="26"/>
    <s v="C"/>
    <n v="1"/>
    <n v="115"/>
    <n v="60"/>
    <n v="66"/>
    <n v="48"/>
    <m/>
    <x v="0"/>
    <x v="2"/>
    <x v="0"/>
    <x v="0"/>
    <n v="0"/>
    <n v="609"/>
    <n v="3999"/>
    <n v="1142"/>
    <n v="211"/>
    <n v="36"/>
    <n v="124"/>
    <n v="388"/>
    <n v="738"/>
    <n v="119"/>
    <n v="51"/>
    <n v="29"/>
    <n v="42"/>
    <n v="490"/>
    <n v="436"/>
    <n v="3.78"/>
    <n v="6"/>
    <n v="6"/>
    <n v="27"/>
    <n v="3115"/>
    <n v="1037"/>
    <n v="117"/>
    <n v="339"/>
    <n v="799"/>
    <n v="73"/>
    <n v="91"/>
    <n v="0.98299999999999998"/>
    <x v="25"/>
    <s v="Riverfront Stadium"/>
    <n v="1897681"/>
    <n v="99"/>
    <n v="99"/>
    <s v="CIN"/>
    <s v="CIN"/>
    <s v="CIN"/>
  </r>
  <r>
    <x v="123"/>
    <x v="1"/>
    <x v="1"/>
    <x v="5"/>
    <s v="CLE"/>
    <s v="CLE"/>
    <x v="76"/>
    <s v="C"/>
    <n v="2"/>
    <n v="113"/>
    <n v="51"/>
    <n v="66"/>
    <n v="47"/>
    <m/>
    <x v="0"/>
    <x v="2"/>
    <x v="0"/>
    <x v="0"/>
    <n v="0"/>
    <n v="679"/>
    <n v="4022"/>
    <n v="1165"/>
    <n v="240"/>
    <n v="20"/>
    <n v="167"/>
    <n v="382"/>
    <n v="629"/>
    <n v="131"/>
    <n v="48"/>
    <n v="18"/>
    <n v="38"/>
    <n v="562"/>
    <n v="494"/>
    <n v="4.3600000000000003"/>
    <n v="17"/>
    <n v="5"/>
    <n v="21"/>
    <n v="3056"/>
    <n v="1097"/>
    <n v="94"/>
    <n v="404"/>
    <n v="666"/>
    <n v="90"/>
    <n v="119"/>
    <n v="0.98"/>
    <x v="107"/>
    <s v="Jacobs Field"/>
    <n v="1995174"/>
    <n v="99"/>
    <n v="97"/>
    <s v="CLE"/>
    <s v="CLE"/>
    <s v="CLE"/>
  </r>
  <r>
    <x v="123"/>
    <x v="1"/>
    <x v="1"/>
    <x v="1"/>
    <s v="COL"/>
    <s v="COL"/>
    <x v="95"/>
    <s v="W"/>
    <n v="3"/>
    <n v="117"/>
    <n v="57"/>
    <n v="53"/>
    <n v="64"/>
    <m/>
    <x v="0"/>
    <x v="2"/>
    <x v="0"/>
    <x v="0"/>
    <n v="0"/>
    <n v="573"/>
    <n v="4006"/>
    <n v="1098"/>
    <n v="206"/>
    <n v="39"/>
    <n v="125"/>
    <n v="378"/>
    <n v="761"/>
    <n v="91"/>
    <n v="53"/>
    <n v="23"/>
    <n v="36"/>
    <n v="638"/>
    <n v="590"/>
    <n v="5.15"/>
    <n v="4"/>
    <n v="5"/>
    <n v="28"/>
    <n v="3093"/>
    <n v="1185"/>
    <n v="120"/>
    <n v="448"/>
    <n v="703"/>
    <n v="84"/>
    <n v="117"/>
    <n v="0.98099999999999998"/>
    <x v="131"/>
    <s v="Mile High Stadium"/>
    <n v="3281511"/>
    <n v="117"/>
    <n v="118"/>
    <s v="COL"/>
    <s v="COL"/>
    <s v="COL"/>
  </r>
  <r>
    <x v="123"/>
    <x v="1"/>
    <x v="1"/>
    <x v="5"/>
    <s v="DET"/>
    <s v="DET"/>
    <x v="77"/>
    <s v="E"/>
    <n v="5"/>
    <n v="115"/>
    <n v="58"/>
    <n v="53"/>
    <n v="62"/>
    <m/>
    <x v="0"/>
    <x v="2"/>
    <x v="0"/>
    <x v="0"/>
    <n v="0"/>
    <n v="652"/>
    <n v="3955"/>
    <n v="1048"/>
    <n v="216"/>
    <n v="25"/>
    <n v="161"/>
    <n v="520"/>
    <n v="897"/>
    <n v="46"/>
    <n v="33"/>
    <n v="34"/>
    <n v="48"/>
    <n v="671"/>
    <n v="609"/>
    <n v="5.38"/>
    <n v="15"/>
    <n v="1"/>
    <n v="20"/>
    <n v="3054"/>
    <n v="1139"/>
    <n v="148"/>
    <n v="449"/>
    <n v="560"/>
    <n v="82"/>
    <n v="90"/>
    <n v="0.98099999999999998"/>
    <x v="86"/>
    <s v="Tiger Stadium"/>
    <n v="1184783"/>
    <n v="101"/>
    <n v="101"/>
    <s v="DET"/>
    <s v="DET"/>
    <s v="DET"/>
  </r>
  <r>
    <x v="123"/>
    <x v="1"/>
    <x v="1"/>
    <x v="1"/>
    <s v="FLO"/>
    <s v="FLA"/>
    <x v="96"/>
    <s v="E"/>
    <n v="5"/>
    <n v="115"/>
    <n v="59"/>
    <n v="51"/>
    <n v="64"/>
    <m/>
    <x v="0"/>
    <x v="2"/>
    <x v="0"/>
    <x v="0"/>
    <n v="0"/>
    <n v="468"/>
    <n v="3926"/>
    <n v="1043"/>
    <n v="180"/>
    <n v="24"/>
    <n v="94"/>
    <n v="349"/>
    <n v="746"/>
    <n v="65"/>
    <n v="26"/>
    <n v="40"/>
    <n v="30"/>
    <n v="576"/>
    <n v="507"/>
    <n v="4.5"/>
    <n v="5"/>
    <n v="7"/>
    <n v="30"/>
    <n v="3045"/>
    <n v="1069"/>
    <n v="120"/>
    <n v="428"/>
    <n v="649"/>
    <n v="95"/>
    <n v="111"/>
    <n v="0.97799999999999998"/>
    <x v="132"/>
    <s v="Joe Robbie Stadium"/>
    <n v="1937467"/>
    <n v="102"/>
    <n v="103"/>
    <s v="FLA"/>
    <s v="FLO"/>
    <s v="FLO"/>
  </r>
  <r>
    <x v="123"/>
    <x v="1"/>
    <x v="1"/>
    <x v="1"/>
    <s v="HOU"/>
    <s v="HOU"/>
    <x v="89"/>
    <s v="C"/>
    <n v="2"/>
    <n v="115"/>
    <n v="59"/>
    <n v="66"/>
    <n v="49"/>
    <m/>
    <x v="0"/>
    <x v="2"/>
    <x v="0"/>
    <x v="0"/>
    <n v="0"/>
    <n v="602"/>
    <n v="3955"/>
    <n v="1099"/>
    <n v="252"/>
    <n v="25"/>
    <n v="120"/>
    <n v="394"/>
    <n v="718"/>
    <n v="124"/>
    <n v="44"/>
    <n v="43"/>
    <n v="35"/>
    <n v="503"/>
    <n v="454"/>
    <n v="3.97"/>
    <n v="9"/>
    <n v="6"/>
    <n v="29"/>
    <n v="3089"/>
    <n v="1043"/>
    <n v="102"/>
    <n v="367"/>
    <n v="739"/>
    <n v="76"/>
    <n v="110"/>
    <n v="0.98299999999999998"/>
    <x v="121"/>
    <s v="Astrodome"/>
    <n v="1561136"/>
    <n v="95"/>
    <n v="94"/>
    <s v="HOU"/>
    <s v="HOU"/>
    <s v="HOU"/>
  </r>
  <r>
    <x v="123"/>
    <x v="1"/>
    <x v="1"/>
    <x v="5"/>
    <s v="KCA"/>
    <s v="KCR"/>
    <x v="91"/>
    <s v="C"/>
    <n v="3"/>
    <n v="115"/>
    <n v="59"/>
    <n v="64"/>
    <n v="51"/>
    <m/>
    <x v="0"/>
    <x v="2"/>
    <x v="0"/>
    <x v="0"/>
    <n v="0"/>
    <n v="574"/>
    <n v="3911"/>
    <n v="1051"/>
    <n v="211"/>
    <n v="38"/>
    <n v="100"/>
    <n v="376"/>
    <n v="698"/>
    <n v="140"/>
    <n v="62"/>
    <n v="33"/>
    <n v="38"/>
    <n v="532"/>
    <n v="485"/>
    <n v="4.2300000000000004"/>
    <n v="5"/>
    <n v="6"/>
    <n v="38"/>
    <n v="3095"/>
    <n v="1018"/>
    <n v="95"/>
    <n v="392"/>
    <n v="717"/>
    <n v="80"/>
    <n v="102"/>
    <n v="0.98199999999999998"/>
    <x v="124"/>
    <s v="Kauffman Stadium"/>
    <n v="1400494"/>
    <n v="104"/>
    <n v="104"/>
    <s v="KCR"/>
    <s v="KCA"/>
    <s v="KCA"/>
  </r>
  <r>
    <x v="123"/>
    <x v="1"/>
    <x v="1"/>
    <x v="1"/>
    <s v="LAN"/>
    <s v="LAD"/>
    <x v="47"/>
    <s v="W"/>
    <n v="1"/>
    <n v="114"/>
    <n v="55"/>
    <n v="58"/>
    <n v="56"/>
    <m/>
    <x v="0"/>
    <x v="2"/>
    <x v="0"/>
    <x v="0"/>
    <n v="0"/>
    <n v="532"/>
    <n v="3904"/>
    <n v="1055"/>
    <n v="160"/>
    <n v="29"/>
    <n v="115"/>
    <n v="366"/>
    <n v="687"/>
    <n v="74"/>
    <n v="37"/>
    <n v="19"/>
    <n v="31"/>
    <n v="509"/>
    <n v="470"/>
    <n v="4.17"/>
    <n v="14"/>
    <n v="5"/>
    <n v="20"/>
    <n v="3042"/>
    <n v="1041"/>
    <n v="90"/>
    <n v="354"/>
    <n v="732"/>
    <n v="88"/>
    <n v="104"/>
    <n v="0.98"/>
    <x v="114"/>
    <s v="Dodger Stadium"/>
    <n v="2279355"/>
    <n v="94"/>
    <n v="94"/>
    <s v="LAD"/>
    <s v="LAN"/>
    <s v="LAN"/>
  </r>
  <r>
    <x v="123"/>
    <x v="1"/>
    <x v="1"/>
    <x v="5"/>
    <s v="MIN"/>
    <s v="MIN"/>
    <x v="79"/>
    <s v="C"/>
    <n v="4"/>
    <n v="113"/>
    <n v="59"/>
    <n v="53"/>
    <n v="60"/>
    <m/>
    <x v="0"/>
    <x v="2"/>
    <x v="0"/>
    <x v="0"/>
    <n v="0"/>
    <n v="594"/>
    <n v="3952"/>
    <n v="1092"/>
    <n v="239"/>
    <n v="23"/>
    <n v="103"/>
    <n v="359"/>
    <n v="635"/>
    <n v="94"/>
    <n v="30"/>
    <n v="41"/>
    <n v="34"/>
    <n v="688"/>
    <n v="634"/>
    <n v="5.68"/>
    <n v="6"/>
    <n v="4"/>
    <n v="29"/>
    <n v="3015"/>
    <n v="1197"/>
    <n v="153"/>
    <n v="388"/>
    <n v="602"/>
    <n v="75"/>
    <n v="99"/>
    <n v="0.98199999999999998"/>
    <x v="117"/>
    <s v="Hubert H Humphrey Metrodome"/>
    <n v="1398565"/>
    <n v="100"/>
    <n v="102"/>
    <s v="MIN"/>
    <s v="MIN"/>
    <s v="MIN"/>
  </r>
  <r>
    <x v="123"/>
    <x v="1"/>
    <x v="1"/>
    <x v="5"/>
    <s v="ML4"/>
    <s v="MIL"/>
    <x v="53"/>
    <s v="C"/>
    <n v="5"/>
    <n v="115"/>
    <n v="56"/>
    <n v="53"/>
    <n v="62"/>
    <m/>
    <x v="0"/>
    <x v="2"/>
    <x v="0"/>
    <x v="0"/>
    <n v="0"/>
    <n v="547"/>
    <n v="3978"/>
    <n v="1045"/>
    <n v="238"/>
    <n v="21"/>
    <n v="99"/>
    <n v="417"/>
    <n v="680"/>
    <n v="59"/>
    <n v="37"/>
    <n v="33"/>
    <n v="38"/>
    <n v="586"/>
    <n v="532"/>
    <n v="4.62"/>
    <n v="11"/>
    <n v="3"/>
    <n v="23"/>
    <n v="3108"/>
    <n v="1071"/>
    <n v="127"/>
    <n v="421"/>
    <n v="577"/>
    <n v="85"/>
    <n v="130"/>
    <n v="0.98099999999999998"/>
    <x v="53"/>
    <s v="County Stadium"/>
    <n v="1268399"/>
    <n v="104"/>
    <n v="105"/>
    <s v="MIL"/>
    <s v="MIL"/>
    <s v="MIL"/>
  </r>
  <r>
    <x v="123"/>
    <x v="1"/>
    <x v="1"/>
    <x v="1"/>
    <s v="MON"/>
    <s v="WSN"/>
    <x v="13"/>
    <s v="E"/>
    <n v="1"/>
    <n v="114"/>
    <n v="52"/>
    <n v="74"/>
    <n v="40"/>
    <m/>
    <x v="0"/>
    <x v="2"/>
    <x v="0"/>
    <x v="0"/>
    <n v="0"/>
    <n v="585"/>
    <n v="4000"/>
    <n v="1111"/>
    <n v="246"/>
    <n v="30"/>
    <n v="108"/>
    <n v="379"/>
    <n v="669"/>
    <n v="137"/>
    <n v="36"/>
    <n v="40"/>
    <n v="42"/>
    <n v="454"/>
    <n v="410"/>
    <n v="3.56"/>
    <n v="4"/>
    <n v="8"/>
    <n v="46"/>
    <n v="3110"/>
    <n v="970"/>
    <n v="100"/>
    <n v="288"/>
    <n v="805"/>
    <n v="94"/>
    <n v="90"/>
    <n v="0.97899999999999998"/>
    <x v="125"/>
    <s v="Stade Olympique"/>
    <n v="1276250"/>
    <n v="101"/>
    <n v="101"/>
    <s v="MON"/>
    <s v="MON"/>
    <s v="MON"/>
  </r>
  <r>
    <x v="123"/>
    <x v="1"/>
    <x v="1"/>
    <x v="5"/>
    <s v="NYA"/>
    <s v="NYY"/>
    <x v="73"/>
    <s v="E"/>
    <n v="1"/>
    <n v="113"/>
    <n v="57"/>
    <n v="70"/>
    <n v="43"/>
    <m/>
    <x v="0"/>
    <x v="2"/>
    <x v="0"/>
    <x v="0"/>
    <n v="0"/>
    <n v="670"/>
    <n v="3986"/>
    <n v="1155"/>
    <n v="238"/>
    <n v="16"/>
    <n v="139"/>
    <n v="530"/>
    <n v="660"/>
    <n v="55"/>
    <n v="40"/>
    <n v="31"/>
    <n v="37"/>
    <n v="534"/>
    <n v="492"/>
    <n v="4.34"/>
    <n v="8"/>
    <n v="2"/>
    <n v="31"/>
    <n v="3059"/>
    <n v="1045"/>
    <n v="120"/>
    <n v="398"/>
    <n v="656"/>
    <n v="80"/>
    <n v="122"/>
    <n v="0.98199999999999998"/>
    <x v="96"/>
    <s v="Yankee Stadium II"/>
    <n v="1675556"/>
    <n v="97"/>
    <n v="96"/>
    <s v="NYY"/>
    <s v="NYA"/>
    <s v="NYA"/>
  </r>
  <r>
    <x v="123"/>
    <x v="1"/>
    <x v="1"/>
    <x v="1"/>
    <s v="NYN"/>
    <s v="NYM"/>
    <x v="90"/>
    <s v="E"/>
    <n v="3"/>
    <n v="113"/>
    <n v="53"/>
    <n v="55"/>
    <n v="58"/>
    <m/>
    <x v="0"/>
    <x v="2"/>
    <x v="0"/>
    <x v="0"/>
    <n v="0"/>
    <n v="506"/>
    <n v="3869"/>
    <n v="966"/>
    <n v="164"/>
    <n v="21"/>
    <n v="117"/>
    <n v="336"/>
    <n v="807"/>
    <n v="25"/>
    <n v="26"/>
    <n v="52"/>
    <n v="31"/>
    <n v="526"/>
    <n v="470"/>
    <n v="4.13"/>
    <n v="7"/>
    <n v="3"/>
    <n v="35"/>
    <n v="3069"/>
    <n v="1069"/>
    <n v="117"/>
    <n v="332"/>
    <n v="640"/>
    <n v="89"/>
    <n v="112"/>
    <n v="0.98"/>
    <x v="119"/>
    <s v="Shea Stadium"/>
    <n v="1151471"/>
    <n v="99"/>
    <n v="99"/>
    <s v="NYM"/>
    <s v="NYN"/>
    <s v="NYN"/>
  </r>
  <r>
    <x v="123"/>
    <x v="1"/>
    <x v="1"/>
    <x v="5"/>
    <s v="OAK"/>
    <s v="OAK"/>
    <x v="78"/>
    <s v="W"/>
    <n v="2"/>
    <n v="114"/>
    <n v="56"/>
    <n v="51"/>
    <n v="63"/>
    <m/>
    <x v="0"/>
    <x v="2"/>
    <x v="0"/>
    <x v="0"/>
    <n v="0"/>
    <n v="549"/>
    <n v="3885"/>
    <n v="1009"/>
    <n v="178"/>
    <n v="13"/>
    <n v="113"/>
    <n v="417"/>
    <n v="686"/>
    <n v="91"/>
    <n v="39"/>
    <n v="18"/>
    <n v="51"/>
    <n v="589"/>
    <n v="535"/>
    <n v="4.8"/>
    <n v="12"/>
    <n v="9"/>
    <n v="23"/>
    <n v="3010"/>
    <n v="979"/>
    <n v="128"/>
    <n v="510"/>
    <n v="732"/>
    <n v="88"/>
    <n v="105"/>
    <n v="0.97899999999999998"/>
    <x v="123"/>
    <s v="Oakland Coliseum"/>
    <n v="1242692"/>
    <n v="91"/>
    <n v="92"/>
    <s v="OAK"/>
    <s v="OAK"/>
    <s v="OAK"/>
  </r>
  <r>
    <x v="123"/>
    <x v="1"/>
    <x v="1"/>
    <x v="1"/>
    <s v="PHI"/>
    <s v="PHI"/>
    <x v="44"/>
    <s v="E"/>
    <n v="4"/>
    <n v="115"/>
    <n v="60"/>
    <n v="54"/>
    <n v="61"/>
    <m/>
    <x v="0"/>
    <x v="2"/>
    <x v="0"/>
    <x v="0"/>
    <n v="0"/>
    <n v="521"/>
    <n v="3927"/>
    <n v="1028"/>
    <n v="208"/>
    <n v="28"/>
    <n v="80"/>
    <n v="396"/>
    <n v="711"/>
    <n v="67"/>
    <n v="24"/>
    <n v="31"/>
    <n v="31"/>
    <n v="497"/>
    <n v="438"/>
    <n v="3.85"/>
    <n v="7"/>
    <n v="6"/>
    <n v="30"/>
    <n v="3073"/>
    <n v="1028"/>
    <n v="98"/>
    <n v="377"/>
    <n v="699"/>
    <n v="94"/>
    <n v="96"/>
    <n v="0.97799999999999998"/>
    <x v="71"/>
    <s v="Veterans Stadium"/>
    <n v="2290971"/>
    <n v="102"/>
    <n v="102"/>
    <s v="PHI"/>
    <s v="PHI"/>
    <s v="PHI"/>
  </r>
  <r>
    <x v="123"/>
    <x v="1"/>
    <x v="1"/>
    <x v="1"/>
    <s v="PIT"/>
    <s v="PIT"/>
    <x v="39"/>
    <s v="C"/>
    <n v="3"/>
    <n v="114"/>
    <n v="61"/>
    <n v="53"/>
    <n v="61"/>
    <m/>
    <x v="0"/>
    <x v="2"/>
    <x v="0"/>
    <x v="0"/>
    <n v="0"/>
    <n v="466"/>
    <n v="3864"/>
    <n v="1001"/>
    <n v="198"/>
    <n v="23"/>
    <n v="80"/>
    <n v="349"/>
    <n v="725"/>
    <n v="53"/>
    <n v="25"/>
    <n v="22"/>
    <n v="28"/>
    <n v="580"/>
    <n v="518"/>
    <n v="4.6399999999999997"/>
    <n v="8"/>
    <n v="2"/>
    <n v="24"/>
    <n v="3017"/>
    <n v="1094"/>
    <n v="117"/>
    <n v="370"/>
    <n v="650"/>
    <n v="91"/>
    <n v="131"/>
    <n v="0.98"/>
    <x v="77"/>
    <s v="Three Rivers Stadium"/>
    <n v="1222520"/>
    <n v="101"/>
    <n v="102"/>
    <s v="PIT"/>
    <s v="PIT"/>
    <s v="PIT"/>
  </r>
  <r>
    <x v="123"/>
    <x v="1"/>
    <x v="1"/>
    <x v="1"/>
    <s v="SDN"/>
    <s v="SDP"/>
    <x v="92"/>
    <s v="W"/>
    <n v="4"/>
    <n v="117"/>
    <n v="57"/>
    <n v="47"/>
    <n v="70"/>
    <m/>
    <x v="0"/>
    <x v="2"/>
    <x v="0"/>
    <x v="0"/>
    <n v="0"/>
    <n v="479"/>
    <n v="4068"/>
    <n v="1117"/>
    <n v="200"/>
    <n v="19"/>
    <n v="92"/>
    <n v="319"/>
    <n v="762"/>
    <n v="79"/>
    <n v="37"/>
    <n v="31"/>
    <n v="33"/>
    <n v="531"/>
    <n v="474"/>
    <n v="4.08"/>
    <n v="8"/>
    <n v="6"/>
    <n v="27"/>
    <n v="3137"/>
    <n v="1008"/>
    <n v="99"/>
    <n v="393"/>
    <n v="862"/>
    <n v="111"/>
    <n v="82"/>
    <n v="0.97499999999999998"/>
    <x v="126"/>
    <s v="Jack Murphy Stadium"/>
    <n v="953857"/>
    <n v="97"/>
    <n v="98"/>
    <s v="SDP"/>
    <s v="SDN"/>
    <s v="SDN"/>
  </r>
  <r>
    <x v="123"/>
    <x v="1"/>
    <x v="1"/>
    <x v="5"/>
    <s v="SEA"/>
    <s v="SEA"/>
    <x v="93"/>
    <s v="W"/>
    <n v="3"/>
    <n v="112"/>
    <n v="44"/>
    <n v="49"/>
    <n v="63"/>
    <m/>
    <x v="0"/>
    <x v="2"/>
    <x v="0"/>
    <x v="0"/>
    <n v="0"/>
    <n v="569"/>
    <n v="3883"/>
    <n v="1045"/>
    <n v="211"/>
    <n v="18"/>
    <n v="153"/>
    <n v="372"/>
    <n v="652"/>
    <n v="48"/>
    <n v="21"/>
    <n v="26"/>
    <n v="32"/>
    <n v="616"/>
    <n v="546"/>
    <n v="4.99"/>
    <n v="13"/>
    <n v="7"/>
    <n v="21"/>
    <n v="2952"/>
    <n v="1051"/>
    <n v="109"/>
    <n v="486"/>
    <n v="763"/>
    <n v="95"/>
    <n v="102"/>
    <n v="0.97699999999999998"/>
    <x v="129"/>
    <s v="Kingdome"/>
    <n v="1104206"/>
    <n v="102"/>
    <n v="102"/>
    <s v="SEA"/>
    <s v="SEA"/>
    <s v="SEA"/>
  </r>
  <r>
    <x v="123"/>
    <x v="1"/>
    <x v="1"/>
    <x v="1"/>
    <s v="SFN"/>
    <s v="SFG"/>
    <x v="42"/>
    <s v="W"/>
    <n v="2"/>
    <n v="115"/>
    <n v="60"/>
    <n v="55"/>
    <n v="60"/>
    <m/>
    <x v="0"/>
    <x v="2"/>
    <x v="0"/>
    <x v="0"/>
    <n v="0"/>
    <n v="504"/>
    <n v="3869"/>
    <n v="963"/>
    <n v="159"/>
    <n v="32"/>
    <n v="123"/>
    <n v="364"/>
    <n v="719"/>
    <n v="114"/>
    <n v="40"/>
    <n v="39"/>
    <n v="27"/>
    <n v="500"/>
    <n v="454"/>
    <n v="3.99"/>
    <n v="2"/>
    <n v="4"/>
    <n v="33"/>
    <n v="3076"/>
    <n v="1014"/>
    <n v="122"/>
    <n v="372"/>
    <n v="655"/>
    <n v="68"/>
    <n v="113"/>
    <n v="0.98499999999999999"/>
    <x v="115"/>
    <s v="Candlestick Park"/>
    <n v="1704608"/>
    <n v="94"/>
    <n v="94"/>
    <s v="SFG"/>
    <s v="SFN"/>
    <s v="SFN"/>
  </r>
  <r>
    <x v="123"/>
    <x v="1"/>
    <x v="1"/>
    <x v="1"/>
    <s v="SLN"/>
    <s v="STL"/>
    <x v="40"/>
    <s v="C"/>
    <n v="3"/>
    <n v="115"/>
    <n v="56"/>
    <n v="53"/>
    <n v="61"/>
    <m/>
    <x v="0"/>
    <x v="2"/>
    <x v="0"/>
    <x v="0"/>
    <n v="0"/>
    <n v="535"/>
    <n v="3902"/>
    <n v="1026"/>
    <n v="213"/>
    <n v="27"/>
    <n v="108"/>
    <n v="434"/>
    <n v="686"/>
    <n v="76"/>
    <n v="46"/>
    <n v="33"/>
    <n v="37"/>
    <n v="621"/>
    <n v="581"/>
    <n v="5.14"/>
    <n v="7"/>
    <n v="7"/>
    <n v="29"/>
    <n v="3054"/>
    <n v="1154"/>
    <n v="134"/>
    <n v="355"/>
    <n v="632"/>
    <n v="80"/>
    <n v="119"/>
    <n v="0.98199999999999998"/>
    <x v="83"/>
    <s v="Busch Stadium II"/>
    <n v="1866544"/>
    <n v="98"/>
    <n v="99"/>
    <s v="STL"/>
    <s v="SLN"/>
    <s v="SLN"/>
  </r>
  <r>
    <x v="123"/>
    <x v="1"/>
    <x v="1"/>
    <x v="5"/>
    <s v="TEX"/>
    <s v="TEX"/>
    <x v="88"/>
    <s v="W"/>
    <n v="1"/>
    <n v="114"/>
    <n v="63"/>
    <n v="52"/>
    <n v="62"/>
    <m/>
    <x v="0"/>
    <x v="2"/>
    <x v="0"/>
    <x v="0"/>
    <n v="0"/>
    <n v="613"/>
    <n v="3983"/>
    <n v="1114"/>
    <n v="198"/>
    <n v="27"/>
    <n v="124"/>
    <n v="437"/>
    <n v="730"/>
    <n v="82"/>
    <n v="35"/>
    <n v="36"/>
    <n v="34"/>
    <n v="697"/>
    <n v="620"/>
    <n v="5.45"/>
    <n v="10"/>
    <n v="4"/>
    <n v="26"/>
    <n v="3069"/>
    <n v="1176"/>
    <n v="157"/>
    <n v="394"/>
    <n v="683"/>
    <n v="106"/>
    <n v="106"/>
    <n v="0.97599999999999998"/>
    <x v="128"/>
    <s v="The Ballpark at Arlington"/>
    <n v="2503198"/>
    <n v="100"/>
    <n v="101"/>
    <s v="TEX"/>
    <s v="TEX"/>
    <s v="TEX"/>
  </r>
  <r>
    <x v="123"/>
    <x v="1"/>
    <x v="1"/>
    <x v="5"/>
    <s v="TOR"/>
    <s v="TOR"/>
    <x v="94"/>
    <s v="E"/>
    <n v="3"/>
    <n v="115"/>
    <n v="59"/>
    <n v="55"/>
    <n v="60"/>
    <m/>
    <x v="0"/>
    <x v="2"/>
    <x v="0"/>
    <x v="0"/>
    <n v="0"/>
    <n v="566"/>
    <n v="3962"/>
    <n v="1064"/>
    <n v="210"/>
    <n v="30"/>
    <n v="115"/>
    <n v="387"/>
    <n v="691"/>
    <n v="79"/>
    <n v="26"/>
    <n v="38"/>
    <n v="44"/>
    <n v="579"/>
    <n v="535"/>
    <n v="4.7"/>
    <n v="13"/>
    <n v="4"/>
    <n v="26"/>
    <n v="3075"/>
    <n v="1053"/>
    <n v="127"/>
    <n v="482"/>
    <n v="832"/>
    <n v="81"/>
    <n v="105"/>
    <n v="0.98099999999999998"/>
    <x v="130"/>
    <s v="Skydome"/>
    <n v="2907933"/>
    <n v="100"/>
    <n v="100"/>
    <s v="TOR"/>
    <s v="TOR"/>
    <s v="TOR"/>
  </r>
  <r>
    <x v="124"/>
    <x v="1"/>
    <x v="1"/>
    <x v="1"/>
    <s v="ATL"/>
    <s v="ATL"/>
    <x v="24"/>
    <s v="E"/>
    <n v="1"/>
    <n v="144"/>
    <n v="72"/>
    <n v="90"/>
    <n v="54"/>
    <s v="Y"/>
    <x v="1"/>
    <x v="1"/>
    <x v="1"/>
    <x v="2"/>
    <n v="1"/>
    <n v="645"/>
    <n v="4814"/>
    <n v="1202"/>
    <n v="210"/>
    <n v="27"/>
    <n v="168"/>
    <n v="520"/>
    <n v="933"/>
    <n v="73"/>
    <n v="43"/>
    <n v="40"/>
    <n v="34"/>
    <n v="540"/>
    <n v="494"/>
    <n v="3.44"/>
    <n v="18"/>
    <n v="11"/>
    <n v="34"/>
    <n v="3875"/>
    <n v="1184"/>
    <n v="107"/>
    <n v="436"/>
    <n v="1087"/>
    <n v="100"/>
    <n v="113"/>
    <n v="0.98199999999999998"/>
    <x v="122"/>
    <s v="Atlanta-Fulton County Stadium"/>
    <n v="2561831"/>
    <n v="103"/>
    <n v="102"/>
    <s v="ATL"/>
    <s v="ATL"/>
    <s v="ATL"/>
  </r>
  <r>
    <x v="124"/>
    <x v="1"/>
    <x v="1"/>
    <x v="5"/>
    <s v="BAL"/>
    <s v="BAL"/>
    <x v="37"/>
    <s v="E"/>
    <n v="3"/>
    <n v="144"/>
    <n v="72"/>
    <n v="71"/>
    <n v="73"/>
    <s v="N"/>
    <x v="1"/>
    <x v="0"/>
    <x v="0"/>
    <x v="1"/>
    <n v="0"/>
    <n v="704"/>
    <n v="4837"/>
    <n v="1267"/>
    <n v="229"/>
    <n v="27"/>
    <n v="173"/>
    <n v="574"/>
    <n v="803"/>
    <n v="92"/>
    <n v="45"/>
    <n v="39"/>
    <n v="41"/>
    <n v="640"/>
    <n v="607"/>
    <n v="4.3099999999999996"/>
    <n v="19"/>
    <n v="10"/>
    <n v="29"/>
    <n v="3801"/>
    <n v="1165"/>
    <n v="149"/>
    <n v="523"/>
    <n v="930"/>
    <n v="72"/>
    <n v="141"/>
    <n v="0.98599999999999999"/>
    <x v="36"/>
    <s v="Oriole Park at Camden Yards"/>
    <n v="3098475"/>
    <n v="102"/>
    <n v="101"/>
    <s v="BAL"/>
    <s v="BAL"/>
    <s v="BAL"/>
  </r>
  <r>
    <x v="124"/>
    <x v="1"/>
    <x v="1"/>
    <x v="5"/>
    <s v="BOS"/>
    <s v="BOS"/>
    <x v="74"/>
    <s v="E"/>
    <n v="1"/>
    <n v="144"/>
    <n v="72"/>
    <n v="86"/>
    <n v="58"/>
    <s v="Y"/>
    <x v="1"/>
    <x v="0"/>
    <x v="0"/>
    <x v="1"/>
    <n v="0"/>
    <n v="791"/>
    <n v="4997"/>
    <n v="1399"/>
    <n v="286"/>
    <n v="31"/>
    <n v="175"/>
    <n v="560"/>
    <n v="923"/>
    <n v="99"/>
    <n v="44"/>
    <n v="65"/>
    <n v="49"/>
    <n v="698"/>
    <n v="631"/>
    <n v="4.3899999999999997"/>
    <n v="7"/>
    <n v="9"/>
    <n v="39"/>
    <n v="3878"/>
    <n v="1338"/>
    <n v="127"/>
    <n v="476"/>
    <n v="888"/>
    <n v="120"/>
    <n v="151"/>
    <n v="0.97799999999999998"/>
    <x v="92"/>
    <s v="Fenway Park II"/>
    <n v="2164410"/>
    <n v="103"/>
    <n v="103"/>
    <s v="BOS"/>
    <s v="BOS"/>
    <s v="BOS"/>
  </r>
  <r>
    <x v="124"/>
    <x v="1"/>
    <x v="1"/>
    <x v="5"/>
    <s v="CAL"/>
    <s v="ANA"/>
    <x v="87"/>
    <s v="W"/>
    <n v="2"/>
    <n v="145"/>
    <n v="72"/>
    <n v="78"/>
    <n v="67"/>
    <s v="N"/>
    <x v="1"/>
    <x v="0"/>
    <x v="0"/>
    <x v="1"/>
    <n v="0"/>
    <n v="801"/>
    <n v="5019"/>
    <n v="1390"/>
    <n v="252"/>
    <n v="25"/>
    <n v="186"/>
    <n v="564"/>
    <n v="889"/>
    <n v="58"/>
    <n v="39"/>
    <n v="36"/>
    <n v="38"/>
    <n v="697"/>
    <n v="645"/>
    <n v="4.5199999999999996"/>
    <n v="8"/>
    <n v="9"/>
    <n v="42"/>
    <n v="3853"/>
    <n v="1310"/>
    <n v="163"/>
    <n v="486"/>
    <n v="901"/>
    <n v="95"/>
    <n v="120"/>
    <n v="0.98199999999999998"/>
    <x v="120"/>
    <s v="Anaheim Stadium"/>
    <n v="1748680"/>
    <n v="99"/>
    <n v="99"/>
    <s v="CAL"/>
    <s v="CAL"/>
    <s v="CAL"/>
  </r>
  <r>
    <x v="124"/>
    <x v="1"/>
    <x v="1"/>
    <x v="5"/>
    <s v="CHA"/>
    <s v="CHW"/>
    <x v="75"/>
    <s v="C"/>
    <n v="3"/>
    <n v="145"/>
    <n v="72"/>
    <n v="68"/>
    <n v="76"/>
    <s v="N"/>
    <x v="1"/>
    <x v="0"/>
    <x v="0"/>
    <x v="1"/>
    <n v="0"/>
    <n v="755"/>
    <n v="5060"/>
    <n v="1417"/>
    <n v="252"/>
    <n v="37"/>
    <n v="146"/>
    <n v="576"/>
    <n v="767"/>
    <n v="110"/>
    <n v="39"/>
    <n v="32"/>
    <n v="56"/>
    <n v="758"/>
    <n v="693"/>
    <n v="4.8499999999999996"/>
    <n v="12"/>
    <n v="4"/>
    <n v="36"/>
    <n v="3854"/>
    <n v="1374"/>
    <n v="164"/>
    <n v="617"/>
    <n v="892"/>
    <n v="108"/>
    <n v="131"/>
    <n v="0.98"/>
    <x v="85"/>
    <s v="Comiskey Park II"/>
    <n v="1609773"/>
    <n v="96"/>
    <n v="95"/>
    <s v="CHW"/>
    <s v="CHA"/>
    <s v="CHA"/>
  </r>
  <r>
    <x v="124"/>
    <x v="1"/>
    <x v="1"/>
    <x v="1"/>
    <s v="CHN"/>
    <s v="CHC"/>
    <x v="25"/>
    <s v="C"/>
    <n v="3"/>
    <n v="144"/>
    <n v="72"/>
    <n v="73"/>
    <n v="71"/>
    <s v="N"/>
    <x v="1"/>
    <x v="0"/>
    <x v="0"/>
    <x v="1"/>
    <n v="0"/>
    <n v="693"/>
    <n v="4963"/>
    <n v="1315"/>
    <n v="267"/>
    <n v="39"/>
    <n v="158"/>
    <n v="440"/>
    <n v="953"/>
    <n v="105"/>
    <n v="37"/>
    <n v="34"/>
    <n v="35"/>
    <n v="671"/>
    <n v="597"/>
    <n v="4.13"/>
    <n v="6"/>
    <n v="12"/>
    <n v="45"/>
    <n v="3903"/>
    <n v="1313"/>
    <n v="162"/>
    <n v="518"/>
    <n v="926"/>
    <n v="115"/>
    <n v="115"/>
    <n v="0.97899999999999998"/>
    <x v="88"/>
    <s v="Wrigley Field"/>
    <n v="1918265"/>
    <n v="98"/>
    <n v="98"/>
    <s v="CHC"/>
    <s v="CHN"/>
    <s v="CHN"/>
  </r>
  <r>
    <x v="124"/>
    <x v="1"/>
    <x v="1"/>
    <x v="1"/>
    <s v="CIN"/>
    <s v="CIN"/>
    <x v="26"/>
    <s v="C"/>
    <n v="1"/>
    <n v="144"/>
    <n v="72"/>
    <n v="85"/>
    <n v="59"/>
    <s v="Y"/>
    <x v="1"/>
    <x v="0"/>
    <x v="0"/>
    <x v="1"/>
    <n v="0"/>
    <n v="747"/>
    <n v="4903"/>
    <n v="1326"/>
    <n v="277"/>
    <n v="35"/>
    <n v="161"/>
    <n v="519"/>
    <n v="946"/>
    <n v="190"/>
    <n v="68"/>
    <n v="40"/>
    <n v="50"/>
    <n v="623"/>
    <n v="578"/>
    <n v="4.03"/>
    <n v="8"/>
    <n v="10"/>
    <n v="38"/>
    <n v="3868"/>
    <n v="1270"/>
    <n v="131"/>
    <n v="424"/>
    <n v="903"/>
    <n v="79"/>
    <n v="140"/>
    <n v="0.98599999999999999"/>
    <x v="25"/>
    <s v="Riverfront Stadium"/>
    <n v="1837649"/>
    <n v="100"/>
    <n v="99"/>
    <s v="CIN"/>
    <s v="CIN"/>
    <s v="CIN"/>
  </r>
  <r>
    <x v="124"/>
    <x v="1"/>
    <x v="1"/>
    <x v="5"/>
    <s v="CLE"/>
    <s v="CLE"/>
    <x v="76"/>
    <s v="C"/>
    <n v="1"/>
    <n v="144"/>
    <n v="72"/>
    <n v="100"/>
    <n v="44"/>
    <s v="Y"/>
    <x v="1"/>
    <x v="1"/>
    <x v="1"/>
    <x v="1"/>
    <n v="0"/>
    <n v="840"/>
    <n v="5028"/>
    <n v="1461"/>
    <n v="279"/>
    <n v="23"/>
    <n v="207"/>
    <n v="542"/>
    <n v="766"/>
    <n v="132"/>
    <n v="53"/>
    <n v="35"/>
    <n v="48"/>
    <n v="607"/>
    <n v="554"/>
    <n v="3.83"/>
    <n v="10"/>
    <n v="10"/>
    <n v="50"/>
    <n v="3903"/>
    <n v="1261"/>
    <n v="135"/>
    <n v="445"/>
    <n v="926"/>
    <n v="101"/>
    <n v="142"/>
    <n v="0.98199999999999998"/>
    <x v="107"/>
    <s v="Jacobs Field"/>
    <n v="2842745"/>
    <n v="101"/>
    <n v="99"/>
    <s v="CLE"/>
    <s v="CLE"/>
    <s v="CLE"/>
  </r>
  <r>
    <x v="124"/>
    <x v="1"/>
    <x v="1"/>
    <x v="1"/>
    <s v="COL"/>
    <s v="COL"/>
    <x v="95"/>
    <s v="W"/>
    <n v="2"/>
    <n v="144"/>
    <n v="72"/>
    <n v="77"/>
    <n v="67"/>
    <s v="N"/>
    <x v="2"/>
    <x v="0"/>
    <x v="0"/>
    <x v="1"/>
    <n v="0"/>
    <n v="785"/>
    <n v="4994"/>
    <n v="1406"/>
    <n v="259"/>
    <n v="43"/>
    <n v="200"/>
    <n v="484"/>
    <n v="943"/>
    <n v="125"/>
    <n v="59"/>
    <n v="56"/>
    <n v="31"/>
    <n v="783"/>
    <n v="711"/>
    <n v="4.97"/>
    <n v="1"/>
    <n v="1"/>
    <n v="43"/>
    <n v="3865"/>
    <n v="1443"/>
    <n v="160"/>
    <n v="512"/>
    <n v="891"/>
    <n v="107"/>
    <n v="146"/>
    <n v="0.98099999999999998"/>
    <x v="131"/>
    <s v="Coors Field"/>
    <n v="3390037"/>
    <n v="129"/>
    <n v="129"/>
    <s v="COL"/>
    <s v="COL"/>
    <s v="COL"/>
  </r>
  <r>
    <x v="124"/>
    <x v="1"/>
    <x v="1"/>
    <x v="5"/>
    <s v="DET"/>
    <s v="DET"/>
    <x v="77"/>
    <s v="E"/>
    <n v="4"/>
    <n v="144"/>
    <n v="72"/>
    <n v="60"/>
    <n v="84"/>
    <s v="N"/>
    <x v="1"/>
    <x v="0"/>
    <x v="0"/>
    <x v="1"/>
    <n v="0"/>
    <n v="654"/>
    <n v="4865"/>
    <n v="1204"/>
    <n v="228"/>
    <n v="29"/>
    <n v="159"/>
    <n v="551"/>
    <n v="987"/>
    <n v="73"/>
    <n v="36"/>
    <n v="41"/>
    <n v="43"/>
    <n v="844"/>
    <n v="778"/>
    <n v="5.49"/>
    <n v="5"/>
    <n v="3"/>
    <n v="38"/>
    <n v="3825"/>
    <n v="1509"/>
    <n v="170"/>
    <n v="536"/>
    <n v="729"/>
    <n v="106"/>
    <n v="143"/>
    <n v="0.98099999999999998"/>
    <x v="86"/>
    <s v="Tiger Stadium"/>
    <n v="1180979"/>
    <n v="100"/>
    <n v="101"/>
    <s v="DET"/>
    <s v="DET"/>
    <s v="DET"/>
  </r>
  <r>
    <x v="124"/>
    <x v="1"/>
    <x v="1"/>
    <x v="1"/>
    <s v="FLO"/>
    <s v="FLA"/>
    <x v="96"/>
    <s v="E"/>
    <n v="4"/>
    <n v="143"/>
    <n v="71"/>
    <n v="67"/>
    <n v="76"/>
    <s v="N"/>
    <x v="1"/>
    <x v="0"/>
    <x v="0"/>
    <x v="1"/>
    <n v="0"/>
    <n v="673"/>
    <n v="4886"/>
    <n v="1278"/>
    <n v="214"/>
    <n v="29"/>
    <n v="144"/>
    <n v="517"/>
    <n v="916"/>
    <n v="131"/>
    <n v="53"/>
    <n v="49"/>
    <n v="48"/>
    <n v="673"/>
    <n v="610"/>
    <n v="4.2699999999999996"/>
    <n v="12"/>
    <n v="7"/>
    <n v="29"/>
    <n v="3858"/>
    <n v="1299"/>
    <n v="139"/>
    <n v="562"/>
    <n v="994"/>
    <n v="115"/>
    <n v="143"/>
    <n v="0.97899999999999998"/>
    <x v="132"/>
    <s v="Joe Robbie Stadium"/>
    <n v="1700466"/>
    <n v="101"/>
    <n v="101"/>
    <s v="FLA"/>
    <s v="FLO"/>
    <s v="FLO"/>
  </r>
  <r>
    <x v="124"/>
    <x v="1"/>
    <x v="1"/>
    <x v="1"/>
    <s v="HOU"/>
    <s v="HOU"/>
    <x v="89"/>
    <s v="C"/>
    <n v="2"/>
    <n v="144"/>
    <n v="72"/>
    <n v="76"/>
    <n v="68"/>
    <s v="N"/>
    <x v="1"/>
    <x v="0"/>
    <x v="0"/>
    <x v="1"/>
    <n v="0"/>
    <n v="747"/>
    <n v="5097"/>
    <n v="1403"/>
    <n v="260"/>
    <n v="22"/>
    <n v="109"/>
    <n v="566"/>
    <n v="992"/>
    <n v="176"/>
    <n v="60"/>
    <n v="69"/>
    <n v="47"/>
    <n v="674"/>
    <n v="596"/>
    <n v="4.0599999999999996"/>
    <n v="6"/>
    <n v="8"/>
    <n v="32"/>
    <n v="3961"/>
    <n v="1357"/>
    <n v="118"/>
    <n v="460"/>
    <n v="1056"/>
    <n v="121"/>
    <n v="120"/>
    <n v="0.97899999999999998"/>
    <x v="121"/>
    <s v="Astrodome"/>
    <n v="1363801"/>
    <n v="93"/>
    <n v="93"/>
    <s v="HOU"/>
    <s v="HOU"/>
    <s v="HOU"/>
  </r>
  <r>
    <x v="124"/>
    <x v="1"/>
    <x v="1"/>
    <x v="5"/>
    <s v="KCA"/>
    <s v="KCR"/>
    <x v="91"/>
    <s v="C"/>
    <n v="2"/>
    <n v="144"/>
    <n v="72"/>
    <n v="70"/>
    <n v="74"/>
    <s v="N"/>
    <x v="1"/>
    <x v="0"/>
    <x v="0"/>
    <x v="1"/>
    <n v="0"/>
    <n v="629"/>
    <n v="4903"/>
    <n v="1275"/>
    <n v="240"/>
    <n v="35"/>
    <n v="119"/>
    <n v="475"/>
    <n v="849"/>
    <n v="120"/>
    <n v="53"/>
    <n v="43"/>
    <n v="39"/>
    <n v="691"/>
    <n v="642"/>
    <n v="4.49"/>
    <n v="11"/>
    <n v="10"/>
    <n v="37"/>
    <n v="3864"/>
    <n v="1323"/>
    <n v="142"/>
    <n v="503"/>
    <n v="763"/>
    <n v="90"/>
    <n v="168"/>
    <n v="0.98399999999999999"/>
    <x v="124"/>
    <s v="Kauffman Stadium"/>
    <n v="1233530"/>
    <n v="101"/>
    <n v="101"/>
    <s v="KCR"/>
    <s v="KCA"/>
    <s v="KCA"/>
  </r>
  <r>
    <x v="124"/>
    <x v="1"/>
    <x v="1"/>
    <x v="1"/>
    <s v="LAN"/>
    <s v="LAD"/>
    <x v="47"/>
    <s v="W"/>
    <n v="1"/>
    <n v="144"/>
    <n v="72"/>
    <n v="78"/>
    <n v="66"/>
    <s v="Y"/>
    <x v="1"/>
    <x v="0"/>
    <x v="0"/>
    <x v="1"/>
    <n v="0"/>
    <n v="634"/>
    <n v="4942"/>
    <n v="1303"/>
    <n v="191"/>
    <n v="31"/>
    <n v="140"/>
    <n v="468"/>
    <n v="1023"/>
    <n v="127"/>
    <n v="45"/>
    <n v="30"/>
    <n v="35"/>
    <n v="609"/>
    <n v="526"/>
    <n v="3.66"/>
    <n v="16"/>
    <n v="11"/>
    <n v="37"/>
    <n v="3885"/>
    <n v="1188"/>
    <n v="125"/>
    <n v="462"/>
    <n v="1060"/>
    <n v="130"/>
    <n v="120"/>
    <n v="0.97599999999999998"/>
    <x v="114"/>
    <s v="Dodger Stadium"/>
    <n v="2766251"/>
    <n v="91"/>
    <n v="91"/>
    <s v="LAD"/>
    <s v="LAN"/>
    <s v="LAN"/>
  </r>
  <r>
    <x v="124"/>
    <x v="1"/>
    <x v="1"/>
    <x v="5"/>
    <s v="MIN"/>
    <s v="MIN"/>
    <x v="79"/>
    <s v="C"/>
    <n v="5"/>
    <n v="144"/>
    <n v="72"/>
    <n v="56"/>
    <n v="88"/>
    <s v="N"/>
    <x v="1"/>
    <x v="0"/>
    <x v="0"/>
    <x v="1"/>
    <n v="0"/>
    <n v="703"/>
    <n v="5005"/>
    <n v="1398"/>
    <n v="270"/>
    <n v="34"/>
    <n v="120"/>
    <n v="471"/>
    <n v="916"/>
    <n v="105"/>
    <n v="57"/>
    <n v="58"/>
    <n v="36"/>
    <n v="889"/>
    <n v="815"/>
    <n v="5.76"/>
    <n v="7"/>
    <n v="2"/>
    <n v="27"/>
    <n v="3818"/>
    <n v="1450"/>
    <n v="210"/>
    <n v="533"/>
    <n v="790"/>
    <n v="100"/>
    <n v="141"/>
    <n v="0.98099999999999998"/>
    <x v="117"/>
    <s v="Hubert H Humphrey Metrodome"/>
    <n v="1057667"/>
    <n v="101"/>
    <n v="102"/>
    <s v="MIN"/>
    <s v="MIN"/>
    <s v="MIN"/>
  </r>
  <r>
    <x v="124"/>
    <x v="1"/>
    <x v="1"/>
    <x v="5"/>
    <s v="ML4"/>
    <s v="MIL"/>
    <x v="53"/>
    <s v="C"/>
    <n v="4"/>
    <n v="144"/>
    <n v="72"/>
    <n v="65"/>
    <n v="79"/>
    <s v="N"/>
    <x v="1"/>
    <x v="0"/>
    <x v="0"/>
    <x v="1"/>
    <n v="0"/>
    <n v="740"/>
    <n v="5000"/>
    <n v="1329"/>
    <n v="249"/>
    <n v="42"/>
    <n v="128"/>
    <n v="502"/>
    <n v="800"/>
    <n v="105"/>
    <n v="40"/>
    <n v="46"/>
    <n v="42"/>
    <n v="747"/>
    <n v="689"/>
    <n v="4.82"/>
    <n v="7"/>
    <n v="4"/>
    <n v="31"/>
    <n v="3858"/>
    <n v="1391"/>
    <n v="146"/>
    <n v="603"/>
    <n v="699"/>
    <n v="105"/>
    <n v="186"/>
    <n v="0.98099999999999998"/>
    <x v="53"/>
    <s v="County Stadium"/>
    <n v="1087560"/>
    <n v="105"/>
    <n v="105"/>
    <s v="MIL"/>
    <s v="MIL"/>
    <s v="MIL"/>
  </r>
  <r>
    <x v="124"/>
    <x v="1"/>
    <x v="1"/>
    <x v="1"/>
    <s v="MON"/>
    <s v="WSN"/>
    <x v="13"/>
    <s v="E"/>
    <n v="5"/>
    <n v="144"/>
    <n v="72"/>
    <n v="66"/>
    <n v="78"/>
    <s v="N"/>
    <x v="1"/>
    <x v="0"/>
    <x v="0"/>
    <x v="1"/>
    <n v="0"/>
    <n v="621"/>
    <n v="4905"/>
    <n v="1268"/>
    <n v="265"/>
    <n v="24"/>
    <n v="118"/>
    <n v="400"/>
    <n v="901"/>
    <n v="120"/>
    <n v="49"/>
    <n v="56"/>
    <n v="32"/>
    <n v="638"/>
    <n v="586"/>
    <n v="4.1100000000000003"/>
    <n v="7"/>
    <n v="9"/>
    <n v="42"/>
    <n v="3851"/>
    <n v="1286"/>
    <n v="128"/>
    <n v="416"/>
    <n v="950"/>
    <n v="109"/>
    <n v="119"/>
    <n v="0.98"/>
    <x v="125"/>
    <s v="Stade Olympique"/>
    <n v="1309618"/>
    <n v="104"/>
    <n v="103"/>
    <s v="MON"/>
    <s v="MON"/>
    <s v="MON"/>
  </r>
  <r>
    <x v="124"/>
    <x v="1"/>
    <x v="1"/>
    <x v="5"/>
    <s v="NYA"/>
    <s v="NYY"/>
    <x v="73"/>
    <s v="E"/>
    <n v="2"/>
    <n v="145"/>
    <n v="73"/>
    <n v="79"/>
    <n v="65"/>
    <s v="N"/>
    <x v="2"/>
    <x v="0"/>
    <x v="0"/>
    <x v="1"/>
    <n v="0"/>
    <n v="749"/>
    <n v="4947"/>
    <n v="1365"/>
    <n v="280"/>
    <n v="34"/>
    <n v="122"/>
    <n v="625"/>
    <n v="851"/>
    <n v="50"/>
    <n v="30"/>
    <n v="39"/>
    <n v="68"/>
    <n v="688"/>
    <n v="651"/>
    <n v="4.5599999999999996"/>
    <n v="18"/>
    <n v="5"/>
    <n v="35"/>
    <n v="3854"/>
    <n v="1286"/>
    <n v="159"/>
    <n v="535"/>
    <n v="908"/>
    <n v="74"/>
    <n v="121"/>
    <n v="0.98599999999999999"/>
    <x v="96"/>
    <s v="Yankee Stadium II"/>
    <n v="1705263"/>
    <n v="99"/>
    <n v="98"/>
    <s v="NYY"/>
    <s v="NYA"/>
    <s v="NYA"/>
  </r>
  <r>
    <x v="124"/>
    <x v="1"/>
    <x v="1"/>
    <x v="1"/>
    <s v="NYN"/>
    <s v="NYM"/>
    <x v="90"/>
    <s v="E"/>
    <n v="2"/>
    <n v="144"/>
    <n v="72"/>
    <n v="69"/>
    <n v="75"/>
    <s v="N"/>
    <x v="1"/>
    <x v="0"/>
    <x v="0"/>
    <x v="1"/>
    <n v="0"/>
    <n v="657"/>
    <n v="4958"/>
    <n v="1323"/>
    <n v="218"/>
    <n v="34"/>
    <n v="125"/>
    <n v="446"/>
    <n v="994"/>
    <n v="58"/>
    <n v="39"/>
    <n v="42"/>
    <n v="43"/>
    <n v="618"/>
    <n v="556"/>
    <n v="3.88"/>
    <n v="9"/>
    <n v="9"/>
    <n v="36"/>
    <n v="3873"/>
    <n v="1296"/>
    <n v="133"/>
    <n v="401"/>
    <n v="901"/>
    <n v="115"/>
    <n v="125"/>
    <n v="0.97899999999999998"/>
    <x v="119"/>
    <s v="Shea Stadium"/>
    <n v="1273183"/>
    <n v="96"/>
    <n v="97"/>
    <s v="NYM"/>
    <s v="NYN"/>
    <s v="NYN"/>
  </r>
  <r>
    <x v="124"/>
    <x v="1"/>
    <x v="1"/>
    <x v="5"/>
    <s v="OAK"/>
    <s v="OAK"/>
    <x v="78"/>
    <s v="W"/>
    <n v="4"/>
    <n v="144"/>
    <n v="72"/>
    <n v="67"/>
    <n v="77"/>
    <s v="N"/>
    <x v="1"/>
    <x v="0"/>
    <x v="0"/>
    <x v="1"/>
    <n v="0"/>
    <n v="730"/>
    <n v="4916"/>
    <n v="1296"/>
    <n v="228"/>
    <n v="18"/>
    <n v="169"/>
    <n v="565"/>
    <n v="911"/>
    <n v="112"/>
    <n v="46"/>
    <n v="45"/>
    <n v="58"/>
    <n v="761"/>
    <n v="698"/>
    <n v="4.93"/>
    <n v="8"/>
    <n v="4"/>
    <n v="34"/>
    <n v="3819"/>
    <n v="1320"/>
    <n v="153"/>
    <n v="556"/>
    <n v="890"/>
    <n v="102"/>
    <n v="151"/>
    <n v="0.98099999999999998"/>
    <x v="123"/>
    <s v="Oakland Coliseum"/>
    <n v="1174310"/>
    <n v="91"/>
    <n v="91"/>
    <s v="OAK"/>
    <s v="OAK"/>
    <s v="OAK"/>
  </r>
  <r>
    <x v="124"/>
    <x v="1"/>
    <x v="1"/>
    <x v="1"/>
    <s v="PHI"/>
    <s v="PHI"/>
    <x v="44"/>
    <s v="E"/>
    <n v="2"/>
    <n v="144"/>
    <n v="72"/>
    <n v="69"/>
    <n v="75"/>
    <s v="N"/>
    <x v="1"/>
    <x v="0"/>
    <x v="0"/>
    <x v="1"/>
    <n v="0"/>
    <n v="615"/>
    <n v="4950"/>
    <n v="1296"/>
    <n v="263"/>
    <n v="30"/>
    <n v="94"/>
    <n v="497"/>
    <n v="884"/>
    <n v="72"/>
    <n v="25"/>
    <n v="46"/>
    <n v="41"/>
    <n v="658"/>
    <n v="603"/>
    <n v="4.21"/>
    <n v="8"/>
    <n v="8"/>
    <n v="41"/>
    <n v="3871"/>
    <n v="1241"/>
    <n v="134"/>
    <n v="538"/>
    <n v="980"/>
    <n v="97"/>
    <n v="139"/>
    <n v="0.98199999999999998"/>
    <x v="71"/>
    <s v="Veterans Stadium"/>
    <n v="2043598"/>
    <n v="100"/>
    <n v="101"/>
    <s v="PHI"/>
    <s v="PHI"/>
    <s v="PHI"/>
  </r>
  <r>
    <x v="124"/>
    <x v="1"/>
    <x v="1"/>
    <x v="1"/>
    <s v="PIT"/>
    <s v="PIT"/>
    <x v="39"/>
    <s v="C"/>
    <n v="5"/>
    <n v="144"/>
    <n v="72"/>
    <n v="58"/>
    <n v="86"/>
    <s v="N"/>
    <x v="1"/>
    <x v="0"/>
    <x v="0"/>
    <x v="1"/>
    <n v="0"/>
    <n v="629"/>
    <n v="4937"/>
    <n v="1281"/>
    <n v="245"/>
    <n v="27"/>
    <n v="125"/>
    <n v="456"/>
    <n v="972"/>
    <n v="84"/>
    <n v="55"/>
    <n v="24"/>
    <n v="33"/>
    <n v="736"/>
    <n v="666"/>
    <n v="4.7"/>
    <n v="11"/>
    <n v="7"/>
    <n v="29"/>
    <n v="3826"/>
    <n v="1407"/>
    <n v="130"/>
    <n v="477"/>
    <n v="871"/>
    <n v="122"/>
    <n v="138"/>
    <n v="0.97799999999999998"/>
    <x v="77"/>
    <s v="Three Rivers Stadium"/>
    <n v="905517"/>
    <n v="102"/>
    <n v="103"/>
    <s v="PIT"/>
    <s v="PIT"/>
    <s v="PIT"/>
  </r>
  <r>
    <x v="124"/>
    <x v="1"/>
    <x v="1"/>
    <x v="1"/>
    <s v="SDN"/>
    <s v="SDP"/>
    <x v="92"/>
    <s v="W"/>
    <n v="3"/>
    <n v="144"/>
    <n v="72"/>
    <n v="70"/>
    <n v="74"/>
    <s v="N"/>
    <x v="1"/>
    <x v="0"/>
    <x v="0"/>
    <x v="1"/>
    <n v="0"/>
    <n v="668"/>
    <n v="4950"/>
    <n v="1345"/>
    <n v="231"/>
    <n v="20"/>
    <n v="116"/>
    <n v="447"/>
    <n v="872"/>
    <n v="124"/>
    <n v="46"/>
    <n v="35"/>
    <n v="38"/>
    <n v="672"/>
    <n v="590"/>
    <n v="4.13"/>
    <n v="6"/>
    <n v="10"/>
    <n v="35"/>
    <n v="3854"/>
    <n v="1242"/>
    <n v="142"/>
    <n v="512"/>
    <n v="1047"/>
    <n v="108"/>
    <n v="130"/>
    <n v="0.98"/>
    <x v="126"/>
    <s v="Jack Murphy Stadium"/>
    <n v="1041805"/>
    <n v="97"/>
    <n v="97"/>
    <s v="SDP"/>
    <s v="SDN"/>
    <s v="SDN"/>
  </r>
  <r>
    <x v="124"/>
    <x v="1"/>
    <x v="1"/>
    <x v="5"/>
    <s v="SEA"/>
    <s v="SEA"/>
    <x v="93"/>
    <s v="W"/>
    <n v="1"/>
    <n v="145"/>
    <n v="73"/>
    <n v="79"/>
    <n v="66"/>
    <s v="Y"/>
    <x v="1"/>
    <x v="0"/>
    <x v="0"/>
    <x v="1"/>
    <n v="0"/>
    <n v="796"/>
    <n v="4996"/>
    <n v="1377"/>
    <n v="276"/>
    <n v="20"/>
    <n v="182"/>
    <n v="549"/>
    <n v="871"/>
    <n v="110"/>
    <n v="41"/>
    <n v="39"/>
    <n v="34"/>
    <n v="708"/>
    <n v="644"/>
    <n v="4.5"/>
    <n v="9"/>
    <n v="8"/>
    <n v="39"/>
    <n v="3868"/>
    <n v="1343"/>
    <n v="149"/>
    <n v="591"/>
    <n v="1068"/>
    <n v="104"/>
    <n v="108"/>
    <n v="0.98"/>
    <x v="129"/>
    <s v="Kingdome"/>
    <n v="1643203"/>
    <n v="101"/>
    <n v="101"/>
    <s v="SEA"/>
    <s v="SEA"/>
    <s v="SEA"/>
  </r>
  <r>
    <x v="124"/>
    <x v="1"/>
    <x v="1"/>
    <x v="1"/>
    <s v="SFN"/>
    <s v="SFG"/>
    <x v="42"/>
    <s v="W"/>
    <n v="4"/>
    <n v="144"/>
    <n v="72"/>
    <n v="67"/>
    <n v="77"/>
    <s v="N"/>
    <x v="1"/>
    <x v="0"/>
    <x v="0"/>
    <x v="1"/>
    <n v="0"/>
    <n v="652"/>
    <n v="4971"/>
    <n v="1256"/>
    <n v="229"/>
    <n v="33"/>
    <n v="152"/>
    <n v="472"/>
    <n v="1060"/>
    <n v="138"/>
    <n v="46"/>
    <n v="57"/>
    <n v="24"/>
    <n v="776"/>
    <n v="699"/>
    <n v="4.8600000000000003"/>
    <n v="12"/>
    <n v="5"/>
    <n v="34"/>
    <n v="3881"/>
    <n v="1368"/>
    <n v="173"/>
    <n v="505"/>
    <n v="801"/>
    <n v="108"/>
    <n v="142"/>
    <n v="0.98"/>
    <x v="115"/>
    <s v="Candlestick Park"/>
    <n v="1241500"/>
    <n v="96"/>
    <n v="97"/>
    <s v="SFG"/>
    <s v="SFN"/>
    <s v="SFN"/>
  </r>
  <r>
    <x v="124"/>
    <x v="1"/>
    <x v="1"/>
    <x v="1"/>
    <s v="SLN"/>
    <s v="STL"/>
    <x v="40"/>
    <s v="C"/>
    <n v="4"/>
    <n v="143"/>
    <n v="72"/>
    <n v="62"/>
    <n v="81"/>
    <s v="N"/>
    <x v="1"/>
    <x v="0"/>
    <x v="0"/>
    <x v="1"/>
    <n v="0"/>
    <n v="563"/>
    <n v="4779"/>
    <n v="1182"/>
    <n v="238"/>
    <n v="24"/>
    <n v="107"/>
    <n v="436"/>
    <n v="920"/>
    <n v="79"/>
    <n v="46"/>
    <n v="46"/>
    <n v="40"/>
    <n v="658"/>
    <n v="575"/>
    <n v="4.09"/>
    <n v="4"/>
    <n v="6"/>
    <n v="38"/>
    <n v="3797"/>
    <n v="1290"/>
    <n v="135"/>
    <n v="445"/>
    <n v="842"/>
    <n v="113"/>
    <n v="156"/>
    <n v="0.98"/>
    <x v="83"/>
    <s v="Busch Stadium II"/>
    <n v="1756727"/>
    <n v="99"/>
    <n v="100"/>
    <s v="STL"/>
    <s v="SLN"/>
    <s v="SLN"/>
  </r>
  <r>
    <x v="124"/>
    <x v="1"/>
    <x v="1"/>
    <x v="5"/>
    <s v="TEX"/>
    <s v="TEX"/>
    <x v="88"/>
    <s v="W"/>
    <n v="3"/>
    <n v="144"/>
    <n v="72"/>
    <n v="74"/>
    <n v="70"/>
    <s v="N"/>
    <x v="1"/>
    <x v="0"/>
    <x v="0"/>
    <x v="1"/>
    <n v="0"/>
    <n v="691"/>
    <n v="4913"/>
    <n v="1304"/>
    <n v="247"/>
    <n v="24"/>
    <n v="138"/>
    <n v="526"/>
    <n v="877"/>
    <n v="90"/>
    <n v="47"/>
    <n v="33"/>
    <n v="45"/>
    <n v="720"/>
    <n v="665"/>
    <n v="4.66"/>
    <n v="14"/>
    <n v="4"/>
    <n v="34"/>
    <n v="3855"/>
    <n v="1385"/>
    <n v="152"/>
    <n v="514"/>
    <n v="838"/>
    <n v="98"/>
    <n v="156"/>
    <n v="0.98199999999999998"/>
    <x v="128"/>
    <s v="The Ballpark at Arlington"/>
    <n v="1985910"/>
    <n v="103"/>
    <n v="103"/>
    <s v="TEX"/>
    <s v="TEX"/>
    <s v="TEX"/>
  </r>
  <r>
    <x v="124"/>
    <x v="1"/>
    <x v="1"/>
    <x v="5"/>
    <s v="TOR"/>
    <s v="TOR"/>
    <x v="94"/>
    <s v="E"/>
    <n v="5"/>
    <n v="144"/>
    <n v="72"/>
    <n v="56"/>
    <n v="88"/>
    <s v="N"/>
    <x v="1"/>
    <x v="0"/>
    <x v="0"/>
    <x v="1"/>
    <n v="0"/>
    <n v="642"/>
    <n v="5036"/>
    <n v="1309"/>
    <n v="275"/>
    <n v="27"/>
    <n v="140"/>
    <n v="492"/>
    <n v="906"/>
    <n v="75"/>
    <n v="16"/>
    <n v="44"/>
    <n v="45"/>
    <n v="777"/>
    <n v="701"/>
    <n v="4.88"/>
    <n v="16"/>
    <n v="8"/>
    <n v="22"/>
    <n v="3878"/>
    <n v="1336"/>
    <n v="145"/>
    <n v="654"/>
    <n v="894"/>
    <n v="97"/>
    <n v="131"/>
    <n v="0.98199999999999998"/>
    <x v="130"/>
    <s v="Skydome"/>
    <n v="2826483"/>
    <n v="99"/>
    <n v="100"/>
    <s v="TOR"/>
    <s v="TOR"/>
    <s v="TOR"/>
  </r>
  <r>
    <x v="125"/>
    <x v="1"/>
    <x v="1"/>
    <x v="1"/>
    <s v="ATL"/>
    <s v="ATL"/>
    <x v="24"/>
    <s v="E"/>
    <n v="1"/>
    <n v="162"/>
    <n v="81"/>
    <n v="96"/>
    <n v="66"/>
    <s v="Y"/>
    <x v="1"/>
    <x v="1"/>
    <x v="1"/>
    <x v="1"/>
    <n v="0"/>
    <n v="773"/>
    <n v="5614"/>
    <n v="1514"/>
    <n v="264"/>
    <n v="28"/>
    <n v="197"/>
    <n v="530"/>
    <n v="1032"/>
    <n v="83"/>
    <n v="43"/>
    <n v="27"/>
    <n v="50"/>
    <n v="648"/>
    <n v="575"/>
    <n v="3.52"/>
    <n v="14"/>
    <n v="9"/>
    <n v="46"/>
    <n v="4407"/>
    <n v="1372"/>
    <n v="120"/>
    <n v="451"/>
    <n v="1245"/>
    <n v="130"/>
    <n v="143"/>
    <n v="0.98"/>
    <x v="122"/>
    <s v="Atlanta-Fulton County Stadium"/>
    <n v="2901242"/>
    <n v="106"/>
    <n v="104"/>
    <s v="ATL"/>
    <s v="ATL"/>
    <s v="ATL"/>
  </r>
  <r>
    <x v="125"/>
    <x v="1"/>
    <x v="1"/>
    <x v="5"/>
    <s v="BAL"/>
    <s v="BAL"/>
    <x v="37"/>
    <s v="E"/>
    <n v="2"/>
    <n v="163"/>
    <n v="82"/>
    <n v="88"/>
    <n v="74"/>
    <s v="N"/>
    <x v="2"/>
    <x v="0"/>
    <x v="0"/>
    <x v="1"/>
    <n v="0"/>
    <n v="949"/>
    <n v="5689"/>
    <n v="1557"/>
    <n v="299"/>
    <n v="29"/>
    <n v="257"/>
    <n v="645"/>
    <n v="915"/>
    <n v="76"/>
    <n v="40"/>
    <n v="61"/>
    <n v="67"/>
    <n v="903"/>
    <n v="839"/>
    <n v="5.14"/>
    <n v="13"/>
    <n v="1"/>
    <n v="44"/>
    <n v="4406"/>
    <n v="1604"/>
    <n v="209"/>
    <n v="597"/>
    <n v="1047"/>
    <n v="97"/>
    <n v="173"/>
    <n v="0.98399999999999999"/>
    <x v="36"/>
    <s v="Oriole Park at Camden Yards"/>
    <n v="3646950"/>
    <n v="100"/>
    <n v="99"/>
    <s v="BAL"/>
    <s v="BAL"/>
    <s v="BAL"/>
  </r>
  <r>
    <x v="125"/>
    <x v="1"/>
    <x v="1"/>
    <x v="5"/>
    <s v="BOS"/>
    <s v="BOS"/>
    <x v="74"/>
    <s v="E"/>
    <n v="3"/>
    <n v="162"/>
    <n v="81"/>
    <n v="85"/>
    <n v="77"/>
    <s v="N"/>
    <x v="1"/>
    <x v="0"/>
    <x v="0"/>
    <x v="1"/>
    <n v="0"/>
    <n v="928"/>
    <n v="5756"/>
    <n v="1631"/>
    <n v="308"/>
    <n v="31"/>
    <n v="209"/>
    <n v="642"/>
    <n v="1020"/>
    <n v="91"/>
    <n v="44"/>
    <n v="67"/>
    <n v="47"/>
    <n v="921"/>
    <n v="807"/>
    <n v="4.9800000000000004"/>
    <n v="17"/>
    <n v="5"/>
    <n v="37"/>
    <n v="4374"/>
    <n v="1606"/>
    <n v="185"/>
    <n v="722"/>
    <n v="1165"/>
    <n v="135"/>
    <n v="152"/>
    <n v="0.97799999999999998"/>
    <x v="92"/>
    <s v="Fenway Park II"/>
    <n v="2315231"/>
    <n v="101"/>
    <n v="101"/>
    <s v="BOS"/>
    <s v="BOS"/>
    <s v="BOS"/>
  </r>
  <r>
    <x v="125"/>
    <x v="1"/>
    <x v="1"/>
    <x v="5"/>
    <s v="CAL"/>
    <s v="ANA"/>
    <x v="87"/>
    <s v="W"/>
    <n v="4"/>
    <n v="161"/>
    <n v="81"/>
    <n v="70"/>
    <n v="91"/>
    <s v="N"/>
    <x v="1"/>
    <x v="0"/>
    <x v="0"/>
    <x v="1"/>
    <n v="0"/>
    <n v="762"/>
    <n v="5686"/>
    <n v="1571"/>
    <n v="256"/>
    <n v="24"/>
    <n v="192"/>
    <n v="527"/>
    <n v="974"/>
    <n v="53"/>
    <n v="39"/>
    <n v="29"/>
    <n v="33"/>
    <n v="943"/>
    <n v="847"/>
    <n v="5.3"/>
    <n v="12"/>
    <n v="8"/>
    <n v="38"/>
    <n v="4317"/>
    <n v="1546"/>
    <n v="219"/>
    <n v="662"/>
    <n v="1052"/>
    <n v="128"/>
    <n v="156"/>
    <n v="0.97899999999999998"/>
    <x v="120"/>
    <s v="Anaheim Stadium"/>
    <n v="1820521"/>
    <n v="98"/>
    <n v="98"/>
    <s v="CAL"/>
    <s v="CAL"/>
    <s v="CAL"/>
  </r>
  <r>
    <x v="125"/>
    <x v="1"/>
    <x v="1"/>
    <x v="5"/>
    <s v="CHA"/>
    <s v="CHW"/>
    <x v="75"/>
    <s v="C"/>
    <n v="2"/>
    <n v="162"/>
    <n v="81"/>
    <n v="85"/>
    <n v="77"/>
    <s v="N"/>
    <x v="1"/>
    <x v="0"/>
    <x v="0"/>
    <x v="1"/>
    <n v="0"/>
    <n v="898"/>
    <n v="5644"/>
    <n v="1586"/>
    <n v="284"/>
    <n v="33"/>
    <n v="195"/>
    <n v="701"/>
    <n v="927"/>
    <n v="105"/>
    <n v="41"/>
    <n v="34"/>
    <n v="62"/>
    <n v="794"/>
    <n v="733"/>
    <n v="4.5199999999999996"/>
    <n v="7"/>
    <n v="4"/>
    <n v="43"/>
    <n v="4383"/>
    <n v="1529"/>
    <n v="174"/>
    <n v="616"/>
    <n v="1039"/>
    <n v="109"/>
    <n v="145"/>
    <n v="0.98199999999999998"/>
    <x v="85"/>
    <s v="Comiskey Park II"/>
    <n v="1676403"/>
    <n v="95"/>
    <n v="95"/>
    <s v="CHW"/>
    <s v="CHA"/>
    <s v="CHA"/>
  </r>
  <r>
    <x v="125"/>
    <x v="1"/>
    <x v="1"/>
    <x v="1"/>
    <s v="CHN"/>
    <s v="CHC"/>
    <x v="25"/>
    <s v="C"/>
    <n v="4"/>
    <n v="162"/>
    <n v="81"/>
    <n v="76"/>
    <n v="86"/>
    <s v="N"/>
    <x v="1"/>
    <x v="0"/>
    <x v="0"/>
    <x v="1"/>
    <n v="0"/>
    <n v="772"/>
    <n v="5531"/>
    <n v="1388"/>
    <n v="267"/>
    <n v="19"/>
    <n v="175"/>
    <n v="523"/>
    <n v="1090"/>
    <n v="108"/>
    <n v="50"/>
    <n v="61"/>
    <n v="48"/>
    <n v="771"/>
    <n v="705"/>
    <n v="4.3600000000000003"/>
    <n v="10"/>
    <n v="10"/>
    <n v="34"/>
    <n v="4369"/>
    <n v="1447"/>
    <n v="184"/>
    <n v="546"/>
    <n v="1027"/>
    <n v="104"/>
    <n v="147"/>
    <n v="0.98299999999999998"/>
    <x v="88"/>
    <s v="Wrigley Field"/>
    <n v="2219110"/>
    <n v="103"/>
    <n v="103"/>
    <s v="CHC"/>
    <s v="CHN"/>
    <s v="CHN"/>
  </r>
  <r>
    <x v="125"/>
    <x v="1"/>
    <x v="1"/>
    <x v="1"/>
    <s v="CIN"/>
    <s v="CIN"/>
    <x v="26"/>
    <s v="C"/>
    <n v="3"/>
    <n v="162"/>
    <n v="81"/>
    <n v="81"/>
    <n v="81"/>
    <s v="N"/>
    <x v="1"/>
    <x v="0"/>
    <x v="0"/>
    <x v="1"/>
    <n v="0"/>
    <n v="778"/>
    <n v="5455"/>
    <n v="1398"/>
    <n v="259"/>
    <n v="36"/>
    <n v="191"/>
    <n v="604"/>
    <n v="1134"/>
    <n v="171"/>
    <n v="63"/>
    <n v="34"/>
    <n v="49"/>
    <n v="773"/>
    <n v="692"/>
    <n v="4.32"/>
    <n v="6"/>
    <n v="8"/>
    <n v="52"/>
    <n v="4329"/>
    <n v="1447"/>
    <n v="167"/>
    <n v="591"/>
    <n v="1089"/>
    <n v="121"/>
    <n v="145"/>
    <n v="0.98"/>
    <x v="25"/>
    <s v="Riverfront Stadium"/>
    <n v="1861428"/>
    <n v="101"/>
    <n v="101"/>
    <s v="CIN"/>
    <s v="CIN"/>
    <s v="CIN"/>
  </r>
  <r>
    <x v="125"/>
    <x v="1"/>
    <x v="1"/>
    <x v="5"/>
    <s v="CLE"/>
    <s v="CLE"/>
    <x v="76"/>
    <s v="C"/>
    <n v="1"/>
    <n v="161"/>
    <n v="80"/>
    <n v="99"/>
    <n v="62"/>
    <s v="Y"/>
    <x v="1"/>
    <x v="0"/>
    <x v="0"/>
    <x v="1"/>
    <n v="0"/>
    <n v="952"/>
    <n v="5681"/>
    <n v="1665"/>
    <n v="335"/>
    <n v="23"/>
    <n v="218"/>
    <n v="671"/>
    <n v="844"/>
    <n v="160"/>
    <n v="50"/>
    <n v="43"/>
    <n v="57"/>
    <n v="769"/>
    <n v="700"/>
    <n v="4.34"/>
    <n v="13"/>
    <n v="9"/>
    <n v="46"/>
    <n v="4357"/>
    <n v="1530"/>
    <n v="173"/>
    <n v="484"/>
    <n v="1033"/>
    <n v="124"/>
    <n v="156"/>
    <n v="0.98"/>
    <x v="107"/>
    <s v="Jacobs Field"/>
    <n v="3318174"/>
    <n v="99"/>
    <n v="98"/>
    <s v="CLE"/>
    <s v="CLE"/>
    <s v="CLE"/>
  </r>
  <r>
    <x v="125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961"/>
    <n v="5590"/>
    <n v="1607"/>
    <n v="297"/>
    <n v="37"/>
    <n v="221"/>
    <n v="527"/>
    <n v="1108"/>
    <n v="201"/>
    <n v="66"/>
    <n v="82"/>
    <n v="52"/>
    <n v="964"/>
    <n v="884"/>
    <n v="5.59"/>
    <n v="5"/>
    <n v="4"/>
    <n v="34"/>
    <n v="4268"/>
    <n v="1597"/>
    <n v="198"/>
    <n v="624"/>
    <n v="932"/>
    <n v="149"/>
    <n v="167"/>
    <n v="0.97599999999999998"/>
    <x v="131"/>
    <s v="Coors Field"/>
    <n v="3891014"/>
    <n v="123"/>
    <n v="124"/>
    <s v="COL"/>
    <s v="COL"/>
    <s v="COL"/>
  </r>
  <r>
    <x v="125"/>
    <x v="1"/>
    <x v="1"/>
    <x v="5"/>
    <s v="DET"/>
    <s v="DET"/>
    <x v="77"/>
    <s v="E"/>
    <n v="5"/>
    <n v="162"/>
    <n v="81"/>
    <n v="53"/>
    <n v="109"/>
    <s v="N"/>
    <x v="1"/>
    <x v="0"/>
    <x v="0"/>
    <x v="1"/>
    <n v="0"/>
    <n v="783"/>
    <n v="5530"/>
    <n v="1413"/>
    <n v="257"/>
    <n v="21"/>
    <n v="204"/>
    <n v="546"/>
    <n v="1268"/>
    <n v="87"/>
    <n v="50"/>
    <n v="29"/>
    <n v="49"/>
    <n v="1103"/>
    <n v="1015"/>
    <n v="6.38"/>
    <n v="10"/>
    <n v="4"/>
    <n v="22"/>
    <n v="4298"/>
    <n v="1699"/>
    <n v="241"/>
    <n v="784"/>
    <n v="957"/>
    <n v="137"/>
    <n v="157"/>
    <n v="0.97799999999999998"/>
    <x v="86"/>
    <s v="Tiger Stadium"/>
    <n v="1168610"/>
    <n v="100"/>
    <n v="102"/>
    <s v="DET"/>
    <s v="DET"/>
    <s v="DET"/>
  </r>
  <r>
    <x v="125"/>
    <x v="1"/>
    <x v="1"/>
    <x v="1"/>
    <s v="FLO"/>
    <s v="FLA"/>
    <x v="96"/>
    <s v="E"/>
    <n v="3"/>
    <n v="162"/>
    <n v="81"/>
    <n v="80"/>
    <n v="82"/>
    <s v="N"/>
    <x v="1"/>
    <x v="0"/>
    <x v="0"/>
    <x v="1"/>
    <n v="0"/>
    <n v="688"/>
    <n v="5498"/>
    <n v="1413"/>
    <n v="240"/>
    <n v="30"/>
    <n v="150"/>
    <n v="553"/>
    <n v="1122"/>
    <n v="99"/>
    <n v="46"/>
    <n v="55"/>
    <n v="45"/>
    <n v="703"/>
    <n v="634"/>
    <n v="3.95"/>
    <n v="8"/>
    <n v="13"/>
    <n v="41"/>
    <n v="4329"/>
    <n v="1386"/>
    <n v="113"/>
    <n v="598"/>
    <n v="1050"/>
    <n v="111"/>
    <n v="187"/>
    <n v="0.98199999999999998"/>
    <x v="132"/>
    <s v="Joe Robbie Stadium"/>
    <n v="1746767"/>
    <n v="97"/>
    <n v="97"/>
    <s v="FLA"/>
    <s v="FLO"/>
    <s v="FLO"/>
  </r>
  <r>
    <x v="125"/>
    <x v="1"/>
    <x v="1"/>
    <x v="1"/>
    <s v="HOU"/>
    <s v="HOU"/>
    <x v="89"/>
    <s v="C"/>
    <n v="2"/>
    <n v="162"/>
    <n v="81"/>
    <n v="82"/>
    <n v="80"/>
    <s v="N"/>
    <x v="1"/>
    <x v="0"/>
    <x v="0"/>
    <x v="1"/>
    <n v="0"/>
    <n v="753"/>
    <n v="5508"/>
    <n v="1445"/>
    <n v="297"/>
    <n v="29"/>
    <n v="129"/>
    <n v="554"/>
    <n v="1057"/>
    <n v="180"/>
    <n v="63"/>
    <n v="84"/>
    <n v="55"/>
    <n v="792"/>
    <n v="702"/>
    <n v="4.37"/>
    <n v="13"/>
    <n v="4"/>
    <n v="35"/>
    <n v="4341"/>
    <n v="1541"/>
    <n v="154"/>
    <n v="539"/>
    <n v="1163"/>
    <n v="138"/>
    <n v="130"/>
    <n v="0.97799999999999998"/>
    <x v="121"/>
    <s v="Astrodome"/>
    <n v="1975888"/>
    <n v="92"/>
    <n v="92"/>
    <s v="HOU"/>
    <s v="HOU"/>
    <s v="HOU"/>
  </r>
  <r>
    <x v="125"/>
    <x v="1"/>
    <x v="1"/>
    <x v="5"/>
    <s v="KCA"/>
    <s v="KCR"/>
    <x v="91"/>
    <s v="C"/>
    <n v="5"/>
    <n v="161"/>
    <n v="80"/>
    <n v="75"/>
    <n v="86"/>
    <s v="N"/>
    <x v="1"/>
    <x v="0"/>
    <x v="0"/>
    <x v="1"/>
    <n v="0"/>
    <n v="746"/>
    <n v="5542"/>
    <n v="1477"/>
    <n v="286"/>
    <n v="38"/>
    <n v="123"/>
    <n v="529"/>
    <n v="943"/>
    <n v="195"/>
    <n v="85"/>
    <n v="43"/>
    <n v="49"/>
    <n v="786"/>
    <n v="733"/>
    <n v="4.55"/>
    <n v="17"/>
    <n v="8"/>
    <n v="35"/>
    <n v="4350"/>
    <n v="1563"/>
    <n v="176"/>
    <n v="460"/>
    <n v="926"/>
    <n v="111"/>
    <n v="184"/>
    <n v="0.98199999999999998"/>
    <x v="124"/>
    <s v="Kauffman Stadium"/>
    <n v="1435997"/>
    <n v="99"/>
    <n v="100"/>
    <s v="KCR"/>
    <s v="KCA"/>
    <s v="KCA"/>
  </r>
  <r>
    <x v="125"/>
    <x v="1"/>
    <x v="1"/>
    <x v="1"/>
    <s v="LAN"/>
    <s v="LAD"/>
    <x v="47"/>
    <s v="W"/>
    <n v="2"/>
    <n v="162"/>
    <n v="81"/>
    <n v="90"/>
    <n v="72"/>
    <s v="N"/>
    <x v="2"/>
    <x v="0"/>
    <x v="0"/>
    <x v="1"/>
    <n v="0"/>
    <n v="703"/>
    <n v="5538"/>
    <n v="1396"/>
    <n v="215"/>
    <n v="33"/>
    <n v="150"/>
    <n v="516"/>
    <n v="1190"/>
    <n v="124"/>
    <n v="40"/>
    <n v="22"/>
    <n v="35"/>
    <n v="652"/>
    <n v="564"/>
    <n v="3.46"/>
    <n v="6"/>
    <n v="9"/>
    <n v="50"/>
    <n v="4399"/>
    <n v="1378"/>
    <n v="125"/>
    <n v="534"/>
    <n v="1212"/>
    <n v="125"/>
    <n v="143"/>
    <n v="0.98"/>
    <x v="114"/>
    <s v="Dodger Stadium"/>
    <n v="3188454"/>
    <n v="93"/>
    <n v="92"/>
    <s v="LAD"/>
    <s v="LAN"/>
    <s v="LAN"/>
  </r>
  <r>
    <x v="125"/>
    <x v="1"/>
    <x v="1"/>
    <x v="5"/>
    <s v="MIN"/>
    <s v="MIN"/>
    <x v="79"/>
    <s v="C"/>
    <n v="4"/>
    <n v="162"/>
    <n v="82"/>
    <n v="78"/>
    <n v="84"/>
    <s v="N"/>
    <x v="1"/>
    <x v="0"/>
    <x v="0"/>
    <x v="1"/>
    <n v="0"/>
    <n v="877"/>
    <n v="5673"/>
    <n v="1633"/>
    <n v="332"/>
    <n v="47"/>
    <n v="118"/>
    <n v="576"/>
    <n v="958"/>
    <n v="143"/>
    <n v="53"/>
    <n v="65"/>
    <n v="63"/>
    <n v="900"/>
    <n v="844"/>
    <n v="5.28"/>
    <n v="13"/>
    <n v="5"/>
    <n v="31"/>
    <n v="4319"/>
    <n v="1561"/>
    <n v="233"/>
    <n v="581"/>
    <n v="959"/>
    <n v="94"/>
    <n v="142"/>
    <n v="0.98399999999999999"/>
    <x v="117"/>
    <s v="Hubert H Humphrey Metrodome"/>
    <n v="1437352"/>
    <n v="101"/>
    <n v="102"/>
    <s v="MIN"/>
    <s v="MIN"/>
    <s v="MIN"/>
  </r>
  <r>
    <x v="125"/>
    <x v="1"/>
    <x v="1"/>
    <x v="5"/>
    <s v="ML4"/>
    <s v="MIL"/>
    <x v="53"/>
    <s v="C"/>
    <n v="3"/>
    <n v="162"/>
    <n v="81"/>
    <n v="80"/>
    <n v="82"/>
    <s v="N"/>
    <x v="1"/>
    <x v="0"/>
    <x v="0"/>
    <x v="1"/>
    <n v="0"/>
    <n v="894"/>
    <n v="5662"/>
    <n v="1578"/>
    <n v="304"/>
    <n v="40"/>
    <n v="178"/>
    <n v="624"/>
    <n v="986"/>
    <n v="101"/>
    <n v="48"/>
    <n v="53"/>
    <n v="50"/>
    <n v="899"/>
    <n v="826"/>
    <n v="5.14"/>
    <n v="6"/>
    <n v="4"/>
    <n v="42"/>
    <n v="4342"/>
    <n v="1570"/>
    <n v="213"/>
    <n v="635"/>
    <n v="846"/>
    <n v="134"/>
    <n v="180"/>
    <n v="0.97799999999999998"/>
    <x v="53"/>
    <s v="County Stadium"/>
    <n v="1327155"/>
    <n v="104"/>
    <n v="104"/>
    <s v="MIL"/>
    <s v="MIL"/>
    <s v="MIL"/>
  </r>
  <r>
    <x v="125"/>
    <x v="1"/>
    <x v="1"/>
    <x v="1"/>
    <s v="MON"/>
    <s v="WSN"/>
    <x v="13"/>
    <s v="E"/>
    <n v="2"/>
    <n v="162"/>
    <n v="81"/>
    <n v="88"/>
    <n v="74"/>
    <s v="N"/>
    <x v="1"/>
    <x v="0"/>
    <x v="0"/>
    <x v="1"/>
    <n v="0"/>
    <n v="741"/>
    <n v="5505"/>
    <n v="1441"/>
    <n v="297"/>
    <n v="27"/>
    <n v="148"/>
    <n v="492"/>
    <n v="1077"/>
    <n v="108"/>
    <n v="34"/>
    <n v="58"/>
    <n v="36"/>
    <n v="668"/>
    <n v="605"/>
    <n v="3.78"/>
    <n v="11"/>
    <n v="7"/>
    <n v="43"/>
    <n v="4324"/>
    <n v="1353"/>
    <n v="152"/>
    <n v="482"/>
    <n v="1206"/>
    <n v="126"/>
    <n v="121"/>
    <n v="0.98"/>
    <x v="125"/>
    <s v="Stade Olympique"/>
    <n v="1616709"/>
    <n v="102"/>
    <n v="102"/>
    <s v="MON"/>
    <s v="MON"/>
    <s v="MON"/>
  </r>
  <r>
    <x v="125"/>
    <x v="1"/>
    <x v="1"/>
    <x v="5"/>
    <s v="NYA"/>
    <s v="NYY"/>
    <x v="73"/>
    <s v="E"/>
    <n v="1"/>
    <n v="162"/>
    <n v="80"/>
    <n v="92"/>
    <n v="70"/>
    <s v="Y"/>
    <x v="1"/>
    <x v="1"/>
    <x v="1"/>
    <x v="2"/>
    <n v="1"/>
    <n v="871"/>
    <n v="5628"/>
    <n v="1621"/>
    <n v="293"/>
    <n v="28"/>
    <n v="162"/>
    <n v="632"/>
    <n v="909"/>
    <n v="96"/>
    <n v="46"/>
    <n v="41"/>
    <n v="72"/>
    <n v="787"/>
    <n v="744"/>
    <n v="4.6500000000000004"/>
    <n v="6"/>
    <n v="9"/>
    <n v="52"/>
    <n v="4320"/>
    <n v="1469"/>
    <n v="143"/>
    <n v="610"/>
    <n v="1139"/>
    <n v="91"/>
    <n v="146"/>
    <n v="0.98499999999999999"/>
    <x v="96"/>
    <s v="Yankee Stadium II"/>
    <n v="2250877"/>
    <n v="101"/>
    <n v="100"/>
    <s v="NYY"/>
    <s v="NYA"/>
    <s v="NYA"/>
  </r>
  <r>
    <x v="125"/>
    <x v="1"/>
    <x v="1"/>
    <x v="1"/>
    <s v="NYN"/>
    <s v="NYM"/>
    <x v="90"/>
    <s v="E"/>
    <n v="4"/>
    <n v="162"/>
    <n v="81"/>
    <n v="71"/>
    <n v="91"/>
    <s v="N"/>
    <x v="1"/>
    <x v="0"/>
    <x v="0"/>
    <x v="1"/>
    <n v="0"/>
    <n v="746"/>
    <n v="5618"/>
    <n v="1515"/>
    <n v="267"/>
    <n v="47"/>
    <n v="147"/>
    <n v="445"/>
    <n v="1069"/>
    <n v="97"/>
    <n v="48"/>
    <n v="33"/>
    <n v="49"/>
    <n v="779"/>
    <n v="675"/>
    <n v="4.22"/>
    <n v="10"/>
    <n v="10"/>
    <n v="41"/>
    <n v="4320"/>
    <n v="1517"/>
    <n v="159"/>
    <n v="532"/>
    <n v="999"/>
    <n v="159"/>
    <n v="163"/>
    <n v="0.97399999999999998"/>
    <x v="119"/>
    <s v="Shea Stadium"/>
    <n v="1588323"/>
    <n v="95"/>
    <n v="95"/>
    <s v="NYM"/>
    <s v="NYN"/>
    <s v="NYN"/>
  </r>
  <r>
    <x v="125"/>
    <x v="1"/>
    <x v="1"/>
    <x v="5"/>
    <s v="OAK"/>
    <s v="OAK"/>
    <x v="78"/>
    <s v="W"/>
    <n v="3"/>
    <n v="162"/>
    <n v="81"/>
    <n v="78"/>
    <n v="84"/>
    <s v="N"/>
    <x v="1"/>
    <x v="0"/>
    <x v="0"/>
    <x v="1"/>
    <n v="0"/>
    <n v="861"/>
    <n v="5630"/>
    <n v="1492"/>
    <n v="283"/>
    <n v="21"/>
    <n v="243"/>
    <n v="640"/>
    <n v="1114"/>
    <n v="58"/>
    <n v="35"/>
    <n v="58"/>
    <n v="39"/>
    <n v="900"/>
    <n v="841"/>
    <n v="5.2"/>
    <n v="7"/>
    <n v="5"/>
    <n v="34"/>
    <n v="4369"/>
    <n v="1638"/>
    <n v="205"/>
    <n v="644"/>
    <n v="884"/>
    <n v="103"/>
    <n v="195"/>
    <n v="0.98399999999999999"/>
    <x v="123"/>
    <s v="Oakland Coliseum"/>
    <n v="1148380"/>
    <n v="101"/>
    <n v="102"/>
    <s v="OAK"/>
    <s v="OAK"/>
    <s v="OAK"/>
  </r>
  <r>
    <x v="125"/>
    <x v="1"/>
    <x v="1"/>
    <x v="1"/>
    <s v="PHI"/>
    <s v="PHI"/>
    <x v="44"/>
    <s v="E"/>
    <n v="5"/>
    <n v="162"/>
    <n v="81"/>
    <n v="67"/>
    <n v="95"/>
    <s v="N"/>
    <x v="1"/>
    <x v="0"/>
    <x v="0"/>
    <x v="1"/>
    <n v="0"/>
    <n v="650"/>
    <n v="5499"/>
    <n v="1405"/>
    <n v="249"/>
    <n v="39"/>
    <n v="132"/>
    <n v="536"/>
    <n v="1092"/>
    <n v="117"/>
    <n v="41"/>
    <n v="45"/>
    <n v="37"/>
    <n v="790"/>
    <n v="708"/>
    <n v="4.4800000000000004"/>
    <n v="12"/>
    <n v="6"/>
    <n v="42"/>
    <n v="4270"/>
    <n v="1463"/>
    <n v="160"/>
    <n v="510"/>
    <n v="1044"/>
    <n v="116"/>
    <n v="145"/>
    <n v="0.98099999999999998"/>
    <x v="71"/>
    <s v="Veterans Stadium"/>
    <n v="1801677"/>
    <n v="100"/>
    <n v="101"/>
    <s v="PHI"/>
    <s v="PHI"/>
    <s v="PHI"/>
  </r>
  <r>
    <x v="125"/>
    <x v="1"/>
    <x v="1"/>
    <x v="1"/>
    <s v="PIT"/>
    <s v="PIT"/>
    <x v="39"/>
    <s v="C"/>
    <n v="5"/>
    <n v="162"/>
    <n v="80"/>
    <n v="73"/>
    <n v="89"/>
    <s v="N"/>
    <x v="1"/>
    <x v="0"/>
    <x v="0"/>
    <x v="1"/>
    <n v="0"/>
    <n v="776"/>
    <n v="5665"/>
    <n v="1509"/>
    <n v="319"/>
    <n v="33"/>
    <n v="138"/>
    <n v="510"/>
    <n v="989"/>
    <n v="126"/>
    <n v="49"/>
    <n v="40"/>
    <n v="49"/>
    <n v="833"/>
    <n v="744"/>
    <n v="4.6100000000000003"/>
    <n v="5"/>
    <n v="7"/>
    <n v="37"/>
    <n v="4360"/>
    <n v="1602"/>
    <n v="183"/>
    <n v="479"/>
    <n v="1044"/>
    <n v="128"/>
    <n v="144"/>
    <n v="0.98"/>
    <x v="77"/>
    <s v="Three Rivers Stadium"/>
    <n v="1332150"/>
    <n v="104"/>
    <n v="104"/>
    <s v="PIT"/>
    <s v="PIT"/>
    <s v="PIT"/>
  </r>
  <r>
    <x v="125"/>
    <x v="1"/>
    <x v="1"/>
    <x v="1"/>
    <s v="SDN"/>
    <s v="SDP"/>
    <x v="92"/>
    <s v="W"/>
    <n v="1"/>
    <n v="162"/>
    <n v="81"/>
    <n v="91"/>
    <n v="71"/>
    <s v="Y"/>
    <x v="1"/>
    <x v="0"/>
    <x v="0"/>
    <x v="1"/>
    <n v="0"/>
    <n v="771"/>
    <n v="5655"/>
    <n v="1499"/>
    <n v="285"/>
    <n v="24"/>
    <n v="147"/>
    <n v="601"/>
    <n v="1014"/>
    <n v="109"/>
    <n v="55"/>
    <n v="50"/>
    <n v="52"/>
    <n v="682"/>
    <n v="616"/>
    <n v="3.72"/>
    <n v="5"/>
    <n v="11"/>
    <n v="47"/>
    <n v="4467"/>
    <n v="1395"/>
    <n v="138"/>
    <n v="506"/>
    <n v="1194"/>
    <n v="118"/>
    <n v="136"/>
    <n v="0.98099999999999998"/>
    <x v="126"/>
    <s v="Jack Murphy Stadium"/>
    <n v="2187886"/>
    <n v="95"/>
    <n v="95"/>
    <s v="SDP"/>
    <s v="SDN"/>
    <s v="SDN"/>
  </r>
  <r>
    <x v="125"/>
    <x v="1"/>
    <x v="1"/>
    <x v="5"/>
    <s v="SEA"/>
    <s v="SEA"/>
    <x v="93"/>
    <s v="W"/>
    <n v="2"/>
    <n v="161"/>
    <n v="81"/>
    <n v="85"/>
    <n v="76"/>
    <s v="N"/>
    <x v="1"/>
    <x v="0"/>
    <x v="0"/>
    <x v="1"/>
    <n v="0"/>
    <n v="993"/>
    <n v="5668"/>
    <n v="1625"/>
    <n v="343"/>
    <n v="19"/>
    <n v="245"/>
    <n v="670"/>
    <n v="1052"/>
    <n v="90"/>
    <n v="39"/>
    <n v="75"/>
    <n v="58"/>
    <n v="895"/>
    <n v="829"/>
    <n v="5.21"/>
    <n v="4"/>
    <n v="4"/>
    <n v="34"/>
    <n v="4295"/>
    <n v="1562"/>
    <n v="216"/>
    <n v="605"/>
    <n v="1000"/>
    <n v="110"/>
    <n v="155"/>
    <n v="0.98199999999999998"/>
    <x v="129"/>
    <s v="Kingdome"/>
    <n v="2723850"/>
    <n v="100"/>
    <n v="99"/>
    <s v="SEA"/>
    <s v="SEA"/>
    <s v="SEA"/>
  </r>
  <r>
    <x v="125"/>
    <x v="1"/>
    <x v="1"/>
    <x v="1"/>
    <s v="SFN"/>
    <s v="SFG"/>
    <x v="42"/>
    <s v="W"/>
    <n v="4"/>
    <n v="162"/>
    <n v="82"/>
    <n v="68"/>
    <n v="94"/>
    <s v="N"/>
    <x v="1"/>
    <x v="0"/>
    <x v="0"/>
    <x v="1"/>
    <n v="0"/>
    <n v="752"/>
    <n v="5533"/>
    <n v="1400"/>
    <n v="245"/>
    <n v="21"/>
    <n v="153"/>
    <n v="615"/>
    <n v="1189"/>
    <n v="113"/>
    <n v="53"/>
    <n v="48"/>
    <n v="43"/>
    <n v="862"/>
    <n v="755"/>
    <n v="4.71"/>
    <n v="9"/>
    <n v="8"/>
    <n v="35"/>
    <n v="4327"/>
    <n v="1520"/>
    <n v="194"/>
    <n v="570"/>
    <n v="997"/>
    <n v="136"/>
    <n v="165"/>
    <n v="0.97799999999999998"/>
    <x v="115"/>
    <s v="Candlestick Park"/>
    <n v="1413922"/>
    <n v="95"/>
    <n v="96"/>
    <s v="SFG"/>
    <s v="SFN"/>
    <s v="SFN"/>
  </r>
  <r>
    <x v="125"/>
    <x v="1"/>
    <x v="1"/>
    <x v="1"/>
    <s v="SLN"/>
    <s v="STL"/>
    <x v="40"/>
    <s v="C"/>
    <n v="1"/>
    <n v="162"/>
    <n v="81"/>
    <n v="88"/>
    <n v="74"/>
    <s v="Y"/>
    <x v="1"/>
    <x v="0"/>
    <x v="0"/>
    <x v="1"/>
    <n v="0"/>
    <n v="759"/>
    <n v="5502"/>
    <n v="1468"/>
    <n v="281"/>
    <n v="31"/>
    <n v="142"/>
    <n v="495"/>
    <n v="1089"/>
    <n v="149"/>
    <n v="58"/>
    <n v="44"/>
    <n v="48"/>
    <n v="706"/>
    <n v="641"/>
    <n v="3.97"/>
    <n v="13"/>
    <n v="11"/>
    <n v="43"/>
    <n v="4357"/>
    <n v="1380"/>
    <n v="173"/>
    <n v="539"/>
    <n v="1050"/>
    <n v="125"/>
    <n v="139"/>
    <n v="0.98"/>
    <x v="83"/>
    <s v="Busch Stadium II"/>
    <n v="2654718"/>
    <n v="100"/>
    <n v="100"/>
    <s v="STL"/>
    <s v="SLN"/>
    <s v="SLN"/>
  </r>
  <r>
    <x v="125"/>
    <x v="1"/>
    <x v="1"/>
    <x v="5"/>
    <s v="TEX"/>
    <s v="TEX"/>
    <x v="88"/>
    <s v="W"/>
    <n v="1"/>
    <n v="163"/>
    <n v="81"/>
    <n v="90"/>
    <n v="72"/>
    <s v="Y"/>
    <x v="1"/>
    <x v="0"/>
    <x v="0"/>
    <x v="1"/>
    <n v="0"/>
    <n v="928"/>
    <n v="5702"/>
    <n v="1622"/>
    <n v="323"/>
    <n v="32"/>
    <n v="221"/>
    <n v="660"/>
    <n v="1041"/>
    <n v="83"/>
    <n v="26"/>
    <n v="31"/>
    <n v="69"/>
    <n v="799"/>
    <n v="749"/>
    <n v="4.6500000000000004"/>
    <n v="19"/>
    <n v="6"/>
    <n v="43"/>
    <n v="4348"/>
    <n v="1569"/>
    <n v="168"/>
    <n v="582"/>
    <n v="976"/>
    <n v="87"/>
    <n v="150"/>
    <n v="0.98599999999999999"/>
    <x v="128"/>
    <s v="The Ballpark at Arlington"/>
    <n v="2889020"/>
    <n v="105"/>
    <n v="105"/>
    <s v="TEX"/>
    <s v="TEX"/>
    <s v="TEX"/>
  </r>
  <r>
    <x v="125"/>
    <x v="1"/>
    <x v="1"/>
    <x v="5"/>
    <s v="TOR"/>
    <s v="TOR"/>
    <x v="94"/>
    <s v="E"/>
    <n v="4"/>
    <n v="162"/>
    <n v="81"/>
    <n v="74"/>
    <n v="88"/>
    <s v="N"/>
    <x v="1"/>
    <x v="0"/>
    <x v="0"/>
    <x v="1"/>
    <n v="0"/>
    <n v="766"/>
    <n v="5599"/>
    <n v="1451"/>
    <n v="302"/>
    <n v="35"/>
    <n v="177"/>
    <n v="529"/>
    <n v="1105"/>
    <n v="116"/>
    <n v="38"/>
    <n v="92"/>
    <n v="37"/>
    <n v="809"/>
    <n v="734"/>
    <n v="4.57"/>
    <n v="19"/>
    <n v="7"/>
    <n v="35"/>
    <n v="4337"/>
    <n v="1476"/>
    <n v="187"/>
    <n v="610"/>
    <n v="1033"/>
    <n v="110"/>
    <n v="187"/>
    <n v="0.98199999999999998"/>
    <x v="130"/>
    <s v="Skydome"/>
    <n v="2559573"/>
    <n v="99"/>
    <n v="100"/>
    <s v="TOR"/>
    <s v="TOR"/>
    <s v="TOR"/>
  </r>
  <r>
    <x v="126"/>
    <x v="1"/>
    <x v="1"/>
    <x v="5"/>
    <s v="ANA"/>
    <s v="ANA"/>
    <x v="87"/>
    <s v="W"/>
    <n v="2"/>
    <n v="162"/>
    <n v="82"/>
    <n v="84"/>
    <n v="78"/>
    <s v="N"/>
    <x v="1"/>
    <x v="0"/>
    <x v="0"/>
    <x v="1"/>
    <n v="0"/>
    <n v="829"/>
    <n v="5628"/>
    <n v="1531"/>
    <n v="279"/>
    <n v="25"/>
    <n v="161"/>
    <n v="617"/>
    <n v="953"/>
    <n v="126"/>
    <n v="72"/>
    <n v="45"/>
    <n v="57"/>
    <n v="794"/>
    <n v="730"/>
    <n v="4.5199999999999996"/>
    <n v="9"/>
    <n v="5"/>
    <n v="39"/>
    <n v="4364"/>
    <n v="1506"/>
    <n v="202"/>
    <n v="605"/>
    <n v="1050"/>
    <n v="123"/>
    <n v="140"/>
    <n v="0.98"/>
    <x v="133"/>
    <s v="Edison International Field"/>
    <n v="1767330"/>
    <n v="102"/>
    <n v="102"/>
    <s v="ANA"/>
    <s v="ANA"/>
    <s v="ANA"/>
  </r>
  <r>
    <x v="126"/>
    <x v="1"/>
    <x v="1"/>
    <x v="1"/>
    <s v="ATL"/>
    <s v="ATL"/>
    <x v="24"/>
    <s v="E"/>
    <n v="1"/>
    <n v="162"/>
    <n v="81"/>
    <n v="101"/>
    <n v="61"/>
    <s v="Y"/>
    <x v="1"/>
    <x v="0"/>
    <x v="0"/>
    <x v="1"/>
    <n v="0"/>
    <n v="791"/>
    <n v="5528"/>
    <n v="1490"/>
    <n v="268"/>
    <n v="37"/>
    <n v="174"/>
    <n v="597"/>
    <n v="1160"/>
    <n v="108"/>
    <n v="58"/>
    <n v="52"/>
    <n v="52"/>
    <n v="581"/>
    <n v="518"/>
    <n v="3.18"/>
    <n v="21"/>
    <n v="17"/>
    <n v="37"/>
    <n v="4397"/>
    <n v="1319"/>
    <n v="111"/>
    <n v="450"/>
    <n v="1196"/>
    <n v="114"/>
    <n v="136"/>
    <n v="0.98199999999999998"/>
    <x v="122"/>
    <s v="Turner Field"/>
    <n v="3464488"/>
    <n v="102"/>
    <n v="99"/>
    <s v="ATL"/>
    <s v="ATL"/>
    <s v="ATL"/>
  </r>
  <r>
    <x v="126"/>
    <x v="1"/>
    <x v="1"/>
    <x v="5"/>
    <s v="BAL"/>
    <s v="BAL"/>
    <x v="37"/>
    <s v="E"/>
    <n v="1"/>
    <n v="162"/>
    <n v="81"/>
    <n v="98"/>
    <n v="64"/>
    <s v="Y"/>
    <x v="1"/>
    <x v="0"/>
    <x v="0"/>
    <x v="1"/>
    <n v="0"/>
    <n v="812"/>
    <n v="5584"/>
    <n v="1498"/>
    <n v="264"/>
    <n v="22"/>
    <n v="196"/>
    <n v="586"/>
    <n v="952"/>
    <n v="63"/>
    <n v="26"/>
    <n v="65"/>
    <n v="59"/>
    <n v="681"/>
    <n v="635"/>
    <n v="3.91"/>
    <n v="8"/>
    <n v="10"/>
    <n v="59"/>
    <n v="4383"/>
    <n v="1404"/>
    <n v="164"/>
    <n v="563"/>
    <n v="1139"/>
    <n v="97"/>
    <n v="148"/>
    <n v="0.98399999999999999"/>
    <x v="36"/>
    <s v="Oriole Park at Camden Yards"/>
    <n v="3711132"/>
    <n v="97"/>
    <n v="96"/>
    <s v="BAL"/>
    <s v="BAL"/>
    <s v="BAL"/>
  </r>
  <r>
    <x v="126"/>
    <x v="1"/>
    <x v="1"/>
    <x v="5"/>
    <s v="BOS"/>
    <s v="BOS"/>
    <x v="74"/>
    <s v="E"/>
    <n v="4"/>
    <n v="162"/>
    <n v="81"/>
    <n v="78"/>
    <n v="84"/>
    <s v="N"/>
    <x v="1"/>
    <x v="0"/>
    <x v="0"/>
    <x v="1"/>
    <n v="0"/>
    <n v="851"/>
    <n v="5781"/>
    <n v="1684"/>
    <n v="373"/>
    <n v="32"/>
    <n v="185"/>
    <n v="514"/>
    <n v="1044"/>
    <n v="68"/>
    <n v="48"/>
    <n v="59"/>
    <n v="55"/>
    <n v="857"/>
    <n v="782"/>
    <n v="4.8499999999999996"/>
    <n v="7"/>
    <n v="4"/>
    <n v="40"/>
    <n v="4355"/>
    <n v="1569"/>
    <n v="149"/>
    <n v="611"/>
    <n v="987"/>
    <n v="135"/>
    <n v="179"/>
    <n v="0.97799999999999998"/>
    <x v="92"/>
    <s v="Fenway Park II"/>
    <n v="2226136"/>
    <n v="102"/>
    <n v="102"/>
    <s v="BOS"/>
    <s v="BOS"/>
    <s v="BOS"/>
  </r>
  <r>
    <x v="126"/>
    <x v="1"/>
    <x v="1"/>
    <x v="5"/>
    <s v="CHA"/>
    <s v="CHW"/>
    <x v="75"/>
    <s v="C"/>
    <n v="2"/>
    <n v="161"/>
    <n v="81"/>
    <n v="80"/>
    <n v="81"/>
    <s v="N"/>
    <x v="1"/>
    <x v="0"/>
    <x v="0"/>
    <x v="1"/>
    <n v="0"/>
    <n v="779"/>
    <n v="5491"/>
    <n v="1498"/>
    <n v="260"/>
    <n v="28"/>
    <n v="158"/>
    <n v="569"/>
    <n v="901"/>
    <n v="106"/>
    <n v="52"/>
    <n v="33"/>
    <n v="60"/>
    <n v="833"/>
    <n v="748"/>
    <n v="4.7300000000000004"/>
    <n v="6"/>
    <n v="7"/>
    <n v="52"/>
    <n v="4267"/>
    <n v="1505"/>
    <n v="175"/>
    <n v="575"/>
    <n v="961"/>
    <n v="127"/>
    <n v="131"/>
    <n v="0.97799999999999998"/>
    <x v="85"/>
    <s v="Comiskey Park II"/>
    <n v="1864782"/>
    <n v="96"/>
    <n v="96"/>
    <s v="CHW"/>
    <s v="CHA"/>
    <s v="CHA"/>
  </r>
  <r>
    <x v="126"/>
    <x v="1"/>
    <x v="1"/>
    <x v="1"/>
    <s v="CHN"/>
    <s v="CHC"/>
    <x v="25"/>
    <s v="C"/>
    <n v="5"/>
    <n v="162"/>
    <n v="81"/>
    <n v="68"/>
    <n v="94"/>
    <s v="N"/>
    <x v="1"/>
    <x v="0"/>
    <x v="0"/>
    <x v="1"/>
    <n v="0"/>
    <n v="687"/>
    <n v="5489"/>
    <n v="1444"/>
    <n v="269"/>
    <n v="39"/>
    <n v="127"/>
    <n v="451"/>
    <n v="1003"/>
    <n v="116"/>
    <n v="60"/>
    <n v="34"/>
    <n v="38"/>
    <n v="759"/>
    <n v="705"/>
    <n v="4.4400000000000004"/>
    <n v="6"/>
    <n v="4"/>
    <n v="37"/>
    <n v="4287"/>
    <n v="1451"/>
    <n v="185"/>
    <n v="590"/>
    <n v="1072"/>
    <n v="112"/>
    <n v="117"/>
    <n v="0.98099999999999998"/>
    <x v="88"/>
    <s v="Wrigley Field"/>
    <n v="2190308"/>
    <n v="102"/>
    <n v="102"/>
    <s v="CHC"/>
    <s v="CHN"/>
    <s v="CHN"/>
  </r>
  <r>
    <x v="126"/>
    <x v="1"/>
    <x v="1"/>
    <x v="1"/>
    <s v="CIN"/>
    <s v="CIN"/>
    <x v="26"/>
    <s v="C"/>
    <n v="3"/>
    <n v="162"/>
    <n v="81"/>
    <n v="76"/>
    <n v="86"/>
    <s v="N"/>
    <x v="1"/>
    <x v="0"/>
    <x v="0"/>
    <x v="1"/>
    <n v="0"/>
    <n v="651"/>
    <n v="5484"/>
    <n v="1386"/>
    <n v="269"/>
    <n v="27"/>
    <n v="142"/>
    <n v="518"/>
    <n v="1113"/>
    <n v="190"/>
    <n v="67"/>
    <n v="45"/>
    <n v="30"/>
    <n v="764"/>
    <n v="710"/>
    <n v="4.41"/>
    <n v="5"/>
    <n v="8"/>
    <n v="49"/>
    <n v="4347"/>
    <n v="1408"/>
    <n v="173"/>
    <n v="558"/>
    <n v="1159"/>
    <n v="106"/>
    <n v="129"/>
    <n v="0.98199999999999998"/>
    <x v="25"/>
    <s v="Cinergy Field"/>
    <n v="1785788"/>
    <n v="102"/>
    <n v="102"/>
    <s v="CIN"/>
    <s v="CIN"/>
    <s v="CIN"/>
  </r>
  <r>
    <x v="126"/>
    <x v="1"/>
    <x v="1"/>
    <x v="5"/>
    <s v="CLE"/>
    <s v="CLE"/>
    <x v="76"/>
    <s v="C"/>
    <n v="1"/>
    <n v="161"/>
    <n v="81"/>
    <n v="86"/>
    <n v="75"/>
    <s v="Y"/>
    <x v="1"/>
    <x v="1"/>
    <x v="1"/>
    <x v="1"/>
    <n v="0"/>
    <n v="868"/>
    <n v="5556"/>
    <n v="1589"/>
    <n v="301"/>
    <n v="22"/>
    <n v="220"/>
    <n v="617"/>
    <n v="955"/>
    <n v="118"/>
    <n v="59"/>
    <n v="37"/>
    <n v="49"/>
    <n v="815"/>
    <n v="749"/>
    <n v="4.7300000000000004"/>
    <n v="4"/>
    <n v="3"/>
    <n v="39"/>
    <n v="4277"/>
    <n v="1528"/>
    <n v="181"/>
    <n v="575"/>
    <n v="1036"/>
    <n v="106"/>
    <n v="159"/>
    <n v="0.98299999999999998"/>
    <x v="107"/>
    <s v="Jacobs Field"/>
    <n v="3404750"/>
    <n v="103"/>
    <n v="102"/>
    <s v="CLE"/>
    <s v="CLE"/>
    <s v="CLE"/>
  </r>
  <r>
    <x v="126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923"/>
    <n v="5603"/>
    <n v="1611"/>
    <n v="269"/>
    <n v="40"/>
    <n v="239"/>
    <n v="562"/>
    <n v="1060"/>
    <n v="137"/>
    <n v="65"/>
    <n v="63"/>
    <n v="35"/>
    <n v="908"/>
    <n v="836"/>
    <n v="5.25"/>
    <n v="9"/>
    <n v="5"/>
    <n v="38"/>
    <n v="4298"/>
    <n v="1697"/>
    <n v="196"/>
    <n v="566"/>
    <n v="870"/>
    <n v="111"/>
    <n v="202"/>
    <n v="0.98299999999999998"/>
    <x v="131"/>
    <s v="Coors Field"/>
    <n v="3888453"/>
    <n v="122"/>
    <n v="123"/>
    <s v="COL"/>
    <s v="COL"/>
    <s v="COL"/>
  </r>
  <r>
    <x v="126"/>
    <x v="1"/>
    <x v="1"/>
    <x v="5"/>
    <s v="DET"/>
    <s v="DET"/>
    <x v="77"/>
    <s v="E"/>
    <n v="3"/>
    <n v="162"/>
    <n v="81"/>
    <n v="79"/>
    <n v="83"/>
    <s v="N"/>
    <x v="1"/>
    <x v="0"/>
    <x v="0"/>
    <x v="1"/>
    <n v="0"/>
    <n v="784"/>
    <n v="5481"/>
    <n v="1415"/>
    <n v="268"/>
    <n v="32"/>
    <n v="176"/>
    <n v="578"/>
    <n v="1164"/>
    <n v="161"/>
    <n v="72"/>
    <n v="49"/>
    <n v="47"/>
    <n v="790"/>
    <n v="732"/>
    <n v="4.5599999999999996"/>
    <n v="13"/>
    <n v="8"/>
    <n v="42"/>
    <n v="4337"/>
    <n v="1476"/>
    <n v="178"/>
    <n v="552"/>
    <n v="982"/>
    <n v="92"/>
    <n v="146"/>
    <n v="0.98499999999999999"/>
    <x v="86"/>
    <s v="Tiger Stadium"/>
    <n v="1365157"/>
    <n v="99"/>
    <n v="100"/>
    <s v="DET"/>
    <s v="DET"/>
    <s v="DET"/>
  </r>
  <r>
    <x v="126"/>
    <x v="1"/>
    <x v="1"/>
    <x v="1"/>
    <s v="FLO"/>
    <s v="FLA"/>
    <x v="96"/>
    <s v="E"/>
    <n v="2"/>
    <n v="162"/>
    <n v="81"/>
    <n v="92"/>
    <n v="70"/>
    <s v="N"/>
    <x v="2"/>
    <x v="1"/>
    <x v="1"/>
    <x v="2"/>
    <n v="1"/>
    <n v="740"/>
    <n v="5439"/>
    <n v="1410"/>
    <n v="272"/>
    <n v="28"/>
    <n v="136"/>
    <n v="686"/>
    <n v="1074"/>
    <n v="115"/>
    <n v="58"/>
    <n v="61"/>
    <n v="42"/>
    <n v="669"/>
    <n v="615"/>
    <n v="3.83"/>
    <n v="12"/>
    <n v="10"/>
    <n v="39"/>
    <n v="4340"/>
    <n v="1353"/>
    <n v="131"/>
    <n v="639"/>
    <n v="1188"/>
    <n v="116"/>
    <n v="167"/>
    <n v="0.98099999999999998"/>
    <x v="132"/>
    <s v="Joe Robbie Stadium"/>
    <n v="2364387"/>
    <n v="95"/>
    <n v="96"/>
    <s v="FLA"/>
    <s v="FLO"/>
    <s v="FLO"/>
  </r>
  <r>
    <x v="126"/>
    <x v="1"/>
    <x v="1"/>
    <x v="1"/>
    <s v="HOU"/>
    <s v="HOU"/>
    <x v="89"/>
    <s v="C"/>
    <n v="1"/>
    <n v="162"/>
    <n v="81"/>
    <n v="84"/>
    <n v="78"/>
    <s v="Y"/>
    <x v="1"/>
    <x v="0"/>
    <x v="0"/>
    <x v="1"/>
    <n v="0"/>
    <n v="777"/>
    <n v="5502"/>
    <n v="1427"/>
    <n v="314"/>
    <n v="40"/>
    <n v="133"/>
    <n v="633"/>
    <n v="1085"/>
    <n v="171"/>
    <n v="74"/>
    <n v="100"/>
    <n v="53"/>
    <n v="660"/>
    <n v="594"/>
    <n v="3.66"/>
    <n v="16"/>
    <n v="12"/>
    <n v="37"/>
    <n v="4377"/>
    <n v="1379"/>
    <n v="134"/>
    <n v="511"/>
    <n v="1138"/>
    <n v="131"/>
    <n v="169"/>
    <n v="0.97899999999999998"/>
    <x v="121"/>
    <s v="Astrodome"/>
    <n v="2046781"/>
    <n v="96"/>
    <n v="95"/>
    <s v="HOU"/>
    <s v="HOU"/>
    <s v="HOU"/>
  </r>
  <r>
    <x v="126"/>
    <x v="1"/>
    <x v="1"/>
    <x v="5"/>
    <s v="KCA"/>
    <s v="KCR"/>
    <x v="91"/>
    <s v="C"/>
    <n v="5"/>
    <n v="161"/>
    <n v="80"/>
    <n v="67"/>
    <n v="94"/>
    <s v="N"/>
    <x v="1"/>
    <x v="0"/>
    <x v="0"/>
    <x v="1"/>
    <n v="0"/>
    <n v="747"/>
    <n v="5599"/>
    <n v="1478"/>
    <n v="256"/>
    <n v="35"/>
    <n v="158"/>
    <n v="561"/>
    <n v="1061"/>
    <n v="130"/>
    <n v="66"/>
    <n v="42"/>
    <n v="42"/>
    <n v="820"/>
    <n v="753"/>
    <n v="4.7"/>
    <n v="11"/>
    <n v="5"/>
    <n v="29"/>
    <n v="4329"/>
    <n v="1530"/>
    <n v="186"/>
    <n v="531"/>
    <n v="961"/>
    <n v="91"/>
    <n v="168"/>
    <n v="0.98499999999999999"/>
    <x v="124"/>
    <s v="Kauffman Stadium"/>
    <n v="1517638"/>
    <n v="101"/>
    <n v="102"/>
    <s v="KCR"/>
    <s v="KCA"/>
    <s v="KCA"/>
  </r>
  <r>
    <x v="126"/>
    <x v="1"/>
    <x v="1"/>
    <x v="1"/>
    <s v="LAN"/>
    <s v="LAD"/>
    <x v="47"/>
    <s v="W"/>
    <n v="2"/>
    <n v="162"/>
    <n v="81"/>
    <n v="88"/>
    <n v="74"/>
    <s v="N"/>
    <x v="1"/>
    <x v="0"/>
    <x v="0"/>
    <x v="1"/>
    <n v="0"/>
    <n v="742"/>
    <n v="5544"/>
    <n v="1488"/>
    <n v="242"/>
    <n v="33"/>
    <n v="174"/>
    <n v="498"/>
    <n v="1079"/>
    <n v="131"/>
    <n v="64"/>
    <n v="33"/>
    <n v="36"/>
    <n v="645"/>
    <n v="587"/>
    <n v="3.62"/>
    <n v="6"/>
    <n v="6"/>
    <n v="45"/>
    <n v="4378"/>
    <n v="1325"/>
    <n v="163"/>
    <n v="546"/>
    <n v="1232"/>
    <n v="116"/>
    <n v="104"/>
    <n v="0.98099999999999998"/>
    <x v="114"/>
    <s v="Dodger Stadium"/>
    <n v="3319504"/>
    <n v="93"/>
    <n v="92"/>
    <s v="LAD"/>
    <s v="LAN"/>
    <s v="LAN"/>
  </r>
  <r>
    <x v="126"/>
    <x v="1"/>
    <x v="1"/>
    <x v="5"/>
    <s v="MIN"/>
    <s v="MIN"/>
    <x v="79"/>
    <s v="C"/>
    <n v="4"/>
    <n v="162"/>
    <n v="81"/>
    <n v="68"/>
    <n v="94"/>
    <s v="N"/>
    <x v="1"/>
    <x v="0"/>
    <x v="0"/>
    <x v="1"/>
    <n v="0"/>
    <n v="772"/>
    <n v="5634"/>
    <n v="1522"/>
    <n v="305"/>
    <n v="40"/>
    <n v="132"/>
    <n v="495"/>
    <n v="1121"/>
    <n v="151"/>
    <n v="52"/>
    <n v="60"/>
    <n v="56"/>
    <n v="861"/>
    <n v="796"/>
    <n v="5"/>
    <n v="10"/>
    <n v="4"/>
    <n v="30"/>
    <n v="4302"/>
    <n v="1596"/>
    <n v="187"/>
    <n v="495"/>
    <n v="908"/>
    <n v="101"/>
    <n v="170"/>
    <n v="0.98299999999999998"/>
    <x v="117"/>
    <s v="Hubert H Humphrey Metrodome"/>
    <n v="1411064"/>
    <n v="101"/>
    <n v="101"/>
    <s v="MIN"/>
    <s v="MIN"/>
    <s v="MIN"/>
  </r>
  <r>
    <x v="126"/>
    <x v="1"/>
    <x v="1"/>
    <x v="5"/>
    <s v="ML4"/>
    <s v="MIL"/>
    <x v="53"/>
    <s v="C"/>
    <n v="3"/>
    <n v="161"/>
    <n v="80"/>
    <n v="78"/>
    <n v="83"/>
    <s v="N"/>
    <x v="1"/>
    <x v="0"/>
    <x v="0"/>
    <x v="1"/>
    <n v="0"/>
    <n v="681"/>
    <n v="5444"/>
    <n v="1415"/>
    <n v="294"/>
    <n v="27"/>
    <n v="135"/>
    <n v="494"/>
    <n v="967"/>
    <n v="103"/>
    <n v="55"/>
    <n v="58"/>
    <n v="52"/>
    <n v="742"/>
    <n v="669"/>
    <n v="4.22"/>
    <n v="6"/>
    <n v="8"/>
    <n v="44"/>
    <n v="4282"/>
    <n v="1419"/>
    <n v="177"/>
    <n v="542"/>
    <n v="1016"/>
    <n v="121"/>
    <n v="171"/>
    <n v="0.98"/>
    <x v="53"/>
    <s v="County Stadium"/>
    <n v="1444027"/>
    <n v="101"/>
    <n v="102"/>
    <s v="MIL"/>
    <s v="MIL"/>
    <s v="MIL"/>
  </r>
  <r>
    <x v="126"/>
    <x v="1"/>
    <x v="1"/>
    <x v="1"/>
    <s v="MON"/>
    <s v="WSN"/>
    <x v="13"/>
    <s v="E"/>
    <n v="4"/>
    <n v="162"/>
    <n v="81"/>
    <n v="78"/>
    <n v="84"/>
    <s v="N"/>
    <x v="1"/>
    <x v="0"/>
    <x v="0"/>
    <x v="1"/>
    <n v="0"/>
    <n v="691"/>
    <n v="5526"/>
    <n v="1423"/>
    <n v="339"/>
    <n v="34"/>
    <n v="172"/>
    <n v="420"/>
    <n v="1084"/>
    <n v="75"/>
    <n v="46"/>
    <n v="73"/>
    <n v="40"/>
    <n v="740"/>
    <n v="665"/>
    <n v="4.1399999999999997"/>
    <n v="27"/>
    <n v="14"/>
    <n v="37"/>
    <n v="4341"/>
    <n v="1365"/>
    <n v="149"/>
    <n v="557"/>
    <n v="1138"/>
    <n v="132"/>
    <n v="150"/>
    <n v="0.97899999999999998"/>
    <x v="125"/>
    <s v="Stade Olympique"/>
    <n v="1497609"/>
    <n v="99"/>
    <n v="99"/>
    <s v="MON"/>
    <s v="MON"/>
    <s v="MON"/>
  </r>
  <r>
    <x v="126"/>
    <x v="1"/>
    <x v="1"/>
    <x v="5"/>
    <s v="NYA"/>
    <s v="NYY"/>
    <x v="73"/>
    <s v="E"/>
    <n v="2"/>
    <n v="162"/>
    <n v="80"/>
    <n v="96"/>
    <n v="66"/>
    <s v="N"/>
    <x v="2"/>
    <x v="0"/>
    <x v="0"/>
    <x v="1"/>
    <n v="0"/>
    <n v="891"/>
    <n v="5710"/>
    <n v="1636"/>
    <n v="325"/>
    <n v="23"/>
    <n v="161"/>
    <n v="676"/>
    <n v="954"/>
    <n v="99"/>
    <n v="58"/>
    <n v="37"/>
    <n v="70"/>
    <n v="688"/>
    <n v="626"/>
    <n v="3.84"/>
    <n v="11"/>
    <n v="10"/>
    <n v="51"/>
    <n v="4403"/>
    <n v="1463"/>
    <n v="144"/>
    <n v="532"/>
    <n v="1165"/>
    <n v="104"/>
    <n v="156"/>
    <n v="0.98299999999999998"/>
    <x v="96"/>
    <s v="Yankee Stadium II"/>
    <n v="2580325"/>
    <n v="100"/>
    <n v="98"/>
    <s v="NYY"/>
    <s v="NYA"/>
    <s v="NYA"/>
  </r>
  <r>
    <x v="126"/>
    <x v="1"/>
    <x v="1"/>
    <x v="1"/>
    <s v="NYN"/>
    <s v="NYM"/>
    <x v="90"/>
    <s v="E"/>
    <n v="3"/>
    <n v="162"/>
    <n v="81"/>
    <n v="88"/>
    <n v="74"/>
    <s v="N"/>
    <x v="1"/>
    <x v="0"/>
    <x v="0"/>
    <x v="1"/>
    <n v="0"/>
    <n v="777"/>
    <n v="5524"/>
    <n v="1448"/>
    <n v="274"/>
    <n v="28"/>
    <n v="153"/>
    <n v="550"/>
    <n v="1029"/>
    <n v="97"/>
    <n v="74"/>
    <n v="57"/>
    <n v="59"/>
    <n v="709"/>
    <n v="640"/>
    <n v="3.95"/>
    <n v="7"/>
    <n v="8"/>
    <n v="49"/>
    <n v="4378"/>
    <n v="1452"/>
    <n v="160"/>
    <n v="504"/>
    <n v="982"/>
    <n v="120"/>
    <n v="165"/>
    <n v="0.98099999999999998"/>
    <x v="119"/>
    <s v="Shea Stadium"/>
    <n v="1766174"/>
    <n v="97"/>
    <n v="97"/>
    <s v="NYM"/>
    <s v="NYN"/>
    <s v="NYN"/>
  </r>
  <r>
    <x v="126"/>
    <x v="1"/>
    <x v="1"/>
    <x v="5"/>
    <s v="OAK"/>
    <s v="OAK"/>
    <x v="78"/>
    <s v="W"/>
    <n v="4"/>
    <n v="162"/>
    <n v="81"/>
    <n v="65"/>
    <n v="97"/>
    <s v="N"/>
    <x v="1"/>
    <x v="0"/>
    <x v="0"/>
    <x v="1"/>
    <n v="0"/>
    <n v="764"/>
    <n v="5589"/>
    <n v="1451"/>
    <n v="274"/>
    <n v="23"/>
    <n v="197"/>
    <n v="642"/>
    <n v="1181"/>
    <n v="71"/>
    <n v="36"/>
    <n v="49"/>
    <n v="40"/>
    <n v="946"/>
    <n v="880"/>
    <n v="5.48"/>
    <n v="2"/>
    <n v="1"/>
    <n v="38"/>
    <n v="4336"/>
    <n v="1734"/>
    <n v="197"/>
    <n v="642"/>
    <n v="953"/>
    <n v="122"/>
    <n v="170"/>
    <n v="0.98"/>
    <x v="123"/>
    <s v="Oakland Coliseum"/>
    <n v="1264218"/>
    <n v="96"/>
    <n v="97"/>
    <s v="OAK"/>
    <s v="OAK"/>
    <s v="OAK"/>
  </r>
  <r>
    <x v="126"/>
    <x v="1"/>
    <x v="1"/>
    <x v="1"/>
    <s v="PHI"/>
    <s v="PHI"/>
    <x v="44"/>
    <s v="E"/>
    <n v="5"/>
    <n v="162"/>
    <n v="81"/>
    <n v="68"/>
    <n v="94"/>
    <s v="N"/>
    <x v="1"/>
    <x v="0"/>
    <x v="0"/>
    <x v="1"/>
    <n v="0"/>
    <n v="668"/>
    <n v="5443"/>
    <n v="1390"/>
    <n v="290"/>
    <n v="35"/>
    <n v="116"/>
    <n v="519"/>
    <n v="1032"/>
    <n v="92"/>
    <n v="56"/>
    <n v="40"/>
    <n v="50"/>
    <n v="840"/>
    <n v="765"/>
    <n v="4.8499999999999996"/>
    <n v="13"/>
    <n v="7"/>
    <n v="35"/>
    <n v="4261"/>
    <n v="1441"/>
    <n v="171"/>
    <n v="616"/>
    <n v="1209"/>
    <n v="108"/>
    <n v="134"/>
    <n v="0.98199999999999998"/>
    <x v="71"/>
    <s v="Veterans Stadium"/>
    <n v="1490638"/>
    <n v="100"/>
    <n v="101"/>
    <s v="PHI"/>
    <s v="PHI"/>
    <s v="PHI"/>
  </r>
  <r>
    <x v="126"/>
    <x v="1"/>
    <x v="1"/>
    <x v="1"/>
    <s v="PIT"/>
    <s v="PIT"/>
    <x v="39"/>
    <s v="C"/>
    <n v="2"/>
    <n v="162"/>
    <n v="81"/>
    <n v="79"/>
    <n v="83"/>
    <s v="N"/>
    <x v="1"/>
    <x v="0"/>
    <x v="0"/>
    <x v="1"/>
    <n v="0"/>
    <n v="725"/>
    <n v="5503"/>
    <n v="1440"/>
    <n v="291"/>
    <n v="52"/>
    <n v="129"/>
    <n v="481"/>
    <n v="1161"/>
    <n v="160"/>
    <n v="50"/>
    <n v="92"/>
    <n v="47"/>
    <n v="760"/>
    <n v="683"/>
    <n v="4.28"/>
    <n v="6"/>
    <n v="8"/>
    <n v="41"/>
    <n v="4308"/>
    <n v="1503"/>
    <n v="143"/>
    <n v="560"/>
    <n v="1080"/>
    <n v="131"/>
    <n v="149"/>
    <n v="0.97899999999999998"/>
    <x v="77"/>
    <s v="Three Rivers Stadium"/>
    <n v="1657022"/>
    <n v="103"/>
    <n v="103"/>
    <s v="PIT"/>
    <s v="PIT"/>
    <s v="PIT"/>
  </r>
  <r>
    <x v="126"/>
    <x v="1"/>
    <x v="1"/>
    <x v="1"/>
    <s v="SDN"/>
    <s v="SDP"/>
    <x v="92"/>
    <s v="W"/>
    <n v="4"/>
    <n v="162"/>
    <n v="81"/>
    <n v="76"/>
    <n v="86"/>
    <s v="N"/>
    <x v="1"/>
    <x v="0"/>
    <x v="0"/>
    <x v="1"/>
    <n v="0"/>
    <n v="795"/>
    <n v="5609"/>
    <n v="1519"/>
    <n v="275"/>
    <n v="16"/>
    <n v="152"/>
    <n v="604"/>
    <n v="1129"/>
    <n v="140"/>
    <n v="60"/>
    <n v="35"/>
    <n v="58"/>
    <n v="891"/>
    <n v="802"/>
    <n v="4.9800000000000004"/>
    <n v="5"/>
    <n v="2"/>
    <n v="43"/>
    <n v="4350"/>
    <n v="1581"/>
    <n v="172"/>
    <n v="596"/>
    <n v="1059"/>
    <n v="132"/>
    <n v="132"/>
    <n v="0.97899999999999998"/>
    <x v="126"/>
    <s v="Qualcomm Stadium"/>
    <n v="2089333"/>
    <n v="93"/>
    <n v="93"/>
    <s v="SDP"/>
    <s v="SDN"/>
    <s v="SDN"/>
  </r>
  <r>
    <x v="126"/>
    <x v="1"/>
    <x v="1"/>
    <x v="5"/>
    <s v="SEA"/>
    <s v="SEA"/>
    <x v="93"/>
    <s v="W"/>
    <n v="1"/>
    <n v="162"/>
    <n v="81"/>
    <n v="90"/>
    <n v="72"/>
    <s v="Y"/>
    <x v="1"/>
    <x v="0"/>
    <x v="0"/>
    <x v="1"/>
    <n v="0"/>
    <n v="925"/>
    <n v="5614"/>
    <n v="1574"/>
    <n v="312"/>
    <n v="21"/>
    <n v="264"/>
    <n v="626"/>
    <n v="1110"/>
    <n v="89"/>
    <n v="40"/>
    <n v="49"/>
    <n v="49"/>
    <n v="833"/>
    <n v="769"/>
    <n v="4.78"/>
    <n v="9"/>
    <n v="8"/>
    <n v="38"/>
    <n v="4343"/>
    <n v="1500"/>
    <n v="192"/>
    <n v="598"/>
    <n v="1207"/>
    <n v="126"/>
    <n v="143"/>
    <n v="0.97899999999999998"/>
    <x v="129"/>
    <s v="Kingdome"/>
    <n v="3192237"/>
    <n v="98"/>
    <n v="98"/>
    <s v="SEA"/>
    <s v="SEA"/>
    <s v="SEA"/>
  </r>
  <r>
    <x v="126"/>
    <x v="1"/>
    <x v="1"/>
    <x v="1"/>
    <s v="SFN"/>
    <s v="SFG"/>
    <x v="42"/>
    <s v="W"/>
    <n v="1"/>
    <n v="162"/>
    <n v="81"/>
    <n v="90"/>
    <n v="72"/>
    <s v="Y"/>
    <x v="1"/>
    <x v="0"/>
    <x v="0"/>
    <x v="1"/>
    <n v="0"/>
    <n v="784"/>
    <n v="5485"/>
    <n v="1415"/>
    <n v="266"/>
    <n v="37"/>
    <n v="172"/>
    <n v="642"/>
    <n v="1120"/>
    <n v="121"/>
    <n v="49"/>
    <n v="46"/>
    <n v="59"/>
    <n v="793"/>
    <n v="706"/>
    <n v="4.3899999999999997"/>
    <n v="5"/>
    <n v="9"/>
    <n v="45"/>
    <n v="4338"/>
    <n v="1494"/>
    <n v="160"/>
    <n v="578"/>
    <n v="1044"/>
    <n v="125"/>
    <n v="157"/>
    <n v="0.98"/>
    <x v="115"/>
    <s v="3Com Park"/>
    <n v="1690869"/>
    <n v="98"/>
    <n v="98"/>
    <s v="SFG"/>
    <s v="SFN"/>
    <s v="SFN"/>
  </r>
  <r>
    <x v="126"/>
    <x v="1"/>
    <x v="1"/>
    <x v="1"/>
    <s v="SLN"/>
    <s v="STL"/>
    <x v="40"/>
    <s v="C"/>
    <n v="4"/>
    <n v="162"/>
    <n v="81"/>
    <n v="73"/>
    <n v="89"/>
    <s v="N"/>
    <x v="1"/>
    <x v="0"/>
    <x v="0"/>
    <x v="1"/>
    <n v="0"/>
    <n v="689"/>
    <n v="5524"/>
    <n v="1409"/>
    <n v="269"/>
    <n v="39"/>
    <n v="144"/>
    <n v="543"/>
    <n v="1191"/>
    <n v="164"/>
    <n v="60"/>
    <n v="42"/>
    <n v="44"/>
    <n v="708"/>
    <n v="627"/>
    <n v="3.88"/>
    <n v="5"/>
    <n v="3"/>
    <n v="39"/>
    <n v="4367"/>
    <n v="1422"/>
    <n v="124"/>
    <n v="536"/>
    <n v="1130"/>
    <n v="123"/>
    <n v="156"/>
    <n v="0.98"/>
    <x v="83"/>
    <s v="Busch Stadium II"/>
    <n v="2634014"/>
    <n v="99"/>
    <n v="99"/>
    <s v="STL"/>
    <s v="SLN"/>
    <s v="SLN"/>
  </r>
  <r>
    <x v="126"/>
    <x v="1"/>
    <x v="1"/>
    <x v="5"/>
    <s v="TEX"/>
    <s v="TEX"/>
    <x v="88"/>
    <s v="W"/>
    <n v="3"/>
    <n v="162"/>
    <n v="81"/>
    <n v="77"/>
    <n v="85"/>
    <s v="N"/>
    <x v="1"/>
    <x v="0"/>
    <x v="0"/>
    <x v="1"/>
    <n v="0"/>
    <n v="807"/>
    <n v="5651"/>
    <n v="1547"/>
    <n v="311"/>
    <n v="27"/>
    <n v="187"/>
    <n v="500"/>
    <n v="1116"/>
    <n v="72"/>
    <n v="37"/>
    <n v="34"/>
    <n v="52"/>
    <n v="823"/>
    <n v="745"/>
    <n v="4.6900000000000004"/>
    <n v="8"/>
    <n v="9"/>
    <n v="33"/>
    <n v="4289"/>
    <n v="1598"/>
    <n v="169"/>
    <n v="541"/>
    <n v="925"/>
    <n v="121"/>
    <n v="155"/>
    <n v="0.98"/>
    <x v="128"/>
    <s v="The Ballpark at Arlington"/>
    <n v="2945228"/>
    <n v="105"/>
    <n v="105"/>
    <s v="TEX"/>
    <s v="TEX"/>
    <s v="TEX"/>
  </r>
  <r>
    <x v="126"/>
    <x v="1"/>
    <x v="1"/>
    <x v="5"/>
    <s v="TOR"/>
    <s v="TOR"/>
    <x v="94"/>
    <s v="E"/>
    <n v="5"/>
    <n v="162"/>
    <n v="81"/>
    <n v="76"/>
    <n v="86"/>
    <s v="N"/>
    <x v="1"/>
    <x v="0"/>
    <x v="0"/>
    <x v="1"/>
    <n v="0"/>
    <n v="654"/>
    <n v="5473"/>
    <n v="1333"/>
    <n v="275"/>
    <n v="41"/>
    <n v="147"/>
    <n v="487"/>
    <n v="1138"/>
    <n v="134"/>
    <n v="50"/>
    <n v="59"/>
    <n v="52"/>
    <n v="694"/>
    <n v="628"/>
    <n v="3.92"/>
    <n v="19"/>
    <n v="16"/>
    <n v="34"/>
    <n v="4328"/>
    <n v="1453"/>
    <n v="167"/>
    <n v="497"/>
    <n v="1150"/>
    <n v="94"/>
    <n v="150"/>
    <n v="0.98399999999999999"/>
    <x v="130"/>
    <s v="Skydome"/>
    <n v="2589297"/>
    <n v="99"/>
    <n v="99"/>
    <s v="TOR"/>
    <s v="TOR"/>
    <s v="TOR"/>
  </r>
  <r>
    <x v="127"/>
    <x v="1"/>
    <x v="1"/>
    <x v="5"/>
    <s v="ANA"/>
    <s v="ANA"/>
    <x v="87"/>
    <s v="W"/>
    <n v="2"/>
    <n v="162"/>
    <n v="81"/>
    <n v="85"/>
    <n v="77"/>
    <s v="N"/>
    <x v="1"/>
    <x v="0"/>
    <x v="0"/>
    <x v="1"/>
    <n v="0"/>
    <n v="787"/>
    <n v="5630"/>
    <n v="1530"/>
    <n v="314"/>
    <n v="27"/>
    <n v="147"/>
    <n v="510"/>
    <n v="1028"/>
    <n v="93"/>
    <n v="45"/>
    <n v="48"/>
    <n v="41"/>
    <n v="783"/>
    <n v="720"/>
    <n v="4.49"/>
    <n v="3"/>
    <n v="5"/>
    <n v="52"/>
    <n v="4332"/>
    <n v="1481"/>
    <n v="164"/>
    <n v="630"/>
    <n v="1091"/>
    <n v="106"/>
    <n v="146"/>
    <n v="0.98299999999999998"/>
    <x v="133"/>
    <s v="Edison International Field"/>
    <n v="2519280"/>
    <n v="102"/>
    <n v="102"/>
    <s v="ANA"/>
    <s v="ANA"/>
    <s v="ANA"/>
  </r>
  <r>
    <x v="127"/>
    <x v="1"/>
    <x v="1"/>
    <x v="1"/>
    <s v="ARI"/>
    <s v="ARI"/>
    <x v="97"/>
    <s v="W"/>
    <n v="5"/>
    <n v="162"/>
    <n v="81"/>
    <n v="65"/>
    <n v="97"/>
    <s v="N"/>
    <x v="1"/>
    <x v="0"/>
    <x v="0"/>
    <x v="1"/>
    <n v="0"/>
    <n v="665"/>
    <n v="5491"/>
    <n v="1353"/>
    <n v="235"/>
    <n v="46"/>
    <n v="159"/>
    <n v="489"/>
    <n v="1239"/>
    <n v="73"/>
    <n v="38"/>
    <n v="64"/>
    <n v="27"/>
    <n v="812"/>
    <n v="737"/>
    <n v="4.63"/>
    <n v="7"/>
    <n v="6"/>
    <n v="37"/>
    <n v="4297"/>
    <n v="1463"/>
    <n v="188"/>
    <n v="489"/>
    <n v="908"/>
    <n v="100"/>
    <n v="125"/>
    <n v="0.98399999999999999"/>
    <x v="134"/>
    <s v="Bank One Ballpark"/>
    <n v="3610290"/>
    <n v="100"/>
    <n v="99"/>
    <s v="ARI"/>
    <s v="ARI"/>
    <s v="ARI"/>
  </r>
  <r>
    <x v="127"/>
    <x v="1"/>
    <x v="1"/>
    <x v="1"/>
    <s v="ATL"/>
    <s v="ATL"/>
    <x v="24"/>
    <s v="E"/>
    <n v="1"/>
    <n v="162"/>
    <n v="81"/>
    <n v="106"/>
    <n v="56"/>
    <s v="Y"/>
    <x v="1"/>
    <x v="0"/>
    <x v="0"/>
    <x v="1"/>
    <n v="0"/>
    <n v="826"/>
    <n v="5484"/>
    <n v="1489"/>
    <n v="297"/>
    <n v="26"/>
    <n v="215"/>
    <n v="548"/>
    <n v="1062"/>
    <n v="98"/>
    <n v="43"/>
    <n v="61"/>
    <n v="46"/>
    <n v="581"/>
    <n v="520"/>
    <n v="3.25"/>
    <n v="24"/>
    <n v="23"/>
    <n v="45"/>
    <n v="4316"/>
    <n v="1291"/>
    <n v="117"/>
    <n v="467"/>
    <n v="1232"/>
    <n v="91"/>
    <n v="139"/>
    <n v="0.98499999999999999"/>
    <x v="122"/>
    <s v="Turner Field"/>
    <n v="3360860"/>
    <n v="100"/>
    <n v="98"/>
    <s v="ATL"/>
    <s v="ATL"/>
    <s v="ATL"/>
  </r>
  <r>
    <x v="127"/>
    <x v="1"/>
    <x v="1"/>
    <x v="5"/>
    <s v="BAL"/>
    <s v="BAL"/>
    <x v="37"/>
    <s v="E"/>
    <n v="4"/>
    <n v="162"/>
    <n v="81"/>
    <n v="79"/>
    <n v="83"/>
    <s v="N"/>
    <x v="1"/>
    <x v="0"/>
    <x v="0"/>
    <x v="1"/>
    <n v="0"/>
    <n v="817"/>
    <n v="5565"/>
    <n v="1520"/>
    <n v="303"/>
    <n v="11"/>
    <n v="214"/>
    <n v="593"/>
    <n v="903"/>
    <n v="86"/>
    <n v="48"/>
    <n v="58"/>
    <n v="44"/>
    <n v="785"/>
    <n v="754"/>
    <n v="4.74"/>
    <n v="16"/>
    <n v="10"/>
    <n v="37"/>
    <n v="4294"/>
    <n v="1505"/>
    <n v="169"/>
    <n v="535"/>
    <n v="1065"/>
    <n v="81"/>
    <n v="144"/>
    <n v="0.98699999999999999"/>
    <x v="36"/>
    <s v="Oriole Park at Camden Yards"/>
    <n v="3684650"/>
    <n v="98"/>
    <n v="97"/>
    <s v="BAL"/>
    <s v="BAL"/>
    <s v="BAL"/>
  </r>
  <r>
    <x v="127"/>
    <x v="1"/>
    <x v="1"/>
    <x v="5"/>
    <s v="BOS"/>
    <s v="BOS"/>
    <x v="74"/>
    <s v="E"/>
    <n v="2"/>
    <n v="162"/>
    <n v="81"/>
    <n v="92"/>
    <n v="70"/>
    <s v="N"/>
    <x v="2"/>
    <x v="0"/>
    <x v="0"/>
    <x v="1"/>
    <n v="0"/>
    <n v="876"/>
    <n v="5601"/>
    <n v="1568"/>
    <n v="338"/>
    <n v="35"/>
    <n v="205"/>
    <n v="541"/>
    <n v="1049"/>
    <n v="72"/>
    <n v="39"/>
    <n v="70"/>
    <n v="52"/>
    <n v="729"/>
    <n v="667"/>
    <n v="4.18"/>
    <n v="5"/>
    <n v="8"/>
    <n v="53"/>
    <n v="4308"/>
    <n v="1406"/>
    <n v="168"/>
    <n v="504"/>
    <n v="1025"/>
    <n v="105"/>
    <n v="128"/>
    <n v="0.98299999999999998"/>
    <x v="92"/>
    <s v="Fenway Park II"/>
    <n v="2314704"/>
    <n v="102"/>
    <n v="101"/>
    <s v="BOS"/>
    <s v="BOS"/>
    <s v="BOS"/>
  </r>
  <r>
    <x v="127"/>
    <x v="1"/>
    <x v="1"/>
    <x v="5"/>
    <s v="CHA"/>
    <s v="CHW"/>
    <x v="75"/>
    <s v="C"/>
    <n v="2"/>
    <n v="163"/>
    <n v="81"/>
    <n v="80"/>
    <n v="82"/>
    <s v="N"/>
    <x v="1"/>
    <x v="0"/>
    <x v="0"/>
    <x v="1"/>
    <n v="0"/>
    <n v="861"/>
    <n v="5585"/>
    <n v="1516"/>
    <n v="291"/>
    <n v="38"/>
    <n v="198"/>
    <n v="551"/>
    <n v="916"/>
    <n v="127"/>
    <n v="46"/>
    <n v="47"/>
    <n v="59"/>
    <n v="931"/>
    <n v="835"/>
    <n v="5.22"/>
    <n v="8"/>
    <n v="4"/>
    <n v="42"/>
    <n v="4316"/>
    <n v="1569"/>
    <n v="211"/>
    <n v="580"/>
    <n v="911"/>
    <n v="140"/>
    <n v="161"/>
    <n v="0.97699999999999998"/>
    <x v="85"/>
    <s v="Comiskey Park II"/>
    <n v="1391146"/>
    <n v="98"/>
    <n v="98"/>
    <s v="CHW"/>
    <s v="CHA"/>
    <s v="CHA"/>
  </r>
  <r>
    <x v="127"/>
    <x v="1"/>
    <x v="1"/>
    <x v="1"/>
    <s v="CHN"/>
    <s v="CHC"/>
    <x v="25"/>
    <s v="C"/>
    <n v="2"/>
    <n v="163"/>
    <n v="82"/>
    <n v="90"/>
    <n v="73"/>
    <s v="N"/>
    <x v="2"/>
    <x v="0"/>
    <x v="0"/>
    <x v="1"/>
    <n v="0"/>
    <n v="831"/>
    <n v="5649"/>
    <n v="1494"/>
    <n v="250"/>
    <n v="34"/>
    <n v="212"/>
    <n v="601"/>
    <n v="1223"/>
    <n v="65"/>
    <n v="44"/>
    <n v="39"/>
    <n v="37"/>
    <n v="792"/>
    <n v="733"/>
    <n v="4.47"/>
    <n v="7"/>
    <n v="7"/>
    <n v="56"/>
    <n v="4432"/>
    <n v="1528"/>
    <n v="180"/>
    <n v="575"/>
    <n v="1207"/>
    <n v="101"/>
    <n v="107"/>
    <n v="0.98399999999999999"/>
    <x v="88"/>
    <s v="Wrigley Field"/>
    <n v="2623194"/>
    <n v="103"/>
    <n v="103"/>
    <s v="CHC"/>
    <s v="CHN"/>
    <s v="CHN"/>
  </r>
  <r>
    <x v="127"/>
    <x v="1"/>
    <x v="1"/>
    <x v="1"/>
    <s v="CIN"/>
    <s v="CIN"/>
    <x v="26"/>
    <s v="C"/>
    <n v="4"/>
    <n v="162"/>
    <n v="81"/>
    <n v="77"/>
    <n v="85"/>
    <s v="N"/>
    <x v="1"/>
    <x v="0"/>
    <x v="0"/>
    <x v="1"/>
    <n v="0"/>
    <n v="750"/>
    <n v="5496"/>
    <n v="1441"/>
    <n v="298"/>
    <n v="28"/>
    <n v="138"/>
    <n v="608"/>
    <n v="1107"/>
    <n v="95"/>
    <n v="42"/>
    <n v="37"/>
    <n v="49"/>
    <n v="760"/>
    <n v="711"/>
    <n v="4.4400000000000004"/>
    <n v="6"/>
    <n v="8"/>
    <n v="42"/>
    <n v="4324"/>
    <n v="1400"/>
    <n v="170"/>
    <n v="573"/>
    <n v="1098"/>
    <n v="122"/>
    <n v="142"/>
    <n v="0.98"/>
    <x v="25"/>
    <s v="Cinergy Field"/>
    <n v="1793649"/>
    <n v="102"/>
    <n v="102"/>
    <s v="CIN"/>
    <s v="CIN"/>
    <s v="CIN"/>
  </r>
  <r>
    <x v="127"/>
    <x v="1"/>
    <x v="1"/>
    <x v="5"/>
    <s v="CLE"/>
    <s v="CLE"/>
    <x v="76"/>
    <s v="C"/>
    <n v="1"/>
    <n v="162"/>
    <n v="81"/>
    <n v="89"/>
    <n v="73"/>
    <s v="Y"/>
    <x v="1"/>
    <x v="0"/>
    <x v="0"/>
    <x v="1"/>
    <n v="0"/>
    <n v="850"/>
    <n v="5616"/>
    <n v="1530"/>
    <n v="334"/>
    <n v="30"/>
    <n v="198"/>
    <n v="630"/>
    <n v="1061"/>
    <n v="143"/>
    <n v="60"/>
    <n v="41"/>
    <n v="59"/>
    <n v="779"/>
    <n v="721"/>
    <n v="4.4400000000000004"/>
    <n v="9"/>
    <n v="4"/>
    <n v="47"/>
    <n v="4380"/>
    <n v="1552"/>
    <n v="171"/>
    <n v="563"/>
    <n v="1037"/>
    <n v="110"/>
    <n v="146"/>
    <n v="0.98199999999999998"/>
    <x v="107"/>
    <s v="Jacobs Field"/>
    <n v="3467299"/>
    <n v="103"/>
    <n v="102"/>
    <s v="CLE"/>
    <s v="CLE"/>
    <s v="CLE"/>
  </r>
  <r>
    <x v="127"/>
    <x v="1"/>
    <x v="1"/>
    <x v="1"/>
    <s v="COL"/>
    <s v="COL"/>
    <x v="95"/>
    <s v="W"/>
    <n v="4"/>
    <n v="162"/>
    <n v="81"/>
    <n v="77"/>
    <n v="85"/>
    <s v="N"/>
    <x v="1"/>
    <x v="0"/>
    <x v="0"/>
    <x v="1"/>
    <n v="0"/>
    <n v="826"/>
    <n v="5632"/>
    <n v="1640"/>
    <n v="333"/>
    <n v="36"/>
    <n v="183"/>
    <n v="469"/>
    <n v="949"/>
    <n v="67"/>
    <n v="47"/>
    <n v="37"/>
    <n v="41"/>
    <n v="855"/>
    <n v="794"/>
    <n v="4.99"/>
    <n v="9"/>
    <n v="5"/>
    <n v="36"/>
    <n v="4298"/>
    <n v="1583"/>
    <n v="174"/>
    <n v="562"/>
    <n v="951"/>
    <n v="102"/>
    <n v="193"/>
    <n v="0.98399999999999999"/>
    <x v="131"/>
    <s v="Coors Field"/>
    <n v="3792683"/>
    <n v="121"/>
    <n v="122"/>
    <s v="COL"/>
    <s v="COL"/>
    <s v="COL"/>
  </r>
  <r>
    <x v="127"/>
    <x v="1"/>
    <x v="1"/>
    <x v="5"/>
    <s v="DET"/>
    <s v="DET"/>
    <x v="77"/>
    <s v="C"/>
    <n v="5"/>
    <n v="162"/>
    <n v="81"/>
    <n v="65"/>
    <n v="97"/>
    <s v="N"/>
    <x v="1"/>
    <x v="0"/>
    <x v="0"/>
    <x v="1"/>
    <n v="0"/>
    <n v="722"/>
    <n v="5664"/>
    <n v="1494"/>
    <n v="306"/>
    <n v="29"/>
    <n v="165"/>
    <n v="455"/>
    <n v="1070"/>
    <n v="122"/>
    <n v="62"/>
    <n v="62"/>
    <n v="45"/>
    <n v="863"/>
    <n v="792"/>
    <n v="4.93"/>
    <n v="9"/>
    <n v="4"/>
    <n v="32"/>
    <n v="4339"/>
    <n v="1551"/>
    <n v="185"/>
    <n v="595"/>
    <n v="947"/>
    <n v="115"/>
    <n v="164"/>
    <n v="0.98199999999999998"/>
    <x v="86"/>
    <s v="Tiger Stadium"/>
    <n v="1409391"/>
    <n v="100"/>
    <n v="101"/>
    <s v="DET"/>
    <s v="DET"/>
    <s v="DET"/>
  </r>
  <r>
    <x v="127"/>
    <x v="1"/>
    <x v="1"/>
    <x v="1"/>
    <s v="FLO"/>
    <s v="FLA"/>
    <x v="96"/>
    <s v="E"/>
    <n v="5"/>
    <n v="162"/>
    <n v="81"/>
    <n v="54"/>
    <n v="108"/>
    <s v="N"/>
    <x v="1"/>
    <x v="0"/>
    <x v="0"/>
    <x v="1"/>
    <n v="0"/>
    <n v="667"/>
    <n v="5558"/>
    <n v="1381"/>
    <n v="277"/>
    <n v="36"/>
    <n v="114"/>
    <n v="525"/>
    <n v="1120"/>
    <n v="115"/>
    <n v="57"/>
    <n v="45"/>
    <n v="29"/>
    <n v="923"/>
    <n v="834"/>
    <n v="5.18"/>
    <n v="11"/>
    <n v="3"/>
    <n v="24"/>
    <n v="4349"/>
    <n v="1617"/>
    <n v="182"/>
    <n v="715"/>
    <n v="1016"/>
    <n v="129"/>
    <n v="177"/>
    <n v="0.97899999999999998"/>
    <x v="132"/>
    <s v="Joe Robbie Stadium"/>
    <n v="1730384"/>
    <n v="94"/>
    <n v="95"/>
    <s v="FLA"/>
    <s v="FLO"/>
    <s v="FLO"/>
  </r>
  <r>
    <x v="127"/>
    <x v="1"/>
    <x v="1"/>
    <x v="1"/>
    <s v="HOU"/>
    <s v="HOU"/>
    <x v="89"/>
    <s v="C"/>
    <n v="1"/>
    <n v="162"/>
    <n v="81"/>
    <n v="102"/>
    <n v="60"/>
    <s v="Y"/>
    <x v="1"/>
    <x v="0"/>
    <x v="0"/>
    <x v="1"/>
    <n v="0"/>
    <n v="874"/>
    <n v="5641"/>
    <n v="1578"/>
    <n v="326"/>
    <n v="28"/>
    <n v="166"/>
    <n v="621"/>
    <n v="1122"/>
    <n v="155"/>
    <n v="51"/>
    <n v="72"/>
    <n v="49"/>
    <n v="620"/>
    <n v="572"/>
    <n v="3.5"/>
    <n v="12"/>
    <n v="11"/>
    <n v="44"/>
    <n v="4414"/>
    <n v="1435"/>
    <n v="147"/>
    <n v="465"/>
    <n v="1187"/>
    <n v="108"/>
    <n v="144"/>
    <n v="0.98299999999999998"/>
    <x v="121"/>
    <s v="Astrodome"/>
    <n v="2458451"/>
    <n v="98"/>
    <n v="97"/>
    <s v="HOU"/>
    <s v="HOU"/>
    <s v="HOU"/>
  </r>
  <r>
    <x v="127"/>
    <x v="1"/>
    <x v="1"/>
    <x v="5"/>
    <s v="KCA"/>
    <s v="KCR"/>
    <x v="91"/>
    <s v="C"/>
    <n v="3"/>
    <n v="161"/>
    <n v="80"/>
    <n v="72"/>
    <n v="89"/>
    <s v="N"/>
    <x v="1"/>
    <x v="0"/>
    <x v="0"/>
    <x v="1"/>
    <n v="0"/>
    <n v="714"/>
    <n v="5546"/>
    <n v="1459"/>
    <n v="274"/>
    <n v="40"/>
    <n v="134"/>
    <n v="475"/>
    <n v="984"/>
    <n v="135"/>
    <n v="50"/>
    <n v="60"/>
    <n v="65"/>
    <n v="899"/>
    <n v="822"/>
    <n v="5.15"/>
    <n v="6"/>
    <n v="5"/>
    <n v="46"/>
    <n v="4309"/>
    <n v="1590"/>
    <n v="196"/>
    <n v="568"/>
    <n v="999"/>
    <n v="125"/>
    <n v="172"/>
    <n v="0.98"/>
    <x v="124"/>
    <s v="Kauffman Stadium"/>
    <n v="1494875"/>
    <n v="101"/>
    <n v="102"/>
    <s v="KCR"/>
    <s v="KCA"/>
    <s v="KCA"/>
  </r>
  <r>
    <x v="127"/>
    <x v="1"/>
    <x v="1"/>
    <x v="1"/>
    <s v="LAN"/>
    <s v="LAD"/>
    <x v="47"/>
    <s v="W"/>
    <n v="3"/>
    <n v="162"/>
    <n v="81"/>
    <n v="83"/>
    <n v="79"/>
    <s v="N"/>
    <x v="1"/>
    <x v="0"/>
    <x v="0"/>
    <x v="1"/>
    <n v="0"/>
    <n v="669"/>
    <n v="5459"/>
    <n v="1374"/>
    <n v="209"/>
    <n v="27"/>
    <n v="159"/>
    <n v="447"/>
    <n v="1056"/>
    <n v="137"/>
    <n v="53"/>
    <n v="36"/>
    <n v="43"/>
    <n v="678"/>
    <n v="612"/>
    <n v="3.81"/>
    <n v="16"/>
    <n v="10"/>
    <n v="47"/>
    <n v="4342"/>
    <n v="1332"/>
    <n v="135"/>
    <n v="587"/>
    <n v="1178"/>
    <n v="134"/>
    <n v="154"/>
    <n v="0.97799999999999998"/>
    <x v="114"/>
    <s v="Dodger Stadium"/>
    <n v="3089222"/>
    <n v="95"/>
    <n v="95"/>
    <s v="LAD"/>
    <s v="LAN"/>
    <s v="LAN"/>
  </r>
  <r>
    <x v="127"/>
    <x v="1"/>
    <x v="1"/>
    <x v="1"/>
    <s v="MIL"/>
    <s v="MIL"/>
    <x v="53"/>
    <s v="C"/>
    <n v="5"/>
    <n v="162"/>
    <n v="81"/>
    <n v="74"/>
    <n v="88"/>
    <s v="N"/>
    <x v="1"/>
    <x v="0"/>
    <x v="0"/>
    <x v="1"/>
    <n v="0"/>
    <n v="707"/>
    <n v="5541"/>
    <n v="1439"/>
    <n v="266"/>
    <n v="17"/>
    <n v="152"/>
    <n v="532"/>
    <n v="1039"/>
    <n v="81"/>
    <n v="59"/>
    <n v="66"/>
    <n v="32"/>
    <n v="812"/>
    <n v="746"/>
    <n v="4.63"/>
    <n v="2"/>
    <n v="2"/>
    <n v="39"/>
    <n v="4353"/>
    <n v="1538"/>
    <n v="188"/>
    <n v="550"/>
    <n v="1063"/>
    <n v="110"/>
    <n v="192"/>
    <n v="0.98199999999999998"/>
    <x v="53"/>
    <s v="County Stadium"/>
    <n v="1811593"/>
    <n v="100"/>
    <n v="101"/>
    <s v="MIL"/>
    <s v="ML4"/>
    <s v="MIL"/>
  </r>
  <r>
    <x v="127"/>
    <x v="1"/>
    <x v="1"/>
    <x v="5"/>
    <s v="MIN"/>
    <s v="MIN"/>
    <x v="79"/>
    <s v="C"/>
    <n v="4"/>
    <n v="162"/>
    <n v="81"/>
    <n v="70"/>
    <n v="92"/>
    <s v="N"/>
    <x v="1"/>
    <x v="0"/>
    <x v="0"/>
    <x v="1"/>
    <n v="0"/>
    <n v="734"/>
    <n v="5641"/>
    <n v="1499"/>
    <n v="285"/>
    <n v="32"/>
    <n v="115"/>
    <n v="506"/>
    <n v="915"/>
    <n v="112"/>
    <n v="54"/>
    <n v="45"/>
    <n v="52"/>
    <n v="818"/>
    <n v="764"/>
    <n v="4.75"/>
    <n v="7"/>
    <n v="8"/>
    <n v="42"/>
    <n v="4343"/>
    <n v="1622"/>
    <n v="180"/>
    <n v="457"/>
    <n v="952"/>
    <n v="108"/>
    <n v="135"/>
    <n v="0.98199999999999998"/>
    <x v="117"/>
    <s v="Hubert H Humphrey Metrodome"/>
    <n v="1165976"/>
    <n v="101"/>
    <n v="102"/>
    <s v="MIN"/>
    <s v="MIN"/>
    <s v="MIN"/>
  </r>
  <r>
    <x v="127"/>
    <x v="1"/>
    <x v="1"/>
    <x v="1"/>
    <s v="MON"/>
    <s v="WSN"/>
    <x v="13"/>
    <s v="E"/>
    <n v="4"/>
    <n v="162"/>
    <n v="81"/>
    <n v="65"/>
    <n v="97"/>
    <s v="N"/>
    <x v="1"/>
    <x v="0"/>
    <x v="0"/>
    <x v="1"/>
    <n v="0"/>
    <n v="644"/>
    <n v="5418"/>
    <n v="1348"/>
    <n v="280"/>
    <n v="32"/>
    <n v="147"/>
    <n v="439"/>
    <n v="1058"/>
    <n v="91"/>
    <n v="46"/>
    <n v="60"/>
    <n v="37"/>
    <n v="783"/>
    <n v="695"/>
    <n v="4.38"/>
    <n v="4"/>
    <n v="5"/>
    <n v="39"/>
    <n v="4281"/>
    <n v="1448"/>
    <n v="156"/>
    <n v="533"/>
    <n v="1017"/>
    <n v="155"/>
    <n v="127"/>
    <n v="0.97499999999999998"/>
    <x v="125"/>
    <s v="Stade Olympique"/>
    <n v="914909"/>
    <n v="98"/>
    <n v="99"/>
    <s v="MON"/>
    <s v="MON"/>
    <s v="MON"/>
  </r>
  <r>
    <x v="127"/>
    <x v="1"/>
    <x v="1"/>
    <x v="5"/>
    <s v="NYA"/>
    <s v="NYY"/>
    <x v="73"/>
    <s v="E"/>
    <n v="1"/>
    <n v="162"/>
    <n v="81"/>
    <n v="114"/>
    <n v="48"/>
    <s v="Y"/>
    <x v="1"/>
    <x v="1"/>
    <x v="1"/>
    <x v="2"/>
    <n v="1"/>
    <n v="965"/>
    <n v="5643"/>
    <n v="1625"/>
    <n v="290"/>
    <n v="31"/>
    <n v="207"/>
    <n v="653"/>
    <n v="1025"/>
    <n v="153"/>
    <n v="63"/>
    <n v="57"/>
    <n v="59"/>
    <n v="656"/>
    <n v="619"/>
    <n v="3.82"/>
    <n v="22"/>
    <n v="16"/>
    <n v="48"/>
    <n v="4370"/>
    <n v="1357"/>
    <n v="156"/>
    <n v="466"/>
    <n v="1080"/>
    <n v="98"/>
    <n v="146"/>
    <n v="0.98399999999999999"/>
    <x v="96"/>
    <s v="Yankee Stadium II"/>
    <n v="2955193"/>
    <n v="97"/>
    <n v="95"/>
    <s v="NYY"/>
    <s v="NYA"/>
    <s v="NYA"/>
  </r>
  <r>
    <x v="127"/>
    <x v="1"/>
    <x v="1"/>
    <x v="1"/>
    <s v="NYN"/>
    <s v="NYM"/>
    <x v="90"/>
    <s v="E"/>
    <n v="2"/>
    <n v="162"/>
    <n v="81"/>
    <n v="88"/>
    <n v="74"/>
    <s v="N"/>
    <x v="1"/>
    <x v="0"/>
    <x v="0"/>
    <x v="1"/>
    <n v="0"/>
    <n v="706"/>
    <n v="5510"/>
    <n v="1425"/>
    <n v="289"/>
    <n v="24"/>
    <n v="136"/>
    <n v="572"/>
    <n v="1049"/>
    <n v="62"/>
    <n v="46"/>
    <n v="37"/>
    <n v="48"/>
    <n v="645"/>
    <n v="609"/>
    <n v="3.76"/>
    <n v="9"/>
    <n v="16"/>
    <n v="46"/>
    <n v="4374"/>
    <n v="1381"/>
    <n v="152"/>
    <n v="532"/>
    <n v="1129"/>
    <n v="101"/>
    <n v="151"/>
    <n v="0.98399999999999999"/>
    <x v="119"/>
    <s v="Shea Stadium"/>
    <n v="2287948"/>
    <n v="99"/>
    <n v="99"/>
    <s v="NYM"/>
    <s v="NYN"/>
    <s v="NYN"/>
  </r>
  <r>
    <x v="127"/>
    <x v="1"/>
    <x v="1"/>
    <x v="5"/>
    <s v="OAK"/>
    <s v="OAK"/>
    <x v="78"/>
    <s v="W"/>
    <n v="4"/>
    <n v="162"/>
    <n v="81"/>
    <n v="74"/>
    <n v="88"/>
    <s v="N"/>
    <x v="1"/>
    <x v="0"/>
    <x v="0"/>
    <x v="1"/>
    <n v="0"/>
    <n v="804"/>
    <n v="5490"/>
    <n v="1413"/>
    <n v="295"/>
    <n v="13"/>
    <n v="149"/>
    <n v="633"/>
    <n v="1122"/>
    <n v="131"/>
    <n v="47"/>
    <n v="55"/>
    <n v="46"/>
    <n v="866"/>
    <n v="766"/>
    <n v="4.8099999999999996"/>
    <n v="12"/>
    <n v="4"/>
    <n v="39"/>
    <n v="4302"/>
    <n v="1555"/>
    <n v="179"/>
    <n v="529"/>
    <n v="922"/>
    <n v="141"/>
    <n v="155"/>
    <n v="0.97699999999999998"/>
    <x v="123"/>
    <s v="Oakland Coliseum"/>
    <n v="1232343"/>
    <n v="96"/>
    <n v="97"/>
    <s v="OAK"/>
    <s v="OAK"/>
    <s v="OAK"/>
  </r>
  <r>
    <x v="127"/>
    <x v="1"/>
    <x v="1"/>
    <x v="1"/>
    <s v="PHI"/>
    <s v="PHI"/>
    <x v="44"/>
    <s v="E"/>
    <n v="3"/>
    <n v="162"/>
    <n v="81"/>
    <n v="75"/>
    <n v="87"/>
    <s v="N"/>
    <x v="1"/>
    <x v="0"/>
    <x v="0"/>
    <x v="1"/>
    <n v="0"/>
    <n v="713"/>
    <n v="5617"/>
    <n v="1482"/>
    <n v="286"/>
    <n v="36"/>
    <n v="126"/>
    <n v="508"/>
    <n v="1080"/>
    <n v="97"/>
    <n v="45"/>
    <n v="45"/>
    <n v="65"/>
    <n v="808"/>
    <n v="754"/>
    <n v="4.6399999999999997"/>
    <n v="21"/>
    <n v="10"/>
    <n v="32"/>
    <n v="4389"/>
    <n v="1476"/>
    <n v="188"/>
    <n v="544"/>
    <n v="1176"/>
    <n v="110"/>
    <n v="131"/>
    <n v="0.98199999999999998"/>
    <x v="71"/>
    <s v="Veterans Stadium"/>
    <n v="1715722"/>
    <n v="102"/>
    <n v="103"/>
    <s v="PHI"/>
    <s v="PHI"/>
    <s v="PHI"/>
  </r>
  <r>
    <x v="127"/>
    <x v="1"/>
    <x v="1"/>
    <x v="1"/>
    <s v="PIT"/>
    <s v="PIT"/>
    <x v="39"/>
    <s v="C"/>
    <n v="6"/>
    <n v="163"/>
    <n v="80"/>
    <n v="69"/>
    <n v="93"/>
    <s v="N"/>
    <x v="1"/>
    <x v="0"/>
    <x v="0"/>
    <x v="1"/>
    <n v="0"/>
    <n v="650"/>
    <n v="5493"/>
    <n v="1395"/>
    <n v="271"/>
    <n v="35"/>
    <n v="107"/>
    <n v="393"/>
    <n v="1060"/>
    <n v="159"/>
    <n v="51"/>
    <n v="91"/>
    <n v="56"/>
    <n v="718"/>
    <n v="629"/>
    <n v="3.91"/>
    <n v="7"/>
    <n v="10"/>
    <n v="41"/>
    <n v="4347"/>
    <n v="1433"/>
    <n v="147"/>
    <n v="530"/>
    <n v="1112"/>
    <n v="140"/>
    <n v="161"/>
    <n v="0.97699999999999998"/>
    <x v="77"/>
    <s v="Three Rivers Stadium"/>
    <n v="1560950"/>
    <n v="102"/>
    <n v="103"/>
    <s v="PIT"/>
    <s v="PIT"/>
    <s v="PIT"/>
  </r>
  <r>
    <x v="127"/>
    <x v="1"/>
    <x v="1"/>
    <x v="1"/>
    <s v="SDN"/>
    <s v="SDP"/>
    <x v="92"/>
    <s v="W"/>
    <n v="1"/>
    <n v="162"/>
    <n v="81"/>
    <n v="98"/>
    <n v="64"/>
    <s v="Y"/>
    <x v="1"/>
    <x v="1"/>
    <x v="1"/>
    <x v="1"/>
    <n v="0"/>
    <n v="749"/>
    <n v="5490"/>
    <n v="1390"/>
    <n v="292"/>
    <n v="30"/>
    <n v="167"/>
    <n v="604"/>
    <n v="1072"/>
    <n v="79"/>
    <n v="37"/>
    <n v="48"/>
    <n v="45"/>
    <n v="635"/>
    <n v="587"/>
    <n v="3.63"/>
    <n v="14"/>
    <n v="11"/>
    <n v="59"/>
    <n v="4364"/>
    <n v="1384"/>
    <n v="139"/>
    <n v="501"/>
    <n v="1217"/>
    <n v="104"/>
    <n v="155"/>
    <n v="0.98299999999999998"/>
    <x v="126"/>
    <s v="Qualcomm Stadium"/>
    <n v="2555874"/>
    <n v="92"/>
    <n v="92"/>
    <s v="SDP"/>
    <s v="SDN"/>
    <s v="SDN"/>
  </r>
  <r>
    <x v="127"/>
    <x v="1"/>
    <x v="1"/>
    <x v="5"/>
    <s v="SEA"/>
    <s v="SEA"/>
    <x v="93"/>
    <s v="W"/>
    <n v="3"/>
    <n v="161"/>
    <n v="81"/>
    <n v="76"/>
    <n v="85"/>
    <s v="N"/>
    <x v="1"/>
    <x v="0"/>
    <x v="0"/>
    <x v="1"/>
    <n v="0"/>
    <n v="859"/>
    <n v="5628"/>
    <n v="1553"/>
    <n v="321"/>
    <n v="28"/>
    <n v="234"/>
    <n v="558"/>
    <n v="1081"/>
    <n v="115"/>
    <n v="39"/>
    <n v="57"/>
    <n v="48"/>
    <n v="855"/>
    <n v="781"/>
    <n v="4.93"/>
    <n v="17"/>
    <n v="7"/>
    <n v="31"/>
    <n v="4273"/>
    <n v="1530"/>
    <n v="196"/>
    <n v="528"/>
    <n v="1156"/>
    <n v="125"/>
    <n v="139"/>
    <n v="0.97899999999999998"/>
    <x v="129"/>
    <s v="Kingdome"/>
    <n v="2651511"/>
    <n v="99"/>
    <n v="99"/>
    <s v="SEA"/>
    <s v="SEA"/>
    <s v="SEA"/>
  </r>
  <r>
    <x v="127"/>
    <x v="1"/>
    <x v="1"/>
    <x v="1"/>
    <s v="SFN"/>
    <s v="SFG"/>
    <x v="42"/>
    <s v="W"/>
    <n v="2"/>
    <n v="163"/>
    <n v="81"/>
    <n v="89"/>
    <n v="74"/>
    <s v="N"/>
    <x v="1"/>
    <x v="0"/>
    <x v="0"/>
    <x v="1"/>
    <n v="0"/>
    <n v="845"/>
    <n v="5628"/>
    <n v="1540"/>
    <n v="292"/>
    <n v="26"/>
    <n v="161"/>
    <n v="678"/>
    <n v="1040"/>
    <n v="102"/>
    <n v="51"/>
    <n v="44"/>
    <n v="53"/>
    <n v="739"/>
    <n v="686"/>
    <n v="4.18"/>
    <n v="6"/>
    <n v="6"/>
    <n v="44"/>
    <n v="4431"/>
    <n v="1457"/>
    <n v="171"/>
    <n v="562"/>
    <n v="1089"/>
    <n v="101"/>
    <n v="157"/>
    <n v="0.98399999999999999"/>
    <x v="115"/>
    <s v="3Com Park"/>
    <n v="1925364"/>
    <n v="95"/>
    <n v="95"/>
    <s v="SFG"/>
    <s v="SFN"/>
    <s v="SFN"/>
  </r>
  <r>
    <x v="127"/>
    <x v="1"/>
    <x v="1"/>
    <x v="1"/>
    <s v="SLN"/>
    <s v="STL"/>
    <x v="40"/>
    <s v="C"/>
    <n v="3"/>
    <n v="163"/>
    <n v="82"/>
    <n v="83"/>
    <n v="79"/>
    <s v="N"/>
    <x v="1"/>
    <x v="0"/>
    <x v="0"/>
    <x v="1"/>
    <n v="0"/>
    <n v="810"/>
    <n v="5593"/>
    <n v="1444"/>
    <n v="292"/>
    <n v="30"/>
    <n v="223"/>
    <n v="676"/>
    <n v="1179"/>
    <n v="133"/>
    <n v="41"/>
    <n v="42"/>
    <n v="34"/>
    <n v="782"/>
    <n v="703"/>
    <n v="4.3099999999999996"/>
    <n v="6"/>
    <n v="10"/>
    <n v="44"/>
    <n v="4409"/>
    <n v="1513"/>
    <n v="151"/>
    <n v="558"/>
    <n v="972"/>
    <n v="142"/>
    <n v="160"/>
    <n v="0.97799999999999998"/>
    <x v="83"/>
    <s v="Busch Stadium II"/>
    <n v="3195691"/>
    <n v="100"/>
    <n v="100"/>
    <s v="STL"/>
    <s v="SLN"/>
    <s v="SLN"/>
  </r>
  <r>
    <x v="127"/>
    <x v="1"/>
    <x v="1"/>
    <x v="5"/>
    <s v="TBA"/>
    <s v="TBD"/>
    <x v="98"/>
    <s v="E"/>
    <n v="5"/>
    <n v="162"/>
    <n v="81"/>
    <n v="63"/>
    <n v="99"/>
    <s v="N"/>
    <x v="1"/>
    <x v="0"/>
    <x v="0"/>
    <x v="1"/>
    <n v="0"/>
    <n v="620"/>
    <n v="5555"/>
    <n v="1450"/>
    <n v="267"/>
    <n v="43"/>
    <n v="111"/>
    <n v="473"/>
    <n v="1107"/>
    <n v="120"/>
    <n v="73"/>
    <n v="37"/>
    <n v="38"/>
    <n v="751"/>
    <n v="698"/>
    <n v="4.3499999999999996"/>
    <n v="7"/>
    <n v="7"/>
    <n v="28"/>
    <n v="4329"/>
    <n v="1425"/>
    <n v="171"/>
    <n v="643"/>
    <n v="1008"/>
    <n v="94"/>
    <n v="178"/>
    <n v="0.98499999999999999"/>
    <x v="135"/>
    <s v="Tropicana Field"/>
    <n v="2506293"/>
    <n v="101"/>
    <n v="102"/>
    <s v="TBD"/>
    <s v="TBA"/>
    <s v="TBA"/>
  </r>
  <r>
    <x v="127"/>
    <x v="1"/>
    <x v="1"/>
    <x v="5"/>
    <s v="TEX"/>
    <s v="TEX"/>
    <x v="88"/>
    <s v="W"/>
    <n v="1"/>
    <n v="162"/>
    <n v="81"/>
    <n v="88"/>
    <n v="74"/>
    <s v="Y"/>
    <x v="1"/>
    <x v="0"/>
    <x v="0"/>
    <x v="1"/>
    <n v="0"/>
    <n v="940"/>
    <n v="5672"/>
    <n v="1637"/>
    <n v="314"/>
    <n v="32"/>
    <n v="201"/>
    <n v="595"/>
    <n v="1045"/>
    <n v="82"/>
    <n v="47"/>
    <n v="39"/>
    <n v="54"/>
    <n v="871"/>
    <n v="794"/>
    <n v="4.99"/>
    <n v="10"/>
    <n v="8"/>
    <n v="46"/>
    <n v="4294"/>
    <n v="1624"/>
    <n v="164"/>
    <n v="519"/>
    <n v="994"/>
    <n v="121"/>
    <n v="140"/>
    <n v="0.98"/>
    <x v="128"/>
    <s v="The Ballpark at Arlington"/>
    <n v="2927399"/>
    <n v="104"/>
    <n v="103"/>
    <s v="TEX"/>
    <s v="TEX"/>
    <s v="TEX"/>
  </r>
  <r>
    <x v="127"/>
    <x v="1"/>
    <x v="1"/>
    <x v="5"/>
    <s v="TOR"/>
    <s v="TOR"/>
    <x v="94"/>
    <s v="E"/>
    <n v="3"/>
    <n v="163"/>
    <n v="81"/>
    <n v="88"/>
    <n v="74"/>
    <s v="N"/>
    <x v="1"/>
    <x v="0"/>
    <x v="0"/>
    <x v="1"/>
    <n v="0"/>
    <n v="816"/>
    <n v="5580"/>
    <n v="1482"/>
    <n v="316"/>
    <n v="19"/>
    <n v="221"/>
    <n v="564"/>
    <n v="1132"/>
    <n v="184"/>
    <n v="81"/>
    <n v="87"/>
    <n v="49"/>
    <n v="768"/>
    <n v="697"/>
    <n v="4.28"/>
    <n v="10"/>
    <n v="11"/>
    <n v="47"/>
    <n v="4395"/>
    <n v="1443"/>
    <n v="169"/>
    <n v="587"/>
    <n v="1154"/>
    <n v="125"/>
    <n v="131"/>
    <n v="0.97899999999999998"/>
    <x v="130"/>
    <s v="Skydome"/>
    <n v="2454303"/>
    <n v="100"/>
    <n v="99"/>
    <s v="TOR"/>
    <s v="TOR"/>
    <s v="TOR"/>
  </r>
  <r>
    <x v="128"/>
    <x v="1"/>
    <x v="1"/>
    <x v="5"/>
    <s v="ANA"/>
    <s v="ANA"/>
    <x v="87"/>
    <s v="W"/>
    <n v="4"/>
    <n v="162"/>
    <n v="81"/>
    <n v="70"/>
    <n v="92"/>
    <s v="N"/>
    <x v="1"/>
    <x v="0"/>
    <x v="0"/>
    <x v="1"/>
    <n v="0"/>
    <n v="711"/>
    <n v="5494"/>
    <n v="1404"/>
    <n v="248"/>
    <n v="22"/>
    <n v="158"/>
    <n v="511"/>
    <n v="1022"/>
    <n v="71"/>
    <n v="45"/>
    <n v="43"/>
    <n v="42"/>
    <n v="826"/>
    <n v="762"/>
    <n v="4.79"/>
    <n v="4"/>
    <n v="7"/>
    <n v="37"/>
    <n v="4294"/>
    <n v="1472"/>
    <n v="177"/>
    <n v="624"/>
    <n v="877"/>
    <n v="106"/>
    <n v="156"/>
    <n v="0.98299999999999998"/>
    <x v="133"/>
    <s v="Edison International Field"/>
    <n v="2253123"/>
    <n v="99"/>
    <n v="100"/>
    <s v="ANA"/>
    <s v="ANA"/>
    <s v="ANA"/>
  </r>
  <r>
    <x v="128"/>
    <x v="1"/>
    <x v="1"/>
    <x v="1"/>
    <s v="ARI"/>
    <s v="ARI"/>
    <x v="97"/>
    <s v="W"/>
    <n v="1"/>
    <n v="162"/>
    <n v="81"/>
    <n v="100"/>
    <n v="62"/>
    <s v="Y"/>
    <x v="1"/>
    <x v="0"/>
    <x v="0"/>
    <x v="1"/>
    <n v="0"/>
    <n v="908"/>
    <n v="5658"/>
    <n v="1566"/>
    <n v="289"/>
    <n v="46"/>
    <n v="216"/>
    <n v="588"/>
    <n v="1045"/>
    <n v="137"/>
    <n v="39"/>
    <n v="48"/>
    <n v="60"/>
    <n v="676"/>
    <n v="615"/>
    <n v="3.77"/>
    <n v="16"/>
    <n v="9"/>
    <n v="42"/>
    <n v="4402"/>
    <n v="1387"/>
    <n v="176"/>
    <n v="543"/>
    <n v="1198"/>
    <n v="104"/>
    <n v="132"/>
    <n v="0.98299999999999998"/>
    <x v="134"/>
    <s v="Bank One Ballpark"/>
    <n v="3019654"/>
    <n v="101"/>
    <n v="101"/>
    <s v="ARI"/>
    <s v="ARI"/>
    <s v="ARI"/>
  </r>
  <r>
    <x v="128"/>
    <x v="1"/>
    <x v="1"/>
    <x v="1"/>
    <s v="ATL"/>
    <s v="ATL"/>
    <x v="24"/>
    <s v="E"/>
    <n v="1"/>
    <n v="162"/>
    <n v="81"/>
    <n v="103"/>
    <n v="59"/>
    <s v="Y"/>
    <x v="1"/>
    <x v="1"/>
    <x v="1"/>
    <x v="1"/>
    <n v="0"/>
    <n v="840"/>
    <n v="5569"/>
    <n v="1481"/>
    <n v="309"/>
    <n v="23"/>
    <n v="197"/>
    <n v="608"/>
    <n v="962"/>
    <n v="148"/>
    <n v="66"/>
    <n v="53"/>
    <n v="47"/>
    <n v="661"/>
    <n v="593"/>
    <n v="3.63"/>
    <n v="9"/>
    <n v="9"/>
    <n v="45"/>
    <n v="4413"/>
    <n v="1398"/>
    <n v="142"/>
    <n v="507"/>
    <n v="1197"/>
    <n v="111"/>
    <n v="127"/>
    <n v="0.98199999999999998"/>
    <x v="122"/>
    <s v="Turner Field"/>
    <n v="3284897"/>
    <n v="100"/>
    <n v="98"/>
    <s v="ATL"/>
    <s v="ATL"/>
    <s v="ATL"/>
  </r>
  <r>
    <x v="128"/>
    <x v="1"/>
    <x v="1"/>
    <x v="5"/>
    <s v="BAL"/>
    <s v="BAL"/>
    <x v="37"/>
    <s v="E"/>
    <n v="4"/>
    <n v="162"/>
    <n v="81"/>
    <n v="78"/>
    <n v="84"/>
    <s v="N"/>
    <x v="1"/>
    <x v="0"/>
    <x v="0"/>
    <x v="1"/>
    <n v="0"/>
    <n v="851"/>
    <n v="5637"/>
    <n v="1572"/>
    <n v="299"/>
    <n v="21"/>
    <n v="203"/>
    <n v="615"/>
    <n v="890"/>
    <n v="107"/>
    <n v="46"/>
    <n v="61"/>
    <n v="55"/>
    <n v="815"/>
    <n v="760"/>
    <n v="4.7699999999999996"/>
    <n v="17"/>
    <n v="11"/>
    <n v="33"/>
    <n v="4305"/>
    <n v="1468"/>
    <n v="198"/>
    <n v="647"/>
    <n v="982"/>
    <n v="89"/>
    <n v="191"/>
    <n v="0.98599999999999999"/>
    <x v="36"/>
    <s v="Oriole Park at Camden Yards"/>
    <n v="3433150"/>
    <n v="96"/>
    <n v="96"/>
    <s v="BAL"/>
    <s v="BAL"/>
    <s v="BAL"/>
  </r>
  <r>
    <x v="128"/>
    <x v="1"/>
    <x v="1"/>
    <x v="5"/>
    <s v="BOS"/>
    <s v="BOS"/>
    <x v="74"/>
    <s v="E"/>
    <n v="2"/>
    <n v="162"/>
    <n v="81"/>
    <n v="94"/>
    <n v="68"/>
    <s v="N"/>
    <x v="2"/>
    <x v="0"/>
    <x v="0"/>
    <x v="1"/>
    <n v="0"/>
    <n v="836"/>
    <n v="5579"/>
    <n v="1551"/>
    <n v="334"/>
    <n v="42"/>
    <n v="176"/>
    <n v="597"/>
    <n v="928"/>
    <n v="67"/>
    <n v="39"/>
    <n v="55"/>
    <n v="56"/>
    <n v="718"/>
    <n v="638"/>
    <n v="4"/>
    <n v="6"/>
    <n v="12"/>
    <n v="50"/>
    <n v="4310"/>
    <n v="1396"/>
    <n v="160"/>
    <n v="469"/>
    <n v="1131"/>
    <n v="127"/>
    <n v="132"/>
    <n v="0.97899999999999998"/>
    <x v="92"/>
    <s v="Fenway Park II"/>
    <n v="2446162"/>
    <n v="104"/>
    <n v="103"/>
    <s v="BOS"/>
    <s v="BOS"/>
    <s v="BOS"/>
  </r>
  <r>
    <x v="128"/>
    <x v="1"/>
    <x v="1"/>
    <x v="5"/>
    <s v="CHA"/>
    <s v="CHW"/>
    <x v="75"/>
    <s v="C"/>
    <n v="2"/>
    <n v="162"/>
    <n v="81"/>
    <n v="75"/>
    <n v="86"/>
    <s v="N"/>
    <x v="1"/>
    <x v="0"/>
    <x v="0"/>
    <x v="1"/>
    <n v="0"/>
    <n v="777"/>
    <n v="5644"/>
    <n v="1563"/>
    <n v="298"/>
    <n v="37"/>
    <n v="162"/>
    <n v="499"/>
    <n v="810"/>
    <n v="110"/>
    <n v="50"/>
    <n v="34"/>
    <n v="45"/>
    <n v="870"/>
    <n v="786"/>
    <n v="4.92"/>
    <n v="6"/>
    <n v="3"/>
    <n v="39"/>
    <n v="4315"/>
    <n v="1608"/>
    <n v="210"/>
    <n v="596"/>
    <n v="968"/>
    <n v="136"/>
    <n v="149"/>
    <n v="0.97699999999999998"/>
    <x v="85"/>
    <s v="Comiskey Park II"/>
    <n v="1338851"/>
    <n v="101"/>
    <n v="101"/>
    <s v="CHW"/>
    <s v="CHA"/>
    <s v="CHA"/>
  </r>
  <r>
    <x v="128"/>
    <x v="1"/>
    <x v="1"/>
    <x v="1"/>
    <s v="CHN"/>
    <s v="CHC"/>
    <x v="25"/>
    <s v="C"/>
    <n v="6"/>
    <n v="162"/>
    <n v="81"/>
    <n v="67"/>
    <n v="95"/>
    <s v="N"/>
    <x v="1"/>
    <x v="0"/>
    <x v="0"/>
    <x v="1"/>
    <n v="0"/>
    <n v="747"/>
    <n v="5482"/>
    <n v="1411"/>
    <n v="255"/>
    <n v="35"/>
    <n v="189"/>
    <n v="571"/>
    <n v="1170"/>
    <n v="60"/>
    <n v="44"/>
    <n v="39"/>
    <n v="44"/>
    <n v="920"/>
    <n v="837"/>
    <n v="5.27"/>
    <n v="11"/>
    <n v="6"/>
    <n v="32"/>
    <n v="4292"/>
    <n v="1619"/>
    <n v="221"/>
    <n v="529"/>
    <n v="980"/>
    <n v="139"/>
    <n v="135"/>
    <n v="0.97699999999999998"/>
    <x v="88"/>
    <s v="Wrigley Field"/>
    <n v="2813854"/>
    <n v="97"/>
    <n v="98"/>
    <s v="CHC"/>
    <s v="CHN"/>
    <s v="CHN"/>
  </r>
  <r>
    <x v="128"/>
    <x v="1"/>
    <x v="1"/>
    <x v="1"/>
    <s v="CIN"/>
    <s v="CIN"/>
    <x v="26"/>
    <s v="C"/>
    <n v="2"/>
    <n v="163"/>
    <n v="82"/>
    <n v="96"/>
    <n v="67"/>
    <s v="N"/>
    <x v="1"/>
    <x v="0"/>
    <x v="0"/>
    <x v="1"/>
    <n v="0"/>
    <n v="865"/>
    <n v="5649"/>
    <n v="1536"/>
    <n v="312"/>
    <n v="37"/>
    <n v="209"/>
    <n v="569"/>
    <n v="1125"/>
    <n v="164"/>
    <n v="54"/>
    <n v="45"/>
    <n v="44"/>
    <n v="711"/>
    <n v="647"/>
    <n v="3.98"/>
    <n v="6"/>
    <n v="11"/>
    <n v="55"/>
    <n v="4386"/>
    <n v="1309"/>
    <n v="190"/>
    <n v="636"/>
    <n v="1081"/>
    <n v="105"/>
    <n v="139"/>
    <n v="0.98299999999999998"/>
    <x v="25"/>
    <s v="Cinergy Field"/>
    <n v="2061222"/>
    <n v="103"/>
    <n v="103"/>
    <s v="CIN"/>
    <s v="CIN"/>
    <s v="CIN"/>
  </r>
  <r>
    <x v="128"/>
    <x v="1"/>
    <x v="1"/>
    <x v="5"/>
    <s v="CLE"/>
    <s v="CLE"/>
    <x v="76"/>
    <s v="C"/>
    <n v="1"/>
    <n v="162"/>
    <n v="81"/>
    <n v="97"/>
    <n v="65"/>
    <s v="Y"/>
    <x v="1"/>
    <x v="0"/>
    <x v="0"/>
    <x v="1"/>
    <n v="0"/>
    <n v="1009"/>
    <n v="5634"/>
    <n v="1629"/>
    <n v="309"/>
    <n v="32"/>
    <n v="209"/>
    <n v="743"/>
    <n v="1099"/>
    <n v="147"/>
    <n v="50"/>
    <n v="55"/>
    <n v="67"/>
    <n v="860"/>
    <n v="788"/>
    <n v="4.8899999999999997"/>
    <n v="3"/>
    <n v="6"/>
    <n v="46"/>
    <n v="4351"/>
    <n v="1503"/>
    <n v="197"/>
    <n v="634"/>
    <n v="1120"/>
    <n v="106"/>
    <n v="154"/>
    <n v="0.98299999999999998"/>
    <x v="107"/>
    <s v="Jacobs Field"/>
    <n v="3468456"/>
    <n v="104"/>
    <n v="103"/>
    <s v="CLE"/>
    <s v="CLE"/>
    <s v="CLE"/>
  </r>
  <r>
    <x v="128"/>
    <x v="1"/>
    <x v="1"/>
    <x v="1"/>
    <s v="COL"/>
    <s v="COL"/>
    <x v="95"/>
    <s v="W"/>
    <n v="5"/>
    <n v="162"/>
    <n v="81"/>
    <n v="72"/>
    <n v="90"/>
    <s v="N"/>
    <x v="1"/>
    <x v="0"/>
    <x v="0"/>
    <x v="1"/>
    <n v="0"/>
    <n v="906"/>
    <n v="5717"/>
    <n v="1644"/>
    <n v="305"/>
    <n v="39"/>
    <n v="223"/>
    <n v="508"/>
    <n v="863"/>
    <n v="70"/>
    <n v="43"/>
    <n v="43"/>
    <n v="46"/>
    <n v="1028"/>
    <n v="955"/>
    <n v="6.01"/>
    <n v="12"/>
    <n v="2"/>
    <n v="33"/>
    <n v="4287"/>
    <n v="1700"/>
    <n v="237"/>
    <n v="737"/>
    <n v="1032"/>
    <n v="118"/>
    <n v="189"/>
    <n v="0.98099999999999998"/>
    <x v="131"/>
    <s v="Coors Field"/>
    <n v="3481065"/>
    <n v="127"/>
    <n v="127"/>
    <s v="COL"/>
    <s v="COL"/>
    <s v="COL"/>
  </r>
  <r>
    <x v="128"/>
    <x v="1"/>
    <x v="1"/>
    <x v="5"/>
    <s v="DET"/>
    <s v="DET"/>
    <x v="77"/>
    <s v="C"/>
    <n v="3"/>
    <n v="161"/>
    <n v="81"/>
    <n v="69"/>
    <n v="92"/>
    <s v="N"/>
    <x v="1"/>
    <x v="0"/>
    <x v="0"/>
    <x v="1"/>
    <n v="0"/>
    <n v="747"/>
    <n v="5481"/>
    <n v="1433"/>
    <n v="289"/>
    <n v="34"/>
    <n v="212"/>
    <n v="458"/>
    <n v="1049"/>
    <n v="108"/>
    <n v="70"/>
    <n v="82"/>
    <n v="39"/>
    <n v="882"/>
    <n v="817"/>
    <n v="5.17"/>
    <n v="4"/>
    <n v="6"/>
    <n v="33"/>
    <n v="4263"/>
    <n v="1528"/>
    <n v="209"/>
    <n v="583"/>
    <n v="976"/>
    <n v="106"/>
    <n v="156"/>
    <n v="0.98199999999999998"/>
    <x v="86"/>
    <s v="Tiger Stadium"/>
    <n v="2026441"/>
    <n v="99"/>
    <n v="101"/>
    <s v="DET"/>
    <s v="DET"/>
    <s v="DET"/>
  </r>
  <r>
    <x v="128"/>
    <x v="1"/>
    <x v="1"/>
    <x v="1"/>
    <s v="FLO"/>
    <s v="FLA"/>
    <x v="96"/>
    <s v="E"/>
    <n v="5"/>
    <n v="162"/>
    <n v="80"/>
    <n v="64"/>
    <n v="98"/>
    <s v="N"/>
    <x v="1"/>
    <x v="0"/>
    <x v="0"/>
    <x v="1"/>
    <n v="0"/>
    <n v="691"/>
    <n v="5578"/>
    <n v="1465"/>
    <n v="266"/>
    <n v="44"/>
    <n v="128"/>
    <n v="479"/>
    <n v="1145"/>
    <n v="92"/>
    <n v="46"/>
    <n v="59"/>
    <n v="56"/>
    <n v="852"/>
    <n v="781"/>
    <n v="4.9000000000000004"/>
    <n v="6"/>
    <n v="5"/>
    <n v="33"/>
    <n v="4307"/>
    <n v="1560"/>
    <n v="171"/>
    <n v="655"/>
    <n v="943"/>
    <n v="127"/>
    <n v="150"/>
    <n v="0.97899999999999998"/>
    <x v="132"/>
    <s v="Pro Player Stadium"/>
    <n v="1369421"/>
    <n v="93"/>
    <n v="95"/>
    <s v="FLA"/>
    <s v="FLO"/>
    <s v="FLO"/>
  </r>
  <r>
    <x v="128"/>
    <x v="1"/>
    <x v="1"/>
    <x v="1"/>
    <s v="HOU"/>
    <s v="HOU"/>
    <x v="89"/>
    <s v="C"/>
    <n v="1"/>
    <n v="162"/>
    <n v="82"/>
    <n v="97"/>
    <n v="65"/>
    <s v="Y"/>
    <x v="1"/>
    <x v="0"/>
    <x v="0"/>
    <x v="1"/>
    <n v="0"/>
    <n v="823"/>
    <n v="5485"/>
    <n v="1463"/>
    <n v="293"/>
    <n v="23"/>
    <n v="168"/>
    <n v="728"/>
    <n v="1138"/>
    <n v="166"/>
    <n v="75"/>
    <n v="52"/>
    <n v="58"/>
    <n v="675"/>
    <n v="620"/>
    <n v="3.83"/>
    <n v="12"/>
    <n v="8"/>
    <n v="48"/>
    <n v="4376"/>
    <n v="1485"/>
    <n v="128"/>
    <n v="478"/>
    <n v="1204"/>
    <n v="106"/>
    <n v="175"/>
    <n v="0.98299999999999998"/>
    <x v="121"/>
    <s v="Astrodome"/>
    <n v="2706017"/>
    <n v="100"/>
    <n v="98"/>
    <s v="HOU"/>
    <s v="HOU"/>
    <s v="HOU"/>
  </r>
  <r>
    <x v="128"/>
    <x v="1"/>
    <x v="1"/>
    <x v="5"/>
    <s v="KCA"/>
    <s v="KCR"/>
    <x v="91"/>
    <s v="C"/>
    <n v="4"/>
    <n v="161"/>
    <n v="80"/>
    <n v="64"/>
    <n v="97"/>
    <s v="N"/>
    <x v="1"/>
    <x v="0"/>
    <x v="0"/>
    <x v="1"/>
    <n v="0"/>
    <n v="856"/>
    <n v="5624"/>
    <n v="1584"/>
    <n v="294"/>
    <n v="52"/>
    <n v="151"/>
    <n v="535"/>
    <n v="932"/>
    <n v="127"/>
    <n v="39"/>
    <n v="64"/>
    <n v="56"/>
    <n v="921"/>
    <n v="844"/>
    <n v="5.35"/>
    <n v="11"/>
    <n v="3"/>
    <n v="29"/>
    <n v="4262"/>
    <n v="1607"/>
    <n v="202"/>
    <n v="643"/>
    <n v="831"/>
    <n v="125"/>
    <n v="188"/>
    <n v="0.98"/>
    <x v="124"/>
    <s v="Kauffman Stadium"/>
    <n v="1506068"/>
    <n v="102"/>
    <n v="103"/>
    <s v="KCR"/>
    <s v="KCA"/>
    <s v="KCA"/>
  </r>
  <r>
    <x v="128"/>
    <x v="1"/>
    <x v="1"/>
    <x v="1"/>
    <s v="LAN"/>
    <s v="LAD"/>
    <x v="47"/>
    <s v="W"/>
    <n v="3"/>
    <n v="162"/>
    <n v="81"/>
    <n v="77"/>
    <n v="85"/>
    <s v="N"/>
    <x v="1"/>
    <x v="0"/>
    <x v="0"/>
    <x v="1"/>
    <n v="0"/>
    <n v="793"/>
    <n v="5567"/>
    <n v="1480"/>
    <n v="253"/>
    <n v="23"/>
    <n v="187"/>
    <n v="594"/>
    <n v="1030"/>
    <n v="167"/>
    <n v="68"/>
    <n v="52"/>
    <n v="51"/>
    <n v="787"/>
    <n v="718"/>
    <n v="4.45"/>
    <n v="8"/>
    <n v="6"/>
    <n v="37"/>
    <n v="4359"/>
    <n v="1438"/>
    <n v="192"/>
    <n v="594"/>
    <n v="1077"/>
    <n v="137"/>
    <n v="137"/>
    <n v="0.97799999999999998"/>
    <x v="114"/>
    <s v="Dodger Stadium"/>
    <n v="3095346"/>
    <n v="95"/>
    <n v="94"/>
    <s v="LAD"/>
    <s v="LAN"/>
    <s v="LAN"/>
  </r>
  <r>
    <x v="128"/>
    <x v="1"/>
    <x v="1"/>
    <x v="1"/>
    <s v="MIL"/>
    <s v="MIL"/>
    <x v="53"/>
    <s v="C"/>
    <n v="5"/>
    <n v="161"/>
    <n v="80"/>
    <n v="74"/>
    <n v="87"/>
    <s v="N"/>
    <x v="1"/>
    <x v="0"/>
    <x v="0"/>
    <x v="1"/>
    <n v="0"/>
    <n v="815"/>
    <n v="5582"/>
    <n v="1524"/>
    <n v="299"/>
    <n v="30"/>
    <n v="165"/>
    <n v="658"/>
    <n v="1065"/>
    <n v="81"/>
    <n v="33"/>
    <n v="55"/>
    <n v="51"/>
    <n v="886"/>
    <n v="813"/>
    <n v="5.07"/>
    <n v="2"/>
    <n v="5"/>
    <n v="40"/>
    <n v="4328"/>
    <n v="1618"/>
    <n v="213"/>
    <n v="616"/>
    <n v="987"/>
    <n v="127"/>
    <n v="146"/>
    <n v="0.97899999999999998"/>
    <x v="53"/>
    <s v="County Stadium"/>
    <n v="1701796"/>
    <n v="99"/>
    <n v="99"/>
    <s v="MIL"/>
    <s v="ML4"/>
    <s v="MIL"/>
  </r>
  <r>
    <x v="128"/>
    <x v="1"/>
    <x v="1"/>
    <x v="5"/>
    <s v="MIN"/>
    <s v="MIN"/>
    <x v="79"/>
    <s v="C"/>
    <n v="5"/>
    <n v="161"/>
    <n v="81"/>
    <n v="63"/>
    <n v="97"/>
    <s v="N"/>
    <x v="1"/>
    <x v="0"/>
    <x v="0"/>
    <x v="1"/>
    <n v="0"/>
    <n v="686"/>
    <n v="5495"/>
    <n v="1450"/>
    <n v="285"/>
    <n v="30"/>
    <n v="105"/>
    <n v="500"/>
    <n v="978"/>
    <n v="118"/>
    <n v="60"/>
    <n v="49"/>
    <n v="56"/>
    <n v="845"/>
    <n v="791"/>
    <n v="5"/>
    <n v="13"/>
    <n v="8"/>
    <n v="34"/>
    <n v="4270"/>
    <n v="1591"/>
    <n v="208"/>
    <n v="487"/>
    <n v="927"/>
    <n v="92"/>
    <n v="150"/>
    <n v="0.98499999999999999"/>
    <x v="117"/>
    <s v="Hubert H Humphrey Metrodome"/>
    <n v="1202829"/>
    <n v="103"/>
    <n v="104"/>
    <s v="MIN"/>
    <s v="MIN"/>
    <s v="MIN"/>
  </r>
  <r>
    <x v="128"/>
    <x v="1"/>
    <x v="1"/>
    <x v="1"/>
    <s v="MON"/>
    <s v="WSN"/>
    <x v="13"/>
    <s v="E"/>
    <n v="4"/>
    <n v="162"/>
    <n v="81"/>
    <n v="68"/>
    <n v="94"/>
    <s v="N"/>
    <x v="1"/>
    <x v="0"/>
    <x v="0"/>
    <x v="1"/>
    <n v="0"/>
    <n v="718"/>
    <n v="5559"/>
    <n v="1473"/>
    <n v="320"/>
    <n v="47"/>
    <n v="163"/>
    <n v="438"/>
    <n v="939"/>
    <n v="70"/>
    <n v="51"/>
    <n v="53"/>
    <n v="28"/>
    <n v="853"/>
    <n v="748"/>
    <n v="4.6900000000000004"/>
    <n v="6"/>
    <n v="4"/>
    <n v="44"/>
    <n v="4303"/>
    <n v="1505"/>
    <n v="152"/>
    <n v="572"/>
    <n v="1043"/>
    <n v="160"/>
    <n v="125"/>
    <n v="0.97399999999999998"/>
    <x v="125"/>
    <s v="Stade Olympique"/>
    <n v="773277"/>
    <n v="97"/>
    <n v="98"/>
    <s v="MON"/>
    <s v="MON"/>
    <s v="MON"/>
  </r>
  <r>
    <x v="128"/>
    <x v="1"/>
    <x v="1"/>
    <x v="5"/>
    <s v="NYA"/>
    <s v="NYY"/>
    <x v="73"/>
    <s v="E"/>
    <n v="1"/>
    <n v="162"/>
    <n v="81"/>
    <n v="98"/>
    <n v="64"/>
    <s v="Y"/>
    <x v="1"/>
    <x v="1"/>
    <x v="1"/>
    <x v="2"/>
    <n v="1"/>
    <n v="900"/>
    <n v="5568"/>
    <n v="1568"/>
    <n v="302"/>
    <n v="36"/>
    <n v="193"/>
    <n v="718"/>
    <n v="978"/>
    <n v="104"/>
    <n v="57"/>
    <n v="55"/>
    <n v="53"/>
    <n v="731"/>
    <n v="661"/>
    <n v="4.13"/>
    <n v="6"/>
    <n v="10"/>
    <n v="50"/>
    <n v="4319"/>
    <n v="1402"/>
    <n v="158"/>
    <n v="581"/>
    <n v="1111"/>
    <n v="111"/>
    <n v="132"/>
    <n v="0.98199999999999998"/>
    <x v="96"/>
    <s v="Yankee Stadium II"/>
    <n v="3292736"/>
    <n v="98"/>
    <n v="97"/>
    <s v="NYY"/>
    <s v="NYA"/>
    <s v="NYA"/>
  </r>
  <r>
    <x v="128"/>
    <x v="1"/>
    <x v="1"/>
    <x v="1"/>
    <s v="NYN"/>
    <s v="NYM"/>
    <x v="90"/>
    <s v="E"/>
    <n v="2"/>
    <n v="163"/>
    <n v="81"/>
    <n v="97"/>
    <n v="66"/>
    <s v="N"/>
    <x v="2"/>
    <x v="0"/>
    <x v="0"/>
    <x v="1"/>
    <n v="0"/>
    <n v="853"/>
    <n v="5572"/>
    <n v="1553"/>
    <n v="297"/>
    <n v="14"/>
    <n v="181"/>
    <n v="717"/>
    <n v="994"/>
    <n v="150"/>
    <n v="61"/>
    <n v="48"/>
    <n v="54"/>
    <n v="711"/>
    <n v="691"/>
    <n v="4.2699999999999996"/>
    <n v="5"/>
    <n v="7"/>
    <n v="49"/>
    <n v="4370"/>
    <n v="1372"/>
    <n v="167"/>
    <n v="617"/>
    <n v="1172"/>
    <n v="68"/>
    <n v="147"/>
    <n v="0.98899999999999999"/>
    <x v="119"/>
    <s v="Shea Stadium"/>
    <n v="2725668"/>
    <n v="98"/>
    <n v="97"/>
    <s v="NYM"/>
    <s v="NYN"/>
    <s v="NYN"/>
  </r>
  <r>
    <x v="128"/>
    <x v="1"/>
    <x v="1"/>
    <x v="5"/>
    <s v="OAK"/>
    <s v="OAK"/>
    <x v="78"/>
    <s v="W"/>
    <n v="2"/>
    <n v="162"/>
    <n v="81"/>
    <n v="87"/>
    <n v="75"/>
    <s v="N"/>
    <x v="1"/>
    <x v="0"/>
    <x v="0"/>
    <x v="1"/>
    <n v="0"/>
    <n v="893"/>
    <n v="5519"/>
    <n v="1430"/>
    <n v="287"/>
    <n v="20"/>
    <n v="235"/>
    <n v="770"/>
    <n v="1129"/>
    <n v="70"/>
    <n v="37"/>
    <n v="71"/>
    <n v="41"/>
    <n v="846"/>
    <n v="750"/>
    <n v="4.6900000000000004"/>
    <n v="6"/>
    <n v="5"/>
    <n v="48"/>
    <n v="4315"/>
    <n v="1537"/>
    <n v="160"/>
    <n v="569"/>
    <n v="967"/>
    <n v="122"/>
    <n v="166"/>
    <n v="0.98"/>
    <x v="123"/>
    <s v="Oakland Coliseum"/>
    <n v="1434610"/>
    <n v="94"/>
    <n v="94"/>
    <s v="OAK"/>
    <s v="OAK"/>
    <s v="OAK"/>
  </r>
  <r>
    <x v="128"/>
    <x v="1"/>
    <x v="1"/>
    <x v="1"/>
    <s v="PHI"/>
    <s v="PHI"/>
    <x v="44"/>
    <s v="E"/>
    <n v="3"/>
    <n v="162"/>
    <n v="81"/>
    <n v="77"/>
    <n v="85"/>
    <s v="N"/>
    <x v="1"/>
    <x v="0"/>
    <x v="0"/>
    <x v="1"/>
    <n v="0"/>
    <n v="841"/>
    <n v="5598"/>
    <n v="1539"/>
    <n v="302"/>
    <n v="44"/>
    <n v="161"/>
    <n v="631"/>
    <n v="1081"/>
    <n v="125"/>
    <n v="35"/>
    <n v="46"/>
    <n v="41"/>
    <n v="846"/>
    <n v="787"/>
    <n v="4.92"/>
    <n v="11"/>
    <n v="6"/>
    <n v="32"/>
    <n v="4315"/>
    <n v="1494"/>
    <n v="212"/>
    <n v="627"/>
    <n v="1030"/>
    <n v="100"/>
    <n v="144"/>
    <n v="0.98299999999999998"/>
    <x v="71"/>
    <s v="Veterans Stadium"/>
    <n v="1825337"/>
    <n v="105"/>
    <n v="105"/>
    <s v="PHI"/>
    <s v="PHI"/>
    <s v="PHI"/>
  </r>
  <r>
    <x v="128"/>
    <x v="1"/>
    <x v="1"/>
    <x v="1"/>
    <s v="PIT"/>
    <s v="PIT"/>
    <x v="39"/>
    <s v="C"/>
    <n v="3"/>
    <n v="161"/>
    <n v="81"/>
    <n v="78"/>
    <n v="83"/>
    <s v="N"/>
    <x v="1"/>
    <x v="0"/>
    <x v="0"/>
    <x v="1"/>
    <n v="0"/>
    <n v="775"/>
    <n v="5468"/>
    <n v="1417"/>
    <n v="282"/>
    <n v="40"/>
    <n v="171"/>
    <n v="573"/>
    <n v="1197"/>
    <n v="112"/>
    <n v="44"/>
    <n v="60"/>
    <n v="45"/>
    <n v="782"/>
    <n v="689"/>
    <n v="4.33"/>
    <n v="8"/>
    <n v="3"/>
    <n v="34"/>
    <n v="4300"/>
    <n v="1444"/>
    <n v="160"/>
    <n v="633"/>
    <n v="1083"/>
    <n v="147"/>
    <n v="179"/>
    <n v="0.97599999999999998"/>
    <x v="77"/>
    <s v="Three Rivers Stadium"/>
    <n v="1638023"/>
    <n v="101"/>
    <n v="101"/>
    <s v="PIT"/>
    <s v="PIT"/>
    <s v="PIT"/>
  </r>
  <r>
    <x v="128"/>
    <x v="1"/>
    <x v="1"/>
    <x v="1"/>
    <s v="SDN"/>
    <s v="SDP"/>
    <x v="92"/>
    <s v="W"/>
    <n v="4"/>
    <n v="162"/>
    <n v="81"/>
    <n v="74"/>
    <n v="88"/>
    <s v="N"/>
    <x v="1"/>
    <x v="0"/>
    <x v="0"/>
    <x v="1"/>
    <n v="0"/>
    <n v="710"/>
    <n v="5394"/>
    <n v="1360"/>
    <n v="256"/>
    <n v="22"/>
    <n v="153"/>
    <n v="631"/>
    <n v="1169"/>
    <n v="174"/>
    <n v="67"/>
    <n v="35"/>
    <n v="40"/>
    <n v="781"/>
    <n v="705"/>
    <n v="4.47"/>
    <n v="5"/>
    <n v="6"/>
    <n v="43"/>
    <n v="4261"/>
    <n v="1454"/>
    <n v="193"/>
    <n v="529"/>
    <n v="1078"/>
    <n v="129"/>
    <n v="151"/>
    <n v="0.97899999999999998"/>
    <x v="126"/>
    <s v="Qualcomm Stadium"/>
    <n v="2523538"/>
    <n v="92"/>
    <n v="92"/>
    <s v="SDP"/>
    <s v="SDN"/>
    <s v="SDN"/>
  </r>
  <r>
    <x v="128"/>
    <x v="1"/>
    <x v="1"/>
    <x v="5"/>
    <s v="SEA"/>
    <s v="SEA"/>
    <x v="93"/>
    <s v="W"/>
    <n v="3"/>
    <n v="162"/>
    <n v="81"/>
    <n v="79"/>
    <n v="83"/>
    <s v="N"/>
    <x v="1"/>
    <x v="0"/>
    <x v="0"/>
    <x v="1"/>
    <n v="0"/>
    <n v="859"/>
    <n v="5572"/>
    <n v="1499"/>
    <n v="263"/>
    <n v="21"/>
    <n v="244"/>
    <n v="610"/>
    <n v="1095"/>
    <n v="130"/>
    <n v="45"/>
    <n v="42"/>
    <n v="48"/>
    <n v="905"/>
    <n v="834"/>
    <n v="5.24"/>
    <n v="7"/>
    <n v="6"/>
    <n v="40"/>
    <n v="4301"/>
    <n v="1613"/>
    <n v="191"/>
    <n v="684"/>
    <n v="980"/>
    <n v="113"/>
    <n v="182"/>
    <n v="0.98099999999999998"/>
    <x v="129"/>
    <s v="Kingdome / Safeco Field"/>
    <n v="2916346"/>
    <n v="102"/>
    <n v="103"/>
    <s v="SEA"/>
    <s v="SEA"/>
    <s v="SEA"/>
  </r>
  <r>
    <x v="128"/>
    <x v="1"/>
    <x v="1"/>
    <x v="1"/>
    <s v="SFN"/>
    <s v="SFG"/>
    <x v="42"/>
    <s v="W"/>
    <n v="2"/>
    <n v="162"/>
    <n v="81"/>
    <n v="86"/>
    <n v="76"/>
    <s v="N"/>
    <x v="1"/>
    <x v="0"/>
    <x v="0"/>
    <x v="1"/>
    <n v="0"/>
    <n v="872"/>
    <n v="5563"/>
    <n v="1507"/>
    <n v="307"/>
    <n v="18"/>
    <n v="188"/>
    <n v="696"/>
    <n v="1028"/>
    <n v="109"/>
    <n v="56"/>
    <n v="60"/>
    <n v="42"/>
    <n v="831"/>
    <n v="762"/>
    <n v="4.71"/>
    <n v="6"/>
    <n v="3"/>
    <n v="42"/>
    <n v="4369"/>
    <n v="1486"/>
    <n v="194"/>
    <n v="655"/>
    <n v="1076"/>
    <n v="105"/>
    <n v="155"/>
    <n v="0.98299999999999998"/>
    <x v="115"/>
    <s v="3Com Park"/>
    <n v="2078399"/>
    <n v="95"/>
    <n v="94"/>
    <s v="SFG"/>
    <s v="SFN"/>
    <s v="SFN"/>
  </r>
  <r>
    <x v="128"/>
    <x v="1"/>
    <x v="1"/>
    <x v="1"/>
    <s v="SLN"/>
    <s v="STL"/>
    <x v="40"/>
    <s v="C"/>
    <n v="4"/>
    <n v="161"/>
    <n v="80"/>
    <n v="75"/>
    <n v="86"/>
    <s v="N"/>
    <x v="1"/>
    <x v="0"/>
    <x v="0"/>
    <x v="1"/>
    <n v="0"/>
    <n v="809"/>
    <n v="5570"/>
    <n v="1461"/>
    <n v="274"/>
    <n v="27"/>
    <n v="194"/>
    <n v="613"/>
    <n v="1202"/>
    <n v="134"/>
    <n v="48"/>
    <n v="51"/>
    <n v="44"/>
    <n v="838"/>
    <n v="761"/>
    <n v="4.74"/>
    <n v="5"/>
    <n v="3"/>
    <n v="38"/>
    <n v="4336"/>
    <n v="1519"/>
    <n v="161"/>
    <n v="667"/>
    <n v="1025"/>
    <n v="132"/>
    <n v="163"/>
    <n v="0.97799999999999998"/>
    <x v="83"/>
    <s v="Busch Stadium II"/>
    <n v="3225334"/>
    <n v="101"/>
    <n v="101"/>
    <s v="STL"/>
    <s v="SLN"/>
    <s v="SLN"/>
  </r>
  <r>
    <x v="128"/>
    <x v="1"/>
    <x v="1"/>
    <x v="5"/>
    <s v="TBA"/>
    <s v="TBD"/>
    <x v="98"/>
    <s v="E"/>
    <n v="5"/>
    <n v="162"/>
    <n v="81"/>
    <n v="69"/>
    <n v="93"/>
    <s v="N"/>
    <x v="1"/>
    <x v="0"/>
    <x v="0"/>
    <x v="1"/>
    <n v="0"/>
    <n v="772"/>
    <n v="5586"/>
    <n v="1531"/>
    <n v="272"/>
    <n v="29"/>
    <n v="145"/>
    <n v="544"/>
    <n v="1042"/>
    <n v="73"/>
    <n v="49"/>
    <n v="64"/>
    <n v="48"/>
    <n v="913"/>
    <n v="805"/>
    <n v="5.0599999999999996"/>
    <n v="6"/>
    <n v="5"/>
    <n v="45"/>
    <n v="4299"/>
    <n v="1606"/>
    <n v="172"/>
    <n v="695"/>
    <n v="1055"/>
    <n v="135"/>
    <n v="198"/>
    <n v="0.97799999999999998"/>
    <x v="135"/>
    <s v="Tropicana Field"/>
    <n v="1562827"/>
    <n v="100"/>
    <n v="102"/>
    <s v="TBD"/>
    <s v="TBA"/>
    <s v="TBA"/>
  </r>
  <r>
    <x v="128"/>
    <x v="1"/>
    <x v="1"/>
    <x v="5"/>
    <s v="TEX"/>
    <s v="TEX"/>
    <x v="88"/>
    <s v="W"/>
    <n v="1"/>
    <n v="162"/>
    <n v="81"/>
    <n v="95"/>
    <n v="67"/>
    <s v="Y"/>
    <x v="1"/>
    <x v="0"/>
    <x v="0"/>
    <x v="1"/>
    <n v="0"/>
    <n v="945"/>
    <n v="5651"/>
    <n v="1653"/>
    <n v="304"/>
    <n v="29"/>
    <n v="230"/>
    <n v="611"/>
    <n v="937"/>
    <n v="111"/>
    <n v="54"/>
    <n v="29"/>
    <n v="62"/>
    <n v="859"/>
    <n v="809"/>
    <n v="5.07"/>
    <n v="6"/>
    <n v="9"/>
    <n v="47"/>
    <n v="4309"/>
    <n v="1626"/>
    <n v="186"/>
    <n v="509"/>
    <n v="979"/>
    <n v="119"/>
    <n v="169"/>
    <n v="0.98099999999999998"/>
    <x v="128"/>
    <s v="The Ballpark at Arlington"/>
    <n v="2771469"/>
    <n v="105"/>
    <n v="105"/>
    <s v="TEX"/>
    <s v="TEX"/>
    <s v="TEX"/>
  </r>
  <r>
    <x v="128"/>
    <x v="1"/>
    <x v="1"/>
    <x v="5"/>
    <s v="TOR"/>
    <s v="TOR"/>
    <x v="94"/>
    <s v="E"/>
    <n v="3"/>
    <n v="162"/>
    <n v="81"/>
    <n v="84"/>
    <n v="78"/>
    <s v="N"/>
    <x v="1"/>
    <x v="0"/>
    <x v="0"/>
    <x v="1"/>
    <n v="0"/>
    <n v="883"/>
    <n v="5642"/>
    <n v="1580"/>
    <n v="337"/>
    <n v="14"/>
    <n v="212"/>
    <n v="578"/>
    <n v="1077"/>
    <n v="119"/>
    <n v="48"/>
    <n v="76"/>
    <n v="45"/>
    <n v="862"/>
    <n v="787"/>
    <n v="4.92"/>
    <n v="14"/>
    <n v="9"/>
    <n v="39"/>
    <n v="4317"/>
    <n v="1582"/>
    <n v="191"/>
    <n v="575"/>
    <n v="1009"/>
    <n v="106"/>
    <n v="165"/>
    <n v="0.98299999999999998"/>
    <x v="130"/>
    <s v="Skydome"/>
    <n v="2163464"/>
    <n v="101"/>
    <n v="101"/>
    <s v="TOR"/>
    <s v="TOR"/>
    <s v="TOR"/>
  </r>
  <r>
    <x v="129"/>
    <x v="1"/>
    <x v="1"/>
    <x v="5"/>
    <s v="ANA"/>
    <s v="ANA"/>
    <x v="87"/>
    <s v="W"/>
    <n v="3"/>
    <n v="162"/>
    <n v="81"/>
    <n v="82"/>
    <n v="80"/>
    <s v="N"/>
    <x v="1"/>
    <x v="0"/>
    <x v="0"/>
    <x v="1"/>
    <n v="0"/>
    <n v="864"/>
    <n v="5628"/>
    <n v="1574"/>
    <n v="309"/>
    <n v="34"/>
    <n v="236"/>
    <n v="608"/>
    <n v="1024"/>
    <n v="93"/>
    <n v="52"/>
    <n v="47"/>
    <n v="43"/>
    <n v="869"/>
    <n v="805"/>
    <n v="5"/>
    <n v="5"/>
    <n v="3"/>
    <n v="46"/>
    <n v="4344"/>
    <n v="1534"/>
    <n v="228"/>
    <n v="662"/>
    <n v="846"/>
    <n v="134"/>
    <n v="182"/>
    <n v="0.97799999999999998"/>
    <x v="133"/>
    <s v="Edison International Field"/>
    <n v="2066982"/>
    <n v="102"/>
    <n v="103"/>
    <s v="ANA"/>
    <s v="ANA"/>
    <s v="ANA"/>
  </r>
  <r>
    <x v="129"/>
    <x v="1"/>
    <x v="1"/>
    <x v="1"/>
    <s v="ARI"/>
    <s v="ARI"/>
    <x v="97"/>
    <s v="W"/>
    <n v="3"/>
    <n v="162"/>
    <n v="81"/>
    <n v="85"/>
    <n v="77"/>
    <s v="N"/>
    <x v="1"/>
    <x v="0"/>
    <x v="0"/>
    <x v="1"/>
    <n v="0"/>
    <n v="792"/>
    <n v="5527"/>
    <n v="1466"/>
    <n v="282"/>
    <n v="44"/>
    <n v="179"/>
    <n v="535"/>
    <n v="975"/>
    <n v="97"/>
    <n v="44"/>
    <n v="59"/>
    <n v="58"/>
    <n v="754"/>
    <n v="698"/>
    <n v="4.3499999999999996"/>
    <n v="16"/>
    <n v="8"/>
    <n v="38"/>
    <n v="4331"/>
    <n v="1441"/>
    <n v="190"/>
    <n v="500"/>
    <n v="1220"/>
    <n v="107"/>
    <n v="138"/>
    <n v="0.98199999999999998"/>
    <x v="134"/>
    <s v="Bank One Ballpark"/>
    <n v="2942251"/>
    <n v="105"/>
    <n v="103"/>
    <s v="ARI"/>
    <s v="ARI"/>
    <s v="ARI"/>
  </r>
  <r>
    <x v="129"/>
    <x v="1"/>
    <x v="1"/>
    <x v="1"/>
    <s v="ATL"/>
    <s v="ATL"/>
    <x v="24"/>
    <s v="E"/>
    <n v="1"/>
    <n v="162"/>
    <n v="81"/>
    <n v="95"/>
    <n v="67"/>
    <s v="Y"/>
    <x v="1"/>
    <x v="0"/>
    <x v="0"/>
    <x v="1"/>
    <n v="0"/>
    <n v="810"/>
    <n v="5489"/>
    <n v="1490"/>
    <n v="274"/>
    <n v="26"/>
    <n v="179"/>
    <n v="595"/>
    <n v="1010"/>
    <n v="148"/>
    <n v="56"/>
    <n v="59"/>
    <n v="45"/>
    <n v="714"/>
    <n v="648"/>
    <n v="4.05"/>
    <n v="13"/>
    <n v="9"/>
    <n v="53"/>
    <n v="4321"/>
    <n v="1428"/>
    <n v="165"/>
    <n v="484"/>
    <n v="1093"/>
    <n v="129"/>
    <n v="138"/>
    <n v="0.97899999999999998"/>
    <x v="122"/>
    <s v="Turner Field"/>
    <n v="3234304"/>
    <n v="101"/>
    <n v="99"/>
    <s v="ATL"/>
    <s v="ATL"/>
    <s v="ATL"/>
  </r>
  <r>
    <x v="129"/>
    <x v="1"/>
    <x v="1"/>
    <x v="5"/>
    <s v="BAL"/>
    <s v="BAL"/>
    <x v="37"/>
    <s v="E"/>
    <n v="4"/>
    <n v="162"/>
    <n v="81"/>
    <n v="74"/>
    <n v="88"/>
    <s v="N"/>
    <x v="1"/>
    <x v="0"/>
    <x v="0"/>
    <x v="1"/>
    <n v="0"/>
    <n v="794"/>
    <n v="5549"/>
    <n v="1508"/>
    <n v="310"/>
    <n v="22"/>
    <n v="184"/>
    <n v="558"/>
    <n v="900"/>
    <n v="126"/>
    <n v="65"/>
    <n v="49"/>
    <n v="54"/>
    <n v="913"/>
    <n v="855"/>
    <n v="5.37"/>
    <n v="14"/>
    <n v="6"/>
    <n v="33"/>
    <n v="4300"/>
    <n v="1547"/>
    <n v="202"/>
    <n v="665"/>
    <n v="1017"/>
    <n v="116"/>
    <n v="151"/>
    <n v="0.98099999999999998"/>
    <x v="36"/>
    <s v="Oriole Park at Camden Yards"/>
    <n v="3297031"/>
    <n v="95"/>
    <n v="96"/>
    <s v="BAL"/>
    <s v="BAL"/>
    <s v="BAL"/>
  </r>
  <r>
    <x v="129"/>
    <x v="1"/>
    <x v="1"/>
    <x v="5"/>
    <s v="BOS"/>
    <s v="BOS"/>
    <x v="74"/>
    <s v="E"/>
    <n v="2"/>
    <n v="162"/>
    <n v="81"/>
    <n v="85"/>
    <n v="77"/>
    <s v="N"/>
    <x v="1"/>
    <x v="0"/>
    <x v="0"/>
    <x v="1"/>
    <n v="0"/>
    <n v="792"/>
    <n v="5630"/>
    <n v="1503"/>
    <n v="316"/>
    <n v="32"/>
    <n v="167"/>
    <n v="611"/>
    <n v="1019"/>
    <n v="43"/>
    <n v="30"/>
    <n v="42"/>
    <n v="48"/>
    <n v="745"/>
    <n v="683"/>
    <n v="4.2300000000000004"/>
    <n v="7"/>
    <n v="12"/>
    <n v="46"/>
    <n v="4358"/>
    <n v="1433"/>
    <n v="173"/>
    <n v="498"/>
    <n v="1121"/>
    <n v="109"/>
    <n v="120"/>
    <n v="0.98199999999999998"/>
    <x v="92"/>
    <s v="Fenway Park II"/>
    <n v="2585895"/>
    <n v="104"/>
    <n v="103"/>
    <s v="BOS"/>
    <s v="BOS"/>
    <s v="BOS"/>
  </r>
  <r>
    <x v="129"/>
    <x v="1"/>
    <x v="1"/>
    <x v="5"/>
    <s v="CHA"/>
    <s v="CHW"/>
    <x v="75"/>
    <s v="C"/>
    <n v="1"/>
    <n v="162"/>
    <n v="81"/>
    <n v="95"/>
    <n v="67"/>
    <s v="Y"/>
    <x v="1"/>
    <x v="0"/>
    <x v="0"/>
    <x v="1"/>
    <n v="0"/>
    <n v="978"/>
    <n v="5646"/>
    <n v="1615"/>
    <n v="325"/>
    <n v="33"/>
    <n v="216"/>
    <n v="591"/>
    <n v="960"/>
    <n v="119"/>
    <n v="42"/>
    <n v="53"/>
    <n v="61"/>
    <n v="839"/>
    <n v="751"/>
    <n v="4.66"/>
    <n v="5"/>
    <n v="7"/>
    <n v="43"/>
    <n v="4351"/>
    <n v="1509"/>
    <n v="195"/>
    <n v="614"/>
    <n v="1037"/>
    <n v="133"/>
    <n v="190"/>
    <n v="0.97799999999999998"/>
    <x v="85"/>
    <s v="Comiskey Park II"/>
    <n v="1947799"/>
    <n v="102"/>
    <n v="102"/>
    <s v="CHW"/>
    <s v="CHA"/>
    <s v="CHA"/>
  </r>
  <r>
    <x v="129"/>
    <x v="1"/>
    <x v="1"/>
    <x v="1"/>
    <s v="CHN"/>
    <s v="CHC"/>
    <x v="25"/>
    <s v="C"/>
    <n v="6"/>
    <n v="162"/>
    <n v="81"/>
    <n v="65"/>
    <n v="97"/>
    <s v="N"/>
    <x v="1"/>
    <x v="0"/>
    <x v="0"/>
    <x v="1"/>
    <n v="0"/>
    <n v="764"/>
    <n v="5577"/>
    <n v="1426"/>
    <n v="272"/>
    <n v="23"/>
    <n v="183"/>
    <n v="632"/>
    <n v="1120"/>
    <n v="93"/>
    <n v="37"/>
    <n v="54"/>
    <n v="45"/>
    <n v="904"/>
    <n v="849"/>
    <n v="5.25"/>
    <n v="10"/>
    <n v="5"/>
    <n v="39"/>
    <n v="4364"/>
    <n v="1505"/>
    <n v="231"/>
    <n v="658"/>
    <n v="1143"/>
    <n v="100"/>
    <n v="139"/>
    <n v="0.98299999999999998"/>
    <x v="88"/>
    <s v="Wrigley Field"/>
    <n v="2789511"/>
    <n v="97"/>
    <n v="98"/>
    <s v="CHC"/>
    <s v="CHN"/>
    <s v="CHN"/>
  </r>
  <r>
    <x v="129"/>
    <x v="1"/>
    <x v="1"/>
    <x v="1"/>
    <s v="CIN"/>
    <s v="CIN"/>
    <x v="26"/>
    <s v="C"/>
    <n v="2"/>
    <n v="163"/>
    <n v="82"/>
    <n v="85"/>
    <n v="77"/>
    <s v="N"/>
    <x v="1"/>
    <x v="0"/>
    <x v="0"/>
    <x v="1"/>
    <n v="0"/>
    <n v="825"/>
    <n v="5635"/>
    <n v="1545"/>
    <n v="302"/>
    <n v="36"/>
    <n v="200"/>
    <n v="559"/>
    <n v="995"/>
    <n v="100"/>
    <n v="38"/>
    <n v="64"/>
    <n v="58"/>
    <n v="765"/>
    <n v="700"/>
    <n v="4.33"/>
    <n v="8"/>
    <n v="7"/>
    <n v="42"/>
    <n v="4369"/>
    <n v="1446"/>
    <n v="190"/>
    <n v="659"/>
    <n v="1015"/>
    <n v="111"/>
    <n v="156"/>
    <n v="0.98199999999999998"/>
    <x v="25"/>
    <s v="Cinergy Field"/>
    <n v="2577371"/>
    <n v="102"/>
    <n v="102"/>
    <s v="CIN"/>
    <s v="CIN"/>
    <s v="CIN"/>
  </r>
  <r>
    <x v="129"/>
    <x v="1"/>
    <x v="1"/>
    <x v="5"/>
    <s v="CLE"/>
    <s v="CLE"/>
    <x v="76"/>
    <s v="C"/>
    <n v="2"/>
    <n v="162"/>
    <n v="81"/>
    <n v="90"/>
    <n v="72"/>
    <s v="N"/>
    <x v="1"/>
    <x v="0"/>
    <x v="0"/>
    <x v="1"/>
    <n v="0"/>
    <n v="950"/>
    <n v="5683"/>
    <n v="1639"/>
    <n v="310"/>
    <n v="30"/>
    <n v="221"/>
    <n v="685"/>
    <n v="1057"/>
    <n v="113"/>
    <n v="34"/>
    <n v="51"/>
    <n v="52"/>
    <n v="816"/>
    <n v="775"/>
    <n v="4.84"/>
    <n v="6"/>
    <n v="5"/>
    <n v="34"/>
    <n v="4327"/>
    <n v="1511"/>
    <n v="173"/>
    <n v="666"/>
    <n v="1213"/>
    <n v="72"/>
    <n v="147"/>
    <n v="0.98799999999999999"/>
    <x v="107"/>
    <s v="Jacobs Field"/>
    <n v="3456278"/>
    <n v="101"/>
    <n v="100"/>
    <s v="CLE"/>
    <s v="CLE"/>
    <s v="CLE"/>
  </r>
  <r>
    <x v="129"/>
    <x v="1"/>
    <x v="1"/>
    <x v="1"/>
    <s v="COL"/>
    <s v="COL"/>
    <x v="95"/>
    <s v="W"/>
    <n v="4"/>
    <n v="162"/>
    <n v="81"/>
    <n v="82"/>
    <n v="80"/>
    <s v="N"/>
    <x v="1"/>
    <x v="0"/>
    <x v="0"/>
    <x v="1"/>
    <n v="0"/>
    <n v="968"/>
    <n v="5660"/>
    <n v="1664"/>
    <n v="320"/>
    <n v="53"/>
    <n v="161"/>
    <n v="601"/>
    <n v="907"/>
    <n v="131"/>
    <n v="61"/>
    <n v="42"/>
    <n v="75"/>
    <n v="897"/>
    <n v="835"/>
    <n v="5.26"/>
    <n v="7"/>
    <n v="2"/>
    <n v="33"/>
    <n v="4290"/>
    <n v="1568"/>
    <n v="221"/>
    <n v="588"/>
    <n v="1001"/>
    <n v="94"/>
    <n v="176"/>
    <n v="0.98499999999999999"/>
    <x v="131"/>
    <s v="Coors Field"/>
    <n v="3295129"/>
    <n v="125"/>
    <n v="125"/>
    <s v="COL"/>
    <s v="COL"/>
    <s v="COL"/>
  </r>
  <r>
    <x v="129"/>
    <x v="1"/>
    <x v="1"/>
    <x v="5"/>
    <s v="DET"/>
    <s v="DET"/>
    <x v="77"/>
    <s v="C"/>
    <n v="3"/>
    <n v="162"/>
    <n v="81"/>
    <n v="79"/>
    <n v="83"/>
    <s v="N"/>
    <x v="1"/>
    <x v="0"/>
    <x v="0"/>
    <x v="1"/>
    <n v="0"/>
    <n v="823"/>
    <n v="5644"/>
    <n v="1553"/>
    <n v="307"/>
    <n v="41"/>
    <n v="177"/>
    <n v="562"/>
    <n v="982"/>
    <n v="83"/>
    <n v="38"/>
    <n v="43"/>
    <n v="49"/>
    <n v="827"/>
    <n v="755"/>
    <n v="4.71"/>
    <n v="6"/>
    <n v="6"/>
    <n v="44"/>
    <n v="4330"/>
    <n v="1583"/>
    <n v="177"/>
    <n v="496"/>
    <n v="978"/>
    <n v="105"/>
    <n v="171"/>
    <n v="0.98299999999999998"/>
    <x v="86"/>
    <s v="Comerica Park"/>
    <n v="2438617"/>
    <n v="95"/>
    <n v="95"/>
    <s v="DET"/>
    <s v="DET"/>
    <s v="DET"/>
  </r>
  <r>
    <x v="129"/>
    <x v="1"/>
    <x v="1"/>
    <x v="1"/>
    <s v="FLO"/>
    <s v="FLA"/>
    <x v="96"/>
    <s v="E"/>
    <n v="3"/>
    <n v="161"/>
    <n v="81"/>
    <n v="79"/>
    <n v="82"/>
    <s v="N"/>
    <x v="1"/>
    <x v="0"/>
    <x v="0"/>
    <x v="1"/>
    <n v="0"/>
    <n v="731"/>
    <n v="5509"/>
    <n v="1441"/>
    <n v="274"/>
    <n v="29"/>
    <n v="160"/>
    <n v="540"/>
    <n v="1184"/>
    <n v="168"/>
    <n v="55"/>
    <n v="60"/>
    <n v="51"/>
    <n v="797"/>
    <n v="729"/>
    <n v="4.59"/>
    <n v="5"/>
    <n v="4"/>
    <n v="48"/>
    <n v="4289"/>
    <n v="1477"/>
    <n v="169"/>
    <n v="650"/>
    <n v="1051"/>
    <n v="125"/>
    <n v="144"/>
    <n v="0.98"/>
    <x v="132"/>
    <s v="Pro Player Stadium"/>
    <n v="1218326"/>
    <n v="94"/>
    <n v="95"/>
    <s v="FLA"/>
    <s v="FLO"/>
    <s v="FLO"/>
  </r>
  <r>
    <x v="129"/>
    <x v="1"/>
    <x v="1"/>
    <x v="1"/>
    <s v="HOU"/>
    <s v="HOU"/>
    <x v="89"/>
    <s v="C"/>
    <n v="4"/>
    <n v="162"/>
    <n v="81"/>
    <n v="72"/>
    <n v="90"/>
    <s v="N"/>
    <x v="1"/>
    <x v="0"/>
    <x v="0"/>
    <x v="1"/>
    <n v="0"/>
    <n v="938"/>
    <n v="5570"/>
    <n v="1547"/>
    <n v="289"/>
    <n v="36"/>
    <n v="249"/>
    <n v="673"/>
    <n v="1129"/>
    <n v="114"/>
    <n v="52"/>
    <n v="83"/>
    <n v="61"/>
    <n v="944"/>
    <n v="865"/>
    <n v="5.42"/>
    <n v="8"/>
    <n v="2"/>
    <n v="30"/>
    <n v="4313"/>
    <n v="1596"/>
    <n v="234"/>
    <n v="598"/>
    <n v="1064"/>
    <n v="133"/>
    <n v="149"/>
    <n v="0.97799999999999998"/>
    <x v="121"/>
    <s v="Enron Field"/>
    <n v="3056139"/>
    <n v="107"/>
    <n v="107"/>
    <s v="HOU"/>
    <s v="HOU"/>
    <s v="HOU"/>
  </r>
  <r>
    <x v="129"/>
    <x v="1"/>
    <x v="1"/>
    <x v="5"/>
    <s v="KCA"/>
    <s v="KCR"/>
    <x v="91"/>
    <s v="C"/>
    <n v="4"/>
    <n v="162"/>
    <n v="81"/>
    <n v="77"/>
    <n v="85"/>
    <s v="N"/>
    <x v="1"/>
    <x v="0"/>
    <x v="0"/>
    <x v="1"/>
    <n v="0"/>
    <n v="879"/>
    <n v="5709"/>
    <n v="1644"/>
    <n v="281"/>
    <n v="27"/>
    <n v="150"/>
    <n v="511"/>
    <n v="840"/>
    <n v="121"/>
    <n v="35"/>
    <n v="48"/>
    <n v="70"/>
    <n v="930"/>
    <n v="876"/>
    <n v="5.48"/>
    <n v="10"/>
    <n v="6"/>
    <n v="29"/>
    <n v="4318"/>
    <n v="1585"/>
    <n v="239"/>
    <n v="693"/>
    <n v="927"/>
    <n v="102"/>
    <n v="185"/>
    <n v="0.98299999999999998"/>
    <x v="124"/>
    <s v="Kauffman Stadium"/>
    <n v="1564847"/>
    <n v="103"/>
    <n v="103"/>
    <s v="KCR"/>
    <s v="KCA"/>
    <s v="KCA"/>
  </r>
  <r>
    <x v="129"/>
    <x v="1"/>
    <x v="1"/>
    <x v="1"/>
    <s v="LAN"/>
    <s v="LAD"/>
    <x v="47"/>
    <s v="W"/>
    <n v="2"/>
    <n v="162"/>
    <n v="81"/>
    <n v="86"/>
    <n v="76"/>
    <s v="N"/>
    <x v="1"/>
    <x v="0"/>
    <x v="0"/>
    <x v="1"/>
    <n v="0"/>
    <n v="798"/>
    <n v="5481"/>
    <n v="1408"/>
    <n v="265"/>
    <n v="28"/>
    <n v="211"/>
    <n v="668"/>
    <n v="1083"/>
    <n v="95"/>
    <n v="42"/>
    <n v="51"/>
    <n v="46"/>
    <n v="729"/>
    <n v="659"/>
    <n v="4.0999999999999996"/>
    <n v="9"/>
    <n v="11"/>
    <n v="36"/>
    <n v="4335"/>
    <n v="1379"/>
    <n v="176"/>
    <n v="600"/>
    <n v="1154"/>
    <n v="135"/>
    <n v="151"/>
    <n v="0.97799999999999998"/>
    <x v="114"/>
    <s v="Dodger Stadium"/>
    <n v="2880242"/>
    <n v="94"/>
    <n v="94"/>
    <s v="LAD"/>
    <s v="LAN"/>
    <s v="LAN"/>
  </r>
  <r>
    <x v="129"/>
    <x v="1"/>
    <x v="1"/>
    <x v="1"/>
    <s v="MIL"/>
    <s v="MIL"/>
    <x v="53"/>
    <s v="C"/>
    <n v="3"/>
    <n v="163"/>
    <n v="81"/>
    <n v="73"/>
    <n v="89"/>
    <s v="N"/>
    <x v="1"/>
    <x v="0"/>
    <x v="0"/>
    <x v="1"/>
    <n v="0"/>
    <n v="740"/>
    <n v="5563"/>
    <n v="1366"/>
    <n v="297"/>
    <n v="25"/>
    <n v="177"/>
    <n v="620"/>
    <n v="1245"/>
    <n v="72"/>
    <n v="44"/>
    <n v="61"/>
    <n v="49"/>
    <n v="826"/>
    <n v="755"/>
    <n v="4.63"/>
    <n v="2"/>
    <n v="7"/>
    <n v="29"/>
    <n v="4399"/>
    <n v="1501"/>
    <n v="174"/>
    <n v="728"/>
    <n v="967"/>
    <n v="118"/>
    <n v="187"/>
    <n v="0.98099999999999998"/>
    <x v="53"/>
    <s v="County Stadium"/>
    <n v="1573621"/>
    <n v="97"/>
    <n v="98"/>
    <s v="MIL"/>
    <s v="ML4"/>
    <s v="MIL"/>
  </r>
  <r>
    <x v="129"/>
    <x v="1"/>
    <x v="1"/>
    <x v="5"/>
    <s v="MIN"/>
    <s v="MIN"/>
    <x v="79"/>
    <s v="C"/>
    <n v="5"/>
    <n v="162"/>
    <n v="81"/>
    <n v="69"/>
    <n v="93"/>
    <s v="N"/>
    <x v="1"/>
    <x v="0"/>
    <x v="0"/>
    <x v="1"/>
    <n v="0"/>
    <n v="748"/>
    <n v="5615"/>
    <n v="1516"/>
    <n v="325"/>
    <n v="49"/>
    <n v="116"/>
    <n v="556"/>
    <n v="1021"/>
    <n v="90"/>
    <n v="45"/>
    <n v="35"/>
    <n v="51"/>
    <n v="880"/>
    <n v="819"/>
    <n v="5.14"/>
    <n v="6"/>
    <n v="4"/>
    <n v="35"/>
    <n v="4298"/>
    <n v="1634"/>
    <n v="212"/>
    <n v="516"/>
    <n v="1042"/>
    <n v="102"/>
    <n v="155"/>
    <n v="0.98299999999999998"/>
    <x v="117"/>
    <s v="Hubert H Humphrey Metrodome"/>
    <n v="1000760"/>
    <n v="104"/>
    <n v="105"/>
    <s v="MIN"/>
    <s v="MIN"/>
    <s v="MIN"/>
  </r>
  <r>
    <x v="129"/>
    <x v="1"/>
    <x v="1"/>
    <x v="1"/>
    <s v="MON"/>
    <s v="WSN"/>
    <x v="13"/>
    <s v="E"/>
    <n v="4"/>
    <n v="162"/>
    <n v="81"/>
    <n v="67"/>
    <n v="95"/>
    <s v="N"/>
    <x v="1"/>
    <x v="0"/>
    <x v="0"/>
    <x v="1"/>
    <n v="0"/>
    <n v="738"/>
    <n v="5535"/>
    <n v="1475"/>
    <n v="310"/>
    <n v="35"/>
    <n v="178"/>
    <n v="476"/>
    <n v="1048"/>
    <n v="58"/>
    <n v="48"/>
    <n v="29"/>
    <n v="34"/>
    <n v="902"/>
    <n v="812"/>
    <n v="5.13"/>
    <n v="4"/>
    <n v="7"/>
    <n v="39"/>
    <n v="4274"/>
    <n v="1575"/>
    <n v="181"/>
    <n v="579"/>
    <n v="1011"/>
    <n v="132"/>
    <n v="151"/>
    <n v="0.97799999999999998"/>
    <x v="125"/>
    <s v="Stade Olympique"/>
    <n v="926272"/>
    <n v="103"/>
    <n v="104"/>
    <s v="MON"/>
    <s v="MON"/>
    <s v="MON"/>
  </r>
  <r>
    <x v="129"/>
    <x v="1"/>
    <x v="1"/>
    <x v="5"/>
    <s v="NYA"/>
    <s v="NYY"/>
    <x v="73"/>
    <s v="E"/>
    <n v="1"/>
    <n v="161"/>
    <n v="80"/>
    <n v="87"/>
    <n v="74"/>
    <s v="Y"/>
    <x v="1"/>
    <x v="1"/>
    <x v="1"/>
    <x v="2"/>
    <n v="1"/>
    <n v="871"/>
    <n v="5556"/>
    <n v="1541"/>
    <n v="294"/>
    <n v="25"/>
    <n v="205"/>
    <n v="631"/>
    <n v="1007"/>
    <n v="99"/>
    <n v="48"/>
    <n v="57"/>
    <n v="50"/>
    <n v="814"/>
    <n v="753"/>
    <n v="4.76"/>
    <n v="9"/>
    <n v="6"/>
    <n v="40"/>
    <n v="4273"/>
    <n v="1458"/>
    <n v="177"/>
    <n v="577"/>
    <n v="1040"/>
    <n v="109"/>
    <n v="132"/>
    <n v="0.98099999999999998"/>
    <x v="96"/>
    <s v="Yankee Stadium II"/>
    <n v="3055435"/>
    <n v="99"/>
    <n v="98"/>
    <s v="NYY"/>
    <s v="NYA"/>
    <s v="NYA"/>
  </r>
  <r>
    <x v="129"/>
    <x v="1"/>
    <x v="1"/>
    <x v="1"/>
    <s v="NYN"/>
    <s v="NYM"/>
    <x v="90"/>
    <s v="E"/>
    <n v="2"/>
    <n v="162"/>
    <n v="81"/>
    <n v="94"/>
    <n v="68"/>
    <s v="N"/>
    <x v="2"/>
    <x v="1"/>
    <x v="1"/>
    <x v="1"/>
    <n v="0"/>
    <n v="807"/>
    <n v="5486"/>
    <n v="1445"/>
    <n v="281"/>
    <n v="20"/>
    <n v="198"/>
    <n v="675"/>
    <n v="1037"/>
    <n v="66"/>
    <n v="46"/>
    <n v="45"/>
    <n v="51"/>
    <n v="738"/>
    <n v="670"/>
    <n v="4.16"/>
    <n v="8"/>
    <n v="10"/>
    <n v="49"/>
    <n v="4350"/>
    <n v="1398"/>
    <n v="164"/>
    <n v="574"/>
    <n v="1164"/>
    <n v="118"/>
    <n v="121"/>
    <n v="0.98"/>
    <x v="119"/>
    <s v="Shea Stadium"/>
    <n v="2820530"/>
    <n v="96"/>
    <n v="96"/>
    <s v="NYM"/>
    <s v="NYN"/>
    <s v="NYN"/>
  </r>
  <r>
    <x v="129"/>
    <x v="1"/>
    <x v="1"/>
    <x v="5"/>
    <s v="OAK"/>
    <s v="OAK"/>
    <x v="78"/>
    <s v="W"/>
    <n v="1"/>
    <n v="161"/>
    <n v="81"/>
    <n v="91"/>
    <n v="70"/>
    <s v="Y"/>
    <x v="1"/>
    <x v="0"/>
    <x v="0"/>
    <x v="1"/>
    <n v="0"/>
    <n v="947"/>
    <n v="5560"/>
    <n v="1501"/>
    <n v="281"/>
    <n v="23"/>
    <n v="239"/>
    <n v="750"/>
    <n v="1159"/>
    <n v="40"/>
    <n v="15"/>
    <n v="52"/>
    <n v="44"/>
    <n v="813"/>
    <n v="730"/>
    <n v="4.58"/>
    <n v="7"/>
    <n v="11"/>
    <n v="43"/>
    <n v="4306"/>
    <n v="1535"/>
    <n v="158"/>
    <n v="615"/>
    <n v="963"/>
    <n v="134"/>
    <n v="164"/>
    <n v="0.97799999999999998"/>
    <x v="123"/>
    <s v="Oakland Coliseum"/>
    <n v="1603744"/>
    <n v="96"/>
    <n v="95"/>
    <s v="OAK"/>
    <s v="OAK"/>
    <s v="OAK"/>
  </r>
  <r>
    <x v="129"/>
    <x v="1"/>
    <x v="1"/>
    <x v="1"/>
    <s v="PHI"/>
    <s v="PHI"/>
    <x v="44"/>
    <s v="E"/>
    <n v="5"/>
    <n v="162"/>
    <n v="81"/>
    <n v="65"/>
    <n v="97"/>
    <s v="N"/>
    <x v="1"/>
    <x v="0"/>
    <x v="0"/>
    <x v="1"/>
    <n v="0"/>
    <n v="708"/>
    <n v="5511"/>
    <n v="1386"/>
    <n v="304"/>
    <n v="40"/>
    <n v="144"/>
    <n v="611"/>
    <n v="1117"/>
    <n v="102"/>
    <n v="30"/>
    <n v="44"/>
    <n v="37"/>
    <n v="830"/>
    <n v="763"/>
    <n v="4.7699999999999996"/>
    <n v="8"/>
    <n v="6"/>
    <n v="34"/>
    <n v="4316"/>
    <n v="1458"/>
    <n v="201"/>
    <n v="640"/>
    <n v="1123"/>
    <n v="100"/>
    <n v="136"/>
    <n v="0.98299999999999998"/>
    <x v="71"/>
    <s v="Veterans Stadium"/>
    <n v="1612769"/>
    <n v="100"/>
    <n v="101"/>
    <s v="PHI"/>
    <s v="PHI"/>
    <s v="PHI"/>
  </r>
  <r>
    <x v="129"/>
    <x v="1"/>
    <x v="1"/>
    <x v="1"/>
    <s v="PIT"/>
    <s v="PIT"/>
    <x v="39"/>
    <s v="C"/>
    <n v="5"/>
    <n v="162"/>
    <n v="81"/>
    <n v="69"/>
    <n v="93"/>
    <s v="N"/>
    <x v="1"/>
    <x v="0"/>
    <x v="0"/>
    <x v="1"/>
    <n v="0"/>
    <n v="793"/>
    <n v="5643"/>
    <n v="1506"/>
    <n v="320"/>
    <n v="31"/>
    <n v="168"/>
    <n v="564"/>
    <n v="1032"/>
    <n v="86"/>
    <n v="40"/>
    <n v="66"/>
    <n v="37"/>
    <n v="888"/>
    <n v="795"/>
    <n v="4.9400000000000004"/>
    <n v="5"/>
    <n v="7"/>
    <n v="27"/>
    <n v="4347"/>
    <n v="1554"/>
    <n v="163"/>
    <n v="711"/>
    <n v="1070"/>
    <n v="132"/>
    <n v="169"/>
    <n v="0.97899999999999998"/>
    <x v="77"/>
    <s v="Three Rivers Stadium"/>
    <n v="1748908"/>
    <n v="99"/>
    <n v="100"/>
    <s v="PIT"/>
    <s v="PIT"/>
    <s v="PIT"/>
  </r>
  <r>
    <x v="129"/>
    <x v="1"/>
    <x v="1"/>
    <x v="1"/>
    <s v="SDN"/>
    <s v="SDP"/>
    <x v="92"/>
    <s v="W"/>
    <n v="5"/>
    <n v="162"/>
    <n v="81"/>
    <n v="76"/>
    <n v="86"/>
    <s v="N"/>
    <x v="1"/>
    <x v="0"/>
    <x v="0"/>
    <x v="1"/>
    <n v="0"/>
    <n v="752"/>
    <n v="5560"/>
    <n v="1413"/>
    <n v="279"/>
    <n v="37"/>
    <n v="157"/>
    <n v="602"/>
    <n v="1177"/>
    <n v="131"/>
    <n v="53"/>
    <n v="46"/>
    <n v="43"/>
    <n v="815"/>
    <n v="733"/>
    <n v="4.5199999999999996"/>
    <n v="5"/>
    <n v="5"/>
    <n v="46"/>
    <n v="4378"/>
    <n v="1443"/>
    <n v="191"/>
    <n v="649"/>
    <n v="1071"/>
    <n v="141"/>
    <n v="155"/>
    <n v="0.97699999999999998"/>
    <x v="126"/>
    <s v="Qualcomm Stadium"/>
    <n v="2352443"/>
    <n v="92"/>
    <n v="92"/>
    <s v="SDP"/>
    <s v="SDN"/>
    <s v="SDN"/>
  </r>
  <r>
    <x v="129"/>
    <x v="1"/>
    <x v="1"/>
    <x v="5"/>
    <s v="SEA"/>
    <s v="SEA"/>
    <x v="93"/>
    <s v="W"/>
    <n v="2"/>
    <n v="162"/>
    <n v="81"/>
    <n v="91"/>
    <n v="71"/>
    <s v="N"/>
    <x v="2"/>
    <x v="0"/>
    <x v="0"/>
    <x v="1"/>
    <n v="0"/>
    <n v="907"/>
    <n v="5497"/>
    <n v="1481"/>
    <n v="300"/>
    <n v="26"/>
    <n v="198"/>
    <n v="775"/>
    <n v="1073"/>
    <n v="122"/>
    <n v="56"/>
    <n v="48"/>
    <n v="61"/>
    <n v="780"/>
    <n v="720"/>
    <n v="4.49"/>
    <n v="4"/>
    <n v="10"/>
    <n v="44"/>
    <n v="4325"/>
    <n v="1442"/>
    <n v="167"/>
    <n v="634"/>
    <n v="998"/>
    <n v="99"/>
    <n v="176"/>
    <n v="0.98399999999999999"/>
    <x v="129"/>
    <s v="Safeco Field"/>
    <n v="2914624"/>
    <n v="95"/>
    <n v="93"/>
    <s v="SEA"/>
    <s v="SEA"/>
    <s v="SEA"/>
  </r>
  <r>
    <x v="129"/>
    <x v="1"/>
    <x v="1"/>
    <x v="1"/>
    <s v="SFN"/>
    <s v="SFG"/>
    <x v="42"/>
    <s v="W"/>
    <n v="1"/>
    <n v="162"/>
    <n v="81"/>
    <n v="97"/>
    <n v="65"/>
    <s v="Y"/>
    <x v="1"/>
    <x v="0"/>
    <x v="0"/>
    <x v="1"/>
    <n v="0"/>
    <n v="925"/>
    <n v="5519"/>
    <n v="1535"/>
    <n v="304"/>
    <n v="44"/>
    <n v="226"/>
    <n v="709"/>
    <n v="1032"/>
    <n v="79"/>
    <n v="39"/>
    <n v="51"/>
    <n v="66"/>
    <n v="747"/>
    <n v="675"/>
    <n v="4.21"/>
    <n v="9"/>
    <n v="15"/>
    <n v="47"/>
    <n v="4333"/>
    <n v="1452"/>
    <n v="151"/>
    <n v="623"/>
    <n v="1076"/>
    <n v="93"/>
    <n v="173"/>
    <n v="0.98499999999999999"/>
    <x v="115"/>
    <s v="PacBell Park"/>
    <n v="3318800"/>
    <n v="93"/>
    <n v="92"/>
    <s v="SFG"/>
    <s v="SFN"/>
    <s v="SFN"/>
  </r>
  <r>
    <x v="129"/>
    <x v="1"/>
    <x v="1"/>
    <x v="1"/>
    <s v="SLN"/>
    <s v="STL"/>
    <x v="40"/>
    <s v="C"/>
    <n v="1"/>
    <n v="162"/>
    <n v="81"/>
    <n v="95"/>
    <n v="67"/>
    <s v="Y"/>
    <x v="1"/>
    <x v="0"/>
    <x v="0"/>
    <x v="1"/>
    <n v="0"/>
    <n v="887"/>
    <n v="5478"/>
    <n v="1481"/>
    <n v="259"/>
    <n v="25"/>
    <n v="235"/>
    <n v="675"/>
    <n v="1253"/>
    <n v="87"/>
    <n v="51"/>
    <n v="84"/>
    <n v="53"/>
    <n v="771"/>
    <n v="698"/>
    <n v="4.38"/>
    <n v="10"/>
    <n v="7"/>
    <n v="37"/>
    <n v="4301"/>
    <n v="1403"/>
    <n v="196"/>
    <n v="606"/>
    <n v="1100"/>
    <n v="111"/>
    <n v="148"/>
    <n v="0.98099999999999998"/>
    <x v="83"/>
    <s v="Busch Stadium II"/>
    <n v="3336493"/>
    <n v="102"/>
    <n v="101"/>
    <s v="STL"/>
    <s v="SLN"/>
    <s v="SLN"/>
  </r>
  <r>
    <x v="129"/>
    <x v="1"/>
    <x v="1"/>
    <x v="5"/>
    <s v="TBA"/>
    <s v="TBD"/>
    <x v="98"/>
    <s v="E"/>
    <n v="5"/>
    <n v="161"/>
    <n v="80"/>
    <n v="69"/>
    <n v="92"/>
    <s v="N"/>
    <x v="1"/>
    <x v="0"/>
    <x v="0"/>
    <x v="1"/>
    <n v="0"/>
    <n v="733"/>
    <n v="5505"/>
    <n v="1414"/>
    <n v="253"/>
    <n v="22"/>
    <n v="162"/>
    <n v="558"/>
    <n v="1022"/>
    <n v="90"/>
    <n v="46"/>
    <n v="51"/>
    <n v="40"/>
    <n v="842"/>
    <n v="773"/>
    <n v="4.8600000000000003"/>
    <n v="10"/>
    <n v="8"/>
    <n v="38"/>
    <n v="4294"/>
    <n v="1553"/>
    <n v="198"/>
    <n v="533"/>
    <n v="955"/>
    <n v="118"/>
    <n v="169"/>
    <n v="0.98099999999999998"/>
    <x v="135"/>
    <s v="Tropicana Field"/>
    <n v="1449673"/>
    <n v="99"/>
    <n v="100"/>
    <s v="TBD"/>
    <s v="TBA"/>
    <s v="TBA"/>
  </r>
  <r>
    <x v="129"/>
    <x v="1"/>
    <x v="1"/>
    <x v="5"/>
    <s v="TEX"/>
    <s v="TEX"/>
    <x v="88"/>
    <s v="W"/>
    <n v="4"/>
    <n v="162"/>
    <n v="81"/>
    <n v="71"/>
    <n v="91"/>
    <s v="N"/>
    <x v="1"/>
    <x v="0"/>
    <x v="0"/>
    <x v="1"/>
    <n v="0"/>
    <n v="848"/>
    <n v="5648"/>
    <n v="1601"/>
    <n v="330"/>
    <n v="35"/>
    <n v="173"/>
    <n v="580"/>
    <n v="922"/>
    <n v="69"/>
    <n v="47"/>
    <n v="39"/>
    <n v="48"/>
    <n v="974"/>
    <n v="876"/>
    <n v="5.52"/>
    <n v="3"/>
    <n v="4"/>
    <n v="39"/>
    <n v="4287"/>
    <n v="1683"/>
    <n v="202"/>
    <n v="661"/>
    <n v="918"/>
    <n v="135"/>
    <n v="162"/>
    <n v="0.97799999999999998"/>
    <x v="128"/>
    <s v="The Ballpark at Arlington"/>
    <n v="2588401"/>
    <n v="102"/>
    <n v="102"/>
    <s v="TEX"/>
    <s v="TEX"/>
    <s v="TEX"/>
  </r>
  <r>
    <x v="129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861"/>
    <n v="5677"/>
    <n v="1562"/>
    <n v="328"/>
    <n v="21"/>
    <n v="244"/>
    <n v="526"/>
    <n v="1026"/>
    <n v="89"/>
    <n v="34"/>
    <n v="60"/>
    <n v="34"/>
    <n v="908"/>
    <n v="821"/>
    <n v="5.14"/>
    <n v="15"/>
    <n v="4"/>
    <n v="37"/>
    <n v="4312"/>
    <n v="1615"/>
    <n v="195"/>
    <n v="560"/>
    <n v="978"/>
    <n v="100"/>
    <n v="176"/>
    <n v="0.98399999999999999"/>
    <x v="130"/>
    <s v="Skydome"/>
    <n v="1705712"/>
    <n v="103"/>
    <n v="103"/>
    <s v="TOR"/>
    <s v="TOR"/>
    <s v="TOR"/>
  </r>
  <r>
    <x v="130"/>
    <x v="1"/>
    <x v="1"/>
    <x v="5"/>
    <s v="ANA"/>
    <s v="ANA"/>
    <x v="87"/>
    <s v="W"/>
    <n v="3"/>
    <n v="162"/>
    <n v="81"/>
    <n v="75"/>
    <n v="87"/>
    <s v="N"/>
    <x v="1"/>
    <x v="0"/>
    <x v="0"/>
    <x v="1"/>
    <n v="0"/>
    <n v="691"/>
    <n v="5551"/>
    <n v="1447"/>
    <n v="275"/>
    <n v="26"/>
    <n v="158"/>
    <n v="494"/>
    <n v="1001"/>
    <n v="116"/>
    <n v="52"/>
    <n v="77"/>
    <n v="53"/>
    <n v="730"/>
    <n v="671"/>
    <n v="4.2"/>
    <n v="6"/>
    <n v="1"/>
    <n v="43"/>
    <n v="4313"/>
    <n v="1452"/>
    <n v="168"/>
    <n v="525"/>
    <n v="947"/>
    <n v="103"/>
    <n v="142"/>
    <n v="0.98299999999999998"/>
    <x v="133"/>
    <s v="Edison International Field"/>
    <n v="2000919"/>
    <n v="101"/>
    <n v="101"/>
    <s v="ANA"/>
    <s v="ANA"/>
    <s v="ANA"/>
  </r>
  <r>
    <x v="130"/>
    <x v="1"/>
    <x v="1"/>
    <x v="1"/>
    <s v="ARI"/>
    <s v="ARI"/>
    <x v="97"/>
    <s v="W"/>
    <n v="1"/>
    <n v="162"/>
    <n v="81"/>
    <n v="92"/>
    <n v="70"/>
    <s v="Y"/>
    <x v="1"/>
    <x v="1"/>
    <x v="1"/>
    <x v="2"/>
    <n v="1"/>
    <n v="818"/>
    <n v="5595"/>
    <n v="1494"/>
    <n v="284"/>
    <n v="35"/>
    <n v="208"/>
    <n v="587"/>
    <n v="1052"/>
    <n v="71"/>
    <n v="38"/>
    <n v="57"/>
    <n v="36"/>
    <n v="677"/>
    <n v="627"/>
    <n v="3.87"/>
    <n v="12"/>
    <n v="13"/>
    <n v="34"/>
    <n v="4379"/>
    <n v="1352"/>
    <n v="195"/>
    <n v="461"/>
    <n v="1297"/>
    <n v="84"/>
    <n v="148"/>
    <n v="0.98599999999999999"/>
    <x v="134"/>
    <s v="Bank One Ballpark"/>
    <n v="2736451"/>
    <n v="108"/>
    <n v="107"/>
    <s v="ARI"/>
    <s v="ARI"/>
    <s v="ARI"/>
  </r>
  <r>
    <x v="130"/>
    <x v="1"/>
    <x v="1"/>
    <x v="1"/>
    <s v="ATL"/>
    <s v="ATL"/>
    <x v="24"/>
    <s v="E"/>
    <n v="1"/>
    <n v="162"/>
    <n v="81"/>
    <n v="88"/>
    <n v="74"/>
    <s v="Y"/>
    <x v="1"/>
    <x v="0"/>
    <x v="0"/>
    <x v="1"/>
    <n v="0"/>
    <n v="729"/>
    <n v="5498"/>
    <n v="1432"/>
    <n v="263"/>
    <n v="24"/>
    <n v="174"/>
    <n v="493"/>
    <n v="1039"/>
    <n v="85"/>
    <n v="46"/>
    <n v="45"/>
    <n v="52"/>
    <n v="643"/>
    <n v="578"/>
    <n v="3.59"/>
    <n v="5"/>
    <n v="13"/>
    <n v="41"/>
    <n v="4342"/>
    <n v="1363"/>
    <n v="153"/>
    <n v="499"/>
    <n v="1133"/>
    <n v="103"/>
    <n v="133"/>
    <n v="0.98299999999999998"/>
    <x v="122"/>
    <s v="Turner Field"/>
    <n v="2823530"/>
    <n v="103"/>
    <n v="102"/>
    <s v="ATL"/>
    <s v="ATL"/>
    <s v="ATL"/>
  </r>
  <r>
    <x v="130"/>
    <x v="1"/>
    <x v="1"/>
    <x v="5"/>
    <s v="BAL"/>
    <s v="BAL"/>
    <x v="37"/>
    <s v="E"/>
    <n v="4"/>
    <n v="162"/>
    <n v="80"/>
    <n v="63"/>
    <n v="98"/>
    <s v="N"/>
    <x v="1"/>
    <x v="0"/>
    <x v="0"/>
    <x v="1"/>
    <n v="0"/>
    <n v="687"/>
    <n v="5472"/>
    <n v="1359"/>
    <n v="262"/>
    <n v="24"/>
    <n v="136"/>
    <n v="514"/>
    <n v="989"/>
    <n v="133"/>
    <n v="53"/>
    <n v="77"/>
    <n v="49"/>
    <n v="829"/>
    <n v="744"/>
    <n v="4.67"/>
    <n v="10"/>
    <n v="6"/>
    <n v="31"/>
    <n v="4297"/>
    <n v="1504"/>
    <n v="194"/>
    <n v="528"/>
    <n v="938"/>
    <n v="125"/>
    <n v="137"/>
    <n v="0.97899999999999998"/>
    <x v="36"/>
    <s v="Oriole Park at Camden Yards"/>
    <n v="3094841"/>
    <n v="95"/>
    <n v="96"/>
    <s v="BAL"/>
    <s v="BAL"/>
    <s v="BAL"/>
  </r>
  <r>
    <x v="130"/>
    <x v="1"/>
    <x v="1"/>
    <x v="5"/>
    <s v="BOS"/>
    <s v="BOS"/>
    <x v="74"/>
    <s v="E"/>
    <n v="2"/>
    <n v="161"/>
    <n v="81"/>
    <n v="82"/>
    <n v="79"/>
    <s v="N"/>
    <x v="1"/>
    <x v="0"/>
    <x v="0"/>
    <x v="1"/>
    <n v="0"/>
    <n v="772"/>
    <n v="5605"/>
    <n v="1493"/>
    <n v="316"/>
    <n v="29"/>
    <n v="198"/>
    <n v="520"/>
    <n v="1131"/>
    <n v="46"/>
    <n v="35"/>
    <n v="70"/>
    <n v="41"/>
    <n v="745"/>
    <n v="667"/>
    <n v="4.1500000000000004"/>
    <n v="3"/>
    <n v="9"/>
    <n v="48"/>
    <n v="4344"/>
    <n v="1412"/>
    <n v="146"/>
    <n v="544"/>
    <n v="1259"/>
    <n v="113"/>
    <n v="129"/>
    <n v="0.98099999999999998"/>
    <x v="92"/>
    <s v="Fenway Park II"/>
    <n v="2625333"/>
    <n v="102"/>
    <n v="101"/>
    <s v="BOS"/>
    <s v="BOS"/>
    <s v="BOS"/>
  </r>
  <r>
    <x v="130"/>
    <x v="1"/>
    <x v="1"/>
    <x v="5"/>
    <s v="CHA"/>
    <s v="CHW"/>
    <x v="75"/>
    <s v="C"/>
    <n v="3"/>
    <n v="162"/>
    <n v="81"/>
    <n v="83"/>
    <n v="79"/>
    <s v="N"/>
    <x v="1"/>
    <x v="0"/>
    <x v="0"/>
    <x v="1"/>
    <n v="0"/>
    <n v="798"/>
    <n v="5464"/>
    <n v="1463"/>
    <n v="300"/>
    <n v="29"/>
    <n v="214"/>
    <n v="520"/>
    <n v="998"/>
    <n v="123"/>
    <n v="59"/>
    <n v="52"/>
    <n v="51"/>
    <n v="795"/>
    <n v="725"/>
    <n v="4.55"/>
    <n v="8"/>
    <n v="9"/>
    <n v="51"/>
    <n v="4300"/>
    <n v="1465"/>
    <n v="181"/>
    <n v="500"/>
    <n v="921"/>
    <n v="118"/>
    <n v="149"/>
    <n v="0.98099999999999998"/>
    <x v="85"/>
    <s v="Comiskey Park II"/>
    <n v="1766172"/>
    <n v="104"/>
    <n v="103"/>
    <s v="CHW"/>
    <s v="CHA"/>
    <s v="CHA"/>
  </r>
  <r>
    <x v="130"/>
    <x v="1"/>
    <x v="1"/>
    <x v="1"/>
    <s v="CHN"/>
    <s v="CHC"/>
    <x v="25"/>
    <s v="C"/>
    <n v="3"/>
    <n v="162"/>
    <n v="81"/>
    <n v="88"/>
    <n v="74"/>
    <s v="N"/>
    <x v="1"/>
    <x v="0"/>
    <x v="0"/>
    <x v="1"/>
    <n v="0"/>
    <n v="777"/>
    <n v="5406"/>
    <n v="1409"/>
    <n v="268"/>
    <n v="32"/>
    <n v="194"/>
    <n v="577"/>
    <n v="1077"/>
    <n v="67"/>
    <n v="36"/>
    <n v="66"/>
    <n v="53"/>
    <n v="701"/>
    <n v="643"/>
    <n v="4.03"/>
    <n v="8"/>
    <n v="6"/>
    <n v="41"/>
    <n v="4311"/>
    <n v="1357"/>
    <n v="164"/>
    <n v="550"/>
    <n v="1344"/>
    <n v="109"/>
    <n v="113"/>
    <n v="0.98199999999999998"/>
    <x v="88"/>
    <s v="Wrigley Field"/>
    <n v="2779465"/>
    <n v="95"/>
    <n v="95"/>
    <s v="CHC"/>
    <s v="CHN"/>
    <s v="CHN"/>
  </r>
  <r>
    <x v="130"/>
    <x v="1"/>
    <x v="1"/>
    <x v="1"/>
    <s v="CIN"/>
    <s v="CIN"/>
    <x v="26"/>
    <s v="C"/>
    <n v="5"/>
    <n v="162"/>
    <n v="81"/>
    <n v="66"/>
    <n v="96"/>
    <s v="N"/>
    <x v="1"/>
    <x v="0"/>
    <x v="0"/>
    <x v="1"/>
    <n v="0"/>
    <n v="735"/>
    <n v="5583"/>
    <n v="1464"/>
    <n v="304"/>
    <n v="22"/>
    <n v="176"/>
    <n v="468"/>
    <n v="1172"/>
    <n v="103"/>
    <n v="54"/>
    <n v="65"/>
    <n v="40"/>
    <n v="850"/>
    <n v="765"/>
    <n v="4.7699999999999996"/>
    <n v="2"/>
    <n v="2"/>
    <n v="35"/>
    <n v="4328"/>
    <n v="1572"/>
    <n v="198"/>
    <n v="515"/>
    <n v="943"/>
    <n v="138"/>
    <n v="136"/>
    <n v="0.97799999999999998"/>
    <x v="25"/>
    <s v="Cinergy Field"/>
    <n v="1879757"/>
    <n v="105"/>
    <n v="105"/>
    <s v="CIN"/>
    <s v="CIN"/>
    <s v="CIN"/>
  </r>
  <r>
    <x v="130"/>
    <x v="1"/>
    <x v="1"/>
    <x v="5"/>
    <s v="CLE"/>
    <s v="CLE"/>
    <x v="76"/>
    <s v="C"/>
    <n v="1"/>
    <n v="162"/>
    <n v="80"/>
    <n v="91"/>
    <n v="71"/>
    <s v="Y"/>
    <x v="1"/>
    <x v="0"/>
    <x v="0"/>
    <x v="1"/>
    <n v="0"/>
    <n v="897"/>
    <n v="5600"/>
    <n v="1559"/>
    <n v="294"/>
    <n v="37"/>
    <n v="212"/>
    <n v="577"/>
    <n v="1076"/>
    <n v="79"/>
    <n v="41"/>
    <n v="69"/>
    <n v="62"/>
    <n v="821"/>
    <n v="746"/>
    <n v="4.6399999999999997"/>
    <n v="3"/>
    <n v="4"/>
    <n v="42"/>
    <n v="4340"/>
    <n v="1512"/>
    <n v="148"/>
    <n v="573"/>
    <n v="1218"/>
    <n v="107"/>
    <n v="137"/>
    <n v="0.98199999999999998"/>
    <x v="107"/>
    <s v="Jacobs Field"/>
    <n v="3175523"/>
    <n v="100"/>
    <n v="100"/>
    <s v="CLE"/>
    <s v="CLE"/>
    <s v="CLE"/>
  </r>
  <r>
    <x v="130"/>
    <x v="1"/>
    <x v="1"/>
    <x v="1"/>
    <s v="COL"/>
    <s v="COL"/>
    <x v="95"/>
    <s v="W"/>
    <n v="5"/>
    <n v="162"/>
    <n v="81"/>
    <n v="73"/>
    <n v="89"/>
    <s v="N"/>
    <x v="1"/>
    <x v="0"/>
    <x v="0"/>
    <x v="1"/>
    <n v="0"/>
    <n v="923"/>
    <n v="5690"/>
    <n v="1663"/>
    <n v="324"/>
    <n v="61"/>
    <n v="213"/>
    <n v="511"/>
    <n v="1027"/>
    <n v="132"/>
    <n v="54"/>
    <n v="61"/>
    <n v="50"/>
    <n v="906"/>
    <n v="841"/>
    <n v="5.29"/>
    <n v="8"/>
    <n v="8"/>
    <n v="26"/>
    <n v="4290"/>
    <n v="1522"/>
    <n v="239"/>
    <n v="598"/>
    <n v="1058"/>
    <n v="96"/>
    <n v="167"/>
    <n v="0.98399999999999999"/>
    <x v="131"/>
    <s v="Coors Field"/>
    <n v="3166821"/>
    <n v="122"/>
    <n v="122"/>
    <s v="COL"/>
    <s v="COL"/>
    <s v="COL"/>
  </r>
  <r>
    <x v="130"/>
    <x v="1"/>
    <x v="1"/>
    <x v="5"/>
    <s v="DET"/>
    <s v="DET"/>
    <x v="77"/>
    <s v="C"/>
    <n v="4"/>
    <n v="162"/>
    <n v="81"/>
    <n v="66"/>
    <n v="96"/>
    <s v="N"/>
    <x v="1"/>
    <x v="0"/>
    <x v="0"/>
    <x v="1"/>
    <n v="0"/>
    <n v="724"/>
    <n v="5537"/>
    <n v="1439"/>
    <n v="291"/>
    <n v="60"/>
    <n v="139"/>
    <n v="466"/>
    <n v="972"/>
    <n v="133"/>
    <n v="61"/>
    <n v="51"/>
    <n v="49"/>
    <n v="876"/>
    <n v="795"/>
    <n v="5.01"/>
    <n v="16"/>
    <n v="2"/>
    <n v="34"/>
    <n v="4288"/>
    <n v="1624"/>
    <n v="180"/>
    <n v="553"/>
    <n v="859"/>
    <n v="131"/>
    <n v="164"/>
    <n v="0.97899999999999998"/>
    <x v="86"/>
    <s v="Comerica Park"/>
    <n v="1921305"/>
    <n v="93"/>
    <n v="95"/>
    <s v="DET"/>
    <s v="DET"/>
    <s v="DET"/>
  </r>
  <r>
    <x v="130"/>
    <x v="1"/>
    <x v="1"/>
    <x v="1"/>
    <s v="FLO"/>
    <s v="FLA"/>
    <x v="96"/>
    <s v="E"/>
    <n v="4"/>
    <n v="162"/>
    <n v="80"/>
    <n v="76"/>
    <n v="86"/>
    <s v="N"/>
    <x v="1"/>
    <x v="0"/>
    <x v="0"/>
    <x v="1"/>
    <n v="0"/>
    <n v="742"/>
    <n v="5542"/>
    <n v="1461"/>
    <n v="325"/>
    <n v="30"/>
    <n v="166"/>
    <n v="470"/>
    <n v="1145"/>
    <n v="89"/>
    <n v="40"/>
    <n v="67"/>
    <n v="45"/>
    <n v="744"/>
    <n v="691"/>
    <n v="4.32"/>
    <n v="5"/>
    <n v="11"/>
    <n v="32"/>
    <n v="4314"/>
    <n v="1397"/>
    <n v="151"/>
    <n v="617"/>
    <n v="1119"/>
    <n v="103"/>
    <n v="174"/>
    <n v="0.98299999999999998"/>
    <x v="132"/>
    <s v="Pro Player Stadium"/>
    <n v="1261226"/>
    <n v="97"/>
    <n v="97"/>
    <s v="FLA"/>
    <s v="FLO"/>
    <s v="FLO"/>
  </r>
  <r>
    <x v="130"/>
    <x v="1"/>
    <x v="1"/>
    <x v="1"/>
    <s v="HOU"/>
    <s v="HOU"/>
    <x v="89"/>
    <s v="C"/>
    <n v="1"/>
    <n v="162"/>
    <n v="81"/>
    <n v="93"/>
    <n v="69"/>
    <s v="Y"/>
    <x v="1"/>
    <x v="0"/>
    <x v="0"/>
    <x v="1"/>
    <n v="0"/>
    <n v="847"/>
    <n v="5528"/>
    <n v="1500"/>
    <n v="313"/>
    <n v="29"/>
    <n v="208"/>
    <n v="581"/>
    <n v="1119"/>
    <n v="64"/>
    <n v="49"/>
    <n v="89"/>
    <n v="56"/>
    <n v="769"/>
    <n v="707"/>
    <n v="4.37"/>
    <n v="7"/>
    <n v="6"/>
    <n v="48"/>
    <n v="4364"/>
    <n v="1453"/>
    <n v="221"/>
    <n v="486"/>
    <n v="1228"/>
    <n v="110"/>
    <n v="138"/>
    <n v="0.98199999999999998"/>
    <x v="121"/>
    <s v="Enron Field"/>
    <n v="2904277"/>
    <n v="107"/>
    <n v="106"/>
    <s v="HOU"/>
    <s v="HOU"/>
    <s v="HOU"/>
  </r>
  <r>
    <x v="130"/>
    <x v="1"/>
    <x v="1"/>
    <x v="5"/>
    <s v="KCA"/>
    <s v="KCR"/>
    <x v="91"/>
    <s v="C"/>
    <n v="5"/>
    <n v="162"/>
    <n v="81"/>
    <n v="65"/>
    <n v="97"/>
    <s v="N"/>
    <x v="1"/>
    <x v="0"/>
    <x v="0"/>
    <x v="1"/>
    <n v="0"/>
    <n v="729"/>
    <n v="5643"/>
    <n v="1503"/>
    <n v="277"/>
    <n v="37"/>
    <n v="152"/>
    <n v="406"/>
    <n v="898"/>
    <n v="100"/>
    <n v="42"/>
    <n v="44"/>
    <n v="47"/>
    <n v="858"/>
    <n v="779"/>
    <n v="4.87"/>
    <n v="5"/>
    <n v="1"/>
    <n v="30"/>
    <n v="4320"/>
    <n v="1537"/>
    <n v="209"/>
    <n v="576"/>
    <n v="911"/>
    <n v="117"/>
    <n v="204"/>
    <n v="0.98099999999999998"/>
    <x v="124"/>
    <s v="Kauffman Stadium"/>
    <n v="1536371"/>
    <n v="107"/>
    <n v="108"/>
    <s v="KCR"/>
    <s v="KCA"/>
    <s v="KCA"/>
  </r>
  <r>
    <x v="130"/>
    <x v="1"/>
    <x v="1"/>
    <x v="1"/>
    <s v="LAN"/>
    <s v="LAD"/>
    <x v="47"/>
    <s v="W"/>
    <n v="3"/>
    <n v="162"/>
    <n v="81"/>
    <n v="86"/>
    <n v="76"/>
    <s v="N"/>
    <x v="1"/>
    <x v="0"/>
    <x v="0"/>
    <x v="1"/>
    <n v="0"/>
    <n v="758"/>
    <n v="5493"/>
    <n v="1399"/>
    <n v="264"/>
    <n v="27"/>
    <n v="206"/>
    <n v="519"/>
    <n v="1062"/>
    <n v="89"/>
    <n v="42"/>
    <n v="56"/>
    <n v="44"/>
    <n v="744"/>
    <n v="685"/>
    <n v="4.25"/>
    <n v="3"/>
    <n v="5"/>
    <n v="46"/>
    <n v="4352"/>
    <n v="1387"/>
    <n v="184"/>
    <n v="524"/>
    <n v="1212"/>
    <n v="116"/>
    <n v="138"/>
    <n v="0.98099999999999998"/>
    <x v="114"/>
    <s v="Dodger Stadium"/>
    <n v="3017143"/>
    <n v="92"/>
    <n v="91"/>
    <s v="LAD"/>
    <s v="LAN"/>
    <s v="LAN"/>
  </r>
  <r>
    <x v="130"/>
    <x v="1"/>
    <x v="1"/>
    <x v="1"/>
    <s v="MIL"/>
    <s v="MIL"/>
    <x v="53"/>
    <s v="C"/>
    <n v="4"/>
    <n v="162"/>
    <n v="81"/>
    <n v="68"/>
    <n v="94"/>
    <s v="N"/>
    <x v="1"/>
    <x v="0"/>
    <x v="0"/>
    <x v="1"/>
    <n v="0"/>
    <n v="740"/>
    <n v="5488"/>
    <n v="1378"/>
    <n v="273"/>
    <n v="30"/>
    <n v="209"/>
    <n v="488"/>
    <n v="1399"/>
    <n v="66"/>
    <n v="36"/>
    <n v="72"/>
    <n v="35"/>
    <n v="806"/>
    <n v="740"/>
    <n v="4.6399999999999997"/>
    <n v="3"/>
    <n v="8"/>
    <n v="28"/>
    <n v="4309"/>
    <n v="1452"/>
    <n v="197"/>
    <n v="667"/>
    <n v="1057"/>
    <n v="103"/>
    <n v="156"/>
    <n v="0.98299999999999998"/>
    <x v="53"/>
    <s v="Miller Park"/>
    <n v="2811041"/>
    <n v="98"/>
    <n v="99"/>
    <s v="MIL"/>
    <s v="ML4"/>
    <s v="MIL"/>
  </r>
  <r>
    <x v="130"/>
    <x v="1"/>
    <x v="1"/>
    <x v="5"/>
    <s v="MIN"/>
    <s v="MIN"/>
    <x v="79"/>
    <s v="C"/>
    <n v="2"/>
    <n v="162"/>
    <n v="81"/>
    <n v="85"/>
    <n v="77"/>
    <s v="N"/>
    <x v="1"/>
    <x v="0"/>
    <x v="0"/>
    <x v="1"/>
    <n v="0"/>
    <n v="771"/>
    <n v="5560"/>
    <n v="1514"/>
    <n v="328"/>
    <n v="38"/>
    <n v="164"/>
    <n v="495"/>
    <n v="1083"/>
    <n v="146"/>
    <n v="67"/>
    <n v="64"/>
    <n v="38"/>
    <n v="766"/>
    <n v="722"/>
    <n v="4.51"/>
    <n v="12"/>
    <n v="8"/>
    <n v="45"/>
    <n v="4324"/>
    <n v="1494"/>
    <n v="192"/>
    <n v="445"/>
    <n v="965"/>
    <n v="108"/>
    <n v="118"/>
    <n v="0.98199999999999998"/>
    <x v="117"/>
    <s v="Hubert H Humphrey Metrodome"/>
    <n v="1782929"/>
    <n v="102"/>
    <n v="102"/>
    <s v="MIN"/>
    <s v="MIN"/>
    <s v="MIN"/>
  </r>
  <r>
    <x v="130"/>
    <x v="1"/>
    <x v="1"/>
    <x v="1"/>
    <s v="MON"/>
    <s v="WSN"/>
    <x v="13"/>
    <s v="E"/>
    <n v="5"/>
    <n v="162"/>
    <n v="81"/>
    <n v="68"/>
    <n v="94"/>
    <s v="N"/>
    <x v="1"/>
    <x v="0"/>
    <x v="0"/>
    <x v="1"/>
    <n v="0"/>
    <n v="670"/>
    <n v="5379"/>
    <n v="1361"/>
    <n v="320"/>
    <n v="28"/>
    <n v="131"/>
    <n v="478"/>
    <n v="1071"/>
    <n v="101"/>
    <n v="51"/>
    <n v="60"/>
    <n v="45"/>
    <n v="812"/>
    <n v="745"/>
    <n v="4.68"/>
    <n v="5"/>
    <n v="11"/>
    <n v="28"/>
    <n v="4294"/>
    <n v="1509"/>
    <n v="190"/>
    <n v="525"/>
    <n v="1103"/>
    <n v="108"/>
    <n v="139"/>
    <n v="0.98199999999999998"/>
    <x v="125"/>
    <s v="Stade Olympique"/>
    <n v="642745"/>
    <n v="101"/>
    <n v="102"/>
    <s v="MON"/>
    <s v="MON"/>
    <s v="MON"/>
  </r>
  <r>
    <x v="130"/>
    <x v="1"/>
    <x v="1"/>
    <x v="5"/>
    <s v="NYA"/>
    <s v="NYY"/>
    <x v="73"/>
    <s v="E"/>
    <n v="1"/>
    <n v="161"/>
    <n v="80"/>
    <n v="95"/>
    <n v="65"/>
    <s v="Y"/>
    <x v="1"/>
    <x v="1"/>
    <x v="1"/>
    <x v="1"/>
    <n v="0"/>
    <n v="804"/>
    <n v="5577"/>
    <n v="1488"/>
    <n v="289"/>
    <n v="20"/>
    <n v="203"/>
    <n v="519"/>
    <n v="1035"/>
    <n v="161"/>
    <n v="53"/>
    <n v="64"/>
    <n v="43"/>
    <n v="713"/>
    <n v="649"/>
    <n v="4.0199999999999996"/>
    <n v="7"/>
    <n v="9"/>
    <n v="57"/>
    <n v="4354"/>
    <n v="1429"/>
    <n v="158"/>
    <n v="465"/>
    <n v="1266"/>
    <n v="109"/>
    <n v="132"/>
    <n v="0.98199999999999998"/>
    <x v="96"/>
    <s v="Yankee Stadium II"/>
    <n v="3264907"/>
    <n v="102"/>
    <n v="100"/>
    <s v="NYY"/>
    <s v="NYA"/>
    <s v="NYA"/>
  </r>
  <r>
    <x v="130"/>
    <x v="1"/>
    <x v="1"/>
    <x v="1"/>
    <s v="NYN"/>
    <s v="NYM"/>
    <x v="90"/>
    <s v="E"/>
    <n v="3"/>
    <n v="162"/>
    <n v="81"/>
    <n v="82"/>
    <n v="80"/>
    <s v="N"/>
    <x v="1"/>
    <x v="0"/>
    <x v="0"/>
    <x v="1"/>
    <n v="0"/>
    <n v="642"/>
    <n v="5459"/>
    <n v="1361"/>
    <n v="273"/>
    <n v="18"/>
    <n v="147"/>
    <n v="545"/>
    <n v="1062"/>
    <n v="66"/>
    <n v="48"/>
    <n v="65"/>
    <n v="35"/>
    <n v="713"/>
    <n v="654"/>
    <n v="4.07"/>
    <n v="6"/>
    <n v="14"/>
    <n v="48"/>
    <n v="4337"/>
    <n v="1418"/>
    <n v="186"/>
    <n v="438"/>
    <n v="1191"/>
    <n v="101"/>
    <n v="132"/>
    <n v="0.98299999999999998"/>
    <x v="119"/>
    <s v="Shea Stadium"/>
    <n v="2658330"/>
    <n v="96"/>
    <n v="96"/>
    <s v="NYM"/>
    <s v="NYN"/>
    <s v="NYN"/>
  </r>
  <r>
    <x v="130"/>
    <x v="1"/>
    <x v="1"/>
    <x v="5"/>
    <s v="OAK"/>
    <s v="OAK"/>
    <x v="78"/>
    <s v="W"/>
    <n v="2"/>
    <n v="162"/>
    <n v="81"/>
    <n v="102"/>
    <n v="60"/>
    <s v="N"/>
    <x v="2"/>
    <x v="0"/>
    <x v="0"/>
    <x v="1"/>
    <n v="0"/>
    <n v="884"/>
    <n v="5573"/>
    <n v="1469"/>
    <n v="334"/>
    <n v="22"/>
    <n v="199"/>
    <n v="640"/>
    <n v="1021"/>
    <n v="68"/>
    <n v="29"/>
    <n v="88"/>
    <n v="59"/>
    <n v="645"/>
    <n v="583"/>
    <n v="3.59"/>
    <n v="13"/>
    <n v="9"/>
    <n v="44"/>
    <n v="4390"/>
    <n v="1384"/>
    <n v="153"/>
    <n v="440"/>
    <n v="1117"/>
    <n v="125"/>
    <n v="151"/>
    <n v="0.98"/>
    <x v="123"/>
    <s v="Oakland Coliseum"/>
    <n v="2133277"/>
    <n v="99"/>
    <n v="97"/>
    <s v="OAK"/>
    <s v="OAK"/>
    <s v="OAK"/>
  </r>
  <r>
    <x v="130"/>
    <x v="1"/>
    <x v="1"/>
    <x v="1"/>
    <s v="PHI"/>
    <s v="PHI"/>
    <x v="44"/>
    <s v="E"/>
    <n v="2"/>
    <n v="162"/>
    <n v="81"/>
    <n v="86"/>
    <n v="76"/>
    <s v="N"/>
    <x v="1"/>
    <x v="0"/>
    <x v="0"/>
    <x v="1"/>
    <n v="0"/>
    <n v="746"/>
    <n v="5497"/>
    <n v="1431"/>
    <n v="295"/>
    <n v="29"/>
    <n v="164"/>
    <n v="551"/>
    <n v="1125"/>
    <n v="153"/>
    <n v="47"/>
    <n v="43"/>
    <n v="61"/>
    <n v="719"/>
    <n v="667"/>
    <n v="4.1500000000000004"/>
    <n v="8"/>
    <n v="7"/>
    <n v="47"/>
    <n v="4336"/>
    <n v="1417"/>
    <n v="170"/>
    <n v="527"/>
    <n v="1086"/>
    <n v="91"/>
    <n v="145"/>
    <n v="0.98499999999999999"/>
    <x v="71"/>
    <s v="Veterans Stadium"/>
    <n v="1782054"/>
    <n v="98"/>
    <n v="98"/>
    <s v="PHI"/>
    <s v="PHI"/>
    <s v="PHI"/>
  </r>
  <r>
    <x v="130"/>
    <x v="1"/>
    <x v="1"/>
    <x v="1"/>
    <s v="PIT"/>
    <s v="PIT"/>
    <x v="39"/>
    <s v="C"/>
    <n v="6"/>
    <n v="162"/>
    <n v="81"/>
    <n v="62"/>
    <n v="100"/>
    <s v="N"/>
    <x v="1"/>
    <x v="0"/>
    <x v="0"/>
    <x v="1"/>
    <n v="0"/>
    <n v="657"/>
    <n v="5398"/>
    <n v="1333"/>
    <n v="256"/>
    <n v="25"/>
    <n v="161"/>
    <n v="467"/>
    <n v="1106"/>
    <n v="93"/>
    <n v="73"/>
    <n v="67"/>
    <n v="35"/>
    <n v="858"/>
    <n v="794"/>
    <n v="5.05"/>
    <n v="8"/>
    <n v="9"/>
    <n v="36"/>
    <n v="4249"/>
    <n v="1493"/>
    <n v="167"/>
    <n v="549"/>
    <n v="908"/>
    <n v="133"/>
    <n v="168"/>
    <n v="0.97799999999999998"/>
    <x v="77"/>
    <s v="PNC Park"/>
    <n v="2464870"/>
    <n v="103"/>
    <n v="105"/>
    <s v="PIT"/>
    <s v="PIT"/>
    <s v="PIT"/>
  </r>
  <r>
    <x v="130"/>
    <x v="1"/>
    <x v="1"/>
    <x v="1"/>
    <s v="SDN"/>
    <s v="SDP"/>
    <x v="92"/>
    <s v="W"/>
    <n v="4"/>
    <n v="162"/>
    <n v="81"/>
    <n v="79"/>
    <n v="83"/>
    <s v="N"/>
    <x v="1"/>
    <x v="0"/>
    <x v="0"/>
    <x v="1"/>
    <n v="0"/>
    <n v="789"/>
    <n v="5482"/>
    <n v="1379"/>
    <n v="273"/>
    <n v="26"/>
    <n v="161"/>
    <n v="678"/>
    <n v="1273"/>
    <n v="129"/>
    <n v="44"/>
    <n v="41"/>
    <n v="48"/>
    <n v="812"/>
    <n v="724"/>
    <n v="4.5199999999999996"/>
    <n v="5"/>
    <n v="6"/>
    <n v="46"/>
    <n v="4322"/>
    <n v="1519"/>
    <n v="219"/>
    <n v="476"/>
    <n v="1088"/>
    <n v="145"/>
    <n v="127"/>
    <n v="0.97599999999999998"/>
    <x v="126"/>
    <s v="Qualcomm Stadium"/>
    <n v="2378128"/>
    <n v="91"/>
    <n v="92"/>
    <s v="SDP"/>
    <s v="SDN"/>
    <s v="SDN"/>
  </r>
  <r>
    <x v="130"/>
    <x v="1"/>
    <x v="1"/>
    <x v="5"/>
    <s v="SEA"/>
    <s v="SEA"/>
    <x v="93"/>
    <s v="W"/>
    <n v="1"/>
    <n v="162"/>
    <n v="81"/>
    <n v="116"/>
    <n v="46"/>
    <s v="Y"/>
    <x v="1"/>
    <x v="0"/>
    <x v="0"/>
    <x v="1"/>
    <n v="0"/>
    <n v="927"/>
    <n v="5680"/>
    <n v="1637"/>
    <n v="310"/>
    <n v="38"/>
    <n v="169"/>
    <n v="614"/>
    <n v="989"/>
    <n v="174"/>
    <n v="42"/>
    <n v="62"/>
    <n v="70"/>
    <n v="627"/>
    <n v="576"/>
    <n v="3.54"/>
    <n v="8"/>
    <n v="14"/>
    <n v="56"/>
    <n v="4395"/>
    <n v="1293"/>
    <n v="160"/>
    <n v="465"/>
    <n v="1051"/>
    <n v="83"/>
    <n v="137"/>
    <n v="0.98599999999999999"/>
    <x v="129"/>
    <s v="Safeco Field"/>
    <n v="3507326"/>
    <n v="94"/>
    <n v="93"/>
    <s v="SEA"/>
    <s v="SEA"/>
    <s v="SEA"/>
  </r>
  <r>
    <x v="130"/>
    <x v="1"/>
    <x v="1"/>
    <x v="1"/>
    <s v="SFN"/>
    <s v="SFG"/>
    <x v="42"/>
    <s v="W"/>
    <n v="2"/>
    <n v="162"/>
    <n v="81"/>
    <n v="90"/>
    <n v="72"/>
    <s v="N"/>
    <x v="1"/>
    <x v="0"/>
    <x v="0"/>
    <x v="1"/>
    <n v="0"/>
    <n v="799"/>
    <n v="5612"/>
    <n v="1493"/>
    <n v="304"/>
    <n v="40"/>
    <n v="235"/>
    <n v="625"/>
    <n v="1090"/>
    <n v="57"/>
    <n v="42"/>
    <n v="50"/>
    <n v="54"/>
    <n v="748"/>
    <n v="680"/>
    <n v="4.18"/>
    <n v="3"/>
    <n v="8"/>
    <n v="47"/>
    <n v="4390"/>
    <n v="1437"/>
    <n v="145"/>
    <n v="579"/>
    <n v="1080"/>
    <n v="118"/>
    <n v="170"/>
    <n v="0.98099999999999998"/>
    <x v="115"/>
    <s v="PacBell Park"/>
    <n v="3311958"/>
    <n v="93"/>
    <n v="92"/>
    <s v="SFG"/>
    <s v="SFN"/>
    <s v="SFN"/>
  </r>
  <r>
    <x v="130"/>
    <x v="1"/>
    <x v="1"/>
    <x v="1"/>
    <s v="SLN"/>
    <s v="STL"/>
    <x v="40"/>
    <s v="C"/>
    <n v="2"/>
    <n v="162"/>
    <n v="82"/>
    <n v="93"/>
    <n v="69"/>
    <s v="N"/>
    <x v="2"/>
    <x v="0"/>
    <x v="0"/>
    <x v="1"/>
    <n v="0"/>
    <n v="814"/>
    <n v="5450"/>
    <n v="1469"/>
    <n v="274"/>
    <n v="32"/>
    <n v="199"/>
    <n v="529"/>
    <n v="1089"/>
    <n v="91"/>
    <n v="35"/>
    <n v="65"/>
    <n v="50"/>
    <n v="684"/>
    <n v="627"/>
    <n v="3.93"/>
    <n v="8"/>
    <n v="11"/>
    <n v="38"/>
    <n v="4306"/>
    <n v="1389"/>
    <n v="196"/>
    <n v="526"/>
    <n v="1083"/>
    <n v="110"/>
    <n v="156"/>
    <n v="0.98199999999999998"/>
    <x v="83"/>
    <s v="Busch Stadium II"/>
    <n v="3109578"/>
    <n v="100"/>
    <n v="99"/>
    <s v="STL"/>
    <s v="SLN"/>
    <s v="SLN"/>
  </r>
  <r>
    <x v="130"/>
    <x v="1"/>
    <x v="1"/>
    <x v="5"/>
    <s v="TBA"/>
    <s v="TBD"/>
    <x v="98"/>
    <s v="E"/>
    <n v="5"/>
    <n v="162"/>
    <n v="81"/>
    <n v="62"/>
    <n v="100"/>
    <s v="N"/>
    <x v="1"/>
    <x v="0"/>
    <x v="0"/>
    <x v="1"/>
    <n v="0"/>
    <n v="672"/>
    <n v="5524"/>
    <n v="1426"/>
    <n v="311"/>
    <n v="21"/>
    <n v="121"/>
    <n v="456"/>
    <n v="1116"/>
    <n v="115"/>
    <n v="52"/>
    <n v="54"/>
    <n v="25"/>
    <n v="887"/>
    <n v="781"/>
    <n v="4.9400000000000004"/>
    <n v="1"/>
    <n v="6"/>
    <n v="30"/>
    <n v="4271"/>
    <n v="1513"/>
    <n v="207"/>
    <n v="569"/>
    <n v="1030"/>
    <n v="139"/>
    <n v="144"/>
    <n v="0.97699999999999998"/>
    <x v="135"/>
    <s v="Tropicana Field"/>
    <n v="1298365"/>
    <n v="98"/>
    <n v="100"/>
    <s v="TBD"/>
    <s v="TBA"/>
    <s v="TBA"/>
  </r>
  <r>
    <x v="130"/>
    <x v="1"/>
    <x v="1"/>
    <x v="5"/>
    <s v="TEX"/>
    <s v="TEX"/>
    <x v="88"/>
    <s v="W"/>
    <n v="4"/>
    <n v="162"/>
    <n v="82"/>
    <n v="73"/>
    <n v="89"/>
    <s v="N"/>
    <x v="1"/>
    <x v="0"/>
    <x v="0"/>
    <x v="1"/>
    <n v="0"/>
    <n v="890"/>
    <n v="5685"/>
    <n v="1566"/>
    <n v="326"/>
    <n v="23"/>
    <n v="246"/>
    <n v="548"/>
    <n v="1093"/>
    <n v="97"/>
    <n v="32"/>
    <n v="75"/>
    <n v="55"/>
    <n v="968"/>
    <n v="913"/>
    <n v="5.71"/>
    <n v="4"/>
    <n v="3"/>
    <n v="37"/>
    <n v="4315"/>
    <n v="1670"/>
    <n v="222"/>
    <n v="596"/>
    <n v="951"/>
    <n v="114"/>
    <n v="167"/>
    <n v="0.98099999999999998"/>
    <x v="128"/>
    <s v="The Ballpark at Arlington"/>
    <n v="2831021"/>
    <n v="104"/>
    <n v="105"/>
    <s v="TEX"/>
    <s v="TEX"/>
    <s v="TEX"/>
  </r>
  <r>
    <x v="130"/>
    <x v="1"/>
    <x v="1"/>
    <x v="5"/>
    <s v="TOR"/>
    <s v="TOR"/>
    <x v="94"/>
    <s v="E"/>
    <n v="3"/>
    <n v="162"/>
    <n v="82"/>
    <n v="80"/>
    <n v="82"/>
    <s v="N"/>
    <x v="1"/>
    <x v="0"/>
    <x v="0"/>
    <x v="1"/>
    <n v="0"/>
    <n v="767"/>
    <n v="5663"/>
    <n v="1489"/>
    <n v="287"/>
    <n v="36"/>
    <n v="195"/>
    <n v="470"/>
    <n v="1094"/>
    <n v="156"/>
    <n v="55"/>
    <n v="74"/>
    <n v="43"/>
    <n v="753"/>
    <n v="696"/>
    <n v="4.28"/>
    <n v="7"/>
    <n v="10"/>
    <n v="41"/>
    <n v="4388"/>
    <n v="1553"/>
    <n v="165"/>
    <n v="490"/>
    <n v="1041"/>
    <n v="97"/>
    <n v="184"/>
    <n v="0.98499999999999999"/>
    <x v="130"/>
    <s v="Skydome"/>
    <n v="1915438"/>
    <n v="102"/>
    <n v="103"/>
    <s v="TOR"/>
    <s v="TOR"/>
    <s v="TOR"/>
  </r>
  <r>
    <x v="131"/>
    <x v="1"/>
    <x v="1"/>
    <x v="5"/>
    <s v="ANA"/>
    <s v="ANA"/>
    <x v="87"/>
    <s v="W"/>
    <n v="2"/>
    <n v="162"/>
    <n v="81"/>
    <n v="99"/>
    <n v="63"/>
    <s v="N"/>
    <x v="2"/>
    <x v="1"/>
    <x v="1"/>
    <x v="2"/>
    <n v="1"/>
    <n v="851"/>
    <n v="5678"/>
    <n v="1603"/>
    <n v="333"/>
    <n v="32"/>
    <n v="152"/>
    <n v="462"/>
    <n v="805"/>
    <n v="117"/>
    <n v="51"/>
    <n v="74"/>
    <n v="64"/>
    <n v="644"/>
    <n v="595"/>
    <n v="3.69"/>
    <n v="7"/>
    <n v="14"/>
    <n v="54"/>
    <n v="4357"/>
    <n v="1345"/>
    <n v="169"/>
    <n v="509"/>
    <n v="999"/>
    <n v="87"/>
    <n v="151"/>
    <n v="0.98599999999999999"/>
    <x v="133"/>
    <s v="Edison International Field"/>
    <n v="2305547"/>
    <n v="100"/>
    <n v="99"/>
    <s v="ANA"/>
    <s v="ANA"/>
    <s v="ANA"/>
  </r>
  <r>
    <x v="131"/>
    <x v="1"/>
    <x v="1"/>
    <x v="1"/>
    <s v="ARI"/>
    <s v="ARI"/>
    <x v="97"/>
    <s v="W"/>
    <n v="1"/>
    <n v="162"/>
    <n v="81"/>
    <n v="98"/>
    <n v="64"/>
    <s v="Y"/>
    <x v="1"/>
    <x v="0"/>
    <x v="0"/>
    <x v="1"/>
    <n v="0"/>
    <n v="819"/>
    <n v="5508"/>
    <n v="1471"/>
    <n v="283"/>
    <n v="41"/>
    <n v="165"/>
    <n v="643"/>
    <n v="1016"/>
    <n v="92"/>
    <n v="46"/>
    <n v="50"/>
    <n v="53"/>
    <n v="674"/>
    <n v="630"/>
    <n v="3.92"/>
    <n v="14"/>
    <n v="10"/>
    <n v="40"/>
    <n v="4340"/>
    <n v="1361"/>
    <n v="170"/>
    <n v="421"/>
    <n v="1303"/>
    <n v="89"/>
    <n v="116"/>
    <n v="0.98499999999999999"/>
    <x v="134"/>
    <s v="Bank One Ballpark"/>
    <n v="3198977"/>
    <n v="111"/>
    <n v="111"/>
    <s v="ARI"/>
    <s v="ARI"/>
    <s v="ARI"/>
  </r>
  <r>
    <x v="131"/>
    <x v="1"/>
    <x v="1"/>
    <x v="1"/>
    <s v="ATL"/>
    <s v="ATL"/>
    <x v="24"/>
    <s v="E"/>
    <n v="1"/>
    <n v="161"/>
    <n v="81"/>
    <n v="101"/>
    <n v="59"/>
    <s v="Y"/>
    <x v="1"/>
    <x v="0"/>
    <x v="0"/>
    <x v="1"/>
    <n v="0"/>
    <n v="708"/>
    <n v="5495"/>
    <n v="1428"/>
    <n v="280"/>
    <n v="25"/>
    <n v="164"/>
    <n v="558"/>
    <n v="1028"/>
    <n v="76"/>
    <n v="39"/>
    <n v="54"/>
    <n v="49"/>
    <n v="565"/>
    <n v="511"/>
    <n v="3.13"/>
    <n v="3"/>
    <n v="15"/>
    <n v="57"/>
    <n v="4402"/>
    <n v="1302"/>
    <n v="123"/>
    <n v="554"/>
    <n v="1058"/>
    <n v="114"/>
    <n v="170"/>
    <n v="0.98199999999999998"/>
    <x v="122"/>
    <s v="Turner Field"/>
    <n v="2603484"/>
    <n v="102"/>
    <n v="101"/>
    <s v="ATL"/>
    <s v="ATL"/>
    <s v="ATL"/>
  </r>
  <r>
    <x v="131"/>
    <x v="1"/>
    <x v="1"/>
    <x v="5"/>
    <s v="BAL"/>
    <s v="BAL"/>
    <x v="37"/>
    <s v="E"/>
    <n v="4"/>
    <n v="162"/>
    <n v="81"/>
    <n v="67"/>
    <n v="95"/>
    <s v="N"/>
    <x v="1"/>
    <x v="0"/>
    <x v="0"/>
    <x v="1"/>
    <n v="0"/>
    <n v="667"/>
    <n v="5491"/>
    <n v="1353"/>
    <n v="311"/>
    <n v="27"/>
    <n v="165"/>
    <n v="452"/>
    <n v="993"/>
    <n v="110"/>
    <n v="48"/>
    <n v="64"/>
    <n v="49"/>
    <n v="773"/>
    <n v="719"/>
    <n v="4.46"/>
    <n v="8"/>
    <n v="3"/>
    <n v="31"/>
    <n v="4352"/>
    <n v="1491"/>
    <n v="208"/>
    <n v="549"/>
    <n v="967"/>
    <n v="91"/>
    <n v="173"/>
    <n v="0.98499999999999999"/>
    <x v="36"/>
    <s v="Oriole Park at Camden Yards"/>
    <n v="2682439"/>
    <n v="95"/>
    <n v="96"/>
    <s v="BAL"/>
    <s v="BAL"/>
    <s v="BAL"/>
  </r>
  <r>
    <x v="131"/>
    <x v="1"/>
    <x v="1"/>
    <x v="5"/>
    <s v="BOS"/>
    <s v="BOS"/>
    <x v="74"/>
    <s v="E"/>
    <n v="2"/>
    <n v="162"/>
    <n v="81"/>
    <n v="93"/>
    <n v="69"/>
    <s v="N"/>
    <x v="1"/>
    <x v="0"/>
    <x v="0"/>
    <x v="1"/>
    <n v="0"/>
    <n v="859"/>
    <n v="5640"/>
    <n v="1560"/>
    <n v="348"/>
    <n v="33"/>
    <n v="177"/>
    <n v="545"/>
    <n v="944"/>
    <n v="80"/>
    <n v="28"/>
    <n v="72"/>
    <n v="53"/>
    <n v="665"/>
    <n v="603"/>
    <n v="3.75"/>
    <n v="5"/>
    <n v="17"/>
    <n v="51"/>
    <n v="4338"/>
    <n v="1339"/>
    <n v="146"/>
    <n v="430"/>
    <n v="1157"/>
    <n v="104"/>
    <n v="140"/>
    <n v="0.98299999999999998"/>
    <x v="92"/>
    <s v="Fenway Park II"/>
    <n v="2650862"/>
    <n v="103"/>
    <n v="102"/>
    <s v="BOS"/>
    <s v="BOS"/>
    <s v="BOS"/>
  </r>
  <r>
    <x v="131"/>
    <x v="1"/>
    <x v="1"/>
    <x v="5"/>
    <s v="CHA"/>
    <s v="CHW"/>
    <x v="75"/>
    <s v="C"/>
    <n v="2"/>
    <n v="162"/>
    <n v="81"/>
    <n v="81"/>
    <n v="81"/>
    <s v="N"/>
    <x v="1"/>
    <x v="0"/>
    <x v="0"/>
    <x v="1"/>
    <n v="0"/>
    <n v="856"/>
    <n v="5502"/>
    <n v="1475"/>
    <n v="289"/>
    <n v="29"/>
    <n v="217"/>
    <n v="555"/>
    <n v="952"/>
    <n v="75"/>
    <n v="31"/>
    <n v="49"/>
    <n v="53"/>
    <n v="798"/>
    <n v="716"/>
    <n v="4.53"/>
    <n v="7"/>
    <n v="7"/>
    <n v="35"/>
    <n v="4269"/>
    <n v="1422"/>
    <n v="190"/>
    <n v="528"/>
    <n v="945"/>
    <n v="97"/>
    <n v="157"/>
    <n v="0.98399999999999999"/>
    <x v="85"/>
    <s v="Comiskey Park II"/>
    <n v="1676911"/>
    <n v="102"/>
    <n v="101"/>
    <s v="CHW"/>
    <s v="CHA"/>
    <s v="CHA"/>
  </r>
  <r>
    <x v="131"/>
    <x v="1"/>
    <x v="1"/>
    <x v="1"/>
    <s v="CHN"/>
    <s v="CHC"/>
    <x v="25"/>
    <s v="C"/>
    <n v="5"/>
    <n v="162"/>
    <n v="78"/>
    <n v="67"/>
    <n v="95"/>
    <s v="N"/>
    <x v="1"/>
    <x v="0"/>
    <x v="0"/>
    <x v="1"/>
    <n v="0"/>
    <n v="706"/>
    <n v="5496"/>
    <n v="1351"/>
    <n v="259"/>
    <n v="29"/>
    <n v="200"/>
    <n v="585"/>
    <n v="1269"/>
    <n v="63"/>
    <n v="21"/>
    <n v="44"/>
    <n v="39"/>
    <n v="759"/>
    <n v="687"/>
    <n v="4.29"/>
    <n v="11"/>
    <n v="9"/>
    <n v="23"/>
    <n v="4324"/>
    <n v="1373"/>
    <n v="167"/>
    <n v="606"/>
    <n v="1333"/>
    <n v="114"/>
    <n v="144"/>
    <n v="0.98099999999999998"/>
    <x v="88"/>
    <s v="Wrigley Field"/>
    <n v="2693096"/>
    <n v="98"/>
    <n v="98"/>
    <s v="CHC"/>
    <s v="CHN"/>
    <s v="CHN"/>
  </r>
  <r>
    <x v="131"/>
    <x v="1"/>
    <x v="1"/>
    <x v="1"/>
    <s v="CIN"/>
    <s v="CIN"/>
    <x v="26"/>
    <s v="C"/>
    <n v="3"/>
    <n v="162"/>
    <n v="80"/>
    <n v="78"/>
    <n v="84"/>
    <s v="N"/>
    <x v="1"/>
    <x v="0"/>
    <x v="0"/>
    <x v="1"/>
    <n v="0"/>
    <n v="709"/>
    <n v="5470"/>
    <n v="1386"/>
    <n v="297"/>
    <n v="21"/>
    <n v="169"/>
    <n v="583"/>
    <n v="1188"/>
    <n v="116"/>
    <n v="52"/>
    <n v="66"/>
    <n v="40"/>
    <n v="774"/>
    <n v="690"/>
    <n v="4.2699999999999996"/>
    <n v="2"/>
    <n v="8"/>
    <n v="42"/>
    <n v="4361"/>
    <n v="1502"/>
    <n v="173"/>
    <n v="550"/>
    <n v="980"/>
    <n v="120"/>
    <n v="169"/>
    <n v="0.98099999999999998"/>
    <x v="25"/>
    <s v="Cinergy Field"/>
    <n v="1855787"/>
    <n v="104"/>
    <n v="105"/>
    <s v="CIN"/>
    <s v="CIN"/>
    <s v="CIN"/>
  </r>
  <r>
    <x v="131"/>
    <x v="1"/>
    <x v="1"/>
    <x v="5"/>
    <s v="CLE"/>
    <s v="CLE"/>
    <x v="76"/>
    <s v="C"/>
    <n v="3"/>
    <n v="162"/>
    <n v="81"/>
    <n v="74"/>
    <n v="88"/>
    <s v="N"/>
    <x v="1"/>
    <x v="0"/>
    <x v="0"/>
    <x v="1"/>
    <n v="0"/>
    <n v="739"/>
    <n v="5423"/>
    <n v="1349"/>
    <n v="255"/>
    <n v="26"/>
    <n v="192"/>
    <n v="542"/>
    <n v="1000"/>
    <n v="52"/>
    <n v="37"/>
    <n v="56"/>
    <n v="39"/>
    <n v="837"/>
    <n v="777"/>
    <n v="4.91"/>
    <n v="9"/>
    <n v="4"/>
    <n v="34"/>
    <n v="4274"/>
    <n v="1508"/>
    <n v="142"/>
    <n v="603"/>
    <n v="1058"/>
    <n v="113"/>
    <n v="161"/>
    <n v="0.98099999999999998"/>
    <x v="107"/>
    <s v="Jacobs Field"/>
    <n v="2616940"/>
    <n v="97"/>
    <n v="98"/>
    <s v="CLE"/>
    <s v="CLE"/>
    <s v="CLE"/>
  </r>
  <r>
    <x v="131"/>
    <x v="1"/>
    <x v="1"/>
    <x v="1"/>
    <s v="COL"/>
    <s v="COL"/>
    <x v="95"/>
    <s v="W"/>
    <n v="4"/>
    <n v="162"/>
    <n v="81"/>
    <n v="73"/>
    <n v="89"/>
    <s v="N"/>
    <x v="1"/>
    <x v="0"/>
    <x v="0"/>
    <x v="1"/>
    <n v="0"/>
    <n v="778"/>
    <n v="5512"/>
    <n v="1508"/>
    <n v="283"/>
    <n v="41"/>
    <n v="152"/>
    <n v="497"/>
    <n v="1043"/>
    <n v="103"/>
    <n v="53"/>
    <n v="56"/>
    <n v="50"/>
    <n v="898"/>
    <n v="825"/>
    <n v="5.2"/>
    <n v="1"/>
    <n v="8"/>
    <n v="43"/>
    <n v="4280"/>
    <n v="1554"/>
    <n v="225"/>
    <n v="582"/>
    <n v="920"/>
    <n v="112"/>
    <n v="158"/>
    <n v="0.98199999999999998"/>
    <x v="131"/>
    <s v="Coors Field"/>
    <n v="2737838"/>
    <n v="116"/>
    <n v="116"/>
    <s v="COL"/>
    <s v="COL"/>
    <s v="COL"/>
  </r>
  <r>
    <x v="131"/>
    <x v="1"/>
    <x v="1"/>
    <x v="5"/>
    <s v="DET"/>
    <s v="DET"/>
    <x v="77"/>
    <s v="C"/>
    <n v="5"/>
    <n v="161"/>
    <n v="80"/>
    <n v="55"/>
    <n v="106"/>
    <s v="N"/>
    <x v="1"/>
    <x v="0"/>
    <x v="0"/>
    <x v="1"/>
    <n v="0"/>
    <n v="575"/>
    <n v="5406"/>
    <n v="1340"/>
    <n v="265"/>
    <n v="37"/>
    <n v="124"/>
    <n v="363"/>
    <n v="1035"/>
    <n v="65"/>
    <n v="44"/>
    <n v="64"/>
    <n v="57"/>
    <n v="864"/>
    <n v="773"/>
    <n v="4.92"/>
    <n v="11"/>
    <n v="7"/>
    <n v="33"/>
    <n v="4242"/>
    <n v="1593"/>
    <n v="163"/>
    <n v="463"/>
    <n v="794"/>
    <n v="142"/>
    <n v="148"/>
    <n v="0.97699999999999998"/>
    <x v="86"/>
    <s v="Comerica Park"/>
    <n v="1503623"/>
    <n v="92"/>
    <n v="95"/>
    <s v="DET"/>
    <s v="DET"/>
    <s v="DET"/>
  </r>
  <r>
    <x v="131"/>
    <x v="1"/>
    <x v="1"/>
    <x v="1"/>
    <s v="FLO"/>
    <s v="FLA"/>
    <x v="96"/>
    <s v="E"/>
    <n v="4"/>
    <n v="162"/>
    <n v="81"/>
    <n v="79"/>
    <n v="83"/>
    <s v="N"/>
    <x v="1"/>
    <x v="0"/>
    <x v="0"/>
    <x v="1"/>
    <n v="0"/>
    <n v="699"/>
    <n v="5496"/>
    <n v="1433"/>
    <n v="280"/>
    <n v="32"/>
    <n v="146"/>
    <n v="595"/>
    <n v="1130"/>
    <n v="177"/>
    <n v="73"/>
    <n v="61"/>
    <n v="49"/>
    <n v="763"/>
    <n v="706"/>
    <n v="4.3600000000000003"/>
    <n v="11"/>
    <n v="12"/>
    <n v="36"/>
    <n v="4369"/>
    <n v="1449"/>
    <n v="151"/>
    <n v="631"/>
    <n v="1104"/>
    <n v="106"/>
    <n v="163"/>
    <n v="0.98299999999999998"/>
    <x v="132"/>
    <s v="Pro Player Stadium"/>
    <n v="813118"/>
    <n v="97"/>
    <n v="98"/>
    <s v="FLA"/>
    <s v="FLO"/>
    <s v="FLO"/>
  </r>
  <r>
    <x v="131"/>
    <x v="1"/>
    <x v="1"/>
    <x v="1"/>
    <s v="HOU"/>
    <s v="HOU"/>
    <x v="89"/>
    <s v="C"/>
    <n v="2"/>
    <n v="162"/>
    <n v="81"/>
    <n v="84"/>
    <n v="78"/>
    <s v="N"/>
    <x v="1"/>
    <x v="0"/>
    <x v="0"/>
    <x v="1"/>
    <n v="0"/>
    <n v="749"/>
    <n v="5503"/>
    <n v="1441"/>
    <n v="291"/>
    <n v="32"/>
    <n v="167"/>
    <n v="589"/>
    <n v="1120"/>
    <n v="71"/>
    <n v="27"/>
    <n v="59"/>
    <n v="37"/>
    <n v="695"/>
    <n v="642"/>
    <n v="4"/>
    <n v="2"/>
    <n v="11"/>
    <n v="43"/>
    <n v="4335"/>
    <n v="1423"/>
    <n v="151"/>
    <n v="546"/>
    <n v="1219"/>
    <n v="83"/>
    <n v="149"/>
    <n v="0.98599999999999999"/>
    <x v="121"/>
    <s v="Minute Maid Park"/>
    <n v="2517357"/>
    <n v="106"/>
    <n v="105"/>
    <s v="HOU"/>
    <s v="HOU"/>
    <s v="HOU"/>
  </r>
  <r>
    <x v="131"/>
    <x v="1"/>
    <x v="1"/>
    <x v="5"/>
    <s v="KCA"/>
    <s v="KCR"/>
    <x v="91"/>
    <s v="C"/>
    <n v="4"/>
    <n v="162"/>
    <n v="77"/>
    <n v="62"/>
    <n v="100"/>
    <s v="N"/>
    <x v="1"/>
    <x v="0"/>
    <x v="0"/>
    <x v="1"/>
    <n v="0"/>
    <n v="737"/>
    <n v="5535"/>
    <n v="1415"/>
    <n v="285"/>
    <n v="42"/>
    <n v="140"/>
    <n v="524"/>
    <n v="921"/>
    <n v="140"/>
    <n v="65"/>
    <n v="52"/>
    <n v="51"/>
    <n v="891"/>
    <n v="834"/>
    <n v="5.21"/>
    <n v="12"/>
    <n v="6"/>
    <n v="30"/>
    <n v="4323"/>
    <n v="1587"/>
    <n v="212"/>
    <n v="572"/>
    <n v="909"/>
    <n v="130"/>
    <n v="153"/>
    <n v="0.97899999999999998"/>
    <x v="124"/>
    <s v="Kauffman Stadium"/>
    <n v="1323036"/>
    <n v="110"/>
    <n v="111"/>
    <s v="KCR"/>
    <s v="KCA"/>
    <s v="KCA"/>
  </r>
  <r>
    <x v="131"/>
    <x v="1"/>
    <x v="1"/>
    <x v="1"/>
    <s v="LAN"/>
    <s v="LAD"/>
    <x v="47"/>
    <s v="W"/>
    <n v="3"/>
    <n v="162"/>
    <n v="81"/>
    <n v="92"/>
    <n v="70"/>
    <s v="N"/>
    <x v="1"/>
    <x v="0"/>
    <x v="0"/>
    <x v="1"/>
    <n v="0"/>
    <n v="713"/>
    <n v="5554"/>
    <n v="1464"/>
    <n v="286"/>
    <n v="29"/>
    <n v="155"/>
    <n v="428"/>
    <n v="940"/>
    <n v="96"/>
    <n v="37"/>
    <n v="53"/>
    <n v="44"/>
    <n v="643"/>
    <n v="598"/>
    <n v="3.69"/>
    <n v="4"/>
    <n v="15"/>
    <n v="56"/>
    <n v="4373"/>
    <n v="1311"/>
    <n v="165"/>
    <n v="555"/>
    <n v="1132"/>
    <n v="90"/>
    <n v="134"/>
    <n v="0.98499999999999999"/>
    <x v="114"/>
    <s v="Dodger Stadium"/>
    <n v="3131255"/>
    <n v="92"/>
    <n v="92"/>
    <s v="LAD"/>
    <s v="LAN"/>
    <s v="LAN"/>
  </r>
  <r>
    <x v="131"/>
    <x v="1"/>
    <x v="1"/>
    <x v="1"/>
    <s v="MIL"/>
    <s v="MIL"/>
    <x v="53"/>
    <s v="C"/>
    <n v="6"/>
    <n v="162"/>
    <n v="81"/>
    <n v="56"/>
    <n v="106"/>
    <s v="N"/>
    <x v="1"/>
    <x v="0"/>
    <x v="0"/>
    <x v="1"/>
    <n v="0"/>
    <n v="627"/>
    <n v="5415"/>
    <n v="1369"/>
    <n v="269"/>
    <n v="29"/>
    <n v="139"/>
    <n v="500"/>
    <n v="1125"/>
    <n v="94"/>
    <n v="50"/>
    <n v="55"/>
    <n v="34"/>
    <n v="821"/>
    <n v="752"/>
    <n v="4.7300000000000004"/>
    <n v="7"/>
    <n v="4"/>
    <n v="32"/>
    <n v="4297"/>
    <n v="1468"/>
    <n v="199"/>
    <n v="666"/>
    <n v="1026"/>
    <n v="103"/>
    <n v="154"/>
    <n v="0.98299999999999998"/>
    <x v="53"/>
    <s v="Miller Park"/>
    <n v="1969153"/>
    <n v="98"/>
    <n v="99"/>
    <s v="MIL"/>
    <s v="ML4"/>
    <s v="MIL"/>
  </r>
  <r>
    <x v="131"/>
    <x v="1"/>
    <x v="1"/>
    <x v="5"/>
    <s v="MIN"/>
    <s v="MIN"/>
    <x v="79"/>
    <s v="C"/>
    <n v="1"/>
    <n v="161"/>
    <n v="81"/>
    <n v="94"/>
    <n v="67"/>
    <s v="Y"/>
    <x v="1"/>
    <x v="0"/>
    <x v="0"/>
    <x v="1"/>
    <n v="0"/>
    <n v="768"/>
    <n v="5582"/>
    <n v="1518"/>
    <n v="348"/>
    <n v="36"/>
    <n v="167"/>
    <n v="472"/>
    <n v="1089"/>
    <n v="79"/>
    <n v="62"/>
    <n v="56"/>
    <n v="52"/>
    <n v="712"/>
    <n v="662"/>
    <n v="4.12"/>
    <n v="8"/>
    <n v="9"/>
    <n v="47"/>
    <n v="4334"/>
    <n v="1454"/>
    <n v="184"/>
    <n v="439"/>
    <n v="1026"/>
    <n v="74"/>
    <n v="124"/>
    <n v="0.98699999999999999"/>
    <x v="117"/>
    <s v="Hubert H Humphrey Metrodome"/>
    <n v="1924473"/>
    <n v="100"/>
    <n v="100"/>
    <s v="MIN"/>
    <s v="MIN"/>
    <s v="MIN"/>
  </r>
  <r>
    <x v="131"/>
    <x v="1"/>
    <x v="1"/>
    <x v="1"/>
    <s v="MON"/>
    <s v="WSN"/>
    <x v="13"/>
    <s v="E"/>
    <n v="2"/>
    <n v="162"/>
    <n v="81"/>
    <n v="83"/>
    <n v="79"/>
    <s v="N"/>
    <x v="1"/>
    <x v="0"/>
    <x v="0"/>
    <x v="1"/>
    <n v="0"/>
    <n v="735"/>
    <n v="5479"/>
    <n v="1432"/>
    <n v="300"/>
    <n v="36"/>
    <n v="162"/>
    <n v="575"/>
    <n v="1104"/>
    <n v="118"/>
    <n v="64"/>
    <n v="46"/>
    <n v="42"/>
    <n v="718"/>
    <n v="641"/>
    <n v="3.97"/>
    <n v="9"/>
    <n v="3"/>
    <n v="39"/>
    <n v="4359"/>
    <n v="1475"/>
    <n v="165"/>
    <n v="508"/>
    <n v="1088"/>
    <n v="139"/>
    <n v="160"/>
    <n v="0.97799999999999998"/>
    <x v="125"/>
    <s v="Stade Olympique"/>
    <n v="812045"/>
    <n v="103"/>
    <n v="103"/>
    <s v="MON"/>
    <s v="MON"/>
    <s v="MON"/>
  </r>
  <r>
    <x v="131"/>
    <x v="1"/>
    <x v="1"/>
    <x v="5"/>
    <s v="NYA"/>
    <s v="NYY"/>
    <x v="73"/>
    <s v="E"/>
    <n v="1"/>
    <n v="161"/>
    <n v="80"/>
    <n v="103"/>
    <n v="58"/>
    <s v="Y"/>
    <x v="1"/>
    <x v="0"/>
    <x v="0"/>
    <x v="1"/>
    <n v="0"/>
    <n v="897"/>
    <n v="5601"/>
    <n v="1540"/>
    <n v="314"/>
    <n v="12"/>
    <n v="223"/>
    <n v="640"/>
    <n v="1171"/>
    <n v="100"/>
    <n v="38"/>
    <n v="72"/>
    <n v="41"/>
    <n v="697"/>
    <n v="625"/>
    <n v="3.87"/>
    <n v="9"/>
    <n v="11"/>
    <n v="53"/>
    <n v="4356"/>
    <n v="1441"/>
    <n v="144"/>
    <n v="403"/>
    <n v="1135"/>
    <n v="127"/>
    <n v="117"/>
    <n v="0.97899999999999998"/>
    <x v="96"/>
    <s v="Yankee Stadium II"/>
    <n v="3465807"/>
    <n v="100"/>
    <n v="99"/>
    <s v="NYY"/>
    <s v="NYA"/>
    <s v="NYA"/>
  </r>
  <r>
    <x v="131"/>
    <x v="1"/>
    <x v="1"/>
    <x v="1"/>
    <s v="NYN"/>
    <s v="NYM"/>
    <x v="90"/>
    <s v="E"/>
    <n v="5"/>
    <n v="161"/>
    <n v="78"/>
    <n v="75"/>
    <n v="86"/>
    <s v="N"/>
    <x v="1"/>
    <x v="0"/>
    <x v="0"/>
    <x v="1"/>
    <n v="0"/>
    <n v="690"/>
    <n v="5496"/>
    <n v="1409"/>
    <n v="238"/>
    <n v="22"/>
    <n v="160"/>
    <n v="486"/>
    <n v="1044"/>
    <n v="87"/>
    <n v="42"/>
    <n v="63"/>
    <n v="30"/>
    <n v="703"/>
    <n v="624"/>
    <n v="3.89"/>
    <n v="9"/>
    <n v="10"/>
    <n v="36"/>
    <n v="4328"/>
    <n v="1408"/>
    <n v="163"/>
    <n v="543"/>
    <n v="1107"/>
    <n v="144"/>
    <n v="138"/>
    <n v="0.97599999999999998"/>
    <x v="119"/>
    <s v="Shea Stadium"/>
    <n v="2804838"/>
    <n v="97"/>
    <n v="97"/>
    <s v="NYM"/>
    <s v="NYN"/>
    <s v="NYN"/>
  </r>
  <r>
    <x v="131"/>
    <x v="1"/>
    <x v="1"/>
    <x v="5"/>
    <s v="OAK"/>
    <s v="OAK"/>
    <x v="78"/>
    <s v="W"/>
    <n v="1"/>
    <n v="162"/>
    <n v="81"/>
    <n v="103"/>
    <n v="59"/>
    <s v="Y"/>
    <x v="1"/>
    <x v="0"/>
    <x v="0"/>
    <x v="1"/>
    <n v="0"/>
    <n v="800"/>
    <n v="5558"/>
    <n v="1450"/>
    <n v="279"/>
    <n v="28"/>
    <n v="205"/>
    <n v="609"/>
    <n v="1008"/>
    <n v="46"/>
    <n v="20"/>
    <n v="68"/>
    <n v="36"/>
    <n v="654"/>
    <n v="593"/>
    <n v="3.68"/>
    <n v="9"/>
    <n v="19"/>
    <n v="48"/>
    <n v="4356"/>
    <n v="1391"/>
    <n v="135"/>
    <n v="474"/>
    <n v="1021"/>
    <n v="102"/>
    <n v="144"/>
    <n v="0.98399999999999999"/>
    <x v="123"/>
    <s v="Oakland Coliseum"/>
    <n v="2169811"/>
    <n v="98"/>
    <n v="97"/>
    <s v="OAK"/>
    <s v="OAK"/>
    <s v="OAK"/>
  </r>
  <r>
    <x v="131"/>
    <x v="1"/>
    <x v="1"/>
    <x v="1"/>
    <s v="PHI"/>
    <s v="PHI"/>
    <x v="44"/>
    <s v="E"/>
    <n v="3"/>
    <n v="161"/>
    <n v="79"/>
    <n v="80"/>
    <n v="81"/>
    <s v="N"/>
    <x v="1"/>
    <x v="0"/>
    <x v="0"/>
    <x v="1"/>
    <n v="0"/>
    <n v="710"/>
    <n v="5523"/>
    <n v="1428"/>
    <n v="325"/>
    <n v="41"/>
    <n v="165"/>
    <n v="640"/>
    <n v="1095"/>
    <n v="104"/>
    <n v="43"/>
    <n v="53"/>
    <n v="39"/>
    <n v="724"/>
    <n v="671"/>
    <n v="4.17"/>
    <n v="5"/>
    <n v="9"/>
    <n v="47"/>
    <n v="4349"/>
    <n v="1381"/>
    <n v="153"/>
    <n v="570"/>
    <n v="1075"/>
    <n v="88"/>
    <n v="156"/>
    <n v="0.98599999999999999"/>
    <x v="71"/>
    <s v="Veterans Stadium"/>
    <n v="1618467"/>
    <n v="94"/>
    <n v="94"/>
    <s v="PHI"/>
    <s v="PHI"/>
    <s v="PHI"/>
  </r>
  <r>
    <x v="131"/>
    <x v="1"/>
    <x v="1"/>
    <x v="1"/>
    <s v="PIT"/>
    <s v="PIT"/>
    <x v="39"/>
    <s v="C"/>
    <n v="4"/>
    <n v="161"/>
    <n v="79"/>
    <n v="72"/>
    <n v="89"/>
    <s v="N"/>
    <x v="1"/>
    <x v="0"/>
    <x v="0"/>
    <x v="1"/>
    <n v="0"/>
    <n v="641"/>
    <n v="5330"/>
    <n v="1300"/>
    <n v="263"/>
    <n v="20"/>
    <n v="142"/>
    <n v="537"/>
    <n v="1109"/>
    <n v="86"/>
    <n v="49"/>
    <n v="73"/>
    <n v="41"/>
    <n v="730"/>
    <n v="664"/>
    <n v="4.2300000000000004"/>
    <n v="2"/>
    <n v="7"/>
    <n v="47"/>
    <n v="4238"/>
    <n v="1447"/>
    <n v="163"/>
    <n v="572"/>
    <n v="920"/>
    <n v="115"/>
    <n v="177"/>
    <n v="0.98199999999999998"/>
    <x v="77"/>
    <s v="PNC Park"/>
    <n v="1784988"/>
    <n v="102"/>
    <n v="103"/>
    <s v="PIT"/>
    <s v="PIT"/>
    <s v="PIT"/>
  </r>
  <r>
    <x v="131"/>
    <x v="1"/>
    <x v="1"/>
    <x v="1"/>
    <s v="SDN"/>
    <s v="SDP"/>
    <x v="92"/>
    <s v="W"/>
    <n v="5"/>
    <n v="162"/>
    <n v="81"/>
    <n v="66"/>
    <n v="96"/>
    <s v="N"/>
    <x v="1"/>
    <x v="0"/>
    <x v="0"/>
    <x v="1"/>
    <n v="0"/>
    <n v="662"/>
    <n v="5515"/>
    <n v="1393"/>
    <n v="243"/>
    <n v="29"/>
    <n v="136"/>
    <n v="547"/>
    <n v="1062"/>
    <n v="71"/>
    <n v="44"/>
    <n v="30"/>
    <n v="41"/>
    <n v="815"/>
    <n v="737"/>
    <n v="4.62"/>
    <n v="5"/>
    <n v="10"/>
    <n v="40"/>
    <n v="4309"/>
    <n v="1522"/>
    <n v="177"/>
    <n v="582"/>
    <n v="1108"/>
    <n v="128"/>
    <n v="162"/>
    <n v="0.97899999999999998"/>
    <x v="126"/>
    <s v="Qualcomm Stadium"/>
    <n v="2220601"/>
    <n v="90"/>
    <n v="91"/>
    <s v="SDP"/>
    <s v="SDN"/>
    <s v="SDN"/>
  </r>
  <r>
    <x v="131"/>
    <x v="1"/>
    <x v="1"/>
    <x v="5"/>
    <s v="SEA"/>
    <s v="SEA"/>
    <x v="93"/>
    <s v="W"/>
    <n v="3"/>
    <n v="162"/>
    <n v="81"/>
    <n v="93"/>
    <n v="69"/>
    <s v="N"/>
    <x v="1"/>
    <x v="0"/>
    <x v="0"/>
    <x v="1"/>
    <n v="0"/>
    <n v="814"/>
    <n v="5569"/>
    <n v="1531"/>
    <n v="285"/>
    <n v="31"/>
    <n v="152"/>
    <n v="629"/>
    <n v="1003"/>
    <n v="137"/>
    <n v="58"/>
    <n v="51"/>
    <n v="72"/>
    <n v="699"/>
    <n v="654"/>
    <n v="4.07"/>
    <n v="8"/>
    <n v="12"/>
    <n v="43"/>
    <n v="4336"/>
    <n v="1422"/>
    <n v="178"/>
    <n v="441"/>
    <n v="1063"/>
    <n v="88"/>
    <n v="134"/>
    <n v="0.98499999999999999"/>
    <x v="129"/>
    <s v="Safeco Field"/>
    <n v="3542938"/>
    <n v="97"/>
    <n v="95"/>
    <s v="SEA"/>
    <s v="SEA"/>
    <s v="SEA"/>
  </r>
  <r>
    <x v="131"/>
    <x v="1"/>
    <x v="1"/>
    <x v="1"/>
    <s v="SFN"/>
    <s v="SFG"/>
    <x v="42"/>
    <s v="W"/>
    <n v="2"/>
    <n v="162"/>
    <n v="81"/>
    <n v="95"/>
    <n v="66"/>
    <s v="N"/>
    <x v="2"/>
    <x v="1"/>
    <x v="1"/>
    <x v="1"/>
    <n v="0"/>
    <n v="783"/>
    <n v="5497"/>
    <n v="1465"/>
    <n v="300"/>
    <n v="35"/>
    <n v="198"/>
    <n v="616"/>
    <n v="961"/>
    <n v="74"/>
    <n v="21"/>
    <n v="65"/>
    <n v="52"/>
    <n v="616"/>
    <n v="566"/>
    <n v="3.54"/>
    <n v="10"/>
    <n v="13"/>
    <n v="43"/>
    <n v="4312"/>
    <n v="1349"/>
    <n v="116"/>
    <n v="523"/>
    <n v="992"/>
    <n v="90"/>
    <n v="166"/>
    <n v="0.98499999999999999"/>
    <x v="115"/>
    <s v="PacBell Park"/>
    <n v="3253203"/>
    <n v="95"/>
    <n v="94"/>
    <s v="SFG"/>
    <s v="SFN"/>
    <s v="SFN"/>
  </r>
  <r>
    <x v="131"/>
    <x v="1"/>
    <x v="1"/>
    <x v="1"/>
    <s v="SLN"/>
    <s v="STL"/>
    <x v="40"/>
    <s v="C"/>
    <n v="1"/>
    <n v="162"/>
    <n v="81"/>
    <n v="97"/>
    <n v="65"/>
    <s v="Y"/>
    <x v="1"/>
    <x v="0"/>
    <x v="0"/>
    <x v="1"/>
    <n v="0"/>
    <n v="787"/>
    <n v="5505"/>
    <n v="1475"/>
    <n v="285"/>
    <n v="26"/>
    <n v="175"/>
    <n v="542"/>
    <n v="927"/>
    <n v="86"/>
    <n v="42"/>
    <n v="67"/>
    <n v="49"/>
    <n v="648"/>
    <n v="595"/>
    <n v="3.7"/>
    <n v="4"/>
    <n v="9"/>
    <n v="42"/>
    <n v="4339"/>
    <n v="1355"/>
    <n v="141"/>
    <n v="547"/>
    <n v="1009"/>
    <n v="103"/>
    <n v="168"/>
    <n v="0.98299999999999998"/>
    <x v="83"/>
    <s v="Busch Stadium II"/>
    <n v="3011756"/>
    <n v="98"/>
    <n v="97"/>
    <s v="STL"/>
    <s v="SLN"/>
    <s v="SLN"/>
  </r>
  <r>
    <x v="131"/>
    <x v="1"/>
    <x v="1"/>
    <x v="5"/>
    <s v="TBA"/>
    <s v="TBD"/>
    <x v="98"/>
    <s v="E"/>
    <n v="5"/>
    <n v="161"/>
    <n v="81"/>
    <n v="55"/>
    <n v="106"/>
    <s v="N"/>
    <x v="1"/>
    <x v="0"/>
    <x v="0"/>
    <x v="1"/>
    <n v="0"/>
    <n v="673"/>
    <n v="5604"/>
    <n v="1418"/>
    <n v="297"/>
    <n v="35"/>
    <n v="133"/>
    <n v="456"/>
    <n v="1115"/>
    <n v="102"/>
    <n v="45"/>
    <n v="58"/>
    <n v="36"/>
    <n v="918"/>
    <n v="846"/>
    <n v="5.29"/>
    <n v="12"/>
    <n v="3"/>
    <n v="25"/>
    <n v="4321"/>
    <n v="1567"/>
    <n v="215"/>
    <n v="620"/>
    <n v="925"/>
    <n v="126"/>
    <n v="168"/>
    <n v="0.97899999999999998"/>
    <x v="135"/>
    <s v="Tropicana Field"/>
    <n v="1065742"/>
    <n v="97"/>
    <n v="99"/>
    <s v="TBD"/>
    <s v="TBA"/>
    <s v="TBA"/>
  </r>
  <r>
    <x v="131"/>
    <x v="1"/>
    <x v="1"/>
    <x v="5"/>
    <s v="TEX"/>
    <s v="TEX"/>
    <x v="88"/>
    <s v="W"/>
    <n v="4"/>
    <n v="162"/>
    <n v="80"/>
    <n v="72"/>
    <n v="90"/>
    <s v="N"/>
    <x v="1"/>
    <x v="0"/>
    <x v="0"/>
    <x v="1"/>
    <n v="0"/>
    <n v="843"/>
    <n v="5618"/>
    <n v="1510"/>
    <n v="304"/>
    <n v="27"/>
    <n v="230"/>
    <n v="554"/>
    <n v="1055"/>
    <n v="62"/>
    <n v="34"/>
    <n v="62"/>
    <n v="50"/>
    <n v="882"/>
    <n v="824"/>
    <n v="5.15"/>
    <n v="4"/>
    <n v="4"/>
    <n v="33"/>
    <n v="4319"/>
    <n v="1528"/>
    <n v="194"/>
    <n v="669"/>
    <n v="1030"/>
    <n v="99"/>
    <n v="152"/>
    <n v="0.98399999999999999"/>
    <x v="128"/>
    <s v="The Ballpark at Arlington"/>
    <n v="2352397"/>
    <n v="106"/>
    <n v="107"/>
    <s v="TEX"/>
    <s v="TEX"/>
    <s v="TEX"/>
  </r>
  <r>
    <x v="131"/>
    <x v="1"/>
    <x v="1"/>
    <x v="5"/>
    <s v="TOR"/>
    <s v="TOR"/>
    <x v="94"/>
    <s v="E"/>
    <n v="3"/>
    <n v="162"/>
    <n v="81"/>
    <n v="78"/>
    <n v="84"/>
    <s v="N"/>
    <x v="1"/>
    <x v="0"/>
    <x v="0"/>
    <x v="1"/>
    <n v="0"/>
    <n v="813"/>
    <n v="5581"/>
    <n v="1457"/>
    <n v="305"/>
    <n v="38"/>
    <n v="187"/>
    <n v="522"/>
    <n v="1142"/>
    <n v="71"/>
    <n v="18"/>
    <n v="53"/>
    <n v="57"/>
    <n v="828"/>
    <n v="767"/>
    <n v="4.8"/>
    <n v="6"/>
    <n v="6"/>
    <n v="41"/>
    <n v="4315"/>
    <n v="1504"/>
    <n v="177"/>
    <n v="590"/>
    <n v="991"/>
    <n v="107"/>
    <n v="159"/>
    <n v="0.98199999999999998"/>
    <x v="130"/>
    <s v="Skydome"/>
    <n v="1637900"/>
    <n v="104"/>
    <n v="104"/>
    <s v="TOR"/>
    <s v="TOR"/>
    <s v="TOR"/>
  </r>
  <r>
    <x v="132"/>
    <x v="1"/>
    <x v="1"/>
    <x v="5"/>
    <s v="ANA"/>
    <s v="ANA"/>
    <x v="87"/>
    <s v="W"/>
    <n v="3"/>
    <n v="162"/>
    <n v="82"/>
    <n v="77"/>
    <n v="85"/>
    <s v="N"/>
    <x v="1"/>
    <x v="0"/>
    <x v="0"/>
    <x v="1"/>
    <n v="0"/>
    <n v="736"/>
    <n v="5487"/>
    <n v="1473"/>
    <n v="276"/>
    <n v="33"/>
    <n v="150"/>
    <n v="476"/>
    <n v="838"/>
    <n v="129"/>
    <n v="61"/>
    <n v="56"/>
    <n v="50"/>
    <n v="743"/>
    <n v="680"/>
    <n v="4.28"/>
    <n v="5"/>
    <n v="9"/>
    <n v="39"/>
    <n v="4294"/>
    <n v="1444"/>
    <n v="190"/>
    <n v="486"/>
    <n v="980"/>
    <n v="105"/>
    <n v="138"/>
    <n v="0.98199999999999998"/>
    <x v="133"/>
    <s v="Edison International Field"/>
    <n v="3061094"/>
    <n v="98"/>
    <n v="97"/>
    <s v="ANA"/>
    <s v="ANA"/>
    <s v="ANA"/>
  </r>
  <r>
    <x v="132"/>
    <x v="1"/>
    <x v="1"/>
    <x v="1"/>
    <s v="ARI"/>
    <s v="ARI"/>
    <x v="97"/>
    <s v="W"/>
    <n v="3"/>
    <n v="162"/>
    <n v="81"/>
    <n v="84"/>
    <n v="78"/>
    <s v="N"/>
    <x v="1"/>
    <x v="0"/>
    <x v="0"/>
    <x v="1"/>
    <n v="0"/>
    <n v="717"/>
    <n v="5570"/>
    <n v="1467"/>
    <n v="303"/>
    <n v="47"/>
    <n v="152"/>
    <n v="531"/>
    <n v="1006"/>
    <n v="76"/>
    <n v="38"/>
    <n v="45"/>
    <n v="52"/>
    <n v="685"/>
    <n v="621"/>
    <n v="3.84"/>
    <n v="7"/>
    <n v="11"/>
    <n v="42"/>
    <n v="4365"/>
    <n v="1379"/>
    <n v="150"/>
    <n v="526"/>
    <n v="1291"/>
    <n v="107"/>
    <n v="132"/>
    <n v="0.98299999999999998"/>
    <x v="134"/>
    <s v="Bank One Ballpark"/>
    <n v="2805542"/>
    <n v="108"/>
    <n v="109"/>
    <s v="ARI"/>
    <s v="ARI"/>
    <s v="ARI"/>
  </r>
  <r>
    <x v="132"/>
    <x v="1"/>
    <x v="1"/>
    <x v="1"/>
    <s v="ATL"/>
    <s v="ATL"/>
    <x v="24"/>
    <s v="E"/>
    <n v="1"/>
    <n v="162"/>
    <n v="81"/>
    <n v="101"/>
    <n v="61"/>
    <s v="Y"/>
    <x v="1"/>
    <x v="0"/>
    <x v="0"/>
    <x v="1"/>
    <n v="0"/>
    <n v="907"/>
    <n v="5670"/>
    <n v="1608"/>
    <n v="321"/>
    <n v="31"/>
    <n v="235"/>
    <n v="545"/>
    <n v="933"/>
    <n v="68"/>
    <n v="22"/>
    <n v="49"/>
    <n v="49"/>
    <n v="740"/>
    <n v="663"/>
    <n v="4.0999999999999996"/>
    <n v="4"/>
    <n v="7"/>
    <n v="51"/>
    <n v="4369"/>
    <n v="1425"/>
    <n v="147"/>
    <n v="555"/>
    <n v="992"/>
    <n v="121"/>
    <n v="166"/>
    <n v="0.98099999999999998"/>
    <x v="122"/>
    <s v="Turner Field"/>
    <n v="2401084"/>
    <n v="101"/>
    <n v="100"/>
    <s v="ATL"/>
    <s v="ATL"/>
    <s v="ATL"/>
  </r>
  <r>
    <x v="132"/>
    <x v="1"/>
    <x v="1"/>
    <x v="5"/>
    <s v="BAL"/>
    <s v="BAL"/>
    <x v="37"/>
    <s v="E"/>
    <n v="4"/>
    <n v="163"/>
    <n v="81"/>
    <n v="71"/>
    <n v="91"/>
    <s v="N"/>
    <x v="1"/>
    <x v="0"/>
    <x v="0"/>
    <x v="1"/>
    <n v="0"/>
    <n v="743"/>
    <n v="5665"/>
    <n v="1516"/>
    <n v="277"/>
    <n v="24"/>
    <n v="152"/>
    <n v="431"/>
    <n v="902"/>
    <n v="89"/>
    <n v="36"/>
    <n v="54"/>
    <n v="40"/>
    <n v="820"/>
    <n v="767"/>
    <n v="4.76"/>
    <n v="9"/>
    <n v="3"/>
    <n v="41"/>
    <n v="4349"/>
    <n v="1579"/>
    <n v="198"/>
    <n v="526"/>
    <n v="981"/>
    <n v="105"/>
    <n v="164"/>
    <n v="0.98299999999999998"/>
    <x v="36"/>
    <s v="Oriole Park at Camden Yards"/>
    <n v="2454523"/>
    <n v="99"/>
    <n v="99"/>
    <s v="BAL"/>
    <s v="BAL"/>
    <s v="BAL"/>
  </r>
  <r>
    <x v="132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961"/>
    <n v="5769"/>
    <n v="1667"/>
    <n v="371"/>
    <n v="40"/>
    <n v="238"/>
    <n v="620"/>
    <n v="943"/>
    <n v="88"/>
    <n v="35"/>
    <n v="53"/>
    <n v="64"/>
    <n v="809"/>
    <n v="729"/>
    <n v="4.4800000000000004"/>
    <n v="5"/>
    <n v="6"/>
    <n v="36"/>
    <n v="4394"/>
    <n v="1503"/>
    <n v="153"/>
    <n v="488"/>
    <n v="1141"/>
    <n v="113"/>
    <n v="130"/>
    <n v="0.98199999999999998"/>
    <x v="92"/>
    <s v="Fenway Park II"/>
    <n v="2724165"/>
    <n v="105"/>
    <n v="103"/>
    <s v="BOS"/>
    <s v="BOS"/>
    <s v="BOS"/>
  </r>
  <r>
    <x v="132"/>
    <x v="1"/>
    <x v="1"/>
    <x v="5"/>
    <s v="CHA"/>
    <s v="CHW"/>
    <x v="75"/>
    <s v="C"/>
    <n v="2"/>
    <n v="162"/>
    <n v="81"/>
    <n v="86"/>
    <n v="76"/>
    <s v="N"/>
    <x v="1"/>
    <x v="0"/>
    <x v="0"/>
    <x v="1"/>
    <n v="0"/>
    <n v="791"/>
    <n v="5487"/>
    <n v="1445"/>
    <n v="303"/>
    <n v="19"/>
    <n v="220"/>
    <n v="519"/>
    <n v="916"/>
    <n v="77"/>
    <n v="29"/>
    <n v="58"/>
    <n v="41"/>
    <n v="715"/>
    <n v="663"/>
    <n v="4.17"/>
    <n v="12"/>
    <n v="4"/>
    <n v="36"/>
    <n v="4293"/>
    <n v="1364"/>
    <n v="162"/>
    <n v="518"/>
    <n v="1056"/>
    <n v="93"/>
    <n v="154"/>
    <n v="0.98399999999999999"/>
    <x v="85"/>
    <s v="U.S. Cellular Field"/>
    <n v="1939524"/>
    <n v="102"/>
    <n v="102"/>
    <s v="CHW"/>
    <s v="CHA"/>
    <s v="CHA"/>
  </r>
  <r>
    <x v="132"/>
    <x v="1"/>
    <x v="1"/>
    <x v="1"/>
    <s v="CHN"/>
    <s v="CHC"/>
    <x v="25"/>
    <s v="C"/>
    <n v="1"/>
    <n v="162"/>
    <n v="81"/>
    <n v="88"/>
    <n v="74"/>
    <s v="Y"/>
    <x v="1"/>
    <x v="0"/>
    <x v="0"/>
    <x v="1"/>
    <n v="0"/>
    <n v="724"/>
    <n v="5519"/>
    <n v="1431"/>
    <n v="302"/>
    <n v="24"/>
    <n v="172"/>
    <n v="492"/>
    <n v="1158"/>
    <n v="73"/>
    <n v="31"/>
    <n v="50"/>
    <n v="46"/>
    <n v="683"/>
    <n v="619"/>
    <n v="3.83"/>
    <n v="13"/>
    <n v="14"/>
    <n v="36"/>
    <n v="4369"/>
    <n v="1304"/>
    <n v="143"/>
    <n v="617"/>
    <n v="1404"/>
    <n v="106"/>
    <n v="157"/>
    <n v="0.98299999999999998"/>
    <x v="88"/>
    <s v="Wrigley Field"/>
    <n v="2962630"/>
    <n v="101"/>
    <n v="101"/>
    <s v="CHC"/>
    <s v="CHN"/>
    <s v="CHN"/>
  </r>
  <r>
    <x v="132"/>
    <x v="1"/>
    <x v="1"/>
    <x v="1"/>
    <s v="CIN"/>
    <s v="CIN"/>
    <x v="26"/>
    <s v="C"/>
    <n v="5"/>
    <n v="162"/>
    <n v="81"/>
    <n v="69"/>
    <n v="93"/>
    <s v="N"/>
    <x v="1"/>
    <x v="0"/>
    <x v="0"/>
    <x v="1"/>
    <n v="0"/>
    <n v="694"/>
    <n v="5509"/>
    <n v="1349"/>
    <n v="239"/>
    <n v="21"/>
    <n v="182"/>
    <n v="524"/>
    <n v="1326"/>
    <n v="80"/>
    <n v="34"/>
    <n v="79"/>
    <n v="32"/>
    <n v="886"/>
    <n v="818"/>
    <n v="5.09"/>
    <n v="4"/>
    <n v="5"/>
    <n v="38"/>
    <n v="4339"/>
    <n v="1578"/>
    <n v="209"/>
    <n v="590"/>
    <n v="932"/>
    <n v="141"/>
    <n v="152"/>
    <n v="0.97699999999999998"/>
    <x v="25"/>
    <s v="Great American Ball Park"/>
    <n v="2355259"/>
    <n v="95"/>
    <n v="96"/>
    <s v="CIN"/>
    <s v="CIN"/>
    <s v="CIN"/>
  </r>
  <r>
    <x v="132"/>
    <x v="1"/>
    <x v="1"/>
    <x v="5"/>
    <s v="CLE"/>
    <s v="CLE"/>
    <x v="76"/>
    <s v="C"/>
    <n v="4"/>
    <n v="162"/>
    <n v="81"/>
    <n v="68"/>
    <n v="94"/>
    <s v="N"/>
    <x v="1"/>
    <x v="0"/>
    <x v="0"/>
    <x v="1"/>
    <n v="0"/>
    <n v="699"/>
    <n v="5572"/>
    <n v="1413"/>
    <n v="296"/>
    <n v="26"/>
    <n v="158"/>
    <n v="466"/>
    <n v="1062"/>
    <n v="86"/>
    <n v="61"/>
    <n v="62"/>
    <n v="41"/>
    <n v="778"/>
    <n v="682"/>
    <n v="4.21"/>
    <n v="5"/>
    <n v="7"/>
    <n v="34"/>
    <n v="4378"/>
    <n v="1477"/>
    <n v="179"/>
    <n v="501"/>
    <n v="943"/>
    <n v="126"/>
    <n v="178"/>
    <n v="0.98"/>
    <x v="107"/>
    <s v="Jacobs Field"/>
    <n v="1730002"/>
    <n v="96"/>
    <n v="97"/>
    <s v="CLE"/>
    <s v="CLE"/>
    <s v="CLE"/>
  </r>
  <r>
    <x v="132"/>
    <x v="1"/>
    <x v="1"/>
    <x v="1"/>
    <s v="COL"/>
    <s v="COL"/>
    <x v="95"/>
    <s v="W"/>
    <n v="4"/>
    <n v="162"/>
    <n v="81"/>
    <n v="74"/>
    <n v="88"/>
    <s v="N"/>
    <x v="1"/>
    <x v="0"/>
    <x v="0"/>
    <x v="1"/>
    <n v="0"/>
    <n v="853"/>
    <n v="5518"/>
    <n v="1472"/>
    <n v="330"/>
    <n v="31"/>
    <n v="198"/>
    <n v="619"/>
    <n v="1134"/>
    <n v="63"/>
    <n v="37"/>
    <n v="52"/>
    <n v="38"/>
    <n v="892"/>
    <n v="821"/>
    <n v="5.2"/>
    <n v="3"/>
    <n v="4"/>
    <n v="34"/>
    <n v="4260"/>
    <n v="1629"/>
    <n v="200"/>
    <n v="552"/>
    <n v="866"/>
    <n v="116"/>
    <n v="165"/>
    <n v="0.98099999999999998"/>
    <x v="131"/>
    <s v="Coors Field"/>
    <n v="2334085"/>
    <n v="115"/>
    <n v="116"/>
    <s v="COL"/>
    <s v="COL"/>
    <s v="COL"/>
  </r>
  <r>
    <x v="132"/>
    <x v="1"/>
    <x v="1"/>
    <x v="5"/>
    <s v="DET"/>
    <s v="DET"/>
    <x v="77"/>
    <s v="C"/>
    <n v="5"/>
    <n v="162"/>
    <n v="81"/>
    <n v="43"/>
    <n v="119"/>
    <s v="N"/>
    <x v="1"/>
    <x v="0"/>
    <x v="0"/>
    <x v="1"/>
    <n v="0"/>
    <n v="591"/>
    <n v="5466"/>
    <n v="1312"/>
    <n v="201"/>
    <n v="39"/>
    <n v="153"/>
    <n v="443"/>
    <n v="1099"/>
    <n v="98"/>
    <n v="63"/>
    <n v="47"/>
    <n v="49"/>
    <n v="928"/>
    <n v="847"/>
    <n v="5.3"/>
    <n v="3"/>
    <n v="5"/>
    <n v="27"/>
    <n v="4316"/>
    <n v="1616"/>
    <n v="195"/>
    <n v="557"/>
    <n v="764"/>
    <n v="138"/>
    <n v="194"/>
    <n v="0.97799999999999998"/>
    <x v="86"/>
    <s v="Comerica Park"/>
    <n v="1368245"/>
    <n v="93"/>
    <n v="95"/>
    <s v="DET"/>
    <s v="DET"/>
    <s v="DET"/>
  </r>
  <r>
    <x v="132"/>
    <x v="1"/>
    <x v="1"/>
    <x v="1"/>
    <s v="FLO"/>
    <s v="FLA"/>
    <x v="96"/>
    <s v="E"/>
    <n v="2"/>
    <n v="162"/>
    <n v="81"/>
    <n v="91"/>
    <n v="71"/>
    <s v="N"/>
    <x v="2"/>
    <x v="1"/>
    <x v="1"/>
    <x v="2"/>
    <n v="1"/>
    <n v="751"/>
    <n v="5490"/>
    <n v="1459"/>
    <n v="292"/>
    <n v="44"/>
    <n v="157"/>
    <n v="515"/>
    <n v="978"/>
    <n v="150"/>
    <n v="74"/>
    <n v="57"/>
    <n v="41"/>
    <n v="692"/>
    <n v="648"/>
    <n v="4.04"/>
    <n v="7"/>
    <n v="11"/>
    <n v="36"/>
    <n v="4336"/>
    <n v="1415"/>
    <n v="128"/>
    <n v="530"/>
    <n v="1132"/>
    <n v="78"/>
    <n v="162"/>
    <n v="0.98699999999999999"/>
    <x v="132"/>
    <s v="Pro Player Stadium"/>
    <n v="1303215"/>
    <n v="98"/>
    <n v="98"/>
    <s v="FLA"/>
    <s v="FLO"/>
    <s v="FLO"/>
  </r>
  <r>
    <x v="132"/>
    <x v="1"/>
    <x v="1"/>
    <x v="1"/>
    <s v="HOU"/>
    <s v="HOU"/>
    <x v="89"/>
    <s v="C"/>
    <n v="2"/>
    <n v="162"/>
    <n v="81"/>
    <n v="87"/>
    <n v="75"/>
    <s v="N"/>
    <x v="1"/>
    <x v="0"/>
    <x v="0"/>
    <x v="1"/>
    <n v="0"/>
    <n v="805"/>
    <n v="5583"/>
    <n v="1466"/>
    <n v="308"/>
    <n v="30"/>
    <n v="191"/>
    <n v="557"/>
    <n v="1021"/>
    <n v="66"/>
    <n v="30"/>
    <n v="81"/>
    <n v="38"/>
    <n v="677"/>
    <n v="622"/>
    <n v="3.86"/>
    <n v="1"/>
    <n v="5"/>
    <n v="50"/>
    <n v="4350"/>
    <n v="1350"/>
    <n v="161"/>
    <n v="565"/>
    <n v="1139"/>
    <n v="95"/>
    <n v="149"/>
    <n v="0.98499999999999999"/>
    <x v="121"/>
    <s v="Minute Maid Park"/>
    <n v="2454241"/>
    <n v="103"/>
    <n v="102"/>
    <s v="HOU"/>
    <s v="HOU"/>
    <s v="HOU"/>
  </r>
  <r>
    <x v="132"/>
    <x v="1"/>
    <x v="1"/>
    <x v="5"/>
    <s v="KCA"/>
    <s v="KCR"/>
    <x v="91"/>
    <s v="C"/>
    <n v="3"/>
    <n v="162"/>
    <n v="80"/>
    <n v="83"/>
    <n v="79"/>
    <s v="N"/>
    <x v="1"/>
    <x v="0"/>
    <x v="0"/>
    <x v="1"/>
    <n v="0"/>
    <n v="836"/>
    <n v="5568"/>
    <n v="1526"/>
    <n v="288"/>
    <n v="39"/>
    <n v="162"/>
    <n v="476"/>
    <n v="926"/>
    <n v="120"/>
    <n v="42"/>
    <n v="75"/>
    <n v="57"/>
    <n v="867"/>
    <n v="808"/>
    <n v="5.05"/>
    <n v="7"/>
    <n v="10"/>
    <n v="36"/>
    <n v="4316"/>
    <n v="1569"/>
    <n v="190"/>
    <n v="566"/>
    <n v="865"/>
    <n v="108"/>
    <n v="143"/>
    <n v="0.98199999999999998"/>
    <x v="124"/>
    <s v="Kauffman Stadium"/>
    <n v="1779895"/>
    <n v="107"/>
    <n v="108"/>
    <s v="KCR"/>
    <s v="KCA"/>
    <s v="KCA"/>
  </r>
  <r>
    <x v="132"/>
    <x v="1"/>
    <x v="1"/>
    <x v="1"/>
    <s v="LAN"/>
    <s v="LAD"/>
    <x v="47"/>
    <s v="W"/>
    <n v="2"/>
    <n v="162"/>
    <n v="81"/>
    <n v="85"/>
    <n v="77"/>
    <s v="N"/>
    <x v="1"/>
    <x v="0"/>
    <x v="0"/>
    <x v="1"/>
    <n v="0"/>
    <n v="574"/>
    <n v="5458"/>
    <n v="1328"/>
    <n v="260"/>
    <n v="25"/>
    <n v="124"/>
    <n v="407"/>
    <n v="985"/>
    <n v="80"/>
    <n v="36"/>
    <n v="72"/>
    <n v="28"/>
    <n v="556"/>
    <n v="511"/>
    <n v="3.16"/>
    <n v="3"/>
    <n v="17"/>
    <n v="58"/>
    <n v="4373"/>
    <n v="1254"/>
    <n v="127"/>
    <n v="526"/>
    <n v="1289"/>
    <n v="119"/>
    <n v="164"/>
    <n v="0.98099999999999998"/>
    <x v="114"/>
    <s v="Dodger Stadium"/>
    <n v="3138626"/>
    <n v="94"/>
    <n v="94"/>
    <s v="LAD"/>
    <s v="LAN"/>
    <s v="LAN"/>
  </r>
  <r>
    <x v="132"/>
    <x v="1"/>
    <x v="1"/>
    <x v="1"/>
    <s v="MIL"/>
    <s v="MIL"/>
    <x v="53"/>
    <s v="C"/>
    <n v="6"/>
    <n v="162"/>
    <n v="81"/>
    <n v="68"/>
    <n v="94"/>
    <s v="N"/>
    <x v="1"/>
    <x v="0"/>
    <x v="0"/>
    <x v="1"/>
    <n v="0"/>
    <n v="714"/>
    <n v="5548"/>
    <n v="1423"/>
    <n v="266"/>
    <n v="24"/>
    <n v="196"/>
    <n v="547"/>
    <n v="1221"/>
    <n v="99"/>
    <n v="39"/>
    <n v="71"/>
    <n v="40"/>
    <n v="873"/>
    <n v="810"/>
    <n v="5.0199999999999996"/>
    <n v="5"/>
    <n v="3"/>
    <n v="44"/>
    <n v="4356"/>
    <n v="1590"/>
    <n v="219"/>
    <n v="575"/>
    <n v="1034"/>
    <n v="114"/>
    <n v="142"/>
    <n v="0.98099999999999998"/>
    <x v="53"/>
    <s v="Miller Park"/>
    <n v="1700354"/>
    <n v="98"/>
    <n v="100"/>
    <s v="MIL"/>
    <s v="ML4"/>
    <s v="MIL"/>
  </r>
  <r>
    <x v="132"/>
    <x v="1"/>
    <x v="1"/>
    <x v="5"/>
    <s v="MIN"/>
    <s v="MIN"/>
    <x v="79"/>
    <s v="C"/>
    <n v="1"/>
    <n v="162"/>
    <n v="81"/>
    <n v="90"/>
    <n v="72"/>
    <s v="Y"/>
    <x v="1"/>
    <x v="0"/>
    <x v="0"/>
    <x v="1"/>
    <n v="0"/>
    <n v="801"/>
    <n v="5655"/>
    <n v="1567"/>
    <n v="318"/>
    <n v="45"/>
    <n v="155"/>
    <n v="512"/>
    <n v="1027"/>
    <n v="94"/>
    <n v="44"/>
    <n v="63"/>
    <n v="52"/>
    <n v="758"/>
    <n v="716"/>
    <n v="4.41"/>
    <n v="7"/>
    <n v="8"/>
    <n v="45"/>
    <n v="4386"/>
    <n v="1526"/>
    <n v="187"/>
    <n v="402"/>
    <n v="997"/>
    <n v="87"/>
    <n v="114"/>
    <n v="0.98499999999999999"/>
    <x v="117"/>
    <s v="Hubert H Humphrey Metrodome"/>
    <n v="1946011"/>
    <n v="101"/>
    <n v="100"/>
    <s v="MIN"/>
    <s v="MIN"/>
    <s v="MIN"/>
  </r>
  <r>
    <x v="132"/>
    <x v="1"/>
    <x v="1"/>
    <x v="1"/>
    <s v="MON"/>
    <s v="WSN"/>
    <x v="13"/>
    <s v="E"/>
    <n v="4"/>
    <n v="162"/>
    <n v="81"/>
    <n v="83"/>
    <n v="79"/>
    <s v="N"/>
    <x v="1"/>
    <x v="0"/>
    <x v="0"/>
    <x v="1"/>
    <n v="0"/>
    <n v="711"/>
    <n v="5437"/>
    <n v="1404"/>
    <n v="294"/>
    <n v="25"/>
    <n v="144"/>
    <n v="522"/>
    <n v="990"/>
    <n v="100"/>
    <n v="39"/>
    <n v="45"/>
    <n v="40"/>
    <n v="716"/>
    <n v="640"/>
    <n v="4.01"/>
    <n v="15"/>
    <n v="10"/>
    <n v="42"/>
    <n v="4313"/>
    <n v="1467"/>
    <n v="181"/>
    <n v="463"/>
    <n v="1028"/>
    <n v="102"/>
    <n v="152"/>
    <n v="0.98299999999999998"/>
    <x v="125"/>
    <s v="Stade Olympique/Hiram Bithorn Stadium"/>
    <n v="1025639"/>
    <n v="105"/>
    <n v="105"/>
    <s v="MON"/>
    <s v="MON"/>
    <s v="MON"/>
  </r>
  <r>
    <x v="132"/>
    <x v="1"/>
    <x v="1"/>
    <x v="5"/>
    <s v="NYA"/>
    <s v="NYY"/>
    <x v="73"/>
    <s v="E"/>
    <n v="1"/>
    <n v="163"/>
    <n v="82"/>
    <n v="101"/>
    <n v="61"/>
    <s v="Y"/>
    <x v="1"/>
    <x v="1"/>
    <x v="1"/>
    <x v="1"/>
    <n v="0"/>
    <n v="877"/>
    <n v="5605"/>
    <n v="1518"/>
    <n v="304"/>
    <n v="14"/>
    <n v="230"/>
    <n v="684"/>
    <n v="1042"/>
    <n v="98"/>
    <n v="33"/>
    <n v="81"/>
    <n v="35"/>
    <n v="716"/>
    <n v="653"/>
    <n v="4.0199999999999996"/>
    <n v="8"/>
    <n v="12"/>
    <n v="49"/>
    <n v="4386"/>
    <n v="1512"/>
    <n v="145"/>
    <n v="375"/>
    <n v="1119"/>
    <n v="114"/>
    <n v="126"/>
    <n v="0.98099999999999998"/>
    <x v="96"/>
    <s v="Yankee Stadium II"/>
    <n v="3465600"/>
    <n v="98"/>
    <n v="97"/>
    <s v="NYY"/>
    <s v="NYA"/>
    <s v="NYA"/>
  </r>
  <r>
    <x v="132"/>
    <x v="1"/>
    <x v="1"/>
    <x v="1"/>
    <s v="NYN"/>
    <s v="NYM"/>
    <x v="90"/>
    <s v="E"/>
    <n v="5"/>
    <n v="161"/>
    <n v="80"/>
    <n v="66"/>
    <n v="95"/>
    <s v="N"/>
    <x v="1"/>
    <x v="0"/>
    <x v="0"/>
    <x v="1"/>
    <n v="0"/>
    <n v="642"/>
    <n v="5341"/>
    <n v="1317"/>
    <n v="262"/>
    <n v="24"/>
    <n v="124"/>
    <n v="489"/>
    <n v="1035"/>
    <n v="70"/>
    <n v="31"/>
    <n v="54"/>
    <n v="45"/>
    <n v="754"/>
    <n v="704"/>
    <n v="4.4800000000000004"/>
    <n v="3"/>
    <n v="10"/>
    <n v="38"/>
    <n v="4240"/>
    <n v="1497"/>
    <n v="168"/>
    <n v="576"/>
    <n v="907"/>
    <n v="118"/>
    <n v="158"/>
    <n v="0.98"/>
    <x v="119"/>
    <s v="Shea Stadium"/>
    <n v="2140599"/>
    <n v="97"/>
    <n v="98"/>
    <s v="NYM"/>
    <s v="NYN"/>
    <s v="NYN"/>
  </r>
  <r>
    <x v="132"/>
    <x v="1"/>
    <x v="1"/>
    <x v="5"/>
    <s v="OAK"/>
    <s v="OAK"/>
    <x v="78"/>
    <s v="W"/>
    <n v="1"/>
    <n v="162"/>
    <n v="81"/>
    <n v="96"/>
    <n v="66"/>
    <s v="Y"/>
    <x v="1"/>
    <x v="0"/>
    <x v="0"/>
    <x v="1"/>
    <n v="0"/>
    <n v="768"/>
    <n v="5497"/>
    <n v="1398"/>
    <n v="317"/>
    <n v="24"/>
    <n v="176"/>
    <n v="556"/>
    <n v="898"/>
    <n v="48"/>
    <n v="14"/>
    <n v="59"/>
    <n v="53"/>
    <n v="643"/>
    <n v="582"/>
    <n v="3.63"/>
    <n v="16"/>
    <n v="14"/>
    <n v="48"/>
    <n v="4325"/>
    <n v="1336"/>
    <n v="140"/>
    <n v="499"/>
    <n v="1018"/>
    <n v="107"/>
    <n v="145"/>
    <n v="0.98299999999999998"/>
    <x v="123"/>
    <s v="Oakland Coliseum"/>
    <n v="2216596"/>
    <n v="99"/>
    <n v="98"/>
    <s v="OAK"/>
    <s v="OAK"/>
    <s v="OAK"/>
  </r>
  <r>
    <x v="132"/>
    <x v="1"/>
    <x v="1"/>
    <x v="1"/>
    <s v="PHI"/>
    <s v="PHI"/>
    <x v="44"/>
    <s v="E"/>
    <n v="3"/>
    <n v="162"/>
    <n v="81"/>
    <n v="86"/>
    <n v="76"/>
    <s v="N"/>
    <x v="1"/>
    <x v="0"/>
    <x v="0"/>
    <x v="1"/>
    <n v="0"/>
    <n v="791"/>
    <n v="5543"/>
    <n v="1448"/>
    <n v="325"/>
    <n v="27"/>
    <n v="166"/>
    <n v="651"/>
    <n v="1155"/>
    <n v="72"/>
    <n v="29"/>
    <n v="55"/>
    <n v="38"/>
    <n v="697"/>
    <n v="648"/>
    <n v="4.04"/>
    <n v="9"/>
    <n v="13"/>
    <n v="33"/>
    <n v="4331"/>
    <n v="1386"/>
    <n v="142"/>
    <n v="536"/>
    <n v="1060"/>
    <n v="97"/>
    <n v="146"/>
    <n v="0.98399999999999999"/>
    <x v="71"/>
    <s v="Veterans Stadium"/>
    <n v="2259948"/>
    <n v="93"/>
    <n v="93"/>
    <s v="PHI"/>
    <s v="PHI"/>
    <s v="PHI"/>
  </r>
  <r>
    <x v="132"/>
    <x v="1"/>
    <x v="1"/>
    <x v="1"/>
    <s v="PIT"/>
    <s v="PIT"/>
    <x v="39"/>
    <s v="C"/>
    <n v="4"/>
    <n v="162"/>
    <n v="81"/>
    <n v="75"/>
    <n v="87"/>
    <s v="N"/>
    <x v="1"/>
    <x v="0"/>
    <x v="0"/>
    <x v="1"/>
    <n v="0"/>
    <n v="753"/>
    <n v="5581"/>
    <n v="1492"/>
    <n v="275"/>
    <n v="45"/>
    <n v="163"/>
    <n v="529"/>
    <n v="1049"/>
    <n v="86"/>
    <n v="37"/>
    <n v="87"/>
    <n v="38"/>
    <n v="801"/>
    <n v="744"/>
    <n v="4.6399999999999997"/>
    <n v="7"/>
    <n v="10"/>
    <n v="44"/>
    <n v="4333"/>
    <n v="1527"/>
    <n v="178"/>
    <n v="502"/>
    <n v="926"/>
    <n v="123"/>
    <n v="159"/>
    <n v="0.98"/>
    <x v="77"/>
    <s v="PNC Park"/>
    <n v="1636751"/>
    <n v="102"/>
    <n v="102"/>
    <s v="PIT"/>
    <s v="PIT"/>
    <s v="PIT"/>
  </r>
  <r>
    <x v="132"/>
    <x v="1"/>
    <x v="1"/>
    <x v="1"/>
    <s v="SDN"/>
    <s v="SDP"/>
    <x v="92"/>
    <s v="W"/>
    <n v="5"/>
    <n v="162"/>
    <n v="81"/>
    <n v="64"/>
    <n v="98"/>
    <s v="N"/>
    <x v="1"/>
    <x v="0"/>
    <x v="0"/>
    <x v="1"/>
    <n v="0"/>
    <n v="678"/>
    <n v="5531"/>
    <n v="1442"/>
    <n v="257"/>
    <n v="32"/>
    <n v="128"/>
    <n v="565"/>
    <n v="1073"/>
    <n v="76"/>
    <n v="39"/>
    <n v="57"/>
    <n v="42"/>
    <n v="831"/>
    <n v="774"/>
    <n v="4.87"/>
    <n v="2"/>
    <n v="10"/>
    <n v="31"/>
    <n v="4294"/>
    <n v="1458"/>
    <n v="208"/>
    <n v="611"/>
    <n v="1091"/>
    <n v="102"/>
    <n v="141"/>
    <n v="0.98299999999999998"/>
    <x v="126"/>
    <s v="Qualcomm Stadium"/>
    <n v="2030084"/>
    <n v="91"/>
    <n v="92"/>
    <s v="SDP"/>
    <s v="SDN"/>
    <s v="SDN"/>
  </r>
  <r>
    <x v="132"/>
    <x v="1"/>
    <x v="1"/>
    <x v="5"/>
    <s v="SEA"/>
    <s v="SEA"/>
    <x v="93"/>
    <s v="W"/>
    <n v="2"/>
    <n v="162"/>
    <n v="81"/>
    <n v="93"/>
    <n v="69"/>
    <s v="N"/>
    <x v="1"/>
    <x v="0"/>
    <x v="0"/>
    <x v="1"/>
    <n v="0"/>
    <n v="795"/>
    <n v="5561"/>
    <n v="1509"/>
    <n v="290"/>
    <n v="33"/>
    <n v="139"/>
    <n v="586"/>
    <n v="989"/>
    <n v="108"/>
    <n v="37"/>
    <n v="53"/>
    <n v="46"/>
    <n v="637"/>
    <n v="602"/>
    <n v="3.76"/>
    <n v="8"/>
    <n v="15"/>
    <n v="38"/>
    <n v="4323"/>
    <n v="1340"/>
    <n v="173"/>
    <n v="466"/>
    <n v="1001"/>
    <n v="65"/>
    <n v="159"/>
    <n v="0.98899999999999999"/>
    <x v="129"/>
    <s v="Safeco Field"/>
    <n v="3268509"/>
    <n v="95"/>
    <n v="95"/>
    <s v="SEA"/>
    <s v="SEA"/>
    <s v="SEA"/>
  </r>
  <r>
    <x v="132"/>
    <x v="1"/>
    <x v="1"/>
    <x v="1"/>
    <s v="SFN"/>
    <s v="SFG"/>
    <x v="42"/>
    <s v="W"/>
    <n v="1"/>
    <n v="161"/>
    <n v="81"/>
    <n v="100"/>
    <n v="61"/>
    <s v="Y"/>
    <x v="1"/>
    <x v="0"/>
    <x v="0"/>
    <x v="1"/>
    <n v="0"/>
    <n v="755"/>
    <n v="5456"/>
    <n v="1440"/>
    <n v="281"/>
    <n v="29"/>
    <n v="180"/>
    <n v="593"/>
    <n v="980"/>
    <n v="53"/>
    <n v="37"/>
    <n v="40"/>
    <n v="39"/>
    <n v="638"/>
    <n v="595"/>
    <n v="3.73"/>
    <n v="7"/>
    <n v="10"/>
    <n v="43"/>
    <n v="4312"/>
    <n v="1349"/>
    <n v="136"/>
    <n v="546"/>
    <n v="1006"/>
    <n v="80"/>
    <n v="163"/>
    <n v="0.98699999999999999"/>
    <x v="115"/>
    <s v="PacBell Park"/>
    <n v="3264898"/>
    <n v="99"/>
    <n v="98"/>
    <s v="SFG"/>
    <s v="SFN"/>
    <s v="SFN"/>
  </r>
  <r>
    <x v="132"/>
    <x v="1"/>
    <x v="1"/>
    <x v="1"/>
    <s v="SLN"/>
    <s v="STL"/>
    <x v="40"/>
    <s v="C"/>
    <n v="3"/>
    <n v="162"/>
    <n v="81"/>
    <n v="85"/>
    <n v="77"/>
    <s v="N"/>
    <x v="1"/>
    <x v="0"/>
    <x v="0"/>
    <x v="1"/>
    <n v="0"/>
    <n v="876"/>
    <n v="5672"/>
    <n v="1580"/>
    <n v="342"/>
    <n v="32"/>
    <n v="196"/>
    <n v="580"/>
    <n v="952"/>
    <n v="82"/>
    <n v="32"/>
    <n v="73"/>
    <n v="54"/>
    <n v="796"/>
    <n v="748"/>
    <n v="4.5999999999999996"/>
    <n v="9"/>
    <n v="10"/>
    <n v="41"/>
    <n v="4391"/>
    <n v="1544"/>
    <n v="210"/>
    <n v="508"/>
    <n v="969"/>
    <n v="77"/>
    <n v="138"/>
    <n v="0.98699999999999999"/>
    <x v="83"/>
    <s v="Busch Stadium II"/>
    <n v="2910386"/>
    <n v="97"/>
    <n v="96"/>
    <s v="STL"/>
    <s v="SLN"/>
    <s v="SLN"/>
  </r>
  <r>
    <x v="132"/>
    <x v="1"/>
    <x v="1"/>
    <x v="5"/>
    <s v="TBA"/>
    <s v="TBD"/>
    <x v="98"/>
    <s v="E"/>
    <n v="5"/>
    <n v="162"/>
    <n v="81"/>
    <n v="63"/>
    <n v="99"/>
    <s v="N"/>
    <x v="1"/>
    <x v="0"/>
    <x v="0"/>
    <x v="1"/>
    <n v="0"/>
    <n v="715"/>
    <n v="5654"/>
    <n v="1501"/>
    <n v="298"/>
    <n v="38"/>
    <n v="137"/>
    <n v="420"/>
    <n v="1030"/>
    <n v="142"/>
    <n v="42"/>
    <n v="56"/>
    <n v="50"/>
    <n v="852"/>
    <n v="787"/>
    <n v="4.93"/>
    <n v="7"/>
    <n v="7"/>
    <n v="30"/>
    <n v="4310"/>
    <n v="1454"/>
    <n v="196"/>
    <n v="639"/>
    <n v="877"/>
    <n v="103"/>
    <n v="158"/>
    <n v="0.98299999999999998"/>
    <x v="135"/>
    <s v="Tropicana Field"/>
    <n v="1058695"/>
    <n v="95"/>
    <n v="97"/>
    <s v="TBD"/>
    <s v="TBA"/>
    <s v="TBA"/>
  </r>
  <r>
    <x v="132"/>
    <x v="1"/>
    <x v="1"/>
    <x v="5"/>
    <s v="TEX"/>
    <s v="TEX"/>
    <x v="88"/>
    <s v="W"/>
    <n v="4"/>
    <n v="162"/>
    <n v="81"/>
    <n v="71"/>
    <n v="91"/>
    <s v="N"/>
    <x v="1"/>
    <x v="0"/>
    <x v="0"/>
    <x v="1"/>
    <n v="0"/>
    <n v="826"/>
    <n v="5664"/>
    <n v="1506"/>
    <n v="274"/>
    <n v="36"/>
    <n v="239"/>
    <n v="488"/>
    <n v="1052"/>
    <n v="65"/>
    <n v="25"/>
    <n v="75"/>
    <n v="42"/>
    <n v="969"/>
    <n v="903"/>
    <n v="5.67"/>
    <n v="4"/>
    <n v="3"/>
    <n v="43"/>
    <n v="4300"/>
    <n v="1625"/>
    <n v="208"/>
    <n v="603"/>
    <n v="1009"/>
    <n v="94"/>
    <n v="168"/>
    <n v="0.98499999999999999"/>
    <x v="128"/>
    <s v="The Ballpark at Arlington"/>
    <n v="2094394"/>
    <n v="111"/>
    <n v="111"/>
    <s v="TEX"/>
    <s v="TEX"/>
    <s v="TEX"/>
  </r>
  <r>
    <x v="132"/>
    <x v="1"/>
    <x v="1"/>
    <x v="5"/>
    <s v="TOR"/>
    <s v="TOR"/>
    <x v="94"/>
    <s v="E"/>
    <n v="3"/>
    <n v="162"/>
    <n v="81"/>
    <n v="86"/>
    <n v="76"/>
    <s v="N"/>
    <x v="1"/>
    <x v="0"/>
    <x v="0"/>
    <x v="1"/>
    <n v="0"/>
    <n v="894"/>
    <n v="5661"/>
    <n v="1580"/>
    <n v="357"/>
    <n v="33"/>
    <n v="190"/>
    <n v="546"/>
    <n v="1081"/>
    <n v="37"/>
    <n v="25"/>
    <n v="90"/>
    <n v="56"/>
    <n v="826"/>
    <n v="748"/>
    <n v="4.6900000000000004"/>
    <n v="14"/>
    <n v="6"/>
    <n v="35"/>
    <n v="4305"/>
    <n v="1560"/>
    <n v="184"/>
    <n v="485"/>
    <n v="984"/>
    <n v="117"/>
    <n v="161"/>
    <n v="0.98099999999999998"/>
    <x v="130"/>
    <s v="Skydome"/>
    <n v="1799458"/>
    <n v="104"/>
    <n v="104"/>
    <s v="TOR"/>
    <s v="TOR"/>
    <s v="TOR"/>
  </r>
  <r>
    <x v="133"/>
    <x v="1"/>
    <x v="1"/>
    <x v="5"/>
    <s v="ANA"/>
    <s v="ANA"/>
    <x v="87"/>
    <s v="W"/>
    <n v="1"/>
    <n v="162"/>
    <n v="81"/>
    <n v="92"/>
    <n v="70"/>
    <s v="Y"/>
    <x v="1"/>
    <x v="0"/>
    <x v="0"/>
    <x v="1"/>
    <n v="0"/>
    <n v="836"/>
    <n v="5675"/>
    <n v="1603"/>
    <n v="272"/>
    <n v="37"/>
    <n v="162"/>
    <n v="450"/>
    <n v="942"/>
    <n v="143"/>
    <n v="46"/>
    <n v="73"/>
    <n v="41"/>
    <n v="734"/>
    <n v="692"/>
    <n v="4.28"/>
    <n v="2"/>
    <n v="11"/>
    <n v="50"/>
    <n v="4363"/>
    <n v="1476"/>
    <n v="170"/>
    <n v="502"/>
    <n v="1164"/>
    <n v="90"/>
    <n v="126"/>
    <n v="0.98499999999999999"/>
    <x v="133"/>
    <s v="Angels Stadium of Anaheim"/>
    <n v="3375677"/>
    <n v="97"/>
    <n v="97"/>
    <s v="ANA"/>
    <s v="ANA"/>
    <s v="ANA"/>
  </r>
  <r>
    <x v="133"/>
    <x v="1"/>
    <x v="1"/>
    <x v="1"/>
    <s v="ARI"/>
    <s v="ARI"/>
    <x v="97"/>
    <s v="W"/>
    <n v="5"/>
    <n v="162"/>
    <n v="81"/>
    <n v="51"/>
    <n v="111"/>
    <s v="N"/>
    <x v="1"/>
    <x v="0"/>
    <x v="0"/>
    <x v="1"/>
    <n v="0"/>
    <n v="615"/>
    <n v="5544"/>
    <n v="1401"/>
    <n v="295"/>
    <n v="38"/>
    <n v="135"/>
    <n v="441"/>
    <n v="1022"/>
    <n v="53"/>
    <n v="32"/>
    <n v="35"/>
    <n v="37"/>
    <n v="899"/>
    <n v="794"/>
    <n v="4.9800000000000004"/>
    <n v="5"/>
    <n v="6"/>
    <n v="33"/>
    <n v="4308"/>
    <n v="1480"/>
    <n v="197"/>
    <n v="668"/>
    <n v="1153"/>
    <n v="139"/>
    <n v="144"/>
    <n v="0.97699999999999998"/>
    <x v="134"/>
    <s v="Bank One Ballpark"/>
    <n v="2519560"/>
    <n v="105"/>
    <n v="107"/>
    <s v="ARI"/>
    <s v="ARI"/>
    <s v="ARI"/>
  </r>
  <r>
    <x v="133"/>
    <x v="1"/>
    <x v="1"/>
    <x v="1"/>
    <s v="ATL"/>
    <s v="ATL"/>
    <x v="24"/>
    <s v="E"/>
    <n v="1"/>
    <n v="162"/>
    <n v="81"/>
    <n v="96"/>
    <n v="66"/>
    <s v="Y"/>
    <x v="1"/>
    <x v="0"/>
    <x v="0"/>
    <x v="1"/>
    <n v="0"/>
    <n v="803"/>
    <n v="5570"/>
    <n v="1503"/>
    <n v="304"/>
    <n v="37"/>
    <n v="178"/>
    <n v="587"/>
    <n v="1158"/>
    <n v="86"/>
    <n v="32"/>
    <n v="59"/>
    <n v="48"/>
    <n v="668"/>
    <n v="603"/>
    <n v="3.74"/>
    <n v="4"/>
    <n v="13"/>
    <n v="48"/>
    <n v="4350"/>
    <n v="1475"/>
    <n v="154"/>
    <n v="523"/>
    <n v="1025"/>
    <n v="116"/>
    <n v="171"/>
    <n v="0.98099999999999998"/>
    <x v="122"/>
    <s v="Turner Field"/>
    <n v="2327565"/>
    <n v="101"/>
    <n v="100"/>
    <s v="ATL"/>
    <s v="ATL"/>
    <s v="ATL"/>
  </r>
  <r>
    <x v="133"/>
    <x v="1"/>
    <x v="1"/>
    <x v="5"/>
    <s v="BAL"/>
    <s v="BAL"/>
    <x v="37"/>
    <s v="E"/>
    <n v="3"/>
    <n v="162"/>
    <n v="81"/>
    <n v="78"/>
    <n v="84"/>
    <s v="N"/>
    <x v="1"/>
    <x v="0"/>
    <x v="0"/>
    <x v="1"/>
    <n v="0"/>
    <n v="842"/>
    <n v="5736"/>
    <n v="1614"/>
    <n v="319"/>
    <n v="18"/>
    <n v="169"/>
    <n v="528"/>
    <n v="949"/>
    <n v="101"/>
    <n v="41"/>
    <n v="57"/>
    <n v="62"/>
    <n v="830"/>
    <n v="760"/>
    <n v="4.7"/>
    <n v="8"/>
    <n v="10"/>
    <n v="27"/>
    <n v="4366"/>
    <n v="1488"/>
    <n v="159"/>
    <n v="687"/>
    <n v="1090"/>
    <n v="110"/>
    <n v="161"/>
    <n v="0.98199999999999998"/>
    <x v="36"/>
    <s v="Oriole Park at Camden Yards"/>
    <n v="2744018"/>
    <n v="98"/>
    <n v="99"/>
    <s v="BAL"/>
    <s v="BAL"/>
    <s v="BAL"/>
  </r>
  <r>
    <x v="133"/>
    <x v="1"/>
    <x v="1"/>
    <x v="5"/>
    <s v="BOS"/>
    <s v="BOS"/>
    <x v="74"/>
    <s v="E"/>
    <n v="2"/>
    <n v="162"/>
    <n v="81"/>
    <n v="98"/>
    <n v="64"/>
    <s v="N"/>
    <x v="2"/>
    <x v="1"/>
    <x v="1"/>
    <x v="2"/>
    <n v="1"/>
    <n v="949"/>
    <n v="5720"/>
    <n v="1613"/>
    <n v="373"/>
    <n v="25"/>
    <n v="222"/>
    <n v="659"/>
    <n v="1189"/>
    <n v="68"/>
    <n v="30"/>
    <n v="69"/>
    <n v="55"/>
    <n v="768"/>
    <n v="674"/>
    <n v="4.18"/>
    <n v="4"/>
    <n v="12"/>
    <n v="36"/>
    <n v="4354"/>
    <n v="1430"/>
    <n v="159"/>
    <n v="447"/>
    <n v="1132"/>
    <n v="118"/>
    <n v="129"/>
    <n v="0.98099999999999998"/>
    <x v="92"/>
    <s v="Fenway Park II"/>
    <n v="2837294"/>
    <n v="106"/>
    <n v="105"/>
    <s v="BOS"/>
    <s v="BOS"/>
    <s v="BOS"/>
  </r>
  <r>
    <x v="133"/>
    <x v="1"/>
    <x v="1"/>
    <x v="5"/>
    <s v="CHA"/>
    <s v="CHW"/>
    <x v="75"/>
    <s v="C"/>
    <n v="2"/>
    <n v="162"/>
    <n v="81"/>
    <n v="83"/>
    <n v="79"/>
    <s v="N"/>
    <x v="1"/>
    <x v="0"/>
    <x v="0"/>
    <x v="1"/>
    <n v="0"/>
    <n v="865"/>
    <n v="5534"/>
    <n v="1481"/>
    <n v="284"/>
    <n v="19"/>
    <n v="242"/>
    <n v="499"/>
    <n v="1030"/>
    <n v="78"/>
    <n v="51"/>
    <n v="63"/>
    <n v="42"/>
    <n v="831"/>
    <n v="782"/>
    <n v="4.91"/>
    <n v="8"/>
    <n v="8"/>
    <n v="34"/>
    <n v="4297"/>
    <n v="1505"/>
    <n v="224"/>
    <n v="527"/>
    <n v="1013"/>
    <n v="100"/>
    <n v="167"/>
    <n v="0.98399999999999999"/>
    <x v="85"/>
    <s v="U.S. Cellular Field"/>
    <n v="1930537"/>
    <n v="102"/>
    <n v="102"/>
    <s v="CHW"/>
    <s v="CHA"/>
    <s v="CHA"/>
  </r>
  <r>
    <x v="133"/>
    <x v="1"/>
    <x v="1"/>
    <x v="1"/>
    <s v="CHN"/>
    <s v="CHC"/>
    <x v="25"/>
    <s v="C"/>
    <n v="3"/>
    <n v="162"/>
    <n v="82"/>
    <n v="89"/>
    <n v="73"/>
    <s v="N"/>
    <x v="1"/>
    <x v="0"/>
    <x v="0"/>
    <x v="1"/>
    <n v="0"/>
    <n v="789"/>
    <n v="5628"/>
    <n v="1508"/>
    <n v="308"/>
    <n v="29"/>
    <n v="235"/>
    <n v="489"/>
    <n v="1080"/>
    <n v="66"/>
    <n v="28"/>
    <n v="38"/>
    <n v="48"/>
    <n v="665"/>
    <n v="621"/>
    <n v="3.81"/>
    <n v="3"/>
    <n v="6"/>
    <n v="42"/>
    <n v="4396"/>
    <n v="1363"/>
    <n v="169"/>
    <n v="545"/>
    <n v="1346"/>
    <n v="86"/>
    <n v="126"/>
    <n v="0.98599999999999999"/>
    <x v="88"/>
    <s v="Wrigley Field"/>
    <n v="3170154"/>
    <n v="103"/>
    <n v="102"/>
    <s v="CHC"/>
    <s v="CHN"/>
    <s v="CHN"/>
  </r>
  <r>
    <x v="133"/>
    <x v="1"/>
    <x v="1"/>
    <x v="1"/>
    <s v="CIN"/>
    <s v="CIN"/>
    <x v="26"/>
    <s v="C"/>
    <n v="4"/>
    <n v="162"/>
    <n v="81"/>
    <n v="76"/>
    <n v="86"/>
    <s v="N"/>
    <x v="1"/>
    <x v="0"/>
    <x v="0"/>
    <x v="1"/>
    <n v="0"/>
    <n v="750"/>
    <n v="5518"/>
    <n v="1380"/>
    <n v="287"/>
    <n v="28"/>
    <n v="194"/>
    <n v="599"/>
    <n v="1335"/>
    <n v="77"/>
    <n v="25"/>
    <n v="81"/>
    <n v="25"/>
    <n v="907"/>
    <n v="832"/>
    <n v="5.19"/>
    <n v="5"/>
    <n v="8"/>
    <n v="47"/>
    <n v="4331"/>
    <n v="1595"/>
    <n v="236"/>
    <n v="572"/>
    <n v="992"/>
    <n v="113"/>
    <n v="123"/>
    <n v="0.98099999999999998"/>
    <x v="25"/>
    <s v="Great American Ball Park"/>
    <n v="2287250"/>
    <n v="98"/>
    <n v="99"/>
    <s v="CIN"/>
    <s v="CIN"/>
    <s v="CIN"/>
  </r>
  <r>
    <x v="133"/>
    <x v="1"/>
    <x v="1"/>
    <x v="5"/>
    <s v="CLE"/>
    <s v="CLE"/>
    <x v="76"/>
    <s v="C"/>
    <n v="3"/>
    <n v="162"/>
    <n v="81"/>
    <n v="80"/>
    <n v="82"/>
    <s v="N"/>
    <x v="1"/>
    <x v="0"/>
    <x v="0"/>
    <x v="1"/>
    <n v="0"/>
    <n v="858"/>
    <n v="5676"/>
    <n v="1565"/>
    <n v="345"/>
    <n v="29"/>
    <n v="184"/>
    <n v="606"/>
    <n v="1009"/>
    <n v="94"/>
    <n v="55"/>
    <n v="78"/>
    <n v="42"/>
    <n v="857"/>
    <n v="784"/>
    <n v="4.8099999999999996"/>
    <n v="8"/>
    <n v="8"/>
    <n v="32"/>
    <n v="4400"/>
    <n v="1553"/>
    <n v="201"/>
    <n v="579"/>
    <n v="1115"/>
    <n v="106"/>
    <n v="152"/>
    <n v="0.98299999999999998"/>
    <x v="107"/>
    <s v="Jacobs Field"/>
    <n v="1814401"/>
    <n v="94"/>
    <n v="94"/>
    <s v="CLE"/>
    <s v="CLE"/>
    <s v="CLE"/>
  </r>
  <r>
    <x v="133"/>
    <x v="1"/>
    <x v="1"/>
    <x v="1"/>
    <s v="COL"/>
    <s v="COL"/>
    <x v="95"/>
    <s v="W"/>
    <n v="4"/>
    <n v="162"/>
    <n v="81"/>
    <n v="68"/>
    <n v="94"/>
    <s v="N"/>
    <x v="1"/>
    <x v="0"/>
    <x v="0"/>
    <x v="1"/>
    <n v="0"/>
    <n v="833"/>
    <n v="5577"/>
    <n v="1531"/>
    <n v="331"/>
    <n v="34"/>
    <n v="202"/>
    <n v="568"/>
    <n v="1181"/>
    <n v="44"/>
    <n v="33"/>
    <n v="54"/>
    <n v="37"/>
    <n v="923"/>
    <n v="883"/>
    <n v="5.54"/>
    <n v="3"/>
    <n v="2"/>
    <n v="36"/>
    <n v="4306"/>
    <n v="1634"/>
    <n v="198"/>
    <n v="697"/>
    <n v="947"/>
    <n v="89"/>
    <n v="161"/>
    <n v="0.98599999999999999"/>
    <x v="131"/>
    <s v="Coors Field"/>
    <n v="2338069"/>
    <n v="113"/>
    <n v="114"/>
    <s v="COL"/>
    <s v="COL"/>
    <s v="COL"/>
  </r>
  <r>
    <x v="133"/>
    <x v="1"/>
    <x v="1"/>
    <x v="5"/>
    <s v="DET"/>
    <s v="DET"/>
    <x v="77"/>
    <s v="C"/>
    <n v="4"/>
    <n v="162"/>
    <n v="81"/>
    <n v="72"/>
    <n v="90"/>
    <s v="N"/>
    <x v="1"/>
    <x v="0"/>
    <x v="0"/>
    <x v="1"/>
    <n v="0"/>
    <n v="827"/>
    <n v="5623"/>
    <n v="1531"/>
    <n v="284"/>
    <n v="54"/>
    <n v="201"/>
    <n v="518"/>
    <n v="1144"/>
    <n v="86"/>
    <n v="50"/>
    <n v="50"/>
    <n v="43"/>
    <n v="844"/>
    <n v="788"/>
    <n v="4.93"/>
    <n v="7"/>
    <n v="9"/>
    <n v="35"/>
    <n v="4319"/>
    <n v="1542"/>
    <n v="190"/>
    <n v="530"/>
    <n v="995"/>
    <n v="144"/>
    <n v="160"/>
    <n v="0.97699999999999998"/>
    <x v="86"/>
    <s v="Comerica Park"/>
    <n v="1917004"/>
    <n v="95"/>
    <n v="96"/>
    <s v="DET"/>
    <s v="DET"/>
    <s v="DET"/>
  </r>
  <r>
    <x v="133"/>
    <x v="1"/>
    <x v="1"/>
    <x v="1"/>
    <s v="FLO"/>
    <s v="FLA"/>
    <x v="96"/>
    <s v="E"/>
    <n v="3"/>
    <n v="162"/>
    <n v="80"/>
    <n v="83"/>
    <n v="79"/>
    <s v="N"/>
    <x v="1"/>
    <x v="0"/>
    <x v="0"/>
    <x v="1"/>
    <n v="0"/>
    <n v="718"/>
    <n v="5486"/>
    <n v="1447"/>
    <n v="275"/>
    <n v="32"/>
    <n v="148"/>
    <n v="499"/>
    <n v="968"/>
    <n v="96"/>
    <n v="43"/>
    <n v="58"/>
    <n v="40"/>
    <n v="700"/>
    <n v="655"/>
    <n v="4.0999999999999996"/>
    <n v="6"/>
    <n v="14"/>
    <n v="53"/>
    <n v="4317"/>
    <n v="1395"/>
    <n v="166"/>
    <n v="513"/>
    <n v="1116"/>
    <n v="86"/>
    <n v="153"/>
    <n v="0.98599999999999999"/>
    <x v="132"/>
    <s v="Pro Player Stadium"/>
    <n v="1723105"/>
    <n v="95"/>
    <n v="95"/>
    <s v="FLA"/>
    <s v="FLO"/>
    <s v="FLO"/>
  </r>
  <r>
    <x v="133"/>
    <x v="1"/>
    <x v="1"/>
    <x v="1"/>
    <s v="HOU"/>
    <s v="HOU"/>
    <x v="89"/>
    <s v="C"/>
    <n v="2"/>
    <n v="162"/>
    <n v="81"/>
    <n v="92"/>
    <n v="70"/>
    <s v="N"/>
    <x v="2"/>
    <x v="0"/>
    <x v="0"/>
    <x v="1"/>
    <n v="0"/>
    <n v="803"/>
    <n v="5468"/>
    <n v="1458"/>
    <n v="294"/>
    <n v="36"/>
    <n v="187"/>
    <n v="590"/>
    <n v="999"/>
    <n v="89"/>
    <n v="30"/>
    <n v="61"/>
    <n v="52"/>
    <n v="698"/>
    <n v="650"/>
    <n v="4.05"/>
    <n v="2"/>
    <n v="13"/>
    <n v="47"/>
    <n v="4329"/>
    <n v="1416"/>
    <n v="174"/>
    <n v="525"/>
    <n v="1282"/>
    <n v="101"/>
    <n v="136"/>
    <n v="0.98299999999999998"/>
    <x v="121"/>
    <s v="Minute Maid Park"/>
    <n v="3087872"/>
    <n v="102"/>
    <n v="101"/>
    <s v="HOU"/>
    <s v="HOU"/>
    <s v="HOU"/>
  </r>
  <r>
    <x v="133"/>
    <x v="1"/>
    <x v="1"/>
    <x v="5"/>
    <s v="KCA"/>
    <s v="KCR"/>
    <x v="91"/>
    <s v="C"/>
    <n v="5"/>
    <n v="162"/>
    <n v="80"/>
    <n v="58"/>
    <n v="104"/>
    <s v="N"/>
    <x v="1"/>
    <x v="0"/>
    <x v="0"/>
    <x v="1"/>
    <n v="0"/>
    <n v="720"/>
    <n v="5538"/>
    <n v="1432"/>
    <n v="261"/>
    <n v="29"/>
    <n v="150"/>
    <n v="461"/>
    <n v="1057"/>
    <n v="67"/>
    <n v="48"/>
    <n v="76"/>
    <n v="38"/>
    <n v="905"/>
    <n v="813"/>
    <n v="5.15"/>
    <n v="6"/>
    <n v="3"/>
    <n v="25"/>
    <n v="4261"/>
    <n v="1638"/>
    <n v="208"/>
    <n v="518"/>
    <n v="887"/>
    <n v="131"/>
    <n v="169"/>
    <n v="0.97799999999999998"/>
    <x v="124"/>
    <s v="Kauffman Stadium"/>
    <n v="1661478"/>
    <n v="102"/>
    <n v="103"/>
    <s v="KCR"/>
    <s v="KCA"/>
    <s v="KCA"/>
  </r>
  <r>
    <x v="133"/>
    <x v="1"/>
    <x v="1"/>
    <x v="1"/>
    <s v="LAN"/>
    <s v="LAD"/>
    <x v="47"/>
    <s v="W"/>
    <n v="1"/>
    <n v="162"/>
    <n v="81"/>
    <n v="93"/>
    <n v="69"/>
    <s v="Y"/>
    <x v="1"/>
    <x v="0"/>
    <x v="0"/>
    <x v="1"/>
    <n v="0"/>
    <n v="761"/>
    <n v="5542"/>
    <n v="1450"/>
    <n v="226"/>
    <n v="30"/>
    <n v="203"/>
    <n v="536"/>
    <n v="1092"/>
    <n v="102"/>
    <n v="41"/>
    <n v="62"/>
    <n v="35"/>
    <n v="684"/>
    <n v="647"/>
    <n v="4.01"/>
    <n v="2"/>
    <n v="6"/>
    <n v="51"/>
    <n v="4360"/>
    <n v="1386"/>
    <n v="178"/>
    <n v="521"/>
    <n v="1066"/>
    <n v="73"/>
    <n v="145"/>
    <n v="0.98799999999999999"/>
    <x v="114"/>
    <s v="Dodger Stadium"/>
    <n v="3488283"/>
    <n v="95"/>
    <n v="95"/>
    <s v="LAD"/>
    <s v="LAN"/>
    <s v="LAN"/>
  </r>
  <r>
    <x v="133"/>
    <x v="1"/>
    <x v="1"/>
    <x v="1"/>
    <s v="MIL"/>
    <s v="MIL"/>
    <x v="53"/>
    <s v="C"/>
    <n v="6"/>
    <n v="161"/>
    <n v="81"/>
    <n v="67"/>
    <n v="94"/>
    <s v="N"/>
    <x v="1"/>
    <x v="0"/>
    <x v="0"/>
    <x v="1"/>
    <n v="0"/>
    <n v="634"/>
    <n v="5483"/>
    <n v="1358"/>
    <n v="295"/>
    <n v="32"/>
    <n v="135"/>
    <n v="540"/>
    <n v="1312"/>
    <n v="138"/>
    <n v="40"/>
    <n v="68"/>
    <n v="40"/>
    <n v="757"/>
    <n v="679"/>
    <n v="4.24"/>
    <n v="6"/>
    <n v="10"/>
    <n v="42"/>
    <n v="4326"/>
    <n v="1440"/>
    <n v="164"/>
    <n v="476"/>
    <n v="1098"/>
    <n v="117"/>
    <n v="132"/>
    <n v="0.98099999999999998"/>
    <x v="53"/>
    <s v="Miller Park"/>
    <n v="2062382"/>
    <n v="100"/>
    <n v="101"/>
    <s v="MIL"/>
    <s v="ML4"/>
    <s v="MIL"/>
  </r>
  <r>
    <x v="133"/>
    <x v="1"/>
    <x v="1"/>
    <x v="5"/>
    <s v="MIN"/>
    <s v="MIN"/>
    <x v="79"/>
    <s v="C"/>
    <n v="1"/>
    <n v="162"/>
    <n v="81"/>
    <n v="92"/>
    <n v="70"/>
    <s v="Y"/>
    <x v="1"/>
    <x v="0"/>
    <x v="0"/>
    <x v="1"/>
    <n v="0"/>
    <n v="780"/>
    <n v="5623"/>
    <n v="1494"/>
    <n v="310"/>
    <n v="24"/>
    <n v="191"/>
    <n v="513"/>
    <n v="982"/>
    <n v="116"/>
    <n v="46"/>
    <n v="64"/>
    <n v="40"/>
    <n v="715"/>
    <n v="661"/>
    <n v="4.03"/>
    <n v="4"/>
    <n v="9"/>
    <n v="48"/>
    <n v="4428"/>
    <n v="1523"/>
    <n v="167"/>
    <n v="431"/>
    <n v="1123"/>
    <n v="101"/>
    <n v="158"/>
    <n v="0.98399999999999999"/>
    <x v="117"/>
    <s v="Hubert H Humphrey Metrodome"/>
    <n v="1911490"/>
    <n v="103"/>
    <n v="102"/>
    <s v="MIN"/>
    <s v="MIN"/>
    <s v="MIN"/>
  </r>
  <r>
    <x v="133"/>
    <x v="1"/>
    <x v="1"/>
    <x v="1"/>
    <s v="MON"/>
    <s v="WSN"/>
    <x v="13"/>
    <s v="E"/>
    <n v="5"/>
    <n v="162"/>
    <n v="80"/>
    <n v="67"/>
    <n v="95"/>
    <s v="N"/>
    <x v="1"/>
    <x v="0"/>
    <x v="0"/>
    <x v="1"/>
    <n v="0"/>
    <n v="635"/>
    <n v="5474"/>
    <n v="1361"/>
    <n v="276"/>
    <n v="27"/>
    <n v="151"/>
    <n v="496"/>
    <n v="925"/>
    <n v="109"/>
    <n v="38"/>
    <n v="35"/>
    <n v="33"/>
    <n v="769"/>
    <n v="696"/>
    <n v="4.33"/>
    <n v="11"/>
    <n v="11"/>
    <n v="31"/>
    <n v="4341"/>
    <n v="1477"/>
    <n v="191"/>
    <n v="582"/>
    <n v="1032"/>
    <n v="99"/>
    <n v="172"/>
    <n v="0.98399999999999999"/>
    <x v="125"/>
    <s v="Stade Olympique/Hiram Bithorn Stadium"/>
    <n v="749550"/>
    <n v="105"/>
    <n v="105"/>
    <s v="MON"/>
    <s v="MON"/>
    <s v="MON"/>
  </r>
  <r>
    <x v="133"/>
    <x v="1"/>
    <x v="1"/>
    <x v="5"/>
    <s v="NYA"/>
    <s v="NYY"/>
    <x v="73"/>
    <s v="E"/>
    <n v="1"/>
    <n v="162"/>
    <n v="81"/>
    <n v="101"/>
    <n v="61"/>
    <s v="Y"/>
    <x v="1"/>
    <x v="0"/>
    <x v="0"/>
    <x v="1"/>
    <n v="0"/>
    <n v="897"/>
    <n v="5527"/>
    <n v="1483"/>
    <n v="281"/>
    <n v="20"/>
    <n v="242"/>
    <n v="670"/>
    <n v="982"/>
    <n v="84"/>
    <n v="33"/>
    <n v="80"/>
    <n v="50"/>
    <n v="808"/>
    <n v="752"/>
    <n v="4.6900000000000004"/>
    <n v="1"/>
    <n v="5"/>
    <n v="59"/>
    <n v="4331"/>
    <n v="1532"/>
    <n v="182"/>
    <n v="445"/>
    <n v="1058"/>
    <n v="99"/>
    <n v="148"/>
    <n v="0.98399999999999999"/>
    <x v="96"/>
    <s v="Yankee Stadium II"/>
    <n v="3775292"/>
    <n v="98"/>
    <n v="97"/>
    <s v="NYY"/>
    <s v="NYA"/>
    <s v="NYA"/>
  </r>
  <r>
    <x v="133"/>
    <x v="1"/>
    <x v="1"/>
    <x v="1"/>
    <s v="NYN"/>
    <s v="NYM"/>
    <x v="90"/>
    <s v="E"/>
    <n v="4"/>
    <n v="162"/>
    <n v="81"/>
    <n v="71"/>
    <n v="91"/>
    <s v="N"/>
    <x v="1"/>
    <x v="0"/>
    <x v="0"/>
    <x v="1"/>
    <n v="0"/>
    <n v="684"/>
    <n v="5532"/>
    <n v="1376"/>
    <n v="289"/>
    <n v="20"/>
    <n v="185"/>
    <n v="512"/>
    <n v="1159"/>
    <n v="107"/>
    <n v="23"/>
    <n v="61"/>
    <n v="34"/>
    <n v="731"/>
    <n v="658"/>
    <n v="4.09"/>
    <n v="2"/>
    <n v="6"/>
    <n v="31"/>
    <n v="4347"/>
    <n v="1452"/>
    <n v="156"/>
    <n v="592"/>
    <n v="977"/>
    <n v="137"/>
    <n v="144"/>
    <n v="0.97799999999999998"/>
    <x v="119"/>
    <s v="Shea Stadium"/>
    <n v="2318951"/>
    <n v="99"/>
    <n v="99"/>
    <s v="NYM"/>
    <s v="NYN"/>
    <s v="NYN"/>
  </r>
  <r>
    <x v="133"/>
    <x v="1"/>
    <x v="1"/>
    <x v="5"/>
    <s v="OAK"/>
    <s v="OAK"/>
    <x v="78"/>
    <s v="W"/>
    <n v="2"/>
    <n v="162"/>
    <n v="81"/>
    <n v="91"/>
    <n v="71"/>
    <s v="N"/>
    <x v="1"/>
    <x v="0"/>
    <x v="0"/>
    <x v="1"/>
    <n v="0"/>
    <n v="793"/>
    <n v="5728"/>
    <n v="1545"/>
    <n v="336"/>
    <n v="15"/>
    <n v="189"/>
    <n v="608"/>
    <n v="1061"/>
    <n v="47"/>
    <n v="22"/>
    <n v="55"/>
    <n v="43"/>
    <n v="742"/>
    <n v="682"/>
    <n v="4.17"/>
    <n v="10"/>
    <n v="8"/>
    <n v="35"/>
    <n v="4414"/>
    <n v="1466"/>
    <n v="164"/>
    <n v="544"/>
    <n v="1034"/>
    <n v="91"/>
    <n v="172"/>
    <n v="0.98599999999999999"/>
    <x v="123"/>
    <s v="Network Associates Coliseum"/>
    <n v="2201516"/>
    <n v="99"/>
    <n v="98"/>
    <s v="OAK"/>
    <s v="OAK"/>
    <s v="OAK"/>
  </r>
  <r>
    <x v="133"/>
    <x v="1"/>
    <x v="1"/>
    <x v="1"/>
    <s v="PHI"/>
    <s v="PHI"/>
    <x v="44"/>
    <s v="E"/>
    <n v="2"/>
    <n v="162"/>
    <n v="81"/>
    <n v="86"/>
    <n v="76"/>
    <s v="N"/>
    <x v="1"/>
    <x v="0"/>
    <x v="0"/>
    <x v="1"/>
    <n v="0"/>
    <n v="840"/>
    <n v="5643"/>
    <n v="1505"/>
    <n v="303"/>
    <n v="23"/>
    <n v="215"/>
    <n v="645"/>
    <n v="1133"/>
    <n v="100"/>
    <n v="27"/>
    <n v="58"/>
    <n v="46"/>
    <n v="781"/>
    <n v="724"/>
    <n v="4.45"/>
    <n v="4"/>
    <n v="5"/>
    <n v="43"/>
    <n v="4388"/>
    <n v="1488"/>
    <n v="214"/>
    <n v="502"/>
    <n v="1070"/>
    <n v="81"/>
    <n v="142"/>
    <n v="0.98699999999999999"/>
    <x v="71"/>
    <s v="Citizens Bank Park"/>
    <n v="3250092"/>
    <n v="105"/>
    <n v="104"/>
    <s v="PHI"/>
    <s v="PHI"/>
    <s v="PHI"/>
  </r>
  <r>
    <x v="133"/>
    <x v="1"/>
    <x v="1"/>
    <x v="1"/>
    <s v="PIT"/>
    <s v="PIT"/>
    <x v="39"/>
    <s v="C"/>
    <n v="5"/>
    <n v="161"/>
    <n v="80"/>
    <n v="72"/>
    <n v="89"/>
    <s v="N"/>
    <x v="1"/>
    <x v="0"/>
    <x v="0"/>
    <x v="1"/>
    <n v="0"/>
    <n v="680"/>
    <n v="5483"/>
    <n v="1428"/>
    <n v="267"/>
    <n v="39"/>
    <n v="142"/>
    <n v="415"/>
    <n v="1066"/>
    <n v="63"/>
    <n v="40"/>
    <n v="95"/>
    <n v="42"/>
    <n v="744"/>
    <n v="680"/>
    <n v="4.29"/>
    <n v="3"/>
    <n v="8"/>
    <n v="46"/>
    <n v="4284"/>
    <n v="1451"/>
    <n v="149"/>
    <n v="576"/>
    <n v="1079"/>
    <n v="103"/>
    <n v="189"/>
    <n v="0.98299999999999998"/>
    <x v="77"/>
    <s v="PNC Park"/>
    <n v="1580031"/>
    <n v="99"/>
    <n v="100"/>
    <s v="PIT"/>
    <s v="PIT"/>
    <s v="PIT"/>
  </r>
  <r>
    <x v="133"/>
    <x v="1"/>
    <x v="1"/>
    <x v="1"/>
    <s v="SDN"/>
    <s v="SDP"/>
    <x v="92"/>
    <s v="W"/>
    <n v="3"/>
    <n v="162"/>
    <n v="81"/>
    <n v="87"/>
    <n v="75"/>
    <s v="N"/>
    <x v="1"/>
    <x v="0"/>
    <x v="0"/>
    <x v="1"/>
    <n v="0"/>
    <n v="768"/>
    <n v="5573"/>
    <n v="1521"/>
    <n v="304"/>
    <n v="32"/>
    <n v="139"/>
    <n v="566"/>
    <n v="910"/>
    <n v="52"/>
    <n v="25"/>
    <n v="56"/>
    <n v="66"/>
    <n v="705"/>
    <n v="645"/>
    <n v="4.03"/>
    <n v="3"/>
    <n v="8"/>
    <n v="44"/>
    <n v="4323"/>
    <n v="1460"/>
    <n v="184"/>
    <n v="422"/>
    <n v="1079"/>
    <n v="108"/>
    <n v="146"/>
    <n v="0.98199999999999998"/>
    <x v="126"/>
    <s v="Petco Park"/>
    <n v="3016752"/>
    <n v="90"/>
    <n v="90"/>
    <s v="SDP"/>
    <s v="SDN"/>
    <s v="SDN"/>
  </r>
  <r>
    <x v="133"/>
    <x v="1"/>
    <x v="1"/>
    <x v="5"/>
    <s v="SEA"/>
    <s v="SEA"/>
    <x v="93"/>
    <s v="W"/>
    <n v="4"/>
    <n v="162"/>
    <n v="82"/>
    <n v="63"/>
    <n v="99"/>
    <s v="N"/>
    <x v="1"/>
    <x v="0"/>
    <x v="0"/>
    <x v="1"/>
    <n v="0"/>
    <n v="698"/>
    <n v="5722"/>
    <n v="1544"/>
    <n v="276"/>
    <n v="20"/>
    <n v="136"/>
    <n v="492"/>
    <n v="1058"/>
    <n v="110"/>
    <n v="42"/>
    <n v="54"/>
    <n v="48"/>
    <n v="823"/>
    <n v="772"/>
    <n v="4.76"/>
    <n v="7"/>
    <n v="7"/>
    <n v="28"/>
    <n v="4378"/>
    <n v="1498"/>
    <n v="212"/>
    <n v="575"/>
    <n v="1036"/>
    <n v="103"/>
    <n v="140"/>
    <n v="0.98299999999999998"/>
    <x v="129"/>
    <s v="Safeco Field"/>
    <n v="2940731"/>
    <n v="97"/>
    <n v="98"/>
    <s v="SEA"/>
    <s v="SEA"/>
    <s v="SEA"/>
  </r>
  <r>
    <x v="133"/>
    <x v="1"/>
    <x v="1"/>
    <x v="1"/>
    <s v="SFN"/>
    <s v="SFG"/>
    <x v="42"/>
    <s v="W"/>
    <n v="2"/>
    <n v="162"/>
    <n v="82"/>
    <n v="91"/>
    <n v="71"/>
    <s v="N"/>
    <x v="1"/>
    <x v="0"/>
    <x v="0"/>
    <x v="1"/>
    <n v="0"/>
    <n v="850"/>
    <n v="5546"/>
    <n v="1500"/>
    <n v="314"/>
    <n v="33"/>
    <n v="183"/>
    <n v="705"/>
    <n v="874"/>
    <n v="43"/>
    <n v="23"/>
    <n v="72"/>
    <n v="51"/>
    <n v="770"/>
    <n v="695"/>
    <n v="4.29"/>
    <n v="8"/>
    <n v="8"/>
    <n v="46"/>
    <n v="4371"/>
    <n v="1481"/>
    <n v="161"/>
    <n v="548"/>
    <n v="1020"/>
    <n v="101"/>
    <n v="153"/>
    <n v="0.98399999999999999"/>
    <x v="115"/>
    <s v="SBC Park"/>
    <n v="3256854"/>
    <n v="101"/>
    <n v="101"/>
    <s v="SFG"/>
    <s v="SFN"/>
    <s v="SFN"/>
  </r>
  <r>
    <x v="133"/>
    <x v="1"/>
    <x v="1"/>
    <x v="1"/>
    <s v="SLN"/>
    <s v="STL"/>
    <x v="40"/>
    <s v="C"/>
    <n v="1"/>
    <n v="162"/>
    <n v="81"/>
    <n v="105"/>
    <n v="57"/>
    <s v="Y"/>
    <x v="1"/>
    <x v="1"/>
    <x v="1"/>
    <x v="1"/>
    <n v="0"/>
    <n v="855"/>
    <n v="5555"/>
    <n v="1544"/>
    <n v="319"/>
    <n v="24"/>
    <n v="214"/>
    <n v="548"/>
    <n v="1085"/>
    <n v="111"/>
    <n v="47"/>
    <n v="51"/>
    <n v="70"/>
    <n v="659"/>
    <n v="605"/>
    <n v="3.75"/>
    <n v="4"/>
    <n v="12"/>
    <n v="57"/>
    <n v="4361"/>
    <n v="1378"/>
    <n v="169"/>
    <n v="440"/>
    <n v="1041"/>
    <n v="97"/>
    <n v="154"/>
    <n v="0.98499999999999999"/>
    <x v="83"/>
    <s v="Busch Stadium II"/>
    <n v="3048427"/>
    <n v="100"/>
    <n v="99"/>
    <s v="STL"/>
    <s v="SLN"/>
    <s v="SLN"/>
  </r>
  <r>
    <x v="133"/>
    <x v="1"/>
    <x v="1"/>
    <x v="5"/>
    <s v="TBA"/>
    <s v="TBD"/>
    <x v="98"/>
    <s v="E"/>
    <n v="4"/>
    <n v="161"/>
    <n v="80"/>
    <n v="70"/>
    <n v="91"/>
    <s v="N"/>
    <x v="1"/>
    <x v="0"/>
    <x v="0"/>
    <x v="1"/>
    <n v="0"/>
    <n v="714"/>
    <n v="5483"/>
    <n v="1416"/>
    <n v="278"/>
    <n v="46"/>
    <n v="145"/>
    <n v="469"/>
    <n v="944"/>
    <n v="132"/>
    <n v="42"/>
    <n v="55"/>
    <n v="56"/>
    <n v="842"/>
    <n v="757"/>
    <n v="4.8099999999999996"/>
    <n v="3"/>
    <n v="5"/>
    <n v="35"/>
    <n v="4251"/>
    <n v="1459"/>
    <n v="192"/>
    <n v="580"/>
    <n v="923"/>
    <n v="119"/>
    <n v="139"/>
    <n v="0.98"/>
    <x v="135"/>
    <s v="Tropicana Field"/>
    <n v="1274911"/>
    <n v="96"/>
    <n v="98"/>
    <s v="TBD"/>
    <s v="TBA"/>
    <s v="TBA"/>
  </r>
  <r>
    <x v="133"/>
    <x v="1"/>
    <x v="1"/>
    <x v="5"/>
    <s v="TEX"/>
    <s v="TEX"/>
    <x v="88"/>
    <s v="W"/>
    <n v="3"/>
    <n v="162"/>
    <n v="81"/>
    <n v="89"/>
    <n v="73"/>
    <s v="N"/>
    <x v="1"/>
    <x v="0"/>
    <x v="0"/>
    <x v="1"/>
    <n v="0"/>
    <n v="860"/>
    <n v="5615"/>
    <n v="1492"/>
    <n v="323"/>
    <n v="34"/>
    <n v="227"/>
    <n v="500"/>
    <n v="1099"/>
    <n v="69"/>
    <n v="36"/>
    <n v="61"/>
    <n v="57"/>
    <n v="794"/>
    <n v="724"/>
    <n v="4.53"/>
    <n v="5"/>
    <n v="9"/>
    <n v="52"/>
    <n v="4319"/>
    <n v="1536"/>
    <n v="182"/>
    <n v="547"/>
    <n v="979"/>
    <n v="117"/>
    <n v="152"/>
    <n v="0.98099999999999998"/>
    <x v="128"/>
    <s v="The Ballpark at Arlington"/>
    <n v="2513685"/>
    <n v="108"/>
    <n v="109"/>
    <s v="TEX"/>
    <s v="TEX"/>
    <s v="TEX"/>
  </r>
  <r>
    <x v="133"/>
    <x v="1"/>
    <x v="1"/>
    <x v="5"/>
    <s v="TOR"/>
    <s v="TOR"/>
    <x v="94"/>
    <s v="E"/>
    <n v="5"/>
    <n v="161"/>
    <n v="81"/>
    <n v="67"/>
    <n v="94"/>
    <s v="N"/>
    <x v="1"/>
    <x v="0"/>
    <x v="0"/>
    <x v="1"/>
    <n v="0"/>
    <n v="719"/>
    <n v="5531"/>
    <n v="1438"/>
    <n v="290"/>
    <n v="34"/>
    <n v="145"/>
    <n v="513"/>
    <n v="1083"/>
    <n v="58"/>
    <n v="31"/>
    <n v="71"/>
    <n v="42"/>
    <n v="823"/>
    <n v="775"/>
    <n v="4.91"/>
    <n v="6"/>
    <n v="11"/>
    <n v="37"/>
    <n v="4263"/>
    <n v="1505"/>
    <n v="181"/>
    <n v="608"/>
    <n v="956"/>
    <n v="91"/>
    <n v="150"/>
    <n v="0.98499999999999999"/>
    <x v="130"/>
    <s v="Skydome"/>
    <n v="1900041"/>
    <n v="104"/>
    <n v="104"/>
    <s v="TOR"/>
    <s v="TOR"/>
    <s v="TOR"/>
  </r>
  <r>
    <x v="134"/>
    <x v="1"/>
    <x v="1"/>
    <x v="1"/>
    <s v="ARI"/>
    <s v="ARI"/>
    <x v="97"/>
    <s v="W"/>
    <n v="2"/>
    <n v="162"/>
    <n v="81"/>
    <n v="77"/>
    <n v="85"/>
    <s v="N"/>
    <x v="1"/>
    <x v="0"/>
    <x v="0"/>
    <x v="1"/>
    <n v="0"/>
    <n v="696"/>
    <n v="5550"/>
    <n v="1419"/>
    <n v="291"/>
    <n v="27"/>
    <n v="191"/>
    <n v="606"/>
    <n v="1094"/>
    <n v="67"/>
    <n v="26"/>
    <n v="55"/>
    <n v="45"/>
    <n v="856"/>
    <n v="783"/>
    <n v="4.84"/>
    <n v="6"/>
    <n v="10"/>
    <n v="45"/>
    <n v="4369"/>
    <n v="1580"/>
    <n v="193"/>
    <n v="537"/>
    <n v="1038"/>
    <n v="94"/>
    <n v="159"/>
    <n v="0.98499999999999999"/>
    <x v="134"/>
    <s v="Bank One Ballpark"/>
    <n v="2059424"/>
    <n v="103"/>
    <n v="105"/>
    <s v="ARI"/>
    <s v="ARI"/>
    <s v="ARI"/>
  </r>
  <r>
    <x v="134"/>
    <x v="1"/>
    <x v="1"/>
    <x v="1"/>
    <s v="ATL"/>
    <s v="ATL"/>
    <x v="24"/>
    <s v="E"/>
    <n v="1"/>
    <n v="162"/>
    <n v="81"/>
    <n v="90"/>
    <n v="72"/>
    <s v="Y"/>
    <x v="1"/>
    <x v="0"/>
    <x v="0"/>
    <x v="1"/>
    <n v="0"/>
    <n v="769"/>
    <n v="5486"/>
    <n v="1453"/>
    <n v="308"/>
    <n v="37"/>
    <n v="184"/>
    <n v="534"/>
    <n v="1084"/>
    <n v="92"/>
    <n v="32"/>
    <n v="45"/>
    <n v="46"/>
    <n v="674"/>
    <n v="639"/>
    <n v="3.98"/>
    <n v="8"/>
    <n v="12"/>
    <n v="38"/>
    <n v="4331"/>
    <n v="1487"/>
    <n v="145"/>
    <n v="520"/>
    <n v="929"/>
    <n v="86"/>
    <n v="170"/>
    <n v="0.98599999999999999"/>
    <x v="122"/>
    <s v="Turner Field"/>
    <n v="2521167"/>
    <n v="101"/>
    <n v="100"/>
    <s v="ATL"/>
    <s v="ATL"/>
    <s v="ATL"/>
  </r>
  <r>
    <x v="134"/>
    <x v="1"/>
    <x v="1"/>
    <x v="5"/>
    <s v="BAL"/>
    <s v="BAL"/>
    <x v="37"/>
    <s v="E"/>
    <n v="4"/>
    <n v="162"/>
    <n v="81"/>
    <n v="74"/>
    <n v="88"/>
    <s v="N"/>
    <x v="1"/>
    <x v="0"/>
    <x v="0"/>
    <x v="1"/>
    <n v="0"/>
    <n v="729"/>
    <n v="5551"/>
    <n v="1492"/>
    <n v="296"/>
    <n v="27"/>
    <n v="189"/>
    <n v="447"/>
    <n v="902"/>
    <n v="83"/>
    <n v="37"/>
    <n v="54"/>
    <n v="42"/>
    <n v="800"/>
    <n v="724"/>
    <n v="4.5599999999999996"/>
    <n v="2"/>
    <n v="9"/>
    <n v="38"/>
    <n v="4283"/>
    <n v="1458"/>
    <n v="180"/>
    <n v="580"/>
    <n v="1052"/>
    <n v="107"/>
    <n v="154"/>
    <n v="0.98199999999999998"/>
    <x v="36"/>
    <s v="Oriole Park at Camden Yards"/>
    <n v="2624740"/>
    <n v="99"/>
    <n v="99"/>
    <s v="BAL"/>
    <s v="BAL"/>
    <s v="BAL"/>
  </r>
  <r>
    <x v="134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910"/>
    <n v="5626"/>
    <n v="1579"/>
    <n v="339"/>
    <n v="21"/>
    <n v="199"/>
    <n v="653"/>
    <n v="1044"/>
    <n v="45"/>
    <n v="12"/>
    <n v="47"/>
    <n v="63"/>
    <n v="805"/>
    <n v="752"/>
    <n v="4.74"/>
    <n v="6"/>
    <n v="8"/>
    <n v="38"/>
    <n v="4287"/>
    <n v="1550"/>
    <n v="164"/>
    <n v="440"/>
    <n v="959"/>
    <n v="109"/>
    <n v="135"/>
    <n v="0.98199999999999998"/>
    <x v="92"/>
    <s v="Fenway Park II"/>
    <n v="2847888"/>
    <n v="104"/>
    <n v="104"/>
    <s v="BOS"/>
    <s v="BOS"/>
    <s v="BOS"/>
  </r>
  <r>
    <x v="134"/>
    <x v="1"/>
    <x v="1"/>
    <x v="5"/>
    <s v="CHA"/>
    <s v="CHW"/>
    <x v="75"/>
    <s v="C"/>
    <n v="1"/>
    <n v="162"/>
    <n v="81"/>
    <n v="99"/>
    <n v="63"/>
    <s v="Y"/>
    <x v="1"/>
    <x v="1"/>
    <x v="1"/>
    <x v="2"/>
    <n v="1"/>
    <n v="741"/>
    <n v="5529"/>
    <n v="1450"/>
    <n v="253"/>
    <n v="23"/>
    <n v="200"/>
    <n v="435"/>
    <n v="1002"/>
    <n v="137"/>
    <n v="67"/>
    <n v="79"/>
    <n v="49"/>
    <n v="645"/>
    <n v="592"/>
    <n v="3.61"/>
    <n v="9"/>
    <n v="10"/>
    <n v="54"/>
    <n v="4427"/>
    <n v="1392"/>
    <n v="167"/>
    <n v="459"/>
    <n v="1040"/>
    <n v="94"/>
    <n v="166"/>
    <n v="0.98499999999999999"/>
    <x v="85"/>
    <s v="U.S. Cellular Field"/>
    <n v="2342833"/>
    <n v="103"/>
    <n v="103"/>
    <s v="CHW"/>
    <s v="CHA"/>
    <s v="CHA"/>
  </r>
  <r>
    <x v="134"/>
    <x v="1"/>
    <x v="1"/>
    <x v="1"/>
    <s v="CHN"/>
    <s v="CHC"/>
    <x v="25"/>
    <s v="C"/>
    <n v="4"/>
    <n v="162"/>
    <n v="81"/>
    <n v="79"/>
    <n v="83"/>
    <s v="N"/>
    <x v="1"/>
    <x v="0"/>
    <x v="0"/>
    <x v="1"/>
    <n v="0"/>
    <n v="703"/>
    <n v="5584"/>
    <n v="1506"/>
    <n v="323"/>
    <n v="23"/>
    <n v="194"/>
    <n v="419"/>
    <n v="920"/>
    <n v="65"/>
    <n v="39"/>
    <n v="50"/>
    <n v="37"/>
    <n v="714"/>
    <n v="671"/>
    <n v="4.1900000000000004"/>
    <n v="8"/>
    <n v="10"/>
    <n v="39"/>
    <n v="4320"/>
    <n v="1357"/>
    <n v="186"/>
    <n v="576"/>
    <n v="1256"/>
    <n v="101"/>
    <n v="136"/>
    <n v="0.98299999999999998"/>
    <x v="88"/>
    <s v="Wrigley Field"/>
    <n v="3099992"/>
    <n v="104"/>
    <n v="104"/>
    <s v="CHC"/>
    <s v="CHN"/>
    <s v="CHN"/>
  </r>
  <r>
    <x v="134"/>
    <x v="1"/>
    <x v="1"/>
    <x v="1"/>
    <s v="CIN"/>
    <s v="CIN"/>
    <x v="26"/>
    <s v="C"/>
    <n v="5"/>
    <n v="163"/>
    <n v="82"/>
    <n v="73"/>
    <n v="89"/>
    <s v="N"/>
    <x v="1"/>
    <x v="0"/>
    <x v="0"/>
    <x v="1"/>
    <n v="0"/>
    <n v="820"/>
    <n v="5565"/>
    <n v="1453"/>
    <n v="335"/>
    <n v="15"/>
    <n v="222"/>
    <n v="611"/>
    <n v="1303"/>
    <n v="72"/>
    <n v="23"/>
    <n v="62"/>
    <n v="39"/>
    <n v="889"/>
    <n v="820"/>
    <n v="5.15"/>
    <n v="2"/>
    <n v="1"/>
    <n v="31"/>
    <n v="4299"/>
    <n v="1657"/>
    <n v="219"/>
    <n v="492"/>
    <n v="955"/>
    <n v="104"/>
    <n v="133"/>
    <n v="0.98299999999999998"/>
    <x v="25"/>
    <s v="Great American Ball Park"/>
    <n v="1943067"/>
    <n v="100"/>
    <n v="101"/>
    <s v="CIN"/>
    <s v="CIN"/>
    <s v="CIN"/>
  </r>
  <r>
    <x v="134"/>
    <x v="1"/>
    <x v="1"/>
    <x v="5"/>
    <s v="CLE"/>
    <s v="CLE"/>
    <x v="76"/>
    <s v="C"/>
    <n v="2"/>
    <n v="162"/>
    <n v="81"/>
    <n v="93"/>
    <n v="69"/>
    <s v="N"/>
    <x v="1"/>
    <x v="0"/>
    <x v="0"/>
    <x v="1"/>
    <n v="0"/>
    <n v="790"/>
    <n v="5609"/>
    <n v="1522"/>
    <n v="337"/>
    <n v="30"/>
    <n v="207"/>
    <n v="503"/>
    <n v="1093"/>
    <n v="62"/>
    <n v="36"/>
    <n v="54"/>
    <n v="50"/>
    <n v="642"/>
    <n v="582"/>
    <n v="3.61"/>
    <n v="6"/>
    <n v="10"/>
    <n v="51"/>
    <n v="4358"/>
    <n v="1363"/>
    <n v="157"/>
    <n v="413"/>
    <n v="1050"/>
    <n v="106"/>
    <n v="156"/>
    <n v="0.98299999999999998"/>
    <x v="107"/>
    <s v="Jacobs Field"/>
    <n v="2013763"/>
    <n v="96"/>
    <n v="96"/>
    <s v="CLE"/>
    <s v="CLE"/>
    <s v="CLE"/>
  </r>
  <r>
    <x v="134"/>
    <x v="1"/>
    <x v="1"/>
    <x v="1"/>
    <s v="COL"/>
    <s v="COL"/>
    <x v="95"/>
    <s v="W"/>
    <n v="5"/>
    <n v="162"/>
    <n v="81"/>
    <n v="67"/>
    <n v="95"/>
    <s v="N"/>
    <x v="1"/>
    <x v="0"/>
    <x v="0"/>
    <x v="1"/>
    <n v="0"/>
    <n v="740"/>
    <n v="5542"/>
    <n v="1477"/>
    <n v="280"/>
    <n v="34"/>
    <n v="150"/>
    <n v="509"/>
    <n v="1103"/>
    <n v="65"/>
    <n v="32"/>
    <n v="64"/>
    <n v="34"/>
    <n v="862"/>
    <n v="808"/>
    <n v="5.13"/>
    <n v="4"/>
    <n v="4"/>
    <n v="37"/>
    <n v="4256"/>
    <n v="1600"/>
    <n v="175"/>
    <n v="604"/>
    <n v="981"/>
    <n v="118"/>
    <n v="158"/>
    <n v="0.98099999999999998"/>
    <x v="131"/>
    <s v="Coors Field"/>
    <n v="1914389"/>
    <n v="112"/>
    <n v="113"/>
    <s v="COL"/>
    <s v="COL"/>
    <s v="COL"/>
  </r>
  <r>
    <x v="134"/>
    <x v="1"/>
    <x v="1"/>
    <x v="5"/>
    <s v="DET"/>
    <s v="DET"/>
    <x v="77"/>
    <s v="C"/>
    <n v="4"/>
    <n v="162"/>
    <n v="81"/>
    <n v="71"/>
    <n v="91"/>
    <s v="N"/>
    <x v="1"/>
    <x v="0"/>
    <x v="0"/>
    <x v="1"/>
    <n v="0"/>
    <n v="723"/>
    <n v="5602"/>
    <n v="1521"/>
    <n v="283"/>
    <n v="45"/>
    <n v="168"/>
    <n v="384"/>
    <n v="1038"/>
    <n v="66"/>
    <n v="28"/>
    <n v="53"/>
    <n v="52"/>
    <n v="787"/>
    <n v="719"/>
    <n v="4.51"/>
    <n v="7"/>
    <n v="2"/>
    <n v="37"/>
    <n v="4307"/>
    <n v="1504"/>
    <n v="193"/>
    <n v="461"/>
    <n v="907"/>
    <n v="110"/>
    <n v="171"/>
    <n v="0.98199999999999998"/>
    <x v="86"/>
    <s v="Comerica Park"/>
    <n v="2024431"/>
    <n v="98"/>
    <n v="98"/>
    <s v="DET"/>
    <s v="DET"/>
    <s v="DET"/>
  </r>
  <r>
    <x v="134"/>
    <x v="1"/>
    <x v="1"/>
    <x v="1"/>
    <s v="FLO"/>
    <s v="FLA"/>
    <x v="96"/>
    <s v="E"/>
    <n v="3"/>
    <n v="162"/>
    <n v="81"/>
    <n v="83"/>
    <n v="79"/>
    <s v="N"/>
    <x v="1"/>
    <x v="0"/>
    <x v="0"/>
    <x v="1"/>
    <n v="0"/>
    <n v="717"/>
    <n v="5502"/>
    <n v="1499"/>
    <n v="306"/>
    <n v="32"/>
    <n v="128"/>
    <n v="512"/>
    <n v="918"/>
    <n v="96"/>
    <n v="38"/>
    <n v="67"/>
    <n v="50"/>
    <n v="732"/>
    <n v="666"/>
    <n v="4.16"/>
    <n v="14"/>
    <n v="15"/>
    <n v="42"/>
    <n v="4327"/>
    <n v="1459"/>
    <n v="116"/>
    <n v="563"/>
    <n v="1125"/>
    <n v="103"/>
    <n v="177"/>
    <n v="0.98299999999999998"/>
    <x v="132"/>
    <s v="Dolphin Stadium"/>
    <n v="1852608"/>
    <n v="94"/>
    <n v="94"/>
    <s v="FLA"/>
    <s v="FLO"/>
    <s v="FLO"/>
  </r>
  <r>
    <x v="134"/>
    <x v="1"/>
    <x v="1"/>
    <x v="1"/>
    <s v="HOU"/>
    <s v="HOU"/>
    <x v="89"/>
    <s v="C"/>
    <n v="2"/>
    <n v="163"/>
    <n v="81"/>
    <n v="89"/>
    <n v="73"/>
    <s v="N"/>
    <x v="2"/>
    <x v="1"/>
    <x v="1"/>
    <x v="1"/>
    <n v="0"/>
    <n v="693"/>
    <n v="5462"/>
    <n v="1400"/>
    <n v="281"/>
    <n v="32"/>
    <n v="161"/>
    <n v="481"/>
    <n v="1037"/>
    <n v="115"/>
    <n v="44"/>
    <n v="72"/>
    <n v="42"/>
    <n v="609"/>
    <n v="563"/>
    <n v="3.51"/>
    <n v="6"/>
    <n v="11"/>
    <n v="45"/>
    <n v="4329"/>
    <n v="1336"/>
    <n v="155"/>
    <n v="440"/>
    <n v="1164"/>
    <n v="89"/>
    <n v="146"/>
    <n v="0.98499999999999999"/>
    <x v="121"/>
    <s v="Minute Maid Park"/>
    <n v="2804760"/>
    <n v="101"/>
    <n v="100"/>
    <s v="HOU"/>
    <s v="HOU"/>
    <s v="HOU"/>
  </r>
  <r>
    <x v="134"/>
    <x v="1"/>
    <x v="1"/>
    <x v="5"/>
    <s v="KCA"/>
    <s v="KCR"/>
    <x v="91"/>
    <s v="C"/>
    <n v="5"/>
    <n v="162"/>
    <n v="81"/>
    <n v="56"/>
    <n v="106"/>
    <s v="N"/>
    <x v="1"/>
    <x v="0"/>
    <x v="0"/>
    <x v="1"/>
    <n v="0"/>
    <n v="701"/>
    <n v="5503"/>
    <n v="1445"/>
    <n v="289"/>
    <n v="34"/>
    <n v="126"/>
    <n v="424"/>
    <n v="1008"/>
    <n v="53"/>
    <n v="33"/>
    <n v="63"/>
    <n v="50"/>
    <n v="935"/>
    <n v="862"/>
    <n v="5.49"/>
    <n v="4"/>
    <n v="4"/>
    <n v="25"/>
    <n v="4240"/>
    <n v="1640"/>
    <n v="178"/>
    <n v="580"/>
    <n v="924"/>
    <n v="125"/>
    <n v="163"/>
    <n v="0.97899999999999998"/>
    <x v="124"/>
    <s v="Kauffman Stadium"/>
    <n v="1371181"/>
    <n v="99"/>
    <n v="101"/>
    <s v="KCR"/>
    <s v="KCA"/>
    <s v="KCA"/>
  </r>
  <r>
    <x v="134"/>
    <x v="1"/>
    <x v="1"/>
    <x v="5"/>
    <s v="LAA"/>
    <s v="ANA"/>
    <x v="87"/>
    <s v="W"/>
    <n v="1"/>
    <n v="162"/>
    <n v="81"/>
    <n v="95"/>
    <n v="67"/>
    <s v="Y"/>
    <x v="1"/>
    <x v="0"/>
    <x v="0"/>
    <x v="1"/>
    <n v="0"/>
    <n v="761"/>
    <n v="5624"/>
    <n v="1520"/>
    <n v="278"/>
    <n v="30"/>
    <n v="147"/>
    <n v="447"/>
    <n v="848"/>
    <n v="161"/>
    <n v="57"/>
    <n v="29"/>
    <n v="39"/>
    <n v="643"/>
    <n v="598"/>
    <n v="3.68"/>
    <n v="7"/>
    <n v="11"/>
    <n v="54"/>
    <n v="4393"/>
    <n v="1419"/>
    <n v="158"/>
    <n v="443"/>
    <n v="1126"/>
    <n v="87"/>
    <n v="139"/>
    <n v="0.98599999999999999"/>
    <x v="136"/>
    <s v="Angel Stadium"/>
    <n v="3404686"/>
    <n v="98"/>
    <n v="97"/>
    <s v="LAA"/>
    <s v="ANA"/>
    <s v="ANA"/>
  </r>
  <r>
    <x v="134"/>
    <x v="1"/>
    <x v="1"/>
    <x v="1"/>
    <s v="LAN"/>
    <s v="LAD"/>
    <x v="47"/>
    <s v="W"/>
    <n v="4"/>
    <n v="162"/>
    <n v="81"/>
    <n v="71"/>
    <n v="91"/>
    <s v="N"/>
    <x v="1"/>
    <x v="0"/>
    <x v="0"/>
    <x v="1"/>
    <n v="0"/>
    <n v="685"/>
    <n v="5433"/>
    <n v="1374"/>
    <n v="284"/>
    <n v="21"/>
    <n v="149"/>
    <n v="541"/>
    <n v="1094"/>
    <n v="58"/>
    <n v="35"/>
    <n v="67"/>
    <n v="33"/>
    <n v="755"/>
    <n v="695"/>
    <n v="4.38"/>
    <n v="6"/>
    <n v="9"/>
    <n v="40"/>
    <n v="4282"/>
    <n v="1434"/>
    <n v="182"/>
    <n v="471"/>
    <n v="1004"/>
    <n v="106"/>
    <n v="141"/>
    <n v="0.98299999999999998"/>
    <x v="114"/>
    <s v="Dodger Stadium"/>
    <n v="3603646"/>
    <n v="98"/>
    <n v="97"/>
    <s v="LAD"/>
    <s v="LAN"/>
    <s v="LAN"/>
  </r>
  <r>
    <x v="134"/>
    <x v="1"/>
    <x v="1"/>
    <x v="1"/>
    <s v="MIL"/>
    <s v="MIL"/>
    <x v="53"/>
    <s v="C"/>
    <n v="3"/>
    <n v="162"/>
    <n v="81"/>
    <n v="81"/>
    <n v="81"/>
    <s v="N"/>
    <x v="1"/>
    <x v="0"/>
    <x v="0"/>
    <x v="1"/>
    <n v="0"/>
    <n v="726"/>
    <n v="5448"/>
    <n v="1413"/>
    <n v="327"/>
    <n v="19"/>
    <n v="175"/>
    <n v="531"/>
    <n v="1162"/>
    <n v="79"/>
    <n v="34"/>
    <n v="73"/>
    <n v="38"/>
    <n v="697"/>
    <n v="635"/>
    <n v="3.97"/>
    <n v="7"/>
    <n v="6"/>
    <n v="46"/>
    <n v="4314"/>
    <n v="1382"/>
    <n v="169"/>
    <n v="569"/>
    <n v="1173"/>
    <n v="119"/>
    <n v="139"/>
    <n v="0.98"/>
    <x v="53"/>
    <s v="Miller Park"/>
    <n v="2211023"/>
    <n v="101"/>
    <n v="101"/>
    <s v="MIL"/>
    <s v="ML4"/>
    <s v="MIL"/>
  </r>
  <r>
    <x v="134"/>
    <x v="1"/>
    <x v="1"/>
    <x v="5"/>
    <s v="MIN"/>
    <s v="MIN"/>
    <x v="79"/>
    <s v="C"/>
    <n v="3"/>
    <n v="162"/>
    <n v="81"/>
    <n v="83"/>
    <n v="79"/>
    <s v="N"/>
    <x v="1"/>
    <x v="0"/>
    <x v="0"/>
    <x v="1"/>
    <n v="0"/>
    <n v="688"/>
    <n v="5564"/>
    <n v="1441"/>
    <n v="269"/>
    <n v="32"/>
    <n v="134"/>
    <n v="485"/>
    <n v="978"/>
    <n v="102"/>
    <n v="44"/>
    <n v="59"/>
    <n v="42"/>
    <n v="662"/>
    <n v="604"/>
    <n v="3.71"/>
    <n v="9"/>
    <n v="8"/>
    <n v="44"/>
    <n v="4393"/>
    <n v="1458"/>
    <n v="169"/>
    <n v="348"/>
    <n v="965"/>
    <n v="102"/>
    <n v="171"/>
    <n v="0.98399999999999999"/>
    <x v="117"/>
    <s v="Hubert H Humphrey Metrodome"/>
    <n v="2034243"/>
    <n v="102"/>
    <n v="102"/>
    <s v="MIN"/>
    <s v="MIN"/>
    <s v="MIN"/>
  </r>
  <r>
    <x v="134"/>
    <x v="1"/>
    <x v="1"/>
    <x v="5"/>
    <s v="NYA"/>
    <s v="NYY"/>
    <x v="73"/>
    <s v="E"/>
    <n v="1"/>
    <n v="162"/>
    <n v="81"/>
    <n v="95"/>
    <n v="67"/>
    <s v="Y"/>
    <x v="1"/>
    <x v="0"/>
    <x v="0"/>
    <x v="1"/>
    <n v="0"/>
    <n v="886"/>
    <n v="5624"/>
    <n v="1552"/>
    <n v="259"/>
    <n v="16"/>
    <n v="229"/>
    <n v="637"/>
    <n v="989"/>
    <n v="84"/>
    <n v="27"/>
    <n v="73"/>
    <n v="43"/>
    <n v="789"/>
    <n v="718"/>
    <n v="4.5199999999999996"/>
    <n v="8"/>
    <n v="14"/>
    <n v="46"/>
    <n v="4292"/>
    <n v="1495"/>
    <n v="164"/>
    <n v="463"/>
    <n v="985"/>
    <n v="95"/>
    <n v="151"/>
    <n v="0.98399999999999999"/>
    <x v="96"/>
    <s v="Yankee Stadium II"/>
    <n v="4090696"/>
    <n v="98"/>
    <n v="97"/>
    <s v="NYY"/>
    <s v="NYA"/>
    <s v="NYA"/>
  </r>
  <r>
    <x v="134"/>
    <x v="1"/>
    <x v="1"/>
    <x v="1"/>
    <s v="NYN"/>
    <s v="NYM"/>
    <x v="90"/>
    <s v="E"/>
    <n v="3"/>
    <n v="162"/>
    <n v="81"/>
    <n v="83"/>
    <n v="79"/>
    <s v="N"/>
    <x v="1"/>
    <x v="0"/>
    <x v="0"/>
    <x v="1"/>
    <n v="0"/>
    <n v="722"/>
    <n v="5505"/>
    <n v="1421"/>
    <n v="279"/>
    <n v="32"/>
    <n v="175"/>
    <n v="486"/>
    <n v="1075"/>
    <n v="153"/>
    <n v="40"/>
    <n v="48"/>
    <n v="38"/>
    <n v="648"/>
    <n v="599"/>
    <n v="3.76"/>
    <n v="8"/>
    <n v="11"/>
    <n v="38"/>
    <n v="4307"/>
    <n v="1390"/>
    <n v="135"/>
    <n v="491"/>
    <n v="1012"/>
    <n v="106"/>
    <n v="146"/>
    <n v="0.98299999999999998"/>
    <x v="119"/>
    <s v="Shea Stadium"/>
    <n v="2829929"/>
    <n v="98"/>
    <n v="97"/>
    <s v="NYM"/>
    <s v="NYN"/>
    <s v="NYN"/>
  </r>
  <r>
    <x v="134"/>
    <x v="1"/>
    <x v="1"/>
    <x v="5"/>
    <s v="OAK"/>
    <s v="OAK"/>
    <x v="78"/>
    <s v="W"/>
    <n v="2"/>
    <n v="162"/>
    <n v="81"/>
    <n v="88"/>
    <n v="74"/>
    <s v="N"/>
    <x v="1"/>
    <x v="0"/>
    <x v="0"/>
    <x v="1"/>
    <n v="0"/>
    <n v="772"/>
    <n v="5627"/>
    <n v="1476"/>
    <n v="310"/>
    <n v="20"/>
    <n v="155"/>
    <n v="537"/>
    <n v="819"/>
    <n v="31"/>
    <n v="22"/>
    <n v="52"/>
    <n v="40"/>
    <n v="658"/>
    <n v="594"/>
    <n v="3.69"/>
    <n v="9"/>
    <n v="12"/>
    <n v="38"/>
    <n v="4351"/>
    <n v="1315"/>
    <n v="154"/>
    <n v="504"/>
    <n v="1075"/>
    <n v="88"/>
    <n v="166"/>
    <n v="0.98599999999999999"/>
    <x v="123"/>
    <s v="McAfee Coliseum"/>
    <n v="2109118"/>
    <n v="101"/>
    <n v="100"/>
    <s v="OAK"/>
    <s v="OAK"/>
    <s v="OAK"/>
  </r>
  <r>
    <x v="134"/>
    <x v="1"/>
    <x v="1"/>
    <x v="1"/>
    <s v="PHI"/>
    <s v="PHI"/>
    <x v="44"/>
    <s v="E"/>
    <n v="2"/>
    <n v="162"/>
    <n v="81"/>
    <n v="88"/>
    <n v="74"/>
    <s v="N"/>
    <x v="1"/>
    <x v="0"/>
    <x v="0"/>
    <x v="1"/>
    <n v="0"/>
    <n v="807"/>
    <n v="5542"/>
    <n v="1494"/>
    <n v="282"/>
    <n v="35"/>
    <n v="167"/>
    <n v="639"/>
    <n v="1083"/>
    <n v="116"/>
    <n v="27"/>
    <n v="56"/>
    <n v="46"/>
    <n v="726"/>
    <n v="672"/>
    <n v="4.21"/>
    <n v="4"/>
    <n v="6"/>
    <n v="40"/>
    <n v="4305"/>
    <n v="1379"/>
    <n v="189"/>
    <n v="487"/>
    <n v="1159"/>
    <n v="90"/>
    <n v="132"/>
    <n v="0.98499999999999999"/>
    <x v="71"/>
    <s v="Citizens Bank Park"/>
    <n v="2665304"/>
    <n v="105"/>
    <n v="104"/>
    <s v="PHI"/>
    <s v="PHI"/>
    <s v="PHI"/>
  </r>
  <r>
    <x v="134"/>
    <x v="1"/>
    <x v="1"/>
    <x v="1"/>
    <s v="PIT"/>
    <s v="PIT"/>
    <x v="39"/>
    <s v="C"/>
    <n v="6"/>
    <n v="162"/>
    <n v="81"/>
    <n v="67"/>
    <n v="95"/>
    <s v="N"/>
    <x v="1"/>
    <x v="0"/>
    <x v="0"/>
    <x v="1"/>
    <n v="0"/>
    <n v="680"/>
    <n v="5573"/>
    <n v="1445"/>
    <n v="292"/>
    <n v="38"/>
    <n v="139"/>
    <n v="471"/>
    <n v="1092"/>
    <n v="73"/>
    <n v="30"/>
    <n v="72"/>
    <n v="49"/>
    <n v="769"/>
    <n v="706"/>
    <n v="4.42"/>
    <n v="4"/>
    <n v="14"/>
    <n v="35"/>
    <n v="4308"/>
    <n v="1456"/>
    <n v="162"/>
    <n v="612"/>
    <n v="958"/>
    <n v="117"/>
    <n v="193"/>
    <n v="0.98099999999999998"/>
    <x v="77"/>
    <s v="PNC Park"/>
    <n v="1817245"/>
    <n v="99"/>
    <n v="100"/>
    <s v="PIT"/>
    <s v="PIT"/>
    <s v="PIT"/>
  </r>
  <r>
    <x v="134"/>
    <x v="1"/>
    <x v="1"/>
    <x v="1"/>
    <s v="SDN"/>
    <s v="SDP"/>
    <x v="92"/>
    <s v="W"/>
    <n v="1"/>
    <n v="162"/>
    <n v="81"/>
    <n v="82"/>
    <n v="80"/>
    <s v="Y"/>
    <x v="1"/>
    <x v="0"/>
    <x v="0"/>
    <x v="1"/>
    <n v="0"/>
    <n v="684"/>
    <n v="5502"/>
    <n v="1416"/>
    <n v="269"/>
    <n v="39"/>
    <n v="130"/>
    <n v="600"/>
    <n v="977"/>
    <n v="99"/>
    <n v="44"/>
    <n v="49"/>
    <n v="48"/>
    <n v="726"/>
    <n v="668"/>
    <n v="4.13"/>
    <n v="4"/>
    <n v="8"/>
    <n v="45"/>
    <n v="4366"/>
    <n v="1452"/>
    <n v="146"/>
    <n v="503"/>
    <n v="1133"/>
    <n v="109"/>
    <n v="136"/>
    <n v="0.98199999999999998"/>
    <x v="126"/>
    <s v="Petco Park"/>
    <n v="2869787"/>
    <n v="92"/>
    <n v="91"/>
    <s v="SDP"/>
    <s v="SDN"/>
    <s v="SDN"/>
  </r>
  <r>
    <x v="134"/>
    <x v="1"/>
    <x v="1"/>
    <x v="5"/>
    <s v="SEA"/>
    <s v="SEA"/>
    <x v="93"/>
    <s v="W"/>
    <n v="4"/>
    <n v="162"/>
    <n v="81"/>
    <n v="69"/>
    <n v="93"/>
    <s v="N"/>
    <x v="1"/>
    <x v="0"/>
    <x v="0"/>
    <x v="1"/>
    <n v="0"/>
    <n v="699"/>
    <n v="5507"/>
    <n v="1408"/>
    <n v="289"/>
    <n v="34"/>
    <n v="130"/>
    <n v="466"/>
    <n v="986"/>
    <n v="102"/>
    <n v="47"/>
    <n v="48"/>
    <n v="37"/>
    <n v="751"/>
    <n v="712"/>
    <n v="4.49"/>
    <n v="6"/>
    <n v="7"/>
    <n v="39"/>
    <n v="4283"/>
    <n v="1483"/>
    <n v="179"/>
    <n v="496"/>
    <n v="892"/>
    <n v="86"/>
    <n v="144"/>
    <n v="0.98599999999999999"/>
    <x v="129"/>
    <s v="Safeco Field"/>
    <n v="2725459"/>
    <n v="95"/>
    <n v="96"/>
    <s v="SEA"/>
    <s v="SEA"/>
    <s v="SEA"/>
  </r>
  <r>
    <x v="134"/>
    <x v="1"/>
    <x v="1"/>
    <x v="1"/>
    <s v="SFN"/>
    <s v="SFG"/>
    <x v="42"/>
    <s v="W"/>
    <n v="3"/>
    <n v="162"/>
    <n v="81"/>
    <n v="75"/>
    <n v="87"/>
    <s v="N"/>
    <x v="1"/>
    <x v="0"/>
    <x v="0"/>
    <x v="1"/>
    <n v="0"/>
    <n v="649"/>
    <n v="5462"/>
    <n v="1427"/>
    <n v="299"/>
    <n v="26"/>
    <n v="128"/>
    <n v="431"/>
    <n v="901"/>
    <n v="71"/>
    <n v="35"/>
    <n v="49"/>
    <n v="44"/>
    <n v="745"/>
    <n v="695"/>
    <n v="4.33"/>
    <n v="4"/>
    <n v="8"/>
    <n v="46"/>
    <n v="4333"/>
    <n v="1456"/>
    <n v="151"/>
    <n v="592"/>
    <n v="972"/>
    <n v="90"/>
    <n v="146"/>
    <n v="0.98499999999999999"/>
    <x v="115"/>
    <s v="SBC Park"/>
    <n v="3181023"/>
    <n v="101"/>
    <n v="101"/>
    <s v="SFG"/>
    <s v="SFN"/>
    <s v="SFN"/>
  </r>
  <r>
    <x v="134"/>
    <x v="1"/>
    <x v="1"/>
    <x v="1"/>
    <s v="SLN"/>
    <s v="STL"/>
    <x v="40"/>
    <s v="C"/>
    <n v="1"/>
    <n v="162"/>
    <n v="81"/>
    <n v="100"/>
    <n v="62"/>
    <s v="Y"/>
    <x v="1"/>
    <x v="0"/>
    <x v="0"/>
    <x v="1"/>
    <n v="0"/>
    <n v="805"/>
    <n v="5538"/>
    <n v="1494"/>
    <n v="287"/>
    <n v="26"/>
    <n v="170"/>
    <n v="534"/>
    <n v="947"/>
    <n v="83"/>
    <n v="36"/>
    <n v="62"/>
    <n v="35"/>
    <n v="634"/>
    <n v="560"/>
    <n v="3.49"/>
    <n v="15"/>
    <n v="14"/>
    <n v="48"/>
    <n v="4337"/>
    <n v="1399"/>
    <n v="153"/>
    <n v="443"/>
    <n v="974"/>
    <n v="100"/>
    <n v="196"/>
    <n v="0.98399999999999999"/>
    <x v="83"/>
    <s v="Busch Stadium II"/>
    <n v="3538988"/>
    <n v="101"/>
    <n v="100"/>
    <s v="STL"/>
    <s v="SLN"/>
    <s v="SLN"/>
  </r>
  <r>
    <x v="134"/>
    <x v="1"/>
    <x v="1"/>
    <x v="5"/>
    <s v="TBA"/>
    <s v="TBD"/>
    <x v="98"/>
    <s v="E"/>
    <n v="5"/>
    <n v="162"/>
    <n v="81"/>
    <n v="67"/>
    <n v="95"/>
    <s v="N"/>
    <x v="1"/>
    <x v="0"/>
    <x v="0"/>
    <x v="1"/>
    <n v="0"/>
    <n v="750"/>
    <n v="5552"/>
    <n v="1519"/>
    <n v="289"/>
    <n v="40"/>
    <n v="157"/>
    <n v="412"/>
    <n v="990"/>
    <n v="151"/>
    <n v="49"/>
    <n v="69"/>
    <n v="51"/>
    <n v="936"/>
    <n v="851"/>
    <n v="5.39"/>
    <n v="1"/>
    <n v="4"/>
    <n v="43"/>
    <n v="4265"/>
    <n v="1570"/>
    <n v="194"/>
    <n v="615"/>
    <n v="949"/>
    <n v="124"/>
    <n v="139"/>
    <n v="0.97899999999999998"/>
    <x v="135"/>
    <s v="Tropicana Field"/>
    <n v="1141669"/>
    <n v="99"/>
    <n v="100"/>
    <s v="TBD"/>
    <s v="TBA"/>
    <s v="TBA"/>
  </r>
  <r>
    <x v="134"/>
    <x v="1"/>
    <x v="1"/>
    <x v="5"/>
    <s v="TEX"/>
    <s v="TEX"/>
    <x v="88"/>
    <s v="W"/>
    <n v="3"/>
    <n v="162"/>
    <n v="81"/>
    <n v="79"/>
    <n v="83"/>
    <s v="N"/>
    <x v="1"/>
    <x v="0"/>
    <x v="0"/>
    <x v="1"/>
    <n v="0"/>
    <n v="865"/>
    <n v="5716"/>
    <n v="1528"/>
    <n v="311"/>
    <n v="29"/>
    <n v="260"/>
    <n v="495"/>
    <n v="1112"/>
    <n v="67"/>
    <n v="15"/>
    <n v="48"/>
    <n v="32"/>
    <n v="858"/>
    <n v="794"/>
    <n v="4.96"/>
    <n v="2"/>
    <n v="6"/>
    <n v="46"/>
    <n v="4320"/>
    <n v="1589"/>
    <n v="159"/>
    <n v="522"/>
    <n v="932"/>
    <n v="108"/>
    <n v="149"/>
    <n v="0.98199999999999998"/>
    <x v="128"/>
    <s v="Ameriquest Field"/>
    <n v="2525221"/>
    <n v="106"/>
    <n v="106"/>
    <s v="TEX"/>
    <s v="TEX"/>
    <s v="TEX"/>
  </r>
  <r>
    <x v="134"/>
    <x v="1"/>
    <x v="1"/>
    <x v="5"/>
    <s v="TOR"/>
    <s v="TOR"/>
    <x v="94"/>
    <s v="E"/>
    <n v="3"/>
    <n v="162"/>
    <n v="81"/>
    <n v="80"/>
    <n v="82"/>
    <s v="N"/>
    <x v="1"/>
    <x v="0"/>
    <x v="0"/>
    <x v="1"/>
    <n v="0"/>
    <n v="775"/>
    <n v="5581"/>
    <n v="1480"/>
    <n v="307"/>
    <n v="39"/>
    <n v="136"/>
    <n v="486"/>
    <n v="955"/>
    <n v="72"/>
    <n v="35"/>
    <n v="89"/>
    <n v="56"/>
    <n v="705"/>
    <n v="653"/>
    <n v="4.0599999999999996"/>
    <n v="9"/>
    <n v="8"/>
    <n v="35"/>
    <n v="4341"/>
    <n v="1475"/>
    <n v="185"/>
    <n v="444"/>
    <n v="958"/>
    <n v="95"/>
    <n v="154"/>
    <n v="0.98499999999999999"/>
    <x v="130"/>
    <s v="Rogers Centre"/>
    <n v="2014995"/>
    <n v="102"/>
    <n v="102"/>
    <s v="TOR"/>
    <s v="TOR"/>
    <s v="TOR"/>
  </r>
  <r>
    <x v="134"/>
    <x v="1"/>
    <x v="1"/>
    <x v="1"/>
    <s v="WAS"/>
    <s v="WSN"/>
    <x v="13"/>
    <s v="E"/>
    <n v="5"/>
    <n v="162"/>
    <n v="81"/>
    <n v="81"/>
    <n v="81"/>
    <s v="N"/>
    <x v="1"/>
    <x v="0"/>
    <x v="0"/>
    <x v="1"/>
    <n v="0"/>
    <n v="639"/>
    <n v="5426"/>
    <n v="1367"/>
    <n v="311"/>
    <n v="32"/>
    <n v="117"/>
    <n v="491"/>
    <n v="1090"/>
    <n v="45"/>
    <n v="45"/>
    <n v="89"/>
    <n v="45"/>
    <n v="673"/>
    <n v="627"/>
    <n v="3.87"/>
    <n v="4"/>
    <n v="9"/>
    <n v="51"/>
    <n v="4374"/>
    <n v="1456"/>
    <n v="140"/>
    <n v="539"/>
    <n v="997"/>
    <n v="92"/>
    <n v="156"/>
    <n v="0.98499999999999999"/>
    <x v="13"/>
    <s v="R.F.K. Stadium"/>
    <n v="2731993"/>
    <n v="95"/>
    <n v="96"/>
    <s v="WSN"/>
    <s v="MON"/>
    <s v="WAS"/>
  </r>
  <r>
    <x v="135"/>
    <x v="1"/>
    <x v="1"/>
    <x v="1"/>
    <s v="ARI"/>
    <s v="ARI"/>
    <x v="97"/>
    <s v="W"/>
    <n v="4"/>
    <n v="162"/>
    <n v="81"/>
    <n v="76"/>
    <n v="86"/>
    <s v="N"/>
    <x v="1"/>
    <x v="0"/>
    <x v="0"/>
    <x v="1"/>
    <n v="0"/>
    <n v="773"/>
    <n v="5645"/>
    <n v="1506"/>
    <n v="331"/>
    <n v="38"/>
    <n v="160"/>
    <n v="504"/>
    <n v="965"/>
    <n v="76"/>
    <n v="30"/>
    <n v="67"/>
    <n v="53"/>
    <n v="788"/>
    <n v="727"/>
    <n v="4.4800000000000004"/>
    <n v="8"/>
    <n v="9"/>
    <n v="34"/>
    <n v="4379"/>
    <n v="1503"/>
    <n v="168"/>
    <n v="536"/>
    <n v="1115"/>
    <n v="104"/>
    <n v="172"/>
    <n v="0.98299999999999998"/>
    <x v="134"/>
    <s v="Chase Field"/>
    <n v="2091685"/>
    <n v="105"/>
    <n v="105"/>
    <s v="ARI"/>
    <s v="ARI"/>
    <s v="ARI"/>
  </r>
  <r>
    <x v="135"/>
    <x v="1"/>
    <x v="1"/>
    <x v="1"/>
    <s v="ATL"/>
    <s v="ATL"/>
    <x v="24"/>
    <s v="E"/>
    <n v="3"/>
    <n v="162"/>
    <n v="81"/>
    <n v="79"/>
    <n v="83"/>
    <s v="N"/>
    <x v="1"/>
    <x v="0"/>
    <x v="0"/>
    <x v="1"/>
    <n v="0"/>
    <n v="849"/>
    <n v="5583"/>
    <n v="1510"/>
    <n v="312"/>
    <n v="26"/>
    <n v="222"/>
    <n v="526"/>
    <n v="1169"/>
    <n v="52"/>
    <n v="35"/>
    <n v="52"/>
    <n v="44"/>
    <n v="805"/>
    <n v="736"/>
    <n v="4.5999999999999996"/>
    <n v="6"/>
    <n v="6"/>
    <n v="38"/>
    <n v="4324"/>
    <n v="1529"/>
    <n v="183"/>
    <n v="572"/>
    <n v="1049"/>
    <n v="99"/>
    <n v="146"/>
    <n v="0.98399999999999999"/>
    <x v="122"/>
    <s v="Turner Field"/>
    <n v="2550524"/>
    <n v="100"/>
    <n v="99"/>
    <s v="ATL"/>
    <s v="ATL"/>
    <s v="ATL"/>
  </r>
  <r>
    <x v="135"/>
    <x v="1"/>
    <x v="1"/>
    <x v="5"/>
    <s v="BAL"/>
    <s v="BAL"/>
    <x v="37"/>
    <s v="E"/>
    <n v="4"/>
    <n v="162"/>
    <n v="81"/>
    <n v="70"/>
    <n v="92"/>
    <s v="N"/>
    <x v="1"/>
    <x v="0"/>
    <x v="0"/>
    <x v="1"/>
    <n v="0"/>
    <n v="768"/>
    <n v="5610"/>
    <n v="1556"/>
    <n v="288"/>
    <n v="20"/>
    <n v="164"/>
    <n v="474"/>
    <n v="878"/>
    <n v="121"/>
    <n v="32"/>
    <n v="73"/>
    <n v="41"/>
    <n v="899"/>
    <n v="843"/>
    <n v="5.35"/>
    <n v="5"/>
    <n v="9"/>
    <n v="35"/>
    <n v="4257"/>
    <n v="1579"/>
    <n v="216"/>
    <n v="613"/>
    <n v="1016"/>
    <n v="102"/>
    <n v="156"/>
    <n v="0.98299999999999998"/>
    <x v="36"/>
    <s v="Oriole Park at Camden Yards"/>
    <n v="2153139"/>
    <n v="99"/>
    <n v="100"/>
    <s v="BAL"/>
    <s v="BAL"/>
    <s v="BAL"/>
  </r>
  <r>
    <x v="135"/>
    <x v="1"/>
    <x v="1"/>
    <x v="5"/>
    <s v="BOS"/>
    <s v="BOS"/>
    <x v="74"/>
    <s v="E"/>
    <n v="3"/>
    <n v="162"/>
    <n v="81"/>
    <n v="86"/>
    <n v="76"/>
    <s v="N"/>
    <x v="1"/>
    <x v="0"/>
    <x v="0"/>
    <x v="1"/>
    <n v="0"/>
    <n v="820"/>
    <n v="5619"/>
    <n v="1510"/>
    <n v="327"/>
    <n v="16"/>
    <n v="192"/>
    <n v="672"/>
    <n v="1056"/>
    <n v="51"/>
    <n v="23"/>
    <n v="66"/>
    <n v="56"/>
    <n v="825"/>
    <n v="773"/>
    <n v="4.83"/>
    <n v="3"/>
    <n v="6"/>
    <n v="46"/>
    <n v="4324"/>
    <n v="1570"/>
    <n v="181"/>
    <n v="509"/>
    <n v="1070"/>
    <n v="66"/>
    <n v="174"/>
    <n v="0.98899999999999999"/>
    <x v="92"/>
    <s v="Fenway Park II"/>
    <n v="2930588"/>
    <n v="105"/>
    <n v="104"/>
    <s v="BOS"/>
    <s v="BOS"/>
    <s v="BOS"/>
  </r>
  <r>
    <x v="135"/>
    <x v="1"/>
    <x v="1"/>
    <x v="5"/>
    <s v="CHA"/>
    <s v="CHW"/>
    <x v="75"/>
    <s v="C"/>
    <n v="3"/>
    <n v="162"/>
    <n v="81"/>
    <n v="90"/>
    <n v="72"/>
    <s v="N"/>
    <x v="1"/>
    <x v="0"/>
    <x v="0"/>
    <x v="1"/>
    <n v="0"/>
    <n v="868"/>
    <n v="5657"/>
    <n v="1586"/>
    <n v="291"/>
    <n v="20"/>
    <n v="236"/>
    <n v="502"/>
    <n v="1056"/>
    <n v="93"/>
    <n v="48"/>
    <n v="58"/>
    <n v="57"/>
    <n v="794"/>
    <n v="743"/>
    <n v="4.6100000000000003"/>
    <n v="5"/>
    <n v="11"/>
    <n v="46"/>
    <n v="4347"/>
    <n v="1534"/>
    <n v="200"/>
    <n v="433"/>
    <n v="1012"/>
    <n v="90"/>
    <n v="145"/>
    <n v="0.98499999999999999"/>
    <x v="85"/>
    <s v="U.S. Cellular Field"/>
    <n v="2957414"/>
    <n v="104"/>
    <n v="104"/>
    <s v="CHW"/>
    <s v="CHA"/>
    <s v="CHA"/>
  </r>
  <r>
    <x v="135"/>
    <x v="1"/>
    <x v="1"/>
    <x v="1"/>
    <s v="CHN"/>
    <s v="CHC"/>
    <x v="25"/>
    <s v="C"/>
    <n v="6"/>
    <n v="162"/>
    <n v="81"/>
    <n v="66"/>
    <n v="96"/>
    <s v="N"/>
    <x v="1"/>
    <x v="0"/>
    <x v="0"/>
    <x v="1"/>
    <n v="0"/>
    <n v="716"/>
    <n v="5587"/>
    <n v="1496"/>
    <n v="271"/>
    <n v="46"/>
    <n v="166"/>
    <n v="395"/>
    <n v="928"/>
    <n v="121"/>
    <n v="49"/>
    <n v="43"/>
    <n v="37"/>
    <n v="834"/>
    <n v="758"/>
    <n v="4.74"/>
    <n v="2"/>
    <n v="7"/>
    <n v="29"/>
    <n v="4317"/>
    <n v="1396"/>
    <n v="210"/>
    <n v="687"/>
    <n v="1250"/>
    <n v="106"/>
    <n v="122"/>
    <n v="0.98199999999999998"/>
    <x v="88"/>
    <s v="Wrigley Field"/>
    <n v="3123215"/>
    <n v="103"/>
    <n v="103"/>
    <s v="CHC"/>
    <s v="CHN"/>
    <s v="CHN"/>
  </r>
  <r>
    <x v="135"/>
    <x v="1"/>
    <x v="1"/>
    <x v="1"/>
    <s v="CIN"/>
    <s v="CIN"/>
    <x v="26"/>
    <s v="C"/>
    <n v="3"/>
    <n v="162"/>
    <n v="82"/>
    <n v="80"/>
    <n v="82"/>
    <s v="N"/>
    <x v="1"/>
    <x v="0"/>
    <x v="0"/>
    <x v="1"/>
    <n v="0"/>
    <n v="749"/>
    <n v="5515"/>
    <n v="1419"/>
    <n v="291"/>
    <n v="12"/>
    <n v="217"/>
    <n v="614"/>
    <n v="1192"/>
    <n v="124"/>
    <n v="33"/>
    <n v="59"/>
    <n v="38"/>
    <n v="801"/>
    <n v="725"/>
    <n v="4.51"/>
    <n v="9"/>
    <n v="10"/>
    <n v="36"/>
    <n v="4337"/>
    <n v="1576"/>
    <n v="213"/>
    <n v="464"/>
    <n v="1053"/>
    <n v="128"/>
    <n v="139"/>
    <n v="0.97899999999999998"/>
    <x v="25"/>
    <s v="Great American Ball Park"/>
    <n v="2134607"/>
    <n v="104"/>
    <n v="104"/>
    <s v="CIN"/>
    <s v="CIN"/>
    <s v="CIN"/>
  </r>
  <r>
    <x v="135"/>
    <x v="1"/>
    <x v="1"/>
    <x v="5"/>
    <s v="CLE"/>
    <s v="CLE"/>
    <x v="76"/>
    <s v="C"/>
    <n v="4"/>
    <n v="162"/>
    <n v="81"/>
    <n v="78"/>
    <n v="84"/>
    <s v="N"/>
    <x v="1"/>
    <x v="0"/>
    <x v="0"/>
    <x v="1"/>
    <n v="0"/>
    <n v="870"/>
    <n v="5619"/>
    <n v="1576"/>
    <n v="351"/>
    <n v="27"/>
    <n v="196"/>
    <n v="556"/>
    <n v="1204"/>
    <n v="55"/>
    <n v="23"/>
    <n v="54"/>
    <n v="43"/>
    <n v="782"/>
    <n v="698"/>
    <n v="4.41"/>
    <n v="13"/>
    <n v="13"/>
    <n v="24"/>
    <n v="4270"/>
    <n v="1583"/>
    <n v="166"/>
    <n v="429"/>
    <n v="948"/>
    <n v="118"/>
    <n v="165"/>
    <n v="0.98099999999999998"/>
    <x v="107"/>
    <s v="Jacobs Field"/>
    <n v="1997995"/>
    <n v="99"/>
    <n v="98"/>
    <s v="CLE"/>
    <s v="CLE"/>
    <s v="CLE"/>
  </r>
  <r>
    <x v="135"/>
    <x v="1"/>
    <x v="1"/>
    <x v="1"/>
    <s v="COL"/>
    <s v="COL"/>
    <x v="95"/>
    <s v="W"/>
    <n v="4"/>
    <n v="162"/>
    <n v="81"/>
    <n v="76"/>
    <n v="86"/>
    <s v="N"/>
    <x v="1"/>
    <x v="0"/>
    <x v="0"/>
    <x v="1"/>
    <n v="0"/>
    <n v="813"/>
    <n v="5562"/>
    <n v="1504"/>
    <n v="325"/>
    <n v="54"/>
    <n v="157"/>
    <n v="561"/>
    <n v="1108"/>
    <n v="85"/>
    <n v="50"/>
    <n v="60"/>
    <n v="45"/>
    <n v="812"/>
    <n v="749"/>
    <n v="4.66"/>
    <n v="5"/>
    <n v="8"/>
    <n v="34"/>
    <n v="4342"/>
    <n v="1549"/>
    <n v="155"/>
    <n v="553"/>
    <n v="952"/>
    <n v="91"/>
    <n v="190"/>
    <n v="0.98499999999999999"/>
    <x v="131"/>
    <s v="Coors Field"/>
    <n v="2104362"/>
    <n v="109"/>
    <n v="109"/>
    <s v="COL"/>
    <s v="COL"/>
    <s v="COL"/>
  </r>
  <r>
    <x v="135"/>
    <x v="1"/>
    <x v="1"/>
    <x v="5"/>
    <s v="DET"/>
    <s v="DET"/>
    <x v="77"/>
    <s v="C"/>
    <n v="2"/>
    <n v="162"/>
    <n v="81"/>
    <n v="95"/>
    <n v="67"/>
    <s v="N"/>
    <x v="2"/>
    <x v="1"/>
    <x v="1"/>
    <x v="1"/>
    <n v="0"/>
    <n v="822"/>
    <n v="5642"/>
    <n v="1548"/>
    <n v="294"/>
    <n v="40"/>
    <n v="203"/>
    <n v="430"/>
    <n v="1133"/>
    <n v="60"/>
    <n v="40"/>
    <n v="45"/>
    <n v="36"/>
    <n v="675"/>
    <n v="618"/>
    <n v="3.84"/>
    <n v="3"/>
    <n v="16"/>
    <n v="46"/>
    <n v="4344"/>
    <n v="1420"/>
    <n v="160"/>
    <n v="489"/>
    <n v="1003"/>
    <n v="106"/>
    <n v="162"/>
    <n v="0.98299999999999998"/>
    <x v="86"/>
    <s v="Comerica Park"/>
    <n v="2595937"/>
    <n v="100"/>
    <n v="100"/>
    <s v="DET"/>
    <s v="DET"/>
    <s v="DET"/>
  </r>
  <r>
    <x v="135"/>
    <x v="1"/>
    <x v="1"/>
    <x v="1"/>
    <s v="FLO"/>
    <s v="FLA"/>
    <x v="96"/>
    <s v="E"/>
    <n v="4"/>
    <n v="162"/>
    <n v="81"/>
    <n v="78"/>
    <n v="84"/>
    <s v="N"/>
    <x v="1"/>
    <x v="0"/>
    <x v="0"/>
    <x v="1"/>
    <n v="0"/>
    <n v="758"/>
    <n v="5502"/>
    <n v="1454"/>
    <n v="309"/>
    <n v="42"/>
    <n v="182"/>
    <n v="497"/>
    <n v="1249"/>
    <n v="110"/>
    <n v="58"/>
    <n v="74"/>
    <n v="42"/>
    <n v="772"/>
    <n v="696"/>
    <n v="4.37"/>
    <n v="6"/>
    <n v="6"/>
    <n v="41"/>
    <n v="4300"/>
    <n v="1465"/>
    <n v="166"/>
    <n v="622"/>
    <n v="1088"/>
    <n v="126"/>
    <n v="166"/>
    <n v="0.97899999999999998"/>
    <x v="132"/>
    <s v="Dolphin Stadium"/>
    <n v="1164134"/>
    <n v="95"/>
    <n v="96"/>
    <s v="FLA"/>
    <s v="FLO"/>
    <s v="FLO"/>
  </r>
  <r>
    <x v="135"/>
    <x v="1"/>
    <x v="1"/>
    <x v="1"/>
    <s v="HOU"/>
    <s v="HOU"/>
    <x v="89"/>
    <s v="C"/>
    <n v="2"/>
    <n v="162"/>
    <n v="81"/>
    <n v="82"/>
    <n v="80"/>
    <s v="N"/>
    <x v="1"/>
    <x v="0"/>
    <x v="0"/>
    <x v="1"/>
    <n v="0"/>
    <n v="735"/>
    <n v="5521"/>
    <n v="1407"/>
    <n v="275"/>
    <n v="27"/>
    <n v="174"/>
    <n v="585"/>
    <n v="1076"/>
    <n v="79"/>
    <n v="36"/>
    <n v="73"/>
    <n v="46"/>
    <n v="719"/>
    <n v="666"/>
    <n v="4.08"/>
    <n v="5"/>
    <n v="12"/>
    <n v="42"/>
    <n v="4406"/>
    <n v="1425"/>
    <n v="182"/>
    <n v="480"/>
    <n v="1160"/>
    <n v="80"/>
    <n v="164"/>
    <n v="0.98699999999999999"/>
    <x v="121"/>
    <s v="Minute Maid Park"/>
    <n v="3022763"/>
    <n v="100"/>
    <n v="99"/>
    <s v="HOU"/>
    <s v="HOU"/>
    <s v="HOU"/>
  </r>
  <r>
    <x v="135"/>
    <x v="1"/>
    <x v="1"/>
    <x v="5"/>
    <s v="KCA"/>
    <s v="KCR"/>
    <x v="91"/>
    <s v="C"/>
    <n v="5"/>
    <n v="162"/>
    <n v="81"/>
    <n v="62"/>
    <n v="100"/>
    <s v="N"/>
    <x v="1"/>
    <x v="0"/>
    <x v="0"/>
    <x v="1"/>
    <n v="0"/>
    <n v="757"/>
    <n v="5589"/>
    <n v="1515"/>
    <n v="335"/>
    <n v="37"/>
    <n v="124"/>
    <n v="474"/>
    <n v="1040"/>
    <n v="65"/>
    <n v="34"/>
    <n v="64"/>
    <n v="48"/>
    <n v="971"/>
    <n v="896"/>
    <n v="5.65"/>
    <n v="3"/>
    <n v="5"/>
    <n v="35"/>
    <n v="4279"/>
    <n v="1648"/>
    <n v="213"/>
    <n v="637"/>
    <n v="904"/>
    <n v="98"/>
    <n v="189"/>
    <n v="0.98399999999999999"/>
    <x v="124"/>
    <s v="Kauffman Stadium"/>
    <n v="1372638"/>
    <n v="101"/>
    <n v="103"/>
    <s v="KCR"/>
    <s v="KCA"/>
    <s v="KCA"/>
  </r>
  <r>
    <x v="135"/>
    <x v="1"/>
    <x v="1"/>
    <x v="5"/>
    <s v="LAA"/>
    <s v="ANA"/>
    <x v="87"/>
    <s v="W"/>
    <n v="2"/>
    <n v="162"/>
    <n v="81"/>
    <n v="89"/>
    <n v="73"/>
    <s v="N"/>
    <x v="1"/>
    <x v="0"/>
    <x v="0"/>
    <x v="1"/>
    <n v="0"/>
    <n v="766"/>
    <n v="5609"/>
    <n v="1539"/>
    <n v="309"/>
    <n v="29"/>
    <n v="159"/>
    <n v="486"/>
    <n v="914"/>
    <n v="148"/>
    <n v="57"/>
    <n v="42"/>
    <n v="53"/>
    <n v="732"/>
    <n v="652"/>
    <n v="4.04"/>
    <n v="5"/>
    <n v="12"/>
    <n v="50"/>
    <n v="4358"/>
    <n v="1410"/>
    <n v="158"/>
    <n v="471"/>
    <n v="1164"/>
    <n v="124"/>
    <n v="154"/>
    <n v="0.97899999999999998"/>
    <x v="136"/>
    <s v="Angel Stadium"/>
    <n v="3406790"/>
    <n v="100"/>
    <n v="100"/>
    <s v="LAA"/>
    <s v="ANA"/>
    <s v="ANA"/>
  </r>
  <r>
    <x v="135"/>
    <x v="1"/>
    <x v="1"/>
    <x v="1"/>
    <s v="LAN"/>
    <s v="LAD"/>
    <x v="47"/>
    <s v="W"/>
    <n v="2"/>
    <n v="162"/>
    <n v="81"/>
    <n v="88"/>
    <n v="74"/>
    <s v="N"/>
    <x v="2"/>
    <x v="0"/>
    <x v="0"/>
    <x v="1"/>
    <n v="0"/>
    <n v="820"/>
    <n v="5628"/>
    <n v="1552"/>
    <n v="307"/>
    <n v="58"/>
    <n v="153"/>
    <n v="601"/>
    <n v="959"/>
    <n v="128"/>
    <n v="49"/>
    <n v="51"/>
    <n v="48"/>
    <n v="751"/>
    <n v="686"/>
    <n v="4.2300000000000004"/>
    <n v="1"/>
    <n v="10"/>
    <n v="40"/>
    <n v="4381"/>
    <n v="1524"/>
    <n v="152"/>
    <n v="492"/>
    <n v="1068"/>
    <n v="115"/>
    <n v="174"/>
    <n v="0.98199999999999998"/>
    <x v="114"/>
    <s v="Dodger Stadium"/>
    <n v="3758545"/>
    <n v="101"/>
    <n v="100"/>
    <s v="LAD"/>
    <s v="LAN"/>
    <s v="LAN"/>
  </r>
  <r>
    <x v="135"/>
    <x v="1"/>
    <x v="1"/>
    <x v="1"/>
    <s v="MIL"/>
    <s v="MIL"/>
    <x v="53"/>
    <s v="C"/>
    <n v="4"/>
    <n v="162"/>
    <n v="81"/>
    <n v="75"/>
    <n v="87"/>
    <s v="N"/>
    <x v="1"/>
    <x v="0"/>
    <x v="0"/>
    <x v="1"/>
    <n v="0"/>
    <n v="730"/>
    <n v="5433"/>
    <n v="1400"/>
    <n v="301"/>
    <n v="20"/>
    <n v="180"/>
    <n v="502"/>
    <n v="1233"/>
    <n v="71"/>
    <n v="37"/>
    <n v="82"/>
    <n v="53"/>
    <n v="833"/>
    <n v="763"/>
    <n v="4.82"/>
    <n v="7"/>
    <n v="8"/>
    <n v="43"/>
    <n v="4277"/>
    <n v="1454"/>
    <n v="177"/>
    <n v="514"/>
    <n v="1145"/>
    <n v="117"/>
    <n v="126"/>
    <n v="0.98"/>
    <x v="53"/>
    <s v="Miller Park"/>
    <n v="2335643"/>
    <n v="101"/>
    <n v="101"/>
    <s v="MIL"/>
    <s v="ML4"/>
    <s v="MIL"/>
  </r>
  <r>
    <x v="135"/>
    <x v="1"/>
    <x v="1"/>
    <x v="5"/>
    <s v="MIN"/>
    <s v="MIN"/>
    <x v="79"/>
    <s v="C"/>
    <n v="1"/>
    <n v="162"/>
    <n v="81"/>
    <n v="96"/>
    <n v="66"/>
    <s v="Y"/>
    <x v="1"/>
    <x v="0"/>
    <x v="0"/>
    <x v="1"/>
    <n v="0"/>
    <n v="801"/>
    <n v="5602"/>
    <n v="1608"/>
    <n v="275"/>
    <n v="34"/>
    <n v="143"/>
    <n v="490"/>
    <n v="872"/>
    <n v="101"/>
    <n v="42"/>
    <n v="50"/>
    <n v="55"/>
    <n v="683"/>
    <n v="632"/>
    <n v="3.95"/>
    <n v="1"/>
    <n v="6"/>
    <n v="40"/>
    <n v="4318"/>
    <n v="1490"/>
    <n v="182"/>
    <n v="356"/>
    <n v="1164"/>
    <n v="84"/>
    <n v="135"/>
    <n v="0.98599999999999999"/>
    <x v="117"/>
    <s v="Hubert H Humphrey Metrodome"/>
    <n v="2285018"/>
    <n v="98"/>
    <n v="98"/>
    <s v="MIN"/>
    <s v="MIN"/>
    <s v="MIN"/>
  </r>
  <r>
    <x v="135"/>
    <x v="1"/>
    <x v="1"/>
    <x v="5"/>
    <s v="NYA"/>
    <s v="NYY"/>
    <x v="73"/>
    <s v="E"/>
    <n v="1"/>
    <n v="162"/>
    <n v="81"/>
    <n v="97"/>
    <n v="65"/>
    <s v="Y"/>
    <x v="1"/>
    <x v="0"/>
    <x v="0"/>
    <x v="1"/>
    <n v="0"/>
    <n v="930"/>
    <n v="5651"/>
    <n v="1608"/>
    <n v="327"/>
    <n v="21"/>
    <n v="210"/>
    <n v="649"/>
    <n v="1053"/>
    <n v="139"/>
    <n v="35"/>
    <n v="72"/>
    <n v="49"/>
    <n v="767"/>
    <n v="708"/>
    <n v="4.41"/>
    <n v="5"/>
    <n v="8"/>
    <n v="43"/>
    <n v="4331"/>
    <n v="1463"/>
    <n v="170"/>
    <n v="496"/>
    <n v="1019"/>
    <n v="104"/>
    <n v="145"/>
    <n v="0.98299999999999998"/>
    <x v="96"/>
    <s v="Yankee Stadium II"/>
    <n v="4248067"/>
    <n v="101"/>
    <n v="99"/>
    <s v="NYY"/>
    <s v="NYA"/>
    <s v="NYA"/>
  </r>
  <r>
    <x v="135"/>
    <x v="1"/>
    <x v="1"/>
    <x v="1"/>
    <s v="NYN"/>
    <s v="NYM"/>
    <x v="90"/>
    <s v="E"/>
    <n v="1"/>
    <n v="162"/>
    <n v="81"/>
    <n v="97"/>
    <n v="65"/>
    <s v="Y"/>
    <x v="1"/>
    <x v="0"/>
    <x v="0"/>
    <x v="1"/>
    <n v="0"/>
    <n v="834"/>
    <n v="5558"/>
    <n v="1469"/>
    <n v="323"/>
    <n v="41"/>
    <n v="200"/>
    <n v="547"/>
    <n v="1071"/>
    <n v="146"/>
    <n v="35"/>
    <n v="62"/>
    <n v="47"/>
    <n v="731"/>
    <n v="673"/>
    <n v="4.1399999999999997"/>
    <n v="5"/>
    <n v="12"/>
    <n v="43"/>
    <n v="4384"/>
    <n v="1402"/>
    <n v="180"/>
    <n v="527"/>
    <n v="1161"/>
    <n v="104"/>
    <n v="131"/>
    <n v="0.98299999999999998"/>
    <x v="119"/>
    <s v="Shea Stadium"/>
    <n v="3379535"/>
    <n v="98"/>
    <n v="97"/>
    <s v="NYM"/>
    <s v="NYN"/>
    <s v="NYN"/>
  </r>
  <r>
    <x v="135"/>
    <x v="1"/>
    <x v="1"/>
    <x v="5"/>
    <s v="OAK"/>
    <s v="OAK"/>
    <x v="78"/>
    <s v="W"/>
    <n v="1"/>
    <n v="162"/>
    <n v="81"/>
    <n v="93"/>
    <n v="69"/>
    <s v="Y"/>
    <x v="1"/>
    <x v="0"/>
    <x v="0"/>
    <x v="1"/>
    <n v="0"/>
    <n v="771"/>
    <n v="5500"/>
    <n v="1429"/>
    <n v="266"/>
    <n v="22"/>
    <n v="175"/>
    <n v="650"/>
    <n v="976"/>
    <n v="61"/>
    <n v="20"/>
    <n v="50"/>
    <n v="56"/>
    <n v="727"/>
    <n v="679"/>
    <n v="4.21"/>
    <n v="5"/>
    <n v="11"/>
    <n v="54"/>
    <n v="4355"/>
    <n v="1525"/>
    <n v="162"/>
    <n v="529"/>
    <n v="1003"/>
    <n v="84"/>
    <n v="173"/>
    <n v="0.98599999999999999"/>
    <x v="123"/>
    <s v="McAfee Coliseum"/>
    <n v="1976625"/>
    <n v="97"/>
    <n v="97"/>
    <s v="OAK"/>
    <s v="OAK"/>
    <s v="OAK"/>
  </r>
  <r>
    <x v="135"/>
    <x v="1"/>
    <x v="1"/>
    <x v="1"/>
    <s v="PHI"/>
    <s v="PHI"/>
    <x v="44"/>
    <s v="E"/>
    <n v="2"/>
    <n v="162"/>
    <n v="81"/>
    <n v="85"/>
    <n v="77"/>
    <s v="N"/>
    <x v="1"/>
    <x v="0"/>
    <x v="0"/>
    <x v="1"/>
    <n v="0"/>
    <n v="865"/>
    <n v="5687"/>
    <n v="1518"/>
    <n v="294"/>
    <n v="41"/>
    <n v="216"/>
    <n v="626"/>
    <n v="1203"/>
    <n v="92"/>
    <n v="25"/>
    <n v="95"/>
    <n v="44"/>
    <n v="812"/>
    <n v="747"/>
    <n v="4.5999999999999996"/>
    <n v="4"/>
    <n v="6"/>
    <n v="42"/>
    <n v="4381"/>
    <n v="1561"/>
    <n v="211"/>
    <n v="512"/>
    <n v="1138"/>
    <n v="104"/>
    <n v="153"/>
    <n v="0.98299999999999998"/>
    <x v="71"/>
    <s v="Citizens Bank Park"/>
    <n v="2701815"/>
    <n v="105"/>
    <n v="104"/>
    <s v="PHI"/>
    <s v="PHI"/>
    <s v="PHI"/>
  </r>
  <r>
    <x v="135"/>
    <x v="1"/>
    <x v="1"/>
    <x v="1"/>
    <s v="PIT"/>
    <s v="PIT"/>
    <x v="39"/>
    <s v="C"/>
    <n v="5"/>
    <n v="162"/>
    <n v="81"/>
    <n v="67"/>
    <n v="95"/>
    <s v="N"/>
    <x v="1"/>
    <x v="0"/>
    <x v="0"/>
    <x v="1"/>
    <n v="0"/>
    <n v="691"/>
    <n v="5558"/>
    <n v="1462"/>
    <n v="286"/>
    <n v="17"/>
    <n v="141"/>
    <n v="459"/>
    <n v="1200"/>
    <n v="68"/>
    <n v="23"/>
    <n v="89"/>
    <n v="49"/>
    <n v="797"/>
    <n v="720"/>
    <n v="4.5199999999999996"/>
    <n v="2"/>
    <n v="10"/>
    <n v="39"/>
    <n v="4305"/>
    <n v="1545"/>
    <n v="156"/>
    <n v="620"/>
    <n v="1060"/>
    <n v="104"/>
    <n v="168"/>
    <n v="0.98299999999999998"/>
    <x v="77"/>
    <s v="PNC Park"/>
    <n v="1861549"/>
    <n v="98"/>
    <n v="99"/>
    <s v="PIT"/>
    <s v="PIT"/>
    <s v="PIT"/>
  </r>
  <r>
    <x v="135"/>
    <x v="1"/>
    <x v="1"/>
    <x v="1"/>
    <s v="SDN"/>
    <s v="SDP"/>
    <x v="92"/>
    <s v="W"/>
    <n v="1"/>
    <n v="162"/>
    <n v="81"/>
    <n v="88"/>
    <n v="74"/>
    <s v="Y"/>
    <x v="1"/>
    <x v="0"/>
    <x v="0"/>
    <x v="1"/>
    <n v="0"/>
    <n v="731"/>
    <n v="5576"/>
    <n v="1465"/>
    <n v="298"/>
    <n v="38"/>
    <n v="161"/>
    <n v="564"/>
    <n v="1104"/>
    <n v="123"/>
    <n v="31"/>
    <n v="40"/>
    <n v="47"/>
    <n v="679"/>
    <n v="629"/>
    <n v="3.87"/>
    <n v="4"/>
    <n v="11"/>
    <n v="50"/>
    <n v="4391"/>
    <n v="1385"/>
    <n v="176"/>
    <n v="468"/>
    <n v="1097"/>
    <n v="92"/>
    <n v="138"/>
    <n v="0.98499999999999999"/>
    <x v="126"/>
    <s v="Petco Park"/>
    <n v="2659757"/>
    <n v="91"/>
    <n v="90"/>
    <s v="SDP"/>
    <s v="SDN"/>
    <s v="SDN"/>
  </r>
  <r>
    <x v="135"/>
    <x v="1"/>
    <x v="1"/>
    <x v="5"/>
    <s v="SEA"/>
    <s v="SEA"/>
    <x v="93"/>
    <s v="W"/>
    <n v="4"/>
    <n v="162"/>
    <n v="81"/>
    <n v="78"/>
    <n v="84"/>
    <s v="N"/>
    <x v="1"/>
    <x v="0"/>
    <x v="0"/>
    <x v="1"/>
    <n v="0"/>
    <n v="756"/>
    <n v="5670"/>
    <n v="1540"/>
    <n v="266"/>
    <n v="42"/>
    <n v="172"/>
    <n v="404"/>
    <n v="974"/>
    <n v="106"/>
    <n v="37"/>
    <n v="63"/>
    <n v="38"/>
    <n v="792"/>
    <n v="739"/>
    <n v="4.5999999999999996"/>
    <n v="6"/>
    <n v="6"/>
    <n v="47"/>
    <n v="4340"/>
    <n v="1500"/>
    <n v="183"/>
    <n v="560"/>
    <n v="1067"/>
    <n v="88"/>
    <n v="150"/>
    <n v="0.98499999999999999"/>
    <x v="129"/>
    <s v="Safeco Field"/>
    <n v="2481165"/>
    <n v="97"/>
    <n v="97"/>
    <s v="SEA"/>
    <s v="SEA"/>
    <s v="SEA"/>
  </r>
  <r>
    <x v="135"/>
    <x v="1"/>
    <x v="1"/>
    <x v="1"/>
    <s v="SFN"/>
    <s v="SFG"/>
    <x v="42"/>
    <s v="W"/>
    <n v="3"/>
    <n v="161"/>
    <n v="81"/>
    <n v="76"/>
    <n v="85"/>
    <s v="N"/>
    <x v="1"/>
    <x v="0"/>
    <x v="0"/>
    <x v="1"/>
    <n v="0"/>
    <n v="746"/>
    <n v="5472"/>
    <n v="1418"/>
    <n v="297"/>
    <n v="52"/>
    <n v="163"/>
    <n v="494"/>
    <n v="891"/>
    <n v="58"/>
    <n v="25"/>
    <n v="53"/>
    <n v="37"/>
    <n v="790"/>
    <n v="735"/>
    <n v="4.63"/>
    <n v="7"/>
    <n v="9"/>
    <n v="37"/>
    <n v="4289"/>
    <n v="1422"/>
    <n v="153"/>
    <n v="584"/>
    <n v="992"/>
    <n v="91"/>
    <n v="132"/>
    <n v="0.98499999999999999"/>
    <x v="115"/>
    <s v="AT&amp;T Park"/>
    <n v="3130313"/>
    <n v="100"/>
    <n v="100"/>
    <s v="SFG"/>
    <s v="SFN"/>
    <s v="SFN"/>
  </r>
  <r>
    <x v="135"/>
    <x v="1"/>
    <x v="1"/>
    <x v="1"/>
    <s v="SLN"/>
    <s v="STL"/>
    <x v="40"/>
    <s v="C"/>
    <n v="1"/>
    <n v="161"/>
    <n v="80"/>
    <n v="83"/>
    <n v="78"/>
    <s v="Y"/>
    <x v="1"/>
    <x v="1"/>
    <x v="1"/>
    <x v="2"/>
    <n v="1"/>
    <n v="781"/>
    <n v="5522"/>
    <n v="1484"/>
    <n v="292"/>
    <n v="27"/>
    <n v="184"/>
    <n v="531"/>
    <n v="922"/>
    <n v="59"/>
    <n v="32"/>
    <n v="61"/>
    <n v="40"/>
    <n v="762"/>
    <n v="721"/>
    <n v="4.54"/>
    <n v="6"/>
    <n v="9"/>
    <n v="38"/>
    <n v="4289"/>
    <n v="1475"/>
    <n v="193"/>
    <n v="504"/>
    <n v="970"/>
    <n v="98"/>
    <n v="170"/>
    <n v="0.98399999999999999"/>
    <x v="83"/>
    <s v="Busch Stadium III"/>
    <n v="3407104"/>
    <n v="99"/>
    <n v="99"/>
    <s v="STL"/>
    <s v="SLN"/>
    <s v="SLN"/>
  </r>
  <r>
    <x v="135"/>
    <x v="1"/>
    <x v="1"/>
    <x v="5"/>
    <s v="TBA"/>
    <s v="TBD"/>
    <x v="98"/>
    <s v="E"/>
    <n v="5"/>
    <n v="162"/>
    <n v="81"/>
    <n v="61"/>
    <n v="101"/>
    <s v="N"/>
    <x v="1"/>
    <x v="0"/>
    <x v="0"/>
    <x v="1"/>
    <n v="0"/>
    <n v="689"/>
    <n v="5474"/>
    <n v="1395"/>
    <n v="267"/>
    <n v="33"/>
    <n v="190"/>
    <n v="441"/>
    <n v="1106"/>
    <n v="134"/>
    <n v="52"/>
    <n v="47"/>
    <n v="43"/>
    <n v="856"/>
    <n v="782"/>
    <n v="4.96"/>
    <n v="3"/>
    <n v="7"/>
    <n v="33"/>
    <n v="4261"/>
    <n v="1600"/>
    <n v="180"/>
    <n v="606"/>
    <n v="979"/>
    <n v="116"/>
    <n v="156"/>
    <n v="0.98099999999999998"/>
    <x v="135"/>
    <s v="Tropicana Field"/>
    <n v="1368950"/>
    <n v="99"/>
    <n v="101"/>
    <s v="TBD"/>
    <s v="TBA"/>
    <s v="TBA"/>
  </r>
  <r>
    <x v="135"/>
    <x v="1"/>
    <x v="1"/>
    <x v="5"/>
    <s v="TEX"/>
    <s v="TEX"/>
    <x v="88"/>
    <s v="W"/>
    <n v="3"/>
    <n v="162"/>
    <n v="81"/>
    <n v="80"/>
    <n v="82"/>
    <s v="N"/>
    <x v="1"/>
    <x v="0"/>
    <x v="0"/>
    <x v="1"/>
    <n v="0"/>
    <n v="835"/>
    <n v="5659"/>
    <n v="1571"/>
    <n v="357"/>
    <n v="23"/>
    <n v="183"/>
    <n v="505"/>
    <n v="1061"/>
    <n v="53"/>
    <n v="24"/>
    <n v="40"/>
    <n v="50"/>
    <n v="784"/>
    <n v="731"/>
    <n v="4.5999999999999996"/>
    <n v="3"/>
    <n v="8"/>
    <n v="42"/>
    <n v="4294"/>
    <n v="1558"/>
    <n v="162"/>
    <n v="496"/>
    <n v="972"/>
    <n v="98"/>
    <n v="174"/>
    <n v="0.98399999999999999"/>
    <x v="128"/>
    <s v="Ameriquest Field"/>
    <n v="2388757"/>
    <n v="101"/>
    <n v="101"/>
    <s v="TEX"/>
    <s v="TEX"/>
    <s v="TEX"/>
  </r>
  <r>
    <x v="135"/>
    <x v="1"/>
    <x v="1"/>
    <x v="5"/>
    <s v="TOR"/>
    <s v="TOR"/>
    <x v="94"/>
    <s v="E"/>
    <n v="2"/>
    <n v="162"/>
    <n v="81"/>
    <n v="87"/>
    <n v="75"/>
    <s v="N"/>
    <x v="1"/>
    <x v="0"/>
    <x v="0"/>
    <x v="1"/>
    <n v="0"/>
    <n v="809"/>
    <n v="5596"/>
    <n v="1591"/>
    <n v="348"/>
    <n v="27"/>
    <n v="199"/>
    <n v="514"/>
    <n v="906"/>
    <n v="65"/>
    <n v="33"/>
    <n v="63"/>
    <n v="52"/>
    <n v="754"/>
    <n v="694"/>
    <n v="4.37"/>
    <n v="6"/>
    <n v="6"/>
    <n v="42"/>
    <n v="4285"/>
    <n v="1447"/>
    <n v="185"/>
    <n v="504"/>
    <n v="1076"/>
    <n v="99"/>
    <n v="157"/>
    <n v="0.98399999999999999"/>
    <x v="130"/>
    <s v="Rogers Centre"/>
    <n v="2302212"/>
    <n v="100"/>
    <n v="100"/>
    <s v="TOR"/>
    <s v="TOR"/>
    <s v="TOR"/>
  </r>
  <r>
    <x v="135"/>
    <x v="1"/>
    <x v="1"/>
    <x v="1"/>
    <s v="WAS"/>
    <s v="WSN"/>
    <x v="13"/>
    <s v="E"/>
    <n v="5"/>
    <n v="162"/>
    <n v="81"/>
    <n v="71"/>
    <n v="91"/>
    <s v="N"/>
    <x v="1"/>
    <x v="0"/>
    <x v="0"/>
    <x v="1"/>
    <n v="0"/>
    <n v="746"/>
    <n v="5495"/>
    <n v="1437"/>
    <n v="322"/>
    <n v="22"/>
    <n v="164"/>
    <n v="594"/>
    <n v="1156"/>
    <n v="123"/>
    <n v="62"/>
    <n v="69"/>
    <n v="49"/>
    <n v="872"/>
    <n v="803"/>
    <n v="5.03"/>
    <n v="1"/>
    <n v="3"/>
    <n v="32"/>
    <n v="4309"/>
    <n v="1535"/>
    <n v="193"/>
    <n v="584"/>
    <n v="960"/>
    <n v="131"/>
    <n v="123"/>
    <n v="0.97799999999999998"/>
    <x v="13"/>
    <s v="R.F.K. Stadium"/>
    <n v="2153056"/>
    <n v="94"/>
    <n v="95"/>
    <s v="WSN"/>
    <s v="MON"/>
    <s v="WAS"/>
  </r>
  <r>
    <x v="136"/>
    <x v="1"/>
    <x v="1"/>
    <x v="1"/>
    <s v="ARI"/>
    <s v="ARI"/>
    <x v="97"/>
    <s v="W"/>
    <n v="1"/>
    <n v="162"/>
    <n v="81"/>
    <n v="90"/>
    <n v="72"/>
    <s v="Y"/>
    <x v="1"/>
    <x v="0"/>
    <x v="0"/>
    <x v="1"/>
    <n v="0"/>
    <n v="712"/>
    <n v="5398"/>
    <n v="1350"/>
    <n v="286"/>
    <n v="40"/>
    <n v="171"/>
    <n v="532"/>
    <n v="1111"/>
    <n v="109"/>
    <n v="24"/>
    <n v="57"/>
    <n v="58"/>
    <n v="732"/>
    <n v="662"/>
    <n v="4.13"/>
    <n v="7"/>
    <n v="12"/>
    <n v="51"/>
    <n v="4323"/>
    <n v="1446"/>
    <n v="169"/>
    <n v="546"/>
    <n v="1088"/>
    <n v="106"/>
    <n v="157"/>
    <n v="0.98299999999999998"/>
    <x v="134"/>
    <s v="Chase Field"/>
    <n v="2325249"/>
    <n v="107"/>
    <n v="107"/>
    <s v="ARI"/>
    <s v="ARI"/>
    <s v="ARI"/>
  </r>
  <r>
    <x v="136"/>
    <x v="1"/>
    <x v="1"/>
    <x v="1"/>
    <s v="ATL"/>
    <s v="ATL"/>
    <x v="24"/>
    <s v="E"/>
    <n v="3"/>
    <n v="162"/>
    <n v="81"/>
    <n v="84"/>
    <n v="78"/>
    <s v="N"/>
    <x v="1"/>
    <x v="0"/>
    <x v="0"/>
    <x v="1"/>
    <n v="0"/>
    <n v="810"/>
    <n v="5689"/>
    <n v="1562"/>
    <n v="328"/>
    <n v="27"/>
    <n v="176"/>
    <n v="534"/>
    <n v="1149"/>
    <n v="64"/>
    <n v="30"/>
    <n v="49"/>
    <n v="47"/>
    <n v="733"/>
    <n v="665"/>
    <n v="4.1100000000000003"/>
    <n v="1"/>
    <n v="6"/>
    <n v="36"/>
    <n v="4369"/>
    <n v="1442"/>
    <n v="172"/>
    <n v="537"/>
    <n v="1106"/>
    <n v="107"/>
    <n v="141"/>
    <n v="0.98299999999999998"/>
    <x v="122"/>
    <s v="Turner Field"/>
    <n v="2745207"/>
    <n v="98"/>
    <n v="98"/>
    <s v="ATL"/>
    <s v="ATL"/>
    <s v="ATL"/>
  </r>
  <r>
    <x v="136"/>
    <x v="1"/>
    <x v="1"/>
    <x v="5"/>
    <s v="BAL"/>
    <s v="BAL"/>
    <x v="37"/>
    <s v="E"/>
    <n v="4"/>
    <n v="162"/>
    <n v="81"/>
    <n v="69"/>
    <n v="93"/>
    <s v="N"/>
    <x v="1"/>
    <x v="0"/>
    <x v="0"/>
    <x v="1"/>
    <n v="0"/>
    <n v="756"/>
    <n v="5631"/>
    <n v="1529"/>
    <n v="306"/>
    <n v="30"/>
    <n v="142"/>
    <n v="500"/>
    <n v="939"/>
    <n v="144"/>
    <n v="42"/>
    <n v="47"/>
    <n v="47"/>
    <n v="868"/>
    <n v="827"/>
    <n v="5.17"/>
    <n v="4"/>
    <n v="9"/>
    <n v="30"/>
    <n v="4316"/>
    <n v="1491"/>
    <n v="161"/>
    <n v="696"/>
    <n v="1087"/>
    <n v="79"/>
    <n v="155"/>
    <n v="0.98699999999999999"/>
    <x v="36"/>
    <s v="Oriole Park at Camden Yards"/>
    <n v="2164822"/>
    <n v="101"/>
    <n v="102"/>
    <s v="BAL"/>
    <s v="BAL"/>
    <s v="BAL"/>
  </r>
  <r>
    <x v="136"/>
    <x v="1"/>
    <x v="1"/>
    <x v="5"/>
    <s v="BOS"/>
    <s v="BOS"/>
    <x v="74"/>
    <s v="E"/>
    <n v="1"/>
    <n v="162"/>
    <n v="81"/>
    <n v="96"/>
    <n v="66"/>
    <s v="Y"/>
    <x v="1"/>
    <x v="1"/>
    <x v="1"/>
    <x v="2"/>
    <n v="1"/>
    <n v="867"/>
    <n v="5589"/>
    <n v="1561"/>
    <n v="352"/>
    <n v="35"/>
    <n v="166"/>
    <n v="689"/>
    <n v="1042"/>
    <n v="96"/>
    <n v="24"/>
    <n v="64"/>
    <n v="54"/>
    <n v="657"/>
    <n v="618"/>
    <n v="3.87"/>
    <n v="5"/>
    <n v="13"/>
    <n v="45"/>
    <n v="4316"/>
    <n v="1350"/>
    <n v="151"/>
    <n v="482"/>
    <n v="1149"/>
    <n v="81"/>
    <n v="145"/>
    <n v="0.98599999999999999"/>
    <x v="92"/>
    <s v="Fenway Park II"/>
    <n v="2970755"/>
    <n v="106"/>
    <n v="105"/>
    <s v="BOS"/>
    <s v="BOS"/>
    <s v="BOS"/>
  </r>
  <r>
    <x v="136"/>
    <x v="1"/>
    <x v="1"/>
    <x v="5"/>
    <s v="CHA"/>
    <s v="CHW"/>
    <x v="75"/>
    <s v="C"/>
    <n v="4"/>
    <n v="162"/>
    <n v="81"/>
    <n v="72"/>
    <n v="90"/>
    <s v="N"/>
    <x v="1"/>
    <x v="0"/>
    <x v="0"/>
    <x v="1"/>
    <n v="0"/>
    <n v="693"/>
    <n v="5441"/>
    <n v="1341"/>
    <n v="249"/>
    <n v="20"/>
    <n v="190"/>
    <n v="532"/>
    <n v="1149"/>
    <n v="78"/>
    <n v="45"/>
    <n v="52"/>
    <n v="35"/>
    <n v="839"/>
    <n v="763"/>
    <n v="4.7699999999999996"/>
    <n v="9"/>
    <n v="9"/>
    <n v="42"/>
    <n v="4322"/>
    <n v="1556"/>
    <n v="174"/>
    <n v="499"/>
    <n v="1015"/>
    <n v="108"/>
    <n v="168"/>
    <n v="0.98199999999999998"/>
    <x v="85"/>
    <s v="U.S. Cellular Field"/>
    <n v="2684395"/>
    <n v="104"/>
    <n v="104"/>
    <s v="CHW"/>
    <s v="CHA"/>
    <s v="CHA"/>
  </r>
  <r>
    <x v="136"/>
    <x v="1"/>
    <x v="1"/>
    <x v="1"/>
    <s v="CHN"/>
    <s v="CHC"/>
    <x v="25"/>
    <s v="C"/>
    <n v="1"/>
    <n v="162"/>
    <n v="81"/>
    <n v="85"/>
    <n v="77"/>
    <s v="Y"/>
    <x v="1"/>
    <x v="0"/>
    <x v="0"/>
    <x v="1"/>
    <n v="0"/>
    <n v="752"/>
    <n v="5643"/>
    <n v="1530"/>
    <n v="340"/>
    <n v="28"/>
    <n v="151"/>
    <n v="500"/>
    <n v="1054"/>
    <n v="86"/>
    <n v="33"/>
    <n v="40"/>
    <n v="37"/>
    <n v="690"/>
    <n v="650"/>
    <n v="4.04"/>
    <n v="2"/>
    <n v="10"/>
    <n v="39"/>
    <n v="4340"/>
    <n v="1340"/>
    <n v="165"/>
    <n v="573"/>
    <n v="1211"/>
    <n v="94"/>
    <n v="134"/>
    <n v="0.98399999999999999"/>
    <x v="88"/>
    <s v="Wrigley Field"/>
    <n v="3252462"/>
    <n v="105"/>
    <n v="104"/>
    <s v="CHC"/>
    <s v="CHN"/>
    <s v="CHN"/>
  </r>
  <r>
    <x v="136"/>
    <x v="1"/>
    <x v="1"/>
    <x v="1"/>
    <s v="CIN"/>
    <s v="CIN"/>
    <x v="26"/>
    <s v="C"/>
    <n v="5"/>
    <n v="162"/>
    <n v="81"/>
    <n v="72"/>
    <n v="90"/>
    <s v="N"/>
    <x v="1"/>
    <x v="0"/>
    <x v="0"/>
    <x v="1"/>
    <n v="0"/>
    <n v="783"/>
    <n v="5607"/>
    <n v="1496"/>
    <n v="293"/>
    <n v="23"/>
    <n v="204"/>
    <n v="536"/>
    <n v="1113"/>
    <n v="97"/>
    <n v="31"/>
    <n v="66"/>
    <n v="46"/>
    <n v="853"/>
    <n v="796"/>
    <n v="4.9400000000000004"/>
    <n v="6"/>
    <n v="7"/>
    <n v="34"/>
    <n v="4349"/>
    <n v="1605"/>
    <n v="198"/>
    <n v="482"/>
    <n v="1068"/>
    <n v="95"/>
    <n v="155"/>
    <n v="0.98399999999999999"/>
    <x v="25"/>
    <s v="Great American Ball Park"/>
    <n v="2058593"/>
    <n v="104"/>
    <n v="104"/>
    <s v="CIN"/>
    <s v="CIN"/>
    <s v="CIN"/>
  </r>
  <r>
    <x v="136"/>
    <x v="1"/>
    <x v="1"/>
    <x v="5"/>
    <s v="CLE"/>
    <s v="CLE"/>
    <x v="76"/>
    <s v="C"/>
    <n v="1"/>
    <n v="162"/>
    <n v="80"/>
    <n v="96"/>
    <n v="66"/>
    <s v="Y"/>
    <x v="1"/>
    <x v="0"/>
    <x v="0"/>
    <x v="1"/>
    <n v="0"/>
    <n v="811"/>
    <n v="5604"/>
    <n v="1504"/>
    <n v="305"/>
    <n v="27"/>
    <n v="178"/>
    <n v="590"/>
    <n v="1202"/>
    <n v="72"/>
    <n v="41"/>
    <n v="80"/>
    <n v="59"/>
    <n v="704"/>
    <n v="658"/>
    <n v="4.05"/>
    <n v="9"/>
    <n v="9"/>
    <n v="49"/>
    <n v="4388"/>
    <n v="1519"/>
    <n v="146"/>
    <n v="410"/>
    <n v="1047"/>
    <n v="92"/>
    <n v="167"/>
    <n v="0.98499999999999999"/>
    <x v="107"/>
    <s v="Jacobs Field"/>
    <n v="2275912"/>
    <n v="101"/>
    <n v="100"/>
    <s v="CLE"/>
    <s v="CLE"/>
    <s v="CLE"/>
  </r>
  <r>
    <x v="136"/>
    <x v="1"/>
    <x v="1"/>
    <x v="1"/>
    <s v="COL"/>
    <s v="COL"/>
    <x v="95"/>
    <s v="W"/>
    <n v="2"/>
    <n v="163"/>
    <n v="82"/>
    <n v="90"/>
    <n v="73"/>
    <s v="N"/>
    <x v="2"/>
    <x v="1"/>
    <x v="1"/>
    <x v="1"/>
    <n v="0"/>
    <n v="860"/>
    <n v="5691"/>
    <n v="1591"/>
    <n v="313"/>
    <n v="36"/>
    <n v="171"/>
    <n v="622"/>
    <n v="1152"/>
    <n v="100"/>
    <n v="31"/>
    <n v="58"/>
    <n v="44"/>
    <n v="758"/>
    <n v="706"/>
    <n v="4.32"/>
    <n v="4"/>
    <n v="7"/>
    <n v="39"/>
    <n v="4416"/>
    <n v="1497"/>
    <n v="164"/>
    <n v="504"/>
    <n v="967"/>
    <n v="68"/>
    <n v="180"/>
    <n v="0.98899999999999999"/>
    <x v="131"/>
    <s v="Coors Field"/>
    <n v="2376250"/>
    <n v="107"/>
    <n v="108"/>
    <s v="COL"/>
    <s v="COL"/>
    <s v="COL"/>
  </r>
  <r>
    <x v="136"/>
    <x v="1"/>
    <x v="1"/>
    <x v="5"/>
    <s v="DET"/>
    <s v="DET"/>
    <x v="77"/>
    <s v="C"/>
    <n v="2"/>
    <n v="162"/>
    <n v="81"/>
    <n v="88"/>
    <n v="74"/>
    <s v="N"/>
    <x v="1"/>
    <x v="0"/>
    <x v="0"/>
    <x v="1"/>
    <n v="0"/>
    <n v="887"/>
    <n v="5757"/>
    <n v="1652"/>
    <n v="352"/>
    <n v="50"/>
    <n v="177"/>
    <n v="474"/>
    <n v="1054"/>
    <n v="103"/>
    <n v="30"/>
    <n v="56"/>
    <n v="45"/>
    <n v="797"/>
    <n v="735"/>
    <n v="4.57"/>
    <n v="1"/>
    <n v="9"/>
    <n v="44"/>
    <n v="4342"/>
    <n v="1498"/>
    <n v="174"/>
    <n v="566"/>
    <n v="1047"/>
    <n v="99"/>
    <n v="148"/>
    <n v="0.98399999999999999"/>
    <x v="86"/>
    <s v="Comerica Park"/>
    <n v="3047133"/>
    <n v="102"/>
    <n v="101"/>
    <s v="DET"/>
    <s v="DET"/>
    <s v="DET"/>
  </r>
  <r>
    <x v="136"/>
    <x v="1"/>
    <x v="1"/>
    <x v="1"/>
    <s v="FLO"/>
    <s v="FLA"/>
    <x v="96"/>
    <s v="E"/>
    <n v="5"/>
    <n v="162"/>
    <n v="81"/>
    <n v="71"/>
    <n v="91"/>
    <s v="N"/>
    <x v="1"/>
    <x v="0"/>
    <x v="0"/>
    <x v="1"/>
    <n v="0"/>
    <n v="790"/>
    <n v="5627"/>
    <n v="1504"/>
    <n v="340"/>
    <n v="38"/>
    <n v="201"/>
    <n v="521"/>
    <n v="1332"/>
    <n v="105"/>
    <n v="34"/>
    <n v="82"/>
    <n v="42"/>
    <n v="891"/>
    <n v="793"/>
    <n v="4.9400000000000004"/>
    <n v="0"/>
    <n v="4"/>
    <n v="40"/>
    <n v="4331"/>
    <n v="1617"/>
    <n v="176"/>
    <n v="661"/>
    <n v="1142"/>
    <n v="137"/>
    <n v="159"/>
    <n v="0.97699999999999998"/>
    <x v="132"/>
    <s v="Dolphin Stadium"/>
    <n v="1370511"/>
    <n v="97"/>
    <n v="98"/>
    <s v="FLA"/>
    <s v="FLO"/>
    <s v="FLO"/>
  </r>
  <r>
    <x v="136"/>
    <x v="1"/>
    <x v="1"/>
    <x v="1"/>
    <s v="HOU"/>
    <s v="HOU"/>
    <x v="89"/>
    <s v="C"/>
    <n v="4"/>
    <n v="162"/>
    <n v="81"/>
    <n v="73"/>
    <n v="89"/>
    <s v="N"/>
    <x v="1"/>
    <x v="0"/>
    <x v="0"/>
    <x v="1"/>
    <n v="0"/>
    <n v="723"/>
    <n v="5605"/>
    <n v="1457"/>
    <n v="293"/>
    <n v="30"/>
    <n v="167"/>
    <n v="547"/>
    <n v="1043"/>
    <n v="65"/>
    <n v="33"/>
    <n v="55"/>
    <n v="40"/>
    <n v="813"/>
    <n v="761"/>
    <n v="4.68"/>
    <n v="2"/>
    <n v="6"/>
    <n v="38"/>
    <n v="4394"/>
    <n v="1566"/>
    <n v="206"/>
    <n v="510"/>
    <n v="1109"/>
    <n v="103"/>
    <n v="128"/>
    <n v="0.98299999999999998"/>
    <x v="121"/>
    <s v="Minute Maid Park"/>
    <n v="3020405"/>
    <n v="100"/>
    <n v="100"/>
    <s v="HOU"/>
    <s v="HOU"/>
    <s v="HOU"/>
  </r>
  <r>
    <x v="136"/>
    <x v="1"/>
    <x v="1"/>
    <x v="5"/>
    <s v="KCA"/>
    <s v="KCR"/>
    <x v="91"/>
    <s v="C"/>
    <n v="5"/>
    <n v="162"/>
    <n v="81"/>
    <n v="69"/>
    <n v="93"/>
    <s v="N"/>
    <x v="1"/>
    <x v="0"/>
    <x v="0"/>
    <x v="1"/>
    <n v="0"/>
    <n v="706"/>
    <n v="5534"/>
    <n v="1447"/>
    <n v="300"/>
    <n v="46"/>
    <n v="102"/>
    <n v="428"/>
    <n v="1069"/>
    <n v="78"/>
    <n v="44"/>
    <n v="89"/>
    <n v="47"/>
    <n v="778"/>
    <n v="716"/>
    <n v="4.4800000000000004"/>
    <n v="2"/>
    <n v="6"/>
    <n v="36"/>
    <n v="4312"/>
    <n v="1547"/>
    <n v="168"/>
    <n v="520"/>
    <n v="993"/>
    <n v="106"/>
    <n v="160"/>
    <n v="0.98199999999999998"/>
    <x v="124"/>
    <s v="Kauffman Stadium"/>
    <n v="1616867"/>
    <n v="100"/>
    <n v="101"/>
    <s v="KCR"/>
    <s v="KCA"/>
    <s v="KCA"/>
  </r>
  <r>
    <x v="136"/>
    <x v="1"/>
    <x v="1"/>
    <x v="5"/>
    <s v="LAA"/>
    <s v="ANA"/>
    <x v="87"/>
    <s v="W"/>
    <n v="1"/>
    <n v="162"/>
    <n v="81"/>
    <n v="94"/>
    <n v="68"/>
    <s v="Y"/>
    <x v="1"/>
    <x v="0"/>
    <x v="0"/>
    <x v="1"/>
    <n v="0"/>
    <n v="822"/>
    <n v="5554"/>
    <n v="1578"/>
    <n v="324"/>
    <n v="23"/>
    <n v="123"/>
    <n v="507"/>
    <n v="883"/>
    <n v="139"/>
    <n v="55"/>
    <n v="40"/>
    <n v="65"/>
    <n v="731"/>
    <n v="674"/>
    <n v="4.2300000000000004"/>
    <n v="5"/>
    <n v="9"/>
    <n v="43"/>
    <n v="4305"/>
    <n v="1480"/>
    <n v="151"/>
    <n v="477"/>
    <n v="1156"/>
    <n v="101"/>
    <n v="154"/>
    <n v="0.98299999999999998"/>
    <x v="136"/>
    <s v="Angel Stadium"/>
    <n v="3365632"/>
    <n v="101"/>
    <n v="100"/>
    <s v="LAA"/>
    <s v="ANA"/>
    <s v="ANA"/>
  </r>
  <r>
    <x v="136"/>
    <x v="1"/>
    <x v="1"/>
    <x v="1"/>
    <s v="LAN"/>
    <s v="LAD"/>
    <x v="47"/>
    <s v="W"/>
    <n v="4"/>
    <n v="162"/>
    <n v="81"/>
    <n v="82"/>
    <n v="80"/>
    <s v="N"/>
    <x v="1"/>
    <x v="0"/>
    <x v="0"/>
    <x v="1"/>
    <n v="0"/>
    <n v="735"/>
    <n v="5614"/>
    <n v="1544"/>
    <n v="276"/>
    <n v="35"/>
    <n v="129"/>
    <n v="511"/>
    <n v="864"/>
    <n v="137"/>
    <n v="50"/>
    <n v="41"/>
    <n v="55"/>
    <n v="727"/>
    <n v="677"/>
    <n v="4.2"/>
    <n v="4"/>
    <n v="6"/>
    <n v="43"/>
    <n v="4350"/>
    <n v="1443"/>
    <n v="146"/>
    <n v="518"/>
    <n v="1184"/>
    <n v="114"/>
    <n v="160"/>
    <n v="0.98099999999999998"/>
    <x v="114"/>
    <s v="Dodger Stadium"/>
    <n v="3857036"/>
    <n v="101"/>
    <n v="100"/>
    <s v="LAD"/>
    <s v="LAN"/>
    <s v="LAN"/>
  </r>
  <r>
    <x v="136"/>
    <x v="1"/>
    <x v="1"/>
    <x v="1"/>
    <s v="MIL"/>
    <s v="MIL"/>
    <x v="53"/>
    <s v="C"/>
    <n v="2"/>
    <n v="162"/>
    <n v="81"/>
    <n v="83"/>
    <n v="79"/>
    <s v="N"/>
    <x v="1"/>
    <x v="0"/>
    <x v="0"/>
    <x v="1"/>
    <n v="0"/>
    <n v="801"/>
    <n v="5554"/>
    <n v="1455"/>
    <n v="310"/>
    <n v="37"/>
    <n v="231"/>
    <n v="501"/>
    <n v="1137"/>
    <n v="96"/>
    <n v="32"/>
    <n v="76"/>
    <n v="47"/>
    <n v="776"/>
    <n v="708"/>
    <n v="4.41"/>
    <n v="3"/>
    <n v="6"/>
    <n v="49"/>
    <n v="4333"/>
    <n v="1513"/>
    <n v="161"/>
    <n v="507"/>
    <n v="1174"/>
    <n v="109"/>
    <n v="144"/>
    <n v="0.98199999999999998"/>
    <x v="53"/>
    <s v="Miller Park"/>
    <n v="2869144"/>
    <n v="100"/>
    <n v="100"/>
    <s v="MIL"/>
    <s v="ML4"/>
    <s v="MIL"/>
  </r>
  <r>
    <x v="136"/>
    <x v="1"/>
    <x v="1"/>
    <x v="5"/>
    <s v="MIN"/>
    <s v="MIN"/>
    <x v="79"/>
    <s v="C"/>
    <n v="3"/>
    <n v="162"/>
    <n v="81"/>
    <n v="79"/>
    <n v="83"/>
    <s v="N"/>
    <x v="1"/>
    <x v="0"/>
    <x v="0"/>
    <x v="1"/>
    <n v="0"/>
    <n v="718"/>
    <n v="5522"/>
    <n v="1460"/>
    <n v="273"/>
    <n v="36"/>
    <n v="118"/>
    <n v="512"/>
    <n v="839"/>
    <n v="112"/>
    <n v="30"/>
    <n v="48"/>
    <n v="45"/>
    <n v="725"/>
    <n v="663"/>
    <n v="4.1500000000000004"/>
    <n v="5"/>
    <n v="8"/>
    <n v="38"/>
    <n v="4310"/>
    <n v="1505"/>
    <n v="185"/>
    <n v="420"/>
    <n v="1094"/>
    <n v="95"/>
    <n v="151"/>
    <n v="0.98399999999999999"/>
    <x v="117"/>
    <s v="Hubert H Humphrey Metrodome"/>
    <n v="2296383"/>
    <n v="95"/>
    <n v="95"/>
    <s v="MIN"/>
    <s v="MIN"/>
    <s v="MIN"/>
  </r>
  <r>
    <x v="136"/>
    <x v="1"/>
    <x v="1"/>
    <x v="5"/>
    <s v="NYA"/>
    <s v="NYY"/>
    <x v="73"/>
    <s v="E"/>
    <n v="2"/>
    <n v="162"/>
    <n v="81"/>
    <n v="94"/>
    <n v="68"/>
    <s v="N"/>
    <x v="2"/>
    <x v="0"/>
    <x v="0"/>
    <x v="1"/>
    <n v="0"/>
    <n v="968"/>
    <n v="5717"/>
    <n v="1656"/>
    <n v="326"/>
    <n v="32"/>
    <n v="201"/>
    <n v="637"/>
    <n v="991"/>
    <n v="123"/>
    <n v="40"/>
    <n v="78"/>
    <n v="54"/>
    <n v="777"/>
    <n v="724"/>
    <n v="4.49"/>
    <n v="1"/>
    <n v="5"/>
    <n v="34"/>
    <n v="4352"/>
    <n v="1498"/>
    <n v="150"/>
    <n v="578"/>
    <n v="1009"/>
    <n v="88"/>
    <n v="174"/>
    <n v="0.98499999999999999"/>
    <x v="96"/>
    <s v="Yankee Stadium II"/>
    <n v="4271083"/>
    <n v="101"/>
    <n v="100"/>
    <s v="NYY"/>
    <s v="NYA"/>
    <s v="NYA"/>
  </r>
  <r>
    <x v="136"/>
    <x v="1"/>
    <x v="1"/>
    <x v="1"/>
    <s v="NYN"/>
    <s v="NYM"/>
    <x v="90"/>
    <s v="E"/>
    <n v="2"/>
    <n v="162"/>
    <n v="81"/>
    <n v="88"/>
    <n v="74"/>
    <s v="N"/>
    <x v="1"/>
    <x v="0"/>
    <x v="0"/>
    <x v="1"/>
    <n v="0"/>
    <n v="804"/>
    <n v="5605"/>
    <n v="1543"/>
    <n v="294"/>
    <n v="27"/>
    <n v="177"/>
    <n v="549"/>
    <n v="981"/>
    <n v="200"/>
    <n v="46"/>
    <n v="54"/>
    <n v="58"/>
    <n v="750"/>
    <n v="687"/>
    <n v="4.26"/>
    <n v="2"/>
    <n v="10"/>
    <n v="39"/>
    <n v="4357"/>
    <n v="1415"/>
    <n v="165"/>
    <n v="570"/>
    <n v="1134"/>
    <n v="101"/>
    <n v="124"/>
    <n v="0.98299999999999998"/>
    <x v="119"/>
    <s v="Shea Stadium"/>
    <n v="3853955"/>
    <n v="98"/>
    <n v="97"/>
    <s v="NYM"/>
    <s v="NYN"/>
    <s v="NYN"/>
  </r>
  <r>
    <x v="136"/>
    <x v="1"/>
    <x v="1"/>
    <x v="5"/>
    <s v="OAK"/>
    <s v="OAK"/>
    <x v="78"/>
    <s v="W"/>
    <n v="3"/>
    <n v="162"/>
    <n v="81"/>
    <n v="76"/>
    <n v="86"/>
    <s v="N"/>
    <x v="1"/>
    <x v="0"/>
    <x v="0"/>
    <x v="1"/>
    <n v="0"/>
    <n v="741"/>
    <n v="5577"/>
    <n v="1430"/>
    <n v="295"/>
    <n v="16"/>
    <n v="171"/>
    <n v="664"/>
    <n v="1119"/>
    <n v="52"/>
    <n v="20"/>
    <n v="49"/>
    <n v="56"/>
    <n v="758"/>
    <n v="689"/>
    <n v="4.28"/>
    <n v="4"/>
    <n v="9"/>
    <n v="36"/>
    <n v="4344"/>
    <n v="1468"/>
    <n v="138"/>
    <n v="530"/>
    <n v="1036"/>
    <n v="90"/>
    <n v="153"/>
    <n v="0.98499999999999999"/>
    <x v="123"/>
    <s v="McAfee Coliseum"/>
    <n v="1921844"/>
    <n v="94"/>
    <n v="94"/>
    <s v="OAK"/>
    <s v="OAK"/>
    <s v="OAK"/>
  </r>
  <r>
    <x v="136"/>
    <x v="1"/>
    <x v="1"/>
    <x v="1"/>
    <s v="PHI"/>
    <s v="PHI"/>
    <x v="44"/>
    <s v="E"/>
    <n v="1"/>
    <n v="162"/>
    <n v="81"/>
    <n v="89"/>
    <n v="73"/>
    <s v="Y"/>
    <x v="1"/>
    <x v="0"/>
    <x v="0"/>
    <x v="1"/>
    <n v="0"/>
    <n v="892"/>
    <n v="5688"/>
    <n v="1558"/>
    <n v="326"/>
    <n v="41"/>
    <n v="213"/>
    <n v="641"/>
    <n v="1205"/>
    <n v="138"/>
    <n v="19"/>
    <n v="90"/>
    <n v="52"/>
    <n v="821"/>
    <n v="767"/>
    <n v="4.7300000000000004"/>
    <n v="5"/>
    <n v="5"/>
    <n v="42"/>
    <n v="4375"/>
    <n v="1555"/>
    <n v="198"/>
    <n v="558"/>
    <n v="1050"/>
    <n v="89"/>
    <n v="162"/>
    <n v="0.98599999999999999"/>
    <x v="71"/>
    <s v="Citizens Bank Park"/>
    <n v="3108325"/>
    <n v="104"/>
    <n v="103"/>
    <s v="PHI"/>
    <s v="PHI"/>
    <s v="PHI"/>
  </r>
  <r>
    <x v="136"/>
    <x v="1"/>
    <x v="1"/>
    <x v="1"/>
    <s v="PIT"/>
    <s v="PIT"/>
    <x v="39"/>
    <s v="C"/>
    <n v="6"/>
    <n v="162"/>
    <n v="81"/>
    <n v="68"/>
    <n v="94"/>
    <s v="N"/>
    <x v="1"/>
    <x v="0"/>
    <x v="0"/>
    <x v="1"/>
    <n v="0"/>
    <n v="724"/>
    <n v="5569"/>
    <n v="1463"/>
    <n v="322"/>
    <n v="31"/>
    <n v="148"/>
    <n v="463"/>
    <n v="1135"/>
    <n v="68"/>
    <n v="30"/>
    <n v="71"/>
    <n v="51"/>
    <n v="846"/>
    <n v="793"/>
    <n v="4.93"/>
    <n v="4"/>
    <n v="5"/>
    <n v="32"/>
    <n v="4343"/>
    <n v="1627"/>
    <n v="174"/>
    <n v="518"/>
    <n v="997"/>
    <n v="83"/>
    <n v="190"/>
    <n v="0.98599999999999999"/>
    <x v="77"/>
    <s v="PNC Park"/>
    <n v="1749142"/>
    <n v="97"/>
    <n v="98"/>
    <s v="PIT"/>
    <s v="PIT"/>
    <s v="PIT"/>
  </r>
  <r>
    <x v="136"/>
    <x v="1"/>
    <x v="1"/>
    <x v="1"/>
    <s v="SDN"/>
    <s v="SDP"/>
    <x v="92"/>
    <s v="W"/>
    <n v="3"/>
    <n v="163"/>
    <n v="81"/>
    <n v="89"/>
    <n v="74"/>
    <s v="N"/>
    <x v="1"/>
    <x v="0"/>
    <x v="0"/>
    <x v="1"/>
    <n v="0"/>
    <n v="741"/>
    <n v="5612"/>
    <n v="1408"/>
    <n v="322"/>
    <n v="31"/>
    <n v="171"/>
    <n v="557"/>
    <n v="1229"/>
    <n v="55"/>
    <n v="24"/>
    <n v="49"/>
    <n v="44"/>
    <n v="666"/>
    <n v="611"/>
    <n v="3.7"/>
    <n v="1"/>
    <n v="20"/>
    <n v="45"/>
    <n v="4454"/>
    <n v="1406"/>
    <n v="119"/>
    <n v="474"/>
    <n v="1136"/>
    <n v="92"/>
    <n v="147"/>
    <n v="0.98499999999999999"/>
    <x v="126"/>
    <s v="Petco Park"/>
    <n v="2790074"/>
    <n v="90"/>
    <n v="90"/>
    <s v="SDP"/>
    <s v="SDN"/>
    <s v="SDN"/>
  </r>
  <r>
    <x v="136"/>
    <x v="1"/>
    <x v="1"/>
    <x v="5"/>
    <s v="SEA"/>
    <s v="SEA"/>
    <x v="93"/>
    <s v="W"/>
    <n v="2"/>
    <n v="162"/>
    <n v="82"/>
    <n v="88"/>
    <n v="74"/>
    <s v="N"/>
    <x v="1"/>
    <x v="0"/>
    <x v="0"/>
    <x v="1"/>
    <n v="0"/>
    <n v="794"/>
    <n v="5684"/>
    <n v="1629"/>
    <n v="284"/>
    <n v="22"/>
    <n v="153"/>
    <n v="389"/>
    <n v="861"/>
    <n v="81"/>
    <n v="30"/>
    <n v="62"/>
    <n v="40"/>
    <n v="813"/>
    <n v="754"/>
    <n v="4.7300000000000004"/>
    <n v="6"/>
    <n v="12"/>
    <n v="43"/>
    <n v="4303"/>
    <n v="1578"/>
    <n v="147"/>
    <n v="546"/>
    <n v="1020"/>
    <n v="90"/>
    <n v="167"/>
    <n v="0.98499999999999999"/>
    <x v="129"/>
    <s v="Safeco Field"/>
    <n v="2672223"/>
    <n v="96"/>
    <n v="97"/>
    <s v="SEA"/>
    <s v="SEA"/>
    <s v="SEA"/>
  </r>
  <r>
    <x v="136"/>
    <x v="1"/>
    <x v="1"/>
    <x v="1"/>
    <s v="SFN"/>
    <s v="SFG"/>
    <x v="42"/>
    <s v="W"/>
    <n v="5"/>
    <n v="162"/>
    <n v="81"/>
    <n v="71"/>
    <n v="91"/>
    <s v="N"/>
    <x v="1"/>
    <x v="0"/>
    <x v="0"/>
    <x v="1"/>
    <n v="0"/>
    <n v="683"/>
    <n v="5538"/>
    <n v="1407"/>
    <n v="267"/>
    <n v="37"/>
    <n v="131"/>
    <n v="532"/>
    <n v="907"/>
    <n v="119"/>
    <n v="33"/>
    <n v="39"/>
    <n v="36"/>
    <n v="720"/>
    <n v="677"/>
    <n v="4.1900000000000004"/>
    <n v="5"/>
    <n v="10"/>
    <n v="37"/>
    <n v="4361"/>
    <n v="1442"/>
    <n v="133"/>
    <n v="593"/>
    <n v="1057"/>
    <n v="88"/>
    <n v="148"/>
    <n v="0.98599999999999999"/>
    <x v="115"/>
    <s v="AT&amp;T Park"/>
    <n v="3223215"/>
    <n v="101"/>
    <n v="101"/>
    <s v="SFG"/>
    <s v="SFN"/>
    <s v="SFN"/>
  </r>
  <r>
    <x v="136"/>
    <x v="1"/>
    <x v="1"/>
    <x v="1"/>
    <s v="SLN"/>
    <s v="STL"/>
    <x v="40"/>
    <s v="C"/>
    <n v="3"/>
    <n v="162"/>
    <n v="81"/>
    <n v="78"/>
    <n v="84"/>
    <s v="N"/>
    <x v="1"/>
    <x v="0"/>
    <x v="0"/>
    <x v="1"/>
    <n v="0"/>
    <n v="725"/>
    <n v="5529"/>
    <n v="1513"/>
    <n v="279"/>
    <n v="13"/>
    <n v="141"/>
    <n v="506"/>
    <n v="909"/>
    <n v="56"/>
    <n v="33"/>
    <n v="54"/>
    <n v="54"/>
    <n v="829"/>
    <n v="741"/>
    <n v="4.6500000000000004"/>
    <n v="2"/>
    <n v="8"/>
    <n v="34"/>
    <n v="4307"/>
    <n v="1514"/>
    <n v="168"/>
    <n v="509"/>
    <n v="945"/>
    <n v="121"/>
    <n v="155"/>
    <n v="0.98"/>
    <x v="83"/>
    <s v="Busch Stadium III"/>
    <n v="3552180"/>
    <n v="99"/>
    <n v="99"/>
    <s v="STL"/>
    <s v="SLN"/>
    <s v="SLN"/>
  </r>
  <r>
    <x v="136"/>
    <x v="1"/>
    <x v="1"/>
    <x v="5"/>
    <s v="TBA"/>
    <s v="TBD"/>
    <x v="98"/>
    <s v="E"/>
    <n v="5"/>
    <n v="162"/>
    <n v="81"/>
    <n v="66"/>
    <n v="96"/>
    <s v="N"/>
    <x v="1"/>
    <x v="0"/>
    <x v="0"/>
    <x v="1"/>
    <n v="0"/>
    <n v="782"/>
    <n v="5593"/>
    <n v="1500"/>
    <n v="291"/>
    <n v="36"/>
    <n v="187"/>
    <n v="545"/>
    <n v="1324"/>
    <n v="131"/>
    <n v="48"/>
    <n v="53"/>
    <n v="52"/>
    <n v="944"/>
    <n v="879"/>
    <n v="5.53"/>
    <n v="2"/>
    <n v="2"/>
    <n v="28"/>
    <n v="4289"/>
    <n v="1649"/>
    <n v="199"/>
    <n v="568"/>
    <n v="1194"/>
    <n v="117"/>
    <n v="155"/>
    <n v="0.98"/>
    <x v="135"/>
    <s v="Tropicana Field"/>
    <n v="1387603"/>
    <n v="98"/>
    <n v="100"/>
    <s v="TBD"/>
    <s v="TBA"/>
    <s v="TBA"/>
  </r>
  <r>
    <x v="136"/>
    <x v="1"/>
    <x v="1"/>
    <x v="5"/>
    <s v="TEX"/>
    <s v="TEX"/>
    <x v="88"/>
    <s v="W"/>
    <n v="4"/>
    <n v="162"/>
    <n v="81"/>
    <n v="75"/>
    <n v="87"/>
    <s v="N"/>
    <x v="1"/>
    <x v="0"/>
    <x v="0"/>
    <x v="1"/>
    <n v="0"/>
    <n v="816"/>
    <n v="5555"/>
    <n v="1460"/>
    <n v="298"/>
    <n v="36"/>
    <n v="179"/>
    <n v="503"/>
    <n v="1224"/>
    <n v="88"/>
    <n v="25"/>
    <n v="56"/>
    <n v="42"/>
    <n v="844"/>
    <n v="755"/>
    <n v="4.75"/>
    <n v="0"/>
    <n v="6"/>
    <n v="42"/>
    <n v="4290"/>
    <n v="1525"/>
    <n v="155"/>
    <n v="668"/>
    <n v="976"/>
    <n v="124"/>
    <n v="179"/>
    <n v="0.98"/>
    <x v="128"/>
    <s v="Rangers Ballpark in Arlington"/>
    <n v="2353862"/>
    <n v="101"/>
    <n v="101"/>
    <s v="TEX"/>
    <s v="TEX"/>
    <s v="TEX"/>
  </r>
  <r>
    <x v="136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753"/>
    <n v="5536"/>
    <n v="1434"/>
    <n v="344"/>
    <n v="24"/>
    <n v="165"/>
    <n v="533"/>
    <n v="1044"/>
    <n v="57"/>
    <n v="22"/>
    <n v="47"/>
    <n v="48"/>
    <n v="699"/>
    <n v="644"/>
    <n v="4"/>
    <n v="11"/>
    <n v="9"/>
    <n v="44"/>
    <n v="4346"/>
    <n v="1383"/>
    <n v="157"/>
    <n v="479"/>
    <n v="1067"/>
    <n v="102"/>
    <n v="160"/>
    <n v="0.98399999999999999"/>
    <x v="130"/>
    <s v="Rogers Centre"/>
    <n v="2360644"/>
    <n v="100"/>
    <n v="99"/>
    <s v="TOR"/>
    <s v="TOR"/>
    <s v="TOR"/>
  </r>
  <r>
    <x v="136"/>
    <x v="1"/>
    <x v="1"/>
    <x v="1"/>
    <s v="WAS"/>
    <s v="WSN"/>
    <x v="13"/>
    <s v="E"/>
    <n v="4"/>
    <n v="162"/>
    <n v="81"/>
    <n v="73"/>
    <n v="89"/>
    <s v="N"/>
    <x v="1"/>
    <x v="0"/>
    <x v="0"/>
    <x v="1"/>
    <n v="0"/>
    <n v="673"/>
    <n v="5520"/>
    <n v="1415"/>
    <n v="309"/>
    <n v="31"/>
    <n v="123"/>
    <n v="524"/>
    <n v="1128"/>
    <n v="69"/>
    <n v="23"/>
    <n v="53"/>
    <n v="41"/>
    <n v="783"/>
    <n v="736"/>
    <n v="4.58"/>
    <n v="0"/>
    <n v="6"/>
    <n v="46"/>
    <n v="4340"/>
    <n v="1502"/>
    <n v="187"/>
    <n v="580"/>
    <n v="931"/>
    <n v="109"/>
    <n v="153"/>
    <n v="0.98199999999999998"/>
    <x v="13"/>
    <s v="R.F.K. Stadium"/>
    <n v="1943812"/>
    <n v="94"/>
    <n v="95"/>
    <s v="WSN"/>
    <s v="MON"/>
    <s v="WAS"/>
  </r>
  <r>
    <x v="137"/>
    <x v="1"/>
    <x v="1"/>
    <x v="1"/>
    <s v="ARI"/>
    <s v="ARI"/>
    <x v="97"/>
    <s v="W"/>
    <n v="2"/>
    <n v="162"/>
    <n v="81"/>
    <n v="82"/>
    <n v="80"/>
    <s v="N"/>
    <x v="1"/>
    <x v="0"/>
    <x v="0"/>
    <x v="1"/>
    <n v="0"/>
    <n v="720"/>
    <n v="5409"/>
    <n v="1355"/>
    <n v="318"/>
    <n v="47"/>
    <n v="159"/>
    <n v="587"/>
    <n v="1287"/>
    <n v="58"/>
    <n v="23"/>
    <n v="49"/>
    <n v="43"/>
    <n v="706"/>
    <n v="635"/>
    <n v="3.98"/>
    <n v="6"/>
    <n v="9"/>
    <n v="39"/>
    <n v="4304"/>
    <n v="1403"/>
    <n v="147"/>
    <n v="451"/>
    <n v="1229"/>
    <n v="113"/>
    <n v="137"/>
    <n v="0.98099999999999998"/>
    <x v="134"/>
    <s v="Chase Field"/>
    <n v="2509924"/>
    <n v="108"/>
    <n v="108"/>
    <s v="ARI"/>
    <s v="ARI"/>
    <s v="ARI"/>
  </r>
  <r>
    <x v="137"/>
    <x v="1"/>
    <x v="1"/>
    <x v="1"/>
    <s v="ATL"/>
    <s v="ATL"/>
    <x v="24"/>
    <s v="E"/>
    <n v="4"/>
    <n v="162"/>
    <n v="81"/>
    <n v="72"/>
    <n v="90"/>
    <s v="N"/>
    <x v="1"/>
    <x v="0"/>
    <x v="0"/>
    <x v="1"/>
    <n v="0"/>
    <n v="753"/>
    <n v="5604"/>
    <n v="1514"/>
    <n v="316"/>
    <n v="33"/>
    <n v="130"/>
    <n v="618"/>
    <n v="1023"/>
    <n v="58"/>
    <n v="27"/>
    <n v="42"/>
    <n v="34"/>
    <n v="778"/>
    <n v="714"/>
    <n v="4.46"/>
    <n v="2"/>
    <n v="7"/>
    <n v="26"/>
    <n v="4322"/>
    <n v="1439"/>
    <n v="156"/>
    <n v="586"/>
    <n v="1076"/>
    <n v="107"/>
    <n v="149"/>
    <n v="0.98299999999999998"/>
    <x v="122"/>
    <s v="Turner Field"/>
    <n v="2532834"/>
    <n v="98"/>
    <n v="98"/>
    <s v="ATL"/>
    <s v="ATL"/>
    <s v="ATL"/>
  </r>
  <r>
    <x v="137"/>
    <x v="1"/>
    <x v="1"/>
    <x v="5"/>
    <s v="BAL"/>
    <s v="BAL"/>
    <x v="37"/>
    <s v="E"/>
    <n v="5"/>
    <n v="161"/>
    <n v="81"/>
    <n v="68"/>
    <n v="93"/>
    <s v="N"/>
    <x v="1"/>
    <x v="0"/>
    <x v="0"/>
    <x v="1"/>
    <n v="0"/>
    <n v="782"/>
    <n v="5559"/>
    <n v="1486"/>
    <n v="322"/>
    <n v="30"/>
    <n v="172"/>
    <n v="533"/>
    <n v="990"/>
    <n v="81"/>
    <n v="37"/>
    <n v="42"/>
    <n v="48"/>
    <n v="869"/>
    <n v="810"/>
    <n v="5.13"/>
    <n v="4"/>
    <n v="4"/>
    <n v="35"/>
    <n v="4266"/>
    <n v="1538"/>
    <n v="184"/>
    <n v="687"/>
    <n v="922"/>
    <n v="100"/>
    <n v="163"/>
    <n v="0.98299999999999998"/>
    <x v="36"/>
    <s v="Oriole Park at Camden Yards"/>
    <n v="1950075"/>
    <n v="101"/>
    <n v="102"/>
    <s v="BAL"/>
    <s v="BAL"/>
    <s v="BAL"/>
  </r>
  <r>
    <x v="137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845"/>
    <n v="5596"/>
    <n v="1565"/>
    <n v="353"/>
    <n v="33"/>
    <n v="173"/>
    <n v="646"/>
    <n v="1068"/>
    <n v="120"/>
    <n v="35"/>
    <n v="70"/>
    <n v="62"/>
    <n v="694"/>
    <n v="645"/>
    <n v="4.01"/>
    <n v="5"/>
    <n v="16"/>
    <n v="47"/>
    <n v="4339"/>
    <n v="1369"/>
    <n v="147"/>
    <n v="548"/>
    <n v="1185"/>
    <n v="85"/>
    <n v="149"/>
    <n v="0.98599999999999999"/>
    <x v="92"/>
    <s v="Fenway Park II"/>
    <n v="3048250"/>
    <n v="108"/>
    <n v="106"/>
    <s v="BOS"/>
    <s v="BOS"/>
    <s v="BOS"/>
  </r>
  <r>
    <x v="137"/>
    <x v="1"/>
    <x v="1"/>
    <x v="5"/>
    <s v="CHA"/>
    <s v="CHW"/>
    <x v="75"/>
    <s v="C"/>
    <n v="1"/>
    <n v="163"/>
    <n v="82"/>
    <n v="89"/>
    <n v="74"/>
    <s v="Y"/>
    <x v="1"/>
    <x v="0"/>
    <x v="0"/>
    <x v="1"/>
    <n v="0"/>
    <n v="811"/>
    <n v="5553"/>
    <n v="1458"/>
    <n v="296"/>
    <n v="13"/>
    <n v="235"/>
    <n v="540"/>
    <n v="1016"/>
    <n v="67"/>
    <n v="34"/>
    <n v="63"/>
    <n v="47"/>
    <n v="729"/>
    <n v="658"/>
    <n v="4.0599999999999996"/>
    <n v="4"/>
    <n v="10"/>
    <n v="34"/>
    <n v="4373"/>
    <n v="1471"/>
    <n v="156"/>
    <n v="460"/>
    <n v="1147"/>
    <n v="108"/>
    <n v="155"/>
    <n v="0.98299999999999998"/>
    <x v="85"/>
    <s v="U.S. Cellular Field"/>
    <n v="2500648"/>
    <n v="105"/>
    <n v="105"/>
    <s v="CHW"/>
    <s v="CHA"/>
    <s v="CHA"/>
  </r>
  <r>
    <x v="137"/>
    <x v="1"/>
    <x v="1"/>
    <x v="1"/>
    <s v="CHN"/>
    <s v="CHC"/>
    <x v="25"/>
    <s v="C"/>
    <n v="1"/>
    <n v="161"/>
    <n v="81"/>
    <n v="97"/>
    <n v="64"/>
    <s v="Y"/>
    <x v="1"/>
    <x v="0"/>
    <x v="0"/>
    <x v="1"/>
    <n v="0"/>
    <n v="855"/>
    <n v="5588"/>
    <n v="1552"/>
    <n v="329"/>
    <n v="21"/>
    <n v="184"/>
    <n v="636"/>
    <n v="1186"/>
    <n v="87"/>
    <n v="34"/>
    <n v="50"/>
    <n v="45"/>
    <n v="671"/>
    <n v="624"/>
    <n v="3.87"/>
    <n v="2"/>
    <n v="8"/>
    <n v="44"/>
    <n v="4352"/>
    <n v="1329"/>
    <n v="160"/>
    <n v="548"/>
    <n v="1264"/>
    <n v="99"/>
    <n v="118"/>
    <n v="0.98299999999999998"/>
    <x v="88"/>
    <s v="Wrigley Field"/>
    <n v="3300200"/>
    <n v="108"/>
    <n v="107"/>
    <s v="CHC"/>
    <s v="CHN"/>
    <s v="CHN"/>
  </r>
  <r>
    <x v="137"/>
    <x v="1"/>
    <x v="1"/>
    <x v="1"/>
    <s v="CIN"/>
    <s v="CIN"/>
    <x v="26"/>
    <s v="C"/>
    <n v="5"/>
    <n v="162"/>
    <n v="81"/>
    <n v="74"/>
    <n v="88"/>
    <s v="N"/>
    <x v="1"/>
    <x v="0"/>
    <x v="0"/>
    <x v="1"/>
    <n v="0"/>
    <n v="704"/>
    <n v="5465"/>
    <n v="1351"/>
    <n v="269"/>
    <n v="24"/>
    <n v="187"/>
    <n v="560"/>
    <n v="1125"/>
    <n v="85"/>
    <n v="47"/>
    <n v="50"/>
    <n v="41"/>
    <n v="800"/>
    <n v="729"/>
    <n v="4.55"/>
    <n v="2"/>
    <n v="6"/>
    <n v="34"/>
    <n v="4327"/>
    <n v="1542"/>
    <n v="201"/>
    <n v="557"/>
    <n v="1227"/>
    <n v="114"/>
    <n v="156"/>
    <n v="0.98099999999999998"/>
    <x v="25"/>
    <s v="Great American Ball Park"/>
    <n v="2058632"/>
    <n v="102"/>
    <n v="103"/>
    <s v="CIN"/>
    <s v="CIN"/>
    <s v="CIN"/>
  </r>
  <r>
    <x v="137"/>
    <x v="1"/>
    <x v="1"/>
    <x v="5"/>
    <s v="CLE"/>
    <s v="CLE"/>
    <x v="76"/>
    <s v="C"/>
    <n v="3"/>
    <n v="162"/>
    <n v="81"/>
    <n v="81"/>
    <n v="81"/>
    <s v="N"/>
    <x v="1"/>
    <x v="0"/>
    <x v="0"/>
    <x v="1"/>
    <n v="0"/>
    <n v="805"/>
    <n v="5543"/>
    <n v="1455"/>
    <n v="339"/>
    <n v="22"/>
    <n v="171"/>
    <n v="560"/>
    <n v="1213"/>
    <n v="77"/>
    <n v="29"/>
    <n v="103"/>
    <n v="49"/>
    <n v="761"/>
    <n v="711"/>
    <n v="4.45"/>
    <n v="10"/>
    <n v="13"/>
    <n v="31"/>
    <n v="4311"/>
    <n v="1530"/>
    <n v="170"/>
    <n v="444"/>
    <n v="986"/>
    <n v="94"/>
    <n v="182"/>
    <n v="0.98499999999999999"/>
    <x v="107"/>
    <s v="Jacobs Field"/>
    <n v="2169760"/>
    <n v="98"/>
    <n v="98"/>
    <s v="CLE"/>
    <s v="CLE"/>
    <s v="CLE"/>
  </r>
  <r>
    <x v="137"/>
    <x v="1"/>
    <x v="1"/>
    <x v="1"/>
    <s v="COL"/>
    <s v="COL"/>
    <x v="95"/>
    <s v="W"/>
    <n v="3"/>
    <n v="162"/>
    <n v="81"/>
    <n v="74"/>
    <n v="88"/>
    <s v="N"/>
    <x v="1"/>
    <x v="0"/>
    <x v="0"/>
    <x v="1"/>
    <n v="0"/>
    <n v="747"/>
    <n v="5557"/>
    <n v="1462"/>
    <n v="310"/>
    <n v="28"/>
    <n v="160"/>
    <n v="570"/>
    <n v="1209"/>
    <n v="141"/>
    <n v="37"/>
    <n v="57"/>
    <n v="38"/>
    <n v="822"/>
    <n v="766"/>
    <n v="4.7699999999999996"/>
    <n v="3"/>
    <n v="8"/>
    <n v="36"/>
    <n v="4338"/>
    <n v="1547"/>
    <n v="148"/>
    <n v="562"/>
    <n v="1041"/>
    <n v="96"/>
    <n v="176"/>
    <n v="0.98499999999999999"/>
    <x v="131"/>
    <s v="Coors Field"/>
    <n v="2650218"/>
    <n v="109"/>
    <n v="109"/>
    <s v="COL"/>
    <s v="COL"/>
    <s v="COL"/>
  </r>
  <r>
    <x v="137"/>
    <x v="1"/>
    <x v="1"/>
    <x v="5"/>
    <s v="DET"/>
    <s v="DET"/>
    <x v="77"/>
    <s v="C"/>
    <n v="5"/>
    <n v="162"/>
    <n v="81"/>
    <n v="74"/>
    <n v="88"/>
    <s v="N"/>
    <x v="1"/>
    <x v="0"/>
    <x v="0"/>
    <x v="1"/>
    <n v="0"/>
    <n v="821"/>
    <n v="5641"/>
    <n v="1529"/>
    <n v="293"/>
    <n v="41"/>
    <n v="200"/>
    <n v="572"/>
    <n v="1076"/>
    <n v="63"/>
    <n v="31"/>
    <n v="44"/>
    <n v="44"/>
    <n v="857"/>
    <n v="786"/>
    <n v="4.9000000000000004"/>
    <n v="1"/>
    <n v="2"/>
    <n v="34"/>
    <n v="4335"/>
    <n v="1541"/>
    <n v="172"/>
    <n v="644"/>
    <n v="991"/>
    <n v="113"/>
    <n v="172"/>
    <n v="0.98099999999999998"/>
    <x v="86"/>
    <s v="Comerica Park"/>
    <n v="3202645"/>
    <n v="103"/>
    <n v="103"/>
    <s v="DET"/>
    <s v="DET"/>
    <s v="DET"/>
  </r>
  <r>
    <x v="137"/>
    <x v="1"/>
    <x v="1"/>
    <x v="1"/>
    <s v="FLO"/>
    <s v="FLA"/>
    <x v="96"/>
    <s v="E"/>
    <n v="3"/>
    <n v="161"/>
    <n v="81"/>
    <n v="84"/>
    <n v="77"/>
    <s v="N"/>
    <x v="1"/>
    <x v="0"/>
    <x v="0"/>
    <x v="1"/>
    <n v="0"/>
    <n v="770"/>
    <n v="5499"/>
    <n v="1397"/>
    <n v="302"/>
    <n v="28"/>
    <n v="208"/>
    <n v="543"/>
    <n v="1371"/>
    <n v="76"/>
    <n v="28"/>
    <n v="69"/>
    <n v="46"/>
    <n v="767"/>
    <n v="707"/>
    <n v="4.43"/>
    <n v="2"/>
    <n v="8"/>
    <n v="36"/>
    <n v="4306"/>
    <n v="1421"/>
    <n v="161"/>
    <n v="586"/>
    <n v="1127"/>
    <n v="117"/>
    <n v="122"/>
    <n v="0.98"/>
    <x v="132"/>
    <s v="Dolphin Stadium"/>
    <n v="1335076"/>
    <n v="101"/>
    <n v="101"/>
    <s v="FLA"/>
    <s v="FLO"/>
    <s v="FLO"/>
  </r>
  <r>
    <x v="137"/>
    <x v="1"/>
    <x v="1"/>
    <x v="1"/>
    <s v="HOU"/>
    <s v="HOU"/>
    <x v="89"/>
    <s v="C"/>
    <n v="3"/>
    <n v="161"/>
    <n v="80"/>
    <n v="86"/>
    <n v="75"/>
    <s v="N"/>
    <x v="1"/>
    <x v="0"/>
    <x v="0"/>
    <x v="1"/>
    <n v="0"/>
    <n v="712"/>
    <n v="5451"/>
    <n v="1432"/>
    <n v="284"/>
    <n v="22"/>
    <n v="167"/>
    <n v="449"/>
    <n v="1051"/>
    <n v="114"/>
    <n v="52"/>
    <n v="52"/>
    <n v="41"/>
    <n v="743"/>
    <n v="691"/>
    <n v="4.3600000000000003"/>
    <n v="4"/>
    <n v="13"/>
    <n v="48"/>
    <n v="4276"/>
    <n v="1453"/>
    <n v="197"/>
    <n v="492"/>
    <n v="1095"/>
    <n v="67"/>
    <n v="142"/>
    <n v="0.98899999999999999"/>
    <x v="121"/>
    <s v="Minute Maid Park"/>
    <n v="2779487"/>
    <n v="98"/>
    <n v="98"/>
    <s v="HOU"/>
    <s v="HOU"/>
    <s v="HOU"/>
  </r>
  <r>
    <x v="137"/>
    <x v="1"/>
    <x v="1"/>
    <x v="5"/>
    <s v="KCA"/>
    <s v="KCR"/>
    <x v="91"/>
    <s v="C"/>
    <n v="4"/>
    <n v="162"/>
    <n v="81"/>
    <n v="75"/>
    <n v="87"/>
    <s v="N"/>
    <x v="1"/>
    <x v="0"/>
    <x v="0"/>
    <x v="1"/>
    <n v="0"/>
    <n v="691"/>
    <n v="5608"/>
    <n v="1507"/>
    <n v="303"/>
    <n v="28"/>
    <n v="120"/>
    <n v="392"/>
    <n v="1005"/>
    <n v="79"/>
    <n v="38"/>
    <n v="50"/>
    <n v="36"/>
    <n v="781"/>
    <n v="720"/>
    <n v="4.4800000000000004"/>
    <n v="2"/>
    <n v="8"/>
    <n v="44"/>
    <n v="4337"/>
    <n v="1473"/>
    <n v="159"/>
    <n v="515"/>
    <n v="1085"/>
    <n v="96"/>
    <n v="159"/>
    <n v="0.98399999999999999"/>
    <x v="124"/>
    <s v="Kauffman Stadium"/>
    <n v="1578922"/>
    <n v="98"/>
    <n v="100"/>
    <s v="KCR"/>
    <s v="KCA"/>
    <s v="KCA"/>
  </r>
  <r>
    <x v="137"/>
    <x v="1"/>
    <x v="1"/>
    <x v="5"/>
    <s v="LAA"/>
    <s v="ANA"/>
    <x v="87"/>
    <s v="W"/>
    <n v="1"/>
    <n v="162"/>
    <n v="81"/>
    <n v="100"/>
    <n v="62"/>
    <s v="Y"/>
    <x v="1"/>
    <x v="0"/>
    <x v="0"/>
    <x v="1"/>
    <n v="0"/>
    <n v="765"/>
    <n v="5540"/>
    <n v="1486"/>
    <n v="274"/>
    <n v="25"/>
    <n v="159"/>
    <n v="481"/>
    <n v="987"/>
    <n v="129"/>
    <n v="48"/>
    <n v="52"/>
    <n v="50"/>
    <n v="697"/>
    <n v="644"/>
    <n v="3.99"/>
    <n v="7"/>
    <n v="10"/>
    <n v="66"/>
    <n v="4354"/>
    <n v="1455"/>
    <n v="160"/>
    <n v="457"/>
    <n v="1106"/>
    <n v="91"/>
    <n v="159"/>
    <n v="0.98499999999999999"/>
    <x v="136"/>
    <s v="Angel Stadium"/>
    <n v="3336747"/>
    <n v="103"/>
    <n v="102"/>
    <s v="LAA"/>
    <s v="ANA"/>
    <s v="ANA"/>
  </r>
  <r>
    <x v="137"/>
    <x v="1"/>
    <x v="1"/>
    <x v="1"/>
    <s v="LAN"/>
    <s v="LAD"/>
    <x v="47"/>
    <s v="W"/>
    <n v="1"/>
    <n v="162"/>
    <n v="81"/>
    <n v="84"/>
    <n v="78"/>
    <s v="Y"/>
    <x v="1"/>
    <x v="0"/>
    <x v="0"/>
    <x v="1"/>
    <n v="0"/>
    <n v="700"/>
    <n v="5506"/>
    <n v="1455"/>
    <n v="271"/>
    <n v="29"/>
    <n v="137"/>
    <n v="543"/>
    <n v="1032"/>
    <n v="126"/>
    <n v="43"/>
    <n v="43"/>
    <n v="38"/>
    <n v="648"/>
    <n v="591"/>
    <n v="3.68"/>
    <n v="5"/>
    <n v="11"/>
    <n v="35"/>
    <n v="4342"/>
    <n v="1381"/>
    <n v="123"/>
    <n v="480"/>
    <n v="1205"/>
    <n v="101"/>
    <n v="138"/>
    <n v="0.98399999999999999"/>
    <x v="114"/>
    <s v="Dodger Stadium"/>
    <n v="3730553"/>
    <n v="98"/>
    <n v="97"/>
    <s v="LAD"/>
    <s v="LAN"/>
    <s v="LAN"/>
  </r>
  <r>
    <x v="137"/>
    <x v="1"/>
    <x v="1"/>
    <x v="1"/>
    <s v="MIL"/>
    <s v="MIL"/>
    <x v="53"/>
    <s v="C"/>
    <n v="2"/>
    <n v="162"/>
    <n v="81"/>
    <n v="90"/>
    <n v="72"/>
    <s v="N"/>
    <x v="2"/>
    <x v="0"/>
    <x v="0"/>
    <x v="1"/>
    <n v="0"/>
    <n v="750"/>
    <n v="5535"/>
    <n v="1398"/>
    <n v="324"/>
    <n v="35"/>
    <n v="198"/>
    <n v="550"/>
    <n v="1203"/>
    <n v="108"/>
    <n v="38"/>
    <n v="69"/>
    <n v="43"/>
    <n v="689"/>
    <n v="623"/>
    <n v="3.85"/>
    <n v="12"/>
    <n v="10"/>
    <n v="45"/>
    <n v="4367"/>
    <n v="1415"/>
    <n v="175"/>
    <n v="528"/>
    <n v="1110"/>
    <n v="101"/>
    <n v="160"/>
    <n v="0.98399999999999999"/>
    <x v="53"/>
    <s v="Miller Park"/>
    <n v="3068458"/>
    <n v="98"/>
    <n v="98"/>
    <s v="MIL"/>
    <s v="ML4"/>
    <s v="MIL"/>
  </r>
  <r>
    <x v="137"/>
    <x v="1"/>
    <x v="1"/>
    <x v="5"/>
    <s v="MIN"/>
    <s v="MIN"/>
    <x v="79"/>
    <s v="C"/>
    <n v="2"/>
    <n v="163"/>
    <n v="81"/>
    <n v="88"/>
    <n v="75"/>
    <s v="N"/>
    <x v="1"/>
    <x v="0"/>
    <x v="0"/>
    <x v="1"/>
    <n v="0"/>
    <n v="829"/>
    <n v="5641"/>
    <n v="1572"/>
    <n v="298"/>
    <n v="49"/>
    <n v="111"/>
    <n v="529"/>
    <n v="979"/>
    <n v="102"/>
    <n v="42"/>
    <n v="36"/>
    <n v="72"/>
    <n v="745"/>
    <n v="675"/>
    <n v="4.16"/>
    <n v="5"/>
    <n v="10"/>
    <n v="42"/>
    <n v="4377"/>
    <n v="1568"/>
    <n v="183"/>
    <n v="406"/>
    <n v="995"/>
    <n v="108"/>
    <n v="168"/>
    <n v="0.98199999999999998"/>
    <x v="117"/>
    <s v="Hubert H Humphrey Metrodome"/>
    <n v="2302431"/>
    <n v="96"/>
    <n v="96"/>
    <s v="MIN"/>
    <s v="MIN"/>
    <s v="MIN"/>
  </r>
  <r>
    <x v="137"/>
    <x v="1"/>
    <x v="1"/>
    <x v="5"/>
    <s v="NYA"/>
    <s v="NYY"/>
    <x v="73"/>
    <s v="E"/>
    <n v="3"/>
    <n v="162"/>
    <n v="81"/>
    <n v="89"/>
    <n v="73"/>
    <s v="N"/>
    <x v="1"/>
    <x v="0"/>
    <x v="0"/>
    <x v="1"/>
    <n v="0"/>
    <n v="789"/>
    <n v="5572"/>
    <n v="1512"/>
    <n v="289"/>
    <n v="20"/>
    <n v="180"/>
    <n v="535"/>
    <n v="1015"/>
    <n v="118"/>
    <n v="39"/>
    <n v="80"/>
    <n v="39"/>
    <n v="727"/>
    <n v="685"/>
    <n v="4.28"/>
    <n v="1"/>
    <n v="11"/>
    <n v="42"/>
    <n v="4325"/>
    <n v="1478"/>
    <n v="143"/>
    <n v="489"/>
    <n v="1141"/>
    <n v="83"/>
    <n v="141"/>
    <n v="0.98599999999999999"/>
    <x v="96"/>
    <s v="Yankee Stadium II"/>
    <n v="4298655"/>
    <n v="103"/>
    <n v="102"/>
    <s v="NYY"/>
    <s v="NYA"/>
    <s v="NYA"/>
  </r>
  <r>
    <x v="137"/>
    <x v="1"/>
    <x v="1"/>
    <x v="1"/>
    <s v="NYN"/>
    <s v="NYM"/>
    <x v="90"/>
    <s v="E"/>
    <n v="2"/>
    <n v="162"/>
    <n v="81"/>
    <n v="89"/>
    <n v="73"/>
    <s v="N"/>
    <x v="1"/>
    <x v="0"/>
    <x v="0"/>
    <x v="1"/>
    <n v="0"/>
    <n v="799"/>
    <n v="5606"/>
    <n v="1491"/>
    <n v="274"/>
    <n v="38"/>
    <n v="172"/>
    <n v="619"/>
    <n v="1024"/>
    <n v="138"/>
    <n v="36"/>
    <n v="39"/>
    <n v="49"/>
    <n v="715"/>
    <n v="662"/>
    <n v="4.07"/>
    <n v="5"/>
    <n v="12"/>
    <n v="43"/>
    <n v="4393"/>
    <n v="1415"/>
    <n v="163"/>
    <n v="590"/>
    <n v="1181"/>
    <n v="83"/>
    <n v="126"/>
    <n v="0.98599999999999999"/>
    <x v="119"/>
    <s v="Shea Stadium"/>
    <n v="4042045"/>
    <n v="99"/>
    <n v="98"/>
    <s v="NYM"/>
    <s v="NYN"/>
    <s v="NYN"/>
  </r>
  <r>
    <x v="137"/>
    <x v="1"/>
    <x v="1"/>
    <x v="5"/>
    <s v="OAK"/>
    <s v="OAK"/>
    <x v="78"/>
    <s v="W"/>
    <n v="3"/>
    <n v="161"/>
    <n v="81"/>
    <n v="75"/>
    <n v="86"/>
    <s v="N"/>
    <x v="1"/>
    <x v="0"/>
    <x v="0"/>
    <x v="1"/>
    <n v="0"/>
    <n v="646"/>
    <n v="5451"/>
    <n v="1318"/>
    <n v="270"/>
    <n v="23"/>
    <n v="125"/>
    <n v="574"/>
    <n v="1226"/>
    <n v="88"/>
    <n v="21"/>
    <n v="48"/>
    <n v="35"/>
    <n v="690"/>
    <n v="640"/>
    <n v="4.01"/>
    <n v="4"/>
    <n v="7"/>
    <n v="33"/>
    <n v="4305"/>
    <n v="1364"/>
    <n v="135"/>
    <n v="576"/>
    <n v="1061"/>
    <n v="98"/>
    <n v="169"/>
    <n v="0.98399999999999999"/>
    <x v="123"/>
    <s v="McAfee Coliseum"/>
    <n v="1665256"/>
    <n v="95"/>
    <n v="95"/>
    <s v="OAK"/>
    <s v="OAK"/>
    <s v="OAK"/>
  </r>
  <r>
    <x v="137"/>
    <x v="1"/>
    <x v="1"/>
    <x v="1"/>
    <s v="PHI"/>
    <s v="PHI"/>
    <x v="44"/>
    <s v="E"/>
    <n v="1"/>
    <n v="162"/>
    <n v="81"/>
    <n v="92"/>
    <n v="70"/>
    <s v="Y"/>
    <x v="1"/>
    <x v="1"/>
    <x v="1"/>
    <x v="2"/>
    <n v="1"/>
    <n v="799"/>
    <n v="5509"/>
    <n v="1407"/>
    <n v="291"/>
    <n v="36"/>
    <n v="214"/>
    <n v="586"/>
    <n v="1117"/>
    <n v="136"/>
    <n v="25"/>
    <n v="67"/>
    <n v="40"/>
    <n v="680"/>
    <n v="625"/>
    <n v="3.88"/>
    <n v="4"/>
    <n v="11"/>
    <n v="47"/>
    <n v="4349"/>
    <n v="1444"/>
    <n v="160"/>
    <n v="533"/>
    <n v="1081"/>
    <n v="90"/>
    <n v="142"/>
    <n v="0.98499999999999999"/>
    <x v="71"/>
    <s v="Citizens Bank Park"/>
    <n v="3422583"/>
    <n v="103"/>
    <n v="102"/>
    <s v="PHI"/>
    <s v="PHI"/>
    <s v="PHI"/>
  </r>
  <r>
    <x v="137"/>
    <x v="1"/>
    <x v="1"/>
    <x v="1"/>
    <s v="PIT"/>
    <s v="PIT"/>
    <x v="39"/>
    <s v="C"/>
    <n v="6"/>
    <n v="162"/>
    <n v="81"/>
    <n v="67"/>
    <n v="95"/>
    <s v="N"/>
    <x v="1"/>
    <x v="0"/>
    <x v="0"/>
    <x v="1"/>
    <n v="0"/>
    <n v="735"/>
    <n v="5628"/>
    <n v="1454"/>
    <n v="314"/>
    <n v="21"/>
    <n v="153"/>
    <n v="474"/>
    <n v="1039"/>
    <n v="57"/>
    <n v="19"/>
    <n v="59"/>
    <n v="51"/>
    <n v="884"/>
    <n v="822"/>
    <n v="5.08"/>
    <n v="3"/>
    <n v="7"/>
    <n v="34"/>
    <n v="4365"/>
    <n v="1631"/>
    <n v="176"/>
    <n v="657"/>
    <n v="963"/>
    <n v="107"/>
    <n v="179"/>
    <n v="0.98299999999999998"/>
    <x v="77"/>
    <s v="PNC Park"/>
    <n v="1609076"/>
    <n v="96"/>
    <n v="98"/>
    <s v="PIT"/>
    <s v="PIT"/>
    <s v="PIT"/>
  </r>
  <r>
    <x v="137"/>
    <x v="1"/>
    <x v="1"/>
    <x v="1"/>
    <s v="SDN"/>
    <s v="SDP"/>
    <x v="92"/>
    <s v="W"/>
    <n v="5"/>
    <n v="162"/>
    <n v="81"/>
    <n v="63"/>
    <n v="99"/>
    <s v="N"/>
    <x v="1"/>
    <x v="0"/>
    <x v="0"/>
    <x v="1"/>
    <n v="0"/>
    <n v="637"/>
    <n v="5568"/>
    <n v="1390"/>
    <n v="264"/>
    <n v="27"/>
    <n v="154"/>
    <n v="518"/>
    <n v="1259"/>
    <n v="36"/>
    <n v="17"/>
    <n v="53"/>
    <n v="46"/>
    <n v="764"/>
    <n v="714"/>
    <n v="4.41"/>
    <n v="3"/>
    <n v="6"/>
    <n v="30"/>
    <n v="4375"/>
    <n v="1466"/>
    <n v="165"/>
    <n v="561"/>
    <n v="1100"/>
    <n v="85"/>
    <n v="149"/>
    <n v="0.98599999999999999"/>
    <x v="126"/>
    <s v="Petco Park"/>
    <n v="2427535"/>
    <n v="88"/>
    <n v="88"/>
    <s v="SDP"/>
    <s v="SDN"/>
    <s v="SDN"/>
  </r>
  <r>
    <x v="137"/>
    <x v="1"/>
    <x v="1"/>
    <x v="5"/>
    <s v="SEA"/>
    <s v="SEA"/>
    <x v="93"/>
    <s v="W"/>
    <n v="4"/>
    <n v="162"/>
    <n v="81"/>
    <n v="61"/>
    <n v="101"/>
    <s v="N"/>
    <x v="1"/>
    <x v="0"/>
    <x v="0"/>
    <x v="1"/>
    <n v="0"/>
    <n v="671"/>
    <n v="5643"/>
    <n v="1498"/>
    <n v="285"/>
    <n v="20"/>
    <n v="124"/>
    <n v="417"/>
    <n v="890"/>
    <n v="90"/>
    <n v="32"/>
    <n v="38"/>
    <n v="42"/>
    <n v="811"/>
    <n v="754"/>
    <n v="4.7300000000000004"/>
    <n v="4"/>
    <n v="4"/>
    <n v="36"/>
    <n v="4306"/>
    <n v="1544"/>
    <n v="161"/>
    <n v="626"/>
    <n v="1016"/>
    <n v="99"/>
    <n v="160"/>
    <n v="0.98399999999999999"/>
    <x v="129"/>
    <s v="Safeco Field"/>
    <n v="2329702"/>
    <n v="97"/>
    <n v="97"/>
    <s v="SEA"/>
    <s v="SEA"/>
    <s v="SEA"/>
  </r>
  <r>
    <x v="137"/>
    <x v="1"/>
    <x v="1"/>
    <x v="1"/>
    <s v="SFN"/>
    <s v="SFG"/>
    <x v="42"/>
    <s v="W"/>
    <n v="4"/>
    <n v="162"/>
    <n v="81"/>
    <n v="72"/>
    <n v="90"/>
    <s v="N"/>
    <x v="1"/>
    <x v="0"/>
    <x v="0"/>
    <x v="1"/>
    <n v="0"/>
    <n v="640"/>
    <n v="5543"/>
    <n v="1452"/>
    <n v="311"/>
    <n v="37"/>
    <n v="94"/>
    <n v="452"/>
    <n v="1044"/>
    <n v="108"/>
    <n v="46"/>
    <n v="48"/>
    <n v="44"/>
    <n v="759"/>
    <n v="701"/>
    <n v="4.38"/>
    <n v="4"/>
    <n v="12"/>
    <n v="41"/>
    <n v="4326"/>
    <n v="1416"/>
    <n v="147"/>
    <n v="652"/>
    <n v="1240"/>
    <n v="96"/>
    <n v="129"/>
    <n v="0.98299999999999998"/>
    <x v="115"/>
    <s v="AT&amp;T Park"/>
    <n v="2863837"/>
    <n v="102"/>
    <n v="103"/>
    <s v="SFG"/>
    <s v="SFN"/>
    <s v="SFN"/>
  </r>
  <r>
    <x v="137"/>
    <x v="1"/>
    <x v="1"/>
    <x v="1"/>
    <s v="SLN"/>
    <s v="STL"/>
    <x v="40"/>
    <s v="C"/>
    <n v="4"/>
    <n v="162"/>
    <n v="81"/>
    <n v="86"/>
    <n v="76"/>
    <s v="N"/>
    <x v="1"/>
    <x v="0"/>
    <x v="0"/>
    <x v="1"/>
    <n v="0"/>
    <n v="779"/>
    <n v="5636"/>
    <n v="1585"/>
    <n v="283"/>
    <n v="26"/>
    <n v="174"/>
    <n v="577"/>
    <n v="985"/>
    <n v="73"/>
    <n v="32"/>
    <n v="42"/>
    <n v="44"/>
    <n v="725"/>
    <n v="677"/>
    <n v="4.1900000000000004"/>
    <n v="2"/>
    <n v="7"/>
    <n v="42"/>
    <n v="4362"/>
    <n v="1517"/>
    <n v="163"/>
    <n v="496"/>
    <n v="957"/>
    <n v="85"/>
    <n v="156"/>
    <n v="0.98599999999999999"/>
    <x v="83"/>
    <s v="Busch Stadium III"/>
    <n v="3432917"/>
    <n v="99"/>
    <n v="99"/>
    <s v="STL"/>
    <s v="SLN"/>
    <s v="SLN"/>
  </r>
  <r>
    <x v="137"/>
    <x v="1"/>
    <x v="1"/>
    <x v="5"/>
    <s v="TBA"/>
    <s v="TBD"/>
    <x v="98"/>
    <s v="E"/>
    <n v="1"/>
    <n v="162"/>
    <n v="81"/>
    <n v="97"/>
    <n v="65"/>
    <s v="Y"/>
    <x v="1"/>
    <x v="1"/>
    <x v="1"/>
    <x v="1"/>
    <n v="0"/>
    <n v="774"/>
    <n v="5541"/>
    <n v="1443"/>
    <n v="284"/>
    <n v="37"/>
    <n v="180"/>
    <n v="626"/>
    <n v="1224"/>
    <n v="142"/>
    <n v="50"/>
    <n v="68"/>
    <n v="52"/>
    <n v="671"/>
    <n v="618"/>
    <n v="3.82"/>
    <n v="7"/>
    <n v="12"/>
    <n v="52"/>
    <n v="4373"/>
    <n v="1349"/>
    <n v="166"/>
    <n v="526"/>
    <n v="1143"/>
    <n v="90"/>
    <n v="153"/>
    <n v="0.98499999999999999"/>
    <x v="137"/>
    <s v="Tropicana Field"/>
    <n v="1811986"/>
    <n v="101"/>
    <n v="101"/>
    <s v="TBR"/>
    <s v="TBA"/>
    <s v="TBA"/>
  </r>
  <r>
    <x v="137"/>
    <x v="1"/>
    <x v="1"/>
    <x v="5"/>
    <s v="TEX"/>
    <s v="TEX"/>
    <x v="88"/>
    <s v="W"/>
    <n v="2"/>
    <n v="162"/>
    <n v="81"/>
    <n v="79"/>
    <n v="83"/>
    <s v="N"/>
    <x v="1"/>
    <x v="0"/>
    <x v="0"/>
    <x v="1"/>
    <n v="0"/>
    <n v="901"/>
    <n v="5728"/>
    <n v="1619"/>
    <n v="376"/>
    <n v="35"/>
    <n v="194"/>
    <n v="595"/>
    <n v="1207"/>
    <n v="81"/>
    <n v="25"/>
    <n v="63"/>
    <n v="54"/>
    <n v="967"/>
    <n v="860"/>
    <n v="5.37"/>
    <n v="6"/>
    <n v="8"/>
    <n v="36"/>
    <n v="4326"/>
    <n v="1647"/>
    <n v="176"/>
    <n v="625"/>
    <n v="963"/>
    <n v="132"/>
    <n v="191"/>
    <n v="0.97799999999999998"/>
    <x v="128"/>
    <s v="Rangers Ballpark in Arlington"/>
    <n v="1945677"/>
    <n v="102"/>
    <n v="102"/>
    <s v="TEX"/>
    <s v="TEX"/>
    <s v="TEX"/>
  </r>
  <r>
    <x v="137"/>
    <x v="1"/>
    <x v="1"/>
    <x v="5"/>
    <s v="TOR"/>
    <s v="TOR"/>
    <x v="94"/>
    <s v="E"/>
    <n v="4"/>
    <n v="162"/>
    <n v="81"/>
    <n v="86"/>
    <n v="76"/>
    <s v="N"/>
    <x v="1"/>
    <x v="0"/>
    <x v="0"/>
    <x v="1"/>
    <n v="0"/>
    <n v="714"/>
    <n v="5503"/>
    <n v="1453"/>
    <n v="303"/>
    <n v="32"/>
    <n v="126"/>
    <n v="521"/>
    <n v="938"/>
    <n v="80"/>
    <n v="27"/>
    <n v="59"/>
    <n v="56"/>
    <n v="610"/>
    <n v="561"/>
    <n v="3.49"/>
    <n v="15"/>
    <n v="13"/>
    <n v="44"/>
    <n v="4340"/>
    <n v="1330"/>
    <n v="134"/>
    <n v="467"/>
    <n v="1184"/>
    <n v="84"/>
    <n v="137"/>
    <n v="0.98599999999999999"/>
    <x v="130"/>
    <s v="Rogers Centre"/>
    <n v="2399786"/>
    <n v="98"/>
    <n v="97"/>
    <s v="TOR"/>
    <s v="TOR"/>
    <s v="TOR"/>
  </r>
  <r>
    <x v="137"/>
    <x v="1"/>
    <x v="1"/>
    <x v="1"/>
    <s v="WAS"/>
    <s v="WSN"/>
    <x v="13"/>
    <s v="E"/>
    <n v="5"/>
    <n v="161"/>
    <n v="80"/>
    <n v="59"/>
    <n v="102"/>
    <s v="N"/>
    <x v="1"/>
    <x v="0"/>
    <x v="0"/>
    <x v="1"/>
    <n v="0"/>
    <n v="641"/>
    <n v="5491"/>
    <n v="1376"/>
    <n v="269"/>
    <n v="26"/>
    <n v="117"/>
    <n v="534"/>
    <n v="1095"/>
    <n v="81"/>
    <n v="43"/>
    <n v="67"/>
    <n v="36"/>
    <n v="825"/>
    <n v="742"/>
    <n v="4.66"/>
    <n v="2"/>
    <n v="8"/>
    <n v="28"/>
    <n v="4302"/>
    <n v="1496"/>
    <n v="190"/>
    <n v="588"/>
    <n v="1063"/>
    <n v="123"/>
    <n v="143"/>
    <n v="0.98"/>
    <x v="13"/>
    <s v="Nationals Park"/>
    <n v="2320400"/>
    <n v="99"/>
    <n v="100"/>
    <s v="WSN"/>
    <s v="MON"/>
    <s v="WAS"/>
  </r>
  <r>
    <x v="138"/>
    <x v="1"/>
    <x v="1"/>
    <x v="1"/>
    <s v="ARI"/>
    <s v="ARI"/>
    <x v="97"/>
    <s v="W"/>
    <n v="5"/>
    <n v="162"/>
    <n v="81"/>
    <n v="70"/>
    <n v="92"/>
    <s v="N"/>
    <x v="1"/>
    <x v="0"/>
    <x v="0"/>
    <x v="1"/>
    <n v="0"/>
    <n v="720"/>
    <n v="5565"/>
    <n v="1408"/>
    <n v="307"/>
    <n v="45"/>
    <n v="173"/>
    <n v="571"/>
    <n v="1298"/>
    <n v="102"/>
    <n v="40"/>
    <n v="37"/>
    <n v="41"/>
    <n v="782"/>
    <n v="711"/>
    <n v="4.42"/>
    <n v="4"/>
    <n v="12"/>
    <n v="36"/>
    <n v="4343"/>
    <n v="1470"/>
    <n v="168"/>
    <n v="525"/>
    <n v="1158"/>
    <n v="124"/>
    <n v="133"/>
    <n v="0.98"/>
    <x v="134"/>
    <s v="Chase Field"/>
    <n v="2128765"/>
    <n v="105"/>
    <n v="106"/>
    <s v="ARI"/>
    <s v="ARI"/>
    <s v="ARI"/>
  </r>
  <r>
    <x v="138"/>
    <x v="1"/>
    <x v="1"/>
    <x v="1"/>
    <s v="ATL"/>
    <s v="ATL"/>
    <x v="24"/>
    <s v="E"/>
    <n v="3"/>
    <n v="162"/>
    <n v="81"/>
    <n v="86"/>
    <n v="76"/>
    <s v="N"/>
    <x v="1"/>
    <x v="0"/>
    <x v="0"/>
    <x v="1"/>
    <n v="0"/>
    <n v="735"/>
    <n v="5539"/>
    <n v="1459"/>
    <n v="300"/>
    <n v="20"/>
    <n v="149"/>
    <n v="602"/>
    <n v="1064"/>
    <n v="58"/>
    <n v="26"/>
    <n v="52"/>
    <n v="47"/>
    <n v="641"/>
    <n v="581"/>
    <n v="3.57"/>
    <n v="3"/>
    <n v="10"/>
    <n v="38"/>
    <n v="4388"/>
    <n v="1399"/>
    <n v="119"/>
    <n v="530"/>
    <n v="1232"/>
    <n v="96"/>
    <n v="159"/>
    <n v="0.98499999999999999"/>
    <x v="122"/>
    <s v="Turner Field"/>
    <n v="2373631"/>
    <n v="99"/>
    <n v="98"/>
    <s v="ATL"/>
    <s v="ATL"/>
    <s v="ATL"/>
  </r>
  <r>
    <x v="138"/>
    <x v="1"/>
    <x v="1"/>
    <x v="5"/>
    <s v="BAL"/>
    <s v="BAL"/>
    <x v="37"/>
    <s v="E"/>
    <n v="5"/>
    <n v="162"/>
    <n v="81"/>
    <n v="64"/>
    <n v="98"/>
    <s v="N"/>
    <x v="1"/>
    <x v="0"/>
    <x v="0"/>
    <x v="1"/>
    <n v="0"/>
    <n v="741"/>
    <n v="5618"/>
    <n v="1508"/>
    <n v="307"/>
    <n v="19"/>
    <n v="160"/>
    <n v="517"/>
    <n v="1013"/>
    <n v="76"/>
    <n v="37"/>
    <n v="39"/>
    <n v="46"/>
    <n v="876"/>
    <n v="817"/>
    <n v="5.15"/>
    <n v="2"/>
    <n v="3"/>
    <n v="31"/>
    <n v="4287"/>
    <n v="1633"/>
    <n v="218"/>
    <n v="546"/>
    <n v="933"/>
    <n v="90"/>
    <n v="151"/>
    <n v="0.98499999999999999"/>
    <x v="36"/>
    <s v="Oriole Park at Camden Yards"/>
    <n v="1907163"/>
    <n v="101"/>
    <n v="102"/>
    <s v="BAL"/>
    <s v="BAL"/>
    <s v="BAL"/>
  </r>
  <r>
    <x v="138"/>
    <x v="1"/>
    <x v="1"/>
    <x v="5"/>
    <s v="BOS"/>
    <s v="BOS"/>
    <x v="74"/>
    <s v="E"/>
    <n v="2"/>
    <n v="162"/>
    <n v="81"/>
    <n v="95"/>
    <n v="67"/>
    <s v="N"/>
    <x v="2"/>
    <x v="0"/>
    <x v="0"/>
    <x v="1"/>
    <n v="0"/>
    <n v="872"/>
    <n v="5543"/>
    <n v="1495"/>
    <n v="335"/>
    <n v="25"/>
    <n v="212"/>
    <n v="659"/>
    <n v="1120"/>
    <n v="126"/>
    <n v="39"/>
    <n v="70"/>
    <n v="51"/>
    <n v="736"/>
    <n v="695"/>
    <n v="4.3499999999999996"/>
    <n v="8"/>
    <n v="11"/>
    <n v="41"/>
    <n v="4310"/>
    <n v="1494"/>
    <n v="167"/>
    <n v="530"/>
    <n v="1230"/>
    <n v="82"/>
    <n v="121"/>
    <n v="0.98599999999999999"/>
    <x v="92"/>
    <s v="Fenway Park II"/>
    <n v="3062699"/>
    <n v="106"/>
    <n v="105"/>
    <s v="BOS"/>
    <s v="BOS"/>
    <s v="BOS"/>
  </r>
  <r>
    <x v="138"/>
    <x v="1"/>
    <x v="1"/>
    <x v="5"/>
    <s v="CHA"/>
    <s v="CHW"/>
    <x v="75"/>
    <s v="C"/>
    <n v="3"/>
    <n v="162"/>
    <n v="81"/>
    <n v="79"/>
    <n v="83"/>
    <s v="N"/>
    <x v="1"/>
    <x v="0"/>
    <x v="0"/>
    <x v="1"/>
    <n v="0"/>
    <n v="724"/>
    <n v="5463"/>
    <n v="1410"/>
    <n v="246"/>
    <n v="20"/>
    <n v="184"/>
    <n v="534"/>
    <n v="1022"/>
    <n v="113"/>
    <n v="49"/>
    <n v="62"/>
    <n v="39"/>
    <n v="732"/>
    <n v="663"/>
    <n v="4.1399999999999997"/>
    <n v="4"/>
    <n v="11"/>
    <n v="36"/>
    <n v="4319"/>
    <n v="1438"/>
    <n v="169"/>
    <n v="507"/>
    <n v="1119"/>
    <n v="113"/>
    <n v="158"/>
    <n v="0.98099999999999998"/>
    <x v="85"/>
    <s v="U.S. Cellular Field"/>
    <n v="2284163"/>
    <n v="105"/>
    <n v="105"/>
    <s v="CHW"/>
    <s v="CHA"/>
    <s v="CHA"/>
  </r>
  <r>
    <x v="138"/>
    <x v="1"/>
    <x v="1"/>
    <x v="1"/>
    <s v="CHN"/>
    <s v="CHC"/>
    <x v="25"/>
    <s v="C"/>
    <n v="2"/>
    <n v="161"/>
    <n v="80"/>
    <n v="83"/>
    <n v="78"/>
    <s v="N"/>
    <x v="1"/>
    <x v="0"/>
    <x v="0"/>
    <x v="1"/>
    <n v="0"/>
    <n v="707"/>
    <n v="5486"/>
    <n v="1398"/>
    <n v="293"/>
    <n v="29"/>
    <n v="161"/>
    <n v="592"/>
    <n v="1185"/>
    <n v="56"/>
    <n v="34"/>
    <n v="59"/>
    <n v="42"/>
    <n v="672"/>
    <n v="616"/>
    <n v="3.84"/>
    <n v="3"/>
    <n v="8"/>
    <n v="40"/>
    <n v="4336"/>
    <n v="1329"/>
    <n v="160"/>
    <n v="586"/>
    <n v="1272"/>
    <n v="105"/>
    <n v="144"/>
    <n v="0.98299999999999998"/>
    <x v="88"/>
    <s v="Wrigley Field"/>
    <n v="3168859"/>
    <n v="107"/>
    <n v="106"/>
    <s v="CHC"/>
    <s v="CHN"/>
    <s v="CHN"/>
  </r>
  <r>
    <x v="138"/>
    <x v="1"/>
    <x v="1"/>
    <x v="1"/>
    <s v="CIN"/>
    <s v="CIN"/>
    <x v="26"/>
    <s v="C"/>
    <n v="4"/>
    <n v="162"/>
    <n v="81"/>
    <n v="78"/>
    <n v="84"/>
    <s v="N"/>
    <x v="1"/>
    <x v="0"/>
    <x v="0"/>
    <x v="1"/>
    <n v="0"/>
    <n v="673"/>
    <n v="5462"/>
    <n v="1349"/>
    <n v="280"/>
    <n v="25"/>
    <n v="158"/>
    <n v="531"/>
    <n v="1129"/>
    <n v="96"/>
    <n v="40"/>
    <n v="53"/>
    <n v="41"/>
    <n v="723"/>
    <n v="677"/>
    <n v="4.18"/>
    <n v="6"/>
    <n v="12"/>
    <n v="41"/>
    <n v="4375"/>
    <n v="1420"/>
    <n v="188"/>
    <n v="577"/>
    <n v="1069"/>
    <n v="89"/>
    <n v="161"/>
    <n v="0.98499999999999999"/>
    <x v="25"/>
    <s v="Great American Ball Park"/>
    <n v="1747919"/>
    <n v="100"/>
    <n v="100"/>
    <s v="CIN"/>
    <s v="CIN"/>
    <s v="CIN"/>
  </r>
  <r>
    <x v="138"/>
    <x v="1"/>
    <x v="1"/>
    <x v="5"/>
    <s v="CLE"/>
    <s v="CLE"/>
    <x v="76"/>
    <s v="C"/>
    <n v="4"/>
    <n v="162"/>
    <n v="81"/>
    <n v="65"/>
    <n v="97"/>
    <s v="N"/>
    <x v="1"/>
    <x v="0"/>
    <x v="0"/>
    <x v="1"/>
    <n v="0"/>
    <n v="773"/>
    <n v="5568"/>
    <n v="1468"/>
    <n v="314"/>
    <n v="28"/>
    <n v="161"/>
    <n v="582"/>
    <n v="1211"/>
    <n v="84"/>
    <n v="31"/>
    <n v="81"/>
    <n v="50"/>
    <n v="865"/>
    <n v="806"/>
    <n v="5.0599999999999996"/>
    <n v="5"/>
    <n v="6"/>
    <n v="25"/>
    <n v="4302"/>
    <n v="1570"/>
    <n v="183"/>
    <n v="598"/>
    <n v="986"/>
    <n v="97"/>
    <n v="170"/>
    <n v="0.98399999999999999"/>
    <x v="107"/>
    <s v="Jacobs Field"/>
    <n v="1766242"/>
    <n v="95"/>
    <n v="95"/>
    <s v="CLE"/>
    <s v="CLE"/>
    <s v="CLE"/>
  </r>
  <r>
    <x v="138"/>
    <x v="1"/>
    <x v="1"/>
    <x v="1"/>
    <s v="COL"/>
    <s v="COL"/>
    <x v="95"/>
    <s v="W"/>
    <n v="2"/>
    <n v="162"/>
    <n v="81"/>
    <n v="92"/>
    <n v="70"/>
    <s v="N"/>
    <x v="2"/>
    <x v="0"/>
    <x v="0"/>
    <x v="1"/>
    <n v="0"/>
    <n v="804"/>
    <n v="5398"/>
    <n v="1408"/>
    <n v="300"/>
    <n v="50"/>
    <n v="190"/>
    <n v="660"/>
    <n v="1277"/>
    <n v="106"/>
    <n v="55"/>
    <n v="47"/>
    <n v="60"/>
    <n v="715"/>
    <n v="675"/>
    <n v="4.22"/>
    <n v="5"/>
    <n v="7"/>
    <n v="45"/>
    <n v="4315"/>
    <n v="1427"/>
    <n v="141"/>
    <n v="528"/>
    <n v="1154"/>
    <n v="87"/>
    <n v="146"/>
    <n v="0.98599999999999999"/>
    <x v="131"/>
    <s v="Coors Field"/>
    <n v="2665080"/>
    <n v="112"/>
    <n v="112"/>
    <s v="COL"/>
    <s v="COL"/>
    <s v="COL"/>
  </r>
  <r>
    <x v="138"/>
    <x v="1"/>
    <x v="1"/>
    <x v="5"/>
    <s v="DET"/>
    <s v="DET"/>
    <x v="77"/>
    <s v="C"/>
    <n v="2"/>
    <n v="163"/>
    <n v="81"/>
    <n v="86"/>
    <n v="77"/>
    <s v="N"/>
    <x v="1"/>
    <x v="0"/>
    <x v="0"/>
    <x v="1"/>
    <n v="0"/>
    <n v="743"/>
    <n v="5540"/>
    <n v="1443"/>
    <n v="245"/>
    <n v="35"/>
    <n v="183"/>
    <n v="540"/>
    <n v="1114"/>
    <n v="72"/>
    <n v="33"/>
    <n v="61"/>
    <n v="39"/>
    <n v="745"/>
    <n v="690"/>
    <n v="4.29"/>
    <n v="4"/>
    <n v="9"/>
    <n v="42"/>
    <n v="4341"/>
    <n v="1449"/>
    <n v="182"/>
    <n v="594"/>
    <n v="1102"/>
    <n v="88"/>
    <n v="164"/>
    <n v="0.98499999999999999"/>
    <x v="86"/>
    <s v="Comerica Park"/>
    <n v="2567165"/>
    <n v="101"/>
    <n v="102"/>
    <s v="DET"/>
    <s v="DET"/>
    <s v="DET"/>
  </r>
  <r>
    <x v="138"/>
    <x v="1"/>
    <x v="1"/>
    <x v="1"/>
    <s v="FLO"/>
    <s v="FLA"/>
    <x v="96"/>
    <s v="E"/>
    <n v="2"/>
    <n v="162"/>
    <n v="81"/>
    <n v="87"/>
    <n v="75"/>
    <s v="N"/>
    <x v="1"/>
    <x v="0"/>
    <x v="0"/>
    <x v="1"/>
    <n v="0"/>
    <n v="772"/>
    <n v="5572"/>
    <n v="1493"/>
    <n v="296"/>
    <n v="25"/>
    <n v="159"/>
    <n v="568"/>
    <n v="1226"/>
    <n v="75"/>
    <n v="35"/>
    <n v="63"/>
    <n v="39"/>
    <n v="766"/>
    <n v="690"/>
    <n v="4.29"/>
    <n v="5"/>
    <n v="5"/>
    <n v="45"/>
    <n v="4339"/>
    <n v="1425"/>
    <n v="160"/>
    <n v="601"/>
    <n v="1248"/>
    <n v="106"/>
    <n v="129"/>
    <n v="0.98199999999999998"/>
    <x v="132"/>
    <s v="Dolphin Stadium"/>
    <n v="1464109"/>
    <n v="102"/>
    <n v="102"/>
    <s v="FLA"/>
    <s v="FLO"/>
    <s v="FLO"/>
  </r>
  <r>
    <x v="138"/>
    <x v="1"/>
    <x v="1"/>
    <x v="1"/>
    <s v="HOU"/>
    <s v="HOU"/>
    <x v="89"/>
    <s v="C"/>
    <n v="5"/>
    <n v="162"/>
    <n v="81"/>
    <n v="74"/>
    <n v="88"/>
    <s v="N"/>
    <x v="1"/>
    <x v="0"/>
    <x v="0"/>
    <x v="1"/>
    <n v="0"/>
    <n v="643"/>
    <n v="5436"/>
    <n v="1415"/>
    <n v="270"/>
    <n v="32"/>
    <n v="142"/>
    <n v="448"/>
    <n v="990"/>
    <n v="113"/>
    <n v="44"/>
    <n v="43"/>
    <n v="45"/>
    <n v="770"/>
    <n v="722"/>
    <n v="4.54"/>
    <n v="5"/>
    <n v="10"/>
    <n v="39"/>
    <n v="4290"/>
    <n v="1521"/>
    <n v="176"/>
    <n v="546"/>
    <n v="1144"/>
    <n v="78"/>
    <n v="161"/>
    <n v="0.98699999999999999"/>
    <x v="121"/>
    <s v="Minute Maid Park"/>
    <n v="2521076"/>
    <n v="98"/>
    <n v="98"/>
    <s v="HOU"/>
    <s v="HOU"/>
    <s v="HOU"/>
  </r>
  <r>
    <x v="138"/>
    <x v="1"/>
    <x v="1"/>
    <x v="5"/>
    <s v="KCA"/>
    <s v="KCR"/>
    <x v="91"/>
    <s v="C"/>
    <n v="4"/>
    <n v="162"/>
    <n v="81"/>
    <n v="65"/>
    <n v="97"/>
    <s v="N"/>
    <x v="1"/>
    <x v="0"/>
    <x v="0"/>
    <x v="1"/>
    <n v="0"/>
    <n v="686"/>
    <n v="5532"/>
    <n v="1432"/>
    <n v="276"/>
    <n v="51"/>
    <n v="144"/>
    <n v="457"/>
    <n v="1091"/>
    <n v="88"/>
    <n v="29"/>
    <n v="42"/>
    <n v="32"/>
    <n v="842"/>
    <n v="765"/>
    <n v="4.83"/>
    <n v="10"/>
    <n v="9"/>
    <n v="34"/>
    <n v="4278"/>
    <n v="1486"/>
    <n v="166"/>
    <n v="600"/>
    <n v="1153"/>
    <n v="117"/>
    <n v="159"/>
    <n v="0.98"/>
    <x v="124"/>
    <s v="Kauffman Stadium"/>
    <n v="1797891"/>
    <n v="97"/>
    <n v="99"/>
    <s v="KCR"/>
    <s v="KCA"/>
    <s v="KCA"/>
  </r>
  <r>
    <x v="138"/>
    <x v="1"/>
    <x v="1"/>
    <x v="5"/>
    <s v="LAA"/>
    <s v="ANA"/>
    <x v="87"/>
    <s v="W"/>
    <n v="1"/>
    <n v="162"/>
    <n v="81"/>
    <n v="97"/>
    <n v="65"/>
    <s v="Y"/>
    <x v="1"/>
    <x v="0"/>
    <x v="0"/>
    <x v="1"/>
    <n v="0"/>
    <n v="883"/>
    <n v="5622"/>
    <n v="1604"/>
    <n v="293"/>
    <n v="33"/>
    <n v="173"/>
    <n v="547"/>
    <n v="1054"/>
    <n v="148"/>
    <n v="63"/>
    <n v="41"/>
    <n v="52"/>
    <n v="761"/>
    <n v="715"/>
    <n v="4.45"/>
    <n v="9"/>
    <n v="13"/>
    <n v="51"/>
    <n v="4335"/>
    <n v="1513"/>
    <n v="180"/>
    <n v="523"/>
    <n v="1062"/>
    <n v="85"/>
    <n v="174"/>
    <n v="0.98599999999999999"/>
    <x v="136"/>
    <s v="Angel Stadium"/>
    <n v="3240386"/>
    <n v="99"/>
    <n v="98"/>
    <s v="LAA"/>
    <s v="ANA"/>
    <s v="ANA"/>
  </r>
  <r>
    <x v="138"/>
    <x v="1"/>
    <x v="1"/>
    <x v="1"/>
    <s v="LAN"/>
    <s v="LAD"/>
    <x v="47"/>
    <s v="W"/>
    <n v="1"/>
    <n v="162"/>
    <n v="81"/>
    <n v="95"/>
    <n v="67"/>
    <s v="Y"/>
    <x v="1"/>
    <x v="0"/>
    <x v="0"/>
    <x v="1"/>
    <n v="0"/>
    <n v="780"/>
    <n v="5592"/>
    <n v="1511"/>
    <n v="278"/>
    <n v="39"/>
    <n v="145"/>
    <n v="607"/>
    <n v="1068"/>
    <n v="116"/>
    <n v="48"/>
    <n v="63"/>
    <n v="44"/>
    <n v="611"/>
    <n v="558"/>
    <n v="3.41"/>
    <n v="1"/>
    <n v="9"/>
    <n v="44"/>
    <n v="4420"/>
    <n v="1265"/>
    <n v="127"/>
    <n v="584"/>
    <n v="1272"/>
    <n v="83"/>
    <n v="134"/>
    <n v="0.98599999999999999"/>
    <x v="114"/>
    <s v="Dodger Stadium"/>
    <n v="3761655"/>
    <n v="96"/>
    <n v="95"/>
    <s v="LAD"/>
    <s v="LAN"/>
    <s v="LAN"/>
  </r>
  <r>
    <x v="138"/>
    <x v="1"/>
    <x v="1"/>
    <x v="1"/>
    <s v="MIL"/>
    <s v="MIL"/>
    <x v="53"/>
    <s v="C"/>
    <n v="3"/>
    <n v="162"/>
    <n v="81"/>
    <n v="80"/>
    <n v="82"/>
    <s v="N"/>
    <x v="1"/>
    <x v="0"/>
    <x v="0"/>
    <x v="1"/>
    <n v="0"/>
    <n v="785"/>
    <n v="5510"/>
    <n v="1447"/>
    <n v="281"/>
    <n v="37"/>
    <n v="182"/>
    <n v="610"/>
    <n v="1231"/>
    <n v="68"/>
    <n v="37"/>
    <n v="71"/>
    <n v="47"/>
    <n v="818"/>
    <n v="770"/>
    <n v="4.83"/>
    <n v="1"/>
    <n v="8"/>
    <n v="44"/>
    <n v="4305"/>
    <n v="1498"/>
    <n v="207"/>
    <n v="607"/>
    <n v="1104"/>
    <n v="98"/>
    <n v="149"/>
    <n v="0.98399999999999999"/>
    <x v="53"/>
    <s v="Miller Park"/>
    <n v="3037451"/>
    <n v="98"/>
    <n v="98"/>
    <s v="MIL"/>
    <s v="ML4"/>
    <s v="MIL"/>
  </r>
  <r>
    <x v="138"/>
    <x v="1"/>
    <x v="1"/>
    <x v="5"/>
    <s v="MIN"/>
    <s v="MIN"/>
    <x v="79"/>
    <s v="C"/>
    <n v="1"/>
    <n v="163"/>
    <n v="82"/>
    <n v="87"/>
    <n v="76"/>
    <s v="Y"/>
    <x v="1"/>
    <x v="0"/>
    <x v="0"/>
    <x v="1"/>
    <n v="0"/>
    <n v="817"/>
    <n v="5608"/>
    <n v="1539"/>
    <n v="271"/>
    <n v="40"/>
    <n v="172"/>
    <n v="585"/>
    <n v="1021"/>
    <n v="85"/>
    <n v="32"/>
    <n v="45"/>
    <n v="57"/>
    <n v="765"/>
    <n v="726"/>
    <n v="4.5"/>
    <n v="4"/>
    <n v="7"/>
    <n v="48"/>
    <n v="4359"/>
    <n v="1542"/>
    <n v="185"/>
    <n v="466"/>
    <n v="1052"/>
    <n v="76"/>
    <n v="135"/>
    <n v="0.98699999999999999"/>
    <x v="117"/>
    <s v="Hubert H Humphrey Metrodome"/>
    <n v="2416237"/>
    <n v="99"/>
    <n v="98"/>
    <s v="MIN"/>
    <s v="MIN"/>
    <s v="MIN"/>
  </r>
  <r>
    <x v="138"/>
    <x v="1"/>
    <x v="1"/>
    <x v="5"/>
    <s v="NYA"/>
    <s v="NYY"/>
    <x v="73"/>
    <s v="E"/>
    <n v="1"/>
    <n v="162"/>
    <n v="81"/>
    <n v="103"/>
    <n v="59"/>
    <s v="Y"/>
    <x v="1"/>
    <x v="1"/>
    <x v="1"/>
    <x v="2"/>
    <n v="1"/>
    <n v="915"/>
    <n v="5660"/>
    <n v="1604"/>
    <n v="325"/>
    <n v="21"/>
    <n v="244"/>
    <n v="663"/>
    <n v="1014"/>
    <n v="111"/>
    <n v="28"/>
    <n v="54"/>
    <n v="39"/>
    <n v="753"/>
    <n v="687"/>
    <n v="4.26"/>
    <n v="3"/>
    <n v="8"/>
    <n v="51"/>
    <n v="4350"/>
    <n v="1386"/>
    <n v="181"/>
    <n v="574"/>
    <n v="1260"/>
    <n v="86"/>
    <n v="131"/>
    <n v="0.98499999999999999"/>
    <x v="96"/>
    <s v="Yankee Stadium III"/>
    <n v="3719358"/>
    <n v="105"/>
    <n v="103"/>
    <s v="NYY"/>
    <s v="NYA"/>
    <s v="NYA"/>
  </r>
  <r>
    <x v="138"/>
    <x v="1"/>
    <x v="1"/>
    <x v="1"/>
    <s v="NYN"/>
    <s v="NYM"/>
    <x v="90"/>
    <s v="E"/>
    <n v="4"/>
    <n v="162"/>
    <n v="81"/>
    <n v="70"/>
    <n v="92"/>
    <s v="N"/>
    <x v="1"/>
    <x v="0"/>
    <x v="0"/>
    <x v="1"/>
    <n v="0"/>
    <n v="671"/>
    <n v="5453"/>
    <n v="1472"/>
    <n v="295"/>
    <n v="49"/>
    <n v="95"/>
    <n v="526"/>
    <n v="928"/>
    <n v="122"/>
    <n v="44"/>
    <n v="36"/>
    <n v="55"/>
    <n v="757"/>
    <n v="705"/>
    <n v="4.45"/>
    <n v="3"/>
    <n v="12"/>
    <n v="39"/>
    <n v="4278"/>
    <n v="1452"/>
    <n v="158"/>
    <n v="616"/>
    <n v="1031"/>
    <n v="97"/>
    <n v="134"/>
    <n v="0.98399999999999999"/>
    <x v="119"/>
    <s v="Citi Field"/>
    <n v="3168571"/>
    <n v="97"/>
    <n v="97"/>
    <s v="NYM"/>
    <s v="NYN"/>
    <s v="NYN"/>
  </r>
  <r>
    <x v="138"/>
    <x v="1"/>
    <x v="1"/>
    <x v="5"/>
    <s v="OAK"/>
    <s v="OAK"/>
    <x v="78"/>
    <s v="W"/>
    <n v="4"/>
    <n v="162"/>
    <n v="81"/>
    <n v="75"/>
    <n v="87"/>
    <s v="N"/>
    <x v="1"/>
    <x v="0"/>
    <x v="0"/>
    <x v="1"/>
    <n v="0"/>
    <n v="759"/>
    <n v="5584"/>
    <n v="1464"/>
    <n v="307"/>
    <n v="21"/>
    <n v="135"/>
    <n v="527"/>
    <n v="1046"/>
    <n v="133"/>
    <n v="48"/>
    <n v="50"/>
    <n v="54"/>
    <n v="761"/>
    <n v="685"/>
    <n v="4.26"/>
    <n v="2"/>
    <n v="10"/>
    <n v="38"/>
    <n v="4342"/>
    <n v="1486"/>
    <n v="156"/>
    <n v="523"/>
    <n v="1124"/>
    <n v="105"/>
    <n v="155"/>
    <n v="0.98299999999999998"/>
    <x v="123"/>
    <s v="Oakland-Alameda County Coliseum"/>
    <n v="1408783"/>
    <n v="99"/>
    <n v="99"/>
    <s v="OAK"/>
    <s v="OAK"/>
    <s v="OAK"/>
  </r>
  <r>
    <x v="138"/>
    <x v="1"/>
    <x v="1"/>
    <x v="1"/>
    <s v="PHI"/>
    <s v="PHI"/>
    <x v="44"/>
    <s v="E"/>
    <n v="1"/>
    <n v="162"/>
    <n v="81"/>
    <n v="93"/>
    <n v="69"/>
    <s v="Y"/>
    <x v="1"/>
    <x v="1"/>
    <x v="1"/>
    <x v="1"/>
    <n v="0"/>
    <n v="820"/>
    <n v="5578"/>
    <n v="1439"/>
    <n v="312"/>
    <n v="35"/>
    <n v="224"/>
    <n v="589"/>
    <n v="1155"/>
    <n v="119"/>
    <n v="28"/>
    <n v="71"/>
    <n v="45"/>
    <n v="709"/>
    <n v="673"/>
    <n v="4.16"/>
    <n v="8"/>
    <n v="9"/>
    <n v="44"/>
    <n v="4367"/>
    <n v="1479"/>
    <n v="189"/>
    <n v="489"/>
    <n v="1153"/>
    <n v="76"/>
    <n v="132"/>
    <n v="0.98699999999999999"/>
    <x v="71"/>
    <s v="Citizens Bank Park"/>
    <n v="3600693"/>
    <n v="101"/>
    <n v="100"/>
    <s v="PHI"/>
    <s v="PHI"/>
    <s v="PHI"/>
  </r>
  <r>
    <x v="138"/>
    <x v="1"/>
    <x v="1"/>
    <x v="1"/>
    <s v="PIT"/>
    <s v="PIT"/>
    <x v="39"/>
    <s v="C"/>
    <n v="6"/>
    <n v="161"/>
    <n v="81"/>
    <n v="62"/>
    <n v="99"/>
    <s v="N"/>
    <x v="1"/>
    <x v="0"/>
    <x v="0"/>
    <x v="1"/>
    <n v="0"/>
    <n v="636"/>
    <n v="5417"/>
    <n v="1364"/>
    <n v="289"/>
    <n v="34"/>
    <n v="125"/>
    <n v="499"/>
    <n v="1142"/>
    <n v="90"/>
    <n v="32"/>
    <n v="46"/>
    <n v="36"/>
    <n v="768"/>
    <n v="723"/>
    <n v="4.59"/>
    <n v="5"/>
    <n v="7"/>
    <n v="28"/>
    <n v="4255"/>
    <n v="1491"/>
    <n v="152"/>
    <n v="563"/>
    <n v="919"/>
    <n v="73"/>
    <n v="171"/>
    <n v="0.98799999999999999"/>
    <x v="77"/>
    <s v="PNC Park"/>
    <n v="1577853"/>
    <n v="98"/>
    <n v="99"/>
    <s v="PIT"/>
    <s v="PIT"/>
    <s v="PIT"/>
  </r>
  <r>
    <x v="138"/>
    <x v="1"/>
    <x v="1"/>
    <x v="1"/>
    <s v="SDN"/>
    <s v="SDP"/>
    <x v="92"/>
    <s v="W"/>
    <n v="4"/>
    <n v="162"/>
    <n v="81"/>
    <n v="75"/>
    <n v="87"/>
    <s v="N"/>
    <x v="1"/>
    <x v="0"/>
    <x v="0"/>
    <x v="1"/>
    <n v="0"/>
    <n v="638"/>
    <n v="5425"/>
    <n v="1315"/>
    <n v="265"/>
    <n v="31"/>
    <n v="141"/>
    <n v="586"/>
    <n v="1182"/>
    <n v="82"/>
    <n v="29"/>
    <n v="57"/>
    <n v="36"/>
    <n v="769"/>
    <n v="704"/>
    <n v="4.37"/>
    <n v="2"/>
    <n v="9"/>
    <n v="45"/>
    <n v="4352"/>
    <n v="1422"/>
    <n v="167"/>
    <n v="603"/>
    <n v="1187"/>
    <n v="94"/>
    <n v="146"/>
    <n v="0.98399999999999999"/>
    <x v="126"/>
    <s v="Petco Park"/>
    <n v="1919603"/>
    <n v="90"/>
    <n v="90"/>
    <s v="SDP"/>
    <s v="SDN"/>
    <s v="SDN"/>
  </r>
  <r>
    <x v="138"/>
    <x v="1"/>
    <x v="1"/>
    <x v="5"/>
    <s v="SEA"/>
    <s v="SEA"/>
    <x v="93"/>
    <s v="W"/>
    <n v="3"/>
    <n v="162"/>
    <n v="81"/>
    <n v="85"/>
    <n v="77"/>
    <s v="N"/>
    <x v="1"/>
    <x v="0"/>
    <x v="0"/>
    <x v="1"/>
    <n v="0"/>
    <n v="640"/>
    <n v="5543"/>
    <n v="1430"/>
    <n v="280"/>
    <n v="19"/>
    <n v="160"/>
    <n v="421"/>
    <n v="1093"/>
    <n v="89"/>
    <n v="33"/>
    <n v="49"/>
    <n v="44"/>
    <n v="692"/>
    <n v="625"/>
    <n v="3.87"/>
    <n v="4"/>
    <n v="10"/>
    <n v="49"/>
    <n v="4358"/>
    <n v="1359"/>
    <n v="172"/>
    <n v="534"/>
    <n v="1043"/>
    <n v="105"/>
    <n v="150"/>
    <n v="0.98199999999999998"/>
    <x v="129"/>
    <s v="Safeco Field"/>
    <n v="2195533"/>
    <n v="94"/>
    <n v="96"/>
    <s v="SEA"/>
    <s v="SEA"/>
    <s v="SEA"/>
  </r>
  <r>
    <x v="138"/>
    <x v="1"/>
    <x v="1"/>
    <x v="1"/>
    <s v="SFN"/>
    <s v="SFG"/>
    <x v="42"/>
    <s v="W"/>
    <n v="3"/>
    <n v="162"/>
    <n v="81"/>
    <n v="88"/>
    <n v="74"/>
    <s v="N"/>
    <x v="1"/>
    <x v="0"/>
    <x v="0"/>
    <x v="1"/>
    <n v="0"/>
    <n v="657"/>
    <n v="5493"/>
    <n v="1411"/>
    <n v="275"/>
    <n v="43"/>
    <n v="122"/>
    <n v="392"/>
    <n v="1158"/>
    <n v="78"/>
    <n v="28"/>
    <n v="50"/>
    <n v="55"/>
    <n v="611"/>
    <n v="571"/>
    <n v="3.55"/>
    <n v="11"/>
    <n v="18"/>
    <n v="41"/>
    <n v="4338"/>
    <n v="1268"/>
    <n v="140"/>
    <n v="584"/>
    <n v="1302"/>
    <n v="88"/>
    <n v="138"/>
    <n v="0.98499999999999999"/>
    <x v="115"/>
    <s v="AT&amp;T Park"/>
    <n v="2862110"/>
    <n v="102"/>
    <n v="102"/>
    <s v="SFG"/>
    <s v="SFN"/>
    <s v="SFN"/>
  </r>
  <r>
    <x v="138"/>
    <x v="1"/>
    <x v="1"/>
    <x v="1"/>
    <s v="SLN"/>
    <s v="STL"/>
    <x v="40"/>
    <s v="C"/>
    <n v="1"/>
    <n v="162"/>
    <n v="81"/>
    <n v="91"/>
    <n v="71"/>
    <s v="Y"/>
    <x v="1"/>
    <x v="0"/>
    <x v="0"/>
    <x v="1"/>
    <n v="0"/>
    <n v="730"/>
    <n v="5465"/>
    <n v="1436"/>
    <n v="294"/>
    <n v="29"/>
    <n v="160"/>
    <n v="528"/>
    <n v="1041"/>
    <n v="75"/>
    <n v="31"/>
    <n v="61"/>
    <n v="43"/>
    <n v="640"/>
    <n v="586"/>
    <n v="3.66"/>
    <n v="8"/>
    <n v="11"/>
    <n v="43"/>
    <n v="4322"/>
    <n v="1407"/>
    <n v="123"/>
    <n v="460"/>
    <n v="1049"/>
    <n v="96"/>
    <n v="167"/>
    <n v="0.98499999999999999"/>
    <x v="83"/>
    <s v="Busch Stadium III"/>
    <n v="3343252"/>
    <n v="98"/>
    <n v="97"/>
    <s v="STL"/>
    <s v="SLN"/>
    <s v="SLN"/>
  </r>
  <r>
    <x v="138"/>
    <x v="1"/>
    <x v="1"/>
    <x v="5"/>
    <s v="TBA"/>
    <s v="TBD"/>
    <x v="98"/>
    <s v="E"/>
    <n v="3"/>
    <n v="162"/>
    <n v="81"/>
    <n v="84"/>
    <n v="78"/>
    <s v="N"/>
    <x v="1"/>
    <x v="0"/>
    <x v="0"/>
    <x v="1"/>
    <n v="0"/>
    <n v="803"/>
    <n v="5462"/>
    <n v="1434"/>
    <n v="297"/>
    <n v="36"/>
    <n v="199"/>
    <n v="642"/>
    <n v="1229"/>
    <n v="194"/>
    <n v="61"/>
    <n v="49"/>
    <n v="45"/>
    <n v="754"/>
    <n v="686"/>
    <n v="4.33"/>
    <n v="3"/>
    <n v="5"/>
    <n v="41"/>
    <n v="4282"/>
    <n v="1421"/>
    <n v="183"/>
    <n v="515"/>
    <n v="1125"/>
    <n v="98"/>
    <n v="135"/>
    <n v="0.98299999999999998"/>
    <x v="137"/>
    <s v="Tropicana Field"/>
    <n v="1874962"/>
    <n v="98"/>
    <n v="97"/>
    <s v="TBR"/>
    <s v="TBA"/>
    <s v="TBA"/>
  </r>
  <r>
    <x v="138"/>
    <x v="1"/>
    <x v="1"/>
    <x v="5"/>
    <s v="TEX"/>
    <s v="TEX"/>
    <x v="88"/>
    <s v="W"/>
    <n v="2"/>
    <n v="162"/>
    <n v="81"/>
    <n v="87"/>
    <n v="75"/>
    <s v="N"/>
    <x v="1"/>
    <x v="0"/>
    <x v="0"/>
    <x v="1"/>
    <n v="0"/>
    <n v="784"/>
    <n v="5526"/>
    <n v="1436"/>
    <n v="296"/>
    <n v="27"/>
    <n v="224"/>
    <n v="472"/>
    <n v="1253"/>
    <n v="149"/>
    <n v="36"/>
    <n v="37"/>
    <n v="51"/>
    <n v="740"/>
    <n v="698"/>
    <n v="4.38"/>
    <n v="8"/>
    <n v="11"/>
    <n v="45"/>
    <n v="4304"/>
    <n v="1432"/>
    <n v="171"/>
    <n v="531"/>
    <n v="1016"/>
    <n v="106"/>
    <n v="168"/>
    <n v="0.98199999999999998"/>
    <x v="128"/>
    <s v="Rangers Ballpark in Arlington"/>
    <n v="2156016"/>
    <n v="104"/>
    <n v="104"/>
    <s v="TEX"/>
    <s v="TEX"/>
    <s v="TEX"/>
  </r>
  <r>
    <x v="138"/>
    <x v="1"/>
    <x v="1"/>
    <x v="5"/>
    <s v="TOR"/>
    <s v="TOR"/>
    <x v="94"/>
    <s v="E"/>
    <n v="4"/>
    <n v="162"/>
    <n v="81"/>
    <n v="75"/>
    <n v="87"/>
    <s v="N"/>
    <x v="1"/>
    <x v="0"/>
    <x v="0"/>
    <x v="1"/>
    <n v="0"/>
    <n v="798"/>
    <n v="5696"/>
    <n v="1516"/>
    <n v="339"/>
    <n v="13"/>
    <n v="209"/>
    <n v="548"/>
    <n v="1028"/>
    <n v="73"/>
    <n v="23"/>
    <n v="45"/>
    <n v="49"/>
    <n v="771"/>
    <n v="720"/>
    <n v="4.47"/>
    <n v="10"/>
    <n v="10"/>
    <n v="25"/>
    <n v="4353"/>
    <n v="1509"/>
    <n v="181"/>
    <n v="551"/>
    <n v="1181"/>
    <n v="76"/>
    <n v="168"/>
    <n v="0.98799999999999999"/>
    <x v="130"/>
    <s v="Rogers Centre"/>
    <n v="1876129"/>
    <n v="100"/>
    <n v="99"/>
    <s v="TOR"/>
    <s v="TOR"/>
    <s v="TOR"/>
  </r>
  <r>
    <x v="138"/>
    <x v="1"/>
    <x v="1"/>
    <x v="1"/>
    <s v="WAS"/>
    <s v="WSN"/>
    <x v="13"/>
    <s v="E"/>
    <n v="5"/>
    <n v="162"/>
    <n v="81"/>
    <n v="59"/>
    <n v="103"/>
    <s v="N"/>
    <x v="1"/>
    <x v="0"/>
    <x v="0"/>
    <x v="1"/>
    <n v="0"/>
    <n v="710"/>
    <n v="5493"/>
    <n v="1416"/>
    <n v="271"/>
    <n v="38"/>
    <n v="156"/>
    <n v="617"/>
    <n v="1208"/>
    <n v="73"/>
    <n v="40"/>
    <n v="56"/>
    <n v="42"/>
    <n v="874"/>
    <n v="791"/>
    <n v="5"/>
    <n v="6"/>
    <n v="3"/>
    <n v="33"/>
    <n v="4273"/>
    <n v="1533"/>
    <n v="173"/>
    <n v="629"/>
    <n v="911"/>
    <n v="143"/>
    <n v="155"/>
    <n v="0.97699999999999998"/>
    <x v="13"/>
    <s v="Nationals Park"/>
    <n v="1817226"/>
    <n v="99"/>
    <n v="101"/>
    <s v="WSN"/>
    <s v="MON"/>
    <s v="WAS"/>
  </r>
  <r>
    <x v="139"/>
    <x v="1"/>
    <x v="1"/>
    <x v="1"/>
    <s v="ARI"/>
    <s v="ARI"/>
    <x v="97"/>
    <s v="W"/>
    <n v="5"/>
    <n v="162"/>
    <n v="81"/>
    <n v="65"/>
    <n v="97"/>
    <s v="N"/>
    <x v="1"/>
    <x v="0"/>
    <x v="0"/>
    <x v="1"/>
    <n v="0"/>
    <n v="713"/>
    <n v="5473"/>
    <n v="1366"/>
    <n v="301"/>
    <n v="34"/>
    <n v="180"/>
    <n v="589"/>
    <n v="1529"/>
    <n v="86"/>
    <n v="41"/>
    <n v="39"/>
    <n v="41"/>
    <n v="836"/>
    <n v="765"/>
    <n v="4.8099999999999996"/>
    <n v="3"/>
    <n v="3"/>
    <n v="35"/>
    <n v="4296"/>
    <n v="1503"/>
    <n v="210"/>
    <n v="548"/>
    <n v="1070"/>
    <n v="102"/>
    <n v="152"/>
    <n v="0.98299999999999998"/>
    <x v="134"/>
    <s v="Chase Field"/>
    <n v="2056941"/>
    <n v="104"/>
    <n v="105"/>
    <s v="ARI"/>
    <s v="ARI"/>
    <s v="ARI"/>
  </r>
  <r>
    <x v="139"/>
    <x v="1"/>
    <x v="1"/>
    <x v="1"/>
    <s v="ATL"/>
    <s v="ATL"/>
    <x v="24"/>
    <s v="E"/>
    <n v="2"/>
    <n v="162"/>
    <n v="81"/>
    <n v="91"/>
    <n v="71"/>
    <s v="N"/>
    <x v="2"/>
    <x v="0"/>
    <x v="0"/>
    <x v="1"/>
    <n v="0"/>
    <n v="738"/>
    <n v="5463"/>
    <n v="1411"/>
    <n v="312"/>
    <n v="25"/>
    <n v="139"/>
    <n v="634"/>
    <n v="1140"/>
    <n v="63"/>
    <n v="29"/>
    <n v="51"/>
    <n v="35"/>
    <n v="629"/>
    <n v="569"/>
    <n v="3.56"/>
    <n v="2"/>
    <n v="9"/>
    <n v="41"/>
    <n v="4318"/>
    <n v="1326"/>
    <n v="126"/>
    <n v="505"/>
    <n v="1241"/>
    <n v="126"/>
    <n v="166"/>
    <n v="0.98"/>
    <x v="122"/>
    <s v="Turner Field"/>
    <n v="2510119"/>
    <n v="98"/>
    <n v="97"/>
    <s v="ATL"/>
    <s v="ATL"/>
    <s v="ATL"/>
  </r>
  <r>
    <x v="139"/>
    <x v="1"/>
    <x v="1"/>
    <x v="5"/>
    <s v="BAL"/>
    <s v="BAL"/>
    <x v="37"/>
    <s v="E"/>
    <n v="5"/>
    <n v="162"/>
    <n v="81"/>
    <n v="66"/>
    <n v="96"/>
    <s v="N"/>
    <x v="1"/>
    <x v="0"/>
    <x v="0"/>
    <x v="1"/>
    <n v="0"/>
    <n v="613"/>
    <n v="5554"/>
    <n v="1440"/>
    <n v="264"/>
    <n v="21"/>
    <n v="133"/>
    <n v="424"/>
    <n v="1056"/>
    <n v="76"/>
    <n v="34"/>
    <n v="54"/>
    <n v="45"/>
    <n v="785"/>
    <n v="733"/>
    <n v="4.59"/>
    <n v="3"/>
    <n v="7"/>
    <n v="35"/>
    <n v="4309"/>
    <n v="1508"/>
    <n v="186"/>
    <n v="520"/>
    <n v="1007"/>
    <n v="105"/>
    <n v="141"/>
    <n v="0.98199999999999998"/>
    <x v="36"/>
    <s v="Oriole Park at Camden Yards"/>
    <n v="1733018"/>
    <n v="101"/>
    <n v="102"/>
    <s v="BAL"/>
    <s v="BAL"/>
    <s v="BAL"/>
  </r>
  <r>
    <x v="139"/>
    <x v="1"/>
    <x v="1"/>
    <x v="5"/>
    <s v="BOS"/>
    <s v="BOS"/>
    <x v="74"/>
    <s v="E"/>
    <n v="3"/>
    <n v="162"/>
    <n v="81"/>
    <n v="89"/>
    <n v="73"/>
    <s v="N"/>
    <x v="1"/>
    <x v="0"/>
    <x v="0"/>
    <x v="1"/>
    <n v="0"/>
    <n v="818"/>
    <n v="5646"/>
    <n v="1511"/>
    <n v="358"/>
    <n v="22"/>
    <n v="211"/>
    <n v="587"/>
    <n v="1140"/>
    <n v="68"/>
    <n v="17"/>
    <n v="47"/>
    <n v="46"/>
    <n v="744"/>
    <n v="679"/>
    <n v="4.2"/>
    <n v="3"/>
    <n v="9"/>
    <n v="44"/>
    <n v="4370"/>
    <n v="1402"/>
    <n v="152"/>
    <n v="580"/>
    <n v="1207"/>
    <n v="111"/>
    <n v="132"/>
    <n v="0.98199999999999998"/>
    <x v="92"/>
    <s v="Fenway Park II"/>
    <n v="3046443"/>
    <n v="106"/>
    <n v="105"/>
    <s v="BOS"/>
    <s v="BOS"/>
    <s v="BOS"/>
  </r>
  <r>
    <x v="139"/>
    <x v="1"/>
    <x v="1"/>
    <x v="5"/>
    <s v="CHA"/>
    <s v="CHW"/>
    <x v="75"/>
    <s v="C"/>
    <n v="2"/>
    <n v="162"/>
    <n v="81"/>
    <n v="88"/>
    <n v="74"/>
    <s v="N"/>
    <x v="1"/>
    <x v="0"/>
    <x v="0"/>
    <x v="1"/>
    <n v="0"/>
    <n v="752"/>
    <n v="5484"/>
    <n v="1467"/>
    <n v="263"/>
    <n v="21"/>
    <n v="177"/>
    <n v="467"/>
    <n v="922"/>
    <n v="160"/>
    <n v="74"/>
    <n v="79"/>
    <n v="38"/>
    <n v="704"/>
    <n v="658"/>
    <n v="4.09"/>
    <n v="6"/>
    <n v="11"/>
    <n v="43"/>
    <n v="4339"/>
    <n v="1471"/>
    <n v="136"/>
    <n v="490"/>
    <n v="1149"/>
    <n v="103"/>
    <n v="158"/>
    <n v="0.98299999999999998"/>
    <x v="85"/>
    <s v="U.S. Cellular Field"/>
    <n v="2194378"/>
    <n v="105"/>
    <n v="105"/>
    <s v="CHW"/>
    <s v="CHA"/>
    <s v="CHA"/>
  </r>
  <r>
    <x v="139"/>
    <x v="1"/>
    <x v="1"/>
    <x v="1"/>
    <s v="CHN"/>
    <s v="CHC"/>
    <x v="25"/>
    <s v="C"/>
    <n v="5"/>
    <n v="162"/>
    <n v="81"/>
    <n v="75"/>
    <n v="87"/>
    <s v="N"/>
    <x v="1"/>
    <x v="0"/>
    <x v="0"/>
    <x v="1"/>
    <n v="0"/>
    <n v="685"/>
    <n v="5512"/>
    <n v="1414"/>
    <n v="298"/>
    <n v="27"/>
    <n v="149"/>
    <n v="479"/>
    <n v="1236"/>
    <n v="55"/>
    <n v="31"/>
    <n v="50"/>
    <n v="38"/>
    <n v="767"/>
    <n v="668"/>
    <n v="4.18"/>
    <n v="1"/>
    <n v="14"/>
    <n v="40"/>
    <n v="4310"/>
    <n v="1409"/>
    <n v="154"/>
    <n v="605"/>
    <n v="1268"/>
    <n v="126"/>
    <n v="137"/>
    <n v="0.97899999999999998"/>
    <x v="88"/>
    <s v="Wrigley Field"/>
    <n v="3062973"/>
    <n v="108"/>
    <n v="108"/>
    <s v="CHC"/>
    <s v="CHN"/>
    <s v="CHN"/>
  </r>
  <r>
    <x v="139"/>
    <x v="1"/>
    <x v="1"/>
    <x v="1"/>
    <s v="CIN"/>
    <s v="CIN"/>
    <x v="26"/>
    <s v="C"/>
    <n v="1"/>
    <n v="162"/>
    <n v="81"/>
    <n v="91"/>
    <n v="71"/>
    <s v="Y"/>
    <x v="1"/>
    <x v="0"/>
    <x v="0"/>
    <x v="1"/>
    <n v="0"/>
    <n v="790"/>
    <n v="5579"/>
    <n v="1515"/>
    <n v="293"/>
    <n v="30"/>
    <n v="188"/>
    <n v="522"/>
    <n v="1218"/>
    <n v="93"/>
    <n v="43"/>
    <n v="68"/>
    <n v="50"/>
    <n v="685"/>
    <n v="648"/>
    <n v="4.01"/>
    <n v="4"/>
    <n v="9"/>
    <n v="43"/>
    <n v="4359"/>
    <n v="1404"/>
    <n v="158"/>
    <n v="524"/>
    <n v="1130"/>
    <n v="72"/>
    <n v="142"/>
    <n v="0.98799999999999999"/>
    <x v="25"/>
    <s v="Great American Ball Park"/>
    <n v="2060550"/>
    <n v="99"/>
    <n v="99"/>
    <s v="CIN"/>
    <s v="CIN"/>
    <s v="CIN"/>
  </r>
  <r>
    <x v="139"/>
    <x v="1"/>
    <x v="1"/>
    <x v="5"/>
    <s v="CLE"/>
    <s v="CLE"/>
    <x v="76"/>
    <s v="C"/>
    <n v="4"/>
    <n v="162"/>
    <n v="81"/>
    <n v="69"/>
    <n v="93"/>
    <s v="N"/>
    <x v="1"/>
    <x v="0"/>
    <x v="0"/>
    <x v="1"/>
    <n v="0"/>
    <n v="646"/>
    <n v="5487"/>
    <n v="1362"/>
    <n v="290"/>
    <n v="20"/>
    <n v="128"/>
    <n v="545"/>
    <n v="1184"/>
    <n v="91"/>
    <n v="33"/>
    <n v="64"/>
    <n v="33"/>
    <n v="752"/>
    <n v="684"/>
    <n v="4.3"/>
    <n v="10"/>
    <n v="4"/>
    <n v="34"/>
    <n v="4299"/>
    <n v="1477"/>
    <n v="147"/>
    <n v="572"/>
    <n v="967"/>
    <n v="110"/>
    <n v="179"/>
    <n v="0.98199999999999998"/>
    <x v="107"/>
    <s v="Jacobs Field"/>
    <n v="1394812"/>
    <n v="93"/>
    <n v="93"/>
    <s v="CLE"/>
    <s v="CLE"/>
    <s v="CLE"/>
  </r>
  <r>
    <x v="139"/>
    <x v="1"/>
    <x v="1"/>
    <x v="1"/>
    <s v="COL"/>
    <s v="COL"/>
    <x v="95"/>
    <s v="W"/>
    <n v="3"/>
    <n v="162"/>
    <n v="81"/>
    <n v="83"/>
    <n v="79"/>
    <s v="N"/>
    <x v="1"/>
    <x v="0"/>
    <x v="0"/>
    <x v="1"/>
    <n v="0"/>
    <n v="770"/>
    <n v="5530"/>
    <n v="1452"/>
    <n v="270"/>
    <n v="54"/>
    <n v="173"/>
    <n v="585"/>
    <n v="1274"/>
    <n v="99"/>
    <n v="42"/>
    <n v="47"/>
    <n v="47"/>
    <n v="717"/>
    <n v="663"/>
    <n v="4.1399999999999997"/>
    <n v="6"/>
    <n v="12"/>
    <n v="35"/>
    <n v="4326"/>
    <n v="1405"/>
    <n v="139"/>
    <n v="525"/>
    <n v="1234"/>
    <n v="101"/>
    <n v="182"/>
    <n v="0.98399999999999999"/>
    <x v="131"/>
    <s v="Coors Field"/>
    <n v="2875245"/>
    <n v="115"/>
    <n v="115"/>
    <s v="COL"/>
    <s v="COL"/>
    <s v="COL"/>
  </r>
  <r>
    <x v="139"/>
    <x v="1"/>
    <x v="1"/>
    <x v="5"/>
    <s v="DET"/>
    <s v="DET"/>
    <x v="77"/>
    <s v="C"/>
    <n v="3"/>
    <n v="162"/>
    <n v="81"/>
    <n v="81"/>
    <n v="81"/>
    <s v="N"/>
    <x v="1"/>
    <x v="0"/>
    <x v="0"/>
    <x v="1"/>
    <n v="0"/>
    <n v="751"/>
    <n v="5643"/>
    <n v="1515"/>
    <n v="308"/>
    <n v="32"/>
    <n v="152"/>
    <n v="546"/>
    <n v="1147"/>
    <n v="69"/>
    <n v="30"/>
    <n v="41"/>
    <n v="41"/>
    <n v="743"/>
    <n v="690"/>
    <n v="4.3"/>
    <n v="6"/>
    <n v="5"/>
    <n v="32"/>
    <n v="4333"/>
    <n v="1445"/>
    <n v="142"/>
    <n v="537"/>
    <n v="1056"/>
    <n v="109"/>
    <n v="171"/>
    <n v="0.98199999999999998"/>
    <x v="86"/>
    <s v="Comerica Park"/>
    <n v="2461237"/>
    <n v="101"/>
    <n v="101"/>
    <s v="DET"/>
    <s v="DET"/>
    <s v="DET"/>
  </r>
  <r>
    <x v="139"/>
    <x v="1"/>
    <x v="1"/>
    <x v="1"/>
    <s v="FLO"/>
    <s v="FLA"/>
    <x v="96"/>
    <s v="E"/>
    <n v="3"/>
    <n v="162"/>
    <n v="81"/>
    <n v="80"/>
    <n v="82"/>
    <s v="N"/>
    <x v="1"/>
    <x v="0"/>
    <x v="0"/>
    <x v="1"/>
    <n v="0"/>
    <n v="719"/>
    <n v="5531"/>
    <n v="1403"/>
    <n v="294"/>
    <n v="37"/>
    <n v="152"/>
    <n v="514"/>
    <n v="1375"/>
    <n v="92"/>
    <n v="26"/>
    <n v="55"/>
    <n v="43"/>
    <n v="717"/>
    <n v="652"/>
    <n v="4.08"/>
    <n v="5"/>
    <n v="17"/>
    <n v="39"/>
    <n v="4315"/>
    <n v="1433"/>
    <n v="134"/>
    <n v="549"/>
    <n v="1168"/>
    <n v="123"/>
    <n v="130"/>
    <n v="0.97899999999999998"/>
    <x v="132"/>
    <s v="Dolphin Stadium"/>
    <n v="1535226"/>
    <n v="105"/>
    <n v="104"/>
    <s v="FLA"/>
    <s v="FLO"/>
    <s v="FLO"/>
  </r>
  <r>
    <x v="139"/>
    <x v="1"/>
    <x v="1"/>
    <x v="1"/>
    <s v="HOU"/>
    <s v="HOU"/>
    <x v="89"/>
    <s v="C"/>
    <n v="4"/>
    <n v="162"/>
    <n v="81"/>
    <n v="76"/>
    <n v="86"/>
    <s v="N"/>
    <x v="1"/>
    <x v="0"/>
    <x v="0"/>
    <x v="1"/>
    <n v="0"/>
    <n v="611"/>
    <n v="5452"/>
    <n v="1348"/>
    <n v="252"/>
    <n v="25"/>
    <n v="108"/>
    <n v="415"/>
    <n v="1025"/>
    <n v="100"/>
    <n v="36"/>
    <n v="33"/>
    <n v="29"/>
    <n v="729"/>
    <n v="654"/>
    <n v="4.09"/>
    <n v="4"/>
    <n v="11"/>
    <n v="45"/>
    <n v="4318"/>
    <n v="1446"/>
    <n v="140"/>
    <n v="548"/>
    <n v="1210"/>
    <n v="103"/>
    <n v="135"/>
    <n v="0.98299999999999998"/>
    <x v="121"/>
    <s v="Minute Maid Park"/>
    <n v="2331490"/>
    <n v="95"/>
    <n v="96"/>
    <s v="HOU"/>
    <s v="HOU"/>
    <s v="HOU"/>
  </r>
  <r>
    <x v="139"/>
    <x v="1"/>
    <x v="1"/>
    <x v="5"/>
    <s v="KCA"/>
    <s v="KCR"/>
    <x v="91"/>
    <s v="C"/>
    <n v="5"/>
    <n v="162"/>
    <n v="81"/>
    <n v="67"/>
    <n v="95"/>
    <s v="N"/>
    <x v="1"/>
    <x v="0"/>
    <x v="0"/>
    <x v="1"/>
    <n v="0"/>
    <n v="676"/>
    <n v="5604"/>
    <n v="1534"/>
    <n v="279"/>
    <n v="31"/>
    <n v="121"/>
    <n v="471"/>
    <n v="905"/>
    <n v="115"/>
    <n v="50"/>
    <n v="35"/>
    <n v="53"/>
    <n v="845"/>
    <n v="794"/>
    <n v="4.97"/>
    <n v="7"/>
    <n v="3"/>
    <n v="44"/>
    <n v="4310"/>
    <n v="1553"/>
    <n v="176"/>
    <n v="551"/>
    <n v="1035"/>
    <n v="121"/>
    <n v="138"/>
    <n v="0.98"/>
    <x v="124"/>
    <s v="Kauffman Stadium"/>
    <n v="1615324"/>
    <n v="99"/>
    <n v="101"/>
    <s v="KCR"/>
    <s v="KCA"/>
    <s v="KCA"/>
  </r>
  <r>
    <x v="139"/>
    <x v="1"/>
    <x v="1"/>
    <x v="5"/>
    <s v="LAA"/>
    <s v="ANA"/>
    <x v="87"/>
    <s v="W"/>
    <n v="3"/>
    <n v="162"/>
    <n v="81"/>
    <n v="80"/>
    <n v="82"/>
    <s v="N"/>
    <x v="1"/>
    <x v="0"/>
    <x v="0"/>
    <x v="1"/>
    <n v="0"/>
    <n v="681"/>
    <n v="5488"/>
    <n v="1363"/>
    <n v="276"/>
    <n v="19"/>
    <n v="155"/>
    <n v="466"/>
    <n v="1070"/>
    <n v="104"/>
    <n v="52"/>
    <n v="52"/>
    <n v="37"/>
    <n v="702"/>
    <n v="651"/>
    <n v="4.04"/>
    <n v="10"/>
    <n v="9"/>
    <n v="39"/>
    <n v="4348"/>
    <n v="1422"/>
    <n v="148"/>
    <n v="565"/>
    <n v="1130"/>
    <n v="113"/>
    <n v="116"/>
    <n v="0.98099999999999998"/>
    <x v="136"/>
    <s v="Angel Stadium"/>
    <n v="3250816"/>
    <n v="98"/>
    <n v="98"/>
    <s v="LAA"/>
    <s v="ANA"/>
    <s v="ANA"/>
  </r>
  <r>
    <x v="139"/>
    <x v="1"/>
    <x v="1"/>
    <x v="1"/>
    <s v="LAN"/>
    <s v="LAD"/>
    <x v="47"/>
    <s v="W"/>
    <n v="4"/>
    <n v="162"/>
    <n v="81"/>
    <n v="80"/>
    <n v="82"/>
    <s v="N"/>
    <x v="1"/>
    <x v="0"/>
    <x v="0"/>
    <x v="1"/>
    <n v="0"/>
    <n v="667"/>
    <n v="5426"/>
    <n v="1368"/>
    <n v="270"/>
    <n v="29"/>
    <n v="120"/>
    <n v="533"/>
    <n v="1184"/>
    <n v="92"/>
    <n v="50"/>
    <n v="46"/>
    <n v="50"/>
    <n v="692"/>
    <n v="643"/>
    <n v="4.01"/>
    <n v="4"/>
    <n v="16"/>
    <n v="41"/>
    <n v="4325"/>
    <n v="1323"/>
    <n v="134"/>
    <n v="539"/>
    <n v="1274"/>
    <n v="98"/>
    <n v="124"/>
    <n v="0.98399999999999999"/>
    <x v="114"/>
    <s v="Dodger Stadium"/>
    <n v="3562320"/>
    <n v="95"/>
    <n v="95"/>
    <s v="LAD"/>
    <s v="LAN"/>
    <s v="LAN"/>
  </r>
  <r>
    <x v="139"/>
    <x v="1"/>
    <x v="1"/>
    <x v="1"/>
    <s v="MIL"/>
    <s v="MIL"/>
    <x v="53"/>
    <s v="C"/>
    <n v="3"/>
    <n v="162"/>
    <n v="81"/>
    <n v="77"/>
    <n v="85"/>
    <s v="N"/>
    <x v="1"/>
    <x v="0"/>
    <x v="0"/>
    <x v="1"/>
    <n v="0"/>
    <n v="750"/>
    <n v="5606"/>
    <n v="1471"/>
    <n v="293"/>
    <n v="33"/>
    <n v="182"/>
    <n v="546"/>
    <n v="1216"/>
    <n v="81"/>
    <n v="26"/>
    <n v="81"/>
    <n v="35"/>
    <n v="804"/>
    <n v="733"/>
    <n v="4.58"/>
    <n v="3"/>
    <n v="7"/>
    <n v="35"/>
    <n v="4317"/>
    <n v="1487"/>
    <n v="173"/>
    <n v="582"/>
    <n v="1258"/>
    <n v="101"/>
    <n v="142"/>
    <n v="0.98299999999999998"/>
    <x v="53"/>
    <s v="Miller Park"/>
    <n v="2776531"/>
    <n v="98"/>
    <n v="98"/>
    <s v="MIL"/>
    <s v="ML4"/>
    <s v="MIL"/>
  </r>
  <r>
    <x v="139"/>
    <x v="1"/>
    <x v="1"/>
    <x v="5"/>
    <s v="MIN"/>
    <s v="MIN"/>
    <x v="79"/>
    <s v="C"/>
    <n v="1"/>
    <n v="162"/>
    <n v="81"/>
    <n v="94"/>
    <n v="68"/>
    <s v="Y"/>
    <x v="1"/>
    <x v="0"/>
    <x v="0"/>
    <x v="1"/>
    <n v="0"/>
    <n v="781"/>
    <n v="5568"/>
    <n v="1521"/>
    <n v="318"/>
    <n v="41"/>
    <n v="142"/>
    <n v="559"/>
    <n v="967"/>
    <n v="68"/>
    <n v="28"/>
    <n v="39"/>
    <n v="53"/>
    <n v="671"/>
    <n v="638"/>
    <n v="3.95"/>
    <n v="9"/>
    <n v="13"/>
    <n v="40"/>
    <n v="4358"/>
    <n v="1493"/>
    <n v="155"/>
    <n v="383"/>
    <n v="1048"/>
    <n v="78"/>
    <n v="150"/>
    <n v="0.98699999999999999"/>
    <x v="117"/>
    <s v="Target Field"/>
    <n v="3223640"/>
    <n v="101"/>
    <n v="100"/>
    <s v="MIN"/>
    <s v="MIN"/>
    <s v="MIN"/>
  </r>
  <r>
    <x v="139"/>
    <x v="1"/>
    <x v="1"/>
    <x v="5"/>
    <s v="NYA"/>
    <s v="NYY"/>
    <x v="73"/>
    <s v="E"/>
    <n v="2"/>
    <n v="162"/>
    <n v="81"/>
    <n v="95"/>
    <n v="67"/>
    <s v="N"/>
    <x v="2"/>
    <x v="0"/>
    <x v="0"/>
    <x v="1"/>
    <n v="0"/>
    <n v="859"/>
    <n v="5567"/>
    <n v="1485"/>
    <n v="275"/>
    <n v="32"/>
    <n v="201"/>
    <n v="662"/>
    <n v="1136"/>
    <n v="103"/>
    <n v="30"/>
    <n v="73"/>
    <n v="44"/>
    <n v="693"/>
    <n v="651"/>
    <n v="4.0599999999999996"/>
    <n v="3"/>
    <n v="8"/>
    <n v="39"/>
    <n v="4327"/>
    <n v="1349"/>
    <n v="179"/>
    <n v="540"/>
    <n v="1154"/>
    <n v="69"/>
    <n v="161"/>
    <n v="0.98799999999999999"/>
    <x v="96"/>
    <s v="Yankee Stadium III"/>
    <n v="3765807"/>
    <n v="105"/>
    <n v="103"/>
    <s v="NYY"/>
    <s v="NYA"/>
    <s v="NYA"/>
  </r>
  <r>
    <x v="139"/>
    <x v="1"/>
    <x v="1"/>
    <x v="1"/>
    <s v="NYN"/>
    <s v="NYM"/>
    <x v="90"/>
    <s v="E"/>
    <n v="4"/>
    <n v="162"/>
    <n v="81"/>
    <n v="79"/>
    <n v="83"/>
    <s v="N"/>
    <x v="1"/>
    <x v="0"/>
    <x v="0"/>
    <x v="1"/>
    <n v="0"/>
    <n v="656"/>
    <n v="5465"/>
    <n v="1361"/>
    <n v="266"/>
    <n v="40"/>
    <n v="128"/>
    <n v="502"/>
    <n v="1095"/>
    <n v="130"/>
    <n v="44"/>
    <n v="46"/>
    <n v="57"/>
    <n v="652"/>
    <n v="597"/>
    <n v="3.7"/>
    <n v="8"/>
    <n v="19"/>
    <n v="36"/>
    <n v="4359"/>
    <n v="1438"/>
    <n v="135"/>
    <n v="545"/>
    <n v="1106"/>
    <n v="87"/>
    <n v="159"/>
    <n v="0.98599999999999999"/>
    <x v="119"/>
    <s v="Citi Field"/>
    <n v="2559738"/>
    <n v="97"/>
    <n v="97"/>
    <s v="NYM"/>
    <s v="NYN"/>
    <s v="NYN"/>
  </r>
  <r>
    <x v="139"/>
    <x v="1"/>
    <x v="1"/>
    <x v="5"/>
    <s v="OAK"/>
    <s v="OAK"/>
    <x v="78"/>
    <s v="W"/>
    <n v="2"/>
    <n v="162"/>
    <n v="81"/>
    <n v="81"/>
    <n v="81"/>
    <s v="N"/>
    <x v="1"/>
    <x v="0"/>
    <x v="0"/>
    <x v="1"/>
    <n v="0"/>
    <n v="663"/>
    <n v="5448"/>
    <n v="1396"/>
    <n v="276"/>
    <n v="30"/>
    <n v="109"/>
    <n v="527"/>
    <n v="1061"/>
    <n v="156"/>
    <n v="38"/>
    <n v="47"/>
    <n v="51"/>
    <n v="626"/>
    <n v="566"/>
    <n v="3.56"/>
    <n v="7"/>
    <n v="17"/>
    <n v="38"/>
    <n v="4295"/>
    <n v="1315"/>
    <n v="153"/>
    <n v="512"/>
    <n v="1070"/>
    <n v="99"/>
    <n v="147"/>
    <n v="0.98399999999999999"/>
    <x v="123"/>
    <s v="Oakland-Alameda County Coliseum"/>
    <n v="1418391"/>
    <n v="100"/>
    <n v="100"/>
    <s v="OAK"/>
    <s v="OAK"/>
    <s v="OAK"/>
  </r>
  <r>
    <x v="139"/>
    <x v="1"/>
    <x v="1"/>
    <x v="1"/>
    <s v="PHI"/>
    <s v="PHI"/>
    <x v="44"/>
    <s v="E"/>
    <n v="1"/>
    <n v="162"/>
    <n v="84"/>
    <n v="97"/>
    <n v="65"/>
    <s v="Y"/>
    <x v="1"/>
    <x v="0"/>
    <x v="0"/>
    <x v="1"/>
    <n v="0"/>
    <n v="772"/>
    <n v="5581"/>
    <n v="1451"/>
    <n v="290"/>
    <n v="34"/>
    <n v="166"/>
    <n v="560"/>
    <n v="1064"/>
    <n v="108"/>
    <n v="21"/>
    <n v="63"/>
    <n v="43"/>
    <n v="640"/>
    <n v="594"/>
    <n v="3.67"/>
    <n v="14"/>
    <n v="21"/>
    <n v="40"/>
    <n v="4369"/>
    <n v="1402"/>
    <n v="168"/>
    <n v="416"/>
    <n v="1183"/>
    <n v="83"/>
    <n v="158"/>
    <n v="0.98599999999999999"/>
    <x v="71"/>
    <s v="Citizens Bank Park"/>
    <n v="3647249"/>
    <n v="101"/>
    <n v="100"/>
    <s v="PHI"/>
    <s v="PHI"/>
    <s v="PHI"/>
  </r>
  <r>
    <x v="139"/>
    <x v="1"/>
    <x v="1"/>
    <x v="1"/>
    <s v="PIT"/>
    <s v="PIT"/>
    <x v="39"/>
    <s v="C"/>
    <n v="6"/>
    <n v="162"/>
    <n v="81"/>
    <n v="57"/>
    <n v="105"/>
    <s v="N"/>
    <x v="1"/>
    <x v="0"/>
    <x v="0"/>
    <x v="1"/>
    <n v="0"/>
    <n v="587"/>
    <n v="5386"/>
    <n v="1303"/>
    <n v="276"/>
    <n v="27"/>
    <n v="126"/>
    <n v="463"/>
    <n v="1207"/>
    <n v="87"/>
    <n v="36"/>
    <n v="33"/>
    <n v="33"/>
    <n v="866"/>
    <n v="784"/>
    <n v="5"/>
    <n v="1"/>
    <n v="6"/>
    <n v="31"/>
    <n v="4235"/>
    <n v="1567"/>
    <n v="167"/>
    <n v="538"/>
    <n v="1026"/>
    <n v="127"/>
    <n v="120"/>
    <n v="0.97899999999999998"/>
    <x v="77"/>
    <s v="PNC Park"/>
    <n v="1613399"/>
    <n v="99"/>
    <n v="101"/>
    <s v="PIT"/>
    <s v="PIT"/>
    <s v="PIT"/>
  </r>
  <r>
    <x v="139"/>
    <x v="1"/>
    <x v="1"/>
    <x v="1"/>
    <s v="SDN"/>
    <s v="SDP"/>
    <x v="92"/>
    <s v="W"/>
    <n v="2"/>
    <n v="162"/>
    <n v="81"/>
    <n v="90"/>
    <n v="72"/>
    <s v="N"/>
    <x v="1"/>
    <x v="0"/>
    <x v="0"/>
    <x v="1"/>
    <n v="0"/>
    <n v="665"/>
    <n v="5434"/>
    <n v="1338"/>
    <n v="236"/>
    <n v="24"/>
    <n v="132"/>
    <n v="538"/>
    <n v="1183"/>
    <n v="124"/>
    <n v="50"/>
    <n v="50"/>
    <n v="46"/>
    <n v="581"/>
    <n v="549"/>
    <n v="3.39"/>
    <n v="2"/>
    <n v="20"/>
    <n v="49"/>
    <n v="4369"/>
    <n v="1305"/>
    <n v="139"/>
    <n v="517"/>
    <n v="1295"/>
    <n v="72"/>
    <n v="141"/>
    <n v="0.98799999999999999"/>
    <x v="126"/>
    <s v="Petco Park"/>
    <n v="2131774"/>
    <n v="91"/>
    <n v="91"/>
    <s v="SDP"/>
    <s v="SDN"/>
    <s v="SDN"/>
  </r>
  <r>
    <x v="139"/>
    <x v="1"/>
    <x v="1"/>
    <x v="5"/>
    <s v="SEA"/>
    <s v="SEA"/>
    <x v="93"/>
    <s v="W"/>
    <n v="4"/>
    <n v="162"/>
    <n v="81"/>
    <n v="61"/>
    <n v="101"/>
    <s v="N"/>
    <x v="1"/>
    <x v="0"/>
    <x v="0"/>
    <x v="1"/>
    <n v="0"/>
    <n v="513"/>
    <n v="5409"/>
    <n v="1274"/>
    <n v="227"/>
    <n v="16"/>
    <n v="101"/>
    <n v="459"/>
    <n v="1184"/>
    <n v="142"/>
    <n v="39"/>
    <n v="39"/>
    <n v="40"/>
    <n v="698"/>
    <n v="628"/>
    <n v="3.93"/>
    <n v="11"/>
    <n v="10"/>
    <n v="38"/>
    <n v="4314"/>
    <n v="1402"/>
    <n v="157"/>
    <n v="452"/>
    <n v="973"/>
    <n v="110"/>
    <n v="145"/>
    <n v="0.98199999999999998"/>
    <x v="129"/>
    <s v="Safeco Field"/>
    <n v="2085488"/>
    <n v="93"/>
    <n v="95"/>
    <s v="SEA"/>
    <s v="SEA"/>
    <s v="SEA"/>
  </r>
  <r>
    <x v="139"/>
    <x v="1"/>
    <x v="1"/>
    <x v="1"/>
    <s v="SFN"/>
    <s v="SFG"/>
    <x v="42"/>
    <s v="W"/>
    <n v="1"/>
    <n v="162"/>
    <n v="81"/>
    <n v="92"/>
    <n v="70"/>
    <s v="Y"/>
    <x v="1"/>
    <x v="1"/>
    <x v="1"/>
    <x v="2"/>
    <n v="1"/>
    <n v="697"/>
    <n v="5488"/>
    <n v="1411"/>
    <n v="284"/>
    <n v="30"/>
    <n v="162"/>
    <n v="487"/>
    <n v="1099"/>
    <n v="55"/>
    <n v="32"/>
    <n v="50"/>
    <n v="41"/>
    <n v="583"/>
    <n v="546"/>
    <n v="3.36"/>
    <n v="6"/>
    <n v="17"/>
    <n v="57"/>
    <n v="4383"/>
    <n v="1279"/>
    <n v="134"/>
    <n v="578"/>
    <n v="1331"/>
    <n v="73"/>
    <n v="110"/>
    <n v="0.98799999999999999"/>
    <x v="115"/>
    <s v="AT&amp;T Park"/>
    <n v="3037443"/>
    <n v="101"/>
    <n v="101"/>
    <s v="SFG"/>
    <s v="SFN"/>
    <s v="SFN"/>
  </r>
  <r>
    <x v="139"/>
    <x v="1"/>
    <x v="1"/>
    <x v="1"/>
    <s v="SLN"/>
    <s v="STL"/>
    <x v="40"/>
    <s v="C"/>
    <n v="2"/>
    <n v="162"/>
    <n v="81"/>
    <n v="86"/>
    <n v="76"/>
    <s v="N"/>
    <x v="1"/>
    <x v="0"/>
    <x v="0"/>
    <x v="1"/>
    <n v="0"/>
    <n v="736"/>
    <n v="5542"/>
    <n v="1456"/>
    <n v="285"/>
    <n v="18"/>
    <n v="150"/>
    <n v="541"/>
    <n v="1027"/>
    <n v="79"/>
    <n v="41"/>
    <n v="50"/>
    <n v="40"/>
    <n v="641"/>
    <n v="577"/>
    <n v="3.57"/>
    <n v="7"/>
    <n v="16"/>
    <n v="32"/>
    <n v="4361"/>
    <n v="1412"/>
    <n v="133"/>
    <n v="477"/>
    <n v="1094"/>
    <n v="99"/>
    <n v="172"/>
    <n v="0.98399999999999999"/>
    <x v="83"/>
    <s v="Busch Stadium III"/>
    <n v="3301218"/>
    <n v="97"/>
    <n v="97"/>
    <s v="STL"/>
    <s v="SLN"/>
    <s v="SLN"/>
  </r>
  <r>
    <x v="139"/>
    <x v="1"/>
    <x v="1"/>
    <x v="5"/>
    <s v="TBA"/>
    <s v="TBD"/>
    <x v="98"/>
    <s v="E"/>
    <n v="1"/>
    <n v="162"/>
    <n v="81"/>
    <n v="96"/>
    <n v="66"/>
    <s v="Y"/>
    <x v="1"/>
    <x v="0"/>
    <x v="0"/>
    <x v="1"/>
    <n v="0"/>
    <n v="802"/>
    <n v="5439"/>
    <n v="1343"/>
    <n v="295"/>
    <n v="37"/>
    <n v="160"/>
    <n v="672"/>
    <n v="1292"/>
    <n v="172"/>
    <n v="47"/>
    <n v="57"/>
    <n v="57"/>
    <n v="649"/>
    <n v="611"/>
    <n v="3.78"/>
    <n v="6"/>
    <n v="12"/>
    <n v="51"/>
    <n v="4361"/>
    <n v="1347"/>
    <n v="175"/>
    <n v="478"/>
    <n v="1189"/>
    <n v="85"/>
    <n v="134"/>
    <n v="0.98599999999999999"/>
    <x v="137"/>
    <s v="Tropicana Field"/>
    <n v="1843445"/>
    <n v="96"/>
    <n v="95"/>
    <s v="TBR"/>
    <s v="TBA"/>
    <s v="TBA"/>
  </r>
  <r>
    <x v="139"/>
    <x v="1"/>
    <x v="1"/>
    <x v="5"/>
    <s v="TEX"/>
    <s v="TEX"/>
    <x v="88"/>
    <s v="W"/>
    <n v="1"/>
    <n v="162"/>
    <n v="81"/>
    <n v="90"/>
    <n v="72"/>
    <s v="Y"/>
    <x v="1"/>
    <x v="1"/>
    <x v="1"/>
    <x v="1"/>
    <n v="0"/>
    <n v="787"/>
    <n v="5635"/>
    <n v="1556"/>
    <n v="268"/>
    <n v="25"/>
    <n v="162"/>
    <n v="511"/>
    <n v="986"/>
    <n v="123"/>
    <n v="48"/>
    <n v="45"/>
    <n v="54"/>
    <n v="687"/>
    <n v="636"/>
    <n v="3.93"/>
    <n v="7"/>
    <n v="8"/>
    <n v="46"/>
    <n v="4366"/>
    <n v="1355"/>
    <n v="162"/>
    <n v="551"/>
    <n v="1181"/>
    <n v="105"/>
    <n v="133"/>
    <n v="0.98199999999999998"/>
    <x v="128"/>
    <s v="Rangers Ballpark in Arlington"/>
    <n v="2505171"/>
    <n v="105"/>
    <n v="104"/>
    <s v="TEX"/>
    <s v="TEX"/>
    <s v="TEX"/>
  </r>
  <r>
    <x v="139"/>
    <x v="1"/>
    <x v="1"/>
    <x v="5"/>
    <s v="TOR"/>
    <s v="TOR"/>
    <x v="94"/>
    <s v="E"/>
    <n v="4"/>
    <n v="162"/>
    <n v="78"/>
    <n v="85"/>
    <n v="77"/>
    <s v="N"/>
    <x v="1"/>
    <x v="0"/>
    <x v="0"/>
    <x v="1"/>
    <n v="0"/>
    <n v="755"/>
    <n v="5495"/>
    <n v="1364"/>
    <n v="319"/>
    <n v="21"/>
    <n v="257"/>
    <n v="471"/>
    <n v="1164"/>
    <n v="58"/>
    <n v="20"/>
    <n v="55"/>
    <n v="34"/>
    <n v="728"/>
    <n v="676"/>
    <n v="4.22"/>
    <n v="5"/>
    <n v="11"/>
    <n v="45"/>
    <n v="4322"/>
    <n v="1407"/>
    <n v="150"/>
    <n v="539"/>
    <n v="1184"/>
    <n v="92"/>
    <n v="172"/>
    <n v="0.98499999999999999"/>
    <x v="130"/>
    <s v="Rogers Centre"/>
    <n v="1625555"/>
    <n v="100"/>
    <n v="100"/>
    <s v="TOR"/>
    <s v="TOR"/>
    <s v="TOR"/>
  </r>
  <r>
    <x v="139"/>
    <x v="1"/>
    <x v="1"/>
    <x v="1"/>
    <s v="WAS"/>
    <s v="WSN"/>
    <x v="13"/>
    <s v="E"/>
    <n v="5"/>
    <n v="162"/>
    <n v="81"/>
    <n v="69"/>
    <n v="93"/>
    <s v="N"/>
    <x v="1"/>
    <x v="0"/>
    <x v="0"/>
    <x v="1"/>
    <n v="0"/>
    <n v="655"/>
    <n v="5418"/>
    <n v="1355"/>
    <n v="250"/>
    <n v="31"/>
    <n v="149"/>
    <n v="503"/>
    <n v="1220"/>
    <n v="110"/>
    <n v="41"/>
    <n v="60"/>
    <n v="47"/>
    <n v="742"/>
    <n v="658"/>
    <n v="4.13"/>
    <n v="2"/>
    <n v="5"/>
    <n v="37"/>
    <n v="4305"/>
    <n v="1469"/>
    <n v="151"/>
    <n v="512"/>
    <n v="1068"/>
    <n v="127"/>
    <n v="148"/>
    <n v="0.97899999999999998"/>
    <x v="13"/>
    <s v="Nationals Park"/>
    <n v="1828066"/>
    <n v="99"/>
    <n v="100"/>
    <s v="WSN"/>
    <s v="MON"/>
    <s v="WAS"/>
  </r>
  <r>
    <x v="140"/>
    <x v="1"/>
    <x v="1"/>
    <x v="1"/>
    <s v="ARI"/>
    <s v="ARI"/>
    <x v="97"/>
    <s v="W"/>
    <n v="1"/>
    <n v="162"/>
    <n v="81"/>
    <n v="94"/>
    <n v="68"/>
    <s v="Y"/>
    <x v="1"/>
    <x v="0"/>
    <x v="0"/>
    <x v="1"/>
    <n v="0"/>
    <n v="731"/>
    <n v="5421"/>
    <n v="1357"/>
    <n v="293"/>
    <n v="37"/>
    <n v="172"/>
    <n v="531"/>
    <n v="1249"/>
    <n v="133"/>
    <n v="55"/>
    <n v="61"/>
    <n v="33"/>
    <n v="662"/>
    <n v="609"/>
    <n v="3.8"/>
    <n v="5"/>
    <n v="12"/>
    <n v="58"/>
    <n v="4330"/>
    <n v="1414"/>
    <n v="159"/>
    <n v="442"/>
    <n v="1058"/>
    <n v="90"/>
    <n v="131"/>
    <n v="0.98499999999999999"/>
    <x v="134"/>
    <s v="Chase Field"/>
    <n v="2105432"/>
    <n v="107"/>
    <n v="106"/>
    <s v="ARI"/>
    <s v="ARI"/>
    <s v="ARI"/>
  </r>
  <r>
    <x v="140"/>
    <x v="1"/>
    <x v="1"/>
    <x v="1"/>
    <s v="ATL"/>
    <s v="ATL"/>
    <x v="24"/>
    <s v="E"/>
    <n v="2"/>
    <n v="162"/>
    <n v="81"/>
    <n v="89"/>
    <n v="73"/>
    <s v="N"/>
    <x v="1"/>
    <x v="0"/>
    <x v="0"/>
    <x v="1"/>
    <n v="0"/>
    <n v="641"/>
    <n v="5528"/>
    <n v="1345"/>
    <n v="244"/>
    <n v="16"/>
    <n v="173"/>
    <n v="504"/>
    <n v="1260"/>
    <n v="77"/>
    <n v="44"/>
    <n v="28"/>
    <n v="30"/>
    <n v="605"/>
    <n v="572"/>
    <n v="3.48"/>
    <n v="3"/>
    <n v="16"/>
    <n v="52"/>
    <n v="4439"/>
    <n v="1332"/>
    <n v="125"/>
    <n v="521"/>
    <n v="1332"/>
    <n v="83"/>
    <n v="131"/>
    <n v="0.98699999999999999"/>
    <x v="122"/>
    <s v="Turner Field"/>
    <n v="2372940"/>
    <n v="98"/>
    <n v="98"/>
    <s v="ATL"/>
    <s v="ATL"/>
    <s v="ATL"/>
  </r>
  <r>
    <x v="140"/>
    <x v="1"/>
    <x v="1"/>
    <x v="5"/>
    <s v="BAL"/>
    <s v="BAL"/>
    <x v="37"/>
    <s v="E"/>
    <n v="5"/>
    <n v="162"/>
    <n v="81"/>
    <n v="69"/>
    <n v="93"/>
    <s v="N"/>
    <x v="1"/>
    <x v="0"/>
    <x v="0"/>
    <x v="1"/>
    <n v="0"/>
    <n v="708"/>
    <n v="5585"/>
    <n v="1434"/>
    <n v="273"/>
    <n v="13"/>
    <n v="191"/>
    <n v="452"/>
    <n v="1120"/>
    <n v="81"/>
    <n v="25"/>
    <n v="52"/>
    <n v="43"/>
    <n v="860"/>
    <n v="786"/>
    <n v="4.8899999999999997"/>
    <n v="3"/>
    <n v="7"/>
    <n v="32"/>
    <n v="4340"/>
    <n v="1568"/>
    <n v="210"/>
    <n v="535"/>
    <n v="1044"/>
    <n v="110"/>
    <n v="159"/>
    <n v="0.98199999999999998"/>
    <x v="36"/>
    <s v="Oriole Park at Camden Yards"/>
    <n v="1755461"/>
    <n v="96"/>
    <n v="97"/>
    <s v="BAL"/>
    <s v="BAL"/>
    <s v="BAL"/>
  </r>
  <r>
    <x v="140"/>
    <x v="1"/>
    <x v="1"/>
    <x v="5"/>
    <s v="BOS"/>
    <s v="BOS"/>
    <x v="74"/>
    <s v="E"/>
    <n v="3"/>
    <n v="162"/>
    <n v="81"/>
    <n v="90"/>
    <n v="72"/>
    <s v="N"/>
    <x v="1"/>
    <x v="0"/>
    <x v="0"/>
    <x v="1"/>
    <n v="0"/>
    <n v="875"/>
    <n v="5710"/>
    <n v="1600"/>
    <n v="352"/>
    <n v="35"/>
    <n v="203"/>
    <n v="578"/>
    <n v="1108"/>
    <n v="102"/>
    <n v="42"/>
    <n v="50"/>
    <n v="50"/>
    <n v="737"/>
    <n v="680"/>
    <n v="4.2"/>
    <n v="2"/>
    <n v="13"/>
    <n v="36"/>
    <n v="4372"/>
    <n v="1366"/>
    <n v="156"/>
    <n v="540"/>
    <n v="1213"/>
    <n v="92"/>
    <n v="120"/>
    <n v="0.98499999999999999"/>
    <x v="92"/>
    <s v="Fenway Park II"/>
    <n v="3054001"/>
    <n v="106"/>
    <n v="105"/>
    <s v="BOS"/>
    <s v="BOS"/>
    <s v="BOS"/>
  </r>
  <r>
    <x v="140"/>
    <x v="1"/>
    <x v="1"/>
    <x v="5"/>
    <s v="CHA"/>
    <s v="CHW"/>
    <x v="75"/>
    <s v="C"/>
    <n v="3"/>
    <n v="162"/>
    <n v="81"/>
    <n v="79"/>
    <n v="83"/>
    <s v="N"/>
    <x v="1"/>
    <x v="0"/>
    <x v="0"/>
    <x v="1"/>
    <n v="0"/>
    <n v="654"/>
    <n v="5502"/>
    <n v="1387"/>
    <n v="252"/>
    <n v="16"/>
    <n v="154"/>
    <n v="475"/>
    <n v="989"/>
    <n v="81"/>
    <n v="53"/>
    <n v="84"/>
    <n v="46"/>
    <n v="706"/>
    <n v="665"/>
    <n v="4.0999999999999996"/>
    <n v="6"/>
    <n v="14"/>
    <n v="42"/>
    <n v="4380"/>
    <n v="1463"/>
    <n v="147"/>
    <n v="439"/>
    <n v="1220"/>
    <n v="79"/>
    <n v="129"/>
    <n v="0.98699999999999999"/>
    <x v="85"/>
    <s v="U.S. Cellular Field"/>
    <n v="2001117"/>
    <n v="99"/>
    <n v="100"/>
    <s v="CHW"/>
    <s v="CHA"/>
    <s v="CHA"/>
  </r>
  <r>
    <x v="140"/>
    <x v="1"/>
    <x v="1"/>
    <x v="1"/>
    <s v="CHN"/>
    <s v="CHC"/>
    <x v="25"/>
    <s v="C"/>
    <n v="5"/>
    <n v="162"/>
    <n v="81"/>
    <n v="71"/>
    <n v="91"/>
    <s v="N"/>
    <x v="1"/>
    <x v="0"/>
    <x v="0"/>
    <x v="1"/>
    <n v="0"/>
    <n v="654"/>
    <n v="5549"/>
    <n v="1423"/>
    <n v="285"/>
    <n v="36"/>
    <n v="148"/>
    <n v="425"/>
    <n v="1202"/>
    <n v="69"/>
    <n v="23"/>
    <n v="59"/>
    <n v="35"/>
    <n v="756"/>
    <n v="690"/>
    <n v="4.33"/>
    <n v="4"/>
    <n v="5"/>
    <n v="40"/>
    <n v="4303"/>
    <n v="1439"/>
    <n v="162"/>
    <n v="580"/>
    <n v="1224"/>
    <n v="134"/>
    <n v="128"/>
    <n v="0.97799999999999998"/>
    <x v="88"/>
    <s v="Wrigley Field"/>
    <n v="3017966"/>
    <n v="96"/>
    <n v="97"/>
    <s v="CHC"/>
    <s v="CHN"/>
    <s v="CHN"/>
  </r>
  <r>
    <x v="140"/>
    <x v="1"/>
    <x v="1"/>
    <x v="1"/>
    <s v="CIN"/>
    <s v="CIN"/>
    <x v="26"/>
    <s v="C"/>
    <n v="3"/>
    <n v="162"/>
    <n v="81"/>
    <n v="79"/>
    <n v="83"/>
    <s v="N"/>
    <x v="1"/>
    <x v="0"/>
    <x v="0"/>
    <x v="1"/>
    <n v="0"/>
    <n v="735"/>
    <n v="5612"/>
    <n v="1438"/>
    <n v="264"/>
    <n v="19"/>
    <n v="183"/>
    <n v="535"/>
    <n v="1250"/>
    <n v="97"/>
    <n v="50"/>
    <n v="63"/>
    <n v="40"/>
    <n v="720"/>
    <n v="678"/>
    <n v="4.16"/>
    <n v="4"/>
    <n v="5"/>
    <n v="39"/>
    <n v="4403"/>
    <n v="1414"/>
    <n v="185"/>
    <n v="539"/>
    <n v="1112"/>
    <n v="91"/>
    <n v="146"/>
    <n v="0.98499999999999999"/>
    <x v="25"/>
    <s v="Great American Ball Park"/>
    <n v="2213588"/>
    <n v="107"/>
    <n v="106"/>
    <s v="CIN"/>
    <s v="CIN"/>
    <s v="CIN"/>
  </r>
  <r>
    <x v="140"/>
    <x v="1"/>
    <x v="1"/>
    <x v="5"/>
    <s v="CLE"/>
    <s v="CLE"/>
    <x v="76"/>
    <s v="C"/>
    <n v="2"/>
    <n v="162"/>
    <n v="81"/>
    <n v="80"/>
    <n v="82"/>
    <s v="N"/>
    <x v="1"/>
    <x v="0"/>
    <x v="0"/>
    <x v="1"/>
    <n v="0"/>
    <n v="704"/>
    <n v="5509"/>
    <n v="1380"/>
    <n v="290"/>
    <n v="26"/>
    <n v="154"/>
    <n v="494"/>
    <n v="1269"/>
    <n v="89"/>
    <n v="42"/>
    <n v="65"/>
    <n v="43"/>
    <n v="760"/>
    <n v="683"/>
    <n v="4.2300000000000004"/>
    <n v="2"/>
    <n v="4"/>
    <n v="38"/>
    <n v="4360"/>
    <n v="1482"/>
    <n v="153"/>
    <n v="463"/>
    <n v="1024"/>
    <n v="110"/>
    <n v="130"/>
    <n v="0.98199999999999998"/>
    <x v="107"/>
    <s v="Jacobs Field"/>
    <n v="1840835"/>
    <n v="96"/>
    <n v="97"/>
    <s v="CLE"/>
    <s v="CLE"/>
    <s v="CLE"/>
  </r>
  <r>
    <x v="140"/>
    <x v="1"/>
    <x v="1"/>
    <x v="1"/>
    <s v="COL"/>
    <s v="COL"/>
    <x v="95"/>
    <s v="W"/>
    <n v="4"/>
    <n v="162"/>
    <n v="81"/>
    <n v="73"/>
    <n v="89"/>
    <s v="N"/>
    <x v="1"/>
    <x v="0"/>
    <x v="0"/>
    <x v="1"/>
    <n v="0"/>
    <n v="735"/>
    <n v="5544"/>
    <n v="1429"/>
    <n v="274"/>
    <n v="40"/>
    <n v="163"/>
    <n v="555"/>
    <n v="1201"/>
    <n v="118"/>
    <n v="42"/>
    <n v="57"/>
    <n v="44"/>
    <n v="774"/>
    <n v="713"/>
    <n v="4.43"/>
    <n v="5"/>
    <n v="7"/>
    <n v="41"/>
    <n v="4343"/>
    <n v="1471"/>
    <n v="176"/>
    <n v="522"/>
    <n v="1118"/>
    <n v="98"/>
    <n v="156"/>
    <n v="0.98399999999999999"/>
    <x v="131"/>
    <s v="Coors Field"/>
    <n v="2909777"/>
    <n v="116"/>
    <n v="116"/>
    <s v="COL"/>
    <s v="COL"/>
    <s v="COL"/>
  </r>
  <r>
    <x v="140"/>
    <x v="1"/>
    <x v="1"/>
    <x v="5"/>
    <s v="DET"/>
    <s v="DET"/>
    <x v="77"/>
    <s v="C"/>
    <n v="1"/>
    <n v="162"/>
    <n v="81"/>
    <n v="95"/>
    <n v="67"/>
    <s v="Y"/>
    <x v="1"/>
    <x v="0"/>
    <x v="0"/>
    <x v="1"/>
    <n v="0"/>
    <n v="787"/>
    <n v="5563"/>
    <n v="1540"/>
    <n v="297"/>
    <n v="34"/>
    <n v="169"/>
    <n v="521"/>
    <n v="1143"/>
    <n v="49"/>
    <n v="20"/>
    <n v="39"/>
    <n v="58"/>
    <n v="711"/>
    <n v="647"/>
    <n v="4.04"/>
    <n v="4"/>
    <n v="14"/>
    <n v="52"/>
    <n v="4320"/>
    <n v="1406"/>
    <n v="149"/>
    <n v="492"/>
    <n v="1115"/>
    <n v="103"/>
    <n v="148"/>
    <n v="0.98299999999999998"/>
    <x v="86"/>
    <s v="Comerica Park"/>
    <n v="2642045"/>
    <n v="103"/>
    <n v="102"/>
    <s v="DET"/>
    <s v="DET"/>
    <s v="DET"/>
  </r>
  <r>
    <x v="140"/>
    <x v="1"/>
    <x v="1"/>
    <x v="1"/>
    <s v="FLO"/>
    <s v="FLA"/>
    <x v="96"/>
    <s v="E"/>
    <n v="5"/>
    <n v="162"/>
    <n v="78"/>
    <n v="72"/>
    <n v="90"/>
    <s v="N"/>
    <x v="1"/>
    <x v="0"/>
    <x v="0"/>
    <x v="1"/>
    <n v="0"/>
    <n v="625"/>
    <n v="5508"/>
    <n v="1358"/>
    <n v="274"/>
    <n v="30"/>
    <n v="149"/>
    <n v="542"/>
    <n v="1244"/>
    <n v="95"/>
    <n v="41"/>
    <n v="51"/>
    <n v="42"/>
    <n v="702"/>
    <n v="640"/>
    <n v="3.95"/>
    <n v="7"/>
    <n v="11"/>
    <n v="40"/>
    <n v="4379"/>
    <n v="1403"/>
    <n v="149"/>
    <n v="500"/>
    <n v="1218"/>
    <n v="93"/>
    <n v="126"/>
    <n v="0.98499999999999999"/>
    <x v="132"/>
    <s v="Sun Life Stadium"/>
    <n v="1477462"/>
    <n v="99"/>
    <n v="100"/>
    <s v="FLA"/>
    <s v="FLO"/>
    <s v="FLO"/>
  </r>
  <r>
    <x v="140"/>
    <x v="1"/>
    <x v="1"/>
    <x v="1"/>
    <s v="HOU"/>
    <s v="HOU"/>
    <x v="89"/>
    <s v="C"/>
    <n v="6"/>
    <n v="162"/>
    <n v="81"/>
    <n v="56"/>
    <n v="106"/>
    <s v="N"/>
    <x v="1"/>
    <x v="0"/>
    <x v="0"/>
    <x v="1"/>
    <n v="0"/>
    <n v="615"/>
    <n v="5598"/>
    <n v="1442"/>
    <n v="309"/>
    <n v="28"/>
    <n v="95"/>
    <n v="401"/>
    <n v="1164"/>
    <n v="118"/>
    <n v="33"/>
    <n v="46"/>
    <n v="37"/>
    <n v="796"/>
    <n v="719"/>
    <n v="4.51"/>
    <n v="2"/>
    <n v="6"/>
    <n v="25"/>
    <n v="4305"/>
    <n v="1477"/>
    <n v="188"/>
    <n v="560"/>
    <n v="1191"/>
    <n v="116"/>
    <n v="140"/>
    <n v="0.98099999999999998"/>
    <x v="121"/>
    <s v="Minute Maid Park"/>
    <n v="2067016"/>
    <n v="102"/>
    <n v="104"/>
    <s v="HOU"/>
    <s v="HOU"/>
    <s v="HOU"/>
  </r>
  <r>
    <x v="140"/>
    <x v="1"/>
    <x v="1"/>
    <x v="5"/>
    <s v="KCA"/>
    <s v="KCR"/>
    <x v="91"/>
    <s v="C"/>
    <n v="4"/>
    <n v="162"/>
    <n v="81"/>
    <n v="71"/>
    <n v="91"/>
    <s v="N"/>
    <x v="1"/>
    <x v="0"/>
    <x v="0"/>
    <x v="1"/>
    <n v="0"/>
    <n v="730"/>
    <n v="5672"/>
    <n v="1560"/>
    <n v="325"/>
    <n v="41"/>
    <n v="129"/>
    <n v="442"/>
    <n v="1006"/>
    <n v="153"/>
    <n v="58"/>
    <n v="39"/>
    <n v="57"/>
    <n v="762"/>
    <n v="716"/>
    <n v="4.4400000000000004"/>
    <n v="2"/>
    <n v="6"/>
    <n v="37"/>
    <n v="4354"/>
    <n v="1487"/>
    <n v="163"/>
    <n v="557"/>
    <n v="1080"/>
    <n v="95"/>
    <n v="149"/>
    <n v="0.98499999999999999"/>
    <x v="124"/>
    <s v="Kauffman Stadium"/>
    <n v="1724450"/>
    <n v="101"/>
    <n v="101"/>
    <s v="KCR"/>
    <s v="KCA"/>
    <s v="KCA"/>
  </r>
  <r>
    <x v="140"/>
    <x v="1"/>
    <x v="1"/>
    <x v="5"/>
    <s v="LAA"/>
    <s v="ANA"/>
    <x v="87"/>
    <s v="W"/>
    <n v="2"/>
    <n v="162"/>
    <n v="81"/>
    <n v="86"/>
    <n v="76"/>
    <s v="N"/>
    <x v="1"/>
    <x v="0"/>
    <x v="0"/>
    <x v="1"/>
    <n v="0"/>
    <n v="667"/>
    <n v="5513"/>
    <n v="1394"/>
    <n v="289"/>
    <n v="34"/>
    <n v="155"/>
    <n v="442"/>
    <n v="1086"/>
    <n v="135"/>
    <n v="52"/>
    <n v="51"/>
    <n v="32"/>
    <n v="633"/>
    <n v="581"/>
    <n v="3.57"/>
    <n v="12"/>
    <n v="11"/>
    <n v="39"/>
    <n v="4395"/>
    <n v="1388"/>
    <n v="142"/>
    <n v="476"/>
    <n v="1058"/>
    <n v="93"/>
    <n v="157"/>
    <n v="0.98499999999999999"/>
    <x v="136"/>
    <s v="Angel Stadium"/>
    <n v="3166321"/>
    <n v="93"/>
    <n v="93"/>
    <s v="LAA"/>
    <s v="ANA"/>
    <s v="ANA"/>
  </r>
  <r>
    <x v="140"/>
    <x v="1"/>
    <x v="1"/>
    <x v="1"/>
    <s v="LAN"/>
    <s v="LAD"/>
    <x v="47"/>
    <s v="W"/>
    <n v="3"/>
    <n v="161"/>
    <n v="81"/>
    <n v="82"/>
    <n v="79"/>
    <s v="N"/>
    <x v="1"/>
    <x v="0"/>
    <x v="0"/>
    <x v="1"/>
    <n v="0"/>
    <n v="644"/>
    <n v="5436"/>
    <n v="1395"/>
    <n v="237"/>
    <n v="28"/>
    <n v="117"/>
    <n v="498"/>
    <n v="1087"/>
    <n v="126"/>
    <n v="40"/>
    <n v="45"/>
    <n v="43"/>
    <n v="612"/>
    <n v="563"/>
    <n v="3.54"/>
    <n v="7"/>
    <n v="17"/>
    <n v="40"/>
    <n v="4296"/>
    <n v="1287"/>
    <n v="132"/>
    <n v="507"/>
    <n v="1265"/>
    <n v="85"/>
    <n v="121"/>
    <n v="0.98599999999999999"/>
    <x v="114"/>
    <s v="Dodger Stadium"/>
    <n v="2935139"/>
    <n v="98"/>
    <n v="98"/>
    <s v="LAD"/>
    <s v="LAN"/>
    <s v="LAN"/>
  </r>
  <r>
    <x v="140"/>
    <x v="1"/>
    <x v="1"/>
    <x v="1"/>
    <s v="MIL"/>
    <s v="MIL"/>
    <x v="53"/>
    <s v="C"/>
    <n v="1"/>
    <n v="162"/>
    <n v="81"/>
    <n v="96"/>
    <n v="66"/>
    <s v="Y"/>
    <x v="1"/>
    <x v="0"/>
    <x v="0"/>
    <x v="1"/>
    <n v="0"/>
    <n v="721"/>
    <n v="5447"/>
    <n v="1422"/>
    <n v="276"/>
    <n v="31"/>
    <n v="185"/>
    <n v="481"/>
    <n v="1083"/>
    <n v="94"/>
    <n v="31"/>
    <n v="56"/>
    <n v="44"/>
    <n v="638"/>
    <n v="582"/>
    <n v="3.63"/>
    <n v="1"/>
    <n v="13"/>
    <n v="47"/>
    <n v="4325"/>
    <n v="1348"/>
    <n v="147"/>
    <n v="440"/>
    <n v="1257"/>
    <n v="111"/>
    <n v="130"/>
    <n v="0.98199999999999998"/>
    <x v="53"/>
    <s v="Miller Park"/>
    <n v="3071373"/>
    <n v="103"/>
    <n v="102"/>
    <s v="MIL"/>
    <s v="ML4"/>
    <s v="MIL"/>
  </r>
  <r>
    <x v="140"/>
    <x v="1"/>
    <x v="1"/>
    <x v="5"/>
    <s v="MIN"/>
    <s v="MIN"/>
    <x v="79"/>
    <s v="C"/>
    <n v="5"/>
    <n v="162"/>
    <n v="81"/>
    <n v="63"/>
    <n v="99"/>
    <s v="N"/>
    <x v="1"/>
    <x v="0"/>
    <x v="0"/>
    <x v="1"/>
    <n v="0"/>
    <n v="619"/>
    <n v="5487"/>
    <n v="1357"/>
    <n v="259"/>
    <n v="25"/>
    <n v="103"/>
    <n v="440"/>
    <n v="1048"/>
    <n v="92"/>
    <n v="39"/>
    <n v="37"/>
    <n v="25"/>
    <n v="804"/>
    <n v="724"/>
    <n v="4.58"/>
    <n v="7"/>
    <n v="8"/>
    <n v="32"/>
    <n v="4265"/>
    <n v="1564"/>
    <n v="161"/>
    <n v="480"/>
    <n v="940"/>
    <n v="119"/>
    <n v="153"/>
    <n v="0.98"/>
    <x v="117"/>
    <s v="Target Field"/>
    <n v="3168116"/>
    <n v="95"/>
    <n v="97"/>
    <s v="MIN"/>
    <s v="MIN"/>
    <s v="MIN"/>
  </r>
  <r>
    <x v="140"/>
    <x v="1"/>
    <x v="1"/>
    <x v="5"/>
    <s v="NYA"/>
    <s v="NYY"/>
    <x v="73"/>
    <s v="E"/>
    <n v="1"/>
    <n v="162"/>
    <n v="81"/>
    <n v="97"/>
    <n v="65"/>
    <s v="Y"/>
    <x v="1"/>
    <x v="0"/>
    <x v="0"/>
    <x v="1"/>
    <n v="0"/>
    <n v="867"/>
    <n v="5518"/>
    <n v="1452"/>
    <n v="267"/>
    <n v="33"/>
    <n v="222"/>
    <n v="627"/>
    <n v="1138"/>
    <n v="147"/>
    <n v="46"/>
    <n v="74"/>
    <n v="51"/>
    <n v="657"/>
    <n v="605"/>
    <n v="3.73"/>
    <n v="5"/>
    <n v="8"/>
    <n v="47"/>
    <n v="4375"/>
    <n v="1423"/>
    <n v="152"/>
    <n v="507"/>
    <n v="1222"/>
    <n v="102"/>
    <n v="141"/>
    <n v="0.98299999999999998"/>
    <x v="96"/>
    <s v="Yankee Stadium III"/>
    <n v="3653680"/>
    <n v="108"/>
    <n v="106"/>
    <s v="NYY"/>
    <s v="NYA"/>
    <s v="NYA"/>
  </r>
  <r>
    <x v="140"/>
    <x v="1"/>
    <x v="1"/>
    <x v="1"/>
    <s v="NYN"/>
    <s v="NYM"/>
    <x v="90"/>
    <s v="E"/>
    <n v="4"/>
    <n v="162"/>
    <n v="81"/>
    <n v="77"/>
    <n v="85"/>
    <s v="N"/>
    <x v="1"/>
    <x v="0"/>
    <x v="0"/>
    <x v="1"/>
    <n v="0"/>
    <n v="718"/>
    <n v="5600"/>
    <n v="1477"/>
    <n v="309"/>
    <n v="39"/>
    <n v="108"/>
    <n v="571"/>
    <n v="1085"/>
    <n v="130"/>
    <n v="35"/>
    <n v="51"/>
    <n v="48"/>
    <n v="742"/>
    <n v="674"/>
    <n v="4.1900000000000004"/>
    <n v="6"/>
    <n v="9"/>
    <n v="43"/>
    <n v="4344"/>
    <n v="1482"/>
    <n v="147"/>
    <n v="514"/>
    <n v="1126"/>
    <n v="116"/>
    <n v="126"/>
    <n v="0.98099999999999998"/>
    <x v="119"/>
    <s v="Citi Field"/>
    <n v="2352596"/>
    <n v="98"/>
    <n v="98"/>
    <s v="NYM"/>
    <s v="NYN"/>
    <s v="NYN"/>
  </r>
  <r>
    <x v="140"/>
    <x v="1"/>
    <x v="1"/>
    <x v="5"/>
    <s v="OAK"/>
    <s v="OAK"/>
    <x v="78"/>
    <s v="W"/>
    <n v="3"/>
    <n v="162"/>
    <n v="81"/>
    <n v="74"/>
    <n v="88"/>
    <s v="N"/>
    <x v="1"/>
    <x v="0"/>
    <x v="0"/>
    <x v="1"/>
    <n v="0"/>
    <n v="645"/>
    <n v="5452"/>
    <n v="1330"/>
    <n v="280"/>
    <n v="29"/>
    <n v="114"/>
    <n v="509"/>
    <n v="1094"/>
    <n v="117"/>
    <n v="43"/>
    <n v="50"/>
    <n v="57"/>
    <n v="679"/>
    <n v="597"/>
    <n v="3.71"/>
    <n v="6"/>
    <n v="12"/>
    <n v="39"/>
    <n v="4343"/>
    <n v="1380"/>
    <n v="136"/>
    <n v="519"/>
    <n v="1160"/>
    <n v="124"/>
    <n v="145"/>
    <n v="0.97899999999999998"/>
    <x v="123"/>
    <s v="Oakland-Alameda County Coliseum"/>
    <n v="1476791"/>
    <n v="97"/>
    <n v="98"/>
    <s v="OAK"/>
    <s v="OAK"/>
    <s v="OAK"/>
  </r>
  <r>
    <x v="140"/>
    <x v="1"/>
    <x v="1"/>
    <x v="1"/>
    <s v="PHI"/>
    <s v="PHI"/>
    <x v="44"/>
    <s v="E"/>
    <n v="1"/>
    <n v="162"/>
    <n v="81"/>
    <n v="102"/>
    <n v="60"/>
    <s v="Y"/>
    <x v="1"/>
    <x v="0"/>
    <x v="0"/>
    <x v="1"/>
    <n v="0"/>
    <n v="713"/>
    <n v="5579"/>
    <n v="1409"/>
    <n v="258"/>
    <n v="38"/>
    <n v="153"/>
    <n v="539"/>
    <n v="1024"/>
    <n v="96"/>
    <n v="24"/>
    <n v="56"/>
    <n v="38"/>
    <n v="529"/>
    <n v="495"/>
    <n v="3.02"/>
    <n v="18"/>
    <n v="21"/>
    <n v="47"/>
    <n v="4431"/>
    <n v="1320"/>
    <n v="120"/>
    <n v="404"/>
    <n v="1299"/>
    <n v="74"/>
    <n v="135"/>
    <n v="0.98799999999999999"/>
    <x v="71"/>
    <s v="Citizens Bank Park"/>
    <n v="3680718"/>
    <n v="105"/>
    <n v="103"/>
    <s v="PHI"/>
    <s v="PHI"/>
    <s v="PHI"/>
  </r>
  <r>
    <x v="140"/>
    <x v="1"/>
    <x v="1"/>
    <x v="1"/>
    <s v="PIT"/>
    <s v="PIT"/>
    <x v="39"/>
    <s v="C"/>
    <n v="4"/>
    <n v="162"/>
    <n v="81"/>
    <n v="72"/>
    <n v="90"/>
    <s v="N"/>
    <x v="1"/>
    <x v="0"/>
    <x v="0"/>
    <x v="1"/>
    <n v="0"/>
    <n v="610"/>
    <n v="5421"/>
    <n v="1325"/>
    <n v="277"/>
    <n v="35"/>
    <n v="107"/>
    <n v="489"/>
    <n v="1308"/>
    <n v="108"/>
    <n v="52"/>
    <n v="34"/>
    <n v="44"/>
    <n v="712"/>
    <n v="650"/>
    <n v="4.04"/>
    <n v="5"/>
    <n v="11"/>
    <n v="43"/>
    <n v="4348"/>
    <n v="1513"/>
    <n v="152"/>
    <n v="535"/>
    <n v="1031"/>
    <n v="112"/>
    <n v="154"/>
    <n v="0.98199999999999998"/>
    <x v="77"/>
    <s v="PNC Park"/>
    <n v="1940429"/>
    <n v="96"/>
    <n v="97"/>
    <s v="PIT"/>
    <s v="PIT"/>
    <s v="PIT"/>
  </r>
  <r>
    <x v="140"/>
    <x v="1"/>
    <x v="1"/>
    <x v="1"/>
    <s v="SDN"/>
    <s v="SDP"/>
    <x v="92"/>
    <s v="W"/>
    <n v="5"/>
    <n v="162"/>
    <n v="81"/>
    <n v="71"/>
    <n v="91"/>
    <s v="N"/>
    <x v="1"/>
    <x v="0"/>
    <x v="0"/>
    <x v="1"/>
    <n v="0"/>
    <n v="593"/>
    <n v="5417"/>
    <n v="1284"/>
    <n v="247"/>
    <n v="42"/>
    <n v="91"/>
    <n v="501"/>
    <n v="1320"/>
    <n v="170"/>
    <n v="44"/>
    <n v="48"/>
    <n v="47"/>
    <n v="611"/>
    <n v="551"/>
    <n v="3.42"/>
    <n v="0"/>
    <n v="10"/>
    <n v="44"/>
    <n v="4348"/>
    <n v="1324"/>
    <n v="125"/>
    <n v="521"/>
    <n v="1139"/>
    <n v="94"/>
    <n v="139"/>
    <n v="0.98499999999999999"/>
    <x v="126"/>
    <s v="Petco Park"/>
    <n v="2143018"/>
    <n v="92"/>
    <n v="92"/>
    <s v="SDP"/>
    <s v="SDN"/>
    <s v="SDN"/>
  </r>
  <r>
    <x v="140"/>
    <x v="1"/>
    <x v="1"/>
    <x v="5"/>
    <s v="SEA"/>
    <s v="SEA"/>
    <x v="93"/>
    <s v="W"/>
    <n v="4"/>
    <n v="162"/>
    <n v="84"/>
    <n v="67"/>
    <n v="95"/>
    <s v="N"/>
    <x v="1"/>
    <x v="0"/>
    <x v="0"/>
    <x v="1"/>
    <n v="0"/>
    <n v="556"/>
    <n v="5421"/>
    <n v="1263"/>
    <n v="253"/>
    <n v="22"/>
    <n v="109"/>
    <n v="435"/>
    <n v="1280"/>
    <n v="125"/>
    <n v="40"/>
    <n v="37"/>
    <n v="41"/>
    <n v="675"/>
    <n v="621"/>
    <n v="3.9"/>
    <n v="12"/>
    <n v="10"/>
    <n v="39"/>
    <n v="4299"/>
    <n v="1369"/>
    <n v="145"/>
    <n v="436"/>
    <n v="1088"/>
    <n v="108"/>
    <n v="152"/>
    <n v="0.98199999999999998"/>
    <x v="129"/>
    <s v="Safeco Field"/>
    <n v="1939421"/>
    <n v="94"/>
    <n v="95"/>
    <s v="SEA"/>
    <s v="SEA"/>
    <s v="SEA"/>
  </r>
  <r>
    <x v="140"/>
    <x v="1"/>
    <x v="1"/>
    <x v="1"/>
    <s v="SFN"/>
    <s v="SFG"/>
    <x v="42"/>
    <s v="W"/>
    <n v="2"/>
    <n v="162"/>
    <n v="81"/>
    <n v="86"/>
    <n v="76"/>
    <s v="N"/>
    <x v="1"/>
    <x v="0"/>
    <x v="0"/>
    <x v="1"/>
    <n v="0"/>
    <n v="570"/>
    <n v="5486"/>
    <n v="1327"/>
    <n v="282"/>
    <n v="24"/>
    <n v="121"/>
    <n v="448"/>
    <n v="1122"/>
    <n v="85"/>
    <n v="51"/>
    <n v="52"/>
    <n v="43"/>
    <n v="578"/>
    <n v="522"/>
    <n v="3.2"/>
    <n v="3"/>
    <n v="12"/>
    <n v="52"/>
    <n v="4404"/>
    <n v="1260"/>
    <n v="96"/>
    <n v="559"/>
    <n v="1316"/>
    <n v="104"/>
    <n v="127"/>
    <n v="0.98299999999999998"/>
    <x v="115"/>
    <s v="AT&amp;T Park"/>
    <n v="3387303"/>
    <n v="89"/>
    <n v="89"/>
    <s v="SFG"/>
    <s v="SFN"/>
    <s v="SFN"/>
  </r>
  <r>
    <x v="140"/>
    <x v="1"/>
    <x v="1"/>
    <x v="1"/>
    <s v="SLN"/>
    <s v="STL"/>
    <x v="40"/>
    <s v="C"/>
    <n v="2"/>
    <n v="162"/>
    <n v="81"/>
    <n v="90"/>
    <n v="72"/>
    <s v="N"/>
    <x v="2"/>
    <x v="1"/>
    <x v="1"/>
    <x v="2"/>
    <n v="1"/>
    <n v="762"/>
    <n v="5532"/>
    <n v="1513"/>
    <n v="308"/>
    <n v="22"/>
    <n v="162"/>
    <n v="542"/>
    <n v="978"/>
    <n v="57"/>
    <n v="39"/>
    <n v="44"/>
    <n v="40"/>
    <n v="692"/>
    <n v="608"/>
    <n v="3.74"/>
    <n v="7"/>
    <n v="9"/>
    <n v="47"/>
    <n v="4386"/>
    <n v="1461"/>
    <n v="136"/>
    <n v="448"/>
    <n v="1098"/>
    <n v="116"/>
    <n v="167"/>
    <n v="0.98199999999999998"/>
    <x v="83"/>
    <s v="Busch Stadium III"/>
    <n v="3093954"/>
    <n v="95"/>
    <n v="94"/>
    <s v="STL"/>
    <s v="SLN"/>
    <s v="SLN"/>
  </r>
  <r>
    <x v="140"/>
    <x v="1"/>
    <x v="1"/>
    <x v="5"/>
    <s v="TBA"/>
    <s v="TBD"/>
    <x v="98"/>
    <s v="E"/>
    <n v="2"/>
    <n v="162"/>
    <n v="81"/>
    <n v="91"/>
    <n v="71"/>
    <s v="N"/>
    <x v="2"/>
    <x v="0"/>
    <x v="0"/>
    <x v="1"/>
    <n v="0"/>
    <n v="707"/>
    <n v="5436"/>
    <n v="1324"/>
    <n v="273"/>
    <n v="37"/>
    <n v="172"/>
    <n v="571"/>
    <n v="1193"/>
    <n v="155"/>
    <n v="62"/>
    <n v="73"/>
    <n v="35"/>
    <n v="614"/>
    <n v="577"/>
    <n v="3.58"/>
    <n v="15"/>
    <n v="13"/>
    <n v="32"/>
    <n v="4347"/>
    <n v="1263"/>
    <n v="161"/>
    <n v="504"/>
    <n v="1143"/>
    <n v="73"/>
    <n v="138"/>
    <n v="0.98799999999999999"/>
    <x v="137"/>
    <s v="Tropicana Field"/>
    <n v="1529188"/>
    <n v="92"/>
    <n v="92"/>
    <s v="TBR"/>
    <s v="TBA"/>
    <s v="TBA"/>
  </r>
  <r>
    <x v="140"/>
    <x v="1"/>
    <x v="1"/>
    <x v="5"/>
    <s v="TEX"/>
    <s v="TEX"/>
    <x v="88"/>
    <s v="W"/>
    <n v="1"/>
    <n v="162"/>
    <n v="81"/>
    <n v="96"/>
    <n v="66"/>
    <s v="Y"/>
    <x v="1"/>
    <x v="1"/>
    <x v="1"/>
    <x v="1"/>
    <n v="0"/>
    <n v="855"/>
    <n v="5659"/>
    <n v="1599"/>
    <n v="310"/>
    <n v="32"/>
    <n v="210"/>
    <n v="475"/>
    <n v="930"/>
    <n v="143"/>
    <n v="45"/>
    <n v="39"/>
    <n v="49"/>
    <n v="677"/>
    <n v="607"/>
    <n v="3.79"/>
    <n v="10"/>
    <n v="19"/>
    <n v="38"/>
    <n v="4324"/>
    <n v="1327"/>
    <n v="170"/>
    <n v="461"/>
    <n v="1179"/>
    <n v="114"/>
    <n v="164"/>
    <n v="0.98099999999999998"/>
    <x v="128"/>
    <s v="Rangers Ballpark in Arlington"/>
    <n v="2946949"/>
    <n v="117"/>
    <n v="115"/>
    <s v="TEX"/>
    <s v="TEX"/>
    <s v="TEX"/>
  </r>
  <r>
    <x v="140"/>
    <x v="1"/>
    <x v="1"/>
    <x v="5"/>
    <s v="TOR"/>
    <s v="TOR"/>
    <x v="94"/>
    <s v="E"/>
    <n v="4"/>
    <n v="162"/>
    <n v="81"/>
    <n v="81"/>
    <n v="81"/>
    <s v="N"/>
    <x v="1"/>
    <x v="0"/>
    <x v="0"/>
    <x v="1"/>
    <n v="0"/>
    <n v="743"/>
    <n v="5559"/>
    <n v="1384"/>
    <n v="285"/>
    <n v="34"/>
    <n v="186"/>
    <n v="525"/>
    <n v="1184"/>
    <n v="131"/>
    <n v="52"/>
    <n v="48"/>
    <n v="47"/>
    <n v="761"/>
    <n v="700"/>
    <n v="4.32"/>
    <n v="7"/>
    <n v="10"/>
    <n v="33"/>
    <n v="4376"/>
    <n v="1433"/>
    <n v="179"/>
    <n v="540"/>
    <n v="1169"/>
    <n v="110"/>
    <n v="148"/>
    <n v="0.98199999999999998"/>
    <x v="130"/>
    <s v="Rogers Centre"/>
    <n v="1818103"/>
    <n v="104"/>
    <n v="104"/>
    <s v="TOR"/>
    <s v="TOR"/>
    <s v="TOR"/>
  </r>
  <r>
    <x v="140"/>
    <x v="1"/>
    <x v="1"/>
    <x v="1"/>
    <s v="WAS"/>
    <s v="WSN"/>
    <x v="13"/>
    <s v="E"/>
    <n v="3"/>
    <n v="161"/>
    <n v="80"/>
    <n v="80"/>
    <n v="81"/>
    <s v="N"/>
    <x v="1"/>
    <x v="0"/>
    <x v="0"/>
    <x v="1"/>
    <n v="0"/>
    <n v="624"/>
    <n v="5441"/>
    <n v="1319"/>
    <n v="257"/>
    <n v="22"/>
    <n v="154"/>
    <n v="470"/>
    <n v="1323"/>
    <n v="106"/>
    <n v="38"/>
    <n v="65"/>
    <n v="32"/>
    <n v="643"/>
    <n v="577"/>
    <n v="3.58"/>
    <n v="3"/>
    <n v="10"/>
    <n v="49"/>
    <n v="4348"/>
    <n v="1403"/>
    <n v="129"/>
    <n v="477"/>
    <n v="1049"/>
    <n v="104"/>
    <n v="145"/>
    <n v="0.98299999999999998"/>
    <x v="13"/>
    <s v="Nationals Park"/>
    <n v="1940478"/>
    <n v="100"/>
    <n v="100"/>
    <s v="WSN"/>
    <s v="MON"/>
    <s v="WAS"/>
  </r>
  <r>
    <x v="141"/>
    <x v="1"/>
    <x v="1"/>
    <x v="1"/>
    <s v="ARI"/>
    <s v="ARI"/>
    <x v="97"/>
    <s v="W"/>
    <n v="3"/>
    <n v="162"/>
    <n v="81"/>
    <n v="81"/>
    <n v="81"/>
    <s v="N"/>
    <x v="1"/>
    <x v="0"/>
    <x v="0"/>
    <x v="1"/>
    <n v="0"/>
    <n v="734"/>
    <n v="5462"/>
    <n v="1416"/>
    <n v="307"/>
    <n v="33"/>
    <n v="165"/>
    <n v="539"/>
    <n v="1266"/>
    <n v="93"/>
    <n v="51"/>
    <n v="41"/>
    <n v="45"/>
    <n v="688"/>
    <n v="626"/>
    <n v="3.93"/>
    <n v="4"/>
    <n v="9"/>
    <n v="39"/>
    <n v="4301"/>
    <n v="1432"/>
    <n v="155"/>
    <n v="417"/>
    <n v="1200"/>
    <n v="90"/>
    <n v="146"/>
    <n v="0.98499999999999999"/>
    <x v="134"/>
    <s v="Chase Field"/>
    <n v="2177617"/>
    <n v="105"/>
    <n v="106"/>
    <s v="ARI"/>
    <s v="ARI"/>
    <s v="ARI"/>
  </r>
  <r>
    <x v="141"/>
    <x v="1"/>
    <x v="1"/>
    <x v="1"/>
    <s v="ATL"/>
    <s v="ATL"/>
    <x v="24"/>
    <s v="E"/>
    <n v="2"/>
    <n v="162"/>
    <n v="81"/>
    <n v="94"/>
    <n v="68"/>
    <s v="N"/>
    <x v="2"/>
    <x v="0"/>
    <x v="0"/>
    <x v="1"/>
    <n v="0"/>
    <n v="700"/>
    <n v="5425"/>
    <n v="1341"/>
    <n v="263"/>
    <n v="30"/>
    <n v="149"/>
    <n v="567"/>
    <n v="1289"/>
    <n v="101"/>
    <n v="32"/>
    <n v="34"/>
    <n v="46"/>
    <n v="600"/>
    <n v="549"/>
    <n v="3.42"/>
    <n v="5"/>
    <n v="16"/>
    <n v="47"/>
    <n v="4336"/>
    <n v="1310"/>
    <n v="145"/>
    <n v="464"/>
    <n v="1232"/>
    <n v="86"/>
    <n v="147"/>
    <n v="0.98599999999999999"/>
    <x v="122"/>
    <s v="Turner Field"/>
    <n v="2420171"/>
    <n v="102"/>
    <n v="101"/>
    <s v="ATL"/>
    <s v="ATL"/>
    <s v="ATL"/>
  </r>
  <r>
    <x v="141"/>
    <x v="1"/>
    <x v="1"/>
    <x v="5"/>
    <s v="BAL"/>
    <s v="BAL"/>
    <x v="37"/>
    <s v="E"/>
    <n v="2"/>
    <n v="162"/>
    <n v="81"/>
    <n v="93"/>
    <n v="69"/>
    <s v="N"/>
    <x v="2"/>
    <x v="0"/>
    <x v="0"/>
    <x v="1"/>
    <n v="0"/>
    <n v="712"/>
    <n v="5560"/>
    <n v="1375"/>
    <n v="270"/>
    <n v="16"/>
    <n v="214"/>
    <n v="480"/>
    <n v="1315"/>
    <n v="58"/>
    <n v="29"/>
    <n v="50"/>
    <n v="30"/>
    <n v="705"/>
    <n v="642"/>
    <n v="3.9"/>
    <n v="1"/>
    <n v="10"/>
    <n v="55"/>
    <n v="4449"/>
    <n v="1433"/>
    <n v="184"/>
    <n v="481"/>
    <n v="1177"/>
    <n v="106"/>
    <n v="151"/>
    <n v="0.98299999999999998"/>
    <x v="36"/>
    <s v="Oriole Park at Camden Yards"/>
    <n v="2102240"/>
    <n v="102"/>
    <n v="103"/>
    <s v="BAL"/>
    <s v="BAL"/>
    <s v="BAL"/>
  </r>
  <r>
    <x v="141"/>
    <x v="1"/>
    <x v="1"/>
    <x v="5"/>
    <s v="BOS"/>
    <s v="BOS"/>
    <x v="74"/>
    <s v="E"/>
    <n v="5"/>
    <n v="162"/>
    <n v="81"/>
    <n v="69"/>
    <n v="93"/>
    <s v="N"/>
    <x v="1"/>
    <x v="0"/>
    <x v="0"/>
    <x v="1"/>
    <n v="0"/>
    <n v="734"/>
    <n v="5604"/>
    <n v="1459"/>
    <n v="339"/>
    <n v="16"/>
    <n v="165"/>
    <n v="428"/>
    <n v="1197"/>
    <n v="97"/>
    <n v="31"/>
    <n v="45"/>
    <n v="55"/>
    <n v="806"/>
    <n v="754"/>
    <n v="4.7"/>
    <n v="6"/>
    <n v="4"/>
    <n v="35"/>
    <n v="4329"/>
    <n v="1449"/>
    <n v="190"/>
    <n v="529"/>
    <n v="1176"/>
    <n v="101"/>
    <n v="159"/>
    <n v="0.98299999999999998"/>
    <x v="92"/>
    <s v="Fenway Park II"/>
    <n v="3043003"/>
    <n v="106"/>
    <n v="106"/>
    <s v="BOS"/>
    <s v="BOS"/>
    <s v="BOS"/>
  </r>
  <r>
    <x v="141"/>
    <x v="1"/>
    <x v="1"/>
    <x v="5"/>
    <s v="CHA"/>
    <s v="CHW"/>
    <x v="75"/>
    <s v="C"/>
    <n v="2"/>
    <n v="162"/>
    <n v="81"/>
    <n v="85"/>
    <n v="77"/>
    <s v="N"/>
    <x v="1"/>
    <x v="0"/>
    <x v="0"/>
    <x v="1"/>
    <n v="0"/>
    <n v="748"/>
    <n v="5518"/>
    <n v="1409"/>
    <n v="228"/>
    <n v="29"/>
    <n v="211"/>
    <n v="461"/>
    <n v="1203"/>
    <n v="109"/>
    <n v="43"/>
    <n v="65"/>
    <n v="36"/>
    <n v="676"/>
    <n v="646"/>
    <n v="4.0199999999999996"/>
    <n v="6"/>
    <n v="11"/>
    <n v="37"/>
    <n v="4337"/>
    <n v="1365"/>
    <n v="186"/>
    <n v="503"/>
    <n v="1246"/>
    <n v="70"/>
    <n v="154"/>
    <n v="0.98799999999999999"/>
    <x v="85"/>
    <s v="U.S. Cellular Field"/>
    <n v="1965955"/>
    <n v="106"/>
    <n v="106"/>
    <s v="CHW"/>
    <s v="CHA"/>
    <s v="CHA"/>
  </r>
  <r>
    <x v="141"/>
    <x v="1"/>
    <x v="1"/>
    <x v="1"/>
    <s v="CHN"/>
    <s v="CHC"/>
    <x v="25"/>
    <s v="C"/>
    <n v="5"/>
    <n v="162"/>
    <n v="81"/>
    <n v="61"/>
    <n v="101"/>
    <s v="N"/>
    <x v="1"/>
    <x v="0"/>
    <x v="0"/>
    <x v="1"/>
    <n v="0"/>
    <n v="613"/>
    <n v="5411"/>
    <n v="1297"/>
    <n v="265"/>
    <n v="36"/>
    <n v="137"/>
    <n v="447"/>
    <n v="1235"/>
    <n v="94"/>
    <n v="45"/>
    <n v="43"/>
    <n v="24"/>
    <n v="759"/>
    <n v="708"/>
    <n v="4.51"/>
    <n v="1"/>
    <n v="9"/>
    <n v="28"/>
    <n v="4241"/>
    <n v="1399"/>
    <n v="175"/>
    <n v="573"/>
    <n v="1128"/>
    <n v="105"/>
    <n v="148"/>
    <n v="0.98199999999999998"/>
    <x v="88"/>
    <s v="Wrigley Field"/>
    <n v="2882756"/>
    <n v="98"/>
    <n v="99"/>
    <s v="CHC"/>
    <s v="CHN"/>
    <s v="CHN"/>
  </r>
  <r>
    <x v="141"/>
    <x v="1"/>
    <x v="1"/>
    <x v="1"/>
    <s v="CIN"/>
    <s v="CIN"/>
    <x v="26"/>
    <s v="C"/>
    <n v="1"/>
    <n v="162"/>
    <n v="81"/>
    <n v="97"/>
    <n v="65"/>
    <s v="Y"/>
    <x v="1"/>
    <x v="0"/>
    <x v="0"/>
    <x v="1"/>
    <n v="0"/>
    <n v="669"/>
    <n v="5477"/>
    <n v="1377"/>
    <n v="296"/>
    <n v="30"/>
    <n v="172"/>
    <n v="481"/>
    <n v="1266"/>
    <n v="87"/>
    <n v="27"/>
    <n v="47"/>
    <n v="37"/>
    <n v="588"/>
    <n v="540"/>
    <n v="3.34"/>
    <n v="9"/>
    <n v="12"/>
    <n v="56"/>
    <n v="4359"/>
    <n v="1356"/>
    <n v="152"/>
    <n v="427"/>
    <n v="1248"/>
    <n v="89"/>
    <n v="113"/>
    <n v="0.98499999999999999"/>
    <x v="25"/>
    <s v="Great American Ball Park"/>
    <n v="2347251"/>
    <n v="107"/>
    <n v="107"/>
    <s v="CIN"/>
    <s v="CIN"/>
    <s v="CIN"/>
  </r>
  <r>
    <x v="141"/>
    <x v="1"/>
    <x v="1"/>
    <x v="5"/>
    <s v="CLE"/>
    <s v="CLE"/>
    <x v="76"/>
    <s v="C"/>
    <n v="4"/>
    <n v="162"/>
    <n v="81"/>
    <n v="68"/>
    <n v="94"/>
    <s v="N"/>
    <x v="1"/>
    <x v="0"/>
    <x v="0"/>
    <x v="1"/>
    <n v="0"/>
    <n v="667"/>
    <n v="5525"/>
    <n v="1385"/>
    <n v="266"/>
    <n v="24"/>
    <n v="136"/>
    <n v="555"/>
    <n v="1087"/>
    <n v="110"/>
    <n v="44"/>
    <n v="59"/>
    <n v="39"/>
    <n v="845"/>
    <n v="766"/>
    <n v="4.78"/>
    <n v="2"/>
    <n v="6"/>
    <n v="43"/>
    <n v="4326"/>
    <n v="1503"/>
    <n v="174"/>
    <n v="543"/>
    <n v="1086"/>
    <n v="96"/>
    <n v="157"/>
    <n v="0.98399999999999999"/>
    <x v="107"/>
    <s v="Progressive Field"/>
    <n v="1603596"/>
    <n v="93"/>
    <n v="95"/>
    <s v="CLE"/>
    <s v="CLE"/>
    <s v="CLE"/>
  </r>
  <r>
    <x v="141"/>
    <x v="1"/>
    <x v="1"/>
    <x v="1"/>
    <s v="COL"/>
    <s v="COL"/>
    <x v="95"/>
    <s v="W"/>
    <n v="5"/>
    <n v="162"/>
    <n v="81"/>
    <n v="64"/>
    <n v="98"/>
    <s v="N"/>
    <x v="1"/>
    <x v="0"/>
    <x v="0"/>
    <x v="1"/>
    <n v="0"/>
    <n v="758"/>
    <n v="5577"/>
    <n v="1526"/>
    <n v="306"/>
    <n v="52"/>
    <n v="166"/>
    <n v="450"/>
    <n v="1213"/>
    <n v="100"/>
    <n v="40"/>
    <n v="36"/>
    <n v="39"/>
    <n v="890"/>
    <n v="824"/>
    <n v="5.22"/>
    <n v="0"/>
    <n v="7"/>
    <n v="36"/>
    <n v="4266"/>
    <n v="1637"/>
    <n v="198"/>
    <n v="566"/>
    <n v="1144"/>
    <n v="122"/>
    <n v="139"/>
    <n v="0.98"/>
    <x v="131"/>
    <s v="Coors Field"/>
    <n v="2630458"/>
    <n v="120"/>
    <n v="121"/>
    <s v="COL"/>
    <s v="COL"/>
    <s v="COL"/>
  </r>
  <r>
    <x v="141"/>
    <x v="1"/>
    <x v="1"/>
    <x v="5"/>
    <s v="DET"/>
    <s v="DET"/>
    <x v="77"/>
    <s v="C"/>
    <n v="1"/>
    <n v="162"/>
    <n v="81"/>
    <n v="88"/>
    <n v="74"/>
    <s v="Y"/>
    <x v="1"/>
    <x v="1"/>
    <x v="1"/>
    <x v="1"/>
    <n v="0"/>
    <n v="726"/>
    <n v="5476"/>
    <n v="1467"/>
    <n v="279"/>
    <n v="39"/>
    <n v="163"/>
    <n v="511"/>
    <n v="1103"/>
    <n v="59"/>
    <n v="23"/>
    <n v="57"/>
    <n v="39"/>
    <n v="670"/>
    <n v="596"/>
    <n v="3.75"/>
    <n v="9"/>
    <n v="8"/>
    <n v="40"/>
    <n v="4292"/>
    <n v="1409"/>
    <n v="151"/>
    <n v="438"/>
    <n v="1318"/>
    <n v="99"/>
    <n v="127"/>
    <n v="0.98299999999999998"/>
    <x v="86"/>
    <s v="Comerica Park"/>
    <n v="3028033"/>
    <n v="104"/>
    <n v="103"/>
    <s v="DET"/>
    <s v="DET"/>
    <s v="DET"/>
  </r>
  <r>
    <x v="141"/>
    <x v="1"/>
    <x v="1"/>
    <x v="1"/>
    <s v="HOU"/>
    <s v="HOU"/>
    <x v="89"/>
    <s v="C"/>
    <n v="6"/>
    <n v="162"/>
    <n v="81"/>
    <n v="55"/>
    <n v="107"/>
    <s v="N"/>
    <x v="1"/>
    <x v="0"/>
    <x v="0"/>
    <x v="1"/>
    <n v="0"/>
    <n v="583"/>
    <n v="5407"/>
    <n v="1276"/>
    <n v="238"/>
    <n v="28"/>
    <n v="146"/>
    <n v="463"/>
    <n v="1365"/>
    <n v="105"/>
    <n v="46"/>
    <n v="58"/>
    <n v="30"/>
    <n v="794"/>
    <n v="721"/>
    <n v="4.5599999999999996"/>
    <n v="3"/>
    <n v="11"/>
    <n v="31"/>
    <n v="4270"/>
    <n v="1493"/>
    <n v="173"/>
    <n v="540"/>
    <n v="1170"/>
    <n v="118"/>
    <n v="132"/>
    <n v="0.98099999999999998"/>
    <x v="121"/>
    <s v="Minute Maid Park"/>
    <n v="1607733"/>
    <n v="99"/>
    <n v="101"/>
    <s v="HOU"/>
    <s v="HOU"/>
    <s v="HOU"/>
  </r>
  <r>
    <x v="141"/>
    <x v="1"/>
    <x v="1"/>
    <x v="5"/>
    <s v="KCA"/>
    <s v="KCR"/>
    <x v="91"/>
    <s v="C"/>
    <n v="3"/>
    <n v="162"/>
    <n v="81"/>
    <n v="72"/>
    <n v="90"/>
    <s v="N"/>
    <x v="1"/>
    <x v="0"/>
    <x v="0"/>
    <x v="1"/>
    <n v="0"/>
    <n v="676"/>
    <n v="5636"/>
    <n v="1492"/>
    <n v="295"/>
    <n v="37"/>
    <n v="131"/>
    <n v="404"/>
    <n v="1032"/>
    <n v="132"/>
    <n v="38"/>
    <n v="42"/>
    <n v="41"/>
    <n v="746"/>
    <n v="693"/>
    <n v="4.3"/>
    <n v="2"/>
    <n v="12"/>
    <n v="44"/>
    <n v="4354"/>
    <n v="1504"/>
    <n v="163"/>
    <n v="542"/>
    <n v="1177"/>
    <n v="113"/>
    <n v="171"/>
    <n v="0.98099999999999998"/>
    <x v="124"/>
    <s v="Kauffman Stadium"/>
    <n v="1739859"/>
    <n v="100"/>
    <n v="100"/>
    <s v="KCR"/>
    <s v="KCA"/>
    <s v="KCA"/>
  </r>
  <r>
    <x v="141"/>
    <x v="1"/>
    <x v="1"/>
    <x v="5"/>
    <s v="LAA"/>
    <s v="ANA"/>
    <x v="87"/>
    <s v="W"/>
    <n v="3"/>
    <n v="162"/>
    <n v="81"/>
    <n v="89"/>
    <n v="73"/>
    <s v="N"/>
    <x v="1"/>
    <x v="0"/>
    <x v="0"/>
    <x v="1"/>
    <n v="0"/>
    <n v="767"/>
    <n v="5536"/>
    <n v="1518"/>
    <n v="273"/>
    <n v="22"/>
    <n v="187"/>
    <n v="449"/>
    <n v="1113"/>
    <n v="134"/>
    <n v="33"/>
    <n v="47"/>
    <n v="41"/>
    <n v="699"/>
    <n v="640"/>
    <n v="4.0199999999999996"/>
    <n v="6"/>
    <n v="16"/>
    <n v="38"/>
    <n v="4300"/>
    <n v="1339"/>
    <n v="186"/>
    <n v="483"/>
    <n v="1157"/>
    <n v="98"/>
    <n v="141"/>
    <n v="0.98399999999999999"/>
    <x v="136"/>
    <s v="Angel Stadium of Anaheim"/>
    <n v="3061770"/>
    <n v="92"/>
    <n v="92"/>
    <s v="LAA"/>
    <s v="ANA"/>
    <s v="ANA"/>
  </r>
  <r>
    <x v="141"/>
    <x v="1"/>
    <x v="1"/>
    <x v="1"/>
    <s v="LAN"/>
    <s v="LAD"/>
    <x v="47"/>
    <s v="W"/>
    <n v="2"/>
    <n v="162"/>
    <n v="81"/>
    <n v="86"/>
    <n v="76"/>
    <s v="N"/>
    <x v="1"/>
    <x v="0"/>
    <x v="0"/>
    <x v="1"/>
    <n v="0"/>
    <n v="637"/>
    <n v="5438"/>
    <n v="1369"/>
    <n v="269"/>
    <n v="23"/>
    <n v="116"/>
    <n v="481"/>
    <n v="1156"/>
    <n v="104"/>
    <n v="44"/>
    <n v="52"/>
    <n v="38"/>
    <n v="597"/>
    <n v="538"/>
    <n v="3.34"/>
    <n v="2"/>
    <n v="10"/>
    <n v="40"/>
    <n v="4349"/>
    <n v="1277"/>
    <n v="122"/>
    <n v="539"/>
    <n v="1276"/>
    <n v="98"/>
    <n v="138"/>
    <n v="0.98399999999999999"/>
    <x v="114"/>
    <s v="Dodger Stadium"/>
    <n v="3324246"/>
    <n v="96"/>
    <n v="96"/>
    <s v="LAD"/>
    <s v="LAN"/>
    <s v="LAN"/>
  </r>
  <r>
    <x v="141"/>
    <x v="1"/>
    <x v="1"/>
    <x v="1"/>
    <s v="MIA"/>
    <s v="FLA"/>
    <x v="96"/>
    <s v="E"/>
    <n v="5"/>
    <n v="162"/>
    <n v="81"/>
    <n v="69"/>
    <n v="93"/>
    <s v="N"/>
    <x v="1"/>
    <x v="0"/>
    <x v="0"/>
    <x v="1"/>
    <n v="0"/>
    <n v="609"/>
    <n v="5437"/>
    <n v="1327"/>
    <n v="261"/>
    <n v="39"/>
    <n v="137"/>
    <n v="484"/>
    <n v="1228"/>
    <n v="149"/>
    <n v="41"/>
    <n v="35"/>
    <n v="40"/>
    <n v="724"/>
    <n v="655"/>
    <n v="4.09"/>
    <n v="5"/>
    <n v="7"/>
    <n v="38"/>
    <n v="4322"/>
    <n v="1448"/>
    <n v="133"/>
    <n v="495"/>
    <n v="1113"/>
    <n v="103"/>
    <n v="154"/>
    <n v="0.98299999999999998"/>
    <x v="138"/>
    <s v="Marlins Park"/>
    <n v="2219444"/>
    <n v="100"/>
    <n v="100"/>
    <s v="MIA"/>
    <s v="FLO"/>
    <s v="MIA"/>
  </r>
  <r>
    <x v="141"/>
    <x v="1"/>
    <x v="1"/>
    <x v="1"/>
    <s v="MIL"/>
    <s v="MIL"/>
    <x v="53"/>
    <s v="C"/>
    <n v="3"/>
    <n v="162"/>
    <n v="81"/>
    <n v="83"/>
    <n v="79"/>
    <s v="N"/>
    <x v="1"/>
    <x v="0"/>
    <x v="0"/>
    <x v="1"/>
    <n v="0"/>
    <n v="776"/>
    <n v="5557"/>
    <n v="1442"/>
    <n v="300"/>
    <n v="39"/>
    <n v="202"/>
    <n v="466"/>
    <n v="1240"/>
    <n v="158"/>
    <n v="39"/>
    <n v="90"/>
    <n v="35"/>
    <n v="733"/>
    <n v="682"/>
    <n v="4.22"/>
    <n v="0"/>
    <n v="9"/>
    <n v="44"/>
    <n v="4361"/>
    <n v="1458"/>
    <n v="169"/>
    <n v="525"/>
    <n v="1402"/>
    <n v="99"/>
    <n v="133"/>
    <n v="0.98299999999999998"/>
    <x v="53"/>
    <s v="Miller Park"/>
    <n v="2831385"/>
    <n v="104"/>
    <n v="104"/>
    <s v="MIL"/>
    <s v="ML4"/>
    <s v="MIL"/>
  </r>
  <r>
    <x v="141"/>
    <x v="1"/>
    <x v="1"/>
    <x v="5"/>
    <s v="MIN"/>
    <s v="MIN"/>
    <x v="79"/>
    <s v="C"/>
    <n v="5"/>
    <n v="162"/>
    <n v="81"/>
    <n v="66"/>
    <n v="96"/>
    <s v="N"/>
    <x v="1"/>
    <x v="0"/>
    <x v="0"/>
    <x v="1"/>
    <n v="0"/>
    <n v="701"/>
    <n v="5562"/>
    <n v="1448"/>
    <n v="270"/>
    <n v="30"/>
    <n v="131"/>
    <n v="505"/>
    <n v="1069"/>
    <n v="135"/>
    <n v="37"/>
    <n v="53"/>
    <n v="56"/>
    <n v="832"/>
    <n v="762"/>
    <n v="4.7699999999999996"/>
    <n v="3"/>
    <n v="6"/>
    <n v="35"/>
    <n v="4316"/>
    <n v="1536"/>
    <n v="198"/>
    <n v="465"/>
    <n v="943"/>
    <n v="107"/>
    <n v="188"/>
    <n v="0.98299999999999998"/>
    <x v="117"/>
    <s v="Target Field"/>
    <n v="2776354"/>
    <n v="97"/>
    <n v="99"/>
    <s v="MIN"/>
    <s v="MIN"/>
    <s v="MIN"/>
  </r>
  <r>
    <x v="141"/>
    <x v="1"/>
    <x v="1"/>
    <x v="5"/>
    <s v="NYA"/>
    <s v="NYY"/>
    <x v="73"/>
    <s v="E"/>
    <n v="1"/>
    <n v="162"/>
    <n v="81"/>
    <n v="95"/>
    <n v="67"/>
    <s v="Y"/>
    <x v="1"/>
    <x v="0"/>
    <x v="0"/>
    <x v="1"/>
    <n v="0"/>
    <n v="804"/>
    <n v="5524"/>
    <n v="1462"/>
    <n v="280"/>
    <n v="13"/>
    <n v="245"/>
    <n v="565"/>
    <n v="1176"/>
    <n v="93"/>
    <n v="27"/>
    <n v="62"/>
    <n v="49"/>
    <n v="668"/>
    <n v="617"/>
    <n v="3.84"/>
    <n v="6"/>
    <n v="9"/>
    <n v="51"/>
    <n v="4336"/>
    <n v="1401"/>
    <n v="190"/>
    <n v="431"/>
    <n v="1318"/>
    <n v="75"/>
    <n v="135"/>
    <n v="0.98699999999999999"/>
    <x v="96"/>
    <s v="Yankee Stadium III"/>
    <n v="3542406"/>
    <n v="103"/>
    <n v="102"/>
    <s v="NYY"/>
    <s v="NYA"/>
    <s v="NYA"/>
  </r>
  <r>
    <x v="141"/>
    <x v="1"/>
    <x v="1"/>
    <x v="1"/>
    <s v="NYN"/>
    <s v="NYM"/>
    <x v="90"/>
    <s v="E"/>
    <n v="4"/>
    <n v="162"/>
    <n v="81"/>
    <n v="74"/>
    <n v="88"/>
    <s v="N"/>
    <x v="1"/>
    <x v="0"/>
    <x v="0"/>
    <x v="1"/>
    <n v="0"/>
    <n v="650"/>
    <n v="5450"/>
    <n v="1357"/>
    <n v="286"/>
    <n v="21"/>
    <n v="139"/>
    <n v="503"/>
    <n v="1250"/>
    <n v="79"/>
    <n v="38"/>
    <n v="42"/>
    <n v="30"/>
    <n v="709"/>
    <n v="651"/>
    <n v="4.09"/>
    <n v="7"/>
    <n v="13"/>
    <n v="36"/>
    <n v="4302"/>
    <n v="1368"/>
    <n v="161"/>
    <n v="488"/>
    <n v="1240"/>
    <n v="101"/>
    <n v="135"/>
    <n v="0.98299999999999998"/>
    <x v="119"/>
    <s v="Citi Field"/>
    <n v="2242803"/>
    <n v="96"/>
    <n v="97"/>
    <s v="NYM"/>
    <s v="NYN"/>
    <s v="NYN"/>
  </r>
  <r>
    <x v="141"/>
    <x v="1"/>
    <x v="1"/>
    <x v="5"/>
    <s v="OAK"/>
    <s v="OAK"/>
    <x v="78"/>
    <s v="W"/>
    <n v="1"/>
    <n v="162"/>
    <n v="81"/>
    <n v="94"/>
    <n v="68"/>
    <s v="Y"/>
    <x v="1"/>
    <x v="0"/>
    <x v="0"/>
    <x v="1"/>
    <n v="0"/>
    <n v="713"/>
    <n v="5527"/>
    <n v="1315"/>
    <n v="267"/>
    <n v="32"/>
    <n v="195"/>
    <n v="550"/>
    <n v="1387"/>
    <n v="122"/>
    <n v="32"/>
    <n v="45"/>
    <n v="34"/>
    <n v="614"/>
    <n v="569"/>
    <n v="3.48"/>
    <n v="1"/>
    <n v="13"/>
    <n v="47"/>
    <n v="4410"/>
    <n v="1360"/>
    <n v="147"/>
    <n v="462"/>
    <n v="1136"/>
    <n v="111"/>
    <n v="135"/>
    <n v="0.98199999999999998"/>
    <x v="123"/>
    <s v="O.co Coliseum"/>
    <n v="1679013"/>
    <n v="97"/>
    <n v="97"/>
    <s v="OAK"/>
    <s v="OAK"/>
    <s v="OAK"/>
  </r>
  <r>
    <x v="141"/>
    <x v="1"/>
    <x v="1"/>
    <x v="1"/>
    <s v="PHI"/>
    <s v="PHI"/>
    <x v="44"/>
    <s v="E"/>
    <n v="3"/>
    <n v="162"/>
    <n v="81"/>
    <n v="81"/>
    <n v="81"/>
    <s v="N"/>
    <x v="1"/>
    <x v="0"/>
    <x v="0"/>
    <x v="1"/>
    <n v="0"/>
    <n v="684"/>
    <n v="5544"/>
    <n v="1414"/>
    <n v="271"/>
    <n v="28"/>
    <n v="158"/>
    <n v="454"/>
    <n v="1094"/>
    <n v="116"/>
    <n v="23"/>
    <n v="63"/>
    <n v="39"/>
    <n v="680"/>
    <n v="618"/>
    <n v="3.83"/>
    <n v="5"/>
    <n v="11"/>
    <n v="42"/>
    <n v="4354"/>
    <n v="1387"/>
    <n v="178"/>
    <n v="409"/>
    <n v="1385"/>
    <n v="101"/>
    <n v="118"/>
    <n v="0.98299999999999998"/>
    <x v="71"/>
    <s v="Citizens Bank Park"/>
    <n v="3565718"/>
    <n v="102"/>
    <n v="101"/>
    <s v="PHI"/>
    <s v="PHI"/>
    <s v="PHI"/>
  </r>
  <r>
    <x v="141"/>
    <x v="1"/>
    <x v="1"/>
    <x v="1"/>
    <s v="PIT"/>
    <s v="PIT"/>
    <x v="39"/>
    <s v="C"/>
    <n v="4"/>
    <n v="162"/>
    <n v="81"/>
    <n v="79"/>
    <n v="83"/>
    <s v="N"/>
    <x v="1"/>
    <x v="0"/>
    <x v="0"/>
    <x v="1"/>
    <n v="0"/>
    <n v="651"/>
    <n v="5412"/>
    <n v="1313"/>
    <n v="241"/>
    <n v="37"/>
    <n v="170"/>
    <n v="444"/>
    <n v="1354"/>
    <n v="73"/>
    <n v="52"/>
    <n v="51"/>
    <n v="45"/>
    <n v="674"/>
    <n v="615"/>
    <n v="3.86"/>
    <n v="2"/>
    <n v="10"/>
    <n v="45"/>
    <n v="4300"/>
    <n v="1357"/>
    <n v="153"/>
    <n v="490"/>
    <n v="1192"/>
    <n v="112"/>
    <n v="126"/>
    <n v="0.98199999999999998"/>
    <x v="77"/>
    <s v="PNC Park"/>
    <n v="2091918"/>
    <n v="93"/>
    <n v="94"/>
    <s v="PIT"/>
    <s v="PIT"/>
    <s v="PIT"/>
  </r>
  <r>
    <x v="141"/>
    <x v="1"/>
    <x v="1"/>
    <x v="1"/>
    <s v="SDN"/>
    <s v="SDP"/>
    <x v="92"/>
    <s v="W"/>
    <n v="4"/>
    <n v="162"/>
    <n v="81"/>
    <n v="76"/>
    <n v="86"/>
    <s v="N"/>
    <x v="1"/>
    <x v="0"/>
    <x v="0"/>
    <x v="1"/>
    <n v="0"/>
    <n v="651"/>
    <n v="5422"/>
    <n v="1339"/>
    <n v="272"/>
    <n v="43"/>
    <n v="121"/>
    <n v="539"/>
    <n v="1238"/>
    <n v="155"/>
    <n v="46"/>
    <n v="54"/>
    <n v="34"/>
    <n v="710"/>
    <n v="640"/>
    <n v="4.01"/>
    <n v="4"/>
    <n v="11"/>
    <n v="43"/>
    <n v="4304"/>
    <n v="1356"/>
    <n v="162"/>
    <n v="539"/>
    <n v="1205"/>
    <n v="121"/>
    <n v="97"/>
    <n v="0.98"/>
    <x v="126"/>
    <s v="Petco Park"/>
    <n v="2123721"/>
    <n v="92"/>
    <n v="92"/>
    <s v="SDP"/>
    <s v="SDN"/>
    <s v="SDN"/>
  </r>
  <r>
    <x v="141"/>
    <x v="1"/>
    <x v="1"/>
    <x v="5"/>
    <s v="SEA"/>
    <s v="SEA"/>
    <x v="93"/>
    <s v="W"/>
    <n v="4"/>
    <n v="162"/>
    <n v="81"/>
    <n v="75"/>
    <n v="87"/>
    <s v="N"/>
    <x v="1"/>
    <x v="0"/>
    <x v="0"/>
    <x v="1"/>
    <n v="0"/>
    <n v="619"/>
    <n v="5494"/>
    <n v="1285"/>
    <n v="241"/>
    <n v="27"/>
    <n v="149"/>
    <n v="466"/>
    <n v="1259"/>
    <n v="104"/>
    <n v="35"/>
    <n v="30"/>
    <n v="35"/>
    <n v="651"/>
    <n v="608"/>
    <n v="3.76"/>
    <n v="8"/>
    <n v="11"/>
    <n v="43"/>
    <n v="4370"/>
    <n v="1359"/>
    <n v="166"/>
    <n v="449"/>
    <n v="1166"/>
    <n v="72"/>
    <n v="155"/>
    <n v="0.98799999999999999"/>
    <x v="129"/>
    <s v="Safeco Field"/>
    <n v="1721920"/>
    <n v="90"/>
    <n v="91"/>
    <s v="SEA"/>
    <s v="SEA"/>
    <s v="SEA"/>
  </r>
  <r>
    <x v="141"/>
    <x v="1"/>
    <x v="1"/>
    <x v="1"/>
    <s v="SFN"/>
    <s v="SFG"/>
    <x v="42"/>
    <s v="W"/>
    <n v="1"/>
    <n v="162"/>
    <n v="81"/>
    <n v="94"/>
    <n v="68"/>
    <s v="Y"/>
    <x v="1"/>
    <x v="1"/>
    <x v="1"/>
    <x v="2"/>
    <n v="1"/>
    <n v="718"/>
    <n v="5558"/>
    <n v="1495"/>
    <n v="287"/>
    <n v="57"/>
    <n v="103"/>
    <n v="483"/>
    <n v="1097"/>
    <n v="118"/>
    <n v="39"/>
    <n v="29"/>
    <n v="61"/>
    <n v="649"/>
    <n v="593"/>
    <n v="3.68"/>
    <n v="5"/>
    <n v="14"/>
    <n v="53"/>
    <n v="4353"/>
    <n v="1361"/>
    <n v="142"/>
    <n v="489"/>
    <n v="1237"/>
    <n v="115"/>
    <n v="134"/>
    <n v="0.98099999999999998"/>
    <x v="115"/>
    <s v="AT&amp;T Park"/>
    <n v="3377371"/>
    <n v="88"/>
    <n v="88"/>
    <s v="SFG"/>
    <s v="SFN"/>
    <s v="SFN"/>
  </r>
  <r>
    <x v="141"/>
    <x v="1"/>
    <x v="1"/>
    <x v="1"/>
    <s v="SLN"/>
    <s v="STL"/>
    <x v="40"/>
    <s v="C"/>
    <n v="2"/>
    <n v="162"/>
    <n v="81"/>
    <n v="88"/>
    <n v="74"/>
    <s v="N"/>
    <x v="2"/>
    <x v="0"/>
    <x v="0"/>
    <x v="1"/>
    <n v="0"/>
    <n v="765"/>
    <n v="5622"/>
    <n v="1526"/>
    <n v="290"/>
    <n v="37"/>
    <n v="159"/>
    <n v="533"/>
    <n v="1192"/>
    <n v="91"/>
    <n v="37"/>
    <n v="53"/>
    <n v="49"/>
    <n v="648"/>
    <n v="603"/>
    <n v="3.71"/>
    <n v="4"/>
    <n v="10"/>
    <n v="42"/>
    <n v="4388"/>
    <n v="1420"/>
    <n v="134"/>
    <n v="436"/>
    <n v="1218"/>
    <n v="107"/>
    <n v="149"/>
    <n v="0.98299999999999998"/>
    <x v="83"/>
    <s v="Busch Stadium III"/>
    <n v="3262109"/>
    <n v="98"/>
    <n v="97"/>
    <s v="STL"/>
    <s v="SLN"/>
    <s v="SLN"/>
  </r>
  <r>
    <x v="141"/>
    <x v="1"/>
    <x v="1"/>
    <x v="5"/>
    <s v="TBA"/>
    <s v="TBD"/>
    <x v="98"/>
    <s v="E"/>
    <n v="3"/>
    <n v="162"/>
    <n v="81"/>
    <n v="90"/>
    <n v="72"/>
    <s v="N"/>
    <x v="1"/>
    <x v="0"/>
    <x v="0"/>
    <x v="1"/>
    <n v="0"/>
    <n v="697"/>
    <n v="5398"/>
    <n v="1293"/>
    <n v="250"/>
    <n v="30"/>
    <n v="175"/>
    <n v="571"/>
    <n v="1323"/>
    <n v="134"/>
    <n v="44"/>
    <n v="58"/>
    <n v="42"/>
    <n v="577"/>
    <n v="518"/>
    <n v="3.19"/>
    <n v="7"/>
    <n v="15"/>
    <n v="50"/>
    <n v="4379"/>
    <n v="1233"/>
    <n v="139"/>
    <n v="469"/>
    <n v="1383"/>
    <n v="114"/>
    <n v="155"/>
    <n v="0.98099999999999998"/>
    <x v="137"/>
    <s v="Tropicana Field"/>
    <n v="1559681"/>
    <n v="94"/>
    <n v="93"/>
    <s v="TBR"/>
    <s v="TBA"/>
    <s v="TBA"/>
  </r>
  <r>
    <x v="141"/>
    <x v="1"/>
    <x v="1"/>
    <x v="5"/>
    <s v="TEX"/>
    <s v="TEX"/>
    <x v="88"/>
    <s v="W"/>
    <n v="2"/>
    <n v="162"/>
    <n v="81"/>
    <n v="93"/>
    <n v="69"/>
    <s v="N"/>
    <x v="2"/>
    <x v="0"/>
    <x v="0"/>
    <x v="1"/>
    <n v="0"/>
    <n v="808"/>
    <n v="5590"/>
    <n v="1526"/>
    <n v="303"/>
    <n v="32"/>
    <n v="200"/>
    <n v="478"/>
    <n v="1103"/>
    <n v="91"/>
    <n v="44"/>
    <n v="57"/>
    <n v="53"/>
    <n v="707"/>
    <n v="639"/>
    <n v="3.99"/>
    <n v="7"/>
    <n v="10"/>
    <n v="43"/>
    <n v="4326"/>
    <n v="1378"/>
    <n v="175"/>
    <n v="446"/>
    <n v="1286"/>
    <n v="85"/>
    <n v="136"/>
    <n v="0.98599999999999999"/>
    <x v="128"/>
    <s v="Rangers Ballpark in Arlington"/>
    <n v="3460280"/>
    <n v="112"/>
    <n v="111"/>
    <s v="TEX"/>
    <s v="TEX"/>
    <s v="TEX"/>
  </r>
  <r>
    <x v="141"/>
    <x v="1"/>
    <x v="1"/>
    <x v="5"/>
    <s v="TOR"/>
    <s v="TOR"/>
    <x v="94"/>
    <s v="E"/>
    <n v="4"/>
    <n v="162"/>
    <n v="81"/>
    <n v="73"/>
    <n v="89"/>
    <s v="N"/>
    <x v="1"/>
    <x v="0"/>
    <x v="0"/>
    <x v="1"/>
    <n v="0"/>
    <n v="716"/>
    <n v="5487"/>
    <n v="1346"/>
    <n v="247"/>
    <n v="22"/>
    <n v="198"/>
    <n v="473"/>
    <n v="1251"/>
    <n v="123"/>
    <n v="41"/>
    <n v="55"/>
    <n v="45"/>
    <n v="784"/>
    <n v="745"/>
    <n v="4.6399999999999997"/>
    <n v="5"/>
    <n v="11"/>
    <n v="29"/>
    <n v="4331"/>
    <n v="1439"/>
    <n v="204"/>
    <n v="574"/>
    <n v="1142"/>
    <n v="101"/>
    <n v="167"/>
    <n v="0.98399999999999999"/>
    <x v="130"/>
    <s v="Rogers Centre"/>
    <n v="2099663"/>
    <n v="103"/>
    <n v="104"/>
    <s v="TOR"/>
    <s v="TOR"/>
    <s v="TOR"/>
  </r>
  <r>
    <x v="141"/>
    <x v="1"/>
    <x v="1"/>
    <x v="1"/>
    <s v="WAS"/>
    <s v="WSN"/>
    <x v="13"/>
    <s v="E"/>
    <n v="1"/>
    <n v="162"/>
    <n v="81"/>
    <n v="98"/>
    <n v="64"/>
    <s v="Y"/>
    <x v="1"/>
    <x v="0"/>
    <x v="0"/>
    <x v="1"/>
    <n v="0"/>
    <n v="731"/>
    <n v="5615"/>
    <n v="1468"/>
    <n v="301"/>
    <n v="25"/>
    <n v="194"/>
    <n v="479"/>
    <n v="1325"/>
    <n v="105"/>
    <n v="35"/>
    <n v="41"/>
    <n v="36"/>
    <n v="594"/>
    <n v="543"/>
    <n v="3.33"/>
    <n v="3"/>
    <n v="9"/>
    <n v="51"/>
    <n v="4405"/>
    <n v="1296"/>
    <n v="129"/>
    <n v="497"/>
    <n v="1325"/>
    <n v="94"/>
    <n v="134"/>
    <n v="0.98499999999999999"/>
    <x v="13"/>
    <s v="Nationals Park"/>
    <n v="2370794"/>
    <n v="99"/>
    <n v="101"/>
    <s v="WSN"/>
    <s v="MON"/>
    <s v="WAS"/>
  </r>
  <r>
    <x v="142"/>
    <x v="1"/>
    <x v="1"/>
    <x v="1"/>
    <s v="ARI"/>
    <s v="ARI"/>
    <x v="97"/>
    <s v="W"/>
    <n v="2"/>
    <n v="162"/>
    <n v="81"/>
    <n v="81"/>
    <n v="81"/>
    <s v="N"/>
    <x v="1"/>
    <x v="0"/>
    <x v="0"/>
    <x v="1"/>
    <n v="0"/>
    <n v="685"/>
    <n v="5676"/>
    <n v="1468"/>
    <n v="302"/>
    <n v="31"/>
    <n v="130"/>
    <n v="519"/>
    <n v="1142"/>
    <n v="62"/>
    <n v="41"/>
    <n v="43"/>
    <n v="43"/>
    <n v="695"/>
    <n v="651"/>
    <n v="3.92"/>
    <n v="6"/>
    <n v="7"/>
    <n v="38"/>
    <n v="4485"/>
    <n v="1460"/>
    <n v="176"/>
    <n v="485"/>
    <n v="1218"/>
    <n v="75"/>
    <n v="135"/>
    <n v="0.98799999999999999"/>
    <x v="134"/>
    <s v="Chase Field"/>
    <n v="2134795"/>
    <n v="102"/>
    <n v="102"/>
    <s v="ARI"/>
    <s v="ARI"/>
    <s v="ARI"/>
  </r>
  <r>
    <x v="142"/>
    <x v="1"/>
    <x v="1"/>
    <x v="1"/>
    <s v="ATL"/>
    <s v="ATL"/>
    <x v="24"/>
    <s v="E"/>
    <n v="1"/>
    <n v="162"/>
    <n v="81"/>
    <n v="96"/>
    <n v="66"/>
    <s v="Y"/>
    <x v="1"/>
    <x v="0"/>
    <x v="0"/>
    <x v="1"/>
    <n v="0"/>
    <n v="688"/>
    <n v="5441"/>
    <n v="1354"/>
    <n v="247"/>
    <n v="21"/>
    <n v="181"/>
    <n v="542"/>
    <n v="1384"/>
    <n v="64"/>
    <n v="31"/>
    <n v="55"/>
    <n v="35"/>
    <n v="548"/>
    <n v="512"/>
    <n v="3.18"/>
    <n v="1"/>
    <n v="12"/>
    <n v="53"/>
    <n v="4351"/>
    <n v="1326"/>
    <n v="127"/>
    <n v="409"/>
    <n v="1232"/>
    <n v="85"/>
    <n v="141"/>
    <n v="0.98599999999999999"/>
    <x v="122"/>
    <s v="Turner Field"/>
    <n v="2548679"/>
    <n v="104"/>
    <n v="103"/>
    <s v="ATL"/>
    <s v="ATL"/>
    <s v="ATL"/>
  </r>
  <r>
    <x v="142"/>
    <x v="1"/>
    <x v="1"/>
    <x v="5"/>
    <s v="BAL"/>
    <s v="BAL"/>
    <x v="37"/>
    <s v="E"/>
    <n v="3"/>
    <n v="162"/>
    <n v="81"/>
    <n v="85"/>
    <n v="77"/>
    <s v="N"/>
    <x v="1"/>
    <x v="0"/>
    <x v="0"/>
    <x v="1"/>
    <n v="0"/>
    <n v="745"/>
    <n v="5620"/>
    <n v="1460"/>
    <n v="298"/>
    <n v="14"/>
    <n v="212"/>
    <n v="416"/>
    <n v="1125"/>
    <n v="79"/>
    <n v="29"/>
    <n v="36"/>
    <n v="45"/>
    <n v="709"/>
    <n v="678"/>
    <n v="4.2"/>
    <n v="2"/>
    <n v="6"/>
    <n v="57"/>
    <n v="4359"/>
    <n v="1438"/>
    <n v="202"/>
    <n v="473"/>
    <n v="1169"/>
    <n v="54"/>
    <n v="165"/>
    <n v="0.99099999999999999"/>
    <x v="36"/>
    <s v="Oriole Park at Camden Yards"/>
    <n v="2357561"/>
    <n v="106"/>
    <n v="105"/>
    <s v="BAL"/>
    <s v="BAL"/>
    <s v="BAL"/>
  </r>
  <r>
    <x v="142"/>
    <x v="1"/>
    <x v="1"/>
    <x v="5"/>
    <s v="BOS"/>
    <s v="BOS"/>
    <x v="74"/>
    <s v="E"/>
    <n v="1"/>
    <n v="162"/>
    <n v="81"/>
    <n v="97"/>
    <n v="65"/>
    <s v="Y"/>
    <x v="1"/>
    <x v="1"/>
    <x v="1"/>
    <x v="2"/>
    <n v="1"/>
    <n v="853"/>
    <n v="5651"/>
    <n v="1566"/>
    <n v="363"/>
    <n v="29"/>
    <n v="178"/>
    <n v="581"/>
    <n v="1308"/>
    <n v="123"/>
    <n v="19"/>
    <n v="72"/>
    <n v="50"/>
    <n v="656"/>
    <n v="613"/>
    <n v="3.79"/>
    <n v="5"/>
    <n v="8"/>
    <n v="33"/>
    <n v="4362"/>
    <n v="1366"/>
    <n v="156"/>
    <n v="524"/>
    <n v="1294"/>
    <n v="80"/>
    <n v="142"/>
    <n v="0.98699999999999999"/>
    <x v="92"/>
    <s v="Fenway Park II"/>
    <n v="2833333"/>
    <n v="102"/>
    <n v="102"/>
    <s v="BOS"/>
    <s v="BOS"/>
    <s v="BOS"/>
  </r>
  <r>
    <x v="142"/>
    <x v="1"/>
    <x v="1"/>
    <x v="5"/>
    <s v="CHA"/>
    <s v="CHW"/>
    <x v="75"/>
    <s v="C"/>
    <n v="5"/>
    <n v="162"/>
    <n v="81"/>
    <n v="63"/>
    <n v="99"/>
    <s v="N"/>
    <x v="1"/>
    <x v="0"/>
    <x v="0"/>
    <x v="1"/>
    <n v="0"/>
    <n v="598"/>
    <n v="5563"/>
    <n v="1385"/>
    <n v="237"/>
    <n v="19"/>
    <n v="148"/>
    <n v="411"/>
    <n v="1207"/>
    <n v="105"/>
    <n v="42"/>
    <n v="34"/>
    <n v="48"/>
    <n v="723"/>
    <n v="643"/>
    <n v="3.98"/>
    <n v="5"/>
    <n v="5"/>
    <n v="40"/>
    <n v="4365"/>
    <n v="1424"/>
    <n v="182"/>
    <n v="509"/>
    <n v="1249"/>
    <n v="121"/>
    <n v="155"/>
    <n v="0.98"/>
    <x v="85"/>
    <s v="U.S. Cellular Field"/>
    <n v="1768413"/>
    <n v="107"/>
    <n v="107"/>
    <s v="CHW"/>
    <s v="CHA"/>
    <s v="CHA"/>
  </r>
  <r>
    <x v="142"/>
    <x v="1"/>
    <x v="1"/>
    <x v="1"/>
    <s v="CHN"/>
    <s v="CHC"/>
    <x v="25"/>
    <s v="C"/>
    <n v="5"/>
    <n v="162"/>
    <n v="81"/>
    <n v="66"/>
    <n v="96"/>
    <s v="N"/>
    <x v="1"/>
    <x v="0"/>
    <x v="0"/>
    <x v="1"/>
    <n v="0"/>
    <n v="602"/>
    <n v="5498"/>
    <n v="1307"/>
    <n v="297"/>
    <n v="18"/>
    <n v="172"/>
    <n v="439"/>
    <n v="1230"/>
    <n v="63"/>
    <n v="32"/>
    <n v="67"/>
    <n v="30"/>
    <n v="689"/>
    <n v="643"/>
    <n v="4"/>
    <n v="3"/>
    <n v="6"/>
    <n v="39"/>
    <n v="4344"/>
    <n v="1332"/>
    <n v="160"/>
    <n v="540"/>
    <n v="1184"/>
    <n v="100"/>
    <n v="129"/>
    <n v="0.98299999999999998"/>
    <x v="88"/>
    <s v="Wrigley Field"/>
    <n v="2642682"/>
    <n v="104"/>
    <n v="105"/>
    <s v="CHC"/>
    <s v="CHN"/>
    <s v="CHN"/>
  </r>
  <r>
    <x v="142"/>
    <x v="1"/>
    <x v="1"/>
    <x v="1"/>
    <s v="CIN"/>
    <s v="CIN"/>
    <x v="26"/>
    <s v="C"/>
    <n v="3"/>
    <n v="162"/>
    <n v="80"/>
    <n v="90"/>
    <n v="72"/>
    <s v="N"/>
    <x v="2"/>
    <x v="0"/>
    <x v="0"/>
    <x v="1"/>
    <n v="0"/>
    <n v="698"/>
    <n v="5499"/>
    <n v="1370"/>
    <n v="274"/>
    <n v="20"/>
    <n v="155"/>
    <n v="585"/>
    <n v="1245"/>
    <n v="67"/>
    <n v="35"/>
    <n v="76"/>
    <n v="46"/>
    <n v="589"/>
    <n v="554"/>
    <n v="3.38"/>
    <n v="5"/>
    <n v="17"/>
    <n v="43"/>
    <n v="4421"/>
    <n v="1294"/>
    <n v="170"/>
    <n v="435"/>
    <n v="1296"/>
    <n v="76"/>
    <n v="131"/>
    <n v="0.98799999999999999"/>
    <x v="25"/>
    <s v="Great American Ball Park"/>
    <n v="2534369"/>
    <n v="103"/>
    <n v="102"/>
    <s v="CIN"/>
    <s v="CIN"/>
    <s v="CIN"/>
  </r>
  <r>
    <x v="142"/>
    <x v="1"/>
    <x v="1"/>
    <x v="5"/>
    <s v="CLE"/>
    <s v="CLE"/>
    <x v="76"/>
    <s v="C"/>
    <n v="2"/>
    <n v="162"/>
    <n v="81"/>
    <n v="92"/>
    <n v="70"/>
    <s v="N"/>
    <x v="2"/>
    <x v="0"/>
    <x v="0"/>
    <x v="1"/>
    <n v="0"/>
    <n v="745"/>
    <n v="5465"/>
    <n v="1391"/>
    <n v="290"/>
    <n v="23"/>
    <n v="171"/>
    <n v="562"/>
    <n v="1283"/>
    <n v="117"/>
    <n v="36"/>
    <n v="51"/>
    <n v="56"/>
    <n v="662"/>
    <n v="611"/>
    <n v="3.82"/>
    <n v="3"/>
    <n v="16"/>
    <n v="38"/>
    <n v="4324"/>
    <n v="1359"/>
    <n v="147"/>
    <n v="554"/>
    <n v="1379"/>
    <n v="98"/>
    <n v="135"/>
    <n v="0.98299999999999998"/>
    <x v="107"/>
    <s v="Progressive Field"/>
    <n v="1572926"/>
    <n v="93"/>
    <n v="94"/>
    <s v="CLE"/>
    <s v="CLE"/>
    <s v="CLE"/>
  </r>
  <r>
    <x v="142"/>
    <x v="1"/>
    <x v="1"/>
    <x v="1"/>
    <s v="COL"/>
    <s v="COL"/>
    <x v="95"/>
    <s v="W"/>
    <n v="5"/>
    <n v="162"/>
    <n v="81"/>
    <n v="74"/>
    <n v="88"/>
    <s v="N"/>
    <x v="1"/>
    <x v="0"/>
    <x v="0"/>
    <x v="1"/>
    <n v="0"/>
    <n v="706"/>
    <n v="5599"/>
    <n v="1511"/>
    <n v="283"/>
    <n v="36"/>
    <n v="159"/>
    <n v="427"/>
    <n v="1204"/>
    <n v="112"/>
    <n v="32"/>
    <n v="26"/>
    <n v="35"/>
    <n v="760"/>
    <n v="708"/>
    <n v="4.4400000000000004"/>
    <n v="1"/>
    <n v="5"/>
    <n v="35"/>
    <n v="4308"/>
    <n v="1545"/>
    <n v="136"/>
    <n v="517"/>
    <n v="1064"/>
    <n v="90"/>
    <n v="162"/>
    <n v="0.98599999999999999"/>
    <x v="131"/>
    <s v="Coors Field"/>
    <n v="2793828"/>
    <n v="117"/>
    <n v="118"/>
    <s v="COL"/>
    <s v="COL"/>
    <s v="COL"/>
  </r>
  <r>
    <x v="142"/>
    <x v="1"/>
    <x v="1"/>
    <x v="5"/>
    <s v="DET"/>
    <s v="DET"/>
    <x v="77"/>
    <s v="C"/>
    <n v="1"/>
    <n v="162"/>
    <n v="81"/>
    <n v="93"/>
    <n v="69"/>
    <s v="Y"/>
    <x v="1"/>
    <x v="0"/>
    <x v="0"/>
    <x v="1"/>
    <n v="0"/>
    <n v="796"/>
    <n v="5735"/>
    <n v="1625"/>
    <n v="292"/>
    <n v="23"/>
    <n v="176"/>
    <n v="531"/>
    <n v="1073"/>
    <n v="35"/>
    <n v="20"/>
    <n v="43"/>
    <n v="47"/>
    <n v="624"/>
    <n v="587"/>
    <n v="3.61"/>
    <n v="3"/>
    <n v="12"/>
    <n v="39"/>
    <n v="4388"/>
    <n v="1369"/>
    <n v="128"/>
    <n v="462"/>
    <n v="1428"/>
    <n v="76"/>
    <n v="136"/>
    <n v="0.98699999999999999"/>
    <x v="86"/>
    <s v="Comerica Park"/>
    <n v="3083397"/>
    <n v="106"/>
    <n v="105"/>
    <s v="DET"/>
    <s v="DET"/>
    <s v="DET"/>
  </r>
  <r>
    <x v="142"/>
    <x v="1"/>
    <x v="1"/>
    <x v="5"/>
    <s v="HOU"/>
    <s v="HOU"/>
    <x v="89"/>
    <s v="W"/>
    <n v="5"/>
    <n v="162"/>
    <n v="81"/>
    <n v="51"/>
    <n v="111"/>
    <s v="N"/>
    <x v="1"/>
    <x v="0"/>
    <x v="0"/>
    <x v="1"/>
    <n v="0"/>
    <n v="610"/>
    <n v="5457"/>
    <n v="1307"/>
    <n v="266"/>
    <n v="16"/>
    <n v="148"/>
    <n v="426"/>
    <n v="1535"/>
    <n v="110"/>
    <n v="61"/>
    <n v="52"/>
    <n v="38"/>
    <n v="848"/>
    <n v="766"/>
    <n v="4.79"/>
    <n v="2"/>
    <n v="5"/>
    <n v="32"/>
    <n v="4320"/>
    <n v="1530"/>
    <n v="191"/>
    <n v="616"/>
    <n v="1084"/>
    <n v="125"/>
    <n v="168"/>
    <n v="0.97899999999999998"/>
    <x v="121"/>
    <s v="Minute Maid Park"/>
    <n v="1651883"/>
    <n v="99"/>
    <n v="101"/>
    <s v="HOU"/>
    <s v="HOU"/>
    <s v="HOU"/>
  </r>
  <r>
    <x v="142"/>
    <x v="1"/>
    <x v="1"/>
    <x v="5"/>
    <s v="KCA"/>
    <s v="KCR"/>
    <x v="91"/>
    <s v="C"/>
    <n v="3"/>
    <n v="162"/>
    <n v="81"/>
    <n v="86"/>
    <n v="76"/>
    <s v="N"/>
    <x v="1"/>
    <x v="0"/>
    <x v="0"/>
    <x v="1"/>
    <n v="0"/>
    <n v="648"/>
    <n v="5549"/>
    <n v="1443"/>
    <n v="254"/>
    <n v="34"/>
    <n v="112"/>
    <n v="422"/>
    <n v="1048"/>
    <n v="153"/>
    <n v="32"/>
    <n v="42"/>
    <n v="42"/>
    <n v="601"/>
    <n v="555"/>
    <n v="3.45"/>
    <n v="5"/>
    <n v="12"/>
    <n v="52"/>
    <n v="4345"/>
    <n v="1366"/>
    <n v="155"/>
    <n v="469"/>
    <n v="1208"/>
    <n v="85"/>
    <n v="136"/>
    <n v="0.98599999999999999"/>
    <x v="124"/>
    <s v="Kauffman Stadium"/>
    <n v="1750754"/>
    <n v="103"/>
    <n v="103"/>
    <s v="KCR"/>
    <s v="KCA"/>
    <s v="KCA"/>
  </r>
  <r>
    <x v="142"/>
    <x v="1"/>
    <x v="1"/>
    <x v="5"/>
    <s v="LAA"/>
    <s v="ANA"/>
    <x v="87"/>
    <s v="W"/>
    <n v="3"/>
    <n v="162"/>
    <n v="81"/>
    <n v="78"/>
    <n v="84"/>
    <s v="N"/>
    <x v="1"/>
    <x v="0"/>
    <x v="0"/>
    <x v="1"/>
    <n v="0"/>
    <n v="733"/>
    <n v="5588"/>
    <n v="1476"/>
    <n v="270"/>
    <n v="39"/>
    <n v="164"/>
    <n v="523"/>
    <n v="1221"/>
    <n v="82"/>
    <n v="34"/>
    <n v="48"/>
    <n v="64"/>
    <n v="737"/>
    <n v="685"/>
    <n v="4.2300000000000004"/>
    <n v="4"/>
    <n v="12"/>
    <n v="41"/>
    <n v="4373"/>
    <n v="1475"/>
    <n v="167"/>
    <n v="533"/>
    <n v="1200"/>
    <n v="112"/>
    <n v="135"/>
    <n v="0.98099999999999998"/>
    <x v="136"/>
    <s v="Angel Stadium of Anaheim"/>
    <n v="3019505"/>
    <n v="94"/>
    <n v="94"/>
    <s v="LAA"/>
    <s v="ANA"/>
    <s v="ANA"/>
  </r>
  <r>
    <x v="142"/>
    <x v="1"/>
    <x v="1"/>
    <x v="1"/>
    <s v="LAN"/>
    <s v="LAD"/>
    <x v="47"/>
    <s v="W"/>
    <n v="1"/>
    <n v="162"/>
    <n v="81"/>
    <n v="92"/>
    <n v="70"/>
    <s v="Y"/>
    <x v="1"/>
    <x v="0"/>
    <x v="0"/>
    <x v="1"/>
    <n v="0"/>
    <n v="649"/>
    <n v="5491"/>
    <n v="1447"/>
    <n v="281"/>
    <n v="17"/>
    <n v="138"/>
    <n v="476"/>
    <n v="1146"/>
    <n v="78"/>
    <n v="28"/>
    <n v="57"/>
    <n v="48"/>
    <n v="582"/>
    <n v="524"/>
    <n v="3.25"/>
    <n v="7"/>
    <n v="22"/>
    <n v="46"/>
    <n v="4351"/>
    <n v="1321"/>
    <n v="127"/>
    <n v="460"/>
    <n v="1292"/>
    <n v="109"/>
    <n v="160"/>
    <n v="0.98199999999999998"/>
    <x v="114"/>
    <s v="Dodger Stadium"/>
    <n v="3743527"/>
    <n v="95"/>
    <n v="95"/>
    <s v="LAD"/>
    <s v="LAN"/>
    <s v="LAN"/>
  </r>
  <r>
    <x v="142"/>
    <x v="1"/>
    <x v="1"/>
    <x v="1"/>
    <s v="MIA"/>
    <s v="FLA"/>
    <x v="96"/>
    <s v="E"/>
    <n v="5"/>
    <n v="162"/>
    <n v="81"/>
    <n v="62"/>
    <n v="100"/>
    <s v="N"/>
    <x v="1"/>
    <x v="0"/>
    <x v="0"/>
    <x v="1"/>
    <n v="0"/>
    <n v="513"/>
    <n v="5449"/>
    <n v="1257"/>
    <n v="219"/>
    <n v="31"/>
    <n v="95"/>
    <n v="432"/>
    <n v="1232"/>
    <n v="78"/>
    <n v="29"/>
    <n v="56"/>
    <n v="26"/>
    <n v="646"/>
    <n v="602"/>
    <n v="3.71"/>
    <n v="2"/>
    <n v="13"/>
    <n v="36"/>
    <n v="4380"/>
    <n v="1376"/>
    <n v="121"/>
    <n v="526"/>
    <n v="1177"/>
    <n v="88"/>
    <n v="144"/>
    <n v="0.98599999999999999"/>
    <x v="138"/>
    <s v="Marlins Park"/>
    <n v="1586322"/>
    <n v="102"/>
    <n v="103"/>
    <s v="MIA"/>
    <s v="FLO"/>
    <s v="MIA"/>
  </r>
  <r>
    <x v="142"/>
    <x v="1"/>
    <x v="1"/>
    <x v="1"/>
    <s v="MIL"/>
    <s v="MIL"/>
    <x v="53"/>
    <s v="C"/>
    <n v="4"/>
    <n v="162"/>
    <n v="81"/>
    <n v="74"/>
    <n v="88"/>
    <s v="N"/>
    <x v="1"/>
    <x v="0"/>
    <x v="0"/>
    <x v="1"/>
    <n v="0"/>
    <n v="640"/>
    <n v="5474"/>
    <n v="1381"/>
    <n v="238"/>
    <n v="43"/>
    <n v="157"/>
    <n v="407"/>
    <n v="1183"/>
    <n v="142"/>
    <n v="50"/>
    <n v="71"/>
    <n v="35"/>
    <n v="687"/>
    <n v="615"/>
    <n v="3.84"/>
    <n v="4"/>
    <n v="15"/>
    <n v="40"/>
    <n v="4328"/>
    <n v="1401"/>
    <n v="175"/>
    <n v="466"/>
    <n v="1125"/>
    <n v="114"/>
    <n v="153"/>
    <n v="0.98099999999999998"/>
    <x v="53"/>
    <s v="Miller Park"/>
    <n v="2531105"/>
    <n v="105"/>
    <n v="105"/>
    <s v="MIL"/>
    <s v="ML4"/>
    <s v="MIL"/>
  </r>
  <r>
    <x v="142"/>
    <x v="1"/>
    <x v="1"/>
    <x v="5"/>
    <s v="MIN"/>
    <s v="MIN"/>
    <x v="79"/>
    <s v="C"/>
    <n v="4"/>
    <n v="162"/>
    <n v="81"/>
    <n v="66"/>
    <n v="96"/>
    <s v="N"/>
    <x v="1"/>
    <x v="0"/>
    <x v="0"/>
    <x v="1"/>
    <n v="0"/>
    <n v="614"/>
    <n v="5564"/>
    <n v="1346"/>
    <n v="285"/>
    <n v="15"/>
    <n v="151"/>
    <n v="533"/>
    <n v="1430"/>
    <n v="52"/>
    <n v="33"/>
    <n v="52"/>
    <n v="32"/>
    <n v="788"/>
    <n v="733"/>
    <n v="4.55"/>
    <n v="1"/>
    <n v="7"/>
    <n v="40"/>
    <n v="4351"/>
    <n v="1591"/>
    <n v="168"/>
    <n v="458"/>
    <n v="985"/>
    <n v="81"/>
    <n v="178"/>
    <n v="0.98699999999999999"/>
    <x v="117"/>
    <s v="Target Field"/>
    <n v="2477644"/>
    <n v="99"/>
    <n v="101"/>
    <s v="MIN"/>
    <s v="MIN"/>
    <s v="MIN"/>
  </r>
  <r>
    <x v="142"/>
    <x v="1"/>
    <x v="1"/>
    <x v="5"/>
    <s v="NYA"/>
    <s v="NYY"/>
    <x v="73"/>
    <s v="E"/>
    <n v="4"/>
    <n v="162"/>
    <n v="81"/>
    <n v="85"/>
    <n v="77"/>
    <s v="N"/>
    <x v="1"/>
    <x v="0"/>
    <x v="0"/>
    <x v="1"/>
    <n v="0"/>
    <n v="650"/>
    <n v="5449"/>
    <n v="1321"/>
    <n v="247"/>
    <n v="24"/>
    <n v="144"/>
    <n v="466"/>
    <n v="1214"/>
    <n v="115"/>
    <n v="31"/>
    <n v="57"/>
    <n v="36"/>
    <n v="671"/>
    <n v="633"/>
    <n v="3.94"/>
    <n v="7"/>
    <n v="10"/>
    <n v="49"/>
    <n v="4342"/>
    <n v="1452"/>
    <n v="171"/>
    <n v="437"/>
    <n v="1233"/>
    <n v="69"/>
    <n v="139"/>
    <n v="0.98799999999999999"/>
    <x v="96"/>
    <s v="Yankee Stadium III"/>
    <n v="3279589"/>
    <n v="102"/>
    <n v="101"/>
    <s v="NYY"/>
    <s v="NYA"/>
    <s v="NYA"/>
  </r>
  <r>
    <x v="142"/>
    <x v="1"/>
    <x v="1"/>
    <x v="1"/>
    <s v="NYN"/>
    <s v="NYM"/>
    <x v="90"/>
    <s v="E"/>
    <n v="4"/>
    <n v="162"/>
    <n v="81"/>
    <n v="74"/>
    <n v="88"/>
    <s v="N"/>
    <x v="1"/>
    <x v="0"/>
    <x v="0"/>
    <x v="1"/>
    <n v="0"/>
    <n v="619"/>
    <n v="5559"/>
    <n v="1318"/>
    <n v="263"/>
    <n v="32"/>
    <n v="130"/>
    <n v="512"/>
    <n v="1384"/>
    <n v="114"/>
    <n v="35"/>
    <n v="51"/>
    <n v="32"/>
    <n v="684"/>
    <n v="618"/>
    <n v="3.77"/>
    <n v="4"/>
    <n v="10"/>
    <n v="40"/>
    <n v="4430"/>
    <n v="1442"/>
    <n v="152"/>
    <n v="458"/>
    <n v="1209"/>
    <n v="93"/>
    <n v="127"/>
    <n v="0.98499999999999999"/>
    <x v="119"/>
    <s v="Citi Field"/>
    <n v="2135657"/>
    <n v="94"/>
    <n v="95"/>
    <s v="NYM"/>
    <s v="NYN"/>
    <s v="NYN"/>
  </r>
  <r>
    <x v="142"/>
    <x v="1"/>
    <x v="1"/>
    <x v="5"/>
    <s v="OAK"/>
    <s v="OAK"/>
    <x v="78"/>
    <s v="W"/>
    <n v="1"/>
    <n v="162"/>
    <n v="81"/>
    <n v="96"/>
    <n v="66"/>
    <s v="Y"/>
    <x v="1"/>
    <x v="0"/>
    <x v="0"/>
    <x v="1"/>
    <n v="0"/>
    <n v="767"/>
    <n v="5521"/>
    <n v="1403"/>
    <n v="301"/>
    <n v="25"/>
    <n v="186"/>
    <n v="573"/>
    <n v="1178"/>
    <n v="74"/>
    <n v="28"/>
    <n v="45"/>
    <n v="49"/>
    <n v="625"/>
    <n v="574"/>
    <n v="3.56"/>
    <n v="6"/>
    <n v="13"/>
    <n v="46"/>
    <n v="4356"/>
    <n v="1339"/>
    <n v="163"/>
    <n v="428"/>
    <n v="1183"/>
    <n v="97"/>
    <n v="112"/>
    <n v="0.98299999999999998"/>
    <x v="123"/>
    <s v="O.co Coliseum"/>
    <n v="1809302"/>
    <n v="95"/>
    <n v="93"/>
    <s v="OAK"/>
    <s v="OAK"/>
    <s v="OAK"/>
  </r>
  <r>
    <x v="142"/>
    <x v="1"/>
    <x v="1"/>
    <x v="1"/>
    <s v="PHI"/>
    <s v="PHI"/>
    <x v="44"/>
    <s v="E"/>
    <n v="4"/>
    <n v="162"/>
    <n v="81"/>
    <n v="73"/>
    <n v="89"/>
    <s v="N"/>
    <x v="1"/>
    <x v="0"/>
    <x v="0"/>
    <x v="1"/>
    <n v="0"/>
    <n v="610"/>
    <n v="5456"/>
    <n v="1355"/>
    <n v="255"/>
    <n v="32"/>
    <n v="140"/>
    <n v="417"/>
    <n v="1205"/>
    <n v="73"/>
    <n v="29"/>
    <n v="53"/>
    <n v="31"/>
    <n v="749"/>
    <n v="689"/>
    <n v="4.32"/>
    <n v="6"/>
    <n v="3"/>
    <n v="32"/>
    <n v="4309"/>
    <n v="1465"/>
    <n v="152"/>
    <n v="506"/>
    <n v="1199"/>
    <n v="97"/>
    <n v="141"/>
    <n v="0.98399999999999999"/>
    <x v="71"/>
    <s v="Citizens Bank Park"/>
    <n v="3012403"/>
    <n v="101"/>
    <n v="102"/>
    <s v="PHI"/>
    <s v="PHI"/>
    <s v="PHI"/>
  </r>
  <r>
    <x v="142"/>
    <x v="1"/>
    <x v="1"/>
    <x v="1"/>
    <s v="PIT"/>
    <s v="PIT"/>
    <x v="39"/>
    <s v="C"/>
    <n v="2"/>
    <n v="162"/>
    <n v="81"/>
    <n v="94"/>
    <n v="68"/>
    <s v="N"/>
    <x v="2"/>
    <x v="0"/>
    <x v="0"/>
    <x v="1"/>
    <n v="0"/>
    <n v="634"/>
    <n v="5486"/>
    <n v="1346"/>
    <n v="273"/>
    <n v="35"/>
    <n v="161"/>
    <n v="469"/>
    <n v="1330"/>
    <n v="94"/>
    <n v="42"/>
    <n v="88"/>
    <n v="29"/>
    <n v="577"/>
    <n v="533"/>
    <n v="3.26"/>
    <n v="3"/>
    <n v="16"/>
    <n v="55"/>
    <n v="4412"/>
    <n v="1299"/>
    <n v="101"/>
    <n v="515"/>
    <n v="1261"/>
    <n v="106"/>
    <n v="154"/>
    <n v="0.98399999999999999"/>
    <x v="77"/>
    <s v="PNC Park"/>
    <n v="2256862"/>
    <n v="94"/>
    <n v="94"/>
    <s v="PIT"/>
    <s v="PIT"/>
    <s v="PIT"/>
  </r>
  <r>
    <x v="142"/>
    <x v="1"/>
    <x v="1"/>
    <x v="1"/>
    <s v="SDN"/>
    <s v="SDP"/>
    <x v="92"/>
    <s v="W"/>
    <n v="3"/>
    <n v="162"/>
    <n v="81"/>
    <n v="76"/>
    <n v="86"/>
    <s v="N"/>
    <x v="1"/>
    <x v="0"/>
    <x v="0"/>
    <x v="1"/>
    <n v="0"/>
    <n v="618"/>
    <n v="5517"/>
    <n v="1349"/>
    <n v="246"/>
    <n v="26"/>
    <n v="146"/>
    <n v="467"/>
    <n v="1309"/>
    <n v="118"/>
    <n v="34"/>
    <n v="52"/>
    <n v="34"/>
    <n v="700"/>
    <n v="643"/>
    <n v="3.98"/>
    <n v="3"/>
    <n v="6"/>
    <n v="40"/>
    <n v="4365"/>
    <n v="1407"/>
    <n v="156"/>
    <n v="525"/>
    <n v="1171"/>
    <n v="83"/>
    <n v="140"/>
    <n v="0.98599999999999999"/>
    <x v="126"/>
    <s v="Petco Park"/>
    <n v="2166691"/>
    <n v="91"/>
    <n v="91"/>
    <s v="SDP"/>
    <s v="SDN"/>
    <s v="SDN"/>
  </r>
  <r>
    <x v="142"/>
    <x v="1"/>
    <x v="1"/>
    <x v="5"/>
    <s v="SEA"/>
    <s v="SEA"/>
    <x v="93"/>
    <s v="W"/>
    <n v="4"/>
    <n v="162"/>
    <n v="81"/>
    <n v="71"/>
    <n v="91"/>
    <s v="N"/>
    <x v="1"/>
    <x v="0"/>
    <x v="0"/>
    <x v="1"/>
    <n v="0"/>
    <n v="624"/>
    <n v="5558"/>
    <n v="1318"/>
    <n v="249"/>
    <n v="17"/>
    <n v="188"/>
    <n v="529"/>
    <n v="1353"/>
    <n v="49"/>
    <n v="23"/>
    <n v="31"/>
    <n v="28"/>
    <n v="754"/>
    <n v="702"/>
    <n v="4.3099999999999996"/>
    <n v="4"/>
    <n v="14"/>
    <n v="43"/>
    <n v="4395"/>
    <n v="1467"/>
    <n v="174"/>
    <n v="478"/>
    <n v="1297"/>
    <n v="88"/>
    <n v="149"/>
    <n v="0.98599999999999999"/>
    <x v="129"/>
    <s v="Safeco Field"/>
    <n v="1761546"/>
    <n v="92"/>
    <n v="92"/>
    <s v="SEA"/>
    <s v="SEA"/>
    <s v="SEA"/>
  </r>
  <r>
    <x v="142"/>
    <x v="1"/>
    <x v="1"/>
    <x v="1"/>
    <s v="SFN"/>
    <s v="SFG"/>
    <x v="42"/>
    <s v="W"/>
    <n v="4"/>
    <n v="162"/>
    <n v="82"/>
    <n v="76"/>
    <n v="86"/>
    <s v="N"/>
    <x v="1"/>
    <x v="0"/>
    <x v="0"/>
    <x v="1"/>
    <n v="0"/>
    <n v="629"/>
    <n v="5552"/>
    <n v="1446"/>
    <n v="280"/>
    <n v="35"/>
    <n v="107"/>
    <n v="469"/>
    <n v="1078"/>
    <n v="67"/>
    <n v="26"/>
    <n v="39"/>
    <n v="42"/>
    <n v="691"/>
    <n v="643"/>
    <n v="4"/>
    <n v="2"/>
    <n v="13"/>
    <n v="41"/>
    <n v="4342"/>
    <n v="1380"/>
    <n v="145"/>
    <n v="521"/>
    <n v="1256"/>
    <n v="107"/>
    <n v="128"/>
    <n v="0.98199999999999998"/>
    <x v="115"/>
    <s v="AT&amp;T Park"/>
    <n v="3326796"/>
    <n v="90"/>
    <n v="89"/>
    <s v="SFG"/>
    <s v="SFN"/>
    <s v="SFN"/>
  </r>
  <r>
    <x v="142"/>
    <x v="1"/>
    <x v="1"/>
    <x v="1"/>
    <s v="SLN"/>
    <s v="STL"/>
    <x v="40"/>
    <s v="C"/>
    <n v="1"/>
    <n v="162"/>
    <n v="81"/>
    <n v="97"/>
    <n v="65"/>
    <s v="Y"/>
    <x v="1"/>
    <x v="1"/>
    <x v="1"/>
    <x v="1"/>
    <n v="0"/>
    <n v="783"/>
    <n v="5557"/>
    <n v="1494"/>
    <n v="322"/>
    <n v="20"/>
    <n v="125"/>
    <n v="481"/>
    <n v="1110"/>
    <n v="45"/>
    <n v="22"/>
    <n v="64"/>
    <n v="44"/>
    <n v="596"/>
    <n v="555"/>
    <n v="3.42"/>
    <n v="7"/>
    <n v="15"/>
    <n v="44"/>
    <n v="4379"/>
    <n v="1366"/>
    <n v="112"/>
    <n v="451"/>
    <n v="1254"/>
    <n v="75"/>
    <n v="177"/>
    <n v="0.98799999999999999"/>
    <x v="83"/>
    <s v="Busch Stadium III"/>
    <n v="3369769"/>
    <n v="99"/>
    <n v="97"/>
    <s v="STL"/>
    <s v="SLN"/>
    <s v="SLN"/>
  </r>
  <r>
    <x v="142"/>
    <x v="1"/>
    <x v="1"/>
    <x v="5"/>
    <s v="TBA"/>
    <s v="TBD"/>
    <x v="98"/>
    <s v="E"/>
    <n v="2"/>
    <n v="163"/>
    <n v="81"/>
    <n v="92"/>
    <n v="71"/>
    <s v="N"/>
    <x v="2"/>
    <x v="0"/>
    <x v="0"/>
    <x v="1"/>
    <n v="0"/>
    <n v="700"/>
    <n v="5538"/>
    <n v="1421"/>
    <n v="296"/>
    <n v="23"/>
    <n v="165"/>
    <n v="589"/>
    <n v="1171"/>
    <n v="73"/>
    <n v="38"/>
    <n v="36"/>
    <n v="55"/>
    <n v="646"/>
    <n v="608"/>
    <n v="3.74"/>
    <n v="9"/>
    <n v="17"/>
    <n v="42"/>
    <n v="4392"/>
    <n v="1315"/>
    <n v="153"/>
    <n v="482"/>
    <n v="1310"/>
    <n v="59"/>
    <n v="147"/>
    <n v="0.99"/>
    <x v="137"/>
    <s v="Tropicana Field"/>
    <n v="1510300"/>
    <n v="96"/>
    <n v="95"/>
    <s v="TBR"/>
    <s v="TBA"/>
    <s v="TBA"/>
  </r>
  <r>
    <x v="142"/>
    <x v="1"/>
    <x v="1"/>
    <x v="5"/>
    <s v="TEX"/>
    <s v="TEX"/>
    <x v="88"/>
    <s v="W"/>
    <n v="2"/>
    <n v="163"/>
    <n v="82"/>
    <n v="91"/>
    <n v="72"/>
    <s v="N"/>
    <x v="1"/>
    <x v="0"/>
    <x v="0"/>
    <x v="1"/>
    <n v="0"/>
    <n v="730"/>
    <n v="5585"/>
    <n v="1465"/>
    <n v="262"/>
    <n v="23"/>
    <n v="176"/>
    <n v="462"/>
    <n v="1067"/>
    <n v="149"/>
    <n v="46"/>
    <n v="61"/>
    <n v="42"/>
    <n v="636"/>
    <n v="589"/>
    <n v="3.62"/>
    <n v="4"/>
    <n v="10"/>
    <n v="46"/>
    <n v="4390"/>
    <n v="1370"/>
    <n v="157"/>
    <n v="498"/>
    <n v="1309"/>
    <n v="86"/>
    <n v="146"/>
    <n v="0.98599999999999999"/>
    <x v="128"/>
    <s v="Rangers Ballpark in Arlington"/>
    <n v="3178273"/>
    <n v="104"/>
    <n v="103"/>
    <s v="TEX"/>
    <s v="TEX"/>
    <s v="TEX"/>
  </r>
  <r>
    <x v="142"/>
    <x v="1"/>
    <x v="1"/>
    <x v="5"/>
    <s v="TOR"/>
    <s v="TOR"/>
    <x v="94"/>
    <s v="E"/>
    <n v="5"/>
    <n v="162"/>
    <n v="81"/>
    <n v="74"/>
    <n v="88"/>
    <s v="N"/>
    <x v="1"/>
    <x v="0"/>
    <x v="0"/>
    <x v="1"/>
    <n v="0"/>
    <n v="712"/>
    <n v="5537"/>
    <n v="1398"/>
    <n v="273"/>
    <n v="24"/>
    <n v="185"/>
    <n v="510"/>
    <n v="1123"/>
    <n v="112"/>
    <n v="41"/>
    <n v="38"/>
    <n v="38"/>
    <n v="756"/>
    <n v="685"/>
    <n v="4.25"/>
    <n v="4"/>
    <n v="11"/>
    <n v="39"/>
    <n v="4356"/>
    <n v="1451"/>
    <n v="195"/>
    <n v="500"/>
    <n v="1208"/>
    <n v="111"/>
    <n v="145"/>
    <n v="0.98199999999999998"/>
    <x v="130"/>
    <s v="Rogers Centre"/>
    <n v="2536562"/>
    <n v="102"/>
    <n v="102"/>
    <s v="TOR"/>
    <s v="TOR"/>
    <s v="TOR"/>
  </r>
  <r>
    <x v="142"/>
    <x v="1"/>
    <x v="1"/>
    <x v="1"/>
    <s v="WAS"/>
    <s v="WSN"/>
    <x v="13"/>
    <s v="E"/>
    <n v="2"/>
    <n v="162"/>
    <n v="81"/>
    <n v="86"/>
    <n v="76"/>
    <s v="N"/>
    <x v="1"/>
    <x v="0"/>
    <x v="0"/>
    <x v="1"/>
    <n v="0"/>
    <n v="656"/>
    <n v="5436"/>
    <n v="1365"/>
    <n v="259"/>
    <n v="27"/>
    <n v="161"/>
    <n v="464"/>
    <n v="1192"/>
    <n v="88"/>
    <n v="28"/>
    <n v="40"/>
    <n v="39"/>
    <n v="626"/>
    <n v="576"/>
    <n v="3.59"/>
    <n v="6"/>
    <n v="13"/>
    <n v="47"/>
    <n v="4337"/>
    <n v="1367"/>
    <n v="142"/>
    <n v="405"/>
    <n v="1236"/>
    <n v="107"/>
    <n v="146"/>
    <n v="0.98199999999999998"/>
    <x v="13"/>
    <s v="Nationals Park"/>
    <n v="2652422"/>
    <n v="102"/>
    <n v="101"/>
    <s v="WSN"/>
    <s v="MON"/>
    <s v="WAS"/>
  </r>
  <r>
    <x v="143"/>
    <x v="1"/>
    <x v="1"/>
    <x v="1"/>
    <s v="ARI"/>
    <s v="ARI"/>
    <x v="97"/>
    <s v="W"/>
    <n v="5"/>
    <n v="162"/>
    <n v="81"/>
    <n v="64"/>
    <n v="98"/>
    <s v="N"/>
    <x v="1"/>
    <x v="0"/>
    <x v="0"/>
    <x v="1"/>
    <n v="0"/>
    <n v="615"/>
    <n v="5552"/>
    <n v="1379"/>
    <n v="259"/>
    <n v="47"/>
    <n v="118"/>
    <n v="398"/>
    <n v="1165"/>
    <n v="86"/>
    <n v="33"/>
    <n v="43"/>
    <n v="36"/>
    <n v="742"/>
    <n v="683"/>
    <n v="4.26"/>
    <n v="2"/>
    <n v="4"/>
    <n v="35"/>
    <n v="4333"/>
    <n v="1467"/>
    <n v="154"/>
    <n v="469"/>
    <n v="1278"/>
    <n v="101"/>
    <n v="147"/>
    <n v="0.98299999999999998"/>
    <x v="134"/>
    <s v="Chase Field"/>
    <n v="2073730"/>
    <n v="102"/>
    <n v="102"/>
    <s v="ARI"/>
    <s v="ARI"/>
    <s v="ARI"/>
  </r>
  <r>
    <x v="143"/>
    <x v="1"/>
    <x v="1"/>
    <x v="1"/>
    <s v="ATL"/>
    <s v="ATL"/>
    <x v="24"/>
    <s v="E"/>
    <n v="2"/>
    <n v="162"/>
    <n v="81"/>
    <n v="79"/>
    <n v="83"/>
    <s v="N"/>
    <x v="1"/>
    <x v="0"/>
    <x v="0"/>
    <x v="1"/>
    <n v="0"/>
    <n v="573"/>
    <n v="5468"/>
    <n v="1316"/>
    <n v="240"/>
    <n v="22"/>
    <n v="123"/>
    <n v="472"/>
    <n v="1369"/>
    <n v="95"/>
    <n v="33"/>
    <n v="43"/>
    <n v="27"/>
    <n v="597"/>
    <n v="547"/>
    <n v="3.38"/>
    <n v="5"/>
    <n v="13"/>
    <n v="54"/>
    <n v="4365"/>
    <n v="1369"/>
    <n v="121"/>
    <n v="472"/>
    <n v="1301"/>
    <n v="85"/>
    <n v="143"/>
    <n v="0.98599999999999999"/>
    <x v="122"/>
    <s v="Turner Field"/>
    <n v="2354305"/>
    <n v="99"/>
    <n v="99"/>
    <s v="ATL"/>
    <s v="ATL"/>
    <s v="ATL"/>
  </r>
  <r>
    <x v="143"/>
    <x v="1"/>
    <x v="1"/>
    <x v="5"/>
    <s v="BAL"/>
    <s v="BAL"/>
    <x v="37"/>
    <s v="E"/>
    <n v="1"/>
    <n v="162"/>
    <n v="81"/>
    <n v="96"/>
    <n v="66"/>
    <s v="Y"/>
    <x v="1"/>
    <x v="0"/>
    <x v="0"/>
    <x v="1"/>
    <n v="0"/>
    <n v="705"/>
    <n v="5596"/>
    <n v="1434"/>
    <n v="264"/>
    <n v="16"/>
    <n v="211"/>
    <n v="401"/>
    <n v="1285"/>
    <n v="44"/>
    <n v="20"/>
    <n v="62"/>
    <n v="36"/>
    <n v="593"/>
    <n v="557"/>
    <n v="3.43"/>
    <n v="3"/>
    <n v="13"/>
    <n v="53"/>
    <n v="4384"/>
    <n v="1342"/>
    <n v="151"/>
    <n v="472"/>
    <n v="1174"/>
    <n v="87"/>
    <n v="156"/>
    <n v="0.98599999999999999"/>
    <x v="36"/>
    <s v="Oriole Park at Camden Yards"/>
    <n v="2464473"/>
    <n v="100"/>
    <n v="100"/>
    <s v="BAL"/>
    <s v="BAL"/>
    <s v="BAL"/>
  </r>
  <r>
    <x v="143"/>
    <x v="1"/>
    <x v="1"/>
    <x v="5"/>
    <s v="BOS"/>
    <s v="BOS"/>
    <x v="74"/>
    <s v="E"/>
    <n v="5"/>
    <n v="162"/>
    <n v="81"/>
    <n v="71"/>
    <n v="91"/>
    <s v="N"/>
    <x v="1"/>
    <x v="0"/>
    <x v="0"/>
    <x v="1"/>
    <n v="0"/>
    <n v="634"/>
    <n v="5551"/>
    <n v="1355"/>
    <n v="282"/>
    <n v="20"/>
    <n v="123"/>
    <n v="535"/>
    <n v="1337"/>
    <n v="63"/>
    <n v="25"/>
    <n v="68"/>
    <n v="52"/>
    <n v="715"/>
    <n v="653"/>
    <n v="4.01"/>
    <n v="3"/>
    <n v="7"/>
    <n v="36"/>
    <n v="4397"/>
    <n v="1458"/>
    <n v="154"/>
    <n v="482"/>
    <n v="1213"/>
    <n v="92"/>
    <n v="155"/>
    <n v="0.98499999999999999"/>
    <x v="92"/>
    <s v="Fenway Park II"/>
    <n v="2956089"/>
    <n v="102"/>
    <n v="101"/>
    <s v="BOS"/>
    <s v="BOS"/>
    <s v="BOS"/>
  </r>
  <r>
    <x v="143"/>
    <x v="1"/>
    <x v="1"/>
    <x v="5"/>
    <s v="CHA"/>
    <s v="CHW"/>
    <x v="75"/>
    <s v="C"/>
    <n v="4"/>
    <n v="162"/>
    <n v="81"/>
    <n v="73"/>
    <n v="89"/>
    <s v="N"/>
    <x v="1"/>
    <x v="0"/>
    <x v="0"/>
    <x v="1"/>
    <n v="0"/>
    <n v="660"/>
    <n v="5543"/>
    <n v="1400"/>
    <n v="279"/>
    <n v="32"/>
    <n v="155"/>
    <n v="417"/>
    <n v="1362"/>
    <n v="85"/>
    <n v="36"/>
    <n v="60"/>
    <n v="38"/>
    <n v="758"/>
    <n v="687"/>
    <n v="4.29"/>
    <n v="3"/>
    <n v="6"/>
    <n v="36"/>
    <n v="4323"/>
    <n v="1468"/>
    <n v="140"/>
    <n v="557"/>
    <n v="1152"/>
    <n v="107"/>
    <n v="170"/>
    <n v="0.98199999999999998"/>
    <x v="85"/>
    <s v="U.S. Cellular Field"/>
    <n v="1650821"/>
    <n v="100"/>
    <n v="101"/>
    <s v="CHW"/>
    <s v="CHA"/>
    <s v="CHA"/>
  </r>
  <r>
    <x v="143"/>
    <x v="1"/>
    <x v="1"/>
    <x v="1"/>
    <s v="CHN"/>
    <s v="CHC"/>
    <x v="25"/>
    <s v="C"/>
    <n v="5"/>
    <n v="162"/>
    <n v="81"/>
    <n v="73"/>
    <n v="89"/>
    <s v="N"/>
    <x v="1"/>
    <x v="0"/>
    <x v="0"/>
    <x v="1"/>
    <n v="0"/>
    <n v="614"/>
    <n v="5508"/>
    <n v="1315"/>
    <n v="270"/>
    <n v="31"/>
    <n v="157"/>
    <n v="442"/>
    <n v="1477"/>
    <n v="65"/>
    <n v="40"/>
    <n v="54"/>
    <n v="41"/>
    <n v="707"/>
    <n v="636"/>
    <n v="3.91"/>
    <n v="1"/>
    <n v="11"/>
    <n v="37"/>
    <n v="4390"/>
    <n v="1398"/>
    <n v="115"/>
    <n v="504"/>
    <n v="1311"/>
    <n v="103"/>
    <n v="137"/>
    <n v="0.98299999999999998"/>
    <x v="88"/>
    <s v="Wrigley Field"/>
    <n v="2652113"/>
    <n v="103"/>
    <n v="104"/>
    <s v="CHC"/>
    <s v="CHN"/>
    <s v="CHN"/>
  </r>
  <r>
    <x v="143"/>
    <x v="1"/>
    <x v="1"/>
    <x v="1"/>
    <s v="CIN"/>
    <s v="CIN"/>
    <x v="26"/>
    <s v="C"/>
    <n v="4"/>
    <n v="162"/>
    <n v="81"/>
    <n v="76"/>
    <n v="86"/>
    <s v="N"/>
    <x v="1"/>
    <x v="0"/>
    <x v="0"/>
    <x v="1"/>
    <n v="0"/>
    <n v="595"/>
    <n v="5395"/>
    <n v="1282"/>
    <n v="254"/>
    <n v="20"/>
    <n v="131"/>
    <n v="415"/>
    <n v="1252"/>
    <n v="122"/>
    <n v="52"/>
    <n v="52"/>
    <n v="37"/>
    <n v="612"/>
    <n v="576"/>
    <n v="3.59"/>
    <n v="5"/>
    <n v="13"/>
    <n v="44"/>
    <n v="4338"/>
    <n v="1282"/>
    <n v="163"/>
    <n v="507"/>
    <n v="1290"/>
    <n v="72"/>
    <n v="120"/>
    <n v="0.98799999999999999"/>
    <x v="25"/>
    <s v="Great American Ball Park"/>
    <n v="2476664"/>
    <n v="98"/>
    <n v="98"/>
    <s v="CIN"/>
    <s v="CIN"/>
    <s v="CIN"/>
  </r>
  <r>
    <x v="143"/>
    <x v="1"/>
    <x v="1"/>
    <x v="5"/>
    <s v="CLE"/>
    <s v="CLE"/>
    <x v="76"/>
    <s v="C"/>
    <n v="3"/>
    <n v="162"/>
    <n v="81"/>
    <n v="85"/>
    <n v="77"/>
    <s v="N"/>
    <x v="1"/>
    <x v="0"/>
    <x v="0"/>
    <x v="1"/>
    <n v="0"/>
    <n v="669"/>
    <n v="5575"/>
    <n v="1411"/>
    <n v="284"/>
    <n v="23"/>
    <n v="142"/>
    <n v="504"/>
    <n v="1189"/>
    <n v="104"/>
    <n v="27"/>
    <n v="42"/>
    <n v="49"/>
    <n v="653"/>
    <n v="581"/>
    <n v="3.56"/>
    <n v="6"/>
    <n v="15"/>
    <n v="40"/>
    <n v="4405"/>
    <n v="1398"/>
    <n v="135"/>
    <n v="464"/>
    <n v="1450"/>
    <n v="116"/>
    <n v="139"/>
    <n v="0.98099999999999998"/>
    <x v="107"/>
    <s v="Progressive Field"/>
    <n v="1437393"/>
    <n v="97"/>
    <n v="97"/>
    <s v="CLE"/>
    <s v="CLE"/>
    <s v="CLE"/>
  </r>
  <r>
    <x v="143"/>
    <x v="1"/>
    <x v="1"/>
    <x v="1"/>
    <s v="COL"/>
    <s v="COL"/>
    <x v="95"/>
    <s v="W"/>
    <n v="4"/>
    <n v="162"/>
    <n v="81"/>
    <n v="66"/>
    <n v="96"/>
    <s v="N"/>
    <x v="1"/>
    <x v="0"/>
    <x v="0"/>
    <x v="1"/>
    <n v="0"/>
    <n v="755"/>
    <n v="5612"/>
    <n v="1551"/>
    <n v="307"/>
    <n v="41"/>
    <n v="186"/>
    <n v="397"/>
    <n v="1281"/>
    <n v="85"/>
    <n v="48"/>
    <n v="48"/>
    <n v="48"/>
    <n v="818"/>
    <n v="770"/>
    <n v="4.84"/>
    <n v="1"/>
    <n v="4"/>
    <n v="24"/>
    <n v="4293"/>
    <n v="1528"/>
    <n v="173"/>
    <n v="531"/>
    <n v="1074"/>
    <n v="106"/>
    <n v="166"/>
    <n v="0.98299999999999998"/>
    <x v="131"/>
    <s v="Coors Field"/>
    <n v="2680329"/>
    <n v="115"/>
    <n v="116"/>
    <s v="COL"/>
    <s v="COL"/>
    <s v="COL"/>
  </r>
  <r>
    <x v="143"/>
    <x v="1"/>
    <x v="1"/>
    <x v="5"/>
    <s v="DET"/>
    <s v="DET"/>
    <x v="77"/>
    <s v="C"/>
    <n v="1"/>
    <n v="162"/>
    <n v="81"/>
    <n v="90"/>
    <n v="72"/>
    <s v="Y"/>
    <x v="1"/>
    <x v="0"/>
    <x v="0"/>
    <x v="1"/>
    <n v="0"/>
    <n v="757"/>
    <n v="5630"/>
    <n v="1557"/>
    <n v="325"/>
    <n v="26"/>
    <n v="155"/>
    <n v="443"/>
    <n v="1144"/>
    <n v="106"/>
    <n v="41"/>
    <n v="44"/>
    <n v="61"/>
    <n v="705"/>
    <n v="648"/>
    <n v="4.01"/>
    <n v="5"/>
    <n v="8"/>
    <n v="41"/>
    <n v="4362"/>
    <n v="1475"/>
    <n v="127"/>
    <n v="462"/>
    <n v="1244"/>
    <n v="101"/>
    <n v="153"/>
    <n v="0.98299999999999998"/>
    <x v="86"/>
    <s v="Comerica Park"/>
    <n v="2917209"/>
    <n v="105"/>
    <n v="104"/>
    <s v="DET"/>
    <s v="DET"/>
    <s v="DET"/>
  </r>
  <r>
    <x v="143"/>
    <x v="1"/>
    <x v="1"/>
    <x v="5"/>
    <s v="HOU"/>
    <s v="HOU"/>
    <x v="89"/>
    <s v="W"/>
    <n v="4"/>
    <n v="162"/>
    <n v="81"/>
    <n v="70"/>
    <n v="92"/>
    <s v="N"/>
    <x v="1"/>
    <x v="0"/>
    <x v="0"/>
    <x v="1"/>
    <n v="0"/>
    <n v="629"/>
    <n v="5447"/>
    <n v="1317"/>
    <n v="240"/>
    <n v="19"/>
    <n v="163"/>
    <n v="495"/>
    <n v="1442"/>
    <n v="122"/>
    <n v="37"/>
    <n v="55"/>
    <n v="36"/>
    <n v="723"/>
    <n v="657"/>
    <n v="4.1100000000000003"/>
    <n v="7"/>
    <n v="3"/>
    <n v="31"/>
    <n v="4316"/>
    <n v="1437"/>
    <n v="139"/>
    <n v="484"/>
    <n v="1137"/>
    <n v="106"/>
    <n v="151"/>
    <n v="0.98299999999999998"/>
    <x v="121"/>
    <s v="Minute Maid Park"/>
    <n v="1751829"/>
    <n v="101"/>
    <n v="102"/>
    <s v="HOU"/>
    <s v="HOU"/>
    <s v="HOU"/>
  </r>
  <r>
    <x v="143"/>
    <x v="1"/>
    <x v="1"/>
    <x v="5"/>
    <s v="KCA"/>
    <s v="KCR"/>
    <x v="91"/>
    <s v="C"/>
    <n v="2"/>
    <n v="162"/>
    <n v="81"/>
    <n v="89"/>
    <n v="73"/>
    <s v="N"/>
    <x v="2"/>
    <x v="1"/>
    <x v="1"/>
    <x v="1"/>
    <n v="0"/>
    <n v="651"/>
    <n v="5545"/>
    <n v="1456"/>
    <n v="286"/>
    <n v="29"/>
    <n v="95"/>
    <n v="380"/>
    <n v="985"/>
    <n v="153"/>
    <n v="36"/>
    <n v="53"/>
    <n v="47"/>
    <n v="624"/>
    <n v="565"/>
    <n v="3.51"/>
    <n v="3"/>
    <n v="14"/>
    <n v="53"/>
    <n v="4352"/>
    <n v="1386"/>
    <n v="128"/>
    <n v="440"/>
    <n v="1168"/>
    <n v="104"/>
    <n v="122"/>
    <n v="0.98299999999999998"/>
    <x v="124"/>
    <s v="Kauffman Stadium"/>
    <n v="1956482"/>
    <n v="105"/>
    <n v="104"/>
    <s v="KCR"/>
    <s v="KCA"/>
    <s v="KCA"/>
  </r>
  <r>
    <x v="143"/>
    <x v="1"/>
    <x v="1"/>
    <x v="5"/>
    <s v="LAA"/>
    <s v="ANA"/>
    <x v="87"/>
    <s v="W"/>
    <n v="1"/>
    <n v="162"/>
    <n v="81"/>
    <n v="98"/>
    <n v="64"/>
    <s v="Y"/>
    <x v="1"/>
    <x v="0"/>
    <x v="0"/>
    <x v="1"/>
    <n v="0"/>
    <n v="773"/>
    <n v="5652"/>
    <n v="1464"/>
    <n v="304"/>
    <n v="31"/>
    <n v="155"/>
    <n v="492"/>
    <n v="1266"/>
    <n v="81"/>
    <n v="39"/>
    <n v="60"/>
    <n v="54"/>
    <n v="630"/>
    <n v="590"/>
    <n v="3.58"/>
    <n v="3"/>
    <n v="13"/>
    <n v="46"/>
    <n v="4448"/>
    <n v="1307"/>
    <n v="126"/>
    <n v="504"/>
    <n v="1342"/>
    <n v="83"/>
    <n v="127"/>
    <n v="0.98599999999999999"/>
    <x v="136"/>
    <s v="Angel Stadium of Anaheim"/>
    <n v="3095935"/>
    <n v="96"/>
    <n v="95"/>
    <s v="LAA"/>
    <s v="ANA"/>
    <s v="ANA"/>
  </r>
  <r>
    <x v="143"/>
    <x v="1"/>
    <x v="1"/>
    <x v="1"/>
    <s v="LAN"/>
    <s v="LAD"/>
    <x v="47"/>
    <s v="W"/>
    <n v="1"/>
    <n v="162"/>
    <n v="81"/>
    <n v="94"/>
    <n v="68"/>
    <s v="Y"/>
    <x v="1"/>
    <x v="0"/>
    <x v="0"/>
    <x v="1"/>
    <n v="0"/>
    <n v="718"/>
    <n v="5560"/>
    <n v="1476"/>
    <n v="302"/>
    <n v="38"/>
    <n v="134"/>
    <n v="519"/>
    <n v="1246"/>
    <n v="138"/>
    <n v="50"/>
    <n v="61"/>
    <n v="43"/>
    <n v="617"/>
    <n v="554"/>
    <n v="3.4"/>
    <n v="7"/>
    <n v="16"/>
    <n v="47"/>
    <n v="4394"/>
    <n v="1338"/>
    <n v="142"/>
    <n v="429"/>
    <n v="1373"/>
    <n v="107"/>
    <n v="145"/>
    <n v="0.98299999999999998"/>
    <x v="114"/>
    <s v="Dodger Stadium"/>
    <n v="3782337"/>
    <n v="96"/>
    <n v="95"/>
    <s v="LAD"/>
    <s v="LAN"/>
    <s v="LAN"/>
  </r>
  <r>
    <x v="143"/>
    <x v="1"/>
    <x v="1"/>
    <x v="1"/>
    <s v="MIA"/>
    <s v="FLA"/>
    <x v="96"/>
    <s v="E"/>
    <n v="4"/>
    <n v="162"/>
    <n v="81"/>
    <n v="77"/>
    <n v="85"/>
    <s v="N"/>
    <x v="1"/>
    <x v="0"/>
    <x v="0"/>
    <x v="1"/>
    <n v="0"/>
    <n v="645"/>
    <n v="5538"/>
    <n v="1399"/>
    <n v="254"/>
    <n v="36"/>
    <n v="122"/>
    <n v="501"/>
    <n v="1419"/>
    <n v="58"/>
    <n v="21"/>
    <n v="35"/>
    <n v="39"/>
    <n v="674"/>
    <n v="613"/>
    <n v="3.78"/>
    <n v="3"/>
    <n v="16"/>
    <n v="42"/>
    <n v="4373"/>
    <n v="1481"/>
    <n v="114"/>
    <n v="458"/>
    <n v="1190"/>
    <n v="97"/>
    <n v="154"/>
    <n v="0.98399999999999999"/>
    <x v="138"/>
    <s v="Marlins Park"/>
    <n v="1732283"/>
    <n v="103"/>
    <n v="104"/>
    <s v="MIA"/>
    <s v="FLO"/>
    <s v="MIA"/>
  </r>
  <r>
    <x v="143"/>
    <x v="1"/>
    <x v="1"/>
    <x v="1"/>
    <s v="MIL"/>
    <s v="MIL"/>
    <x v="53"/>
    <s v="C"/>
    <n v="3"/>
    <n v="162"/>
    <n v="81"/>
    <n v="82"/>
    <n v="80"/>
    <s v="N"/>
    <x v="1"/>
    <x v="0"/>
    <x v="0"/>
    <x v="1"/>
    <n v="0"/>
    <n v="650"/>
    <n v="5462"/>
    <n v="1366"/>
    <n v="297"/>
    <n v="28"/>
    <n v="150"/>
    <n v="423"/>
    <n v="1197"/>
    <n v="102"/>
    <n v="43"/>
    <n v="73"/>
    <n v="37"/>
    <n v="657"/>
    <n v="594"/>
    <n v="3.67"/>
    <n v="3"/>
    <n v="9"/>
    <n v="45"/>
    <n v="4373"/>
    <n v="1386"/>
    <n v="167"/>
    <n v="431"/>
    <n v="1246"/>
    <n v="99"/>
    <n v="130"/>
    <n v="0.98399999999999999"/>
    <x v="53"/>
    <s v="Miller Park"/>
    <n v="2797384"/>
    <n v="102"/>
    <n v="103"/>
    <s v="MIL"/>
    <s v="ML4"/>
    <s v="MIL"/>
  </r>
  <r>
    <x v="143"/>
    <x v="1"/>
    <x v="1"/>
    <x v="5"/>
    <s v="MIN"/>
    <s v="MIN"/>
    <x v="79"/>
    <s v="C"/>
    <n v="5"/>
    <n v="162"/>
    <n v="81"/>
    <n v="70"/>
    <n v="92"/>
    <s v="N"/>
    <x v="1"/>
    <x v="0"/>
    <x v="0"/>
    <x v="1"/>
    <n v="0"/>
    <n v="715"/>
    <n v="5567"/>
    <n v="1412"/>
    <n v="316"/>
    <n v="27"/>
    <n v="128"/>
    <n v="544"/>
    <n v="1329"/>
    <n v="99"/>
    <n v="36"/>
    <n v="53"/>
    <n v="44"/>
    <n v="777"/>
    <n v="728"/>
    <n v="4.57"/>
    <n v="2"/>
    <n v="7"/>
    <n v="38"/>
    <n v="4305"/>
    <n v="1588"/>
    <n v="147"/>
    <n v="408"/>
    <n v="1031"/>
    <n v="97"/>
    <n v="136"/>
    <n v="0.98399999999999999"/>
    <x v="117"/>
    <s v="Target Field"/>
    <n v="2250606"/>
    <n v="102"/>
    <n v="103"/>
    <s v="MIN"/>
    <s v="MIN"/>
    <s v="MIN"/>
  </r>
  <r>
    <x v="143"/>
    <x v="1"/>
    <x v="1"/>
    <x v="5"/>
    <s v="NYA"/>
    <s v="NYY"/>
    <x v="73"/>
    <s v="E"/>
    <n v="2"/>
    <n v="162"/>
    <n v="81"/>
    <n v="84"/>
    <n v="78"/>
    <s v="N"/>
    <x v="1"/>
    <x v="0"/>
    <x v="0"/>
    <x v="1"/>
    <n v="0"/>
    <n v="633"/>
    <n v="5497"/>
    <n v="1349"/>
    <n v="247"/>
    <n v="26"/>
    <n v="147"/>
    <n v="452"/>
    <n v="1133"/>
    <n v="112"/>
    <n v="26"/>
    <n v="56"/>
    <n v="47"/>
    <n v="664"/>
    <n v="605"/>
    <n v="3.75"/>
    <n v="5"/>
    <n v="10"/>
    <n v="48"/>
    <n v="4359"/>
    <n v="1392"/>
    <n v="164"/>
    <n v="398"/>
    <n v="1370"/>
    <n v="92"/>
    <n v="107"/>
    <n v="0.98399999999999999"/>
    <x v="96"/>
    <s v="Yankee Stadium III"/>
    <n v="3401624"/>
    <n v="100"/>
    <n v="101"/>
    <s v="NYY"/>
    <s v="NYA"/>
    <s v="NYA"/>
  </r>
  <r>
    <x v="143"/>
    <x v="1"/>
    <x v="1"/>
    <x v="1"/>
    <s v="NYN"/>
    <s v="NYM"/>
    <x v="90"/>
    <s v="E"/>
    <n v="3"/>
    <n v="162"/>
    <n v="81"/>
    <n v="79"/>
    <n v="83"/>
    <s v="N"/>
    <x v="1"/>
    <x v="0"/>
    <x v="0"/>
    <x v="1"/>
    <n v="0"/>
    <n v="629"/>
    <n v="5472"/>
    <n v="1306"/>
    <n v="275"/>
    <n v="19"/>
    <n v="125"/>
    <n v="516"/>
    <n v="1264"/>
    <n v="101"/>
    <n v="34"/>
    <n v="54"/>
    <n v="44"/>
    <n v="618"/>
    <n v="568"/>
    <n v="3.49"/>
    <n v="1"/>
    <n v="11"/>
    <n v="42"/>
    <n v="4391"/>
    <n v="1370"/>
    <n v="141"/>
    <n v="509"/>
    <n v="1303"/>
    <n v="104"/>
    <n v="158"/>
    <n v="0.98299999999999998"/>
    <x v="119"/>
    <s v="Citi Field"/>
    <n v="2148808"/>
    <n v="94"/>
    <n v="95"/>
    <s v="NYM"/>
    <s v="NYN"/>
    <s v="NYN"/>
  </r>
  <r>
    <x v="143"/>
    <x v="1"/>
    <x v="1"/>
    <x v="5"/>
    <s v="OAK"/>
    <s v="OAK"/>
    <x v="78"/>
    <s v="W"/>
    <n v="2"/>
    <n v="162"/>
    <n v="81"/>
    <n v="88"/>
    <n v="74"/>
    <s v="N"/>
    <x v="2"/>
    <x v="0"/>
    <x v="0"/>
    <x v="1"/>
    <n v="0"/>
    <n v="729"/>
    <n v="5545"/>
    <n v="1354"/>
    <n v="253"/>
    <n v="33"/>
    <n v="146"/>
    <n v="586"/>
    <n v="1104"/>
    <n v="83"/>
    <n v="20"/>
    <n v="49"/>
    <n v="43"/>
    <n v="572"/>
    <n v="524"/>
    <n v="3.22"/>
    <n v="7"/>
    <n v="13"/>
    <n v="31"/>
    <n v="4390"/>
    <n v="1269"/>
    <n v="147"/>
    <n v="406"/>
    <n v="1244"/>
    <n v="111"/>
    <n v="150"/>
    <n v="0.98199999999999998"/>
    <x v="123"/>
    <s v="O.co Coliseum"/>
    <n v="2003628"/>
    <n v="99"/>
    <n v="97"/>
    <s v="OAK"/>
    <s v="OAK"/>
    <s v="OAK"/>
  </r>
  <r>
    <x v="143"/>
    <x v="1"/>
    <x v="1"/>
    <x v="1"/>
    <s v="PHI"/>
    <s v="PHI"/>
    <x v="44"/>
    <s v="E"/>
    <n v="5"/>
    <n v="162"/>
    <n v="81"/>
    <n v="73"/>
    <n v="89"/>
    <s v="N"/>
    <x v="1"/>
    <x v="0"/>
    <x v="0"/>
    <x v="1"/>
    <n v="0"/>
    <n v="619"/>
    <n v="5603"/>
    <n v="1356"/>
    <n v="251"/>
    <n v="27"/>
    <n v="125"/>
    <n v="443"/>
    <n v="1306"/>
    <n v="109"/>
    <n v="26"/>
    <n v="55"/>
    <n v="37"/>
    <n v="687"/>
    <n v="619"/>
    <n v="3.79"/>
    <n v="2"/>
    <n v="12"/>
    <n v="40"/>
    <n v="4405"/>
    <n v="1396"/>
    <n v="134"/>
    <n v="521"/>
    <n v="1255"/>
    <n v="83"/>
    <n v="133"/>
    <n v="0.98699999999999999"/>
    <x v="71"/>
    <s v="Citizens Bank Park"/>
    <n v="2423852"/>
    <n v="100"/>
    <n v="101"/>
    <s v="PHI"/>
    <s v="PHI"/>
    <s v="PHI"/>
  </r>
  <r>
    <x v="143"/>
    <x v="1"/>
    <x v="1"/>
    <x v="1"/>
    <s v="PIT"/>
    <s v="PIT"/>
    <x v="39"/>
    <s v="C"/>
    <n v="2"/>
    <n v="162"/>
    <n v="81"/>
    <n v="88"/>
    <n v="74"/>
    <s v="N"/>
    <x v="2"/>
    <x v="0"/>
    <x v="0"/>
    <x v="1"/>
    <n v="0"/>
    <n v="682"/>
    <n v="5536"/>
    <n v="1436"/>
    <n v="275"/>
    <n v="30"/>
    <n v="156"/>
    <n v="520"/>
    <n v="1244"/>
    <n v="104"/>
    <n v="47"/>
    <n v="78"/>
    <n v="35"/>
    <n v="631"/>
    <n v="562"/>
    <n v="3.47"/>
    <n v="2"/>
    <n v="7"/>
    <n v="48"/>
    <n v="4369"/>
    <n v="1341"/>
    <n v="128"/>
    <n v="499"/>
    <n v="1228"/>
    <n v="109"/>
    <n v="148"/>
    <n v="0.98299999999999998"/>
    <x v="77"/>
    <s v="PNC Park"/>
    <n v="2442564"/>
    <n v="98"/>
    <n v="97"/>
    <s v="PIT"/>
    <s v="PIT"/>
    <s v="PIT"/>
  </r>
  <r>
    <x v="143"/>
    <x v="1"/>
    <x v="1"/>
    <x v="1"/>
    <s v="SDN"/>
    <s v="SDP"/>
    <x v="92"/>
    <s v="W"/>
    <n v="3"/>
    <n v="162"/>
    <n v="81"/>
    <n v="77"/>
    <n v="85"/>
    <s v="N"/>
    <x v="1"/>
    <x v="0"/>
    <x v="0"/>
    <x v="1"/>
    <n v="0"/>
    <n v="535"/>
    <n v="5294"/>
    <n v="1199"/>
    <n v="224"/>
    <n v="30"/>
    <n v="109"/>
    <n v="468"/>
    <n v="1294"/>
    <n v="91"/>
    <n v="34"/>
    <n v="41"/>
    <n v="45"/>
    <n v="577"/>
    <n v="523"/>
    <n v="3.27"/>
    <n v="4"/>
    <n v="10"/>
    <n v="41"/>
    <n v="4316"/>
    <n v="1300"/>
    <n v="117"/>
    <n v="462"/>
    <n v="1284"/>
    <n v="101"/>
    <n v="124"/>
    <n v="0.98299999999999998"/>
    <x v="126"/>
    <s v="Petco Park"/>
    <n v="2195373"/>
    <n v="91"/>
    <n v="91"/>
    <s v="SDP"/>
    <s v="SDN"/>
    <s v="SDN"/>
  </r>
  <r>
    <x v="143"/>
    <x v="1"/>
    <x v="1"/>
    <x v="5"/>
    <s v="SEA"/>
    <s v="SEA"/>
    <x v="93"/>
    <s v="W"/>
    <n v="3"/>
    <n v="162"/>
    <n v="81"/>
    <n v="87"/>
    <n v="75"/>
    <s v="N"/>
    <x v="1"/>
    <x v="0"/>
    <x v="0"/>
    <x v="1"/>
    <n v="0"/>
    <n v="634"/>
    <n v="5450"/>
    <n v="1328"/>
    <n v="247"/>
    <n v="32"/>
    <n v="136"/>
    <n v="396"/>
    <n v="1232"/>
    <n v="96"/>
    <n v="42"/>
    <n v="60"/>
    <n v="34"/>
    <n v="554"/>
    <n v="512"/>
    <n v="3.17"/>
    <n v="2"/>
    <n v="9"/>
    <n v="51"/>
    <n v="4356"/>
    <n v="1240"/>
    <n v="137"/>
    <n v="463"/>
    <n v="1317"/>
    <n v="82"/>
    <n v="139"/>
    <n v="0.98599999999999999"/>
    <x v="129"/>
    <s v="Safeco Field"/>
    <n v="2064334"/>
    <n v="95"/>
    <n v="95"/>
    <s v="SEA"/>
    <s v="SEA"/>
    <s v="SEA"/>
  </r>
  <r>
    <x v="143"/>
    <x v="1"/>
    <x v="1"/>
    <x v="1"/>
    <s v="SFN"/>
    <s v="SFG"/>
    <x v="42"/>
    <s v="W"/>
    <n v="2"/>
    <n v="162"/>
    <n v="81"/>
    <n v="88"/>
    <n v="74"/>
    <s v="N"/>
    <x v="2"/>
    <x v="1"/>
    <x v="1"/>
    <x v="2"/>
    <n v="1"/>
    <n v="665"/>
    <n v="5523"/>
    <n v="1407"/>
    <n v="257"/>
    <n v="42"/>
    <n v="132"/>
    <n v="427"/>
    <n v="1245"/>
    <n v="56"/>
    <n v="27"/>
    <n v="43"/>
    <n v="49"/>
    <n v="614"/>
    <n v="564"/>
    <n v="3.5"/>
    <n v="8"/>
    <n v="12"/>
    <n v="46"/>
    <n v="4347"/>
    <n v="1305"/>
    <n v="133"/>
    <n v="389"/>
    <n v="1211"/>
    <n v="100"/>
    <n v="155"/>
    <n v="0.98399999999999999"/>
    <x v="115"/>
    <s v="AT&amp;T Park"/>
    <n v="3368697"/>
    <n v="95"/>
    <n v="95"/>
    <s v="SFG"/>
    <s v="SFN"/>
    <s v="SFN"/>
  </r>
  <r>
    <x v="143"/>
    <x v="1"/>
    <x v="1"/>
    <x v="1"/>
    <s v="SLN"/>
    <s v="STL"/>
    <x v="40"/>
    <s v="C"/>
    <n v="1"/>
    <n v="162"/>
    <n v="81"/>
    <n v="90"/>
    <n v="72"/>
    <s v="Y"/>
    <x v="1"/>
    <x v="0"/>
    <x v="0"/>
    <x v="1"/>
    <n v="0"/>
    <n v="619"/>
    <n v="5426"/>
    <n v="1371"/>
    <n v="275"/>
    <n v="21"/>
    <n v="105"/>
    <n v="471"/>
    <n v="1133"/>
    <n v="57"/>
    <n v="32"/>
    <n v="86"/>
    <n v="39"/>
    <n v="603"/>
    <n v="564"/>
    <n v="3.5"/>
    <n v="8"/>
    <n v="23"/>
    <n v="55"/>
    <n v="4346"/>
    <n v="1321"/>
    <n v="123"/>
    <n v="470"/>
    <n v="1221"/>
    <n v="88"/>
    <n v="145"/>
    <n v="0.98499999999999999"/>
    <x v="83"/>
    <s v="Busch Stadium III"/>
    <n v="3540649"/>
    <n v="101"/>
    <n v="100"/>
    <s v="STL"/>
    <s v="SLN"/>
    <s v="SLN"/>
  </r>
  <r>
    <x v="143"/>
    <x v="1"/>
    <x v="1"/>
    <x v="5"/>
    <s v="TBA"/>
    <s v="TBD"/>
    <x v="98"/>
    <s v="E"/>
    <n v="4"/>
    <n v="162"/>
    <n v="81"/>
    <n v="77"/>
    <n v="85"/>
    <s v="N"/>
    <x v="1"/>
    <x v="0"/>
    <x v="0"/>
    <x v="1"/>
    <n v="0"/>
    <n v="612"/>
    <n v="5516"/>
    <n v="1361"/>
    <n v="263"/>
    <n v="24"/>
    <n v="117"/>
    <n v="527"/>
    <n v="1124"/>
    <n v="63"/>
    <n v="27"/>
    <n v="66"/>
    <n v="53"/>
    <n v="625"/>
    <n v="579"/>
    <n v="3.56"/>
    <n v="3"/>
    <n v="22"/>
    <n v="37"/>
    <n v="4391"/>
    <n v="1292"/>
    <n v="145"/>
    <n v="482"/>
    <n v="1437"/>
    <n v="88"/>
    <n v="96"/>
    <n v="0.98499999999999999"/>
    <x v="137"/>
    <s v="Tropicana Field"/>
    <n v="1446464"/>
    <n v="97"/>
    <n v="97"/>
    <s v="TBR"/>
    <s v="TBA"/>
    <s v="TBA"/>
  </r>
  <r>
    <x v="143"/>
    <x v="1"/>
    <x v="1"/>
    <x v="5"/>
    <s v="TEX"/>
    <s v="TEX"/>
    <x v="88"/>
    <s v="W"/>
    <n v="5"/>
    <n v="162"/>
    <n v="81"/>
    <n v="67"/>
    <n v="95"/>
    <s v="N"/>
    <x v="1"/>
    <x v="0"/>
    <x v="0"/>
    <x v="1"/>
    <n v="0"/>
    <n v="637"/>
    <n v="5460"/>
    <n v="1400"/>
    <n v="260"/>
    <n v="28"/>
    <n v="111"/>
    <n v="417"/>
    <n v="1162"/>
    <n v="105"/>
    <n v="59"/>
    <n v="61"/>
    <n v="45"/>
    <n v="773"/>
    <n v="711"/>
    <n v="4.49"/>
    <n v="6"/>
    <n v="17"/>
    <n v="33"/>
    <n v="4279"/>
    <n v="1510"/>
    <n v="160"/>
    <n v="505"/>
    <n v="1110"/>
    <n v="106"/>
    <n v="155"/>
    <n v="0.98199999999999998"/>
    <x v="128"/>
    <s v="Rangers Ballpark in Arlington"/>
    <n v="2718733"/>
    <n v="101"/>
    <n v="101"/>
    <s v="TEX"/>
    <s v="TEX"/>
    <s v="TEX"/>
  </r>
  <r>
    <x v="143"/>
    <x v="1"/>
    <x v="1"/>
    <x v="5"/>
    <s v="TOR"/>
    <s v="TOR"/>
    <x v="94"/>
    <s v="E"/>
    <n v="3"/>
    <n v="162"/>
    <n v="81"/>
    <n v="83"/>
    <n v="79"/>
    <s v="N"/>
    <x v="1"/>
    <x v="0"/>
    <x v="0"/>
    <x v="1"/>
    <n v="0"/>
    <n v="723"/>
    <n v="5549"/>
    <n v="1435"/>
    <n v="282"/>
    <n v="24"/>
    <n v="177"/>
    <n v="502"/>
    <n v="1151"/>
    <n v="78"/>
    <n v="21"/>
    <n v="41"/>
    <n v="40"/>
    <n v="686"/>
    <n v="642"/>
    <n v="4"/>
    <n v="3"/>
    <n v="16"/>
    <n v="45"/>
    <n v="4329"/>
    <n v="1400"/>
    <n v="151"/>
    <n v="490"/>
    <n v="1199"/>
    <n v="87"/>
    <n v="130"/>
    <n v="0.98499999999999999"/>
    <x v="130"/>
    <s v="Rogers Centre"/>
    <n v="2375525"/>
    <n v="102"/>
    <n v="102"/>
    <s v="TOR"/>
    <s v="TOR"/>
    <s v="TOR"/>
  </r>
  <r>
    <x v="143"/>
    <x v="1"/>
    <x v="1"/>
    <x v="1"/>
    <s v="WAS"/>
    <s v="WSN"/>
    <x v="13"/>
    <s v="E"/>
    <n v="1"/>
    <n v="162"/>
    <n v="81"/>
    <n v="96"/>
    <n v="66"/>
    <s v="Y"/>
    <x v="1"/>
    <x v="0"/>
    <x v="0"/>
    <x v="1"/>
    <n v="0"/>
    <n v="686"/>
    <n v="5542"/>
    <n v="1403"/>
    <n v="265"/>
    <n v="27"/>
    <n v="152"/>
    <n v="517"/>
    <n v="1304"/>
    <n v="101"/>
    <n v="23"/>
    <n v="56"/>
    <n v="41"/>
    <n v="555"/>
    <n v="495"/>
    <n v="3.03"/>
    <n v="5"/>
    <n v="19"/>
    <n v="45"/>
    <n v="4412"/>
    <n v="1351"/>
    <n v="110"/>
    <n v="352"/>
    <n v="1288"/>
    <n v="100"/>
    <n v="139"/>
    <n v="0.98399999999999999"/>
    <x v="13"/>
    <s v="Nationals Park"/>
    <n v="2579389"/>
    <n v="104"/>
    <n v="102"/>
    <s v="WSN"/>
    <s v="MON"/>
    <s v="WAS"/>
  </r>
  <r>
    <x v="144"/>
    <x v="1"/>
    <x v="1"/>
    <x v="1"/>
    <s v="ARI"/>
    <s v="ARI"/>
    <x v="97"/>
    <s v="W"/>
    <n v="3"/>
    <n v="162"/>
    <n v="81"/>
    <n v="79"/>
    <n v="83"/>
    <s v="N"/>
    <x v="1"/>
    <x v="0"/>
    <x v="0"/>
    <x v="1"/>
    <n v="0"/>
    <n v="720"/>
    <n v="5649"/>
    <n v="1494"/>
    <n v="289"/>
    <n v="48"/>
    <n v="154"/>
    <n v="490"/>
    <n v="1312"/>
    <n v="132"/>
    <n v="44"/>
    <n v="33"/>
    <n v="57"/>
    <n v="713"/>
    <n v="659"/>
    <n v="4.04"/>
    <n v="1"/>
    <n v="12"/>
    <n v="44"/>
    <n v="4400"/>
    <n v="1450"/>
    <n v="182"/>
    <n v="500"/>
    <n v="1215"/>
    <n v="86"/>
    <n v="146"/>
    <n v="0.98599999999999999"/>
    <x v="134"/>
    <s v="Chase Field"/>
    <n v="2080145"/>
    <n v="107"/>
    <n v="106"/>
    <s v="ARI"/>
    <s v="ARI"/>
    <s v="ARI"/>
  </r>
  <r>
    <x v="144"/>
    <x v="1"/>
    <x v="1"/>
    <x v="1"/>
    <s v="ATL"/>
    <s v="ATL"/>
    <x v="24"/>
    <s v="E"/>
    <n v="4"/>
    <n v="162"/>
    <n v="81"/>
    <n v="67"/>
    <n v="95"/>
    <s v="N"/>
    <x v="1"/>
    <x v="0"/>
    <x v="0"/>
    <x v="1"/>
    <n v="0"/>
    <n v="573"/>
    <n v="5420"/>
    <n v="1361"/>
    <n v="251"/>
    <n v="18"/>
    <n v="100"/>
    <n v="471"/>
    <n v="1107"/>
    <n v="69"/>
    <n v="33"/>
    <n v="44"/>
    <n v="31"/>
    <n v="760"/>
    <n v="698"/>
    <n v="4.41"/>
    <n v="3"/>
    <n v="10"/>
    <n v="44"/>
    <n v="4276"/>
    <n v="1462"/>
    <n v="170"/>
    <n v="550"/>
    <n v="1148"/>
    <n v="90"/>
    <n v="186"/>
    <n v="0.98499999999999999"/>
    <x v="122"/>
    <s v="Turner Field"/>
    <n v="2001392"/>
    <n v="97"/>
    <n v="97"/>
    <s v="ATL"/>
    <s v="ATL"/>
    <s v="ATL"/>
  </r>
  <r>
    <x v="144"/>
    <x v="1"/>
    <x v="1"/>
    <x v="5"/>
    <s v="BAL"/>
    <s v="BAL"/>
    <x v="37"/>
    <s v="E"/>
    <n v="3"/>
    <n v="162"/>
    <n v="78"/>
    <n v="81"/>
    <n v="81"/>
    <s v="N"/>
    <x v="1"/>
    <x v="0"/>
    <x v="0"/>
    <x v="1"/>
    <n v="0"/>
    <n v="713"/>
    <n v="5485"/>
    <n v="1370"/>
    <n v="246"/>
    <n v="20"/>
    <n v="217"/>
    <n v="418"/>
    <n v="1331"/>
    <n v="44"/>
    <n v="25"/>
    <n v="51"/>
    <n v="32"/>
    <n v="693"/>
    <n v="646"/>
    <n v="4.05"/>
    <n v="0"/>
    <n v="10"/>
    <n v="43"/>
    <n v="4304"/>
    <n v="1406"/>
    <n v="174"/>
    <n v="483"/>
    <n v="1233"/>
    <n v="77"/>
    <n v="134"/>
    <n v="0.98699999999999999"/>
    <x v="36"/>
    <s v="Oriole Park at Camden Yards"/>
    <n v="2281202"/>
    <n v="103"/>
    <n v="104"/>
    <s v="BAL"/>
    <s v="BAL"/>
    <s v="BAL"/>
  </r>
  <r>
    <x v="144"/>
    <x v="1"/>
    <x v="1"/>
    <x v="5"/>
    <s v="BOS"/>
    <s v="BOS"/>
    <x v="74"/>
    <s v="E"/>
    <n v="5"/>
    <n v="162"/>
    <n v="81"/>
    <n v="78"/>
    <n v="84"/>
    <s v="N"/>
    <x v="1"/>
    <x v="0"/>
    <x v="0"/>
    <x v="1"/>
    <n v="0"/>
    <n v="748"/>
    <n v="5640"/>
    <n v="1495"/>
    <n v="294"/>
    <n v="33"/>
    <n v="161"/>
    <n v="478"/>
    <n v="1148"/>
    <n v="71"/>
    <n v="27"/>
    <n v="46"/>
    <n v="42"/>
    <n v="753"/>
    <n v="694"/>
    <n v="4.3099999999999996"/>
    <n v="3"/>
    <n v="10"/>
    <n v="40"/>
    <n v="4345"/>
    <n v="1486"/>
    <n v="178"/>
    <n v="478"/>
    <n v="1218"/>
    <n v="97"/>
    <n v="148"/>
    <n v="0.98399999999999999"/>
    <x v="92"/>
    <s v="Fenway Park II"/>
    <n v="2880694"/>
    <n v="104"/>
    <n v="107"/>
    <s v="BOS"/>
    <s v="BOS"/>
    <s v="BOS"/>
  </r>
  <r>
    <x v="144"/>
    <x v="1"/>
    <x v="1"/>
    <x v="5"/>
    <s v="CHA"/>
    <s v="CHW"/>
    <x v="75"/>
    <s v="C"/>
    <n v="4"/>
    <n v="162"/>
    <n v="81"/>
    <n v="76"/>
    <n v="86"/>
    <s v="N"/>
    <x v="1"/>
    <x v="0"/>
    <x v="0"/>
    <x v="1"/>
    <n v="0"/>
    <n v="622"/>
    <n v="5533"/>
    <n v="1381"/>
    <n v="260"/>
    <n v="27"/>
    <n v="136"/>
    <n v="404"/>
    <n v="1231"/>
    <n v="68"/>
    <n v="42"/>
    <n v="65"/>
    <n v="37"/>
    <n v="701"/>
    <n v="643"/>
    <n v="3.98"/>
    <n v="7"/>
    <n v="9"/>
    <n v="37"/>
    <n v="4358"/>
    <n v="1443"/>
    <n v="162"/>
    <n v="474"/>
    <n v="1359"/>
    <n v="101"/>
    <n v="159"/>
    <n v="0.98299999999999998"/>
    <x v="85"/>
    <s v="U.S. Cellular Field"/>
    <n v="1755810"/>
    <n v="92"/>
    <n v="93"/>
    <s v="CHW"/>
    <s v="CHA"/>
    <s v="CHA"/>
  </r>
  <r>
    <x v="144"/>
    <x v="1"/>
    <x v="1"/>
    <x v="1"/>
    <s v="CHN"/>
    <s v="CHC"/>
    <x v="25"/>
    <s v="C"/>
    <n v="3"/>
    <n v="162"/>
    <n v="81"/>
    <n v="97"/>
    <n v="65"/>
    <s v="N"/>
    <x v="2"/>
    <x v="0"/>
    <x v="0"/>
    <x v="1"/>
    <n v="0"/>
    <n v="689"/>
    <n v="5491"/>
    <n v="1341"/>
    <n v="272"/>
    <n v="30"/>
    <n v="171"/>
    <n v="567"/>
    <n v="1518"/>
    <n v="95"/>
    <n v="37"/>
    <n v="74"/>
    <n v="35"/>
    <n v="608"/>
    <n v="546"/>
    <n v="3.36"/>
    <n v="6"/>
    <n v="21"/>
    <n v="48"/>
    <n v="4384"/>
    <n v="1276"/>
    <n v="134"/>
    <n v="407"/>
    <n v="1431"/>
    <n v="111"/>
    <n v="120"/>
    <n v="0.98199999999999998"/>
    <x v="88"/>
    <s v="Wrigley Field"/>
    <n v="2919122"/>
    <n v="100"/>
    <n v="100"/>
    <s v="CHC"/>
    <s v="CHN"/>
    <s v="CHN"/>
  </r>
  <r>
    <x v="144"/>
    <x v="1"/>
    <x v="1"/>
    <x v="1"/>
    <s v="CIN"/>
    <s v="CIN"/>
    <x v="26"/>
    <s v="C"/>
    <n v="5"/>
    <n v="162"/>
    <n v="81"/>
    <n v="64"/>
    <n v="98"/>
    <s v="N"/>
    <x v="1"/>
    <x v="0"/>
    <x v="0"/>
    <x v="1"/>
    <n v="0"/>
    <n v="640"/>
    <n v="5571"/>
    <n v="1382"/>
    <n v="257"/>
    <n v="27"/>
    <n v="167"/>
    <n v="496"/>
    <n v="1255"/>
    <n v="134"/>
    <n v="38"/>
    <n v="42"/>
    <n v="40"/>
    <n v="754"/>
    <n v="700"/>
    <n v="4.33"/>
    <n v="2"/>
    <n v="8"/>
    <n v="35"/>
    <n v="4360"/>
    <n v="1436"/>
    <n v="177"/>
    <n v="544"/>
    <n v="1252"/>
    <n v="90"/>
    <n v="131"/>
    <n v="0.98499999999999999"/>
    <x v="25"/>
    <s v="Great American Ball Park"/>
    <n v="2419506"/>
    <n v="101"/>
    <n v="101"/>
    <s v="CIN"/>
    <s v="CIN"/>
    <s v="CIN"/>
  </r>
  <r>
    <x v="144"/>
    <x v="1"/>
    <x v="1"/>
    <x v="5"/>
    <s v="CLE"/>
    <s v="CLE"/>
    <x v="76"/>
    <s v="C"/>
    <n v="3"/>
    <n v="161"/>
    <n v="80"/>
    <n v="81"/>
    <n v="80"/>
    <s v="N"/>
    <x v="1"/>
    <x v="0"/>
    <x v="0"/>
    <x v="1"/>
    <n v="0"/>
    <n v="669"/>
    <n v="5439"/>
    <n v="1395"/>
    <n v="303"/>
    <n v="29"/>
    <n v="141"/>
    <n v="533"/>
    <n v="1157"/>
    <n v="86"/>
    <n v="28"/>
    <n v="39"/>
    <n v="50"/>
    <n v="640"/>
    <n v="584"/>
    <n v="3.67"/>
    <n v="11"/>
    <n v="10"/>
    <n v="38"/>
    <n v="4298"/>
    <n v="1274"/>
    <n v="161"/>
    <n v="425"/>
    <n v="1407"/>
    <n v="79"/>
    <n v="136"/>
    <n v="0.98699999999999999"/>
    <x v="107"/>
    <s v="Progressive Field"/>
    <n v="1388905"/>
    <n v="106"/>
    <n v="106"/>
    <s v="CLE"/>
    <s v="CLE"/>
    <s v="CLE"/>
  </r>
  <r>
    <x v="144"/>
    <x v="1"/>
    <x v="1"/>
    <x v="1"/>
    <s v="COL"/>
    <s v="COL"/>
    <x v="95"/>
    <s v="W"/>
    <n v="5"/>
    <n v="162"/>
    <n v="81"/>
    <n v="68"/>
    <n v="94"/>
    <s v="N"/>
    <x v="1"/>
    <x v="0"/>
    <x v="0"/>
    <x v="1"/>
    <n v="0"/>
    <n v="737"/>
    <n v="5572"/>
    <n v="1479"/>
    <n v="274"/>
    <n v="49"/>
    <n v="186"/>
    <n v="388"/>
    <n v="1283"/>
    <n v="97"/>
    <n v="43"/>
    <n v="33"/>
    <n v="34"/>
    <n v="844"/>
    <n v="799"/>
    <n v="5.04"/>
    <n v="4"/>
    <n v="4"/>
    <n v="36"/>
    <n v="4279"/>
    <n v="1579"/>
    <n v="183"/>
    <n v="579"/>
    <n v="1112"/>
    <n v="95"/>
    <n v="171"/>
    <n v="0.98499999999999999"/>
    <x v="131"/>
    <s v="Coors Field"/>
    <n v="2506789"/>
    <n v="119"/>
    <n v="118"/>
    <s v="COL"/>
    <s v="COL"/>
    <s v="COL"/>
  </r>
  <r>
    <x v="144"/>
    <x v="1"/>
    <x v="1"/>
    <x v="5"/>
    <s v="DET"/>
    <s v="DET"/>
    <x v="77"/>
    <s v="C"/>
    <n v="5"/>
    <n v="161"/>
    <n v="81"/>
    <n v="74"/>
    <n v="87"/>
    <s v="N"/>
    <x v="1"/>
    <x v="0"/>
    <x v="0"/>
    <x v="1"/>
    <n v="0"/>
    <n v="689"/>
    <n v="5605"/>
    <n v="1515"/>
    <n v="289"/>
    <n v="49"/>
    <n v="151"/>
    <n v="455"/>
    <n v="1259"/>
    <n v="83"/>
    <n v="51"/>
    <n v="41"/>
    <n v="35"/>
    <n v="803"/>
    <n v="746"/>
    <n v="4.6399999999999997"/>
    <n v="7"/>
    <n v="12"/>
    <n v="35"/>
    <n v="4341"/>
    <n v="1491"/>
    <n v="193"/>
    <n v="489"/>
    <n v="1100"/>
    <n v="86"/>
    <n v="165"/>
    <n v="0.98599999999999999"/>
    <x v="86"/>
    <s v="Comerica Park"/>
    <n v="2726048"/>
    <n v="97"/>
    <n v="98"/>
    <s v="DET"/>
    <s v="DET"/>
    <s v="DET"/>
  </r>
  <r>
    <x v="144"/>
    <x v="1"/>
    <x v="1"/>
    <x v="5"/>
    <s v="HOU"/>
    <s v="HOU"/>
    <x v="89"/>
    <s v="W"/>
    <n v="2"/>
    <n v="162"/>
    <n v="81"/>
    <n v="86"/>
    <n v="76"/>
    <s v="N"/>
    <x v="2"/>
    <x v="0"/>
    <x v="0"/>
    <x v="1"/>
    <n v="0"/>
    <n v="729"/>
    <n v="5459"/>
    <n v="1363"/>
    <n v="278"/>
    <n v="26"/>
    <n v="230"/>
    <n v="486"/>
    <n v="1392"/>
    <n v="121"/>
    <n v="48"/>
    <n v="56"/>
    <n v="43"/>
    <n v="618"/>
    <n v="572"/>
    <n v="3.57"/>
    <n v="5"/>
    <n v="13"/>
    <n v="39"/>
    <n v="4323"/>
    <n v="1308"/>
    <n v="148"/>
    <n v="423"/>
    <n v="1280"/>
    <n v="85"/>
    <n v="131"/>
    <n v="0.98599999999999999"/>
    <x v="121"/>
    <s v="Minute Maid Park"/>
    <n v="2153585"/>
    <n v="97"/>
    <n v="99"/>
    <s v="HOU"/>
    <s v="HOU"/>
    <s v="HOU"/>
  </r>
  <r>
    <x v="144"/>
    <x v="1"/>
    <x v="1"/>
    <x v="5"/>
    <s v="KCA"/>
    <s v="KCR"/>
    <x v="91"/>
    <s v="C"/>
    <n v="1"/>
    <n v="162"/>
    <n v="81"/>
    <n v="95"/>
    <n v="67"/>
    <s v="Y"/>
    <x v="1"/>
    <x v="1"/>
    <x v="1"/>
    <x v="2"/>
    <n v="1"/>
    <n v="724"/>
    <n v="5575"/>
    <n v="1497"/>
    <n v="300"/>
    <n v="42"/>
    <n v="139"/>
    <n v="383"/>
    <n v="973"/>
    <n v="104"/>
    <n v="34"/>
    <n v="77"/>
    <n v="47"/>
    <n v="641"/>
    <n v="601"/>
    <n v="3.73"/>
    <n v="2"/>
    <n v="8"/>
    <n v="56"/>
    <n v="4356"/>
    <n v="1372"/>
    <n v="155"/>
    <n v="489"/>
    <n v="1160"/>
    <n v="88"/>
    <n v="138"/>
    <n v="0.98499999999999999"/>
    <x v="124"/>
    <s v="Kauffman Stadium"/>
    <n v="2708549"/>
    <n v="104"/>
    <n v="103"/>
    <s v="KCR"/>
    <s v="KCA"/>
    <s v="KCA"/>
  </r>
  <r>
    <x v="144"/>
    <x v="1"/>
    <x v="1"/>
    <x v="5"/>
    <s v="LAA"/>
    <s v="ANA"/>
    <x v="87"/>
    <s v="W"/>
    <n v="3"/>
    <n v="162"/>
    <n v="81"/>
    <n v="85"/>
    <n v="77"/>
    <s v="N"/>
    <x v="1"/>
    <x v="0"/>
    <x v="0"/>
    <x v="1"/>
    <n v="0"/>
    <n v="661"/>
    <n v="5417"/>
    <n v="1331"/>
    <n v="243"/>
    <n v="21"/>
    <n v="176"/>
    <n v="435"/>
    <n v="1150"/>
    <n v="52"/>
    <n v="34"/>
    <n v="58"/>
    <n v="40"/>
    <n v="675"/>
    <n v="630"/>
    <n v="3.94"/>
    <n v="2"/>
    <n v="12"/>
    <n v="46"/>
    <n v="4322"/>
    <n v="1355"/>
    <n v="166"/>
    <n v="466"/>
    <n v="1221"/>
    <n v="93"/>
    <n v="108"/>
    <n v="0.98399999999999999"/>
    <x v="136"/>
    <s v="Angel Stadium of Anaheim"/>
    <n v="3012765"/>
    <n v="94"/>
    <n v="95"/>
    <s v="LAA"/>
    <s v="ANA"/>
    <s v="ANA"/>
  </r>
  <r>
    <x v="144"/>
    <x v="1"/>
    <x v="1"/>
    <x v="1"/>
    <s v="LAN"/>
    <s v="LAD"/>
    <x v="47"/>
    <s v="W"/>
    <n v="1"/>
    <n v="162"/>
    <n v="81"/>
    <n v="92"/>
    <n v="70"/>
    <s v="Y"/>
    <x v="1"/>
    <x v="0"/>
    <x v="0"/>
    <x v="1"/>
    <n v="0"/>
    <n v="667"/>
    <n v="5385"/>
    <n v="1346"/>
    <n v="263"/>
    <n v="26"/>
    <n v="187"/>
    <n v="563"/>
    <n v="1258"/>
    <n v="59"/>
    <n v="34"/>
    <n v="60"/>
    <n v="30"/>
    <n v="595"/>
    <n v="553"/>
    <n v="3.44"/>
    <n v="6"/>
    <n v="21"/>
    <n v="47"/>
    <n v="4337"/>
    <n v="1317"/>
    <n v="145"/>
    <n v="395"/>
    <n v="1396"/>
    <n v="75"/>
    <n v="133"/>
    <n v="0.98799999999999999"/>
    <x v="114"/>
    <s v="Dodger Stadium"/>
    <n v="3764815"/>
    <n v="101"/>
    <n v="98"/>
    <s v="LAD"/>
    <s v="LAN"/>
    <s v="LAN"/>
  </r>
  <r>
    <x v="144"/>
    <x v="1"/>
    <x v="1"/>
    <x v="1"/>
    <s v="MIA"/>
    <s v="FLA"/>
    <x v="96"/>
    <s v="E"/>
    <n v="3"/>
    <n v="162"/>
    <n v="81"/>
    <n v="71"/>
    <n v="91"/>
    <s v="N"/>
    <x v="1"/>
    <x v="0"/>
    <x v="0"/>
    <x v="1"/>
    <n v="0"/>
    <n v="613"/>
    <n v="5463"/>
    <n v="1420"/>
    <n v="236"/>
    <n v="40"/>
    <n v="120"/>
    <n v="375"/>
    <n v="1150"/>
    <n v="112"/>
    <n v="45"/>
    <n v="39"/>
    <n v="40"/>
    <n v="678"/>
    <n v="638"/>
    <n v="4.0199999999999996"/>
    <n v="0"/>
    <n v="12"/>
    <n v="35"/>
    <n v="4281"/>
    <n v="1374"/>
    <n v="141"/>
    <n v="508"/>
    <n v="1152"/>
    <n v="77"/>
    <n v="162"/>
    <n v="0.98699999999999999"/>
    <x v="138"/>
    <s v="Marlins Park"/>
    <n v="1752235"/>
    <n v="98"/>
    <n v="97"/>
    <s v="MIA"/>
    <s v="FLO"/>
    <s v="MIA"/>
  </r>
  <r>
    <x v="144"/>
    <x v="1"/>
    <x v="1"/>
    <x v="1"/>
    <s v="MIL"/>
    <s v="MIL"/>
    <x v="53"/>
    <s v="C"/>
    <n v="4"/>
    <n v="162"/>
    <n v="81"/>
    <n v="68"/>
    <n v="94"/>
    <s v="N"/>
    <x v="1"/>
    <x v="0"/>
    <x v="0"/>
    <x v="1"/>
    <n v="0"/>
    <n v="655"/>
    <n v="5480"/>
    <n v="1378"/>
    <n v="274"/>
    <n v="34"/>
    <n v="145"/>
    <n v="412"/>
    <n v="1299"/>
    <n v="84"/>
    <n v="29"/>
    <n v="41"/>
    <n v="34"/>
    <n v="737"/>
    <n v="682"/>
    <n v="4.28"/>
    <n v="1"/>
    <n v="7"/>
    <n v="40"/>
    <n v="4305"/>
    <n v="1432"/>
    <n v="176"/>
    <n v="517"/>
    <n v="1260"/>
    <n v="116"/>
    <n v="164"/>
    <n v="0.98099999999999998"/>
    <x v="53"/>
    <s v="Miller Park"/>
    <n v="2542558"/>
    <n v="101"/>
    <n v="101"/>
    <s v="MIL"/>
    <s v="ML4"/>
    <s v="MIL"/>
  </r>
  <r>
    <x v="144"/>
    <x v="1"/>
    <x v="1"/>
    <x v="5"/>
    <s v="MIN"/>
    <s v="MIN"/>
    <x v="79"/>
    <s v="C"/>
    <n v="2"/>
    <n v="162"/>
    <n v="81"/>
    <n v="83"/>
    <n v="79"/>
    <s v="N"/>
    <x v="1"/>
    <x v="0"/>
    <x v="0"/>
    <x v="1"/>
    <n v="0"/>
    <n v="696"/>
    <n v="5467"/>
    <n v="1349"/>
    <n v="277"/>
    <n v="44"/>
    <n v="156"/>
    <n v="439"/>
    <n v="1264"/>
    <n v="70"/>
    <n v="38"/>
    <n v="40"/>
    <n v="41"/>
    <n v="700"/>
    <n v="653"/>
    <n v="4.07"/>
    <n v="2"/>
    <n v="12"/>
    <n v="45"/>
    <n v="4329"/>
    <n v="1506"/>
    <n v="163"/>
    <n v="413"/>
    <n v="1046"/>
    <n v="86"/>
    <n v="150"/>
    <n v="0.98599999999999999"/>
    <x v="117"/>
    <s v="Target Field"/>
    <n v="2220054"/>
    <n v="103"/>
    <n v="104"/>
    <s v="MIN"/>
    <s v="MIN"/>
    <s v="MIN"/>
  </r>
  <r>
    <x v="144"/>
    <x v="1"/>
    <x v="1"/>
    <x v="5"/>
    <s v="NYA"/>
    <s v="NYY"/>
    <x v="73"/>
    <s v="E"/>
    <n v="2"/>
    <n v="162"/>
    <n v="81"/>
    <n v="87"/>
    <n v="75"/>
    <s v="N"/>
    <x v="2"/>
    <x v="0"/>
    <x v="0"/>
    <x v="1"/>
    <n v="0"/>
    <n v="764"/>
    <n v="5567"/>
    <n v="1397"/>
    <n v="272"/>
    <n v="19"/>
    <n v="212"/>
    <n v="554"/>
    <n v="1227"/>
    <n v="63"/>
    <n v="25"/>
    <n v="63"/>
    <n v="54"/>
    <n v="698"/>
    <n v="652"/>
    <n v="4.03"/>
    <n v="3"/>
    <n v="4"/>
    <n v="48"/>
    <n v="4373"/>
    <n v="1416"/>
    <n v="182"/>
    <n v="474"/>
    <n v="1370"/>
    <n v="93"/>
    <n v="135"/>
    <n v="0.98499999999999999"/>
    <x v="96"/>
    <s v="Yankee Stadium III"/>
    <n v="3193795"/>
    <n v="99"/>
    <n v="101"/>
    <s v="NYY"/>
    <s v="NYA"/>
    <s v="NYA"/>
  </r>
  <r>
    <x v="144"/>
    <x v="1"/>
    <x v="1"/>
    <x v="1"/>
    <s v="NYN"/>
    <s v="NYM"/>
    <x v="90"/>
    <s v="E"/>
    <n v="1"/>
    <n v="162"/>
    <n v="81"/>
    <n v="90"/>
    <n v="72"/>
    <s v="Y"/>
    <x v="1"/>
    <x v="1"/>
    <x v="1"/>
    <x v="1"/>
    <n v="0"/>
    <n v="683"/>
    <n v="5527"/>
    <n v="1351"/>
    <n v="295"/>
    <n v="17"/>
    <n v="177"/>
    <n v="488"/>
    <n v="1290"/>
    <n v="51"/>
    <n v="25"/>
    <n v="68"/>
    <n v="32"/>
    <n v="613"/>
    <n v="557"/>
    <n v="3.43"/>
    <n v="1"/>
    <n v="14"/>
    <n v="50"/>
    <n v="4388"/>
    <n v="1341"/>
    <n v="152"/>
    <n v="383"/>
    <n v="1337"/>
    <n v="88"/>
    <n v="131"/>
    <n v="0.98599999999999999"/>
    <x v="119"/>
    <s v="Citi Field"/>
    <n v="2569753"/>
    <n v="94"/>
    <n v="92"/>
    <s v="NYM"/>
    <s v="NYN"/>
    <s v="NYN"/>
  </r>
  <r>
    <x v="144"/>
    <x v="1"/>
    <x v="1"/>
    <x v="5"/>
    <s v="OAK"/>
    <s v="OAK"/>
    <x v="78"/>
    <s v="W"/>
    <n v="5"/>
    <n v="162"/>
    <n v="81"/>
    <n v="68"/>
    <n v="94"/>
    <s v="N"/>
    <x v="1"/>
    <x v="0"/>
    <x v="0"/>
    <x v="1"/>
    <n v="0"/>
    <n v="694"/>
    <n v="5600"/>
    <n v="1405"/>
    <n v="277"/>
    <n v="46"/>
    <n v="146"/>
    <n v="475"/>
    <n v="1119"/>
    <n v="78"/>
    <n v="29"/>
    <n v="40"/>
    <n v="38"/>
    <n v="729"/>
    <n v="664"/>
    <n v="4.1399999999999997"/>
    <n v="5"/>
    <n v="15"/>
    <n v="28"/>
    <n v="4334"/>
    <n v="1402"/>
    <n v="172"/>
    <n v="474"/>
    <n v="1179"/>
    <n v="126"/>
    <n v="154"/>
    <n v="0.97899999999999998"/>
    <x v="123"/>
    <s v="O.co Coliseum"/>
    <n v="1768175"/>
    <n v="97"/>
    <n v="98"/>
    <s v="OAK"/>
    <s v="OAK"/>
    <s v="OAK"/>
  </r>
  <r>
    <x v="144"/>
    <x v="1"/>
    <x v="1"/>
    <x v="1"/>
    <s v="PHI"/>
    <s v="PHI"/>
    <x v="44"/>
    <s v="E"/>
    <n v="5"/>
    <n v="162"/>
    <n v="81"/>
    <n v="63"/>
    <n v="99"/>
    <s v="N"/>
    <x v="1"/>
    <x v="0"/>
    <x v="0"/>
    <x v="1"/>
    <n v="0"/>
    <n v="626"/>
    <n v="5529"/>
    <n v="1374"/>
    <n v="272"/>
    <n v="37"/>
    <n v="130"/>
    <n v="387"/>
    <n v="1274"/>
    <n v="88"/>
    <n v="32"/>
    <n v="54"/>
    <n v="29"/>
    <n v="809"/>
    <n v="749"/>
    <n v="4.6900000000000004"/>
    <n v="1"/>
    <n v="7"/>
    <n v="35"/>
    <n v="4309"/>
    <n v="1592"/>
    <n v="191"/>
    <n v="488"/>
    <n v="1153"/>
    <n v="117"/>
    <n v="145"/>
    <n v="0.98099999999999998"/>
    <x v="71"/>
    <s v="Citizens Bank Park"/>
    <n v="1831080"/>
    <n v="98"/>
    <n v="98"/>
    <s v="PHI"/>
    <s v="PHI"/>
    <s v="PHI"/>
  </r>
  <r>
    <x v="144"/>
    <x v="1"/>
    <x v="1"/>
    <x v="1"/>
    <s v="PIT"/>
    <s v="PIT"/>
    <x v="39"/>
    <s v="C"/>
    <n v="2"/>
    <n v="162"/>
    <n v="81"/>
    <n v="98"/>
    <n v="64"/>
    <s v="N"/>
    <x v="2"/>
    <x v="0"/>
    <x v="0"/>
    <x v="1"/>
    <n v="0"/>
    <n v="697"/>
    <n v="5631"/>
    <n v="1462"/>
    <n v="292"/>
    <n v="27"/>
    <n v="140"/>
    <n v="461"/>
    <n v="1322"/>
    <n v="98"/>
    <n v="45"/>
    <n v="89"/>
    <n v="41"/>
    <n v="596"/>
    <n v="532"/>
    <n v="3.21"/>
    <n v="0"/>
    <n v="13"/>
    <n v="54"/>
    <n v="4469"/>
    <n v="1392"/>
    <n v="110"/>
    <n v="453"/>
    <n v="1338"/>
    <n v="122"/>
    <n v="177"/>
    <n v="0.98099999999999998"/>
    <x v="77"/>
    <s v="PNC Park"/>
    <n v="2498596"/>
    <n v="99"/>
    <n v="97"/>
    <s v="PIT"/>
    <s v="PIT"/>
    <s v="PIT"/>
  </r>
  <r>
    <x v="144"/>
    <x v="1"/>
    <x v="1"/>
    <x v="1"/>
    <s v="SDN"/>
    <s v="SDP"/>
    <x v="92"/>
    <s v="W"/>
    <n v="4"/>
    <n v="162"/>
    <n v="81"/>
    <n v="74"/>
    <n v="88"/>
    <s v="N"/>
    <x v="1"/>
    <x v="0"/>
    <x v="0"/>
    <x v="1"/>
    <n v="0"/>
    <n v="650"/>
    <n v="5457"/>
    <n v="1324"/>
    <n v="260"/>
    <n v="36"/>
    <n v="148"/>
    <n v="426"/>
    <n v="1327"/>
    <n v="82"/>
    <n v="29"/>
    <n v="40"/>
    <n v="42"/>
    <n v="731"/>
    <n v="655"/>
    <n v="4.09"/>
    <n v="1"/>
    <n v="6"/>
    <n v="41"/>
    <n v="4321"/>
    <n v="1371"/>
    <n v="171"/>
    <n v="516"/>
    <n v="1393"/>
    <n v="92"/>
    <n v="138"/>
    <n v="0.98499999999999999"/>
    <x v="126"/>
    <s v="Petco Park"/>
    <n v="2459742"/>
    <n v="98"/>
    <n v="97"/>
    <s v="SDP"/>
    <s v="SDN"/>
    <s v="SDN"/>
  </r>
  <r>
    <x v="144"/>
    <x v="1"/>
    <x v="1"/>
    <x v="5"/>
    <s v="SEA"/>
    <s v="SEA"/>
    <x v="93"/>
    <s v="W"/>
    <n v="4"/>
    <n v="162"/>
    <n v="81"/>
    <n v="76"/>
    <n v="86"/>
    <s v="N"/>
    <x v="1"/>
    <x v="0"/>
    <x v="0"/>
    <x v="1"/>
    <n v="0"/>
    <n v="656"/>
    <n v="5544"/>
    <n v="1379"/>
    <n v="262"/>
    <n v="22"/>
    <n v="198"/>
    <n v="478"/>
    <n v="1336"/>
    <n v="69"/>
    <n v="45"/>
    <n v="36"/>
    <n v="35"/>
    <n v="726"/>
    <n v="677"/>
    <n v="4.16"/>
    <n v="6"/>
    <n v="12"/>
    <n v="45"/>
    <n v="4389"/>
    <n v="1430"/>
    <n v="181"/>
    <n v="491"/>
    <n v="1283"/>
    <n v="94"/>
    <n v="155"/>
    <n v="0.98499999999999999"/>
    <x v="129"/>
    <s v="Safeco Field"/>
    <n v="2193581"/>
    <n v="92"/>
    <n v="94"/>
    <s v="SEA"/>
    <s v="SEA"/>
    <s v="SEA"/>
  </r>
  <r>
    <x v="144"/>
    <x v="1"/>
    <x v="1"/>
    <x v="1"/>
    <s v="SFN"/>
    <s v="SFG"/>
    <x v="42"/>
    <s v="W"/>
    <n v="2"/>
    <n v="162"/>
    <n v="81"/>
    <n v="84"/>
    <n v="78"/>
    <s v="N"/>
    <x v="1"/>
    <x v="0"/>
    <x v="0"/>
    <x v="1"/>
    <n v="0"/>
    <n v="696"/>
    <n v="5565"/>
    <n v="1486"/>
    <n v="288"/>
    <n v="39"/>
    <n v="136"/>
    <n v="457"/>
    <n v="1159"/>
    <n v="93"/>
    <n v="36"/>
    <n v="49"/>
    <n v="37"/>
    <n v="627"/>
    <n v="597"/>
    <n v="3.72"/>
    <n v="7"/>
    <n v="18"/>
    <n v="41"/>
    <n v="4333"/>
    <n v="1344"/>
    <n v="155"/>
    <n v="431"/>
    <n v="1165"/>
    <n v="78"/>
    <n v="145"/>
    <n v="0.98699999999999999"/>
    <x v="115"/>
    <s v="AT&amp;T Park"/>
    <n v="3375882"/>
    <n v="99"/>
    <n v="97"/>
    <s v="SFG"/>
    <s v="SFN"/>
    <s v="SFN"/>
  </r>
  <r>
    <x v="144"/>
    <x v="1"/>
    <x v="1"/>
    <x v="1"/>
    <s v="SLN"/>
    <s v="STL"/>
    <x v="40"/>
    <s v="C"/>
    <n v="1"/>
    <n v="162"/>
    <n v="81"/>
    <n v="100"/>
    <n v="62"/>
    <s v="Y"/>
    <x v="1"/>
    <x v="0"/>
    <x v="0"/>
    <x v="1"/>
    <n v="0"/>
    <n v="647"/>
    <n v="5484"/>
    <n v="1386"/>
    <n v="288"/>
    <n v="39"/>
    <n v="137"/>
    <n v="506"/>
    <n v="1267"/>
    <n v="69"/>
    <n v="38"/>
    <n v="66"/>
    <n v="42"/>
    <n v="525"/>
    <n v="478"/>
    <n v="2.94"/>
    <n v="1"/>
    <n v="15"/>
    <n v="62"/>
    <n v="4394"/>
    <n v="1359"/>
    <n v="123"/>
    <n v="477"/>
    <n v="1329"/>
    <n v="96"/>
    <n v="159"/>
    <n v="0.98399999999999999"/>
    <x v="83"/>
    <s v="Busch Stadium III"/>
    <n v="3520889"/>
    <n v="102"/>
    <n v="101"/>
    <s v="STL"/>
    <s v="SLN"/>
    <s v="SLN"/>
  </r>
  <r>
    <x v="144"/>
    <x v="1"/>
    <x v="1"/>
    <x v="5"/>
    <s v="TBA"/>
    <s v="TBD"/>
    <x v="98"/>
    <s v="E"/>
    <n v="4"/>
    <n v="162"/>
    <n v="84"/>
    <n v="80"/>
    <n v="82"/>
    <s v="N"/>
    <x v="1"/>
    <x v="0"/>
    <x v="0"/>
    <x v="1"/>
    <n v="0"/>
    <n v="644"/>
    <n v="5485"/>
    <n v="1383"/>
    <n v="278"/>
    <n v="32"/>
    <n v="167"/>
    <n v="436"/>
    <n v="1310"/>
    <n v="87"/>
    <n v="45"/>
    <n v="84"/>
    <n v="47"/>
    <n v="642"/>
    <n v="604"/>
    <n v="3.74"/>
    <n v="1"/>
    <n v="12"/>
    <n v="60"/>
    <n v="4360"/>
    <n v="1314"/>
    <n v="175"/>
    <n v="477"/>
    <n v="1355"/>
    <n v="95"/>
    <n v="118"/>
    <n v="0.98399999999999999"/>
    <x v="137"/>
    <s v="Tropicana Field"/>
    <n v="1287054"/>
    <n v="100"/>
    <n v="102"/>
    <s v="TBR"/>
    <s v="TBA"/>
    <s v="TBA"/>
  </r>
  <r>
    <x v="144"/>
    <x v="1"/>
    <x v="1"/>
    <x v="5"/>
    <s v="TEX"/>
    <s v="TEX"/>
    <x v="88"/>
    <s v="W"/>
    <n v="1"/>
    <n v="162"/>
    <n v="81"/>
    <n v="88"/>
    <n v="74"/>
    <s v="Y"/>
    <x v="1"/>
    <x v="0"/>
    <x v="0"/>
    <x v="1"/>
    <n v="0"/>
    <n v="751"/>
    <n v="5511"/>
    <n v="1419"/>
    <n v="279"/>
    <n v="32"/>
    <n v="172"/>
    <n v="503"/>
    <n v="1233"/>
    <n v="101"/>
    <n v="39"/>
    <n v="76"/>
    <n v="54"/>
    <n v="733"/>
    <n v="680"/>
    <n v="4.24"/>
    <n v="5"/>
    <n v="9"/>
    <n v="45"/>
    <n v="4328"/>
    <n v="1459"/>
    <n v="171"/>
    <n v="508"/>
    <n v="1095"/>
    <n v="119"/>
    <n v="169"/>
    <n v="0.98099999999999998"/>
    <x v="128"/>
    <s v="Rangers Ballpark in Arlington"/>
    <n v="2491875"/>
    <n v="102"/>
    <n v="105"/>
    <s v="TEX"/>
    <s v="TEX"/>
    <s v="TEX"/>
  </r>
  <r>
    <x v="144"/>
    <x v="1"/>
    <x v="1"/>
    <x v="5"/>
    <s v="TOR"/>
    <s v="TOR"/>
    <x v="94"/>
    <s v="E"/>
    <n v="1"/>
    <n v="162"/>
    <n v="81"/>
    <n v="93"/>
    <n v="69"/>
    <s v="Y"/>
    <x v="1"/>
    <x v="0"/>
    <x v="0"/>
    <x v="1"/>
    <n v="0"/>
    <n v="891"/>
    <n v="5509"/>
    <n v="1480"/>
    <n v="308"/>
    <n v="17"/>
    <n v="232"/>
    <n v="570"/>
    <n v="1151"/>
    <n v="88"/>
    <n v="23"/>
    <n v="54"/>
    <n v="62"/>
    <n v="670"/>
    <n v="609"/>
    <n v="3.8"/>
    <n v="7"/>
    <n v="10"/>
    <n v="34"/>
    <n v="4323"/>
    <n v="1353"/>
    <n v="173"/>
    <n v="397"/>
    <n v="1117"/>
    <n v="88"/>
    <n v="145"/>
    <n v="0.98499999999999999"/>
    <x v="130"/>
    <s v="Rogers Centre"/>
    <n v="2794891"/>
    <n v="99"/>
    <n v="98"/>
    <s v="TOR"/>
    <s v="TOR"/>
    <s v="TOR"/>
  </r>
  <r>
    <x v="144"/>
    <x v="1"/>
    <x v="1"/>
    <x v="1"/>
    <s v="WAS"/>
    <s v="WSN"/>
    <x v="13"/>
    <s v="E"/>
    <n v="2"/>
    <n v="162"/>
    <n v="81"/>
    <n v="83"/>
    <n v="79"/>
    <s v="N"/>
    <x v="1"/>
    <x v="0"/>
    <x v="0"/>
    <x v="1"/>
    <n v="0"/>
    <n v="703"/>
    <n v="5428"/>
    <n v="1363"/>
    <n v="265"/>
    <n v="13"/>
    <n v="177"/>
    <n v="539"/>
    <n v="1344"/>
    <n v="57"/>
    <n v="23"/>
    <n v="44"/>
    <n v="51"/>
    <n v="635"/>
    <n v="577"/>
    <n v="3.62"/>
    <n v="4"/>
    <n v="13"/>
    <n v="41"/>
    <n v="4304"/>
    <n v="1366"/>
    <n v="145"/>
    <n v="364"/>
    <n v="1342"/>
    <n v="90"/>
    <n v="125"/>
    <n v="0.98499999999999999"/>
    <x v="13"/>
    <s v="Nationals Park"/>
    <n v="2619843"/>
    <n v="102"/>
    <n v="99"/>
    <s v="WSN"/>
    <s v="MON"/>
    <s v="WAS"/>
  </r>
  <r>
    <x v="145"/>
    <x v="1"/>
    <x v="1"/>
    <x v="1"/>
    <s v="ARI"/>
    <s v="ARI"/>
    <x v="97"/>
    <s v="W"/>
    <n v="4"/>
    <n v="162"/>
    <n v="81"/>
    <n v="69"/>
    <n v="93"/>
    <s v="N"/>
    <x v="1"/>
    <x v="0"/>
    <x v="0"/>
    <x v="1"/>
    <n v="0"/>
    <n v="752"/>
    <n v="5665"/>
    <n v="1479"/>
    <n v="285"/>
    <n v="56"/>
    <n v="190"/>
    <n v="463"/>
    <n v="1427"/>
    <n v="137"/>
    <n v="31"/>
    <n v="50"/>
    <n v="38"/>
    <n v="890"/>
    <n v="821"/>
    <n v="5.09"/>
    <n v="2"/>
    <n v="7"/>
    <n v="31"/>
    <n v="4354"/>
    <n v="1563"/>
    <n v="202"/>
    <n v="603"/>
    <n v="1318"/>
    <n v="101"/>
    <n v="143"/>
    <n v="0.98299999999999998"/>
    <x v="134"/>
    <s v="Chase Field"/>
    <n v="2036216"/>
    <n v="107"/>
    <n v="108"/>
    <s v="ARI"/>
    <s v="ARI"/>
    <s v="ARI"/>
  </r>
  <r>
    <x v="145"/>
    <x v="1"/>
    <x v="1"/>
    <x v="1"/>
    <s v="ATL"/>
    <s v="ATL"/>
    <x v="24"/>
    <s v="E"/>
    <n v="5"/>
    <n v="161"/>
    <n v="81"/>
    <n v="68"/>
    <n v="93"/>
    <s v="N"/>
    <x v="1"/>
    <x v="0"/>
    <x v="0"/>
    <x v="1"/>
    <n v="0"/>
    <n v="649"/>
    <n v="5514"/>
    <n v="1404"/>
    <n v="295"/>
    <n v="27"/>
    <n v="122"/>
    <n v="502"/>
    <n v="1240"/>
    <n v="75"/>
    <n v="34"/>
    <n v="59"/>
    <n v="52"/>
    <n v="779"/>
    <n v="725"/>
    <n v="4.51"/>
    <n v="1"/>
    <n v="9"/>
    <n v="39"/>
    <n v="4343"/>
    <n v="1414"/>
    <n v="177"/>
    <n v="547"/>
    <n v="1227"/>
    <n v="101"/>
    <n v="134"/>
    <n v="0.98299999999999998"/>
    <x v="122"/>
    <s v="Turner Field"/>
    <n v="2020914"/>
    <n v="102"/>
    <n v="104"/>
    <s v="ATL"/>
    <s v="ATL"/>
    <s v="ATL"/>
  </r>
  <r>
    <x v="145"/>
    <x v="1"/>
    <x v="1"/>
    <x v="5"/>
    <s v="BAL"/>
    <s v="BAL"/>
    <x v="37"/>
    <s v="E"/>
    <n v="2"/>
    <n v="162"/>
    <n v="81"/>
    <n v="89"/>
    <n v="73"/>
    <s v="N"/>
    <x v="2"/>
    <x v="0"/>
    <x v="0"/>
    <x v="1"/>
    <n v="0"/>
    <n v="744"/>
    <n v="5524"/>
    <n v="1413"/>
    <n v="265"/>
    <n v="6"/>
    <n v="253"/>
    <n v="468"/>
    <n v="1324"/>
    <n v="19"/>
    <n v="13"/>
    <n v="44"/>
    <n v="36"/>
    <n v="715"/>
    <n v="671"/>
    <n v="4.22"/>
    <n v="1"/>
    <n v="9"/>
    <n v="54"/>
    <n v="4296"/>
    <n v="1408"/>
    <n v="183"/>
    <n v="545"/>
    <n v="1248"/>
    <n v="80"/>
    <n v="165"/>
    <n v="0.98699999999999999"/>
    <x v="36"/>
    <s v="Oriole Park at Camden Yards"/>
    <n v="2172344"/>
    <n v="101"/>
    <n v="101"/>
    <s v="BAL"/>
    <s v="BAL"/>
    <s v="BAL"/>
  </r>
  <r>
    <x v="145"/>
    <x v="1"/>
    <x v="1"/>
    <x v="5"/>
    <s v="BOS"/>
    <s v="BOS"/>
    <x v="74"/>
    <s v="E"/>
    <n v="1"/>
    <n v="162"/>
    <n v="81"/>
    <n v="93"/>
    <n v="69"/>
    <s v="Y"/>
    <x v="1"/>
    <x v="0"/>
    <x v="0"/>
    <x v="1"/>
    <n v="0"/>
    <n v="878"/>
    <n v="5670"/>
    <n v="1598"/>
    <n v="343"/>
    <n v="25"/>
    <n v="208"/>
    <n v="558"/>
    <n v="1160"/>
    <n v="83"/>
    <n v="24"/>
    <n v="43"/>
    <n v="40"/>
    <n v="694"/>
    <n v="640"/>
    <n v="4"/>
    <n v="9"/>
    <n v="5"/>
    <n v="43"/>
    <n v="4319"/>
    <n v="1342"/>
    <n v="176"/>
    <n v="490"/>
    <n v="1362"/>
    <n v="75"/>
    <n v="139"/>
    <n v="0.98699999999999999"/>
    <x v="92"/>
    <s v="Fenway Park II"/>
    <n v="2955434"/>
    <n v="108"/>
    <n v="106"/>
    <s v="BOS"/>
    <s v="BOS"/>
    <s v="BOS"/>
  </r>
  <r>
    <x v="145"/>
    <x v="1"/>
    <x v="1"/>
    <x v="5"/>
    <s v="CHA"/>
    <s v="CHW"/>
    <x v="75"/>
    <s v="C"/>
    <n v="4"/>
    <n v="162"/>
    <n v="81"/>
    <n v="78"/>
    <n v="84"/>
    <s v="N"/>
    <x v="1"/>
    <x v="0"/>
    <x v="0"/>
    <x v="1"/>
    <n v="0"/>
    <n v="686"/>
    <n v="5550"/>
    <n v="1428"/>
    <n v="277"/>
    <n v="33"/>
    <n v="168"/>
    <n v="455"/>
    <n v="1285"/>
    <n v="77"/>
    <n v="36"/>
    <n v="53"/>
    <n v="44"/>
    <n v="715"/>
    <n v="659"/>
    <n v="4.0999999999999996"/>
    <n v="7"/>
    <n v="10"/>
    <n v="43"/>
    <n v="4340"/>
    <n v="1422"/>
    <n v="185"/>
    <n v="521"/>
    <n v="1270"/>
    <n v="95"/>
    <n v="148"/>
    <n v="0.98399999999999999"/>
    <x v="85"/>
    <s v="U.S. Cellular Field"/>
    <n v="1746293"/>
    <n v="96"/>
    <n v="97"/>
    <s v="CHW"/>
    <s v="CHA"/>
    <s v="CHA"/>
  </r>
  <r>
    <x v="145"/>
    <x v="1"/>
    <x v="1"/>
    <x v="1"/>
    <s v="CHN"/>
    <s v="CHC"/>
    <x v="25"/>
    <s v="C"/>
    <n v="1"/>
    <n v="162"/>
    <n v="81"/>
    <n v="103"/>
    <n v="58"/>
    <s v="Y"/>
    <x v="1"/>
    <x v="1"/>
    <x v="1"/>
    <x v="2"/>
    <n v="1"/>
    <n v="808"/>
    <n v="5503"/>
    <n v="1409"/>
    <n v="293"/>
    <n v="30"/>
    <n v="199"/>
    <n v="656"/>
    <n v="1339"/>
    <n v="66"/>
    <n v="34"/>
    <n v="96"/>
    <n v="37"/>
    <n v="556"/>
    <n v="511"/>
    <n v="3.15"/>
    <n v="5"/>
    <n v="15"/>
    <n v="38"/>
    <n v="4379"/>
    <n v="1125"/>
    <n v="163"/>
    <n v="495"/>
    <n v="1441"/>
    <n v="101"/>
    <n v="116"/>
    <n v="0.98299999999999998"/>
    <x v="88"/>
    <s v="Wrigley Field"/>
    <n v="3232420"/>
    <n v="95"/>
    <n v="93"/>
    <s v="CHC"/>
    <s v="CHN"/>
    <s v="CHN"/>
  </r>
  <r>
    <x v="145"/>
    <x v="1"/>
    <x v="1"/>
    <x v="1"/>
    <s v="CIN"/>
    <s v="CIN"/>
    <x v="26"/>
    <s v="C"/>
    <n v="5"/>
    <n v="162"/>
    <n v="81"/>
    <n v="68"/>
    <n v="94"/>
    <s v="N"/>
    <x v="1"/>
    <x v="0"/>
    <x v="0"/>
    <x v="1"/>
    <n v="0"/>
    <n v="716"/>
    <n v="5487"/>
    <n v="1403"/>
    <n v="277"/>
    <n v="33"/>
    <n v="164"/>
    <n v="452"/>
    <n v="1284"/>
    <n v="139"/>
    <n v="51"/>
    <n v="52"/>
    <n v="44"/>
    <n v="854"/>
    <n v="786"/>
    <n v="4.91"/>
    <n v="2"/>
    <n v="8"/>
    <n v="28"/>
    <n v="4326"/>
    <n v="1457"/>
    <n v="258"/>
    <n v="636"/>
    <n v="1241"/>
    <n v="102"/>
    <n v="142"/>
    <n v="0.98299999999999998"/>
    <x v="25"/>
    <s v="Great American Ball Park"/>
    <n v="1894085"/>
    <n v="99"/>
    <n v="100"/>
    <s v="CIN"/>
    <s v="CIN"/>
    <s v="CIN"/>
  </r>
  <r>
    <x v="145"/>
    <x v="1"/>
    <x v="1"/>
    <x v="5"/>
    <s v="CLE"/>
    <s v="CLE"/>
    <x v="76"/>
    <s v="C"/>
    <n v="1"/>
    <n v="161"/>
    <n v="80"/>
    <n v="94"/>
    <n v="67"/>
    <s v="Y"/>
    <x v="1"/>
    <x v="1"/>
    <x v="1"/>
    <x v="1"/>
    <n v="0"/>
    <n v="777"/>
    <n v="5484"/>
    <n v="1435"/>
    <n v="308"/>
    <n v="29"/>
    <n v="185"/>
    <n v="531"/>
    <n v="1246"/>
    <n v="134"/>
    <n v="31"/>
    <n v="49"/>
    <n v="60"/>
    <n v="676"/>
    <n v="617"/>
    <n v="3.84"/>
    <n v="5"/>
    <n v="11"/>
    <n v="37"/>
    <n v="4335"/>
    <n v="1330"/>
    <n v="186"/>
    <n v="461"/>
    <n v="1398"/>
    <n v="89"/>
    <n v="126"/>
    <n v="0.98499999999999999"/>
    <x v="107"/>
    <s v="Progressive Field"/>
    <n v="1591667"/>
    <n v="110"/>
    <n v="109"/>
    <s v="CLE"/>
    <s v="CLE"/>
    <s v="CLE"/>
  </r>
  <r>
    <x v="145"/>
    <x v="1"/>
    <x v="1"/>
    <x v="1"/>
    <s v="COL"/>
    <s v="COL"/>
    <x v="95"/>
    <s v="W"/>
    <n v="3"/>
    <n v="162"/>
    <n v="81"/>
    <n v="75"/>
    <n v="87"/>
    <s v="N"/>
    <x v="1"/>
    <x v="0"/>
    <x v="0"/>
    <x v="1"/>
    <n v="0"/>
    <n v="845"/>
    <n v="5614"/>
    <n v="1544"/>
    <n v="318"/>
    <n v="47"/>
    <n v="204"/>
    <n v="494"/>
    <n v="1330"/>
    <n v="66"/>
    <n v="39"/>
    <n v="40"/>
    <n v="34"/>
    <n v="860"/>
    <n v="779"/>
    <n v="4.91"/>
    <n v="2"/>
    <n v="9"/>
    <n v="37"/>
    <n v="4288"/>
    <n v="1532"/>
    <n v="181"/>
    <n v="547"/>
    <n v="1223"/>
    <n v="110"/>
    <n v="148"/>
    <n v="0.98199999999999998"/>
    <x v="131"/>
    <s v="Coors Field"/>
    <n v="2602524"/>
    <n v="117"/>
    <n v="117"/>
    <s v="COL"/>
    <s v="COL"/>
    <s v="COL"/>
  </r>
  <r>
    <x v="145"/>
    <x v="1"/>
    <x v="1"/>
    <x v="5"/>
    <s v="DET"/>
    <s v="DET"/>
    <x v="77"/>
    <s v="C"/>
    <n v="2"/>
    <n v="161"/>
    <n v="81"/>
    <n v="86"/>
    <n v="75"/>
    <s v="N"/>
    <x v="1"/>
    <x v="0"/>
    <x v="0"/>
    <x v="1"/>
    <n v="0"/>
    <n v="750"/>
    <n v="5526"/>
    <n v="1476"/>
    <n v="252"/>
    <n v="30"/>
    <n v="211"/>
    <n v="493"/>
    <n v="1303"/>
    <n v="58"/>
    <n v="29"/>
    <n v="53"/>
    <n v="38"/>
    <n v="721"/>
    <n v="672"/>
    <n v="4.24"/>
    <n v="3"/>
    <n v="8"/>
    <n v="47"/>
    <n v="4284"/>
    <n v="1417"/>
    <n v="182"/>
    <n v="462"/>
    <n v="1232"/>
    <n v="75"/>
    <n v="148"/>
    <n v="0.98699999999999999"/>
    <x v="86"/>
    <s v="Comerica Park"/>
    <n v="2493859"/>
    <n v="101"/>
    <n v="101"/>
    <s v="DET"/>
    <s v="DET"/>
    <s v="DET"/>
  </r>
  <r>
    <x v="145"/>
    <x v="1"/>
    <x v="1"/>
    <x v="5"/>
    <s v="HOU"/>
    <s v="HOU"/>
    <x v="89"/>
    <s v="W"/>
    <n v="3"/>
    <n v="162"/>
    <n v="81"/>
    <n v="84"/>
    <n v="78"/>
    <s v="N"/>
    <x v="1"/>
    <x v="0"/>
    <x v="0"/>
    <x v="1"/>
    <n v="0"/>
    <n v="724"/>
    <n v="5545"/>
    <n v="1367"/>
    <n v="291"/>
    <n v="29"/>
    <n v="198"/>
    <n v="554"/>
    <n v="1452"/>
    <n v="102"/>
    <n v="44"/>
    <n v="47"/>
    <n v="31"/>
    <n v="701"/>
    <n v="663"/>
    <n v="4.0599999999999996"/>
    <n v="2"/>
    <n v="8"/>
    <n v="44"/>
    <n v="4404"/>
    <n v="1441"/>
    <n v="181"/>
    <n v="453"/>
    <n v="1396"/>
    <n v="77"/>
    <n v="135"/>
    <n v="0.98699999999999999"/>
    <x v="121"/>
    <s v="Minute Maid Park"/>
    <n v="2306623"/>
    <n v="90"/>
    <n v="89"/>
    <s v="HOU"/>
    <s v="HOU"/>
    <s v="HOU"/>
  </r>
  <r>
    <x v="145"/>
    <x v="1"/>
    <x v="1"/>
    <x v="5"/>
    <s v="KCA"/>
    <s v="KCR"/>
    <x v="91"/>
    <s v="C"/>
    <n v="3"/>
    <n v="162"/>
    <n v="81"/>
    <n v="81"/>
    <n v="81"/>
    <s v="N"/>
    <x v="1"/>
    <x v="0"/>
    <x v="0"/>
    <x v="1"/>
    <n v="0"/>
    <n v="675"/>
    <n v="5552"/>
    <n v="1450"/>
    <n v="264"/>
    <n v="33"/>
    <n v="147"/>
    <n v="382"/>
    <n v="1224"/>
    <n v="121"/>
    <n v="35"/>
    <n v="45"/>
    <n v="34"/>
    <n v="712"/>
    <n v="674"/>
    <n v="4.21"/>
    <n v="3"/>
    <n v="7"/>
    <n v="41"/>
    <n v="4320"/>
    <n v="1433"/>
    <n v="206"/>
    <n v="517"/>
    <n v="1287"/>
    <n v="94"/>
    <n v="134"/>
    <n v="0.98399999999999999"/>
    <x v="124"/>
    <s v="Kauffman Stadium"/>
    <n v="2557712"/>
    <n v="105"/>
    <n v="106"/>
    <s v="KCR"/>
    <s v="KCA"/>
    <s v="KCA"/>
  </r>
  <r>
    <x v="145"/>
    <x v="1"/>
    <x v="1"/>
    <x v="5"/>
    <s v="LAA"/>
    <s v="ANA"/>
    <x v="87"/>
    <s v="W"/>
    <n v="4"/>
    <n v="162"/>
    <n v="81"/>
    <n v="74"/>
    <n v="88"/>
    <s v="N"/>
    <x v="1"/>
    <x v="0"/>
    <x v="0"/>
    <x v="1"/>
    <n v="0"/>
    <n v="717"/>
    <n v="5431"/>
    <n v="1410"/>
    <n v="279"/>
    <n v="20"/>
    <n v="156"/>
    <n v="471"/>
    <n v="991"/>
    <n v="73"/>
    <n v="34"/>
    <n v="51"/>
    <n v="49"/>
    <n v="727"/>
    <n v="676"/>
    <n v="4.28"/>
    <n v="4"/>
    <n v="12"/>
    <n v="29"/>
    <n v="4264"/>
    <n v="1480"/>
    <n v="208"/>
    <n v="498"/>
    <n v="1136"/>
    <n v="97"/>
    <n v="148"/>
    <n v="0.98299999999999998"/>
    <x v="136"/>
    <s v="Angel Stadium of Anaheim"/>
    <n v="3016142"/>
    <n v="95"/>
    <n v="95"/>
    <s v="LAA"/>
    <s v="ANA"/>
    <s v="ANA"/>
  </r>
  <r>
    <x v="145"/>
    <x v="1"/>
    <x v="1"/>
    <x v="1"/>
    <s v="LAN"/>
    <s v="LAD"/>
    <x v="47"/>
    <s v="W"/>
    <n v="1"/>
    <n v="162"/>
    <n v="81"/>
    <n v="91"/>
    <n v="71"/>
    <s v="Y"/>
    <x v="1"/>
    <x v="0"/>
    <x v="0"/>
    <x v="1"/>
    <n v="0"/>
    <n v="725"/>
    <n v="5518"/>
    <n v="1376"/>
    <n v="272"/>
    <n v="21"/>
    <n v="189"/>
    <n v="525"/>
    <n v="1321"/>
    <n v="45"/>
    <n v="26"/>
    <n v="58"/>
    <n v="32"/>
    <n v="638"/>
    <n v="598"/>
    <n v="3.7"/>
    <n v="3"/>
    <n v="15"/>
    <n v="47"/>
    <n v="4359"/>
    <n v="1266"/>
    <n v="165"/>
    <n v="464"/>
    <n v="1510"/>
    <n v="80"/>
    <n v="101"/>
    <n v="0.98599999999999999"/>
    <x v="114"/>
    <s v="Dodger Stadium"/>
    <n v="3703312"/>
    <n v="93"/>
    <n v="92"/>
    <s v="LAD"/>
    <s v="LAN"/>
    <s v="LAN"/>
  </r>
  <r>
    <x v="145"/>
    <x v="1"/>
    <x v="1"/>
    <x v="1"/>
    <s v="MIA"/>
    <s v="FLA"/>
    <x v="96"/>
    <s v="E"/>
    <n v="3"/>
    <n v="161"/>
    <n v="80"/>
    <n v="79"/>
    <n v="82"/>
    <s v="N"/>
    <x v="1"/>
    <x v="0"/>
    <x v="0"/>
    <x v="1"/>
    <n v="0"/>
    <n v="655"/>
    <n v="5547"/>
    <n v="1460"/>
    <n v="259"/>
    <n v="42"/>
    <n v="128"/>
    <n v="447"/>
    <n v="1213"/>
    <n v="71"/>
    <n v="28"/>
    <n v="54"/>
    <n v="38"/>
    <n v="682"/>
    <n v="646"/>
    <n v="4.05"/>
    <n v="0"/>
    <n v="12"/>
    <n v="55"/>
    <n v="4305"/>
    <n v="1358"/>
    <n v="152"/>
    <n v="595"/>
    <n v="1379"/>
    <n v="86"/>
    <n v="137"/>
    <n v="0.98499999999999999"/>
    <x v="138"/>
    <s v="Marlins Park"/>
    <n v="1712417"/>
    <n v="93"/>
    <n v="93"/>
    <s v="MIA"/>
    <s v="FLO"/>
    <s v="MIA"/>
  </r>
  <r>
    <x v="145"/>
    <x v="1"/>
    <x v="1"/>
    <x v="1"/>
    <s v="MIL"/>
    <s v="MIL"/>
    <x v="53"/>
    <s v="C"/>
    <n v="4"/>
    <n v="162"/>
    <n v="81"/>
    <n v="73"/>
    <n v="89"/>
    <s v="N"/>
    <x v="1"/>
    <x v="0"/>
    <x v="0"/>
    <x v="1"/>
    <n v="0"/>
    <n v="671"/>
    <n v="5330"/>
    <n v="1299"/>
    <n v="249"/>
    <n v="19"/>
    <n v="194"/>
    <n v="599"/>
    <n v="1543"/>
    <n v="181"/>
    <n v="56"/>
    <n v="37"/>
    <n v="39"/>
    <n v="733"/>
    <n v="650"/>
    <n v="4.08"/>
    <n v="0"/>
    <n v="7"/>
    <n v="46"/>
    <n v="4303"/>
    <n v="1450"/>
    <n v="178"/>
    <n v="532"/>
    <n v="1175"/>
    <n v="136"/>
    <n v="145"/>
    <n v="0.97799999999999998"/>
    <x v="53"/>
    <s v="Miller Park"/>
    <n v="2314614"/>
    <n v="99"/>
    <n v="99"/>
    <s v="MIL"/>
    <s v="ML4"/>
    <s v="MIL"/>
  </r>
  <r>
    <x v="145"/>
    <x v="1"/>
    <x v="1"/>
    <x v="5"/>
    <s v="MIN"/>
    <s v="MIN"/>
    <x v="79"/>
    <s v="C"/>
    <n v="5"/>
    <n v="162"/>
    <n v="81"/>
    <n v="59"/>
    <n v="103"/>
    <s v="N"/>
    <x v="1"/>
    <x v="0"/>
    <x v="0"/>
    <x v="1"/>
    <n v="0"/>
    <n v="722"/>
    <n v="5618"/>
    <n v="1409"/>
    <n v="288"/>
    <n v="35"/>
    <n v="200"/>
    <n v="513"/>
    <n v="1426"/>
    <n v="91"/>
    <n v="32"/>
    <n v="44"/>
    <n v="43"/>
    <n v="889"/>
    <n v="814"/>
    <n v="5.08"/>
    <n v="4"/>
    <n v="3"/>
    <n v="26"/>
    <n v="4329"/>
    <n v="1617"/>
    <n v="221"/>
    <n v="479"/>
    <n v="1191"/>
    <n v="126"/>
    <n v="172"/>
    <n v="0.97899999999999998"/>
    <x v="117"/>
    <s v="Target Field"/>
    <n v="1963912"/>
    <n v="96"/>
    <n v="98"/>
    <s v="MIN"/>
    <s v="MIN"/>
    <s v="MIN"/>
  </r>
  <r>
    <x v="145"/>
    <x v="1"/>
    <x v="1"/>
    <x v="5"/>
    <s v="NYA"/>
    <s v="NYY"/>
    <x v="73"/>
    <s v="E"/>
    <n v="4"/>
    <n v="162"/>
    <n v="81"/>
    <n v="84"/>
    <n v="78"/>
    <s v="N"/>
    <x v="1"/>
    <x v="0"/>
    <x v="0"/>
    <x v="1"/>
    <n v="0"/>
    <n v="680"/>
    <n v="5458"/>
    <n v="1378"/>
    <n v="245"/>
    <n v="20"/>
    <n v="183"/>
    <n v="475"/>
    <n v="1188"/>
    <n v="72"/>
    <n v="22"/>
    <n v="42"/>
    <n v="49"/>
    <n v="702"/>
    <n v="660"/>
    <n v="4.16"/>
    <n v="0"/>
    <n v="10"/>
    <n v="48"/>
    <n v="4285"/>
    <n v="1358"/>
    <n v="214"/>
    <n v="444"/>
    <n v="1393"/>
    <n v="86"/>
    <n v="116"/>
    <n v="0.98499999999999999"/>
    <x v="96"/>
    <s v="Yankee Stadium III"/>
    <n v="3063405"/>
    <n v="105"/>
    <n v="105"/>
    <s v="NYY"/>
    <s v="NYA"/>
    <s v="NYA"/>
  </r>
  <r>
    <x v="145"/>
    <x v="1"/>
    <x v="1"/>
    <x v="1"/>
    <s v="NYN"/>
    <s v="NYM"/>
    <x v="90"/>
    <s v="E"/>
    <n v="2"/>
    <n v="162"/>
    <n v="81"/>
    <n v="87"/>
    <n v="75"/>
    <s v="N"/>
    <x v="2"/>
    <x v="0"/>
    <x v="0"/>
    <x v="1"/>
    <n v="0"/>
    <n v="671"/>
    <n v="5459"/>
    <n v="1342"/>
    <n v="240"/>
    <n v="19"/>
    <n v="218"/>
    <n v="517"/>
    <n v="1302"/>
    <n v="42"/>
    <n v="18"/>
    <n v="62"/>
    <n v="41"/>
    <n v="617"/>
    <n v="574"/>
    <n v="3.57"/>
    <n v="1"/>
    <n v="13"/>
    <n v="55"/>
    <n v="4341"/>
    <n v="1397"/>
    <n v="152"/>
    <n v="439"/>
    <n v="1396"/>
    <n v="90"/>
    <n v="138"/>
    <n v="0.98499999999999999"/>
    <x v="119"/>
    <s v="Citi Field"/>
    <n v="2789602"/>
    <n v="102"/>
    <n v="102"/>
    <s v="NYM"/>
    <s v="NYN"/>
    <s v="NYN"/>
  </r>
  <r>
    <x v="145"/>
    <x v="1"/>
    <x v="1"/>
    <x v="5"/>
    <s v="OAK"/>
    <s v="OAK"/>
    <x v="78"/>
    <s v="W"/>
    <n v="5"/>
    <n v="162"/>
    <n v="81"/>
    <n v="69"/>
    <n v="93"/>
    <s v="N"/>
    <x v="1"/>
    <x v="0"/>
    <x v="0"/>
    <x v="1"/>
    <n v="0"/>
    <n v="653"/>
    <n v="5500"/>
    <n v="1352"/>
    <n v="270"/>
    <n v="21"/>
    <n v="169"/>
    <n v="442"/>
    <n v="1145"/>
    <n v="50"/>
    <n v="23"/>
    <n v="33"/>
    <n v="34"/>
    <n v="761"/>
    <n v="718"/>
    <n v="4.51"/>
    <n v="2"/>
    <n v="7"/>
    <n v="42"/>
    <n v="4300"/>
    <n v="1459"/>
    <n v="185"/>
    <n v="464"/>
    <n v="1188"/>
    <n v="97"/>
    <n v="152"/>
    <n v="0.98399999999999999"/>
    <x v="123"/>
    <s v="O.co Coliseum"/>
    <n v="1521506"/>
    <n v="90"/>
    <n v="91"/>
    <s v="OAK"/>
    <s v="OAK"/>
    <s v="OAK"/>
  </r>
  <r>
    <x v="145"/>
    <x v="1"/>
    <x v="1"/>
    <x v="1"/>
    <s v="PHI"/>
    <s v="PHI"/>
    <x v="44"/>
    <s v="E"/>
    <n v="4"/>
    <n v="162"/>
    <n v="81"/>
    <n v="71"/>
    <n v="91"/>
    <s v="N"/>
    <x v="1"/>
    <x v="0"/>
    <x v="0"/>
    <x v="1"/>
    <n v="0"/>
    <n v="610"/>
    <n v="5434"/>
    <n v="1305"/>
    <n v="231"/>
    <n v="35"/>
    <n v="161"/>
    <n v="424"/>
    <n v="1376"/>
    <n v="96"/>
    <n v="45"/>
    <n v="58"/>
    <n v="30"/>
    <n v="796"/>
    <n v="739"/>
    <n v="4.63"/>
    <n v="4"/>
    <n v="12"/>
    <n v="43"/>
    <n v="4311"/>
    <n v="1468"/>
    <n v="213"/>
    <n v="466"/>
    <n v="1299"/>
    <n v="97"/>
    <n v="142"/>
    <n v="0.98399999999999999"/>
    <x v="71"/>
    <s v="Citizens Bank Park"/>
    <n v="1915144"/>
    <n v="91"/>
    <n v="93"/>
    <s v="PHI"/>
    <s v="PHI"/>
    <s v="PHI"/>
  </r>
  <r>
    <x v="145"/>
    <x v="1"/>
    <x v="1"/>
    <x v="1"/>
    <s v="PIT"/>
    <s v="PIT"/>
    <x v="39"/>
    <s v="C"/>
    <n v="3"/>
    <n v="162"/>
    <n v="81"/>
    <n v="78"/>
    <n v="83"/>
    <s v="N"/>
    <x v="1"/>
    <x v="0"/>
    <x v="0"/>
    <x v="1"/>
    <n v="0"/>
    <n v="729"/>
    <n v="5542"/>
    <n v="1426"/>
    <n v="277"/>
    <n v="32"/>
    <n v="153"/>
    <n v="561"/>
    <n v="1334"/>
    <n v="110"/>
    <n v="45"/>
    <n v="81"/>
    <n v="36"/>
    <n v="758"/>
    <n v="679"/>
    <n v="4.21"/>
    <n v="5"/>
    <n v="5"/>
    <n v="51"/>
    <n v="4352"/>
    <n v="1490"/>
    <n v="180"/>
    <n v="533"/>
    <n v="1232"/>
    <n v="111"/>
    <n v="172"/>
    <n v="0.98199999999999998"/>
    <x v="77"/>
    <s v="PNC Park"/>
    <n v="2249201"/>
    <n v="100"/>
    <n v="101"/>
    <s v="PIT"/>
    <s v="PIT"/>
    <s v="PIT"/>
  </r>
  <r>
    <x v="145"/>
    <x v="1"/>
    <x v="1"/>
    <x v="1"/>
    <s v="SDN"/>
    <s v="SDP"/>
    <x v="92"/>
    <s v="W"/>
    <n v="5"/>
    <n v="162"/>
    <n v="81"/>
    <n v="68"/>
    <n v="94"/>
    <s v="N"/>
    <x v="1"/>
    <x v="0"/>
    <x v="0"/>
    <x v="1"/>
    <n v="0"/>
    <n v="686"/>
    <n v="5419"/>
    <n v="1275"/>
    <n v="257"/>
    <n v="26"/>
    <n v="177"/>
    <n v="449"/>
    <n v="1500"/>
    <n v="125"/>
    <n v="45"/>
    <n v="58"/>
    <n v="36"/>
    <n v="770"/>
    <n v="708"/>
    <n v="4.43"/>
    <n v="1"/>
    <n v="9"/>
    <n v="35"/>
    <n v="4320"/>
    <n v="1425"/>
    <n v="183"/>
    <n v="569"/>
    <n v="1222"/>
    <n v="109"/>
    <n v="165"/>
    <n v="0.98199999999999998"/>
    <x v="126"/>
    <s v="Petco Park"/>
    <n v="2351422"/>
    <n v="99"/>
    <n v="99"/>
    <s v="SDP"/>
    <s v="SDN"/>
    <s v="SDN"/>
  </r>
  <r>
    <x v="145"/>
    <x v="1"/>
    <x v="1"/>
    <x v="5"/>
    <s v="SEA"/>
    <s v="SEA"/>
    <x v="93"/>
    <s v="W"/>
    <n v="2"/>
    <n v="162"/>
    <n v="81"/>
    <n v="86"/>
    <n v="76"/>
    <s v="N"/>
    <x v="1"/>
    <x v="0"/>
    <x v="0"/>
    <x v="1"/>
    <n v="0"/>
    <n v="768"/>
    <n v="5583"/>
    <n v="1446"/>
    <n v="251"/>
    <n v="17"/>
    <n v="223"/>
    <n v="506"/>
    <n v="1288"/>
    <n v="56"/>
    <n v="28"/>
    <n v="72"/>
    <n v="41"/>
    <n v="707"/>
    <n v="647"/>
    <n v="4"/>
    <n v="2"/>
    <n v="8"/>
    <n v="49"/>
    <n v="4371"/>
    <n v="1410"/>
    <n v="213"/>
    <n v="460"/>
    <n v="1318"/>
    <n v="89"/>
    <n v="158"/>
    <n v="0.98499999999999999"/>
    <x v="129"/>
    <s v="Safeco Field"/>
    <n v="2267928"/>
    <n v="98"/>
    <n v="97"/>
    <s v="SEA"/>
    <s v="SEA"/>
    <s v="SEA"/>
  </r>
  <r>
    <x v="145"/>
    <x v="1"/>
    <x v="1"/>
    <x v="1"/>
    <s v="SFN"/>
    <s v="SFG"/>
    <x v="42"/>
    <s v="W"/>
    <n v="2"/>
    <n v="162"/>
    <n v="81"/>
    <n v="87"/>
    <n v="75"/>
    <s v="N"/>
    <x v="2"/>
    <x v="0"/>
    <x v="0"/>
    <x v="1"/>
    <n v="0"/>
    <n v="715"/>
    <n v="5565"/>
    <n v="1437"/>
    <n v="280"/>
    <n v="54"/>
    <n v="130"/>
    <n v="572"/>
    <n v="1107"/>
    <n v="79"/>
    <n v="36"/>
    <n v="42"/>
    <n v="46"/>
    <n v="631"/>
    <n v="593"/>
    <n v="3.65"/>
    <n v="10"/>
    <n v="11"/>
    <n v="43"/>
    <n v="4381"/>
    <n v="1334"/>
    <n v="158"/>
    <n v="439"/>
    <n v="1309"/>
    <n v="72"/>
    <n v="136"/>
    <n v="0.98799999999999999"/>
    <x v="115"/>
    <s v="AT&amp;T Park"/>
    <n v="3365256"/>
    <n v="103"/>
    <n v="102"/>
    <s v="SFG"/>
    <s v="SFN"/>
    <s v="SFN"/>
  </r>
  <r>
    <x v="145"/>
    <x v="1"/>
    <x v="1"/>
    <x v="1"/>
    <s v="SLN"/>
    <s v="STL"/>
    <x v="40"/>
    <s v="C"/>
    <n v="2"/>
    <n v="162"/>
    <n v="81"/>
    <n v="86"/>
    <n v="76"/>
    <s v="N"/>
    <x v="1"/>
    <x v="0"/>
    <x v="0"/>
    <x v="1"/>
    <n v="0"/>
    <n v="779"/>
    <n v="5548"/>
    <n v="1415"/>
    <n v="299"/>
    <n v="32"/>
    <n v="225"/>
    <n v="526"/>
    <n v="1318"/>
    <n v="35"/>
    <n v="26"/>
    <n v="70"/>
    <n v="41"/>
    <n v="712"/>
    <n v="656"/>
    <n v="4.08"/>
    <n v="2"/>
    <n v="10"/>
    <n v="38"/>
    <n v="4345"/>
    <n v="1432"/>
    <n v="159"/>
    <n v="475"/>
    <n v="1290"/>
    <n v="107"/>
    <n v="169"/>
    <n v="0.98299999999999998"/>
    <x v="83"/>
    <s v="Busch Stadium III"/>
    <n v="3444490"/>
    <n v="100"/>
    <n v="99"/>
    <s v="STL"/>
    <s v="SLN"/>
    <s v="SLN"/>
  </r>
  <r>
    <x v="145"/>
    <x v="1"/>
    <x v="1"/>
    <x v="5"/>
    <s v="TBA"/>
    <s v="TBD"/>
    <x v="98"/>
    <s v="E"/>
    <n v="5"/>
    <n v="162"/>
    <n v="81"/>
    <n v="68"/>
    <n v="94"/>
    <s v="N"/>
    <x v="1"/>
    <x v="0"/>
    <x v="0"/>
    <x v="1"/>
    <n v="0"/>
    <n v="672"/>
    <n v="5481"/>
    <n v="1333"/>
    <n v="288"/>
    <n v="32"/>
    <n v="216"/>
    <n v="449"/>
    <n v="1482"/>
    <n v="60"/>
    <n v="37"/>
    <n v="69"/>
    <n v="28"/>
    <n v="713"/>
    <n v="665"/>
    <n v="4.2"/>
    <n v="1"/>
    <n v="8"/>
    <n v="42"/>
    <n v="4279"/>
    <n v="1395"/>
    <n v="210"/>
    <n v="491"/>
    <n v="1357"/>
    <n v="94"/>
    <n v="129"/>
    <n v="0.98399999999999999"/>
    <x v="137"/>
    <s v="Tropicana Field"/>
    <n v="1286163"/>
    <n v="93"/>
    <n v="94"/>
    <s v="TBR"/>
    <s v="TBA"/>
    <s v="TBA"/>
  </r>
  <r>
    <x v="145"/>
    <x v="1"/>
    <x v="1"/>
    <x v="5"/>
    <s v="TEX"/>
    <s v="TEX"/>
    <x v="88"/>
    <s v="W"/>
    <n v="1"/>
    <n v="162"/>
    <n v="81"/>
    <n v="95"/>
    <n v="67"/>
    <s v="Y"/>
    <x v="1"/>
    <x v="0"/>
    <x v="0"/>
    <x v="1"/>
    <n v="0"/>
    <n v="765"/>
    <n v="5525"/>
    <n v="1446"/>
    <n v="257"/>
    <n v="23"/>
    <n v="215"/>
    <n v="436"/>
    <n v="1220"/>
    <n v="99"/>
    <n v="36"/>
    <n v="70"/>
    <n v="40"/>
    <n v="757"/>
    <n v="700"/>
    <n v="4.37"/>
    <n v="1"/>
    <n v="6"/>
    <n v="56"/>
    <n v="4329"/>
    <n v="1441"/>
    <n v="201"/>
    <n v="534"/>
    <n v="1154"/>
    <n v="97"/>
    <n v="190"/>
    <n v="0.98399999999999999"/>
    <x v="128"/>
    <s v="Rangers Ballpark in Arlington"/>
    <n v="2710402"/>
    <n v="106"/>
    <n v="105"/>
    <s v="TEX"/>
    <s v="TEX"/>
    <s v="TEX"/>
  </r>
  <r>
    <x v="145"/>
    <x v="1"/>
    <x v="1"/>
    <x v="5"/>
    <s v="TOR"/>
    <s v="TOR"/>
    <x v="94"/>
    <s v="E"/>
    <n v="2"/>
    <n v="162"/>
    <n v="81"/>
    <n v="89"/>
    <n v="73"/>
    <s v="N"/>
    <x v="2"/>
    <x v="0"/>
    <x v="0"/>
    <x v="1"/>
    <n v="0"/>
    <n v="759"/>
    <n v="5479"/>
    <n v="1358"/>
    <n v="276"/>
    <n v="18"/>
    <n v="221"/>
    <n v="632"/>
    <n v="1362"/>
    <n v="54"/>
    <n v="24"/>
    <n v="55"/>
    <n v="40"/>
    <n v="666"/>
    <n v="613"/>
    <n v="3.78"/>
    <n v="0"/>
    <n v="10"/>
    <n v="43"/>
    <n v="4378"/>
    <n v="1340"/>
    <n v="183"/>
    <n v="461"/>
    <n v="1314"/>
    <n v="88"/>
    <n v="144"/>
    <n v="0.98599999999999999"/>
    <x v="130"/>
    <s v="Rogers Centre"/>
    <n v="3392099"/>
    <n v="111"/>
    <n v="110"/>
    <s v="TOR"/>
    <s v="TOR"/>
    <s v="TOR"/>
  </r>
  <r>
    <x v="145"/>
    <x v="1"/>
    <x v="1"/>
    <x v="1"/>
    <s v="WAS"/>
    <s v="WSN"/>
    <x v="13"/>
    <s v="E"/>
    <n v="1"/>
    <n v="162"/>
    <n v="81"/>
    <n v="95"/>
    <n v="67"/>
    <s v="Y"/>
    <x v="1"/>
    <x v="0"/>
    <x v="0"/>
    <x v="1"/>
    <n v="0"/>
    <n v="763"/>
    <n v="5490"/>
    <n v="1403"/>
    <n v="268"/>
    <n v="29"/>
    <n v="203"/>
    <n v="536"/>
    <n v="1252"/>
    <n v="121"/>
    <n v="39"/>
    <n v="64"/>
    <n v="63"/>
    <n v="612"/>
    <n v="570"/>
    <n v="3.51"/>
    <n v="1"/>
    <n v="12"/>
    <n v="46"/>
    <n v="4379"/>
    <n v="1272"/>
    <n v="155"/>
    <n v="468"/>
    <n v="1476"/>
    <n v="73"/>
    <n v="142"/>
    <n v="0.98799999999999999"/>
    <x v="13"/>
    <s v="Nationals Park"/>
    <n v="2481938"/>
    <n v="100"/>
    <n v="98"/>
    <s v="WSN"/>
    <s v="MON"/>
    <s v="WAS"/>
  </r>
  <r>
    <x v="146"/>
    <x v="1"/>
    <x v="1"/>
    <x v="1"/>
    <s v="ARI"/>
    <s v="ARI"/>
    <x v="97"/>
    <s v="W"/>
    <n v="2"/>
    <n v="162"/>
    <n v="81"/>
    <n v="93"/>
    <n v="69"/>
    <s v="N"/>
    <x v="2"/>
    <x v="0"/>
    <x v="0"/>
    <x v="1"/>
    <n v="0"/>
    <n v="812"/>
    <n v="5525"/>
    <n v="1405"/>
    <n v="314"/>
    <n v="39"/>
    <n v="220"/>
    <n v="578"/>
    <n v="1456"/>
    <n v="103"/>
    <n v="30"/>
    <n v="54"/>
    <n v="27"/>
    <n v="659"/>
    <n v="586"/>
    <n v="3.66"/>
    <n v="2"/>
    <n v="11"/>
    <n v="43"/>
    <n v="4323"/>
    <n v="1309"/>
    <n v="171"/>
    <n v="516"/>
    <n v="1482"/>
    <n v="108"/>
    <n v="140"/>
    <n v="0.98199999999999998"/>
    <x v="134"/>
    <s v="Chase Field"/>
    <n v="2134375"/>
    <n v="110"/>
    <n v="110"/>
    <s v="ARI"/>
    <s v="ARI"/>
    <s v="ARI"/>
  </r>
  <r>
    <x v="146"/>
    <x v="1"/>
    <x v="1"/>
    <x v="1"/>
    <s v="ATL"/>
    <s v="ATL"/>
    <x v="24"/>
    <s v="E"/>
    <n v="3"/>
    <n v="162"/>
    <n v="81"/>
    <n v="72"/>
    <n v="90"/>
    <s v="N"/>
    <x v="1"/>
    <x v="0"/>
    <x v="0"/>
    <x v="1"/>
    <n v="0"/>
    <n v="732"/>
    <n v="5584"/>
    <n v="1467"/>
    <n v="289"/>
    <n v="26"/>
    <n v="165"/>
    <n v="474"/>
    <n v="1184"/>
    <n v="77"/>
    <n v="31"/>
    <n v="66"/>
    <n v="32"/>
    <n v="821"/>
    <n v="756"/>
    <n v="4.72"/>
    <n v="0"/>
    <n v="6"/>
    <n v="36"/>
    <n v="4324"/>
    <n v="1463"/>
    <n v="192"/>
    <n v="584"/>
    <n v="1258"/>
    <n v="97"/>
    <n v="137"/>
    <n v="0.98399999999999999"/>
    <x v="122"/>
    <s v="SunTrust Park"/>
    <n v="2505252"/>
    <n v="98"/>
    <n v="98"/>
    <s v="ATL"/>
    <s v="ATL"/>
    <s v="ATL"/>
  </r>
  <r>
    <x v="146"/>
    <x v="1"/>
    <x v="1"/>
    <x v="5"/>
    <s v="BAL"/>
    <s v="BAL"/>
    <x v="37"/>
    <s v="E"/>
    <n v="5"/>
    <n v="162"/>
    <n v="81"/>
    <n v="75"/>
    <n v="87"/>
    <s v="N"/>
    <x v="1"/>
    <x v="0"/>
    <x v="0"/>
    <x v="1"/>
    <n v="0"/>
    <n v="743"/>
    <n v="5650"/>
    <n v="1469"/>
    <n v="269"/>
    <n v="12"/>
    <n v="232"/>
    <n v="392"/>
    <n v="1412"/>
    <n v="32"/>
    <n v="13"/>
    <n v="50"/>
    <n v="37"/>
    <n v="841"/>
    <n v="795"/>
    <n v="4.97"/>
    <n v="1"/>
    <n v="10"/>
    <n v="35"/>
    <n v="4323"/>
    <n v="1505"/>
    <n v="242"/>
    <n v="579"/>
    <n v="1233"/>
    <n v="94"/>
    <n v="175"/>
    <n v="0.98399999999999999"/>
    <x v="36"/>
    <s v="Oriole Park at Camden Yards"/>
    <n v="2028424"/>
    <n v="98"/>
    <n v="99"/>
    <s v="BAL"/>
    <s v="BAL"/>
    <s v="BAL"/>
  </r>
  <r>
    <x v="146"/>
    <x v="1"/>
    <x v="1"/>
    <x v="5"/>
    <s v="BOS"/>
    <s v="BOS"/>
    <x v="74"/>
    <s v="E"/>
    <n v="1"/>
    <n v="162"/>
    <n v="81"/>
    <n v="93"/>
    <n v="69"/>
    <s v="Y"/>
    <x v="1"/>
    <x v="0"/>
    <x v="0"/>
    <x v="1"/>
    <n v="0"/>
    <n v="785"/>
    <n v="5669"/>
    <n v="1461"/>
    <n v="302"/>
    <n v="19"/>
    <n v="168"/>
    <n v="571"/>
    <n v="1224"/>
    <n v="106"/>
    <n v="31"/>
    <n v="53"/>
    <n v="36"/>
    <n v="668"/>
    <n v="610"/>
    <n v="3.7"/>
    <n v="5"/>
    <n v="11"/>
    <n v="39"/>
    <n v="4447"/>
    <n v="1384"/>
    <n v="195"/>
    <n v="465"/>
    <n v="1580"/>
    <n v="107"/>
    <n v="126"/>
    <n v="0.98199999999999998"/>
    <x v="92"/>
    <s v="Fenway Park II"/>
    <n v="2917678"/>
    <n v="105"/>
    <n v="104"/>
    <s v="BOS"/>
    <s v="BOS"/>
    <s v="BOS"/>
  </r>
  <r>
    <x v="146"/>
    <x v="1"/>
    <x v="1"/>
    <x v="5"/>
    <s v="CHA"/>
    <s v="CHW"/>
    <x v="75"/>
    <s v="C"/>
    <n v="4"/>
    <n v="162"/>
    <n v="81"/>
    <n v="67"/>
    <n v="95"/>
    <s v="N"/>
    <x v="1"/>
    <x v="0"/>
    <x v="0"/>
    <x v="1"/>
    <n v="0"/>
    <n v="706"/>
    <n v="5513"/>
    <n v="1412"/>
    <n v="256"/>
    <n v="37"/>
    <n v="186"/>
    <n v="401"/>
    <n v="1397"/>
    <n v="71"/>
    <n v="31"/>
    <n v="76"/>
    <n v="33"/>
    <n v="820"/>
    <n v="755"/>
    <n v="4.78"/>
    <n v="0"/>
    <n v="3"/>
    <n v="25"/>
    <n v="4265"/>
    <n v="1384"/>
    <n v="242"/>
    <n v="632"/>
    <n v="1193"/>
    <n v="114"/>
    <n v="157"/>
    <n v="0.98099999999999998"/>
    <x v="85"/>
    <s v="U.S. Cellular Field"/>
    <n v="1629470"/>
    <n v="98"/>
    <n v="98"/>
    <s v="CHW"/>
    <s v="CHA"/>
    <s v="CHA"/>
  </r>
  <r>
    <x v="146"/>
    <x v="1"/>
    <x v="1"/>
    <x v="1"/>
    <s v="CHN"/>
    <s v="CHC"/>
    <x v="25"/>
    <s v="C"/>
    <n v="1"/>
    <n v="162"/>
    <n v="81"/>
    <n v="92"/>
    <n v="70"/>
    <s v="Y"/>
    <x v="1"/>
    <x v="0"/>
    <x v="0"/>
    <x v="1"/>
    <n v="0"/>
    <n v="822"/>
    <n v="5496"/>
    <n v="1402"/>
    <n v="274"/>
    <n v="29"/>
    <n v="223"/>
    <n v="622"/>
    <n v="1401"/>
    <n v="62"/>
    <n v="31"/>
    <n v="82"/>
    <n v="32"/>
    <n v="695"/>
    <n v="636"/>
    <n v="3.95"/>
    <n v="2"/>
    <n v="8"/>
    <n v="38"/>
    <n v="4342"/>
    <n v="1294"/>
    <n v="194"/>
    <n v="554"/>
    <n v="1439"/>
    <n v="95"/>
    <n v="139"/>
    <n v="0.98399999999999999"/>
    <x v="88"/>
    <s v="Wrigley Field"/>
    <n v="3199562"/>
    <n v="102"/>
    <n v="100"/>
    <s v="CHC"/>
    <s v="CHN"/>
    <s v="CHN"/>
  </r>
  <r>
    <x v="146"/>
    <x v="1"/>
    <x v="1"/>
    <x v="1"/>
    <s v="CIN"/>
    <s v="CIN"/>
    <x v="26"/>
    <s v="C"/>
    <n v="5"/>
    <n v="162"/>
    <n v="81"/>
    <n v="68"/>
    <n v="94"/>
    <s v="N"/>
    <x v="1"/>
    <x v="0"/>
    <x v="0"/>
    <x v="1"/>
    <n v="0"/>
    <n v="753"/>
    <n v="5484"/>
    <n v="1390"/>
    <n v="249"/>
    <n v="38"/>
    <n v="219"/>
    <n v="565"/>
    <n v="1329"/>
    <n v="120"/>
    <n v="39"/>
    <n v="72"/>
    <n v="42"/>
    <n v="869"/>
    <n v="821"/>
    <n v="5.17"/>
    <n v="2"/>
    <n v="8"/>
    <n v="33"/>
    <n v="4290"/>
    <n v="1442"/>
    <n v="248"/>
    <n v="631"/>
    <n v="1300"/>
    <n v="81"/>
    <n v="132"/>
    <n v="0.98599999999999999"/>
    <x v="25"/>
    <s v="Great American Ball Park"/>
    <n v="1836917"/>
    <n v="100"/>
    <n v="101"/>
    <s v="CIN"/>
    <s v="CIN"/>
    <s v="CIN"/>
  </r>
  <r>
    <x v="146"/>
    <x v="1"/>
    <x v="1"/>
    <x v="5"/>
    <s v="CLE"/>
    <s v="CLE"/>
    <x v="76"/>
    <s v="C"/>
    <n v="1"/>
    <n v="162"/>
    <n v="81"/>
    <n v="102"/>
    <n v="60"/>
    <s v="Y"/>
    <x v="1"/>
    <x v="0"/>
    <x v="0"/>
    <x v="1"/>
    <n v="0"/>
    <n v="818"/>
    <n v="5511"/>
    <n v="1449"/>
    <n v="333"/>
    <n v="29"/>
    <n v="212"/>
    <n v="604"/>
    <n v="1153"/>
    <n v="88"/>
    <n v="23"/>
    <n v="50"/>
    <n v="45"/>
    <n v="564"/>
    <n v="529"/>
    <n v="3.3"/>
    <n v="7"/>
    <n v="19"/>
    <n v="37"/>
    <n v="4322"/>
    <n v="1267"/>
    <n v="163"/>
    <n v="406"/>
    <n v="1614"/>
    <n v="76"/>
    <n v="167"/>
    <n v="0.98699999999999999"/>
    <x v="107"/>
    <s v="Progressive Field"/>
    <n v="2048138"/>
    <n v="106"/>
    <n v="104"/>
    <s v="CLE"/>
    <s v="CLE"/>
    <s v="CLE"/>
  </r>
  <r>
    <x v="146"/>
    <x v="1"/>
    <x v="1"/>
    <x v="1"/>
    <s v="COL"/>
    <s v="COL"/>
    <x v="95"/>
    <s v="W"/>
    <n v="3"/>
    <n v="162"/>
    <n v="81"/>
    <n v="87"/>
    <n v="75"/>
    <s v="N"/>
    <x v="2"/>
    <x v="0"/>
    <x v="0"/>
    <x v="1"/>
    <n v="0"/>
    <n v="824"/>
    <n v="5534"/>
    <n v="1510"/>
    <n v="293"/>
    <n v="38"/>
    <n v="192"/>
    <n v="519"/>
    <n v="1408"/>
    <n v="59"/>
    <n v="34"/>
    <n v="44"/>
    <n v="41"/>
    <n v="757"/>
    <n v="721"/>
    <n v="4.51"/>
    <n v="1"/>
    <n v="9"/>
    <n v="47"/>
    <n v="4313"/>
    <n v="1453"/>
    <n v="190"/>
    <n v="532"/>
    <n v="1270"/>
    <n v="77"/>
    <n v="168"/>
    <n v="0.98699999999999999"/>
    <x v="131"/>
    <s v="Coors Field"/>
    <n v="2953650"/>
    <n v="115"/>
    <n v="115"/>
    <s v="COL"/>
    <s v="COL"/>
    <s v="COL"/>
  </r>
  <r>
    <x v="146"/>
    <x v="1"/>
    <x v="1"/>
    <x v="5"/>
    <s v="DET"/>
    <s v="DET"/>
    <x v="77"/>
    <s v="C"/>
    <n v="5"/>
    <n v="162"/>
    <n v="81"/>
    <n v="64"/>
    <n v="98"/>
    <s v="N"/>
    <x v="1"/>
    <x v="0"/>
    <x v="0"/>
    <x v="1"/>
    <n v="0"/>
    <n v="735"/>
    <n v="5556"/>
    <n v="1435"/>
    <n v="289"/>
    <n v="35"/>
    <n v="187"/>
    <n v="503"/>
    <n v="1313"/>
    <n v="65"/>
    <n v="34"/>
    <n v="52"/>
    <n v="27"/>
    <n v="894"/>
    <n v="846"/>
    <n v="5.36"/>
    <n v="2"/>
    <n v="4"/>
    <n v="32"/>
    <n v="4261"/>
    <n v="1587"/>
    <n v="218"/>
    <n v="538"/>
    <n v="1202"/>
    <n v="84"/>
    <n v="146"/>
    <n v="0.98499999999999999"/>
    <x v="86"/>
    <s v="Comerica Park"/>
    <n v="2321599"/>
    <n v="103"/>
    <n v="104"/>
    <s v="DET"/>
    <s v="DET"/>
    <s v="DET"/>
  </r>
  <r>
    <x v="146"/>
    <x v="1"/>
    <x v="1"/>
    <x v="5"/>
    <s v="HOU"/>
    <s v="HOU"/>
    <x v="89"/>
    <s v="W"/>
    <n v="1"/>
    <n v="162"/>
    <n v="81"/>
    <n v="101"/>
    <n v="61"/>
    <s v="Y"/>
    <x v="1"/>
    <x v="1"/>
    <x v="1"/>
    <x v="2"/>
    <n v="1"/>
    <n v="896"/>
    <n v="5611"/>
    <n v="1581"/>
    <n v="346"/>
    <n v="20"/>
    <n v="238"/>
    <n v="509"/>
    <n v="1087"/>
    <n v="98"/>
    <n v="42"/>
    <n v="70"/>
    <n v="61"/>
    <n v="700"/>
    <n v="662"/>
    <n v="4.12"/>
    <n v="1"/>
    <n v="9"/>
    <n v="45"/>
    <n v="4338"/>
    <n v="1314"/>
    <n v="192"/>
    <n v="522"/>
    <n v="1593"/>
    <n v="99"/>
    <n v="153"/>
    <n v="0.98299999999999998"/>
    <x v="121"/>
    <s v="Minute Maid Park"/>
    <n v="2403671"/>
    <n v="91"/>
    <n v="90"/>
    <s v="HOU"/>
    <s v="HOU"/>
    <s v="HOU"/>
  </r>
  <r>
    <x v="146"/>
    <x v="1"/>
    <x v="1"/>
    <x v="5"/>
    <s v="KCA"/>
    <s v="KCR"/>
    <x v="91"/>
    <s v="C"/>
    <n v="3"/>
    <n v="162"/>
    <n v="81"/>
    <n v="80"/>
    <n v="82"/>
    <s v="N"/>
    <x v="1"/>
    <x v="0"/>
    <x v="0"/>
    <x v="1"/>
    <n v="0"/>
    <n v="702"/>
    <n v="5536"/>
    <n v="1436"/>
    <n v="260"/>
    <n v="24"/>
    <n v="193"/>
    <n v="390"/>
    <n v="1166"/>
    <n v="91"/>
    <n v="31"/>
    <n v="45"/>
    <n v="37"/>
    <n v="791"/>
    <n v="737"/>
    <n v="4.6100000000000003"/>
    <n v="1"/>
    <n v="6"/>
    <n v="39"/>
    <n v="4313"/>
    <n v="1480"/>
    <n v="196"/>
    <n v="519"/>
    <n v="1216"/>
    <n v="79"/>
    <n v="145"/>
    <n v="0.98699999999999999"/>
    <x v="124"/>
    <s v="Kauffman Stadium"/>
    <n v="2220370"/>
    <n v="102"/>
    <n v="102"/>
    <s v="KCR"/>
    <s v="KCA"/>
    <s v="KCA"/>
  </r>
  <r>
    <x v="146"/>
    <x v="1"/>
    <x v="1"/>
    <x v="5"/>
    <s v="LAA"/>
    <s v="ANA"/>
    <x v="87"/>
    <s v="W"/>
    <n v="2"/>
    <n v="162"/>
    <n v="81"/>
    <n v="80"/>
    <n v="82"/>
    <s v="N"/>
    <x v="1"/>
    <x v="0"/>
    <x v="0"/>
    <x v="1"/>
    <n v="0"/>
    <n v="710"/>
    <n v="5415"/>
    <n v="1314"/>
    <n v="251"/>
    <n v="14"/>
    <n v="186"/>
    <n v="523"/>
    <n v="1198"/>
    <n v="136"/>
    <n v="44"/>
    <n v="70"/>
    <n v="46"/>
    <n v="709"/>
    <n v="672"/>
    <n v="4.2"/>
    <n v="1"/>
    <n v="10"/>
    <n v="43"/>
    <n v="4322"/>
    <n v="1373"/>
    <n v="224"/>
    <n v="470"/>
    <n v="1312"/>
    <n v="80"/>
    <n v="135"/>
    <n v="0.98599999999999999"/>
    <x v="136"/>
    <s v="Angel Stadium of Anaheim"/>
    <n v="3019585"/>
    <n v="96"/>
    <n v="96"/>
    <s v="LAA"/>
    <s v="ANA"/>
    <s v="ANA"/>
  </r>
  <r>
    <x v="146"/>
    <x v="1"/>
    <x v="1"/>
    <x v="1"/>
    <s v="LAN"/>
    <s v="LAD"/>
    <x v="47"/>
    <s v="W"/>
    <n v="1"/>
    <n v="162"/>
    <n v="81"/>
    <n v="104"/>
    <n v="58"/>
    <s v="Y"/>
    <x v="1"/>
    <x v="1"/>
    <x v="1"/>
    <x v="1"/>
    <n v="0"/>
    <n v="770"/>
    <n v="5408"/>
    <n v="1347"/>
    <n v="312"/>
    <n v="20"/>
    <n v="221"/>
    <n v="649"/>
    <n v="1380"/>
    <n v="77"/>
    <n v="28"/>
    <n v="64"/>
    <n v="38"/>
    <n v="580"/>
    <n v="543"/>
    <n v="3.38"/>
    <n v="2"/>
    <n v="16"/>
    <n v="51"/>
    <n v="4334"/>
    <n v="1226"/>
    <n v="184"/>
    <n v="442"/>
    <n v="1549"/>
    <n v="88"/>
    <n v="131"/>
    <n v="0.98499999999999999"/>
    <x v="114"/>
    <s v="Dodger Stadium"/>
    <n v="3765856"/>
    <n v="97"/>
    <n v="96"/>
    <s v="LAD"/>
    <s v="LAN"/>
    <s v="LAN"/>
  </r>
  <r>
    <x v="146"/>
    <x v="1"/>
    <x v="1"/>
    <x v="1"/>
    <s v="MIA"/>
    <s v="FLA"/>
    <x v="96"/>
    <s v="E"/>
    <n v="2"/>
    <n v="162"/>
    <n v="78"/>
    <n v="77"/>
    <n v="85"/>
    <s v="N"/>
    <x v="1"/>
    <x v="0"/>
    <x v="0"/>
    <x v="1"/>
    <n v="0"/>
    <n v="778"/>
    <n v="5602"/>
    <n v="1497"/>
    <n v="271"/>
    <n v="31"/>
    <n v="194"/>
    <n v="486"/>
    <n v="1282"/>
    <n v="91"/>
    <n v="30"/>
    <n v="67"/>
    <n v="41"/>
    <n v="822"/>
    <n v="772"/>
    <n v="4.82"/>
    <n v="1"/>
    <n v="7"/>
    <n v="34"/>
    <n v="4328"/>
    <n v="1450"/>
    <n v="193"/>
    <n v="627"/>
    <n v="1202"/>
    <n v="73"/>
    <n v="156"/>
    <n v="0.98799999999999999"/>
    <x v="138"/>
    <s v="Marlins Park"/>
    <n v="1583014"/>
    <n v="93"/>
    <n v="93"/>
    <s v="MIA"/>
    <s v="FLO"/>
    <s v="MIA"/>
  </r>
  <r>
    <x v="146"/>
    <x v="1"/>
    <x v="1"/>
    <x v="1"/>
    <s v="MIL"/>
    <s v="MIL"/>
    <x v="53"/>
    <s v="C"/>
    <n v="2"/>
    <n v="162"/>
    <n v="84"/>
    <n v="86"/>
    <n v="76"/>
    <s v="N"/>
    <x v="1"/>
    <x v="0"/>
    <x v="0"/>
    <x v="1"/>
    <n v="0"/>
    <n v="732"/>
    <n v="5467"/>
    <n v="1363"/>
    <n v="267"/>
    <n v="22"/>
    <n v="224"/>
    <n v="547"/>
    <n v="1571"/>
    <n v="128"/>
    <n v="41"/>
    <n v="53"/>
    <n v="26"/>
    <n v="697"/>
    <n v="642"/>
    <n v="4"/>
    <n v="1"/>
    <n v="12"/>
    <n v="54"/>
    <n v="4337"/>
    <n v="1381"/>
    <n v="185"/>
    <n v="553"/>
    <n v="1346"/>
    <n v="115"/>
    <n v="164"/>
    <n v="0.98099999999999998"/>
    <x v="53"/>
    <s v="Miller Park"/>
    <n v="2627705"/>
    <n v="101"/>
    <n v="101"/>
    <s v="MIL"/>
    <s v="ML4"/>
    <s v="MIL"/>
  </r>
  <r>
    <x v="146"/>
    <x v="1"/>
    <x v="1"/>
    <x v="5"/>
    <s v="MIN"/>
    <s v="MIN"/>
    <x v="79"/>
    <s v="C"/>
    <n v="2"/>
    <n v="162"/>
    <n v="81"/>
    <n v="85"/>
    <n v="77"/>
    <s v="N"/>
    <x v="2"/>
    <x v="0"/>
    <x v="0"/>
    <x v="1"/>
    <n v="0"/>
    <n v="815"/>
    <n v="5557"/>
    <n v="1444"/>
    <n v="286"/>
    <n v="31"/>
    <n v="206"/>
    <n v="593"/>
    <n v="1342"/>
    <n v="95"/>
    <n v="28"/>
    <n v="46"/>
    <n v="39"/>
    <n v="788"/>
    <n v="732"/>
    <n v="4.59"/>
    <n v="6"/>
    <n v="11"/>
    <n v="42"/>
    <n v="4308"/>
    <n v="1487"/>
    <n v="224"/>
    <n v="483"/>
    <n v="1166"/>
    <n v="78"/>
    <n v="143"/>
    <n v="0.98699999999999999"/>
    <x v="117"/>
    <s v="Target Field"/>
    <n v="2051279"/>
    <n v="99"/>
    <n v="100"/>
    <s v="MIN"/>
    <s v="MIN"/>
    <s v="MIN"/>
  </r>
  <r>
    <x v="146"/>
    <x v="1"/>
    <x v="1"/>
    <x v="5"/>
    <s v="NYA"/>
    <s v="NYY"/>
    <x v="73"/>
    <s v="E"/>
    <n v="2"/>
    <n v="162"/>
    <n v="81"/>
    <n v="91"/>
    <n v="71"/>
    <s v="N"/>
    <x v="2"/>
    <x v="0"/>
    <x v="0"/>
    <x v="1"/>
    <n v="0"/>
    <n v="858"/>
    <n v="5594"/>
    <n v="1463"/>
    <n v="266"/>
    <n v="23"/>
    <n v="241"/>
    <n v="616"/>
    <n v="1386"/>
    <n v="90"/>
    <n v="22"/>
    <n v="64"/>
    <n v="56"/>
    <n v="660"/>
    <n v="599"/>
    <n v="3.72"/>
    <n v="2"/>
    <n v="7"/>
    <n v="36"/>
    <n v="4346"/>
    <n v="1248"/>
    <n v="192"/>
    <n v="504"/>
    <n v="1560"/>
    <n v="95"/>
    <n v="102"/>
    <n v="0.98399999999999999"/>
    <x v="96"/>
    <s v="Yankee Stadium III"/>
    <n v="3146966"/>
    <n v="104"/>
    <n v="103"/>
    <s v="NYY"/>
    <s v="NYA"/>
    <s v="NYA"/>
  </r>
  <r>
    <x v="146"/>
    <x v="1"/>
    <x v="1"/>
    <x v="1"/>
    <s v="NYN"/>
    <s v="NYM"/>
    <x v="90"/>
    <s v="E"/>
    <n v="4"/>
    <n v="162"/>
    <n v="81"/>
    <n v="70"/>
    <n v="92"/>
    <s v="N"/>
    <x v="1"/>
    <x v="0"/>
    <x v="0"/>
    <x v="1"/>
    <n v="0"/>
    <n v="735"/>
    <n v="5510"/>
    <n v="1379"/>
    <n v="286"/>
    <n v="28"/>
    <n v="224"/>
    <n v="529"/>
    <n v="1291"/>
    <n v="58"/>
    <n v="23"/>
    <n v="57"/>
    <n v="37"/>
    <n v="863"/>
    <n v="799"/>
    <n v="5.01"/>
    <n v="2"/>
    <n v="5"/>
    <n v="34"/>
    <n v="4304"/>
    <n v="1538"/>
    <n v="220"/>
    <n v="593"/>
    <n v="1374"/>
    <n v="92"/>
    <n v="125"/>
    <n v="0.98399999999999999"/>
    <x v="119"/>
    <s v="Citi Field"/>
    <n v="2460622"/>
    <n v="97"/>
    <n v="97"/>
    <s v="NYM"/>
    <s v="NYN"/>
    <s v="NYN"/>
  </r>
  <r>
    <x v="146"/>
    <x v="1"/>
    <x v="1"/>
    <x v="5"/>
    <s v="OAK"/>
    <s v="OAK"/>
    <x v="78"/>
    <s v="W"/>
    <n v="5"/>
    <n v="162"/>
    <n v="81"/>
    <n v="75"/>
    <n v="87"/>
    <s v="N"/>
    <x v="1"/>
    <x v="0"/>
    <x v="0"/>
    <x v="1"/>
    <n v="0"/>
    <n v="739"/>
    <n v="5464"/>
    <n v="1344"/>
    <n v="305"/>
    <n v="15"/>
    <n v="234"/>
    <n v="565"/>
    <n v="1491"/>
    <n v="57"/>
    <n v="22"/>
    <n v="43"/>
    <n v="40"/>
    <n v="826"/>
    <n v="743"/>
    <n v="4.67"/>
    <n v="1"/>
    <n v="6"/>
    <n v="35"/>
    <n v="4293"/>
    <n v="1444"/>
    <n v="210"/>
    <n v="502"/>
    <n v="1202"/>
    <n v="121"/>
    <n v="162"/>
    <n v="0.98"/>
    <x v="123"/>
    <s v="O.co Coliseum"/>
    <n v="1475721"/>
    <n v="96"/>
    <n v="97"/>
    <s v="OAK"/>
    <s v="OAK"/>
    <s v="OAK"/>
  </r>
  <r>
    <x v="146"/>
    <x v="1"/>
    <x v="1"/>
    <x v="1"/>
    <s v="PHI"/>
    <s v="PHI"/>
    <x v="44"/>
    <s v="E"/>
    <n v="5"/>
    <n v="162"/>
    <n v="81"/>
    <n v="66"/>
    <n v="96"/>
    <s v="N"/>
    <x v="1"/>
    <x v="0"/>
    <x v="0"/>
    <x v="1"/>
    <n v="0"/>
    <n v="690"/>
    <n v="5535"/>
    <n v="1382"/>
    <n v="287"/>
    <n v="36"/>
    <n v="174"/>
    <n v="494"/>
    <n v="1417"/>
    <n v="59"/>
    <n v="25"/>
    <n v="47"/>
    <n v="36"/>
    <n v="782"/>
    <n v="729"/>
    <n v="4.55"/>
    <n v="1"/>
    <n v="7"/>
    <n v="33"/>
    <n v="4323"/>
    <n v="1471"/>
    <n v="221"/>
    <n v="527"/>
    <n v="1309"/>
    <n v="82"/>
    <n v="145"/>
    <n v="0.98599999999999999"/>
    <x v="71"/>
    <s v="Citizens Bank Park"/>
    <n v="1905354"/>
    <n v="96"/>
    <n v="97"/>
    <s v="PHI"/>
    <s v="PHI"/>
    <s v="PHI"/>
  </r>
  <r>
    <x v="146"/>
    <x v="1"/>
    <x v="1"/>
    <x v="1"/>
    <s v="PIT"/>
    <s v="PIT"/>
    <x v="39"/>
    <s v="C"/>
    <n v="4"/>
    <n v="162"/>
    <n v="81"/>
    <n v="75"/>
    <n v="87"/>
    <s v="N"/>
    <x v="1"/>
    <x v="0"/>
    <x v="0"/>
    <x v="1"/>
    <n v="0"/>
    <n v="668"/>
    <n v="5458"/>
    <n v="1331"/>
    <n v="249"/>
    <n v="36"/>
    <n v="151"/>
    <n v="519"/>
    <n v="1213"/>
    <n v="67"/>
    <n v="36"/>
    <n v="88"/>
    <n v="28"/>
    <n v="731"/>
    <n v="676"/>
    <n v="4.22"/>
    <n v="2"/>
    <n v="12"/>
    <n v="36"/>
    <n v="4322"/>
    <n v="1464"/>
    <n v="182"/>
    <n v="511"/>
    <n v="1262"/>
    <n v="99"/>
    <n v="156"/>
    <n v="0.98399999999999999"/>
    <x v="77"/>
    <s v="PNC Park"/>
    <n v="1919447"/>
    <n v="99"/>
    <n v="99"/>
    <s v="PIT"/>
    <s v="PIT"/>
    <s v="PIT"/>
  </r>
  <r>
    <x v="146"/>
    <x v="1"/>
    <x v="1"/>
    <x v="1"/>
    <s v="SDN"/>
    <s v="SDP"/>
    <x v="92"/>
    <s v="W"/>
    <n v="4"/>
    <n v="162"/>
    <n v="81"/>
    <n v="71"/>
    <n v="91"/>
    <s v="N"/>
    <x v="1"/>
    <x v="0"/>
    <x v="0"/>
    <x v="1"/>
    <n v="0"/>
    <n v="604"/>
    <n v="5356"/>
    <n v="1251"/>
    <n v="227"/>
    <n v="31"/>
    <n v="189"/>
    <n v="460"/>
    <n v="1499"/>
    <n v="89"/>
    <n v="33"/>
    <n v="53"/>
    <n v="33"/>
    <n v="816"/>
    <n v="742"/>
    <n v="4.67"/>
    <n v="2"/>
    <n v="12"/>
    <n v="45"/>
    <n v="4292"/>
    <n v="1417"/>
    <n v="226"/>
    <n v="554"/>
    <n v="1325"/>
    <n v="113"/>
    <n v="177"/>
    <n v="0.98099999999999998"/>
    <x v="126"/>
    <s v="Petco Park"/>
    <n v="2138491"/>
    <n v="94"/>
    <n v="95"/>
    <s v="SDP"/>
    <s v="SDN"/>
    <s v="SDN"/>
  </r>
  <r>
    <x v="146"/>
    <x v="1"/>
    <x v="1"/>
    <x v="5"/>
    <s v="SEA"/>
    <s v="SEA"/>
    <x v="93"/>
    <s v="W"/>
    <n v="3"/>
    <n v="162"/>
    <n v="81"/>
    <n v="78"/>
    <n v="84"/>
    <s v="N"/>
    <x v="1"/>
    <x v="0"/>
    <x v="0"/>
    <x v="1"/>
    <n v="0"/>
    <n v="750"/>
    <n v="5551"/>
    <n v="1436"/>
    <n v="281"/>
    <n v="17"/>
    <n v="200"/>
    <n v="487"/>
    <n v="1267"/>
    <n v="89"/>
    <n v="35"/>
    <n v="78"/>
    <n v="35"/>
    <n v="772"/>
    <n v="713"/>
    <n v="4.46"/>
    <n v="1"/>
    <n v="9"/>
    <n v="39"/>
    <n v="4321"/>
    <n v="1399"/>
    <n v="237"/>
    <n v="490"/>
    <n v="1244"/>
    <n v="103"/>
    <n v="147"/>
    <n v="0.98199999999999998"/>
    <x v="129"/>
    <s v="Safeco Field"/>
    <n v="2135445"/>
    <n v="97"/>
    <n v="97"/>
    <s v="SEA"/>
    <s v="SEA"/>
    <s v="SEA"/>
  </r>
  <r>
    <x v="146"/>
    <x v="1"/>
    <x v="1"/>
    <x v="1"/>
    <s v="SFN"/>
    <s v="SFG"/>
    <x v="42"/>
    <s v="W"/>
    <n v="5"/>
    <n v="162"/>
    <n v="81"/>
    <n v="64"/>
    <n v="98"/>
    <s v="N"/>
    <x v="1"/>
    <x v="0"/>
    <x v="0"/>
    <x v="1"/>
    <n v="0"/>
    <n v="639"/>
    <n v="5551"/>
    <n v="1382"/>
    <n v="290"/>
    <n v="28"/>
    <n v="128"/>
    <n v="467"/>
    <n v="1204"/>
    <n v="76"/>
    <n v="34"/>
    <n v="36"/>
    <n v="52"/>
    <n v="776"/>
    <n v="726"/>
    <n v="4.5"/>
    <n v="3"/>
    <n v="5"/>
    <n v="32"/>
    <n v="4356"/>
    <n v="1515"/>
    <n v="182"/>
    <n v="496"/>
    <n v="1234"/>
    <n v="87"/>
    <n v="127"/>
    <n v="0.98499999999999999"/>
    <x v="115"/>
    <s v="AT&amp;T Park"/>
    <n v="3303652"/>
    <n v="96"/>
    <n v="96"/>
    <s v="SFG"/>
    <s v="SFN"/>
    <s v="SFN"/>
  </r>
  <r>
    <x v="146"/>
    <x v="1"/>
    <x v="1"/>
    <x v="1"/>
    <s v="SLN"/>
    <s v="STL"/>
    <x v="40"/>
    <s v="C"/>
    <n v="3"/>
    <n v="162"/>
    <n v="81"/>
    <n v="83"/>
    <n v="79"/>
    <s v="N"/>
    <x v="1"/>
    <x v="0"/>
    <x v="0"/>
    <x v="1"/>
    <n v="0"/>
    <n v="761"/>
    <n v="5470"/>
    <n v="1402"/>
    <n v="284"/>
    <n v="28"/>
    <n v="196"/>
    <n v="593"/>
    <n v="1348"/>
    <n v="81"/>
    <n v="31"/>
    <n v="65"/>
    <n v="44"/>
    <n v="705"/>
    <n v="646"/>
    <n v="4.01"/>
    <n v="3"/>
    <n v="12"/>
    <n v="43"/>
    <n v="4351"/>
    <n v="1393"/>
    <n v="183"/>
    <n v="493"/>
    <n v="1351"/>
    <n v="94"/>
    <n v="164"/>
    <n v="0.98399999999999999"/>
    <x v="83"/>
    <s v="Busch Stadium III"/>
    <n v="3447937"/>
    <n v="98"/>
    <n v="98"/>
    <s v="STL"/>
    <s v="SLN"/>
    <s v="SLN"/>
  </r>
  <r>
    <x v="146"/>
    <x v="1"/>
    <x v="1"/>
    <x v="5"/>
    <s v="TBA"/>
    <s v="TBD"/>
    <x v="98"/>
    <s v="E"/>
    <n v="3"/>
    <n v="162"/>
    <n v="81"/>
    <n v="80"/>
    <n v="82"/>
    <s v="N"/>
    <x v="1"/>
    <x v="0"/>
    <x v="0"/>
    <x v="1"/>
    <n v="0"/>
    <n v="694"/>
    <n v="5478"/>
    <n v="1340"/>
    <n v="226"/>
    <n v="32"/>
    <n v="228"/>
    <n v="545"/>
    <n v="1538"/>
    <n v="88"/>
    <n v="34"/>
    <n v="55"/>
    <n v="48"/>
    <n v="704"/>
    <n v="638"/>
    <n v="3.97"/>
    <n v="0"/>
    <n v="9"/>
    <n v="53"/>
    <n v="4335"/>
    <n v="1324"/>
    <n v="193"/>
    <n v="503"/>
    <n v="1352"/>
    <n v="100"/>
    <n v="129"/>
    <n v="0.98299999999999998"/>
    <x v="137"/>
    <s v="Tropicana Field"/>
    <n v="1253619"/>
    <n v="94"/>
    <n v="94"/>
    <s v="TBR"/>
    <s v="TBA"/>
    <s v="TBA"/>
  </r>
  <r>
    <x v="146"/>
    <x v="1"/>
    <x v="1"/>
    <x v="5"/>
    <s v="TEX"/>
    <s v="TEX"/>
    <x v="88"/>
    <s v="W"/>
    <n v="4"/>
    <n v="162"/>
    <n v="81"/>
    <n v="78"/>
    <n v="84"/>
    <s v="N"/>
    <x v="1"/>
    <x v="0"/>
    <x v="0"/>
    <x v="1"/>
    <n v="0"/>
    <n v="799"/>
    <n v="5430"/>
    <n v="1326"/>
    <n v="255"/>
    <n v="21"/>
    <n v="237"/>
    <n v="544"/>
    <n v="1493"/>
    <n v="113"/>
    <n v="44"/>
    <n v="81"/>
    <n v="39"/>
    <n v="816"/>
    <n v="742"/>
    <n v="4.66"/>
    <n v="2"/>
    <n v="6"/>
    <n v="29"/>
    <n v="4303"/>
    <n v="1443"/>
    <n v="214"/>
    <n v="559"/>
    <n v="1107"/>
    <n v="108"/>
    <n v="173"/>
    <n v="0.98199999999999998"/>
    <x v="128"/>
    <s v="Rangers Ballpark in Arlington"/>
    <n v="2507760"/>
    <n v="107"/>
    <n v="107"/>
    <s v="TEX"/>
    <s v="TEX"/>
    <s v="TEX"/>
  </r>
  <r>
    <x v="146"/>
    <x v="1"/>
    <x v="1"/>
    <x v="5"/>
    <s v="TOR"/>
    <s v="TOR"/>
    <x v="94"/>
    <s v="E"/>
    <n v="4"/>
    <n v="162"/>
    <n v="81"/>
    <n v="76"/>
    <n v="86"/>
    <s v="N"/>
    <x v="1"/>
    <x v="0"/>
    <x v="0"/>
    <x v="1"/>
    <n v="0"/>
    <n v="693"/>
    <n v="5499"/>
    <n v="1320"/>
    <n v="269"/>
    <n v="5"/>
    <n v="222"/>
    <n v="542"/>
    <n v="1327"/>
    <n v="53"/>
    <n v="24"/>
    <n v="51"/>
    <n v="35"/>
    <n v="784"/>
    <n v="720"/>
    <n v="4.42"/>
    <n v="2"/>
    <n v="6"/>
    <n v="45"/>
    <n v="4395"/>
    <n v="1460"/>
    <n v="203"/>
    <n v="549"/>
    <n v="1372"/>
    <n v="92"/>
    <n v="145"/>
    <n v="0.98499999999999999"/>
    <x v="130"/>
    <s v="Rogers Centre"/>
    <n v="3203886"/>
    <n v="105"/>
    <n v="105"/>
    <s v="TOR"/>
    <s v="TOR"/>
    <s v="TOR"/>
  </r>
  <r>
    <x v="146"/>
    <x v="1"/>
    <x v="1"/>
    <x v="1"/>
    <s v="WAS"/>
    <s v="WSN"/>
    <x v="13"/>
    <s v="E"/>
    <n v="1"/>
    <n v="162"/>
    <n v="81"/>
    <n v="97"/>
    <n v="65"/>
    <s v="Y"/>
    <x v="1"/>
    <x v="0"/>
    <x v="0"/>
    <x v="1"/>
    <n v="0"/>
    <n v="819"/>
    <n v="5553"/>
    <n v="1477"/>
    <n v="311"/>
    <n v="31"/>
    <n v="215"/>
    <n v="542"/>
    <n v="1327"/>
    <n v="108"/>
    <n v="30"/>
    <n v="31"/>
    <n v="45"/>
    <n v="672"/>
    <n v="623"/>
    <n v="3.88"/>
    <n v="3"/>
    <n v="5"/>
    <n v="46"/>
    <n v="4340"/>
    <n v="1300"/>
    <n v="189"/>
    <n v="495"/>
    <n v="1457"/>
    <n v="86"/>
    <n v="139"/>
    <n v="0.98499999999999999"/>
    <x v="13"/>
    <s v="Nationals Park"/>
    <n v="2524980"/>
    <n v="103"/>
    <n v="102"/>
    <s v="WSN"/>
    <s v="MON"/>
    <s v="W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30047-EBF1-41E3-828C-9566BCDA26BF}" name="PivotTable1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9" firstHeaderRow="1" firstDataRow="1" firstDataCol="1" rowPageCount="2" colPageCount="1"/>
  <pivotFields count="54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 measureFilter="1" sortType="ascending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6"/>
  </rowFields>
  <rowItems count="15">
    <i>
      <x v="17"/>
    </i>
    <i>
      <x v="54"/>
    </i>
    <i>
      <x v="20"/>
    </i>
    <i>
      <x v="6"/>
    </i>
    <i>
      <x v="2"/>
    </i>
    <i>
      <x v="34"/>
    </i>
    <i>
      <x v="25"/>
    </i>
    <i>
      <x v="69"/>
    </i>
    <i>
      <x v="48"/>
    </i>
    <i>
      <x v="8"/>
    </i>
    <i>
      <x v="76"/>
    </i>
    <i>
      <x v="62"/>
    </i>
    <i>
      <x v="79"/>
    </i>
    <i>
      <x v="60"/>
    </i>
    <i t="grand">
      <x/>
    </i>
  </rowItems>
  <colItems count="1">
    <i/>
  </colItems>
  <pageFields count="2">
    <pageField fld="1" item="1" hier="-1"/>
    <pageField fld="17" item="1" hier="-1"/>
  </pageFields>
  <dataFields count="1">
    <dataField name="Count of WSWin" fld="1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valueGreaterThanOrEqual" evalOrder="-1" id="1" iMeasureFld="0">
      <autoFilter ref="A1">
        <filterColumn colId="0">
          <customFilters>
            <customFilter operator="greaterThanOrEqual" val="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14F82-7CEB-41D2-968D-2B39409EA0FD}" name="PivotTable2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30" firstHeaderRow="1" firstDataRow="1" firstDataCol="1"/>
  <pivotFields count="54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29"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Items count="1">
    <i/>
  </colItems>
  <dataFields count="1">
    <dataField name="Sum of SB per Game" fld="53" baseField="0" baseItem="124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4689D-2F40-4722-AFA7-34C95047C865}" name="PivotTable4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29" firstHeaderRow="0" firstDataRow="1" firstDataCol="1" rowPageCount="2" colPageCount="1"/>
  <pivotFields count="54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/>
    <pivotField showAll="0"/>
    <pivotField axis="axisRow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showAll="0"/>
    <pivotField axis="axisPage" dataField="1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140">
        <item x="46"/>
        <item x="133"/>
        <item x="134"/>
        <item x="122"/>
        <item x="9"/>
        <item x="14"/>
        <item x="47"/>
        <item x="36"/>
        <item x="97"/>
        <item x="84"/>
        <item x="40"/>
        <item x="109"/>
        <item x="95"/>
        <item x="91"/>
        <item x="24"/>
        <item x="92"/>
        <item x="0"/>
        <item x="48"/>
        <item x="94"/>
        <item x="11"/>
        <item x="63"/>
        <item x="93"/>
        <item x="10"/>
        <item x="66"/>
        <item x="60"/>
        <item x="75"/>
        <item x="99"/>
        <item x="81"/>
        <item x="98"/>
        <item x="67"/>
        <item x="30"/>
        <item x="105"/>
        <item x="100"/>
        <item x="120"/>
        <item x="101"/>
        <item x="68"/>
        <item x="88"/>
        <item x="80"/>
        <item x="69"/>
        <item x="106"/>
        <item x="85"/>
        <item x="1"/>
        <item x="49"/>
        <item x="76"/>
        <item x="50"/>
        <item x="37"/>
        <item x="112"/>
        <item x="25"/>
        <item x="31"/>
        <item x="87"/>
        <item x="2"/>
        <item x="107"/>
        <item x="70"/>
        <item x="89"/>
        <item x="64"/>
        <item x="131"/>
        <item x="41"/>
        <item x="65"/>
        <item x="86"/>
        <item x="35"/>
        <item x="15"/>
        <item x="132"/>
        <item x="3"/>
        <item x="18"/>
        <item x="121"/>
        <item x="118"/>
        <item x="27"/>
        <item x="51"/>
        <item x="113"/>
        <item x="52"/>
        <item x="102"/>
        <item x="124"/>
        <item x="19"/>
        <item x="116"/>
        <item x="136"/>
        <item x="114"/>
        <item x="61"/>
        <item x="38"/>
        <item x="26"/>
        <item x="138"/>
        <item x="12"/>
        <item x="111"/>
        <item x="53"/>
        <item x="28"/>
        <item x="117"/>
        <item x="125"/>
        <item x="20"/>
        <item x="62"/>
        <item x="42"/>
        <item x="90"/>
        <item x="43"/>
        <item x="119"/>
        <item x="4"/>
        <item x="96"/>
        <item x="108"/>
        <item x="123"/>
        <item x="5"/>
        <item x="110"/>
        <item x="21"/>
        <item x="54"/>
        <item x="71"/>
        <item x="44"/>
        <item x="16"/>
        <item x="39"/>
        <item x="72"/>
        <item x="77"/>
        <item x="103"/>
        <item x="29"/>
        <item x="55"/>
        <item x="73"/>
        <item x="6"/>
        <item x="126"/>
        <item x="115"/>
        <item x="129"/>
        <item x="127"/>
        <item x="23"/>
        <item x="45"/>
        <item x="83"/>
        <item x="56"/>
        <item x="82"/>
        <item x="22"/>
        <item x="104"/>
        <item x="57"/>
        <item x="32"/>
        <item x="135"/>
        <item x="137"/>
        <item x="128"/>
        <item x="58"/>
        <item x="74"/>
        <item x="130"/>
        <item x="7"/>
        <item x="33"/>
        <item x="17"/>
        <item x="13"/>
        <item x="8"/>
        <item x="79"/>
        <item x="78"/>
        <item x="59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3">
    <field x="3"/>
    <field x="45"/>
    <field x="0"/>
  </rowFields>
  <rowItems count="25">
    <i>
      <x v="1"/>
    </i>
    <i r="1">
      <x v="1"/>
    </i>
    <i r="2">
      <x v="131"/>
    </i>
    <i r="1">
      <x v="15"/>
    </i>
    <i r="2">
      <x v="133"/>
    </i>
    <i r="1">
      <x v="58"/>
    </i>
    <i r="2">
      <x v="135"/>
    </i>
    <i r="1">
      <x v="71"/>
    </i>
    <i r="2">
      <x v="143"/>
    </i>
    <i>
      <x v="4"/>
    </i>
    <i r="1">
      <x v="55"/>
    </i>
    <i r="2">
      <x v="136"/>
    </i>
    <i r="1">
      <x v="61"/>
    </i>
    <i r="2">
      <x v="126"/>
    </i>
    <i r="2">
      <x v="132"/>
    </i>
    <i r="1">
      <x v="64"/>
    </i>
    <i r="2">
      <x v="134"/>
    </i>
    <i r="1">
      <x v="91"/>
    </i>
    <i r="2">
      <x v="129"/>
    </i>
    <i r="1">
      <x v="112"/>
    </i>
    <i r="2">
      <x v="131"/>
    </i>
    <i r="2">
      <x v="143"/>
    </i>
    <i r="1">
      <x v="117"/>
    </i>
    <i r="2">
      <x v="140"/>
    </i>
    <i t="grand">
      <x/>
    </i>
  </rowItems>
  <colFields count="1">
    <field x="-2"/>
  </colFields>
  <colItems count="2">
    <i>
      <x/>
    </i>
    <i i="1">
      <x v="1"/>
    </i>
  </colItems>
  <pageFields count="2">
    <pageField fld="14" item="1" hier="-1"/>
    <pageField fld="16" item="1" hier="-1"/>
  </pageFields>
  <dataFields count="2">
    <dataField name="Sum of LgWin?" fld="16" baseField="0" baseItem="0"/>
    <dataField name="Sum of WSWin?" fld="18" baseField="0" baseItem="0"/>
  </dataFields>
  <pivotTableStyleInfo name="PivotStyleLight16" showRowHeaders="1" showColHeaders="1" showRowStripes="0" showColStripes="0" showLastColumn="1"/>
  <filters count="1">
    <filter fld="45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1C1E9-DFAF-4B27-985B-8580EB2DBE46}" name="PivotTable5" cacheId="8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3:C50" firstHeaderRow="1" firstDataRow="2" firstDataCol="1" rowPageCount="1" colPageCount="1"/>
  <pivotFields count="54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Col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46"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3"/>
  </colFields>
  <colItems count="2">
    <i>
      <x v="1"/>
    </i>
    <i>
      <x v="4"/>
    </i>
  </colItems>
  <pageFields count="1">
    <pageField fld="2" item="1" hier="-1"/>
  </pageFields>
  <dataFields count="1">
    <dataField name="Average of ERA" fld="33" subtotal="average" baseField="0" baseItem="102" numFmtId="2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BBED8-9F6D-4D3E-B26D-7EC4D83882C8}" name="PivotTable6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19" firstHeaderRow="0" firstDataRow="1" firstDataCol="1" rowPageCount="2" colPageCount="1"/>
  <pivotFields count="54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 measureFilter="1" sortType="descending">
      <items count="100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6"/>
  </rowFields>
  <rowItems count="15">
    <i>
      <x v="60"/>
    </i>
    <i>
      <x v="79"/>
    </i>
    <i>
      <x v="62"/>
    </i>
    <i>
      <x v="76"/>
    </i>
    <i>
      <x v="8"/>
    </i>
    <i>
      <x v="48"/>
    </i>
    <i>
      <x v="25"/>
    </i>
    <i>
      <x v="69"/>
    </i>
    <i>
      <x v="34"/>
    </i>
    <i>
      <x v="17"/>
    </i>
    <i>
      <x v="20"/>
    </i>
    <i>
      <x v="54"/>
    </i>
    <i>
      <x v="6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2">
    <pageField fld="1" item="1" hier="-1"/>
    <pageField fld="15" item="1" hier="-1"/>
  </pageFields>
  <dataFields count="2">
    <dataField name="WS Appearances" fld="16" baseField="6" baseItem="60"/>
    <dataField name="WS Wins" fld="18" baseField="6" baseItem="6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valueGreaterThanOrEqual" evalOrder="-1" id="1" iMeasureFld="1">
      <autoFilter ref="A1">
        <filterColumn colId="0">
          <customFilters>
            <customFilter operator="greaterThanOrEqual" val="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7:B22" firstHeaderRow="1" firstDataRow="1" firstDataCol="1" rowPageCount="2" colPageCount="1"/>
  <pivotFields count="55">
    <pivotField showAll="0"/>
    <pivotField showAll="0" defaultSubtotal="0"/>
    <pivotField axis="axisPage" showAll="0" defaultSubtotal="0">
      <items count="2">
        <item x="0"/>
        <item x="1"/>
      </items>
    </pivotField>
    <pivotField showAll="0"/>
    <pivotField showAll="0"/>
    <pivotField showAll="0"/>
    <pivotField axis="axisRow" showAll="0" measureFilter="1" sortType="ascending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axis="axisPage" dataField="1" showAll="0">
      <items count="4">
        <item x="1"/>
        <item x="2"/>
        <item x="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5">
    <i>
      <x v="17"/>
    </i>
    <i>
      <x v="54"/>
    </i>
    <i>
      <x v="20"/>
    </i>
    <i>
      <x v="6"/>
    </i>
    <i>
      <x v="2"/>
    </i>
    <i>
      <x v="34"/>
    </i>
    <i>
      <x v="25"/>
    </i>
    <i>
      <x v="69"/>
    </i>
    <i>
      <x v="48"/>
    </i>
    <i>
      <x v="8"/>
    </i>
    <i>
      <x v="76"/>
    </i>
    <i>
      <x v="62"/>
    </i>
    <i>
      <x v="79"/>
    </i>
    <i>
      <x v="60"/>
    </i>
    <i t="grand">
      <x/>
    </i>
  </rowItems>
  <colItems count="1">
    <i/>
  </colItems>
  <pageFields count="2">
    <pageField fld="17" item="1" hier="-1"/>
    <pageField fld="2" item="1" hier="-1"/>
  </pageFields>
  <dataFields count="1">
    <dataField name="Count of WSWin" fld="17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5" type="count" evalOrder="-1" id="4" iMeasureFld="0">
      <autoFilter ref="A1">
        <filterColumn colId="0">
          <top10 val="10" filterVal="10"/>
        </filterColumn>
      </autoFilter>
    </filter>
    <filter fld="6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7:B36" firstHeaderRow="1" firstDataRow="1" firstDataCol="1" rowPageCount="1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 defaultSubtotal="0"/>
    <pivotField showAll="0" defaultSubtotal="0"/>
    <pivotField showAll="0"/>
    <pivotField showAll="0"/>
    <pivotField showAll="0"/>
    <pivotField axis="axisPage" showAll="0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29"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Items count="1">
    <i/>
  </colItems>
  <pageFields count="1">
    <pageField fld="6" hier="-1"/>
  </pageFields>
  <dataFields count="1">
    <dataField name="Avg. Stolen Bases" fld="53" subtotal="average" baseField="0" baseItem="119" numFmtId="2"/>
  </dataFields>
  <formats count="3">
    <format dxfId="13">
      <pivotArea dataOnly="0" labelOnly="1" outline="0" axis="axisValues" fieldPosition="0"/>
    </format>
    <format dxfId="12">
      <pivotArea dataOnly="0" labelOnly="1" outline="0" axis="axisValues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7:C32" firstHeaderRow="0" firstDataRow="1" firstDataCol="1" rowPageCount="2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 defaultSubtotal="0"/>
    <pivotField showAll="0" defaultSubtotal="0"/>
    <pivotField axis="axisRow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showAll="0"/>
    <pivotField axis="axisPage" dataField="1" showAll="0" defaultSubtotal="0">
      <items count="3">
        <item x="0"/>
        <item x="1"/>
        <item x="2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0">
        <item x="46"/>
        <item x="133"/>
        <item x="134"/>
        <item x="122"/>
        <item x="9"/>
        <item x="14"/>
        <item x="47"/>
        <item x="36"/>
        <item x="97"/>
        <item x="84"/>
        <item x="40"/>
        <item x="109"/>
        <item x="95"/>
        <item x="91"/>
        <item x="24"/>
        <item x="92"/>
        <item x="0"/>
        <item x="48"/>
        <item x="94"/>
        <item x="11"/>
        <item x="63"/>
        <item x="93"/>
        <item x="10"/>
        <item x="66"/>
        <item x="60"/>
        <item x="75"/>
        <item x="99"/>
        <item x="81"/>
        <item x="98"/>
        <item x="67"/>
        <item x="30"/>
        <item x="105"/>
        <item x="100"/>
        <item x="120"/>
        <item x="101"/>
        <item x="68"/>
        <item x="88"/>
        <item x="80"/>
        <item x="69"/>
        <item x="106"/>
        <item x="85"/>
        <item x="1"/>
        <item x="49"/>
        <item x="76"/>
        <item x="50"/>
        <item x="37"/>
        <item x="112"/>
        <item x="25"/>
        <item x="31"/>
        <item x="87"/>
        <item x="2"/>
        <item x="107"/>
        <item x="70"/>
        <item x="89"/>
        <item x="64"/>
        <item x="131"/>
        <item x="41"/>
        <item x="65"/>
        <item x="86"/>
        <item x="35"/>
        <item x="15"/>
        <item x="132"/>
        <item x="3"/>
        <item x="18"/>
        <item x="121"/>
        <item x="118"/>
        <item x="27"/>
        <item x="51"/>
        <item x="113"/>
        <item x="52"/>
        <item x="102"/>
        <item x="124"/>
        <item x="19"/>
        <item x="116"/>
        <item x="136"/>
        <item x="114"/>
        <item x="61"/>
        <item x="38"/>
        <item x="26"/>
        <item x="138"/>
        <item x="12"/>
        <item x="111"/>
        <item x="53"/>
        <item x="28"/>
        <item x="117"/>
        <item x="125"/>
        <item x="20"/>
        <item x="62"/>
        <item x="42"/>
        <item x="90"/>
        <item x="43"/>
        <item x="119"/>
        <item x="4"/>
        <item x="96"/>
        <item x="108"/>
        <item x="123"/>
        <item x="5"/>
        <item x="110"/>
        <item x="21"/>
        <item x="54"/>
        <item x="71"/>
        <item x="44"/>
        <item x="16"/>
        <item x="39"/>
        <item x="72"/>
        <item x="77"/>
        <item x="103"/>
        <item x="29"/>
        <item x="55"/>
        <item x="73"/>
        <item x="6"/>
        <item x="126"/>
        <item x="115"/>
        <item x="129"/>
        <item x="127"/>
        <item x="23"/>
        <item x="45"/>
        <item x="83"/>
        <item x="56"/>
        <item x="82"/>
        <item x="22"/>
        <item x="104"/>
        <item x="57"/>
        <item x="32"/>
        <item x="135"/>
        <item x="137"/>
        <item x="128"/>
        <item x="58"/>
        <item x="74"/>
        <item x="130"/>
        <item x="7"/>
        <item x="33"/>
        <item x="17"/>
        <item x="13"/>
        <item x="8"/>
        <item x="79"/>
        <item x="78"/>
        <item x="59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3">
    <field x="3"/>
    <field x="45"/>
    <field x="0"/>
  </rowFields>
  <rowItems count="25">
    <i>
      <x v="1"/>
    </i>
    <i r="1">
      <x v="1"/>
    </i>
    <i r="2">
      <x v="131"/>
    </i>
    <i r="1">
      <x v="15"/>
    </i>
    <i r="2">
      <x v="133"/>
    </i>
    <i r="1">
      <x v="58"/>
    </i>
    <i r="2">
      <x v="135"/>
    </i>
    <i r="1">
      <x v="71"/>
    </i>
    <i r="2">
      <x v="143"/>
    </i>
    <i>
      <x v="4"/>
    </i>
    <i r="1">
      <x v="55"/>
    </i>
    <i r="2">
      <x v="136"/>
    </i>
    <i r="1">
      <x v="61"/>
    </i>
    <i r="2">
      <x v="126"/>
    </i>
    <i r="2">
      <x v="132"/>
    </i>
    <i r="1">
      <x v="64"/>
    </i>
    <i r="2">
      <x v="134"/>
    </i>
    <i r="1">
      <x v="91"/>
    </i>
    <i r="2">
      <x v="129"/>
    </i>
    <i r="1">
      <x v="112"/>
    </i>
    <i r="2">
      <x v="131"/>
    </i>
    <i r="2">
      <x v="143"/>
    </i>
    <i r="1">
      <x v="117"/>
    </i>
    <i r="2">
      <x v="140"/>
    </i>
    <i t="grand">
      <x/>
    </i>
  </rowItems>
  <colFields count="1">
    <field x="-2"/>
  </colFields>
  <colItems count="2">
    <i>
      <x/>
    </i>
    <i i="1">
      <x v="1"/>
    </i>
  </colItems>
  <pageFields count="2">
    <pageField fld="14" item="1" hier="-1"/>
    <pageField fld="16" item="1" hier="-1"/>
  </pageFields>
  <dataFields count="2">
    <dataField name="Sum of LgWin-01" fld="16" baseField="0" baseItem="126"/>
    <dataField name="Sum of WSWin-01" fld="18" baseField="0" baseItem="126"/>
  </dataFields>
  <pivotTableStyleInfo name="PivotStyleLight16" showRowHeaders="1" showColHeaders="1" showRowStripes="0" showColStripes="0" showLastColumn="1"/>
  <filters count="1">
    <filter fld="0" type="captionGreaterThanOrEqual" evalOrder="-1" id="1" stringValue1="1990">
      <autoFilter ref="A1">
        <filterColumn colId="0">
          <customFilters>
            <customFilter operator="greaterThanOrEqual" val="19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6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5">
  <location ref="A5:C52" firstHeaderRow="1" firstDataRow="2" firstDataCol="1" rowPageCount="1" colPageCount="1"/>
  <pivotFields count="55">
    <pivotField axis="axisRow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axis="axisPage" showAll="0" defaultSubtotal="0">
      <items count="2">
        <item x="0"/>
        <item x="1"/>
      </items>
    </pivotField>
    <pivotField showAll="0" defaultSubtotal="0"/>
    <pivotField axis="axisCol" showAll="0">
      <items count="8">
        <item x="2"/>
        <item x="5"/>
        <item x="6"/>
        <item x="0"/>
        <item x="1"/>
        <item x="4"/>
        <item x="3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6"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3"/>
  </colFields>
  <colItems count="2">
    <i>
      <x v="1"/>
    </i>
    <i>
      <x v="4"/>
    </i>
  </colItems>
  <pageFields count="1">
    <pageField fld="1" item="1" hier="-1"/>
  </pageFields>
  <dataFields count="1">
    <dataField name="Average of ERA" fld="33" subtotal="average" baseField="0" baseItem="111" numFmtId="2"/>
  </dataFields>
  <chartFormats count="4">
    <chartFormat chart="4" format="8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4" format="9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7:C22" firstHeaderRow="0" firstDataRow="1" firstDataCol="1" rowPageCount="2" colPageCount="1"/>
  <pivotFields count="55">
    <pivotField showAll="0"/>
    <pivotField showAll="0" defaultSubtotal="0"/>
    <pivotField axis="axisPage" showAll="0" defaultSubtotal="0">
      <items count="2">
        <item x="0"/>
        <item x="1"/>
      </items>
    </pivotField>
    <pivotField showAll="0"/>
    <pivotField showAll="0"/>
    <pivotField showAll="0"/>
    <pivotField axis="axisRow" showAll="0" measureFilter="1" sortType="ascending" defaultSubtotal="0">
      <items count="99">
        <item x="45"/>
        <item x="97"/>
        <item x="24"/>
        <item x="9"/>
        <item x="14"/>
        <item x="46"/>
        <item x="37"/>
        <item x="80"/>
        <item x="74"/>
        <item x="0"/>
        <item x="48"/>
        <item x="11"/>
        <item x="10"/>
        <item x="63"/>
        <item x="81"/>
        <item x="64"/>
        <item x="31"/>
        <item x="25"/>
        <item x="65"/>
        <item x="82"/>
        <item x="75"/>
        <item x="1"/>
        <item x="49"/>
        <item x="71"/>
        <item x="50"/>
        <item x="26"/>
        <item x="32"/>
        <item x="2"/>
        <item x="76"/>
        <item x="66"/>
        <item x="61"/>
        <item x="95"/>
        <item x="41"/>
        <item x="62"/>
        <item x="77"/>
        <item x="36"/>
        <item x="15"/>
        <item x="96"/>
        <item x="3"/>
        <item x="18"/>
        <item x="89"/>
        <item x="28"/>
        <item x="51"/>
        <item x="52"/>
        <item x="84"/>
        <item x="91"/>
        <item x="19"/>
        <item x="87"/>
        <item x="47"/>
        <item x="38"/>
        <item x="27"/>
        <item x="12"/>
        <item x="53"/>
        <item x="29"/>
        <item x="79"/>
        <item x="20"/>
        <item x="67"/>
        <item x="43"/>
        <item x="90"/>
        <item x="4"/>
        <item x="73"/>
        <item x="83"/>
        <item x="78"/>
        <item x="5"/>
        <item x="21"/>
        <item x="54"/>
        <item x="44"/>
        <item x="16"/>
        <item x="68"/>
        <item x="39"/>
        <item x="85"/>
        <item x="30"/>
        <item x="55"/>
        <item x="69"/>
        <item x="6"/>
        <item x="92"/>
        <item x="42"/>
        <item x="93"/>
        <item x="23"/>
        <item x="40"/>
        <item x="56"/>
        <item x="22"/>
        <item x="86"/>
        <item x="57"/>
        <item x="33"/>
        <item x="98"/>
        <item x="88"/>
        <item x="58"/>
        <item x="70"/>
        <item x="94"/>
        <item x="7"/>
        <item x="34"/>
        <item x="17"/>
        <item x="13"/>
        <item x="8"/>
        <item x="72"/>
        <item x="60"/>
        <item x="59"/>
        <item x="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 defaultSubtotal="0">
      <items count="3">
        <item x="0"/>
        <item x="1"/>
        <item x="2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15">
    <i>
      <x v="17"/>
    </i>
    <i>
      <x v="54"/>
    </i>
    <i>
      <x v="20"/>
    </i>
    <i>
      <x v="6"/>
    </i>
    <i>
      <x v="2"/>
    </i>
    <i>
      <x v="34"/>
    </i>
    <i>
      <x v="25"/>
    </i>
    <i>
      <x v="69"/>
    </i>
    <i>
      <x v="48"/>
    </i>
    <i>
      <x v="8"/>
    </i>
    <i>
      <x v="76"/>
    </i>
    <i>
      <x v="62"/>
    </i>
    <i>
      <x v="79"/>
    </i>
    <i>
      <x v="60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1" hier="-1"/>
    <pageField fld="16" item="1" hier="-1"/>
  </pageFields>
  <dataFields count="2">
    <dataField name="Sum of WSWin-01" fld="18" baseField="6" baseItem="76"/>
    <dataField name="Sum of LgWin-01" fld="16" baseField="0" baseItem="139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3B04DE-5AFB-4A05-A15A-4CDD25347986}" name="Table2" displayName="Table2" ref="A1:BA2866" totalsRowShown="0">
  <autoFilter ref="A1:BA2866" xr:uid="{7C1D3DA9-26C9-4477-B6DD-77D246496E67}"/>
  <tableColumns count="53">
    <tableColumn id="1" xr3:uid="{D594BC38-A051-44B3-960F-D3F6A66BB94F}" name="yearID"/>
    <tableColumn id="50" xr3:uid="{0F5033A2-91C3-4339-8240-D7E939A9E5BE}" name="&gt;=1903?" dataDxfId="9">
      <calculatedColumnFormula>IF(Table2[[#This Row],[yearID]]&gt;=1903,TRUE,FALSE)</calculatedColumnFormula>
    </tableColumn>
    <tableColumn id="51" xr3:uid="{DEFEB484-6EA3-43BE-B893-47C5E6152D3F}" name="&gt;=1973?" dataDxfId="8">
      <calculatedColumnFormula>IF(Table2[[#This Row],[yearID]]&gt;=1973,TRUE,FALSE)</calculatedColumnFormula>
    </tableColumn>
    <tableColumn id="2" xr3:uid="{360616A9-C0A6-40BD-A37D-3D90B58ED2DC}" name="lgID"/>
    <tableColumn id="3" xr3:uid="{9B74E104-94E2-42FA-A748-3185405F57D2}" name="teamID"/>
    <tableColumn id="4" xr3:uid="{188230E6-BB65-41C3-8700-4CE15B73CDF0}" name="franchID"/>
    <tableColumn id="49" xr3:uid="{461B8EBA-4182-4EFC-8735-B17766AA5E68}" name="FranchiseName" dataDxfId="10">
      <calculatedColumnFormula>VLOOKUP(Table2[[#This Row],[franchID]],TeamsFranchises!$A$1:$D$121,2,FALSE)</calculatedColumnFormula>
    </tableColumn>
    <tableColumn id="5" xr3:uid="{852BE0BC-FBA5-4F4B-9234-311E5529F4DD}" name="divID"/>
    <tableColumn id="6" xr3:uid="{C08D7D3C-D8E0-48FC-8DD5-0597DB61975D}" name="Rank"/>
    <tableColumn id="7" xr3:uid="{2E9156A8-FD25-4780-A27D-FD8EF38983F4}" name="G"/>
    <tableColumn id="8" xr3:uid="{2385CD81-2E04-4117-B30E-34B5C25E2487}" name="Ghome"/>
    <tableColumn id="9" xr3:uid="{224DB58D-F2A0-40C3-93E0-E14760909757}" name="W"/>
    <tableColumn id="10" xr3:uid="{071BF734-B5C3-4CF0-9229-F51CAC5B95E4}" name="L"/>
    <tableColumn id="11" xr3:uid="{7119E476-C7D8-40DD-991F-82AE26225EB5}" name="DivWin"/>
    <tableColumn id="12" xr3:uid="{5E92322D-9ED2-4EA2-960C-36A92FF1E80C}" name="WCWin"/>
    <tableColumn id="13" xr3:uid="{2F77FE03-6D5B-4A87-A747-BE25EFFD851F}" name="LgWin"/>
    <tableColumn id="56" xr3:uid="{7D3588A6-90C3-4201-9240-25DC2FA95864}" name="LgWin?" dataDxfId="3">
      <calculatedColumnFormula>IF(Table2[[#This Row],[LgWin]]="Y",1,0)</calculatedColumnFormula>
    </tableColumn>
    <tableColumn id="14" xr3:uid="{25515C0A-36FB-430B-9268-5F6FE0FDB374}" name="WSWin"/>
    <tableColumn id="53" xr3:uid="{15C84A6B-26F9-4324-96AA-0C9ACB6918FF}" name="WSWin?" dataDxfId="7">
      <calculatedColumnFormula>IF(Table2[[#This Row],[WSWin]]="Y",1,0)</calculatedColumnFormula>
    </tableColumn>
    <tableColumn id="15" xr3:uid="{BB447BB9-58FA-4F49-95E3-928C2340F6C1}" name="R"/>
    <tableColumn id="16" xr3:uid="{8884ADFE-5ECD-48E8-9209-354D4E1060FD}" name="AB"/>
    <tableColumn id="17" xr3:uid="{3C10715D-0828-472C-93CD-3901CAA5E955}" name="H"/>
    <tableColumn id="18" xr3:uid="{7CBF2E65-ED04-4CC5-B1DC-1688230B2283}" name="2B"/>
    <tableColumn id="19" xr3:uid="{9BD56B42-8383-460E-937E-6A99A9ACD6F9}" name="3B"/>
    <tableColumn id="20" xr3:uid="{E9F56417-F71F-458B-B5BA-B074D58AE54C}" name="HR"/>
    <tableColumn id="21" xr3:uid="{BCC18993-F816-46ED-8844-717678C68A95}" name="BB"/>
    <tableColumn id="22" xr3:uid="{28E3495A-3631-4E58-98EF-6094E7A17803}" name="SO"/>
    <tableColumn id="23" xr3:uid="{A9FEE450-CFFE-4D9F-BBA5-52818F7D2FFA}" name="SB"/>
    <tableColumn id="24" xr3:uid="{FE2144EA-ADEE-4103-A044-B654CDE26DA3}" name="CS"/>
    <tableColumn id="25" xr3:uid="{1DB767C0-1241-4B85-A4FF-B5B3C3BB738B}" name="HBP"/>
    <tableColumn id="26" xr3:uid="{21815E67-E851-44A0-9679-B42D956D8B12}" name="SF"/>
    <tableColumn id="27" xr3:uid="{B891C885-8AF5-436C-9A66-CCD36759C65A}" name="RA"/>
    <tableColumn id="28" xr3:uid="{04D73486-BB33-4949-BBC0-AF96B88C7379}" name="ER"/>
    <tableColumn id="29" xr3:uid="{44C619B2-0AE9-45B6-9E6F-D5F1FB170287}" name="ERA"/>
    <tableColumn id="30" xr3:uid="{FA19499A-EE81-4C2E-BD09-7DDDF0CFBB7F}" name="CG"/>
    <tableColumn id="31" xr3:uid="{1A9499B7-1D70-4E68-B85F-33017E5662E2}" name="SHO"/>
    <tableColumn id="32" xr3:uid="{1D796907-CFE0-4327-A518-C43338990C5E}" name="SV"/>
    <tableColumn id="33" xr3:uid="{26439AAF-BD80-4E1D-B08E-A56710B95E72}" name="IPouts"/>
    <tableColumn id="34" xr3:uid="{90C92C28-2A0A-4C64-A730-638EB6C6943F}" name="HA"/>
    <tableColumn id="35" xr3:uid="{BDCF6A90-D7BE-4AA0-A338-A6F2E1116779}" name="HRA"/>
    <tableColumn id="36" xr3:uid="{E01ACE43-3765-46D6-B0DA-C652031BEFA0}" name="BBA"/>
    <tableColumn id="37" xr3:uid="{3EE89BC8-337D-4614-BEBA-467C0D628F7F}" name="SOA"/>
    <tableColumn id="38" xr3:uid="{973DE56E-F3C9-4E3A-BB07-9EF163AB02B0}" name="E"/>
    <tableColumn id="39" xr3:uid="{90471F42-4805-40B8-B962-84325838B0A0}" name="DP"/>
    <tableColumn id="40" xr3:uid="{3E69351C-1B48-455E-8C36-CA0BF18B945E}" name="FP"/>
    <tableColumn id="41" xr3:uid="{F1C84DDD-141C-4953-9109-3683CB5E7BCC}" name="name"/>
    <tableColumn id="42" xr3:uid="{4EBADFF5-6A14-47E6-A5E4-9CDA53D22B18}" name="park"/>
    <tableColumn id="43" xr3:uid="{93D466C0-5720-457F-8129-5D91FB4576B4}" name="attendance"/>
    <tableColumn id="44" xr3:uid="{31413A01-65F9-4ED3-BF80-37A9B7C2C689}" name="BPF"/>
    <tableColumn id="45" xr3:uid="{D6270073-86B7-4E68-8A8A-2675FE5202C9}" name="PPF"/>
    <tableColumn id="46" xr3:uid="{190FAC09-171E-4A01-89C4-81C4FCE08360}" name="teamIDBR"/>
    <tableColumn id="47" xr3:uid="{DBAA9667-46EB-4EED-ACFF-9BF5E940F15A}" name="teamIDlahman45"/>
    <tableColumn id="48" xr3:uid="{E5FE9A61-2145-4414-B9B3-9445C5270D5B}" name="teamIDretr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eams" displayName="Teams" ref="A1:BA2866" totalsRowShown="0">
  <tableColumns count="53">
    <tableColumn id="1" xr3:uid="{00000000-0010-0000-0000-000001000000}" name="yearID"/>
    <tableColumn id="49" xr3:uid="{00000000-0010-0000-0000-000031000000}" name="&gt;=1973?" dataDxfId="18">
      <calculatedColumnFormula>Teams[[#This Row],[yearID]]&gt;=1973</calculatedColumnFormula>
    </tableColumn>
    <tableColumn id="53" xr3:uid="{00000000-0010-0000-0000-000035000000}" name="&gt;=1903?" dataDxfId="17">
      <calculatedColumnFormula>Teams[[#This Row],[yearID]]&gt;=1903</calculatedColumnFormula>
    </tableColumn>
    <tableColumn id="2" xr3:uid="{00000000-0010-0000-0000-000002000000}" name="lgID"/>
    <tableColumn id="3" xr3:uid="{00000000-0010-0000-0000-000003000000}" name="teamID"/>
    <tableColumn id="4" xr3:uid="{00000000-0010-0000-0000-000004000000}" name="franchID"/>
    <tableColumn id="54" xr3:uid="{00000000-0010-0000-0000-000036000000}" name="FranchiseName" dataDxfId="16">
      <calculatedColumnFormula>VLOOKUP(Teams[[#This Row],[franchID]],TeamsFranchises!$A$2:$D$121,2,FALSE)</calculatedColumnFormula>
    </tableColumn>
    <tableColumn id="5" xr3:uid="{00000000-0010-0000-0000-000005000000}" name="divID"/>
    <tableColumn id="6" xr3:uid="{00000000-0010-0000-0000-000006000000}" name="Rank"/>
    <tableColumn id="7" xr3:uid="{00000000-0010-0000-0000-000007000000}" name="G"/>
    <tableColumn id="8" xr3:uid="{00000000-0010-0000-0000-000008000000}" name="Ghome"/>
    <tableColumn id="9" xr3:uid="{00000000-0010-0000-0000-000009000000}" name="W"/>
    <tableColumn id="10" xr3:uid="{00000000-0010-0000-0000-00000A000000}" name="L"/>
    <tableColumn id="11" xr3:uid="{00000000-0010-0000-0000-00000B000000}" name="DivWin"/>
    <tableColumn id="12" xr3:uid="{00000000-0010-0000-0000-00000C000000}" name="WCWin"/>
    <tableColumn id="13" xr3:uid="{00000000-0010-0000-0000-00000D000000}" name="LgWin"/>
    <tableColumn id="51" xr3:uid="{00000000-0010-0000-0000-000033000000}" name="LgWin-01" dataDxfId="15">
      <calculatedColumnFormula>IF(Teams[[#This Row],[LgWin]]="Y", 1,
IF(Teams[[#This Row],[LgWin]] = "N", 0, " "))</calculatedColumnFormula>
    </tableColumn>
    <tableColumn id="14" xr3:uid="{00000000-0010-0000-0000-00000E000000}" name="WSWin"/>
    <tableColumn id="52" xr3:uid="{00000000-0010-0000-0000-000034000000}" name="WSWin-01" dataDxfId="14">
      <calculatedColumnFormula>IF(Teams[[#This Row],[WSWin]]="Y", 1,
IF(Teams[[#This Row],[WSWin]] = "N", 0, " "))</calculatedColumnFormula>
    </tableColumn>
    <tableColumn id="15" xr3:uid="{00000000-0010-0000-0000-00000F000000}" name="R"/>
    <tableColumn id="16" xr3:uid="{00000000-0010-0000-0000-000010000000}" name="AB"/>
    <tableColumn id="17" xr3:uid="{00000000-0010-0000-0000-000011000000}" name="H"/>
    <tableColumn id="18" xr3:uid="{00000000-0010-0000-0000-000012000000}" name="2B"/>
    <tableColumn id="19" xr3:uid="{00000000-0010-0000-0000-000013000000}" name="3B"/>
    <tableColumn id="20" xr3:uid="{00000000-0010-0000-0000-000014000000}" name="HR"/>
    <tableColumn id="21" xr3:uid="{00000000-0010-0000-0000-000015000000}" name="BB"/>
    <tableColumn id="22" xr3:uid="{00000000-0010-0000-0000-000016000000}" name="SO"/>
    <tableColumn id="23" xr3:uid="{00000000-0010-0000-0000-000017000000}" name="SB"/>
    <tableColumn id="24" xr3:uid="{00000000-0010-0000-0000-000018000000}" name="CS"/>
    <tableColumn id="25" xr3:uid="{00000000-0010-0000-0000-000019000000}" name="HBP"/>
    <tableColumn id="26" xr3:uid="{00000000-0010-0000-0000-00001A000000}" name="SF"/>
    <tableColumn id="27" xr3:uid="{00000000-0010-0000-0000-00001B000000}" name="RA"/>
    <tableColumn id="28" xr3:uid="{00000000-0010-0000-0000-00001C000000}" name="ER"/>
    <tableColumn id="29" xr3:uid="{00000000-0010-0000-0000-00001D000000}" name="ERA"/>
    <tableColumn id="30" xr3:uid="{00000000-0010-0000-0000-00001E000000}" name="CG"/>
    <tableColumn id="31" xr3:uid="{00000000-0010-0000-0000-00001F000000}" name="SHO"/>
    <tableColumn id="32" xr3:uid="{00000000-0010-0000-0000-000020000000}" name="SV"/>
    <tableColumn id="33" xr3:uid="{00000000-0010-0000-0000-000021000000}" name="IPouts"/>
    <tableColumn id="34" xr3:uid="{00000000-0010-0000-0000-000022000000}" name="HA"/>
    <tableColumn id="35" xr3:uid="{00000000-0010-0000-0000-000023000000}" name="HRA"/>
    <tableColumn id="36" xr3:uid="{00000000-0010-0000-0000-000024000000}" name="BBA"/>
    <tableColumn id="37" xr3:uid="{00000000-0010-0000-0000-000025000000}" name="SOA"/>
    <tableColumn id="38" xr3:uid="{00000000-0010-0000-0000-000026000000}" name="E"/>
    <tableColumn id="39" xr3:uid="{00000000-0010-0000-0000-000027000000}" name="DP"/>
    <tableColumn id="40" xr3:uid="{00000000-0010-0000-0000-000028000000}" name="FP"/>
    <tableColumn id="41" xr3:uid="{00000000-0010-0000-0000-000029000000}" name="name"/>
    <tableColumn id="42" xr3:uid="{00000000-0010-0000-0000-00002A000000}" name="park"/>
    <tableColumn id="43" xr3:uid="{00000000-0010-0000-0000-00002B000000}" name="attendance"/>
    <tableColumn id="44" xr3:uid="{00000000-0010-0000-0000-00002C000000}" name="BPF"/>
    <tableColumn id="45" xr3:uid="{00000000-0010-0000-0000-00002D000000}" name="PPF"/>
    <tableColumn id="46" xr3:uid="{00000000-0010-0000-0000-00002E000000}" name="teamIDBR"/>
    <tableColumn id="47" xr3:uid="{00000000-0010-0000-0000-00002F000000}" name="teamIDlahman45"/>
    <tableColumn id="48" xr3:uid="{00000000-0010-0000-0000-000030000000}" name="teamIDretr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866"/>
  <sheetViews>
    <sheetView tabSelected="1" workbookViewId="0"/>
  </sheetViews>
  <sheetFormatPr defaultRowHeight="14.4" x14ac:dyDescent="0.55000000000000004"/>
  <cols>
    <col min="6" max="6" width="9.47265625" customWidth="1"/>
    <col min="7" max="7" width="29.7890625" bestFit="1" customWidth="1"/>
    <col min="15" max="15" width="8.9453125" customWidth="1"/>
    <col min="47" max="47" width="11.83984375" customWidth="1"/>
    <col min="50" max="50" width="10.68359375" customWidth="1"/>
    <col min="51" max="51" width="16.47265625" customWidth="1"/>
    <col min="52" max="52" width="12.62890625" customWidth="1"/>
  </cols>
  <sheetData>
    <row r="1" spans="1:53" x14ac:dyDescent="0.55000000000000004">
      <c r="A1" t="s">
        <v>0</v>
      </c>
      <c r="B1" t="s">
        <v>660</v>
      </c>
      <c r="C1" t="s">
        <v>661</v>
      </c>
      <c r="D1" t="s">
        <v>1</v>
      </c>
      <c r="E1" t="s">
        <v>2</v>
      </c>
      <c r="F1" t="s">
        <v>3</v>
      </c>
      <c r="G1" t="s">
        <v>662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721</v>
      </c>
      <c r="R1" t="s">
        <v>13</v>
      </c>
      <c r="S1" t="s">
        <v>719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</row>
    <row r="2" spans="1:53" x14ac:dyDescent="0.55000000000000004">
      <c r="A2">
        <v>1871</v>
      </c>
      <c r="B2" t="b">
        <f>IF(Table2[[#This Row],[yearID]]&gt;=1903,TRUE,FALSE)</f>
        <v>0</v>
      </c>
      <c r="C2" t="b">
        <f>IF(Table2[[#This Row],[yearID]]&gt;=1973,TRUE,FALSE)</f>
        <v>0</v>
      </c>
      <c r="D2" t="s">
        <v>48</v>
      </c>
      <c r="E2" t="s">
        <v>49</v>
      </c>
      <c r="F2" t="s">
        <v>50</v>
      </c>
      <c r="G2" t="str">
        <f>VLOOKUP(Table2[[#This Row],[franchID]],TeamsFranchises!$A$1:$D$121,2,FALSE)</f>
        <v>Boston Red Stockings</v>
      </c>
      <c r="I2">
        <v>3</v>
      </c>
      <c r="J2">
        <v>31</v>
      </c>
      <c r="L2">
        <v>20</v>
      </c>
      <c r="M2">
        <v>10</v>
      </c>
      <c r="P2" t="s">
        <v>51</v>
      </c>
      <c r="Q2">
        <f>IF(Table2[[#This Row],[LgWin]]="Y",1,0)</f>
        <v>0</v>
      </c>
      <c r="S2">
        <f>IF(Table2[[#This Row],[WSWin]]="Y",1,0)</f>
        <v>0</v>
      </c>
      <c r="T2">
        <v>401</v>
      </c>
      <c r="U2">
        <v>1372</v>
      </c>
      <c r="V2">
        <v>426</v>
      </c>
      <c r="W2">
        <v>70</v>
      </c>
      <c r="X2">
        <v>37</v>
      </c>
      <c r="Y2">
        <v>3</v>
      </c>
      <c r="Z2">
        <v>60</v>
      </c>
      <c r="AA2">
        <v>19</v>
      </c>
      <c r="AB2">
        <v>73</v>
      </c>
      <c r="AC2">
        <v>16</v>
      </c>
      <c r="AF2">
        <v>303</v>
      </c>
      <c r="AG2">
        <v>109</v>
      </c>
      <c r="AH2">
        <v>3.55</v>
      </c>
      <c r="AI2">
        <v>22</v>
      </c>
      <c r="AJ2">
        <v>1</v>
      </c>
      <c r="AK2">
        <v>3</v>
      </c>
      <c r="AL2">
        <v>828</v>
      </c>
      <c r="AM2">
        <v>367</v>
      </c>
      <c r="AN2">
        <v>2</v>
      </c>
      <c r="AO2">
        <v>42</v>
      </c>
      <c r="AP2">
        <v>23</v>
      </c>
      <c r="AQ2">
        <v>243</v>
      </c>
      <c r="AR2">
        <v>24</v>
      </c>
      <c r="AS2">
        <v>0.83399999999999996</v>
      </c>
      <c r="AT2" t="s">
        <v>52</v>
      </c>
      <c r="AU2" t="s">
        <v>53</v>
      </c>
      <c r="AW2">
        <v>103</v>
      </c>
      <c r="AX2">
        <v>98</v>
      </c>
      <c r="AY2" t="s">
        <v>54</v>
      </c>
      <c r="AZ2" t="s">
        <v>49</v>
      </c>
      <c r="BA2" t="s">
        <v>49</v>
      </c>
    </row>
    <row r="3" spans="1:53" x14ac:dyDescent="0.55000000000000004">
      <c r="A3">
        <v>1871</v>
      </c>
      <c r="B3" t="b">
        <f>IF(Table2[[#This Row],[yearID]]&gt;=1903,TRUE,FALSE)</f>
        <v>0</v>
      </c>
      <c r="C3" t="b">
        <f>IF(Table2[[#This Row],[yearID]]&gt;=1973,TRUE,FALSE)</f>
        <v>0</v>
      </c>
      <c r="D3" t="s">
        <v>48</v>
      </c>
      <c r="E3" t="s">
        <v>55</v>
      </c>
      <c r="F3" t="s">
        <v>56</v>
      </c>
      <c r="G3" t="str">
        <f>VLOOKUP(Table2[[#This Row],[franchID]],TeamsFranchises!$A$1:$D$121,2,FALSE)</f>
        <v>Chicago White Stockings</v>
      </c>
      <c r="I3">
        <v>2</v>
      </c>
      <c r="J3">
        <v>28</v>
      </c>
      <c r="L3">
        <v>19</v>
      </c>
      <c r="M3">
        <v>9</v>
      </c>
      <c r="P3" t="s">
        <v>51</v>
      </c>
      <c r="Q3">
        <f>IF(Table2[[#This Row],[LgWin]]="Y",1,0)</f>
        <v>0</v>
      </c>
      <c r="S3">
        <f>IF(Table2[[#This Row],[WSWin]]="Y",1,0)</f>
        <v>0</v>
      </c>
      <c r="T3">
        <v>302</v>
      </c>
      <c r="U3">
        <v>1196</v>
      </c>
      <c r="V3">
        <v>323</v>
      </c>
      <c r="W3">
        <v>52</v>
      </c>
      <c r="X3">
        <v>21</v>
      </c>
      <c r="Y3">
        <v>10</v>
      </c>
      <c r="Z3">
        <v>60</v>
      </c>
      <c r="AA3">
        <v>22</v>
      </c>
      <c r="AB3">
        <v>69</v>
      </c>
      <c r="AC3">
        <v>21</v>
      </c>
      <c r="AF3">
        <v>241</v>
      </c>
      <c r="AG3">
        <v>77</v>
      </c>
      <c r="AH3">
        <v>2.76</v>
      </c>
      <c r="AI3">
        <v>25</v>
      </c>
      <c r="AJ3">
        <v>0</v>
      </c>
      <c r="AK3">
        <v>1</v>
      </c>
      <c r="AL3">
        <v>753</v>
      </c>
      <c r="AM3">
        <v>308</v>
      </c>
      <c r="AN3">
        <v>6</v>
      </c>
      <c r="AO3">
        <v>28</v>
      </c>
      <c r="AP3">
        <v>22</v>
      </c>
      <c r="AQ3">
        <v>229</v>
      </c>
      <c r="AR3">
        <v>16</v>
      </c>
      <c r="AS3">
        <v>0.82899999999999996</v>
      </c>
      <c r="AT3" t="s">
        <v>57</v>
      </c>
      <c r="AU3" t="s">
        <v>58</v>
      </c>
      <c r="AW3">
        <v>104</v>
      </c>
      <c r="AX3">
        <v>102</v>
      </c>
      <c r="AY3" t="s">
        <v>59</v>
      </c>
      <c r="AZ3" t="s">
        <v>55</v>
      </c>
      <c r="BA3" t="s">
        <v>55</v>
      </c>
    </row>
    <row r="4" spans="1:53" x14ac:dyDescent="0.55000000000000004">
      <c r="A4">
        <v>1871</v>
      </c>
      <c r="B4" t="b">
        <f>IF(Table2[[#This Row],[yearID]]&gt;=1903,TRUE,FALSE)</f>
        <v>0</v>
      </c>
      <c r="C4" t="b">
        <f>IF(Table2[[#This Row],[yearID]]&gt;=1973,TRUE,FALSE)</f>
        <v>0</v>
      </c>
      <c r="D4" t="s">
        <v>48</v>
      </c>
      <c r="E4" t="s">
        <v>60</v>
      </c>
      <c r="F4" t="s">
        <v>61</v>
      </c>
      <c r="G4" t="str">
        <f>VLOOKUP(Table2[[#This Row],[franchID]],TeamsFranchises!$A$1:$D$121,2,FALSE)</f>
        <v>Cleveland Forest Citys</v>
      </c>
      <c r="I4">
        <v>8</v>
      </c>
      <c r="J4">
        <v>29</v>
      </c>
      <c r="L4">
        <v>10</v>
      </c>
      <c r="M4">
        <v>19</v>
      </c>
      <c r="P4" t="s">
        <v>51</v>
      </c>
      <c r="Q4">
        <f>IF(Table2[[#This Row],[LgWin]]="Y",1,0)</f>
        <v>0</v>
      </c>
      <c r="S4">
        <f>IF(Table2[[#This Row],[WSWin]]="Y",1,0)</f>
        <v>0</v>
      </c>
      <c r="T4">
        <v>249</v>
      </c>
      <c r="U4">
        <v>1186</v>
      </c>
      <c r="V4">
        <v>328</v>
      </c>
      <c r="W4">
        <v>35</v>
      </c>
      <c r="X4">
        <v>40</v>
      </c>
      <c r="Y4">
        <v>7</v>
      </c>
      <c r="Z4">
        <v>26</v>
      </c>
      <c r="AA4">
        <v>25</v>
      </c>
      <c r="AB4">
        <v>18</v>
      </c>
      <c r="AC4">
        <v>8</v>
      </c>
      <c r="AF4">
        <v>341</v>
      </c>
      <c r="AG4">
        <v>116</v>
      </c>
      <c r="AH4">
        <v>4.1100000000000003</v>
      </c>
      <c r="AI4">
        <v>23</v>
      </c>
      <c r="AJ4">
        <v>0</v>
      </c>
      <c r="AK4">
        <v>0</v>
      </c>
      <c r="AL4">
        <v>762</v>
      </c>
      <c r="AM4">
        <v>346</v>
      </c>
      <c r="AN4">
        <v>13</v>
      </c>
      <c r="AO4">
        <v>53</v>
      </c>
      <c r="AP4">
        <v>34</v>
      </c>
      <c r="AQ4">
        <v>234</v>
      </c>
      <c r="AR4">
        <v>15</v>
      </c>
      <c r="AS4">
        <v>0.81799999999999995</v>
      </c>
      <c r="AT4" t="s">
        <v>62</v>
      </c>
      <c r="AU4" t="s">
        <v>63</v>
      </c>
      <c r="AW4">
        <v>96</v>
      </c>
      <c r="AX4">
        <v>100</v>
      </c>
      <c r="AY4" t="s">
        <v>64</v>
      </c>
      <c r="AZ4" t="s">
        <v>60</v>
      </c>
      <c r="BA4" t="s">
        <v>60</v>
      </c>
    </row>
    <row r="5" spans="1:53" x14ac:dyDescent="0.55000000000000004">
      <c r="A5">
        <v>1871</v>
      </c>
      <c r="B5" t="b">
        <f>IF(Table2[[#This Row],[yearID]]&gt;=1903,TRUE,FALSE)</f>
        <v>0</v>
      </c>
      <c r="C5" t="b">
        <f>IF(Table2[[#This Row],[yearID]]&gt;=1973,TRUE,FALSE)</f>
        <v>0</v>
      </c>
      <c r="D5" t="s">
        <v>48</v>
      </c>
      <c r="E5" t="s">
        <v>65</v>
      </c>
      <c r="F5" t="s">
        <v>66</v>
      </c>
      <c r="G5" t="str">
        <f>VLOOKUP(Table2[[#This Row],[franchID]],TeamsFranchises!$A$1:$D$121,2,FALSE)</f>
        <v>Fort Wayne Kekiongas</v>
      </c>
      <c r="I5">
        <v>7</v>
      </c>
      <c r="J5">
        <v>19</v>
      </c>
      <c r="L5">
        <v>7</v>
      </c>
      <c r="M5">
        <v>12</v>
      </c>
      <c r="P5" t="s">
        <v>51</v>
      </c>
      <c r="Q5">
        <f>IF(Table2[[#This Row],[LgWin]]="Y",1,0)</f>
        <v>0</v>
      </c>
      <c r="S5">
        <f>IF(Table2[[#This Row],[WSWin]]="Y",1,0)</f>
        <v>0</v>
      </c>
      <c r="T5">
        <v>137</v>
      </c>
      <c r="U5">
        <v>746</v>
      </c>
      <c r="V5">
        <v>178</v>
      </c>
      <c r="W5">
        <v>19</v>
      </c>
      <c r="X5">
        <v>8</v>
      </c>
      <c r="Y5">
        <v>2</v>
      </c>
      <c r="Z5">
        <v>33</v>
      </c>
      <c r="AA5">
        <v>9</v>
      </c>
      <c r="AB5">
        <v>16</v>
      </c>
      <c r="AC5">
        <v>4</v>
      </c>
      <c r="AF5">
        <v>243</v>
      </c>
      <c r="AG5">
        <v>97</v>
      </c>
      <c r="AH5">
        <v>5.17</v>
      </c>
      <c r="AI5">
        <v>19</v>
      </c>
      <c r="AJ5">
        <v>1</v>
      </c>
      <c r="AK5">
        <v>0</v>
      </c>
      <c r="AL5">
        <v>507</v>
      </c>
      <c r="AM5">
        <v>261</v>
      </c>
      <c r="AN5">
        <v>5</v>
      </c>
      <c r="AO5">
        <v>21</v>
      </c>
      <c r="AP5">
        <v>17</v>
      </c>
      <c r="AQ5">
        <v>163</v>
      </c>
      <c r="AR5">
        <v>8</v>
      </c>
      <c r="AS5">
        <v>0.80300000000000005</v>
      </c>
      <c r="AT5" t="s">
        <v>67</v>
      </c>
      <c r="AU5" t="s">
        <v>68</v>
      </c>
      <c r="AW5">
        <v>101</v>
      </c>
      <c r="AX5">
        <v>107</v>
      </c>
      <c r="AY5" t="s">
        <v>66</v>
      </c>
      <c r="AZ5" t="s">
        <v>65</v>
      </c>
      <c r="BA5" t="s">
        <v>65</v>
      </c>
    </row>
    <row r="6" spans="1:53" x14ac:dyDescent="0.55000000000000004">
      <c r="A6">
        <v>1871</v>
      </c>
      <c r="B6" t="b">
        <f>IF(Table2[[#This Row],[yearID]]&gt;=1903,TRUE,FALSE)</f>
        <v>0</v>
      </c>
      <c r="C6" t="b">
        <f>IF(Table2[[#This Row],[yearID]]&gt;=1973,TRUE,FALSE)</f>
        <v>0</v>
      </c>
      <c r="D6" t="s">
        <v>48</v>
      </c>
      <c r="E6" t="s">
        <v>69</v>
      </c>
      <c r="F6" t="s">
        <v>70</v>
      </c>
      <c r="G6" t="str">
        <f>VLOOKUP(Table2[[#This Row],[franchID]],TeamsFranchises!$A$1:$D$121,2,FALSE)</f>
        <v>New York Mutuals</v>
      </c>
      <c r="I6">
        <v>5</v>
      </c>
      <c r="J6">
        <v>33</v>
      </c>
      <c r="L6">
        <v>16</v>
      </c>
      <c r="M6">
        <v>17</v>
      </c>
      <c r="P6" t="s">
        <v>51</v>
      </c>
      <c r="Q6">
        <f>IF(Table2[[#This Row],[LgWin]]="Y",1,0)</f>
        <v>0</v>
      </c>
      <c r="S6">
        <f>IF(Table2[[#This Row],[WSWin]]="Y",1,0)</f>
        <v>0</v>
      </c>
      <c r="T6">
        <v>302</v>
      </c>
      <c r="U6">
        <v>1404</v>
      </c>
      <c r="V6">
        <v>403</v>
      </c>
      <c r="W6">
        <v>43</v>
      </c>
      <c r="X6">
        <v>21</v>
      </c>
      <c r="Y6">
        <v>1</v>
      </c>
      <c r="Z6">
        <v>33</v>
      </c>
      <c r="AA6">
        <v>15</v>
      </c>
      <c r="AB6">
        <v>46</v>
      </c>
      <c r="AC6">
        <v>15</v>
      </c>
      <c r="AF6">
        <v>313</v>
      </c>
      <c r="AG6">
        <v>121</v>
      </c>
      <c r="AH6">
        <v>3.72</v>
      </c>
      <c r="AI6">
        <v>32</v>
      </c>
      <c r="AJ6">
        <v>1</v>
      </c>
      <c r="AK6">
        <v>0</v>
      </c>
      <c r="AL6">
        <v>879</v>
      </c>
      <c r="AM6">
        <v>373</v>
      </c>
      <c r="AN6">
        <v>7</v>
      </c>
      <c r="AO6">
        <v>42</v>
      </c>
      <c r="AP6">
        <v>22</v>
      </c>
      <c r="AQ6">
        <v>235</v>
      </c>
      <c r="AR6">
        <v>14</v>
      </c>
      <c r="AS6">
        <v>0.84</v>
      </c>
      <c r="AT6" t="s">
        <v>71</v>
      </c>
      <c r="AU6" t="s">
        <v>72</v>
      </c>
      <c r="AW6">
        <v>90</v>
      </c>
      <c r="AX6">
        <v>88</v>
      </c>
      <c r="AY6" t="s">
        <v>73</v>
      </c>
      <c r="AZ6" t="s">
        <v>69</v>
      </c>
      <c r="BA6" t="s">
        <v>69</v>
      </c>
    </row>
    <row r="7" spans="1:53" x14ac:dyDescent="0.55000000000000004">
      <c r="A7">
        <v>1871</v>
      </c>
      <c r="B7" t="b">
        <f>IF(Table2[[#This Row],[yearID]]&gt;=1903,TRUE,FALSE)</f>
        <v>0</v>
      </c>
      <c r="C7" t="b">
        <f>IF(Table2[[#This Row],[yearID]]&gt;=1973,TRUE,FALSE)</f>
        <v>0</v>
      </c>
      <c r="D7" t="s">
        <v>48</v>
      </c>
      <c r="E7" t="s">
        <v>74</v>
      </c>
      <c r="F7" t="s">
        <v>75</v>
      </c>
      <c r="G7" t="str">
        <f>VLOOKUP(Table2[[#This Row],[franchID]],TeamsFranchises!$A$1:$D$121,2,FALSE)</f>
        <v>Philadelphia Athletics</v>
      </c>
      <c r="I7">
        <v>1</v>
      </c>
      <c r="J7">
        <v>28</v>
      </c>
      <c r="L7">
        <v>21</v>
      </c>
      <c r="M7">
        <v>7</v>
      </c>
      <c r="P7" t="s">
        <v>76</v>
      </c>
      <c r="Q7">
        <f>IF(Table2[[#This Row],[LgWin]]="Y",1,0)</f>
        <v>1</v>
      </c>
      <c r="S7">
        <f>IF(Table2[[#This Row],[WSWin]]="Y",1,0)</f>
        <v>0</v>
      </c>
      <c r="T7">
        <v>376</v>
      </c>
      <c r="U7">
        <v>1281</v>
      </c>
      <c r="V7">
        <v>410</v>
      </c>
      <c r="W7">
        <v>66</v>
      </c>
      <c r="X7">
        <v>27</v>
      </c>
      <c r="Y7">
        <v>9</v>
      </c>
      <c r="Z7">
        <v>46</v>
      </c>
      <c r="AA7">
        <v>23</v>
      </c>
      <c r="AB7">
        <v>56</v>
      </c>
      <c r="AC7">
        <v>12</v>
      </c>
      <c r="AF7">
        <v>266</v>
      </c>
      <c r="AG7">
        <v>137</v>
      </c>
      <c r="AH7">
        <v>4.95</v>
      </c>
      <c r="AI7">
        <v>27</v>
      </c>
      <c r="AJ7">
        <v>0</v>
      </c>
      <c r="AK7">
        <v>0</v>
      </c>
      <c r="AL7">
        <v>747</v>
      </c>
      <c r="AM7">
        <v>329</v>
      </c>
      <c r="AN7">
        <v>3</v>
      </c>
      <c r="AO7">
        <v>53</v>
      </c>
      <c r="AP7">
        <v>16</v>
      </c>
      <c r="AQ7">
        <v>194</v>
      </c>
      <c r="AR7">
        <v>13</v>
      </c>
      <c r="AS7">
        <v>0.84499999999999997</v>
      </c>
      <c r="AT7" t="s">
        <v>77</v>
      </c>
      <c r="AU7" t="s">
        <v>78</v>
      </c>
      <c r="AW7">
        <v>102</v>
      </c>
      <c r="AX7">
        <v>98</v>
      </c>
      <c r="AY7" t="s">
        <v>79</v>
      </c>
      <c r="AZ7" t="s">
        <v>74</v>
      </c>
      <c r="BA7" t="s">
        <v>74</v>
      </c>
    </row>
    <row r="8" spans="1:53" x14ac:dyDescent="0.55000000000000004">
      <c r="A8">
        <v>1871</v>
      </c>
      <c r="B8" t="b">
        <f>IF(Table2[[#This Row],[yearID]]&gt;=1903,TRUE,FALSE)</f>
        <v>0</v>
      </c>
      <c r="C8" t="b">
        <f>IF(Table2[[#This Row],[yearID]]&gt;=1973,TRUE,FALSE)</f>
        <v>0</v>
      </c>
      <c r="D8" t="s">
        <v>48</v>
      </c>
      <c r="E8" t="s">
        <v>80</v>
      </c>
      <c r="F8" t="s">
        <v>81</v>
      </c>
      <c r="G8" t="str">
        <f>VLOOKUP(Table2[[#This Row],[franchID]],TeamsFranchises!$A$1:$D$121,2,FALSE)</f>
        <v>Rockford Forest Citys</v>
      </c>
      <c r="I8">
        <v>9</v>
      </c>
      <c r="J8">
        <v>25</v>
      </c>
      <c r="L8">
        <v>4</v>
      </c>
      <c r="M8">
        <v>21</v>
      </c>
      <c r="P8" t="s">
        <v>51</v>
      </c>
      <c r="Q8">
        <f>IF(Table2[[#This Row],[LgWin]]="Y",1,0)</f>
        <v>0</v>
      </c>
      <c r="S8">
        <f>IF(Table2[[#This Row],[WSWin]]="Y",1,0)</f>
        <v>0</v>
      </c>
      <c r="T8">
        <v>231</v>
      </c>
      <c r="U8">
        <v>1036</v>
      </c>
      <c r="V8">
        <v>274</v>
      </c>
      <c r="W8">
        <v>44</v>
      </c>
      <c r="X8">
        <v>25</v>
      </c>
      <c r="Y8">
        <v>3</v>
      </c>
      <c r="Z8">
        <v>38</v>
      </c>
      <c r="AA8">
        <v>30</v>
      </c>
      <c r="AB8">
        <v>53</v>
      </c>
      <c r="AC8">
        <v>10</v>
      </c>
      <c r="AF8">
        <v>287</v>
      </c>
      <c r="AG8">
        <v>108</v>
      </c>
      <c r="AH8">
        <v>4.3</v>
      </c>
      <c r="AI8">
        <v>23</v>
      </c>
      <c r="AJ8">
        <v>1</v>
      </c>
      <c r="AK8">
        <v>0</v>
      </c>
      <c r="AL8">
        <v>678</v>
      </c>
      <c r="AM8">
        <v>315</v>
      </c>
      <c r="AN8">
        <v>3</v>
      </c>
      <c r="AO8">
        <v>34</v>
      </c>
      <c r="AP8">
        <v>16</v>
      </c>
      <c r="AQ8">
        <v>220</v>
      </c>
      <c r="AR8">
        <v>14</v>
      </c>
      <c r="AS8">
        <v>0.82099999999999995</v>
      </c>
      <c r="AT8" t="s">
        <v>82</v>
      </c>
      <c r="AU8" t="s">
        <v>83</v>
      </c>
      <c r="AW8">
        <v>97</v>
      </c>
      <c r="AX8">
        <v>99</v>
      </c>
      <c r="AY8" t="s">
        <v>81</v>
      </c>
      <c r="AZ8" t="s">
        <v>80</v>
      </c>
      <c r="BA8" t="s">
        <v>80</v>
      </c>
    </row>
    <row r="9" spans="1:53" x14ac:dyDescent="0.55000000000000004">
      <c r="A9">
        <v>1871</v>
      </c>
      <c r="B9" t="b">
        <f>IF(Table2[[#This Row],[yearID]]&gt;=1903,TRUE,FALSE)</f>
        <v>0</v>
      </c>
      <c r="C9" t="b">
        <f>IF(Table2[[#This Row],[yearID]]&gt;=1973,TRUE,FALSE)</f>
        <v>0</v>
      </c>
      <c r="D9" t="s">
        <v>48</v>
      </c>
      <c r="E9" t="s">
        <v>84</v>
      </c>
      <c r="F9" t="s">
        <v>84</v>
      </c>
      <c r="G9" t="str">
        <f>VLOOKUP(Table2[[#This Row],[franchID]],TeamsFranchises!$A$1:$D$121,2,FALSE)</f>
        <v>Troy Haymakers</v>
      </c>
      <c r="I9">
        <v>6</v>
      </c>
      <c r="J9">
        <v>29</v>
      </c>
      <c r="L9">
        <v>13</v>
      </c>
      <c r="M9">
        <v>15</v>
      </c>
      <c r="P9" t="s">
        <v>51</v>
      </c>
      <c r="Q9">
        <f>IF(Table2[[#This Row],[LgWin]]="Y",1,0)</f>
        <v>0</v>
      </c>
      <c r="S9">
        <f>IF(Table2[[#This Row],[WSWin]]="Y",1,0)</f>
        <v>0</v>
      </c>
      <c r="T9">
        <v>351</v>
      </c>
      <c r="U9">
        <v>1248</v>
      </c>
      <c r="V9">
        <v>384</v>
      </c>
      <c r="W9">
        <v>51</v>
      </c>
      <c r="X9">
        <v>34</v>
      </c>
      <c r="Y9">
        <v>6</v>
      </c>
      <c r="Z9">
        <v>49</v>
      </c>
      <c r="AA9">
        <v>19</v>
      </c>
      <c r="AB9">
        <v>62</v>
      </c>
      <c r="AC9">
        <v>24</v>
      </c>
      <c r="AF9">
        <v>362</v>
      </c>
      <c r="AG9">
        <v>153</v>
      </c>
      <c r="AH9">
        <v>5.51</v>
      </c>
      <c r="AI9">
        <v>28</v>
      </c>
      <c r="AJ9">
        <v>0</v>
      </c>
      <c r="AK9">
        <v>0</v>
      </c>
      <c r="AL9">
        <v>750</v>
      </c>
      <c r="AM9">
        <v>431</v>
      </c>
      <c r="AN9">
        <v>4</v>
      </c>
      <c r="AO9">
        <v>75</v>
      </c>
      <c r="AP9">
        <v>12</v>
      </c>
      <c r="AQ9">
        <v>198</v>
      </c>
      <c r="AR9">
        <v>22</v>
      </c>
      <c r="AS9">
        <v>0.84499999999999997</v>
      </c>
      <c r="AT9" t="s">
        <v>85</v>
      </c>
      <c r="AU9" t="s">
        <v>86</v>
      </c>
      <c r="AW9">
        <v>101</v>
      </c>
      <c r="AX9">
        <v>100</v>
      </c>
      <c r="AY9" t="s">
        <v>84</v>
      </c>
      <c r="AZ9" t="s">
        <v>84</v>
      </c>
      <c r="BA9" t="s">
        <v>84</v>
      </c>
    </row>
    <row r="10" spans="1:53" x14ac:dyDescent="0.55000000000000004">
      <c r="A10">
        <v>1871</v>
      </c>
      <c r="B10" t="b">
        <f>IF(Table2[[#This Row],[yearID]]&gt;=1903,TRUE,FALSE)</f>
        <v>0</v>
      </c>
      <c r="C10" t="b">
        <f>IF(Table2[[#This Row],[yearID]]&gt;=1973,TRUE,FALSE)</f>
        <v>0</v>
      </c>
      <c r="D10" t="s">
        <v>48</v>
      </c>
      <c r="E10" t="s">
        <v>87</v>
      </c>
      <c r="F10" t="s">
        <v>88</v>
      </c>
      <c r="G10" t="str">
        <f>VLOOKUP(Table2[[#This Row],[franchID]],TeamsFranchises!$A$1:$D$121,2,FALSE)</f>
        <v>Washington Olympics</v>
      </c>
      <c r="I10">
        <v>4</v>
      </c>
      <c r="J10">
        <v>32</v>
      </c>
      <c r="L10">
        <v>15</v>
      </c>
      <c r="M10">
        <v>15</v>
      </c>
      <c r="P10" t="s">
        <v>51</v>
      </c>
      <c r="Q10">
        <f>IF(Table2[[#This Row],[LgWin]]="Y",1,0)</f>
        <v>0</v>
      </c>
      <c r="S10">
        <f>IF(Table2[[#This Row],[WSWin]]="Y",1,0)</f>
        <v>0</v>
      </c>
      <c r="T10">
        <v>310</v>
      </c>
      <c r="U10">
        <v>1353</v>
      </c>
      <c r="V10">
        <v>375</v>
      </c>
      <c r="W10">
        <v>54</v>
      </c>
      <c r="X10">
        <v>26</v>
      </c>
      <c r="Y10">
        <v>6</v>
      </c>
      <c r="Z10">
        <v>48</v>
      </c>
      <c r="AA10">
        <v>13</v>
      </c>
      <c r="AB10">
        <v>48</v>
      </c>
      <c r="AC10">
        <v>13</v>
      </c>
      <c r="AF10">
        <v>303</v>
      </c>
      <c r="AG10">
        <v>137</v>
      </c>
      <c r="AH10">
        <v>4.37</v>
      </c>
      <c r="AI10">
        <v>32</v>
      </c>
      <c r="AJ10">
        <v>0</v>
      </c>
      <c r="AK10">
        <v>0</v>
      </c>
      <c r="AL10">
        <v>846</v>
      </c>
      <c r="AM10">
        <v>371</v>
      </c>
      <c r="AN10">
        <v>4</v>
      </c>
      <c r="AO10">
        <v>45</v>
      </c>
      <c r="AP10">
        <v>13</v>
      </c>
      <c r="AQ10">
        <v>218</v>
      </c>
      <c r="AR10">
        <v>20</v>
      </c>
      <c r="AS10">
        <v>0.85</v>
      </c>
      <c r="AT10" t="s">
        <v>89</v>
      </c>
      <c r="AU10" t="s">
        <v>90</v>
      </c>
      <c r="AW10">
        <v>94</v>
      </c>
      <c r="AX10">
        <v>98</v>
      </c>
      <c r="AY10" t="s">
        <v>88</v>
      </c>
      <c r="AZ10" t="s">
        <v>87</v>
      </c>
      <c r="BA10" t="s">
        <v>87</v>
      </c>
    </row>
    <row r="11" spans="1:53" x14ac:dyDescent="0.55000000000000004">
      <c r="A11">
        <v>1872</v>
      </c>
      <c r="B11" t="b">
        <f>IF(Table2[[#This Row],[yearID]]&gt;=1903,TRUE,FALSE)</f>
        <v>0</v>
      </c>
      <c r="C11" t="b">
        <f>IF(Table2[[#This Row],[yearID]]&gt;=1973,TRUE,FALSE)</f>
        <v>0</v>
      </c>
      <c r="D11" t="s">
        <v>48</v>
      </c>
      <c r="E11" t="s">
        <v>91</v>
      </c>
      <c r="F11" t="s">
        <v>92</v>
      </c>
      <c r="G11" t="str">
        <f>VLOOKUP(Table2[[#This Row],[franchID]],TeamsFranchises!$A$1:$D$121,2,FALSE)</f>
        <v>Baltimore Canaries</v>
      </c>
      <c r="I11">
        <v>2</v>
      </c>
      <c r="J11">
        <v>58</v>
      </c>
      <c r="L11">
        <v>35</v>
      </c>
      <c r="M11">
        <v>19</v>
      </c>
      <c r="P11" t="s">
        <v>51</v>
      </c>
      <c r="Q11">
        <f>IF(Table2[[#This Row],[LgWin]]="Y",1,0)</f>
        <v>0</v>
      </c>
      <c r="S11">
        <f>IF(Table2[[#This Row],[WSWin]]="Y",1,0)</f>
        <v>0</v>
      </c>
      <c r="T11">
        <v>617</v>
      </c>
      <c r="U11">
        <v>2571</v>
      </c>
      <c r="V11">
        <v>753</v>
      </c>
      <c r="W11">
        <v>106</v>
      </c>
      <c r="X11">
        <v>31</v>
      </c>
      <c r="Y11">
        <v>14</v>
      </c>
      <c r="Z11">
        <v>29</v>
      </c>
      <c r="AA11">
        <v>28</v>
      </c>
      <c r="AB11">
        <v>53</v>
      </c>
      <c r="AC11">
        <v>18</v>
      </c>
      <c r="AF11">
        <v>434</v>
      </c>
      <c r="AG11">
        <v>166</v>
      </c>
      <c r="AH11">
        <v>2.9</v>
      </c>
      <c r="AI11">
        <v>48</v>
      </c>
      <c r="AJ11">
        <v>1</v>
      </c>
      <c r="AK11">
        <v>1</v>
      </c>
      <c r="AL11">
        <v>1548</v>
      </c>
      <c r="AM11">
        <v>573</v>
      </c>
      <c r="AN11">
        <v>3</v>
      </c>
      <c r="AO11">
        <v>63</v>
      </c>
      <c r="AP11">
        <v>77</v>
      </c>
      <c r="AQ11">
        <v>432</v>
      </c>
      <c r="AR11">
        <v>22</v>
      </c>
      <c r="AS11">
        <v>0.83</v>
      </c>
      <c r="AT11" t="s">
        <v>93</v>
      </c>
      <c r="AU11" t="s">
        <v>94</v>
      </c>
      <c r="AW11">
        <v>106</v>
      </c>
      <c r="AX11">
        <v>102</v>
      </c>
      <c r="AY11" t="s">
        <v>95</v>
      </c>
      <c r="AZ11" t="s">
        <v>91</v>
      </c>
      <c r="BA11" t="s">
        <v>91</v>
      </c>
    </row>
    <row r="12" spans="1:53" x14ac:dyDescent="0.55000000000000004">
      <c r="A12">
        <v>1872</v>
      </c>
      <c r="B12" t="b">
        <f>IF(Table2[[#This Row],[yearID]]&gt;=1903,TRUE,FALSE)</f>
        <v>0</v>
      </c>
      <c r="C12" t="b">
        <f>IF(Table2[[#This Row],[yearID]]&gt;=1973,TRUE,FALSE)</f>
        <v>0</v>
      </c>
      <c r="D12" t="s">
        <v>48</v>
      </c>
      <c r="E12" t="s">
        <v>96</v>
      </c>
      <c r="F12" t="s">
        <v>97</v>
      </c>
      <c r="G12" t="str">
        <f>VLOOKUP(Table2[[#This Row],[franchID]],TeamsFranchises!$A$1:$D$121,2,FALSE)</f>
        <v>Brooklyn Eckfords</v>
      </c>
      <c r="I12">
        <v>9</v>
      </c>
      <c r="J12">
        <v>29</v>
      </c>
      <c r="L12">
        <v>3</v>
      </c>
      <c r="M12">
        <v>26</v>
      </c>
      <c r="P12" t="s">
        <v>51</v>
      </c>
      <c r="Q12">
        <f>IF(Table2[[#This Row],[LgWin]]="Y",1,0)</f>
        <v>0</v>
      </c>
      <c r="S12">
        <f>IF(Table2[[#This Row],[WSWin]]="Y",1,0)</f>
        <v>0</v>
      </c>
      <c r="T12">
        <v>152</v>
      </c>
      <c r="U12">
        <v>1072</v>
      </c>
      <c r="V12">
        <v>248</v>
      </c>
      <c r="W12">
        <v>29</v>
      </c>
      <c r="X12">
        <v>9</v>
      </c>
      <c r="Y12">
        <v>0</v>
      </c>
      <c r="Z12">
        <v>18</v>
      </c>
      <c r="AA12">
        <v>40</v>
      </c>
      <c r="AB12">
        <v>8</v>
      </c>
      <c r="AC12">
        <v>13</v>
      </c>
      <c r="AF12">
        <v>413</v>
      </c>
      <c r="AG12">
        <v>160</v>
      </c>
      <c r="AH12">
        <v>5.55</v>
      </c>
      <c r="AI12">
        <v>28</v>
      </c>
      <c r="AJ12">
        <v>0</v>
      </c>
      <c r="AK12">
        <v>0</v>
      </c>
      <c r="AL12">
        <v>778</v>
      </c>
      <c r="AM12">
        <v>484</v>
      </c>
      <c r="AN12">
        <v>7</v>
      </c>
      <c r="AO12">
        <v>36</v>
      </c>
      <c r="AP12">
        <v>13</v>
      </c>
      <c r="AQ12">
        <v>274</v>
      </c>
      <c r="AR12">
        <v>9</v>
      </c>
      <c r="AS12">
        <v>0.80300000000000005</v>
      </c>
      <c r="AT12" t="s">
        <v>98</v>
      </c>
      <c r="AU12" t="s">
        <v>99</v>
      </c>
      <c r="AW12">
        <v>87</v>
      </c>
      <c r="AX12">
        <v>96</v>
      </c>
      <c r="AY12" t="s">
        <v>97</v>
      </c>
      <c r="AZ12" t="s">
        <v>96</v>
      </c>
      <c r="BA12" t="s">
        <v>96</v>
      </c>
    </row>
    <row r="13" spans="1:53" x14ac:dyDescent="0.55000000000000004">
      <c r="A13">
        <v>1872</v>
      </c>
      <c r="B13" t="b">
        <f>IF(Table2[[#This Row],[yearID]]&gt;=1903,TRUE,FALSE)</f>
        <v>0</v>
      </c>
      <c r="C13" t="b">
        <f>IF(Table2[[#This Row],[yearID]]&gt;=1973,TRUE,FALSE)</f>
        <v>0</v>
      </c>
      <c r="D13" t="s">
        <v>48</v>
      </c>
      <c r="E13" t="s">
        <v>100</v>
      </c>
      <c r="F13" t="s">
        <v>101</v>
      </c>
      <c r="G13" t="str">
        <f>VLOOKUP(Table2[[#This Row],[franchID]],TeamsFranchises!$A$1:$D$121,2,FALSE)</f>
        <v>Brooklyn Atlantics</v>
      </c>
      <c r="I13">
        <v>6</v>
      </c>
      <c r="J13">
        <v>37</v>
      </c>
      <c r="L13">
        <v>9</v>
      </c>
      <c r="M13">
        <v>28</v>
      </c>
      <c r="P13" t="s">
        <v>51</v>
      </c>
      <c r="Q13">
        <f>IF(Table2[[#This Row],[LgWin]]="Y",1,0)</f>
        <v>0</v>
      </c>
      <c r="S13">
        <f>IF(Table2[[#This Row],[WSWin]]="Y",1,0)</f>
        <v>0</v>
      </c>
      <c r="T13">
        <v>237</v>
      </c>
      <c r="U13">
        <v>1457</v>
      </c>
      <c r="V13">
        <v>377</v>
      </c>
      <c r="W13">
        <v>35</v>
      </c>
      <c r="X13">
        <v>10</v>
      </c>
      <c r="Y13">
        <v>1</v>
      </c>
      <c r="Z13">
        <v>19</v>
      </c>
      <c r="AA13">
        <v>25</v>
      </c>
      <c r="AB13">
        <v>19</v>
      </c>
      <c r="AC13">
        <v>16</v>
      </c>
      <c r="AF13">
        <v>473</v>
      </c>
      <c r="AG13">
        <v>169</v>
      </c>
      <c r="AH13">
        <v>4.53</v>
      </c>
      <c r="AI13">
        <v>37</v>
      </c>
      <c r="AJ13">
        <v>0</v>
      </c>
      <c r="AK13">
        <v>0</v>
      </c>
      <c r="AL13">
        <v>1008</v>
      </c>
      <c r="AM13">
        <v>568</v>
      </c>
      <c r="AN13">
        <v>6</v>
      </c>
      <c r="AO13">
        <v>21</v>
      </c>
      <c r="AP13">
        <v>13</v>
      </c>
      <c r="AQ13">
        <v>357</v>
      </c>
      <c r="AR13">
        <v>15</v>
      </c>
      <c r="AS13">
        <v>0.81</v>
      </c>
      <c r="AT13" t="s">
        <v>102</v>
      </c>
      <c r="AU13" t="s">
        <v>103</v>
      </c>
      <c r="AW13">
        <v>115</v>
      </c>
      <c r="AX13">
        <v>122</v>
      </c>
      <c r="AY13" t="s">
        <v>101</v>
      </c>
      <c r="AZ13" t="s">
        <v>100</v>
      </c>
      <c r="BA13" t="s">
        <v>100</v>
      </c>
    </row>
    <row r="14" spans="1:53" x14ac:dyDescent="0.55000000000000004">
      <c r="A14">
        <v>1872</v>
      </c>
      <c r="B14" t="b">
        <f>IF(Table2[[#This Row],[yearID]]&gt;=1903,TRUE,FALSE)</f>
        <v>0</v>
      </c>
      <c r="C14" t="b">
        <f>IF(Table2[[#This Row],[yearID]]&gt;=1973,TRUE,FALSE)</f>
        <v>0</v>
      </c>
      <c r="D14" t="s">
        <v>48</v>
      </c>
      <c r="E14" t="s">
        <v>49</v>
      </c>
      <c r="F14" t="s">
        <v>50</v>
      </c>
      <c r="G14" t="str">
        <f>VLOOKUP(Table2[[#This Row],[franchID]],TeamsFranchises!$A$1:$D$121,2,FALSE)</f>
        <v>Boston Red Stockings</v>
      </c>
      <c r="I14">
        <v>1</v>
      </c>
      <c r="J14">
        <v>48</v>
      </c>
      <c r="L14">
        <v>39</v>
      </c>
      <c r="M14">
        <v>8</v>
      </c>
      <c r="P14" t="s">
        <v>76</v>
      </c>
      <c r="Q14">
        <f>IF(Table2[[#This Row],[LgWin]]="Y",1,0)</f>
        <v>1</v>
      </c>
      <c r="S14">
        <f>IF(Table2[[#This Row],[WSWin]]="Y",1,0)</f>
        <v>0</v>
      </c>
      <c r="T14">
        <v>521</v>
      </c>
      <c r="U14">
        <v>2126</v>
      </c>
      <c r="V14">
        <v>673</v>
      </c>
      <c r="W14">
        <v>107</v>
      </c>
      <c r="X14">
        <v>30</v>
      </c>
      <c r="Y14">
        <v>7</v>
      </c>
      <c r="Z14">
        <v>29</v>
      </c>
      <c r="AA14">
        <v>26</v>
      </c>
      <c r="AB14">
        <v>48</v>
      </c>
      <c r="AC14">
        <v>14</v>
      </c>
      <c r="AF14">
        <v>236</v>
      </c>
      <c r="AG14">
        <v>89</v>
      </c>
      <c r="AH14">
        <v>1.86</v>
      </c>
      <c r="AI14">
        <v>41</v>
      </c>
      <c r="AJ14">
        <v>4</v>
      </c>
      <c r="AK14">
        <v>4</v>
      </c>
      <c r="AL14">
        <v>1291</v>
      </c>
      <c r="AM14">
        <v>443</v>
      </c>
      <c r="AN14">
        <v>0</v>
      </c>
      <c r="AO14">
        <v>27</v>
      </c>
      <c r="AP14">
        <v>29</v>
      </c>
      <c r="AQ14">
        <v>280</v>
      </c>
      <c r="AR14">
        <v>44</v>
      </c>
      <c r="AS14">
        <v>0.875</v>
      </c>
      <c r="AT14" t="s">
        <v>52</v>
      </c>
      <c r="AU14" t="s">
        <v>53</v>
      </c>
      <c r="AW14">
        <v>105</v>
      </c>
      <c r="AX14">
        <v>100</v>
      </c>
      <c r="AY14" t="s">
        <v>54</v>
      </c>
      <c r="AZ14" t="s">
        <v>49</v>
      </c>
      <c r="BA14" t="s">
        <v>49</v>
      </c>
    </row>
    <row r="15" spans="1:53" x14ac:dyDescent="0.55000000000000004">
      <c r="A15">
        <v>1872</v>
      </c>
      <c r="B15" t="b">
        <f>IF(Table2[[#This Row],[yearID]]&gt;=1903,TRUE,FALSE)</f>
        <v>0</v>
      </c>
      <c r="C15" t="b">
        <f>IF(Table2[[#This Row],[yearID]]&gt;=1973,TRUE,FALSE)</f>
        <v>0</v>
      </c>
      <c r="D15" t="s">
        <v>48</v>
      </c>
      <c r="E15" t="s">
        <v>60</v>
      </c>
      <c r="F15" t="s">
        <v>61</v>
      </c>
      <c r="G15" t="str">
        <f>VLOOKUP(Table2[[#This Row],[franchID]],TeamsFranchises!$A$1:$D$121,2,FALSE)</f>
        <v>Cleveland Forest Citys</v>
      </c>
      <c r="I15">
        <v>7</v>
      </c>
      <c r="J15">
        <v>22</v>
      </c>
      <c r="L15">
        <v>6</v>
      </c>
      <c r="M15">
        <v>16</v>
      </c>
      <c r="P15" t="s">
        <v>51</v>
      </c>
      <c r="Q15">
        <f>IF(Table2[[#This Row],[LgWin]]="Y",1,0)</f>
        <v>0</v>
      </c>
      <c r="S15">
        <f>IF(Table2[[#This Row],[WSWin]]="Y",1,0)</f>
        <v>0</v>
      </c>
      <c r="T15">
        <v>174</v>
      </c>
      <c r="U15">
        <v>943</v>
      </c>
      <c r="V15">
        <v>272</v>
      </c>
      <c r="W15">
        <v>28</v>
      </c>
      <c r="X15">
        <v>5</v>
      </c>
      <c r="Y15">
        <v>0</v>
      </c>
      <c r="Z15">
        <v>17</v>
      </c>
      <c r="AA15">
        <v>13</v>
      </c>
      <c r="AB15">
        <v>12</v>
      </c>
      <c r="AC15">
        <v>3</v>
      </c>
      <c r="AF15">
        <v>254</v>
      </c>
      <c r="AG15">
        <v>126</v>
      </c>
      <c r="AH15">
        <v>5.7</v>
      </c>
      <c r="AI15">
        <v>15</v>
      </c>
      <c r="AJ15">
        <v>0</v>
      </c>
      <c r="AK15">
        <v>0</v>
      </c>
      <c r="AL15">
        <v>597</v>
      </c>
      <c r="AM15">
        <v>285</v>
      </c>
      <c r="AN15">
        <v>6</v>
      </c>
      <c r="AO15">
        <v>24</v>
      </c>
      <c r="AP15">
        <v>11</v>
      </c>
      <c r="AQ15">
        <v>184</v>
      </c>
      <c r="AR15">
        <v>17</v>
      </c>
      <c r="AS15">
        <v>0.81599999999999995</v>
      </c>
      <c r="AT15" t="s">
        <v>62</v>
      </c>
      <c r="AU15" t="s">
        <v>63</v>
      </c>
      <c r="AW15">
        <v>96</v>
      </c>
      <c r="AX15">
        <v>100</v>
      </c>
      <c r="AY15" t="s">
        <v>64</v>
      </c>
      <c r="AZ15" t="s">
        <v>60</v>
      </c>
      <c r="BA15" t="s">
        <v>60</v>
      </c>
    </row>
    <row r="16" spans="1:53" x14ac:dyDescent="0.55000000000000004">
      <c r="A16">
        <v>1872</v>
      </c>
      <c r="B16" t="b">
        <f>IF(Table2[[#This Row],[yearID]]&gt;=1903,TRUE,FALSE)</f>
        <v>0</v>
      </c>
      <c r="C16" t="b">
        <f>IF(Table2[[#This Row],[yearID]]&gt;=1973,TRUE,FALSE)</f>
        <v>0</v>
      </c>
      <c r="D16" t="s">
        <v>48</v>
      </c>
      <c r="E16" t="s">
        <v>104</v>
      </c>
      <c r="F16" t="s">
        <v>105</v>
      </c>
      <c r="G16" t="str">
        <f>VLOOKUP(Table2[[#This Row],[franchID]],TeamsFranchises!$A$1:$D$121,2,FALSE)</f>
        <v>Middletown Mansfields</v>
      </c>
      <c r="I16">
        <v>8</v>
      </c>
      <c r="J16">
        <v>24</v>
      </c>
      <c r="L16">
        <v>5</v>
      </c>
      <c r="M16">
        <v>19</v>
      </c>
      <c r="P16" t="s">
        <v>51</v>
      </c>
      <c r="Q16">
        <f>IF(Table2[[#This Row],[LgWin]]="Y",1,0)</f>
        <v>0</v>
      </c>
      <c r="S16">
        <f>IF(Table2[[#This Row],[WSWin]]="Y",1,0)</f>
        <v>0</v>
      </c>
      <c r="T16">
        <v>220</v>
      </c>
      <c r="U16">
        <v>1013</v>
      </c>
      <c r="V16">
        <v>275</v>
      </c>
      <c r="W16">
        <v>36</v>
      </c>
      <c r="X16">
        <v>9</v>
      </c>
      <c r="Y16">
        <v>2</v>
      </c>
      <c r="Z16">
        <v>10</v>
      </c>
      <c r="AA16">
        <v>13</v>
      </c>
      <c r="AB16">
        <v>6</v>
      </c>
      <c r="AC16">
        <v>7</v>
      </c>
      <c r="AF16">
        <v>348</v>
      </c>
      <c r="AG16">
        <v>130</v>
      </c>
      <c r="AH16">
        <v>5.55</v>
      </c>
      <c r="AI16">
        <v>20</v>
      </c>
      <c r="AJ16">
        <v>0</v>
      </c>
      <c r="AK16">
        <v>0</v>
      </c>
      <c r="AL16">
        <v>633</v>
      </c>
      <c r="AM16">
        <v>366</v>
      </c>
      <c r="AN16">
        <v>6</v>
      </c>
      <c r="AO16">
        <v>15</v>
      </c>
      <c r="AP16">
        <v>10</v>
      </c>
      <c r="AQ16">
        <v>231</v>
      </c>
      <c r="AR16">
        <v>11</v>
      </c>
      <c r="AS16">
        <v>0.80400000000000005</v>
      </c>
      <c r="AT16" t="s">
        <v>106</v>
      </c>
      <c r="AU16" t="s">
        <v>107</v>
      </c>
      <c r="AW16">
        <v>98</v>
      </c>
      <c r="AX16">
        <v>103</v>
      </c>
      <c r="AY16" t="s">
        <v>105</v>
      </c>
      <c r="AZ16" t="s">
        <v>104</v>
      </c>
      <c r="BA16" t="s">
        <v>104</v>
      </c>
    </row>
    <row r="17" spans="1:53" x14ac:dyDescent="0.55000000000000004">
      <c r="A17">
        <v>1872</v>
      </c>
      <c r="B17" t="b">
        <f>IF(Table2[[#This Row],[yearID]]&gt;=1903,TRUE,FALSE)</f>
        <v>0</v>
      </c>
      <c r="C17" t="b">
        <f>IF(Table2[[#This Row],[yearID]]&gt;=1973,TRUE,FALSE)</f>
        <v>0</v>
      </c>
      <c r="D17" t="s">
        <v>48</v>
      </c>
      <c r="E17" t="s">
        <v>69</v>
      </c>
      <c r="F17" t="s">
        <v>70</v>
      </c>
      <c r="G17" t="str">
        <f>VLOOKUP(Table2[[#This Row],[franchID]],TeamsFranchises!$A$1:$D$121,2,FALSE)</f>
        <v>New York Mutuals</v>
      </c>
      <c r="I17">
        <v>3</v>
      </c>
      <c r="J17">
        <v>56</v>
      </c>
      <c r="L17">
        <v>34</v>
      </c>
      <c r="M17">
        <v>20</v>
      </c>
      <c r="P17" t="s">
        <v>51</v>
      </c>
      <c r="Q17">
        <f>IF(Table2[[#This Row],[LgWin]]="Y",1,0)</f>
        <v>0</v>
      </c>
      <c r="S17">
        <f>IF(Table2[[#This Row],[WSWin]]="Y",1,0)</f>
        <v>0</v>
      </c>
      <c r="T17">
        <v>523</v>
      </c>
      <c r="U17">
        <v>2426</v>
      </c>
      <c r="V17">
        <v>670</v>
      </c>
      <c r="W17">
        <v>87</v>
      </c>
      <c r="X17">
        <v>14</v>
      </c>
      <c r="Y17">
        <v>4</v>
      </c>
      <c r="Z17">
        <v>58</v>
      </c>
      <c r="AA17">
        <v>52</v>
      </c>
      <c r="AB17">
        <v>59</v>
      </c>
      <c r="AC17">
        <v>22</v>
      </c>
      <c r="AF17">
        <v>362</v>
      </c>
      <c r="AG17">
        <v>172</v>
      </c>
      <c r="AH17">
        <v>3.02</v>
      </c>
      <c r="AI17">
        <v>54</v>
      </c>
      <c r="AJ17">
        <v>3</v>
      </c>
      <c r="AK17">
        <v>1</v>
      </c>
      <c r="AL17">
        <v>1536</v>
      </c>
      <c r="AM17">
        <v>622</v>
      </c>
      <c r="AN17">
        <v>2</v>
      </c>
      <c r="AO17">
        <v>33</v>
      </c>
      <c r="AP17">
        <v>46</v>
      </c>
      <c r="AQ17">
        <v>323</v>
      </c>
      <c r="AR17">
        <v>33</v>
      </c>
      <c r="AS17">
        <v>0.86799999999999999</v>
      </c>
      <c r="AT17" t="s">
        <v>71</v>
      </c>
      <c r="AU17" t="s">
        <v>72</v>
      </c>
      <c r="AW17">
        <v>93</v>
      </c>
      <c r="AX17">
        <v>92</v>
      </c>
      <c r="AY17" t="s">
        <v>73</v>
      </c>
      <c r="AZ17" t="s">
        <v>69</v>
      </c>
      <c r="BA17" t="s">
        <v>69</v>
      </c>
    </row>
    <row r="18" spans="1:53" x14ac:dyDescent="0.55000000000000004">
      <c r="A18">
        <v>1872</v>
      </c>
      <c r="B18" t="b">
        <f>IF(Table2[[#This Row],[yearID]]&gt;=1903,TRUE,FALSE)</f>
        <v>0</v>
      </c>
      <c r="C18" t="b">
        <f>IF(Table2[[#This Row],[yearID]]&gt;=1973,TRUE,FALSE)</f>
        <v>0</v>
      </c>
      <c r="D18" t="s">
        <v>48</v>
      </c>
      <c r="E18" t="s">
        <v>74</v>
      </c>
      <c r="F18" t="s">
        <v>75</v>
      </c>
      <c r="G18" t="str">
        <f>VLOOKUP(Table2[[#This Row],[franchID]],TeamsFranchises!$A$1:$D$121,2,FALSE)</f>
        <v>Philadelphia Athletics</v>
      </c>
      <c r="I18">
        <v>4</v>
      </c>
      <c r="J18">
        <v>47</v>
      </c>
      <c r="L18">
        <v>30</v>
      </c>
      <c r="M18">
        <v>14</v>
      </c>
      <c r="P18" t="s">
        <v>51</v>
      </c>
      <c r="Q18">
        <f>IF(Table2[[#This Row],[LgWin]]="Y",1,0)</f>
        <v>0</v>
      </c>
      <c r="S18">
        <f>IF(Table2[[#This Row],[WSWin]]="Y",1,0)</f>
        <v>0</v>
      </c>
      <c r="T18">
        <v>539</v>
      </c>
      <c r="U18">
        <v>2142</v>
      </c>
      <c r="V18">
        <v>679</v>
      </c>
      <c r="W18">
        <v>79</v>
      </c>
      <c r="X18">
        <v>25</v>
      </c>
      <c r="Y18">
        <v>4</v>
      </c>
      <c r="Z18">
        <v>69</v>
      </c>
      <c r="AA18">
        <v>47</v>
      </c>
      <c r="AB18">
        <v>58</v>
      </c>
      <c r="AC18">
        <v>31</v>
      </c>
      <c r="AF18">
        <v>349</v>
      </c>
      <c r="AG18">
        <v>133</v>
      </c>
      <c r="AH18">
        <v>2.85</v>
      </c>
      <c r="AI18">
        <v>47</v>
      </c>
      <c r="AJ18">
        <v>1</v>
      </c>
      <c r="AK18">
        <v>0</v>
      </c>
      <c r="AL18">
        <v>1258</v>
      </c>
      <c r="AM18">
        <v>508</v>
      </c>
      <c r="AN18">
        <v>3</v>
      </c>
      <c r="AO18">
        <v>26</v>
      </c>
      <c r="AP18">
        <v>44</v>
      </c>
      <c r="AQ18">
        <v>298</v>
      </c>
      <c r="AR18">
        <v>20</v>
      </c>
      <c r="AS18">
        <v>0.85799999999999998</v>
      </c>
      <c r="AT18" t="s">
        <v>77</v>
      </c>
      <c r="AU18" t="s">
        <v>78</v>
      </c>
      <c r="AW18">
        <v>102</v>
      </c>
      <c r="AX18">
        <v>100</v>
      </c>
      <c r="AY18" t="s">
        <v>79</v>
      </c>
      <c r="AZ18" t="s">
        <v>74</v>
      </c>
      <c r="BA18" t="s">
        <v>74</v>
      </c>
    </row>
    <row r="19" spans="1:53" x14ac:dyDescent="0.55000000000000004">
      <c r="A19">
        <v>1872</v>
      </c>
      <c r="B19" t="b">
        <f>IF(Table2[[#This Row],[yearID]]&gt;=1903,TRUE,FALSE)</f>
        <v>0</v>
      </c>
      <c r="C19" t="b">
        <f>IF(Table2[[#This Row],[yearID]]&gt;=1973,TRUE,FALSE)</f>
        <v>0</v>
      </c>
      <c r="D19" t="s">
        <v>48</v>
      </c>
      <c r="E19" t="s">
        <v>84</v>
      </c>
      <c r="F19" t="s">
        <v>84</v>
      </c>
      <c r="G19" t="str">
        <f>VLOOKUP(Table2[[#This Row],[franchID]],TeamsFranchises!$A$1:$D$121,2,FALSE)</f>
        <v>Troy Haymakers</v>
      </c>
      <c r="I19">
        <v>5</v>
      </c>
      <c r="J19">
        <v>25</v>
      </c>
      <c r="L19">
        <v>15</v>
      </c>
      <c r="M19">
        <v>10</v>
      </c>
      <c r="P19" t="s">
        <v>51</v>
      </c>
      <c r="Q19">
        <f>IF(Table2[[#This Row],[LgWin]]="Y",1,0)</f>
        <v>0</v>
      </c>
      <c r="S19">
        <f>IF(Table2[[#This Row],[WSWin]]="Y",1,0)</f>
        <v>0</v>
      </c>
      <c r="T19">
        <v>273</v>
      </c>
      <c r="U19">
        <v>1099</v>
      </c>
      <c r="V19">
        <v>330</v>
      </c>
      <c r="W19">
        <v>58</v>
      </c>
      <c r="X19">
        <v>8</v>
      </c>
      <c r="Y19">
        <v>5</v>
      </c>
      <c r="Z19">
        <v>9</v>
      </c>
      <c r="AA19">
        <v>14</v>
      </c>
      <c r="AB19">
        <v>6</v>
      </c>
      <c r="AC19">
        <v>7</v>
      </c>
      <c r="AF19">
        <v>191</v>
      </c>
      <c r="AG19">
        <v>65</v>
      </c>
      <c r="AH19">
        <v>2.6</v>
      </c>
      <c r="AI19">
        <v>17</v>
      </c>
      <c r="AJ19">
        <v>2</v>
      </c>
      <c r="AK19">
        <v>1</v>
      </c>
      <c r="AL19">
        <v>675</v>
      </c>
      <c r="AM19">
        <v>277</v>
      </c>
      <c r="AN19">
        <v>2</v>
      </c>
      <c r="AO19">
        <v>10</v>
      </c>
      <c r="AP19">
        <v>19</v>
      </c>
      <c r="AQ19">
        <v>151</v>
      </c>
      <c r="AR19">
        <v>9</v>
      </c>
      <c r="AS19">
        <v>0.86099999999999999</v>
      </c>
      <c r="AT19" t="s">
        <v>85</v>
      </c>
      <c r="AU19" t="s">
        <v>86</v>
      </c>
      <c r="AW19">
        <v>101</v>
      </c>
      <c r="AX19">
        <v>100</v>
      </c>
      <c r="AY19" t="s">
        <v>84</v>
      </c>
      <c r="AZ19" t="s">
        <v>84</v>
      </c>
      <c r="BA19" t="s">
        <v>84</v>
      </c>
    </row>
    <row r="20" spans="1:53" x14ac:dyDescent="0.55000000000000004">
      <c r="A20">
        <v>1872</v>
      </c>
      <c r="B20" t="b">
        <f>IF(Table2[[#This Row],[yearID]]&gt;=1903,TRUE,FALSE)</f>
        <v>0</v>
      </c>
      <c r="C20" t="b">
        <f>IF(Table2[[#This Row],[yearID]]&gt;=1973,TRUE,FALSE)</f>
        <v>0</v>
      </c>
      <c r="D20" t="s">
        <v>48</v>
      </c>
      <c r="E20" t="s">
        <v>87</v>
      </c>
      <c r="F20" t="s">
        <v>88</v>
      </c>
      <c r="G20" t="str">
        <f>VLOOKUP(Table2[[#This Row],[franchID]],TeamsFranchises!$A$1:$D$121,2,FALSE)</f>
        <v>Washington Olympics</v>
      </c>
      <c r="I20">
        <v>10</v>
      </c>
      <c r="J20">
        <v>9</v>
      </c>
      <c r="L20">
        <v>2</v>
      </c>
      <c r="M20">
        <v>7</v>
      </c>
      <c r="P20" t="s">
        <v>51</v>
      </c>
      <c r="Q20">
        <f>IF(Table2[[#This Row],[LgWin]]="Y",1,0)</f>
        <v>0</v>
      </c>
      <c r="S20">
        <f>IF(Table2[[#This Row],[WSWin]]="Y",1,0)</f>
        <v>0</v>
      </c>
      <c r="T20">
        <v>54</v>
      </c>
      <c r="U20">
        <v>365</v>
      </c>
      <c r="V20">
        <v>91</v>
      </c>
      <c r="W20">
        <v>10</v>
      </c>
      <c r="X20">
        <v>3</v>
      </c>
      <c r="Y20">
        <v>0</v>
      </c>
      <c r="Z20">
        <v>4</v>
      </c>
      <c r="AA20">
        <v>4</v>
      </c>
      <c r="AC20">
        <v>3</v>
      </c>
      <c r="AF20">
        <v>140</v>
      </c>
      <c r="AG20">
        <v>56</v>
      </c>
      <c r="AH20">
        <v>6.38</v>
      </c>
      <c r="AI20">
        <v>9</v>
      </c>
      <c r="AJ20">
        <v>0</v>
      </c>
      <c r="AK20">
        <v>0</v>
      </c>
      <c r="AL20">
        <v>237</v>
      </c>
      <c r="AM20">
        <v>148</v>
      </c>
      <c r="AN20">
        <v>0</v>
      </c>
      <c r="AO20">
        <v>5</v>
      </c>
      <c r="AP20">
        <v>1</v>
      </c>
      <c r="AQ20">
        <v>96</v>
      </c>
      <c r="AR20">
        <v>7</v>
      </c>
      <c r="AS20">
        <v>0.78600000000000003</v>
      </c>
      <c r="AT20" t="s">
        <v>89</v>
      </c>
      <c r="AU20" t="s">
        <v>90</v>
      </c>
      <c r="AW20">
        <v>94</v>
      </c>
      <c r="AX20">
        <v>98</v>
      </c>
      <c r="AY20" t="s">
        <v>88</v>
      </c>
      <c r="AZ20" t="s">
        <v>87</v>
      </c>
      <c r="BA20" t="s">
        <v>87</v>
      </c>
    </row>
    <row r="21" spans="1:53" x14ac:dyDescent="0.55000000000000004">
      <c r="A21">
        <v>1872</v>
      </c>
      <c r="B21" t="b">
        <f>IF(Table2[[#This Row],[yearID]]&gt;=1903,TRUE,FALSE)</f>
        <v>0</v>
      </c>
      <c r="C21" t="b">
        <f>IF(Table2[[#This Row],[yearID]]&gt;=1973,TRUE,FALSE)</f>
        <v>0</v>
      </c>
      <c r="D21" t="s">
        <v>48</v>
      </c>
      <c r="E21" t="s">
        <v>108</v>
      </c>
      <c r="F21" t="s">
        <v>109</v>
      </c>
      <c r="G21" t="str">
        <f>VLOOKUP(Table2[[#This Row],[franchID]],TeamsFranchises!$A$1:$D$121,2,FALSE)</f>
        <v>Washington Nationals</v>
      </c>
      <c r="I21">
        <v>11</v>
      </c>
      <c r="J21">
        <v>11</v>
      </c>
      <c r="L21">
        <v>0</v>
      </c>
      <c r="M21">
        <v>11</v>
      </c>
      <c r="P21" t="s">
        <v>51</v>
      </c>
      <c r="Q21">
        <f>IF(Table2[[#This Row],[LgWin]]="Y",1,0)</f>
        <v>0</v>
      </c>
      <c r="S21">
        <f>IF(Table2[[#This Row],[WSWin]]="Y",1,0)</f>
        <v>0</v>
      </c>
      <c r="T21">
        <v>80</v>
      </c>
      <c r="U21">
        <v>451</v>
      </c>
      <c r="V21">
        <v>99</v>
      </c>
      <c r="W21">
        <v>6</v>
      </c>
      <c r="X21">
        <v>1</v>
      </c>
      <c r="Y21">
        <v>0</v>
      </c>
      <c r="Z21">
        <v>1</v>
      </c>
      <c r="AA21">
        <v>3</v>
      </c>
      <c r="AF21">
        <v>190</v>
      </c>
      <c r="AG21">
        <v>68</v>
      </c>
      <c r="AH21">
        <v>6.18</v>
      </c>
      <c r="AI21">
        <v>11</v>
      </c>
      <c r="AJ21">
        <v>0</v>
      </c>
      <c r="AK21">
        <v>0</v>
      </c>
      <c r="AL21">
        <v>297</v>
      </c>
      <c r="AM21">
        <v>193</v>
      </c>
      <c r="AN21">
        <v>2</v>
      </c>
      <c r="AO21">
        <v>3</v>
      </c>
      <c r="AP21">
        <v>2</v>
      </c>
      <c r="AQ21">
        <v>120</v>
      </c>
      <c r="AR21">
        <v>2</v>
      </c>
      <c r="AS21">
        <v>0.77400000000000002</v>
      </c>
      <c r="AT21" t="s">
        <v>110</v>
      </c>
      <c r="AU21" t="s">
        <v>111</v>
      </c>
      <c r="AW21">
        <v>129</v>
      </c>
      <c r="AX21">
        <v>141</v>
      </c>
      <c r="AY21" t="s">
        <v>109</v>
      </c>
      <c r="AZ21" t="s">
        <v>108</v>
      </c>
      <c r="BA21" t="s">
        <v>108</v>
      </c>
    </row>
    <row r="22" spans="1:53" x14ac:dyDescent="0.55000000000000004">
      <c r="A22">
        <v>1873</v>
      </c>
      <c r="B22" t="b">
        <f>IF(Table2[[#This Row],[yearID]]&gt;=1903,TRUE,FALSE)</f>
        <v>0</v>
      </c>
      <c r="C22" t="b">
        <f>IF(Table2[[#This Row],[yearID]]&gt;=1973,TRUE,FALSE)</f>
        <v>0</v>
      </c>
      <c r="D22" t="s">
        <v>48</v>
      </c>
      <c r="E22" t="s">
        <v>91</v>
      </c>
      <c r="F22" t="s">
        <v>92</v>
      </c>
      <c r="G22" t="str">
        <f>VLOOKUP(Table2[[#This Row],[franchID]],TeamsFranchises!$A$1:$D$121,2,FALSE)</f>
        <v>Baltimore Canaries</v>
      </c>
      <c r="I22">
        <v>3</v>
      </c>
      <c r="J22">
        <v>57</v>
      </c>
      <c r="L22">
        <v>34</v>
      </c>
      <c r="M22">
        <v>22</v>
      </c>
      <c r="P22" t="s">
        <v>51</v>
      </c>
      <c r="Q22">
        <f>IF(Table2[[#This Row],[LgWin]]="Y",1,0)</f>
        <v>0</v>
      </c>
      <c r="S22">
        <f>IF(Table2[[#This Row],[WSWin]]="Y",1,0)</f>
        <v>0</v>
      </c>
      <c r="T22">
        <v>644</v>
      </c>
      <c r="U22">
        <v>2560</v>
      </c>
      <c r="V22">
        <v>810</v>
      </c>
      <c r="W22">
        <v>109</v>
      </c>
      <c r="X22">
        <v>40</v>
      </c>
      <c r="Y22">
        <v>9</v>
      </c>
      <c r="Z22">
        <v>43</v>
      </c>
      <c r="AA22">
        <v>30</v>
      </c>
      <c r="AB22">
        <v>28</v>
      </c>
      <c r="AC22">
        <v>13</v>
      </c>
      <c r="AF22">
        <v>451</v>
      </c>
      <c r="AG22">
        <v>174</v>
      </c>
      <c r="AH22">
        <v>3.08</v>
      </c>
      <c r="AI22">
        <v>55</v>
      </c>
      <c r="AJ22">
        <v>1</v>
      </c>
      <c r="AK22">
        <v>0</v>
      </c>
      <c r="AL22">
        <v>1526</v>
      </c>
      <c r="AM22">
        <v>680</v>
      </c>
      <c r="AN22">
        <v>4</v>
      </c>
      <c r="AO22">
        <v>43</v>
      </c>
      <c r="AP22">
        <v>37</v>
      </c>
      <c r="AQ22">
        <v>345</v>
      </c>
      <c r="AR22">
        <v>32</v>
      </c>
      <c r="AS22">
        <v>0.86199999999999999</v>
      </c>
      <c r="AT22" t="s">
        <v>93</v>
      </c>
      <c r="AU22" t="s">
        <v>94</v>
      </c>
      <c r="AW22">
        <v>101</v>
      </c>
      <c r="AX22">
        <v>102</v>
      </c>
      <c r="AY22" t="s">
        <v>95</v>
      </c>
      <c r="AZ22" t="s">
        <v>91</v>
      </c>
      <c r="BA22" t="s">
        <v>91</v>
      </c>
    </row>
    <row r="23" spans="1:53" x14ac:dyDescent="0.55000000000000004">
      <c r="A23">
        <v>1873</v>
      </c>
      <c r="B23" t="b">
        <f>IF(Table2[[#This Row],[yearID]]&gt;=1903,TRUE,FALSE)</f>
        <v>0</v>
      </c>
      <c r="C23" t="b">
        <f>IF(Table2[[#This Row],[yearID]]&gt;=1973,TRUE,FALSE)</f>
        <v>0</v>
      </c>
      <c r="D23" t="s">
        <v>48</v>
      </c>
      <c r="E23" t="s">
        <v>112</v>
      </c>
      <c r="F23" t="s">
        <v>113</v>
      </c>
      <c r="G23" t="str">
        <f>VLOOKUP(Table2[[#This Row],[franchID]],TeamsFranchises!$A$1:$D$121,2,FALSE)</f>
        <v>Baltimore Marylands</v>
      </c>
      <c r="I23">
        <v>9</v>
      </c>
      <c r="J23">
        <v>6</v>
      </c>
      <c r="L23">
        <v>0</v>
      </c>
      <c r="M23">
        <v>6</v>
      </c>
      <c r="P23" t="s">
        <v>51</v>
      </c>
      <c r="Q23">
        <f>IF(Table2[[#This Row],[LgWin]]="Y",1,0)</f>
        <v>0</v>
      </c>
      <c r="S23">
        <f>IF(Table2[[#This Row],[WSWin]]="Y",1,0)</f>
        <v>0</v>
      </c>
      <c r="T23">
        <v>26</v>
      </c>
      <c r="U23">
        <v>211</v>
      </c>
      <c r="V23">
        <v>33</v>
      </c>
      <c r="W23">
        <v>1</v>
      </c>
      <c r="X23">
        <v>0</v>
      </c>
      <c r="Y23">
        <v>0</v>
      </c>
      <c r="AA23">
        <v>3</v>
      </c>
      <c r="AF23">
        <v>152</v>
      </c>
      <c r="AG23">
        <v>48</v>
      </c>
      <c r="AH23">
        <v>8</v>
      </c>
      <c r="AI23">
        <v>6</v>
      </c>
      <c r="AJ23">
        <v>0</v>
      </c>
      <c r="AK23">
        <v>0</v>
      </c>
      <c r="AL23">
        <v>162</v>
      </c>
      <c r="AM23">
        <v>144</v>
      </c>
      <c r="AN23">
        <v>1</v>
      </c>
      <c r="AO23">
        <v>1</v>
      </c>
      <c r="AP23">
        <v>0</v>
      </c>
      <c r="AQ23">
        <v>74</v>
      </c>
      <c r="AR23">
        <v>0</v>
      </c>
      <c r="AS23">
        <v>0.76100000000000001</v>
      </c>
      <c r="AT23" t="s">
        <v>114</v>
      </c>
      <c r="AU23" t="s">
        <v>94</v>
      </c>
      <c r="AW23">
        <v>77</v>
      </c>
      <c r="AX23">
        <v>99</v>
      </c>
      <c r="AY23" t="s">
        <v>113</v>
      </c>
      <c r="AZ23" t="s">
        <v>112</v>
      </c>
      <c r="BA23" t="s">
        <v>112</v>
      </c>
    </row>
    <row r="24" spans="1:53" x14ac:dyDescent="0.55000000000000004">
      <c r="A24">
        <v>1873</v>
      </c>
      <c r="B24" t="b">
        <f>IF(Table2[[#This Row],[yearID]]&gt;=1903,TRUE,FALSE)</f>
        <v>0</v>
      </c>
      <c r="C24" t="b">
        <f>IF(Table2[[#This Row],[yearID]]&gt;=1973,TRUE,FALSE)</f>
        <v>0</v>
      </c>
      <c r="D24" t="s">
        <v>48</v>
      </c>
      <c r="E24" t="s">
        <v>100</v>
      </c>
      <c r="F24" t="s">
        <v>101</v>
      </c>
      <c r="G24" t="str">
        <f>VLOOKUP(Table2[[#This Row],[franchID]],TeamsFranchises!$A$1:$D$121,2,FALSE)</f>
        <v>Brooklyn Atlantics</v>
      </c>
      <c r="I24">
        <v>6</v>
      </c>
      <c r="J24">
        <v>55</v>
      </c>
      <c r="L24">
        <v>17</v>
      </c>
      <c r="M24">
        <v>37</v>
      </c>
      <c r="P24" t="s">
        <v>51</v>
      </c>
      <c r="Q24">
        <f>IF(Table2[[#This Row],[LgWin]]="Y",1,0)</f>
        <v>0</v>
      </c>
      <c r="S24">
        <f>IF(Table2[[#This Row],[WSWin]]="Y",1,0)</f>
        <v>0</v>
      </c>
      <c r="T24">
        <v>366</v>
      </c>
      <c r="U24">
        <v>2207</v>
      </c>
      <c r="V24">
        <v>588</v>
      </c>
      <c r="W24">
        <v>46</v>
      </c>
      <c r="X24">
        <v>23</v>
      </c>
      <c r="Y24">
        <v>6</v>
      </c>
      <c r="Z24">
        <v>55</v>
      </c>
      <c r="AA24">
        <v>47</v>
      </c>
      <c r="AB24">
        <v>20</v>
      </c>
      <c r="AC24">
        <v>13</v>
      </c>
      <c r="AF24">
        <v>549</v>
      </c>
      <c r="AG24">
        <v>230</v>
      </c>
      <c r="AH24">
        <v>4.1399999999999997</v>
      </c>
      <c r="AI24">
        <v>52</v>
      </c>
      <c r="AJ24">
        <v>1</v>
      </c>
      <c r="AK24">
        <v>0</v>
      </c>
      <c r="AL24">
        <v>1500</v>
      </c>
      <c r="AM24">
        <v>737</v>
      </c>
      <c r="AN24">
        <v>8</v>
      </c>
      <c r="AO24">
        <v>43</v>
      </c>
      <c r="AP24">
        <v>16</v>
      </c>
      <c r="AQ24">
        <v>515</v>
      </c>
      <c r="AR24">
        <v>34</v>
      </c>
      <c r="AS24">
        <v>0.81699999999999995</v>
      </c>
      <c r="AT24" t="s">
        <v>102</v>
      </c>
      <c r="AU24" t="s">
        <v>99</v>
      </c>
      <c r="AW24">
        <v>90</v>
      </c>
      <c r="AX24">
        <v>94</v>
      </c>
      <c r="AY24" t="s">
        <v>101</v>
      </c>
      <c r="AZ24" t="s">
        <v>100</v>
      </c>
      <c r="BA24" t="s">
        <v>100</v>
      </c>
    </row>
    <row r="25" spans="1:53" x14ac:dyDescent="0.55000000000000004">
      <c r="A25">
        <v>1873</v>
      </c>
      <c r="B25" t="b">
        <f>IF(Table2[[#This Row],[yearID]]&gt;=1903,TRUE,FALSE)</f>
        <v>0</v>
      </c>
      <c r="C25" t="b">
        <f>IF(Table2[[#This Row],[yearID]]&gt;=1973,TRUE,FALSE)</f>
        <v>0</v>
      </c>
      <c r="D25" t="s">
        <v>48</v>
      </c>
      <c r="E25" t="s">
        <v>49</v>
      </c>
      <c r="F25" t="s">
        <v>50</v>
      </c>
      <c r="G25" t="str">
        <f>VLOOKUP(Table2[[#This Row],[franchID]],TeamsFranchises!$A$1:$D$121,2,FALSE)</f>
        <v>Boston Red Stockings</v>
      </c>
      <c r="I25">
        <v>1</v>
      </c>
      <c r="J25">
        <v>60</v>
      </c>
      <c r="L25">
        <v>43</v>
      </c>
      <c r="M25">
        <v>16</v>
      </c>
      <c r="P25" t="s">
        <v>76</v>
      </c>
      <c r="Q25">
        <f>IF(Table2[[#This Row],[LgWin]]="Y",1,0)</f>
        <v>1</v>
      </c>
      <c r="S25">
        <f>IF(Table2[[#This Row],[WSWin]]="Y",1,0)</f>
        <v>0</v>
      </c>
      <c r="T25">
        <v>739</v>
      </c>
      <c r="U25">
        <v>2748</v>
      </c>
      <c r="V25">
        <v>933</v>
      </c>
      <c r="W25">
        <v>144</v>
      </c>
      <c r="X25">
        <v>44</v>
      </c>
      <c r="Y25">
        <v>13</v>
      </c>
      <c r="Z25">
        <v>68</v>
      </c>
      <c r="AA25">
        <v>36</v>
      </c>
      <c r="AB25">
        <v>145</v>
      </c>
      <c r="AC25">
        <v>48</v>
      </c>
      <c r="AF25">
        <v>460</v>
      </c>
      <c r="AG25">
        <v>183</v>
      </c>
      <c r="AH25">
        <v>3.07</v>
      </c>
      <c r="AI25">
        <v>46</v>
      </c>
      <c r="AJ25">
        <v>1</v>
      </c>
      <c r="AK25">
        <v>7</v>
      </c>
      <c r="AL25">
        <v>1608</v>
      </c>
      <c r="AM25">
        <v>708</v>
      </c>
      <c r="AN25">
        <v>5</v>
      </c>
      <c r="AO25">
        <v>42</v>
      </c>
      <c r="AP25">
        <v>55</v>
      </c>
      <c r="AQ25">
        <v>472</v>
      </c>
      <c r="AR25">
        <v>54</v>
      </c>
      <c r="AS25">
        <v>0.83599999999999997</v>
      </c>
      <c r="AT25" t="s">
        <v>52</v>
      </c>
      <c r="AU25" t="s">
        <v>53</v>
      </c>
      <c r="AW25">
        <v>106</v>
      </c>
      <c r="AX25">
        <v>100</v>
      </c>
      <c r="AY25" t="s">
        <v>54</v>
      </c>
      <c r="AZ25" t="s">
        <v>49</v>
      </c>
      <c r="BA25" t="s">
        <v>49</v>
      </c>
    </row>
    <row r="26" spans="1:53" x14ac:dyDescent="0.55000000000000004">
      <c r="A26">
        <v>1873</v>
      </c>
      <c r="B26" t="b">
        <f>IF(Table2[[#This Row],[yearID]]&gt;=1903,TRUE,FALSE)</f>
        <v>0</v>
      </c>
      <c r="C26" t="b">
        <f>IF(Table2[[#This Row],[yearID]]&gt;=1973,TRUE,FALSE)</f>
        <v>0</v>
      </c>
      <c r="D26" t="s">
        <v>48</v>
      </c>
      <c r="E26" t="s">
        <v>115</v>
      </c>
      <c r="F26" t="s">
        <v>116</v>
      </c>
      <c r="G26" t="str">
        <f>VLOOKUP(Table2[[#This Row],[franchID]],TeamsFranchises!$A$1:$D$121,2,FALSE)</f>
        <v>Elizabeth Resolutes</v>
      </c>
      <c r="I26">
        <v>8</v>
      </c>
      <c r="J26">
        <v>23</v>
      </c>
      <c r="L26">
        <v>2</v>
      </c>
      <c r="M26">
        <v>21</v>
      </c>
      <c r="P26" t="s">
        <v>51</v>
      </c>
      <c r="Q26">
        <f>IF(Table2[[#This Row],[LgWin]]="Y",1,0)</f>
        <v>0</v>
      </c>
      <c r="S26">
        <f>IF(Table2[[#This Row],[WSWin]]="Y",1,0)</f>
        <v>0</v>
      </c>
      <c r="T26">
        <v>98</v>
      </c>
      <c r="U26">
        <v>869</v>
      </c>
      <c r="V26">
        <v>204</v>
      </c>
      <c r="W26">
        <v>25</v>
      </c>
      <c r="X26">
        <v>8</v>
      </c>
      <c r="Y26">
        <v>0</v>
      </c>
      <c r="Z26">
        <v>9</v>
      </c>
      <c r="AA26">
        <v>30</v>
      </c>
      <c r="AB26">
        <v>4</v>
      </c>
      <c r="AC26">
        <v>4</v>
      </c>
      <c r="AF26">
        <v>299</v>
      </c>
      <c r="AG26">
        <v>75</v>
      </c>
      <c r="AH26">
        <v>3.26</v>
      </c>
      <c r="AI26">
        <v>22</v>
      </c>
      <c r="AJ26">
        <v>0</v>
      </c>
      <c r="AK26">
        <v>0</v>
      </c>
      <c r="AL26">
        <v>621</v>
      </c>
      <c r="AM26">
        <v>343</v>
      </c>
      <c r="AN26">
        <v>6</v>
      </c>
      <c r="AO26">
        <v>10</v>
      </c>
      <c r="AP26">
        <v>10</v>
      </c>
      <c r="AQ26">
        <v>244</v>
      </c>
      <c r="AR26">
        <v>14</v>
      </c>
      <c r="AS26">
        <v>0.78900000000000003</v>
      </c>
      <c r="AT26" t="s">
        <v>117</v>
      </c>
      <c r="AU26" t="s">
        <v>118</v>
      </c>
      <c r="AW26">
        <v>92</v>
      </c>
      <c r="AX26">
        <v>103</v>
      </c>
      <c r="AY26" t="s">
        <v>116</v>
      </c>
      <c r="AZ26" t="s">
        <v>115</v>
      </c>
      <c r="BA26" t="s">
        <v>115</v>
      </c>
    </row>
    <row r="27" spans="1:53" x14ac:dyDescent="0.55000000000000004">
      <c r="A27">
        <v>1873</v>
      </c>
      <c r="B27" t="b">
        <f>IF(Table2[[#This Row],[yearID]]&gt;=1903,TRUE,FALSE)</f>
        <v>0</v>
      </c>
      <c r="C27" t="b">
        <f>IF(Table2[[#This Row],[yearID]]&gt;=1973,TRUE,FALSE)</f>
        <v>0</v>
      </c>
      <c r="D27" t="s">
        <v>48</v>
      </c>
      <c r="E27" t="s">
        <v>69</v>
      </c>
      <c r="F27" t="s">
        <v>70</v>
      </c>
      <c r="G27" t="str">
        <f>VLOOKUP(Table2[[#This Row],[franchID]],TeamsFranchises!$A$1:$D$121,2,FALSE)</f>
        <v>New York Mutuals</v>
      </c>
      <c r="I27">
        <v>4</v>
      </c>
      <c r="J27">
        <v>53</v>
      </c>
      <c r="L27">
        <v>29</v>
      </c>
      <c r="M27">
        <v>24</v>
      </c>
      <c r="P27" t="s">
        <v>51</v>
      </c>
      <c r="Q27">
        <f>IF(Table2[[#This Row],[LgWin]]="Y",1,0)</f>
        <v>0</v>
      </c>
      <c r="S27">
        <f>IF(Table2[[#This Row],[WSWin]]="Y",1,0)</f>
        <v>0</v>
      </c>
      <c r="T27">
        <v>424</v>
      </c>
      <c r="U27">
        <v>2211</v>
      </c>
      <c r="V27">
        <v>622</v>
      </c>
      <c r="W27">
        <v>51</v>
      </c>
      <c r="X27">
        <v>36</v>
      </c>
      <c r="Y27">
        <v>5</v>
      </c>
      <c r="Z27">
        <v>43</v>
      </c>
      <c r="AA27">
        <v>22</v>
      </c>
      <c r="AB27">
        <v>16</v>
      </c>
      <c r="AC27">
        <v>7</v>
      </c>
      <c r="AF27">
        <v>385</v>
      </c>
      <c r="AG27">
        <v>140</v>
      </c>
      <c r="AH27">
        <v>2.64</v>
      </c>
      <c r="AI27">
        <v>48</v>
      </c>
      <c r="AJ27">
        <v>2</v>
      </c>
      <c r="AK27">
        <v>0</v>
      </c>
      <c r="AL27">
        <v>1431</v>
      </c>
      <c r="AM27">
        <v>539</v>
      </c>
      <c r="AN27">
        <v>5</v>
      </c>
      <c r="AO27">
        <v>68</v>
      </c>
      <c r="AP27">
        <v>80</v>
      </c>
      <c r="AQ27">
        <v>425</v>
      </c>
      <c r="AR27">
        <v>29</v>
      </c>
      <c r="AS27">
        <v>0.81899999999999995</v>
      </c>
      <c r="AT27" t="s">
        <v>71</v>
      </c>
      <c r="AU27" t="s">
        <v>72</v>
      </c>
      <c r="AW27">
        <v>98</v>
      </c>
      <c r="AX27">
        <v>96</v>
      </c>
      <c r="AY27" t="s">
        <v>73</v>
      </c>
      <c r="AZ27" t="s">
        <v>69</v>
      </c>
      <c r="BA27" t="s">
        <v>69</v>
      </c>
    </row>
    <row r="28" spans="1:53" x14ac:dyDescent="0.55000000000000004">
      <c r="A28">
        <v>1873</v>
      </c>
      <c r="B28" t="b">
        <f>IF(Table2[[#This Row],[yearID]]&gt;=1903,TRUE,FALSE)</f>
        <v>0</v>
      </c>
      <c r="C28" t="b">
        <f>IF(Table2[[#This Row],[yearID]]&gt;=1973,TRUE,FALSE)</f>
        <v>0</v>
      </c>
      <c r="D28" t="s">
        <v>48</v>
      </c>
      <c r="E28" t="s">
        <v>74</v>
      </c>
      <c r="F28" t="s">
        <v>75</v>
      </c>
      <c r="G28" t="str">
        <f>VLOOKUP(Table2[[#This Row],[franchID]],TeamsFranchises!$A$1:$D$121,2,FALSE)</f>
        <v>Philadelphia Athletics</v>
      </c>
      <c r="I28">
        <v>5</v>
      </c>
      <c r="J28">
        <v>52</v>
      </c>
      <c r="L28">
        <v>28</v>
      </c>
      <c r="M28">
        <v>23</v>
      </c>
      <c r="P28" t="s">
        <v>51</v>
      </c>
      <c r="Q28">
        <f>IF(Table2[[#This Row],[LgWin]]="Y",1,0)</f>
        <v>0</v>
      </c>
      <c r="S28">
        <f>IF(Table2[[#This Row],[WSWin]]="Y",1,0)</f>
        <v>0</v>
      </c>
      <c r="T28">
        <v>474</v>
      </c>
      <c r="U28">
        <v>2267</v>
      </c>
      <c r="V28">
        <v>683</v>
      </c>
      <c r="W28">
        <v>71</v>
      </c>
      <c r="X28">
        <v>21</v>
      </c>
      <c r="Y28">
        <v>4</v>
      </c>
      <c r="Z28">
        <v>35</v>
      </c>
      <c r="AA28">
        <v>33</v>
      </c>
      <c r="AB28">
        <v>36</v>
      </c>
      <c r="AC28">
        <v>24</v>
      </c>
      <c r="AF28">
        <v>403</v>
      </c>
      <c r="AG28">
        <v>161</v>
      </c>
      <c r="AH28">
        <v>3.05</v>
      </c>
      <c r="AI28">
        <v>44</v>
      </c>
      <c r="AJ28">
        <v>3</v>
      </c>
      <c r="AK28">
        <v>2</v>
      </c>
      <c r="AL28">
        <v>1425</v>
      </c>
      <c r="AM28">
        <v>553</v>
      </c>
      <c r="AN28">
        <v>4</v>
      </c>
      <c r="AO28">
        <v>58</v>
      </c>
      <c r="AP28">
        <v>41</v>
      </c>
      <c r="AQ28">
        <v>390</v>
      </c>
      <c r="AR28">
        <v>30</v>
      </c>
      <c r="AS28">
        <v>0.84</v>
      </c>
      <c r="AT28" t="s">
        <v>77</v>
      </c>
      <c r="AU28" t="s">
        <v>78</v>
      </c>
      <c r="AW28">
        <v>108</v>
      </c>
      <c r="AX28">
        <v>105</v>
      </c>
      <c r="AY28" t="s">
        <v>79</v>
      </c>
      <c r="AZ28" t="s">
        <v>74</v>
      </c>
      <c r="BA28" t="s">
        <v>74</v>
      </c>
    </row>
    <row r="29" spans="1:53" x14ac:dyDescent="0.55000000000000004">
      <c r="A29">
        <v>1873</v>
      </c>
      <c r="B29" t="b">
        <f>IF(Table2[[#This Row],[yearID]]&gt;=1903,TRUE,FALSE)</f>
        <v>0</v>
      </c>
      <c r="C29" t="b">
        <f>IF(Table2[[#This Row],[yearID]]&gt;=1973,TRUE,FALSE)</f>
        <v>0</v>
      </c>
      <c r="D29" t="s">
        <v>48</v>
      </c>
      <c r="E29" t="s">
        <v>119</v>
      </c>
      <c r="F29" t="s">
        <v>120</v>
      </c>
      <c r="G29" t="str">
        <f>VLOOKUP(Table2[[#This Row],[franchID]],TeamsFranchises!$A$1:$D$121,2,FALSE)</f>
        <v>Philadelphia White Stockings</v>
      </c>
      <c r="I29">
        <v>2</v>
      </c>
      <c r="J29">
        <v>53</v>
      </c>
      <c r="L29">
        <v>36</v>
      </c>
      <c r="M29">
        <v>17</v>
      </c>
      <c r="P29" t="s">
        <v>51</v>
      </c>
      <c r="Q29">
        <f>IF(Table2[[#This Row],[LgWin]]="Y",1,0)</f>
        <v>0</v>
      </c>
      <c r="S29">
        <f>IF(Table2[[#This Row],[WSWin]]="Y",1,0)</f>
        <v>0</v>
      </c>
      <c r="T29">
        <v>526</v>
      </c>
      <c r="U29">
        <v>2326</v>
      </c>
      <c r="V29">
        <v>645</v>
      </c>
      <c r="W29">
        <v>83</v>
      </c>
      <c r="X29">
        <v>20</v>
      </c>
      <c r="Y29">
        <v>8</v>
      </c>
      <c r="Z29">
        <v>62</v>
      </c>
      <c r="AA29">
        <v>41</v>
      </c>
      <c r="AB29">
        <v>54</v>
      </c>
      <c r="AC29">
        <v>14</v>
      </c>
      <c r="AF29">
        <v>396</v>
      </c>
      <c r="AG29">
        <v>156</v>
      </c>
      <c r="AH29">
        <v>2.92</v>
      </c>
      <c r="AI29">
        <v>50</v>
      </c>
      <c r="AJ29">
        <v>0</v>
      </c>
      <c r="AK29">
        <v>0</v>
      </c>
      <c r="AL29">
        <v>1443</v>
      </c>
      <c r="AM29">
        <v>628</v>
      </c>
      <c r="AN29">
        <v>3</v>
      </c>
      <c r="AO29">
        <v>44</v>
      </c>
      <c r="AP29">
        <v>29</v>
      </c>
      <c r="AQ29">
        <v>378</v>
      </c>
      <c r="AR29">
        <v>43</v>
      </c>
      <c r="AS29">
        <v>0.84899999999999998</v>
      </c>
      <c r="AT29" t="s">
        <v>121</v>
      </c>
      <c r="AU29" t="s">
        <v>78</v>
      </c>
      <c r="AW29">
        <v>103</v>
      </c>
      <c r="AX29">
        <v>101</v>
      </c>
      <c r="AY29" t="s">
        <v>122</v>
      </c>
      <c r="AZ29" t="s">
        <v>119</v>
      </c>
      <c r="BA29" t="s">
        <v>119</v>
      </c>
    </row>
    <row r="30" spans="1:53" x14ac:dyDescent="0.55000000000000004">
      <c r="A30">
        <v>1873</v>
      </c>
      <c r="B30" t="b">
        <f>IF(Table2[[#This Row],[yearID]]&gt;=1903,TRUE,FALSE)</f>
        <v>0</v>
      </c>
      <c r="C30" t="b">
        <f>IF(Table2[[#This Row],[yearID]]&gt;=1973,TRUE,FALSE)</f>
        <v>0</v>
      </c>
      <c r="D30" t="s">
        <v>48</v>
      </c>
      <c r="E30" t="s">
        <v>123</v>
      </c>
      <c r="F30" t="s">
        <v>124</v>
      </c>
      <c r="G30" t="str">
        <f>VLOOKUP(Table2[[#This Row],[franchID]],TeamsFranchises!$A$1:$D$121,2,FALSE)</f>
        <v>Washington Blue Legs</v>
      </c>
      <c r="I30">
        <v>7</v>
      </c>
      <c r="J30">
        <v>39</v>
      </c>
      <c r="L30">
        <v>8</v>
      </c>
      <c r="M30">
        <v>31</v>
      </c>
      <c r="P30" t="s">
        <v>51</v>
      </c>
      <c r="Q30">
        <f>IF(Table2[[#This Row],[LgWin]]="Y",1,0)</f>
        <v>0</v>
      </c>
      <c r="S30">
        <f>IF(Table2[[#This Row],[WSWin]]="Y",1,0)</f>
        <v>0</v>
      </c>
      <c r="T30">
        <v>283</v>
      </c>
      <c r="U30">
        <v>1560</v>
      </c>
      <c r="V30">
        <v>408</v>
      </c>
      <c r="W30">
        <v>40</v>
      </c>
      <c r="X30">
        <v>19</v>
      </c>
      <c r="Y30">
        <v>2</v>
      </c>
      <c r="Z30">
        <v>20</v>
      </c>
      <c r="AA30">
        <v>36</v>
      </c>
      <c r="AB30">
        <v>11</v>
      </c>
      <c r="AC30">
        <v>8</v>
      </c>
      <c r="AF30">
        <v>485</v>
      </c>
      <c r="AG30">
        <v>186</v>
      </c>
      <c r="AH30">
        <v>4.84</v>
      </c>
      <c r="AI30">
        <v>39</v>
      </c>
      <c r="AJ30">
        <v>0</v>
      </c>
      <c r="AK30">
        <v>0</v>
      </c>
      <c r="AL30">
        <v>1038</v>
      </c>
      <c r="AM30">
        <v>594</v>
      </c>
      <c r="AN30">
        <v>11</v>
      </c>
      <c r="AO30">
        <v>26</v>
      </c>
      <c r="AP30">
        <v>10</v>
      </c>
      <c r="AQ30">
        <v>348</v>
      </c>
      <c r="AR30">
        <v>27</v>
      </c>
      <c r="AS30">
        <v>0.81200000000000006</v>
      </c>
      <c r="AT30" t="s">
        <v>125</v>
      </c>
      <c r="AU30" t="s">
        <v>90</v>
      </c>
      <c r="AW30">
        <v>96</v>
      </c>
      <c r="AX30">
        <v>102</v>
      </c>
      <c r="AY30" t="s">
        <v>126</v>
      </c>
      <c r="AZ30" t="s">
        <v>123</v>
      </c>
      <c r="BA30" t="s">
        <v>123</v>
      </c>
    </row>
    <row r="31" spans="1:53" x14ac:dyDescent="0.55000000000000004">
      <c r="A31">
        <v>1874</v>
      </c>
      <c r="B31" t="b">
        <f>IF(Table2[[#This Row],[yearID]]&gt;=1903,TRUE,FALSE)</f>
        <v>0</v>
      </c>
      <c r="C31" t="b">
        <f>IF(Table2[[#This Row],[yearID]]&gt;=1973,TRUE,FALSE)</f>
        <v>0</v>
      </c>
      <c r="D31" t="s">
        <v>48</v>
      </c>
      <c r="E31" t="s">
        <v>91</v>
      </c>
      <c r="F31" t="s">
        <v>92</v>
      </c>
      <c r="G31" t="str">
        <f>VLOOKUP(Table2[[#This Row],[franchID]],TeamsFranchises!$A$1:$D$121,2,FALSE)</f>
        <v>Baltimore Canaries</v>
      </c>
      <c r="I31">
        <v>8</v>
      </c>
      <c r="J31">
        <v>47</v>
      </c>
      <c r="L31">
        <v>9</v>
      </c>
      <c r="M31">
        <v>38</v>
      </c>
      <c r="P31" t="s">
        <v>51</v>
      </c>
      <c r="Q31">
        <f>IF(Table2[[#This Row],[LgWin]]="Y",1,0)</f>
        <v>0</v>
      </c>
      <c r="S31">
        <f>IF(Table2[[#This Row],[WSWin]]="Y",1,0)</f>
        <v>0</v>
      </c>
      <c r="T31">
        <v>227</v>
      </c>
      <c r="U31">
        <v>1776</v>
      </c>
      <c r="V31">
        <v>435</v>
      </c>
      <c r="W31">
        <v>45</v>
      </c>
      <c r="X31">
        <v>7</v>
      </c>
      <c r="Y31">
        <v>1</v>
      </c>
      <c r="Z31">
        <v>22</v>
      </c>
      <c r="AA31">
        <v>37</v>
      </c>
      <c r="AB31">
        <v>12</v>
      </c>
      <c r="AC31">
        <v>5</v>
      </c>
      <c r="AF31">
        <v>505</v>
      </c>
      <c r="AG31">
        <v>146</v>
      </c>
      <c r="AH31">
        <v>3.13</v>
      </c>
      <c r="AI31">
        <v>42</v>
      </c>
      <c r="AJ31">
        <v>0</v>
      </c>
      <c r="AK31">
        <v>0</v>
      </c>
      <c r="AL31">
        <v>1260</v>
      </c>
      <c r="AM31">
        <v>640</v>
      </c>
      <c r="AN31">
        <v>3</v>
      </c>
      <c r="AO31">
        <v>39</v>
      </c>
      <c r="AP31">
        <v>20</v>
      </c>
      <c r="AQ31">
        <v>436</v>
      </c>
      <c r="AR31">
        <v>15</v>
      </c>
      <c r="AS31">
        <v>0.81200000000000006</v>
      </c>
      <c r="AT31" t="s">
        <v>93</v>
      </c>
      <c r="AU31" t="s">
        <v>94</v>
      </c>
      <c r="AW31">
        <v>102</v>
      </c>
      <c r="AX31">
        <v>104</v>
      </c>
      <c r="AY31" t="s">
        <v>95</v>
      </c>
      <c r="AZ31" t="s">
        <v>91</v>
      </c>
      <c r="BA31" t="s">
        <v>91</v>
      </c>
    </row>
    <row r="32" spans="1:53" x14ac:dyDescent="0.55000000000000004">
      <c r="A32">
        <v>1874</v>
      </c>
      <c r="B32" t="b">
        <f>IF(Table2[[#This Row],[yearID]]&gt;=1903,TRUE,FALSE)</f>
        <v>0</v>
      </c>
      <c r="C32" t="b">
        <f>IF(Table2[[#This Row],[yearID]]&gt;=1973,TRUE,FALSE)</f>
        <v>0</v>
      </c>
      <c r="D32" t="s">
        <v>48</v>
      </c>
      <c r="E32" t="s">
        <v>100</v>
      </c>
      <c r="F32" t="s">
        <v>101</v>
      </c>
      <c r="G32" t="str">
        <f>VLOOKUP(Table2[[#This Row],[franchID]],TeamsFranchises!$A$1:$D$121,2,FALSE)</f>
        <v>Brooklyn Atlantics</v>
      </c>
      <c r="I32">
        <v>6</v>
      </c>
      <c r="J32">
        <v>56</v>
      </c>
      <c r="L32">
        <v>22</v>
      </c>
      <c r="M32">
        <v>33</v>
      </c>
      <c r="P32" t="s">
        <v>51</v>
      </c>
      <c r="Q32">
        <f>IF(Table2[[#This Row],[LgWin]]="Y",1,0)</f>
        <v>0</v>
      </c>
      <c r="S32">
        <f>IF(Table2[[#This Row],[WSWin]]="Y",1,0)</f>
        <v>0</v>
      </c>
      <c r="T32">
        <v>301</v>
      </c>
      <c r="U32">
        <v>2169</v>
      </c>
      <c r="V32">
        <v>498</v>
      </c>
      <c r="W32">
        <v>45</v>
      </c>
      <c r="X32">
        <v>8</v>
      </c>
      <c r="Y32">
        <v>1</v>
      </c>
      <c r="Z32">
        <v>31</v>
      </c>
      <c r="AA32">
        <v>51</v>
      </c>
      <c r="AB32">
        <v>12</v>
      </c>
      <c r="AC32">
        <v>4</v>
      </c>
      <c r="AF32">
        <v>450</v>
      </c>
      <c r="AG32">
        <v>116</v>
      </c>
      <c r="AH32">
        <v>2.06</v>
      </c>
      <c r="AI32">
        <v>56</v>
      </c>
      <c r="AJ32">
        <v>1</v>
      </c>
      <c r="AK32">
        <v>0</v>
      </c>
      <c r="AL32">
        <v>1518</v>
      </c>
      <c r="AM32">
        <v>618</v>
      </c>
      <c r="AN32">
        <v>15</v>
      </c>
      <c r="AO32">
        <v>11</v>
      </c>
      <c r="AP32">
        <v>42</v>
      </c>
      <c r="AQ32">
        <v>500</v>
      </c>
      <c r="AR32">
        <v>15</v>
      </c>
      <c r="AS32">
        <v>0.82199999999999995</v>
      </c>
      <c r="AT32" t="s">
        <v>102</v>
      </c>
      <c r="AU32" t="s">
        <v>99</v>
      </c>
      <c r="AW32">
        <v>89</v>
      </c>
      <c r="AX32">
        <v>94</v>
      </c>
      <c r="AY32" t="s">
        <v>101</v>
      </c>
      <c r="AZ32" t="s">
        <v>100</v>
      </c>
      <c r="BA32" t="s">
        <v>100</v>
      </c>
    </row>
    <row r="33" spans="1:53" x14ac:dyDescent="0.55000000000000004">
      <c r="A33">
        <v>1874</v>
      </c>
      <c r="B33" t="b">
        <f>IF(Table2[[#This Row],[yearID]]&gt;=1903,TRUE,FALSE)</f>
        <v>0</v>
      </c>
      <c r="C33" t="b">
        <f>IF(Table2[[#This Row],[yearID]]&gt;=1973,TRUE,FALSE)</f>
        <v>0</v>
      </c>
      <c r="D33" t="s">
        <v>48</v>
      </c>
      <c r="E33" t="s">
        <v>49</v>
      </c>
      <c r="F33" t="s">
        <v>50</v>
      </c>
      <c r="G33" t="str">
        <f>VLOOKUP(Table2[[#This Row],[franchID]],TeamsFranchises!$A$1:$D$121,2,FALSE)</f>
        <v>Boston Red Stockings</v>
      </c>
      <c r="I33">
        <v>1</v>
      </c>
      <c r="J33">
        <v>71</v>
      </c>
      <c r="L33">
        <v>52</v>
      </c>
      <c r="M33">
        <v>18</v>
      </c>
      <c r="P33" t="s">
        <v>76</v>
      </c>
      <c r="Q33">
        <f>IF(Table2[[#This Row],[LgWin]]="Y",1,0)</f>
        <v>1</v>
      </c>
      <c r="S33">
        <f>IF(Table2[[#This Row],[WSWin]]="Y",1,0)</f>
        <v>0</v>
      </c>
      <c r="T33">
        <v>735</v>
      </c>
      <c r="U33">
        <v>3129</v>
      </c>
      <c r="V33">
        <v>977</v>
      </c>
      <c r="W33">
        <v>121</v>
      </c>
      <c r="X33">
        <v>61</v>
      </c>
      <c r="Y33">
        <v>17</v>
      </c>
      <c r="Z33">
        <v>34</v>
      </c>
      <c r="AA33">
        <v>28</v>
      </c>
      <c r="AB33">
        <v>45</v>
      </c>
      <c r="AC33">
        <v>19</v>
      </c>
      <c r="AF33">
        <v>415</v>
      </c>
      <c r="AG33">
        <v>136</v>
      </c>
      <c r="AH33">
        <v>1.93</v>
      </c>
      <c r="AI33">
        <v>65</v>
      </c>
      <c r="AJ33">
        <v>4</v>
      </c>
      <c r="AK33">
        <v>3</v>
      </c>
      <c r="AL33">
        <v>1902</v>
      </c>
      <c r="AM33">
        <v>779</v>
      </c>
      <c r="AN33">
        <v>1</v>
      </c>
      <c r="AO33">
        <v>23</v>
      </c>
      <c r="AP33">
        <v>31</v>
      </c>
      <c r="AQ33">
        <v>489</v>
      </c>
      <c r="AR33">
        <v>53</v>
      </c>
      <c r="AS33">
        <v>0.85</v>
      </c>
      <c r="AT33" t="s">
        <v>52</v>
      </c>
      <c r="AU33" t="s">
        <v>53</v>
      </c>
      <c r="AW33">
        <v>105</v>
      </c>
      <c r="AX33">
        <v>98</v>
      </c>
      <c r="AY33" t="s">
        <v>54</v>
      </c>
      <c r="AZ33" t="s">
        <v>49</v>
      </c>
      <c r="BA33" t="s">
        <v>49</v>
      </c>
    </row>
    <row r="34" spans="1:53" x14ac:dyDescent="0.55000000000000004">
      <c r="A34">
        <v>1874</v>
      </c>
      <c r="B34" t="b">
        <f>IF(Table2[[#This Row],[yearID]]&gt;=1903,TRUE,FALSE)</f>
        <v>0</v>
      </c>
      <c r="C34" t="b">
        <f>IF(Table2[[#This Row],[yearID]]&gt;=1973,TRUE,FALSE)</f>
        <v>0</v>
      </c>
      <c r="D34" t="s">
        <v>48</v>
      </c>
      <c r="E34" t="s">
        <v>127</v>
      </c>
      <c r="F34" t="s">
        <v>56</v>
      </c>
      <c r="G34" t="str">
        <f>VLOOKUP(Table2[[#This Row],[franchID]],TeamsFranchises!$A$1:$D$121,2,FALSE)</f>
        <v>Chicago White Stockings</v>
      </c>
      <c r="I34">
        <v>5</v>
      </c>
      <c r="J34">
        <v>59</v>
      </c>
      <c r="L34">
        <v>28</v>
      </c>
      <c r="M34">
        <v>31</v>
      </c>
      <c r="P34" t="s">
        <v>51</v>
      </c>
      <c r="Q34">
        <f>IF(Table2[[#This Row],[LgWin]]="Y",1,0)</f>
        <v>0</v>
      </c>
      <c r="S34">
        <f>IF(Table2[[#This Row],[WSWin]]="Y",1,0)</f>
        <v>0</v>
      </c>
      <c r="T34">
        <v>418</v>
      </c>
      <c r="U34">
        <v>2462</v>
      </c>
      <c r="V34">
        <v>685</v>
      </c>
      <c r="W34">
        <v>87</v>
      </c>
      <c r="X34">
        <v>4</v>
      </c>
      <c r="Y34">
        <v>4</v>
      </c>
      <c r="Z34">
        <v>32</v>
      </c>
      <c r="AA34">
        <v>54</v>
      </c>
      <c r="AB34">
        <v>32</v>
      </c>
      <c r="AC34">
        <v>12</v>
      </c>
      <c r="AF34">
        <v>480</v>
      </c>
      <c r="AG34">
        <v>157</v>
      </c>
      <c r="AH34">
        <v>2.65</v>
      </c>
      <c r="AI34">
        <v>58</v>
      </c>
      <c r="AJ34">
        <v>3</v>
      </c>
      <c r="AK34">
        <v>0</v>
      </c>
      <c r="AL34">
        <v>1601</v>
      </c>
      <c r="AM34">
        <v>684</v>
      </c>
      <c r="AN34">
        <v>7</v>
      </c>
      <c r="AO34">
        <v>45</v>
      </c>
      <c r="AP34">
        <v>26</v>
      </c>
      <c r="AQ34">
        <v>477</v>
      </c>
      <c r="AR34">
        <v>27</v>
      </c>
      <c r="AS34">
        <v>0.82899999999999996</v>
      </c>
      <c r="AT34" t="s">
        <v>57</v>
      </c>
      <c r="AU34" t="s">
        <v>128</v>
      </c>
      <c r="AW34">
        <v>101</v>
      </c>
      <c r="AX34">
        <v>102</v>
      </c>
      <c r="AY34" t="s">
        <v>59</v>
      </c>
      <c r="AZ34" t="s">
        <v>127</v>
      </c>
      <c r="BA34" t="s">
        <v>127</v>
      </c>
    </row>
    <row r="35" spans="1:53" x14ac:dyDescent="0.55000000000000004">
      <c r="A35">
        <v>1874</v>
      </c>
      <c r="B35" t="b">
        <f>IF(Table2[[#This Row],[yearID]]&gt;=1903,TRUE,FALSE)</f>
        <v>0</v>
      </c>
      <c r="C35" t="b">
        <f>IF(Table2[[#This Row],[yearID]]&gt;=1973,TRUE,FALSE)</f>
        <v>0</v>
      </c>
      <c r="D35" t="s">
        <v>48</v>
      </c>
      <c r="E35" t="s">
        <v>129</v>
      </c>
      <c r="F35" t="s">
        <v>130</v>
      </c>
      <c r="G35" t="str">
        <f>VLOOKUP(Table2[[#This Row],[franchID]],TeamsFranchises!$A$1:$D$121,2,FALSE)</f>
        <v>Hartford Dark Blues</v>
      </c>
      <c r="I35">
        <v>7</v>
      </c>
      <c r="J35">
        <v>53</v>
      </c>
      <c r="L35">
        <v>16</v>
      </c>
      <c r="M35">
        <v>37</v>
      </c>
      <c r="P35" t="s">
        <v>51</v>
      </c>
      <c r="Q35">
        <f>IF(Table2[[#This Row],[LgWin]]="Y",1,0)</f>
        <v>0</v>
      </c>
      <c r="S35">
        <f>IF(Table2[[#This Row],[WSWin]]="Y",1,0)</f>
        <v>0</v>
      </c>
      <c r="T35">
        <v>371</v>
      </c>
      <c r="U35">
        <v>2144</v>
      </c>
      <c r="V35">
        <v>591</v>
      </c>
      <c r="W35">
        <v>86</v>
      </c>
      <c r="X35">
        <v>18</v>
      </c>
      <c r="Y35">
        <v>2</v>
      </c>
      <c r="Z35">
        <v>31</v>
      </c>
      <c r="AA35">
        <v>63</v>
      </c>
      <c r="AB35">
        <v>42</v>
      </c>
      <c r="AC35">
        <v>21</v>
      </c>
      <c r="AF35">
        <v>471</v>
      </c>
      <c r="AG35">
        <v>135</v>
      </c>
      <c r="AH35">
        <v>2.5299999999999998</v>
      </c>
      <c r="AI35">
        <v>45</v>
      </c>
      <c r="AJ35">
        <v>0</v>
      </c>
      <c r="AK35">
        <v>0</v>
      </c>
      <c r="AL35">
        <v>1443</v>
      </c>
      <c r="AM35">
        <v>653</v>
      </c>
      <c r="AN35">
        <v>1</v>
      </c>
      <c r="AO35">
        <v>28</v>
      </c>
      <c r="AP35">
        <v>39</v>
      </c>
      <c r="AQ35">
        <v>521</v>
      </c>
      <c r="AR35">
        <v>17</v>
      </c>
      <c r="AS35">
        <v>0.79700000000000004</v>
      </c>
      <c r="AT35" t="s">
        <v>131</v>
      </c>
      <c r="AU35" t="s">
        <v>132</v>
      </c>
      <c r="AW35">
        <v>106</v>
      </c>
      <c r="AX35">
        <v>106</v>
      </c>
      <c r="AY35" t="s">
        <v>133</v>
      </c>
      <c r="AZ35" t="s">
        <v>129</v>
      </c>
      <c r="BA35" t="s">
        <v>129</v>
      </c>
    </row>
    <row r="36" spans="1:53" x14ac:dyDescent="0.55000000000000004">
      <c r="A36">
        <v>1874</v>
      </c>
      <c r="B36" t="b">
        <f>IF(Table2[[#This Row],[yearID]]&gt;=1903,TRUE,FALSE)</f>
        <v>0</v>
      </c>
      <c r="C36" t="b">
        <f>IF(Table2[[#This Row],[yearID]]&gt;=1973,TRUE,FALSE)</f>
        <v>0</v>
      </c>
      <c r="D36" t="s">
        <v>48</v>
      </c>
      <c r="E36" t="s">
        <v>69</v>
      </c>
      <c r="F36" t="s">
        <v>70</v>
      </c>
      <c r="G36" t="str">
        <f>VLOOKUP(Table2[[#This Row],[franchID]],TeamsFranchises!$A$1:$D$121,2,FALSE)</f>
        <v>New York Mutuals</v>
      </c>
      <c r="I36">
        <v>2</v>
      </c>
      <c r="J36">
        <v>65</v>
      </c>
      <c r="L36">
        <v>42</v>
      </c>
      <c r="M36">
        <v>23</v>
      </c>
      <c r="P36" t="s">
        <v>51</v>
      </c>
      <c r="Q36">
        <f>IF(Table2[[#This Row],[LgWin]]="Y",1,0)</f>
        <v>0</v>
      </c>
      <c r="S36">
        <f>IF(Table2[[#This Row],[WSWin]]="Y",1,0)</f>
        <v>0</v>
      </c>
      <c r="T36">
        <v>501</v>
      </c>
      <c r="U36">
        <v>2730</v>
      </c>
      <c r="V36">
        <v>714</v>
      </c>
      <c r="W36">
        <v>89</v>
      </c>
      <c r="X36">
        <v>28</v>
      </c>
      <c r="Y36">
        <v>7</v>
      </c>
      <c r="Z36">
        <v>36</v>
      </c>
      <c r="AA36">
        <v>40</v>
      </c>
      <c r="AB36">
        <v>36</v>
      </c>
      <c r="AC36">
        <v>4</v>
      </c>
      <c r="AF36">
        <v>377</v>
      </c>
      <c r="AG36">
        <v>124</v>
      </c>
      <c r="AH36">
        <v>1.9</v>
      </c>
      <c r="AI36">
        <v>62</v>
      </c>
      <c r="AJ36">
        <v>4</v>
      </c>
      <c r="AK36">
        <v>0</v>
      </c>
      <c r="AL36">
        <v>1758</v>
      </c>
      <c r="AM36">
        <v>663</v>
      </c>
      <c r="AN36">
        <v>3</v>
      </c>
      <c r="AO36">
        <v>41</v>
      </c>
      <c r="AP36">
        <v>101</v>
      </c>
      <c r="AQ36">
        <v>438</v>
      </c>
      <c r="AR36">
        <v>22</v>
      </c>
      <c r="AS36">
        <v>0.84699999999999998</v>
      </c>
      <c r="AT36" t="s">
        <v>71</v>
      </c>
      <c r="AU36" t="s">
        <v>72</v>
      </c>
      <c r="AW36">
        <v>103</v>
      </c>
      <c r="AX36">
        <v>102</v>
      </c>
      <c r="AY36" t="s">
        <v>73</v>
      </c>
      <c r="AZ36" t="s">
        <v>69</v>
      </c>
      <c r="BA36" t="s">
        <v>69</v>
      </c>
    </row>
    <row r="37" spans="1:53" x14ac:dyDescent="0.55000000000000004">
      <c r="A37">
        <v>1874</v>
      </c>
      <c r="B37" t="b">
        <f>IF(Table2[[#This Row],[yearID]]&gt;=1903,TRUE,FALSE)</f>
        <v>0</v>
      </c>
      <c r="C37" t="b">
        <f>IF(Table2[[#This Row],[yearID]]&gt;=1973,TRUE,FALSE)</f>
        <v>0</v>
      </c>
      <c r="D37" t="s">
        <v>48</v>
      </c>
      <c r="E37" t="s">
        <v>74</v>
      </c>
      <c r="F37" t="s">
        <v>75</v>
      </c>
      <c r="G37" t="str">
        <f>VLOOKUP(Table2[[#This Row],[franchID]],TeamsFranchises!$A$1:$D$121,2,FALSE)</f>
        <v>Philadelphia Athletics</v>
      </c>
      <c r="I37">
        <v>3</v>
      </c>
      <c r="J37">
        <v>55</v>
      </c>
      <c r="L37">
        <v>33</v>
      </c>
      <c r="M37">
        <v>22</v>
      </c>
      <c r="P37" t="s">
        <v>51</v>
      </c>
      <c r="Q37">
        <f>IF(Table2[[#This Row],[LgWin]]="Y",1,0)</f>
        <v>0</v>
      </c>
      <c r="S37">
        <f>IF(Table2[[#This Row],[WSWin]]="Y",1,0)</f>
        <v>0</v>
      </c>
      <c r="T37">
        <v>441</v>
      </c>
      <c r="U37">
        <v>2259</v>
      </c>
      <c r="V37">
        <v>647</v>
      </c>
      <c r="W37">
        <v>83</v>
      </c>
      <c r="X37">
        <v>18</v>
      </c>
      <c r="Y37">
        <v>6</v>
      </c>
      <c r="Z37">
        <v>24</v>
      </c>
      <c r="AA37">
        <v>51</v>
      </c>
      <c r="AB37">
        <v>36</v>
      </c>
      <c r="AC37">
        <v>14</v>
      </c>
      <c r="AF37">
        <v>344</v>
      </c>
      <c r="AG37">
        <v>89</v>
      </c>
      <c r="AH37">
        <v>1.64</v>
      </c>
      <c r="AI37">
        <v>55</v>
      </c>
      <c r="AJ37">
        <v>0</v>
      </c>
      <c r="AK37">
        <v>0</v>
      </c>
      <c r="AL37">
        <v>1461</v>
      </c>
      <c r="AM37">
        <v>514</v>
      </c>
      <c r="AN37">
        <v>6</v>
      </c>
      <c r="AO37">
        <v>32</v>
      </c>
      <c r="AP37">
        <v>37</v>
      </c>
      <c r="AQ37">
        <v>396</v>
      </c>
      <c r="AR37">
        <v>34</v>
      </c>
      <c r="AS37">
        <v>0.83899999999999997</v>
      </c>
      <c r="AT37" t="s">
        <v>77</v>
      </c>
      <c r="AU37" t="s">
        <v>78</v>
      </c>
      <c r="AW37">
        <v>108</v>
      </c>
      <c r="AX37">
        <v>105</v>
      </c>
      <c r="AY37" t="s">
        <v>79</v>
      </c>
      <c r="AZ37" t="s">
        <v>74</v>
      </c>
      <c r="BA37" t="s">
        <v>74</v>
      </c>
    </row>
    <row r="38" spans="1:53" x14ac:dyDescent="0.55000000000000004">
      <c r="A38">
        <v>1874</v>
      </c>
      <c r="B38" t="b">
        <f>IF(Table2[[#This Row],[yearID]]&gt;=1903,TRUE,FALSE)</f>
        <v>0</v>
      </c>
      <c r="C38" t="b">
        <f>IF(Table2[[#This Row],[yearID]]&gt;=1973,TRUE,FALSE)</f>
        <v>0</v>
      </c>
      <c r="D38" t="s">
        <v>48</v>
      </c>
      <c r="E38" t="s">
        <v>119</v>
      </c>
      <c r="F38" t="s">
        <v>120</v>
      </c>
      <c r="G38" t="str">
        <f>VLOOKUP(Table2[[#This Row],[franchID]],TeamsFranchises!$A$1:$D$121,2,FALSE)</f>
        <v>Philadelphia White Stockings</v>
      </c>
      <c r="I38">
        <v>4</v>
      </c>
      <c r="J38">
        <v>58</v>
      </c>
      <c r="L38">
        <v>29</v>
      </c>
      <c r="M38">
        <v>29</v>
      </c>
      <c r="P38" t="s">
        <v>51</v>
      </c>
      <c r="Q38">
        <f>IF(Table2[[#This Row],[LgWin]]="Y",1,0)</f>
        <v>0</v>
      </c>
      <c r="S38">
        <f>IF(Table2[[#This Row],[WSWin]]="Y",1,0)</f>
        <v>0</v>
      </c>
      <c r="T38">
        <v>476</v>
      </c>
      <c r="U38">
        <v>2435</v>
      </c>
      <c r="V38">
        <v>677</v>
      </c>
      <c r="W38">
        <v>78</v>
      </c>
      <c r="X38">
        <v>50</v>
      </c>
      <c r="Y38">
        <v>2</v>
      </c>
      <c r="Z38">
        <v>28</v>
      </c>
      <c r="AA38">
        <v>33</v>
      </c>
      <c r="AB38">
        <v>27</v>
      </c>
      <c r="AC38">
        <v>18</v>
      </c>
      <c r="AF38">
        <v>428</v>
      </c>
      <c r="AG38">
        <v>112</v>
      </c>
      <c r="AH38">
        <v>1.93</v>
      </c>
      <c r="AI38">
        <v>56</v>
      </c>
      <c r="AJ38">
        <v>3</v>
      </c>
      <c r="AK38">
        <v>0</v>
      </c>
      <c r="AL38">
        <v>1566</v>
      </c>
      <c r="AM38">
        <v>673</v>
      </c>
      <c r="AN38">
        <v>4</v>
      </c>
      <c r="AO38">
        <v>19</v>
      </c>
      <c r="AP38">
        <v>61</v>
      </c>
      <c r="AQ38">
        <v>518</v>
      </c>
      <c r="AR38">
        <v>38</v>
      </c>
      <c r="AS38">
        <v>0.80900000000000005</v>
      </c>
      <c r="AT38" t="s">
        <v>121</v>
      </c>
      <c r="AU38" t="s">
        <v>78</v>
      </c>
      <c r="AW38">
        <v>103</v>
      </c>
      <c r="AX38">
        <v>101</v>
      </c>
      <c r="AY38" t="s">
        <v>122</v>
      </c>
      <c r="AZ38" t="s">
        <v>119</v>
      </c>
      <c r="BA38" t="s">
        <v>119</v>
      </c>
    </row>
    <row r="39" spans="1:53" x14ac:dyDescent="0.55000000000000004">
      <c r="A39">
        <v>1875</v>
      </c>
      <c r="B39" t="b">
        <f>IF(Table2[[#This Row],[yearID]]&gt;=1903,TRUE,FALSE)</f>
        <v>0</v>
      </c>
      <c r="C39" t="b">
        <f>IF(Table2[[#This Row],[yearID]]&gt;=1973,TRUE,FALSE)</f>
        <v>0</v>
      </c>
      <c r="D39" t="s">
        <v>48</v>
      </c>
      <c r="E39" t="s">
        <v>100</v>
      </c>
      <c r="F39" t="s">
        <v>101</v>
      </c>
      <c r="G39" t="str">
        <f>VLOOKUP(Table2[[#This Row],[franchID]],TeamsFranchises!$A$1:$D$121,2,FALSE)</f>
        <v>Brooklyn Atlantics</v>
      </c>
      <c r="I39">
        <v>11</v>
      </c>
      <c r="J39">
        <v>44</v>
      </c>
      <c r="L39">
        <v>2</v>
      </c>
      <c r="M39">
        <v>42</v>
      </c>
      <c r="P39" t="s">
        <v>51</v>
      </c>
      <c r="Q39">
        <f>IF(Table2[[#This Row],[LgWin]]="Y",1,0)</f>
        <v>0</v>
      </c>
      <c r="S39">
        <f>IF(Table2[[#This Row],[WSWin]]="Y",1,0)</f>
        <v>0</v>
      </c>
      <c r="T39">
        <v>132</v>
      </c>
      <c r="U39">
        <v>1562</v>
      </c>
      <c r="V39">
        <v>304</v>
      </c>
      <c r="W39">
        <v>33</v>
      </c>
      <c r="X39">
        <v>6</v>
      </c>
      <c r="Y39">
        <v>2</v>
      </c>
      <c r="Z39">
        <v>8</v>
      </c>
      <c r="AA39">
        <v>36</v>
      </c>
      <c r="AB39">
        <v>1</v>
      </c>
      <c r="AC39">
        <v>5</v>
      </c>
      <c r="AF39">
        <v>438</v>
      </c>
      <c r="AG39">
        <v>139</v>
      </c>
      <c r="AH39">
        <v>3.16</v>
      </c>
      <c r="AI39">
        <v>31</v>
      </c>
      <c r="AJ39">
        <v>0</v>
      </c>
      <c r="AK39">
        <v>0</v>
      </c>
      <c r="AL39">
        <v>1188</v>
      </c>
      <c r="AM39">
        <v>535</v>
      </c>
      <c r="AN39">
        <v>6</v>
      </c>
      <c r="AO39">
        <v>17</v>
      </c>
      <c r="AP39">
        <v>16</v>
      </c>
      <c r="AQ39">
        <v>432</v>
      </c>
      <c r="AR39">
        <v>20</v>
      </c>
      <c r="AS39">
        <v>0.80100000000000005</v>
      </c>
      <c r="AT39" t="s">
        <v>102</v>
      </c>
      <c r="AU39" t="s">
        <v>99</v>
      </c>
      <c r="AW39">
        <v>88</v>
      </c>
      <c r="AX39">
        <v>94</v>
      </c>
      <c r="AY39" t="s">
        <v>101</v>
      </c>
      <c r="AZ39" t="s">
        <v>100</v>
      </c>
      <c r="BA39" t="s">
        <v>100</v>
      </c>
    </row>
    <row r="40" spans="1:53" x14ac:dyDescent="0.55000000000000004">
      <c r="A40">
        <v>1875</v>
      </c>
      <c r="B40" t="b">
        <f>IF(Table2[[#This Row],[yearID]]&gt;=1903,TRUE,FALSE)</f>
        <v>0</v>
      </c>
      <c r="C40" t="b">
        <f>IF(Table2[[#This Row],[yearID]]&gt;=1973,TRUE,FALSE)</f>
        <v>0</v>
      </c>
      <c r="D40" t="s">
        <v>48</v>
      </c>
      <c r="E40" t="s">
        <v>49</v>
      </c>
      <c r="F40" t="s">
        <v>50</v>
      </c>
      <c r="G40" t="str">
        <f>VLOOKUP(Table2[[#This Row],[franchID]],TeamsFranchises!$A$1:$D$121,2,FALSE)</f>
        <v>Boston Red Stockings</v>
      </c>
      <c r="I40">
        <v>1</v>
      </c>
      <c r="J40">
        <v>82</v>
      </c>
      <c r="L40">
        <v>71</v>
      </c>
      <c r="M40">
        <v>8</v>
      </c>
      <c r="P40" t="s">
        <v>76</v>
      </c>
      <c r="Q40">
        <f>IF(Table2[[#This Row],[LgWin]]="Y",1,0)</f>
        <v>1</v>
      </c>
      <c r="S40">
        <f>IF(Table2[[#This Row],[WSWin]]="Y",1,0)</f>
        <v>0</v>
      </c>
      <c r="T40">
        <v>831</v>
      </c>
      <c r="U40">
        <v>3515</v>
      </c>
      <c r="V40">
        <v>1128</v>
      </c>
      <c r="W40">
        <v>167</v>
      </c>
      <c r="X40">
        <v>51</v>
      </c>
      <c r="Y40">
        <v>15</v>
      </c>
      <c r="Z40">
        <v>33</v>
      </c>
      <c r="AA40">
        <v>52</v>
      </c>
      <c r="AB40">
        <v>93</v>
      </c>
      <c r="AC40">
        <v>37</v>
      </c>
      <c r="AF40">
        <v>343</v>
      </c>
      <c r="AG40">
        <v>152</v>
      </c>
      <c r="AH40">
        <v>1.87</v>
      </c>
      <c r="AI40">
        <v>60</v>
      </c>
      <c r="AJ40">
        <v>10</v>
      </c>
      <c r="AK40">
        <v>17</v>
      </c>
      <c r="AL40">
        <v>2196</v>
      </c>
      <c r="AM40">
        <v>751</v>
      </c>
      <c r="AN40">
        <v>2</v>
      </c>
      <c r="AO40">
        <v>33</v>
      </c>
      <c r="AP40">
        <v>110</v>
      </c>
      <c r="AQ40">
        <v>483</v>
      </c>
      <c r="AR40">
        <v>56</v>
      </c>
      <c r="AS40">
        <v>0.87</v>
      </c>
      <c r="AT40" t="s">
        <v>52</v>
      </c>
      <c r="AU40" t="s">
        <v>53</v>
      </c>
      <c r="AW40">
        <v>103</v>
      </c>
      <c r="AX40">
        <v>96</v>
      </c>
      <c r="AY40" t="s">
        <v>54</v>
      </c>
      <c r="AZ40" t="s">
        <v>49</v>
      </c>
      <c r="BA40" t="s">
        <v>49</v>
      </c>
    </row>
    <row r="41" spans="1:53" x14ac:dyDescent="0.55000000000000004">
      <c r="A41">
        <v>1875</v>
      </c>
      <c r="B41" t="b">
        <f>IF(Table2[[#This Row],[yearID]]&gt;=1903,TRUE,FALSE)</f>
        <v>0</v>
      </c>
      <c r="C41" t="b">
        <f>IF(Table2[[#This Row],[yearID]]&gt;=1973,TRUE,FALSE)</f>
        <v>0</v>
      </c>
      <c r="D41" t="s">
        <v>48</v>
      </c>
      <c r="E41" t="s">
        <v>127</v>
      </c>
      <c r="F41" t="s">
        <v>56</v>
      </c>
      <c r="G41" t="str">
        <f>VLOOKUP(Table2[[#This Row],[franchID]],TeamsFranchises!$A$1:$D$121,2,FALSE)</f>
        <v>Chicago White Stockings</v>
      </c>
      <c r="I41">
        <v>6</v>
      </c>
      <c r="J41">
        <v>69</v>
      </c>
      <c r="L41">
        <v>30</v>
      </c>
      <c r="M41">
        <v>37</v>
      </c>
      <c r="P41" t="s">
        <v>51</v>
      </c>
      <c r="Q41">
        <f>IF(Table2[[#This Row],[LgWin]]="Y",1,0)</f>
        <v>0</v>
      </c>
      <c r="S41">
        <f>IF(Table2[[#This Row],[WSWin]]="Y",1,0)</f>
        <v>0</v>
      </c>
      <c r="T41">
        <v>379</v>
      </c>
      <c r="U41">
        <v>2685</v>
      </c>
      <c r="V41">
        <v>699</v>
      </c>
      <c r="W41">
        <v>83</v>
      </c>
      <c r="X41">
        <v>16</v>
      </c>
      <c r="Y41">
        <v>0</v>
      </c>
      <c r="Z41">
        <v>21</v>
      </c>
      <c r="AA41">
        <v>65</v>
      </c>
      <c r="AB41">
        <v>69</v>
      </c>
      <c r="AC41">
        <v>50</v>
      </c>
      <c r="AF41">
        <v>416</v>
      </c>
      <c r="AG41">
        <v>113</v>
      </c>
      <c r="AH41">
        <v>1.63</v>
      </c>
      <c r="AI41">
        <v>65</v>
      </c>
      <c r="AJ41">
        <v>7</v>
      </c>
      <c r="AK41">
        <v>0</v>
      </c>
      <c r="AL41">
        <v>1875</v>
      </c>
      <c r="AM41">
        <v>649</v>
      </c>
      <c r="AN41">
        <v>0</v>
      </c>
      <c r="AO41">
        <v>26</v>
      </c>
      <c r="AP41">
        <v>55</v>
      </c>
      <c r="AQ41">
        <v>478</v>
      </c>
      <c r="AR41">
        <v>30</v>
      </c>
      <c r="AS41">
        <v>0.85299999999999998</v>
      </c>
      <c r="AT41" t="s">
        <v>57</v>
      </c>
      <c r="AU41" t="s">
        <v>128</v>
      </c>
      <c r="AW41">
        <v>101</v>
      </c>
      <c r="AX41">
        <v>102</v>
      </c>
      <c r="AY41" t="s">
        <v>59</v>
      </c>
      <c r="AZ41" t="s">
        <v>127</v>
      </c>
      <c r="BA41" t="s">
        <v>127</v>
      </c>
    </row>
    <row r="42" spans="1:53" x14ac:dyDescent="0.55000000000000004">
      <c r="A42">
        <v>1875</v>
      </c>
      <c r="B42" t="b">
        <f>IF(Table2[[#This Row],[yearID]]&gt;=1903,TRUE,FALSE)</f>
        <v>0</v>
      </c>
      <c r="C42" t="b">
        <f>IF(Table2[[#This Row],[yearID]]&gt;=1973,TRUE,FALSE)</f>
        <v>0</v>
      </c>
      <c r="D42" t="s">
        <v>48</v>
      </c>
      <c r="E42" t="s">
        <v>129</v>
      </c>
      <c r="F42" t="s">
        <v>130</v>
      </c>
      <c r="G42" t="str">
        <f>VLOOKUP(Table2[[#This Row],[franchID]],TeamsFranchises!$A$1:$D$121,2,FALSE)</f>
        <v>Hartford Dark Blues</v>
      </c>
      <c r="I42">
        <v>3</v>
      </c>
      <c r="J42">
        <v>86</v>
      </c>
      <c r="L42">
        <v>54</v>
      </c>
      <c r="M42">
        <v>28</v>
      </c>
      <c r="P42" t="s">
        <v>51</v>
      </c>
      <c r="Q42">
        <f>IF(Table2[[#This Row],[LgWin]]="Y",1,0)</f>
        <v>0</v>
      </c>
      <c r="S42">
        <f>IF(Table2[[#This Row],[WSWin]]="Y",1,0)</f>
        <v>0</v>
      </c>
      <c r="T42">
        <v>557</v>
      </c>
      <c r="U42">
        <v>3356</v>
      </c>
      <c r="V42">
        <v>871</v>
      </c>
      <c r="W42">
        <v>92</v>
      </c>
      <c r="X42">
        <v>35</v>
      </c>
      <c r="Y42">
        <v>2</v>
      </c>
      <c r="Z42">
        <v>34</v>
      </c>
      <c r="AA42">
        <v>64</v>
      </c>
      <c r="AB42">
        <v>65</v>
      </c>
      <c r="AC42">
        <v>33</v>
      </c>
      <c r="AF42">
        <v>343</v>
      </c>
      <c r="AG42">
        <v>134</v>
      </c>
      <c r="AH42">
        <v>1.57</v>
      </c>
      <c r="AI42">
        <v>83</v>
      </c>
      <c r="AJ42">
        <v>13</v>
      </c>
      <c r="AK42">
        <v>0</v>
      </c>
      <c r="AL42">
        <v>2310</v>
      </c>
      <c r="AM42">
        <v>708</v>
      </c>
      <c r="AN42">
        <v>4</v>
      </c>
      <c r="AO42">
        <v>11</v>
      </c>
      <c r="AP42">
        <v>152</v>
      </c>
      <c r="AQ42">
        <v>438</v>
      </c>
      <c r="AR42">
        <v>47</v>
      </c>
      <c r="AS42">
        <v>0.88100000000000001</v>
      </c>
      <c r="AT42" t="s">
        <v>131</v>
      </c>
      <c r="AU42" t="s">
        <v>132</v>
      </c>
      <c r="AW42">
        <v>107</v>
      </c>
      <c r="AX42">
        <v>105</v>
      </c>
      <c r="AY42" t="s">
        <v>133</v>
      </c>
      <c r="AZ42" t="s">
        <v>129</v>
      </c>
      <c r="BA42" t="s">
        <v>129</v>
      </c>
    </row>
    <row r="43" spans="1:53" x14ac:dyDescent="0.55000000000000004">
      <c r="A43">
        <v>1875</v>
      </c>
      <c r="B43" t="b">
        <f>IF(Table2[[#This Row],[yearID]]&gt;=1903,TRUE,FALSE)</f>
        <v>0</v>
      </c>
      <c r="C43" t="b">
        <f>IF(Table2[[#This Row],[yearID]]&gt;=1973,TRUE,FALSE)</f>
        <v>0</v>
      </c>
      <c r="D43" t="s">
        <v>48</v>
      </c>
      <c r="E43" t="s">
        <v>134</v>
      </c>
      <c r="F43" t="s">
        <v>135</v>
      </c>
      <c r="G43" t="str">
        <f>VLOOKUP(Table2[[#This Row],[franchID]],TeamsFranchises!$A$1:$D$121,2,FALSE)</f>
        <v>Keokuk Westerns</v>
      </c>
      <c r="I43">
        <v>13</v>
      </c>
      <c r="J43">
        <v>13</v>
      </c>
      <c r="L43">
        <v>1</v>
      </c>
      <c r="M43">
        <v>12</v>
      </c>
      <c r="P43" t="s">
        <v>51</v>
      </c>
      <c r="Q43">
        <f>IF(Table2[[#This Row],[LgWin]]="Y",1,0)</f>
        <v>0</v>
      </c>
      <c r="S43">
        <f>IF(Table2[[#This Row],[WSWin]]="Y",1,0)</f>
        <v>0</v>
      </c>
      <c r="T43">
        <v>45</v>
      </c>
      <c r="U43">
        <v>449</v>
      </c>
      <c r="V43">
        <v>81</v>
      </c>
      <c r="W43">
        <v>9</v>
      </c>
      <c r="X43">
        <v>6</v>
      </c>
      <c r="Y43">
        <v>0</v>
      </c>
      <c r="Z43">
        <v>1</v>
      </c>
      <c r="AA43">
        <v>22</v>
      </c>
      <c r="AB43">
        <v>4</v>
      </c>
      <c r="AC43">
        <v>6</v>
      </c>
      <c r="AF43">
        <v>88</v>
      </c>
      <c r="AG43">
        <v>23</v>
      </c>
      <c r="AH43">
        <v>1.83</v>
      </c>
      <c r="AI43">
        <v>13</v>
      </c>
      <c r="AJ43">
        <v>0</v>
      </c>
      <c r="AK43">
        <v>0</v>
      </c>
      <c r="AL43">
        <v>339</v>
      </c>
      <c r="AM43">
        <v>111</v>
      </c>
      <c r="AN43">
        <v>0</v>
      </c>
      <c r="AO43">
        <v>12</v>
      </c>
      <c r="AP43">
        <v>20</v>
      </c>
      <c r="AQ43">
        <v>78</v>
      </c>
      <c r="AR43">
        <v>5</v>
      </c>
      <c r="AS43">
        <v>0.86</v>
      </c>
      <c r="AT43" t="s">
        <v>136</v>
      </c>
      <c r="AU43" t="s">
        <v>137</v>
      </c>
      <c r="AW43">
        <v>105</v>
      </c>
      <c r="AX43">
        <v>109</v>
      </c>
      <c r="AY43" t="s">
        <v>135</v>
      </c>
      <c r="AZ43" t="s">
        <v>134</v>
      </c>
      <c r="BA43" t="s">
        <v>134</v>
      </c>
    </row>
    <row r="44" spans="1:53" x14ac:dyDescent="0.55000000000000004">
      <c r="A44">
        <v>1875</v>
      </c>
      <c r="B44" t="b">
        <f>IF(Table2[[#This Row],[yearID]]&gt;=1903,TRUE,FALSE)</f>
        <v>0</v>
      </c>
      <c r="C44" t="b">
        <f>IF(Table2[[#This Row],[yearID]]&gt;=1973,TRUE,FALSE)</f>
        <v>0</v>
      </c>
      <c r="D44" t="s">
        <v>48</v>
      </c>
      <c r="E44" t="s">
        <v>138</v>
      </c>
      <c r="F44" t="s">
        <v>139</v>
      </c>
      <c r="G44" t="str">
        <f>VLOOKUP(Table2[[#This Row],[franchID]],TeamsFranchises!$A$1:$D$121,2,FALSE)</f>
        <v>New Haven Elm Citys</v>
      </c>
      <c r="I44">
        <v>8</v>
      </c>
      <c r="J44">
        <v>47</v>
      </c>
      <c r="L44">
        <v>7</v>
      </c>
      <c r="M44">
        <v>40</v>
      </c>
      <c r="P44" t="s">
        <v>51</v>
      </c>
      <c r="Q44">
        <f>IF(Table2[[#This Row],[LgWin]]="Y",1,0)</f>
        <v>0</v>
      </c>
      <c r="S44">
        <f>IF(Table2[[#This Row],[WSWin]]="Y",1,0)</f>
        <v>0</v>
      </c>
      <c r="T44">
        <v>170</v>
      </c>
      <c r="U44">
        <v>1714</v>
      </c>
      <c r="V44">
        <v>373</v>
      </c>
      <c r="W44">
        <v>41</v>
      </c>
      <c r="X44">
        <v>13</v>
      </c>
      <c r="Y44">
        <v>2</v>
      </c>
      <c r="Z44">
        <v>14</v>
      </c>
      <c r="AA44">
        <v>62</v>
      </c>
      <c r="AB44">
        <v>35</v>
      </c>
      <c r="AC44">
        <v>16</v>
      </c>
      <c r="AF44">
        <v>397</v>
      </c>
      <c r="AG44">
        <v>125</v>
      </c>
      <c r="AH44">
        <v>2.65</v>
      </c>
      <c r="AI44">
        <v>40</v>
      </c>
      <c r="AJ44">
        <v>0</v>
      </c>
      <c r="AK44">
        <v>0</v>
      </c>
      <c r="AL44">
        <v>1275</v>
      </c>
      <c r="AM44">
        <v>501</v>
      </c>
      <c r="AN44">
        <v>5</v>
      </c>
      <c r="AO44">
        <v>21</v>
      </c>
      <c r="AP44">
        <v>54</v>
      </c>
      <c r="AQ44">
        <v>447</v>
      </c>
      <c r="AR44">
        <v>24</v>
      </c>
      <c r="AS44">
        <v>0.81399999999999995</v>
      </c>
      <c r="AT44" t="s">
        <v>140</v>
      </c>
      <c r="AU44" t="s">
        <v>141</v>
      </c>
      <c r="AW44">
        <v>87</v>
      </c>
      <c r="AX44">
        <v>93</v>
      </c>
      <c r="AY44" t="s">
        <v>139</v>
      </c>
      <c r="AZ44" t="s">
        <v>138</v>
      </c>
      <c r="BA44" t="s">
        <v>138</v>
      </c>
    </row>
    <row r="45" spans="1:53" x14ac:dyDescent="0.55000000000000004">
      <c r="A45">
        <v>1875</v>
      </c>
      <c r="B45" t="b">
        <f>IF(Table2[[#This Row],[yearID]]&gt;=1903,TRUE,FALSE)</f>
        <v>0</v>
      </c>
      <c r="C45" t="b">
        <f>IF(Table2[[#This Row],[yearID]]&gt;=1973,TRUE,FALSE)</f>
        <v>0</v>
      </c>
      <c r="D45" t="s">
        <v>48</v>
      </c>
      <c r="E45" t="s">
        <v>69</v>
      </c>
      <c r="F45" t="s">
        <v>70</v>
      </c>
      <c r="G45" t="str">
        <f>VLOOKUP(Table2[[#This Row],[franchID]],TeamsFranchises!$A$1:$D$121,2,FALSE)</f>
        <v>New York Mutuals</v>
      </c>
      <c r="I45">
        <v>6</v>
      </c>
      <c r="J45">
        <v>71</v>
      </c>
      <c r="L45">
        <v>30</v>
      </c>
      <c r="M45">
        <v>38</v>
      </c>
      <c r="P45" t="s">
        <v>51</v>
      </c>
      <c r="Q45">
        <f>IF(Table2[[#This Row],[LgWin]]="Y",1,0)</f>
        <v>0</v>
      </c>
      <c r="S45">
        <f>IF(Table2[[#This Row],[WSWin]]="Y",1,0)</f>
        <v>0</v>
      </c>
      <c r="T45">
        <v>328</v>
      </c>
      <c r="U45">
        <v>2685</v>
      </c>
      <c r="V45">
        <v>633</v>
      </c>
      <c r="W45">
        <v>82</v>
      </c>
      <c r="X45">
        <v>21</v>
      </c>
      <c r="Y45">
        <v>7</v>
      </c>
      <c r="Z45">
        <v>19</v>
      </c>
      <c r="AA45">
        <v>47</v>
      </c>
      <c r="AB45">
        <v>20</v>
      </c>
      <c r="AC45">
        <v>24</v>
      </c>
      <c r="AF45">
        <v>425</v>
      </c>
      <c r="AG45">
        <v>174</v>
      </c>
      <c r="AH45">
        <v>2.46</v>
      </c>
      <c r="AI45">
        <v>70</v>
      </c>
      <c r="AJ45">
        <v>3</v>
      </c>
      <c r="AK45">
        <v>0</v>
      </c>
      <c r="AL45">
        <v>1910</v>
      </c>
      <c r="AM45">
        <v>718</v>
      </c>
      <c r="AN45">
        <v>4</v>
      </c>
      <c r="AO45">
        <v>21</v>
      </c>
      <c r="AP45">
        <v>77</v>
      </c>
      <c r="AQ45">
        <v>526</v>
      </c>
      <c r="AR45">
        <v>30</v>
      </c>
      <c r="AS45">
        <v>0.83799999999999997</v>
      </c>
      <c r="AT45" t="s">
        <v>71</v>
      </c>
      <c r="AU45" t="s">
        <v>72</v>
      </c>
      <c r="AW45">
        <v>99</v>
      </c>
      <c r="AX45">
        <v>100</v>
      </c>
      <c r="AY45" t="s">
        <v>73</v>
      </c>
      <c r="AZ45" t="s">
        <v>69</v>
      </c>
      <c r="BA45" t="s">
        <v>69</v>
      </c>
    </row>
    <row r="46" spans="1:53" x14ac:dyDescent="0.55000000000000004">
      <c r="A46">
        <v>1875</v>
      </c>
      <c r="B46" t="b">
        <f>IF(Table2[[#This Row],[yearID]]&gt;=1903,TRUE,FALSE)</f>
        <v>0</v>
      </c>
      <c r="C46" t="b">
        <f>IF(Table2[[#This Row],[yearID]]&gt;=1973,TRUE,FALSE)</f>
        <v>0</v>
      </c>
      <c r="D46" t="s">
        <v>48</v>
      </c>
      <c r="E46" t="s">
        <v>74</v>
      </c>
      <c r="F46" t="s">
        <v>75</v>
      </c>
      <c r="G46" t="str">
        <f>VLOOKUP(Table2[[#This Row],[franchID]],TeamsFranchises!$A$1:$D$121,2,FALSE)</f>
        <v>Philadelphia Athletics</v>
      </c>
      <c r="I46">
        <v>2</v>
      </c>
      <c r="J46">
        <v>77</v>
      </c>
      <c r="L46">
        <v>53</v>
      </c>
      <c r="M46">
        <v>20</v>
      </c>
      <c r="P46" t="s">
        <v>51</v>
      </c>
      <c r="Q46">
        <f>IF(Table2[[#This Row],[LgWin]]="Y",1,0)</f>
        <v>0</v>
      </c>
      <c r="S46">
        <f>IF(Table2[[#This Row],[WSWin]]="Y",1,0)</f>
        <v>0</v>
      </c>
      <c r="T46">
        <v>699</v>
      </c>
      <c r="U46">
        <v>3250</v>
      </c>
      <c r="V46">
        <v>941</v>
      </c>
      <c r="W46">
        <v>124</v>
      </c>
      <c r="X46">
        <v>57</v>
      </c>
      <c r="Y46">
        <v>7</v>
      </c>
      <c r="Z46">
        <v>38</v>
      </c>
      <c r="AA46">
        <v>55</v>
      </c>
      <c r="AB46">
        <v>75</v>
      </c>
      <c r="AC46">
        <v>46</v>
      </c>
      <c r="AF46">
        <v>402</v>
      </c>
      <c r="AG46">
        <v>183</v>
      </c>
      <c r="AH46">
        <v>2.4</v>
      </c>
      <c r="AI46">
        <v>75</v>
      </c>
      <c r="AJ46">
        <v>6</v>
      </c>
      <c r="AK46">
        <v>0</v>
      </c>
      <c r="AL46">
        <v>2061</v>
      </c>
      <c r="AM46">
        <v>776</v>
      </c>
      <c r="AN46">
        <v>4</v>
      </c>
      <c r="AO46">
        <v>39</v>
      </c>
      <c r="AP46">
        <v>45</v>
      </c>
      <c r="AQ46">
        <v>419</v>
      </c>
      <c r="AR46">
        <v>51</v>
      </c>
      <c r="AS46">
        <v>0.876</v>
      </c>
      <c r="AT46" t="s">
        <v>77</v>
      </c>
      <c r="AU46" t="s">
        <v>78</v>
      </c>
      <c r="AW46">
        <v>107</v>
      </c>
      <c r="AX46">
        <v>106</v>
      </c>
      <c r="AY46" t="s">
        <v>79</v>
      </c>
      <c r="AZ46" t="s">
        <v>74</v>
      </c>
      <c r="BA46" t="s">
        <v>74</v>
      </c>
    </row>
    <row r="47" spans="1:53" x14ac:dyDescent="0.55000000000000004">
      <c r="A47">
        <v>1875</v>
      </c>
      <c r="B47" t="b">
        <f>IF(Table2[[#This Row],[yearID]]&gt;=1903,TRUE,FALSE)</f>
        <v>0</v>
      </c>
      <c r="C47" t="b">
        <f>IF(Table2[[#This Row],[yearID]]&gt;=1973,TRUE,FALSE)</f>
        <v>0</v>
      </c>
      <c r="D47" t="s">
        <v>48</v>
      </c>
      <c r="E47" t="s">
        <v>119</v>
      </c>
      <c r="F47" t="s">
        <v>120</v>
      </c>
      <c r="G47" t="str">
        <f>VLOOKUP(Table2[[#This Row],[franchID]],TeamsFranchises!$A$1:$D$121,2,FALSE)</f>
        <v>Philadelphia White Stockings</v>
      </c>
      <c r="I47">
        <v>5</v>
      </c>
      <c r="J47">
        <v>70</v>
      </c>
      <c r="L47">
        <v>37</v>
      </c>
      <c r="M47">
        <v>31</v>
      </c>
      <c r="P47" t="s">
        <v>51</v>
      </c>
      <c r="Q47">
        <f>IF(Table2[[#This Row],[LgWin]]="Y",1,0)</f>
        <v>0</v>
      </c>
      <c r="S47">
        <f>IF(Table2[[#This Row],[WSWin]]="Y",1,0)</f>
        <v>0</v>
      </c>
      <c r="T47">
        <v>470</v>
      </c>
      <c r="U47">
        <v>2721</v>
      </c>
      <c r="V47">
        <v>683</v>
      </c>
      <c r="W47">
        <v>67</v>
      </c>
      <c r="X47">
        <v>27</v>
      </c>
      <c r="Y47">
        <v>5</v>
      </c>
      <c r="Z47">
        <v>21</v>
      </c>
      <c r="AA47">
        <v>58</v>
      </c>
      <c r="AB47">
        <v>105</v>
      </c>
      <c r="AC47">
        <v>51</v>
      </c>
      <c r="AF47">
        <v>376</v>
      </c>
      <c r="AG47">
        <v>148</v>
      </c>
      <c r="AH47">
        <v>2.12</v>
      </c>
      <c r="AI47">
        <v>64</v>
      </c>
      <c r="AJ47">
        <v>5</v>
      </c>
      <c r="AK47">
        <v>0</v>
      </c>
      <c r="AL47">
        <v>1884</v>
      </c>
      <c r="AM47">
        <v>652</v>
      </c>
      <c r="AN47">
        <v>6</v>
      </c>
      <c r="AO47">
        <v>30</v>
      </c>
      <c r="AP47">
        <v>42</v>
      </c>
      <c r="AQ47">
        <v>477</v>
      </c>
      <c r="AR47">
        <v>32</v>
      </c>
      <c r="AS47">
        <v>0.84799999999999998</v>
      </c>
      <c r="AT47" t="s">
        <v>121</v>
      </c>
      <c r="AU47" t="s">
        <v>78</v>
      </c>
      <c r="AW47">
        <v>104</v>
      </c>
      <c r="AX47">
        <v>102</v>
      </c>
      <c r="AY47" t="s">
        <v>122</v>
      </c>
      <c r="AZ47" t="s">
        <v>119</v>
      </c>
      <c r="BA47" t="s">
        <v>119</v>
      </c>
    </row>
    <row r="48" spans="1:53" x14ac:dyDescent="0.55000000000000004">
      <c r="A48">
        <v>1875</v>
      </c>
      <c r="B48" t="b">
        <f>IF(Table2[[#This Row],[yearID]]&gt;=1903,TRUE,FALSE)</f>
        <v>0</v>
      </c>
      <c r="C48" t="b">
        <f>IF(Table2[[#This Row],[yearID]]&gt;=1973,TRUE,FALSE)</f>
        <v>0</v>
      </c>
      <c r="D48" t="s">
        <v>48</v>
      </c>
      <c r="E48" t="s">
        <v>142</v>
      </c>
      <c r="F48" t="s">
        <v>143</v>
      </c>
      <c r="G48" t="str">
        <f>VLOOKUP(Table2[[#This Row],[franchID]],TeamsFranchises!$A$1:$D$121,2,FALSE)</f>
        <v>Philadelphia Centennials</v>
      </c>
      <c r="I48">
        <v>11</v>
      </c>
      <c r="J48">
        <v>14</v>
      </c>
      <c r="L48">
        <v>2</v>
      </c>
      <c r="M48">
        <v>12</v>
      </c>
      <c r="P48" t="s">
        <v>51</v>
      </c>
      <c r="Q48">
        <f>IF(Table2[[#This Row],[LgWin]]="Y",1,0)</f>
        <v>0</v>
      </c>
      <c r="S48">
        <f>IF(Table2[[#This Row],[WSWin]]="Y",1,0)</f>
        <v>0</v>
      </c>
      <c r="T48">
        <v>70</v>
      </c>
      <c r="U48">
        <v>530</v>
      </c>
      <c r="V48">
        <v>125</v>
      </c>
      <c r="W48">
        <v>22</v>
      </c>
      <c r="X48">
        <v>3</v>
      </c>
      <c r="Y48">
        <v>0</v>
      </c>
      <c r="Z48">
        <v>10</v>
      </c>
      <c r="AA48">
        <v>25</v>
      </c>
      <c r="AB48">
        <v>4</v>
      </c>
      <c r="AF48">
        <v>138</v>
      </c>
      <c r="AG48">
        <v>38</v>
      </c>
      <c r="AH48">
        <v>2.71</v>
      </c>
      <c r="AI48">
        <v>14</v>
      </c>
      <c r="AJ48">
        <v>0</v>
      </c>
      <c r="AK48">
        <v>0</v>
      </c>
      <c r="AL48">
        <v>378</v>
      </c>
      <c r="AM48">
        <v>169</v>
      </c>
      <c r="AN48">
        <v>0</v>
      </c>
      <c r="AO48">
        <v>5</v>
      </c>
      <c r="AP48">
        <v>6</v>
      </c>
      <c r="AQ48">
        <v>164</v>
      </c>
      <c r="AR48">
        <v>5</v>
      </c>
      <c r="AS48">
        <v>0.76900000000000002</v>
      </c>
      <c r="AT48" t="s">
        <v>144</v>
      </c>
      <c r="AU48" t="s">
        <v>145</v>
      </c>
      <c r="AW48">
        <v>92</v>
      </c>
      <c r="AX48">
        <v>98</v>
      </c>
      <c r="AY48" t="s">
        <v>143</v>
      </c>
      <c r="AZ48" t="s">
        <v>142</v>
      </c>
      <c r="BA48" t="s">
        <v>142</v>
      </c>
    </row>
    <row r="49" spans="1:53" x14ac:dyDescent="0.55000000000000004">
      <c r="A49">
        <v>1875</v>
      </c>
      <c r="B49" t="b">
        <f>IF(Table2[[#This Row],[yearID]]&gt;=1903,TRUE,FALSE)</f>
        <v>0</v>
      </c>
      <c r="C49" t="b">
        <f>IF(Table2[[#This Row],[yearID]]&gt;=1973,TRUE,FALSE)</f>
        <v>0</v>
      </c>
      <c r="D49" t="s">
        <v>48</v>
      </c>
      <c r="E49" t="s">
        <v>146</v>
      </c>
      <c r="F49" t="s">
        <v>147</v>
      </c>
      <c r="G49" t="str">
        <f>VLOOKUP(Table2[[#This Row],[franchID]],TeamsFranchises!$A$1:$D$121,2,FALSE)</f>
        <v>St. Louis Red Stockings</v>
      </c>
      <c r="I49">
        <v>10</v>
      </c>
      <c r="J49">
        <v>19</v>
      </c>
      <c r="L49">
        <v>4</v>
      </c>
      <c r="M49">
        <v>15</v>
      </c>
      <c r="P49" t="s">
        <v>51</v>
      </c>
      <c r="Q49">
        <f>IF(Table2[[#This Row],[LgWin]]="Y",1,0)</f>
        <v>0</v>
      </c>
      <c r="S49">
        <f>IF(Table2[[#This Row],[WSWin]]="Y",1,0)</f>
        <v>0</v>
      </c>
      <c r="T49">
        <v>60</v>
      </c>
      <c r="U49">
        <v>688</v>
      </c>
      <c r="V49">
        <v>137</v>
      </c>
      <c r="W49">
        <v>20</v>
      </c>
      <c r="X49">
        <v>1</v>
      </c>
      <c r="Y49">
        <v>0</v>
      </c>
      <c r="Z49">
        <v>12</v>
      </c>
      <c r="AA49">
        <v>45</v>
      </c>
      <c r="AB49">
        <v>27</v>
      </c>
      <c r="AC49">
        <v>9</v>
      </c>
      <c r="AF49">
        <v>161</v>
      </c>
      <c r="AG49">
        <v>50</v>
      </c>
      <c r="AH49">
        <v>2.63</v>
      </c>
      <c r="AI49">
        <v>16</v>
      </c>
      <c r="AJ49">
        <v>2</v>
      </c>
      <c r="AK49">
        <v>0</v>
      </c>
      <c r="AL49">
        <v>513</v>
      </c>
      <c r="AM49">
        <v>209</v>
      </c>
      <c r="AN49">
        <v>0</v>
      </c>
      <c r="AO49">
        <v>3</v>
      </c>
      <c r="AP49">
        <v>21</v>
      </c>
      <c r="AQ49">
        <v>150</v>
      </c>
      <c r="AR49">
        <v>6</v>
      </c>
      <c r="AS49">
        <v>0.83299999999999996</v>
      </c>
      <c r="AT49" t="s">
        <v>148</v>
      </c>
      <c r="AU49" t="s">
        <v>149</v>
      </c>
      <c r="AW49">
        <v>90</v>
      </c>
      <c r="AX49">
        <v>98</v>
      </c>
      <c r="AY49" t="s">
        <v>147</v>
      </c>
      <c r="AZ49" t="s">
        <v>146</v>
      </c>
      <c r="BA49" t="s">
        <v>146</v>
      </c>
    </row>
    <row r="50" spans="1:53" x14ac:dyDescent="0.55000000000000004">
      <c r="A50">
        <v>1875</v>
      </c>
      <c r="B50" t="b">
        <f>IF(Table2[[#This Row],[yearID]]&gt;=1903,TRUE,FALSE)</f>
        <v>0</v>
      </c>
      <c r="C50" t="b">
        <f>IF(Table2[[#This Row],[yearID]]&gt;=1973,TRUE,FALSE)</f>
        <v>0</v>
      </c>
      <c r="D50" t="s">
        <v>48</v>
      </c>
      <c r="E50" t="s">
        <v>150</v>
      </c>
      <c r="F50" t="s">
        <v>151</v>
      </c>
      <c r="G50" t="str">
        <f>VLOOKUP(Table2[[#This Row],[franchID]],TeamsFranchises!$A$1:$D$121,2,FALSE)</f>
        <v>St. Louis Brown Stockings</v>
      </c>
      <c r="I50">
        <v>4</v>
      </c>
      <c r="J50">
        <v>70</v>
      </c>
      <c r="L50">
        <v>39</v>
      </c>
      <c r="M50">
        <v>29</v>
      </c>
      <c r="P50" t="s">
        <v>51</v>
      </c>
      <c r="Q50">
        <f>IF(Table2[[#This Row],[LgWin]]="Y",1,0)</f>
        <v>0</v>
      </c>
      <c r="S50">
        <f>IF(Table2[[#This Row],[WSWin]]="Y",1,0)</f>
        <v>0</v>
      </c>
      <c r="T50">
        <v>386</v>
      </c>
      <c r="U50">
        <v>2674</v>
      </c>
      <c r="V50">
        <v>643</v>
      </c>
      <c r="W50">
        <v>85</v>
      </c>
      <c r="X50">
        <v>29</v>
      </c>
      <c r="Y50">
        <v>0</v>
      </c>
      <c r="Z50">
        <v>32</v>
      </c>
      <c r="AA50">
        <v>102</v>
      </c>
      <c r="AB50">
        <v>108</v>
      </c>
      <c r="AC50">
        <v>36</v>
      </c>
      <c r="AF50">
        <v>369</v>
      </c>
      <c r="AG50">
        <v>147</v>
      </c>
      <c r="AH50">
        <v>2.1</v>
      </c>
      <c r="AI50">
        <v>67</v>
      </c>
      <c r="AJ50">
        <v>5</v>
      </c>
      <c r="AK50">
        <v>1</v>
      </c>
      <c r="AL50">
        <v>1890</v>
      </c>
      <c r="AM50">
        <v>636</v>
      </c>
      <c r="AN50">
        <v>3</v>
      </c>
      <c r="AO50">
        <v>21</v>
      </c>
      <c r="AP50">
        <v>71</v>
      </c>
      <c r="AQ50">
        <v>425</v>
      </c>
      <c r="AR50">
        <v>36</v>
      </c>
      <c r="AS50">
        <v>0.86899999999999999</v>
      </c>
      <c r="AT50" t="s">
        <v>152</v>
      </c>
      <c r="AU50" t="s">
        <v>153</v>
      </c>
      <c r="AW50">
        <v>89</v>
      </c>
      <c r="AX50">
        <v>86</v>
      </c>
      <c r="AY50" t="s">
        <v>154</v>
      </c>
      <c r="AZ50" t="s">
        <v>150</v>
      </c>
      <c r="BA50" t="s">
        <v>150</v>
      </c>
    </row>
    <row r="51" spans="1:53" x14ac:dyDescent="0.55000000000000004">
      <c r="A51">
        <v>1875</v>
      </c>
      <c r="B51" t="b">
        <f>IF(Table2[[#This Row],[yearID]]&gt;=1903,TRUE,FALSE)</f>
        <v>0</v>
      </c>
      <c r="C51" t="b">
        <f>IF(Table2[[#This Row],[yearID]]&gt;=1973,TRUE,FALSE)</f>
        <v>0</v>
      </c>
      <c r="D51" t="s">
        <v>48</v>
      </c>
      <c r="E51" t="s">
        <v>155</v>
      </c>
      <c r="F51" t="s">
        <v>156</v>
      </c>
      <c r="G51" t="str">
        <f>VLOOKUP(Table2[[#This Row],[franchID]],TeamsFranchises!$A$1:$D$121,2,FALSE)</f>
        <v>Washington Nationals</v>
      </c>
      <c r="I51">
        <v>9</v>
      </c>
      <c r="J51">
        <v>28</v>
      </c>
      <c r="L51">
        <v>5</v>
      </c>
      <c r="M51">
        <v>23</v>
      </c>
      <c r="P51" t="s">
        <v>51</v>
      </c>
      <c r="Q51">
        <f>IF(Table2[[#This Row],[LgWin]]="Y",1,0)</f>
        <v>0</v>
      </c>
      <c r="S51">
        <f>IF(Table2[[#This Row],[WSWin]]="Y",1,0)</f>
        <v>0</v>
      </c>
      <c r="T51">
        <v>107</v>
      </c>
      <c r="U51">
        <v>1004</v>
      </c>
      <c r="V51">
        <v>194</v>
      </c>
      <c r="W51">
        <v>14</v>
      </c>
      <c r="X51">
        <v>8</v>
      </c>
      <c r="Y51">
        <v>0</v>
      </c>
      <c r="Z51">
        <v>6</v>
      </c>
      <c r="AA51">
        <v>42</v>
      </c>
      <c r="AB51">
        <v>23</v>
      </c>
      <c r="AC51">
        <v>7</v>
      </c>
      <c r="AF51">
        <v>338</v>
      </c>
      <c r="AG51">
        <v>105</v>
      </c>
      <c r="AH51">
        <v>3.77</v>
      </c>
      <c r="AI51">
        <v>23</v>
      </c>
      <c r="AJ51">
        <v>0</v>
      </c>
      <c r="AK51">
        <v>0</v>
      </c>
      <c r="AL51">
        <v>752</v>
      </c>
      <c r="AM51">
        <v>397</v>
      </c>
      <c r="AN51">
        <v>6</v>
      </c>
      <c r="AO51">
        <v>10</v>
      </c>
      <c r="AP51">
        <v>6</v>
      </c>
      <c r="AQ51">
        <v>285</v>
      </c>
      <c r="AR51">
        <v>8</v>
      </c>
      <c r="AS51">
        <v>0.79100000000000004</v>
      </c>
      <c r="AT51" t="s">
        <v>110</v>
      </c>
      <c r="AU51" t="s">
        <v>90</v>
      </c>
      <c r="AW51">
        <v>96</v>
      </c>
      <c r="AX51">
        <v>106</v>
      </c>
      <c r="AY51" t="s">
        <v>126</v>
      </c>
      <c r="AZ51" t="s">
        <v>155</v>
      </c>
      <c r="BA51" t="s">
        <v>155</v>
      </c>
    </row>
    <row r="52" spans="1:53" x14ac:dyDescent="0.55000000000000004">
      <c r="A52">
        <v>1876</v>
      </c>
      <c r="B52" t="b">
        <f>IF(Table2[[#This Row],[yearID]]&gt;=1903,TRUE,FALSE)</f>
        <v>0</v>
      </c>
      <c r="C52" t="b">
        <f>IF(Table2[[#This Row],[yearID]]&gt;=1973,TRUE,FALSE)</f>
        <v>0</v>
      </c>
      <c r="D52" t="s">
        <v>157</v>
      </c>
      <c r="E52" t="s">
        <v>158</v>
      </c>
      <c r="F52" t="s">
        <v>159</v>
      </c>
      <c r="G52" t="str">
        <f>VLOOKUP(Table2[[#This Row],[franchID]],TeamsFranchises!$A$1:$D$121,2,FALSE)</f>
        <v>Atlanta Braves</v>
      </c>
      <c r="I52">
        <v>4</v>
      </c>
      <c r="J52">
        <v>70</v>
      </c>
      <c r="L52">
        <v>39</v>
      </c>
      <c r="M52">
        <v>31</v>
      </c>
      <c r="P52" t="s">
        <v>51</v>
      </c>
      <c r="Q52">
        <f>IF(Table2[[#This Row],[LgWin]]="Y",1,0)</f>
        <v>0</v>
      </c>
      <c r="S52">
        <f>IF(Table2[[#This Row],[WSWin]]="Y",1,0)</f>
        <v>0</v>
      </c>
      <c r="T52">
        <v>471</v>
      </c>
      <c r="U52">
        <v>2722</v>
      </c>
      <c r="V52">
        <v>723</v>
      </c>
      <c r="W52">
        <v>96</v>
      </c>
      <c r="X52">
        <v>24</v>
      </c>
      <c r="Y52">
        <v>9</v>
      </c>
      <c r="Z52">
        <v>58</v>
      </c>
      <c r="AA52">
        <v>98</v>
      </c>
      <c r="AF52">
        <v>450</v>
      </c>
      <c r="AG52">
        <v>176</v>
      </c>
      <c r="AH52">
        <v>2.5099999999999998</v>
      </c>
      <c r="AI52">
        <v>49</v>
      </c>
      <c r="AJ52">
        <v>3</v>
      </c>
      <c r="AK52">
        <v>7</v>
      </c>
      <c r="AL52">
        <v>1896</v>
      </c>
      <c r="AM52">
        <v>732</v>
      </c>
      <c r="AN52">
        <v>7</v>
      </c>
      <c r="AO52">
        <v>104</v>
      </c>
      <c r="AP52">
        <v>77</v>
      </c>
      <c r="AQ52">
        <v>442</v>
      </c>
      <c r="AR52">
        <v>42</v>
      </c>
      <c r="AS52">
        <v>0.86</v>
      </c>
      <c r="AT52" t="s">
        <v>160</v>
      </c>
      <c r="AU52" t="s">
        <v>53</v>
      </c>
      <c r="AW52">
        <v>102</v>
      </c>
      <c r="AX52">
        <v>98</v>
      </c>
      <c r="AY52" t="s">
        <v>158</v>
      </c>
      <c r="AZ52" t="s">
        <v>158</v>
      </c>
      <c r="BA52" t="s">
        <v>158</v>
      </c>
    </row>
    <row r="53" spans="1:53" x14ac:dyDescent="0.55000000000000004">
      <c r="A53">
        <v>1876</v>
      </c>
      <c r="B53" t="b">
        <f>IF(Table2[[#This Row],[yearID]]&gt;=1903,TRUE,FALSE)</f>
        <v>0</v>
      </c>
      <c r="C53" t="b">
        <f>IF(Table2[[#This Row],[yearID]]&gt;=1973,TRUE,FALSE)</f>
        <v>0</v>
      </c>
      <c r="D53" t="s">
        <v>157</v>
      </c>
      <c r="E53" t="s">
        <v>161</v>
      </c>
      <c r="F53" t="s">
        <v>162</v>
      </c>
      <c r="G53" t="str">
        <f>VLOOKUP(Table2[[#This Row],[franchID]],TeamsFranchises!$A$1:$D$121,2,FALSE)</f>
        <v>Chicago Cubs</v>
      </c>
      <c r="I53">
        <v>1</v>
      </c>
      <c r="J53">
        <v>66</v>
      </c>
      <c r="L53">
        <v>52</v>
      </c>
      <c r="M53">
        <v>14</v>
      </c>
      <c r="P53" t="s">
        <v>76</v>
      </c>
      <c r="Q53">
        <f>IF(Table2[[#This Row],[LgWin]]="Y",1,0)</f>
        <v>1</v>
      </c>
      <c r="S53">
        <f>IF(Table2[[#This Row],[WSWin]]="Y",1,0)</f>
        <v>0</v>
      </c>
      <c r="T53">
        <v>624</v>
      </c>
      <c r="U53">
        <v>2748</v>
      </c>
      <c r="V53">
        <v>926</v>
      </c>
      <c r="W53">
        <v>131</v>
      </c>
      <c r="X53">
        <v>32</v>
      </c>
      <c r="Y53">
        <v>8</v>
      </c>
      <c r="Z53">
        <v>70</v>
      </c>
      <c r="AA53">
        <v>45</v>
      </c>
      <c r="AF53">
        <v>257</v>
      </c>
      <c r="AG53">
        <v>116</v>
      </c>
      <c r="AH53">
        <v>1.76</v>
      </c>
      <c r="AI53">
        <v>58</v>
      </c>
      <c r="AJ53">
        <v>9</v>
      </c>
      <c r="AK53">
        <v>4</v>
      </c>
      <c r="AL53">
        <v>1777</v>
      </c>
      <c r="AM53">
        <v>608</v>
      </c>
      <c r="AN53">
        <v>6</v>
      </c>
      <c r="AO53">
        <v>29</v>
      </c>
      <c r="AP53">
        <v>51</v>
      </c>
      <c r="AQ53">
        <v>282</v>
      </c>
      <c r="AR53">
        <v>33</v>
      </c>
      <c r="AS53">
        <v>0.89900000000000002</v>
      </c>
      <c r="AT53" t="s">
        <v>57</v>
      </c>
      <c r="AU53" t="s">
        <v>128</v>
      </c>
      <c r="AW53">
        <v>112</v>
      </c>
      <c r="AX53">
        <v>106</v>
      </c>
      <c r="AY53" t="s">
        <v>162</v>
      </c>
      <c r="AZ53" t="s">
        <v>161</v>
      </c>
      <c r="BA53" t="s">
        <v>161</v>
      </c>
    </row>
    <row r="54" spans="1:53" x14ac:dyDescent="0.55000000000000004">
      <c r="A54">
        <v>1876</v>
      </c>
      <c r="B54" t="b">
        <f>IF(Table2[[#This Row],[yearID]]&gt;=1903,TRUE,FALSE)</f>
        <v>0</v>
      </c>
      <c r="C54" t="b">
        <f>IF(Table2[[#This Row],[yearID]]&gt;=1973,TRUE,FALSE)</f>
        <v>0</v>
      </c>
      <c r="D54" t="s">
        <v>157</v>
      </c>
      <c r="E54" t="s">
        <v>163</v>
      </c>
      <c r="F54" t="s">
        <v>164</v>
      </c>
      <c r="G54" t="str">
        <f>VLOOKUP(Table2[[#This Row],[franchID]],TeamsFranchises!$A$1:$D$121,2,FALSE)</f>
        <v>Cincinnati Reds</v>
      </c>
      <c r="I54">
        <v>8</v>
      </c>
      <c r="J54">
        <v>65</v>
      </c>
      <c r="L54">
        <v>9</v>
      </c>
      <c r="M54">
        <v>56</v>
      </c>
      <c r="P54" t="s">
        <v>51</v>
      </c>
      <c r="Q54">
        <f>IF(Table2[[#This Row],[LgWin]]="Y",1,0)</f>
        <v>0</v>
      </c>
      <c r="S54">
        <f>IF(Table2[[#This Row],[WSWin]]="Y",1,0)</f>
        <v>0</v>
      </c>
      <c r="T54">
        <v>238</v>
      </c>
      <c r="U54">
        <v>2372</v>
      </c>
      <c r="V54">
        <v>555</v>
      </c>
      <c r="W54">
        <v>51</v>
      </c>
      <c r="X54">
        <v>12</v>
      </c>
      <c r="Y54">
        <v>4</v>
      </c>
      <c r="Z54">
        <v>41</v>
      </c>
      <c r="AA54">
        <v>136</v>
      </c>
      <c r="AF54">
        <v>579</v>
      </c>
      <c r="AG54">
        <v>238</v>
      </c>
      <c r="AH54">
        <v>3.62</v>
      </c>
      <c r="AI54">
        <v>57</v>
      </c>
      <c r="AJ54">
        <v>0</v>
      </c>
      <c r="AK54">
        <v>0</v>
      </c>
      <c r="AL54">
        <v>1773</v>
      </c>
      <c r="AM54">
        <v>850</v>
      </c>
      <c r="AN54">
        <v>9</v>
      </c>
      <c r="AO54">
        <v>34</v>
      </c>
      <c r="AP54">
        <v>60</v>
      </c>
      <c r="AQ54">
        <v>469</v>
      </c>
      <c r="AR54">
        <v>45</v>
      </c>
      <c r="AS54">
        <v>0.84099999999999997</v>
      </c>
      <c r="AT54" t="s">
        <v>165</v>
      </c>
      <c r="AU54" t="s">
        <v>166</v>
      </c>
      <c r="AW54">
        <v>86</v>
      </c>
      <c r="AX54">
        <v>95</v>
      </c>
      <c r="AY54" t="s">
        <v>167</v>
      </c>
      <c r="AZ54" t="s">
        <v>163</v>
      </c>
      <c r="BA54" t="s">
        <v>163</v>
      </c>
    </row>
    <row r="55" spans="1:53" x14ac:dyDescent="0.55000000000000004">
      <c r="A55">
        <v>1876</v>
      </c>
      <c r="B55" t="b">
        <f>IF(Table2[[#This Row],[yearID]]&gt;=1903,TRUE,FALSE)</f>
        <v>0</v>
      </c>
      <c r="C55" t="b">
        <f>IF(Table2[[#This Row],[yearID]]&gt;=1973,TRUE,FALSE)</f>
        <v>0</v>
      </c>
      <c r="D55" t="s">
        <v>157</v>
      </c>
      <c r="E55" t="s">
        <v>133</v>
      </c>
      <c r="F55" t="s">
        <v>133</v>
      </c>
      <c r="G55" t="str">
        <f>VLOOKUP(Table2[[#This Row],[franchID]],TeamsFranchises!$A$1:$D$121,2,FALSE)</f>
        <v>Hartford Dark Blues</v>
      </c>
      <c r="I55">
        <v>2</v>
      </c>
      <c r="J55">
        <v>69</v>
      </c>
      <c r="L55">
        <v>47</v>
      </c>
      <c r="M55">
        <v>21</v>
      </c>
      <c r="P55" t="s">
        <v>51</v>
      </c>
      <c r="Q55">
        <f>IF(Table2[[#This Row],[LgWin]]="Y",1,0)</f>
        <v>0</v>
      </c>
      <c r="S55">
        <f>IF(Table2[[#This Row],[WSWin]]="Y",1,0)</f>
        <v>0</v>
      </c>
      <c r="T55">
        <v>429</v>
      </c>
      <c r="U55">
        <v>2664</v>
      </c>
      <c r="V55">
        <v>711</v>
      </c>
      <c r="W55">
        <v>96</v>
      </c>
      <c r="X55">
        <v>22</v>
      </c>
      <c r="Y55">
        <v>2</v>
      </c>
      <c r="Z55">
        <v>39</v>
      </c>
      <c r="AA55">
        <v>78</v>
      </c>
      <c r="AF55">
        <v>261</v>
      </c>
      <c r="AG55">
        <v>116</v>
      </c>
      <c r="AH55">
        <v>1.67</v>
      </c>
      <c r="AI55">
        <v>69</v>
      </c>
      <c r="AJ55">
        <v>11</v>
      </c>
      <c r="AK55">
        <v>0</v>
      </c>
      <c r="AL55">
        <v>1872</v>
      </c>
      <c r="AM55">
        <v>570</v>
      </c>
      <c r="AN55">
        <v>2</v>
      </c>
      <c r="AO55">
        <v>27</v>
      </c>
      <c r="AP55">
        <v>114</v>
      </c>
      <c r="AQ55">
        <v>337</v>
      </c>
      <c r="AR55">
        <v>27</v>
      </c>
      <c r="AS55">
        <v>0.88800000000000001</v>
      </c>
      <c r="AT55" t="s">
        <v>131</v>
      </c>
      <c r="AU55" t="s">
        <v>132</v>
      </c>
      <c r="AW55">
        <v>110</v>
      </c>
      <c r="AX55">
        <v>106</v>
      </c>
      <c r="AY55" t="s">
        <v>133</v>
      </c>
      <c r="AZ55" t="s">
        <v>133</v>
      </c>
      <c r="BA55" t="s">
        <v>133</v>
      </c>
    </row>
    <row r="56" spans="1:53" x14ac:dyDescent="0.55000000000000004">
      <c r="A56">
        <v>1876</v>
      </c>
      <c r="B56" t="b">
        <f>IF(Table2[[#This Row],[yearID]]&gt;=1903,TRUE,FALSE)</f>
        <v>0</v>
      </c>
      <c r="C56" t="b">
        <f>IF(Table2[[#This Row],[yearID]]&gt;=1973,TRUE,FALSE)</f>
        <v>0</v>
      </c>
      <c r="D56" t="s">
        <v>157</v>
      </c>
      <c r="E56" t="s">
        <v>168</v>
      </c>
      <c r="F56" t="s">
        <v>169</v>
      </c>
      <c r="G56" t="str">
        <f>VLOOKUP(Table2[[#This Row],[franchID]],TeamsFranchises!$A$1:$D$121,2,FALSE)</f>
        <v>Louisville Grays</v>
      </c>
      <c r="I56">
        <v>5</v>
      </c>
      <c r="J56">
        <v>69</v>
      </c>
      <c r="L56">
        <v>30</v>
      </c>
      <c r="M56">
        <v>36</v>
      </c>
      <c r="P56" t="s">
        <v>51</v>
      </c>
      <c r="Q56">
        <f>IF(Table2[[#This Row],[LgWin]]="Y",1,0)</f>
        <v>0</v>
      </c>
      <c r="S56">
        <f>IF(Table2[[#This Row],[WSWin]]="Y",1,0)</f>
        <v>0</v>
      </c>
      <c r="T56">
        <v>280</v>
      </c>
      <c r="U56">
        <v>2570</v>
      </c>
      <c r="V56">
        <v>641</v>
      </c>
      <c r="W56">
        <v>68</v>
      </c>
      <c r="X56">
        <v>14</v>
      </c>
      <c r="Y56">
        <v>6</v>
      </c>
      <c r="Z56">
        <v>24</v>
      </c>
      <c r="AA56">
        <v>98</v>
      </c>
      <c r="AF56">
        <v>344</v>
      </c>
      <c r="AG56">
        <v>121</v>
      </c>
      <c r="AH56">
        <v>1.69</v>
      </c>
      <c r="AI56">
        <v>67</v>
      </c>
      <c r="AJ56">
        <v>5</v>
      </c>
      <c r="AK56">
        <v>0</v>
      </c>
      <c r="AL56">
        <v>1929</v>
      </c>
      <c r="AM56">
        <v>605</v>
      </c>
      <c r="AN56">
        <v>3</v>
      </c>
      <c r="AO56">
        <v>38</v>
      </c>
      <c r="AP56">
        <v>125</v>
      </c>
      <c r="AQ56">
        <v>397</v>
      </c>
      <c r="AR56">
        <v>44</v>
      </c>
      <c r="AS56">
        <v>0.875</v>
      </c>
      <c r="AT56" t="s">
        <v>170</v>
      </c>
      <c r="AU56" t="s">
        <v>171</v>
      </c>
      <c r="AW56">
        <v>117</v>
      </c>
      <c r="AX56">
        <v>117</v>
      </c>
      <c r="AY56" t="s">
        <v>172</v>
      </c>
      <c r="AZ56" t="s">
        <v>168</v>
      </c>
      <c r="BA56" t="s">
        <v>168</v>
      </c>
    </row>
    <row r="57" spans="1:53" x14ac:dyDescent="0.55000000000000004">
      <c r="A57">
        <v>1876</v>
      </c>
      <c r="B57" t="b">
        <f>IF(Table2[[#This Row],[yearID]]&gt;=1903,TRUE,FALSE)</f>
        <v>0</v>
      </c>
      <c r="C57" t="b">
        <f>IF(Table2[[#This Row],[yearID]]&gt;=1973,TRUE,FALSE)</f>
        <v>0</v>
      </c>
      <c r="D57" t="s">
        <v>157</v>
      </c>
      <c r="E57" t="s">
        <v>173</v>
      </c>
      <c r="F57" t="s">
        <v>73</v>
      </c>
      <c r="G57" t="str">
        <f>VLOOKUP(Table2[[#This Row],[franchID]],TeamsFranchises!$A$1:$D$121,2,FALSE)</f>
        <v>New York Mutuals</v>
      </c>
      <c r="I57">
        <v>6</v>
      </c>
      <c r="J57">
        <v>57</v>
      </c>
      <c r="L57">
        <v>21</v>
      </c>
      <c r="M57">
        <v>35</v>
      </c>
      <c r="P57" t="s">
        <v>51</v>
      </c>
      <c r="Q57">
        <f>IF(Table2[[#This Row],[LgWin]]="Y",1,0)</f>
        <v>0</v>
      </c>
      <c r="S57">
        <f>IF(Table2[[#This Row],[WSWin]]="Y",1,0)</f>
        <v>0</v>
      </c>
      <c r="T57">
        <v>260</v>
      </c>
      <c r="U57">
        <v>2180</v>
      </c>
      <c r="V57">
        <v>494</v>
      </c>
      <c r="W57">
        <v>39</v>
      </c>
      <c r="X57">
        <v>15</v>
      </c>
      <c r="Y57">
        <v>2</v>
      </c>
      <c r="Z57">
        <v>18</v>
      </c>
      <c r="AA57">
        <v>35</v>
      </c>
      <c r="AF57">
        <v>412</v>
      </c>
      <c r="AG57">
        <v>173</v>
      </c>
      <c r="AH57">
        <v>2.94</v>
      </c>
      <c r="AI57">
        <v>56</v>
      </c>
      <c r="AJ57">
        <v>2</v>
      </c>
      <c r="AK57">
        <v>0</v>
      </c>
      <c r="AL57">
        <v>1590</v>
      </c>
      <c r="AM57">
        <v>718</v>
      </c>
      <c r="AN57">
        <v>8</v>
      </c>
      <c r="AO57">
        <v>24</v>
      </c>
      <c r="AP57">
        <v>37</v>
      </c>
      <c r="AQ57">
        <v>473</v>
      </c>
      <c r="AR57">
        <v>18</v>
      </c>
      <c r="AS57">
        <v>0.82499999999999996</v>
      </c>
      <c r="AT57" t="s">
        <v>71</v>
      </c>
      <c r="AU57" t="s">
        <v>72</v>
      </c>
      <c r="AW57">
        <v>96</v>
      </c>
      <c r="AX57">
        <v>100</v>
      </c>
      <c r="AY57" t="s">
        <v>73</v>
      </c>
      <c r="AZ57" t="s">
        <v>173</v>
      </c>
      <c r="BA57" t="s">
        <v>173</v>
      </c>
    </row>
    <row r="58" spans="1:53" x14ac:dyDescent="0.55000000000000004">
      <c r="A58">
        <v>1876</v>
      </c>
      <c r="B58" t="b">
        <f>IF(Table2[[#This Row],[yearID]]&gt;=1903,TRUE,FALSE)</f>
        <v>0</v>
      </c>
      <c r="C58" t="b">
        <f>IF(Table2[[#This Row],[yearID]]&gt;=1973,TRUE,FALSE)</f>
        <v>0</v>
      </c>
      <c r="D58" t="s">
        <v>157</v>
      </c>
      <c r="E58" t="s">
        <v>174</v>
      </c>
      <c r="F58" t="s">
        <v>79</v>
      </c>
      <c r="G58" t="str">
        <f>VLOOKUP(Table2[[#This Row],[franchID]],TeamsFranchises!$A$1:$D$121,2,FALSE)</f>
        <v>Philadelphia Athletics</v>
      </c>
      <c r="I58">
        <v>7</v>
      </c>
      <c r="J58">
        <v>60</v>
      </c>
      <c r="L58">
        <v>14</v>
      </c>
      <c r="M58">
        <v>45</v>
      </c>
      <c r="P58" t="s">
        <v>51</v>
      </c>
      <c r="Q58">
        <f>IF(Table2[[#This Row],[LgWin]]="Y",1,0)</f>
        <v>0</v>
      </c>
      <c r="S58">
        <f>IF(Table2[[#This Row],[WSWin]]="Y",1,0)</f>
        <v>0</v>
      </c>
      <c r="T58">
        <v>378</v>
      </c>
      <c r="U58">
        <v>2387</v>
      </c>
      <c r="V58">
        <v>646</v>
      </c>
      <c r="W58">
        <v>79</v>
      </c>
      <c r="X58">
        <v>35</v>
      </c>
      <c r="Y58">
        <v>7</v>
      </c>
      <c r="Z58">
        <v>27</v>
      </c>
      <c r="AA58">
        <v>36</v>
      </c>
      <c r="AF58">
        <v>534</v>
      </c>
      <c r="AG58">
        <v>197</v>
      </c>
      <c r="AH58">
        <v>3.22</v>
      </c>
      <c r="AI58">
        <v>53</v>
      </c>
      <c r="AJ58">
        <v>1</v>
      </c>
      <c r="AK58">
        <v>2</v>
      </c>
      <c r="AL58">
        <v>1650</v>
      </c>
      <c r="AM58">
        <v>783</v>
      </c>
      <c r="AN58">
        <v>2</v>
      </c>
      <c r="AO58">
        <v>41</v>
      </c>
      <c r="AP58">
        <v>22</v>
      </c>
      <c r="AQ58">
        <v>456</v>
      </c>
      <c r="AR58">
        <v>32</v>
      </c>
      <c r="AS58">
        <v>0.83899999999999997</v>
      </c>
      <c r="AT58" t="s">
        <v>77</v>
      </c>
      <c r="AU58" t="s">
        <v>78</v>
      </c>
      <c r="AW58">
        <v>104</v>
      </c>
      <c r="AX58">
        <v>104</v>
      </c>
      <c r="AY58" t="s">
        <v>79</v>
      </c>
      <c r="AZ58" t="s">
        <v>174</v>
      </c>
      <c r="BA58" t="s">
        <v>174</v>
      </c>
    </row>
    <row r="59" spans="1:53" x14ac:dyDescent="0.55000000000000004">
      <c r="A59">
        <v>1876</v>
      </c>
      <c r="B59" t="b">
        <f>IF(Table2[[#This Row],[yearID]]&gt;=1903,TRUE,FALSE)</f>
        <v>0</v>
      </c>
      <c r="C59" t="b">
        <f>IF(Table2[[#This Row],[yearID]]&gt;=1973,TRUE,FALSE)</f>
        <v>0</v>
      </c>
      <c r="D59" t="s">
        <v>157</v>
      </c>
      <c r="E59" t="s">
        <v>175</v>
      </c>
      <c r="F59" t="s">
        <v>176</v>
      </c>
      <c r="G59" t="str">
        <f>VLOOKUP(Table2[[#This Row],[franchID]],TeamsFranchises!$A$1:$D$121,2,FALSE)</f>
        <v>St. Louis Brown Stockings</v>
      </c>
      <c r="I59">
        <v>3</v>
      </c>
      <c r="J59">
        <v>64</v>
      </c>
      <c r="L59">
        <v>45</v>
      </c>
      <c r="M59">
        <v>19</v>
      </c>
      <c r="P59" t="s">
        <v>51</v>
      </c>
      <c r="Q59">
        <f>IF(Table2[[#This Row],[LgWin]]="Y",1,0)</f>
        <v>0</v>
      </c>
      <c r="S59">
        <f>IF(Table2[[#This Row],[WSWin]]="Y",1,0)</f>
        <v>0</v>
      </c>
      <c r="T59">
        <v>386</v>
      </c>
      <c r="U59">
        <v>2478</v>
      </c>
      <c r="V59">
        <v>642</v>
      </c>
      <c r="W59">
        <v>73</v>
      </c>
      <c r="X59">
        <v>27</v>
      </c>
      <c r="Y59">
        <v>2</v>
      </c>
      <c r="Z59">
        <v>59</v>
      </c>
      <c r="AA59">
        <v>63</v>
      </c>
      <c r="AF59">
        <v>229</v>
      </c>
      <c r="AG59">
        <v>78</v>
      </c>
      <c r="AH59">
        <v>1.22</v>
      </c>
      <c r="AI59">
        <v>63</v>
      </c>
      <c r="AJ59">
        <v>16</v>
      </c>
      <c r="AK59">
        <v>0</v>
      </c>
      <c r="AL59">
        <v>1731</v>
      </c>
      <c r="AM59">
        <v>472</v>
      </c>
      <c r="AN59">
        <v>3</v>
      </c>
      <c r="AO59">
        <v>39</v>
      </c>
      <c r="AP59">
        <v>103</v>
      </c>
      <c r="AQ59">
        <v>268</v>
      </c>
      <c r="AR59">
        <v>33</v>
      </c>
      <c r="AS59">
        <v>0.90200000000000002</v>
      </c>
      <c r="AT59" t="s">
        <v>152</v>
      </c>
      <c r="AU59" t="s">
        <v>177</v>
      </c>
      <c r="AW59">
        <v>93</v>
      </c>
      <c r="AX59">
        <v>92</v>
      </c>
      <c r="AY59" t="s">
        <v>154</v>
      </c>
      <c r="AZ59" t="s">
        <v>175</v>
      </c>
      <c r="BA59" t="s">
        <v>175</v>
      </c>
    </row>
    <row r="60" spans="1:53" x14ac:dyDescent="0.55000000000000004">
      <c r="A60">
        <v>1877</v>
      </c>
      <c r="B60" t="b">
        <f>IF(Table2[[#This Row],[yearID]]&gt;=1903,TRUE,FALSE)</f>
        <v>0</v>
      </c>
      <c r="C60" t="b">
        <f>IF(Table2[[#This Row],[yearID]]&gt;=1973,TRUE,FALSE)</f>
        <v>0</v>
      </c>
      <c r="D60" t="s">
        <v>157</v>
      </c>
      <c r="E60" t="s">
        <v>158</v>
      </c>
      <c r="F60" t="s">
        <v>159</v>
      </c>
      <c r="G60" t="str">
        <f>VLOOKUP(Table2[[#This Row],[franchID]],TeamsFranchises!$A$1:$D$121,2,FALSE)</f>
        <v>Atlanta Braves</v>
      </c>
      <c r="I60">
        <v>1</v>
      </c>
      <c r="J60">
        <v>61</v>
      </c>
      <c r="L60">
        <v>42</v>
      </c>
      <c r="M60">
        <v>18</v>
      </c>
      <c r="P60" t="s">
        <v>76</v>
      </c>
      <c r="Q60">
        <f>IF(Table2[[#This Row],[LgWin]]="Y",1,0)</f>
        <v>1</v>
      </c>
      <c r="S60">
        <f>IF(Table2[[#This Row],[WSWin]]="Y",1,0)</f>
        <v>0</v>
      </c>
      <c r="T60">
        <v>419</v>
      </c>
      <c r="U60">
        <v>2368</v>
      </c>
      <c r="V60">
        <v>700</v>
      </c>
      <c r="W60">
        <v>91</v>
      </c>
      <c r="X60">
        <v>37</v>
      </c>
      <c r="Y60">
        <v>4</v>
      </c>
      <c r="Z60">
        <v>65</v>
      </c>
      <c r="AA60">
        <v>121</v>
      </c>
      <c r="AF60">
        <v>263</v>
      </c>
      <c r="AG60">
        <v>131</v>
      </c>
      <c r="AH60">
        <v>2.15</v>
      </c>
      <c r="AI60">
        <v>61</v>
      </c>
      <c r="AJ60">
        <v>7</v>
      </c>
      <c r="AK60">
        <v>0</v>
      </c>
      <c r="AL60">
        <v>1644</v>
      </c>
      <c r="AM60">
        <v>557</v>
      </c>
      <c r="AN60">
        <v>5</v>
      </c>
      <c r="AO60">
        <v>38</v>
      </c>
      <c r="AP60">
        <v>177</v>
      </c>
      <c r="AQ60">
        <v>290</v>
      </c>
      <c r="AR60">
        <v>36</v>
      </c>
      <c r="AS60">
        <v>0.88900000000000001</v>
      </c>
      <c r="AT60" t="s">
        <v>160</v>
      </c>
      <c r="AU60" t="s">
        <v>53</v>
      </c>
      <c r="AW60">
        <v>104</v>
      </c>
      <c r="AX60">
        <v>100</v>
      </c>
      <c r="AY60" t="s">
        <v>158</v>
      </c>
      <c r="AZ60" t="s">
        <v>158</v>
      </c>
      <c r="BA60" t="s">
        <v>158</v>
      </c>
    </row>
    <row r="61" spans="1:53" x14ac:dyDescent="0.55000000000000004">
      <c r="A61">
        <v>1877</v>
      </c>
      <c r="B61" t="b">
        <f>IF(Table2[[#This Row],[yearID]]&gt;=1903,TRUE,FALSE)</f>
        <v>0</v>
      </c>
      <c r="C61" t="b">
        <f>IF(Table2[[#This Row],[yearID]]&gt;=1973,TRUE,FALSE)</f>
        <v>0</v>
      </c>
      <c r="D61" t="s">
        <v>157</v>
      </c>
      <c r="E61" t="s">
        <v>161</v>
      </c>
      <c r="F61" t="s">
        <v>162</v>
      </c>
      <c r="G61" t="str">
        <f>VLOOKUP(Table2[[#This Row],[franchID]],TeamsFranchises!$A$1:$D$121,2,FALSE)</f>
        <v>Chicago Cubs</v>
      </c>
      <c r="I61">
        <v>5</v>
      </c>
      <c r="J61">
        <v>60</v>
      </c>
      <c r="L61">
        <v>26</v>
      </c>
      <c r="M61">
        <v>33</v>
      </c>
      <c r="P61" t="s">
        <v>51</v>
      </c>
      <c r="Q61">
        <f>IF(Table2[[#This Row],[LgWin]]="Y",1,0)</f>
        <v>0</v>
      </c>
      <c r="S61">
        <f>IF(Table2[[#This Row],[WSWin]]="Y",1,0)</f>
        <v>0</v>
      </c>
      <c r="T61">
        <v>366</v>
      </c>
      <c r="U61">
        <v>2273</v>
      </c>
      <c r="V61">
        <v>633</v>
      </c>
      <c r="W61">
        <v>79</v>
      </c>
      <c r="X61">
        <v>30</v>
      </c>
      <c r="Y61">
        <v>0</v>
      </c>
      <c r="Z61">
        <v>57</v>
      </c>
      <c r="AA61">
        <v>111</v>
      </c>
      <c r="AF61">
        <v>375</v>
      </c>
      <c r="AG61">
        <v>200</v>
      </c>
      <c r="AH61">
        <v>3.37</v>
      </c>
      <c r="AI61">
        <v>45</v>
      </c>
      <c r="AJ61">
        <v>3</v>
      </c>
      <c r="AK61">
        <v>3</v>
      </c>
      <c r="AL61">
        <v>1602</v>
      </c>
      <c r="AM61">
        <v>630</v>
      </c>
      <c r="AN61">
        <v>7</v>
      </c>
      <c r="AO61">
        <v>58</v>
      </c>
      <c r="AP61">
        <v>92</v>
      </c>
      <c r="AQ61">
        <v>313</v>
      </c>
      <c r="AR61">
        <v>43</v>
      </c>
      <c r="AS61">
        <v>0.88300000000000001</v>
      </c>
      <c r="AT61" t="s">
        <v>57</v>
      </c>
      <c r="AU61" t="s">
        <v>128</v>
      </c>
      <c r="AW61">
        <v>112</v>
      </c>
      <c r="AX61">
        <v>106</v>
      </c>
      <c r="AY61" t="s">
        <v>162</v>
      </c>
      <c r="AZ61" t="s">
        <v>161</v>
      </c>
      <c r="BA61" t="s">
        <v>161</v>
      </c>
    </row>
    <row r="62" spans="1:53" x14ac:dyDescent="0.55000000000000004">
      <c r="A62">
        <v>1877</v>
      </c>
      <c r="B62" t="b">
        <f>IF(Table2[[#This Row],[yearID]]&gt;=1903,TRUE,FALSE)</f>
        <v>0</v>
      </c>
      <c r="C62" t="b">
        <f>IF(Table2[[#This Row],[yearID]]&gt;=1973,TRUE,FALSE)</f>
        <v>0</v>
      </c>
      <c r="D62" t="s">
        <v>157</v>
      </c>
      <c r="E62" t="s">
        <v>163</v>
      </c>
      <c r="F62" t="s">
        <v>164</v>
      </c>
      <c r="G62" t="str">
        <f>VLOOKUP(Table2[[#This Row],[franchID]],TeamsFranchises!$A$1:$D$121,2,FALSE)</f>
        <v>Cincinnati Reds</v>
      </c>
      <c r="I62">
        <v>6</v>
      </c>
      <c r="J62">
        <v>58</v>
      </c>
      <c r="L62">
        <v>15</v>
      </c>
      <c r="M62">
        <v>42</v>
      </c>
      <c r="P62" t="s">
        <v>51</v>
      </c>
      <c r="Q62">
        <f>IF(Table2[[#This Row],[LgWin]]="Y",1,0)</f>
        <v>0</v>
      </c>
      <c r="S62">
        <f>IF(Table2[[#This Row],[WSWin]]="Y",1,0)</f>
        <v>0</v>
      </c>
      <c r="T62">
        <v>291</v>
      </c>
      <c r="U62">
        <v>2135</v>
      </c>
      <c r="V62">
        <v>545</v>
      </c>
      <c r="W62">
        <v>72</v>
      </c>
      <c r="X62">
        <v>34</v>
      </c>
      <c r="Y62">
        <v>6</v>
      </c>
      <c r="Z62">
        <v>78</v>
      </c>
      <c r="AA62">
        <v>110</v>
      </c>
      <c r="AF62">
        <v>485</v>
      </c>
      <c r="AG62">
        <v>240</v>
      </c>
      <c r="AH62">
        <v>4.1900000000000004</v>
      </c>
      <c r="AI62">
        <v>48</v>
      </c>
      <c r="AJ62">
        <v>1</v>
      </c>
      <c r="AK62">
        <v>1</v>
      </c>
      <c r="AL62">
        <v>1545</v>
      </c>
      <c r="AM62">
        <v>747</v>
      </c>
      <c r="AN62">
        <v>4</v>
      </c>
      <c r="AO62">
        <v>61</v>
      </c>
      <c r="AP62">
        <v>85</v>
      </c>
      <c r="AQ62">
        <v>394</v>
      </c>
      <c r="AR62">
        <v>33</v>
      </c>
      <c r="AS62">
        <v>0.85099999999999998</v>
      </c>
      <c r="AT62" t="s">
        <v>165</v>
      </c>
      <c r="AU62" t="s">
        <v>166</v>
      </c>
      <c r="AW62">
        <v>89</v>
      </c>
      <c r="AX62">
        <v>94</v>
      </c>
      <c r="AY62" t="s">
        <v>167</v>
      </c>
      <c r="AZ62" t="s">
        <v>163</v>
      </c>
      <c r="BA62" t="s">
        <v>163</v>
      </c>
    </row>
    <row r="63" spans="1:53" x14ac:dyDescent="0.55000000000000004">
      <c r="A63">
        <v>1877</v>
      </c>
      <c r="B63" t="b">
        <f>IF(Table2[[#This Row],[yearID]]&gt;=1903,TRUE,FALSE)</f>
        <v>0</v>
      </c>
      <c r="C63" t="b">
        <f>IF(Table2[[#This Row],[yearID]]&gt;=1973,TRUE,FALSE)</f>
        <v>0</v>
      </c>
      <c r="D63" t="s">
        <v>157</v>
      </c>
      <c r="E63" t="s">
        <v>133</v>
      </c>
      <c r="F63" t="s">
        <v>133</v>
      </c>
      <c r="G63" t="str">
        <f>VLOOKUP(Table2[[#This Row],[franchID]],TeamsFranchises!$A$1:$D$121,2,FALSE)</f>
        <v>Hartford Dark Blues</v>
      </c>
      <c r="I63">
        <v>3</v>
      </c>
      <c r="J63">
        <v>60</v>
      </c>
      <c r="L63">
        <v>31</v>
      </c>
      <c r="M63">
        <v>27</v>
      </c>
      <c r="P63" t="s">
        <v>51</v>
      </c>
      <c r="Q63">
        <f>IF(Table2[[#This Row],[LgWin]]="Y",1,0)</f>
        <v>0</v>
      </c>
      <c r="S63">
        <f>IF(Table2[[#This Row],[WSWin]]="Y",1,0)</f>
        <v>0</v>
      </c>
      <c r="T63">
        <v>341</v>
      </c>
      <c r="U63">
        <v>2358</v>
      </c>
      <c r="V63">
        <v>637</v>
      </c>
      <c r="W63">
        <v>63</v>
      </c>
      <c r="X63">
        <v>31</v>
      </c>
      <c r="Y63">
        <v>4</v>
      </c>
      <c r="Z63">
        <v>30</v>
      </c>
      <c r="AA63">
        <v>97</v>
      </c>
      <c r="AF63">
        <v>311</v>
      </c>
      <c r="AG63">
        <v>140</v>
      </c>
      <c r="AH63">
        <v>2.3199999999999998</v>
      </c>
      <c r="AI63">
        <v>59</v>
      </c>
      <c r="AJ63">
        <v>4</v>
      </c>
      <c r="AK63">
        <v>0</v>
      </c>
      <c r="AL63">
        <v>1632</v>
      </c>
      <c r="AM63">
        <v>572</v>
      </c>
      <c r="AN63">
        <v>2</v>
      </c>
      <c r="AO63">
        <v>56</v>
      </c>
      <c r="AP63">
        <v>99</v>
      </c>
      <c r="AQ63">
        <v>313</v>
      </c>
      <c r="AR63">
        <v>32</v>
      </c>
      <c r="AS63">
        <v>0.88500000000000001</v>
      </c>
      <c r="AT63" t="s">
        <v>131</v>
      </c>
      <c r="AU63" t="s">
        <v>72</v>
      </c>
      <c r="AW63">
        <v>90</v>
      </c>
      <c r="AX63">
        <v>87</v>
      </c>
      <c r="AY63" t="s">
        <v>133</v>
      </c>
      <c r="AZ63" t="s">
        <v>133</v>
      </c>
      <c r="BA63" t="s">
        <v>133</v>
      </c>
    </row>
    <row r="64" spans="1:53" x14ac:dyDescent="0.55000000000000004">
      <c r="A64">
        <v>1877</v>
      </c>
      <c r="B64" t="b">
        <f>IF(Table2[[#This Row],[yearID]]&gt;=1903,TRUE,FALSE)</f>
        <v>0</v>
      </c>
      <c r="C64" t="b">
        <f>IF(Table2[[#This Row],[yearID]]&gt;=1973,TRUE,FALSE)</f>
        <v>0</v>
      </c>
      <c r="D64" t="s">
        <v>157</v>
      </c>
      <c r="E64" t="s">
        <v>168</v>
      </c>
      <c r="F64" t="s">
        <v>169</v>
      </c>
      <c r="G64" t="str">
        <f>VLOOKUP(Table2[[#This Row],[franchID]],TeamsFranchises!$A$1:$D$121,2,FALSE)</f>
        <v>Louisville Grays</v>
      </c>
      <c r="I64">
        <v>2</v>
      </c>
      <c r="J64">
        <v>61</v>
      </c>
      <c r="L64">
        <v>35</v>
      </c>
      <c r="M64">
        <v>25</v>
      </c>
      <c r="P64" t="s">
        <v>51</v>
      </c>
      <c r="Q64">
        <f>IF(Table2[[#This Row],[LgWin]]="Y",1,0)</f>
        <v>0</v>
      </c>
      <c r="S64">
        <f>IF(Table2[[#This Row],[WSWin]]="Y",1,0)</f>
        <v>0</v>
      </c>
      <c r="T64">
        <v>339</v>
      </c>
      <c r="U64">
        <v>2355</v>
      </c>
      <c r="V64">
        <v>659</v>
      </c>
      <c r="W64">
        <v>75</v>
      </c>
      <c r="X64">
        <v>36</v>
      </c>
      <c r="Y64">
        <v>9</v>
      </c>
      <c r="Z64">
        <v>58</v>
      </c>
      <c r="AA64">
        <v>140</v>
      </c>
      <c r="AF64">
        <v>288</v>
      </c>
      <c r="AG64">
        <v>140</v>
      </c>
      <c r="AH64">
        <v>2.25</v>
      </c>
      <c r="AI64">
        <v>61</v>
      </c>
      <c r="AJ64">
        <v>4</v>
      </c>
      <c r="AK64">
        <v>0</v>
      </c>
      <c r="AL64">
        <v>1677</v>
      </c>
      <c r="AM64">
        <v>617</v>
      </c>
      <c r="AN64">
        <v>4</v>
      </c>
      <c r="AO64">
        <v>41</v>
      </c>
      <c r="AP64">
        <v>141</v>
      </c>
      <c r="AQ64">
        <v>267</v>
      </c>
      <c r="AR64">
        <v>37</v>
      </c>
      <c r="AS64">
        <v>0.90400000000000003</v>
      </c>
      <c r="AT64" t="s">
        <v>170</v>
      </c>
      <c r="AU64" t="s">
        <v>171</v>
      </c>
      <c r="AW64">
        <v>117</v>
      </c>
      <c r="AX64">
        <v>117</v>
      </c>
      <c r="AY64" t="s">
        <v>172</v>
      </c>
      <c r="AZ64" t="s">
        <v>168</v>
      </c>
      <c r="BA64" t="s">
        <v>168</v>
      </c>
    </row>
    <row r="65" spans="1:53" x14ac:dyDescent="0.55000000000000004">
      <c r="A65">
        <v>1877</v>
      </c>
      <c r="B65" t="b">
        <f>IF(Table2[[#This Row],[yearID]]&gt;=1903,TRUE,FALSE)</f>
        <v>0</v>
      </c>
      <c r="C65" t="b">
        <f>IF(Table2[[#This Row],[yearID]]&gt;=1973,TRUE,FALSE)</f>
        <v>0</v>
      </c>
      <c r="D65" t="s">
        <v>157</v>
      </c>
      <c r="E65" t="s">
        <v>175</v>
      </c>
      <c r="F65" t="s">
        <v>176</v>
      </c>
      <c r="G65" t="str">
        <f>VLOOKUP(Table2[[#This Row],[franchID]],TeamsFranchises!$A$1:$D$121,2,FALSE)</f>
        <v>St. Louis Brown Stockings</v>
      </c>
      <c r="I65">
        <v>4</v>
      </c>
      <c r="J65">
        <v>60</v>
      </c>
      <c r="L65">
        <v>28</v>
      </c>
      <c r="M65">
        <v>32</v>
      </c>
      <c r="P65" t="s">
        <v>51</v>
      </c>
      <c r="Q65">
        <f>IF(Table2[[#This Row],[LgWin]]="Y",1,0)</f>
        <v>0</v>
      </c>
      <c r="S65">
        <f>IF(Table2[[#This Row],[WSWin]]="Y",1,0)</f>
        <v>0</v>
      </c>
      <c r="T65">
        <v>284</v>
      </c>
      <c r="U65">
        <v>2178</v>
      </c>
      <c r="V65">
        <v>531</v>
      </c>
      <c r="W65">
        <v>51</v>
      </c>
      <c r="X65">
        <v>36</v>
      </c>
      <c r="Y65">
        <v>1</v>
      </c>
      <c r="Z65">
        <v>57</v>
      </c>
      <c r="AA65">
        <v>147</v>
      </c>
      <c r="AF65">
        <v>318</v>
      </c>
      <c r="AG65">
        <v>160</v>
      </c>
      <c r="AH65">
        <v>2.66</v>
      </c>
      <c r="AI65">
        <v>52</v>
      </c>
      <c r="AJ65">
        <v>1</v>
      </c>
      <c r="AK65">
        <v>0</v>
      </c>
      <c r="AL65">
        <v>1623</v>
      </c>
      <c r="AM65">
        <v>582</v>
      </c>
      <c r="AN65">
        <v>2</v>
      </c>
      <c r="AO65">
        <v>92</v>
      </c>
      <c r="AP65">
        <v>132</v>
      </c>
      <c r="AQ65">
        <v>281</v>
      </c>
      <c r="AR65">
        <v>29</v>
      </c>
      <c r="AS65">
        <v>0.89200000000000002</v>
      </c>
      <c r="AT65" t="s">
        <v>152</v>
      </c>
      <c r="AU65" t="s">
        <v>177</v>
      </c>
      <c r="AW65">
        <v>95</v>
      </c>
      <c r="AX65">
        <v>93</v>
      </c>
      <c r="AY65" t="s">
        <v>154</v>
      </c>
      <c r="AZ65" t="s">
        <v>175</v>
      </c>
      <c r="BA65" t="s">
        <v>175</v>
      </c>
    </row>
    <row r="66" spans="1:53" x14ac:dyDescent="0.55000000000000004">
      <c r="A66">
        <v>1878</v>
      </c>
      <c r="B66" t="b">
        <f>IF(Table2[[#This Row],[yearID]]&gt;=1903,TRUE,FALSE)</f>
        <v>0</v>
      </c>
      <c r="C66" t="b">
        <f>IF(Table2[[#This Row],[yearID]]&gt;=1973,TRUE,FALSE)</f>
        <v>0</v>
      </c>
      <c r="D66" t="s">
        <v>157</v>
      </c>
      <c r="E66" t="s">
        <v>158</v>
      </c>
      <c r="F66" t="s">
        <v>159</v>
      </c>
      <c r="G66" t="str">
        <f>VLOOKUP(Table2[[#This Row],[franchID]],TeamsFranchises!$A$1:$D$121,2,FALSE)</f>
        <v>Atlanta Braves</v>
      </c>
      <c r="I66">
        <v>1</v>
      </c>
      <c r="J66">
        <v>60</v>
      </c>
      <c r="L66">
        <v>41</v>
      </c>
      <c r="M66">
        <v>19</v>
      </c>
      <c r="P66" t="s">
        <v>76</v>
      </c>
      <c r="Q66">
        <f>IF(Table2[[#This Row],[LgWin]]="Y",1,0)</f>
        <v>1</v>
      </c>
      <c r="S66">
        <f>IF(Table2[[#This Row],[WSWin]]="Y",1,0)</f>
        <v>0</v>
      </c>
      <c r="T66">
        <v>298</v>
      </c>
      <c r="U66">
        <v>2220</v>
      </c>
      <c r="V66">
        <v>535</v>
      </c>
      <c r="W66">
        <v>75</v>
      </c>
      <c r="X66">
        <v>25</v>
      </c>
      <c r="Y66">
        <v>2</v>
      </c>
      <c r="Z66">
        <v>35</v>
      </c>
      <c r="AA66">
        <v>154</v>
      </c>
      <c r="AF66">
        <v>241</v>
      </c>
      <c r="AG66">
        <v>140</v>
      </c>
      <c r="AH66">
        <v>2.3199999999999998</v>
      </c>
      <c r="AI66">
        <v>58</v>
      </c>
      <c r="AJ66">
        <v>9</v>
      </c>
      <c r="AK66">
        <v>0</v>
      </c>
      <c r="AL66">
        <v>1632</v>
      </c>
      <c r="AM66">
        <v>595</v>
      </c>
      <c r="AN66">
        <v>6</v>
      </c>
      <c r="AO66">
        <v>38</v>
      </c>
      <c r="AP66">
        <v>184</v>
      </c>
      <c r="AQ66">
        <v>228</v>
      </c>
      <c r="AR66">
        <v>48</v>
      </c>
      <c r="AS66">
        <v>0.91400000000000003</v>
      </c>
      <c r="AT66" t="s">
        <v>160</v>
      </c>
      <c r="AU66" t="s">
        <v>53</v>
      </c>
      <c r="AW66">
        <v>108</v>
      </c>
      <c r="AX66">
        <v>102</v>
      </c>
      <c r="AY66" t="s">
        <v>158</v>
      </c>
      <c r="AZ66" t="s">
        <v>158</v>
      </c>
      <c r="BA66" t="s">
        <v>158</v>
      </c>
    </row>
    <row r="67" spans="1:53" x14ac:dyDescent="0.55000000000000004">
      <c r="A67">
        <v>1878</v>
      </c>
      <c r="B67" t="b">
        <f>IF(Table2[[#This Row],[yearID]]&gt;=1903,TRUE,FALSE)</f>
        <v>0</v>
      </c>
      <c r="C67" t="b">
        <f>IF(Table2[[#This Row],[yearID]]&gt;=1973,TRUE,FALSE)</f>
        <v>0</v>
      </c>
      <c r="D67" t="s">
        <v>157</v>
      </c>
      <c r="E67" t="s">
        <v>161</v>
      </c>
      <c r="F67" t="s">
        <v>162</v>
      </c>
      <c r="G67" t="str">
        <f>VLOOKUP(Table2[[#This Row],[franchID]],TeamsFranchises!$A$1:$D$121,2,FALSE)</f>
        <v>Chicago Cubs</v>
      </c>
      <c r="I67">
        <v>4</v>
      </c>
      <c r="J67">
        <v>61</v>
      </c>
      <c r="L67">
        <v>30</v>
      </c>
      <c r="M67">
        <v>30</v>
      </c>
      <c r="P67" t="s">
        <v>51</v>
      </c>
      <c r="Q67">
        <f>IF(Table2[[#This Row],[LgWin]]="Y",1,0)</f>
        <v>0</v>
      </c>
      <c r="S67">
        <f>IF(Table2[[#This Row],[WSWin]]="Y",1,0)</f>
        <v>0</v>
      </c>
      <c r="T67">
        <v>371</v>
      </c>
      <c r="U67">
        <v>2333</v>
      </c>
      <c r="V67">
        <v>677</v>
      </c>
      <c r="W67">
        <v>91</v>
      </c>
      <c r="X67">
        <v>20</v>
      </c>
      <c r="Y67">
        <v>3</v>
      </c>
      <c r="Z67">
        <v>88</v>
      </c>
      <c r="AA67">
        <v>157</v>
      </c>
      <c r="AF67">
        <v>331</v>
      </c>
      <c r="AG67">
        <v>145</v>
      </c>
      <c r="AH67">
        <v>2.37</v>
      </c>
      <c r="AI67">
        <v>61</v>
      </c>
      <c r="AJ67">
        <v>1</v>
      </c>
      <c r="AK67">
        <v>0</v>
      </c>
      <c r="AL67">
        <v>1653</v>
      </c>
      <c r="AM67">
        <v>577</v>
      </c>
      <c r="AN67">
        <v>4</v>
      </c>
      <c r="AO67">
        <v>35</v>
      </c>
      <c r="AP67">
        <v>175</v>
      </c>
      <c r="AQ67">
        <v>304</v>
      </c>
      <c r="AR67">
        <v>37</v>
      </c>
      <c r="AS67">
        <v>0.89100000000000001</v>
      </c>
      <c r="AT67" t="s">
        <v>57</v>
      </c>
      <c r="AU67" t="s">
        <v>178</v>
      </c>
      <c r="AW67">
        <v>106</v>
      </c>
      <c r="AX67">
        <v>105</v>
      </c>
      <c r="AY67" t="s">
        <v>162</v>
      </c>
      <c r="AZ67" t="s">
        <v>161</v>
      </c>
      <c r="BA67" t="s">
        <v>161</v>
      </c>
    </row>
    <row r="68" spans="1:53" x14ac:dyDescent="0.55000000000000004">
      <c r="A68">
        <v>1878</v>
      </c>
      <c r="B68" t="b">
        <f>IF(Table2[[#This Row],[yearID]]&gt;=1903,TRUE,FALSE)</f>
        <v>0</v>
      </c>
      <c r="C68" t="b">
        <f>IF(Table2[[#This Row],[yearID]]&gt;=1973,TRUE,FALSE)</f>
        <v>0</v>
      </c>
      <c r="D68" t="s">
        <v>157</v>
      </c>
      <c r="E68" t="s">
        <v>163</v>
      </c>
      <c r="F68" t="s">
        <v>164</v>
      </c>
      <c r="G68" t="str">
        <f>VLOOKUP(Table2[[#This Row],[franchID]],TeamsFranchises!$A$1:$D$121,2,FALSE)</f>
        <v>Cincinnati Reds</v>
      </c>
      <c r="I68">
        <v>2</v>
      </c>
      <c r="J68">
        <v>61</v>
      </c>
      <c r="L68">
        <v>37</v>
      </c>
      <c r="M68">
        <v>23</v>
      </c>
      <c r="P68" t="s">
        <v>51</v>
      </c>
      <c r="Q68">
        <f>IF(Table2[[#This Row],[LgWin]]="Y",1,0)</f>
        <v>0</v>
      </c>
      <c r="S68">
        <f>IF(Table2[[#This Row],[WSWin]]="Y",1,0)</f>
        <v>0</v>
      </c>
      <c r="T68">
        <v>333</v>
      </c>
      <c r="U68">
        <v>2281</v>
      </c>
      <c r="V68">
        <v>629</v>
      </c>
      <c r="W68">
        <v>67</v>
      </c>
      <c r="X68">
        <v>22</v>
      </c>
      <c r="Y68">
        <v>5</v>
      </c>
      <c r="Z68">
        <v>58</v>
      </c>
      <c r="AA68">
        <v>141</v>
      </c>
      <c r="AF68">
        <v>281</v>
      </c>
      <c r="AG68">
        <v>112</v>
      </c>
      <c r="AH68">
        <v>1.84</v>
      </c>
      <c r="AI68">
        <v>61</v>
      </c>
      <c r="AJ68">
        <v>6</v>
      </c>
      <c r="AK68">
        <v>0</v>
      </c>
      <c r="AL68">
        <v>1644</v>
      </c>
      <c r="AM68">
        <v>546</v>
      </c>
      <c r="AN68">
        <v>2</v>
      </c>
      <c r="AO68">
        <v>63</v>
      </c>
      <c r="AP68">
        <v>220</v>
      </c>
      <c r="AQ68">
        <v>269</v>
      </c>
      <c r="AR68">
        <v>37</v>
      </c>
      <c r="AS68">
        <v>0.9</v>
      </c>
      <c r="AT68" t="s">
        <v>165</v>
      </c>
      <c r="AU68" t="s">
        <v>166</v>
      </c>
      <c r="AW68">
        <v>91</v>
      </c>
      <c r="AX68">
        <v>92</v>
      </c>
      <c r="AY68" t="s">
        <v>167</v>
      </c>
      <c r="AZ68" t="s">
        <v>163</v>
      </c>
      <c r="BA68" t="s">
        <v>163</v>
      </c>
    </row>
    <row r="69" spans="1:53" x14ac:dyDescent="0.55000000000000004">
      <c r="A69">
        <v>1878</v>
      </c>
      <c r="B69" t="b">
        <f>IF(Table2[[#This Row],[yearID]]&gt;=1903,TRUE,FALSE)</f>
        <v>0</v>
      </c>
      <c r="C69" t="b">
        <f>IF(Table2[[#This Row],[yearID]]&gt;=1973,TRUE,FALSE)</f>
        <v>0</v>
      </c>
      <c r="D69" t="s">
        <v>157</v>
      </c>
      <c r="E69" t="s">
        <v>179</v>
      </c>
      <c r="F69" t="s">
        <v>180</v>
      </c>
      <c r="G69" t="str">
        <f>VLOOKUP(Table2[[#This Row],[franchID]],TeamsFranchises!$A$1:$D$121,2,FALSE)</f>
        <v>Indianapolis Blues</v>
      </c>
      <c r="I69">
        <v>5</v>
      </c>
      <c r="J69">
        <v>63</v>
      </c>
      <c r="L69">
        <v>24</v>
      </c>
      <c r="M69">
        <v>36</v>
      </c>
      <c r="P69" t="s">
        <v>51</v>
      </c>
      <c r="Q69">
        <f>IF(Table2[[#This Row],[LgWin]]="Y",1,0)</f>
        <v>0</v>
      </c>
      <c r="S69">
        <f>IF(Table2[[#This Row],[WSWin]]="Y",1,0)</f>
        <v>0</v>
      </c>
      <c r="T69">
        <v>293</v>
      </c>
      <c r="U69">
        <v>2300</v>
      </c>
      <c r="V69">
        <v>542</v>
      </c>
      <c r="W69">
        <v>76</v>
      </c>
      <c r="X69">
        <v>15</v>
      </c>
      <c r="Y69">
        <v>3</v>
      </c>
      <c r="Z69">
        <v>64</v>
      </c>
      <c r="AA69">
        <v>197</v>
      </c>
      <c r="AF69">
        <v>328</v>
      </c>
      <c r="AG69">
        <v>149</v>
      </c>
      <c r="AH69">
        <v>2.3199999999999998</v>
      </c>
      <c r="AI69">
        <v>59</v>
      </c>
      <c r="AJ69">
        <v>2</v>
      </c>
      <c r="AK69">
        <v>1</v>
      </c>
      <c r="AL69">
        <v>1734</v>
      </c>
      <c r="AM69">
        <v>621</v>
      </c>
      <c r="AN69">
        <v>3</v>
      </c>
      <c r="AO69">
        <v>87</v>
      </c>
      <c r="AP69">
        <v>182</v>
      </c>
      <c r="AQ69">
        <v>290</v>
      </c>
      <c r="AR69">
        <v>37</v>
      </c>
      <c r="AS69">
        <v>0.89800000000000002</v>
      </c>
      <c r="AT69" t="s">
        <v>181</v>
      </c>
      <c r="AU69" t="s">
        <v>182</v>
      </c>
      <c r="AW69">
        <v>87</v>
      </c>
      <c r="AX69">
        <v>89</v>
      </c>
      <c r="AY69" t="s">
        <v>183</v>
      </c>
      <c r="AZ69" t="s">
        <v>179</v>
      </c>
      <c r="BA69" t="s">
        <v>179</v>
      </c>
    </row>
    <row r="70" spans="1:53" x14ac:dyDescent="0.55000000000000004">
      <c r="A70">
        <v>1878</v>
      </c>
      <c r="B70" t="b">
        <f>IF(Table2[[#This Row],[yearID]]&gt;=1903,TRUE,FALSE)</f>
        <v>0</v>
      </c>
      <c r="C70" t="b">
        <f>IF(Table2[[#This Row],[yearID]]&gt;=1973,TRUE,FALSE)</f>
        <v>0</v>
      </c>
      <c r="D70" t="s">
        <v>157</v>
      </c>
      <c r="E70" t="s">
        <v>184</v>
      </c>
      <c r="F70" t="s">
        <v>185</v>
      </c>
      <c r="G70" t="str">
        <f>VLOOKUP(Table2[[#This Row],[franchID]],TeamsFranchises!$A$1:$D$121,2,FALSE)</f>
        <v>Milwaukee Grays</v>
      </c>
      <c r="I70">
        <v>6</v>
      </c>
      <c r="J70">
        <v>61</v>
      </c>
      <c r="L70">
        <v>15</v>
      </c>
      <c r="M70">
        <v>45</v>
      </c>
      <c r="P70" t="s">
        <v>51</v>
      </c>
      <c r="Q70">
        <f>IF(Table2[[#This Row],[LgWin]]="Y",1,0)</f>
        <v>0</v>
      </c>
      <c r="S70">
        <f>IF(Table2[[#This Row],[WSWin]]="Y",1,0)</f>
        <v>0</v>
      </c>
      <c r="T70">
        <v>256</v>
      </c>
      <c r="U70">
        <v>2212</v>
      </c>
      <c r="V70">
        <v>552</v>
      </c>
      <c r="W70">
        <v>65</v>
      </c>
      <c r="X70">
        <v>20</v>
      </c>
      <c r="Y70">
        <v>2</v>
      </c>
      <c r="Z70">
        <v>69</v>
      </c>
      <c r="AA70">
        <v>214</v>
      </c>
      <c r="AF70">
        <v>386</v>
      </c>
      <c r="AG70">
        <v>158</v>
      </c>
      <c r="AH70">
        <v>2.6</v>
      </c>
      <c r="AI70">
        <v>54</v>
      </c>
      <c r="AJ70">
        <v>1</v>
      </c>
      <c r="AK70">
        <v>0</v>
      </c>
      <c r="AL70">
        <v>1641</v>
      </c>
      <c r="AM70">
        <v>589</v>
      </c>
      <c r="AN70">
        <v>3</v>
      </c>
      <c r="AO70">
        <v>55</v>
      </c>
      <c r="AP70">
        <v>147</v>
      </c>
      <c r="AQ70">
        <v>376</v>
      </c>
      <c r="AR70">
        <v>32</v>
      </c>
      <c r="AS70">
        <v>0.86599999999999999</v>
      </c>
      <c r="AT70" t="s">
        <v>186</v>
      </c>
      <c r="AU70" t="s">
        <v>187</v>
      </c>
      <c r="AW70">
        <v>106</v>
      </c>
      <c r="AX70">
        <v>113</v>
      </c>
      <c r="AY70" t="s">
        <v>185</v>
      </c>
      <c r="AZ70" t="s">
        <v>184</v>
      </c>
      <c r="BA70" t="s">
        <v>184</v>
      </c>
    </row>
    <row r="71" spans="1:53" x14ac:dyDescent="0.55000000000000004">
      <c r="A71">
        <v>1878</v>
      </c>
      <c r="B71" t="b">
        <f>IF(Table2[[#This Row],[yearID]]&gt;=1903,TRUE,FALSE)</f>
        <v>0</v>
      </c>
      <c r="C71" t="b">
        <f>IF(Table2[[#This Row],[yearID]]&gt;=1973,TRUE,FALSE)</f>
        <v>0</v>
      </c>
      <c r="D71" t="s">
        <v>157</v>
      </c>
      <c r="E71" t="s">
        <v>188</v>
      </c>
      <c r="F71" t="s">
        <v>188</v>
      </c>
      <c r="G71" t="str">
        <f>VLOOKUP(Table2[[#This Row],[franchID]],TeamsFranchises!$A$1:$D$121,2,FALSE)</f>
        <v>Providence Grays</v>
      </c>
      <c r="I71">
        <v>3</v>
      </c>
      <c r="J71">
        <v>62</v>
      </c>
      <c r="L71">
        <v>33</v>
      </c>
      <c r="M71">
        <v>27</v>
      </c>
      <c r="P71" t="s">
        <v>51</v>
      </c>
      <c r="Q71">
        <f>IF(Table2[[#This Row],[LgWin]]="Y",1,0)</f>
        <v>0</v>
      </c>
      <c r="S71">
        <f>IF(Table2[[#This Row],[WSWin]]="Y",1,0)</f>
        <v>0</v>
      </c>
      <c r="T71">
        <v>353</v>
      </c>
      <c r="U71">
        <v>2298</v>
      </c>
      <c r="V71">
        <v>604</v>
      </c>
      <c r="W71">
        <v>107</v>
      </c>
      <c r="X71">
        <v>30</v>
      </c>
      <c r="Y71">
        <v>8</v>
      </c>
      <c r="Z71">
        <v>50</v>
      </c>
      <c r="AA71">
        <v>218</v>
      </c>
      <c r="AF71">
        <v>337</v>
      </c>
      <c r="AG71">
        <v>147</v>
      </c>
      <c r="AH71">
        <v>2.38</v>
      </c>
      <c r="AI71">
        <v>59</v>
      </c>
      <c r="AJ71">
        <v>6</v>
      </c>
      <c r="AK71">
        <v>0</v>
      </c>
      <c r="AL71">
        <v>1668</v>
      </c>
      <c r="AM71">
        <v>609</v>
      </c>
      <c r="AN71">
        <v>5</v>
      </c>
      <c r="AO71">
        <v>86</v>
      </c>
      <c r="AP71">
        <v>173</v>
      </c>
      <c r="AQ71">
        <v>311</v>
      </c>
      <c r="AR71">
        <v>42</v>
      </c>
      <c r="AS71">
        <v>0.89200000000000002</v>
      </c>
      <c r="AT71" t="s">
        <v>189</v>
      </c>
      <c r="AU71" t="s">
        <v>190</v>
      </c>
      <c r="AW71">
        <v>100</v>
      </c>
      <c r="AX71">
        <v>96</v>
      </c>
      <c r="AY71" t="s">
        <v>188</v>
      </c>
      <c r="AZ71" t="s">
        <v>188</v>
      </c>
      <c r="BA71" t="s">
        <v>188</v>
      </c>
    </row>
    <row r="72" spans="1:53" x14ac:dyDescent="0.55000000000000004">
      <c r="A72">
        <v>1879</v>
      </c>
      <c r="B72" t="b">
        <f>IF(Table2[[#This Row],[yearID]]&gt;=1903,TRUE,FALSE)</f>
        <v>0</v>
      </c>
      <c r="C72" t="b">
        <f>IF(Table2[[#This Row],[yearID]]&gt;=1973,TRUE,FALSE)</f>
        <v>0</v>
      </c>
      <c r="D72" t="s">
        <v>157</v>
      </c>
      <c r="E72" t="s">
        <v>191</v>
      </c>
      <c r="F72" t="s">
        <v>192</v>
      </c>
      <c r="G72" t="str">
        <f>VLOOKUP(Table2[[#This Row],[franchID]],TeamsFranchises!$A$1:$D$121,2,FALSE)</f>
        <v>Buffalo Bisons</v>
      </c>
      <c r="I72">
        <v>3</v>
      </c>
      <c r="J72">
        <v>79</v>
      </c>
      <c r="L72">
        <v>46</v>
      </c>
      <c r="M72">
        <v>32</v>
      </c>
      <c r="P72" t="s">
        <v>51</v>
      </c>
      <c r="Q72">
        <f>IF(Table2[[#This Row],[LgWin]]="Y",1,0)</f>
        <v>0</v>
      </c>
      <c r="S72">
        <f>IF(Table2[[#This Row],[WSWin]]="Y",1,0)</f>
        <v>0</v>
      </c>
      <c r="T72">
        <v>394</v>
      </c>
      <c r="U72">
        <v>2906</v>
      </c>
      <c r="V72">
        <v>733</v>
      </c>
      <c r="W72">
        <v>105</v>
      </c>
      <c r="X72">
        <v>54</v>
      </c>
      <c r="Y72">
        <v>2</v>
      </c>
      <c r="Z72">
        <v>78</v>
      </c>
      <c r="AA72">
        <v>314</v>
      </c>
      <c r="AF72">
        <v>365</v>
      </c>
      <c r="AG72">
        <v>185</v>
      </c>
      <c r="AH72">
        <v>2.34</v>
      </c>
      <c r="AI72">
        <v>78</v>
      </c>
      <c r="AJ72">
        <v>8</v>
      </c>
      <c r="AK72">
        <v>0</v>
      </c>
      <c r="AL72">
        <v>2139</v>
      </c>
      <c r="AM72">
        <v>698</v>
      </c>
      <c r="AN72">
        <v>3</v>
      </c>
      <c r="AO72">
        <v>47</v>
      </c>
      <c r="AP72">
        <v>198</v>
      </c>
      <c r="AQ72">
        <v>331</v>
      </c>
      <c r="AR72">
        <v>62</v>
      </c>
      <c r="AS72">
        <v>0.90600000000000003</v>
      </c>
      <c r="AT72" t="s">
        <v>193</v>
      </c>
      <c r="AU72" t="s">
        <v>194</v>
      </c>
      <c r="AW72">
        <v>102</v>
      </c>
      <c r="AX72">
        <v>105</v>
      </c>
      <c r="AY72" t="s">
        <v>192</v>
      </c>
      <c r="AZ72" t="s">
        <v>191</v>
      </c>
      <c r="BA72" t="s">
        <v>191</v>
      </c>
    </row>
    <row r="73" spans="1:53" x14ac:dyDescent="0.55000000000000004">
      <c r="A73">
        <v>1879</v>
      </c>
      <c r="B73" t="b">
        <f>IF(Table2[[#This Row],[yearID]]&gt;=1903,TRUE,FALSE)</f>
        <v>0</v>
      </c>
      <c r="C73" t="b">
        <f>IF(Table2[[#This Row],[yearID]]&gt;=1973,TRUE,FALSE)</f>
        <v>0</v>
      </c>
      <c r="D73" t="s">
        <v>157</v>
      </c>
      <c r="E73" t="s">
        <v>158</v>
      </c>
      <c r="F73" t="s">
        <v>159</v>
      </c>
      <c r="G73" t="str">
        <f>VLOOKUP(Table2[[#This Row],[franchID]],TeamsFranchises!$A$1:$D$121,2,FALSE)</f>
        <v>Atlanta Braves</v>
      </c>
      <c r="I73">
        <v>2</v>
      </c>
      <c r="J73">
        <v>84</v>
      </c>
      <c r="L73">
        <v>54</v>
      </c>
      <c r="M73">
        <v>30</v>
      </c>
      <c r="P73" t="s">
        <v>51</v>
      </c>
      <c r="Q73">
        <f>IF(Table2[[#This Row],[LgWin]]="Y",1,0)</f>
        <v>0</v>
      </c>
      <c r="S73">
        <f>IF(Table2[[#This Row],[WSWin]]="Y",1,0)</f>
        <v>0</v>
      </c>
      <c r="T73">
        <v>562</v>
      </c>
      <c r="U73">
        <v>3217</v>
      </c>
      <c r="V73">
        <v>883</v>
      </c>
      <c r="W73">
        <v>138</v>
      </c>
      <c r="X73">
        <v>51</v>
      </c>
      <c r="Y73">
        <v>20</v>
      </c>
      <c r="Z73">
        <v>90</v>
      </c>
      <c r="AA73">
        <v>222</v>
      </c>
      <c r="AF73">
        <v>348</v>
      </c>
      <c r="AG73">
        <v>183</v>
      </c>
      <c r="AH73">
        <v>2.19</v>
      </c>
      <c r="AI73">
        <v>79</v>
      </c>
      <c r="AJ73">
        <v>13</v>
      </c>
      <c r="AK73">
        <v>0</v>
      </c>
      <c r="AL73">
        <v>2259</v>
      </c>
      <c r="AM73">
        <v>757</v>
      </c>
      <c r="AN73">
        <v>9</v>
      </c>
      <c r="AO73">
        <v>46</v>
      </c>
      <c r="AP73">
        <v>230</v>
      </c>
      <c r="AQ73">
        <v>319</v>
      </c>
      <c r="AR73">
        <v>58</v>
      </c>
      <c r="AS73">
        <v>0.91300000000000003</v>
      </c>
      <c r="AT73" t="s">
        <v>160</v>
      </c>
      <c r="AU73" t="s">
        <v>53</v>
      </c>
      <c r="AW73">
        <v>102</v>
      </c>
      <c r="AX73">
        <v>100</v>
      </c>
      <c r="AY73" t="s">
        <v>158</v>
      </c>
      <c r="AZ73" t="s">
        <v>158</v>
      </c>
      <c r="BA73" t="s">
        <v>158</v>
      </c>
    </row>
    <row r="74" spans="1:53" x14ac:dyDescent="0.55000000000000004">
      <c r="A74">
        <v>1879</v>
      </c>
      <c r="B74" t="b">
        <f>IF(Table2[[#This Row],[yearID]]&gt;=1903,TRUE,FALSE)</f>
        <v>0</v>
      </c>
      <c r="C74" t="b">
        <f>IF(Table2[[#This Row],[yearID]]&gt;=1973,TRUE,FALSE)</f>
        <v>0</v>
      </c>
      <c r="D74" t="s">
        <v>157</v>
      </c>
      <c r="E74" t="s">
        <v>161</v>
      </c>
      <c r="F74" t="s">
        <v>162</v>
      </c>
      <c r="G74" t="str">
        <f>VLOOKUP(Table2[[#This Row],[franchID]],TeamsFranchises!$A$1:$D$121,2,FALSE)</f>
        <v>Chicago Cubs</v>
      </c>
      <c r="I74">
        <v>4</v>
      </c>
      <c r="J74">
        <v>83</v>
      </c>
      <c r="L74">
        <v>46</v>
      </c>
      <c r="M74">
        <v>33</v>
      </c>
      <c r="P74" t="s">
        <v>51</v>
      </c>
      <c r="Q74">
        <f>IF(Table2[[#This Row],[LgWin]]="Y",1,0)</f>
        <v>0</v>
      </c>
      <c r="S74">
        <f>IF(Table2[[#This Row],[WSWin]]="Y",1,0)</f>
        <v>0</v>
      </c>
      <c r="T74">
        <v>437</v>
      </c>
      <c r="U74">
        <v>3116</v>
      </c>
      <c r="V74">
        <v>808</v>
      </c>
      <c r="W74">
        <v>167</v>
      </c>
      <c r="X74">
        <v>32</v>
      </c>
      <c r="Y74">
        <v>3</v>
      </c>
      <c r="Z74">
        <v>73</v>
      </c>
      <c r="AA74">
        <v>294</v>
      </c>
      <c r="AF74">
        <v>411</v>
      </c>
      <c r="AG74">
        <v>203</v>
      </c>
      <c r="AH74">
        <v>2.46</v>
      </c>
      <c r="AI74">
        <v>82</v>
      </c>
      <c r="AJ74">
        <v>6</v>
      </c>
      <c r="AK74">
        <v>0</v>
      </c>
      <c r="AL74">
        <v>2232</v>
      </c>
      <c r="AM74">
        <v>762</v>
      </c>
      <c r="AN74">
        <v>5</v>
      </c>
      <c r="AO74">
        <v>57</v>
      </c>
      <c r="AP74">
        <v>211</v>
      </c>
      <c r="AQ74">
        <v>381</v>
      </c>
      <c r="AR74">
        <v>52</v>
      </c>
      <c r="AS74">
        <v>0.9</v>
      </c>
      <c r="AT74" t="s">
        <v>57</v>
      </c>
      <c r="AU74" t="s">
        <v>178</v>
      </c>
      <c r="AW74">
        <v>106</v>
      </c>
      <c r="AX74">
        <v>103</v>
      </c>
      <c r="AY74" t="s">
        <v>162</v>
      </c>
      <c r="AZ74" t="s">
        <v>161</v>
      </c>
      <c r="BA74" t="s">
        <v>161</v>
      </c>
    </row>
    <row r="75" spans="1:53" x14ac:dyDescent="0.55000000000000004">
      <c r="A75">
        <v>1879</v>
      </c>
      <c r="B75" t="b">
        <f>IF(Table2[[#This Row],[yearID]]&gt;=1903,TRUE,FALSE)</f>
        <v>0</v>
      </c>
      <c r="C75" t="b">
        <f>IF(Table2[[#This Row],[yearID]]&gt;=1973,TRUE,FALSE)</f>
        <v>0</v>
      </c>
      <c r="D75" t="s">
        <v>157</v>
      </c>
      <c r="E75" t="s">
        <v>195</v>
      </c>
      <c r="F75" t="s">
        <v>196</v>
      </c>
      <c r="G75" t="str">
        <f>VLOOKUP(Table2[[#This Row],[franchID]],TeamsFranchises!$A$1:$D$121,2,FALSE)</f>
        <v>Cleveland Blues</v>
      </c>
      <c r="I75">
        <v>6</v>
      </c>
      <c r="J75">
        <v>82</v>
      </c>
      <c r="L75">
        <v>27</v>
      </c>
      <c r="M75">
        <v>55</v>
      </c>
      <c r="P75" t="s">
        <v>51</v>
      </c>
      <c r="Q75">
        <f>IF(Table2[[#This Row],[LgWin]]="Y",1,0)</f>
        <v>0</v>
      </c>
      <c r="S75">
        <f>IF(Table2[[#This Row],[WSWin]]="Y",1,0)</f>
        <v>0</v>
      </c>
      <c r="T75">
        <v>322</v>
      </c>
      <c r="U75">
        <v>2987</v>
      </c>
      <c r="V75">
        <v>666</v>
      </c>
      <c r="W75">
        <v>116</v>
      </c>
      <c r="X75">
        <v>29</v>
      </c>
      <c r="Y75">
        <v>4</v>
      </c>
      <c r="Z75">
        <v>37</v>
      </c>
      <c r="AA75">
        <v>214</v>
      </c>
      <c r="AF75">
        <v>461</v>
      </c>
      <c r="AG75">
        <v>218</v>
      </c>
      <c r="AH75">
        <v>2.65</v>
      </c>
      <c r="AI75">
        <v>79</v>
      </c>
      <c r="AJ75">
        <v>3</v>
      </c>
      <c r="AK75">
        <v>0</v>
      </c>
      <c r="AL75">
        <v>2223</v>
      </c>
      <c r="AM75">
        <v>818</v>
      </c>
      <c r="AN75">
        <v>4</v>
      </c>
      <c r="AO75">
        <v>116</v>
      </c>
      <c r="AP75">
        <v>287</v>
      </c>
      <c r="AQ75">
        <v>406</v>
      </c>
      <c r="AR75">
        <v>42</v>
      </c>
      <c r="AS75">
        <v>0.88900000000000001</v>
      </c>
      <c r="AT75" t="s">
        <v>197</v>
      </c>
      <c r="AU75" t="s">
        <v>198</v>
      </c>
      <c r="AW75">
        <v>99</v>
      </c>
      <c r="AX75">
        <v>100</v>
      </c>
      <c r="AY75" t="s">
        <v>199</v>
      </c>
      <c r="AZ75" t="s">
        <v>195</v>
      </c>
      <c r="BA75" t="s">
        <v>195</v>
      </c>
    </row>
    <row r="76" spans="1:53" x14ac:dyDescent="0.55000000000000004">
      <c r="A76">
        <v>1879</v>
      </c>
      <c r="B76" t="b">
        <f>IF(Table2[[#This Row],[yearID]]&gt;=1903,TRUE,FALSE)</f>
        <v>0</v>
      </c>
      <c r="C76" t="b">
        <f>IF(Table2[[#This Row],[yearID]]&gt;=1973,TRUE,FALSE)</f>
        <v>0</v>
      </c>
      <c r="D76" t="s">
        <v>157</v>
      </c>
      <c r="E76" t="s">
        <v>163</v>
      </c>
      <c r="F76" t="s">
        <v>164</v>
      </c>
      <c r="G76" t="str">
        <f>VLOOKUP(Table2[[#This Row],[franchID]],TeamsFranchises!$A$1:$D$121,2,FALSE)</f>
        <v>Cincinnati Reds</v>
      </c>
      <c r="I76">
        <v>5</v>
      </c>
      <c r="J76">
        <v>81</v>
      </c>
      <c r="L76">
        <v>43</v>
      </c>
      <c r="M76">
        <v>37</v>
      </c>
      <c r="P76" t="s">
        <v>51</v>
      </c>
      <c r="Q76">
        <f>IF(Table2[[#This Row],[LgWin]]="Y",1,0)</f>
        <v>0</v>
      </c>
      <c r="S76">
        <f>IF(Table2[[#This Row],[WSWin]]="Y",1,0)</f>
        <v>0</v>
      </c>
      <c r="T76">
        <v>485</v>
      </c>
      <c r="U76">
        <v>3085</v>
      </c>
      <c r="V76">
        <v>813</v>
      </c>
      <c r="W76">
        <v>127</v>
      </c>
      <c r="X76">
        <v>53</v>
      </c>
      <c r="Y76">
        <v>8</v>
      </c>
      <c r="Z76">
        <v>66</v>
      </c>
      <c r="AA76">
        <v>207</v>
      </c>
      <c r="AF76">
        <v>464</v>
      </c>
      <c r="AG76">
        <v>185</v>
      </c>
      <c r="AH76">
        <v>2.29</v>
      </c>
      <c r="AI76">
        <v>79</v>
      </c>
      <c r="AJ76">
        <v>4</v>
      </c>
      <c r="AK76">
        <v>0</v>
      </c>
      <c r="AL76">
        <v>2178</v>
      </c>
      <c r="AM76">
        <v>756</v>
      </c>
      <c r="AN76">
        <v>11</v>
      </c>
      <c r="AO76">
        <v>81</v>
      </c>
      <c r="AP76">
        <v>246</v>
      </c>
      <c r="AQ76">
        <v>450</v>
      </c>
      <c r="AR76">
        <v>48</v>
      </c>
      <c r="AS76">
        <v>0.878</v>
      </c>
      <c r="AT76" t="s">
        <v>165</v>
      </c>
      <c r="AU76" t="s">
        <v>166</v>
      </c>
      <c r="AW76">
        <v>95</v>
      </c>
      <c r="AX76">
        <v>94</v>
      </c>
      <c r="AY76" t="s">
        <v>167</v>
      </c>
      <c r="AZ76" t="s">
        <v>163</v>
      </c>
      <c r="BA76" t="s">
        <v>163</v>
      </c>
    </row>
    <row r="77" spans="1:53" x14ac:dyDescent="0.55000000000000004">
      <c r="A77">
        <v>1879</v>
      </c>
      <c r="B77" t="b">
        <f>IF(Table2[[#This Row],[yearID]]&gt;=1903,TRUE,FALSE)</f>
        <v>0</v>
      </c>
      <c r="C77" t="b">
        <f>IF(Table2[[#This Row],[yearID]]&gt;=1973,TRUE,FALSE)</f>
        <v>0</v>
      </c>
      <c r="D77" t="s">
        <v>157</v>
      </c>
      <c r="E77" t="s">
        <v>188</v>
      </c>
      <c r="F77" t="s">
        <v>188</v>
      </c>
      <c r="G77" t="str">
        <f>VLOOKUP(Table2[[#This Row],[franchID]],TeamsFranchises!$A$1:$D$121,2,FALSE)</f>
        <v>Providence Grays</v>
      </c>
      <c r="I77">
        <v>1</v>
      </c>
      <c r="J77">
        <v>85</v>
      </c>
      <c r="L77">
        <v>59</v>
      </c>
      <c r="M77">
        <v>25</v>
      </c>
      <c r="P77" t="s">
        <v>76</v>
      </c>
      <c r="Q77">
        <f>IF(Table2[[#This Row],[LgWin]]="Y",1,0)</f>
        <v>1</v>
      </c>
      <c r="S77">
        <f>IF(Table2[[#This Row],[WSWin]]="Y",1,0)</f>
        <v>0</v>
      </c>
      <c r="T77">
        <v>612</v>
      </c>
      <c r="U77">
        <v>3392</v>
      </c>
      <c r="V77">
        <v>1003</v>
      </c>
      <c r="W77">
        <v>142</v>
      </c>
      <c r="X77">
        <v>55</v>
      </c>
      <c r="Y77">
        <v>12</v>
      </c>
      <c r="Z77">
        <v>91</v>
      </c>
      <c r="AA77">
        <v>172</v>
      </c>
      <c r="AF77">
        <v>355</v>
      </c>
      <c r="AG77">
        <v>188</v>
      </c>
      <c r="AH77">
        <v>2.1800000000000002</v>
      </c>
      <c r="AI77">
        <v>73</v>
      </c>
      <c r="AJ77">
        <v>3</v>
      </c>
      <c r="AK77">
        <v>2</v>
      </c>
      <c r="AL77">
        <v>2328</v>
      </c>
      <c r="AM77">
        <v>765</v>
      </c>
      <c r="AN77">
        <v>9</v>
      </c>
      <c r="AO77">
        <v>62</v>
      </c>
      <c r="AP77">
        <v>329</v>
      </c>
      <c r="AQ77">
        <v>382</v>
      </c>
      <c r="AR77">
        <v>41</v>
      </c>
      <c r="AS77">
        <v>0.90200000000000002</v>
      </c>
      <c r="AT77" t="s">
        <v>189</v>
      </c>
      <c r="AU77" t="s">
        <v>190</v>
      </c>
      <c r="AW77">
        <v>99</v>
      </c>
      <c r="AX77">
        <v>95</v>
      </c>
      <c r="AY77" t="s">
        <v>188</v>
      </c>
      <c r="AZ77" t="s">
        <v>188</v>
      </c>
      <c r="BA77" t="s">
        <v>188</v>
      </c>
    </row>
    <row r="78" spans="1:53" x14ac:dyDescent="0.55000000000000004">
      <c r="A78">
        <v>1879</v>
      </c>
      <c r="B78" t="b">
        <f>IF(Table2[[#This Row],[yearID]]&gt;=1903,TRUE,FALSE)</f>
        <v>0</v>
      </c>
      <c r="C78" t="b">
        <f>IF(Table2[[#This Row],[yearID]]&gt;=1973,TRUE,FALSE)</f>
        <v>0</v>
      </c>
      <c r="D78" t="s">
        <v>157</v>
      </c>
      <c r="E78" t="s">
        <v>200</v>
      </c>
      <c r="F78" t="s">
        <v>201</v>
      </c>
      <c r="G78" t="str">
        <f>VLOOKUP(Table2[[#This Row],[franchID]],TeamsFranchises!$A$1:$D$121,2,FALSE)</f>
        <v>Syracuse Stars</v>
      </c>
      <c r="I78">
        <v>7</v>
      </c>
      <c r="J78">
        <v>71</v>
      </c>
      <c r="L78">
        <v>22</v>
      </c>
      <c r="M78">
        <v>48</v>
      </c>
      <c r="P78" t="s">
        <v>51</v>
      </c>
      <c r="Q78">
        <f>IF(Table2[[#This Row],[LgWin]]="Y",1,0)</f>
        <v>0</v>
      </c>
      <c r="S78">
        <f>IF(Table2[[#This Row],[WSWin]]="Y",1,0)</f>
        <v>0</v>
      </c>
      <c r="T78">
        <v>276</v>
      </c>
      <c r="U78">
        <v>2611</v>
      </c>
      <c r="V78">
        <v>592</v>
      </c>
      <c r="W78">
        <v>61</v>
      </c>
      <c r="X78">
        <v>19</v>
      </c>
      <c r="Y78">
        <v>5</v>
      </c>
      <c r="Z78">
        <v>28</v>
      </c>
      <c r="AA78">
        <v>238</v>
      </c>
      <c r="AF78">
        <v>462</v>
      </c>
      <c r="AG78">
        <v>230</v>
      </c>
      <c r="AH78">
        <v>3.19</v>
      </c>
      <c r="AI78">
        <v>64</v>
      </c>
      <c r="AJ78">
        <v>5</v>
      </c>
      <c r="AK78">
        <v>0</v>
      </c>
      <c r="AL78">
        <v>1947</v>
      </c>
      <c r="AM78">
        <v>775</v>
      </c>
      <c r="AN78">
        <v>4</v>
      </c>
      <c r="AO78">
        <v>52</v>
      </c>
      <c r="AP78">
        <v>132</v>
      </c>
      <c r="AQ78">
        <v>398</v>
      </c>
      <c r="AR78">
        <v>37</v>
      </c>
      <c r="AS78">
        <v>0.873</v>
      </c>
      <c r="AT78" t="s">
        <v>202</v>
      </c>
      <c r="AU78" t="s">
        <v>203</v>
      </c>
      <c r="AW78">
        <v>89</v>
      </c>
      <c r="AX78">
        <v>95</v>
      </c>
      <c r="AY78" t="s">
        <v>201</v>
      </c>
      <c r="AZ78" t="s">
        <v>200</v>
      </c>
      <c r="BA78" t="s">
        <v>200</v>
      </c>
    </row>
    <row r="79" spans="1:53" x14ac:dyDescent="0.55000000000000004">
      <c r="A79">
        <v>1879</v>
      </c>
      <c r="B79" t="b">
        <f>IF(Table2[[#This Row],[yearID]]&gt;=1903,TRUE,FALSE)</f>
        <v>0</v>
      </c>
      <c r="C79" t="b">
        <f>IF(Table2[[#This Row],[yearID]]&gt;=1973,TRUE,FALSE)</f>
        <v>0</v>
      </c>
      <c r="D79" t="s">
        <v>157</v>
      </c>
      <c r="E79" t="s">
        <v>204</v>
      </c>
      <c r="F79" t="s">
        <v>205</v>
      </c>
      <c r="G79" t="str">
        <f>VLOOKUP(Table2[[#This Row],[franchID]],TeamsFranchises!$A$1:$D$121,2,FALSE)</f>
        <v>Troy Trojans</v>
      </c>
      <c r="I79">
        <v>8</v>
      </c>
      <c r="J79">
        <v>77</v>
      </c>
      <c r="L79">
        <v>19</v>
      </c>
      <c r="M79">
        <v>56</v>
      </c>
      <c r="P79" t="s">
        <v>51</v>
      </c>
      <c r="Q79">
        <f>IF(Table2[[#This Row],[LgWin]]="Y",1,0)</f>
        <v>0</v>
      </c>
      <c r="S79">
        <f>IF(Table2[[#This Row],[WSWin]]="Y",1,0)</f>
        <v>0</v>
      </c>
      <c r="T79">
        <v>321</v>
      </c>
      <c r="U79">
        <v>2841</v>
      </c>
      <c r="V79">
        <v>673</v>
      </c>
      <c r="W79">
        <v>102</v>
      </c>
      <c r="X79">
        <v>24</v>
      </c>
      <c r="Y79">
        <v>4</v>
      </c>
      <c r="Z79">
        <v>45</v>
      </c>
      <c r="AA79">
        <v>182</v>
      </c>
      <c r="AF79">
        <v>543</v>
      </c>
      <c r="AG79">
        <v>216</v>
      </c>
      <c r="AH79">
        <v>2.8</v>
      </c>
      <c r="AI79">
        <v>75</v>
      </c>
      <c r="AJ79">
        <v>3</v>
      </c>
      <c r="AK79">
        <v>0</v>
      </c>
      <c r="AL79">
        <v>2085</v>
      </c>
      <c r="AM79">
        <v>840</v>
      </c>
      <c r="AN79">
        <v>13</v>
      </c>
      <c r="AO79">
        <v>47</v>
      </c>
      <c r="AP79">
        <v>210</v>
      </c>
      <c r="AQ79">
        <v>460</v>
      </c>
      <c r="AR79">
        <v>44</v>
      </c>
      <c r="AS79">
        <v>0.875</v>
      </c>
      <c r="AT79" t="s">
        <v>206</v>
      </c>
      <c r="AU79" t="s">
        <v>207</v>
      </c>
      <c r="AW79">
        <v>93</v>
      </c>
      <c r="AX79">
        <v>100</v>
      </c>
      <c r="AY79" t="s">
        <v>84</v>
      </c>
      <c r="AZ79" t="s">
        <v>204</v>
      </c>
      <c r="BA79" t="s">
        <v>204</v>
      </c>
    </row>
    <row r="80" spans="1:53" x14ac:dyDescent="0.55000000000000004">
      <c r="A80">
        <v>1880</v>
      </c>
      <c r="B80" t="b">
        <f>IF(Table2[[#This Row],[yearID]]&gt;=1903,TRUE,FALSE)</f>
        <v>0</v>
      </c>
      <c r="C80" t="b">
        <f>IF(Table2[[#This Row],[yearID]]&gt;=1973,TRUE,FALSE)</f>
        <v>0</v>
      </c>
      <c r="D80" t="s">
        <v>157</v>
      </c>
      <c r="E80" t="s">
        <v>191</v>
      </c>
      <c r="F80" t="s">
        <v>192</v>
      </c>
      <c r="G80" t="str">
        <f>VLOOKUP(Table2[[#This Row],[franchID]],TeamsFranchises!$A$1:$D$121,2,FALSE)</f>
        <v>Buffalo Bisons</v>
      </c>
      <c r="I80">
        <v>7</v>
      </c>
      <c r="J80">
        <v>85</v>
      </c>
      <c r="L80">
        <v>24</v>
      </c>
      <c r="M80">
        <v>58</v>
      </c>
      <c r="P80" t="s">
        <v>51</v>
      </c>
      <c r="Q80">
        <f>IF(Table2[[#This Row],[LgWin]]="Y",1,0)</f>
        <v>0</v>
      </c>
      <c r="S80">
        <f>IF(Table2[[#This Row],[WSWin]]="Y",1,0)</f>
        <v>0</v>
      </c>
      <c r="T80">
        <v>331</v>
      </c>
      <c r="U80">
        <v>2962</v>
      </c>
      <c r="V80">
        <v>669</v>
      </c>
      <c r="W80">
        <v>104</v>
      </c>
      <c r="X80">
        <v>37</v>
      </c>
      <c r="Y80">
        <v>3</v>
      </c>
      <c r="Z80">
        <v>90</v>
      </c>
      <c r="AA80">
        <v>327</v>
      </c>
      <c r="AF80">
        <v>502</v>
      </c>
      <c r="AG80">
        <v>254</v>
      </c>
      <c r="AH80">
        <v>3.09</v>
      </c>
      <c r="AI80">
        <v>72</v>
      </c>
      <c r="AJ80">
        <v>6</v>
      </c>
      <c r="AK80">
        <v>1</v>
      </c>
      <c r="AL80">
        <v>2217</v>
      </c>
      <c r="AM80">
        <v>879</v>
      </c>
      <c r="AN80">
        <v>10</v>
      </c>
      <c r="AO80">
        <v>78</v>
      </c>
      <c r="AP80">
        <v>186</v>
      </c>
      <c r="AQ80">
        <v>408</v>
      </c>
      <c r="AR80">
        <v>55</v>
      </c>
      <c r="AS80">
        <v>0.89100000000000001</v>
      </c>
      <c r="AT80" t="s">
        <v>193</v>
      </c>
      <c r="AU80" t="s">
        <v>194</v>
      </c>
      <c r="AW80">
        <v>102</v>
      </c>
      <c r="AX80">
        <v>103</v>
      </c>
      <c r="AY80" t="s">
        <v>192</v>
      </c>
      <c r="AZ80" t="s">
        <v>191</v>
      </c>
      <c r="BA80" t="s">
        <v>191</v>
      </c>
    </row>
    <row r="81" spans="1:53" x14ac:dyDescent="0.55000000000000004">
      <c r="A81">
        <v>1880</v>
      </c>
      <c r="B81" t="b">
        <f>IF(Table2[[#This Row],[yearID]]&gt;=1903,TRUE,FALSE)</f>
        <v>0</v>
      </c>
      <c r="C81" t="b">
        <f>IF(Table2[[#This Row],[yearID]]&gt;=1973,TRUE,FALSE)</f>
        <v>0</v>
      </c>
      <c r="D81" t="s">
        <v>157</v>
      </c>
      <c r="E81" t="s">
        <v>158</v>
      </c>
      <c r="F81" t="s">
        <v>159</v>
      </c>
      <c r="G81" t="str">
        <f>VLOOKUP(Table2[[#This Row],[franchID]],TeamsFranchises!$A$1:$D$121,2,FALSE)</f>
        <v>Atlanta Braves</v>
      </c>
      <c r="I81">
        <v>6</v>
      </c>
      <c r="J81">
        <v>86</v>
      </c>
      <c r="L81">
        <v>40</v>
      </c>
      <c r="M81">
        <v>44</v>
      </c>
      <c r="P81" t="s">
        <v>51</v>
      </c>
      <c r="Q81">
        <f>IF(Table2[[#This Row],[LgWin]]="Y",1,0)</f>
        <v>0</v>
      </c>
      <c r="S81">
        <f>IF(Table2[[#This Row],[WSWin]]="Y",1,0)</f>
        <v>0</v>
      </c>
      <c r="T81">
        <v>416</v>
      </c>
      <c r="U81">
        <v>3080</v>
      </c>
      <c r="V81">
        <v>779</v>
      </c>
      <c r="W81">
        <v>134</v>
      </c>
      <c r="X81">
        <v>41</v>
      </c>
      <c r="Y81">
        <v>20</v>
      </c>
      <c r="Z81">
        <v>105</v>
      </c>
      <c r="AA81">
        <v>221</v>
      </c>
      <c r="AF81">
        <v>456</v>
      </c>
      <c r="AG81">
        <v>255</v>
      </c>
      <c r="AH81">
        <v>3.08</v>
      </c>
      <c r="AI81">
        <v>70</v>
      </c>
      <c r="AJ81">
        <v>4</v>
      </c>
      <c r="AK81">
        <v>0</v>
      </c>
      <c r="AL81">
        <v>2234</v>
      </c>
      <c r="AM81">
        <v>840</v>
      </c>
      <c r="AN81">
        <v>2</v>
      </c>
      <c r="AO81">
        <v>86</v>
      </c>
      <c r="AP81">
        <v>187</v>
      </c>
      <c r="AQ81">
        <v>367</v>
      </c>
      <c r="AR81">
        <v>54</v>
      </c>
      <c r="AS81">
        <v>0.90100000000000002</v>
      </c>
      <c r="AT81" t="s">
        <v>160</v>
      </c>
      <c r="AU81" t="s">
        <v>53</v>
      </c>
      <c r="AW81">
        <v>97</v>
      </c>
      <c r="AX81">
        <v>96</v>
      </c>
      <c r="AY81" t="s">
        <v>158</v>
      </c>
      <c r="AZ81" t="s">
        <v>158</v>
      </c>
      <c r="BA81" t="s">
        <v>158</v>
      </c>
    </row>
    <row r="82" spans="1:53" x14ac:dyDescent="0.55000000000000004">
      <c r="A82">
        <v>1880</v>
      </c>
      <c r="B82" t="b">
        <f>IF(Table2[[#This Row],[yearID]]&gt;=1903,TRUE,FALSE)</f>
        <v>0</v>
      </c>
      <c r="C82" t="b">
        <f>IF(Table2[[#This Row],[yearID]]&gt;=1973,TRUE,FALSE)</f>
        <v>0</v>
      </c>
      <c r="D82" t="s">
        <v>157</v>
      </c>
      <c r="E82" t="s">
        <v>161</v>
      </c>
      <c r="F82" t="s">
        <v>162</v>
      </c>
      <c r="G82" t="str">
        <f>VLOOKUP(Table2[[#This Row],[franchID]],TeamsFranchises!$A$1:$D$121,2,FALSE)</f>
        <v>Chicago Cubs</v>
      </c>
      <c r="I82">
        <v>1</v>
      </c>
      <c r="J82">
        <v>86</v>
      </c>
      <c r="L82">
        <v>67</v>
      </c>
      <c r="M82">
        <v>17</v>
      </c>
      <c r="P82" t="s">
        <v>76</v>
      </c>
      <c r="Q82">
        <f>IF(Table2[[#This Row],[LgWin]]="Y",1,0)</f>
        <v>1</v>
      </c>
      <c r="S82">
        <f>IF(Table2[[#This Row],[WSWin]]="Y",1,0)</f>
        <v>0</v>
      </c>
      <c r="T82">
        <v>538</v>
      </c>
      <c r="U82">
        <v>3135</v>
      </c>
      <c r="V82">
        <v>876</v>
      </c>
      <c r="W82">
        <v>164</v>
      </c>
      <c r="X82">
        <v>39</v>
      </c>
      <c r="Y82">
        <v>4</v>
      </c>
      <c r="Z82">
        <v>104</v>
      </c>
      <c r="AA82">
        <v>217</v>
      </c>
      <c r="AF82">
        <v>317</v>
      </c>
      <c r="AG82">
        <v>166</v>
      </c>
      <c r="AH82">
        <v>1.93</v>
      </c>
      <c r="AI82">
        <v>80</v>
      </c>
      <c r="AJ82">
        <v>8</v>
      </c>
      <c r="AK82">
        <v>3</v>
      </c>
      <c r="AL82">
        <v>2325</v>
      </c>
      <c r="AM82">
        <v>622</v>
      </c>
      <c r="AN82">
        <v>8</v>
      </c>
      <c r="AO82">
        <v>129</v>
      </c>
      <c r="AP82">
        <v>367</v>
      </c>
      <c r="AQ82">
        <v>329</v>
      </c>
      <c r="AR82">
        <v>41</v>
      </c>
      <c r="AS82">
        <v>0.91300000000000003</v>
      </c>
      <c r="AT82" t="s">
        <v>57</v>
      </c>
      <c r="AU82" t="s">
        <v>178</v>
      </c>
      <c r="AW82">
        <v>106</v>
      </c>
      <c r="AX82">
        <v>102</v>
      </c>
      <c r="AY82" t="s">
        <v>162</v>
      </c>
      <c r="AZ82" t="s">
        <v>161</v>
      </c>
      <c r="BA82" t="s">
        <v>161</v>
      </c>
    </row>
    <row r="83" spans="1:53" x14ac:dyDescent="0.55000000000000004">
      <c r="A83">
        <v>1880</v>
      </c>
      <c r="B83" t="b">
        <f>IF(Table2[[#This Row],[yearID]]&gt;=1903,TRUE,FALSE)</f>
        <v>0</v>
      </c>
      <c r="C83" t="b">
        <f>IF(Table2[[#This Row],[yearID]]&gt;=1973,TRUE,FALSE)</f>
        <v>0</v>
      </c>
      <c r="D83" t="s">
        <v>157</v>
      </c>
      <c r="E83" t="s">
        <v>195</v>
      </c>
      <c r="F83" t="s">
        <v>196</v>
      </c>
      <c r="G83" t="str">
        <f>VLOOKUP(Table2[[#This Row],[franchID]],TeamsFranchises!$A$1:$D$121,2,FALSE)</f>
        <v>Cleveland Blues</v>
      </c>
      <c r="I83">
        <v>3</v>
      </c>
      <c r="J83">
        <v>85</v>
      </c>
      <c r="L83">
        <v>47</v>
      </c>
      <c r="M83">
        <v>37</v>
      </c>
      <c r="P83" t="s">
        <v>51</v>
      </c>
      <c r="Q83">
        <f>IF(Table2[[#This Row],[LgWin]]="Y",1,0)</f>
        <v>0</v>
      </c>
      <c r="S83">
        <f>IF(Table2[[#This Row],[WSWin]]="Y",1,0)</f>
        <v>0</v>
      </c>
      <c r="T83">
        <v>387</v>
      </c>
      <c r="U83">
        <v>3002</v>
      </c>
      <c r="V83">
        <v>726</v>
      </c>
      <c r="W83">
        <v>130</v>
      </c>
      <c r="X83">
        <v>52</v>
      </c>
      <c r="Y83">
        <v>7</v>
      </c>
      <c r="Z83">
        <v>76</v>
      </c>
      <c r="AA83">
        <v>237</v>
      </c>
      <c r="AF83">
        <v>337</v>
      </c>
      <c r="AG83">
        <v>160</v>
      </c>
      <c r="AH83">
        <v>1.9</v>
      </c>
      <c r="AI83">
        <v>83</v>
      </c>
      <c r="AJ83">
        <v>7</v>
      </c>
      <c r="AK83">
        <v>1</v>
      </c>
      <c r="AL83">
        <v>2279</v>
      </c>
      <c r="AM83">
        <v>685</v>
      </c>
      <c r="AN83">
        <v>4</v>
      </c>
      <c r="AO83">
        <v>98</v>
      </c>
      <c r="AP83">
        <v>289</v>
      </c>
      <c r="AQ83">
        <v>330</v>
      </c>
      <c r="AR83">
        <v>52</v>
      </c>
      <c r="AS83">
        <v>0.91</v>
      </c>
      <c r="AT83" t="s">
        <v>197</v>
      </c>
      <c r="AU83" t="s">
        <v>198</v>
      </c>
      <c r="AW83">
        <v>98</v>
      </c>
      <c r="AX83">
        <v>99</v>
      </c>
      <c r="AY83" t="s">
        <v>199</v>
      </c>
      <c r="AZ83" t="s">
        <v>195</v>
      </c>
      <c r="BA83" t="s">
        <v>195</v>
      </c>
    </row>
    <row r="84" spans="1:53" x14ac:dyDescent="0.55000000000000004">
      <c r="A84">
        <v>1880</v>
      </c>
      <c r="B84" t="b">
        <f>IF(Table2[[#This Row],[yearID]]&gt;=1903,TRUE,FALSE)</f>
        <v>0</v>
      </c>
      <c r="C84" t="b">
        <f>IF(Table2[[#This Row],[yearID]]&gt;=1973,TRUE,FALSE)</f>
        <v>0</v>
      </c>
      <c r="D84" t="s">
        <v>157</v>
      </c>
      <c r="E84" t="s">
        <v>163</v>
      </c>
      <c r="F84" t="s">
        <v>164</v>
      </c>
      <c r="G84" t="str">
        <f>VLOOKUP(Table2[[#This Row],[franchID]],TeamsFranchises!$A$1:$D$121,2,FALSE)</f>
        <v>Cincinnati Reds</v>
      </c>
      <c r="I84">
        <v>8</v>
      </c>
      <c r="J84">
        <v>83</v>
      </c>
      <c r="L84">
        <v>21</v>
      </c>
      <c r="M84">
        <v>59</v>
      </c>
      <c r="P84" t="s">
        <v>51</v>
      </c>
      <c r="Q84">
        <f>IF(Table2[[#This Row],[LgWin]]="Y",1,0)</f>
        <v>0</v>
      </c>
      <c r="S84">
        <f>IF(Table2[[#This Row],[WSWin]]="Y",1,0)</f>
        <v>0</v>
      </c>
      <c r="T84">
        <v>296</v>
      </c>
      <c r="U84">
        <v>2895</v>
      </c>
      <c r="V84">
        <v>649</v>
      </c>
      <c r="W84">
        <v>91</v>
      </c>
      <c r="X84">
        <v>36</v>
      </c>
      <c r="Y84">
        <v>7</v>
      </c>
      <c r="Z84">
        <v>75</v>
      </c>
      <c r="AA84">
        <v>267</v>
      </c>
      <c r="AF84">
        <v>472</v>
      </c>
      <c r="AG84">
        <v>193</v>
      </c>
      <c r="AH84">
        <v>2.44</v>
      </c>
      <c r="AI84">
        <v>79</v>
      </c>
      <c r="AJ84">
        <v>3</v>
      </c>
      <c r="AK84">
        <v>0</v>
      </c>
      <c r="AL84">
        <v>2140</v>
      </c>
      <c r="AM84">
        <v>785</v>
      </c>
      <c r="AN84">
        <v>10</v>
      </c>
      <c r="AO84">
        <v>88</v>
      </c>
      <c r="AP84">
        <v>208</v>
      </c>
      <c r="AQ84">
        <v>437</v>
      </c>
      <c r="AR84">
        <v>49</v>
      </c>
      <c r="AS84">
        <v>0.877</v>
      </c>
      <c r="AT84" t="s">
        <v>165</v>
      </c>
      <c r="AU84" t="s">
        <v>208</v>
      </c>
      <c r="AW84">
        <v>98</v>
      </c>
      <c r="AX84">
        <v>104</v>
      </c>
      <c r="AY84" t="s">
        <v>167</v>
      </c>
      <c r="AZ84" t="s">
        <v>163</v>
      </c>
      <c r="BA84" t="s">
        <v>163</v>
      </c>
    </row>
    <row r="85" spans="1:53" x14ac:dyDescent="0.55000000000000004">
      <c r="A85">
        <v>1880</v>
      </c>
      <c r="B85" t="b">
        <f>IF(Table2[[#This Row],[yearID]]&gt;=1903,TRUE,FALSE)</f>
        <v>0</v>
      </c>
      <c r="C85" t="b">
        <f>IF(Table2[[#This Row],[yearID]]&gt;=1973,TRUE,FALSE)</f>
        <v>0</v>
      </c>
      <c r="D85" t="s">
        <v>157</v>
      </c>
      <c r="E85" t="s">
        <v>188</v>
      </c>
      <c r="F85" t="s">
        <v>188</v>
      </c>
      <c r="G85" t="str">
        <f>VLOOKUP(Table2[[#This Row],[franchID]],TeamsFranchises!$A$1:$D$121,2,FALSE)</f>
        <v>Providence Grays</v>
      </c>
      <c r="I85">
        <v>2</v>
      </c>
      <c r="J85">
        <v>87</v>
      </c>
      <c r="L85">
        <v>52</v>
      </c>
      <c r="M85">
        <v>32</v>
      </c>
      <c r="P85" t="s">
        <v>51</v>
      </c>
      <c r="Q85">
        <f>IF(Table2[[#This Row],[LgWin]]="Y",1,0)</f>
        <v>0</v>
      </c>
      <c r="S85">
        <f>IF(Table2[[#This Row],[WSWin]]="Y",1,0)</f>
        <v>0</v>
      </c>
      <c r="T85">
        <v>419</v>
      </c>
      <c r="U85">
        <v>3196</v>
      </c>
      <c r="V85">
        <v>793</v>
      </c>
      <c r="W85">
        <v>114</v>
      </c>
      <c r="X85">
        <v>34</v>
      </c>
      <c r="Y85">
        <v>8</v>
      </c>
      <c r="Z85">
        <v>89</v>
      </c>
      <c r="AA85">
        <v>186</v>
      </c>
      <c r="AF85">
        <v>299</v>
      </c>
      <c r="AG85">
        <v>146</v>
      </c>
      <c r="AH85">
        <v>1.64</v>
      </c>
      <c r="AI85">
        <v>75</v>
      </c>
      <c r="AJ85">
        <v>13</v>
      </c>
      <c r="AK85">
        <v>3</v>
      </c>
      <c r="AL85">
        <v>2397</v>
      </c>
      <c r="AM85">
        <v>663</v>
      </c>
      <c r="AN85">
        <v>7</v>
      </c>
      <c r="AO85">
        <v>51</v>
      </c>
      <c r="AP85">
        <v>286</v>
      </c>
      <c r="AQ85">
        <v>357</v>
      </c>
      <c r="AR85">
        <v>53</v>
      </c>
      <c r="AS85">
        <v>0.91</v>
      </c>
      <c r="AT85" t="s">
        <v>189</v>
      </c>
      <c r="AU85" t="s">
        <v>190</v>
      </c>
      <c r="AW85">
        <v>97</v>
      </c>
      <c r="AX85">
        <v>93</v>
      </c>
      <c r="AY85" t="s">
        <v>188</v>
      </c>
      <c r="AZ85" t="s">
        <v>188</v>
      </c>
      <c r="BA85" t="s">
        <v>188</v>
      </c>
    </row>
    <row r="86" spans="1:53" x14ac:dyDescent="0.55000000000000004">
      <c r="A86">
        <v>1880</v>
      </c>
      <c r="B86" t="b">
        <f>IF(Table2[[#This Row],[yearID]]&gt;=1903,TRUE,FALSE)</f>
        <v>0</v>
      </c>
      <c r="C86" t="b">
        <f>IF(Table2[[#This Row],[yearID]]&gt;=1973,TRUE,FALSE)</f>
        <v>0</v>
      </c>
      <c r="D86" t="s">
        <v>157</v>
      </c>
      <c r="E86" t="s">
        <v>204</v>
      </c>
      <c r="F86" t="s">
        <v>205</v>
      </c>
      <c r="G86" t="str">
        <f>VLOOKUP(Table2[[#This Row],[franchID]],TeamsFranchises!$A$1:$D$121,2,FALSE)</f>
        <v>Troy Trojans</v>
      </c>
      <c r="I86">
        <v>4</v>
      </c>
      <c r="J86">
        <v>83</v>
      </c>
      <c r="L86">
        <v>41</v>
      </c>
      <c r="M86">
        <v>42</v>
      </c>
      <c r="P86" t="s">
        <v>51</v>
      </c>
      <c r="Q86">
        <f>IF(Table2[[#This Row],[LgWin]]="Y",1,0)</f>
        <v>0</v>
      </c>
      <c r="S86">
        <f>IF(Table2[[#This Row],[WSWin]]="Y",1,0)</f>
        <v>0</v>
      </c>
      <c r="T86">
        <v>392</v>
      </c>
      <c r="U86">
        <v>3007</v>
      </c>
      <c r="V86">
        <v>755</v>
      </c>
      <c r="W86">
        <v>114</v>
      </c>
      <c r="X86">
        <v>37</v>
      </c>
      <c r="Y86">
        <v>5</v>
      </c>
      <c r="Z86">
        <v>120</v>
      </c>
      <c r="AA86">
        <v>260</v>
      </c>
      <c r="AF86">
        <v>438</v>
      </c>
      <c r="AG86">
        <v>225</v>
      </c>
      <c r="AH86">
        <v>2.74</v>
      </c>
      <c r="AI86">
        <v>81</v>
      </c>
      <c r="AJ86">
        <v>4</v>
      </c>
      <c r="AK86">
        <v>0</v>
      </c>
      <c r="AL86">
        <v>2214</v>
      </c>
      <c r="AM86">
        <v>760</v>
      </c>
      <c r="AN86">
        <v>8</v>
      </c>
      <c r="AO86">
        <v>112</v>
      </c>
      <c r="AP86">
        <v>169</v>
      </c>
      <c r="AQ86">
        <v>366</v>
      </c>
      <c r="AR86">
        <v>58</v>
      </c>
      <c r="AS86">
        <v>0.9</v>
      </c>
      <c r="AT86" t="s">
        <v>206</v>
      </c>
      <c r="AU86" t="s">
        <v>86</v>
      </c>
      <c r="AW86">
        <v>105</v>
      </c>
      <c r="AX86">
        <v>106</v>
      </c>
      <c r="AY86" t="s">
        <v>84</v>
      </c>
      <c r="AZ86" t="s">
        <v>204</v>
      </c>
      <c r="BA86" t="s">
        <v>204</v>
      </c>
    </row>
    <row r="87" spans="1:53" x14ac:dyDescent="0.55000000000000004">
      <c r="A87">
        <v>1880</v>
      </c>
      <c r="B87" t="b">
        <f>IF(Table2[[#This Row],[yearID]]&gt;=1903,TRUE,FALSE)</f>
        <v>0</v>
      </c>
      <c r="C87" t="b">
        <f>IF(Table2[[#This Row],[yearID]]&gt;=1973,TRUE,FALSE)</f>
        <v>0</v>
      </c>
      <c r="D87" t="s">
        <v>157</v>
      </c>
      <c r="E87" t="s">
        <v>209</v>
      </c>
      <c r="F87" t="s">
        <v>209</v>
      </c>
      <c r="G87" t="str">
        <f>VLOOKUP(Table2[[#This Row],[franchID]],TeamsFranchises!$A$1:$D$121,2,FALSE)</f>
        <v>Worcester Ruby Legs</v>
      </c>
      <c r="I87">
        <v>5</v>
      </c>
      <c r="J87">
        <v>85</v>
      </c>
      <c r="L87">
        <v>40</v>
      </c>
      <c r="M87">
        <v>43</v>
      </c>
      <c r="P87" t="s">
        <v>51</v>
      </c>
      <c r="Q87">
        <f>IF(Table2[[#This Row],[LgWin]]="Y",1,0)</f>
        <v>0</v>
      </c>
      <c r="S87">
        <f>IF(Table2[[#This Row],[WSWin]]="Y",1,0)</f>
        <v>0</v>
      </c>
      <c r="T87">
        <v>412</v>
      </c>
      <c r="U87">
        <v>3024</v>
      </c>
      <c r="V87">
        <v>699</v>
      </c>
      <c r="W87">
        <v>129</v>
      </c>
      <c r="X87">
        <v>52</v>
      </c>
      <c r="Y87">
        <v>8</v>
      </c>
      <c r="Z87">
        <v>81</v>
      </c>
      <c r="AA87">
        <v>278</v>
      </c>
      <c r="AF87">
        <v>370</v>
      </c>
      <c r="AG87">
        <v>192</v>
      </c>
      <c r="AH87">
        <v>2.27</v>
      </c>
      <c r="AI87">
        <v>68</v>
      </c>
      <c r="AJ87">
        <v>7</v>
      </c>
      <c r="AK87">
        <v>5</v>
      </c>
      <c r="AL87">
        <v>2288</v>
      </c>
      <c r="AM87">
        <v>709</v>
      </c>
      <c r="AN87">
        <v>13</v>
      </c>
      <c r="AO87">
        <v>97</v>
      </c>
      <c r="AP87">
        <v>297</v>
      </c>
      <c r="AQ87">
        <v>355</v>
      </c>
      <c r="AR87">
        <v>49</v>
      </c>
      <c r="AS87">
        <v>0.90600000000000003</v>
      </c>
      <c r="AT87" t="s">
        <v>210</v>
      </c>
      <c r="AU87" t="s">
        <v>211</v>
      </c>
      <c r="AW87">
        <v>108</v>
      </c>
      <c r="AX87">
        <v>109</v>
      </c>
      <c r="AY87" t="s">
        <v>209</v>
      </c>
      <c r="AZ87" t="s">
        <v>209</v>
      </c>
      <c r="BA87" t="s">
        <v>209</v>
      </c>
    </row>
    <row r="88" spans="1:53" x14ac:dyDescent="0.55000000000000004">
      <c r="A88">
        <v>1881</v>
      </c>
      <c r="B88" t="b">
        <f>IF(Table2[[#This Row],[yearID]]&gt;=1903,TRUE,FALSE)</f>
        <v>0</v>
      </c>
      <c r="C88" t="b">
        <f>IF(Table2[[#This Row],[yearID]]&gt;=1973,TRUE,FALSE)</f>
        <v>0</v>
      </c>
      <c r="D88" t="s">
        <v>157</v>
      </c>
      <c r="E88" t="s">
        <v>191</v>
      </c>
      <c r="F88" t="s">
        <v>192</v>
      </c>
      <c r="G88" t="str">
        <f>VLOOKUP(Table2[[#This Row],[franchID]],TeamsFranchises!$A$1:$D$121,2,FALSE)</f>
        <v>Buffalo Bisons</v>
      </c>
      <c r="I88">
        <v>3</v>
      </c>
      <c r="J88">
        <v>83</v>
      </c>
      <c r="L88">
        <v>45</v>
      </c>
      <c r="M88">
        <v>38</v>
      </c>
      <c r="P88" t="s">
        <v>51</v>
      </c>
      <c r="Q88">
        <f>IF(Table2[[#This Row],[LgWin]]="Y",1,0)</f>
        <v>0</v>
      </c>
      <c r="S88">
        <f>IF(Table2[[#This Row],[WSWin]]="Y",1,0)</f>
        <v>0</v>
      </c>
      <c r="T88">
        <v>440</v>
      </c>
      <c r="U88">
        <v>3019</v>
      </c>
      <c r="V88">
        <v>797</v>
      </c>
      <c r="W88">
        <v>157</v>
      </c>
      <c r="X88">
        <v>50</v>
      </c>
      <c r="Y88">
        <v>12</v>
      </c>
      <c r="Z88">
        <v>108</v>
      </c>
      <c r="AA88">
        <v>270</v>
      </c>
      <c r="AF88">
        <v>447</v>
      </c>
      <c r="AG88">
        <v>234</v>
      </c>
      <c r="AH88">
        <v>2.84</v>
      </c>
      <c r="AI88">
        <v>72</v>
      </c>
      <c r="AJ88">
        <v>5</v>
      </c>
      <c r="AK88">
        <v>0</v>
      </c>
      <c r="AL88">
        <v>2227</v>
      </c>
      <c r="AM88">
        <v>881</v>
      </c>
      <c r="AN88">
        <v>9</v>
      </c>
      <c r="AO88">
        <v>89</v>
      </c>
      <c r="AP88">
        <v>185</v>
      </c>
      <c r="AQ88">
        <v>408</v>
      </c>
      <c r="AR88">
        <v>48</v>
      </c>
      <c r="AS88">
        <v>0.89200000000000002</v>
      </c>
      <c r="AT88" t="s">
        <v>193</v>
      </c>
      <c r="AU88" t="s">
        <v>194</v>
      </c>
      <c r="AW88">
        <v>99</v>
      </c>
      <c r="AX88">
        <v>100</v>
      </c>
      <c r="AY88" t="s">
        <v>192</v>
      </c>
      <c r="AZ88" t="s">
        <v>191</v>
      </c>
      <c r="BA88" t="s">
        <v>191</v>
      </c>
    </row>
    <row r="89" spans="1:53" x14ac:dyDescent="0.55000000000000004">
      <c r="A89">
        <v>1881</v>
      </c>
      <c r="B89" t="b">
        <f>IF(Table2[[#This Row],[yearID]]&gt;=1903,TRUE,FALSE)</f>
        <v>0</v>
      </c>
      <c r="C89" t="b">
        <f>IF(Table2[[#This Row],[yearID]]&gt;=1973,TRUE,FALSE)</f>
        <v>0</v>
      </c>
      <c r="D89" t="s">
        <v>157</v>
      </c>
      <c r="E89" t="s">
        <v>158</v>
      </c>
      <c r="F89" t="s">
        <v>159</v>
      </c>
      <c r="G89" t="str">
        <f>VLOOKUP(Table2[[#This Row],[franchID]],TeamsFranchises!$A$1:$D$121,2,FALSE)</f>
        <v>Atlanta Braves</v>
      </c>
      <c r="I89">
        <v>6</v>
      </c>
      <c r="J89">
        <v>83</v>
      </c>
      <c r="L89">
        <v>38</v>
      </c>
      <c r="M89">
        <v>45</v>
      </c>
      <c r="P89" t="s">
        <v>51</v>
      </c>
      <c r="Q89">
        <f>IF(Table2[[#This Row],[LgWin]]="Y",1,0)</f>
        <v>0</v>
      </c>
      <c r="S89">
        <f>IF(Table2[[#This Row],[WSWin]]="Y",1,0)</f>
        <v>0</v>
      </c>
      <c r="T89">
        <v>347</v>
      </c>
      <c r="U89">
        <v>2916</v>
      </c>
      <c r="V89">
        <v>733</v>
      </c>
      <c r="W89">
        <v>121</v>
      </c>
      <c r="X89">
        <v>27</v>
      </c>
      <c r="Y89">
        <v>5</v>
      </c>
      <c r="Z89">
        <v>110</v>
      </c>
      <c r="AA89">
        <v>193</v>
      </c>
      <c r="AF89">
        <v>410</v>
      </c>
      <c r="AG89">
        <v>220</v>
      </c>
      <c r="AH89">
        <v>2.71</v>
      </c>
      <c r="AI89">
        <v>72</v>
      </c>
      <c r="AJ89">
        <v>6</v>
      </c>
      <c r="AK89">
        <v>3</v>
      </c>
      <c r="AL89">
        <v>2192</v>
      </c>
      <c r="AM89">
        <v>763</v>
      </c>
      <c r="AN89">
        <v>9</v>
      </c>
      <c r="AO89">
        <v>143</v>
      </c>
      <c r="AP89">
        <v>199</v>
      </c>
      <c r="AQ89">
        <v>325</v>
      </c>
      <c r="AR89">
        <v>54</v>
      </c>
      <c r="AS89">
        <v>0.90900000000000003</v>
      </c>
      <c r="AT89" t="s">
        <v>160</v>
      </c>
      <c r="AU89" t="s">
        <v>53</v>
      </c>
      <c r="AW89">
        <v>96</v>
      </c>
      <c r="AX89">
        <v>96</v>
      </c>
      <c r="AY89" t="s">
        <v>158</v>
      </c>
      <c r="AZ89" t="s">
        <v>158</v>
      </c>
      <c r="BA89" t="s">
        <v>158</v>
      </c>
    </row>
    <row r="90" spans="1:53" x14ac:dyDescent="0.55000000000000004">
      <c r="A90">
        <v>1881</v>
      </c>
      <c r="B90" t="b">
        <f>IF(Table2[[#This Row],[yearID]]&gt;=1903,TRUE,FALSE)</f>
        <v>0</v>
      </c>
      <c r="C90" t="b">
        <f>IF(Table2[[#This Row],[yearID]]&gt;=1973,TRUE,FALSE)</f>
        <v>0</v>
      </c>
      <c r="D90" t="s">
        <v>157</v>
      </c>
      <c r="E90" t="s">
        <v>161</v>
      </c>
      <c r="F90" t="s">
        <v>162</v>
      </c>
      <c r="G90" t="str">
        <f>VLOOKUP(Table2[[#This Row],[franchID]],TeamsFranchises!$A$1:$D$121,2,FALSE)</f>
        <v>Chicago Cubs</v>
      </c>
      <c r="I90">
        <v>1</v>
      </c>
      <c r="J90">
        <v>84</v>
      </c>
      <c r="L90">
        <v>56</v>
      </c>
      <c r="M90">
        <v>28</v>
      </c>
      <c r="P90" t="s">
        <v>76</v>
      </c>
      <c r="Q90">
        <f>IF(Table2[[#This Row],[LgWin]]="Y",1,0)</f>
        <v>1</v>
      </c>
      <c r="S90">
        <f>IF(Table2[[#This Row],[WSWin]]="Y",1,0)</f>
        <v>0</v>
      </c>
      <c r="T90">
        <v>550</v>
      </c>
      <c r="U90">
        <v>3114</v>
      </c>
      <c r="V90">
        <v>918</v>
      </c>
      <c r="W90">
        <v>157</v>
      </c>
      <c r="X90">
        <v>36</v>
      </c>
      <c r="Y90">
        <v>12</v>
      </c>
      <c r="Z90">
        <v>140</v>
      </c>
      <c r="AA90">
        <v>224</v>
      </c>
      <c r="AF90">
        <v>380</v>
      </c>
      <c r="AG90">
        <v>201</v>
      </c>
      <c r="AH90">
        <v>2.4300000000000002</v>
      </c>
      <c r="AI90">
        <v>81</v>
      </c>
      <c r="AJ90">
        <v>9</v>
      </c>
      <c r="AK90">
        <v>0</v>
      </c>
      <c r="AL90">
        <v>2234</v>
      </c>
      <c r="AM90">
        <v>722</v>
      </c>
      <c r="AN90">
        <v>14</v>
      </c>
      <c r="AO90">
        <v>122</v>
      </c>
      <c r="AP90">
        <v>228</v>
      </c>
      <c r="AQ90">
        <v>309</v>
      </c>
      <c r="AR90">
        <v>54</v>
      </c>
      <c r="AS90">
        <v>0.91600000000000004</v>
      </c>
      <c r="AT90" t="s">
        <v>57</v>
      </c>
      <c r="AU90" t="s">
        <v>178</v>
      </c>
      <c r="AW90">
        <v>105</v>
      </c>
      <c r="AX90">
        <v>99</v>
      </c>
      <c r="AY90" t="s">
        <v>162</v>
      </c>
      <c r="AZ90" t="s">
        <v>161</v>
      </c>
      <c r="BA90" t="s">
        <v>161</v>
      </c>
    </row>
    <row r="91" spans="1:53" x14ac:dyDescent="0.55000000000000004">
      <c r="A91">
        <v>1881</v>
      </c>
      <c r="B91" t="b">
        <f>IF(Table2[[#This Row],[yearID]]&gt;=1903,TRUE,FALSE)</f>
        <v>0</v>
      </c>
      <c r="C91" t="b">
        <f>IF(Table2[[#This Row],[yearID]]&gt;=1973,TRUE,FALSE)</f>
        <v>0</v>
      </c>
      <c r="D91" t="s">
        <v>157</v>
      </c>
      <c r="E91" t="s">
        <v>195</v>
      </c>
      <c r="F91" t="s">
        <v>196</v>
      </c>
      <c r="G91" t="str">
        <f>VLOOKUP(Table2[[#This Row],[franchID]],TeamsFranchises!$A$1:$D$121,2,FALSE)</f>
        <v>Cleveland Blues</v>
      </c>
      <c r="I91">
        <v>7</v>
      </c>
      <c r="J91">
        <v>85</v>
      </c>
      <c r="L91">
        <v>36</v>
      </c>
      <c r="M91">
        <v>48</v>
      </c>
      <c r="P91" t="s">
        <v>51</v>
      </c>
      <c r="Q91">
        <f>IF(Table2[[#This Row],[LgWin]]="Y",1,0)</f>
        <v>0</v>
      </c>
      <c r="S91">
        <f>IF(Table2[[#This Row],[WSWin]]="Y",1,0)</f>
        <v>0</v>
      </c>
      <c r="T91">
        <v>392</v>
      </c>
      <c r="U91">
        <v>3117</v>
      </c>
      <c r="V91">
        <v>796</v>
      </c>
      <c r="W91">
        <v>120</v>
      </c>
      <c r="X91">
        <v>39</v>
      </c>
      <c r="Y91">
        <v>7</v>
      </c>
      <c r="Z91">
        <v>132</v>
      </c>
      <c r="AA91">
        <v>224</v>
      </c>
      <c r="AF91">
        <v>414</v>
      </c>
      <c r="AG91">
        <v>226</v>
      </c>
      <c r="AH91">
        <v>2.68</v>
      </c>
      <c r="AI91">
        <v>82</v>
      </c>
      <c r="AJ91">
        <v>2</v>
      </c>
      <c r="AK91">
        <v>0</v>
      </c>
      <c r="AL91">
        <v>2280</v>
      </c>
      <c r="AM91">
        <v>737</v>
      </c>
      <c r="AN91">
        <v>9</v>
      </c>
      <c r="AO91">
        <v>126</v>
      </c>
      <c r="AP91">
        <v>240</v>
      </c>
      <c r="AQ91">
        <v>348</v>
      </c>
      <c r="AR91">
        <v>68</v>
      </c>
      <c r="AS91">
        <v>0.90400000000000003</v>
      </c>
      <c r="AT91" t="s">
        <v>197</v>
      </c>
      <c r="AU91" t="s">
        <v>198</v>
      </c>
      <c r="AW91">
        <v>95</v>
      </c>
      <c r="AX91">
        <v>95</v>
      </c>
      <c r="AY91" t="s">
        <v>199</v>
      </c>
      <c r="AZ91" t="s">
        <v>195</v>
      </c>
      <c r="BA91" t="s">
        <v>195</v>
      </c>
    </row>
    <row r="92" spans="1:53" x14ac:dyDescent="0.55000000000000004">
      <c r="A92">
        <v>1881</v>
      </c>
      <c r="B92" t="b">
        <f>IF(Table2[[#This Row],[yearID]]&gt;=1903,TRUE,FALSE)</f>
        <v>0</v>
      </c>
      <c r="C92" t="b">
        <f>IF(Table2[[#This Row],[yearID]]&gt;=1973,TRUE,FALSE)</f>
        <v>0</v>
      </c>
      <c r="D92" t="s">
        <v>157</v>
      </c>
      <c r="E92" t="s">
        <v>212</v>
      </c>
      <c r="F92" t="s">
        <v>212</v>
      </c>
      <c r="G92" t="str">
        <f>VLOOKUP(Table2[[#This Row],[franchID]],TeamsFranchises!$A$1:$D$121,2,FALSE)</f>
        <v>Detroit Wolverines</v>
      </c>
      <c r="I92">
        <v>4</v>
      </c>
      <c r="J92">
        <v>84</v>
      </c>
      <c r="L92">
        <v>41</v>
      </c>
      <c r="M92">
        <v>43</v>
      </c>
      <c r="P92" t="s">
        <v>51</v>
      </c>
      <c r="Q92">
        <f>IF(Table2[[#This Row],[LgWin]]="Y",1,0)</f>
        <v>0</v>
      </c>
      <c r="S92">
        <f>IF(Table2[[#This Row],[WSWin]]="Y",1,0)</f>
        <v>0</v>
      </c>
      <c r="T92">
        <v>440</v>
      </c>
      <c r="U92">
        <v>2995</v>
      </c>
      <c r="V92">
        <v>780</v>
      </c>
      <c r="W92">
        <v>131</v>
      </c>
      <c r="X92">
        <v>53</v>
      </c>
      <c r="Y92">
        <v>17</v>
      </c>
      <c r="Z92">
        <v>136</v>
      </c>
      <c r="AA92">
        <v>250</v>
      </c>
      <c r="AF92">
        <v>429</v>
      </c>
      <c r="AG92">
        <v>219</v>
      </c>
      <c r="AH92">
        <v>2.65</v>
      </c>
      <c r="AI92">
        <v>83</v>
      </c>
      <c r="AJ92">
        <v>10</v>
      </c>
      <c r="AK92">
        <v>0</v>
      </c>
      <c r="AL92">
        <v>2234</v>
      </c>
      <c r="AM92">
        <v>785</v>
      </c>
      <c r="AN92">
        <v>8</v>
      </c>
      <c r="AO92">
        <v>137</v>
      </c>
      <c r="AP92">
        <v>265</v>
      </c>
      <c r="AQ92">
        <v>338</v>
      </c>
      <c r="AR92">
        <v>80</v>
      </c>
      <c r="AS92">
        <v>0.90600000000000003</v>
      </c>
      <c r="AT92" t="s">
        <v>213</v>
      </c>
      <c r="AU92" t="s">
        <v>214</v>
      </c>
      <c r="AW92">
        <v>104</v>
      </c>
      <c r="AX92">
        <v>105</v>
      </c>
      <c r="AY92" t="s">
        <v>212</v>
      </c>
      <c r="AZ92" t="s">
        <v>212</v>
      </c>
      <c r="BA92" t="s">
        <v>212</v>
      </c>
    </row>
    <row r="93" spans="1:53" x14ac:dyDescent="0.55000000000000004">
      <c r="A93">
        <v>1881</v>
      </c>
      <c r="B93" t="b">
        <f>IF(Table2[[#This Row],[yearID]]&gt;=1903,TRUE,FALSE)</f>
        <v>0</v>
      </c>
      <c r="C93" t="b">
        <f>IF(Table2[[#This Row],[yearID]]&gt;=1973,TRUE,FALSE)</f>
        <v>0</v>
      </c>
      <c r="D93" t="s">
        <v>157</v>
      </c>
      <c r="E93" t="s">
        <v>188</v>
      </c>
      <c r="F93" t="s">
        <v>188</v>
      </c>
      <c r="G93" t="str">
        <f>VLOOKUP(Table2[[#This Row],[franchID]],TeamsFranchises!$A$1:$D$121,2,FALSE)</f>
        <v>Providence Grays</v>
      </c>
      <c r="I93">
        <v>2</v>
      </c>
      <c r="J93">
        <v>85</v>
      </c>
      <c r="L93">
        <v>47</v>
      </c>
      <c r="M93">
        <v>37</v>
      </c>
      <c r="P93" t="s">
        <v>51</v>
      </c>
      <c r="Q93">
        <f>IF(Table2[[#This Row],[LgWin]]="Y",1,0)</f>
        <v>0</v>
      </c>
      <c r="S93">
        <f>IF(Table2[[#This Row],[WSWin]]="Y",1,0)</f>
        <v>0</v>
      </c>
      <c r="T93">
        <v>447</v>
      </c>
      <c r="U93">
        <v>3077</v>
      </c>
      <c r="V93">
        <v>780</v>
      </c>
      <c r="W93">
        <v>144</v>
      </c>
      <c r="X93">
        <v>37</v>
      </c>
      <c r="Y93">
        <v>11</v>
      </c>
      <c r="Z93">
        <v>146</v>
      </c>
      <c r="AA93">
        <v>214</v>
      </c>
      <c r="AF93">
        <v>426</v>
      </c>
      <c r="AG93">
        <v>202</v>
      </c>
      <c r="AH93">
        <v>2.4</v>
      </c>
      <c r="AI93">
        <v>76</v>
      </c>
      <c r="AJ93">
        <v>7</v>
      </c>
      <c r="AK93">
        <v>0</v>
      </c>
      <c r="AL93">
        <v>2273</v>
      </c>
      <c r="AM93">
        <v>756</v>
      </c>
      <c r="AN93">
        <v>5</v>
      </c>
      <c r="AO93">
        <v>138</v>
      </c>
      <c r="AP93">
        <v>264</v>
      </c>
      <c r="AQ93">
        <v>390</v>
      </c>
      <c r="AR93">
        <v>66</v>
      </c>
      <c r="AS93">
        <v>0.89600000000000002</v>
      </c>
      <c r="AT93" t="s">
        <v>189</v>
      </c>
      <c r="AU93" t="s">
        <v>190</v>
      </c>
      <c r="AW93">
        <v>98</v>
      </c>
      <c r="AX93">
        <v>96</v>
      </c>
      <c r="AY93" t="s">
        <v>188</v>
      </c>
      <c r="AZ93" t="s">
        <v>188</v>
      </c>
      <c r="BA93" t="s">
        <v>188</v>
      </c>
    </row>
    <row r="94" spans="1:53" x14ac:dyDescent="0.55000000000000004">
      <c r="A94">
        <v>1881</v>
      </c>
      <c r="B94" t="b">
        <f>IF(Table2[[#This Row],[yearID]]&gt;=1903,TRUE,FALSE)</f>
        <v>0</v>
      </c>
      <c r="C94" t="b">
        <f>IF(Table2[[#This Row],[yearID]]&gt;=1973,TRUE,FALSE)</f>
        <v>0</v>
      </c>
      <c r="D94" t="s">
        <v>157</v>
      </c>
      <c r="E94" t="s">
        <v>204</v>
      </c>
      <c r="F94" t="s">
        <v>205</v>
      </c>
      <c r="G94" t="str">
        <f>VLOOKUP(Table2[[#This Row],[franchID]],TeamsFranchises!$A$1:$D$121,2,FALSE)</f>
        <v>Troy Trojans</v>
      </c>
      <c r="I94">
        <v>5</v>
      </c>
      <c r="J94">
        <v>85</v>
      </c>
      <c r="L94">
        <v>39</v>
      </c>
      <c r="M94">
        <v>45</v>
      </c>
      <c r="P94" t="s">
        <v>51</v>
      </c>
      <c r="Q94">
        <f>IF(Table2[[#This Row],[LgWin]]="Y",1,0)</f>
        <v>0</v>
      </c>
      <c r="S94">
        <f>IF(Table2[[#This Row],[WSWin]]="Y",1,0)</f>
        <v>0</v>
      </c>
      <c r="T94">
        <v>399</v>
      </c>
      <c r="U94">
        <v>3046</v>
      </c>
      <c r="V94">
        <v>754</v>
      </c>
      <c r="W94">
        <v>124</v>
      </c>
      <c r="X94">
        <v>31</v>
      </c>
      <c r="Y94">
        <v>5</v>
      </c>
      <c r="Z94">
        <v>140</v>
      </c>
      <c r="AA94">
        <v>240</v>
      </c>
      <c r="AF94">
        <v>427</v>
      </c>
      <c r="AG94">
        <v>254</v>
      </c>
      <c r="AH94">
        <v>2.96</v>
      </c>
      <c r="AI94">
        <v>85</v>
      </c>
      <c r="AJ94">
        <v>8</v>
      </c>
      <c r="AK94">
        <v>0</v>
      </c>
      <c r="AL94">
        <v>2313</v>
      </c>
      <c r="AM94">
        <v>805</v>
      </c>
      <c r="AN94">
        <v>11</v>
      </c>
      <c r="AO94">
        <v>161</v>
      </c>
      <c r="AP94">
        <v>207</v>
      </c>
      <c r="AQ94">
        <v>311</v>
      </c>
      <c r="AR94">
        <v>70</v>
      </c>
      <c r="AS94">
        <v>0.91700000000000004</v>
      </c>
      <c r="AT94" t="s">
        <v>206</v>
      </c>
      <c r="AU94" t="s">
        <v>86</v>
      </c>
      <c r="AW94">
        <v>105</v>
      </c>
      <c r="AX94">
        <v>106</v>
      </c>
      <c r="AY94" t="s">
        <v>84</v>
      </c>
      <c r="AZ94" t="s">
        <v>204</v>
      </c>
      <c r="BA94" t="s">
        <v>204</v>
      </c>
    </row>
    <row r="95" spans="1:53" x14ac:dyDescent="0.55000000000000004">
      <c r="A95">
        <v>1881</v>
      </c>
      <c r="B95" t="b">
        <f>IF(Table2[[#This Row],[yearID]]&gt;=1903,TRUE,FALSE)</f>
        <v>0</v>
      </c>
      <c r="C95" t="b">
        <f>IF(Table2[[#This Row],[yearID]]&gt;=1973,TRUE,FALSE)</f>
        <v>0</v>
      </c>
      <c r="D95" t="s">
        <v>157</v>
      </c>
      <c r="E95" t="s">
        <v>209</v>
      </c>
      <c r="F95" t="s">
        <v>209</v>
      </c>
      <c r="G95" t="str">
        <f>VLOOKUP(Table2[[#This Row],[franchID]],TeamsFranchises!$A$1:$D$121,2,FALSE)</f>
        <v>Worcester Ruby Legs</v>
      </c>
      <c r="I95">
        <v>8</v>
      </c>
      <c r="J95">
        <v>83</v>
      </c>
      <c r="L95">
        <v>32</v>
      </c>
      <c r="M95">
        <v>50</v>
      </c>
      <c r="P95" t="s">
        <v>51</v>
      </c>
      <c r="Q95">
        <f>IF(Table2[[#This Row],[LgWin]]="Y",1,0)</f>
        <v>0</v>
      </c>
      <c r="S95">
        <f>IF(Table2[[#This Row],[WSWin]]="Y",1,0)</f>
        <v>0</v>
      </c>
      <c r="T95">
        <v>410</v>
      </c>
      <c r="U95">
        <v>3093</v>
      </c>
      <c r="V95">
        <v>781</v>
      </c>
      <c r="W95">
        <v>114</v>
      </c>
      <c r="X95">
        <v>31</v>
      </c>
      <c r="Y95">
        <v>7</v>
      </c>
      <c r="Z95">
        <v>121</v>
      </c>
      <c r="AA95">
        <v>169</v>
      </c>
      <c r="AF95">
        <v>492</v>
      </c>
      <c r="AG95">
        <v>290</v>
      </c>
      <c r="AH95">
        <v>3.54</v>
      </c>
      <c r="AI95">
        <v>80</v>
      </c>
      <c r="AJ95">
        <v>5</v>
      </c>
      <c r="AK95">
        <v>0</v>
      </c>
      <c r="AL95">
        <v>2212</v>
      </c>
      <c r="AM95">
        <v>882</v>
      </c>
      <c r="AN95">
        <v>11</v>
      </c>
      <c r="AO95">
        <v>120</v>
      </c>
      <c r="AP95">
        <v>196</v>
      </c>
      <c r="AQ95">
        <v>353</v>
      </c>
      <c r="AR95">
        <v>50</v>
      </c>
      <c r="AS95">
        <v>0.90300000000000002</v>
      </c>
      <c r="AT95" t="s">
        <v>210</v>
      </c>
      <c r="AU95" t="s">
        <v>211</v>
      </c>
      <c r="AW95">
        <v>105</v>
      </c>
      <c r="AX95">
        <v>108</v>
      </c>
      <c r="AY95" t="s">
        <v>209</v>
      </c>
      <c r="AZ95" t="s">
        <v>209</v>
      </c>
      <c r="BA95" t="s">
        <v>209</v>
      </c>
    </row>
    <row r="96" spans="1:53" x14ac:dyDescent="0.55000000000000004">
      <c r="A96">
        <v>1882</v>
      </c>
      <c r="B96" t="b">
        <f>IF(Table2[[#This Row],[yearID]]&gt;=1903,TRUE,FALSE)</f>
        <v>0</v>
      </c>
      <c r="C96" t="b">
        <f>IF(Table2[[#This Row],[yearID]]&gt;=1973,TRUE,FALSE)</f>
        <v>0</v>
      </c>
      <c r="D96" t="s">
        <v>157</v>
      </c>
      <c r="E96" t="s">
        <v>191</v>
      </c>
      <c r="F96" t="s">
        <v>192</v>
      </c>
      <c r="G96" t="str">
        <f>VLOOKUP(Table2[[#This Row],[franchID]],TeamsFranchises!$A$1:$D$121,2,FALSE)</f>
        <v>Buffalo Bisons</v>
      </c>
      <c r="I96">
        <v>3</v>
      </c>
      <c r="J96">
        <v>84</v>
      </c>
      <c r="L96">
        <v>45</v>
      </c>
      <c r="M96">
        <v>39</v>
      </c>
      <c r="P96" t="s">
        <v>51</v>
      </c>
      <c r="Q96">
        <f>IF(Table2[[#This Row],[LgWin]]="Y",1,0)</f>
        <v>0</v>
      </c>
      <c r="S96">
        <f>IF(Table2[[#This Row],[WSWin]]="Y",1,0)</f>
        <v>0</v>
      </c>
      <c r="T96">
        <v>500</v>
      </c>
      <c r="U96">
        <v>3128</v>
      </c>
      <c r="V96">
        <v>858</v>
      </c>
      <c r="W96">
        <v>146</v>
      </c>
      <c r="X96">
        <v>47</v>
      </c>
      <c r="Y96">
        <v>18</v>
      </c>
      <c r="Z96">
        <v>116</v>
      </c>
      <c r="AA96">
        <v>228</v>
      </c>
      <c r="AF96">
        <v>461</v>
      </c>
      <c r="AG96">
        <v>266</v>
      </c>
      <c r="AH96">
        <v>3.25</v>
      </c>
      <c r="AI96">
        <v>79</v>
      </c>
      <c r="AJ96">
        <v>3</v>
      </c>
      <c r="AK96">
        <v>0</v>
      </c>
      <c r="AL96">
        <v>2211</v>
      </c>
      <c r="AM96">
        <v>778</v>
      </c>
      <c r="AN96">
        <v>16</v>
      </c>
      <c r="AO96">
        <v>114</v>
      </c>
      <c r="AP96">
        <v>287</v>
      </c>
      <c r="AQ96">
        <v>315</v>
      </c>
      <c r="AR96">
        <v>42</v>
      </c>
      <c r="AS96">
        <v>0.91</v>
      </c>
      <c r="AT96" t="s">
        <v>193</v>
      </c>
      <c r="AU96" t="s">
        <v>194</v>
      </c>
      <c r="AW96">
        <v>102</v>
      </c>
      <c r="AX96">
        <v>101</v>
      </c>
      <c r="AY96" t="s">
        <v>192</v>
      </c>
      <c r="AZ96" t="s">
        <v>191</v>
      </c>
      <c r="BA96" t="s">
        <v>191</v>
      </c>
    </row>
    <row r="97" spans="1:53" x14ac:dyDescent="0.55000000000000004">
      <c r="A97">
        <v>1882</v>
      </c>
      <c r="B97" t="b">
        <f>IF(Table2[[#This Row],[yearID]]&gt;=1903,TRUE,FALSE)</f>
        <v>0</v>
      </c>
      <c r="C97" t="b">
        <f>IF(Table2[[#This Row],[yearID]]&gt;=1973,TRUE,FALSE)</f>
        <v>0</v>
      </c>
      <c r="D97" t="s">
        <v>215</v>
      </c>
      <c r="E97" t="s">
        <v>216</v>
      </c>
      <c r="F97" t="s">
        <v>217</v>
      </c>
      <c r="G97" t="str">
        <f>VLOOKUP(Table2[[#This Row],[franchID]],TeamsFranchises!$A$1:$D$121,2,FALSE)</f>
        <v>Baltimore Orioles</v>
      </c>
      <c r="I97">
        <v>6</v>
      </c>
      <c r="J97">
        <v>74</v>
      </c>
      <c r="L97">
        <v>19</v>
      </c>
      <c r="M97">
        <v>54</v>
      </c>
      <c r="P97" t="s">
        <v>51</v>
      </c>
      <c r="Q97">
        <f>IF(Table2[[#This Row],[LgWin]]="Y",1,0)</f>
        <v>0</v>
      </c>
      <c r="S97">
        <f>IF(Table2[[#This Row],[WSWin]]="Y",1,0)</f>
        <v>0</v>
      </c>
      <c r="T97">
        <v>272</v>
      </c>
      <c r="U97">
        <v>2579</v>
      </c>
      <c r="V97">
        <v>537</v>
      </c>
      <c r="W97">
        <v>58</v>
      </c>
      <c r="X97">
        <v>23</v>
      </c>
      <c r="Y97">
        <v>4</v>
      </c>
      <c r="Z97">
        <v>73</v>
      </c>
      <c r="AA97">
        <v>217</v>
      </c>
      <c r="AF97">
        <v>513</v>
      </c>
      <c r="AG97">
        <v>278</v>
      </c>
      <c r="AH97">
        <v>3.88</v>
      </c>
      <c r="AI97">
        <v>64</v>
      </c>
      <c r="AJ97">
        <v>1</v>
      </c>
      <c r="AK97">
        <v>0</v>
      </c>
      <c r="AL97">
        <v>1936</v>
      </c>
      <c r="AM97">
        <v>755</v>
      </c>
      <c r="AN97">
        <v>15</v>
      </c>
      <c r="AO97">
        <v>110</v>
      </c>
      <c r="AP97">
        <v>112</v>
      </c>
      <c r="AQ97">
        <v>490</v>
      </c>
      <c r="AR97">
        <v>39</v>
      </c>
      <c r="AS97">
        <v>0.85899999999999999</v>
      </c>
      <c r="AT97" t="s">
        <v>218</v>
      </c>
      <c r="AU97" t="s">
        <v>94</v>
      </c>
      <c r="AW97">
        <v>90</v>
      </c>
      <c r="AX97">
        <v>100</v>
      </c>
      <c r="AY97" t="s">
        <v>95</v>
      </c>
      <c r="AZ97" t="s">
        <v>216</v>
      </c>
      <c r="BA97" t="s">
        <v>216</v>
      </c>
    </row>
    <row r="98" spans="1:53" x14ac:dyDescent="0.55000000000000004">
      <c r="A98">
        <v>1882</v>
      </c>
      <c r="B98" t="b">
        <f>IF(Table2[[#This Row],[yearID]]&gt;=1903,TRUE,FALSE)</f>
        <v>0</v>
      </c>
      <c r="C98" t="b">
        <f>IF(Table2[[#This Row],[yearID]]&gt;=1973,TRUE,FALSE)</f>
        <v>0</v>
      </c>
      <c r="D98" t="s">
        <v>157</v>
      </c>
      <c r="E98" t="s">
        <v>158</v>
      </c>
      <c r="F98" t="s">
        <v>159</v>
      </c>
      <c r="G98" t="str">
        <f>VLOOKUP(Table2[[#This Row],[franchID]],TeamsFranchises!$A$1:$D$121,2,FALSE)</f>
        <v>Atlanta Braves</v>
      </c>
      <c r="I98">
        <v>3</v>
      </c>
      <c r="J98">
        <v>85</v>
      </c>
      <c r="L98">
        <v>45</v>
      </c>
      <c r="M98">
        <v>39</v>
      </c>
      <c r="P98" t="s">
        <v>51</v>
      </c>
      <c r="Q98">
        <f>IF(Table2[[#This Row],[LgWin]]="Y",1,0)</f>
        <v>0</v>
      </c>
      <c r="S98">
        <f>IF(Table2[[#This Row],[WSWin]]="Y",1,0)</f>
        <v>0</v>
      </c>
      <c r="T98">
        <v>472</v>
      </c>
      <c r="U98">
        <v>3118</v>
      </c>
      <c r="V98">
        <v>823</v>
      </c>
      <c r="W98">
        <v>114</v>
      </c>
      <c r="X98">
        <v>50</v>
      </c>
      <c r="Y98">
        <v>15</v>
      </c>
      <c r="Z98">
        <v>134</v>
      </c>
      <c r="AA98">
        <v>244</v>
      </c>
      <c r="AF98">
        <v>414</v>
      </c>
      <c r="AG98">
        <v>233</v>
      </c>
      <c r="AH98">
        <v>2.8</v>
      </c>
      <c r="AI98">
        <v>81</v>
      </c>
      <c r="AJ98">
        <v>4</v>
      </c>
      <c r="AK98">
        <v>0</v>
      </c>
      <c r="AL98">
        <v>2247</v>
      </c>
      <c r="AM98">
        <v>738</v>
      </c>
      <c r="AN98">
        <v>10</v>
      </c>
      <c r="AO98">
        <v>77</v>
      </c>
      <c r="AP98">
        <v>352</v>
      </c>
      <c r="AQ98">
        <v>314</v>
      </c>
      <c r="AR98">
        <v>37</v>
      </c>
      <c r="AS98">
        <v>0.91</v>
      </c>
      <c r="AT98" t="s">
        <v>160</v>
      </c>
      <c r="AU98" t="s">
        <v>53</v>
      </c>
      <c r="AW98">
        <v>100</v>
      </c>
      <c r="AX98">
        <v>98</v>
      </c>
      <c r="AY98" t="s">
        <v>158</v>
      </c>
      <c r="AZ98" t="s">
        <v>158</v>
      </c>
      <c r="BA98" t="s">
        <v>158</v>
      </c>
    </row>
    <row r="99" spans="1:53" x14ac:dyDescent="0.55000000000000004">
      <c r="A99">
        <v>1882</v>
      </c>
      <c r="B99" t="b">
        <f>IF(Table2[[#This Row],[yearID]]&gt;=1903,TRUE,FALSE)</f>
        <v>0</v>
      </c>
      <c r="C99" t="b">
        <f>IF(Table2[[#This Row],[yearID]]&gt;=1973,TRUE,FALSE)</f>
        <v>0</v>
      </c>
      <c r="D99" t="s">
        <v>157</v>
      </c>
      <c r="E99" t="s">
        <v>161</v>
      </c>
      <c r="F99" t="s">
        <v>162</v>
      </c>
      <c r="G99" t="str">
        <f>VLOOKUP(Table2[[#This Row],[franchID]],TeamsFranchises!$A$1:$D$121,2,FALSE)</f>
        <v>Chicago Cubs</v>
      </c>
      <c r="I99">
        <v>1</v>
      </c>
      <c r="J99">
        <v>84</v>
      </c>
      <c r="L99">
        <v>55</v>
      </c>
      <c r="M99">
        <v>29</v>
      </c>
      <c r="P99" t="s">
        <v>76</v>
      </c>
      <c r="Q99">
        <f>IF(Table2[[#This Row],[LgWin]]="Y",1,0)</f>
        <v>1</v>
      </c>
      <c r="S99">
        <f>IF(Table2[[#This Row],[WSWin]]="Y",1,0)</f>
        <v>0</v>
      </c>
      <c r="T99">
        <v>604</v>
      </c>
      <c r="U99">
        <v>3225</v>
      </c>
      <c r="V99">
        <v>892</v>
      </c>
      <c r="W99">
        <v>209</v>
      </c>
      <c r="X99">
        <v>54</v>
      </c>
      <c r="Y99">
        <v>15</v>
      </c>
      <c r="Z99">
        <v>142</v>
      </c>
      <c r="AA99">
        <v>262</v>
      </c>
      <c r="AF99">
        <v>353</v>
      </c>
      <c r="AG99">
        <v>188</v>
      </c>
      <c r="AH99">
        <v>2.2200000000000002</v>
      </c>
      <c r="AI99">
        <v>83</v>
      </c>
      <c r="AJ99">
        <v>7</v>
      </c>
      <c r="AK99">
        <v>0</v>
      </c>
      <c r="AL99">
        <v>2291</v>
      </c>
      <c r="AM99">
        <v>667</v>
      </c>
      <c r="AN99">
        <v>13</v>
      </c>
      <c r="AO99">
        <v>102</v>
      </c>
      <c r="AP99">
        <v>279</v>
      </c>
      <c r="AQ99">
        <v>376</v>
      </c>
      <c r="AR99">
        <v>54</v>
      </c>
      <c r="AS99">
        <v>0.89800000000000002</v>
      </c>
      <c r="AT99" t="s">
        <v>57</v>
      </c>
      <c r="AU99" t="s">
        <v>219</v>
      </c>
      <c r="AW99">
        <v>105</v>
      </c>
      <c r="AX99">
        <v>99</v>
      </c>
      <c r="AY99" t="s">
        <v>162</v>
      </c>
      <c r="AZ99" t="s">
        <v>161</v>
      </c>
      <c r="BA99" t="s">
        <v>161</v>
      </c>
    </row>
    <row r="100" spans="1:53" x14ac:dyDescent="0.55000000000000004">
      <c r="A100">
        <v>1882</v>
      </c>
      <c r="B100" t="b">
        <f>IF(Table2[[#This Row],[yearID]]&gt;=1903,TRUE,FALSE)</f>
        <v>0</v>
      </c>
      <c r="C100" t="b">
        <f>IF(Table2[[#This Row],[yearID]]&gt;=1973,TRUE,FALSE)</f>
        <v>0</v>
      </c>
      <c r="D100" t="s">
        <v>157</v>
      </c>
      <c r="E100" t="s">
        <v>195</v>
      </c>
      <c r="F100" t="s">
        <v>196</v>
      </c>
      <c r="G100" t="str">
        <f>VLOOKUP(Table2[[#This Row],[franchID]],TeamsFranchises!$A$1:$D$121,2,FALSE)</f>
        <v>Cleveland Blues</v>
      </c>
      <c r="I100">
        <v>5</v>
      </c>
      <c r="J100">
        <v>84</v>
      </c>
      <c r="L100">
        <v>42</v>
      </c>
      <c r="M100">
        <v>40</v>
      </c>
      <c r="P100" t="s">
        <v>51</v>
      </c>
      <c r="Q100">
        <f>IF(Table2[[#This Row],[LgWin]]="Y",1,0)</f>
        <v>0</v>
      </c>
      <c r="S100">
        <f>IF(Table2[[#This Row],[WSWin]]="Y",1,0)</f>
        <v>0</v>
      </c>
      <c r="T100">
        <v>402</v>
      </c>
      <c r="U100">
        <v>3009</v>
      </c>
      <c r="V100">
        <v>716</v>
      </c>
      <c r="W100">
        <v>139</v>
      </c>
      <c r="X100">
        <v>40</v>
      </c>
      <c r="Y100">
        <v>20</v>
      </c>
      <c r="Z100">
        <v>122</v>
      </c>
      <c r="AA100">
        <v>261</v>
      </c>
      <c r="AF100">
        <v>411</v>
      </c>
      <c r="AG100">
        <v>230</v>
      </c>
      <c r="AH100">
        <v>2.75</v>
      </c>
      <c r="AI100">
        <v>81</v>
      </c>
      <c r="AJ100">
        <v>4</v>
      </c>
      <c r="AK100">
        <v>0</v>
      </c>
      <c r="AL100">
        <v>2255</v>
      </c>
      <c r="AM100">
        <v>743</v>
      </c>
      <c r="AN100">
        <v>22</v>
      </c>
      <c r="AO100">
        <v>132</v>
      </c>
      <c r="AP100">
        <v>232</v>
      </c>
      <c r="AQ100">
        <v>358</v>
      </c>
      <c r="AR100">
        <v>71</v>
      </c>
      <c r="AS100">
        <v>0.90500000000000003</v>
      </c>
      <c r="AT100" t="s">
        <v>197</v>
      </c>
      <c r="AU100" t="s">
        <v>198</v>
      </c>
      <c r="AW100">
        <v>97</v>
      </c>
      <c r="AX100">
        <v>97</v>
      </c>
      <c r="AY100" t="s">
        <v>199</v>
      </c>
      <c r="AZ100" t="s">
        <v>195</v>
      </c>
      <c r="BA100" t="s">
        <v>195</v>
      </c>
    </row>
    <row r="101" spans="1:53" x14ac:dyDescent="0.55000000000000004">
      <c r="A101">
        <v>1882</v>
      </c>
      <c r="B101" t="b">
        <f>IF(Table2[[#This Row],[yearID]]&gt;=1903,TRUE,FALSE)</f>
        <v>0</v>
      </c>
      <c r="C101" t="b">
        <f>IF(Table2[[#This Row],[yearID]]&gt;=1973,TRUE,FALSE)</f>
        <v>0</v>
      </c>
      <c r="D101" t="s">
        <v>215</v>
      </c>
      <c r="E101" t="s">
        <v>220</v>
      </c>
      <c r="F101" t="s">
        <v>167</v>
      </c>
      <c r="G101" t="str">
        <f>VLOOKUP(Table2[[#This Row],[franchID]],TeamsFranchises!$A$1:$D$121,2,FALSE)</f>
        <v>Cincinnati Reds</v>
      </c>
      <c r="I101">
        <v>1</v>
      </c>
      <c r="J101">
        <v>80</v>
      </c>
      <c r="L101">
        <v>55</v>
      </c>
      <c r="M101">
        <v>25</v>
      </c>
      <c r="P101" t="s">
        <v>76</v>
      </c>
      <c r="Q101">
        <f>IF(Table2[[#This Row],[LgWin]]="Y",1,0)</f>
        <v>1</v>
      </c>
      <c r="S101">
        <f>IF(Table2[[#This Row],[WSWin]]="Y",1,0)</f>
        <v>0</v>
      </c>
      <c r="T101">
        <v>489</v>
      </c>
      <c r="U101">
        <v>3007</v>
      </c>
      <c r="V101">
        <v>795</v>
      </c>
      <c r="W101">
        <v>95</v>
      </c>
      <c r="X101">
        <v>47</v>
      </c>
      <c r="Y101">
        <v>5</v>
      </c>
      <c r="Z101">
        <v>102</v>
      </c>
      <c r="AA101">
        <v>204</v>
      </c>
      <c r="AF101">
        <v>268</v>
      </c>
      <c r="AG101">
        <v>132</v>
      </c>
      <c r="AH101">
        <v>1.65</v>
      </c>
      <c r="AI101">
        <v>77</v>
      </c>
      <c r="AJ101">
        <v>11</v>
      </c>
      <c r="AK101">
        <v>0</v>
      </c>
      <c r="AL101">
        <v>2164</v>
      </c>
      <c r="AM101">
        <v>609</v>
      </c>
      <c r="AN101">
        <v>7</v>
      </c>
      <c r="AO101">
        <v>125</v>
      </c>
      <c r="AP101">
        <v>165</v>
      </c>
      <c r="AQ101">
        <v>332</v>
      </c>
      <c r="AR101">
        <v>41</v>
      </c>
      <c r="AS101">
        <v>0.90700000000000003</v>
      </c>
      <c r="AT101" t="s">
        <v>221</v>
      </c>
      <c r="AU101" t="s">
        <v>208</v>
      </c>
      <c r="AW101">
        <v>106</v>
      </c>
      <c r="AX101">
        <v>99</v>
      </c>
      <c r="AY101" t="s">
        <v>167</v>
      </c>
      <c r="AZ101" t="s">
        <v>220</v>
      </c>
      <c r="BA101" t="s">
        <v>220</v>
      </c>
    </row>
    <row r="102" spans="1:53" x14ac:dyDescent="0.55000000000000004">
      <c r="A102">
        <v>1882</v>
      </c>
      <c r="B102" t="b">
        <f>IF(Table2[[#This Row],[yearID]]&gt;=1903,TRUE,FALSE)</f>
        <v>0</v>
      </c>
      <c r="C102" t="b">
        <f>IF(Table2[[#This Row],[yearID]]&gt;=1973,TRUE,FALSE)</f>
        <v>0</v>
      </c>
      <c r="D102" t="s">
        <v>157</v>
      </c>
      <c r="E102" t="s">
        <v>212</v>
      </c>
      <c r="F102" t="s">
        <v>212</v>
      </c>
      <c r="G102" t="str">
        <f>VLOOKUP(Table2[[#This Row],[franchID]],TeamsFranchises!$A$1:$D$121,2,FALSE)</f>
        <v>Detroit Wolverines</v>
      </c>
      <c r="I102">
        <v>5</v>
      </c>
      <c r="J102">
        <v>86</v>
      </c>
      <c r="L102">
        <v>42</v>
      </c>
      <c r="M102">
        <v>41</v>
      </c>
      <c r="P102" t="s">
        <v>51</v>
      </c>
      <c r="Q102">
        <f>IF(Table2[[#This Row],[LgWin]]="Y",1,0)</f>
        <v>0</v>
      </c>
      <c r="S102">
        <f>IF(Table2[[#This Row],[WSWin]]="Y",1,0)</f>
        <v>0</v>
      </c>
      <c r="T102">
        <v>407</v>
      </c>
      <c r="U102">
        <v>3144</v>
      </c>
      <c r="V102">
        <v>724</v>
      </c>
      <c r="W102">
        <v>117</v>
      </c>
      <c r="X102">
        <v>44</v>
      </c>
      <c r="Y102">
        <v>19</v>
      </c>
      <c r="Z102">
        <v>122</v>
      </c>
      <c r="AA102">
        <v>308</v>
      </c>
      <c r="AF102">
        <v>488</v>
      </c>
      <c r="AG102">
        <v>263</v>
      </c>
      <c r="AH102">
        <v>2.98</v>
      </c>
      <c r="AI102">
        <v>82</v>
      </c>
      <c r="AJ102">
        <v>7</v>
      </c>
      <c r="AK102">
        <v>0</v>
      </c>
      <c r="AL102">
        <v>2379</v>
      </c>
      <c r="AM102">
        <v>808</v>
      </c>
      <c r="AN102">
        <v>19</v>
      </c>
      <c r="AO102">
        <v>129</v>
      </c>
      <c r="AP102">
        <v>354</v>
      </c>
      <c r="AQ102">
        <v>396</v>
      </c>
      <c r="AR102">
        <v>44</v>
      </c>
      <c r="AS102">
        <v>0.89300000000000002</v>
      </c>
      <c r="AT102" t="s">
        <v>213</v>
      </c>
      <c r="AU102" t="s">
        <v>214</v>
      </c>
      <c r="AW102">
        <v>100</v>
      </c>
      <c r="AX102">
        <v>101</v>
      </c>
      <c r="AY102" t="s">
        <v>212</v>
      </c>
      <c r="AZ102" t="s">
        <v>212</v>
      </c>
      <c r="BA102" t="s">
        <v>212</v>
      </c>
    </row>
    <row r="103" spans="1:53" x14ac:dyDescent="0.55000000000000004">
      <c r="A103">
        <v>1882</v>
      </c>
      <c r="B103" t="b">
        <f>IF(Table2[[#This Row],[yearID]]&gt;=1903,TRUE,FALSE)</f>
        <v>0</v>
      </c>
      <c r="C103" t="b">
        <f>IF(Table2[[#This Row],[yearID]]&gt;=1973,TRUE,FALSE)</f>
        <v>0</v>
      </c>
      <c r="D103" t="s">
        <v>215</v>
      </c>
      <c r="E103" t="s">
        <v>222</v>
      </c>
      <c r="F103" t="s">
        <v>172</v>
      </c>
      <c r="G103" t="str">
        <f>VLOOKUP(Table2[[#This Row],[franchID]],TeamsFranchises!$A$1:$D$121,2,FALSE)</f>
        <v>Louisville Colonels</v>
      </c>
      <c r="I103">
        <v>2</v>
      </c>
      <c r="J103">
        <v>79</v>
      </c>
      <c r="L103">
        <v>42</v>
      </c>
      <c r="M103">
        <v>38</v>
      </c>
      <c r="P103" t="s">
        <v>51</v>
      </c>
      <c r="Q103">
        <f>IF(Table2[[#This Row],[LgWin]]="Y",1,0)</f>
        <v>0</v>
      </c>
      <c r="S103">
        <f>IF(Table2[[#This Row],[WSWin]]="Y",1,0)</f>
        <v>0</v>
      </c>
      <c r="T103">
        <v>443</v>
      </c>
      <c r="U103">
        <v>2806</v>
      </c>
      <c r="V103">
        <v>728</v>
      </c>
      <c r="W103">
        <v>110</v>
      </c>
      <c r="X103">
        <v>28</v>
      </c>
      <c r="Y103">
        <v>9</v>
      </c>
      <c r="Z103">
        <v>128</v>
      </c>
      <c r="AA103">
        <v>193</v>
      </c>
      <c r="AF103">
        <v>352</v>
      </c>
      <c r="AG103">
        <v>156</v>
      </c>
      <c r="AH103">
        <v>2.0299999999999998</v>
      </c>
      <c r="AI103">
        <v>73</v>
      </c>
      <c r="AJ103">
        <v>6</v>
      </c>
      <c r="AK103">
        <v>0</v>
      </c>
      <c r="AL103">
        <v>2080</v>
      </c>
      <c r="AM103">
        <v>637</v>
      </c>
      <c r="AN103">
        <v>6</v>
      </c>
      <c r="AO103">
        <v>112</v>
      </c>
      <c r="AP103">
        <v>240</v>
      </c>
      <c r="AQ103">
        <v>385</v>
      </c>
      <c r="AR103">
        <v>57</v>
      </c>
      <c r="AS103">
        <v>0.89300000000000002</v>
      </c>
      <c r="AT103" t="s">
        <v>223</v>
      </c>
      <c r="AU103" t="s">
        <v>224</v>
      </c>
      <c r="AW103">
        <v>95</v>
      </c>
      <c r="AX103">
        <v>93</v>
      </c>
      <c r="AY103" t="s">
        <v>172</v>
      </c>
      <c r="AZ103" t="s">
        <v>222</v>
      </c>
      <c r="BA103" t="s">
        <v>222</v>
      </c>
    </row>
    <row r="104" spans="1:53" x14ac:dyDescent="0.55000000000000004">
      <c r="A104">
        <v>1882</v>
      </c>
      <c r="B104" t="b">
        <f>IF(Table2[[#This Row],[yearID]]&gt;=1903,TRUE,FALSE)</f>
        <v>0</v>
      </c>
      <c r="C104" t="b">
        <f>IF(Table2[[#This Row],[yearID]]&gt;=1973,TRUE,FALSE)</f>
        <v>0</v>
      </c>
      <c r="D104" t="s">
        <v>215</v>
      </c>
      <c r="E104" t="s">
        <v>225</v>
      </c>
      <c r="F104" t="s">
        <v>226</v>
      </c>
      <c r="G104" t="str">
        <f>VLOOKUP(Table2[[#This Row],[franchID]],TeamsFranchises!$A$1:$D$121,2,FALSE)</f>
        <v>Philadelphia Athletics</v>
      </c>
      <c r="I104">
        <v>3</v>
      </c>
      <c r="J104">
        <v>75</v>
      </c>
      <c r="L104">
        <v>41</v>
      </c>
      <c r="M104">
        <v>34</v>
      </c>
      <c r="P104" t="s">
        <v>51</v>
      </c>
      <c r="Q104">
        <f>IF(Table2[[#This Row],[LgWin]]="Y",1,0)</f>
        <v>0</v>
      </c>
      <c r="S104">
        <f>IF(Table2[[#This Row],[WSWin]]="Y",1,0)</f>
        <v>0</v>
      </c>
      <c r="T104">
        <v>406</v>
      </c>
      <c r="U104">
        <v>2707</v>
      </c>
      <c r="V104">
        <v>660</v>
      </c>
      <c r="W104">
        <v>89</v>
      </c>
      <c r="X104">
        <v>21</v>
      </c>
      <c r="Y104">
        <v>5</v>
      </c>
      <c r="Z104">
        <v>125</v>
      </c>
      <c r="AA104">
        <v>164</v>
      </c>
      <c r="AF104">
        <v>389</v>
      </c>
      <c r="AG104">
        <v>219</v>
      </c>
      <c r="AH104">
        <v>2.97</v>
      </c>
      <c r="AI104">
        <v>72</v>
      </c>
      <c r="AJ104">
        <v>2</v>
      </c>
      <c r="AK104">
        <v>0</v>
      </c>
      <c r="AL104">
        <v>1989</v>
      </c>
      <c r="AM104">
        <v>682</v>
      </c>
      <c r="AN104">
        <v>13</v>
      </c>
      <c r="AO104">
        <v>99</v>
      </c>
      <c r="AP104">
        <v>190</v>
      </c>
      <c r="AQ104">
        <v>361</v>
      </c>
      <c r="AR104">
        <v>36</v>
      </c>
      <c r="AS104">
        <v>0.89500000000000002</v>
      </c>
      <c r="AT104" t="s">
        <v>77</v>
      </c>
      <c r="AU104" t="s">
        <v>227</v>
      </c>
      <c r="AW104">
        <v>110</v>
      </c>
      <c r="AX104">
        <v>110</v>
      </c>
      <c r="AY104" t="s">
        <v>226</v>
      </c>
      <c r="AZ104" t="s">
        <v>225</v>
      </c>
      <c r="BA104" t="s">
        <v>225</v>
      </c>
    </row>
    <row r="105" spans="1:53" x14ac:dyDescent="0.55000000000000004">
      <c r="A105">
        <v>1882</v>
      </c>
      <c r="B105" t="b">
        <f>IF(Table2[[#This Row],[yearID]]&gt;=1903,TRUE,FALSE)</f>
        <v>0</v>
      </c>
      <c r="C105" t="b">
        <f>IF(Table2[[#This Row],[yearID]]&gt;=1973,TRUE,FALSE)</f>
        <v>0</v>
      </c>
      <c r="D105" t="s">
        <v>157</v>
      </c>
      <c r="E105" t="s">
        <v>188</v>
      </c>
      <c r="F105" t="s">
        <v>188</v>
      </c>
      <c r="G105" t="str">
        <f>VLOOKUP(Table2[[#This Row],[franchID]],TeamsFranchises!$A$1:$D$121,2,FALSE)</f>
        <v>Providence Grays</v>
      </c>
      <c r="I105">
        <v>2</v>
      </c>
      <c r="J105">
        <v>84</v>
      </c>
      <c r="L105">
        <v>52</v>
      </c>
      <c r="M105">
        <v>32</v>
      </c>
      <c r="P105" t="s">
        <v>51</v>
      </c>
      <c r="Q105">
        <f>IF(Table2[[#This Row],[LgWin]]="Y",1,0)</f>
        <v>0</v>
      </c>
      <c r="S105">
        <f>IF(Table2[[#This Row],[WSWin]]="Y",1,0)</f>
        <v>0</v>
      </c>
      <c r="T105">
        <v>463</v>
      </c>
      <c r="U105">
        <v>3104</v>
      </c>
      <c r="V105">
        <v>776</v>
      </c>
      <c r="W105">
        <v>121</v>
      </c>
      <c r="X105">
        <v>53</v>
      </c>
      <c r="Y105">
        <v>11</v>
      </c>
      <c r="Z105">
        <v>102</v>
      </c>
      <c r="AA105">
        <v>255</v>
      </c>
      <c r="AF105">
        <v>356</v>
      </c>
      <c r="AG105">
        <v>190</v>
      </c>
      <c r="AH105">
        <v>2.27</v>
      </c>
      <c r="AI105">
        <v>80</v>
      </c>
      <c r="AJ105">
        <v>10</v>
      </c>
      <c r="AK105">
        <v>1</v>
      </c>
      <c r="AL105">
        <v>2256</v>
      </c>
      <c r="AM105">
        <v>690</v>
      </c>
      <c r="AN105">
        <v>12</v>
      </c>
      <c r="AO105">
        <v>87</v>
      </c>
      <c r="AP105">
        <v>273</v>
      </c>
      <c r="AQ105">
        <v>371</v>
      </c>
      <c r="AR105">
        <v>67</v>
      </c>
      <c r="AS105">
        <v>0.90100000000000002</v>
      </c>
      <c r="AT105" t="s">
        <v>189</v>
      </c>
      <c r="AU105" t="s">
        <v>190</v>
      </c>
      <c r="AW105">
        <v>100</v>
      </c>
      <c r="AX105">
        <v>98</v>
      </c>
      <c r="AY105" t="s">
        <v>188</v>
      </c>
      <c r="AZ105" t="s">
        <v>188</v>
      </c>
      <c r="BA105" t="s">
        <v>188</v>
      </c>
    </row>
    <row r="106" spans="1:53" x14ac:dyDescent="0.55000000000000004">
      <c r="A106">
        <v>1882</v>
      </c>
      <c r="B106" t="b">
        <f>IF(Table2[[#This Row],[yearID]]&gt;=1903,TRUE,FALSE)</f>
        <v>0</v>
      </c>
      <c r="C106" t="b">
        <f>IF(Table2[[#This Row],[yearID]]&gt;=1973,TRUE,FALSE)</f>
        <v>0</v>
      </c>
      <c r="D106" t="s">
        <v>215</v>
      </c>
      <c r="E106" t="s">
        <v>228</v>
      </c>
      <c r="F106" t="s">
        <v>229</v>
      </c>
      <c r="G106" t="str">
        <f>VLOOKUP(Table2[[#This Row],[franchID]],TeamsFranchises!$A$1:$D$121,2,FALSE)</f>
        <v>Pittsburgh Pirates</v>
      </c>
      <c r="I106">
        <v>4</v>
      </c>
      <c r="J106">
        <v>79</v>
      </c>
      <c r="L106">
        <v>39</v>
      </c>
      <c r="M106">
        <v>39</v>
      </c>
      <c r="P106" t="s">
        <v>51</v>
      </c>
      <c r="Q106">
        <f>IF(Table2[[#This Row],[LgWin]]="Y",1,0)</f>
        <v>0</v>
      </c>
      <c r="S106">
        <f>IF(Table2[[#This Row],[WSWin]]="Y",1,0)</f>
        <v>0</v>
      </c>
      <c r="T106">
        <v>426</v>
      </c>
      <c r="U106">
        <v>2889</v>
      </c>
      <c r="V106">
        <v>725</v>
      </c>
      <c r="W106">
        <v>106</v>
      </c>
      <c r="X106">
        <v>59</v>
      </c>
      <c r="Y106">
        <v>18</v>
      </c>
      <c r="Z106">
        <v>92</v>
      </c>
      <c r="AA106">
        <v>182</v>
      </c>
      <c r="AF106">
        <v>417</v>
      </c>
      <c r="AG106">
        <v>216</v>
      </c>
      <c r="AH106">
        <v>2.8</v>
      </c>
      <c r="AI106">
        <v>77</v>
      </c>
      <c r="AJ106">
        <v>2</v>
      </c>
      <c r="AK106">
        <v>0</v>
      </c>
      <c r="AL106">
        <v>2086</v>
      </c>
      <c r="AM106">
        <v>696</v>
      </c>
      <c r="AN106">
        <v>4</v>
      </c>
      <c r="AO106">
        <v>83</v>
      </c>
      <c r="AP106">
        <v>253</v>
      </c>
      <c r="AQ106">
        <v>394</v>
      </c>
      <c r="AR106">
        <v>40</v>
      </c>
      <c r="AS106">
        <v>0.88900000000000001</v>
      </c>
      <c r="AT106" t="s">
        <v>230</v>
      </c>
      <c r="AU106" t="s">
        <v>231</v>
      </c>
      <c r="AW106">
        <v>100</v>
      </c>
      <c r="AX106">
        <v>99</v>
      </c>
      <c r="AY106" t="s">
        <v>229</v>
      </c>
      <c r="AZ106" t="s">
        <v>228</v>
      </c>
      <c r="BA106" t="s">
        <v>228</v>
      </c>
    </row>
    <row r="107" spans="1:53" x14ac:dyDescent="0.55000000000000004">
      <c r="A107">
        <v>1882</v>
      </c>
      <c r="B107" t="b">
        <f>IF(Table2[[#This Row],[yearID]]&gt;=1903,TRUE,FALSE)</f>
        <v>0</v>
      </c>
      <c r="C107" t="b">
        <f>IF(Table2[[#This Row],[yearID]]&gt;=1973,TRUE,FALSE)</f>
        <v>0</v>
      </c>
      <c r="D107" t="s">
        <v>215</v>
      </c>
      <c r="E107" t="s">
        <v>232</v>
      </c>
      <c r="F107" t="s">
        <v>154</v>
      </c>
      <c r="G107" t="str">
        <f>VLOOKUP(Table2[[#This Row],[franchID]],TeamsFranchises!$A$1:$D$121,2,FALSE)</f>
        <v>St. Louis Cardinals</v>
      </c>
      <c r="I107">
        <v>5</v>
      </c>
      <c r="J107">
        <v>79</v>
      </c>
      <c r="L107">
        <v>37</v>
      </c>
      <c r="M107">
        <v>43</v>
      </c>
      <c r="P107" t="s">
        <v>51</v>
      </c>
      <c r="Q107">
        <f>IF(Table2[[#This Row],[LgWin]]="Y",1,0)</f>
        <v>0</v>
      </c>
      <c r="S107">
        <f>IF(Table2[[#This Row],[WSWin]]="Y",1,0)</f>
        <v>0</v>
      </c>
      <c r="T107">
        <v>399</v>
      </c>
      <c r="U107">
        <v>2865</v>
      </c>
      <c r="V107">
        <v>663</v>
      </c>
      <c r="W107">
        <v>87</v>
      </c>
      <c r="X107">
        <v>41</v>
      </c>
      <c r="Y107">
        <v>11</v>
      </c>
      <c r="Z107">
        <v>112</v>
      </c>
      <c r="AA107">
        <v>226</v>
      </c>
      <c r="AF107">
        <v>496</v>
      </c>
      <c r="AG107">
        <v>223</v>
      </c>
      <c r="AH107">
        <v>2.92</v>
      </c>
      <c r="AI107">
        <v>75</v>
      </c>
      <c r="AJ107">
        <v>3</v>
      </c>
      <c r="AK107">
        <v>1</v>
      </c>
      <c r="AL107">
        <v>2065</v>
      </c>
      <c r="AM107">
        <v>729</v>
      </c>
      <c r="AN107">
        <v>7</v>
      </c>
      <c r="AO107">
        <v>103</v>
      </c>
      <c r="AP107">
        <v>225</v>
      </c>
      <c r="AQ107">
        <v>446</v>
      </c>
      <c r="AR107">
        <v>41</v>
      </c>
      <c r="AS107">
        <v>0.875</v>
      </c>
      <c r="AT107" t="s">
        <v>152</v>
      </c>
      <c r="AU107" t="s">
        <v>177</v>
      </c>
      <c r="AW107">
        <v>104</v>
      </c>
      <c r="AX107">
        <v>104</v>
      </c>
      <c r="AY107" t="s">
        <v>154</v>
      </c>
      <c r="AZ107" t="s">
        <v>232</v>
      </c>
      <c r="BA107" t="s">
        <v>232</v>
      </c>
    </row>
    <row r="108" spans="1:53" x14ac:dyDescent="0.55000000000000004">
      <c r="A108">
        <v>1882</v>
      </c>
      <c r="B108" t="b">
        <f>IF(Table2[[#This Row],[yearID]]&gt;=1903,TRUE,FALSE)</f>
        <v>0</v>
      </c>
      <c r="C108" t="b">
        <f>IF(Table2[[#This Row],[yearID]]&gt;=1973,TRUE,FALSE)</f>
        <v>0</v>
      </c>
      <c r="D108" t="s">
        <v>157</v>
      </c>
      <c r="E108" t="s">
        <v>204</v>
      </c>
      <c r="F108" t="s">
        <v>205</v>
      </c>
      <c r="G108" t="str">
        <f>VLOOKUP(Table2[[#This Row],[franchID]],TeamsFranchises!$A$1:$D$121,2,FALSE)</f>
        <v>Troy Trojans</v>
      </c>
      <c r="I108">
        <v>7</v>
      </c>
      <c r="J108">
        <v>85</v>
      </c>
      <c r="L108">
        <v>35</v>
      </c>
      <c r="M108">
        <v>48</v>
      </c>
      <c r="P108" t="s">
        <v>51</v>
      </c>
      <c r="Q108">
        <f>IF(Table2[[#This Row],[LgWin]]="Y",1,0)</f>
        <v>0</v>
      </c>
      <c r="S108">
        <f>IF(Table2[[#This Row],[WSWin]]="Y",1,0)</f>
        <v>0</v>
      </c>
      <c r="T108">
        <v>430</v>
      </c>
      <c r="U108">
        <v>3057</v>
      </c>
      <c r="V108">
        <v>747</v>
      </c>
      <c r="W108">
        <v>116</v>
      </c>
      <c r="X108">
        <v>59</v>
      </c>
      <c r="Y108">
        <v>12</v>
      </c>
      <c r="Z108">
        <v>109</v>
      </c>
      <c r="AA108">
        <v>298</v>
      </c>
      <c r="AF108">
        <v>522</v>
      </c>
      <c r="AG108">
        <v>259</v>
      </c>
      <c r="AH108">
        <v>3.08</v>
      </c>
      <c r="AI108">
        <v>81</v>
      </c>
      <c r="AJ108">
        <v>6</v>
      </c>
      <c r="AK108">
        <v>0</v>
      </c>
      <c r="AL108">
        <v>2274</v>
      </c>
      <c r="AM108">
        <v>836</v>
      </c>
      <c r="AN108">
        <v>13</v>
      </c>
      <c r="AO108">
        <v>165</v>
      </c>
      <c r="AP108">
        <v>184</v>
      </c>
      <c r="AQ108">
        <v>432</v>
      </c>
      <c r="AR108">
        <v>70</v>
      </c>
      <c r="AS108">
        <v>0.88700000000000001</v>
      </c>
      <c r="AT108" t="s">
        <v>206</v>
      </c>
      <c r="AU108" t="s">
        <v>233</v>
      </c>
      <c r="AW108">
        <v>95</v>
      </c>
      <c r="AX108">
        <v>98</v>
      </c>
      <c r="AY108" t="s">
        <v>84</v>
      </c>
      <c r="AZ108" t="s">
        <v>204</v>
      </c>
      <c r="BA108" t="s">
        <v>204</v>
      </c>
    </row>
    <row r="109" spans="1:53" x14ac:dyDescent="0.55000000000000004">
      <c r="A109">
        <v>1882</v>
      </c>
      <c r="B109" t="b">
        <f>IF(Table2[[#This Row],[yearID]]&gt;=1903,TRUE,FALSE)</f>
        <v>0</v>
      </c>
      <c r="C109" t="b">
        <f>IF(Table2[[#This Row],[yearID]]&gt;=1973,TRUE,FALSE)</f>
        <v>0</v>
      </c>
      <c r="D109" t="s">
        <v>157</v>
      </c>
      <c r="E109" t="s">
        <v>209</v>
      </c>
      <c r="F109" t="s">
        <v>209</v>
      </c>
      <c r="G109" t="str">
        <f>VLOOKUP(Table2[[#This Row],[franchID]],TeamsFranchises!$A$1:$D$121,2,FALSE)</f>
        <v>Worcester Ruby Legs</v>
      </c>
      <c r="I109">
        <v>8</v>
      </c>
      <c r="J109">
        <v>84</v>
      </c>
      <c r="L109">
        <v>18</v>
      </c>
      <c r="M109">
        <v>66</v>
      </c>
      <c r="P109" t="s">
        <v>51</v>
      </c>
      <c r="Q109">
        <f>IF(Table2[[#This Row],[LgWin]]="Y",1,0)</f>
        <v>0</v>
      </c>
      <c r="S109">
        <f>IF(Table2[[#This Row],[WSWin]]="Y",1,0)</f>
        <v>0</v>
      </c>
      <c r="T109">
        <v>379</v>
      </c>
      <c r="U109">
        <v>2984</v>
      </c>
      <c r="V109">
        <v>689</v>
      </c>
      <c r="W109">
        <v>109</v>
      </c>
      <c r="X109">
        <v>57</v>
      </c>
      <c r="Y109">
        <v>16</v>
      </c>
      <c r="Z109">
        <v>113</v>
      </c>
      <c r="AA109">
        <v>303</v>
      </c>
      <c r="AF109">
        <v>652</v>
      </c>
      <c r="AG109">
        <v>308</v>
      </c>
      <c r="AH109">
        <v>3.75</v>
      </c>
      <c r="AI109">
        <v>75</v>
      </c>
      <c r="AJ109">
        <v>0</v>
      </c>
      <c r="AK109">
        <v>0</v>
      </c>
      <c r="AL109">
        <v>2215</v>
      </c>
      <c r="AM109">
        <v>964</v>
      </c>
      <c r="AN109">
        <v>21</v>
      </c>
      <c r="AO109">
        <v>151</v>
      </c>
      <c r="AP109">
        <v>195</v>
      </c>
      <c r="AQ109">
        <v>468</v>
      </c>
      <c r="AR109">
        <v>66</v>
      </c>
      <c r="AS109">
        <v>0.878</v>
      </c>
      <c r="AT109" t="s">
        <v>210</v>
      </c>
      <c r="AU109" t="s">
        <v>211</v>
      </c>
      <c r="AW109">
        <v>102</v>
      </c>
      <c r="AX109">
        <v>107</v>
      </c>
      <c r="AY109" t="s">
        <v>209</v>
      </c>
      <c r="AZ109" t="s">
        <v>209</v>
      </c>
      <c r="BA109" t="s">
        <v>209</v>
      </c>
    </row>
    <row r="110" spans="1:53" x14ac:dyDescent="0.55000000000000004">
      <c r="A110">
        <v>1883</v>
      </c>
      <c r="B110" t="b">
        <f>IF(Table2[[#This Row],[yearID]]&gt;=1903,TRUE,FALSE)</f>
        <v>0</v>
      </c>
      <c r="C110" t="b">
        <f>IF(Table2[[#This Row],[yearID]]&gt;=1973,TRUE,FALSE)</f>
        <v>0</v>
      </c>
      <c r="D110" t="s">
        <v>157</v>
      </c>
      <c r="E110" t="s">
        <v>191</v>
      </c>
      <c r="F110" t="s">
        <v>192</v>
      </c>
      <c r="G110" t="str">
        <f>VLOOKUP(Table2[[#This Row],[franchID]],TeamsFranchises!$A$1:$D$121,2,FALSE)</f>
        <v>Buffalo Bisons</v>
      </c>
      <c r="I110">
        <v>5</v>
      </c>
      <c r="J110">
        <v>98</v>
      </c>
      <c r="L110">
        <v>52</v>
      </c>
      <c r="M110">
        <v>45</v>
      </c>
      <c r="P110" t="s">
        <v>51</v>
      </c>
      <c r="Q110">
        <f>IF(Table2[[#This Row],[LgWin]]="Y",1,0)</f>
        <v>0</v>
      </c>
      <c r="S110">
        <f>IF(Table2[[#This Row],[WSWin]]="Y",1,0)</f>
        <v>0</v>
      </c>
      <c r="T110">
        <v>614</v>
      </c>
      <c r="U110">
        <v>3729</v>
      </c>
      <c r="V110">
        <v>1058</v>
      </c>
      <c r="W110">
        <v>184</v>
      </c>
      <c r="X110">
        <v>59</v>
      </c>
      <c r="Y110">
        <v>8</v>
      </c>
      <c r="Z110">
        <v>147</v>
      </c>
      <c r="AA110">
        <v>342</v>
      </c>
      <c r="AF110">
        <v>576</v>
      </c>
      <c r="AG110">
        <v>317</v>
      </c>
      <c r="AH110">
        <v>3.32</v>
      </c>
      <c r="AI110">
        <v>90</v>
      </c>
      <c r="AJ110">
        <v>5</v>
      </c>
      <c r="AK110">
        <v>2</v>
      </c>
      <c r="AL110">
        <v>2578</v>
      </c>
      <c r="AM110">
        <v>971</v>
      </c>
      <c r="AN110">
        <v>12</v>
      </c>
      <c r="AO110">
        <v>101</v>
      </c>
      <c r="AP110">
        <v>362</v>
      </c>
      <c r="AQ110">
        <v>445</v>
      </c>
      <c r="AR110">
        <v>52</v>
      </c>
      <c r="AS110">
        <v>0.89600000000000002</v>
      </c>
      <c r="AT110" t="s">
        <v>193</v>
      </c>
      <c r="AU110" t="s">
        <v>194</v>
      </c>
      <c r="AW110">
        <v>102</v>
      </c>
      <c r="AX110">
        <v>101</v>
      </c>
      <c r="AY110" t="s">
        <v>192</v>
      </c>
      <c r="AZ110" t="s">
        <v>191</v>
      </c>
      <c r="BA110" t="s">
        <v>191</v>
      </c>
    </row>
    <row r="111" spans="1:53" x14ac:dyDescent="0.55000000000000004">
      <c r="A111">
        <v>1883</v>
      </c>
      <c r="B111" t="b">
        <f>IF(Table2[[#This Row],[yearID]]&gt;=1903,TRUE,FALSE)</f>
        <v>0</v>
      </c>
      <c r="C111" t="b">
        <f>IF(Table2[[#This Row],[yearID]]&gt;=1973,TRUE,FALSE)</f>
        <v>0</v>
      </c>
      <c r="D111" t="s">
        <v>215</v>
      </c>
      <c r="E111" t="s">
        <v>216</v>
      </c>
      <c r="F111" t="s">
        <v>217</v>
      </c>
      <c r="G111" t="str">
        <f>VLOOKUP(Table2[[#This Row],[franchID]],TeamsFranchises!$A$1:$D$121,2,FALSE)</f>
        <v>Baltimore Orioles</v>
      </c>
      <c r="I111">
        <v>8</v>
      </c>
      <c r="J111">
        <v>96</v>
      </c>
      <c r="L111">
        <v>28</v>
      </c>
      <c r="M111">
        <v>68</v>
      </c>
      <c r="P111" t="s">
        <v>51</v>
      </c>
      <c r="Q111">
        <f>IF(Table2[[#This Row],[LgWin]]="Y",1,0)</f>
        <v>0</v>
      </c>
      <c r="S111">
        <f>IF(Table2[[#This Row],[WSWin]]="Y",1,0)</f>
        <v>0</v>
      </c>
      <c r="T111">
        <v>471</v>
      </c>
      <c r="U111">
        <v>3532</v>
      </c>
      <c r="V111">
        <v>870</v>
      </c>
      <c r="W111">
        <v>125</v>
      </c>
      <c r="X111">
        <v>49</v>
      </c>
      <c r="Y111">
        <v>5</v>
      </c>
      <c r="Z111">
        <v>164</v>
      </c>
      <c r="AA111">
        <v>331</v>
      </c>
      <c r="AF111">
        <v>742</v>
      </c>
      <c r="AG111">
        <v>383</v>
      </c>
      <c r="AH111">
        <v>4.08</v>
      </c>
      <c r="AI111">
        <v>86</v>
      </c>
      <c r="AJ111">
        <v>1</v>
      </c>
      <c r="AK111">
        <v>0</v>
      </c>
      <c r="AL111">
        <v>2534</v>
      </c>
      <c r="AM111">
        <v>943</v>
      </c>
      <c r="AN111">
        <v>12</v>
      </c>
      <c r="AO111">
        <v>190</v>
      </c>
      <c r="AP111">
        <v>290</v>
      </c>
      <c r="AQ111">
        <v>624</v>
      </c>
      <c r="AR111">
        <v>44</v>
      </c>
      <c r="AS111">
        <v>0.85499999999999998</v>
      </c>
      <c r="AT111" t="s">
        <v>218</v>
      </c>
      <c r="AU111" t="s">
        <v>234</v>
      </c>
      <c r="AW111">
        <v>103</v>
      </c>
      <c r="AX111">
        <v>105</v>
      </c>
      <c r="AY111" t="s">
        <v>95</v>
      </c>
      <c r="AZ111" t="s">
        <v>216</v>
      </c>
      <c r="BA111" t="s">
        <v>216</v>
      </c>
    </row>
    <row r="112" spans="1:53" x14ac:dyDescent="0.55000000000000004">
      <c r="A112">
        <v>1883</v>
      </c>
      <c r="B112" t="b">
        <f>IF(Table2[[#This Row],[yearID]]&gt;=1903,TRUE,FALSE)</f>
        <v>0</v>
      </c>
      <c r="C112" t="b">
        <f>IF(Table2[[#This Row],[yearID]]&gt;=1973,TRUE,FALSE)</f>
        <v>0</v>
      </c>
      <c r="D112" t="s">
        <v>157</v>
      </c>
      <c r="E112" t="s">
        <v>158</v>
      </c>
      <c r="F112" t="s">
        <v>159</v>
      </c>
      <c r="G112" t="str">
        <f>VLOOKUP(Table2[[#This Row],[franchID]],TeamsFranchises!$A$1:$D$121,2,FALSE)</f>
        <v>Atlanta Braves</v>
      </c>
      <c r="I112">
        <v>1</v>
      </c>
      <c r="J112">
        <v>98</v>
      </c>
      <c r="L112">
        <v>63</v>
      </c>
      <c r="M112">
        <v>35</v>
      </c>
      <c r="P112" t="s">
        <v>76</v>
      </c>
      <c r="Q112">
        <f>IF(Table2[[#This Row],[LgWin]]="Y",1,0)</f>
        <v>1</v>
      </c>
      <c r="S112">
        <f>IF(Table2[[#This Row],[WSWin]]="Y",1,0)</f>
        <v>0</v>
      </c>
      <c r="T112">
        <v>669</v>
      </c>
      <c r="U112">
        <v>3657</v>
      </c>
      <c r="V112">
        <v>1010</v>
      </c>
      <c r="W112">
        <v>209</v>
      </c>
      <c r="X112">
        <v>86</v>
      </c>
      <c r="Y112">
        <v>34</v>
      </c>
      <c r="Z112">
        <v>123</v>
      </c>
      <c r="AA112">
        <v>423</v>
      </c>
      <c r="AF112">
        <v>456</v>
      </c>
      <c r="AG112">
        <v>244</v>
      </c>
      <c r="AH112">
        <v>2.5499999999999998</v>
      </c>
      <c r="AI112">
        <v>89</v>
      </c>
      <c r="AJ112">
        <v>6</v>
      </c>
      <c r="AK112">
        <v>3</v>
      </c>
      <c r="AL112">
        <v>2580</v>
      </c>
      <c r="AM112">
        <v>853</v>
      </c>
      <c r="AN112">
        <v>11</v>
      </c>
      <c r="AO112">
        <v>90</v>
      </c>
      <c r="AP112">
        <v>538</v>
      </c>
      <c r="AQ112">
        <v>409</v>
      </c>
      <c r="AR112">
        <v>58</v>
      </c>
      <c r="AS112">
        <v>0.90100000000000002</v>
      </c>
      <c r="AT112" t="s">
        <v>235</v>
      </c>
      <c r="AU112" t="s">
        <v>53</v>
      </c>
      <c r="AW112">
        <v>102</v>
      </c>
      <c r="AX112">
        <v>98</v>
      </c>
      <c r="AY112" t="s">
        <v>158</v>
      </c>
      <c r="AZ112" t="s">
        <v>158</v>
      </c>
      <c r="BA112" t="s">
        <v>158</v>
      </c>
    </row>
    <row r="113" spans="1:53" x14ac:dyDescent="0.55000000000000004">
      <c r="A113">
        <v>1883</v>
      </c>
      <c r="B113" t="b">
        <f>IF(Table2[[#This Row],[yearID]]&gt;=1903,TRUE,FALSE)</f>
        <v>0</v>
      </c>
      <c r="C113" t="b">
        <f>IF(Table2[[#This Row],[yearID]]&gt;=1973,TRUE,FALSE)</f>
        <v>0</v>
      </c>
      <c r="D113" t="s">
        <v>157</v>
      </c>
      <c r="E113" t="s">
        <v>161</v>
      </c>
      <c r="F113" t="s">
        <v>162</v>
      </c>
      <c r="G113" t="str">
        <f>VLOOKUP(Table2[[#This Row],[franchID]],TeamsFranchises!$A$1:$D$121,2,FALSE)</f>
        <v>Chicago Cubs</v>
      </c>
      <c r="I113">
        <v>2</v>
      </c>
      <c r="J113">
        <v>98</v>
      </c>
      <c r="L113">
        <v>59</v>
      </c>
      <c r="M113">
        <v>39</v>
      </c>
      <c r="P113" t="s">
        <v>51</v>
      </c>
      <c r="Q113">
        <f>IF(Table2[[#This Row],[LgWin]]="Y",1,0)</f>
        <v>0</v>
      </c>
      <c r="S113">
        <f>IF(Table2[[#This Row],[WSWin]]="Y",1,0)</f>
        <v>0</v>
      </c>
      <c r="T113">
        <v>679</v>
      </c>
      <c r="U113">
        <v>3658</v>
      </c>
      <c r="V113">
        <v>1000</v>
      </c>
      <c r="W113">
        <v>277</v>
      </c>
      <c r="X113">
        <v>61</v>
      </c>
      <c r="Y113">
        <v>13</v>
      </c>
      <c r="Z113">
        <v>129</v>
      </c>
      <c r="AA113">
        <v>399</v>
      </c>
      <c r="AF113">
        <v>540</v>
      </c>
      <c r="AG113">
        <v>266</v>
      </c>
      <c r="AH113">
        <v>2.78</v>
      </c>
      <c r="AI113">
        <v>91</v>
      </c>
      <c r="AJ113">
        <v>5</v>
      </c>
      <c r="AK113">
        <v>1</v>
      </c>
      <c r="AL113">
        <v>2586</v>
      </c>
      <c r="AM113">
        <v>942</v>
      </c>
      <c r="AN113">
        <v>21</v>
      </c>
      <c r="AO113">
        <v>123</v>
      </c>
      <c r="AP113">
        <v>299</v>
      </c>
      <c r="AQ113">
        <v>543</v>
      </c>
      <c r="AR113">
        <v>76</v>
      </c>
      <c r="AS113">
        <v>0.879</v>
      </c>
      <c r="AT113" t="s">
        <v>57</v>
      </c>
      <c r="AU113" t="s">
        <v>236</v>
      </c>
      <c r="AW113">
        <v>108</v>
      </c>
      <c r="AX113">
        <v>105</v>
      </c>
      <c r="AY113" t="s">
        <v>162</v>
      </c>
      <c r="AZ113" t="s">
        <v>161</v>
      </c>
      <c r="BA113" t="s">
        <v>161</v>
      </c>
    </row>
    <row r="114" spans="1:53" x14ac:dyDescent="0.55000000000000004">
      <c r="A114">
        <v>1883</v>
      </c>
      <c r="B114" t="b">
        <f>IF(Table2[[#This Row],[yearID]]&gt;=1903,TRUE,FALSE)</f>
        <v>0</v>
      </c>
      <c r="C114" t="b">
        <f>IF(Table2[[#This Row],[yearID]]&gt;=1973,TRUE,FALSE)</f>
        <v>0</v>
      </c>
      <c r="D114" t="s">
        <v>157</v>
      </c>
      <c r="E114" t="s">
        <v>195</v>
      </c>
      <c r="F114" t="s">
        <v>196</v>
      </c>
      <c r="G114" t="str">
        <f>VLOOKUP(Table2[[#This Row],[franchID]],TeamsFranchises!$A$1:$D$121,2,FALSE)</f>
        <v>Cleveland Blues</v>
      </c>
      <c r="I114">
        <v>4</v>
      </c>
      <c r="J114">
        <v>100</v>
      </c>
      <c r="L114">
        <v>55</v>
      </c>
      <c r="M114">
        <v>42</v>
      </c>
      <c r="P114" t="s">
        <v>51</v>
      </c>
      <c r="Q114">
        <f>IF(Table2[[#This Row],[LgWin]]="Y",1,0)</f>
        <v>0</v>
      </c>
      <c r="S114">
        <f>IF(Table2[[#This Row],[WSWin]]="Y",1,0)</f>
        <v>0</v>
      </c>
      <c r="T114">
        <v>476</v>
      </c>
      <c r="U114">
        <v>3457</v>
      </c>
      <c r="V114">
        <v>852</v>
      </c>
      <c r="W114">
        <v>184</v>
      </c>
      <c r="X114">
        <v>38</v>
      </c>
      <c r="Y114">
        <v>8</v>
      </c>
      <c r="Z114">
        <v>139</v>
      </c>
      <c r="AA114">
        <v>374</v>
      </c>
      <c r="AF114">
        <v>443</v>
      </c>
      <c r="AG114">
        <v>217</v>
      </c>
      <c r="AH114">
        <v>2.2200000000000002</v>
      </c>
      <c r="AI114">
        <v>92</v>
      </c>
      <c r="AJ114">
        <v>5</v>
      </c>
      <c r="AK114">
        <v>2</v>
      </c>
      <c r="AL114">
        <v>2637</v>
      </c>
      <c r="AM114">
        <v>818</v>
      </c>
      <c r="AN114">
        <v>7</v>
      </c>
      <c r="AO114">
        <v>217</v>
      </c>
      <c r="AP114">
        <v>402</v>
      </c>
      <c r="AQ114">
        <v>389</v>
      </c>
      <c r="AR114">
        <v>69</v>
      </c>
      <c r="AS114">
        <v>0.90900000000000003</v>
      </c>
      <c r="AT114" t="s">
        <v>197</v>
      </c>
      <c r="AU114" t="s">
        <v>198</v>
      </c>
      <c r="AW114">
        <v>99</v>
      </c>
      <c r="AX114">
        <v>100</v>
      </c>
      <c r="AY114" t="s">
        <v>199</v>
      </c>
      <c r="AZ114" t="s">
        <v>195</v>
      </c>
      <c r="BA114" t="s">
        <v>195</v>
      </c>
    </row>
    <row r="115" spans="1:53" x14ac:dyDescent="0.55000000000000004">
      <c r="A115">
        <v>1883</v>
      </c>
      <c r="B115" t="b">
        <f>IF(Table2[[#This Row],[yearID]]&gt;=1903,TRUE,FALSE)</f>
        <v>0</v>
      </c>
      <c r="C115" t="b">
        <f>IF(Table2[[#This Row],[yearID]]&gt;=1973,TRUE,FALSE)</f>
        <v>0</v>
      </c>
      <c r="D115" t="s">
        <v>215</v>
      </c>
      <c r="E115" t="s">
        <v>237</v>
      </c>
      <c r="F115" t="s">
        <v>238</v>
      </c>
      <c r="G115" t="str">
        <f>VLOOKUP(Table2[[#This Row],[franchID]],TeamsFranchises!$A$1:$D$121,2,FALSE)</f>
        <v>Columbus Buckeyes</v>
      </c>
      <c r="I115">
        <v>6</v>
      </c>
      <c r="J115">
        <v>97</v>
      </c>
      <c r="L115">
        <v>32</v>
      </c>
      <c r="M115">
        <v>65</v>
      </c>
      <c r="P115" t="s">
        <v>51</v>
      </c>
      <c r="Q115">
        <f>IF(Table2[[#This Row],[LgWin]]="Y",1,0)</f>
        <v>0</v>
      </c>
      <c r="S115">
        <f>IF(Table2[[#This Row],[WSWin]]="Y",1,0)</f>
        <v>0</v>
      </c>
      <c r="T115">
        <v>476</v>
      </c>
      <c r="U115">
        <v>3553</v>
      </c>
      <c r="V115">
        <v>854</v>
      </c>
      <c r="W115">
        <v>101</v>
      </c>
      <c r="X115">
        <v>79</v>
      </c>
      <c r="Y115">
        <v>15</v>
      </c>
      <c r="Z115">
        <v>134</v>
      </c>
      <c r="AA115">
        <v>409</v>
      </c>
      <c r="AF115">
        <v>659</v>
      </c>
      <c r="AG115">
        <v>370</v>
      </c>
      <c r="AH115">
        <v>3.96</v>
      </c>
      <c r="AI115">
        <v>90</v>
      </c>
      <c r="AJ115">
        <v>4</v>
      </c>
      <c r="AK115">
        <v>0</v>
      </c>
      <c r="AL115">
        <v>2521</v>
      </c>
      <c r="AM115">
        <v>980</v>
      </c>
      <c r="AN115">
        <v>16</v>
      </c>
      <c r="AO115">
        <v>211</v>
      </c>
      <c r="AP115">
        <v>222</v>
      </c>
      <c r="AQ115">
        <v>535</v>
      </c>
      <c r="AR115">
        <v>69</v>
      </c>
      <c r="AS115">
        <v>0.874</v>
      </c>
      <c r="AT115" t="s">
        <v>239</v>
      </c>
      <c r="AU115" t="s">
        <v>240</v>
      </c>
      <c r="AW115">
        <v>92</v>
      </c>
      <c r="AX115">
        <v>93</v>
      </c>
      <c r="AY115" t="s">
        <v>241</v>
      </c>
      <c r="AZ115" t="s">
        <v>237</v>
      </c>
      <c r="BA115" t="s">
        <v>237</v>
      </c>
    </row>
    <row r="116" spans="1:53" x14ac:dyDescent="0.55000000000000004">
      <c r="A116">
        <v>1883</v>
      </c>
      <c r="B116" t="b">
        <f>IF(Table2[[#This Row],[yearID]]&gt;=1903,TRUE,FALSE)</f>
        <v>0</v>
      </c>
      <c r="C116" t="b">
        <f>IF(Table2[[#This Row],[yearID]]&gt;=1973,TRUE,FALSE)</f>
        <v>0</v>
      </c>
      <c r="D116" t="s">
        <v>215</v>
      </c>
      <c r="E116" t="s">
        <v>220</v>
      </c>
      <c r="F116" t="s">
        <v>167</v>
      </c>
      <c r="G116" t="str">
        <f>VLOOKUP(Table2[[#This Row],[franchID]],TeamsFranchises!$A$1:$D$121,2,FALSE)</f>
        <v>Cincinnati Reds</v>
      </c>
      <c r="I116">
        <v>3</v>
      </c>
      <c r="J116">
        <v>98</v>
      </c>
      <c r="L116">
        <v>61</v>
      </c>
      <c r="M116">
        <v>37</v>
      </c>
      <c r="P116" t="s">
        <v>51</v>
      </c>
      <c r="Q116">
        <f>IF(Table2[[#This Row],[LgWin]]="Y",1,0)</f>
        <v>0</v>
      </c>
      <c r="S116">
        <f>IF(Table2[[#This Row],[WSWin]]="Y",1,0)</f>
        <v>0</v>
      </c>
      <c r="T116">
        <v>662</v>
      </c>
      <c r="U116">
        <v>3669</v>
      </c>
      <c r="V116">
        <v>961</v>
      </c>
      <c r="W116">
        <v>122</v>
      </c>
      <c r="X116">
        <v>74</v>
      </c>
      <c r="Y116">
        <v>34</v>
      </c>
      <c r="Z116">
        <v>139</v>
      </c>
      <c r="AA116">
        <v>261</v>
      </c>
      <c r="AF116">
        <v>413</v>
      </c>
      <c r="AG116">
        <v>218</v>
      </c>
      <c r="AH116">
        <v>2.2599999999999998</v>
      </c>
      <c r="AI116">
        <v>96</v>
      </c>
      <c r="AJ116">
        <v>8</v>
      </c>
      <c r="AK116">
        <v>0</v>
      </c>
      <c r="AL116">
        <v>2600</v>
      </c>
      <c r="AM116">
        <v>766</v>
      </c>
      <c r="AN116">
        <v>17</v>
      </c>
      <c r="AO116">
        <v>168</v>
      </c>
      <c r="AP116">
        <v>215</v>
      </c>
      <c r="AQ116">
        <v>383</v>
      </c>
      <c r="AR116">
        <v>57</v>
      </c>
      <c r="AS116">
        <v>0.90500000000000003</v>
      </c>
      <c r="AT116" t="s">
        <v>221</v>
      </c>
      <c r="AU116" t="s">
        <v>208</v>
      </c>
      <c r="AW116">
        <v>106</v>
      </c>
      <c r="AX116">
        <v>99</v>
      </c>
      <c r="AY116" t="s">
        <v>167</v>
      </c>
      <c r="AZ116" t="s">
        <v>220</v>
      </c>
      <c r="BA116" t="s">
        <v>220</v>
      </c>
    </row>
    <row r="117" spans="1:53" x14ac:dyDescent="0.55000000000000004">
      <c r="A117">
        <v>1883</v>
      </c>
      <c r="B117" t="b">
        <f>IF(Table2[[#This Row],[yearID]]&gt;=1903,TRUE,FALSE)</f>
        <v>0</v>
      </c>
      <c r="C117" t="b">
        <f>IF(Table2[[#This Row],[yearID]]&gt;=1973,TRUE,FALSE)</f>
        <v>0</v>
      </c>
      <c r="D117" t="s">
        <v>157</v>
      </c>
      <c r="E117" t="s">
        <v>212</v>
      </c>
      <c r="F117" t="s">
        <v>212</v>
      </c>
      <c r="G117" t="str">
        <f>VLOOKUP(Table2[[#This Row],[franchID]],TeamsFranchises!$A$1:$D$121,2,FALSE)</f>
        <v>Detroit Wolverines</v>
      </c>
      <c r="I117">
        <v>7</v>
      </c>
      <c r="J117">
        <v>101</v>
      </c>
      <c r="L117">
        <v>40</v>
      </c>
      <c r="M117">
        <v>58</v>
      </c>
      <c r="P117" t="s">
        <v>51</v>
      </c>
      <c r="Q117">
        <f>IF(Table2[[#This Row],[LgWin]]="Y",1,0)</f>
        <v>0</v>
      </c>
      <c r="S117">
        <f>IF(Table2[[#This Row],[WSWin]]="Y",1,0)</f>
        <v>0</v>
      </c>
      <c r="T117">
        <v>524</v>
      </c>
      <c r="U117">
        <v>3726</v>
      </c>
      <c r="V117">
        <v>931</v>
      </c>
      <c r="W117">
        <v>164</v>
      </c>
      <c r="X117">
        <v>48</v>
      </c>
      <c r="Y117">
        <v>13</v>
      </c>
      <c r="Z117">
        <v>166</v>
      </c>
      <c r="AA117">
        <v>378</v>
      </c>
      <c r="AF117">
        <v>650</v>
      </c>
      <c r="AG117">
        <v>354</v>
      </c>
      <c r="AH117">
        <v>3.56</v>
      </c>
      <c r="AI117">
        <v>89</v>
      </c>
      <c r="AJ117">
        <v>5</v>
      </c>
      <c r="AK117">
        <v>2</v>
      </c>
      <c r="AL117">
        <v>2683</v>
      </c>
      <c r="AM117">
        <v>1026</v>
      </c>
      <c r="AN117">
        <v>22</v>
      </c>
      <c r="AO117">
        <v>184</v>
      </c>
      <c r="AP117">
        <v>324</v>
      </c>
      <c r="AQ117">
        <v>470</v>
      </c>
      <c r="AR117">
        <v>77</v>
      </c>
      <c r="AS117">
        <v>0.89300000000000002</v>
      </c>
      <c r="AT117" t="s">
        <v>213</v>
      </c>
      <c r="AU117" t="s">
        <v>214</v>
      </c>
      <c r="AW117">
        <v>95</v>
      </c>
      <c r="AX117">
        <v>99</v>
      </c>
      <c r="AY117" t="s">
        <v>212</v>
      </c>
      <c r="AZ117" t="s">
        <v>212</v>
      </c>
      <c r="BA117" t="s">
        <v>212</v>
      </c>
    </row>
    <row r="118" spans="1:53" x14ac:dyDescent="0.55000000000000004">
      <c r="A118">
        <v>1883</v>
      </c>
      <c r="B118" t="b">
        <f>IF(Table2[[#This Row],[yearID]]&gt;=1903,TRUE,FALSE)</f>
        <v>0</v>
      </c>
      <c r="C118" t="b">
        <f>IF(Table2[[#This Row],[yearID]]&gt;=1973,TRUE,FALSE)</f>
        <v>0</v>
      </c>
      <c r="D118" t="s">
        <v>215</v>
      </c>
      <c r="E118" t="s">
        <v>222</v>
      </c>
      <c r="F118" t="s">
        <v>172</v>
      </c>
      <c r="G118" t="str">
        <f>VLOOKUP(Table2[[#This Row],[franchID]],TeamsFranchises!$A$1:$D$121,2,FALSE)</f>
        <v>Louisville Colonels</v>
      </c>
      <c r="I118">
        <v>5</v>
      </c>
      <c r="J118">
        <v>98</v>
      </c>
      <c r="L118">
        <v>52</v>
      </c>
      <c r="M118">
        <v>45</v>
      </c>
      <c r="P118" t="s">
        <v>51</v>
      </c>
      <c r="Q118">
        <f>IF(Table2[[#This Row],[LgWin]]="Y",1,0)</f>
        <v>0</v>
      </c>
      <c r="S118">
        <f>IF(Table2[[#This Row],[WSWin]]="Y",1,0)</f>
        <v>0</v>
      </c>
      <c r="T118">
        <v>564</v>
      </c>
      <c r="U118">
        <v>3553</v>
      </c>
      <c r="V118">
        <v>892</v>
      </c>
      <c r="W118">
        <v>114</v>
      </c>
      <c r="X118">
        <v>64</v>
      </c>
      <c r="Y118">
        <v>14</v>
      </c>
      <c r="Z118">
        <v>141</v>
      </c>
      <c r="AA118">
        <v>304</v>
      </c>
      <c r="AF118">
        <v>562</v>
      </c>
      <c r="AG118">
        <v>340</v>
      </c>
      <c r="AH118">
        <v>3.5</v>
      </c>
      <c r="AI118">
        <v>96</v>
      </c>
      <c r="AJ118">
        <v>7</v>
      </c>
      <c r="AK118">
        <v>0</v>
      </c>
      <c r="AL118">
        <v>2621</v>
      </c>
      <c r="AM118">
        <v>987</v>
      </c>
      <c r="AN118">
        <v>7</v>
      </c>
      <c r="AO118">
        <v>110</v>
      </c>
      <c r="AP118">
        <v>269</v>
      </c>
      <c r="AQ118">
        <v>478</v>
      </c>
      <c r="AR118">
        <v>67</v>
      </c>
      <c r="AS118">
        <v>0.88600000000000001</v>
      </c>
      <c r="AT118" t="s">
        <v>223</v>
      </c>
      <c r="AU118" t="s">
        <v>224</v>
      </c>
      <c r="AW118">
        <v>93</v>
      </c>
      <c r="AX118">
        <v>91</v>
      </c>
      <c r="AY118" t="s">
        <v>172</v>
      </c>
      <c r="AZ118" t="s">
        <v>222</v>
      </c>
      <c r="BA118" t="s">
        <v>222</v>
      </c>
    </row>
    <row r="119" spans="1:53" x14ac:dyDescent="0.55000000000000004">
      <c r="A119">
        <v>1883</v>
      </c>
      <c r="B119" t="b">
        <f>IF(Table2[[#This Row],[yearID]]&gt;=1903,TRUE,FALSE)</f>
        <v>0</v>
      </c>
      <c r="C119" t="b">
        <f>IF(Table2[[#This Row],[yearID]]&gt;=1973,TRUE,FALSE)</f>
        <v>0</v>
      </c>
      <c r="D119" t="s">
        <v>157</v>
      </c>
      <c r="E119" t="s">
        <v>242</v>
      </c>
      <c r="F119" t="s">
        <v>243</v>
      </c>
      <c r="G119" t="str">
        <f>VLOOKUP(Table2[[#This Row],[franchID]],TeamsFranchises!$A$1:$D$121,2,FALSE)</f>
        <v>San Francisco Giants</v>
      </c>
      <c r="I119">
        <v>6</v>
      </c>
      <c r="J119">
        <v>98</v>
      </c>
      <c r="L119">
        <v>46</v>
      </c>
      <c r="M119">
        <v>50</v>
      </c>
      <c r="P119" t="s">
        <v>51</v>
      </c>
      <c r="Q119">
        <f>IF(Table2[[#This Row],[LgWin]]="Y",1,0)</f>
        <v>0</v>
      </c>
      <c r="S119">
        <f>IF(Table2[[#This Row],[WSWin]]="Y",1,0)</f>
        <v>0</v>
      </c>
      <c r="T119">
        <v>530</v>
      </c>
      <c r="U119">
        <v>3524</v>
      </c>
      <c r="V119">
        <v>900</v>
      </c>
      <c r="W119">
        <v>139</v>
      </c>
      <c r="X119">
        <v>69</v>
      </c>
      <c r="Y119">
        <v>24</v>
      </c>
      <c r="Z119">
        <v>127</v>
      </c>
      <c r="AA119">
        <v>297</v>
      </c>
      <c r="AF119">
        <v>577</v>
      </c>
      <c r="AG119">
        <v>283</v>
      </c>
      <c r="AH119">
        <v>2.94</v>
      </c>
      <c r="AI119">
        <v>87</v>
      </c>
      <c r="AJ119">
        <v>5</v>
      </c>
      <c r="AK119">
        <v>0</v>
      </c>
      <c r="AL119">
        <v>2598</v>
      </c>
      <c r="AM119">
        <v>907</v>
      </c>
      <c r="AN119">
        <v>19</v>
      </c>
      <c r="AO119">
        <v>170</v>
      </c>
      <c r="AP119">
        <v>323</v>
      </c>
      <c r="AQ119">
        <v>468</v>
      </c>
      <c r="AR119">
        <v>52</v>
      </c>
      <c r="AS119">
        <v>0.88900000000000001</v>
      </c>
      <c r="AT119" t="s">
        <v>244</v>
      </c>
      <c r="AU119" t="s">
        <v>245</v>
      </c>
      <c r="AW119">
        <v>99</v>
      </c>
      <c r="AX119">
        <v>99</v>
      </c>
      <c r="AY119" t="s">
        <v>246</v>
      </c>
      <c r="AZ119" t="s">
        <v>242</v>
      </c>
      <c r="BA119" t="s">
        <v>242</v>
      </c>
    </row>
    <row r="120" spans="1:53" x14ac:dyDescent="0.55000000000000004">
      <c r="A120">
        <v>1883</v>
      </c>
      <c r="B120" t="b">
        <f>IF(Table2[[#This Row],[yearID]]&gt;=1903,TRUE,FALSE)</f>
        <v>0</v>
      </c>
      <c r="C120" t="b">
        <f>IF(Table2[[#This Row],[yearID]]&gt;=1973,TRUE,FALSE)</f>
        <v>0</v>
      </c>
      <c r="D120" t="s">
        <v>215</v>
      </c>
      <c r="E120" t="s">
        <v>247</v>
      </c>
      <c r="F120" t="s">
        <v>248</v>
      </c>
      <c r="G120" t="str">
        <f>VLOOKUP(Table2[[#This Row],[franchID]],TeamsFranchises!$A$1:$D$121,2,FALSE)</f>
        <v>New York Metropolitans</v>
      </c>
      <c r="I120">
        <v>4</v>
      </c>
      <c r="J120">
        <v>97</v>
      </c>
      <c r="L120">
        <v>54</v>
      </c>
      <c r="M120">
        <v>42</v>
      </c>
      <c r="P120" t="s">
        <v>51</v>
      </c>
      <c r="Q120">
        <f>IF(Table2[[#This Row],[LgWin]]="Y",1,0)</f>
        <v>0</v>
      </c>
      <c r="S120">
        <f>IF(Table2[[#This Row],[WSWin]]="Y",1,0)</f>
        <v>0</v>
      </c>
      <c r="T120">
        <v>498</v>
      </c>
      <c r="U120">
        <v>3534</v>
      </c>
      <c r="V120">
        <v>883</v>
      </c>
      <c r="W120">
        <v>111</v>
      </c>
      <c r="X120">
        <v>58</v>
      </c>
      <c r="Y120">
        <v>6</v>
      </c>
      <c r="Z120">
        <v>142</v>
      </c>
      <c r="AA120">
        <v>259</v>
      </c>
      <c r="AF120">
        <v>405</v>
      </c>
      <c r="AG120">
        <v>282</v>
      </c>
      <c r="AH120">
        <v>2.9</v>
      </c>
      <c r="AI120">
        <v>97</v>
      </c>
      <c r="AJ120">
        <v>6</v>
      </c>
      <c r="AK120">
        <v>0</v>
      </c>
      <c r="AL120">
        <v>2622</v>
      </c>
      <c r="AM120">
        <v>751</v>
      </c>
      <c r="AN120">
        <v>12</v>
      </c>
      <c r="AO120">
        <v>133</v>
      </c>
      <c r="AP120">
        <v>478</v>
      </c>
      <c r="AQ120">
        <v>391</v>
      </c>
      <c r="AR120">
        <v>45</v>
      </c>
      <c r="AS120">
        <v>0.90500000000000003</v>
      </c>
      <c r="AT120" t="s">
        <v>249</v>
      </c>
      <c r="AU120" t="s">
        <v>250</v>
      </c>
      <c r="AW120">
        <v>109</v>
      </c>
      <c r="AX120">
        <v>106</v>
      </c>
      <c r="AY120" t="s">
        <v>248</v>
      </c>
      <c r="AZ120" t="s">
        <v>247</v>
      </c>
      <c r="BA120" t="s">
        <v>247</v>
      </c>
    </row>
    <row r="121" spans="1:53" x14ac:dyDescent="0.55000000000000004">
      <c r="A121">
        <v>1883</v>
      </c>
      <c r="B121" t="b">
        <f>IF(Table2[[#This Row],[yearID]]&gt;=1903,TRUE,FALSE)</f>
        <v>0</v>
      </c>
      <c r="C121" t="b">
        <f>IF(Table2[[#This Row],[yearID]]&gt;=1973,TRUE,FALSE)</f>
        <v>0</v>
      </c>
      <c r="D121" t="s">
        <v>215</v>
      </c>
      <c r="E121" t="s">
        <v>225</v>
      </c>
      <c r="F121" t="s">
        <v>226</v>
      </c>
      <c r="G121" t="str">
        <f>VLOOKUP(Table2[[#This Row],[franchID]],TeamsFranchises!$A$1:$D$121,2,FALSE)</f>
        <v>Philadelphia Athletics</v>
      </c>
      <c r="I121">
        <v>1</v>
      </c>
      <c r="J121">
        <v>98</v>
      </c>
      <c r="L121">
        <v>66</v>
      </c>
      <c r="M121">
        <v>32</v>
      </c>
      <c r="P121" t="s">
        <v>76</v>
      </c>
      <c r="Q121">
        <f>IF(Table2[[#This Row],[LgWin]]="Y",1,0)</f>
        <v>1</v>
      </c>
      <c r="S121">
        <f>IF(Table2[[#This Row],[WSWin]]="Y",1,0)</f>
        <v>0</v>
      </c>
      <c r="T121">
        <v>720</v>
      </c>
      <c r="U121">
        <v>3712</v>
      </c>
      <c r="V121">
        <v>974</v>
      </c>
      <c r="W121">
        <v>149</v>
      </c>
      <c r="X121">
        <v>50</v>
      </c>
      <c r="Y121">
        <v>20</v>
      </c>
      <c r="Z121">
        <v>200</v>
      </c>
      <c r="AA121">
        <v>268</v>
      </c>
      <c r="AF121">
        <v>547</v>
      </c>
      <c r="AG121">
        <v>279</v>
      </c>
      <c r="AH121">
        <v>2.88</v>
      </c>
      <c r="AI121">
        <v>92</v>
      </c>
      <c r="AJ121">
        <v>1</v>
      </c>
      <c r="AK121">
        <v>0</v>
      </c>
      <c r="AL121">
        <v>2619</v>
      </c>
      <c r="AM121">
        <v>921</v>
      </c>
      <c r="AN121">
        <v>22</v>
      </c>
      <c r="AO121">
        <v>95</v>
      </c>
      <c r="AP121">
        <v>347</v>
      </c>
      <c r="AQ121">
        <v>584</v>
      </c>
      <c r="AR121">
        <v>40</v>
      </c>
      <c r="AS121">
        <v>0.86499999999999999</v>
      </c>
      <c r="AT121" t="s">
        <v>77</v>
      </c>
      <c r="AU121" t="s">
        <v>78</v>
      </c>
      <c r="AW121">
        <v>108</v>
      </c>
      <c r="AX121">
        <v>105</v>
      </c>
      <c r="AY121" t="s">
        <v>226</v>
      </c>
      <c r="AZ121" t="s">
        <v>225</v>
      </c>
      <c r="BA121" t="s">
        <v>225</v>
      </c>
    </row>
    <row r="122" spans="1:53" x14ac:dyDescent="0.55000000000000004">
      <c r="A122">
        <v>1883</v>
      </c>
      <c r="B122" t="b">
        <f>IF(Table2[[#This Row],[yearID]]&gt;=1903,TRUE,FALSE)</f>
        <v>0</v>
      </c>
      <c r="C122" t="b">
        <f>IF(Table2[[#This Row],[yearID]]&gt;=1973,TRUE,FALSE)</f>
        <v>0</v>
      </c>
      <c r="D122" t="s">
        <v>157</v>
      </c>
      <c r="E122" t="s">
        <v>122</v>
      </c>
      <c r="F122" t="s">
        <v>122</v>
      </c>
      <c r="G122" t="str">
        <f>VLOOKUP(Table2[[#This Row],[franchID]],TeamsFranchises!$A$1:$D$121,2,FALSE)</f>
        <v>Philadelphia Phillies</v>
      </c>
      <c r="I122">
        <v>8</v>
      </c>
      <c r="J122">
        <v>99</v>
      </c>
      <c r="L122">
        <v>17</v>
      </c>
      <c r="M122">
        <v>81</v>
      </c>
      <c r="P122" t="s">
        <v>51</v>
      </c>
      <c r="Q122">
        <f>IF(Table2[[#This Row],[LgWin]]="Y",1,0)</f>
        <v>0</v>
      </c>
      <c r="S122">
        <f>IF(Table2[[#This Row],[WSWin]]="Y",1,0)</f>
        <v>0</v>
      </c>
      <c r="T122">
        <v>437</v>
      </c>
      <c r="U122">
        <v>3576</v>
      </c>
      <c r="V122">
        <v>859</v>
      </c>
      <c r="W122">
        <v>181</v>
      </c>
      <c r="X122">
        <v>48</v>
      </c>
      <c r="Y122">
        <v>3</v>
      </c>
      <c r="Z122">
        <v>141</v>
      </c>
      <c r="AA122">
        <v>355</v>
      </c>
      <c r="AF122">
        <v>887</v>
      </c>
      <c r="AG122">
        <v>513</v>
      </c>
      <c r="AH122">
        <v>5.34</v>
      </c>
      <c r="AI122">
        <v>91</v>
      </c>
      <c r="AJ122">
        <v>3</v>
      </c>
      <c r="AK122">
        <v>0</v>
      </c>
      <c r="AL122">
        <v>2594</v>
      </c>
      <c r="AM122">
        <v>1267</v>
      </c>
      <c r="AN122">
        <v>20</v>
      </c>
      <c r="AO122">
        <v>125</v>
      </c>
      <c r="AP122">
        <v>253</v>
      </c>
      <c r="AQ122">
        <v>639</v>
      </c>
      <c r="AR122">
        <v>62</v>
      </c>
      <c r="AS122">
        <v>0.85799999999999998</v>
      </c>
      <c r="AT122" t="s">
        <v>251</v>
      </c>
      <c r="AU122" t="s">
        <v>214</v>
      </c>
      <c r="AW122">
        <v>91</v>
      </c>
      <c r="AX122">
        <v>98</v>
      </c>
      <c r="AY122" t="s">
        <v>122</v>
      </c>
      <c r="AZ122" t="s">
        <v>122</v>
      </c>
      <c r="BA122" t="s">
        <v>122</v>
      </c>
    </row>
    <row r="123" spans="1:53" x14ac:dyDescent="0.55000000000000004">
      <c r="A123">
        <v>1883</v>
      </c>
      <c r="B123" t="b">
        <f>IF(Table2[[#This Row],[yearID]]&gt;=1903,TRUE,FALSE)</f>
        <v>0</v>
      </c>
      <c r="C123" t="b">
        <f>IF(Table2[[#This Row],[yearID]]&gt;=1973,TRUE,FALSE)</f>
        <v>0</v>
      </c>
      <c r="D123" t="s">
        <v>157</v>
      </c>
      <c r="E123" t="s">
        <v>188</v>
      </c>
      <c r="F123" t="s">
        <v>188</v>
      </c>
      <c r="G123" t="str">
        <f>VLOOKUP(Table2[[#This Row],[franchID]],TeamsFranchises!$A$1:$D$121,2,FALSE)</f>
        <v>Providence Grays</v>
      </c>
      <c r="I123">
        <v>3</v>
      </c>
      <c r="J123">
        <v>98</v>
      </c>
      <c r="L123">
        <v>58</v>
      </c>
      <c r="M123">
        <v>40</v>
      </c>
      <c r="P123" t="s">
        <v>51</v>
      </c>
      <c r="Q123">
        <f>IF(Table2[[#This Row],[LgWin]]="Y",1,0)</f>
        <v>0</v>
      </c>
      <c r="S123">
        <f>IF(Table2[[#This Row],[WSWin]]="Y",1,0)</f>
        <v>0</v>
      </c>
      <c r="T123">
        <v>636</v>
      </c>
      <c r="U123">
        <v>3685</v>
      </c>
      <c r="V123">
        <v>1001</v>
      </c>
      <c r="W123">
        <v>189</v>
      </c>
      <c r="X123">
        <v>59</v>
      </c>
      <c r="Y123">
        <v>21</v>
      </c>
      <c r="Z123">
        <v>149</v>
      </c>
      <c r="AA123">
        <v>309</v>
      </c>
      <c r="AF123">
        <v>436</v>
      </c>
      <c r="AG123">
        <v>229</v>
      </c>
      <c r="AH123">
        <v>2.37</v>
      </c>
      <c r="AI123">
        <v>88</v>
      </c>
      <c r="AJ123">
        <v>4</v>
      </c>
      <c r="AK123">
        <v>1</v>
      </c>
      <c r="AL123">
        <v>2613</v>
      </c>
      <c r="AM123">
        <v>827</v>
      </c>
      <c r="AN123">
        <v>12</v>
      </c>
      <c r="AO123">
        <v>111</v>
      </c>
      <c r="AP123">
        <v>376</v>
      </c>
      <c r="AQ123">
        <v>419</v>
      </c>
      <c r="AR123">
        <v>75</v>
      </c>
      <c r="AS123">
        <v>0.90300000000000002</v>
      </c>
      <c r="AT123" t="s">
        <v>189</v>
      </c>
      <c r="AU123" t="s">
        <v>190</v>
      </c>
      <c r="AW123">
        <v>103</v>
      </c>
      <c r="AX123">
        <v>99</v>
      </c>
      <c r="AY123" t="s">
        <v>188</v>
      </c>
      <c r="AZ123" t="s">
        <v>188</v>
      </c>
      <c r="BA123" t="s">
        <v>188</v>
      </c>
    </row>
    <row r="124" spans="1:53" x14ac:dyDescent="0.55000000000000004">
      <c r="A124">
        <v>1883</v>
      </c>
      <c r="B124" t="b">
        <f>IF(Table2[[#This Row],[yearID]]&gt;=1903,TRUE,FALSE)</f>
        <v>0</v>
      </c>
      <c r="C124" t="b">
        <f>IF(Table2[[#This Row],[yearID]]&gt;=1973,TRUE,FALSE)</f>
        <v>0</v>
      </c>
      <c r="D124" t="s">
        <v>215</v>
      </c>
      <c r="E124" t="s">
        <v>228</v>
      </c>
      <c r="F124" t="s">
        <v>229</v>
      </c>
      <c r="G124" t="str">
        <f>VLOOKUP(Table2[[#This Row],[franchID]],TeamsFranchises!$A$1:$D$121,2,FALSE)</f>
        <v>Pittsburgh Pirates</v>
      </c>
      <c r="I124">
        <v>7</v>
      </c>
      <c r="J124">
        <v>98</v>
      </c>
      <c r="L124">
        <v>31</v>
      </c>
      <c r="M124">
        <v>67</v>
      </c>
      <c r="P124" t="s">
        <v>51</v>
      </c>
      <c r="Q124">
        <f>IF(Table2[[#This Row],[LgWin]]="Y",1,0)</f>
        <v>0</v>
      </c>
      <c r="S124">
        <f>IF(Table2[[#This Row],[WSWin]]="Y",1,0)</f>
        <v>0</v>
      </c>
      <c r="T124">
        <v>525</v>
      </c>
      <c r="U124">
        <v>3607</v>
      </c>
      <c r="V124">
        <v>892</v>
      </c>
      <c r="W124">
        <v>120</v>
      </c>
      <c r="X124">
        <v>58</v>
      </c>
      <c r="Y124">
        <v>13</v>
      </c>
      <c r="Z124">
        <v>164</v>
      </c>
      <c r="AA124">
        <v>345</v>
      </c>
      <c r="AF124">
        <v>728</v>
      </c>
      <c r="AG124">
        <v>445</v>
      </c>
      <c r="AH124">
        <v>4.62</v>
      </c>
      <c r="AI124">
        <v>82</v>
      </c>
      <c r="AJ124">
        <v>1</v>
      </c>
      <c r="AK124">
        <v>1</v>
      </c>
      <c r="AL124">
        <v>2603</v>
      </c>
      <c r="AM124">
        <v>1140</v>
      </c>
      <c r="AN124">
        <v>21</v>
      </c>
      <c r="AO124">
        <v>151</v>
      </c>
      <c r="AP124">
        <v>271</v>
      </c>
      <c r="AQ124">
        <v>504</v>
      </c>
      <c r="AR124">
        <v>55</v>
      </c>
      <c r="AS124">
        <v>0.88400000000000001</v>
      </c>
      <c r="AT124" t="s">
        <v>230</v>
      </c>
      <c r="AU124" t="s">
        <v>231</v>
      </c>
      <c r="AW124">
        <v>94</v>
      </c>
      <c r="AX124">
        <v>98</v>
      </c>
      <c r="AY124" t="s">
        <v>229</v>
      </c>
      <c r="AZ124" t="s">
        <v>228</v>
      </c>
      <c r="BA124" t="s">
        <v>228</v>
      </c>
    </row>
    <row r="125" spans="1:53" x14ac:dyDescent="0.55000000000000004">
      <c r="A125">
        <v>1883</v>
      </c>
      <c r="B125" t="b">
        <f>IF(Table2[[#This Row],[yearID]]&gt;=1903,TRUE,FALSE)</f>
        <v>0</v>
      </c>
      <c r="C125" t="b">
        <f>IF(Table2[[#This Row],[yearID]]&gt;=1973,TRUE,FALSE)</f>
        <v>0</v>
      </c>
      <c r="D125" t="s">
        <v>215</v>
      </c>
      <c r="E125" t="s">
        <v>232</v>
      </c>
      <c r="F125" t="s">
        <v>154</v>
      </c>
      <c r="G125" t="str">
        <f>VLOOKUP(Table2[[#This Row],[franchID]],TeamsFranchises!$A$1:$D$121,2,FALSE)</f>
        <v>St. Louis Cardinals</v>
      </c>
      <c r="I125">
        <v>2</v>
      </c>
      <c r="J125">
        <v>98</v>
      </c>
      <c r="L125">
        <v>65</v>
      </c>
      <c r="M125">
        <v>33</v>
      </c>
      <c r="P125" t="s">
        <v>51</v>
      </c>
      <c r="Q125">
        <f>IF(Table2[[#This Row],[LgWin]]="Y",1,0)</f>
        <v>0</v>
      </c>
      <c r="S125">
        <f>IF(Table2[[#This Row],[WSWin]]="Y",1,0)</f>
        <v>0</v>
      </c>
      <c r="T125">
        <v>549</v>
      </c>
      <c r="U125">
        <v>3495</v>
      </c>
      <c r="V125">
        <v>891</v>
      </c>
      <c r="W125">
        <v>118</v>
      </c>
      <c r="X125">
        <v>46</v>
      </c>
      <c r="Y125">
        <v>7</v>
      </c>
      <c r="Z125">
        <v>124</v>
      </c>
      <c r="AA125">
        <v>240</v>
      </c>
      <c r="AF125">
        <v>409</v>
      </c>
      <c r="AG125">
        <v>218</v>
      </c>
      <c r="AH125">
        <v>2.23</v>
      </c>
      <c r="AI125">
        <v>93</v>
      </c>
      <c r="AJ125">
        <v>9</v>
      </c>
      <c r="AK125">
        <v>1</v>
      </c>
      <c r="AL125">
        <v>2638</v>
      </c>
      <c r="AM125">
        <v>729</v>
      </c>
      <c r="AN125">
        <v>7</v>
      </c>
      <c r="AO125">
        <v>150</v>
      </c>
      <c r="AP125">
        <v>325</v>
      </c>
      <c r="AQ125">
        <v>388</v>
      </c>
      <c r="AR125">
        <v>62</v>
      </c>
      <c r="AS125">
        <v>0.90900000000000003</v>
      </c>
      <c r="AT125" t="s">
        <v>252</v>
      </c>
      <c r="AU125" t="s">
        <v>177</v>
      </c>
      <c r="AW125">
        <v>106</v>
      </c>
      <c r="AX125">
        <v>106</v>
      </c>
      <c r="AY125" t="s">
        <v>154</v>
      </c>
      <c r="AZ125" t="s">
        <v>232</v>
      </c>
      <c r="BA125" t="s">
        <v>232</v>
      </c>
    </row>
    <row r="126" spans="1:53" x14ac:dyDescent="0.55000000000000004">
      <c r="A126">
        <v>1884</v>
      </c>
      <c r="B126" t="b">
        <f>IF(Table2[[#This Row],[yearID]]&gt;=1903,TRUE,FALSE)</f>
        <v>0</v>
      </c>
      <c r="C126" t="b">
        <f>IF(Table2[[#This Row],[yearID]]&gt;=1973,TRUE,FALSE)</f>
        <v>0</v>
      </c>
      <c r="D126" t="s">
        <v>253</v>
      </c>
      <c r="E126" t="s">
        <v>254</v>
      </c>
      <c r="F126" t="s">
        <v>254</v>
      </c>
      <c r="G126" t="str">
        <f>VLOOKUP(Table2[[#This Row],[franchID]],TeamsFranchises!$A$1:$D$121,2,FALSE)</f>
        <v>Altoona Mountain City</v>
      </c>
      <c r="I126">
        <v>10</v>
      </c>
      <c r="J126">
        <v>25</v>
      </c>
      <c r="L126">
        <v>6</v>
      </c>
      <c r="M126">
        <v>19</v>
      </c>
      <c r="P126" t="s">
        <v>51</v>
      </c>
      <c r="Q126">
        <f>IF(Table2[[#This Row],[LgWin]]="Y",1,0)</f>
        <v>0</v>
      </c>
      <c r="S126">
        <f>IF(Table2[[#This Row],[WSWin]]="Y",1,0)</f>
        <v>0</v>
      </c>
      <c r="T126">
        <v>90</v>
      </c>
      <c r="U126">
        <v>899</v>
      </c>
      <c r="V126">
        <v>223</v>
      </c>
      <c r="W126">
        <v>30</v>
      </c>
      <c r="X126">
        <v>6</v>
      </c>
      <c r="Y126">
        <v>2</v>
      </c>
      <c r="Z126">
        <v>22</v>
      </c>
      <c r="AA126">
        <v>130</v>
      </c>
      <c r="AF126">
        <v>216</v>
      </c>
      <c r="AG126">
        <v>114</v>
      </c>
      <c r="AH126">
        <v>4.67</v>
      </c>
      <c r="AI126">
        <v>20</v>
      </c>
      <c r="AJ126">
        <v>0</v>
      </c>
      <c r="AK126">
        <v>0</v>
      </c>
      <c r="AL126">
        <v>659</v>
      </c>
      <c r="AM126">
        <v>292</v>
      </c>
      <c r="AN126">
        <v>3</v>
      </c>
      <c r="AO126">
        <v>52</v>
      </c>
      <c r="AP126">
        <v>93</v>
      </c>
      <c r="AQ126">
        <v>156</v>
      </c>
      <c r="AR126">
        <v>4</v>
      </c>
      <c r="AS126">
        <v>0.86199999999999999</v>
      </c>
      <c r="AT126" t="s">
        <v>255</v>
      </c>
      <c r="AW126">
        <v>101</v>
      </c>
      <c r="AX126">
        <v>109</v>
      </c>
      <c r="AY126" t="s">
        <v>254</v>
      </c>
      <c r="AZ126" t="s">
        <v>254</v>
      </c>
      <c r="BA126" t="s">
        <v>254</v>
      </c>
    </row>
    <row r="127" spans="1:53" x14ac:dyDescent="0.55000000000000004">
      <c r="A127">
        <v>1884</v>
      </c>
      <c r="B127" t="b">
        <f>IF(Table2[[#This Row],[yearID]]&gt;=1903,TRUE,FALSE)</f>
        <v>0</v>
      </c>
      <c r="C127" t="b">
        <f>IF(Table2[[#This Row],[yearID]]&gt;=1973,TRUE,FALSE)</f>
        <v>0</v>
      </c>
      <c r="D127" t="s">
        <v>157</v>
      </c>
      <c r="E127" t="s">
        <v>191</v>
      </c>
      <c r="F127" t="s">
        <v>192</v>
      </c>
      <c r="G127" t="str">
        <f>VLOOKUP(Table2[[#This Row],[franchID]],TeamsFranchises!$A$1:$D$121,2,FALSE)</f>
        <v>Buffalo Bisons</v>
      </c>
      <c r="I127">
        <v>3</v>
      </c>
      <c r="J127">
        <v>114</v>
      </c>
      <c r="L127">
        <v>64</v>
      </c>
      <c r="M127">
        <v>47</v>
      </c>
      <c r="P127" t="s">
        <v>51</v>
      </c>
      <c r="Q127">
        <f>IF(Table2[[#This Row],[LgWin]]="Y",1,0)</f>
        <v>0</v>
      </c>
      <c r="R127" t="s">
        <v>51</v>
      </c>
      <c r="S127">
        <f>IF(Table2[[#This Row],[WSWin]]="Y",1,0)</f>
        <v>0</v>
      </c>
      <c r="T127">
        <v>700</v>
      </c>
      <c r="U127">
        <v>4197</v>
      </c>
      <c r="V127">
        <v>1099</v>
      </c>
      <c r="W127">
        <v>163</v>
      </c>
      <c r="X127">
        <v>69</v>
      </c>
      <c r="Y127">
        <v>39</v>
      </c>
      <c r="Z127">
        <v>215</v>
      </c>
      <c r="AA127">
        <v>458</v>
      </c>
      <c r="AF127">
        <v>626</v>
      </c>
      <c r="AG127">
        <v>328</v>
      </c>
      <c r="AH127">
        <v>2.95</v>
      </c>
      <c r="AI127">
        <v>108</v>
      </c>
      <c r="AJ127">
        <v>14</v>
      </c>
      <c r="AK127">
        <v>1</v>
      </c>
      <c r="AL127">
        <v>3003</v>
      </c>
      <c r="AM127">
        <v>1041</v>
      </c>
      <c r="AN127">
        <v>46</v>
      </c>
      <c r="AO127">
        <v>189</v>
      </c>
      <c r="AP127">
        <v>534</v>
      </c>
      <c r="AQ127">
        <v>462</v>
      </c>
      <c r="AR127">
        <v>71</v>
      </c>
      <c r="AS127">
        <v>0.90500000000000003</v>
      </c>
      <c r="AT127" t="s">
        <v>193</v>
      </c>
      <c r="AU127" t="s">
        <v>256</v>
      </c>
      <c r="AW127">
        <v>103</v>
      </c>
      <c r="AX127">
        <v>105</v>
      </c>
      <c r="AY127" t="s">
        <v>192</v>
      </c>
      <c r="AZ127" t="s">
        <v>191</v>
      </c>
      <c r="BA127" t="s">
        <v>191</v>
      </c>
    </row>
    <row r="128" spans="1:53" x14ac:dyDescent="0.55000000000000004">
      <c r="A128">
        <v>1884</v>
      </c>
      <c r="B128" t="b">
        <f>IF(Table2[[#This Row],[yearID]]&gt;=1903,TRUE,FALSE)</f>
        <v>0</v>
      </c>
      <c r="C128" t="b">
        <f>IF(Table2[[#This Row],[yearID]]&gt;=1973,TRUE,FALSE)</f>
        <v>0</v>
      </c>
      <c r="D128" t="s">
        <v>215</v>
      </c>
      <c r="E128" t="s">
        <v>216</v>
      </c>
      <c r="F128" t="s">
        <v>217</v>
      </c>
      <c r="G128" t="str">
        <f>VLOOKUP(Table2[[#This Row],[franchID]],TeamsFranchises!$A$1:$D$121,2,FALSE)</f>
        <v>Baltimore Orioles</v>
      </c>
      <c r="I128">
        <v>6</v>
      </c>
      <c r="J128">
        <v>108</v>
      </c>
      <c r="L128">
        <v>63</v>
      </c>
      <c r="M128">
        <v>43</v>
      </c>
      <c r="P128" t="s">
        <v>51</v>
      </c>
      <c r="Q128">
        <f>IF(Table2[[#This Row],[LgWin]]="Y",1,0)</f>
        <v>0</v>
      </c>
      <c r="R128" t="s">
        <v>51</v>
      </c>
      <c r="S128">
        <f>IF(Table2[[#This Row],[WSWin]]="Y",1,0)</f>
        <v>0</v>
      </c>
      <c r="T128">
        <v>636</v>
      </c>
      <c r="U128">
        <v>3845</v>
      </c>
      <c r="V128">
        <v>896</v>
      </c>
      <c r="W128">
        <v>133</v>
      </c>
      <c r="X128">
        <v>84</v>
      </c>
      <c r="Y128">
        <v>32</v>
      </c>
      <c r="Z128">
        <v>211</v>
      </c>
      <c r="AA128">
        <v>545</v>
      </c>
      <c r="AD128">
        <v>64</v>
      </c>
      <c r="AF128">
        <v>515</v>
      </c>
      <c r="AG128">
        <v>288</v>
      </c>
      <c r="AH128">
        <v>2.71</v>
      </c>
      <c r="AI128">
        <v>105</v>
      </c>
      <c r="AJ128">
        <v>8</v>
      </c>
      <c r="AK128">
        <v>1</v>
      </c>
      <c r="AL128">
        <v>2867</v>
      </c>
      <c r="AM128">
        <v>869</v>
      </c>
      <c r="AN128">
        <v>16</v>
      </c>
      <c r="AO128">
        <v>219</v>
      </c>
      <c r="AP128">
        <v>635</v>
      </c>
      <c r="AQ128">
        <v>461</v>
      </c>
      <c r="AR128">
        <v>61</v>
      </c>
      <c r="AS128">
        <v>0.89900000000000002</v>
      </c>
      <c r="AT128" t="s">
        <v>218</v>
      </c>
      <c r="AU128" t="s">
        <v>234</v>
      </c>
      <c r="AW128">
        <v>104</v>
      </c>
      <c r="AX128">
        <v>107</v>
      </c>
      <c r="AY128" t="s">
        <v>95</v>
      </c>
      <c r="AZ128" t="s">
        <v>216</v>
      </c>
      <c r="BA128" t="s">
        <v>216</v>
      </c>
    </row>
    <row r="129" spans="1:53" x14ac:dyDescent="0.55000000000000004">
      <c r="A129">
        <v>1884</v>
      </c>
      <c r="B129" t="b">
        <f>IF(Table2[[#This Row],[yearID]]&gt;=1903,TRUE,FALSE)</f>
        <v>0</v>
      </c>
      <c r="C129" t="b">
        <f>IF(Table2[[#This Row],[yearID]]&gt;=1973,TRUE,FALSE)</f>
        <v>0</v>
      </c>
      <c r="D129" t="s">
        <v>253</v>
      </c>
      <c r="E129" t="s">
        <v>257</v>
      </c>
      <c r="F129" t="s">
        <v>257</v>
      </c>
      <c r="G129" t="str">
        <f>VLOOKUP(Table2[[#This Row],[franchID]],TeamsFranchises!$A$1:$D$121,2,FALSE)</f>
        <v>Baltimore Monumentals</v>
      </c>
      <c r="I129">
        <v>4</v>
      </c>
      <c r="J129">
        <v>105</v>
      </c>
      <c r="L129">
        <v>58</v>
      </c>
      <c r="M129">
        <v>47</v>
      </c>
      <c r="P129" t="s">
        <v>51</v>
      </c>
      <c r="Q129">
        <f>IF(Table2[[#This Row],[LgWin]]="Y",1,0)</f>
        <v>0</v>
      </c>
      <c r="S129">
        <f>IF(Table2[[#This Row],[WSWin]]="Y",1,0)</f>
        <v>0</v>
      </c>
      <c r="T129">
        <v>662</v>
      </c>
      <c r="U129">
        <v>3883</v>
      </c>
      <c r="V129">
        <v>952</v>
      </c>
      <c r="W129">
        <v>150</v>
      </c>
      <c r="X129">
        <v>26</v>
      </c>
      <c r="Y129">
        <v>17</v>
      </c>
      <c r="Z129">
        <v>144</v>
      </c>
      <c r="AA129">
        <v>652</v>
      </c>
      <c r="AF129">
        <v>627</v>
      </c>
      <c r="AG129">
        <v>317</v>
      </c>
      <c r="AH129">
        <v>3.01</v>
      </c>
      <c r="AI129">
        <v>92</v>
      </c>
      <c r="AJ129">
        <v>4</v>
      </c>
      <c r="AK129">
        <v>0</v>
      </c>
      <c r="AL129">
        <v>2840</v>
      </c>
      <c r="AM129">
        <v>1002</v>
      </c>
      <c r="AN129">
        <v>24</v>
      </c>
      <c r="AO129">
        <v>177</v>
      </c>
      <c r="AP129">
        <v>628</v>
      </c>
      <c r="AQ129">
        <v>616</v>
      </c>
      <c r="AR129">
        <v>53</v>
      </c>
      <c r="AS129">
        <v>0.872</v>
      </c>
      <c r="AT129" t="s">
        <v>258</v>
      </c>
      <c r="AW129">
        <v>109</v>
      </c>
      <c r="AX129">
        <v>109</v>
      </c>
      <c r="AY129" t="s">
        <v>257</v>
      </c>
      <c r="AZ129" t="s">
        <v>257</v>
      </c>
      <c r="BA129" t="s">
        <v>257</v>
      </c>
    </row>
    <row r="130" spans="1:53" x14ac:dyDescent="0.55000000000000004">
      <c r="A130">
        <v>1884</v>
      </c>
      <c r="B130" t="b">
        <f>IF(Table2[[#This Row],[yearID]]&gt;=1903,TRUE,FALSE)</f>
        <v>0</v>
      </c>
      <c r="C130" t="b">
        <f>IF(Table2[[#This Row],[yearID]]&gt;=1973,TRUE,FALSE)</f>
        <v>0</v>
      </c>
      <c r="D130" t="s">
        <v>215</v>
      </c>
      <c r="E130" t="s">
        <v>259</v>
      </c>
      <c r="F130" t="s">
        <v>260</v>
      </c>
      <c r="G130" t="str">
        <f>VLOOKUP(Table2[[#This Row],[franchID]],TeamsFranchises!$A$1:$D$121,2,FALSE)</f>
        <v>Los Angeles Dodgers</v>
      </c>
      <c r="I130">
        <v>9</v>
      </c>
      <c r="J130">
        <v>109</v>
      </c>
      <c r="L130">
        <v>40</v>
      </c>
      <c r="M130">
        <v>64</v>
      </c>
      <c r="P130" t="s">
        <v>51</v>
      </c>
      <c r="Q130">
        <f>IF(Table2[[#This Row],[LgWin]]="Y",1,0)</f>
        <v>0</v>
      </c>
      <c r="R130" t="s">
        <v>51</v>
      </c>
      <c r="S130">
        <f>IF(Table2[[#This Row],[WSWin]]="Y",1,0)</f>
        <v>0</v>
      </c>
      <c r="T130">
        <v>476</v>
      </c>
      <c r="U130">
        <v>3763</v>
      </c>
      <c r="V130">
        <v>845</v>
      </c>
      <c r="W130">
        <v>112</v>
      </c>
      <c r="X130">
        <v>47</v>
      </c>
      <c r="Y130">
        <v>16</v>
      </c>
      <c r="Z130">
        <v>179</v>
      </c>
      <c r="AA130">
        <v>417</v>
      </c>
      <c r="AD130">
        <v>16</v>
      </c>
      <c r="AF130">
        <v>644</v>
      </c>
      <c r="AG130">
        <v>400</v>
      </c>
      <c r="AH130">
        <v>3.79</v>
      </c>
      <c r="AI130">
        <v>105</v>
      </c>
      <c r="AJ130">
        <v>6</v>
      </c>
      <c r="AK130">
        <v>0</v>
      </c>
      <c r="AL130">
        <v>2846</v>
      </c>
      <c r="AM130">
        <v>996</v>
      </c>
      <c r="AN130">
        <v>20</v>
      </c>
      <c r="AO130">
        <v>163</v>
      </c>
      <c r="AP130">
        <v>378</v>
      </c>
      <c r="AQ130">
        <v>520</v>
      </c>
      <c r="AR130">
        <v>68</v>
      </c>
      <c r="AS130">
        <v>0.88900000000000001</v>
      </c>
      <c r="AT130" t="s">
        <v>102</v>
      </c>
      <c r="AU130" t="s">
        <v>261</v>
      </c>
      <c r="AW130">
        <v>100</v>
      </c>
      <c r="AX130">
        <v>102</v>
      </c>
      <c r="AY130" t="s">
        <v>262</v>
      </c>
      <c r="AZ130" t="s">
        <v>259</v>
      </c>
      <c r="BA130" t="s">
        <v>259</v>
      </c>
    </row>
    <row r="131" spans="1:53" x14ac:dyDescent="0.55000000000000004">
      <c r="A131">
        <v>1884</v>
      </c>
      <c r="B131" t="b">
        <f>IF(Table2[[#This Row],[yearID]]&gt;=1903,TRUE,FALSE)</f>
        <v>0</v>
      </c>
      <c r="C131" t="b">
        <f>IF(Table2[[#This Row],[yearID]]&gt;=1973,TRUE,FALSE)</f>
        <v>0</v>
      </c>
      <c r="D131" t="s">
        <v>157</v>
      </c>
      <c r="E131" t="s">
        <v>158</v>
      </c>
      <c r="F131" t="s">
        <v>159</v>
      </c>
      <c r="G131" t="str">
        <f>VLOOKUP(Table2[[#This Row],[franchID]],TeamsFranchises!$A$1:$D$121,2,FALSE)</f>
        <v>Atlanta Braves</v>
      </c>
      <c r="I131">
        <v>2</v>
      </c>
      <c r="J131">
        <v>116</v>
      </c>
      <c r="L131">
        <v>73</v>
      </c>
      <c r="M131">
        <v>38</v>
      </c>
      <c r="P131" t="s">
        <v>51</v>
      </c>
      <c r="Q131">
        <f>IF(Table2[[#This Row],[LgWin]]="Y",1,0)</f>
        <v>0</v>
      </c>
      <c r="R131" t="s">
        <v>51</v>
      </c>
      <c r="S131">
        <f>IF(Table2[[#This Row],[WSWin]]="Y",1,0)</f>
        <v>0</v>
      </c>
      <c r="T131">
        <v>684</v>
      </c>
      <c r="U131">
        <v>4189</v>
      </c>
      <c r="V131">
        <v>1063</v>
      </c>
      <c r="W131">
        <v>179</v>
      </c>
      <c r="X131">
        <v>60</v>
      </c>
      <c r="Y131">
        <v>36</v>
      </c>
      <c r="Z131">
        <v>207</v>
      </c>
      <c r="AA131">
        <v>660</v>
      </c>
      <c r="AF131">
        <v>468</v>
      </c>
      <c r="AG131">
        <v>285</v>
      </c>
      <c r="AH131">
        <v>2.4700000000000002</v>
      </c>
      <c r="AI131">
        <v>109</v>
      </c>
      <c r="AJ131">
        <v>14</v>
      </c>
      <c r="AK131">
        <v>2</v>
      </c>
      <c r="AL131">
        <v>3111</v>
      </c>
      <c r="AM131">
        <v>932</v>
      </c>
      <c r="AN131">
        <v>30</v>
      </c>
      <c r="AO131">
        <v>135</v>
      </c>
      <c r="AP131">
        <v>742</v>
      </c>
      <c r="AQ131">
        <v>384</v>
      </c>
      <c r="AR131">
        <v>46</v>
      </c>
      <c r="AS131">
        <v>0.92200000000000004</v>
      </c>
      <c r="AT131" t="s">
        <v>235</v>
      </c>
      <c r="AU131" t="s">
        <v>53</v>
      </c>
      <c r="AW131">
        <v>99</v>
      </c>
      <c r="AX131">
        <v>97</v>
      </c>
      <c r="AY131" t="s">
        <v>158</v>
      </c>
      <c r="AZ131" t="s">
        <v>158</v>
      </c>
      <c r="BA131" t="s">
        <v>158</v>
      </c>
    </row>
    <row r="132" spans="1:53" x14ac:dyDescent="0.55000000000000004">
      <c r="A132">
        <v>1884</v>
      </c>
      <c r="B132" t="b">
        <f>IF(Table2[[#This Row],[yearID]]&gt;=1903,TRUE,FALSE)</f>
        <v>0</v>
      </c>
      <c r="C132" t="b">
        <f>IF(Table2[[#This Row],[yearID]]&gt;=1973,TRUE,FALSE)</f>
        <v>0</v>
      </c>
      <c r="D132" t="s">
        <v>253</v>
      </c>
      <c r="E132" t="s">
        <v>263</v>
      </c>
      <c r="F132" t="s">
        <v>264</v>
      </c>
      <c r="G132" t="str">
        <f>VLOOKUP(Table2[[#This Row],[franchID]],TeamsFranchises!$A$1:$D$121,2,FALSE)</f>
        <v>Boston Reds</v>
      </c>
      <c r="I132">
        <v>5</v>
      </c>
      <c r="J132">
        <v>109</v>
      </c>
      <c r="L132">
        <v>58</v>
      </c>
      <c r="M132">
        <v>51</v>
      </c>
      <c r="P132" t="s">
        <v>51</v>
      </c>
      <c r="Q132">
        <f>IF(Table2[[#This Row],[LgWin]]="Y",1,0)</f>
        <v>0</v>
      </c>
      <c r="S132">
        <f>IF(Table2[[#This Row],[WSWin]]="Y",1,0)</f>
        <v>0</v>
      </c>
      <c r="T132">
        <v>636</v>
      </c>
      <c r="U132">
        <v>3940</v>
      </c>
      <c r="V132">
        <v>928</v>
      </c>
      <c r="W132">
        <v>168</v>
      </c>
      <c r="X132">
        <v>32</v>
      </c>
      <c r="Y132">
        <v>19</v>
      </c>
      <c r="Z132">
        <v>128</v>
      </c>
      <c r="AA132">
        <v>787</v>
      </c>
      <c r="AF132">
        <v>558</v>
      </c>
      <c r="AG132">
        <v>286</v>
      </c>
      <c r="AH132">
        <v>2.7</v>
      </c>
      <c r="AI132">
        <v>100</v>
      </c>
      <c r="AJ132">
        <v>5</v>
      </c>
      <c r="AK132">
        <v>1</v>
      </c>
      <c r="AL132">
        <v>2860</v>
      </c>
      <c r="AM132">
        <v>885</v>
      </c>
      <c r="AN132">
        <v>17</v>
      </c>
      <c r="AO132">
        <v>110</v>
      </c>
      <c r="AP132">
        <v>753</v>
      </c>
      <c r="AQ132">
        <v>633</v>
      </c>
      <c r="AR132">
        <v>39</v>
      </c>
      <c r="AS132">
        <v>0.86799999999999999</v>
      </c>
      <c r="AT132" t="s">
        <v>265</v>
      </c>
      <c r="AW132">
        <v>99</v>
      </c>
      <c r="AX132">
        <v>98</v>
      </c>
      <c r="AY132" t="s">
        <v>54</v>
      </c>
      <c r="AZ132" t="s">
        <v>263</v>
      </c>
      <c r="BA132" t="s">
        <v>263</v>
      </c>
    </row>
    <row r="133" spans="1:53" x14ac:dyDescent="0.55000000000000004">
      <c r="A133">
        <v>1884</v>
      </c>
      <c r="B133" t="b">
        <f>IF(Table2[[#This Row],[yearID]]&gt;=1903,TRUE,FALSE)</f>
        <v>0</v>
      </c>
      <c r="C133" t="b">
        <f>IF(Table2[[#This Row],[yearID]]&gt;=1973,TRUE,FALSE)</f>
        <v>0</v>
      </c>
      <c r="D133" t="s">
        <v>157</v>
      </c>
      <c r="E133" t="s">
        <v>161</v>
      </c>
      <c r="F133" t="s">
        <v>162</v>
      </c>
      <c r="G133" t="str">
        <f>VLOOKUP(Table2[[#This Row],[franchID]],TeamsFranchises!$A$1:$D$121,2,FALSE)</f>
        <v>Chicago Cubs</v>
      </c>
      <c r="I133">
        <v>5</v>
      </c>
      <c r="J133">
        <v>112</v>
      </c>
      <c r="L133">
        <v>62</v>
      </c>
      <c r="M133">
        <v>50</v>
      </c>
      <c r="P133" t="s">
        <v>51</v>
      </c>
      <c r="Q133">
        <f>IF(Table2[[#This Row],[LgWin]]="Y",1,0)</f>
        <v>0</v>
      </c>
      <c r="R133" t="s">
        <v>51</v>
      </c>
      <c r="S133">
        <f>IF(Table2[[#This Row],[WSWin]]="Y",1,0)</f>
        <v>0</v>
      </c>
      <c r="T133">
        <v>834</v>
      </c>
      <c r="U133">
        <v>4182</v>
      </c>
      <c r="V133">
        <v>1176</v>
      </c>
      <c r="W133">
        <v>162</v>
      </c>
      <c r="X133">
        <v>50</v>
      </c>
      <c r="Y133">
        <v>142</v>
      </c>
      <c r="Z133">
        <v>264</v>
      </c>
      <c r="AA133">
        <v>469</v>
      </c>
      <c r="AF133">
        <v>647</v>
      </c>
      <c r="AG133">
        <v>336</v>
      </c>
      <c r="AH133">
        <v>3.03</v>
      </c>
      <c r="AI133">
        <v>106</v>
      </c>
      <c r="AJ133">
        <v>9</v>
      </c>
      <c r="AK133">
        <v>0</v>
      </c>
      <c r="AL133">
        <v>2992</v>
      </c>
      <c r="AM133">
        <v>1028</v>
      </c>
      <c r="AN133">
        <v>83</v>
      </c>
      <c r="AO133">
        <v>231</v>
      </c>
      <c r="AP133">
        <v>472</v>
      </c>
      <c r="AQ133">
        <v>595</v>
      </c>
      <c r="AR133">
        <v>107</v>
      </c>
      <c r="AS133">
        <v>0.88600000000000001</v>
      </c>
      <c r="AT133" t="s">
        <v>57</v>
      </c>
      <c r="AU133" t="s">
        <v>236</v>
      </c>
      <c r="AW133">
        <v>108</v>
      </c>
      <c r="AX133">
        <v>105</v>
      </c>
      <c r="AY133" t="s">
        <v>162</v>
      </c>
      <c r="AZ133" t="s">
        <v>161</v>
      </c>
      <c r="BA133" t="s">
        <v>161</v>
      </c>
    </row>
    <row r="134" spans="1:53" x14ac:dyDescent="0.55000000000000004">
      <c r="A134">
        <v>1884</v>
      </c>
      <c r="B134" t="b">
        <f>IF(Table2[[#This Row],[yearID]]&gt;=1903,TRUE,FALSE)</f>
        <v>0</v>
      </c>
      <c r="C134" t="b">
        <f>IF(Table2[[#This Row],[yearID]]&gt;=1973,TRUE,FALSE)</f>
        <v>0</v>
      </c>
      <c r="D134" t="s">
        <v>253</v>
      </c>
      <c r="E134" t="s">
        <v>266</v>
      </c>
      <c r="F134" t="s">
        <v>267</v>
      </c>
      <c r="G134" t="str">
        <f>VLOOKUP(Table2[[#This Row],[franchID]],TeamsFranchises!$A$1:$D$121,2,FALSE)</f>
        <v>Chicago/Pittsburgh (Union League)</v>
      </c>
      <c r="I134">
        <v>6</v>
      </c>
      <c r="J134">
        <v>92</v>
      </c>
      <c r="L134">
        <v>41</v>
      </c>
      <c r="M134">
        <v>50</v>
      </c>
      <c r="P134" t="s">
        <v>51</v>
      </c>
      <c r="Q134">
        <f>IF(Table2[[#This Row],[LgWin]]="Y",1,0)</f>
        <v>0</v>
      </c>
      <c r="S134">
        <f>IF(Table2[[#This Row],[WSWin]]="Y",1,0)</f>
        <v>0</v>
      </c>
      <c r="T134">
        <v>438</v>
      </c>
      <c r="U134">
        <v>3212</v>
      </c>
      <c r="V134">
        <v>742</v>
      </c>
      <c r="W134">
        <v>127</v>
      </c>
      <c r="X134">
        <v>26</v>
      </c>
      <c r="Y134">
        <v>10</v>
      </c>
      <c r="Z134">
        <v>119</v>
      </c>
      <c r="AA134">
        <v>505</v>
      </c>
      <c r="AF134">
        <v>482</v>
      </c>
      <c r="AG134">
        <v>243</v>
      </c>
      <c r="AH134">
        <v>2.72</v>
      </c>
      <c r="AI134">
        <v>86</v>
      </c>
      <c r="AJ134">
        <v>6</v>
      </c>
      <c r="AK134">
        <v>0</v>
      </c>
      <c r="AL134">
        <v>2411</v>
      </c>
      <c r="AM134">
        <v>743</v>
      </c>
      <c r="AN134">
        <v>12</v>
      </c>
      <c r="AO134">
        <v>137</v>
      </c>
      <c r="AP134">
        <v>679</v>
      </c>
      <c r="AQ134">
        <v>459</v>
      </c>
      <c r="AR134">
        <v>38</v>
      </c>
      <c r="AS134">
        <v>0.88200000000000001</v>
      </c>
      <c r="AT134" t="s">
        <v>268</v>
      </c>
      <c r="AW134">
        <v>98</v>
      </c>
      <c r="AX134">
        <v>99</v>
      </c>
      <c r="AY134" t="s">
        <v>267</v>
      </c>
      <c r="AZ134" t="s">
        <v>266</v>
      </c>
      <c r="BA134" t="s">
        <v>266</v>
      </c>
    </row>
    <row r="135" spans="1:53" x14ac:dyDescent="0.55000000000000004">
      <c r="A135">
        <v>1884</v>
      </c>
      <c r="B135" t="b">
        <f>IF(Table2[[#This Row],[yearID]]&gt;=1903,TRUE,FALSE)</f>
        <v>0</v>
      </c>
      <c r="C135" t="b">
        <f>IF(Table2[[#This Row],[yearID]]&gt;=1973,TRUE,FALSE)</f>
        <v>0</v>
      </c>
      <c r="D135" t="s">
        <v>157</v>
      </c>
      <c r="E135" t="s">
        <v>195</v>
      </c>
      <c r="F135" t="s">
        <v>196</v>
      </c>
      <c r="G135" t="str">
        <f>VLOOKUP(Table2[[#This Row],[franchID]],TeamsFranchises!$A$1:$D$121,2,FALSE)</f>
        <v>Cleveland Blues</v>
      </c>
      <c r="I135">
        <v>7</v>
      </c>
      <c r="J135">
        <v>113</v>
      </c>
      <c r="L135">
        <v>35</v>
      </c>
      <c r="M135">
        <v>77</v>
      </c>
      <c r="P135" t="s">
        <v>51</v>
      </c>
      <c r="Q135">
        <f>IF(Table2[[#This Row],[LgWin]]="Y",1,0)</f>
        <v>0</v>
      </c>
      <c r="R135" t="s">
        <v>51</v>
      </c>
      <c r="S135">
        <f>IF(Table2[[#This Row],[WSWin]]="Y",1,0)</f>
        <v>0</v>
      </c>
      <c r="T135">
        <v>458</v>
      </c>
      <c r="U135">
        <v>3934</v>
      </c>
      <c r="V135">
        <v>934</v>
      </c>
      <c r="W135">
        <v>147</v>
      </c>
      <c r="X135">
        <v>49</v>
      </c>
      <c r="Y135">
        <v>16</v>
      </c>
      <c r="Z135">
        <v>170</v>
      </c>
      <c r="AA135">
        <v>576</v>
      </c>
      <c r="AF135">
        <v>716</v>
      </c>
      <c r="AG135">
        <v>379</v>
      </c>
      <c r="AH135">
        <v>3.43</v>
      </c>
      <c r="AI135">
        <v>107</v>
      </c>
      <c r="AJ135">
        <v>7</v>
      </c>
      <c r="AK135">
        <v>0</v>
      </c>
      <c r="AL135">
        <v>2984</v>
      </c>
      <c r="AM135">
        <v>1046</v>
      </c>
      <c r="AN135">
        <v>35</v>
      </c>
      <c r="AO135">
        <v>269</v>
      </c>
      <c r="AP135">
        <v>482</v>
      </c>
      <c r="AQ135">
        <v>512</v>
      </c>
      <c r="AR135">
        <v>75</v>
      </c>
      <c r="AS135">
        <v>0.89700000000000002</v>
      </c>
      <c r="AT135" t="s">
        <v>197</v>
      </c>
      <c r="AU135" t="s">
        <v>198</v>
      </c>
      <c r="AW135">
        <v>103</v>
      </c>
      <c r="AX135">
        <v>106</v>
      </c>
      <c r="AY135" t="s">
        <v>199</v>
      </c>
      <c r="AZ135" t="s">
        <v>195</v>
      </c>
      <c r="BA135" t="s">
        <v>195</v>
      </c>
    </row>
    <row r="136" spans="1:53" x14ac:dyDescent="0.55000000000000004">
      <c r="A136">
        <v>1884</v>
      </c>
      <c r="B136" t="b">
        <f>IF(Table2[[#This Row],[yearID]]&gt;=1903,TRUE,FALSE)</f>
        <v>0</v>
      </c>
      <c r="C136" t="b">
        <f>IF(Table2[[#This Row],[yearID]]&gt;=1973,TRUE,FALSE)</f>
        <v>0</v>
      </c>
      <c r="D136" t="s">
        <v>215</v>
      </c>
      <c r="E136" t="s">
        <v>237</v>
      </c>
      <c r="F136" t="s">
        <v>238</v>
      </c>
      <c r="G136" t="str">
        <f>VLOOKUP(Table2[[#This Row],[franchID]],TeamsFranchises!$A$1:$D$121,2,FALSE)</f>
        <v>Columbus Buckeyes</v>
      </c>
      <c r="I136">
        <v>2</v>
      </c>
      <c r="J136">
        <v>110</v>
      </c>
      <c r="L136">
        <v>69</v>
      </c>
      <c r="M136">
        <v>39</v>
      </c>
      <c r="P136" t="s">
        <v>51</v>
      </c>
      <c r="Q136">
        <f>IF(Table2[[#This Row],[LgWin]]="Y",1,0)</f>
        <v>0</v>
      </c>
      <c r="R136" t="s">
        <v>51</v>
      </c>
      <c r="S136">
        <f>IF(Table2[[#This Row],[WSWin]]="Y",1,0)</f>
        <v>0</v>
      </c>
      <c r="T136">
        <v>585</v>
      </c>
      <c r="U136">
        <v>3759</v>
      </c>
      <c r="V136">
        <v>901</v>
      </c>
      <c r="W136">
        <v>107</v>
      </c>
      <c r="X136">
        <v>96</v>
      </c>
      <c r="Y136">
        <v>40</v>
      </c>
      <c r="Z136">
        <v>196</v>
      </c>
      <c r="AA136">
        <v>629</v>
      </c>
      <c r="AD136">
        <v>59</v>
      </c>
      <c r="AF136">
        <v>459</v>
      </c>
      <c r="AG136">
        <v>287</v>
      </c>
      <c r="AH136">
        <v>2.68</v>
      </c>
      <c r="AI136">
        <v>102</v>
      </c>
      <c r="AJ136">
        <v>8</v>
      </c>
      <c r="AK136">
        <v>1</v>
      </c>
      <c r="AL136">
        <v>2887</v>
      </c>
      <c r="AM136">
        <v>815</v>
      </c>
      <c r="AN136">
        <v>22</v>
      </c>
      <c r="AO136">
        <v>172</v>
      </c>
      <c r="AP136">
        <v>526</v>
      </c>
      <c r="AQ136">
        <v>433</v>
      </c>
      <c r="AR136">
        <v>74</v>
      </c>
      <c r="AS136">
        <v>0.90800000000000003</v>
      </c>
      <c r="AT136" t="s">
        <v>239</v>
      </c>
      <c r="AU136" t="s">
        <v>240</v>
      </c>
      <c r="AW136">
        <v>92</v>
      </c>
      <c r="AX136">
        <v>93</v>
      </c>
      <c r="AY136" t="s">
        <v>241</v>
      </c>
      <c r="AZ136" t="s">
        <v>237</v>
      </c>
      <c r="BA136" t="s">
        <v>237</v>
      </c>
    </row>
    <row r="137" spans="1:53" x14ac:dyDescent="0.55000000000000004">
      <c r="A137">
        <v>1884</v>
      </c>
      <c r="B137" t="b">
        <f>IF(Table2[[#This Row],[yearID]]&gt;=1903,TRUE,FALSE)</f>
        <v>0</v>
      </c>
      <c r="C137" t="b">
        <f>IF(Table2[[#This Row],[yearID]]&gt;=1973,TRUE,FALSE)</f>
        <v>0</v>
      </c>
      <c r="D137" t="s">
        <v>215</v>
      </c>
      <c r="E137" t="s">
        <v>220</v>
      </c>
      <c r="F137" t="s">
        <v>167</v>
      </c>
      <c r="G137" t="str">
        <f>VLOOKUP(Table2[[#This Row],[franchID]],TeamsFranchises!$A$1:$D$121,2,FALSE)</f>
        <v>Cincinnati Reds</v>
      </c>
      <c r="I137">
        <v>5</v>
      </c>
      <c r="J137">
        <v>112</v>
      </c>
      <c r="L137">
        <v>68</v>
      </c>
      <c r="M137">
        <v>41</v>
      </c>
      <c r="P137" t="s">
        <v>51</v>
      </c>
      <c r="Q137">
        <f>IF(Table2[[#This Row],[LgWin]]="Y",1,0)</f>
        <v>0</v>
      </c>
      <c r="R137" t="s">
        <v>51</v>
      </c>
      <c r="S137">
        <f>IF(Table2[[#This Row],[WSWin]]="Y",1,0)</f>
        <v>0</v>
      </c>
      <c r="T137">
        <v>754</v>
      </c>
      <c r="U137">
        <v>4090</v>
      </c>
      <c r="V137">
        <v>1037</v>
      </c>
      <c r="W137">
        <v>109</v>
      </c>
      <c r="X137">
        <v>96</v>
      </c>
      <c r="Y137">
        <v>36</v>
      </c>
      <c r="Z137">
        <v>154</v>
      </c>
      <c r="AA137">
        <v>409</v>
      </c>
      <c r="AD137">
        <v>52</v>
      </c>
      <c r="AF137">
        <v>512</v>
      </c>
      <c r="AG137">
        <v>364</v>
      </c>
      <c r="AH137">
        <v>3.33</v>
      </c>
      <c r="AI137">
        <v>111</v>
      </c>
      <c r="AJ137">
        <v>11</v>
      </c>
      <c r="AK137">
        <v>0</v>
      </c>
      <c r="AL137">
        <v>2951</v>
      </c>
      <c r="AM137">
        <v>955</v>
      </c>
      <c r="AN137">
        <v>27</v>
      </c>
      <c r="AO137">
        <v>181</v>
      </c>
      <c r="AP137">
        <v>308</v>
      </c>
      <c r="AQ137">
        <v>430</v>
      </c>
      <c r="AR137">
        <v>82</v>
      </c>
      <c r="AS137">
        <v>0.90900000000000003</v>
      </c>
      <c r="AT137" t="s">
        <v>221</v>
      </c>
      <c r="AU137" t="s">
        <v>269</v>
      </c>
      <c r="AW137">
        <v>104</v>
      </c>
      <c r="AX137">
        <v>102</v>
      </c>
      <c r="AY137" t="s">
        <v>167</v>
      </c>
      <c r="AZ137" t="s">
        <v>220</v>
      </c>
      <c r="BA137" t="s">
        <v>220</v>
      </c>
    </row>
    <row r="138" spans="1:53" x14ac:dyDescent="0.55000000000000004">
      <c r="A138">
        <v>1884</v>
      </c>
      <c r="B138" t="b">
        <f>IF(Table2[[#This Row],[yearID]]&gt;=1903,TRUE,FALSE)</f>
        <v>0</v>
      </c>
      <c r="C138" t="b">
        <f>IF(Table2[[#This Row],[yearID]]&gt;=1973,TRUE,FALSE)</f>
        <v>0</v>
      </c>
      <c r="D138" t="s">
        <v>253</v>
      </c>
      <c r="E138" t="s">
        <v>270</v>
      </c>
      <c r="F138" t="s">
        <v>271</v>
      </c>
      <c r="G138" t="str">
        <f>VLOOKUP(Table2[[#This Row],[franchID]],TeamsFranchises!$A$1:$D$121,2,FALSE)</f>
        <v>Cincinnati Outlaw Reds</v>
      </c>
      <c r="I138">
        <v>3</v>
      </c>
      <c r="J138">
        <v>103</v>
      </c>
      <c r="L138">
        <v>69</v>
      </c>
      <c r="M138">
        <v>36</v>
      </c>
      <c r="P138" t="s">
        <v>51</v>
      </c>
      <c r="Q138">
        <f>IF(Table2[[#This Row],[LgWin]]="Y",1,0)</f>
        <v>0</v>
      </c>
      <c r="S138">
        <f>IF(Table2[[#This Row],[WSWin]]="Y",1,0)</f>
        <v>0</v>
      </c>
      <c r="T138">
        <v>703</v>
      </c>
      <c r="U138">
        <v>3786</v>
      </c>
      <c r="V138">
        <v>1027</v>
      </c>
      <c r="W138">
        <v>118</v>
      </c>
      <c r="X138">
        <v>63</v>
      </c>
      <c r="Y138">
        <v>26</v>
      </c>
      <c r="Z138">
        <v>147</v>
      </c>
      <c r="AA138">
        <v>482</v>
      </c>
      <c r="AF138">
        <v>466</v>
      </c>
      <c r="AG138">
        <v>242</v>
      </c>
      <c r="AH138">
        <v>2.38</v>
      </c>
      <c r="AI138">
        <v>95</v>
      </c>
      <c r="AJ138">
        <v>11</v>
      </c>
      <c r="AK138">
        <v>1</v>
      </c>
      <c r="AL138">
        <v>2743</v>
      </c>
      <c r="AM138">
        <v>831</v>
      </c>
      <c r="AN138">
        <v>17</v>
      </c>
      <c r="AO138">
        <v>90</v>
      </c>
      <c r="AP138">
        <v>503</v>
      </c>
      <c r="AQ138">
        <v>532</v>
      </c>
      <c r="AR138">
        <v>45</v>
      </c>
      <c r="AS138">
        <v>0.88200000000000001</v>
      </c>
      <c r="AT138" t="s">
        <v>272</v>
      </c>
      <c r="AW138">
        <v>111</v>
      </c>
      <c r="AX138">
        <v>107</v>
      </c>
      <c r="AY138" t="s">
        <v>271</v>
      </c>
      <c r="AZ138" t="s">
        <v>270</v>
      </c>
      <c r="BA138" t="s">
        <v>270</v>
      </c>
    </row>
    <row r="139" spans="1:53" x14ac:dyDescent="0.55000000000000004">
      <c r="A139">
        <v>1884</v>
      </c>
      <c r="B139" t="b">
        <f>IF(Table2[[#This Row],[yearID]]&gt;=1903,TRUE,FALSE)</f>
        <v>0</v>
      </c>
      <c r="C139" t="b">
        <f>IF(Table2[[#This Row],[yearID]]&gt;=1973,TRUE,FALSE)</f>
        <v>0</v>
      </c>
      <c r="D139" t="s">
        <v>157</v>
      </c>
      <c r="E139" t="s">
        <v>212</v>
      </c>
      <c r="F139" t="s">
        <v>212</v>
      </c>
      <c r="G139" t="str">
        <f>VLOOKUP(Table2[[#This Row],[franchID]],TeamsFranchises!$A$1:$D$121,2,FALSE)</f>
        <v>Detroit Wolverines</v>
      </c>
      <c r="I139">
        <v>8</v>
      </c>
      <c r="J139">
        <v>114</v>
      </c>
      <c r="L139">
        <v>28</v>
      </c>
      <c r="M139">
        <v>84</v>
      </c>
      <c r="P139" t="s">
        <v>51</v>
      </c>
      <c r="Q139">
        <f>IF(Table2[[#This Row],[LgWin]]="Y",1,0)</f>
        <v>0</v>
      </c>
      <c r="R139" t="s">
        <v>51</v>
      </c>
      <c r="S139">
        <f>IF(Table2[[#This Row],[WSWin]]="Y",1,0)</f>
        <v>0</v>
      </c>
      <c r="T139">
        <v>445</v>
      </c>
      <c r="U139">
        <v>3970</v>
      </c>
      <c r="V139">
        <v>825</v>
      </c>
      <c r="W139">
        <v>114</v>
      </c>
      <c r="X139">
        <v>47</v>
      </c>
      <c r="Y139">
        <v>31</v>
      </c>
      <c r="Z139">
        <v>207</v>
      </c>
      <c r="AA139">
        <v>699</v>
      </c>
      <c r="AF139">
        <v>736</v>
      </c>
      <c r="AG139">
        <v>370</v>
      </c>
      <c r="AH139">
        <v>3.38</v>
      </c>
      <c r="AI139">
        <v>109</v>
      </c>
      <c r="AJ139">
        <v>3</v>
      </c>
      <c r="AK139">
        <v>0</v>
      </c>
      <c r="AL139">
        <v>2954</v>
      </c>
      <c r="AM139">
        <v>1097</v>
      </c>
      <c r="AN139">
        <v>36</v>
      </c>
      <c r="AO139">
        <v>245</v>
      </c>
      <c r="AP139">
        <v>488</v>
      </c>
      <c r="AQ139">
        <v>550</v>
      </c>
      <c r="AR139">
        <v>60</v>
      </c>
      <c r="AS139">
        <v>0.88600000000000001</v>
      </c>
      <c r="AT139" t="s">
        <v>213</v>
      </c>
      <c r="AU139" t="s">
        <v>214</v>
      </c>
      <c r="AW139">
        <v>94</v>
      </c>
      <c r="AX139">
        <v>97</v>
      </c>
      <c r="AY139" t="s">
        <v>212</v>
      </c>
      <c r="AZ139" t="s">
        <v>212</v>
      </c>
      <c r="BA139" t="s">
        <v>212</v>
      </c>
    </row>
    <row r="140" spans="1:53" x14ac:dyDescent="0.55000000000000004">
      <c r="A140">
        <v>1884</v>
      </c>
      <c r="B140" t="b">
        <f>IF(Table2[[#This Row],[yearID]]&gt;=1903,TRUE,FALSE)</f>
        <v>0</v>
      </c>
      <c r="C140" t="b">
        <f>IF(Table2[[#This Row],[yearID]]&gt;=1973,TRUE,FALSE)</f>
        <v>0</v>
      </c>
      <c r="D140" t="s">
        <v>215</v>
      </c>
      <c r="E140" t="s">
        <v>273</v>
      </c>
      <c r="F140" t="s">
        <v>274</v>
      </c>
      <c r="G140" t="str">
        <f>VLOOKUP(Table2[[#This Row],[franchID]],TeamsFranchises!$A$1:$D$121,2,FALSE)</f>
        <v>Indianapolis Hoosiers</v>
      </c>
      <c r="I140">
        <v>12</v>
      </c>
      <c r="J140">
        <v>110</v>
      </c>
      <c r="L140">
        <v>29</v>
      </c>
      <c r="M140">
        <v>78</v>
      </c>
      <c r="P140" t="s">
        <v>51</v>
      </c>
      <c r="Q140">
        <f>IF(Table2[[#This Row],[LgWin]]="Y",1,0)</f>
        <v>0</v>
      </c>
      <c r="R140" t="s">
        <v>51</v>
      </c>
      <c r="S140">
        <f>IF(Table2[[#This Row],[WSWin]]="Y",1,0)</f>
        <v>0</v>
      </c>
      <c r="T140">
        <v>462</v>
      </c>
      <c r="U140">
        <v>3813</v>
      </c>
      <c r="V140">
        <v>890</v>
      </c>
      <c r="W140">
        <v>129</v>
      </c>
      <c r="X140">
        <v>62</v>
      </c>
      <c r="Y140">
        <v>20</v>
      </c>
      <c r="Z140">
        <v>125</v>
      </c>
      <c r="AA140">
        <v>561</v>
      </c>
      <c r="AD140">
        <v>22</v>
      </c>
      <c r="AF140">
        <v>755</v>
      </c>
      <c r="AG140">
        <v>438</v>
      </c>
      <c r="AH140">
        <v>4.2</v>
      </c>
      <c r="AI140">
        <v>107</v>
      </c>
      <c r="AJ140">
        <v>2</v>
      </c>
      <c r="AK140">
        <v>0</v>
      </c>
      <c r="AL140">
        <v>2813</v>
      </c>
      <c r="AM140">
        <v>1000</v>
      </c>
      <c r="AN140">
        <v>30</v>
      </c>
      <c r="AO140">
        <v>199</v>
      </c>
      <c r="AP140">
        <v>479</v>
      </c>
      <c r="AQ140">
        <v>515</v>
      </c>
      <c r="AR140">
        <v>45</v>
      </c>
      <c r="AS140">
        <v>0.88900000000000001</v>
      </c>
      <c r="AT140" t="s">
        <v>275</v>
      </c>
      <c r="AU140" t="s">
        <v>276</v>
      </c>
      <c r="AW140">
        <v>97</v>
      </c>
      <c r="AX140">
        <v>100</v>
      </c>
      <c r="AY140" t="s">
        <v>183</v>
      </c>
      <c r="AZ140" t="s">
        <v>273</v>
      </c>
      <c r="BA140" t="s">
        <v>273</v>
      </c>
    </row>
    <row r="141" spans="1:53" x14ac:dyDescent="0.55000000000000004">
      <c r="A141">
        <v>1884</v>
      </c>
      <c r="B141" t="b">
        <f>IF(Table2[[#This Row],[yearID]]&gt;=1903,TRUE,FALSE)</f>
        <v>0</v>
      </c>
      <c r="C141" t="b">
        <f>IF(Table2[[#This Row],[yearID]]&gt;=1973,TRUE,FALSE)</f>
        <v>0</v>
      </c>
      <c r="D141" t="s">
        <v>253</v>
      </c>
      <c r="E141" t="s">
        <v>277</v>
      </c>
      <c r="F141" t="s">
        <v>277</v>
      </c>
      <c r="G141" t="str">
        <f>VLOOKUP(Table2[[#This Row],[franchID]],TeamsFranchises!$A$1:$D$121,2,FALSE)</f>
        <v>Kansas City Cowboys</v>
      </c>
      <c r="I141">
        <v>11</v>
      </c>
      <c r="J141">
        <v>82</v>
      </c>
      <c r="L141">
        <v>16</v>
      </c>
      <c r="M141">
        <v>63</v>
      </c>
      <c r="P141" t="s">
        <v>51</v>
      </c>
      <c r="Q141">
        <f>IF(Table2[[#This Row],[LgWin]]="Y",1,0)</f>
        <v>0</v>
      </c>
      <c r="S141">
        <f>IF(Table2[[#This Row],[WSWin]]="Y",1,0)</f>
        <v>0</v>
      </c>
      <c r="T141">
        <v>311</v>
      </c>
      <c r="U141">
        <v>2802</v>
      </c>
      <c r="V141">
        <v>557</v>
      </c>
      <c r="W141">
        <v>104</v>
      </c>
      <c r="X141">
        <v>15</v>
      </c>
      <c r="Y141">
        <v>6</v>
      </c>
      <c r="Z141">
        <v>123</v>
      </c>
      <c r="AA141">
        <v>529</v>
      </c>
      <c r="AF141">
        <v>618</v>
      </c>
      <c r="AG141">
        <v>316</v>
      </c>
      <c r="AH141">
        <v>4.05</v>
      </c>
      <c r="AI141">
        <v>70</v>
      </c>
      <c r="AJ141">
        <v>0</v>
      </c>
      <c r="AK141">
        <v>0</v>
      </c>
      <c r="AL141">
        <v>2108</v>
      </c>
      <c r="AM141">
        <v>862</v>
      </c>
      <c r="AN141">
        <v>14</v>
      </c>
      <c r="AO141">
        <v>127</v>
      </c>
      <c r="AP141">
        <v>334</v>
      </c>
      <c r="AQ141">
        <v>520</v>
      </c>
      <c r="AR141">
        <v>51</v>
      </c>
      <c r="AS141">
        <v>0.86099999999999999</v>
      </c>
      <c r="AT141" t="s">
        <v>278</v>
      </c>
      <c r="AW141">
        <v>87</v>
      </c>
      <c r="AX141">
        <v>92</v>
      </c>
      <c r="AY141" t="s">
        <v>279</v>
      </c>
      <c r="AZ141" t="s">
        <v>277</v>
      </c>
      <c r="BA141" t="s">
        <v>277</v>
      </c>
    </row>
    <row r="142" spans="1:53" x14ac:dyDescent="0.55000000000000004">
      <c r="A142">
        <v>1884</v>
      </c>
      <c r="B142" t="b">
        <f>IF(Table2[[#This Row],[yearID]]&gt;=1903,TRUE,FALSE)</f>
        <v>0</v>
      </c>
      <c r="C142" t="b">
        <f>IF(Table2[[#This Row],[yearID]]&gt;=1973,TRUE,FALSE)</f>
        <v>0</v>
      </c>
      <c r="D142" t="s">
        <v>215</v>
      </c>
      <c r="E142" t="s">
        <v>222</v>
      </c>
      <c r="F142" t="s">
        <v>172</v>
      </c>
      <c r="G142" t="str">
        <f>VLOOKUP(Table2[[#This Row],[franchID]],TeamsFranchises!$A$1:$D$121,2,FALSE)</f>
        <v>Louisville Colonels</v>
      </c>
      <c r="I142">
        <v>3</v>
      </c>
      <c r="J142">
        <v>110</v>
      </c>
      <c r="L142">
        <v>68</v>
      </c>
      <c r="M142">
        <v>40</v>
      </c>
      <c r="P142" t="s">
        <v>51</v>
      </c>
      <c r="Q142">
        <f>IF(Table2[[#This Row],[LgWin]]="Y",1,0)</f>
        <v>0</v>
      </c>
      <c r="R142" t="s">
        <v>51</v>
      </c>
      <c r="S142">
        <f>IF(Table2[[#This Row],[WSWin]]="Y",1,0)</f>
        <v>0</v>
      </c>
      <c r="T142">
        <v>573</v>
      </c>
      <c r="U142">
        <v>3957</v>
      </c>
      <c r="V142">
        <v>1004</v>
      </c>
      <c r="W142">
        <v>152</v>
      </c>
      <c r="X142">
        <v>69</v>
      </c>
      <c r="Y142">
        <v>17</v>
      </c>
      <c r="Z142">
        <v>146</v>
      </c>
      <c r="AA142">
        <v>408</v>
      </c>
      <c r="AD142">
        <v>34</v>
      </c>
      <c r="AF142">
        <v>425</v>
      </c>
      <c r="AG142">
        <v>239</v>
      </c>
      <c r="AH142">
        <v>2.17</v>
      </c>
      <c r="AI142">
        <v>101</v>
      </c>
      <c r="AJ142">
        <v>6</v>
      </c>
      <c r="AK142">
        <v>0</v>
      </c>
      <c r="AL142">
        <v>2969</v>
      </c>
      <c r="AM142">
        <v>837</v>
      </c>
      <c r="AN142">
        <v>9</v>
      </c>
      <c r="AO142">
        <v>97</v>
      </c>
      <c r="AP142">
        <v>470</v>
      </c>
      <c r="AQ142">
        <v>426</v>
      </c>
      <c r="AR142">
        <v>84</v>
      </c>
      <c r="AS142">
        <v>0.91200000000000003</v>
      </c>
      <c r="AT142" t="s">
        <v>223</v>
      </c>
      <c r="AU142" t="s">
        <v>224</v>
      </c>
      <c r="AW142">
        <v>95</v>
      </c>
      <c r="AX142">
        <v>95</v>
      </c>
      <c r="AY142" t="s">
        <v>172</v>
      </c>
      <c r="AZ142" t="s">
        <v>222</v>
      </c>
      <c r="BA142" t="s">
        <v>222</v>
      </c>
    </row>
    <row r="143" spans="1:53" x14ac:dyDescent="0.55000000000000004">
      <c r="A143">
        <v>1884</v>
      </c>
      <c r="B143" t="b">
        <f>IF(Table2[[#This Row],[yearID]]&gt;=1903,TRUE,FALSE)</f>
        <v>0</v>
      </c>
      <c r="C143" t="b">
        <f>IF(Table2[[#This Row],[yearID]]&gt;=1973,TRUE,FALSE)</f>
        <v>0</v>
      </c>
      <c r="D143" t="s">
        <v>253</v>
      </c>
      <c r="E143" t="s">
        <v>280</v>
      </c>
      <c r="F143" t="s">
        <v>280</v>
      </c>
      <c r="G143" t="str">
        <f>VLOOKUP(Table2[[#This Row],[franchID]],TeamsFranchises!$A$1:$D$121,2,FALSE)</f>
        <v>Milwaukee Brewers</v>
      </c>
      <c r="I143">
        <v>2</v>
      </c>
      <c r="J143">
        <v>12</v>
      </c>
      <c r="L143">
        <v>8</v>
      </c>
      <c r="M143">
        <v>4</v>
      </c>
      <c r="P143" t="s">
        <v>51</v>
      </c>
      <c r="Q143">
        <f>IF(Table2[[#This Row],[LgWin]]="Y",1,0)</f>
        <v>0</v>
      </c>
      <c r="S143">
        <f>IF(Table2[[#This Row],[WSWin]]="Y",1,0)</f>
        <v>0</v>
      </c>
      <c r="T143">
        <v>53</v>
      </c>
      <c r="U143">
        <v>395</v>
      </c>
      <c r="V143">
        <v>88</v>
      </c>
      <c r="W143">
        <v>25</v>
      </c>
      <c r="X143">
        <v>0</v>
      </c>
      <c r="Y143">
        <v>0</v>
      </c>
      <c r="Z143">
        <v>20</v>
      </c>
      <c r="AA143">
        <v>70</v>
      </c>
      <c r="AF143">
        <v>34</v>
      </c>
      <c r="AG143">
        <v>26</v>
      </c>
      <c r="AH143">
        <v>2.25</v>
      </c>
      <c r="AI143">
        <v>12</v>
      </c>
      <c r="AJ143">
        <v>3</v>
      </c>
      <c r="AK143">
        <v>0</v>
      </c>
      <c r="AL143">
        <v>312</v>
      </c>
      <c r="AM143">
        <v>49</v>
      </c>
      <c r="AN143">
        <v>1</v>
      </c>
      <c r="AO143">
        <v>13</v>
      </c>
      <c r="AP143">
        <v>139</v>
      </c>
      <c r="AQ143">
        <v>53</v>
      </c>
      <c r="AR143">
        <v>4</v>
      </c>
      <c r="AS143">
        <v>0.89200000000000002</v>
      </c>
      <c r="AT143" t="s">
        <v>281</v>
      </c>
      <c r="AW143">
        <v>60</v>
      </c>
      <c r="AX143">
        <v>60</v>
      </c>
      <c r="AY143" t="s">
        <v>282</v>
      </c>
      <c r="AZ143" t="s">
        <v>280</v>
      </c>
      <c r="BA143" t="s">
        <v>280</v>
      </c>
    </row>
    <row r="144" spans="1:53" x14ac:dyDescent="0.55000000000000004">
      <c r="A144">
        <v>1884</v>
      </c>
      <c r="B144" t="b">
        <f>IF(Table2[[#This Row],[yearID]]&gt;=1903,TRUE,FALSE)</f>
        <v>0</v>
      </c>
      <c r="C144" t="b">
        <f>IF(Table2[[#This Row],[yearID]]&gt;=1973,TRUE,FALSE)</f>
        <v>0</v>
      </c>
      <c r="D144" t="s">
        <v>157</v>
      </c>
      <c r="E144" t="s">
        <v>242</v>
      </c>
      <c r="F144" t="s">
        <v>243</v>
      </c>
      <c r="G144" t="str">
        <f>VLOOKUP(Table2[[#This Row],[franchID]],TeamsFranchises!$A$1:$D$121,2,FALSE)</f>
        <v>San Francisco Giants</v>
      </c>
      <c r="I144">
        <v>4</v>
      </c>
      <c r="J144">
        <v>116</v>
      </c>
      <c r="L144">
        <v>62</v>
      </c>
      <c r="M144">
        <v>50</v>
      </c>
      <c r="P144" t="s">
        <v>51</v>
      </c>
      <c r="Q144">
        <f>IF(Table2[[#This Row],[LgWin]]="Y",1,0)</f>
        <v>0</v>
      </c>
      <c r="R144" t="s">
        <v>51</v>
      </c>
      <c r="S144">
        <f>IF(Table2[[#This Row],[WSWin]]="Y",1,0)</f>
        <v>0</v>
      </c>
      <c r="T144">
        <v>693</v>
      </c>
      <c r="U144">
        <v>4124</v>
      </c>
      <c r="V144">
        <v>1053</v>
      </c>
      <c r="W144">
        <v>149</v>
      </c>
      <c r="X144">
        <v>68</v>
      </c>
      <c r="Y144">
        <v>22</v>
      </c>
      <c r="Z144">
        <v>249</v>
      </c>
      <c r="AA144">
        <v>492</v>
      </c>
      <c r="AF144">
        <v>623</v>
      </c>
      <c r="AG144">
        <v>351</v>
      </c>
      <c r="AH144">
        <v>3.12</v>
      </c>
      <c r="AI144">
        <v>111</v>
      </c>
      <c r="AJ144">
        <v>4</v>
      </c>
      <c r="AK144">
        <v>0</v>
      </c>
      <c r="AL144">
        <v>3042</v>
      </c>
      <c r="AM144">
        <v>1011</v>
      </c>
      <c r="AN144">
        <v>28</v>
      </c>
      <c r="AO144">
        <v>326</v>
      </c>
      <c r="AP144">
        <v>567</v>
      </c>
      <c r="AQ144">
        <v>514</v>
      </c>
      <c r="AR144">
        <v>69</v>
      </c>
      <c r="AS144">
        <v>0.89500000000000002</v>
      </c>
      <c r="AT144" t="s">
        <v>244</v>
      </c>
      <c r="AU144" t="s">
        <v>245</v>
      </c>
      <c r="AW144">
        <v>105</v>
      </c>
      <c r="AX144">
        <v>102</v>
      </c>
      <c r="AY144" t="s">
        <v>246</v>
      </c>
      <c r="AZ144" t="s">
        <v>242</v>
      </c>
      <c r="BA144" t="s">
        <v>242</v>
      </c>
    </row>
    <row r="145" spans="1:53" x14ac:dyDescent="0.55000000000000004">
      <c r="A145">
        <v>1884</v>
      </c>
      <c r="B145" t="b">
        <f>IF(Table2[[#This Row],[yearID]]&gt;=1903,TRUE,FALSE)</f>
        <v>0</v>
      </c>
      <c r="C145" t="b">
        <f>IF(Table2[[#This Row],[yearID]]&gt;=1973,TRUE,FALSE)</f>
        <v>0</v>
      </c>
      <c r="D145" t="s">
        <v>215</v>
      </c>
      <c r="E145" t="s">
        <v>247</v>
      </c>
      <c r="F145" t="s">
        <v>248</v>
      </c>
      <c r="G145" t="str">
        <f>VLOOKUP(Table2[[#This Row],[franchID]],TeamsFranchises!$A$1:$D$121,2,FALSE)</f>
        <v>New York Metropolitans</v>
      </c>
      <c r="I145">
        <v>1</v>
      </c>
      <c r="J145">
        <v>112</v>
      </c>
      <c r="L145">
        <v>75</v>
      </c>
      <c r="M145">
        <v>32</v>
      </c>
      <c r="P145" t="s">
        <v>76</v>
      </c>
      <c r="Q145">
        <f>IF(Table2[[#This Row],[LgWin]]="Y",1,0)</f>
        <v>1</v>
      </c>
      <c r="R145" t="s">
        <v>51</v>
      </c>
      <c r="S145">
        <f>IF(Table2[[#This Row],[WSWin]]="Y",1,0)</f>
        <v>0</v>
      </c>
      <c r="T145">
        <v>734</v>
      </c>
      <c r="U145">
        <v>4012</v>
      </c>
      <c r="V145">
        <v>1052</v>
      </c>
      <c r="W145">
        <v>155</v>
      </c>
      <c r="X145">
        <v>64</v>
      </c>
      <c r="Y145">
        <v>22</v>
      </c>
      <c r="Z145">
        <v>203</v>
      </c>
      <c r="AA145">
        <v>315</v>
      </c>
      <c r="AD145">
        <v>35</v>
      </c>
      <c r="AF145">
        <v>423</v>
      </c>
      <c r="AG145">
        <v>269</v>
      </c>
      <c r="AH145">
        <v>2.46</v>
      </c>
      <c r="AI145">
        <v>110</v>
      </c>
      <c r="AJ145">
        <v>9</v>
      </c>
      <c r="AK145">
        <v>0</v>
      </c>
      <c r="AL145">
        <v>2955</v>
      </c>
      <c r="AM145">
        <v>802</v>
      </c>
      <c r="AN145">
        <v>15</v>
      </c>
      <c r="AO145">
        <v>115</v>
      </c>
      <c r="AP145">
        <v>628</v>
      </c>
      <c r="AQ145">
        <v>441</v>
      </c>
      <c r="AR145">
        <v>42</v>
      </c>
      <c r="AS145">
        <v>0.90700000000000003</v>
      </c>
      <c r="AT145" t="s">
        <v>249</v>
      </c>
      <c r="AU145" t="s">
        <v>250</v>
      </c>
      <c r="AW145">
        <v>100</v>
      </c>
      <c r="AX145">
        <v>96</v>
      </c>
      <c r="AY145" t="s">
        <v>248</v>
      </c>
      <c r="AZ145" t="s">
        <v>247</v>
      </c>
      <c r="BA145" t="s">
        <v>247</v>
      </c>
    </row>
    <row r="146" spans="1:53" x14ac:dyDescent="0.55000000000000004">
      <c r="A146">
        <v>1884</v>
      </c>
      <c r="B146" t="b">
        <f>IF(Table2[[#This Row],[yearID]]&gt;=1903,TRUE,FALSE)</f>
        <v>0</v>
      </c>
      <c r="C146" t="b">
        <f>IF(Table2[[#This Row],[yearID]]&gt;=1973,TRUE,FALSE)</f>
        <v>0</v>
      </c>
      <c r="D146" t="s">
        <v>215</v>
      </c>
      <c r="E146" t="s">
        <v>225</v>
      </c>
      <c r="F146" t="s">
        <v>226</v>
      </c>
      <c r="G146" t="str">
        <f>VLOOKUP(Table2[[#This Row],[franchID]],TeamsFranchises!$A$1:$D$121,2,FALSE)</f>
        <v>Philadelphia Athletics</v>
      </c>
      <c r="I146">
        <v>7</v>
      </c>
      <c r="J146">
        <v>108</v>
      </c>
      <c r="L146">
        <v>61</v>
      </c>
      <c r="M146">
        <v>46</v>
      </c>
      <c r="P146" t="s">
        <v>51</v>
      </c>
      <c r="Q146">
        <f>IF(Table2[[#This Row],[LgWin]]="Y",1,0)</f>
        <v>0</v>
      </c>
      <c r="R146" t="s">
        <v>51</v>
      </c>
      <c r="S146">
        <f>IF(Table2[[#This Row],[WSWin]]="Y",1,0)</f>
        <v>0</v>
      </c>
      <c r="T146">
        <v>700</v>
      </c>
      <c r="U146">
        <v>3959</v>
      </c>
      <c r="V146">
        <v>1057</v>
      </c>
      <c r="W146">
        <v>167</v>
      </c>
      <c r="X146">
        <v>100</v>
      </c>
      <c r="Y146">
        <v>26</v>
      </c>
      <c r="Z146">
        <v>153</v>
      </c>
      <c r="AA146">
        <v>434</v>
      </c>
      <c r="AD146">
        <v>40</v>
      </c>
      <c r="AF146">
        <v>546</v>
      </c>
      <c r="AG146">
        <v>360</v>
      </c>
      <c r="AH146">
        <v>3.42</v>
      </c>
      <c r="AI146">
        <v>105</v>
      </c>
      <c r="AJ146">
        <v>5</v>
      </c>
      <c r="AK146">
        <v>0</v>
      </c>
      <c r="AL146">
        <v>2846</v>
      </c>
      <c r="AM146">
        <v>920</v>
      </c>
      <c r="AN146">
        <v>16</v>
      </c>
      <c r="AO146">
        <v>127</v>
      </c>
      <c r="AP146">
        <v>530</v>
      </c>
      <c r="AQ146">
        <v>457</v>
      </c>
      <c r="AR146">
        <v>63</v>
      </c>
      <c r="AS146">
        <v>0.90100000000000002</v>
      </c>
      <c r="AT146" t="s">
        <v>77</v>
      </c>
      <c r="AU146" t="s">
        <v>78</v>
      </c>
      <c r="AW146">
        <v>107</v>
      </c>
      <c r="AX146">
        <v>104</v>
      </c>
      <c r="AY146" t="s">
        <v>226</v>
      </c>
      <c r="AZ146" t="s">
        <v>225</v>
      </c>
      <c r="BA146" t="s">
        <v>225</v>
      </c>
    </row>
    <row r="147" spans="1:53" x14ac:dyDescent="0.55000000000000004">
      <c r="A147">
        <v>1884</v>
      </c>
      <c r="B147" t="b">
        <f>IF(Table2[[#This Row],[yearID]]&gt;=1903,TRUE,FALSE)</f>
        <v>0</v>
      </c>
      <c r="C147" t="b">
        <f>IF(Table2[[#This Row],[yearID]]&gt;=1973,TRUE,FALSE)</f>
        <v>0</v>
      </c>
      <c r="D147" t="s">
        <v>157</v>
      </c>
      <c r="E147" t="s">
        <v>122</v>
      </c>
      <c r="F147" t="s">
        <v>122</v>
      </c>
      <c r="G147" t="str">
        <f>VLOOKUP(Table2[[#This Row],[franchID]],TeamsFranchises!$A$1:$D$121,2,FALSE)</f>
        <v>Philadelphia Phillies</v>
      </c>
      <c r="I147">
        <v>6</v>
      </c>
      <c r="J147">
        <v>113</v>
      </c>
      <c r="L147">
        <v>39</v>
      </c>
      <c r="M147">
        <v>73</v>
      </c>
      <c r="P147" t="s">
        <v>51</v>
      </c>
      <c r="Q147">
        <f>IF(Table2[[#This Row],[LgWin]]="Y",1,0)</f>
        <v>0</v>
      </c>
      <c r="R147" t="s">
        <v>51</v>
      </c>
      <c r="S147">
        <f>IF(Table2[[#This Row],[WSWin]]="Y",1,0)</f>
        <v>0</v>
      </c>
      <c r="T147">
        <v>549</v>
      </c>
      <c r="U147">
        <v>3998</v>
      </c>
      <c r="V147">
        <v>934</v>
      </c>
      <c r="W147">
        <v>149</v>
      </c>
      <c r="X147">
        <v>39</v>
      </c>
      <c r="Y147">
        <v>14</v>
      </c>
      <c r="Z147">
        <v>209</v>
      </c>
      <c r="AA147">
        <v>512</v>
      </c>
      <c r="AF147">
        <v>824</v>
      </c>
      <c r="AG147">
        <v>428</v>
      </c>
      <c r="AH147">
        <v>3.93</v>
      </c>
      <c r="AI147">
        <v>106</v>
      </c>
      <c r="AJ147">
        <v>3</v>
      </c>
      <c r="AK147">
        <v>1</v>
      </c>
      <c r="AL147">
        <v>2943</v>
      </c>
      <c r="AM147">
        <v>1090</v>
      </c>
      <c r="AN147">
        <v>37</v>
      </c>
      <c r="AO147">
        <v>254</v>
      </c>
      <c r="AP147">
        <v>411</v>
      </c>
      <c r="AQ147">
        <v>536</v>
      </c>
      <c r="AR147">
        <v>67</v>
      </c>
      <c r="AS147">
        <v>0.88800000000000001</v>
      </c>
      <c r="AT147" t="s">
        <v>251</v>
      </c>
      <c r="AU147" t="s">
        <v>214</v>
      </c>
      <c r="AW147">
        <v>94</v>
      </c>
      <c r="AX147">
        <v>99</v>
      </c>
      <c r="AY147" t="s">
        <v>122</v>
      </c>
      <c r="AZ147" t="s">
        <v>122</v>
      </c>
      <c r="BA147" t="s">
        <v>122</v>
      </c>
    </row>
    <row r="148" spans="1:53" x14ac:dyDescent="0.55000000000000004">
      <c r="A148">
        <v>1884</v>
      </c>
      <c r="B148" t="b">
        <f>IF(Table2[[#This Row],[yearID]]&gt;=1903,TRUE,FALSE)</f>
        <v>0</v>
      </c>
      <c r="C148" t="b">
        <f>IF(Table2[[#This Row],[yearID]]&gt;=1973,TRUE,FALSE)</f>
        <v>0</v>
      </c>
      <c r="D148" t="s">
        <v>253</v>
      </c>
      <c r="E148" t="s">
        <v>283</v>
      </c>
      <c r="F148" t="s">
        <v>284</v>
      </c>
      <c r="G148" t="str">
        <f>VLOOKUP(Table2[[#This Row],[franchID]],TeamsFranchises!$A$1:$D$121,2,FALSE)</f>
        <v>Philadelphia Keystones</v>
      </c>
      <c r="I148">
        <v>8</v>
      </c>
      <c r="J148">
        <v>67</v>
      </c>
      <c r="L148">
        <v>21</v>
      </c>
      <c r="M148">
        <v>46</v>
      </c>
      <c r="P148" t="s">
        <v>51</v>
      </c>
      <c r="Q148">
        <f>IF(Table2[[#This Row],[LgWin]]="Y",1,0)</f>
        <v>0</v>
      </c>
      <c r="S148">
        <f>IF(Table2[[#This Row],[WSWin]]="Y",1,0)</f>
        <v>0</v>
      </c>
      <c r="T148">
        <v>414</v>
      </c>
      <c r="U148">
        <v>2518</v>
      </c>
      <c r="V148">
        <v>618</v>
      </c>
      <c r="W148">
        <v>108</v>
      </c>
      <c r="X148">
        <v>35</v>
      </c>
      <c r="Y148">
        <v>7</v>
      </c>
      <c r="Z148">
        <v>103</v>
      </c>
      <c r="AA148">
        <v>405</v>
      </c>
      <c r="AF148">
        <v>545</v>
      </c>
      <c r="AG148">
        <v>305</v>
      </c>
      <c r="AH148">
        <v>4.63</v>
      </c>
      <c r="AI148">
        <v>64</v>
      </c>
      <c r="AJ148">
        <v>1</v>
      </c>
      <c r="AK148">
        <v>0</v>
      </c>
      <c r="AL148">
        <v>1780</v>
      </c>
      <c r="AM148">
        <v>726</v>
      </c>
      <c r="AN148">
        <v>7</v>
      </c>
      <c r="AO148">
        <v>105</v>
      </c>
      <c r="AP148">
        <v>310</v>
      </c>
      <c r="AQ148">
        <v>501</v>
      </c>
      <c r="AR148">
        <v>36</v>
      </c>
      <c r="AS148">
        <v>0.84099999999999997</v>
      </c>
      <c r="AT148" t="s">
        <v>285</v>
      </c>
      <c r="AW148">
        <v>91</v>
      </c>
      <c r="AX148">
        <v>94</v>
      </c>
      <c r="AY148" t="s">
        <v>284</v>
      </c>
      <c r="AZ148" t="s">
        <v>283</v>
      </c>
      <c r="BA148" t="s">
        <v>283</v>
      </c>
    </row>
    <row r="149" spans="1:53" x14ac:dyDescent="0.55000000000000004">
      <c r="A149">
        <v>1884</v>
      </c>
      <c r="B149" t="b">
        <f>IF(Table2[[#This Row],[yearID]]&gt;=1903,TRUE,FALSE)</f>
        <v>0</v>
      </c>
      <c r="C149" t="b">
        <f>IF(Table2[[#This Row],[yearID]]&gt;=1973,TRUE,FALSE)</f>
        <v>0</v>
      </c>
      <c r="D149" t="s">
        <v>157</v>
      </c>
      <c r="E149" t="s">
        <v>188</v>
      </c>
      <c r="F149" t="s">
        <v>188</v>
      </c>
      <c r="G149" t="str">
        <f>VLOOKUP(Table2[[#This Row],[franchID]],TeamsFranchises!$A$1:$D$121,2,FALSE)</f>
        <v>Providence Grays</v>
      </c>
      <c r="I149">
        <v>1</v>
      </c>
      <c r="J149">
        <v>114</v>
      </c>
      <c r="L149">
        <v>84</v>
      </c>
      <c r="M149">
        <v>28</v>
      </c>
      <c r="P149" t="s">
        <v>76</v>
      </c>
      <c r="Q149">
        <f>IF(Table2[[#This Row],[LgWin]]="Y",1,0)</f>
        <v>1</v>
      </c>
      <c r="R149" t="s">
        <v>76</v>
      </c>
      <c r="S149">
        <f>IF(Table2[[#This Row],[WSWin]]="Y",1,0)</f>
        <v>1</v>
      </c>
      <c r="T149">
        <v>665</v>
      </c>
      <c r="U149">
        <v>4093</v>
      </c>
      <c r="V149">
        <v>987</v>
      </c>
      <c r="W149">
        <v>153</v>
      </c>
      <c r="X149">
        <v>43</v>
      </c>
      <c r="Y149">
        <v>21</v>
      </c>
      <c r="Z149">
        <v>300</v>
      </c>
      <c r="AA149">
        <v>469</v>
      </c>
      <c r="AF149">
        <v>388</v>
      </c>
      <c r="AG149">
        <v>185</v>
      </c>
      <c r="AH149">
        <v>1.61</v>
      </c>
      <c r="AI149">
        <v>107</v>
      </c>
      <c r="AJ149">
        <v>16</v>
      </c>
      <c r="AK149">
        <v>3</v>
      </c>
      <c r="AL149">
        <v>3109</v>
      </c>
      <c r="AM149">
        <v>825</v>
      </c>
      <c r="AN149">
        <v>26</v>
      </c>
      <c r="AO149">
        <v>172</v>
      </c>
      <c r="AP149">
        <v>639</v>
      </c>
      <c r="AQ149">
        <v>398</v>
      </c>
      <c r="AR149">
        <v>50</v>
      </c>
      <c r="AS149">
        <v>0.91800000000000004</v>
      </c>
      <c r="AT149" t="s">
        <v>189</v>
      </c>
      <c r="AU149" t="s">
        <v>190</v>
      </c>
      <c r="AW149">
        <v>99</v>
      </c>
      <c r="AX149">
        <v>96</v>
      </c>
      <c r="AY149" t="s">
        <v>188</v>
      </c>
      <c r="AZ149" t="s">
        <v>188</v>
      </c>
      <c r="BA149" t="s">
        <v>188</v>
      </c>
    </row>
    <row r="150" spans="1:53" x14ac:dyDescent="0.55000000000000004">
      <c r="A150">
        <v>1884</v>
      </c>
      <c r="B150" t="b">
        <f>IF(Table2[[#This Row],[yearID]]&gt;=1903,TRUE,FALSE)</f>
        <v>0</v>
      </c>
      <c r="C150" t="b">
        <f>IF(Table2[[#This Row],[yearID]]&gt;=1973,TRUE,FALSE)</f>
        <v>0</v>
      </c>
      <c r="D150" t="s">
        <v>215</v>
      </c>
      <c r="E150" t="s">
        <v>228</v>
      </c>
      <c r="F150" t="s">
        <v>229</v>
      </c>
      <c r="G150" t="str">
        <f>VLOOKUP(Table2[[#This Row],[franchID]],TeamsFranchises!$A$1:$D$121,2,FALSE)</f>
        <v>Pittsburgh Pirates</v>
      </c>
      <c r="I150">
        <v>11</v>
      </c>
      <c r="J150">
        <v>110</v>
      </c>
      <c r="L150">
        <v>30</v>
      </c>
      <c r="M150">
        <v>78</v>
      </c>
      <c r="P150" t="s">
        <v>51</v>
      </c>
      <c r="Q150">
        <f>IF(Table2[[#This Row],[LgWin]]="Y",1,0)</f>
        <v>0</v>
      </c>
      <c r="R150" t="s">
        <v>51</v>
      </c>
      <c r="S150">
        <f>IF(Table2[[#This Row],[WSWin]]="Y",1,0)</f>
        <v>0</v>
      </c>
      <c r="T150">
        <v>406</v>
      </c>
      <c r="U150">
        <v>3689</v>
      </c>
      <c r="V150">
        <v>777</v>
      </c>
      <c r="W150">
        <v>105</v>
      </c>
      <c r="X150">
        <v>50</v>
      </c>
      <c r="Y150">
        <v>2</v>
      </c>
      <c r="Z150">
        <v>143</v>
      </c>
      <c r="AA150">
        <v>411</v>
      </c>
      <c r="AD150">
        <v>41</v>
      </c>
      <c r="AF150">
        <v>725</v>
      </c>
      <c r="AG150">
        <v>456</v>
      </c>
      <c r="AH150">
        <v>4.3499999999999996</v>
      </c>
      <c r="AI150">
        <v>108</v>
      </c>
      <c r="AJ150">
        <v>4</v>
      </c>
      <c r="AK150">
        <v>0</v>
      </c>
      <c r="AL150">
        <v>2830</v>
      </c>
      <c r="AM150">
        <v>1059</v>
      </c>
      <c r="AN150">
        <v>25</v>
      </c>
      <c r="AO150">
        <v>216</v>
      </c>
      <c r="AP150">
        <v>338</v>
      </c>
      <c r="AQ150">
        <v>523</v>
      </c>
      <c r="AR150">
        <v>71</v>
      </c>
      <c r="AS150">
        <v>0.88900000000000001</v>
      </c>
      <c r="AT150" t="s">
        <v>230</v>
      </c>
      <c r="AU150" t="s">
        <v>214</v>
      </c>
      <c r="AW150">
        <v>97</v>
      </c>
      <c r="AX150">
        <v>101</v>
      </c>
      <c r="AY150" t="s">
        <v>229</v>
      </c>
      <c r="AZ150" t="s">
        <v>228</v>
      </c>
      <c r="BA150" t="s">
        <v>228</v>
      </c>
    </row>
    <row r="151" spans="1:53" x14ac:dyDescent="0.55000000000000004">
      <c r="A151">
        <v>1884</v>
      </c>
      <c r="B151" t="b">
        <f>IF(Table2[[#This Row],[yearID]]&gt;=1903,TRUE,FALSE)</f>
        <v>0</v>
      </c>
      <c r="C151" t="b">
        <f>IF(Table2[[#This Row],[yearID]]&gt;=1973,TRUE,FALSE)</f>
        <v>0</v>
      </c>
      <c r="D151" t="s">
        <v>215</v>
      </c>
      <c r="E151" t="s">
        <v>286</v>
      </c>
      <c r="F151" t="s">
        <v>286</v>
      </c>
      <c r="G151" t="str">
        <f>VLOOKUP(Table2[[#This Row],[franchID]],TeamsFranchises!$A$1:$D$121,2,FALSE)</f>
        <v>Richmond Virginians</v>
      </c>
      <c r="I151">
        <v>10</v>
      </c>
      <c r="J151">
        <v>45</v>
      </c>
      <c r="L151">
        <v>12</v>
      </c>
      <c r="M151">
        <v>30</v>
      </c>
      <c r="P151" t="s">
        <v>51</v>
      </c>
      <c r="Q151">
        <f>IF(Table2[[#This Row],[LgWin]]="Y",1,0)</f>
        <v>0</v>
      </c>
      <c r="R151" t="s">
        <v>51</v>
      </c>
      <c r="S151">
        <f>IF(Table2[[#This Row],[WSWin]]="Y",1,0)</f>
        <v>0</v>
      </c>
      <c r="T151">
        <v>194</v>
      </c>
      <c r="U151">
        <v>1469</v>
      </c>
      <c r="V151">
        <v>326</v>
      </c>
      <c r="W151">
        <v>40</v>
      </c>
      <c r="X151">
        <v>33</v>
      </c>
      <c r="Y151">
        <v>7</v>
      </c>
      <c r="Z151">
        <v>53</v>
      </c>
      <c r="AA151">
        <v>282</v>
      </c>
      <c r="AD151">
        <v>24</v>
      </c>
      <c r="AF151">
        <v>294</v>
      </c>
      <c r="AG151">
        <v>186</v>
      </c>
      <c r="AH151">
        <v>4.5199999999999996</v>
      </c>
      <c r="AI151">
        <v>45</v>
      </c>
      <c r="AJ151">
        <v>1</v>
      </c>
      <c r="AK151">
        <v>0</v>
      </c>
      <c r="AL151">
        <v>1111</v>
      </c>
      <c r="AM151">
        <v>402</v>
      </c>
      <c r="AN151">
        <v>14</v>
      </c>
      <c r="AO151">
        <v>52</v>
      </c>
      <c r="AP151">
        <v>167</v>
      </c>
      <c r="AQ151">
        <v>239</v>
      </c>
      <c r="AR151">
        <v>27</v>
      </c>
      <c r="AS151">
        <v>0.874</v>
      </c>
      <c r="AT151" t="s">
        <v>287</v>
      </c>
      <c r="AU151" t="s">
        <v>288</v>
      </c>
      <c r="AW151">
        <v>99</v>
      </c>
      <c r="AX151">
        <v>102</v>
      </c>
      <c r="AY151" t="s">
        <v>286</v>
      </c>
      <c r="AZ151" t="s">
        <v>286</v>
      </c>
      <c r="BA151" t="s">
        <v>286</v>
      </c>
    </row>
    <row r="152" spans="1:53" x14ac:dyDescent="0.55000000000000004">
      <c r="A152">
        <v>1884</v>
      </c>
      <c r="B152" t="b">
        <f>IF(Table2[[#This Row],[yearID]]&gt;=1903,TRUE,FALSE)</f>
        <v>0</v>
      </c>
      <c r="C152" t="b">
        <f>IF(Table2[[#This Row],[yearID]]&gt;=1973,TRUE,FALSE)</f>
        <v>0</v>
      </c>
      <c r="D152" t="s">
        <v>215</v>
      </c>
      <c r="E152" t="s">
        <v>232</v>
      </c>
      <c r="F152" t="s">
        <v>154</v>
      </c>
      <c r="G152" t="str">
        <f>VLOOKUP(Table2[[#This Row],[franchID]],TeamsFranchises!$A$1:$D$121,2,FALSE)</f>
        <v>St. Louis Cardinals</v>
      </c>
      <c r="I152">
        <v>4</v>
      </c>
      <c r="J152">
        <v>110</v>
      </c>
      <c r="L152">
        <v>67</v>
      </c>
      <c r="M152">
        <v>40</v>
      </c>
      <c r="P152" t="s">
        <v>51</v>
      </c>
      <c r="Q152">
        <f>IF(Table2[[#This Row],[LgWin]]="Y",1,0)</f>
        <v>0</v>
      </c>
      <c r="R152" t="s">
        <v>51</v>
      </c>
      <c r="S152">
        <f>IF(Table2[[#This Row],[WSWin]]="Y",1,0)</f>
        <v>0</v>
      </c>
      <c r="T152">
        <v>658</v>
      </c>
      <c r="U152">
        <v>3952</v>
      </c>
      <c r="V152">
        <v>987</v>
      </c>
      <c r="W152">
        <v>151</v>
      </c>
      <c r="X152">
        <v>60</v>
      </c>
      <c r="Y152">
        <v>11</v>
      </c>
      <c r="Z152">
        <v>172</v>
      </c>
      <c r="AA152">
        <v>339</v>
      </c>
      <c r="AD152">
        <v>39</v>
      </c>
      <c r="AF152">
        <v>539</v>
      </c>
      <c r="AG152">
        <v>293</v>
      </c>
      <c r="AH152">
        <v>2.67</v>
      </c>
      <c r="AI152">
        <v>99</v>
      </c>
      <c r="AJ152">
        <v>8</v>
      </c>
      <c r="AK152">
        <v>0</v>
      </c>
      <c r="AL152">
        <v>2961</v>
      </c>
      <c r="AM152">
        <v>881</v>
      </c>
      <c r="AN152">
        <v>16</v>
      </c>
      <c r="AO152">
        <v>172</v>
      </c>
      <c r="AP152">
        <v>477</v>
      </c>
      <c r="AQ152">
        <v>490</v>
      </c>
      <c r="AR152">
        <v>65</v>
      </c>
      <c r="AS152">
        <v>0.9</v>
      </c>
      <c r="AT152" t="s">
        <v>252</v>
      </c>
      <c r="AU152" t="s">
        <v>177</v>
      </c>
      <c r="AW152">
        <v>104</v>
      </c>
      <c r="AX152">
        <v>101</v>
      </c>
      <c r="AY152" t="s">
        <v>154</v>
      </c>
      <c r="AZ152" t="s">
        <v>232</v>
      </c>
      <c r="BA152" t="s">
        <v>232</v>
      </c>
    </row>
    <row r="153" spans="1:53" x14ac:dyDescent="0.55000000000000004">
      <c r="A153">
        <v>1884</v>
      </c>
      <c r="B153" t="b">
        <f>IF(Table2[[#This Row],[yearID]]&gt;=1903,TRUE,FALSE)</f>
        <v>0</v>
      </c>
      <c r="C153" t="b">
        <f>IF(Table2[[#This Row],[yearID]]&gt;=1973,TRUE,FALSE)</f>
        <v>0</v>
      </c>
      <c r="D153" t="s">
        <v>253</v>
      </c>
      <c r="E153" t="s">
        <v>289</v>
      </c>
      <c r="F153" t="s">
        <v>290</v>
      </c>
      <c r="G153" t="str">
        <f>VLOOKUP(Table2[[#This Row],[franchID]],TeamsFranchises!$A$1:$D$121,2,FALSE)</f>
        <v>St. Louis Maroons</v>
      </c>
      <c r="I153">
        <v>1</v>
      </c>
      <c r="J153">
        <v>113</v>
      </c>
      <c r="L153">
        <v>94</v>
      </c>
      <c r="M153">
        <v>19</v>
      </c>
      <c r="P153" t="s">
        <v>76</v>
      </c>
      <c r="Q153">
        <f>IF(Table2[[#This Row],[LgWin]]="Y",1,0)</f>
        <v>1</v>
      </c>
      <c r="S153">
        <f>IF(Table2[[#This Row],[WSWin]]="Y",1,0)</f>
        <v>0</v>
      </c>
      <c r="T153">
        <v>887</v>
      </c>
      <c r="U153">
        <v>4285</v>
      </c>
      <c r="V153">
        <v>1251</v>
      </c>
      <c r="W153">
        <v>259</v>
      </c>
      <c r="X153">
        <v>41</v>
      </c>
      <c r="Y153">
        <v>32</v>
      </c>
      <c r="Z153">
        <v>181</v>
      </c>
      <c r="AA153">
        <v>542</v>
      </c>
      <c r="AF153">
        <v>429</v>
      </c>
      <c r="AG153">
        <v>216</v>
      </c>
      <c r="AH153">
        <v>1.96</v>
      </c>
      <c r="AI153">
        <v>104</v>
      </c>
      <c r="AJ153">
        <v>8</v>
      </c>
      <c r="AK153">
        <v>6</v>
      </c>
      <c r="AL153">
        <v>2979</v>
      </c>
      <c r="AM153">
        <v>838</v>
      </c>
      <c r="AN153">
        <v>9</v>
      </c>
      <c r="AO153">
        <v>110</v>
      </c>
      <c r="AP153">
        <v>550</v>
      </c>
      <c r="AQ153">
        <v>554</v>
      </c>
      <c r="AR153">
        <v>79</v>
      </c>
      <c r="AS153">
        <v>0.88800000000000001</v>
      </c>
      <c r="AT153" t="s">
        <v>291</v>
      </c>
      <c r="AW153">
        <v>99</v>
      </c>
      <c r="AX153">
        <v>98</v>
      </c>
      <c r="AY153" t="s">
        <v>290</v>
      </c>
      <c r="AZ153" t="s">
        <v>289</v>
      </c>
      <c r="BA153" t="s">
        <v>289</v>
      </c>
    </row>
    <row r="154" spans="1:53" x14ac:dyDescent="0.55000000000000004">
      <c r="A154">
        <v>1884</v>
      </c>
      <c r="B154" t="b">
        <f>IF(Table2[[#This Row],[yearID]]&gt;=1903,TRUE,FALSE)</f>
        <v>0</v>
      </c>
      <c r="C154" t="b">
        <f>IF(Table2[[#This Row],[yearID]]&gt;=1973,TRUE,FALSE)</f>
        <v>0</v>
      </c>
      <c r="D154" t="s">
        <v>253</v>
      </c>
      <c r="E154" t="s">
        <v>292</v>
      </c>
      <c r="F154" t="s">
        <v>293</v>
      </c>
      <c r="G154" t="str">
        <f>VLOOKUP(Table2[[#This Row],[franchID]],TeamsFranchises!$A$1:$D$121,2,FALSE)</f>
        <v>St. Paul Apostles</v>
      </c>
      <c r="I154">
        <v>9</v>
      </c>
      <c r="J154">
        <v>9</v>
      </c>
      <c r="L154">
        <v>2</v>
      </c>
      <c r="M154">
        <v>6</v>
      </c>
      <c r="P154" t="s">
        <v>51</v>
      </c>
      <c r="Q154">
        <f>IF(Table2[[#This Row],[LgWin]]="Y",1,0)</f>
        <v>0</v>
      </c>
      <c r="S154">
        <f>IF(Table2[[#This Row],[WSWin]]="Y",1,0)</f>
        <v>0</v>
      </c>
      <c r="T154">
        <v>24</v>
      </c>
      <c r="U154">
        <v>272</v>
      </c>
      <c r="V154">
        <v>49</v>
      </c>
      <c r="W154">
        <v>13</v>
      </c>
      <c r="X154">
        <v>1</v>
      </c>
      <c r="Y154">
        <v>0</v>
      </c>
      <c r="Z154">
        <v>7</v>
      </c>
      <c r="AA154">
        <v>47</v>
      </c>
      <c r="AF154">
        <v>57</v>
      </c>
      <c r="AG154">
        <v>25</v>
      </c>
      <c r="AH154">
        <v>3.17</v>
      </c>
      <c r="AI154">
        <v>7</v>
      </c>
      <c r="AJ154">
        <v>1</v>
      </c>
      <c r="AK154">
        <v>0</v>
      </c>
      <c r="AL154">
        <v>213</v>
      </c>
      <c r="AM154">
        <v>72</v>
      </c>
      <c r="AN154">
        <v>1</v>
      </c>
      <c r="AO154">
        <v>27</v>
      </c>
      <c r="AP154">
        <v>44</v>
      </c>
      <c r="AQ154">
        <v>47</v>
      </c>
      <c r="AR154">
        <v>6</v>
      </c>
      <c r="AS154">
        <v>0.872</v>
      </c>
      <c r="AT154" t="s">
        <v>294</v>
      </c>
      <c r="AW154">
        <v>60</v>
      </c>
      <c r="AX154">
        <v>60</v>
      </c>
      <c r="AY154" t="s">
        <v>293</v>
      </c>
      <c r="AZ154" t="s">
        <v>292</v>
      </c>
      <c r="BA154" t="s">
        <v>292</v>
      </c>
    </row>
    <row r="155" spans="1:53" x14ac:dyDescent="0.55000000000000004">
      <c r="A155">
        <v>1884</v>
      </c>
      <c r="B155" t="b">
        <f>IF(Table2[[#This Row],[yearID]]&gt;=1903,TRUE,FALSE)</f>
        <v>0</v>
      </c>
      <c r="C155" t="b">
        <f>IF(Table2[[#This Row],[yearID]]&gt;=1973,TRUE,FALSE)</f>
        <v>0</v>
      </c>
      <c r="D155" t="s">
        <v>215</v>
      </c>
      <c r="E155" t="s">
        <v>295</v>
      </c>
      <c r="F155" t="s">
        <v>296</v>
      </c>
      <c r="G155" t="str">
        <f>VLOOKUP(Table2[[#This Row],[franchID]],TeamsFranchises!$A$1:$D$121,2,FALSE)</f>
        <v>Toledo Blue Stockings</v>
      </c>
      <c r="I155">
        <v>8</v>
      </c>
      <c r="J155">
        <v>109</v>
      </c>
      <c r="L155">
        <v>46</v>
      </c>
      <c r="M155">
        <v>58</v>
      </c>
      <c r="P155" t="s">
        <v>51</v>
      </c>
      <c r="Q155">
        <f>IF(Table2[[#This Row],[LgWin]]="Y",1,0)</f>
        <v>0</v>
      </c>
      <c r="R155" t="s">
        <v>51</v>
      </c>
      <c r="S155">
        <f>IF(Table2[[#This Row],[WSWin]]="Y",1,0)</f>
        <v>0</v>
      </c>
      <c r="T155">
        <v>463</v>
      </c>
      <c r="U155">
        <v>3712</v>
      </c>
      <c r="V155">
        <v>859</v>
      </c>
      <c r="W155">
        <v>153</v>
      </c>
      <c r="X155">
        <v>48</v>
      </c>
      <c r="Y155">
        <v>8</v>
      </c>
      <c r="Z155">
        <v>157</v>
      </c>
      <c r="AA155">
        <v>545</v>
      </c>
      <c r="AD155">
        <v>26</v>
      </c>
      <c r="AF155">
        <v>571</v>
      </c>
      <c r="AG155">
        <v>322</v>
      </c>
      <c r="AH155">
        <v>3.06</v>
      </c>
      <c r="AI155">
        <v>103</v>
      </c>
      <c r="AJ155">
        <v>9</v>
      </c>
      <c r="AK155">
        <v>1</v>
      </c>
      <c r="AL155">
        <v>2838</v>
      </c>
      <c r="AM155">
        <v>885</v>
      </c>
      <c r="AN155">
        <v>12</v>
      </c>
      <c r="AO155">
        <v>169</v>
      </c>
      <c r="AP155">
        <v>501</v>
      </c>
      <c r="AQ155">
        <v>469</v>
      </c>
      <c r="AR155">
        <v>67</v>
      </c>
      <c r="AS155">
        <v>0.9</v>
      </c>
      <c r="AT155" t="s">
        <v>297</v>
      </c>
      <c r="AU155" t="s">
        <v>298</v>
      </c>
      <c r="AW155">
        <v>103</v>
      </c>
      <c r="AX155">
        <v>105</v>
      </c>
      <c r="AY155" t="s">
        <v>296</v>
      </c>
      <c r="AZ155" t="s">
        <v>295</v>
      </c>
      <c r="BA155" t="s">
        <v>295</v>
      </c>
    </row>
    <row r="156" spans="1:53" x14ac:dyDescent="0.55000000000000004">
      <c r="A156">
        <v>1884</v>
      </c>
      <c r="B156" t="b">
        <f>IF(Table2[[#This Row],[yearID]]&gt;=1903,TRUE,FALSE)</f>
        <v>0</v>
      </c>
      <c r="C156" t="b">
        <f>IF(Table2[[#This Row],[yearID]]&gt;=1973,TRUE,FALSE)</f>
        <v>0</v>
      </c>
      <c r="D156" t="s">
        <v>253</v>
      </c>
      <c r="E156" t="s">
        <v>299</v>
      </c>
      <c r="F156" t="s">
        <v>299</v>
      </c>
      <c r="G156" t="str">
        <f>VLOOKUP(Table2[[#This Row],[franchID]],TeamsFranchises!$A$1:$D$121,2,FALSE)</f>
        <v>Wilmington Quicksteps</v>
      </c>
      <c r="I156">
        <v>12</v>
      </c>
      <c r="J156">
        <v>17</v>
      </c>
      <c r="L156">
        <v>2</v>
      </c>
      <c r="M156">
        <v>16</v>
      </c>
      <c r="P156" t="s">
        <v>51</v>
      </c>
      <c r="Q156">
        <f>IF(Table2[[#This Row],[LgWin]]="Y",1,0)</f>
        <v>0</v>
      </c>
      <c r="S156">
        <f>IF(Table2[[#This Row],[WSWin]]="Y",1,0)</f>
        <v>0</v>
      </c>
      <c r="T156">
        <v>35</v>
      </c>
      <c r="U156">
        <v>521</v>
      </c>
      <c r="V156">
        <v>91</v>
      </c>
      <c r="W156">
        <v>8</v>
      </c>
      <c r="X156">
        <v>8</v>
      </c>
      <c r="Y156">
        <v>2</v>
      </c>
      <c r="Z156">
        <v>22</v>
      </c>
      <c r="AA156">
        <v>123</v>
      </c>
      <c r="AF156">
        <v>114</v>
      </c>
      <c r="AG156">
        <v>48</v>
      </c>
      <c r="AH156">
        <v>3.04</v>
      </c>
      <c r="AI156">
        <v>15</v>
      </c>
      <c r="AJ156">
        <v>0</v>
      </c>
      <c r="AK156">
        <v>0</v>
      </c>
      <c r="AL156">
        <v>426</v>
      </c>
      <c r="AM156">
        <v>165</v>
      </c>
      <c r="AN156">
        <v>4</v>
      </c>
      <c r="AO156">
        <v>18</v>
      </c>
      <c r="AP156">
        <v>113</v>
      </c>
      <c r="AQ156">
        <v>104</v>
      </c>
      <c r="AR156">
        <v>10</v>
      </c>
      <c r="AS156">
        <v>0.86</v>
      </c>
      <c r="AT156" t="s">
        <v>300</v>
      </c>
      <c r="AW156">
        <v>103</v>
      </c>
      <c r="AX156">
        <v>109</v>
      </c>
      <c r="AY156" t="s">
        <v>299</v>
      </c>
      <c r="AZ156" t="s">
        <v>299</v>
      </c>
      <c r="BA156" t="s">
        <v>299</v>
      </c>
    </row>
    <row r="157" spans="1:53" x14ac:dyDescent="0.55000000000000004">
      <c r="A157">
        <v>1884</v>
      </c>
      <c r="B157" t="b">
        <f>IF(Table2[[#This Row],[yearID]]&gt;=1903,TRUE,FALSE)</f>
        <v>0</v>
      </c>
      <c r="C157" t="b">
        <f>IF(Table2[[#This Row],[yearID]]&gt;=1973,TRUE,FALSE)</f>
        <v>0</v>
      </c>
      <c r="D157" t="s">
        <v>215</v>
      </c>
      <c r="E157" t="s">
        <v>301</v>
      </c>
      <c r="F157" t="s">
        <v>302</v>
      </c>
      <c r="G157" t="str">
        <f>VLOOKUP(Table2[[#This Row],[franchID]],TeamsFranchises!$A$1:$D$121,2,FALSE)</f>
        <v>Washington Statesmen</v>
      </c>
      <c r="I157">
        <v>13</v>
      </c>
      <c r="J157">
        <v>63</v>
      </c>
      <c r="L157">
        <v>12</v>
      </c>
      <c r="M157">
        <v>51</v>
      </c>
      <c r="P157" t="s">
        <v>51</v>
      </c>
      <c r="Q157">
        <f>IF(Table2[[#This Row],[LgWin]]="Y",1,0)</f>
        <v>0</v>
      </c>
      <c r="R157" t="s">
        <v>51</v>
      </c>
      <c r="S157">
        <f>IF(Table2[[#This Row],[WSWin]]="Y",1,0)</f>
        <v>0</v>
      </c>
      <c r="T157">
        <v>248</v>
      </c>
      <c r="U157">
        <v>2166</v>
      </c>
      <c r="V157">
        <v>434</v>
      </c>
      <c r="W157">
        <v>61</v>
      </c>
      <c r="X157">
        <v>24</v>
      </c>
      <c r="Y157">
        <v>6</v>
      </c>
      <c r="Z157">
        <v>100</v>
      </c>
      <c r="AA157">
        <v>377</v>
      </c>
      <c r="AD157">
        <v>16</v>
      </c>
      <c r="AF157">
        <v>481</v>
      </c>
      <c r="AG157">
        <v>242</v>
      </c>
      <c r="AH157">
        <v>4.01</v>
      </c>
      <c r="AI157">
        <v>62</v>
      </c>
      <c r="AJ157">
        <v>3</v>
      </c>
      <c r="AK157">
        <v>0</v>
      </c>
      <c r="AL157">
        <v>1631</v>
      </c>
      <c r="AM157">
        <v>644</v>
      </c>
      <c r="AN157">
        <v>21</v>
      </c>
      <c r="AO157">
        <v>110</v>
      </c>
      <c r="AP157">
        <v>235</v>
      </c>
      <c r="AQ157">
        <v>400</v>
      </c>
      <c r="AR157">
        <v>40</v>
      </c>
      <c r="AS157">
        <v>0.85799999999999998</v>
      </c>
      <c r="AT157" t="s">
        <v>110</v>
      </c>
      <c r="AU157" t="s">
        <v>303</v>
      </c>
      <c r="AW157">
        <v>88</v>
      </c>
      <c r="AX157">
        <v>93</v>
      </c>
      <c r="AY157" t="s">
        <v>126</v>
      </c>
      <c r="AZ157" t="s">
        <v>301</v>
      </c>
      <c r="BA157" t="s">
        <v>301</v>
      </c>
    </row>
    <row r="158" spans="1:53" x14ac:dyDescent="0.55000000000000004">
      <c r="A158">
        <v>1884</v>
      </c>
      <c r="B158" t="b">
        <f>IF(Table2[[#This Row],[yearID]]&gt;=1903,TRUE,FALSE)</f>
        <v>0</v>
      </c>
      <c r="C158" t="b">
        <f>IF(Table2[[#This Row],[yearID]]&gt;=1973,TRUE,FALSE)</f>
        <v>0</v>
      </c>
      <c r="D158" t="s">
        <v>253</v>
      </c>
      <c r="E158" t="s">
        <v>304</v>
      </c>
      <c r="F158" t="s">
        <v>305</v>
      </c>
      <c r="G158" t="str">
        <f>VLOOKUP(Table2[[#This Row],[franchID]],TeamsFranchises!$A$1:$D$121,2,FALSE)</f>
        <v>Washington Nationals</v>
      </c>
      <c r="I158">
        <v>7</v>
      </c>
      <c r="J158">
        <v>112</v>
      </c>
      <c r="L158">
        <v>47</v>
      </c>
      <c r="M158">
        <v>65</v>
      </c>
      <c r="P158" t="s">
        <v>51</v>
      </c>
      <c r="Q158">
        <f>IF(Table2[[#This Row],[LgWin]]="Y",1,0)</f>
        <v>0</v>
      </c>
      <c r="S158">
        <f>IF(Table2[[#This Row],[WSWin]]="Y",1,0)</f>
        <v>0</v>
      </c>
      <c r="T158">
        <v>572</v>
      </c>
      <c r="U158">
        <v>3926</v>
      </c>
      <c r="V158">
        <v>931</v>
      </c>
      <c r="W158">
        <v>120</v>
      </c>
      <c r="X158">
        <v>26</v>
      </c>
      <c r="Y158">
        <v>4</v>
      </c>
      <c r="Z158">
        <v>118</v>
      </c>
      <c r="AA158">
        <v>558</v>
      </c>
      <c r="AF158">
        <v>679</v>
      </c>
      <c r="AG158">
        <v>363</v>
      </c>
      <c r="AH158">
        <v>3.43</v>
      </c>
      <c r="AI158">
        <v>94</v>
      </c>
      <c r="AJ158">
        <v>5</v>
      </c>
      <c r="AK158">
        <v>0</v>
      </c>
      <c r="AL158">
        <v>2861</v>
      </c>
      <c r="AM158">
        <v>992</v>
      </c>
      <c r="AN158">
        <v>16</v>
      </c>
      <c r="AO158">
        <v>168</v>
      </c>
      <c r="AP158">
        <v>684</v>
      </c>
      <c r="AQ158">
        <v>625</v>
      </c>
      <c r="AR158">
        <v>55</v>
      </c>
      <c r="AS158">
        <v>0.86899999999999999</v>
      </c>
      <c r="AT158" t="s">
        <v>110</v>
      </c>
      <c r="AW158">
        <v>96</v>
      </c>
      <c r="AX158">
        <v>98</v>
      </c>
      <c r="AY158" t="s">
        <v>306</v>
      </c>
      <c r="AZ158" t="s">
        <v>304</v>
      </c>
      <c r="BA158" t="s">
        <v>304</v>
      </c>
    </row>
    <row r="159" spans="1:53" x14ac:dyDescent="0.55000000000000004">
      <c r="A159">
        <v>1885</v>
      </c>
      <c r="B159" t="b">
        <f>IF(Table2[[#This Row],[yearID]]&gt;=1903,TRUE,FALSE)</f>
        <v>0</v>
      </c>
      <c r="C159" t="b">
        <f>IF(Table2[[#This Row],[yearID]]&gt;=1973,TRUE,FALSE)</f>
        <v>0</v>
      </c>
      <c r="D159" t="s">
        <v>157</v>
      </c>
      <c r="E159" t="s">
        <v>191</v>
      </c>
      <c r="F159" t="s">
        <v>192</v>
      </c>
      <c r="G159" t="str">
        <f>VLOOKUP(Table2[[#This Row],[franchID]],TeamsFranchises!$A$1:$D$121,2,FALSE)</f>
        <v>Buffalo Bisons</v>
      </c>
      <c r="I159">
        <v>7</v>
      </c>
      <c r="J159">
        <v>112</v>
      </c>
      <c r="L159">
        <v>38</v>
      </c>
      <c r="M159">
        <v>74</v>
      </c>
      <c r="P159" t="s">
        <v>51</v>
      </c>
      <c r="Q159">
        <f>IF(Table2[[#This Row],[LgWin]]="Y",1,0)</f>
        <v>0</v>
      </c>
      <c r="R159" t="s">
        <v>51</v>
      </c>
      <c r="S159">
        <f>IF(Table2[[#This Row],[WSWin]]="Y",1,0)</f>
        <v>0</v>
      </c>
      <c r="T159">
        <v>495</v>
      </c>
      <c r="U159">
        <v>3900</v>
      </c>
      <c r="V159">
        <v>980</v>
      </c>
      <c r="W159">
        <v>149</v>
      </c>
      <c r="X159">
        <v>50</v>
      </c>
      <c r="Y159">
        <v>23</v>
      </c>
      <c r="Z159">
        <v>179</v>
      </c>
      <c r="AA159">
        <v>380</v>
      </c>
      <c r="AF159">
        <v>761</v>
      </c>
      <c r="AG159">
        <v>456</v>
      </c>
      <c r="AH159">
        <v>4.29</v>
      </c>
      <c r="AI159">
        <v>107</v>
      </c>
      <c r="AJ159">
        <v>4</v>
      </c>
      <c r="AK159">
        <v>1</v>
      </c>
      <c r="AL159">
        <v>2868</v>
      </c>
      <c r="AM159">
        <v>1175</v>
      </c>
      <c r="AN159">
        <v>31</v>
      </c>
      <c r="AO159">
        <v>234</v>
      </c>
      <c r="AP159">
        <v>320</v>
      </c>
      <c r="AQ159">
        <v>464</v>
      </c>
      <c r="AR159">
        <v>65</v>
      </c>
      <c r="AS159">
        <v>0.90100000000000002</v>
      </c>
      <c r="AT159" t="s">
        <v>193</v>
      </c>
      <c r="AU159" t="s">
        <v>256</v>
      </c>
      <c r="AW159">
        <v>103</v>
      </c>
      <c r="AX159">
        <v>105</v>
      </c>
      <c r="AY159" t="s">
        <v>192</v>
      </c>
      <c r="AZ159" t="s">
        <v>191</v>
      </c>
      <c r="BA159" t="s">
        <v>191</v>
      </c>
    </row>
    <row r="160" spans="1:53" x14ac:dyDescent="0.55000000000000004">
      <c r="A160">
        <v>1885</v>
      </c>
      <c r="B160" t="b">
        <f>IF(Table2[[#This Row],[yearID]]&gt;=1903,TRUE,FALSE)</f>
        <v>0</v>
      </c>
      <c r="C160" t="b">
        <f>IF(Table2[[#This Row],[yearID]]&gt;=1973,TRUE,FALSE)</f>
        <v>0</v>
      </c>
      <c r="D160" t="s">
        <v>215</v>
      </c>
      <c r="E160" t="s">
        <v>216</v>
      </c>
      <c r="F160" t="s">
        <v>217</v>
      </c>
      <c r="G160" t="str">
        <f>VLOOKUP(Table2[[#This Row],[franchID]],TeamsFranchises!$A$1:$D$121,2,FALSE)</f>
        <v>Baltimore Orioles</v>
      </c>
      <c r="I160">
        <v>8</v>
      </c>
      <c r="J160">
        <v>110</v>
      </c>
      <c r="L160">
        <v>41</v>
      </c>
      <c r="M160">
        <v>68</v>
      </c>
      <c r="P160" t="s">
        <v>51</v>
      </c>
      <c r="Q160">
        <f>IF(Table2[[#This Row],[LgWin]]="Y",1,0)</f>
        <v>0</v>
      </c>
      <c r="R160" t="s">
        <v>51</v>
      </c>
      <c r="S160">
        <f>IF(Table2[[#This Row],[WSWin]]="Y",1,0)</f>
        <v>0</v>
      </c>
      <c r="T160">
        <v>541</v>
      </c>
      <c r="U160">
        <v>3820</v>
      </c>
      <c r="V160">
        <v>837</v>
      </c>
      <c r="W160">
        <v>124</v>
      </c>
      <c r="X160">
        <v>59</v>
      </c>
      <c r="Y160">
        <v>17</v>
      </c>
      <c r="Z160">
        <v>279</v>
      </c>
      <c r="AA160">
        <v>529</v>
      </c>
      <c r="AD160">
        <v>42</v>
      </c>
      <c r="AF160">
        <v>683</v>
      </c>
      <c r="AG160">
        <v>421</v>
      </c>
      <c r="AH160">
        <v>3.9</v>
      </c>
      <c r="AI160">
        <v>103</v>
      </c>
      <c r="AJ160">
        <v>2</v>
      </c>
      <c r="AK160">
        <v>4</v>
      </c>
      <c r="AL160">
        <v>2913</v>
      </c>
      <c r="AM160">
        <v>1059</v>
      </c>
      <c r="AN160">
        <v>12</v>
      </c>
      <c r="AO160">
        <v>222</v>
      </c>
      <c r="AP160">
        <v>395</v>
      </c>
      <c r="AQ160">
        <v>419</v>
      </c>
      <c r="AR160">
        <v>71</v>
      </c>
      <c r="AS160">
        <v>0.90900000000000003</v>
      </c>
      <c r="AT160" t="s">
        <v>218</v>
      </c>
      <c r="AU160" t="s">
        <v>234</v>
      </c>
      <c r="AW160">
        <v>99</v>
      </c>
      <c r="AX160">
        <v>100</v>
      </c>
      <c r="AY160" t="s">
        <v>95</v>
      </c>
      <c r="AZ160" t="s">
        <v>216</v>
      </c>
      <c r="BA160" t="s">
        <v>216</v>
      </c>
    </row>
    <row r="161" spans="1:53" x14ac:dyDescent="0.55000000000000004">
      <c r="A161">
        <v>1885</v>
      </c>
      <c r="B161" t="b">
        <f>IF(Table2[[#This Row],[yearID]]&gt;=1903,TRUE,FALSE)</f>
        <v>0</v>
      </c>
      <c r="C161" t="b">
        <f>IF(Table2[[#This Row],[yearID]]&gt;=1973,TRUE,FALSE)</f>
        <v>0</v>
      </c>
      <c r="D161" t="s">
        <v>215</v>
      </c>
      <c r="E161" t="s">
        <v>259</v>
      </c>
      <c r="F161" t="s">
        <v>260</v>
      </c>
      <c r="G161" t="str">
        <f>VLOOKUP(Table2[[#This Row],[franchID]],TeamsFranchises!$A$1:$D$121,2,FALSE)</f>
        <v>Los Angeles Dodgers</v>
      </c>
      <c r="I161">
        <v>5</v>
      </c>
      <c r="J161">
        <v>112</v>
      </c>
      <c r="L161">
        <v>53</v>
      </c>
      <c r="M161">
        <v>59</v>
      </c>
      <c r="P161" t="s">
        <v>51</v>
      </c>
      <c r="Q161">
        <f>IF(Table2[[#This Row],[LgWin]]="Y",1,0)</f>
        <v>0</v>
      </c>
      <c r="R161" t="s">
        <v>51</v>
      </c>
      <c r="S161">
        <f>IF(Table2[[#This Row],[WSWin]]="Y",1,0)</f>
        <v>0</v>
      </c>
      <c r="T161">
        <v>624</v>
      </c>
      <c r="U161">
        <v>3943</v>
      </c>
      <c r="V161">
        <v>966</v>
      </c>
      <c r="W161">
        <v>121</v>
      </c>
      <c r="X161">
        <v>65</v>
      </c>
      <c r="Y161">
        <v>14</v>
      </c>
      <c r="Z161">
        <v>238</v>
      </c>
      <c r="AA161">
        <v>324</v>
      </c>
      <c r="AD161">
        <v>42</v>
      </c>
      <c r="AF161">
        <v>650</v>
      </c>
      <c r="AG161">
        <v>381</v>
      </c>
      <c r="AH161">
        <v>3.46</v>
      </c>
      <c r="AI161">
        <v>110</v>
      </c>
      <c r="AJ161">
        <v>3</v>
      </c>
      <c r="AK161">
        <v>1</v>
      </c>
      <c r="AL161">
        <v>2975</v>
      </c>
      <c r="AM161">
        <v>955</v>
      </c>
      <c r="AN161">
        <v>27</v>
      </c>
      <c r="AO161">
        <v>211</v>
      </c>
      <c r="AP161">
        <v>436</v>
      </c>
      <c r="AQ161">
        <v>434</v>
      </c>
      <c r="AR161">
        <v>56</v>
      </c>
      <c r="AS161">
        <v>0.91</v>
      </c>
      <c r="AT161" t="s">
        <v>307</v>
      </c>
      <c r="AU161" t="s">
        <v>261</v>
      </c>
      <c r="AW161">
        <v>100</v>
      </c>
      <c r="AX161">
        <v>102</v>
      </c>
      <c r="AY161" t="s">
        <v>262</v>
      </c>
      <c r="AZ161" t="s">
        <v>259</v>
      </c>
      <c r="BA161" t="s">
        <v>259</v>
      </c>
    </row>
    <row r="162" spans="1:53" x14ac:dyDescent="0.55000000000000004">
      <c r="A162">
        <v>1885</v>
      </c>
      <c r="B162" t="b">
        <f>IF(Table2[[#This Row],[yearID]]&gt;=1903,TRUE,FALSE)</f>
        <v>0</v>
      </c>
      <c r="C162" t="b">
        <f>IF(Table2[[#This Row],[yearID]]&gt;=1973,TRUE,FALSE)</f>
        <v>0</v>
      </c>
      <c r="D162" t="s">
        <v>157</v>
      </c>
      <c r="E162" t="s">
        <v>158</v>
      </c>
      <c r="F162" t="s">
        <v>159</v>
      </c>
      <c r="G162" t="str">
        <f>VLOOKUP(Table2[[#This Row],[franchID]],TeamsFranchises!$A$1:$D$121,2,FALSE)</f>
        <v>Atlanta Braves</v>
      </c>
      <c r="I162">
        <v>5</v>
      </c>
      <c r="J162">
        <v>113</v>
      </c>
      <c r="L162">
        <v>46</v>
      </c>
      <c r="M162">
        <v>66</v>
      </c>
      <c r="P162" t="s">
        <v>51</v>
      </c>
      <c r="Q162">
        <f>IF(Table2[[#This Row],[LgWin]]="Y",1,0)</f>
        <v>0</v>
      </c>
      <c r="R162" t="s">
        <v>51</v>
      </c>
      <c r="S162">
        <f>IF(Table2[[#This Row],[WSWin]]="Y",1,0)</f>
        <v>0</v>
      </c>
      <c r="T162">
        <v>528</v>
      </c>
      <c r="U162">
        <v>3950</v>
      </c>
      <c r="V162">
        <v>915</v>
      </c>
      <c r="W162">
        <v>144</v>
      </c>
      <c r="X162">
        <v>53</v>
      </c>
      <c r="Y162">
        <v>22</v>
      </c>
      <c r="Z162">
        <v>190</v>
      </c>
      <c r="AA162">
        <v>522</v>
      </c>
      <c r="AF162">
        <v>589</v>
      </c>
      <c r="AG162">
        <v>330</v>
      </c>
      <c r="AH162">
        <v>3.03</v>
      </c>
      <c r="AI162">
        <v>111</v>
      </c>
      <c r="AJ162">
        <v>10</v>
      </c>
      <c r="AK162">
        <v>0</v>
      </c>
      <c r="AL162">
        <v>2943</v>
      </c>
      <c r="AM162">
        <v>1045</v>
      </c>
      <c r="AN162">
        <v>26</v>
      </c>
      <c r="AO162">
        <v>188</v>
      </c>
      <c r="AP162">
        <v>480</v>
      </c>
      <c r="AQ162">
        <v>478</v>
      </c>
      <c r="AR162">
        <v>79</v>
      </c>
      <c r="AS162">
        <v>0.90100000000000002</v>
      </c>
      <c r="AT162" t="s">
        <v>235</v>
      </c>
      <c r="AU162" t="s">
        <v>53</v>
      </c>
      <c r="AW162">
        <v>96</v>
      </c>
      <c r="AX162">
        <v>95</v>
      </c>
      <c r="AY162" t="s">
        <v>158</v>
      </c>
      <c r="AZ162" t="s">
        <v>158</v>
      </c>
      <c r="BA162" t="s">
        <v>158</v>
      </c>
    </row>
    <row r="163" spans="1:53" x14ac:dyDescent="0.55000000000000004">
      <c r="A163">
        <v>1885</v>
      </c>
      <c r="B163" t="b">
        <f>IF(Table2[[#This Row],[yearID]]&gt;=1903,TRUE,FALSE)</f>
        <v>0</v>
      </c>
      <c r="C163" t="b">
        <f>IF(Table2[[#This Row],[yearID]]&gt;=1973,TRUE,FALSE)</f>
        <v>0</v>
      </c>
      <c r="D163" t="s">
        <v>157</v>
      </c>
      <c r="E163" t="s">
        <v>161</v>
      </c>
      <c r="F163" t="s">
        <v>162</v>
      </c>
      <c r="G163" t="str">
        <f>VLOOKUP(Table2[[#This Row],[franchID]],TeamsFranchises!$A$1:$D$121,2,FALSE)</f>
        <v>Chicago Cubs</v>
      </c>
      <c r="I163">
        <v>1</v>
      </c>
      <c r="J163">
        <v>113</v>
      </c>
      <c r="L163">
        <v>87</v>
      </c>
      <c r="M163">
        <v>25</v>
      </c>
      <c r="P163" t="s">
        <v>76</v>
      </c>
      <c r="Q163">
        <f>IF(Table2[[#This Row],[LgWin]]="Y",1,0)</f>
        <v>1</v>
      </c>
      <c r="R163" t="s">
        <v>51</v>
      </c>
      <c r="S163">
        <f>IF(Table2[[#This Row],[WSWin]]="Y",1,0)</f>
        <v>0</v>
      </c>
      <c r="T163">
        <v>834</v>
      </c>
      <c r="U163">
        <v>4093</v>
      </c>
      <c r="V163">
        <v>1079</v>
      </c>
      <c r="W163">
        <v>184</v>
      </c>
      <c r="X163">
        <v>75</v>
      </c>
      <c r="Y163">
        <v>54</v>
      </c>
      <c r="Z163">
        <v>340</v>
      </c>
      <c r="AA163">
        <v>429</v>
      </c>
      <c r="AF163">
        <v>470</v>
      </c>
      <c r="AG163">
        <v>252</v>
      </c>
      <c r="AH163">
        <v>2.23</v>
      </c>
      <c r="AI163">
        <v>108</v>
      </c>
      <c r="AJ163">
        <v>14</v>
      </c>
      <c r="AK163">
        <v>4</v>
      </c>
      <c r="AL163">
        <v>3047</v>
      </c>
      <c r="AM163">
        <v>868</v>
      </c>
      <c r="AN163">
        <v>37</v>
      </c>
      <c r="AO163">
        <v>202</v>
      </c>
      <c r="AP163">
        <v>458</v>
      </c>
      <c r="AQ163">
        <v>496</v>
      </c>
      <c r="AR163">
        <v>80</v>
      </c>
      <c r="AS163">
        <v>0.90300000000000002</v>
      </c>
      <c r="AT163" t="s">
        <v>57</v>
      </c>
      <c r="AU163" t="s">
        <v>308</v>
      </c>
      <c r="AW163">
        <v>114</v>
      </c>
      <c r="AX163">
        <v>107</v>
      </c>
      <c r="AY163" t="s">
        <v>162</v>
      </c>
      <c r="AZ163" t="s">
        <v>161</v>
      </c>
      <c r="BA163" t="s">
        <v>161</v>
      </c>
    </row>
    <row r="164" spans="1:53" x14ac:dyDescent="0.55000000000000004">
      <c r="A164">
        <v>1885</v>
      </c>
      <c r="B164" t="b">
        <f>IF(Table2[[#This Row],[yearID]]&gt;=1903,TRUE,FALSE)</f>
        <v>0</v>
      </c>
      <c r="C164" t="b">
        <f>IF(Table2[[#This Row],[yearID]]&gt;=1973,TRUE,FALSE)</f>
        <v>0</v>
      </c>
      <c r="D164" t="s">
        <v>215</v>
      </c>
      <c r="E164" t="s">
        <v>220</v>
      </c>
      <c r="F164" t="s">
        <v>167</v>
      </c>
      <c r="G164" t="str">
        <f>VLOOKUP(Table2[[#This Row],[franchID]],TeamsFranchises!$A$1:$D$121,2,FALSE)</f>
        <v>Cincinnati Reds</v>
      </c>
      <c r="I164">
        <v>2</v>
      </c>
      <c r="J164">
        <v>112</v>
      </c>
      <c r="L164">
        <v>63</v>
      </c>
      <c r="M164">
        <v>49</v>
      </c>
      <c r="P164" t="s">
        <v>51</v>
      </c>
      <c r="Q164">
        <f>IF(Table2[[#This Row],[LgWin]]="Y",1,0)</f>
        <v>0</v>
      </c>
      <c r="R164" t="s">
        <v>51</v>
      </c>
      <c r="S164">
        <f>IF(Table2[[#This Row],[WSWin]]="Y",1,0)</f>
        <v>0</v>
      </c>
      <c r="T164">
        <v>642</v>
      </c>
      <c r="U164">
        <v>4050</v>
      </c>
      <c r="V164">
        <v>1046</v>
      </c>
      <c r="W164">
        <v>108</v>
      </c>
      <c r="X164">
        <v>77</v>
      </c>
      <c r="Y164">
        <v>26</v>
      </c>
      <c r="Z164">
        <v>153</v>
      </c>
      <c r="AA164">
        <v>420</v>
      </c>
      <c r="AD164">
        <v>51</v>
      </c>
      <c r="AF164">
        <v>575</v>
      </c>
      <c r="AG164">
        <v>362</v>
      </c>
      <c r="AH164">
        <v>3.26</v>
      </c>
      <c r="AI164">
        <v>102</v>
      </c>
      <c r="AJ164">
        <v>7</v>
      </c>
      <c r="AK164">
        <v>1</v>
      </c>
      <c r="AL164">
        <v>2998</v>
      </c>
      <c r="AM164">
        <v>998</v>
      </c>
      <c r="AN164">
        <v>24</v>
      </c>
      <c r="AO164">
        <v>250</v>
      </c>
      <c r="AP164">
        <v>330</v>
      </c>
      <c r="AQ164">
        <v>423</v>
      </c>
      <c r="AR164">
        <v>86</v>
      </c>
      <c r="AS164">
        <v>0.91100000000000003</v>
      </c>
      <c r="AT164" t="s">
        <v>221</v>
      </c>
      <c r="AU164" t="s">
        <v>269</v>
      </c>
      <c r="AW164">
        <v>102</v>
      </c>
      <c r="AX164">
        <v>100</v>
      </c>
      <c r="AY164" t="s">
        <v>167</v>
      </c>
      <c r="AZ164" t="s">
        <v>220</v>
      </c>
      <c r="BA164" t="s">
        <v>220</v>
      </c>
    </row>
    <row r="165" spans="1:53" x14ac:dyDescent="0.55000000000000004">
      <c r="A165">
        <v>1885</v>
      </c>
      <c r="B165" t="b">
        <f>IF(Table2[[#This Row],[yearID]]&gt;=1903,TRUE,FALSE)</f>
        <v>0</v>
      </c>
      <c r="C165" t="b">
        <f>IF(Table2[[#This Row],[yearID]]&gt;=1973,TRUE,FALSE)</f>
        <v>0</v>
      </c>
      <c r="D165" t="s">
        <v>157</v>
      </c>
      <c r="E165" t="s">
        <v>212</v>
      </c>
      <c r="F165" t="s">
        <v>212</v>
      </c>
      <c r="G165" t="str">
        <f>VLOOKUP(Table2[[#This Row],[franchID]],TeamsFranchises!$A$1:$D$121,2,FALSE)</f>
        <v>Detroit Wolverines</v>
      </c>
      <c r="I165">
        <v>6</v>
      </c>
      <c r="J165">
        <v>108</v>
      </c>
      <c r="L165">
        <v>41</v>
      </c>
      <c r="M165">
        <v>67</v>
      </c>
      <c r="P165" t="s">
        <v>51</v>
      </c>
      <c r="Q165">
        <f>IF(Table2[[#This Row],[LgWin]]="Y",1,0)</f>
        <v>0</v>
      </c>
      <c r="R165" t="s">
        <v>51</v>
      </c>
      <c r="S165">
        <f>IF(Table2[[#This Row],[WSWin]]="Y",1,0)</f>
        <v>0</v>
      </c>
      <c r="T165">
        <v>514</v>
      </c>
      <c r="U165">
        <v>3773</v>
      </c>
      <c r="V165">
        <v>917</v>
      </c>
      <c r="W165">
        <v>149</v>
      </c>
      <c r="X165">
        <v>66</v>
      </c>
      <c r="Y165">
        <v>25</v>
      </c>
      <c r="Z165">
        <v>216</v>
      </c>
      <c r="AA165">
        <v>451</v>
      </c>
      <c r="AF165">
        <v>582</v>
      </c>
      <c r="AG165">
        <v>305</v>
      </c>
      <c r="AH165">
        <v>2.88</v>
      </c>
      <c r="AI165">
        <v>105</v>
      </c>
      <c r="AJ165">
        <v>6</v>
      </c>
      <c r="AK165">
        <v>1</v>
      </c>
      <c r="AL165">
        <v>2863</v>
      </c>
      <c r="AM165">
        <v>966</v>
      </c>
      <c r="AN165">
        <v>18</v>
      </c>
      <c r="AO165">
        <v>224</v>
      </c>
      <c r="AP165">
        <v>475</v>
      </c>
      <c r="AQ165">
        <v>462</v>
      </c>
      <c r="AR165">
        <v>61</v>
      </c>
      <c r="AS165">
        <v>0.90100000000000002</v>
      </c>
      <c r="AT165" t="s">
        <v>213</v>
      </c>
      <c r="AU165" t="s">
        <v>214</v>
      </c>
      <c r="AW165">
        <v>100</v>
      </c>
      <c r="AX165">
        <v>101</v>
      </c>
      <c r="AY165" t="s">
        <v>212</v>
      </c>
      <c r="AZ165" t="s">
        <v>212</v>
      </c>
      <c r="BA165" t="s">
        <v>212</v>
      </c>
    </row>
    <row r="166" spans="1:53" x14ac:dyDescent="0.55000000000000004">
      <c r="A166">
        <v>1885</v>
      </c>
      <c r="B166" t="b">
        <f>IF(Table2[[#This Row],[yearID]]&gt;=1903,TRUE,FALSE)</f>
        <v>0</v>
      </c>
      <c r="C166" t="b">
        <f>IF(Table2[[#This Row],[yearID]]&gt;=1973,TRUE,FALSE)</f>
        <v>0</v>
      </c>
      <c r="D166" t="s">
        <v>215</v>
      </c>
      <c r="E166" t="s">
        <v>222</v>
      </c>
      <c r="F166" t="s">
        <v>172</v>
      </c>
      <c r="G166" t="str">
        <f>VLOOKUP(Table2[[#This Row],[franchID]],TeamsFranchises!$A$1:$D$121,2,FALSE)</f>
        <v>Louisville Colonels</v>
      </c>
      <c r="I166">
        <v>6</v>
      </c>
      <c r="J166">
        <v>112</v>
      </c>
      <c r="L166">
        <v>53</v>
      </c>
      <c r="M166">
        <v>59</v>
      </c>
      <c r="P166" t="s">
        <v>51</v>
      </c>
      <c r="Q166">
        <f>IF(Table2[[#This Row],[LgWin]]="Y",1,0)</f>
        <v>0</v>
      </c>
      <c r="R166" t="s">
        <v>51</v>
      </c>
      <c r="S166">
        <f>IF(Table2[[#This Row],[WSWin]]="Y",1,0)</f>
        <v>0</v>
      </c>
      <c r="T166">
        <v>564</v>
      </c>
      <c r="U166">
        <v>3969</v>
      </c>
      <c r="V166">
        <v>986</v>
      </c>
      <c r="W166">
        <v>126</v>
      </c>
      <c r="X166">
        <v>83</v>
      </c>
      <c r="Y166">
        <v>19</v>
      </c>
      <c r="Z166">
        <v>152</v>
      </c>
      <c r="AA166">
        <v>448</v>
      </c>
      <c r="AD166">
        <v>25</v>
      </c>
      <c r="AF166">
        <v>598</v>
      </c>
      <c r="AG166">
        <v>298</v>
      </c>
      <c r="AH166">
        <v>2.68</v>
      </c>
      <c r="AI166">
        <v>109</v>
      </c>
      <c r="AJ166">
        <v>3</v>
      </c>
      <c r="AK166">
        <v>1</v>
      </c>
      <c r="AL166">
        <v>3006</v>
      </c>
      <c r="AM166">
        <v>927</v>
      </c>
      <c r="AN166">
        <v>13</v>
      </c>
      <c r="AO166">
        <v>217</v>
      </c>
      <c r="AP166">
        <v>462</v>
      </c>
      <c r="AQ166">
        <v>460</v>
      </c>
      <c r="AR166">
        <v>75</v>
      </c>
      <c r="AS166">
        <v>0.90500000000000003</v>
      </c>
      <c r="AT166" t="s">
        <v>309</v>
      </c>
      <c r="AU166" t="s">
        <v>224</v>
      </c>
      <c r="AW166">
        <v>100</v>
      </c>
      <c r="AX166">
        <v>100</v>
      </c>
      <c r="AY166" t="s">
        <v>172</v>
      </c>
      <c r="AZ166" t="s">
        <v>222</v>
      </c>
      <c r="BA166" t="s">
        <v>222</v>
      </c>
    </row>
    <row r="167" spans="1:53" x14ac:dyDescent="0.55000000000000004">
      <c r="A167">
        <v>1885</v>
      </c>
      <c r="B167" t="b">
        <f>IF(Table2[[#This Row],[yearID]]&gt;=1903,TRUE,FALSE)</f>
        <v>0</v>
      </c>
      <c r="C167" t="b">
        <f>IF(Table2[[#This Row],[yearID]]&gt;=1973,TRUE,FALSE)</f>
        <v>0</v>
      </c>
      <c r="D167" t="s">
        <v>157</v>
      </c>
      <c r="E167" t="s">
        <v>242</v>
      </c>
      <c r="F167" t="s">
        <v>243</v>
      </c>
      <c r="G167" t="str">
        <f>VLOOKUP(Table2[[#This Row],[franchID]],TeamsFranchises!$A$1:$D$121,2,FALSE)</f>
        <v>San Francisco Giants</v>
      </c>
      <c r="I167">
        <v>2</v>
      </c>
      <c r="J167">
        <v>112</v>
      </c>
      <c r="L167">
        <v>85</v>
      </c>
      <c r="M167">
        <v>27</v>
      </c>
      <c r="P167" t="s">
        <v>51</v>
      </c>
      <c r="Q167">
        <f>IF(Table2[[#This Row],[LgWin]]="Y",1,0)</f>
        <v>0</v>
      </c>
      <c r="R167" t="s">
        <v>51</v>
      </c>
      <c r="S167">
        <f>IF(Table2[[#This Row],[WSWin]]="Y",1,0)</f>
        <v>0</v>
      </c>
      <c r="T167">
        <v>691</v>
      </c>
      <c r="U167">
        <v>4029</v>
      </c>
      <c r="V167">
        <v>1085</v>
      </c>
      <c r="W167">
        <v>150</v>
      </c>
      <c r="X167">
        <v>82</v>
      </c>
      <c r="Y167">
        <v>16</v>
      </c>
      <c r="Z167">
        <v>221</v>
      </c>
      <c r="AA167">
        <v>312</v>
      </c>
      <c r="AF167">
        <v>370</v>
      </c>
      <c r="AG167">
        <v>190</v>
      </c>
      <c r="AH167">
        <v>1.72</v>
      </c>
      <c r="AI167">
        <v>109</v>
      </c>
      <c r="AJ167">
        <v>16</v>
      </c>
      <c r="AK167">
        <v>1</v>
      </c>
      <c r="AL167">
        <v>2982</v>
      </c>
      <c r="AM167">
        <v>758</v>
      </c>
      <c r="AN167">
        <v>11</v>
      </c>
      <c r="AO167">
        <v>265</v>
      </c>
      <c r="AP167">
        <v>516</v>
      </c>
      <c r="AQ167">
        <v>331</v>
      </c>
      <c r="AR167">
        <v>85</v>
      </c>
      <c r="AS167">
        <v>0.92900000000000005</v>
      </c>
      <c r="AT167" t="s">
        <v>310</v>
      </c>
      <c r="AU167" t="s">
        <v>245</v>
      </c>
      <c r="AW167">
        <v>101</v>
      </c>
      <c r="AX167">
        <v>97</v>
      </c>
      <c r="AY167" t="s">
        <v>246</v>
      </c>
      <c r="AZ167" t="s">
        <v>242</v>
      </c>
      <c r="BA167" t="s">
        <v>242</v>
      </c>
    </row>
    <row r="168" spans="1:53" x14ac:dyDescent="0.55000000000000004">
      <c r="A168">
        <v>1885</v>
      </c>
      <c r="B168" t="b">
        <f>IF(Table2[[#This Row],[yearID]]&gt;=1903,TRUE,FALSE)</f>
        <v>0</v>
      </c>
      <c r="C168" t="b">
        <f>IF(Table2[[#This Row],[yearID]]&gt;=1973,TRUE,FALSE)</f>
        <v>0</v>
      </c>
      <c r="D168" t="s">
        <v>215</v>
      </c>
      <c r="E168" t="s">
        <v>247</v>
      </c>
      <c r="F168" t="s">
        <v>248</v>
      </c>
      <c r="G168" t="str">
        <f>VLOOKUP(Table2[[#This Row],[franchID]],TeamsFranchises!$A$1:$D$121,2,FALSE)</f>
        <v>New York Metropolitans</v>
      </c>
      <c r="I168">
        <v>7</v>
      </c>
      <c r="J168">
        <v>108</v>
      </c>
      <c r="L168">
        <v>44</v>
      </c>
      <c r="M168">
        <v>64</v>
      </c>
      <c r="P168" t="s">
        <v>51</v>
      </c>
      <c r="Q168">
        <f>IF(Table2[[#This Row],[LgWin]]="Y",1,0)</f>
        <v>0</v>
      </c>
      <c r="R168" t="s">
        <v>51</v>
      </c>
      <c r="S168">
        <f>IF(Table2[[#This Row],[WSWin]]="Y",1,0)</f>
        <v>0</v>
      </c>
      <c r="T168">
        <v>526</v>
      </c>
      <c r="U168">
        <v>3731</v>
      </c>
      <c r="V168">
        <v>921</v>
      </c>
      <c r="W168">
        <v>123</v>
      </c>
      <c r="X168">
        <v>57</v>
      </c>
      <c r="Y168">
        <v>21</v>
      </c>
      <c r="Z168">
        <v>217</v>
      </c>
      <c r="AA168">
        <v>428</v>
      </c>
      <c r="AD168">
        <v>35</v>
      </c>
      <c r="AF168">
        <v>688</v>
      </c>
      <c r="AG168">
        <v>432</v>
      </c>
      <c r="AH168">
        <v>4.1500000000000004</v>
      </c>
      <c r="AI168">
        <v>103</v>
      </c>
      <c r="AJ168">
        <v>2</v>
      </c>
      <c r="AK168">
        <v>0</v>
      </c>
      <c r="AL168">
        <v>2811</v>
      </c>
      <c r="AM168">
        <v>1015</v>
      </c>
      <c r="AN168">
        <v>36</v>
      </c>
      <c r="AO168">
        <v>204</v>
      </c>
      <c r="AP168">
        <v>408</v>
      </c>
      <c r="AQ168">
        <v>452</v>
      </c>
      <c r="AR168">
        <v>62</v>
      </c>
      <c r="AS168">
        <v>0.90100000000000002</v>
      </c>
      <c r="AT168" t="s">
        <v>249</v>
      </c>
      <c r="AU168" t="s">
        <v>250</v>
      </c>
      <c r="AW168">
        <v>84</v>
      </c>
      <c r="AX168">
        <v>86</v>
      </c>
      <c r="AY168" t="s">
        <v>248</v>
      </c>
      <c r="AZ168" t="s">
        <v>247</v>
      </c>
      <c r="BA168" t="s">
        <v>247</v>
      </c>
    </row>
    <row r="169" spans="1:53" x14ac:dyDescent="0.55000000000000004">
      <c r="A169">
        <v>1885</v>
      </c>
      <c r="B169" t="b">
        <f>IF(Table2[[#This Row],[yearID]]&gt;=1903,TRUE,FALSE)</f>
        <v>0</v>
      </c>
      <c r="C169" t="b">
        <f>IF(Table2[[#This Row],[yearID]]&gt;=1973,TRUE,FALSE)</f>
        <v>0</v>
      </c>
      <c r="D169" t="s">
        <v>215</v>
      </c>
      <c r="E169" t="s">
        <v>225</v>
      </c>
      <c r="F169" t="s">
        <v>226</v>
      </c>
      <c r="G169" t="str">
        <f>VLOOKUP(Table2[[#This Row],[franchID]],TeamsFranchises!$A$1:$D$121,2,FALSE)</f>
        <v>Philadelphia Athletics</v>
      </c>
      <c r="I169">
        <v>4</v>
      </c>
      <c r="J169">
        <v>113</v>
      </c>
      <c r="L169">
        <v>55</v>
      </c>
      <c r="M169">
        <v>57</v>
      </c>
      <c r="P169" t="s">
        <v>51</v>
      </c>
      <c r="Q169">
        <f>IF(Table2[[#This Row],[LgWin]]="Y",1,0)</f>
        <v>0</v>
      </c>
      <c r="R169" t="s">
        <v>51</v>
      </c>
      <c r="S169">
        <f>IF(Table2[[#This Row],[WSWin]]="Y",1,0)</f>
        <v>0</v>
      </c>
      <c r="T169">
        <v>764</v>
      </c>
      <c r="U169">
        <v>4142</v>
      </c>
      <c r="V169">
        <v>1099</v>
      </c>
      <c r="W169">
        <v>169</v>
      </c>
      <c r="X169">
        <v>76</v>
      </c>
      <c r="Y169">
        <v>30</v>
      </c>
      <c r="Z169">
        <v>223</v>
      </c>
      <c r="AA169">
        <v>410</v>
      </c>
      <c r="AD169">
        <v>45</v>
      </c>
      <c r="AF169">
        <v>691</v>
      </c>
      <c r="AG169">
        <v>360</v>
      </c>
      <c r="AH169">
        <v>3.23</v>
      </c>
      <c r="AI169">
        <v>105</v>
      </c>
      <c r="AJ169">
        <v>5</v>
      </c>
      <c r="AK169">
        <v>0</v>
      </c>
      <c r="AL169">
        <v>3010</v>
      </c>
      <c r="AM169">
        <v>1038</v>
      </c>
      <c r="AN169">
        <v>11</v>
      </c>
      <c r="AO169">
        <v>212</v>
      </c>
      <c r="AP169">
        <v>506</v>
      </c>
      <c r="AQ169">
        <v>483</v>
      </c>
      <c r="AR169">
        <v>79</v>
      </c>
      <c r="AS169">
        <v>0.90100000000000002</v>
      </c>
      <c r="AT169" t="s">
        <v>77</v>
      </c>
      <c r="AU169" t="s">
        <v>78</v>
      </c>
      <c r="AW169">
        <v>106</v>
      </c>
      <c r="AX169">
        <v>106</v>
      </c>
      <c r="AY169" t="s">
        <v>226</v>
      </c>
      <c r="AZ169" t="s">
        <v>225</v>
      </c>
      <c r="BA169" t="s">
        <v>225</v>
      </c>
    </row>
    <row r="170" spans="1:53" x14ac:dyDescent="0.55000000000000004">
      <c r="A170">
        <v>1885</v>
      </c>
      <c r="B170" t="b">
        <f>IF(Table2[[#This Row],[yearID]]&gt;=1903,TRUE,FALSE)</f>
        <v>0</v>
      </c>
      <c r="C170" t="b">
        <f>IF(Table2[[#This Row],[yearID]]&gt;=1973,TRUE,FALSE)</f>
        <v>0</v>
      </c>
      <c r="D170" t="s">
        <v>157</v>
      </c>
      <c r="E170" t="s">
        <v>122</v>
      </c>
      <c r="F170" t="s">
        <v>122</v>
      </c>
      <c r="G170" t="str">
        <f>VLOOKUP(Table2[[#This Row],[franchID]],TeamsFranchises!$A$1:$D$121,2,FALSE)</f>
        <v>Philadelphia Phillies</v>
      </c>
      <c r="I170">
        <v>3</v>
      </c>
      <c r="J170">
        <v>111</v>
      </c>
      <c r="L170">
        <v>56</v>
      </c>
      <c r="M170">
        <v>54</v>
      </c>
      <c r="P170" t="s">
        <v>51</v>
      </c>
      <c r="Q170">
        <f>IF(Table2[[#This Row],[LgWin]]="Y",1,0)</f>
        <v>0</v>
      </c>
      <c r="R170" t="s">
        <v>51</v>
      </c>
      <c r="S170">
        <f>IF(Table2[[#This Row],[WSWin]]="Y",1,0)</f>
        <v>0</v>
      </c>
      <c r="T170">
        <v>513</v>
      </c>
      <c r="U170">
        <v>3893</v>
      </c>
      <c r="V170">
        <v>891</v>
      </c>
      <c r="W170">
        <v>156</v>
      </c>
      <c r="X170">
        <v>35</v>
      </c>
      <c r="Y170">
        <v>20</v>
      </c>
      <c r="Z170">
        <v>220</v>
      </c>
      <c r="AA170">
        <v>401</v>
      </c>
      <c r="AF170">
        <v>511</v>
      </c>
      <c r="AG170">
        <v>259</v>
      </c>
      <c r="AH170">
        <v>2.39</v>
      </c>
      <c r="AI170">
        <v>108</v>
      </c>
      <c r="AJ170">
        <v>10</v>
      </c>
      <c r="AK170">
        <v>0</v>
      </c>
      <c r="AL170">
        <v>2928</v>
      </c>
      <c r="AM170">
        <v>860</v>
      </c>
      <c r="AN170">
        <v>18</v>
      </c>
      <c r="AO170">
        <v>218</v>
      </c>
      <c r="AP170">
        <v>378</v>
      </c>
      <c r="AQ170">
        <v>447</v>
      </c>
      <c r="AR170">
        <v>66</v>
      </c>
      <c r="AS170">
        <v>0.90500000000000003</v>
      </c>
      <c r="AT170" t="s">
        <v>251</v>
      </c>
      <c r="AU170" t="s">
        <v>214</v>
      </c>
      <c r="AW170">
        <v>97</v>
      </c>
      <c r="AX170">
        <v>98</v>
      </c>
      <c r="AY170" t="s">
        <v>122</v>
      </c>
      <c r="AZ170" t="s">
        <v>122</v>
      </c>
      <c r="BA170" t="s">
        <v>122</v>
      </c>
    </row>
    <row r="171" spans="1:53" x14ac:dyDescent="0.55000000000000004">
      <c r="A171">
        <v>1885</v>
      </c>
      <c r="B171" t="b">
        <f>IF(Table2[[#This Row],[yearID]]&gt;=1903,TRUE,FALSE)</f>
        <v>0</v>
      </c>
      <c r="C171" t="b">
        <f>IF(Table2[[#This Row],[yearID]]&gt;=1973,TRUE,FALSE)</f>
        <v>0</v>
      </c>
      <c r="D171" t="s">
        <v>157</v>
      </c>
      <c r="E171" t="s">
        <v>188</v>
      </c>
      <c r="F171" t="s">
        <v>188</v>
      </c>
      <c r="G171" t="str">
        <f>VLOOKUP(Table2[[#This Row],[franchID]],TeamsFranchises!$A$1:$D$121,2,FALSE)</f>
        <v>Providence Grays</v>
      </c>
      <c r="I171">
        <v>4</v>
      </c>
      <c r="J171">
        <v>110</v>
      </c>
      <c r="L171">
        <v>53</v>
      </c>
      <c r="M171">
        <v>57</v>
      </c>
      <c r="P171" t="s">
        <v>51</v>
      </c>
      <c r="Q171">
        <f>IF(Table2[[#This Row],[LgWin]]="Y",1,0)</f>
        <v>0</v>
      </c>
      <c r="R171" t="s">
        <v>51</v>
      </c>
      <c r="S171">
        <f>IF(Table2[[#This Row],[WSWin]]="Y",1,0)</f>
        <v>0</v>
      </c>
      <c r="T171">
        <v>442</v>
      </c>
      <c r="U171">
        <v>3727</v>
      </c>
      <c r="V171">
        <v>820</v>
      </c>
      <c r="W171">
        <v>114</v>
      </c>
      <c r="X171">
        <v>30</v>
      </c>
      <c r="Y171">
        <v>6</v>
      </c>
      <c r="Z171">
        <v>265</v>
      </c>
      <c r="AA171">
        <v>430</v>
      </c>
      <c r="AF171">
        <v>531</v>
      </c>
      <c r="AG171">
        <v>289</v>
      </c>
      <c r="AH171">
        <v>2.71</v>
      </c>
      <c r="AI171">
        <v>108</v>
      </c>
      <c r="AJ171">
        <v>8</v>
      </c>
      <c r="AK171">
        <v>0</v>
      </c>
      <c r="AL171">
        <v>2882</v>
      </c>
      <c r="AM171">
        <v>912</v>
      </c>
      <c r="AN171">
        <v>18</v>
      </c>
      <c r="AO171">
        <v>235</v>
      </c>
      <c r="AP171">
        <v>371</v>
      </c>
      <c r="AQ171">
        <v>459</v>
      </c>
      <c r="AR171">
        <v>70</v>
      </c>
      <c r="AS171">
        <v>0.90300000000000002</v>
      </c>
      <c r="AT171" t="s">
        <v>189</v>
      </c>
      <c r="AU171" t="s">
        <v>190</v>
      </c>
      <c r="AW171">
        <v>97</v>
      </c>
      <c r="AX171">
        <v>95</v>
      </c>
      <c r="AY171" t="s">
        <v>188</v>
      </c>
      <c r="AZ171" t="s">
        <v>188</v>
      </c>
      <c r="BA171" t="s">
        <v>188</v>
      </c>
    </row>
    <row r="172" spans="1:53" x14ac:dyDescent="0.55000000000000004">
      <c r="A172">
        <v>1885</v>
      </c>
      <c r="B172" t="b">
        <f>IF(Table2[[#This Row],[yearID]]&gt;=1903,TRUE,FALSE)</f>
        <v>0</v>
      </c>
      <c r="C172" t="b">
        <f>IF(Table2[[#This Row],[yearID]]&gt;=1973,TRUE,FALSE)</f>
        <v>0</v>
      </c>
      <c r="D172" t="s">
        <v>215</v>
      </c>
      <c r="E172" t="s">
        <v>228</v>
      </c>
      <c r="F172" t="s">
        <v>229</v>
      </c>
      <c r="G172" t="str">
        <f>VLOOKUP(Table2[[#This Row],[franchID]],TeamsFranchises!$A$1:$D$121,2,FALSE)</f>
        <v>Pittsburgh Pirates</v>
      </c>
      <c r="I172">
        <v>3</v>
      </c>
      <c r="J172">
        <v>111</v>
      </c>
      <c r="L172">
        <v>56</v>
      </c>
      <c r="M172">
        <v>55</v>
      </c>
      <c r="P172" t="s">
        <v>51</v>
      </c>
      <c r="Q172">
        <f>IF(Table2[[#This Row],[LgWin]]="Y",1,0)</f>
        <v>0</v>
      </c>
      <c r="R172" t="s">
        <v>51</v>
      </c>
      <c r="S172">
        <f>IF(Table2[[#This Row],[WSWin]]="Y",1,0)</f>
        <v>0</v>
      </c>
      <c r="T172">
        <v>547</v>
      </c>
      <c r="U172">
        <v>3975</v>
      </c>
      <c r="V172">
        <v>955</v>
      </c>
      <c r="W172">
        <v>123</v>
      </c>
      <c r="X172">
        <v>79</v>
      </c>
      <c r="Y172">
        <v>5</v>
      </c>
      <c r="Z172">
        <v>189</v>
      </c>
      <c r="AA172">
        <v>537</v>
      </c>
      <c r="AD172">
        <v>44</v>
      </c>
      <c r="AF172">
        <v>539</v>
      </c>
      <c r="AG172">
        <v>328</v>
      </c>
      <c r="AH172">
        <v>2.92</v>
      </c>
      <c r="AI172">
        <v>104</v>
      </c>
      <c r="AJ172">
        <v>8</v>
      </c>
      <c r="AK172">
        <v>0</v>
      </c>
      <c r="AL172">
        <v>3033</v>
      </c>
      <c r="AM172">
        <v>918</v>
      </c>
      <c r="AN172">
        <v>14</v>
      </c>
      <c r="AO172">
        <v>201</v>
      </c>
      <c r="AP172">
        <v>454</v>
      </c>
      <c r="AQ172">
        <v>422</v>
      </c>
      <c r="AR172">
        <v>77</v>
      </c>
      <c r="AS172">
        <v>0.91200000000000003</v>
      </c>
      <c r="AT172" t="s">
        <v>230</v>
      </c>
      <c r="AU172" t="s">
        <v>214</v>
      </c>
      <c r="AW172">
        <v>100</v>
      </c>
      <c r="AX172">
        <v>99</v>
      </c>
      <c r="AY172" t="s">
        <v>229</v>
      </c>
      <c r="AZ172" t="s">
        <v>228</v>
      </c>
      <c r="BA172" t="s">
        <v>228</v>
      </c>
    </row>
    <row r="173" spans="1:53" x14ac:dyDescent="0.55000000000000004">
      <c r="A173">
        <v>1885</v>
      </c>
      <c r="B173" t="b">
        <f>IF(Table2[[#This Row],[yearID]]&gt;=1903,TRUE,FALSE)</f>
        <v>0</v>
      </c>
      <c r="C173" t="b">
        <f>IF(Table2[[#This Row],[yearID]]&gt;=1973,TRUE,FALSE)</f>
        <v>0</v>
      </c>
      <c r="D173" t="s">
        <v>215</v>
      </c>
      <c r="E173" t="s">
        <v>232</v>
      </c>
      <c r="F173" t="s">
        <v>154</v>
      </c>
      <c r="G173" t="str">
        <f>VLOOKUP(Table2[[#This Row],[franchID]],TeamsFranchises!$A$1:$D$121,2,FALSE)</f>
        <v>St. Louis Cardinals</v>
      </c>
      <c r="I173">
        <v>1</v>
      </c>
      <c r="J173">
        <v>112</v>
      </c>
      <c r="L173">
        <v>79</v>
      </c>
      <c r="M173">
        <v>33</v>
      </c>
      <c r="P173" t="s">
        <v>76</v>
      </c>
      <c r="Q173">
        <f>IF(Table2[[#This Row],[LgWin]]="Y",1,0)</f>
        <v>1</v>
      </c>
      <c r="R173" t="s">
        <v>51</v>
      </c>
      <c r="S173">
        <f>IF(Table2[[#This Row],[WSWin]]="Y",1,0)</f>
        <v>0</v>
      </c>
      <c r="T173">
        <v>677</v>
      </c>
      <c r="U173">
        <v>3972</v>
      </c>
      <c r="V173">
        <v>979</v>
      </c>
      <c r="W173">
        <v>132</v>
      </c>
      <c r="X173">
        <v>57</v>
      </c>
      <c r="Y173">
        <v>17</v>
      </c>
      <c r="Z173">
        <v>234</v>
      </c>
      <c r="AA173">
        <v>282</v>
      </c>
      <c r="AD173">
        <v>49</v>
      </c>
      <c r="AF173">
        <v>461</v>
      </c>
      <c r="AG173">
        <v>272</v>
      </c>
      <c r="AH173">
        <v>2.44</v>
      </c>
      <c r="AI173">
        <v>111</v>
      </c>
      <c r="AJ173">
        <v>11</v>
      </c>
      <c r="AK173">
        <v>0</v>
      </c>
      <c r="AL173">
        <v>3006</v>
      </c>
      <c r="AM173">
        <v>879</v>
      </c>
      <c r="AN173">
        <v>12</v>
      </c>
      <c r="AO173">
        <v>168</v>
      </c>
      <c r="AP173">
        <v>378</v>
      </c>
      <c r="AQ173">
        <v>381</v>
      </c>
      <c r="AR173">
        <v>64</v>
      </c>
      <c r="AS173">
        <v>0.92</v>
      </c>
      <c r="AT173" t="s">
        <v>252</v>
      </c>
      <c r="AU173" t="s">
        <v>177</v>
      </c>
      <c r="AW173">
        <v>105</v>
      </c>
      <c r="AX173">
        <v>101</v>
      </c>
      <c r="AY173" t="s">
        <v>154</v>
      </c>
      <c r="AZ173" t="s">
        <v>232</v>
      </c>
      <c r="BA173" t="s">
        <v>232</v>
      </c>
    </row>
    <row r="174" spans="1:53" x14ac:dyDescent="0.55000000000000004">
      <c r="A174">
        <v>1885</v>
      </c>
      <c r="B174" t="b">
        <f>IF(Table2[[#This Row],[yearID]]&gt;=1903,TRUE,FALSE)</f>
        <v>0</v>
      </c>
      <c r="C174" t="b">
        <f>IF(Table2[[#This Row],[yearID]]&gt;=1973,TRUE,FALSE)</f>
        <v>0</v>
      </c>
      <c r="D174" t="s">
        <v>157</v>
      </c>
      <c r="E174" t="s">
        <v>311</v>
      </c>
      <c r="F174" t="s">
        <v>290</v>
      </c>
      <c r="G174" t="str">
        <f>VLOOKUP(Table2[[#This Row],[franchID]],TeamsFranchises!$A$1:$D$121,2,FALSE)</f>
        <v>St. Louis Maroons</v>
      </c>
      <c r="I174">
        <v>8</v>
      </c>
      <c r="J174">
        <v>111</v>
      </c>
      <c r="L174">
        <v>36</v>
      </c>
      <c r="M174">
        <v>72</v>
      </c>
      <c r="P174" t="s">
        <v>51</v>
      </c>
      <c r="Q174">
        <f>IF(Table2[[#This Row],[LgWin]]="Y",1,0)</f>
        <v>0</v>
      </c>
      <c r="R174" t="s">
        <v>51</v>
      </c>
      <c r="S174">
        <f>IF(Table2[[#This Row],[WSWin]]="Y",1,0)</f>
        <v>0</v>
      </c>
      <c r="T174">
        <v>390</v>
      </c>
      <c r="U174">
        <v>3758</v>
      </c>
      <c r="V174">
        <v>829</v>
      </c>
      <c r="W174">
        <v>121</v>
      </c>
      <c r="X174">
        <v>21</v>
      </c>
      <c r="Y174">
        <v>8</v>
      </c>
      <c r="Z174">
        <v>214</v>
      </c>
      <c r="AA174">
        <v>412</v>
      </c>
      <c r="AF174">
        <v>593</v>
      </c>
      <c r="AG174">
        <v>361</v>
      </c>
      <c r="AH174">
        <v>3.37</v>
      </c>
      <c r="AI174">
        <v>107</v>
      </c>
      <c r="AJ174">
        <v>4</v>
      </c>
      <c r="AK174">
        <v>0</v>
      </c>
      <c r="AL174">
        <v>2896</v>
      </c>
      <c r="AM174">
        <v>935</v>
      </c>
      <c r="AN174">
        <v>15</v>
      </c>
      <c r="AO174">
        <v>278</v>
      </c>
      <c r="AP174">
        <v>337</v>
      </c>
      <c r="AQ174">
        <v>398</v>
      </c>
      <c r="AR174">
        <v>67</v>
      </c>
      <c r="AS174">
        <v>0.91600000000000004</v>
      </c>
      <c r="AT174" t="s">
        <v>291</v>
      </c>
      <c r="AU174" t="s">
        <v>177</v>
      </c>
      <c r="AW174">
        <v>97</v>
      </c>
      <c r="AX174">
        <v>98</v>
      </c>
      <c r="AY174" t="s">
        <v>290</v>
      </c>
      <c r="AZ174" t="s">
        <v>311</v>
      </c>
      <c r="BA174" t="s">
        <v>311</v>
      </c>
    </row>
    <row r="175" spans="1:53" x14ac:dyDescent="0.55000000000000004">
      <c r="A175">
        <v>1886</v>
      </c>
      <c r="B175" t="b">
        <f>IF(Table2[[#This Row],[yearID]]&gt;=1903,TRUE,FALSE)</f>
        <v>0</v>
      </c>
      <c r="C175" t="b">
        <f>IF(Table2[[#This Row],[yearID]]&gt;=1973,TRUE,FALSE)</f>
        <v>0</v>
      </c>
      <c r="D175" t="s">
        <v>215</v>
      </c>
      <c r="E175" t="s">
        <v>216</v>
      </c>
      <c r="F175" t="s">
        <v>217</v>
      </c>
      <c r="G175" t="str">
        <f>VLOOKUP(Table2[[#This Row],[franchID]],TeamsFranchises!$A$1:$D$121,2,FALSE)</f>
        <v>Baltimore Orioles</v>
      </c>
      <c r="I175">
        <v>8</v>
      </c>
      <c r="J175">
        <v>139</v>
      </c>
      <c r="L175">
        <v>48</v>
      </c>
      <c r="M175">
        <v>83</v>
      </c>
      <c r="P175" t="s">
        <v>51</v>
      </c>
      <c r="Q175">
        <f>IF(Table2[[#This Row],[LgWin]]="Y",1,0)</f>
        <v>0</v>
      </c>
      <c r="R175" t="s">
        <v>51</v>
      </c>
      <c r="S175">
        <f>IF(Table2[[#This Row],[WSWin]]="Y",1,0)</f>
        <v>0</v>
      </c>
      <c r="T175">
        <v>625</v>
      </c>
      <c r="U175">
        <v>4639</v>
      </c>
      <c r="V175">
        <v>945</v>
      </c>
      <c r="W175">
        <v>124</v>
      </c>
      <c r="X175">
        <v>51</v>
      </c>
      <c r="Y175">
        <v>8</v>
      </c>
      <c r="Z175">
        <v>379</v>
      </c>
      <c r="AA175">
        <v>603</v>
      </c>
      <c r="AB175">
        <v>269</v>
      </c>
      <c r="AD175">
        <v>36</v>
      </c>
      <c r="AF175">
        <v>878</v>
      </c>
      <c r="AG175">
        <v>547</v>
      </c>
      <c r="AH175">
        <v>4.08</v>
      </c>
      <c r="AI175">
        <v>134</v>
      </c>
      <c r="AJ175">
        <v>5</v>
      </c>
      <c r="AK175">
        <v>0</v>
      </c>
      <c r="AL175">
        <v>3620</v>
      </c>
      <c r="AM175">
        <v>1197</v>
      </c>
      <c r="AN175">
        <v>25</v>
      </c>
      <c r="AO175">
        <v>403</v>
      </c>
      <c r="AP175">
        <v>805</v>
      </c>
      <c r="AQ175">
        <v>523</v>
      </c>
      <c r="AR175">
        <v>59</v>
      </c>
      <c r="AS175">
        <v>0.91</v>
      </c>
      <c r="AT175" t="s">
        <v>218</v>
      </c>
      <c r="AU175" t="s">
        <v>234</v>
      </c>
      <c r="AW175">
        <v>98</v>
      </c>
      <c r="AX175">
        <v>99</v>
      </c>
      <c r="AY175" t="s">
        <v>95</v>
      </c>
      <c r="AZ175" t="s">
        <v>216</v>
      </c>
      <c r="BA175" t="s">
        <v>216</v>
      </c>
    </row>
    <row r="176" spans="1:53" x14ac:dyDescent="0.55000000000000004">
      <c r="A176">
        <v>1886</v>
      </c>
      <c r="B176" t="b">
        <f>IF(Table2[[#This Row],[yearID]]&gt;=1903,TRUE,FALSE)</f>
        <v>0</v>
      </c>
      <c r="C176" t="b">
        <f>IF(Table2[[#This Row],[yearID]]&gt;=1973,TRUE,FALSE)</f>
        <v>0</v>
      </c>
      <c r="D176" t="s">
        <v>215</v>
      </c>
      <c r="E176" t="s">
        <v>259</v>
      </c>
      <c r="F176" t="s">
        <v>260</v>
      </c>
      <c r="G176" t="str">
        <f>VLOOKUP(Table2[[#This Row],[franchID]],TeamsFranchises!$A$1:$D$121,2,FALSE)</f>
        <v>Los Angeles Dodgers</v>
      </c>
      <c r="I176">
        <v>3</v>
      </c>
      <c r="J176">
        <v>141</v>
      </c>
      <c r="L176">
        <v>76</v>
      </c>
      <c r="M176">
        <v>61</v>
      </c>
      <c r="P176" t="s">
        <v>51</v>
      </c>
      <c r="Q176">
        <f>IF(Table2[[#This Row],[LgWin]]="Y",1,0)</f>
        <v>0</v>
      </c>
      <c r="R176" t="s">
        <v>51</v>
      </c>
      <c r="S176">
        <f>IF(Table2[[#This Row],[WSWin]]="Y",1,0)</f>
        <v>0</v>
      </c>
      <c r="T176">
        <v>832</v>
      </c>
      <c r="U176">
        <v>5053</v>
      </c>
      <c r="V176">
        <v>1261</v>
      </c>
      <c r="W176">
        <v>196</v>
      </c>
      <c r="X176">
        <v>80</v>
      </c>
      <c r="Y176">
        <v>16</v>
      </c>
      <c r="Z176">
        <v>433</v>
      </c>
      <c r="AA176">
        <v>523</v>
      </c>
      <c r="AB176">
        <v>248</v>
      </c>
      <c r="AD176">
        <v>18</v>
      </c>
      <c r="AF176">
        <v>832</v>
      </c>
      <c r="AG176">
        <v>469</v>
      </c>
      <c r="AH176">
        <v>3.42</v>
      </c>
      <c r="AI176">
        <v>138</v>
      </c>
      <c r="AJ176">
        <v>6</v>
      </c>
      <c r="AK176">
        <v>0</v>
      </c>
      <c r="AL176">
        <v>3704</v>
      </c>
      <c r="AM176">
        <v>1202</v>
      </c>
      <c r="AN176">
        <v>17</v>
      </c>
      <c r="AO176">
        <v>464</v>
      </c>
      <c r="AP176">
        <v>540</v>
      </c>
      <c r="AQ176">
        <v>610</v>
      </c>
      <c r="AR176">
        <v>87</v>
      </c>
      <c r="AS176">
        <v>0.9</v>
      </c>
      <c r="AT176" t="s">
        <v>307</v>
      </c>
      <c r="AU176" t="s">
        <v>261</v>
      </c>
      <c r="AW176">
        <v>100</v>
      </c>
      <c r="AX176">
        <v>100</v>
      </c>
      <c r="AY176" t="s">
        <v>262</v>
      </c>
      <c r="AZ176" t="s">
        <v>259</v>
      </c>
      <c r="BA176" t="s">
        <v>259</v>
      </c>
    </row>
    <row r="177" spans="1:53" x14ac:dyDescent="0.55000000000000004">
      <c r="A177">
        <v>1886</v>
      </c>
      <c r="B177" t="b">
        <f>IF(Table2[[#This Row],[yearID]]&gt;=1903,TRUE,FALSE)</f>
        <v>0</v>
      </c>
      <c r="C177" t="b">
        <f>IF(Table2[[#This Row],[yearID]]&gt;=1973,TRUE,FALSE)</f>
        <v>0</v>
      </c>
      <c r="D177" t="s">
        <v>157</v>
      </c>
      <c r="E177" t="s">
        <v>158</v>
      </c>
      <c r="F177" t="s">
        <v>159</v>
      </c>
      <c r="G177" t="str">
        <f>VLOOKUP(Table2[[#This Row],[franchID]],TeamsFranchises!$A$1:$D$121,2,FALSE)</f>
        <v>Atlanta Braves</v>
      </c>
      <c r="I177">
        <v>5</v>
      </c>
      <c r="J177">
        <v>118</v>
      </c>
      <c r="L177">
        <v>56</v>
      </c>
      <c r="M177">
        <v>61</v>
      </c>
      <c r="P177" t="s">
        <v>51</v>
      </c>
      <c r="Q177">
        <f>IF(Table2[[#This Row],[LgWin]]="Y",1,0)</f>
        <v>0</v>
      </c>
      <c r="R177" t="s">
        <v>51</v>
      </c>
      <c r="S177">
        <f>IF(Table2[[#This Row],[WSWin]]="Y",1,0)</f>
        <v>0</v>
      </c>
      <c r="T177">
        <v>657</v>
      </c>
      <c r="U177">
        <v>4180</v>
      </c>
      <c r="V177">
        <v>1085</v>
      </c>
      <c r="W177">
        <v>151</v>
      </c>
      <c r="X177">
        <v>59</v>
      </c>
      <c r="Y177">
        <v>24</v>
      </c>
      <c r="Z177">
        <v>250</v>
      </c>
      <c r="AA177">
        <v>537</v>
      </c>
      <c r="AB177">
        <v>156</v>
      </c>
      <c r="AF177">
        <v>661</v>
      </c>
      <c r="AG177">
        <v>371</v>
      </c>
      <c r="AH177">
        <v>3.24</v>
      </c>
      <c r="AI177">
        <v>116</v>
      </c>
      <c r="AJ177">
        <v>3</v>
      </c>
      <c r="AK177">
        <v>0</v>
      </c>
      <c r="AL177">
        <v>3087</v>
      </c>
      <c r="AM177">
        <v>1049</v>
      </c>
      <c r="AN177">
        <v>33</v>
      </c>
      <c r="AO177">
        <v>298</v>
      </c>
      <c r="AP177">
        <v>511</v>
      </c>
      <c r="AQ177">
        <v>465</v>
      </c>
      <c r="AR177">
        <v>63</v>
      </c>
      <c r="AS177">
        <v>0.90500000000000003</v>
      </c>
      <c r="AT177" t="s">
        <v>235</v>
      </c>
      <c r="AU177" t="s">
        <v>53</v>
      </c>
      <c r="AW177">
        <v>97</v>
      </c>
      <c r="AX177">
        <v>97</v>
      </c>
      <c r="AY177" t="s">
        <v>158</v>
      </c>
      <c r="AZ177" t="s">
        <v>158</v>
      </c>
      <c r="BA177" t="s">
        <v>158</v>
      </c>
    </row>
    <row r="178" spans="1:53" x14ac:dyDescent="0.55000000000000004">
      <c r="A178">
        <v>1886</v>
      </c>
      <c r="B178" t="b">
        <f>IF(Table2[[#This Row],[yearID]]&gt;=1903,TRUE,FALSE)</f>
        <v>0</v>
      </c>
      <c r="C178" t="b">
        <f>IF(Table2[[#This Row],[yearID]]&gt;=1973,TRUE,FALSE)</f>
        <v>0</v>
      </c>
      <c r="D178" t="s">
        <v>157</v>
      </c>
      <c r="E178" t="s">
        <v>161</v>
      </c>
      <c r="F178" t="s">
        <v>162</v>
      </c>
      <c r="G178" t="str">
        <f>VLOOKUP(Table2[[#This Row],[franchID]],TeamsFranchises!$A$1:$D$121,2,FALSE)</f>
        <v>Chicago Cubs</v>
      </c>
      <c r="I178">
        <v>1</v>
      </c>
      <c r="J178">
        <v>126</v>
      </c>
      <c r="L178">
        <v>90</v>
      </c>
      <c r="M178">
        <v>34</v>
      </c>
      <c r="P178" t="s">
        <v>76</v>
      </c>
      <c r="Q178">
        <f>IF(Table2[[#This Row],[LgWin]]="Y",1,0)</f>
        <v>1</v>
      </c>
      <c r="R178" t="s">
        <v>51</v>
      </c>
      <c r="S178">
        <f>IF(Table2[[#This Row],[WSWin]]="Y",1,0)</f>
        <v>0</v>
      </c>
      <c r="T178">
        <v>900</v>
      </c>
      <c r="U178">
        <v>4378</v>
      </c>
      <c r="V178">
        <v>1223</v>
      </c>
      <c r="W178">
        <v>198</v>
      </c>
      <c r="X178">
        <v>87</v>
      </c>
      <c r="Y178">
        <v>53</v>
      </c>
      <c r="Z178">
        <v>460</v>
      </c>
      <c r="AA178">
        <v>513</v>
      </c>
      <c r="AB178">
        <v>213</v>
      </c>
      <c r="AF178">
        <v>555</v>
      </c>
      <c r="AG178">
        <v>310</v>
      </c>
      <c r="AH178">
        <v>2.54</v>
      </c>
      <c r="AI178">
        <v>116</v>
      </c>
      <c r="AJ178">
        <v>8</v>
      </c>
      <c r="AK178">
        <v>3</v>
      </c>
      <c r="AL178">
        <v>3293</v>
      </c>
      <c r="AM178">
        <v>988</v>
      </c>
      <c r="AN178">
        <v>49</v>
      </c>
      <c r="AO178">
        <v>262</v>
      </c>
      <c r="AP178">
        <v>647</v>
      </c>
      <c r="AQ178">
        <v>475</v>
      </c>
      <c r="AR178">
        <v>82</v>
      </c>
      <c r="AS178">
        <v>0.91200000000000003</v>
      </c>
      <c r="AT178" t="s">
        <v>57</v>
      </c>
      <c r="AU178" t="s">
        <v>308</v>
      </c>
      <c r="AW178">
        <v>114</v>
      </c>
      <c r="AX178">
        <v>109</v>
      </c>
      <c r="AY178" t="s">
        <v>162</v>
      </c>
      <c r="AZ178" t="s">
        <v>161</v>
      </c>
      <c r="BA178" t="s">
        <v>161</v>
      </c>
    </row>
    <row r="179" spans="1:53" x14ac:dyDescent="0.55000000000000004">
      <c r="A179">
        <v>1886</v>
      </c>
      <c r="B179" t="b">
        <f>IF(Table2[[#This Row],[yearID]]&gt;=1903,TRUE,FALSE)</f>
        <v>0</v>
      </c>
      <c r="C179" t="b">
        <f>IF(Table2[[#This Row],[yearID]]&gt;=1973,TRUE,FALSE)</f>
        <v>0</v>
      </c>
      <c r="D179" t="s">
        <v>215</v>
      </c>
      <c r="E179" t="s">
        <v>220</v>
      </c>
      <c r="F179" t="s">
        <v>167</v>
      </c>
      <c r="G179" t="str">
        <f>VLOOKUP(Table2[[#This Row],[franchID]],TeamsFranchises!$A$1:$D$121,2,FALSE)</f>
        <v>Cincinnati Reds</v>
      </c>
      <c r="I179">
        <v>5</v>
      </c>
      <c r="J179">
        <v>141</v>
      </c>
      <c r="L179">
        <v>65</v>
      </c>
      <c r="M179">
        <v>73</v>
      </c>
      <c r="P179" t="s">
        <v>51</v>
      </c>
      <c r="Q179">
        <f>IF(Table2[[#This Row],[LgWin]]="Y",1,0)</f>
        <v>0</v>
      </c>
      <c r="R179" t="s">
        <v>51</v>
      </c>
      <c r="S179">
        <f>IF(Table2[[#This Row],[WSWin]]="Y",1,0)</f>
        <v>0</v>
      </c>
      <c r="T179">
        <v>883</v>
      </c>
      <c r="U179">
        <v>4915</v>
      </c>
      <c r="V179">
        <v>1225</v>
      </c>
      <c r="W179">
        <v>145</v>
      </c>
      <c r="X179">
        <v>95</v>
      </c>
      <c r="Y179">
        <v>45</v>
      </c>
      <c r="Z179">
        <v>374</v>
      </c>
      <c r="AA179">
        <v>633</v>
      </c>
      <c r="AB179">
        <v>185</v>
      </c>
      <c r="AD179">
        <v>65</v>
      </c>
      <c r="AF179">
        <v>865</v>
      </c>
      <c r="AG179">
        <v>580</v>
      </c>
      <c r="AH179">
        <v>4.18</v>
      </c>
      <c r="AI179">
        <v>129</v>
      </c>
      <c r="AJ179">
        <v>3</v>
      </c>
      <c r="AK179">
        <v>0</v>
      </c>
      <c r="AL179">
        <v>3743</v>
      </c>
      <c r="AM179">
        <v>1267</v>
      </c>
      <c r="AN179">
        <v>25</v>
      </c>
      <c r="AO179">
        <v>481</v>
      </c>
      <c r="AP179">
        <v>495</v>
      </c>
      <c r="AQ179">
        <v>582</v>
      </c>
      <c r="AR179">
        <v>122</v>
      </c>
      <c r="AS179">
        <v>0.90500000000000003</v>
      </c>
      <c r="AT179" t="s">
        <v>221</v>
      </c>
      <c r="AU179" t="s">
        <v>269</v>
      </c>
      <c r="AW179">
        <v>103</v>
      </c>
      <c r="AX179">
        <v>102</v>
      </c>
      <c r="AY179" t="s">
        <v>167</v>
      </c>
      <c r="AZ179" t="s">
        <v>220</v>
      </c>
      <c r="BA179" t="s">
        <v>220</v>
      </c>
    </row>
    <row r="180" spans="1:53" x14ac:dyDescent="0.55000000000000004">
      <c r="A180">
        <v>1886</v>
      </c>
      <c r="B180" t="b">
        <f>IF(Table2[[#This Row],[yearID]]&gt;=1903,TRUE,FALSE)</f>
        <v>0</v>
      </c>
      <c r="C180" t="b">
        <f>IF(Table2[[#This Row],[yearID]]&gt;=1973,TRUE,FALSE)</f>
        <v>0</v>
      </c>
      <c r="D180" t="s">
        <v>157</v>
      </c>
      <c r="E180" t="s">
        <v>212</v>
      </c>
      <c r="F180" t="s">
        <v>212</v>
      </c>
      <c r="G180" t="str">
        <f>VLOOKUP(Table2[[#This Row],[franchID]],TeamsFranchises!$A$1:$D$121,2,FALSE)</f>
        <v>Detroit Wolverines</v>
      </c>
      <c r="I180">
        <v>2</v>
      </c>
      <c r="J180">
        <v>126</v>
      </c>
      <c r="L180">
        <v>87</v>
      </c>
      <c r="M180">
        <v>36</v>
      </c>
      <c r="P180" t="s">
        <v>51</v>
      </c>
      <c r="Q180">
        <f>IF(Table2[[#This Row],[LgWin]]="Y",1,0)</f>
        <v>0</v>
      </c>
      <c r="R180" t="s">
        <v>51</v>
      </c>
      <c r="S180">
        <f>IF(Table2[[#This Row],[WSWin]]="Y",1,0)</f>
        <v>0</v>
      </c>
      <c r="T180">
        <v>829</v>
      </c>
      <c r="U180">
        <v>4501</v>
      </c>
      <c r="V180">
        <v>1260</v>
      </c>
      <c r="W180">
        <v>176</v>
      </c>
      <c r="X180">
        <v>81</v>
      </c>
      <c r="Y180">
        <v>53</v>
      </c>
      <c r="Z180">
        <v>374</v>
      </c>
      <c r="AA180">
        <v>426</v>
      </c>
      <c r="AB180">
        <v>194</v>
      </c>
      <c r="AF180">
        <v>538</v>
      </c>
      <c r="AG180">
        <v>350</v>
      </c>
      <c r="AH180">
        <v>2.85</v>
      </c>
      <c r="AI180">
        <v>122</v>
      </c>
      <c r="AJ180">
        <v>8</v>
      </c>
      <c r="AK180">
        <v>0</v>
      </c>
      <c r="AL180">
        <v>3311</v>
      </c>
      <c r="AM180">
        <v>995</v>
      </c>
      <c r="AN180">
        <v>20</v>
      </c>
      <c r="AO180">
        <v>270</v>
      </c>
      <c r="AP180">
        <v>592</v>
      </c>
      <c r="AQ180">
        <v>373</v>
      </c>
      <c r="AR180">
        <v>82</v>
      </c>
      <c r="AS180">
        <v>0.92800000000000005</v>
      </c>
      <c r="AT180" t="s">
        <v>213</v>
      </c>
      <c r="AU180" t="s">
        <v>214</v>
      </c>
      <c r="AW180">
        <v>103</v>
      </c>
      <c r="AX180">
        <v>100</v>
      </c>
      <c r="AY180" t="s">
        <v>212</v>
      </c>
      <c r="AZ180" t="s">
        <v>212</v>
      </c>
      <c r="BA180" t="s">
        <v>212</v>
      </c>
    </row>
    <row r="181" spans="1:53" x14ac:dyDescent="0.55000000000000004">
      <c r="A181">
        <v>1886</v>
      </c>
      <c r="B181" t="b">
        <f>IF(Table2[[#This Row],[yearID]]&gt;=1903,TRUE,FALSE)</f>
        <v>0</v>
      </c>
      <c r="C181" t="b">
        <f>IF(Table2[[#This Row],[yearID]]&gt;=1973,TRUE,FALSE)</f>
        <v>0</v>
      </c>
      <c r="D181" t="s">
        <v>157</v>
      </c>
      <c r="E181" t="s">
        <v>312</v>
      </c>
      <c r="F181" t="s">
        <v>312</v>
      </c>
      <c r="G181" t="str">
        <f>VLOOKUP(Table2[[#This Row],[franchID]],TeamsFranchises!$A$1:$D$121,2,FALSE)</f>
        <v>Kansas City Cowboys</v>
      </c>
      <c r="I181">
        <v>7</v>
      </c>
      <c r="J181">
        <v>123</v>
      </c>
      <c r="L181">
        <v>30</v>
      </c>
      <c r="M181">
        <v>91</v>
      </c>
      <c r="P181" t="s">
        <v>51</v>
      </c>
      <c r="Q181">
        <f>IF(Table2[[#This Row],[LgWin]]="Y",1,0)</f>
        <v>0</v>
      </c>
      <c r="R181" t="s">
        <v>51</v>
      </c>
      <c r="S181">
        <f>IF(Table2[[#This Row],[WSWin]]="Y",1,0)</f>
        <v>0</v>
      </c>
      <c r="T181">
        <v>494</v>
      </c>
      <c r="U181">
        <v>4236</v>
      </c>
      <c r="V181">
        <v>967</v>
      </c>
      <c r="W181">
        <v>177</v>
      </c>
      <c r="X181">
        <v>48</v>
      </c>
      <c r="Y181">
        <v>19</v>
      </c>
      <c r="Z181">
        <v>269</v>
      </c>
      <c r="AA181">
        <v>608</v>
      </c>
      <c r="AB181">
        <v>96</v>
      </c>
      <c r="AF181">
        <v>872</v>
      </c>
      <c r="AG181">
        <v>575</v>
      </c>
      <c r="AH181">
        <v>4.8499999999999996</v>
      </c>
      <c r="AI181">
        <v>117</v>
      </c>
      <c r="AJ181">
        <v>4</v>
      </c>
      <c r="AK181">
        <v>0</v>
      </c>
      <c r="AL181">
        <v>3200</v>
      </c>
      <c r="AM181">
        <v>1345</v>
      </c>
      <c r="AN181">
        <v>27</v>
      </c>
      <c r="AO181">
        <v>246</v>
      </c>
      <c r="AP181">
        <v>442</v>
      </c>
      <c r="AQ181">
        <v>482</v>
      </c>
      <c r="AR181">
        <v>79</v>
      </c>
      <c r="AS181">
        <v>0.91</v>
      </c>
      <c r="AT181" t="s">
        <v>278</v>
      </c>
      <c r="AU181" t="s">
        <v>313</v>
      </c>
      <c r="AW181">
        <v>106</v>
      </c>
      <c r="AX181">
        <v>114</v>
      </c>
      <c r="AY181" t="s">
        <v>312</v>
      </c>
      <c r="AZ181" t="s">
        <v>312</v>
      </c>
      <c r="BA181" t="s">
        <v>312</v>
      </c>
    </row>
    <row r="182" spans="1:53" x14ac:dyDescent="0.55000000000000004">
      <c r="A182">
        <v>1886</v>
      </c>
      <c r="B182" t="b">
        <f>IF(Table2[[#This Row],[yearID]]&gt;=1903,TRUE,FALSE)</f>
        <v>0</v>
      </c>
      <c r="C182" t="b">
        <f>IF(Table2[[#This Row],[yearID]]&gt;=1973,TRUE,FALSE)</f>
        <v>0</v>
      </c>
      <c r="D182" t="s">
        <v>215</v>
      </c>
      <c r="E182" t="s">
        <v>222</v>
      </c>
      <c r="F182" t="s">
        <v>172</v>
      </c>
      <c r="G182" t="str">
        <f>VLOOKUP(Table2[[#This Row],[franchID]],TeamsFranchises!$A$1:$D$121,2,FALSE)</f>
        <v>Louisville Colonels</v>
      </c>
      <c r="I182">
        <v>4</v>
      </c>
      <c r="J182">
        <v>138</v>
      </c>
      <c r="L182">
        <v>66</v>
      </c>
      <c r="M182">
        <v>70</v>
      </c>
      <c r="P182" t="s">
        <v>51</v>
      </c>
      <c r="Q182">
        <f>IF(Table2[[#This Row],[LgWin]]="Y",1,0)</f>
        <v>0</v>
      </c>
      <c r="R182" t="s">
        <v>51</v>
      </c>
      <c r="S182">
        <f>IF(Table2[[#This Row],[WSWin]]="Y",1,0)</f>
        <v>0</v>
      </c>
      <c r="T182">
        <v>833</v>
      </c>
      <c r="U182">
        <v>4921</v>
      </c>
      <c r="V182">
        <v>1294</v>
      </c>
      <c r="W182">
        <v>182</v>
      </c>
      <c r="X182">
        <v>88</v>
      </c>
      <c r="Y182">
        <v>20</v>
      </c>
      <c r="Z182">
        <v>410</v>
      </c>
      <c r="AA182">
        <v>558</v>
      </c>
      <c r="AB182">
        <v>202</v>
      </c>
      <c r="AD182">
        <v>26</v>
      </c>
      <c r="AF182">
        <v>805</v>
      </c>
      <c r="AG182">
        <v>412</v>
      </c>
      <c r="AH182">
        <v>3.07</v>
      </c>
      <c r="AI182">
        <v>131</v>
      </c>
      <c r="AJ182">
        <v>5</v>
      </c>
      <c r="AK182">
        <v>2</v>
      </c>
      <c r="AL182">
        <v>3629</v>
      </c>
      <c r="AM182">
        <v>1109</v>
      </c>
      <c r="AN182">
        <v>16</v>
      </c>
      <c r="AO182">
        <v>432</v>
      </c>
      <c r="AP182">
        <v>720</v>
      </c>
      <c r="AQ182">
        <v>593</v>
      </c>
      <c r="AR182">
        <v>89</v>
      </c>
      <c r="AS182">
        <v>0.90100000000000002</v>
      </c>
      <c r="AT182" t="s">
        <v>309</v>
      </c>
      <c r="AU182" t="s">
        <v>224</v>
      </c>
      <c r="AW182">
        <v>106</v>
      </c>
      <c r="AX182">
        <v>106</v>
      </c>
      <c r="AY182" t="s">
        <v>172</v>
      </c>
      <c r="AZ182" t="s">
        <v>222</v>
      </c>
      <c r="BA182" t="s">
        <v>222</v>
      </c>
    </row>
    <row r="183" spans="1:53" x14ac:dyDescent="0.55000000000000004">
      <c r="A183">
        <v>1886</v>
      </c>
      <c r="B183" t="b">
        <f>IF(Table2[[#This Row],[yearID]]&gt;=1903,TRUE,FALSE)</f>
        <v>0</v>
      </c>
      <c r="C183" t="b">
        <f>IF(Table2[[#This Row],[yearID]]&gt;=1973,TRUE,FALSE)</f>
        <v>0</v>
      </c>
      <c r="D183" t="s">
        <v>157</v>
      </c>
      <c r="E183" t="s">
        <v>242</v>
      </c>
      <c r="F183" t="s">
        <v>243</v>
      </c>
      <c r="G183" t="str">
        <f>VLOOKUP(Table2[[#This Row],[franchID]],TeamsFranchises!$A$1:$D$121,2,FALSE)</f>
        <v>San Francisco Giants</v>
      </c>
      <c r="I183">
        <v>3</v>
      </c>
      <c r="J183">
        <v>124</v>
      </c>
      <c r="L183">
        <v>75</v>
      </c>
      <c r="M183">
        <v>44</v>
      </c>
      <c r="P183" t="s">
        <v>51</v>
      </c>
      <c r="Q183">
        <f>IF(Table2[[#This Row],[LgWin]]="Y",1,0)</f>
        <v>0</v>
      </c>
      <c r="R183" t="s">
        <v>51</v>
      </c>
      <c r="S183">
        <f>IF(Table2[[#This Row],[WSWin]]="Y",1,0)</f>
        <v>0</v>
      </c>
      <c r="T183">
        <v>692</v>
      </c>
      <c r="U183">
        <v>4298</v>
      </c>
      <c r="V183">
        <v>1156</v>
      </c>
      <c r="W183">
        <v>175</v>
      </c>
      <c r="X183">
        <v>68</v>
      </c>
      <c r="Y183">
        <v>21</v>
      </c>
      <c r="Z183">
        <v>237</v>
      </c>
      <c r="AA183">
        <v>410</v>
      </c>
      <c r="AB183">
        <v>155</v>
      </c>
      <c r="AF183">
        <v>558</v>
      </c>
      <c r="AG183">
        <v>338</v>
      </c>
      <c r="AH183">
        <v>2.86</v>
      </c>
      <c r="AI183">
        <v>119</v>
      </c>
      <c r="AJ183">
        <v>3</v>
      </c>
      <c r="AK183">
        <v>1</v>
      </c>
      <c r="AL183">
        <v>3186</v>
      </c>
      <c r="AM183">
        <v>1029</v>
      </c>
      <c r="AN183">
        <v>23</v>
      </c>
      <c r="AO183">
        <v>280</v>
      </c>
      <c r="AP183">
        <v>588</v>
      </c>
      <c r="AQ183">
        <v>359</v>
      </c>
      <c r="AR183">
        <v>70</v>
      </c>
      <c r="AS183">
        <v>0.92900000000000005</v>
      </c>
      <c r="AT183" t="s">
        <v>310</v>
      </c>
      <c r="AU183" t="s">
        <v>245</v>
      </c>
      <c r="AW183">
        <v>103</v>
      </c>
      <c r="AX183">
        <v>99</v>
      </c>
      <c r="AY183" t="s">
        <v>246</v>
      </c>
      <c r="AZ183" t="s">
        <v>242</v>
      </c>
      <c r="BA183" t="s">
        <v>242</v>
      </c>
    </row>
    <row r="184" spans="1:53" x14ac:dyDescent="0.55000000000000004">
      <c r="A184">
        <v>1886</v>
      </c>
      <c r="B184" t="b">
        <f>IF(Table2[[#This Row],[yearID]]&gt;=1903,TRUE,FALSE)</f>
        <v>0</v>
      </c>
      <c r="C184" t="b">
        <f>IF(Table2[[#This Row],[yearID]]&gt;=1973,TRUE,FALSE)</f>
        <v>0</v>
      </c>
      <c r="D184" t="s">
        <v>215</v>
      </c>
      <c r="E184" t="s">
        <v>247</v>
      </c>
      <c r="F184" t="s">
        <v>248</v>
      </c>
      <c r="G184" t="str">
        <f>VLOOKUP(Table2[[#This Row],[franchID]],TeamsFranchises!$A$1:$D$121,2,FALSE)</f>
        <v>New York Metropolitans</v>
      </c>
      <c r="I184">
        <v>7</v>
      </c>
      <c r="J184">
        <v>137</v>
      </c>
      <c r="L184">
        <v>53</v>
      </c>
      <c r="M184">
        <v>82</v>
      </c>
      <c r="P184" t="s">
        <v>51</v>
      </c>
      <c r="Q184">
        <f>IF(Table2[[#This Row],[LgWin]]="Y",1,0)</f>
        <v>0</v>
      </c>
      <c r="R184" t="s">
        <v>51</v>
      </c>
      <c r="S184">
        <f>IF(Table2[[#This Row],[WSWin]]="Y",1,0)</f>
        <v>0</v>
      </c>
      <c r="T184">
        <v>628</v>
      </c>
      <c r="U184">
        <v>4683</v>
      </c>
      <c r="V184">
        <v>1047</v>
      </c>
      <c r="W184">
        <v>108</v>
      </c>
      <c r="X184">
        <v>72</v>
      </c>
      <c r="Y184">
        <v>18</v>
      </c>
      <c r="Z184">
        <v>330</v>
      </c>
      <c r="AA184">
        <v>578</v>
      </c>
      <c r="AB184">
        <v>120</v>
      </c>
      <c r="AD184">
        <v>33</v>
      </c>
      <c r="AF184">
        <v>766</v>
      </c>
      <c r="AG184">
        <v>462</v>
      </c>
      <c r="AH184">
        <v>3.5</v>
      </c>
      <c r="AI184">
        <v>134</v>
      </c>
      <c r="AJ184">
        <v>5</v>
      </c>
      <c r="AK184">
        <v>0</v>
      </c>
      <c r="AL184">
        <v>3559</v>
      </c>
      <c r="AM184">
        <v>1148</v>
      </c>
      <c r="AN184">
        <v>23</v>
      </c>
      <c r="AO184">
        <v>386</v>
      </c>
      <c r="AP184">
        <v>559</v>
      </c>
      <c r="AQ184">
        <v>544</v>
      </c>
      <c r="AR184">
        <v>81</v>
      </c>
      <c r="AS184">
        <v>0.90700000000000003</v>
      </c>
      <c r="AT184" t="s">
        <v>249</v>
      </c>
      <c r="AU184" t="s">
        <v>314</v>
      </c>
      <c r="AW184">
        <v>96</v>
      </c>
      <c r="AX184">
        <v>100</v>
      </c>
      <c r="AY184" t="s">
        <v>248</v>
      </c>
      <c r="AZ184" t="s">
        <v>247</v>
      </c>
      <c r="BA184" t="s">
        <v>247</v>
      </c>
    </row>
    <row r="185" spans="1:53" x14ac:dyDescent="0.55000000000000004">
      <c r="A185">
        <v>1886</v>
      </c>
      <c r="B185" t="b">
        <f>IF(Table2[[#This Row],[yearID]]&gt;=1903,TRUE,FALSE)</f>
        <v>0</v>
      </c>
      <c r="C185" t="b">
        <f>IF(Table2[[#This Row],[yearID]]&gt;=1973,TRUE,FALSE)</f>
        <v>0</v>
      </c>
      <c r="D185" t="s">
        <v>215</v>
      </c>
      <c r="E185" t="s">
        <v>225</v>
      </c>
      <c r="F185" t="s">
        <v>226</v>
      </c>
      <c r="G185" t="str">
        <f>VLOOKUP(Table2[[#This Row],[franchID]],TeamsFranchises!$A$1:$D$121,2,FALSE)</f>
        <v>Philadelphia Athletics</v>
      </c>
      <c r="I185">
        <v>6</v>
      </c>
      <c r="J185">
        <v>139</v>
      </c>
      <c r="L185">
        <v>63</v>
      </c>
      <c r="M185">
        <v>72</v>
      </c>
      <c r="P185" t="s">
        <v>51</v>
      </c>
      <c r="Q185">
        <f>IF(Table2[[#This Row],[LgWin]]="Y",1,0)</f>
        <v>0</v>
      </c>
      <c r="R185" t="s">
        <v>51</v>
      </c>
      <c r="S185">
        <f>IF(Table2[[#This Row],[WSWin]]="Y",1,0)</f>
        <v>0</v>
      </c>
      <c r="T185">
        <v>772</v>
      </c>
      <c r="U185">
        <v>4856</v>
      </c>
      <c r="V185">
        <v>1142</v>
      </c>
      <c r="W185">
        <v>192</v>
      </c>
      <c r="X185">
        <v>82</v>
      </c>
      <c r="Y185">
        <v>21</v>
      </c>
      <c r="Z185">
        <v>378</v>
      </c>
      <c r="AA185">
        <v>697</v>
      </c>
      <c r="AB185">
        <v>284</v>
      </c>
      <c r="AD185">
        <v>41</v>
      </c>
      <c r="AF185">
        <v>942</v>
      </c>
      <c r="AG185">
        <v>538</v>
      </c>
      <c r="AH185">
        <v>3.97</v>
      </c>
      <c r="AI185">
        <v>134</v>
      </c>
      <c r="AJ185">
        <v>4</v>
      </c>
      <c r="AK185">
        <v>0</v>
      </c>
      <c r="AL185">
        <v>3656</v>
      </c>
      <c r="AM185">
        <v>1309</v>
      </c>
      <c r="AN185">
        <v>35</v>
      </c>
      <c r="AO185">
        <v>388</v>
      </c>
      <c r="AP185">
        <v>513</v>
      </c>
      <c r="AQ185">
        <v>637</v>
      </c>
      <c r="AR185">
        <v>99</v>
      </c>
      <c r="AS185">
        <v>0.89400000000000002</v>
      </c>
      <c r="AT185" t="s">
        <v>77</v>
      </c>
      <c r="AU185" t="s">
        <v>78</v>
      </c>
      <c r="AW185">
        <v>101</v>
      </c>
      <c r="AX185">
        <v>102</v>
      </c>
      <c r="AY185" t="s">
        <v>226</v>
      </c>
      <c r="AZ185" t="s">
        <v>225</v>
      </c>
      <c r="BA185" t="s">
        <v>225</v>
      </c>
    </row>
    <row r="186" spans="1:53" x14ac:dyDescent="0.55000000000000004">
      <c r="A186">
        <v>1886</v>
      </c>
      <c r="B186" t="b">
        <f>IF(Table2[[#This Row],[yearID]]&gt;=1903,TRUE,FALSE)</f>
        <v>0</v>
      </c>
      <c r="C186" t="b">
        <f>IF(Table2[[#This Row],[yearID]]&gt;=1973,TRUE,FALSE)</f>
        <v>0</v>
      </c>
      <c r="D186" t="s">
        <v>157</v>
      </c>
      <c r="E186" t="s">
        <v>122</v>
      </c>
      <c r="F186" t="s">
        <v>122</v>
      </c>
      <c r="G186" t="str">
        <f>VLOOKUP(Table2[[#This Row],[franchID]],TeamsFranchises!$A$1:$D$121,2,FALSE)</f>
        <v>Philadelphia Phillies</v>
      </c>
      <c r="I186">
        <v>4</v>
      </c>
      <c r="J186">
        <v>119</v>
      </c>
      <c r="L186">
        <v>71</v>
      </c>
      <c r="M186">
        <v>43</v>
      </c>
      <c r="P186" t="s">
        <v>51</v>
      </c>
      <c r="Q186">
        <f>IF(Table2[[#This Row],[LgWin]]="Y",1,0)</f>
        <v>0</v>
      </c>
      <c r="R186" t="s">
        <v>51</v>
      </c>
      <c r="S186">
        <f>IF(Table2[[#This Row],[WSWin]]="Y",1,0)</f>
        <v>0</v>
      </c>
      <c r="T186">
        <v>621</v>
      </c>
      <c r="U186">
        <v>4072</v>
      </c>
      <c r="V186">
        <v>976</v>
      </c>
      <c r="W186">
        <v>145</v>
      </c>
      <c r="X186">
        <v>66</v>
      </c>
      <c r="Y186">
        <v>26</v>
      </c>
      <c r="Z186">
        <v>282</v>
      </c>
      <c r="AA186">
        <v>516</v>
      </c>
      <c r="AB186">
        <v>226</v>
      </c>
      <c r="AF186">
        <v>498</v>
      </c>
      <c r="AG186">
        <v>285</v>
      </c>
      <c r="AH186">
        <v>2.4500000000000002</v>
      </c>
      <c r="AI186">
        <v>110</v>
      </c>
      <c r="AJ186">
        <v>10</v>
      </c>
      <c r="AK186">
        <v>2</v>
      </c>
      <c r="AL186">
        <v>3137</v>
      </c>
      <c r="AM186">
        <v>923</v>
      </c>
      <c r="AN186">
        <v>29</v>
      </c>
      <c r="AO186">
        <v>264</v>
      </c>
      <c r="AP186">
        <v>540</v>
      </c>
      <c r="AQ186">
        <v>393</v>
      </c>
      <c r="AR186">
        <v>46</v>
      </c>
      <c r="AS186">
        <v>0.92100000000000004</v>
      </c>
      <c r="AT186" t="s">
        <v>251</v>
      </c>
      <c r="AU186" t="s">
        <v>214</v>
      </c>
      <c r="AW186">
        <v>100</v>
      </c>
      <c r="AX186">
        <v>99</v>
      </c>
      <c r="AY186" t="s">
        <v>122</v>
      </c>
      <c r="AZ186" t="s">
        <v>122</v>
      </c>
      <c r="BA186" t="s">
        <v>122</v>
      </c>
    </row>
    <row r="187" spans="1:53" x14ac:dyDescent="0.55000000000000004">
      <c r="A187">
        <v>1886</v>
      </c>
      <c r="B187" t="b">
        <f>IF(Table2[[#This Row],[yearID]]&gt;=1903,TRUE,FALSE)</f>
        <v>0</v>
      </c>
      <c r="C187" t="b">
        <f>IF(Table2[[#This Row],[yearID]]&gt;=1973,TRUE,FALSE)</f>
        <v>0</v>
      </c>
      <c r="D187" t="s">
        <v>215</v>
      </c>
      <c r="E187" t="s">
        <v>228</v>
      </c>
      <c r="F187" t="s">
        <v>229</v>
      </c>
      <c r="G187" t="str">
        <f>VLOOKUP(Table2[[#This Row],[franchID]],TeamsFranchises!$A$1:$D$121,2,FALSE)</f>
        <v>Pittsburgh Pirates</v>
      </c>
      <c r="I187">
        <v>2</v>
      </c>
      <c r="J187">
        <v>140</v>
      </c>
      <c r="L187">
        <v>80</v>
      </c>
      <c r="M187">
        <v>57</v>
      </c>
      <c r="P187" t="s">
        <v>51</v>
      </c>
      <c r="Q187">
        <f>IF(Table2[[#This Row],[LgWin]]="Y",1,0)</f>
        <v>0</v>
      </c>
      <c r="R187" t="s">
        <v>51</v>
      </c>
      <c r="S187">
        <f>IF(Table2[[#This Row],[WSWin]]="Y",1,0)</f>
        <v>0</v>
      </c>
      <c r="T187">
        <v>810</v>
      </c>
      <c r="U187">
        <v>4854</v>
      </c>
      <c r="V187">
        <v>1171</v>
      </c>
      <c r="W187">
        <v>186</v>
      </c>
      <c r="X187">
        <v>96</v>
      </c>
      <c r="Y187">
        <v>16</v>
      </c>
      <c r="Z187">
        <v>478</v>
      </c>
      <c r="AA187">
        <v>713</v>
      </c>
      <c r="AB187">
        <v>260</v>
      </c>
      <c r="AD187">
        <v>38</v>
      </c>
      <c r="AF187">
        <v>647</v>
      </c>
      <c r="AG187">
        <v>385</v>
      </c>
      <c r="AH187">
        <v>2.83</v>
      </c>
      <c r="AI187">
        <v>137</v>
      </c>
      <c r="AJ187">
        <v>15</v>
      </c>
      <c r="AK187">
        <v>1</v>
      </c>
      <c r="AL187">
        <v>3678</v>
      </c>
      <c r="AM187">
        <v>1130</v>
      </c>
      <c r="AN187">
        <v>10</v>
      </c>
      <c r="AO187">
        <v>299</v>
      </c>
      <c r="AP187">
        <v>515</v>
      </c>
      <c r="AQ187">
        <v>487</v>
      </c>
      <c r="AR187">
        <v>90</v>
      </c>
      <c r="AS187">
        <v>0.91700000000000004</v>
      </c>
      <c r="AT187" t="s">
        <v>230</v>
      </c>
      <c r="AU187" t="s">
        <v>214</v>
      </c>
      <c r="AW187">
        <v>98</v>
      </c>
      <c r="AX187">
        <v>97</v>
      </c>
      <c r="AY187" t="s">
        <v>229</v>
      </c>
      <c r="AZ187" t="s">
        <v>228</v>
      </c>
      <c r="BA187" t="s">
        <v>228</v>
      </c>
    </row>
    <row r="188" spans="1:53" x14ac:dyDescent="0.55000000000000004">
      <c r="A188">
        <v>1886</v>
      </c>
      <c r="B188" t="b">
        <f>IF(Table2[[#This Row],[yearID]]&gt;=1903,TRUE,FALSE)</f>
        <v>0</v>
      </c>
      <c r="C188" t="b">
        <f>IF(Table2[[#This Row],[yearID]]&gt;=1973,TRUE,FALSE)</f>
        <v>0</v>
      </c>
      <c r="D188" t="s">
        <v>215</v>
      </c>
      <c r="E188" t="s">
        <v>232</v>
      </c>
      <c r="F188" t="s">
        <v>154</v>
      </c>
      <c r="G188" t="str">
        <f>VLOOKUP(Table2[[#This Row],[franchID]],TeamsFranchises!$A$1:$D$121,2,FALSE)</f>
        <v>St. Louis Cardinals</v>
      </c>
      <c r="I188">
        <v>1</v>
      </c>
      <c r="J188">
        <v>139</v>
      </c>
      <c r="L188">
        <v>93</v>
      </c>
      <c r="M188">
        <v>46</v>
      </c>
      <c r="P188" t="s">
        <v>76</v>
      </c>
      <c r="Q188">
        <f>IF(Table2[[#This Row],[LgWin]]="Y",1,0)</f>
        <v>1</v>
      </c>
      <c r="R188" t="s">
        <v>76</v>
      </c>
      <c r="S188">
        <f>IF(Table2[[#This Row],[WSWin]]="Y",1,0)</f>
        <v>1</v>
      </c>
      <c r="T188">
        <v>944</v>
      </c>
      <c r="U188">
        <v>5009</v>
      </c>
      <c r="V188">
        <v>1365</v>
      </c>
      <c r="W188">
        <v>206</v>
      </c>
      <c r="X188">
        <v>85</v>
      </c>
      <c r="Y188">
        <v>20</v>
      </c>
      <c r="Z188">
        <v>400</v>
      </c>
      <c r="AA188">
        <v>425</v>
      </c>
      <c r="AB188">
        <v>336</v>
      </c>
      <c r="AD188">
        <v>52</v>
      </c>
      <c r="AF188">
        <v>592</v>
      </c>
      <c r="AG188">
        <v>340</v>
      </c>
      <c r="AH188">
        <v>2.4900000000000002</v>
      </c>
      <c r="AI188">
        <v>134</v>
      </c>
      <c r="AJ188">
        <v>14</v>
      </c>
      <c r="AK188">
        <v>2</v>
      </c>
      <c r="AL188">
        <v>3688</v>
      </c>
      <c r="AM188">
        <v>1087</v>
      </c>
      <c r="AN188">
        <v>13</v>
      </c>
      <c r="AO188">
        <v>329</v>
      </c>
      <c r="AP188">
        <v>583</v>
      </c>
      <c r="AQ188">
        <v>494</v>
      </c>
      <c r="AR188">
        <v>96</v>
      </c>
      <c r="AS188">
        <v>0.91500000000000004</v>
      </c>
      <c r="AT188" t="s">
        <v>252</v>
      </c>
      <c r="AU188" t="s">
        <v>177</v>
      </c>
      <c r="AW188">
        <v>105</v>
      </c>
      <c r="AX188">
        <v>100</v>
      </c>
      <c r="AY188" t="s">
        <v>154</v>
      </c>
      <c r="AZ188" t="s">
        <v>232</v>
      </c>
      <c r="BA188" t="s">
        <v>232</v>
      </c>
    </row>
    <row r="189" spans="1:53" x14ac:dyDescent="0.55000000000000004">
      <c r="A189">
        <v>1886</v>
      </c>
      <c r="B189" t="b">
        <f>IF(Table2[[#This Row],[yearID]]&gt;=1903,TRUE,FALSE)</f>
        <v>0</v>
      </c>
      <c r="C189" t="b">
        <f>IF(Table2[[#This Row],[yearID]]&gt;=1973,TRUE,FALSE)</f>
        <v>0</v>
      </c>
      <c r="D189" t="s">
        <v>157</v>
      </c>
      <c r="E189" t="s">
        <v>311</v>
      </c>
      <c r="F189" t="s">
        <v>290</v>
      </c>
      <c r="G189" t="str">
        <f>VLOOKUP(Table2[[#This Row],[franchID]],TeamsFranchises!$A$1:$D$121,2,FALSE)</f>
        <v>St. Louis Maroons</v>
      </c>
      <c r="I189">
        <v>6</v>
      </c>
      <c r="J189">
        <v>126</v>
      </c>
      <c r="L189">
        <v>43</v>
      </c>
      <c r="M189">
        <v>79</v>
      </c>
      <c r="P189" t="s">
        <v>51</v>
      </c>
      <c r="Q189">
        <f>IF(Table2[[#This Row],[LgWin]]="Y",1,0)</f>
        <v>0</v>
      </c>
      <c r="R189" t="s">
        <v>51</v>
      </c>
      <c r="S189">
        <f>IF(Table2[[#This Row],[WSWin]]="Y",1,0)</f>
        <v>0</v>
      </c>
      <c r="T189">
        <v>547</v>
      </c>
      <c r="U189">
        <v>4250</v>
      </c>
      <c r="V189">
        <v>1001</v>
      </c>
      <c r="W189">
        <v>183</v>
      </c>
      <c r="X189">
        <v>46</v>
      </c>
      <c r="Y189">
        <v>30</v>
      </c>
      <c r="Z189">
        <v>235</v>
      </c>
      <c r="AA189">
        <v>656</v>
      </c>
      <c r="AB189">
        <v>156</v>
      </c>
      <c r="AF189">
        <v>712</v>
      </c>
      <c r="AG189">
        <v>388</v>
      </c>
      <c r="AH189">
        <v>3.24</v>
      </c>
      <c r="AI189">
        <v>118</v>
      </c>
      <c r="AJ189">
        <v>6</v>
      </c>
      <c r="AK189">
        <v>0</v>
      </c>
      <c r="AL189">
        <v>3232</v>
      </c>
      <c r="AM189">
        <v>1050</v>
      </c>
      <c r="AN189">
        <v>34</v>
      </c>
      <c r="AO189">
        <v>392</v>
      </c>
      <c r="AP189">
        <v>501</v>
      </c>
      <c r="AQ189">
        <v>452</v>
      </c>
      <c r="AR189">
        <v>92</v>
      </c>
      <c r="AS189">
        <v>0.91400000000000003</v>
      </c>
      <c r="AT189" t="s">
        <v>291</v>
      </c>
      <c r="AU189" t="s">
        <v>177</v>
      </c>
      <c r="AW189">
        <v>94</v>
      </c>
      <c r="AX189">
        <v>97</v>
      </c>
      <c r="AY189" t="s">
        <v>290</v>
      </c>
      <c r="AZ189" t="s">
        <v>311</v>
      </c>
      <c r="BA189" t="s">
        <v>311</v>
      </c>
    </row>
    <row r="190" spans="1:53" x14ac:dyDescent="0.55000000000000004">
      <c r="A190">
        <v>1886</v>
      </c>
      <c r="B190" t="b">
        <f>IF(Table2[[#This Row],[yearID]]&gt;=1903,TRUE,FALSE)</f>
        <v>0</v>
      </c>
      <c r="C190" t="b">
        <f>IF(Table2[[#This Row],[yearID]]&gt;=1973,TRUE,FALSE)</f>
        <v>0</v>
      </c>
      <c r="D190" t="s">
        <v>157</v>
      </c>
      <c r="E190" t="s">
        <v>315</v>
      </c>
      <c r="F190" t="s">
        <v>316</v>
      </c>
      <c r="G190" t="str">
        <f>VLOOKUP(Table2[[#This Row],[franchID]],TeamsFranchises!$A$1:$D$121,2,FALSE)</f>
        <v>Washington Nationals</v>
      </c>
      <c r="I190">
        <v>8</v>
      </c>
      <c r="J190">
        <v>122</v>
      </c>
      <c r="L190">
        <v>28</v>
      </c>
      <c r="M190">
        <v>92</v>
      </c>
      <c r="P190" t="s">
        <v>51</v>
      </c>
      <c r="Q190">
        <f>IF(Table2[[#This Row],[LgWin]]="Y",1,0)</f>
        <v>0</v>
      </c>
      <c r="R190" t="s">
        <v>51</v>
      </c>
      <c r="S190">
        <f>IF(Table2[[#This Row],[WSWin]]="Y",1,0)</f>
        <v>0</v>
      </c>
      <c r="T190">
        <v>445</v>
      </c>
      <c r="U190">
        <v>4082</v>
      </c>
      <c r="V190">
        <v>856</v>
      </c>
      <c r="W190">
        <v>135</v>
      </c>
      <c r="X190">
        <v>51</v>
      </c>
      <c r="Y190">
        <v>23</v>
      </c>
      <c r="Z190">
        <v>265</v>
      </c>
      <c r="AA190">
        <v>582</v>
      </c>
      <c r="AB190">
        <v>143</v>
      </c>
      <c r="AF190">
        <v>791</v>
      </c>
      <c r="AG190">
        <v>497</v>
      </c>
      <c r="AH190">
        <v>4.3</v>
      </c>
      <c r="AI190">
        <v>115</v>
      </c>
      <c r="AJ190">
        <v>4</v>
      </c>
      <c r="AK190">
        <v>0</v>
      </c>
      <c r="AL190">
        <v>3123</v>
      </c>
      <c r="AM190">
        <v>1147</v>
      </c>
      <c r="AN190">
        <v>34</v>
      </c>
      <c r="AO190">
        <v>379</v>
      </c>
      <c r="AP190">
        <v>500</v>
      </c>
      <c r="AQ190">
        <v>458</v>
      </c>
      <c r="AR190">
        <v>69</v>
      </c>
      <c r="AS190">
        <v>0.91</v>
      </c>
      <c r="AT190" t="s">
        <v>110</v>
      </c>
      <c r="AU190" t="s">
        <v>317</v>
      </c>
      <c r="AW190">
        <v>94</v>
      </c>
      <c r="AX190">
        <v>99</v>
      </c>
      <c r="AY190" t="s">
        <v>306</v>
      </c>
      <c r="AZ190" t="s">
        <v>315</v>
      </c>
      <c r="BA190" t="s">
        <v>315</v>
      </c>
    </row>
    <row r="191" spans="1:53" x14ac:dyDescent="0.55000000000000004">
      <c r="A191">
        <v>1887</v>
      </c>
      <c r="B191" t="b">
        <f>IF(Table2[[#This Row],[yearID]]&gt;=1903,TRUE,FALSE)</f>
        <v>0</v>
      </c>
      <c r="C191" t="b">
        <f>IF(Table2[[#This Row],[yearID]]&gt;=1973,TRUE,FALSE)</f>
        <v>0</v>
      </c>
      <c r="D191" t="s">
        <v>215</v>
      </c>
      <c r="E191" t="s">
        <v>216</v>
      </c>
      <c r="F191" t="s">
        <v>217</v>
      </c>
      <c r="G191" t="str">
        <f>VLOOKUP(Table2[[#This Row],[franchID]],TeamsFranchises!$A$1:$D$121,2,FALSE)</f>
        <v>Baltimore Orioles</v>
      </c>
      <c r="I191">
        <v>3</v>
      </c>
      <c r="J191">
        <v>141</v>
      </c>
      <c r="L191">
        <v>77</v>
      </c>
      <c r="M191">
        <v>58</v>
      </c>
      <c r="P191" t="s">
        <v>51</v>
      </c>
      <c r="Q191">
        <f>IF(Table2[[#This Row],[LgWin]]="Y",1,0)</f>
        <v>0</v>
      </c>
      <c r="R191" t="s">
        <v>51</v>
      </c>
      <c r="S191">
        <f>IF(Table2[[#This Row],[WSWin]]="Y",1,0)</f>
        <v>0</v>
      </c>
      <c r="T191">
        <v>975</v>
      </c>
      <c r="U191">
        <v>4825</v>
      </c>
      <c r="V191">
        <v>1337</v>
      </c>
      <c r="W191">
        <v>202</v>
      </c>
      <c r="X191">
        <v>100</v>
      </c>
      <c r="Y191">
        <v>31</v>
      </c>
      <c r="Z191">
        <v>469</v>
      </c>
      <c r="AA191">
        <v>337</v>
      </c>
      <c r="AB191">
        <v>545</v>
      </c>
      <c r="AD191">
        <v>68</v>
      </c>
      <c r="AF191">
        <v>861</v>
      </c>
      <c r="AG191">
        <v>524</v>
      </c>
      <c r="AH191">
        <v>3.87</v>
      </c>
      <c r="AI191">
        <v>132</v>
      </c>
      <c r="AJ191">
        <v>8</v>
      </c>
      <c r="AK191">
        <v>0</v>
      </c>
      <c r="AL191">
        <v>3660</v>
      </c>
      <c r="AM191">
        <v>1288</v>
      </c>
      <c r="AN191">
        <v>16</v>
      </c>
      <c r="AO191">
        <v>418</v>
      </c>
      <c r="AP191">
        <v>470</v>
      </c>
      <c r="AQ191">
        <v>549</v>
      </c>
      <c r="AR191">
        <v>66</v>
      </c>
      <c r="AS191">
        <v>0.90700000000000003</v>
      </c>
      <c r="AT191" t="s">
        <v>218</v>
      </c>
      <c r="AU191" t="s">
        <v>234</v>
      </c>
      <c r="AW191">
        <v>94</v>
      </c>
      <c r="AX191">
        <v>95</v>
      </c>
      <c r="AY191" t="s">
        <v>95</v>
      </c>
      <c r="AZ191" t="s">
        <v>216</v>
      </c>
      <c r="BA191" t="s">
        <v>216</v>
      </c>
    </row>
    <row r="192" spans="1:53" x14ac:dyDescent="0.55000000000000004">
      <c r="A192">
        <v>1887</v>
      </c>
      <c r="B192" t="b">
        <f>IF(Table2[[#This Row],[yearID]]&gt;=1903,TRUE,FALSE)</f>
        <v>0</v>
      </c>
      <c r="C192" t="b">
        <f>IF(Table2[[#This Row],[yearID]]&gt;=1973,TRUE,FALSE)</f>
        <v>0</v>
      </c>
      <c r="D192" t="s">
        <v>215</v>
      </c>
      <c r="E192" t="s">
        <v>259</v>
      </c>
      <c r="F192" t="s">
        <v>260</v>
      </c>
      <c r="G192" t="str">
        <f>VLOOKUP(Table2[[#This Row],[franchID]],TeamsFranchises!$A$1:$D$121,2,FALSE)</f>
        <v>Los Angeles Dodgers</v>
      </c>
      <c r="I192">
        <v>6</v>
      </c>
      <c r="J192">
        <v>138</v>
      </c>
      <c r="L192">
        <v>60</v>
      </c>
      <c r="M192">
        <v>74</v>
      </c>
      <c r="P192" t="s">
        <v>51</v>
      </c>
      <c r="Q192">
        <f>IF(Table2[[#This Row],[LgWin]]="Y",1,0)</f>
        <v>0</v>
      </c>
      <c r="R192" t="s">
        <v>51</v>
      </c>
      <c r="S192">
        <f>IF(Table2[[#This Row],[WSWin]]="Y",1,0)</f>
        <v>0</v>
      </c>
      <c r="T192">
        <v>904</v>
      </c>
      <c r="U192">
        <v>4913</v>
      </c>
      <c r="V192">
        <v>1281</v>
      </c>
      <c r="W192">
        <v>200</v>
      </c>
      <c r="X192">
        <v>82</v>
      </c>
      <c r="Y192">
        <v>25</v>
      </c>
      <c r="Z192">
        <v>456</v>
      </c>
      <c r="AA192">
        <v>357</v>
      </c>
      <c r="AB192">
        <v>409</v>
      </c>
      <c r="AD192">
        <v>51</v>
      </c>
      <c r="AF192">
        <v>918</v>
      </c>
      <c r="AG192">
        <v>589</v>
      </c>
      <c r="AH192">
        <v>4.47</v>
      </c>
      <c r="AI192">
        <v>132</v>
      </c>
      <c r="AJ192">
        <v>3</v>
      </c>
      <c r="AK192">
        <v>3</v>
      </c>
      <c r="AL192">
        <v>3556</v>
      </c>
      <c r="AM192">
        <v>1348</v>
      </c>
      <c r="AN192">
        <v>27</v>
      </c>
      <c r="AO192">
        <v>454</v>
      </c>
      <c r="AP192">
        <v>332</v>
      </c>
      <c r="AQ192">
        <v>562</v>
      </c>
      <c r="AR192">
        <v>88</v>
      </c>
      <c r="AS192">
        <v>0.90500000000000003</v>
      </c>
      <c r="AT192" t="s">
        <v>307</v>
      </c>
      <c r="AU192" t="s">
        <v>261</v>
      </c>
      <c r="AW192">
        <v>101</v>
      </c>
      <c r="AX192">
        <v>100</v>
      </c>
      <c r="AY192" t="s">
        <v>262</v>
      </c>
      <c r="AZ192" t="s">
        <v>259</v>
      </c>
      <c r="BA192" t="s">
        <v>259</v>
      </c>
    </row>
    <row r="193" spans="1:53" x14ac:dyDescent="0.55000000000000004">
      <c r="A193">
        <v>1887</v>
      </c>
      <c r="B193" t="b">
        <f>IF(Table2[[#This Row],[yearID]]&gt;=1903,TRUE,FALSE)</f>
        <v>0</v>
      </c>
      <c r="C193" t="b">
        <f>IF(Table2[[#This Row],[yearID]]&gt;=1973,TRUE,FALSE)</f>
        <v>0</v>
      </c>
      <c r="D193" t="s">
        <v>157</v>
      </c>
      <c r="E193" t="s">
        <v>158</v>
      </c>
      <c r="F193" t="s">
        <v>159</v>
      </c>
      <c r="G193" t="str">
        <f>VLOOKUP(Table2[[#This Row],[franchID]],TeamsFranchises!$A$1:$D$121,2,FALSE)</f>
        <v>Atlanta Braves</v>
      </c>
      <c r="I193">
        <v>5</v>
      </c>
      <c r="J193">
        <v>127</v>
      </c>
      <c r="L193">
        <v>61</v>
      </c>
      <c r="M193">
        <v>60</v>
      </c>
      <c r="P193" t="s">
        <v>51</v>
      </c>
      <c r="Q193">
        <f>IF(Table2[[#This Row],[LgWin]]="Y",1,0)</f>
        <v>0</v>
      </c>
      <c r="R193" t="s">
        <v>51</v>
      </c>
      <c r="S193">
        <f>IF(Table2[[#This Row],[WSWin]]="Y",1,0)</f>
        <v>0</v>
      </c>
      <c r="T193">
        <v>834</v>
      </c>
      <c r="U193">
        <v>4531</v>
      </c>
      <c r="V193">
        <v>1255</v>
      </c>
      <c r="W193">
        <v>185</v>
      </c>
      <c r="X193">
        <v>94</v>
      </c>
      <c r="Y193">
        <v>53</v>
      </c>
      <c r="Z193">
        <v>340</v>
      </c>
      <c r="AA193">
        <v>392</v>
      </c>
      <c r="AB193">
        <v>373</v>
      </c>
      <c r="AD193">
        <v>37</v>
      </c>
      <c r="AF193">
        <v>792</v>
      </c>
      <c r="AG193">
        <v>539</v>
      </c>
      <c r="AH193">
        <v>4.41</v>
      </c>
      <c r="AI193">
        <v>123</v>
      </c>
      <c r="AJ193">
        <v>4</v>
      </c>
      <c r="AK193">
        <v>1</v>
      </c>
      <c r="AL193">
        <v>3302</v>
      </c>
      <c r="AM193">
        <v>1226</v>
      </c>
      <c r="AN193">
        <v>55</v>
      </c>
      <c r="AO193">
        <v>396</v>
      </c>
      <c r="AP193">
        <v>254</v>
      </c>
      <c r="AQ193">
        <v>522</v>
      </c>
      <c r="AR193">
        <v>94</v>
      </c>
      <c r="AS193">
        <v>0.90500000000000003</v>
      </c>
      <c r="AT193" t="s">
        <v>235</v>
      </c>
      <c r="AU193" t="s">
        <v>53</v>
      </c>
      <c r="AW193">
        <v>98</v>
      </c>
      <c r="AX193">
        <v>97</v>
      </c>
      <c r="AY193" t="s">
        <v>158</v>
      </c>
      <c r="AZ193" t="s">
        <v>158</v>
      </c>
      <c r="BA193" t="s">
        <v>158</v>
      </c>
    </row>
    <row r="194" spans="1:53" x14ac:dyDescent="0.55000000000000004">
      <c r="A194">
        <v>1887</v>
      </c>
      <c r="B194" t="b">
        <f>IF(Table2[[#This Row],[yearID]]&gt;=1903,TRUE,FALSE)</f>
        <v>0</v>
      </c>
      <c r="C194" t="b">
        <f>IF(Table2[[#This Row],[yearID]]&gt;=1973,TRUE,FALSE)</f>
        <v>0</v>
      </c>
      <c r="D194" t="s">
        <v>157</v>
      </c>
      <c r="E194" t="s">
        <v>161</v>
      </c>
      <c r="F194" t="s">
        <v>162</v>
      </c>
      <c r="G194" t="str">
        <f>VLOOKUP(Table2[[#This Row],[franchID]],TeamsFranchises!$A$1:$D$121,2,FALSE)</f>
        <v>Chicago Cubs</v>
      </c>
      <c r="I194">
        <v>3</v>
      </c>
      <c r="J194">
        <v>127</v>
      </c>
      <c r="L194">
        <v>71</v>
      </c>
      <c r="M194">
        <v>50</v>
      </c>
      <c r="P194" t="s">
        <v>51</v>
      </c>
      <c r="Q194">
        <f>IF(Table2[[#This Row],[LgWin]]="Y",1,0)</f>
        <v>0</v>
      </c>
      <c r="R194" t="s">
        <v>51</v>
      </c>
      <c r="S194">
        <f>IF(Table2[[#This Row],[WSWin]]="Y",1,0)</f>
        <v>0</v>
      </c>
      <c r="T194">
        <v>813</v>
      </c>
      <c r="U194">
        <v>4350</v>
      </c>
      <c r="V194">
        <v>1177</v>
      </c>
      <c r="W194">
        <v>178</v>
      </c>
      <c r="X194">
        <v>98</v>
      </c>
      <c r="Y194">
        <v>80</v>
      </c>
      <c r="Z194">
        <v>407</v>
      </c>
      <c r="AA194">
        <v>400</v>
      </c>
      <c r="AB194">
        <v>382</v>
      </c>
      <c r="AD194">
        <v>20</v>
      </c>
      <c r="AF194">
        <v>716</v>
      </c>
      <c r="AG194">
        <v>433</v>
      </c>
      <c r="AH194">
        <v>3.46</v>
      </c>
      <c r="AI194">
        <v>117</v>
      </c>
      <c r="AJ194">
        <v>4</v>
      </c>
      <c r="AK194">
        <v>3</v>
      </c>
      <c r="AL194">
        <v>3378</v>
      </c>
      <c r="AM194">
        <v>1156</v>
      </c>
      <c r="AN194">
        <v>55</v>
      </c>
      <c r="AO194">
        <v>338</v>
      </c>
      <c r="AP194">
        <v>510</v>
      </c>
      <c r="AQ194">
        <v>472</v>
      </c>
      <c r="AR194">
        <v>99</v>
      </c>
      <c r="AS194">
        <v>0.91400000000000003</v>
      </c>
      <c r="AT194" t="s">
        <v>57</v>
      </c>
      <c r="AU194" t="s">
        <v>308</v>
      </c>
      <c r="AW194">
        <v>113</v>
      </c>
      <c r="AX194">
        <v>110</v>
      </c>
      <c r="AY194" t="s">
        <v>162</v>
      </c>
      <c r="AZ194" t="s">
        <v>161</v>
      </c>
      <c r="BA194" t="s">
        <v>161</v>
      </c>
    </row>
    <row r="195" spans="1:53" x14ac:dyDescent="0.55000000000000004">
      <c r="A195">
        <v>1887</v>
      </c>
      <c r="B195" t="b">
        <f>IF(Table2[[#This Row],[yearID]]&gt;=1903,TRUE,FALSE)</f>
        <v>0</v>
      </c>
      <c r="C195" t="b">
        <f>IF(Table2[[#This Row],[yearID]]&gt;=1973,TRUE,FALSE)</f>
        <v>0</v>
      </c>
      <c r="D195" t="s">
        <v>215</v>
      </c>
      <c r="E195" t="s">
        <v>318</v>
      </c>
      <c r="F195" t="s">
        <v>199</v>
      </c>
      <c r="G195" t="str">
        <f>VLOOKUP(Table2[[#This Row],[franchID]],TeamsFranchises!$A$1:$D$121,2,FALSE)</f>
        <v>Cleveland Spiders</v>
      </c>
      <c r="I195">
        <v>8</v>
      </c>
      <c r="J195">
        <v>133</v>
      </c>
      <c r="L195">
        <v>39</v>
      </c>
      <c r="M195">
        <v>92</v>
      </c>
      <c r="P195" t="s">
        <v>51</v>
      </c>
      <c r="Q195">
        <f>IF(Table2[[#This Row],[LgWin]]="Y",1,0)</f>
        <v>0</v>
      </c>
      <c r="R195" t="s">
        <v>51</v>
      </c>
      <c r="S195">
        <f>IF(Table2[[#This Row],[WSWin]]="Y",1,0)</f>
        <v>0</v>
      </c>
      <c r="T195">
        <v>729</v>
      </c>
      <c r="U195">
        <v>4649</v>
      </c>
      <c r="V195">
        <v>1170</v>
      </c>
      <c r="W195">
        <v>178</v>
      </c>
      <c r="X195">
        <v>77</v>
      </c>
      <c r="Y195">
        <v>14</v>
      </c>
      <c r="Z195">
        <v>375</v>
      </c>
      <c r="AA195">
        <v>486</v>
      </c>
      <c r="AB195">
        <v>355</v>
      </c>
      <c r="AD195">
        <v>46</v>
      </c>
      <c r="AF195">
        <v>1112</v>
      </c>
      <c r="AG195">
        <v>630</v>
      </c>
      <c r="AH195">
        <v>4.99</v>
      </c>
      <c r="AI195">
        <v>127</v>
      </c>
      <c r="AJ195">
        <v>2</v>
      </c>
      <c r="AK195">
        <v>1</v>
      </c>
      <c r="AL195">
        <v>3408</v>
      </c>
      <c r="AM195">
        <v>1472</v>
      </c>
      <c r="AN195">
        <v>34</v>
      </c>
      <c r="AO195">
        <v>533</v>
      </c>
      <c r="AP195">
        <v>332</v>
      </c>
      <c r="AQ195">
        <v>576</v>
      </c>
      <c r="AR195">
        <v>97</v>
      </c>
      <c r="AS195">
        <v>0.89800000000000002</v>
      </c>
      <c r="AT195" t="s">
        <v>197</v>
      </c>
      <c r="AU195" t="s">
        <v>319</v>
      </c>
      <c r="AW195">
        <v>97</v>
      </c>
      <c r="AX195">
        <v>101</v>
      </c>
      <c r="AY195" t="s">
        <v>64</v>
      </c>
      <c r="AZ195" t="s">
        <v>318</v>
      </c>
      <c r="BA195" t="s">
        <v>318</v>
      </c>
    </row>
    <row r="196" spans="1:53" x14ac:dyDescent="0.55000000000000004">
      <c r="A196">
        <v>1887</v>
      </c>
      <c r="B196" t="b">
        <f>IF(Table2[[#This Row],[yearID]]&gt;=1903,TRUE,FALSE)</f>
        <v>0</v>
      </c>
      <c r="C196" t="b">
        <f>IF(Table2[[#This Row],[yearID]]&gt;=1973,TRUE,FALSE)</f>
        <v>0</v>
      </c>
      <c r="D196" t="s">
        <v>215</v>
      </c>
      <c r="E196" t="s">
        <v>220</v>
      </c>
      <c r="F196" t="s">
        <v>167</v>
      </c>
      <c r="G196" t="str">
        <f>VLOOKUP(Table2[[#This Row],[franchID]],TeamsFranchises!$A$1:$D$121,2,FALSE)</f>
        <v>Cincinnati Reds</v>
      </c>
      <c r="I196">
        <v>2</v>
      </c>
      <c r="J196">
        <v>135</v>
      </c>
      <c r="L196">
        <v>81</v>
      </c>
      <c r="M196">
        <v>54</v>
      </c>
      <c r="P196" t="s">
        <v>51</v>
      </c>
      <c r="Q196">
        <f>IF(Table2[[#This Row],[LgWin]]="Y",1,0)</f>
        <v>0</v>
      </c>
      <c r="R196" t="s">
        <v>51</v>
      </c>
      <c r="S196">
        <f>IF(Table2[[#This Row],[WSWin]]="Y",1,0)</f>
        <v>0</v>
      </c>
      <c r="T196">
        <v>892</v>
      </c>
      <c r="U196">
        <v>4797</v>
      </c>
      <c r="V196">
        <v>1285</v>
      </c>
      <c r="W196">
        <v>179</v>
      </c>
      <c r="X196">
        <v>102</v>
      </c>
      <c r="Y196">
        <v>37</v>
      </c>
      <c r="Z196">
        <v>382</v>
      </c>
      <c r="AA196">
        <v>379</v>
      </c>
      <c r="AB196">
        <v>527</v>
      </c>
      <c r="AD196">
        <v>56</v>
      </c>
      <c r="AF196">
        <v>745</v>
      </c>
      <c r="AG196">
        <v>471</v>
      </c>
      <c r="AH196">
        <v>3.58</v>
      </c>
      <c r="AI196">
        <v>129</v>
      </c>
      <c r="AJ196">
        <v>11</v>
      </c>
      <c r="AK196">
        <v>1</v>
      </c>
      <c r="AL196">
        <v>3548</v>
      </c>
      <c r="AM196">
        <v>1202</v>
      </c>
      <c r="AN196">
        <v>28</v>
      </c>
      <c r="AO196">
        <v>396</v>
      </c>
      <c r="AP196">
        <v>330</v>
      </c>
      <c r="AQ196">
        <v>484</v>
      </c>
      <c r="AR196">
        <v>106</v>
      </c>
      <c r="AS196">
        <v>0.91600000000000004</v>
      </c>
      <c r="AT196" t="s">
        <v>221</v>
      </c>
      <c r="AU196" t="s">
        <v>269</v>
      </c>
      <c r="AW196">
        <v>102</v>
      </c>
      <c r="AX196">
        <v>101</v>
      </c>
      <c r="AY196" t="s">
        <v>167</v>
      </c>
      <c r="AZ196" t="s">
        <v>220</v>
      </c>
      <c r="BA196" t="s">
        <v>220</v>
      </c>
    </row>
    <row r="197" spans="1:53" x14ac:dyDescent="0.55000000000000004">
      <c r="A197">
        <v>1887</v>
      </c>
      <c r="B197" t="b">
        <f>IF(Table2[[#This Row],[yearID]]&gt;=1903,TRUE,FALSE)</f>
        <v>0</v>
      </c>
      <c r="C197" t="b">
        <f>IF(Table2[[#This Row],[yearID]]&gt;=1973,TRUE,FALSE)</f>
        <v>0</v>
      </c>
      <c r="D197" t="s">
        <v>157</v>
      </c>
      <c r="E197" t="s">
        <v>212</v>
      </c>
      <c r="F197" t="s">
        <v>212</v>
      </c>
      <c r="G197" t="str">
        <f>VLOOKUP(Table2[[#This Row],[franchID]],TeamsFranchises!$A$1:$D$121,2,FALSE)</f>
        <v>Detroit Wolverines</v>
      </c>
      <c r="I197">
        <v>1</v>
      </c>
      <c r="J197">
        <v>127</v>
      </c>
      <c r="L197">
        <v>79</v>
      </c>
      <c r="M197">
        <v>45</v>
      </c>
      <c r="P197" t="s">
        <v>76</v>
      </c>
      <c r="Q197">
        <f>IF(Table2[[#This Row],[LgWin]]="Y",1,0)</f>
        <v>1</v>
      </c>
      <c r="R197" t="s">
        <v>76</v>
      </c>
      <c r="S197">
        <f>IF(Table2[[#This Row],[WSWin]]="Y",1,0)</f>
        <v>1</v>
      </c>
      <c r="T197">
        <v>969</v>
      </c>
      <c r="U197">
        <v>4689</v>
      </c>
      <c r="V197">
        <v>1404</v>
      </c>
      <c r="W197">
        <v>213</v>
      </c>
      <c r="X197">
        <v>126</v>
      </c>
      <c r="Y197">
        <v>55</v>
      </c>
      <c r="Z197">
        <v>352</v>
      </c>
      <c r="AA197">
        <v>258</v>
      </c>
      <c r="AB197">
        <v>267</v>
      </c>
      <c r="AD197">
        <v>38</v>
      </c>
      <c r="AF197">
        <v>710</v>
      </c>
      <c r="AG197">
        <v>490</v>
      </c>
      <c r="AH197">
        <v>3.95</v>
      </c>
      <c r="AI197">
        <v>122</v>
      </c>
      <c r="AJ197">
        <v>3</v>
      </c>
      <c r="AK197">
        <v>1</v>
      </c>
      <c r="AL197">
        <v>3349</v>
      </c>
      <c r="AM197">
        <v>1172</v>
      </c>
      <c r="AN197">
        <v>52</v>
      </c>
      <c r="AO197">
        <v>344</v>
      </c>
      <c r="AP197">
        <v>337</v>
      </c>
      <c r="AQ197">
        <v>394</v>
      </c>
      <c r="AR197">
        <v>92</v>
      </c>
      <c r="AS197">
        <v>0.92500000000000004</v>
      </c>
      <c r="AT197" t="s">
        <v>213</v>
      </c>
      <c r="AU197" t="s">
        <v>214</v>
      </c>
      <c r="AW197">
        <v>104</v>
      </c>
      <c r="AX197">
        <v>100</v>
      </c>
      <c r="AY197" t="s">
        <v>212</v>
      </c>
      <c r="AZ197" t="s">
        <v>212</v>
      </c>
      <c r="BA197" t="s">
        <v>212</v>
      </c>
    </row>
    <row r="198" spans="1:53" x14ac:dyDescent="0.55000000000000004">
      <c r="A198">
        <v>1887</v>
      </c>
      <c r="B198" t="b">
        <f>IF(Table2[[#This Row],[yearID]]&gt;=1903,TRUE,FALSE)</f>
        <v>0</v>
      </c>
      <c r="C198" t="b">
        <f>IF(Table2[[#This Row],[yearID]]&gt;=1973,TRUE,FALSE)</f>
        <v>0</v>
      </c>
      <c r="D198" t="s">
        <v>157</v>
      </c>
      <c r="E198" t="s">
        <v>320</v>
      </c>
      <c r="F198" t="s">
        <v>183</v>
      </c>
      <c r="G198" t="str">
        <f>VLOOKUP(Table2[[#This Row],[franchID]],TeamsFranchises!$A$1:$D$121,2,FALSE)</f>
        <v>Indianapolis Hoosiers</v>
      </c>
      <c r="I198">
        <v>8</v>
      </c>
      <c r="J198">
        <v>127</v>
      </c>
      <c r="L198">
        <v>37</v>
      </c>
      <c r="M198">
        <v>89</v>
      </c>
      <c r="P198" t="s">
        <v>51</v>
      </c>
      <c r="Q198">
        <f>IF(Table2[[#This Row],[LgWin]]="Y",1,0)</f>
        <v>0</v>
      </c>
      <c r="R198" t="s">
        <v>51</v>
      </c>
      <c r="S198">
        <f>IF(Table2[[#This Row],[WSWin]]="Y",1,0)</f>
        <v>0</v>
      </c>
      <c r="T198">
        <v>628</v>
      </c>
      <c r="U198">
        <v>4368</v>
      </c>
      <c r="V198">
        <v>1080</v>
      </c>
      <c r="W198">
        <v>162</v>
      </c>
      <c r="X198">
        <v>70</v>
      </c>
      <c r="Y198">
        <v>33</v>
      </c>
      <c r="Z198">
        <v>300</v>
      </c>
      <c r="AA198">
        <v>379</v>
      </c>
      <c r="AB198">
        <v>334</v>
      </c>
      <c r="AD198">
        <v>44</v>
      </c>
      <c r="AF198">
        <v>965</v>
      </c>
      <c r="AG198">
        <v>634</v>
      </c>
      <c r="AH198">
        <v>5.24</v>
      </c>
      <c r="AI198">
        <v>118</v>
      </c>
      <c r="AJ198">
        <v>4</v>
      </c>
      <c r="AK198">
        <v>1</v>
      </c>
      <c r="AL198">
        <v>3264</v>
      </c>
      <c r="AM198">
        <v>1289</v>
      </c>
      <c r="AN198">
        <v>60</v>
      </c>
      <c r="AO198">
        <v>431</v>
      </c>
      <c r="AP198">
        <v>245</v>
      </c>
      <c r="AQ198">
        <v>479</v>
      </c>
      <c r="AR198">
        <v>105</v>
      </c>
      <c r="AS198">
        <v>0.91200000000000003</v>
      </c>
      <c r="AT198" t="s">
        <v>275</v>
      </c>
      <c r="AU198" t="s">
        <v>321</v>
      </c>
      <c r="AW198">
        <v>96</v>
      </c>
      <c r="AX198">
        <v>102</v>
      </c>
      <c r="AY198" t="s">
        <v>183</v>
      </c>
      <c r="AZ198" t="s">
        <v>320</v>
      </c>
      <c r="BA198" t="s">
        <v>320</v>
      </c>
    </row>
    <row r="199" spans="1:53" x14ac:dyDescent="0.55000000000000004">
      <c r="A199">
        <v>1887</v>
      </c>
      <c r="B199" t="b">
        <f>IF(Table2[[#This Row],[yearID]]&gt;=1903,TRUE,FALSE)</f>
        <v>0</v>
      </c>
      <c r="C199" t="b">
        <f>IF(Table2[[#This Row],[yearID]]&gt;=1973,TRUE,FALSE)</f>
        <v>0</v>
      </c>
      <c r="D199" t="s">
        <v>215</v>
      </c>
      <c r="E199" t="s">
        <v>222</v>
      </c>
      <c r="F199" t="s">
        <v>172</v>
      </c>
      <c r="G199" t="str">
        <f>VLOOKUP(Table2[[#This Row],[franchID]],TeamsFranchises!$A$1:$D$121,2,FALSE)</f>
        <v>Louisville Colonels</v>
      </c>
      <c r="I199">
        <v>4</v>
      </c>
      <c r="J199">
        <v>137</v>
      </c>
      <c r="L199">
        <v>76</v>
      </c>
      <c r="M199">
        <v>60</v>
      </c>
      <c r="P199" t="s">
        <v>51</v>
      </c>
      <c r="Q199">
        <f>IF(Table2[[#This Row],[LgWin]]="Y",1,0)</f>
        <v>0</v>
      </c>
      <c r="R199" t="s">
        <v>51</v>
      </c>
      <c r="S199">
        <f>IF(Table2[[#This Row],[WSWin]]="Y",1,0)</f>
        <v>0</v>
      </c>
      <c r="T199">
        <v>956</v>
      </c>
      <c r="U199">
        <v>4916</v>
      </c>
      <c r="V199">
        <v>1420</v>
      </c>
      <c r="W199">
        <v>194</v>
      </c>
      <c r="X199">
        <v>98</v>
      </c>
      <c r="Y199">
        <v>27</v>
      </c>
      <c r="Z199">
        <v>436</v>
      </c>
      <c r="AA199">
        <v>367</v>
      </c>
      <c r="AB199">
        <v>466</v>
      </c>
      <c r="AD199">
        <v>40</v>
      </c>
      <c r="AF199">
        <v>854</v>
      </c>
      <c r="AG199">
        <v>512</v>
      </c>
      <c r="AH199">
        <v>3.82</v>
      </c>
      <c r="AI199">
        <v>133</v>
      </c>
      <c r="AJ199">
        <v>3</v>
      </c>
      <c r="AK199">
        <v>1</v>
      </c>
      <c r="AL199">
        <v>3617</v>
      </c>
      <c r="AM199">
        <v>1274</v>
      </c>
      <c r="AN199">
        <v>31</v>
      </c>
      <c r="AO199">
        <v>357</v>
      </c>
      <c r="AP199">
        <v>544</v>
      </c>
      <c r="AQ199">
        <v>574</v>
      </c>
      <c r="AR199">
        <v>83</v>
      </c>
      <c r="AS199">
        <v>0.90300000000000002</v>
      </c>
      <c r="AT199" t="s">
        <v>309</v>
      </c>
      <c r="AU199" t="s">
        <v>224</v>
      </c>
      <c r="AW199">
        <v>102</v>
      </c>
      <c r="AX199">
        <v>102</v>
      </c>
      <c r="AY199" t="s">
        <v>172</v>
      </c>
      <c r="AZ199" t="s">
        <v>222</v>
      </c>
      <c r="BA199" t="s">
        <v>222</v>
      </c>
    </row>
    <row r="200" spans="1:53" x14ac:dyDescent="0.55000000000000004">
      <c r="A200">
        <v>1887</v>
      </c>
      <c r="B200" t="b">
        <f>IF(Table2[[#This Row],[yearID]]&gt;=1903,TRUE,FALSE)</f>
        <v>0</v>
      </c>
      <c r="C200" t="b">
        <f>IF(Table2[[#This Row],[yearID]]&gt;=1973,TRUE,FALSE)</f>
        <v>0</v>
      </c>
      <c r="D200" t="s">
        <v>157</v>
      </c>
      <c r="E200" t="s">
        <v>242</v>
      </c>
      <c r="F200" t="s">
        <v>243</v>
      </c>
      <c r="G200" t="str">
        <f>VLOOKUP(Table2[[#This Row],[franchID]],TeamsFranchises!$A$1:$D$121,2,FALSE)</f>
        <v>San Francisco Giants</v>
      </c>
      <c r="I200">
        <v>4</v>
      </c>
      <c r="J200">
        <v>129</v>
      </c>
      <c r="L200">
        <v>68</v>
      </c>
      <c r="M200">
        <v>55</v>
      </c>
      <c r="P200" t="s">
        <v>51</v>
      </c>
      <c r="Q200">
        <f>IF(Table2[[#This Row],[LgWin]]="Y",1,0)</f>
        <v>0</v>
      </c>
      <c r="R200" t="s">
        <v>51</v>
      </c>
      <c r="S200">
        <f>IF(Table2[[#This Row],[WSWin]]="Y",1,0)</f>
        <v>0</v>
      </c>
      <c r="T200">
        <v>816</v>
      </c>
      <c r="U200">
        <v>4516</v>
      </c>
      <c r="V200">
        <v>1259</v>
      </c>
      <c r="W200">
        <v>167</v>
      </c>
      <c r="X200">
        <v>93</v>
      </c>
      <c r="Y200">
        <v>48</v>
      </c>
      <c r="Z200">
        <v>361</v>
      </c>
      <c r="AA200">
        <v>326</v>
      </c>
      <c r="AB200">
        <v>415</v>
      </c>
      <c r="AD200">
        <v>47</v>
      </c>
      <c r="AF200">
        <v>723</v>
      </c>
      <c r="AG200">
        <v>442</v>
      </c>
      <c r="AH200">
        <v>3.58</v>
      </c>
      <c r="AI200">
        <v>123</v>
      </c>
      <c r="AJ200">
        <v>5</v>
      </c>
      <c r="AK200">
        <v>1</v>
      </c>
      <c r="AL200">
        <v>3335</v>
      </c>
      <c r="AM200">
        <v>1096</v>
      </c>
      <c r="AN200">
        <v>27</v>
      </c>
      <c r="AO200">
        <v>373</v>
      </c>
      <c r="AP200">
        <v>415</v>
      </c>
      <c r="AQ200">
        <v>431</v>
      </c>
      <c r="AR200">
        <v>83</v>
      </c>
      <c r="AS200">
        <v>0.92</v>
      </c>
      <c r="AT200" t="s">
        <v>310</v>
      </c>
      <c r="AU200" t="s">
        <v>245</v>
      </c>
      <c r="AW200">
        <v>96</v>
      </c>
      <c r="AX200">
        <v>93</v>
      </c>
      <c r="AY200" t="s">
        <v>246</v>
      </c>
      <c r="AZ200" t="s">
        <v>242</v>
      </c>
      <c r="BA200" t="s">
        <v>242</v>
      </c>
    </row>
    <row r="201" spans="1:53" x14ac:dyDescent="0.55000000000000004">
      <c r="A201">
        <v>1887</v>
      </c>
      <c r="B201" t="b">
        <f>IF(Table2[[#This Row],[yearID]]&gt;=1903,TRUE,FALSE)</f>
        <v>0</v>
      </c>
      <c r="C201" t="b">
        <f>IF(Table2[[#This Row],[yearID]]&gt;=1973,TRUE,FALSE)</f>
        <v>0</v>
      </c>
      <c r="D201" t="s">
        <v>215</v>
      </c>
      <c r="E201" t="s">
        <v>247</v>
      </c>
      <c r="F201" t="s">
        <v>248</v>
      </c>
      <c r="G201" t="str">
        <f>VLOOKUP(Table2[[#This Row],[franchID]],TeamsFranchises!$A$1:$D$121,2,FALSE)</f>
        <v>New York Metropolitans</v>
      </c>
      <c r="I201">
        <v>7</v>
      </c>
      <c r="J201">
        <v>138</v>
      </c>
      <c r="L201">
        <v>44</v>
      </c>
      <c r="M201">
        <v>89</v>
      </c>
      <c r="P201" t="s">
        <v>51</v>
      </c>
      <c r="Q201">
        <f>IF(Table2[[#This Row],[LgWin]]="Y",1,0)</f>
        <v>0</v>
      </c>
      <c r="R201" t="s">
        <v>51</v>
      </c>
      <c r="S201">
        <f>IF(Table2[[#This Row],[WSWin]]="Y",1,0)</f>
        <v>0</v>
      </c>
      <c r="T201">
        <v>754</v>
      </c>
      <c r="U201">
        <v>4821</v>
      </c>
      <c r="V201">
        <v>1197</v>
      </c>
      <c r="W201">
        <v>193</v>
      </c>
      <c r="X201">
        <v>66</v>
      </c>
      <c r="Y201">
        <v>21</v>
      </c>
      <c r="Z201">
        <v>439</v>
      </c>
      <c r="AA201">
        <v>456</v>
      </c>
      <c r="AB201">
        <v>305</v>
      </c>
      <c r="AD201">
        <v>50</v>
      </c>
      <c r="AF201">
        <v>1093</v>
      </c>
      <c r="AG201">
        <v>693</v>
      </c>
      <c r="AH201">
        <v>5.28</v>
      </c>
      <c r="AI201">
        <v>132</v>
      </c>
      <c r="AJ201">
        <v>1</v>
      </c>
      <c r="AK201">
        <v>0</v>
      </c>
      <c r="AL201">
        <v>3541</v>
      </c>
      <c r="AM201">
        <v>1545</v>
      </c>
      <c r="AN201">
        <v>39</v>
      </c>
      <c r="AO201">
        <v>406</v>
      </c>
      <c r="AP201">
        <v>316</v>
      </c>
      <c r="AQ201">
        <v>632</v>
      </c>
      <c r="AR201">
        <v>102</v>
      </c>
      <c r="AS201">
        <v>0.89400000000000002</v>
      </c>
      <c r="AT201" t="s">
        <v>249</v>
      </c>
      <c r="AU201" t="s">
        <v>314</v>
      </c>
      <c r="AW201">
        <v>96</v>
      </c>
      <c r="AX201">
        <v>100</v>
      </c>
      <c r="AY201" t="s">
        <v>248</v>
      </c>
      <c r="AZ201" t="s">
        <v>247</v>
      </c>
      <c r="BA201" t="s">
        <v>247</v>
      </c>
    </row>
    <row r="202" spans="1:53" x14ac:dyDescent="0.55000000000000004">
      <c r="A202">
        <v>1887</v>
      </c>
      <c r="B202" t="b">
        <f>IF(Table2[[#This Row],[yearID]]&gt;=1903,TRUE,FALSE)</f>
        <v>0</v>
      </c>
      <c r="C202" t="b">
        <f>IF(Table2[[#This Row],[yearID]]&gt;=1973,TRUE,FALSE)</f>
        <v>0</v>
      </c>
      <c r="D202" t="s">
        <v>215</v>
      </c>
      <c r="E202" t="s">
        <v>225</v>
      </c>
      <c r="F202" t="s">
        <v>226</v>
      </c>
      <c r="G202" t="str">
        <f>VLOOKUP(Table2[[#This Row],[franchID]],TeamsFranchises!$A$1:$D$121,2,FALSE)</f>
        <v>Philadelphia Athletics</v>
      </c>
      <c r="I202">
        <v>5</v>
      </c>
      <c r="J202">
        <v>137</v>
      </c>
      <c r="L202">
        <v>64</v>
      </c>
      <c r="M202">
        <v>69</v>
      </c>
      <c r="P202" t="s">
        <v>51</v>
      </c>
      <c r="Q202">
        <f>IF(Table2[[#This Row],[LgWin]]="Y",1,0)</f>
        <v>0</v>
      </c>
      <c r="R202" t="s">
        <v>51</v>
      </c>
      <c r="S202">
        <f>IF(Table2[[#This Row],[WSWin]]="Y",1,0)</f>
        <v>0</v>
      </c>
      <c r="T202">
        <v>893</v>
      </c>
      <c r="U202">
        <v>4954</v>
      </c>
      <c r="V202">
        <v>1370</v>
      </c>
      <c r="W202">
        <v>231</v>
      </c>
      <c r="X202">
        <v>84</v>
      </c>
      <c r="Y202">
        <v>29</v>
      </c>
      <c r="Z202">
        <v>321</v>
      </c>
      <c r="AA202">
        <v>379</v>
      </c>
      <c r="AB202">
        <v>476</v>
      </c>
      <c r="AD202">
        <v>51</v>
      </c>
      <c r="AF202">
        <v>890</v>
      </c>
      <c r="AG202">
        <v>605</v>
      </c>
      <c r="AH202">
        <v>4.59</v>
      </c>
      <c r="AI202">
        <v>131</v>
      </c>
      <c r="AJ202">
        <v>5</v>
      </c>
      <c r="AK202">
        <v>1</v>
      </c>
      <c r="AL202">
        <v>3559</v>
      </c>
      <c r="AM202">
        <v>1227</v>
      </c>
      <c r="AN202">
        <v>29</v>
      </c>
      <c r="AO202">
        <v>433</v>
      </c>
      <c r="AP202">
        <v>417</v>
      </c>
      <c r="AQ202">
        <v>528</v>
      </c>
      <c r="AR202">
        <v>95</v>
      </c>
      <c r="AS202">
        <v>0.90700000000000003</v>
      </c>
      <c r="AT202" t="s">
        <v>77</v>
      </c>
      <c r="AU202" t="s">
        <v>78</v>
      </c>
      <c r="AW202">
        <v>100</v>
      </c>
      <c r="AX202">
        <v>100</v>
      </c>
      <c r="AY202" t="s">
        <v>226</v>
      </c>
      <c r="AZ202" t="s">
        <v>225</v>
      </c>
      <c r="BA202" t="s">
        <v>225</v>
      </c>
    </row>
    <row r="203" spans="1:53" x14ac:dyDescent="0.55000000000000004">
      <c r="A203">
        <v>1887</v>
      </c>
      <c r="B203" t="b">
        <f>IF(Table2[[#This Row],[yearID]]&gt;=1903,TRUE,FALSE)</f>
        <v>0</v>
      </c>
      <c r="C203" t="b">
        <f>IF(Table2[[#This Row],[yearID]]&gt;=1973,TRUE,FALSE)</f>
        <v>0</v>
      </c>
      <c r="D203" t="s">
        <v>157</v>
      </c>
      <c r="E203" t="s">
        <v>122</v>
      </c>
      <c r="F203" t="s">
        <v>122</v>
      </c>
      <c r="G203" t="str">
        <f>VLOOKUP(Table2[[#This Row],[franchID]],TeamsFranchises!$A$1:$D$121,2,FALSE)</f>
        <v>Philadelphia Phillies</v>
      </c>
      <c r="I203">
        <v>2</v>
      </c>
      <c r="J203">
        <v>128</v>
      </c>
      <c r="L203">
        <v>75</v>
      </c>
      <c r="M203">
        <v>48</v>
      </c>
      <c r="P203" t="s">
        <v>51</v>
      </c>
      <c r="Q203">
        <f>IF(Table2[[#This Row],[LgWin]]="Y",1,0)</f>
        <v>0</v>
      </c>
      <c r="R203" t="s">
        <v>51</v>
      </c>
      <c r="S203">
        <f>IF(Table2[[#This Row],[WSWin]]="Y",1,0)</f>
        <v>0</v>
      </c>
      <c r="T203">
        <v>901</v>
      </c>
      <c r="U203">
        <v>4630</v>
      </c>
      <c r="V203">
        <v>1269</v>
      </c>
      <c r="W203">
        <v>213</v>
      </c>
      <c r="X203">
        <v>89</v>
      </c>
      <c r="Y203">
        <v>47</v>
      </c>
      <c r="Z203">
        <v>385</v>
      </c>
      <c r="AA203">
        <v>346</v>
      </c>
      <c r="AB203">
        <v>355</v>
      </c>
      <c r="AD203">
        <v>52</v>
      </c>
      <c r="AF203">
        <v>702</v>
      </c>
      <c r="AG203">
        <v>437</v>
      </c>
      <c r="AH203">
        <v>3.47</v>
      </c>
      <c r="AI203">
        <v>119</v>
      </c>
      <c r="AJ203">
        <v>7</v>
      </c>
      <c r="AK203">
        <v>1</v>
      </c>
      <c r="AL203">
        <v>3398</v>
      </c>
      <c r="AM203">
        <v>1173</v>
      </c>
      <c r="AN203">
        <v>48</v>
      </c>
      <c r="AO203">
        <v>305</v>
      </c>
      <c r="AP203">
        <v>435</v>
      </c>
      <c r="AQ203">
        <v>471</v>
      </c>
      <c r="AR203">
        <v>76</v>
      </c>
      <c r="AS203">
        <v>0.91200000000000003</v>
      </c>
      <c r="AT203" t="s">
        <v>251</v>
      </c>
      <c r="AU203" t="s">
        <v>322</v>
      </c>
      <c r="AW203">
        <v>106</v>
      </c>
      <c r="AX203">
        <v>104</v>
      </c>
      <c r="AY203" t="s">
        <v>122</v>
      </c>
      <c r="AZ203" t="s">
        <v>122</v>
      </c>
      <c r="BA203" t="s">
        <v>122</v>
      </c>
    </row>
    <row r="204" spans="1:53" x14ac:dyDescent="0.55000000000000004">
      <c r="A204">
        <v>1887</v>
      </c>
      <c r="B204" t="b">
        <f>IF(Table2[[#This Row],[yearID]]&gt;=1903,TRUE,FALSE)</f>
        <v>0</v>
      </c>
      <c r="C204" t="b">
        <f>IF(Table2[[#This Row],[yearID]]&gt;=1973,TRUE,FALSE)</f>
        <v>0</v>
      </c>
      <c r="D204" t="s">
        <v>157</v>
      </c>
      <c r="E204" t="s">
        <v>229</v>
      </c>
      <c r="F204" t="s">
        <v>229</v>
      </c>
      <c r="G204" t="str">
        <f>VLOOKUP(Table2[[#This Row],[franchID]],TeamsFranchises!$A$1:$D$121,2,FALSE)</f>
        <v>Pittsburgh Pirates</v>
      </c>
      <c r="I204">
        <v>6</v>
      </c>
      <c r="J204">
        <v>125</v>
      </c>
      <c r="L204">
        <v>55</v>
      </c>
      <c r="M204">
        <v>69</v>
      </c>
      <c r="P204" t="s">
        <v>51</v>
      </c>
      <c r="Q204">
        <f>IF(Table2[[#This Row],[LgWin]]="Y",1,0)</f>
        <v>0</v>
      </c>
      <c r="R204" t="s">
        <v>51</v>
      </c>
      <c r="S204">
        <f>IF(Table2[[#This Row],[WSWin]]="Y",1,0)</f>
        <v>0</v>
      </c>
      <c r="T204">
        <v>621</v>
      </c>
      <c r="U204">
        <v>4414</v>
      </c>
      <c r="V204">
        <v>1141</v>
      </c>
      <c r="W204">
        <v>183</v>
      </c>
      <c r="X204">
        <v>78</v>
      </c>
      <c r="Y204">
        <v>20</v>
      </c>
      <c r="Z204">
        <v>319</v>
      </c>
      <c r="AA204">
        <v>381</v>
      </c>
      <c r="AB204">
        <v>221</v>
      </c>
      <c r="AD204">
        <v>38</v>
      </c>
      <c r="AF204">
        <v>750</v>
      </c>
      <c r="AG204">
        <v>507</v>
      </c>
      <c r="AH204">
        <v>4.12</v>
      </c>
      <c r="AI204">
        <v>123</v>
      </c>
      <c r="AJ204">
        <v>4</v>
      </c>
      <c r="AK204">
        <v>0</v>
      </c>
      <c r="AL204">
        <v>3326</v>
      </c>
      <c r="AM204">
        <v>1287</v>
      </c>
      <c r="AN204">
        <v>39</v>
      </c>
      <c r="AO204">
        <v>246</v>
      </c>
      <c r="AP204">
        <v>248</v>
      </c>
      <c r="AQ204">
        <v>425</v>
      </c>
      <c r="AR204">
        <v>70</v>
      </c>
      <c r="AS204">
        <v>0.92100000000000004</v>
      </c>
      <c r="AT204" t="s">
        <v>230</v>
      </c>
      <c r="AU204" t="s">
        <v>214</v>
      </c>
      <c r="AW204">
        <v>93</v>
      </c>
      <c r="AX204">
        <v>93</v>
      </c>
      <c r="AY204" t="s">
        <v>229</v>
      </c>
      <c r="AZ204" t="s">
        <v>229</v>
      </c>
      <c r="BA204" t="s">
        <v>229</v>
      </c>
    </row>
    <row r="205" spans="1:53" x14ac:dyDescent="0.55000000000000004">
      <c r="A205">
        <v>1887</v>
      </c>
      <c r="B205" t="b">
        <f>IF(Table2[[#This Row],[yearID]]&gt;=1903,TRUE,FALSE)</f>
        <v>0</v>
      </c>
      <c r="C205" t="b">
        <f>IF(Table2[[#This Row],[yearID]]&gt;=1973,TRUE,FALSE)</f>
        <v>0</v>
      </c>
      <c r="D205" t="s">
        <v>215</v>
      </c>
      <c r="E205" t="s">
        <v>232</v>
      </c>
      <c r="F205" t="s">
        <v>154</v>
      </c>
      <c r="G205" t="str">
        <f>VLOOKUP(Table2[[#This Row],[franchID]],TeamsFranchises!$A$1:$D$121,2,FALSE)</f>
        <v>St. Louis Cardinals</v>
      </c>
      <c r="I205">
        <v>1</v>
      </c>
      <c r="J205">
        <v>137</v>
      </c>
      <c r="L205">
        <v>95</v>
      </c>
      <c r="M205">
        <v>40</v>
      </c>
      <c r="P205" t="s">
        <v>76</v>
      </c>
      <c r="Q205">
        <f>IF(Table2[[#This Row],[LgWin]]="Y",1,0)</f>
        <v>1</v>
      </c>
      <c r="R205" t="s">
        <v>51</v>
      </c>
      <c r="S205">
        <f>IF(Table2[[#This Row],[WSWin]]="Y",1,0)</f>
        <v>0</v>
      </c>
      <c r="T205">
        <v>1131</v>
      </c>
      <c r="U205">
        <v>5048</v>
      </c>
      <c r="V205">
        <v>1550</v>
      </c>
      <c r="W205">
        <v>261</v>
      </c>
      <c r="X205">
        <v>78</v>
      </c>
      <c r="Y205">
        <v>39</v>
      </c>
      <c r="Z205">
        <v>442</v>
      </c>
      <c r="AA205">
        <v>342</v>
      </c>
      <c r="AB205">
        <v>581</v>
      </c>
      <c r="AD205">
        <v>67</v>
      </c>
      <c r="AF205">
        <v>761</v>
      </c>
      <c r="AG205">
        <v>503</v>
      </c>
      <c r="AH205">
        <v>3.77</v>
      </c>
      <c r="AI205">
        <v>132</v>
      </c>
      <c r="AJ205">
        <v>6</v>
      </c>
      <c r="AK205">
        <v>2</v>
      </c>
      <c r="AL205">
        <v>3598</v>
      </c>
      <c r="AM205">
        <v>1254</v>
      </c>
      <c r="AN205">
        <v>19</v>
      </c>
      <c r="AO205">
        <v>323</v>
      </c>
      <c r="AP205">
        <v>334</v>
      </c>
      <c r="AQ205">
        <v>481</v>
      </c>
      <c r="AR205">
        <v>86</v>
      </c>
      <c r="AS205">
        <v>0.91600000000000004</v>
      </c>
      <c r="AT205" t="s">
        <v>252</v>
      </c>
      <c r="AU205" t="s">
        <v>177</v>
      </c>
      <c r="AW205">
        <v>111</v>
      </c>
      <c r="AX205">
        <v>106</v>
      </c>
      <c r="AY205" t="s">
        <v>154</v>
      </c>
      <c r="AZ205" t="s">
        <v>232</v>
      </c>
      <c r="BA205" t="s">
        <v>232</v>
      </c>
    </row>
    <row r="206" spans="1:53" x14ac:dyDescent="0.55000000000000004">
      <c r="A206">
        <v>1887</v>
      </c>
      <c r="B206" t="b">
        <f>IF(Table2[[#This Row],[yearID]]&gt;=1903,TRUE,FALSE)</f>
        <v>0</v>
      </c>
      <c r="C206" t="b">
        <f>IF(Table2[[#This Row],[yearID]]&gt;=1973,TRUE,FALSE)</f>
        <v>0</v>
      </c>
      <c r="D206" t="s">
        <v>157</v>
      </c>
      <c r="E206" t="s">
        <v>315</v>
      </c>
      <c r="F206" t="s">
        <v>316</v>
      </c>
      <c r="G206" t="str">
        <f>VLOOKUP(Table2[[#This Row],[franchID]],TeamsFranchises!$A$1:$D$121,2,FALSE)</f>
        <v>Washington Nationals</v>
      </c>
      <c r="I206">
        <v>7</v>
      </c>
      <c r="J206">
        <v>126</v>
      </c>
      <c r="L206">
        <v>46</v>
      </c>
      <c r="M206">
        <v>76</v>
      </c>
      <c r="P206" t="s">
        <v>51</v>
      </c>
      <c r="Q206">
        <f>IF(Table2[[#This Row],[LgWin]]="Y",1,0)</f>
        <v>0</v>
      </c>
      <c r="R206" t="s">
        <v>51</v>
      </c>
      <c r="S206">
        <f>IF(Table2[[#This Row],[WSWin]]="Y",1,0)</f>
        <v>0</v>
      </c>
      <c r="T206">
        <v>601</v>
      </c>
      <c r="U206">
        <v>4314</v>
      </c>
      <c r="V206">
        <v>1039</v>
      </c>
      <c r="W206">
        <v>149</v>
      </c>
      <c r="X206">
        <v>63</v>
      </c>
      <c r="Y206">
        <v>47</v>
      </c>
      <c r="Z206">
        <v>269</v>
      </c>
      <c r="AA206">
        <v>339</v>
      </c>
      <c r="AB206">
        <v>334</v>
      </c>
      <c r="AD206">
        <v>41</v>
      </c>
      <c r="AF206">
        <v>825</v>
      </c>
      <c r="AG206">
        <v>508</v>
      </c>
      <c r="AH206">
        <v>4.1900000000000004</v>
      </c>
      <c r="AI206">
        <v>124</v>
      </c>
      <c r="AJ206">
        <v>3</v>
      </c>
      <c r="AK206">
        <v>0</v>
      </c>
      <c r="AL206">
        <v>3271</v>
      </c>
      <c r="AM206">
        <v>1216</v>
      </c>
      <c r="AN206">
        <v>47</v>
      </c>
      <c r="AO206">
        <v>299</v>
      </c>
      <c r="AP206">
        <v>396</v>
      </c>
      <c r="AQ206">
        <v>483</v>
      </c>
      <c r="AR206">
        <v>77</v>
      </c>
      <c r="AS206">
        <v>0.90900000000000003</v>
      </c>
      <c r="AT206" t="s">
        <v>110</v>
      </c>
      <c r="AU206" t="s">
        <v>317</v>
      </c>
      <c r="AW206">
        <v>95</v>
      </c>
      <c r="AX206">
        <v>100</v>
      </c>
      <c r="AY206" t="s">
        <v>306</v>
      </c>
      <c r="AZ206" t="s">
        <v>315</v>
      </c>
      <c r="BA206" t="s">
        <v>315</v>
      </c>
    </row>
    <row r="207" spans="1:53" x14ac:dyDescent="0.55000000000000004">
      <c r="A207">
        <v>1888</v>
      </c>
      <c r="B207" t="b">
        <f>IF(Table2[[#This Row],[yearID]]&gt;=1903,TRUE,FALSE)</f>
        <v>0</v>
      </c>
      <c r="C207" t="b">
        <f>IF(Table2[[#This Row],[yearID]]&gt;=1973,TRUE,FALSE)</f>
        <v>0</v>
      </c>
      <c r="D207" t="s">
        <v>215</v>
      </c>
      <c r="E207" t="s">
        <v>216</v>
      </c>
      <c r="F207" t="s">
        <v>217</v>
      </c>
      <c r="G207" t="str">
        <f>VLOOKUP(Table2[[#This Row],[franchID]],TeamsFranchises!$A$1:$D$121,2,FALSE)</f>
        <v>Baltimore Orioles</v>
      </c>
      <c r="I207">
        <v>5</v>
      </c>
      <c r="J207">
        <v>137</v>
      </c>
      <c r="L207">
        <v>57</v>
      </c>
      <c r="M207">
        <v>80</v>
      </c>
      <c r="P207" t="s">
        <v>51</v>
      </c>
      <c r="Q207">
        <f>IF(Table2[[#This Row],[LgWin]]="Y",1,0)</f>
        <v>0</v>
      </c>
      <c r="R207" t="s">
        <v>51</v>
      </c>
      <c r="S207">
        <f>IF(Table2[[#This Row],[WSWin]]="Y",1,0)</f>
        <v>0</v>
      </c>
      <c r="T207">
        <v>653</v>
      </c>
      <c r="U207">
        <v>4656</v>
      </c>
      <c r="V207">
        <v>1068</v>
      </c>
      <c r="W207">
        <v>162</v>
      </c>
      <c r="X207">
        <v>70</v>
      </c>
      <c r="Y207">
        <v>19</v>
      </c>
      <c r="Z207">
        <v>298</v>
      </c>
      <c r="AA207">
        <v>479</v>
      </c>
      <c r="AB207">
        <v>326</v>
      </c>
      <c r="AD207">
        <v>58</v>
      </c>
      <c r="AF207">
        <v>779</v>
      </c>
      <c r="AG207">
        <v>504</v>
      </c>
      <c r="AH207">
        <v>3.78</v>
      </c>
      <c r="AI207">
        <v>130</v>
      </c>
      <c r="AJ207">
        <v>3</v>
      </c>
      <c r="AK207">
        <v>0</v>
      </c>
      <c r="AL207">
        <v>3601</v>
      </c>
      <c r="AM207">
        <v>1162</v>
      </c>
      <c r="AN207">
        <v>23</v>
      </c>
      <c r="AO207">
        <v>419</v>
      </c>
      <c r="AP207">
        <v>525</v>
      </c>
      <c r="AQ207">
        <v>461</v>
      </c>
      <c r="AR207">
        <v>88</v>
      </c>
      <c r="AS207">
        <v>0.92</v>
      </c>
      <c r="AT207" t="s">
        <v>218</v>
      </c>
      <c r="AU207" t="s">
        <v>234</v>
      </c>
      <c r="AW207">
        <v>98</v>
      </c>
      <c r="AX207">
        <v>98</v>
      </c>
      <c r="AY207" t="s">
        <v>95</v>
      </c>
      <c r="AZ207" t="s">
        <v>216</v>
      </c>
      <c r="BA207" t="s">
        <v>216</v>
      </c>
    </row>
    <row r="208" spans="1:53" x14ac:dyDescent="0.55000000000000004">
      <c r="A208">
        <v>1888</v>
      </c>
      <c r="B208" t="b">
        <f>IF(Table2[[#This Row],[yearID]]&gt;=1903,TRUE,FALSE)</f>
        <v>0</v>
      </c>
      <c r="C208" t="b">
        <f>IF(Table2[[#This Row],[yearID]]&gt;=1973,TRUE,FALSE)</f>
        <v>0</v>
      </c>
      <c r="D208" t="s">
        <v>215</v>
      </c>
      <c r="E208" t="s">
        <v>259</v>
      </c>
      <c r="F208" t="s">
        <v>260</v>
      </c>
      <c r="G208" t="str">
        <f>VLOOKUP(Table2[[#This Row],[franchID]],TeamsFranchises!$A$1:$D$121,2,FALSE)</f>
        <v>Los Angeles Dodgers</v>
      </c>
      <c r="I208">
        <v>2</v>
      </c>
      <c r="J208">
        <v>143</v>
      </c>
      <c r="L208">
        <v>88</v>
      </c>
      <c r="M208">
        <v>52</v>
      </c>
      <c r="P208" t="s">
        <v>51</v>
      </c>
      <c r="Q208">
        <f>IF(Table2[[#This Row],[LgWin]]="Y",1,0)</f>
        <v>0</v>
      </c>
      <c r="R208" t="s">
        <v>51</v>
      </c>
      <c r="S208">
        <f>IF(Table2[[#This Row],[WSWin]]="Y",1,0)</f>
        <v>0</v>
      </c>
      <c r="T208">
        <v>758</v>
      </c>
      <c r="U208">
        <v>4871</v>
      </c>
      <c r="V208">
        <v>1177</v>
      </c>
      <c r="W208">
        <v>172</v>
      </c>
      <c r="X208">
        <v>70</v>
      </c>
      <c r="Y208">
        <v>25</v>
      </c>
      <c r="Z208">
        <v>353</v>
      </c>
      <c r="AA208">
        <v>439</v>
      </c>
      <c r="AB208">
        <v>334</v>
      </c>
      <c r="AD208">
        <v>56</v>
      </c>
      <c r="AF208">
        <v>584</v>
      </c>
      <c r="AG208">
        <v>333</v>
      </c>
      <c r="AH208">
        <v>2.33</v>
      </c>
      <c r="AI208">
        <v>138</v>
      </c>
      <c r="AJ208">
        <v>9</v>
      </c>
      <c r="AK208">
        <v>0</v>
      </c>
      <c r="AL208">
        <v>3859</v>
      </c>
      <c r="AM208">
        <v>1059</v>
      </c>
      <c r="AN208">
        <v>15</v>
      </c>
      <c r="AO208">
        <v>285</v>
      </c>
      <c r="AP208">
        <v>577</v>
      </c>
      <c r="AQ208">
        <v>502</v>
      </c>
      <c r="AR208">
        <v>88</v>
      </c>
      <c r="AS208">
        <v>0.91800000000000004</v>
      </c>
      <c r="AT208" t="s">
        <v>323</v>
      </c>
      <c r="AU208" t="s">
        <v>261</v>
      </c>
      <c r="AW208">
        <v>101</v>
      </c>
      <c r="AX208">
        <v>100</v>
      </c>
      <c r="AY208" t="s">
        <v>262</v>
      </c>
      <c r="AZ208" t="s">
        <v>259</v>
      </c>
      <c r="BA208" t="s">
        <v>259</v>
      </c>
    </row>
    <row r="209" spans="1:53" x14ac:dyDescent="0.55000000000000004">
      <c r="A209">
        <v>1888</v>
      </c>
      <c r="B209" t="b">
        <f>IF(Table2[[#This Row],[yearID]]&gt;=1903,TRUE,FALSE)</f>
        <v>0</v>
      </c>
      <c r="C209" t="b">
        <f>IF(Table2[[#This Row],[yearID]]&gt;=1973,TRUE,FALSE)</f>
        <v>0</v>
      </c>
      <c r="D209" t="s">
        <v>157</v>
      </c>
      <c r="E209" t="s">
        <v>158</v>
      </c>
      <c r="F209" t="s">
        <v>159</v>
      </c>
      <c r="G209" t="str">
        <f>VLOOKUP(Table2[[#This Row],[franchID]],TeamsFranchises!$A$1:$D$121,2,FALSE)</f>
        <v>Atlanta Braves</v>
      </c>
      <c r="I209">
        <v>4</v>
      </c>
      <c r="J209">
        <v>137</v>
      </c>
      <c r="L209">
        <v>70</v>
      </c>
      <c r="M209">
        <v>64</v>
      </c>
      <c r="P209" t="s">
        <v>51</v>
      </c>
      <c r="Q209">
        <f>IF(Table2[[#This Row],[LgWin]]="Y",1,0)</f>
        <v>0</v>
      </c>
      <c r="R209" t="s">
        <v>51</v>
      </c>
      <c r="S209">
        <f>IF(Table2[[#This Row],[WSWin]]="Y",1,0)</f>
        <v>0</v>
      </c>
      <c r="T209">
        <v>669</v>
      </c>
      <c r="U209">
        <v>4834</v>
      </c>
      <c r="V209">
        <v>1183</v>
      </c>
      <c r="W209">
        <v>167</v>
      </c>
      <c r="X209">
        <v>89</v>
      </c>
      <c r="Y209">
        <v>56</v>
      </c>
      <c r="Z209">
        <v>282</v>
      </c>
      <c r="AA209">
        <v>524</v>
      </c>
      <c r="AB209">
        <v>293</v>
      </c>
      <c r="AD209">
        <v>32</v>
      </c>
      <c r="AF209">
        <v>619</v>
      </c>
      <c r="AG209">
        <v>355</v>
      </c>
      <c r="AH209">
        <v>2.61</v>
      </c>
      <c r="AI209">
        <v>134</v>
      </c>
      <c r="AJ209">
        <v>7</v>
      </c>
      <c r="AK209">
        <v>0</v>
      </c>
      <c r="AL209">
        <v>3676</v>
      </c>
      <c r="AM209">
        <v>1104</v>
      </c>
      <c r="AN209">
        <v>36</v>
      </c>
      <c r="AO209">
        <v>269</v>
      </c>
      <c r="AP209">
        <v>484</v>
      </c>
      <c r="AQ209">
        <v>494</v>
      </c>
      <c r="AR209">
        <v>91</v>
      </c>
      <c r="AS209">
        <v>0.91700000000000004</v>
      </c>
      <c r="AT209" t="s">
        <v>235</v>
      </c>
      <c r="AU209" t="s">
        <v>324</v>
      </c>
      <c r="AW209">
        <v>104</v>
      </c>
      <c r="AX209">
        <v>102</v>
      </c>
      <c r="AY209" t="s">
        <v>158</v>
      </c>
      <c r="AZ209" t="s">
        <v>158</v>
      </c>
      <c r="BA209" t="s">
        <v>158</v>
      </c>
    </row>
    <row r="210" spans="1:53" x14ac:dyDescent="0.55000000000000004">
      <c r="A210">
        <v>1888</v>
      </c>
      <c r="B210" t="b">
        <f>IF(Table2[[#This Row],[yearID]]&gt;=1903,TRUE,FALSE)</f>
        <v>0</v>
      </c>
      <c r="C210" t="b">
        <f>IF(Table2[[#This Row],[yearID]]&gt;=1973,TRUE,FALSE)</f>
        <v>0</v>
      </c>
      <c r="D210" t="s">
        <v>157</v>
      </c>
      <c r="E210" t="s">
        <v>161</v>
      </c>
      <c r="F210" t="s">
        <v>162</v>
      </c>
      <c r="G210" t="str">
        <f>VLOOKUP(Table2[[#This Row],[franchID]],TeamsFranchises!$A$1:$D$121,2,FALSE)</f>
        <v>Chicago Cubs</v>
      </c>
      <c r="I210">
        <v>2</v>
      </c>
      <c r="J210">
        <v>135</v>
      </c>
      <c r="L210">
        <v>77</v>
      </c>
      <c r="M210">
        <v>58</v>
      </c>
      <c r="P210" t="s">
        <v>51</v>
      </c>
      <c r="Q210">
        <f>IF(Table2[[#This Row],[LgWin]]="Y",1,0)</f>
        <v>0</v>
      </c>
      <c r="R210" t="s">
        <v>51</v>
      </c>
      <c r="S210">
        <f>IF(Table2[[#This Row],[WSWin]]="Y",1,0)</f>
        <v>0</v>
      </c>
      <c r="T210">
        <v>734</v>
      </c>
      <c r="U210">
        <v>4616</v>
      </c>
      <c r="V210">
        <v>1201</v>
      </c>
      <c r="W210">
        <v>147</v>
      </c>
      <c r="X210">
        <v>95</v>
      </c>
      <c r="Y210">
        <v>77</v>
      </c>
      <c r="Z210">
        <v>290</v>
      </c>
      <c r="AA210">
        <v>563</v>
      </c>
      <c r="AB210">
        <v>287</v>
      </c>
      <c r="AD210">
        <v>28</v>
      </c>
      <c r="AF210">
        <v>659</v>
      </c>
      <c r="AG210">
        <v>390</v>
      </c>
      <c r="AH210">
        <v>2.96</v>
      </c>
      <c r="AI210">
        <v>123</v>
      </c>
      <c r="AJ210">
        <v>13</v>
      </c>
      <c r="AK210">
        <v>1</v>
      </c>
      <c r="AL210">
        <v>3559</v>
      </c>
      <c r="AM210">
        <v>1139</v>
      </c>
      <c r="AN210">
        <v>63</v>
      </c>
      <c r="AO210">
        <v>308</v>
      </c>
      <c r="AP210">
        <v>588</v>
      </c>
      <c r="AQ210">
        <v>417</v>
      </c>
      <c r="AR210">
        <v>112</v>
      </c>
      <c r="AS210">
        <v>0.92700000000000005</v>
      </c>
      <c r="AT210" t="s">
        <v>57</v>
      </c>
      <c r="AU210" t="s">
        <v>308</v>
      </c>
      <c r="AW210">
        <v>107</v>
      </c>
      <c r="AX210">
        <v>106</v>
      </c>
      <c r="AY210" t="s">
        <v>162</v>
      </c>
      <c r="AZ210" t="s">
        <v>161</v>
      </c>
      <c r="BA210" t="s">
        <v>161</v>
      </c>
    </row>
    <row r="211" spans="1:53" x14ac:dyDescent="0.55000000000000004">
      <c r="A211">
        <v>1888</v>
      </c>
      <c r="B211" t="b">
        <f>IF(Table2[[#This Row],[yearID]]&gt;=1903,TRUE,FALSE)</f>
        <v>0</v>
      </c>
      <c r="C211" t="b">
        <f>IF(Table2[[#This Row],[yearID]]&gt;=1973,TRUE,FALSE)</f>
        <v>0</v>
      </c>
      <c r="D211" t="s">
        <v>215</v>
      </c>
      <c r="E211" t="s">
        <v>318</v>
      </c>
      <c r="F211" t="s">
        <v>199</v>
      </c>
      <c r="G211" t="str">
        <f>VLOOKUP(Table2[[#This Row],[franchID]],TeamsFranchises!$A$1:$D$121,2,FALSE)</f>
        <v>Cleveland Spiders</v>
      </c>
      <c r="I211">
        <v>6</v>
      </c>
      <c r="J211">
        <v>135</v>
      </c>
      <c r="L211">
        <v>50</v>
      </c>
      <c r="M211">
        <v>82</v>
      </c>
      <c r="P211" t="s">
        <v>51</v>
      </c>
      <c r="Q211">
        <f>IF(Table2[[#This Row],[LgWin]]="Y",1,0)</f>
        <v>0</v>
      </c>
      <c r="R211" t="s">
        <v>51</v>
      </c>
      <c r="S211">
        <f>IF(Table2[[#This Row],[WSWin]]="Y",1,0)</f>
        <v>0</v>
      </c>
      <c r="T211">
        <v>651</v>
      </c>
      <c r="U211">
        <v>4603</v>
      </c>
      <c r="V211">
        <v>1076</v>
      </c>
      <c r="W211">
        <v>128</v>
      </c>
      <c r="X211">
        <v>59</v>
      </c>
      <c r="Y211">
        <v>12</v>
      </c>
      <c r="Z211">
        <v>315</v>
      </c>
      <c r="AA211">
        <v>559</v>
      </c>
      <c r="AB211">
        <v>353</v>
      </c>
      <c r="AD211">
        <v>79</v>
      </c>
      <c r="AF211">
        <v>839</v>
      </c>
      <c r="AG211">
        <v>484</v>
      </c>
      <c r="AH211">
        <v>3.72</v>
      </c>
      <c r="AI211">
        <v>131</v>
      </c>
      <c r="AJ211">
        <v>6</v>
      </c>
      <c r="AK211">
        <v>1</v>
      </c>
      <c r="AL211">
        <v>3513</v>
      </c>
      <c r="AM211">
        <v>1235</v>
      </c>
      <c r="AN211">
        <v>38</v>
      </c>
      <c r="AO211">
        <v>389</v>
      </c>
      <c r="AP211">
        <v>500</v>
      </c>
      <c r="AQ211">
        <v>488</v>
      </c>
      <c r="AR211">
        <v>87</v>
      </c>
      <c r="AS211">
        <v>0.91500000000000004</v>
      </c>
      <c r="AT211" t="s">
        <v>197</v>
      </c>
      <c r="AU211" t="s">
        <v>319</v>
      </c>
      <c r="AW211">
        <v>97</v>
      </c>
      <c r="AX211">
        <v>101</v>
      </c>
      <c r="AY211" t="s">
        <v>64</v>
      </c>
      <c r="AZ211" t="s">
        <v>318</v>
      </c>
      <c r="BA211" t="s">
        <v>318</v>
      </c>
    </row>
    <row r="212" spans="1:53" x14ac:dyDescent="0.55000000000000004">
      <c r="A212">
        <v>1888</v>
      </c>
      <c r="B212" t="b">
        <f>IF(Table2[[#This Row],[yearID]]&gt;=1903,TRUE,FALSE)</f>
        <v>0</v>
      </c>
      <c r="C212" t="b">
        <f>IF(Table2[[#This Row],[yearID]]&gt;=1973,TRUE,FALSE)</f>
        <v>0</v>
      </c>
      <c r="D212" t="s">
        <v>215</v>
      </c>
      <c r="E212" t="s">
        <v>220</v>
      </c>
      <c r="F212" t="s">
        <v>167</v>
      </c>
      <c r="G212" t="str">
        <f>VLOOKUP(Table2[[#This Row],[franchID]],TeamsFranchises!$A$1:$D$121,2,FALSE)</f>
        <v>Cincinnati Reds</v>
      </c>
      <c r="I212">
        <v>4</v>
      </c>
      <c r="J212">
        <v>137</v>
      </c>
      <c r="L212">
        <v>80</v>
      </c>
      <c r="M212">
        <v>54</v>
      </c>
      <c r="P212" t="s">
        <v>51</v>
      </c>
      <c r="Q212">
        <f>IF(Table2[[#This Row],[LgWin]]="Y",1,0)</f>
        <v>0</v>
      </c>
      <c r="R212" t="s">
        <v>51</v>
      </c>
      <c r="S212">
        <f>IF(Table2[[#This Row],[WSWin]]="Y",1,0)</f>
        <v>0</v>
      </c>
      <c r="T212">
        <v>745</v>
      </c>
      <c r="U212">
        <v>4801</v>
      </c>
      <c r="V212">
        <v>1161</v>
      </c>
      <c r="W212">
        <v>132</v>
      </c>
      <c r="X212">
        <v>82</v>
      </c>
      <c r="Y212">
        <v>32</v>
      </c>
      <c r="Z212">
        <v>345</v>
      </c>
      <c r="AA212">
        <v>555</v>
      </c>
      <c r="AB212">
        <v>469</v>
      </c>
      <c r="AD212">
        <v>60</v>
      </c>
      <c r="AF212">
        <v>628</v>
      </c>
      <c r="AG212">
        <v>375</v>
      </c>
      <c r="AH212">
        <v>2.73</v>
      </c>
      <c r="AI212">
        <v>132</v>
      </c>
      <c r="AJ212">
        <v>10</v>
      </c>
      <c r="AK212">
        <v>2</v>
      </c>
      <c r="AL212">
        <v>3713</v>
      </c>
      <c r="AM212">
        <v>1103</v>
      </c>
      <c r="AN212">
        <v>19</v>
      </c>
      <c r="AO212">
        <v>310</v>
      </c>
      <c r="AP212">
        <v>539</v>
      </c>
      <c r="AQ212">
        <v>456</v>
      </c>
      <c r="AR212">
        <v>100</v>
      </c>
      <c r="AS212">
        <v>0.92300000000000004</v>
      </c>
      <c r="AT212" t="s">
        <v>221</v>
      </c>
      <c r="AU212" t="s">
        <v>269</v>
      </c>
      <c r="AW212">
        <v>105</v>
      </c>
      <c r="AX212">
        <v>104</v>
      </c>
      <c r="AY212" t="s">
        <v>167</v>
      </c>
      <c r="AZ212" t="s">
        <v>220</v>
      </c>
      <c r="BA212" t="s">
        <v>220</v>
      </c>
    </row>
    <row r="213" spans="1:53" x14ac:dyDescent="0.55000000000000004">
      <c r="A213">
        <v>1888</v>
      </c>
      <c r="B213" t="b">
        <f>IF(Table2[[#This Row],[yearID]]&gt;=1903,TRUE,FALSE)</f>
        <v>0</v>
      </c>
      <c r="C213" t="b">
        <f>IF(Table2[[#This Row],[yearID]]&gt;=1973,TRUE,FALSE)</f>
        <v>0</v>
      </c>
      <c r="D213" t="s">
        <v>157</v>
      </c>
      <c r="E213" t="s">
        <v>212</v>
      </c>
      <c r="F213" t="s">
        <v>212</v>
      </c>
      <c r="G213" t="str">
        <f>VLOOKUP(Table2[[#This Row],[franchID]],TeamsFranchises!$A$1:$D$121,2,FALSE)</f>
        <v>Detroit Wolverines</v>
      </c>
      <c r="I213">
        <v>5</v>
      </c>
      <c r="J213">
        <v>134</v>
      </c>
      <c r="L213">
        <v>68</v>
      </c>
      <c r="M213">
        <v>63</v>
      </c>
      <c r="P213" t="s">
        <v>51</v>
      </c>
      <c r="Q213">
        <f>IF(Table2[[#This Row],[LgWin]]="Y",1,0)</f>
        <v>0</v>
      </c>
      <c r="R213" t="s">
        <v>51</v>
      </c>
      <c r="S213">
        <f>IF(Table2[[#This Row],[WSWin]]="Y",1,0)</f>
        <v>0</v>
      </c>
      <c r="T213">
        <v>721</v>
      </c>
      <c r="U213">
        <v>4849</v>
      </c>
      <c r="V213">
        <v>1275</v>
      </c>
      <c r="W213">
        <v>177</v>
      </c>
      <c r="X213">
        <v>72</v>
      </c>
      <c r="Y213">
        <v>51</v>
      </c>
      <c r="Z213">
        <v>307</v>
      </c>
      <c r="AA213">
        <v>396</v>
      </c>
      <c r="AB213">
        <v>193</v>
      </c>
      <c r="AD213">
        <v>46</v>
      </c>
      <c r="AF213">
        <v>629</v>
      </c>
      <c r="AG213">
        <v>365</v>
      </c>
      <c r="AH213">
        <v>2.74</v>
      </c>
      <c r="AI213">
        <v>130</v>
      </c>
      <c r="AJ213">
        <v>10</v>
      </c>
      <c r="AK213">
        <v>1</v>
      </c>
      <c r="AL213">
        <v>3597</v>
      </c>
      <c r="AM213">
        <v>1115</v>
      </c>
      <c r="AN213">
        <v>44</v>
      </c>
      <c r="AO213">
        <v>183</v>
      </c>
      <c r="AP213">
        <v>522</v>
      </c>
      <c r="AQ213">
        <v>463</v>
      </c>
      <c r="AR213">
        <v>83</v>
      </c>
      <c r="AS213">
        <v>0.91900000000000004</v>
      </c>
      <c r="AT213" t="s">
        <v>213</v>
      </c>
      <c r="AU213" t="s">
        <v>214</v>
      </c>
      <c r="AW213">
        <v>100</v>
      </c>
      <c r="AX213">
        <v>97</v>
      </c>
      <c r="AY213" t="s">
        <v>212</v>
      </c>
      <c r="AZ213" t="s">
        <v>212</v>
      </c>
      <c r="BA213" t="s">
        <v>212</v>
      </c>
    </row>
    <row r="214" spans="1:53" x14ac:dyDescent="0.55000000000000004">
      <c r="A214">
        <v>1888</v>
      </c>
      <c r="B214" t="b">
        <f>IF(Table2[[#This Row],[yearID]]&gt;=1903,TRUE,FALSE)</f>
        <v>0</v>
      </c>
      <c r="C214" t="b">
        <f>IF(Table2[[#This Row],[yearID]]&gt;=1973,TRUE,FALSE)</f>
        <v>0</v>
      </c>
      <c r="D214" t="s">
        <v>157</v>
      </c>
      <c r="E214" t="s">
        <v>320</v>
      </c>
      <c r="F214" t="s">
        <v>183</v>
      </c>
      <c r="G214" t="str">
        <f>VLOOKUP(Table2[[#This Row],[franchID]],TeamsFranchises!$A$1:$D$121,2,FALSE)</f>
        <v>Indianapolis Hoosiers</v>
      </c>
      <c r="I214">
        <v>7</v>
      </c>
      <c r="J214">
        <v>136</v>
      </c>
      <c r="L214">
        <v>50</v>
      </c>
      <c r="M214">
        <v>85</v>
      </c>
      <c r="P214" t="s">
        <v>51</v>
      </c>
      <c r="Q214">
        <f>IF(Table2[[#This Row],[LgWin]]="Y",1,0)</f>
        <v>0</v>
      </c>
      <c r="R214" t="s">
        <v>51</v>
      </c>
      <c r="S214">
        <f>IF(Table2[[#This Row],[WSWin]]="Y",1,0)</f>
        <v>0</v>
      </c>
      <c r="T214">
        <v>603</v>
      </c>
      <c r="U214">
        <v>4623</v>
      </c>
      <c r="V214">
        <v>1100</v>
      </c>
      <c r="W214">
        <v>180</v>
      </c>
      <c r="X214">
        <v>33</v>
      </c>
      <c r="Y214">
        <v>34</v>
      </c>
      <c r="Z214">
        <v>236</v>
      </c>
      <c r="AA214">
        <v>492</v>
      </c>
      <c r="AB214">
        <v>350</v>
      </c>
      <c r="AD214">
        <v>43</v>
      </c>
      <c r="AF214">
        <v>731</v>
      </c>
      <c r="AG214">
        <v>503</v>
      </c>
      <c r="AH214">
        <v>3.81</v>
      </c>
      <c r="AI214">
        <v>132</v>
      </c>
      <c r="AJ214">
        <v>6</v>
      </c>
      <c r="AK214">
        <v>0</v>
      </c>
      <c r="AL214">
        <v>3563</v>
      </c>
      <c r="AM214">
        <v>1260</v>
      </c>
      <c r="AN214">
        <v>64</v>
      </c>
      <c r="AO214">
        <v>308</v>
      </c>
      <c r="AP214">
        <v>388</v>
      </c>
      <c r="AQ214">
        <v>449</v>
      </c>
      <c r="AR214">
        <v>84</v>
      </c>
      <c r="AS214">
        <v>0.92100000000000004</v>
      </c>
      <c r="AT214" t="s">
        <v>275</v>
      </c>
      <c r="AU214" t="s">
        <v>325</v>
      </c>
      <c r="AW214">
        <v>102</v>
      </c>
      <c r="AX214">
        <v>104</v>
      </c>
      <c r="AY214" t="s">
        <v>183</v>
      </c>
      <c r="AZ214" t="s">
        <v>320</v>
      </c>
      <c r="BA214" t="s">
        <v>320</v>
      </c>
    </row>
    <row r="215" spans="1:53" x14ac:dyDescent="0.55000000000000004">
      <c r="A215">
        <v>1888</v>
      </c>
      <c r="B215" t="b">
        <f>IF(Table2[[#This Row],[yearID]]&gt;=1903,TRUE,FALSE)</f>
        <v>0</v>
      </c>
      <c r="C215" t="b">
        <f>IF(Table2[[#This Row],[yearID]]&gt;=1973,TRUE,FALSE)</f>
        <v>0</v>
      </c>
      <c r="D215" t="s">
        <v>215</v>
      </c>
      <c r="E215" t="s">
        <v>326</v>
      </c>
      <c r="F215" t="s">
        <v>279</v>
      </c>
      <c r="G215" t="str">
        <f>VLOOKUP(Table2[[#This Row],[franchID]],TeamsFranchises!$A$1:$D$121,2,FALSE)</f>
        <v>Kansas City Cowboys</v>
      </c>
      <c r="I215">
        <v>8</v>
      </c>
      <c r="J215">
        <v>132</v>
      </c>
      <c r="L215">
        <v>43</v>
      </c>
      <c r="M215">
        <v>89</v>
      </c>
      <c r="P215" t="s">
        <v>51</v>
      </c>
      <c r="Q215">
        <f>IF(Table2[[#This Row],[LgWin]]="Y",1,0)</f>
        <v>0</v>
      </c>
      <c r="R215" t="s">
        <v>51</v>
      </c>
      <c r="S215">
        <f>IF(Table2[[#This Row],[WSWin]]="Y",1,0)</f>
        <v>0</v>
      </c>
      <c r="T215">
        <v>579</v>
      </c>
      <c r="U215">
        <v>4588</v>
      </c>
      <c r="V215">
        <v>1000</v>
      </c>
      <c r="W215">
        <v>142</v>
      </c>
      <c r="X215">
        <v>61</v>
      </c>
      <c r="Y215">
        <v>19</v>
      </c>
      <c r="Z215">
        <v>288</v>
      </c>
      <c r="AA215">
        <v>604</v>
      </c>
      <c r="AB215">
        <v>257</v>
      </c>
      <c r="AD215">
        <v>57</v>
      </c>
      <c r="AF215">
        <v>896</v>
      </c>
      <c r="AG215">
        <v>552</v>
      </c>
      <c r="AH215">
        <v>4.29</v>
      </c>
      <c r="AI215">
        <v>128</v>
      </c>
      <c r="AJ215">
        <v>4</v>
      </c>
      <c r="AK215">
        <v>0</v>
      </c>
      <c r="AL215">
        <v>3473</v>
      </c>
      <c r="AM215">
        <v>1306</v>
      </c>
      <c r="AN215">
        <v>32</v>
      </c>
      <c r="AO215">
        <v>401</v>
      </c>
      <c r="AP215">
        <v>381</v>
      </c>
      <c r="AQ215">
        <v>507</v>
      </c>
      <c r="AR215">
        <v>95</v>
      </c>
      <c r="AS215">
        <v>0.91400000000000003</v>
      </c>
      <c r="AT215" t="s">
        <v>278</v>
      </c>
      <c r="AU215" t="s">
        <v>327</v>
      </c>
      <c r="AW215">
        <v>106</v>
      </c>
      <c r="AX215">
        <v>112</v>
      </c>
      <c r="AY215" t="s">
        <v>279</v>
      </c>
      <c r="AZ215" t="s">
        <v>326</v>
      </c>
      <c r="BA215" t="s">
        <v>326</v>
      </c>
    </row>
    <row r="216" spans="1:53" x14ac:dyDescent="0.55000000000000004">
      <c r="A216">
        <v>1888</v>
      </c>
      <c r="B216" t="b">
        <f>IF(Table2[[#This Row],[yearID]]&gt;=1903,TRUE,FALSE)</f>
        <v>0</v>
      </c>
      <c r="C216" t="b">
        <f>IF(Table2[[#This Row],[yearID]]&gt;=1973,TRUE,FALSE)</f>
        <v>0</v>
      </c>
      <c r="D216" t="s">
        <v>215</v>
      </c>
      <c r="E216" t="s">
        <v>222</v>
      </c>
      <c r="F216" t="s">
        <v>172</v>
      </c>
      <c r="G216" t="str">
        <f>VLOOKUP(Table2[[#This Row],[franchID]],TeamsFranchises!$A$1:$D$121,2,FALSE)</f>
        <v>Louisville Colonels</v>
      </c>
      <c r="I216">
        <v>7</v>
      </c>
      <c r="J216">
        <v>139</v>
      </c>
      <c r="L216">
        <v>48</v>
      </c>
      <c r="M216">
        <v>87</v>
      </c>
      <c r="P216" t="s">
        <v>51</v>
      </c>
      <c r="Q216">
        <f>IF(Table2[[#This Row],[LgWin]]="Y",1,0)</f>
        <v>0</v>
      </c>
      <c r="R216" t="s">
        <v>51</v>
      </c>
      <c r="S216">
        <f>IF(Table2[[#This Row],[WSWin]]="Y",1,0)</f>
        <v>0</v>
      </c>
      <c r="T216">
        <v>689</v>
      </c>
      <c r="U216">
        <v>4881</v>
      </c>
      <c r="V216">
        <v>1177</v>
      </c>
      <c r="W216">
        <v>183</v>
      </c>
      <c r="X216">
        <v>67</v>
      </c>
      <c r="Y216">
        <v>14</v>
      </c>
      <c r="Z216">
        <v>322</v>
      </c>
      <c r="AA216">
        <v>604</v>
      </c>
      <c r="AB216">
        <v>318</v>
      </c>
      <c r="AD216">
        <v>69</v>
      </c>
      <c r="AF216">
        <v>870</v>
      </c>
      <c r="AG216">
        <v>444</v>
      </c>
      <c r="AH216">
        <v>3.25</v>
      </c>
      <c r="AI216">
        <v>133</v>
      </c>
      <c r="AJ216">
        <v>6</v>
      </c>
      <c r="AK216">
        <v>0</v>
      </c>
      <c r="AL216">
        <v>3694</v>
      </c>
      <c r="AM216">
        <v>1265</v>
      </c>
      <c r="AN216">
        <v>28</v>
      </c>
      <c r="AO216">
        <v>281</v>
      </c>
      <c r="AP216">
        <v>599</v>
      </c>
      <c r="AQ216">
        <v>609</v>
      </c>
      <c r="AR216">
        <v>75</v>
      </c>
      <c r="AS216">
        <v>0.9</v>
      </c>
      <c r="AT216" t="s">
        <v>309</v>
      </c>
      <c r="AU216" t="s">
        <v>224</v>
      </c>
      <c r="AW216">
        <v>98</v>
      </c>
      <c r="AX216">
        <v>100</v>
      </c>
      <c r="AY216" t="s">
        <v>172</v>
      </c>
      <c r="AZ216" t="s">
        <v>222</v>
      </c>
      <c r="BA216" t="s">
        <v>222</v>
      </c>
    </row>
    <row r="217" spans="1:53" x14ac:dyDescent="0.55000000000000004">
      <c r="A217">
        <v>1888</v>
      </c>
      <c r="B217" t="b">
        <f>IF(Table2[[#This Row],[yearID]]&gt;=1903,TRUE,FALSE)</f>
        <v>0</v>
      </c>
      <c r="C217" t="b">
        <f>IF(Table2[[#This Row],[yearID]]&gt;=1973,TRUE,FALSE)</f>
        <v>0</v>
      </c>
      <c r="D217" t="s">
        <v>157</v>
      </c>
      <c r="E217" t="s">
        <v>242</v>
      </c>
      <c r="F217" t="s">
        <v>243</v>
      </c>
      <c r="G217" t="str">
        <f>VLOOKUP(Table2[[#This Row],[franchID]],TeamsFranchises!$A$1:$D$121,2,FALSE)</f>
        <v>San Francisco Giants</v>
      </c>
      <c r="I217">
        <v>1</v>
      </c>
      <c r="J217">
        <v>137</v>
      </c>
      <c r="L217">
        <v>84</v>
      </c>
      <c r="M217">
        <v>47</v>
      </c>
      <c r="P217" t="s">
        <v>76</v>
      </c>
      <c r="Q217">
        <f>IF(Table2[[#This Row],[LgWin]]="Y",1,0)</f>
        <v>1</v>
      </c>
      <c r="R217" t="s">
        <v>76</v>
      </c>
      <c r="S217">
        <f>IF(Table2[[#This Row],[WSWin]]="Y",1,0)</f>
        <v>1</v>
      </c>
      <c r="T217">
        <v>659</v>
      </c>
      <c r="U217">
        <v>4747</v>
      </c>
      <c r="V217">
        <v>1149</v>
      </c>
      <c r="W217">
        <v>130</v>
      </c>
      <c r="X217">
        <v>76</v>
      </c>
      <c r="Y217">
        <v>55</v>
      </c>
      <c r="Z217">
        <v>270</v>
      </c>
      <c r="AA217">
        <v>456</v>
      </c>
      <c r="AB217">
        <v>314</v>
      </c>
      <c r="AD217">
        <v>29</v>
      </c>
      <c r="AF217">
        <v>479</v>
      </c>
      <c r="AG217">
        <v>263</v>
      </c>
      <c r="AH217">
        <v>1.96</v>
      </c>
      <c r="AI217">
        <v>133</v>
      </c>
      <c r="AJ217">
        <v>20</v>
      </c>
      <c r="AK217">
        <v>3</v>
      </c>
      <c r="AL217">
        <v>3624</v>
      </c>
      <c r="AM217">
        <v>907</v>
      </c>
      <c r="AN217">
        <v>27</v>
      </c>
      <c r="AO217">
        <v>307</v>
      </c>
      <c r="AP217">
        <v>726</v>
      </c>
      <c r="AQ217">
        <v>432</v>
      </c>
      <c r="AR217">
        <v>76</v>
      </c>
      <c r="AS217">
        <v>0.92400000000000004</v>
      </c>
      <c r="AT217" t="s">
        <v>310</v>
      </c>
      <c r="AU217" t="s">
        <v>245</v>
      </c>
      <c r="AW217">
        <v>99</v>
      </c>
      <c r="AX217">
        <v>96</v>
      </c>
      <c r="AY217" t="s">
        <v>246</v>
      </c>
      <c r="AZ217" t="s">
        <v>242</v>
      </c>
      <c r="BA217" t="s">
        <v>242</v>
      </c>
    </row>
    <row r="218" spans="1:53" x14ac:dyDescent="0.55000000000000004">
      <c r="A218">
        <v>1888</v>
      </c>
      <c r="B218" t="b">
        <f>IF(Table2[[#This Row],[yearID]]&gt;=1903,TRUE,FALSE)</f>
        <v>0</v>
      </c>
      <c r="C218" t="b">
        <f>IF(Table2[[#This Row],[yearID]]&gt;=1973,TRUE,FALSE)</f>
        <v>0</v>
      </c>
      <c r="D218" t="s">
        <v>215</v>
      </c>
      <c r="E218" t="s">
        <v>225</v>
      </c>
      <c r="F218" t="s">
        <v>226</v>
      </c>
      <c r="G218" t="str">
        <f>VLOOKUP(Table2[[#This Row],[franchID]],TeamsFranchises!$A$1:$D$121,2,FALSE)</f>
        <v>Philadelphia Athletics</v>
      </c>
      <c r="I218">
        <v>3</v>
      </c>
      <c r="J218">
        <v>136</v>
      </c>
      <c r="L218">
        <v>81</v>
      </c>
      <c r="M218">
        <v>52</v>
      </c>
      <c r="P218" t="s">
        <v>51</v>
      </c>
      <c r="Q218">
        <f>IF(Table2[[#This Row],[LgWin]]="Y",1,0)</f>
        <v>0</v>
      </c>
      <c r="R218" t="s">
        <v>51</v>
      </c>
      <c r="S218">
        <f>IF(Table2[[#This Row],[WSWin]]="Y",1,0)</f>
        <v>0</v>
      </c>
      <c r="T218">
        <v>827</v>
      </c>
      <c r="U218">
        <v>4828</v>
      </c>
      <c r="V218">
        <v>1209</v>
      </c>
      <c r="W218">
        <v>183</v>
      </c>
      <c r="X218">
        <v>89</v>
      </c>
      <c r="Y218">
        <v>31</v>
      </c>
      <c r="Z218">
        <v>303</v>
      </c>
      <c r="AA218">
        <v>473</v>
      </c>
      <c r="AB218">
        <v>434</v>
      </c>
      <c r="AD218">
        <v>77</v>
      </c>
      <c r="AF218">
        <v>594</v>
      </c>
      <c r="AG218">
        <v>324</v>
      </c>
      <c r="AH218">
        <v>2.41</v>
      </c>
      <c r="AI218">
        <v>133</v>
      </c>
      <c r="AJ218">
        <v>13</v>
      </c>
      <c r="AK218">
        <v>0</v>
      </c>
      <c r="AL218">
        <v>3626</v>
      </c>
      <c r="AM218">
        <v>988</v>
      </c>
      <c r="AN218">
        <v>14</v>
      </c>
      <c r="AO218">
        <v>324</v>
      </c>
      <c r="AP218">
        <v>596</v>
      </c>
      <c r="AQ218">
        <v>475</v>
      </c>
      <c r="AR218">
        <v>73</v>
      </c>
      <c r="AS218">
        <v>0.91900000000000004</v>
      </c>
      <c r="AT218" t="s">
        <v>77</v>
      </c>
      <c r="AU218" t="s">
        <v>78</v>
      </c>
      <c r="AW218">
        <v>100</v>
      </c>
      <c r="AX218">
        <v>98</v>
      </c>
      <c r="AY218" t="s">
        <v>226</v>
      </c>
      <c r="AZ218" t="s">
        <v>225</v>
      </c>
      <c r="BA218" t="s">
        <v>225</v>
      </c>
    </row>
    <row r="219" spans="1:53" x14ac:dyDescent="0.55000000000000004">
      <c r="A219">
        <v>1888</v>
      </c>
      <c r="B219" t="b">
        <f>IF(Table2[[#This Row],[yearID]]&gt;=1903,TRUE,FALSE)</f>
        <v>0</v>
      </c>
      <c r="C219" t="b">
        <f>IF(Table2[[#This Row],[yearID]]&gt;=1973,TRUE,FALSE)</f>
        <v>0</v>
      </c>
      <c r="D219" t="s">
        <v>157</v>
      </c>
      <c r="E219" t="s">
        <v>122</v>
      </c>
      <c r="F219" t="s">
        <v>122</v>
      </c>
      <c r="G219" t="str">
        <f>VLOOKUP(Table2[[#This Row],[franchID]],TeamsFranchises!$A$1:$D$121,2,FALSE)</f>
        <v>Philadelphia Phillies</v>
      </c>
      <c r="I219">
        <v>3</v>
      </c>
      <c r="J219">
        <v>131</v>
      </c>
      <c r="L219">
        <v>69</v>
      </c>
      <c r="M219">
        <v>61</v>
      </c>
      <c r="P219" t="s">
        <v>51</v>
      </c>
      <c r="Q219">
        <f>IF(Table2[[#This Row],[LgWin]]="Y",1,0)</f>
        <v>0</v>
      </c>
      <c r="R219" t="s">
        <v>51</v>
      </c>
      <c r="S219">
        <f>IF(Table2[[#This Row],[WSWin]]="Y",1,0)</f>
        <v>0</v>
      </c>
      <c r="T219">
        <v>535</v>
      </c>
      <c r="U219">
        <v>4528</v>
      </c>
      <c r="V219">
        <v>1021</v>
      </c>
      <c r="W219">
        <v>151</v>
      </c>
      <c r="X219">
        <v>46</v>
      </c>
      <c r="Y219">
        <v>16</v>
      </c>
      <c r="Z219">
        <v>268</v>
      </c>
      <c r="AA219">
        <v>485</v>
      </c>
      <c r="AB219">
        <v>246</v>
      </c>
      <c r="AD219">
        <v>51</v>
      </c>
      <c r="AF219">
        <v>509</v>
      </c>
      <c r="AG219">
        <v>309</v>
      </c>
      <c r="AH219">
        <v>2.38</v>
      </c>
      <c r="AI219">
        <v>125</v>
      </c>
      <c r="AJ219">
        <v>16</v>
      </c>
      <c r="AK219">
        <v>3</v>
      </c>
      <c r="AL219">
        <v>3501</v>
      </c>
      <c r="AM219">
        <v>1072</v>
      </c>
      <c r="AN219">
        <v>26</v>
      </c>
      <c r="AO219">
        <v>196</v>
      </c>
      <c r="AP219">
        <v>519</v>
      </c>
      <c r="AQ219">
        <v>424</v>
      </c>
      <c r="AR219">
        <v>70</v>
      </c>
      <c r="AS219">
        <v>0.92300000000000004</v>
      </c>
      <c r="AT219" t="s">
        <v>251</v>
      </c>
      <c r="AU219" t="s">
        <v>322</v>
      </c>
      <c r="AW219">
        <v>105</v>
      </c>
      <c r="AX219">
        <v>104</v>
      </c>
      <c r="AY219" t="s">
        <v>122</v>
      </c>
      <c r="AZ219" t="s">
        <v>122</v>
      </c>
      <c r="BA219" t="s">
        <v>122</v>
      </c>
    </row>
    <row r="220" spans="1:53" x14ac:dyDescent="0.55000000000000004">
      <c r="A220">
        <v>1888</v>
      </c>
      <c r="B220" t="b">
        <f>IF(Table2[[#This Row],[yearID]]&gt;=1903,TRUE,FALSE)</f>
        <v>0</v>
      </c>
      <c r="C220" t="b">
        <f>IF(Table2[[#This Row],[yearID]]&gt;=1973,TRUE,FALSE)</f>
        <v>0</v>
      </c>
      <c r="D220" t="s">
        <v>157</v>
      </c>
      <c r="E220" t="s">
        <v>229</v>
      </c>
      <c r="F220" t="s">
        <v>229</v>
      </c>
      <c r="G220" t="str">
        <f>VLOOKUP(Table2[[#This Row],[franchID]],TeamsFranchises!$A$1:$D$121,2,FALSE)</f>
        <v>Pittsburgh Pirates</v>
      </c>
      <c r="I220">
        <v>6</v>
      </c>
      <c r="J220">
        <v>138</v>
      </c>
      <c r="L220">
        <v>66</v>
      </c>
      <c r="M220">
        <v>68</v>
      </c>
      <c r="P220" t="s">
        <v>51</v>
      </c>
      <c r="Q220">
        <f>IF(Table2[[#This Row],[LgWin]]="Y",1,0)</f>
        <v>0</v>
      </c>
      <c r="R220" t="s">
        <v>51</v>
      </c>
      <c r="S220">
        <f>IF(Table2[[#This Row],[WSWin]]="Y",1,0)</f>
        <v>0</v>
      </c>
      <c r="T220">
        <v>534</v>
      </c>
      <c r="U220">
        <v>4713</v>
      </c>
      <c r="V220">
        <v>1070</v>
      </c>
      <c r="W220">
        <v>150</v>
      </c>
      <c r="X220">
        <v>49</v>
      </c>
      <c r="Y220">
        <v>14</v>
      </c>
      <c r="Z220">
        <v>194</v>
      </c>
      <c r="AA220">
        <v>583</v>
      </c>
      <c r="AB220">
        <v>287</v>
      </c>
      <c r="AD220">
        <v>46</v>
      </c>
      <c r="AF220">
        <v>580</v>
      </c>
      <c r="AG220">
        <v>357</v>
      </c>
      <c r="AH220">
        <v>2.67</v>
      </c>
      <c r="AI220">
        <v>135</v>
      </c>
      <c r="AJ220">
        <v>13</v>
      </c>
      <c r="AK220">
        <v>0</v>
      </c>
      <c r="AL220">
        <v>3610</v>
      </c>
      <c r="AM220">
        <v>1190</v>
      </c>
      <c r="AN220">
        <v>23</v>
      </c>
      <c r="AO220">
        <v>223</v>
      </c>
      <c r="AP220">
        <v>367</v>
      </c>
      <c r="AQ220">
        <v>416</v>
      </c>
      <c r="AR220">
        <v>88</v>
      </c>
      <c r="AS220">
        <v>0.92700000000000005</v>
      </c>
      <c r="AT220" t="s">
        <v>230</v>
      </c>
      <c r="AU220" t="s">
        <v>214</v>
      </c>
      <c r="AW220">
        <v>92</v>
      </c>
      <c r="AX220">
        <v>93</v>
      </c>
      <c r="AY220" t="s">
        <v>229</v>
      </c>
      <c r="AZ220" t="s">
        <v>229</v>
      </c>
      <c r="BA220" t="s">
        <v>229</v>
      </c>
    </row>
    <row r="221" spans="1:53" x14ac:dyDescent="0.55000000000000004">
      <c r="A221">
        <v>1888</v>
      </c>
      <c r="B221" t="b">
        <f>IF(Table2[[#This Row],[yearID]]&gt;=1903,TRUE,FALSE)</f>
        <v>0</v>
      </c>
      <c r="C221" t="b">
        <f>IF(Table2[[#This Row],[yearID]]&gt;=1973,TRUE,FALSE)</f>
        <v>0</v>
      </c>
      <c r="D221" t="s">
        <v>215</v>
      </c>
      <c r="E221" t="s">
        <v>232</v>
      </c>
      <c r="F221" t="s">
        <v>154</v>
      </c>
      <c r="G221" t="str">
        <f>VLOOKUP(Table2[[#This Row],[franchID]],TeamsFranchises!$A$1:$D$121,2,FALSE)</f>
        <v>St. Louis Cardinals</v>
      </c>
      <c r="I221">
        <v>1</v>
      </c>
      <c r="J221">
        <v>137</v>
      </c>
      <c r="L221">
        <v>92</v>
      </c>
      <c r="M221">
        <v>43</v>
      </c>
      <c r="P221" t="s">
        <v>76</v>
      </c>
      <c r="Q221">
        <f>IF(Table2[[#This Row],[LgWin]]="Y",1,0)</f>
        <v>1</v>
      </c>
      <c r="R221" t="s">
        <v>51</v>
      </c>
      <c r="S221">
        <f>IF(Table2[[#This Row],[WSWin]]="Y",1,0)</f>
        <v>0</v>
      </c>
      <c r="T221">
        <v>789</v>
      </c>
      <c r="U221">
        <v>4755</v>
      </c>
      <c r="V221">
        <v>1189</v>
      </c>
      <c r="W221">
        <v>149</v>
      </c>
      <c r="X221">
        <v>47</v>
      </c>
      <c r="Y221">
        <v>36</v>
      </c>
      <c r="Z221">
        <v>410</v>
      </c>
      <c r="AA221">
        <v>521</v>
      </c>
      <c r="AB221">
        <v>468</v>
      </c>
      <c r="AD221">
        <v>50</v>
      </c>
      <c r="AF221">
        <v>501</v>
      </c>
      <c r="AG221">
        <v>282</v>
      </c>
      <c r="AH221">
        <v>2.09</v>
      </c>
      <c r="AI221">
        <v>132</v>
      </c>
      <c r="AJ221">
        <v>12</v>
      </c>
      <c r="AK221">
        <v>0</v>
      </c>
      <c r="AL221">
        <v>3638</v>
      </c>
      <c r="AM221">
        <v>939</v>
      </c>
      <c r="AN221">
        <v>19</v>
      </c>
      <c r="AO221">
        <v>225</v>
      </c>
      <c r="AP221">
        <v>517</v>
      </c>
      <c r="AQ221">
        <v>430</v>
      </c>
      <c r="AR221">
        <v>73</v>
      </c>
      <c r="AS221">
        <v>0.92400000000000004</v>
      </c>
      <c r="AT221" t="s">
        <v>252</v>
      </c>
      <c r="AU221" t="s">
        <v>177</v>
      </c>
      <c r="AW221">
        <v>111</v>
      </c>
      <c r="AX221">
        <v>106</v>
      </c>
      <c r="AY221" t="s">
        <v>154</v>
      </c>
      <c r="AZ221" t="s">
        <v>232</v>
      </c>
      <c r="BA221" t="s">
        <v>232</v>
      </c>
    </row>
    <row r="222" spans="1:53" x14ac:dyDescent="0.55000000000000004">
      <c r="A222">
        <v>1888</v>
      </c>
      <c r="B222" t="b">
        <f>IF(Table2[[#This Row],[yearID]]&gt;=1903,TRUE,FALSE)</f>
        <v>0</v>
      </c>
      <c r="C222" t="b">
        <f>IF(Table2[[#This Row],[yearID]]&gt;=1973,TRUE,FALSE)</f>
        <v>0</v>
      </c>
      <c r="D222" t="s">
        <v>157</v>
      </c>
      <c r="E222" t="s">
        <v>315</v>
      </c>
      <c r="F222" t="s">
        <v>316</v>
      </c>
      <c r="G222" t="str">
        <f>VLOOKUP(Table2[[#This Row],[franchID]],TeamsFranchises!$A$1:$D$121,2,FALSE)</f>
        <v>Washington Nationals</v>
      </c>
      <c r="I222">
        <v>8</v>
      </c>
      <c r="J222">
        <v>136</v>
      </c>
      <c r="L222">
        <v>48</v>
      </c>
      <c r="M222">
        <v>86</v>
      </c>
      <c r="P222" t="s">
        <v>51</v>
      </c>
      <c r="Q222">
        <f>IF(Table2[[#This Row],[LgWin]]="Y",1,0)</f>
        <v>0</v>
      </c>
      <c r="R222" t="s">
        <v>51</v>
      </c>
      <c r="S222">
        <f>IF(Table2[[#This Row],[WSWin]]="Y",1,0)</f>
        <v>0</v>
      </c>
      <c r="T222">
        <v>482</v>
      </c>
      <c r="U222">
        <v>4546</v>
      </c>
      <c r="V222">
        <v>944</v>
      </c>
      <c r="W222">
        <v>98</v>
      </c>
      <c r="X222">
        <v>49</v>
      </c>
      <c r="Y222">
        <v>30</v>
      </c>
      <c r="Z222">
        <v>246</v>
      </c>
      <c r="AA222">
        <v>499</v>
      </c>
      <c r="AB222">
        <v>331</v>
      </c>
      <c r="AD222">
        <v>43</v>
      </c>
      <c r="AF222">
        <v>731</v>
      </c>
      <c r="AG222">
        <v>464</v>
      </c>
      <c r="AH222">
        <v>3.54</v>
      </c>
      <c r="AI222">
        <v>133</v>
      </c>
      <c r="AJ222">
        <v>6</v>
      </c>
      <c r="AK222">
        <v>0</v>
      </c>
      <c r="AL222">
        <v>3538</v>
      </c>
      <c r="AM222">
        <v>1157</v>
      </c>
      <c r="AN222">
        <v>50</v>
      </c>
      <c r="AO222">
        <v>298</v>
      </c>
      <c r="AP222">
        <v>406</v>
      </c>
      <c r="AQ222">
        <v>494</v>
      </c>
      <c r="AR222">
        <v>69</v>
      </c>
      <c r="AS222">
        <v>0.91200000000000003</v>
      </c>
      <c r="AT222" t="s">
        <v>110</v>
      </c>
      <c r="AU222" t="s">
        <v>317</v>
      </c>
      <c r="AW222">
        <v>94</v>
      </c>
      <c r="AX222">
        <v>98</v>
      </c>
      <c r="AY222" t="s">
        <v>306</v>
      </c>
      <c r="AZ222" t="s">
        <v>315</v>
      </c>
      <c r="BA222" t="s">
        <v>315</v>
      </c>
    </row>
    <row r="223" spans="1:53" x14ac:dyDescent="0.55000000000000004">
      <c r="A223">
        <v>1889</v>
      </c>
      <c r="B223" t="b">
        <f>IF(Table2[[#This Row],[yearID]]&gt;=1903,TRUE,FALSE)</f>
        <v>0</v>
      </c>
      <c r="C223" t="b">
        <f>IF(Table2[[#This Row],[yearID]]&gt;=1973,TRUE,FALSE)</f>
        <v>0</v>
      </c>
      <c r="D223" t="s">
        <v>215</v>
      </c>
      <c r="E223" t="s">
        <v>216</v>
      </c>
      <c r="F223" t="s">
        <v>217</v>
      </c>
      <c r="G223" t="str">
        <f>VLOOKUP(Table2[[#This Row],[franchID]],TeamsFranchises!$A$1:$D$121,2,FALSE)</f>
        <v>Baltimore Orioles</v>
      </c>
      <c r="I223">
        <v>5</v>
      </c>
      <c r="J223">
        <v>139</v>
      </c>
      <c r="L223">
        <v>70</v>
      </c>
      <c r="M223">
        <v>65</v>
      </c>
      <c r="P223" t="s">
        <v>51</v>
      </c>
      <c r="Q223">
        <f>IF(Table2[[#This Row],[LgWin]]="Y",1,0)</f>
        <v>0</v>
      </c>
      <c r="R223" t="s">
        <v>51</v>
      </c>
      <c r="S223">
        <f>IF(Table2[[#This Row],[WSWin]]="Y",1,0)</f>
        <v>0</v>
      </c>
      <c r="T223">
        <v>791</v>
      </c>
      <c r="U223">
        <v>4756</v>
      </c>
      <c r="V223">
        <v>1209</v>
      </c>
      <c r="W223">
        <v>155</v>
      </c>
      <c r="X223">
        <v>68</v>
      </c>
      <c r="Y223">
        <v>20</v>
      </c>
      <c r="Z223">
        <v>418</v>
      </c>
      <c r="AA223">
        <v>536</v>
      </c>
      <c r="AB223">
        <v>311</v>
      </c>
      <c r="AD223">
        <v>82</v>
      </c>
      <c r="AF223">
        <v>795</v>
      </c>
      <c r="AG223">
        <v>471</v>
      </c>
      <c r="AH223">
        <v>3.56</v>
      </c>
      <c r="AI223">
        <v>128</v>
      </c>
      <c r="AJ223">
        <v>10</v>
      </c>
      <c r="AK223">
        <v>1</v>
      </c>
      <c r="AL223">
        <v>3576</v>
      </c>
      <c r="AM223">
        <v>1168</v>
      </c>
      <c r="AN223">
        <v>27</v>
      </c>
      <c r="AO223">
        <v>424</v>
      </c>
      <c r="AP223">
        <v>540</v>
      </c>
      <c r="AQ223">
        <v>536</v>
      </c>
      <c r="AR223">
        <v>104</v>
      </c>
      <c r="AS223">
        <v>0.90700000000000003</v>
      </c>
      <c r="AT223" t="s">
        <v>218</v>
      </c>
      <c r="AU223" t="s">
        <v>234</v>
      </c>
      <c r="AW223">
        <v>98</v>
      </c>
      <c r="AX223">
        <v>99</v>
      </c>
      <c r="AY223" t="s">
        <v>95</v>
      </c>
      <c r="AZ223" t="s">
        <v>216</v>
      </c>
      <c r="BA223" t="s">
        <v>216</v>
      </c>
    </row>
    <row r="224" spans="1:53" x14ac:dyDescent="0.55000000000000004">
      <c r="A224">
        <v>1889</v>
      </c>
      <c r="B224" t="b">
        <f>IF(Table2[[#This Row],[yearID]]&gt;=1903,TRUE,FALSE)</f>
        <v>0</v>
      </c>
      <c r="C224" t="b">
        <f>IF(Table2[[#This Row],[yearID]]&gt;=1973,TRUE,FALSE)</f>
        <v>0</v>
      </c>
      <c r="D224" t="s">
        <v>215</v>
      </c>
      <c r="E224" t="s">
        <v>259</v>
      </c>
      <c r="F224" t="s">
        <v>260</v>
      </c>
      <c r="G224" t="str">
        <f>VLOOKUP(Table2[[#This Row],[franchID]],TeamsFranchises!$A$1:$D$121,2,FALSE)</f>
        <v>Los Angeles Dodgers</v>
      </c>
      <c r="I224">
        <v>1</v>
      </c>
      <c r="J224">
        <v>138</v>
      </c>
      <c r="L224">
        <v>93</v>
      </c>
      <c r="M224">
        <v>44</v>
      </c>
      <c r="P224" t="s">
        <v>76</v>
      </c>
      <c r="Q224">
        <f>IF(Table2[[#This Row],[LgWin]]="Y",1,0)</f>
        <v>1</v>
      </c>
      <c r="R224" t="s">
        <v>51</v>
      </c>
      <c r="S224">
        <f>IF(Table2[[#This Row],[WSWin]]="Y",1,0)</f>
        <v>0</v>
      </c>
      <c r="T224">
        <v>995</v>
      </c>
      <c r="U224">
        <v>4815</v>
      </c>
      <c r="V224">
        <v>1265</v>
      </c>
      <c r="W224">
        <v>188</v>
      </c>
      <c r="X224">
        <v>79</v>
      </c>
      <c r="Y224">
        <v>47</v>
      </c>
      <c r="Z224">
        <v>550</v>
      </c>
      <c r="AA224">
        <v>401</v>
      </c>
      <c r="AB224">
        <v>389</v>
      </c>
      <c r="AD224">
        <v>49</v>
      </c>
      <c r="AF224">
        <v>706</v>
      </c>
      <c r="AG224">
        <v>487</v>
      </c>
      <c r="AH224">
        <v>3.61</v>
      </c>
      <c r="AI224">
        <v>120</v>
      </c>
      <c r="AJ224">
        <v>10</v>
      </c>
      <c r="AK224">
        <v>1</v>
      </c>
      <c r="AL224">
        <v>3638</v>
      </c>
      <c r="AM224">
        <v>1205</v>
      </c>
      <c r="AN224">
        <v>33</v>
      </c>
      <c r="AO224">
        <v>400</v>
      </c>
      <c r="AP224">
        <v>471</v>
      </c>
      <c r="AQ224">
        <v>421</v>
      </c>
      <c r="AR224">
        <v>92</v>
      </c>
      <c r="AS224">
        <v>0.92800000000000005</v>
      </c>
      <c r="AT224" t="s">
        <v>323</v>
      </c>
      <c r="AU224" t="s">
        <v>261</v>
      </c>
      <c r="AW224">
        <v>95</v>
      </c>
      <c r="AX224">
        <v>91</v>
      </c>
      <c r="AY224" t="s">
        <v>262</v>
      </c>
      <c r="AZ224" t="s">
        <v>259</v>
      </c>
      <c r="BA224" t="s">
        <v>259</v>
      </c>
    </row>
    <row r="225" spans="1:53" x14ac:dyDescent="0.55000000000000004">
      <c r="A225">
        <v>1889</v>
      </c>
      <c r="B225" t="b">
        <f>IF(Table2[[#This Row],[yearID]]&gt;=1903,TRUE,FALSE)</f>
        <v>0</v>
      </c>
      <c r="C225" t="b">
        <f>IF(Table2[[#This Row],[yearID]]&gt;=1973,TRUE,FALSE)</f>
        <v>0</v>
      </c>
      <c r="D225" t="s">
        <v>157</v>
      </c>
      <c r="E225" t="s">
        <v>158</v>
      </c>
      <c r="F225" t="s">
        <v>159</v>
      </c>
      <c r="G225" t="str">
        <f>VLOOKUP(Table2[[#This Row],[franchID]],TeamsFranchises!$A$1:$D$121,2,FALSE)</f>
        <v>Atlanta Braves</v>
      </c>
      <c r="I225">
        <v>2</v>
      </c>
      <c r="J225">
        <v>133</v>
      </c>
      <c r="L225">
        <v>83</v>
      </c>
      <c r="M225">
        <v>45</v>
      </c>
      <c r="P225" t="s">
        <v>51</v>
      </c>
      <c r="Q225">
        <f>IF(Table2[[#This Row],[LgWin]]="Y",1,0)</f>
        <v>0</v>
      </c>
      <c r="R225" t="s">
        <v>51</v>
      </c>
      <c r="S225">
        <f>IF(Table2[[#This Row],[WSWin]]="Y",1,0)</f>
        <v>0</v>
      </c>
      <c r="T225">
        <v>826</v>
      </c>
      <c r="U225">
        <v>4628</v>
      </c>
      <c r="V225">
        <v>1251</v>
      </c>
      <c r="W225">
        <v>196</v>
      </c>
      <c r="X225">
        <v>54</v>
      </c>
      <c r="Y225">
        <v>42</v>
      </c>
      <c r="Z225">
        <v>471</v>
      </c>
      <c r="AA225">
        <v>450</v>
      </c>
      <c r="AB225">
        <v>331</v>
      </c>
      <c r="AD225">
        <v>41</v>
      </c>
      <c r="AF225">
        <v>626</v>
      </c>
      <c r="AG225">
        <v>435</v>
      </c>
      <c r="AH225">
        <v>3.36</v>
      </c>
      <c r="AI225">
        <v>121</v>
      </c>
      <c r="AJ225">
        <v>10</v>
      </c>
      <c r="AK225">
        <v>5</v>
      </c>
      <c r="AL225">
        <v>3498</v>
      </c>
      <c r="AM225">
        <v>1152</v>
      </c>
      <c r="AN225">
        <v>41</v>
      </c>
      <c r="AO225">
        <v>413</v>
      </c>
      <c r="AP225">
        <v>497</v>
      </c>
      <c r="AQ225">
        <v>413</v>
      </c>
      <c r="AR225">
        <v>105</v>
      </c>
      <c r="AS225">
        <v>0.92600000000000005</v>
      </c>
      <c r="AT225" t="s">
        <v>235</v>
      </c>
      <c r="AU225" t="s">
        <v>324</v>
      </c>
      <c r="AW225">
        <v>106</v>
      </c>
      <c r="AX225">
        <v>104</v>
      </c>
      <c r="AY225" t="s">
        <v>158</v>
      </c>
      <c r="AZ225" t="s">
        <v>158</v>
      </c>
      <c r="BA225" t="s">
        <v>158</v>
      </c>
    </row>
    <row r="226" spans="1:53" x14ac:dyDescent="0.55000000000000004">
      <c r="A226">
        <v>1889</v>
      </c>
      <c r="B226" t="b">
        <f>IF(Table2[[#This Row],[yearID]]&gt;=1903,TRUE,FALSE)</f>
        <v>0</v>
      </c>
      <c r="C226" t="b">
        <f>IF(Table2[[#This Row],[yearID]]&gt;=1973,TRUE,FALSE)</f>
        <v>0</v>
      </c>
      <c r="D226" t="s">
        <v>157</v>
      </c>
      <c r="E226" t="s">
        <v>161</v>
      </c>
      <c r="F226" t="s">
        <v>162</v>
      </c>
      <c r="G226" t="str">
        <f>VLOOKUP(Table2[[#This Row],[franchID]],TeamsFranchises!$A$1:$D$121,2,FALSE)</f>
        <v>Chicago Cubs</v>
      </c>
      <c r="I226">
        <v>3</v>
      </c>
      <c r="J226">
        <v>136</v>
      </c>
      <c r="L226">
        <v>67</v>
      </c>
      <c r="M226">
        <v>65</v>
      </c>
      <c r="P226" t="s">
        <v>51</v>
      </c>
      <c r="Q226">
        <f>IF(Table2[[#This Row],[LgWin]]="Y",1,0)</f>
        <v>0</v>
      </c>
      <c r="R226" t="s">
        <v>51</v>
      </c>
      <c r="S226">
        <f>IF(Table2[[#This Row],[WSWin]]="Y",1,0)</f>
        <v>0</v>
      </c>
      <c r="T226">
        <v>867</v>
      </c>
      <c r="U226">
        <v>4849</v>
      </c>
      <c r="V226">
        <v>1338</v>
      </c>
      <c r="W226">
        <v>184</v>
      </c>
      <c r="X226">
        <v>66</v>
      </c>
      <c r="Y226">
        <v>79</v>
      </c>
      <c r="Z226">
        <v>518</v>
      </c>
      <c r="AA226">
        <v>516</v>
      </c>
      <c r="AB226">
        <v>243</v>
      </c>
      <c r="AD226">
        <v>30</v>
      </c>
      <c r="AF226">
        <v>814</v>
      </c>
      <c r="AG226">
        <v>512</v>
      </c>
      <c r="AH226">
        <v>3.73</v>
      </c>
      <c r="AI226">
        <v>123</v>
      </c>
      <c r="AJ226">
        <v>6</v>
      </c>
      <c r="AK226">
        <v>2</v>
      </c>
      <c r="AL226">
        <v>3711</v>
      </c>
      <c r="AM226">
        <v>1313</v>
      </c>
      <c r="AN226">
        <v>71</v>
      </c>
      <c r="AO226">
        <v>408</v>
      </c>
      <c r="AP226">
        <v>434</v>
      </c>
      <c r="AQ226">
        <v>463</v>
      </c>
      <c r="AR226">
        <v>91</v>
      </c>
      <c r="AS226">
        <v>0.92300000000000004</v>
      </c>
      <c r="AT226" t="s">
        <v>57</v>
      </c>
      <c r="AU226" t="s">
        <v>308</v>
      </c>
      <c r="AW226">
        <v>105</v>
      </c>
      <c r="AX226">
        <v>103</v>
      </c>
      <c r="AY226" t="s">
        <v>162</v>
      </c>
      <c r="AZ226" t="s">
        <v>161</v>
      </c>
      <c r="BA226" t="s">
        <v>161</v>
      </c>
    </row>
    <row r="227" spans="1:53" x14ac:dyDescent="0.55000000000000004">
      <c r="A227">
        <v>1889</v>
      </c>
      <c r="B227" t="b">
        <f>IF(Table2[[#This Row],[yearID]]&gt;=1903,TRUE,FALSE)</f>
        <v>0</v>
      </c>
      <c r="C227" t="b">
        <f>IF(Table2[[#This Row],[yearID]]&gt;=1973,TRUE,FALSE)</f>
        <v>0</v>
      </c>
      <c r="D227" t="s">
        <v>157</v>
      </c>
      <c r="E227" t="s">
        <v>328</v>
      </c>
      <c r="F227" t="s">
        <v>199</v>
      </c>
      <c r="G227" t="str">
        <f>VLOOKUP(Table2[[#This Row],[franchID]],TeamsFranchises!$A$1:$D$121,2,FALSE)</f>
        <v>Cleveland Spiders</v>
      </c>
      <c r="I227">
        <v>6</v>
      </c>
      <c r="J227">
        <v>136</v>
      </c>
      <c r="L227">
        <v>61</v>
      </c>
      <c r="M227">
        <v>72</v>
      </c>
      <c r="P227" t="s">
        <v>51</v>
      </c>
      <c r="Q227">
        <f>IF(Table2[[#This Row],[LgWin]]="Y",1,0)</f>
        <v>0</v>
      </c>
      <c r="R227" t="s">
        <v>51</v>
      </c>
      <c r="S227">
        <f>IF(Table2[[#This Row],[WSWin]]="Y",1,0)</f>
        <v>0</v>
      </c>
      <c r="T227">
        <v>656</v>
      </c>
      <c r="U227">
        <v>4673</v>
      </c>
      <c r="V227">
        <v>1167</v>
      </c>
      <c r="W227">
        <v>131</v>
      </c>
      <c r="X227">
        <v>59</v>
      </c>
      <c r="Y227">
        <v>25</v>
      </c>
      <c r="Z227">
        <v>429</v>
      </c>
      <c r="AA227">
        <v>417</v>
      </c>
      <c r="AB227">
        <v>237</v>
      </c>
      <c r="AD227">
        <v>38</v>
      </c>
      <c r="AF227">
        <v>720</v>
      </c>
      <c r="AG227">
        <v>485</v>
      </c>
      <c r="AH227">
        <v>3.66</v>
      </c>
      <c r="AI227">
        <v>132</v>
      </c>
      <c r="AJ227">
        <v>6</v>
      </c>
      <c r="AK227">
        <v>1</v>
      </c>
      <c r="AL227">
        <v>3575</v>
      </c>
      <c r="AM227">
        <v>1182</v>
      </c>
      <c r="AN227">
        <v>36</v>
      </c>
      <c r="AO227">
        <v>519</v>
      </c>
      <c r="AP227">
        <v>435</v>
      </c>
      <c r="AQ227">
        <v>365</v>
      </c>
      <c r="AR227">
        <v>108</v>
      </c>
      <c r="AS227">
        <v>0.93600000000000005</v>
      </c>
      <c r="AT227" t="s">
        <v>329</v>
      </c>
      <c r="AU227" t="s">
        <v>330</v>
      </c>
      <c r="AW227">
        <v>104</v>
      </c>
      <c r="AX227">
        <v>105</v>
      </c>
      <c r="AY227" t="s">
        <v>199</v>
      </c>
      <c r="AZ227" t="s">
        <v>328</v>
      </c>
      <c r="BA227" t="s">
        <v>328</v>
      </c>
    </row>
    <row r="228" spans="1:53" x14ac:dyDescent="0.55000000000000004">
      <c r="A228">
        <v>1889</v>
      </c>
      <c r="B228" t="b">
        <f>IF(Table2[[#This Row],[yearID]]&gt;=1903,TRUE,FALSE)</f>
        <v>0</v>
      </c>
      <c r="C228" t="b">
        <f>IF(Table2[[#This Row],[yearID]]&gt;=1973,TRUE,FALSE)</f>
        <v>0</v>
      </c>
      <c r="D228" t="s">
        <v>215</v>
      </c>
      <c r="E228" t="s">
        <v>331</v>
      </c>
      <c r="F228" t="s">
        <v>332</v>
      </c>
      <c r="G228" t="str">
        <f>VLOOKUP(Table2[[#This Row],[franchID]],TeamsFranchises!$A$1:$D$121,2,FALSE)</f>
        <v>Columbus Solons</v>
      </c>
      <c r="I228">
        <v>6</v>
      </c>
      <c r="J228">
        <v>139</v>
      </c>
      <c r="L228">
        <v>60</v>
      </c>
      <c r="M228">
        <v>78</v>
      </c>
      <c r="P228" t="s">
        <v>51</v>
      </c>
      <c r="Q228">
        <f>IF(Table2[[#This Row],[LgWin]]="Y",1,0)</f>
        <v>0</v>
      </c>
      <c r="R228" t="s">
        <v>51</v>
      </c>
      <c r="S228">
        <f>IF(Table2[[#This Row],[WSWin]]="Y",1,0)</f>
        <v>0</v>
      </c>
      <c r="T228">
        <v>779</v>
      </c>
      <c r="U228">
        <v>4816</v>
      </c>
      <c r="V228">
        <v>1247</v>
      </c>
      <c r="W228">
        <v>171</v>
      </c>
      <c r="X228">
        <v>95</v>
      </c>
      <c r="Y228">
        <v>36</v>
      </c>
      <c r="Z228">
        <v>507</v>
      </c>
      <c r="AA228">
        <v>609</v>
      </c>
      <c r="AB228">
        <v>304</v>
      </c>
      <c r="AD228">
        <v>42</v>
      </c>
      <c r="AF228">
        <v>924</v>
      </c>
      <c r="AG228">
        <v>585</v>
      </c>
      <c r="AH228">
        <v>4.3899999999999997</v>
      </c>
      <c r="AI228">
        <v>114</v>
      </c>
      <c r="AJ228">
        <v>9</v>
      </c>
      <c r="AK228">
        <v>4</v>
      </c>
      <c r="AL228">
        <v>3597</v>
      </c>
      <c r="AM228">
        <v>1274</v>
      </c>
      <c r="AN228">
        <v>33</v>
      </c>
      <c r="AO228">
        <v>551</v>
      </c>
      <c r="AP228">
        <v>610</v>
      </c>
      <c r="AQ228">
        <v>497</v>
      </c>
      <c r="AR228">
        <v>92</v>
      </c>
      <c r="AS228">
        <v>0.91500000000000004</v>
      </c>
      <c r="AT228" t="s">
        <v>333</v>
      </c>
      <c r="AU228" t="s">
        <v>334</v>
      </c>
      <c r="AW228">
        <v>95</v>
      </c>
      <c r="AX228">
        <v>94</v>
      </c>
      <c r="AY228" t="s">
        <v>241</v>
      </c>
      <c r="AZ228" t="s">
        <v>331</v>
      </c>
      <c r="BA228" t="s">
        <v>331</v>
      </c>
    </row>
    <row r="229" spans="1:53" x14ac:dyDescent="0.55000000000000004">
      <c r="A229">
        <v>1889</v>
      </c>
      <c r="B229" t="b">
        <f>IF(Table2[[#This Row],[yearID]]&gt;=1903,TRUE,FALSE)</f>
        <v>0</v>
      </c>
      <c r="C229" t="b">
        <f>IF(Table2[[#This Row],[yearID]]&gt;=1973,TRUE,FALSE)</f>
        <v>0</v>
      </c>
      <c r="D229" t="s">
        <v>215</v>
      </c>
      <c r="E229" t="s">
        <v>220</v>
      </c>
      <c r="F229" t="s">
        <v>167</v>
      </c>
      <c r="G229" t="str">
        <f>VLOOKUP(Table2[[#This Row],[franchID]],TeamsFranchises!$A$1:$D$121,2,FALSE)</f>
        <v>Cincinnati Reds</v>
      </c>
      <c r="I229">
        <v>4</v>
      </c>
      <c r="J229">
        <v>141</v>
      </c>
      <c r="L229">
        <v>76</v>
      </c>
      <c r="M229">
        <v>63</v>
      </c>
      <c r="P229" t="s">
        <v>51</v>
      </c>
      <c r="Q229">
        <f>IF(Table2[[#This Row],[LgWin]]="Y",1,0)</f>
        <v>0</v>
      </c>
      <c r="R229" t="s">
        <v>51</v>
      </c>
      <c r="S229">
        <f>IF(Table2[[#This Row],[WSWin]]="Y",1,0)</f>
        <v>0</v>
      </c>
      <c r="T229">
        <v>897</v>
      </c>
      <c r="U229">
        <v>4844</v>
      </c>
      <c r="V229">
        <v>1307</v>
      </c>
      <c r="W229">
        <v>197</v>
      </c>
      <c r="X229">
        <v>96</v>
      </c>
      <c r="Y229">
        <v>52</v>
      </c>
      <c r="Z229">
        <v>452</v>
      </c>
      <c r="AA229">
        <v>511</v>
      </c>
      <c r="AB229">
        <v>462</v>
      </c>
      <c r="AD229">
        <v>60</v>
      </c>
      <c r="AF229">
        <v>769</v>
      </c>
      <c r="AG229">
        <v>484</v>
      </c>
      <c r="AH229">
        <v>3.5</v>
      </c>
      <c r="AI229">
        <v>114</v>
      </c>
      <c r="AJ229">
        <v>3</v>
      </c>
      <c r="AK229">
        <v>8</v>
      </c>
      <c r="AL229">
        <v>3729</v>
      </c>
      <c r="AM229">
        <v>1270</v>
      </c>
      <c r="AN229">
        <v>35</v>
      </c>
      <c r="AO229">
        <v>475</v>
      </c>
      <c r="AP229">
        <v>562</v>
      </c>
      <c r="AQ229">
        <v>440</v>
      </c>
      <c r="AR229">
        <v>121</v>
      </c>
      <c r="AS229">
        <v>0.92600000000000005</v>
      </c>
      <c r="AT229" t="s">
        <v>221</v>
      </c>
      <c r="AU229" t="s">
        <v>269</v>
      </c>
      <c r="AW229">
        <v>105</v>
      </c>
      <c r="AX229">
        <v>103</v>
      </c>
      <c r="AY229" t="s">
        <v>167</v>
      </c>
      <c r="AZ229" t="s">
        <v>220</v>
      </c>
      <c r="BA229" t="s">
        <v>220</v>
      </c>
    </row>
    <row r="230" spans="1:53" x14ac:dyDescent="0.55000000000000004">
      <c r="A230">
        <v>1889</v>
      </c>
      <c r="B230" t="b">
        <f>IF(Table2[[#This Row],[yearID]]&gt;=1903,TRUE,FALSE)</f>
        <v>0</v>
      </c>
      <c r="C230" t="b">
        <f>IF(Table2[[#This Row],[yearID]]&gt;=1973,TRUE,FALSE)</f>
        <v>0</v>
      </c>
      <c r="D230" t="s">
        <v>157</v>
      </c>
      <c r="E230" t="s">
        <v>320</v>
      </c>
      <c r="F230" t="s">
        <v>183</v>
      </c>
      <c r="G230" t="str">
        <f>VLOOKUP(Table2[[#This Row],[franchID]],TeamsFranchises!$A$1:$D$121,2,FALSE)</f>
        <v>Indianapolis Hoosiers</v>
      </c>
      <c r="I230">
        <v>7</v>
      </c>
      <c r="J230">
        <v>135</v>
      </c>
      <c r="L230">
        <v>59</v>
      </c>
      <c r="M230">
        <v>75</v>
      </c>
      <c r="P230" t="s">
        <v>51</v>
      </c>
      <c r="Q230">
        <f>IF(Table2[[#This Row],[LgWin]]="Y",1,0)</f>
        <v>0</v>
      </c>
      <c r="R230" t="s">
        <v>51</v>
      </c>
      <c r="S230">
        <f>IF(Table2[[#This Row],[WSWin]]="Y",1,0)</f>
        <v>0</v>
      </c>
      <c r="T230">
        <v>819</v>
      </c>
      <c r="U230">
        <v>4879</v>
      </c>
      <c r="V230">
        <v>1356</v>
      </c>
      <c r="W230">
        <v>228</v>
      </c>
      <c r="X230">
        <v>35</v>
      </c>
      <c r="Y230">
        <v>62</v>
      </c>
      <c r="Z230">
        <v>377</v>
      </c>
      <c r="AA230">
        <v>447</v>
      </c>
      <c r="AB230">
        <v>252</v>
      </c>
      <c r="AD230">
        <v>44</v>
      </c>
      <c r="AF230">
        <v>894</v>
      </c>
      <c r="AG230">
        <v>633</v>
      </c>
      <c r="AH230">
        <v>4.8499999999999996</v>
      </c>
      <c r="AI230">
        <v>109</v>
      </c>
      <c r="AJ230">
        <v>3</v>
      </c>
      <c r="AK230">
        <v>2</v>
      </c>
      <c r="AL230">
        <v>3523</v>
      </c>
      <c r="AM230">
        <v>1365</v>
      </c>
      <c r="AN230">
        <v>73</v>
      </c>
      <c r="AO230">
        <v>420</v>
      </c>
      <c r="AP230">
        <v>408</v>
      </c>
      <c r="AQ230">
        <v>420</v>
      </c>
      <c r="AR230">
        <v>102</v>
      </c>
      <c r="AS230">
        <v>0.92600000000000005</v>
      </c>
      <c r="AT230" t="s">
        <v>275</v>
      </c>
      <c r="AU230" t="s">
        <v>325</v>
      </c>
      <c r="AW230">
        <v>102</v>
      </c>
      <c r="AX230">
        <v>104</v>
      </c>
      <c r="AY230" t="s">
        <v>183</v>
      </c>
      <c r="AZ230" t="s">
        <v>320</v>
      </c>
      <c r="BA230" t="s">
        <v>320</v>
      </c>
    </row>
    <row r="231" spans="1:53" x14ac:dyDescent="0.55000000000000004">
      <c r="A231">
        <v>1889</v>
      </c>
      <c r="B231" t="b">
        <f>IF(Table2[[#This Row],[yearID]]&gt;=1903,TRUE,FALSE)</f>
        <v>0</v>
      </c>
      <c r="C231" t="b">
        <f>IF(Table2[[#This Row],[yearID]]&gt;=1973,TRUE,FALSE)</f>
        <v>0</v>
      </c>
      <c r="D231" t="s">
        <v>215</v>
      </c>
      <c r="E231" t="s">
        <v>326</v>
      </c>
      <c r="F231" t="s">
        <v>279</v>
      </c>
      <c r="G231" t="str">
        <f>VLOOKUP(Table2[[#This Row],[franchID]],TeamsFranchises!$A$1:$D$121,2,FALSE)</f>
        <v>Kansas City Cowboys</v>
      </c>
      <c r="I231">
        <v>7</v>
      </c>
      <c r="J231">
        <v>139</v>
      </c>
      <c r="L231">
        <v>55</v>
      </c>
      <c r="M231">
        <v>82</v>
      </c>
      <c r="P231" t="s">
        <v>51</v>
      </c>
      <c r="Q231">
        <f>IF(Table2[[#This Row],[LgWin]]="Y",1,0)</f>
        <v>0</v>
      </c>
      <c r="R231" t="s">
        <v>51</v>
      </c>
      <c r="S231">
        <f>IF(Table2[[#This Row],[WSWin]]="Y",1,0)</f>
        <v>0</v>
      </c>
      <c r="T231">
        <v>852</v>
      </c>
      <c r="U231">
        <v>4947</v>
      </c>
      <c r="V231">
        <v>1256</v>
      </c>
      <c r="W231">
        <v>162</v>
      </c>
      <c r="X231">
        <v>76</v>
      </c>
      <c r="Y231">
        <v>18</v>
      </c>
      <c r="Z231">
        <v>430</v>
      </c>
      <c r="AA231">
        <v>626</v>
      </c>
      <c r="AB231">
        <v>472</v>
      </c>
      <c r="AD231">
        <v>66</v>
      </c>
      <c r="AF231">
        <v>1031</v>
      </c>
      <c r="AG231">
        <v>583</v>
      </c>
      <c r="AH231">
        <v>4.3600000000000003</v>
      </c>
      <c r="AI231">
        <v>128</v>
      </c>
      <c r="AJ231">
        <v>0</v>
      </c>
      <c r="AK231">
        <v>2</v>
      </c>
      <c r="AL231">
        <v>3613</v>
      </c>
      <c r="AM231">
        <v>1373</v>
      </c>
      <c r="AN231">
        <v>51</v>
      </c>
      <c r="AO231">
        <v>457</v>
      </c>
      <c r="AP231">
        <v>447</v>
      </c>
      <c r="AQ231">
        <v>611</v>
      </c>
      <c r="AR231">
        <v>109</v>
      </c>
      <c r="AS231">
        <v>0.89900000000000002</v>
      </c>
      <c r="AT231" t="s">
        <v>278</v>
      </c>
      <c r="AU231" t="s">
        <v>335</v>
      </c>
      <c r="AW231">
        <v>105</v>
      </c>
      <c r="AX231">
        <v>108</v>
      </c>
      <c r="AY231" t="s">
        <v>279</v>
      </c>
      <c r="AZ231" t="s">
        <v>326</v>
      </c>
      <c r="BA231" t="s">
        <v>326</v>
      </c>
    </row>
    <row r="232" spans="1:53" x14ac:dyDescent="0.55000000000000004">
      <c r="A232">
        <v>1889</v>
      </c>
      <c r="B232" t="b">
        <f>IF(Table2[[#This Row],[yearID]]&gt;=1903,TRUE,FALSE)</f>
        <v>0</v>
      </c>
      <c r="C232" t="b">
        <f>IF(Table2[[#This Row],[yearID]]&gt;=1973,TRUE,FALSE)</f>
        <v>0</v>
      </c>
      <c r="D232" t="s">
        <v>215</v>
      </c>
      <c r="E232" t="s">
        <v>222</v>
      </c>
      <c r="F232" t="s">
        <v>172</v>
      </c>
      <c r="G232" t="str">
        <f>VLOOKUP(Table2[[#This Row],[franchID]],TeamsFranchises!$A$1:$D$121,2,FALSE)</f>
        <v>Louisville Colonels</v>
      </c>
      <c r="I232">
        <v>8</v>
      </c>
      <c r="J232">
        <v>140</v>
      </c>
      <c r="L232">
        <v>27</v>
      </c>
      <c r="M232">
        <v>111</v>
      </c>
      <c r="P232" t="s">
        <v>51</v>
      </c>
      <c r="Q232">
        <f>IF(Table2[[#This Row],[LgWin]]="Y",1,0)</f>
        <v>0</v>
      </c>
      <c r="R232" t="s">
        <v>51</v>
      </c>
      <c r="S232">
        <f>IF(Table2[[#This Row],[WSWin]]="Y",1,0)</f>
        <v>0</v>
      </c>
      <c r="T232">
        <v>632</v>
      </c>
      <c r="U232">
        <v>4955</v>
      </c>
      <c r="V232">
        <v>1249</v>
      </c>
      <c r="W232">
        <v>170</v>
      </c>
      <c r="X232">
        <v>75</v>
      </c>
      <c r="Y232">
        <v>22</v>
      </c>
      <c r="Z232">
        <v>320</v>
      </c>
      <c r="AA232">
        <v>521</v>
      </c>
      <c r="AB232">
        <v>203</v>
      </c>
      <c r="AD232">
        <v>41</v>
      </c>
      <c r="AF232">
        <v>1091</v>
      </c>
      <c r="AG232">
        <v>656</v>
      </c>
      <c r="AH232">
        <v>4.8099999999999996</v>
      </c>
      <c r="AI232">
        <v>127</v>
      </c>
      <c r="AJ232">
        <v>2</v>
      </c>
      <c r="AK232">
        <v>1</v>
      </c>
      <c r="AL232">
        <v>3679</v>
      </c>
      <c r="AM232">
        <v>1529</v>
      </c>
      <c r="AN232">
        <v>43</v>
      </c>
      <c r="AO232">
        <v>475</v>
      </c>
      <c r="AP232">
        <v>451</v>
      </c>
      <c r="AQ232">
        <v>584</v>
      </c>
      <c r="AR232">
        <v>117</v>
      </c>
      <c r="AS232">
        <v>0.90600000000000003</v>
      </c>
      <c r="AT232" t="s">
        <v>309</v>
      </c>
      <c r="AU232" t="s">
        <v>224</v>
      </c>
      <c r="AW232">
        <v>98</v>
      </c>
      <c r="AX232">
        <v>100</v>
      </c>
      <c r="AY232" t="s">
        <v>172</v>
      </c>
      <c r="AZ232" t="s">
        <v>222</v>
      </c>
      <c r="BA232" t="s">
        <v>222</v>
      </c>
    </row>
    <row r="233" spans="1:53" x14ac:dyDescent="0.55000000000000004">
      <c r="A233">
        <v>1889</v>
      </c>
      <c r="B233" t="b">
        <f>IF(Table2[[#This Row],[yearID]]&gt;=1903,TRUE,FALSE)</f>
        <v>0</v>
      </c>
      <c r="C233" t="b">
        <f>IF(Table2[[#This Row],[yearID]]&gt;=1973,TRUE,FALSE)</f>
        <v>0</v>
      </c>
      <c r="D233" t="s">
        <v>157</v>
      </c>
      <c r="E233" t="s">
        <v>242</v>
      </c>
      <c r="F233" t="s">
        <v>243</v>
      </c>
      <c r="G233" t="str">
        <f>VLOOKUP(Table2[[#This Row],[franchID]],TeamsFranchises!$A$1:$D$121,2,FALSE)</f>
        <v>San Francisco Giants</v>
      </c>
      <c r="I233">
        <v>1</v>
      </c>
      <c r="J233">
        <v>131</v>
      </c>
      <c r="L233">
        <v>83</v>
      </c>
      <c r="M233">
        <v>43</v>
      </c>
      <c r="P233" t="s">
        <v>76</v>
      </c>
      <c r="Q233">
        <f>IF(Table2[[#This Row],[LgWin]]="Y",1,0)</f>
        <v>1</v>
      </c>
      <c r="R233" t="s">
        <v>76</v>
      </c>
      <c r="S233">
        <f>IF(Table2[[#This Row],[WSWin]]="Y",1,0)</f>
        <v>1</v>
      </c>
      <c r="T233">
        <v>935</v>
      </c>
      <c r="U233">
        <v>4671</v>
      </c>
      <c r="V233">
        <v>1319</v>
      </c>
      <c r="W233">
        <v>208</v>
      </c>
      <c r="X233">
        <v>77</v>
      </c>
      <c r="Y233">
        <v>52</v>
      </c>
      <c r="Z233">
        <v>538</v>
      </c>
      <c r="AA233">
        <v>386</v>
      </c>
      <c r="AB233">
        <v>292</v>
      </c>
      <c r="AD233">
        <v>27</v>
      </c>
      <c r="AF233">
        <v>708</v>
      </c>
      <c r="AG233">
        <v>444</v>
      </c>
      <c r="AH233">
        <v>3.47</v>
      </c>
      <c r="AI233">
        <v>119</v>
      </c>
      <c r="AJ233">
        <v>6</v>
      </c>
      <c r="AK233">
        <v>3</v>
      </c>
      <c r="AL233">
        <v>3450</v>
      </c>
      <c r="AM233">
        <v>1067</v>
      </c>
      <c r="AN233">
        <v>38</v>
      </c>
      <c r="AO233">
        <v>524</v>
      </c>
      <c r="AP233">
        <v>558</v>
      </c>
      <c r="AQ233">
        <v>437</v>
      </c>
      <c r="AR233">
        <v>90</v>
      </c>
      <c r="AS233">
        <v>0.91900000000000004</v>
      </c>
      <c r="AT233" t="s">
        <v>310</v>
      </c>
      <c r="AU233" t="s">
        <v>336</v>
      </c>
      <c r="AW233">
        <v>104</v>
      </c>
      <c r="AX233">
        <v>101</v>
      </c>
      <c r="AY233" t="s">
        <v>246</v>
      </c>
      <c r="AZ233" t="s">
        <v>242</v>
      </c>
      <c r="BA233" t="s">
        <v>242</v>
      </c>
    </row>
    <row r="234" spans="1:53" x14ac:dyDescent="0.55000000000000004">
      <c r="A234">
        <v>1889</v>
      </c>
      <c r="B234" t="b">
        <f>IF(Table2[[#This Row],[yearID]]&gt;=1903,TRUE,FALSE)</f>
        <v>0</v>
      </c>
      <c r="C234" t="b">
        <f>IF(Table2[[#This Row],[yearID]]&gt;=1973,TRUE,FALSE)</f>
        <v>0</v>
      </c>
      <c r="D234" t="s">
        <v>215</v>
      </c>
      <c r="E234" t="s">
        <v>225</v>
      </c>
      <c r="F234" t="s">
        <v>226</v>
      </c>
      <c r="G234" t="str">
        <f>VLOOKUP(Table2[[#This Row],[franchID]],TeamsFranchises!$A$1:$D$121,2,FALSE)</f>
        <v>Philadelphia Athletics</v>
      </c>
      <c r="I234">
        <v>3</v>
      </c>
      <c r="J234">
        <v>138</v>
      </c>
      <c r="L234">
        <v>75</v>
      </c>
      <c r="M234">
        <v>58</v>
      </c>
      <c r="P234" t="s">
        <v>51</v>
      </c>
      <c r="Q234">
        <f>IF(Table2[[#This Row],[LgWin]]="Y",1,0)</f>
        <v>0</v>
      </c>
      <c r="R234" t="s">
        <v>51</v>
      </c>
      <c r="S234">
        <f>IF(Table2[[#This Row],[WSWin]]="Y",1,0)</f>
        <v>0</v>
      </c>
      <c r="T234">
        <v>880</v>
      </c>
      <c r="U234">
        <v>4868</v>
      </c>
      <c r="V234">
        <v>1339</v>
      </c>
      <c r="W234">
        <v>239</v>
      </c>
      <c r="X234">
        <v>65</v>
      </c>
      <c r="Y234">
        <v>43</v>
      </c>
      <c r="Z234">
        <v>534</v>
      </c>
      <c r="AA234">
        <v>496</v>
      </c>
      <c r="AB234">
        <v>252</v>
      </c>
      <c r="AD234">
        <v>62</v>
      </c>
      <c r="AF234">
        <v>787</v>
      </c>
      <c r="AG234">
        <v>470</v>
      </c>
      <c r="AH234">
        <v>3.53</v>
      </c>
      <c r="AI234">
        <v>130</v>
      </c>
      <c r="AJ234">
        <v>9</v>
      </c>
      <c r="AK234">
        <v>1</v>
      </c>
      <c r="AL234">
        <v>3598</v>
      </c>
      <c r="AM234">
        <v>1199</v>
      </c>
      <c r="AN234">
        <v>35</v>
      </c>
      <c r="AO234">
        <v>509</v>
      </c>
      <c r="AP234">
        <v>479</v>
      </c>
      <c r="AQ234">
        <v>465</v>
      </c>
      <c r="AR234">
        <v>120</v>
      </c>
      <c r="AS234">
        <v>0.92</v>
      </c>
      <c r="AT234" t="s">
        <v>77</v>
      </c>
      <c r="AU234" t="s">
        <v>78</v>
      </c>
      <c r="AW234">
        <v>98</v>
      </c>
      <c r="AX234">
        <v>99</v>
      </c>
      <c r="AY234" t="s">
        <v>226</v>
      </c>
      <c r="AZ234" t="s">
        <v>225</v>
      </c>
      <c r="BA234" t="s">
        <v>225</v>
      </c>
    </row>
    <row r="235" spans="1:53" x14ac:dyDescent="0.55000000000000004">
      <c r="A235">
        <v>1889</v>
      </c>
      <c r="B235" t="b">
        <f>IF(Table2[[#This Row],[yearID]]&gt;=1903,TRUE,FALSE)</f>
        <v>0</v>
      </c>
      <c r="C235" t="b">
        <f>IF(Table2[[#This Row],[yearID]]&gt;=1973,TRUE,FALSE)</f>
        <v>0</v>
      </c>
      <c r="D235" t="s">
        <v>157</v>
      </c>
      <c r="E235" t="s">
        <v>122</v>
      </c>
      <c r="F235" t="s">
        <v>122</v>
      </c>
      <c r="G235" t="str">
        <f>VLOOKUP(Table2[[#This Row],[franchID]],TeamsFranchises!$A$1:$D$121,2,FALSE)</f>
        <v>Philadelphia Phillies</v>
      </c>
      <c r="I235">
        <v>4</v>
      </c>
      <c r="J235">
        <v>130</v>
      </c>
      <c r="L235">
        <v>63</v>
      </c>
      <c r="M235">
        <v>64</v>
      </c>
      <c r="P235" t="s">
        <v>51</v>
      </c>
      <c r="Q235">
        <f>IF(Table2[[#This Row],[LgWin]]="Y",1,0)</f>
        <v>0</v>
      </c>
      <c r="R235" t="s">
        <v>51</v>
      </c>
      <c r="S235">
        <f>IF(Table2[[#This Row],[WSWin]]="Y",1,0)</f>
        <v>0</v>
      </c>
      <c r="T235">
        <v>742</v>
      </c>
      <c r="U235">
        <v>4695</v>
      </c>
      <c r="V235">
        <v>1248</v>
      </c>
      <c r="W235">
        <v>215</v>
      </c>
      <c r="X235">
        <v>52</v>
      </c>
      <c r="Y235">
        <v>44</v>
      </c>
      <c r="Z235">
        <v>393</v>
      </c>
      <c r="AA235">
        <v>353</v>
      </c>
      <c r="AB235">
        <v>269</v>
      </c>
      <c r="AD235">
        <v>35</v>
      </c>
      <c r="AF235">
        <v>748</v>
      </c>
      <c r="AG235">
        <v>513</v>
      </c>
      <c r="AH235">
        <v>4</v>
      </c>
      <c r="AI235">
        <v>106</v>
      </c>
      <c r="AJ235">
        <v>4</v>
      </c>
      <c r="AK235">
        <v>2</v>
      </c>
      <c r="AL235">
        <v>3460</v>
      </c>
      <c r="AM235">
        <v>1288</v>
      </c>
      <c r="AN235">
        <v>33</v>
      </c>
      <c r="AO235">
        <v>428</v>
      </c>
      <c r="AP235">
        <v>443</v>
      </c>
      <c r="AQ235">
        <v>466</v>
      </c>
      <c r="AR235">
        <v>92</v>
      </c>
      <c r="AS235">
        <v>0.91500000000000004</v>
      </c>
      <c r="AT235" t="s">
        <v>251</v>
      </c>
      <c r="AU235" t="s">
        <v>322</v>
      </c>
      <c r="AW235">
        <v>109</v>
      </c>
      <c r="AX235">
        <v>108</v>
      </c>
      <c r="AY235" t="s">
        <v>122</v>
      </c>
      <c r="AZ235" t="s">
        <v>122</v>
      </c>
      <c r="BA235" t="s">
        <v>122</v>
      </c>
    </row>
    <row r="236" spans="1:53" x14ac:dyDescent="0.55000000000000004">
      <c r="A236">
        <v>1889</v>
      </c>
      <c r="B236" t="b">
        <f>IF(Table2[[#This Row],[yearID]]&gt;=1903,TRUE,FALSE)</f>
        <v>0</v>
      </c>
      <c r="C236" t="b">
        <f>IF(Table2[[#This Row],[yearID]]&gt;=1973,TRUE,FALSE)</f>
        <v>0</v>
      </c>
      <c r="D236" t="s">
        <v>157</v>
      </c>
      <c r="E236" t="s">
        <v>229</v>
      </c>
      <c r="F236" t="s">
        <v>229</v>
      </c>
      <c r="G236" t="str">
        <f>VLOOKUP(Table2[[#This Row],[franchID]],TeamsFranchises!$A$1:$D$121,2,FALSE)</f>
        <v>Pittsburgh Pirates</v>
      </c>
      <c r="I236">
        <v>5</v>
      </c>
      <c r="J236">
        <v>134</v>
      </c>
      <c r="L236">
        <v>61</v>
      </c>
      <c r="M236">
        <v>71</v>
      </c>
      <c r="P236" t="s">
        <v>51</v>
      </c>
      <c r="Q236">
        <f>IF(Table2[[#This Row],[LgWin]]="Y",1,0)</f>
        <v>0</v>
      </c>
      <c r="R236" t="s">
        <v>51</v>
      </c>
      <c r="S236">
        <f>IF(Table2[[#This Row],[WSWin]]="Y",1,0)</f>
        <v>0</v>
      </c>
      <c r="T236">
        <v>726</v>
      </c>
      <c r="U236">
        <v>4748</v>
      </c>
      <c r="V236">
        <v>1202</v>
      </c>
      <c r="W236">
        <v>209</v>
      </c>
      <c r="X236">
        <v>65</v>
      </c>
      <c r="Y236">
        <v>42</v>
      </c>
      <c r="Z236">
        <v>420</v>
      </c>
      <c r="AA236">
        <v>467</v>
      </c>
      <c r="AB236">
        <v>231</v>
      </c>
      <c r="AD236">
        <v>44</v>
      </c>
      <c r="AF236">
        <v>801</v>
      </c>
      <c r="AG236">
        <v>566</v>
      </c>
      <c r="AH236">
        <v>4.51</v>
      </c>
      <c r="AI236">
        <v>125</v>
      </c>
      <c r="AJ236">
        <v>5</v>
      </c>
      <c r="AK236">
        <v>1</v>
      </c>
      <c r="AL236">
        <v>3392</v>
      </c>
      <c r="AM236">
        <v>1296</v>
      </c>
      <c r="AN236">
        <v>42</v>
      </c>
      <c r="AO236">
        <v>374</v>
      </c>
      <c r="AP236">
        <v>345</v>
      </c>
      <c r="AQ236">
        <v>385</v>
      </c>
      <c r="AR236">
        <v>94</v>
      </c>
      <c r="AS236">
        <v>0.93100000000000005</v>
      </c>
      <c r="AT236" t="s">
        <v>230</v>
      </c>
      <c r="AU236" t="s">
        <v>214</v>
      </c>
      <c r="AW236">
        <v>91</v>
      </c>
      <c r="AX236">
        <v>93</v>
      </c>
      <c r="AY236" t="s">
        <v>229</v>
      </c>
      <c r="AZ236" t="s">
        <v>229</v>
      </c>
      <c r="BA236" t="s">
        <v>229</v>
      </c>
    </row>
    <row r="237" spans="1:53" x14ac:dyDescent="0.55000000000000004">
      <c r="A237">
        <v>1889</v>
      </c>
      <c r="B237" t="b">
        <f>IF(Table2[[#This Row],[yearID]]&gt;=1903,TRUE,FALSE)</f>
        <v>0</v>
      </c>
      <c r="C237" t="b">
        <f>IF(Table2[[#This Row],[yearID]]&gt;=1973,TRUE,FALSE)</f>
        <v>0</v>
      </c>
      <c r="D237" t="s">
        <v>215</v>
      </c>
      <c r="E237" t="s">
        <v>232</v>
      </c>
      <c r="F237" t="s">
        <v>154</v>
      </c>
      <c r="G237" t="str">
        <f>VLOOKUP(Table2[[#This Row],[franchID]],TeamsFranchises!$A$1:$D$121,2,FALSE)</f>
        <v>St. Louis Cardinals</v>
      </c>
      <c r="I237">
        <v>2</v>
      </c>
      <c r="J237">
        <v>140</v>
      </c>
      <c r="L237">
        <v>90</v>
      </c>
      <c r="M237">
        <v>45</v>
      </c>
      <c r="P237" t="s">
        <v>51</v>
      </c>
      <c r="Q237">
        <f>IF(Table2[[#This Row],[LgWin]]="Y",1,0)</f>
        <v>0</v>
      </c>
      <c r="R237" t="s">
        <v>51</v>
      </c>
      <c r="S237">
        <f>IF(Table2[[#This Row],[WSWin]]="Y",1,0)</f>
        <v>0</v>
      </c>
      <c r="T237">
        <v>957</v>
      </c>
      <c r="U237">
        <v>4939</v>
      </c>
      <c r="V237">
        <v>1312</v>
      </c>
      <c r="W237">
        <v>211</v>
      </c>
      <c r="X237">
        <v>64</v>
      </c>
      <c r="Y237">
        <v>58</v>
      </c>
      <c r="Z237">
        <v>493</v>
      </c>
      <c r="AA237">
        <v>477</v>
      </c>
      <c r="AB237">
        <v>336</v>
      </c>
      <c r="AD237">
        <v>55</v>
      </c>
      <c r="AF237">
        <v>680</v>
      </c>
      <c r="AG237">
        <v>413</v>
      </c>
      <c r="AH237">
        <v>3</v>
      </c>
      <c r="AI237">
        <v>121</v>
      </c>
      <c r="AJ237">
        <v>7</v>
      </c>
      <c r="AK237">
        <v>4</v>
      </c>
      <c r="AL237">
        <v>3713</v>
      </c>
      <c r="AM237">
        <v>1166</v>
      </c>
      <c r="AN237">
        <v>39</v>
      </c>
      <c r="AO237">
        <v>413</v>
      </c>
      <c r="AP237">
        <v>617</v>
      </c>
      <c r="AQ237">
        <v>438</v>
      </c>
      <c r="AR237">
        <v>100</v>
      </c>
      <c r="AS237">
        <v>0.92500000000000004</v>
      </c>
      <c r="AT237" t="s">
        <v>252</v>
      </c>
      <c r="AU237" t="s">
        <v>177</v>
      </c>
      <c r="AW237">
        <v>113</v>
      </c>
      <c r="AX237">
        <v>110</v>
      </c>
      <c r="AY237" t="s">
        <v>154</v>
      </c>
      <c r="AZ237" t="s">
        <v>232</v>
      </c>
      <c r="BA237" t="s">
        <v>232</v>
      </c>
    </row>
    <row r="238" spans="1:53" x14ac:dyDescent="0.55000000000000004">
      <c r="A238">
        <v>1889</v>
      </c>
      <c r="B238" t="b">
        <f>IF(Table2[[#This Row],[yearID]]&gt;=1903,TRUE,FALSE)</f>
        <v>0</v>
      </c>
      <c r="C238" t="b">
        <f>IF(Table2[[#This Row],[yearID]]&gt;=1973,TRUE,FALSE)</f>
        <v>0</v>
      </c>
      <c r="D238" t="s">
        <v>157</v>
      </c>
      <c r="E238" t="s">
        <v>315</v>
      </c>
      <c r="F238" t="s">
        <v>316</v>
      </c>
      <c r="G238" t="str">
        <f>VLOOKUP(Table2[[#This Row],[franchID]],TeamsFranchises!$A$1:$D$121,2,FALSE)</f>
        <v>Washington Nationals</v>
      </c>
      <c r="I238">
        <v>8</v>
      </c>
      <c r="J238">
        <v>127</v>
      </c>
      <c r="L238">
        <v>41</v>
      </c>
      <c r="M238">
        <v>83</v>
      </c>
      <c r="P238" t="s">
        <v>51</v>
      </c>
      <c r="Q238">
        <f>IF(Table2[[#This Row],[LgWin]]="Y",1,0)</f>
        <v>0</v>
      </c>
      <c r="R238" t="s">
        <v>51</v>
      </c>
      <c r="S238">
        <f>IF(Table2[[#This Row],[WSWin]]="Y",1,0)</f>
        <v>0</v>
      </c>
      <c r="T238">
        <v>632</v>
      </c>
      <c r="U238">
        <v>4395</v>
      </c>
      <c r="V238">
        <v>1105</v>
      </c>
      <c r="W238">
        <v>151</v>
      </c>
      <c r="X238">
        <v>57</v>
      </c>
      <c r="Y238">
        <v>25</v>
      </c>
      <c r="Z238">
        <v>466</v>
      </c>
      <c r="AA238">
        <v>456</v>
      </c>
      <c r="AB238">
        <v>232</v>
      </c>
      <c r="AD238">
        <v>43</v>
      </c>
      <c r="AF238">
        <v>892</v>
      </c>
      <c r="AG238">
        <v>573</v>
      </c>
      <c r="AH238">
        <v>4.68</v>
      </c>
      <c r="AI238">
        <v>113</v>
      </c>
      <c r="AJ238">
        <v>1</v>
      </c>
      <c r="AK238">
        <v>0</v>
      </c>
      <c r="AL238">
        <v>3309</v>
      </c>
      <c r="AM238">
        <v>1261</v>
      </c>
      <c r="AN238">
        <v>37</v>
      </c>
      <c r="AO238">
        <v>527</v>
      </c>
      <c r="AP238">
        <v>388</v>
      </c>
      <c r="AQ238">
        <v>519</v>
      </c>
      <c r="AR238">
        <v>91</v>
      </c>
      <c r="AS238">
        <v>0.90400000000000003</v>
      </c>
      <c r="AT238" t="s">
        <v>110</v>
      </c>
      <c r="AU238" t="s">
        <v>317</v>
      </c>
      <c r="AW238">
        <v>94</v>
      </c>
      <c r="AX238">
        <v>98</v>
      </c>
      <c r="AY238" t="s">
        <v>306</v>
      </c>
      <c r="AZ238" t="s">
        <v>315</v>
      </c>
      <c r="BA238" t="s">
        <v>315</v>
      </c>
    </row>
    <row r="239" spans="1:53" x14ac:dyDescent="0.55000000000000004">
      <c r="A239">
        <v>1890</v>
      </c>
      <c r="B239" t="b">
        <f>IF(Table2[[#This Row],[yearID]]&gt;=1903,TRUE,FALSE)</f>
        <v>0</v>
      </c>
      <c r="C239" t="b">
        <f>IF(Table2[[#This Row],[yearID]]&gt;=1973,TRUE,FALSE)</f>
        <v>0</v>
      </c>
      <c r="D239" t="s">
        <v>337</v>
      </c>
      <c r="E239" t="s">
        <v>338</v>
      </c>
      <c r="F239" t="s">
        <v>339</v>
      </c>
      <c r="G239" t="str">
        <f>VLOOKUP(Table2[[#This Row],[franchID]],TeamsFranchises!$A$1:$D$121,2,FALSE)</f>
        <v>Buffalo Bisons</v>
      </c>
      <c r="I239">
        <v>8</v>
      </c>
      <c r="J239">
        <v>134</v>
      </c>
      <c r="L239">
        <v>36</v>
      </c>
      <c r="M239">
        <v>96</v>
      </c>
      <c r="P239" t="s">
        <v>51</v>
      </c>
      <c r="Q239">
        <f>IF(Table2[[#This Row],[LgWin]]="Y",1,0)</f>
        <v>0</v>
      </c>
      <c r="S239">
        <f>IF(Table2[[#This Row],[WSWin]]="Y",1,0)</f>
        <v>0</v>
      </c>
      <c r="T239">
        <v>793</v>
      </c>
      <c r="U239">
        <v>4795</v>
      </c>
      <c r="V239">
        <v>1249</v>
      </c>
      <c r="W239">
        <v>180</v>
      </c>
      <c r="X239">
        <v>64</v>
      </c>
      <c r="Y239">
        <v>20</v>
      </c>
      <c r="Z239">
        <v>541</v>
      </c>
      <c r="AA239">
        <v>367</v>
      </c>
      <c r="AB239">
        <v>160</v>
      </c>
      <c r="AD239">
        <v>96</v>
      </c>
      <c r="AF239">
        <v>1199</v>
      </c>
      <c r="AG239">
        <v>775</v>
      </c>
      <c r="AH239">
        <v>6.11</v>
      </c>
      <c r="AI239">
        <v>125</v>
      </c>
      <c r="AJ239">
        <v>2</v>
      </c>
      <c r="AK239">
        <v>0</v>
      </c>
      <c r="AL239">
        <v>3423</v>
      </c>
      <c r="AM239">
        <v>1499</v>
      </c>
      <c r="AN239">
        <v>67</v>
      </c>
      <c r="AO239">
        <v>673</v>
      </c>
      <c r="AP239">
        <v>351</v>
      </c>
      <c r="AQ239">
        <v>491</v>
      </c>
      <c r="AR239">
        <v>116</v>
      </c>
      <c r="AS239">
        <v>0.91400000000000003</v>
      </c>
      <c r="AT239" t="s">
        <v>193</v>
      </c>
      <c r="AW239">
        <v>92</v>
      </c>
      <c r="AX239">
        <v>97</v>
      </c>
      <c r="AY239" t="s">
        <v>192</v>
      </c>
      <c r="AZ239" t="s">
        <v>338</v>
      </c>
      <c r="BA239" t="s">
        <v>338</v>
      </c>
    </row>
    <row r="240" spans="1:53" x14ac:dyDescent="0.55000000000000004">
      <c r="A240">
        <v>1890</v>
      </c>
      <c r="B240" t="b">
        <f>IF(Table2[[#This Row],[yearID]]&gt;=1903,TRUE,FALSE)</f>
        <v>0</v>
      </c>
      <c r="C240" t="b">
        <f>IF(Table2[[#This Row],[yearID]]&gt;=1973,TRUE,FALSE)</f>
        <v>0</v>
      </c>
      <c r="D240" t="s">
        <v>215</v>
      </c>
      <c r="E240" t="s">
        <v>340</v>
      </c>
      <c r="F240" t="s">
        <v>217</v>
      </c>
      <c r="G240" t="str">
        <f>VLOOKUP(Table2[[#This Row],[franchID]],TeamsFranchises!$A$1:$D$121,2,FALSE)</f>
        <v>Baltimore Orioles</v>
      </c>
      <c r="I240">
        <v>6</v>
      </c>
      <c r="J240">
        <v>38</v>
      </c>
      <c r="L240">
        <v>15</v>
      </c>
      <c r="M240">
        <v>19</v>
      </c>
      <c r="P240" t="s">
        <v>51</v>
      </c>
      <c r="Q240">
        <f>IF(Table2[[#This Row],[LgWin]]="Y",1,0)</f>
        <v>0</v>
      </c>
      <c r="R240" t="s">
        <v>51</v>
      </c>
      <c r="S240">
        <f>IF(Table2[[#This Row],[WSWin]]="Y",1,0)</f>
        <v>0</v>
      </c>
      <c r="T240">
        <v>182</v>
      </c>
      <c r="U240">
        <v>1213</v>
      </c>
      <c r="V240">
        <v>278</v>
      </c>
      <c r="W240">
        <v>34</v>
      </c>
      <c r="X240">
        <v>16</v>
      </c>
      <c r="Y240">
        <v>2</v>
      </c>
      <c r="Z240">
        <v>125</v>
      </c>
      <c r="AA240">
        <v>152</v>
      </c>
      <c r="AB240">
        <v>101</v>
      </c>
      <c r="AD240">
        <v>28</v>
      </c>
      <c r="AF240">
        <v>192</v>
      </c>
      <c r="AG240">
        <v>140</v>
      </c>
      <c r="AH240">
        <v>4</v>
      </c>
      <c r="AI240">
        <v>36</v>
      </c>
      <c r="AJ240">
        <v>1</v>
      </c>
      <c r="AK240">
        <v>0</v>
      </c>
      <c r="AL240">
        <v>946</v>
      </c>
      <c r="AM240">
        <v>307</v>
      </c>
      <c r="AN240">
        <v>3</v>
      </c>
      <c r="AO240">
        <v>123</v>
      </c>
      <c r="AP240">
        <v>134</v>
      </c>
      <c r="AQ240">
        <v>109</v>
      </c>
      <c r="AR240">
        <v>21</v>
      </c>
      <c r="AS240">
        <v>0.92800000000000005</v>
      </c>
      <c r="AT240" t="s">
        <v>218</v>
      </c>
      <c r="AU240" t="s">
        <v>234</v>
      </c>
      <c r="AW240">
        <v>109</v>
      </c>
      <c r="AX240">
        <v>110</v>
      </c>
      <c r="AY240" t="s">
        <v>95</v>
      </c>
      <c r="AZ240" t="s">
        <v>340</v>
      </c>
      <c r="BA240" t="s">
        <v>340</v>
      </c>
    </row>
    <row r="241" spans="1:53" x14ac:dyDescent="0.55000000000000004">
      <c r="A241">
        <v>1890</v>
      </c>
      <c r="B241" t="b">
        <f>IF(Table2[[#This Row],[yearID]]&gt;=1903,TRUE,FALSE)</f>
        <v>0</v>
      </c>
      <c r="C241" t="b">
        <f>IF(Table2[[#This Row],[yearID]]&gt;=1973,TRUE,FALSE)</f>
        <v>0</v>
      </c>
      <c r="D241" t="s">
        <v>215</v>
      </c>
      <c r="E241" t="s">
        <v>341</v>
      </c>
      <c r="F241" t="s">
        <v>342</v>
      </c>
      <c r="G241" t="str">
        <f>VLOOKUP(Table2[[#This Row],[franchID]],TeamsFranchises!$A$1:$D$121,2,FALSE)</f>
        <v>Brooklyn Gladiators</v>
      </c>
      <c r="I241">
        <v>9</v>
      </c>
      <c r="J241">
        <v>100</v>
      </c>
      <c r="L241">
        <v>26</v>
      </c>
      <c r="M241">
        <v>72</v>
      </c>
      <c r="P241" t="s">
        <v>51</v>
      </c>
      <c r="Q241">
        <f>IF(Table2[[#This Row],[LgWin]]="Y",1,0)</f>
        <v>0</v>
      </c>
      <c r="R241" t="s">
        <v>51</v>
      </c>
      <c r="S241">
        <f>IF(Table2[[#This Row],[WSWin]]="Y",1,0)</f>
        <v>0</v>
      </c>
      <c r="T241">
        <v>492</v>
      </c>
      <c r="U241">
        <v>3475</v>
      </c>
      <c r="V241">
        <v>769</v>
      </c>
      <c r="W241">
        <v>116</v>
      </c>
      <c r="X241">
        <v>47</v>
      </c>
      <c r="Y241">
        <v>13</v>
      </c>
      <c r="Z241">
        <v>328</v>
      </c>
      <c r="AA241">
        <v>456</v>
      </c>
      <c r="AB241">
        <v>182</v>
      </c>
      <c r="AD241">
        <v>31</v>
      </c>
      <c r="AF241">
        <v>733</v>
      </c>
      <c r="AG241">
        <v>460</v>
      </c>
      <c r="AH241">
        <v>4.71</v>
      </c>
      <c r="AI241">
        <v>96</v>
      </c>
      <c r="AJ241">
        <v>0</v>
      </c>
      <c r="AK241">
        <v>0</v>
      </c>
      <c r="AL241">
        <v>2637</v>
      </c>
      <c r="AM241">
        <v>1011</v>
      </c>
      <c r="AN241">
        <v>21</v>
      </c>
      <c r="AO241">
        <v>421</v>
      </c>
      <c r="AP241">
        <v>230</v>
      </c>
      <c r="AQ241">
        <v>404</v>
      </c>
      <c r="AR241">
        <v>92</v>
      </c>
      <c r="AS241">
        <v>0.90900000000000003</v>
      </c>
      <c r="AT241" t="s">
        <v>343</v>
      </c>
      <c r="AU241" t="s">
        <v>344</v>
      </c>
      <c r="AW241">
        <v>97</v>
      </c>
      <c r="AX241">
        <v>101</v>
      </c>
      <c r="AY241" t="s">
        <v>342</v>
      </c>
      <c r="AZ241" t="s">
        <v>341</v>
      </c>
      <c r="BA241" t="s">
        <v>341</v>
      </c>
    </row>
    <row r="242" spans="1:53" x14ac:dyDescent="0.55000000000000004">
      <c r="A242">
        <v>1890</v>
      </c>
      <c r="B242" t="b">
        <f>IF(Table2[[#This Row],[yearID]]&gt;=1903,TRUE,FALSE)</f>
        <v>0</v>
      </c>
      <c r="C242" t="b">
        <f>IF(Table2[[#This Row],[yearID]]&gt;=1973,TRUE,FALSE)</f>
        <v>0</v>
      </c>
      <c r="D242" t="s">
        <v>157</v>
      </c>
      <c r="E242" t="s">
        <v>262</v>
      </c>
      <c r="F242" t="s">
        <v>260</v>
      </c>
      <c r="G242" t="str">
        <f>VLOOKUP(Table2[[#This Row],[franchID]],TeamsFranchises!$A$1:$D$121,2,FALSE)</f>
        <v>Los Angeles Dodgers</v>
      </c>
      <c r="I242">
        <v>1</v>
      </c>
      <c r="J242">
        <v>129</v>
      </c>
      <c r="L242">
        <v>86</v>
      </c>
      <c r="M242">
        <v>43</v>
      </c>
      <c r="P242" t="s">
        <v>76</v>
      </c>
      <c r="Q242">
        <f>IF(Table2[[#This Row],[LgWin]]="Y",1,0)</f>
        <v>1</v>
      </c>
      <c r="R242" t="s">
        <v>51</v>
      </c>
      <c r="S242">
        <f>IF(Table2[[#This Row],[WSWin]]="Y",1,0)</f>
        <v>0</v>
      </c>
      <c r="T242">
        <v>884</v>
      </c>
      <c r="U242">
        <v>4419</v>
      </c>
      <c r="V242">
        <v>1166</v>
      </c>
      <c r="W242">
        <v>184</v>
      </c>
      <c r="X242">
        <v>75</v>
      </c>
      <c r="Y242">
        <v>43</v>
      </c>
      <c r="Z242">
        <v>517</v>
      </c>
      <c r="AA242">
        <v>361</v>
      </c>
      <c r="AB242">
        <v>349</v>
      </c>
      <c r="AD242">
        <v>41</v>
      </c>
      <c r="AF242">
        <v>620</v>
      </c>
      <c r="AG242">
        <v>389</v>
      </c>
      <c r="AH242">
        <v>3.06</v>
      </c>
      <c r="AI242">
        <v>115</v>
      </c>
      <c r="AJ242">
        <v>6</v>
      </c>
      <c r="AK242">
        <v>2</v>
      </c>
      <c r="AL242">
        <v>3435</v>
      </c>
      <c r="AM242">
        <v>1102</v>
      </c>
      <c r="AN242">
        <v>27</v>
      </c>
      <c r="AO242">
        <v>401</v>
      </c>
      <c r="AP242">
        <v>403</v>
      </c>
      <c r="AQ242">
        <v>320</v>
      </c>
      <c r="AR242">
        <v>92</v>
      </c>
      <c r="AS242">
        <v>0.94</v>
      </c>
      <c r="AT242" t="s">
        <v>323</v>
      </c>
      <c r="AU242" t="s">
        <v>345</v>
      </c>
      <c r="AV242">
        <v>121412</v>
      </c>
      <c r="AW242">
        <v>101</v>
      </c>
      <c r="AX242">
        <v>97</v>
      </c>
      <c r="AY242" t="s">
        <v>262</v>
      </c>
      <c r="AZ242" t="s">
        <v>262</v>
      </c>
      <c r="BA242" t="s">
        <v>262</v>
      </c>
    </row>
    <row r="243" spans="1:53" x14ac:dyDescent="0.55000000000000004">
      <c r="A243">
        <v>1890</v>
      </c>
      <c r="B243" t="b">
        <f>IF(Table2[[#This Row],[yearID]]&gt;=1903,TRUE,FALSE)</f>
        <v>0</v>
      </c>
      <c r="C243" t="b">
        <f>IF(Table2[[#This Row],[yearID]]&gt;=1973,TRUE,FALSE)</f>
        <v>0</v>
      </c>
      <c r="D243" t="s">
        <v>337</v>
      </c>
      <c r="E243" t="s">
        <v>346</v>
      </c>
      <c r="F243" t="s">
        <v>347</v>
      </c>
      <c r="G243" t="str">
        <f>VLOOKUP(Table2[[#This Row],[franchID]],TeamsFranchises!$A$1:$D$121,2,FALSE)</f>
        <v>Brooklyn Ward's Wonders</v>
      </c>
      <c r="I243">
        <v>2</v>
      </c>
      <c r="J243">
        <v>133</v>
      </c>
      <c r="L243">
        <v>76</v>
      </c>
      <c r="M243">
        <v>56</v>
      </c>
      <c r="P243" t="s">
        <v>51</v>
      </c>
      <c r="Q243">
        <f>IF(Table2[[#This Row],[LgWin]]="Y",1,0)</f>
        <v>0</v>
      </c>
      <c r="S243">
        <f>IF(Table2[[#This Row],[WSWin]]="Y",1,0)</f>
        <v>0</v>
      </c>
      <c r="T243">
        <v>964</v>
      </c>
      <c r="U243">
        <v>4887</v>
      </c>
      <c r="V243">
        <v>1352</v>
      </c>
      <c r="W243">
        <v>186</v>
      </c>
      <c r="X243">
        <v>93</v>
      </c>
      <c r="Y243">
        <v>34</v>
      </c>
      <c r="Z243">
        <v>502</v>
      </c>
      <c r="AA243">
        <v>369</v>
      </c>
      <c r="AB243">
        <v>272</v>
      </c>
      <c r="AD243">
        <v>42</v>
      </c>
      <c r="AF243">
        <v>893</v>
      </c>
      <c r="AG243">
        <v>519</v>
      </c>
      <c r="AH243">
        <v>3.95</v>
      </c>
      <c r="AI243">
        <v>111</v>
      </c>
      <c r="AJ243">
        <v>4</v>
      </c>
      <c r="AK243">
        <v>7</v>
      </c>
      <c r="AL243">
        <v>3552</v>
      </c>
      <c r="AM243">
        <v>1334</v>
      </c>
      <c r="AN243">
        <v>26</v>
      </c>
      <c r="AO243">
        <v>570</v>
      </c>
      <c r="AP243">
        <v>377</v>
      </c>
      <c r="AQ243">
        <v>531</v>
      </c>
      <c r="AR243">
        <v>114</v>
      </c>
      <c r="AS243">
        <v>0.90900000000000003</v>
      </c>
      <c r="AT243" t="s">
        <v>348</v>
      </c>
      <c r="AW243">
        <v>106</v>
      </c>
      <c r="AX243">
        <v>105</v>
      </c>
      <c r="AY243" t="s">
        <v>347</v>
      </c>
      <c r="AZ243" t="s">
        <v>346</v>
      </c>
      <c r="BA243" t="s">
        <v>346</v>
      </c>
    </row>
    <row r="244" spans="1:53" x14ac:dyDescent="0.55000000000000004">
      <c r="A244">
        <v>1890</v>
      </c>
      <c r="B244" t="b">
        <f>IF(Table2[[#This Row],[yearID]]&gt;=1903,TRUE,FALSE)</f>
        <v>0</v>
      </c>
      <c r="C244" t="b">
        <f>IF(Table2[[#This Row],[yearID]]&gt;=1973,TRUE,FALSE)</f>
        <v>0</v>
      </c>
      <c r="D244" t="s">
        <v>157</v>
      </c>
      <c r="E244" t="s">
        <v>158</v>
      </c>
      <c r="F244" t="s">
        <v>159</v>
      </c>
      <c r="G244" t="str">
        <f>VLOOKUP(Table2[[#This Row],[franchID]],TeamsFranchises!$A$1:$D$121,2,FALSE)</f>
        <v>Atlanta Braves</v>
      </c>
      <c r="I244">
        <v>5</v>
      </c>
      <c r="J244">
        <v>134</v>
      </c>
      <c r="L244">
        <v>76</v>
      </c>
      <c r="M244">
        <v>57</v>
      </c>
      <c r="P244" t="s">
        <v>51</v>
      </c>
      <c r="Q244">
        <f>IF(Table2[[#This Row],[LgWin]]="Y",1,0)</f>
        <v>0</v>
      </c>
      <c r="R244" t="s">
        <v>51</v>
      </c>
      <c r="S244">
        <f>IF(Table2[[#This Row],[WSWin]]="Y",1,0)</f>
        <v>0</v>
      </c>
      <c r="T244">
        <v>763</v>
      </c>
      <c r="U244">
        <v>4722</v>
      </c>
      <c r="V244">
        <v>1220</v>
      </c>
      <c r="W244">
        <v>175</v>
      </c>
      <c r="X244">
        <v>62</v>
      </c>
      <c r="Y244">
        <v>31</v>
      </c>
      <c r="Z244">
        <v>530</v>
      </c>
      <c r="AA244">
        <v>515</v>
      </c>
      <c r="AB244">
        <v>285</v>
      </c>
      <c r="AD244">
        <v>69</v>
      </c>
      <c r="AF244">
        <v>593</v>
      </c>
      <c r="AG244">
        <v>387</v>
      </c>
      <c r="AH244">
        <v>2.93</v>
      </c>
      <c r="AI244">
        <v>132</v>
      </c>
      <c r="AJ244">
        <v>13</v>
      </c>
      <c r="AK244">
        <v>1</v>
      </c>
      <c r="AL244">
        <v>3561</v>
      </c>
      <c r="AM244">
        <v>1132</v>
      </c>
      <c r="AN244">
        <v>27</v>
      </c>
      <c r="AO244">
        <v>354</v>
      </c>
      <c r="AP244">
        <v>506</v>
      </c>
      <c r="AQ244">
        <v>359</v>
      </c>
      <c r="AR244">
        <v>77</v>
      </c>
      <c r="AS244">
        <v>0.93500000000000005</v>
      </c>
      <c r="AT244" t="s">
        <v>235</v>
      </c>
      <c r="AU244" t="s">
        <v>324</v>
      </c>
      <c r="AV244">
        <v>147539</v>
      </c>
      <c r="AW244">
        <v>108</v>
      </c>
      <c r="AX244">
        <v>105</v>
      </c>
      <c r="AY244" t="s">
        <v>158</v>
      </c>
      <c r="AZ244" t="s">
        <v>158</v>
      </c>
      <c r="BA244" t="s">
        <v>158</v>
      </c>
    </row>
    <row r="245" spans="1:53" x14ac:dyDescent="0.55000000000000004">
      <c r="A245">
        <v>1890</v>
      </c>
      <c r="B245" t="b">
        <f>IF(Table2[[#This Row],[yearID]]&gt;=1903,TRUE,FALSE)</f>
        <v>0</v>
      </c>
      <c r="C245" t="b">
        <f>IF(Table2[[#This Row],[yearID]]&gt;=1973,TRUE,FALSE)</f>
        <v>0</v>
      </c>
      <c r="D245" t="s">
        <v>337</v>
      </c>
      <c r="E245" t="s">
        <v>349</v>
      </c>
      <c r="F245" t="s">
        <v>350</v>
      </c>
      <c r="G245" t="str">
        <f>VLOOKUP(Table2[[#This Row],[franchID]],TeamsFranchises!$A$1:$D$121,2,FALSE)</f>
        <v>Boston Reds</v>
      </c>
      <c r="I245">
        <v>1</v>
      </c>
      <c r="J245">
        <v>133</v>
      </c>
      <c r="L245">
        <v>81</v>
      </c>
      <c r="M245">
        <v>48</v>
      </c>
      <c r="P245" t="s">
        <v>76</v>
      </c>
      <c r="Q245">
        <f>IF(Table2[[#This Row],[LgWin]]="Y",1,0)</f>
        <v>1</v>
      </c>
      <c r="S245">
        <f>IF(Table2[[#This Row],[WSWin]]="Y",1,0)</f>
        <v>0</v>
      </c>
      <c r="T245">
        <v>1031</v>
      </c>
      <c r="U245">
        <v>4754</v>
      </c>
      <c r="V245">
        <v>1352</v>
      </c>
      <c r="W245">
        <v>236</v>
      </c>
      <c r="X245">
        <v>79</v>
      </c>
      <c r="Y245">
        <v>58</v>
      </c>
      <c r="Z245">
        <v>661</v>
      </c>
      <c r="AA245">
        <v>449</v>
      </c>
      <c r="AB245">
        <v>426</v>
      </c>
      <c r="AD245">
        <v>43</v>
      </c>
      <c r="AF245">
        <v>781</v>
      </c>
      <c r="AG245">
        <v>483</v>
      </c>
      <c r="AH245">
        <v>3.73</v>
      </c>
      <c r="AI245">
        <v>108</v>
      </c>
      <c r="AJ245">
        <v>6</v>
      </c>
      <c r="AK245">
        <v>4</v>
      </c>
      <c r="AL245">
        <v>3493</v>
      </c>
      <c r="AM245">
        <v>1311</v>
      </c>
      <c r="AN245">
        <v>49</v>
      </c>
      <c r="AO245">
        <v>480</v>
      </c>
      <c r="AP245">
        <v>351</v>
      </c>
      <c r="AQ245">
        <v>466</v>
      </c>
      <c r="AR245">
        <v>110</v>
      </c>
      <c r="AS245">
        <v>0.91900000000000004</v>
      </c>
      <c r="AT245" t="s">
        <v>265</v>
      </c>
      <c r="AW245">
        <v>103</v>
      </c>
      <c r="AX245">
        <v>99</v>
      </c>
      <c r="AY245" t="s">
        <v>54</v>
      </c>
      <c r="AZ245" t="s">
        <v>349</v>
      </c>
      <c r="BA245" t="s">
        <v>349</v>
      </c>
    </row>
    <row r="246" spans="1:53" x14ac:dyDescent="0.55000000000000004">
      <c r="A246">
        <v>1890</v>
      </c>
      <c r="B246" t="b">
        <f>IF(Table2[[#This Row],[yearID]]&gt;=1903,TRUE,FALSE)</f>
        <v>0</v>
      </c>
      <c r="C246" t="b">
        <f>IF(Table2[[#This Row],[yearID]]&gt;=1973,TRUE,FALSE)</f>
        <v>0</v>
      </c>
      <c r="D246" t="s">
        <v>157</v>
      </c>
      <c r="E246" t="s">
        <v>161</v>
      </c>
      <c r="F246" t="s">
        <v>162</v>
      </c>
      <c r="G246" t="str">
        <f>VLOOKUP(Table2[[#This Row],[franchID]],TeamsFranchises!$A$1:$D$121,2,FALSE)</f>
        <v>Chicago Cubs</v>
      </c>
      <c r="I246">
        <v>2</v>
      </c>
      <c r="J246">
        <v>139</v>
      </c>
      <c r="L246">
        <v>83</v>
      </c>
      <c r="M246">
        <v>53</v>
      </c>
      <c r="P246" t="s">
        <v>51</v>
      </c>
      <c r="Q246">
        <f>IF(Table2[[#This Row],[LgWin]]="Y",1,0)</f>
        <v>0</v>
      </c>
      <c r="R246" t="s">
        <v>51</v>
      </c>
      <c r="S246">
        <f>IF(Table2[[#This Row],[WSWin]]="Y",1,0)</f>
        <v>0</v>
      </c>
      <c r="T246">
        <v>847</v>
      </c>
      <c r="U246">
        <v>4891</v>
      </c>
      <c r="V246">
        <v>1271</v>
      </c>
      <c r="W246">
        <v>147</v>
      </c>
      <c r="X246">
        <v>60</v>
      </c>
      <c r="Y246">
        <v>67</v>
      </c>
      <c r="Z246">
        <v>516</v>
      </c>
      <c r="AA246">
        <v>514</v>
      </c>
      <c r="AB246">
        <v>329</v>
      </c>
      <c r="AD246">
        <v>46</v>
      </c>
      <c r="AF246">
        <v>692</v>
      </c>
      <c r="AG246">
        <v>446</v>
      </c>
      <c r="AH246">
        <v>3.24</v>
      </c>
      <c r="AI246">
        <v>126</v>
      </c>
      <c r="AJ246">
        <v>6</v>
      </c>
      <c r="AK246">
        <v>3</v>
      </c>
      <c r="AL246">
        <v>3712</v>
      </c>
      <c r="AM246">
        <v>1103</v>
      </c>
      <c r="AN246">
        <v>41</v>
      </c>
      <c r="AO246">
        <v>481</v>
      </c>
      <c r="AP246">
        <v>504</v>
      </c>
      <c r="AQ246">
        <v>344</v>
      </c>
      <c r="AR246">
        <v>89</v>
      </c>
      <c r="AS246">
        <v>0.94</v>
      </c>
      <c r="AT246" t="s">
        <v>351</v>
      </c>
      <c r="AU246" t="s">
        <v>308</v>
      </c>
      <c r="AV246">
        <v>102536</v>
      </c>
      <c r="AW246">
        <v>104</v>
      </c>
      <c r="AX246">
        <v>102</v>
      </c>
      <c r="AY246" t="s">
        <v>162</v>
      </c>
      <c r="AZ246" t="s">
        <v>161</v>
      </c>
      <c r="BA246" t="s">
        <v>161</v>
      </c>
    </row>
    <row r="247" spans="1:53" x14ac:dyDescent="0.55000000000000004">
      <c r="A247">
        <v>1890</v>
      </c>
      <c r="B247" t="b">
        <f>IF(Table2[[#This Row],[yearID]]&gt;=1903,TRUE,FALSE)</f>
        <v>0</v>
      </c>
      <c r="C247" t="b">
        <f>IF(Table2[[#This Row],[yearID]]&gt;=1973,TRUE,FALSE)</f>
        <v>0</v>
      </c>
      <c r="D247" t="s">
        <v>337</v>
      </c>
      <c r="E247" t="s">
        <v>352</v>
      </c>
      <c r="F247" t="s">
        <v>352</v>
      </c>
      <c r="G247" t="str">
        <f>VLOOKUP(Table2[[#This Row],[franchID]],TeamsFranchises!$A$1:$D$121,2,FALSE)</f>
        <v>Chicago Pirates</v>
      </c>
      <c r="I247">
        <v>4</v>
      </c>
      <c r="J247">
        <v>138</v>
      </c>
      <c r="L247">
        <v>75</v>
      </c>
      <c r="M247">
        <v>62</v>
      </c>
      <c r="P247" t="s">
        <v>51</v>
      </c>
      <c r="Q247">
        <f>IF(Table2[[#This Row],[LgWin]]="Y",1,0)</f>
        <v>0</v>
      </c>
      <c r="S247">
        <f>IF(Table2[[#This Row],[WSWin]]="Y",1,0)</f>
        <v>0</v>
      </c>
      <c r="T247">
        <v>886</v>
      </c>
      <c r="U247">
        <v>4968</v>
      </c>
      <c r="V247">
        <v>1311</v>
      </c>
      <c r="W247">
        <v>200</v>
      </c>
      <c r="X247">
        <v>95</v>
      </c>
      <c r="Y247">
        <v>31</v>
      </c>
      <c r="Z247">
        <v>492</v>
      </c>
      <c r="AA247">
        <v>410</v>
      </c>
      <c r="AB247">
        <v>276</v>
      </c>
      <c r="AD247">
        <v>43</v>
      </c>
      <c r="AF247">
        <v>770</v>
      </c>
      <c r="AG247">
        <v>459</v>
      </c>
      <c r="AH247">
        <v>3.39</v>
      </c>
      <c r="AI247">
        <v>124</v>
      </c>
      <c r="AJ247">
        <v>5</v>
      </c>
      <c r="AK247">
        <v>2</v>
      </c>
      <c r="AL247">
        <v>3658</v>
      </c>
      <c r="AM247">
        <v>1238</v>
      </c>
      <c r="AN247">
        <v>27</v>
      </c>
      <c r="AO247">
        <v>503</v>
      </c>
      <c r="AP247">
        <v>460</v>
      </c>
      <c r="AQ247">
        <v>492</v>
      </c>
      <c r="AR247">
        <v>107</v>
      </c>
      <c r="AS247">
        <v>0.91800000000000004</v>
      </c>
      <c r="AT247" t="s">
        <v>353</v>
      </c>
      <c r="AW247">
        <v>104</v>
      </c>
      <c r="AX247">
        <v>103</v>
      </c>
      <c r="AY247" t="s">
        <v>59</v>
      </c>
      <c r="AZ247" t="s">
        <v>352</v>
      </c>
      <c r="BA247" t="s">
        <v>352</v>
      </c>
    </row>
    <row r="248" spans="1:53" x14ac:dyDescent="0.55000000000000004">
      <c r="A248">
        <v>1890</v>
      </c>
      <c r="B248" t="b">
        <f>IF(Table2[[#This Row],[yearID]]&gt;=1903,TRUE,FALSE)</f>
        <v>0</v>
      </c>
      <c r="C248" t="b">
        <f>IF(Table2[[#This Row],[yearID]]&gt;=1973,TRUE,FALSE)</f>
        <v>0</v>
      </c>
      <c r="D248" t="s">
        <v>157</v>
      </c>
      <c r="E248" t="s">
        <v>167</v>
      </c>
      <c r="F248" t="s">
        <v>167</v>
      </c>
      <c r="G248" t="str">
        <f>VLOOKUP(Table2[[#This Row],[franchID]],TeamsFranchises!$A$1:$D$121,2,FALSE)</f>
        <v>Cincinnati Reds</v>
      </c>
      <c r="I248">
        <v>4</v>
      </c>
      <c r="J248">
        <v>134</v>
      </c>
      <c r="L248">
        <v>77</v>
      </c>
      <c r="M248">
        <v>55</v>
      </c>
      <c r="P248" t="s">
        <v>51</v>
      </c>
      <c r="Q248">
        <f>IF(Table2[[#This Row],[LgWin]]="Y",1,0)</f>
        <v>0</v>
      </c>
      <c r="R248" t="s">
        <v>51</v>
      </c>
      <c r="S248">
        <f>IF(Table2[[#This Row],[WSWin]]="Y",1,0)</f>
        <v>0</v>
      </c>
      <c r="T248">
        <v>753</v>
      </c>
      <c r="U248">
        <v>4644</v>
      </c>
      <c r="V248">
        <v>1203</v>
      </c>
      <c r="W248">
        <v>150</v>
      </c>
      <c r="X248">
        <v>120</v>
      </c>
      <c r="Y248">
        <v>27</v>
      </c>
      <c r="Z248">
        <v>433</v>
      </c>
      <c r="AA248">
        <v>377</v>
      </c>
      <c r="AB248">
        <v>312</v>
      </c>
      <c r="AD248">
        <v>51</v>
      </c>
      <c r="AF248">
        <v>633</v>
      </c>
      <c r="AG248">
        <v>369</v>
      </c>
      <c r="AH248">
        <v>2.79</v>
      </c>
      <c r="AI248">
        <v>124</v>
      </c>
      <c r="AJ248">
        <v>9</v>
      </c>
      <c r="AK248">
        <v>1</v>
      </c>
      <c r="AL248">
        <v>3572</v>
      </c>
      <c r="AM248">
        <v>1097</v>
      </c>
      <c r="AN248">
        <v>41</v>
      </c>
      <c r="AO248">
        <v>407</v>
      </c>
      <c r="AP248">
        <v>488</v>
      </c>
      <c r="AQ248">
        <v>382</v>
      </c>
      <c r="AR248">
        <v>106</v>
      </c>
      <c r="AS248">
        <v>0.93200000000000005</v>
      </c>
      <c r="AT248" t="s">
        <v>165</v>
      </c>
      <c r="AU248" t="s">
        <v>269</v>
      </c>
      <c r="AV248">
        <v>131980</v>
      </c>
      <c r="AW248">
        <v>101</v>
      </c>
      <c r="AX248">
        <v>101</v>
      </c>
      <c r="AY248" t="s">
        <v>167</v>
      </c>
      <c r="AZ248" t="s">
        <v>167</v>
      </c>
      <c r="BA248" t="s">
        <v>167</v>
      </c>
    </row>
    <row r="249" spans="1:53" x14ac:dyDescent="0.55000000000000004">
      <c r="A249">
        <v>1890</v>
      </c>
      <c r="B249" t="b">
        <f>IF(Table2[[#This Row],[yearID]]&gt;=1903,TRUE,FALSE)</f>
        <v>0</v>
      </c>
      <c r="C249" t="b">
        <f>IF(Table2[[#This Row],[yearID]]&gt;=1973,TRUE,FALSE)</f>
        <v>0</v>
      </c>
      <c r="D249" t="s">
        <v>157</v>
      </c>
      <c r="E249" t="s">
        <v>328</v>
      </c>
      <c r="F249" t="s">
        <v>199</v>
      </c>
      <c r="G249" t="str">
        <f>VLOOKUP(Table2[[#This Row],[franchID]],TeamsFranchises!$A$1:$D$121,2,FALSE)</f>
        <v>Cleveland Spiders</v>
      </c>
      <c r="I249">
        <v>7</v>
      </c>
      <c r="J249">
        <v>136</v>
      </c>
      <c r="L249">
        <v>44</v>
      </c>
      <c r="M249">
        <v>88</v>
      </c>
      <c r="P249" t="s">
        <v>51</v>
      </c>
      <c r="Q249">
        <f>IF(Table2[[#This Row],[LgWin]]="Y",1,0)</f>
        <v>0</v>
      </c>
      <c r="R249" t="s">
        <v>51</v>
      </c>
      <c r="S249">
        <f>IF(Table2[[#This Row],[WSWin]]="Y",1,0)</f>
        <v>0</v>
      </c>
      <c r="T249">
        <v>630</v>
      </c>
      <c r="U249">
        <v>4633</v>
      </c>
      <c r="V249">
        <v>1073</v>
      </c>
      <c r="W249">
        <v>132</v>
      </c>
      <c r="X249">
        <v>59</v>
      </c>
      <c r="Y249">
        <v>21</v>
      </c>
      <c r="Z249">
        <v>497</v>
      </c>
      <c r="AA249">
        <v>474</v>
      </c>
      <c r="AB249">
        <v>152</v>
      </c>
      <c r="AD249">
        <v>42</v>
      </c>
      <c r="AF249">
        <v>832</v>
      </c>
      <c r="AG249">
        <v>544</v>
      </c>
      <c r="AH249">
        <v>4.13</v>
      </c>
      <c r="AI249">
        <v>129</v>
      </c>
      <c r="AJ249">
        <v>2</v>
      </c>
      <c r="AK249">
        <v>0</v>
      </c>
      <c r="AL249">
        <v>3553</v>
      </c>
      <c r="AM249">
        <v>1322</v>
      </c>
      <c r="AN249">
        <v>33</v>
      </c>
      <c r="AO249">
        <v>462</v>
      </c>
      <c r="AP249">
        <v>306</v>
      </c>
      <c r="AQ249">
        <v>405</v>
      </c>
      <c r="AR249">
        <v>108</v>
      </c>
      <c r="AS249">
        <v>0.92900000000000005</v>
      </c>
      <c r="AT249" t="s">
        <v>329</v>
      </c>
      <c r="AU249" t="s">
        <v>330</v>
      </c>
      <c r="AV249">
        <v>47478</v>
      </c>
      <c r="AW249">
        <v>94</v>
      </c>
      <c r="AX249">
        <v>97</v>
      </c>
      <c r="AY249" t="s">
        <v>199</v>
      </c>
      <c r="AZ249" t="s">
        <v>328</v>
      </c>
      <c r="BA249" t="s">
        <v>328</v>
      </c>
    </row>
    <row r="250" spans="1:53" x14ac:dyDescent="0.55000000000000004">
      <c r="A250">
        <v>1890</v>
      </c>
      <c r="B250" t="b">
        <f>IF(Table2[[#This Row],[yearID]]&gt;=1903,TRUE,FALSE)</f>
        <v>0</v>
      </c>
      <c r="C250" t="b">
        <f>IF(Table2[[#This Row],[yearID]]&gt;=1973,TRUE,FALSE)</f>
        <v>0</v>
      </c>
      <c r="D250" t="s">
        <v>215</v>
      </c>
      <c r="E250" t="s">
        <v>331</v>
      </c>
      <c r="F250" t="s">
        <v>332</v>
      </c>
      <c r="G250" t="str">
        <f>VLOOKUP(Table2[[#This Row],[franchID]],TeamsFranchises!$A$1:$D$121,2,FALSE)</f>
        <v>Columbus Solons</v>
      </c>
      <c r="I250">
        <v>2</v>
      </c>
      <c r="J250">
        <v>140</v>
      </c>
      <c r="L250">
        <v>79</v>
      </c>
      <c r="M250">
        <v>55</v>
      </c>
      <c r="P250" t="s">
        <v>51</v>
      </c>
      <c r="Q250">
        <f>IF(Table2[[#This Row],[LgWin]]="Y",1,0)</f>
        <v>0</v>
      </c>
      <c r="R250" t="s">
        <v>51</v>
      </c>
      <c r="S250">
        <f>IF(Table2[[#This Row],[WSWin]]="Y",1,0)</f>
        <v>0</v>
      </c>
      <c r="T250">
        <v>831</v>
      </c>
      <c r="U250">
        <v>4741</v>
      </c>
      <c r="V250">
        <v>1225</v>
      </c>
      <c r="W250">
        <v>159</v>
      </c>
      <c r="X250">
        <v>77</v>
      </c>
      <c r="Y250">
        <v>16</v>
      </c>
      <c r="Z250">
        <v>545</v>
      </c>
      <c r="AA250">
        <v>557</v>
      </c>
      <c r="AB250">
        <v>353</v>
      </c>
      <c r="AD250">
        <v>46</v>
      </c>
      <c r="AF250">
        <v>617</v>
      </c>
      <c r="AG250">
        <v>403</v>
      </c>
      <c r="AH250">
        <v>2.99</v>
      </c>
      <c r="AI250">
        <v>120</v>
      </c>
      <c r="AJ250">
        <v>14</v>
      </c>
      <c r="AK250">
        <v>3</v>
      </c>
      <c r="AL250">
        <v>3644</v>
      </c>
      <c r="AM250">
        <v>976</v>
      </c>
      <c r="AN250">
        <v>20</v>
      </c>
      <c r="AO250">
        <v>471</v>
      </c>
      <c r="AP250">
        <v>624</v>
      </c>
      <c r="AQ250">
        <v>396</v>
      </c>
      <c r="AR250">
        <v>101</v>
      </c>
      <c r="AS250">
        <v>0.93200000000000005</v>
      </c>
      <c r="AT250" t="s">
        <v>333</v>
      </c>
      <c r="AU250" t="s">
        <v>334</v>
      </c>
      <c r="AW250">
        <v>93</v>
      </c>
      <c r="AX250">
        <v>93</v>
      </c>
      <c r="AY250" t="s">
        <v>241</v>
      </c>
      <c r="AZ250" t="s">
        <v>331</v>
      </c>
      <c r="BA250" t="s">
        <v>331</v>
      </c>
    </row>
    <row r="251" spans="1:53" x14ac:dyDescent="0.55000000000000004">
      <c r="A251">
        <v>1890</v>
      </c>
      <c r="B251" t="b">
        <f>IF(Table2[[#This Row],[yearID]]&gt;=1903,TRUE,FALSE)</f>
        <v>0</v>
      </c>
      <c r="C251" t="b">
        <f>IF(Table2[[#This Row],[yearID]]&gt;=1973,TRUE,FALSE)</f>
        <v>0</v>
      </c>
      <c r="D251" t="s">
        <v>337</v>
      </c>
      <c r="E251" t="s">
        <v>354</v>
      </c>
      <c r="F251" t="s">
        <v>355</v>
      </c>
      <c r="G251" t="str">
        <f>VLOOKUP(Table2[[#This Row],[franchID]],TeamsFranchises!$A$1:$D$121,2,FALSE)</f>
        <v>Cleveland Infants</v>
      </c>
      <c r="I251">
        <v>7</v>
      </c>
      <c r="J251">
        <v>131</v>
      </c>
      <c r="L251">
        <v>55</v>
      </c>
      <c r="M251">
        <v>75</v>
      </c>
      <c r="P251" t="s">
        <v>51</v>
      </c>
      <c r="Q251">
        <f>IF(Table2[[#This Row],[LgWin]]="Y",1,0)</f>
        <v>0</v>
      </c>
      <c r="S251">
        <f>IF(Table2[[#This Row],[WSWin]]="Y",1,0)</f>
        <v>0</v>
      </c>
      <c r="T251">
        <v>849</v>
      </c>
      <c r="U251">
        <v>4804</v>
      </c>
      <c r="V251">
        <v>1370</v>
      </c>
      <c r="W251">
        <v>213</v>
      </c>
      <c r="X251">
        <v>94</v>
      </c>
      <c r="Y251">
        <v>27</v>
      </c>
      <c r="Z251">
        <v>509</v>
      </c>
      <c r="AA251">
        <v>345</v>
      </c>
      <c r="AB251">
        <v>180</v>
      </c>
      <c r="AD251">
        <v>49</v>
      </c>
      <c r="AF251">
        <v>1027</v>
      </c>
      <c r="AG251">
        <v>537</v>
      </c>
      <c r="AH251">
        <v>4.2300000000000004</v>
      </c>
      <c r="AI251">
        <v>115</v>
      </c>
      <c r="AJ251">
        <v>1</v>
      </c>
      <c r="AK251">
        <v>0</v>
      </c>
      <c r="AL251">
        <v>3431</v>
      </c>
      <c r="AM251">
        <v>1386</v>
      </c>
      <c r="AN251">
        <v>45</v>
      </c>
      <c r="AO251">
        <v>571</v>
      </c>
      <c r="AP251">
        <v>325</v>
      </c>
      <c r="AQ251">
        <v>533</v>
      </c>
      <c r="AR251">
        <v>103</v>
      </c>
      <c r="AS251">
        <v>0.90700000000000003</v>
      </c>
      <c r="AT251" t="s">
        <v>356</v>
      </c>
      <c r="AW251">
        <v>92</v>
      </c>
      <c r="AX251">
        <v>94</v>
      </c>
      <c r="AY251" t="s">
        <v>64</v>
      </c>
      <c r="AZ251" t="s">
        <v>354</v>
      </c>
      <c r="BA251" t="s">
        <v>354</v>
      </c>
    </row>
    <row r="252" spans="1:53" x14ac:dyDescent="0.55000000000000004">
      <c r="A252">
        <v>1890</v>
      </c>
      <c r="B252" t="b">
        <f>IF(Table2[[#This Row],[yearID]]&gt;=1903,TRUE,FALSE)</f>
        <v>0</v>
      </c>
      <c r="C252" t="b">
        <f>IF(Table2[[#This Row],[yearID]]&gt;=1973,TRUE,FALSE)</f>
        <v>0</v>
      </c>
      <c r="D252" t="s">
        <v>215</v>
      </c>
      <c r="E252" t="s">
        <v>222</v>
      </c>
      <c r="F252" t="s">
        <v>172</v>
      </c>
      <c r="G252" t="str">
        <f>VLOOKUP(Table2[[#This Row],[franchID]],TeamsFranchises!$A$1:$D$121,2,FALSE)</f>
        <v>Louisville Colonels</v>
      </c>
      <c r="I252">
        <v>1</v>
      </c>
      <c r="J252">
        <v>134</v>
      </c>
      <c r="L252">
        <v>88</v>
      </c>
      <c r="M252">
        <v>44</v>
      </c>
      <c r="P252" t="s">
        <v>76</v>
      </c>
      <c r="Q252">
        <f>IF(Table2[[#This Row],[LgWin]]="Y",1,0)</f>
        <v>1</v>
      </c>
      <c r="R252" t="s">
        <v>51</v>
      </c>
      <c r="S252">
        <f>IF(Table2[[#This Row],[WSWin]]="Y",1,0)</f>
        <v>0</v>
      </c>
      <c r="T252">
        <v>819</v>
      </c>
      <c r="U252">
        <v>4687</v>
      </c>
      <c r="V252">
        <v>1310</v>
      </c>
      <c r="W252">
        <v>156</v>
      </c>
      <c r="X252">
        <v>65</v>
      </c>
      <c r="Y252">
        <v>15</v>
      </c>
      <c r="Z252">
        <v>410</v>
      </c>
      <c r="AA252">
        <v>460</v>
      </c>
      <c r="AB252">
        <v>341</v>
      </c>
      <c r="AD252">
        <v>53</v>
      </c>
      <c r="AF252">
        <v>588</v>
      </c>
      <c r="AG252">
        <v>345</v>
      </c>
      <c r="AH252">
        <v>2.57</v>
      </c>
      <c r="AI252">
        <v>114</v>
      </c>
      <c r="AJ252">
        <v>13</v>
      </c>
      <c r="AK252">
        <v>7</v>
      </c>
      <c r="AL252">
        <v>3618</v>
      </c>
      <c r="AM252">
        <v>1120</v>
      </c>
      <c r="AN252">
        <v>18</v>
      </c>
      <c r="AO252">
        <v>293</v>
      </c>
      <c r="AP252">
        <v>587</v>
      </c>
      <c r="AQ252">
        <v>380</v>
      </c>
      <c r="AR252">
        <v>79</v>
      </c>
      <c r="AS252">
        <v>0.93400000000000005</v>
      </c>
      <c r="AT252" t="s">
        <v>309</v>
      </c>
      <c r="AU252" t="s">
        <v>224</v>
      </c>
      <c r="AW252">
        <v>98</v>
      </c>
      <c r="AX252">
        <v>99</v>
      </c>
      <c r="AY252" t="s">
        <v>172</v>
      </c>
      <c r="AZ252" t="s">
        <v>222</v>
      </c>
      <c r="BA252" t="s">
        <v>222</v>
      </c>
    </row>
    <row r="253" spans="1:53" x14ac:dyDescent="0.55000000000000004">
      <c r="A253">
        <v>1890</v>
      </c>
      <c r="B253" t="b">
        <f>IF(Table2[[#This Row],[yearID]]&gt;=1903,TRUE,FALSE)</f>
        <v>0</v>
      </c>
      <c r="C253" t="b">
        <f>IF(Table2[[#This Row],[yearID]]&gt;=1973,TRUE,FALSE)</f>
        <v>0</v>
      </c>
      <c r="D253" t="s">
        <v>157</v>
      </c>
      <c r="E253" t="s">
        <v>242</v>
      </c>
      <c r="F253" t="s">
        <v>243</v>
      </c>
      <c r="G253" t="str">
        <f>VLOOKUP(Table2[[#This Row],[franchID]],TeamsFranchises!$A$1:$D$121,2,FALSE)</f>
        <v>San Francisco Giants</v>
      </c>
      <c r="I253">
        <v>6</v>
      </c>
      <c r="J253">
        <v>135</v>
      </c>
      <c r="L253">
        <v>63</v>
      </c>
      <c r="M253">
        <v>68</v>
      </c>
      <c r="P253" t="s">
        <v>51</v>
      </c>
      <c r="Q253">
        <f>IF(Table2[[#This Row],[LgWin]]="Y",1,0)</f>
        <v>0</v>
      </c>
      <c r="R253" t="s">
        <v>51</v>
      </c>
      <c r="S253">
        <f>IF(Table2[[#This Row],[WSWin]]="Y",1,0)</f>
        <v>0</v>
      </c>
      <c r="T253">
        <v>713</v>
      </c>
      <c r="U253">
        <v>4832</v>
      </c>
      <c r="V253">
        <v>1250</v>
      </c>
      <c r="W253">
        <v>208</v>
      </c>
      <c r="X253">
        <v>89</v>
      </c>
      <c r="Y253">
        <v>25</v>
      </c>
      <c r="Z253">
        <v>350</v>
      </c>
      <c r="AA253">
        <v>479</v>
      </c>
      <c r="AB253">
        <v>289</v>
      </c>
      <c r="AD253">
        <v>50</v>
      </c>
      <c r="AF253">
        <v>698</v>
      </c>
      <c r="AG253">
        <v>400</v>
      </c>
      <c r="AH253">
        <v>3.06</v>
      </c>
      <c r="AI253">
        <v>115</v>
      </c>
      <c r="AJ253">
        <v>6</v>
      </c>
      <c r="AK253">
        <v>1</v>
      </c>
      <c r="AL253">
        <v>3531</v>
      </c>
      <c r="AM253">
        <v>1029</v>
      </c>
      <c r="AN253">
        <v>14</v>
      </c>
      <c r="AO253">
        <v>607</v>
      </c>
      <c r="AP253">
        <v>612</v>
      </c>
      <c r="AQ253">
        <v>440</v>
      </c>
      <c r="AR253">
        <v>104</v>
      </c>
      <c r="AS253">
        <v>0.92200000000000004</v>
      </c>
      <c r="AT253" t="s">
        <v>310</v>
      </c>
      <c r="AU253" t="s">
        <v>336</v>
      </c>
      <c r="AV253">
        <v>60667</v>
      </c>
      <c r="AW253">
        <v>95</v>
      </c>
      <c r="AX253">
        <v>95</v>
      </c>
      <c r="AY253" t="s">
        <v>246</v>
      </c>
      <c r="AZ253" t="s">
        <v>242</v>
      </c>
      <c r="BA253" t="s">
        <v>242</v>
      </c>
    </row>
    <row r="254" spans="1:53" x14ac:dyDescent="0.55000000000000004">
      <c r="A254">
        <v>1890</v>
      </c>
      <c r="B254" t="b">
        <f>IF(Table2[[#This Row],[yearID]]&gt;=1903,TRUE,FALSE)</f>
        <v>0</v>
      </c>
      <c r="C254" t="b">
        <f>IF(Table2[[#This Row],[yearID]]&gt;=1973,TRUE,FALSE)</f>
        <v>0</v>
      </c>
      <c r="D254" t="s">
        <v>337</v>
      </c>
      <c r="E254" t="s">
        <v>248</v>
      </c>
      <c r="F254" t="s">
        <v>357</v>
      </c>
      <c r="G254" t="str">
        <f>VLOOKUP(Table2[[#This Row],[franchID]],TeamsFranchises!$A$1:$D$121,2,FALSE)</f>
        <v>New York Giants</v>
      </c>
      <c r="I254">
        <v>3</v>
      </c>
      <c r="J254">
        <v>132</v>
      </c>
      <c r="L254">
        <v>74</v>
      </c>
      <c r="M254">
        <v>57</v>
      </c>
      <c r="P254" t="s">
        <v>51</v>
      </c>
      <c r="Q254">
        <f>IF(Table2[[#This Row],[LgWin]]="Y",1,0)</f>
        <v>0</v>
      </c>
      <c r="S254">
        <f>IF(Table2[[#This Row],[WSWin]]="Y",1,0)</f>
        <v>0</v>
      </c>
      <c r="T254">
        <v>1018</v>
      </c>
      <c r="U254">
        <v>4913</v>
      </c>
      <c r="V254">
        <v>1393</v>
      </c>
      <c r="W254">
        <v>204</v>
      </c>
      <c r="X254">
        <v>97</v>
      </c>
      <c r="Y254">
        <v>66</v>
      </c>
      <c r="Z254">
        <v>486</v>
      </c>
      <c r="AA254">
        <v>364</v>
      </c>
      <c r="AB254">
        <v>231</v>
      </c>
      <c r="AD254">
        <v>31</v>
      </c>
      <c r="AF254">
        <v>875</v>
      </c>
      <c r="AG254">
        <v>543</v>
      </c>
      <c r="AH254">
        <v>4.17</v>
      </c>
      <c r="AI254">
        <v>111</v>
      </c>
      <c r="AJ254">
        <v>3</v>
      </c>
      <c r="AK254">
        <v>6</v>
      </c>
      <c r="AL254">
        <v>3517</v>
      </c>
      <c r="AM254">
        <v>1216</v>
      </c>
      <c r="AN254">
        <v>37</v>
      </c>
      <c r="AO254">
        <v>569</v>
      </c>
      <c r="AP254">
        <v>449</v>
      </c>
      <c r="AQ254">
        <v>450</v>
      </c>
      <c r="AR254">
        <v>94</v>
      </c>
      <c r="AS254">
        <v>0.92100000000000004</v>
      </c>
      <c r="AT254" t="s">
        <v>310</v>
      </c>
      <c r="AW254">
        <v>108</v>
      </c>
      <c r="AX254">
        <v>107</v>
      </c>
      <c r="AY254" t="s">
        <v>357</v>
      </c>
      <c r="AZ254" t="s">
        <v>248</v>
      </c>
      <c r="BA254" t="s">
        <v>248</v>
      </c>
    </row>
    <row r="255" spans="1:53" x14ac:dyDescent="0.55000000000000004">
      <c r="A255">
        <v>1890</v>
      </c>
      <c r="B255" t="b">
        <f>IF(Table2[[#This Row],[yearID]]&gt;=1903,TRUE,FALSE)</f>
        <v>0</v>
      </c>
      <c r="C255" t="b">
        <f>IF(Table2[[#This Row],[yearID]]&gt;=1973,TRUE,FALSE)</f>
        <v>0</v>
      </c>
      <c r="D255" t="s">
        <v>215</v>
      </c>
      <c r="E255" t="s">
        <v>225</v>
      </c>
      <c r="F255" t="s">
        <v>226</v>
      </c>
      <c r="G255" t="str">
        <f>VLOOKUP(Table2[[#This Row],[franchID]],TeamsFranchises!$A$1:$D$121,2,FALSE)</f>
        <v>Philadelphia Athletics</v>
      </c>
      <c r="I255">
        <v>8</v>
      </c>
      <c r="J255">
        <v>132</v>
      </c>
      <c r="L255">
        <v>54</v>
      </c>
      <c r="M255">
        <v>78</v>
      </c>
      <c r="P255" t="s">
        <v>51</v>
      </c>
      <c r="Q255">
        <f>IF(Table2[[#This Row],[LgWin]]="Y",1,0)</f>
        <v>0</v>
      </c>
      <c r="R255" t="s">
        <v>51</v>
      </c>
      <c r="S255">
        <f>IF(Table2[[#This Row],[WSWin]]="Y",1,0)</f>
        <v>0</v>
      </c>
      <c r="T255">
        <v>702</v>
      </c>
      <c r="U255">
        <v>4490</v>
      </c>
      <c r="V255">
        <v>1057</v>
      </c>
      <c r="W255">
        <v>181</v>
      </c>
      <c r="X255">
        <v>51</v>
      </c>
      <c r="Y255">
        <v>24</v>
      </c>
      <c r="Z255">
        <v>475</v>
      </c>
      <c r="AA255">
        <v>540</v>
      </c>
      <c r="AB255">
        <v>305</v>
      </c>
      <c r="AD255">
        <v>87</v>
      </c>
      <c r="AF255">
        <v>945</v>
      </c>
      <c r="AG255">
        <v>657</v>
      </c>
      <c r="AH255">
        <v>5.22</v>
      </c>
      <c r="AI255">
        <v>119</v>
      </c>
      <c r="AJ255">
        <v>3</v>
      </c>
      <c r="AK255">
        <v>2</v>
      </c>
      <c r="AL255">
        <v>3396</v>
      </c>
      <c r="AM255">
        <v>1405</v>
      </c>
      <c r="AN255">
        <v>17</v>
      </c>
      <c r="AO255">
        <v>514</v>
      </c>
      <c r="AP255">
        <v>461</v>
      </c>
      <c r="AQ255">
        <v>452</v>
      </c>
      <c r="AR255">
        <v>93</v>
      </c>
      <c r="AS255">
        <v>0.91800000000000004</v>
      </c>
      <c r="AT255" t="s">
        <v>77</v>
      </c>
      <c r="AU255" t="s">
        <v>78</v>
      </c>
      <c r="AW255">
        <v>98</v>
      </c>
      <c r="AX255">
        <v>99</v>
      </c>
      <c r="AY255" t="s">
        <v>226</v>
      </c>
      <c r="AZ255" t="s">
        <v>225</v>
      </c>
      <c r="BA255" t="s">
        <v>225</v>
      </c>
    </row>
    <row r="256" spans="1:53" x14ac:dyDescent="0.55000000000000004">
      <c r="A256">
        <v>1890</v>
      </c>
      <c r="B256" t="b">
        <f>IF(Table2[[#This Row],[yearID]]&gt;=1903,TRUE,FALSE)</f>
        <v>0</v>
      </c>
      <c r="C256" t="b">
        <f>IF(Table2[[#This Row],[yearID]]&gt;=1973,TRUE,FALSE)</f>
        <v>0</v>
      </c>
      <c r="D256" t="s">
        <v>157</v>
      </c>
      <c r="E256" t="s">
        <v>122</v>
      </c>
      <c r="F256" t="s">
        <v>122</v>
      </c>
      <c r="G256" t="str">
        <f>VLOOKUP(Table2[[#This Row],[franchID]],TeamsFranchises!$A$1:$D$121,2,FALSE)</f>
        <v>Philadelphia Phillies</v>
      </c>
      <c r="I256">
        <v>3</v>
      </c>
      <c r="J256">
        <v>133</v>
      </c>
      <c r="L256">
        <v>78</v>
      </c>
      <c r="M256">
        <v>53</v>
      </c>
      <c r="P256" t="s">
        <v>51</v>
      </c>
      <c r="Q256">
        <f>IF(Table2[[#This Row],[LgWin]]="Y",1,0)</f>
        <v>0</v>
      </c>
      <c r="R256" t="s">
        <v>51</v>
      </c>
      <c r="S256">
        <f>IF(Table2[[#This Row],[WSWin]]="Y",1,0)</f>
        <v>0</v>
      </c>
      <c r="T256">
        <v>823</v>
      </c>
      <c r="U256">
        <v>4707</v>
      </c>
      <c r="V256">
        <v>1267</v>
      </c>
      <c r="W256">
        <v>220</v>
      </c>
      <c r="X256">
        <v>78</v>
      </c>
      <c r="Y256">
        <v>23</v>
      </c>
      <c r="Z256">
        <v>522</v>
      </c>
      <c r="AA256">
        <v>403</v>
      </c>
      <c r="AB256">
        <v>335</v>
      </c>
      <c r="AD256">
        <v>64</v>
      </c>
      <c r="AF256">
        <v>707</v>
      </c>
      <c r="AG256">
        <v>441</v>
      </c>
      <c r="AH256">
        <v>3.32</v>
      </c>
      <c r="AI256">
        <v>122</v>
      </c>
      <c r="AJ256">
        <v>9</v>
      </c>
      <c r="AK256">
        <v>2</v>
      </c>
      <c r="AL256">
        <v>3584</v>
      </c>
      <c r="AM256">
        <v>1210</v>
      </c>
      <c r="AN256">
        <v>22</v>
      </c>
      <c r="AO256">
        <v>486</v>
      </c>
      <c r="AP256">
        <v>507</v>
      </c>
      <c r="AQ256">
        <v>398</v>
      </c>
      <c r="AR256">
        <v>122</v>
      </c>
      <c r="AS256">
        <v>0.92900000000000005</v>
      </c>
      <c r="AT256" t="s">
        <v>358</v>
      </c>
      <c r="AU256" t="s">
        <v>322</v>
      </c>
      <c r="AV256">
        <v>148366</v>
      </c>
      <c r="AW256">
        <v>103</v>
      </c>
      <c r="AX256">
        <v>102</v>
      </c>
      <c r="AY256" t="s">
        <v>122</v>
      </c>
      <c r="AZ256" t="s">
        <v>122</v>
      </c>
      <c r="BA256" t="s">
        <v>122</v>
      </c>
    </row>
    <row r="257" spans="1:53" x14ac:dyDescent="0.55000000000000004">
      <c r="A257">
        <v>1890</v>
      </c>
      <c r="B257" t="b">
        <f>IF(Table2[[#This Row],[yearID]]&gt;=1903,TRUE,FALSE)</f>
        <v>0</v>
      </c>
      <c r="C257" t="b">
        <f>IF(Table2[[#This Row],[yearID]]&gt;=1973,TRUE,FALSE)</f>
        <v>0</v>
      </c>
      <c r="D257" t="s">
        <v>337</v>
      </c>
      <c r="E257" t="s">
        <v>359</v>
      </c>
      <c r="F257" t="s">
        <v>360</v>
      </c>
      <c r="G257" t="str">
        <f>VLOOKUP(Table2[[#This Row],[franchID]],TeamsFranchises!$A$1:$D$121,2,FALSE)</f>
        <v>Philadelphia Athletics</v>
      </c>
      <c r="I257">
        <v>5</v>
      </c>
      <c r="J257">
        <v>132</v>
      </c>
      <c r="L257">
        <v>68</v>
      </c>
      <c r="M257">
        <v>63</v>
      </c>
      <c r="P257" t="s">
        <v>51</v>
      </c>
      <c r="Q257">
        <f>IF(Table2[[#This Row],[LgWin]]="Y",1,0)</f>
        <v>0</v>
      </c>
      <c r="S257">
        <f>IF(Table2[[#This Row],[WSWin]]="Y",1,0)</f>
        <v>0</v>
      </c>
      <c r="T257">
        <v>941</v>
      </c>
      <c r="U257">
        <v>4855</v>
      </c>
      <c r="V257">
        <v>1350</v>
      </c>
      <c r="W257">
        <v>187</v>
      </c>
      <c r="X257">
        <v>113</v>
      </c>
      <c r="Y257">
        <v>49</v>
      </c>
      <c r="Z257">
        <v>431</v>
      </c>
      <c r="AA257">
        <v>321</v>
      </c>
      <c r="AB257">
        <v>203</v>
      </c>
      <c r="AD257">
        <v>51</v>
      </c>
      <c r="AF257">
        <v>855</v>
      </c>
      <c r="AG257">
        <v>520</v>
      </c>
      <c r="AH257">
        <v>4.05</v>
      </c>
      <c r="AI257">
        <v>118</v>
      </c>
      <c r="AJ257">
        <v>4</v>
      </c>
      <c r="AK257">
        <v>2</v>
      </c>
      <c r="AL257">
        <v>3463</v>
      </c>
      <c r="AM257">
        <v>1292</v>
      </c>
      <c r="AN257">
        <v>33</v>
      </c>
      <c r="AO257">
        <v>495</v>
      </c>
      <c r="AP257">
        <v>361</v>
      </c>
      <c r="AQ257">
        <v>510</v>
      </c>
      <c r="AR257">
        <v>118</v>
      </c>
      <c r="AS257">
        <v>0.91</v>
      </c>
      <c r="AT257" t="s">
        <v>77</v>
      </c>
      <c r="AW257">
        <v>103</v>
      </c>
      <c r="AX257">
        <v>101</v>
      </c>
      <c r="AY257" t="s">
        <v>360</v>
      </c>
      <c r="AZ257" t="s">
        <v>359</v>
      </c>
      <c r="BA257" t="s">
        <v>359</v>
      </c>
    </row>
    <row r="258" spans="1:53" x14ac:dyDescent="0.55000000000000004">
      <c r="A258">
        <v>1890</v>
      </c>
      <c r="B258" t="b">
        <f>IF(Table2[[#This Row],[yearID]]&gt;=1903,TRUE,FALSE)</f>
        <v>0</v>
      </c>
      <c r="C258" t="b">
        <f>IF(Table2[[#This Row],[yearID]]&gt;=1973,TRUE,FALSE)</f>
        <v>0</v>
      </c>
      <c r="D258" t="s">
        <v>157</v>
      </c>
      <c r="E258" t="s">
        <v>229</v>
      </c>
      <c r="F258" t="s">
        <v>229</v>
      </c>
      <c r="G258" t="str">
        <f>VLOOKUP(Table2[[#This Row],[franchID]],TeamsFranchises!$A$1:$D$121,2,FALSE)</f>
        <v>Pittsburgh Pirates</v>
      </c>
      <c r="I258">
        <v>8</v>
      </c>
      <c r="J258">
        <v>138</v>
      </c>
      <c r="L258">
        <v>23</v>
      </c>
      <c r="M258">
        <v>113</v>
      </c>
      <c r="P258" t="s">
        <v>51</v>
      </c>
      <c r="Q258">
        <f>IF(Table2[[#This Row],[LgWin]]="Y",1,0)</f>
        <v>0</v>
      </c>
      <c r="R258" t="s">
        <v>51</v>
      </c>
      <c r="S258">
        <f>IF(Table2[[#This Row],[WSWin]]="Y",1,0)</f>
        <v>0</v>
      </c>
      <c r="T258">
        <v>597</v>
      </c>
      <c r="U258">
        <v>4739</v>
      </c>
      <c r="V258">
        <v>1088</v>
      </c>
      <c r="W258">
        <v>160</v>
      </c>
      <c r="X258">
        <v>43</v>
      </c>
      <c r="Y258">
        <v>20</v>
      </c>
      <c r="Z258">
        <v>408</v>
      </c>
      <c r="AA258">
        <v>458</v>
      </c>
      <c r="AB258">
        <v>208</v>
      </c>
      <c r="AD258">
        <v>66</v>
      </c>
      <c r="AF258">
        <v>1235</v>
      </c>
      <c r="AG258">
        <v>780</v>
      </c>
      <c r="AH258">
        <v>5.97</v>
      </c>
      <c r="AI258">
        <v>119</v>
      </c>
      <c r="AJ258">
        <v>3</v>
      </c>
      <c r="AK258">
        <v>0</v>
      </c>
      <c r="AL258">
        <v>3529</v>
      </c>
      <c r="AM258">
        <v>1520</v>
      </c>
      <c r="AN258">
        <v>52</v>
      </c>
      <c r="AO258">
        <v>573</v>
      </c>
      <c r="AP258">
        <v>381</v>
      </c>
      <c r="AQ258">
        <v>607</v>
      </c>
      <c r="AR258">
        <v>94</v>
      </c>
      <c r="AS258">
        <v>0.89700000000000002</v>
      </c>
      <c r="AT258" t="s">
        <v>230</v>
      </c>
      <c r="AU258" t="s">
        <v>214</v>
      </c>
      <c r="AV258">
        <v>16064</v>
      </c>
      <c r="AW258">
        <v>88</v>
      </c>
      <c r="AX258">
        <v>92</v>
      </c>
      <c r="AY258" t="s">
        <v>229</v>
      </c>
      <c r="AZ258" t="s">
        <v>229</v>
      </c>
      <c r="BA258" t="s">
        <v>229</v>
      </c>
    </row>
    <row r="259" spans="1:53" x14ac:dyDescent="0.55000000000000004">
      <c r="A259">
        <v>1890</v>
      </c>
      <c r="B259" t="b">
        <f>IF(Table2[[#This Row],[yearID]]&gt;=1903,TRUE,FALSE)</f>
        <v>0</v>
      </c>
      <c r="C259" t="b">
        <f>IF(Table2[[#This Row],[yearID]]&gt;=1973,TRUE,FALSE)</f>
        <v>0</v>
      </c>
      <c r="D259" t="s">
        <v>337</v>
      </c>
      <c r="E259" t="s">
        <v>361</v>
      </c>
      <c r="F259" t="s">
        <v>362</v>
      </c>
      <c r="G259" t="str">
        <f>VLOOKUP(Table2[[#This Row],[franchID]],TeamsFranchises!$A$1:$D$121,2,FALSE)</f>
        <v>Pittsburgh Burghers</v>
      </c>
      <c r="I259">
        <v>6</v>
      </c>
      <c r="J259">
        <v>131</v>
      </c>
      <c r="L259">
        <v>60</v>
      </c>
      <c r="M259">
        <v>68</v>
      </c>
      <c r="P259" t="s">
        <v>51</v>
      </c>
      <c r="Q259">
        <f>IF(Table2[[#This Row],[LgWin]]="Y",1,0)</f>
        <v>0</v>
      </c>
      <c r="S259">
        <f>IF(Table2[[#This Row],[WSWin]]="Y",1,0)</f>
        <v>0</v>
      </c>
      <c r="T259">
        <v>849</v>
      </c>
      <c r="U259">
        <v>4677</v>
      </c>
      <c r="V259">
        <v>1212</v>
      </c>
      <c r="W259">
        <v>170</v>
      </c>
      <c r="X259">
        <v>114</v>
      </c>
      <c r="Y259">
        <v>35</v>
      </c>
      <c r="Z259">
        <v>582</v>
      </c>
      <c r="AA259">
        <v>381</v>
      </c>
      <c r="AB259">
        <v>251</v>
      </c>
      <c r="AD259">
        <v>57</v>
      </c>
      <c r="AF259">
        <v>931</v>
      </c>
      <c r="AG259">
        <v>543</v>
      </c>
      <c r="AH259">
        <v>4.2699999999999996</v>
      </c>
      <c r="AI259">
        <v>124</v>
      </c>
      <c r="AJ259">
        <v>7</v>
      </c>
      <c r="AK259">
        <v>0</v>
      </c>
      <c r="AL259">
        <v>3431</v>
      </c>
      <c r="AM259">
        <v>1313</v>
      </c>
      <c r="AN259">
        <v>36</v>
      </c>
      <c r="AO259">
        <v>343</v>
      </c>
      <c r="AP259">
        <v>332</v>
      </c>
      <c r="AQ259">
        <v>523</v>
      </c>
      <c r="AR259">
        <v>80</v>
      </c>
      <c r="AS259">
        <v>0.90800000000000003</v>
      </c>
      <c r="AT259" t="s">
        <v>363</v>
      </c>
      <c r="AW259">
        <v>92</v>
      </c>
      <c r="AX259">
        <v>92</v>
      </c>
      <c r="AY259" t="s">
        <v>362</v>
      </c>
      <c r="AZ259" t="s">
        <v>361</v>
      </c>
      <c r="BA259" t="s">
        <v>361</v>
      </c>
    </row>
    <row r="260" spans="1:53" x14ac:dyDescent="0.55000000000000004">
      <c r="A260">
        <v>1890</v>
      </c>
      <c r="B260" t="b">
        <f>IF(Table2[[#This Row],[yearID]]&gt;=1903,TRUE,FALSE)</f>
        <v>0</v>
      </c>
      <c r="C260" t="b">
        <f>IF(Table2[[#This Row],[yearID]]&gt;=1973,TRUE,FALSE)</f>
        <v>0</v>
      </c>
      <c r="D260" t="s">
        <v>215</v>
      </c>
      <c r="E260" t="s">
        <v>364</v>
      </c>
      <c r="F260" t="s">
        <v>365</v>
      </c>
      <c r="G260" t="str">
        <f>VLOOKUP(Table2[[#This Row],[franchID]],TeamsFranchises!$A$1:$D$121,2,FALSE)</f>
        <v>Rochester Broncos</v>
      </c>
      <c r="I260">
        <v>5</v>
      </c>
      <c r="J260">
        <v>133</v>
      </c>
      <c r="L260">
        <v>63</v>
      </c>
      <c r="M260">
        <v>63</v>
      </c>
      <c r="P260" t="s">
        <v>51</v>
      </c>
      <c r="Q260">
        <f>IF(Table2[[#This Row],[LgWin]]="Y",1,0)</f>
        <v>0</v>
      </c>
      <c r="R260" t="s">
        <v>51</v>
      </c>
      <c r="S260">
        <f>IF(Table2[[#This Row],[WSWin]]="Y",1,0)</f>
        <v>0</v>
      </c>
      <c r="T260">
        <v>709</v>
      </c>
      <c r="U260">
        <v>4553</v>
      </c>
      <c r="V260">
        <v>1088</v>
      </c>
      <c r="W260">
        <v>131</v>
      </c>
      <c r="X260">
        <v>64</v>
      </c>
      <c r="Y260">
        <v>31</v>
      </c>
      <c r="Z260">
        <v>446</v>
      </c>
      <c r="AA260">
        <v>538</v>
      </c>
      <c r="AB260">
        <v>310</v>
      </c>
      <c r="AD260">
        <v>57</v>
      </c>
      <c r="AF260">
        <v>711</v>
      </c>
      <c r="AG260">
        <v>460</v>
      </c>
      <c r="AH260">
        <v>3.56</v>
      </c>
      <c r="AI260">
        <v>122</v>
      </c>
      <c r="AJ260">
        <v>5</v>
      </c>
      <c r="AK260">
        <v>2</v>
      </c>
      <c r="AL260">
        <v>3485</v>
      </c>
      <c r="AM260">
        <v>1115</v>
      </c>
      <c r="AN260">
        <v>19</v>
      </c>
      <c r="AO260">
        <v>530</v>
      </c>
      <c r="AP260">
        <v>477</v>
      </c>
      <c r="AQ260">
        <v>416</v>
      </c>
      <c r="AR260">
        <v>95</v>
      </c>
      <c r="AS260">
        <v>0.92600000000000005</v>
      </c>
      <c r="AT260" t="s">
        <v>366</v>
      </c>
      <c r="AU260" t="s">
        <v>367</v>
      </c>
      <c r="AW260">
        <v>93</v>
      </c>
      <c r="AX260">
        <v>92</v>
      </c>
      <c r="AY260" t="s">
        <v>365</v>
      </c>
      <c r="AZ260" t="s">
        <v>364</v>
      </c>
      <c r="BA260" t="s">
        <v>364</v>
      </c>
    </row>
    <row r="261" spans="1:53" x14ac:dyDescent="0.55000000000000004">
      <c r="A261">
        <v>1890</v>
      </c>
      <c r="B261" t="b">
        <f>IF(Table2[[#This Row],[yearID]]&gt;=1903,TRUE,FALSE)</f>
        <v>0</v>
      </c>
      <c r="C261" t="b">
        <f>IF(Table2[[#This Row],[yearID]]&gt;=1973,TRUE,FALSE)</f>
        <v>0</v>
      </c>
      <c r="D261" t="s">
        <v>215</v>
      </c>
      <c r="E261" t="s">
        <v>232</v>
      </c>
      <c r="F261" t="s">
        <v>154</v>
      </c>
      <c r="G261" t="str">
        <f>VLOOKUP(Table2[[#This Row],[franchID]],TeamsFranchises!$A$1:$D$121,2,FALSE)</f>
        <v>St. Louis Cardinals</v>
      </c>
      <c r="I261">
        <v>3</v>
      </c>
      <c r="J261">
        <v>138</v>
      </c>
      <c r="L261">
        <v>77</v>
      </c>
      <c r="M261">
        <v>58</v>
      </c>
      <c r="P261" t="s">
        <v>51</v>
      </c>
      <c r="Q261">
        <f>IF(Table2[[#This Row],[LgWin]]="Y",1,0)</f>
        <v>0</v>
      </c>
      <c r="R261" t="s">
        <v>51</v>
      </c>
      <c r="S261">
        <f>IF(Table2[[#This Row],[WSWin]]="Y",1,0)</f>
        <v>0</v>
      </c>
      <c r="T261">
        <v>870</v>
      </c>
      <c r="U261">
        <v>4800</v>
      </c>
      <c r="V261">
        <v>1308</v>
      </c>
      <c r="W261">
        <v>178</v>
      </c>
      <c r="X261">
        <v>73</v>
      </c>
      <c r="Y261">
        <v>48</v>
      </c>
      <c r="Z261">
        <v>474</v>
      </c>
      <c r="AA261">
        <v>490</v>
      </c>
      <c r="AB261">
        <v>307</v>
      </c>
      <c r="AD261">
        <v>95</v>
      </c>
      <c r="AF261">
        <v>736</v>
      </c>
      <c r="AG261">
        <v>488</v>
      </c>
      <c r="AH261">
        <v>3.67</v>
      </c>
      <c r="AI261">
        <v>118</v>
      </c>
      <c r="AJ261">
        <v>4</v>
      </c>
      <c r="AK261">
        <v>1</v>
      </c>
      <c r="AL261">
        <v>3586</v>
      </c>
      <c r="AM261">
        <v>1127</v>
      </c>
      <c r="AN261">
        <v>38</v>
      </c>
      <c r="AO261">
        <v>447</v>
      </c>
      <c r="AP261">
        <v>733</v>
      </c>
      <c r="AQ261">
        <v>478</v>
      </c>
      <c r="AR261">
        <v>93</v>
      </c>
      <c r="AS261">
        <v>0.91600000000000004</v>
      </c>
      <c r="AT261" t="s">
        <v>252</v>
      </c>
      <c r="AU261" t="s">
        <v>177</v>
      </c>
      <c r="AW261">
        <v>114</v>
      </c>
      <c r="AX261">
        <v>111</v>
      </c>
      <c r="AY261" t="s">
        <v>154</v>
      </c>
      <c r="AZ261" t="s">
        <v>232</v>
      </c>
      <c r="BA261" t="s">
        <v>232</v>
      </c>
    </row>
    <row r="262" spans="1:53" x14ac:dyDescent="0.55000000000000004">
      <c r="A262">
        <v>1890</v>
      </c>
      <c r="B262" t="b">
        <f>IF(Table2[[#This Row],[yearID]]&gt;=1903,TRUE,FALSE)</f>
        <v>0</v>
      </c>
      <c r="C262" t="b">
        <f>IF(Table2[[#This Row],[yearID]]&gt;=1973,TRUE,FALSE)</f>
        <v>0</v>
      </c>
      <c r="D262" t="s">
        <v>215</v>
      </c>
      <c r="E262" t="s">
        <v>368</v>
      </c>
      <c r="F262" t="s">
        <v>369</v>
      </c>
      <c r="G262" t="str">
        <f>VLOOKUP(Table2[[#This Row],[franchID]],TeamsFranchises!$A$1:$D$121,2,FALSE)</f>
        <v>Syracuse Stars</v>
      </c>
      <c r="I262">
        <v>7</v>
      </c>
      <c r="J262">
        <v>127</v>
      </c>
      <c r="L262">
        <v>55</v>
      </c>
      <c r="M262">
        <v>72</v>
      </c>
      <c r="P262" t="s">
        <v>51</v>
      </c>
      <c r="Q262">
        <f>IF(Table2[[#This Row],[LgWin]]="Y",1,0)</f>
        <v>0</v>
      </c>
      <c r="R262" t="s">
        <v>51</v>
      </c>
      <c r="S262">
        <f>IF(Table2[[#This Row],[WSWin]]="Y",1,0)</f>
        <v>0</v>
      </c>
      <c r="T262">
        <v>698</v>
      </c>
      <c r="U262">
        <v>4469</v>
      </c>
      <c r="V262">
        <v>1158</v>
      </c>
      <c r="W262">
        <v>151</v>
      </c>
      <c r="X262">
        <v>59</v>
      </c>
      <c r="Y262">
        <v>14</v>
      </c>
      <c r="Z262">
        <v>457</v>
      </c>
      <c r="AA262">
        <v>482</v>
      </c>
      <c r="AB262">
        <v>292</v>
      </c>
      <c r="AD262">
        <v>35</v>
      </c>
      <c r="AF262">
        <v>831</v>
      </c>
      <c r="AG262">
        <v>603</v>
      </c>
      <c r="AH262">
        <v>4.9800000000000004</v>
      </c>
      <c r="AI262">
        <v>115</v>
      </c>
      <c r="AJ262">
        <v>5</v>
      </c>
      <c r="AK262">
        <v>0</v>
      </c>
      <c r="AL262">
        <v>3269</v>
      </c>
      <c r="AM262">
        <v>1158</v>
      </c>
      <c r="AN262">
        <v>28</v>
      </c>
      <c r="AO262">
        <v>518</v>
      </c>
      <c r="AP262">
        <v>454</v>
      </c>
      <c r="AQ262">
        <v>391</v>
      </c>
      <c r="AR262">
        <v>90</v>
      </c>
      <c r="AS262">
        <v>0.92500000000000004</v>
      </c>
      <c r="AT262" t="s">
        <v>202</v>
      </c>
      <c r="AU262" t="s">
        <v>370</v>
      </c>
      <c r="AW262">
        <v>90</v>
      </c>
      <c r="AX262">
        <v>91</v>
      </c>
      <c r="AY262" t="s">
        <v>201</v>
      </c>
      <c r="AZ262" t="s">
        <v>368</v>
      </c>
      <c r="BA262" t="s">
        <v>368</v>
      </c>
    </row>
    <row r="263" spans="1:53" x14ac:dyDescent="0.55000000000000004">
      <c r="A263">
        <v>1890</v>
      </c>
      <c r="B263" t="b">
        <f>IF(Table2[[#This Row],[yearID]]&gt;=1903,TRUE,FALSE)</f>
        <v>0</v>
      </c>
      <c r="C263" t="b">
        <f>IF(Table2[[#This Row],[yearID]]&gt;=1973,TRUE,FALSE)</f>
        <v>0</v>
      </c>
      <c r="D263" t="s">
        <v>215</v>
      </c>
      <c r="E263" t="s">
        <v>371</v>
      </c>
      <c r="F263" t="s">
        <v>372</v>
      </c>
      <c r="G263" t="str">
        <f>VLOOKUP(Table2[[#This Row],[franchID]],TeamsFranchises!$A$1:$D$121,2,FALSE)</f>
        <v>Toledo Maumees</v>
      </c>
      <c r="I263">
        <v>4</v>
      </c>
      <c r="J263">
        <v>134</v>
      </c>
      <c r="L263">
        <v>68</v>
      </c>
      <c r="M263">
        <v>64</v>
      </c>
      <c r="P263" t="s">
        <v>51</v>
      </c>
      <c r="Q263">
        <f>IF(Table2[[#This Row],[LgWin]]="Y",1,0)</f>
        <v>0</v>
      </c>
      <c r="R263" t="s">
        <v>51</v>
      </c>
      <c r="S263">
        <f>IF(Table2[[#This Row],[WSWin]]="Y",1,0)</f>
        <v>0</v>
      </c>
      <c r="T263">
        <v>739</v>
      </c>
      <c r="U263">
        <v>4575</v>
      </c>
      <c r="V263">
        <v>1152</v>
      </c>
      <c r="W263">
        <v>152</v>
      </c>
      <c r="X263">
        <v>108</v>
      </c>
      <c r="Y263">
        <v>24</v>
      </c>
      <c r="Z263">
        <v>486</v>
      </c>
      <c r="AA263">
        <v>558</v>
      </c>
      <c r="AB263">
        <v>421</v>
      </c>
      <c r="AD263">
        <v>71</v>
      </c>
      <c r="AF263">
        <v>689</v>
      </c>
      <c r="AG263">
        <v>459</v>
      </c>
      <c r="AH263">
        <v>3.56</v>
      </c>
      <c r="AI263">
        <v>122</v>
      </c>
      <c r="AJ263">
        <v>4</v>
      </c>
      <c r="AK263">
        <v>2</v>
      </c>
      <c r="AL263">
        <v>3478</v>
      </c>
      <c r="AM263">
        <v>1122</v>
      </c>
      <c r="AN263">
        <v>23</v>
      </c>
      <c r="AO263">
        <v>429</v>
      </c>
      <c r="AP263">
        <v>533</v>
      </c>
      <c r="AQ263">
        <v>419</v>
      </c>
      <c r="AR263">
        <v>75</v>
      </c>
      <c r="AS263">
        <v>0.92500000000000004</v>
      </c>
      <c r="AT263" t="s">
        <v>373</v>
      </c>
      <c r="AU263" t="s">
        <v>374</v>
      </c>
      <c r="AW263">
        <v>103</v>
      </c>
      <c r="AX263">
        <v>102</v>
      </c>
      <c r="AY263" t="s">
        <v>296</v>
      </c>
      <c r="AZ263" t="s">
        <v>371</v>
      </c>
      <c r="BA263" t="s">
        <v>371</v>
      </c>
    </row>
    <row r="264" spans="1:53" x14ac:dyDescent="0.55000000000000004">
      <c r="A264">
        <v>1891</v>
      </c>
      <c r="B264" t="b">
        <f>IF(Table2[[#This Row],[yearID]]&gt;=1903,TRUE,FALSE)</f>
        <v>0</v>
      </c>
      <c r="C264" t="b">
        <f>IF(Table2[[#This Row],[yearID]]&gt;=1973,TRUE,FALSE)</f>
        <v>0</v>
      </c>
      <c r="D264" t="s">
        <v>215</v>
      </c>
      <c r="E264" t="s">
        <v>340</v>
      </c>
      <c r="F264" t="s">
        <v>217</v>
      </c>
      <c r="G264" t="str">
        <f>VLOOKUP(Table2[[#This Row],[franchID]],TeamsFranchises!$A$1:$D$121,2,FALSE)</f>
        <v>Baltimore Orioles</v>
      </c>
      <c r="I264">
        <v>4</v>
      </c>
      <c r="J264">
        <v>139</v>
      </c>
      <c r="L264">
        <v>71</v>
      </c>
      <c r="M264">
        <v>64</v>
      </c>
      <c r="P264" t="s">
        <v>51</v>
      </c>
      <c r="Q264">
        <f>IF(Table2[[#This Row],[LgWin]]="Y",1,0)</f>
        <v>0</v>
      </c>
      <c r="S264">
        <f>IF(Table2[[#This Row],[WSWin]]="Y",1,0)</f>
        <v>0</v>
      </c>
      <c r="T264">
        <v>850</v>
      </c>
      <c r="U264">
        <v>4771</v>
      </c>
      <c r="V264">
        <v>1217</v>
      </c>
      <c r="W264">
        <v>142</v>
      </c>
      <c r="X264">
        <v>99</v>
      </c>
      <c r="Y264">
        <v>30</v>
      </c>
      <c r="Z264">
        <v>551</v>
      </c>
      <c r="AA264">
        <v>553</v>
      </c>
      <c r="AB264">
        <v>342</v>
      </c>
      <c r="AD264">
        <v>111</v>
      </c>
      <c r="AF264">
        <v>798</v>
      </c>
      <c r="AG264">
        <v>464</v>
      </c>
      <c r="AH264">
        <v>3.43</v>
      </c>
      <c r="AI264">
        <v>118</v>
      </c>
      <c r="AJ264">
        <v>6</v>
      </c>
      <c r="AK264">
        <v>2</v>
      </c>
      <c r="AL264">
        <v>3651</v>
      </c>
      <c r="AM264">
        <v>1238</v>
      </c>
      <c r="AN264">
        <v>33</v>
      </c>
      <c r="AO264">
        <v>472</v>
      </c>
      <c r="AP264">
        <v>408</v>
      </c>
      <c r="AQ264">
        <v>503</v>
      </c>
      <c r="AR264">
        <v>103</v>
      </c>
      <c r="AS264">
        <v>0.91500000000000004</v>
      </c>
      <c r="AT264" t="s">
        <v>218</v>
      </c>
      <c r="AU264" t="s">
        <v>375</v>
      </c>
      <c r="AW264">
        <v>101</v>
      </c>
      <c r="AX264">
        <v>100</v>
      </c>
      <c r="AY264" t="s">
        <v>95</v>
      </c>
      <c r="AZ264" t="s">
        <v>340</v>
      </c>
      <c r="BA264" t="s">
        <v>340</v>
      </c>
    </row>
    <row r="265" spans="1:53" x14ac:dyDescent="0.55000000000000004">
      <c r="A265">
        <v>1891</v>
      </c>
      <c r="B265" t="b">
        <f>IF(Table2[[#This Row],[yearID]]&gt;=1903,TRUE,FALSE)</f>
        <v>0</v>
      </c>
      <c r="C265" t="b">
        <f>IF(Table2[[#This Row],[yearID]]&gt;=1973,TRUE,FALSE)</f>
        <v>0</v>
      </c>
      <c r="D265" t="s">
        <v>157</v>
      </c>
      <c r="E265" t="s">
        <v>262</v>
      </c>
      <c r="F265" t="s">
        <v>260</v>
      </c>
      <c r="G265" t="str">
        <f>VLOOKUP(Table2[[#This Row],[franchID]],TeamsFranchises!$A$1:$D$121,2,FALSE)</f>
        <v>Los Angeles Dodgers</v>
      </c>
      <c r="I265">
        <v>6</v>
      </c>
      <c r="J265">
        <v>137</v>
      </c>
      <c r="L265">
        <v>61</v>
      </c>
      <c r="M265">
        <v>76</v>
      </c>
      <c r="P265" t="s">
        <v>51</v>
      </c>
      <c r="Q265">
        <f>IF(Table2[[#This Row],[LgWin]]="Y",1,0)</f>
        <v>0</v>
      </c>
      <c r="S265">
        <f>IF(Table2[[#This Row],[WSWin]]="Y",1,0)</f>
        <v>0</v>
      </c>
      <c r="T265">
        <v>765</v>
      </c>
      <c r="U265">
        <v>4748</v>
      </c>
      <c r="V265">
        <v>1233</v>
      </c>
      <c r="W265">
        <v>200</v>
      </c>
      <c r="X265">
        <v>69</v>
      </c>
      <c r="Y265">
        <v>23</v>
      </c>
      <c r="Z265">
        <v>465</v>
      </c>
      <c r="AA265">
        <v>435</v>
      </c>
      <c r="AB265">
        <v>337</v>
      </c>
      <c r="AD265">
        <v>36</v>
      </c>
      <c r="AF265">
        <v>820</v>
      </c>
      <c r="AG265">
        <v>516</v>
      </c>
      <c r="AH265">
        <v>3.86</v>
      </c>
      <c r="AI265">
        <v>121</v>
      </c>
      <c r="AJ265">
        <v>8</v>
      </c>
      <c r="AK265">
        <v>3</v>
      </c>
      <c r="AL265">
        <v>3614</v>
      </c>
      <c r="AM265">
        <v>1272</v>
      </c>
      <c r="AN265">
        <v>40</v>
      </c>
      <c r="AO265">
        <v>459</v>
      </c>
      <c r="AP265">
        <v>407</v>
      </c>
      <c r="AQ265">
        <v>432</v>
      </c>
      <c r="AR265">
        <v>73</v>
      </c>
      <c r="AS265">
        <v>0.92400000000000004</v>
      </c>
      <c r="AT265" t="s">
        <v>376</v>
      </c>
      <c r="AU265" t="s">
        <v>377</v>
      </c>
      <c r="AV265">
        <v>181477</v>
      </c>
      <c r="AW265">
        <v>99</v>
      </c>
      <c r="AX265">
        <v>99</v>
      </c>
      <c r="AY265" t="s">
        <v>262</v>
      </c>
      <c r="AZ265" t="s">
        <v>262</v>
      </c>
      <c r="BA265" t="s">
        <v>262</v>
      </c>
    </row>
    <row r="266" spans="1:53" x14ac:dyDescent="0.55000000000000004">
      <c r="A266">
        <v>1891</v>
      </c>
      <c r="B266" t="b">
        <f>IF(Table2[[#This Row],[yearID]]&gt;=1903,TRUE,FALSE)</f>
        <v>0</v>
      </c>
      <c r="C266" t="b">
        <f>IF(Table2[[#This Row],[yearID]]&gt;=1973,TRUE,FALSE)</f>
        <v>0</v>
      </c>
      <c r="D266" t="s">
        <v>215</v>
      </c>
      <c r="E266" t="s">
        <v>378</v>
      </c>
      <c r="F266" t="s">
        <v>350</v>
      </c>
      <c r="G266" t="str">
        <f>VLOOKUP(Table2[[#This Row],[franchID]],TeamsFranchises!$A$1:$D$121,2,FALSE)</f>
        <v>Boston Reds</v>
      </c>
      <c r="I266">
        <v>1</v>
      </c>
      <c r="J266">
        <v>139</v>
      </c>
      <c r="L266">
        <v>93</v>
      </c>
      <c r="M266">
        <v>42</v>
      </c>
      <c r="P266" t="s">
        <v>76</v>
      </c>
      <c r="Q266">
        <f>IF(Table2[[#This Row],[LgWin]]="Y",1,0)</f>
        <v>1</v>
      </c>
      <c r="S266">
        <f>IF(Table2[[#This Row],[WSWin]]="Y",1,0)</f>
        <v>0</v>
      </c>
      <c r="T266">
        <v>1028</v>
      </c>
      <c r="U266">
        <v>4889</v>
      </c>
      <c r="V266">
        <v>1341</v>
      </c>
      <c r="W266">
        <v>163</v>
      </c>
      <c r="X266">
        <v>100</v>
      </c>
      <c r="Y266">
        <v>52</v>
      </c>
      <c r="Z266">
        <v>651</v>
      </c>
      <c r="AA266">
        <v>499</v>
      </c>
      <c r="AB266">
        <v>447</v>
      </c>
      <c r="AD266">
        <v>66</v>
      </c>
      <c r="AF266">
        <v>675</v>
      </c>
      <c r="AG266">
        <v>410</v>
      </c>
      <c r="AH266">
        <v>3.03</v>
      </c>
      <c r="AI266">
        <v>108</v>
      </c>
      <c r="AJ266">
        <v>9</v>
      </c>
      <c r="AK266">
        <v>7</v>
      </c>
      <c r="AL266">
        <v>3659</v>
      </c>
      <c r="AM266">
        <v>1158</v>
      </c>
      <c r="AN266">
        <v>42</v>
      </c>
      <c r="AO266">
        <v>497</v>
      </c>
      <c r="AP266">
        <v>524</v>
      </c>
      <c r="AQ266">
        <v>392</v>
      </c>
      <c r="AR266">
        <v>115</v>
      </c>
      <c r="AS266">
        <v>0.93400000000000005</v>
      </c>
      <c r="AT266" t="s">
        <v>265</v>
      </c>
      <c r="AU266" t="s">
        <v>379</v>
      </c>
      <c r="AW266">
        <v>103</v>
      </c>
      <c r="AX266">
        <v>99</v>
      </c>
      <c r="AY266" t="s">
        <v>54</v>
      </c>
      <c r="AZ266" t="s">
        <v>378</v>
      </c>
      <c r="BA266" t="s">
        <v>378</v>
      </c>
    </row>
    <row r="267" spans="1:53" x14ac:dyDescent="0.55000000000000004">
      <c r="A267">
        <v>1891</v>
      </c>
      <c r="B267" t="b">
        <f>IF(Table2[[#This Row],[yearID]]&gt;=1903,TRUE,FALSE)</f>
        <v>0</v>
      </c>
      <c r="C267" t="b">
        <f>IF(Table2[[#This Row],[yearID]]&gt;=1973,TRUE,FALSE)</f>
        <v>0</v>
      </c>
      <c r="D267" t="s">
        <v>157</v>
      </c>
      <c r="E267" t="s">
        <v>158</v>
      </c>
      <c r="F267" t="s">
        <v>159</v>
      </c>
      <c r="G267" t="str">
        <f>VLOOKUP(Table2[[#This Row],[franchID]],TeamsFranchises!$A$1:$D$121,2,FALSE)</f>
        <v>Atlanta Braves</v>
      </c>
      <c r="I267">
        <v>1</v>
      </c>
      <c r="J267">
        <v>140</v>
      </c>
      <c r="L267">
        <v>87</v>
      </c>
      <c r="M267">
        <v>51</v>
      </c>
      <c r="P267" t="s">
        <v>76</v>
      </c>
      <c r="Q267">
        <f>IF(Table2[[#This Row],[LgWin]]="Y",1,0)</f>
        <v>1</v>
      </c>
      <c r="S267">
        <f>IF(Table2[[#This Row],[WSWin]]="Y",1,0)</f>
        <v>0</v>
      </c>
      <c r="T267">
        <v>847</v>
      </c>
      <c r="U267">
        <v>4956</v>
      </c>
      <c r="V267">
        <v>1264</v>
      </c>
      <c r="W267">
        <v>181</v>
      </c>
      <c r="X267">
        <v>81</v>
      </c>
      <c r="Y267">
        <v>53</v>
      </c>
      <c r="Z267">
        <v>533</v>
      </c>
      <c r="AA267">
        <v>537</v>
      </c>
      <c r="AB267">
        <v>289</v>
      </c>
      <c r="AD267">
        <v>82</v>
      </c>
      <c r="AF267">
        <v>658</v>
      </c>
      <c r="AG267">
        <v>381</v>
      </c>
      <c r="AH267">
        <v>2.76</v>
      </c>
      <c r="AI267">
        <v>126</v>
      </c>
      <c r="AJ267">
        <v>9</v>
      </c>
      <c r="AK267">
        <v>6</v>
      </c>
      <c r="AL267">
        <v>3725</v>
      </c>
      <c r="AM267">
        <v>1223</v>
      </c>
      <c r="AN267">
        <v>51</v>
      </c>
      <c r="AO267">
        <v>364</v>
      </c>
      <c r="AP267">
        <v>525</v>
      </c>
      <c r="AQ267">
        <v>358</v>
      </c>
      <c r="AR267">
        <v>96</v>
      </c>
      <c r="AS267">
        <v>0.93799999999999994</v>
      </c>
      <c r="AT267" t="s">
        <v>235</v>
      </c>
      <c r="AU267" t="s">
        <v>324</v>
      </c>
      <c r="AV267">
        <v>184472</v>
      </c>
      <c r="AW267">
        <v>112</v>
      </c>
      <c r="AX267">
        <v>109</v>
      </c>
      <c r="AY267" t="s">
        <v>158</v>
      </c>
      <c r="AZ267" t="s">
        <v>158</v>
      </c>
      <c r="BA267" t="s">
        <v>158</v>
      </c>
    </row>
    <row r="268" spans="1:53" x14ac:dyDescent="0.55000000000000004">
      <c r="A268">
        <v>1891</v>
      </c>
      <c r="B268" t="b">
        <f>IF(Table2[[#This Row],[yearID]]&gt;=1903,TRUE,FALSE)</f>
        <v>0</v>
      </c>
      <c r="C268" t="b">
        <f>IF(Table2[[#This Row],[yearID]]&gt;=1973,TRUE,FALSE)</f>
        <v>0</v>
      </c>
      <c r="D268" t="s">
        <v>157</v>
      </c>
      <c r="E268" t="s">
        <v>161</v>
      </c>
      <c r="F268" t="s">
        <v>162</v>
      </c>
      <c r="G268" t="str">
        <f>VLOOKUP(Table2[[#This Row],[franchID]],TeamsFranchises!$A$1:$D$121,2,FALSE)</f>
        <v>Chicago Cubs</v>
      </c>
      <c r="I268">
        <v>2</v>
      </c>
      <c r="J268">
        <v>137</v>
      </c>
      <c r="L268">
        <v>82</v>
      </c>
      <c r="M268">
        <v>53</v>
      </c>
      <c r="P268" t="s">
        <v>51</v>
      </c>
      <c r="Q268">
        <f>IF(Table2[[#This Row],[LgWin]]="Y",1,0)</f>
        <v>0</v>
      </c>
      <c r="S268">
        <f>IF(Table2[[#This Row],[WSWin]]="Y",1,0)</f>
        <v>0</v>
      </c>
      <c r="T268">
        <v>832</v>
      </c>
      <c r="U268">
        <v>4873</v>
      </c>
      <c r="V268">
        <v>1231</v>
      </c>
      <c r="W268">
        <v>159</v>
      </c>
      <c r="X268">
        <v>88</v>
      </c>
      <c r="Y268">
        <v>60</v>
      </c>
      <c r="Z268">
        <v>526</v>
      </c>
      <c r="AA268">
        <v>457</v>
      </c>
      <c r="AB268">
        <v>238</v>
      </c>
      <c r="AD268">
        <v>50</v>
      </c>
      <c r="AF268">
        <v>730</v>
      </c>
      <c r="AG268">
        <v>471</v>
      </c>
      <c r="AH268">
        <v>3.47</v>
      </c>
      <c r="AI268">
        <v>114</v>
      </c>
      <c r="AJ268">
        <v>6</v>
      </c>
      <c r="AK268">
        <v>3</v>
      </c>
      <c r="AL268">
        <v>3662</v>
      </c>
      <c r="AM268">
        <v>1207</v>
      </c>
      <c r="AN268">
        <v>53</v>
      </c>
      <c r="AO268">
        <v>475</v>
      </c>
      <c r="AP268">
        <v>477</v>
      </c>
      <c r="AQ268">
        <v>397</v>
      </c>
      <c r="AR268">
        <v>119</v>
      </c>
      <c r="AS268">
        <v>0.93200000000000005</v>
      </c>
      <c r="AT268" t="s">
        <v>351</v>
      </c>
      <c r="AU268" t="s">
        <v>380</v>
      </c>
      <c r="AV268">
        <v>181431</v>
      </c>
      <c r="AW268">
        <v>106</v>
      </c>
      <c r="AX268">
        <v>105</v>
      </c>
      <c r="AY268" t="s">
        <v>162</v>
      </c>
      <c r="AZ268" t="s">
        <v>161</v>
      </c>
      <c r="BA268" t="s">
        <v>161</v>
      </c>
    </row>
    <row r="269" spans="1:53" x14ac:dyDescent="0.55000000000000004">
      <c r="A269">
        <v>1891</v>
      </c>
      <c r="B269" t="b">
        <f>IF(Table2[[#This Row],[yearID]]&gt;=1903,TRUE,FALSE)</f>
        <v>0</v>
      </c>
      <c r="C269" t="b">
        <f>IF(Table2[[#This Row],[yearID]]&gt;=1973,TRUE,FALSE)</f>
        <v>0</v>
      </c>
      <c r="D269" t="s">
        <v>157</v>
      </c>
      <c r="E269" t="s">
        <v>167</v>
      </c>
      <c r="F269" t="s">
        <v>167</v>
      </c>
      <c r="G269" t="str">
        <f>VLOOKUP(Table2[[#This Row],[franchID]],TeamsFranchises!$A$1:$D$121,2,FALSE)</f>
        <v>Cincinnati Reds</v>
      </c>
      <c r="I269">
        <v>7</v>
      </c>
      <c r="J269">
        <v>138</v>
      </c>
      <c r="L269">
        <v>56</v>
      </c>
      <c r="M269">
        <v>81</v>
      </c>
      <c r="P269" t="s">
        <v>51</v>
      </c>
      <c r="Q269">
        <f>IF(Table2[[#This Row],[LgWin]]="Y",1,0)</f>
        <v>0</v>
      </c>
      <c r="S269">
        <f>IF(Table2[[#This Row],[WSWin]]="Y",1,0)</f>
        <v>0</v>
      </c>
      <c r="T269">
        <v>646</v>
      </c>
      <c r="U269">
        <v>4791</v>
      </c>
      <c r="V269">
        <v>1158</v>
      </c>
      <c r="W269">
        <v>148</v>
      </c>
      <c r="X269">
        <v>90</v>
      </c>
      <c r="Y269">
        <v>40</v>
      </c>
      <c r="Z269">
        <v>414</v>
      </c>
      <c r="AA269">
        <v>439</v>
      </c>
      <c r="AB269">
        <v>244</v>
      </c>
      <c r="AD269">
        <v>44</v>
      </c>
      <c r="AF269">
        <v>790</v>
      </c>
      <c r="AG269">
        <v>481</v>
      </c>
      <c r="AH269">
        <v>3.55</v>
      </c>
      <c r="AI269">
        <v>125</v>
      </c>
      <c r="AJ269">
        <v>6</v>
      </c>
      <c r="AK269">
        <v>1</v>
      </c>
      <c r="AL269">
        <v>3656</v>
      </c>
      <c r="AM269">
        <v>1234</v>
      </c>
      <c r="AN269">
        <v>40</v>
      </c>
      <c r="AO269">
        <v>465</v>
      </c>
      <c r="AP269">
        <v>393</v>
      </c>
      <c r="AQ269">
        <v>409</v>
      </c>
      <c r="AR269">
        <v>101</v>
      </c>
      <c r="AS269">
        <v>0.93100000000000005</v>
      </c>
      <c r="AT269" t="s">
        <v>165</v>
      </c>
      <c r="AU269" t="s">
        <v>269</v>
      </c>
      <c r="AV269">
        <v>97500</v>
      </c>
      <c r="AW269">
        <v>101</v>
      </c>
      <c r="AX269">
        <v>101</v>
      </c>
      <c r="AY269" t="s">
        <v>167</v>
      </c>
      <c r="AZ269" t="s">
        <v>167</v>
      </c>
      <c r="BA269" t="s">
        <v>167</v>
      </c>
    </row>
    <row r="270" spans="1:53" x14ac:dyDescent="0.55000000000000004">
      <c r="A270">
        <v>1891</v>
      </c>
      <c r="B270" t="b">
        <f>IF(Table2[[#This Row],[yearID]]&gt;=1903,TRUE,FALSE)</f>
        <v>0</v>
      </c>
      <c r="C270" t="b">
        <f>IF(Table2[[#This Row],[yearID]]&gt;=1973,TRUE,FALSE)</f>
        <v>0</v>
      </c>
      <c r="D270" t="s">
        <v>157</v>
      </c>
      <c r="E270" t="s">
        <v>328</v>
      </c>
      <c r="F270" t="s">
        <v>199</v>
      </c>
      <c r="G270" t="str">
        <f>VLOOKUP(Table2[[#This Row],[franchID]],TeamsFranchises!$A$1:$D$121,2,FALSE)</f>
        <v>Cleveland Spiders</v>
      </c>
      <c r="I270">
        <v>5</v>
      </c>
      <c r="J270">
        <v>141</v>
      </c>
      <c r="L270">
        <v>65</v>
      </c>
      <c r="M270">
        <v>74</v>
      </c>
      <c r="P270" t="s">
        <v>51</v>
      </c>
      <c r="Q270">
        <f>IF(Table2[[#This Row],[LgWin]]="Y",1,0)</f>
        <v>0</v>
      </c>
      <c r="S270">
        <f>IF(Table2[[#This Row],[WSWin]]="Y",1,0)</f>
        <v>0</v>
      </c>
      <c r="T270">
        <v>835</v>
      </c>
      <c r="U270">
        <v>5074</v>
      </c>
      <c r="V270">
        <v>1295</v>
      </c>
      <c r="W270">
        <v>183</v>
      </c>
      <c r="X270">
        <v>88</v>
      </c>
      <c r="Y270">
        <v>22</v>
      </c>
      <c r="Z270">
        <v>519</v>
      </c>
      <c r="AA270">
        <v>464</v>
      </c>
      <c r="AB270">
        <v>242</v>
      </c>
      <c r="AD270">
        <v>46</v>
      </c>
      <c r="AF270">
        <v>888</v>
      </c>
      <c r="AG270">
        <v>484</v>
      </c>
      <c r="AH270">
        <v>3.5</v>
      </c>
      <c r="AI270">
        <v>118</v>
      </c>
      <c r="AJ270">
        <v>1</v>
      </c>
      <c r="AK270">
        <v>3</v>
      </c>
      <c r="AL270">
        <v>3732</v>
      </c>
      <c r="AM270">
        <v>1371</v>
      </c>
      <c r="AN270">
        <v>24</v>
      </c>
      <c r="AO270">
        <v>476</v>
      </c>
      <c r="AP270">
        <v>400</v>
      </c>
      <c r="AQ270">
        <v>485</v>
      </c>
      <c r="AR270">
        <v>86</v>
      </c>
      <c r="AS270">
        <v>0.92</v>
      </c>
      <c r="AT270" t="s">
        <v>329</v>
      </c>
      <c r="AU270" t="s">
        <v>381</v>
      </c>
      <c r="AV270">
        <v>132000</v>
      </c>
      <c r="AW270">
        <v>104</v>
      </c>
      <c r="AX270">
        <v>103</v>
      </c>
      <c r="AY270" t="s">
        <v>199</v>
      </c>
      <c r="AZ270" t="s">
        <v>328</v>
      </c>
      <c r="BA270" t="s">
        <v>328</v>
      </c>
    </row>
    <row r="271" spans="1:53" x14ac:dyDescent="0.55000000000000004">
      <c r="A271">
        <v>1891</v>
      </c>
      <c r="B271" t="b">
        <f>IF(Table2[[#This Row],[yearID]]&gt;=1903,TRUE,FALSE)</f>
        <v>0</v>
      </c>
      <c r="C271" t="b">
        <f>IF(Table2[[#This Row],[yearID]]&gt;=1973,TRUE,FALSE)</f>
        <v>0</v>
      </c>
      <c r="D271" t="s">
        <v>215</v>
      </c>
      <c r="E271" t="s">
        <v>331</v>
      </c>
      <c r="F271" t="s">
        <v>332</v>
      </c>
      <c r="G271" t="str">
        <f>VLOOKUP(Table2[[#This Row],[franchID]],TeamsFranchises!$A$1:$D$121,2,FALSE)</f>
        <v>Columbus Solons</v>
      </c>
      <c r="I271">
        <v>6</v>
      </c>
      <c r="J271">
        <v>138</v>
      </c>
      <c r="L271">
        <v>61</v>
      </c>
      <c r="M271">
        <v>76</v>
      </c>
      <c r="P271" t="s">
        <v>51</v>
      </c>
      <c r="Q271">
        <f>IF(Table2[[#This Row],[LgWin]]="Y",1,0)</f>
        <v>0</v>
      </c>
      <c r="S271">
        <f>IF(Table2[[#This Row],[WSWin]]="Y",1,0)</f>
        <v>0</v>
      </c>
      <c r="T271">
        <v>702</v>
      </c>
      <c r="U271">
        <v>4697</v>
      </c>
      <c r="V271">
        <v>1113</v>
      </c>
      <c r="W271">
        <v>154</v>
      </c>
      <c r="X271">
        <v>61</v>
      </c>
      <c r="Y271">
        <v>20</v>
      </c>
      <c r="Z271">
        <v>529</v>
      </c>
      <c r="AA271">
        <v>530</v>
      </c>
      <c r="AB271">
        <v>280</v>
      </c>
      <c r="AD271">
        <v>37</v>
      </c>
      <c r="AF271">
        <v>777</v>
      </c>
      <c r="AG271">
        <v>505</v>
      </c>
      <c r="AH271">
        <v>3.75</v>
      </c>
      <c r="AI271">
        <v>118</v>
      </c>
      <c r="AJ271">
        <v>6</v>
      </c>
      <c r="AK271">
        <v>0</v>
      </c>
      <c r="AL271">
        <v>3640</v>
      </c>
      <c r="AM271">
        <v>1141</v>
      </c>
      <c r="AN271">
        <v>29</v>
      </c>
      <c r="AO271">
        <v>588</v>
      </c>
      <c r="AP271">
        <v>502</v>
      </c>
      <c r="AQ271">
        <v>379</v>
      </c>
      <c r="AR271">
        <v>126</v>
      </c>
      <c r="AS271">
        <v>0.93500000000000005</v>
      </c>
      <c r="AT271" t="s">
        <v>333</v>
      </c>
      <c r="AU271" t="s">
        <v>334</v>
      </c>
      <c r="AW271">
        <v>95</v>
      </c>
      <c r="AX271">
        <v>93</v>
      </c>
      <c r="AY271" t="s">
        <v>241</v>
      </c>
      <c r="AZ271" t="s">
        <v>331</v>
      </c>
      <c r="BA271" t="s">
        <v>331</v>
      </c>
    </row>
    <row r="272" spans="1:53" x14ac:dyDescent="0.55000000000000004">
      <c r="A272">
        <v>1891</v>
      </c>
      <c r="B272" t="b">
        <f>IF(Table2[[#This Row],[yearID]]&gt;=1903,TRUE,FALSE)</f>
        <v>0</v>
      </c>
      <c r="C272" t="b">
        <f>IF(Table2[[#This Row],[yearID]]&gt;=1973,TRUE,FALSE)</f>
        <v>0</v>
      </c>
      <c r="D272" t="s">
        <v>215</v>
      </c>
      <c r="E272" t="s">
        <v>382</v>
      </c>
      <c r="F272" t="s">
        <v>383</v>
      </c>
      <c r="G272" t="str">
        <f>VLOOKUP(Table2[[#This Row],[franchID]],TeamsFranchises!$A$1:$D$121,2,FALSE)</f>
        <v>Cincinnati Kelly's Killers</v>
      </c>
      <c r="I272">
        <v>7</v>
      </c>
      <c r="J272">
        <v>102</v>
      </c>
      <c r="L272">
        <v>43</v>
      </c>
      <c r="M272">
        <v>57</v>
      </c>
      <c r="P272" t="s">
        <v>51</v>
      </c>
      <c r="Q272">
        <f>IF(Table2[[#This Row],[LgWin]]="Y",1,0)</f>
        <v>0</v>
      </c>
      <c r="S272">
        <f>IF(Table2[[#This Row],[WSWin]]="Y",1,0)</f>
        <v>0</v>
      </c>
      <c r="T272">
        <v>549</v>
      </c>
      <c r="U272">
        <v>3574</v>
      </c>
      <c r="V272">
        <v>838</v>
      </c>
      <c r="W272">
        <v>105</v>
      </c>
      <c r="X272">
        <v>58</v>
      </c>
      <c r="Y272">
        <v>28</v>
      </c>
      <c r="Z272">
        <v>428</v>
      </c>
      <c r="AA272">
        <v>385</v>
      </c>
      <c r="AB272">
        <v>164</v>
      </c>
      <c r="AD272">
        <v>36</v>
      </c>
      <c r="AF272">
        <v>643</v>
      </c>
      <c r="AG272">
        <v>344</v>
      </c>
      <c r="AH272">
        <v>3.43</v>
      </c>
      <c r="AI272">
        <v>86</v>
      </c>
      <c r="AJ272">
        <v>2</v>
      </c>
      <c r="AK272">
        <v>1</v>
      </c>
      <c r="AL272">
        <v>2706</v>
      </c>
      <c r="AM272">
        <v>921</v>
      </c>
      <c r="AN272">
        <v>20</v>
      </c>
      <c r="AO272">
        <v>446</v>
      </c>
      <c r="AP272">
        <v>331</v>
      </c>
      <c r="AQ272">
        <v>389</v>
      </c>
      <c r="AR272">
        <v>68</v>
      </c>
      <c r="AS272">
        <v>0.91300000000000003</v>
      </c>
      <c r="AT272" t="s">
        <v>384</v>
      </c>
      <c r="AU272" t="s">
        <v>385</v>
      </c>
      <c r="AW272">
        <v>108</v>
      </c>
      <c r="AX272">
        <v>110</v>
      </c>
      <c r="AY272" t="s">
        <v>383</v>
      </c>
      <c r="AZ272" t="s">
        <v>382</v>
      </c>
      <c r="BA272" t="s">
        <v>382</v>
      </c>
    </row>
    <row r="273" spans="1:53" x14ac:dyDescent="0.55000000000000004">
      <c r="A273">
        <v>1891</v>
      </c>
      <c r="B273" t="b">
        <f>IF(Table2[[#This Row],[yearID]]&gt;=1903,TRUE,FALSE)</f>
        <v>0</v>
      </c>
      <c r="C273" t="b">
        <f>IF(Table2[[#This Row],[yearID]]&gt;=1973,TRUE,FALSE)</f>
        <v>0</v>
      </c>
      <c r="D273" t="s">
        <v>215</v>
      </c>
      <c r="E273" t="s">
        <v>222</v>
      </c>
      <c r="F273" t="s">
        <v>172</v>
      </c>
      <c r="G273" t="str">
        <f>VLOOKUP(Table2[[#This Row],[franchID]],TeamsFranchises!$A$1:$D$121,2,FALSE)</f>
        <v>Louisville Colonels</v>
      </c>
      <c r="I273">
        <v>8</v>
      </c>
      <c r="J273">
        <v>138</v>
      </c>
      <c r="L273">
        <v>54</v>
      </c>
      <c r="M273">
        <v>83</v>
      </c>
      <c r="P273" t="s">
        <v>51</v>
      </c>
      <c r="Q273">
        <f>IF(Table2[[#This Row],[LgWin]]="Y",1,0)</f>
        <v>0</v>
      </c>
      <c r="S273">
        <f>IF(Table2[[#This Row],[WSWin]]="Y",1,0)</f>
        <v>0</v>
      </c>
      <c r="T273">
        <v>698</v>
      </c>
      <c r="U273">
        <v>4764</v>
      </c>
      <c r="V273">
        <v>1229</v>
      </c>
      <c r="W273">
        <v>127</v>
      </c>
      <c r="X273">
        <v>68</v>
      </c>
      <c r="Y273">
        <v>17</v>
      </c>
      <c r="Z273">
        <v>438</v>
      </c>
      <c r="AA273">
        <v>465</v>
      </c>
      <c r="AB273">
        <v>227</v>
      </c>
      <c r="AD273">
        <v>68</v>
      </c>
      <c r="AF273">
        <v>873</v>
      </c>
      <c r="AG273">
        <v>567</v>
      </c>
      <c r="AH273">
        <v>4.22</v>
      </c>
      <c r="AI273">
        <v>126</v>
      </c>
      <c r="AJ273">
        <v>9</v>
      </c>
      <c r="AK273">
        <v>1</v>
      </c>
      <c r="AL273">
        <v>3630</v>
      </c>
      <c r="AM273">
        <v>1334</v>
      </c>
      <c r="AN273">
        <v>32</v>
      </c>
      <c r="AO273">
        <v>451</v>
      </c>
      <c r="AP273">
        <v>481</v>
      </c>
      <c r="AQ273">
        <v>454</v>
      </c>
      <c r="AR273">
        <v>112</v>
      </c>
      <c r="AS273">
        <v>0.92200000000000004</v>
      </c>
      <c r="AT273" t="s">
        <v>309</v>
      </c>
      <c r="AU273" t="s">
        <v>224</v>
      </c>
      <c r="AW273">
        <v>97</v>
      </c>
      <c r="AX273">
        <v>97</v>
      </c>
      <c r="AY273" t="s">
        <v>172</v>
      </c>
      <c r="AZ273" t="s">
        <v>222</v>
      </c>
      <c r="BA273" t="s">
        <v>222</v>
      </c>
    </row>
    <row r="274" spans="1:53" x14ac:dyDescent="0.55000000000000004">
      <c r="A274">
        <v>1891</v>
      </c>
      <c r="B274" t="b">
        <f>IF(Table2[[#This Row],[yearID]]&gt;=1903,TRUE,FALSE)</f>
        <v>0</v>
      </c>
      <c r="C274" t="b">
        <f>IF(Table2[[#This Row],[yearID]]&gt;=1973,TRUE,FALSE)</f>
        <v>0</v>
      </c>
      <c r="D274" t="s">
        <v>215</v>
      </c>
      <c r="E274" t="s">
        <v>386</v>
      </c>
      <c r="F274" t="s">
        <v>387</v>
      </c>
      <c r="G274" t="str">
        <f>VLOOKUP(Table2[[#This Row],[franchID]],TeamsFranchises!$A$1:$D$121,2,FALSE)</f>
        <v>Milwaukee Brewers</v>
      </c>
      <c r="I274">
        <v>3</v>
      </c>
      <c r="J274">
        <v>36</v>
      </c>
      <c r="L274">
        <v>21</v>
      </c>
      <c r="M274">
        <v>15</v>
      </c>
      <c r="P274" t="s">
        <v>51</v>
      </c>
      <c r="Q274">
        <f>IF(Table2[[#This Row],[LgWin]]="Y",1,0)</f>
        <v>0</v>
      </c>
      <c r="S274">
        <f>IF(Table2[[#This Row],[WSWin]]="Y",1,0)</f>
        <v>0</v>
      </c>
      <c r="T274">
        <v>227</v>
      </c>
      <c r="U274">
        <v>1271</v>
      </c>
      <c r="V274">
        <v>332</v>
      </c>
      <c r="W274">
        <v>58</v>
      </c>
      <c r="X274">
        <v>15</v>
      </c>
      <c r="Y274">
        <v>13</v>
      </c>
      <c r="Z274">
        <v>107</v>
      </c>
      <c r="AA274">
        <v>114</v>
      </c>
      <c r="AB274">
        <v>47</v>
      </c>
      <c r="AD274">
        <v>29</v>
      </c>
      <c r="AF274">
        <v>156</v>
      </c>
      <c r="AG274">
        <v>86</v>
      </c>
      <c r="AH274">
        <v>2.5</v>
      </c>
      <c r="AI274">
        <v>35</v>
      </c>
      <c r="AJ274">
        <v>3</v>
      </c>
      <c r="AK274">
        <v>0</v>
      </c>
      <c r="AL274">
        <v>929</v>
      </c>
      <c r="AM274">
        <v>291</v>
      </c>
      <c r="AN274">
        <v>6</v>
      </c>
      <c r="AO274">
        <v>120</v>
      </c>
      <c r="AP274">
        <v>137</v>
      </c>
      <c r="AQ274">
        <v>116</v>
      </c>
      <c r="AR274">
        <v>20</v>
      </c>
      <c r="AS274">
        <v>0.92200000000000004</v>
      </c>
      <c r="AT274" t="s">
        <v>281</v>
      </c>
      <c r="AU274" t="s">
        <v>388</v>
      </c>
      <c r="AW274">
        <v>120</v>
      </c>
      <c r="AX274">
        <v>118</v>
      </c>
      <c r="AY274" t="s">
        <v>282</v>
      </c>
      <c r="AZ274" t="s">
        <v>386</v>
      </c>
      <c r="BA274" t="s">
        <v>386</v>
      </c>
    </row>
    <row r="275" spans="1:53" x14ac:dyDescent="0.55000000000000004">
      <c r="A275">
        <v>1891</v>
      </c>
      <c r="B275" t="b">
        <f>IF(Table2[[#This Row],[yearID]]&gt;=1903,TRUE,FALSE)</f>
        <v>0</v>
      </c>
      <c r="C275" t="b">
        <f>IF(Table2[[#This Row],[yearID]]&gt;=1973,TRUE,FALSE)</f>
        <v>0</v>
      </c>
      <c r="D275" t="s">
        <v>157</v>
      </c>
      <c r="E275" t="s">
        <v>242</v>
      </c>
      <c r="F275" t="s">
        <v>243</v>
      </c>
      <c r="G275" t="str">
        <f>VLOOKUP(Table2[[#This Row],[franchID]],TeamsFranchises!$A$1:$D$121,2,FALSE)</f>
        <v>San Francisco Giants</v>
      </c>
      <c r="I275">
        <v>3</v>
      </c>
      <c r="J275">
        <v>136</v>
      </c>
      <c r="L275">
        <v>71</v>
      </c>
      <c r="M275">
        <v>61</v>
      </c>
      <c r="P275" t="s">
        <v>51</v>
      </c>
      <c r="Q275">
        <f>IF(Table2[[#This Row],[LgWin]]="Y",1,0)</f>
        <v>0</v>
      </c>
      <c r="S275">
        <f>IF(Table2[[#This Row],[WSWin]]="Y",1,0)</f>
        <v>0</v>
      </c>
      <c r="T275">
        <v>754</v>
      </c>
      <c r="U275">
        <v>4833</v>
      </c>
      <c r="V275">
        <v>1271</v>
      </c>
      <c r="W275">
        <v>189</v>
      </c>
      <c r="X275">
        <v>72</v>
      </c>
      <c r="Y275">
        <v>46</v>
      </c>
      <c r="Z275">
        <v>438</v>
      </c>
      <c r="AA275">
        <v>394</v>
      </c>
      <c r="AB275">
        <v>224</v>
      </c>
      <c r="AD275">
        <v>36</v>
      </c>
      <c r="AF275">
        <v>711</v>
      </c>
      <c r="AG275">
        <v>400</v>
      </c>
      <c r="AH275">
        <v>2.99</v>
      </c>
      <c r="AI275">
        <v>117</v>
      </c>
      <c r="AJ275">
        <v>11</v>
      </c>
      <c r="AK275">
        <v>2</v>
      </c>
      <c r="AL275">
        <v>3612</v>
      </c>
      <c r="AM275">
        <v>1098</v>
      </c>
      <c r="AN275">
        <v>26</v>
      </c>
      <c r="AO275">
        <v>593</v>
      </c>
      <c r="AP275">
        <v>651</v>
      </c>
      <c r="AQ275">
        <v>384</v>
      </c>
      <c r="AR275">
        <v>104</v>
      </c>
      <c r="AS275">
        <v>0.93300000000000005</v>
      </c>
      <c r="AT275" t="s">
        <v>310</v>
      </c>
      <c r="AU275" t="s">
        <v>389</v>
      </c>
      <c r="AV275">
        <v>210568</v>
      </c>
      <c r="AW275">
        <v>96</v>
      </c>
      <c r="AX275">
        <v>96</v>
      </c>
      <c r="AY275" t="s">
        <v>246</v>
      </c>
      <c r="AZ275" t="s">
        <v>242</v>
      </c>
      <c r="BA275" t="s">
        <v>242</v>
      </c>
    </row>
    <row r="276" spans="1:53" x14ac:dyDescent="0.55000000000000004">
      <c r="A276">
        <v>1891</v>
      </c>
      <c r="B276" t="b">
        <f>IF(Table2[[#This Row],[yearID]]&gt;=1903,TRUE,FALSE)</f>
        <v>0</v>
      </c>
      <c r="C276" t="b">
        <f>IF(Table2[[#This Row],[yearID]]&gt;=1973,TRUE,FALSE)</f>
        <v>0</v>
      </c>
      <c r="D276" t="s">
        <v>215</v>
      </c>
      <c r="E276" t="s">
        <v>225</v>
      </c>
      <c r="F276" t="s">
        <v>360</v>
      </c>
      <c r="G276" t="str">
        <f>VLOOKUP(Table2[[#This Row],[franchID]],TeamsFranchises!$A$1:$D$121,2,FALSE)</f>
        <v>Philadelphia Athletics</v>
      </c>
      <c r="I276">
        <v>5</v>
      </c>
      <c r="J276">
        <v>142</v>
      </c>
      <c r="L276">
        <v>73</v>
      </c>
      <c r="M276">
        <v>66</v>
      </c>
      <c r="P276" t="s">
        <v>51</v>
      </c>
      <c r="Q276">
        <f>IF(Table2[[#This Row],[LgWin]]="Y",1,0)</f>
        <v>0</v>
      </c>
      <c r="S276">
        <f>IF(Table2[[#This Row],[WSWin]]="Y",1,0)</f>
        <v>0</v>
      </c>
      <c r="T276">
        <v>817</v>
      </c>
      <c r="U276">
        <v>5039</v>
      </c>
      <c r="V276">
        <v>1301</v>
      </c>
      <c r="W276">
        <v>182</v>
      </c>
      <c r="X276">
        <v>123</v>
      </c>
      <c r="Y276">
        <v>55</v>
      </c>
      <c r="Z276">
        <v>447</v>
      </c>
      <c r="AA276">
        <v>548</v>
      </c>
      <c r="AB276">
        <v>149</v>
      </c>
      <c r="AD276">
        <v>74</v>
      </c>
      <c r="AF276">
        <v>794</v>
      </c>
      <c r="AG276">
        <v>550</v>
      </c>
      <c r="AH276">
        <v>4.01</v>
      </c>
      <c r="AI276">
        <v>135</v>
      </c>
      <c r="AJ276">
        <v>3</v>
      </c>
      <c r="AK276">
        <v>0</v>
      </c>
      <c r="AL276">
        <v>3701</v>
      </c>
      <c r="AM276">
        <v>1274</v>
      </c>
      <c r="AN276">
        <v>35</v>
      </c>
      <c r="AO276">
        <v>520</v>
      </c>
      <c r="AP276">
        <v>533</v>
      </c>
      <c r="AQ276">
        <v>389</v>
      </c>
      <c r="AR276">
        <v>109</v>
      </c>
      <c r="AS276">
        <v>0.93300000000000005</v>
      </c>
      <c r="AT276" t="s">
        <v>77</v>
      </c>
      <c r="AU276" t="s">
        <v>303</v>
      </c>
      <c r="AW276">
        <v>103</v>
      </c>
      <c r="AX276">
        <v>103</v>
      </c>
      <c r="AY276" t="s">
        <v>226</v>
      </c>
      <c r="AZ276" t="s">
        <v>225</v>
      </c>
      <c r="BA276" t="s">
        <v>225</v>
      </c>
    </row>
    <row r="277" spans="1:53" x14ac:dyDescent="0.55000000000000004">
      <c r="A277">
        <v>1891</v>
      </c>
      <c r="B277" t="b">
        <f>IF(Table2[[#This Row],[yearID]]&gt;=1903,TRUE,FALSE)</f>
        <v>0</v>
      </c>
      <c r="C277" t="b">
        <f>IF(Table2[[#This Row],[yearID]]&gt;=1973,TRUE,FALSE)</f>
        <v>0</v>
      </c>
      <c r="D277" t="s">
        <v>157</v>
      </c>
      <c r="E277" t="s">
        <v>122</v>
      </c>
      <c r="F277" t="s">
        <v>122</v>
      </c>
      <c r="G277" t="str">
        <f>VLOOKUP(Table2[[#This Row],[franchID]],TeamsFranchises!$A$1:$D$121,2,FALSE)</f>
        <v>Philadelphia Phillies</v>
      </c>
      <c r="I277">
        <v>4</v>
      </c>
      <c r="J277">
        <v>138</v>
      </c>
      <c r="L277">
        <v>68</v>
      </c>
      <c r="M277">
        <v>69</v>
      </c>
      <c r="P277" t="s">
        <v>51</v>
      </c>
      <c r="Q277">
        <f>IF(Table2[[#This Row],[LgWin]]="Y",1,0)</f>
        <v>0</v>
      </c>
      <c r="S277">
        <f>IF(Table2[[#This Row],[WSWin]]="Y",1,0)</f>
        <v>0</v>
      </c>
      <c r="T277">
        <v>756</v>
      </c>
      <c r="U277">
        <v>4929</v>
      </c>
      <c r="V277">
        <v>1244</v>
      </c>
      <c r="W277">
        <v>180</v>
      </c>
      <c r="X277">
        <v>51</v>
      </c>
      <c r="Y277">
        <v>21</v>
      </c>
      <c r="Z277">
        <v>482</v>
      </c>
      <c r="AA277">
        <v>412</v>
      </c>
      <c r="AB277">
        <v>232</v>
      </c>
      <c r="AD277">
        <v>58</v>
      </c>
      <c r="AF277">
        <v>773</v>
      </c>
      <c r="AG277">
        <v>510</v>
      </c>
      <c r="AH277">
        <v>3.73</v>
      </c>
      <c r="AI277">
        <v>105</v>
      </c>
      <c r="AJ277">
        <v>3</v>
      </c>
      <c r="AK277">
        <v>5</v>
      </c>
      <c r="AL277">
        <v>3688</v>
      </c>
      <c r="AM277">
        <v>1279</v>
      </c>
      <c r="AN277">
        <v>30</v>
      </c>
      <c r="AO277">
        <v>507</v>
      </c>
      <c r="AP277">
        <v>342</v>
      </c>
      <c r="AQ277">
        <v>443</v>
      </c>
      <c r="AR277">
        <v>108</v>
      </c>
      <c r="AS277">
        <v>0.92500000000000004</v>
      </c>
      <c r="AT277" t="s">
        <v>358</v>
      </c>
      <c r="AU277" t="s">
        <v>322</v>
      </c>
      <c r="AV277">
        <v>217282</v>
      </c>
      <c r="AW277">
        <v>103</v>
      </c>
      <c r="AX277">
        <v>102</v>
      </c>
      <c r="AY277" t="s">
        <v>122</v>
      </c>
      <c r="AZ277" t="s">
        <v>122</v>
      </c>
      <c r="BA277" t="s">
        <v>122</v>
      </c>
    </row>
    <row r="278" spans="1:53" x14ac:dyDescent="0.55000000000000004">
      <c r="A278">
        <v>1891</v>
      </c>
      <c r="B278" t="b">
        <f>IF(Table2[[#This Row],[yearID]]&gt;=1903,TRUE,FALSE)</f>
        <v>0</v>
      </c>
      <c r="C278" t="b">
        <f>IF(Table2[[#This Row],[yearID]]&gt;=1973,TRUE,FALSE)</f>
        <v>0</v>
      </c>
      <c r="D278" t="s">
        <v>157</v>
      </c>
      <c r="E278" t="s">
        <v>229</v>
      </c>
      <c r="F278" t="s">
        <v>229</v>
      </c>
      <c r="G278" t="str">
        <f>VLOOKUP(Table2[[#This Row],[franchID]],TeamsFranchises!$A$1:$D$121,2,FALSE)</f>
        <v>Pittsburgh Pirates</v>
      </c>
      <c r="I278">
        <v>8</v>
      </c>
      <c r="J278">
        <v>137</v>
      </c>
      <c r="L278">
        <v>55</v>
      </c>
      <c r="M278">
        <v>80</v>
      </c>
      <c r="P278" t="s">
        <v>51</v>
      </c>
      <c r="Q278">
        <f>IF(Table2[[#This Row],[LgWin]]="Y",1,0)</f>
        <v>0</v>
      </c>
      <c r="S278">
        <f>IF(Table2[[#This Row],[WSWin]]="Y",1,0)</f>
        <v>0</v>
      </c>
      <c r="T278">
        <v>679</v>
      </c>
      <c r="U278">
        <v>4794</v>
      </c>
      <c r="V278">
        <v>1148</v>
      </c>
      <c r="W278">
        <v>148</v>
      </c>
      <c r="X278">
        <v>71</v>
      </c>
      <c r="Y278">
        <v>29</v>
      </c>
      <c r="Z278">
        <v>427</v>
      </c>
      <c r="AA278">
        <v>503</v>
      </c>
      <c r="AB278">
        <v>205</v>
      </c>
      <c r="AD278">
        <v>50</v>
      </c>
      <c r="AF278">
        <v>744</v>
      </c>
      <c r="AG278">
        <v>384</v>
      </c>
      <c r="AH278">
        <v>2.89</v>
      </c>
      <c r="AI278">
        <v>122</v>
      </c>
      <c r="AJ278">
        <v>7</v>
      </c>
      <c r="AK278">
        <v>3</v>
      </c>
      <c r="AL278">
        <v>3593</v>
      </c>
      <c r="AM278">
        <v>1160</v>
      </c>
      <c r="AN278">
        <v>30</v>
      </c>
      <c r="AO278">
        <v>465</v>
      </c>
      <c r="AP278">
        <v>446</v>
      </c>
      <c r="AQ278">
        <v>475</v>
      </c>
      <c r="AR278">
        <v>76</v>
      </c>
      <c r="AS278">
        <v>0.91700000000000004</v>
      </c>
      <c r="AT278" t="s">
        <v>390</v>
      </c>
      <c r="AU278" t="s">
        <v>335</v>
      </c>
      <c r="AV278">
        <v>128000</v>
      </c>
      <c r="AW278">
        <v>97</v>
      </c>
      <c r="AX278">
        <v>98</v>
      </c>
      <c r="AY278" t="s">
        <v>229</v>
      </c>
      <c r="AZ278" t="s">
        <v>229</v>
      </c>
      <c r="BA278" t="s">
        <v>229</v>
      </c>
    </row>
    <row r="279" spans="1:53" x14ac:dyDescent="0.55000000000000004">
      <c r="A279">
        <v>1891</v>
      </c>
      <c r="B279" t="b">
        <f>IF(Table2[[#This Row],[yearID]]&gt;=1903,TRUE,FALSE)</f>
        <v>0</v>
      </c>
      <c r="C279" t="b">
        <f>IF(Table2[[#This Row],[yearID]]&gt;=1973,TRUE,FALSE)</f>
        <v>0</v>
      </c>
      <c r="D279" t="s">
        <v>215</v>
      </c>
      <c r="E279" t="s">
        <v>232</v>
      </c>
      <c r="F279" t="s">
        <v>154</v>
      </c>
      <c r="G279" t="str">
        <f>VLOOKUP(Table2[[#This Row],[franchID]],TeamsFranchises!$A$1:$D$121,2,FALSE)</f>
        <v>St. Louis Cardinals</v>
      </c>
      <c r="I279">
        <v>2</v>
      </c>
      <c r="J279">
        <v>139</v>
      </c>
      <c r="L279">
        <v>85</v>
      </c>
      <c r="M279">
        <v>51</v>
      </c>
      <c r="P279" t="s">
        <v>51</v>
      </c>
      <c r="Q279">
        <f>IF(Table2[[#This Row],[LgWin]]="Y",1,0)</f>
        <v>0</v>
      </c>
      <c r="S279">
        <f>IF(Table2[[#This Row],[WSWin]]="Y",1,0)</f>
        <v>0</v>
      </c>
      <c r="T279">
        <v>959</v>
      </c>
      <c r="U279">
        <v>4942</v>
      </c>
      <c r="V279">
        <v>1311</v>
      </c>
      <c r="W279">
        <v>165</v>
      </c>
      <c r="X279">
        <v>51</v>
      </c>
      <c r="Y279">
        <v>57</v>
      </c>
      <c r="Z279">
        <v>612</v>
      </c>
      <c r="AA279">
        <v>436</v>
      </c>
      <c r="AB279">
        <v>279</v>
      </c>
      <c r="AD279">
        <v>86</v>
      </c>
      <c r="AF279">
        <v>738</v>
      </c>
      <c r="AG279">
        <v>433</v>
      </c>
      <c r="AH279">
        <v>3.23</v>
      </c>
      <c r="AI279">
        <v>101</v>
      </c>
      <c r="AJ279">
        <v>8</v>
      </c>
      <c r="AK279">
        <v>10</v>
      </c>
      <c r="AL279">
        <v>3620</v>
      </c>
      <c r="AM279">
        <v>1088</v>
      </c>
      <c r="AN279">
        <v>50</v>
      </c>
      <c r="AO279">
        <v>571</v>
      </c>
      <c r="AP279">
        <v>613</v>
      </c>
      <c r="AQ279">
        <v>459</v>
      </c>
      <c r="AR279">
        <v>91</v>
      </c>
      <c r="AS279">
        <v>0.92</v>
      </c>
      <c r="AT279" t="s">
        <v>252</v>
      </c>
      <c r="AU279" t="s">
        <v>177</v>
      </c>
      <c r="AW279">
        <v>108</v>
      </c>
      <c r="AX279">
        <v>108</v>
      </c>
      <c r="AY279" t="s">
        <v>154</v>
      </c>
      <c r="AZ279" t="s">
        <v>232</v>
      </c>
      <c r="BA279" t="s">
        <v>232</v>
      </c>
    </row>
    <row r="280" spans="1:53" x14ac:dyDescent="0.55000000000000004">
      <c r="A280">
        <v>1891</v>
      </c>
      <c r="B280" t="b">
        <f>IF(Table2[[#This Row],[yearID]]&gt;=1903,TRUE,FALSE)</f>
        <v>0</v>
      </c>
      <c r="C280" t="b">
        <f>IF(Table2[[#This Row],[yearID]]&gt;=1973,TRUE,FALSE)</f>
        <v>0</v>
      </c>
      <c r="D280" t="s">
        <v>215</v>
      </c>
      <c r="E280" t="s">
        <v>391</v>
      </c>
      <c r="F280" t="s">
        <v>126</v>
      </c>
      <c r="G280" t="str">
        <f>VLOOKUP(Table2[[#This Row],[franchID]],TeamsFranchises!$A$1:$D$121,2,FALSE)</f>
        <v>Washington Senators</v>
      </c>
      <c r="I280">
        <v>9</v>
      </c>
      <c r="J280">
        <v>139</v>
      </c>
      <c r="L280">
        <v>44</v>
      </c>
      <c r="M280">
        <v>91</v>
      </c>
      <c r="P280" t="s">
        <v>51</v>
      </c>
      <c r="Q280">
        <f>IF(Table2[[#This Row],[LgWin]]="Y",1,0)</f>
        <v>0</v>
      </c>
      <c r="S280">
        <f>IF(Table2[[#This Row],[WSWin]]="Y",1,0)</f>
        <v>0</v>
      </c>
      <c r="T280">
        <v>691</v>
      </c>
      <c r="U280">
        <v>4715</v>
      </c>
      <c r="V280">
        <v>1183</v>
      </c>
      <c r="W280">
        <v>147</v>
      </c>
      <c r="X280">
        <v>84</v>
      </c>
      <c r="Y280">
        <v>19</v>
      </c>
      <c r="Z280">
        <v>468</v>
      </c>
      <c r="AA280">
        <v>485</v>
      </c>
      <c r="AB280">
        <v>219</v>
      </c>
      <c r="AD280">
        <v>76</v>
      </c>
      <c r="AF280">
        <v>1067</v>
      </c>
      <c r="AG280">
        <v>634</v>
      </c>
      <c r="AH280">
        <v>4.83</v>
      </c>
      <c r="AI280">
        <v>123</v>
      </c>
      <c r="AJ280">
        <v>2</v>
      </c>
      <c r="AK280">
        <v>2</v>
      </c>
      <c r="AL280">
        <v>3543</v>
      </c>
      <c r="AM280">
        <v>1420</v>
      </c>
      <c r="AN280">
        <v>44</v>
      </c>
      <c r="AO280">
        <v>566</v>
      </c>
      <c r="AP280">
        <v>486</v>
      </c>
      <c r="AQ280">
        <v>589</v>
      </c>
      <c r="AR280">
        <v>95</v>
      </c>
      <c r="AS280">
        <v>0.9</v>
      </c>
      <c r="AT280" t="s">
        <v>392</v>
      </c>
      <c r="AU280" t="s">
        <v>393</v>
      </c>
      <c r="AW280">
        <v>95</v>
      </c>
      <c r="AX280">
        <v>100</v>
      </c>
      <c r="AY280" t="s">
        <v>126</v>
      </c>
      <c r="AZ280" t="s">
        <v>391</v>
      </c>
      <c r="BA280" t="s">
        <v>391</v>
      </c>
    </row>
    <row r="281" spans="1:53" x14ac:dyDescent="0.55000000000000004">
      <c r="A281">
        <v>1892</v>
      </c>
      <c r="B281" t="b">
        <f>IF(Table2[[#This Row],[yearID]]&gt;=1903,TRUE,FALSE)</f>
        <v>0</v>
      </c>
      <c r="C281" t="b">
        <f>IF(Table2[[#This Row],[yearID]]&gt;=1973,TRUE,FALSE)</f>
        <v>0</v>
      </c>
      <c r="D281" t="s">
        <v>157</v>
      </c>
      <c r="E281" t="s">
        <v>394</v>
      </c>
      <c r="F281" t="s">
        <v>217</v>
      </c>
      <c r="G281" t="str">
        <f>VLOOKUP(Table2[[#This Row],[franchID]],TeamsFranchises!$A$1:$D$121,2,FALSE)</f>
        <v>Baltimore Orioles</v>
      </c>
      <c r="I281">
        <v>12</v>
      </c>
      <c r="J281">
        <v>152</v>
      </c>
      <c r="L281">
        <v>46</v>
      </c>
      <c r="M281">
        <v>101</v>
      </c>
      <c r="P281" t="s">
        <v>51</v>
      </c>
      <c r="Q281">
        <f>IF(Table2[[#This Row],[LgWin]]="Y",1,0)</f>
        <v>0</v>
      </c>
      <c r="S281">
        <f>IF(Table2[[#This Row],[WSWin]]="Y",1,0)</f>
        <v>0</v>
      </c>
      <c r="T281">
        <v>779</v>
      </c>
      <c r="U281">
        <v>5296</v>
      </c>
      <c r="V281">
        <v>1343</v>
      </c>
      <c r="W281">
        <v>160</v>
      </c>
      <c r="X281">
        <v>111</v>
      </c>
      <c r="Y281">
        <v>30</v>
      </c>
      <c r="Z281">
        <v>499</v>
      </c>
      <c r="AA281">
        <v>480</v>
      </c>
      <c r="AB281">
        <v>227</v>
      </c>
      <c r="AD281">
        <v>62</v>
      </c>
      <c r="AF281">
        <v>1020</v>
      </c>
      <c r="AG281">
        <v>618</v>
      </c>
      <c r="AH281">
        <v>4.28</v>
      </c>
      <c r="AI281">
        <v>131</v>
      </c>
      <c r="AJ281">
        <v>2</v>
      </c>
      <c r="AK281">
        <v>2</v>
      </c>
      <c r="AL281">
        <v>3896</v>
      </c>
      <c r="AM281">
        <v>1537</v>
      </c>
      <c r="AN281">
        <v>51</v>
      </c>
      <c r="AO281">
        <v>536</v>
      </c>
      <c r="AP281">
        <v>437</v>
      </c>
      <c r="AQ281">
        <v>584</v>
      </c>
      <c r="AR281">
        <v>100</v>
      </c>
      <c r="AS281">
        <v>0.91</v>
      </c>
      <c r="AT281" t="s">
        <v>218</v>
      </c>
      <c r="AU281" t="s">
        <v>375</v>
      </c>
      <c r="AV281">
        <v>93589</v>
      </c>
      <c r="AW281">
        <v>103</v>
      </c>
      <c r="AX281">
        <v>104</v>
      </c>
      <c r="AY281" t="s">
        <v>394</v>
      </c>
      <c r="AZ281" t="s">
        <v>394</v>
      </c>
      <c r="BA281" t="s">
        <v>394</v>
      </c>
    </row>
    <row r="282" spans="1:53" x14ac:dyDescent="0.55000000000000004">
      <c r="A282">
        <v>1892</v>
      </c>
      <c r="B282" t="b">
        <f>IF(Table2[[#This Row],[yearID]]&gt;=1903,TRUE,FALSE)</f>
        <v>0</v>
      </c>
      <c r="C282" t="b">
        <f>IF(Table2[[#This Row],[yearID]]&gt;=1973,TRUE,FALSE)</f>
        <v>0</v>
      </c>
      <c r="D282" t="s">
        <v>157</v>
      </c>
      <c r="E282" t="s">
        <v>262</v>
      </c>
      <c r="F282" t="s">
        <v>260</v>
      </c>
      <c r="G282" t="str">
        <f>VLOOKUP(Table2[[#This Row],[franchID]],TeamsFranchises!$A$1:$D$121,2,FALSE)</f>
        <v>Los Angeles Dodgers</v>
      </c>
      <c r="I282">
        <v>3</v>
      </c>
      <c r="J282">
        <v>158</v>
      </c>
      <c r="L282">
        <v>95</v>
      </c>
      <c r="M282">
        <v>59</v>
      </c>
      <c r="P282" t="s">
        <v>51</v>
      </c>
      <c r="Q282">
        <f>IF(Table2[[#This Row],[LgWin]]="Y",1,0)</f>
        <v>0</v>
      </c>
      <c r="S282">
        <f>IF(Table2[[#This Row],[WSWin]]="Y",1,0)</f>
        <v>0</v>
      </c>
      <c r="T282">
        <v>935</v>
      </c>
      <c r="U282">
        <v>5485</v>
      </c>
      <c r="V282">
        <v>1439</v>
      </c>
      <c r="W282">
        <v>183</v>
      </c>
      <c r="X282">
        <v>105</v>
      </c>
      <c r="Y282">
        <v>30</v>
      </c>
      <c r="Z282">
        <v>629</v>
      </c>
      <c r="AA282">
        <v>508</v>
      </c>
      <c r="AB282">
        <v>409</v>
      </c>
      <c r="AD282">
        <v>54</v>
      </c>
      <c r="AF282">
        <v>733</v>
      </c>
      <c r="AG282">
        <v>507</v>
      </c>
      <c r="AH282">
        <v>3.25</v>
      </c>
      <c r="AI282">
        <v>132</v>
      </c>
      <c r="AJ282">
        <v>12</v>
      </c>
      <c r="AK282">
        <v>5</v>
      </c>
      <c r="AL282">
        <v>4217</v>
      </c>
      <c r="AM282">
        <v>1285</v>
      </c>
      <c r="AN282">
        <v>26</v>
      </c>
      <c r="AO282">
        <v>600</v>
      </c>
      <c r="AP282">
        <v>597</v>
      </c>
      <c r="AQ282">
        <v>398</v>
      </c>
      <c r="AR282">
        <v>98</v>
      </c>
      <c r="AS282">
        <v>0.94</v>
      </c>
      <c r="AT282" t="s">
        <v>376</v>
      </c>
      <c r="AU282" t="s">
        <v>377</v>
      </c>
      <c r="AV282">
        <v>183727</v>
      </c>
      <c r="AW282">
        <v>96</v>
      </c>
      <c r="AX282">
        <v>96</v>
      </c>
      <c r="AY282" t="s">
        <v>262</v>
      </c>
      <c r="AZ282" t="s">
        <v>262</v>
      </c>
      <c r="BA282" t="s">
        <v>262</v>
      </c>
    </row>
    <row r="283" spans="1:53" x14ac:dyDescent="0.55000000000000004">
      <c r="A283">
        <v>1892</v>
      </c>
      <c r="B283" t="b">
        <f>IF(Table2[[#This Row],[yearID]]&gt;=1903,TRUE,FALSE)</f>
        <v>0</v>
      </c>
      <c r="C283" t="b">
        <f>IF(Table2[[#This Row],[yearID]]&gt;=1973,TRUE,FALSE)</f>
        <v>0</v>
      </c>
      <c r="D283" t="s">
        <v>157</v>
      </c>
      <c r="E283" t="s">
        <v>158</v>
      </c>
      <c r="F283" t="s">
        <v>159</v>
      </c>
      <c r="G283" t="str">
        <f>VLOOKUP(Table2[[#This Row],[franchID]],TeamsFranchises!$A$1:$D$121,2,FALSE)</f>
        <v>Atlanta Braves</v>
      </c>
      <c r="I283">
        <v>1</v>
      </c>
      <c r="J283">
        <v>152</v>
      </c>
      <c r="L283">
        <v>102</v>
      </c>
      <c r="M283">
        <v>48</v>
      </c>
      <c r="P283" t="s">
        <v>76</v>
      </c>
      <c r="Q283">
        <f>IF(Table2[[#This Row],[LgWin]]="Y",1,0)</f>
        <v>1</v>
      </c>
      <c r="S283">
        <f>IF(Table2[[#This Row],[WSWin]]="Y",1,0)</f>
        <v>0</v>
      </c>
      <c r="T283">
        <v>862</v>
      </c>
      <c r="U283">
        <v>5301</v>
      </c>
      <c r="V283">
        <v>1325</v>
      </c>
      <c r="W283">
        <v>203</v>
      </c>
      <c r="X283">
        <v>51</v>
      </c>
      <c r="Y283">
        <v>34</v>
      </c>
      <c r="Z283">
        <v>526</v>
      </c>
      <c r="AA283">
        <v>492</v>
      </c>
      <c r="AB283">
        <v>338</v>
      </c>
      <c r="AD283">
        <v>62</v>
      </c>
      <c r="AF283">
        <v>649</v>
      </c>
      <c r="AG283">
        <v>424</v>
      </c>
      <c r="AH283">
        <v>2.86</v>
      </c>
      <c r="AI283">
        <v>142</v>
      </c>
      <c r="AJ283">
        <v>15</v>
      </c>
      <c r="AK283">
        <v>1</v>
      </c>
      <c r="AL283">
        <v>4008</v>
      </c>
      <c r="AM283">
        <v>1156</v>
      </c>
      <c r="AN283">
        <v>41</v>
      </c>
      <c r="AO283">
        <v>460</v>
      </c>
      <c r="AP283">
        <v>514</v>
      </c>
      <c r="AQ283">
        <v>454</v>
      </c>
      <c r="AR283">
        <v>128</v>
      </c>
      <c r="AS283">
        <v>0.92900000000000005</v>
      </c>
      <c r="AT283" t="s">
        <v>235</v>
      </c>
      <c r="AU283" t="s">
        <v>324</v>
      </c>
      <c r="AV283">
        <v>146421</v>
      </c>
      <c r="AW283">
        <v>109</v>
      </c>
      <c r="AX283">
        <v>107</v>
      </c>
      <c r="AY283" t="s">
        <v>158</v>
      </c>
      <c r="AZ283" t="s">
        <v>158</v>
      </c>
      <c r="BA283" t="s">
        <v>158</v>
      </c>
    </row>
    <row r="284" spans="1:53" x14ac:dyDescent="0.55000000000000004">
      <c r="A284">
        <v>1892</v>
      </c>
      <c r="B284" t="b">
        <f>IF(Table2[[#This Row],[yearID]]&gt;=1903,TRUE,FALSE)</f>
        <v>0</v>
      </c>
      <c r="C284" t="b">
        <f>IF(Table2[[#This Row],[yearID]]&gt;=1973,TRUE,FALSE)</f>
        <v>0</v>
      </c>
      <c r="D284" t="s">
        <v>157</v>
      </c>
      <c r="E284" t="s">
        <v>161</v>
      </c>
      <c r="F284" t="s">
        <v>162</v>
      </c>
      <c r="G284" t="str">
        <f>VLOOKUP(Table2[[#This Row],[franchID]],TeamsFranchises!$A$1:$D$121,2,FALSE)</f>
        <v>Chicago Cubs</v>
      </c>
      <c r="I284">
        <v>7</v>
      </c>
      <c r="J284">
        <v>146</v>
      </c>
      <c r="L284">
        <v>70</v>
      </c>
      <c r="M284">
        <v>76</v>
      </c>
      <c r="P284" t="s">
        <v>51</v>
      </c>
      <c r="Q284">
        <f>IF(Table2[[#This Row],[LgWin]]="Y",1,0)</f>
        <v>0</v>
      </c>
      <c r="S284">
        <f>IF(Table2[[#This Row],[WSWin]]="Y",1,0)</f>
        <v>0</v>
      </c>
      <c r="T284">
        <v>635</v>
      </c>
      <c r="U284">
        <v>5063</v>
      </c>
      <c r="V284">
        <v>1189</v>
      </c>
      <c r="W284">
        <v>149</v>
      </c>
      <c r="X284">
        <v>92</v>
      </c>
      <c r="Y284">
        <v>26</v>
      </c>
      <c r="Z284">
        <v>427</v>
      </c>
      <c r="AA284">
        <v>482</v>
      </c>
      <c r="AB284">
        <v>233</v>
      </c>
      <c r="AD284">
        <v>36</v>
      </c>
      <c r="AF284">
        <v>735</v>
      </c>
      <c r="AG284">
        <v>456</v>
      </c>
      <c r="AH284">
        <v>3.16</v>
      </c>
      <c r="AI284">
        <v>133</v>
      </c>
      <c r="AJ284">
        <v>6</v>
      </c>
      <c r="AK284">
        <v>1</v>
      </c>
      <c r="AL284">
        <v>3894</v>
      </c>
      <c r="AM284">
        <v>1269</v>
      </c>
      <c r="AN284">
        <v>35</v>
      </c>
      <c r="AO284">
        <v>424</v>
      </c>
      <c r="AP284">
        <v>518</v>
      </c>
      <c r="AQ284">
        <v>424</v>
      </c>
      <c r="AR284">
        <v>85</v>
      </c>
      <c r="AS284">
        <v>0.93200000000000005</v>
      </c>
      <c r="AT284" t="s">
        <v>351</v>
      </c>
      <c r="AU284" t="s">
        <v>380</v>
      </c>
      <c r="AV284">
        <v>109067</v>
      </c>
      <c r="AW284">
        <v>94</v>
      </c>
      <c r="AX284">
        <v>94</v>
      </c>
      <c r="AY284" t="s">
        <v>162</v>
      </c>
      <c r="AZ284" t="s">
        <v>161</v>
      </c>
      <c r="BA284" t="s">
        <v>161</v>
      </c>
    </row>
    <row r="285" spans="1:53" x14ac:dyDescent="0.55000000000000004">
      <c r="A285">
        <v>1892</v>
      </c>
      <c r="B285" t="b">
        <f>IF(Table2[[#This Row],[yearID]]&gt;=1903,TRUE,FALSE)</f>
        <v>0</v>
      </c>
      <c r="C285" t="b">
        <f>IF(Table2[[#This Row],[yearID]]&gt;=1973,TRUE,FALSE)</f>
        <v>0</v>
      </c>
      <c r="D285" t="s">
        <v>157</v>
      </c>
      <c r="E285" t="s">
        <v>167</v>
      </c>
      <c r="F285" t="s">
        <v>167</v>
      </c>
      <c r="G285" t="str">
        <f>VLOOKUP(Table2[[#This Row],[franchID]],TeamsFranchises!$A$1:$D$121,2,FALSE)</f>
        <v>Cincinnati Reds</v>
      </c>
      <c r="I285">
        <v>5</v>
      </c>
      <c r="J285">
        <v>155</v>
      </c>
      <c r="L285">
        <v>82</v>
      </c>
      <c r="M285">
        <v>68</v>
      </c>
      <c r="P285" t="s">
        <v>51</v>
      </c>
      <c r="Q285">
        <f>IF(Table2[[#This Row],[LgWin]]="Y",1,0)</f>
        <v>0</v>
      </c>
      <c r="S285">
        <f>IF(Table2[[#This Row],[WSWin]]="Y",1,0)</f>
        <v>0</v>
      </c>
      <c r="T285">
        <v>766</v>
      </c>
      <c r="U285">
        <v>5349</v>
      </c>
      <c r="V285">
        <v>1291</v>
      </c>
      <c r="W285">
        <v>155</v>
      </c>
      <c r="X285">
        <v>75</v>
      </c>
      <c r="Y285">
        <v>44</v>
      </c>
      <c r="Z285">
        <v>503</v>
      </c>
      <c r="AA285">
        <v>476</v>
      </c>
      <c r="AB285">
        <v>270</v>
      </c>
      <c r="AD285">
        <v>38</v>
      </c>
      <c r="AF285">
        <v>731</v>
      </c>
      <c r="AG285">
        <v>485</v>
      </c>
      <c r="AH285">
        <v>3.17</v>
      </c>
      <c r="AI285">
        <v>130</v>
      </c>
      <c r="AJ285">
        <v>8</v>
      </c>
      <c r="AK285">
        <v>2</v>
      </c>
      <c r="AL285">
        <v>4132</v>
      </c>
      <c r="AM285">
        <v>1327</v>
      </c>
      <c r="AN285">
        <v>39</v>
      </c>
      <c r="AO285">
        <v>535</v>
      </c>
      <c r="AP285">
        <v>437</v>
      </c>
      <c r="AQ285">
        <v>402</v>
      </c>
      <c r="AR285">
        <v>140</v>
      </c>
      <c r="AS285">
        <v>0.93899999999999995</v>
      </c>
      <c r="AT285" t="s">
        <v>165</v>
      </c>
      <c r="AU285" t="s">
        <v>269</v>
      </c>
      <c r="AV285">
        <v>196473</v>
      </c>
      <c r="AW285">
        <v>99</v>
      </c>
      <c r="AX285">
        <v>99</v>
      </c>
      <c r="AY285" t="s">
        <v>167</v>
      </c>
      <c r="AZ285" t="s">
        <v>167</v>
      </c>
      <c r="BA285" t="s">
        <v>167</v>
      </c>
    </row>
    <row r="286" spans="1:53" x14ac:dyDescent="0.55000000000000004">
      <c r="A286">
        <v>1892</v>
      </c>
      <c r="B286" t="b">
        <f>IF(Table2[[#This Row],[yearID]]&gt;=1903,TRUE,FALSE)</f>
        <v>0</v>
      </c>
      <c r="C286" t="b">
        <f>IF(Table2[[#This Row],[yearID]]&gt;=1973,TRUE,FALSE)</f>
        <v>0</v>
      </c>
      <c r="D286" t="s">
        <v>157</v>
      </c>
      <c r="E286" t="s">
        <v>328</v>
      </c>
      <c r="F286" t="s">
        <v>199</v>
      </c>
      <c r="G286" t="str">
        <f>VLOOKUP(Table2[[#This Row],[franchID]],TeamsFranchises!$A$1:$D$121,2,FALSE)</f>
        <v>Cleveland Spiders</v>
      </c>
      <c r="I286">
        <v>2</v>
      </c>
      <c r="J286">
        <v>152</v>
      </c>
      <c r="L286">
        <v>93</v>
      </c>
      <c r="M286">
        <v>56</v>
      </c>
      <c r="P286" t="s">
        <v>51</v>
      </c>
      <c r="Q286">
        <f>IF(Table2[[#This Row],[LgWin]]="Y",1,0)</f>
        <v>0</v>
      </c>
      <c r="S286">
        <f>IF(Table2[[#This Row],[WSWin]]="Y",1,0)</f>
        <v>0</v>
      </c>
      <c r="T286">
        <v>855</v>
      </c>
      <c r="U286">
        <v>5412</v>
      </c>
      <c r="V286">
        <v>1376</v>
      </c>
      <c r="W286">
        <v>196</v>
      </c>
      <c r="X286">
        <v>96</v>
      </c>
      <c r="Y286">
        <v>26</v>
      </c>
      <c r="Z286">
        <v>552</v>
      </c>
      <c r="AA286">
        <v>538</v>
      </c>
      <c r="AB286">
        <v>225</v>
      </c>
      <c r="AD286">
        <v>40</v>
      </c>
      <c r="AF286">
        <v>613</v>
      </c>
      <c r="AG286">
        <v>358</v>
      </c>
      <c r="AH286">
        <v>2.41</v>
      </c>
      <c r="AI286">
        <v>140</v>
      </c>
      <c r="AJ286">
        <v>11</v>
      </c>
      <c r="AK286">
        <v>2</v>
      </c>
      <c r="AL286">
        <v>4008</v>
      </c>
      <c r="AM286">
        <v>1178</v>
      </c>
      <c r="AN286">
        <v>28</v>
      </c>
      <c r="AO286">
        <v>413</v>
      </c>
      <c r="AP286">
        <v>472</v>
      </c>
      <c r="AQ286">
        <v>407</v>
      </c>
      <c r="AR286">
        <v>95</v>
      </c>
      <c r="AS286">
        <v>0.93500000000000005</v>
      </c>
      <c r="AT286" t="s">
        <v>329</v>
      </c>
      <c r="AU286" t="s">
        <v>381</v>
      </c>
      <c r="AV286">
        <v>139928</v>
      </c>
      <c r="AW286">
        <v>104</v>
      </c>
      <c r="AX286">
        <v>103</v>
      </c>
      <c r="AY286" t="s">
        <v>199</v>
      </c>
      <c r="AZ286" t="s">
        <v>328</v>
      </c>
      <c r="BA286" t="s">
        <v>328</v>
      </c>
    </row>
    <row r="287" spans="1:53" x14ac:dyDescent="0.55000000000000004">
      <c r="A287">
        <v>1892</v>
      </c>
      <c r="B287" t="b">
        <f>IF(Table2[[#This Row],[yearID]]&gt;=1903,TRUE,FALSE)</f>
        <v>0</v>
      </c>
      <c r="C287" t="b">
        <f>IF(Table2[[#This Row],[yearID]]&gt;=1973,TRUE,FALSE)</f>
        <v>0</v>
      </c>
      <c r="D287" t="s">
        <v>157</v>
      </c>
      <c r="E287" t="s">
        <v>395</v>
      </c>
      <c r="F287" t="s">
        <v>172</v>
      </c>
      <c r="G287" t="str">
        <f>VLOOKUP(Table2[[#This Row],[franchID]],TeamsFranchises!$A$1:$D$121,2,FALSE)</f>
        <v>Louisville Colonels</v>
      </c>
      <c r="I287">
        <v>9</v>
      </c>
      <c r="J287">
        <v>154</v>
      </c>
      <c r="L287">
        <v>63</v>
      </c>
      <c r="M287">
        <v>89</v>
      </c>
      <c r="P287" t="s">
        <v>51</v>
      </c>
      <c r="Q287">
        <f>IF(Table2[[#This Row],[LgWin]]="Y",1,0)</f>
        <v>0</v>
      </c>
      <c r="S287">
        <f>IF(Table2[[#This Row],[WSWin]]="Y",1,0)</f>
        <v>0</v>
      </c>
      <c r="T287">
        <v>649</v>
      </c>
      <c r="U287">
        <v>5334</v>
      </c>
      <c r="V287">
        <v>1209</v>
      </c>
      <c r="W287">
        <v>133</v>
      </c>
      <c r="X287">
        <v>61</v>
      </c>
      <c r="Y287">
        <v>18</v>
      </c>
      <c r="Z287">
        <v>433</v>
      </c>
      <c r="AA287">
        <v>508</v>
      </c>
      <c r="AB287">
        <v>275</v>
      </c>
      <c r="AD287">
        <v>46</v>
      </c>
      <c r="AF287">
        <v>804</v>
      </c>
      <c r="AG287">
        <v>499</v>
      </c>
      <c r="AH287">
        <v>3.34</v>
      </c>
      <c r="AI287">
        <v>147</v>
      </c>
      <c r="AJ287">
        <v>9</v>
      </c>
      <c r="AK287">
        <v>0</v>
      </c>
      <c r="AL287">
        <v>4038</v>
      </c>
      <c r="AM287">
        <v>1358</v>
      </c>
      <c r="AN287">
        <v>26</v>
      </c>
      <c r="AO287">
        <v>447</v>
      </c>
      <c r="AP287">
        <v>430</v>
      </c>
      <c r="AQ287">
        <v>471</v>
      </c>
      <c r="AR287">
        <v>133</v>
      </c>
      <c r="AS287">
        <v>0.92800000000000005</v>
      </c>
      <c r="AT287" t="s">
        <v>309</v>
      </c>
      <c r="AU287" t="s">
        <v>224</v>
      </c>
      <c r="AV287">
        <v>131159</v>
      </c>
      <c r="AW287">
        <v>91</v>
      </c>
      <c r="AX287">
        <v>93</v>
      </c>
      <c r="AY287" t="s">
        <v>172</v>
      </c>
      <c r="AZ287" t="s">
        <v>395</v>
      </c>
      <c r="BA287" t="s">
        <v>395</v>
      </c>
    </row>
    <row r="288" spans="1:53" x14ac:dyDescent="0.55000000000000004">
      <c r="A288">
        <v>1892</v>
      </c>
      <c r="B288" t="b">
        <f>IF(Table2[[#This Row],[yearID]]&gt;=1903,TRUE,FALSE)</f>
        <v>0</v>
      </c>
      <c r="C288" t="b">
        <f>IF(Table2[[#This Row],[yearID]]&gt;=1973,TRUE,FALSE)</f>
        <v>0</v>
      </c>
      <c r="D288" t="s">
        <v>157</v>
      </c>
      <c r="E288" t="s">
        <v>242</v>
      </c>
      <c r="F288" t="s">
        <v>243</v>
      </c>
      <c r="G288" t="str">
        <f>VLOOKUP(Table2[[#This Row],[franchID]],TeamsFranchises!$A$1:$D$121,2,FALSE)</f>
        <v>San Francisco Giants</v>
      </c>
      <c r="I288">
        <v>8</v>
      </c>
      <c r="J288">
        <v>152</v>
      </c>
      <c r="L288">
        <v>71</v>
      </c>
      <c r="M288">
        <v>80</v>
      </c>
      <c r="P288" t="s">
        <v>51</v>
      </c>
      <c r="Q288">
        <f>IF(Table2[[#This Row],[LgWin]]="Y",1,0)</f>
        <v>0</v>
      </c>
      <c r="S288">
        <f>IF(Table2[[#This Row],[WSWin]]="Y",1,0)</f>
        <v>0</v>
      </c>
      <c r="T288">
        <v>811</v>
      </c>
      <c r="U288">
        <v>5291</v>
      </c>
      <c r="V288">
        <v>1329</v>
      </c>
      <c r="W288">
        <v>173</v>
      </c>
      <c r="X288">
        <v>85</v>
      </c>
      <c r="Y288">
        <v>39</v>
      </c>
      <c r="Z288">
        <v>510</v>
      </c>
      <c r="AA288">
        <v>474</v>
      </c>
      <c r="AB288">
        <v>301</v>
      </c>
      <c r="AD288">
        <v>34</v>
      </c>
      <c r="AF288">
        <v>826</v>
      </c>
      <c r="AG288">
        <v>484</v>
      </c>
      <c r="AH288">
        <v>3.29</v>
      </c>
      <c r="AI288">
        <v>139</v>
      </c>
      <c r="AJ288">
        <v>5</v>
      </c>
      <c r="AK288">
        <v>1</v>
      </c>
      <c r="AL288">
        <v>3968</v>
      </c>
      <c r="AM288">
        <v>1165</v>
      </c>
      <c r="AN288">
        <v>32</v>
      </c>
      <c r="AO288">
        <v>635</v>
      </c>
      <c r="AP288">
        <v>650</v>
      </c>
      <c r="AQ288">
        <v>565</v>
      </c>
      <c r="AR288">
        <v>97</v>
      </c>
      <c r="AS288">
        <v>0.91200000000000003</v>
      </c>
      <c r="AT288" t="s">
        <v>310</v>
      </c>
      <c r="AU288" t="s">
        <v>389</v>
      </c>
      <c r="AV288">
        <v>130566</v>
      </c>
      <c r="AW288">
        <v>99</v>
      </c>
      <c r="AX288">
        <v>98</v>
      </c>
      <c r="AY288" t="s">
        <v>246</v>
      </c>
      <c r="AZ288" t="s">
        <v>242</v>
      </c>
      <c r="BA288" t="s">
        <v>242</v>
      </c>
    </row>
    <row r="289" spans="1:53" x14ac:dyDescent="0.55000000000000004">
      <c r="A289">
        <v>1892</v>
      </c>
      <c r="B289" t="b">
        <f>IF(Table2[[#This Row],[yearID]]&gt;=1903,TRUE,FALSE)</f>
        <v>0</v>
      </c>
      <c r="C289" t="b">
        <f>IF(Table2[[#This Row],[yearID]]&gt;=1973,TRUE,FALSE)</f>
        <v>0</v>
      </c>
      <c r="D289" t="s">
        <v>157</v>
      </c>
      <c r="E289" t="s">
        <v>122</v>
      </c>
      <c r="F289" t="s">
        <v>122</v>
      </c>
      <c r="G289" t="str">
        <f>VLOOKUP(Table2[[#This Row],[franchID]],TeamsFranchises!$A$1:$D$121,2,FALSE)</f>
        <v>Philadelphia Phillies</v>
      </c>
      <c r="I289">
        <v>4</v>
      </c>
      <c r="J289">
        <v>155</v>
      </c>
      <c r="L289">
        <v>87</v>
      </c>
      <c r="M289">
        <v>66</v>
      </c>
      <c r="P289" t="s">
        <v>51</v>
      </c>
      <c r="Q289">
        <f>IF(Table2[[#This Row],[LgWin]]="Y",1,0)</f>
        <v>0</v>
      </c>
      <c r="S289">
        <f>IF(Table2[[#This Row],[WSWin]]="Y",1,0)</f>
        <v>0</v>
      </c>
      <c r="T289">
        <v>860</v>
      </c>
      <c r="U289">
        <v>5413</v>
      </c>
      <c r="V289">
        <v>1420</v>
      </c>
      <c r="W289">
        <v>225</v>
      </c>
      <c r="X289">
        <v>95</v>
      </c>
      <c r="Y289">
        <v>50</v>
      </c>
      <c r="Z289">
        <v>528</v>
      </c>
      <c r="AA289">
        <v>515</v>
      </c>
      <c r="AB289">
        <v>216</v>
      </c>
      <c r="AD289">
        <v>54</v>
      </c>
      <c r="AF289">
        <v>690</v>
      </c>
      <c r="AG289">
        <v>449</v>
      </c>
      <c r="AH289">
        <v>2.93</v>
      </c>
      <c r="AI289">
        <v>131</v>
      </c>
      <c r="AJ289">
        <v>10</v>
      </c>
      <c r="AK289">
        <v>5</v>
      </c>
      <c r="AL289">
        <v>4137</v>
      </c>
      <c r="AM289">
        <v>1309</v>
      </c>
      <c r="AN289">
        <v>24</v>
      </c>
      <c r="AO289">
        <v>492</v>
      </c>
      <c r="AP289">
        <v>511</v>
      </c>
      <c r="AQ289">
        <v>393</v>
      </c>
      <c r="AR289">
        <v>128</v>
      </c>
      <c r="AS289">
        <v>0.93899999999999995</v>
      </c>
      <c r="AT289" t="s">
        <v>358</v>
      </c>
      <c r="AU289" t="s">
        <v>322</v>
      </c>
      <c r="AV289">
        <v>193731</v>
      </c>
      <c r="AW289">
        <v>100</v>
      </c>
      <c r="AX289">
        <v>99</v>
      </c>
      <c r="AY289" t="s">
        <v>122</v>
      </c>
      <c r="AZ289" t="s">
        <v>122</v>
      </c>
      <c r="BA289" t="s">
        <v>122</v>
      </c>
    </row>
    <row r="290" spans="1:53" x14ac:dyDescent="0.55000000000000004">
      <c r="A290">
        <v>1892</v>
      </c>
      <c r="B290" t="b">
        <f>IF(Table2[[#This Row],[yearID]]&gt;=1903,TRUE,FALSE)</f>
        <v>0</v>
      </c>
      <c r="C290" t="b">
        <f>IF(Table2[[#This Row],[yearID]]&gt;=1973,TRUE,FALSE)</f>
        <v>0</v>
      </c>
      <c r="D290" t="s">
        <v>157</v>
      </c>
      <c r="E290" t="s">
        <v>229</v>
      </c>
      <c r="F290" t="s">
        <v>229</v>
      </c>
      <c r="G290" t="str">
        <f>VLOOKUP(Table2[[#This Row],[franchID]],TeamsFranchises!$A$1:$D$121,2,FALSE)</f>
        <v>Pittsburgh Pirates</v>
      </c>
      <c r="I290">
        <v>6</v>
      </c>
      <c r="J290">
        <v>152</v>
      </c>
      <c r="L290">
        <v>80</v>
      </c>
      <c r="M290">
        <v>73</v>
      </c>
      <c r="P290" t="s">
        <v>51</v>
      </c>
      <c r="Q290">
        <f>IF(Table2[[#This Row],[LgWin]]="Y",1,0)</f>
        <v>0</v>
      </c>
      <c r="S290">
        <f>IF(Table2[[#This Row],[WSWin]]="Y",1,0)</f>
        <v>0</v>
      </c>
      <c r="T290">
        <v>802</v>
      </c>
      <c r="U290">
        <v>5469</v>
      </c>
      <c r="V290">
        <v>1288</v>
      </c>
      <c r="W290">
        <v>143</v>
      </c>
      <c r="X290">
        <v>108</v>
      </c>
      <c r="Y290">
        <v>38</v>
      </c>
      <c r="Z290">
        <v>435</v>
      </c>
      <c r="AA290">
        <v>453</v>
      </c>
      <c r="AB290">
        <v>222</v>
      </c>
      <c r="AD290">
        <v>44</v>
      </c>
      <c r="AF290">
        <v>796</v>
      </c>
      <c r="AG290">
        <v>464</v>
      </c>
      <c r="AH290">
        <v>3.1</v>
      </c>
      <c r="AI290">
        <v>130</v>
      </c>
      <c r="AJ290">
        <v>3</v>
      </c>
      <c r="AK290">
        <v>1</v>
      </c>
      <c r="AL290">
        <v>4042</v>
      </c>
      <c r="AM290">
        <v>1300</v>
      </c>
      <c r="AN290">
        <v>28</v>
      </c>
      <c r="AO290">
        <v>537</v>
      </c>
      <c r="AP290">
        <v>455</v>
      </c>
      <c r="AQ290">
        <v>483</v>
      </c>
      <c r="AR290">
        <v>113</v>
      </c>
      <c r="AS290">
        <v>0.92700000000000005</v>
      </c>
      <c r="AT290" t="s">
        <v>390</v>
      </c>
      <c r="AU290" t="s">
        <v>335</v>
      </c>
      <c r="AV290">
        <v>177205</v>
      </c>
      <c r="AW290">
        <v>100</v>
      </c>
      <c r="AX290">
        <v>100</v>
      </c>
      <c r="AY290" t="s">
        <v>229</v>
      </c>
      <c r="AZ290" t="s">
        <v>229</v>
      </c>
      <c r="BA290" t="s">
        <v>229</v>
      </c>
    </row>
    <row r="291" spans="1:53" x14ac:dyDescent="0.55000000000000004">
      <c r="A291">
        <v>1892</v>
      </c>
      <c r="B291" t="b">
        <f>IF(Table2[[#This Row],[yearID]]&gt;=1903,TRUE,FALSE)</f>
        <v>0</v>
      </c>
      <c r="C291" t="b">
        <f>IF(Table2[[#This Row],[yearID]]&gt;=1973,TRUE,FALSE)</f>
        <v>0</v>
      </c>
      <c r="D291" t="s">
        <v>157</v>
      </c>
      <c r="E291" t="s">
        <v>396</v>
      </c>
      <c r="F291" t="s">
        <v>154</v>
      </c>
      <c r="G291" t="str">
        <f>VLOOKUP(Table2[[#This Row],[franchID]],TeamsFranchises!$A$1:$D$121,2,FALSE)</f>
        <v>St. Louis Cardinals</v>
      </c>
      <c r="I291">
        <v>11</v>
      </c>
      <c r="J291">
        <v>155</v>
      </c>
      <c r="L291">
        <v>56</v>
      </c>
      <c r="M291">
        <v>94</v>
      </c>
      <c r="P291" t="s">
        <v>51</v>
      </c>
      <c r="Q291">
        <f>IF(Table2[[#This Row],[LgWin]]="Y",1,0)</f>
        <v>0</v>
      </c>
      <c r="S291">
        <f>IF(Table2[[#This Row],[WSWin]]="Y",1,0)</f>
        <v>0</v>
      </c>
      <c r="T291">
        <v>703</v>
      </c>
      <c r="U291">
        <v>5259</v>
      </c>
      <c r="V291">
        <v>1188</v>
      </c>
      <c r="W291">
        <v>138</v>
      </c>
      <c r="X291">
        <v>53</v>
      </c>
      <c r="Y291">
        <v>45</v>
      </c>
      <c r="Z291">
        <v>607</v>
      </c>
      <c r="AA291">
        <v>492</v>
      </c>
      <c r="AB291">
        <v>209</v>
      </c>
      <c r="AD291">
        <v>52</v>
      </c>
      <c r="AF291">
        <v>922</v>
      </c>
      <c r="AG291">
        <v>628</v>
      </c>
      <c r="AH291">
        <v>4.2</v>
      </c>
      <c r="AI291">
        <v>139</v>
      </c>
      <c r="AJ291">
        <v>4</v>
      </c>
      <c r="AK291">
        <v>1</v>
      </c>
      <c r="AL291">
        <v>4034</v>
      </c>
      <c r="AM291">
        <v>1466</v>
      </c>
      <c r="AN291">
        <v>47</v>
      </c>
      <c r="AO291">
        <v>543</v>
      </c>
      <c r="AP291">
        <v>478</v>
      </c>
      <c r="AQ291">
        <v>452</v>
      </c>
      <c r="AR291">
        <v>100</v>
      </c>
      <c r="AS291">
        <v>0.92900000000000005</v>
      </c>
      <c r="AT291" t="s">
        <v>252</v>
      </c>
      <c r="AU291" t="s">
        <v>177</v>
      </c>
      <c r="AV291">
        <v>192442</v>
      </c>
      <c r="AW291">
        <v>105</v>
      </c>
      <c r="AX291">
        <v>104</v>
      </c>
      <c r="AY291" t="s">
        <v>154</v>
      </c>
      <c r="AZ291" t="s">
        <v>396</v>
      </c>
      <c r="BA291" t="s">
        <v>396</v>
      </c>
    </row>
    <row r="292" spans="1:53" x14ac:dyDescent="0.55000000000000004">
      <c r="A292">
        <v>1892</v>
      </c>
      <c r="B292" t="b">
        <f>IF(Table2[[#This Row],[yearID]]&gt;=1903,TRUE,FALSE)</f>
        <v>0</v>
      </c>
      <c r="C292" t="b">
        <f>IF(Table2[[#This Row],[yearID]]&gt;=1973,TRUE,FALSE)</f>
        <v>0</v>
      </c>
      <c r="D292" t="s">
        <v>157</v>
      </c>
      <c r="E292" t="s">
        <v>126</v>
      </c>
      <c r="F292" t="s">
        <v>126</v>
      </c>
      <c r="G292" t="str">
        <f>VLOOKUP(Table2[[#This Row],[franchID]],TeamsFranchises!$A$1:$D$121,2,FALSE)</f>
        <v>Washington Senators</v>
      </c>
      <c r="I292">
        <v>10</v>
      </c>
      <c r="J292">
        <v>153</v>
      </c>
      <c r="L292">
        <v>58</v>
      </c>
      <c r="M292">
        <v>93</v>
      </c>
      <c r="P292" t="s">
        <v>51</v>
      </c>
      <c r="Q292">
        <f>IF(Table2[[#This Row],[LgWin]]="Y",1,0)</f>
        <v>0</v>
      </c>
      <c r="S292">
        <f>IF(Table2[[#This Row],[WSWin]]="Y",1,0)</f>
        <v>0</v>
      </c>
      <c r="T292">
        <v>731</v>
      </c>
      <c r="U292">
        <v>5204</v>
      </c>
      <c r="V292">
        <v>1246</v>
      </c>
      <c r="W292">
        <v>149</v>
      </c>
      <c r="X292">
        <v>78</v>
      </c>
      <c r="Y292">
        <v>37</v>
      </c>
      <c r="Z292">
        <v>529</v>
      </c>
      <c r="AA292">
        <v>555</v>
      </c>
      <c r="AB292">
        <v>276</v>
      </c>
      <c r="AD292">
        <v>39</v>
      </c>
      <c r="AF292">
        <v>869</v>
      </c>
      <c r="AG292">
        <v>506</v>
      </c>
      <c r="AH292">
        <v>3.46</v>
      </c>
      <c r="AI292">
        <v>129</v>
      </c>
      <c r="AJ292">
        <v>5</v>
      </c>
      <c r="AK292">
        <v>3</v>
      </c>
      <c r="AL292">
        <v>3946</v>
      </c>
      <c r="AM292">
        <v>1293</v>
      </c>
      <c r="AN292">
        <v>40</v>
      </c>
      <c r="AO292">
        <v>556</v>
      </c>
      <c r="AP292">
        <v>479</v>
      </c>
      <c r="AQ292">
        <v>547</v>
      </c>
      <c r="AR292">
        <v>122</v>
      </c>
      <c r="AS292">
        <v>0.91600000000000004</v>
      </c>
      <c r="AT292" t="s">
        <v>397</v>
      </c>
      <c r="AU292" t="s">
        <v>393</v>
      </c>
      <c r="AV292">
        <v>128279</v>
      </c>
      <c r="AW292">
        <v>97</v>
      </c>
      <c r="AX292">
        <v>99</v>
      </c>
      <c r="AY292" t="s">
        <v>306</v>
      </c>
      <c r="AZ292" t="s">
        <v>398</v>
      </c>
      <c r="BA292" t="s">
        <v>398</v>
      </c>
    </row>
    <row r="293" spans="1:53" x14ac:dyDescent="0.55000000000000004">
      <c r="A293">
        <v>1893</v>
      </c>
      <c r="B293" t="b">
        <f>IF(Table2[[#This Row],[yearID]]&gt;=1903,TRUE,FALSE)</f>
        <v>0</v>
      </c>
      <c r="C293" t="b">
        <f>IF(Table2[[#This Row],[yearID]]&gt;=1973,TRUE,FALSE)</f>
        <v>0</v>
      </c>
      <c r="D293" t="s">
        <v>157</v>
      </c>
      <c r="E293" t="s">
        <v>394</v>
      </c>
      <c r="F293" t="s">
        <v>217</v>
      </c>
      <c r="G293" t="str">
        <f>VLOOKUP(Table2[[#This Row],[franchID]],TeamsFranchises!$A$1:$D$121,2,FALSE)</f>
        <v>Baltimore Orioles</v>
      </c>
      <c r="I293">
        <v>8</v>
      </c>
      <c r="J293">
        <v>130</v>
      </c>
      <c r="L293">
        <v>60</v>
      </c>
      <c r="M293">
        <v>70</v>
      </c>
      <c r="P293" t="s">
        <v>51</v>
      </c>
      <c r="Q293">
        <f>IF(Table2[[#This Row],[LgWin]]="Y",1,0)</f>
        <v>0</v>
      </c>
      <c r="S293">
        <f>IF(Table2[[#This Row],[WSWin]]="Y",1,0)</f>
        <v>0</v>
      </c>
      <c r="T293">
        <v>820</v>
      </c>
      <c r="U293">
        <v>4651</v>
      </c>
      <c r="V293">
        <v>1281</v>
      </c>
      <c r="W293">
        <v>164</v>
      </c>
      <c r="X293">
        <v>86</v>
      </c>
      <c r="Y293">
        <v>27</v>
      </c>
      <c r="Z293">
        <v>539</v>
      </c>
      <c r="AA293">
        <v>323</v>
      </c>
      <c r="AB293">
        <v>233</v>
      </c>
      <c r="AD293">
        <v>70</v>
      </c>
      <c r="AF293">
        <v>893</v>
      </c>
      <c r="AG293">
        <v>621</v>
      </c>
      <c r="AH293">
        <v>4.97</v>
      </c>
      <c r="AI293">
        <v>104</v>
      </c>
      <c r="AJ293">
        <v>1</v>
      </c>
      <c r="AK293">
        <v>2</v>
      </c>
      <c r="AL293">
        <v>3371</v>
      </c>
      <c r="AM293">
        <v>1325</v>
      </c>
      <c r="AN293">
        <v>29</v>
      </c>
      <c r="AO293">
        <v>534</v>
      </c>
      <c r="AP293">
        <v>275</v>
      </c>
      <c r="AQ293">
        <v>384</v>
      </c>
      <c r="AR293">
        <v>95</v>
      </c>
      <c r="AS293">
        <v>0.92900000000000005</v>
      </c>
      <c r="AT293" t="s">
        <v>218</v>
      </c>
      <c r="AU293" t="s">
        <v>375</v>
      </c>
      <c r="AV293">
        <v>143000</v>
      </c>
      <c r="AW293">
        <v>102</v>
      </c>
      <c r="AX293">
        <v>102</v>
      </c>
      <c r="AY293" t="s">
        <v>394</v>
      </c>
      <c r="AZ293" t="s">
        <v>394</v>
      </c>
      <c r="BA293" t="s">
        <v>394</v>
      </c>
    </row>
    <row r="294" spans="1:53" x14ac:dyDescent="0.55000000000000004">
      <c r="A294">
        <v>1893</v>
      </c>
      <c r="B294" t="b">
        <f>IF(Table2[[#This Row],[yearID]]&gt;=1903,TRUE,FALSE)</f>
        <v>0</v>
      </c>
      <c r="C294" t="b">
        <f>IF(Table2[[#This Row],[yearID]]&gt;=1973,TRUE,FALSE)</f>
        <v>0</v>
      </c>
      <c r="D294" t="s">
        <v>157</v>
      </c>
      <c r="E294" t="s">
        <v>262</v>
      </c>
      <c r="F294" t="s">
        <v>260</v>
      </c>
      <c r="G294" t="str">
        <f>VLOOKUP(Table2[[#This Row],[franchID]],TeamsFranchises!$A$1:$D$121,2,FALSE)</f>
        <v>Los Angeles Dodgers</v>
      </c>
      <c r="I294">
        <v>7</v>
      </c>
      <c r="J294">
        <v>130</v>
      </c>
      <c r="L294">
        <v>65</v>
      </c>
      <c r="M294">
        <v>63</v>
      </c>
      <c r="P294" t="s">
        <v>51</v>
      </c>
      <c r="Q294">
        <f>IF(Table2[[#This Row],[LgWin]]="Y",1,0)</f>
        <v>0</v>
      </c>
      <c r="S294">
        <f>IF(Table2[[#This Row],[WSWin]]="Y",1,0)</f>
        <v>0</v>
      </c>
      <c r="T294">
        <v>775</v>
      </c>
      <c r="U294">
        <v>4511</v>
      </c>
      <c r="V294">
        <v>1200</v>
      </c>
      <c r="W294">
        <v>173</v>
      </c>
      <c r="X294">
        <v>83</v>
      </c>
      <c r="Y294">
        <v>45</v>
      </c>
      <c r="Z294">
        <v>473</v>
      </c>
      <c r="AA294">
        <v>296</v>
      </c>
      <c r="AB294">
        <v>213</v>
      </c>
      <c r="AD294">
        <v>40</v>
      </c>
      <c r="AF294">
        <v>845</v>
      </c>
      <c r="AG294">
        <v>583</v>
      </c>
      <c r="AH294">
        <v>4.55</v>
      </c>
      <c r="AI294">
        <v>109</v>
      </c>
      <c r="AJ294">
        <v>3</v>
      </c>
      <c r="AK294">
        <v>3</v>
      </c>
      <c r="AL294">
        <v>3462</v>
      </c>
      <c r="AM294">
        <v>1262</v>
      </c>
      <c r="AN294">
        <v>41</v>
      </c>
      <c r="AO294">
        <v>547</v>
      </c>
      <c r="AP294">
        <v>297</v>
      </c>
      <c r="AQ294">
        <v>385</v>
      </c>
      <c r="AR294">
        <v>88</v>
      </c>
      <c r="AS294">
        <v>0.93</v>
      </c>
      <c r="AT294" t="s">
        <v>376</v>
      </c>
      <c r="AU294" t="s">
        <v>377</v>
      </c>
      <c r="AV294">
        <v>235000</v>
      </c>
      <c r="AW294">
        <v>95</v>
      </c>
      <c r="AX294">
        <v>95</v>
      </c>
      <c r="AY294" t="s">
        <v>262</v>
      </c>
      <c r="AZ294" t="s">
        <v>262</v>
      </c>
      <c r="BA294" t="s">
        <v>262</v>
      </c>
    </row>
    <row r="295" spans="1:53" x14ac:dyDescent="0.55000000000000004">
      <c r="A295">
        <v>1893</v>
      </c>
      <c r="B295" t="b">
        <f>IF(Table2[[#This Row],[yearID]]&gt;=1903,TRUE,FALSE)</f>
        <v>0</v>
      </c>
      <c r="C295" t="b">
        <f>IF(Table2[[#This Row],[yearID]]&gt;=1973,TRUE,FALSE)</f>
        <v>0</v>
      </c>
      <c r="D295" t="s">
        <v>157</v>
      </c>
      <c r="E295" t="s">
        <v>158</v>
      </c>
      <c r="F295" t="s">
        <v>159</v>
      </c>
      <c r="G295" t="str">
        <f>VLOOKUP(Table2[[#This Row],[franchID]],TeamsFranchises!$A$1:$D$121,2,FALSE)</f>
        <v>Atlanta Braves</v>
      </c>
      <c r="I295">
        <v>1</v>
      </c>
      <c r="J295">
        <v>131</v>
      </c>
      <c r="L295">
        <v>86</v>
      </c>
      <c r="M295">
        <v>43</v>
      </c>
      <c r="P295" t="s">
        <v>76</v>
      </c>
      <c r="Q295">
        <f>IF(Table2[[#This Row],[LgWin]]="Y",1,0)</f>
        <v>1</v>
      </c>
      <c r="S295">
        <f>IF(Table2[[#This Row],[WSWin]]="Y",1,0)</f>
        <v>0</v>
      </c>
      <c r="T295">
        <v>1008</v>
      </c>
      <c r="U295">
        <v>4678</v>
      </c>
      <c r="V295">
        <v>1358</v>
      </c>
      <c r="W295">
        <v>178</v>
      </c>
      <c r="X295">
        <v>50</v>
      </c>
      <c r="Y295">
        <v>65</v>
      </c>
      <c r="Z295">
        <v>561</v>
      </c>
      <c r="AA295">
        <v>292</v>
      </c>
      <c r="AB295">
        <v>243</v>
      </c>
      <c r="AD295">
        <v>46</v>
      </c>
      <c r="AF295">
        <v>795</v>
      </c>
      <c r="AG295">
        <v>573</v>
      </c>
      <c r="AH295">
        <v>4.43</v>
      </c>
      <c r="AI295">
        <v>114</v>
      </c>
      <c r="AJ295">
        <v>2</v>
      </c>
      <c r="AK295">
        <v>2</v>
      </c>
      <c r="AL295">
        <v>3491</v>
      </c>
      <c r="AM295">
        <v>1314</v>
      </c>
      <c r="AN295">
        <v>66</v>
      </c>
      <c r="AO295">
        <v>402</v>
      </c>
      <c r="AP295">
        <v>253</v>
      </c>
      <c r="AQ295">
        <v>353</v>
      </c>
      <c r="AR295">
        <v>118</v>
      </c>
      <c r="AS295">
        <v>0.93600000000000005</v>
      </c>
      <c r="AT295" t="s">
        <v>235</v>
      </c>
      <c r="AU295" t="s">
        <v>324</v>
      </c>
      <c r="AV295">
        <v>193300</v>
      </c>
      <c r="AW295">
        <v>108</v>
      </c>
      <c r="AX295">
        <v>106</v>
      </c>
      <c r="AY295" t="s">
        <v>158</v>
      </c>
      <c r="AZ295" t="s">
        <v>158</v>
      </c>
      <c r="BA295" t="s">
        <v>158</v>
      </c>
    </row>
    <row r="296" spans="1:53" x14ac:dyDescent="0.55000000000000004">
      <c r="A296">
        <v>1893</v>
      </c>
      <c r="B296" t="b">
        <f>IF(Table2[[#This Row],[yearID]]&gt;=1903,TRUE,FALSE)</f>
        <v>0</v>
      </c>
      <c r="C296" t="b">
        <f>IF(Table2[[#This Row],[yearID]]&gt;=1973,TRUE,FALSE)</f>
        <v>0</v>
      </c>
      <c r="D296" t="s">
        <v>157</v>
      </c>
      <c r="E296" t="s">
        <v>161</v>
      </c>
      <c r="F296" t="s">
        <v>162</v>
      </c>
      <c r="G296" t="str">
        <f>VLOOKUP(Table2[[#This Row],[franchID]],TeamsFranchises!$A$1:$D$121,2,FALSE)</f>
        <v>Chicago Cubs</v>
      </c>
      <c r="I296">
        <v>9</v>
      </c>
      <c r="J296">
        <v>128</v>
      </c>
      <c r="L296">
        <v>56</v>
      </c>
      <c r="M296">
        <v>71</v>
      </c>
      <c r="P296" t="s">
        <v>51</v>
      </c>
      <c r="Q296">
        <f>IF(Table2[[#This Row],[LgWin]]="Y",1,0)</f>
        <v>0</v>
      </c>
      <c r="S296">
        <f>IF(Table2[[#This Row],[WSWin]]="Y",1,0)</f>
        <v>0</v>
      </c>
      <c r="T296">
        <v>829</v>
      </c>
      <c r="U296">
        <v>4664</v>
      </c>
      <c r="V296">
        <v>1299</v>
      </c>
      <c r="W296">
        <v>186</v>
      </c>
      <c r="X296">
        <v>93</v>
      </c>
      <c r="Y296">
        <v>32</v>
      </c>
      <c r="Z296">
        <v>466</v>
      </c>
      <c r="AA296">
        <v>261</v>
      </c>
      <c r="AB296">
        <v>255</v>
      </c>
      <c r="AD296">
        <v>36</v>
      </c>
      <c r="AF296">
        <v>874</v>
      </c>
      <c r="AG296">
        <v>597</v>
      </c>
      <c r="AH296">
        <v>4.8099999999999996</v>
      </c>
      <c r="AI296">
        <v>101</v>
      </c>
      <c r="AJ296">
        <v>4</v>
      </c>
      <c r="AK296">
        <v>5</v>
      </c>
      <c r="AL296">
        <v>3352</v>
      </c>
      <c r="AM296">
        <v>1278</v>
      </c>
      <c r="AN296">
        <v>26</v>
      </c>
      <c r="AO296">
        <v>553</v>
      </c>
      <c r="AP296">
        <v>273</v>
      </c>
      <c r="AQ296">
        <v>421</v>
      </c>
      <c r="AR296">
        <v>92</v>
      </c>
      <c r="AS296">
        <v>0.92200000000000004</v>
      </c>
      <c r="AT296" t="s">
        <v>351</v>
      </c>
      <c r="AU296" t="s">
        <v>380</v>
      </c>
      <c r="AV296">
        <v>223500</v>
      </c>
      <c r="AW296">
        <v>103</v>
      </c>
      <c r="AX296">
        <v>104</v>
      </c>
      <c r="AY296" t="s">
        <v>162</v>
      </c>
      <c r="AZ296" t="s">
        <v>161</v>
      </c>
      <c r="BA296" t="s">
        <v>161</v>
      </c>
    </row>
    <row r="297" spans="1:53" x14ac:dyDescent="0.55000000000000004">
      <c r="A297">
        <v>1893</v>
      </c>
      <c r="B297" t="b">
        <f>IF(Table2[[#This Row],[yearID]]&gt;=1903,TRUE,FALSE)</f>
        <v>0</v>
      </c>
      <c r="C297" t="b">
        <f>IF(Table2[[#This Row],[yearID]]&gt;=1973,TRUE,FALSE)</f>
        <v>0</v>
      </c>
      <c r="D297" t="s">
        <v>157</v>
      </c>
      <c r="E297" t="s">
        <v>167</v>
      </c>
      <c r="F297" t="s">
        <v>167</v>
      </c>
      <c r="G297" t="str">
        <f>VLOOKUP(Table2[[#This Row],[franchID]],TeamsFranchises!$A$1:$D$121,2,FALSE)</f>
        <v>Cincinnati Reds</v>
      </c>
      <c r="I297">
        <v>6</v>
      </c>
      <c r="J297">
        <v>131</v>
      </c>
      <c r="L297">
        <v>65</v>
      </c>
      <c r="M297">
        <v>63</v>
      </c>
      <c r="P297" t="s">
        <v>51</v>
      </c>
      <c r="Q297">
        <f>IF(Table2[[#This Row],[LgWin]]="Y",1,0)</f>
        <v>0</v>
      </c>
      <c r="S297">
        <f>IF(Table2[[#This Row],[WSWin]]="Y",1,0)</f>
        <v>0</v>
      </c>
      <c r="T297">
        <v>759</v>
      </c>
      <c r="U297">
        <v>4617</v>
      </c>
      <c r="V297">
        <v>1195</v>
      </c>
      <c r="W297">
        <v>161</v>
      </c>
      <c r="X297">
        <v>65</v>
      </c>
      <c r="Y297">
        <v>29</v>
      </c>
      <c r="Z297">
        <v>531</v>
      </c>
      <c r="AA297">
        <v>257</v>
      </c>
      <c r="AB297">
        <v>238</v>
      </c>
      <c r="AD297">
        <v>48</v>
      </c>
      <c r="AF297">
        <v>814</v>
      </c>
      <c r="AG297">
        <v>592</v>
      </c>
      <c r="AH297">
        <v>4.55</v>
      </c>
      <c r="AI297">
        <v>97</v>
      </c>
      <c r="AJ297">
        <v>4</v>
      </c>
      <c r="AK297">
        <v>5</v>
      </c>
      <c r="AL297">
        <v>3516</v>
      </c>
      <c r="AM297">
        <v>1305</v>
      </c>
      <c r="AN297">
        <v>38</v>
      </c>
      <c r="AO297">
        <v>549</v>
      </c>
      <c r="AP297">
        <v>258</v>
      </c>
      <c r="AQ297">
        <v>321</v>
      </c>
      <c r="AR297">
        <v>138</v>
      </c>
      <c r="AS297">
        <v>0.94299999999999995</v>
      </c>
      <c r="AT297" t="s">
        <v>165</v>
      </c>
      <c r="AU297" t="s">
        <v>269</v>
      </c>
      <c r="AV297">
        <v>194250</v>
      </c>
      <c r="AW297">
        <v>102</v>
      </c>
      <c r="AX297">
        <v>103</v>
      </c>
      <c r="AY297" t="s">
        <v>167</v>
      </c>
      <c r="AZ297" t="s">
        <v>167</v>
      </c>
      <c r="BA297" t="s">
        <v>167</v>
      </c>
    </row>
    <row r="298" spans="1:53" x14ac:dyDescent="0.55000000000000004">
      <c r="A298">
        <v>1893</v>
      </c>
      <c r="B298" t="b">
        <f>IF(Table2[[#This Row],[yearID]]&gt;=1903,TRUE,FALSE)</f>
        <v>0</v>
      </c>
      <c r="C298" t="b">
        <f>IF(Table2[[#This Row],[yearID]]&gt;=1973,TRUE,FALSE)</f>
        <v>0</v>
      </c>
      <c r="D298" t="s">
        <v>157</v>
      </c>
      <c r="E298" t="s">
        <v>328</v>
      </c>
      <c r="F298" t="s">
        <v>199</v>
      </c>
      <c r="G298" t="str">
        <f>VLOOKUP(Table2[[#This Row],[franchID]],TeamsFranchises!$A$1:$D$121,2,FALSE)</f>
        <v>Cleveland Spiders</v>
      </c>
      <c r="I298">
        <v>3</v>
      </c>
      <c r="J298">
        <v>129</v>
      </c>
      <c r="L298">
        <v>73</v>
      </c>
      <c r="M298">
        <v>55</v>
      </c>
      <c r="P298" t="s">
        <v>51</v>
      </c>
      <c r="Q298">
        <f>IF(Table2[[#This Row],[LgWin]]="Y",1,0)</f>
        <v>0</v>
      </c>
      <c r="S298">
        <f>IF(Table2[[#This Row],[WSWin]]="Y",1,0)</f>
        <v>0</v>
      </c>
      <c r="T298">
        <v>976</v>
      </c>
      <c r="U298">
        <v>4747</v>
      </c>
      <c r="V298">
        <v>1425</v>
      </c>
      <c r="W298">
        <v>222</v>
      </c>
      <c r="X298">
        <v>98</v>
      </c>
      <c r="Y298">
        <v>32</v>
      </c>
      <c r="Z298">
        <v>532</v>
      </c>
      <c r="AA298">
        <v>229</v>
      </c>
      <c r="AB298">
        <v>252</v>
      </c>
      <c r="AD298">
        <v>30</v>
      </c>
      <c r="AF298">
        <v>839</v>
      </c>
      <c r="AG298">
        <v>532</v>
      </c>
      <c r="AH298">
        <v>4.2</v>
      </c>
      <c r="AI298">
        <v>110</v>
      </c>
      <c r="AJ298">
        <v>2</v>
      </c>
      <c r="AK298">
        <v>2</v>
      </c>
      <c r="AL298">
        <v>3421</v>
      </c>
      <c r="AM298">
        <v>1361</v>
      </c>
      <c r="AN298">
        <v>35</v>
      </c>
      <c r="AO298">
        <v>356</v>
      </c>
      <c r="AP298">
        <v>242</v>
      </c>
      <c r="AQ298">
        <v>395</v>
      </c>
      <c r="AR298">
        <v>92</v>
      </c>
      <c r="AS298">
        <v>0.92900000000000005</v>
      </c>
      <c r="AT298" t="s">
        <v>329</v>
      </c>
      <c r="AU298" t="s">
        <v>381</v>
      </c>
      <c r="AV298">
        <v>130000</v>
      </c>
      <c r="AW298">
        <v>106</v>
      </c>
      <c r="AX298">
        <v>105</v>
      </c>
      <c r="AY298" t="s">
        <v>199</v>
      </c>
      <c r="AZ298" t="s">
        <v>328</v>
      </c>
      <c r="BA298" t="s">
        <v>328</v>
      </c>
    </row>
    <row r="299" spans="1:53" x14ac:dyDescent="0.55000000000000004">
      <c r="A299">
        <v>1893</v>
      </c>
      <c r="B299" t="b">
        <f>IF(Table2[[#This Row],[yearID]]&gt;=1903,TRUE,FALSE)</f>
        <v>0</v>
      </c>
      <c r="C299" t="b">
        <f>IF(Table2[[#This Row],[yearID]]&gt;=1973,TRUE,FALSE)</f>
        <v>0</v>
      </c>
      <c r="D299" t="s">
        <v>157</v>
      </c>
      <c r="E299" t="s">
        <v>395</v>
      </c>
      <c r="F299" t="s">
        <v>172</v>
      </c>
      <c r="G299" t="str">
        <f>VLOOKUP(Table2[[#This Row],[franchID]],TeamsFranchises!$A$1:$D$121,2,FALSE)</f>
        <v>Louisville Colonels</v>
      </c>
      <c r="I299">
        <v>11</v>
      </c>
      <c r="J299">
        <v>126</v>
      </c>
      <c r="L299">
        <v>50</v>
      </c>
      <c r="M299">
        <v>75</v>
      </c>
      <c r="P299" t="s">
        <v>51</v>
      </c>
      <c r="Q299">
        <f>IF(Table2[[#This Row],[LgWin]]="Y",1,0)</f>
        <v>0</v>
      </c>
      <c r="S299">
        <f>IF(Table2[[#This Row],[WSWin]]="Y",1,0)</f>
        <v>0</v>
      </c>
      <c r="T299">
        <v>759</v>
      </c>
      <c r="U299">
        <v>4566</v>
      </c>
      <c r="V299">
        <v>1185</v>
      </c>
      <c r="W299">
        <v>177</v>
      </c>
      <c r="X299">
        <v>73</v>
      </c>
      <c r="Y299">
        <v>19</v>
      </c>
      <c r="Z299">
        <v>485</v>
      </c>
      <c r="AA299">
        <v>306</v>
      </c>
      <c r="AB299">
        <v>203</v>
      </c>
      <c r="AD299">
        <v>54</v>
      </c>
      <c r="AF299">
        <v>942</v>
      </c>
      <c r="AG299">
        <v>708</v>
      </c>
      <c r="AH299">
        <v>5.9</v>
      </c>
      <c r="AI299">
        <v>113</v>
      </c>
      <c r="AJ299">
        <v>4</v>
      </c>
      <c r="AK299">
        <v>1</v>
      </c>
      <c r="AL299">
        <v>3240</v>
      </c>
      <c r="AM299">
        <v>1431</v>
      </c>
      <c r="AN299">
        <v>38</v>
      </c>
      <c r="AO299">
        <v>479</v>
      </c>
      <c r="AP299">
        <v>190</v>
      </c>
      <c r="AQ299">
        <v>330</v>
      </c>
      <c r="AR299">
        <v>111</v>
      </c>
      <c r="AS299">
        <v>0.93700000000000006</v>
      </c>
      <c r="AT299" t="s">
        <v>309</v>
      </c>
      <c r="AU299" t="s">
        <v>187</v>
      </c>
      <c r="AV299">
        <v>53683</v>
      </c>
      <c r="AW299">
        <v>92</v>
      </c>
      <c r="AX299">
        <v>94</v>
      </c>
      <c r="AY299" t="s">
        <v>172</v>
      </c>
      <c r="AZ299" t="s">
        <v>395</v>
      </c>
      <c r="BA299" t="s">
        <v>395</v>
      </c>
    </row>
    <row r="300" spans="1:53" x14ac:dyDescent="0.55000000000000004">
      <c r="A300">
        <v>1893</v>
      </c>
      <c r="B300" t="b">
        <f>IF(Table2[[#This Row],[yearID]]&gt;=1903,TRUE,FALSE)</f>
        <v>0</v>
      </c>
      <c r="C300" t="b">
        <f>IF(Table2[[#This Row],[yearID]]&gt;=1973,TRUE,FALSE)</f>
        <v>0</v>
      </c>
      <c r="D300" t="s">
        <v>157</v>
      </c>
      <c r="E300" t="s">
        <v>242</v>
      </c>
      <c r="F300" t="s">
        <v>243</v>
      </c>
      <c r="G300" t="str">
        <f>VLOOKUP(Table2[[#This Row],[franchID]],TeamsFranchises!$A$1:$D$121,2,FALSE)</f>
        <v>San Francisco Giants</v>
      </c>
      <c r="I300">
        <v>5</v>
      </c>
      <c r="J300">
        <v>136</v>
      </c>
      <c r="L300">
        <v>68</v>
      </c>
      <c r="M300">
        <v>64</v>
      </c>
      <c r="P300" t="s">
        <v>51</v>
      </c>
      <c r="Q300">
        <f>IF(Table2[[#This Row],[LgWin]]="Y",1,0)</f>
        <v>0</v>
      </c>
      <c r="S300">
        <f>IF(Table2[[#This Row],[WSWin]]="Y",1,0)</f>
        <v>0</v>
      </c>
      <c r="T300">
        <v>941</v>
      </c>
      <c r="U300">
        <v>4858</v>
      </c>
      <c r="V300">
        <v>1424</v>
      </c>
      <c r="W300">
        <v>182</v>
      </c>
      <c r="X300">
        <v>101</v>
      </c>
      <c r="Y300">
        <v>61</v>
      </c>
      <c r="Z300">
        <v>504</v>
      </c>
      <c r="AA300">
        <v>281</v>
      </c>
      <c r="AB300">
        <v>299</v>
      </c>
      <c r="AD300">
        <v>56</v>
      </c>
      <c r="AF300">
        <v>845</v>
      </c>
      <c r="AG300">
        <v>578</v>
      </c>
      <c r="AH300">
        <v>4.29</v>
      </c>
      <c r="AI300">
        <v>111</v>
      </c>
      <c r="AJ300">
        <v>6</v>
      </c>
      <c r="AK300">
        <v>4</v>
      </c>
      <c r="AL300">
        <v>3634</v>
      </c>
      <c r="AM300">
        <v>1271</v>
      </c>
      <c r="AN300">
        <v>36</v>
      </c>
      <c r="AO300">
        <v>581</v>
      </c>
      <c r="AP300">
        <v>395</v>
      </c>
      <c r="AQ300">
        <v>432</v>
      </c>
      <c r="AR300">
        <v>95</v>
      </c>
      <c r="AS300">
        <v>0.92700000000000005</v>
      </c>
      <c r="AT300" t="s">
        <v>310</v>
      </c>
      <c r="AU300" t="s">
        <v>389</v>
      </c>
      <c r="AV300">
        <v>290000</v>
      </c>
      <c r="AW300">
        <v>101</v>
      </c>
      <c r="AX300">
        <v>100</v>
      </c>
      <c r="AY300" t="s">
        <v>246</v>
      </c>
      <c r="AZ300" t="s">
        <v>242</v>
      </c>
      <c r="BA300" t="s">
        <v>242</v>
      </c>
    </row>
    <row r="301" spans="1:53" x14ac:dyDescent="0.55000000000000004">
      <c r="A301">
        <v>1893</v>
      </c>
      <c r="B301" t="b">
        <f>IF(Table2[[#This Row],[yearID]]&gt;=1903,TRUE,FALSE)</f>
        <v>0</v>
      </c>
      <c r="C301" t="b">
        <f>IF(Table2[[#This Row],[yearID]]&gt;=1973,TRUE,FALSE)</f>
        <v>0</v>
      </c>
      <c r="D301" t="s">
        <v>157</v>
      </c>
      <c r="E301" t="s">
        <v>122</v>
      </c>
      <c r="F301" t="s">
        <v>122</v>
      </c>
      <c r="G301" t="str">
        <f>VLOOKUP(Table2[[#This Row],[franchID]],TeamsFranchises!$A$1:$D$121,2,FALSE)</f>
        <v>Philadelphia Phillies</v>
      </c>
      <c r="I301">
        <v>4</v>
      </c>
      <c r="J301">
        <v>133</v>
      </c>
      <c r="L301">
        <v>72</v>
      </c>
      <c r="M301">
        <v>57</v>
      </c>
      <c r="P301" t="s">
        <v>51</v>
      </c>
      <c r="Q301">
        <f>IF(Table2[[#This Row],[LgWin]]="Y",1,0)</f>
        <v>0</v>
      </c>
      <c r="S301">
        <f>IF(Table2[[#This Row],[WSWin]]="Y",1,0)</f>
        <v>0</v>
      </c>
      <c r="T301">
        <v>1011</v>
      </c>
      <c r="U301">
        <v>5151</v>
      </c>
      <c r="V301">
        <v>1553</v>
      </c>
      <c r="W301">
        <v>246</v>
      </c>
      <c r="X301">
        <v>90</v>
      </c>
      <c r="Y301">
        <v>80</v>
      </c>
      <c r="Z301">
        <v>468</v>
      </c>
      <c r="AA301">
        <v>335</v>
      </c>
      <c r="AB301">
        <v>202</v>
      </c>
      <c r="AD301">
        <v>71</v>
      </c>
      <c r="AF301">
        <v>841</v>
      </c>
      <c r="AG301">
        <v>618</v>
      </c>
      <c r="AH301">
        <v>4.68</v>
      </c>
      <c r="AI301">
        <v>107</v>
      </c>
      <c r="AJ301">
        <v>4</v>
      </c>
      <c r="AK301">
        <v>2</v>
      </c>
      <c r="AL301">
        <v>3567</v>
      </c>
      <c r="AM301">
        <v>1357</v>
      </c>
      <c r="AN301">
        <v>30</v>
      </c>
      <c r="AO301">
        <v>522</v>
      </c>
      <c r="AP301">
        <v>286</v>
      </c>
      <c r="AQ301">
        <v>318</v>
      </c>
      <c r="AR301">
        <v>121</v>
      </c>
      <c r="AS301">
        <v>0.94399999999999995</v>
      </c>
      <c r="AT301" t="s">
        <v>358</v>
      </c>
      <c r="AU301" t="s">
        <v>322</v>
      </c>
      <c r="AV301">
        <v>293019</v>
      </c>
      <c r="AW301">
        <v>102</v>
      </c>
      <c r="AX301">
        <v>101</v>
      </c>
      <c r="AY301" t="s">
        <v>122</v>
      </c>
      <c r="AZ301" t="s">
        <v>122</v>
      </c>
      <c r="BA301" t="s">
        <v>122</v>
      </c>
    </row>
    <row r="302" spans="1:53" x14ac:dyDescent="0.55000000000000004">
      <c r="A302">
        <v>1893</v>
      </c>
      <c r="B302" t="b">
        <f>IF(Table2[[#This Row],[yearID]]&gt;=1903,TRUE,FALSE)</f>
        <v>0</v>
      </c>
      <c r="C302" t="b">
        <f>IF(Table2[[#This Row],[yearID]]&gt;=1973,TRUE,FALSE)</f>
        <v>0</v>
      </c>
      <c r="D302" t="s">
        <v>157</v>
      </c>
      <c r="E302" t="s">
        <v>229</v>
      </c>
      <c r="F302" t="s">
        <v>229</v>
      </c>
      <c r="G302" t="str">
        <f>VLOOKUP(Table2[[#This Row],[franchID]],TeamsFranchises!$A$1:$D$121,2,FALSE)</f>
        <v>Pittsburgh Pirates</v>
      </c>
      <c r="I302">
        <v>2</v>
      </c>
      <c r="J302">
        <v>131</v>
      </c>
      <c r="L302">
        <v>81</v>
      </c>
      <c r="M302">
        <v>48</v>
      </c>
      <c r="P302" t="s">
        <v>51</v>
      </c>
      <c r="Q302">
        <f>IF(Table2[[#This Row],[LgWin]]="Y",1,0)</f>
        <v>0</v>
      </c>
      <c r="S302">
        <f>IF(Table2[[#This Row],[WSWin]]="Y",1,0)</f>
        <v>0</v>
      </c>
      <c r="T302">
        <v>970</v>
      </c>
      <c r="U302">
        <v>4834</v>
      </c>
      <c r="V302">
        <v>1447</v>
      </c>
      <c r="W302">
        <v>176</v>
      </c>
      <c r="X302">
        <v>127</v>
      </c>
      <c r="Y302">
        <v>37</v>
      </c>
      <c r="Z302">
        <v>537</v>
      </c>
      <c r="AA302">
        <v>274</v>
      </c>
      <c r="AB302">
        <v>210</v>
      </c>
      <c r="AD302">
        <v>62</v>
      </c>
      <c r="AF302">
        <v>766</v>
      </c>
      <c r="AG302">
        <v>529</v>
      </c>
      <c r="AH302">
        <v>4.08</v>
      </c>
      <c r="AI302">
        <v>104</v>
      </c>
      <c r="AJ302">
        <v>8</v>
      </c>
      <c r="AK302">
        <v>2</v>
      </c>
      <c r="AL302">
        <v>3501</v>
      </c>
      <c r="AM302">
        <v>1232</v>
      </c>
      <c r="AN302">
        <v>29</v>
      </c>
      <c r="AO302">
        <v>504</v>
      </c>
      <c r="AP302">
        <v>280</v>
      </c>
      <c r="AQ302">
        <v>347</v>
      </c>
      <c r="AR302">
        <v>112</v>
      </c>
      <c r="AS302">
        <v>0.93799999999999994</v>
      </c>
      <c r="AT302" t="s">
        <v>390</v>
      </c>
      <c r="AU302" t="s">
        <v>335</v>
      </c>
      <c r="AV302">
        <v>184000</v>
      </c>
      <c r="AW302">
        <v>98</v>
      </c>
      <c r="AX302">
        <v>98</v>
      </c>
      <c r="AY302" t="s">
        <v>229</v>
      </c>
      <c r="AZ302" t="s">
        <v>229</v>
      </c>
      <c r="BA302" t="s">
        <v>229</v>
      </c>
    </row>
    <row r="303" spans="1:53" x14ac:dyDescent="0.55000000000000004">
      <c r="A303">
        <v>1893</v>
      </c>
      <c r="B303" t="b">
        <f>IF(Table2[[#This Row],[yearID]]&gt;=1903,TRUE,FALSE)</f>
        <v>0</v>
      </c>
      <c r="C303" t="b">
        <f>IF(Table2[[#This Row],[yearID]]&gt;=1973,TRUE,FALSE)</f>
        <v>0</v>
      </c>
      <c r="D303" t="s">
        <v>157</v>
      </c>
      <c r="E303" t="s">
        <v>396</v>
      </c>
      <c r="F303" t="s">
        <v>154</v>
      </c>
      <c r="G303" t="str">
        <f>VLOOKUP(Table2[[#This Row],[franchID]],TeamsFranchises!$A$1:$D$121,2,FALSE)</f>
        <v>St. Louis Cardinals</v>
      </c>
      <c r="I303">
        <v>10</v>
      </c>
      <c r="J303">
        <v>135</v>
      </c>
      <c r="L303">
        <v>57</v>
      </c>
      <c r="M303">
        <v>75</v>
      </c>
      <c r="P303" t="s">
        <v>51</v>
      </c>
      <c r="Q303">
        <f>IF(Table2[[#This Row],[LgWin]]="Y",1,0)</f>
        <v>0</v>
      </c>
      <c r="S303">
        <f>IF(Table2[[#This Row],[WSWin]]="Y",1,0)</f>
        <v>0</v>
      </c>
      <c r="T303">
        <v>745</v>
      </c>
      <c r="U303">
        <v>4879</v>
      </c>
      <c r="V303">
        <v>1288</v>
      </c>
      <c r="W303">
        <v>152</v>
      </c>
      <c r="X303">
        <v>98</v>
      </c>
      <c r="Y303">
        <v>10</v>
      </c>
      <c r="Z303">
        <v>524</v>
      </c>
      <c r="AA303">
        <v>251</v>
      </c>
      <c r="AB303">
        <v>250</v>
      </c>
      <c r="AD303">
        <v>63</v>
      </c>
      <c r="AF303">
        <v>829</v>
      </c>
      <c r="AG303">
        <v>545</v>
      </c>
      <c r="AH303">
        <v>4.0599999999999996</v>
      </c>
      <c r="AI303">
        <v>114</v>
      </c>
      <c r="AJ303">
        <v>3</v>
      </c>
      <c r="AK303">
        <v>4</v>
      </c>
      <c r="AL303">
        <v>3621</v>
      </c>
      <c r="AM303">
        <v>1292</v>
      </c>
      <c r="AN303">
        <v>38</v>
      </c>
      <c r="AO303">
        <v>542</v>
      </c>
      <c r="AP303">
        <v>301</v>
      </c>
      <c r="AQ303">
        <v>398</v>
      </c>
      <c r="AR303">
        <v>110</v>
      </c>
      <c r="AS303">
        <v>0.93</v>
      </c>
      <c r="AT303" t="s">
        <v>252</v>
      </c>
      <c r="AU303" t="s">
        <v>399</v>
      </c>
      <c r="AV303">
        <v>195000</v>
      </c>
      <c r="AW303">
        <v>100</v>
      </c>
      <c r="AX303">
        <v>101</v>
      </c>
      <c r="AY303" t="s">
        <v>154</v>
      </c>
      <c r="AZ303" t="s">
        <v>396</v>
      </c>
      <c r="BA303" t="s">
        <v>396</v>
      </c>
    </row>
    <row r="304" spans="1:53" x14ac:dyDescent="0.55000000000000004">
      <c r="A304">
        <v>1893</v>
      </c>
      <c r="B304" t="b">
        <f>IF(Table2[[#This Row],[yearID]]&gt;=1903,TRUE,FALSE)</f>
        <v>0</v>
      </c>
      <c r="C304" t="b">
        <f>IF(Table2[[#This Row],[yearID]]&gt;=1973,TRUE,FALSE)</f>
        <v>0</v>
      </c>
      <c r="D304" t="s">
        <v>157</v>
      </c>
      <c r="E304" t="s">
        <v>126</v>
      </c>
      <c r="F304" t="s">
        <v>126</v>
      </c>
      <c r="G304" t="str">
        <f>VLOOKUP(Table2[[#This Row],[franchID]],TeamsFranchises!$A$1:$D$121,2,FALSE)</f>
        <v>Washington Senators</v>
      </c>
      <c r="I304">
        <v>12</v>
      </c>
      <c r="J304">
        <v>130</v>
      </c>
      <c r="L304">
        <v>40</v>
      </c>
      <c r="M304">
        <v>89</v>
      </c>
      <c r="P304" t="s">
        <v>51</v>
      </c>
      <c r="Q304">
        <f>IF(Table2[[#This Row],[LgWin]]="Y",1,0)</f>
        <v>0</v>
      </c>
      <c r="S304">
        <f>IF(Table2[[#This Row],[WSWin]]="Y",1,0)</f>
        <v>0</v>
      </c>
      <c r="T304">
        <v>722</v>
      </c>
      <c r="U304">
        <v>4742</v>
      </c>
      <c r="V304">
        <v>1258</v>
      </c>
      <c r="W304">
        <v>180</v>
      </c>
      <c r="X304">
        <v>83</v>
      </c>
      <c r="Y304">
        <v>23</v>
      </c>
      <c r="Z304">
        <v>523</v>
      </c>
      <c r="AA304">
        <v>237</v>
      </c>
      <c r="AB304">
        <v>154</v>
      </c>
      <c r="AD304">
        <v>63</v>
      </c>
      <c r="AF304">
        <v>1032</v>
      </c>
      <c r="AG304">
        <v>704</v>
      </c>
      <c r="AH304">
        <v>5.56</v>
      </c>
      <c r="AI304">
        <v>110</v>
      </c>
      <c r="AJ304">
        <v>2</v>
      </c>
      <c r="AK304">
        <v>0</v>
      </c>
      <c r="AL304">
        <v>3417</v>
      </c>
      <c r="AM304">
        <v>1485</v>
      </c>
      <c r="AN304">
        <v>54</v>
      </c>
      <c r="AO304">
        <v>574</v>
      </c>
      <c r="AP304">
        <v>292</v>
      </c>
      <c r="AQ304">
        <v>497</v>
      </c>
      <c r="AR304">
        <v>96</v>
      </c>
      <c r="AS304">
        <v>0.91200000000000003</v>
      </c>
      <c r="AT304" t="s">
        <v>397</v>
      </c>
      <c r="AU304" t="s">
        <v>393</v>
      </c>
      <c r="AV304">
        <v>90000</v>
      </c>
      <c r="AW304">
        <v>97</v>
      </c>
      <c r="AX304">
        <v>99</v>
      </c>
      <c r="AY304" t="s">
        <v>306</v>
      </c>
      <c r="AZ304" t="s">
        <v>398</v>
      </c>
      <c r="BA304" t="s">
        <v>398</v>
      </c>
    </row>
    <row r="305" spans="1:53" x14ac:dyDescent="0.55000000000000004">
      <c r="A305">
        <v>1894</v>
      </c>
      <c r="B305" t="b">
        <f>IF(Table2[[#This Row],[yearID]]&gt;=1903,TRUE,FALSE)</f>
        <v>0</v>
      </c>
      <c r="C305" t="b">
        <f>IF(Table2[[#This Row],[yearID]]&gt;=1973,TRUE,FALSE)</f>
        <v>0</v>
      </c>
      <c r="D305" t="s">
        <v>157</v>
      </c>
      <c r="E305" t="s">
        <v>394</v>
      </c>
      <c r="F305" t="s">
        <v>217</v>
      </c>
      <c r="G305" t="str">
        <f>VLOOKUP(Table2[[#This Row],[franchID]],TeamsFranchises!$A$1:$D$121,2,FALSE)</f>
        <v>Baltimore Orioles</v>
      </c>
      <c r="I305">
        <v>1</v>
      </c>
      <c r="J305">
        <v>129</v>
      </c>
      <c r="L305">
        <v>89</v>
      </c>
      <c r="M305">
        <v>39</v>
      </c>
      <c r="P305" t="s">
        <v>76</v>
      </c>
      <c r="Q305">
        <f>IF(Table2[[#This Row],[LgWin]]="Y",1,0)</f>
        <v>1</v>
      </c>
      <c r="S305">
        <f>IF(Table2[[#This Row],[WSWin]]="Y",1,0)</f>
        <v>0</v>
      </c>
      <c r="T305">
        <v>1171</v>
      </c>
      <c r="U305">
        <v>4799</v>
      </c>
      <c r="V305">
        <v>1647</v>
      </c>
      <c r="W305">
        <v>271</v>
      </c>
      <c r="X305">
        <v>150</v>
      </c>
      <c r="Y305">
        <v>33</v>
      </c>
      <c r="Z305">
        <v>516</v>
      </c>
      <c r="AA305">
        <v>200</v>
      </c>
      <c r="AB305">
        <v>324</v>
      </c>
      <c r="AD305">
        <v>98</v>
      </c>
      <c r="AF305">
        <v>819</v>
      </c>
      <c r="AG305">
        <v>620</v>
      </c>
      <c r="AH305">
        <v>5</v>
      </c>
      <c r="AI305">
        <v>97</v>
      </c>
      <c r="AJ305">
        <v>1</v>
      </c>
      <c r="AK305">
        <v>11</v>
      </c>
      <c r="AL305">
        <v>3349</v>
      </c>
      <c r="AM305">
        <v>1371</v>
      </c>
      <c r="AN305">
        <v>31</v>
      </c>
      <c r="AO305">
        <v>472</v>
      </c>
      <c r="AP305">
        <v>275</v>
      </c>
      <c r="AQ305">
        <v>293</v>
      </c>
      <c r="AR305">
        <v>105</v>
      </c>
      <c r="AS305">
        <v>0.94399999999999995</v>
      </c>
      <c r="AT305" t="s">
        <v>218</v>
      </c>
      <c r="AU305" t="s">
        <v>375</v>
      </c>
      <c r="AV305">
        <v>328000</v>
      </c>
      <c r="AW305">
        <v>104</v>
      </c>
      <c r="AX305">
        <v>103</v>
      </c>
      <c r="AY305" t="s">
        <v>394</v>
      </c>
      <c r="AZ305" t="s">
        <v>394</v>
      </c>
      <c r="BA305" t="s">
        <v>394</v>
      </c>
    </row>
    <row r="306" spans="1:53" x14ac:dyDescent="0.55000000000000004">
      <c r="A306">
        <v>1894</v>
      </c>
      <c r="B306" t="b">
        <f>IF(Table2[[#This Row],[yearID]]&gt;=1903,TRUE,FALSE)</f>
        <v>0</v>
      </c>
      <c r="C306" t="b">
        <f>IF(Table2[[#This Row],[yearID]]&gt;=1973,TRUE,FALSE)</f>
        <v>0</v>
      </c>
      <c r="D306" t="s">
        <v>157</v>
      </c>
      <c r="E306" t="s">
        <v>262</v>
      </c>
      <c r="F306" t="s">
        <v>260</v>
      </c>
      <c r="G306" t="str">
        <f>VLOOKUP(Table2[[#This Row],[franchID]],TeamsFranchises!$A$1:$D$121,2,FALSE)</f>
        <v>Los Angeles Dodgers</v>
      </c>
      <c r="I306">
        <v>5</v>
      </c>
      <c r="J306">
        <v>135</v>
      </c>
      <c r="L306">
        <v>70</v>
      </c>
      <c r="M306">
        <v>61</v>
      </c>
      <c r="P306" t="s">
        <v>51</v>
      </c>
      <c r="Q306">
        <f>IF(Table2[[#This Row],[LgWin]]="Y",1,0)</f>
        <v>0</v>
      </c>
      <c r="S306">
        <f>IF(Table2[[#This Row],[WSWin]]="Y",1,0)</f>
        <v>0</v>
      </c>
      <c r="T306">
        <v>1024</v>
      </c>
      <c r="U306">
        <v>4851</v>
      </c>
      <c r="V306">
        <v>1514</v>
      </c>
      <c r="W306">
        <v>231</v>
      </c>
      <c r="X306">
        <v>130</v>
      </c>
      <c r="Y306">
        <v>42</v>
      </c>
      <c r="Z306">
        <v>467</v>
      </c>
      <c r="AA306">
        <v>295</v>
      </c>
      <c r="AB306">
        <v>282</v>
      </c>
      <c r="AD306">
        <v>35</v>
      </c>
      <c r="AF306">
        <v>1020</v>
      </c>
      <c r="AG306">
        <v>723</v>
      </c>
      <c r="AH306">
        <v>5.56</v>
      </c>
      <c r="AI306">
        <v>106</v>
      </c>
      <c r="AJ306">
        <v>3</v>
      </c>
      <c r="AK306">
        <v>5</v>
      </c>
      <c r="AL306">
        <v>3514</v>
      </c>
      <c r="AM306">
        <v>1464</v>
      </c>
      <c r="AN306">
        <v>41</v>
      </c>
      <c r="AO306">
        <v>560</v>
      </c>
      <c r="AP306">
        <v>290</v>
      </c>
      <c r="AQ306">
        <v>393</v>
      </c>
      <c r="AR306">
        <v>85</v>
      </c>
      <c r="AS306">
        <v>0.92800000000000005</v>
      </c>
      <c r="AT306" t="s">
        <v>376</v>
      </c>
      <c r="AU306" t="s">
        <v>377</v>
      </c>
      <c r="AV306">
        <v>214000</v>
      </c>
      <c r="AW306">
        <v>93</v>
      </c>
      <c r="AX306">
        <v>93</v>
      </c>
      <c r="AY306" t="s">
        <v>262</v>
      </c>
      <c r="AZ306" t="s">
        <v>262</v>
      </c>
      <c r="BA306" t="s">
        <v>262</v>
      </c>
    </row>
    <row r="307" spans="1:53" x14ac:dyDescent="0.55000000000000004">
      <c r="A307">
        <v>1894</v>
      </c>
      <c r="B307" t="b">
        <f>IF(Table2[[#This Row],[yearID]]&gt;=1903,TRUE,FALSE)</f>
        <v>0</v>
      </c>
      <c r="C307" t="b">
        <f>IF(Table2[[#This Row],[yearID]]&gt;=1973,TRUE,FALSE)</f>
        <v>0</v>
      </c>
      <c r="D307" t="s">
        <v>157</v>
      </c>
      <c r="E307" t="s">
        <v>158</v>
      </c>
      <c r="F307" t="s">
        <v>159</v>
      </c>
      <c r="G307" t="str">
        <f>VLOOKUP(Table2[[#This Row],[franchID]],TeamsFranchises!$A$1:$D$121,2,FALSE)</f>
        <v>Atlanta Braves</v>
      </c>
      <c r="I307">
        <v>3</v>
      </c>
      <c r="J307">
        <v>133</v>
      </c>
      <c r="L307">
        <v>83</v>
      </c>
      <c r="M307">
        <v>49</v>
      </c>
      <c r="P307" t="s">
        <v>51</v>
      </c>
      <c r="Q307">
        <f>IF(Table2[[#This Row],[LgWin]]="Y",1,0)</f>
        <v>0</v>
      </c>
      <c r="S307">
        <f>IF(Table2[[#This Row],[WSWin]]="Y",1,0)</f>
        <v>0</v>
      </c>
      <c r="T307">
        <v>1220</v>
      </c>
      <c r="U307">
        <v>5011</v>
      </c>
      <c r="V307">
        <v>1658</v>
      </c>
      <c r="W307">
        <v>272</v>
      </c>
      <c r="X307">
        <v>94</v>
      </c>
      <c r="Y307">
        <v>103</v>
      </c>
      <c r="Z307">
        <v>535</v>
      </c>
      <c r="AA307">
        <v>261</v>
      </c>
      <c r="AB307">
        <v>241</v>
      </c>
      <c r="AD307">
        <v>47</v>
      </c>
      <c r="AF307">
        <v>1002</v>
      </c>
      <c r="AG307">
        <v>701</v>
      </c>
      <c r="AH307">
        <v>5.41</v>
      </c>
      <c r="AI307">
        <v>108</v>
      </c>
      <c r="AJ307">
        <v>3</v>
      </c>
      <c r="AK307">
        <v>2</v>
      </c>
      <c r="AL307">
        <v>3498</v>
      </c>
      <c r="AM307">
        <v>1529</v>
      </c>
      <c r="AN307">
        <v>89</v>
      </c>
      <c r="AO307">
        <v>411</v>
      </c>
      <c r="AP307">
        <v>262</v>
      </c>
      <c r="AQ307">
        <v>415</v>
      </c>
      <c r="AR307">
        <v>120</v>
      </c>
      <c r="AS307">
        <v>0.92500000000000004</v>
      </c>
      <c r="AT307" t="s">
        <v>235</v>
      </c>
      <c r="AU307" t="s">
        <v>400</v>
      </c>
      <c r="AV307">
        <v>152800</v>
      </c>
      <c r="AW307">
        <v>113</v>
      </c>
      <c r="AX307">
        <v>111</v>
      </c>
      <c r="AY307" t="s">
        <v>158</v>
      </c>
      <c r="AZ307" t="s">
        <v>158</v>
      </c>
      <c r="BA307" t="s">
        <v>158</v>
      </c>
    </row>
    <row r="308" spans="1:53" x14ac:dyDescent="0.55000000000000004">
      <c r="A308">
        <v>1894</v>
      </c>
      <c r="B308" t="b">
        <f>IF(Table2[[#This Row],[yearID]]&gt;=1903,TRUE,FALSE)</f>
        <v>0</v>
      </c>
      <c r="C308" t="b">
        <f>IF(Table2[[#This Row],[yearID]]&gt;=1973,TRUE,FALSE)</f>
        <v>0</v>
      </c>
      <c r="D308" t="s">
        <v>157</v>
      </c>
      <c r="E308" t="s">
        <v>161</v>
      </c>
      <c r="F308" t="s">
        <v>162</v>
      </c>
      <c r="G308" t="str">
        <f>VLOOKUP(Table2[[#This Row],[franchID]],TeamsFranchises!$A$1:$D$121,2,FALSE)</f>
        <v>Chicago Cubs</v>
      </c>
      <c r="I308">
        <v>8</v>
      </c>
      <c r="J308">
        <v>136</v>
      </c>
      <c r="L308">
        <v>57</v>
      </c>
      <c r="M308">
        <v>75</v>
      </c>
      <c r="P308" t="s">
        <v>51</v>
      </c>
      <c r="Q308">
        <f>IF(Table2[[#This Row],[LgWin]]="Y",1,0)</f>
        <v>0</v>
      </c>
      <c r="S308">
        <f>IF(Table2[[#This Row],[WSWin]]="Y",1,0)</f>
        <v>0</v>
      </c>
      <c r="T308">
        <v>1056</v>
      </c>
      <c r="U308">
        <v>5022</v>
      </c>
      <c r="V308">
        <v>1574</v>
      </c>
      <c r="W308">
        <v>268</v>
      </c>
      <c r="X308">
        <v>87</v>
      </c>
      <c r="Y308">
        <v>65</v>
      </c>
      <c r="Z308">
        <v>507</v>
      </c>
      <c r="AA308">
        <v>306</v>
      </c>
      <c r="AB308">
        <v>332</v>
      </c>
      <c r="AD308">
        <v>36</v>
      </c>
      <c r="AF308">
        <v>1080</v>
      </c>
      <c r="AG308">
        <v>739</v>
      </c>
      <c r="AH308">
        <v>5.72</v>
      </c>
      <c r="AI308">
        <v>118</v>
      </c>
      <c r="AJ308">
        <v>0</v>
      </c>
      <c r="AK308">
        <v>0</v>
      </c>
      <c r="AL308">
        <v>3489</v>
      </c>
      <c r="AM308">
        <v>1575</v>
      </c>
      <c r="AN308">
        <v>43</v>
      </c>
      <c r="AO308">
        <v>569</v>
      </c>
      <c r="AP308">
        <v>284</v>
      </c>
      <c r="AQ308">
        <v>458</v>
      </c>
      <c r="AR308">
        <v>115</v>
      </c>
      <c r="AS308">
        <v>0.91800000000000004</v>
      </c>
      <c r="AT308" t="s">
        <v>351</v>
      </c>
      <c r="AU308" t="s">
        <v>401</v>
      </c>
      <c r="AV308">
        <v>239000</v>
      </c>
      <c r="AW308">
        <v>106</v>
      </c>
      <c r="AX308">
        <v>106</v>
      </c>
      <c r="AY308" t="s">
        <v>162</v>
      </c>
      <c r="AZ308" t="s">
        <v>161</v>
      </c>
      <c r="BA308" t="s">
        <v>161</v>
      </c>
    </row>
    <row r="309" spans="1:53" x14ac:dyDescent="0.55000000000000004">
      <c r="A309">
        <v>1894</v>
      </c>
      <c r="B309" t="b">
        <f>IF(Table2[[#This Row],[yearID]]&gt;=1903,TRUE,FALSE)</f>
        <v>0</v>
      </c>
      <c r="C309" t="b">
        <f>IF(Table2[[#This Row],[yearID]]&gt;=1973,TRUE,FALSE)</f>
        <v>0</v>
      </c>
      <c r="D309" t="s">
        <v>157</v>
      </c>
      <c r="E309" t="s">
        <v>167</v>
      </c>
      <c r="F309" t="s">
        <v>167</v>
      </c>
      <c r="G309" t="str">
        <f>VLOOKUP(Table2[[#This Row],[franchID]],TeamsFranchises!$A$1:$D$121,2,FALSE)</f>
        <v>Cincinnati Reds</v>
      </c>
      <c r="I309">
        <v>10</v>
      </c>
      <c r="J309">
        <v>134</v>
      </c>
      <c r="L309">
        <v>55</v>
      </c>
      <c r="M309">
        <v>75</v>
      </c>
      <c r="P309" t="s">
        <v>51</v>
      </c>
      <c r="Q309">
        <f>IF(Table2[[#This Row],[LgWin]]="Y",1,0)</f>
        <v>0</v>
      </c>
      <c r="S309">
        <f>IF(Table2[[#This Row],[WSWin]]="Y",1,0)</f>
        <v>0</v>
      </c>
      <c r="T309">
        <v>936</v>
      </c>
      <c r="U309">
        <v>4753</v>
      </c>
      <c r="V309">
        <v>1407</v>
      </c>
      <c r="W309">
        <v>228</v>
      </c>
      <c r="X309">
        <v>71</v>
      </c>
      <c r="Y309">
        <v>61</v>
      </c>
      <c r="Z309">
        <v>517</v>
      </c>
      <c r="AA309">
        <v>255</v>
      </c>
      <c r="AB309">
        <v>223</v>
      </c>
      <c r="AD309">
        <v>41</v>
      </c>
      <c r="AF309">
        <v>1108</v>
      </c>
      <c r="AG309">
        <v>775</v>
      </c>
      <c r="AH309">
        <v>5.99</v>
      </c>
      <c r="AI309">
        <v>112</v>
      </c>
      <c r="AJ309">
        <v>4</v>
      </c>
      <c r="AK309">
        <v>3</v>
      </c>
      <c r="AL309">
        <v>3496</v>
      </c>
      <c r="AM309">
        <v>1616</v>
      </c>
      <c r="AN309">
        <v>85</v>
      </c>
      <c r="AO309">
        <v>500</v>
      </c>
      <c r="AP309">
        <v>223</v>
      </c>
      <c r="AQ309">
        <v>430</v>
      </c>
      <c r="AR309">
        <v>122</v>
      </c>
      <c r="AS309">
        <v>0.92500000000000004</v>
      </c>
      <c r="AT309" t="s">
        <v>165</v>
      </c>
      <c r="AU309" t="s">
        <v>402</v>
      </c>
      <c r="AV309">
        <v>158000</v>
      </c>
      <c r="AW309">
        <v>103</v>
      </c>
      <c r="AX309">
        <v>104</v>
      </c>
      <c r="AY309" t="s">
        <v>167</v>
      </c>
      <c r="AZ309" t="s">
        <v>167</v>
      </c>
      <c r="BA309" t="s">
        <v>167</v>
      </c>
    </row>
    <row r="310" spans="1:53" x14ac:dyDescent="0.55000000000000004">
      <c r="A310">
        <v>1894</v>
      </c>
      <c r="B310" t="b">
        <f>IF(Table2[[#This Row],[yearID]]&gt;=1903,TRUE,FALSE)</f>
        <v>0</v>
      </c>
      <c r="C310" t="b">
        <f>IF(Table2[[#This Row],[yearID]]&gt;=1973,TRUE,FALSE)</f>
        <v>0</v>
      </c>
      <c r="D310" t="s">
        <v>157</v>
      </c>
      <c r="E310" t="s">
        <v>328</v>
      </c>
      <c r="F310" t="s">
        <v>199</v>
      </c>
      <c r="G310" t="str">
        <f>VLOOKUP(Table2[[#This Row],[franchID]],TeamsFranchises!$A$1:$D$121,2,FALSE)</f>
        <v>Cleveland Spiders</v>
      </c>
      <c r="I310">
        <v>6</v>
      </c>
      <c r="J310">
        <v>130</v>
      </c>
      <c r="L310">
        <v>68</v>
      </c>
      <c r="M310">
        <v>61</v>
      </c>
      <c r="P310" t="s">
        <v>51</v>
      </c>
      <c r="Q310">
        <f>IF(Table2[[#This Row],[LgWin]]="Y",1,0)</f>
        <v>0</v>
      </c>
      <c r="S310">
        <f>IF(Table2[[#This Row],[WSWin]]="Y",1,0)</f>
        <v>0</v>
      </c>
      <c r="T310">
        <v>932</v>
      </c>
      <c r="U310">
        <v>4764</v>
      </c>
      <c r="V310">
        <v>1442</v>
      </c>
      <c r="W310">
        <v>241</v>
      </c>
      <c r="X310">
        <v>90</v>
      </c>
      <c r="Y310">
        <v>37</v>
      </c>
      <c r="Z310">
        <v>471</v>
      </c>
      <c r="AA310">
        <v>301</v>
      </c>
      <c r="AB310">
        <v>220</v>
      </c>
      <c r="AD310">
        <v>24</v>
      </c>
      <c r="AF310">
        <v>896</v>
      </c>
      <c r="AG310">
        <v>621</v>
      </c>
      <c r="AH310">
        <v>4.97</v>
      </c>
      <c r="AI310">
        <v>106</v>
      </c>
      <c r="AJ310">
        <v>6</v>
      </c>
      <c r="AK310">
        <v>2</v>
      </c>
      <c r="AL310">
        <v>3373</v>
      </c>
      <c r="AM310">
        <v>1390</v>
      </c>
      <c r="AN310">
        <v>54</v>
      </c>
      <c r="AO310">
        <v>435</v>
      </c>
      <c r="AP310">
        <v>254</v>
      </c>
      <c r="AQ310">
        <v>344</v>
      </c>
      <c r="AR310">
        <v>107</v>
      </c>
      <c r="AS310">
        <v>0.93500000000000005</v>
      </c>
      <c r="AT310" t="s">
        <v>329</v>
      </c>
      <c r="AU310" t="s">
        <v>381</v>
      </c>
      <c r="AV310">
        <v>82000</v>
      </c>
      <c r="AW310">
        <v>104</v>
      </c>
      <c r="AX310">
        <v>103</v>
      </c>
      <c r="AY310" t="s">
        <v>199</v>
      </c>
      <c r="AZ310" t="s">
        <v>328</v>
      </c>
      <c r="BA310" t="s">
        <v>328</v>
      </c>
    </row>
    <row r="311" spans="1:53" x14ac:dyDescent="0.55000000000000004">
      <c r="A311">
        <v>1894</v>
      </c>
      <c r="B311" t="b">
        <f>IF(Table2[[#This Row],[yearID]]&gt;=1903,TRUE,FALSE)</f>
        <v>0</v>
      </c>
      <c r="C311" t="b">
        <f>IF(Table2[[#This Row],[yearID]]&gt;=1973,TRUE,FALSE)</f>
        <v>0</v>
      </c>
      <c r="D311" t="s">
        <v>157</v>
      </c>
      <c r="E311" t="s">
        <v>395</v>
      </c>
      <c r="F311" t="s">
        <v>172</v>
      </c>
      <c r="G311" t="str">
        <f>VLOOKUP(Table2[[#This Row],[franchID]],TeamsFranchises!$A$1:$D$121,2,FALSE)</f>
        <v>Louisville Colonels</v>
      </c>
      <c r="I311">
        <v>12</v>
      </c>
      <c r="J311">
        <v>130</v>
      </c>
      <c r="L311">
        <v>36</v>
      </c>
      <c r="M311">
        <v>94</v>
      </c>
      <c r="P311" t="s">
        <v>51</v>
      </c>
      <c r="Q311">
        <f>IF(Table2[[#This Row],[LgWin]]="Y",1,0)</f>
        <v>0</v>
      </c>
      <c r="S311">
        <f>IF(Table2[[#This Row],[WSWin]]="Y",1,0)</f>
        <v>0</v>
      </c>
      <c r="T311">
        <v>698</v>
      </c>
      <c r="U311">
        <v>4519</v>
      </c>
      <c r="V311">
        <v>1216</v>
      </c>
      <c r="W311">
        <v>173</v>
      </c>
      <c r="X311">
        <v>89</v>
      </c>
      <c r="Y311">
        <v>42</v>
      </c>
      <c r="Z311">
        <v>355</v>
      </c>
      <c r="AA311">
        <v>368</v>
      </c>
      <c r="AB311">
        <v>219</v>
      </c>
      <c r="AD311">
        <v>53</v>
      </c>
      <c r="AF311">
        <v>1019</v>
      </c>
      <c r="AG311">
        <v>675</v>
      </c>
      <c r="AH311">
        <v>5.5</v>
      </c>
      <c r="AI311">
        <v>114</v>
      </c>
      <c r="AJ311">
        <v>2</v>
      </c>
      <c r="AK311">
        <v>1</v>
      </c>
      <c r="AL311">
        <v>3314</v>
      </c>
      <c r="AM311">
        <v>1478</v>
      </c>
      <c r="AN311">
        <v>41</v>
      </c>
      <c r="AO311">
        <v>486</v>
      </c>
      <c r="AP311">
        <v>259</v>
      </c>
      <c r="AQ311">
        <v>435</v>
      </c>
      <c r="AR311">
        <v>131</v>
      </c>
      <c r="AS311">
        <v>0.91900000000000004</v>
      </c>
      <c r="AT311" t="s">
        <v>309</v>
      </c>
      <c r="AU311" t="s">
        <v>187</v>
      </c>
      <c r="AV311">
        <v>75000</v>
      </c>
      <c r="AW311">
        <v>93</v>
      </c>
      <c r="AX311">
        <v>96</v>
      </c>
      <c r="AY311" t="s">
        <v>172</v>
      </c>
      <c r="AZ311" t="s">
        <v>395</v>
      </c>
      <c r="BA311" t="s">
        <v>395</v>
      </c>
    </row>
    <row r="312" spans="1:53" x14ac:dyDescent="0.55000000000000004">
      <c r="A312">
        <v>1894</v>
      </c>
      <c r="B312" t="b">
        <f>IF(Table2[[#This Row],[yearID]]&gt;=1903,TRUE,FALSE)</f>
        <v>0</v>
      </c>
      <c r="C312" t="b">
        <f>IF(Table2[[#This Row],[yearID]]&gt;=1973,TRUE,FALSE)</f>
        <v>0</v>
      </c>
      <c r="D312" t="s">
        <v>157</v>
      </c>
      <c r="E312" t="s">
        <v>242</v>
      </c>
      <c r="F312" t="s">
        <v>243</v>
      </c>
      <c r="G312" t="str">
        <f>VLOOKUP(Table2[[#This Row],[franchID]],TeamsFranchises!$A$1:$D$121,2,FALSE)</f>
        <v>San Francisco Giants</v>
      </c>
      <c r="I312">
        <v>2</v>
      </c>
      <c r="J312">
        <v>139</v>
      </c>
      <c r="L312">
        <v>88</v>
      </c>
      <c r="M312">
        <v>44</v>
      </c>
      <c r="P312" t="s">
        <v>51</v>
      </c>
      <c r="Q312">
        <f>IF(Table2[[#This Row],[LgWin]]="Y",1,0)</f>
        <v>0</v>
      </c>
      <c r="S312">
        <f>IF(Table2[[#This Row],[WSWin]]="Y",1,0)</f>
        <v>0</v>
      </c>
      <c r="T312">
        <v>962</v>
      </c>
      <c r="U312">
        <v>4879</v>
      </c>
      <c r="V312">
        <v>1469</v>
      </c>
      <c r="W312">
        <v>199</v>
      </c>
      <c r="X312">
        <v>96</v>
      </c>
      <c r="Y312">
        <v>45</v>
      </c>
      <c r="Z312">
        <v>489</v>
      </c>
      <c r="AA312">
        <v>219</v>
      </c>
      <c r="AB312">
        <v>326</v>
      </c>
      <c r="AD312">
        <v>33</v>
      </c>
      <c r="AF312">
        <v>801</v>
      </c>
      <c r="AG312">
        <v>522</v>
      </c>
      <c r="AH312">
        <v>3.82</v>
      </c>
      <c r="AI312">
        <v>113</v>
      </c>
      <c r="AJ312">
        <v>5</v>
      </c>
      <c r="AK312">
        <v>5</v>
      </c>
      <c r="AL312">
        <v>3690</v>
      </c>
      <c r="AM312">
        <v>1310</v>
      </c>
      <c r="AN312">
        <v>37</v>
      </c>
      <c r="AO312">
        <v>546</v>
      </c>
      <c r="AP312">
        <v>403</v>
      </c>
      <c r="AQ312">
        <v>454</v>
      </c>
      <c r="AR312">
        <v>103</v>
      </c>
      <c r="AS312">
        <v>0.92300000000000004</v>
      </c>
      <c r="AT312" t="s">
        <v>310</v>
      </c>
      <c r="AU312" t="s">
        <v>389</v>
      </c>
      <c r="AV312">
        <v>387000</v>
      </c>
      <c r="AW312">
        <v>99</v>
      </c>
      <c r="AX312">
        <v>99</v>
      </c>
      <c r="AY312" t="s">
        <v>246</v>
      </c>
      <c r="AZ312" t="s">
        <v>242</v>
      </c>
      <c r="BA312" t="s">
        <v>242</v>
      </c>
    </row>
    <row r="313" spans="1:53" x14ac:dyDescent="0.55000000000000004">
      <c r="A313">
        <v>1894</v>
      </c>
      <c r="B313" t="b">
        <f>IF(Table2[[#This Row],[yearID]]&gt;=1903,TRUE,FALSE)</f>
        <v>0</v>
      </c>
      <c r="C313" t="b">
        <f>IF(Table2[[#This Row],[yearID]]&gt;=1973,TRUE,FALSE)</f>
        <v>0</v>
      </c>
      <c r="D313" t="s">
        <v>157</v>
      </c>
      <c r="E313" t="s">
        <v>122</v>
      </c>
      <c r="F313" t="s">
        <v>122</v>
      </c>
      <c r="G313" t="str">
        <f>VLOOKUP(Table2[[#This Row],[franchID]],TeamsFranchises!$A$1:$D$121,2,FALSE)</f>
        <v>Philadelphia Phillies</v>
      </c>
      <c r="I313">
        <v>4</v>
      </c>
      <c r="J313">
        <v>132</v>
      </c>
      <c r="L313">
        <v>71</v>
      </c>
      <c r="M313">
        <v>57</v>
      </c>
      <c r="P313" t="s">
        <v>51</v>
      </c>
      <c r="Q313">
        <f>IF(Table2[[#This Row],[LgWin]]="Y",1,0)</f>
        <v>0</v>
      </c>
      <c r="S313">
        <f>IF(Table2[[#This Row],[WSWin]]="Y",1,0)</f>
        <v>0</v>
      </c>
      <c r="T313">
        <v>1179</v>
      </c>
      <c r="U313">
        <v>5088</v>
      </c>
      <c r="V313">
        <v>1780</v>
      </c>
      <c r="W313">
        <v>258</v>
      </c>
      <c r="X313">
        <v>137</v>
      </c>
      <c r="Y313">
        <v>40</v>
      </c>
      <c r="Z313">
        <v>510</v>
      </c>
      <c r="AA313">
        <v>254</v>
      </c>
      <c r="AB313">
        <v>285</v>
      </c>
      <c r="AD313">
        <v>58</v>
      </c>
      <c r="AF313">
        <v>995</v>
      </c>
      <c r="AG313">
        <v>720</v>
      </c>
      <c r="AH313">
        <v>5.63</v>
      </c>
      <c r="AI313">
        <v>103</v>
      </c>
      <c r="AJ313">
        <v>3</v>
      </c>
      <c r="AK313">
        <v>4</v>
      </c>
      <c r="AL313">
        <v>3455</v>
      </c>
      <c r="AM313">
        <v>1522</v>
      </c>
      <c r="AN313">
        <v>62</v>
      </c>
      <c r="AO313">
        <v>479</v>
      </c>
      <c r="AP313">
        <v>266</v>
      </c>
      <c r="AQ313">
        <v>351</v>
      </c>
      <c r="AR313">
        <v>114</v>
      </c>
      <c r="AS313">
        <v>0.93400000000000005</v>
      </c>
      <c r="AT313" t="s">
        <v>358</v>
      </c>
      <c r="AU313" t="s">
        <v>322</v>
      </c>
      <c r="AV313">
        <v>352773</v>
      </c>
      <c r="AW313">
        <v>96</v>
      </c>
      <c r="AX313">
        <v>94</v>
      </c>
      <c r="AY313" t="s">
        <v>122</v>
      </c>
      <c r="AZ313" t="s">
        <v>122</v>
      </c>
      <c r="BA313" t="s">
        <v>122</v>
      </c>
    </row>
    <row r="314" spans="1:53" x14ac:dyDescent="0.55000000000000004">
      <c r="A314">
        <v>1894</v>
      </c>
      <c r="B314" t="b">
        <f>IF(Table2[[#This Row],[yearID]]&gt;=1903,TRUE,FALSE)</f>
        <v>0</v>
      </c>
      <c r="C314" t="b">
        <f>IF(Table2[[#This Row],[yearID]]&gt;=1973,TRUE,FALSE)</f>
        <v>0</v>
      </c>
      <c r="D314" t="s">
        <v>157</v>
      </c>
      <c r="E314" t="s">
        <v>229</v>
      </c>
      <c r="F314" t="s">
        <v>229</v>
      </c>
      <c r="G314" t="str">
        <f>VLOOKUP(Table2[[#This Row],[franchID]],TeamsFranchises!$A$1:$D$121,2,FALSE)</f>
        <v>Pittsburgh Pirates</v>
      </c>
      <c r="I314">
        <v>7</v>
      </c>
      <c r="J314">
        <v>133</v>
      </c>
      <c r="L314">
        <v>65</v>
      </c>
      <c r="M314">
        <v>65</v>
      </c>
      <c r="P314" t="s">
        <v>51</v>
      </c>
      <c r="Q314">
        <f>IF(Table2[[#This Row],[LgWin]]="Y",1,0)</f>
        <v>0</v>
      </c>
      <c r="S314">
        <f>IF(Table2[[#This Row],[WSWin]]="Y",1,0)</f>
        <v>0</v>
      </c>
      <c r="T314">
        <v>965</v>
      </c>
      <c r="U314">
        <v>4700</v>
      </c>
      <c r="V314">
        <v>1465</v>
      </c>
      <c r="W314">
        <v>223</v>
      </c>
      <c r="X314">
        <v>125</v>
      </c>
      <c r="Y314">
        <v>48</v>
      </c>
      <c r="Z314">
        <v>444</v>
      </c>
      <c r="AA314">
        <v>210</v>
      </c>
      <c r="AB314">
        <v>257</v>
      </c>
      <c r="AD314">
        <v>68</v>
      </c>
      <c r="AF314">
        <v>981</v>
      </c>
      <c r="AG314">
        <v>731</v>
      </c>
      <c r="AH314">
        <v>5.62</v>
      </c>
      <c r="AI314">
        <v>106</v>
      </c>
      <c r="AJ314">
        <v>2</v>
      </c>
      <c r="AK314">
        <v>0</v>
      </c>
      <c r="AL314">
        <v>3512</v>
      </c>
      <c r="AM314">
        <v>1563</v>
      </c>
      <c r="AN314">
        <v>39</v>
      </c>
      <c r="AO314">
        <v>466</v>
      </c>
      <c r="AP314">
        <v>308</v>
      </c>
      <c r="AQ314">
        <v>355</v>
      </c>
      <c r="AR314">
        <v>106</v>
      </c>
      <c r="AS314">
        <v>0.93600000000000005</v>
      </c>
      <c r="AT314" t="s">
        <v>390</v>
      </c>
      <c r="AU314" t="s">
        <v>335</v>
      </c>
      <c r="AV314">
        <v>159000</v>
      </c>
      <c r="AW314">
        <v>99</v>
      </c>
      <c r="AX314">
        <v>98</v>
      </c>
      <c r="AY314" t="s">
        <v>229</v>
      </c>
      <c r="AZ314" t="s">
        <v>229</v>
      </c>
      <c r="BA314" t="s">
        <v>229</v>
      </c>
    </row>
    <row r="315" spans="1:53" x14ac:dyDescent="0.55000000000000004">
      <c r="A315">
        <v>1894</v>
      </c>
      <c r="B315" t="b">
        <f>IF(Table2[[#This Row],[yearID]]&gt;=1903,TRUE,FALSE)</f>
        <v>0</v>
      </c>
      <c r="C315" t="b">
        <f>IF(Table2[[#This Row],[yearID]]&gt;=1973,TRUE,FALSE)</f>
        <v>0</v>
      </c>
      <c r="D315" t="s">
        <v>157</v>
      </c>
      <c r="E315" t="s">
        <v>396</v>
      </c>
      <c r="F315" t="s">
        <v>154</v>
      </c>
      <c r="G315" t="str">
        <f>VLOOKUP(Table2[[#This Row],[franchID]],TeamsFranchises!$A$1:$D$121,2,FALSE)</f>
        <v>St. Louis Cardinals</v>
      </c>
      <c r="I315">
        <v>9</v>
      </c>
      <c r="J315">
        <v>133</v>
      </c>
      <c r="L315">
        <v>56</v>
      </c>
      <c r="M315">
        <v>76</v>
      </c>
      <c r="P315" t="s">
        <v>51</v>
      </c>
      <c r="Q315">
        <f>IF(Table2[[#This Row],[LgWin]]="Y",1,0)</f>
        <v>0</v>
      </c>
      <c r="S315">
        <f>IF(Table2[[#This Row],[WSWin]]="Y",1,0)</f>
        <v>0</v>
      </c>
      <c r="T315">
        <v>771</v>
      </c>
      <c r="U315">
        <v>4610</v>
      </c>
      <c r="V315">
        <v>1320</v>
      </c>
      <c r="W315">
        <v>171</v>
      </c>
      <c r="X315">
        <v>113</v>
      </c>
      <c r="Y315">
        <v>54</v>
      </c>
      <c r="Z315">
        <v>442</v>
      </c>
      <c r="AA315">
        <v>289</v>
      </c>
      <c r="AB315">
        <v>190</v>
      </c>
      <c r="AD315">
        <v>40</v>
      </c>
      <c r="AF315">
        <v>953</v>
      </c>
      <c r="AG315">
        <v>682</v>
      </c>
      <c r="AH315">
        <v>5.29</v>
      </c>
      <c r="AI315">
        <v>114</v>
      </c>
      <c r="AJ315">
        <v>2</v>
      </c>
      <c r="AK315">
        <v>0</v>
      </c>
      <c r="AL315">
        <v>3483</v>
      </c>
      <c r="AM315">
        <v>1418</v>
      </c>
      <c r="AN315">
        <v>48</v>
      </c>
      <c r="AO315">
        <v>500</v>
      </c>
      <c r="AP315">
        <v>319</v>
      </c>
      <c r="AQ315">
        <v>426</v>
      </c>
      <c r="AR315">
        <v>109</v>
      </c>
      <c r="AS315">
        <v>0.92300000000000004</v>
      </c>
      <c r="AT315" t="s">
        <v>252</v>
      </c>
      <c r="AU315" t="s">
        <v>399</v>
      </c>
      <c r="AV315">
        <v>155000</v>
      </c>
      <c r="AW315">
        <v>100</v>
      </c>
      <c r="AX315">
        <v>102</v>
      </c>
      <c r="AY315" t="s">
        <v>154</v>
      </c>
      <c r="AZ315" t="s">
        <v>396</v>
      </c>
      <c r="BA315" t="s">
        <v>396</v>
      </c>
    </row>
    <row r="316" spans="1:53" x14ac:dyDescent="0.55000000000000004">
      <c r="A316">
        <v>1894</v>
      </c>
      <c r="B316" t="b">
        <f>IF(Table2[[#This Row],[yearID]]&gt;=1903,TRUE,FALSE)</f>
        <v>0</v>
      </c>
      <c r="C316" t="b">
        <f>IF(Table2[[#This Row],[yearID]]&gt;=1973,TRUE,FALSE)</f>
        <v>0</v>
      </c>
      <c r="D316" t="s">
        <v>157</v>
      </c>
      <c r="E316" t="s">
        <v>126</v>
      </c>
      <c r="F316" t="s">
        <v>126</v>
      </c>
      <c r="G316" t="str">
        <f>VLOOKUP(Table2[[#This Row],[franchID]],TeamsFranchises!$A$1:$D$121,2,FALSE)</f>
        <v>Washington Senators</v>
      </c>
      <c r="I316">
        <v>11</v>
      </c>
      <c r="J316">
        <v>132</v>
      </c>
      <c r="L316">
        <v>45</v>
      </c>
      <c r="M316">
        <v>87</v>
      </c>
      <c r="P316" t="s">
        <v>51</v>
      </c>
      <c r="Q316">
        <f>IF(Table2[[#This Row],[LgWin]]="Y",1,0)</f>
        <v>0</v>
      </c>
      <c r="S316">
        <f>IF(Table2[[#This Row],[WSWin]]="Y",1,0)</f>
        <v>0</v>
      </c>
      <c r="T316">
        <v>882</v>
      </c>
      <c r="U316">
        <v>4581</v>
      </c>
      <c r="V316">
        <v>1317</v>
      </c>
      <c r="W316">
        <v>218</v>
      </c>
      <c r="X316">
        <v>118</v>
      </c>
      <c r="Y316">
        <v>59</v>
      </c>
      <c r="Z316">
        <v>617</v>
      </c>
      <c r="AA316">
        <v>375</v>
      </c>
      <c r="AB316">
        <v>249</v>
      </c>
      <c r="AD316">
        <v>69</v>
      </c>
      <c r="AF316">
        <v>1122</v>
      </c>
      <c r="AG316">
        <v>678</v>
      </c>
      <c r="AH316">
        <v>5.51</v>
      </c>
      <c r="AI316">
        <v>102</v>
      </c>
      <c r="AJ316">
        <v>0</v>
      </c>
      <c r="AK316">
        <v>4</v>
      </c>
      <c r="AL316">
        <v>3321</v>
      </c>
      <c r="AM316">
        <v>1573</v>
      </c>
      <c r="AN316">
        <v>59</v>
      </c>
      <c r="AO316">
        <v>446</v>
      </c>
      <c r="AP316">
        <v>190</v>
      </c>
      <c r="AQ316">
        <v>499</v>
      </c>
      <c r="AR316">
        <v>81</v>
      </c>
      <c r="AS316">
        <v>0.90800000000000003</v>
      </c>
      <c r="AT316" t="s">
        <v>397</v>
      </c>
      <c r="AU316" t="s">
        <v>393</v>
      </c>
      <c r="AV316">
        <v>125000</v>
      </c>
      <c r="AW316">
        <v>97</v>
      </c>
      <c r="AX316">
        <v>99</v>
      </c>
      <c r="AY316" t="s">
        <v>306</v>
      </c>
      <c r="AZ316" t="s">
        <v>398</v>
      </c>
      <c r="BA316" t="s">
        <v>398</v>
      </c>
    </row>
    <row r="317" spans="1:53" x14ac:dyDescent="0.55000000000000004">
      <c r="A317">
        <v>1895</v>
      </c>
      <c r="B317" t="b">
        <f>IF(Table2[[#This Row],[yearID]]&gt;=1903,TRUE,FALSE)</f>
        <v>0</v>
      </c>
      <c r="C317" t="b">
        <f>IF(Table2[[#This Row],[yearID]]&gt;=1973,TRUE,FALSE)</f>
        <v>0</v>
      </c>
      <c r="D317" t="s">
        <v>157</v>
      </c>
      <c r="E317" t="s">
        <v>394</v>
      </c>
      <c r="F317" t="s">
        <v>217</v>
      </c>
      <c r="G317" t="str">
        <f>VLOOKUP(Table2[[#This Row],[franchID]],TeamsFranchises!$A$1:$D$121,2,FALSE)</f>
        <v>Baltimore Orioles</v>
      </c>
      <c r="I317">
        <v>1</v>
      </c>
      <c r="J317">
        <v>131</v>
      </c>
      <c r="L317">
        <v>87</v>
      </c>
      <c r="M317">
        <v>43</v>
      </c>
      <c r="P317" t="s">
        <v>76</v>
      </c>
      <c r="Q317">
        <f>IF(Table2[[#This Row],[LgWin]]="Y",1,0)</f>
        <v>1</v>
      </c>
      <c r="S317">
        <f>IF(Table2[[#This Row],[WSWin]]="Y",1,0)</f>
        <v>0</v>
      </c>
      <c r="T317">
        <v>1009</v>
      </c>
      <c r="U317">
        <v>4725</v>
      </c>
      <c r="V317">
        <v>1530</v>
      </c>
      <c r="W317">
        <v>235</v>
      </c>
      <c r="X317">
        <v>89</v>
      </c>
      <c r="Y317">
        <v>25</v>
      </c>
      <c r="Z317">
        <v>355</v>
      </c>
      <c r="AA317">
        <v>243</v>
      </c>
      <c r="AB317">
        <v>310</v>
      </c>
      <c r="AD317">
        <v>106</v>
      </c>
      <c r="AF317">
        <v>646</v>
      </c>
      <c r="AG317">
        <v>479</v>
      </c>
      <c r="AH317">
        <v>3.8</v>
      </c>
      <c r="AI317">
        <v>104</v>
      </c>
      <c r="AJ317">
        <v>10</v>
      </c>
      <c r="AK317">
        <v>4</v>
      </c>
      <c r="AL317">
        <v>3403</v>
      </c>
      <c r="AM317">
        <v>1216</v>
      </c>
      <c r="AN317">
        <v>31</v>
      </c>
      <c r="AO317">
        <v>430</v>
      </c>
      <c r="AP317">
        <v>244</v>
      </c>
      <c r="AQ317">
        <v>288</v>
      </c>
      <c r="AR317">
        <v>108</v>
      </c>
      <c r="AS317">
        <v>0.94599999999999995</v>
      </c>
      <c r="AT317" t="s">
        <v>218</v>
      </c>
      <c r="AU317" t="s">
        <v>375</v>
      </c>
      <c r="AV317">
        <v>293000</v>
      </c>
      <c r="AW317">
        <v>103</v>
      </c>
      <c r="AX317">
        <v>100</v>
      </c>
      <c r="AY317" t="s">
        <v>394</v>
      </c>
      <c r="AZ317" t="s">
        <v>394</v>
      </c>
      <c r="BA317" t="s">
        <v>394</v>
      </c>
    </row>
    <row r="318" spans="1:53" x14ac:dyDescent="0.55000000000000004">
      <c r="A318">
        <v>1895</v>
      </c>
      <c r="B318" t="b">
        <f>IF(Table2[[#This Row],[yearID]]&gt;=1903,TRUE,FALSE)</f>
        <v>0</v>
      </c>
      <c r="C318" t="b">
        <f>IF(Table2[[#This Row],[yearID]]&gt;=1973,TRUE,FALSE)</f>
        <v>0</v>
      </c>
      <c r="D318" t="s">
        <v>157</v>
      </c>
      <c r="E318" t="s">
        <v>262</v>
      </c>
      <c r="F318" t="s">
        <v>260</v>
      </c>
      <c r="G318" t="str">
        <f>VLOOKUP(Table2[[#This Row],[franchID]],TeamsFranchises!$A$1:$D$121,2,FALSE)</f>
        <v>Los Angeles Dodgers</v>
      </c>
      <c r="I318">
        <v>5</v>
      </c>
      <c r="J318">
        <v>133</v>
      </c>
      <c r="L318">
        <v>71</v>
      </c>
      <c r="M318">
        <v>60</v>
      </c>
      <c r="P318" t="s">
        <v>51</v>
      </c>
      <c r="Q318">
        <f>IF(Table2[[#This Row],[LgWin]]="Y",1,0)</f>
        <v>0</v>
      </c>
      <c r="S318">
        <f>IF(Table2[[#This Row],[WSWin]]="Y",1,0)</f>
        <v>0</v>
      </c>
      <c r="T318">
        <v>879</v>
      </c>
      <c r="U318">
        <v>4757</v>
      </c>
      <c r="V318">
        <v>1346</v>
      </c>
      <c r="W318">
        <v>191</v>
      </c>
      <c r="X318">
        <v>78</v>
      </c>
      <c r="Y318">
        <v>41</v>
      </c>
      <c r="Z318">
        <v>397</v>
      </c>
      <c r="AA318">
        <v>319</v>
      </c>
      <c r="AB318">
        <v>184</v>
      </c>
      <c r="AD318">
        <v>63</v>
      </c>
      <c r="AF318">
        <v>838</v>
      </c>
      <c r="AG318">
        <v>635</v>
      </c>
      <c r="AH318">
        <v>4.93</v>
      </c>
      <c r="AI318">
        <v>104</v>
      </c>
      <c r="AJ318">
        <v>5</v>
      </c>
      <c r="AK318">
        <v>6</v>
      </c>
      <c r="AL318">
        <v>3479</v>
      </c>
      <c r="AM318">
        <v>1366</v>
      </c>
      <c r="AN318">
        <v>42</v>
      </c>
      <c r="AO318">
        <v>397</v>
      </c>
      <c r="AP318">
        <v>218</v>
      </c>
      <c r="AQ318">
        <v>326</v>
      </c>
      <c r="AR318">
        <v>97</v>
      </c>
      <c r="AS318">
        <v>0.94099999999999995</v>
      </c>
      <c r="AT318" t="s">
        <v>376</v>
      </c>
      <c r="AU318" t="s">
        <v>377</v>
      </c>
      <c r="AV318">
        <v>230000</v>
      </c>
      <c r="AW318">
        <v>92</v>
      </c>
      <c r="AX318">
        <v>92</v>
      </c>
      <c r="AY318" t="s">
        <v>262</v>
      </c>
      <c r="AZ318" t="s">
        <v>262</v>
      </c>
      <c r="BA318" t="s">
        <v>262</v>
      </c>
    </row>
    <row r="319" spans="1:53" x14ac:dyDescent="0.55000000000000004">
      <c r="A319">
        <v>1895</v>
      </c>
      <c r="B319" t="b">
        <f>IF(Table2[[#This Row],[yearID]]&gt;=1903,TRUE,FALSE)</f>
        <v>0</v>
      </c>
      <c r="C319" t="b">
        <f>IF(Table2[[#This Row],[yearID]]&gt;=1973,TRUE,FALSE)</f>
        <v>0</v>
      </c>
      <c r="D319" t="s">
        <v>157</v>
      </c>
      <c r="E319" t="s">
        <v>158</v>
      </c>
      <c r="F319" t="s">
        <v>159</v>
      </c>
      <c r="G319" t="str">
        <f>VLOOKUP(Table2[[#This Row],[franchID]],TeamsFranchises!$A$1:$D$121,2,FALSE)</f>
        <v>Atlanta Braves</v>
      </c>
      <c r="I319">
        <v>6</v>
      </c>
      <c r="J319">
        <v>133</v>
      </c>
      <c r="L319">
        <v>71</v>
      </c>
      <c r="M319">
        <v>60</v>
      </c>
      <c r="P319" t="s">
        <v>51</v>
      </c>
      <c r="Q319">
        <f>IF(Table2[[#This Row],[LgWin]]="Y",1,0)</f>
        <v>0</v>
      </c>
      <c r="S319">
        <f>IF(Table2[[#This Row],[WSWin]]="Y",1,0)</f>
        <v>0</v>
      </c>
      <c r="T319">
        <v>911</v>
      </c>
      <c r="U319">
        <v>4750</v>
      </c>
      <c r="V319">
        <v>1377</v>
      </c>
      <c r="W319">
        <v>198</v>
      </c>
      <c r="X319">
        <v>57</v>
      </c>
      <c r="Y319">
        <v>54</v>
      </c>
      <c r="Z319">
        <v>505</v>
      </c>
      <c r="AA319">
        <v>239</v>
      </c>
      <c r="AB319">
        <v>200</v>
      </c>
      <c r="AD319">
        <v>51</v>
      </c>
      <c r="AF319">
        <v>829</v>
      </c>
      <c r="AG319">
        <v>560</v>
      </c>
      <c r="AH319">
        <v>4.25</v>
      </c>
      <c r="AI319">
        <v>117</v>
      </c>
      <c r="AJ319">
        <v>4</v>
      </c>
      <c r="AK319">
        <v>4</v>
      </c>
      <c r="AL319">
        <v>3556</v>
      </c>
      <c r="AM319">
        <v>1376</v>
      </c>
      <c r="AN319">
        <v>56</v>
      </c>
      <c r="AO319">
        <v>367</v>
      </c>
      <c r="AP319">
        <v>377</v>
      </c>
      <c r="AQ319">
        <v>365</v>
      </c>
      <c r="AR319">
        <v>106</v>
      </c>
      <c r="AS319">
        <v>0.93500000000000005</v>
      </c>
      <c r="AT319" t="s">
        <v>235</v>
      </c>
      <c r="AU319" t="s">
        <v>403</v>
      </c>
      <c r="AV319">
        <v>242000</v>
      </c>
      <c r="AW319">
        <v>105</v>
      </c>
      <c r="AX319">
        <v>104</v>
      </c>
      <c r="AY319" t="s">
        <v>158</v>
      </c>
      <c r="AZ319" t="s">
        <v>158</v>
      </c>
      <c r="BA319" t="s">
        <v>158</v>
      </c>
    </row>
    <row r="320" spans="1:53" x14ac:dyDescent="0.55000000000000004">
      <c r="A320">
        <v>1895</v>
      </c>
      <c r="B320" t="b">
        <f>IF(Table2[[#This Row],[yearID]]&gt;=1903,TRUE,FALSE)</f>
        <v>0</v>
      </c>
      <c r="C320" t="b">
        <f>IF(Table2[[#This Row],[yearID]]&gt;=1973,TRUE,FALSE)</f>
        <v>0</v>
      </c>
      <c r="D320" t="s">
        <v>157</v>
      </c>
      <c r="E320" t="s">
        <v>161</v>
      </c>
      <c r="F320" t="s">
        <v>162</v>
      </c>
      <c r="G320" t="str">
        <f>VLOOKUP(Table2[[#This Row],[franchID]],TeamsFranchises!$A$1:$D$121,2,FALSE)</f>
        <v>Chicago Cubs</v>
      </c>
      <c r="I320">
        <v>4</v>
      </c>
      <c r="J320">
        <v>133</v>
      </c>
      <c r="L320">
        <v>72</v>
      </c>
      <c r="M320">
        <v>58</v>
      </c>
      <c r="P320" t="s">
        <v>51</v>
      </c>
      <c r="Q320">
        <f>IF(Table2[[#This Row],[LgWin]]="Y",1,0)</f>
        <v>0</v>
      </c>
      <c r="S320">
        <f>IF(Table2[[#This Row],[WSWin]]="Y",1,0)</f>
        <v>0</v>
      </c>
      <c r="T320">
        <v>866</v>
      </c>
      <c r="U320">
        <v>4708</v>
      </c>
      <c r="V320">
        <v>1401</v>
      </c>
      <c r="W320">
        <v>171</v>
      </c>
      <c r="X320">
        <v>85</v>
      </c>
      <c r="Y320">
        <v>55</v>
      </c>
      <c r="Z320">
        <v>422</v>
      </c>
      <c r="AA320">
        <v>344</v>
      </c>
      <c r="AB320">
        <v>260</v>
      </c>
      <c r="AD320">
        <v>42</v>
      </c>
      <c r="AF320">
        <v>854</v>
      </c>
      <c r="AG320">
        <v>597</v>
      </c>
      <c r="AH320">
        <v>4.67</v>
      </c>
      <c r="AI320">
        <v>119</v>
      </c>
      <c r="AJ320">
        <v>3</v>
      </c>
      <c r="AK320">
        <v>1</v>
      </c>
      <c r="AL320">
        <v>3452</v>
      </c>
      <c r="AM320">
        <v>1422</v>
      </c>
      <c r="AN320">
        <v>38</v>
      </c>
      <c r="AO320">
        <v>432</v>
      </c>
      <c r="AP320">
        <v>297</v>
      </c>
      <c r="AQ320">
        <v>401</v>
      </c>
      <c r="AR320">
        <v>113</v>
      </c>
      <c r="AS320">
        <v>0.92800000000000005</v>
      </c>
      <c r="AT320" t="s">
        <v>351</v>
      </c>
      <c r="AU320" t="s">
        <v>401</v>
      </c>
      <c r="AV320">
        <v>382300</v>
      </c>
      <c r="AW320">
        <v>107</v>
      </c>
      <c r="AX320">
        <v>107</v>
      </c>
      <c r="AY320" t="s">
        <v>162</v>
      </c>
      <c r="AZ320" t="s">
        <v>161</v>
      </c>
      <c r="BA320" t="s">
        <v>161</v>
      </c>
    </row>
    <row r="321" spans="1:53" x14ac:dyDescent="0.55000000000000004">
      <c r="A321">
        <v>1895</v>
      </c>
      <c r="B321" t="b">
        <f>IF(Table2[[#This Row],[yearID]]&gt;=1903,TRUE,FALSE)</f>
        <v>0</v>
      </c>
      <c r="C321" t="b">
        <f>IF(Table2[[#This Row],[yearID]]&gt;=1973,TRUE,FALSE)</f>
        <v>0</v>
      </c>
      <c r="D321" t="s">
        <v>157</v>
      </c>
      <c r="E321" t="s">
        <v>167</v>
      </c>
      <c r="F321" t="s">
        <v>167</v>
      </c>
      <c r="G321" t="str">
        <f>VLOOKUP(Table2[[#This Row],[franchID]],TeamsFranchises!$A$1:$D$121,2,FALSE)</f>
        <v>Cincinnati Reds</v>
      </c>
      <c r="I321">
        <v>8</v>
      </c>
      <c r="J321">
        <v>132</v>
      </c>
      <c r="L321">
        <v>66</v>
      </c>
      <c r="M321">
        <v>64</v>
      </c>
      <c r="P321" t="s">
        <v>51</v>
      </c>
      <c r="Q321">
        <f>IF(Table2[[#This Row],[LgWin]]="Y",1,0)</f>
        <v>0</v>
      </c>
      <c r="S321">
        <f>IF(Table2[[#This Row],[WSWin]]="Y",1,0)</f>
        <v>0</v>
      </c>
      <c r="T321">
        <v>903</v>
      </c>
      <c r="U321">
        <v>4684</v>
      </c>
      <c r="V321">
        <v>1395</v>
      </c>
      <c r="W321">
        <v>235</v>
      </c>
      <c r="X321">
        <v>105</v>
      </c>
      <c r="Y321">
        <v>36</v>
      </c>
      <c r="Z321">
        <v>414</v>
      </c>
      <c r="AA321">
        <v>249</v>
      </c>
      <c r="AB321">
        <v>326</v>
      </c>
      <c r="AD321">
        <v>36</v>
      </c>
      <c r="AF321">
        <v>854</v>
      </c>
      <c r="AG321">
        <v>613</v>
      </c>
      <c r="AH321">
        <v>4.8099999999999996</v>
      </c>
      <c r="AI321">
        <v>97</v>
      </c>
      <c r="AJ321">
        <v>2</v>
      </c>
      <c r="AK321">
        <v>6</v>
      </c>
      <c r="AL321">
        <v>3442</v>
      </c>
      <c r="AM321">
        <v>1451</v>
      </c>
      <c r="AN321">
        <v>39</v>
      </c>
      <c r="AO321">
        <v>362</v>
      </c>
      <c r="AP321">
        <v>245</v>
      </c>
      <c r="AQ321">
        <v>377</v>
      </c>
      <c r="AR321">
        <v>112</v>
      </c>
      <c r="AS321">
        <v>0.93100000000000005</v>
      </c>
      <c r="AT321" t="s">
        <v>165</v>
      </c>
      <c r="AU321" t="s">
        <v>402</v>
      </c>
      <c r="AV321">
        <v>281000</v>
      </c>
      <c r="AW321">
        <v>104</v>
      </c>
      <c r="AX321">
        <v>104</v>
      </c>
      <c r="AY321" t="s">
        <v>167</v>
      </c>
      <c r="AZ321" t="s">
        <v>167</v>
      </c>
      <c r="BA321" t="s">
        <v>167</v>
      </c>
    </row>
    <row r="322" spans="1:53" x14ac:dyDescent="0.55000000000000004">
      <c r="A322">
        <v>1895</v>
      </c>
      <c r="B322" t="b">
        <f>IF(Table2[[#This Row],[yearID]]&gt;=1903,TRUE,FALSE)</f>
        <v>0</v>
      </c>
      <c r="C322" t="b">
        <f>IF(Table2[[#This Row],[yearID]]&gt;=1973,TRUE,FALSE)</f>
        <v>0</v>
      </c>
      <c r="D322" t="s">
        <v>157</v>
      </c>
      <c r="E322" t="s">
        <v>328</v>
      </c>
      <c r="F322" t="s">
        <v>199</v>
      </c>
      <c r="G322" t="str">
        <f>VLOOKUP(Table2[[#This Row],[franchID]],TeamsFranchises!$A$1:$D$121,2,FALSE)</f>
        <v>Cleveland Spiders</v>
      </c>
      <c r="I322">
        <v>2</v>
      </c>
      <c r="J322">
        <v>132</v>
      </c>
      <c r="L322">
        <v>84</v>
      </c>
      <c r="M322">
        <v>46</v>
      </c>
      <c r="P322" t="s">
        <v>51</v>
      </c>
      <c r="Q322">
        <f>IF(Table2[[#This Row],[LgWin]]="Y",1,0)</f>
        <v>0</v>
      </c>
      <c r="S322">
        <f>IF(Table2[[#This Row],[WSWin]]="Y",1,0)</f>
        <v>0</v>
      </c>
      <c r="T322">
        <v>921</v>
      </c>
      <c r="U322">
        <v>4692</v>
      </c>
      <c r="V322">
        <v>1433</v>
      </c>
      <c r="W322">
        <v>194</v>
      </c>
      <c r="X322">
        <v>69</v>
      </c>
      <c r="Y322">
        <v>29</v>
      </c>
      <c r="Z322">
        <v>476</v>
      </c>
      <c r="AA322">
        <v>365</v>
      </c>
      <c r="AB322">
        <v>188</v>
      </c>
      <c r="AD322">
        <v>49</v>
      </c>
      <c r="AF322">
        <v>725</v>
      </c>
      <c r="AG322">
        <v>501</v>
      </c>
      <c r="AH322">
        <v>3.92</v>
      </c>
      <c r="AI322">
        <v>109</v>
      </c>
      <c r="AJ322">
        <v>6</v>
      </c>
      <c r="AK322">
        <v>3</v>
      </c>
      <c r="AL322">
        <v>3455</v>
      </c>
      <c r="AM322">
        <v>1284</v>
      </c>
      <c r="AN322">
        <v>34</v>
      </c>
      <c r="AO322">
        <v>350</v>
      </c>
      <c r="AP322">
        <v>330</v>
      </c>
      <c r="AQ322">
        <v>351</v>
      </c>
      <c r="AR322">
        <v>77</v>
      </c>
      <c r="AS322">
        <v>0.93600000000000005</v>
      </c>
      <c r="AT322" t="s">
        <v>329</v>
      </c>
      <c r="AU322" t="s">
        <v>381</v>
      </c>
      <c r="AV322">
        <v>143000</v>
      </c>
      <c r="AW322">
        <v>106</v>
      </c>
      <c r="AX322">
        <v>104</v>
      </c>
      <c r="AY322" t="s">
        <v>199</v>
      </c>
      <c r="AZ322" t="s">
        <v>328</v>
      </c>
      <c r="BA322" t="s">
        <v>328</v>
      </c>
    </row>
    <row r="323" spans="1:53" x14ac:dyDescent="0.55000000000000004">
      <c r="A323">
        <v>1895</v>
      </c>
      <c r="B323" t="b">
        <f>IF(Table2[[#This Row],[yearID]]&gt;=1903,TRUE,FALSE)</f>
        <v>0</v>
      </c>
      <c r="C323" t="b">
        <f>IF(Table2[[#This Row],[yearID]]&gt;=1973,TRUE,FALSE)</f>
        <v>0</v>
      </c>
      <c r="D323" t="s">
        <v>157</v>
      </c>
      <c r="E323" t="s">
        <v>395</v>
      </c>
      <c r="F323" t="s">
        <v>172</v>
      </c>
      <c r="G323" t="str">
        <f>VLOOKUP(Table2[[#This Row],[franchID]],TeamsFranchises!$A$1:$D$121,2,FALSE)</f>
        <v>Louisville Colonels</v>
      </c>
      <c r="I323">
        <v>12</v>
      </c>
      <c r="J323">
        <v>132</v>
      </c>
      <c r="L323">
        <v>35</v>
      </c>
      <c r="M323">
        <v>96</v>
      </c>
      <c r="P323" t="s">
        <v>51</v>
      </c>
      <c r="Q323">
        <f>IF(Table2[[#This Row],[LgWin]]="Y",1,0)</f>
        <v>0</v>
      </c>
      <c r="S323">
        <f>IF(Table2[[#This Row],[WSWin]]="Y",1,0)</f>
        <v>0</v>
      </c>
      <c r="T323">
        <v>698</v>
      </c>
      <c r="U323">
        <v>4724</v>
      </c>
      <c r="V323">
        <v>1320</v>
      </c>
      <c r="W323">
        <v>171</v>
      </c>
      <c r="X323">
        <v>73</v>
      </c>
      <c r="Y323">
        <v>34</v>
      </c>
      <c r="Z323">
        <v>346</v>
      </c>
      <c r="AA323">
        <v>323</v>
      </c>
      <c r="AB323">
        <v>156</v>
      </c>
      <c r="AD323">
        <v>77</v>
      </c>
      <c r="AF323">
        <v>1090</v>
      </c>
      <c r="AG323">
        <v>732</v>
      </c>
      <c r="AH323">
        <v>5.9</v>
      </c>
      <c r="AI323">
        <v>104</v>
      </c>
      <c r="AJ323">
        <v>3</v>
      </c>
      <c r="AK323">
        <v>1</v>
      </c>
      <c r="AL323">
        <v>3352</v>
      </c>
      <c r="AM323">
        <v>1520</v>
      </c>
      <c r="AN323">
        <v>40</v>
      </c>
      <c r="AO323">
        <v>469</v>
      </c>
      <c r="AP323">
        <v>245</v>
      </c>
      <c r="AQ323">
        <v>477</v>
      </c>
      <c r="AR323">
        <v>104</v>
      </c>
      <c r="AS323">
        <v>0.91300000000000003</v>
      </c>
      <c r="AT323" t="s">
        <v>309</v>
      </c>
      <c r="AU323" t="s">
        <v>187</v>
      </c>
      <c r="AV323">
        <v>92000</v>
      </c>
      <c r="AW323">
        <v>94</v>
      </c>
      <c r="AX323">
        <v>97</v>
      </c>
      <c r="AY323" t="s">
        <v>172</v>
      </c>
      <c r="AZ323" t="s">
        <v>395</v>
      </c>
      <c r="BA323" t="s">
        <v>395</v>
      </c>
    </row>
    <row r="324" spans="1:53" x14ac:dyDescent="0.55000000000000004">
      <c r="A324">
        <v>1895</v>
      </c>
      <c r="B324" t="b">
        <f>IF(Table2[[#This Row],[yearID]]&gt;=1903,TRUE,FALSE)</f>
        <v>0</v>
      </c>
      <c r="C324" t="b">
        <f>IF(Table2[[#This Row],[yearID]]&gt;=1973,TRUE,FALSE)</f>
        <v>0</v>
      </c>
      <c r="D324" t="s">
        <v>157</v>
      </c>
      <c r="E324" t="s">
        <v>242</v>
      </c>
      <c r="F324" t="s">
        <v>243</v>
      </c>
      <c r="G324" t="str">
        <f>VLOOKUP(Table2[[#This Row],[franchID]],TeamsFranchises!$A$1:$D$121,2,FALSE)</f>
        <v>San Francisco Giants</v>
      </c>
      <c r="I324">
        <v>9</v>
      </c>
      <c r="J324">
        <v>132</v>
      </c>
      <c r="L324">
        <v>66</v>
      </c>
      <c r="M324">
        <v>65</v>
      </c>
      <c r="P324" t="s">
        <v>51</v>
      </c>
      <c r="Q324">
        <f>IF(Table2[[#This Row],[LgWin]]="Y",1,0)</f>
        <v>0</v>
      </c>
      <c r="S324">
        <f>IF(Table2[[#This Row],[WSWin]]="Y",1,0)</f>
        <v>0</v>
      </c>
      <c r="T324">
        <v>852</v>
      </c>
      <c r="U324">
        <v>4605</v>
      </c>
      <c r="V324">
        <v>1324</v>
      </c>
      <c r="W324">
        <v>191</v>
      </c>
      <c r="X324">
        <v>90</v>
      </c>
      <c r="Y324">
        <v>32</v>
      </c>
      <c r="Z324">
        <v>454</v>
      </c>
      <c r="AA324">
        <v>292</v>
      </c>
      <c r="AB324">
        <v>292</v>
      </c>
      <c r="AD324">
        <v>30</v>
      </c>
      <c r="AF324">
        <v>834</v>
      </c>
      <c r="AG324">
        <v>575</v>
      </c>
      <c r="AH324">
        <v>4.51</v>
      </c>
      <c r="AI324">
        <v>115</v>
      </c>
      <c r="AJ324">
        <v>6</v>
      </c>
      <c r="AK324">
        <v>1</v>
      </c>
      <c r="AL324">
        <v>3442</v>
      </c>
      <c r="AM324">
        <v>1359</v>
      </c>
      <c r="AN324">
        <v>34</v>
      </c>
      <c r="AO324">
        <v>415</v>
      </c>
      <c r="AP324">
        <v>409</v>
      </c>
      <c r="AQ324">
        <v>438</v>
      </c>
      <c r="AR324">
        <v>106</v>
      </c>
      <c r="AS324">
        <v>0.92200000000000004</v>
      </c>
      <c r="AT324" t="s">
        <v>310</v>
      </c>
      <c r="AU324" t="s">
        <v>389</v>
      </c>
      <c r="AV324">
        <v>240000</v>
      </c>
      <c r="AW324">
        <v>98</v>
      </c>
      <c r="AX324">
        <v>97</v>
      </c>
      <c r="AY324" t="s">
        <v>246</v>
      </c>
      <c r="AZ324" t="s">
        <v>242</v>
      </c>
      <c r="BA324" t="s">
        <v>242</v>
      </c>
    </row>
    <row r="325" spans="1:53" x14ac:dyDescent="0.55000000000000004">
      <c r="A325">
        <v>1895</v>
      </c>
      <c r="B325" t="b">
        <f>IF(Table2[[#This Row],[yearID]]&gt;=1903,TRUE,FALSE)</f>
        <v>0</v>
      </c>
      <c r="C325" t="b">
        <f>IF(Table2[[#This Row],[yearID]]&gt;=1973,TRUE,FALSE)</f>
        <v>0</v>
      </c>
      <c r="D325" t="s">
        <v>157</v>
      </c>
      <c r="E325" t="s">
        <v>122</v>
      </c>
      <c r="F325" t="s">
        <v>122</v>
      </c>
      <c r="G325" t="str">
        <f>VLOOKUP(Table2[[#This Row],[franchID]],TeamsFranchises!$A$1:$D$121,2,FALSE)</f>
        <v>Philadelphia Phillies</v>
      </c>
      <c r="I325">
        <v>3</v>
      </c>
      <c r="J325">
        <v>133</v>
      </c>
      <c r="L325">
        <v>78</v>
      </c>
      <c r="M325">
        <v>53</v>
      </c>
      <c r="P325" t="s">
        <v>51</v>
      </c>
      <c r="Q325">
        <f>IF(Table2[[#This Row],[LgWin]]="Y",1,0)</f>
        <v>0</v>
      </c>
      <c r="S325">
        <f>IF(Table2[[#This Row],[WSWin]]="Y",1,0)</f>
        <v>0</v>
      </c>
      <c r="T325">
        <v>1068</v>
      </c>
      <c r="U325">
        <v>5037</v>
      </c>
      <c r="V325">
        <v>1664</v>
      </c>
      <c r="W325">
        <v>272</v>
      </c>
      <c r="X325">
        <v>73</v>
      </c>
      <c r="Y325">
        <v>61</v>
      </c>
      <c r="Z325">
        <v>463</v>
      </c>
      <c r="AA325">
        <v>262</v>
      </c>
      <c r="AB325">
        <v>276</v>
      </c>
      <c r="AD325">
        <v>69</v>
      </c>
      <c r="AF325">
        <v>957</v>
      </c>
      <c r="AG325">
        <v>705</v>
      </c>
      <c r="AH325">
        <v>5.47</v>
      </c>
      <c r="AI325">
        <v>106</v>
      </c>
      <c r="AJ325">
        <v>2</v>
      </c>
      <c r="AK325">
        <v>7</v>
      </c>
      <c r="AL325">
        <v>3483</v>
      </c>
      <c r="AM325">
        <v>1467</v>
      </c>
      <c r="AN325">
        <v>36</v>
      </c>
      <c r="AO325">
        <v>485</v>
      </c>
      <c r="AP325">
        <v>330</v>
      </c>
      <c r="AQ325">
        <v>369</v>
      </c>
      <c r="AR325">
        <v>93</v>
      </c>
      <c r="AS325">
        <v>0.93300000000000005</v>
      </c>
      <c r="AT325" t="s">
        <v>358</v>
      </c>
      <c r="AU325" t="s">
        <v>404</v>
      </c>
      <c r="AV325">
        <v>474971</v>
      </c>
      <c r="AW325">
        <v>100</v>
      </c>
      <c r="AX325">
        <v>100</v>
      </c>
      <c r="AY325" t="s">
        <v>122</v>
      </c>
      <c r="AZ325" t="s">
        <v>122</v>
      </c>
      <c r="BA325" t="s">
        <v>122</v>
      </c>
    </row>
    <row r="326" spans="1:53" x14ac:dyDescent="0.55000000000000004">
      <c r="A326">
        <v>1895</v>
      </c>
      <c r="B326" t="b">
        <f>IF(Table2[[#This Row],[yearID]]&gt;=1903,TRUE,FALSE)</f>
        <v>0</v>
      </c>
      <c r="C326" t="b">
        <f>IF(Table2[[#This Row],[yearID]]&gt;=1973,TRUE,FALSE)</f>
        <v>0</v>
      </c>
      <c r="D326" t="s">
        <v>157</v>
      </c>
      <c r="E326" t="s">
        <v>229</v>
      </c>
      <c r="F326" t="s">
        <v>229</v>
      </c>
      <c r="G326" t="str">
        <f>VLOOKUP(Table2[[#This Row],[franchID]],TeamsFranchises!$A$1:$D$121,2,FALSE)</f>
        <v>Pittsburgh Pirates</v>
      </c>
      <c r="I326">
        <v>7</v>
      </c>
      <c r="J326">
        <v>134</v>
      </c>
      <c r="L326">
        <v>71</v>
      </c>
      <c r="M326">
        <v>61</v>
      </c>
      <c r="P326" t="s">
        <v>51</v>
      </c>
      <c r="Q326">
        <f>IF(Table2[[#This Row],[LgWin]]="Y",1,0)</f>
        <v>0</v>
      </c>
      <c r="S326">
        <f>IF(Table2[[#This Row],[WSWin]]="Y",1,0)</f>
        <v>0</v>
      </c>
      <c r="T326">
        <v>815</v>
      </c>
      <c r="U326">
        <v>4677</v>
      </c>
      <c r="V326">
        <v>1355</v>
      </c>
      <c r="W326">
        <v>192</v>
      </c>
      <c r="X326">
        <v>89</v>
      </c>
      <c r="Y326">
        <v>27</v>
      </c>
      <c r="Z326">
        <v>378</v>
      </c>
      <c r="AA326">
        <v>301</v>
      </c>
      <c r="AB326">
        <v>257</v>
      </c>
      <c r="AD326">
        <v>65</v>
      </c>
      <c r="AF326">
        <v>799</v>
      </c>
      <c r="AG326">
        <v>537</v>
      </c>
      <c r="AH326">
        <v>4.0999999999999996</v>
      </c>
      <c r="AI326">
        <v>107</v>
      </c>
      <c r="AJ326">
        <v>4</v>
      </c>
      <c r="AK326">
        <v>6</v>
      </c>
      <c r="AL326">
        <v>3539</v>
      </c>
      <c r="AM326">
        <v>1279</v>
      </c>
      <c r="AN326">
        <v>19</v>
      </c>
      <c r="AO326">
        <v>500</v>
      </c>
      <c r="AP326">
        <v>383</v>
      </c>
      <c r="AQ326">
        <v>394</v>
      </c>
      <c r="AR326">
        <v>95</v>
      </c>
      <c r="AS326">
        <v>0.93</v>
      </c>
      <c r="AT326" t="s">
        <v>390</v>
      </c>
      <c r="AU326" t="s">
        <v>335</v>
      </c>
      <c r="AV326">
        <v>188000</v>
      </c>
      <c r="AW326">
        <v>95</v>
      </c>
      <c r="AX326">
        <v>95</v>
      </c>
      <c r="AY326" t="s">
        <v>229</v>
      </c>
      <c r="AZ326" t="s">
        <v>229</v>
      </c>
      <c r="BA326" t="s">
        <v>229</v>
      </c>
    </row>
    <row r="327" spans="1:53" x14ac:dyDescent="0.55000000000000004">
      <c r="A327">
        <v>1895</v>
      </c>
      <c r="B327" t="b">
        <f>IF(Table2[[#This Row],[yearID]]&gt;=1903,TRUE,FALSE)</f>
        <v>0</v>
      </c>
      <c r="C327" t="b">
        <f>IF(Table2[[#This Row],[yearID]]&gt;=1973,TRUE,FALSE)</f>
        <v>0</v>
      </c>
      <c r="D327" t="s">
        <v>157</v>
      </c>
      <c r="E327" t="s">
        <v>396</v>
      </c>
      <c r="F327" t="s">
        <v>154</v>
      </c>
      <c r="G327" t="str">
        <f>VLOOKUP(Table2[[#This Row],[franchID]],TeamsFranchises!$A$1:$D$121,2,FALSE)</f>
        <v>St. Louis Cardinals</v>
      </c>
      <c r="I327">
        <v>11</v>
      </c>
      <c r="J327">
        <v>136</v>
      </c>
      <c r="L327">
        <v>39</v>
      </c>
      <c r="M327">
        <v>92</v>
      </c>
      <c r="P327" t="s">
        <v>51</v>
      </c>
      <c r="Q327">
        <f>IF(Table2[[#This Row],[LgWin]]="Y",1,0)</f>
        <v>0</v>
      </c>
      <c r="S327">
        <f>IF(Table2[[#This Row],[WSWin]]="Y",1,0)</f>
        <v>0</v>
      </c>
      <c r="T327">
        <v>752</v>
      </c>
      <c r="U327">
        <v>4814</v>
      </c>
      <c r="V327">
        <v>1356</v>
      </c>
      <c r="W327">
        <v>155</v>
      </c>
      <c r="X327">
        <v>88</v>
      </c>
      <c r="Y327">
        <v>39</v>
      </c>
      <c r="Z327">
        <v>388</v>
      </c>
      <c r="AA327">
        <v>283</v>
      </c>
      <c r="AB327">
        <v>208</v>
      </c>
      <c r="AD327">
        <v>28</v>
      </c>
      <c r="AF327">
        <v>1036</v>
      </c>
      <c r="AG327">
        <v>739</v>
      </c>
      <c r="AH327">
        <v>5.73</v>
      </c>
      <c r="AI327">
        <v>106</v>
      </c>
      <c r="AJ327">
        <v>1</v>
      </c>
      <c r="AK327">
        <v>1</v>
      </c>
      <c r="AL327">
        <v>3484</v>
      </c>
      <c r="AM327">
        <v>1572</v>
      </c>
      <c r="AN327">
        <v>64</v>
      </c>
      <c r="AO327">
        <v>443</v>
      </c>
      <c r="AP327">
        <v>284</v>
      </c>
      <c r="AQ327">
        <v>383</v>
      </c>
      <c r="AR327">
        <v>94</v>
      </c>
      <c r="AS327">
        <v>0.93</v>
      </c>
      <c r="AT327" t="s">
        <v>252</v>
      </c>
      <c r="AU327" t="s">
        <v>399</v>
      </c>
      <c r="AV327">
        <v>170000</v>
      </c>
      <c r="AW327">
        <v>99</v>
      </c>
      <c r="AX327">
        <v>101</v>
      </c>
      <c r="AY327" t="s">
        <v>154</v>
      </c>
      <c r="AZ327" t="s">
        <v>396</v>
      </c>
      <c r="BA327" t="s">
        <v>396</v>
      </c>
    </row>
    <row r="328" spans="1:53" x14ac:dyDescent="0.55000000000000004">
      <c r="A328">
        <v>1895</v>
      </c>
      <c r="B328" t="b">
        <f>IF(Table2[[#This Row],[yearID]]&gt;=1903,TRUE,FALSE)</f>
        <v>0</v>
      </c>
      <c r="C328" t="b">
        <f>IF(Table2[[#This Row],[yearID]]&gt;=1973,TRUE,FALSE)</f>
        <v>0</v>
      </c>
      <c r="D328" t="s">
        <v>157</v>
      </c>
      <c r="E328" t="s">
        <v>126</v>
      </c>
      <c r="F328" t="s">
        <v>126</v>
      </c>
      <c r="G328" t="str">
        <f>VLOOKUP(Table2[[#This Row],[franchID]],TeamsFranchises!$A$1:$D$121,2,FALSE)</f>
        <v>Washington Senators</v>
      </c>
      <c r="I328">
        <v>10</v>
      </c>
      <c r="J328">
        <v>133</v>
      </c>
      <c r="L328">
        <v>43</v>
      </c>
      <c r="M328">
        <v>85</v>
      </c>
      <c r="P328" t="s">
        <v>51</v>
      </c>
      <c r="Q328">
        <f>IF(Table2[[#This Row],[LgWin]]="Y",1,0)</f>
        <v>0</v>
      </c>
      <c r="S328">
        <f>IF(Table2[[#This Row],[WSWin]]="Y",1,0)</f>
        <v>0</v>
      </c>
      <c r="T328">
        <v>840</v>
      </c>
      <c r="U328">
        <v>4615</v>
      </c>
      <c r="V328">
        <v>1326</v>
      </c>
      <c r="W328">
        <v>209</v>
      </c>
      <c r="X328">
        <v>101</v>
      </c>
      <c r="Y328">
        <v>55</v>
      </c>
      <c r="Z328">
        <v>522</v>
      </c>
      <c r="AA328">
        <v>403</v>
      </c>
      <c r="AB328">
        <v>238</v>
      </c>
      <c r="AD328">
        <v>52</v>
      </c>
      <c r="AF328">
        <v>1052</v>
      </c>
      <c r="AG328">
        <v>649</v>
      </c>
      <c r="AH328">
        <v>5.26</v>
      </c>
      <c r="AI328">
        <v>99</v>
      </c>
      <c r="AJ328">
        <v>0</v>
      </c>
      <c r="AK328">
        <v>5</v>
      </c>
      <c r="AL328">
        <v>3334</v>
      </c>
      <c r="AM328">
        <v>1515</v>
      </c>
      <c r="AN328">
        <v>55</v>
      </c>
      <c r="AO328">
        <v>470</v>
      </c>
      <c r="AP328">
        <v>261</v>
      </c>
      <c r="AQ328">
        <v>450</v>
      </c>
      <c r="AR328">
        <v>97</v>
      </c>
      <c r="AS328">
        <v>0.91700000000000004</v>
      </c>
      <c r="AT328" t="s">
        <v>397</v>
      </c>
      <c r="AU328" t="s">
        <v>393</v>
      </c>
      <c r="AV328">
        <v>153000</v>
      </c>
      <c r="AW328">
        <v>99</v>
      </c>
      <c r="AX328">
        <v>101</v>
      </c>
      <c r="AY328" t="s">
        <v>306</v>
      </c>
      <c r="AZ328" t="s">
        <v>398</v>
      </c>
      <c r="BA328" t="s">
        <v>398</v>
      </c>
    </row>
    <row r="329" spans="1:53" x14ac:dyDescent="0.55000000000000004">
      <c r="A329">
        <v>1896</v>
      </c>
      <c r="B329" t="b">
        <f>IF(Table2[[#This Row],[yearID]]&gt;=1903,TRUE,FALSE)</f>
        <v>0</v>
      </c>
      <c r="C329" t="b">
        <f>IF(Table2[[#This Row],[yearID]]&gt;=1973,TRUE,FALSE)</f>
        <v>0</v>
      </c>
      <c r="D329" t="s">
        <v>157</v>
      </c>
      <c r="E329" t="s">
        <v>394</v>
      </c>
      <c r="F329" t="s">
        <v>217</v>
      </c>
      <c r="G329" t="str">
        <f>VLOOKUP(Table2[[#This Row],[franchID]],TeamsFranchises!$A$1:$D$121,2,FALSE)</f>
        <v>Baltimore Orioles</v>
      </c>
      <c r="I329">
        <v>1</v>
      </c>
      <c r="J329">
        <v>132</v>
      </c>
      <c r="L329">
        <v>90</v>
      </c>
      <c r="M329">
        <v>39</v>
      </c>
      <c r="P329" t="s">
        <v>76</v>
      </c>
      <c r="Q329">
        <f>IF(Table2[[#This Row],[LgWin]]="Y",1,0)</f>
        <v>1</v>
      </c>
      <c r="S329">
        <f>IF(Table2[[#This Row],[WSWin]]="Y",1,0)</f>
        <v>0</v>
      </c>
      <c r="T329">
        <v>995</v>
      </c>
      <c r="U329">
        <v>4719</v>
      </c>
      <c r="V329">
        <v>1548</v>
      </c>
      <c r="W329">
        <v>207</v>
      </c>
      <c r="X329">
        <v>100</v>
      </c>
      <c r="Y329">
        <v>23</v>
      </c>
      <c r="Z329">
        <v>386</v>
      </c>
      <c r="AA329">
        <v>201</v>
      </c>
      <c r="AB329">
        <v>441</v>
      </c>
      <c r="AD329">
        <v>120</v>
      </c>
      <c r="AF329">
        <v>662</v>
      </c>
      <c r="AG329">
        <v>477</v>
      </c>
      <c r="AH329">
        <v>3.67</v>
      </c>
      <c r="AI329">
        <v>115</v>
      </c>
      <c r="AJ329">
        <v>9</v>
      </c>
      <c r="AK329">
        <v>1</v>
      </c>
      <c r="AL329">
        <v>3505</v>
      </c>
      <c r="AM329">
        <v>1281</v>
      </c>
      <c r="AN329">
        <v>22</v>
      </c>
      <c r="AO329">
        <v>339</v>
      </c>
      <c r="AP329">
        <v>302</v>
      </c>
      <c r="AQ329">
        <v>296</v>
      </c>
      <c r="AR329">
        <v>114</v>
      </c>
      <c r="AS329">
        <v>0.94499999999999995</v>
      </c>
      <c r="AT329" t="s">
        <v>218</v>
      </c>
      <c r="AU329" t="s">
        <v>375</v>
      </c>
      <c r="AV329">
        <v>249448</v>
      </c>
      <c r="AW329">
        <v>102</v>
      </c>
      <c r="AX329">
        <v>98</v>
      </c>
      <c r="AY329" t="s">
        <v>394</v>
      </c>
      <c r="AZ329" t="s">
        <v>394</v>
      </c>
      <c r="BA329" t="s">
        <v>394</v>
      </c>
    </row>
    <row r="330" spans="1:53" x14ac:dyDescent="0.55000000000000004">
      <c r="A330">
        <v>1896</v>
      </c>
      <c r="B330" t="b">
        <f>IF(Table2[[#This Row],[yearID]]&gt;=1903,TRUE,FALSE)</f>
        <v>0</v>
      </c>
      <c r="C330" t="b">
        <f>IF(Table2[[#This Row],[yearID]]&gt;=1973,TRUE,FALSE)</f>
        <v>0</v>
      </c>
      <c r="D330" t="s">
        <v>157</v>
      </c>
      <c r="E330" t="s">
        <v>262</v>
      </c>
      <c r="F330" t="s">
        <v>260</v>
      </c>
      <c r="G330" t="str">
        <f>VLOOKUP(Table2[[#This Row],[franchID]],TeamsFranchises!$A$1:$D$121,2,FALSE)</f>
        <v>Los Angeles Dodgers</v>
      </c>
      <c r="I330">
        <v>10</v>
      </c>
      <c r="J330">
        <v>133</v>
      </c>
      <c r="L330">
        <v>58</v>
      </c>
      <c r="M330">
        <v>73</v>
      </c>
      <c r="P330" t="s">
        <v>51</v>
      </c>
      <c r="Q330">
        <f>IF(Table2[[#This Row],[LgWin]]="Y",1,0)</f>
        <v>0</v>
      </c>
      <c r="S330">
        <f>IF(Table2[[#This Row],[WSWin]]="Y",1,0)</f>
        <v>0</v>
      </c>
      <c r="T330">
        <v>692</v>
      </c>
      <c r="U330">
        <v>4548</v>
      </c>
      <c r="V330">
        <v>1292</v>
      </c>
      <c r="W330">
        <v>174</v>
      </c>
      <c r="X330">
        <v>87</v>
      </c>
      <c r="Y330">
        <v>28</v>
      </c>
      <c r="Z330">
        <v>344</v>
      </c>
      <c r="AA330">
        <v>269</v>
      </c>
      <c r="AB330">
        <v>198</v>
      </c>
      <c r="AD330">
        <v>39</v>
      </c>
      <c r="AF330">
        <v>764</v>
      </c>
      <c r="AG330">
        <v>540</v>
      </c>
      <c r="AH330">
        <v>4.25</v>
      </c>
      <c r="AI330">
        <v>97</v>
      </c>
      <c r="AJ330">
        <v>3</v>
      </c>
      <c r="AK330">
        <v>1</v>
      </c>
      <c r="AL330">
        <v>3432</v>
      </c>
      <c r="AM330">
        <v>1353</v>
      </c>
      <c r="AN330">
        <v>39</v>
      </c>
      <c r="AO330">
        <v>400</v>
      </c>
      <c r="AP330">
        <v>259</v>
      </c>
      <c r="AQ330">
        <v>297</v>
      </c>
      <c r="AR330">
        <v>104</v>
      </c>
      <c r="AS330">
        <v>0.94499999999999995</v>
      </c>
      <c r="AT330" t="s">
        <v>323</v>
      </c>
      <c r="AU330" t="s">
        <v>377</v>
      </c>
      <c r="AV330">
        <v>201000</v>
      </c>
      <c r="AW330">
        <v>94</v>
      </c>
      <c r="AX330">
        <v>95</v>
      </c>
      <c r="AY330" t="s">
        <v>262</v>
      </c>
      <c r="AZ330" t="s">
        <v>262</v>
      </c>
      <c r="BA330" t="s">
        <v>262</v>
      </c>
    </row>
    <row r="331" spans="1:53" x14ac:dyDescent="0.55000000000000004">
      <c r="A331">
        <v>1896</v>
      </c>
      <c r="B331" t="b">
        <f>IF(Table2[[#This Row],[yearID]]&gt;=1903,TRUE,FALSE)</f>
        <v>0</v>
      </c>
      <c r="C331" t="b">
        <f>IF(Table2[[#This Row],[yearID]]&gt;=1973,TRUE,FALSE)</f>
        <v>0</v>
      </c>
      <c r="D331" t="s">
        <v>157</v>
      </c>
      <c r="E331" t="s">
        <v>158</v>
      </c>
      <c r="F331" t="s">
        <v>159</v>
      </c>
      <c r="G331" t="str">
        <f>VLOOKUP(Table2[[#This Row],[franchID]],TeamsFranchises!$A$1:$D$121,2,FALSE)</f>
        <v>Atlanta Braves</v>
      </c>
      <c r="I331">
        <v>4</v>
      </c>
      <c r="J331">
        <v>132</v>
      </c>
      <c r="L331">
        <v>74</v>
      </c>
      <c r="M331">
        <v>57</v>
      </c>
      <c r="P331" t="s">
        <v>51</v>
      </c>
      <c r="Q331">
        <f>IF(Table2[[#This Row],[LgWin]]="Y",1,0)</f>
        <v>0</v>
      </c>
      <c r="S331">
        <f>IF(Table2[[#This Row],[WSWin]]="Y",1,0)</f>
        <v>0</v>
      </c>
      <c r="T331">
        <v>865</v>
      </c>
      <c r="U331">
        <v>4723</v>
      </c>
      <c r="V331">
        <v>1421</v>
      </c>
      <c r="W331">
        <v>175</v>
      </c>
      <c r="X331">
        <v>75</v>
      </c>
      <c r="Y331">
        <v>36</v>
      </c>
      <c r="Z331">
        <v>414</v>
      </c>
      <c r="AA331">
        <v>275</v>
      </c>
      <c r="AB331">
        <v>243</v>
      </c>
      <c r="AD331">
        <v>51</v>
      </c>
      <c r="AF331">
        <v>761</v>
      </c>
      <c r="AG331">
        <v>485</v>
      </c>
      <c r="AH331">
        <v>3.78</v>
      </c>
      <c r="AI331">
        <v>110</v>
      </c>
      <c r="AJ331">
        <v>6</v>
      </c>
      <c r="AK331">
        <v>3</v>
      </c>
      <c r="AL331">
        <v>3467</v>
      </c>
      <c r="AM331">
        <v>1254</v>
      </c>
      <c r="AN331">
        <v>57</v>
      </c>
      <c r="AO331">
        <v>397</v>
      </c>
      <c r="AP331">
        <v>277</v>
      </c>
      <c r="AQ331">
        <v>368</v>
      </c>
      <c r="AR331">
        <v>94</v>
      </c>
      <c r="AS331">
        <v>0.93400000000000005</v>
      </c>
      <c r="AT331" t="s">
        <v>235</v>
      </c>
      <c r="AU331" t="s">
        <v>403</v>
      </c>
      <c r="AV331">
        <v>240000</v>
      </c>
      <c r="AW331">
        <v>106</v>
      </c>
      <c r="AX331">
        <v>104</v>
      </c>
      <c r="AY331" t="s">
        <v>158</v>
      </c>
      <c r="AZ331" t="s">
        <v>158</v>
      </c>
      <c r="BA331" t="s">
        <v>158</v>
      </c>
    </row>
    <row r="332" spans="1:53" x14ac:dyDescent="0.55000000000000004">
      <c r="A332">
        <v>1896</v>
      </c>
      <c r="B332" t="b">
        <f>IF(Table2[[#This Row],[yearID]]&gt;=1903,TRUE,FALSE)</f>
        <v>0</v>
      </c>
      <c r="C332" t="b">
        <f>IF(Table2[[#This Row],[yearID]]&gt;=1973,TRUE,FALSE)</f>
        <v>0</v>
      </c>
      <c r="D332" t="s">
        <v>157</v>
      </c>
      <c r="E332" t="s">
        <v>161</v>
      </c>
      <c r="F332" t="s">
        <v>162</v>
      </c>
      <c r="G332" t="str">
        <f>VLOOKUP(Table2[[#This Row],[franchID]],TeamsFranchises!$A$1:$D$121,2,FALSE)</f>
        <v>Chicago Cubs</v>
      </c>
      <c r="I332">
        <v>5</v>
      </c>
      <c r="J332">
        <v>132</v>
      </c>
      <c r="L332">
        <v>71</v>
      </c>
      <c r="M332">
        <v>57</v>
      </c>
      <c r="P332" t="s">
        <v>51</v>
      </c>
      <c r="Q332">
        <f>IF(Table2[[#This Row],[LgWin]]="Y",1,0)</f>
        <v>0</v>
      </c>
      <c r="S332">
        <f>IF(Table2[[#This Row],[WSWin]]="Y",1,0)</f>
        <v>0</v>
      </c>
      <c r="T332">
        <v>815</v>
      </c>
      <c r="U332">
        <v>4582</v>
      </c>
      <c r="V332">
        <v>1311</v>
      </c>
      <c r="W332">
        <v>182</v>
      </c>
      <c r="X332">
        <v>97</v>
      </c>
      <c r="Y332">
        <v>34</v>
      </c>
      <c r="Z332">
        <v>409</v>
      </c>
      <c r="AA332">
        <v>290</v>
      </c>
      <c r="AB332">
        <v>332</v>
      </c>
      <c r="AD332">
        <v>35</v>
      </c>
      <c r="AF332">
        <v>804</v>
      </c>
      <c r="AG332">
        <v>573</v>
      </c>
      <c r="AH332">
        <v>4.4400000000000004</v>
      </c>
      <c r="AI332">
        <v>118</v>
      </c>
      <c r="AJ332">
        <v>2</v>
      </c>
      <c r="AK332">
        <v>1</v>
      </c>
      <c r="AL332">
        <v>3484</v>
      </c>
      <c r="AM332">
        <v>1307</v>
      </c>
      <c r="AN332">
        <v>30</v>
      </c>
      <c r="AO332">
        <v>467</v>
      </c>
      <c r="AP332">
        <v>354</v>
      </c>
      <c r="AQ332">
        <v>367</v>
      </c>
      <c r="AR332">
        <v>115</v>
      </c>
      <c r="AS332">
        <v>0.93300000000000005</v>
      </c>
      <c r="AT332" t="s">
        <v>351</v>
      </c>
      <c r="AU332" t="s">
        <v>401</v>
      </c>
      <c r="AV332">
        <v>317500</v>
      </c>
      <c r="AW332">
        <v>104</v>
      </c>
      <c r="AX332">
        <v>104</v>
      </c>
      <c r="AY332" t="s">
        <v>162</v>
      </c>
      <c r="AZ332" t="s">
        <v>161</v>
      </c>
      <c r="BA332" t="s">
        <v>161</v>
      </c>
    </row>
    <row r="333" spans="1:53" x14ac:dyDescent="0.55000000000000004">
      <c r="A333">
        <v>1896</v>
      </c>
      <c r="B333" t="b">
        <f>IF(Table2[[#This Row],[yearID]]&gt;=1903,TRUE,FALSE)</f>
        <v>0</v>
      </c>
      <c r="C333" t="b">
        <f>IF(Table2[[#This Row],[yearID]]&gt;=1973,TRUE,FALSE)</f>
        <v>0</v>
      </c>
      <c r="D333" t="s">
        <v>157</v>
      </c>
      <c r="E333" t="s">
        <v>167</v>
      </c>
      <c r="F333" t="s">
        <v>167</v>
      </c>
      <c r="G333" t="str">
        <f>VLOOKUP(Table2[[#This Row],[franchID]],TeamsFranchises!$A$1:$D$121,2,FALSE)</f>
        <v>Cincinnati Reds</v>
      </c>
      <c r="I333">
        <v>3</v>
      </c>
      <c r="J333">
        <v>128</v>
      </c>
      <c r="L333">
        <v>77</v>
      </c>
      <c r="M333">
        <v>50</v>
      </c>
      <c r="P333" t="s">
        <v>51</v>
      </c>
      <c r="Q333">
        <f>IF(Table2[[#This Row],[LgWin]]="Y",1,0)</f>
        <v>0</v>
      </c>
      <c r="S333">
        <f>IF(Table2[[#This Row],[WSWin]]="Y",1,0)</f>
        <v>0</v>
      </c>
      <c r="T333">
        <v>783</v>
      </c>
      <c r="U333">
        <v>4360</v>
      </c>
      <c r="V333">
        <v>1283</v>
      </c>
      <c r="W333">
        <v>204</v>
      </c>
      <c r="X333">
        <v>73</v>
      </c>
      <c r="Y333">
        <v>20</v>
      </c>
      <c r="Z333">
        <v>382</v>
      </c>
      <c r="AA333">
        <v>226</v>
      </c>
      <c r="AB333">
        <v>350</v>
      </c>
      <c r="AD333">
        <v>42</v>
      </c>
      <c r="AF333">
        <v>620</v>
      </c>
      <c r="AG333">
        <v>452</v>
      </c>
      <c r="AH333">
        <v>3.67</v>
      </c>
      <c r="AI333">
        <v>105</v>
      </c>
      <c r="AJ333">
        <v>12</v>
      </c>
      <c r="AK333">
        <v>4</v>
      </c>
      <c r="AL333">
        <v>3324</v>
      </c>
      <c r="AM333">
        <v>1240</v>
      </c>
      <c r="AN333">
        <v>27</v>
      </c>
      <c r="AO333">
        <v>310</v>
      </c>
      <c r="AP333">
        <v>219</v>
      </c>
      <c r="AQ333">
        <v>252</v>
      </c>
      <c r="AR333">
        <v>107</v>
      </c>
      <c r="AS333">
        <v>0.95099999999999996</v>
      </c>
      <c r="AT333" t="s">
        <v>165</v>
      </c>
      <c r="AU333" t="s">
        <v>402</v>
      </c>
      <c r="AV333">
        <v>373000</v>
      </c>
      <c r="AW333">
        <v>107</v>
      </c>
      <c r="AX333">
        <v>106</v>
      </c>
      <c r="AY333" t="s">
        <v>167</v>
      </c>
      <c r="AZ333" t="s">
        <v>167</v>
      </c>
      <c r="BA333" t="s">
        <v>167</v>
      </c>
    </row>
    <row r="334" spans="1:53" x14ac:dyDescent="0.55000000000000004">
      <c r="A334">
        <v>1896</v>
      </c>
      <c r="B334" t="b">
        <f>IF(Table2[[#This Row],[yearID]]&gt;=1903,TRUE,FALSE)</f>
        <v>0</v>
      </c>
      <c r="C334" t="b">
        <f>IF(Table2[[#This Row],[yearID]]&gt;=1973,TRUE,FALSE)</f>
        <v>0</v>
      </c>
      <c r="D334" t="s">
        <v>157</v>
      </c>
      <c r="E334" t="s">
        <v>328</v>
      </c>
      <c r="F334" t="s">
        <v>199</v>
      </c>
      <c r="G334" t="str">
        <f>VLOOKUP(Table2[[#This Row],[franchID]],TeamsFranchises!$A$1:$D$121,2,FALSE)</f>
        <v>Cleveland Spiders</v>
      </c>
      <c r="I334">
        <v>2</v>
      </c>
      <c r="J334">
        <v>135</v>
      </c>
      <c r="L334">
        <v>80</v>
      </c>
      <c r="M334">
        <v>48</v>
      </c>
      <c r="P334" t="s">
        <v>51</v>
      </c>
      <c r="Q334">
        <f>IF(Table2[[#This Row],[LgWin]]="Y",1,0)</f>
        <v>0</v>
      </c>
      <c r="S334">
        <f>IF(Table2[[#This Row],[WSWin]]="Y",1,0)</f>
        <v>0</v>
      </c>
      <c r="T334">
        <v>840</v>
      </c>
      <c r="U334">
        <v>4856</v>
      </c>
      <c r="V334">
        <v>1463</v>
      </c>
      <c r="W334">
        <v>207</v>
      </c>
      <c r="X334">
        <v>72</v>
      </c>
      <c r="Y334">
        <v>28</v>
      </c>
      <c r="Z334">
        <v>436</v>
      </c>
      <c r="AA334">
        <v>316</v>
      </c>
      <c r="AB334">
        <v>175</v>
      </c>
      <c r="AD334">
        <v>37</v>
      </c>
      <c r="AF334">
        <v>650</v>
      </c>
      <c r="AG334">
        <v>460</v>
      </c>
      <c r="AH334">
        <v>3.46</v>
      </c>
      <c r="AI334">
        <v>113</v>
      </c>
      <c r="AJ334">
        <v>9</v>
      </c>
      <c r="AK334">
        <v>5</v>
      </c>
      <c r="AL334">
        <v>3587</v>
      </c>
      <c r="AM334">
        <v>1363</v>
      </c>
      <c r="AN334">
        <v>27</v>
      </c>
      <c r="AO334">
        <v>280</v>
      </c>
      <c r="AP334">
        <v>336</v>
      </c>
      <c r="AQ334">
        <v>288</v>
      </c>
      <c r="AR334">
        <v>117</v>
      </c>
      <c r="AS334">
        <v>0.94899999999999995</v>
      </c>
      <c r="AT334" t="s">
        <v>329</v>
      </c>
      <c r="AU334" t="s">
        <v>381</v>
      </c>
      <c r="AV334">
        <v>152000</v>
      </c>
      <c r="AW334">
        <v>106</v>
      </c>
      <c r="AX334">
        <v>104</v>
      </c>
      <c r="AY334" t="s">
        <v>199</v>
      </c>
      <c r="AZ334" t="s">
        <v>328</v>
      </c>
      <c r="BA334" t="s">
        <v>328</v>
      </c>
    </row>
    <row r="335" spans="1:53" x14ac:dyDescent="0.55000000000000004">
      <c r="A335">
        <v>1896</v>
      </c>
      <c r="B335" t="b">
        <f>IF(Table2[[#This Row],[yearID]]&gt;=1903,TRUE,FALSE)</f>
        <v>0</v>
      </c>
      <c r="C335" t="b">
        <f>IF(Table2[[#This Row],[yearID]]&gt;=1973,TRUE,FALSE)</f>
        <v>0</v>
      </c>
      <c r="D335" t="s">
        <v>157</v>
      </c>
      <c r="E335" t="s">
        <v>395</v>
      </c>
      <c r="F335" t="s">
        <v>172</v>
      </c>
      <c r="G335" t="str">
        <f>VLOOKUP(Table2[[#This Row],[franchID]],TeamsFranchises!$A$1:$D$121,2,FALSE)</f>
        <v>Louisville Colonels</v>
      </c>
      <c r="I335">
        <v>12</v>
      </c>
      <c r="J335">
        <v>134</v>
      </c>
      <c r="L335">
        <v>38</v>
      </c>
      <c r="M335">
        <v>93</v>
      </c>
      <c r="P335" t="s">
        <v>51</v>
      </c>
      <c r="Q335">
        <f>IF(Table2[[#This Row],[LgWin]]="Y",1,0)</f>
        <v>0</v>
      </c>
      <c r="S335">
        <f>IF(Table2[[#This Row],[WSWin]]="Y",1,0)</f>
        <v>0</v>
      </c>
      <c r="T335">
        <v>653</v>
      </c>
      <c r="U335">
        <v>4588</v>
      </c>
      <c r="V335">
        <v>1197</v>
      </c>
      <c r="W335">
        <v>142</v>
      </c>
      <c r="X335">
        <v>80</v>
      </c>
      <c r="Y335">
        <v>37</v>
      </c>
      <c r="Z335">
        <v>371</v>
      </c>
      <c r="AA335">
        <v>427</v>
      </c>
      <c r="AB335">
        <v>195</v>
      </c>
      <c r="AD335">
        <v>45</v>
      </c>
      <c r="AF335">
        <v>997</v>
      </c>
      <c r="AG335">
        <v>654</v>
      </c>
      <c r="AH335">
        <v>5.12</v>
      </c>
      <c r="AI335">
        <v>108</v>
      </c>
      <c r="AJ335">
        <v>1</v>
      </c>
      <c r="AK335">
        <v>4</v>
      </c>
      <c r="AL335">
        <v>3446</v>
      </c>
      <c r="AM335">
        <v>1398</v>
      </c>
      <c r="AN335">
        <v>48</v>
      </c>
      <c r="AO335">
        <v>541</v>
      </c>
      <c r="AP335">
        <v>288</v>
      </c>
      <c r="AQ335">
        <v>475</v>
      </c>
      <c r="AR335">
        <v>110</v>
      </c>
      <c r="AS335">
        <v>0.91600000000000004</v>
      </c>
      <c r="AT335" t="s">
        <v>309</v>
      </c>
      <c r="AU335" t="s">
        <v>187</v>
      </c>
      <c r="AV335">
        <v>133000</v>
      </c>
      <c r="AW335">
        <v>96</v>
      </c>
      <c r="AX335">
        <v>99</v>
      </c>
      <c r="AY335" t="s">
        <v>172</v>
      </c>
      <c r="AZ335" t="s">
        <v>395</v>
      </c>
      <c r="BA335" t="s">
        <v>395</v>
      </c>
    </row>
    <row r="336" spans="1:53" x14ac:dyDescent="0.55000000000000004">
      <c r="A336">
        <v>1896</v>
      </c>
      <c r="B336" t="b">
        <f>IF(Table2[[#This Row],[yearID]]&gt;=1903,TRUE,FALSE)</f>
        <v>0</v>
      </c>
      <c r="C336" t="b">
        <f>IF(Table2[[#This Row],[yearID]]&gt;=1973,TRUE,FALSE)</f>
        <v>0</v>
      </c>
      <c r="D336" t="s">
        <v>157</v>
      </c>
      <c r="E336" t="s">
        <v>242</v>
      </c>
      <c r="F336" t="s">
        <v>243</v>
      </c>
      <c r="G336" t="str">
        <f>VLOOKUP(Table2[[#This Row],[franchID]],TeamsFranchises!$A$1:$D$121,2,FALSE)</f>
        <v>San Francisco Giants</v>
      </c>
      <c r="I336">
        <v>7</v>
      </c>
      <c r="J336">
        <v>133</v>
      </c>
      <c r="L336">
        <v>64</v>
      </c>
      <c r="M336">
        <v>67</v>
      </c>
      <c r="P336" t="s">
        <v>51</v>
      </c>
      <c r="Q336">
        <f>IF(Table2[[#This Row],[LgWin]]="Y",1,0)</f>
        <v>0</v>
      </c>
      <c r="S336">
        <f>IF(Table2[[#This Row],[WSWin]]="Y",1,0)</f>
        <v>0</v>
      </c>
      <c r="T336">
        <v>829</v>
      </c>
      <c r="U336">
        <v>4661</v>
      </c>
      <c r="V336">
        <v>1383</v>
      </c>
      <c r="W336">
        <v>159</v>
      </c>
      <c r="X336">
        <v>87</v>
      </c>
      <c r="Y336">
        <v>40</v>
      </c>
      <c r="Z336">
        <v>439</v>
      </c>
      <c r="AA336">
        <v>271</v>
      </c>
      <c r="AB336">
        <v>274</v>
      </c>
      <c r="AD336">
        <v>53</v>
      </c>
      <c r="AF336">
        <v>821</v>
      </c>
      <c r="AG336">
        <v>574</v>
      </c>
      <c r="AH336">
        <v>4.54</v>
      </c>
      <c r="AI336">
        <v>104</v>
      </c>
      <c r="AJ336">
        <v>1</v>
      </c>
      <c r="AK336">
        <v>2</v>
      </c>
      <c r="AL336">
        <v>3410</v>
      </c>
      <c r="AM336">
        <v>1303</v>
      </c>
      <c r="AN336">
        <v>33</v>
      </c>
      <c r="AO336">
        <v>403</v>
      </c>
      <c r="AP336">
        <v>312</v>
      </c>
      <c r="AQ336">
        <v>365</v>
      </c>
      <c r="AR336">
        <v>90</v>
      </c>
      <c r="AS336">
        <v>0.93300000000000005</v>
      </c>
      <c r="AT336" t="s">
        <v>310</v>
      </c>
      <c r="AU336" t="s">
        <v>389</v>
      </c>
      <c r="AV336">
        <v>274000</v>
      </c>
      <c r="AW336">
        <v>97</v>
      </c>
      <c r="AX336">
        <v>96</v>
      </c>
      <c r="AY336" t="s">
        <v>246</v>
      </c>
      <c r="AZ336" t="s">
        <v>242</v>
      </c>
      <c r="BA336" t="s">
        <v>242</v>
      </c>
    </row>
    <row r="337" spans="1:53" x14ac:dyDescent="0.55000000000000004">
      <c r="A337">
        <v>1896</v>
      </c>
      <c r="B337" t="b">
        <f>IF(Table2[[#This Row],[yearID]]&gt;=1903,TRUE,FALSE)</f>
        <v>0</v>
      </c>
      <c r="C337" t="b">
        <f>IF(Table2[[#This Row],[yearID]]&gt;=1973,TRUE,FALSE)</f>
        <v>0</v>
      </c>
      <c r="D337" t="s">
        <v>157</v>
      </c>
      <c r="E337" t="s">
        <v>122</v>
      </c>
      <c r="F337" t="s">
        <v>122</v>
      </c>
      <c r="G337" t="str">
        <f>VLOOKUP(Table2[[#This Row],[franchID]],TeamsFranchises!$A$1:$D$121,2,FALSE)</f>
        <v>Philadelphia Phillies</v>
      </c>
      <c r="I337">
        <v>8</v>
      </c>
      <c r="J337">
        <v>130</v>
      </c>
      <c r="L337">
        <v>62</v>
      </c>
      <c r="M337">
        <v>68</v>
      </c>
      <c r="P337" t="s">
        <v>51</v>
      </c>
      <c r="Q337">
        <f>IF(Table2[[#This Row],[LgWin]]="Y",1,0)</f>
        <v>0</v>
      </c>
      <c r="S337">
        <f>IF(Table2[[#This Row],[WSWin]]="Y",1,0)</f>
        <v>0</v>
      </c>
      <c r="T337">
        <v>890</v>
      </c>
      <c r="U337">
        <v>4680</v>
      </c>
      <c r="V337">
        <v>1382</v>
      </c>
      <c r="W337">
        <v>234</v>
      </c>
      <c r="X337">
        <v>84</v>
      </c>
      <c r="Y337">
        <v>49</v>
      </c>
      <c r="Z337">
        <v>438</v>
      </c>
      <c r="AA337">
        <v>297</v>
      </c>
      <c r="AB337">
        <v>191</v>
      </c>
      <c r="AD337">
        <v>60</v>
      </c>
      <c r="AF337">
        <v>891</v>
      </c>
      <c r="AG337">
        <v>645</v>
      </c>
      <c r="AH337">
        <v>5.2</v>
      </c>
      <c r="AI337">
        <v>107</v>
      </c>
      <c r="AJ337">
        <v>3</v>
      </c>
      <c r="AK337">
        <v>2</v>
      </c>
      <c r="AL337">
        <v>3351</v>
      </c>
      <c r="AM337">
        <v>1473</v>
      </c>
      <c r="AN337">
        <v>39</v>
      </c>
      <c r="AO337">
        <v>387</v>
      </c>
      <c r="AP337">
        <v>243</v>
      </c>
      <c r="AQ337">
        <v>313</v>
      </c>
      <c r="AR337">
        <v>112</v>
      </c>
      <c r="AS337">
        <v>0.94099999999999995</v>
      </c>
      <c r="AT337" t="s">
        <v>358</v>
      </c>
      <c r="AU337" t="s">
        <v>404</v>
      </c>
      <c r="AV337">
        <v>357025</v>
      </c>
      <c r="AW337">
        <v>99</v>
      </c>
      <c r="AX337">
        <v>99</v>
      </c>
      <c r="AY337" t="s">
        <v>122</v>
      </c>
      <c r="AZ337" t="s">
        <v>122</v>
      </c>
      <c r="BA337" t="s">
        <v>122</v>
      </c>
    </row>
    <row r="338" spans="1:53" x14ac:dyDescent="0.55000000000000004">
      <c r="A338">
        <v>1896</v>
      </c>
      <c r="B338" t="b">
        <f>IF(Table2[[#This Row],[yearID]]&gt;=1903,TRUE,FALSE)</f>
        <v>0</v>
      </c>
      <c r="C338" t="b">
        <f>IF(Table2[[#This Row],[yearID]]&gt;=1973,TRUE,FALSE)</f>
        <v>0</v>
      </c>
      <c r="D338" t="s">
        <v>157</v>
      </c>
      <c r="E338" t="s">
        <v>229</v>
      </c>
      <c r="F338" t="s">
        <v>229</v>
      </c>
      <c r="G338" t="str">
        <f>VLOOKUP(Table2[[#This Row],[franchID]],TeamsFranchises!$A$1:$D$121,2,FALSE)</f>
        <v>Pittsburgh Pirates</v>
      </c>
      <c r="I338">
        <v>6</v>
      </c>
      <c r="J338">
        <v>131</v>
      </c>
      <c r="L338">
        <v>66</v>
      </c>
      <c r="M338">
        <v>63</v>
      </c>
      <c r="P338" t="s">
        <v>51</v>
      </c>
      <c r="Q338">
        <f>IF(Table2[[#This Row],[LgWin]]="Y",1,0)</f>
        <v>0</v>
      </c>
      <c r="S338">
        <f>IF(Table2[[#This Row],[WSWin]]="Y",1,0)</f>
        <v>0</v>
      </c>
      <c r="T338">
        <v>787</v>
      </c>
      <c r="U338">
        <v>4701</v>
      </c>
      <c r="V338">
        <v>1371</v>
      </c>
      <c r="W338">
        <v>169</v>
      </c>
      <c r="X338">
        <v>94</v>
      </c>
      <c r="Y338">
        <v>27</v>
      </c>
      <c r="Z338">
        <v>387</v>
      </c>
      <c r="AA338">
        <v>286</v>
      </c>
      <c r="AB338">
        <v>217</v>
      </c>
      <c r="AD338">
        <v>58</v>
      </c>
      <c r="AF338">
        <v>741</v>
      </c>
      <c r="AG338">
        <v>554</v>
      </c>
      <c r="AH338">
        <v>4.3</v>
      </c>
      <c r="AI338">
        <v>108</v>
      </c>
      <c r="AJ338">
        <v>8</v>
      </c>
      <c r="AK338">
        <v>1</v>
      </c>
      <c r="AL338">
        <v>3478</v>
      </c>
      <c r="AM338">
        <v>1286</v>
      </c>
      <c r="AN338">
        <v>18</v>
      </c>
      <c r="AO338">
        <v>439</v>
      </c>
      <c r="AP338">
        <v>362</v>
      </c>
      <c r="AQ338">
        <v>317</v>
      </c>
      <c r="AR338">
        <v>103</v>
      </c>
      <c r="AS338">
        <v>0.94099999999999995</v>
      </c>
      <c r="AT338" t="s">
        <v>390</v>
      </c>
      <c r="AU338" t="s">
        <v>335</v>
      </c>
      <c r="AV338">
        <v>197000</v>
      </c>
      <c r="AW338">
        <v>96</v>
      </c>
      <c r="AX338">
        <v>96</v>
      </c>
      <c r="AY338" t="s">
        <v>229</v>
      </c>
      <c r="AZ338" t="s">
        <v>229</v>
      </c>
      <c r="BA338" t="s">
        <v>229</v>
      </c>
    </row>
    <row r="339" spans="1:53" x14ac:dyDescent="0.55000000000000004">
      <c r="A339">
        <v>1896</v>
      </c>
      <c r="B339" t="b">
        <f>IF(Table2[[#This Row],[yearID]]&gt;=1903,TRUE,FALSE)</f>
        <v>0</v>
      </c>
      <c r="C339" t="b">
        <f>IF(Table2[[#This Row],[yearID]]&gt;=1973,TRUE,FALSE)</f>
        <v>0</v>
      </c>
      <c r="D339" t="s">
        <v>157</v>
      </c>
      <c r="E339" t="s">
        <v>396</v>
      </c>
      <c r="F339" t="s">
        <v>154</v>
      </c>
      <c r="G339" t="str">
        <f>VLOOKUP(Table2[[#This Row],[franchID]],TeamsFranchises!$A$1:$D$121,2,FALSE)</f>
        <v>St. Louis Cardinals</v>
      </c>
      <c r="I339">
        <v>11</v>
      </c>
      <c r="J339">
        <v>131</v>
      </c>
      <c r="L339">
        <v>40</v>
      </c>
      <c r="M339">
        <v>90</v>
      </c>
      <c r="P339" t="s">
        <v>51</v>
      </c>
      <c r="Q339">
        <f>IF(Table2[[#This Row],[LgWin]]="Y",1,0)</f>
        <v>0</v>
      </c>
      <c r="S339">
        <f>IF(Table2[[#This Row],[WSWin]]="Y",1,0)</f>
        <v>0</v>
      </c>
      <c r="T339">
        <v>593</v>
      </c>
      <c r="U339">
        <v>4520</v>
      </c>
      <c r="V339">
        <v>1162</v>
      </c>
      <c r="W339">
        <v>134</v>
      </c>
      <c r="X339">
        <v>78</v>
      </c>
      <c r="Y339">
        <v>37</v>
      </c>
      <c r="Z339">
        <v>332</v>
      </c>
      <c r="AA339">
        <v>300</v>
      </c>
      <c r="AB339">
        <v>185</v>
      </c>
      <c r="AD339">
        <v>35</v>
      </c>
      <c r="AF339">
        <v>929</v>
      </c>
      <c r="AG339">
        <v>669</v>
      </c>
      <c r="AH339">
        <v>5.33</v>
      </c>
      <c r="AI339">
        <v>115</v>
      </c>
      <c r="AJ339">
        <v>1</v>
      </c>
      <c r="AK339">
        <v>1</v>
      </c>
      <c r="AL339">
        <v>3392</v>
      </c>
      <c r="AM339">
        <v>1448</v>
      </c>
      <c r="AN339">
        <v>40</v>
      </c>
      <c r="AO339">
        <v>456</v>
      </c>
      <c r="AP339">
        <v>279</v>
      </c>
      <c r="AQ339">
        <v>345</v>
      </c>
      <c r="AR339">
        <v>73</v>
      </c>
      <c r="AS339">
        <v>0.93600000000000005</v>
      </c>
      <c r="AT339" t="s">
        <v>252</v>
      </c>
      <c r="AU339" t="s">
        <v>399</v>
      </c>
      <c r="AV339">
        <v>184000</v>
      </c>
      <c r="AW339">
        <v>96</v>
      </c>
      <c r="AX339">
        <v>100</v>
      </c>
      <c r="AY339" t="s">
        <v>154</v>
      </c>
      <c r="AZ339" t="s">
        <v>396</v>
      </c>
      <c r="BA339" t="s">
        <v>396</v>
      </c>
    </row>
    <row r="340" spans="1:53" x14ac:dyDescent="0.55000000000000004">
      <c r="A340">
        <v>1896</v>
      </c>
      <c r="B340" t="b">
        <f>IF(Table2[[#This Row],[yearID]]&gt;=1903,TRUE,FALSE)</f>
        <v>0</v>
      </c>
      <c r="C340" t="b">
        <f>IF(Table2[[#This Row],[yearID]]&gt;=1973,TRUE,FALSE)</f>
        <v>0</v>
      </c>
      <c r="D340" t="s">
        <v>157</v>
      </c>
      <c r="E340" t="s">
        <v>126</v>
      </c>
      <c r="F340" t="s">
        <v>126</v>
      </c>
      <c r="G340" t="str">
        <f>VLOOKUP(Table2[[#This Row],[franchID]],TeamsFranchises!$A$1:$D$121,2,FALSE)</f>
        <v>Washington Senators</v>
      </c>
      <c r="I340">
        <v>9</v>
      </c>
      <c r="J340">
        <v>133</v>
      </c>
      <c r="L340">
        <v>58</v>
      </c>
      <c r="M340">
        <v>73</v>
      </c>
      <c r="P340" t="s">
        <v>51</v>
      </c>
      <c r="Q340">
        <f>IF(Table2[[#This Row],[LgWin]]="Y",1,0)</f>
        <v>0</v>
      </c>
      <c r="S340">
        <f>IF(Table2[[#This Row],[WSWin]]="Y",1,0)</f>
        <v>0</v>
      </c>
      <c r="T340">
        <v>818</v>
      </c>
      <c r="U340">
        <v>4639</v>
      </c>
      <c r="V340">
        <v>1328</v>
      </c>
      <c r="W340">
        <v>179</v>
      </c>
      <c r="X340">
        <v>79</v>
      </c>
      <c r="Y340">
        <v>45</v>
      </c>
      <c r="Z340">
        <v>516</v>
      </c>
      <c r="AA340">
        <v>365</v>
      </c>
      <c r="AB340">
        <v>258</v>
      </c>
      <c r="AD340">
        <v>61</v>
      </c>
      <c r="AF340">
        <v>920</v>
      </c>
      <c r="AG340">
        <v>582</v>
      </c>
      <c r="AH340">
        <v>4.6100000000000003</v>
      </c>
      <c r="AI340">
        <v>106</v>
      </c>
      <c r="AJ340">
        <v>2</v>
      </c>
      <c r="AK340">
        <v>3</v>
      </c>
      <c r="AL340">
        <v>3410</v>
      </c>
      <c r="AM340">
        <v>1435</v>
      </c>
      <c r="AN340">
        <v>24</v>
      </c>
      <c r="AO340">
        <v>435</v>
      </c>
      <c r="AP340">
        <v>292</v>
      </c>
      <c r="AQ340">
        <v>398</v>
      </c>
      <c r="AR340">
        <v>99</v>
      </c>
      <c r="AS340">
        <v>0.92700000000000005</v>
      </c>
      <c r="AT340" t="s">
        <v>397</v>
      </c>
      <c r="AU340" t="s">
        <v>393</v>
      </c>
      <c r="AV340">
        <v>223000</v>
      </c>
      <c r="AW340">
        <v>100</v>
      </c>
      <c r="AX340">
        <v>101</v>
      </c>
      <c r="AY340" t="s">
        <v>306</v>
      </c>
      <c r="AZ340" t="s">
        <v>398</v>
      </c>
      <c r="BA340" t="s">
        <v>398</v>
      </c>
    </row>
    <row r="341" spans="1:53" x14ac:dyDescent="0.55000000000000004">
      <c r="A341">
        <v>1897</v>
      </c>
      <c r="B341" t="b">
        <f>IF(Table2[[#This Row],[yearID]]&gt;=1903,TRUE,FALSE)</f>
        <v>0</v>
      </c>
      <c r="C341" t="b">
        <f>IF(Table2[[#This Row],[yearID]]&gt;=1973,TRUE,FALSE)</f>
        <v>0</v>
      </c>
      <c r="D341" t="s">
        <v>157</v>
      </c>
      <c r="E341" t="s">
        <v>394</v>
      </c>
      <c r="F341" t="s">
        <v>217</v>
      </c>
      <c r="G341" t="str">
        <f>VLOOKUP(Table2[[#This Row],[franchID]],TeamsFranchises!$A$1:$D$121,2,FALSE)</f>
        <v>Baltimore Orioles</v>
      </c>
      <c r="I341">
        <v>2</v>
      </c>
      <c r="J341">
        <v>136</v>
      </c>
      <c r="L341">
        <v>90</v>
      </c>
      <c r="M341">
        <v>40</v>
      </c>
      <c r="P341" t="s">
        <v>51</v>
      </c>
      <c r="Q341">
        <f>IF(Table2[[#This Row],[LgWin]]="Y",1,0)</f>
        <v>0</v>
      </c>
      <c r="S341">
        <f>IF(Table2[[#This Row],[WSWin]]="Y",1,0)</f>
        <v>0</v>
      </c>
      <c r="T341">
        <v>964</v>
      </c>
      <c r="U341">
        <v>4872</v>
      </c>
      <c r="V341">
        <v>1584</v>
      </c>
      <c r="W341">
        <v>243</v>
      </c>
      <c r="X341">
        <v>66</v>
      </c>
      <c r="Y341">
        <v>19</v>
      </c>
      <c r="Z341">
        <v>437</v>
      </c>
      <c r="AA341">
        <v>255</v>
      </c>
      <c r="AB341">
        <v>401</v>
      </c>
      <c r="AD341">
        <v>115</v>
      </c>
      <c r="AF341">
        <v>674</v>
      </c>
      <c r="AG341">
        <v>473</v>
      </c>
      <c r="AH341">
        <v>3.55</v>
      </c>
      <c r="AI341">
        <v>118</v>
      </c>
      <c r="AJ341">
        <v>3</v>
      </c>
      <c r="AK341">
        <v>0</v>
      </c>
      <c r="AL341">
        <v>3593</v>
      </c>
      <c r="AM341">
        <v>1296</v>
      </c>
      <c r="AN341">
        <v>18</v>
      </c>
      <c r="AO341">
        <v>382</v>
      </c>
      <c r="AP341">
        <v>361</v>
      </c>
      <c r="AQ341">
        <v>277</v>
      </c>
      <c r="AR341">
        <v>110</v>
      </c>
      <c r="AS341">
        <v>0.95099999999999996</v>
      </c>
      <c r="AT341" t="s">
        <v>218</v>
      </c>
      <c r="AU341" t="s">
        <v>375</v>
      </c>
      <c r="AV341">
        <v>273046</v>
      </c>
      <c r="AW341">
        <v>100</v>
      </c>
      <c r="AX341">
        <v>97</v>
      </c>
      <c r="AY341" t="s">
        <v>394</v>
      </c>
      <c r="AZ341" t="s">
        <v>394</v>
      </c>
      <c r="BA341" t="s">
        <v>394</v>
      </c>
    </row>
    <row r="342" spans="1:53" x14ac:dyDescent="0.55000000000000004">
      <c r="A342">
        <v>1897</v>
      </c>
      <c r="B342" t="b">
        <f>IF(Table2[[#This Row],[yearID]]&gt;=1903,TRUE,FALSE)</f>
        <v>0</v>
      </c>
      <c r="C342" t="b">
        <f>IF(Table2[[#This Row],[yearID]]&gt;=1973,TRUE,FALSE)</f>
        <v>0</v>
      </c>
      <c r="D342" t="s">
        <v>157</v>
      </c>
      <c r="E342" t="s">
        <v>262</v>
      </c>
      <c r="F342" t="s">
        <v>260</v>
      </c>
      <c r="G342" t="str">
        <f>VLOOKUP(Table2[[#This Row],[franchID]],TeamsFranchises!$A$1:$D$121,2,FALSE)</f>
        <v>Los Angeles Dodgers</v>
      </c>
      <c r="I342">
        <v>7</v>
      </c>
      <c r="J342">
        <v>136</v>
      </c>
      <c r="L342">
        <v>61</v>
      </c>
      <c r="M342">
        <v>71</v>
      </c>
      <c r="P342" t="s">
        <v>51</v>
      </c>
      <c r="Q342">
        <f>IF(Table2[[#This Row],[LgWin]]="Y",1,0)</f>
        <v>0</v>
      </c>
      <c r="S342">
        <f>IF(Table2[[#This Row],[WSWin]]="Y",1,0)</f>
        <v>0</v>
      </c>
      <c r="T342">
        <v>802</v>
      </c>
      <c r="U342">
        <v>4810</v>
      </c>
      <c r="V342">
        <v>1343</v>
      </c>
      <c r="W342">
        <v>202</v>
      </c>
      <c r="X342">
        <v>72</v>
      </c>
      <c r="Y342">
        <v>24</v>
      </c>
      <c r="Z342">
        <v>351</v>
      </c>
      <c r="AA342">
        <v>251</v>
      </c>
      <c r="AB342">
        <v>187</v>
      </c>
      <c r="AD342">
        <v>58</v>
      </c>
      <c r="AF342">
        <v>845</v>
      </c>
      <c r="AG342">
        <v>611</v>
      </c>
      <c r="AH342">
        <v>4.5999999999999996</v>
      </c>
      <c r="AI342">
        <v>114</v>
      </c>
      <c r="AJ342">
        <v>4</v>
      </c>
      <c r="AK342">
        <v>2</v>
      </c>
      <c r="AL342">
        <v>3584</v>
      </c>
      <c r="AM342">
        <v>1417</v>
      </c>
      <c r="AN342">
        <v>34</v>
      </c>
      <c r="AO342">
        <v>410</v>
      </c>
      <c r="AP342">
        <v>256</v>
      </c>
      <c r="AQ342">
        <v>364</v>
      </c>
      <c r="AR342">
        <v>99</v>
      </c>
      <c r="AS342">
        <v>0.93600000000000005</v>
      </c>
      <c r="AT342" t="s">
        <v>323</v>
      </c>
      <c r="AU342" t="s">
        <v>377</v>
      </c>
      <c r="AV342">
        <v>220831</v>
      </c>
      <c r="AW342">
        <v>94</v>
      </c>
      <c r="AX342">
        <v>95</v>
      </c>
      <c r="AY342" t="s">
        <v>262</v>
      </c>
      <c r="AZ342" t="s">
        <v>262</v>
      </c>
      <c r="BA342" t="s">
        <v>262</v>
      </c>
    </row>
    <row r="343" spans="1:53" x14ac:dyDescent="0.55000000000000004">
      <c r="A343">
        <v>1897</v>
      </c>
      <c r="B343" t="b">
        <f>IF(Table2[[#This Row],[yearID]]&gt;=1903,TRUE,FALSE)</f>
        <v>0</v>
      </c>
      <c r="C343" t="b">
        <f>IF(Table2[[#This Row],[yearID]]&gt;=1973,TRUE,FALSE)</f>
        <v>0</v>
      </c>
      <c r="D343" t="s">
        <v>157</v>
      </c>
      <c r="E343" t="s">
        <v>158</v>
      </c>
      <c r="F343" t="s">
        <v>159</v>
      </c>
      <c r="G343" t="str">
        <f>VLOOKUP(Table2[[#This Row],[franchID]],TeamsFranchises!$A$1:$D$121,2,FALSE)</f>
        <v>Atlanta Braves</v>
      </c>
      <c r="I343">
        <v>1</v>
      </c>
      <c r="J343">
        <v>135</v>
      </c>
      <c r="L343">
        <v>93</v>
      </c>
      <c r="M343">
        <v>39</v>
      </c>
      <c r="P343" t="s">
        <v>76</v>
      </c>
      <c r="Q343">
        <f>IF(Table2[[#This Row],[LgWin]]="Y",1,0)</f>
        <v>1</v>
      </c>
      <c r="S343">
        <f>IF(Table2[[#This Row],[WSWin]]="Y",1,0)</f>
        <v>0</v>
      </c>
      <c r="T343">
        <v>1025</v>
      </c>
      <c r="U343">
        <v>4937</v>
      </c>
      <c r="V343">
        <v>1574</v>
      </c>
      <c r="W343">
        <v>230</v>
      </c>
      <c r="X343">
        <v>83</v>
      </c>
      <c r="Y343">
        <v>45</v>
      </c>
      <c r="Z343">
        <v>423</v>
      </c>
      <c r="AA343">
        <v>263</v>
      </c>
      <c r="AB343">
        <v>233</v>
      </c>
      <c r="AD343">
        <v>47</v>
      </c>
      <c r="AF343">
        <v>665</v>
      </c>
      <c r="AG343">
        <v>485</v>
      </c>
      <c r="AH343">
        <v>3.65</v>
      </c>
      <c r="AI343">
        <v>115</v>
      </c>
      <c r="AJ343">
        <v>8</v>
      </c>
      <c r="AK343">
        <v>7</v>
      </c>
      <c r="AL343">
        <v>3583</v>
      </c>
      <c r="AM343">
        <v>1273</v>
      </c>
      <c r="AN343">
        <v>39</v>
      </c>
      <c r="AO343">
        <v>393</v>
      </c>
      <c r="AP343">
        <v>329</v>
      </c>
      <c r="AQ343">
        <v>272</v>
      </c>
      <c r="AR343">
        <v>80</v>
      </c>
      <c r="AS343">
        <v>0.95099999999999996</v>
      </c>
      <c r="AT343" t="s">
        <v>235</v>
      </c>
      <c r="AU343" t="s">
        <v>403</v>
      </c>
      <c r="AV343">
        <v>334800</v>
      </c>
      <c r="AW343">
        <v>106</v>
      </c>
      <c r="AX343">
        <v>104</v>
      </c>
      <c r="AY343" t="s">
        <v>158</v>
      </c>
      <c r="AZ343" t="s">
        <v>158</v>
      </c>
      <c r="BA343" t="s">
        <v>158</v>
      </c>
    </row>
    <row r="344" spans="1:53" x14ac:dyDescent="0.55000000000000004">
      <c r="A344">
        <v>1897</v>
      </c>
      <c r="B344" t="b">
        <f>IF(Table2[[#This Row],[yearID]]&gt;=1903,TRUE,FALSE)</f>
        <v>0</v>
      </c>
      <c r="C344" t="b">
        <f>IF(Table2[[#This Row],[yearID]]&gt;=1973,TRUE,FALSE)</f>
        <v>0</v>
      </c>
      <c r="D344" t="s">
        <v>157</v>
      </c>
      <c r="E344" t="s">
        <v>161</v>
      </c>
      <c r="F344" t="s">
        <v>162</v>
      </c>
      <c r="G344" t="str">
        <f>VLOOKUP(Table2[[#This Row],[franchID]],TeamsFranchises!$A$1:$D$121,2,FALSE)</f>
        <v>Chicago Cubs</v>
      </c>
      <c r="I344">
        <v>9</v>
      </c>
      <c r="J344">
        <v>138</v>
      </c>
      <c r="L344">
        <v>59</v>
      </c>
      <c r="M344">
        <v>73</v>
      </c>
      <c r="P344" t="s">
        <v>51</v>
      </c>
      <c r="Q344">
        <f>IF(Table2[[#This Row],[LgWin]]="Y",1,0)</f>
        <v>0</v>
      </c>
      <c r="S344">
        <f>IF(Table2[[#This Row],[WSWin]]="Y",1,0)</f>
        <v>0</v>
      </c>
      <c r="T344">
        <v>832</v>
      </c>
      <c r="U344">
        <v>4803</v>
      </c>
      <c r="V344">
        <v>1356</v>
      </c>
      <c r="W344">
        <v>189</v>
      </c>
      <c r="X344">
        <v>97</v>
      </c>
      <c r="Y344">
        <v>38</v>
      </c>
      <c r="Z344">
        <v>430</v>
      </c>
      <c r="AA344">
        <v>327</v>
      </c>
      <c r="AB344">
        <v>264</v>
      </c>
      <c r="AD344">
        <v>49</v>
      </c>
      <c r="AF344">
        <v>894</v>
      </c>
      <c r="AG344">
        <v>603</v>
      </c>
      <c r="AH344">
        <v>4.53</v>
      </c>
      <c r="AI344">
        <v>131</v>
      </c>
      <c r="AJ344">
        <v>2</v>
      </c>
      <c r="AK344">
        <v>1</v>
      </c>
      <c r="AL344">
        <v>3591</v>
      </c>
      <c r="AM344">
        <v>1485</v>
      </c>
      <c r="AN344">
        <v>30</v>
      </c>
      <c r="AO344">
        <v>433</v>
      </c>
      <c r="AP344">
        <v>361</v>
      </c>
      <c r="AQ344">
        <v>393</v>
      </c>
      <c r="AR344">
        <v>112</v>
      </c>
      <c r="AS344">
        <v>0.93200000000000005</v>
      </c>
      <c r="AT344" t="s">
        <v>351</v>
      </c>
      <c r="AU344" t="s">
        <v>401</v>
      </c>
      <c r="AV344">
        <v>327160</v>
      </c>
      <c r="AW344">
        <v>104</v>
      </c>
      <c r="AX344">
        <v>104</v>
      </c>
      <c r="AY344" t="s">
        <v>162</v>
      </c>
      <c r="AZ344" t="s">
        <v>161</v>
      </c>
      <c r="BA344" t="s">
        <v>161</v>
      </c>
    </row>
    <row r="345" spans="1:53" x14ac:dyDescent="0.55000000000000004">
      <c r="A345">
        <v>1897</v>
      </c>
      <c r="B345" t="b">
        <f>IF(Table2[[#This Row],[yearID]]&gt;=1903,TRUE,FALSE)</f>
        <v>0</v>
      </c>
      <c r="C345" t="b">
        <f>IF(Table2[[#This Row],[yearID]]&gt;=1973,TRUE,FALSE)</f>
        <v>0</v>
      </c>
      <c r="D345" t="s">
        <v>157</v>
      </c>
      <c r="E345" t="s">
        <v>167</v>
      </c>
      <c r="F345" t="s">
        <v>167</v>
      </c>
      <c r="G345" t="str">
        <f>VLOOKUP(Table2[[#This Row],[franchID]],TeamsFranchises!$A$1:$D$121,2,FALSE)</f>
        <v>Cincinnati Reds</v>
      </c>
      <c r="I345">
        <v>4</v>
      </c>
      <c r="J345">
        <v>134</v>
      </c>
      <c r="L345">
        <v>76</v>
      </c>
      <c r="M345">
        <v>56</v>
      </c>
      <c r="P345" t="s">
        <v>51</v>
      </c>
      <c r="Q345">
        <f>IF(Table2[[#This Row],[LgWin]]="Y",1,0)</f>
        <v>0</v>
      </c>
      <c r="S345">
        <f>IF(Table2[[#This Row],[WSWin]]="Y",1,0)</f>
        <v>0</v>
      </c>
      <c r="T345">
        <v>763</v>
      </c>
      <c r="U345">
        <v>4524</v>
      </c>
      <c r="V345">
        <v>1311</v>
      </c>
      <c r="W345">
        <v>219</v>
      </c>
      <c r="X345">
        <v>69</v>
      </c>
      <c r="Y345">
        <v>22</v>
      </c>
      <c r="Z345">
        <v>380</v>
      </c>
      <c r="AA345">
        <v>216</v>
      </c>
      <c r="AB345">
        <v>194</v>
      </c>
      <c r="AD345">
        <v>65</v>
      </c>
      <c r="AF345">
        <v>705</v>
      </c>
      <c r="AG345">
        <v>525</v>
      </c>
      <c r="AH345">
        <v>4.09</v>
      </c>
      <c r="AI345">
        <v>100</v>
      </c>
      <c r="AJ345">
        <v>4</v>
      </c>
      <c r="AK345">
        <v>2</v>
      </c>
      <c r="AL345">
        <v>3470</v>
      </c>
      <c r="AM345">
        <v>1375</v>
      </c>
      <c r="AN345">
        <v>18</v>
      </c>
      <c r="AO345">
        <v>329</v>
      </c>
      <c r="AP345">
        <v>270</v>
      </c>
      <c r="AQ345">
        <v>273</v>
      </c>
      <c r="AR345">
        <v>100</v>
      </c>
      <c r="AS345">
        <v>0.94799999999999995</v>
      </c>
      <c r="AT345" t="s">
        <v>165</v>
      </c>
      <c r="AU345" t="s">
        <v>402</v>
      </c>
      <c r="AV345">
        <v>336800</v>
      </c>
      <c r="AW345">
        <v>107</v>
      </c>
      <c r="AX345">
        <v>106</v>
      </c>
      <c r="AY345" t="s">
        <v>167</v>
      </c>
      <c r="AZ345" t="s">
        <v>167</v>
      </c>
      <c r="BA345" t="s">
        <v>167</v>
      </c>
    </row>
    <row r="346" spans="1:53" x14ac:dyDescent="0.55000000000000004">
      <c r="A346">
        <v>1897</v>
      </c>
      <c r="B346" t="b">
        <f>IF(Table2[[#This Row],[yearID]]&gt;=1903,TRUE,FALSE)</f>
        <v>0</v>
      </c>
      <c r="C346" t="b">
        <f>IF(Table2[[#This Row],[yearID]]&gt;=1973,TRUE,FALSE)</f>
        <v>0</v>
      </c>
      <c r="D346" t="s">
        <v>157</v>
      </c>
      <c r="E346" t="s">
        <v>328</v>
      </c>
      <c r="F346" t="s">
        <v>199</v>
      </c>
      <c r="G346" t="str">
        <f>VLOOKUP(Table2[[#This Row],[franchID]],TeamsFranchises!$A$1:$D$121,2,FALSE)</f>
        <v>Cleveland Spiders</v>
      </c>
      <c r="I346">
        <v>5</v>
      </c>
      <c r="J346">
        <v>130</v>
      </c>
      <c r="L346">
        <v>69</v>
      </c>
      <c r="M346">
        <v>62</v>
      </c>
      <c r="P346" t="s">
        <v>51</v>
      </c>
      <c r="Q346">
        <f>IF(Table2[[#This Row],[LgWin]]="Y",1,0)</f>
        <v>0</v>
      </c>
      <c r="S346">
        <f>IF(Table2[[#This Row],[WSWin]]="Y",1,0)</f>
        <v>0</v>
      </c>
      <c r="T346">
        <v>773</v>
      </c>
      <c r="U346">
        <v>4604</v>
      </c>
      <c r="V346">
        <v>1374</v>
      </c>
      <c r="W346">
        <v>192</v>
      </c>
      <c r="X346">
        <v>88</v>
      </c>
      <c r="Y346">
        <v>16</v>
      </c>
      <c r="Z346">
        <v>435</v>
      </c>
      <c r="AA346">
        <v>348</v>
      </c>
      <c r="AB346">
        <v>181</v>
      </c>
      <c r="AD346">
        <v>38</v>
      </c>
      <c r="AF346">
        <v>680</v>
      </c>
      <c r="AG346">
        <v>491</v>
      </c>
      <c r="AH346">
        <v>3.95</v>
      </c>
      <c r="AI346">
        <v>111</v>
      </c>
      <c r="AJ346">
        <v>6</v>
      </c>
      <c r="AK346">
        <v>0</v>
      </c>
      <c r="AL346">
        <v>3358</v>
      </c>
      <c r="AM346">
        <v>1297</v>
      </c>
      <c r="AN346">
        <v>32</v>
      </c>
      <c r="AO346">
        <v>289</v>
      </c>
      <c r="AP346">
        <v>277</v>
      </c>
      <c r="AQ346">
        <v>261</v>
      </c>
      <c r="AR346">
        <v>74</v>
      </c>
      <c r="AS346">
        <v>0.95</v>
      </c>
      <c r="AT346" t="s">
        <v>329</v>
      </c>
      <c r="AU346" t="s">
        <v>381</v>
      </c>
      <c r="AV346">
        <v>115250</v>
      </c>
      <c r="AW346">
        <v>110</v>
      </c>
      <c r="AX346">
        <v>109</v>
      </c>
      <c r="AY346" t="s">
        <v>199</v>
      </c>
      <c r="AZ346" t="s">
        <v>328</v>
      </c>
      <c r="BA346" t="s">
        <v>328</v>
      </c>
    </row>
    <row r="347" spans="1:53" x14ac:dyDescent="0.55000000000000004">
      <c r="A347">
        <v>1897</v>
      </c>
      <c r="B347" t="b">
        <f>IF(Table2[[#This Row],[yearID]]&gt;=1903,TRUE,FALSE)</f>
        <v>0</v>
      </c>
      <c r="C347" t="b">
        <f>IF(Table2[[#This Row],[yearID]]&gt;=1973,TRUE,FALSE)</f>
        <v>0</v>
      </c>
      <c r="D347" t="s">
        <v>157</v>
      </c>
      <c r="E347" t="s">
        <v>395</v>
      </c>
      <c r="F347" t="s">
        <v>172</v>
      </c>
      <c r="G347" t="str">
        <f>VLOOKUP(Table2[[#This Row],[franchID]],TeamsFranchises!$A$1:$D$121,2,FALSE)</f>
        <v>Louisville Colonels</v>
      </c>
      <c r="I347">
        <v>11</v>
      </c>
      <c r="J347">
        <v>135</v>
      </c>
      <c r="L347">
        <v>52</v>
      </c>
      <c r="M347">
        <v>78</v>
      </c>
      <c r="P347" t="s">
        <v>51</v>
      </c>
      <c r="Q347">
        <f>IF(Table2[[#This Row],[LgWin]]="Y",1,0)</f>
        <v>0</v>
      </c>
      <c r="S347">
        <f>IF(Table2[[#This Row],[WSWin]]="Y",1,0)</f>
        <v>0</v>
      </c>
      <c r="T347">
        <v>675</v>
      </c>
      <c r="U347">
        <v>4587</v>
      </c>
      <c r="V347">
        <v>1209</v>
      </c>
      <c r="W347">
        <v>161</v>
      </c>
      <c r="X347">
        <v>70</v>
      </c>
      <c r="Y347">
        <v>40</v>
      </c>
      <c r="Z347">
        <v>375</v>
      </c>
      <c r="AA347">
        <v>445</v>
      </c>
      <c r="AB347">
        <v>200</v>
      </c>
      <c r="AD347">
        <v>67</v>
      </c>
      <c r="AF347">
        <v>869</v>
      </c>
      <c r="AG347">
        <v>566</v>
      </c>
      <c r="AH347">
        <v>4.41</v>
      </c>
      <c r="AI347">
        <v>115</v>
      </c>
      <c r="AJ347">
        <v>2</v>
      </c>
      <c r="AK347">
        <v>0</v>
      </c>
      <c r="AL347">
        <v>3465</v>
      </c>
      <c r="AM347">
        <v>1374</v>
      </c>
      <c r="AN347">
        <v>40</v>
      </c>
      <c r="AO347">
        <v>467</v>
      </c>
      <c r="AP347">
        <v>267</v>
      </c>
      <c r="AQ347">
        <v>399</v>
      </c>
      <c r="AR347">
        <v>87</v>
      </c>
      <c r="AS347">
        <v>0.93</v>
      </c>
      <c r="AT347" t="s">
        <v>309</v>
      </c>
      <c r="AU347" t="s">
        <v>187</v>
      </c>
      <c r="AV347">
        <v>145210</v>
      </c>
      <c r="AW347">
        <v>97</v>
      </c>
      <c r="AX347">
        <v>99</v>
      </c>
      <c r="AY347" t="s">
        <v>172</v>
      </c>
      <c r="AZ347" t="s">
        <v>395</v>
      </c>
      <c r="BA347" t="s">
        <v>395</v>
      </c>
    </row>
    <row r="348" spans="1:53" x14ac:dyDescent="0.55000000000000004">
      <c r="A348">
        <v>1897</v>
      </c>
      <c r="B348" t="b">
        <f>IF(Table2[[#This Row],[yearID]]&gt;=1903,TRUE,FALSE)</f>
        <v>0</v>
      </c>
      <c r="C348" t="b">
        <f>IF(Table2[[#This Row],[yearID]]&gt;=1973,TRUE,FALSE)</f>
        <v>0</v>
      </c>
      <c r="D348" t="s">
        <v>157</v>
      </c>
      <c r="E348" t="s">
        <v>242</v>
      </c>
      <c r="F348" t="s">
        <v>243</v>
      </c>
      <c r="G348" t="str">
        <f>VLOOKUP(Table2[[#This Row],[franchID]],TeamsFranchises!$A$1:$D$121,2,FALSE)</f>
        <v>San Francisco Giants</v>
      </c>
      <c r="I348">
        <v>3</v>
      </c>
      <c r="J348">
        <v>137</v>
      </c>
      <c r="L348">
        <v>83</v>
      </c>
      <c r="M348">
        <v>48</v>
      </c>
      <c r="P348" t="s">
        <v>51</v>
      </c>
      <c r="Q348">
        <f>IF(Table2[[#This Row],[LgWin]]="Y",1,0)</f>
        <v>0</v>
      </c>
      <c r="S348">
        <f>IF(Table2[[#This Row],[WSWin]]="Y",1,0)</f>
        <v>0</v>
      </c>
      <c r="T348">
        <v>901</v>
      </c>
      <c r="U348">
        <v>4871</v>
      </c>
      <c r="V348">
        <v>1452</v>
      </c>
      <c r="W348">
        <v>188</v>
      </c>
      <c r="X348">
        <v>84</v>
      </c>
      <c r="Y348">
        <v>31</v>
      </c>
      <c r="Z348">
        <v>412</v>
      </c>
      <c r="AA348">
        <v>330</v>
      </c>
      <c r="AB348">
        <v>332</v>
      </c>
      <c r="AD348">
        <v>67</v>
      </c>
      <c r="AF348">
        <v>696</v>
      </c>
      <c r="AG348">
        <v>458</v>
      </c>
      <c r="AH348">
        <v>3.45</v>
      </c>
      <c r="AI348">
        <v>119</v>
      </c>
      <c r="AJ348">
        <v>8</v>
      </c>
      <c r="AK348">
        <v>3</v>
      </c>
      <c r="AL348">
        <v>3589</v>
      </c>
      <c r="AM348">
        <v>1217</v>
      </c>
      <c r="AN348">
        <v>26</v>
      </c>
      <c r="AO348">
        <v>490</v>
      </c>
      <c r="AP348">
        <v>463</v>
      </c>
      <c r="AQ348">
        <v>399</v>
      </c>
      <c r="AR348">
        <v>109</v>
      </c>
      <c r="AS348">
        <v>0.93</v>
      </c>
      <c r="AT348" t="s">
        <v>310</v>
      </c>
      <c r="AU348" t="s">
        <v>389</v>
      </c>
      <c r="AV348">
        <v>390340</v>
      </c>
      <c r="AW348">
        <v>97</v>
      </c>
      <c r="AX348">
        <v>96</v>
      </c>
      <c r="AY348" t="s">
        <v>246</v>
      </c>
      <c r="AZ348" t="s">
        <v>242</v>
      </c>
      <c r="BA348" t="s">
        <v>242</v>
      </c>
    </row>
    <row r="349" spans="1:53" x14ac:dyDescent="0.55000000000000004">
      <c r="A349">
        <v>1897</v>
      </c>
      <c r="B349" t="b">
        <f>IF(Table2[[#This Row],[yearID]]&gt;=1903,TRUE,FALSE)</f>
        <v>0</v>
      </c>
      <c r="C349" t="b">
        <f>IF(Table2[[#This Row],[yearID]]&gt;=1973,TRUE,FALSE)</f>
        <v>0</v>
      </c>
      <c r="D349" t="s">
        <v>157</v>
      </c>
      <c r="E349" t="s">
        <v>122</v>
      </c>
      <c r="F349" t="s">
        <v>122</v>
      </c>
      <c r="G349" t="str">
        <f>VLOOKUP(Table2[[#This Row],[franchID]],TeamsFranchises!$A$1:$D$121,2,FALSE)</f>
        <v>Philadelphia Phillies</v>
      </c>
      <c r="I349">
        <v>10</v>
      </c>
      <c r="J349">
        <v>133</v>
      </c>
      <c r="L349">
        <v>55</v>
      </c>
      <c r="M349">
        <v>77</v>
      </c>
      <c r="P349" t="s">
        <v>51</v>
      </c>
      <c r="Q349">
        <f>IF(Table2[[#This Row],[LgWin]]="Y",1,0)</f>
        <v>0</v>
      </c>
      <c r="S349">
        <f>IF(Table2[[#This Row],[WSWin]]="Y",1,0)</f>
        <v>0</v>
      </c>
      <c r="T349">
        <v>752</v>
      </c>
      <c r="U349">
        <v>4756</v>
      </c>
      <c r="V349">
        <v>1392</v>
      </c>
      <c r="W349">
        <v>213</v>
      </c>
      <c r="X349">
        <v>83</v>
      </c>
      <c r="Y349">
        <v>40</v>
      </c>
      <c r="Z349">
        <v>399</v>
      </c>
      <c r="AA349">
        <v>302</v>
      </c>
      <c r="AB349">
        <v>163</v>
      </c>
      <c r="AD349">
        <v>42</v>
      </c>
      <c r="AF349">
        <v>792</v>
      </c>
      <c r="AG349">
        <v>591</v>
      </c>
      <c r="AH349">
        <v>4.5999999999999996</v>
      </c>
      <c r="AI349">
        <v>115</v>
      </c>
      <c r="AJ349">
        <v>4</v>
      </c>
      <c r="AK349">
        <v>2</v>
      </c>
      <c r="AL349">
        <v>3466</v>
      </c>
      <c r="AM349">
        <v>1415</v>
      </c>
      <c r="AN349">
        <v>28</v>
      </c>
      <c r="AO349">
        <v>364</v>
      </c>
      <c r="AP349">
        <v>253</v>
      </c>
      <c r="AQ349">
        <v>296</v>
      </c>
      <c r="AR349">
        <v>72</v>
      </c>
      <c r="AS349">
        <v>0.94399999999999995</v>
      </c>
      <c r="AT349" t="s">
        <v>358</v>
      </c>
      <c r="AU349" t="s">
        <v>404</v>
      </c>
      <c r="AV349">
        <v>290027</v>
      </c>
      <c r="AW349">
        <v>97</v>
      </c>
      <c r="AX349">
        <v>97</v>
      </c>
      <c r="AY349" t="s">
        <v>122</v>
      </c>
      <c r="AZ349" t="s">
        <v>122</v>
      </c>
      <c r="BA349" t="s">
        <v>122</v>
      </c>
    </row>
    <row r="350" spans="1:53" x14ac:dyDescent="0.55000000000000004">
      <c r="A350">
        <v>1897</v>
      </c>
      <c r="B350" t="b">
        <f>IF(Table2[[#This Row],[yearID]]&gt;=1903,TRUE,FALSE)</f>
        <v>0</v>
      </c>
      <c r="C350" t="b">
        <f>IF(Table2[[#This Row],[yearID]]&gt;=1973,TRUE,FALSE)</f>
        <v>0</v>
      </c>
      <c r="D350" t="s">
        <v>157</v>
      </c>
      <c r="E350" t="s">
        <v>229</v>
      </c>
      <c r="F350" t="s">
        <v>229</v>
      </c>
      <c r="G350" t="str">
        <f>VLOOKUP(Table2[[#This Row],[franchID]],TeamsFranchises!$A$1:$D$121,2,FALSE)</f>
        <v>Pittsburgh Pirates</v>
      </c>
      <c r="I350">
        <v>8</v>
      </c>
      <c r="J350">
        <v>134</v>
      </c>
      <c r="L350">
        <v>60</v>
      </c>
      <c r="M350">
        <v>71</v>
      </c>
      <c r="P350" t="s">
        <v>51</v>
      </c>
      <c r="Q350">
        <f>IF(Table2[[#This Row],[LgWin]]="Y",1,0)</f>
        <v>0</v>
      </c>
      <c r="S350">
        <f>IF(Table2[[#This Row],[WSWin]]="Y",1,0)</f>
        <v>0</v>
      </c>
      <c r="T350">
        <v>676</v>
      </c>
      <c r="U350">
        <v>4590</v>
      </c>
      <c r="V350">
        <v>1266</v>
      </c>
      <c r="W350">
        <v>140</v>
      </c>
      <c r="X350">
        <v>108</v>
      </c>
      <c r="Y350">
        <v>25</v>
      </c>
      <c r="Z350">
        <v>359</v>
      </c>
      <c r="AA350">
        <v>333</v>
      </c>
      <c r="AB350">
        <v>170</v>
      </c>
      <c r="AD350">
        <v>67</v>
      </c>
      <c r="AF350">
        <v>835</v>
      </c>
      <c r="AG350">
        <v>599</v>
      </c>
      <c r="AH350">
        <v>4.67</v>
      </c>
      <c r="AI350">
        <v>112</v>
      </c>
      <c r="AJ350">
        <v>2</v>
      </c>
      <c r="AK350">
        <v>2</v>
      </c>
      <c r="AL350">
        <v>3460</v>
      </c>
      <c r="AM350">
        <v>1397</v>
      </c>
      <c r="AN350">
        <v>22</v>
      </c>
      <c r="AO350">
        <v>318</v>
      </c>
      <c r="AP350">
        <v>342</v>
      </c>
      <c r="AQ350">
        <v>346</v>
      </c>
      <c r="AR350">
        <v>70</v>
      </c>
      <c r="AS350">
        <v>0.93600000000000005</v>
      </c>
      <c r="AT350" t="s">
        <v>390</v>
      </c>
      <c r="AU350" t="s">
        <v>335</v>
      </c>
      <c r="AV350">
        <v>165950</v>
      </c>
      <c r="AW350">
        <v>96</v>
      </c>
      <c r="AX350">
        <v>97</v>
      </c>
      <c r="AY350" t="s">
        <v>229</v>
      </c>
      <c r="AZ350" t="s">
        <v>229</v>
      </c>
      <c r="BA350" t="s">
        <v>229</v>
      </c>
    </row>
    <row r="351" spans="1:53" x14ac:dyDescent="0.55000000000000004">
      <c r="A351">
        <v>1897</v>
      </c>
      <c r="B351" t="b">
        <f>IF(Table2[[#This Row],[yearID]]&gt;=1903,TRUE,FALSE)</f>
        <v>0</v>
      </c>
      <c r="C351" t="b">
        <f>IF(Table2[[#This Row],[yearID]]&gt;=1973,TRUE,FALSE)</f>
        <v>0</v>
      </c>
      <c r="D351" t="s">
        <v>157</v>
      </c>
      <c r="E351" t="s">
        <v>396</v>
      </c>
      <c r="F351" t="s">
        <v>154</v>
      </c>
      <c r="G351" t="str">
        <f>VLOOKUP(Table2[[#This Row],[franchID]],TeamsFranchises!$A$1:$D$121,2,FALSE)</f>
        <v>St. Louis Cardinals</v>
      </c>
      <c r="I351">
        <v>12</v>
      </c>
      <c r="J351">
        <v>133</v>
      </c>
      <c r="L351">
        <v>29</v>
      </c>
      <c r="M351">
        <v>102</v>
      </c>
      <c r="P351" t="s">
        <v>51</v>
      </c>
      <c r="Q351">
        <f>IF(Table2[[#This Row],[LgWin]]="Y",1,0)</f>
        <v>0</v>
      </c>
      <c r="S351">
        <f>IF(Table2[[#This Row],[WSWin]]="Y",1,0)</f>
        <v>0</v>
      </c>
      <c r="T351">
        <v>592</v>
      </c>
      <c r="U351">
        <v>4673</v>
      </c>
      <c r="V351">
        <v>1285</v>
      </c>
      <c r="W351">
        <v>151</v>
      </c>
      <c r="X351">
        <v>67</v>
      </c>
      <c r="Y351">
        <v>32</v>
      </c>
      <c r="Z351">
        <v>351</v>
      </c>
      <c r="AA351">
        <v>314</v>
      </c>
      <c r="AB351">
        <v>172</v>
      </c>
      <c r="AD351">
        <v>76</v>
      </c>
      <c r="AF351">
        <v>1088</v>
      </c>
      <c r="AG351">
        <v>779</v>
      </c>
      <c r="AH351">
        <v>6.17</v>
      </c>
      <c r="AI351">
        <v>110</v>
      </c>
      <c r="AJ351">
        <v>1</v>
      </c>
      <c r="AK351">
        <v>1</v>
      </c>
      <c r="AL351">
        <v>3409</v>
      </c>
      <c r="AM351">
        <v>1594</v>
      </c>
      <c r="AN351">
        <v>54</v>
      </c>
      <c r="AO351">
        <v>454</v>
      </c>
      <c r="AP351">
        <v>207</v>
      </c>
      <c r="AQ351">
        <v>380</v>
      </c>
      <c r="AR351">
        <v>86</v>
      </c>
      <c r="AS351">
        <v>0.93200000000000005</v>
      </c>
      <c r="AT351" t="s">
        <v>252</v>
      </c>
      <c r="AU351" t="s">
        <v>399</v>
      </c>
      <c r="AV351">
        <v>136400</v>
      </c>
      <c r="AW351">
        <v>98</v>
      </c>
      <c r="AX351">
        <v>102</v>
      </c>
      <c r="AY351" t="s">
        <v>154</v>
      </c>
      <c r="AZ351" t="s">
        <v>396</v>
      </c>
      <c r="BA351" t="s">
        <v>396</v>
      </c>
    </row>
    <row r="352" spans="1:53" x14ac:dyDescent="0.55000000000000004">
      <c r="A352">
        <v>1897</v>
      </c>
      <c r="B352" t="b">
        <f>IF(Table2[[#This Row],[yearID]]&gt;=1903,TRUE,FALSE)</f>
        <v>0</v>
      </c>
      <c r="C352" t="b">
        <f>IF(Table2[[#This Row],[yearID]]&gt;=1973,TRUE,FALSE)</f>
        <v>0</v>
      </c>
      <c r="D352" t="s">
        <v>157</v>
      </c>
      <c r="E352" t="s">
        <v>126</v>
      </c>
      <c r="F352" t="s">
        <v>126</v>
      </c>
      <c r="G352" t="str">
        <f>VLOOKUP(Table2[[#This Row],[franchID]],TeamsFranchises!$A$1:$D$121,2,FALSE)</f>
        <v>Washington Senators</v>
      </c>
      <c r="I352">
        <v>6</v>
      </c>
      <c r="J352">
        <v>133</v>
      </c>
      <c r="L352">
        <v>61</v>
      </c>
      <c r="M352">
        <v>71</v>
      </c>
      <c r="P352" t="s">
        <v>51</v>
      </c>
      <c r="Q352">
        <f>IF(Table2[[#This Row],[LgWin]]="Y",1,0)</f>
        <v>0</v>
      </c>
      <c r="S352">
        <f>IF(Table2[[#This Row],[WSWin]]="Y",1,0)</f>
        <v>0</v>
      </c>
      <c r="T352">
        <v>781</v>
      </c>
      <c r="U352">
        <v>4636</v>
      </c>
      <c r="V352">
        <v>1376</v>
      </c>
      <c r="W352">
        <v>194</v>
      </c>
      <c r="X352">
        <v>77</v>
      </c>
      <c r="Y352">
        <v>36</v>
      </c>
      <c r="Z352">
        <v>374</v>
      </c>
      <c r="AA352">
        <v>345</v>
      </c>
      <c r="AB352">
        <v>208</v>
      </c>
      <c r="AD352">
        <v>59</v>
      </c>
      <c r="AF352">
        <v>793</v>
      </c>
      <c r="AG352">
        <v>512</v>
      </c>
      <c r="AH352">
        <v>4.01</v>
      </c>
      <c r="AI352">
        <v>102</v>
      </c>
      <c r="AJ352">
        <v>7</v>
      </c>
      <c r="AK352">
        <v>6</v>
      </c>
      <c r="AL352">
        <v>3444</v>
      </c>
      <c r="AM352">
        <v>1383</v>
      </c>
      <c r="AN352">
        <v>27</v>
      </c>
      <c r="AO352">
        <v>400</v>
      </c>
      <c r="AP352">
        <v>348</v>
      </c>
      <c r="AQ352">
        <v>369</v>
      </c>
      <c r="AR352">
        <v>103</v>
      </c>
      <c r="AS352">
        <v>0.93300000000000005</v>
      </c>
      <c r="AT352" t="s">
        <v>397</v>
      </c>
      <c r="AU352" t="s">
        <v>393</v>
      </c>
      <c r="AV352">
        <v>151028</v>
      </c>
      <c r="AW352">
        <v>99</v>
      </c>
      <c r="AX352">
        <v>101</v>
      </c>
      <c r="AY352" t="s">
        <v>306</v>
      </c>
      <c r="AZ352" t="s">
        <v>398</v>
      </c>
      <c r="BA352" t="s">
        <v>398</v>
      </c>
    </row>
    <row r="353" spans="1:53" x14ac:dyDescent="0.55000000000000004">
      <c r="A353">
        <v>1898</v>
      </c>
      <c r="B353" t="b">
        <f>IF(Table2[[#This Row],[yearID]]&gt;=1903,TRUE,FALSE)</f>
        <v>0</v>
      </c>
      <c r="C353" t="b">
        <f>IF(Table2[[#This Row],[yearID]]&gt;=1973,TRUE,FALSE)</f>
        <v>0</v>
      </c>
      <c r="D353" t="s">
        <v>157</v>
      </c>
      <c r="E353" t="s">
        <v>394</v>
      </c>
      <c r="F353" t="s">
        <v>217</v>
      </c>
      <c r="G353" t="str">
        <f>VLOOKUP(Table2[[#This Row],[franchID]],TeamsFranchises!$A$1:$D$121,2,FALSE)</f>
        <v>Baltimore Orioles</v>
      </c>
      <c r="I353">
        <v>2</v>
      </c>
      <c r="J353">
        <v>153</v>
      </c>
      <c r="L353">
        <v>96</v>
      </c>
      <c r="M353">
        <v>53</v>
      </c>
      <c r="P353" t="s">
        <v>51</v>
      </c>
      <c r="Q353">
        <f>IF(Table2[[#This Row],[LgWin]]="Y",1,0)</f>
        <v>0</v>
      </c>
      <c r="S353">
        <f>IF(Table2[[#This Row],[WSWin]]="Y",1,0)</f>
        <v>0</v>
      </c>
      <c r="T353">
        <v>933</v>
      </c>
      <c r="U353">
        <v>5242</v>
      </c>
      <c r="V353">
        <v>1584</v>
      </c>
      <c r="W353">
        <v>154</v>
      </c>
      <c r="X353">
        <v>77</v>
      </c>
      <c r="Y353">
        <v>12</v>
      </c>
      <c r="Z353">
        <v>519</v>
      </c>
      <c r="AA353">
        <v>316</v>
      </c>
      <c r="AB353">
        <v>250</v>
      </c>
      <c r="AD353">
        <v>160</v>
      </c>
      <c r="AF353">
        <v>623</v>
      </c>
      <c r="AG353">
        <v>426</v>
      </c>
      <c r="AH353">
        <v>2.9</v>
      </c>
      <c r="AI353">
        <v>138</v>
      </c>
      <c r="AJ353">
        <v>12</v>
      </c>
      <c r="AK353">
        <v>0</v>
      </c>
      <c r="AL353">
        <v>3969</v>
      </c>
      <c r="AM353">
        <v>1236</v>
      </c>
      <c r="AN353">
        <v>17</v>
      </c>
      <c r="AO353">
        <v>400</v>
      </c>
      <c r="AP353">
        <v>422</v>
      </c>
      <c r="AQ353">
        <v>326</v>
      </c>
      <c r="AR353">
        <v>105</v>
      </c>
      <c r="AS353">
        <v>0.94699999999999995</v>
      </c>
      <c r="AT353" t="s">
        <v>218</v>
      </c>
      <c r="AU353" t="s">
        <v>375</v>
      </c>
      <c r="AV353">
        <v>123416</v>
      </c>
      <c r="AW353">
        <v>102</v>
      </c>
      <c r="AX353">
        <v>99</v>
      </c>
      <c r="AY353" t="s">
        <v>394</v>
      </c>
      <c r="AZ353" t="s">
        <v>394</v>
      </c>
      <c r="BA353" t="s">
        <v>394</v>
      </c>
    </row>
    <row r="354" spans="1:53" x14ac:dyDescent="0.55000000000000004">
      <c r="A354">
        <v>1898</v>
      </c>
      <c r="B354" t="b">
        <f>IF(Table2[[#This Row],[yearID]]&gt;=1903,TRUE,FALSE)</f>
        <v>0</v>
      </c>
      <c r="C354" t="b">
        <f>IF(Table2[[#This Row],[yearID]]&gt;=1973,TRUE,FALSE)</f>
        <v>0</v>
      </c>
      <c r="D354" t="s">
        <v>157</v>
      </c>
      <c r="E354" t="s">
        <v>262</v>
      </c>
      <c r="F354" t="s">
        <v>260</v>
      </c>
      <c r="G354" t="str">
        <f>VLOOKUP(Table2[[#This Row],[franchID]],TeamsFranchises!$A$1:$D$121,2,FALSE)</f>
        <v>Los Angeles Dodgers</v>
      </c>
      <c r="I354">
        <v>10</v>
      </c>
      <c r="J354">
        <v>149</v>
      </c>
      <c r="L354">
        <v>54</v>
      </c>
      <c r="M354">
        <v>91</v>
      </c>
      <c r="P354" t="s">
        <v>51</v>
      </c>
      <c r="Q354">
        <f>IF(Table2[[#This Row],[LgWin]]="Y",1,0)</f>
        <v>0</v>
      </c>
      <c r="S354">
        <f>IF(Table2[[#This Row],[WSWin]]="Y",1,0)</f>
        <v>0</v>
      </c>
      <c r="T354">
        <v>638</v>
      </c>
      <c r="U354">
        <v>5126</v>
      </c>
      <c r="V354">
        <v>1314</v>
      </c>
      <c r="W354">
        <v>156</v>
      </c>
      <c r="X354">
        <v>66</v>
      </c>
      <c r="Y354">
        <v>17</v>
      </c>
      <c r="Z354">
        <v>328</v>
      </c>
      <c r="AA354">
        <v>316</v>
      </c>
      <c r="AB354">
        <v>130</v>
      </c>
      <c r="AD354">
        <v>65</v>
      </c>
      <c r="AF354">
        <v>811</v>
      </c>
      <c r="AG354">
        <v>579</v>
      </c>
      <c r="AH354">
        <v>4.01</v>
      </c>
      <c r="AI354">
        <v>134</v>
      </c>
      <c r="AJ354">
        <v>1</v>
      </c>
      <c r="AK354">
        <v>0</v>
      </c>
      <c r="AL354">
        <v>3896</v>
      </c>
      <c r="AM354">
        <v>1446</v>
      </c>
      <c r="AN354">
        <v>34</v>
      </c>
      <c r="AO354">
        <v>476</v>
      </c>
      <c r="AP354">
        <v>294</v>
      </c>
      <c r="AQ354">
        <v>334</v>
      </c>
      <c r="AR354">
        <v>125</v>
      </c>
      <c r="AS354">
        <v>0.94699999999999995</v>
      </c>
      <c r="AT354" t="s">
        <v>323</v>
      </c>
      <c r="AU354" t="s">
        <v>405</v>
      </c>
      <c r="AV354">
        <v>122514</v>
      </c>
      <c r="AW354">
        <v>100</v>
      </c>
      <c r="AX354">
        <v>99</v>
      </c>
      <c r="AY354" t="s">
        <v>262</v>
      </c>
      <c r="AZ354" t="s">
        <v>262</v>
      </c>
      <c r="BA354" t="s">
        <v>262</v>
      </c>
    </row>
    <row r="355" spans="1:53" x14ac:dyDescent="0.55000000000000004">
      <c r="A355">
        <v>1898</v>
      </c>
      <c r="B355" t="b">
        <f>IF(Table2[[#This Row],[yearID]]&gt;=1903,TRUE,FALSE)</f>
        <v>0</v>
      </c>
      <c r="C355" t="b">
        <f>IF(Table2[[#This Row],[yearID]]&gt;=1973,TRUE,FALSE)</f>
        <v>0</v>
      </c>
      <c r="D355" t="s">
        <v>157</v>
      </c>
      <c r="E355" t="s">
        <v>158</v>
      </c>
      <c r="F355" t="s">
        <v>159</v>
      </c>
      <c r="G355" t="str">
        <f>VLOOKUP(Table2[[#This Row],[franchID]],TeamsFranchises!$A$1:$D$121,2,FALSE)</f>
        <v>Atlanta Braves</v>
      </c>
      <c r="I355">
        <v>1</v>
      </c>
      <c r="J355">
        <v>152</v>
      </c>
      <c r="L355">
        <v>102</v>
      </c>
      <c r="M355">
        <v>47</v>
      </c>
      <c r="P355" t="s">
        <v>76</v>
      </c>
      <c r="Q355">
        <f>IF(Table2[[#This Row],[LgWin]]="Y",1,0)</f>
        <v>1</v>
      </c>
      <c r="S355">
        <f>IF(Table2[[#This Row],[WSWin]]="Y",1,0)</f>
        <v>0</v>
      </c>
      <c r="T355">
        <v>872</v>
      </c>
      <c r="U355">
        <v>5276</v>
      </c>
      <c r="V355">
        <v>1531</v>
      </c>
      <c r="W355">
        <v>190</v>
      </c>
      <c r="X355">
        <v>55</v>
      </c>
      <c r="Y355">
        <v>53</v>
      </c>
      <c r="Z355">
        <v>405</v>
      </c>
      <c r="AA355">
        <v>303</v>
      </c>
      <c r="AB355">
        <v>172</v>
      </c>
      <c r="AD355">
        <v>32</v>
      </c>
      <c r="AF355">
        <v>614</v>
      </c>
      <c r="AG355">
        <v>443</v>
      </c>
      <c r="AH355">
        <v>2.98</v>
      </c>
      <c r="AI355">
        <v>127</v>
      </c>
      <c r="AJ355">
        <v>9</v>
      </c>
      <c r="AK355">
        <v>8</v>
      </c>
      <c r="AL355">
        <v>4020</v>
      </c>
      <c r="AM355">
        <v>1186</v>
      </c>
      <c r="AN355">
        <v>37</v>
      </c>
      <c r="AO355">
        <v>470</v>
      </c>
      <c r="AP355">
        <v>432</v>
      </c>
      <c r="AQ355">
        <v>310</v>
      </c>
      <c r="AR355">
        <v>102</v>
      </c>
      <c r="AS355">
        <v>0.95</v>
      </c>
      <c r="AT355" t="s">
        <v>235</v>
      </c>
      <c r="AU355" t="s">
        <v>403</v>
      </c>
      <c r="AV355">
        <v>229275</v>
      </c>
      <c r="AW355">
        <v>105</v>
      </c>
      <c r="AX355">
        <v>102</v>
      </c>
      <c r="AY355" t="s">
        <v>158</v>
      </c>
      <c r="AZ355" t="s">
        <v>158</v>
      </c>
      <c r="BA355" t="s">
        <v>158</v>
      </c>
    </row>
    <row r="356" spans="1:53" x14ac:dyDescent="0.55000000000000004">
      <c r="A356">
        <v>1898</v>
      </c>
      <c r="B356" t="b">
        <f>IF(Table2[[#This Row],[yearID]]&gt;=1903,TRUE,FALSE)</f>
        <v>0</v>
      </c>
      <c r="C356" t="b">
        <f>IF(Table2[[#This Row],[yearID]]&gt;=1973,TRUE,FALSE)</f>
        <v>0</v>
      </c>
      <c r="D356" t="s">
        <v>157</v>
      </c>
      <c r="E356" t="s">
        <v>161</v>
      </c>
      <c r="F356" t="s">
        <v>162</v>
      </c>
      <c r="G356" t="str">
        <f>VLOOKUP(Table2[[#This Row],[franchID]],TeamsFranchises!$A$1:$D$121,2,FALSE)</f>
        <v>Chicago Cubs</v>
      </c>
      <c r="I356">
        <v>4</v>
      </c>
      <c r="J356">
        <v>152</v>
      </c>
      <c r="L356">
        <v>85</v>
      </c>
      <c r="M356">
        <v>65</v>
      </c>
      <c r="P356" t="s">
        <v>51</v>
      </c>
      <c r="Q356">
        <f>IF(Table2[[#This Row],[LgWin]]="Y",1,0)</f>
        <v>0</v>
      </c>
      <c r="S356">
        <f>IF(Table2[[#This Row],[WSWin]]="Y",1,0)</f>
        <v>0</v>
      </c>
      <c r="T356">
        <v>828</v>
      </c>
      <c r="U356">
        <v>5219</v>
      </c>
      <c r="V356">
        <v>1431</v>
      </c>
      <c r="W356">
        <v>175</v>
      </c>
      <c r="X356">
        <v>84</v>
      </c>
      <c r="Y356">
        <v>18</v>
      </c>
      <c r="Z356">
        <v>476</v>
      </c>
      <c r="AA356">
        <v>387</v>
      </c>
      <c r="AB356">
        <v>220</v>
      </c>
      <c r="AD356">
        <v>71</v>
      </c>
      <c r="AF356">
        <v>679</v>
      </c>
      <c r="AG356">
        <v>422</v>
      </c>
      <c r="AH356">
        <v>2.83</v>
      </c>
      <c r="AI356">
        <v>137</v>
      </c>
      <c r="AJ356">
        <v>13</v>
      </c>
      <c r="AK356">
        <v>0</v>
      </c>
      <c r="AL356">
        <v>4028</v>
      </c>
      <c r="AM356">
        <v>1357</v>
      </c>
      <c r="AN356">
        <v>17</v>
      </c>
      <c r="AO356">
        <v>364</v>
      </c>
      <c r="AP356">
        <v>323</v>
      </c>
      <c r="AQ356">
        <v>412</v>
      </c>
      <c r="AR356">
        <v>149</v>
      </c>
      <c r="AS356">
        <v>0.93600000000000005</v>
      </c>
      <c r="AT356" t="s">
        <v>406</v>
      </c>
      <c r="AU356" t="s">
        <v>401</v>
      </c>
      <c r="AV356">
        <v>424352</v>
      </c>
      <c r="AW356">
        <v>100</v>
      </c>
      <c r="AX356">
        <v>99</v>
      </c>
      <c r="AY356" t="s">
        <v>162</v>
      </c>
      <c r="AZ356" t="s">
        <v>161</v>
      </c>
      <c r="BA356" t="s">
        <v>161</v>
      </c>
    </row>
    <row r="357" spans="1:53" x14ac:dyDescent="0.55000000000000004">
      <c r="A357">
        <v>1898</v>
      </c>
      <c r="B357" t="b">
        <f>IF(Table2[[#This Row],[yearID]]&gt;=1903,TRUE,FALSE)</f>
        <v>0</v>
      </c>
      <c r="C357" t="b">
        <f>IF(Table2[[#This Row],[yearID]]&gt;=1973,TRUE,FALSE)</f>
        <v>0</v>
      </c>
      <c r="D357" t="s">
        <v>157</v>
      </c>
      <c r="E357" t="s">
        <v>167</v>
      </c>
      <c r="F357" t="s">
        <v>167</v>
      </c>
      <c r="G357" t="str">
        <f>VLOOKUP(Table2[[#This Row],[franchID]],TeamsFranchises!$A$1:$D$121,2,FALSE)</f>
        <v>Cincinnati Reds</v>
      </c>
      <c r="I357">
        <v>3</v>
      </c>
      <c r="J357">
        <v>157</v>
      </c>
      <c r="L357">
        <v>92</v>
      </c>
      <c r="M357">
        <v>60</v>
      </c>
      <c r="P357" t="s">
        <v>51</v>
      </c>
      <c r="Q357">
        <f>IF(Table2[[#This Row],[LgWin]]="Y",1,0)</f>
        <v>0</v>
      </c>
      <c r="S357">
        <f>IF(Table2[[#This Row],[WSWin]]="Y",1,0)</f>
        <v>0</v>
      </c>
      <c r="T357">
        <v>831</v>
      </c>
      <c r="U357">
        <v>5334</v>
      </c>
      <c r="V357">
        <v>1448</v>
      </c>
      <c r="W357">
        <v>207</v>
      </c>
      <c r="X357">
        <v>101</v>
      </c>
      <c r="Y357">
        <v>19</v>
      </c>
      <c r="Z357">
        <v>455</v>
      </c>
      <c r="AA357">
        <v>297</v>
      </c>
      <c r="AB357">
        <v>165</v>
      </c>
      <c r="AD357">
        <v>59</v>
      </c>
      <c r="AF357">
        <v>740</v>
      </c>
      <c r="AG357">
        <v>538</v>
      </c>
      <c r="AH357">
        <v>3.5</v>
      </c>
      <c r="AI357">
        <v>131</v>
      </c>
      <c r="AJ357">
        <v>10</v>
      </c>
      <c r="AK357">
        <v>2</v>
      </c>
      <c r="AL357">
        <v>4156</v>
      </c>
      <c r="AM357">
        <v>1484</v>
      </c>
      <c r="AN357">
        <v>16</v>
      </c>
      <c r="AO357">
        <v>449</v>
      </c>
      <c r="AP357">
        <v>294</v>
      </c>
      <c r="AQ357">
        <v>325</v>
      </c>
      <c r="AR357">
        <v>128</v>
      </c>
      <c r="AS357">
        <v>0.95</v>
      </c>
      <c r="AT357" t="s">
        <v>165</v>
      </c>
      <c r="AU357" t="s">
        <v>402</v>
      </c>
      <c r="AV357">
        <v>336378</v>
      </c>
      <c r="AW357">
        <v>107</v>
      </c>
      <c r="AX357">
        <v>106</v>
      </c>
      <c r="AY357" t="s">
        <v>167</v>
      </c>
      <c r="AZ357" t="s">
        <v>167</v>
      </c>
      <c r="BA357" t="s">
        <v>167</v>
      </c>
    </row>
    <row r="358" spans="1:53" x14ac:dyDescent="0.55000000000000004">
      <c r="A358">
        <v>1898</v>
      </c>
      <c r="B358" t="b">
        <f>IF(Table2[[#This Row],[yearID]]&gt;=1903,TRUE,FALSE)</f>
        <v>0</v>
      </c>
      <c r="C358" t="b">
        <f>IF(Table2[[#This Row],[yearID]]&gt;=1973,TRUE,FALSE)</f>
        <v>0</v>
      </c>
      <c r="D358" t="s">
        <v>157</v>
      </c>
      <c r="E358" t="s">
        <v>328</v>
      </c>
      <c r="F358" t="s">
        <v>199</v>
      </c>
      <c r="G358" t="str">
        <f>VLOOKUP(Table2[[#This Row],[franchID]],TeamsFranchises!$A$1:$D$121,2,FALSE)</f>
        <v>Cleveland Spiders</v>
      </c>
      <c r="I358">
        <v>5</v>
      </c>
      <c r="J358">
        <v>156</v>
      </c>
      <c r="L358">
        <v>81</v>
      </c>
      <c r="M358">
        <v>68</v>
      </c>
      <c r="P358" t="s">
        <v>51</v>
      </c>
      <c r="Q358">
        <f>IF(Table2[[#This Row],[LgWin]]="Y",1,0)</f>
        <v>0</v>
      </c>
      <c r="S358">
        <f>IF(Table2[[#This Row],[WSWin]]="Y",1,0)</f>
        <v>0</v>
      </c>
      <c r="T358">
        <v>730</v>
      </c>
      <c r="U358">
        <v>5246</v>
      </c>
      <c r="V358">
        <v>1379</v>
      </c>
      <c r="W358">
        <v>162</v>
      </c>
      <c r="X358">
        <v>56</v>
      </c>
      <c r="Y358">
        <v>18</v>
      </c>
      <c r="Z358">
        <v>545</v>
      </c>
      <c r="AA358">
        <v>303</v>
      </c>
      <c r="AB358">
        <v>93</v>
      </c>
      <c r="AD358">
        <v>46</v>
      </c>
      <c r="AF358">
        <v>683</v>
      </c>
      <c r="AG358">
        <v>475</v>
      </c>
      <c r="AH358">
        <v>3.2</v>
      </c>
      <c r="AI358">
        <v>142</v>
      </c>
      <c r="AJ358">
        <v>9</v>
      </c>
      <c r="AK358">
        <v>0</v>
      </c>
      <c r="AL358">
        <v>4002</v>
      </c>
      <c r="AM358">
        <v>1429</v>
      </c>
      <c r="AN358">
        <v>26</v>
      </c>
      <c r="AO358">
        <v>309</v>
      </c>
      <c r="AP358">
        <v>339</v>
      </c>
      <c r="AQ358">
        <v>301</v>
      </c>
      <c r="AR358">
        <v>95</v>
      </c>
      <c r="AS358">
        <v>0.95199999999999996</v>
      </c>
      <c r="AT358" t="s">
        <v>329</v>
      </c>
      <c r="AU358" t="s">
        <v>381</v>
      </c>
      <c r="AV358">
        <v>70496</v>
      </c>
      <c r="AW358">
        <v>96</v>
      </c>
      <c r="AX358">
        <v>95</v>
      </c>
      <c r="AY358" t="s">
        <v>199</v>
      </c>
      <c r="AZ358" t="s">
        <v>328</v>
      </c>
      <c r="BA358" t="s">
        <v>328</v>
      </c>
    </row>
    <row r="359" spans="1:53" x14ac:dyDescent="0.55000000000000004">
      <c r="A359">
        <v>1898</v>
      </c>
      <c r="B359" t="b">
        <f>IF(Table2[[#This Row],[yearID]]&gt;=1903,TRUE,FALSE)</f>
        <v>0</v>
      </c>
      <c r="C359" t="b">
        <f>IF(Table2[[#This Row],[yearID]]&gt;=1973,TRUE,FALSE)</f>
        <v>0</v>
      </c>
      <c r="D359" t="s">
        <v>157</v>
      </c>
      <c r="E359" t="s">
        <v>395</v>
      </c>
      <c r="F359" t="s">
        <v>172</v>
      </c>
      <c r="G359" t="str">
        <f>VLOOKUP(Table2[[#This Row],[franchID]],TeamsFranchises!$A$1:$D$121,2,FALSE)</f>
        <v>Louisville Colonels</v>
      </c>
      <c r="I359">
        <v>9</v>
      </c>
      <c r="J359">
        <v>154</v>
      </c>
      <c r="L359">
        <v>70</v>
      </c>
      <c r="M359">
        <v>81</v>
      </c>
      <c r="P359" t="s">
        <v>51</v>
      </c>
      <c r="Q359">
        <f>IF(Table2[[#This Row],[LgWin]]="Y",1,0)</f>
        <v>0</v>
      </c>
      <c r="S359">
        <f>IF(Table2[[#This Row],[WSWin]]="Y",1,0)</f>
        <v>0</v>
      </c>
      <c r="T359">
        <v>728</v>
      </c>
      <c r="U359">
        <v>5193</v>
      </c>
      <c r="V359">
        <v>1389</v>
      </c>
      <c r="W359">
        <v>150</v>
      </c>
      <c r="X359">
        <v>71</v>
      </c>
      <c r="Y359">
        <v>32</v>
      </c>
      <c r="Z359">
        <v>375</v>
      </c>
      <c r="AA359">
        <v>424</v>
      </c>
      <c r="AB359">
        <v>235</v>
      </c>
      <c r="AD359">
        <v>66</v>
      </c>
      <c r="AF359">
        <v>833</v>
      </c>
      <c r="AG359">
        <v>629</v>
      </c>
      <c r="AH359">
        <v>4.24</v>
      </c>
      <c r="AI359">
        <v>137</v>
      </c>
      <c r="AJ359">
        <v>4</v>
      </c>
      <c r="AK359">
        <v>0</v>
      </c>
      <c r="AL359">
        <v>4002</v>
      </c>
      <c r="AM359">
        <v>1457</v>
      </c>
      <c r="AN359">
        <v>33</v>
      </c>
      <c r="AO359">
        <v>470</v>
      </c>
      <c r="AP359">
        <v>271</v>
      </c>
      <c r="AQ359">
        <v>382</v>
      </c>
      <c r="AR359">
        <v>114</v>
      </c>
      <c r="AS359">
        <v>0.93899999999999995</v>
      </c>
      <c r="AT359" t="s">
        <v>309</v>
      </c>
      <c r="AU359" t="s">
        <v>187</v>
      </c>
      <c r="AV359">
        <v>128980</v>
      </c>
      <c r="AW359">
        <v>99</v>
      </c>
      <c r="AX359">
        <v>99</v>
      </c>
      <c r="AY359" t="s">
        <v>172</v>
      </c>
      <c r="AZ359" t="s">
        <v>395</v>
      </c>
      <c r="BA359" t="s">
        <v>395</v>
      </c>
    </row>
    <row r="360" spans="1:53" x14ac:dyDescent="0.55000000000000004">
      <c r="A360">
        <v>1898</v>
      </c>
      <c r="B360" t="b">
        <f>IF(Table2[[#This Row],[yearID]]&gt;=1903,TRUE,FALSE)</f>
        <v>0</v>
      </c>
      <c r="C360" t="b">
        <f>IF(Table2[[#This Row],[yearID]]&gt;=1973,TRUE,FALSE)</f>
        <v>0</v>
      </c>
      <c r="D360" t="s">
        <v>157</v>
      </c>
      <c r="E360" t="s">
        <v>242</v>
      </c>
      <c r="F360" t="s">
        <v>243</v>
      </c>
      <c r="G360" t="str">
        <f>VLOOKUP(Table2[[#This Row],[franchID]],TeamsFranchises!$A$1:$D$121,2,FALSE)</f>
        <v>San Francisco Giants</v>
      </c>
      <c r="I360">
        <v>7</v>
      </c>
      <c r="J360">
        <v>156</v>
      </c>
      <c r="L360">
        <v>77</v>
      </c>
      <c r="M360">
        <v>73</v>
      </c>
      <c r="P360" t="s">
        <v>51</v>
      </c>
      <c r="Q360">
        <f>IF(Table2[[#This Row],[LgWin]]="Y",1,0)</f>
        <v>0</v>
      </c>
      <c r="S360">
        <f>IF(Table2[[#This Row],[WSWin]]="Y",1,0)</f>
        <v>0</v>
      </c>
      <c r="T360">
        <v>837</v>
      </c>
      <c r="U360">
        <v>5349</v>
      </c>
      <c r="V360">
        <v>1422</v>
      </c>
      <c r="W360">
        <v>190</v>
      </c>
      <c r="X360">
        <v>86</v>
      </c>
      <c r="Y360">
        <v>34</v>
      </c>
      <c r="Z360">
        <v>428</v>
      </c>
      <c r="AA360">
        <v>369</v>
      </c>
      <c r="AB360">
        <v>214</v>
      </c>
      <c r="AD360">
        <v>69</v>
      </c>
      <c r="AF360">
        <v>800</v>
      </c>
      <c r="AG360">
        <v>517</v>
      </c>
      <c r="AH360">
        <v>3.44</v>
      </c>
      <c r="AI360">
        <v>141</v>
      </c>
      <c r="AJ360">
        <v>9</v>
      </c>
      <c r="AK360">
        <v>1</v>
      </c>
      <c r="AL360">
        <v>4061</v>
      </c>
      <c r="AM360">
        <v>1359</v>
      </c>
      <c r="AN360">
        <v>21</v>
      </c>
      <c r="AO360">
        <v>587</v>
      </c>
      <c r="AP360">
        <v>558</v>
      </c>
      <c r="AQ360">
        <v>447</v>
      </c>
      <c r="AR360">
        <v>113</v>
      </c>
      <c r="AS360">
        <v>0.93200000000000005</v>
      </c>
      <c r="AT360" t="s">
        <v>310</v>
      </c>
      <c r="AU360" t="s">
        <v>389</v>
      </c>
      <c r="AV360">
        <v>265414</v>
      </c>
      <c r="AW360">
        <v>97</v>
      </c>
      <c r="AX360">
        <v>96</v>
      </c>
      <c r="AY360" t="s">
        <v>246</v>
      </c>
      <c r="AZ360" t="s">
        <v>242</v>
      </c>
      <c r="BA360" t="s">
        <v>242</v>
      </c>
    </row>
    <row r="361" spans="1:53" x14ac:dyDescent="0.55000000000000004">
      <c r="A361">
        <v>1898</v>
      </c>
      <c r="B361" t="b">
        <f>IF(Table2[[#This Row],[yearID]]&gt;=1903,TRUE,FALSE)</f>
        <v>0</v>
      </c>
      <c r="C361" t="b">
        <f>IF(Table2[[#This Row],[yearID]]&gt;=1973,TRUE,FALSE)</f>
        <v>0</v>
      </c>
      <c r="D361" t="s">
        <v>157</v>
      </c>
      <c r="E361" t="s">
        <v>122</v>
      </c>
      <c r="F361" t="s">
        <v>122</v>
      </c>
      <c r="G361" t="str">
        <f>VLOOKUP(Table2[[#This Row],[franchID]],TeamsFranchises!$A$1:$D$121,2,FALSE)</f>
        <v>Philadelphia Phillies</v>
      </c>
      <c r="I361">
        <v>6</v>
      </c>
      <c r="J361">
        <v>150</v>
      </c>
      <c r="L361">
        <v>78</v>
      </c>
      <c r="M361">
        <v>71</v>
      </c>
      <c r="P361" t="s">
        <v>51</v>
      </c>
      <c r="Q361">
        <f>IF(Table2[[#This Row],[LgWin]]="Y",1,0)</f>
        <v>0</v>
      </c>
      <c r="S361">
        <f>IF(Table2[[#This Row],[WSWin]]="Y",1,0)</f>
        <v>0</v>
      </c>
      <c r="T361">
        <v>823</v>
      </c>
      <c r="U361">
        <v>5118</v>
      </c>
      <c r="V361">
        <v>1431</v>
      </c>
      <c r="W361">
        <v>238</v>
      </c>
      <c r="X361">
        <v>81</v>
      </c>
      <c r="Y361">
        <v>33</v>
      </c>
      <c r="Z361">
        <v>472</v>
      </c>
      <c r="AA361">
        <v>380</v>
      </c>
      <c r="AB361">
        <v>182</v>
      </c>
      <c r="AD361">
        <v>69</v>
      </c>
      <c r="AF361">
        <v>784</v>
      </c>
      <c r="AG361">
        <v>533</v>
      </c>
      <c r="AH361">
        <v>3.72</v>
      </c>
      <c r="AI361">
        <v>129</v>
      </c>
      <c r="AJ361">
        <v>10</v>
      </c>
      <c r="AK361">
        <v>0</v>
      </c>
      <c r="AL361">
        <v>3865</v>
      </c>
      <c r="AM361">
        <v>1440</v>
      </c>
      <c r="AN361">
        <v>23</v>
      </c>
      <c r="AO361">
        <v>399</v>
      </c>
      <c r="AP361">
        <v>325</v>
      </c>
      <c r="AQ361">
        <v>379</v>
      </c>
      <c r="AR361">
        <v>102</v>
      </c>
      <c r="AS361">
        <v>0.93700000000000006</v>
      </c>
      <c r="AT361" t="s">
        <v>358</v>
      </c>
      <c r="AU361" t="s">
        <v>404</v>
      </c>
      <c r="AV361">
        <v>265414</v>
      </c>
      <c r="AW361">
        <v>96</v>
      </c>
      <c r="AX361">
        <v>95</v>
      </c>
      <c r="AY361" t="s">
        <v>122</v>
      </c>
      <c r="AZ361" t="s">
        <v>122</v>
      </c>
      <c r="BA361" t="s">
        <v>122</v>
      </c>
    </row>
    <row r="362" spans="1:53" x14ac:dyDescent="0.55000000000000004">
      <c r="A362">
        <v>1898</v>
      </c>
      <c r="B362" t="b">
        <f>IF(Table2[[#This Row],[yearID]]&gt;=1903,TRUE,FALSE)</f>
        <v>0</v>
      </c>
      <c r="C362" t="b">
        <f>IF(Table2[[#This Row],[yearID]]&gt;=1973,TRUE,FALSE)</f>
        <v>0</v>
      </c>
      <c r="D362" t="s">
        <v>157</v>
      </c>
      <c r="E362" t="s">
        <v>229</v>
      </c>
      <c r="F362" t="s">
        <v>229</v>
      </c>
      <c r="G362" t="str">
        <f>VLOOKUP(Table2[[#This Row],[franchID]],TeamsFranchises!$A$1:$D$121,2,FALSE)</f>
        <v>Pittsburgh Pirates</v>
      </c>
      <c r="I362">
        <v>8</v>
      </c>
      <c r="J362">
        <v>152</v>
      </c>
      <c r="L362">
        <v>72</v>
      </c>
      <c r="M362">
        <v>76</v>
      </c>
      <c r="P362" t="s">
        <v>51</v>
      </c>
      <c r="Q362">
        <f>IF(Table2[[#This Row],[LgWin]]="Y",1,0)</f>
        <v>0</v>
      </c>
      <c r="S362">
        <f>IF(Table2[[#This Row],[WSWin]]="Y",1,0)</f>
        <v>0</v>
      </c>
      <c r="T362">
        <v>634</v>
      </c>
      <c r="U362">
        <v>5087</v>
      </c>
      <c r="V362">
        <v>1313</v>
      </c>
      <c r="W362">
        <v>140</v>
      </c>
      <c r="X362">
        <v>88</v>
      </c>
      <c r="Y362">
        <v>14</v>
      </c>
      <c r="Z362">
        <v>336</v>
      </c>
      <c r="AA362">
        <v>339</v>
      </c>
      <c r="AB362">
        <v>107</v>
      </c>
      <c r="AD362">
        <v>74</v>
      </c>
      <c r="AF362">
        <v>694</v>
      </c>
      <c r="AG362">
        <v>501</v>
      </c>
      <c r="AH362">
        <v>3.41</v>
      </c>
      <c r="AI362">
        <v>131</v>
      </c>
      <c r="AJ362">
        <v>10</v>
      </c>
      <c r="AK362">
        <v>3</v>
      </c>
      <c r="AL362">
        <v>3971</v>
      </c>
      <c r="AM362">
        <v>1400</v>
      </c>
      <c r="AN362">
        <v>14</v>
      </c>
      <c r="AO362">
        <v>346</v>
      </c>
      <c r="AP362">
        <v>330</v>
      </c>
      <c r="AQ362">
        <v>340</v>
      </c>
      <c r="AR362">
        <v>105</v>
      </c>
      <c r="AS362">
        <v>0.94599999999999995</v>
      </c>
      <c r="AT362" t="s">
        <v>390</v>
      </c>
      <c r="AU362" t="s">
        <v>335</v>
      </c>
      <c r="AV362">
        <v>150900</v>
      </c>
      <c r="AW362">
        <v>98</v>
      </c>
      <c r="AX362">
        <v>99</v>
      </c>
      <c r="AY362" t="s">
        <v>229</v>
      </c>
      <c r="AZ362" t="s">
        <v>229</v>
      </c>
      <c r="BA362" t="s">
        <v>229</v>
      </c>
    </row>
    <row r="363" spans="1:53" x14ac:dyDescent="0.55000000000000004">
      <c r="A363">
        <v>1898</v>
      </c>
      <c r="B363" t="b">
        <f>IF(Table2[[#This Row],[yearID]]&gt;=1903,TRUE,FALSE)</f>
        <v>0</v>
      </c>
      <c r="C363" t="b">
        <f>IF(Table2[[#This Row],[yearID]]&gt;=1973,TRUE,FALSE)</f>
        <v>0</v>
      </c>
      <c r="D363" t="s">
        <v>157</v>
      </c>
      <c r="E363" t="s">
        <v>396</v>
      </c>
      <c r="F363" t="s">
        <v>154</v>
      </c>
      <c r="G363" t="str">
        <f>VLOOKUP(Table2[[#This Row],[franchID]],TeamsFranchises!$A$1:$D$121,2,FALSE)</f>
        <v>St. Louis Cardinals</v>
      </c>
      <c r="I363">
        <v>12</v>
      </c>
      <c r="J363">
        <v>154</v>
      </c>
      <c r="L363">
        <v>39</v>
      </c>
      <c r="M363">
        <v>111</v>
      </c>
      <c r="P363" t="s">
        <v>51</v>
      </c>
      <c r="Q363">
        <f>IF(Table2[[#This Row],[LgWin]]="Y",1,0)</f>
        <v>0</v>
      </c>
      <c r="S363">
        <f>IF(Table2[[#This Row],[WSWin]]="Y",1,0)</f>
        <v>0</v>
      </c>
      <c r="T363">
        <v>571</v>
      </c>
      <c r="U363">
        <v>5214</v>
      </c>
      <c r="V363">
        <v>1290</v>
      </c>
      <c r="W363">
        <v>149</v>
      </c>
      <c r="X363">
        <v>55</v>
      </c>
      <c r="Y363">
        <v>13</v>
      </c>
      <c r="Z363">
        <v>383</v>
      </c>
      <c r="AA363">
        <v>405</v>
      </c>
      <c r="AB363">
        <v>104</v>
      </c>
      <c r="AD363">
        <v>84</v>
      </c>
      <c r="AF363">
        <v>929</v>
      </c>
      <c r="AG363">
        <v>667</v>
      </c>
      <c r="AH363">
        <v>4.53</v>
      </c>
      <c r="AI363">
        <v>133</v>
      </c>
      <c r="AJ363">
        <v>0</v>
      </c>
      <c r="AK363">
        <v>2</v>
      </c>
      <c r="AL363">
        <v>3973</v>
      </c>
      <c r="AM363">
        <v>1584</v>
      </c>
      <c r="AN363">
        <v>32</v>
      </c>
      <c r="AO363">
        <v>372</v>
      </c>
      <c r="AP363">
        <v>288</v>
      </c>
      <c r="AQ363">
        <v>388</v>
      </c>
      <c r="AR363">
        <v>97</v>
      </c>
      <c r="AS363">
        <v>0.93899999999999995</v>
      </c>
      <c r="AT363" t="s">
        <v>252</v>
      </c>
      <c r="AU363" t="s">
        <v>399</v>
      </c>
      <c r="AV363">
        <v>151700</v>
      </c>
      <c r="AW363">
        <v>102</v>
      </c>
      <c r="AX363">
        <v>105</v>
      </c>
      <c r="AY363" t="s">
        <v>154</v>
      </c>
      <c r="AZ363" t="s">
        <v>396</v>
      </c>
      <c r="BA363" t="s">
        <v>396</v>
      </c>
    </row>
    <row r="364" spans="1:53" x14ac:dyDescent="0.55000000000000004">
      <c r="A364">
        <v>1898</v>
      </c>
      <c r="B364" t="b">
        <f>IF(Table2[[#This Row],[yearID]]&gt;=1903,TRUE,FALSE)</f>
        <v>0</v>
      </c>
      <c r="C364" t="b">
        <f>IF(Table2[[#This Row],[yearID]]&gt;=1973,TRUE,FALSE)</f>
        <v>0</v>
      </c>
      <c r="D364" t="s">
        <v>157</v>
      </c>
      <c r="E364" t="s">
        <v>126</v>
      </c>
      <c r="F364" t="s">
        <v>126</v>
      </c>
      <c r="G364" t="str">
        <f>VLOOKUP(Table2[[#This Row],[franchID]],TeamsFranchises!$A$1:$D$121,2,FALSE)</f>
        <v>Washington Senators</v>
      </c>
      <c r="I364">
        <v>11</v>
      </c>
      <c r="J364">
        <v>155</v>
      </c>
      <c r="L364">
        <v>51</v>
      </c>
      <c r="M364">
        <v>101</v>
      </c>
      <c r="P364" t="s">
        <v>51</v>
      </c>
      <c r="Q364">
        <f>IF(Table2[[#This Row],[LgWin]]="Y",1,0)</f>
        <v>0</v>
      </c>
      <c r="S364">
        <f>IF(Table2[[#This Row],[WSWin]]="Y",1,0)</f>
        <v>0</v>
      </c>
      <c r="T364">
        <v>704</v>
      </c>
      <c r="U364">
        <v>5257</v>
      </c>
      <c r="V364">
        <v>1423</v>
      </c>
      <c r="W364">
        <v>177</v>
      </c>
      <c r="X364">
        <v>80</v>
      </c>
      <c r="Y364">
        <v>36</v>
      </c>
      <c r="Z364">
        <v>370</v>
      </c>
      <c r="AA364">
        <v>384</v>
      </c>
      <c r="AB364">
        <v>197</v>
      </c>
      <c r="AD364">
        <v>70</v>
      </c>
      <c r="AF364">
        <v>939</v>
      </c>
      <c r="AG364">
        <v>657</v>
      </c>
      <c r="AH364">
        <v>4.5199999999999996</v>
      </c>
      <c r="AI364">
        <v>129</v>
      </c>
      <c r="AJ364">
        <v>0</v>
      </c>
      <c r="AK364">
        <v>1</v>
      </c>
      <c r="AL364">
        <v>3921</v>
      </c>
      <c r="AM364">
        <v>1577</v>
      </c>
      <c r="AN364">
        <v>29</v>
      </c>
      <c r="AO364">
        <v>450</v>
      </c>
      <c r="AP364">
        <v>371</v>
      </c>
      <c r="AQ364">
        <v>443</v>
      </c>
      <c r="AR364">
        <v>119</v>
      </c>
      <c r="AS364">
        <v>0.92900000000000005</v>
      </c>
      <c r="AT364" t="s">
        <v>397</v>
      </c>
      <c r="AU364" t="s">
        <v>393</v>
      </c>
      <c r="AV364">
        <v>103250</v>
      </c>
      <c r="AW364">
        <v>100</v>
      </c>
      <c r="AX364">
        <v>101</v>
      </c>
      <c r="AY364" t="s">
        <v>306</v>
      </c>
      <c r="AZ364" t="s">
        <v>398</v>
      </c>
      <c r="BA364" t="s">
        <v>398</v>
      </c>
    </row>
    <row r="365" spans="1:53" x14ac:dyDescent="0.55000000000000004">
      <c r="A365">
        <v>1899</v>
      </c>
      <c r="B365" t="b">
        <f>IF(Table2[[#This Row],[yearID]]&gt;=1903,TRUE,FALSE)</f>
        <v>0</v>
      </c>
      <c r="C365" t="b">
        <f>IF(Table2[[#This Row],[yearID]]&gt;=1973,TRUE,FALSE)</f>
        <v>0</v>
      </c>
      <c r="D365" t="s">
        <v>157</v>
      </c>
      <c r="E365" t="s">
        <v>394</v>
      </c>
      <c r="F365" t="s">
        <v>217</v>
      </c>
      <c r="G365" t="str">
        <f>VLOOKUP(Table2[[#This Row],[franchID]],TeamsFranchises!$A$1:$D$121,2,FALSE)</f>
        <v>Baltimore Orioles</v>
      </c>
      <c r="I365">
        <v>4</v>
      </c>
      <c r="J365">
        <v>151</v>
      </c>
      <c r="L365">
        <v>86</v>
      </c>
      <c r="M365">
        <v>62</v>
      </c>
      <c r="P365" t="s">
        <v>51</v>
      </c>
      <c r="Q365">
        <f>IF(Table2[[#This Row],[LgWin]]="Y",1,0)</f>
        <v>0</v>
      </c>
      <c r="S365">
        <f>IF(Table2[[#This Row],[WSWin]]="Y",1,0)</f>
        <v>0</v>
      </c>
      <c r="T365">
        <v>827</v>
      </c>
      <c r="U365">
        <v>5073</v>
      </c>
      <c r="V365">
        <v>1509</v>
      </c>
      <c r="W365">
        <v>204</v>
      </c>
      <c r="X365">
        <v>71</v>
      </c>
      <c r="Y365">
        <v>17</v>
      </c>
      <c r="Z365">
        <v>418</v>
      </c>
      <c r="AA365">
        <v>381</v>
      </c>
      <c r="AB365">
        <v>364</v>
      </c>
      <c r="AD365">
        <v>122</v>
      </c>
      <c r="AF365">
        <v>691</v>
      </c>
      <c r="AG365">
        <v>480</v>
      </c>
      <c r="AH365">
        <v>3.31</v>
      </c>
      <c r="AI365">
        <v>132</v>
      </c>
      <c r="AJ365">
        <v>9</v>
      </c>
      <c r="AK365">
        <v>5</v>
      </c>
      <c r="AL365">
        <v>3913</v>
      </c>
      <c r="AM365">
        <v>1403</v>
      </c>
      <c r="AN365">
        <v>13</v>
      </c>
      <c r="AO365">
        <v>349</v>
      </c>
      <c r="AP365">
        <v>294</v>
      </c>
      <c r="AQ365">
        <v>308</v>
      </c>
      <c r="AR365">
        <v>96</v>
      </c>
      <c r="AS365">
        <v>0.94899999999999995</v>
      </c>
      <c r="AT365" t="s">
        <v>218</v>
      </c>
      <c r="AU365" t="s">
        <v>375</v>
      </c>
      <c r="AV365">
        <v>121935</v>
      </c>
      <c r="AW365">
        <v>105</v>
      </c>
      <c r="AX365">
        <v>103</v>
      </c>
      <c r="AY365" t="s">
        <v>394</v>
      </c>
      <c r="AZ365" t="s">
        <v>394</v>
      </c>
      <c r="BA365" t="s">
        <v>394</v>
      </c>
    </row>
    <row r="366" spans="1:53" x14ac:dyDescent="0.55000000000000004">
      <c r="A366">
        <v>1899</v>
      </c>
      <c r="B366" t="b">
        <f>IF(Table2[[#This Row],[yearID]]&gt;=1903,TRUE,FALSE)</f>
        <v>0</v>
      </c>
      <c r="C366" t="b">
        <f>IF(Table2[[#This Row],[yearID]]&gt;=1973,TRUE,FALSE)</f>
        <v>0</v>
      </c>
      <c r="D366" t="s">
        <v>157</v>
      </c>
      <c r="E366" t="s">
        <v>262</v>
      </c>
      <c r="F366" t="s">
        <v>260</v>
      </c>
      <c r="G366" t="str">
        <f>VLOOKUP(Table2[[#This Row],[franchID]],TeamsFranchises!$A$1:$D$121,2,FALSE)</f>
        <v>Los Angeles Dodgers</v>
      </c>
      <c r="I366">
        <v>1</v>
      </c>
      <c r="J366">
        <v>148</v>
      </c>
      <c r="L366">
        <v>101</v>
      </c>
      <c r="M366">
        <v>47</v>
      </c>
      <c r="P366" t="s">
        <v>76</v>
      </c>
      <c r="Q366">
        <f>IF(Table2[[#This Row],[LgWin]]="Y",1,0)</f>
        <v>1</v>
      </c>
      <c r="S366">
        <f>IF(Table2[[#This Row],[WSWin]]="Y",1,0)</f>
        <v>0</v>
      </c>
      <c r="T366">
        <v>892</v>
      </c>
      <c r="U366">
        <v>4937</v>
      </c>
      <c r="V366">
        <v>1436</v>
      </c>
      <c r="W366">
        <v>178</v>
      </c>
      <c r="X366">
        <v>97</v>
      </c>
      <c r="Y366">
        <v>27</v>
      </c>
      <c r="Z366">
        <v>477</v>
      </c>
      <c r="AA366">
        <v>263</v>
      </c>
      <c r="AB366">
        <v>271</v>
      </c>
      <c r="AD366">
        <v>125</v>
      </c>
      <c r="AF366">
        <v>658</v>
      </c>
      <c r="AG366">
        <v>458</v>
      </c>
      <c r="AH366">
        <v>3.25</v>
      </c>
      <c r="AI366">
        <v>121</v>
      </c>
      <c r="AJ366">
        <v>9</v>
      </c>
      <c r="AK366">
        <v>9</v>
      </c>
      <c r="AL366">
        <v>3808</v>
      </c>
      <c r="AM366">
        <v>1320</v>
      </c>
      <c r="AN366">
        <v>32</v>
      </c>
      <c r="AO366">
        <v>463</v>
      </c>
      <c r="AP366">
        <v>331</v>
      </c>
      <c r="AQ366">
        <v>314</v>
      </c>
      <c r="AR366">
        <v>125</v>
      </c>
      <c r="AS366">
        <v>0.94799999999999995</v>
      </c>
      <c r="AT366" t="s">
        <v>407</v>
      </c>
      <c r="AU366" t="s">
        <v>405</v>
      </c>
      <c r="AV366">
        <v>269641</v>
      </c>
      <c r="AW366">
        <v>102</v>
      </c>
      <c r="AX366">
        <v>102</v>
      </c>
      <c r="AY366" t="s">
        <v>262</v>
      </c>
      <c r="AZ366" t="s">
        <v>262</v>
      </c>
      <c r="BA366" t="s">
        <v>262</v>
      </c>
    </row>
    <row r="367" spans="1:53" x14ac:dyDescent="0.55000000000000004">
      <c r="A367">
        <v>1899</v>
      </c>
      <c r="B367" t="b">
        <f>IF(Table2[[#This Row],[yearID]]&gt;=1903,TRUE,FALSE)</f>
        <v>0</v>
      </c>
      <c r="C367" t="b">
        <f>IF(Table2[[#This Row],[yearID]]&gt;=1973,TRUE,FALSE)</f>
        <v>0</v>
      </c>
      <c r="D367" t="s">
        <v>157</v>
      </c>
      <c r="E367" t="s">
        <v>158</v>
      </c>
      <c r="F367" t="s">
        <v>159</v>
      </c>
      <c r="G367" t="str">
        <f>VLOOKUP(Table2[[#This Row],[franchID]],TeamsFranchises!$A$1:$D$121,2,FALSE)</f>
        <v>Atlanta Braves</v>
      </c>
      <c r="I367">
        <v>2</v>
      </c>
      <c r="J367">
        <v>153</v>
      </c>
      <c r="L367">
        <v>95</v>
      </c>
      <c r="M367">
        <v>57</v>
      </c>
      <c r="P367" t="s">
        <v>51</v>
      </c>
      <c r="Q367">
        <f>IF(Table2[[#This Row],[LgWin]]="Y",1,0)</f>
        <v>0</v>
      </c>
      <c r="S367">
        <f>IF(Table2[[#This Row],[WSWin]]="Y",1,0)</f>
        <v>0</v>
      </c>
      <c r="T367">
        <v>858</v>
      </c>
      <c r="U367">
        <v>5290</v>
      </c>
      <c r="V367">
        <v>1517</v>
      </c>
      <c r="W367">
        <v>178</v>
      </c>
      <c r="X367">
        <v>90</v>
      </c>
      <c r="Y367">
        <v>39</v>
      </c>
      <c r="Z367">
        <v>431</v>
      </c>
      <c r="AA367">
        <v>266</v>
      </c>
      <c r="AB367">
        <v>185</v>
      </c>
      <c r="AD367">
        <v>43</v>
      </c>
      <c r="AF367">
        <v>645</v>
      </c>
      <c r="AG367">
        <v>489</v>
      </c>
      <c r="AH367">
        <v>3.26</v>
      </c>
      <c r="AI367">
        <v>138</v>
      </c>
      <c r="AJ367">
        <v>13</v>
      </c>
      <c r="AK367">
        <v>4</v>
      </c>
      <c r="AL367">
        <v>4044</v>
      </c>
      <c r="AM367">
        <v>1273</v>
      </c>
      <c r="AN367">
        <v>44</v>
      </c>
      <c r="AO367">
        <v>432</v>
      </c>
      <c r="AP367">
        <v>385</v>
      </c>
      <c r="AQ367">
        <v>303</v>
      </c>
      <c r="AR367">
        <v>124</v>
      </c>
      <c r="AS367">
        <v>0.95199999999999996</v>
      </c>
      <c r="AT367" t="s">
        <v>235</v>
      </c>
      <c r="AU367" t="s">
        <v>403</v>
      </c>
      <c r="AV367">
        <v>200384</v>
      </c>
      <c r="AW367">
        <v>109</v>
      </c>
      <c r="AX367">
        <v>108</v>
      </c>
      <c r="AY367" t="s">
        <v>158</v>
      </c>
      <c r="AZ367" t="s">
        <v>158</v>
      </c>
      <c r="BA367" t="s">
        <v>158</v>
      </c>
    </row>
    <row r="368" spans="1:53" x14ac:dyDescent="0.55000000000000004">
      <c r="A368">
        <v>1899</v>
      </c>
      <c r="B368" t="b">
        <f>IF(Table2[[#This Row],[yearID]]&gt;=1903,TRUE,FALSE)</f>
        <v>0</v>
      </c>
      <c r="C368" t="b">
        <f>IF(Table2[[#This Row],[yearID]]&gt;=1973,TRUE,FALSE)</f>
        <v>0</v>
      </c>
      <c r="D368" t="s">
        <v>157</v>
      </c>
      <c r="E368" t="s">
        <v>161</v>
      </c>
      <c r="F368" t="s">
        <v>162</v>
      </c>
      <c r="G368" t="str">
        <f>VLOOKUP(Table2[[#This Row],[franchID]],TeamsFranchises!$A$1:$D$121,2,FALSE)</f>
        <v>Chicago Cubs</v>
      </c>
      <c r="I368">
        <v>8</v>
      </c>
      <c r="J368">
        <v>152</v>
      </c>
      <c r="L368">
        <v>75</v>
      </c>
      <c r="M368">
        <v>73</v>
      </c>
      <c r="P368" t="s">
        <v>51</v>
      </c>
      <c r="Q368">
        <f>IF(Table2[[#This Row],[LgWin]]="Y",1,0)</f>
        <v>0</v>
      </c>
      <c r="S368">
        <f>IF(Table2[[#This Row],[WSWin]]="Y",1,0)</f>
        <v>0</v>
      </c>
      <c r="T368">
        <v>812</v>
      </c>
      <c r="U368">
        <v>5148</v>
      </c>
      <c r="V368">
        <v>1428</v>
      </c>
      <c r="W368">
        <v>173</v>
      </c>
      <c r="X368">
        <v>82</v>
      </c>
      <c r="Y368">
        <v>27</v>
      </c>
      <c r="Z368">
        <v>406</v>
      </c>
      <c r="AA368">
        <v>346</v>
      </c>
      <c r="AB368">
        <v>247</v>
      </c>
      <c r="AD368">
        <v>64</v>
      </c>
      <c r="AF368">
        <v>763</v>
      </c>
      <c r="AG368">
        <v>498</v>
      </c>
      <c r="AH368">
        <v>3.37</v>
      </c>
      <c r="AI368">
        <v>147</v>
      </c>
      <c r="AJ368">
        <v>8</v>
      </c>
      <c r="AK368">
        <v>1</v>
      </c>
      <c r="AL368">
        <v>3994</v>
      </c>
      <c r="AM368">
        <v>1433</v>
      </c>
      <c r="AN368">
        <v>20</v>
      </c>
      <c r="AO368">
        <v>330</v>
      </c>
      <c r="AP368">
        <v>313</v>
      </c>
      <c r="AQ368">
        <v>428</v>
      </c>
      <c r="AR368">
        <v>145</v>
      </c>
      <c r="AS368">
        <v>0.93500000000000005</v>
      </c>
      <c r="AT368" t="s">
        <v>406</v>
      </c>
      <c r="AU368" t="s">
        <v>401</v>
      </c>
      <c r="AV368">
        <v>352130</v>
      </c>
      <c r="AW368">
        <v>97</v>
      </c>
      <c r="AX368">
        <v>97</v>
      </c>
      <c r="AY368" t="s">
        <v>162</v>
      </c>
      <c r="AZ368" t="s">
        <v>161</v>
      </c>
      <c r="BA368" t="s">
        <v>161</v>
      </c>
    </row>
    <row r="369" spans="1:53" x14ac:dyDescent="0.55000000000000004">
      <c r="A369">
        <v>1899</v>
      </c>
      <c r="B369" t="b">
        <f>IF(Table2[[#This Row],[yearID]]&gt;=1903,TRUE,FALSE)</f>
        <v>0</v>
      </c>
      <c r="C369" t="b">
        <f>IF(Table2[[#This Row],[yearID]]&gt;=1973,TRUE,FALSE)</f>
        <v>0</v>
      </c>
      <c r="D369" t="s">
        <v>157</v>
      </c>
      <c r="E369" t="s">
        <v>167</v>
      </c>
      <c r="F369" t="s">
        <v>167</v>
      </c>
      <c r="G369" t="str">
        <f>VLOOKUP(Table2[[#This Row],[franchID]],TeamsFranchises!$A$1:$D$121,2,FALSE)</f>
        <v>Cincinnati Reds</v>
      </c>
      <c r="I369">
        <v>6</v>
      </c>
      <c r="J369">
        <v>157</v>
      </c>
      <c r="L369">
        <v>83</v>
      </c>
      <c r="M369">
        <v>67</v>
      </c>
      <c r="P369" t="s">
        <v>51</v>
      </c>
      <c r="Q369">
        <f>IF(Table2[[#This Row],[LgWin]]="Y",1,0)</f>
        <v>0</v>
      </c>
      <c r="S369">
        <f>IF(Table2[[#This Row],[WSWin]]="Y",1,0)</f>
        <v>0</v>
      </c>
      <c r="T369">
        <v>861</v>
      </c>
      <c r="U369">
        <v>5259</v>
      </c>
      <c r="V369">
        <v>1448</v>
      </c>
      <c r="W369">
        <v>195</v>
      </c>
      <c r="X369">
        <v>106</v>
      </c>
      <c r="Y369">
        <v>13</v>
      </c>
      <c r="Z369">
        <v>487</v>
      </c>
      <c r="AA369">
        <v>296</v>
      </c>
      <c r="AB369">
        <v>228</v>
      </c>
      <c r="AD369">
        <v>67</v>
      </c>
      <c r="AF369">
        <v>777</v>
      </c>
      <c r="AG369">
        <v>564</v>
      </c>
      <c r="AH369">
        <v>3.7</v>
      </c>
      <c r="AI369">
        <v>131</v>
      </c>
      <c r="AJ369">
        <v>8</v>
      </c>
      <c r="AK369">
        <v>5</v>
      </c>
      <c r="AL369">
        <v>4119</v>
      </c>
      <c r="AM369">
        <v>1494</v>
      </c>
      <c r="AN369">
        <v>26</v>
      </c>
      <c r="AO369">
        <v>372</v>
      </c>
      <c r="AP369">
        <v>361</v>
      </c>
      <c r="AQ369">
        <v>341</v>
      </c>
      <c r="AR369">
        <v>113</v>
      </c>
      <c r="AS369">
        <v>0.94699999999999995</v>
      </c>
      <c r="AT369" t="s">
        <v>165</v>
      </c>
      <c r="AU369" t="s">
        <v>402</v>
      </c>
      <c r="AV369">
        <v>259536</v>
      </c>
      <c r="AW369">
        <v>102</v>
      </c>
      <c r="AX369">
        <v>102</v>
      </c>
      <c r="AY369" t="s">
        <v>167</v>
      </c>
      <c r="AZ369" t="s">
        <v>167</v>
      </c>
      <c r="BA369" t="s">
        <v>167</v>
      </c>
    </row>
    <row r="370" spans="1:53" x14ac:dyDescent="0.55000000000000004">
      <c r="A370">
        <v>1899</v>
      </c>
      <c r="B370" t="b">
        <f>IF(Table2[[#This Row],[yearID]]&gt;=1903,TRUE,FALSE)</f>
        <v>0</v>
      </c>
      <c r="C370" t="b">
        <f>IF(Table2[[#This Row],[yearID]]&gt;=1973,TRUE,FALSE)</f>
        <v>0</v>
      </c>
      <c r="D370" t="s">
        <v>157</v>
      </c>
      <c r="E370" t="s">
        <v>328</v>
      </c>
      <c r="F370" t="s">
        <v>199</v>
      </c>
      <c r="G370" t="str">
        <f>VLOOKUP(Table2[[#This Row],[franchID]],TeamsFranchises!$A$1:$D$121,2,FALSE)</f>
        <v>Cleveland Spiders</v>
      </c>
      <c r="I370">
        <v>12</v>
      </c>
      <c r="J370">
        <v>154</v>
      </c>
      <c r="L370">
        <v>20</v>
      </c>
      <c r="M370">
        <v>134</v>
      </c>
      <c r="P370" t="s">
        <v>51</v>
      </c>
      <c r="Q370">
        <f>IF(Table2[[#This Row],[LgWin]]="Y",1,0)</f>
        <v>0</v>
      </c>
      <c r="S370">
        <f>IF(Table2[[#This Row],[WSWin]]="Y",1,0)</f>
        <v>0</v>
      </c>
      <c r="T370">
        <v>529</v>
      </c>
      <c r="U370">
        <v>5279</v>
      </c>
      <c r="V370">
        <v>1333</v>
      </c>
      <c r="W370">
        <v>142</v>
      </c>
      <c r="X370">
        <v>50</v>
      </c>
      <c r="Y370">
        <v>12</v>
      </c>
      <c r="Z370">
        <v>289</v>
      </c>
      <c r="AA370">
        <v>280</v>
      </c>
      <c r="AB370">
        <v>127</v>
      </c>
      <c r="AD370">
        <v>65</v>
      </c>
      <c r="AF370">
        <v>1252</v>
      </c>
      <c r="AG370">
        <v>894</v>
      </c>
      <c r="AH370">
        <v>6.37</v>
      </c>
      <c r="AI370">
        <v>138</v>
      </c>
      <c r="AJ370">
        <v>0</v>
      </c>
      <c r="AK370">
        <v>0</v>
      </c>
      <c r="AL370">
        <v>3792</v>
      </c>
      <c r="AM370">
        <v>1844</v>
      </c>
      <c r="AN370">
        <v>43</v>
      </c>
      <c r="AO370">
        <v>527</v>
      </c>
      <c r="AP370">
        <v>215</v>
      </c>
      <c r="AQ370">
        <v>388</v>
      </c>
      <c r="AR370">
        <v>121</v>
      </c>
      <c r="AS370">
        <v>0.93700000000000006</v>
      </c>
      <c r="AT370" t="s">
        <v>329</v>
      </c>
      <c r="AU370" t="s">
        <v>381</v>
      </c>
      <c r="AV370">
        <v>6088</v>
      </c>
      <c r="AW370">
        <v>89</v>
      </c>
      <c r="AX370">
        <v>96</v>
      </c>
      <c r="AY370" t="s">
        <v>199</v>
      </c>
      <c r="AZ370" t="s">
        <v>328</v>
      </c>
      <c r="BA370" t="s">
        <v>328</v>
      </c>
    </row>
    <row r="371" spans="1:53" x14ac:dyDescent="0.55000000000000004">
      <c r="A371">
        <v>1899</v>
      </c>
      <c r="B371" t="b">
        <f>IF(Table2[[#This Row],[yearID]]&gt;=1903,TRUE,FALSE)</f>
        <v>0</v>
      </c>
      <c r="C371" t="b">
        <f>IF(Table2[[#This Row],[yearID]]&gt;=1973,TRUE,FALSE)</f>
        <v>0</v>
      </c>
      <c r="D371" t="s">
        <v>157</v>
      </c>
      <c r="E371" t="s">
        <v>395</v>
      </c>
      <c r="F371" t="s">
        <v>172</v>
      </c>
      <c r="G371" t="str">
        <f>VLOOKUP(Table2[[#This Row],[franchID]],TeamsFranchises!$A$1:$D$121,2,FALSE)</f>
        <v>Louisville Colonels</v>
      </c>
      <c r="I371">
        <v>9</v>
      </c>
      <c r="J371">
        <v>156</v>
      </c>
      <c r="L371">
        <v>75</v>
      </c>
      <c r="M371">
        <v>77</v>
      </c>
      <c r="P371" t="s">
        <v>51</v>
      </c>
      <c r="Q371">
        <f>IF(Table2[[#This Row],[LgWin]]="Y",1,0)</f>
        <v>0</v>
      </c>
      <c r="S371">
        <f>IF(Table2[[#This Row],[WSWin]]="Y",1,0)</f>
        <v>0</v>
      </c>
      <c r="T371">
        <v>833</v>
      </c>
      <c r="U371">
        <v>5336</v>
      </c>
      <c r="V371">
        <v>1491</v>
      </c>
      <c r="W371">
        <v>195</v>
      </c>
      <c r="X371">
        <v>70</v>
      </c>
      <c r="Y371">
        <v>40</v>
      </c>
      <c r="Z371">
        <v>437</v>
      </c>
      <c r="AA371">
        <v>372</v>
      </c>
      <c r="AB371">
        <v>234</v>
      </c>
      <c r="AD371">
        <v>78</v>
      </c>
      <c r="AF371">
        <v>782</v>
      </c>
      <c r="AG371">
        <v>519</v>
      </c>
      <c r="AH371">
        <v>3.43</v>
      </c>
      <c r="AI371">
        <v>135</v>
      </c>
      <c r="AJ371">
        <v>5</v>
      </c>
      <c r="AK371">
        <v>2</v>
      </c>
      <c r="AL371">
        <v>4081</v>
      </c>
      <c r="AM371">
        <v>1517</v>
      </c>
      <c r="AN371">
        <v>35</v>
      </c>
      <c r="AO371">
        <v>325</v>
      </c>
      <c r="AP371">
        <v>288</v>
      </c>
      <c r="AQ371">
        <v>399</v>
      </c>
      <c r="AR371">
        <v>103</v>
      </c>
      <c r="AS371">
        <v>0.93899999999999995</v>
      </c>
      <c r="AT371" t="s">
        <v>309</v>
      </c>
      <c r="AU371" t="s">
        <v>187</v>
      </c>
      <c r="AV371">
        <v>109319</v>
      </c>
      <c r="AW371">
        <v>100</v>
      </c>
      <c r="AX371">
        <v>100</v>
      </c>
      <c r="AY371" t="s">
        <v>172</v>
      </c>
      <c r="AZ371" t="s">
        <v>395</v>
      </c>
      <c r="BA371" t="s">
        <v>395</v>
      </c>
    </row>
    <row r="372" spans="1:53" x14ac:dyDescent="0.55000000000000004">
      <c r="A372">
        <v>1899</v>
      </c>
      <c r="B372" t="b">
        <f>IF(Table2[[#This Row],[yearID]]&gt;=1903,TRUE,FALSE)</f>
        <v>0</v>
      </c>
      <c r="C372" t="b">
        <f>IF(Table2[[#This Row],[yearID]]&gt;=1973,TRUE,FALSE)</f>
        <v>0</v>
      </c>
      <c r="D372" t="s">
        <v>157</v>
      </c>
      <c r="E372" t="s">
        <v>242</v>
      </c>
      <c r="F372" t="s">
        <v>243</v>
      </c>
      <c r="G372" t="str">
        <f>VLOOKUP(Table2[[#This Row],[franchID]],TeamsFranchises!$A$1:$D$121,2,FALSE)</f>
        <v>San Francisco Giants</v>
      </c>
      <c r="I372">
        <v>10</v>
      </c>
      <c r="J372">
        <v>152</v>
      </c>
      <c r="L372">
        <v>60</v>
      </c>
      <c r="M372">
        <v>90</v>
      </c>
      <c r="P372" t="s">
        <v>51</v>
      </c>
      <c r="Q372">
        <f>IF(Table2[[#This Row],[LgWin]]="Y",1,0)</f>
        <v>0</v>
      </c>
      <c r="S372">
        <f>IF(Table2[[#This Row],[WSWin]]="Y",1,0)</f>
        <v>0</v>
      </c>
      <c r="T372">
        <v>741</v>
      </c>
      <c r="U372">
        <v>5125</v>
      </c>
      <c r="V372">
        <v>1441</v>
      </c>
      <c r="W372">
        <v>165</v>
      </c>
      <c r="X372">
        <v>66</v>
      </c>
      <c r="Y372">
        <v>23</v>
      </c>
      <c r="Z372">
        <v>389</v>
      </c>
      <c r="AA372">
        <v>357</v>
      </c>
      <c r="AB372">
        <v>235</v>
      </c>
      <c r="AD372">
        <v>46</v>
      </c>
      <c r="AF372">
        <v>868</v>
      </c>
      <c r="AG372">
        <v>613</v>
      </c>
      <c r="AH372">
        <v>4.2699999999999996</v>
      </c>
      <c r="AI372">
        <v>139</v>
      </c>
      <c r="AJ372">
        <v>4</v>
      </c>
      <c r="AK372">
        <v>0</v>
      </c>
      <c r="AL372">
        <v>3872</v>
      </c>
      <c r="AM372">
        <v>1463</v>
      </c>
      <c r="AN372">
        <v>19</v>
      </c>
      <c r="AO372">
        <v>630</v>
      </c>
      <c r="AP372">
        <v>402</v>
      </c>
      <c r="AQ372">
        <v>434</v>
      </c>
      <c r="AR372">
        <v>142</v>
      </c>
      <c r="AS372">
        <v>0.93200000000000005</v>
      </c>
      <c r="AT372" t="s">
        <v>310</v>
      </c>
      <c r="AU372" t="s">
        <v>389</v>
      </c>
      <c r="AV372">
        <v>121384</v>
      </c>
      <c r="AW372">
        <v>97</v>
      </c>
      <c r="AX372">
        <v>97</v>
      </c>
      <c r="AY372" t="s">
        <v>246</v>
      </c>
      <c r="AZ372" t="s">
        <v>242</v>
      </c>
      <c r="BA372" t="s">
        <v>242</v>
      </c>
    </row>
    <row r="373" spans="1:53" x14ac:dyDescent="0.55000000000000004">
      <c r="A373">
        <v>1899</v>
      </c>
      <c r="B373" t="b">
        <f>IF(Table2[[#This Row],[yearID]]&gt;=1903,TRUE,FALSE)</f>
        <v>0</v>
      </c>
      <c r="C373" t="b">
        <f>IF(Table2[[#This Row],[yearID]]&gt;=1973,TRUE,FALSE)</f>
        <v>0</v>
      </c>
      <c r="D373" t="s">
        <v>157</v>
      </c>
      <c r="E373" t="s">
        <v>122</v>
      </c>
      <c r="F373" t="s">
        <v>122</v>
      </c>
      <c r="G373" t="str">
        <f>VLOOKUP(Table2[[#This Row],[franchID]],TeamsFranchises!$A$1:$D$121,2,FALSE)</f>
        <v>Philadelphia Phillies</v>
      </c>
      <c r="I373">
        <v>3</v>
      </c>
      <c r="J373">
        <v>154</v>
      </c>
      <c r="L373">
        <v>94</v>
      </c>
      <c r="M373">
        <v>58</v>
      </c>
      <c r="P373" t="s">
        <v>51</v>
      </c>
      <c r="Q373">
        <f>IF(Table2[[#This Row],[LgWin]]="Y",1,0)</f>
        <v>0</v>
      </c>
      <c r="S373">
        <f>IF(Table2[[#This Row],[WSWin]]="Y",1,0)</f>
        <v>0</v>
      </c>
      <c r="T373">
        <v>916</v>
      </c>
      <c r="U373">
        <v>5353</v>
      </c>
      <c r="V373">
        <v>1613</v>
      </c>
      <c r="W373">
        <v>241</v>
      </c>
      <c r="X373">
        <v>83</v>
      </c>
      <c r="Y373">
        <v>31</v>
      </c>
      <c r="Z373">
        <v>441</v>
      </c>
      <c r="AA373">
        <v>337</v>
      </c>
      <c r="AB373">
        <v>212</v>
      </c>
      <c r="AD373">
        <v>75</v>
      </c>
      <c r="AF373">
        <v>743</v>
      </c>
      <c r="AG373">
        <v>514</v>
      </c>
      <c r="AH373">
        <v>3.47</v>
      </c>
      <c r="AI373">
        <v>129</v>
      </c>
      <c r="AJ373">
        <v>15</v>
      </c>
      <c r="AK373">
        <v>2</v>
      </c>
      <c r="AL373">
        <v>4000</v>
      </c>
      <c r="AM373">
        <v>1398</v>
      </c>
      <c r="AN373">
        <v>17</v>
      </c>
      <c r="AO373">
        <v>370</v>
      </c>
      <c r="AP373">
        <v>281</v>
      </c>
      <c r="AQ373">
        <v>379</v>
      </c>
      <c r="AR373">
        <v>110</v>
      </c>
      <c r="AS373">
        <v>0.94</v>
      </c>
      <c r="AT373" t="s">
        <v>358</v>
      </c>
      <c r="AU373" t="s">
        <v>404</v>
      </c>
      <c r="AV373">
        <v>388933</v>
      </c>
      <c r="AW373">
        <v>97</v>
      </c>
      <c r="AX373">
        <v>96</v>
      </c>
      <c r="AY373" t="s">
        <v>122</v>
      </c>
      <c r="AZ373" t="s">
        <v>122</v>
      </c>
      <c r="BA373" t="s">
        <v>122</v>
      </c>
    </row>
    <row r="374" spans="1:53" x14ac:dyDescent="0.55000000000000004">
      <c r="A374">
        <v>1899</v>
      </c>
      <c r="B374" t="b">
        <f>IF(Table2[[#This Row],[yearID]]&gt;=1903,TRUE,FALSE)</f>
        <v>0</v>
      </c>
      <c r="C374" t="b">
        <f>IF(Table2[[#This Row],[yearID]]&gt;=1973,TRUE,FALSE)</f>
        <v>0</v>
      </c>
      <c r="D374" t="s">
        <v>157</v>
      </c>
      <c r="E374" t="s">
        <v>229</v>
      </c>
      <c r="F374" t="s">
        <v>229</v>
      </c>
      <c r="G374" t="str">
        <f>VLOOKUP(Table2[[#This Row],[franchID]],TeamsFranchises!$A$1:$D$121,2,FALSE)</f>
        <v>Pittsburgh Pirates</v>
      </c>
      <c r="I374">
        <v>7</v>
      </c>
      <c r="J374">
        <v>155</v>
      </c>
      <c r="L374">
        <v>76</v>
      </c>
      <c r="M374">
        <v>73</v>
      </c>
      <c r="P374" t="s">
        <v>51</v>
      </c>
      <c r="Q374">
        <f>IF(Table2[[#This Row],[LgWin]]="Y",1,0)</f>
        <v>0</v>
      </c>
      <c r="S374">
        <f>IF(Table2[[#This Row],[WSWin]]="Y",1,0)</f>
        <v>0</v>
      </c>
      <c r="T374">
        <v>841</v>
      </c>
      <c r="U374">
        <v>5486</v>
      </c>
      <c r="V374">
        <v>1582</v>
      </c>
      <c r="W374">
        <v>196</v>
      </c>
      <c r="X374">
        <v>121</v>
      </c>
      <c r="Y374">
        <v>29</v>
      </c>
      <c r="Z374">
        <v>386</v>
      </c>
      <c r="AA374">
        <v>344</v>
      </c>
      <c r="AB374">
        <v>179</v>
      </c>
      <c r="AD374">
        <v>63</v>
      </c>
      <c r="AF374">
        <v>771</v>
      </c>
      <c r="AG374">
        <v>551</v>
      </c>
      <c r="AH374">
        <v>3.61</v>
      </c>
      <c r="AI374">
        <v>118</v>
      </c>
      <c r="AJ374">
        <v>9</v>
      </c>
      <c r="AK374">
        <v>4</v>
      </c>
      <c r="AL374">
        <v>4119</v>
      </c>
      <c r="AM374">
        <v>1471</v>
      </c>
      <c r="AN374">
        <v>27</v>
      </c>
      <c r="AO374">
        <v>438</v>
      </c>
      <c r="AP374">
        <v>338</v>
      </c>
      <c r="AQ374">
        <v>363</v>
      </c>
      <c r="AR374">
        <v>100</v>
      </c>
      <c r="AS374">
        <v>0.94499999999999995</v>
      </c>
      <c r="AT374" t="s">
        <v>390</v>
      </c>
      <c r="AU374" t="s">
        <v>335</v>
      </c>
      <c r="AV374">
        <v>251834</v>
      </c>
      <c r="AW374">
        <v>100</v>
      </c>
      <c r="AX374">
        <v>99</v>
      </c>
      <c r="AY374" t="s">
        <v>229</v>
      </c>
      <c r="AZ374" t="s">
        <v>229</v>
      </c>
      <c r="BA374" t="s">
        <v>229</v>
      </c>
    </row>
    <row r="375" spans="1:53" x14ac:dyDescent="0.55000000000000004">
      <c r="A375">
        <v>1899</v>
      </c>
      <c r="B375" t="b">
        <f>IF(Table2[[#This Row],[yearID]]&gt;=1903,TRUE,FALSE)</f>
        <v>0</v>
      </c>
      <c r="C375" t="b">
        <f>IF(Table2[[#This Row],[yearID]]&gt;=1973,TRUE,FALSE)</f>
        <v>0</v>
      </c>
      <c r="D375" t="s">
        <v>157</v>
      </c>
      <c r="E375" t="s">
        <v>396</v>
      </c>
      <c r="F375" t="s">
        <v>154</v>
      </c>
      <c r="G375" t="str">
        <f>VLOOKUP(Table2[[#This Row],[franchID]],TeamsFranchises!$A$1:$D$121,2,FALSE)</f>
        <v>St. Louis Cardinals</v>
      </c>
      <c r="I375">
        <v>5</v>
      </c>
      <c r="J375">
        <v>155</v>
      </c>
      <c r="L375">
        <v>84</v>
      </c>
      <c r="M375">
        <v>67</v>
      </c>
      <c r="P375" t="s">
        <v>51</v>
      </c>
      <c r="Q375">
        <f>IF(Table2[[#This Row],[LgWin]]="Y",1,0)</f>
        <v>0</v>
      </c>
      <c r="S375">
        <f>IF(Table2[[#This Row],[WSWin]]="Y",1,0)</f>
        <v>0</v>
      </c>
      <c r="T375">
        <v>819</v>
      </c>
      <c r="U375">
        <v>5304</v>
      </c>
      <c r="V375">
        <v>1514</v>
      </c>
      <c r="W375">
        <v>172</v>
      </c>
      <c r="X375">
        <v>88</v>
      </c>
      <c r="Y375">
        <v>47</v>
      </c>
      <c r="Z375">
        <v>468</v>
      </c>
      <c r="AA375">
        <v>264</v>
      </c>
      <c r="AB375">
        <v>210</v>
      </c>
      <c r="AD375">
        <v>33</v>
      </c>
      <c r="AF375">
        <v>739</v>
      </c>
      <c r="AG375">
        <v>500</v>
      </c>
      <c r="AH375">
        <v>3.36</v>
      </c>
      <c r="AI375">
        <v>134</v>
      </c>
      <c r="AJ375">
        <v>7</v>
      </c>
      <c r="AK375">
        <v>1</v>
      </c>
      <c r="AL375">
        <v>4022</v>
      </c>
      <c r="AM375">
        <v>1476</v>
      </c>
      <c r="AN375">
        <v>41</v>
      </c>
      <c r="AO375">
        <v>321</v>
      </c>
      <c r="AP375">
        <v>331</v>
      </c>
      <c r="AQ375">
        <v>397</v>
      </c>
      <c r="AR375">
        <v>117</v>
      </c>
      <c r="AS375">
        <v>0.93899999999999995</v>
      </c>
      <c r="AT375" t="s">
        <v>408</v>
      </c>
      <c r="AU375" t="s">
        <v>399</v>
      </c>
      <c r="AV375">
        <v>373909</v>
      </c>
      <c r="AW375">
        <v>102</v>
      </c>
      <c r="AX375">
        <v>103</v>
      </c>
      <c r="AY375" t="s">
        <v>154</v>
      </c>
      <c r="AZ375" t="s">
        <v>396</v>
      </c>
      <c r="BA375" t="s">
        <v>396</v>
      </c>
    </row>
    <row r="376" spans="1:53" x14ac:dyDescent="0.55000000000000004">
      <c r="A376">
        <v>1899</v>
      </c>
      <c r="B376" t="b">
        <f>IF(Table2[[#This Row],[yearID]]&gt;=1903,TRUE,FALSE)</f>
        <v>0</v>
      </c>
      <c r="C376" t="b">
        <f>IF(Table2[[#This Row],[yearID]]&gt;=1973,TRUE,FALSE)</f>
        <v>0</v>
      </c>
      <c r="D376" t="s">
        <v>157</v>
      </c>
      <c r="E376" t="s">
        <v>126</v>
      </c>
      <c r="F376" t="s">
        <v>126</v>
      </c>
      <c r="G376" t="str">
        <f>VLOOKUP(Table2[[#This Row],[franchID]],TeamsFranchises!$A$1:$D$121,2,FALSE)</f>
        <v>Washington Senators</v>
      </c>
      <c r="I376">
        <v>11</v>
      </c>
      <c r="J376">
        <v>155</v>
      </c>
      <c r="L376">
        <v>54</v>
      </c>
      <c r="M376">
        <v>98</v>
      </c>
      <c r="P376" t="s">
        <v>51</v>
      </c>
      <c r="Q376">
        <f>IF(Table2[[#This Row],[LgWin]]="Y",1,0)</f>
        <v>0</v>
      </c>
      <c r="S376">
        <f>IF(Table2[[#This Row],[WSWin]]="Y",1,0)</f>
        <v>0</v>
      </c>
      <c r="T376">
        <v>743</v>
      </c>
      <c r="U376">
        <v>5256</v>
      </c>
      <c r="V376">
        <v>1429</v>
      </c>
      <c r="W376">
        <v>162</v>
      </c>
      <c r="X376">
        <v>87</v>
      </c>
      <c r="Y376">
        <v>47</v>
      </c>
      <c r="Z376">
        <v>350</v>
      </c>
      <c r="AA376">
        <v>343</v>
      </c>
      <c r="AB376">
        <v>176</v>
      </c>
      <c r="AD376">
        <v>87</v>
      </c>
      <c r="AF376">
        <v>983</v>
      </c>
      <c r="AG376">
        <v>713</v>
      </c>
      <c r="AH376">
        <v>4.93</v>
      </c>
      <c r="AI376">
        <v>131</v>
      </c>
      <c r="AJ376">
        <v>3</v>
      </c>
      <c r="AK376">
        <v>0</v>
      </c>
      <c r="AL376">
        <v>3901</v>
      </c>
      <c r="AM376">
        <v>1649</v>
      </c>
      <c r="AN376">
        <v>35</v>
      </c>
      <c r="AO376">
        <v>422</v>
      </c>
      <c r="AP376">
        <v>328</v>
      </c>
      <c r="AQ376">
        <v>403</v>
      </c>
      <c r="AR376">
        <v>99</v>
      </c>
      <c r="AS376">
        <v>0.93500000000000005</v>
      </c>
      <c r="AT376" t="s">
        <v>397</v>
      </c>
      <c r="AU376" t="s">
        <v>393</v>
      </c>
      <c r="AV376">
        <v>86392</v>
      </c>
      <c r="AW376">
        <v>99</v>
      </c>
      <c r="AX376">
        <v>101</v>
      </c>
      <c r="AY376" t="s">
        <v>306</v>
      </c>
      <c r="AZ376" t="s">
        <v>398</v>
      </c>
      <c r="BA376" t="s">
        <v>398</v>
      </c>
    </row>
    <row r="377" spans="1:53" x14ac:dyDescent="0.55000000000000004">
      <c r="A377">
        <v>1900</v>
      </c>
      <c r="B377" t="b">
        <f>IF(Table2[[#This Row],[yearID]]&gt;=1903,TRUE,FALSE)</f>
        <v>0</v>
      </c>
      <c r="C377" t="b">
        <f>IF(Table2[[#This Row],[yearID]]&gt;=1973,TRUE,FALSE)</f>
        <v>0</v>
      </c>
      <c r="D377" t="s">
        <v>157</v>
      </c>
      <c r="E377" t="s">
        <v>262</v>
      </c>
      <c r="F377" t="s">
        <v>260</v>
      </c>
      <c r="G377" t="str">
        <f>VLOOKUP(Table2[[#This Row],[franchID]],TeamsFranchises!$A$1:$D$121,2,FALSE)</f>
        <v>Los Angeles Dodgers</v>
      </c>
      <c r="I377">
        <v>1</v>
      </c>
      <c r="J377">
        <v>142</v>
      </c>
      <c r="L377">
        <v>82</v>
      </c>
      <c r="M377">
        <v>54</v>
      </c>
      <c r="P377" t="s">
        <v>76</v>
      </c>
      <c r="Q377">
        <f>IF(Table2[[#This Row],[LgWin]]="Y",1,0)</f>
        <v>1</v>
      </c>
      <c r="S377">
        <f>IF(Table2[[#This Row],[WSWin]]="Y",1,0)</f>
        <v>0</v>
      </c>
      <c r="T377">
        <v>816</v>
      </c>
      <c r="U377">
        <v>4860</v>
      </c>
      <c r="V377">
        <v>1423</v>
      </c>
      <c r="W377">
        <v>199</v>
      </c>
      <c r="X377">
        <v>81</v>
      </c>
      <c r="Y377">
        <v>26</v>
      </c>
      <c r="Z377">
        <v>421</v>
      </c>
      <c r="AA377">
        <v>272</v>
      </c>
      <c r="AB377">
        <v>274</v>
      </c>
      <c r="AF377">
        <v>722</v>
      </c>
      <c r="AG377">
        <v>529</v>
      </c>
      <c r="AH377">
        <v>3.89</v>
      </c>
      <c r="AI377">
        <v>104</v>
      </c>
      <c r="AJ377">
        <v>8</v>
      </c>
      <c r="AK377">
        <v>4</v>
      </c>
      <c r="AL377">
        <v>3675</v>
      </c>
      <c r="AM377">
        <v>1370</v>
      </c>
      <c r="AN377">
        <v>30</v>
      </c>
      <c r="AO377">
        <v>405</v>
      </c>
      <c r="AP377">
        <v>300</v>
      </c>
      <c r="AQ377">
        <v>303</v>
      </c>
      <c r="AR377">
        <v>102</v>
      </c>
      <c r="AS377">
        <v>0.94799999999999995</v>
      </c>
      <c r="AT377" t="s">
        <v>407</v>
      </c>
      <c r="AU377" t="s">
        <v>405</v>
      </c>
      <c r="AV377">
        <v>183000</v>
      </c>
      <c r="AW377">
        <v>106</v>
      </c>
      <c r="AX377">
        <v>104</v>
      </c>
      <c r="AY377" t="s">
        <v>262</v>
      </c>
      <c r="AZ377" t="s">
        <v>262</v>
      </c>
      <c r="BA377" t="s">
        <v>262</v>
      </c>
    </row>
    <row r="378" spans="1:53" x14ac:dyDescent="0.55000000000000004">
      <c r="A378">
        <v>1900</v>
      </c>
      <c r="B378" t="b">
        <f>IF(Table2[[#This Row],[yearID]]&gt;=1903,TRUE,FALSE)</f>
        <v>0</v>
      </c>
      <c r="C378" t="b">
        <f>IF(Table2[[#This Row],[yearID]]&gt;=1973,TRUE,FALSE)</f>
        <v>0</v>
      </c>
      <c r="D378" t="s">
        <v>157</v>
      </c>
      <c r="E378" t="s">
        <v>158</v>
      </c>
      <c r="F378" t="s">
        <v>159</v>
      </c>
      <c r="G378" t="str">
        <f>VLOOKUP(Table2[[#This Row],[franchID]],TeamsFranchises!$A$1:$D$121,2,FALSE)</f>
        <v>Atlanta Braves</v>
      </c>
      <c r="I378">
        <v>4</v>
      </c>
      <c r="J378">
        <v>142</v>
      </c>
      <c r="L378">
        <v>66</v>
      </c>
      <c r="M378">
        <v>72</v>
      </c>
      <c r="P378" t="s">
        <v>51</v>
      </c>
      <c r="Q378">
        <f>IF(Table2[[#This Row],[LgWin]]="Y",1,0)</f>
        <v>0</v>
      </c>
      <c r="S378">
        <f>IF(Table2[[#This Row],[WSWin]]="Y",1,0)</f>
        <v>0</v>
      </c>
      <c r="T378">
        <v>778</v>
      </c>
      <c r="U378">
        <v>4952</v>
      </c>
      <c r="V378">
        <v>1403</v>
      </c>
      <c r="W378">
        <v>163</v>
      </c>
      <c r="X378">
        <v>68</v>
      </c>
      <c r="Y378">
        <v>48</v>
      </c>
      <c r="Z378">
        <v>395</v>
      </c>
      <c r="AA378">
        <v>278</v>
      </c>
      <c r="AB378">
        <v>182</v>
      </c>
      <c r="AF378">
        <v>739</v>
      </c>
      <c r="AG378">
        <v>513</v>
      </c>
      <c r="AH378">
        <v>3.72</v>
      </c>
      <c r="AI378">
        <v>116</v>
      </c>
      <c r="AJ378">
        <v>8</v>
      </c>
      <c r="AK378">
        <v>2</v>
      </c>
      <c r="AL378">
        <v>3720</v>
      </c>
      <c r="AM378">
        <v>1263</v>
      </c>
      <c r="AN378">
        <v>59</v>
      </c>
      <c r="AO378">
        <v>463</v>
      </c>
      <c r="AP378">
        <v>340</v>
      </c>
      <c r="AQ378">
        <v>271</v>
      </c>
      <c r="AR378">
        <v>86</v>
      </c>
      <c r="AS378">
        <v>0.95299999999999996</v>
      </c>
      <c r="AT378" t="s">
        <v>235</v>
      </c>
      <c r="AU378" t="s">
        <v>403</v>
      </c>
      <c r="AV378">
        <v>202000</v>
      </c>
      <c r="AW378">
        <v>112</v>
      </c>
      <c r="AX378">
        <v>111</v>
      </c>
      <c r="AY378" t="s">
        <v>158</v>
      </c>
      <c r="AZ378" t="s">
        <v>158</v>
      </c>
      <c r="BA378" t="s">
        <v>158</v>
      </c>
    </row>
    <row r="379" spans="1:53" x14ac:dyDescent="0.55000000000000004">
      <c r="A379">
        <v>1900</v>
      </c>
      <c r="B379" t="b">
        <f>IF(Table2[[#This Row],[yearID]]&gt;=1903,TRUE,FALSE)</f>
        <v>0</v>
      </c>
      <c r="C379" t="b">
        <f>IF(Table2[[#This Row],[yearID]]&gt;=1973,TRUE,FALSE)</f>
        <v>0</v>
      </c>
      <c r="D379" t="s">
        <v>157</v>
      </c>
      <c r="E379" t="s">
        <v>161</v>
      </c>
      <c r="F379" t="s">
        <v>162</v>
      </c>
      <c r="G379" t="str">
        <f>VLOOKUP(Table2[[#This Row],[franchID]],TeamsFranchises!$A$1:$D$121,2,FALSE)</f>
        <v>Chicago Cubs</v>
      </c>
      <c r="I379">
        <v>6</v>
      </c>
      <c r="J379">
        <v>146</v>
      </c>
      <c r="L379">
        <v>65</v>
      </c>
      <c r="M379">
        <v>75</v>
      </c>
      <c r="P379" t="s">
        <v>51</v>
      </c>
      <c r="Q379">
        <f>IF(Table2[[#This Row],[LgWin]]="Y",1,0)</f>
        <v>0</v>
      </c>
      <c r="S379">
        <f>IF(Table2[[#This Row],[WSWin]]="Y",1,0)</f>
        <v>0</v>
      </c>
      <c r="T379">
        <v>635</v>
      </c>
      <c r="U379">
        <v>4907</v>
      </c>
      <c r="V379">
        <v>1276</v>
      </c>
      <c r="W379">
        <v>202</v>
      </c>
      <c r="X379">
        <v>51</v>
      </c>
      <c r="Y379">
        <v>33</v>
      </c>
      <c r="Z379">
        <v>343</v>
      </c>
      <c r="AA379">
        <v>383</v>
      </c>
      <c r="AB379">
        <v>189</v>
      </c>
      <c r="AF379">
        <v>751</v>
      </c>
      <c r="AG379">
        <v>456</v>
      </c>
      <c r="AH379">
        <v>3.23</v>
      </c>
      <c r="AI379">
        <v>137</v>
      </c>
      <c r="AJ379">
        <v>9</v>
      </c>
      <c r="AK379">
        <v>1</v>
      </c>
      <c r="AL379">
        <v>3813</v>
      </c>
      <c r="AM379">
        <v>1375</v>
      </c>
      <c r="AN379">
        <v>21</v>
      </c>
      <c r="AO379">
        <v>324</v>
      </c>
      <c r="AP379">
        <v>357</v>
      </c>
      <c r="AQ379">
        <v>418</v>
      </c>
      <c r="AR379">
        <v>98</v>
      </c>
      <c r="AS379">
        <v>0.93300000000000005</v>
      </c>
      <c r="AT379" t="s">
        <v>406</v>
      </c>
      <c r="AU379" t="s">
        <v>401</v>
      </c>
      <c r="AV379">
        <v>248577</v>
      </c>
      <c r="AW379">
        <v>96</v>
      </c>
      <c r="AX379">
        <v>98</v>
      </c>
      <c r="AY379" t="s">
        <v>162</v>
      </c>
      <c r="AZ379" t="s">
        <v>161</v>
      </c>
      <c r="BA379" t="s">
        <v>161</v>
      </c>
    </row>
    <row r="380" spans="1:53" x14ac:dyDescent="0.55000000000000004">
      <c r="A380">
        <v>1900</v>
      </c>
      <c r="B380" t="b">
        <f>IF(Table2[[#This Row],[yearID]]&gt;=1903,TRUE,FALSE)</f>
        <v>0</v>
      </c>
      <c r="C380" t="b">
        <f>IF(Table2[[#This Row],[yearID]]&gt;=1973,TRUE,FALSE)</f>
        <v>0</v>
      </c>
      <c r="D380" t="s">
        <v>157</v>
      </c>
      <c r="E380" t="s">
        <v>167</v>
      </c>
      <c r="F380" t="s">
        <v>167</v>
      </c>
      <c r="G380" t="str">
        <f>VLOOKUP(Table2[[#This Row],[franchID]],TeamsFranchises!$A$1:$D$121,2,FALSE)</f>
        <v>Cincinnati Reds</v>
      </c>
      <c r="I380">
        <v>7</v>
      </c>
      <c r="J380">
        <v>144</v>
      </c>
      <c r="L380">
        <v>62</v>
      </c>
      <c r="M380">
        <v>77</v>
      </c>
      <c r="P380" t="s">
        <v>51</v>
      </c>
      <c r="Q380">
        <f>IF(Table2[[#This Row],[LgWin]]="Y",1,0)</f>
        <v>0</v>
      </c>
      <c r="S380">
        <f>IF(Table2[[#This Row],[WSWin]]="Y",1,0)</f>
        <v>0</v>
      </c>
      <c r="T380">
        <v>703</v>
      </c>
      <c r="U380">
        <v>5026</v>
      </c>
      <c r="V380">
        <v>1335</v>
      </c>
      <c r="W380">
        <v>178</v>
      </c>
      <c r="X380">
        <v>83</v>
      </c>
      <c r="Y380">
        <v>33</v>
      </c>
      <c r="Z380">
        <v>333</v>
      </c>
      <c r="AA380">
        <v>408</v>
      </c>
      <c r="AB380">
        <v>183</v>
      </c>
      <c r="AF380">
        <v>745</v>
      </c>
      <c r="AG380">
        <v>542</v>
      </c>
      <c r="AH380">
        <v>3.83</v>
      </c>
      <c r="AI380">
        <v>118</v>
      </c>
      <c r="AJ380">
        <v>9</v>
      </c>
      <c r="AK380">
        <v>1</v>
      </c>
      <c r="AL380">
        <v>3822</v>
      </c>
      <c r="AM380">
        <v>1383</v>
      </c>
      <c r="AN380">
        <v>28</v>
      </c>
      <c r="AO380">
        <v>404</v>
      </c>
      <c r="AP380">
        <v>399</v>
      </c>
      <c r="AQ380">
        <v>341</v>
      </c>
      <c r="AR380">
        <v>120</v>
      </c>
      <c r="AS380">
        <v>0.94499999999999995</v>
      </c>
      <c r="AT380" t="s">
        <v>165</v>
      </c>
      <c r="AU380" t="s">
        <v>402</v>
      </c>
      <c r="AV380">
        <v>170000</v>
      </c>
      <c r="AW380">
        <v>98</v>
      </c>
      <c r="AX380">
        <v>99</v>
      </c>
      <c r="AY380" t="s">
        <v>167</v>
      </c>
      <c r="AZ380" t="s">
        <v>167</v>
      </c>
      <c r="BA380" t="s">
        <v>167</v>
      </c>
    </row>
    <row r="381" spans="1:53" x14ac:dyDescent="0.55000000000000004">
      <c r="A381">
        <v>1900</v>
      </c>
      <c r="B381" t="b">
        <f>IF(Table2[[#This Row],[yearID]]&gt;=1903,TRUE,FALSE)</f>
        <v>0</v>
      </c>
      <c r="C381" t="b">
        <f>IF(Table2[[#This Row],[yearID]]&gt;=1973,TRUE,FALSE)</f>
        <v>0</v>
      </c>
      <c r="D381" t="s">
        <v>157</v>
      </c>
      <c r="E381" t="s">
        <v>242</v>
      </c>
      <c r="F381" t="s">
        <v>243</v>
      </c>
      <c r="G381" t="str">
        <f>VLOOKUP(Table2[[#This Row],[franchID]],TeamsFranchises!$A$1:$D$121,2,FALSE)</f>
        <v>San Francisco Giants</v>
      </c>
      <c r="I381">
        <v>8</v>
      </c>
      <c r="J381">
        <v>141</v>
      </c>
      <c r="L381">
        <v>60</v>
      </c>
      <c r="M381">
        <v>78</v>
      </c>
      <c r="P381" t="s">
        <v>51</v>
      </c>
      <c r="Q381">
        <f>IF(Table2[[#This Row],[LgWin]]="Y",1,0)</f>
        <v>0</v>
      </c>
      <c r="S381">
        <f>IF(Table2[[#This Row],[WSWin]]="Y",1,0)</f>
        <v>0</v>
      </c>
      <c r="T381">
        <v>713</v>
      </c>
      <c r="U381">
        <v>4724</v>
      </c>
      <c r="V381">
        <v>1317</v>
      </c>
      <c r="W381">
        <v>177</v>
      </c>
      <c r="X381">
        <v>61</v>
      </c>
      <c r="Y381">
        <v>23</v>
      </c>
      <c r="Z381">
        <v>369</v>
      </c>
      <c r="AA381">
        <v>343</v>
      </c>
      <c r="AB381">
        <v>236</v>
      </c>
      <c r="AF381">
        <v>823</v>
      </c>
      <c r="AG381">
        <v>531</v>
      </c>
      <c r="AH381">
        <v>3.96</v>
      </c>
      <c r="AI381">
        <v>113</v>
      </c>
      <c r="AJ381">
        <v>4</v>
      </c>
      <c r="AK381">
        <v>0</v>
      </c>
      <c r="AL381">
        <v>3621</v>
      </c>
      <c r="AM381">
        <v>1423</v>
      </c>
      <c r="AN381">
        <v>26</v>
      </c>
      <c r="AO381">
        <v>442</v>
      </c>
      <c r="AP381">
        <v>277</v>
      </c>
      <c r="AQ381">
        <v>439</v>
      </c>
      <c r="AR381">
        <v>124</v>
      </c>
      <c r="AS381">
        <v>0.92800000000000005</v>
      </c>
      <c r="AT381" t="s">
        <v>310</v>
      </c>
      <c r="AU381" t="s">
        <v>389</v>
      </c>
      <c r="AV381">
        <v>190000</v>
      </c>
      <c r="AW381">
        <v>95</v>
      </c>
      <c r="AX381">
        <v>98</v>
      </c>
      <c r="AY381" t="s">
        <v>246</v>
      </c>
      <c r="AZ381" t="s">
        <v>242</v>
      </c>
      <c r="BA381" t="s">
        <v>242</v>
      </c>
    </row>
    <row r="382" spans="1:53" x14ac:dyDescent="0.55000000000000004">
      <c r="A382">
        <v>1900</v>
      </c>
      <c r="B382" t="b">
        <f>IF(Table2[[#This Row],[yearID]]&gt;=1903,TRUE,FALSE)</f>
        <v>0</v>
      </c>
      <c r="C382" t="b">
        <f>IF(Table2[[#This Row],[yearID]]&gt;=1973,TRUE,FALSE)</f>
        <v>0</v>
      </c>
      <c r="D382" t="s">
        <v>157</v>
      </c>
      <c r="E382" t="s">
        <v>122</v>
      </c>
      <c r="F382" t="s">
        <v>122</v>
      </c>
      <c r="G382" t="str">
        <f>VLOOKUP(Table2[[#This Row],[franchID]],TeamsFranchises!$A$1:$D$121,2,FALSE)</f>
        <v>Philadelphia Phillies</v>
      </c>
      <c r="I382">
        <v>3</v>
      </c>
      <c r="J382">
        <v>141</v>
      </c>
      <c r="L382">
        <v>75</v>
      </c>
      <c r="M382">
        <v>63</v>
      </c>
      <c r="P382" t="s">
        <v>51</v>
      </c>
      <c r="Q382">
        <f>IF(Table2[[#This Row],[LgWin]]="Y",1,0)</f>
        <v>0</v>
      </c>
      <c r="S382">
        <f>IF(Table2[[#This Row],[WSWin]]="Y",1,0)</f>
        <v>0</v>
      </c>
      <c r="T382">
        <v>810</v>
      </c>
      <c r="U382">
        <v>4969</v>
      </c>
      <c r="V382">
        <v>1439</v>
      </c>
      <c r="W382">
        <v>187</v>
      </c>
      <c r="X382">
        <v>82</v>
      </c>
      <c r="Y382">
        <v>29</v>
      </c>
      <c r="Z382">
        <v>440</v>
      </c>
      <c r="AA382">
        <v>374</v>
      </c>
      <c r="AB382">
        <v>205</v>
      </c>
      <c r="AF382">
        <v>792</v>
      </c>
      <c r="AG382">
        <v>571</v>
      </c>
      <c r="AH382">
        <v>4.12</v>
      </c>
      <c r="AI382">
        <v>116</v>
      </c>
      <c r="AJ382">
        <v>7</v>
      </c>
      <c r="AK382">
        <v>3</v>
      </c>
      <c r="AL382">
        <v>3744</v>
      </c>
      <c r="AM382">
        <v>1506</v>
      </c>
      <c r="AN382">
        <v>29</v>
      </c>
      <c r="AO382">
        <v>402</v>
      </c>
      <c r="AP382">
        <v>284</v>
      </c>
      <c r="AQ382">
        <v>330</v>
      </c>
      <c r="AR382">
        <v>125</v>
      </c>
      <c r="AS382">
        <v>0.94499999999999995</v>
      </c>
      <c r="AT382" t="s">
        <v>358</v>
      </c>
      <c r="AU382" t="s">
        <v>404</v>
      </c>
      <c r="AV382">
        <v>301913</v>
      </c>
      <c r="AW382">
        <v>99</v>
      </c>
      <c r="AX382">
        <v>98</v>
      </c>
      <c r="AY382" t="s">
        <v>122</v>
      </c>
      <c r="AZ382" t="s">
        <v>122</v>
      </c>
      <c r="BA382" t="s">
        <v>122</v>
      </c>
    </row>
    <row r="383" spans="1:53" x14ac:dyDescent="0.55000000000000004">
      <c r="A383">
        <v>1900</v>
      </c>
      <c r="B383" t="b">
        <f>IF(Table2[[#This Row],[yearID]]&gt;=1903,TRUE,FALSE)</f>
        <v>0</v>
      </c>
      <c r="C383" t="b">
        <f>IF(Table2[[#This Row],[yearID]]&gt;=1973,TRUE,FALSE)</f>
        <v>0</v>
      </c>
      <c r="D383" t="s">
        <v>157</v>
      </c>
      <c r="E383" t="s">
        <v>229</v>
      </c>
      <c r="F383" t="s">
        <v>229</v>
      </c>
      <c r="G383" t="str">
        <f>VLOOKUP(Table2[[#This Row],[franchID]],TeamsFranchises!$A$1:$D$121,2,FALSE)</f>
        <v>Pittsburgh Pirates</v>
      </c>
      <c r="I383">
        <v>2</v>
      </c>
      <c r="J383">
        <v>140</v>
      </c>
      <c r="L383">
        <v>79</v>
      </c>
      <c r="M383">
        <v>60</v>
      </c>
      <c r="P383" t="s">
        <v>51</v>
      </c>
      <c r="Q383">
        <f>IF(Table2[[#This Row],[LgWin]]="Y",1,0)</f>
        <v>0</v>
      </c>
      <c r="S383">
        <f>IF(Table2[[#This Row],[WSWin]]="Y",1,0)</f>
        <v>0</v>
      </c>
      <c r="T383">
        <v>733</v>
      </c>
      <c r="U383">
        <v>4817</v>
      </c>
      <c r="V383">
        <v>1312</v>
      </c>
      <c r="W383">
        <v>185</v>
      </c>
      <c r="X383">
        <v>100</v>
      </c>
      <c r="Y383">
        <v>26</v>
      </c>
      <c r="Z383">
        <v>327</v>
      </c>
      <c r="AA383">
        <v>321</v>
      </c>
      <c r="AB383">
        <v>174</v>
      </c>
      <c r="AF383">
        <v>612</v>
      </c>
      <c r="AG383">
        <v>418</v>
      </c>
      <c r="AH383">
        <v>3.06</v>
      </c>
      <c r="AI383">
        <v>114</v>
      </c>
      <c r="AJ383">
        <v>11</v>
      </c>
      <c r="AK383">
        <v>1</v>
      </c>
      <c r="AL383">
        <v>3687</v>
      </c>
      <c r="AM383">
        <v>1232</v>
      </c>
      <c r="AN383">
        <v>24</v>
      </c>
      <c r="AO383">
        <v>295</v>
      </c>
      <c r="AP383">
        <v>415</v>
      </c>
      <c r="AQ383">
        <v>322</v>
      </c>
      <c r="AR383">
        <v>106</v>
      </c>
      <c r="AS383">
        <v>0.94499999999999995</v>
      </c>
      <c r="AT383" t="s">
        <v>390</v>
      </c>
      <c r="AU383" t="s">
        <v>335</v>
      </c>
      <c r="AV383">
        <v>264000</v>
      </c>
      <c r="AW383">
        <v>101</v>
      </c>
      <c r="AX383">
        <v>98</v>
      </c>
      <c r="AY383" t="s">
        <v>229</v>
      </c>
      <c r="AZ383" t="s">
        <v>229</v>
      </c>
      <c r="BA383" t="s">
        <v>229</v>
      </c>
    </row>
    <row r="384" spans="1:53" x14ac:dyDescent="0.55000000000000004">
      <c r="A384">
        <v>1900</v>
      </c>
      <c r="B384" t="b">
        <f>IF(Table2[[#This Row],[yearID]]&gt;=1903,TRUE,FALSE)</f>
        <v>0</v>
      </c>
      <c r="C384" t="b">
        <f>IF(Table2[[#This Row],[yearID]]&gt;=1973,TRUE,FALSE)</f>
        <v>0</v>
      </c>
      <c r="D384" t="s">
        <v>157</v>
      </c>
      <c r="E384" t="s">
        <v>396</v>
      </c>
      <c r="F384" t="s">
        <v>154</v>
      </c>
      <c r="G384" t="str">
        <f>VLOOKUP(Table2[[#This Row],[franchID]],TeamsFranchises!$A$1:$D$121,2,FALSE)</f>
        <v>St. Louis Cardinals</v>
      </c>
      <c r="I384">
        <v>5</v>
      </c>
      <c r="J384">
        <v>142</v>
      </c>
      <c r="L384">
        <v>65</v>
      </c>
      <c r="M384">
        <v>75</v>
      </c>
      <c r="P384" t="s">
        <v>51</v>
      </c>
      <c r="Q384">
        <f>IF(Table2[[#This Row],[LgWin]]="Y",1,0)</f>
        <v>0</v>
      </c>
      <c r="S384">
        <f>IF(Table2[[#This Row],[WSWin]]="Y",1,0)</f>
        <v>0</v>
      </c>
      <c r="T384">
        <v>744</v>
      </c>
      <c r="U384">
        <v>4877</v>
      </c>
      <c r="V384">
        <v>1420</v>
      </c>
      <c r="W384">
        <v>141</v>
      </c>
      <c r="X384">
        <v>81</v>
      </c>
      <c r="Y384">
        <v>36</v>
      </c>
      <c r="Z384">
        <v>406</v>
      </c>
      <c r="AA384">
        <v>318</v>
      </c>
      <c r="AB384">
        <v>243</v>
      </c>
      <c r="AF384">
        <v>748</v>
      </c>
      <c r="AG384">
        <v>507</v>
      </c>
      <c r="AH384">
        <v>3.75</v>
      </c>
      <c r="AI384">
        <v>117</v>
      </c>
      <c r="AJ384">
        <v>12</v>
      </c>
      <c r="AK384">
        <v>0</v>
      </c>
      <c r="AL384">
        <v>3651</v>
      </c>
      <c r="AM384">
        <v>1373</v>
      </c>
      <c r="AN384">
        <v>37</v>
      </c>
      <c r="AO384">
        <v>299</v>
      </c>
      <c r="AP384">
        <v>325</v>
      </c>
      <c r="AQ384">
        <v>331</v>
      </c>
      <c r="AR384">
        <v>73</v>
      </c>
      <c r="AS384">
        <v>0.94299999999999995</v>
      </c>
      <c r="AT384" t="s">
        <v>409</v>
      </c>
      <c r="AU384" t="s">
        <v>399</v>
      </c>
      <c r="AV384">
        <v>270000</v>
      </c>
      <c r="AW384">
        <v>99</v>
      </c>
      <c r="AX384">
        <v>98</v>
      </c>
      <c r="AY384" t="s">
        <v>154</v>
      </c>
      <c r="AZ384" t="s">
        <v>396</v>
      </c>
      <c r="BA384" t="s">
        <v>396</v>
      </c>
    </row>
    <row r="385" spans="1:53" x14ac:dyDescent="0.55000000000000004">
      <c r="A385">
        <v>1901</v>
      </c>
      <c r="B385" t="b">
        <f>IF(Table2[[#This Row],[yearID]]&gt;=1903,TRUE,FALSE)</f>
        <v>0</v>
      </c>
      <c r="C385" t="b">
        <f>IF(Table2[[#This Row],[yearID]]&gt;=1973,TRUE,FALSE)</f>
        <v>0</v>
      </c>
      <c r="D385" t="s">
        <v>410</v>
      </c>
      <c r="E385" t="s">
        <v>411</v>
      </c>
      <c r="F385" t="s">
        <v>412</v>
      </c>
      <c r="G385" t="str">
        <f>VLOOKUP(Table2[[#This Row],[franchID]],TeamsFranchises!$A$1:$D$121,2,FALSE)</f>
        <v>New York Yankees</v>
      </c>
      <c r="I385">
        <v>5</v>
      </c>
      <c r="J385">
        <v>135</v>
      </c>
      <c r="K385">
        <v>66</v>
      </c>
      <c r="L385">
        <v>68</v>
      </c>
      <c r="M385">
        <v>65</v>
      </c>
      <c r="P385" t="s">
        <v>51</v>
      </c>
      <c r="Q385">
        <f>IF(Table2[[#This Row],[LgWin]]="Y",1,0)</f>
        <v>0</v>
      </c>
      <c r="S385">
        <f>IF(Table2[[#This Row],[WSWin]]="Y",1,0)</f>
        <v>0</v>
      </c>
      <c r="T385">
        <v>760</v>
      </c>
      <c r="U385">
        <v>4589</v>
      </c>
      <c r="V385">
        <v>1348</v>
      </c>
      <c r="W385">
        <v>179</v>
      </c>
      <c r="X385">
        <v>111</v>
      </c>
      <c r="Y385">
        <v>24</v>
      </c>
      <c r="Z385">
        <v>369</v>
      </c>
      <c r="AA385">
        <v>377</v>
      </c>
      <c r="AB385">
        <v>207</v>
      </c>
      <c r="AF385">
        <v>750</v>
      </c>
      <c r="AG385">
        <v>480</v>
      </c>
      <c r="AH385">
        <v>3.73</v>
      </c>
      <c r="AI385">
        <v>115</v>
      </c>
      <c r="AJ385">
        <v>4</v>
      </c>
      <c r="AK385">
        <v>3</v>
      </c>
      <c r="AL385">
        <v>3474</v>
      </c>
      <c r="AM385">
        <v>1313</v>
      </c>
      <c r="AN385">
        <v>21</v>
      </c>
      <c r="AO385">
        <v>344</v>
      </c>
      <c r="AP385">
        <v>271</v>
      </c>
      <c r="AQ385">
        <v>401</v>
      </c>
      <c r="AR385">
        <v>76</v>
      </c>
      <c r="AS385">
        <v>0.92600000000000005</v>
      </c>
      <c r="AT385" t="s">
        <v>218</v>
      </c>
      <c r="AU385" t="s">
        <v>234</v>
      </c>
      <c r="AV385">
        <v>141952</v>
      </c>
      <c r="AW385">
        <v>104</v>
      </c>
      <c r="AX385">
        <v>105</v>
      </c>
      <c r="AY385" t="s">
        <v>411</v>
      </c>
      <c r="AZ385" t="s">
        <v>411</v>
      </c>
      <c r="BA385" t="s">
        <v>411</v>
      </c>
    </row>
    <row r="386" spans="1:53" x14ac:dyDescent="0.55000000000000004">
      <c r="A386">
        <v>1901</v>
      </c>
      <c r="B386" t="b">
        <f>IF(Table2[[#This Row],[yearID]]&gt;=1903,TRUE,FALSE)</f>
        <v>0</v>
      </c>
      <c r="C386" t="b">
        <f>IF(Table2[[#This Row],[yearID]]&gt;=1973,TRUE,FALSE)</f>
        <v>0</v>
      </c>
      <c r="D386" t="s">
        <v>410</v>
      </c>
      <c r="E386" t="s">
        <v>54</v>
      </c>
      <c r="F386" t="s">
        <v>54</v>
      </c>
      <c r="G386" t="str">
        <f>VLOOKUP(Table2[[#This Row],[franchID]],TeamsFranchises!$A$1:$D$121,2,FALSE)</f>
        <v>Boston Red Sox</v>
      </c>
      <c r="I386">
        <v>2</v>
      </c>
      <c r="J386">
        <v>138</v>
      </c>
      <c r="K386">
        <v>69</v>
      </c>
      <c r="L386">
        <v>79</v>
      </c>
      <c r="M386">
        <v>57</v>
      </c>
      <c r="P386" t="s">
        <v>51</v>
      </c>
      <c r="Q386">
        <f>IF(Table2[[#This Row],[LgWin]]="Y",1,0)</f>
        <v>0</v>
      </c>
      <c r="S386">
        <f>IF(Table2[[#This Row],[WSWin]]="Y",1,0)</f>
        <v>0</v>
      </c>
      <c r="T386">
        <v>759</v>
      </c>
      <c r="U386">
        <v>4866</v>
      </c>
      <c r="V386">
        <v>1353</v>
      </c>
      <c r="W386">
        <v>183</v>
      </c>
      <c r="X386">
        <v>104</v>
      </c>
      <c r="Y386">
        <v>37</v>
      </c>
      <c r="Z386">
        <v>331</v>
      </c>
      <c r="AA386">
        <v>282</v>
      </c>
      <c r="AB386">
        <v>157</v>
      </c>
      <c r="AF386">
        <v>608</v>
      </c>
      <c r="AG386">
        <v>411</v>
      </c>
      <c r="AH386">
        <v>3.04</v>
      </c>
      <c r="AI386">
        <v>123</v>
      </c>
      <c r="AJ386">
        <v>7</v>
      </c>
      <c r="AK386">
        <v>1</v>
      </c>
      <c r="AL386">
        <v>3651</v>
      </c>
      <c r="AM386">
        <v>1178</v>
      </c>
      <c r="AN386">
        <v>33</v>
      </c>
      <c r="AO386">
        <v>294</v>
      </c>
      <c r="AP386">
        <v>396</v>
      </c>
      <c r="AQ386">
        <v>329</v>
      </c>
      <c r="AR386">
        <v>104</v>
      </c>
      <c r="AS386">
        <v>0.94299999999999995</v>
      </c>
      <c r="AT386" t="s">
        <v>413</v>
      </c>
      <c r="AU386" t="s">
        <v>414</v>
      </c>
      <c r="AV386">
        <v>289448</v>
      </c>
      <c r="AW386">
        <v>98</v>
      </c>
      <c r="AX386">
        <v>96</v>
      </c>
      <c r="AY386" t="s">
        <v>54</v>
      </c>
      <c r="AZ386" t="s">
        <v>54</v>
      </c>
      <c r="BA386" t="s">
        <v>54</v>
      </c>
    </row>
    <row r="387" spans="1:53" x14ac:dyDescent="0.55000000000000004">
      <c r="A387">
        <v>1901</v>
      </c>
      <c r="B387" t="b">
        <f>IF(Table2[[#This Row],[yearID]]&gt;=1903,TRUE,FALSE)</f>
        <v>0</v>
      </c>
      <c r="C387" t="b">
        <f>IF(Table2[[#This Row],[yearID]]&gt;=1973,TRUE,FALSE)</f>
        <v>0</v>
      </c>
      <c r="D387" t="s">
        <v>157</v>
      </c>
      <c r="E387" t="s">
        <v>262</v>
      </c>
      <c r="F387" t="s">
        <v>260</v>
      </c>
      <c r="G387" t="str">
        <f>VLOOKUP(Table2[[#This Row],[franchID]],TeamsFranchises!$A$1:$D$121,2,FALSE)</f>
        <v>Los Angeles Dodgers</v>
      </c>
      <c r="I387">
        <v>3</v>
      </c>
      <c r="J387">
        <v>137</v>
      </c>
      <c r="K387">
        <v>68</v>
      </c>
      <c r="L387">
        <v>79</v>
      </c>
      <c r="M387">
        <v>57</v>
      </c>
      <c r="P387" t="s">
        <v>51</v>
      </c>
      <c r="Q387">
        <f>IF(Table2[[#This Row],[LgWin]]="Y",1,0)</f>
        <v>0</v>
      </c>
      <c r="S387">
        <f>IF(Table2[[#This Row],[WSWin]]="Y",1,0)</f>
        <v>0</v>
      </c>
      <c r="T387">
        <v>744</v>
      </c>
      <c r="U387">
        <v>4879</v>
      </c>
      <c r="V387">
        <v>1399</v>
      </c>
      <c r="W387">
        <v>206</v>
      </c>
      <c r="X387">
        <v>93</v>
      </c>
      <c r="Y387">
        <v>32</v>
      </c>
      <c r="Z387">
        <v>312</v>
      </c>
      <c r="AA387">
        <v>449</v>
      </c>
      <c r="AB387">
        <v>178</v>
      </c>
      <c r="AF387">
        <v>600</v>
      </c>
      <c r="AG387">
        <v>423</v>
      </c>
      <c r="AH387">
        <v>3.14</v>
      </c>
      <c r="AI387">
        <v>111</v>
      </c>
      <c r="AJ387">
        <v>7</v>
      </c>
      <c r="AK387">
        <v>5</v>
      </c>
      <c r="AL387">
        <v>3639</v>
      </c>
      <c r="AM387">
        <v>1244</v>
      </c>
      <c r="AN387">
        <v>18</v>
      </c>
      <c r="AO387">
        <v>435</v>
      </c>
      <c r="AP387">
        <v>583</v>
      </c>
      <c r="AQ387">
        <v>281</v>
      </c>
      <c r="AR387">
        <v>99</v>
      </c>
      <c r="AS387">
        <v>0.95</v>
      </c>
      <c r="AT387" t="s">
        <v>407</v>
      </c>
      <c r="AU387" t="s">
        <v>405</v>
      </c>
      <c r="AV387">
        <v>198200</v>
      </c>
      <c r="AW387">
        <v>103</v>
      </c>
      <c r="AX387">
        <v>101</v>
      </c>
      <c r="AY387" t="s">
        <v>262</v>
      </c>
      <c r="AZ387" t="s">
        <v>262</v>
      </c>
      <c r="BA387" t="s">
        <v>262</v>
      </c>
    </row>
    <row r="388" spans="1:53" x14ac:dyDescent="0.55000000000000004">
      <c r="A388">
        <v>1901</v>
      </c>
      <c r="B388" t="b">
        <f>IF(Table2[[#This Row],[yearID]]&gt;=1903,TRUE,FALSE)</f>
        <v>0</v>
      </c>
      <c r="C388" t="b">
        <f>IF(Table2[[#This Row],[yearID]]&gt;=1973,TRUE,FALSE)</f>
        <v>0</v>
      </c>
      <c r="D388" t="s">
        <v>157</v>
      </c>
      <c r="E388" t="s">
        <v>158</v>
      </c>
      <c r="F388" t="s">
        <v>159</v>
      </c>
      <c r="G388" t="str">
        <f>VLOOKUP(Table2[[#This Row],[franchID]],TeamsFranchises!$A$1:$D$121,2,FALSE)</f>
        <v>Atlanta Braves</v>
      </c>
      <c r="I388">
        <v>5</v>
      </c>
      <c r="J388">
        <v>140</v>
      </c>
      <c r="K388">
        <v>70</v>
      </c>
      <c r="L388">
        <v>69</v>
      </c>
      <c r="M388">
        <v>69</v>
      </c>
      <c r="P388" t="s">
        <v>51</v>
      </c>
      <c r="Q388">
        <f>IF(Table2[[#This Row],[LgWin]]="Y",1,0)</f>
        <v>0</v>
      </c>
      <c r="S388">
        <f>IF(Table2[[#This Row],[WSWin]]="Y",1,0)</f>
        <v>0</v>
      </c>
      <c r="T388">
        <v>531</v>
      </c>
      <c r="U388">
        <v>4746</v>
      </c>
      <c r="V388">
        <v>1180</v>
      </c>
      <c r="W388">
        <v>135</v>
      </c>
      <c r="X388">
        <v>36</v>
      </c>
      <c r="Y388">
        <v>28</v>
      </c>
      <c r="Z388">
        <v>303</v>
      </c>
      <c r="AA388">
        <v>519</v>
      </c>
      <c r="AB388">
        <v>158</v>
      </c>
      <c r="AF388">
        <v>556</v>
      </c>
      <c r="AG388">
        <v>407</v>
      </c>
      <c r="AH388">
        <v>2.9</v>
      </c>
      <c r="AI388">
        <v>128</v>
      </c>
      <c r="AJ388">
        <v>11</v>
      </c>
      <c r="AK388">
        <v>0</v>
      </c>
      <c r="AL388">
        <v>3789</v>
      </c>
      <c r="AM388">
        <v>1196</v>
      </c>
      <c r="AN388">
        <v>29</v>
      </c>
      <c r="AO388">
        <v>349</v>
      </c>
      <c r="AP388">
        <v>558</v>
      </c>
      <c r="AQ388">
        <v>279</v>
      </c>
      <c r="AR388">
        <v>89</v>
      </c>
      <c r="AS388">
        <v>0.95099999999999996</v>
      </c>
      <c r="AT388" t="s">
        <v>235</v>
      </c>
      <c r="AU388" t="s">
        <v>403</v>
      </c>
      <c r="AV388">
        <v>146502</v>
      </c>
      <c r="AW388">
        <v>109</v>
      </c>
      <c r="AX388">
        <v>109</v>
      </c>
      <c r="AY388" t="s">
        <v>158</v>
      </c>
      <c r="AZ388" t="s">
        <v>158</v>
      </c>
      <c r="BA388" t="s">
        <v>158</v>
      </c>
    </row>
    <row r="389" spans="1:53" x14ac:dyDescent="0.55000000000000004">
      <c r="A389">
        <v>1901</v>
      </c>
      <c r="B389" t="b">
        <f>IF(Table2[[#This Row],[yearID]]&gt;=1903,TRUE,FALSE)</f>
        <v>0</v>
      </c>
      <c r="C389" t="b">
        <f>IF(Table2[[#This Row],[yearID]]&gt;=1973,TRUE,FALSE)</f>
        <v>0</v>
      </c>
      <c r="D389" t="s">
        <v>410</v>
      </c>
      <c r="E389" t="s">
        <v>415</v>
      </c>
      <c r="F389" t="s">
        <v>416</v>
      </c>
      <c r="G389" t="str">
        <f>VLOOKUP(Table2[[#This Row],[franchID]],TeamsFranchises!$A$1:$D$121,2,FALSE)</f>
        <v>Chicago White Sox</v>
      </c>
      <c r="I389">
        <v>1</v>
      </c>
      <c r="J389">
        <v>137</v>
      </c>
      <c r="K389">
        <v>71</v>
      </c>
      <c r="L389">
        <v>83</v>
      </c>
      <c r="M389">
        <v>53</v>
      </c>
      <c r="P389" t="s">
        <v>76</v>
      </c>
      <c r="Q389">
        <f>IF(Table2[[#This Row],[LgWin]]="Y",1,0)</f>
        <v>1</v>
      </c>
      <c r="S389">
        <f>IF(Table2[[#This Row],[WSWin]]="Y",1,0)</f>
        <v>0</v>
      </c>
      <c r="T389">
        <v>819</v>
      </c>
      <c r="U389">
        <v>4725</v>
      </c>
      <c r="V389">
        <v>1303</v>
      </c>
      <c r="W389">
        <v>173</v>
      </c>
      <c r="X389">
        <v>89</v>
      </c>
      <c r="Y389">
        <v>32</v>
      </c>
      <c r="Z389">
        <v>475</v>
      </c>
      <c r="AA389">
        <v>337</v>
      </c>
      <c r="AB389">
        <v>280</v>
      </c>
      <c r="AF389">
        <v>631</v>
      </c>
      <c r="AG389">
        <v>403</v>
      </c>
      <c r="AH389">
        <v>2.98</v>
      </c>
      <c r="AI389">
        <v>110</v>
      </c>
      <c r="AJ389">
        <v>11</v>
      </c>
      <c r="AK389">
        <v>2</v>
      </c>
      <c r="AL389">
        <v>3654</v>
      </c>
      <c r="AM389">
        <v>1250</v>
      </c>
      <c r="AN389">
        <v>27</v>
      </c>
      <c r="AO389">
        <v>312</v>
      </c>
      <c r="AP389">
        <v>394</v>
      </c>
      <c r="AQ389">
        <v>345</v>
      </c>
      <c r="AR389">
        <v>100</v>
      </c>
      <c r="AS389">
        <v>0.94099999999999995</v>
      </c>
      <c r="AT389" t="s">
        <v>417</v>
      </c>
      <c r="AU389" t="s">
        <v>418</v>
      </c>
      <c r="AV389">
        <v>354350</v>
      </c>
      <c r="AW389">
        <v>97</v>
      </c>
      <c r="AX389">
        <v>95</v>
      </c>
      <c r="AY389" t="s">
        <v>416</v>
      </c>
      <c r="AZ389" t="s">
        <v>415</v>
      </c>
      <c r="BA389" t="s">
        <v>415</v>
      </c>
    </row>
    <row r="390" spans="1:53" x14ac:dyDescent="0.55000000000000004">
      <c r="A390">
        <v>1901</v>
      </c>
      <c r="B390" t="b">
        <f>IF(Table2[[#This Row],[yearID]]&gt;=1903,TRUE,FALSE)</f>
        <v>0</v>
      </c>
      <c r="C390" t="b">
        <f>IF(Table2[[#This Row],[yearID]]&gt;=1973,TRUE,FALSE)</f>
        <v>0</v>
      </c>
      <c r="D390" t="s">
        <v>157</v>
      </c>
      <c r="E390" t="s">
        <v>161</v>
      </c>
      <c r="F390" t="s">
        <v>162</v>
      </c>
      <c r="G390" t="str">
        <f>VLOOKUP(Table2[[#This Row],[franchID]],TeamsFranchises!$A$1:$D$121,2,FALSE)</f>
        <v>Chicago Cubs</v>
      </c>
      <c r="I390">
        <v>6</v>
      </c>
      <c r="J390">
        <v>140</v>
      </c>
      <c r="K390">
        <v>70</v>
      </c>
      <c r="L390">
        <v>53</v>
      </c>
      <c r="M390">
        <v>86</v>
      </c>
      <c r="P390" t="s">
        <v>51</v>
      </c>
      <c r="Q390">
        <f>IF(Table2[[#This Row],[LgWin]]="Y",1,0)</f>
        <v>0</v>
      </c>
      <c r="S390">
        <f>IF(Table2[[#This Row],[WSWin]]="Y",1,0)</f>
        <v>0</v>
      </c>
      <c r="T390">
        <v>578</v>
      </c>
      <c r="U390">
        <v>4844</v>
      </c>
      <c r="V390">
        <v>1250</v>
      </c>
      <c r="W390">
        <v>153</v>
      </c>
      <c r="X390">
        <v>61</v>
      </c>
      <c r="Y390">
        <v>18</v>
      </c>
      <c r="Z390">
        <v>314</v>
      </c>
      <c r="AA390">
        <v>532</v>
      </c>
      <c r="AB390">
        <v>204</v>
      </c>
      <c r="AF390">
        <v>699</v>
      </c>
      <c r="AG390">
        <v>459</v>
      </c>
      <c r="AH390">
        <v>3.33</v>
      </c>
      <c r="AI390">
        <v>131</v>
      </c>
      <c r="AJ390">
        <v>2</v>
      </c>
      <c r="AK390">
        <v>0</v>
      </c>
      <c r="AL390">
        <v>3723</v>
      </c>
      <c r="AM390">
        <v>1348</v>
      </c>
      <c r="AN390">
        <v>27</v>
      </c>
      <c r="AO390">
        <v>324</v>
      </c>
      <c r="AP390">
        <v>586</v>
      </c>
      <c r="AQ390">
        <v>336</v>
      </c>
      <c r="AR390">
        <v>87</v>
      </c>
      <c r="AS390">
        <v>0.94299999999999995</v>
      </c>
      <c r="AT390" t="s">
        <v>406</v>
      </c>
      <c r="AU390" t="s">
        <v>401</v>
      </c>
      <c r="AV390">
        <v>205071</v>
      </c>
      <c r="AW390">
        <v>96</v>
      </c>
      <c r="AX390">
        <v>98</v>
      </c>
      <c r="AY390" t="s">
        <v>162</v>
      </c>
      <c r="AZ390" t="s">
        <v>161</v>
      </c>
      <c r="BA390" t="s">
        <v>161</v>
      </c>
    </row>
    <row r="391" spans="1:53" x14ac:dyDescent="0.55000000000000004">
      <c r="A391">
        <v>1901</v>
      </c>
      <c r="B391" t="b">
        <f>IF(Table2[[#This Row],[yearID]]&gt;=1903,TRUE,FALSE)</f>
        <v>0</v>
      </c>
      <c r="C391" t="b">
        <f>IF(Table2[[#This Row],[yearID]]&gt;=1973,TRUE,FALSE)</f>
        <v>0</v>
      </c>
      <c r="D391" t="s">
        <v>157</v>
      </c>
      <c r="E391" t="s">
        <v>167</v>
      </c>
      <c r="F391" t="s">
        <v>167</v>
      </c>
      <c r="G391" t="str">
        <f>VLOOKUP(Table2[[#This Row],[franchID]],TeamsFranchises!$A$1:$D$121,2,FALSE)</f>
        <v>Cincinnati Reds</v>
      </c>
      <c r="I391">
        <v>8</v>
      </c>
      <c r="J391">
        <v>142</v>
      </c>
      <c r="K391">
        <v>72</v>
      </c>
      <c r="L391">
        <v>52</v>
      </c>
      <c r="M391">
        <v>87</v>
      </c>
      <c r="P391" t="s">
        <v>51</v>
      </c>
      <c r="Q391">
        <f>IF(Table2[[#This Row],[LgWin]]="Y",1,0)</f>
        <v>0</v>
      </c>
      <c r="S391">
        <f>IF(Table2[[#This Row],[WSWin]]="Y",1,0)</f>
        <v>0</v>
      </c>
      <c r="T391">
        <v>561</v>
      </c>
      <c r="U391">
        <v>4914</v>
      </c>
      <c r="V391">
        <v>1232</v>
      </c>
      <c r="W391">
        <v>173</v>
      </c>
      <c r="X391">
        <v>70</v>
      </c>
      <c r="Y391">
        <v>38</v>
      </c>
      <c r="Z391">
        <v>323</v>
      </c>
      <c r="AA391">
        <v>584</v>
      </c>
      <c r="AB391">
        <v>137</v>
      </c>
      <c r="AF391">
        <v>818</v>
      </c>
      <c r="AG391">
        <v>586</v>
      </c>
      <c r="AH391">
        <v>4.17</v>
      </c>
      <c r="AI391">
        <v>126</v>
      </c>
      <c r="AJ391">
        <v>4</v>
      </c>
      <c r="AK391">
        <v>0</v>
      </c>
      <c r="AL391">
        <v>3795</v>
      </c>
      <c r="AM391">
        <v>1469</v>
      </c>
      <c r="AN391">
        <v>51</v>
      </c>
      <c r="AO391">
        <v>365</v>
      </c>
      <c r="AP391">
        <v>542</v>
      </c>
      <c r="AQ391">
        <v>355</v>
      </c>
      <c r="AR391">
        <v>102</v>
      </c>
      <c r="AS391">
        <v>0.94</v>
      </c>
      <c r="AT391" t="s">
        <v>165</v>
      </c>
      <c r="AU391" t="s">
        <v>402</v>
      </c>
      <c r="AV391">
        <v>205728</v>
      </c>
      <c r="AW391">
        <v>94</v>
      </c>
      <c r="AX391">
        <v>96</v>
      </c>
      <c r="AY391" t="s">
        <v>167</v>
      </c>
      <c r="AZ391" t="s">
        <v>167</v>
      </c>
      <c r="BA391" t="s">
        <v>167</v>
      </c>
    </row>
    <row r="392" spans="1:53" x14ac:dyDescent="0.55000000000000004">
      <c r="A392">
        <v>1901</v>
      </c>
      <c r="B392" t="b">
        <f>IF(Table2[[#This Row],[yearID]]&gt;=1903,TRUE,FALSE)</f>
        <v>0</v>
      </c>
      <c r="C392" t="b">
        <f>IF(Table2[[#This Row],[yearID]]&gt;=1973,TRUE,FALSE)</f>
        <v>0</v>
      </c>
      <c r="D392" t="s">
        <v>410</v>
      </c>
      <c r="E392" t="s">
        <v>64</v>
      </c>
      <c r="F392" t="s">
        <v>64</v>
      </c>
      <c r="G392" t="str">
        <f>VLOOKUP(Table2[[#This Row],[franchID]],TeamsFranchises!$A$1:$D$121,2,FALSE)</f>
        <v>Cleveland Indians</v>
      </c>
      <c r="I392">
        <v>7</v>
      </c>
      <c r="J392">
        <v>138</v>
      </c>
      <c r="K392">
        <v>69</v>
      </c>
      <c r="L392">
        <v>54</v>
      </c>
      <c r="M392">
        <v>82</v>
      </c>
      <c r="P392" t="s">
        <v>51</v>
      </c>
      <c r="Q392">
        <f>IF(Table2[[#This Row],[LgWin]]="Y",1,0)</f>
        <v>0</v>
      </c>
      <c r="S392">
        <f>IF(Table2[[#This Row],[WSWin]]="Y",1,0)</f>
        <v>0</v>
      </c>
      <c r="T392">
        <v>667</v>
      </c>
      <c r="U392">
        <v>4833</v>
      </c>
      <c r="V392">
        <v>1311</v>
      </c>
      <c r="W392">
        <v>197</v>
      </c>
      <c r="X392">
        <v>68</v>
      </c>
      <c r="Y392">
        <v>12</v>
      </c>
      <c r="Z392">
        <v>243</v>
      </c>
      <c r="AA392">
        <v>326</v>
      </c>
      <c r="AB392">
        <v>125</v>
      </c>
      <c r="AF392">
        <v>831</v>
      </c>
      <c r="AG392">
        <v>541</v>
      </c>
      <c r="AH392">
        <v>4.12</v>
      </c>
      <c r="AI392">
        <v>122</v>
      </c>
      <c r="AJ392">
        <v>7</v>
      </c>
      <c r="AK392">
        <v>4</v>
      </c>
      <c r="AL392">
        <v>3546</v>
      </c>
      <c r="AM392">
        <v>1365</v>
      </c>
      <c r="AN392">
        <v>22</v>
      </c>
      <c r="AO392">
        <v>464</v>
      </c>
      <c r="AP392">
        <v>334</v>
      </c>
      <c r="AQ392">
        <v>329</v>
      </c>
      <c r="AR392">
        <v>99</v>
      </c>
      <c r="AS392">
        <v>0.94199999999999995</v>
      </c>
      <c r="AT392" t="s">
        <v>197</v>
      </c>
      <c r="AU392" t="s">
        <v>381</v>
      </c>
      <c r="AV392">
        <v>131380</v>
      </c>
      <c r="AW392">
        <v>96</v>
      </c>
      <c r="AX392">
        <v>97</v>
      </c>
      <c r="AY392" t="s">
        <v>64</v>
      </c>
      <c r="AZ392" t="s">
        <v>64</v>
      </c>
      <c r="BA392" t="s">
        <v>64</v>
      </c>
    </row>
    <row r="393" spans="1:53" x14ac:dyDescent="0.55000000000000004">
      <c r="A393">
        <v>1901</v>
      </c>
      <c r="B393" t="b">
        <f>IF(Table2[[#This Row],[yearID]]&gt;=1903,TRUE,FALSE)</f>
        <v>0</v>
      </c>
      <c r="C393" t="b">
        <f>IF(Table2[[#This Row],[yearID]]&gt;=1973,TRUE,FALSE)</f>
        <v>0</v>
      </c>
      <c r="D393" t="s">
        <v>410</v>
      </c>
      <c r="E393" t="s">
        <v>419</v>
      </c>
      <c r="F393" t="s">
        <v>419</v>
      </c>
      <c r="G393" t="str">
        <f>VLOOKUP(Table2[[#This Row],[franchID]],TeamsFranchises!$A$1:$D$121,2,FALSE)</f>
        <v>Detroit Tigers</v>
      </c>
      <c r="I393">
        <v>3</v>
      </c>
      <c r="J393">
        <v>136</v>
      </c>
      <c r="K393">
        <v>70</v>
      </c>
      <c r="L393">
        <v>74</v>
      </c>
      <c r="M393">
        <v>61</v>
      </c>
      <c r="P393" t="s">
        <v>51</v>
      </c>
      <c r="Q393">
        <f>IF(Table2[[#This Row],[LgWin]]="Y",1,0)</f>
        <v>0</v>
      </c>
      <c r="S393">
        <f>IF(Table2[[#This Row],[WSWin]]="Y",1,0)</f>
        <v>0</v>
      </c>
      <c r="T393">
        <v>741</v>
      </c>
      <c r="U393">
        <v>4676</v>
      </c>
      <c r="V393">
        <v>1303</v>
      </c>
      <c r="W393">
        <v>180</v>
      </c>
      <c r="X393">
        <v>80</v>
      </c>
      <c r="Y393">
        <v>29</v>
      </c>
      <c r="Z393">
        <v>380</v>
      </c>
      <c r="AA393">
        <v>346</v>
      </c>
      <c r="AB393">
        <v>204</v>
      </c>
      <c r="AF393">
        <v>694</v>
      </c>
      <c r="AG393">
        <v>436</v>
      </c>
      <c r="AH393">
        <v>3.3</v>
      </c>
      <c r="AI393">
        <v>118</v>
      </c>
      <c r="AJ393">
        <v>8</v>
      </c>
      <c r="AK393">
        <v>2</v>
      </c>
      <c r="AL393">
        <v>3564</v>
      </c>
      <c r="AM393">
        <v>1328</v>
      </c>
      <c r="AN393">
        <v>22</v>
      </c>
      <c r="AO393">
        <v>313</v>
      </c>
      <c r="AP393">
        <v>307</v>
      </c>
      <c r="AQ393">
        <v>410</v>
      </c>
      <c r="AR393">
        <v>127</v>
      </c>
      <c r="AS393">
        <v>0.93</v>
      </c>
      <c r="AT393" t="s">
        <v>420</v>
      </c>
      <c r="AU393" t="s">
        <v>421</v>
      </c>
      <c r="AV393">
        <v>259430</v>
      </c>
      <c r="AW393">
        <v>105</v>
      </c>
      <c r="AX393">
        <v>105</v>
      </c>
      <c r="AY393" t="s">
        <v>419</v>
      </c>
      <c r="AZ393" t="s">
        <v>419</v>
      </c>
      <c r="BA393" t="s">
        <v>419</v>
      </c>
    </row>
    <row r="394" spans="1:53" x14ac:dyDescent="0.55000000000000004">
      <c r="A394">
        <v>1901</v>
      </c>
      <c r="B394" t="b">
        <f>IF(Table2[[#This Row],[yearID]]&gt;=1903,TRUE,FALSE)</f>
        <v>0</v>
      </c>
      <c r="C394" t="b">
        <f>IF(Table2[[#This Row],[yearID]]&gt;=1973,TRUE,FALSE)</f>
        <v>0</v>
      </c>
      <c r="D394" t="s">
        <v>410</v>
      </c>
      <c r="E394" t="s">
        <v>387</v>
      </c>
      <c r="F394" t="s">
        <v>95</v>
      </c>
      <c r="G394" t="str">
        <f>VLOOKUP(Table2[[#This Row],[franchID]],TeamsFranchises!$A$1:$D$121,2,FALSE)</f>
        <v>Baltimore Orioles</v>
      </c>
      <c r="I394">
        <v>8</v>
      </c>
      <c r="J394">
        <v>139</v>
      </c>
      <c r="K394">
        <v>70</v>
      </c>
      <c r="L394">
        <v>48</v>
      </c>
      <c r="M394">
        <v>89</v>
      </c>
      <c r="P394" t="s">
        <v>51</v>
      </c>
      <c r="Q394">
        <f>IF(Table2[[#This Row],[LgWin]]="Y",1,0)</f>
        <v>0</v>
      </c>
      <c r="S394">
        <f>IF(Table2[[#This Row],[WSWin]]="Y",1,0)</f>
        <v>0</v>
      </c>
      <c r="T394">
        <v>641</v>
      </c>
      <c r="U394">
        <v>4795</v>
      </c>
      <c r="V394">
        <v>1250</v>
      </c>
      <c r="W394">
        <v>192</v>
      </c>
      <c r="X394">
        <v>66</v>
      </c>
      <c r="Y394">
        <v>26</v>
      </c>
      <c r="Z394">
        <v>325</v>
      </c>
      <c r="AA394">
        <v>384</v>
      </c>
      <c r="AB394">
        <v>176</v>
      </c>
      <c r="AF394">
        <v>828</v>
      </c>
      <c r="AG394">
        <v>549</v>
      </c>
      <c r="AH394">
        <v>4.0599999999999996</v>
      </c>
      <c r="AI394">
        <v>107</v>
      </c>
      <c r="AJ394">
        <v>3</v>
      </c>
      <c r="AK394">
        <v>4</v>
      </c>
      <c r="AL394">
        <v>3654</v>
      </c>
      <c r="AM394">
        <v>1383</v>
      </c>
      <c r="AN394">
        <v>32</v>
      </c>
      <c r="AO394">
        <v>395</v>
      </c>
      <c r="AP394">
        <v>376</v>
      </c>
      <c r="AQ394">
        <v>393</v>
      </c>
      <c r="AR394">
        <v>106</v>
      </c>
      <c r="AS394">
        <v>0.93400000000000005</v>
      </c>
      <c r="AT394" t="s">
        <v>281</v>
      </c>
      <c r="AU394" t="s">
        <v>422</v>
      </c>
      <c r="AV394">
        <v>139034</v>
      </c>
      <c r="AW394">
        <v>95</v>
      </c>
      <c r="AX394">
        <v>98</v>
      </c>
      <c r="AY394" t="s">
        <v>387</v>
      </c>
      <c r="AZ394" t="s">
        <v>387</v>
      </c>
      <c r="BA394" t="s">
        <v>387</v>
      </c>
    </row>
    <row r="395" spans="1:53" x14ac:dyDescent="0.55000000000000004">
      <c r="A395">
        <v>1901</v>
      </c>
      <c r="B395" t="b">
        <f>IF(Table2[[#This Row],[yearID]]&gt;=1903,TRUE,FALSE)</f>
        <v>0</v>
      </c>
      <c r="C395" t="b">
        <f>IF(Table2[[#This Row],[yearID]]&gt;=1973,TRUE,FALSE)</f>
        <v>0</v>
      </c>
      <c r="D395" t="s">
        <v>157</v>
      </c>
      <c r="E395" t="s">
        <v>242</v>
      </c>
      <c r="F395" t="s">
        <v>243</v>
      </c>
      <c r="G395" t="str">
        <f>VLOOKUP(Table2[[#This Row],[franchID]],TeamsFranchises!$A$1:$D$121,2,FALSE)</f>
        <v>San Francisco Giants</v>
      </c>
      <c r="I395">
        <v>7</v>
      </c>
      <c r="J395">
        <v>141</v>
      </c>
      <c r="K395">
        <v>71</v>
      </c>
      <c r="L395">
        <v>52</v>
      </c>
      <c r="M395">
        <v>85</v>
      </c>
      <c r="P395" t="s">
        <v>51</v>
      </c>
      <c r="Q395">
        <f>IF(Table2[[#This Row],[LgWin]]="Y",1,0)</f>
        <v>0</v>
      </c>
      <c r="S395">
        <f>IF(Table2[[#This Row],[WSWin]]="Y",1,0)</f>
        <v>0</v>
      </c>
      <c r="T395">
        <v>544</v>
      </c>
      <c r="U395">
        <v>4839</v>
      </c>
      <c r="V395">
        <v>1225</v>
      </c>
      <c r="W395">
        <v>167</v>
      </c>
      <c r="X395">
        <v>46</v>
      </c>
      <c r="Y395">
        <v>19</v>
      </c>
      <c r="Z395">
        <v>303</v>
      </c>
      <c r="AA395">
        <v>575</v>
      </c>
      <c r="AB395">
        <v>133</v>
      </c>
      <c r="AF395">
        <v>755</v>
      </c>
      <c r="AG395">
        <v>530</v>
      </c>
      <c r="AH395">
        <v>3.87</v>
      </c>
      <c r="AI395">
        <v>118</v>
      </c>
      <c r="AJ395">
        <v>11</v>
      </c>
      <c r="AK395">
        <v>1</v>
      </c>
      <c r="AL395">
        <v>3696</v>
      </c>
      <c r="AM395">
        <v>1389</v>
      </c>
      <c r="AN395">
        <v>24</v>
      </c>
      <c r="AO395">
        <v>377</v>
      </c>
      <c r="AP395">
        <v>542</v>
      </c>
      <c r="AQ395">
        <v>343</v>
      </c>
      <c r="AR395">
        <v>81</v>
      </c>
      <c r="AS395">
        <v>0.94199999999999995</v>
      </c>
      <c r="AT395" t="s">
        <v>310</v>
      </c>
      <c r="AU395" t="s">
        <v>389</v>
      </c>
      <c r="AV395">
        <v>297650</v>
      </c>
      <c r="AW395">
        <v>96</v>
      </c>
      <c r="AX395">
        <v>100</v>
      </c>
      <c r="AY395" t="s">
        <v>246</v>
      </c>
      <c r="AZ395" t="s">
        <v>242</v>
      </c>
      <c r="BA395" t="s">
        <v>242</v>
      </c>
    </row>
    <row r="396" spans="1:53" x14ac:dyDescent="0.55000000000000004">
      <c r="A396">
        <v>1901</v>
      </c>
      <c r="B396" t="b">
        <f>IF(Table2[[#This Row],[yearID]]&gt;=1903,TRUE,FALSE)</f>
        <v>0</v>
      </c>
      <c r="C396" t="b">
        <f>IF(Table2[[#This Row],[yearID]]&gt;=1973,TRUE,FALSE)</f>
        <v>0</v>
      </c>
      <c r="D396" t="s">
        <v>410</v>
      </c>
      <c r="E396" t="s">
        <v>226</v>
      </c>
      <c r="F396" t="s">
        <v>423</v>
      </c>
      <c r="G396" t="str">
        <f>VLOOKUP(Table2[[#This Row],[franchID]],TeamsFranchises!$A$1:$D$121,2,FALSE)</f>
        <v>Oakland Athletics</v>
      </c>
      <c r="I396">
        <v>4</v>
      </c>
      <c r="J396">
        <v>137</v>
      </c>
      <c r="K396">
        <v>66</v>
      </c>
      <c r="L396">
        <v>74</v>
      </c>
      <c r="M396">
        <v>62</v>
      </c>
      <c r="P396" t="s">
        <v>51</v>
      </c>
      <c r="Q396">
        <f>IF(Table2[[#This Row],[LgWin]]="Y",1,0)</f>
        <v>0</v>
      </c>
      <c r="S396">
        <f>IF(Table2[[#This Row],[WSWin]]="Y",1,0)</f>
        <v>0</v>
      </c>
      <c r="T396">
        <v>805</v>
      </c>
      <c r="U396">
        <v>4882</v>
      </c>
      <c r="V396">
        <v>1409</v>
      </c>
      <c r="W396">
        <v>239</v>
      </c>
      <c r="X396">
        <v>87</v>
      </c>
      <c r="Y396">
        <v>35</v>
      </c>
      <c r="Z396">
        <v>301</v>
      </c>
      <c r="AA396">
        <v>344</v>
      </c>
      <c r="AB396">
        <v>173</v>
      </c>
      <c r="AF396">
        <v>761</v>
      </c>
      <c r="AG396">
        <v>533</v>
      </c>
      <c r="AH396">
        <v>4</v>
      </c>
      <c r="AI396">
        <v>124</v>
      </c>
      <c r="AJ396">
        <v>6</v>
      </c>
      <c r="AK396">
        <v>1</v>
      </c>
      <c r="AL396">
        <v>3600</v>
      </c>
      <c r="AM396">
        <v>1346</v>
      </c>
      <c r="AN396">
        <v>20</v>
      </c>
      <c r="AO396">
        <v>374</v>
      </c>
      <c r="AP396">
        <v>350</v>
      </c>
      <c r="AQ396">
        <v>331</v>
      </c>
      <c r="AR396">
        <v>93</v>
      </c>
      <c r="AS396">
        <v>0.94299999999999995</v>
      </c>
      <c r="AT396" t="s">
        <v>77</v>
      </c>
      <c r="AU396" t="s">
        <v>424</v>
      </c>
      <c r="AV396">
        <v>206329</v>
      </c>
      <c r="AW396">
        <v>104</v>
      </c>
      <c r="AX396">
        <v>103</v>
      </c>
      <c r="AY396" t="s">
        <v>226</v>
      </c>
      <c r="AZ396" t="s">
        <v>226</v>
      </c>
      <c r="BA396" t="s">
        <v>226</v>
      </c>
    </row>
    <row r="397" spans="1:53" x14ac:dyDescent="0.55000000000000004">
      <c r="A397">
        <v>1901</v>
      </c>
      <c r="B397" t="b">
        <f>IF(Table2[[#This Row],[yearID]]&gt;=1903,TRUE,FALSE)</f>
        <v>0</v>
      </c>
      <c r="C397" t="b">
        <f>IF(Table2[[#This Row],[yearID]]&gt;=1973,TRUE,FALSE)</f>
        <v>0</v>
      </c>
      <c r="D397" t="s">
        <v>157</v>
      </c>
      <c r="E397" t="s">
        <v>122</v>
      </c>
      <c r="F397" t="s">
        <v>122</v>
      </c>
      <c r="G397" t="str">
        <f>VLOOKUP(Table2[[#This Row],[franchID]],TeamsFranchises!$A$1:$D$121,2,FALSE)</f>
        <v>Philadelphia Phillies</v>
      </c>
      <c r="I397">
        <v>2</v>
      </c>
      <c r="J397">
        <v>140</v>
      </c>
      <c r="K397">
        <v>69</v>
      </c>
      <c r="L397">
        <v>83</v>
      </c>
      <c r="M397">
        <v>57</v>
      </c>
      <c r="P397" t="s">
        <v>51</v>
      </c>
      <c r="Q397">
        <f>IF(Table2[[#This Row],[LgWin]]="Y",1,0)</f>
        <v>0</v>
      </c>
      <c r="S397">
        <f>IF(Table2[[#This Row],[WSWin]]="Y",1,0)</f>
        <v>0</v>
      </c>
      <c r="T397">
        <v>668</v>
      </c>
      <c r="U397">
        <v>4793</v>
      </c>
      <c r="V397">
        <v>1275</v>
      </c>
      <c r="W397">
        <v>194</v>
      </c>
      <c r="X397">
        <v>58</v>
      </c>
      <c r="Y397">
        <v>24</v>
      </c>
      <c r="Z397">
        <v>430</v>
      </c>
      <c r="AA397">
        <v>549</v>
      </c>
      <c r="AB397">
        <v>199</v>
      </c>
      <c r="AF397">
        <v>543</v>
      </c>
      <c r="AG397">
        <v>397</v>
      </c>
      <c r="AH397">
        <v>2.87</v>
      </c>
      <c r="AI397">
        <v>125</v>
      </c>
      <c r="AJ397">
        <v>15</v>
      </c>
      <c r="AK397">
        <v>2</v>
      </c>
      <c r="AL397">
        <v>3738</v>
      </c>
      <c r="AM397">
        <v>1221</v>
      </c>
      <c r="AN397">
        <v>19</v>
      </c>
      <c r="AO397">
        <v>259</v>
      </c>
      <c r="AP397">
        <v>480</v>
      </c>
      <c r="AQ397">
        <v>262</v>
      </c>
      <c r="AR397">
        <v>65</v>
      </c>
      <c r="AS397">
        <v>0.95399999999999996</v>
      </c>
      <c r="AT397" t="s">
        <v>358</v>
      </c>
      <c r="AU397" t="s">
        <v>404</v>
      </c>
      <c r="AV397">
        <v>234937</v>
      </c>
      <c r="AW397">
        <v>102</v>
      </c>
      <c r="AX397">
        <v>102</v>
      </c>
      <c r="AY397" t="s">
        <v>122</v>
      </c>
      <c r="AZ397" t="s">
        <v>122</v>
      </c>
      <c r="BA397" t="s">
        <v>122</v>
      </c>
    </row>
    <row r="398" spans="1:53" x14ac:dyDescent="0.55000000000000004">
      <c r="A398">
        <v>1901</v>
      </c>
      <c r="B398" t="b">
        <f>IF(Table2[[#This Row],[yearID]]&gt;=1903,TRUE,FALSE)</f>
        <v>0</v>
      </c>
      <c r="C398" t="b">
        <f>IF(Table2[[#This Row],[yearID]]&gt;=1973,TRUE,FALSE)</f>
        <v>0</v>
      </c>
      <c r="D398" t="s">
        <v>157</v>
      </c>
      <c r="E398" t="s">
        <v>229</v>
      </c>
      <c r="F398" t="s">
        <v>229</v>
      </c>
      <c r="G398" t="str">
        <f>VLOOKUP(Table2[[#This Row],[franchID]],TeamsFranchises!$A$1:$D$121,2,FALSE)</f>
        <v>Pittsburgh Pirates</v>
      </c>
      <c r="I398">
        <v>1</v>
      </c>
      <c r="J398">
        <v>140</v>
      </c>
      <c r="K398">
        <v>69</v>
      </c>
      <c r="L398">
        <v>90</v>
      </c>
      <c r="M398">
        <v>49</v>
      </c>
      <c r="P398" t="s">
        <v>76</v>
      </c>
      <c r="Q398">
        <f>IF(Table2[[#This Row],[LgWin]]="Y",1,0)</f>
        <v>1</v>
      </c>
      <c r="S398">
        <f>IF(Table2[[#This Row],[WSWin]]="Y",1,0)</f>
        <v>0</v>
      </c>
      <c r="T398">
        <v>776</v>
      </c>
      <c r="U398">
        <v>4913</v>
      </c>
      <c r="V398">
        <v>1407</v>
      </c>
      <c r="W398">
        <v>182</v>
      </c>
      <c r="X398">
        <v>92</v>
      </c>
      <c r="Y398">
        <v>29</v>
      </c>
      <c r="Z398">
        <v>386</v>
      </c>
      <c r="AA398">
        <v>493</v>
      </c>
      <c r="AB398">
        <v>203</v>
      </c>
      <c r="AF398">
        <v>534</v>
      </c>
      <c r="AG398">
        <v>357</v>
      </c>
      <c r="AH398">
        <v>2.58</v>
      </c>
      <c r="AI398">
        <v>119</v>
      </c>
      <c r="AJ398">
        <v>15</v>
      </c>
      <c r="AK398">
        <v>4</v>
      </c>
      <c r="AL398">
        <v>3732</v>
      </c>
      <c r="AM398">
        <v>1198</v>
      </c>
      <c r="AN398">
        <v>20</v>
      </c>
      <c r="AO398">
        <v>244</v>
      </c>
      <c r="AP398">
        <v>505</v>
      </c>
      <c r="AQ398">
        <v>285</v>
      </c>
      <c r="AR398">
        <v>97</v>
      </c>
      <c r="AS398">
        <v>0.95</v>
      </c>
      <c r="AT398" t="s">
        <v>390</v>
      </c>
      <c r="AU398" t="s">
        <v>335</v>
      </c>
      <c r="AV398">
        <v>251955</v>
      </c>
      <c r="AW398">
        <v>103</v>
      </c>
      <c r="AX398">
        <v>98</v>
      </c>
      <c r="AY398" t="s">
        <v>229</v>
      </c>
      <c r="AZ398" t="s">
        <v>229</v>
      </c>
      <c r="BA398" t="s">
        <v>229</v>
      </c>
    </row>
    <row r="399" spans="1:53" x14ac:dyDescent="0.55000000000000004">
      <c r="A399">
        <v>1901</v>
      </c>
      <c r="B399" t="b">
        <f>IF(Table2[[#This Row],[yearID]]&gt;=1903,TRUE,FALSE)</f>
        <v>0</v>
      </c>
      <c r="C399" t="b">
        <f>IF(Table2[[#This Row],[yearID]]&gt;=1973,TRUE,FALSE)</f>
        <v>0</v>
      </c>
      <c r="D399" t="s">
        <v>157</v>
      </c>
      <c r="E399" t="s">
        <v>396</v>
      </c>
      <c r="F399" t="s">
        <v>154</v>
      </c>
      <c r="G399" t="str">
        <f>VLOOKUP(Table2[[#This Row],[franchID]],TeamsFranchises!$A$1:$D$121,2,FALSE)</f>
        <v>St. Louis Cardinals</v>
      </c>
      <c r="I399">
        <v>4</v>
      </c>
      <c r="J399">
        <v>142</v>
      </c>
      <c r="K399">
        <v>72</v>
      </c>
      <c r="L399">
        <v>76</v>
      </c>
      <c r="M399">
        <v>64</v>
      </c>
      <c r="P399" t="s">
        <v>51</v>
      </c>
      <c r="Q399">
        <f>IF(Table2[[#This Row],[LgWin]]="Y",1,0)</f>
        <v>0</v>
      </c>
      <c r="S399">
        <f>IF(Table2[[#This Row],[WSWin]]="Y",1,0)</f>
        <v>0</v>
      </c>
      <c r="T399">
        <v>792</v>
      </c>
      <c r="U399">
        <v>5039</v>
      </c>
      <c r="V399">
        <v>1430</v>
      </c>
      <c r="W399">
        <v>187</v>
      </c>
      <c r="X399">
        <v>94</v>
      </c>
      <c r="Y399">
        <v>39</v>
      </c>
      <c r="Z399">
        <v>314</v>
      </c>
      <c r="AA399">
        <v>540</v>
      </c>
      <c r="AB399">
        <v>190</v>
      </c>
      <c r="AF399">
        <v>689</v>
      </c>
      <c r="AG399">
        <v>519</v>
      </c>
      <c r="AH399">
        <v>3.68</v>
      </c>
      <c r="AI399">
        <v>118</v>
      </c>
      <c r="AJ399">
        <v>5</v>
      </c>
      <c r="AK399">
        <v>5</v>
      </c>
      <c r="AL399">
        <v>3807</v>
      </c>
      <c r="AM399">
        <v>1333</v>
      </c>
      <c r="AN399">
        <v>39</v>
      </c>
      <c r="AO399">
        <v>332</v>
      </c>
      <c r="AP399">
        <v>445</v>
      </c>
      <c r="AQ399">
        <v>305</v>
      </c>
      <c r="AR399">
        <v>108</v>
      </c>
      <c r="AS399">
        <v>0.94899999999999995</v>
      </c>
      <c r="AT399" t="s">
        <v>409</v>
      </c>
      <c r="AU399" t="s">
        <v>399</v>
      </c>
      <c r="AV399">
        <v>379988</v>
      </c>
      <c r="AW399">
        <v>95</v>
      </c>
      <c r="AX399">
        <v>96</v>
      </c>
      <c r="AY399" t="s">
        <v>154</v>
      </c>
      <c r="AZ399" t="s">
        <v>396</v>
      </c>
      <c r="BA399" t="s">
        <v>396</v>
      </c>
    </row>
    <row r="400" spans="1:53" x14ac:dyDescent="0.55000000000000004">
      <c r="A400">
        <v>1901</v>
      </c>
      <c r="B400" t="b">
        <f>IF(Table2[[#This Row],[yearID]]&gt;=1903,TRUE,FALSE)</f>
        <v>0</v>
      </c>
      <c r="C400" t="b">
        <f>IF(Table2[[#This Row],[yearID]]&gt;=1973,TRUE,FALSE)</f>
        <v>0</v>
      </c>
      <c r="D400" t="s">
        <v>410</v>
      </c>
      <c r="E400" t="s">
        <v>425</v>
      </c>
      <c r="F400" t="s">
        <v>426</v>
      </c>
      <c r="G400" t="str">
        <f>VLOOKUP(Table2[[#This Row],[franchID]],TeamsFranchises!$A$1:$D$121,2,FALSE)</f>
        <v>Minnesota Twins</v>
      </c>
      <c r="I400">
        <v>6</v>
      </c>
      <c r="J400">
        <v>138</v>
      </c>
      <c r="K400">
        <v>68</v>
      </c>
      <c r="L400">
        <v>61</v>
      </c>
      <c r="M400">
        <v>72</v>
      </c>
      <c r="P400" t="s">
        <v>51</v>
      </c>
      <c r="Q400">
        <f>IF(Table2[[#This Row],[LgWin]]="Y",1,0)</f>
        <v>0</v>
      </c>
      <c r="S400">
        <f>IF(Table2[[#This Row],[WSWin]]="Y",1,0)</f>
        <v>0</v>
      </c>
      <c r="T400">
        <v>682</v>
      </c>
      <c r="U400">
        <v>4772</v>
      </c>
      <c r="V400">
        <v>1282</v>
      </c>
      <c r="W400">
        <v>191</v>
      </c>
      <c r="X400">
        <v>83</v>
      </c>
      <c r="Y400">
        <v>33</v>
      </c>
      <c r="Z400">
        <v>356</v>
      </c>
      <c r="AA400">
        <v>340</v>
      </c>
      <c r="AB400">
        <v>127</v>
      </c>
      <c r="AF400">
        <v>771</v>
      </c>
      <c r="AG400">
        <v>538</v>
      </c>
      <c r="AH400">
        <v>4.09</v>
      </c>
      <c r="AI400">
        <v>118</v>
      </c>
      <c r="AJ400">
        <v>8</v>
      </c>
      <c r="AK400">
        <v>2</v>
      </c>
      <c r="AL400">
        <v>3549</v>
      </c>
      <c r="AM400">
        <v>1396</v>
      </c>
      <c r="AN400">
        <v>51</v>
      </c>
      <c r="AO400">
        <v>284</v>
      </c>
      <c r="AP400">
        <v>308</v>
      </c>
      <c r="AQ400">
        <v>323</v>
      </c>
      <c r="AR400">
        <v>97</v>
      </c>
      <c r="AS400">
        <v>0.94299999999999995</v>
      </c>
      <c r="AT400" t="s">
        <v>397</v>
      </c>
      <c r="AU400" t="s">
        <v>427</v>
      </c>
      <c r="AV400">
        <v>161661</v>
      </c>
      <c r="AW400">
        <v>98</v>
      </c>
      <c r="AX400">
        <v>100</v>
      </c>
      <c r="AY400" t="s">
        <v>428</v>
      </c>
      <c r="AZ400" t="s">
        <v>425</v>
      </c>
      <c r="BA400" t="s">
        <v>425</v>
      </c>
    </row>
    <row r="401" spans="1:53" x14ac:dyDescent="0.55000000000000004">
      <c r="A401">
        <v>1902</v>
      </c>
      <c r="B401" t="b">
        <f>IF(Table2[[#This Row],[yearID]]&gt;=1903,TRUE,FALSE)</f>
        <v>0</v>
      </c>
      <c r="C401" t="b">
        <f>IF(Table2[[#This Row],[yearID]]&gt;=1973,TRUE,FALSE)</f>
        <v>0</v>
      </c>
      <c r="D401" t="s">
        <v>410</v>
      </c>
      <c r="E401" t="s">
        <v>411</v>
      </c>
      <c r="F401" t="s">
        <v>412</v>
      </c>
      <c r="G401" t="str">
        <f>VLOOKUP(Table2[[#This Row],[franchID]],TeamsFranchises!$A$1:$D$121,2,FALSE)</f>
        <v>New York Yankees</v>
      </c>
      <c r="I401">
        <v>8</v>
      </c>
      <c r="J401">
        <v>141</v>
      </c>
      <c r="K401">
        <v>64</v>
      </c>
      <c r="L401">
        <v>50</v>
      </c>
      <c r="M401">
        <v>88</v>
      </c>
      <c r="P401" t="s">
        <v>51</v>
      </c>
      <c r="Q401">
        <f>IF(Table2[[#This Row],[LgWin]]="Y",1,0)</f>
        <v>0</v>
      </c>
      <c r="S401">
        <f>IF(Table2[[#This Row],[WSWin]]="Y",1,0)</f>
        <v>0</v>
      </c>
      <c r="T401">
        <v>715</v>
      </c>
      <c r="U401">
        <v>4760</v>
      </c>
      <c r="V401">
        <v>1318</v>
      </c>
      <c r="W401">
        <v>202</v>
      </c>
      <c r="X401">
        <v>107</v>
      </c>
      <c r="Y401">
        <v>33</v>
      </c>
      <c r="Z401">
        <v>417</v>
      </c>
      <c r="AA401">
        <v>429</v>
      </c>
      <c r="AB401">
        <v>189</v>
      </c>
      <c r="AF401">
        <v>848</v>
      </c>
      <c r="AG401">
        <v>582</v>
      </c>
      <c r="AH401">
        <v>4.33</v>
      </c>
      <c r="AI401">
        <v>119</v>
      </c>
      <c r="AJ401">
        <v>3</v>
      </c>
      <c r="AK401">
        <v>1</v>
      </c>
      <c r="AL401">
        <v>3630</v>
      </c>
      <c r="AM401">
        <v>1531</v>
      </c>
      <c r="AN401">
        <v>30</v>
      </c>
      <c r="AO401">
        <v>354</v>
      </c>
      <c r="AP401">
        <v>258</v>
      </c>
      <c r="AQ401">
        <v>347</v>
      </c>
      <c r="AR401">
        <v>109</v>
      </c>
      <c r="AS401">
        <v>0.93700000000000006</v>
      </c>
      <c r="AT401" t="s">
        <v>218</v>
      </c>
      <c r="AU401" t="s">
        <v>234</v>
      </c>
      <c r="AV401">
        <v>174606</v>
      </c>
      <c r="AW401">
        <v>104</v>
      </c>
      <c r="AX401">
        <v>105</v>
      </c>
      <c r="AY401" t="s">
        <v>411</v>
      </c>
      <c r="AZ401" t="s">
        <v>411</v>
      </c>
      <c r="BA401" t="s">
        <v>411</v>
      </c>
    </row>
    <row r="402" spans="1:53" x14ac:dyDescent="0.55000000000000004">
      <c r="A402">
        <v>1902</v>
      </c>
      <c r="B402" t="b">
        <f>IF(Table2[[#This Row],[yearID]]&gt;=1903,TRUE,FALSE)</f>
        <v>0</v>
      </c>
      <c r="C402" t="b">
        <f>IF(Table2[[#This Row],[yearID]]&gt;=1973,TRUE,FALSE)</f>
        <v>0</v>
      </c>
      <c r="D402" t="s">
        <v>410</v>
      </c>
      <c r="E402" t="s">
        <v>54</v>
      </c>
      <c r="F402" t="s">
        <v>54</v>
      </c>
      <c r="G402" t="str">
        <f>VLOOKUP(Table2[[#This Row],[franchID]],TeamsFranchises!$A$1:$D$121,2,FALSE)</f>
        <v>Boston Red Sox</v>
      </c>
      <c r="I402">
        <v>3</v>
      </c>
      <c r="J402">
        <v>138</v>
      </c>
      <c r="K402">
        <v>71</v>
      </c>
      <c r="L402">
        <v>77</v>
      </c>
      <c r="M402">
        <v>60</v>
      </c>
      <c r="P402" t="s">
        <v>51</v>
      </c>
      <c r="Q402">
        <f>IF(Table2[[#This Row],[LgWin]]="Y",1,0)</f>
        <v>0</v>
      </c>
      <c r="S402">
        <f>IF(Table2[[#This Row],[WSWin]]="Y",1,0)</f>
        <v>0</v>
      </c>
      <c r="T402">
        <v>664</v>
      </c>
      <c r="U402">
        <v>4875</v>
      </c>
      <c r="V402">
        <v>1356</v>
      </c>
      <c r="W402">
        <v>195</v>
      </c>
      <c r="X402">
        <v>95</v>
      </c>
      <c r="Y402">
        <v>42</v>
      </c>
      <c r="Z402">
        <v>275</v>
      </c>
      <c r="AA402">
        <v>375</v>
      </c>
      <c r="AB402">
        <v>132</v>
      </c>
      <c r="AF402">
        <v>600</v>
      </c>
      <c r="AG402">
        <v>415</v>
      </c>
      <c r="AH402">
        <v>3.02</v>
      </c>
      <c r="AI402">
        <v>123</v>
      </c>
      <c r="AJ402">
        <v>6</v>
      </c>
      <c r="AK402">
        <v>1</v>
      </c>
      <c r="AL402">
        <v>3714</v>
      </c>
      <c r="AM402">
        <v>1217</v>
      </c>
      <c r="AN402">
        <v>27</v>
      </c>
      <c r="AO402">
        <v>326</v>
      </c>
      <c r="AP402">
        <v>431</v>
      </c>
      <c r="AQ402">
        <v>255</v>
      </c>
      <c r="AR402">
        <v>101</v>
      </c>
      <c r="AS402">
        <v>0.95599999999999996</v>
      </c>
      <c r="AT402" t="s">
        <v>413</v>
      </c>
      <c r="AU402" t="s">
        <v>414</v>
      </c>
      <c r="AV402">
        <v>348567</v>
      </c>
      <c r="AW402">
        <v>103</v>
      </c>
      <c r="AX402">
        <v>100</v>
      </c>
      <c r="AY402" t="s">
        <v>54</v>
      </c>
      <c r="AZ402" t="s">
        <v>54</v>
      </c>
      <c r="BA402" t="s">
        <v>54</v>
      </c>
    </row>
    <row r="403" spans="1:53" x14ac:dyDescent="0.55000000000000004">
      <c r="A403">
        <v>1902</v>
      </c>
      <c r="B403" t="b">
        <f>IF(Table2[[#This Row],[yearID]]&gt;=1903,TRUE,FALSE)</f>
        <v>0</v>
      </c>
      <c r="C403" t="b">
        <f>IF(Table2[[#This Row],[yearID]]&gt;=1973,TRUE,FALSE)</f>
        <v>0</v>
      </c>
      <c r="D403" t="s">
        <v>157</v>
      </c>
      <c r="E403" t="s">
        <v>262</v>
      </c>
      <c r="F403" t="s">
        <v>260</v>
      </c>
      <c r="G403" t="str">
        <f>VLOOKUP(Table2[[#This Row],[franchID]],TeamsFranchises!$A$1:$D$121,2,FALSE)</f>
        <v>Los Angeles Dodgers</v>
      </c>
      <c r="I403">
        <v>2</v>
      </c>
      <c r="J403">
        <v>141</v>
      </c>
      <c r="K403">
        <v>69</v>
      </c>
      <c r="L403">
        <v>75</v>
      </c>
      <c r="M403">
        <v>63</v>
      </c>
      <c r="P403" t="s">
        <v>51</v>
      </c>
      <c r="Q403">
        <f>IF(Table2[[#This Row],[LgWin]]="Y",1,0)</f>
        <v>0</v>
      </c>
      <c r="S403">
        <f>IF(Table2[[#This Row],[WSWin]]="Y",1,0)</f>
        <v>0</v>
      </c>
      <c r="T403">
        <v>564</v>
      </c>
      <c r="U403">
        <v>4845</v>
      </c>
      <c r="V403">
        <v>1242</v>
      </c>
      <c r="W403">
        <v>147</v>
      </c>
      <c r="X403">
        <v>49</v>
      </c>
      <c r="Y403">
        <v>19</v>
      </c>
      <c r="Z403">
        <v>319</v>
      </c>
      <c r="AA403">
        <v>489</v>
      </c>
      <c r="AB403">
        <v>145</v>
      </c>
      <c r="AF403">
        <v>519</v>
      </c>
      <c r="AG403">
        <v>375</v>
      </c>
      <c r="AH403">
        <v>2.69</v>
      </c>
      <c r="AI403">
        <v>132</v>
      </c>
      <c r="AJ403">
        <v>14</v>
      </c>
      <c r="AK403">
        <v>3</v>
      </c>
      <c r="AL403">
        <v>3768</v>
      </c>
      <c r="AM403">
        <v>1113</v>
      </c>
      <c r="AN403">
        <v>10</v>
      </c>
      <c r="AO403">
        <v>363</v>
      </c>
      <c r="AP403">
        <v>536</v>
      </c>
      <c r="AQ403">
        <v>275</v>
      </c>
      <c r="AR403">
        <v>79</v>
      </c>
      <c r="AS403">
        <v>0.95199999999999996</v>
      </c>
      <c r="AT403" t="s">
        <v>407</v>
      </c>
      <c r="AU403" t="s">
        <v>405</v>
      </c>
      <c r="AV403">
        <v>199868</v>
      </c>
      <c r="AW403">
        <v>101</v>
      </c>
      <c r="AX403">
        <v>99</v>
      </c>
      <c r="AY403" t="s">
        <v>262</v>
      </c>
      <c r="AZ403" t="s">
        <v>262</v>
      </c>
      <c r="BA403" t="s">
        <v>262</v>
      </c>
    </row>
    <row r="404" spans="1:53" x14ac:dyDescent="0.55000000000000004">
      <c r="A404">
        <v>1902</v>
      </c>
      <c r="B404" t="b">
        <f>IF(Table2[[#This Row],[yearID]]&gt;=1903,TRUE,FALSE)</f>
        <v>0</v>
      </c>
      <c r="C404" t="b">
        <f>IF(Table2[[#This Row],[yearID]]&gt;=1973,TRUE,FALSE)</f>
        <v>0</v>
      </c>
      <c r="D404" t="s">
        <v>157</v>
      </c>
      <c r="E404" t="s">
        <v>158</v>
      </c>
      <c r="F404" t="s">
        <v>159</v>
      </c>
      <c r="G404" t="str">
        <f>VLOOKUP(Table2[[#This Row],[franchID]],TeamsFranchises!$A$1:$D$121,2,FALSE)</f>
        <v>Atlanta Braves</v>
      </c>
      <c r="I404">
        <v>3</v>
      </c>
      <c r="J404">
        <v>142</v>
      </c>
      <c r="K404">
        <v>72</v>
      </c>
      <c r="L404">
        <v>73</v>
      </c>
      <c r="M404">
        <v>64</v>
      </c>
      <c r="P404" t="s">
        <v>51</v>
      </c>
      <c r="Q404">
        <f>IF(Table2[[#This Row],[LgWin]]="Y",1,0)</f>
        <v>0</v>
      </c>
      <c r="S404">
        <f>IF(Table2[[#This Row],[WSWin]]="Y",1,0)</f>
        <v>0</v>
      </c>
      <c r="T404">
        <v>572</v>
      </c>
      <c r="U404">
        <v>4728</v>
      </c>
      <c r="V404">
        <v>1178</v>
      </c>
      <c r="W404">
        <v>142</v>
      </c>
      <c r="X404">
        <v>39</v>
      </c>
      <c r="Y404">
        <v>14</v>
      </c>
      <c r="Z404">
        <v>398</v>
      </c>
      <c r="AA404">
        <v>481</v>
      </c>
      <c r="AB404">
        <v>189</v>
      </c>
      <c r="AF404">
        <v>516</v>
      </c>
      <c r="AG404">
        <v>365</v>
      </c>
      <c r="AH404">
        <v>2.61</v>
      </c>
      <c r="AI404">
        <v>124</v>
      </c>
      <c r="AJ404">
        <v>14</v>
      </c>
      <c r="AK404">
        <v>4</v>
      </c>
      <c r="AL404">
        <v>3777</v>
      </c>
      <c r="AM404">
        <v>1233</v>
      </c>
      <c r="AN404">
        <v>16</v>
      </c>
      <c r="AO404">
        <v>372</v>
      </c>
      <c r="AP404">
        <v>523</v>
      </c>
      <c r="AQ404">
        <v>236</v>
      </c>
      <c r="AR404">
        <v>90</v>
      </c>
      <c r="AS404">
        <v>0.95799999999999996</v>
      </c>
      <c r="AT404" t="s">
        <v>235</v>
      </c>
      <c r="AU404" t="s">
        <v>403</v>
      </c>
      <c r="AV404">
        <v>116960</v>
      </c>
      <c r="AW404">
        <v>101</v>
      </c>
      <c r="AX404">
        <v>102</v>
      </c>
      <c r="AY404" t="s">
        <v>158</v>
      </c>
      <c r="AZ404" t="s">
        <v>158</v>
      </c>
      <c r="BA404" t="s">
        <v>158</v>
      </c>
    </row>
    <row r="405" spans="1:53" x14ac:dyDescent="0.55000000000000004">
      <c r="A405">
        <v>1902</v>
      </c>
      <c r="B405" t="b">
        <f>IF(Table2[[#This Row],[yearID]]&gt;=1903,TRUE,FALSE)</f>
        <v>0</v>
      </c>
      <c r="C405" t="b">
        <f>IF(Table2[[#This Row],[yearID]]&gt;=1973,TRUE,FALSE)</f>
        <v>0</v>
      </c>
      <c r="D405" t="s">
        <v>410</v>
      </c>
      <c r="E405" t="s">
        <v>415</v>
      </c>
      <c r="F405" t="s">
        <v>416</v>
      </c>
      <c r="G405" t="str">
        <f>VLOOKUP(Table2[[#This Row],[franchID]],TeamsFranchises!$A$1:$D$121,2,FALSE)</f>
        <v>Chicago White Sox</v>
      </c>
      <c r="I405">
        <v>4</v>
      </c>
      <c r="J405">
        <v>138</v>
      </c>
      <c r="K405">
        <v>72</v>
      </c>
      <c r="L405">
        <v>74</v>
      </c>
      <c r="M405">
        <v>60</v>
      </c>
      <c r="P405" t="s">
        <v>51</v>
      </c>
      <c r="Q405">
        <f>IF(Table2[[#This Row],[LgWin]]="Y",1,0)</f>
        <v>0</v>
      </c>
      <c r="S405">
        <f>IF(Table2[[#This Row],[WSWin]]="Y",1,0)</f>
        <v>0</v>
      </c>
      <c r="T405">
        <v>675</v>
      </c>
      <c r="U405">
        <v>4654</v>
      </c>
      <c r="V405">
        <v>1248</v>
      </c>
      <c r="W405">
        <v>170</v>
      </c>
      <c r="X405">
        <v>50</v>
      </c>
      <c r="Y405">
        <v>14</v>
      </c>
      <c r="Z405">
        <v>411</v>
      </c>
      <c r="AA405">
        <v>381</v>
      </c>
      <c r="AB405">
        <v>265</v>
      </c>
      <c r="AF405">
        <v>602</v>
      </c>
      <c r="AG405">
        <v>463</v>
      </c>
      <c r="AH405">
        <v>3.41</v>
      </c>
      <c r="AI405">
        <v>116</v>
      </c>
      <c r="AJ405">
        <v>11</v>
      </c>
      <c r="AK405">
        <v>0</v>
      </c>
      <c r="AL405">
        <v>3663</v>
      </c>
      <c r="AM405">
        <v>1269</v>
      </c>
      <c r="AN405">
        <v>30</v>
      </c>
      <c r="AO405">
        <v>331</v>
      </c>
      <c r="AP405">
        <v>346</v>
      </c>
      <c r="AQ405">
        <v>259</v>
      </c>
      <c r="AR405">
        <v>125</v>
      </c>
      <c r="AS405">
        <v>0.95499999999999996</v>
      </c>
      <c r="AT405" t="s">
        <v>417</v>
      </c>
      <c r="AU405" t="s">
        <v>418</v>
      </c>
      <c r="AV405">
        <v>337898</v>
      </c>
      <c r="AW405">
        <v>96</v>
      </c>
      <c r="AX405">
        <v>95</v>
      </c>
      <c r="AY405" t="s">
        <v>416</v>
      </c>
      <c r="AZ405" t="s">
        <v>415</v>
      </c>
      <c r="BA405" t="s">
        <v>415</v>
      </c>
    </row>
    <row r="406" spans="1:53" x14ac:dyDescent="0.55000000000000004">
      <c r="A406">
        <v>1902</v>
      </c>
      <c r="B406" t="b">
        <f>IF(Table2[[#This Row],[yearID]]&gt;=1903,TRUE,FALSE)</f>
        <v>0</v>
      </c>
      <c r="C406" t="b">
        <f>IF(Table2[[#This Row],[yearID]]&gt;=1973,TRUE,FALSE)</f>
        <v>0</v>
      </c>
      <c r="D406" t="s">
        <v>157</v>
      </c>
      <c r="E406" t="s">
        <v>161</v>
      </c>
      <c r="F406" t="s">
        <v>162</v>
      </c>
      <c r="G406" t="str">
        <f>VLOOKUP(Table2[[#This Row],[franchID]],TeamsFranchises!$A$1:$D$121,2,FALSE)</f>
        <v>Chicago Cubs</v>
      </c>
      <c r="I406">
        <v>5</v>
      </c>
      <c r="J406">
        <v>141</v>
      </c>
      <c r="K406">
        <v>70</v>
      </c>
      <c r="L406">
        <v>68</v>
      </c>
      <c r="M406">
        <v>69</v>
      </c>
      <c r="P406" t="s">
        <v>51</v>
      </c>
      <c r="Q406">
        <f>IF(Table2[[#This Row],[LgWin]]="Y",1,0)</f>
        <v>0</v>
      </c>
      <c r="S406">
        <f>IF(Table2[[#This Row],[WSWin]]="Y",1,0)</f>
        <v>0</v>
      </c>
      <c r="T406">
        <v>530</v>
      </c>
      <c r="U406">
        <v>4802</v>
      </c>
      <c r="V406">
        <v>1200</v>
      </c>
      <c r="W406">
        <v>131</v>
      </c>
      <c r="X406">
        <v>40</v>
      </c>
      <c r="Y406">
        <v>6</v>
      </c>
      <c r="Z406">
        <v>353</v>
      </c>
      <c r="AA406">
        <v>565</v>
      </c>
      <c r="AB406">
        <v>222</v>
      </c>
      <c r="AF406">
        <v>501</v>
      </c>
      <c r="AG406">
        <v>313</v>
      </c>
      <c r="AH406">
        <v>2.21</v>
      </c>
      <c r="AI406">
        <v>132</v>
      </c>
      <c r="AJ406">
        <v>17</v>
      </c>
      <c r="AK406">
        <v>2</v>
      </c>
      <c r="AL406">
        <v>3825</v>
      </c>
      <c r="AM406">
        <v>1235</v>
      </c>
      <c r="AN406">
        <v>9</v>
      </c>
      <c r="AO406">
        <v>279</v>
      </c>
      <c r="AP406">
        <v>437</v>
      </c>
      <c r="AQ406">
        <v>311</v>
      </c>
      <c r="AR406">
        <v>111</v>
      </c>
      <c r="AS406">
        <v>0.94599999999999995</v>
      </c>
      <c r="AT406" t="s">
        <v>406</v>
      </c>
      <c r="AU406" t="s">
        <v>401</v>
      </c>
      <c r="AV406">
        <v>263700</v>
      </c>
      <c r="AW406">
        <v>97</v>
      </c>
      <c r="AX406">
        <v>97</v>
      </c>
      <c r="AY406" t="s">
        <v>162</v>
      </c>
      <c r="AZ406" t="s">
        <v>161</v>
      </c>
      <c r="BA406" t="s">
        <v>161</v>
      </c>
    </row>
    <row r="407" spans="1:53" x14ac:dyDescent="0.55000000000000004">
      <c r="A407">
        <v>1902</v>
      </c>
      <c r="B407" t="b">
        <f>IF(Table2[[#This Row],[yearID]]&gt;=1903,TRUE,FALSE)</f>
        <v>0</v>
      </c>
      <c r="C407" t="b">
        <f>IF(Table2[[#This Row],[yearID]]&gt;=1973,TRUE,FALSE)</f>
        <v>0</v>
      </c>
      <c r="D407" t="s">
        <v>157</v>
      </c>
      <c r="E407" t="s">
        <v>167</v>
      </c>
      <c r="F407" t="s">
        <v>167</v>
      </c>
      <c r="G407" t="str">
        <f>VLOOKUP(Table2[[#This Row],[franchID]],TeamsFranchises!$A$1:$D$121,2,FALSE)</f>
        <v>Cincinnati Reds</v>
      </c>
      <c r="I407">
        <v>4</v>
      </c>
      <c r="J407">
        <v>141</v>
      </c>
      <c r="K407">
        <v>70</v>
      </c>
      <c r="L407">
        <v>70</v>
      </c>
      <c r="M407">
        <v>70</v>
      </c>
      <c r="P407" t="s">
        <v>51</v>
      </c>
      <c r="Q407">
        <f>IF(Table2[[#This Row],[LgWin]]="Y",1,0)</f>
        <v>0</v>
      </c>
      <c r="S407">
        <f>IF(Table2[[#This Row],[WSWin]]="Y",1,0)</f>
        <v>0</v>
      </c>
      <c r="T407">
        <v>633</v>
      </c>
      <c r="U407">
        <v>4908</v>
      </c>
      <c r="V407">
        <v>1383</v>
      </c>
      <c r="W407">
        <v>188</v>
      </c>
      <c r="X407">
        <v>77</v>
      </c>
      <c r="Y407">
        <v>18</v>
      </c>
      <c r="Z407">
        <v>297</v>
      </c>
      <c r="AA407">
        <v>465</v>
      </c>
      <c r="AB407">
        <v>131</v>
      </c>
      <c r="AF407">
        <v>566</v>
      </c>
      <c r="AG407">
        <v>368</v>
      </c>
      <c r="AH407">
        <v>2.67</v>
      </c>
      <c r="AI407">
        <v>130</v>
      </c>
      <c r="AJ407">
        <v>9</v>
      </c>
      <c r="AK407">
        <v>1</v>
      </c>
      <c r="AL407">
        <v>3717</v>
      </c>
      <c r="AM407">
        <v>1228</v>
      </c>
      <c r="AN407">
        <v>15</v>
      </c>
      <c r="AO407">
        <v>352</v>
      </c>
      <c r="AP407">
        <v>430</v>
      </c>
      <c r="AQ407">
        <v>322</v>
      </c>
      <c r="AR407">
        <v>118</v>
      </c>
      <c r="AS407">
        <v>0.94499999999999995</v>
      </c>
      <c r="AT407" t="s">
        <v>165</v>
      </c>
      <c r="AU407" t="s">
        <v>429</v>
      </c>
      <c r="AV407">
        <v>217300</v>
      </c>
      <c r="AW407">
        <v>109</v>
      </c>
      <c r="AX407">
        <v>108</v>
      </c>
      <c r="AY407" t="s">
        <v>167</v>
      </c>
      <c r="AZ407" t="s">
        <v>167</v>
      </c>
      <c r="BA407" t="s">
        <v>167</v>
      </c>
    </row>
    <row r="408" spans="1:53" x14ac:dyDescent="0.55000000000000004">
      <c r="A408">
        <v>1902</v>
      </c>
      <c r="B408" t="b">
        <f>IF(Table2[[#This Row],[yearID]]&gt;=1903,TRUE,FALSE)</f>
        <v>0</v>
      </c>
      <c r="C408" t="b">
        <f>IF(Table2[[#This Row],[yearID]]&gt;=1973,TRUE,FALSE)</f>
        <v>0</v>
      </c>
      <c r="D408" t="s">
        <v>410</v>
      </c>
      <c r="E408" t="s">
        <v>64</v>
      </c>
      <c r="F408" t="s">
        <v>64</v>
      </c>
      <c r="G408" t="str">
        <f>VLOOKUP(Table2[[#This Row],[franchID]],TeamsFranchises!$A$1:$D$121,2,FALSE)</f>
        <v>Cleveland Indians</v>
      </c>
      <c r="I408">
        <v>5</v>
      </c>
      <c r="J408">
        <v>137</v>
      </c>
      <c r="K408">
        <v>65</v>
      </c>
      <c r="L408">
        <v>69</v>
      </c>
      <c r="M408">
        <v>67</v>
      </c>
      <c r="P408" t="s">
        <v>51</v>
      </c>
      <c r="Q408">
        <f>IF(Table2[[#This Row],[LgWin]]="Y",1,0)</f>
        <v>0</v>
      </c>
      <c r="S408">
        <f>IF(Table2[[#This Row],[WSWin]]="Y",1,0)</f>
        <v>0</v>
      </c>
      <c r="T408">
        <v>686</v>
      </c>
      <c r="U408">
        <v>4840</v>
      </c>
      <c r="V408">
        <v>1401</v>
      </c>
      <c r="W408">
        <v>248</v>
      </c>
      <c r="X408">
        <v>68</v>
      </c>
      <c r="Y408">
        <v>33</v>
      </c>
      <c r="Z408">
        <v>308</v>
      </c>
      <c r="AA408">
        <v>356</v>
      </c>
      <c r="AB408">
        <v>140</v>
      </c>
      <c r="AF408">
        <v>667</v>
      </c>
      <c r="AG408">
        <v>439</v>
      </c>
      <c r="AH408">
        <v>3.28</v>
      </c>
      <c r="AI408">
        <v>116</v>
      </c>
      <c r="AJ408">
        <v>16</v>
      </c>
      <c r="AK408">
        <v>3</v>
      </c>
      <c r="AL408">
        <v>3612</v>
      </c>
      <c r="AM408">
        <v>1199</v>
      </c>
      <c r="AN408">
        <v>26</v>
      </c>
      <c r="AO408">
        <v>411</v>
      </c>
      <c r="AP408">
        <v>361</v>
      </c>
      <c r="AQ408">
        <v>287</v>
      </c>
      <c r="AR408">
        <v>96</v>
      </c>
      <c r="AS408">
        <v>0.95</v>
      </c>
      <c r="AT408" t="s">
        <v>430</v>
      </c>
      <c r="AU408" t="s">
        <v>381</v>
      </c>
      <c r="AV408">
        <v>275395</v>
      </c>
      <c r="AW408">
        <v>96</v>
      </c>
      <c r="AX408">
        <v>96</v>
      </c>
      <c r="AY408" t="s">
        <v>64</v>
      </c>
      <c r="AZ408" t="s">
        <v>64</v>
      </c>
      <c r="BA408" t="s">
        <v>64</v>
      </c>
    </row>
    <row r="409" spans="1:53" x14ac:dyDescent="0.55000000000000004">
      <c r="A409">
        <v>1902</v>
      </c>
      <c r="B409" t="b">
        <f>IF(Table2[[#This Row],[yearID]]&gt;=1903,TRUE,FALSE)</f>
        <v>0</v>
      </c>
      <c r="C409" t="b">
        <f>IF(Table2[[#This Row],[yearID]]&gt;=1973,TRUE,FALSE)</f>
        <v>0</v>
      </c>
      <c r="D409" t="s">
        <v>410</v>
      </c>
      <c r="E409" t="s">
        <v>419</v>
      </c>
      <c r="F409" t="s">
        <v>419</v>
      </c>
      <c r="G409" t="str">
        <f>VLOOKUP(Table2[[#This Row],[franchID]],TeamsFranchises!$A$1:$D$121,2,FALSE)</f>
        <v>Detroit Tigers</v>
      </c>
      <c r="I409">
        <v>7</v>
      </c>
      <c r="J409">
        <v>137</v>
      </c>
      <c r="K409">
        <v>67</v>
      </c>
      <c r="L409">
        <v>52</v>
      </c>
      <c r="M409">
        <v>83</v>
      </c>
      <c r="P409" t="s">
        <v>51</v>
      </c>
      <c r="Q409">
        <f>IF(Table2[[#This Row],[LgWin]]="Y",1,0)</f>
        <v>0</v>
      </c>
      <c r="S409">
        <f>IF(Table2[[#This Row],[WSWin]]="Y",1,0)</f>
        <v>0</v>
      </c>
      <c r="T409">
        <v>566</v>
      </c>
      <c r="U409">
        <v>4644</v>
      </c>
      <c r="V409">
        <v>1167</v>
      </c>
      <c r="W409">
        <v>141</v>
      </c>
      <c r="X409">
        <v>55</v>
      </c>
      <c r="Y409">
        <v>22</v>
      </c>
      <c r="Z409">
        <v>359</v>
      </c>
      <c r="AA409">
        <v>287</v>
      </c>
      <c r="AB409">
        <v>130</v>
      </c>
      <c r="AF409">
        <v>657</v>
      </c>
      <c r="AG409">
        <v>471</v>
      </c>
      <c r="AH409">
        <v>3.56</v>
      </c>
      <c r="AI409">
        <v>116</v>
      </c>
      <c r="AJ409">
        <v>9</v>
      </c>
      <c r="AK409">
        <v>3</v>
      </c>
      <c r="AL409">
        <v>3570</v>
      </c>
      <c r="AM409">
        <v>1267</v>
      </c>
      <c r="AN409">
        <v>20</v>
      </c>
      <c r="AO409">
        <v>370</v>
      </c>
      <c r="AP409">
        <v>245</v>
      </c>
      <c r="AQ409">
        <v>332</v>
      </c>
      <c r="AR409">
        <v>111</v>
      </c>
      <c r="AS409">
        <v>0.94299999999999995</v>
      </c>
      <c r="AT409" t="s">
        <v>420</v>
      </c>
      <c r="AU409" t="s">
        <v>421</v>
      </c>
      <c r="AV409">
        <v>189469</v>
      </c>
      <c r="AW409">
        <v>105</v>
      </c>
      <c r="AX409">
        <v>105</v>
      </c>
      <c r="AY409" t="s">
        <v>419</v>
      </c>
      <c r="AZ409" t="s">
        <v>419</v>
      </c>
      <c r="BA409" t="s">
        <v>419</v>
      </c>
    </row>
    <row r="410" spans="1:53" x14ac:dyDescent="0.55000000000000004">
      <c r="A410">
        <v>1902</v>
      </c>
      <c r="B410" t="b">
        <f>IF(Table2[[#This Row],[yearID]]&gt;=1903,TRUE,FALSE)</f>
        <v>0</v>
      </c>
      <c r="C410" t="b">
        <f>IF(Table2[[#This Row],[yearID]]&gt;=1973,TRUE,FALSE)</f>
        <v>0</v>
      </c>
      <c r="D410" t="s">
        <v>157</v>
      </c>
      <c r="E410" t="s">
        <v>242</v>
      </c>
      <c r="F410" t="s">
        <v>243</v>
      </c>
      <c r="G410" t="str">
        <f>VLOOKUP(Table2[[#This Row],[franchID]],TeamsFranchises!$A$1:$D$121,2,FALSE)</f>
        <v>San Francisco Giants</v>
      </c>
      <c r="I410">
        <v>8</v>
      </c>
      <c r="J410">
        <v>139</v>
      </c>
      <c r="K410">
        <v>71</v>
      </c>
      <c r="L410">
        <v>48</v>
      </c>
      <c r="M410">
        <v>88</v>
      </c>
      <c r="P410" t="s">
        <v>51</v>
      </c>
      <c r="Q410">
        <f>IF(Table2[[#This Row],[LgWin]]="Y",1,0)</f>
        <v>0</v>
      </c>
      <c r="S410">
        <f>IF(Table2[[#This Row],[WSWin]]="Y",1,0)</f>
        <v>0</v>
      </c>
      <c r="T410">
        <v>401</v>
      </c>
      <c r="U410">
        <v>4571</v>
      </c>
      <c r="V410">
        <v>1088</v>
      </c>
      <c r="W410">
        <v>147</v>
      </c>
      <c r="X410">
        <v>34</v>
      </c>
      <c r="Y410">
        <v>8</v>
      </c>
      <c r="Z410">
        <v>252</v>
      </c>
      <c r="AA410">
        <v>530</v>
      </c>
      <c r="AB410">
        <v>187</v>
      </c>
      <c r="AF410">
        <v>590</v>
      </c>
      <c r="AG410">
        <v>384</v>
      </c>
      <c r="AH410">
        <v>2.82</v>
      </c>
      <c r="AI410">
        <v>118</v>
      </c>
      <c r="AJ410">
        <v>11</v>
      </c>
      <c r="AK410">
        <v>1</v>
      </c>
      <c r="AL410">
        <v>3678</v>
      </c>
      <c r="AM410">
        <v>1193</v>
      </c>
      <c r="AN410">
        <v>16</v>
      </c>
      <c r="AO410">
        <v>332</v>
      </c>
      <c r="AP410">
        <v>501</v>
      </c>
      <c r="AQ410">
        <v>330</v>
      </c>
      <c r="AR410">
        <v>104</v>
      </c>
      <c r="AS410">
        <v>0.94299999999999995</v>
      </c>
      <c r="AT410" t="s">
        <v>310</v>
      </c>
      <c r="AU410" t="s">
        <v>389</v>
      </c>
      <c r="AV410">
        <v>302875</v>
      </c>
      <c r="AW410">
        <v>99</v>
      </c>
      <c r="AX410">
        <v>101</v>
      </c>
      <c r="AY410" t="s">
        <v>246</v>
      </c>
      <c r="AZ410" t="s">
        <v>242</v>
      </c>
      <c r="BA410" t="s">
        <v>242</v>
      </c>
    </row>
    <row r="411" spans="1:53" x14ac:dyDescent="0.55000000000000004">
      <c r="A411">
        <v>1902</v>
      </c>
      <c r="B411" t="b">
        <f>IF(Table2[[#This Row],[yearID]]&gt;=1903,TRUE,FALSE)</f>
        <v>0</v>
      </c>
      <c r="C411" t="b">
        <f>IF(Table2[[#This Row],[yearID]]&gt;=1973,TRUE,FALSE)</f>
        <v>0</v>
      </c>
      <c r="D411" t="s">
        <v>410</v>
      </c>
      <c r="E411" t="s">
        <v>226</v>
      </c>
      <c r="F411" t="s">
        <v>423</v>
      </c>
      <c r="G411" t="str">
        <f>VLOOKUP(Table2[[#This Row],[franchID]],TeamsFranchises!$A$1:$D$121,2,FALSE)</f>
        <v>Oakland Athletics</v>
      </c>
      <c r="I411">
        <v>1</v>
      </c>
      <c r="J411">
        <v>137</v>
      </c>
      <c r="K411">
        <v>73</v>
      </c>
      <c r="L411">
        <v>83</v>
      </c>
      <c r="M411">
        <v>53</v>
      </c>
      <c r="P411" t="s">
        <v>76</v>
      </c>
      <c r="Q411">
        <f>IF(Table2[[#This Row],[LgWin]]="Y",1,0)</f>
        <v>1</v>
      </c>
      <c r="S411">
        <f>IF(Table2[[#This Row],[WSWin]]="Y",1,0)</f>
        <v>0</v>
      </c>
      <c r="T411">
        <v>775</v>
      </c>
      <c r="U411">
        <v>4762</v>
      </c>
      <c r="V411">
        <v>1369</v>
      </c>
      <c r="W411">
        <v>235</v>
      </c>
      <c r="X411">
        <v>67</v>
      </c>
      <c r="Y411">
        <v>38</v>
      </c>
      <c r="Z411">
        <v>343</v>
      </c>
      <c r="AA411">
        <v>293</v>
      </c>
      <c r="AB411">
        <v>201</v>
      </c>
      <c r="AF411">
        <v>636</v>
      </c>
      <c r="AG411">
        <v>445</v>
      </c>
      <c r="AH411">
        <v>3.29</v>
      </c>
      <c r="AI411">
        <v>114</v>
      </c>
      <c r="AJ411">
        <v>5</v>
      </c>
      <c r="AK411">
        <v>2</v>
      </c>
      <c r="AL411">
        <v>3648</v>
      </c>
      <c r="AM411">
        <v>1292</v>
      </c>
      <c r="AN411">
        <v>33</v>
      </c>
      <c r="AO411">
        <v>368</v>
      </c>
      <c r="AP411">
        <v>455</v>
      </c>
      <c r="AQ411">
        <v>266</v>
      </c>
      <c r="AR411">
        <v>75</v>
      </c>
      <c r="AS411">
        <v>0.95299999999999996</v>
      </c>
      <c r="AT411" t="s">
        <v>77</v>
      </c>
      <c r="AU411" t="s">
        <v>424</v>
      </c>
      <c r="AV411">
        <v>420078</v>
      </c>
      <c r="AW411">
        <v>104</v>
      </c>
      <c r="AX411">
        <v>103</v>
      </c>
      <c r="AY411" t="s">
        <v>226</v>
      </c>
      <c r="AZ411" t="s">
        <v>226</v>
      </c>
      <c r="BA411" t="s">
        <v>226</v>
      </c>
    </row>
    <row r="412" spans="1:53" x14ac:dyDescent="0.55000000000000004">
      <c r="A412">
        <v>1902</v>
      </c>
      <c r="B412" t="b">
        <f>IF(Table2[[#This Row],[yearID]]&gt;=1903,TRUE,FALSE)</f>
        <v>0</v>
      </c>
      <c r="C412" t="b">
        <f>IF(Table2[[#This Row],[yearID]]&gt;=1973,TRUE,FALSE)</f>
        <v>0</v>
      </c>
      <c r="D412" t="s">
        <v>157</v>
      </c>
      <c r="E412" t="s">
        <v>122</v>
      </c>
      <c r="F412" t="s">
        <v>122</v>
      </c>
      <c r="G412" t="str">
        <f>VLOOKUP(Table2[[#This Row],[franchID]],TeamsFranchises!$A$1:$D$121,2,FALSE)</f>
        <v>Philadelphia Phillies</v>
      </c>
      <c r="I412">
        <v>7</v>
      </c>
      <c r="J412">
        <v>138</v>
      </c>
      <c r="K412">
        <v>69</v>
      </c>
      <c r="L412">
        <v>56</v>
      </c>
      <c r="M412">
        <v>81</v>
      </c>
      <c r="P412" t="s">
        <v>51</v>
      </c>
      <c r="Q412">
        <f>IF(Table2[[#This Row],[LgWin]]="Y",1,0)</f>
        <v>0</v>
      </c>
      <c r="S412">
        <f>IF(Table2[[#This Row],[WSWin]]="Y",1,0)</f>
        <v>0</v>
      </c>
      <c r="T412">
        <v>484</v>
      </c>
      <c r="U412">
        <v>4615</v>
      </c>
      <c r="V412">
        <v>1139</v>
      </c>
      <c r="W412">
        <v>110</v>
      </c>
      <c r="X412">
        <v>43</v>
      </c>
      <c r="Y412">
        <v>5</v>
      </c>
      <c r="Z412">
        <v>356</v>
      </c>
      <c r="AA412">
        <v>481</v>
      </c>
      <c r="AB412">
        <v>108</v>
      </c>
      <c r="AF412">
        <v>649</v>
      </c>
      <c r="AG412">
        <v>471</v>
      </c>
      <c r="AH412">
        <v>3.5</v>
      </c>
      <c r="AI412">
        <v>118</v>
      </c>
      <c r="AJ412">
        <v>8</v>
      </c>
      <c r="AK412">
        <v>3</v>
      </c>
      <c r="AL412">
        <v>3633</v>
      </c>
      <c r="AM412">
        <v>1323</v>
      </c>
      <c r="AN412">
        <v>12</v>
      </c>
      <c r="AO412">
        <v>334</v>
      </c>
      <c r="AP412">
        <v>504</v>
      </c>
      <c r="AQ412">
        <v>305</v>
      </c>
      <c r="AR412">
        <v>81</v>
      </c>
      <c r="AS412">
        <v>0.94599999999999995</v>
      </c>
      <c r="AT412" t="s">
        <v>358</v>
      </c>
      <c r="AU412" t="s">
        <v>404</v>
      </c>
      <c r="AV412">
        <v>112066</v>
      </c>
      <c r="AW412">
        <v>104</v>
      </c>
      <c r="AX412">
        <v>105</v>
      </c>
      <c r="AY412" t="s">
        <v>122</v>
      </c>
      <c r="AZ412" t="s">
        <v>122</v>
      </c>
      <c r="BA412" t="s">
        <v>122</v>
      </c>
    </row>
    <row r="413" spans="1:53" x14ac:dyDescent="0.55000000000000004">
      <c r="A413">
        <v>1902</v>
      </c>
      <c r="B413" t="b">
        <f>IF(Table2[[#This Row],[yearID]]&gt;=1903,TRUE,FALSE)</f>
        <v>0</v>
      </c>
      <c r="C413" t="b">
        <f>IF(Table2[[#This Row],[yearID]]&gt;=1973,TRUE,FALSE)</f>
        <v>0</v>
      </c>
      <c r="D413" t="s">
        <v>157</v>
      </c>
      <c r="E413" t="s">
        <v>229</v>
      </c>
      <c r="F413" t="s">
        <v>229</v>
      </c>
      <c r="G413" t="str">
        <f>VLOOKUP(Table2[[#This Row],[franchID]],TeamsFranchises!$A$1:$D$121,2,FALSE)</f>
        <v>Pittsburgh Pirates</v>
      </c>
      <c r="I413">
        <v>1</v>
      </c>
      <c r="J413">
        <v>142</v>
      </c>
      <c r="K413">
        <v>71</v>
      </c>
      <c r="L413">
        <v>103</v>
      </c>
      <c r="M413">
        <v>36</v>
      </c>
      <c r="P413" t="s">
        <v>76</v>
      </c>
      <c r="Q413">
        <f>IF(Table2[[#This Row],[LgWin]]="Y",1,0)</f>
        <v>1</v>
      </c>
      <c r="S413">
        <f>IF(Table2[[#This Row],[WSWin]]="Y",1,0)</f>
        <v>0</v>
      </c>
      <c r="T413">
        <v>775</v>
      </c>
      <c r="U413">
        <v>4926</v>
      </c>
      <c r="V413">
        <v>1410</v>
      </c>
      <c r="W413">
        <v>189</v>
      </c>
      <c r="X413">
        <v>95</v>
      </c>
      <c r="Y413">
        <v>18</v>
      </c>
      <c r="Z413">
        <v>372</v>
      </c>
      <c r="AA413">
        <v>446</v>
      </c>
      <c r="AB413">
        <v>222</v>
      </c>
      <c r="AF413">
        <v>440</v>
      </c>
      <c r="AG413">
        <v>323</v>
      </c>
      <c r="AH413">
        <v>2.2999999999999998</v>
      </c>
      <c r="AI413">
        <v>131</v>
      </c>
      <c r="AJ413">
        <v>21</v>
      </c>
      <c r="AK413">
        <v>3</v>
      </c>
      <c r="AL413">
        <v>3792</v>
      </c>
      <c r="AM413">
        <v>1142</v>
      </c>
      <c r="AN413">
        <v>4</v>
      </c>
      <c r="AO413">
        <v>250</v>
      </c>
      <c r="AP413">
        <v>564</v>
      </c>
      <c r="AQ413">
        <v>247</v>
      </c>
      <c r="AR413">
        <v>87</v>
      </c>
      <c r="AS413">
        <v>0.95799999999999996</v>
      </c>
      <c r="AT413" t="s">
        <v>390</v>
      </c>
      <c r="AU413" t="s">
        <v>335</v>
      </c>
      <c r="AV413">
        <v>243826</v>
      </c>
      <c r="AW413">
        <v>104</v>
      </c>
      <c r="AX413">
        <v>99</v>
      </c>
      <c r="AY413" t="s">
        <v>229</v>
      </c>
      <c r="AZ413" t="s">
        <v>229</v>
      </c>
      <c r="BA413" t="s">
        <v>229</v>
      </c>
    </row>
    <row r="414" spans="1:53" x14ac:dyDescent="0.55000000000000004">
      <c r="A414">
        <v>1902</v>
      </c>
      <c r="B414" t="b">
        <f>IF(Table2[[#This Row],[yearID]]&gt;=1903,TRUE,FALSE)</f>
        <v>0</v>
      </c>
      <c r="C414" t="b">
        <f>IF(Table2[[#This Row],[yearID]]&gt;=1973,TRUE,FALSE)</f>
        <v>0</v>
      </c>
      <c r="D414" t="s">
        <v>410</v>
      </c>
      <c r="E414" t="s">
        <v>431</v>
      </c>
      <c r="F414" t="s">
        <v>95</v>
      </c>
      <c r="G414" t="str">
        <f>VLOOKUP(Table2[[#This Row],[franchID]],TeamsFranchises!$A$1:$D$121,2,FALSE)</f>
        <v>Baltimore Orioles</v>
      </c>
      <c r="I414">
        <v>2</v>
      </c>
      <c r="J414">
        <v>140</v>
      </c>
      <c r="K414">
        <v>73</v>
      </c>
      <c r="L414">
        <v>78</v>
      </c>
      <c r="M414">
        <v>58</v>
      </c>
      <c r="P414" t="s">
        <v>51</v>
      </c>
      <c r="Q414">
        <f>IF(Table2[[#This Row],[LgWin]]="Y",1,0)</f>
        <v>0</v>
      </c>
      <c r="S414">
        <f>IF(Table2[[#This Row],[WSWin]]="Y",1,0)</f>
        <v>0</v>
      </c>
      <c r="T414">
        <v>619</v>
      </c>
      <c r="U414">
        <v>4736</v>
      </c>
      <c r="V414">
        <v>1254</v>
      </c>
      <c r="W414">
        <v>208</v>
      </c>
      <c r="X414">
        <v>61</v>
      </c>
      <c r="Y414">
        <v>29</v>
      </c>
      <c r="Z414">
        <v>373</v>
      </c>
      <c r="AA414">
        <v>327</v>
      </c>
      <c r="AB414">
        <v>137</v>
      </c>
      <c r="AF414">
        <v>607</v>
      </c>
      <c r="AG414">
        <v>462</v>
      </c>
      <c r="AH414">
        <v>3.34</v>
      </c>
      <c r="AI414">
        <v>120</v>
      </c>
      <c r="AJ414">
        <v>7</v>
      </c>
      <c r="AK414">
        <v>2</v>
      </c>
      <c r="AL414">
        <v>3732</v>
      </c>
      <c r="AM414">
        <v>1273</v>
      </c>
      <c r="AN414">
        <v>36</v>
      </c>
      <c r="AO414">
        <v>343</v>
      </c>
      <c r="AP414">
        <v>348</v>
      </c>
      <c r="AQ414">
        <v>274</v>
      </c>
      <c r="AR414">
        <v>122</v>
      </c>
      <c r="AS414">
        <v>0.95299999999999996</v>
      </c>
      <c r="AT414" t="s">
        <v>252</v>
      </c>
      <c r="AU414" t="s">
        <v>432</v>
      </c>
      <c r="AV414">
        <v>272283</v>
      </c>
      <c r="AW414">
        <v>99</v>
      </c>
      <c r="AX414">
        <v>99</v>
      </c>
      <c r="AY414" t="s">
        <v>433</v>
      </c>
      <c r="AZ414" t="s">
        <v>431</v>
      </c>
      <c r="BA414" t="s">
        <v>431</v>
      </c>
    </row>
    <row r="415" spans="1:53" x14ac:dyDescent="0.55000000000000004">
      <c r="A415">
        <v>1902</v>
      </c>
      <c r="B415" t="b">
        <f>IF(Table2[[#This Row],[yearID]]&gt;=1903,TRUE,FALSE)</f>
        <v>0</v>
      </c>
      <c r="C415" t="b">
        <f>IF(Table2[[#This Row],[yearID]]&gt;=1973,TRUE,FALSE)</f>
        <v>0</v>
      </c>
      <c r="D415" t="s">
        <v>157</v>
      </c>
      <c r="E415" t="s">
        <v>396</v>
      </c>
      <c r="F415" t="s">
        <v>154</v>
      </c>
      <c r="G415" t="str">
        <f>VLOOKUP(Table2[[#This Row],[franchID]],TeamsFranchises!$A$1:$D$121,2,FALSE)</f>
        <v>St. Louis Cardinals</v>
      </c>
      <c r="I415">
        <v>6</v>
      </c>
      <c r="J415">
        <v>140</v>
      </c>
      <c r="K415">
        <v>70</v>
      </c>
      <c r="L415">
        <v>56</v>
      </c>
      <c r="M415">
        <v>78</v>
      </c>
      <c r="P415" t="s">
        <v>51</v>
      </c>
      <c r="Q415">
        <f>IF(Table2[[#This Row],[LgWin]]="Y",1,0)</f>
        <v>0</v>
      </c>
      <c r="S415">
        <f>IF(Table2[[#This Row],[WSWin]]="Y",1,0)</f>
        <v>0</v>
      </c>
      <c r="T415">
        <v>517</v>
      </c>
      <c r="U415">
        <v>4751</v>
      </c>
      <c r="V415">
        <v>1226</v>
      </c>
      <c r="W415">
        <v>116</v>
      </c>
      <c r="X415">
        <v>37</v>
      </c>
      <c r="Y415">
        <v>10</v>
      </c>
      <c r="Z415">
        <v>273</v>
      </c>
      <c r="AA415">
        <v>438</v>
      </c>
      <c r="AB415">
        <v>158</v>
      </c>
      <c r="AF415">
        <v>695</v>
      </c>
      <c r="AG415">
        <v>473</v>
      </c>
      <c r="AH415">
        <v>3.47</v>
      </c>
      <c r="AI415">
        <v>112</v>
      </c>
      <c r="AJ415">
        <v>7</v>
      </c>
      <c r="AK415">
        <v>4</v>
      </c>
      <c r="AL415">
        <v>3681</v>
      </c>
      <c r="AM415">
        <v>1399</v>
      </c>
      <c r="AN415">
        <v>16</v>
      </c>
      <c r="AO415">
        <v>338</v>
      </c>
      <c r="AP415">
        <v>400</v>
      </c>
      <c r="AQ415">
        <v>323</v>
      </c>
      <c r="AR415">
        <v>107</v>
      </c>
      <c r="AS415">
        <v>0.94499999999999995</v>
      </c>
      <c r="AT415" t="s">
        <v>409</v>
      </c>
      <c r="AU415" t="s">
        <v>399</v>
      </c>
      <c r="AV415">
        <v>226417</v>
      </c>
      <c r="AW415">
        <v>96</v>
      </c>
      <c r="AX415">
        <v>99</v>
      </c>
      <c r="AY415" t="s">
        <v>154</v>
      </c>
      <c r="AZ415" t="s">
        <v>396</v>
      </c>
      <c r="BA415" t="s">
        <v>396</v>
      </c>
    </row>
    <row r="416" spans="1:53" x14ac:dyDescent="0.55000000000000004">
      <c r="A416">
        <v>1902</v>
      </c>
      <c r="B416" t="b">
        <f>IF(Table2[[#This Row],[yearID]]&gt;=1903,TRUE,FALSE)</f>
        <v>0</v>
      </c>
      <c r="C416" t="b">
        <f>IF(Table2[[#This Row],[yearID]]&gt;=1973,TRUE,FALSE)</f>
        <v>0</v>
      </c>
      <c r="D416" t="s">
        <v>410</v>
      </c>
      <c r="E416" t="s">
        <v>425</v>
      </c>
      <c r="F416" t="s">
        <v>426</v>
      </c>
      <c r="G416" t="str">
        <f>VLOOKUP(Table2[[#This Row],[franchID]],TeamsFranchises!$A$1:$D$121,2,FALSE)</f>
        <v>Minnesota Twins</v>
      </c>
      <c r="I416">
        <v>6</v>
      </c>
      <c r="J416">
        <v>138</v>
      </c>
      <c r="K416">
        <v>68</v>
      </c>
      <c r="L416">
        <v>61</v>
      </c>
      <c r="M416">
        <v>75</v>
      </c>
      <c r="P416" t="s">
        <v>51</v>
      </c>
      <c r="Q416">
        <f>IF(Table2[[#This Row],[LgWin]]="Y",1,0)</f>
        <v>0</v>
      </c>
      <c r="S416">
        <f>IF(Table2[[#This Row],[WSWin]]="Y",1,0)</f>
        <v>0</v>
      </c>
      <c r="T416">
        <v>707</v>
      </c>
      <c r="U416">
        <v>4734</v>
      </c>
      <c r="V416">
        <v>1338</v>
      </c>
      <c r="W416">
        <v>262</v>
      </c>
      <c r="X416">
        <v>66</v>
      </c>
      <c r="Y416">
        <v>47</v>
      </c>
      <c r="Z416">
        <v>329</v>
      </c>
      <c r="AA416">
        <v>296</v>
      </c>
      <c r="AB416">
        <v>121</v>
      </c>
      <c r="AF416">
        <v>790</v>
      </c>
      <c r="AG416">
        <v>585</v>
      </c>
      <c r="AH416">
        <v>4.3600000000000003</v>
      </c>
      <c r="AI416">
        <v>130</v>
      </c>
      <c r="AJ416">
        <v>2</v>
      </c>
      <c r="AK416">
        <v>1</v>
      </c>
      <c r="AL416">
        <v>3621</v>
      </c>
      <c r="AM416">
        <v>1403</v>
      </c>
      <c r="AN416">
        <v>56</v>
      </c>
      <c r="AO416">
        <v>312</v>
      </c>
      <c r="AP416">
        <v>300</v>
      </c>
      <c r="AQ416">
        <v>316</v>
      </c>
      <c r="AR416">
        <v>70</v>
      </c>
      <c r="AS416">
        <v>0.94499999999999995</v>
      </c>
      <c r="AT416" t="s">
        <v>397</v>
      </c>
      <c r="AU416" t="s">
        <v>427</v>
      </c>
      <c r="AV416">
        <v>188158</v>
      </c>
      <c r="AW416">
        <v>101</v>
      </c>
      <c r="AX416">
        <v>104</v>
      </c>
      <c r="AY416" t="s">
        <v>428</v>
      </c>
      <c r="AZ416" t="s">
        <v>425</v>
      </c>
      <c r="BA416" t="s">
        <v>425</v>
      </c>
    </row>
    <row r="417" spans="1:53" x14ac:dyDescent="0.55000000000000004">
      <c r="A417">
        <v>1903</v>
      </c>
      <c r="B417" t="b">
        <f>IF(Table2[[#This Row],[yearID]]&gt;=1903,TRUE,FALSE)</f>
        <v>1</v>
      </c>
      <c r="C417" t="b">
        <f>IF(Table2[[#This Row],[yearID]]&gt;=1973,TRUE,FALSE)</f>
        <v>0</v>
      </c>
      <c r="D417" t="s">
        <v>410</v>
      </c>
      <c r="E417" t="s">
        <v>54</v>
      </c>
      <c r="F417" t="s">
        <v>54</v>
      </c>
      <c r="G417" t="str">
        <f>VLOOKUP(Table2[[#This Row],[franchID]],TeamsFranchises!$A$1:$D$121,2,FALSE)</f>
        <v>Boston Red Sox</v>
      </c>
      <c r="I417">
        <v>1</v>
      </c>
      <c r="J417">
        <v>141</v>
      </c>
      <c r="K417">
        <v>70</v>
      </c>
      <c r="L417">
        <v>91</v>
      </c>
      <c r="M417">
        <v>47</v>
      </c>
      <c r="P417" t="s">
        <v>76</v>
      </c>
      <c r="Q417">
        <f>IF(Table2[[#This Row],[LgWin]]="Y",1,0)</f>
        <v>1</v>
      </c>
      <c r="R417" t="s">
        <v>76</v>
      </c>
      <c r="S417">
        <f>IF(Table2[[#This Row],[WSWin]]="Y",1,0)</f>
        <v>1</v>
      </c>
      <c r="T417">
        <v>708</v>
      </c>
      <c r="U417">
        <v>4919</v>
      </c>
      <c r="V417">
        <v>1336</v>
      </c>
      <c r="W417">
        <v>222</v>
      </c>
      <c r="X417">
        <v>113</v>
      </c>
      <c r="Y417">
        <v>48</v>
      </c>
      <c r="Z417">
        <v>262</v>
      </c>
      <c r="AA417">
        <v>561</v>
      </c>
      <c r="AB417">
        <v>141</v>
      </c>
      <c r="AF417">
        <v>504</v>
      </c>
      <c r="AG417">
        <v>358</v>
      </c>
      <c r="AH417">
        <v>2.57</v>
      </c>
      <c r="AI417">
        <v>123</v>
      </c>
      <c r="AJ417">
        <v>20</v>
      </c>
      <c r="AK417">
        <v>4</v>
      </c>
      <c r="AL417">
        <v>3765</v>
      </c>
      <c r="AM417">
        <v>1142</v>
      </c>
      <c r="AN417">
        <v>23</v>
      </c>
      <c r="AO417">
        <v>269</v>
      </c>
      <c r="AP417">
        <v>579</v>
      </c>
      <c r="AQ417">
        <v>235</v>
      </c>
      <c r="AR417">
        <v>86</v>
      </c>
      <c r="AS417">
        <v>0.95899999999999996</v>
      </c>
      <c r="AT417" t="s">
        <v>413</v>
      </c>
      <c r="AU417" t="s">
        <v>414</v>
      </c>
      <c r="AV417">
        <v>379338</v>
      </c>
      <c r="AW417">
        <v>105</v>
      </c>
      <c r="AX417">
        <v>102</v>
      </c>
      <c r="AY417" t="s">
        <v>54</v>
      </c>
      <c r="AZ417" t="s">
        <v>54</v>
      </c>
      <c r="BA417" t="s">
        <v>54</v>
      </c>
    </row>
    <row r="418" spans="1:53" x14ac:dyDescent="0.55000000000000004">
      <c r="A418">
        <v>1903</v>
      </c>
      <c r="B418" t="b">
        <f>IF(Table2[[#This Row],[yearID]]&gt;=1903,TRUE,FALSE)</f>
        <v>1</v>
      </c>
      <c r="C418" t="b">
        <f>IF(Table2[[#This Row],[yearID]]&gt;=1973,TRUE,FALSE)</f>
        <v>0</v>
      </c>
      <c r="D418" t="s">
        <v>157</v>
      </c>
      <c r="E418" t="s">
        <v>262</v>
      </c>
      <c r="F418" t="s">
        <v>260</v>
      </c>
      <c r="G418" t="str">
        <f>VLOOKUP(Table2[[#This Row],[franchID]],TeamsFranchises!$A$1:$D$121,2,FALSE)</f>
        <v>Los Angeles Dodgers</v>
      </c>
      <c r="I418">
        <v>5</v>
      </c>
      <c r="J418">
        <v>139</v>
      </c>
      <c r="K418">
        <v>73</v>
      </c>
      <c r="L418">
        <v>70</v>
      </c>
      <c r="M418">
        <v>66</v>
      </c>
      <c r="P418" t="s">
        <v>51</v>
      </c>
      <c r="Q418">
        <f>IF(Table2[[#This Row],[LgWin]]="Y",1,0)</f>
        <v>0</v>
      </c>
      <c r="R418" t="s">
        <v>51</v>
      </c>
      <c r="S418">
        <f>IF(Table2[[#This Row],[WSWin]]="Y",1,0)</f>
        <v>0</v>
      </c>
      <c r="T418">
        <v>667</v>
      </c>
      <c r="U418">
        <v>4534</v>
      </c>
      <c r="V418">
        <v>1201</v>
      </c>
      <c r="W418">
        <v>177</v>
      </c>
      <c r="X418">
        <v>56</v>
      </c>
      <c r="Y418">
        <v>15</v>
      </c>
      <c r="Z418">
        <v>522</v>
      </c>
      <c r="AB418">
        <v>273</v>
      </c>
      <c r="AF418">
        <v>682</v>
      </c>
      <c r="AG418">
        <v>467</v>
      </c>
      <c r="AH418">
        <v>3.44</v>
      </c>
      <c r="AI418">
        <v>118</v>
      </c>
      <c r="AJ418">
        <v>11</v>
      </c>
      <c r="AK418">
        <v>4</v>
      </c>
      <c r="AL418">
        <v>3663</v>
      </c>
      <c r="AM418">
        <v>1276</v>
      </c>
      <c r="AN418">
        <v>18</v>
      </c>
      <c r="AO418">
        <v>377</v>
      </c>
      <c r="AP418">
        <v>438</v>
      </c>
      <c r="AQ418">
        <v>284</v>
      </c>
      <c r="AR418">
        <v>98</v>
      </c>
      <c r="AS418">
        <v>0.95099999999999996</v>
      </c>
      <c r="AT418" t="s">
        <v>407</v>
      </c>
      <c r="AU418" t="s">
        <v>405</v>
      </c>
      <c r="AV418">
        <v>224670</v>
      </c>
      <c r="AW418">
        <v>97</v>
      </c>
      <c r="AX418">
        <v>98</v>
      </c>
      <c r="AY418" t="s">
        <v>262</v>
      </c>
      <c r="AZ418" t="s">
        <v>262</v>
      </c>
      <c r="BA418" t="s">
        <v>262</v>
      </c>
    </row>
    <row r="419" spans="1:53" x14ac:dyDescent="0.55000000000000004">
      <c r="A419">
        <v>1903</v>
      </c>
      <c r="B419" t="b">
        <f>IF(Table2[[#This Row],[yearID]]&gt;=1903,TRUE,FALSE)</f>
        <v>1</v>
      </c>
      <c r="C419" t="b">
        <f>IF(Table2[[#This Row],[yearID]]&gt;=1973,TRUE,FALSE)</f>
        <v>0</v>
      </c>
      <c r="D419" t="s">
        <v>157</v>
      </c>
      <c r="E419" t="s">
        <v>158</v>
      </c>
      <c r="F419" t="s">
        <v>159</v>
      </c>
      <c r="G419" t="str">
        <f>VLOOKUP(Table2[[#This Row],[franchID]],TeamsFranchises!$A$1:$D$121,2,FALSE)</f>
        <v>Atlanta Braves</v>
      </c>
      <c r="I419">
        <v>6</v>
      </c>
      <c r="J419">
        <v>140</v>
      </c>
      <c r="K419">
        <v>68</v>
      </c>
      <c r="L419">
        <v>58</v>
      </c>
      <c r="M419">
        <v>80</v>
      </c>
      <c r="P419" t="s">
        <v>51</v>
      </c>
      <c r="Q419">
        <f>IF(Table2[[#This Row],[LgWin]]="Y",1,0)</f>
        <v>0</v>
      </c>
      <c r="R419" t="s">
        <v>51</v>
      </c>
      <c r="S419">
        <f>IF(Table2[[#This Row],[WSWin]]="Y",1,0)</f>
        <v>0</v>
      </c>
      <c r="T419">
        <v>578</v>
      </c>
      <c r="U419">
        <v>4682</v>
      </c>
      <c r="V419">
        <v>1145</v>
      </c>
      <c r="W419">
        <v>176</v>
      </c>
      <c r="X419">
        <v>47</v>
      </c>
      <c r="Y419">
        <v>25</v>
      </c>
      <c r="Z419">
        <v>398</v>
      </c>
      <c r="AB419">
        <v>159</v>
      </c>
      <c r="AF419">
        <v>699</v>
      </c>
      <c r="AG419">
        <v>456</v>
      </c>
      <c r="AH419">
        <v>3.34</v>
      </c>
      <c r="AI419">
        <v>125</v>
      </c>
      <c r="AJ419">
        <v>8</v>
      </c>
      <c r="AK419">
        <v>1</v>
      </c>
      <c r="AL419">
        <v>3684</v>
      </c>
      <c r="AM419">
        <v>1310</v>
      </c>
      <c r="AN419">
        <v>30</v>
      </c>
      <c r="AO419">
        <v>460</v>
      </c>
      <c r="AP419">
        <v>516</v>
      </c>
      <c r="AQ419">
        <v>351</v>
      </c>
      <c r="AR419">
        <v>89</v>
      </c>
      <c r="AS419">
        <v>0.93799999999999994</v>
      </c>
      <c r="AT419" t="s">
        <v>235</v>
      </c>
      <c r="AU419" t="s">
        <v>403</v>
      </c>
      <c r="AV419">
        <v>143155</v>
      </c>
      <c r="AW419">
        <v>96</v>
      </c>
      <c r="AX419">
        <v>98</v>
      </c>
      <c r="AY419" t="s">
        <v>158</v>
      </c>
      <c r="AZ419" t="s">
        <v>158</v>
      </c>
      <c r="BA419" t="s">
        <v>158</v>
      </c>
    </row>
    <row r="420" spans="1:53" x14ac:dyDescent="0.55000000000000004">
      <c r="A420">
        <v>1903</v>
      </c>
      <c r="B420" t="b">
        <f>IF(Table2[[#This Row],[yearID]]&gt;=1903,TRUE,FALSE)</f>
        <v>1</v>
      </c>
      <c r="C420" t="b">
        <f>IF(Table2[[#This Row],[yearID]]&gt;=1973,TRUE,FALSE)</f>
        <v>0</v>
      </c>
      <c r="D420" t="s">
        <v>410</v>
      </c>
      <c r="E420" t="s">
        <v>415</v>
      </c>
      <c r="F420" t="s">
        <v>416</v>
      </c>
      <c r="G420" t="str">
        <f>VLOOKUP(Table2[[#This Row],[franchID]],TeamsFranchises!$A$1:$D$121,2,FALSE)</f>
        <v>Chicago White Sox</v>
      </c>
      <c r="I420">
        <v>7</v>
      </c>
      <c r="J420">
        <v>138</v>
      </c>
      <c r="K420">
        <v>70</v>
      </c>
      <c r="L420">
        <v>60</v>
      </c>
      <c r="M420">
        <v>77</v>
      </c>
      <c r="P420" t="s">
        <v>51</v>
      </c>
      <c r="Q420">
        <f>IF(Table2[[#This Row],[LgWin]]="Y",1,0)</f>
        <v>0</v>
      </c>
      <c r="R420" t="s">
        <v>51</v>
      </c>
      <c r="S420">
        <f>IF(Table2[[#This Row],[WSWin]]="Y",1,0)</f>
        <v>0</v>
      </c>
      <c r="T420">
        <v>516</v>
      </c>
      <c r="U420">
        <v>4670</v>
      </c>
      <c r="V420">
        <v>1152</v>
      </c>
      <c r="W420">
        <v>176</v>
      </c>
      <c r="X420">
        <v>49</v>
      </c>
      <c r="Y420">
        <v>14</v>
      </c>
      <c r="Z420">
        <v>325</v>
      </c>
      <c r="AA420">
        <v>537</v>
      </c>
      <c r="AB420">
        <v>180</v>
      </c>
      <c r="AF420">
        <v>613</v>
      </c>
      <c r="AG420">
        <v>414</v>
      </c>
      <c r="AH420">
        <v>3.02</v>
      </c>
      <c r="AI420">
        <v>114</v>
      </c>
      <c r="AJ420">
        <v>9</v>
      </c>
      <c r="AK420">
        <v>4</v>
      </c>
      <c r="AL420">
        <v>3705</v>
      </c>
      <c r="AM420">
        <v>1233</v>
      </c>
      <c r="AN420">
        <v>23</v>
      </c>
      <c r="AO420">
        <v>287</v>
      </c>
      <c r="AP420">
        <v>391</v>
      </c>
      <c r="AQ420">
        <v>297</v>
      </c>
      <c r="AR420">
        <v>85</v>
      </c>
      <c r="AS420">
        <v>0.94899999999999995</v>
      </c>
      <c r="AT420" t="s">
        <v>417</v>
      </c>
      <c r="AU420" t="s">
        <v>418</v>
      </c>
      <c r="AV420">
        <v>286183</v>
      </c>
      <c r="AW420">
        <v>96</v>
      </c>
      <c r="AX420">
        <v>95</v>
      </c>
      <c r="AY420" t="s">
        <v>416</v>
      </c>
      <c r="AZ420" t="s">
        <v>415</v>
      </c>
      <c r="BA420" t="s">
        <v>415</v>
      </c>
    </row>
    <row r="421" spans="1:53" x14ac:dyDescent="0.55000000000000004">
      <c r="A421">
        <v>1903</v>
      </c>
      <c r="B421" t="b">
        <f>IF(Table2[[#This Row],[yearID]]&gt;=1903,TRUE,FALSE)</f>
        <v>1</v>
      </c>
      <c r="C421" t="b">
        <f>IF(Table2[[#This Row],[yearID]]&gt;=1973,TRUE,FALSE)</f>
        <v>0</v>
      </c>
      <c r="D421" t="s">
        <v>157</v>
      </c>
      <c r="E421" t="s">
        <v>161</v>
      </c>
      <c r="F421" t="s">
        <v>162</v>
      </c>
      <c r="G421" t="str">
        <f>VLOOKUP(Table2[[#This Row],[franchID]],TeamsFranchises!$A$1:$D$121,2,FALSE)</f>
        <v>Chicago Cubs</v>
      </c>
      <c r="I421">
        <v>3</v>
      </c>
      <c r="J421">
        <v>139</v>
      </c>
      <c r="K421">
        <v>73</v>
      </c>
      <c r="L421">
        <v>82</v>
      </c>
      <c r="M421">
        <v>56</v>
      </c>
      <c r="P421" t="s">
        <v>51</v>
      </c>
      <c r="Q421">
        <f>IF(Table2[[#This Row],[LgWin]]="Y",1,0)</f>
        <v>0</v>
      </c>
      <c r="R421" t="s">
        <v>51</v>
      </c>
      <c r="S421">
        <f>IF(Table2[[#This Row],[WSWin]]="Y",1,0)</f>
        <v>0</v>
      </c>
      <c r="T421">
        <v>695</v>
      </c>
      <c r="U421">
        <v>4733</v>
      </c>
      <c r="V421">
        <v>1300</v>
      </c>
      <c r="W421">
        <v>191</v>
      </c>
      <c r="X421">
        <v>62</v>
      </c>
      <c r="Y421">
        <v>9</v>
      </c>
      <c r="Z421">
        <v>422</v>
      </c>
      <c r="AB421">
        <v>259</v>
      </c>
      <c r="AF421">
        <v>599</v>
      </c>
      <c r="AG421">
        <v>382</v>
      </c>
      <c r="AH421">
        <v>2.77</v>
      </c>
      <c r="AI421">
        <v>117</v>
      </c>
      <c r="AJ421">
        <v>6</v>
      </c>
      <c r="AK421">
        <v>6</v>
      </c>
      <c r="AL421">
        <v>3720</v>
      </c>
      <c r="AM421">
        <v>1182</v>
      </c>
      <c r="AN421">
        <v>14</v>
      </c>
      <c r="AO421">
        <v>354</v>
      </c>
      <c r="AP421">
        <v>451</v>
      </c>
      <c r="AQ421">
        <v>314</v>
      </c>
      <c r="AR421">
        <v>78</v>
      </c>
      <c r="AS421">
        <v>0.94299999999999995</v>
      </c>
      <c r="AT421" t="s">
        <v>434</v>
      </c>
      <c r="AU421" t="s">
        <v>401</v>
      </c>
      <c r="AV421">
        <v>386205</v>
      </c>
      <c r="AW421">
        <v>97</v>
      </c>
      <c r="AX421">
        <v>96</v>
      </c>
      <c r="AY421" t="s">
        <v>162</v>
      </c>
      <c r="AZ421" t="s">
        <v>161</v>
      </c>
      <c r="BA421" t="s">
        <v>161</v>
      </c>
    </row>
    <row r="422" spans="1:53" x14ac:dyDescent="0.55000000000000004">
      <c r="A422">
        <v>1903</v>
      </c>
      <c r="B422" t="b">
        <f>IF(Table2[[#This Row],[yearID]]&gt;=1903,TRUE,FALSE)</f>
        <v>1</v>
      </c>
      <c r="C422" t="b">
        <f>IF(Table2[[#This Row],[yearID]]&gt;=1973,TRUE,FALSE)</f>
        <v>0</v>
      </c>
      <c r="D422" t="s">
        <v>157</v>
      </c>
      <c r="E422" t="s">
        <v>167</v>
      </c>
      <c r="F422" t="s">
        <v>167</v>
      </c>
      <c r="G422" t="str">
        <f>VLOOKUP(Table2[[#This Row],[franchID]],TeamsFranchises!$A$1:$D$121,2,FALSE)</f>
        <v>Cincinnati Reds</v>
      </c>
      <c r="I422">
        <v>4</v>
      </c>
      <c r="J422">
        <v>141</v>
      </c>
      <c r="K422">
        <v>76</v>
      </c>
      <c r="L422">
        <v>74</v>
      </c>
      <c r="M422">
        <v>65</v>
      </c>
      <c r="P422" t="s">
        <v>51</v>
      </c>
      <c r="Q422">
        <f>IF(Table2[[#This Row],[LgWin]]="Y",1,0)</f>
        <v>0</v>
      </c>
      <c r="R422" t="s">
        <v>51</v>
      </c>
      <c r="S422">
        <f>IF(Table2[[#This Row],[WSWin]]="Y",1,0)</f>
        <v>0</v>
      </c>
      <c r="T422">
        <v>765</v>
      </c>
      <c r="U422">
        <v>4857</v>
      </c>
      <c r="V422">
        <v>1399</v>
      </c>
      <c r="W422">
        <v>228</v>
      </c>
      <c r="X422">
        <v>92</v>
      </c>
      <c r="Y422">
        <v>28</v>
      </c>
      <c r="Z422">
        <v>403</v>
      </c>
      <c r="AB422">
        <v>144</v>
      </c>
      <c r="AF422">
        <v>656</v>
      </c>
      <c r="AG422">
        <v>420</v>
      </c>
      <c r="AH422">
        <v>3.07</v>
      </c>
      <c r="AI422">
        <v>126</v>
      </c>
      <c r="AJ422">
        <v>11</v>
      </c>
      <c r="AK422">
        <v>1</v>
      </c>
      <c r="AL422">
        <v>3690</v>
      </c>
      <c r="AM422">
        <v>1277</v>
      </c>
      <c r="AN422">
        <v>14</v>
      </c>
      <c r="AO422">
        <v>378</v>
      </c>
      <c r="AP422">
        <v>480</v>
      </c>
      <c r="AQ422">
        <v>312</v>
      </c>
      <c r="AR422">
        <v>84</v>
      </c>
      <c r="AS422">
        <v>0.94599999999999995</v>
      </c>
      <c r="AT422" t="s">
        <v>165</v>
      </c>
      <c r="AU422" t="s">
        <v>429</v>
      </c>
      <c r="AV422">
        <v>351680</v>
      </c>
      <c r="AW422">
        <v>111</v>
      </c>
      <c r="AX422">
        <v>109</v>
      </c>
      <c r="AY422" t="s">
        <v>167</v>
      </c>
      <c r="AZ422" t="s">
        <v>167</v>
      </c>
      <c r="BA422" t="s">
        <v>167</v>
      </c>
    </row>
    <row r="423" spans="1:53" x14ac:dyDescent="0.55000000000000004">
      <c r="A423">
        <v>1903</v>
      </c>
      <c r="B423" t="b">
        <f>IF(Table2[[#This Row],[yearID]]&gt;=1903,TRUE,FALSE)</f>
        <v>1</v>
      </c>
      <c r="C423" t="b">
        <f>IF(Table2[[#This Row],[yearID]]&gt;=1973,TRUE,FALSE)</f>
        <v>0</v>
      </c>
      <c r="D423" t="s">
        <v>410</v>
      </c>
      <c r="E423" t="s">
        <v>64</v>
      </c>
      <c r="F423" t="s">
        <v>64</v>
      </c>
      <c r="G423" t="str">
        <f>VLOOKUP(Table2[[#This Row],[franchID]],TeamsFranchises!$A$1:$D$121,2,FALSE)</f>
        <v>Cleveland Indians</v>
      </c>
      <c r="I423">
        <v>3</v>
      </c>
      <c r="J423">
        <v>140</v>
      </c>
      <c r="K423">
        <v>74</v>
      </c>
      <c r="L423">
        <v>77</v>
      </c>
      <c r="M423">
        <v>63</v>
      </c>
      <c r="P423" t="s">
        <v>51</v>
      </c>
      <c r="Q423">
        <f>IF(Table2[[#This Row],[LgWin]]="Y",1,0)</f>
        <v>0</v>
      </c>
      <c r="R423" t="s">
        <v>51</v>
      </c>
      <c r="S423">
        <f>IF(Table2[[#This Row],[WSWin]]="Y",1,0)</f>
        <v>0</v>
      </c>
      <c r="T423">
        <v>639</v>
      </c>
      <c r="U423">
        <v>4773</v>
      </c>
      <c r="V423">
        <v>1265</v>
      </c>
      <c r="W423">
        <v>231</v>
      </c>
      <c r="X423">
        <v>95</v>
      </c>
      <c r="Y423">
        <v>31</v>
      </c>
      <c r="Z423">
        <v>259</v>
      </c>
      <c r="AA423">
        <v>595</v>
      </c>
      <c r="AB423">
        <v>175</v>
      </c>
      <c r="AF423">
        <v>579</v>
      </c>
      <c r="AG423">
        <v>377</v>
      </c>
      <c r="AH423">
        <v>2.73</v>
      </c>
      <c r="AI423">
        <v>125</v>
      </c>
      <c r="AJ423">
        <v>20</v>
      </c>
      <c r="AK423">
        <v>1</v>
      </c>
      <c r="AL423">
        <v>3729</v>
      </c>
      <c r="AM423">
        <v>1161</v>
      </c>
      <c r="AN423">
        <v>16</v>
      </c>
      <c r="AO423">
        <v>271</v>
      </c>
      <c r="AP423">
        <v>521</v>
      </c>
      <c r="AQ423">
        <v>322</v>
      </c>
      <c r="AR423">
        <v>99</v>
      </c>
      <c r="AS423">
        <v>0.94599999999999995</v>
      </c>
      <c r="AT423" t="s">
        <v>435</v>
      </c>
      <c r="AU423" t="s">
        <v>381</v>
      </c>
      <c r="AV423">
        <v>311280</v>
      </c>
      <c r="AW423">
        <v>98</v>
      </c>
      <c r="AX423">
        <v>96</v>
      </c>
      <c r="AY423" t="s">
        <v>64</v>
      </c>
      <c r="AZ423" t="s">
        <v>64</v>
      </c>
      <c r="BA423" t="s">
        <v>64</v>
      </c>
    </row>
    <row r="424" spans="1:53" x14ac:dyDescent="0.55000000000000004">
      <c r="A424">
        <v>1903</v>
      </c>
      <c r="B424" t="b">
        <f>IF(Table2[[#This Row],[yearID]]&gt;=1903,TRUE,FALSE)</f>
        <v>1</v>
      </c>
      <c r="C424" t="b">
        <f>IF(Table2[[#This Row],[yearID]]&gt;=1973,TRUE,FALSE)</f>
        <v>0</v>
      </c>
      <c r="D424" t="s">
        <v>410</v>
      </c>
      <c r="E424" t="s">
        <v>419</v>
      </c>
      <c r="F424" t="s">
        <v>419</v>
      </c>
      <c r="G424" t="str">
        <f>VLOOKUP(Table2[[#This Row],[franchID]],TeamsFranchises!$A$1:$D$121,2,FALSE)</f>
        <v>Detroit Tigers</v>
      </c>
      <c r="I424">
        <v>5</v>
      </c>
      <c r="J424">
        <v>137</v>
      </c>
      <c r="K424">
        <v>65</v>
      </c>
      <c r="L424">
        <v>65</v>
      </c>
      <c r="M424">
        <v>71</v>
      </c>
      <c r="P424" t="s">
        <v>51</v>
      </c>
      <c r="Q424">
        <f>IF(Table2[[#This Row],[LgWin]]="Y",1,0)</f>
        <v>0</v>
      </c>
      <c r="R424" t="s">
        <v>51</v>
      </c>
      <c r="S424">
        <f>IF(Table2[[#This Row],[WSWin]]="Y",1,0)</f>
        <v>0</v>
      </c>
      <c r="T424">
        <v>567</v>
      </c>
      <c r="U424">
        <v>4582</v>
      </c>
      <c r="V424">
        <v>1229</v>
      </c>
      <c r="W424">
        <v>162</v>
      </c>
      <c r="X424">
        <v>91</v>
      </c>
      <c r="Y424">
        <v>12</v>
      </c>
      <c r="Z424">
        <v>292</v>
      </c>
      <c r="AA424">
        <v>526</v>
      </c>
      <c r="AB424">
        <v>128</v>
      </c>
      <c r="AF424">
        <v>539</v>
      </c>
      <c r="AG424">
        <v>365</v>
      </c>
      <c r="AH424">
        <v>2.75</v>
      </c>
      <c r="AI424">
        <v>123</v>
      </c>
      <c r="AJ424">
        <v>15</v>
      </c>
      <c r="AK424">
        <v>2</v>
      </c>
      <c r="AL424">
        <v>3588</v>
      </c>
      <c r="AM424">
        <v>1169</v>
      </c>
      <c r="AN424">
        <v>19</v>
      </c>
      <c r="AO424">
        <v>336</v>
      </c>
      <c r="AP424">
        <v>554</v>
      </c>
      <c r="AQ424">
        <v>281</v>
      </c>
      <c r="AR424">
        <v>82</v>
      </c>
      <c r="AS424">
        <v>0.95</v>
      </c>
      <c r="AT424" t="s">
        <v>420</v>
      </c>
      <c r="AU424" t="s">
        <v>421</v>
      </c>
      <c r="AV424">
        <v>224523</v>
      </c>
      <c r="AW424">
        <v>96</v>
      </c>
      <c r="AX424">
        <v>97</v>
      </c>
      <c r="AY424" t="s">
        <v>419</v>
      </c>
      <c r="AZ424" t="s">
        <v>419</v>
      </c>
      <c r="BA424" t="s">
        <v>419</v>
      </c>
    </row>
    <row r="425" spans="1:53" x14ac:dyDescent="0.55000000000000004">
      <c r="A425">
        <v>1903</v>
      </c>
      <c r="B425" t="b">
        <f>IF(Table2[[#This Row],[yearID]]&gt;=1903,TRUE,FALSE)</f>
        <v>1</v>
      </c>
      <c r="C425" t="b">
        <f>IF(Table2[[#This Row],[yearID]]&gt;=1973,TRUE,FALSE)</f>
        <v>0</v>
      </c>
      <c r="D425" t="s">
        <v>157</v>
      </c>
      <c r="E425" t="s">
        <v>242</v>
      </c>
      <c r="F425" t="s">
        <v>243</v>
      </c>
      <c r="G425" t="str">
        <f>VLOOKUP(Table2[[#This Row],[franchID]],TeamsFranchises!$A$1:$D$121,2,FALSE)</f>
        <v>San Francisco Giants</v>
      </c>
      <c r="I425">
        <v>2</v>
      </c>
      <c r="J425">
        <v>142</v>
      </c>
      <c r="K425">
        <v>70</v>
      </c>
      <c r="L425">
        <v>84</v>
      </c>
      <c r="M425">
        <v>55</v>
      </c>
      <c r="P425" t="s">
        <v>51</v>
      </c>
      <c r="Q425">
        <f>IF(Table2[[#This Row],[LgWin]]="Y",1,0)</f>
        <v>0</v>
      </c>
      <c r="R425" t="s">
        <v>51</v>
      </c>
      <c r="S425">
        <f>IF(Table2[[#This Row],[WSWin]]="Y",1,0)</f>
        <v>0</v>
      </c>
      <c r="T425">
        <v>729</v>
      </c>
      <c r="U425">
        <v>4741</v>
      </c>
      <c r="V425">
        <v>1290</v>
      </c>
      <c r="W425">
        <v>181</v>
      </c>
      <c r="X425">
        <v>49</v>
      </c>
      <c r="Y425">
        <v>20</v>
      </c>
      <c r="Z425">
        <v>379</v>
      </c>
      <c r="AB425">
        <v>264</v>
      </c>
      <c r="AF425">
        <v>567</v>
      </c>
      <c r="AG425">
        <v>414</v>
      </c>
      <c r="AH425">
        <v>2.95</v>
      </c>
      <c r="AI425">
        <v>115</v>
      </c>
      <c r="AJ425">
        <v>8</v>
      </c>
      <c r="AK425">
        <v>8</v>
      </c>
      <c r="AL425">
        <v>3786</v>
      </c>
      <c r="AM425">
        <v>1257</v>
      </c>
      <c r="AN425">
        <v>20</v>
      </c>
      <c r="AO425">
        <v>371</v>
      </c>
      <c r="AP425">
        <v>628</v>
      </c>
      <c r="AQ425">
        <v>287</v>
      </c>
      <c r="AR425">
        <v>87</v>
      </c>
      <c r="AS425">
        <v>0.95099999999999996</v>
      </c>
      <c r="AT425" t="s">
        <v>310</v>
      </c>
      <c r="AU425" t="s">
        <v>389</v>
      </c>
      <c r="AV425">
        <v>579530</v>
      </c>
      <c r="AW425">
        <v>104</v>
      </c>
      <c r="AX425">
        <v>102</v>
      </c>
      <c r="AY425" t="s">
        <v>246</v>
      </c>
      <c r="AZ425" t="s">
        <v>242</v>
      </c>
      <c r="BA425" t="s">
        <v>242</v>
      </c>
    </row>
    <row r="426" spans="1:53" x14ac:dyDescent="0.55000000000000004">
      <c r="A426">
        <v>1903</v>
      </c>
      <c r="B426" t="b">
        <f>IF(Table2[[#This Row],[yearID]]&gt;=1903,TRUE,FALSE)</f>
        <v>1</v>
      </c>
      <c r="C426" t="b">
        <f>IF(Table2[[#This Row],[yearID]]&gt;=1973,TRUE,FALSE)</f>
        <v>0</v>
      </c>
      <c r="D426" t="s">
        <v>410</v>
      </c>
      <c r="E426" t="s">
        <v>436</v>
      </c>
      <c r="F426" t="s">
        <v>412</v>
      </c>
      <c r="G426" t="str">
        <f>VLOOKUP(Table2[[#This Row],[franchID]],TeamsFranchises!$A$1:$D$121,2,FALSE)</f>
        <v>New York Yankees</v>
      </c>
      <c r="I426">
        <v>4</v>
      </c>
      <c r="J426">
        <v>136</v>
      </c>
      <c r="K426">
        <v>67</v>
      </c>
      <c r="L426">
        <v>72</v>
      </c>
      <c r="M426">
        <v>62</v>
      </c>
      <c r="P426" t="s">
        <v>51</v>
      </c>
      <c r="Q426">
        <f>IF(Table2[[#This Row],[LgWin]]="Y",1,0)</f>
        <v>0</v>
      </c>
      <c r="R426" t="s">
        <v>51</v>
      </c>
      <c r="S426">
        <f>IF(Table2[[#This Row],[WSWin]]="Y",1,0)</f>
        <v>0</v>
      </c>
      <c r="T426">
        <v>579</v>
      </c>
      <c r="U426">
        <v>4565</v>
      </c>
      <c r="V426">
        <v>1136</v>
      </c>
      <c r="W426">
        <v>193</v>
      </c>
      <c r="X426">
        <v>62</v>
      </c>
      <c r="Y426">
        <v>18</v>
      </c>
      <c r="Z426">
        <v>332</v>
      </c>
      <c r="AA426">
        <v>465</v>
      </c>
      <c r="AB426">
        <v>160</v>
      </c>
      <c r="AF426">
        <v>573</v>
      </c>
      <c r="AG426">
        <v>411</v>
      </c>
      <c r="AH426">
        <v>3.08</v>
      </c>
      <c r="AI426">
        <v>111</v>
      </c>
      <c r="AJ426">
        <v>7</v>
      </c>
      <c r="AK426">
        <v>2</v>
      </c>
      <c r="AL426">
        <v>3603</v>
      </c>
      <c r="AM426">
        <v>1171</v>
      </c>
      <c r="AN426">
        <v>19</v>
      </c>
      <c r="AO426">
        <v>245</v>
      </c>
      <c r="AP426">
        <v>463</v>
      </c>
      <c r="AQ426">
        <v>264</v>
      </c>
      <c r="AR426">
        <v>87</v>
      </c>
      <c r="AS426">
        <v>0.95299999999999996</v>
      </c>
      <c r="AT426" t="s">
        <v>437</v>
      </c>
      <c r="AU426" t="s">
        <v>438</v>
      </c>
      <c r="AV426">
        <v>211808</v>
      </c>
      <c r="AW426">
        <v>106</v>
      </c>
      <c r="AX426">
        <v>105</v>
      </c>
      <c r="AY426" t="s">
        <v>412</v>
      </c>
      <c r="AZ426" t="s">
        <v>436</v>
      </c>
      <c r="BA426" t="s">
        <v>436</v>
      </c>
    </row>
    <row r="427" spans="1:53" x14ac:dyDescent="0.55000000000000004">
      <c r="A427">
        <v>1903</v>
      </c>
      <c r="B427" t="b">
        <f>IF(Table2[[#This Row],[yearID]]&gt;=1903,TRUE,FALSE)</f>
        <v>1</v>
      </c>
      <c r="C427" t="b">
        <f>IF(Table2[[#This Row],[yearID]]&gt;=1973,TRUE,FALSE)</f>
        <v>0</v>
      </c>
      <c r="D427" t="s">
        <v>410</v>
      </c>
      <c r="E427" t="s">
        <v>226</v>
      </c>
      <c r="F427" t="s">
        <v>423</v>
      </c>
      <c r="G427" t="str">
        <f>VLOOKUP(Table2[[#This Row],[franchID]],TeamsFranchises!$A$1:$D$121,2,FALSE)</f>
        <v>Oakland Athletics</v>
      </c>
      <c r="I427">
        <v>2</v>
      </c>
      <c r="J427">
        <v>137</v>
      </c>
      <c r="K427">
        <v>67</v>
      </c>
      <c r="L427">
        <v>75</v>
      </c>
      <c r="M427">
        <v>60</v>
      </c>
      <c r="P427" t="s">
        <v>51</v>
      </c>
      <c r="Q427">
        <f>IF(Table2[[#This Row],[LgWin]]="Y",1,0)</f>
        <v>0</v>
      </c>
      <c r="R427" t="s">
        <v>51</v>
      </c>
      <c r="S427">
        <f>IF(Table2[[#This Row],[WSWin]]="Y",1,0)</f>
        <v>0</v>
      </c>
      <c r="T427">
        <v>597</v>
      </c>
      <c r="U427">
        <v>4673</v>
      </c>
      <c r="V427">
        <v>1236</v>
      </c>
      <c r="W427">
        <v>227</v>
      </c>
      <c r="X427">
        <v>68</v>
      </c>
      <c r="Y427">
        <v>32</v>
      </c>
      <c r="Z427">
        <v>268</v>
      </c>
      <c r="AA427">
        <v>513</v>
      </c>
      <c r="AB427">
        <v>157</v>
      </c>
      <c r="AF427">
        <v>519</v>
      </c>
      <c r="AG427">
        <v>400</v>
      </c>
      <c r="AH427">
        <v>2.98</v>
      </c>
      <c r="AI427">
        <v>112</v>
      </c>
      <c r="AJ427">
        <v>10</v>
      </c>
      <c r="AK427">
        <v>1</v>
      </c>
      <c r="AL427">
        <v>3621</v>
      </c>
      <c r="AM427">
        <v>1124</v>
      </c>
      <c r="AN427">
        <v>20</v>
      </c>
      <c r="AO427">
        <v>315</v>
      </c>
      <c r="AP427">
        <v>728</v>
      </c>
      <c r="AQ427">
        <v>217</v>
      </c>
      <c r="AR427">
        <v>66</v>
      </c>
      <c r="AS427">
        <v>0.96</v>
      </c>
      <c r="AT427" t="s">
        <v>77</v>
      </c>
      <c r="AU427" t="s">
        <v>424</v>
      </c>
      <c r="AV427">
        <v>422473</v>
      </c>
      <c r="AW427">
        <v>105</v>
      </c>
      <c r="AX427">
        <v>103</v>
      </c>
      <c r="AY427" t="s">
        <v>226</v>
      </c>
      <c r="AZ427" t="s">
        <v>226</v>
      </c>
      <c r="BA427" t="s">
        <v>226</v>
      </c>
    </row>
    <row r="428" spans="1:53" x14ac:dyDescent="0.55000000000000004">
      <c r="A428">
        <v>1903</v>
      </c>
      <c r="B428" t="b">
        <f>IF(Table2[[#This Row],[yearID]]&gt;=1903,TRUE,FALSE)</f>
        <v>1</v>
      </c>
      <c r="C428" t="b">
        <f>IF(Table2[[#This Row],[yearID]]&gt;=1973,TRUE,FALSE)</f>
        <v>0</v>
      </c>
      <c r="D428" t="s">
        <v>157</v>
      </c>
      <c r="E428" t="s">
        <v>122</v>
      </c>
      <c r="F428" t="s">
        <v>122</v>
      </c>
      <c r="G428" t="str">
        <f>VLOOKUP(Table2[[#This Row],[franchID]],TeamsFranchises!$A$1:$D$121,2,FALSE)</f>
        <v>Philadelphia Phillies</v>
      </c>
      <c r="I428">
        <v>7</v>
      </c>
      <c r="J428">
        <v>139</v>
      </c>
      <c r="K428">
        <v>61</v>
      </c>
      <c r="L428">
        <v>49</v>
      </c>
      <c r="M428">
        <v>86</v>
      </c>
      <c r="P428" t="s">
        <v>51</v>
      </c>
      <c r="Q428">
        <f>IF(Table2[[#This Row],[LgWin]]="Y",1,0)</f>
        <v>0</v>
      </c>
      <c r="R428" t="s">
        <v>51</v>
      </c>
      <c r="S428">
        <f>IF(Table2[[#This Row],[WSWin]]="Y",1,0)</f>
        <v>0</v>
      </c>
      <c r="T428">
        <v>617</v>
      </c>
      <c r="U428">
        <v>4781</v>
      </c>
      <c r="V428">
        <v>1283</v>
      </c>
      <c r="W428">
        <v>186</v>
      </c>
      <c r="X428">
        <v>62</v>
      </c>
      <c r="Y428">
        <v>12</v>
      </c>
      <c r="Z428">
        <v>338</v>
      </c>
      <c r="AB428">
        <v>120</v>
      </c>
      <c r="AF428">
        <v>738</v>
      </c>
      <c r="AG428">
        <v>533</v>
      </c>
      <c r="AH428">
        <v>3.96</v>
      </c>
      <c r="AI428">
        <v>126</v>
      </c>
      <c r="AJ428">
        <v>5</v>
      </c>
      <c r="AK428">
        <v>3</v>
      </c>
      <c r="AL428">
        <v>3636</v>
      </c>
      <c r="AM428">
        <v>1347</v>
      </c>
      <c r="AN428">
        <v>21</v>
      </c>
      <c r="AO428">
        <v>425</v>
      </c>
      <c r="AP428">
        <v>381</v>
      </c>
      <c r="AQ428">
        <v>299</v>
      </c>
      <c r="AR428">
        <v>76</v>
      </c>
      <c r="AS428">
        <v>0.94699999999999995</v>
      </c>
      <c r="AT428" t="s">
        <v>358</v>
      </c>
      <c r="AU428" t="s">
        <v>404</v>
      </c>
      <c r="AV428">
        <v>151729</v>
      </c>
      <c r="AW428">
        <v>92</v>
      </c>
      <c r="AX428">
        <v>95</v>
      </c>
      <c r="AY428" t="s">
        <v>122</v>
      </c>
      <c r="AZ428" t="s">
        <v>122</v>
      </c>
      <c r="BA428" t="s">
        <v>122</v>
      </c>
    </row>
    <row r="429" spans="1:53" x14ac:dyDescent="0.55000000000000004">
      <c r="A429">
        <v>1903</v>
      </c>
      <c r="B429" t="b">
        <f>IF(Table2[[#This Row],[yearID]]&gt;=1903,TRUE,FALSE)</f>
        <v>1</v>
      </c>
      <c r="C429" t="b">
        <f>IF(Table2[[#This Row],[yearID]]&gt;=1973,TRUE,FALSE)</f>
        <v>0</v>
      </c>
      <c r="D429" t="s">
        <v>157</v>
      </c>
      <c r="E429" t="s">
        <v>229</v>
      </c>
      <c r="F429" t="s">
        <v>229</v>
      </c>
      <c r="G429" t="str">
        <f>VLOOKUP(Table2[[#This Row],[franchID]],TeamsFranchises!$A$1:$D$121,2,FALSE)</f>
        <v>Pittsburgh Pirates</v>
      </c>
      <c r="I429">
        <v>1</v>
      </c>
      <c r="J429">
        <v>141</v>
      </c>
      <c r="K429">
        <v>70</v>
      </c>
      <c r="L429">
        <v>91</v>
      </c>
      <c r="M429">
        <v>49</v>
      </c>
      <c r="P429" t="s">
        <v>76</v>
      </c>
      <c r="Q429">
        <f>IF(Table2[[#This Row],[LgWin]]="Y",1,0)</f>
        <v>1</v>
      </c>
      <c r="R429" t="s">
        <v>51</v>
      </c>
      <c r="S429">
        <f>IF(Table2[[#This Row],[WSWin]]="Y",1,0)</f>
        <v>0</v>
      </c>
      <c r="T429">
        <v>793</v>
      </c>
      <c r="U429">
        <v>4988</v>
      </c>
      <c r="V429">
        <v>1429</v>
      </c>
      <c r="W429">
        <v>208</v>
      </c>
      <c r="X429">
        <v>110</v>
      </c>
      <c r="Y429">
        <v>34</v>
      </c>
      <c r="Z429">
        <v>364</v>
      </c>
      <c r="AB429">
        <v>172</v>
      </c>
      <c r="AF429">
        <v>613</v>
      </c>
      <c r="AG429">
        <v>404</v>
      </c>
      <c r="AH429">
        <v>2.91</v>
      </c>
      <c r="AI429">
        <v>117</v>
      </c>
      <c r="AJ429">
        <v>16</v>
      </c>
      <c r="AK429">
        <v>5</v>
      </c>
      <c r="AL429">
        <v>3753</v>
      </c>
      <c r="AM429">
        <v>1215</v>
      </c>
      <c r="AN429">
        <v>9</v>
      </c>
      <c r="AO429">
        <v>384</v>
      </c>
      <c r="AP429">
        <v>454</v>
      </c>
      <c r="AQ429">
        <v>289</v>
      </c>
      <c r="AR429">
        <v>100</v>
      </c>
      <c r="AS429">
        <v>0.95099999999999996</v>
      </c>
      <c r="AT429" t="s">
        <v>390</v>
      </c>
      <c r="AU429" t="s">
        <v>335</v>
      </c>
      <c r="AV429">
        <v>326855</v>
      </c>
      <c r="AW429">
        <v>103</v>
      </c>
      <c r="AX429">
        <v>99</v>
      </c>
      <c r="AY429" t="s">
        <v>229</v>
      </c>
      <c r="AZ429" t="s">
        <v>229</v>
      </c>
      <c r="BA429" t="s">
        <v>229</v>
      </c>
    </row>
    <row r="430" spans="1:53" x14ac:dyDescent="0.55000000000000004">
      <c r="A430">
        <v>1903</v>
      </c>
      <c r="B430" t="b">
        <f>IF(Table2[[#This Row],[yearID]]&gt;=1903,TRUE,FALSE)</f>
        <v>1</v>
      </c>
      <c r="C430" t="b">
        <f>IF(Table2[[#This Row],[yearID]]&gt;=1973,TRUE,FALSE)</f>
        <v>0</v>
      </c>
      <c r="D430" t="s">
        <v>410</v>
      </c>
      <c r="E430" t="s">
        <v>431</v>
      </c>
      <c r="F430" t="s">
        <v>95</v>
      </c>
      <c r="G430" t="str">
        <f>VLOOKUP(Table2[[#This Row],[franchID]],TeamsFranchises!$A$1:$D$121,2,FALSE)</f>
        <v>Baltimore Orioles</v>
      </c>
      <c r="I430">
        <v>6</v>
      </c>
      <c r="J430">
        <v>139</v>
      </c>
      <c r="K430">
        <v>70</v>
      </c>
      <c r="L430">
        <v>65</v>
      </c>
      <c r="M430">
        <v>74</v>
      </c>
      <c r="P430" t="s">
        <v>51</v>
      </c>
      <c r="Q430">
        <f>IF(Table2[[#This Row],[LgWin]]="Y",1,0)</f>
        <v>0</v>
      </c>
      <c r="R430" t="s">
        <v>51</v>
      </c>
      <c r="S430">
        <f>IF(Table2[[#This Row],[WSWin]]="Y",1,0)</f>
        <v>0</v>
      </c>
      <c r="T430">
        <v>500</v>
      </c>
      <c r="U430">
        <v>4639</v>
      </c>
      <c r="V430">
        <v>1133</v>
      </c>
      <c r="W430">
        <v>166</v>
      </c>
      <c r="X430">
        <v>68</v>
      </c>
      <c r="Y430">
        <v>12</v>
      </c>
      <c r="Z430">
        <v>271</v>
      </c>
      <c r="AA430">
        <v>539</v>
      </c>
      <c r="AB430">
        <v>101</v>
      </c>
      <c r="AF430">
        <v>525</v>
      </c>
      <c r="AG430">
        <v>376</v>
      </c>
      <c r="AH430">
        <v>2.77</v>
      </c>
      <c r="AI430">
        <v>124</v>
      </c>
      <c r="AJ430">
        <v>12</v>
      </c>
      <c r="AK430">
        <v>3</v>
      </c>
      <c r="AL430">
        <v>3666</v>
      </c>
      <c r="AM430">
        <v>1220</v>
      </c>
      <c r="AN430">
        <v>26</v>
      </c>
      <c r="AO430">
        <v>237</v>
      </c>
      <c r="AP430">
        <v>511</v>
      </c>
      <c r="AQ430">
        <v>268</v>
      </c>
      <c r="AR430">
        <v>94</v>
      </c>
      <c r="AS430">
        <v>0.95299999999999996</v>
      </c>
      <c r="AT430" t="s">
        <v>252</v>
      </c>
      <c r="AU430" t="s">
        <v>432</v>
      </c>
      <c r="AV430">
        <v>380405</v>
      </c>
      <c r="AW430">
        <v>97</v>
      </c>
      <c r="AX430">
        <v>98</v>
      </c>
      <c r="AY430" t="s">
        <v>433</v>
      </c>
      <c r="AZ430" t="s">
        <v>431</v>
      </c>
      <c r="BA430" t="s">
        <v>431</v>
      </c>
    </row>
    <row r="431" spans="1:53" x14ac:dyDescent="0.55000000000000004">
      <c r="A431">
        <v>1903</v>
      </c>
      <c r="B431" t="b">
        <f>IF(Table2[[#This Row],[yearID]]&gt;=1903,TRUE,FALSE)</f>
        <v>1</v>
      </c>
      <c r="C431" t="b">
        <f>IF(Table2[[#This Row],[yearID]]&gt;=1973,TRUE,FALSE)</f>
        <v>0</v>
      </c>
      <c r="D431" t="s">
        <v>157</v>
      </c>
      <c r="E431" t="s">
        <v>396</v>
      </c>
      <c r="F431" t="s">
        <v>154</v>
      </c>
      <c r="G431" t="str">
        <f>VLOOKUP(Table2[[#This Row],[franchID]],TeamsFranchises!$A$1:$D$121,2,FALSE)</f>
        <v>St. Louis Cardinals</v>
      </c>
      <c r="I431">
        <v>8</v>
      </c>
      <c r="J431">
        <v>139</v>
      </c>
      <c r="K431">
        <v>69</v>
      </c>
      <c r="L431">
        <v>43</v>
      </c>
      <c r="M431">
        <v>94</v>
      </c>
      <c r="P431" t="s">
        <v>51</v>
      </c>
      <c r="Q431">
        <f>IF(Table2[[#This Row],[LgWin]]="Y",1,0)</f>
        <v>0</v>
      </c>
      <c r="R431" t="s">
        <v>51</v>
      </c>
      <c r="S431">
        <f>IF(Table2[[#This Row],[WSWin]]="Y",1,0)</f>
        <v>0</v>
      </c>
      <c r="T431">
        <v>505</v>
      </c>
      <c r="U431">
        <v>4689</v>
      </c>
      <c r="V431">
        <v>1176</v>
      </c>
      <c r="W431">
        <v>138</v>
      </c>
      <c r="X431">
        <v>65</v>
      </c>
      <c r="Y431">
        <v>8</v>
      </c>
      <c r="Z431">
        <v>277</v>
      </c>
      <c r="AB431">
        <v>171</v>
      </c>
      <c r="AF431">
        <v>795</v>
      </c>
      <c r="AG431">
        <v>494</v>
      </c>
      <c r="AH431">
        <v>3.67</v>
      </c>
      <c r="AI431">
        <v>111</v>
      </c>
      <c r="AJ431">
        <v>4</v>
      </c>
      <c r="AK431">
        <v>2</v>
      </c>
      <c r="AL431">
        <v>3636</v>
      </c>
      <c r="AM431">
        <v>1353</v>
      </c>
      <c r="AN431">
        <v>25</v>
      </c>
      <c r="AO431">
        <v>430</v>
      </c>
      <c r="AP431">
        <v>419</v>
      </c>
      <c r="AQ431">
        <v>321</v>
      </c>
      <c r="AR431">
        <v>111</v>
      </c>
      <c r="AS431">
        <v>0.94299999999999995</v>
      </c>
      <c r="AT431" t="s">
        <v>409</v>
      </c>
      <c r="AU431" t="s">
        <v>399</v>
      </c>
      <c r="AV431">
        <v>226538</v>
      </c>
      <c r="AW431">
        <v>97</v>
      </c>
      <c r="AX431">
        <v>100</v>
      </c>
      <c r="AY431" t="s">
        <v>154</v>
      </c>
      <c r="AZ431" t="s">
        <v>396</v>
      </c>
      <c r="BA431" t="s">
        <v>396</v>
      </c>
    </row>
    <row r="432" spans="1:53" x14ac:dyDescent="0.55000000000000004">
      <c r="A432">
        <v>1903</v>
      </c>
      <c r="B432" t="b">
        <f>IF(Table2[[#This Row],[yearID]]&gt;=1903,TRUE,FALSE)</f>
        <v>1</v>
      </c>
      <c r="C432" t="b">
        <f>IF(Table2[[#This Row],[yearID]]&gt;=1973,TRUE,FALSE)</f>
        <v>0</v>
      </c>
      <c r="D432" t="s">
        <v>410</v>
      </c>
      <c r="E432" t="s">
        <v>425</v>
      </c>
      <c r="F432" t="s">
        <v>426</v>
      </c>
      <c r="G432" t="str">
        <f>VLOOKUP(Table2[[#This Row],[franchID]],TeamsFranchises!$A$1:$D$121,2,FALSE)</f>
        <v>Minnesota Twins</v>
      </c>
      <c r="I432">
        <v>8</v>
      </c>
      <c r="J432">
        <v>140</v>
      </c>
      <c r="K432">
        <v>71</v>
      </c>
      <c r="L432">
        <v>43</v>
      </c>
      <c r="M432">
        <v>94</v>
      </c>
      <c r="P432" t="s">
        <v>51</v>
      </c>
      <c r="Q432">
        <f>IF(Table2[[#This Row],[LgWin]]="Y",1,0)</f>
        <v>0</v>
      </c>
      <c r="R432" t="s">
        <v>51</v>
      </c>
      <c r="S432">
        <f>IF(Table2[[#This Row],[WSWin]]="Y",1,0)</f>
        <v>0</v>
      </c>
      <c r="T432">
        <v>437</v>
      </c>
      <c r="U432">
        <v>4613</v>
      </c>
      <c r="V432">
        <v>1066</v>
      </c>
      <c r="W432">
        <v>172</v>
      </c>
      <c r="X432">
        <v>72</v>
      </c>
      <c r="Y432">
        <v>17</v>
      </c>
      <c r="Z432">
        <v>257</v>
      </c>
      <c r="AA432">
        <v>463</v>
      </c>
      <c r="AB432">
        <v>131</v>
      </c>
      <c r="AF432">
        <v>691</v>
      </c>
      <c r="AG432">
        <v>519</v>
      </c>
      <c r="AH432">
        <v>3.82</v>
      </c>
      <c r="AI432">
        <v>122</v>
      </c>
      <c r="AJ432">
        <v>6</v>
      </c>
      <c r="AK432">
        <v>3</v>
      </c>
      <c r="AL432">
        <v>3669</v>
      </c>
      <c r="AM432">
        <v>1333</v>
      </c>
      <c r="AN432">
        <v>38</v>
      </c>
      <c r="AO432">
        <v>306</v>
      </c>
      <c r="AP432">
        <v>452</v>
      </c>
      <c r="AQ432">
        <v>262</v>
      </c>
      <c r="AR432">
        <v>86</v>
      </c>
      <c r="AS432">
        <v>0.95299999999999996</v>
      </c>
      <c r="AT432" t="s">
        <v>397</v>
      </c>
      <c r="AU432" t="s">
        <v>427</v>
      </c>
      <c r="AV432">
        <v>128878</v>
      </c>
      <c r="AW432">
        <v>102</v>
      </c>
      <c r="AX432">
        <v>105</v>
      </c>
      <c r="AY432" t="s">
        <v>428</v>
      </c>
      <c r="AZ432" t="s">
        <v>425</v>
      </c>
      <c r="BA432" t="s">
        <v>425</v>
      </c>
    </row>
    <row r="433" spans="1:53" x14ac:dyDescent="0.55000000000000004">
      <c r="A433">
        <v>1904</v>
      </c>
      <c r="B433" t="b">
        <f>IF(Table2[[#This Row],[yearID]]&gt;=1903,TRUE,FALSE)</f>
        <v>1</v>
      </c>
      <c r="C433" t="b">
        <f>IF(Table2[[#This Row],[yearID]]&gt;=1973,TRUE,FALSE)</f>
        <v>0</v>
      </c>
      <c r="D433" t="s">
        <v>410</v>
      </c>
      <c r="E433" t="s">
        <v>54</v>
      </c>
      <c r="F433" t="s">
        <v>54</v>
      </c>
      <c r="G433" t="str">
        <f>VLOOKUP(Table2[[#This Row],[franchID]],TeamsFranchises!$A$1:$D$121,2,FALSE)</f>
        <v>Boston Red Sox</v>
      </c>
      <c r="I433">
        <v>1</v>
      </c>
      <c r="J433">
        <v>157</v>
      </c>
      <c r="K433">
        <v>81</v>
      </c>
      <c r="L433">
        <v>95</v>
      </c>
      <c r="M433">
        <v>59</v>
      </c>
      <c r="P433" t="s">
        <v>76</v>
      </c>
      <c r="Q433">
        <f>IF(Table2[[#This Row],[LgWin]]="Y",1,0)</f>
        <v>1</v>
      </c>
      <c r="S433">
        <f>IF(Table2[[#This Row],[WSWin]]="Y",1,0)</f>
        <v>0</v>
      </c>
      <c r="T433">
        <v>608</v>
      </c>
      <c r="U433">
        <v>5231</v>
      </c>
      <c r="V433">
        <v>1294</v>
      </c>
      <c r="W433">
        <v>194</v>
      </c>
      <c r="X433">
        <v>105</v>
      </c>
      <c r="Y433">
        <v>26</v>
      </c>
      <c r="Z433">
        <v>347</v>
      </c>
      <c r="AA433">
        <v>570</v>
      </c>
      <c r="AB433">
        <v>101</v>
      </c>
      <c r="AF433">
        <v>466</v>
      </c>
      <c r="AG433">
        <v>331</v>
      </c>
      <c r="AH433">
        <v>2.12</v>
      </c>
      <c r="AI433">
        <v>148</v>
      </c>
      <c r="AJ433">
        <v>21</v>
      </c>
      <c r="AK433">
        <v>1</v>
      </c>
      <c r="AL433">
        <v>4218</v>
      </c>
      <c r="AM433">
        <v>1208</v>
      </c>
      <c r="AN433">
        <v>31</v>
      </c>
      <c r="AO433">
        <v>233</v>
      </c>
      <c r="AP433">
        <v>612</v>
      </c>
      <c r="AQ433">
        <v>236</v>
      </c>
      <c r="AR433">
        <v>83</v>
      </c>
      <c r="AS433">
        <v>0.96299999999999997</v>
      </c>
      <c r="AT433" t="s">
        <v>413</v>
      </c>
      <c r="AU433" t="s">
        <v>414</v>
      </c>
      <c r="AV433">
        <v>623295</v>
      </c>
      <c r="AW433">
        <v>106</v>
      </c>
      <c r="AX433">
        <v>103</v>
      </c>
      <c r="AY433" t="s">
        <v>54</v>
      </c>
      <c r="AZ433" t="s">
        <v>54</v>
      </c>
      <c r="BA433" t="s">
        <v>54</v>
      </c>
    </row>
    <row r="434" spans="1:53" x14ac:dyDescent="0.55000000000000004">
      <c r="A434">
        <v>1904</v>
      </c>
      <c r="B434" t="b">
        <f>IF(Table2[[#This Row],[yearID]]&gt;=1903,TRUE,FALSE)</f>
        <v>1</v>
      </c>
      <c r="C434" t="b">
        <f>IF(Table2[[#This Row],[yearID]]&gt;=1973,TRUE,FALSE)</f>
        <v>0</v>
      </c>
      <c r="D434" t="s">
        <v>157</v>
      </c>
      <c r="E434" t="s">
        <v>262</v>
      </c>
      <c r="F434" t="s">
        <v>260</v>
      </c>
      <c r="G434" t="str">
        <f>VLOOKUP(Table2[[#This Row],[franchID]],TeamsFranchises!$A$1:$D$121,2,FALSE)</f>
        <v>Los Angeles Dodgers</v>
      </c>
      <c r="I434">
        <v>6</v>
      </c>
      <c r="J434">
        <v>154</v>
      </c>
      <c r="K434">
        <v>76</v>
      </c>
      <c r="L434">
        <v>56</v>
      </c>
      <c r="M434">
        <v>97</v>
      </c>
      <c r="P434" t="s">
        <v>51</v>
      </c>
      <c r="Q434">
        <f>IF(Table2[[#This Row],[LgWin]]="Y",1,0)</f>
        <v>0</v>
      </c>
      <c r="S434">
        <f>IF(Table2[[#This Row],[WSWin]]="Y",1,0)</f>
        <v>0</v>
      </c>
      <c r="T434">
        <v>497</v>
      </c>
      <c r="U434">
        <v>4917</v>
      </c>
      <c r="V434">
        <v>1142</v>
      </c>
      <c r="W434">
        <v>159</v>
      </c>
      <c r="X434">
        <v>53</v>
      </c>
      <c r="Y434">
        <v>15</v>
      </c>
      <c r="Z434">
        <v>411</v>
      </c>
      <c r="AB434">
        <v>205</v>
      </c>
      <c r="AF434">
        <v>614</v>
      </c>
      <c r="AG434">
        <v>401</v>
      </c>
      <c r="AH434">
        <v>2.7</v>
      </c>
      <c r="AI434">
        <v>135</v>
      </c>
      <c r="AJ434">
        <v>12</v>
      </c>
      <c r="AK434">
        <v>2</v>
      </c>
      <c r="AL434">
        <v>4011</v>
      </c>
      <c r="AM434">
        <v>1281</v>
      </c>
      <c r="AN434">
        <v>27</v>
      </c>
      <c r="AO434">
        <v>414</v>
      </c>
      <c r="AP434">
        <v>453</v>
      </c>
      <c r="AQ434">
        <v>343</v>
      </c>
      <c r="AR434">
        <v>87</v>
      </c>
      <c r="AS434">
        <v>0.94499999999999995</v>
      </c>
      <c r="AT434" t="s">
        <v>407</v>
      </c>
      <c r="AU434" t="s">
        <v>405</v>
      </c>
      <c r="AV434">
        <v>214600</v>
      </c>
      <c r="AW434">
        <v>97</v>
      </c>
      <c r="AX434">
        <v>100</v>
      </c>
      <c r="AY434" t="s">
        <v>262</v>
      </c>
      <c r="AZ434" t="s">
        <v>262</v>
      </c>
      <c r="BA434" t="s">
        <v>262</v>
      </c>
    </row>
    <row r="435" spans="1:53" x14ac:dyDescent="0.55000000000000004">
      <c r="A435">
        <v>1904</v>
      </c>
      <c r="B435" t="b">
        <f>IF(Table2[[#This Row],[yearID]]&gt;=1903,TRUE,FALSE)</f>
        <v>1</v>
      </c>
      <c r="C435" t="b">
        <f>IF(Table2[[#This Row],[yearID]]&gt;=1973,TRUE,FALSE)</f>
        <v>0</v>
      </c>
      <c r="D435" t="s">
        <v>157</v>
      </c>
      <c r="E435" t="s">
        <v>158</v>
      </c>
      <c r="F435" t="s">
        <v>159</v>
      </c>
      <c r="G435" t="str">
        <f>VLOOKUP(Table2[[#This Row],[franchID]],TeamsFranchises!$A$1:$D$121,2,FALSE)</f>
        <v>Atlanta Braves</v>
      </c>
      <c r="I435">
        <v>7</v>
      </c>
      <c r="J435">
        <v>155</v>
      </c>
      <c r="K435">
        <v>79</v>
      </c>
      <c r="L435">
        <v>55</v>
      </c>
      <c r="M435">
        <v>98</v>
      </c>
      <c r="P435" t="s">
        <v>51</v>
      </c>
      <c r="Q435">
        <f>IF(Table2[[#This Row],[LgWin]]="Y",1,0)</f>
        <v>0</v>
      </c>
      <c r="S435">
        <f>IF(Table2[[#This Row],[WSWin]]="Y",1,0)</f>
        <v>0</v>
      </c>
      <c r="T435">
        <v>491</v>
      </c>
      <c r="U435">
        <v>5135</v>
      </c>
      <c r="V435">
        <v>1217</v>
      </c>
      <c r="W435">
        <v>153</v>
      </c>
      <c r="X435">
        <v>50</v>
      </c>
      <c r="Y435">
        <v>24</v>
      </c>
      <c r="Z435">
        <v>316</v>
      </c>
      <c r="AB435">
        <v>143</v>
      </c>
      <c r="AF435">
        <v>749</v>
      </c>
      <c r="AG435">
        <v>514</v>
      </c>
      <c r="AH435">
        <v>3.43</v>
      </c>
      <c r="AI435">
        <v>136</v>
      </c>
      <c r="AJ435">
        <v>13</v>
      </c>
      <c r="AK435">
        <v>0</v>
      </c>
      <c r="AL435">
        <v>4044</v>
      </c>
      <c r="AM435">
        <v>1405</v>
      </c>
      <c r="AN435">
        <v>25</v>
      </c>
      <c r="AO435">
        <v>500</v>
      </c>
      <c r="AP435">
        <v>544</v>
      </c>
      <c r="AQ435">
        <v>338</v>
      </c>
      <c r="AR435">
        <v>91</v>
      </c>
      <c r="AS435">
        <v>0.94499999999999995</v>
      </c>
      <c r="AT435" t="s">
        <v>235</v>
      </c>
      <c r="AU435" t="s">
        <v>403</v>
      </c>
      <c r="AV435">
        <v>140694</v>
      </c>
      <c r="AW435">
        <v>96</v>
      </c>
      <c r="AX435">
        <v>101</v>
      </c>
      <c r="AY435" t="s">
        <v>158</v>
      </c>
      <c r="AZ435" t="s">
        <v>158</v>
      </c>
      <c r="BA435" t="s">
        <v>158</v>
      </c>
    </row>
    <row r="436" spans="1:53" x14ac:dyDescent="0.55000000000000004">
      <c r="A436">
        <v>1904</v>
      </c>
      <c r="B436" t="b">
        <f>IF(Table2[[#This Row],[yearID]]&gt;=1903,TRUE,FALSE)</f>
        <v>1</v>
      </c>
      <c r="C436" t="b">
        <f>IF(Table2[[#This Row],[yearID]]&gt;=1973,TRUE,FALSE)</f>
        <v>0</v>
      </c>
      <c r="D436" t="s">
        <v>410</v>
      </c>
      <c r="E436" t="s">
        <v>415</v>
      </c>
      <c r="F436" t="s">
        <v>416</v>
      </c>
      <c r="G436" t="str">
        <f>VLOOKUP(Table2[[#This Row],[franchID]],TeamsFranchises!$A$1:$D$121,2,FALSE)</f>
        <v>Chicago White Sox</v>
      </c>
      <c r="I436">
        <v>3</v>
      </c>
      <c r="J436">
        <v>156</v>
      </c>
      <c r="K436">
        <v>78</v>
      </c>
      <c r="L436">
        <v>89</v>
      </c>
      <c r="M436">
        <v>65</v>
      </c>
      <c r="P436" t="s">
        <v>51</v>
      </c>
      <c r="Q436">
        <f>IF(Table2[[#This Row],[LgWin]]="Y",1,0)</f>
        <v>0</v>
      </c>
      <c r="S436">
        <f>IF(Table2[[#This Row],[WSWin]]="Y",1,0)</f>
        <v>0</v>
      </c>
      <c r="T436">
        <v>600</v>
      </c>
      <c r="U436">
        <v>5027</v>
      </c>
      <c r="V436">
        <v>1217</v>
      </c>
      <c r="W436">
        <v>193</v>
      </c>
      <c r="X436">
        <v>68</v>
      </c>
      <c r="Y436">
        <v>14</v>
      </c>
      <c r="Z436">
        <v>373</v>
      </c>
      <c r="AA436">
        <v>586</v>
      </c>
      <c r="AB436">
        <v>216</v>
      </c>
      <c r="AF436">
        <v>482</v>
      </c>
      <c r="AG436">
        <v>353</v>
      </c>
      <c r="AH436">
        <v>2.2999999999999998</v>
      </c>
      <c r="AI436">
        <v>134</v>
      </c>
      <c r="AJ436">
        <v>26</v>
      </c>
      <c r="AK436">
        <v>3</v>
      </c>
      <c r="AL436">
        <v>4140</v>
      </c>
      <c r="AM436">
        <v>1161</v>
      </c>
      <c r="AN436">
        <v>13</v>
      </c>
      <c r="AO436">
        <v>303</v>
      </c>
      <c r="AP436">
        <v>550</v>
      </c>
      <c r="AQ436">
        <v>238</v>
      </c>
      <c r="AR436">
        <v>95</v>
      </c>
      <c r="AS436">
        <v>0.96399999999999997</v>
      </c>
      <c r="AT436" t="s">
        <v>417</v>
      </c>
      <c r="AU436" t="s">
        <v>418</v>
      </c>
      <c r="AV436">
        <v>557123</v>
      </c>
      <c r="AW436">
        <v>96</v>
      </c>
      <c r="AX436">
        <v>95</v>
      </c>
      <c r="AY436" t="s">
        <v>416</v>
      </c>
      <c r="AZ436" t="s">
        <v>415</v>
      </c>
      <c r="BA436" t="s">
        <v>415</v>
      </c>
    </row>
    <row r="437" spans="1:53" x14ac:dyDescent="0.55000000000000004">
      <c r="A437">
        <v>1904</v>
      </c>
      <c r="B437" t="b">
        <f>IF(Table2[[#This Row],[yearID]]&gt;=1903,TRUE,FALSE)</f>
        <v>1</v>
      </c>
      <c r="C437" t="b">
        <f>IF(Table2[[#This Row],[yearID]]&gt;=1973,TRUE,FALSE)</f>
        <v>0</v>
      </c>
      <c r="D437" t="s">
        <v>157</v>
      </c>
      <c r="E437" t="s">
        <v>161</v>
      </c>
      <c r="F437" t="s">
        <v>162</v>
      </c>
      <c r="G437" t="str">
        <f>VLOOKUP(Table2[[#This Row],[franchID]],TeamsFranchises!$A$1:$D$121,2,FALSE)</f>
        <v>Chicago Cubs</v>
      </c>
      <c r="I437">
        <v>2</v>
      </c>
      <c r="J437">
        <v>156</v>
      </c>
      <c r="K437">
        <v>78</v>
      </c>
      <c r="L437">
        <v>93</v>
      </c>
      <c r="M437">
        <v>60</v>
      </c>
      <c r="P437" t="s">
        <v>51</v>
      </c>
      <c r="Q437">
        <f>IF(Table2[[#This Row],[LgWin]]="Y",1,0)</f>
        <v>0</v>
      </c>
      <c r="S437">
        <f>IF(Table2[[#This Row],[WSWin]]="Y",1,0)</f>
        <v>0</v>
      </c>
      <c r="T437">
        <v>599</v>
      </c>
      <c r="U437">
        <v>5210</v>
      </c>
      <c r="V437">
        <v>1294</v>
      </c>
      <c r="W437">
        <v>157</v>
      </c>
      <c r="X437">
        <v>62</v>
      </c>
      <c r="Y437">
        <v>22</v>
      </c>
      <c r="Z437">
        <v>298</v>
      </c>
      <c r="AB437">
        <v>227</v>
      </c>
      <c r="AF437">
        <v>517</v>
      </c>
      <c r="AG437">
        <v>353</v>
      </c>
      <c r="AH437">
        <v>2.2999999999999998</v>
      </c>
      <c r="AI437">
        <v>139</v>
      </c>
      <c r="AJ437">
        <v>18</v>
      </c>
      <c r="AK437">
        <v>6</v>
      </c>
      <c r="AL437">
        <v>4149</v>
      </c>
      <c r="AM437">
        <v>1150</v>
      </c>
      <c r="AN437">
        <v>16</v>
      </c>
      <c r="AO437">
        <v>402</v>
      </c>
      <c r="AP437">
        <v>618</v>
      </c>
      <c r="AQ437">
        <v>282</v>
      </c>
      <c r="AR437">
        <v>89</v>
      </c>
      <c r="AS437">
        <v>0.95399999999999996</v>
      </c>
      <c r="AT437" t="s">
        <v>434</v>
      </c>
      <c r="AU437" t="s">
        <v>401</v>
      </c>
      <c r="AV437">
        <v>439100</v>
      </c>
      <c r="AW437">
        <v>100</v>
      </c>
      <c r="AX437">
        <v>98</v>
      </c>
      <c r="AY437" t="s">
        <v>162</v>
      </c>
      <c r="AZ437" t="s">
        <v>161</v>
      </c>
      <c r="BA437" t="s">
        <v>161</v>
      </c>
    </row>
    <row r="438" spans="1:53" x14ac:dyDescent="0.55000000000000004">
      <c r="A438">
        <v>1904</v>
      </c>
      <c r="B438" t="b">
        <f>IF(Table2[[#This Row],[yearID]]&gt;=1903,TRUE,FALSE)</f>
        <v>1</v>
      </c>
      <c r="C438" t="b">
        <f>IF(Table2[[#This Row],[yearID]]&gt;=1973,TRUE,FALSE)</f>
        <v>0</v>
      </c>
      <c r="D438" t="s">
        <v>157</v>
      </c>
      <c r="E438" t="s">
        <v>167</v>
      </c>
      <c r="F438" t="s">
        <v>167</v>
      </c>
      <c r="G438" t="str">
        <f>VLOOKUP(Table2[[#This Row],[franchID]],TeamsFranchises!$A$1:$D$121,2,FALSE)</f>
        <v>Cincinnati Reds</v>
      </c>
      <c r="I438">
        <v>3</v>
      </c>
      <c r="J438">
        <v>157</v>
      </c>
      <c r="K438">
        <v>79</v>
      </c>
      <c r="L438">
        <v>88</v>
      </c>
      <c r="M438">
        <v>65</v>
      </c>
      <c r="P438" t="s">
        <v>51</v>
      </c>
      <c r="Q438">
        <f>IF(Table2[[#This Row],[LgWin]]="Y",1,0)</f>
        <v>0</v>
      </c>
      <c r="S438">
        <f>IF(Table2[[#This Row],[WSWin]]="Y",1,0)</f>
        <v>0</v>
      </c>
      <c r="T438">
        <v>695</v>
      </c>
      <c r="U438">
        <v>5231</v>
      </c>
      <c r="V438">
        <v>1332</v>
      </c>
      <c r="W438">
        <v>189</v>
      </c>
      <c r="X438">
        <v>92</v>
      </c>
      <c r="Y438">
        <v>21</v>
      </c>
      <c r="Z438">
        <v>399</v>
      </c>
      <c r="AB438">
        <v>179</v>
      </c>
      <c r="AF438">
        <v>547</v>
      </c>
      <c r="AG438">
        <v>362</v>
      </c>
      <c r="AH438">
        <v>2.34</v>
      </c>
      <c r="AI438">
        <v>142</v>
      </c>
      <c r="AJ438">
        <v>12</v>
      </c>
      <c r="AK438">
        <v>2</v>
      </c>
      <c r="AL438">
        <v>4176</v>
      </c>
      <c r="AM438">
        <v>1256</v>
      </c>
      <c r="AN438">
        <v>13</v>
      </c>
      <c r="AO438">
        <v>343</v>
      </c>
      <c r="AP438">
        <v>502</v>
      </c>
      <c r="AQ438">
        <v>301</v>
      </c>
      <c r="AR438">
        <v>81</v>
      </c>
      <c r="AS438">
        <v>0.95399999999999996</v>
      </c>
      <c r="AT438" t="s">
        <v>165</v>
      </c>
      <c r="AU438" t="s">
        <v>429</v>
      </c>
      <c r="AV438">
        <v>391915</v>
      </c>
      <c r="AW438">
        <v>109</v>
      </c>
      <c r="AX438">
        <v>107</v>
      </c>
      <c r="AY438" t="s">
        <v>167</v>
      </c>
      <c r="AZ438" t="s">
        <v>167</v>
      </c>
      <c r="BA438" t="s">
        <v>167</v>
      </c>
    </row>
    <row r="439" spans="1:53" x14ac:dyDescent="0.55000000000000004">
      <c r="A439">
        <v>1904</v>
      </c>
      <c r="B439" t="b">
        <f>IF(Table2[[#This Row],[yearID]]&gt;=1903,TRUE,FALSE)</f>
        <v>1</v>
      </c>
      <c r="C439" t="b">
        <f>IF(Table2[[#This Row],[yearID]]&gt;=1973,TRUE,FALSE)</f>
        <v>0</v>
      </c>
      <c r="D439" t="s">
        <v>410</v>
      </c>
      <c r="E439" t="s">
        <v>64</v>
      </c>
      <c r="F439" t="s">
        <v>64</v>
      </c>
      <c r="G439" t="str">
        <f>VLOOKUP(Table2[[#This Row],[franchID]],TeamsFranchises!$A$1:$D$121,2,FALSE)</f>
        <v>Cleveland Indians</v>
      </c>
      <c r="I439">
        <v>4</v>
      </c>
      <c r="J439">
        <v>154</v>
      </c>
      <c r="K439">
        <v>78</v>
      </c>
      <c r="L439">
        <v>86</v>
      </c>
      <c r="M439">
        <v>65</v>
      </c>
      <c r="P439" t="s">
        <v>51</v>
      </c>
      <c r="Q439">
        <f>IF(Table2[[#This Row],[LgWin]]="Y",1,0)</f>
        <v>0</v>
      </c>
      <c r="S439">
        <f>IF(Table2[[#This Row],[WSWin]]="Y",1,0)</f>
        <v>0</v>
      </c>
      <c r="T439">
        <v>647</v>
      </c>
      <c r="U439">
        <v>5152</v>
      </c>
      <c r="V439">
        <v>1340</v>
      </c>
      <c r="W439">
        <v>225</v>
      </c>
      <c r="X439">
        <v>90</v>
      </c>
      <c r="Y439">
        <v>27</v>
      </c>
      <c r="Z439">
        <v>307</v>
      </c>
      <c r="AA439">
        <v>714</v>
      </c>
      <c r="AB439">
        <v>178</v>
      </c>
      <c r="AF439">
        <v>482</v>
      </c>
      <c r="AG439">
        <v>334</v>
      </c>
      <c r="AH439">
        <v>2.2200000000000002</v>
      </c>
      <c r="AI439">
        <v>141</v>
      </c>
      <c r="AJ439">
        <v>20</v>
      </c>
      <c r="AK439">
        <v>0</v>
      </c>
      <c r="AL439">
        <v>4068</v>
      </c>
      <c r="AM439">
        <v>1273</v>
      </c>
      <c r="AN439">
        <v>10</v>
      </c>
      <c r="AO439">
        <v>285</v>
      </c>
      <c r="AP439">
        <v>627</v>
      </c>
      <c r="AQ439">
        <v>255</v>
      </c>
      <c r="AR439">
        <v>86</v>
      </c>
      <c r="AS439">
        <v>0.95899999999999996</v>
      </c>
      <c r="AT439" t="s">
        <v>435</v>
      </c>
      <c r="AU439" t="s">
        <v>381</v>
      </c>
      <c r="AV439">
        <v>264749</v>
      </c>
      <c r="AW439">
        <v>99</v>
      </c>
      <c r="AX439">
        <v>98</v>
      </c>
      <c r="AY439" t="s">
        <v>64</v>
      </c>
      <c r="AZ439" t="s">
        <v>64</v>
      </c>
      <c r="BA439" t="s">
        <v>64</v>
      </c>
    </row>
    <row r="440" spans="1:53" x14ac:dyDescent="0.55000000000000004">
      <c r="A440">
        <v>1904</v>
      </c>
      <c r="B440" t="b">
        <f>IF(Table2[[#This Row],[yearID]]&gt;=1903,TRUE,FALSE)</f>
        <v>1</v>
      </c>
      <c r="C440" t="b">
        <f>IF(Table2[[#This Row],[yearID]]&gt;=1973,TRUE,FALSE)</f>
        <v>0</v>
      </c>
      <c r="D440" t="s">
        <v>410</v>
      </c>
      <c r="E440" t="s">
        <v>419</v>
      </c>
      <c r="F440" t="s">
        <v>419</v>
      </c>
      <c r="G440" t="str">
        <f>VLOOKUP(Table2[[#This Row],[franchID]],TeamsFranchises!$A$1:$D$121,2,FALSE)</f>
        <v>Detroit Tigers</v>
      </c>
      <c r="I440">
        <v>7</v>
      </c>
      <c r="J440">
        <v>162</v>
      </c>
      <c r="K440">
        <v>79</v>
      </c>
      <c r="L440">
        <v>62</v>
      </c>
      <c r="M440">
        <v>90</v>
      </c>
      <c r="P440" t="s">
        <v>51</v>
      </c>
      <c r="Q440">
        <f>IF(Table2[[#This Row],[LgWin]]="Y",1,0)</f>
        <v>0</v>
      </c>
      <c r="S440">
        <f>IF(Table2[[#This Row],[WSWin]]="Y",1,0)</f>
        <v>0</v>
      </c>
      <c r="T440">
        <v>505</v>
      </c>
      <c r="U440">
        <v>5321</v>
      </c>
      <c r="V440">
        <v>1231</v>
      </c>
      <c r="W440">
        <v>154</v>
      </c>
      <c r="X440">
        <v>69</v>
      </c>
      <c r="Y440">
        <v>11</v>
      </c>
      <c r="Z440">
        <v>344</v>
      </c>
      <c r="AA440">
        <v>635</v>
      </c>
      <c r="AB440">
        <v>112</v>
      </c>
      <c r="AF440">
        <v>627</v>
      </c>
      <c r="AG440">
        <v>440</v>
      </c>
      <c r="AH440">
        <v>2.77</v>
      </c>
      <c r="AI440">
        <v>143</v>
      </c>
      <c r="AJ440">
        <v>15</v>
      </c>
      <c r="AK440">
        <v>2</v>
      </c>
      <c r="AL440">
        <v>4290</v>
      </c>
      <c r="AM440">
        <v>1345</v>
      </c>
      <c r="AN440">
        <v>16</v>
      </c>
      <c r="AO440">
        <v>433</v>
      </c>
      <c r="AP440">
        <v>556</v>
      </c>
      <c r="AQ440">
        <v>273</v>
      </c>
      <c r="AR440">
        <v>92</v>
      </c>
      <c r="AS440">
        <v>0.95899999999999996</v>
      </c>
      <c r="AT440" t="s">
        <v>420</v>
      </c>
      <c r="AU440" t="s">
        <v>421</v>
      </c>
      <c r="AV440">
        <v>177796</v>
      </c>
      <c r="AW440">
        <v>97</v>
      </c>
      <c r="AX440">
        <v>98</v>
      </c>
      <c r="AY440" t="s">
        <v>419</v>
      </c>
      <c r="AZ440" t="s">
        <v>419</v>
      </c>
      <c r="BA440" t="s">
        <v>419</v>
      </c>
    </row>
    <row r="441" spans="1:53" x14ac:dyDescent="0.55000000000000004">
      <c r="A441">
        <v>1904</v>
      </c>
      <c r="B441" t="b">
        <f>IF(Table2[[#This Row],[yearID]]&gt;=1903,TRUE,FALSE)</f>
        <v>1</v>
      </c>
      <c r="C441" t="b">
        <f>IF(Table2[[#This Row],[yearID]]&gt;=1973,TRUE,FALSE)</f>
        <v>0</v>
      </c>
      <c r="D441" t="s">
        <v>157</v>
      </c>
      <c r="E441" t="s">
        <v>242</v>
      </c>
      <c r="F441" t="s">
        <v>243</v>
      </c>
      <c r="G441" t="str">
        <f>VLOOKUP(Table2[[#This Row],[franchID]],TeamsFranchises!$A$1:$D$121,2,FALSE)</f>
        <v>San Francisco Giants</v>
      </c>
      <c r="I441">
        <v>1</v>
      </c>
      <c r="J441">
        <v>158</v>
      </c>
      <c r="K441">
        <v>84</v>
      </c>
      <c r="L441">
        <v>106</v>
      </c>
      <c r="M441">
        <v>47</v>
      </c>
      <c r="P441" t="s">
        <v>76</v>
      </c>
      <c r="Q441">
        <f>IF(Table2[[#This Row],[LgWin]]="Y",1,0)</f>
        <v>1</v>
      </c>
      <c r="S441">
        <f>IF(Table2[[#This Row],[WSWin]]="Y",1,0)</f>
        <v>0</v>
      </c>
      <c r="T441">
        <v>744</v>
      </c>
      <c r="U441">
        <v>5150</v>
      </c>
      <c r="V441">
        <v>1347</v>
      </c>
      <c r="W441">
        <v>202</v>
      </c>
      <c r="X441">
        <v>65</v>
      </c>
      <c r="Y441">
        <v>31</v>
      </c>
      <c r="Z441">
        <v>434</v>
      </c>
      <c r="AB441">
        <v>283</v>
      </c>
      <c r="AF441">
        <v>476</v>
      </c>
      <c r="AG441">
        <v>337</v>
      </c>
      <c r="AH441">
        <v>2.17</v>
      </c>
      <c r="AI441">
        <v>127</v>
      </c>
      <c r="AJ441">
        <v>21</v>
      </c>
      <c r="AK441">
        <v>15</v>
      </c>
      <c r="AL441">
        <v>4188</v>
      </c>
      <c r="AM441">
        <v>1151</v>
      </c>
      <c r="AN441">
        <v>36</v>
      </c>
      <c r="AO441">
        <v>349</v>
      </c>
      <c r="AP441">
        <v>707</v>
      </c>
      <c r="AQ441">
        <v>289</v>
      </c>
      <c r="AR441">
        <v>93</v>
      </c>
      <c r="AS441">
        <v>0.95599999999999996</v>
      </c>
      <c r="AT441" t="s">
        <v>310</v>
      </c>
      <c r="AU441" t="s">
        <v>389</v>
      </c>
      <c r="AV441">
        <v>609826</v>
      </c>
      <c r="AW441">
        <v>104</v>
      </c>
      <c r="AX441">
        <v>100</v>
      </c>
      <c r="AY441" t="s">
        <v>246</v>
      </c>
      <c r="AZ441" t="s">
        <v>242</v>
      </c>
      <c r="BA441" t="s">
        <v>242</v>
      </c>
    </row>
    <row r="442" spans="1:53" x14ac:dyDescent="0.55000000000000004">
      <c r="A442">
        <v>1904</v>
      </c>
      <c r="B442" t="b">
        <f>IF(Table2[[#This Row],[yearID]]&gt;=1903,TRUE,FALSE)</f>
        <v>1</v>
      </c>
      <c r="C442" t="b">
        <f>IF(Table2[[#This Row],[yearID]]&gt;=1973,TRUE,FALSE)</f>
        <v>0</v>
      </c>
      <c r="D442" t="s">
        <v>410</v>
      </c>
      <c r="E442" t="s">
        <v>436</v>
      </c>
      <c r="F442" t="s">
        <v>412</v>
      </c>
      <c r="G442" t="str">
        <f>VLOOKUP(Table2[[#This Row],[franchID]],TeamsFranchises!$A$1:$D$121,2,FALSE)</f>
        <v>New York Yankees</v>
      </c>
      <c r="I442">
        <v>2</v>
      </c>
      <c r="J442">
        <v>155</v>
      </c>
      <c r="K442">
        <v>75</v>
      </c>
      <c r="L442">
        <v>92</v>
      </c>
      <c r="M442">
        <v>59</v>
      </c>
      <c r="P442" t="s">
        <v>51</v>
      </c>
      <c r="Q442">
        <f>IF(Table2[[#This Row],[LgWin]]="Y",1,0)</f>
        <v>0</v>
      </c>
      <c r="S442">
        <f>IF(Table2[[#This Row],[WSWin]]="Y",1,0)</f>
        <v>0</v>
      </c>
      <c r="T442">
        <v>598</v>
      </c>
      <c r="U442">
        <v>5220</v>
      </c>
      <c r="V442">
        <v>1354</v>
      </c>
      <c r="W442">
        <v>195</v>
      </c>
      <c r="X442">
        <v>91</v>
      </c>
      <c r="Y442">
        <v>27</v>
      </c>
      <c r="Z442">
        <v>312</v>
      </c>
      <c r="AA442">
        <v>548</v>
      </c>
      <c r="AB442">
        <v>163</v>
      </c>
      <c r="AF442">
        <v>526</v>
      </c>
      <c r="AG442">
        <v>394</v>
      </c>
      <c r="AH442">
        <v>2.57</v>
      </c>
      <c r="AI442">
        <v>123</v>
      </c>
      <c r="AJ442">
        <v>15</v>
      </c>
      <c r="AK442">
        <v>1</v>
      </c>
      <c r="AL442">
        <v>4140</v>
      </c>
      <c r="AM442">
        <v>1180</v>
      </c>
      <c r="AN442">
        <v>29</v>
      </c>
      <c r="AO442">
        <v>311</v>
      </c>
      <c r="AP442">
        <v>684</v>
      </c>
      <c r="AQ442">
        <v>275</v>
      </c>
      <c r="AR442">
        <v>90</v>
      </c>
      <c r="AS442">
        <v>0.95799999999999996</v>
      </c>
      <c r="AT442" t="s">
        <v>437</v>
      </c>
      <c r="AU442" t="s">
        <v>438</v>
      </c>
      <c r="AV442">
        <v>438919</v>
      </c>
      <c r="AW442">
        <v>105</v>
      </c>
      <c r="AX442">
        <v>104</v>
      </c>
      <c r="AY442" t="s">
        <v>412</v>
      </c>
      <c r="AZ442" t="s">
        <v>436</v>
      </c>
      <c r="BA442" t="s">
        <v>436</v>
      </c>
    </row>
    <row r="443" spans="1:53" x14ac:dyDescent="0.55000000000000004">
      <c r="A443">
        <v>1904</v>
      </c>
      <c r="B443" t="b">
        <f>IF(Table2[[#This Row],[yearID]]&gt;=1903,TRUE,FALSE)</f>
        <v>1</v>
      </c>
      <c r="C443" t="b">
        <f>IF(Table2[[#This Row],[yearID]]&gt;=1973,TRUE,FALSE)</f>
        <v>0</v>
      </c>
      <c r="D443" t="s">
        <v>410</v>
      </c>
      <c r="E443" t="s">
        <v>226</v>
      </c>
      <c r="F443" t="s">
        <v>423</v>
      </c>
      <c r="G443" t="str">
        <f>VLOOKUP(Table2[[#This Row],[franchID]],TeamsFranchises!$A$1:$D$121,2,FALSE)</f>
        <v>Oakland Athletics</v>
      </c>
      <c r="I443">
        <v>5</v>
      </c>
      <c r="J443">
        <v>155</v>
      </c>
      <c r="K443">
        <v>79</v>
      </c>
      <c r="L443">
        <v>81</v>
      </c>
      <c r="M443">
        <v>70</v>
      </c>
      <c r="P443" t="s">
        <v>51</v>
      </c>
      <c r="Q443">
        <f>IF(Table2[[#This Row],[LgWin]]="Y",1,0)</f>
        <v>0</v>
      </c>
      <c r="S443">
        <f>IF(Table2[[#This Row],[WSWin]]="Y",1,0)</f>
        <v>0</v>
      </c>
      <c r="T443">
        <v>557</v>
      </c>
      <c r="U443">
        <v>5088</v>
      </c>
      <c r="V443">
        <v>1266</v>
      </c>
      <c r="W443">
        <v>197</v>
      </c>
      <c r="X443">
        <v>77</v>
      </c>
      <c r="Y443">
        <v>31</v>
      </c>
      <c r="Z443">
        <v>313</v>
      </c>
      <c r="AA443">
        <v>605</v>
      </c>
      <c r="AB443">
        <v>137</v>
      </c>
      <c r="AF443">
        <v>503</v>
      </c>
      <c r="AG443">
        <v>355</v>
      </c>
      <c r="AH443">
        <v>2.35</v>
      </c>
      <c r="AI443">
        <v>136</v>
      </c>
      <c r="AJ443">
        <v>26</v>
      </c>
      <c r="AK443">
        <v>0</v>
      </c>
      <c r="AL443">
        <v>4083</v>
      </c>
      <c r="AM443">
        <v>1149</v>
      </c>
      <c r="AN443">
        <v>13</v>
      </c>
      <c r="AO443">
        <v>366</v>
      </c>
      <c r="AP443">
        <v>887</v>
      </c>
      <c r="AQ443">
        <v>250</v>
      </c>
      <c r="AR443">
        <v>67</v>
      </c>
      <c r="AS443">
        <v>0.95899999999999996</v>
      </c>
      <c r="AT443" t="s">
        <v>77</v>
      </c>
      <c r="AU443" t="s">
        <v>424</v>
      </c>
      <c r="AV443">
        <v>512294</v>
      </c>
      <c r="AW443">
        <v>105</v>
      </c>
      <c r="AX443">
        <v>103</v>
      </c>
      <c r="AY443" t="s">
        <v>226</v>
      </c>
      <c r="AZ443" t="s">
        <v>226</v>
      </c>
      <c r="BA443" t="s">
        <v>226</v>
      </c>
    </row>
    <row r="444" spans="1:53" x14ac:dyDescent="0.55000000000000004">
      <c r="A444">
        <v>1904</v>
      </c>
      <c r="B444" t="b">
        <f>IF(Table2[[#This Row],[yearID]]&gt;=1903,TRUE,FALSE)</f>
        <v>1</v>
      </c>
      <c r="C444" t="b">
        <f>IF(Table2[[#This Row],[yearID]]&gt;=1973,TRUE,FALSE)</f>
        <v>0</v>
      </c>
      <c r="D444" t="s">
        <v>157</v>
      </c>
      <c r="E444" t="s">
        <v>122</v>
      </c>
      <c r="F444" t="s">
        <v>122</v>
      </c>
      <c r="G444" t="str">
        <f>VLOOKUP(Table2[[#This Row],[franchID]],TeamsFranchises!$A$1:$D$121,2,FALSE)</f>
        <v>Philadelphia Phillies</v>
      </c>
      <c r="I444">
        <v>8</v>
      </c>
      <c r="J444">
        <v>155</v>
      </c>
      <c r="K444">
        <v>73</v>
      </c>
      <c r="L444">
        <v>52</v>
      </c>
      <c r="M444">
        <v>100</v>
      </c>
      <c r="P444" t="s">
        <v>51</v>
      </c>
      <c r="Q444">
        <f>IF(Table2[[#This Row],[LgWin]]="Y",1,0)</f>
        <v>0</v>
      </c>
      <c r="S444">
        <f>IF(Table2[[#This Row],[WSWin]]="Y",1,0)</f>
        <v>0</v>
      </c>
      <c r="T444">
        <v>571</v>
      </c>
      <c r="U444">
        <v>5103</v>
      </c>
      <c r="V444">
        <v>1268</v>
      </c>
      <c r="W444">
        <v>170</v>
      </c>
      <c r="X444">
        <v>54</v>
      </c>
      <c r="Y444">
        <v>23</v>
      </c>
      <c r="Z444">
        <v>377</v>
      </c>
      <c r="AB444">
        <v>159</v>
      </c>
      <c r="AF444">
        <v>784</v>
      </c>
      <c r="AG444">
        <v>504</v>
      </c>
      <c r="AH444">
        <v>3.39</v>
      </c>
      <c r="AI444">
        <v>131</v>
      </c>
      <c r="AJ444">
        <v>10</v>
      </c>
      <c r="AK444">
        <v>2</v>
      </c>
      <c r="AL444">
        <v>4017</v>
      </c>
      <c r="AM444">
        <v>1418</v>
      </c>
      <c r="AN444">
        <v>22</v>
      </c>
      <c r="AO444">
        <v>425</v>
      </c>
      <c r="AP444">
        <v>469</v>
      </c>
      <c r="AQ444">
        <v>401</v>
      </c>
      <c r="AR444">
        <v>93</v>
      </c>
      <c r="AS444">
        <v>0.93700000000000006</v>
      </c>
      <c r="AT444" t="s">
        <v>358</v>
      </c>
      <c r="AU444" t="s">
        <v>404</v>
      </c>
      <c r="AV444">
        <v>140771</v>
      </c>
      <c r="AW444">
        <v>99</v>
      </c>
      <c r="AX444">
        <v>100</v>
      </c>
      <c r="AY444" t="s">
        <v>122</v>
      </c>
      <c r="AZ444" t="s">
        <v>122</v>
      </c>
      <c r="BA444" t="s">
        <v>122</v>
      </c>
    </row>
    <row r="445" spans="1:53" x14ac:dyDescent="0.55000000000000004">
      <c r="A445">
        <v>1904</v>
      </c>
      <c r="B445" t="b">
        <f>IF(Table2[[#This Row],[yearID]]&gt;=1903,TRUE,FALSE)</f>
        <v>1</v>
      </c>
      <c r="C445" t="b">
        <f>IF(Table2[[#This Row],[yearID]]&gt;=1973,TRUE,FALSE)</f>
        <v>0</v>
      </c>
      <c r="D445" t="s">
        <v>157</v>
      </c>
      <c r="E445" t="s">
        <v>229</v>
      </c>
      <c r="F445" t="s">
        <v>229</v>
      </c>
      <c r="G445" t="str">
        <f>VLOOKUP(Table2[[#This Row],[franchID]],TeamsFranchises!$A$1:$D$121,2,FALSE)</f>
        <v>Pittsburgh Pirates</v>
      </c>
      <c r="I445">
        <v>4</v>
      </c>
      <c r="J445">
        <v>156</v>
      </c>
      <c r="K445">
        <v>78</v>
      </c>
      <c r="L445">
        <v>87</v>
      </c>
      <c r="M445">
        <v>66</v>
      </c>
      <c r="P445" t="s">
        <v>51</v>
      </c>
      <c r="Q445">
        <f>IF(Table2[[#This Row],[LgWin]]="Y",1,0)</f>
        <v>0</v>
      </c>
      <c r="S445">
        <f>IF(Table2[[#This Row],[WSWin]]="Y",1,0)</f>
        <v>0</v>
      </c>
      <c r="T445">
        <v>675</v>
      </c>
      <c r="U445">
        <v>5160</v>
      </c>
      <c r="V445">
        <v>1333</v>
      </c>
      <c r="W445">
        <v>164</v>
      </c>
      <c r="X445">
        <v>102</v>
      </c>
      <c r="Y445">
        <v>15</v>
      </c>
      <c r="Z445">
        <v>391</v>
      </c>
      <c r="AB445">
        <v>178</v>
      </c>
      <c r="AF445">
        <v>592</v>
      </c>
      <c r="AG445">
        <v>433</v>
      </c>
      <c r="AH445">
        <v>2.89</v>
      </c>
      <c r="AI445">
        <v>133</v>
      </c>
      <c r="AJ445">
        <v>15</v>
      </c>
      <c r="AK445">
        <v>1</v>
      </c>
      <c r="AL445">
        <v>4044</v>
      </c>
      <c r="AM445">
        <v>1273</v>
      </c>
      <c r="AN445">
        <v>13</v>
      </c>
      <c r="AO445">
        <v>379</v>
      </c>
      <c r="AP445">
        <v>455</v>
      </c>
      <c r="AQ445">
        <v>291</v>
      </c>
      <c r="AR445">
        <v>93</v>
      </c>
      <c r="AS445">
        <v>0.95499999999999996</v>
      </c>
      <c r="AT445" t="s">
        <v>390</v>
      </c>
      <c r="AU445" t="s">
        <v>335</v>
      </c>
      <c r="AV445">
        <v>340615</v>
      </c>
      <c r="AW445">
        <v>103</v>
      </c>
      <c r="AX445">
        <v>100</v>
      </c>
      <c r="AY445" t="s">
        <v>229</v>
      </c>
      <c r="AZ445" t="s">
        <v>229</v>
      </c>
      <c r="BA445" t="s">
        <v>229</v>
      </c>
    </row>
    <row r="446" spans="1:53" x14ac:dyDescent="0.55000000000000004">
      <c r="A446">
        <v>1904</v>
      </c>
      <c r="B446" t="b">
        <f>IF(Table2[[#This Row],[yearID]]&gt;=1903,TRUE,FALSE)</f>
        <v>1</v>
      </c>
      <c r="C446" t="b">
        <f>IF(Table2[[#This Row],[yearID]]&gt;=1973,TRUE,FALSE)</f>
        <v>0</v>
      </c>
      <c r="D446" t="s">
        <v>410</v>
      </c>
      <c r="E446" t="s">
        <v>431</v>
      </c>
      <c r="F446" t="s">
        <v>95</v>
      </c>
      <c r="G446" t="str">
        <f>VLOOKUP(Table2[[#This Row],[franchID]],TeamsFranchises!$A$1:$D$121,2,FALSE)</f>
        <v>Baltimore Orioles</v>
      </c>
      <c r="I446">
        <v>6</v>
      </c>
      <c r="J446">
        <v>156</v>
      </c>
      <c r="K446">
        <v>78</v>
      </c>
      <c r="L446">
        <v>65</v>
      </c>
      <c r="M446">
        <v>87</v>
      </c>
      <c r="P446" t="s">
        <v>51</v>
      </c>
      <c r="Q446">
        <f>IF(Table2[[#This Row],[LgWin]]="Y",1,0)</f>
        <v>0</v>
      </c>
      <c r="S446">
        <f>IF(Table2[[#This Row],[WSWin]]="Y",1,0)</f>
        <v>0</v>
      </c>
      <c r="T446">
        <v>481</v>
      </c>
      <c r="U446">
        <v>5291</v>
      </c>
      <c r="V446">
        <v>1266</v>
      </c>
      <c r="W446">
        <v>153</v>
      </c>
      <c r="X446">
        <v>53</v>
      </c>
      <c r="Y446">
        <v>10</v>
      </c>
      <c r="Z446">
        <v>332</v>
      </c>
      <c r="AA446">
        <v>609</v>
      </c>
      <c r="AB446">
        <v>150</v>
      </c>
      <c r="AF446">
        <v>604</v>
      </c>
      <c r="AG446">
        <v>443</v>
      </c>
      <c r="AH446">
        <v>2.83</v>
      </c>
      <c r="AI446">
        <v>135</v>
      </c>
      <c r="AJ446">
        <v>13</v>
      </c>
      <c r="AK446">
        <v>1</v>
      </c>
      <c r="AL446">
        <v>4230</v>
      </c>
      <c r="AM446">
        <v>1335</v>
      </c>
      <c r="AN446">
        <v>25</v>
      </c>
      <c r="AO446">
        <v>333</v>
      </c>
      <c r="AP446">
        <v>577</v>
      </c>
      <c r="AQ446">
        <v>267</v>
      </c>
      <c r="AR446">
        <v>78</v>
      </c>
      <c r="AS446">
        <v>0.96</v>
      </c>
      <c r="AT446" t="s">
        <v>252</v>
      </c>
      <c r="AU446" t="s">
        <v>432</v>
      </c>
      <c r="AV446">
        <v>318108</v>
      </c>
      <c r="AW446">
        <v>94</v>
      </c>
      <c r="AX446">
        <v>96</v>
      </c>
      <c r="AY446" t="s">
        <v>433</v>
      </c>
      <c r="AZ446" t="s">
        <v>431</v>
      </c>
      <c r="BA446" t="s">
        <v>431</v>
      </c>
    </row>
    <row r="447" spans="1:53" x14ac:dyDescent="0.55000000000000004">
      <c r="A447">
        <v>1904</v>
      </c>
      <c r="B447" t="b">
        <f>IF(Table2[[#This Row],[yearID]]&gt;=1903,TRUE,FALSE)</f>
        <v>1</v>
      </c>
      <c r="C447" t="b">
        <f>IF(Table2[[#This Row],[yearID]]&gt;=1973,TRUE,FALSE)</f>
        <v>0</v>
      </c>
      <c r="D447" t="s">
        <v>157</v>
      </c>
      <c r="E447" t="s">
        <v>396</v>
      </c>
      <c r="F447" t="s">
        <v>154</v>
      </c>
      <c r="G447" t="str">
        <f>VLOOKUP(Table2[[#This Row],[franchID]],TeamsFranchises!$A$1:$D$121,2,FALSE)</f>
        <v>St. Louis Cardinals</v>
      </c>
      <c r="I447">
        <v>5</v>
      </c>
      <c r="J447">
        <v>155</v>
      </c>
      <c r="K447">
        <v>76</v>
      </c>
      <c r="L447">
        <v>75</v>
      </c>
      <c r="M447">
        <v>79</v>
      </c>
      <c r="P447" t="s">
        <v>51</v>
      </c>
      <c r="Q447">
        <f>IF(Table2[[#This Row],[LgWin]]="Y",1,0)</f>
        <v>0</v>
      </c>
      <c r="S447">
        <f>IF(Table2[[#This Row],[WSWin]]="Y",1,0)</f>
        <v>0</v>
      </c>
      <c r="T447">
        <v>602</v>
      </c>
      <c r="U447">
        <v>5104</v>
      </c>
      <c r="V447">
        <v>1292</v>
      </c>
      <c r="W447">
        <v>175</v>
      </c>
      <c r="X447">
        <v>66</v>
      </c>
      <c r="Y447">
        <v>24</v>
      </c>
      <c r="Z447">
        <v>343</v>
      </c>
      <c r="AB447">
        <v>199</v>
      </c>
      <c r="AF447">
        <v>595</v>
      </c>
      <c r="AG447">
        <v>401</v>
      </c>
      <c r="AH447">
        <v>2.64</v>
      </c>
      <c r="AI447">
        <v>146</v>
      </c>
      <c r="AJ447">
        <v>7</v>
      </c>
      <c r="AK447">
        <v>2</v>
      </c>
      <c r="AL447">
        <v>4104</v>
      </c>
      <c r="AM447">
        <v>1286</v>
      </c>
      <c r="AN447">
        <v>23</v>
      </c>
      <c r="AO447">
        <v>319</v>
      </c>
      <c r="AP447">
        <v>529</v>
      </c>
      <c r="AQ447">
        <v>307</v>
      </c>
      <c r="AR447">
        <v>83</v>
      </c>
      <c r="AS447">
        <v>0.95199999999999996</v>
      </c>
      <c r="AT447" t="s">
        <v>409</v>
      </c>
      <c r="AU447" t="s">
        <v>399</v>
      </c>
      <c r="AV447">
        <v>386750</v>
      </c>
      <c r="AW447">
        <v>96</v>
      </c>
      <c r="AX447">
        <v>99</v>
      </c>
      <c r="AY447" t="s">
        <v>154</v>
      </c>
      <c r="AZ447" t="s">
        <v>396</v>
      </c>
      <c r="BA447" t="s">
        <v>396</v>
      </c>
    </row>
    <row r="448" spans="1:53" x14ac:dyDescent="0.55000000000000004">
      <c r="A448">
        <v>1904</v>
      </c>
      <c r="B448" t="b">
        <f>IF(Table2[[#This Row],[yearID]]&gt;=1903,TRUE,FALSE)</f>
        <v>1</v>
      </c>
      <c r="C448" t="b">
        <f>IF(Table2[[#This Row],[yearID]]&gt;=1973,TRUE,FALSE)</f>
        <v>0</v>
      </c>
      <c r="D448" t="s">
        <v>410</v>
      </c>
      <c r="E448" t="s">
        <v>425</v>
      </c>
      <c r="F448" t="s">
        <v>426</v>
      </c>
      <c r="G448" t="str">
        <f>VLOOKUP(Table2[[#This Row],[franchID]],TeamsFranchises!$A$1:$D$121,2,FALSE)</f>
        <v>Minnesota Twins</v>
      </c>
      <c r="I448">
        <v>8</v>
      </c>
      <c r="J448">
        <v>157</v>
      </c>
      <c r="K448">
        <v>78</v>
      </c>
      <c r="L448">
        <v>38</v>
      </c>
      <c r="M448">
        <v>113</v>
      </c>
      <c r="P448" t="s">
        <v>51</v>
      </c>
      <c r="Q448">
        <f>IF(Table2[[#This Row],[LgWin]]="Y",1,0)</f>
        <v>0</v>
      </c>
      <c r="S448">
        <f>IF(Table2[[#This Row],[WSWin]]="Y",1,0)</f>
        <v>0</v>
      </c>
      <c r="T448">
        <v>437</v>
      </c>
      <c r="U448">
        <v>5149</v>
      </c>
      <c r="V448">
        <v>1170</v>
      </c>
      <c r="W448">
        <v>171</v>
      </c>
      <c r="X448">
        <v>57</v>
      </c>
      <c r="Y448">
        <v>10</v>
      </c>
      <c r="Z448">
        <v>283</v>
      </c>
      <c r="AA448">
        <v>759</v>
      </c>
      <c r="AB448">
        <v>150</v>
      </c>
      <c r="AF448">
        <v>743</v>
      </c>
      <c r="AG448">
        <v>547</v>
      </c>
      <c r="AH448">
        <v>3.62</v>
      </c>
      <c r="AI448">
        <v>137</v>
      </c>
      <c r="AJ448">
        <v>7</v>
      </c>
      <c r="AK448">
        <v>4</v>
      </c>
      <c r="AL448">
        <v>4077</v>
      </c>
      <c r="AM448">
        <v>1487</v>
      </c>
      <c r="AN448">
        <v>19</v>
      </c>
      <c r="AO448">
        <v>347</v>
      </c>
      <c r="AP448">
        <v>533</v>
      </c>
      <c r="AQ448">
        <v>313</v>
      </c>
      <c r="AR448">
        <v>97</v>
      </c>
      <c r="AS448">
        <v>0.95099999999999996</v>
      </c>
      <c r="AT448" t="s">
        <v>397</v>
      </c>
      <c r="AU448" t="s">
        <v>439</v>
      </c>
      <c r="AV448">
        <v>131744</v>
      </c>
      <c r="AW448">
        <v>98</v>
      </c>
      <c r="AX448">
        <v>102</v>
      </c>
      <c r="AY448" t="s">
        <v>428</v>
      </c>
      <c r="AZ448" t="s">
        <v>425</v>
      </c>
      <c r="BA448" t="s">
        <v>425</v>
      </c>
    </row>
    <row r="449" spans="1:53" x14ac:dyDescent="0.55000000000000004">
      <c r="A449">
        <v>1905</v>
      </c>
      <c r="B449" t="b">
        <f>IF(Table2[[#This Row],[yearID]]&gt;=1903,TRUE,FALSE)</f>
        <v>1</v>
      </c>
      <c r="C449" t="b">
        <f>IF(Table2[[#This Row],[yearID]]&gt;=1973,TRUE,FALSE)</f>
        <v>0</v>
      </c>
      <c r="D449" t="s">
        <v>410</v>
      </c>
      <c r="E449" t="s">
        <v>54</v>
      </c>
      <c r="F449" t="s">
        <v>54</v>
      </c>
      <c r="G449" t="str">
        <f>VLOOKUP(Table2[[#This Row],[franchID]],TeamsFranchises!$A$1:$D$121,2,FALSE)</f>
        <v>Boston Red Sox</v>
      </c>
      <c r="I449">
        <v>4</v>
      </c>
      <c r="J449">
        <v>153</v>
      </c>
      <c r="K449">
        <v>77</v>
      </c>
      <c r="L449">
        <v>78</v>
      </c>
      <c r="M449">
        <v>74</v>
      </c>
      <c r="P449" t="s">
        <v>51</v>
      </c>
      <c r="Q449">
        <f>IF(Table2[[#This Row],[LgWin]]="Y",1,0)</f>
        <v>0</v>
      </c>
      <c r="R449" t="s">
        <v>51</v>
      </c>
      <c r="S449">
        <f>IF(Table2[[#This Row],[WSWin]]="Y",1,0)</f>
        <v>0</v>
      </c>
      <c r="T449">
        <v>579</v>
      </c>
      <c r="U449">
        <v>5049</v>
      </c>
      <c r="V449">
        <v>1179</v>
      </c>
      <c r="W449">
        <v>165</v>
      </c>
      <c r="X449">
        <v>69</v>
      </c>
      <c r="Y449">
        <v>29</v>
      </c>
      <c r="Z449">
        <v>486</v>
      </c>
      <c r="AB449">
        <v>131</v>
      </c>
      <c r="AF449">
        <v>564</v>
      </c>
      <c r="AG449">
        <v>428</v>
      </c>
      <c r="AH449">
        <v>2.84</v>
      </c>
      <c r="AI449">
        <v>124</v>
      </c>
      <c r="AJ449">
        <v>14</v>
      </c>
      <c r="AK449">
        <v>1</v>
      </c>
      <c r="AL449">
        <v>4068</v>
      </c>
      <c r="AM449">
        <v>1198</v>
      </c>
      <c r="AN449">
        <v>33</v>
      </c>
      <c r="AO449">
        <v>292</v>
      </c>
      <c r="AP449">
        <v>652</v>
      </c>
      <c r="AQ449">
        <v>290</v>
      </c>
      <c r="AR449">
        <v>75</v>
      </c>
      <c r="AS449">
        <v>0.95299999999999996</v>
      </c>
      <c r="AT449" t="s">
        <v>413</v>
      </c>
      <c r="AU449" t="s">
        <v>414</v>
      </c>
      <c r="AV449">
        <v>468828</v>
      </c>
      <c r="AW449">
        <v>101</v>
      </c>
      <c r="AX449">
        <v>102</v>
      </c>
      <c r="AY449" t="s">
        <v>54</v>
      </c>
      <c r="AZ449" t="s">
        <v>54</v>
      </c>
      <c r="BA449" t="s">
        <v>54</v>
      </c>
    </row>
    <row r="450" spans="1:53" x14ac:dyDescent="0.55000000000000004">
      <c r="A450">
        <v>1905</v>
      </c>
      <c r="B450" t="b">
        <f>IF(Table2[[#This Row],[yearID]]&gt;=1903,TRUE,FALSE)</f>
        <v>1</v>
      </c>
      <c r="C450" t="b">
        <f>IF(Table2[[#This Row],[yearID]]&gt;=1973,TRUE,FALSE)</f>
        <v>0</v>
      </c>
      <c r="D450" t="s">
        <v>157</v>
      </c>
      <c r="E450" t="s">
        <v>262</v>
      </c>
      <c r="F450" t="s">
        <v>260</v>
      </c>
      <c r="G450" t="str">
        <f>VLOOKUP(Table2[[#This Row],[franchID]],TeamsFranchises!$A$1:$D$121,2,FALSE)</f>
        <v>Los Angeles Dodgers</v>
      </c>
      <c r="I450">
        <v>8</v>
      </c>
      <c r="J450">
        <v>155</v>
      </c>
      <c r="K450">
        <v>77</v>
      </c>
      <c r="L450">
        <v>48</v>
      </c>
      <c r="M450">
        <v>104</v>
      </c>
      <c r="P450" t="s">
        <v>51</v>
      </c>
      <c r="Q450">
        <f>IF(Table2[[#This Row],[LgWin]]="Y",1,0)</f>
        <v>0</v>
      </c>
      <c r="R450" t="s">
        <v>51</v>
      </c>
      <c r="S450">
        <f>IF(Table2[[#This Row],[WSWin]]="Y",1,0)</f>
        <v>0</v>
      </c>
      <c r="T450">
        <v>506</v>
      </c>
      <c r="U450">
        <v>5100</v>
      </c>
      <c r="V450">
        <v>1255</v>
      </c>
      <c r="W450">
        <v>154</v>
      </c>
      <c r="X450">
        <v>60</v>
      </c>
      <c r="Y450">
        <v>29</v>
      </c>
      <c r="Z450">
        <v>327</v>
      </c>
      <c r="AB450">
        <v>186</v>
      </c>
      <c r="AF450">
        <v>807</v>
      </c>
      <c r="AG450">
        <v>563</v>
      </c>
      <c r="AH450">
        <v>3.76</v>
      </c>
      <c r="AI450">
        <v>125</v>
      </c>
      <c r="AJ450">
        <v>7</v>
      </c>
      <c r="AK450">
        <v>3</v>
      </c>
      <c r="AL450">
        <v>4041</v>
      </c>
      <c r="AM450">
        <v>1416</v>
      </c>
      <c r="AN450">
        <v>24</v>
      </c>
      <c r="AO450">
        <v>476</v>
      </c>
      <c r="AP450">
        <v>556</v>
      </c>
      <c r="AQ450">
        <v>408</v>
      </c>
      <c r="AR450">
        <v>101</v>
      </c>
      <c r="AS450">
        <v>0.93700000000000006</v>
      </c>
      <c r="AT450" t="s">
        <v>407</v>
      </c>
      <c r="AU450" t="s">
        <v>405</v>
      </c>
      <c r="AV450">
        <v>227924</v>
      </c>
      <c r="AW450">
        <v>93</v>
      </c>
      <c r="AX450">
        <v>96</v>
      </c>
      <c r="AY450" t="s">
        <v>262</v>
      </c>
      <c r="AZ450" t="s">
        <v>262</v>
      </c>
      <c r="BA450" t="s">
        <v>262</v>
      </c>
    </row>
    <row r="451" spans="1:53" x14ac:dyDescent="0.55000000000000004">
      <c r="A451">
        <v>1905</v>
      </c>
      <c r="B451" t="b">
        <f>IF(Table2[[#This Row],[yearID]]&gt;=1903,TRUE,FALSE)</f>
        <v>1</v>
      </c>
      <c r="C451" t="b">
        <f>IF(Table2[[#This Row],[yearID]]&gt;=1973,TRUE,FALSE)</f>
        <v>0</v>
      </c>
      <c r="D451" t="s">
        <v>157</v>
      </c>
      <c r="E451" t="s">
        <v>158</v>
      </c>
      <c r="F451" t="s">
        <v>159</v>
      </c>
      <c r="G451" t="str">
        <f>VLOOKUP(Table2[[#This Row],[franchID]],TeamsFranchises!$A$1:$D$121,2,FALSE)</f>
        <v>Atlanta Braves</v>
      </c>
      <c r="I451">
        <v>7</v>
      </c>
      <c r="J451">
        <v>156</v>
      </c>
      <c r="K451">
        <v>76</v>
      </c>
      <c r="L451">
        <v>51</v>
      </c>
      <c r="M451">
        <v>103</v>
      </c>
      <c r="P451" t="s">
        <v>51</v>
      </c>
      <c r="Q451">
        <f>IF(Table2[[#This Row],[LgWin]]="Y",1,0)</f>
        <v>0</v>
      </c>
      <c r="R451" t="s">
        <v>51</v>
      </c>
      <c r="S451">
        <f>IF(Table2[[#This Row],[WSWin]]="Y",1,0)</f>
        <v>0</v>
      </c>
      <c r="T451">
        <v>468</v>
      </c>
      <c r="U451">
        <v>5190</v>
      </c>
      <c r="V451">
        <v>1217</v>
      </c>
      <c r="W451">
        <v>148</v>
      </c>
      <c r="X451">
        <v>52</v>
      </c>
      <c r="Y451">
        <v>17</v>
      </c>
      <c r="Z451">
        <v>302</v>
      </c>
      <c r="AB451">
        <v>132</v>
      </c>
      <c r="AF451">
        <v>733</v>
      </c>
      <c r="AG451">
        <v>541</v>
      </c>
      <c r="AH451">
        <v>3.52</v>
      </c>
      <c r="AI451">
        <v>139</v>
      </c>
      <c r="AJ451">
        <v>14</v>
      </c>
      <c r="AK451">
        <v>0</v>
      </c>
      <c r="AL451">
        <v>4149</v>
      </c>
      <c r="AM451">
        <v>1390</v>
      </c>
      <c r="AN451">
        <v>36</v>
      </c>
      <c r="AO451">
        <v>433</v>
      </c>
      <c r="AP451">
        <v>533</v>
      </c>
      <c r="AQ451">
        <v>311</v>
      </c>
      <c r="AR451">
        <v>89</v>
      </c>
      <c r="AS451">
        <v>0.95099999999999996</v>
      </c>
      <c r="AT451" t="s">
        <v>235</v>
      </c>
      <c r="AU451" t="s">
        <v>403</v>
      </c>
      <c r="AV451">
        <v>150003</v>
      </c>
      <c r="AW451">
        <v>98</v>
      </c>
      <c r="AX451">
        <v>103</v>
      </c>
      <c r="AY451" t="s">
        <v>158</v>
      </c>
      <c r="AZ451" t="s">
        <v>158</v>
      </c>
      <c r="BA451" t="s">
        <v>158</v>
      </c>
    </row>
    <row r="452" spans="1:53" x14ac:dyDescent="0.55000000000000004">
      <c r="A452">
        <v>1905</v>
      </c>
      <c r="B452" t="b">
        <f>IF(Table2[[#This Row],[yearID]]&gt;=1903,TRUE,FALSE)</f>
        <v>1</v>
      </c>
      <c r="C452" t="b">
        <f>IF(Table2[[#This Row],[yearID]]&gt;=1973,TRUE,FALSE)</f>
        <v>0</v>
      </c>
      <c r="D452" t="s">
        <v>410</v>
      </c>
      <c r="E452" t="s">
        <v>415</v>
      </c>
      <c r="F452" t="s">
        <v>416</v>
      </c>
      <c r="G452" t="str">
        <f>VLOOKUP(Table2[[#This Row],[franchID]],TeamsFranchises!$A$1:$D$121,2,FALSE)</f>
        <v>Chicago White Sox</v>
      </c>
      <c r="I452">
        <v>2</v>
      </c>
      <c r="J452">
        <v>158</v>
      </c>
      <c r="K452">
        <v>82</v>
      </c>
      <c r="L452">
        <v>92</v>
      </c>
      <c r="M452">
        <v>60</v>
      </c>
      <c r="P452" t="s">
        <v>51</v>
      </c>
      <c r="Q452">
        <f>IF(Table2[[#This Row],[LgWin]]="Y",1,0)</f>
        <v>0</v>
      </c>
      <c r="R452" t="s">
        <v>51</v>
      </c>
      <c r="S452">
        <f>IF(Table2[[#This Row],[WSWin]]="Y",1,0)</f>
        <v>0</v>
      </c>
      <c r="T452">
        <v>612</v>
      </c>
      <c r="U452">
        <v>5114</v>
      </c>
      <c r="V452">
        <v>1213</v>
      </c>
      <c r="W452">
        <v>200</v>
      </c>
      <c r="X452">
        <v>55</v>
      </c>
      <c r="Y452">
        <v>11</v>
      </c>
      <c r="Z452">
        <v>439</v>
      </c>
      <c r="AB452">
        <v>194</v>
      </c>
      <c r="AF452">
        <v>451</v>
      </c>
      <c r="AG452">
        <v>316</v>
      </c>
      <c r="AH452">
        <v>1.99</v>
      </c>
      <c r="AI452">
        <v>131</v>
      </c>
      <c r="AJ452">
        <v>15</v>
      </c>
      <c r="AK452">
        <v>0</v>
      </c>
      <c r="AL452">
        <v>4281</v>
      </c>
      <c r="AM452">
        <v>1163</v>
      </c>
      <c r="AN452">
        <v>11</v>
      </c>
      <c r="AO452">
        <v>329</v>
      </c>
      <c r="AP452">
        <v>613</v>
      </c>
      <c r="AQ452">
        <v>217</v>
      </c>
      <c r="AR452">
        <v>64</v>
      </c>
      <c r="AS452">
        <v>0.96799999999999997</v>
      </c>
      <c r="AT452" t="s">
        <v>417</v>
      </c>
      <c r="AU452" t="s">
        <v>418</v>
      </c>
      <c r="AV452">
        <v>687419</v>
      </c>
      <c r="AW452">
        <v>96</v>
      </c>
      <c r="AX452">
        <v>93</v>
      </c>
      <c r="AY452" t="s">
        <v>416</v>
      </c>
      <c r="AZ452" t="s">
        <v>415</v>
      </c>
      <c r="BA452" t="s">
        <v>415</v>
      </c>
    </row>
    <row r="453" spans="1:53" x14ac:dyDescent="0.55000000000000004">
      <c r="A453">
        <v>1905</v>
      </c>
      <c r="B453" t="b">
        <f>IF(Table2[[#This Row],[yearID]]&gt;=1903,TRUE,FALSE)</f>
        <v>1</v>
      </c>
      <c r="C453" t="b">
        <f>IF(Table2[[#This Row],[yearID]]&gt;=1973,TRUE,FALSE)</f>
        <v>0</v>
      </c>
      <c r="D453" t="s">
        <v>157</v>
      </c>
      <c r="E453" t="s">
        <v>161</v>
      </c>
      <c r="F453" t="s">
        <v>162</v>
      </c>
      <c r="G453" t="str">
        <f>VLOOKUP(Table2[[#This Row],[franchID]],TeamsFranchises!$A$1:$D$121,2,FALSE)</f>
        <v>Chicago Cubs</v>
      </c>
      <c r="I453">
        <v>3</v>
      </c>
      <c r="J453">
        <v>155</v>
      </c>
      <c r="K453">
        <v>81</v>
      </c>
      <c r="L453">
        <v>92</v>
      </c>
      <c r="M453">
        <v>61</v>
      </c>
      <c r="P453" t="s">
        <v>51</v>
      </c>
      <c r="Q453">
        <f>IF(Table2[[#This Row],[LgWin]]="Y",1,0)</f>
        <v>0</v>
      </c>
      <c r="R453" t="s">
        <v>51</v>
      </c>
      <c r="S453">
        <f>IF(Table2[[#This Row],[WSWin]]="Y",1,0)</f>
        <v>0</v>
      </c>
      <c r="T453">
        <v>667</v>
      </c>
      <c r="U453">
        <v>5108</v>
      </c>
      <c r="V453">
        <v>1249</v>
      </c>
      <c r="W453">
        <v>157</v>
      </c>
      <c r="X453">
        <v>82</v>
      </c>
      <c r="Y453">
        <v>12</v>
      </c>
      <c r="Z453">
        <v>448</v>
      </c>
      <c r="AB453">
        <v>267</v>
      </c>
      <c r="AF453">
        <v>442</v>
      </c>
      <c r="AG453">
        <v>319</v>
      </c>
      <c r="AH453">
        <v>2.04</v>
      </c>
      <c r="AI453">
        <v>133</v>
      </c>
      <c r="AJ453">
        <v>23</v>
      </c>
      <c r="AK453">
        <v>2</v>
      </c>
      <c r="AL453">
        <v>4221</v>
      </c>
      <c r="AM453">
        <v>1135</v>
      </c>
      <c r="AN453">
        <v>14</v>
      </c>
      <c r="AO453">
        <v>385</v>
      </c>
      <c r="AP453">
        <v>627</v>
      </c>
      <c r="AQ453">
        <v>246</v>
      </c>
      <c r="AR453">
        <v>99</v>
      </c>
      <c r="AS453">
        <v>0.96199999999999997</v>
      </c>
      <c r="AT453" t="s">
        <v>434</v>
      </c>
      <c r="AU453" t="s">
        <v>401</v>
      </c>
      <c r="AV453">
        <v>509900</v>
      </c>
      <c r="AW453">
        <v>104</v>
      </c>
      <c r="AX453">
        <v>99</v>
      </c>
      <c r="AY453" t="s">
        <v>162</v>
      </c>
      <c r="AZ453" t="s">
        <v>161</v>
      </c>
      <c r="BA453" t="s">
        <v>161</v>
      </c>
    </row>
    <row r="454" spans="1:53" x14ac:dyDescent="0.55000000000000004">
      <c r="A454">
        <v>1905</v>
      </c>
      <c r="B454" t="b">
        <f>IF(Table2[[#This Row],[yearID]]&gt;=1903,TRUE,FALSE)</f>
        <v>1</v>
      </c>
      <c r="C454" t="b">
        <f>IF(Table2[[#This Row],[yearID]]&gt;=1973,TRUE,FALSE)</f>
        <v>0</v>
      </c>
      <c r="D454" t="s">
        <v>157</v>
      </c>
      <c r="E454" t="s">
        <v>167</v>
      </c>
      <c r="F454" t="s">
        <v>167</v>
      </c>
      <c r="G454" t="str">
        <f>VLOOKUP(Table2[[#This Row],[franchID]],TeamsFranchises!$A$1:$D$121,2,FALSE)</f>
        <v>Cincinnati Reds</v>
      </c>
      <c r="I454">
        <v>5</v>
      </c>
      <c r="J454">
        <v>155</v>
      </c>
      <c r="K454">
        <v>79</v>
      </c>
      <c r="L454">
        <v>79</v>
      </c>
      <c r="M454">
        <v>74</v>
      </c>
      <c r="P454" t="s">
        <v>51</v>
      </c>
      <c r="Q454">
        <f>IF(Table2[[#This Row],[LgWin]]="Y",1,0)</f>
        <v>0</v>
      </c>
      <c r="R454" t="s">
        <v>51</v>
      </c>
      <c r="S454">
        <f>IF(Table2[[#This Row],[WSWin]]="Y",1,0)</f>
        <v>0</v>
      </c>
      <c r="T454">
        <v>735</v>
      </c>
      <c r="U454">
        <v>5205</v>
      </c>
      <c r="V454">
        <v>1401</v>
      </c>
      <c r="W454">
        <v>160</v>
      </c>
      <c r="X454">
        <v>101</v>
      </c>
      <c r="Y454">
        <v>27</v>
      </c>
      <c r="Z454">
        <v>434</v>
      </c>
      <c r="AB454">
        <v>181</v>
      </c>
      <c r="AF454">
        <v>698</v>
      </c>
      <c r="AG454">
        <v>457</v>
      </c>
      <c r="AH454">
        <v>3.01</v>
      </c>
      <c r="AI454">
        <v>119</v>
      </c>
      <c r="AJ454">
        <v>10</v>
      </c>
      <c r="AK454">
        <v>2</v>
      </c>
      <c r="AL454">
        <v>4095</v>
      </c>
      <c r="AM454">
        <v>1409</v>
      </c>
      <c r="AN454">
        <v>22</v>
      </c>
      <c r="AO454">
        <v>439</v>
      </c>
      <c r="AP454">
        <v>547</v>
      </c>
      <c r="AQ454">
        <v>310</v>
      </c>
      <c r="AR454">
        <v>122</v>
      </c>
      <c r="AS454">
        <v>0.95299999999999996</v>
      </c>
      <c r="AT454" t="s">
        <v>165</v>
      </c>
      <c r="AU454" t="s">
        <v>429</v>
      </c>
      <c r="AV454">
        <v>313927</v>
      </c>
      <c r="AW454">
        <v>111</v>
      </c>
      <c r="AX454">
        <v>110</v>
      </c>
      <c r="AY454" t="s">
        <v>167</v>
      </c>
      <c r="AZ454" t="s">
        <v>167</v>
      </c>
      <c r="BA454" t="s">
        <v>167</v>
      </c>
    </row>
    <row r="455" spans="1:53" x14ac:dyDescent="0.55000000000000004">
      <c r="A455">
        <v>1905</v>
      </c>
      <c r="B455" t="b">
        <f>IF(Table2[[#This Row],[yearID]]&gt;=1903,TRUE,FALSE)</f>
        <v>1</v>
      </c>
      <c r="C455" t="b">
        <f>IF(Table2[[#This Row],[yearID]]&gt;=1973,TRUE,FALSE)</f>
        <v>0</v>
      </c>
      <c r="D455" t="s">
        <v>410</v>
      </c>
      <c r="E455" t="s">
        <v>64</v>
      </c>
      <c r="F455" t="s">
        <v>64</v>
      </c>
      <c r="G455" t="str">
        <f>VLOOKUP(Table2[[#This Row],[franchID]],TeamsFranchises!$A$1:$D$121,2,FALSE)</f>
        <v>Cleveland Indians</v>
      </c>
      <c r="I455">
        <v>5</v>
      </c>
      <c r="J455">
        <v>155</v>
      </c>
      <c r="K455">
        <v>77</v>
      </c>
      <c r="L455">
        <v>76</v>
      </c>
      <c r="M455">
        <v>78</v>
      </c>
      <c r="P455" t="s">
        <v>51</v>
      </c>
      <c r="Q455">
        <f>IF(Table2[[#This Row],[LgWin]]="Y",1,0)</f>
        <v>0</v>
      </c>
      <c r="R455" t="s">
        <v>51</v>
      </c>
      <c r="S455">
        <f>IF(Table2[[#This Row],[WSWin]]="Y",1,0)</f>
        <v>0</v>
      </c>
      <c r="T455">
        <v>567</v>
      </c>
      <c r="U455">
        <v>5166</v>
      </c>
      <c r="V455">
        <v>1318</v>
      </c>
      <c r="W455">
        <v>211</v>
      </c>
      <c r="X455">
        <v>72</v>
      </c>
      <c r="Y455">
        <v>18</v>
      </c>
      <c r="Z455">
        <v>286</v>
      </c>
      <c r="AB455">
        <v>188</v>
      </c>
      <c r="AF455">
        <v>587</v>
      </c>
      <c r="AG455">
        <v>432</v>
      </c>
      <c r="AH455">
        <v>2.85</v>
      </c>
      <c r="AI455">
        <v>140</v>
      </c>
      <c r="AJ455">
        <v>16</v>
      </c>
      <c r="AK455">
        <v>0</v>
      </c>
      <c r="AL455">
        <v>4089</v>
      </c>
      <c r="AM455">
        <v>1251</v>
      </c>
      <c r="AN455">
        <v>23</v>
      </c>
      <c r="AO455">
        <v>334</v>
      </c>
      <c r="AP455">
        <v>555</v>
      </c>
      <c r="AQ455">
        <v>233</v>
      </c>
      <c r="AR455">
        <v>84</v>
      </c>
      <c r="AS455">
        <v>0.96299999999999997</v>
      </c>
      <c r="AT455" t="s">
        <v>435</v>
      </c>
      <c r="AU455" t="s">
        <v>381</v>
      </c>
      <c r="AV455">
        <v>316306</v>
      </c>
      <c r="AW455">
        <v>101</v>
      </c>
      <c r="AX455">
        <v>99</v>
      </c>
      <c r="AY455" t="s">
        <v>64</v>
      </c>
      <c r="AZ455" t="s">
        <v>64</v>
      </c>
      <c r="BA455" t="s">
        <v>64</v>
      </c>
    </row>
    <row r="456" spans="1:53" x14ac:dyDescent="0.55000000000000004">
      <c r="A456">
        <v>1905</v>
      </c>
      <c r="B456" t="b">
        <f>IF(Table2[[#This Row],[yearID]]&gt;=1903,TRUE,FALSE)</f>
        <v>1</v>
      </c>
      <c r="C456" t="b">
        <f>IF(Table2[[#This Row],[yearID]]&gt;=1973,TRUE,FALSE)</f>
        <v>0</v>
      </c>
      <c r="D456" t="s">
        <v>410</v>
      </c>
      <c r="E456" t="s">
        <v>419</v>
      </c>
      <c r="F456" t="s">
        <v>419</v>
      </c>
      <c r="G456" t="str">
        <f>VLOOKUP(Table2[[#This Row],[franchID]],TeamsFranchises!$A$1:$D$121,2,FALSE)</f>
        <v>Detroit Tigers</v>
      </c>
      <c r="I456">
        <v>3</v>
      </c>
      <c r="J456">
        <v>154</v>
      </c>
      <c r="K456">
        <v>76</v>
      </c>
      <c r="L456">
        <v>79</v>
      </c>
      <c r="M456">
        <v>74</v>
      </c>
      <c r="P456" t="s">
        <v>51</v>
      </c>
      <c r="Q456">
        <f>IF(Table2[[#This Row],[LgWin]]="Y",1,0)</f>
        <v>0</v>
      </c>
      <c r="R456" t="s">
        <v>51</v>
      </c>
      <c r="S456">
        <f>IF(Table2[[#This Row],[WSWin]]="Y",1,0)</f>
        <v>0</v>
      </c>
      <c r="T456">
        <v>512</v>
      </c>
      <c r="U456">
        <v>4971</v>
      </c>
      <c r="V456">
        <v>1209</v>
      </c>
      <c r="W456">
        <v>190</v>
      </c>
      <c r="X456">
        <v>54</v>
      </c>
      <c r="Y456">
        <v>13</v>
      </c>
      <c r="Z456">
        <v>375</v>
      </c>
      <c r="AB456">
        <v>129</v>
      </c>
      <c r="AF456">
        <v>602</v>
      </c>
      <c r="AG456">
        <v>424</v>
      </c>
      <c r="AH456">
        <v>2.83</v>
      </c>
      <c r="AI456">
        <v>124</v>
      </c>
      <c r="AJ456">
        <v>17</v>
      </c>
      <c r="AK456">
        <v>1</v>
      </c>
      <c r="AL456">
        <v>4044</v>
      </c>
      <c r="AM456">
        <v>1226</v>
      </c>
      <c r="AN456">
        <v>11</v>
      </c>
      <c r="AO456">
        <v>474</v>
      </c>
      <c r="AP456">
        <v>578</v>
      </c>
      <c r="AQ456">
        <v>264</v>
      </c>
      <c r="AR456">
        <v>80</v>
      </c>
      <c r="AS456">
        <v>0.95699999999999996</v>
      </c>
      <c r="AT456" t="s">
        <v>420</v>
      </c>
      <c r="AU456" t="s">
        <v>421</v>
      </c>
      <c r="AV456">
        <v>193384</v>
      </c>
      <c r="AW456">
        <v>101</v>
      </c>
      <c r="AX456">
        <v>103</v>
      </c>
      <c r="AY456" t="s">
        <v>419</v>
      </c>
      <c r="AZ456" t="s">
        <v>419</v>
      </c>
      <c r="BA456" t="s">
        <v>419</v>
      </c>
    </row>
    <row r="457" spans="1:53" x14ac:dyDescent="0.55000000000000004">
      <c r="A457">
        <v>1905</v>
      </c>
      <c r="B457" t="b">
        <f>IF(Table2[[#This Row],[yearID]]&gt;=1903,TRUE,FALSE)</f>
        <v>1</v>
      </c>
      <c r="C457" t="b">
        <f>IF(Table2[[#This Row],[yearID]]&gt;=1973,TRUE,FALSE)</f>
        <v>0</v>
      </c>
      <c r="D457" t="s">
        <v>157</v>
      </c>
      <c r="E457" t="s">
        <v>242</v>
      </c>
      <c r="F457" t="s">
        <v>243</v>
      </c>
      <c r="G457" t="str">
        <f>VLOOKUP(Table2[[#This Row],[franchID]],TeamsFranchises!$A$1:$D$121,2,FALSE)</f>
        <v>San Francisco Giants</v>
      </c>
      <c r="I457">
        <v>1</v>
      </c>
      <c r="J457">
        <v>155</v>
      </c>
      <c r="K457">
        <v>76</v>
      </c>
      <c r="L457">
        <v>105</v>
      </c>
      <c r="M457">
        <v>48</v>
      </c>
      <c r="P457" t="s">
        <v>76</v>
      </c>
      <c r="Q457">
        <f>IF(Table2[[#This Row],[LgWin]]="Y",1,0)</f>
        <v>1</v>
      </c>
      <c r="R457" t="s">
        <v>76</v>
      </c>
      <c r="S457">
        <f>IF(Table2[[#This Row],[WSWin]]="Y",1,0)</f>
        <v>1</v>
      </c>
      <c r="T457">
        <v>780</v>
      </c>
      <c r="U457">
        <v>5094</v>
      </c>
      <c r="V457">
        <v>1392</v>
      </c>
      <c r="W457">
        <v>191</v>
      </c>
      <c r="X457">
        <v>88</v>
      </c>
      <c r="Y457">
        <v>39</v>
      </c>
      <c r="Z457">
        <v>517</v>
      </c>
      <c r="AB457">
        <v>291</v>
      </c>
      <c r="AF457">
        <v>505</v>
      </c>
      <c r="AG457">
        <v>364</v>
      </c>
      <c r="AH457">
        <v>2.39</v>
      </c>
      <c r="AI457">
        <v>117</v>
      </c>
      <c r="AJ457">
        <v>18</v>
      </c>
      <c r="AK457">
        <v>15</v>
      </c>
      <c r="AL457">
        <v>4110</v>
      </c>
      <c r="AM457">
        <v>1160</v>
      </c>
      <c r="AN457">
        <v>25</v>
      </c>
      <c r="AO457">
        <v>364</v>
      </c>
      <c r="AP457">
        <v>760</v>
      </c>
      <c r="AQ457">
        <v>253</v>
      </c>
      <c r="AR457">
        <v>93</v>
      </c>
      <c r="AS457">
        <v>0.96</v>
      </c>
      <c r="AT457" t="s">
        <v>310</v>
      </c>
      <c r="AU457" t="s">
        <v>389</v>
      </c>
      <c r="AV457">
        <v>552700</v>
      </c>
      <c r="AW457">
        <v>102</v>
      </c>
      <c r="AX457">
        <v>98</v>
      </c>
      <c r="AY457" t="s">
        <v>246</v>
      </c>
      <c r="AZ457" t="s">
        <v>242</v>
      </c>
      <c r="BA457" t="s">
        <v>242</v>
      </c>
    </row>
    <row r="458" spans="1:53" x14ac:dyDescent="0.55000000000000004">
      <c r="A458">
        <v>1905</v>
      </c>
      <c r="B458" t="b">
        <f>IF(Table2[[#This Row],[yearID]]&gt;=1903,TRUE,FALSE)</f>
        <v>1</v>
      </c>
      <c r="C458" t="b">
        <f>IF(Table2[[#This Row],[yearID]]&gt;=1973,TRUE,FALSE)</f>
        <v>0</v>
      </c>
      <c r="D458" t="s">
        <v>410</v>
      </c>
      <c r="E458" t="s">
        <v>436</v>
      </c>
      <c r="F458" t="s">
        <v>412</v>
      </c>
      <c r="G458" t="str">
        <f>VLOOKUP(Table2[[#This Row],[franchID]],TeamsFranchises!$A$1:$D$121,2,FALSE)</f>
        <v>New York Yankees</v>
      </c>
      <c r="I458">
        <v>6</v>
      </c>
      <c r="J458">
        <v>152</v>
      </c>
      <c r="K458">
        <v>75</v>
      </c>
      <c r="L458">
        <v>71</v>
      </c>
      <c r="M458">
        <v>78</v>
      </c>
      <c r="P458" t="s">
        <v>51</v>
      </c>
      <c r="Q458">
        <f>IF(Table2[[#This Row],[LgWin]]="Y",1,0)</f>
        <v>0</v>
      </c>
      <c r="R458" t="s">
        <v>51</v>
      </c>
      <c r="S458">
        <f>IF(Table2[[#This Row],[WSWin]]="Y",1,0)</f>
        <v>0</v>
      </c>
      <c r="T458">
        <v>586</v>
      </c>
      <c r="U458">
        <v>4957</v>
      </c>
      <c r="V458">
        <v>1228</v>
      </c>
      <c r="W458">
        <v>163</v>
      </c>
      <c r="X458">
        <v>61</v>
      </c>
      <c r="Y458">
        <v>23</v>
      </c>
      <c r="Z458">
        <v>360</v>
      </c>
      <c r="AB458">
        <v>200</v>
      </c>
      <c r="AF458">
        <v>622</v>
      </c>
      <c r="AG458">
        <v>440</v>
      </c>
      <c r="AH458">
        <v>2.93</v>
      </c>
      <c r="AI458">
        <v>88</v>
      </c>
      <c r="AJ458">
        <v>16</v>
      </c>
      <c r="AK458">
        <v>4</v>
      </c>
      <c r="AL458">
        <v>4059</v>
      </c>
      <c r="AM458">
        <v>1235</v>
      </c>
      <c r="AN458">
        <v>26</v>
      </c>
      <c r="AO458">
        <v>396</v>
      </c>
      <c r="AP458">
        <v>642</v>
      </c>
      <c r="AQ458">
        <v>293</v>
      </c>
      <c r="AR458">
        <v>88</v>
      </c>
      <c r="AS458">
        <v>0.95199999999999996</v>
      </c>
      <c r="AT458" t="s">
        <v>437</v>
      </c>
      <c r="AU458" t="s">
        <v>438</v>
      </c>
      <c r="AV458">
        <v>309100</v>
      </c>
      <c r="AW458">
        <v>111</v>
      </c>
      <c r="AX458">
        <v>110</v>
      </c>
      <c r="AY458" t="s">
        <v>412</v>
      </c>
      <c r="AZ458" t="s">
        <v>436</v>
      </c>
      <c r="BA458" t="s">
        <v>436</v>
      </c>
    </row>
    <row r="459" spans="1:53" x14ac:dyDescent="0.55000000000000004">
      <c r="A459">
        <v>1905</v>
      </c>
      <c r="B459" t="b">
        <f>IF(Table2[[#This Row],[yearID]]&gt;=1903,TRUE,FALSE)</f>
        <v>1</v>
      </c>
      <c r="C459" t="b">
        <f>IF(Table2[[#This Row],[yearID]]&gt;=1973,TRUE,FALSE)</f>
        <v>0</v>
      </c>
      <c r="D459" t="s">
        <v>410</v>
      </c>
      <c r="E459" t="s">
        <v>226</v>
      </c>
      <c r="F459" t="s">
        <v>423</v>
      </c>
      <c r="G459" t="str">
        <f>VLOOKUP(Table2[[#This Row],[franchID]],TeamsFranchises!$A$1:$D$121,2,FALSE)</f>
        <v>Oakland Athletics</v>
      </c>
      <c r="I459">
        <v>1</v>
      </c>
      <c r="J459">
        <v>152</v>
      </c>
      <c r="K459">
        <v>74</v>
      </c>
      <c r="L459">
        <v>92</v>
      </c>
      <c r="M459">
        <v>56</v>
      </c>
      <c r="P459" t="s">
        <v>76</v>
      </c>
      <c r="Q459">
        <f>IF(Table2[[#This Row],[LgWin]]="Y",1,0)</f>
        <v>1</v>
      </c>
      <c r="R459" t="s">
        <v>51</v>
      </c>
      <c r="S459">
        <f>IF(Table2[[#This Row],[WSWin]]="Y",1,0)</f>
        <v>0</v>
      </c>
      <c r="T459">
        <v>623</v>
      </c>
      <c r="U459">
        <v>5146</v>
      </c>
      <c r="V459">
        <v>1310</v>
      </c>
      <c r="W459">
        <v>256</v>
      </c>
      <c r="X459">
        <v>51</v>
      </c>
      <c r="Y459">
        <v>24</v>
      </c>
      <c r="Z459">
        <v>376</v>
      </c>
      <c r="AB459">
        <v>190</v>
      </c>
      <c r="AF459">
        <v>492</v>
      </c>
      <c r="AG459">
        <v>337</v>
      </c>
      <c r="AH459">
        <v>2.19</v>
      </c>
      <c r="AI459">
        <v>117</v>
      </c>
      <c r="AJ459">
        <v>19</v>
      </c>
      <c r="AK459">
        <v>0</v>
      </c>
      <c r="AL459">
        <v>4149</v>
      </c>
      <c r="AM459">
        <v>1137</v>
      </c>
      <c r="AN459">
        <v>21</v>
      </c>
      <c r="AO459">
        <v>409</v>
      </c>
      <c r="AP459">
        <v>895</v>
      </c>
      <c r="AQ459">
        <v>265</v>
      </c>
      <c r="AR459">
        <v>95</v>
      </c>
      <c r="AS459">
        <v>0.95699999999999996</v>
      </c>
      <c r="AT459" t="s">
        <v>77</v>
      </c>
      <c r="AU459" t="s">
        <v>424</v>
      </c>
      <c r="AV459">
        <v>554576</v>
      </c>
      <c r="AW459">
        <v>102</v>
      </c>
      <c r="AX459">
        <v>100</v>
      </c>
      <c r="AY459" t="s">
        <v>226</v>
      </c>
      <c r="AZ459" t="s">
        <v>226</v>
      </c>
      <c r="BA459" t="s">
        <v>226</v>
      </c>
    </row>
    <row r="460" spans="1:53" x14ac:dyDescent="0.55000000000000004">
      <c r="A460">
        <v>1905</v>
      </c>
      <c r="B460" t="b">
        <f>IF(Table2[[#This Row],[yearID]]&gt;=1903,TRUE,FALSE)</f>
        <v>1</v>
      </c>
      <c r="C460" t="b">
        <f>IF(Table2[[#This Row],[yearID]]&gt;=1973,TRUE,FALSE)</f>
        <v>0</v>
      </c>
      <c r="D460" t="s">
        <v>157</v>
      </c>
      <c r="E460" t="s">
        <v>122</v>
      </c>
      <c r="F460" t="s">
        <v>122</v>
      </c>
      <c r="G460" t="str">
        <f>VLOOKUP(Table2[[#This Row],[franchID]],TeamsFranchises!$A$1:$D$121,2,FALSE)</f>
        <v>Philadelphia Phillies</v>
      </c>
      <c r="I460">
        <v>4</v>
      </c>
      <c r="J460">
        <v>155</v>
      </c>
      <c r="K460">
        <v>76</v>
      </c>
      <c r="L460">
        <v>83</v>
      </c>
      <c r="M460">
        <v>69</v>
      </c>
      <c r="P460" t="s">
        <v>51</v>
      </c>
      <c r="Q460">
        <f>IF(Table2[[#This Row],[LgWin]]="Y",1,0)</f>
        <v>0</v>
      </c>
      <c r="R460" t="s">
        <v>51</v>
      </c>
      <c r="S460">
        <f>IF(Table2[[#This Row],[WSWin]]="Y",1,0)</f>
        <v>0</v>
      </c>
      <c r="T460">
        <v>708</v>
      </c>
      <c r="U460">
        <v>5243</v>
      </c>
      <c r="V460">
        <v>1362</v>
      </c>
      <c r="W460">
        <v>187</v>
      </c>
      <c r="X460">
        <v>82</v>
      </c>
      <c r="Y460">
        <v>16</v>
      </c>
      <c r="Z460">
        <v>406</v>
      </c>
      <c r="AB460">
        <v>180</v>
      </c>
      <c r="AF460">
        <v>602</v>
      </c>
      <c r="AG460">
        <v>436</v>
      </c>
      <c r="AH460">
        <v>2.81</v>
      </c>
      <c r="AI460">
        <v>119</v>
      </c>
      <c r="AJ460">
        <v>12</v>
      </c>
      <c r="AK460">
        <v>5</v>
      </c>
      <c r="AL460">
        <v>4194</v>
      </c>
      <c r="AM460">
        <v>1303</v>
      </c>
      <c r="AN460">
        <v>21</v>
      </c>
      <c r="AO460">
        <v>411</v>
      </c>
      <c r="AP460">
        <v>516</v>
      </c>
      <c r="AQ460">
        <v>275</v>
      </c>
      <c r="AR460">
        <v>99</v>
      </c>
      <c r="AS460">
        <v>0.95699999999999996</v>
      </c>
      <c r="AT460" t="s">
        <v>358</v>
      </c>
      <c r="AU460" t="s">
        <v>404</v>
      </c>
      <c r="AV460">
        <v>317932</v>
      </c>
      <c r="AW460">
        <v>96</v>
      </c>
      <c r="AX460">
        <v>97</v>
      </c>
      <c r="AY460" t="s">
        <v>122</v>
      </c>
      <c r="AZ460" t="s">
        <v>122</v>
      </c>
      <c r="BA460" t="s">
        <v>122</v>
      </c>
    </row>
    <row r="461" spans="1:53" x14ac:dyDescent="0.55000000000000004">
      <c r="A461">
        <v>1905</v>
      </c>
      <c r="B461" t="b">
        <f>IF(Table2[[#This Row],[yearID]]&gt;=1903,TRUE,FALSE)</f>
        <v>1</v>
      </c>
      <c r="C461" t="b">
        <f>IF(Table2[[#This Row],[yearID]]&gt;=1973,TRUE,FALSE)</f>
        <v>0</v>
      </c>
      <c r="D461" t="s">
        <v>157</v>
      </c>
      <c r="E461" t="s">
        <v>229</v>
      </c>
      <c r="F461" t="s">
        <v>229</v>
      </c>
      <c r="G461" t="str">
        <f>VLOOKUP(Table2[[#This Row],[franchID]],TeamsFranchises!$A$1:$D$121,2,FALSE)</f>
        <v>Pittsburgh Pirates</v>
      </c>
      <c r="I461">
        <v>2</v>
      </c>
      <c r="J461">
        <v>155</v>
      </c>
      <c r="K461">
        <v>78</v>
      </c>
      <c r="L461">
        <v>96</v>
      </c>
      <c r="M461">
        <v>57</v>
      </c>
      <c r="P461" t="s">
        <v>51</v>
      </c>
      <c r="Q461">
        <f>IF(Table2[[#This Row],[LgWin]]="Y",1,0)</f>
        <v>0</v>
      </c>
      <c r="R461" t="s">
        <v>51</v>
      </c>
      <c r="S461">
        <f>IF(Table2[[#This Row],[WSWin]]="Y",1,0)</f>
        <v>0</v>
      </c>
      <c r="T461">
        <v>692</v>
      </c>
      <c r="U461">
        <v>5213</v>
      </c>
      <c r="V461">
        <v>1385</v>
      </c>
      <c r="W461">
        <v>190</v>
      </c>
      <c r="X461">
        <v>91</v>
      </c>
      <c r="Y461">
        <v>22</v>
      </c>
      <c r="Z461">
        <v>382</v>
      </c>
      <c r="AB461">
        <v>202</v>
      </c>
      <c r="AF461">
        <v>570</v>
      </c>
      <c r="AG461">
        <v>439</v>
      </c>
      <c r="AH461">
        <v>2.86</v>
      </c>
      <c r="AI461">
        <v>113</v>
      </c>
      <c r="AJ461">
        <v>12</v>
      </c>
      <c r="AK461">
        <v>6</v>
      </c>
      <c r="AL461">
        <v>4146</v>
      </c>
      <c r="AM461">
        <v>1270</v>
      </c>
      <c r="AN461">
        <v>12</v>
      </c>
      <c r="AO461">
        <v>389</v>
      </c>
      <c r="AP461">
        <v>512</v>
      </c>
      <c r="AQ461">
        <v>255</v>
      </c>
      <c r="AR461">
        <v>112</v>
      </c>
      <c r="AS461">
        <v>0.96099999999999997</v>
      </c>
      <c r="AT461" t="s">
        <v>390</v>
      </c>
      <c r="AU461" t="s">
        <v>335</v>
      </c>
      <c r="AV461">
        <v>369124</v>
      </c>
      <c r="AW461">
        <v>103</v>
      </c>
      <c r="AX461">
        <v>100</v>
      </c>
      <c r="AY461" t="s">
        <v>229</v>
      </c>
      <c r="AZ461" t="s">
        <v>229</v>
      </c>
      <c r="BA461" t="s">
        <v>229</v>
      </c>
    </row>
    <row r="462" spans="1:53" x14ac:dyDescent="0.55000000000000004">
      <c r="A462">
        <v>1905</v>
      </c>
      <c r="B462" t="b">
        <f>IF(Table2[[#This Row],[yearID]]&gt;=1903,TRUE,FALSE)</f>
        <v>1</v>
      </c>
      <c r="C462" t="b">
        <f>IF(Table2[[#This Row],[yearID]]&gt;=1973,TRUE,FALSE)</f>
        <v>0</v>
      </c>
      <c r="D462" t="s">
        <v>410</v>
      </c>
      <c r="E462" t="s">
        <v>431</v>
      </c>
      <c r="F462" t="s">
        <v>95</v>
      </c>
      <c r="G462" t="str">
        <f>VLOOKUP(Table2[[#This Row],[franchID]],TeamsFranchises!$A$1:$D$121,2,FALSE)</f>
        <v>Baltimore Orioles</v>
      </c>
      <c r="I462">
        <v>8</v>
      </c>
      <c r="J462">
        <v>156</v>
      </c>
      <c r="K462">
        <v>79</v>
      </c>
      <c r="L462">
        <v>54</v>
      </c>
      <c r="M462">
        <v>99</v>
      </c>
      <c r="P462" t="s">
        <v>51</v>
      </c>
      <c r="Q462">
        <f>IF(Table2[[#This Row],[LgWin]]="Y",1,0)</f>
        <v>0</v>
      </c>
      <c r="R462" t="s">
        <v>51</v>
      </c>
      <c r="S462">
        <f>IF(Table2[[#This Row],[WSWin]]="Y",1,0)</f>
        <v>0</v>
      </c>
      <c r="T462">
        <v>511</v>
      </c>
      <c r="U462">
        <v>5204</v>
      </c>
      <c r="V462">
        <v>1205</v>
      </c>
      <c r="W462">
        <v>153</v>
      </c>
      <c r="X462">
        <v>49</v>
      </c>
      <c r="Y462">
        <v>16</v>
      </c>
      <c r="Z462">
        <v>362</v>
      </c>
      <c r="AB462">
        <v>130</v>
      </c>
      <c r="AF462">
        <v>608</v>
      </c>
      <c r="AG462">
        <v>421</v>
      </c>
      <c r="AH462">
        <v>2.74</v>
      </c>
      <c r="AI462">
        <v>134</v>
      </c>
      <c r="AJ462">
        <v>10</v>
      </c>
      <c r="AK462">
        <v>2</v>
      </c>
      <c r="AL462">
        <v>4152</v>
      </c>
      <c r="AM462">
        <v>1245</v>
      </c>
      <c r="AN462">
        <v>19</v>
      </c>
      <c r="AO462">
        <v>389</v>
      </c>
      <c r="AP462">
        <v>633</v>
      </c>
      <c r="AQ462">
        <v>284</v>
      </c>
      <c r="AR462">
        <v>78</v>
      </c>
      <c r="AS462">
        <v>0.95599999999999996</v>
      </c>
      <c r="AT462" t="s">
        <v>252</v>
      </c>
      <c r="AU462" t="s">
        <v>432</v>
      </c>
      <c r="AV462">
        <v>339112</v>
      </c>
      <c r="AW462">
        <v>95</v>
      </c>
      <c r="AX462">
        <v>96</v>
      </c>
      <c r="AY462" t="s">
        <v>433</v>
      </c>
      <c r="AZ462" t="s">
        <v>431</v>
      </c>
      <c r="BA462" t="s">
        <v>431</v>
      </c>
    </row>
    <row r="463" spans="1:53" x14ac:dyDescent="0.55000000000000004">
      <c r="A463">
        <v>1905</v>
      </c>
      <c r="B463" t="b">
        <f>IF(Table2[[#This Row],[yearID]]&gt;=1903,TRUE,FALSE)</f>
        <v>1</v>
      </c>
      <c r="C463" t="b">
        <f>IF(Table2[[#This Row],[yearID]]&gt;=1973,TRUE,FALSE)</f>
        <v>0</v>
      </c>
      <c r="D463" t="s">
        <v>157</v>
      </c>
      <c r="E463" t="s">
        <v>396</v>
      </c>
      <c r="F463" t="s">
        <v>154</v>
      </c>
      <c r="G463" t="str">
        <f>VLOOKUP(Table2[[#This Row],[franchID]],TeamsFranchises!$A$1:$D$121,2,FALSE)</f>
        <v>St. Louis Cardinals</v>
      </c>
      <c r="I463">
        <v>6</v>
      </c>
      <c r="J463">
        <v>154</v>
      </c>
      <c r="K463">
        <v>77</v>
      </c>
      <c r="L463">
        <v>58</v>
      </c>
      <c r="M463">
        <v>96</v>
      </c>
      <c r="P463" t="s">
        <v>51</v>
      </c>
      <c r="Q463">
        <f>IF(Table2[[#This Row],[LgWin]]="Y",1,0)</f>
        <v>0</v>
      </c>
      <c r="R463" t="s">
        <v>51</v>
      </c>
      <c r="S463">
        <f>IF(Table2[[#This Row],[WSWin]]="Y",1,0)</f>
        <v>0</v>
      </c>
      <c r="T463">
        <v>535</v>
      </c>
      <c r="U463">
        <v>5066</v>
      </c>
      <c r="V463">
        <v>1254</v>
      </c>
      <c r="W463">
        <v>140</v>
      </c>
      <c r="X463">
        <v>85</v>
      </c>
      <c r="Y463">
        <v>20</v>
      </c>
      <c r="Z463">
        <v>391</v>
      </c>
      <c r="AB463">
        <v>162</v>
      </c>
      <c r="AF463">
        <v>734</v>
      </c>
      <c r="AG463">
        <v>537</v>
      </c>
      <c r="AH463">
        <v>3.59</v>
      </c>
      <c r="AI463">
        <v>135</v>
      </c>
      <c r="AJ463">
        <v>10</v>
      </c>
      <c r="AK463">
        <v>2</v>
      </c>
      <c r="AL463">
        <v>4041</v>
      </c>
      <c r="AM463">
        <v>1431</v>
      </c>
      <c r="AN463">
        <v>28</v>
      </c>
      <c r="AO463">
        <v>367</v>
      </c>
      <c r="AP463">
        <v>411</v>
      </c>
      <c r="AQ463">
        <v>274</v>
      </c>
      <c r="AR463">
        <v>83</v>
      </c>
      <c r="AS463">
        <v>0.95699999999999996</v>
      </c>
      <c r="AT463" t="s">
        <v>409</v>
      </c>
      <c r="AU463" t="s">
        <v>399</v>
      </c>
      <c r="AV463">
        <v>292800</v>
      </c>
      <c r="AW463">
        <v>97</v>
      </c>
      <c r="AX463">
        <v>99</v>
      </c>
      <c r="AY463" t="s">
        <v>154</v>
      </c>
      <c r="AZ463" t="s">
        <v>396</v>
      </c>
      <c r="BA463" t="s">
        <v>396</v>
      </c>
    </row>
    <row r="464" spans="1:53" x14ac:dyDescent="0.55000000000000004">
      <c r="A464">
        <v>1905</v>
      </c>
      <c r="B464" t="b">
        <f>IF(Table2[[#This Row],[yearID]]&gt;=1903,TRUE,FALSE)</f>
        <v>1</v>
      </c>
      <c r="C464" t="b">
        <f>IF(Table2[[#This Row],[yearID]]&gt;=1973,TRUE,FALSE)</f>
        <v>0</v>
      </c>
      <c r="D464" t="s">
        <v>410</v>
      </c>
      <c r="E464" t="s">
        <v>425</v>
      </c>
      <c r="F464" t="s">
        <v>426</v>
      </c>
      <c r="G464" t="str">
        <f>VLOOKUP(Table2[[#This Row],[franchID]],TeamsFranchises!$A$1:$D$121,2,FALSE)</f>
        <v>Minnesota Twins</v>
      </c>
      <c r="I464">
        <v>7</v>
      </c>
      <c r="J464">
        <v>154</v>
      </c>
      <c r="K464">
        <v>77</v>
      </c>
      <c r="L464">
        <v>64</v>
      </c>
      <c r="M464">
        <v>87</v>
      </c>
      <c r="P464" t="s">
        <v>51</v>
      </c>
      <c r="Q464">
        <f>IF(Table2[[#This Row],[LgWin]]="Y",1,0)</f>
        <v>0</v>
      </c>
      <c r="R464" t="s">
        <v>51</v>
      </c>
      <c r="S464">
        <f>IF(Table2[[#This Row],[WSWin]]="Y",1,0)</f>
        <v>0</v>
      </c>
      <c r="T464">
        <v>559</v>
      </c>
      <c r="U464">
        <v>5015</v>
      </c>
      <c r="V464">
        <v>1121</v>
      </c>
      <c r="W464">
        <v>193</v>
      </c>
      <c r="X464">
        <v>68</v>
      </c>
      <c r="Y464">
        <v>22</v>
      </c>
      <c r="Z464">
        <v>298</v>
      </c>
      <c r="AB464">
        <v>169</v>
      </c>
      <c r="AF464">
        <v>623</v>
      </c>
      <c r="AG464">
        <v>434</v>
      </c>
      <c r="AH464">
        <v>2.87</v>
      </c>
      <c r="AI464">
        <v>118</v>
      </c>
      <c r="AJ464">
        <v>12</v>
      </c>
      <c r="AK464">
        <v>1</v>
      </c>
      <c r="AL464">
        <v>4086</v>
      </c>
      <c r="AM464">
        <v>1250</v>
      </c>
      <c r="AN464">
        <v>12</v>
      </c>
      <c r="AO464">
        <v>385</v>
      </c>
      <c r="AP464">
        <v>539</v>
      </c>
      <c r="AQ464">
        <v>319</v>
      </c>
      <c r="AR464">
        <v>76</v>
      </c>
      <c r="AS464">
        <v>0.95</v>
      </c>
      <c r="AT464" t="s">
        <v>397</v>
      </c>
      <c r="AU464" t="s">
        <v>439</v>
      </c>
      <c r="AV464">
        <v>252027</v>
      </c>
      <c r="AW464">
        <v>96</v>
      </c>
      <c r="AX464">
        <v>100</v>
      </c>
      <c r="AY464" t="s">
        <v>428</v>
      </c>
      <c r="AZ464" t="s">
        <v>425</v>
      </c>
      <c r="BA464" t="s">
        <v>425</v>
      </c>
    </row>
    <row r="465" spans="1:53" x14ac:dyDescent="0.55000000000000004">
      <c r="A465">
        <v>1906</v>
      </c>
      <c r="B465" t="b">
        <f>IF(Table2[[#This Row],[yearID]]&gt;=1903,TRUE,FALSE)</f>
        <v>1</v>
      </c>
      <c r="C465" t="b">
        <f>IF(Table2[[#This Row],[yearID]]&gt;=1973,TRUE,FALSE)</f>
        <v>0</v>
      </c>
      <c r="D465" t="s">
        <v>410</v>
      </c>
      <c r="E465" t="s">
        <v>54</v>
      </c>
      <c r="F465" t="s">
        <v>54</v>
      </c>
      <c r="G465" t="str">
        <f>VLOOKUP(Table2[[#This Row],[franchID]],TeamsFranchises!$A$1:$D$121,2,FALSE)</f>
        <v>Boston Red Sox</v>
      </c>
      <c r="I465">
        <v>8</v>
      </c>
      <c r="J465">
        <v>155</v>
      </c>
      <c r="K465">
        <v>77</v>
      </c>
      <c r="L465">
        <v>49</v>
      </c>
      <c r="M465">
        <v>105</v>
      </c>
      <c r="P465" t="s">
        <v>51</v>
      </c>
      <c r="Q465">
        <f>IF(Table2[[#This Row],[LgWin]]="Y",1,0)</f>
        <v>0</v>
      </c>
      <c r="R465" t="s">
        <v>51</v>
      </c>
      <c r="S465">
        <f>IF(Table2[[#This Row],[WSWin]]="Y",1,0)</f>
        <v>0</v>
      </c>
      <c r="T465">
        <v>463</v>
      </c>
      <c r="U465">
        <v>5168</v>
      </c>
      <c r="V465">
        <v>1223</v>
      </c>
      <c r="W465">
        <v>160</v>
      </c>
      <c r="X465">
        <v>75</v>
      </c>
      <c r="Y465">
        <v>13</v>
      </c>
      <c r="Z465">
        <v>298</v>
      </c>
      <c r="AB465">
        <v>99</v>
      </c>
      <c r="AF465">
        <v>706</v>
      </c>
      <c r="AG465">
        <v>524</v>
      </c>
      <c r="AH465">
        <v>3.41</v>
      </c>
      <c r="AI465">
        <v>124</v>
      </c>
      <c r="AJ465">
        <v>6</v>
      </c>
      <c r="AK465">
        <v>6</v>
      </c>
      <c r="AL465">
        <v>4146</v>
      </c>
      <c r="AM465">
        <v>1360</v>
      </c>
      <c r="AN465">
        <v>37</v>
      </c>
      <c r="AO465">
        <v>285</v>
      </c>
      <c r="AP465">
        <v>549</v>
      </c>
      <c r="AQ465">
        <v>333</v>
      </c>
      <c r="AR465">
        <v>84</v>
      </c>
      <c r="AS465">
        <v>0.94899999999999995</v>
      </c>
      <c r="AT465" t="s">
        <v>413</v>
      </c>
      <c r="AU465" t="s">
        <v>414</v>
      </c>
      <c r="AV465">
        <v>410209</v>
      </c>
      <c r="AW465">
        <v>100</v>
      </c>
      <c r="AX465">
        <v>102</v>
      </c>
      <c r="AY465" t="s">
        <v>54</v>
      </c>
      <c r="AZ465" t="s">
        <v>54</v>
      </c>
      <c r="BA465" t="s">
        <v>54</v>
      </c>
    </row>
    <row r="466" spans="1:53" x14ac:dyDescent="0.55000000000000004">
      <c r="A466">
        <v>1906</v>
      </c>
      <c r="B466" t="b">
        <f>IF(Table2[[#This Row],[yearID]]&gt;=1903,TRUE,FALSE)</f>
        <v>1</v>
      </c>
      <c r="C466" t="b">
        <f>IF(Table2[[#This Row],[yearID]]&gt;=1973,TRUE,FALSE)</f>
        <v>0</v>
      </c>
      <c r="D466" t="s">
        <v>157</v>
      </c>
      <c r="E466" t="s">
        <v>262</v>
      </c>
      <c r="F466" t="s">
        <v>260</v>
      </c>
      <c r="G466" t="str">
        <f>VLOOKUP(Table2[[#This Row],[franchID]],TeamsFranchises!$A$1:$D$121,2,FALSE)</f>
        <v>Los Angeles Dodgers</v>
      </c>
      <c r="I466">
        <v>5</v>
      </c>
      <c r="J466">
        <v>153</v>
      </c>
      <c r="K466">
        <v>76</v>
      </c>
      <c r="L466">
        <v>66</v>
      </c>
      <c r="M466">
        <v>86</v>
      </c>
      <c r="P466" t="s">
        <v>51</v>
      </c>
      <c r="Q466">
        <f>IF(Table2[[#This Row],[LgWin]]="Y",1,0)</f>
        <v>0</v>
      </c>
      <c r="R466" t="s">
        <v>51</v>
      </c>
      <c r="S466">
        <f>IF(Table2[[#This Row],[WSWin]]="Y",1,0)</f>
        <v>0</v>
      </c>
      <c r="T466">
        <v>496</v>
      </c>
      <c r="U466">
        <v>4897</v>
      </c>
      <c r="V466">
        <v>1156</v>
      </c>
      <c r="W466">
        <v>141</v>
      </c>
      <c r="X466">
        <v>68</v>
      </c>
      <c r="Y466">
        <v>25</v>
      </c>
      <c r="Z466">
        <v>388</v>
      </c>
      <c r="AB466">
        <v>175</v>
      </c>
      <c r="AF466">
        <v>625</v>
      </c>
      <c r="AG466">
        <v>469</v>
      </c>
      <c r="AH466">
        <v>3.13</v>
      </c>
      <c r="AI466">
        <v>119</v>
      </c>
      <c r="AJ466">
        <v>22</v>
      </c>
      <c r="AK466">
        <v>11</v>
      </c>
      <c r="AL466">
        <v>4044</v>
      </c>
      <c r="AM466">
        <v>1255</v>
      </c>
      <c r="AN466">
        <v>15</v>
      </c>
      <c r="AO466">
        <v>453</v>
      </c>
      <c r="AP466">
        <v>476</v>
      </c>
      <c r="AQ466">
        <v>283</v>
      </c>
      <c r="AR466">
        <v>73</v>
      </c>
      <c r="AS466">
        <v>0.95499999999999996</v>
      </c>
      <c r="AT466" t="s">
        <v>407</v>
      </c>
      <c r="AU466" t="s">
        <v>405</v>
      </c>
      <c r="AV466">
        <v>277400</v>
      </c>
      <c r="AW466">
        <v>92</v>
      </c>
      <c r="AX466">
        <v>96</v>
      </c>
      <c r="AY466" t="s">
        <v>262</v>
      </c>
      <c r="AZ466" t="s">
        <v>262</v>
      </c>
      <c r="BA466" t="s">
        <v>262</v>
      </c>
    </row>
    <row r="467" spans="1:53" x14ac:dyDescent="0.55000000000000004">
      <c r="A467">
        <v>1906</v>
      </c>
      <c r="B467" t="b">
        <f>IF(Table2[[#This Row],[yearID]]&gt;=1903,TRUE,FALSE)</f>
        <v>1</v>
      </c>
      <c r="C467" t="b">
        <f>IF(Table2[[#This Row],[yearID]]&gt;=1973,TRUE,FALSE)</f>
        <v>0</v>
      </c>
      <c r="D467" t="s">
        <v>157</v>
      </c>
      <c r="E467" t="s">
        <v>158</v>
      </c>
      <c r="F467" t="s">
        <v>159</v>
      </c>
      <c r="G467" t="str">
        <f>VLOOKUP(Table2[[#This Row],[franchID]],TeamsFranchises!$A$1:$D$121,2,FALSE)</f>
        <v>Atlanta Braves</v>
      </c>
      <c r="I467">
        <v>8</v>
      </c>
      <c r="J467">
        <v>152</v>
      </c>
      <c r="K467">
        <v>76</v>
      </c>
      <c r="L467">
        <v>49</v>
      </c>
      <c r="M467">
        <v>102</v>
      </c>
      <c r="P467" t="s">
        <v>51</v>
      </c>
      <c r="Q467">
        <f>IF(Table2[[#This Row],[LgWin]]="Y",1,0)</f>
        <v>0</v>
      </c>
      <c r="R467" t="s">
        <v>51</v>
      </c>
      <c r="S467">
        <f>IF(Table2[[#This Row],[WSWin]]="Y",1,0)</f>
        <v>0</v>
      </c>
      <c r="T467">
        <v>408</v>
      </c>
      <c r="U467">
        <v>4925</v>
      </c>
      <c r="V467">
        <v>1115</v>
      </c>
      <c r="W467">
        <v>136</v>
      </c>
      <c r="X467">
        <v>43</v>
      </c>
      <c r="Y467">
        <v>16</v>
      </c>
      <c r="Z467">
        <v>356</v>
      </c>
      <c r="AB467">
        <v>93</v>
      </c>
      <c r="AF467">
        <v>649</v>
      </c>
      <c r="AG467">
        <v>465</v>
      </c>
      <c r="AH467">
        <v>3.14</v>
      </c>
      <c r="AI467">
        <v>137</v>
      </c>
      <c r="AJ467">
        <v>10</v>
      </c>
      <c r="AK467">
        <v>0</v>
      </c>
      <c r="AL467">
        <v>4002</v>
      </c>
      <c r="AM467">
        <v>1291</v>
      </c>
      <c r="AN467">
        <v>24</v>
      </c>
      <c r="AO467">
        <v>436</v>
      </c>
      <c r="AP467">
        <v>562</v>
      </c>
      <c r="AQ467">
        <v>337</v>
      </c>
      <c r="AR467">
        <v>102</v>
      </c>
      <c r="AS467">
        <v>0.94699999999999995</v>
      </c>
      <c r="AT467" t="s">
        <v>235</v>
      </c>
      <c r="AU467" t="s">
        <v>403</v>
      </c>
      <c r="AV467">
        <v>143280</v>
      </c>
      <c r="AW467">
        <v>97</v>
      </c>
      <c r="AX467">
        <v>102</v>
      </c>
      <c r="AY467" t="s">
        <v>158</v>
      </c>
      <c r="AZ467" t="s">
        <v>158</v>
      </c>
      <c r="BA467" t="s">
        <v>158</v>
      </c>
    </row>
    <row r="468" spans="1:53" x14ac:dyDescent="0.55000000000000004">
      <c r="A468">
        <v>1906</v>
      </c>
      <c r="B468" t="b">
        <f>IF(Table2[[#This Row],[yearID]]&gt;=1903,TRUE,FALSE)</f>
        <v>1</v>
      </c>
      <c r="C468" t="b">
        <f>IF(Table2[[#This Row],[yearID]]&gt;=1973,TRUE,FALSE)</f>
        <v>0</v>
      </c>
      <c r="D468" t="s">
        <v>410</v>
      </c>
      <c r="E468" t="s">
        <v>415</v>
      </c>
      <c r="F468" t="s">
        <v>416</v>
      </c>
      <c r="G468" t="str">
        <f>VLOOKUP(Table2[[#This Row],[franchID]],TeamsFranchises!$A$1:$D$121,2,FALSE)</f>
        <v>Chicago White Sox</v>
      </c>
      <c r="I468">
        <v>1</v>
      </c>
      <c r="J468">
        <v>154</v>
      </c>
      <c r="K468">
        <v>79</v>
      </c>
      <c r="L468">
        <v>93</v>
      </c>
      <c r="M468">
        <v>58</v>
      </c>
      <c r="P468" t="s">
        <v>76</v>
      </c>
      <c r="Q468">
        <f>IF(Table2[[#This Row],[LgWin]]="Y",1,0)</f>
        <v>1</v>
      </c>
      <c r="R468" t="s">
        <v>76</v>
      </c>
      <c r="S468">
        <f>IF(Table2[[#This Row],[WSWin]]="Y",1,0)</f>
        <v>1</v>
      </c>
      <c r="T468">
        <v>570</v>
      </c>
      <c r="U468">
        <v>4925</v>
      </c>
      <c r="V468">
        <v>1133</v>
      </c>
      <c r="W468">
        <v>152</v>
      </c>
      <c r="X468">
        <v>52</v>
      </c>
      <c r="Y468">
        <v>7</v>
      </c>
      <c r="Z468">
        <v>453</v>
      </c>
      <c r="AB468">
        <v>214</v>
      </c>
      <c r="AF468">
        <v>460</v>
      </c>
      <c r="AG468">
        <v>325</v>
      </c>
      <c r="AH468">
        <v>2.13</v>
      </c>
      <c r="AI468">
        <v>117</v>
      </c>
      <c r="AJ468">
        <v>32</v>
      </c>
      <c r="AK468">
        <v>3</v>
      </c>
      <c r="AL468">
        <v>4125</v>
      </c>
      <c r="AM468">
        <v>1212</v>
      </c>
      <c r="AN468">
        <v>11</v>
      </c>
      <c r="AO468">
        <v>255</v>
      </c>
      <c r="AP468">
        <v>543</v>
      </c>
      <c r="AQ468">
        <v>243</v>
      </c>
      <c r="AR468">
        <v>80</v>
      </c>
      <c r="AS468">
        <v>0.96299999999999997</v>
      </c>
      <c r="AT468" t="s">
        <v>417</v>
      </c>
      <c r="AU468" t="s">
        <v>418</v>
      </c>
      <c r="AV468">
        <v>585202</v>
      </c>
      <c r="AW468">
        <v>98</v>
      </c>
      <c r="AX468">
        <v>95</v>
      </c>
      <c r="AY468" t="s">
        <v>416</v>
      </c>
      <c r="AZ468" t="s">
        <v>415</v>
      </c>
      <c r="BA468" t="s">
        <v>415</v>
      </c>
    </row>
    <row r="469" spans="1:53" x14ac:dyDescent="0.55000000000000004">
      <c r="A469">
        <v>1906</v>
      </c>
      <c r="B469" t="b">
        <f>IF(Table2[[#This Row],[yearID]]&gt;=1903,TRUE,FALSE)</f>
        <v>1</v>
      </c>
      <c r="C469" t="b">
        <f>IF(Table2[[#This Row],[yearID]]&gt;=1973,TRUE,FALSE)</f>
        <v>0</v>
      </c>
      <c r="D469" t="s">
        <v>157</v>
      </c>
      <c r="E469" t="s">
        <v>161</v>
      </c>
      <c r="F469" t="s">
        <v>162</v>
      </c>
      <c r="G469" t="str">
        <f>VLOOKUP(Table2[[#This Row],[franchID]],TeamsFranchises!$A$1:$D$121,2,FALSE)</f>
        <v>Chicago Cubs</v>
      </c>
      <c r="I469">
        <v>1</v>
      </c>
      <c r="J469">
        <v>155</v>
      </c>
      <c r="K469">
        <v>79</v>
      </c>
      <c r="L469">
        <v>116</v>
      </c>
      <c r="M469">
        <v>36</v>
      </c>
      <c r="P469" t="s">
        <v>76</v>
      </c>
      <c r="Q469">
        <f>IF(Table2[[#This Row],[LgWin]]="Y",1,0)</f>
        <v>1</v>
      </c>
      <c r="R469" t="s">
        <v>51</v>
      </c>
      <c r="S469">
        <f>IF(Table2[[#This Row],[WSWin]]="Y",1,0)</f>
        <v>0</v>
      </c>
      <c r="T469">
        <v>705</v>
      </c>
      <c r="U469">
        <v>5018</v>
      </c>
      <c r="V469">
        <v>1316</v>
      </c>
      <c r="W469">
        <v>181</v>
      </c>
      <c r="X469">
        <v>71</v>
      </c>
      <c r="Y469">
        <v>20</v>
      </c>
      <c r="Z469">
        <v>448</v>
      </c>
      <c r="AB469">
        <v>283</v>
      </c>
      <c r="AF469">
        <v>381</v>
      </c>
      <c r="AG469">
        <v>270</v>
      </c>
      <c r="AH469">
        <v>1.75</v>
      </c>
      <c r="AI469">
        <v>125</v>
      </c>
      <c r="AJ469">
        <v>30</v>
      </c>
      <c r="AK469">
        <v>10</v>
      </c>
      <c r="AL469">
        <v>4164</v>
      </c>
      <c r="AM469">
        <v>1018</v>
      </c>
      <c r="AN469">
        <v>12</v>
      </c>
      <c r="AO469">
        <v>446</v>
      </c>
      <c r="AP469">
        <v>702</v>
      </c>
      <c r="AQ469">
        <v>190</v>
      </c>
      <c r="AR469">
        <v>100</v>
      </c>
      <c r="AS469">
        <v>0.97</v>
      </c>
      <c r="AT469" t="s">
        <v>434</v>
      </c>
      <c r="AU469" t="s">
        <v>401</v>
      </c>
      <c r="AV469">
        <v>654300</v>
      </c>
      <c r="AW469">
        <v>106</v>
      </c>
      <c r="AX469">
        <v>100</v>
      </c>
      <c r="AY469" t="s">
        <v>162</v>
      </c>
      <c r="AZ469" t="s">
        <v>161</v>
      </c>
      <c r="BA469" t="s">
        <v>161</v>
      </c>
    </row>
    <row r="470" spans="1:53" x14ac:dyDescent="0.55000000000000004">
      <c r="A470">
        <v>1906</v>
      </c>
      <c r="B470" t="b">
        <f>IF(Table2[[#This Row],[yearID]]&gt;=1903,TRUE,FALSE)</f>
        <v>1</v>
      </c>
      <c r="C470" t="b">
        <f>IF(Table2[[#This Row],[yearID]]&gt;=1973,TRUE,FALSE)</f>
        <v>0</v>
      </c>
      <c r="D470" t="s">
        <v>157</v>
      </c>
      <c r="E470" t="s">
        <v>167</v>
      </c>
      <c r="F470" t="s">
        <v>167</v>
      </c>
      <c r="G470" t="str">
        <f>VLOOKUP(Table2[[#This Row],[franchID]],TeamsFranchises!$A$1:$D$121,2,FALSE)</f>
        <v>Cincinnati Reds</v>
      </c>
      <c r="I470">
        <v>6</v>
      </c>
      <c r="J470">
        <v>155</v>
      </c>
      <c r="K470">
        <v>78</v>
      </c>
      <c r="L470">
        <v>64</v>
      </c>
      <c r="M470">
        <v>87</v>
      </c>
      <c r="P470" t="s">
        <v>51</v>
      </c>
      <c r="Q470">
        <f>IF(Table2[[#This Row],[LgWin]]="Y",1,0)</f>
        <v>0</v>
      </c>
      <c r="R470" t="s">
        <v>51</v>
      </c>
      <c r="S470">
        <f>IF(Table2[[#This Row],[WSWin]]="Y",1,0)</f>
        <v>0</v>
      </c>
      <c r="T470">
        <v>533</v>
      </c>
      <c r="U470">
        <v>5025</v>
      </c>
      <c r="V470">
        <v>1198</v>
      </c>
      <c r="W470">
        <v>140</v>
      </c>
      <c r="X470">
        <v>71</v>
      </c>
      <c r="Y470">
        <v>16</v>
      </c>
      <c r="Z470">
        <v>395</v>
      </c>
      <c r="AB470">
        <v>170</v>
      </c>
      <c r="AF470">
        <v>582</v>
      </c>
      <c r="AG470">
        <v>409</v>
      </c>
      <c r="AH470">
        <v>2.69</v>
      </c>
      <c r="AI470">
        <v>126</v>
      </c>
      <c r="AJ470">
        <v>12</v>
      </c>
      <c r="AK470">
        <v>5</v>
      </c>
      <c r="AL470">
        <v>4107</v>
      </c>
      <c r="AM470">
        <v>1248</v>
      </c>
      <c r="AN470">
        <v>14</v>
      </c>
      <c r="AO470">
        <v>470</v>
      </c>
      <c r="AP470">
        <v>567</v>
      </c>
      <c r="AQ470">
        <v>260</v>
      </c>
      <c r="AR470">
        <v>97</v>
      </c>
      <c r="AS470">
        <v>0.95899999999999996</v>
      </c>
      <c r="AT470" t="s">
        <v>165</v>
      </c>
      <c r="AU470" t="s">
        <v>429</v>
      </c>
      <c r="AV470">
        <v>330056</v>
      </c>
      <c r="AW470">
        <v>104</v>
      </c>
      <c r="AX470">
        <v>104</v>
      </c>
      <c r="AY470" t="s">
        <v>167</v>
      </c>
      <c r="AZ470" t="s">
        <v>167</v>
      </c>
      <c r="BA470" t="s">
        <v>167</v>
      </c>
    </row>
    <row r="471" spans="1:53" x14ac:dyDescent="0.55000000000000004">
      <c r="A471">
        <v>1906</v>
      </c>
      <c r="B471" t="b">
        <f>IF(Table2[[#This Row],[yearID]]&gt;=1903,TRUE,FALSE)</f>
        <v>1</v>
      </c>
      <c r="C471" t="b">
        <f>IF(Table2[[#This Row],[yearID]]&gt;=1973,TRUE,FALSE)</f>
        <v>0</v>
      </c>
      <c r="D471" t="s">
        <v>410</v>
      </c>
      <c r="E471" t="s">
        <v>64</v>
      </c>
      <c r="F471" t="s">
        <v>64</v>
      </c>
      <c r="G471" t="str">
        <f>VLOOKUP(Table2[[#This Row],[franchID]],TeamsFranchises!$A$1:$D$121,2,FALSE)</f>
        <v>Cleveland Indians</v>
      </c>
      <c r="I471">
        <v>3</v>
      </c>
      <c r="J471">
        <v>157</v>
      </c>
      <c r="K471">
        <v>79</v>
      </c>
      <c r="L471">
        <v>89</v>
      </c>
      <c r="M471">
        <v>64</v>
      </c>
      <c r="P471" t="s">
        <v>51</v>
      </c>
      <c r="Q471">
        <f>IF(Table2[[#This Row],[LgWin]]="Y",1,0)</f>
        <v>0</v>
      </c>
      <c r="R471" t="s">
        <v>51</v>
      </c>
      <c r="S471">
        <f>IF(Table2[[#This Row],[WSWin]]="Y",1,0)</f>
        <v>0</v>
      </c>
      <c r="T471">
        <v>663</v>
      </c>
      <c r="U471">
        <v>5426</v>
      </c>
      <c r="V471">
        <v>1516</v>
      </c>
      <c r="W471">
        <v>240</v>
      </c>
      <c r="X471">
        <v>73</v>
      </c>
      <c r="Y471">
        <v>12</v>
      </c>
      <c r="Z471">
        <v>330</v>
      </c>
      <c r="AB471">
        <v>203</v>
      </c>
      <c r="AF471">
        <v>482</v>
      </c>
      <c r="AG471">
        <v>328</v>
      </c>
      <c r="AH471">
        <v>2.09</v>
      </c>
      <c r="AI471">
        <v>133</v>
      </c>
      <c r="AJ471">
        <v>27</v>
      </c>
      <c r="AK471">
        <v>4</v>
      </c>
      <c r="AL471">
        <v>4236</v>
      </c>
      <c r="AM471">
        <v>1197</v>
      </c>
      <c r="AN471">
        <v>16</v>
      </c>
      <c r="AO471">
        <v>365</v>
      </c>
      <c r="AP471">
        <v>530</v>
      </c>
      <c r="AQ471">
        <v>217</v>
      </c>
      <c r="AR471">
        <v>111</v>
      </c>
      <c r="AS471">
        <v>0.96699999999999997</v>
      </c>
      <c r="AT471" t="s">
        <v>435</v>
      </c>
      <c r="AU471" t="s">
        <v>381</v>
      </c>
      <c r="AV471">
        <v>325733</v>
      </c>
      <c r="AW471">
        <v>99</v>
      </c>
      <c r="AX471">
        <v>97</v>
      </c>
      <c r="AY471" t="s">
        <v>64</v>
      </c>
      <c r="AZ471" t="s">
        <v>64</v>
      </c>
      <c r="BA471" t="s">
        <v>64</v>
      </c>
    </row>
    <row r="472" spans="1:53" x14ac:dyDescent="0.55000000000000004">
      <c r="A472">
        <v>1906</v>
      </c>
      <c r="B472" t="b">
        <f>IF(Table2[[#This Row],[yearID]]&gt;=1903,TRUE,FALSE)</f>
        <v>1</v>
      </c>
      <c r="C472" t="b">
        <f>IF(Table2[[#This Row],[yearID]]&gt;=1973,TRUE,FALSE)</f>
        <v>0</v>
      </c>
      <c r="D472" t="s">
        <v>410</v>
      </c>
      <c r="E472" t="s">
        <v>419</v>
      </c>
      <c r="F472" t="s">
        <v>419</v>
      </c>
      <c r="G472" t="str">
        <f>VLOOKUP(Table2[[#This Row],[franchID]],TeamsFranchises!$A$1:$D$121,2,FALSE)</f>
        <v>Detroit Tigers</v>
      </c>
      <c r="I472">
        <v>6</v>
      </c>
      <c r="J472">
        <v>151</v>
      </c>
      <c r="K472">
        <v>78</v>
      </c>
      <c r="L472">
        <v>71</v>
      </c>
      <c r="M472">
        <v>78</v>
      </c>
      <c r="P472" t="s">
        <v>51</v>
      </c>
      <c r="Q472">
        <f>IF(Table2[[#This Row],[LgWin]]="Y",1,0)</f>
        <v>0</v>
      </c>
      <c r="R472" t="s">
        <v>51</v>
      </c>
      <c r="S472">
        <f>IF(Table2[[#This Row],[WSWin]]="Y",1,0)</f>
        <v>0</v>
      </c>
      <c r="T472">
        <v>518</v>
      </c>
      <c r="U472">
        <v>4930</v>
      </c>
      <c r="V472">
        <v>1195</v>
      </c>
      <c r="W472">
        <v>154</v>
      </c>
      <c r="X472">
        <v>64</v>
      </c>
      <c r="Y472">
        <v>10</v>
      </c>
      <c r="Z472">
        <v>333</v>
      </c>
      <c r="AB472">
        <v>206</v>
      </c>
      <c r="AF472">
        <v>599</v>
      </c>
      <c r="AG472">
        <v>454</v>
      </c>
      <c r="AH472">
        <v>3.06</v>
      </c>
      <c r="AI472">
        <v>128</v>
      </c>
      <c r="AJ472">
        <v>7</v>
      </c>
      <c r="AK472">
        <v>4</v>
      </c>
      <c r="AL472">
        <v>4002</v>
      </c>
      <c r="AM472">
        <v>1398</v>
      </c>
      <c r="AN472">
        <v>14</v>
      </c>
      <c r="AO472">
        <v>389</v>
      </c>
      <c r="AP472">
        <v>469</v>
      </c>
      <c r="AQ472">
        <v>259</v>
      </c>
      <c r="AR472">
        <v>86</v>
      </c>
      <c r="AS472">
        <v>0.95899999999999996</v>
      </c>
      <c r="AT472" t="s">
        <v>420</v>
      </c>
      <c r="AU472" t="s">
        <v>421</v>
      </c>
      <c r="AV472">
        <v>174043</v>
      </c>
      <c r="AW472">
        <v>103</v>
      </c>
      <c r="AX472">
        <v>103</v>
      </c>
      <c r="AY472" t="s">
        <v>419</v>
      </c>
      <c r="AZ472" t="s">
        <v>419</v>
      </c>
      <c r="BA472" t="s">
        <v>419</v>
      </c>
    </row>
    <row r="473" spans="1:53" x14ac:dyDescent="0.55000000000000004">
      <c r="A473">
        <v>1906</v>
      </c>
      <c r="B473" t="b">
        <f>IF(Table2[[#This Row],[yearID]]&gt;=1903,TRUE,FALSE)</f>
        <v>1</v>
      </c>
      <c r="C473" t="b">
        <f>IF(Table2[[#This Row],[yearID]]&gt;=1973,TRUE,FALSE)</f>
        <v>0</v>
      </c>
      <c r="D473" t="s">
        <v>157</v>
      </c>
      <c r="E473" t="s">
        <v>242</v>
      </c>
      <c r="F473" t="s">
        <v>243</v>
      </c>
      <c r="G473" t="str">
        <f>VLOOKUP(Table2[[#This Row],[franchID]],TeamsFranchises!$A$1:$D$121,2,FALSE)</f>
        <v>San Francisco Giants</v>
      </c>
      <c r="I473">
        <v>2</v>
      </c>
      <c r="J473">
        <v>153</v>
      </c>
      <c r="K473">
        <v>75</v>
      </c>
      <c r="L473">
        <v>96</v>
      </c>
      <c r="M473">
        <v>56</v>
      </c>
      <c r="P473" t="s">
        <v>51</v>
      </c>
      <c r="Q473">
        <f>IF(Table2[[#This Row],[LgWin]]="Y",1,0)</f>
        <v>0</v>
      </c>
      <c r="R473" t="s">
        <v>51</v>
      </c>
      <c r="S473">
        <f>IF(Table2[[#This Row],[WSWin]]="Y",1,0)</f>
        <v>0</v>
      </c>
      <c r="T473">
        <v>625</v>
      </c>
      <c r="U473">
        <v>4768</v>
      </c>
      <c r="V473">
        <v>1217</v>
      </c>
      <c r="W473">
        <v>162</v>
      </c>
      <c r="X473">
        <v>53</v>
      </c>
      <c r="Y473">
        <v>15</v>
      </c>
      <c r="Z473">
        <v>563</v>
      </c>
      <c r="AB473">
        <v>288</v>
      </c>
      <c r="AF473">
        <v>510</v>
      </c>
      <c r="AG473">
        <v>369</v>
      </c>
      <c r="AH473">
        <v>2.4900000000000002</v>
      </c>
      <c r="AI473">
        <v>105</v>
      </c>
      <c r="AJ473">
        <v>19</v>
      </c>
      <c r="AK473">
        <v>18</v>
      </c>
      <c r="AL473">
        <v>4002</v>
      </c>
      <c r="AM473">
        <v>1207</v>
      </c>
      <c r="AN473">
        <v>13</v>
      </c>
      <c r="AO473">
        <v>394</v>
      </c>
      <c r="AP473">
        <v>639</v>
      </c>
      <c r="AQ473">
        <v>228</v>
      </c>
      <c r="AR473">
        <v>84</v>
      </c>
      <c r="AS473">
        <v>0.96399999999999997</v>
      </c>
      <c r="AT473" t="s">
        <v>310</v>
      </c>
      <c r="AU473" t="s">
        <v>389</v>
      </c>
      <c r="AV473">
        <v>402850</v>
      </c>
      <c r="AW473">
        <v>102</v>
      </c>
      <c r="AX473">
        <v>99</v>
      </c>
      <c r="AY473" t="s">
        <v>246</v>
      </c>
      <c r="AZ473" t="s">
        <v>242</v>
      </c>
      <c r="BA473" t="s">
        <v>242</v>
      </c>
    </row>
    <row r="474" spans="1:53" x14ac:dyDescent="0.55000000000000004">
      <c r="A474">
        <v>1906</v>
      </c>
      <c r="B474" t="b">
        <f>IF(Table2[[#This Row],[yearID]]&gt;=1903,TRUE,FALSE)</f>
        <v>1</v>
      </c>
      <c r="C474" t="b">
        <f>IF(Table2[[#This Row],[yearID]]&gt;=1973,TRUE,FALSE)</f>
        <v>0</v>
      </c>
      <c r="D474" t="s">
        <v>410</v>
      </c>
      <c r="E474" t="s">
        <v>436</v>
      </c>
      <c r="F474" t="s">
        <v>412</v>
      </c>
      <c r="G474" t="str">
        <f>VLOOKUP(Table2[[#This Row],[franchID]],TeamsFranchises!$A$1:$D$121,2,FALSE)</f>
        <v>New York Yankees</v>
      </c>
      <c r="I474">
        <v>2</v>
      </c>
      <c r="J474">
        <v>155</v>
      </c>
      <c r="K474">
        <v>76</v>
      </c>
      <c r="L474">
        <v>90</v>
      </c>
      <c r="M474">
        <v>61</v>
      </c>
      <c r="P474" t="s">
        <v>51</v>
      </c>
      <c r="Q474">
        <f>IF(Table2[[#This Row],[LgWin]]="Y",1,0)</f>
        <v>0</v>
      </c>
      <c r="R474" t="s">
        <v>51</v>
      </c>
      <c r="S474">
        <f>IF(Table2[[#This Row],[WSWin]]="Y",1,0)</f>
        <v>0</v>
      </c>
      <c r="T474">
        <v>644</v>
      </c>
      <c r="U474">
        <v>5095</v>
      </c>
      <c r="V474">
        <v>1354</v>
      </c>
      <c r="W474">
        <v>166</v>
      </c>
      <c r="X474">
        <v>77</v>
      </c>
      <c r="Y474">
        <v>17</v>
      </c>
      <c r="Z474">
        <v>331</v>
      </c>
      <c r="AB474">
        <v>192</v>
      </c>
      <c r="AF474">
        <v>543</v>
      </c>
      <c r="AG474">
        <v>419</v>
      </c>
      <c r="AH474">
        <v>2.78</v>
      </c>
      <c r="AI474">
        <v>99</v>
      </c>
      <c r="AJ474">
        <v>18</v>
      </c>
      <c r="AK474">
        <v>5</v>
      </c>
      <c r="AL474">
        <v>4071</v>
      </c>
      <c r="AM474">
        <v>1236</v>
      </c>
      <c r="AN474">
        <v>21</v>
      </c>
      <c r="AO474">
        <v>351</v>
      </c>
      <c r="AP474">
        <v>605</v>
      </c>
      <c r="AQ474">
        <v>272</v>
      </c>
      <c r="AR474">
        <v>69</v>
      </c>
      <c r="AS474">
        <v>0.95699999999999996</v>
      </c>
      <c r="AT474" t="s">
        <v>437</v>
      </c>
      <c r="AU474" t="s">
        <v>438</v>
      </c>
      <c r="AV474">
        <v>434700</v>
      </c>
      <c r="AW474">
        <v>110</v>
      </c>
      <c r="AX474">
        <v>110</v>
      </c>
      <c r="AY474" t="s">
        <v>412</v>
      </c>
      <c r="AZ474" t="s">
        <v>436</v>
      </c>
      <c r="BA474" t="s">
        <v>436</v>
      </c>
    </row>
    <row r="475" spans="1:53" x14ac:dyDescent="0.55000000000000004">
      <c r="A475">
        <v>1906</v>
      </c>
      <c r="B475" t="b">
        <f>IF(Table2[[#This Row],[yearID]]&gt;=1903,TRUE,FALSE)</f>
        <v>1</v>
      </c>
      <c r="C475" t="b">
        <f>IF(Table2[[#This Row],[yearID]]&gt;=1973,TRUE,FALSE)</f>
        <v>0</v>
      </c>
      <c r="D475" t="s">
        <v>410</v>
      </c>
      <c r="E475" t="s">
        <v>226</v>
      </c>
      <c r="F475" t="s">
        <v>423</v>
      </c>
      <c r="G475" t="str">
        <f>VLOOKUP(Table2[[#This Row],[franchID]],TeamsFranchises!$A$1:$D$121,2,FALSE)</f>
        <v>Oakland Athletics</v>
      </c>
      <c r="I475">
        <v>4</v>
      </c>
      <c r="J475">
        <v>149</v>
      </c>
      <c r="K475">
        <v>73</v>
      </c>
      <c r="L475">
        <v>78</v>
      </c>
      <c r="M475">
        <v>67</v>
      </c>
      <c r="P475" t="s">
        <v>51</v>
      </c>
      <c r="Q475">
        <f>IF(Table2[[#This Row],[LgWin]]="Y",1,0)</f>
        <v>0</v>
      </c>
      <c r="R475" t="s">
        <v>51</v>
      </c>
      <c r="S475">
        <f>IF(Table2[[#This Row],[WSWin]]="Y",1,0)</f>
        <v>0</v>
      </c>
      <c r="T475">
        <v>561</v>
      </c>
      <c r="U475">
        <v>4883</v>
      </c>
      <c r="V475">
        <v>1206</v>
      </c>
      <c r="W475">
        <v>213</v>
      </c>
      <c r="X475">
        <v>49</v>
      </c>
      <c r="Y475">
        <v>32</v>
      </c>
      <c r="Z475">
        <v>385</v>
      </c>
      <c r="AB475">
        <v>165</v>
      </c>
      <c r="AF475">
        <v>543</v>
      </c>
      <c r="AG475">
        <v>382</v>
      </c>
      <c r="AH475">
        <v>2.6</v>
      </c>
      <c r="AI475">
        <v>107</v>
      </c>
      <c r="AJ475">
        <v>19</v>
      </c>
      <c r="AK475">
        <v>4</v>
      </c>
      <c r="AL475">
        <v>3966</v>
      </c>
      <c r="AM475">
        <v>1135</v>
      </c>
      <c r="AN475">
        <v>9</v>
      </c>
      <c r="AO475">
        <v>425</v>
      </c>
      <c r="AP475">
        <v>749</v>
      </c>
      <c r="AQ475">
        <v>267</v>
      </c>
      <c r="AR475">
        <v>86</v>
      </c>
      <c r="AS475">
        <v>0.95599999999999996</v>
      </c>
      <c r="AT475" t="s">
        <v>77</v>
      </c>
      <c r="AU475" t="s">
        <v>424</v>
      </c>
      <c r="AV475">
        <v>489129</v>
      </c>
      <c r="AW475">
        <v>103</v>
      </c>
      <c r="AX475">
        <v>101</v>
      </c>
      <c r="AY475" t="s">
        <v>226</v>
      </c>
      <c r="AZ475" t="s">
        <v>226</v>
      </c>
      <c r="BA475" t="s">
        <v>226</v>
      </c>
    </row>
    <row r="476" spans="1:53" x14ac:dyDescent="0.55000000000000004">
      <c r="A476">
        <v>1906</v>
      </c>
      <c r="B476" t="b">
        <f>IF(Table2[[#This Row],[yearID]]&gt;=1903,TRUE,FALSE)</f>
        <v>1</v>
      </c>
      <c r="C476" t="b">
        <f>IF(Table2[[#This Row],[yearID]]&gt;=1973,TRUE,FALSE)</f>
        <v>0</v>
      </c>
      <c r="D476" t="s">
        <v>157</v>
      </c>
      <c r="E476" t="s">
        <v>122</v>
      </c>
      <c r="F476" t="s">
        <v>122</v>
      </c>
      <c r="G476" t="str">
        <f>VLOOKUP(Table2[[#This Row],[franchID]],TeamsFranchises!$A$1:$D$121,2,FALSE)</f>
        <v>Philadelphia Phillies</v>
      </c>
      <c r="I476">
        <v>4</v>
      </c>
      <c r="J476">
        <v>154</v>
      </c>
      <c r="K476">
        <v>77</v>
      </c>
      <c r="L476">
        <v>71</v>
      </c>
      <c r="M476">
        <v>82</v>
      </c>
      <c r="P476" t="s">
        <v>51</v>
      </c>
      <c r="Q476">
        <f>IF(Table2[[#This Row],[LgWin]]="Y",1,0)</f>
        <v>0</v>
      </c>
      <c r="R476" t="s">
        <v>51</v>
      </c>
      <c r="S476">
        <f>IF(Table2[[#This Row],[WSWin]]="Y",1,0)</f>
        <v>0</v>
      </c>
      <c r="T476">
        <v>528</v>
      </c>
      <c r="U476">
        <v>4911</v>
      </c>
      <c r="V476">
        <v>1183</v>
      </c>
      <c r="W476">
        <v>197</v>
      </c>
      <c r="X476">
        <v>47</v>
      </c>
      <c r="Y476">
        <v>12</v>
      </c>
      <c r="Z476">
        <v>432</v>
      </c>
      <c r="AB476">
        <v>180</v>
      </c>
      <c r="AF476">
        <v>564</v>
      </c>
      <c r="AG476">
        <v>388</v>
      </c>
      <c r="AH476">
        <v>2.58</v>
      </c>
      <c r="AI476">
        <v>108</v>
      </c>
      <c r="AJ476">
        <v>21</v>
      </c>
      <c r="AK476">
        <v>5</v>
      </c>
      <c r="AL476">
        <v>4062</v>
      </c>
      <c r="AM476">
        <v>1201</v>
      </c>
      <c r="AN476">
        <v>18</v>
      </c>
      <c r="AO476">
        <v>436</v>
      </c>
      <c r="AP476">
        <v>500</v>
      </c>
      <c r="AQ476">
        <v>271</v>
      </c>
      <c r="AR476">
        <v>83</v>
      </c>
      <c r="AS476">
        <v>0.95599999999999996</v>
      </c>
      <c r="AT476" t="s">
        <v>358</v>
      </c>
      <c r="AU476" t="s">
        <v>404</v>
      </c>
      <c r="AV476">
        <v>294680</v>
      </c>
      <c r="AW476">
        <v>100</v>
      </c>
      <c r="AX476">
        <v>99</v>
      </c>
      <c r="AY476" t="s">
        <v>122</v>
      </c>
      <c r="AZ476" t="s">
        <v>122</v>
      </c>
      <c r="BA476" t="s">
        <v>122</v>
      </c>
    </row>
    <row r="477" spans="1:53" x14ac:dyDescent="0.55000000000000004">
      <c r="A477">
        <v>1906</v>
      </c>
      <c r="B477" t="b">
        <f>IF(Table2[[#This Row],[yearID]]&gt;=1903,TRUE,FALSE)</f>
        <v>1</v>
      </c>
      <c r="C477" t="b">
        <f>IF(Table2[[#This Row],[yearID]]&gt;=1973,TRUE,FALSE)</f>
        <v>0</v>
      </c>
      <c r="D477" t="s">
        <v>157</v>
      </c>
      <c r="E477" t="s">
        <v>229</v>
      </c>
      <c r="F477" t="s">
        <v>229</v>
      </c>
      <c r="G477" t="str">
        <f>VLOOKUP(Table2[[#This Row],[franchID]],TeamsFranchises!$A$1:$D$121,2,FALSE)</f>
        <v>Pittsburgh Pirates</v>
      </c>
      <c r="I477">
        <v>3</v>
      </c>
      <c r="J477">
        <v>154</v>
      </c>
      <c r="K477">
        <v>77</v>
      </c>
      <c r="L477">
        <v>93</v>
      </c>
      <c r="M477">
        <v>60</v>
      </c>
      <c r="P477" t="s">
        <v>51</v>
      </c>
      <c r="Q477">
        <f>IF(Table2[[#This Row],[LgWin]]="Y",1,0)</f>
        <v>0</v>
      </c>
      <c r="R477" t="s">
        <v>51</v>
      </c>
      <c r="S477">
        <f>IF(Table2[[#This Row],[WSWin]]="Y",1,0)</f>
        <v>0</v>
      </c>
      <c r="T477">
        <v>623</v>
      </c>
      <c r="U477">
        <v>5030</v>
      </c>
      <c r="V477">
        <v>1313</v>
      </c>
      <c r="W477">
        <v>164</v>
      </c>
      <c r="X477">
        <v>67</v>
      </c>
      <c r="Y477">
        <v>12</v>
      </c>
      <c r="Z477">
        <v>424</v>
      </c>
      <c r="AB477">
        <v>162</v>
      </c>
      <c r="AF477">
        <v>470</v>
      </c>
      <c r="AG477">
        <v>333</v>
      </c>
      <c r="AH477">
        <v>2.21</v>
      </c>
      <c r="AI477">
        <v>116</v>
      </c>
      <c r="AJ477">
        <v>27</v>
      </c>
      <c r="AK477">
        <v>2</v>
      </c>
      <c r="AL477">
        <v>4074</v>
      </c>
      <c r="AM477">
        <v>1234</v>
      </c>
      <c r="AN477">
        <v>13</v>
      </c>
      <c r="AO477">
        <v>309</v>
      </c>
      <c r="AP477">
        <v>532</v>
      </c>
      <c r="AQ477">
        <v>220</v>
      </c>
      <c r="AR477">
        <v>109</v>
      </c>
      <c r="AS477">
        <v>0.96399999999999997</v>
      </c>
      <c r="AT477" t="s">
        <v>390</v>
      </c>
      <c r="AU477" t="s">
        <v>335</v>
      </c>
      <c r="AV477">
        <v>394877</v>
      </c>
      <c r="AW477">
        <v>104</v>
      </c>
      <c r="AX477">
        <v>102</v>
      </c>
      <c r="AY477" t="s">
        <v>229</v>
      </c>
      <c r="AZ477" t="s">
        <v>229</v>
      </c>
      <c r="BA477" t="s">
        <v>229</v>
      </c>
    </row>
    <row r="478" spans="1:53" x14ac:dyDescent="0.55000000000000004">
      <c r="A478">
        <v>1906</v>
      </c>
      <c r="B478" t="b">
        <f>IF(Table2[[#This Row],[yearID]]&gt;=1903,TRUE,FALSE)</f>
        <v>1</v>
      </c>
      <c r="C478" t="b">
        <f>IF(Table2[[#This Row],[yearID]]&gt;=1973,TRUE,FALSE)</f>
        <v>0</v>
      </c>
      <c r="D478" t="s">
        <v>410</v>
      </c>
      <c r="E478" t="s">
        <v>431</v>
      </c>
      <c r="F478" t="s">
        <v>95</v>
      </c>
      <c r="G478" t="str">
        <f>VLOOKUP(Table2[[#This Row],[franchID]],TeamsFranchises!$A$1:$D$121,2,FALSE)</f>
        <v>Baltimore Orioles</v>
      </c>
      <c r="I478">
        <v>5</v>
      </c>
      <c r="J478">
        <v>154</v>
      </c>
      <c r="K478">
        <v>76</v>
      </c>
      <c r="L478">
        <v>76</v>
      </c>
      <c r="M478">
        <v>73</v>
      </c>
      <c r="P478" t="s">
        <v>51</v>
      </c>
      <c r="Q478">
        <f>IF(Table2[[#This Row],[LgWin]]="Y",1,0)</f>
        <v>0</v>
      </c>
      <c r="R478" t="s">
        <v>51</v>
      </c>
      <c r="S478">
        <f>IF(Table2[[#This Row],[WSWin]]="Y",1,0)</f>
        <v>0</v>
      </c>
      <c r="T478">
        <v>558</v>
      </c>
      <c r="U478">
        <v>5030</v>
      </c>
      <c r="V478">
        <v>1244</v>
      </c>
      <c r="W478">
        <v>145</v>
      </c>
      <c r="X478">
        <v>60</v>
      </c>
      <c r="Y478">
        <v>20</v>
      </c>
      <c r="Z478">
        <v>366</v>
      </c>
      <c r="AB478">
        <v>221</v>
      </c>
      <c r="AF478">
        <v>498</v>
      </c>
      <c r="AG478">
        <v>336</v>
      </c>
      <c r="AH478">
        <v>2.23</v>
      </c>
      <c r="AI478">
        <v>133</v>
      </c>
      <c r="AJ478">
        <v>17</v>
      </c>
      <c r="AK478">
        <v>5</v>
      </c>
      <c r="AL478">
        <v>4071</v>
      </c>
      <c r="AM478">
        <v>1132</v>
      </c>
      <c r="AN478">
        <v>14</v>
      </c>
      <c r="AO478">
        <v>314</v>
      </c>
      <c r="AP478">
        <v>558</v>
      </c>
      <c r="AQ478">
        <v>289</v>
      </c>
      <c r="AR478">
        <v>80</v>
      </c>
      <c r="AS478">
        <v>0.95399999999999996</v>
      </c>
      <c r="AT478" t="s">
        <v>252</v>
      </c>
      <c r="AU478" t="s">
        <v>432</v>
      </c>
      <c r="AV478">
        <v>389157</v>
      </c>
      <c r="AW478">
        <v>96</v>
      </c>
      <c r="AX478">
        <v>96</v>
      </c>
      <c r="AY478" t="s">
        <v>433</v>
      </c>
      <c r="AZ478" t="s">
        <v>431</v>
      </c>
      <c r="BA478" t="s">
        <v>431</v>
      </c>
    </row>
    <row r="479" spans="1:53" x14ac:dyDescent="0.55000000000000004">
      <c r="A479">
        <v>1906</v>
      </c>
      <c r="B479" t="b">
        <f>IF(Table2[[#This Row],[yearID]]&gt;=1903,TRUE,FALSE)</f>
        <v>1</v>
      </c>
      <c r="C479" t="b">
        <f>IF(Table2[[#This Row],[yearID]]&gt;=1973,TRUE,FALSE)</f>
        <v>0</v>
      </c>
      <c r="D479" t="s">
        <v>157</v>
      </c>
      <c r="E479" t="s">
        <v>396</v>
      </c>
      <c r="F479" t="s">
        <v>154</v>
      </c>
      <c r="G479" t="str">
        <f>VLOOKUP(Table2[[#This Row],[franchID]],TeamsFranchises!$A$1:$D$121,2,FALSE)</f>
        <v>St. Louis Cardinals</v>
      </c>
      <c r="I479">
        <v>7</v>
      </c>
      <c r="J479">
        <v>154</v>
      </c>
      <c r="K479">
        <v>77</v>
      </c>
      <c r="L479">
        <v>52</v>
      </c>
      <c r="M479">
        <v>98</v>
      </c>
      <c r="P479" t="s">
        <v>51</v>
      </c>
      <c r="Q479">
        <f>IF(Table2[[#This Row],[LgWin]]="Y",1,0)</f>
        <v>0</v>
      </c>
      <c r="R479" t="s">
        <v>51</v>
      </c>
      <c r="S479">
        <f>IF(Table2[[#This Row],[WSWin]]="Y",1,0)</f>
        <v>0</v>
      </c>
      <c r="T479">
        <v>470</v>
      </c>
      <c r="U479">
        <v>5075</v>
      </c>
      <c r="V479">
        <v>1195</v>
      </c>
      <c r="W479">
        <v>137</v>
      </c>
      <c r="X479">
        <v>69</v>
      </c>
      <c r="Y479">
        <v>10</v>
      </c>
      <c r="Z479">
        <v>361</v>
      </c>
      <c r="AB479">
        <v>110</v>
      </c>
      <c r="AF479">
        <v>607</v>
      </c>
      <c r="AG479">
        <v>457</v>
      </c>
      <c r="AH479">
        <v>3.04</v>
      </c>
      <c r="AI479">
        <v>118</v>
      </c>
      <c r="AJ479">
        <v>4</v>
      </c>
      <c r="AK479">
        <v>2</v>
      </c>
      <c r="AL479">
        <v>4062</v>
      </c>
      <c r="AM479">
        <v>1246</v>
      </c>
      <c r="AN479">
        <v>17</v>
      </c>
      <c r="AO479">
        <v>479</v>
      </c>
      <c r="AP479">
        <v>559</v>
      </c>
      <c r="AQ479">
        <v>272</v>
      </c>
      <c r="AR479">
        <v>92</v>
      </c>
      <c r="AS479">
        <v>0.95699999999999996</v>
      </c>
      <c r="AT479" t="s">
        <v>409</v>
      </c>
      <c r="AU479" t="s">
        <v>399</v>
      </c>
      <c r="AV479">
        <v>283770</v>
      </c>
      <c r="AW479">
        <v>96</v>
      </c>
      <c r="AX479">
        <v>100</v>
      </c>
      <c r="AY479" t="s">
        <v>154</v>
      </c>
      <c r="AZ479" t="s">
        <v>396</v>
      </c>
      <c r="BA479" t="s">
        <v>396</v>
      </c>
    </row>
    <row r="480" spans="1:53" x14ac:dyDescent="0.55000000000000004">
      <c r="A480">
        <v>1906</v>
      </c>
      <c r="B480" t="b">
        <f>IF(Table2[[#This Row],[yearID]]&gt;=1903,TRUE,FALSE)</f>
        <v>1</v>
      </c>
      <c r="C480" t="b">
        <f>IF(Table2[[#This Row],[yearID]]&gt;=1973,TRUE,FALSE)</f>
        <v>0</v>
      </c>
      <c r="D480" t="s">
        <v>410</v>
      </c>
      <c r="E480" t="s">
        <v>425</v>
      </c>
      <c r="F480" t="s">
        <v>426</v>
      </c>
      <c r="G480" t="str">
        <f>VLOOKUP(Table2[[#This Row],[franchID]],TeamsFranchises!$A$1:$D$121,2,FALSE)</f>
        <v>Minnesota Twins</v>
      </c>
      <c r="I480">
        <v>7</v>
      </c>
      <c r="J480">
        <v>151</v>
      </c>
      <c r="K480">
        <v>75</v>
      </c>
      <c r="L480">
        <v>55</v>
      </c>
      <c r="M480">
        <v>95</v>
      </c>
      <c r="P480" t="s">
        <v>51</v>
      </c>
      <c r="Q480">
        <f>IF(Table2[[#This Row],[LgWin]]="Y",1,0)</f>
        <v>0</v>
      </c>
      <c r="R480" t="s">
        <v>51</v>
      </c>
      <c r="S480">
        <f>IF(Table2[[#This Row],[WSWin]]="Y",1,0)</f>
        <v>0</v>
      </c>
      <c r="T480">
        <v>518</v>
      </c>
      <c r="U480">
        <v>4956</v>
      </c>
      <c r="V480">
        <v>1180</v>
      </c>
      <c r="W480">
        <v>144</v>
      </c>
      <c r="X480">
        <v>65</v>
      </c>
      <c r="Y480">
        <v>26</v>
      </c>
      <c r="Z480">
        <v>306</v>
      </c>
      <c r="AB480">
        <v>233</v>
      </c>
      <c r="AF480">
        <v>664</v>
      </c>
      <c r="AG480">
        <v>477</v>
      </c>
      <c r="AH480">
        <v>3.25</v>
      </c>
      <c r="AI480">
        <v>115</v>
      </c>
      <c r="AJ480">
        <v>13</v>
      </c>
      <c r="AK480">
        <v>1</v>
      </c>
      <c r="AL480">
        <v>3966</v>
      </c>
      <c r="AM480">
        <v>1331</v>
      </c>
      <c r="AN480">
        <v>15</v>
      </c>
      <c r="AO480">
        <v>451</v>
      </c>
      <c r="AP480">
        <v>558</v>
      </c>
      <c r="AQ480">
        <v>273</v>
      </c>
      <c r="AR480">
        <v>78</v>
      </c>
      <c r="AS480">
        <v>0.95499999999999996</v>
      </c>
      <c r="AT480" t="s">
        <v>397</v>
      </c>
      <c r="AU480" t="s">
        <v>439</v>
      </c>
      <c r="AV480">
        <v>129903</v>
      </c>
      <c r="AW480">
        <v>95</v>
      </c>
      <c r="AX480">
        <v>98</v>
      </c>
      <c r="AY480" t="s">
        <v>428</v>
      </c>
      <c r="AZ480" t="s">
        <v>425</v>
      </c>
      <c r="BA480" t="s">
        <v>425</v>
      </c>
    </row>
    <row r="481" spans="1:53" x14ac:dyDescent="0.55000000000000004">
      <c r="A481">
        <v>1907</v>
      </c>
      <c r="B481" t="b">
        <f>IF(Table2[[#This Row],[yearID]]&gt;=1903,TRUE,FALSE)</f>
        <v>1</v>
      </c>
      <c r="C481" t="b">
        <f>IF(Table2[[#This Row],[yearID]]&gt;=1973,TRUE,FALSE)</f>
        <v>0</v>
      </c>
      <c r="D481" t="s">
        <v>410</v>
      </c>
      <c r="E481" t="s">
        <v>54</v>
      </c>
      <c r="F481" t="s">
        <v>54</v>
      </c>
      <c r="G481" t="str">
        <f>VLOOKUP(Table2[[#This Row],[franchID]],TeamsFranchises!$A$1:$D$121,2,FALSE)</f>
        <v>Boston Red Sox</v>
      </c>
      <c r="I481">
        <v>7</v>
      </c>
      <c r="J481">
        <v>155</v>
      </c>
      <c r="K481">
        <v>78</v>
      </c>
      <c r="L481">
        <v>59</v>
      </c>
      <c r="M481">
        <v>90</v>
      </c>
      <c r="P481" t="s">
        <v>51</v>
      </c>
      <c r="Q481">
        <f>IF(Table2[[#This Row],[LgWin]]="Y",1,0)</f>
        <v>0</v>
      </c>
      <c r="R481" t="s">
        <v>51</v>
      </c>
      <c r="S481">
        <f>IF(Table2[[#This Row],[WSWin]]="Y",1,0)</f>
        <v>0</v>
      </c>
      <c r="T481">
        <v>464</v>
      </c>
      <c r="U481">
        <v>5235</v>
      </c>
      <c r="V481">
        <v>1224</v>
      </c>
      <c r="W481">
        <v>154</v>
      </c>
      <c r="X481">
        <v>48</v>
      </c>
      <c r="Y481">
        <v>18</v>
      </c>
      <c r="Z481">
        <v>305</v>
      </c>
      <c r="AB481">
        <v>125</v>
      </c>
      <c r="AF481">
        <v>558</v>
      </c>
      <c r="AG481">
        <v>385</v>
      </c>
      <c r="AH481">
        <v>2.4500000000000002</v>
      </c>
      <c r="AI481">
        <v>100</v>
      </c>
      <c r="AJ481">
        <v>17</v>
      </c>
      <c r="AK481">
        <v>7</v>
      </c>
      <c r="AL481">
        <v>4242</v>
      </c>
      <c r="AM481">
        <v>1222</v>
      </c>
      <c r="AN481">
        <v>22</v>
      </c>
      <c r="AO481">
        <v>337</v>
      </c>
      <c r="AP481">
        <v>517</v>
      </c>
      <c r="AQ481">
        <v>269</v>
      </c>
      <c r="AR481">
        <v>103</v>
      </c>
      <c r="AS481">
        <v>0.95899999999999996</v>
      </c>
      <c r="AT481" t="s">
        <v>413</v>
      </c>
      <c r="AU481" t="s">
        <v>414</v>
      </c>
      <c r="AV481">
        <v>436777</v>
      </c>
      <c r="AW481">
        <v>99</v>
      </c>
      <c r="AX481">
        <v>101</v>
      </c>
      <c r="AY481" t="s">
        <v>54</v>
      </c>
      <c r="AZ481" t="s">
        <v>54</v>
      </c>
      <c r="BA481" t="s">
        <v>54</v>
      </c>
    </row>
    <row r="482" spans="1:53" x14ac:dyDescent="0.55000000000000004">
      <c r="A482">
        <v>1907</v>
      </c>
      <c r="B482" t="b">
        <f>IF(Table2[[#This Row],[yearID]]&gt;=1903,TRUE,FALSE)</f>
        <v>1</v>
      </c>
      <c r="C482" t="b">
        <f>IF(Table2[[#This Row],[yearID]]&gt;=1973,TRUE,FALSE)</f>
        <v>0</v>
      </c>
      <c r="D482" t="s">
        <v>157</v>
      </c>
      <c r="E482" t="s">
        <v>262</v>
      </c>
      <c r="F482" t="s">
        <v>260</v>
      </c>
      <c r="G482" t="str">
        <f>VLOOKUP(Table2[[#This Row],[franchID]],TeamsFranchises!$A$1:$D$121,2,FALSE)</f>
        <v>Los Angeles Dodgers</v>
      </c>
      <c r="I482">
        <v>5</v>
      </c>
      <c r="J482">
        <v>153</v>
      </c>
      <c r="K482">
        <v>77</v>
      </c>
      <c r="L482">
        <v>65</v>
      </c>
      <c r="M482">
        <v>83</v>
      </c>
      <c r="P482" t="s">
        <v>51</v>
      </c>
      <c r="Q482">
        <f>IF(Table2[[#This Row],[LgWin]]="Y",1,0)</f>
        <v>0</v>
      </c>
      <c r="R482" t="s">
        <v>51</v>
      </c>
      <c r="S482">
        <f>IF(Table2[[#This Row],[WSWin]]="Y",1,0)</f>
        <v>0</v>
      </c>
      <c r="T482">
        <v>446</v>
      </c>
      <c r="U482">
        <v>4895</v>
      </c>
      <c r="V482">
        <v>1135</v>
      </c>
      <c r="W482">
        <v>142</v>
      </c>
      <c r="X482">
        <v>63</v>
      </c>
      <c r="Y482">
        <v>18</v>
      </c>
      <c r="Z482">
        <v>336</v>
      </c>
      <c r="AB482">
        <v>121</v>
      </c>
      <c r="AF482">
        <v>522</v>
      </c>
      <c r="AG482">
        <v>359</v>
      </c>
      <c r="AH482">
        <v>2.38</v>
      </c>
      <c r="AI482">
        <v>125</v>
      </c>
      <c r="AJ482">
        <v>20</v>
      </c>
      <c r="AK482">
        <v>1</v>
      </c>
      <c r="AL482">
        <v>4068</v>
      </c>
      <c r="AM482">
        <v>1218</v>
      </c>
      <c r="AN482">
        <v>16</v>
      </c>
      <c r="AO482">
        <v>463</v>
      </c>
      <c r="AP482">
        <v>479</v>
      </c>
      <c r="AQ482">
        <v>262</v>
      </c>
      <c r="AR482">
        <v>94</v>
      </c>
      <c r="AS482">
        <v>0.95899999999999996</v>
      </c>
      <c r="AT482" t="s">
        <v>407</v>
      </c>
      <c r="AU482" t="s">
        <v>405</v>
      </c>
      <c r="AV482">
        <v>312500</v>
      </c>
      <c r="AW482">
        <v>92</v>
      </c>
      <c r="AX482">
        <v>95</v>
      </c>
      <c r="AY482" t="s">
        <v>262</v>
      </c>
      <c r="AZ482" t="s">
        <v>262</v>
      </c>
      <c r="BA482" t="s">
        <v>262</v>
      </c>
    </row>
    <row r="483" spans="1:53" x14ac:dyDescent="0.55000000000000004">
      <c r="A483">
        <v>1907</v>
      </c>
      <c r="B483" t="b">
        <f>IF(Table2[[#This Row],[yearID]]&gt;=1903,TRUE,FALSE)</f>
        <v>1</v>
      </c>
      <c r="C483" t="b">
        <f>IF(Table2[[#This Row],[yearID]]&gt;=1973,TRUE,FALSE)</f>
        <v>0</v>
      </c>
      <c r="D483" t="s">
        <v>157</v>
      </c>
      <c r="E483" t="s">
        <v>158</v>
      </c>
      <c r="F483" t="s">
        <v>159</v>
      </c>
      <c r="G483" t="str">
        <f>VLOOKUP(Table2[[#This Row],[franchID]],TeamsFranchises!$A$1:$D$121,2,FALSE)</f>
        <v>Atlanta Braves</v>
      </c>
      <c r="I483">
        <v>7</v>
      </c>
      <c r="J483">
        <v>152</v>
      </c>
      <c r="K483">
        <v>74</v>
      </c>
      <c r="L483">
        <v>58</v>
      </c>
      <c r="M483">
        <v>90</v>
      </c>
      <c r="P483" t="s">
        <v>51</v>
      </c>
      <c r="Q483">
        <f>IF(Table2[[#This Row],[LgWin]]="Y",1,0)</f>
        <v>0</v>
      </c>
      <c r="R483" t="s">
        <v>51</v>
      </c>
      <c r="S483">
        <f>IF(Table2[[#This Row],[WSWin]]="Y",1,0)</f>
        <v>0</v>
      </c>
      <c r="T483">
        <v>502</v>
      </c>
      <c r="U483">
        <v>5020</v>
      </c>
      <c r="V483">
        <v>1222</v>
      </c>
      <c r="W483">
        <v>142</v>
      </c>
      <c r="X483">
        <v>61</v>
      </c>
      <c r="Y483">
        <v>22</v>
      </c>
      <c r="Z483">
        <v>413</v>
      </c>
      <c r="AB483">
        <v>118</v>
      </c>
      <c r="AF483">
        <v>652</v>
      </c>
      <c r="AG483">
        <v>495</v>
      </c>
      <c r="AH483">
        <v>3.33</v>
      </c>
      <c r="AI483">
        <v>121</v>
      </c>
      <c r="AJ483">
        <v>9</v>
      </c>
      <c r="AK483">
        <v>2</v>
      </c>
      <c r="AL483">
        <v>4014</v>
      </c>
      <c r="AM483">
        <v>1324</v>
      </c>
      <c r="AN483">
        <v>28</v>
      </c>
      <c r="AO483">
        <v>458</v>
      </c>
      <c r="AP483">
        <v>426</v>
      </c>
      <c r="AQ483">
        <v>249</v>
      </c>
      <c r="AR483">
        <v>128</v>
      </c>
      <c r="AS483">
        <v>0.96099999999999997</v>
      </c>
      <c r="AT483" t="s">
        <v>440</v>
      </c>
      <c r="AU483" t="s">
        <v>403</v>
      </c>
      <c r="AV483">
        <v>203221</v>
      </c>
      <c r="AW483">
        <v>100</v>
      </c>
      <c r="AX483">
        <v>103</v>
      </c>
      <c r="AY483" t="s">
        <v>158</v>
      </c>
      <c r="AZ483" t="s">
        <v>158</v>
      </c>
      <c r="BA483" t="s">
        <v>158</v>
      </c>
    </row>
    <row r="484" spans="1:53" x14ac:dyDescent="0.55000000000000004">
      <c r="A484">
        <v>1907</v>
      </c>
      <c r="B484" t="b">
        <f>IF(Table2[[#This Row],[yearID]]&gt;=1903,TRUE,FALSE)</f>
        <v>1</v>
      </c>
      <c r="C484" t="b">
        <f>IF(Table2[[#This Row],[yearID]]&gt;=1973,TRUE,FALSE)</f>
        <v>0</v>
      </c>
      <c r="D484" t="s">
        <v>410</v>
      </c>
      <c r="E484" t="s">
        <v>415</v>
      </c>
      <c r="F484" t="s">
        <v>416</v>
      </c>
      <c r="G484" t="str">
        <f>VLOOKUP(Table2[[#This Row],[franchID]],TeamsFranchises!$A$1:$D$121,2,FALSE)</f>
        <v>Chicago White Sox</v>
      </c>
      <c r="I484">
        <v>3</v>
      </c>
      <c r="J484">
        <v>157</v>
      </c>
      <c r="K484">
        <v>79</v>
      </c>
      <c r="L484">
        <v>87</v>
      </c>
      <c r="M484">
        <v>64</v>
      </c>
      <c r="P484" t="s">
        <v>51</v>
      </c>
      <c r="Q484">
        <f>IF(Table2[[#This Row],[LgWin]]="Y",1,0)</f>
        <v>0</v>
      </c>
      <c r="R484" t="s">
        <v>51</v>
      </c>
      <c r="S484">
        <f>IF(Table2[[#This Row],[WSWin]]="Y",1,0)</f>
        <v>0</v>
      </c>
      <c r="T484">
        <v>588</v>
      </c>
      <c r="U484">
        <v>5070</v>
      </c>
      <c r="V484">
        <v>1205</v>
      </c>
      <c r="W484">
        <v>149</v>
      </c>
      <c r="X484">
        <v>33</v>
      </c>
      <c r="Y484">
        <v>5</v>
      </c>
      <c r="Z484">
        <v>421</v>
      </c>
      <c r="AB484">
        <v>175</v>
      </c>
      <c r="AF484">
        <v>474</v>
      </c>
      <c r="AG484">
        <v>347</v>
      </c>
      <c r="AH484">
        <v>2.2200000000000002</v>
      </c>
      <c r="AI484">
        <v>112</v>
      </c>
      <c r="AJ484">
        <v>17</v>
      </c>
      <c r="AK484">
        <v>9</v>
      </c>
      <c r="AL484">
        <v>4218</v>
      </c>
      <c r="AM484">
        <v>1279</v>
      </c>
      <c r="AN484">
        <v>13</v>
      </c>
      <c r="AO484">
        <v>305</v>
      </c>
      <c r="AP484">
        <v>604</v>
      </c>
      <c r="AQ484">
        <v>232</v>
      </c>
      <c r="AR484">
        <v>101</v>
      </c>
      <c r="AS484">
        <v>0.96599999999999997</v>
      </c>
      <c r="AT484" t="s">
        <v>417</v>
      </c>
      <c r="AU484" t="s">
        <v>418</v>
      </c>
      <c r="AV484">
        <v>666307</v>
      </c>
      <c r="AW484">
        <v>97</v>
      </c>
      <c r="AX484">
        <v>95</v>
      </c>
      <c r="AY484" t="s">
        <v>416</v>
      </c>
      <c r="AZ484" t="s">
        <v>415</v>
      </c>
      <c r="BA484" t="s">
        <v>415</v>
      </c>
    </row>
    <row r="485" spans="1:53" x14ac:dyDescent="0.55000000000000004">
      <c r="A485">
        <v>1907</v>
      </c>
      <c r="B485" t="b">
        <f>IF(Table2[[#This Row],[yearID]]&gt;=1903,TRUE,FALSE)</f>
        <v>1</v>
      </c>
      <c r="C485" t="b">
        <f>IF(Table2[[#This Row],[yearID]]&gt;=1973,TRUE,FALSE)</f>
        <v>0</v>
      </c>
      <c r="D485" t="s">
        <v>157</v>
      </c>
      <c r="E485" t="s">
        <v>161</v>
      </c>
      <c r="F485" t="s">
        <v>162</v>
      </c>
      <c r="G485" t="str">
        <f>VLOOKUP(Table2[[#This Row],[franchID]],TeamsFranchises!$A$1:$D$121,2,FALSE)</f>
        <v>Chicago Cubs</v>
      </c>
      <c r="I485">
        <v>1</v>
      </c>
      <c r="J485">
        <v>155</v>
      </c>
      <c r="K485">
        <v>76</v>
      </c>
      <c r="L485">
        <v>107</v>
      </c>
      <c r="M485">
        <v>45</v>
      </c>
      <c r="P485" t="s">
        <v>76</v>
      </c>
      <c r="Q485">
        <f>IF(Table2[[#This Row],[LgWin]]="Y",1,0)</f>
        <v>1</v>
      </c>
      <c r="R485" t="s">
        <v>76</v>
      </c>
      <c r="S485">
        <f>IF(Table2[[#This Row],[WSWin]]="Y",1,0)</f>
        <v>1</v>
      </c>
      <c r="T485">
        <v>574</v>
      </c>
      <c r="U485">
        <v>4892</v>
      </c>
      <c r="V485">
        <v>1224</v>
      </c>
      <c r="W485">
        <v>162</v>
      </c>
      <c r="X485">
        <v>48</v>
      </c>
      <c r="Y485">
        <v>13</v>
      </c>
      <c r="Z485">
        <v>435</v>
      </c>
      <c r="AB485">
        <v>235</v>
      </c>
      <c r="AF485">
        <v>390</v>
      </c>
      <c r="AG485">
        <v>264</v>
      </c>
      <c r="AH485">
        <v>1.73</v>
      </c>
      <c r="AI485">
        <v>114</v>
      </c>
      <c r="AJ485">
        <v>32</v>
      </c>
      <c r="AK485">
        <v>8</v>
      </c>
      <c r="AL485">
        <v>4119</v>
      </c>
      <c r="AM485">
        <v>1054</v>
      </c>
      <c r="AN485">
        <v>11</v>
      </c>
      <c r="AO485">
        <v>402</v>
      </c>
      <c r="AP485">
        <v>586</v>
      </c>
      <c r="AQ485">
        <v>211</v>
      </c>
      <c r="AR485">
        <v>110</v>
      </c>
      <c r="AS485">
        <v>0.96699999999999997</v>
      </c>
      <c r="AT485" t="s">
        <v>434</v>
      </c>
      <c r="AU485" t="s">
        <v>401</v>
      </c>
      <c r="AV485">
        <v>422550</v>
      </c>
      <c r="AW485">
        <v>106</v>
      </c>
      <c r="AX485">
        <v>101</v>
      </c>
      <c r="AY485" t="s">
        <v>162</v>
      </c>
      <c r="AZ485" t="s">
        <v>161</v>
      </c>
      <c r="BA485" t="s">
        <v>161</v>
      </c>
    </row>
    <row r="486" spans="1:53" x14ac:dyDescent="0.55000000000000004">
      <c r="A486">
        <v>1907</v>
      </c>
      <c r="B486" t="b">
        <f>IF(Table2[[#This Row],[yearID]]&gt;=1903,TRUE,FALSE)</f>
        <v>1</v>
      </c>
      <c r="C486" t="b">
        <f>IF(Table2[[#This Row],[yearID]]&gt;=1973,TRUE,FALSE)</f>
        <v>0</v>
      </c>
      <c r="D486" t="s">
        <v>157</v>
      </c>
      <c r="E486" t="s">
        <v>167</v>
      </c>
      <c r="F486" t="s">
        <v>167</v>
      </c>
      <c r="G486" t="str">
        <f>VLOOKUP(Table2[[#This Row],[franchID]],TeamsFranchises!$A$1:$D$121,2,FALSE)</f>
        <v>Cincinnati Reds</v>
      </c>
      <c r="I486">
        <v>6</v>
      </c>
      <c r="J486">
        <v>156</v>
      </c>
      <c r="K486">
        <v>81</v>
      </c>
      <c r="L486">
        <v>66</v>
      </c>
      <c r="M486">
        <v>87</v>
      </c>
      <c r="P486" t="s">
        <v>51</v>
      </c>
      <c r="Q486">
        <f>IF(Table2[[#This Row],[LgWin]]="Y",1,0)</f>
        <v>0</v>
      </c>
      <c r="R486" t="s">
        <v>51</v>
      </c>
      <c r="S486">
        <f>IF(Table2[[#This Row],[WSWin]]="Y",1,0)</f>
        <v>0</v>
      </c>
      <c r="T486">
        <v>526</v>
      </c>
      <c r="U486">
        <v>4966</v>
      </c>
      <c r="V486">
        <v>1226</v>
      </c>
      <c r="W486">
        <v>126</v>
      </c>
      <c r="X486">
        <v>90</v>
      </c>
      <c r="Y486">
        <v>15</v>
      </c>
      <c r="Z486">
        <v>372</v>
      </c>
      <c r="AB486">
        <v>158</v>
      </c>
      <c r="AF486">
        <v>519</v>
      </c>
      <c r="AG486">
        <v>362</v>
      </c>
      <c r="AH486">
        <v>2.41</v>
      </c>
      <c r="AI486">
        <v>118</v>
      </c>
      <c r="AJ486">
        <v>10</v>
      </c>
      <c r="AK486">
        <v>2</v>
      </c>
      <c r="AL486">
        <v>4053</v>
      </c>
      <c r="AM486">
        <v>1223</v>
      </c>
      <c r="AN486">
        <v>16</v>
      </c>
      <c r="AO486">
        <v>444</v>
      </c>
      <c r="AP486">
        <v>481</v>
      </c>
      <c r="AQ486">
        <v>227</v>
      </c>
      <c r="AR486">
        <v>118</v>
      </c>
      <c r="AS486">
        <v>0.96299999999999997</v>
      </c>
      <c r="AT486" t="s">
        <v>165</v>
      </c>
      <c r="AU486" t="s">
        <v>429</v>
      </c>
      <c r="AV486">
        <v>317500</v>
      </c>
      <c r="AW486">
        <v>104</v>
      </c>
      <c r="AX486">
        <v>105</v>
      </c>
      <c r="AY486" t="s">
        <v>167</v>
      </c>
      <c r="AZ486" t="s">
        <v>167</v>
      </c>
      <c r="BA486" t="s">
        <v>167</v>
      </c>
    </row>
    <row r="487" spans="1:53" x14ac:dyDescent="0.55000000000000004">
      <c r="A487">
        <v>1907</v>
      </c>
      <c r="B487" t="b">
        <f>IF(Table2[[#This Row],[yearID]]&gt;=1903,TRUE,FALSE)</f>
        <v>1</v>
      </c>
      <c r="C487" t="b">
        <f>IF(Table2[[#This Row],[yearID]]&gt;=1973,TRUE,FALSE)</f>
        <v>0</v>
      </c>
      <c r="D487" t="s">
        <v>410</v>
      </c>
      <c r="E487" t="s">
        <v>64</v>
      </c>
      <c r="F487" t="s">
        <v>64</v>
      </c>
      <c r="G487" t="str">
        <f>VLOOKUP(Table2[[#This Row],[franchID]],TeamsFranchises!$A$1:$D$121,2,FALSE)</f>
        <v>Cleveland Indians</v>
      </c>
      <c r="I487">
        <v>4</v>
      </c>
      <c r="J487">
        <v>158</v>
      </c>
      <c r="K487">
        <v>82</v>
      </c>
      <c r="L487">
        <v>85</v>
      </c>
      <c r="M487">
        <v>67</v>
      </c>
      <c r="P487" t="s">
        <v>51</v>
      </c>
      <c r="Q487">
        <f>IF(Table2[[#This Row],[LgWin]]="Y",1,0)</f>
        <v>0</v>
      </c>
      <c r="R487" t="s">
        <v>51</v>
      </c>
      <c r="S487">
        <f>IF(Table2[[#This Row],[WSWin]]="Y",1,0)</f>
        <v>0</v>
      </c>
      <c r="T487">
        <v>530</v>
      </c>
      <c r="U487">
        <v>5068</v>
      </c>
      <c r="V487">
        <v>1221</v>
      </c>
      <c r="W487">
        <v>182</v>
      </c>
      <c r="X487">
        <v>68</v>
      </c>
      <c r="Y487">
        <v>11</v>
      </c>
      <c r="Z487">
        <v>335</v>
      </c>
      <c r="AB487">
        <v>193</v>
      </c>
      <c r="AF487">
        <v>525</v>
      </c>
      <c r="AG487">
        <v>350</v>
      </c>
      <c r="AH487">
        <v>2.2599999999999998</v>
      </c>
      <c r="AI487">
        <v>127</v>
      </c>
      <c r="AJ487">
        <v>20</v>
      </c>
      <c r="AK487">
        <v>5</v>
      </c>
      <c r="AL487">
        <v>4176</v>
      </c>
      <c r="AM487">
        <v>1253</v>
      </c>
      <c r="AN487">
        <v>8</v>
      </c>
      <c r="AO487">
        <v>362</v>
      </c>
      <c r="AP487">
        <v>513</v>
      </c>
      <c r="AQ487">
        <v>264</v>
      </c>
      <c r="AR487">
        <v>137</v>
      </c>
      <c r="AS487">
        <v>0.96</v>
      </c>
      <c r="AT487" t="s">
        <v>435</v>
      </c>
      <c r="AU487" t="s">
        <v>381</v>
      </c>
      <c r="AV487">
        <v>382046</v>
      </c>
      <c r="AW487">
        <v>101</v>
      </c>
      <c r="AX487">
        <v>99</v>
      </c>
      <c r="AY487" t="s">
        <v>64</v>
      </c>
      <c r="AZ487" t="s">
        <v>64</v>
      </c>
      <c r="BA487" t="s">
        <v>64</v>
      </c>
    </row>
    <row r="488" spans="1:53" x14ac:dyDescent="0.55000000000000004">
      <c r="A488">
        <v>1907</v>
      </c>
      <c r="B488" t="b">
        <f>IF(Table2[[#This Row],[yearID]]&gt;=1903,TRUE,FALSE)</f>
        <v>1</v>
      </c>
      <c r="C488" t="b">
        <f>IF(Table2[[#This Row],[yearID]]&gt;=1973,TRUE,FALSE)</f>
        <v>0</v>
      </c>
      <c r="D488" t="s">
        <v>410</v>
      </c>
      <c r="E488" t="s">
        <v>419</v>
      </c>
      <c r="F488" t="s">
        <v>419</v>
      </c>
      <c r="G488" t="str">
        <f>VLOOKUP(Table2[[#This Row],[franchID]],TeamsFranchises!$A$1:$D$121,2,FALSE)</f>
        <v>Detroit Tigers</v>
      </c>
      <c r="I488">
        <v>1</v>
      </c>
      <c r="J488">
        <v>153</v>
      </c>
      <c r="K488">
        <v>79</v>
      </c>
      <c r="L488">
        <v>92</v>
      </c>
      <c r="M488">
        <v>58</v>
      </c>
      <c r="P488" t="s">
        <v>76</v>
      </c>
      <c r="Q488">
        <f>IF(Table2[[#This Row],[LgWin]]="Y",1,0)</f>
        <v>1</v>
      </c>
      <c r="R488" t="s">
        <v>51</v>
      </c>
      <c r="S488">
        <f>IF(Table2[[#This Row],[WSWin]]="Y",1,0)</f>
        <v>0</v>
      </c>
      <c r="T488">
        <v>694</v>
      </c>
      <c r="U488">
        <v>5204</v>
      </c>
      <c r="V488">
        <v>1383</v>
      </c>
      <c r="W488">
        <v>179</v>
      </c>
      <c r="X488">
        <v>75</v>
      </c>
      <c r="Y488">
        <v>11</v>
      </c>
      <c r="Z488">
        <v>315</v>
      </c>
      <c r="AB488">
        <v>192</v>
      </c>
      <c r="AF488">
        <v>532</v>
      </c>
      <c r="AG488">
        <v>355</v>
      </c>
      <c r="AH488">
        <v>2.33</v>
      </c>
      <c r="AI488">
        <v>120</v>
      </c>
      <c r="AJ488">
        <v>15</v>
      </c>
      <c r="AK488">
        <v>7</v>
      </c>
      <c r="AL488">
        <v>4110</v>
      </c>
      <c r="AM488">
        <v>1281</v>
      </c>
      <c r="AN488">
        <v>8</v>
      </c>
      <c r="AO488">
        <v>380</v>
      </c>
      <c r="AP488">
        <v>512</v>
      </c>
      <c r="AQ488">
        <v>264</v>
      </c>
      <c r="AR488">
        <v>79</v>
      </c>
      <c r="AS488">
        <v>0.95799999999999996</v>
      </c>
      <c r="AT488" t="s">
        <v>420</v>
      </c>
      <c r="AU488" t="s">
        <v>421</v>
      </c>
      <c r="AV488">
        <v>297079</v>
      </c>
      <c r="AW488">
        <v>103</v>
      </c>
      <c r="AX488">
        <v>102</v>
      </c>
      <c r="AY488" t="s">
        <v>419</v>
      </c>
      <c r="AZ488" t="s">
        <v>419</v>
      </c>
      <c r="BA488" t="s">
        <v>419</v>
      </c>
    </row>
    <row r="489" spans="1:53" x14ac:dyDescent="0.55000000000000004">
      <c r="A489">
        <v>1907</v>
      </c>
      <c r="B489" t="b">
        <f>IF(Table2[[#This Row],[yearID]]&gt;=1903,TRUE,FALSE)</f>
        <v>1</v>
      </c>
      <c r="C489" t="b">
        <f>IF(Table2[[#This Row],[yearID]]&gt;=1973,TRUE,FALSE)</f>
        <v>0</v>
      </c>
      <c r="D489" t="s">
        <v>157</v>
      </c>
      <c r="E489" t="s">
        <v>242</v>
      </c>
      <c r="F489" t="s">
        <v>243</v>
      </c>
      <c r="G489" t="str">
        <f>VLOOKUP(Table2[[#This Row],[franchID]],TeamsFranchises!$A$1:$D$121,2,FALSE)</f>
        <v>San Francisco Giants</v>
      </c>
      <c r="I489">
        <v>4</v>
      </c>
      <c r="J489">
        <v>155</v>
      </c>
      <c r="K489">
        <v>77</v>
      </c>
      <c r="L489">
        <v>82</v>
      </c>
      <c r="M489">
        <v>71</v>
      </c>
      <c r="P489" t="s">
        <v>51</v>
      </c>
      <c r="Q489">
        <f>IF(Table2[[#This Row],[LgWin]]="Y",1,0)</f>
        <v>0</v>
      </c>
      <c r="R489" t="s">
        <v>51</v>
      </c>
      <c r="S489">
        <f>IF(Table2[[#This Row],[WSWin]]="Y",1,0)</f>
        <v>0</v>
      </c>
      <c r="T489">
        <v>574</v>
      </c>
      <c r="U489">
        <v>4874</v>
      </c>
      <c r="V489">
        <v>1222</v>
      </c>
      <c r="W489">
        <v>160</v>
      </c>
      <c r="X489">
        <v>48</v>
      </c>
      <c r="Y489">
        <v>23</v>
      </c>
      <c r="Z489">
        <v>516</v>
      </c>
      <c r="AB489">
        <v>205</v>
      </c>
      <c r="AF489">
        <v>510</v>
      </c>
      <c r="AG489">
        <v>373</v>
      </c>
      <c r="AH489">
        <v>2.4500000000000002</v>
      </c>
      <c r="AI489">
        <v>109</v>
      </c>
      <c r="AJ489">
        <v>22</v>
      </c>
      <c r="AK489">
        <v>13</v>
      </c>
      <c r="AL489">
        <v>4113</v>
      </c>
      <c r="AM489">
        <v>1219</v>
      </c>
      <c r="AN489">
        <v>25</v>
      </c>
      <c r="AO489">
        <v>369</v>
      </c>
      <c r="AP489">
        <v>655</v>
      </c>
      <c r="AQ489">
        <v>230</v>
      </c>
      <c r="AR489">
        <v>75</v>
      </c>
      <c r="AS489">
        <v>0.96299999999999997</v>
      </c>
      <c r="AT489" t="s">
        <v>310</v>
      </c>
      <c r="AU489" t="s">
        <v>389</v>
      </c>
      <c r="AV489">
        <v>538350</v>
      </c>
      <c r="AW489">
        <v>103</v>
      </c>
      <c r="AX489">
        <v>100</v>
      </c>
      <c r="AY489" t="s">
        <v>246</v>
      </c>
      <c r="AZ489" t="s">
        <v>242</v>
      </c>
      <c r="BA489" t="s">
        <v>242</v>
      </c>
    </row>
    <row r="490" spans="1:53" x14ac:dyDescent="0.55000000000000004">
      <c r="A490">
        <v>1907</v>
      </c>
      <c r="B490" t="b">
        <f>IF(Table2[[#This Row],[yearID]]&gt;=1903,TRUE,FALSE)</f>
        <v>1</v>
      </c>
      <c r="C490" t="b">
        <f>IF(Table2[[#This Row],[yearID]]&gt;=1973,TRUE,FALSE)</f>
        <v>0</v>
      </c>
      <c r="D490" t="s">
        <v>410</v>
      </c>
      <c r="E490" t="s">
        <v>436</v>
      </c>
      <c r="F490" t="s">
        <v>412</v>
      </c>
      <c r="G490" t="str">
        <f>VLOOKUP(Table2[[#This Row],[franchID]],TeamsFranchises!$A$1:$D$121,2,FALSE)</f>
        <v>New York Yankees</v>
      </c>
      <c r="I490">
        <v>5</v>
      </c>
      <c r="J490">
        <v>152</v>
      </c>
      <c r="K490">
        <v>75</v>
      </c>
      <c r="L490">
        <v>70</v>
      </c>
      <c r="M490">
        <v>78</v>
      </c>
      <c r="P490" t="s">
        <v>51</v>
      </c>
      <c r="Q490">
        <f>IF(Table2[[#This Row],[LgWin]]="Y",1,0)</f>
        <v>0</v>
      </c>
      <c r="R490" t="s">
        <v>51</v>
      </c>
      <c r="S490">
        <f>IF(Table2[[#This Row],[WSWin]]="Y",1,0)</f>
        <v>0</v>
      </c>
      <c r="T490">
        <v>605</v>
      </c>
      <c r="U490">
        <v>5044</v>
      </c>
      <c r="V490">
        <v>1258</v>
      </c>
      <c r="W490">
        <v>150</v>
      </c>
      <c r="X490">
        <v>67</v>
      </c>
      <c r="Y490">
        <v>15</v>
      </c>
      <c r="Z490">
        <v>304</v>
      </c>
      <c r="AB490">
        <v>206</v>
      </c>
      <c r="AF490">
        <v>665</v>
      </c>
      <c r="AG490">
        <v>449</v>
      </c>
      <c r="AH490">
        <v>3.03</v>
      </c>
      <c r="AI490">
        <v>93</v>
      </c>
      <c r="AJ490">
        <v>10</v>
      </c>
      <c r="AK490">
        <v>5</v>
      </c>
      <c r="AL490">
        <v>3999</v>
      </c>
      <c r="AM490">
        <v>1327</v>
      </c>
      <c r="AN490">
        <v>13</v>
      </c>
      <c r="AO490">
        <v>428</v>
      </c>
      <c r="AP490">
        <v>511</v>
      </c>
      <c r="AQ490">
        <v>336</v>
      </c>
      <c r="AR490">
        <v>79</v>
      </c>
      <c r="AS490">
        <v>0.94699999999999995</v>
      </c>
      <c r="AT490" t="s">
        <v>437</v>
      </c>
      <c r="AU490" t="s">
        <v>438</v>
      </c>
      <c r="AV490">
        <v>350020</v>
      </c>
      <c r="AW490">
        <v>108</v>
      </c>
      <c r="AX490">
        <v>110</v>
      </c>
      <c r="AY490" t="s">
        <v>412</v>
      </c>
      <c r="AZ490" t="s">
        <v>436</v>
      </c>
      <c r="BA490" t="s">
        <v>436</v>
      </c>
    </row>
    <row r="491" spans="1:53" x14ac:dyDescent="0.55000000000000004">
      <c r="A491">
        <v>1907</v>
      </c>
      <c r="B491" t="b">
        <f>IF(Table2[[#This Row],[yearID]]&gt;=1903,TRUE,FALSE)</f>
        <v>1</v>
      </c>
      <c r="C491" t="b">
        <f>IF(Table2[[#This Row],[yearID]]&gt;=1973,TRUE,FALSE)</f>
        <v>0</v>
      </c>
      <c r="D491" t="s">
        <v>410</v>
      </c>
      <c r="E491" t="s">
        <v>226</v>
      </c>
      <c r="F491" t="s">
        <v>423</v>
      </c>
      <c r="G491" t="str">
        <f>VLOOKUP(Table2[[#This Row],[franchID]],TeamsFranchises!$A$1:$D$121,2,FALSE)</f>
        <v>Oakland Athletics</v>
      </c>
      <c r="I491">
        <v>2</v>
      </c>
      <c r="J491">
        <v>150</v>
      </c>
      <c r="K491">
        <v>73</v>
      </c>
      <c r="L491">
        <v>88</v>
      </c>
      <c r="M491">
        <v>57</v>
      </c>
      <c r="P491" t="s">
        <v>51</v>
      </c>
      <c r="Q491">
        <f>IF(Table2[[#This Row],[LgWin]]="Y",1,0)</f>
        <v>0</v>
      </c>
      <c r="R491" t="s">
        <v>51</v>
      </c>
      <c r="S491">
        <f>IF(Table2[[#This Row],[WSWin]]="Y",1,0)</f>
        <v>0</v>
      </c>
      <c r="T491">
        <v>582</v>
      </c>
      <c r="U491">
        <v>5008</v>
      </c>
      <c r="V491">
        <v>1274</v>
      </c>
      <c r="W491">
        <v>223</v>
      </c>
      <c r="X491">
        <v>43</v>
      </c>
      <c r="Y491">
        <v>22</v>
      </c>
      <c r="Z491">
        <v>384</v>
      </c>
      <c r="AB491">
        <v>137</v>
      </c>
      <c r="AF491">
        <v>511</v>
      </c>
      <c r="AG491">
        <v>354</v>
      </c>
      <c r="AH491">
        <v>2.35</v>
      </c>
      <c r="AI491">
        <v>106</v>
      </c>
      <c r="AJ491">
        <v>27</v>
      </c>
      <c r="AK491">
        <v>6</v>
      </c>
      <c r="AL491">
        <v>4062</v>
      </c>
      <c r="AM491">
        <v>1106</v>
      </c>
      <c r="AN491">
        <v>13</v>
      </c>
      <c r="AO491">
        <v>378</v>
      </c>
      <c r="AP491">
        <v>789</v>
      </c>
      <c r="AQ491">
        <v>263</v>
      </c>
      <c r="AR491">
        <v>67</v>
      </c>
      <c r="AS491">
        <v>0.95799999999999996</v>
      </c>
      <c r="AT491" t="s">
        <v>77</v>
      </c>
      <c r="AU491" t="s">
        <v>424</v>
      </c>
      <c r="AV491">
        <v>625581</v>
      </c>
      <c r="AW491">
        <v>102</v>
      </c>
      <c r="AX491">
        <v>102</v>
      </c>
      <c r="AY491" t="s">
        <v>226</v>
      </c>
      <c r="AZ491" t="s">
        <v>226</v>
      </c>
      <c r="BA491" t="s">
        <v>226</v>
      </c>
    </row>
    <row r="492" spans="1:53" x14ac:dyDescent="0.55000000000000004">
      <c r="A492">
        <v>1907</v>
      </c>
      <c r="B492" t="b">
        <f>IF(Table2[[#This Row],[yearID]]&gt;=1903,TRUE,FALSE)</f>
        <v>1</v>
      </c>
      <c r="C492" t="b">
        <f>IF(Table2[[#This Row],[yearID]]&gt;=1973,TRUE,FALSE)</f>
        <v>0</v>
      </c>
      <c r="D492" t="s">
        <v>157</v>
      </c>
      <c r="E492" t="s">
        <v>122</v>
      </c>
      <c r="F492" t="s">
        <v>122</v>
      </c>
      <c r="G492" t="str">
        <f>VLOOKUP(Table2[[#This Row],[franchID]],TeamsFranchises!$A$1:$D$121,2,FALSE)</f>
        <v>Philadelphia Phillies</v>
      </c>
      <c r="I492">
        <v>3</v>
      </c>
      <c r="J492">
        <v>149</v>
      </c>
      <c r="K492">
        <v>75</v>
      </c>
      <c r="L492">
        <v>83</v>
      </c>
      <c r="M492">
        <v>64</v>
      </c>
      <c r="P492" t="s">
        <v>51</v>
      </c>
      <c r="Q492">
        <f>IF(Table2[[#This Row],[LgWin]]="Y",1,0)</f>
        <v>0</v>
      </c>
      <c r="R492" t="s">
        <v>51</v>
      </c>
      <c r="S492">
        <f>IF(Table2[[#This Row],[WSWin]]="Y",1,0)</f>
        <v>0</v>
      </c>
      <c r="T492">
        <v>512</v>
      </c>
      <c r="U492">
        <v>4725</v>
      </c>
      <c r="V492">
        <v>1113</v>
      </c>
      <c r="W492">
        <v>162</v>
      </c>
      <c r="X492">
        <v>65</v>
      </c>
      <c r="Y492">
        <v>12</v>
      </c>
      <c r="Z492">
        <v>424</v>
      </c>
      <c r="AB492">
        <v>154</v>
      </c>
      <c r="AF492">
        <v>476</v>
      </c>
      <c r="AG492">
        <v>351</v>
      </c>
      <c r="AH492">
        <v>2.4300000000000002</v>
      </c>
      <c r="AI492">
        <v>110</v>
      </c>
      <c r="AJ492">
        <v>21</v>
      </c>
      <c r="AK492">
        <v>4</v>
      </c>
      <c r="AL492">
        <v>3897</v>
      </c>
      <c r="AM492">
        <v>1095</v>
      </c>
      <c r="AN492">
        <v>13</v>
      </c>
      <c r="AO492">
        <v>422</v>
      </c>
      <c r="AP492">
        <v>499</v>
      </c>
      <c r="AQ492">
        <v>256</v>
      </c>
      <c r="AR492">
        <v>104</v>
      </c>
      <c r="AS492">
        <v>0.95699999999999996</v>
      </c>
      <c r="AT492" t="s">
        <v>358</v>
      </c>
      <c r="AU492" t="s">
        <v>404</v>
      </c>
      <c r="AV492">
        <v>341216</v>
      </c>
      <c r="AW492">
        <v>99</v>
      </c>
      <c r="AX492">
        <v>98</v>
      </c>
      <c r="AY492" t="s">
        <v>122</v>
      </c>
      <c r="AZ492" t="s">
        <v>122</v>
      </c>
      <c r="BA492" t="s">
        <v>122</v>
      </c>
    </row>
    <row r="493" spans="1:53" x14ac:dyDescent="0.55000000000000004">
      <c r="A493">
        <v>1907</v>
      </c>
      <c r="B493" t="b">
        <f>IF(Table2[[#This Row],[yearID]]&gt;=1903,TRUE,FALSE)</f>
        <v>1</v>
      </c>
      <c r="C493" t="b">
        <f>IF(Table2[[#This Row],[yearID]]&gt;=1973,TRUE,FALSE)</f>
        <v>0</v>
      </c>
      <c r="D493" t="s">
        <v>157</v>
      </c>
      <c r="E493" t="s">
        <v>229</v>
      </c>
      <c r="F493" t="s">
        <v>229</v>
      </c>
      <c r="G493" t="str">
        <f>VLOOKUP(Table2[[#This Row],[franchID]],TeamsFranchises!$A$1:$D$121,2,FALSE)</f>
        <v>Pittsburgh Pirates</v>
      </c>
      <c r="I493">
        <v>2</v>
      </c>
      <c r="J493">
        <v>157</v>
      </c>
      <c r="K493">
        <v>77</v>
      </c>
      <c r="L493">
        <v>91</v>
      </c>
      <c r="M493">
        <v>63</v>
      </c>
      <c r="P493" t="s">
        <v>51</v>
      </c>
      <c r="Q493">
        <f>IF(Table2[[#This Row],[LgWin]]="Y",1,0)</f>
        <v>0</v>
      </c>
      <c r="R493" t="s">
        <v>51</v>
      </c>
      <c r="S493">
        <f>IF(Table2[[#This Row],[WSWin]]="Y",1,0)</f>
        <v>0</v>
      </c>
      <c r="T493">
        <v>634</v>
      </c>
      <c r="U493">
        <v>4957</v>
      </c>
      <c r="V493">
        <v>1261</v>
      </c>
      <c r="W493">
        <v>133</v>
      </c>
      <c r="X493">
        <v>78</v>
      </c>
      <c r="Y493">
        <v>19</v>
      </c>
      <c r="Z493">
        <v>469</v>
      </c>
      <c r="AB493">
        <v>264</v>
      </c>
      <c r="AF493">
        <v>510</v>
      </c>
      <c r="AG493">
        <v>348</v>
      </c>
      <c r="AH493">
        <v>2.2999999999999998</v>
      </c>
      <c r="AI493">
        <v>111</v>
      </c>
      <c r="AJ493">
        <v>24</v>
      </c>
      <c r="AK493">
        <v>5</v>
      </c>
      <c r="AL493">
        <v>4089</v>
      </c>
      <c r="AM493">
        <v>1207</v>
      </c>
      <c r="AN493">
        <v>12</v>
      </c>
      <c r="AO493">
        <v>368</v>
      </c>
      <c r="AP493">
        <v>497</v>
      </c>
      <c r="AQ493">
        <v>253</v>
      </c>
      <c r="AR493">
        <v>75</v>
      </c>
      <c r="AS493">
        <v>0.95899999999999996</v>
      </c>
      <c r="AT493" t="s">
        <v>390</v>
      </c>
      <c r="AU493" t="s">
        <v>335</v>
      </c>
      <c r="AV493">
        <v>319506</v>
      </c>
      <c r="AW493">
        <v>102</v>
      </c>
      <c r="AX493">
        <v>99</v>
      </c>
      <c r="AY493" t="s">
        <v>229</v>
      </c>
      <c r="AZ493" t="s">
        <v>229</v>
      </c>
      <c r="BA493" t="s">
        <v>229</v>
      </c>
    </row>
    <row r="494" spans="1:53" x14ac:dyDescent="0.55000000000000004">
      <c r="A494">
        <v>1907</v>
      </c>
      <c r="B494" t="b">
        <f>IF(Table2[[#This Row],[yearID]]&gt;=1903,TRUE,FALSE)</f>
        <v>1</v>
      </c>
      <c r="C494" t="b">
        <f>IF(Table2[[#This Row],[yearID]]&gt;=1973,TRUE,FALSE)</f>
        <v>0</v>
      </c>
      <c r="D494" t="s">
        <v>410</v>
      </c>
      <c r="E494" t="s">
        <v>431</v>
      </c>
      <c r="F494" t="s">
        <v>95</v>
      </c>
      <c r="G494" t="str">
        <f>VLOOKUP(Table2[[#This Row],[franchID]],TeamsFranchises!$A$1:$D$121,2,FALSE)</f>
        <v>Baltimore Orioles</v>
      </c>
      <c r="I494">
        <v>6</v>
      </c>
      <c r="J494">
        <v>155</v>
      </c>
      <c r="K494">
        <v>76</v>
      </c>
      <c r="L494">
        <v>69</v>
      </c>
      <c r="M494">
        <v>83</v>
      </c>
      <c r="P494" t="s">
        <v>51</v>
      </c>
      <c r="Q494">
        <f>IF(Table2[[#This Row],[LgWin]]="Y",1,0)</f>
        <v>0</v>
      </c>
      <c r="R494" t="s">
        <v>51</v>
      </c>
      <c r="S494">
        <f>IF(Table2[[#This Row],[WSWin]]="Y",1,0)</f>
        <v>0</v>
      </c>
      <c r="T494">
        <v>542</v>
      </c>
      <c r="U494">
        <v>5224</v>
      </c>
      <c r="V494">
        <v>1324</v>
      </c>
      <c r="W494">
        <v>154</v>
      </c>
      <c r="X494">
        <v>63</v>
      </c>
      <c r="Y494">
        <v>10</v>
      </c>
      <c r="Z494">
        <v>370</v>
      </c>
      <c r="AB494">
        <v>144</v>
      </c>
      <c r="AF494">
        <v>555</v>
      </c>
      <c r="AG494">
        <v>400</v>
      </c>
      <c r="AH494">
        <v>2.61</v>
      </c>
      <c r="AI494">
        <v>129</v>
      </c>
      <c r="AJ494">
        <v>15</v>
      </c>
      <c r="AK494">
        <v>9</v>
      </c>
      <c r="AL494">
        <v>4143</v>
      </c>
      <c r="AM494">
        <v>1254</v>
      </c>
      <c r="AN494">
        <v>17</v>
      </c>
      <c r="AO494">
        <v>352</v>
      </c>
      <c r="AP494">
        <v>463</v>
      </c>
      <c r="AQ494">
        <v>266</v>
      </c>
      <c r="AR494">
        <v>97</v>
      </c>
      <c r="AS494">
        <v>0.95899999999999996</v>
      </c>
      <c r="AT494" t="s">
        <v>252</v>
      </c>
      <c r="AU494" t="s">
        <v>432</v>
      </c>
      <c r="AV494">
        <v>419025</v>
      </c>
      <c r="AW494">
        <v>100</v>
      </c>
      <c r="AX494">
        <v>99</v>
      </c>
      <c r="AY494" t="s">
        <v>433</v>
      </c>
      <c r="AZ494" t="s">
        <v>431</v>
      </c>
      <c r="BA494" t="s">
        <v>431</v>
      </c>
    </row>
    <row r="495" spans="1:53" x14ac:dyDescent="0.55000000000000004">
      <c r="A495">
        <v>1907</v>
      </c>
      <c r="B495" t="b">
        <f>IF(Table2[[#This Row],[yearID]]&gt;=1903,TRUE,FALSE)</f>
        <v>1</v>
      </c>
      <c r="C495" t="b">
        <f>IF(Table2[[#This Row],[yearID]]&gt;=1973,TRUE,FALSE)</f>
        <v>0</v>
      </c>
      <c r="D495" t="s">
        <v>157</v>
      </c>
      <c r="E495" t="s">
        <v>396</v>
      </c>
      <c r="F495" t="s">
        <v>154</v>
      </c>
      <c r="G495" t="str">
        <f>VLOOKUP(Table2[[#This Row],[franchID]],TeamsFranchises!$A$1:$D$121,2,FALSE)</f>
        <v>St. Louis Cardinals</v>
      </c>
      <c r="I495">
        <v>8</v>
      </c>
      <c r="J495">
        <v>155</v>
      </c>
      <c r="K495">
        <v>79</v>
      </c>
      <c r="L495">
        <v>52</v>
      </c>
      <c r="M495">
        <v>101</v>
      </c>
      <c r="P495" t="s">
        <v>51</v>
      </c>
      <c r="Q495">
        <f>IF(Table2[[#This Row],[LgWin]]="Y",1,0)</f>
        <v>0</v>
      </c>
      <c r="R495" t="s">
        <v>51</v>
      </c>
      <c r="S495">
        <f>IF(Table2[[#This Row],[WSWin]]="Y",1,0)</f>
        <v>0</v>
      </c>
      <c r="T495">
        <v>419</v>
      </c>
      <c r="U495">
        <v>5008</v>
      </c>
      <c r="V495">
        <v>1163</v>
      </c>
      <c r="W495">
        <v>121</v>
      </c>
      <c r="X495">
        <v>51</v>
      </c>
      <c r="Y495">
        <v>19</v>
      </c>
      <c r="Z495">
        <v>312</v>
      </c>
      <c r="AB495">
        <v>125</v>
      </c>
      <c r="AF495">
        <v>608</v>
      </c>
      <c r="AG495">
        <v>410</v>
      </c>
      <c r="AH495">
        <v>2.7</v>
      </c>
      <c r="AI495">
        <v>127</v>
      </c>
      <c r="AJ495">
        <v>19</v>
      </c>
      <c r="AK495">
        <v>2</v>
      </c>
      <c r="AL495">
        <v>4095</v>
      </c>
      <c r="AM495">
        <v>1212</v>
      </c>
      <c r="AN495">
        <v>20</v>
      </c>
      <c r="AO495">
        <v>500</v>
      </c>
      <c r="AP495">
        <v>594</v>
      </c>
      <c r="AQ495">
        <v>350</v>
      </c>
      <c r="AR495">
        <v>105</v>
      </c>
      <c r="AS495">
        <v>0.94699999999999995</v>
      </c>
      <c r="AT495" t="s">
        <v>409</v>
      </c>
      <c r="AU495" t="s">
        <v>399</v>
      </c>
      <c r="AV495">
        <v>185377</v>
      </c>
      <c r="AW495">
        <v>97</v>
      </c>
      <c r="AX495">
        <v>101</v>
      </c>
      <c r="AY495" t="s">
        <v>154</v>
      </c>
      <c r="AZ495" t="s">
        <v>396</v>
      </c>
      <c r="BA495" t="s">
        <v>396</v>
      </c>
    </row>
    <row r="496" spans="1:53" x14ac:dyDescent="0.55000000000000004">
      <c r="A496">
        <v>1907</v>
      </c>
      <c r="B496" t="b">
        <f>IF(Table2[[#This Row],[yearID]]&gt;=1903,TRUE,FALSE)</f>
        <v>1</v>
      </c>
      <c r="C496" t="b">
        <f>IF(Table2[[#This Row],[yearID]]&gt;=1973,TRUE,FALSE)</f>
        <v>0</v>
      </c>
      <c r="D496" t="s">
        <v>410</v>
      </c>
      <c r="E496" t="s">
        <v>425</v>
      </c>
      <c r="F496" t="s">
        <v>426</v>
      </c>
      <c r="G496" t="str">
        <f>VLOOKUP(Table2[[#This Row],[franchID]],TeamsFranchises!$A$1:$D$121,2,FALSE)</f>
        <v>Minnesota Twins</v>
      </c>
      <c r="I496">
        <v>8</v>
      </c>
      <c r="J496">
        <v>154</v>
      </c>
      <c r="K496">
        <v>75</v>
      </c>
      <c r="L496">
        <v>49</v>
      </c>
      <c r="M496">
        <v>102</v>
      </c>
      <c r="P496" t="s">
        <v>51</v>
      </c>
      <c r="Q496">
        <f>IF(Table2[[#This Row],[LgWin]]="Y",1,0)</f>
        <v>0</v>
      </c>
      <c r="R496" t="s">
        <v>51</v>
      </c>
      <c r="S496">
        <f>IF(Table2[[#This Row],[WSWin]]="Y",1,0)</f>
        <v>0</v>
      </c>
      <c r="T496">
        <v>506</v>
      </c>
      <c r="U496">
        <v>5112</v>
      </c>
      <c r="V496">
        <v>1243</v>
      </c>
      <c r="W496">
        <v>134</v>
      </c>
      <c r="X496">
        <v>58</v>
      </c>
      <c r="Y496">
        <v>12</v>
      </c>
      <c r="Z496">
        <v>390</v>
      </c>
      <c r="AB496">
        <v>223</v>
      </c>
      <c r="AF496">
        <v>691</v>
      </c>
      <c r="AG496">
        <v>467</v>
      </c>
      <c r="AH496">
        <v>3.11</v>
      </c>
      <c r="AI496">
        <v>106</v>
      </c>
      <c r="AJ496">
        <v>12</v>
      </c>
      <c r="AK496">
        <v>5</v>
      </c>
      <c r="AL496">
        <v>4053</v>
      </c>
      <c r="AM496">
        <v>1383</v>
      </c>
      <c r="AN496">
        <v>10</v>
      </c>
      <c r="AO496">
        <v>344</v>
      </c>
      <c r="AP496">
        <v>570</v>
      </c>
      <c r="AQ496">
        <v>309</v>
      </c>
      <c r="AR496">
        <v>69</v>
      </c>
      <c r="AS496">
        <v>0.95099999999999996</v>
      </c>
      <c r="AT496" t="s">
        <v>397</v>
      </c>
      <c r="AU496" t="s">
        <v>439</v>
      </c>
      <c r="AV496">
        <v>221929</v>
      </c>
      <c r="AW496">
        <v>92</v>
      </c>
      <c r="AX496">
        <v>95</v>
      </c>
      <c r="AY496" t="s">
        <v>428</v>
      </c>
      <c r="AZ496" t="s">
        <v>425</v>
      </c>
      <c r="BA496" t="s">
        <v>425</v>
      </c>
    </row>
    <row r="497" spans="1:53" x14ac:dyDescent="0.55000000000000004">
      <c r="A497">
        <v>1908</v>
      </c>
      <c r="B497" t="b">
        <f>IF(Table2[[#This Row],[yearID]]&gt;=1903,TRUE,FALSE)</f>
        <v>1</v>
      </c>
      <c r="C497" t="b">
        <f>IF(Table2[[#This Row],[yearID]]&gt;=1973,TRUE,FALSE)</f>
        <v>0</v>
      </c>
      <c r="D497" t="s">
        <v>410</v>
      </c>
      <c r="E497" t="s">
        <v>54</v>
      </c>
      <c r="F497" t="s">
        <v>54</v>
      </c>
      <c r="G497" t="str">
        <f>VLOOKUP(Table2[[#This Row],[franchID]],TeamsFranchises!$A$1:$D$121,2,FALSE)</f>
        <v>Boston Red Sox</v>
      </c>
      <c r="I497">
        <v>5</v>
      </c>
      <c r="J497">
        <v>155</v>
      </c>
      <c r="K497">
        <v>77</v>
      </c>
      <c r="L497">
        <v>75</v>
      </c>
      <c r="M497">
        <v>79</v>
      </c>
      <c r="P497" t="s">
        <v>51</v>
      </c>
      <c r="Q497">
        <f>IF(Table2[[#This Row],[LgWin]]="Y",1,0)</f>
        <v>0</v>
      </c>
      <c r="R497" t="s">
        <v>51</v>
      </c>
      <c r="S497">
        <f>IF(Table2[[#This Row],[WSWin]]="Y",1,0)</f>
        <v>0</v>
      </c>
      <c r="T497">
        <v>564</v>
      </c>
      <c r="U497">
        <v>5048</v>
      </c>
      <c r="V497">
        <v>1239</v>
      </c>
      <c r="W497">
        <v>117</v>
      </c>
      <c r="X497">
        <v>88</v>
      </c>
      <c r="Y497">
        <v>14</v>
      </c>
      <c r="Z497">
        <v>289</v>
      </c>
      <c r="AB497">
        <v>167</v>
      </c>
      <c r="AF497">
        <v>513</v>
      </c>
      <c r="AG497">
        <v>350</v>
      </c>
      <c r="AH497">
        <v>2.2799999999999998</v>
      </c>
      <c r="AI497">
        <v>102</v>
      </c>
      <c r="AJ497">
        <v>12</v>
      </c>
      <c r="AK497">
        <v>7</v>
      </c>
      <c r="AL497">
        <v>4140</v>
      </c>
      <c r="AM497">
        <v>1200</v>
      </c>
      <c r="AN497">
        <v>18</v>
      </c>
      <c r="AO497">
        <v>364</v>
      </c>
      <c r="AP497">
        <v>624</v>
      </c>
      <c r="AQ497">
        <v>296</v>
      </c>
      <c r="AR497">
        <v>71</v>
      </c>
      <c r="AS497">
        <v>0.95399999999999996</v>
      </c>
      <c r="AT497" t="s">
        <v>441</v>
      </c>
      <c r="AU497" t="s">
        <v>414</v>
      </c>
      <c r="AV497">
        <v>473048</v>
      </c>
      <c r="AW497">
        <v>103</v>
      </c>
      <c r="AX497">
        <v>103</v>
      </c>
      <c r="AY497" t="s">
        <v>54</v>
      </c>
      <c r="AZ497" t="s">
        <v>54</v>
      </c>
      <c r="BA497" t="s">
        <v>54</v>
      </c>
    </row>
    <row r="498" spans="1:53" x14ac:dyDescent="0.55000000000000004">
      <c r="A498">
        <v>1908</v>
      </c>
      <c r="B498" t="b">
        <f>IF(Table2[[#This Row],[yearID]]&gt;=1903,TRUE,FALSE)</f>
        <v>1</v>
      </c>
      <c r="C498" t="b">
        <f>IF(Table2[[#This Row],[yearID]]&gt;=1973,TRUE,FALSE)</f>
        <v>0</v>
      </c>
      <c r="D498" t="s">
        <v>157</v>
      </c>
      <c r="E498" t="s">
        <v>262</v>
      </c>
      <c r="F498" t="s">
        <v>260</v>
      </c>
      <c r="G498" t="str">
        <f>VLOOKUP(Table2[[#This Row],[franchID]],TeamsFranchises!$A$1:$D$121,2,FALSE)</f>
        <v>Los Angeles Dodgers</v>
      </c>
      <c r="I498">
        <v>7</v>
      </c>
      <c r="J498">
        <v>154</v>
      </c>
      <c r="K498">
        <v>77</v>
      </c>
      <c r="L498">
        <v>53</v>
      </c>
      <c r="M498">
        <v>101</v>
      </c>
      <c r="P498" t="s">
        <v>51</v>
      </c>
      <c r="Q498">
        <f>IF(Table2[[#This Row],[LgWin]]="Y",1,0)</f>
        <v>0</v>
      </c>
      <c r="R498" t="s">
        <v>51</v>
      </c>
      <c r="S498">
        <f>IF(Table2[[#This Row],[WSWin]]="Y",1,0)</f>
        <v>0</v>
      </c>
      <c r="T498">
        <v>377</v>
      </c>
      <c r="U498">
        <v>4897</v>
      </c>
      <c r="V498">
        <v>1044</v>
      </c>
      <c r="W498">
        <v>110</v>
      </c>
      <c r="X498">
        <v>60</v>
      </c>
      <c r="Y498">
        <v>28</v>
      </c>
      <c r="Z498">
        <v>323</v>
      </c>
      <c r="AB498">
        <v>113</v>
      </c>
      <c r="AF498">
        <v>516</v>
      </c>
      <c r="AG498">
        <v>376</v>
      </c>
      <c r="AH498">
        <v>2.4700000000000002</v>
      </c>
      <c r="AI498">
        <v>118</v>
      </c>
      <c r="AJ498">
        <v>20</v>
      </c>
      <c r="AK498">
        <v>4</v>
      </c>
      <c r="AL498">
        <v>4107</v>
      </c>
      <c r="AM498">
        <v>1165</v>
      </c>
      <c r="AN498">
        <v>17</v>
      </c>
      <c r="AO498">
        <v>444</v>
      </c>
      <c r="AP498">
        <v>535</v>
      </c>
      <c r="AQ498">
        <v>241</v>
      </c>
      <c r="AR498">
        <v>66</v>
      </c>
      <c r="AS498">
        <v>0.96099999999999997</v>
      </c>
      <c r="AT498" t="s">
        <v>407</v>
      </c>
      <c r="AU498" t="s">
        <v>405</v>
      </c>
      <c r="AV498">
        <v>275600</v>
      </c>
      <c r="AW498">
        <v>96</v>
      </c>
      <c r="AX498">
        <v>99</v>
      </c>
      <c r="AY498" t="s">
        <v>262</v>
      </c>
      <c r="AZ498" t="s">
        <v>262</v>
      </c>
      <c r="BA498" t="s">
        <v>262</v>
      </c>
    </row>
    <row r="499" spans="1:53" x14ac:dyDescent="0.55000000000000004">
      <c r="A499">
        <v>1908</v>
      </c>
      <c r="B499" t="b">
        <f>IF(Table2[[#This Row],[yearID]]&gt;=1903,TRUE,FALSE)</f>
        <v>1</v>
      </c>
      <c r="C499" t="b">
        <f>IF(Table2[[#This Row],[yearID]]&gt;=1973,TRUE,FALSE)</f>
        <v>0</v>
      </c>
      <c r="D499" t="s">
        <v>157</v>
      </c>
      <c r="E499" t="s">
        <v>158</v>
      </c>
      <c r="F499" t="s">
        <v>159</v>
      </c>
      <c r="G499" t="str">
        <f>VLOOKUP(Table2[[#This Row],[franchID]],TeamsFranchises!$A$1:$D$121,2,FALSE)</f>
        <v>Atlanta Braves</v>
      </c>
      <c r="I499">
        <v>6</v>
      </c>
      <c r="J499">
        <v>156</v>
      </c>
      <c r="K499">
        <v>78</v>
      </c>
      <c r="L499">
        <v>63</v>
      </c>
      <c r="M499">
        <v>91</v>
      </c>
      <c r="P499" t="s">
        <v>51</v>
      </c>
      <c r="Q499">
        <f>IF(Table2[[#This Row],[LgWin]]="Y",1,0)</f>
        <v>0</v>
      </c>
      <c r="R499" t="s">
        <v>51</v>
      </c>
      <c r="S499">
        <f>IF(Table2[[#This Row],[WSWin]]="Y",1,0)</f>
        <v>0</v>
      </c>
      <c r="T499">
        <v>537</v>
      </c>
      <c r="U499">
        <v>5131</v>
      </c>
      <c r="V499">
        <v>1228</v>
      </c>
      <c r="W499">
        <v>137</v>
      </c>
      <c r="X499">
        <v>43</v>
      </c>
      <c r="Y499">
        <v>17</v>
      </c>
      <c r="Z499">
        <v>414</v>
      </c>
      <c r="AB499">
        <v>134</v>
      </c>
      <c r="AF499">
        <v>622</v>
      </c>
      <c r="AG499">
        <v>435</v>
      </c>
      <c r="AH499">
        <v>2.79</v>
      </c>
      <c r="AI499">
        <v>92</v>
      </c>
      <c r="AJ499">
        <v>14</v>
      </c>
      <c r="AK499">
        <v>1</v>
      </c>
      <c r="AL499">
        <v>4212</v>
      </c>
      <c r="AM499">
        <v>1262</v>
      </c>
      <c r="AN499">
        <v>29</v>
      </c>
      <c r="AO499">
        <v>423</v>
      </c>
      <c r="AP499">
        <v>416</v>
      </c>
      <c r="AQ499">
        <v>252</v>
      </c>
      <c r="AR499">
        <v>90</v>
      </c>
      <c r="AS499">
        <v>0.96199999999999997</v>
      </c>
      <c r="AT499" t="s">
        <v>440</v>
      </c>
      <c r="AU499" t="s">
        <v>403</v>
      </c>
      <c r="AV499">
        <v>253750</v>
      </c>
      <c r="AW499">
        <v>98</v>
      </c>
      <c r="AX499">
        <v>102</v>
      </c>
      <c r="AY499" t="s">
        <v>158</v>
      </c>
      <c r="AZ499" t="s">
        <v>158</v>
      </c>
      <c r="BA499" t="s">
        <v>158</v>
      </c>
    </row>
    <row r="500" spans="1:53" x14ac:dyDescent="0.55000000000000004">
      <c r="A500">
        <v>1908</v>
      </c>
      <c r="B500" t="b">
        <f>IF(Table2[[#This Row],[yearID]]&gt;=1903,TRUE,FALSE)</f>
        <v>1</v>
      </c>
      <c r="C500" t="b">
        <f>IF(Table2[[#This Row],[yearID]]&gt;=1973,TRUE,FALSE)</f>
        <v>0</v>
      </c>
      <c r="D500" t="s">
        <v>410</v>
      </c>
      <c r="E500" t="s">
        <v>415</v>
      </c>
      <c r="F500" t="s">
        <v>416</v>
      </c>
      <c r="G500" t="str">
        <f>VLOOKUP(Table2[[#This Row],[franchID]],TeamsFranchises!$A$1:$D$121,2,FALSE)</f>
        <v>Chicago White Sox</v>
      </c>
      <c r="I500">
        <v>3</v>
      </c>
      <c r="J500">
        <v>156</v>
      </c>
      <c r="K500">
        <v>78</v>
      </c>
      <c r="L500">
        <v>88</v>
      </c>
      <c r="M500">
        <v>64</v>
      </c>
      <c r="P500" t="s">
        <v>51</v>
      </c>
      <c r="Q500">
        <f>IF(Table2[[#This Row],[LgWin]]="Y",1,0)</f>
        <v>0</v>
      </c>
      <c r="R500" t="s">
        <v>51</v>
      </c>
      <c r="S500">
        <f>IF(Table2[[#This Row],[WSWin]]="Y",1,0)</f>
        <v>0</v>
      </c>
      <c r="T500">
        <v>537</v>
      </c>
      <c r="U500">
        <v>5027</v>
      </c>
      <c r="V500">
        <v>1127</v>
      </c>
      <c r="W500">
        <v>145</v>
      </c>
      <c r="X500">
        <v>41</v>
      </c>
      <c r="Y500">
        <v>3</v>
      </c>
      <c r="Z500">
        <v>463</v>
      </c>
      <c r="AB500">
        <v>209</v>
      </c>
      <c r="AF500">
        <v>470</v>
      </c>
      <c r="AG500">
        <v>349</v>
      </c>
      <c r="AH500">
        <v>2.2200000000000002</v>
      </c>
      <c r="AI500">
        <v>107</v>
      </c>
      <c r="AJ500">
        <v>23</v>
      </c>
      <c r="AK500">
        <v>10</v>
      </c>
      <c r="AL500">
        <v>4242</v>
      </c>
      <c r="AM500">
        <v>1170</v>
      </c>
      <c r="AN500">
        <v>11</v>
      </c>
      <c r="AO500">
        <v>284</v>
      </c>
      <c r="AP500">
        <v>623</v>
      </c>
      <c r="AQ500">
        <v>233</v>
      </c>
      <c r="AR500">
        <v>82</v>
      </c>
      <c r="AS500">
        <v>0.96599999999999997</v>
      </c>
      <c r="AT500" t="s">
        <v>417</v>
      </c>
      <c r="AU500" t="s">
        <v>418</v>
      </c>
      <c r="AV500">
        <v>636096</v>
      </c>
      <c r="AW500">
        <v>98</v>
      </c>
      <c r="AX500">
        <v>97</v>
      </c>
      <c r="AY500" t="s">
        <v>416</v>
      </c>
      <c r="AZ500" t="s">
        <v>415</v>
      </c>
      <c r="BA500" t="s">
        <v>415</v>
      </c>
    </row>
    <row r="501" spans="1:53" x14ac:dyDescent="0.55000000000000004">
      <c r="A501">
        <v>1908</v>
      </c>
      <c r="B501" t="b">
        <f>IF(Table2[[#This Row],[yearID]]&gt;=1903,TRUE,FALSE)</f>
        <v>1</v>
      </c>
      <c r="C501" t="b">
        <f>IF(Table2[[#This Row],[yearID]]&gt;=1973,TRUE,FALSE)</f>
        <v>0</v>
      </c>
      <c r="D501" t="s">
        <v>157</v>
      </c>
      <c r="E501" t="s">
        <v>161</v>
      </c>
      <c r="F501" t="s">
        <v>162</v>
      </c>
      <c r="G501" t="str">
        <f>VLOOKUP(Table2[[#This Row],[franchID]],TeamsFranchises!$A$1:$D$121,2,FALSE)</f>
        <v>Chicago Cubs</v>
      </c>
      <c r="I501">
        <v>1</v>
      </c>
      <c r="J501">
        <v>158</v>
      </c>
      <c r="K501">
        <v>78</v>
      </c>
      <c r="L501">
        <v>99</v>
      </c>
      <c r="M501">
        <v>55</v>
      </c>
      <c r="P501" t="s">
        <v>76</v>
      </c>
      <c r="Q501">
        <f>IF(Table2[[#This Row],[LgWin]]="Y",1,0)</f>
        <v>1</v>
      </c>
      <c r="R501" t="s">
        <v>76</v>
      </c>
      <c r="S501">
        <f>IF(Table2[[#This Row],[WSWin]]="Y",1,0)</f>
        <v>1</v>
      </c>
      <c r="T501">
        <v>624</v>
      </c>
      <c r="U501">
        <v>5085</v>
      </c>
      <c r="V501">
        <v>1267</v>
      </c>
      <c r="W501">
        <v>196</v>
      </c>
      <c r="X501">
        <v>56</v>
      </c>
      <c r="Y501">
        <v>19</v>
      </c>
      <c r="Z501">
        <v>418</v>
      </c>
      <c r="AB501">
        <v>212</v>
      </c>
      <c r="AF501">
        <v>461</v>
      </c>
      <c r="AG501">
        <v>341</v>
      </c>
      <c r="AH501">
        <v>2.14</v>
      </c>
      <c r="AI501">
        <v>108</v>
      </c>
      <c r="AJ501">
        <v>29</v>
      </c>
      <c r="AK501">
        <v>12</v>
      </c>
      <c r="AL501">
        <v>4299</v>
      </c>
      <c r="AM501">
        <v>1137</v>
      </c>
      <c r="AN501">
        <v>20</v>
      </c>
      <c r="AO501">
        <v>437</v>
      </c>
      <c r="AP501">
        <v>668</v>
      </c>
      <c r="AQ501">
        <v>206</v>
      </c>
      <c r="AR501">
        <v>76</v>
      </c>
      <c r="AS501">
        <v>0.96899999999999997</v>
      </c>
      <c r="AT501" t="s">
        <v>434</v>
      </c>
      <c r="AU501" t="s">
        <v>401</v>
      </c>
      <c r="AV501">
        <v>665325</v>
      </c>
      <c r="AW501">
        <v>104</v>
      </c>
      <c r="AX501">
        <v>100</v>
      </c>
      <c r="AY501" t="s">
        <v>162</v>
      </c>
      <c r="AZ501" t="s">
        <v>161</v>
      </c>
      <c r="BA501" t="s">
        <v>161</v>
      </c>
    </row>
    <row r="502" spans="1:53" x14ac:dyDescent="0.55000000000000004">
      <c r="A502">
        <v>1908</v>
      </c>
      <c r="B502" t="b">
        <f>IF(Table2[[#This Row],[yearID]]&gt;=1903,TRUE,FALSE)</f>
        <v>1</v>
      </c>
      <c r="C502" t="b">
        <f>IF(Table2[[#This Row],[yearID]]&gt;=1973,TRUE,FALSE)</f>
        <v>0</v>
      </c>
      <c r="D502" t="s">
        <v>157</v>
      </c>
      <c r="E502" t="s">
        <v>167</v>
      </c>
      <c r="F502" t="s">
        <v>167</v>
      </c>
      <c r="G502" t="str">
        <f>VLOOKUP(Table2[[#This Row],[franchID]],TeamsFranchises!$A$1:$D$121,2,FALSE)</f>
        <v>Cincinnati Reds</v>
      </c>
      <c r="I502">
        <v>5</v>
      </c>
      <c r="J502">
        <v>155</v>
      </c>
      <c r="K502">
        <v>77</v>
      </c>
      <c r="L502">
        <v>73</v>
      </c>
      <c r="M502">
        <v>81</v>
      </c>
      <c r="P502" t="s">
        <v>51</v>
      </c>
      <c r="Q502">
        <f>IF(Table2[[#This Row],[LgWin]]="Y",1,0)</f>
        <v>0</v>
      </c>
      <c r="R502" t="s">
        <v>51</v>
      </c>
      <c r="S502">
        <f>IF(Table2[[#This Row],[WSWin]]="Y",1,0)</f>
        <v>0</v>
      </c>
      <c r="T502">
        <v>489</v>
      </c>
      <c r="U502">
        <v>4879</v>
      </c>
      <c r="V502">
        <v>1108</v>
      </c>
      <c r="W502">
        <v>129</v>
      </c>
      <c r="X502">
        <v>77</v>
      </c>
      <c r="Y502">
        <v>14</v>
      </c>
      <c r="Z502">
        <v>372</v>
      </c>
      <c r="AB502">
        <v>196</v>
      </c>
      <c r="AF502">
        <v>544</v>
      </c>
      <c r="AG502">
        <v>364</v>
      </c>
      <c r="AH502">
        <v>2.37</v>
      </c>
      <c r="AI502">
        <v>110</v>
      </c>
      <c r="AJ502">
        <v>17</v>
      </c>
      <c r="AK502">
        <v>8</v>
      </c>
      <c r="AL502">
        <v>4152</v>
      </c>
      <c r="AM502">
        <v>1218</v>
      </c>
      <c r="AN502">
        <v>19</v>
      </c>
      <c r="AO502">
        <v>415</v>
      </c>
      <c r="AP502">
        <v>433</v>
      </c>
      <c r="AQ502">
        <v>255</v>
      </c>
      <c r="AR502">
        <v>72</v>
      </c>
      <c r="AS502">
        <v>0.95899999999999996</v>
      </c>
      <c r="AT502" t="s">
        <v>165</v>
      </c>
      <c r="AU502" t="s">
        <v>429</v>
      </c>
      <c r="AV502">
        <v>399200</v>
      </c>
      <c r="AW502">
        <v>97</v>
      </c>
      <c r="AX502">
        <v>98</v>
      </c>
      <c r="AY502" t="s">
        <v>167</v>
      </c>
      <c r="AZ502" t="s">
        <v>167</v>
      </c>
      <c r="BA502" t="s">
        <v>167</v>
      </c>
    </row>
    <row r="503" spans="1:53" x14ac:dyDescent="0.55000000000000004">
      <c r="A503">
        <v>1908</v>
      </c>
      <c r="B503" t="b">
        <f>IF(Table2[[#This Row],[yearID]]&gt;=1903,TRUE,FALSE)</f>
        <v>1</v>
      </c>
      <c r="C503" t="b">
        <f>IF(Table2[[#This Row],[yearID]]&gt;=1973,TRUE,FALSE)</f>
        <v>0</v>
      </c>
      <c r="D503" t="s">
        <v>410</v>
      </c>
      <c r="E503" t="s">
        <v>64</v>
      </c>
      <c r="F503" t="s">
        <v>64</v>
      </c>
      <c r="G503" t="str">
        <f>VLOOKUP(Table2[[#This Row],[franchID]],TeamsFranchises!$A$1:$D$121,2,FALSE)</f>
        <v>Cleveland Indians</v>
      </c>
      <c r="I503">
        <v>2</v>
      </c>
      <c r="J503">
        <v>157</v>
      </c>
      <c r="K503">
        <v>78</v>
      </c>
      <c r="L503">
        <v>90</v>
      </c>
      <c r="M503">
        <v>64</v>
      </c>
      <c r="P503" t="s">
        <v>51</v>
      </c>
      <c r="Q503">
        <f>IF(Table2[[#This Row],[LgWin]]="Y",1,0)</f>
        <v>0</v>
      </c>
      <c r="R503" t="s">
        <v>51</v>
      </c>
      <c r="S503">
        <f>IF(Table2[[#This Row],[WSWin]]="Y",1,0)</f>
        <v>0</v>
      </c>
      <c r="T503">
        <v>568</v>
      </c>
      <c r="U503">
        <v>5108</v>
      </c>
      <c r="V503">
        <v>1221</v>
      </c>
      <c r="W503">
        <v>188</v>
      </c>
      <c r="X503">
        <v>58</v>
      </c>
      <c r="Y503">
        <v>18</v>
      </c>
      <c r="Z503">
        <v>364</v>
      </c>
      <c r="AB503">
        <v>177</v>
      </c>
      <c r="AF503">
        <v>457</v>
      </c>
      <c r="AG503">
        <v>320</v>
      </c>
      <c r="AH503">
        <v>2.02</v>
      </c>
      <c r="AI503">
        <v>108</v>
      </c>
      <c r="AJ503">
        <v>18</v>
      </c>
      <c r="AK503">
        <v>5</v>
      </c>
      <c r="AL503">
        <v>4272</v>
      </c>
      <c r="AM503">
        <v>1172</v>
      </c>
      <c r="AN503">
        <v>16</v>
      </c>
      <c r="AO503">
        <v>328</v>
      </c>
      <c r="AP503">
        <v>548</v>
      </c>
      <c r="AQ503">
        <v>257</v>
      </c>
      <c r="AR503">
        <v>95</v>
      </c>
      <c r="AS503">
        <v>0.96199999999999997</v>
      </c>
      <c r="AT503" t="s">
        <v>435</v>
      </c>
      <c r="AU503" t="s">
        <v>381</v>
      </c>
      <c r="AV503">
        <v>422262</v>
      </c>
      <c r="AW503">
        <v>101</v>
      </c>
      <c r="AX503">
        <v>100</v>
      </c>
      <c r="AY503" t="s">
        <v>64</v>
      </c>
      <c r="AZ503" t="s">
        <v>64</v>
      </c>
      <c r="BA503" t="s">
        <v>64</v>
      </c>
    </row>
    <row r="504" spans="1:53" x14ac:dyDescent="0.55000000000000004">
      <c r="A504">
        <v>1908</v>
      </c>
      <c r="B504" t="b">
        <f>IF(Table2[[#This Row],[yearID]]&gt;=1903,TRUE,FALSE)</f>
        <v>1</v>
      </c>
      <c r="C504" t="b">
        <f>IF(Table2[[#This Row],[yearID]]&gt;=1973,TRUE,FALSE)</f>
        <v>0</v>
      </c>
      <c r="D504" t="s">
        <v>410</v>
      </c>
      <c r="E504" t="s">
        <v>419</v>
      </c>
      <c r="F504" t="s">
        <v>419</v>
      </c>
      <c r="G504" t="str">
        <f>VLOOKUP(Table2[[#This Row],[franchID]],TeamsFranchises!$A$1:$D$121,2,FALSE)</f>
        <v>Detroit Tigers</v>
      </c>
      <c r="I504">
        <v>1</v>
      </c>
      <c r="J504">
        <v>154</v>
      </c>
      <c r="K504">
        <v>78</v>
      </c>
      <c r="L504">
        <v>90</v>
      </c>
      <c r="M504">
        <v>63</v>
      </c>
      <c r="P504" t="s">
        <v>76</v>
      </c>
      <c r="Q504">
        <f>IF(Table2[[#This Row],[LgWin]]="Y",1,0)</f>
        <v>1</v>
      </c>
      <c r="R504" t="s">
        <v>51</v>
      </c>
      <c r="S504">
        <f>IF(Table2[[#This Row],[WSWin]]="Y",1,0)</f>
        <v>0</v>
      </c>
      <c r="T504">
        <v>647</v>
      </c>
      <c r="U504">
        <v>5115</v>
      </c>
      <c r="V504">
        <v>1347</v>
      </c>
      <c r="W504">
        <v>199</v>
      </c>
      <c r="X504">
        <v>86</v>
      </c>
      <c r="Y504">
        <v>19</v>
      </c>
      <c r="Z504">
        <v>320</v>
      </c>
      <c r="AB504">
        <v>165</v>
      </c>
      <c r="AF504">
        <v>547</v>
      </c>
      <c r="AG504">
        <v>366</v>
      </c>
      <c r="AH504">
        <v>2.4</v>
      </c>
      <c r="AI504">
        <v>119</v>
      </c>
      <c r="AJ504">
        <v>15</v>
      </c>
      <c r="AK504">
        <v>5</v>
      </c>
      <c r="AL504">
        <v>4122</v>
      </c>
      <c r="AM504">
        <v>1313</v>
      </c>
      <c r="AN504">
        <v>12</v>
      </c>
      <c r="AO504">
        <v>318</v>
      </c>
      <c r="AP504">
        <v>553</v>
      </c>
      <c r="AQ504">
        <v>298</v>
      </c>
      <c r="AR504">
        <v>95</v>
      </c>
      <c r="AS504">
        <v>0.95299999999999996</v>
      </c>
      <c r="AT504" t="s">
        <v>420</v>
      </c>
      <c r="AU504" t="s">
        <v>421</v>
      </c>
      <c r="AV504">
        <v>436199</v>
      </c>
      <c r="AW504">
        <v>104</v>
      </c>
      <c r="AX504">
        <v>101</v>
      </c>
      <c r="AY504" t="s">
        <v>419</v>
      </c>
      <c r="AZ504" t="s">
        <v>419</v>
      </c>
      <c r="BA504" t="s">
        <v>419</v>
      </c>
    </row>
    <row r="505" spans="1:53" x14ac:dyDescent="0.55000000000000004">
      <c r="A505">
        <v>1908</v>
      </c>
      <c r="B505" t="b">
        <f>IF(Table2[[#This Row],[yearID]]&gt;=1903,TRUE,FALSE)</f>
        <v>1</v>
      </c>
      <c r="C505" t="b">
        <f>IF(Table2[[#This Row],[yearID]]&gt;=1973,TRUE,FALSE)</f>
        <v>0</v>
      </c>
      <c r="D505" t="s">
        <v>157</v>
      </c>
      <c r="E505" t="s">
        <v>242</v>
      </c>
      <c r="F505" t="s">
        <v>243</v>
      </c>
      <c r="G505" t="str">
        <f>VLOOKUP(Table2[[#This Row],[franchID]],TeamsFranchises!$A$1:$D$121,2,FALSE)</f>
        <v>San Francisco Giants</v>
      </c>
      <c r="I505">
        <v>2</v>
      </c>
      <c r="J505">
        <v>157</v>
      </c>
      <c r="K505">
        <v>80</v>
      </c>
      <c r="L505">
        <v>98</v>
      </c>
      <c r="M505">
        <v>56</v>
      </c>
      <c r="P505" t="s">
        <v>51</v>
      </c>
      <c r="Q505">
        <f>IF(Table2[[#This Row],[LgWin]]="Y",1,0)</f>
        <v>0</v>
      </c>
      <c r="R505" t="s">
        <v>51</v>
      </c>
      <c r="S505">
        <f>IF(Table2[[#This Row],[WSWin]]="Y",1,0)</f>
        <v>0</v>
      </c>
      <c r="T505">
        <v>652</v>
      </c>
      <c r="U505">
        <v>5006</v>
      </c>
      <c r="V505">
        <v>1339</v>
      </c>
      <c r="W505">
        <v>182</v>
      </c>
      <c r="X505">
        <v>43</v>
      </c>
      <c r="Y505">
        <v>20</v>
      </c>
      <c r="Z505">
        <v>494</v>
      </c>
      <c r="AB505">
        <v>181</v>
      </c>
      <c r="AF505">
        <v>456</v>
      </c>
      <c r="AG505">
        <v>336</v>
      </c>
      <c r="AH505">
        <v>2.14</v>
      </c>
      <c r="AI505">
        <v>95</v>
      </c>
      <c r="AJ505">
        <v>25</v>
      </c>
      <c r="AK505">
        <v>18</v>
      </c>
      <c r="AL505">
        <v>4233</v>
      </c>
      <c r="AM505">
        <v>1214</v>
      </c>
      <c r="AN505">
        <v>26</v>
      </c>
      <c r="AO505">
        <v>288</v>
      </c>
      <c r="AP505">
        <v>656</v>
      </c>
      <c r="AQ505">
        <v>248</v>
      </c>
      <c r="AR505">
        <v>79</v>
      </c>
      <c r="AS505">
        <v>0.96099999999999997</v>
      </c>
      <c r="AT505" t="s">
        <v>310</v>
      </c>
      <c r="AU505" t="s">
        <v>389</v>
      </c>
      <c r="AV505">
        <v>910000</v>
      </c>
      <c r="AW505">
        <v>105</v>
      </c>
      <c r="AX505">
        <v>102</v>
      </c>
      <c r="AY505" t="s">
        <v>246</v>
      </c>
      <c r="AZ505" t="s">
        <v>242</v>
      </c>
      <c r="BA505" t="s">
        <v>242</v>
      </c>
    </row>
    <row r="506" spans="1:53" x14ac:dyDescent="0.55000000000000004">
      <c r="A506">
        <v>1908</v>
      </c>
      <c r="B506" t="b">
        <f>IF(Table2[[#This Row],[yearID]]&gt;=1903,TRUE,FALSE)</f>
        <v>1</v>
      </c>
      <c r="C506" t="b">
        <f>IF(Table2[[#This Row],[yearID]]&gt;=1973,TRUE,FALSE)</f>
        <v>0</v>
      </c>
      <c r="D506" t="s">
        <v>410</v>
      </c>
      <c r="E506" t="s">
        <v>436</v>
      </c>
      <c r="F506" t="s">
        <v>412</v>
      </c>
      <c r="G506" t="str">
        <f>VLOOKUP(Table2[[#This Row],[franchID]],TeamsFranchises!$A$1:$D$121,2,FALSE)</f>
        <v>New York Yankees</v>
      </c>
      <c r="I506">
        <v>8</v>
      </c>
      <c r="J506">
        <v>155</v>
      </c>
      <c r="K506">
        <v>77</v>
      </c>
      <c r="L506">
        <v>51</v>
      </c>
      <c r="M506">
        <v>103</v>
      </c>
      <c r="P506" t="s">
        <v>51</v>
      </c>
      <c r="Q506">
        <f>IF(Table2[[#This Row],[LgWin]]="Y",1,0)</f>
        <v>0</v>
      </c>
      <c r="R506" t="s">
        <v>51</v>
      </c>
      <c r="S506">
        <f>IF(Table2[[#This Row],[WSWin]]="Y",1,0)</f>
        <v>0</v>
      </c>
      <c r="T506">
        <v>459</v>
      </c>
      <c r="U506">
        <v>5046</v>
      </c>
      <c r="V506">
        <v>1190</v>
      </c>
      <c r="W506">
        <v>142</v>
      </c>
      <c r="X506">
        <v>50</v>
      </c>
      <c r="Y506">
        <v>13</v>
      </c>
      <c r="Z506">
        <v>288</v>
      </c>
      <c r="AB506">
        <v>231</v>
      </c>
      <c r="AF506">
        <v>713</v>
      </c>
      <c r="AG506">
        <v>480</v>
      </c>
      <c r="AH506">
        <v>3.16</v>
      </c>
      <c r="AI506">
        <v>90</v>
      </c>
      <c r="AJ506">
        <v>11</v>
      </c>
      <c r="AK506">
        <v>3</v>
      </c>
      <c r="AL506">
        <v>4098</v>
      </c>
      <c r="AM506">
        <v>1288</v>
      </c>
      <c r="AN506">
        <v>26</v>
      </c>
      <c r="AO506">
        <v>458</v>
      </c>
      <c r="AP506">
        <v>585</v>
      </c>
      <c r="AQ506">
        <v>338</v>
      </c>
      <c r="AR506">
        <v>78</v>
      </c>
      <c r="AS506">
        <v>0.94699999999999995</v>
      </c>
      <c r="AT506" t="s">
        <v>437</v>
      </c>
      <c r="AU506" t="s">
        <v>438</v>
      </c>
      <c r="AV506">
        <v>305500</v>
      </c>
      <c r="AW506">
        <v>101</v>
      </c>
      <c r="AX506">
        <v>103</v>
      </c>
      <c r="AY506" t="s">
        <v>412</v>
      </c>
      <c r="AZ506" t="s">
        <v>436</v>
      </c>
      <c r="BA506" t="s">
        <v>436</v>
      </c>
    </row>
    <row r="507" spans="1:53" x14ac:dyDescent="0.55000000000000004">
      <c r="A507">
        <v>1908</v>
      </c>
      <c r="B507" t="b">
        <f>IF(Table2[[#This Row],[yearID]]&gt;=1903,TRUE,FALSE)</f>
        <v>1</v>
      </c>
      <c r="C507" t="b">
        <f>IF(Table2[[#This Row],[yearID]]&gt;=1973,TRUE,FALSE)</f>
        <v>0</v>
      </c>
      <c r="D507" t="s">
        <v>410</v>
      </c>
      <c r="E507" t="s">
        <v>226</v>
      </c>
      <c r="F507" t="s">
        <v>423</v>
      </c>
      <c r="G507" t="str">
        <f>VLOOKUP(Table2[[#This Row],[franchID]],TeamsFranchises!$A$1:$D$121,2,FALSE)</f>
        <v>Oakland Athletics</v>
      </c>
      <c r="I507">
        <v>6</v>
      </c>
      <c r="J507">
        <v>157</v>
      </c>
      <c r="K507">
        <v>78</v>
      </c>
      <c r="L507">
        <v>68</v>
      </c>
      <c r="M507">
        <v>85</v>
      </c>
      <c r="P507" t="s">
        <v>51</v>
      </c>
      <c r="Q507">
        <f>IF(Table2[[#This Row],[LgWin]]="Y",1,0)</f>
        <v>0</v>
      </c>
      <c r="R507" t="s">
        <v>51</v>
      </c>
      <c r="S507">
        <f>IF(Table2[[#This Row],[WSWin]]="Y",1,0)</f>
        <v>0</v>
      </c>
      <c r="T507">
        <v>486</v>
      </c>
      <c r="U507">
        <v>5065</v>
      </c>
      <c r="V507">
        <v>1131</v>
      </c>
      <c r="W507">
        <v>183</v>
      </c>
      <c r="X507">
        <v>50</v>
      </c>
      <c r="Y507">
        <v>21</v>
      </c>
      <c r="Z507">
        <v>368</v>
      </c>
      <c r="AB507">
        <v>116</v>
      </c>
      <c r="AF507">
        <v>562</v>
      </c>
      <c r="AG507">
        <v>398</v>
      </c>
      <c r="AH507">
        <v>2.56</v>
      </c>
      <c r="AI507">
        <v>102</v>
      </c>
      <c r="AJ507">
        <v>23</v>
      </c>
      <c r="AK507">
        <v>4</v>
      </c>
      <c r="AL507">
        <v>4200</v>
      </c>
      <c r="AM507">
        <v>1194</v>
      </c>
      <c r="AN507">
        <v>10</v>
      </c>
      <c r="AO507">
        <v>410</v>
      </c>
      <c r="AP507">
        <v>741</v>
      </c>
      <c r="AQ507">
        <v>272</v>
      </c>
      <c r="AR507">
        <v>68</v>
      </c>
      <c r="AS507">
        <v>0.95699999999999996</v>
      </c>
      <c r="AT507" t="s">
        <v>77</v>
      </c>
      <c r="AU507" t="s">
        <v>424</v>
      </c>
      <c r="AV507">
        <v>455062</v>
      </c>
      <c r="AW507">
        <v>107</v>
      </c>
      <c r="AX507">
        <v>107</v>
      </c>
      <c r="AY507" t="s">
        <v>226</v>
      </c>
      <c r="AZ507" t="s">
        <v>226</v>
      </c>
      <c r="BA507" t="s">
        <v>226</v>
      </c>
    </row>
    <row r="508" spans="1:53" x14ac:dyDescent="0.55000000000000004">
      <c r="A508">
        <v>1908</v>
      </c>
      <c r="B508" t="b">
        <f>IF(Table2[[#This Row],[yearID]]&gt;=1903,TRUE,FALSE)</f>
        <v>1</v>
      </c>
      <c r="C508" t="b">
        <f>IF(Table2[[#This Row],[yearID]]&gt;=1973,TRUE,FALSE)</f>
        <v>0</v>
      </c>
      <c r="D508" t="s">
        <v>157</v>
      </c>
      <c r="E508" t="s">
        <v>122</v>
      </c>
      <c r="F508" t="s">
        <v>122</v>
      </c>
      <c r="G508" t="str">
        <f>VLOOKUP(Table2[[#This Row],[franchID]],TeamsFranchises!$A$1:$D$121,2,FALSE)</f>
        <v>Philadelphia Phillies</v>
      </c>
      <c r="I508">
        <v>4</v>
      </c>
      <c r="J508">
        <v>155</v>
      </c>
      <c r="K508">
        <v>78</v>
      </c>
      <c r="L508">
        <v>83</v>
      </c>
      <c r="M508">
        <v>71</v>
      </c>
      <c r="P508" t="s">
        <v>51</v>
      </c>
      <c r="Q508">
        <f>IF(Table2[[#This Row],[LgWin]]="Y",1,0)</f>
        <v>0</v>
      </c>
      <c r="R508" t="s">
        <v>51</v>
      </c>
      <c r="S508">
        <f>IF(Table2[[#This Row],[WSWin]]="Y",1,0)</f>
        <v>0</v>
      </c>
      <c r="T508">
        <v>504</v>
      </c>
      <c r="U508">
        <v>5012</v>
      </c>
      <c r="V508">
        <v>1223</v>
      </c>
      <c r="W508">
        <v>194</v>
      </c>
      <c r="X508">
        <v>68</v>
      </c>
      <c r="Y508">
        <v>11</v>
      </c>
      <c r="Z508">
        <v>334</v>
      </c>
      <c r="AB508">
        <v>200</v>
      </c>
      <c r="AF508">
        <v>445</v>
      </c>
      <c r="AG508">
        <v>325</v>
      </c>
      <c r="AH508">
        <v>2.1</v>
      </c>
      <c r="AI508">
        <v>116</v>
      </c>
      <c r="AJ508">
        <v>22</v>
      </c>
      <c r="AK508">
        <v>6</v>
      </c>
      <c r="AL508">
        <v>4179</v>
      </c>
      <c r="AM508">
        <v>1167</v>
      </c>
      <c r="AN508">
        <v>8</v>
      </c>
      <c r="AO508">
        <v>379</v>
      </c>
      <c r="AP508">
        <v>476</v>
      </c>
      <c r="AQ508">
        <v>238</v>
      </c>
      <c r="AR508">
        <v>75</v>
      </c>
      <c r="AS508">
        <v>0.96299999999999997</v>
      </c>
      <c r="AT508" t="s">
        <v>358</v>
      </c>
      <c r="AU508" t="s">
        <v>404</v>
      </c>
      <c r="AV508">
        <v>420660</v>
      </c>
      <c r="AW508">
        <v>103</v>
      </c>
      <c r="AX508">
        <v>102</v>
      </c>
      <c r="AY508" t="s">
        <v>122</v>
      </c>
      <c r="AZ508" t="s">
        <v>122</v>
      </c>
      <c r="BA508" t="s">
        <v>122</v>
      </c>
    </row>
    <row r="509" spans="1:53" x14ac:dyDescent="0.55000000000000004">
      <c r="A509">
        <v>1908</v>
      </c>
      <c r="B509" t="b">
        <f>IF(Table2[[#This Row],[yearID]]&gt;=1903,TRUE,FALSE)</f>
        <v>1</v>
      </c>
      <c r="C509" t="b">
        <f>IF(Table2[[#This Row],[yearID]]&gt;=1973,TRUE,FALSE)</f>
        <v>0</v>
      </c>
      <c r="D509" t="s">
        <v>157</v>
      </c>
      <c r="E509" t="s">
        <v>229</v>
      </c>
      <c r="F509" t="s">
        <v>229</v>
      </c>
      <c r="G509" t="str">
        <f>VLOOKUP(Table2[[#This Row],[franchID]],TeamsFranchises!$A$1:$D$121,2,FALSE)</f>
        <v>Pittsburgh Pirates</v>
      </c>
      <c r="I509">
        <v>2</v>
      </c>
      <c r="J509">
        <v>155</v>
      </c>
      <c r="K509">
        <v>77</v>
      </c>
      <c r="L509">
        <v>98</v>
      </c>
      <c r="M509">
        <v>56</v>
      </c>
      <c r="P509" t="s">
        <v>51</v>
      </c>
      <c r="Q509">
        <f>IF(Table2[[#This Row],[LgWin]]="Y",1,0)</f>
        <v>0</v>
      </c>
      <c r="R509" t="s">
        <v>51</v>
      </c>
      <c r="S509">
        <f>IF(Table2[[#This Row],[WSWin]]="Y",1,0)</f>
        <v>0</v>
      </c>
      <c r="T509">
        <v>585</v>
      </c>
      <c r="U509">
        <v>5109</v>
      </c>
      <c r="V509">
        <v>1263</v>
      </c>
      <c r="W509">
        <v>162</v>
      </c>
      <c r="X509">
        <v>98</v>
      </c>
      <c r="Y509">
        <v>25</v>
      </c>
      <c r="Z509">
        <v>420</v>
      </c>
      <c r="AB509">
        <v>186</v>
      </c>
      <c r="AF509">
        <v>469</v>
      </c>
      <c r="AG509">
        <v>330</v>
      </c>
      <c r="AH509">
        <v>2.12</v>
      </c>
      <c r="AI509">
        <v>100</v>
      </c>
      <c r="AJ509">
        <v>24</v>
      </c>
      <c r="AK509">
        <v>9</v>
      </c>
      <c r="AL509">
        <v>4206</v>
      </c>
      <c r="AM509">
        <v>1142</v>
      </c>
      <c r="AN509">
        <v>16</v>
      </c>
      <c r="AO509">
        <v>406</v>
      </c>
      <c r="AP509">
        <v>468</v>
      </c>
      <c r="AQ509">
        <v>225</v>
      </c>
      <c r="AR509">
        <v>74</v>
      </c>
      <c r="AS509">
        <v>0.96399999999999997</v>
      </c>
      <c r="AT509" t="s">
        <v>390</v>
      </c>
      <c r="AU509" t="s">
        <v>335</v>
      </c>
      <c r="AV509">
        <v>382444</v>
      </c>
      <c r="AW509">
        <v>100</v>
      </c>
      <c r="AX509">
        <v>98</v>
      </c>
      <c r="AY509" t="s">
        <v>229</v>
      </c>
      <c r="AZ509" t="s">
        <v>229</v>
      </c>
      <c r="BA509" t="s">
        <v>229</v>
      </c>
    </row>
    <row r="510" spans="1:53" x14ac:dyDescent="0.55000000000000004">
      <c r="A510">
        <v>1908</v>
      </c>
      <c r="B510" t="b">
        <f>IF(Table2[[#This Row],[yearID]]&gt;=1903,TRUE,FALSE)</f>
        <v>1</v>
      </c>
      <c r="C510" t="b">
        <f>IF(Table2[[#This Row],[yearID]]&gt;=1973,TRUE,FALSE)</f>
        <v>0</v>
      </c>
      <c r="D510" t="s">
        <v>410</v>
      </c>
      <c r="E510" t="s">
        <v>431</v>
      </c>
      <c r="F510" t="s">
        <v>95</v>
      </c>
      <c r="G510" t="str">
        <f>VLOOKUP(Table2[[#This Row],[franchID]],TeamsFranchises!$A$1:$D$121,2,FALSE)</f>
        <v>Baltimore Orioles</v>
      </c>
      <c r="I510">
        <v>4</v>
      </c>
      <c r="J510">
        <v>155</v>
      </c>
      <c r="K510">
        <v>78</v>
      </c>
      <c r="L510">
        <v>83</v>
      </c>
      <c r="M510">
        <v>69</v>
      </c>
      <c r="P510" t="s">
        <v>51</v>
      </c>
      <c r="Q510">
        <f>IF(Table2[[#This Row],[LgWin]]="Y",1,0)</f>
        <v>0</v>
      </c>
      <c r="R510" t="s">
        <v>51</v>
      </c>
      <c r="S510">
        <f>IF(Table2[[#This Row],[WSWin]]="Y",1,0)</f>
        <v>0</v>
      </c>
      <c r="T510">
        <v>544</v>
      </c>
      <c r="U510">
        <v>5151</v>
      </c>
      <c r="V510">
        <v>1261</v>
      </c>
      <c r="W510">
        <v>173</v>
      </c>
      <c r="X510">
        <v>52</v>
      </c>
      <c r="Y510">
        <v>20</v>
      </c>
      <c r="Z510">
        <v>343</v>
      </c>
      <c r="AB510">
        <v>126</v>
      </c>
      <c r="AF510">
        <v>483</v>
      </c>
      <c r="AG510">
        <v>334</v>
      </c>
      <c r="AH510">
        <v>2.15</v>
      </c>
      <c r="AI510">
        <v>107</v>
      </c>
      <c r="AJ510">
        <v>15</v>
      </c>
      <c r="AK510">
        <v>5</v>
      </c>
      <c r="AL510">
        <v>4191</v>
      </c>
      <c r="AM510">
        <v>1151</v>
      </c>
      <c r="AN510">
        <v>7</v>
      </c>
      <c r="AO510">
        <v>387</v>
      </c>
      <c r="AP510">
        <v>607</v>
      </c>
      <c r="AQ510">
        <v>237</v>
      </c>
      <c r="AR510">
        <v>97</v>
      </c>
      <c r="AS510">
        <v>0.96399999999999997</v>
      </c>
      <c r="AT510" t="s">
        <v>252</v>
      </c>
      <c r="AU510" t="s">
        <v>432</v>
      </c>
      <c r="AV510">
        <v>618947</v>
      </c>
      <c r="AW510">
        <v>101</v>
      </c>
      <c r="AX510">
        <v>100</v>
      </c>
      <c r="AY510" t="s">
        <v>433</v>
      </c>
      <c r="AZ510" t="s">
        <v>431</v>
      </c>
      <c r="BA510" t="s">
        <v>431</v>
      </c>
    </row>
    <row r="511" spans="1:53" x14ac:dyDescent="0.55000000000000004">
      <c r="A511">
        <v>1908</v>
      </c>
      <c r="B511" t="b">
        <f>IF(Table2[[#This Row],[yearID]]&gt;=1903,TRUE,FALSE)</f>
        <v>1</v>
      </c>
      <c r="C511" t="b">
        <f>IF(Table2[[#This Row],[yearID]]&gt;=1973,TRUE,FALSE)</f>
        <v>0</v>
      </c>
      <c r="D511" t="s">
        <v>157</v>
      </c>
      <c r="E511" t="s">
        <v>396</v>
      </c>
      <c r="F511" t="s">
        <v>154</v>
      </c>
      <c r="G511" t="str">
        <f>VLOOKUP(Table2[[#This Row],[franchID]],TeamsFranchises!$A$1:$D$121,2,FALSE)</f>
        <v>St. Louis Cardinals</v>
      </c>
      <c r="I511">
        <v>8</v>
      </c>
      <c r="J511">
        <v>154</v>
      </c>
      <c r="K511">
        <v>77</v>
      </c>
      <c r="L511">
        <v>49</v>
      </c>
      <c r="M511">
        <v>105</v>
      </c>
      <c r="P511" t="s">
        <v>51</v>
      </c>
      <c r="Q511">
        <f>IF(Table2[[#This Row],[LgWin]]="Y",1,0)</f>
        <v>0</v>
      </c>
      <c r="R511" t="s">
        <v>51</v>
      </c>
      <c r="S511">
        <f>IF(Table2[[#This Row],[WSWin]]="Y",1,0)</f>
        <v>0</v>
      </c>
      <c r="T511">
        <v>371</v>
      </c>
      <c r="U511">
        <v>4959</v>
      </c>
      <c r="V511">
        <v>1105</v>
      </c>
      <c r="W511">
        <v>134</v>
      </c>
      <c r="X511">
        <v>57</v>
      </c>
      <c r="Y511">
        <v>17</v>
      </c>
      <c r="Z511">
        <v>282</v>
      </c>
      <c r="AB511">
        <v>150</v>
      </c>
      <c r="AF511">
        <v>626</v>
      </c>
      <c r="AG511">
        <v>401</v>
      </c>
      <c r="AH511">
        <v>2.64</v>
      </c>
      <c r="AI511">
        <v>97</v>
      </c>
      <c r="AJ511">
        <v>13</v>
      </c>
      <c r="AK511">
        <v>4</v>
      </c>
      <c r="AL511">
        <v>4104</v>
      </c>
      <c r="AM511">
        <v>1217</v>
      </c>
      <c r="AN511">
        <v>16</v>
      </c>
      <c r="AO511">
        <v>430</v>
      </c>
      <c r="AP511">
        <v>528</v>
      </c>
      <c r="AQ511">
        <v>349</v>
      </c>
      <c r="AR511">
        <v>68</v>
      </c>
      <c r="AS511">
        <v>0.94599999999999995</v>
      </c>
      <c r="AT511" t="s">
        <v>409</v>
      </c>
      <c r="AU511" t="s">
        <v>399</v>
      </c>
      <c r="AV511">
        <v>205129</v>
      </c>
      <c r="AW511">
        <v>95</v>
      </c>
      <c r="AX511">
        <v>100</v>
      </c>
      <c r="AY511" t="s">
        <v>154</v>
      </c>
      <c r="AZ511" t="s">
        <v>396</v>
      </c>
      <c r="BA511" t="s">
        <v>396</v>
      </c>
    </row>
    <row r="512" spans="1:53" x14ac:dyDescent="0.55000000000000004">
      <c r="A512">
        <v>1908</v>
      </c>
      <c r="B512" t="b">
        <f>IF(Table2[[#This Row],[yearID]]&gt;=1903,TRUE,FALSE)</f>
        <v>1</v>
      </c>
      <c r="C512" t="b">
        <f>IF(Table2[[#This Row],[yearID]]&gt;=1973,TRUE,FALSE)</f>
        <v>0</v>
      </c>
      <c r="D512" t="s">
        <v>410</v>
      </c>
      <c r="E512" t="s">
        <v>425</v>
      </c>
      <c r="F512" t="s">
        <v>426</v>
      </c>
      <c r="G512" t="str">
        <f>VLOOKUP(Table2[[#This Row],[franchID]],TeamsFranchises!$A$1:$D$121,2,FALSE)</f>
        <v>Minnesota Twins</v>
      </c>
      <c r="I512">
        <v>7</v>
      </c>
      <c r="J512">
        <v>155</v>
      </c>
      <c r="K512">
        <v>78</v>
      </c>
      <c r="L512">
        <v>67</v>
      </c>
      <c r="M512">
        <v>85</v>
      </c>
      <c r="P512" t="s">
        <v>51</v>
      </c>
      <c r="Q512">
        <f>IF(Table2[[#This Row],[LgWin]]="Y",1,0)</f>
        <v>0</v>
      </c>
      <c r="R512" t="s">
        <v>51</v>
      </c>
      <c r="S512">
        <f>IF(Table2[[#This Row],[WSWin]]="Y",1,0)</f>
        <v>0</v>
      </c>
      <c r="T512">
        <v>479</v>
      </c>
      <c r="U512">
        <v>5041</v>
      </c>
      <c r="V512">
        <v>1186</v>
      </c>
      <c r="W512">
        <v>132</v>
      </c>
      <c r="X512">
        <v>74</v>
      </c>
      <c r="Y512">
        <v>8</v>
      </c>
      <c r="Z512">
        <v>368</v>
      </c>
      <c r="AB512">
        <v>170</v>
      </c>
      <c r="AF512">
        <v>539</v>
      </c>
      <c r="AG512">
        <v>362</v>
      </c>
      <c r="AH512">
        <v>2.34</v>
      </c>
      <c r="AI512">
        <v>106</v>
      </c>
      <c r="AJ512">
        <v>15</v>
      </c>
      <c r="AK512">
        <v>7</v>
      </c>
      <c r="AL512">
        <v>4173</v>
      </c>
      <c r="AM512">
        <v>1236</v>
      </c>
      <c r="AN512">
        <v>16</v>
      </c>
      <c r="AO512">
        <v>348</v>
      </c>
      <c r="AP512">
        <v>649</v>
      </c>
      <c r="AQ512">
        <v>276</v>
      </c>
      <c r="AR512">
        <v>89</v>
      </c>
      <c r="AS512">
        <v>0.95799999999999996</v>
      </c>
      <c r="AT512" t="s">
        <v>397</v>
      </c>
      <c r="AU512" t="s">
        <v>439</v>
      </c>
      <c r="AV512">
        <v>264252</v>
      </c>
      <c r="AW512">
        <v>92</v>
      </c>
      <c r="AX512">
        <v>96</v>
      </c>
      <c r="AY512" t="s">
        <v>428</v>
      </c>
      <c r="AZ512" t="s">
        <v>425</v>
      </c>
      <c r="BA512" t="s">
        <v>425</v>
      </c>
    </row>
    <row r="513" spans="1:53" x14ac:dyDescent="0.55000000000000004">
      <c r="A513">
        <v>1909</v>
      </c>
      <c r="B513" t="b">
        <f>IF(Table2[[#This Row],[yearID]]&gt;=1903,TRUE,FALSE)</f>
        <v>1</v>
      </c>
      <c r="C513" t="b">
        <f>IF(Table2[[#This Row],[yearID]]&gt;=1973,TRUE,FALSE)</f>
        <v>0</v>
      </c>
      <c r="D513" t="s">
        <v>410</v>
      </c>
      <c r="E513" t="s">
        <v>54</v>
      </c>
      <c r="F513" t="s">
        <v>54</v>
      </c>
      <c r="G513" t="str">
        <f>VLOOKUP(Table2[[#This Row],[franchID]],TeamsFranchises!$A$1:$D$121,2,FALSE)</f>
        <v>Boston Red Sox</v>
      </c>
      <c r="I513">
        <v>3</v>
      </c>
      <c r="J513">
        <v>152</v>
      </c>
      <c r="K513">
        <v>75</v>
      </c>
      <c r="L513">
        <v>88</v>
      </c>
      <c r="M513">
        <v>63</v>
      </c>
      <c r="P513" t="s">
        <v>51</v>
      </c>
      <c r="Q513">
        <f>IF(Table2[[#This Row],[LgWin]]="Y",1,0)</f>
        <v>0</v>
      </c>
      <c r="R513" t="s">
        <v>51</v>
      </c>
      <c r="S513">
        <f>IF(Table2[[#This Row],[WSWin]]="Y",1,0)</f>
        <v>0</v>
      </c>
      <c r="T513">
        <v>597</v>
      </c>
      <c r="U513">
        <v>4979</v>
      </c>
      <c r="V513">
        <v>1307</v>
      </c>
      <c r="W513">
        <v>151</v>
      </c>
      <c r="X513">
        <v>69</v>
      </c>
      <c r="Y513">
        <v>20</v>
      </c>
      <c r="Z513">
        <v>348</v>
      </c>
      <c r="AB513">
        <v>215</v>
      </c>
      <c r="AF513">
        <v>550</v>
      </c>
      <c r="AG513">
        <v>391</v>
      </c>
      <c r="AH513">
        <v>2.59</v>
      </c>
      <c r="AI513">
        <v>75</v>
      </c>
      <c r="AJ513">
        <v>11</v>
      </c>
      <c r="AK513">
        <v>15</v>
      </c>
      <c r="AL513">
        <v>4080</v>
      </c>
      <c r="AM513">
        <v>1214</v>
      </c>
      <c r="AN513">
        <v>18</v>
      </c>
      <c r="AO513">
        <v>384</v>
      </c>
      <c r="AP513">
        <v>555</v>
      </c>
      <c r="AQ513">
        <v>291</v>
      </c>
      <c r="AR513">
        <v>95</v>
      </c>
      <c r="AS513">
        <v>0.95499999999999996</v>
      </c>
      <c r="AT513" t="s">
        <v>441</v>
      </c>
      <c r="AU513" t="s">
        <v>414</v>
      </c>
      <c r="AV513">
        <v>668965</v>
      </c>
      <c r="AW513">
        <v>102</v>
      </c>
      <c r="AX513">
        <v>101</v>
      </c>
      <c r="AY513" t="s">
        <v>54</v>
      </c>
      <c r="AZ513" t="s">
        <v>54</v>
      </c>
      <c r="BA513" t="s">
        <v>54</v>
      </c>
    </row>
    <row r="514" spans="1:53" x14ac:dyDescent="0.55000000000000004">
      <c r="A514">
        <v>1909</v>
      </c>
      <c r="B514" t="b">
        <f>IF(Table2[[#This Row],[yearID]]&gt;=1903,TRUE,FALSE)</f>
        <v>1</v>
      </c>
      <c r="C514" t="b">
        <f>IF(Table2[[#This Row],[yearID]]&gt;=1973,TRUE,FALSE)</f>
        <v>0</v>
      </c>
      <c r="D514" t="s">
        <v>157</v>
      </c>
      <c r="E514" t="s">
        <v>262</v>
      </c>
      <c r="F514" t="s">
        <v>260</v>
      </c>
      <c r="G514" t="str">
        <f>VLOOKUP(Table2[[#This Row],[franchID]],TeamsFranchises!$A$1:$D$121,2,FALSE)</f>
        <v>Los Angeles Dodgers</v>
      </c>
      <c r="I514">
        <v>6</v>
      </c>
      <c r="J514">
        <v>155</v>
      </c>
      <c r="K514">
        <v>79</v>
      </c>
      <c r="L514">
        <v>55</v>
      </c>
      <c r="M514">
        <v>98</v>
      </c>
      <c r="P514" t="s">
        <v>51</v>
      </c>
      <c r="Q514">
        <f>IF(Table2[[#This Row],[LgWin]]="Y",1,0)</f>
        <v>0</v>
      </c>
      <c r="R514" t="s">
        <v>51</v>
      </c>
      <c r="S514">
        <f>IF(Table2[[#This Row],[WSWin]]="Y",1,0)</f>
        <v>0</v>
      </c>
      <c r="T514">
        <v>444</v>
      </c>
      <c r="U514">
        <v>5056</v>
      </c>
      <c r="V514">
        <v>1157</v>
      </c>
      <c r="W514">
        <v>176</v>
      </c>
      <c r="X514">
        <v>59</v>
      </c>
      <c r="Y514">
        <v>16</v>
      </c>
      <c r="Z514">
        <v>330</v>
      </c>
      <c r="AB514">
        <v>141</v>
      </c>
      <c r="AF514">
        <v>627</v>
      </c>
      <c r="AG514">
        <v>477</v>
      </c>
      <c r="AH514">
        <v>3.1</v>
      </c>
      <c r="AI514">
        <v>126</v>
      </c>
      <c r="AJ514">
        <v>18</v>
      </c>
      <c r="AK514">
        <v>3</v>
      </c>
      <c r="AL514">
        <v>4152</v>
      </c>
      <c r="AM514">
        <v>1277</v>
      </c>
      <c r="AN514">
        <v>32</v>
      </c>
      <c r="AO514">
        <v>528</v>
      </c>
      <c r="AP514">
        <v>594</v>
      </c>
      <c r="AQ514">
        <v>276</v>
      </c>
      <c r="AR514">
        <v>86</v>
      </c>
      <c r="AS514">
        <v>0.95599999999999996</v>
      </c>
      <c r="AT514" t="s">
        <v>407</v>
      </c>
      <c r="AU514" t="s">
        <v>405</v>
      </c>
      <c r="AV514">
        <v>321300</v>
      </c>
      <c r="AW514">
        <v>96</v>
      </c>
      <c r="AX514">
        <v>100</v>
      </c>
      <c r="AY514" t="s">
        <v>262</v>
      </c>
      <c r="AZ514" t="s">
        <v>262</v>
      </c>
      <c r="BA514" t="s">
        <v>262</v>
      </c>
    </row>
    <row r="515" spans="1:53" x14ac:dyDescent="0.55000000000000004">
      <c r="A515">
        <v>1909</v>
      </c>
      <c r="B515" t="b">
        <f>IF(Table2[[#This Row],[yearID]]&gt;=1903,TRUE,FALSE)</f>
        <v>1</v>
      </c>
      <c r="C515" t="b">
        <f>IF(Table2[[#This Row],[yearID]]&gt;=1973,TRUE,FALSE)</f>
        <v>0</v>
      </c>
      <c r="D515" t="s">
        <v>157</v>
      </c>
      <c r="E515" t="s">
        <v>158</v>
      </c>
      <c r="F515" t="s">
        <v>159</v>
      </c>
      <c r="G515" t="str">
        <f>VLOOKUP(Table2[[#This Row],[franchID]],TeamsFranchises!$A$1:$D$121,2,FALSE)</f>
        <v>Atlanta Braves</v>
      </c>
      <c r="I515">
        <v>8</v>
      </c>
      <c r="J515">
        <v>155</v>
      </c>
      <c r="K515">
        <v>76</v>
      </c>
      <c r="L515">
        <v>45</v>
      </c>
      <c r="M515">
        <v>108</v>
      </c>
      <c r="P515" t="s">
        <v>51</v>
      </c>
      <c r="Q515">
        <f>IF(Table2[[#This Row],[LgWin]]="Y",1,0)</f>
        <v>0</v>
      </c>
      <c r="R515" t="s">
        <v>51</v>
      </c>
      <c r="S515">
        <f>IF(Table2[[#This Row],[WSWin]]="Y",1,0)</f>
        <v>0</v>
      </c>
      <c r="T515">
        <v>435</v>
      </c>
      <c r="U515">
        <v>5017</v>
      </c>
      <c r="V515">
        <v>1121</v>
      </c>
      <c r="W515">
        <v>124</v>
      </c>
      <c r="X515">
        <v>43</v>
      </c>
      <c r="Y515">
        <v>15</v>
      </c>
      <c r="Z515">
        <v>400</v>
      </c>
      <c r="AB515">
        <v>135</v>
      </c>
      <c r="AF515">
        <v>683</v>
      </c>
      <c r="AG515">
        <v>487</v>
      </c>
      <c r="AH515">
        <v>3.2</v>
      </c>
      <c r="AI515">
        <v>98</v>
      </c>
      <c r="AJ515">
        <v>13</v>
      </c>
      <c r="AK515">
        <v>6</v>
      </c>
      <c r="AL515">
        <v>4110</v>
      </c>
      <c r="AM515">
        <v>1329</v>
      </c>
      <c r="AN515">
        <v>23</v>
      </c>
      <c r="AO515">
        <v>543</v>
      </c>
      <c r="AP515">
        <v>414</v>
      </c>
      <c r="AQ515">
        <v>340</v>
      </c>
      <c r="AR515">
        <v>101</v>
      </c>
      <c r="AS515">
        <v>0.94799999999999995</v>
      </c>
      <c r="AT515" t="s">
        <v>440</v>
      </c>
      <c r="AU515" t="s">
        <v>403</v>
      </c>
      <c r="AV515">
        <v>195188</v>
      </c>
      <c r="AW515">
        <v>104</v>
      </c>
      <c r="AX515">
        <v>108</v>
      </c>
      <c r="AY515" t="s">
        <v>158</v>
      </c>
      <c r="AZ515" t="s">
        <v>158</v>
      </c>
      <c r="BA515" t="s">
        <v>158</v>
      </c>
    </row>
    <row r="516" spans="1:53" x14ac:dyDescent="0.55000000000000004">
      <c r="A516">
        <v>1909</v>
      </c>
      <c r="B516" t="b">
        <f>IF(Table2[[#This Row],[yearID]]&gt;=1903,TRUE,FALSE)</f>
        <v>1</v>
      </c>
      <c r="C516" t="b">
        <f>IF(Table2[[#This Row],[yearID]]&gt;=1973,TRUE,FALSE)</f>
        <v>0</v>
      </c>
      <c r="D516" t="s">
        <v>410</v>
      </c>
      <c r="E516" t="s">
        <v>415</v>
      </c>
      <c r="F516" t="s">
        <v>416</v>
      </c>
      <c r="G516" t="str">
        <f>VLOOKUP(Table2[[#This Row],[franchID]],TeamsFranchises!$A$1:$D$121,2,FALSE)</f>
        <v>Chicago White Sox</v>
      </c>
      <c r="I516">
        <v>4</v>
      </c>
      <c r="J516">
        <v>159</v>
      </c>
      <c r="K516">
        <v>81</v>
      </c>
      <c r="L516">
        <v>78</v>
      </c>
      <c r="M516">
        <v>74</v>
      </c>
      <c r="P516" t="s">
        <v>51</v>
      </c>
      <c r="Q516">
        <f>IF(Table2[[#This Row],[LgWin]]="Y",1,0)</f>
        <v>0</v>
      </c>
      <c r="R516" t="s">
        <v>51</v>
      </c>
      <c r="S516">
        <f>IF(Table2[[#This Row],[WSWin]]="Y",1,0)</f>
        <v>0</v>
      </c>
      <c r="T516">
        <v>492</v>
      </c>
      <c r="U516">
        <v>5017</v>
      </c>
      <c r="V516">
        <v>1110</v>
      </c>
      <c r="W516">
        <v>145</v>
      </c>
      <c r="X516">
        <v>56</v>
      </c>
      <c r="Y516">
        <v>4</v>
      </c>
      <c r="Z516">
        <v>441</v>
      </c>
      <c r="AB516">
        <v>211</v>
      </c>
      <c r="AF516">
        <v>463</v>
      </c>
      <c r="AG516">
        <v>326</v>
      </c>
      <c r="AH516">
        <v>2.0499999999999998</v>
      </c>
      <c r="AI516">
        <v>115</v>
      </c>
      <c r="AJ516">
        <v>26</v>
      </c>
      <c r="AK516">
        <v>4</v>
      </c>
      <c r="AL516">
        <v>4290</v>
      </c>
      <c r="AM516">
        <v>1182</v>
      </c>
      <c r="AN516">
        <v>8</v>
      </c>
      <c r="AO516">
        <v>340</v>
      </c>
      <c r="AP516">
        <v>669</v>
      </c>
      <c r="AQ516">
        <v>247</v>
      </c>
      <c r="AR516">
        <v>101</v>
      </c>
      <c r="AS516">
        <v>0.96399999999999997</v>
      </c>
      <c r="AT516" t="s">
        <v>417</v>
      </c>
      <c r="AU516" t="s">
        <v>418</v>
      </c>
      <c r="AV516">
        <v>478400</v>
      </c>
      <c r="AW516">
        <v>96</v>
      </c>
      <c r="AX516">
        <v>95</v>
      </c>
      <c r="AY516" t="s">
        <v>416</v>
      </c>
      <c r="AZ516" t="s">
        <v>415</v>
      </c>
      <c r="BA516" t="s">
        <v>415</v>
      </c>
    </row>
    <row r="517" spans="1:53" x14ac:dyDescent="0.55000000000000004">
      <c r="A517">
        <v>1909</v>
      </c>
      <c r="B517" t="b">
        <f>IF(Table2[[#This Row],[yearID]]&gt;=1903,TRUE,FALSE)</f>
        <v>1</v>
      </c>
      <c r="C517" t="b">
        <f>IF(Table2[[#This Row],[yearID]]&gt;=1973,TRUE,FALSE)</f>
        <v>0</v>
      </c>
      <c r="D517" t="s">
        <v>157</v>
      </c>
      <c r="E517" t="s">
        <v>161</v>
      </c>
      <c r="F517" t="s">
        <v>162</v>
      </c>
      <c r="G517" t="str">
        <f>VLOOKUP(Table2[[#This Row],[franchID]],TeamsFranchises!$A$1:$D$121,2,FALSE)</f>
        <v>Chicago Cubs</v>
      </c>
      <c r="I517">
        <v>2</v>
      </c>
      <c r="J517">
        <v>155</v>
      </c>
      <c r="K517">
        <v>77</v>
      </c>
      <c r="L517">
        <v>104</v>
      </c>
      <c r="M517">
        <v>49</v>
      </c>
      <c r="P517" t="s">
        <v>51</v>
      </c>
      <c r="Q517">
        <f>IF(Table2[[#This Row],[LgWin]]="Y",1,0)</f>
        <v>0</v>
      </c>
      <c r="R517" t="s">
        <v>51</v>
      </c>
      <c r="S517">
        <f>IF(Table2[[#This Row],[WSWin]]="Y",1,0)</f>
        <v>0</v>
      </c>
      <c r="T517">
        <v>635</v>
      </c>
      <c r="U517">
        <v>4999</v>
      </c>
      <c r="V517">
        <v>1227</v>
      </c>
      <c r="W517">
        <v>203</v>
      </c>
      <c r="X517">
        <v>60</v>
      </c>
      <c r="Y517">
        <v>20</v>
      </c>
      <c r="Z517">
        <v>420</v>
      </c>
      <c r="AB517">
        <v>187</v>
      </c>
      <c r="AF517">
        <v>390</v>
      </c>
      <c r="AG517">
        <v>272</v>
      </c>
      <c r="AH517">
        <v>1.75</v>
      </c>
      <c r="AI517">
        <v>111</v>
      </c>
      <c r="AJ517">
        <v>32</v>
      </c>
      <c r="AK517">
        <v>11</v>
      </c>
      <c r="AL517">
        <v>4197</v>
      </c>
      <c r="AM517">
        <v>1094</v>
      </c>
      <c r="AN517">
        <v>6</v>
      </c>
      <c r="AO517">
        <v>364</v>
      </c>
      <c r="AP517">
        <v>680</v>
      </c>
      <c r="AQ517">
        <v>244</v>
      </c>
      <c r="AR517">
        <v>95</v>
      </c>
      <c r="AS517">
        <v>0.96199999999999997</v>
      </c>
      <c r="AT517" t="s">
        <v>434</v>
      </c>
      <c r="AU517" t="s">
        <v>401</v>
      </c>
      <c r="AV517">
        <v>633480</v>
      </c>
      <c r="AW517">
        <v>103</v>
      </c>
      <c r="AX517">
        <v>98</v>
      </c>
      <c r="AY517" t="s">
        <v>162</v>
      </c>
      <c r="AZ517" t="s">
        <v>161</v>
      </c>
      <c r="BA517" t="s">
        <v>161</v>
      </c>
    </row>
    <row r="518" spans="1:53" x14ac:dyDescent="0.55000000000000004">
      <c r="A518">
        <v>1909</v>
      </c>
      <c r="B518" t="b">
        <f>IF(Table2[[#This Row],[yearID]]&gt;=1903,TRUE,FALSE)</f>
        <v>1</v>
      </c>
      <c r="C518" t="b">
        <f>IF(Table2[[#This Row],[yearID]]&gt;=1973,TRUE,FALSE)</f>
        <v>0</v>
      </c>
      <c r="D518" t="s">
        <v>157</v>
      </c>
      <c r="E518" t="s">
        <v>167</v>
      </c>
      <c r="F518" t="s">
        <v>167</v>
      </c>
      <c r="G518" t="str">
        <f>VLOOKUP(Table2[[#This Row],[franchID]],TeamsFranchises!$A$1:$D$121,2,FALSE)</f>
        <v>Cincinnati Reds</v>
      </c>
      <c r="I518">
        <v>4</v>
      </c>
      <c r="J518">
        <v>157</v>
      </c>
      <c r="K518">
        <v>80</v>
      </c>
      <c r="L518">
        <v>77</v>
      </c>
      <c r="M518">
        <v>76</v>
      </c>
      <c r="P518" t="s">
        <v>51</v>
      </c>
      <c r="Q518">
        <f>IF(Table2[[#This Row],[LgWin]]="Y",1,0)</f>
        <v>0</v>
      </c>
      <c r="R518" t="s">
        <v>51</v>
      </c>
      <c r="S518">
        <f>IF(Table2[[#This Row],[WSWin]]="Y",1,0)</f>
        <v>0</v>
      </c>
      <c r="T518">
        <v>606</v>
      </c>
      <c r="U518">
        <v>5088</v>
      </c>
      <c r="V518">
        <v>1273</v>
      </c>
      <c r="W518">
        <v>159</v>
      </c>
      <c r="X518">
        <v>72</v>
      </c>
      <c r="Y518">
        <v>22</v>
      </c>
      <c r="Z518">
        <v>478</v>
      </c>
      <c r="AB518">
        <v>280</v>
      </c>
      <c r="AF518">
        <v>599</v>
      </c>
      <c r="AG518">
        <v>394</v>
      </c>
      <c r="AH518">
        <v>2.52</v>
      </c>
      <c r="AI518">
        <v>91</v>
      </c>
      <c r="AJ518">
        <v>10</v>
      </c>
      <c r="AK518">
        <v>8</v>
      </c>
      <c r="AL518">
        <v>4221</v>
      </c>
      <c r="AM518">
        <v>1233</v>
      </c>
      <c r="AN518">
        <v>5</v>
      </c>
      <c r="AO518">
        <v>510</v>
      </c>
      <c r="AP518">
        <v>477</v>
      </c>
      <c r="AQ518">
        <v>309</v>
      </c>
      <c r="AR518">
        <v>120</v>
      </c>
      <c r="AS518">
        <v>0.95199999999999996</v>
      </c>
      <c r="AT518" t="s">
        <v>165</v>
      </c>
      <c r="AU518" t="s">
        <v>429</v>
      </c>
      <c r="AV518">
        <v>424643</v>
      </c>
      <c r="AW518">
        <v>99</v>
      </c>
      <c r="AX518">
        <v>100</v>
      </c>
      <c r="AY518" t="s">
        <v>167</v>
      </c>
      <c r="AZ518" t="s">
        <v>167</v>
      </c>
      <c r="BA518" t="s">
        <v>167</v>
      </c>
    </row>
    <row r="519" spans="1:53" x14ac:dyDescent="0.55000000000000004">
      <c r="A519">
        <v>1909</v>
      </c>
      <c r="B519" t="b">
        <f>IF(Table2[[#This Row],[yearID]]&gt;=1903,TRUE,FALSE)</f>
        <v>1</v>
      </c>
      <c r="C519" t="b">
        <f>IF(Table2[[#This Row],[yearID]]&gt;=1973,TRUE,FALSE)</f>
        <v>0</v>
      </c>
      <c r="D519" t="s">
        <v>410</v>
      </c>
      <c r="E519" t="s">
        <v>64</v>
      </c>
      <c r="F519" t="s">
        <v>64</v>
      </c>
      <c r="G519" t="str">
        <f>VLOOKUP(Table2[[#This Row],[franchID]],TeamsFranchises!$A$1:$D$121,2,FALSE)</f>
        <v>Cleveland Indians</v>
      </c>
      <c r="I519">
        <v>6</v>
      </c>
      <c r="J519">
        <v>155</v>
      </c>
      <c r="K519">
        <v>77</v>
      </c>
      <c r="L519">
        <v>71</v>
      </c>
      <c r="M519">
        <v>82</v>
      </c>
      <c r="P519" t="s">
        <v>51</v>
      </c>
      <c r="Q519">
        <f>IF(Table2[[#This Row],[LgWin]]="Y",1,0)</f>
        <v>0</v>
      </c>
      <c r="R519" t="s">
        <v>51</v>
      </c>
      <c r="S519">
        <f>IF(Table2[[#This Row],[WSWin]]="Y",1,0)</f>
        <v>0</v>
      </c>
      <c r="T519">
        <v>493</v>
      </c>
      <c r="U519">
        <v>5048</v>
      </c>
      <c r="V519">
        <v>1216</v>
      </c>
      <c r="W519">
        <v>173</v>
      </c>
      <c r="X519">
        <v>81</v>
      </c>
      <c r="Y519">
        <v>10</v>
      </c>
      <c r="Z519">
        <v>283</v>
      </c>
      <c r="AB519">
        <v>174</v>
      </c>
      <c r="AF519">
        <v>532</v>
      </c>
      <c r="AG519">
        <v>363</v>
      </c>
      <c r="AH519">
        <v>2.4</v>
      </c>
      <c r="AI519">
        <v>110</v>
      </c>
      <c r="AJ519">
        <v>15</v>
      </c>
      <c r="AK519">
        <v>3</v>
      </c>
      <c r="AL519">
        <v>4083</v>
      </c>
      <c r="AM519">
        <v>1212</v>
      </c>
      <c r="AN519">
        <v>9</v>
      </c>
      <c r="AO519">
        <v>348</v>
      </c>
      <c r="AP519">
        <v>568</v>
      </c>
      <c r="AQ519">
        <v>277</v>
      </c>
      <c r="AR519">
        <v>110</v>
      </c>
      <c r="AS519">
        <v>0.95699999999999996</v>
      </c>
      <c r="AT519" t="s">
        <v>435</v>
      </c>
      <c r="AU519" t="s">
        <v>381</v>
      </c>
      <c r="AV519">
        <v>354627</v>
      </c>
      <c r="AW519">
        <v>104</v>
      </c>
      <c r="AX519">
        <v>103</v>
      </c>
      <c r="AY519" t="s">
        <v>64</v>
      </c>
      <c r="AZ519" t="s">
        <v>64</v>
      </c>
      <c r="BA519" t="s">
        <v>64</v>
      </c>
    </row>
    <row r="520" spans="1:53" x14ac:dyDescent="0.55000000000000004">
      <c r="A520">
        <v>1909</v>
      </c>
      <c r="B520" t="b">
        <f>IF(Table2[[#This Row],[yearID]]&gt;=1903,TRUE,FALSE)</f>
        <v>1</v>
      </c>
      <c r="C520" t="b">
        <f>IF(Table2[[#This Row],[yearID]]&gt;=1973,TRUE,FALSE)</f>
        <v>0</v>
      </c>
      <c r="D520" t="s">
        <v>410</v>
      </c>
      <c r="E520" t="s">
        <v>419</v>
      </c>
      <c r="F520" t="s">
        <v>419</v>
      </c>
      <c r="G520" t="str">
        <f>VLOOKUP(Table2[[#This Row],[franchID]],TeamsFranchises!$A$1:$D$121,2,FALSE)</f>
        <v>Detroit Tigers</v>
      </c>
      <c r="I520">
        <v>1</v>
      </c>
      <c r="J520">
        <v>158</v>
      </c>
      <c r="K520">
        <v>78</v>
      </c>
      <c r="L520">
        <v>98</v>
      </c>
      <c r="M520">
        <v>54</v>
      </c>
      <c r="P520" t="s">
        <v>76</v>
      </c>
      <c r="Q520">
        <f>IF(Table2[[#This Row],[LgWin]]="Y",1,0)</f>
        <v>1</v>
      </c>
      <c r="R520" t="s">
        <v>51</v>
      </c>
      <c r="S520">
        <f>IF(Table2[[#This Row],[WSWin]]="Y",1,0)</f>
        <v>0</v>
      </c>
      <c r="T520">
        <v>666</v>
      </c>
      <c r="U520">
        <v>5095</v>
      </c>
      <c r="V520">
        <v>1360</v>
      </c>
      <c r="W520">
        <v>209</v>
      </c>
      <c r="X520">
        <v>58</v>
      </c>
      <c r="Y520">
        <v>19</v>
      </c>
      <c r="Z520">
        <v>397</v>
      </c>
      <c r="AB520">
        <v>280</v>
      </c>
      <c r="AF520">
        <v>493</v>
      </c>
      <c r="AG520">
        <v>357</v>
      </c>
      <c r="AH520">
        <v>2.2599999999999998</v>
      </c>
      <c r="AI520">
        <v>117</v>
      </c>
      <c r="AJ520">
        <v>17</v>
      </c>
      <c r="AK520">
        <v>12</v>
      </c>
      <c r="AL520">
        <v>4260</v>
      </c>
      <c r="AM520">
        <v>1254</v>
      </c>
      <c r="AN520">
        <v>16</v>
      </c>
      <c r="AO520">
        <v>359</v>
      </c>
      <c r="AP520">
        <v>528</v>
      </c>
      <c r="AQ520">
        <v>268</v>
      </c>
      <c r="AR520">
        <v>87</v>
      </c>
      <c r="AS520">
        <v>0.96</v>
      </c>
      <c r="AT520" t="s">
        <v>420</v>
      </c>
      <c r="AU520" t="s">
        <v>421</v>
      </c>
      <c r="AV520">
        <v>490490</v>
      </c>
      <c r="AW520">
        <v>104</v>
      </c>
      <c r="AX520">
        <v>102</v>
      </c>
      <c r="AY520" t="s">
        <v>419</v>
      </c>
      <c r="AZ520" t="s">
        <v>419</v>
      </c>
      <c r="BA520" t="s">
        <v>419</v>
      </c>
    </row>
    <row r="521" spans="1:53" x14ac:dyDescent="0.55000000000000004">
      <c r="A521">
        <v>1909</v>
      </c>
      <c r="B521" t="b">
        <f>IF(Table2[[#This Row],[yearID]]&gt;=1903,TRUE,FALSE)</f>
        <v>1</v>
      </c>
      <c r="C521" t="b">
        <f>IF(Table2[[#This Row],[yearID]]&gt;=1973,TRUE,FALSE)</f>
        <v>0</v>
      </c>
      <c r="D521" t="s">
        <v>157</v>
      </c>
      <c r="E521" t="s">
        <v>242</v>
      </c>
      <c r="F521" t="s">
        <v>243</v>
      </c>
      <c r="G521" t="str">
        <f>VLOOKUP(Table2[[#This Row],[franchID]],TeamsFranchises!$A$1:$D$121,2,FALSE)</f>
        <v>San Francisco Giants</v>
      </c>
      <c r="I521">
        <v>3</v>
      </c>
      <c r="J521">
        <v>158</v>
      </c>
      <c r="K521">
        <v>77</v>
      </c>
      <c r="L521">
        <v>92</v>
      </c>
      <c r="M521">
        <v>61</v>
      </c>
      <c r="P521" t="s">
        <v>51</v>
      </c>
      <c r="Q521">
        <f>IF(Table2[[#This Row],[LgWin]]="Y",1,0)</f>
        <v>0</v>
      </c>
      <c r="R521" t="s">
        <v>51</v>
      </c>
      <c r="S521">
        <f>IF(Table2[[#This Row],[WSWin]]="Y",1,0)</f>
        <v>0</v>
      </c>
      <c r="T521">
        <v>623</v>
      </c>
      <c r="U521">
        <v>5218</v>
      </c>
      <c r="V521">
        <v>1327</v>
      </c>
      <c r="W521">
        <v>173</v>
      </c>
      <c r="X521">
        <v>68</v>
      </c>
      <c r="Y521">
        <v>26</v>
      </c>
      <c r="Z521">
        <v>530</v>
      </c>
      <c r="AB521">
        <v>234</v>
      </c>
      <c r="AF521">
        <v>546</v>
      </c>
      <c r="AG521">
        <v>363</v>
      </c>
      <c r="AH521">
        <v>2.27</v>
      </c>
      <c r="AI521">
        <v>105</v>
      </c>
      <c r="AJ521">
        <v>17</v>
      </c>
      <c r="AK521">
        <v>15</v>
      </c>
      <c r="AL521">
        <v>4320</v>
      </c>
      <c r="AM521">
        <v>1248</v>
      </c>
      <c r="AN521">
        <v>28</v>
      </c>
      <c r="AO521">
        <v>397</v>
      </c>
      <c r="AP521">
        <v>735</v>
      </c>
      <c r="AQ521">
        <v>305</v>
      </c>
      <c r="AR521">
        <v>99</v>
      </c>
      <c r="AS521">
        <v>0.95399999999999996</v>
      </c>
      <c r="AT521" t="s">
        <v>310</v>
      </c>
      <c r="AU521" t="s">
        <v>389</v>
      </c>
      <c r="AV521">
        <v>783700</v>
      </c>
      <c r="AW521">
        <v>102</v>
      </c>
      <c r="AX521">
        <v>98</v>
      </c>
      <c r="AY521" t="s">
        <v>246</v>
      </c>
      <c r="AZ521" t="s">
        <v>242</v>
      </c>
      <c r="BA521" t="s">
        <v>242</v>
      </c>
    </row>
    <row r="522" spans="1:53" x14ac:dyDescent="0.55000000000000004">
      <c r="A522">
        <v>1909</v>
      </c>
      <c r="B522" t="b">
        <f>IF(Table2[[#This Row],[yearID]]&gt;=1903,TRUE,FALSE)</f>
        <v>1</v>
      </c>
      <c r="C522" t="b">
        <f>IF(Table2[[#This Row],[yearID]]&gt;=1973,TRUE,FALSE)</f>
        <v>0</v>
      </c>
      <c r="D522" t="s">
        <v>410</v>
      </c>
      <c r="E522" t="s">
        <v>436</v>
      </c>
      <c r="F522" t="s">
        <v>412</v>
      </c>
      <c r="G522" t="str">
        <f>VLOOKUP(Table2[[#This Row],[franchID]],TeamsFranchises!$A$1:$D$121,2,FALSE)</f>
        <v>New York Yankees</v>
      </c>
      <c r="I522">
        <v>5</v>
      </c>
      <c r="J522">
        <v>153</v>
      </c>
      <c r="K522">
        <v>77</v>
      </c>
      <c r="L522">
        <v>74</v>
      </c>
      <c r="M522">
        <v>77</v>
      </c>
      <c r="P522" t="s">
        <v>51</v>
      </c>
      <c r="Q522">
        <f>IF(Table2[[#This Row],[LgWin]]="Y",1,0)</f>
        <v>0</v>
      </c>
      <c r="R522" t="s">
        <v>51</v>
      </c>
      <c r="S522">
        <f>IF(Table2[[#This Row],[WSWin]]="Y",1,0)</f>
        <v>0</v>
      </c>
      <c r="T522">
        <v>590</v>
      </c>
      <c r="U522">
        <v>4981</v>
      </c>
      <c r="V522">
        <v>1234</v>
      </c>
      <c r="W522">
        <v>143</v>
      </c>
      <c r="X522">
        <v>61</v>
      </c>
      <c r="Y522">
        <v>16</v>
      </c>
      <c r="Z522">
        <v>407</v>
      </c>
      <c r="AB522">
        <v>187</v>
      </c>
      <c r="AF522">
        <v>587</v>
      </c>
      <c r="AG522">
        <v>398</v>
      </c>
      <c r="AH522">
        <v>2.65</v>
      </c>
      <c r="AI522">
        <v>94</v>
      </c>
      <c r="AJ522">
        <v>18</v>
      </c>
      <c r="AK522">
        <v>7</v>
      </c>
      <c r="AL522">
        <v>4050</v>
      </c>
      <c r="AM522">
        <v>1223</v>
      </c>
      <c r="AN522">
        <v>21</v>
      </c>
      <c r="AO522">
        <v>422</v>
      </c>
      <c r="AP522">
        <v>597</v>
      </c>
      <c r="AQ522">
        <v>328</v>
      </c>
      <c r="AR522">
        <v>94</v>
      </c>
      <c r="AS522">
        <v>0.94799999999999995</v>
      </c>
      <c r="AT522" t="s">
        <v>437</v>
      </c>
      <c r="AU522" t="s">
        <v>438</v>
      </c>
      <c r="AV522">
        <v>501000</v>
      </c>
      <c r="AW522">
        <v>101</v>
      </c>
      <c r="AX522">
        <v>102</v>
      </c>
      <c r="AY522" t="s">
        <v>412</v>
      </c>
      <c r="AZ522" t="s">
        <v>436</v>
      </c>
      <c r="BA522" t="s">
        <v>436</v>
      </c>
    </row>
    <row r="523" spans="1:53" x14ac:dyDescent="0.55000000000000004">
      <c r="A523">
        <v>1909</v>
      </c>
      <c r="B523" t="b">
        <f>IF(Table2[[#This Row],[yearID]]&gt;=1903,TRUE,FALSE)</f>
        <v>1</v>
      </c>
      <c r="C523" t="b">
        <f>IF(Table2[[#This Row],[yearID]]&gt;=1973,TRUE,FALSE)</f>
        <v>0</v>
      </c>
      <c r="D523" t="s">
        <v>410</v>
      </c>
      <c r="E523" t="s">
        <v>226</v>
      </c>
      <c r="F523" t="s">
        <v>423</v>
      </c>
      <c r="G523" t="str">
        <f>VLOOKUP(Table2[[#This Row],[franchID]],TeamsFranchises!$A$1:$D$121,2,FALSE)</f>
        <v>Oakland Athletics</v>
      </c>
      <c r="I523">
        <v>2</v>
      </c>
      <c r="J523">
        <v>153</v>
      </c>
      <c r="K523">
        <v>76</v>
      </c>
      <c r="L523">
        <v>95</v>
      </c>
      <c r="M523">
        <v>58</v>
      </c>
      <c r="P523" t="s">
        <v>51</v>
      </c>
      <c r="Q523">
        <f>IF(Table2[[#This Row],[LgWin]]="Y",1,0)</f>
        <v>0</v>
      </c>
      <c r="R523" t="s">
        <v>51</v>
      </c>
      <c r="S523">
        <f>IF(Table2[[#This Row],[WSWin]]="Y",1,0)</f>
        <v>0</v>
      </c>
      <c r="T523">
        <v>605</v>
      </c>
      <c r="U523">
        <v>4905</v>
      </c>
      <c r="V523">
        <v>1257</v>
      </c>
      <c r="W523">
        <v>186</v>
      </c>
      <c r="X523">
        <v>88</v>
      </c>
      <c r="Y523">
        <v>21</v>
      </c>
      <c r="Z523">
        <v>403</v>
      </c>
      <c r="AB523">
        <v>205</v>
      </c>
      <c r="AF523">
        <v>408</v>
      </c>
      <c r="AG523">
        <v>296</v>
      </c>
      <c r="AH523">
        <v>1.93</v>
      </c>
      <c r="AI523">
        <v>110</v>
      </c>
      <c r="AJ523">
        <v>27</v>
      </c>
      <c r="AK523">
        <v>3</v>
      </c>
      <c r="AL523">
        <v>4134</v>
      </c>
      <c r="AM523">
        <v>1069</v>
      </c>
      <c r="AN523">
        <v>9</v>
      </c>
      <c r="AO523">
        <v>386</v>
      </c>
      <c r="AP523">
        <v>728</v>
      </c>
      <c r="AQ523">
        <v>245</v>
      </c>
      <c r="AR523">
        <v>92</v>
      </c>
      <c r="AS523">
        <v>0.96099999999999997</v>
      </c>
      <c r="AT523" t="s">
        <v>77</v>
      </c>
      <c r="AU523" t="s">
        <v>442</v>
      </c>
      <c r="AV523">
        <v>674915</v>
      </c>
      <c r="AW523">
        <v>102</v>
      </c>
      <c r="AX523">
        <v>97</v>
      </c>
      <c r="AY523" t="s">
        <v>226</v>
      </c>
      <c r="AZ523" t="s">
        <v>226</v>
      </c>
      <c r="BA523" t="s">
        <v>226</v>
      </c>
    </row>
    <row r="524" spans="1:53" x14ac:dyDescent="0.55000000000000004">
      <c r="A524">
        <v>1909</v>
      </c>
      <c r="B524" t="b">
        <f>IF(Table2[[#This Row],[yearID]]&gt;=1903,TRUE,FALSE)</f>
        <v>1</v>
      </c>
      <c r="C524" t="b">
        <f>IF(Table2[[#This Row],[yearID]]&gt;=1973,TRUE,FALSE)</f>
        <v>0</v>
      </c>
      <c r="D524" t="s">
        <v>157</v>
      </c>
      <c r="E524" t="s">
        <v>122</v>
      </c>
      <c r="F524" t="s">
        <v>122</v>
      </c>
      <c r="G524" t="str">
        <f>VLOOKUP(Table2[[#This Row],[franchID]],TeamsFranchises!$A$1:$D$121,2,FALSE)</f>
        <v>Philadelphia Phillies</v>
      </c>
      <c r="I524">
        <v>5</v>
      </c>
      <c r="J524">
        <v>154</v>
      </c>
      <c r="K524">
        <v>77</v>
      </c>
      <c r="L524">
        <v>74</v>
      </c>
      <c r="M524">
        <v>79</v>
      </c>
      <c r="P524" t="s">
        <v>51</v>
      </c>
      <c r="Q524">
        <f>IF(Table2[[#This Row],[LgWin]]="Y",1,0)</f>
        <v>0</v>
      </c>
      <c r="R524" t="s">
        <v>51</v>
      </c>
      <c r="S524">
        <f>IF(Table2[[#This Row],[WSWin]]="Y",1,0)</f>
        <v>0</v>
      </c>
      <c r="T524">
        <v>516</v>
      </c>
      <c r="U524">
        <v>5034</v>
      </c>
      <c r="V524">
        <v>1228</v>
      </c>
      <c r="W524">
        <v>185</v>
      </c>
      <c r="X524">
        <v>53</v>
      </c>
      <c r="Y524">
        <v>12</v>
      </c>
      <c r="Z524">
        <v>369</v>
      </c>
      <c r="AB524">
        <v>185</v>
      </c>
      <c r="AF524">
        <v>518</v>
      </c>
      <c r="AG524">
        <v>377</v>
      </c>
      <c r="AH524">
        <v>2.44</v>
      </c>
      <c r="AI524">
        <v>89</v>
      </c>
      <c r="AJ524">
        <v>17</v>
      </c>
      <c r="AK524">
        <v>6</v>
      </c>
      <c r="AL524">
        <v>4173</v>
      </c>
      <c r="AM524">
        <v>1190</v>
      </c>
      <c r="AN524">
        <v>23</v>
      </c>
      <c r="AO524">
        <v>472</v>
      </c>
      <c r="AP524">
        <v>612</v>
      </c>
      <c r="AQ524">
        <v>241</v>
      </c>
      <c r="AR524">
        <v>97</v>
      </c>
      <c r="AS524">
        <v>0.96199999999999997</v>
      </c>
      <c r="AT524" t="s">
        <v>358</v>
      </c>
      <c r="AU524" t="s">
        <v>404</v>
      </c>
      <c r="AV524">
        <v>303177</v>
      </c>
      <c r="AW524">
        <v>101</v>
      </c>
      <c r="AX524">
        <v>100</v>
      </c>
      <c r="AY524" t="s">
        <v>122</v>
      </c>
      <c r="AZ524" t="s">
        <v>122</v>
      </c>
      <c r="BA524" t="s">
        <v>122</v>
      </c>
    </row>
    <row r="525" spans="1:53" x14ac:dyDescent="0.55000000000000004">
      <c r="A525">
        <v>1909</v>
      </c>
      <c r="B525" t="b">
        <f>IF(Table2[[#This Row],[yearID]]&gt;=1903,TRUE,FALSE)</f>
        <v>1</v>
      </c>
      <c r="C525" t="b">
        <f>IF(Table2[[#This Row],[yearID]]&gt;=1973,TRUE,FALSE)</f>
        <v>0</v>
      </c>
      <c r="D525" t="s">
        <v>157</v>
      </c>
      <c r="E525" t="s">
        <v>229</v>
      </c>
      <c r="F525" t="s">
        <v>229</v>
      </c>
      <c r="G525" t="str">
        <f>VLOOKUP(Table2[[#This Row],[franchID]],TeamsFranchises!$A$1:$D$121,2,FALSE)</f>
        <v>Pittsburgh Pirates</v>
      </c>
      <c r="I525">
        <v>1</v>
      </c>
      <c r="J525">
        <v>154</v>
      </c>
      <c r="K525">
        <v>78</v>
      </c>
      <c r="L525">
        <v>110</v>
      </c>
      <c r="M525">
        <v>42</v>
      </c>
      <c r="P525" t="s">
        <v>76</v>
      </c>
      <c r="Q525">
        <f>IF(Table2[[#This Row],[LgWin]]="Y",1,0)</f>
        <v>1</v>
      </c>
      <c r="R525" t="s">
        <v>76</v>
      </c>
      <c r="S525">
        <f>IF(Table2[[#This Row],[WSWin]]="Y",1,0)</f>
        <v>1</v>
      </c>
      <c r="T525">
        <v>699</v>
      </c>
      <c r="U525">
        <v>5129</v>
      </c>
      <c r="V525">
        <v>1332</v>
      </c>
      <c r="W525">
        <v>218</v>
      </c>
      <c r="X525">
        <v>92</v>
      </c>
      <c r="Y525">
        <v>25</v>
      </c>
      <c r="Z525">
        <v>479</v>
      </c>
      <c r="AB525">
        <v>185</v>
      </c>
      <c r="AF525">
        <v>447</v>
      </c>
      <c r="AG525">
        <v>322</v>
      </c>
      <c r="AH525">
        <v>2.0699999999999998</v>
      </c>
      <c r="AI525">
        <v>93</v>
      </c>
      <c r="AJ525">
        <v>21</v>
      </c>
      <c r="AK525">
        <v>11</v>
      </c>
      <c r="AL525">
        <v>4203</v>
      </c>
      <c r="AM525">
        <v>1174</v>
      </c>
      <c r="AN525">
        <v>12</v>
      </c>
      <c r="AO525">
        <v>320</v>
      </c>
      <c r="AP525">
        <v>490</v>
      </c>
      <c r="AQ525">
        <v>222</v>
      </c>
      <c r="AR525">
        <v>100</v>
      </c>
      <c r="AS525">
        <v>0.96399999999999997</v>
      </c>
      <c r="AT525" t="s">
        <v>390</v>
      </c>
      <c r="AU525" t="s">
        <v>443</v>
      </c>
      <c r="AV525">
        <v>534950</v>
      </c>
      <c r="AW525">
        <v>105</v>
      </c>
      <c r="AX525">
        <v>99</v>
      </c>
      <c r="AY525" t="s">
        <v>229</v>
      </c>
      <c r="AZ525" t="s">
        <v>229</v>
      </c>
      <c r="BA525" t="s">
        <v>229</v>
      </c>
    </row>
    <row r="526" spans="1:53" x14ac:dyDescent="0.55000000000000004">
      <c r="A526">
        <v>1909</v>
      </c>
      <c r="B526" t="b">
        <f>IF(Table2[[#This Row],[yearID]]&gt;=1903,TRUE,FALSE)</f>
        <v>1</v>
      </c>
      <c r="C526" t="b">
        <f>IF(Table2[[#This Row],[yearID]]&gt;=1973,TRUE,FALSE)</f>
        <v>0</v>
      </c>
      <c r="D526" t="s">
        <v>410</v>
      </c>
      <c r="E526" t="s">
        <v>431</v>
      </c>
      <c r="F526" t="s">
        <v>95</v>
      </c>
      <c r="G526" t="str">
        <f>VLOOKUP(Table2[[#This Row],[franchID]],TeamsFranchises!$A$1:$D$121,2,FALSE)</f>
        <v>Baltimore Orioles</v>
      </c>
      <c r="I526">
        <v>7</v>
      </c>
      <c r="J526">
        <v>154</v>
      </c>
      <c r="K526">
        <v>79</v>
      </c>
      <c r="L526">
        <v>61</v>
      </c>
      <c r="M526">
        <v>89</v>
      </c>
      <c r="P526" t="s">
        <v>51</v>
      </c>
      <c r="Q526">
        <f>IF(Table2[[#This Row],[LgWin]]="Y",1,0)</f>
        <v>0</v>
      </c>
      <c r="R526" t="s">
        <v>51</v>
      </c>
      <c r="S526">
        <f>IF(Table2[[#This Row],[WSWin]]="Y",1,0)</f>
        <v>0</v>
      </c>
      <c r="T526">
        <v>441</v>
      </c>
      <c r="U526">
        <v>4964</v>
      </c>
      <c r="V526">
        <v>1151</v>
      </c>
      <c r="W526">
        <v>116</v>
      </c>
      <c r="X526">
        <v>45</v>
      </c>
      <c r="Y526">
        <v>10</v>
      </c>
      <c r="Z526">
        <v>331</v>
      </c>
      <c r="AB526">
        <v>136</v>
      </c>
      <c r="AF526">
        <v>575</v>
      </c>
      <c r="AG526">
        <v>433</v>
      </c>
      <c r="AH526">
        <v>2.88</v>
      </c>
      <c r="AI526">
        <v>105</v>
      </c>
      <c r="AJ526">
        <v>21</v>
      </c>
      <c r="AK526">
        <v>4</v>
      </c>
      <c r="AL526">
        <v>4062</v>
      </c>
      <c r="AM526">
        <v>1287</v>
      </c>
      <c r="AN526">
        <v>16</v>
      </c>
      <c r="AO526">
        <v>383</v>
      </c>
      <c r="AP526">
        <v>620</v>
      </c>
      <c r="AQ526">
        <v>267</v>
      </c>
      <c r="AR526">
        <v>107</v>
      </c>
      <c r="AS526">
        <v>0.95799999999999996</v>
      </c>
      <c r="AT526" t="s">
        <v>252</v>
      </c>
      <c r="AU526" t="s">
        <v>444</v>
      </c>
      <c r="AV526">
        <v>366274</v>
      </c>
      <c r="AW526">
        <v>93</v>
      </c>
      <c r="AX526">
        <v>98</v>
      </c>
      <c r="AY526" t="s">
        <v>433</v>
      </c>
      <c r="AZ526" t="s">
        <v>431</v>
      </c>
      <c r="BA526" t="s">
        <v>431</v>
      </c>
    </row>
    <row r="527" spans="1:53" x14ac:dyDescent="0.55000000000000004">
      <c r="A527">
        <v>1909</v>
      </c>
      <c r="B527" t="b">
        <f>IF(Table2[[#This Row],[yearID]]&gt;=1903,TRUE,FALSE)</f>
        <v>1</v>
      </c>
      <c r="C527" t="b">
        <f>IF(Table2[[#This Row],[yearID]]&gt;=1973,TRUE,FALSE)</f>
        <v>0</v>
      </c>
      <c r="D527" t="s">
        <v>157</v>
      </c>
      <c r="E527" t="s">
        <v>396</v>
      </c>
      <c r="F527" t="s">
        <v>154</v>
      </c>
      <c r="G527" t="str">
        <f>VLOOKUP(Table2[[#This Row],[franchID]],TeamsFranchises!$A$1:$D$121,2,FALSE)</f>
        <v>St. Louis Cardinals</v>
      </c>
      <c r="I527">
        <v>7</v>
      </c>
      <c r="J527">
        <v>154</v>
      </c>
      <c r="K527">
        <v>76</v>
      </c>
      <c r="L527">
        <v>54</v>
      </c>
      <c r="M527">
        <v>98</v>
      </c>
      <c r="P527" t="s">
        <v>51</v>
      </c>
      <c r="Q527">
        <f>IF(Table2[[#This Row],[LgWin]]="Y",1,0)</f>
        <v>0</v>
      </c>
      <c r="R527" t="s">
        <v>51</v>
      </c>
      <c r="S527">
        <f>IF(Table2[[#This Row],[WSWin]]="Y",1,0)</f>
        <v>0</v>
      </c>
      <c r="T527">
        <v>583</v>
      </c>
      <c r="U527">
        <v>5108</v>
      </c>
      <c r="V527">
        <v>1242</v>
      </c>
      <c r="W527">
        <v>148</v>
      </c>
      <c r="X527">
        <v>56</v>
      </c>
      <c r="Y527">
        <v>15</v>
      </c>
      <c r="Z527">
        <v>568</v>
      </c>
      <c r="AB527">
        <v>161</v>
      </c>
      <c r="AF527">
        <v>731</v>
      </c>
      <c r="AG527">
        <v>522</v>
      </c>
      <c r="AH527">
        <v>3.41</v>
      </c>
      <c r="AI527">
        <v>84</v>
      </c>
      <c r="AJ527">
        <v>5</v>
      </c>
      <c r="AK527">
        <v>4</v>
      </c>
      <c r="AL527">
        <v>4137</v>
      </c>
      <c r="AM527">
        <v>1368</v>
      </c>
      <c r="AN527">
        <v>22</v>
      </c>
      <c r="AO527">
        <v>483</v>
      </c>
      <c r="AP527">
        <v>435</v>
      </c>
      <c r="AQ527">
        <v>321</v>
      </c>
      <c r="AR527">
        <v>90</v>
      </c>
      <c r="AS527">
        <v>0.95</v>
      </c>
      <c r="AT527" t="s">
        <v>409</v>
      </c>
      <c r="AU527" t="s">
        <v>399</v>
      </c>
      <c r="AV527">
        <v>299982</v>
      </c>
      <c r="AW527">
        <v>94</v>
      </c>
      <c r="AX527">
        <v>97</v>
      </c>
      <c r="AY527" t="s">
        <v>154</v>
      </c>
      <c r="AZ527" t="s">
        <v>396</v>
      </c>
      <c r="BA527" t="s">
        <v>396</v>
      </c>
    </row>
    <row r="528" spans="1:53" x14ac:dyDescent="0.55000000000000004">
      <c r="A528">
        <v>1909</v>
      </c>
      <c r="B528" t="b">
        <f>IF(Table2[[#This Row],[yearID]]&gt;=1903,TRUE,FALSE)</f>
        <v>1</v>
      </c>
      <c r="C528" t="b">
        <f>IF(Table2[[#This Row],[yearID]]&gt;=1973,TRUE,FALSE)</f>
        <v>0</v>
      </c>
      <c r="D528" t="s">
        <v>410</v>
      </c>
      <c r="E528" t="s">
        <v>425</v>
      </c>
      <c r="F528" t="s">
        <v>426</v>
      </c>
      <c r="G528" t="str">
        <f>VLOOKUP(Table2[[#This Row],[franchID]],TeamsFranchises!$A$1:$D$121,2,FALSE)</f>
        <v>Minnesota Twins</v>
      </c>
      <c r="I528">
        <v>8</v>
      </c>
      <c r="J528">
        <v>156</v>
      </c>
      <c r="K528">
        <v>77</v>
      </c>
      <c r="L528">
        <v>42</v>
      </c>
      <c r="M528">
        <v>110</v>
      </c>
      <c r="P528" t="s">
        <v>51</v>
      </c>
      <c r="Q528">
        <f>IF(Table2[[#This Row],[LgWin]]="Y",1,0)</f>
        <v>0</v>
      </c>
      <c r="R528" t="s">
        <v>51</v>
      </c>
      <c r="S528">
        <f>IF(Table2[[#This Row],[WSWin]]="Y",1,0)</f>
        <v>0</v>
      </c>
      <c r="T528">
        <v>380</v>
      </c>
      <c r="U528">
        <v>4983</v>
      </c>
      <c r="V528">
        <v>1112</v>
      </c>
      <c r="W528">
        <v>149</v>
      </c>
      <c r="X528">
        <v>41</v>
      </c>
      <c r="Y528">
        <v>9</v>
      </c>
      <c r="Z528">
        <v>321</v>
      </c>
      <c r="AB528">
        <v>136</v>
      </c>
      <c r="AF528">
        <v>656</v>
      </c>
      <c r="AG528">
        <v>464</v>
      </c>
      <c r="AH528">
        <v>3.04</v>
      </c>
      <c r="AI528">
        <v>99</v>
      </c>
      <c r="AJ528">
        <v>11</v>
      </c>
      <c r="AK528">
        <v>2</v>
      </c>
      <c r="AL528">
        <v>4122</v>
      </c>
      <c r="AM528">
        <v>1288</v>
      </c>
      <c r="AN528">
        <v>12</v>
      </c>
      <c r="AO528">
        <v>424</v>
      </c>
      <c r="AP528">
        <v>653</v>
      </c>
      <c r="AQ528">
        <v>280</v>
      </c>
      <c r="AR528">
        <v>100</v>
      </c>
      <c r="AS528">
        <v>0.95699999999999996</v>
      </c>
      <c r="AT528" t="s">
        <v>397</v>
      </c>
      <c r="AU528" t="s">
        <v>439</v>
      </c>
      <c r="AV528">
        <v>205199</v>
      </c>
      <c r="AW528">
        <v>95</v>
      </c>
      <c r="AX528">
        <v>98</v>
      </c>
      <c r="AY528" t="s">
        <v>428</v>
      </c>
      <c r="AZ528" t="s">
        <v>425</v>
      </c>
      <c r="BA528" t="s">
        <v>425</v>
      </c>
    </row>
    <row r="529" spans="1:53" x14ac:dyDescent="0.55000000000000004">
      <c r="A529">
        <v>1910</v>
      </c>
      <c r="B529" t="b">
        <f>IF(Table2[[#This Row],[yearID]]&gt;=1903,TRUE,FALSE)</f>
        <v>1</v>
      </c>
      <c r="C529" t="b">
        <f>IF(Table2[[#This Row],[yearID]]&gt;=1973,TRUE,FALSE)</f>
        <v>0</v>
      </c>
      <c r="D529" t="s">
        <v>410</v>
      </c>
      <c r="E529" t="s">
        <v>54</v>
      </c>
      <c r="F529" t="s">
        <v>54</v>
      </c>
      <c r="G529" t="str">
        <f>VLOOKUP(Table2[[#This Row],[franchID]],TeamsFranchises!$A$1:$D$121,2,FALSE)</f>
        <v>Boston Red Sox</v>
      </c>
      <c r="I529">
        <v>4</v>
      </c>
      <c r="J529">
        <v>158</v>
      </c>
      <c r="K529">
        <v>80</v>
      </c>
      <c r="L529">
        <v>81</v>
      </c>
      <c r="M529">
        <v>72</v>
      </c>
      <c r="P529" t="s">
        <v>51</v>
      </c>
      <c r="Q529">
        <f>IF(Table2[[#This Row],[LgWin]]="Y",1,0)</f>
        <v>0</v>
      </c>
      <c r="R529" t="s">
        <v>51</v>
      </c>
      <c r="S529">
        <f>IF(Table2[[#This Row],[WSWin]]="Y",1,0)</f>
        <v>0</v>
      </c>
      <c r="T529">
        <v>638</v>
      </c>
      <c r="U529">
        <v>5204</v>
      </c>
      <c r="V529">
        <v>1350</v>
      </c>
      <c r="W529">
        <v>175</v>
      </c>
      <c r="X529">
        <v>87</v>
      </c>
      <c r="Y529">
        <v>43</v>
      </c>
      <c r="Z529">
        <v>430</v>
      </c>
      <c r="AB529">
        <v>194</v>
      </c>
      <c r="AF529">
        <v>564</v>
      </c>
      <c r="AG529">
        <v>389</v>
      </c>
      <c r="AH529">
        <v>2.4500000000000002</v>
      </c>
      <c r="AI529">
        <v>100</v>
      </c>
      <c r="AJ529">
        <v>12</v>
      </c>
      <c r="AK529">
        <v>6</v>
      </c>
      <c r="AL529">
        <v>4290</v>
      </c>
      <c r="AM529">
        <v>1236</v>
      </c>
      <c r="AN529">
        <v>30</v>
      </c>
      <c r="AO529">
        <v>414</v>
      </c>
      <c r="AP529">
        <v>670</v>
      </c>
      <c r="AQ529">
        <v>308</v>
      </c>
      <c r="AR529">
        <v>80</v>
      </c>
      <c r="AS529">
        <v>0.95399999999999996</v>
      </c>
      <c r="AT529" t="s">
        <v>441</v>
      </c>
      <c r="AU529" t="s">
        <v>414</v>
      </c>
      <c r="AV529">
        <v>584619</v>
      </c>
      <c r="AW529">
        <v>102</v>
      </c>
      <c r="AX529">
        <v>101</v>
      </c>
      <c r="AY529" t="s">
        <v>54</v>
      </c>
      <c r="AZ529" t="s">
        <v>54</v>
      </c>
      <c r="BA529" t="s">
        <v>54</v>
      </c>
    </row>
    <row r="530" spans="1:53" x14ac:dyDescent="0.55000000000000004">
      <c r="A530">
        <v>1910</v>
      </c>
      <c r="B530" t="b">
        <f>IF(Table2[[#This Row],[yearID]]&gt;=1903,TRUE,FALSE)</f>
        <v>1</v>
      </c>
      <c r="C530" t="b">
        <f>IF(Table2[[#This Row],[yearID]]&gt;=1973,TRUE,FALSE)</f>
        <v>0</v>
      </c>
      <c r="D530" t="s">
        <v>157</v>
      </c>
      <c r="E530" t="s">
        <v>262</v>
      </c>
      <c r="F530" t="s">
        <v>260</v>
      </c>
      <c r="G530" t="str">
        <f>VLOOKUP(Table2[[#This Row],[franchID]],TeamsFranchises!$A$1:$D$121,2,FALSE)</f>
        <v>Los Angeles Dodgers</v>
      </c>
      <c r="I530">
        <v>6</v>
      </c>
      <c r="J530">
        <v>156</v>
      </c>
      <c r="K530">
        <v>80</v>
      </c>
      <c r="L530">
        <v>64</v>
      </c>
      <c r="M530">
        <v>90</v>
      </c>
      <c r="P530" t="s">
        <v>51</v>
      </c>
      <c r="Q530">
        <f>IF(Table2[[#This Row],[LgWin]]="Y",1,0)</f>
        <v>0</v>
      </c>
      <c r="R530" t="s">
        <v>51</v>
      </c>
      <c r="S530">
        <f>IF(Table2[[#This Row],[WSWin]]="Y",1,0)</f>
        <v>0</v>
      </c>
      <c r="T530">
        <v>497</v>
      </c>
      <c r="U530">
        <v>5125</v>
      </c>
      <c r="V530">
        <v>1174</v>
      </c>
      <c r="W530">
        <v>166</v>
      </c>
      <c r="X530">
        <v>73</v>
      </c>
      <c r="Y530">
        <v>25</v>
      </c>
      <c r="Z530">
        <v>434</v>
      </c>
      <c r="AA530">
        <v>706</v>
      </c>
      <c r="AB530">
        <v>151</v>
      </c>
      <c r="AF530">
        <v>623</v>
      </c>
      <c r="AG530">
        <v>484</v>
      </c>
      <c r="AH530">
        <v>3.07</v>
      </c>
      <c r="AI530">
        <v>103</v>
      </c>
      <c r="AJ530">
        <v>15</v>
      </c>
      <c r="AK530">
        <v>5</v>
      </c>
      <c r="AL530">
        <v>4260</v>
      </c>
      <c r="AM530">
        <v>1331</v>
      </c>
      <c r="AN530">
        <v>17</v>
      </c>
      <c r="AO530">
        <v>545</v>
      </c>
      <c r="AP530">
        <v>555</v>
      </c>
      <c r="AQ530">
        <v>234</v>
      </c>
      <c r="AR530">
        <v>125</v>
      </c>
      <c r="AS530">
        <v>0.96399999999999997</v>
      </c>
      <c r="AT530" t="s">
        <v>407</v>
      </c>
      <c r="AU530" t="s">
        <v>405</v>
      </c>
      <c r="AV530">
        <v>279321</v>
      </c>
      <c r="AW530">
        <v>97</v>
      </c>
      <c r="AX530">
        <v>100</v>
      </c>
      <c r="AY530" t="s">
        <v>262</v>
      </c>
      <c r="AZ530" t="s">
        <v>262</v>
      </c>
      <c r="BA530" t="s">
        <v>262</v>
      </c>
    </row>
    <row r="531" spans="1:53" x14ac:dyDescent="0.55000000000000004">
      <c r="A531">
        <v>1910</v>
      </c>
      <c r="B531" t="b">
        <f>IF(Table2[[#This Row],[yearID]]&gt;=1903,TRUE,FALSE)</f>
        <v>1</v>
      </c>
      <c r="C531" t="b">
        <f>IF(Table2[[#This Row],[yearID]]&gt;=1973,TRUE,FALSE)</f>
        <v>0</v>
      </c>
      <c r="D531" t="s">
        <v>157</v>
      </c>
      <c r="E531" t="s">
        <v>158</v>
      </c>
      <c r="F531" t="s">
        <v>159</v>
      </c>
      <c r="G531" t="str">
        <f>VLOOKUP(Table2[[#This Row],[franchID]],TeamsFranchises!$A$1:$D$121,2,FALSE)</f>
        <v>Atlanta Braves</v>
      </c>
      <c r="I531">
        <v>8</v>
      </c>
      <c r="J531">
        <v>157</v>
      </c>
      <c r="K531">
        <v>78</v>
      </c>
      <c r="L531">
        <v>53</v>
      </c>
      <c r="M531">
        <v>100</v>
      </c>
      <c r="P531" t="s">
        <v>51</v>
      </c>
      <c r="Q531">
        <f>IF(Table2[[#This Row],[LgWin]]="Y",1,0)</f>
        <v>0</v>
      </c>
      <c r="R531" t="s">
        <v>51</v>
      </c>
      <c r="S531">
        <f>IF(Table2[[#This Row],[WSWin]]="Y",1,0)</f>
        <v>0</v>
      </c>
      <c r="T531">
        <v>495</v>
      </c>
      <c r="U531">
        <v>5123</v>
      </c>
      <c r="V531">
        <v>1260</v>
      </c>
      <c r="W531">
        <v>173</v>
      </c>
      <c r="X531">
        <v>49</v>
      </c>
      <c r="Y531">
        <v>31</v>
      </c>
      <c r="Z531">
        <v>359</v>
      </c>
      <c r="AA531">
        <v>540</v>
      </c>
      <c r="AB531">
        <v>152</v>
      </c>
      <c r="AF531">
        <v>701</v>
      </c>
      <c r="AG531">
        <v>497</v>
      </c>
      <c r="AH531">
        <v>3.22</v>
      </c>
      <c r="AI531">
        <v>72</v>
      </c>
      <c r="AJ531">
        <v>12</v>
      </c>
      <c r="AK531">
        <v>9</v>
      </c>
      <c r="AL531">
        <v>4170</v>
      </c>
      <c r="AM531">
        <v>1328</v>
      </c>
      <c r="AN531">
        <v>36</v>
      </c>
      <c r="AO531">
        <v>599</v>
      </c>
      <c r="AP531">
        <v>531</v>
      </c>
      <c r="AQ531">
        <v>305</v>
      </c>
      <c r="AR531">
        <v>137</v>
      </c>
      <c r="AS531">
        <v>0.95399999999999996</v>
      </c>
      <c r="AT531" t="s">
        <v>440</v>
      </c>
      <c r="AU531" t="s">
        <v>403</v>
      </c>
      <c r="AV531">
        <v>149027</v>
      </c>
      <c r="AW531">
        <v>103</v>
      </c>
      <c r="AX531">
        <v>109</v>
      </c>
      <c r="AY531" t="s">
        <v>158</v>
      </c>
      <c r="AZ531" t="s">
        <v>158</v>
      </c>
      <c r="BA531" t="s">
        <v>158</v>
      </c>
    </row>
    <row r="532" spans="1:53" x14ac:dyDescent="0.55000000000000004">
      <c r="A532">
        <v>1910</v>
      </c>
      <c r="B532" t="b">
        <f>IF(Table2[[#This Row],[yearID]]&gt;=1903,TRUE,FALSE)</f>
        <v>1</v>
      </c>
      <c r="C532" t="b">
        <f>IF(Table2[[#This Row],[yearID]]&gt;=1973,TRUE,FALSE)</f>
        <v>0</v>
      </c>
      <c r="D532" t="s">
        <v>410</v>
      </c>
      <c r="E532" t="s">
        <v>415</v>
      </c>
      <c r="F532" t="s">
        <v>416</v>
      </c>
      <c r="G532" t="str">
        <f>VLOOKUP(Table2[[#This Row],[franchID]],TeamsFranchises!$A$1:$D$121,2,FALSE)</f>
        <v>Chicago White Sox</v>
      </c>
      <c r="I532">
        <v>6</v>
      </c>
      <c r="J532">
        <v>156</v>
      </c>
      <c r="K532">
        <v>79</v>
      </c>
      <c r="L532">
        <v>68</v>
      </c>
      <c r="M532">
        <v>85</v>
      </c>
      <c r="P532" t="s">
        <v>51</v>
      </c>
      <c r="Q532">
        <f>IF(Table2[[#This Row],[LgWin]]="Y",1,0)</f>
        <v>0</v>
      </c>
      <c r="R532" t="s">
        <v>51</v>
      </c>
      <c r="S532">
        <f>IF(Table2[[#This Row],[WSWin]]="Y",1,0)</f>
        <v>0</v>
      </c>
      <c r="T532">
        <v>457</v>
      </c>
      <c r="U532">
        <v>5024</v>
      </c>
      <c r="V532">
        <v>1058</v>
      </c>
      <c r="W532">
        <v>115</v>
      </c>
      <c r="X532">
        <v>58</v>
      </c>
      <c r="Y532">
        <v>7</v>
      </c>
      <c r="Z532">
        <v>403</v>
      </c>
      <c r="AB532">
        <v>183</v>
      </c>
      <c r="AF532">
        <v>479</v>
      </c>
      <c r="AG532">
        <v>321</v>
      </c>
      <c r="AH532">
        <v>2.0299999999999998</v>
      </c>
      <c r="AI532">
        <v>103</v>
      </c>
      <c r="AJ532">
        <v>23</v>
      </c>
      <c r="AK532">
        <v>7</v>
      </c>
      <c r="AL532">
        <v>4263</v>
      </c>
      <c r="AM532">
        <v>1130</v>
      </c>
      <c r="AN532">
        <v>16</v>
      </c>
      <c r="AO532">
        <v>381</v>
      </c>
      <c r="AP532">
        <v>785</v>
      </c>
      <c r="AQ532">
        <v>314</v>
      </c>
      <c r="AR532">
        <v>100</v>
      </c>
      <c r="AS532">
        <v>0.95399999999999996</v>
      </c>
      <c r="AT532" t="s">
        <v>417</v>
      </c>
      <c r="AU532" t="s">
        <v>445</v>
      </c>
      <c r="AV532">
        <v>552084</v>
      </c>
      <c r="AW532">
        <v>95</v>
      </c>
      <c r="AX532">
        <v>95</v>
      </c>
      <c r="AY532" t="s">
        <v>416</v>
      </c>
      <c r="AZ532" t="s">
        <v>415</v>
      </c>
      <c r="BA532" t="s">
        <v>415</v>
      </c>
    </row>
    <row r="533" spans="1:53" x14ac:dyDescent="0.55000000000000004">
      <c r="A533">
        <v>1910</v>
      </c>
      <c r="B533" t="b">
        <f>IF(Table2[[#This Row],[yearID]]&gt;=1903,TRUE,FALSE)</f>
        <v>1</v>
      </c>
      <c r="C533" t="b">
        <f>IF(Table2[[#This Row],[yearID]]&gt;=1973,TRUE,FALSE)</f>
        <v>0</v>
      </c>
      <c r="D533" t="s">
        <v>157</v>
      </c>
      <c r="E533" t="s">
        <v>161</v>
      </c>
      <c r="F533" t="s">
        <v>162</v>
      </c>
      <c r="G533" t="str">
        <f>VLOOKUP(Table2[[#This Row],[franchID]],TeamsFranchises!$A$1:$D$121,2,FALSE)</f>
        <v>Chicago Cubs</v>
      </c>
      <c r="I533">
        <v>1</v>
      </c>
      <c r="J533">
        <v>154</v>
      </c>
      <c r="K533">
        <v>77</v>
      </c>
      <c r="L533">
        <v>104</v>
      </c>
      <c r="M533">
        <v>50</v>
      </c>
      <c r="P533" t="s">
        <v>76</v>
      </c>
      <c r="Q533">
        <f>IF(Table2[[#This Row],[LgWin]]="Y",1,0)</f>
        <v>1</v>
      </c>
      <c r="R533" t="s">
        <v>51</v>
      </c>
      <c r="S533">
        <f>IF(Table2[[#This Row],[WSWin]]="Y",1,0)</f>
        <v>0</v>
      </c>
      <c r="T533">
        <v>712</v>
      </c>
      <c r="U533">
        <v>4977</v>
      </c>
      <c r="V533">
        <v>1333</v>
      </c>
      <c r="W533">
        <v>219</v>
      </c>
      <c r="X533">
        <v>84</v>
      </c>
      <c r="Y533">
        <v>34</v>
      </c>
      <c r="Z533">
        <v>542</v>
      </c>
      <c r="AA533">
        <v>501</v>
      </c>
      <c r="AB533">
        <v>173</v>
      </c>
      <c r="AF533">
        <v>499</v>
      </c>
      <c r="AG533">
        <v>384</v>
      </c>
      <c r="AH533">
        <v>2.5099999999999998</v>
      </c>
      <c r="AI533">
        <v>100</v>
      </c>
      <c r="AJ533">
        <v>25</v>
      </c>
      <c r="AK533">
        <v>13</v>
      </c>
      <c r="AL533">
        <v>4134</v>
      </c>
      <c r="AM533">
        <v>1171</v>
      </c>
      <c r="AN533">
        <v>18</v>
      </c>
      <c r="AO533">
        <v>474</v>
      </c>
      <c r="AP533">
        <v>609</v>
      </c>
      <c r="AQ533">
        <v>229</v>
      </c>
      <c r="AR533">
        <v>110</v>
      </c>
      <c r="AS533">
        <v>0.96399999999999997</v>
      </c>
      <c r="AT533" t="s">
        <v>434</v>
      </c>
      <c r="AU533" t="s">
        <v>401</v>
      </c>
      <c r="AV533">
        <v>526152</v>
      </c>
      <c r="AW533">
        <v>99</v>
      </c>
      <c r="AX533">
        <v>95</v>
      </c>
      <c r="AY533" t="s">
        <v>162</v>
      </c>
      <c r="AZ533" t="s">
        <v>161</v>
      </c>
      <c r="BA533" t="s">
        <v>161</v>
      </c>
    </row>
    <row r="534" spans="1:53" x14ac:dyDescent="0.55000000000000004">
      <c r="A534">
        <v>1910</v>
      </c>
      <c r="B534" t="b">
        <f>IF(Table2[[#This Row],[yearID]]&gt;=1903,TRUE,FALSE)</f>
        <v>1</v>
      </c>
      <c r="C534" t="b">
        <f>IF(Table2[[#This Row],[yearID]]&gt;=1973,TRUE,FALSE)</f>
        <v>0</v>
      </c>
      <c r="D534" t="s">
        <v>157</v>
      </c>
      <c r="E534" t="s">
        <v>167</v>
      </c>
      <c r="F534" t="s">
        <v>167</v>
      </c>
      <c r="G534" t="str">
        <f>VLOOKUP(Table2[[#This Row],[franchID]],TeamsFranchises!$A$1:$D$121,2,FALSE)</f>
        <v>Cincinnati Reds</v>
      </c>
      <c r="I534">
        <v>5</v>
      </c>
      <c r="J534">
        <v>156</v>
      </c>
      <c r="K534">
        <v>77</v>
      </c>
      <c r="L534">
        <v>75</v>
      </c>
      <c r="M534">
        <v>79</v>
      </c>
      <c r="P534" t="s">
        <v>51</v>
      </c>
      <c r="Q534">
        <f>IF(Table2[[#This Row],[LgWin]]="Y",1,0)</f>
        <v>0</v>
      </c>
      <c r="R534" t="s">
        <v>51</v>
      </c>
      <c r="S534">
        <f>IF(Table2[[#This Row],[WSWin]]="Y",1,0)</f>
        <v>0</v>
      </c>
      <c r="T534">
        <v>620</v>
      </c>
      <c r="U534">
        <v>5121</v>
      </c>
      <c r="V534">
        <v>1326</v>
      </c>
      <c r="W534">
        <v>150</v>
      </c>
      <c r="X534">
        <v>79</v>
      </c>
      <c r="Y534">
        <v>23</v>
      </c>
      <c r="Z534">
        <v>529</v>
      </c>
      <c r="AA534">
        <v>515</v>
      </c>
      <c r="AB534">
        <v>310</v>
      </c>
      <c r="AF534">
        <v>684</v>
      </c>
      <c r="AG534">
        <v>474</v>
      </c>
      <c r="AH534">
        <v>3.08</v>
      </c>
      <c r="AI534">
        <v>86</v>
      </c>
      <c r="AJ534">
        <v>16</v>
      </c>
      <c r="AK534">
        <v>11</v>
      </c>
      <c r="AL534">
        <v>4158</v>
      </c>
      <c r="AM534">
        <v>1334</v>
      </c>
      <c r="AN534">
        <v>27</v>
      </c>
      <c r="AO534">
        <v>528</v>
      </c>
      <c r="AP534">
        <v>497</v>
      </c>
      <c r="AQ534">
        <v>291</v>
      </c>
      <c r="AR534">
        <v>103</v>
      </c>
      <c r="AS534">
        <v>0.95499999999999996</v>
      </c>
      <c r="AT534" t="s">
        <v>165</v>
      </c>
      <c r="AU534" t="s">
        <v>429</v>
      </c>
      <c r="AV534">
        <v>380622</v>
      </c>
      <c r="AW534">
        <v>96</v>
      </c>
      <c r="AX534">
        <v>97</v>
      </c>
      <c r="AY534" t="s">
        <v>167</v>
      </c>
      <c r="AZ534" t="s">
        <v>167</v>
      </c>
      <c r="BA534" t="s">
        <v>167</v>
      </c>
    </row>
    <row r="535" spans="1:53" x14ac:dyDescent="0.55000000000000004">
      <c r="A535">
        <v>1910</v>
      </c>
      <c r="B535" t="b">
        <f>IF(Table2[[#This Row],[yearID]]&gt;=1903,TRUE,FALSE)</f>
        <v>1</v>
      </c>
      <c r="C535" t="b">
        <f>IF(Table2[[#This Row],[yearID]]&gt;=1973,TRUE,FALSE)</f>
        <v>0</v>
      </c>
      <c r="D535" t="s">
        <v>410</v>
      </c>
      <c r="E535" t="s">
        <v>64</v>
      </c>
      <c r="F535" t="s">
        <v>64</v>
      </c>
      <c r="G535" t="str">
        <f>VLOOKUP(Table2[[#This Row],[franchID]],TeamsFranchises!$A$1:$D$121,2,FALSE)</f>
        <v>Cleveland Indians</v>
      </c>
      <c r="I535">
        <v>5</v>
      </c>
      <c r="J535">
        <v>161</v>
      </c>
      <c r="K535">
        <v>80</v>
      </c>
      <c r="L535">
        <v>71</v>
      </c>
      <c r="M535">
        <v>81</v>
      </c>
      <c r="P535" t="s">
        <v>51</v>
      </c>
      <c r="Q535">
        <f>IF(Table2[[#This Row],[LgWin]]="Y",1,0)</f>
        <v>0</v>
      </c>
      <c r="R535" t="s">
        <v>51</v>
      </c>
      <c r="S535">
        <f>IF(Table2[[#This Row],[WSWin]]="Y",1,0)</f>
        <v>0</v>
      </c>
      <c r="T535">
        <v>548</v>
      </c>
      <c r="U535">
        <v>5385</v>
      </c>
      <c r="V535">
        <v>1316</v>
      </c>
      <c r="W535">
        <v>188</v>
      </c>
      <c r="X535">
        <v>64</v>
      </c>
      <c r="Y535">
        <v>9</v>
      </c>
      <c r="Z535">
        <v>366</v>
      </c>
      <c r="AB535">
        <v>189</v>
      </c>
      <c r="AF535">
        <v>657</v>
      </c>
      <c r="AG535">
        <v>469</v>
      </c>
      <c r="AH535">
        <v>2.88</v>
      </c>
      <c r="AI535">
        <v>92</v>
      </c>
      <c r="AJ535">
        <v>13</v>
      </c>
      <c r="AK535">
        <v>5</v>
      </c>
      <c r="AL535">
        <v>4401</v>
      </c>
      <c r="AM535">
        <v>1392</v>
      </c>
      <c r="AN535">
        <v>10</v>
      </c>
      <c r="AO535">
        <v>488</v>
      </c>
      <c r="AP535">
        <v>617</v>
      </c>
      <c r="AQ535">
        <v>246</v>
      </c>
      <c r="AR535">
        <v>112</v>
      </c>
      <c r="AS535">
        <v>0.96399999999999997</v>
      </c>
      <c r="AT535" t="s">
        <v>435</v>
      </c>
      <c r="AU535" t="s">
        <v>446</v>
      </c>
      <c r="AV535">
        <v>293456</v>
      </c>
      <c r="AW535">
        <v>101</v>
      </c>
      <c r="AX535">
        <v>103</v>
      </c>
      <c r="AY535" t="s">
        <v>64</v>
      </c>
      <c r="AZ535" t="s">
        <v>64</v>
      </c>
      <c r="BA535" t="s">
        <v>64</v>
      </c>
    </row>
    <row r="536" spans="1:53" x14ac:dyDescent="0.55000000000000004">
      <c r="A536">
        <v>1910</v>
      </c>
      <c r="B536" t="b">
        <f>IF(Table2[[#This Row],[yearID]]&gt;=1903,TRUE,FALSE)</f>
        <v>1</v>
      </c>
      <c r="C536" t="b">
        <f>IF(Table2[[#This Row],[yearID]]&gt;=1973,TRUE,FALSE)</f>
        <v>0</v>
      </c>
      <c r="D536" t="s">
        <v>410</v>
      </c>
      <c r="E536" t="s">
        <v>419</v>
      </c>
      <c r="F536" t="s">
        <v>419</v>
      </c>
      <c r="G536" t="str">
        <f>VLOOKUP(Table2[[#This Row],[franchID]],TeamsFranchises!$A$1:$D$121,2,FALSE)</f>
        <v>Detroit Tigers</v>
      </c>
      <c r="I536">
        <v>3</v>
      </c>
      <c r="J536">
        <v>155</v>
      </c>
      <c r="K536">
        <v>78</v>
      </c>
      <c r="L536">
        <v>86</v>
      </c>
      <c r="M536">
        <v>68</v>
      </c>
      <c r="P536" t="s">
        <v>51</v>
      </c>
      <c r="Q536">
        <f>IF(Table2[[#This Row],[LgWin]]="Y",1,0)</f>
        <v>0</v>
      </c>
      <c r="R536" t="s">
        <v>51</v>
      </c>
      <c r="S536">
        <f>IF(Table2[[#This Row],[WSWin]]="Y",1,0)</f>
        <v>0</v>
      </c>
      <c r="T536">
        <v>679</v>
      </c>
      <c r="U536">
        <v>5039</v>
      </c>
      <c r="V536">
        <v>1317</v>
      </c>
      <c r="W536">
        <v>190</v>
      </c>
      <c r="X536">
        <v>72</v>
      </c>
      <c r="Y536">
        <v>28</v>
      </c>
      <c r="Z536">
        <v>459</v>
      </c>
      <c r="AB536">
        <v>249</v>
      </c>
      <c r="AF536">
        <v>582</v>
      </c>
      <c r="AG536">
        <v>432</v>
      </c>
      <c r="AH536">
        <v>2.82</v>
      </c>
      <c r="AI536">
        <v>108</v>
      </c>
      <c r="AJ536">
        <v>17</v>
      </c>
      <c r="AK536">
        <v>5</v>
      </c>
      <c r="AL536">
        <v>4140</v>
      </c>
      <c r="AM536">
        <v>1257</v>
      </c>
      <c r="AN536">
        <v>34</v>
      </c>
      <c r="AO536">
        <v>460</v>
      </c>
      <c r="AP536">
        <v>532</v>
      </c>
      <c r="AQ536">
        <v>281</v>
      </c>
      <c r="AR536">
        <v>79</v>
      </c>
      <c r="AS536">
        <v>0.95699999999999996</v>
      </c>
      <c r="AT536" t="s">
        <v>420</v>
      </c>
      <c r="AU536" t="s">
        <v>421</v>
      </c>
      <c r="AV536">
        <v>391288</v>
      </c>
      <c r="AW536">
        <v>107</v>
      </c>
      <c r="AX536">
        <v>104</v>
      </c>
      <c r="AY536" t="s">
        <v>419</v>
      </c>
      <c r="AZ536" t="s">
        <v>419</v>
      </c>
      <c r="BA536" t="s">
        <v>419</v>
      </c>
    </row>
    <row r="537" spans="1:53" x14ac:dyDescent="0.55000000000000004">
      <c r="A537">
        <v>1910</v>
      </c>
      <c r="B537" t="b">
        <f>IF(Table2[[#This Row],[yearID]]&gt;=1903,TRUE,FALSE)</f>
        <v>1</v>
      </c>
      <c r="C537" t="b">
        <f>IF(Table2[[#This Row],[yearID]]&gt;=1973,TRUE,FALSE)</f>
        <v>0</v>
      </c>
      <c r="D537" t="s">
        <v>157</v>
      </c>
      <c r="E537" t="s">
        <v>242</v>
      </c>
      <c r="F537" t="s">
        <v>243</v>
      </c>
      <c r="G537" t="str">
        <f>VLOOKUP(Table2[[#This Row],[franchID]],TeamsFranchises!$A$1:$D$121,2,FALSE)</f>
        <v>San Francisco Giants</v>
      </c>
      <c r="I537">
        <v>2</v>
      </c>
      <c r="J537">
        <v>155</v>
      </c>
      <c r="K537">
        <v>79</v>
      </c>
      <c r="L537">
        <v>91</v>
      </c>
      <c r="M537">
        <v>63</v>
      </c>
      <c r="P537" t="s">
        <v>51</v>
      </c>
      <c r="Q537">
        <f>IF(Table2[[#This Row],[LgWin]]="Y",1,0)</f>
        <v>0</v>
      </c>
      <c r="R537" t="s">
        <v>51</v>
      </c>
      <c r="S537">
        <f>IF(Table2[[#This Row],[WSWin]]="Y",1,0)</f>
        <v>0</v>
      </c>
      <c r="T537">
        <v>715</v>
      </c>
      <c r="U537">
        <v>5061</v>
      </c>
      <c r="V537">
        <v>1391</v>
      </c>
      <c r="W537">
        <v>204</v>
      </c>
      <c r="X537">
        <v>83</v>
      </c>
      <c r="Y537">
        <v>31</v>
      </c>
      <c r="Z537">
        <v>562</v>
      </c>
      <c r="AA537">
        <v>489</v>
      </c>
      <c r="AB537">
        <v>282</v>
      </c>
      <c r="AF537">
        <v>567</v>
      </c>
      <c r="AG537">
        <v>414</v>
      </c>
      <c r="AH537">
        <v>2.68</v>
      </c>
      <c r="AI537">
        <v>96</v>
      </c>
      <c r="AJ537">
        <v>9</v>
      </c>
      <c r="AK537">
        <v>10</v>
      </c>
      <c r="AL537">
        <v>4173</v>
      </c>
      <c r="AM537">
        <v>1290</v>
      </c>
      <c r="AN537">
        <v>30</v>
      </c>
      <c r="AO537">
        <v>397</v>
      </c>
      <c r="AP537">
        <v>717</v>
      </c>
      <c r="AQ537">
        <v>282</v>
      </c>
      <c r="AR537">
        <v>117</v>
      </c>
      <c r="AS537">
        <v>0.95599999999999996</v>
      </c>
      <c r="AT537" t="s">
        <v>310</v>
      </c>
      <c r="AU537" t="s">
        <v>389</v>
      </c>
      <c r="AV537">
        <v>511785</v>
      </c>
      <c r="AW537">
        <v>100</v>
      </c>
      <c r="AX537">
        <v>98</v>
      </c>
      <c r="AY537" t="s">
        <v>246</v>
      </c>
      <c r="AZ537" t="s">
        <v>242</v>
      </c>
      <c r="BA537" t="s">
        <v>242</v>
      </c>
    </row>
    <row r="538" spans="1:53" x14ac:dyDescent="0.55000000000000004">
      <c r="A538">
        <v>1910</v>
      </c>
      <c r="B538" t="b">
        <f>IF(Table2[[#This Row],[yearID]]&gt;=1903,TRUE,FALSE)</f>
        <v>1</v>
      </c>
      <c r="C538" t="b">
        <f>IF(Table2[[#This Row],[yearID]]&gt;=1973,TRUE,FALSE)</f>
        <v>0</v>
      </c>
      <c r="D538" t="s">
        <v>410</v>
      </c>
      <c r="E538" t="s">
        <v>436</v>
      </c>
      <c r="F538" t="s">
        <v>412</v>
      </c>
      <c r="G538" t="str">
        <f>VLOOKUP(Table2[[#This Row],[franchID]],TeamsFranchises!$A$1:$D$121,2,FALSE)</f>
        <v>New York Yankees</v>
      </c>
      <c r="I538">
        <v>2</v>
      </c>
      <c r="J538">
        <v>156</v>
      </c>
      <c r="K538">
        <v>77</v>
      </c>
      <c r="L538">
        <v>88</v>
      </c>
      <c r="M538">
        <v>63</v>
      </c>
      <c r="P538" t="s">
        <v>51</v>
      </c>
      <c r="Q538">
        <f>IF(Table2[[#This Row],[LgWin]]="Y",1,0)</f>
        <v>0</v>
      </c>
      <c r="R538" t="s">
        <v>51</v>
      </c>
      <c r="S538">
        <f>IF(Table2[[#This Row],[WSWin]]="Y",1,0)</f>
        <v>0</v>
      </c>
      <c r="T538">
        <v>626</v>
      </c>
      <c r="U538">
        <v>5051</v>
      </c>
      <c r="V538">
        <v>1254</v>
      </c>
      <c r="W538">
        <v>164</v>
      </c>
      <c r="X538">
        <v>75</v>
      </c>
      <c r="Y538">
        <v>20</v>
      </c>
      <c r="Z538">
        <v>464</v>
      </c>
      <c r="AB538">
        <v>288</v>
      </c>
      <c r="AF538">
        <v>557</v>
      </c>
      <c r="AG538">
        <v>406</v>
      </c>
      <c r="AH538">
        <v>2.61</v>
      </c>
      <c r="AI538">
        <v>110</v>
      </c>
      <c r="AJ538">
        <v>14</v>
      </c>
      <c r="AK538">
        <v>8</v>
      </c>
      <c r="AL538">
        <v>4197</v>
      </c>
      <c r="AM538">
        <v>1238</v>
      </c>
      <c r="AN538">
        <v>16</v>
      </c>
      <c r="AO538">
        <v>364</v>
      </c>
      <c r="AP538">
        <v>654</v>
      </c>
      <c r="AQ538">
        <v>286</v>
      </c>
      <c r="AR538">
        <v>95</v>
      </c>
      <c r="AS538">
        <v>0.95599999999999996</v>
      </c>
      <c r="AT538" t="s">
        <v>437</v>
      </c>
      <c r="AU538" t="s">
        <v>438</v>
      </c>
      <c r="AV538">
        <v>355857</v>
      </c>
      <c r="AW538">
        <v>106</v>
      </c>
      <c r="AX538">
        <v>105</v>
      </c>
      <c r="AY538" t="s">
        <v>412</v>
      </c>
      <c r="AZ538" t="s">
        <v>436</v>
      </c>
      <c r="BA538" t="s">
        <v>436</v>
      </c>
    </row>
    <row r="539" spans="1:53" x14ac:dyDescent="0.55000000000000004">
      <c r="A539">
        <v>1910</v>
      </c>
      <c r="B539" t="b">
        <f>IF(Table2[[#This Row],[yearID]]&gt;=1903,TRUE,FALSE)</f>
        <v>1</v>
      </c>
      <c r="C539" t="b">
        <f>IF(Table2[[#This Row],[yearID]]&gt;=1973,TRUE,FALSE)</f>
        <v>0</v>
      </c>
      <c r="D539" t="s">
        <v>410</v>
      </c>
      <c r="E539" t="s">
        <v>226</v>
      </c>
      <c r="F539" t="s">
        <v>423</v>
      </c>
      <c r="G539" t="str">
        <f>VLOOKUP(Table2[[#This Row],[franchID]],TeamsFranchises!$A$1:$D$121,2,FALSE)</f>
        <v>Oakland Athletics</v>
      </c>
      <c r="I539">
        <v>1</v>
      </c>
      <c r="J539">
        <v>155</v>
      </c>
      <c r="K539">
        <v>78</v>
      </c>
      <c r="L539">
        <v>102</v>
      </c>
      <c r="M539">
        <v>48</v>
      </c>
      <c r="P539" t="s">
        <v>76</v>
      </c>
      <c r="Q539">
        <f>IF(Table2[[#This Row],[LgWin]]="Y",1,0)</f>
        <v>1</v>
      </c>
      <c r="R539" t="s">
        <v>76</v>
      </c>
      <c r="S539">
        <f>IF(Table2[[#This Row],[WSWin]]="Y",1,0)</f>
        <v>1</v>
      </c>
      <c r="T539">
        <v>673</v>
      </c>
      <c r="U539">
        <v>5156</v>
      </c>
      <c r="V539">
        <v>1373</v>
      </c>
      <c r="W539">
        <v>191</v>
      </c>
      <c r="X539">
        <v>105</v>
      </c>
      <c r="Y539">
        <v>19</v>
      </c>
      <c r="Z539">
        <v>409</v>
      </c>
      <c r="AB539">
        <v>207</v>
      </c>
      <c r="AF539">
        <v>441</v>
      </c>
      <c r="AG539">
        <v>283</v>
      </c>
      <c r="AH539">
        <v>1.79</v>
      </c>
      <c r="AI539">
        <v>123</v>
      </c>
      <c r="AJ539">
        <v>24</v>
      </c>
      <c r="AK539">
        <v>5</v>
      </c>
      <c r="AL539">
        <v>4263</v>
      </c>
      <c r="AM539">
        <v>1103</v>
      </c>
      <c r="AN539">
        <v>8</v>
      </c>
      <c r="AO539">
        <v>450</v>
      </c>
      <c r="AP539">
        <v>789</v>
      </c>
      <c r="AQ539">
        <v>230</v>
      </c>
      <c r="AR539">
        <v>117</v>
      </c>
      <c r="AS539">
        <v>0.96499999999999997</v>
      </c>
      <c r="AT539" t="s">
        <v>77</v>
      </c>
      <c r="AU539" t="s">
        <v>442</v>
      </c>
      <c r="AV539">
        <v>588905</v>
      </c>
      <c r="AW539">
        <v>99</v>
      </c>
      <c r="AX539">
        <v>94</v>
      </c>
      <c r="AY539" t="s">
        <v>226</v>
      </c>
      <c r="AZ539" t="s">
        <v>226</v>
      </c>
      <c r="BA539" t="s">
        <v>226</v>
      </c>
    </row>
    <row r="540" spans="1:53" x14ac:dyDescent="0.55000000000000004">
      <c r="A540">
        <v>1910</v>
      </c>
      <c r="B540" t="b">
        <f>IF(Table2[[#This Row],[yearID]]&gt;=1903,TRUE,FALSE)</f>
        <v>1</v>
      </c>
      <c r="C540" t="b">
        <f>IF(Table2[[#This Row],[yearID]]&gt;=1973,TRUE,FALSE)</f>
        <v>0</v>
      </c>
      <c r="D540" t="s">
        <v>157</v>
      </c>
      <c r="E540" t="s">
        <v>122</v>
      </c>
      <c r="F540" t="s">
        <v>122</v>
      </c>
      <c r="G540" t="str">
        <f>VLOOKUP(Table2[[#This Row],[franchID]],TeamsFranchises!$A$1:$D$121,2,FALSE)</f>
        <v>Philadelphia Phillies</v>
      </c>
      <c r="I540">
        <v>4</v>
      </c>
      <c r="J540">
        <v>157</v>
      </c>
      <c r="K540">
        <v>78</v>
      </c>
      <c r="L540">
        <v>78</v>
      </c>
      <c r="M540">
        <v>75</v>
      </c>
      <c r="P540" t="s">
        <v>51</v>
      </c>
      <c r="Q540">
        <f>IF(Table2[[#This Row],[LgWin]]="Y",1,0)</f>
        <v>0</v>
      </c>
      <c r="R540" t="s">
        <v>51</v>
      </c>
      <c r="S540">
        <f>IF(Table2[[#This Row],[WSWin]]="Y",1,0)</f>
        <v>0</v>
      </c>
      <c r="T540">
        <v>674</v>
      </c>
      <c r="U540">
        <v>5171</v>
      </c>
      <c r="V540">
        <v>1319</v>
      </c>
      <c r="W540">
        <v>223</v>
      </c>
      <c r="X540">
        <v>71</v>
      </c>
      <c r="Y540">
        <v>22</v>
      </c>
      <c r="Z540">
        <v>506</v>
      </c>
      <c r="AA540">
        <v>559</v>
      </c>
      <c r="AB540">
        <v>199</v>
      </c>
      <c r="AF540">
        <v>639</v>
      </c>
      <c r="AG540">
        <v>478</v>
      </c>
      <c r="AH540">
        <v>3.05</v>
      </c>
      <c r="AI540">
        <v>84</v>
      </c>
      <c r="AJ540">
        <v>17</v>
      </c>
      <c r="AK540">
        <v>9</v>
      </c>
      <c r="AL540">
        <v>4233</v>
      </c>
      <c r="AM540">
        <v>1297</v>
      </c>
      <c r="AN540">
        <v>36</v>
      </c>
      <c r="AO540">
        <v>547</v>
      </c>
      <c r="AP540">
        <v>657</v>
      </c>
      <c r="AQ540">
        <v>258</v>
      </c>
      <c r="AR540">
        <v>132</v>
      </c>
      <c r="AS540">
        <v>0.96</v>
      </c>
      <c r="AT540" t="s">
        <v>358</v>
      </c>
      <c r="AU540" t="s">
        <v>404</v>
      </c>
      <c r="AV540">
        <v>296597</v>
      </c>
      <c r="AW540">
        <v>103</v>
      </c>
      <c r="AX540">
        <v>103</v>
      </c>
      <c r="AY540" t="s">
        <v>122</v>
      </c>
      <c r="AZ540" t="s">
        <v>122</v>
      </c>
      <c r="BA540" t="s">
        <v>122</v>
      </c>
    </row>
    <row r="541" spans="1:53" x14ac:dyDescent="0.55000000000000004">
      <c r="A541">
        <v>1910</v>
      </c>
      <c r="B541" t="b">
        <f>IF(Table2[[#This Row],[yearID]]&gt;=1903,TRUE,FALSE)</f>
        <v>1</v>
      </c>
      <c r="C541" t="b">
        <f>IF(Table2[[#This Row],[yearID]]&gt;=1973,TRUE,FALSE)</f>
        <v>0</v>
      </c>
      <c r="D541" t="s">
        <v>157</v>
      </c>
      <c r="E541" t="s">
        <v>229</v>
      </c>
      <c r="F541" t="s">
        <v>229</v>
      </c>
      <c r="G541" t="str">
        <f>VLOOKUP(Table2[[#This Row],[franchID]],TeamsFranchises!$A$1:$D$121,2,FALSE)</f>
        <v>Pittsburgh Pirates</v>
      </c>
      <c r="I541">
        <v>3</v>
      </c>
      <c r="J541">
        <v>154</v>
      </c>
      <c r="K541">
        <v>76</v>
      </c>
      <c r="L541">
        <v>86</v>
      </c>
      <c r="M541">
        <v>67</v>
      </c>
      <c r="P541" t="s">
        <v>51</v>
      </c>
      <c r="Q541">
        <f>IF(Table2[[#This Row],[LgWin]]="Y",1,0)</f>
        <v>0</v>
      </c>
      <c r="R541" t="s">
        <v>51</v>
      </c>
      <c r="S541">
        <f>IF(Table2[[#This Row],[WSWin]]="Y",1,0)</f>
        <v>0</v>
      </c>
      <c r="T541">
        <v>655</v>
      </c>
      <c r="U541">
        <v>5125</v>
      </c>
      <c r="V541">
        <v>1364</v>
      </c>
      <c r="W541">
        <v>214</v>
      </c>
      <c r="X541">
        <v>83</v>
      </c>
      <c r="Y541">
        <v>33</v>
      </c>
      <c r="Z541">
        <v>437</v>
      </c>
      <c r="AA541">
        <v>524</v>
      </c>
      <c r="AB541">
        <v>148</v>
      </c>
      <c r="AF541">
        <v>576</v>
      </c>
      <c r="AG541">
        <v>433</v>
      </c>
      <c r="AH541">
        <v>2.83</v>
      </c>
      <c r="AI541">
        <v>73</v>
      </c>
      <c r="AJ541">
        <v>13</v>
      </c>
      <c r="AK541">
        <v>12</v>
      </c>
      <c r="AL541">
        <v>4128</v>
      </c>
      <c r="AM541">
        <v>1254</v>
      </c>
      <c r="AN541">
        <v>20</v>
      </c>
      <c r="AO541">
        <v>392</v>
      </c>
      <c r="AP541">
        <v>479</v>
      </c>
      <c r="AQ541">
        <v>245</v>
      </c>
      <c r="AR541">
        <v>102</v>
      </c>
      <c r="AS541">
        <v>0.96099999999999997</v>
      </c>
      <c r="AT541" t="s">
        <v>390</v>
      </c>
      <c r="AU541" t="s">
        <v>447</v>
      </c>
      <c r="AV541">
        <v>436586</v>
      </c>
      <c r="AW541">
        <v>107</v>
      </c>
      <c r="AX541">
        <v>104</v>
      </c>
      <c r="AY541" t="s">
        <v>229</v>
      </c>
      <c r="AZ541" t="s">
        <v>229</v>
      </c>
      <c r="BA541" t="s">
        <v>229</v>
      </c>
    </row>
    <row r="542" spans="1:53" x14ac:dyDescent="0.55000000000000004">
      <c r="A542">
        <v>1910</v>
      </c>
      <c r="B542" t="b">
        <f>IF(Table2[[#This Row],[yearID]]&gt;=1903,TRUE,FALSE)</f>
        <v>1</v>
      </c>
      <c r="C542" t="b">
        <f>IF(Table2[[#This Row],[yearID]]&gt;=1973,TRUE,FALSE)</f>
        <v>0</v>
      </c>
      <c r="D542" t="s">
        <v>410</v>
      </c>
      <c r="E542" t="s">
        <v>431</v>
      </c>
      <c r="F542" t="s">
        <v>95</v>
      </c>
      <c r="G542" t="str">
        <f>VLOOKUP(Table2[[#This Row],[franchID]],TeamsFranchises!$A$1:$D$121,2,FALSE)</f>
        <v>Baltimore Orioles</v>
      </c>
      <c r="I542">
        <v>8</v>
      </c>
      <c r="J542">
        <v>158</v>
      </c>
      <c r="K542">
        <v>79</v>
      </c>
      <c r="L542">
        <v>47</v>
      </c>
      <c r="M542">
        <v>107</v>
      </c>
      <c r="P542" t="s">
        <v>51</v>
      </c>
      <c r="Q542">
        <f>IF(Table2[[#This Row],[LgWin]]="Y",1,0)</f>
        <v>0</v>
      </c>
      <c r="R542" t="s">
        <v>51</v>
      </c>
      <c r="S542">
        <f>IF(Table2[[#This Row],[WSWin]]="Y",1,0)</f>
        <v>0</v>
      </c>
      <c r="T542">
        <v>451</v>
      </c>
      <c r="U542">
        <v>5077</v>
      </c>
      <c r="V542">
        <v>1105</v>
      </c>
      <c r="W542">
        <v>131</v>
      </c>
      <c r="X542">
        <v>60</v>
      </c>
      <c r="Y542">
        <v>12</v>
      </c>
      <c r="Z542">
        <v>415</v>
      </c>
      <c r="AB542">
        <v>169</v>
      </c>
      <c r="AF542">
        <v>743</v>
      </c>
      <c r="AG542">
        <v>478</v>
      </c>
      <c r="AH542">
        <v>3.09</v>
      </c>
      <c r="AI542">
        <v>101</v>
      </c>
      <c r="AJ542">
        <v>9</v>
      </c>
      <c r="AK542">
        <v>3</v>
      </c>
      <c r="AL542">
        <v>4173</v>
      </c>
      <c r="AM542">
        <v>1356</v>
      </c>
      <c r="AN542">
        <v>14</v>
      </c>
      <c r="AO542">
        <v>532</v>
      </c>
      <c r="AP542">
        <v>557</v>
      </c>
      <c r="AQ542">
        <v>385</v>
      </c>
      <c r="AR542">
        <v>113</v>
      </c>
      <c r="AS542">
        <v>0.94299999999999995</v>
      </c>
      <c r="AT542" t="s">
        <v>252</v>
      </c>
      <c r="AU542" t="s">
        <v>444</v>
      </c>
      <c r="AV542">
        <v>249889</v>
      </c>
      <c r="AW542">
        <v>94</v>
      </c>
      <c r="AX542">
        <v>98</v>
      </c>
      <c r="AY542" t="s">
        <v>433</v>
      </c>
      <c r="AZ542" t="s">
        <v>431</v>
      </c>
      <c r="BA542" t="s">
        <v>431</v>
      </c>
    </row>
    <row r="543" spans="1:53" x14ac:dyDescent="0.55000000000000004">
      <c r="A543">
        <v>1910</v>
      </c>
      <c r="B543" t="b">
        <f>IF(Table2[[#This Row],[yearID]]&gt;=1903,TRUE,FALSE)</f>
        <v>1</v>
      </c>
      <c r="C543" t="b">
        <f>IF(Table2[[#This Row],[yearID]]&gt;=1973,TRUE,FALSE)</f>
        <v>0</v>
      </c>
      <c r="D543" t="s">
        <v>157</v>
      </c>
      <c r="E543" t="s">
        <v>396</v>
      </c>
      <c r="F543" t="s">
        <v>154</v>
      </c>
      <c r="G543" t="str">
        <f>VLOOKUP(Table2[[#This Row],[franchID]],TeamsFranchises!$A$1:$D$121,2,FALSE)</f>
        <v>St. Louis Cardinals</v>
      </c>
      <c r="I543">
        <v>7</v>
      </c>
      <c r="J543">
        <v>153</v>
      </c>
      <c r="K543">
        <v>76</v>
      </c>
      <c r="L543">
        <v>63</v>
      </c>
      <c r="M543">
        <v>90</v>
      </c>
      <c r="P543" t="s">
        <v>51</v>
      </c>
      <c r="Q543">
        <f>IF(Table2[[#This Row],[LgWin]]="Y",1,0)</f>
        <v>0</v>
      </c>
      <c r="R543" t="s">
        <v>51</v>
      </c>
      <c r="S543">
        <f>IF(Table2[[#This Row],[WSWin]]="Y",1,0)</f>
        <v>0</v>
      </c>
      <c r="T543">
        <v>639</v>
      </c>
      <c r="U543">
        <v>4912</v>
      </c>
      <c r="V543">
        <v>1217</v>
      </c>
      <c r="W543">
        <v>167</v>
      </c>
      <c r="X543">
        <v>70</v>
      </c>
      <c r="Y543">
        <v>15</v>
      </c>
      <c r="Z543">
        <v>655</v>
      </c>
      <c r="AA543">
        <v>581</v>
      </c>
      <c r="AB543">
        <v>179</v>
      </c>
      <c r="AF543">
        <v>718</v>
      </c>
      <c r="AG543">
        <v>562</v>
      </c>
      <c r="AH543">
        <v>3.78</v>
      </c>
      <c r="AI543">
        <v>81</v>
      </c>
      <c r="AJ543">
        <v>4</v>
      </c>
      <c r="AK543">
        <v>14</v>
      </c>
      <c r="AL543">
        <v>4011</v>
      </c>
      <c r="AM543">
        <v>1396</v>
      </c>
      <c r="AN543">
        <v>30</v>
      </c>
      <c r="AO543">
        <v>541</v>
      </c>
      <c r="AP543">
        <v>466</v>
      </c>
      <c r="AQ543">
        <v>257</v>
      </c>
      <c r="AR543">
        <v>109</v>
      </c>
      <c r="AS543">
        <v>0.95899999999999996</v>
      </c>
      <c r="AT543" t="s">
        <v>409</v>
      </c>
      <c r="AU543" t="s">
        <v>399</v>
      </c>
      <c r="AV543">
        <v>355668</v>
      </c>
      <c r="AW543">
        <v>96</v>
      </c>
      <c r="AX543">
        <v>98</v>
      </c>
      <c r="AY543" t="s">
        <v>154</v>
      </c>
      <c r="AZ543" t="s">
        <v>396</v>
      </c>
      <c r="BA543" t="s">
        <v>396</v>
      </c>
    </row>
    <row r="544" spans="1:53" x14ac:dyDescent="0.55000000000000004">
      <c r="A544">
        <v>1910</v>
      </c>
      <c r="B544" t="b">
        <f>IF(Table2[[#This Row],[yearID]]&gt;=1903,TRUE,FALSE)</f>
        <v>1</v>
      </c>
      <c r="C544" t="b">
        <f>IF(Table2[[#This Row],[yearID]]&gt;=1973,TRUE,FALSE)</f>
        <v>0</v>
      </c>
      <c r="D544" t="s">
        <v>410</v>
      </c>
      <c r="E544" t="s">
        <v>425</v>
      </c>
      <c r="F544" t="s">
        <v>426</v>
      </c>
      <c r="G544" t="str">
        <f>VLOOKUP(Table2[[#This Row],[franchID]],TeamsFranchises!$A$1:$D$121,2,FALSE)</f>
        <v>Minnesota Twins</v>
      </c>
      <c r="I544">
        <v>7</v>
      </c>
      <c r="J544">
        <v>157</v>
      </c>
      <c r="K544">
        <v>77</v>
      </c>
      <c r="L544">
        <v>66</v>
      </c>
      <c r="M544">
        <v>85</v>
      </c>
      <c r="P544" t="s">
        <v>51</v>
      </c>
      <c r="Q544">
        <f>IF(Table2[[#This Row],[LgWin]]="Y",1,0)</f>
        <v>0</v>
      </c>
      <c r="R544" t="s">
        <v>51</v>
      </c>
      <c r="S544">
        <f>IF(Table2[[#This Row],[WSWin]]="Y",1,0)</f>
        <v>0</v>
      </c>
      <c r="T544">
        <v>501</v>
      </c>
      <c r="U544">
        <v>4989</v>
      </c>
      <c r="V544">
        <v>1175</v>
      </c>
      <c r="W544">
        <v>145</v>
      </c>
      <c r="X544">
        <v>46</v>
      </c>
      <c r="Y544">
        <v>9</v>
      </c>
      <c r="Z544">
        <v>449</v>
      </c>
      <c r="AB544">
        <v>192</v>
      </c>
      <c r="AF544">
        <v>550</v>
      </c>
      <c r="AG544">
        <v>375</v>
      </c>
      <c r="AH544">
        <v>2.46</v>
      </c>
      <c r="AI544">
        <v>119</v>
      </c>
      <c r="AJ544">
        <v>19</v>
      </c>
      <c r="AK544">
        <v>3</v>
      </c>
      <c r="AL544">
        <v>4119</v>
      </c>
      <c r="AM544">
        <v>1215</v>
      </c>
      <c r="AN544">
        <v>19</v>
      </c>
      <c r="AO544">
        <v>375</v>
      </c>
      <c r="AP544">
        <v>674</v>
      </c>
      <c r="AQ544">
        <v>264</v>
      </c>
      <c r="AR544">
        <v>99</v>
      </c>
      <c r="AS544">
        <v>0.95899999999999996</v>
      </c>
      <c r="AT544" t="s">
        <v>397</v>
      </c>
      <c r="AU544" t="s">
        <v>439</v>
      </c>
      <c r="AV544">
        <v>254591</v>
      </c>
      <c r="AW544">
        <v>95</v>
      </c>
      <c r="AX544">
        <v>99</v>
      </c>
      <c r="AY544" t="s">
        <v>428</v>
      </c>
      <c r="AZ544" t="s">
        <v>425</v>
      </c>
      <c r="BA544" t="s">
        <v>425</v>
      </c>
    </row>
    <row r="545" spans="1:53" x14ac:dyDescent="0.55000000000000004">
      <c r="A545">
        <v>1911</v>
      </c>
      <c r="B545" t="b">
        <f>IF(Table2[[#This Row],[yearID]]&gt;=1903,TRUE,FALSE)</f>
        <v>1</v>
      </c>
      <c r="C545" t="b">
        <f>IF(Table2[[#This Row],[yearID]]&gt;=1973,TRUE,FALSE)</f>
        <v>0</v>
      </c>
      <c r="D545" t="s">
        <v>410</v>
      </c>
      <c r="E545" t="s">
        <v>54</v>
      </c>
      <c r="F545" t="s">
        <v>54</v>
      </c>
      <c r="G545" t="str">
        <f>VLOOKUP(Table2[[#This Row],[franchID]],TeamsFranchises!$A$1:$D$121,2,FALSE)</f>
        <v>Boston Red Sox</v>
      </c>
      <c r="I545">
        <v>4</v>
      </c>
      <c r="J545">
        <v>153</v>
      </c>
      <c r="K545">
        <v>76</v>
      </c>
      <c r="L545">
        <v>78</v>
      </c>
      <c r="M545">
        <v>75</v>
      </c>
      <c r="P545" t="s">
        <v>51</v>
      </c>
      <c r="Q545">
        <f>IF(Table2[[#This Row],[LgWin]]="Y",1,0)</f>
        <v>0</v>
      </c>
      <c r="R545" t="s">
        <v>51</v>
      </c>
      <c r="S545">
        <f>IF(Table2[[#This Row],[WSWin]]="Y",1,0)</f>
        <v>0</v>
      </c>
      <c r="T545">
        <v>680</v>
      </c>
      <c r="U545">
        <v>5014</v>
      </c>
      <c r="V545">
        <v>1379</v>
      </c>
      <c r="W545">
        <v>203</v>
      </c>
      <c r="X545">
        <v>66</v>
      </c>
      <c r="Y545">
        <v>35</v>
      </c>
      <c r="Z545">
        <v>506</v>
      </c>
      <c r="AB545">
        <v>190</v>
      </c>
      <c r="AF545">
        <v>643</v>
      </c>
      <c r="AG545">
        <v>411</v>
      </c>
      <c r="AH545">
        <v>2.74</v>
      </c>
      <c r="AI545">
        <v>87</v>
      </c>
      <c r="AJ545">
        <v>10</v>
      </c>
      <c r="AK545">
        <v>8</v>
      </c>
      <c r="AL545">
        <v>4053</v>
      </c>
      <c r="AM545">
        <v>1309</v>
      </c>
      <c r="AN545">
        <v>21</v>
      </c>
      <c r="AO545">
        <v>473</v>
      </c>
      <c r="AP545">
        <v>711</v>
      </c>
      <c r="AQ545">
        <v>322</v>
      </c>
      <c r="AR545">
        <v>93</v>
      </c>
      <c r="AS545">
        <v>0.94899999999999995</v>
      </c>
      <c r="AT545" t="s">
        <v>441</v>
      </c>
      <c r="AU545" t="s">
        <v>414</v>
      </c>
      <c r="AV545">
        <v>503961</v>
      </c>
      <c r="AW545">
        <v>99</v>
      </c>
      <c r="AX545">
        <v>98</v>
      </c>
      <c r="AY545" t="s">
        <v>54</v>
      </c>
      <c r="AZ545" t="s">
        <v>54</v>
      </c>
      <c r="BA545" t="s">
        <v>54</v>
      </c>
    </row>
    <row r="546" spans="1:53" x14ac:dyDescent="0.55000000000000004">
      <c r="A546">
        <v>1911</v>
      </c>
      <c r="B546" t="b">
        <f>IF(Table2[[#This Row],[yearID]]&gt;=1903,TRUE,FALSE)</f>
        <v>1</v>
      </c>
      <c r="C546" t="b">
        <f>IF(Table2[[#This Row],[yearID]]&gt;=1973,TRUE,FALSE)</f>
        <v>0</v>
      </c>
      <c r="D546" t="s">
        <v>157</v>
      </c>
      <c r="E546" t="s">
        <v>262</v>
      </c>
      <c r="F546" t="s">
        <v>260</v>
      </c>
      <c r="G546" t="str">
        <f>VLOOKUP(Table2[[#This Row],[franchID]],TeamsFranchises!$A$1:$D$121,2,FALSE)</f>
        <v>Los Angeles Dodgers</v>
      </c>
      <c r="I546">
        <v>7</v>
      </c>
      <c r="J546">
        <v>154</v>
      </c>
      <c r="K546">
        <v>74</v>
      </c>
      <c r="L546">
        <v>64</v>
      </c>
      <c r="M546">
        <v>86</v>
      </c>
      <c r="P546" t="s">
        <v>51</v>
      </c>
      <c r="Q546">
        <f>IF(Table2[[#This Row],[LgWin]]="Y",1,0)</f>
        <v>0</v>
      </c>
      <c r="R546" t="s">
        <v>51</v>
      </c>
      <c r="S546">
        <f>IF(Table2[[#This Row],[WSWin]]="Y",1,0)</f>
        <v>0</v>
      </c>
      <c r="T546">
        <v>539</v>
      </c>
      <c r="U546">
        <v>5059</v>
      </c>
      <c r="V546">
        <v>1198</v>
      </c>
      <c r="W546">
        <v>151</v>
      </c>
      <c r="X546">
        <v>71</v>
      </c>
      <c r="Y546">
        <v>28</v>
      </c>
      <c r="Z546">
        <v>425</v>
      </c>
      <c r="AA546">
        <v>683</v>
      </c>
      <c r="AB546">
        <v>184</v>
      </c>
      <c r="AF546">
        <v>659</v>
      </c>
      <c r="AG546">
        <v>516</v>
      </c>
      <c r="AH546">
        <v>3.39</v>
      </c>
      <c r="AI546">
        <v>81</v>
      </c>
      <c r="AJ546">
        <v>13</v>
      </c>
      <c r="AK546">
        <v>10</v>
      </c>
      <c r="AL546">
        <v>4113</v>
      </c>
      <c r="AM546">
        <v>1310</v>
      </c>
      <c r="AN546">
        <v>27</v>
      </c>
      <c r="AO546">
        <v>566</v>
      </c>
      <c r="AP546">
        <v>533</v>
      </c>
      <c r="AQ546">
        <v>243</v>
      </c>
      <c r="AR546">
        <v>112</v>
      </c>
      <c r="AS546">
        <v>0.96199999999999997</v>
      </c>
      <c r="AT546" t="s">
        <v>448</v>
      </c>
      <c r="AU546" t="s">
        <v>405</v>
      </c>
      <c r="AV546">
        <v>269000</v>
      </c>
      <c r="AW546">
        <v>96</v>
      </c>
      <c r="AX546">
        <v>98</v>
      </c>
      <c r="AY546" t="s">
        <v>262</v>
      </c>
      <c r="AZ546" t="s">
        <v>262</v>
      </c>
      <c r="BA546" t="s">
        <v>262</v>
      </c>
    </row>
    <row r="547" spans="1:53" x14ac:dyDescent="0.55000000000000004">
      <c r="A547">
        <v>1911</v>
      </c>
      <c r="B547" t="b">
        <f>IF(Table2[[#This Row],[yearID]]&gt;=1903,TRUE,FALSE)</f>
        <v>1</v>
      </c>
      <c r="C547" t="b">
        <f>IF(Table2[[#This Row],[yearID]]&gt;=1973,TRUE,FALSE)</f>
        <v>0</v>
      </c>
      <c r="D547" t="s">
        <v>157</v>
      </c>
      <c r="E547" t="s">
        <v>158</v>
      </c>
      <c r="F547" t="s">
        <v>159</v>
      </c>
      <c r="G547" t="str">
        <f>VLOOKUP(Table2[[#This Row],[franchID]],TeamsFranchises!$A$1:$D$121,2,FALSE)</f>
        <v>Atlanta Braves</v>
      </c>
      <c r="I547">
        <v>8</v>
      </c>
      <c r="J547">
        <v>156</v>
      </c>
      <c r="K547">
        <v>75</v>
      </c>
      <c r="L547">
        <v>44</v>
      </c>
      <c r="M547">
        <v>107</v>
      </c>
      <c r="P547" t="s">
        <v>51</v>
      </c>
      <c r="Q547">
        <f>IF(Table2[[#This Row],[LgWin]]="Y",1,0)</f>
        <v>0</v>
      </c>
      <c r="R547" t="s">
        <v>51</v>
      </c>
      <c r="S547">
        <f>IF(Table2[[#This Row],[WSWin]]="Y",1,0)</f>
        <v>0</v>
      </c>
      <c r="T547">
        <v>699</v>
      </c>
      <c r="U547">
        <v>5308</v>
      </c>
      <c r="V547">
        <v>1417</v>
      </c>
      <c r="W547">
        <v>249</v>
      </c>
      <c r="X547">
        <v>54</v>
      </c>
      <c r="Y547">
        <v>37</v>
      </c>
      <c r="Z547">
        <v>554</v>
      </c>
      <c r="AA547">
        <v>577</v>
      </c>
      <c r="AB547">
        <v>169</v>
      </c>
      <c r="AF547">
        <v>1021</v>
      </c>
      <c r="AG547">
        <v>776</v>
      </c>
      <c r="AH547">
        <v>5.08</v>
      </c>
      <c r="AI547">
        <v>73</v>
      </c>
      <c r="AJ547">
        <v>5</v>
      </c>
      <c r="AK547">
        <v>7</v>
      </c>
      <c r="AL547">
        <v>4122</v>
      </c>
      <c r="AM547">
        <v>1570</v>
      </c>
      <c r="AN547">
        <v>76</v>
      </c>
      <c r="AO547">
        <v>672</v>
      </c>
      <c r="AP547">
        <v>486</v>
      </c>
      <c r="AQ547">
        <v>347</v>
      </c>
      <c r="AR547">
        <v>110</v>
      </c>
      <c r="AS547">
        <v>0.94699999999999995</v>
      </c>
      <c r="AT547" t="s">
        <v>449</v>
      </c>
      <c r="AU547" t="s">
        <v>403</v>
      </c>
      <c r="AV547">
        <v>116000</v>
      </c>
      <c r="AW547">
        <v>107</v>
      </c>
      <c r="AX547">
        <v>111</v>
      </c>
      <c r="AY547" t="s">
        <v>158</v>
      </c>
      <c r="AZ547" t="s">
        <v>158</v>
      </c>
      <c r="BA547" t="s">
        <v>158</v>
      </c>
    </row>
    <row r="548" spans="1:53" x14ac:dyDescent="0.55000000000000004">
      <c r="A548">
        <v>1911</v>
      </c>
      <c r="B548" t="b">
        <f>IF(Table2[[#This Row],[yearID]]&gt;=1903,TRUE,FALSE)</f>
        <v>1</v>
      </c>
      <c r="C548" t="b">
        <f>IF(Table2[[#This Row],[yearID]]&gt;=1973,TRUE,FALSE)</f>
        <v>0</v>
      </c>
      <c r="D548" t="s">
        <v>410</v>
      </c>
      <c r="E548" t="s">
        <v>415</v>
      </c>
      <c r="F548" t="s">
        <v>416</v>
      </c>
      <c r="G548" t="str">
        <f>VLOOKUP(Table2[[#This Row],[franchID]],TeamsFranchises!$A$1:$D$121,2,FALSE)</f>
        <v>Chicago White Sox</v>
      </c>
      <c r="I548">
        <v>5</v>
      </c>
      <c r="J548">
        <v>154</v>
      </c>
      <c r="K548">
        <v>78</v>
      </c>
      <c r="L548">
        <v>77</v>
      </c>
      <c r="M548">
        <v>74</v>
      </c>
      <c r="P548" t="s">
        <v>51</v>
      </c>
      <c r="Q548">
        <f>IF(Table2[[#This Row],[LgWin]]="Y",1,0)</f>
        <v>0</v>
      </c>
      <c r="R548" t="s">
        <v>51</v>
      </c>
      <c r="S548">
        <f>IF(Table2[[#This Row],[WSWin]]="Y",1,0)</f>
        <v>0</v>
      </c>
      <c r="T548">
        <v>719</v>
      </c>
      <c r="U548">
        <v>5213</v>
      </c>
      <c r="V548">
        <v>1401</v>
      </c>
      <c r="W548">
        <v>179</v>
      </c>
      <c r="X548">
        <v>92</v>
      </c>
      <c r="Y548">
        <v>20</v>
      </c>
      <c r="Z548">
        <v>385</v>
      </c>
      <c r="AB548">
        <v>201</v>
      </c>
      <c r="AF548">
        <v>624</v>
      </c>
      <c r="AG548">
        <v>457</v>
      </c>
      <c r="AH548">
        <v>2.97</v>
      </c>
      <c r="AI548">
        <v>85</v>
      </c>
      <c r="AJ548">
        <v>17</v>
      </c>
      <c r="AK548">
        <v>11</v>
      </c>
      <c r="AL548">
        <v>4158</v>
      </c>
      <c r="AM548">
        <v>1349</v>
      </c>
      <c r="AN548">
        <v>22</v>
      </c>
      <c r="AO548">
        <v>384</v>
      </c>
      <c r="AP548">
        <v>752</v>
      </c>
      <c r="AQ548">
        <v>255</v>
      </c>
      <c r="AR548">
        <v>98</v>
      </c>
      <c r="AS548">
        <v>0.96099999999999997</v>
      </c>
      <c r="AT548" t="s">
        <v>417</v>
      </c>
      <c r="AU548" t="s">
        <v>450</v>
      </c>
      <c r="AV548">
        <v>583208</v>
      </c>
      <c r="AW548">
        <v>98</v>
      </c>
      <c r="AX548">
        <v>97</v>
      </c>
      <c r="AY548" t="s">
        <v>416</v>
      </c>
      <c r="AZ548" t="s">
        <v>415</v>
      </c>
      <c r="BA548" t="s">
        <v>415</v>
      </c>
    </row>
    <row r="549" spans="1:53" x14ac:dyDescent="0.55000000000000004">
      <c r="A549">
        <v>1911</v>
      </c>
      <c r="B549" t="b">
        <f>IF(Table2[[#This Row],[yearID]]&gt;=1903,TRUE,FALSE)</f>
        <v>1</v>
      </c>
      <c r="C549" t="b">
        <f>IF(Table2[[#This Row],[yearID]]&gt;=1973,TRUE,FALSE)</f>
        <v>0</v>
      </c>
      <c r="D549" t="s">
        <v>157</v>
      </c>
      <c r="E549" t="s">
        <v>161</v>
      </c>
      <c r="F549" t="s">
        <v>162</v>
      </c>
      <c r="G549" t="str">
        <f>VLOOKUP(Table2[[#This Row],[franchID]],TeamsFranchises!$A$1:$D$121,2,FALSE)</f>
        <v>Chicago Cubs</v>
      </c>
      <c r="I549">
        <v>2</v>
      </c>
      <c r="J549">
        <v>157</v>
      </c>
      <c r="K549">
        <v>84</v>
      </c>
      <c r="L549">
        <v>92</v>
      </c>
      <c r="M549">
        <v>62</v>
      </c>
      <c r="P549" t="s">
        <v>51</v>
      </c>
      <c r="Q549">
        <f>IF(Table2[[#This Row],[LgWin]]="Y",1,0)</f>
        <v>0</v>
      </c>
      <c r="R549" t="s">
        <v>51</v>
      </c>
      <c r="S549">
        <f>IF(Table2[[#This Row],[WSWin]]="Y",1,0)</f>
        <v>0</v>
      </c>
      <c r="T549">
        <v>757</v>
      </c>
      <c r="U549">
        <v>5130</v>
      </c>
      <c r="V549">
        <v>1335</v>
      </c>
      <c r="W549">
        <v>218</v>
      </c>
      <c r="X549">
        <v>101</v>
      </c>
      <c r="Y549">
        <v>54</v>
      </c>
      <c r="Z549">
        <v>585</v>
      </c>
      <c r="AA549">
        <v>617</v>
      </c>
      <c r="AB549">
        <v>214</v>
      </c>
      <c r="AF549">
        <v>607</v>
      </c>
      <c r="AG549">
        <v>455</v>
      </c>
      <c r="AH549">
        <v>2.9</v>
      </c>
      <c r="AI549">
        <v>85</v>
      </c>
      <c r="AJ549">
        <v>12</v>
      </c>
      <c r="AK549">
        <v>16</v>
      </c>
      <c r="AL549">
        <v>4233</v>
      </c>
      <c r="AM549">
        <v>1270</v>
      </c>
      <c r="AN549">
        <v>26</v>
      </c>
      <c r="AO549">
        <v>525</v>
      </c>
      <c r="AP549">
        <v>582</v>
      </c>
      <c r="AQ549">
        <v>260</v>
      </c>
      <c r="AR549">
        <v>114</v>
      </c>
      <c r="AS549">
        <v>0.96</v>
      </c>
      <c r="AT549" t="s">
        <v>434</v>
      </c>
      <c r="AU549" t="s">
        <v>401</v>
      </c>
      <c r="AV549">
        <v>576000</v>
      </c>
      <c r="AW549">
        <v>100</v>
      </c>
      <c r="AX549">
        <v>97</v>
      </c>
      <c r="AY549" t="s">
        <v>162</v>
      </c>
      <c r="AZ549" t="s">
        <v>161</v>
      </c>
      <c r="BA549" t="s">
        <v>161</v>
      </c>
    </row>
    <row r="550" spans="1:53" x14ac:dyDescent="0.55000000000000004">
      <c r="A550">
        <v>1911</v>
      </c>
      <c r="B550" t="b">
        <f>IF(Table2[[#This Row],[yearID]]&gt;=1903,TRUE,FALSE)</f>
        <v>1</v>
      </c>
      <c r="C550" t="b">
        <f>IF(Table2[[#This Row],[yearID]]&gt;=1973,TRUE,FALSE)</f>
        <v>0</v>
      </c>
      <c r="D550" t="s">
        <v>157</v>
      </c>
      <c r="E550" t="s">
        <v>167</v>
      </c>
      <c r="F550" t="s">
        <v>167</v>
      </c>
      <c r="G550" t="str">
        <f>VLOOKUP(Table2[[#This Row],[franchID]],TeamsFranchises!$A$1:$D$121,2,FALSE)</f>
        <v>Cincinnati Reds</v>
      </c>
      <c r="I550">
        <v>6</v>
      </c>
      <c r="J550">
        <v>159</v>
      </c>
      <c r="K550">
        <v>82</v>
      </c>
      <c r="L550">
        <v>70</v>
      </c>
      <c r="M550">
        <v>83</v>
      </c>
      <c r="P550" t="s">
        <v>51</v>
      </c>
      <c r="Q550">
        <f>IF(Table2[[#This Row],[LgWin]]="Y",1,0)</f>
        <v>0</v>
      </c>
      <c r="R550" t="s">
        <v>51</v>
      </c>
      <c r="S550">
        <f>IF(Table2[[#This Row],[WSWin]]="Y",1,0)</f>
        <v>0</v>
      </c>
      <c r="T550">
        <v>682</v>
      </c>
      <c r="U550">
        <v>5291</v>
      </c>
      <c r="V550">
        <v>1379</v>
      </c>
      <c r="W550">
        <v>180</v>
      </c>
      <c r="X550">
        <v>105</v>
      </c>
      <c r="Y550">
        <v>21</v>
      </c>
      <c r="Z550">
        <v>578</v>
      </c>
      <c r="AA550">
        <v>594</v>
      </c>
      <c r="AB550">
        <v>289</v>
      </c>
      <c r="AF550">
        <v>706</v>
      </c>
      <c r="AG550">
        <v>516</v>
      </c>
      <c r="AH550">
        <v>3.26</v>
      </c>
      <c r="AI550">
        <v>77</v>
      </c>
      <c r="AJ550">
        <v>4</v>
      </c>
      <c r="AK550">
        <v>12</v>
      </c>
      <c r="AL550">
        <v>4275</v>
      </c>
      <c r="AM550">
        <v>1410</v>
      </c>
      <c r="AN550">
        <v>36</v>
      </c>
      <c r="AO550">
        <v>476</v>
      </c>
      <c r="AP550">
        <v>557</v>
      </c>
      <c r="AQ550">
        <v>297</v>
      </c>
      <c r="AR550">
        <v>108</v>
      </c>
      <c r="AS550">
        <v>0.95499999999999996</v>
      </c>
      <c r="AT550" t="s">
        <v>165</v>
      </c>
      <c r="AU550" t="s">
        <v>429</v>
      </c>
      <c r="AV550">
        <v>300000</v>
      </c>
      <c r="AW550">
        <v>97</v>
      </c>
      <c r="AX550">
        <v>98</v>
      </c>
      <c r="AY550" t="s">
        <v>167</v>
      </c>
      <c r="AZ550" t="s">
        <v>167</v>
      </c>
      <c r="BA550" t="s">
        <v>167</v>
      </c>
    </row>
    <row r="551" spans="1:53" x14ac:dyDescent="0.55000000000000004">
      <c r="A551">
        <v>1911</v>
      </c>
      <c r="B551" t="b">
        <f>IF(Table2[[#This Row],[yearID]]&gt;=1903,TRUE,FALSE)</f>
        <v>1</v>
      </c>
      <c r="C551" t="b">
        <f>IF(Table2[[#This Row],[yearID]]&gt;=1973,TRUE,FALSE)</f>
        <v>0</v>
      </c>
      <c r="D551" t="s">
        <v>410</v>
      </c>
      <c r="E551" t="s">
        <v>64</v>
      </c>
      <c r="F551" t="s">
        <v>64</v>
      </c>
      <c r="G551" t="str">
        <f>VLOOKUP(Table2[[#This Row],[franchID]],TeamsFranchises!$A$1:$D$121,2,FALSE)</f>
        <v>Cleveland Indians</v>
      </c>
      <c r="I551">
        <v>3</v>
      </c>
      <c r="J551">
        <v>156</v>
      </c>
      <c r="K551">
        <v>77</v>
      </c>
      <c r="L551">
        <v>80</v>
      </c>
      <c r="M551">
        <v>73</v>
      </c>
      <c r="P551" t="s">
        <v>51</v>
      </c>
      <c r="Q551">
        <f>IF(Table2[[#This Row],[LgWin]]="Y",1,0)</f>
        <v>0</v>
      </c>
      <c r="R551" t="s">
        <v>51</v>
      </c>
      <c r="S551">
        <f>IF(Table2[[#This Row],[WSWin]]="Y",1,0)</f>
        <v>0</v>
      </c>
      <c r="T551">
        <v>691</v>
      </c>
      <c r="U551">
        <v>5321</v>
      </c>
      <c r="V551">
        <v>1501</v>
      </c>
      <c r="W551">
        <v>238</v>
      </c>
      <c r="X551">
        <v>81</v>
      </c>
      <c r="Y551">
        <v>20</v>
      </c>
      <c r="Z551">
        <v>354</v>
      </c>
      <c r="AB551">
        <v>209</v>
      </c>
      <c r="AF551">
        <v>712</v>
      </c>
      <c r="AG551">
        <v>519</v>
      </c>
      <c r="AH551">
        <v>3.36</v>
      </c>
      <c r="AI551">
        <v>93</v>
      </c>
      <c r="AJ551">
        <v>6</v>
      </c>
      <c r="AK551">
        <v>6</v>
      </c>
      <c r="AL551">
        <v>4170</v>
      </c>
      <c r="AM551">
        <v>1382</v>
      </c>
      <c r="AN551">
        <v>17</v>
      </c>
      <c r="AO551">
        <v>552</v>
      </c>
      <c r="AP551">
        <v>675</v>
      </c>
      <c r="AQ551">
        <v>302</v>
      </c>
      <c r="AR551">
        <v>108</v>
      </c>
      <c r="AS551">
        <v>0.95399999999999996</v>
      </c>
      <c r="AT551" t="s">
        <v>435</v>
      </c>
      <c r="AU551" t="s">
        <v>446</v>
      </c>
      <c r="AV551">
        <v>406296</v>
      </c>
      <c r="AW551">
        <v>101</v>
      </c>
      <c r="AX551">
        <v>102</v>
      </c>
      <c r="AY551" t="s">
        <v>64</v>
      </c>
      <c r="AZ551" t="s">
        <v>64</v>
      </c>
      <c r="BA551" t="s">
        <v>64</v>
      </c>
    </row>
    <row r="552" spans="1:53" x14ac:dyDescent="0.55000000000000004">
      <c r="A552">
        <v>1911</v>
      </c>
      <c r="B552" t="b">
        <f>IF(Table2[[#This Row],[yearID]]&gt;=1903,TRUE,FALSE)</f>
        <v>1</v>
      </c>
      <c r="C552" t="b">
        <f>IF(Table2[[#This Row],[yearID]]&gt;=1973,TRUE,FALSE)</f>
        <v>0</v>
      </c>
      <c r="D552" t="s">
        <v>410</v>
      </c>
      <c r="E552" t="s">
        <v>419</v>
      </c>
      <c r="F552" t="s">
        <v>419</v>
      </c>
      <c r="G552" t="str">
        <f>VLOOKUP(Table2[[#This Row],[franchID]],TeamsFranchises!$A$1:$D$121,2,FALSE)</f>
        <v>Detroit Tigers</v>
      </c>
      <c r="I552">
        <v>2</v>
      </c>
      <c r="J552">
        <v>154</v>
      </c>
      <c r="K552">
        <v>76</v>
      </c>
      <c r="L552">
        <v>89</v>
      </c>
      <c r="M552">
        <v>65</v>
      </c>
      <c r="P552" t="s">
        <v>51</v>
      </c>
      <c r="Q552">
        <f>IF(Table2[[#This Row],[LgWin]]="Y",1,0)</f>
        <v>0</v>
      </c>
      <c r="R552" t="s">
        <v>51</v>
      </c>
      <c r="S552">
        <f>IF(Table2[[#This Row],[WSWin]]="Y",1,0)</f>
        <v>0</v>
      </c>
      <c r="T552">
        <v>831</v>
      </c>
      <c r="U552">
        <v>5294</v>
      </c>
      <c r="V552">
        <v>1544</v>
      </c>
      <c r="W552">
        <v>230</v>
      </c>
      <c r="X552">
        <v>96</v>
      </c>
      <c r="Y552">
        <v>30</v>
      </c>
      <c r="Z552">
        <v>471</v>
      </c>
      <c r="AB552">
        <v>276</v>
      </c>
      <c r="AF552">
        <v>776</v>
      </c>
      <c r="AG552">
        <v>575</v>
      </c>
      <c r="AH552">
        <v>3.73</v>
      </c>
      <c r="AI552">
        <v>108</v>
      </c>
      <c r="AJ552">
        <v>8</v>
      </c>
      <c r="AK552">
        <v>3</v>
      </c>
      <c r="AL552">
        <v>4161</v>
      </c>
      <c r="AM552">
        <v>1514</v>
      </c>
      <c r="AN552">
        <v>28</v>
      </c>
      <c r="AO552">
        <v>460</v>
      </c>
      <c r="AP552">
        <v>538</v>
      </c>
      <c r="AQ552">
        <v>312</v>
      </c>
      <c r="AR552">
        <v>78</v>
      </c>
      <c r="AS552">
        <v>0.95099999999999996</v>
      </c>
      <c r="AT552" t="s">
        <v>420</v>
      </c>
      <c r="AU552" t="s">
        <v>421</v>
      </c>
      <c r="AV552">
        <v>484988</v>
      </c>
      <c r="AW552">
        <v>105</v>
      </c>
      <c r="AX552">
        <v>104</v>
      </c>
      <c r="AY552" t="s">
        <v>419</v>
      </c>
      <c r="AZ552" t="s">
        <v>419</v>
      </c>
      <c r="BA552" t="s">
        <v>419</v>
      </c>
    </row>
    <row r="553" spans="1:53" x14ac:dyDescent="0.55000000000000004">
      <c r="A553">
        <v>1911</v>
      </c>
      <c r="B553" t="b">
        <f>IF(Table2[[#This Row],[yearID]]&gt;=1903,TRUE,FALSE)</f>
        <v>1</v>
      </c>
      <c r="C553" t="b">
        <f>IF(Table2[[#This Row],[yearID]]&gt;=1973,TRUE,FALSE)</f>
        <v>0</v>
      </c>
      <c r="D553" t="s">
        <v>157</v>
      </c>
      <c r="E553" t="s">
        <v>242</v>
      </c>
      <c r="F553" t="s">
        <v>243</v>
      </c>
      <c r="G553" t="str">
        <f>VLOOKUP(Table2[[#This Row],[franchID]],TeamsFranchises!$A$1:$D$121,2,FALSE)</f>
        <v>San Francisco Giants</v>
      </c>
      <c r="I553">
        <v>1</v>
      </c>
      <c r="J553">
        <v>154</v>
      </c>
      <c r="K553">
        <v>75</v>
      </c>
      <c r="L553">
        <v>99</v>
      </c>
      <c r="M553">
        <v>54</v>
      </c>
      <c r="P553" t="s">
        <v>76</v>
      </c>
      <c r="Q553">
        <f>IF(Table2[[#This Row],[LgWin]]="Y",1,0)</f>
        <v>1</v>
      </c>
      <c r="R553" t="s">
        <v>51</v>
      </c>
      <c r="S553">
        <f>IF(Table2[[#This Row],[WSWin]]="Y",1,0)</f>
        <v>0</v>
      </c>
      <c r="T553">
        <v>756</v>
      </c>
      <c r="U553">
        <v>5006</v>
      </c>
      <c r="V553">
        <v>1399</v>
      </c>
      <c r="W553">
        <v>225</v>
      </c>
      <c r="X553">
        <v>103</v>
      </c>
      <c r="Y553">
        <v>41</v>
      </c>
      <c r="Z553">
        <v>530</v>
      </c>
      <c r="AA553">
        <v>506</v>
      </c>
      <c r="AB553">
        <v>347</v>
      </c>
      <c r="AF553">
        <v>542</v>
      </c>
      <c r="AG553">
        <v>409</v>
      </c>
      <c r="AH553">
        <v>2.69</v>
      </c>
      <c r="AI553">
        <v>95</v>
      </c>
      <c r="AJ553">
        <v>19</v>
      </c>
      <c r="AK553">
        <v>13</v>
      </c>
      <c r="AL553">
        <v>4104</v>
      </c>
      <c r="AM553">
        <v>1267</v>
      </c>
      <c r="AN553">
        <v>33</v>
      </c>
      <c r="AO553">
        <v>369</v>
      </c>
      <c r="AP553">
        <v>771</v>
      </c>
      <c r="AQ553">
        <v>251</v>
      </c>
      <c r="AR553">
        <v>86</v>
      </c>
      <c r="AS553">
        <v>0.96</v>
      </c>
      <c r="AT553" t="s">
        <v>310</v>
      </c>
      <c r="AU553" t="s">
        <v>451</v>
      </c>
      <c r="AV553">
        <v>675000</v>
      </c>
      <c r="AW553">
        <v>103</v>
      </c>
      <c r="AX553">
        <v>99</v>
      </c>
      <c r="AY553" t="s">
        <v>246</v>
      </c>
      <c r="AZ553" t="s">
        <v>242</v>
      </c>
      <c r="BA553" t="s">
        <v>242</v>
      </c>
    </row>
    <row r="554" spans="1:53" x14ac:dyDescent="0.55000000000000004">
      <c r="A554">
        <v>1911</v>
      </c>
      <c r="B554" t="b">
        <f>IF(Table2[[#This Row],[yearID]]&gt;=1903,TRUE,FALSE)</f>
        <v>1</v>
      </c>
      <c r="C554" t="b">
        <f>IF(Table2[[#This Row],[yearID]]&gt;=1973,TRUE,FALSE)</f>
        <v>0</v>
      </c>
      <c r="D554" t="s">
        <v>410</v>
      </c>
      <c r="E554" t="s">
        <v>436</v>
      </c>
      <c r="F554" t="s">
        <v>412</v>
      </c>
      <c r="G554" t="str">
        <f>VLOOKUP(Table2[[#This Row],[franchID]],TeamsFranchises!$A$1:$D$121,2,FALSE)</f>
        <v>New York Yankees</v>
      </c>
      <c r="I554">
        <v>6</v>
      </c>
      <c r="J554">
        <v>153</v>
      </c>
      <c r="K554">
        <v>77</v>
      </c>
      <c r="L554">
        <v>76</v>
      </c>
      <c r="M554">
        <v>76</v>
      </c>
      <c r="P554" t="s">
        <v>51</v>
      </c>
      <c r="Q554">
        <f>IF(Table2[[#This Row],[LgWin]]="Y",1,0)</f>
        <v>0</v>
      </c>
      <c r="R554" t="s">
        <v>51</v>
      </c>
      <c r="S554">
        <f>IF(Table2[[#This Row],[WSWin]]="Y",1,0)</f>
        <v>0</v>
      </c>
      <c r="T554">
        <v>684</v>
      </c>
      <c r="U554">
        <v>5052</v>
      </c>
      <c r="V554">
        <v>1374</v>
      </c>
      <c r="W554">
        <v>190</v>
      </c>
      <c r="X554">
        <v>96</v>
      </c>
      <c r="Y554">
        <v>25</v>
      </c>
      <c r="Z554">
        <v>493</v>
      </c>
      <c r="AB554">
        <v>269</v>
      </c>
      <c r="AF554">
        <v>724</v>
      </c>
      <c r="AG554">
        <v>535</v>
      </c>
      <c r="AH554">
        <v>3.54</v>
      </c>
      <c r="AI554">
        <v>91</v>
      </c>
      <c r="AJ554">
        <v>5</v>
      </c>
      <c r="AK554">
        <v>3</v>
      </c>
      <c r="AL554">
        <v>4080</v>
      </c>
      <c r="AM554">
        <v>1404</v>
      </c>
      <c r="AN554">
        <v>26</v>
      </c>
      <c r="AO554">
        <v>406</v>
      </c>
      <c r="AP554">
        <v>667</v>
      </c>
      <c r="AQ554">
        <v>320</v>
      </c>
      <c r="AR554">
        <v>99</v>
      </c>
      <c r="AS554">
        <v>0.94899999999999995</v>
      </c>
      <c r="AT554" t="s">
        <v>437</v>
      </c>
      <c r="AU554" t="s">
        <v>438</v>
      </c>
      <c r="AV554">
        <v>302444</v>
      </c>
      <c r="AW554">
        <v>106</v>
      </c>
      <c r="AX554">
        <v>107</v>
      </c>
      <c r="AY554" t="s">
        <v>412</v>
      </c>
      <c r="AZ554" t="s">
        <v>436</v>
      </c>
      <c r="BA554" t="s">
        <v>436</v>
      </c>
    </row>
    <row r="555" spans="1:53" x14ac:dyDescent="0.55000000000000004">
      <c r="A555">
        <v>1911</v>
      </c>
      <c r="B555" t="b">
        <f>IF(Table2[[#This Row],[yearID]]&gt;=1903,TRUE,FALSE)</f>
        <v>1</v>
      </c>
      <c r="C555" t="b">
        <f>IF(Table2[[#This Row],[yearID]]&gt;=1973,TRUE,FALSE)</f>
        <v>0</v>
      </c>
      <c r="D555" t="s">
        <v>410</v>
      </c>
      <c r="E555" t="s">
        <v>226</v>
      </c>
      <c r="F555" t="s">
        <v>423</v>
      </c>
      <c r="G555" t="str">
        <f>VLOOKUP(Table2[[#This Row],[franchID]],TeamsFranchises!$A$1:$D$121,2,FALSE)</f>
        <v>Oakland Athletics</v>
      </c>
      <c r="I555">
        <v>1</v>
      </c>
      <c r="J555">
        <v>152</v>
      </c>
      <c r="K555">
        <v>75</v>
      </c>
      <c r="L555">
        <v>101</v>
      </c>
      <c r="M555">
        <v>50</v>
      </c>
      <c r="P555" t="s">
        <v>76</v>
      </c>
      <c r="Q555">
        <f>IF(Table2[[#This Row],[LgWin]]="Y",1,0)</f>
        <v>1</v>
      </c>
      <c r="R555" t="s">
        <v>76</v>
      </c>
      <c r="S555">
        <f>IF(Table2[[#This Row],[WSWin]]="Y",1,0)</f>
        <v>1</v>
      </c>
      <c r="T555">
        <v>861</v>
      </c>
      <c r="U555">
        <v>5199</v>
      </c>
      <c r="V555">
        <v>1540</v>
      </c>
      <c r="W555">
        <v>237</v>
      </c>
      <c r="X555">
        <v>93</v>
      </c>
      <c r="Y555">
        <v>35</v>
      </c>
      <c r="Z555">
        <v>424</v>
      </c>
      <c r="AB555">
        <v>226</v>
      </c>
      <c r="AF555">
        <v>601</v>
      </c>
      <c r="AG555">
        <v>460</v>
      </c>
      <c r="AH555">
        <v>3.01</v>
      </c>
      <c r="AI555">
        <v>97</v>
      </c>
      <c r="AJ555">
        <v>13</v>
      </c>
      <c r="AK555">
        <v>13</v>
      </c>
      <c r="AL555">
        <v>4125</v>
      </c>
      <c r="AM555">
        <v>1343</v>
      </c>
      <c r="AN555">
        <v>17</v>
      </c>
      <c r="AO555">
        <v>487</v>
      </c>
      <c r="AP555">
        <v>739</v>
      </c>
      <c r="AQ555">
        <v>228</v>
      </c>
      <c r="AR555">
        <v>100</v>
      </c>
      <c r="AS555">
        <v>0.96299999999999997</v>
      </c>
      <c r="AT555" t="s">
        <v>77</v>
      </c>
      <c r="AU555" t="s">
        <v>442</v>
      </c>
      <c r="AV555">
        <v>605749</v>
      </c>
      <c r="AW555">
        <v>98</v>
      </c>
      <c r="AX555">
        <v>95</v>
      </c>
      <c r="AY555" t="s">
        <v>226</v>
      </c>
      <c r="AZ555" t="s">
        <v>226</v>
      </c>
      <c r="BA555" t="s">
        <v>226</v>
      </c>
    </row>
    <row r="556" spans="1:53" x14ac:dyDescent="0.55000000000000004">
      <c r="A556">
        <v>1911</v>
      </c>
      <c r="B556" t="b">
        <f>IF(Table2[[#This Row],[yearID]]&gt;=1903,TRUE,FALSE)</f>
        <v>1</v>
      </c>
      <c r="C556" t="b">
        <f>IF(Table2[[#This Row],[yearID]]&gt;=1973,TRUE,FALSE)</f>
        <v>0</v>
      </c>
      <c r="D556" t="s">
        <v>157</v>
      </c>
      <c r="E556" t="s">
        <v>122</v>
      </c>
      <c r="F556" t="s">
        <v>122</v>
      </c>
      <c r="G556" t="str">
        <f>VLOOKUP(Table2[[#This Row],[franchID]],TeamsFranchises!$A$1:$D$121,2,FALSE)</f>
        <v>Philadelphia Phillies</v>
      </c>
      <c r="I556">
        <v>4</v>
      </c>
      <c r="J556">
        <v>153</v>
      </c>
      <c r="K556">
        <v>76</v>
      </c>
      <c r="L556">
        <v>79</v>
      </c>
      <c r="M556">
        <v>73</v>
      </c>
      <c r="P556" t="s">
        <v>51</v>
      </c>
      <c r="Q556">
        <f>IF(Table2[[#This Row],[LgWin]]="Y",1,0)</f>
        <v>0</v>
      </c>
      <c r="R556" t="s">
        <v>51</v>
      </c>
      <c r="S556">
        <f>IF(Table2[[#This Row],[WSWin]]="Y",1,0)</f>
        <v>0</v>
      </c>
      <c r="T556">
        <v>658</v>
      </c>
      <c r="U556">
        <v>5044</v>
      </c>
      <c r="V556">
        <v>1307</v>
      </c>
      <c r="W556">
        <v>214</v>
      </c>
      <c r="X556">
        <v>56</v>
      </c>
      <c r="Y556">
        <v>60</v>
      </c>
      <c r="Z556">
        <v>490</v>
      </c>
      <c r="AA556">
        <v>588</v>
      </c>
      <c r="AB556">
        <v>153</v>
      </c>
      <c r="AF556">
        <v>669</v>
      </c>
      <c r="AG556">
        <v>503</v>
      </c>
      <c r="AH556">
        <v>3.3</v>
      </c>
      <c r="AI556">
        <v>90</v>
      </c>
      <c r="AJ556">
        <v>20</v>
      </c>
      <c r="AK556">
        <v>10</v>
      </c>
      <c r="AL556">
        <v>4119</v>
      </c>
      <c r="AM556">
        <v>1285</v>
      </c>
      <c r="AN556">
        <v>43</v>
      </c>
      <c r="AO556">
        <v>598</v>
      </c>
      <c r="AP556">
        <v>697</v>
      </c>
      <c r="AQ556">
        <v>231</v>
      </c>
      <c r="AR556">
        <v>113</v>
      </c>
      <c r="AS556">
        <v>0.96299999999999997</v>
      </c>
      <c r="AT556" t="s">
        <v>358</v>
      </c>
      <c r="AU556" t="s">
        <v>404</v>
      </c>
      <c r="AV556">
        <v>416000</v>
      </c>
      <c r="AW556">
        <v>101</v>
      </c>
      <c r="AX556">
        <v>101</v>
      </c>
      <c r="AY556" t="s">
        <v>122</v>
      </c>
      <c r="AZ556" t="s">
        <v>122</v>
      </c>
      <c r="BA556" t="s">
        <v>122</v>
      </c>
    </row>
    <row r="557" spans="1:53" x14ac:dyDescent="0.55000000000000004">
      <c r="A557">
        <v>1911</v>
      </c>
      <c r="B557" t="b">
        <f>IF(Table2[[#This Row],[yearID]]&gt;=1903,TRUE,FALSE)</f>
        <v>1</v>
      </c>
      <c r="C557" t="b">
        <f>IF(Table2[[#This Row],[yearID]]&gt;=1973,TRUE,FALSE)</f>
        <v>0</v>
      </c>
      <c r="D557" t="s">
        <v>157</v>
      </c>
      <c r="E557" t="s">
        <v>229</v>
      </c>
      <c r="F557" t="s">
        <v>229</v>
      </c>
      <c r="G557" t="str">
        <f>VLOOKUP(Table2[[#This Row],[franchID]],TeamsFranchises!$A$1:$D$121,2,FALSE)</f>
        <v>Pittsburgh Pirates</v>
      </c>
      <c r="I557">
        <v>3</v>
      </c>
      <c r="J557">
        <v>155</v>
      </c>
      <c r="K557">
        <v>78</v>
      </c>
      <c r="L557">
        <v>85</v>
      </c>
      <c r="M557">
        <v>69</v>
      </c>
      <c r="P557" t="s">
        <v>51</v>
      </c>
      <c r="Q557">
        <f>IF(Table2[[#This Row],[LgWin]]="Y",1,0)</f>
        <v>0</v>
      </c>
      <c r="R557" t="s">
        <v>51</v>
      </c>
      <c r="S557">
        <f>IF(Table2[[#This Row],[WSWin]]="Y",1,0)</f>
        <v>0</v>
      </c>
      <c r="T557">
        <v>744</v>
      </c>
      <c r="U557">
        <v>5137</v>
      </c>
      <c r="V557">
        <v>1345</v>
      </c>
      <c r="W557">
        <v>206</v>
      </c>
      <c r="X557">
        <v>106</v>
      </c>
      <c r="Y557">
        <v>49</v>
      </c>
      <c r="Z557">
        <v>525</v>
      </c>
      <c r="AA557">
        <v>583</v>
      </c>
      <c r="AB557">
        <v>160</v>
      </c>
      <c r="AF557">
        <v>557</v>
      </c>
      <c r="AG557">
        <v>435</v>
      </c>
      <c r="AH557">
        <v>2.84</v>
      </c>
      <c r="AI557">
        <v>91</v>
      </c>
      <c r="AJ557">
        <v>13</v>
      </c>
      <c r="AK557">
        <v>11</v>
      </c>
      <c r="AL557">
        <v>4140</v>
      </c>
      <c r="AM557">
        <v>1249</v>
      </c>
      <c r="AN557">
        <v>36</v>
      </c>
      <c r="AO557">
        <v>375</v>
      </c>
      <c r="AP557">
        <v>605</v>
      </c>
      <c r="AQ557">
        <v>231</v>
      </c>
      <c r="AR557">
        <v>131</v>
      </c>
      <c r="AS557">
        <v>0.96299999999999997</v>
      </c>
      <c r="AT557" t="s">
        <v>390</v>
      </c>
      <c r="AU557" t="s">
        <v>447</v>
      </c>
      <c r="AV557">
        <v>432000</v>
      </c>
      <c r="AW557">
        <v>104</v>
      </c>
      <c r="AX557">
        <v>101</v>
      </c>
      <c r="AY557" t="s">
        <v>229</v>
      </c>
      <c r="AZ557" t="s">
        <v>229</v>
      </c>
      <c r="BA557" t="s">
        <v>229</v>
      </c>
    </row>
    <row r="558" spans="1:53" x14ac:dyDescent="0.55000000000000004">
      <c r="A558">
        <v>1911</v>
      </c>
      <c r="B558" t="b">
        <f>IF(Table2[[#This Row],[yearID]]&gt;=1903,TRUE,FALSE)</f>
        <v>1</v>
      </c>
      <c r="C558" t="b">
        <f>IF(Table2[[#This Row],[yearID]]&gt;=1973,TRUE,FALSE)</f>
        <v>0</v>
      </c>
      <c r="D558" t="s">
        <v>410</v>
      </c>
      <c r="E558" t="s">
        <v>431</v>
      </c>
      <c r="F558" t="s">
        <v>95</v>
      </c>
      <c r="G558" t="str">
        <f>VLOOKUP(Table2[[#This Row],[franchID]],TeamsFranchises!$A$1:$D$121,2,FALSE)</f>
        <v>Baltimore Orioles</v>
      </c>
      <c r="I558">
        <v>8</v>
      </c>
      <c r="J558">
        <v>152</v>
      </c>
      <c r="K558">
        <v>78</v>
      </c>
      <c r="L558">
        <v>45</v>
      </c>
      <c r="M558">
        <v>107</v>
      </c>
      <c r="P558" t="s">
        <v>51</v>
      </c>
      <c r="Q558">
        <f>IF(Table2[[#This Row],[LgWin]]="Y",1,0)</f>
        <v>0</v>
      </c>
      <c r="R558" t="s">
        <v>51</v>
      </c>
      <c r="S558">
        <f>IF(Table2[[#This Row],[WSWin]]="Y",1,0)</f>
        <v>0</v>
      </c>
      <c r="T558">
        <v>567</v>
      </c>
      <c r="U558">
        <v>4996</v>
      </c>
      <c r="V558">
        <v>1192</v>
      </c>
      <c r="W558">
        <v>187</v>
      </c>
      <c r="X558">
        <v>63</v>
      </c>
      <c r="Y558">
        <v>17</v>
      </c>
      <c r="Z558">
        <v>460</v>
      </c>
      <c r="AB558">
        <v>125</v>
      </c>
      <c r="AF558">
        <v>812</v>
      </c>
      <c r="AG558">
        <v>571</v>
      </c>
      <c r="AH558">
        <v>3.86</v>
      </c>
      <c r="AI558">
        <v>92</v>
      </c>
      <c r="AJ558">
        <v>8</v>
      </c>
      <c r="AK558">
        <v>1</v>
      </c>
      <c r="AL558">
        <v>3996</v>
      </c>
      <c r="AM558">
        <v>1465</v>
      </c>
      <c r="AN558">
        <v>28</v>
      </c>
      <c r="AO558">
        <v>463</v>
      </c>
      <c r="AP558">
        <v>383</v>
      </c>
      <c r="AQ558">
        <v>358</v>
      </c>
      <c r="AR558">
        <v>104</v>
      </c>
      <c r="AS558">
        <v>0.94499999999999995</v>
      </c>
      <c r="AT558" t="s">
        <v>252</v>
      </c>
      <c r="AU558" t="s">
        <v>444</v>
      </c>
      <c r="AV558">
        <v>207984</v>
      </c>
      <c r="AW558">
        <v>96</v>
      </c>
      <c r="AX558">
        <v>101</v>
      </c>
      <c r="AY558" t="s">
        <v>433</v>
      </c>
      <c r="AZ558" t="s">
        <v>431</v>
      </c>
      <c r="BA558" t="s">
        <v>431</v>
      </c>
    </row>
    <row r="559" spans="1:53" x14ac:dyDescent="0.55000000000000004">
      <c r="A559">
        <v>1911</v>
      </c>
      <c r="B559" t="b">
        <f>IF(Table2[[#This Row],[yearID]]&gt;=1903,TRUE,FALSE)</f>
        <v>1</v>
      </c>
      <c r="C559" t="b">
        <f>IF(Table2[[#This Row],[yearID]]&gt;=1973,TRUE,FALSE)</f>
        <v>0</v>
      </c>
      <c r="D559" t="s">
        <v>157</v>
      </c>
      <c r="E559" t="s">
        <v>396</v>
      </c>
      <c r="F559" t="s">
        <v>154</v>
      </c>
      <c r="G559" t="str">
        <f>VLOOKUP(Table2[[#This Row],[franchID]],TeamsFranchises!$A$1:$D$121,2,FALSE)</f>
        <v>St. Louis Cardinals</v>
      </c>
      <c r="I559">
        <v>5</v>
      </c>
      <c r="J559">
        <v>158</v>
      </c>
      <c r="K559">
        <v>79</v>
      </c>
      <c r="L559">
        <v>75</v>
      </c>
      <c r="M559">
        <v>74</v>
      </c>
      <c r="P559" t="s">
        <v>51</v>
      </c>
      <c r="Q559">
        <f>IF(Table2[[#This Row],[LgWin]]="Y",1,0)</f>
        <v>0</v>
      </c>
      <c r="R559" t="s">
        <v>51</v>
      </c>
      <c r="S559">
        <f>IF(Table2[[#This Row],[WSWin]]="Y",1,0)</f>
        <v>0</v>
      </c>
      <c r="T559">
        <v>671</v>
      </c>
      <c r="U559">
        <v>5132</v>
      </c>
      <c r="V559">
        <v>1295</v>
      </c>
      <c r="W559">
        <v>199</v>
      </c>
      <c r="X559">
        <v>86</v>
      </c>
      <c r="Y559">
        <v>26</v>
      </c>
      <c r="Z559">
        <v>592</v>
      </c>
      <c r="AA559">
        <v>650</v>
      </c>
      <c r="AB559">
        <v>175</v>
      </c>
      <c r="AF559">
        <v>745</v>
      </c>
      <c r="AG559">
        <v>573</v>
      </c>
      <c r="AH559">
        <v>3.68</v>
      </c>
      <c r="AI559">
        <v>88</v>
      </c>
      <c r="AJ559">
        <v>6</v>
      </c>
      <c r="AK559">
        <v>10</v>
      </c>
      <c r="AL559">
        <v>4206</v>
      </c>
      <c r="AM559">
        <v>1296</v>
      </c>
      <c r="AN559">
        <v>39</v>
      </c>
      <c r="AO559">
        <v>701</v>
      </c>
      <c r="AP559">
        <v>561</v>
      </c>
      <c r="AQ559">
        <v>262</v>
      </c>
      <c r="AR559">
        <v>106</v>
      </c>
      <c r="AS559">
        <v>0.95899999999999996</v>
      </c>
      <c r="AT559" t="s">
        <v>409</v>
      </c>
      <c r="AU559" t="s">
        <v>399</v>
      </c>
      <c r="AV559">
        <v>447768</v>
      </c>
      <c r="AW559">
        <v>97</v>
      </c>
      <c r="AX559">
        <v>99</v>
      </c>
      <c r="AY559" t="s">
        <v>154</v>
      </c>
      <c r="AZ559" t="s">
        <v>396</v>
      </c>
      <c r="BA559" t="s">
        <v>396</v>
      </c>
    </row>
    <row r="560" spans="1:53" x14ac:dyDescent="0.55000000000000004">
      <c r="A560">
        <v>1911</v>
      </c>
      <c r="B560" t="b">
        <f>IF(Table2[[#This Row],[yearID]]&gt;=1903,TRUE,FALSE)</f>
        <v>1</v>
      </c>
      <c r="C560" t="b">
        <f>IF(Table2[[#This Row],[yearID]]&gt;=1973,TRUE,FALSE)</f>
        <v>0</v>
      </c>
      <c r="D560" t="s">
        <v>410</v>
      </c>
      <c r="E560" t="s">
        <v>425</v>
      </c>
      <c r="F560" t="s">
        <v>426</v>
      </c>
      <c r="G560" t="str">
        <f>VLOOKUP(Table2[[#This Row],[franchID]],TeamsFranchises!$A$1:$D$121,2,FALSE)</f>
        <v>Minnesota Twins</v>
      </c>
      <c r="I560">
        <v>7</v>
      </c>
      <c r="J560">
        <v>154</v>
      </c>
      <c r="K560">
        <v>77</v>
      </c>
      <c r="L560">
        <v>64</v>
      </c>
      <c r="M560">
        <v>90</v>
      </c>
      <c r="P560" t="s">
        <v>51</v>
      </c>
      <c r="Q560">
        <f>IF(Table2[[#This Row],[LgWin]]="Y",1,0)</f>
        <v>0</v>
      </c>
      <c r="R560" t="s">
        <v>51</v>
      </c>
      <c r="S560">
        <f>IF(Table2[[#This Row],[WSWin]]="Y",1,0)</f>
        <v>0</v>
      </c>
      <c r="T560">
        <v>625</v>
      </c>
      <c r="U560">
        <v>5065</v>
      </c>
      <c r="V560">
        <v>1308</v>
      </c>
      <c r="W560">
        <v>159</v>
      </c>
      <c r="X560">
        <v>54</v>
      </c>
      <c r="Y560">
        <v>16</v>
      </c>
      <c r="Z560">
        <v>466</v>
      </c>
      <c r="AB560">
        <v>215</v>
      </c>
      <c r="AF560">
        <v>766</v>
      </c>
      <c r="AG560">
        <v>529</v>
      </c>
      <c r="AH560">
        <v>3.52</v>
      </c>
      <c r="AI560">
        <v>106</v>
      </c>
      <c r="AJ560">
        <v>13</v>
      </c>
      <c r="AK560">
        <v>3</v>
      </c>
      <c r="AL560">
        <v>4059</v>
      </c>
      <c r="AM560">
        <v>1471</v>
      </c>
      <c r="AN560">
        <v>39</v>
      </c>
      <c r="AO560">
        <v>410</v>
      </c>
      <c r="AP560">
        <v>628</v>
      </c>
      <c r="AQ560">
        <v>306</v>
      </c>
      <c r="AR560">
        <v>90</v>
      </c>
      <c r="AS560">
        <v>0.95299999999999996</v>
      </c>
      <c r="AT560" t="s">
        <v>397</v>
      </c>
      <c r="AU560" t="s">
        <v>452</v>
      </c>
      <c r="AV560">
        <v>244884</v>
      </c>
      <c r="AW560">
        <v>98</v>
      </c>
      <c r="AX560">
        <v>98</v>
      </c>
      <c r="AY560" t="s">
        <v>428</v>
      </c>
      <c r="AZ560" t="s">
        <v>425</v>
      </c>
      <c r="BA560" t="s">
        <v>425</v>
      </c>
    </row>
    <row r="561" spans="1:53" x14ac:dyDescent="0.55000000000000004">
      <c r="A561">
        <v>1912</v>
      </c>
      <c r="B561" t="b">
        <f>IF(Table2[[#This Row],[yearID]]&gt;=1903,TRUE,FALSE)</f>
        <v>1</v>
      </c>
      <c r="C561" t="b">
        <f>IF(Table2[[#This Row],[yearID]]&gt;=1973,TRUE,FALSE)</f>
        <v>0</v>
      </c>
      <c r="D561" t="s">
        <v>410</v>
      </c>
      <c r="E561" t="s">
        <v>54</v>
      </c>
      <c r="F561" t="s">
        <v>54</v>
      </c>
      <c r="G561" t="str">
        <f>VLOOKUP(Table2[[#This Row],[franchID]],TeamsFranchises!$A$1:$D$121,2,FALSE)</f>
        <v>Boston Red Sox</v>
      </c>
      <c r="I561">
        <v>1</v>
      </c>
      <c r="J561">
        <v>154</v>
      </c>
      <c r="K561">
        <v>78</v>
      </c>
      <c r="L561">
        <v>105</v>
      </c>
      <c r="M561">
        <v>47</v>
      </c>
      <c r="P561" t="s">
        <v>76</v>
      </c>
      <c r="Q561">
        <f>IF(Table2[[#This Row],[LgWin]]="Y",1,0)</f>
        <v>1</v>
      </c>
      <c r="R561" t="s">
        <v>76</v>
      </c>
      <c r="S561">
        <f>IF(Table2[[#This Row],[WSWin]]="Y",1,0)</f>
        <v>1</v>
      </c>
      <c r="T561">
        <v>799</v>
      </c>
      <c r="U561">
        <v>5071</v>
      </c>
      <c r="V561">
        <v>1404</v>
      </c>
      <c r="W561">
        <v>269</v>
      </c>
      <c r="X561">
        <v>84</v>
      </c>
      <c r="Y561">
        <v>29</v>
      </c>
      <c r="Z561">
        <v>565</v>
      </c>
      <c r="AB561">
        <v>185</v>
      </c>
      <c r="AF561">
        <v>544</v>
      </c>
      <c r="AG561">
        <v>418</v>
      </c>
      <c r="AH561">
        <v>2.76</v>
      </c>
      <c r="AI561">
        <v>108</v>
      </c>
      <c r="AJ561">
        <v>18</v>
      </c>
      <c r="AK561">
        <v>6</v>
      </c>
      <c r="AL561">
        <v>4086</v>
      </c>
      <c r="AM561">
        <v>1243</v>
      </c>
      <c r="AN561">
        <v>18</v>
      </c>
      <c r="AO561">
        <v>385</v>
      </c>
      <c r="AP561">
        <v>712</v>
      </c>
      <c r="AQ561">
        <v>266</v>
      </c>
      <c r="AR561">
        <v>88</v>
      </c>
      <c r="AS561">
        <v>0.95699999999999996</v>
      </c>
      <c r="AT561" t="s">
        <v>441</v>
      </c>
      <c r="AU561" t="s">
        <v>453</v>
      </c>
      <c r="AV561">
        <v>597096</v>
      </c>
      <c r="AW561">
        <v>105</v>
      </c>
      <c r="AX561">
        <v>102</v>
      </c>
      <c r="AY561" t="s">
        <v>54</v>
      </c>
      <c r="AZ561" t="s">
        <v>54</v>
      </c>
      <c r="BA561" t="s">
        <v>54</v>
      </c>
    </row>
    <row r="562" spans="1:53" x14ac:dyDescent="0.55000000000000004">
      <c r="A562">
        <v>1912</v>
      </c>
      <c r="B562" t="b">
        <f>IF(Table2[[#This Row],[yearID]]&gt;=1903,TRUE,FALSE)</f>
        <v>1</v>
      </c>
      <c r="C562" t="b">
        <f>IF(Table2[[#This Row],[yearID]]&gt;=1973,TRUE,FALSE)</f>
        <v>0</v>
      </c>
      <c r="D562" t="s">
        <v>157</v>
      </c>
      <c r="E562" t="s">
        <v>262</v>
      </c>
      <c r="F562" t="s">
        <v>260</v>
      </c>
      <c r="G562" t="str">
        <f>VLOOKUP(Table2[[#This Row],[franchID]],TeamsFranchises!$A$1:$D$121,2,FALSE)</f>
        <v>Los Angeles Dodgers</v>
      </c>
      <c r="I562">
        <v>7</v>
      </c>
      <c r="J562">
        <v>153</v>
      </c>
      <c r="K562">
        <v>76</v>
      </c>
      <c r="L562">
        <v>58</v>
      </c>
      <c r="M562">
        <v>95</v>
      </c>
      <c r="P562" t="s">
        <v>51</v>
      </c>
      <c r="Q562">
        <f>IF(Table2[[#This Row],[LgWin]]="Y",1,0)</f>
        <v>0</v>
      </c>
      <c r="R562" t="s">
        <v>51</v>
      </c>
      <c r="S562">
        <f>IF(Table2[[#This Row],[WSWin]]="Y",1,0)</f>
        <v>0</v>
      </c>
      <c r="T562">
        <v>651</v>
      </c>
      <c r="U562">
        <v>5141</v>
      </c>
      <c r="V562">
        <v>1377</v>
      </c>
      <c r="W562">
        <v>220</v>
      </c>
      <c r="X562">
        <v>73</v>
      </c>
      <c r="Y562">
        <v>32</v>
      </c>
      <c r="Z562">
        <v>490</v>
      </c>
      <c r="AA562">
        <v>584</v>
      </c>
      <c r="AB562">
        <v>179</v>
      </c>
      <c r="AF562">
        <v>754</v>
      </c>
      <c r="AG562">
        <v>549</v>
      </c>
      <c r="AH562">
        <v>3.64</v>
      </c>
      <c r="AI562">
        <v>71</v>
      </c>
      <c r="AJ562">
        <v>10</v>
      </c>
      <c r="AK562">
        <v>8</v>
      </c>
      <c r="AL562">
        <v>4071</v>
      </c>
      <c r="AM562">
        <v>1399</v>
      </c>
      <c r="AN562">
        <v>45</v>
      </c>
      <c r="AO562">
        <v>510</v>
      </c>
      <c r="AP562">
        <v>553</v>
      </c>
      <c r="AQ562">
        <v>255</v>
      </c>
      <c r="AR562">
        <v>96</v>
      </c>
      <c r="AS562">
        <v>0.95899999999999996</v>
      </c>
      <c r="AT562" t="s">
        <v>448</v>
      </c>
      <c r="AU562" t="s">
        <v>405</v>
      </c>
      <c r="AV562">
        <v>243000</v>
      </c>
      <c r="AW562">
        <v>96</v>
      </c>
      <c r="AX562">
        <v>98</v>
      </c>
      <c r="AY562" t="s">
        <v>262</v>
      </c>
      <c r="AZ562" t="s">
        <v>262</v>
      </c>
      <c r="BA562" t="s">
        <v>262</v>
      </c>
    </row>
    <row r="563" spans="1:53" x14ac:dyDescent="0.55000000000000004">
      <c r="A563">
        <v>1912</v>
      </c>
      <c r="B563" t="b">
        <f>IF(Table2[[#This Row],[yearID]]&gt;=1903,TRUE,FALSE)</f>
        <v>1</v>
      </c>
      <c r="C563" t="b">
        <f>IF(Table2[[#This Row],[yearID]]&gt;=1973,TRUE,FALSE)</f>
        <v>0</v>
      </c>
      <c r="D563" t="s">
        <v>157</v>
      </c>
      <c r="E563" t="s">
        <v>158</v>
      </c>
      <c r="F563" t="s">
        <v>159</v>
      </c>
      <c r="G563" t="str">
        <f>VLOOKUP(Table2[[#This Row],[franchID]],TeamsFranchises!$A$1:$D$121,2,FALSE)</f>
        <v>Atlanta Braves</v>
      </c>
      <c r="I563">
        <v>8</v>
      </c>
      <c r="J563">
        <v>155</v>
      </c>
      <c r="K563">
        <v>79</v>
      </c>
      <c r="L563">
        <v>52</v>
      </c>
      <c r="M563">
        <v>101</v>
      </c>
      <c r="P563" t="s">
        <v>51</v>
      </c>
      <c r="Q563">
        <f>IF(Table2[[#This Row],[LgWin]]="Y",1,0)</f>
        <v>0</v>
      </c>
      <c r="R563" t="s">
        <v>51</v>
      </c>
      <c r="S563">
        <f>IF(Table2[[#This Row],[WSWin]]="Y",1,0)</f>
        <v>0</v>
      </c>
      <c r="T563">
        <v>693</v>
      </c>
      <c r="U563">
        <v>5361</v>
      </c>
      <c r="V563">
        <v>1465</v>
      </c>
      <c r="W563">
        <v>227</v>
      </c>
      <c r="X563">
        <v>68</v>
      </c>
      <c r="Y563">
        <v>35</v>
      </c>
      <c r="Z563">
        <v>454</v>
      </c>
      <c r="AA563">
        <v>690</v>
      </c>
      <c r="AB563">
        <v>137</v>
      </c>
      <c r="AF563">
        <v>861</v>
      </c>
      <c r="AG563">
        <v>644</v>
      </c>
      <c r="AH563">
        <v>4.17</v>
      </c>
      <c r="AI563">
        <v>88</v>
      </c>
      <c r="AJ563">
        <v>5</v>
      </c>
      <c r="AK563">
        <v>5</v>
      </c>
      <c r="AL563">
        <v>4170</v>
      </c>
      <c r="AM563">
        <v>1544</v>
      </c>
      <c r="AN563">
        <v>43</v>
      </c>
      <c r="AO563">
        <v>521</v>
      </c>
      <c r="AP563">
        <v>542</v>
      </c>
      <c r="AQ563">
        <v>295</v>
      </c>
      <c r="AR563">
        <v>129</v>
      </c>
      <c r="AS563">
        <v>0.95399999999999996</v>
      </c>
      <c r="AT563" t="s">
        <v>454</v>
      </c>
      <c r="AU563" t="s">
        <v>403</v>
      </c>
      <c r="AV563">
        <v>121000</v>
      </c>
      <c r="AW563">
        <v>100</v>
      </c>
      <c r="AX563">
        <v>104</v>
      </c>
      <c r="AY563" t="s">
        <v>158</v>
      </c>
      <c r="AZ563" t="s">
        <v>158</v>
      </c>
      <c r="BA563" t="s">
        <v>158</v>
      </c>
    </row>
    <row r="564" spans="1:53" x14ac:dyDescent="0.55000000000000004">
      <c r="A564">
        <v>1912</v>
      </c>
      <c r="B564" t="b">
        <f>IF(Table2[[#This Row],[yearID]]&gt;=1903,TRUE,FALSE)</f>
        <v>1</v>
      </c>
      <c r="C564" t="b">
        <f>IF(Table2[[#This Row],[yearID]]&gt;=1973,TRUE,FALSE)</f>
        <v>0</v>
      </c>
      <c r="D564" t="s">
        <v>410</v>
      </c>
      <c r="E564" t="s">
        <v>415</v>
      </c>
      <c r="F564" t="s">
        <v>416</v>
      </c>
      <c r="G564" t="str">
        <f>VLOOKUP(Table2[[#This Row],[franchID]],TeamsFranchises!$A$1:$D$121,2,FALSE)</f>
        <v>Chicago White Sox</v>
      </c>
      <c r="I564">
        <v>4</v>
      </c>
      <c r="J564">
        <v>158</v>
      </c>
      <c r="K564">
        <v>78</v>
      </c>
      <c r="L564">
        <v>78</v>
      </c>
      <c r="M564">
        <v>76</v>
      </c>
      <c r="P564" t="s">
        <v>51</v>
      </c>
      <c r="Q564">
        <f>IF(Table2[[#This Row],[LgWin]]="Y",1,0)</f>
        <v>0</v>
      </c>
      <c r="R564" t="s">
        <v>51</v>
      </c>
      <c r="S564">
        <f>IF(Table2[[#This Row],[WSWin]]="Y",1,0)</f>
        <v>0</v>
      </c>
      <c r="T564">
        <v>639</v>
      </c>
      <c r="U564">
        <v>5182</v>
      </c>
      <c r="V564">
        <v>1321</v>
      </c>
      <c r="W564">
        <v>174</v>
      </c>
      <c r="X564">
        <v>80</v>
      </c>
      <c r="Y564">
        <v>17</v>
      </c>
      <c r="Z564">
        <v>423</v>
      </c>
      <c r="AB564">
        <v>205</v>
      </c>
      <c r="AF564">
        <v>648</v>
      </c>
      <c r="AG564">
        <v>480</v>
      </c>
      <c r="AH564">
        <v>3.06</v>
      </c>
      <c r="AI564">
        <v>85</v>
      </c>
      <c r="AJ564">
        <v>14</v>
      </c>
      <c r="AK564">
        <v>16</v>
      </c>
      <c r="AL564">
        <v>4239</v>
      </c>
      <c r="AM564">
        <v>1398</v>
      </c>
      <c r="AN564">
        <v>26</v>
      </c>
      <c r="AO564">
        <v>426</v>
      </c>
      <c r="AP564">
        <v>698</v>
      </c>
      <c r="AQ564">
        <v>289</v>
      </c>
      <c r="AR564">
        <v>102</v>
      </c>
      <c r="AS564">
        <v>0.95699999999999996</v>
      </c>
      <c r="AT564" t="s">
        <v>417</v>
      </c>
      <c r="AU564" t="s">
        <v>450</v>
      </c>
      <c r="AV564">
        <v>602241</v>
      </c>
      <c r="AW564">
        <v>97</v>
      </c>
      <c r="AX564">
        <v>97</v>
      </c>
      <c r="AY564" t="s">
        <v>416</v>
      </c>
      <c r="AZ564" t="s">
        <v>415</v>
      </c>
      <c r="BA564" t="s">
        <v>415</v>
      </c>
    </row>
    <row r="565" spans="1:53" x14ac:dyDescent="0.55000000000000004">
      <c r="A565">
        <v>1912</v>
      </c>
      <c r="B565" t="b">
        <f>IF(Table2[[#This Row],[yearID]]&gt;=1903,TRUE,FALSE)</f>
        <v>1</v>
      </c>
      <c r="C565" t="b">
        <f>IF(Table2[[#This Row],[yearID]]&gt;=1973,TRUE,FALSE)</f>
        <v>0</v>
      </c>
      <c r="D565" t="s">
        <v>157</v>
      </c>
      <c r="E565" t="s">
        <v>161</v>
      </c>
      <c r="F565" t="s">
        <v>162</v>
      </c>
      <c r="G565" t="str">
        <f>VLOOKUP(Table2[[#This Row],[franchID]],TeamsFranchises!$A$1:$D$121,2,FALSE)</f>
        <v>Chicago Cubs</v>
      </c>
      <c r="I565">
        <v>3</v>
      </c>
      <c r="J565">
        <v>152</v>
      </c>
      <c r="K565">
        <v>78</v>
      </c>
      <c r="L565">
        <v>91</v>
      </c>
      <c r="M565">
        <v>59</v>
      </c>
      <c r="P565" t="s">
        <v>51</v>
      </c>
      <c r="Q565">
        <f>IF(Table2[[#This Row],[LgWin]]="Y",1,0)</f>
        <v>0</v>
      </c>
      <c r="R565" t="s">
        <v>51</v>
      </c>
      <c r="S565">
        <f>IF(Table2[[#This Row],[WSWin]]="Y",1,0)</f>
        <v>0</v>
      </c>
      <c r="T565">
        <v>756</v>
      </c>
      <c r="U565">
        <v>5048</v>
      </c>
      <c r="V565">
        <v>1398</v>
      </c>
      <c r="W565">
        <v>245</v>
      </c>
      <c r="X565">
        <v>90</v>
      </c>
      <c r="Y565">
        <v>43</v>
      </c>
      <c r="Z565">
        <v>560</v>
      </c>
      <c r="AA565">
        <v>615</v>
      </c>
      <c r="AB565">
        <v>164</v>
      </c>
      <c r="AF565">
        <v>668</v>
      </c>
      <c r="AG565">
        <v>516</v>
      </c>
      <c r="AH565">
        <v>3.42</v>
      </c>
      <c r="AI565">
        <v>80</v>
      </c>
      <c r="AJ565">
        <v>15</v>
      </c>
      <c r="AK565">
        <v>9</v>
      </c>
      <c r="AL565">
        <v>4074</v>
      </c>
      <c r="AM565">
        <v>1307</v>
      </c>
      <c r="AN565">
        <v>33</v>
      </c>
      <c r="AO565">
        <v>493</v>
      </c>
      <c r="AP565">
        <v>554</v>
      </c>
      <c r="AQ565">
        <v>249</v>
      </c>
      <c r="AR565">
        <v>125</v>
      </c>
      <c r="AS565">
        <v>0.96</v>
      </c>
      <c r="AT565" t="s">
        <v>434</v>
      </c>
      <c r="AU565" t="s">
        <v>401</v>
      </c>
      <c r="AV565">
        <v>514000</v>
      </c>
      <c r="AW565">
        <v>100</v>
      </c>
      <c r="AX565">
        <v>97</v>
      </c>
      <c r="AY565" t="s">
        <v>162</v>
      </c>
      <c r="AZ565" t="s">
        <v>161</v>
      </c>
      <c r="BA565" t="s">
        <v>161</v>
      </c>
    </row>
    <row r="566" spans="1:53" x14ac:dyDescent="0.55000000000000004">
      <c r="A566">
        <v>1912</v>
      </c>
      <c r="B566" t="b">
        <f>IF(Table2[[#This Row],[yearID]]&gt;=1903,TRUE,FALSE)</f>
        <v>1</v>
      </c>
      <c r="C566" t="b">
        <f>IF(Table2[[#This Row],[yearID]]&gt;=1973,TRUE,FALSE)</f>
        <v>0</v>
      </c>
      <c r="D566" t="s">
        <v>157</v>
      </c>
      <c r="E566" t="s">
        <v>167</v>
      </c>
      <c r="F566" t="s">
        <v>167</v>
      </c>
      <c r="G566" t="str">
        <f>VLOOKUP(Table2[[#This Row],[franchID]],TeamsFranchises!$A$1:$D$121,2,FALSE)</f>
        <v>Cincinnati Reds</v>
      </c>
      <c r="I566">
        <v>4</v>
      </c>
      <c r="J566">
        <v>155</v>
      </c>
      <c r="K566">
        <v>77</v>
      </c>
      <c r="L566">
        <v>75</v>
      </c>
      <c r="M566">
        <v>78</v>
      </c>
      <c r="P566" t="s">
        <v>51</v>
      </c>
      <c r="Q566">
        <f>IF(Table2[[#This Row],[LgWin]]="Y",1,0)</f>
        <v>0</v>
      </c>
      <c r="R566" t="s">
        <v>51</v>
      </c>
      <c r="S566">
        <f>IF(Table2[[#This Row],[WSWin]]="Y",1,0)</f>
        <v>0</v>
      </c>
      <c r="T566">
        <v>656</v>
      </c>
      <c r="U566">
        <v>5115</v>
      </c>
      <c r="V566">
        <v>1310</v>
      </c>
      <c r="W566">
        <v>183</v>
      </c>
      <c r="X566">
        <v>89</v>
      </c>
      <c r="Y566">
        <v>21</v>
      </c>
      <c r="Z566">
        <v>479</v>
      </c>
      <c r="AA566">
        <v>492</v>
      </c>
      <c r="AB566">
        <v>248</v>
      </c>
      <c r="AF566">
        <v>722</v>
      </c>
      <c r="AG566">
        <v>523</v>
      </c>
      <c r="AH566">
        <v>3.42</v>
      </c>
      <c r="AI566">
        <v>86</v>
      </c>
      <c r="AJ566">
        <v>13</v>
      </c>
      <c r="AK566">
        <v>10</v>
      </c>
      <c r="AL566">
        <v>4131</v>
      </c>
      <c r="AM566">
        <v>1455</v>
      </c>
      <c r="AN566">
        <v>28</v>
      </c>
      <c r="AO566">
        <v>452</v>
      </c>
      <c r="AP566">
        <v>561</v>
      </c>
      <c r="AQ566">
        <v>247</v>
      </c>
      <c r="AR566">
        <v>102</v>
      </c>
      <c r="AS566">
        <v>0.96</v>
      </c>
      <c r="AT566" t="s">
        <v>165</v>
      </c>
      <c r="AU566" t="s">
        <v>455</v>
      </c>
      <c r="AV566">
        <v>344000</v>
      </c>
      <c r="AW566">
        <v>97</v>
      </c>
      <c r="AX566">
        <v>99</v>
      </c>
      <c r="AY566" t="s">
        <v>167</v>
      </c>
      <c r="AZ566" t="s">
        <v>167</v>
      </c>
      <c r="BA566" t="s">
        <v>167</v>
      </c>
    </row>
    <row r="567" spans="1:53" x14ac:dyDescent="0.55000000000000004">
      <c r="A567">
        <v>1912</v>
      </c>
      <c r="B567" t="b">
        <f>IF(Table2[[#This Row],[yearID]]&gt;=1903,TRUE,FALSE)</f>
        <v>1</v>
      </c>
      <c r="C567" t="b">
        <f>IF(Table2[[#This Row],[yearID]]&gt;=1973,TRUE,FALSE)</f>
        <v>0</v>
      </c>
      <c r="D567" t="s">
        <v>410</v>
      </c>
      <c r="E567" t="s">
        <v>64</v>
      </c>
      <c r="F567" t="s">
        <v>64</v>
      </c>
      <c r="G567" t="str">
        <f>VLOOKUP(Table2[[#This Row],[franchID]],TeamsFranchises!$A$1:$D$121,2,FALSE)</f>
        <v>Cleveland Indians</v>
      </c>
      <c r="I567">
        <v>5</v>
      </c>
      <c r="J567">
        <v>155</v>
      </c>
      <c r="K567">
        <v>77</v>
      </c>
      <c r="L567">
        <v>75</v>
      </c>
      <c r="M567">
        <v>78</v>
      </c>
      <c r="P567" t="s">
        <v>51</v>
      </c>
      <c r="Q567">
        <f>IF(Table2[[#This Row],[LgWin]]="Y",1,0)</f>
        <v>0</v>
      </c>
      <c r="R567" t="s">
        <v>51</v>
      </c>
      <c r="S567">
        <f>IF(Table2[[#This Row],[WSWin]]="Y",1,0)</f>
        <v>0</v>
      </c>
      <c r="T567">
        <v>677</v>
      </c>
      <c r="U567">
        <v>5133</v>
      </c>
      <c r="V567">
        <v>1403</v>
      </c>
      <c r="W567">
        <v>219</v>
      </c>
      <c r="X567">
        <v>77</v>
      </c>
      <c r="Y567">
        <v>12</v>
      </c>
      <c r="Z567">
        <v>407</v>
      </c>
      <c r="AB567">
        <v>194</v>
      </c>
      <c r="AF567">
        <v>681</v>
      </c>
      <c r="AG567">
        <v>496</v>
      </c>
      <c r="AH567">
        <v>3.3</v>
      </c>
      <c r="AI567">
        <v>94</v>
      </c>
      <c r="AJ567">
        <v>7</v>
      </c>
      <c r="AK567">
        <v>7</v>
      </c>
      <c r="AL567">
        <v>4056</v>
      </c>
      <c r="AM567">
        <v>1367</v>
      </c>
      <c r="AN567">
        <v>15</v>
      </c>
      <c r="AO567">
        <v>523</v>
      </c>
      <c r="AP567">
        <v>622</v>
      </c>
      <c r="AQ567">
        <v>286</v>
      </c>
      <c r="AR567">
        <v>124</v>
      </c>
      <c r="AS567">
        <v>0.95399999999999996</v>
      </c>
      <c r="AT567" t="s">
        <v>435</v>
      </c>
      <c r="AU567" t="s">
        <v>446</v>
      </c>
      <c r="AV567">
        <v>336844</v>
      </c>
      <c r="AW567">
        <v>103</v>
      </c>
      <c r="AX567">
        <v>103</v>
      </c>
      <c r="AY567" t="s">
        <v>64</v>
      </c>
      <c r="AZ567" t="s">
        <v>64</v>
      </c>
      <c r="BA567" t="s">
        <v>64</v>
      </c>
    </row>
    <row r="568" spans="1:53" x14ac:dyDescent="0.55000000000000004">
      <c r="A568">
        <v>1912</v>
      </c>
      <c r="B568" t="b">
        <f>IF(Table2[[#This Row],[yearID]]&gt;=1903,TRUE,FALSE)</f>
        <v>1</v>
      </c>
      <c r="C568" t="b">
        <f>IF(Table2[[#This Row],[yearID]]&gt;=1973,TRUE,FALSE)</f>
        <v>0</v>
      </c>
      <c r="D568" t="s">
        <v>410</v>
      </c>
      <c r="E568" t="s">
        <v>419</v>
      </c>
      <c r="F568" t="s">
        <v>419</v>
      </c>
      <c r="G568" t="str">
        <f>VLOOKUP(Table2[[#This Row],[franchID]],TeamsFranchises!$A$1:$D$121,2,FALSE)</f>
        <v>Detroit Tigers</v>
      </c>
      <c r="I568">
        <v>6</v>
      </c>
      <c r="J568">
        <v>154</v>
      </c>
      <c r="K568">
        <v>76</v>
      </c>
      <c r="L568">
        <v>69</v>
      </c>
      <c r="M568">
        <v>84</v>
      </c>
      <c r="P568" t="s">
        <v>51</v>
      </c>
      <c r="Q568">
        <f>IF(Table2[[#This Row],[LgWin]]="Y",1,0)</f>
        <v>0</v>
      </c>
      <c r="R568" t="s">
        <v>51</v>
      </c>
      <c r="S568">
        <f>IF(Table2[[#This Row],[WSWin]]="Y",1,0)</f>
        <v>0</v>
      </c>
      <c r="T568">
        <v>720</v>
      </c>
      <c r="U568">
        <v>5143</v>
      </c>
      <c r="V568">
        <v>1376</v>
      </c>
      <c r="W568">
        <v>189</v>
      </c>
      <c r="X568">
        <v>86</v>
      </c>
      <c r="Y568">
        <v>19</v>
      </c>
      <c r="Z568">
        <v>530</v>
      </c>
      <c r="AB568">
        <v>270</v>
      </c>
      <c r="AF568">
        <v>777</v>
      </c>
      <c r="AG568">
        <v>573</v>
      </c>
      <c r="AH568">
        <v>3.77</v>
      </c>
      <c r="AI568">
        <v>107</v>
      </c>
      <c r="AJ568">
        <v>7</v>
      </c>
      <c r="AK568">
        <v>5</v>
      </c>
      <c r="AL568">
        <v>4101</v>
      </c>
      <c r="AM568">
        <v>1438</v>
      </c>
      <c r="AN568">
        <v>16</v>
      </c>
      <c r="AO568">
        <v>521</v>
      </c>
      <c r="AP568">
        <v>512</v>
      </c>
      <c r="AQ568">
        <v>330</v>
      </c>
      <c r="AR568">
        <v>91</v>
      </c>
      <c r="AS568">
        <v>0.95</v>
      </c>
      <c r="AT568" t="s">
        <v>420</v>
      </c>
      <c r="AU568" t="s">
        <v>456</v>
      </c>
      <c r="AV568">
        <v>402870</v>
      </c>
      <c r="AW568">
        <v>97</v>
      </c>
      <c r="AX568">
        <v>98</v>
      </c>
      <c r="AY568" t="s">
        <v>419</v>
      </c>
      <c r="AZ568" t="s">
        <v>419</v>
      </c>
      <c r="BA568" t="s">
        <v>419</v>
      </c>
    </row>
    <row r="569" spans="1:53" x14ac:dyDescent="0.55000000000000004">
      <c r="A569">
        <v>1912</v>
      </c>
      <c r="B569" t="b">
        <f>IF(Table2[[#This Row],[yearID]]&gt;=1903,TRUE,FALSE)</f>
        <v>1</v>
      </c>
      <c r="C569" t="b">
        <f>IF(Table2[[#This Row],[yearID]]&gt;=1973,TRUE,FALSE)</f>
        <v>0</v>
      </c>
      <c r="D569" t="s">
        <v>157</v>
      </c>
      <c r="E569" t="s">
        <v>242</v>
      </c>
      <c r="F569" t="s">
        <v>243</v>
      </c>
      <c r="G569" t="str">
        <f>VLOOKUP(Table2[[#This Row],[franchID]],TeamsFranchises!$A$1:$D$121,2,FALSE)</f>
        <v>San Francisco Giants</v>
      </c>
      <c r="I569">
        <v>1</v>
      </c>
      <c r="J569">
        <v>154</v>
      </c>
      <c r="K569">
        <v>76</v>
      </c>
      <c r="L569">
        <v>103</v>
      </c>
      <c r="M569">
        <v>48</v>
      </c>
      <c r="P569" t="s">
        <v>76</v>
      </c>
      <c r="Q569">
        <f>IF(Table2[[#This Row],[LgWin]]="Y",1,0)</f>
        <v>1</v>
      </c>
      <c r="R569" t="s">
        <v>51</v>
      </c>
      <c r="S569">
        <f>IF(Table2[[#This Row],[WSWin]]="Y",1,0)</f>
        <v>0</v>
      </c>
      <c r="T569">
        <v>823</v>
      </c>
      <c r="U569">
        <v>5067</v>
      </c>
      <c r="V569">
        <v>1451</v>
      </c>
      <c r="W569">
        <v>231</v>
      </c>
      <c r="X569">
        <v>89</v>
      </c>
      <c r="Y569">
        <v>47</v>
      </c>
      <c r="Z569">
        <v>514</v>
      </c>
      <c r="AA569">
        <v>497</v>
      </c>
      <c r="AB569">
        <v>319</v>
      </c>
      <c r="AF569">
        <v>571</v>
      </c>
      <c r="AG569">
        <v>392</v>
      </c>
      <c r="AH569">
        <v>2.58</v>
      </c>
      <c r="AI569">
        <v>93</v>
      </c>
      <c r="AJ569">
        <v>8</v>
      </c>
      <c r="AK569">
        <v>15</v>
      </c>
      <c r="AL569">
        <v>4107</v>
      </c>
      <c r="AM569">
        <v>1352</v>
      </c>
      <c r="AN569">
        <v>36</v>
      </c>
      <c r="AO569">
        <v>338</v>
      </c>
      <c r="AP569">
        <v>652</v>
      </c>
      <c r="AQ569">
        <v>280</v>
      </c>
      <c r="AR569">
        <v>123</v>
      </c>
      <c r="AS569">
        <v>0.95499999999999996</v>
      </c>
      <c r="AT569" t="s">
        <v>310</v>
      </c>
      <c r="AU569" t="s">
        <v>457</v>
      </c>
      <c r="AV569">
        <v>638000</v>
      </c>
      <c r="AW569">
        <v>104</v>
      </c>
      <c r="AX569">
        <v>100</v>
      </c>
      <c r="AY569" t="s">
        <v>246</v>
      </c>
      <c r="AZ569" t="s">
        <v>242</v>
      </c>
      <c r="BA569" t="s">
        <v>242</v>
      </c>
    </row>
    <row r="570" spans="1:53" x14ac:dyDescent="0.55000000000000004">
      <c r="A570">
        <v>1912</v>
      </c>
      <c r="B570" t="b">
        <f>IF(Table2[[#This Row],[yearID]]&gt;=1903,TRUE,FALSE)</f>
        <v>1</v>
      </c>
      <c r="C570" t="b">
        <f>IF(Table2[[#This Row],[yearID]]&gt;=1973,TRUE,FALSE)</f>
        <v>0</v>
      </c>
      <c r="D570" t="s">
        <v>410</v>
      </c>
      <c r="E570" t="s">
        <v>436</v>
      </c>
      <c r="F570" t="s">
        <v>412</v>
      </c>
      <c r="G570" t="str">
        <f>VLOOKUP(Table2[[#This Row],[franchID]],TeamsFranchises!$A$1:$D$121,2,FALSE)</f>
        <v>New York Yankees</v>
      </c>
      <c r="I570">
        <v>8</v>
      </c>
      <c r="J570">
        <v>153</v>
      </c>
      <c r="K570">
        <v>76</v>
      </c>
      <c r="L570">
        <v>50</v>
      </c>
      <c r="M570">
        <v>102</v>
      </c>
      <c r="P570" t="s">
        <v>51</v>
      </c>
      <c r="Q570">
        <f>IF(Table2[[#This Row],[LgWin]]="Y",1,0)</f>
        <v>0</v>
      </c>
      <c r="R570" t="s">
        <v>51</v>
      </c>
      <c r="S570">
        <f>IF(Table2[[#This Row],[WSWin]]="Y",1,0)</f>
        <v>0</v>
      </c>
      <c r="T570">
        <v>630</v>
      </c>
      <c r="U570">
        <v>5092</v>
      </c>
      <c r="V570">
        <v>1320</v>
      </c>
      <c r="W570">
        <v>168</v>
      </c>
      <c r="X570">
        <v>79</v>
      </c>
      <c r="Y570">
        <v>18</v>
      </c>
      <c r="Z570">
        <v>463</v>
      </c>
      <c r="AB570">
        <v>247</v>
      </c>
      <c r="AF570">
        <v>842</v>
      </c>
      <c r="AG570">
        <v>613</v>
      </c>
      <c r="AH570">
        <v>4.13</v>
      </c>
      <c r="AI570">
        <v>105</v>
      </c>
      <c r="AJ570">
        <v>5</v>
      </c>
      <c r="AK570">
        <v>3</v>
      </c>
      <c r="AL570">
        <v>4005</v>
      </c>
      <c r="AM570">
        <v>1448</v>
      </c>
      <c r="AN570">
        <v>28</v>
      </c>
      <c r="AO570">
        <v>436</v>
      </c>
      <c r="AP570">
        <v>637</v>
      </c>
      <c r="AQ570">
        <v>376</v>
      </c>
      <c r="AR570">
        <v>77</v>
      </c>
      <c r="AS570">
        <v>0.94</v>
      </c>
      <c r="AT570" t="s">
        <v>437</v>
      </c>
      <c r="AU570" t="s">
        <v>438</v>
      </c>
      <c r="AV570">
        <v>242194</v>
      </c>
      <c r="AW570">
        <v>106</v>
      </c>
      <c r="AX570">
        <v>108</v>
      </c>
      <c r="AY570" t="s">
        <v>412</v>
      </c>
      <c r="AZ570" t="s">
        <v>436</v>
      </c>
      <c r="BA570" t="s">
        <v>436</v>
      </c>
    </row>
    <row r="571" spans="1:53" x14ac:dyDescent="0.55000000000000004">
      <c r="A571">
        <v>1912</v>
      </c>
      <c r="B571" t="b">
        <f>IF(Table2[[#This Row],[yearID]]&gt;=1903,TRUE,FALSE)</f>
        <v>1</v>
      </c>
      <c r="C571" t="b">
        <f>IF(Table2[[#This Row],[yearID]]&gt;=1973,TRUE,FALSE)</f>
        <v>0</v>
      </c>
      <c r="D571" t="s">
        <v>410</v>
      </c>
      <c r="E571" t="s">
        <v>226</v>
      </c>
      <c r="F571" t="s">
        <v>423</v>
      </c>
      <c r="G571" t="str">
        <f>VLOOKUP(Table2[[#This Row],[franchID]],TeamsFranchises!$A$1:$D$121,2,FALSE)</f>
        <v>Oakland Athletics</v>
      </c>
      <c r="I571">
        <v>3</v>
      </c>
      <c r="J571">
        <v>153</v>
      </c>
      <c r="K571">
        <v>77</v>
      </c>
      <c r="L571">
        <v>90</v>
      </c>
      <c r="M571">
        <v>62</v>
      </c>
      <c r="P571" t="s">
        <v>51</v>
      </c>
      <c r="Q571">
        <f>IF(Table2[[#This Row],[LgWin]]="Y",1,0)</f>
        <v>0</v>
      </c>
      <c r="R571" t="s">
        <v>51</v>
      </c>
      <c r="S571">
        <f>IF(Table2[[#This Row],[WSWin]]="Y",1,0)</f>
        <v>0</v>
      </c>
      <c r="T571">
        <v>779</v>
      </c>
      <c r="U571">
        <v>5111</v>
      </c>
      <c r="V571">
        <v>1442</v>
      </c>
      <c r="W571">
        <v>204</v>
      </c>
      <c r="X571">
        <v>108</v>
      </c>
      <c r="Y571">
        <v>22</v>
      </c>
      <c r="Z571">
        <v>485</v>
      </c>
      <c r="AB571">
        <v>258</v>
      </c>
      <c r="AF571">
        <v>658</v>
      </c>
      <c r="AG571">
        <v>501</v>
      </c>
      <c r="AH571">
        <v>3.32</v>
      </c>
      <c r="AI571">
        <v>95</v>
      </c>
      <c r="AJ571">
        <v>11</v>
      </c>
      <c r="AK571">
        <v>9</v>
      </c>
      <c r="AL571">
        <v>4071</v>
      </c>
      <c r="AM571">
        <v>1273</v>
      </c>
      <c r="AN571">
        <v>12</v>
      </c>
      <c r="AO571">
        <v>518</v>
      </c>
      <c r="AP571">
        <v>601</v>
      </c>
      <c r="AQ571">
        <v>263</v>
      </c>
      <c r="AR571">
        <v>115</v>
      </c>
      <c r="AS571">
        <v>0.95899999999999996</v>
      </c>
      <c r="AT571" t="s">
        <v>77</v>
      </c>
      <c r="AU571" t="s">
        <v>442</v>
      </c>
      <c r="AV571">
        <v>517653</v>
      </c>
      <c r="AW571">
        <v>97</v>
      </c>
      <c r="AX571">
        <v>93</v>
      </c>
      <c r="AY571" t="s">
        <v>226</v>
      </c>
      <c r="AZ571" t="s">
        <v>226</v>
      </c>
      <c r="BA571" t="s">
        <v>226</v>
      </c>
    </row>
    <row r="572" spans="1:53" x14ac:dyDescent="0.55000000000000004">
      <c r="A572">
        <v>1912</v>
      </c>
      <c r="B572" t="b">
        <f>IF(Table2[[#This Row],[yearID]]&gt;=1903,TRUE,FALSE)</f>
        <v>1</v>
      </c>
      <c r="C572" t="b">
        <f>IF(Table2[[#This Row],[yearID]]&gt;=1973,TRUE,FALSE)</f>
        <v>0</v>
      </c>
      <c r="D572" t="s">
        <v>157</v>
      </c>
      <c r="E572" t="s">
        <v>122</v>
      </c>
      <c r="F572" t="s">
        <v>122</v>
      </c>
      <c r="G572" t="str">
        <f>VLOOKUP(Table2[[#This Row],[franchID]],TeamsFranchises!$A$1:$D$121,2,FALSE)</f>
        <v>Philadelphia Phillies</v>
      </c>
      <c r="I572">
        <v>5</v>
      </c>
      <c r="J572">
        <v>152</v>
      </c>
      <c r="K572">
        <v>75</v>
      </c>
      <c r="L572">
        <v>73</v>
      </c>
      <c r="M572">
        <v>79</v>
      </c>
      <c r="P572" t="s">
        <v>51</v>
      </c>
      <c r="Q572">
        <f>IF(Table2[[#This Row],[LgWin]]="Y",1,0)</f>
        <v>0</v>
      </c>
      <c r="R572" t="s">
        <v>51</v>
      </c>
      <c r="S572">
        <f>IF(Table2[[#This Row],[WSWin]]="Y",1,0)</f>
        <v>0</v>
      </c>
      <c r="T572">
        <v>670</v>
      </c>
      <c r="U572">
        <v>5077</v>
      </c>
      <c r="V572">
        <v>1354</v>
      </c>
      <c r="W572">
        <v>244</v>
      </c>
      <c r="X572">
        <v>68</v>
      </c>
      <c r="Y572">
        <v>43</v>
      </c>
      <c r="Z572">
        <v>464</v>
      </c>
      <c r="AA572">
        <v>615</v>
      </c>
      <c r="AB572">
        <v>159</v>
      </c>
      <c r="AF572">
        <v>688</v>
      </c>
      <c r="AG572">
        <v>489</v>
      </c>
      <c r="AH572">
        <v>3.25</v>
      </c>
      <c r="AI572">
        <v>81</v>
      </c>
      <c r="AJ572">
        <v>10</v>
      </c>
      <c r="AK572">
        <v>9</v>
      </c>
      <c r="AL572">
        <v>4065</v>
      </c>
      <c r="AM572">
        <v>1381</v>
      </c>
      <c r="AN572">
        <v>43</v>
      </c>
      <c r="AO572">
        <v>515</v>
      </c>
      <c r="AP572">
        <v>616</v>
      </c>
      <c r="AQ572">
        <v>231</v>
      </c>
      <c r="AR572">
        <v>98</v>
      </c>
      <c r="AS572">
        <v>0.96299999999999997</v>
      </c>
      <c r="AT572" t="s">
        <v>358</v>
      </c>
      <c r="AU572" t="s">
        <v>404</v>
      </c>
      <c r="AV572">
        <v>250000</v>
      </c>
      <c r="AW572">
        <v>106</v>
      </c>
      <c r="AX572">
        <v>106</v>
      </c>
      <c r="AY572" t="s">
        <v>122</v>
      </c>
      <c r="AZ572" t="s">
        <v>122</v>
      </c>
      <c r="BA572" t="s">
        <v>122</v>
      </c>
    </row>
    <row r="573" spans="1:53" x14ac:dyDescent="0.55000000000000004">
      <c r="A573">
        <v>1912</v>
      </c>
      <c r="B573" t="b">
        <f>IF(Table2[[#This Row],[yearID]]&gt;=1903,TRUE,FALSE)</f>
        <v>1</v>
      </c>
      <c r="C573" t="b">
        <f>IF(Table2[[#This Row],[yearID]]&gt;=1973,TRUE,FALSE)</f>
        <v>0</v>
      </c>
      <c r="D573" t="s">
        <v>157</v>
      </c>
      <c r="E573" t="s">
        <v>229</v>
      </c>
      <c r="F573" t="s">
        <v>229</v>
      </c>
      <c r="G573" t="str">
        <f>VLOOKUP(Table2[[#This Row],[franchID]],TeamsFranchises!$A$1:$D$121,2,FALSE)</f>
        <v>Pittsburgh Pirates</v>
      </c>
      <c r="I573">
        <v>2</v>
      </c>
      <c r="J573">
        <v>152</v>
      </c>
      <c r="K573">
        <v>75</v>
      </c>
      <c r="L573">
        <v>93</v>
      </c>
      <c r="M573">
        <v>58</v>
      </c>
      <c r="P573" t="s">
        <v>51</v>
      </c>
      <c r="Q573">
        <f>IF(Table2[[#This Row],[LgWin]]="Y",1,0)</f>
        <v>0</v>
      </c>
      <c r="R573" t="s">
        <v>51</v>
      </c>
      <c r="S573">
        <f>IF(Table2[[#This Row],[WSWin]]="Y",1,0)</f>
        <v>0</v>
      </c>
      <c r="T573">
        <v>751</v>
      </c>
      <c r="U573">
        <v>5252</v>
      </c>
      <c r="V573">
        <v>1493</v>
      </c>
      <c r="W573">
        <v>222</v>
      </c>
      <c r="X573">
        <v>129</v>
      </c>
      <c r="Y573">
        <v>39</v>
      </c>
      <c r="Z573">
        <v>420</v>
      </c>
      <c r="AA573">
        <v>514</v>
      </c>
      <c r="AB573">
        <v>177</v>
      </c>
      <c r="AF573">
        <v>565</v>
      </c>
      <c r="AG573">
        <v>439</v>
      </c>
      <c r="AH573">
        <v>2.85</v>
      </c>
      <c r="AI573">
        <v>94</v>
      </c>
      <c r="AJ573">
        <v>18</v>
      </c>
      <c r="AK573">
        <v>7</v>
      </c>
      <c r="AL573">
        <v>4155</v>
      </c>
      <c r="AM573">
        <v>1268</v>
      </c>
      <c r="AN573">
        <v>28</v>
      </c>
      <c r="AO573">
        <v>497</v>
      </c>
      <c r="AP573">
        <v>664</v>
      </c>
      <c r="AQ573">
        <v>169</v>
      </c>
      <c r="AR573">
        <v>125</v>
      </c>
      <c r="AS573">
        <v>0.97199999999999998</v>
      </c>
      <c r="AT573" t="s">
        <v>390</v>
      </c>
      <c r="AU573" t="s">
        <v>447</v>
      </c>
      <c r="AV573">
        <v>384000</v>
      </c>
      <c r="AW573">
        <v>99</v>
      </c>
      <c r="AX573">
        <v>96</v>
      </c>
      <c r="AY573" t="s">
        <v>229</v>
      </c>
      <c r="AZ573" t="s">
        <v>229</v>
      </c>
      <c r="BA573" t="s">
        <v>229</v>
      </c>
    </row>
    <row r="574" spans="1:53" x14ac:dyDescent="0.55000000000000004">
      <c r="A574">
        <v>1912</v>
      </c>
      <c r="B574" t="b">
        <f>IF(Table2[[#This Row],[yearID]]&gt;=1903,TRUE,FALSE)</f>
        <v>1</v>
      </c>
      <c r="C574" t="b">
        <f>IF(Table2[[#This Row],[yearID]]&gt;=1973,TRUE,FALSE)</f>
        <v>0</v>
      </c>
      <c r="D574" t="s">
        <v>410</v>
      </c>
      <c r="E574" t="s">
        <v>431</v>
      </c>
      <c r="F574" t="s">
        <v>95</v>
      </c>
      <c r="G574" t="str">
        <f>VLOOKUP(Table2[[#This Row],[franchID]],TeamsFranchises!$A$1:$D$121,2,FALSE)</f>
        <v>Baltimore Orioles</v>
      </c>
      <c r="I574">
        <v>7</v>
      </c>
      <c r="J574">
        <v>157</v>
      </c>
      <c r="K574">
        <v>79</v>
      </c>
      <c r="L574">
        <v>53</v>
      </c>
      <c r="M574">
        <v>101</v>
      </c>
      <c r="P574" t="s">
        <v>51</v>
      </c>
      <c r="Q574">
        <f>IF(Table2[[#This Row],[LgWin]]="Y",1,0)</f>
        <v>0</v>
      </c>
      <c r="R574" t="s">
        <v>51</v>
      </c>
      <c r="S574">
        <f>IF(Table2[[#This Row],[WSWin]]="Y",1,0)</f>
        <v>0</v>
      </c>
      <c r="T574">
        <v>552</v>
      </c>
      <c r="U574">
        <v>5080</v>
      </c>
      <c r="V574">
        <v>1262</v>
      </c>
      <c r="W574">
        <v>166</v>
      </c>
      <c r="X574">
        <v>71</v>
      </c>
      <c r="Y574">
        <v>19</v>
      </c>
      <c r="Z574">
        <v>449</v>
      </c>
      <c r="AB574">
        <v>176</v>
      </c>
      <c r="AF574">
        <v>764</v>
      </c>
      <c r="AG574">
        <v>564</v>
      </c>
      <c r="AH574">
        <v>3.71</v>
      </c>
      <c r="AI574">
        <v>85</v>
      </c>
      <c r="AJ574">
        <v>8</v>
      </c>
      <c r="AK574">
        <v>5</v>
      </c>
      <c r="AL574">
        <v>4107</v>
      </c>
      <c r="AM574">
        <v>1433</v>
      </c>
      <c r="AN574">
        <v>17</v>
      </c>
      <c r="AO574">
        <v>442</v>
      </c>
      <c r="AP574">
        <v>547</v>
      </c>
      <c r="AQ574">
        <v>340</v>
      </c>
      <c r="AR574">
        <v>127</v>
      </c>
      <c r="AS574">
        <v>0.94699999999999995</v>
      </c>
      <c r="AT574" t="s">
        <v>252</v>
      </c>
      <c r="AU574" t="s">
        <v>444</v>
      </c>
      <c r="AV574">
        <v>214070</v>
      </c>
      <c r="AW574">
        <v>96</v>
      </c>
      <c r="AX574">
        <v>100</v>
      </c>
      <c r="AY574" t="s">
        <v>433</v>
      </c>
      <c r="AZ574" t="s">
        <v>431</v>
      </c>
      <c r="BA574" t="s">
        <v>431</v>
      </c>
    </row>
    <row r="575" spans="1:53" x14ac:dyDescent="0.55000000000000004">
      <c r="A575">
        <v>1912</v>
      </c>
      <c r="B575" t="b">
        <f>IF(Table2[[#This Row],[yearID]]&gt;=1903,TRUE,FALSE)</f>
        <v>1</v>
      </c>
      <c r="C575" t="b">
        <f>IF(Table2[[#This Row],[yearID]]&gt;=1973,TRUE,FALSE)</f>
        <v>0</v>
      </c>
      <c r="D575" t="s">
        <v>157</v>
      </c>
      <c r="E575" t="s">
        <v>396</v>
      </c>
      <c r="F575" t="s">
        <v>154</v>
      </c>
      <c r="G575" t="str">
        <f>VLOOKUP(Table2[[#This Row],[franchID]],TeamsFranchises!$A$1:$D$121,2,FALSE)</f>
        <v>St. Louis Cardinals</v>
      </c>
      <c r="I575">
        <v>6</v>
      </c>
      <c r="J575">
        <v>153</v>
      </c>
      <c r="K575">
        <v>77</v>
      </c>
      <c r="L575">
        <v>63</v>
      </c>
      <c r="M575">
        <v>90</v>
      </c>
      <c r="P575" t="s">
        <v>51</v>
      </c>
      <c r="Q575">
        <f>IF(Table2[[#This Row],[LgWin]]="Y",1,0)</f>
        <v>0</v>
      </c>
      <c r="R575" t="s">
        <v>51</v>
      </c>
      <c r="S575">
        <f>IF(Table2[[#This Row],[WSWin]]="Y",1,0)</f>
        <v>0</v>
      </c>
      <c r="T575">
        <v>659</v>
      </c>
      <c r="U575">
        <v>5092</v>
      </c>
      <c r="V575">
        <v>1366</v>
      </c>
      <c r="W575">
        <v>190</v>
      </c>
      <c r="X575">
        <v>77</v>
      </c>
      <c r="Y575">
        <v>27</v>
      </c>
      <c r="Z575">
        <v>508</v>
      </c>
      <c r="AA575">
        <v>620</v>
      </c>
      <c r="AB575">
        <v>193</v>
      </c>
      <c r="AF575">
        <v>830</v>
      </c>
      <c r="AG575">
        <v>579</v>
      </c>
      <c r="AH575">
        <v>3.85</v>
      </c>
      <c r="AI575">
        <v>61</v>
      </c>
      <c r="AJ575">
        <v>6</v>
      </c>
      <c r="AK575">
        <v>12</v>
      </c>
      <c r="AL575">
        <v>4059</v>
      </c>
      <c r="AM575">
        <v>1466</v>
      </c>
      <c r="AN575">
        <v>31</v>
      </c>
      <c r="AO575">
        <v>560</v>
      </c>
      <c r="AP575">
        <v>487</v>
      </c>
      <c r="AQ575">
        <v>272</v>
      </c>
      <c r="AR575">
        <v>113</v>
      </c>
      <c r="AS575">
        <v>0.95699999999999996</v>
      </c>
      <c r="AT575" t="s">
        <v>409</v>
      </c>
      <c r="AU575" t="s">
        <v>399</v>
      </c>
      <c r="AV575">
        <v>241759</v>
      </c>
      <c r="AW575">
        <v>98</v>
      </c>
      <c r="AX575">
        <v>101</v>
      </c>
      <c r="AY575" t="s">
        <v>154</v>
      </c>
      <c r="AZ575" t="s">
        <v>396</v>
      </c>
      <c r="BA575" t="s">
        <v>396</v>
      </c>
    </row>
    <row r="576" spans="1:53" x14ac:dyDescent="0.55000000000000004">
      <c r="A576">
        <v>1912</v>
      </c>
      <c r="B576" t="b">
        <f>IF(Table2[[#This Row],[yearID]]&gt;=1903,TRUE,FALSE)</f>
        <v>1</v>
      </c>
      <c r="C576" t="b">
        <f>IF(Table2[[#This Row],[yearID]]&gt;=1973,TRUE,FALSE)</f>
        <v>0</v>
      </c>
      <c r="D576" t="s">
        <v>410</v>
      </c>
      <c r="E576" t="s">
        <v>425</v>
      </c>
      <c r="F576" t="s">
        <v>426</v>
      </c>
      <c r="G576" t="str">
        <f>VLOOKUP(Table2[[#This Row],[franchID]],TeamsFranchises!$A$1:$D$121,2,FALSE)</f>
        <v>Minnesota Twins</v>
      </c>
      <c r="I576">
        <v>2</v>
      </c>
      <c r="J576">
        <v>154</v>
      </c>
      <c r="K576">
        <v>78</v>
      </c>
      <c r="L576">
        <v>91</v>
      </c>
      <c r="M576">
        <v>61</v>
      </c>
      <c r="P576" t="s">
        <v>51</v>
      </c>
      <c r="Q576">
        <f>IF(Table2[[#This Row],[LgWin]]="Y",1,0)</f>
        <v>0</v>
      </c>
      <c r="R576" t="s">
        <v>51</v>
      </c>
      <c r="S576">
        <f>IF(Table2[[#This Row],[WSWin]]="Y",1,0)</f>
        <v>0</v>
      </c>
      <c r="T576">
        <v>699</v>
      </c>
      <c r="U576">
        <v>5075</v>
      </c>
      <c r="V576">
        <v>1298</v>
      </c>
      <c r="W576">
        <v>202</v>
      </c>
      <c r="X576">
        <v>86</v>
      </c>
      <c r="Y576">
        <v>20</v>
      </c>
      <c r="Z576">
        <v>472</v>
      </c>
      <c r="AB576">
        <v>274</v>
      </c>
      <c r="AF576">
        <v>581</v>
      </c>
      <c r="AG576">
        <v>411</v>
      </c>
      <c r="AH576">
        <v>2.69</v>
      </c>
      <c r="AI576">
        <v>98</v>
      </c>
      <c r="AJ576">
        <v>11</v>
      </c>
      <c r="AK576">
        <v>7</v>
      </c>
      <c r="AL576">
        <v>4128</v>
      </c>
      <c r="AM576">
        <v>1219</v>
      </c>
      <c r="AN576">
        <v>24</v>
      </c>
      <c r="AO576">
        <v>525</v>
      </c>
      <c r="AP576">
        <v>828</v>
      </c>
      <c r="AQ576">
        <v>297</v>
      </c>
      <c r="AR576">
        <v>92</v>
      </c>
      <c r="AS576">
        <v>0.95399999999999996</v>
      </c>
      <c r="AT576" t="s">
        <v>397</v>
      </c>
      <c r="AU576" t="s">
        <v>452</v>
      </c>
      <c r="AV576">
        <v>350663</v>
      </c>
      <c r="AW576">
        <v>101</v>
      </c>
      <c r="AX576">
        <v>101</v>
      </c>
      <c r="AY576" t="s">
        <v>428</v>
      </c>
      <c r="AZ576" t="s">
        <v>425</v>
      </c>
      <c r="BA576" t="s">
        <v>425</v>
      </c>
    </row>
    <row r="577" spans="1:53" x14ac:dyDescent="0.55000000000000004">
      <c r="A577">
        <v>1913</v>
      </c>
      <c r="B577" t="b">
        <f>IF(Table2[[#This Row],[yearID]]&gt;=1903,TRUE,FALSE)</f>
        <v>1</v>
      </c>
      <c r="C577" t="b">
        <f>IF(Table2[[#This Row],[yearID]]&gt;=1973,TRUE,FALSE)</f>
        <v>0</v>
      </c>
      <c r="D577" t="s">
        <v>410</v>
      </c>
      <c r="E577" t="s">
        <v>54</v>
      </c>
      <c r="F577" t="s">
        <v>54</v>
      </c>
      <c r="G577" t="str">
        <f>VLOOKUP(Table2[[#This Row],[franchID]],TeamsFranchises!$A$1:$D$121,2,FALSE)</f>
        <v>Boston Red Sox</v>
      </c>
      <c r="I577">
        <v>4</v>
      </c>
      <c r="J577">
        <v>151</v>
      </c>
      <c r="K577">
        <v>75</v>
      </c>
      <c r="L577">
        <v>79</v>
      </c>
      <c r="M577">
        <v>71</v>
      </c>
      <c r="P577" t="s">
        <v>51</v>
      </c>
      <c r="Q577">
        <f>IF(Table2[[#This Row],[LgWin]]="Y",1,0)</f>
        <v>0</v>
      </c>
      <c r="R577" t="s">
        <v>51</v>
      </c>
      <c r="S577">
        <f>IF(Table2[[#This Row],[WSWin]]="Y",1,0)</f>
        <v>0</v>
      </c>
      <c r="T577">
        <v>631</v>
      </c>
      <c r="U577">
        <v>4965</v>
      </c>
      <c r="V577">
        <v>1334</v>
      </c>
      <c r="W577">
        <v>220</v>
      </c>
      <c r="X577">
        <v>101</v>
      </c>
      <c r="Y577">
        <v>17</v>
      </c>
      <c r="Z577">
        <v>466</v>
      </c>
      <c r="AA577">
        <v>534</v>
      </c>
      <c r="AB577">
        <v>189</v>
      </c>
      <c r="AF577">
        <v>610</v>
      </c>
      <c r="AG577">
        <v>444</v>
      </c>
      <c r="AH577">
        <v>2.94</v>
      </c>
      <c r="AI577">
        <v>83</v>
      </c>
      <c r="AJ577">
        <v>12</v>
      </c>
      <c r="AK577">
        <v>10</v>
      </c>
      <c r="AL577">
        <v>4074</v>
      </c>
      <c r="AM577">
        <v>1323</v>
      </c>
      <c r="AN577">
        <v>6</v>
      </c>
      <c r="AO577">
        <v>442</v>
      </c>
      <c r="AP577">
        <v>710</v>
      </c>
      <c r="AQ577">
        <v>238</v>
      </c>
      <c r="AR577">
        <v>84</v>
      </c>
      <c r="AS577">
        <v>0.96099999999999997</v>
      </c>
      <c r="AT577" t="s">
        <v>441</v>
      </c>
      <c r="AU577" t="s">
        <v>453</v>
      </c>
      <c r="AV577">
        <v>437194</v>
      </c>
      <c r="AW577">
        <v>103</v>
      </c>
      <c r="AX577">
        <v>100</v>
      </c>
      <c r="AY577" t="s">
        <v>54</v>
      </c>
      <c r="AZ577" t="s">
        <v>54</v>
      </c>
      <c r="BA577" t="s">
        <v>54</v>
      </c>
    </row>
    <row r="578" spans="1:53" x14ac:dyDescent="0.55000000000000004">
      <c r="A578">
        <v>1913</v>
      </c>
      <c r="B578" t="b">
        <f>IF(Table2[[#This Row],[yearID]]&gt;=1903,TRUE,FALSE)</f>
        <v>1</v>
      </c>
      <c r="C578" t="b">
        <f>IF(Table2[[#This Row],[yearID]]&gt;=1973,TRUE,FALSE)</f>
        <v>0</v>
      </c>
      <c r="D578" t="s">
        <v>157</v>
      </c>
      <c r="E578" t="s">
        <v>262</v>
      </c>
      <c r="F578" t="s">
        <v>260</v>
      </c>
      <c r="G578" t="str">
        <f>VLOOKUP(Table2[[#This Row],[franchID]],TeamsFranchises!$A$1:$D$121,2,FALSE)</f>
        <v>Los Angeles Dodgers</v>
      </c>
      <c r="I578">
        <v>6</v>
      </c>
      <c r="J578">
        <v>152</v>
      </c>
      <c r="K578">
        <v>77</v>
      </c>
      <c r="L578">
        <v>65</v>
      </c>
      <c r="M578">
        <v>84</v>
      </c>
      <c r="P578" t="s">
        <v>51</v>
      </c>
      <c r="Q578">
        <f>IF(Table2[[#This Row],[LgWin]]="Y",1,0)</f>
        <v>0</v>
      </c>
      <c r="R578" t="s">
        <v>51</v>
      </c>
      <c r="S578">
        <f>IF(Table2[[#This Row],[WSWin]]="Y",1,0)</f>
        <v>0</v>
      </c>
      <c r="T578">
        <v>595</v>
      </c>
      <c r="U578">
        <v>5165</v>
      </c>
      <c r="V578">
        <v>1394</v>
      </c>
      <c r="W578">
        <v>193</v>
      </c>
      <c r="X578">
        <v>86</v>
      </c>
      <c r="Y578">
        <v>39</v>
      </c>
      <c r="Z578">
        <v>361</v>
      </c>
      <c r="AA578">
        <v>555</v>
      </c>
      <c r="AB578">
        <v>188</v>
      </c>
      <c r="AF578">
        <v>613</v>
      </c>
      <c r="AG578">
        <v>477</v>
      </c>
      <c r="AH578">
        <v>3.13</v>
      </c>
      <c r="AI578">
        <v>71</v>
      </c>
      <c r="AJ578">
        <v>9</v>
      </c>
      <c r="AK578">
        <v>7</v>
      </c>
      <c r="AL578">
        <v>4119</v>
      </c>
      <c r="AM578">
        <v>1287</v>
      </c>
      <c r="AN578">
        <v>33</v>
      </c>
      <c r="AO578">
        <v>439</v>
      </c>
      <c r="AP578">
        <v>548</v>
      </c>
      <c r="AQ578">
        <v>243</v>
      </c>
      <c r="AR578">
        <v>125</v>
      </c>
      <c r="AS578">
        <v>0.96099999999999997</v>
      </c>
      <c r="AT578" t="s">
        <v>407</v>
      </c>
      <c r="AU578" t="s">
        <v>458</v>
      </c>
      <c r="AV578">
        <v>347000</v>
      </c>
      <c r="AW578">
        <v>103</v>
      </c>
      <c r="AX578">
        <v>103</v>
      </c>
      <c r="AY578" t="s">
        <v>262</v>
      </c>
      <c r="AZ578" t="s">
        <v>262</v>
      </c>
      <c r="BA578" t="s">
        <v>262</v>
      </c>
    </row>
    <row r="579" spans="1:53" x14ac:dyDescent="0.55000000000000004">
      <c r="A579">
        <v>1913</v>
      </c>
      <c r="B579" t="b">
        <f>IF(Table2[[#This Row],[yearID]]&gt;=1903,TRUE,FALSE)</f>
        <v>1</v>
      </c>
      <c r="C579" t="b">
        <f>IF(Table2[[#This Row],[yearID]]&gt;=1973,TRUE,FALSE)</f>
        <v>0</v>
      </c>
      <c r="D579" t="s">
        <v>157</v>
      </c>
      <c r="E579" t="s">
        <v>158</v>
      </c>
      <c r="F579" t="s">
        <v>159</v>
      </c>
      <c r="G579" t="str">
        <f>VLOOKUP(Table2[[#This Row],[franchID]],TeamsFranchises!$A$1:$D$121,2,FALSE)</f>
        <v>Atlanta Braves</v>
      </c>
      <c r="I579">
        <v>5</v>
      </c>
      <c r="J579">
        <v>154</v>
      </c>
      <c r="K579">
        <v>77</v>
      </c>
      <c r="L579">
        <v>69</v>
      </c>
      <c r="M579">
        <v>82</v>
      </c>
      <c r="P579" t="s">
        <v>51</v>
      </c>
      <c r="Q579">
        <f>IF(Table2[[#This Row],[LgWin]]="Y",1,0)</f>
        <v>0</v>
      </c>
      <c r="R579" t="s">
        <v>51</v>
      </c>
      <c r="S579">
        <f>IF(Table2[[#This Row],[WSWin]]="Y",1,0)</f>
        <v>0</v>
      </c>
      <c r="T579">
        <v>641</v>
      </c>
      <c r="U579">
        <v>5145</v>
      </c>
      <c r="V579">
        <v>1318</v>
      </c>
      <c r="W579">
        <v>191</v>
      </c>
      <c r="X579">
        <v>60</v>
      </c>
      <c r="Y579">
        <v>32</v>
      </c>
      <c r="Z579">
        <v>488</v>
      </c>
      <c r="AA579">
        <v>640</v>
      </c>
      <c r="AB579">
        <v>177</v>
      </c>
      <c r="AF579">
        <v>690</v>
      </c>
      <c r="AG579">
        <v>487</v>
      </c>
      <c r="AH579">
        <v>3.19</v>
      </c>
      <c r="AI579">
        <v>105</v>
      </c>
      <c r="AJ579">
        <v>13</v>
      </c>
      <c r="AK579">
        <v>3</v>
      </c>
      <c r="AL579">
        <v>4119</v>
      </c>
      <c r="AM579">
        <v>1343</v>
      </c>
      <c r="AN579">
        <v>37</v>
      </c>
      <c r="AO579">
        <v>419</v>
      </c>
      <c r="AP579">
        <v>597</v>
      </c>
      <c r="AQ579">
        <v>273</v>
      </c>
      <c r="AR579">
        <v>82</v>
      </c>
      <c r="AS579">
        <v>0.95699999999999996</v>
      </c>
      <c r="AT579" t="s">
        <v>454</v>
      </c>
      <c r="AU579" t="s">
        <v>403</v>
      </c>
      <c r="AV579">
        <v>208000</v>
      </c>
      <c r="AW579">
        <v>100</v>
      </c>
      <c r="AX579">
        <v>102</v>
      </c>
      <c r="AY579" t="s">
        <v>158</v>
      </c>
      <c r="AZ579" t="s">
        <v>158</v>
      </c>
      <c r="BA579" t="s">
        <v>158</v>
      </c>
    </row>
    <row r="580" spans="1:53" x14ac:dyDescent="0.55000000000000004">
      <c r="A580">
        <v>1913</v>
      </c>
      <c r="B580" t="b">
        <f>IF(Table2[[#This Row],[yearID]]&gt;=1903,TRUE,FALSE)</f>
        <v>1</v>
      </c>
      <c r="C580" t="b">
        <f>IF(Table2[[#This Row],[yearID]]&gt;=1973,TRUE,FALSE)</f>
        <v>0</v>
      </c>
      <c r="D580" t="s">
        <v>410</v>
      </c>
      <c r="E580" t="s">
        <v>415</v>
      </c>
      <c r="F580" t="s">
        <v>416</v>
      </c>
      <c r="G580" t="str">
        <f>VLOOKUP(Table2[[#This Row],[franchID]],TeamsFranchises!$A$1:$D$121,2,FALSE)</f>
        <v>Chicago White Sox</v>
      </c>
      <c r="I580">
        <v>5</v>
      </c>
      <c r="J580">
        <v>153</v>
      </c>
      <c r="K580">
        <v>77</v>
      </c>
      <c r="L580">
        <v>78</v>
      </c>
      <c r="M580">
        <v>74</v>
      </c>
      <c r="P580" t="s">
        <v>51</v>
      </c>
      <c r="Q580">
        <f>IF(Table2[[#This Row],[LgWin]]="Y",1,0)</f>
        <v>0</v>
      </c>
      <c r="R580" t="s">
        <v>51</v>
      </c>
      <c r="S580">
        <f>IF(Table2[[#This Row],[WSWin]]="Y",1,0)</f>
        <v>0</v>
      </c>
      <c r="T580">
        <v>488</v>
      </c>
      <c r="U580">
        <v>4822</v>
      </c>
      <c r="V580">
        <v>1139</v>
      </c>
      <c r="W580">
        <v>157</v>
      </c>
      <c r="X580">
        <v>66</v>
      </c>
      <c r="Y580">
        <v>24</v>
      </c>
      <c r="Z580">
        <v>398</v>
      </c>
      <c r="AA580">
        <v>550</v>
      </c>
      <c r="AB580">
        <v>156</v>
      </c>
      <c r="AF580">
        <v>498</v>
      </c>
      <c r="AG580">
        <v>352</v>
      </c>
      <c r="AH580">
        <v>2.33</v>
      </c>
      <c r="AI580">
        <v>84</v>
      </c>
      <c r="AJ580">
        <v>17</v>
      </c>
      <c r="AK580">
        <v>8</v>
      </c>
      <c r="AL580">
        <v>4080</v>
      </c>
      <c r="AM580">
        <v>1190</v>
      </c>
      <c r="AN580">
        <v>10</v>
      </c>
      <c r="AO580">
        <v>438</v>
      </c>
      <c r="AP580">
        <v>602</v>
      </c>
      <c r="AQ580">
        <v>255</v>
      </c>
      <c r="AR580">
        <v>104</v>
      </c>
      <c r="AS580">
        <v>0.96</v>
      </c>
      <c r="AT580" t="s">
        <v>417</v>
      </c>
      <c r="AU580" t="s">
        <v>450</v>
      </c>
      <c r="AV580">
        <v>644501</v>
      </c>
      <c r="AW580">
        <v>99</v>
      </c>
      <c r="AX580">
        <v>100</v>
      </c>
      <c r="AY580" t="s">
        <v>416</v>
      </c>
      <c r="AZ580" t="s">
        <v>415</v>
      </c>
      <c r="BA580" t="s">
        <v>415</v>
      </c>
    </row>
    <row r="581" spans="1:53" x14ac:dyDescent="0.55000000000000004">
      <c r="A581">
        <v>1913</v>
      </c>
      <c r="B581" t="b">
        <f>IF(Table2[[#This Row],[yearID]]&gt;=1903,TRUE,FALSE)</f>
        <v>1</v>
      </c>
      <c r="C581" t="b">
        <f>IF(Table2[[#This Row],[yearID]]&gt;=1973,TRUE,FALSE)</f>
        <v>0</v>
      </c>
      <c r="D581" t="s">
        <v>157</v>
      </c>
      <c r="E581" t="s">
        <v>161</v>
      </c>
      <c r="F581" t="s">
        <v>162</v>
      </c>
      <c r="G581" t="str">
        <f>VLOOKUP(Table2[[#This Row],[franchID]],TeamsFranchises!$A$1:$D$121,2,FALSE)</f>
        <v>Chicago Cubs</v>
      </c>
      <c r="I581">
        <v>3</v>
      </c>
      <c r="J581">
        <v>155</v>
      </c>
      <c r="K581">
        <v>76</v>
      </c>
      <c r="L581">
        <v>88</v>
      </c>
      <c r="M581">
        <v>65</v>
      </c>
      <c r="P581" t="s">
        <v>51</v>
      </c>
      <c r="Q581">
        <f>IF(Table2[[#This Row],[LgWin]]="Y",1,0)</f>
        <v>0</v>
      </c>
      <c r="R581" t="s">
        <v>51</v>
      </c>
      <c r="S581">
        <f>IF(Table2[[#This Row],[WSWin]]="Y",1,0)</f>
        <v>0</v>
      </c>
      <c r="T581">
        <v>720</v>
      </c>
      <c r="U581">
        <v>5022</v>
      </c>
      <c r="V581">
        <v>1289</v>
      </c>
      <c r="W581">
        <v>195</v>
      </c>
      <c r="X581">
        <v>96</v>
      </c>
      <c r="Y581">
        <v>59</v>
      </c>
      <c r="Z581">
        <v>554</v>
      </c>
      <c r="AA581">
        <v>634</v>
      </c>
      <c r="AB581">
        <v>181</v>
      </c>
      <c r="AF581">
        <v>630</v>
      </c>
      <c r="AG581">
        <v>477</v>
      </c>
      <c r="AH581">
        <v>3.13</v>
      </c>
      <c r="AI581">
        <v>89</v>
      </c>
      <c r="AJ581">
        <v>12</v>
      </c>
      <c r="AK581">
        <v>15</v>
      </c>
      <c r="AL581">
        <v>4116</v>
      </c>
      <c r="AM581">
        <v>1330</v>
      </c>
      <c r="AN581">
        <v>39</v>
      </c>
      <c r="AO581">
        <v>478</v>
      </c>
      <c r="AP581">
        <v>556</v>
      </c>
      <c r="AQ581">
        <v>260</v>
      </c>
      <c r="AR581">
        <v>106</v>
      </c>
      <c r="AS581">
        <v>0.95899999999999996</v>
      </c>
      <c r="AT581" t="s">
        <v>434</v>
      </c>
      <c r="AU581" t="s">
        <v>401</v>
      </c>
      <c r="AV581">
        <v>419000</v>
      </c>
      <c r="AW581">
        <v>100</v>
      </c>
      <c r="AX581">
        <v>99</v>
      </c>
      <c r="AY581" t="s">
        <v>162</v>
      </c>
      <c r="AZ581" t="s">
        <v>161</v>
      </c>
      <c r="BA581" t="s">
        <v>161</v>
      </c>
    </row>
    <row r="582" spans="1:53" x14ac:dyDescent="0.55000000000000004">
      <c r="A582">
        <v>1913</v>
      </c>
      <c r="B582" t="b">
        <f>IF(Table2[[#This Row],[yearID]]&gt;=1903,TRUE,FALSE)</f>
        <v>1</v>
      </c>
      <c r="C582" t="b">
        <f>IF(Table2[[#This Row],[yearID]]&gt;=1973,TRUE,FALSE)</f>
        <v>0</v>
      </c>
      <c r="D582" t="s">
        <v>157</v>
      </c>
      <c r="E582" t="s">
        <v>167</v>
      </c>
      <c r="F582" t="s">
        <v>167</v>
      </c>
      <c r="G582" t="str">
        <f>VLOOKUP(Table2[[#This Row],[franchID]],TeamsFranchises!$A$1:$D$121,2,FALSE)</f>
        <v>Cincinnati Reds</v>
      </c>
      <c r="I582">
        <v>7</v>
      </c>
      <c r="J582">
        <v>156</v>
      </c>
      <c r="K582">
        <v>78</v>
      </c>
      <c r="L582">
        <v>64</v>
      </c>
      <c r="M582">
        <v>89</v>
      </c>
      <c r="P582" t="s">
        <v>51</v>
      </c>
      <c r="Q582">
        <f>IF(Table2[[#This Row],[LgWin]]="Y",1,0)</f>
        <v>0</v>
      </c>
      <c r="R582" t="s">
        <v>51</v>
      </c>
      <c r="S582">
        <f>IF(Table2[[#This Row],[WSWin]]="Y",1,0)</f>
        <v>0</v>
      </c>
      <c r="T582">
        <v>607</v>
      </c>
      <c r="U582">
        <v>5132</v>
      </c>
      <c r="V582">
        <v>1339</v>
      </c>
      <c r="W582">
        <v>170</v>
      </c>
      <c r="X582">
        <v>96</v>
      </c>
      <c r="Y582">
        <v>27</v>
      </c>
      <c r="Z582">
        <v>458</v>
      </c>
      <c r="AA582">
        <v>579</v>
      </c>
      <c r="AB582">
        <v>226</v>
      </c>
      <c r="AF582">
        <v>717</v>
      </c>
      <c r="AG582">
        <v>531</v>
      </c>
      <c r="AH582">
        <v>3.46</v>
      </c>
      <c r="AI582">
        <v>71</v>
      </c>
      <c r="AJ582">
        <v>10</v>
      </c>
      <c r="AK582">
        <v>10</v>
      </c>
      <c r="AL582">
        <v>4140</v>
      </c>
      <c r="AM582">
        <v>1398</v>
      </c>
      <c r="AN582">
        <v>40</v>
      </c>
      <c r="AO582">
        <v>456</v>
      </c>
      <c r="AP582">
        <v>522</v>
      </c>
      <c r="AQ582">
        <v>251</v>
      </c>
      <c r="AR582">
        <v>104</v>
      </c>
      <c r="AS582">
        <v>0.96099999999999997</v>
      </c>
      <c r="AT582" t="s">
        <v>165</v>
      </c>
      <c r="AU582" t="s">
        <v>455</v>
      </c>
      <c r="AV582">
        <v>258000</v>
      </c>
      <c r="AW582">
        <v>100</v>
      </c>
      <c r="AX582">
        <v>101</v>
      </c>
      <c r="AY582" t="s">
        <v>167</v>
      </c>
      <c r="AZ582" t="s">
        <v>167</v>
      </c>
      <c r="BA582" t="s">
        <v>167</v>
      </c>
    </row>
    <row r="583" spans="1:53" x14ac:dyDescent="0.55000000000000004">
      <c r="A583">
        <v>1913</v>
      </c>
      <c r="B583" t="b">
        <f>IF(Table2[[#This Row],[yearID]]&gt;=1903,TRUE,FALSE)</f>
        <v>1</v>
      </c>
      <c r="C583" t="b">
        <f>IF(Table2[[#This Row],[yearID]]&gt;=1973,TRUE,FALSE)</f>
        <v>0</v>
      </c>
      <c r="D583" t="s">
        <v>410</v>
      </c>
      <c r="E583" t="s">
        <v>64</v>
      </c>
      <c r="F583" t="s">
        <v>64</v>
      </c>
      <c r="G583" t="str">
        <f>VLOOKUP(Table2[[#This Row],[franchID]],TeamsFranchises!$A$1:$D$121,2,FALSE)</f>
        <v>Cleveland Indians</v>
      </c>
      <c r="I583">
        <v>3</v>
      </c>
      <c r="J583">
        <v>155</v>
      </c>
      <c r="K583">
        <v>80</v>
      </c>
      <c r="L583">
        <v>86</v>
      </c>
      <c r="M583">
        <v>66</v>
      </c>
      <c r="P583" t="s">
        <v>51</v>
      </c>
      <c r="Q583">
        <f>IF(Table2[[#This Row],[LgWin]]="Y",1,0)</f>
        <v>0</v>
      </c>
      <c r="R583" t="s">
        <v>51</v>
      </c>
      <c r="S583">
        <f>IF(Table2[[#This Row],[WSWin]]="Y",1,0)</f>
        <v>0</v>
      </c>
      <c r="T583">
        <v>633</v>
      </c>
      <c r="U583">
        <v>5031</v>
      </c>
      <c r="V583">
        <v>1349</v>
      </c>
      <c r="W583">
        <v>206</v>
      </c>
      <c r="X583">
        <v>74</v>
      </c>
      <c r="Y583">
        <v>16</v>
      </c>
      <c r="Z583">
        <v>420</v>
      </c>
      <c r="AA583">
        <v>557</v>
      </c>
      <c r="AB583">
        <v>191</v>
      </c>
      <c r="AF583">
        <v>536</v>
      </c>
      <c r="AG583">
        <v>391</v>
      </c>
      <c r="AH583">
        <v>2.54</v>
      </c>
      <c r="AI583">
        <v>93</v>
      </c>
      <c r="AJ583">
        <v>18</v>
      </c>
      <c r="AK583">
        <v>5</v>
      </c>
      <c r="AL583">
        <v>4158</v>
      </c>
      <c r="AM583">
        <v>1278</v>
      </c>
      <c r="AN583">
        <v>19</v>
      </c>
      <c r="AO583">
        <v>502</v>
      </c>
      <c r="AP583">
        <v>689</v>
      </c>
      <c r="AQ583">
        <v>242</v>
      </c>
      <c r="AR583">
        <v>124</v>
      </c>
      <c r="AS583">
        <v>0.96199999999999997</v>
      </c>
      <c r="AT583" t="s">
        <v>435</v>
      </c>
      <c r="AU583" t="s">
        <v>446</v>
      </c>
      <c r="AV583">
        <v>541000</v>
      </c>
      <c r="AW583">
        <v>103</v>
      </c>
      <c r="AX583">
        <v>103</v>
      </c>
      <c r="AY583" t="s">
        <v>64</v>
      </c>
      <c r="AZ583" t="s">
        <v>64</v>
      </c>
      <c r="BA583" t="s">
        <v>64</v>
      </c>
    </row>
    <row r="584" spans="1:53" x14ac:dyDescent="0.55000000000000004">
      <c r="A584">
        <v>1913</v>
      </c>
      <c r="B584" t="b">
        <f>IF(Table2[[#This Row],[yearID]]&gt;=1903,TRUE,FALSE)</f>
        <v>1</v>
      </c>
      <c r="C584" t="b">
        <f>IF(Table2[[#This Row],[yearID]]&gt;=1973,TRUE,FALSE)</f>
        <v>0</v>
      </c>
      <c r="D584" t="s">
        <v>410</v>
      </c>
      <c r="E584" t="s">
        <v>419</v>
      </c>
      <c r="F584" t="s">
        <v>419</v>
      </c>
      <c r="G584" t="str">
        <f>VLOOKUP(Table2[[#This Row],[franchID]],TeamsFranchises!$A$1:$D$121,2,FALSE)</f>
        <v>Detroit Tigers</v>
      </c>
      <c r="I584">
        <v>6</v>
      </c>
      <c r="J584">
        <v>153</v>
      </c>
      <c r="K584">
        <v>76</v>
      </c>
      <c r="L584">
        <v>66</v>
      </c>
      <c r="M584">
        <v>87</v>
      </c>
      <c r="P584" t="s">
        <v>51</v>
      </c>
      <c r="Q584">
        <f>IF(Table2[[#This Row],[LgWin]]="Y",1,0)</f>
        <v>0</v>
      </c>
      <c r="R584" t="s">
        <v>51</v>
      </c>
      <c r="S584">
        <f>IF(Table2[[#This Row],[WSWin]]="Y",1,0)</f>
        <v>0</v>
      </c>
      <c r="T584">
        <v>624</v>
      </c>
      <c r="U584">
        <v>5064</v>
      </c>
      <c r="V584">
        <v>1344</v>
      </c>
      <c r="W584">
        <v>180</v>
      </c>
      <c r="X584">
        <v>101</v>
      </c>
      <c r="Y584">
        <v>24</v>
      </c>
      <c r="Z584">
        <v>496</v>
      </c>
      <c r="AA584">
        <v>501</v>
      </c>
      <c r="AB584">
        <v>218</v>
      </c>
      <c r="AF584">
        <v>716</v>
      </c>
      <c r="AG584">
        <v>511</v>
      </c>
      <c r="AH584">
        <v>3.38</v>
      </c>
      <c r="AI584">
        <v>90</v>
      </c>
      <c r="AJ584">
        <v>4</v>
      </c>
      <c r="AK584">
        <v>7</v>
      </c>
      <c r="AL584">
        <v>4080</v>
      </c>
      <c r="AM584">
        <v>1359</v>
      </c>
      <c r="AN584">
        <v>13</v>
      </c>
      <c r="AO584">
        <v>504</v>
      </c>
      <c r="AP584">
        <v>468</v>
      </c>
      <c r="AQ584">
        <v>297</v>
      </c>
      <c r="AR584">
        <v>105</v>
      </c>
      <c r="AS584">
        <v>0.95399999999999996</v>
      </c>
      <c r="AT584" t="s">
        <v>420</v>
      </c>
      <c r="AU584" t="s">
        <v>456</v>
      </c>
      <c r="AV584">
        <v>398502</v>
      </c>
      <c r="AW584">
        <v>99</v>
      </c>
      <c r="AX584">
        <v>99</v>
      </c>
      <c r="AY584" t="s">
        <v>419</v>
      </c>
      <c r="AZ584" t="s">
        <v>419</v>
      </c>
      <c r="BA584" t="s">
        <v>419</v>
      </c>
    </row>
    <row r="585" spans="1:53" x14ac:dyDescent="0.55000000000000004">
      <c r="A585">
        <v>1913</v>
      </c>
      <c r="B585" t="b">
        <f>IF(Table2[[#This Row],[yearID]]&gt;=1903,TRUE,FALSE)</f>
        <v>1</v>
      </c>
      <c r="C585" t="b">
        <f>IF(Table2[[#This Row],[yearID]]&gt;=1973,TRUE,FALSE)</f>
        <v>0</v>
      </c>
      <c r="D585" t="s">
        <v>157</v>
      </c>
      <c r="E585" t="s">
        <v>242</v>
      </c>
      <c r="F585" t="s">
        <v>243</v>
      </c>
      <c r="G585" t="str">
        <f>VLOOKUP(Table2[[#This Row],[franchID]],TeamsFranchises!$A$1:$D$121,2,FALSE)</f>
        <v>San Francisco Giants</v>
      </c>
      <c r="I585">
        <v>1</v>
      </c>
      <c r="J585">
        <v>156</v>
      </c>
      <c r="K585">
        <v>81</v>
      </c>
      <c r="L585">
        <v>101</v>
      </c>
      <c r="M585">
        <v>51</v>
      </c>
      <c r="P585" t="s">
        <v>76</v>
      </c>
      <c r="Q585">
        <f>IF(Table2[[#This Row],[LgWin]]="Y",1,0)</f>
        <v>1</v>
      </c>
      <c r="R585" t="s">
        <v>51</v>
      </c>
      <c r="S585">
        <f>IF(Table2[[#This Row],[WSWin]]="Y",1,0)</f>
        <v>0</v>
      </c>
      <c r="T585">
        <v>684</v>
      </c>
      <c r="U585">
        <v>5218</v>
      </c>
      <c r="V585">
        <v>1427</v>
      </c>
      <c r="W585">
        <v>226</v>
      </c>
      <c r="X585">
        <v>71</v>
      </c>
      <c r="Y585">
        <v>30</v>
      </c>
      <c r="Z585">
        <v>444</v>
      </c>
      <c r="AA585">
        <v>501</v>
      </c>
      <c r="AB585">
        <v>296</v>
      </c>
      <c r="AF585">
        <v>515</v>
      </c>
      <c r="AG585">
        <v>382</v>
      </c>
      <c r="AH585">
        <v>2.42</v>
      </c>
      <c r="AI585">
        <v>82</v>
      </c>
      <c r="AJ585">
        <v>12</v>
      </c>
      <c r="AK585">
        <v>17</v>
      </c>
      <c r="AL585">
        <v>4266</v>
      </c>
      <c r="AM585">
        <v>1276</v>
      </c>
      <c r="AN585">
        <v>38</v>
      </c>
      <c r="AO585">
        <v>315</v>
      </c>
      <c r="AP585">
        <v>651</v>
      </c>
      <c r="AQ585">
        <v>252</v>
      </c>
      <c r="AR585">
        <v>107</v>
      </c>
      <c r="AS585">
        <v>0.96099999999999997</v>
      </c>
      <c r="AT585" t="s">
        <v>310</v>
      </c>
      <c r="AU585" t="s">
        <v>457</v>
      </c>
      <c r="AV585">
        <v>630000</v>
      </c>
      <c r="AW585">
        <v>101</v>
      </c>
      <c r="AX585">
        <v>98</v>
      </c>
      <c r="AY585" t="s">
        <v>246</v>
      </c>
      <c r="AZ585" t="s">
        <v>242</v>
      </c>
      <c r="BA585" t="s">
        <v>242</v>
      </c>
    </row>
    <row r="586" spans="1:53" x14ac:dyDescent="0.55000000000000004">
      <c r="A586">
        <v>1913</v>
      </c>
      <c r="B586" t="b">
        <f>IF(Table2[[#This Row],[yearID]]&gt;=1903,TRUE,FALSE)</f>
        <v>1</v>
      </c>
      <c r="C586" t="b">
        <f>IF(Table2[[#This Row],[yearID]]&gt;=1973,TRUE,FALSE)</f>
        <v>0</v>
      </c>
      <c r="D586" t="s">
        <v>410</v>
      </c>
      <c r="E586" t="s">
        <v>436</v>
      </c>
      <c r="F586" t="s">
        <v>412</v>
      </c>
      <c r="G586" t="str">
        <f>VLOOKUP(Table2[[#This Row],[franchID]],TeamsFranchises!$A$1:$D$121,2,FALSE)</f>
        <v>New York Yankees</v>
      </c>
      <c r="I586">
        <v>7</v>
      </c>
      <c r="J586">
        <v>153</v>
      </c>
      <c r="K586">
        <v>75</v>
      </c>
      <c r="L586">
        <v>57</v>
      </c>
      <c r="M586">
        <v>94</v>
      </c>
      <c r="P586" t="s">
        <v>51</v>
      </c>
      <c r="Q586">
        <f>IF(Table2[[#This Row],[LgWin]]="Y",1,0)</f>
        <v>0</v>
      </c>
      <c r="R586" t="s">
        <v>51</v>
      </c>
      <c r="S586">
        <f>IF(Table2[[#This Row],[WSWin]]="Y",1,0)</f>
        <v>0</v>
      </c>
      <c r="T586">
        <v>529</v>
      </c>
      <c r="U586">
        <v>4880</v>
      </c>
      <c r="V586">
        <v>1157</v>
      </c>
      <c r="W586">
        <v>155</v>
      </c>
      <c r="X586">
        <v>45</v>
      </c>
      <c r="Y586">
        <v>8</v>
      </c>
      <c r="Z586">
        <v>534</v>
      </c>
      <c r="AA586">
        <v>617</v>
      </c>
      <c r="AB586">
        <v>203</v>
      </c>
      <c r="AF586">
        <v>668</v>
      </c>
      <c r="AG586">
        <v>488</v>
      </c>
      <c r="AH586">
        <v>3.27</v>
      </c>
      <c r="AI586">
        <v>75</v>
      </c>
      <c r="AJ586">
        <v>8</v>
      </c>
      <c r="AK586">
        <v>7</v>
      </c>
      <c r="AL586">
        <v>4032</v>
      </c>
      <c r="AM586">
        <v>1318</v>
      </c>
      <c r="AN586">
        <v>31</v>
      </c>
      <c r="AO586">
        <v>455</v>
      </c>
      <c r="AP586">
        <v>530</v>
      </c>
      <c r="AQ586">
        <v>286</v>
      </c>
      <c r="AR586">
        <v>94</v>
      </c>
      <c r="AS586">
        <v>0.95299999999999996</v>
      </c>
      <c r="AT586" t="s">
        <v>459</v>
      </c>
      <c r="AU586" t="s">
        <v>457</v>
      </c>
      <c r="AV586">
        <v>357551</v>
      </c>
      <c r="AW586">
        <v>100</v>
      </c>
      <c r="AX586">
        <v>102</v>
      </c>
      <c r="AY586" t="s">
        <v>412</v>
      </c>
      <c r="AZ586" t="s">
        <v>436</v>
      </c>
      <c r="BA586" t="s">
        <v>436</v>
      </c>
    </row>
    <row r="587" spans="1:53" x14ac:dyDescent="0.55000000000000004">
      <c r="A587">
        <v>1913</v>
      </c>
      <c r="B587" t="b">
        <f>IF(Table2[[#This Row],[yearID]]&gt;=1903,TRUE,FALSE)</f>
        <v>1</v>
      </c>
      <c r="C587" t="b">
        <f>IF(Table2[[#This Row],[yearID]]&gt;=1973,TRUE,FALSE)</f>
        <v>0</v>
      </c>
      <c r="D587" t="s">
        <v>410</v>
      </c>
      <c r="E587" t="s">
        <v>226</v>
      </c>
      <c r="F587" t="s">
        <v>423</v>
      </c>
      <c r="G587" t="str">
        <f>VLOOKUP(Table2[[#This Row],[franchID]],TeamsFranchises!$A$1:$D$121,2,FALSE)</f>
        <v>Oakland Athletics</v>
      </c>
      <c r="I587">
        <v>1</v>
      </c>
      <c r="J587">
        <v>153</v>
      </c>
      <c r="K587">
        <v>76</v>
      </c>
      <c r="L587">
        <v>96</v>
      </c>
      <c r="M587">
        <v>57</v>
      </c>
      <c r="P587" t="s">
        <v>76</v>
      </c>
      <c r="Q587">
        <f>IF(Table2[[#This Row],[LgWin]]="Y",1,0)</f>
        <v>1</v>
      </c>
      <c r="R587" t="s">
        <v>76</v>
      </c>
      <c r="S587">
        <f>IF(Table2[[#This Row],[WSWin]]="Y",1,0)</f>
        <v>1</v>
      </c>
      <c r="T587">
        <v>794</v>
      </c>
      <c r="U587">
        <v>5044</v>
      </c>
      <c r="V587">
        <v>1412</v>
      </c>
      <c r="W587">
        <v>223</v>
      </c>
      <c r="X587">
        <v>80</v>
      </c>
      <c r="Y587">
        <v>33</v>
      </c>
      <c r="Z587">
        <v>534</v>
      </c>
      <c r="AA587">
        <v>547</v>
      </c>
      <c r="AB587">
        <v>221</v>
      </c>
      <c r="AF587">
        <v>592</v>
      </c>
      <c r="AG587">
        <v>479</v>
      </c>
      <c r="AH587">
        <v>3.19</v>
      </c>
      <c r="AI587">
        <v>69</v>
      </c>
      <c r="AJ587">
        <v>17</v>
      </c>
      <c r="AK587">
        <v>22</v>
      </c>
      <c r="AL587">
        <v>4053</v>
      </c>
      <c r="AM587">
        <v>1200</v>
      </c>
      <c r="AN587">
        <v>24</v>
      </c>
      <c r="AO587">
        <v>532</v>
      </c>
      <c r="AP587">
        <v>630</v>
      </c>
      <c r="AQ587">
        <v>212</v>
      </c>
      <c r="AR587">
        <v>108</v>
      </c>
      <c r="AS587">
        <v>0.96599999999999997</v>
      </c>
      <c r="AT587" t="s">
        <v>77</v>
      </c>
      <c r="AU587" t="s">
        <v>442</v>
      </c>
      <c r="AV587">
        <v>571896</v>
      </c>
      <c r="AW587">
        <v>98</v>
      </c>
      <c r="AX587">
        <v>94</v>
      </c>
      <c r="AY587" t="s">
        <v>226</v>
      </c>
      <c r="AZ587" t="s">
        <v>226</v>
      </c>
      <c r="BA587" t="s">
        <v>226</v>
      </c>
    </row>
    <row r="588" spans="1:53" x14ac:dyDescent="0.55000000000000004">
      <c r="A588">
        <v>1913</v>
      </c>
      <c r="B588" t="b">
        <f>IF(Table2[[#This Row],[yearID]]&gt;=1903,TRUE,FALSE)</f>
        <v>1</v>
      </c>
      <c r="C588" t="b">
        <f>IF(Table2[[#This Row],[yearID]]&gt;=1973,TRUE,FALSE)</f>
        <v>0</v>
      </c>
      <c r="D588" t="s">
        <v>157</v>
      </c>
      <c r="E588" t="s">
        <v>122</v>
      </c>
      <c r="F588" t="s">
        <v>122</v>
      </c>
      <c r="G588" t="str">
        <f>VLOOKUP(Table2[[#This Row],[franchID]],TeamsFranchises!$A$1:$D$121,2,FALSE)</f>
        <v>Philadelphia Phillies</v>
      </c>
      <c r="I588">
        <v>2</v>
      </c>
      <c r="J588">
        <v>159</v>
      </c>
      <c r="K588">
        <v>78</v>
      </c>
      <c r="L588">
        <v>88</v>
      </c>
      <c r="M588">
        <v>63</v>
      </c>
      <c r="P588" t="s">
        <v>51</v>
      </c>
      <c r="Q588">
        <f>IF(Table2[[#This Row],[LgWin]]="Y",1,0)</f>
        <v>0</v>
      </c>
      <c r="R588" t="s">
        <v>51</v>
      </c>
      <c r="S588">
        <f>IF(Table2[[#This Row],[WSWin]]="Y",1,0)</f>
        <v>0</v>
      </c>
      <c r="T588">
        <v>693</v>
      </c>
      <c r="U588">
        <v>5400</v>
      </c>
      <c r="V588">
        <v>1433</v>
      </c>
      <c r="W588">
        <v>257</v>
      </c>
      <c r="X588">
        <v>78</v>
      </c>
      <c r="Y588">
        <v>73</v>
      </c>
      <c r="Z588">
        <v>383</v>
      </c>
      <c r="AA588">
        <v>578</v>
      </c>
      <c r="AB588">
        <v>156</v>
      </c>
      <c r="AF588">
        <v>636</v>
      </c>
      <c r="AG588">
        <v>509</v>
      </c>
      <c r="AH588">
        <v>3.15</v>
      </c>
      <c r="AI588">
        <v>77</v>
      </c>
      <c r="AJ588">
        <v>20</v>
      </c>
      <c r="AK588">
        <v>11</v>
      </c>
      <c r="AL588">
        <v>4365</v>
      </c>
      <c r="AM588">
        <v>1407</v>
      </c>
      <c r="AN588">
        <v>40</v>
      </c>
      <c r="AO588">
        <v>512</v>
      </c>
      <c r="AP588">
        <v>667</v>
      </c>
      <c r="AQ588">
        <v>213</v>
      </c>
      <c r="AR588">
        <v>112</v>
      </c>
      <c r="AS588">
        <v>0.96799999999999997</v>
      </c>
      <c r="AT588" t="s">
        <v>358</v>
      </c>
      <c r="AU588" t="s">
        <v>404</v>
      </c>
      <c r="AV588">
        <v>470000</v>
      </c>
      <c r="AW588">
        <v>104</v>
      </c>
      <c r="AX588">
        <v>104</v>
      </c>
      <c r="AY588" t="s">
        <v>122</v>
      </c>
      <c r="AZ588" t="s">
        <v>122</v>
      </c>
      <c r="BA588" t="s">
        <v>122</v>
      </c>
    </row>
    <row r="589" spans="1:53" x14ac:dyDescent="0.55000000000000004">
      <c r="A589">
        <v>1913</v>
      </c>
      <c r="B589" t="b">
        <f>IF(Table2[[#This Row],[yearID]]&gt;=1903,TRUE,FALSE)</f>
        <v>1</v>
      </c>
      <c r="C589" t="b">
        <f>IF(Table2[[#This Row],[yearID]]&gt;=1973,TRUE,FALSE)</f>
        <v>0</v>
      </c>
      <c r="D589" t="s">
        <v>157</v>
      </c>
      <c r="E589" t="s">
        <v>229</v>
      </c>
      <c r="F589" t="s">
        <v>229</v>
      </c>
      <c r="G589" t="str">
        <f>VLOOKUP(Table2[[#This Row],[franchID]],TeamsFranchises!$A$1:$D$121,2,FALSE)</f>
        <v>Pittsburgh Pirates</v>
      </c>
      <c r="I589">
        <v>4</v>
      </c>
      <c r="J589">
        <v>155</v>
      </c>
      <c r="K589">
        <v>79</v>
      </c>
      <c r="L589">
        <v>78</v>
      </c>
      <c r="M589">
        <v>71</v>
      </c>
      <c r="P589" t="s">
        <v>51</v>
      </c>
      <c r="Q589">
        <f>IF(Table2[[#This Row],[LgWin]]="Y",1,0)</f>
        <v>0</v>
      </c>
      <c r="R589" t="s">
        <v>51</v>
      </c>
      <c r="S589">
        <f>IF(Table2[[#This Row],[WSWin]]="Y",1,0)</f>
        <v>0</v>
      </c>
      <c r="T589">
        <v>673</v>
      </c>
      <c r="U589">
        <v>5252</v>
      </c>
      <c r="V589">
        <v>1383</v>
      </c>
      <c r="W589">
        <v>210</v>
      </c>
      <c r="X589">
        <v>86</v>
      </c>
      <c r="Y589">
        <v>35</v>
      </c>
      <c r="Z589">
        <v>391</v>
      </c>
      <c r="AA589">
        <v>545</v>
      </c>
      <c r="AB589">
        <v>181</v>
      </c>
      <c r="AF589">
        <v>585</v>
      </c>
      <c r="AG589">
        <v>451</v>
      </c>
      <c r="AH589">
        <v>2.9</v>
      </c>
      <c r="AI589">
        <v>74</v>
      </c>
      <c r="AJ589">
        <v>9</v>
      </c>
      <c r="AK589">
        <v>7</v>
      </c>
      <c r="AL589">
        <v>4200</v>
      </c>
      <c r="AM589">
        <v>1344</v>
      </c>
      <c r="AN589">
        <v>26</v>
      </c>
      <c r="AO589">
        <v>434</v>
      </c>
      <c r="AP589">
        <v>590</v>
      </c>
      <c r="AQ589">
        <v>226</v>
      </c>
      <c r="AR589">
        <v>94</v>
      </c>
      <c r="AS589">
        <v>0.96399999999999997</v>
      </c>
      <c r="AT589" t="s">
        <v>390</v>
      </c>
      <c r="AU589" t="s">
        <v>447</v>
      </c>
      <c r="AV589">
        <v>296000</v>
      </c>
      <c r="AW589">
        <v>96</v>
      </c>
      <c r="AX589">
        <v>94</v>
      </c>
      <c r="AY589" t="s">
        <v>229</v>
      </c>
      <c r="AZ589" t="s">
        <v>229</v>
      </c>
      <c r="BA589" t="s">
        <v>229</v>
      </c>
    </row>
    <row r="590" spans="1:53" x14ac:dyDescent="0.55000000000000004">
      <c r="A590">
        <v>1913</v>
      </c>
      <c r="B590" t="b">
        <f>IF(Table2[[#This Row],[yearID]]&gt;=1903,TRUE,FALSE)</f>
        <v>1</v>
      </c>
      <c r="C590" t="b">
        <f>IF(Table2[[#This Row],[yearID]]&gt;=1973,TRUE,FALSE)</f>
        <v>0</v>
      </c>
      <c r="D590" t="s">
        <v>410</v>
      </c>
      <c r="E590" t="s">
        <v>431</v>
      </c>
      <c r="F590" t="s">
        <v>95</v>
      </c>
      <c r="G590" t="str">
        <f>VLOOKUP(Table2[[#This Row],[franchID]],TeamsFranchises!$A$1:$D$121,2,FALSE)</f>
        <v>Baltimore Orioles</v>
      </c>
      <c r="I590">
        <v>8</v>
      </c>
      <c r="J590">
        <v>155</v>
      </c>
      <c r="K590">
        <v>77</v>
      </c>
      <c r="L590">
        <v>57</v>
      </c>
      <c r="M590">
        <v>96</v>
      </c>
      <c r="P590" t="s">
        <v>51</v>
      </c>
      <c r="Q590">
        <f>IF(Table2[[#This Row],[LgWin]]="Y",1,0)</f>
        <v>0</v>
      </c>
      <c r="R590" t="s">
        <v>51</v>
      </c>
      <c r="S590">
        <f>IF(Table2[[#This Row],[WSWin]]="Y",1,0)</f>
        <v>0</v>
      </c>
      <c r="T590">
        <v>528</v>
      </c>
      <c r="U590">
        <v>5031</v>
      </c>
      <c r="V590">
        <v>1193</v>
      </c>
      <c r="W590">
        <v>179</v>
      </c>
      <c r="X590">
        <v>73</v>
      </c>
      <c r="Y590">
        <v>18</v>
      </c>
      <c r="Z590">
        <v>455</v>
      </c>
      <c r="AA590">
        <v>769</v>
      </c>
      <c r="AB590">
        <v>209</v>
      </c>
      <c r="AF590">
        <v>642</v>
      </c>
      <c r="AG590">
        <v>470</v>
      </c>
      <c r="AH590">
        <v>3.06</v>
      </c>
      <c r="AI590">
        <v>104</v>
      </c>
      <c r="AJ590">
        <v>14</v>
      </c>
      <c r="AK590">
        <v>5</v>
      </c>
      <c r="AL590">
        <v>4146</v>
      </c>
      <c r="AM590">
        <v>1369</v>
      </c>
      <c r="AN590">
        <v>21</v>
      </c>
      <c r="AO590">
        <v>454</v>
      </c>
      <c r="AP590">
        <v>476</v>
      </c>
      <c r="AQ590">
        <v>301</v>
      </c>
      <c r="AR590">
        <v>125</v>
      </c>
      <c r="AS590">
        <v>0.95399999999999996</v>
      </c>
      <c r="AT590" t="s">
        <v>252</v>
      </c>
      <c r="AU590" t="s">
        <v>444</v>
      </c>
      <c r="AV590">
        <v>250330</v>
      </c>
      <c r="AW590">
        <v>97</v>
      </c>
      <c r="AX590">
        <v>100</v>
      </c>
      <c r="AY590" t="s">
        <v>433</v>
      </c>
      <c r="AZ590" t="s">
        <v>431</v>
      </c>
      <c r="BA590" t="s">
        <v>431</v>
      </c>
    </row>
    <row r="591" spans="1:53" x14ac:dyDescent="0.55000000000000004">
      <c r="A591">
        <v>1913</v>
      </c>
      <c r="B591" t="b">
        <f>IF(Table2[[#This Row],[yearID]]&gt;=1903,TRUE,FALSE)</f>
        <v>1</v>
      </c>
      <c r="C591" t="b">
        <f>IF(Table2[[#This Row],[yearID]]&gt;=1973,TRUE,FALSE)</f>
        <v>0</v>
      </c>
      <c r="D591" t="s">
        <v>157</v>
      </c>
      <c r="E591" t="s">
        <v>396</v>
      </c>
      <c r="F591" t="s">
        <v>154</v>
      </c>
      <c r="G591" t="str">
        <f>VLOOKUP(Table2[[#This Row],[franchID]],TeamsFranchises!$A$1:$D$121,2,FALSE)</f>
        <v>St. Louis Cardinals</v>
      </c>
      <c r="I591">
        <v>8</v>
      </c>
      <c r="J591">
        <v>153</v>
      </c>
      <c r="K591">
        <v>74</v>
      </c>
      <c r="L591">
        <v>51</v>
      </c>
      <c r="M591">
        <v>99</v>
      </c>
      <c r="P591" t="s">
        <v>51</v>
      </c>
      <c r="Q591">
        <f>IF(Table2[[#This Row],[LgWin]]="Y",1,0)</f>
        <v>0</v>
      </c>
      <c r="R591" t="s">
        <v>51</v>
      </c>
      <c r="S591">
        <f>IF(Table2[[#This Row],[WSWin]]="Y",1,0)</f>
        <v>0</v>
      </c>
      <c r="T591">
        <v>528</v>
      </c>
      <c r="U591">
        <v>4967</v>
      </c>
      <c r="V591">
        <v>1229</v>
      </c>
      <c r="W591">
        <v>152</v>
      </c>
      <c r="X591">
        <v>72</v>
      </c>
      <c r="Y591">
        <v>15</v>
      </c>
      <c r="Z591">
        <v>451</v>
      </c>
      <c r="AA591">
        <v>573</v>
      </c>
      <c r="AB591">
        <v>171</v>
      </c>
      <c r="AF591">
        <v>755</v>
      </c>
      <c r="AG591">
        <v>635</v>
      </c>
      <c r="AH591">
        <v>4.2300000000000004</v>
      </c>
      <c r="AI591">
        <v>74</v>
      </c>
      <c r="AJ591">
        <v>6</v>
      </c>
      <c r="AK591">
        <v>11</v>
      </c>
      <c r="AL591">
        <v>4053</v>
      </c>
      <c r="AM591">
        <v>1426</v>
      </c>
      <c r="AN591">
        <v>57</v>
      </c>
      <c r="AO591">
        <v>477</v>
      </c>
      <c r="AP591">
        <v>465</v>
      </c>
      <c r="AQ591">
        <v>219</v>
      </c>
      <c r="AR591">
        <v>113</v>
      </c>
      <c r="AS591">
        <v>0.96499999999999997</v>
      </c>
      <c r="AT591" t="s">
        <v>409</v>
      </c>
      <c r="AU591" t="s">
        <v>399</v>
      </c>
      <c r="AV591">
        <v>203531</v>
      </c>
      <c r="AW591">
        <v>98</v>
      </c>
      <c r="AX591">
        <v>101</v>
      </c>
      <c r="AY591" t="s">
        <v>154</v>
      </c>
      <c r="AZ591" t="s">
        <v>396</v>
      </c>
      <c r="BA591" t="s">
        <v>396</v>
      </c>
    </row>
    <row r="592" spans="1:53" x14ac:dyDescent="0.55000000000000004">
      <c r="A592">
        <v>1913</v>
      </c>
      <c r="B592" t="b">
        <f>IF(Table2[[#This Row],[yearID]]&gt;=1903,TRUE,FALSE)</f>
        <v>1</v>
      </c>
      <c r="C592" t="b">
        <f>IF(Table2[[#This Row],[yearID]]&gt;=1973,TRUE,FALSE)</f>
        <v>0</v>
      </c>
      <c r="D592" t="s">
        <v>410</v>
      </c>
      <c r="E592" t="s">
        <v>425</v>
      </c>
      <c r="F592" t="s">
        <v>426</v>
      </c>
      <c r="G592" t="str">
        <f>VLOOKUP(Table2[[#This Row],[franchID]],TeamsFranchises!$A$1:$D$121,2,FALSE)</f>
        <v>Minnesota Twins</v>
      </c>
      <c r="I592">
        <v>2</v>
      </c>
      <c r="J592">
        <v>155</v>
      </c>
      <c r="K592">
        <v>78</v>
      </c>
      <c r="L592">
        <v>90</v>
      </c>
      <c r="M592">
        <v>64</v>
      </c>
      <c r="P592" t="s">
        <v>51</v>
      </c>
      <c r="Q592">
        <f>IF(Table2[[#This Row],[LgWin]]="Y",1,0)</f>
        <v>0</v>
      </c>
      <c r="R592" t="s">
        <v>51</v>
      </c>
      <c r="S592">
        <f>IF(Table2[[#This Row],[WSWin]]="Y",1,0)</f>
        <v>0</v>
      </c>
      <c r="T592">
        <v>596</v>
      </c>
      <c r="U592">
        <v>5074</v>
      </c>
      <c r="V592">
        <v>1281</v>
      </c>
      <c r="W592">
        <v>156</v>
      </c>
      <c r="X592">
        <v>81</v>
      </c>
      <c r="Y592">
        <v>19</v>
      </c>
      <c r="Z592">
        <v>440</v>
      </c>
      <c r="AA592">
        <v>595</v>
      </c>
      <c r="AB592">
        <v>287</v>
      </c>
      <c r="AF592">
        <v>561</v>
      </c>
      <c r="AG592">
        <v>423</v>
      </c>
      <c r="AH592">
        <v>2.73</v>
      </c>
      <c r="AI592">
        <v>78</v>
      </c>
      <c r="AJ592">
        <v>23</v>
      </c>
      <c r="AK592">
        <v>20</v>
      </c>
      <c r="AL592">
        <v>4188</v>
      </c>
      <c r="AM592">
        <v>1177</v>
      </c>
      <c r="AN592">
        <v>35</v>
      </c>
      <c r="AO592">
        <v>465</v>
      </c>
      <c r="AP592">
        <v>758</v>
      </c>
      <c r="AQ592">
        <v>262</v>
      </c>
      <c r="AR592">
        <v>122</v>
      </c>
      <c r="AS592">
        <v>0.96</v>
      </c>
      <c r="AT592" t="s">
        <v>397</v>
      </c>
      <c r="AU592" t="s">
        <v>452</v>
      </c>
      <c r="AV592">
        <v>325831</v>
      </c>
      <c r="AW592">
        <v>102</v>
      </c>
      <c r="AX592">
        <v>101</v>
      </c>
      <c r="AY592" t="s">
        <v>428</v>
      </c>
      <c r="AZ592" t="s">
        <v>425</v>
      </c>
      <c r="BA592" t="s">
        <v>425</v>
      </c>
    </row>
    <row r="593" spans="1:53" x14ac:dyDescent="0.55000000000000004">
      <c r="A593">
        <v>1914</v>
      </c>
      <c r="B593" t="b">
        <f>IF(Table2[[#This Row],[yearID]]&gt;=1903,TRUE,FALSE)</f>
        <v>1</v>
      </c>
      <c r="C593" t="b">
        <f>IF(Table2[[#This Row],[yearID]]&gt;=1973,TRUE,FALSE)</f>
        <v>0</v>
      </c>
      <c r="D593" t="s">
        <v>460</v>
      </c>
      <c r="E593" t="s">
        <v>461</v>
      </c>
      <c r="F593" t="s">
        <v>462</v>
      </c>
      <c r="G593" t="str">
        <f>VLOOKUP(Table2[[#This Row],[franchID]],TeamsFranchises!$A$1:$D$121,2,FALSE)</f>
        <v>Baltimore Terrapins</v>
      </c>
      <c r="I593">
        <v>3</v>
      </c>
      <c r="J593">
        <v>160</v>
      </c>
      <c r="L593">
        <v>84</v>
      </c>
      <c r="M593">
        <v>70</v>
      </c>
      <c r="P593" t="s">
        <v>51</v>
      </c>
      <c r="Q593">
        <f>IF(Table2[[#This Row],[LgWin]]="Y",1,0)</f>
        <v>0</v>
      </c>
      <c r="S593">
        <f>IF(Table2[[#This Row],[WSWin]]="Y",1,0)</f>
        <v>0</v>
      </c>
      <c r="T593">
        <v>645</v>
      </c>
      <c r="U593">
        <v>5120</v>
      </c>
      <c r="V593">
        <v>1374</v>
      </c>
      <c r="W593">
        <v>222</v>
      </c>
      <c r="X593">
        <v>67</v>
      </c>
      <c r="Y593">
        <v>32</v>
      </c>
      <c r="Z593">
        <v>487</v>
      </c>
      <c r="AA593">
        <v>589</v>
      </c>
      <c r="AB593">
        <v>152</v>
      </c>
      <c r="AF593">
        <v>628</v>
      </c>
      <c r="AG593">
        <v>484</v>
      </c>
      <c r="AH593">
        <v>3.13</v>
      </c>
      <c r="AI593">
        <v>88</v>
      </c>
      <c r="AJ593">
        <v>15</v>
      </c>
      <c r="AK593">
        <v>13</v>
      </c>
      <c r="AL593">
        <v>4176</v>
      </c>
      <c r="AM593">
        <v>1389</v>
      </c>
      <c r="AN593">
        <v>34</v>
      </c>
      <c r="AO593">
        <v>392</v>
      </c>
      <c r="AP593">
        <v>732</v>
      </c>
      <c r="AQ593">
        <v>259</v>
      </c>
      <c r="AR593">
        <v>105</v>
      </c>
      <c r="AS593">
        <v>0.96</v>
      </c>
      <c r="AT593" t="s">
        <v>463</v>
      </c>
      <c r="AW593">
        <v>103</v>
      </c>
      <c r="AX593">
        <v>105</v>
      </c>
      <c r="AY593" t="s">
        <v>95</v>
      </c>
      <c r="AZ593" t="s">
        <v>461</v>
      </c>
      <c r="BA593" t="s">
        <v>461</v>
      </c>
    </row>
    <row r="594" spans="1:53" x14ac:dyDescent="0.55000000000000004">
      <c r="A594">
        <v>1914</v>
      </c>
      <c r="B594" t="b">
        <f>IF(Table2[[#This Row],[yearID]]&gt;=1903,TRUE,FALSE)</f>
        <v>1</v>
      </c>
      <c r="C594" t="b">
        <f>IF(Table2[[#This Row],[yearID]]&gt;=1973,TRUE,FALSE)</f>
        <v>0</v>
      </c>
      <c r="D594" t="s">
        <v>410</v>
      </c>
      <c r="E594" t="s">
        <v>54</v>
      </c>
      <c r="F594" t="s">
        <v>54</v>
      </c>
      <c r="G594" t="str">
        <f>VLOOKUP(Table2[[#This Row],[franchID]],TeamsFranchises!$A$1:$D$121,2,FALSE)</f>
        <v>Boston Red Sox</v>
      </c>
      <c r="I594">
        <v>2</v>
      </c>
      <c r="J594">
        <v>159</v>
      </c>
      <c r="K594">
        <v>79</v>
      </c>
      <c r="L594">
        <v>91</v>
      </c>
      <c r="M594">
        <v>62</v>
      </c>
      <c r="P594" t="s">
        <v>51</v>
      </c>
      <c r="Q594">
        <f>IF(Table2[[#This Row],[LgWin]]="Y",1,0)</f>
        <v>0</v>
      </c>
      <c r="R594" t="s">
        <v>51</v>
      </c>
      <c r="S594">
        <f>IF(Table2[[#This Row],[WSWin]]="Y",1,0)</f>
        <v>0</v>
      </c>
      <c r="T594">
        <v>589</v>
      </c>
      <c r="U594">
        <v>5117</v>
      </c>
      <c r="V594">
        <v>1278</v>
      </c>
      <c r="W594">
        <v>226</v>
      </c>
      <c r="X594">
        <v>85</v>
      </c>
      <c r="Y594">
        <v>18</v>
      </c>
      <c r="Z594">
        <v>490</v>
      </c>
      <c r="AA594">
        <v>549</v>
      </c>
      <c r="AB594">
        <v>177</v>
      </c>
      <c r="AC594">
        <v>176</v>
      </c>
      <c r="AF594">
        <v>510</v>
      </c>
      <c r="AG594">
        <v>374</v>
      </c>
      <c r="AH594">
        <v>2.36</v>
      </c>
      <c r="AI594">
        <v>88</v>
      </c>
      <c r="AJ594">
        <v>24</v>
      </c>
      <c r="AK594">
        <v>8</v>
      </c>
      <c r="AL594">
        <v>4281</v>
      </c>
      <c r="AM594">
        <v>1207</v>
      </c>
      <c r="AN594">
        <v>18</v>
      </c>
      <c r="AO594">
        <v>393</v>
      </c>
      <c r="AP594">
        <v>602</v>
      </c>
      <c r="AQ594">
        <v>242</v>
      </c>
      <c r="AR594">
        <v>99</v>
      </c>
      <c r="AS594">
        <v>0.96299999999999997</v>
      </c>
      <c r="AT594" t="s">
        <v>441</v>
      </c>
      <c r="AU594" t="s">
        <v>453</v>
      </c>
      <c r="AV594">
        <v>481359</v>
      </c>
      <c r="AW594">
        <v>100</v>
      </c>
      <c r="AX594">
        <v>98</v>
      </c>
      <c r="AY594" t="s">
        <v>54</v>
      </c>
      <c r="AZ594" t="s">
        <v>54</v>
      </c>
      <c r="BA594" t="s">
        <v>54</v>
      </c>
    </row>
    <row r="595" spans="1:53" x14ac:dyDescent="0.55000000000000004">
      <c r="A595">
        <v>1914</v>
      </c>
      <c r="B595" t="b">
        <f>IF(Table2[[#This Row],[yearID]]&gt;=1903,TRUE,FALSE)</f>
        <v>1</v>
      </c>
      <c r="C595" t="b">
        <f>IF(Table2[[#This Row],[yearID]]&gt;=1973,TRUE,FALSE)</f>
        <v>0</v>
      </c>
      <c r="D595" t="s">
        <v>460</v>
      </c>
      <c r="E595" t="s">
        <v>464</v>
      </c>
      <c r="F595" t="s">
        <v>465</v>
      </c>
      <c r="G595" t="str">
        <f>VLOOKUP(Table2[[#This Row],[franchID]],TeamsFranchises!$A$1:$D$121,2,FALSE)</f>
        <v>Brooklyn Tip-Tops</v>
      </c>
      <c r="I595">
        <v>5</v>
      </c>
      <c r="J595">
        <v>157</v>
      </c>
      <c r="L595">
        <v>77</v>
      </c>
      <c r="M595">
        <v>77</v>
      </c>
      <c r="P595" t="s">
        <v>51</v>
      </c>
      <c r="Q595">
        <f>IF(Table2[[#This Row],[LgWin]]="Y",1,0)</f>
        <v>0</v>
      </c>
      <c r="S595">
        <f>IF(Table2[[#This Row],[WSWin]]="Y",1,0)</f>
        <v>0</v>
      </c>
      <c r="T595">
        <v>662</v>
      </c>
      <c r="U595">
        <v>5221</v>
      </c>
      <c r="V595">
        <v>1402</v>
      </c>
      <c r="W595">
        <v>225</v>
      </c>
      <c r="X595">
        <v>85</v>
      </c>
      <c r="Y595">
        <v>42</v>
      </c>
      <c r="Z595">
        <v>404</v>
      </c>
      <c r="AA595">
        <v>665</v>
      </c>
      <c r="AB595">
        <v>220</v>
      </c>
      <c r="AF595">
        <v>677</v>
      </c>
      <c r="AG595">
        <v>512</v>
      </c>
      <c r="AH595">
        <v>3.33</v>
      </c>
      <c r="AI595">
        <v>91</v>
      </c>
      <c r="AJ595">
        <v>11</v>
      </c>
      <c r="AK595">
        <v>9</v>
      </c>
      <c r="AL595">
        <v>4155</v>
      </c>
      <c r="AM595">
        <v>1375</v>
      </c>
      <c r="AN595">
        <v>31</v>
      </c>
      <c r="AO595">
        <v>559</v>
      </c>
      <c r="AP595">
        <v>636</v>
      </c>
      <c r="AQ595">
        <v>282</v>
      </c>
      <c r="AR595">
        <v>120</v>
      </c>
      <c r="AS595">
        <v>0.95599999999999996</v>
      </c>
      <c r="AT595" t="s">
        <v>466</v>
      </c>
      <c r="AW595">
        <v>99</v>
      </c>
      <c r="AX595">
        <v>100</v>
      </c>
      <c r="AY595" t="s">
        <v>465</v>
      </c>
      <c r="AZ595" t="s">
        <v>464</v>
      </c>
      <c r="BA595" t="s">
        <v>464</v>
      </c>
    </row>
    <row r="596" spans="1:53" x14ac:dyDescent="0.55000000000000004">
      <c r="A596">
        <v>1914</v>
      </c>
      <c r="B596" t="b">
        <f>IF(Table2[[#This Row],[yearID]]&gt;=1903,TRUE,FALSE)</f>
        <v>1</v>
      </c>
      <c r="C596" t="b">
        <f>IF(Table2[[#This Row],[yearID]]&gt;=1973,TRUE,FALSE)</f>
        <v>0</v>
      </c>
      <c r="D596" t="s">
        <v>157</v>
      </c>
      <c r="E596" t="s">
        <v>262</v>
      </c>
      <c r="F596" t="s">
        <v>260</v>
      </c>
      <c r="G596" t="str">
        <f>VLOOKUP(Table2[[#This Row],[franchID]],TeamsFranchises!$A$1:$D$121,2,FALSE)</f>
        <v>Los Angeles Dodgers</v>
      </c>
      <c r="I596">
        <v>5</v>
      </c>
      <c r="J596">
        <v>154</v>
      </c>
      <c r="K596">
        <v>79</v>
      </c>
      <c r="L596">
        <v>75</v>
      </c>
      <c r="M596">
        <v>79</v>
      </c>
      <c r="P596" t="s">
        <v>51</v>
      </c>
      <c r="Q596">
        <f>IF(Table2[[#This Row],[LgWin]]="Y",1,0)</f>
        <v>0</v>
      </c>
      <c r="R596" t="s">
        <v>51</v>
      </c>
      <c r="S596">
        <f>IF(Table2[[#This Row],[WSWin]]="Y",1,0)</f>
        <v>0</v>
      </c>
      <c r="T596">
        <v>622</v>
      </c>
      <c r="U596">
        <v>5152</v>
      </c>
      <c r="V596">
        <v>1386</v>
      </c>
      <c r="W596">
        <v>172</v>
      </c>
      <c r="X596">
        <v>90</v>
      </c>
      <c r="Y596">
        <v>31</v>
      </c>
      <c r="Z596">
        <v>376</v>
      </c>
      <c r="AA596">
        <v>559</v>
      </c>
      <c r="AB596">
        <v>173</v>
      </c>
      <c r="AF596">
        <v>618</v>
      </c>
      <c r="AG596">
        <v>429</v>
      </c>
      <c r="AH596">
        <v>2.82</v>
      </c>
      <c r="AI596">
        <v>80</v>
      </c>
      <c r="AJ596">
        <v>11</v>
      </c>
      <c r="AK596">
        <v>11</v>
      </c>
      <c r="AL596">
        <v>4104</v>
      </c>
      <c r="AM596">
        <v>1282</v>
      </c>
      <c r="AN596">
        <v>36</v>
      </c>
      <c r="AO596">
        <v>466</v>
      </c>
      <c r="AP596">
        <v>605</v>
      </c>
      <c r="AQ596">
        <v>248</v>
      </c>
      <c r="AR596">
        <v>112</v>
      </c>
      <c r="AS596">
        <v>0.96099999999999997</v>
      </c>
      <c r="AT596" t="s">
        <v>467</v>
      </c>
      <c r="AU596" t="s">
        <v>458</v>
      </c>
      <c r="AV596">
        <v>122671</v>
      </c>
      <c r="AW596">
        <v>102</v>
      </c>
      <c r="AX596">
        <v>102</v>
      </c>
      <c r="AY596" t="s">
        <v>262</v>
      </c>
      <c r="AZ596" t="s">
        <v>262</v>
      </c>
      <c r="BA596" t="s">
        <v>262</v>
      </c>
    </row>
    <row r="597" spans="1:53" x14ac:dyDescent="0.55000000000000004">
      <c r="A597">
        <v>1914</v>
      </c>
      <c r="B597" t="b">
        <f>IF(Table2[[#This Row],[yearID]]&gt;=1903,TRUE,FALSE)</f>
        <v>1</v>
      </c>
      <c r="C597" t="b">
        <f>IF(Table2[[#This Row],[yearID]]&gt;=1973,TRUE,FALSE)</f>
        <v>0</v>
      </c>
      <c r="D597" t="s">
        <v>157</v>
      </c>
      <c r="E597" t="s">
        <v>158</v>
      </c>
      <c r="F597" t="s">
        <v>159</v>
      </c>
      <c r="G597" t="str">
        <f>VLOOKUP(Table2[[#This Row],[franchID]],TeamsFranchises!$A$1:$D$121,2,FALSE)</f>
        <v>Atlanta Braves</v>
      </c>
      <c r="I597">
        <v>1</v>
      </c>
      <c r="J597">
        <v>158</v>
      </c>
      <c r="K597">
        <v>79</v>
      </c>
      <c r="L597">
        <v>94</v>
      </c>
      <c r="M597">
        <v>59</v>
      </c>
      <c r="P597" t="s">
        <v>76</v>
      </c>
      <c r="Q597">
        <f>IF(Table2[[#This Row],[LgWin]]="Y",1,0)</f>
        <v>1</v>
      </c>
      <c r="R597" t="s">
        <v>76</v>
      </c>
      <c r="S597">
        <f>IF(Table2[[#This Row],[WSWin]]="Y",1,0)</f>
        <v>1</v>
      </c>
      <c r="T597">
        <v>657</v>
      </c>
      <c r="U597">
        <v>5206</v>
      </c>
      <c r="V597">
        <v>1307</v>
      </c>
      <c r="W597">
        <v>213</v>
      </c>
      <c r="X597">
        <v>60</v>
      </c>
      <c r="Y597">
        <v>35</v>
      </c>
      <c r="Z597">
        <v>502</v>
      </c>
      <c r="AA597">
        <v>617</v>
      </c>
      <c r="AB597">
        <v>139</v>
      </c>
      <c r="AF597">
        <v>548</v>
      </c>
      <c r="AG597">
        <v>433</v>
      </c>
      <c r="AH597">
        <v>2.74</v>
      </c>
      <c r="AI597">
        <v>104</v>
      </c>
      <c r="AJ597">
        <v>19</v>
      </c>
      <c r="AK597">
        <v>6</v>
      </c>
      <c r="AL597">
        <v>4263</v>
      </c>
      <c r="AM597">
        <v>1272</v>
      </c>
      <c r="AN597">
        <v>38</v>
      </c>
      <c r="AO597">
        <v>477</v>
      </c>
      <c r="AP597">
        <v>606</v>
      </c>
      <c r="AQ597">
        <v>237</v>
      </c>
      <c r="AR597">
        <v>143</v>
      </c>
      <c r="AS597">
        <v>0.96299999999999997</v>
      </c>
      <c r="AT597" t="s">
        <v>454</v>
      </c>
      <c r="AU597" t="s">
        <v>403</v>
      </c>
      <c r="AV597">
        <v>382913</v>
      </c>
      <c r="AW597">
        <v>104</v>
      </c>
      <c r="AX597">
        <v>102</v>
      </c>
      <c r="AY597" t="s">
        <v>158</v>
      </c>
      <c r="AZ597" t="s">
        <v>158</v>
      </c>
      <c r="BA597" t="s">
        <v>158</v>
      </c>
    </row>
    <row r="598" spans="1:53" x14ac:dyDescent="0.55000000000000004">
      <c r="A598">
        <v>1914</v>
      </c>
      <c r="B598" t="b">
        <f>IF(Table2[[#This Row],[yearID]]&gt;=1903,TRUE,FALSE)</f>
        <v>1</v>
      </c>
      <c r="C598" t="b">
        <f>IF(Table2[[#This Row],[yearID]]&gt;=1973,TRUE,FALSE)</f>
        <v>0</v>
      </c>
      <c r="D598" t="s">
        <v>460</v>
      </c>
      <c r="E598" t="s">
        <v>192</v>
      </c>
      <c r="F598" t="s">
        <v>468</v>
      </c>
      <c r="G598" t="str">
        <f>VLOOKUP(Table2[[#This Row],[franchID]],TeamsFranchises!$A$1:$D$121,2,FALSE)</f>
        <v>Buffalo Bisons</v>
      </c>
      <c r="I598">
        <v>4</v>
      </c>
      <c r="J598">
        <v>155</v>
      </c>
      <c r="L598">
        <v>80</v>
      </c>
      <c r="M598">
        <v>71</v>
      </c>
      <c r="P598" t="s">
        <v>51</v>
      </c>
      <c r="Q598">
        <f>IF(Table2[[#This Row],[LgWin]]="Y",1,0)</f>
        <v>0</v>
      </c>
      <c r="S598">
        <f>IF(Table2[[#This Row],[WSWin]]="Y",1,0)</f>
        <v>0</v>
      </c>
      <c r="T598">
        <v>620</v>
      </c>
      <c r="U598">
        <v>5064</v>
      </c>
      <c r="V598">
        <v>1264</v>
      </c>
      <c r="W598">
        <v>177</v>
      </c>
      <c r="X598">
        <v>74</v>
      </c>
      <c r="Y598">
        <v>38</v>
      </c>
      <c r="Z598">
        <v>430</v>
      </c>
      <c r="AA598">
        <v>761</v>
      </c>
      <c r="AB598">
        <v>228</v>
      </c>
      <c r="AF598">
        <v>602</v>
      </c>
      <c r="AG598">
        <v>487</v>
      </c>
      <c r="AH598">
        <v>3.16</v>
      </c>
      <c r="AI598">
        <v>89</v>
      </c>
      <c r="AJ598">
        <v>15</v>
      </c>
      <c r="AK598">
        <v>16</v>
      </c>
      <c r="AL598">
        <v>4161</v>
      </c>
      <c r="AM598">
        <v>1249</v>
      </c>
      <c r="AN598">
        <v>45</v>
      </c>
      <c r="AO598">
        <v>505</v>
      </c>
      <c r="AP598">
        <v>662</v>
      </c>
      <c r="AQ598">
        <v>242</v>
      </c>
      <c r="AR598">
        <v>109</v>
      </c>
      <c r="AS598">
        <v>0.96199999999999997</v>
      </c>
      <c r="AT598" t="s">
        <v>469</v>
      </c>
      <c r="AW598">
        <v>102</v>
      </c>
      <c r="AX598">
        <v>103</v>
      </c>
      <c r="AY598" t="s">
        <v>192</v>
      </c>
      <c r="AZ598" t="s">
        <v>192</v>
      </c>
      <c r="BA598" t="s">
        <v>192</v>
      </c>
    </row>
    <row r="599" spans="1:53" x14ac:dyDescent="0.55000000000000004">
      <c r="A599">
        <v>1914</v>
      </c>
      <c r="B599" t="b">
        <f>IF(Table2[[#This Row],[yearID]]&gt;=1903,TRUE,FALSE)</f>
        <v>1</v>
      </c>
      <c r="C599" t="b">
        <f>IF(Table2[[#This Row],[yearID]]&gt;=1973,TRUE,FALSE)</f>
        <v>0</v>
      </c>
      <c r="D599" t="s">
        <v>410</v>
      </c>
      <c r="E599" t="s">
        <v>415</v>
      </c>
      <c r="F599" t="s">
        <v>416</v>
      </c>
      <c r="G599" t="str">
        <f>VLOOKUP(Table2[[#This Row],[franchID]],TeamsFranchises!$A$1:$D$121,2,FALSE)</f>
        <v>Chicago White Sox</v>
      </c>
      <c r="I599">
        <v>6</v>
      </c>
      <c r="J599">
        <v>157</v>
      </c>
      <c r="K599">
        <v>81</v>
      </c>
      <c r="L599">
        <v>70</v>
      </c>
      <c r="M599">
        <v>84</v>
      </c>
      <c r="P599" t="s">
        <v>51</v>
      </c>
      <c r="Q599">
        <f>IF(Table2[[#This Row],[LgWin]]="Y",1,0)</f>
        <v>0</v>
      </c>
      <c r="R599" t="s">
        <v>51</v>
      </c>
      <c r="S599">
        <f>IF(Table2[[#This Row],[WSWin]]="Y",1,0)</f>
        <v>0</v>
      </c>
      <c r="T599">
        <v>487</v>
      </c>
      <c r="U599">
        <v>5040</v>
      </c>
      <c r="V599">
        <v>1205</v>
      </c>
      <c r="W599">
        <v>161</v>
      </c>
      <c r="X599">
        <v>71</v>
      </c>
      <c r="Y599">
        <v>19</v>
      </c>
      <c r="Z599">
        <v>408</v>
      </c>
      <c r="AA599">
        <v>609</v>
      </c>
      <c r="AB599">
        <v>167</v>
      </c>
      <c r="AC599">
        <v>152</v>
      </c>
      <c r="AF599">
        <v>560</v>
      </c>
      <c r="AG599">
        <v>385</v>
      </c>
      <c r="AH599">
        <v>2.48</v>
      </c>
      <c r="AI599">
        <v>74</v>
      </c>
      <c r="AJ599">
        <v>17</v>
      </c>
      <c r="AK599">
        <v>11</v>
      </c>
      <c r="AL599">
        <v>4194</v>
      </c>
      <c r="AM599">
        <v>1207</v>
      </c>
      <c r="AN599">
        <v>15</v>
      </c>
      <c r="AO599">
        <v>401</v>
      </c>
      <c r="AP599">
        <v>660</v>
      </c>
      <c r="AQ599">
        <v>288</v>
      </c>
      <c r="AR599">
        <v>90</v>
      </c>
      <c r="AS599">
        <v>0.95699999999999996</v>
      </c>
      <c r="AT599" t="s">
        <v>417</v>
      </c>
      <c r="AU599" t="s">
        <v>450</v>
      </c>
      <c r="AV599">
        <v>469290</v>
      </c>
      <c r="AW599">
        <v>99</v>
      </c>
      <c r="AX599">
        <v>98</v>
      </c>
      <c r="AY599" t="s">
        <v>416</v>
      </c>
      <c r="AZ599" t="s">
        <v>415</v>
      </c>
      <c r="BA599" t="s">
        <v>415</v>
      </c>
    </row>
    <row r="600" spans="1:53" x14ac:dyDescent="0.55000000000000004">
      <c r="A600">
        <v>1914</v>
      </c>
      <c r="B600" t="b">
        <f>IF(Table2[[#This Row],[yearID]]&gt;=1903,TRUE,FALSE)</f>
        <v>1</v>
      </c>
      <c r="C600" t="b">
        <f>IF(Table2[[#This Row],[yearID]]&gt;=1973,TRUE,FALSE)</f>
        <v>0</v>
      </c>
      <c r="D600" t="s">
        <v>460</v>
      </c>
      <c r="E600" t="s">
        <v>470</v>
      </c>
      <c r="F600" t="s">
        <v>471</v>
      </c>
      <c r="G600" t="str">
        <f>VLOOKUP(Table2[[#This Row],[franchID]],TeamsFranchises!$A$1:$D$121,2,FALSE)</f>
        <v>Chicago Whales</v>
      </c>
      <c r="I600">
        <v>2</v>
      </c>
      <c r="J600">
        <v>157</v>
      </c>
      <c r="L600">
        <v>87</v>
      </c>
      <c r="M600">
        <v>67</v>
      </c>
      <c r="P600" t="s">
        <v>51</v>
      </c>
      <c r="Q600">
        <f>IF(Table2[[#This Row],[LgWin]]="Y",1,0)</f>
        <v>0</v>
      </c>
      <c r="S600">
        <f>IF(Table2[[#This Row],[WSWin]]="Y",1,0)</f>
        <v>0</v>
      </c>
      <c r="T600">
        <v>621</v>
      </c>
      <c r="U600">
        <v>5098</v>
      </c>
      <c r="V600">
        <v>1314</v>
      </c>
      <c r="W600">
        <v>227</v>
      </c>
      <c r="X600">
        <v>50</v>
      </c>
      <c r="Y600">
        <v>52</v>
      </c>
      <c r="Z600">
        <v>520</v>
      </c>
      <c r="AA600">
        <v>645</v>
      </c>
      <c r="AB600">
        <v>171</v>
      </c>
      <c r="AF600">
        <v>517</v>
      </c>
      <c r="AG600">
        <v>385</v>
      </c>
      <c r="AH600">
        <v>2.44</v>
      </c>
      <c r="AI600">
        <v>93</v>
      </c>
      <c r="AJ600">
        <v>17</v>
      </c>
      <c r="AK600">
        <v>8</v>
      </c>
      <c r="AL600">
        <v>4260</v>
      </c>
      <c r="AM600">
        <v>1204</v>
      </c>
      <c r="AN600">
        <v>43</v>
      </c>
      <c r="AO600">
        <v>393</v>
      </c>
      <c r="AP600">
        <v>650</v>
      </c>
      <c r="AQ600">
        <v>249</v>
      </c>
      <c r="AR600">
        <v>113</v>
      </c>
      <c r="AS600">
        <v>0.96199999999999997</v>
      </c>
      <c r="AT600" t="s">
        <v>472</v>
      </c>
      <c r="AU600" t="s">
        <v>473</v>
      </c>
      <c r="AW600">
        <v>94</v>
      </c>
      <c r="AX600">
        <v>92</v>
      </c>
      <c r="AY600" t="s">
        <v>59</v>
      </c>
      <c r="AZ600" t="s">
        <v>470</v>
      </c>
      <c r="BA600" t="s">
        <v>470</v>
      </c>
    </row>
    <row r="601" spans="1:53" x14ac:dyDescent="0.55000000000000004">
      <c r="A601">
        <v>1914</v>
      </c>
      <c r="B601" t="b">
        <f>IF(Table2[[#This Row],[yearID]]&gt;=1903,TRUE,FALSE)</f>
        <v>1</v>
      </c>
      <c r="C601" t="b">
        <f>IF(Table2[[#This Row],[yearID]]&gt;=1973,TRUE,FALSE)</f>
        <v>0</v>
      </c>
      <c r="D601" t="s">
        <v>157</v>
      </c>
      <c r="E601" t="s">
        <v>161</v>
      </c>
      <c r="F601" t="s">
        <v>162</v>
      </c>
      <c r="G601" t="str">
        <f>VLOOKUP(Table2[[#This Row],[franchID]],TeamsFranchises!$A$1:$D$121,2,FALSE)</f>
        <v>Chicago Cubs</v>
      </c>
      <c r="I601">
        <v>4</v>
      </c>
      <c r="J601">
        <v>156</v>
      </c>
      <c r="K601">
        <v>76</v>
      </c>
      <c r="L601">
        <v>78</v>
      </c>
      <c r="M601">
        <v>76</v>
      </c>
      <c r="P601" t="s">
        <v>51</v>
      </c>
      <c r="Q601">
        <f>IF(Table2[[#This Row],[LgWin]]="Y",1,0)</f>
        <v>0</v>
      </c>
      <c r="R601" t="s">
        <v>51</v>
      </c>
      <c r="S601">
        <f>IF(Table2[[#This Row],[WSWin]]="Y",1,0)</f>
        <v>0</v>
      </c>
      <c r="T601">
        <v>605</v>
      </c>
      <c r="U601">
        <v>5050</v>
      </c>
      <c r="V601">
        <v>1229</v>
      </c>
      <c r="W601">
        <v>199</v>
      </c>
      <c r="X601">
        <v>74</v>
      </c>
      <c r="Y601">
        <v>42</v>
      </c>
      <c r="Z601">
        <v>501</v>
      </c>
      <c r="AA601">
        <v>577</v>
      </c>
      <c r="AB601">
        <v>164</v>
      </c>
      <c r="AF601">
        <v>638</v>
      </c>
      <c r="AG601">
        <v>418</v>
      </c>
      <c r="AH601">
        <v>2.71</v>
      </c>
      <c r="AI601">
        <v>70</v>
      </c>
      <c r="AJ601">
        <v>14</v>
      </c>
      <c r="AK601">
        <v>11</v>
      </c>
      <c r="AL601">
        <v>4167</v>
      </c>
      <c r="AM601">
        <v>1169</v>
      </c>
      <c r="AN601">
        <v>37</v>
      </c>
      <c r="AO601">
        <v>528</v>
      </c>
      <c r="AP601">
        <v>651</v>
      </c>
      <c r="AQ601">
        <v>310</v>
      </c>
      <c r="AR601">
        <v>87</v>
      </c>
      <c r="AS601">
        <v>0.95099999999999996</v>
      </c>
      <c r="AT601" t="s">
        <v>434</v>
      </c>
      <c r="AU601" t="s">
        <v>401</v>
      </c>
      <c r="AV601">
        <v>202516</v>
      </c>
      <c r="AW601">
        <v>100</v>
      </c>
      <c r="AX601">
        <v>100</v>
      </c>
      <c r="AY601" t="s">
        <v>162</v>
      </c>
      <c r="AZ601" t="s">
        <v>161</v>
      </c>
      <c r="BA601" t="s">
        <v>161</v>
      </c>
    </row>
    <row r="602" spans="1:53" x14ac:dyDescent="0.55000000000000004">
      <c r="A602">
        <v>1914</v>
      </c>
      <c r="B602" t="b">
        <f>IF(Table2[[#This Row],[yearID]]&gt;=1903,TRUE,FALSE)</f>
        <v>1</v>
      </c>
      <c r="C602" t="b">
        <f>IF(Table2[[#This Row],[yearID]]&gt;=1973,TRUE,FALSE)</f>
        <v>0</v>
      </c>
      <c r="D602" t="s">
        <v>157</v>
      </c>
      <c r="E602" t="s">
        <v>167</v>
      </c>
      <c r="F602" t="s">
        <v>167</v>
      </c>
      <c r="G602" t="str">
        <f>VLOOKUP(Table2[[#This Row],[franchID]],TeamsFranchises!$A$1:$D$121,2,FALSE)</f>
        <v>Cincinnati Reds</v>
      </c>
      <c r="I602">
        <v>8</v>
      </c>
      <c r="J602">
        <v>157</v>
      </c>
      <c r="K602">
        <v>77</v>
      </c>
      <c r="L602">
        <v>60</v>
      </c>
      <c r="M602">
        <v>94</v>
      </c>
      <c r="P602" t="s">
        <v>51</v>
      </c>
      <c r="Q602">
        <f>IF(Table2[[#This Row],[LgWin]]="Y",1,0)</f>
        <v>0</v>
      </c>
      <c r="R602" t="s">
        <v>51</v>
      </c>
      <c r="S602">
        <f>IF(Table2[[#This Row],[WSWin]]="Y",1,0)</f>
        <v>0</v>
      </c>
      <c r="T602">
        <v>530</v>
      </c>
      <c r="U602">
        <v>4991</v>
      </c>
      <c r="V602">
        <v>1178</v>
      </c>
      <c r="W602">
        <v>142</v>
      </c>
      <c r="X602">
        <v>64</v>
      </c>
      <c r="Y602">
        <v>16</v>
      </c>
      <c r="Z602">
        <v>441</v>
      </c>
      <c r="AA602">
        <v>627</v>
      </c>
      <c r="AB602">
        <v>224</v>
      </c>
      <c r="AF602">
        <v>651</v>
      </c>
      <c r="AG602">
        <v>453</v>
      </c>
      <c r="AH602">
        <v>2.94</v>
      </c>
      <c r="AI602">
        <v>74</v>
      </c>
      <c r="AJ602">
        <v>15</v>
      </c>
      <c r="AK602">
        <v>15</v>
      </c>
      <c r="AL602">
        <v>4161</v>
      </c>
      <c r="AM602">
        <v>1259</v>
      </c>
      <c r="AN602">
        <v>30</v>
      </c>
      <c r="AO602">
        <v>489</v>
      </c>
      <c r="AP602">
        <v>607</v>
      </c>
      <c r="AQ602">
        <v>314</v>
      </c>
      <c r="AR602">
        <v>113</v>
      </c>
      <c r="AS602">
        <v>0.95199999999999996</v>
      </c>
      <c r="AT602" t="s">
        <v>165</v>
      </c>
      <c r="AU602" t="s">
        <v>455</v>
      </c>
      <c r="AV602">
        <v>100791</v>
      </c>
      <c r="AW602">
        <v>103</v>
      </c>
      <c r="AX602">
        <v>105</v>
      </c>
      <c r="AY602" t="s">
        <v>167</v>
      </c>
      <c r="AZ602" t="s">
        <v>167</v>
      </c>
      <c r="BA602" t="s">
        <v>167</v>
      </c>
    </row>
    <row r="603" spans="1:53" x14ac:dyDescent="0.55000000000000004">
      <c r="A603">
        <v>1914</v>
      </c>
      <c r="B603" t="b">
        <f>IF(Table2[[#This Row],[yearID]]&gt;=1903,TRUE,FALSE)</f>
        <v>1</v>
      </c>
      <c r="C603" t="b">
        <f>IF(Table2[[#This Row],[yearID]]&gt;=1973,TRUE,FALSE)</f>
        <v>0</v>
      </c>
      <c r="D603" t="s">
        <v>410</v>
      </c>
      <c r="E603" t="s">
        <v>64</v>
      </c>
      <c r="F603" t="s">
        <v>64</v>
      </c>
      <c r="G603" t="str">
        <f>VLOOKUP(Table2[[#This Row],[franchID]],TeamsFranchises!$A$1:$D$121,2,FALSE)</f>
        <v>Cleveland Indians</v>
      </c>
      <c r="I603">
        <v>8</v>
      </c>
      <c r="J603">
        <v>157</v>
      </c>
      <c r="K603">
        <v>79</v>
      </c>
      <c r="L603">
        <v>51</v>
      </c>
      <c r="M603">
        <v>102</v>
      </c>
      <c r="P603" t="s">
        <v>51</v>
      </c>
      <c r="Q603">
        <f>IF(Table2[[#This Row],[LgWin]]="Y",1,0)</f>
        <v>0</v>
      </c>
      <c r="R603" t="s">
        <v>51</v>
      </c>
      <c r="S603">
        <f>IF(Table2[[#This Row],[WSWin]]="Y",1,0)</f>
        <v>0</v>
      </c>
      <c r="T603">
        <v>538</v>
      </c>
      <c r="U603">
        <v>5157</v>
      </c>
      <c r="V603">
        <v>1262</v>
      </c>
      <c r="W603">
        <v>178</v>
      </c>
      <c r="X603">
        <v>70</v>
      </c>
      <c r="Y603">
        <v>10</v>
      </c>
      <c r="Z603">
        <v>450</v>
      </c>
      <c r="AA603">
        <v>685</v>
      </c>
      <c r="AB603">
        <v>167</v>
      </c>
      <c r="AC603">
        <v>157</v>
      </c>
      <c r="AF603">
        <v>709</v>
      </c>
      <c r="AG603">
        <v>496</v>
      </c>
      <c r="AH603">
        <v>3.21</v>
      </c>
      <c r="AI603">
        <v>69</v>
      </c>
      <c r="AJ603">
        <v>9</v>
      </c>
      <c r="AK603">
        <v>3</v>
      </c>
      <c r="AL603">
        <v>4173</v>
      </c>
      <c r="AM603">
        <v>1365</v>
      </c>
      <c r="AN603">
        <v>10</v>
      </c>
      <c r="AO603">
        <v>666</v>
      </c>
      <c r="AP603">
        <v>688</v>
      </c>
      <c r="AQ603">
        <v>298</v>
      </c>
      <c r="AR603">
        <v>119</v>
      </c>
      <c r="AS603">
        <v>0.95399999999999996</v>
      </c>
      <c r="AT603" t="s">
        <v>435</v>
      </c>
      <c r="AU603" t="s">
        <v>446</v>
      </c>
      <c r="AV603">
        <v>185997</v>
      </c>
      <c r="AW603">
        <v>104</v>
      </c>
      <c r="AX603">
        <v>105</v>
      </c>
      <c r="AY603" t="s">
        <v>64</v>
      </c>
      <c r="AZ603" t="s">
        <v>64</v>
      </c>
      <c r="BA603" t="s">
        <v>64</v>
      </c>
    </row>
    <row r="604" spans="1:53" x14ac:dyDescent="0.55000000000000004">
      <c r="A604">
        <v>1914</v>
      </c>
      <c r="B604" t="b">
        <f>IF(Table2[[#This Row],[yearID]]&gt;=1903,TRUE,FALSE)</f>
        <v>1</v>
      </c>
      <c r="C604" t="b">
        <f>IF(Table2[[#This Row],[yearID]]&gt;=1973,TRUE,FALSE)</f>
        <v>0</v>
      </c>
      <c r="D604" t="s">
        <v>410</v>
      </c>
      <c r="E604" t="s">
        <v>419</v>
      </c>
      <c r="F604" t="s">
        <v>419</v>
      </c>
      <c r="G604" t="str">
        <f>VLOOKUP(Table2[[#This Row],[franchID]],TeamsFranchises!$A$1:$D$121,2,FALSE)</f>
        <v>Detroit Tigers</v>
      </c>
      <c r="I604">
        <v>4</v>
      </c>
      <c r="J604">
        <v>157</v>
      </c>
      <c r="K604">
        <v>78</v>
      </c>
      <c r="L604">
        <v>80</v>
      </c>
      <c r="M604">
        <v>73</v>
      </c>
      <c r="P604" t="s">
        <v>51</v>
      </c>
      <c r="Q604">
        <f>IF(Table2[[#This Row],[LgWin]]="Y",1,0)</f>
        <v>0</v>
      </c>
      <c r="R604" t="s">
        <v>51</v>
      </c>
      <c r="S604">
        <f>IF(Table2[[#This Row],[WSWin]]="Y",1,0)</f>
        <v>0</v>
      </c>
      <c r="T604">
        <v>615</v>
      </c>
      <c r="U604">
        <v>5102</v>
      </c>
      <c r="V604">
        <v>1318</v>
      </c>
      <c r="W604">
        <v>195</v>
      </c>
      <c r="X604">
        <v>84</v>
      </c>
      <c r="Y604">
        <v>25</v>
      </c>
      <c r="Z604">
        <v>557</v>
      </c>
      <c r="AA604">
        <v>537</v>
      </c>
      <c r="AB604">
        <v>211</v>
      </c>
      <c r="AC604">
        <v>154</v>
      </c>
      <c r="AF604">
        <v>618</v>
      </c>
      <c r="AG604">
        <v>449</v>
      </c>
      <c r="AH604">
        <v>2.86</v>
      </c>
      <c r="AI604">
        <v>81</v>
      </c>
      <c r="AJ604">
        <v>14</v>
      </c>
      <c r="AK604">
        <v>12</v>
      </c>
      <c r="AL604">
        <v>4236</v>
      </c>
      <c r="AM604">
        <v>1285</v>
      </c>
      <c r="AN604">
        <v>17</v>
      </c>
      <c r="AO604">
        <v>498</v>
      </c>
      <c r="AP604">
        <v>567</v>
      </c>
      <c r="AQ604">
        <v>285</v>
      </c>
      <c r="AR604">
        <v>101</v>
      </c>
      <c r="AS604">
        <v>0.95799999999999996</v>
      </c>
      <c r="AT604" t="s">
        <v>420</v>
      </c>
      <c r="AU604" t="s">
        <v>456</v>
      </c>
      <c r="AV604">
        <v>416225</v>
      </c>
      <c r="AW604">
        <v>103</v>
      </c>
      <c r="AX604">
        <v>102</v>
      </c>
      <c r="AY604" t="s">
        <v>419</v>
      </c>
      <c r="AZ604" t="s">
        <v>419</v>
      </c>
      <c r="BA604" t="s">
        <v>419</v>
      </c>
    </row>
    <row r="605" spans="1:53" x14ac:dyDescent="0.55000000000000004">
      <c r="A605">
        <v>1914</v>
      </c>
      <c r="B605" t="b">
        <f>IF(Table2[[#This Row],[yearID]]&gt;=1903,TRUE,FALSE)</f>
        <v>1</v>
      </c>
      <c r="C605" t="b">
        <f>IF(Table2[[#This Row],[yearID]]&gt;=1973,TRUE,FALSE)</f>
        <v>0</v>
      </c>
      <c r="D605" t="s">
        <v>460</v>
      </c>
      <c r="E605" t="s">
        <v>183</v>
      </c>
      <c r="F605" t="s">
        <v>474</v>
      </c>
      <c r="G605" t="str">
        <f>VLOOKUP(Table2[[#This Row],[franchID]],TeamsFranchises!$A$1:$D$121,2,FALSE)</f>
        <v>Newark Pepper</v>
      </c>
      <c r="I605">
        <v>1</v>
      </c>
      <c r="J605">
        <v>157</v>
      </c>
      <c r="L605">
        <v>88</v>
      </c>
      <c r="M605">
        <v>65</v>
      </c>
      <c r="P605" t="s">
        <v>76</v>
      </c>
      <c r="Q605">
        <f>IF(Table2[[#This Row],[LgWin]]="Y",1,0)</f>
        <v>1</v>
      </c>
      <c r="S605">
        <f>IF(Table2[[#This Row],[WSWin]]="Y",1,0)</f>
        <v>0</v>
      </c>
      <c r="T605">
        <v>762</v>
      </c>
      <c r="U605">
        <v>5176</v>
      </c>
      <c r="V605">
        <v>1474</v>
      </c>
      <c r="W605">
        <v>230</v>
      </c>
      <c r="X605">
        <v>90</v>
      </c>
      <c r="Y605">
        <v>33</v>
      </c>
      <c r="Z605">
        <v>470</v>
      </c>
      <c r="AA605">
        <v>641</v>
      </c>
      <c r="AB605">
        <v>273</v>
      </c>
      <c r="AF605">
        <v>622</v>
      </c>
      <c r="AG605">
        <v>475</v>
      </c>
      <c r="AH605">
        <v>3.06</v>
      </c>
      <c r="AI605">
        <v>104</v>
      </c>
      <c r="AJ605">
        <v>15</v>
      </c>
      <c r="AK605">
        <v>9</v>
      </c>
      <c r="AL605">
        <v>4191</v>
      </c>
      <c r="AM605">
        <v>1352</v>
      </c>
      <c r="AN605">
        <v>29</v>
      </c>
      <c r="AO605">
        <v>476</v>
      </c>
      <c r="AP605">
        <v>664</v>
      </c>
      <c r="AQ605">
        <v>275</v>
      </c>
      <c r="AR605">
        <v>113</v>
      </c>
      <c r="AS605">
        <v>0.95699999999999996</v>
      </c>
      <c r="AT605" t="s">
        <v>275</v>
      </c>
      <c r="AW605">
        <v>111</v>
      </c>
      <c r="AX605">
        <v>108</v>
      </c>
      <c r="AY605" t="s">
        <v>183</v>
      </c>
      <c r="AZ605" t="s">
        <v>183</v>
      </c>
      <c r="BA605" t="s">
        <v>183</v>
      </c>
    </row>
    <row r="606" spans="1:53" x14ac:dyDescent="0.55000000000000004">
      <c r="A606">
        <v>1914</v>
      </c>
      <c r="B606" t="b">
        <f>IF(Table2[[#This Row],[yearID]]&gt;=1903,TRUE,FALSE)</f>
        <v>1</v>
      </c>
      <c r="C606" t="b">
        <f>IF(Table2[[#This Row],[yearID]]&gt;=1973,TRUE,FALSE)</f>
        <v>0</v>
      </c>
      <c r="D606" t="s">
        <v>460</v>
      </c>
      <c r="E606" t="s">
        <v>475</v>
      </c>
      <c r="F606" t="s">
        <v>476</v>
      </c>
      <c r="G606" t="str">
        <f>VLOOKUP(Table2[[#This Row],[franchID]],TeamsFranchises!$A$1:$D$121,2,FALSE)</f>
        <v>Kansas City Packers</v>
      </c>
      <c r="I606">
        <v>6</v>
      </c>
      <c r="J606">
        <v>154</v>
      </c>
      <c r="L606">
        <v>67</v>
      </c>
      <c r="M606">
        <v>84</v>
      </c>
      <c r="P606" t="s">
        <v>51</v>
      </c>
      <c r="Q606">
        <f>IF(Table2[[#This Row],[LgWin]]="Y",1,0)</f>
        <v>0</v>
      </c>
      <c r="S606">
        <f>IF(Table2[[#This Row],[WSWin]]="Y",1,0)</f>
        <v>0</v>
      </c>
      <c r="T606">
        <v>644</v>
      </c>
      <c r="U606">
        <v>5127</v>
      </c>
      <c r="V606">
        <v>1369</v>
      </c>
      <c r="W606">
        <v>226</v>
      </c>
      <c r="X606">
        <v>77</v>
      </c>
      <c r="Y606">
        <v>39</v>
      </c>
      <c r="Z606">
        <v>399</v>
      </c>
      <c r="AA606">
        <v>621</v>
      </c>
      <c r="AB606">
        <v>171</v>
      </c>
      <c r="AF606">
        <v>683</v>
      </c>
      <c r="AG606">
        <v>516</v>
      </c>
      <c r="AH606">
        <v>3.41</v>
      </c>
      <c r="AI606">
        <v>82</v>
      </c>
      <c r="AJ606">
        <v>10</v>
      </c>
      <c r="AK606">
        <v>12</v>
      </c>
      <c r="AL606">
        <v>4083</v>
      </c>
      <c r="AM606">
        <v>1387</v>
      </c>
      <c r="AN606">
        <v>37</v>
      </c>
      <c r="AO606">
        <v>445</v>
      </c>
      <c r="AP606">
        <v>600</v>
      </c>
      <c r="AQ606">
        <v>279</v>
      </c>
      <c r="AR606">
        <v>135</v>
      </c>
      <c r="AS606">
        <v>0.95699999999999996</v>
      </c>
      <c r="AT606" t="s">
        <v>477</v>
      </c>
      <c r="AW606">
        <v>97</v>
      </c>
      <c r="AX606">
        <v>97</v>
      </c>
      <c r="AY606" t="s">
        <v>476</v>
      </c>
      <c r="AZ606" t="s">
        <v>475</v>
      </c>
      <c r="BA606" t="s">
        <v>475</v>
      </c>
    </row>
    <row r="607" spans="1:53" x14ac:dyDescent="0.55000000000000004">
      <c r="A607">
        <v>1914</v>
      </c>
      <c r="B607" t="b">
        <f>IF(Table2[[#This Row],[yearID]]&gt;=1903,TRUE,FALSE)</f>
        <v>1</v>
      </c>
      <c r="C607" t="b">
        <f>IF(Table2[[#This Row],[yearID]]&gt;=1973,TRUE,FALSE)</f>
        <v>0</v>
      </c>
      <c r="D607" t="s">
        <v>157</v>
      </c>
      <c r="E607" t="s">
        <v>242</v>
      </c>
      <c r="F607" t="s">
        <v>243</v>
      </c>
      <c r="G607" t="str">
        <f>VLOOKUP(Table2[[#This Row],[franchID]],TeamsFranchises!$A$1:$D$121,2,FALSE)</f>
        <v>San Francisco Giants</v>
      </c>
      <c r="I607">
        <v>2</v>
      </c>
      <c r="J607">
        <v>156</v>
      </c>
      <c r="K607">
        <v>80</v>
      </c>
      <c r="L607">
        <v>84</v>
      </c>
      <c r="M607">
        <v>70</v>
      </c>
      <c r="P607" t="s">
        <v>51</v>
      </c>
      <c r="Q607">
        <f>IF(Table2[[#This Row],[LgWin]]="Y",1,0)</f>
        <v>0</v>
      </c>
      <c r="R607" t="s">
        <v>51</v>
      </c>
      <c r="S607">
        <f>IF(Table2[[#This Row],[WSWin]]="Y",1,0)</f>
        <v>0</v>
      </c>
      <c r="T607">
        <v>672</v>
      </c>
      <c r="U607">
        <v>5146</v>
      </c>
      <c r="V607">
        <v>1363</v>
      </c>
      <c r="W607">
        <v>222</v>
      </c>
      <c r="X607">
        <v>59</v>
      </c>
      <c r="Y607">
        <v>30</v>
      </c>
      <c r="Z607">
        <v>447</v>
      </c>
      <c r="AA607">
        <v>479</v>
      </c>
      <c r="AB607">
        <v>239</v>
      </c>
      <c r="AF607">
        <v>576</v>
      </c>
      <c r="AG607">
        <v>454</v>
      </c>
      <c r="AH607">
        <v>2.94</v>
      </c>
      <c r="AI607">
        <v>88</v>
      </c>
      <c r="AJ607">
        <v>20</v>
      </c>
      <c r="AK607">
        <v>9</v>
      </c>
      <c r="AL607">
        <v>4170</v>
      </c>
      <c r="AM607">
        <v>1298</v>
      </c>
      <c r="AN607">
        <v>47</v>
      </c>
      <c r="AO607">
        <v>367</v>
      </c>
      <c r="AP607">
        <v>563</v>
      </c>
      <c r="AQ607">
        <v>253</v>
      </c>
      <c r="AR607">
        <v>119</v>
      </c>
      <c r="AS607">
        <v>0.96099999999999997</v>
      </c>
      <c r="AT607" t="s">
        <v>310</v>
      </c>
      <c r="AU607" t="s">
        <v>457</v>
      </c>
      <c r="AV607">
        <v>364313</v>
      </c>
      <c r="AW607">
        <v>97</v>
      </c>
      <c r="AX607">
        <v>95</v>
      </c>
      <c r="AY607" t="s">
        <v>246</v>
      </c>
      <c r="AZ607" t="s">
        <v>242</v>
      </c>
      <c r="BA607" t="s">
        <v>242</v>
      </c>
    </row>
    <row r="608" spans="1:53" x14ac:dyDescent="0.55000000000000004">
      <c r="A608">
        <v>1914</v>
      </c>
      <c r="B608" t="b">
        <f>IF(Table2[[#This Row],[yearID]]&gt;=1903,TRUE,FALSE)</f>
        <v>1</v>
      </c>
      <c r="C608" t="b">
        <f>IF(Table2[[#This Row],[yearID]]&gt;=1973,TRUE,FALSE)</f>
        <v>0</v>
      </c>
      <c r="D608" t="s">
        <v>410</v>
      </c>
      <c r="E608" t="s">
        <v>436</v>
      </c>
      <c r="F608" t="s">
        <v>412</v>
      </c>
      <c r="G608" t="str">
        <f>VLOOKUP(Table2[[#This Row],[franchID]],TeamsFranchises!$A$1:$D$121,2,FALSE)</f>
        <v>New York Yankees</v>
      </c>
      <c r="I608">
        <v>6</v>
      </c>
      <c r="J608">
        <v>157</v>
      </c>
      <c r="K608">
        <v>78</v>
      </c>
      <c r="L608">
        <v>70</v>
      </c>
      <c r="M608">
        <v>84</v>
      </c>
      <c r="P608" t="s">
        <v>51</v>
      </c>
      <c r="Q608">
        <f>IF(Table2[[#This Row],[LgWin]]="Y",1,0)</f>
        <v>0</v>
      </c>
      <c r="R608" t="s">
        <v>51</v>
      </c>
      <c r="S608">
        <f>IF(Table2[[#This Row],[WSWin]]="Y",1,0)</f>
        <v>0</v>
      </c>
      <c r="T608">
        <v>537</v>
      </c>
      <c r="U608">
        <v>4992</v>
      </c>
      <c r="V608">
        <v>1144</v>
      </c>
      <c r="W608">
        <v>149</v>
      </c>
      <c r="X608">
        <v>52</v>
      </c>
      <c r="Y608">
        <v>12</v>
      </c>
      <c r="Z608">
        <v>577</v>
      </c>
      <c r="AA608">
        <v>711</v>
      </c>
      <c r="AB608">
        <v>251</v>
      </c>
      <c r="AC608">
        <v>191</v>
      </c>
      <c r="AF608">
        <v>550</v>
      </c>
      <c r="AG608">
        <v>436</v>
      </c>
      <c r="AH608">
        <v>2.81</v>
      </c>
      <c r="AI608">
        <v>98</v>
      </c>
      <c r="AJ608">
        <v>9</v>
      </c>
      <c r="AK608">
        <v>5</v>
      </c>
      <c r="AL608">
        <v>4191</v>
      </c>
      <c r="AM608">
        <v>1277</v>
      </c>
      <c r="AN608">
        <v>30</v>
      </c>
      <c r="AO608">
        <v>390</v>
      </c>
      <c r="AP608">
        <v>563</v>
      </c>
      <c r="AQ608">
        <v>223</v>
      </c>
      <c r="AR608">
        <v>93</v>
      </c>
      <c r="AS608">
        <v>0.96199999999999997</v>
      </c>
      <c r="AT608" t="s">
        <v>459</v>
      </c>
      <c r="AU608" t="s">
        <v>457</v>
      </c>
      <c r="AV608">
        <v>359477</v>
      </c>
      <c r="AW608">
        <v>100</v>
      </c>
      <c r="AX608">
        <v>101</v>
      </c>
      <c r="AY608" t="s">
        <v>412</v>
      </c>
      <c r="AZ608" t="s">
        <v>436</v>
      </c>
      <c r="BA608" t="s">
        <v>436</v>
      </c>
    </row>
    <row r="609" spans="1:53" x14ac:dyDescent="0.55000000000000004">
      <c r="A609">
        <v>1914</v>
      </c>
      <c r="B609" t="b">
        <f>IF(Table2[[#This Row],[yearID]]&gt;=1903,TRUE,FALSE)</f>
        <v>1</v>
      </c>
      <c r="C609" t="b">
        <f>IF(Table2[[#This Row],[yearID]]&gt;=1973,TRUE,FALSE)</f>
        <v>0</v>
      </c>
      <c r="D609" t="s">
        <v>410</v>
      </c>
      <c r="E609" t="s">
        <v>226</v>
      </c>
      <c r="F609" t="s">
        <v>423</v>
      </c>
      <c r="G609" t="str">
        <f>VLOOKUP(Table2[[#This Row],[franchID]],TeamsFranchises!$A$1:$D$121,2,FALSE)</f>
        <v>Oakland Athletics</v>
      </c>
      <c r="I609">
        <v>1</v>
      </c>
      <c r="J609">
        <v>158</v>
      </c>
      <c r="K609">
        <v>78</v>
      </c>
      <c r="L609">
        <v>99</v>
      </c>
      <c r="M609">
        <v>53</v>
      </c>
      <c r="P609" t="s">
        <v>76</v>
      </c>
      <c r="Q609">
        <f>IF(Table2[[#This Row],[LgWin]]="Y",1,0)</f>
        <v>1</v>
      </c>
      <c r="R609" t="s">
        <v>51</v>
      </c>
      <c r="S609">
        <f>IF(Table2[[#This Row],[WSWin]]="Y",1,0)</f>
        <v>0</v>
      </c>
      <c r="T609">
        <v>749</v>
      </c>
      <c r="U609">
        <v>5126</v>
      </c>
      <c r="V609">
        <v>1392</v>
      </c>
      <c r="W609">
        <v>165</v>
      </c>
      <c r="X609">
        <v>80</v>
      </c>
      <c r="Y609">
        <v>29</v>
      </c>
      <c r="Z609">
        <v>545</v>
      </c>
      <c r="AA609">
        <v>517</v>
      </c>
      <c r="AB609">
        <v>231</v>
      </c>
      <c r="AC609">
        <v>188</v>
      </c>
      <c r="AF609">
        <v>529</v>
      </c>
      <c r="AG609">
        <v>434</v>
      </c>
      <c r="AH609">
        <v>2.78</v>
      </c>
      <c r="AI609">
        <v>89</v>
      </c>
      <c r="AJ609">
        <v>24</v>
      </c>
      <c r="AK609">
        <v>17</v>
      </c>
      <c r="AL609">
        <v>4212</v>
      </c>
      <c r="AM609">
        <v>1264</v>
      </c>
      <c r="AN609">
        <v>18</v>
      </c>
      <c r="AO609">
        <v>521</v>
      </c>
      <c r="AP609">
        <v>720</v>
      </c>
      <c r="AQ609">
        <v>213</v>
      </c>
      <c r="AR609">
        <v>116</v>
      </c>
      <c r="AS609">
        <v>0.96599999999999997</v>
      </c>
      <c r="AT609" t="s">
        <v>77</v>
      </c>
      <c r="AU609" t="s">
        <v>442</v>
      </c>
      <c r="AV609">
        <v>346641</v>
      </c>
      <c r="AW609">
        <v>96</v>
      </c>
      <c r="AX609">
        <v>95</v>
      </c>
      <c r="AY609" t="s">
        <v>226</v>
      </c>
      <c r="AZ609" t="s">
        <v>226</v>
      </c>
      <c r="BA609" t="s">
        <v>226</v>
      </c>
    </row>
    <row r="610" spans="1:53" x14ac:dyDescent="0.55000000000000004">
      <c r="A610">
        <v>1914</v>
      </c>
      <c r="B610" t="b">
        <f>IF(Table2[[#This Row],[yearID]]&gt;=1903,TRUE,FALSE)</f>
        <v>1</v>
      </c>
      <c r="C610" t="b">
        <f>IF(Table2[[#This Row],[yearID]]&gt;=1973,TRUE,FALSE)</f>
        <v>0</v>
      </c>
      <c r="D610" t="s">
        <v>157</v>
      </c>
      <c r="E610" t="s">
        <v>122</v>
      </c>
      <c r="F610" t="s">
        <v>122</v>
      </c>
      <c r="G610" t="str">
        <f>VLOOKUP(Table2[[#This Row],[franchID]],TeamsFranchises!$A$1:$D$121,2,FALSE)</f>
        <v>Philadelphia Phillies</v>
      </c>
      <c r="I610">
        <v>6</v>
      </c>
      <c r="J610">
        <v>154</v>
      </c>
      <c r="K610">
        <v>78</v>
      </c>
      <c r="L610">
        <v>74</v>
      </c>
      <c r="M610">
        <v>80</v>
      </c>
      <c r="P610" t="s">
        <v>51</v>
      </c>
      <c r="Q610">
        <f>IF(Table2[[#This Row],[LgWin]]="Y",1,0)</f>
        <v>0</v>
      </c>
      <c r="R610" t="s">
        <v>51</v>
      </c>
      <c r="S610">
        <f>IF(Table2[[#This Row],[WSWin]]="Y",1,0)</f>
        <v>0</v>
      </c>
      <c r="T610">
        <v>651</v>
      </c>
      <c r="U610">
        <v>5110</v>
      </c>
      <c r="V610">
        <v>1345</v>
      </c>
      <c r="W610">
        <v>211</v>
      </c>
      <c r="X610">
        <v>52</v>
      </c>
      <c r="Y610">
        <v>62</v>
      </c>
      <c r="Z610">
        <v>472</v>
      </c>
      <c r="AA610">
        <v>570</v>
      </c>
      <c r="AB610">
        <v>145</v>
      </c>
      <c r="AF610">
        <v>687</v>
      </c>
      <c r="AG610">
        <v>469</v>
      </c>
      <c r="AH610">
        <v>3.06</v>
      </c>
      <c r="AI610">
        <v>85</v>
      </c>
      <c r="AJ610">
        <v>14</v>
      </c>
      <c r="AK610">
        <v>7</v>
      </c>
      <c r="AL610">
        <v>4137</v>
      </c>
      <c r="AM610">
        <v>1403</v>
      </c>
      <c r="AN610">
        <v>26</v>
      </c>
      <c r="AO610">
        <v>452</v>
      </c>
      <c r="AP610">
        <v>650</v>
      </c>
      <c r="AQ610">
        <v>324</v>
      </c>
      <c r="AR610">
        <v>81</v>
      </c>
      <c r="AS610">
        <v>0.95</v>
      </c>
      <c r="AT610" t="s">
        <v>358</v>
      </c>
      <c r="AU610" t="s">
        <v>404</v>
      </c>
      <c r="AV610">
        <v>138474</v>
      </c>
      <c r="AW610">
        <v>106</v>
      </c>
      <c r="AX610">
        <v>105</v>
      </c>
      <c r="AY610" t="s">
        <v>122</v>
      </c>
      <c r="AZ610" t="s">
        <v>122</v>
      </c>
      <c r="BA610" t="s">
        <v>122</v>
      </c>
    </row>
    <row r="611" spans="1:53" x14ac:dyDescent="0.55000000000000004">
      <c r="A611">
        <v>1914</v>
      </c>
      <c r="B611" t="b">
        <f>IF(Table2[[#This Row],[yearID]]&gt;=1903,TRUE,FALSE)</f>
        <v>1</v>
      </c>
      <c r="C611" t="b">
        <f>IF(Table2[[#This Row],[yearID]]&gt;=1973,TRUE,FALSE)</f>
        <v>0</v>
      </c>
      <c r="D611" t="s">
        <v>157</v>
      </c>
      <c r="E611" t="s">
        <v>229</v>
      </c>
      <c r="F611" t="s">
        <v>229</v>
      </c>
      <c r="G611" t="str">
        <f>VLOOKUP(Table2[[#This Row],[franchID]],TeamsFranchises!$A$1:$D$121,2,FALSE)</f>
        <v>Pittsburgh Pirates</v>
      </c>
      <c r="I611">
        <v>7</v>
      </c>
      <c r="J611">
        <v>158</v>
      </c>
      <c r="K611">
        <v>77</v>
      </c>
      <c r="L611">
        <v>69</v>
      </c>
      <c r="M611">
        <v>85</v>
      </c>
      <c r="P611" t="s">
        <v>51</v>
      </c>
      <c r="Q611">
        <f>IF(Table2[[#This Row],[LgWin]]="Y",1,0)</f>
        <v>0</v>
      </c>
      <c r="R611" t="s">
        <v>51</v>
      </c>
      <c r="S611">
        <f>IF(Table2[[#This Row],[WSWin]]="Y",1,0)</f>
        <v>0</v>
      </c>
      <c r="T611">
        <v>503</v>
      </c>
      <c r="U611">
        <v>5145</v>
      </c>
      <c r="V611">
        <v>1197</v>
      </c>
      <c r="W611">
        <v>148</v>
      </c>
      <c r="X611">
        <v>79</v>
      </c>
      <c r="Y611">
        <v>18</v>
      </c>
      <c r="Z611">
        <v>416</v>
      </c>
      <c r="AA611">
        <v>608</v>
      </c>
      <c r="AB611">
        <v>147</v>
      </c>
      <c r="AF611">
        <v>540</v>
      </c>
      <c r="AG611">
        <v>422</v>
      </c>
      <c r="AH611">
        <v>2.7</v>
      </c>
      <c r="AI611">
        <v>86</v>
      </c>
      <c r="AJ611">
        <v>10</v>
      </c>
      <c r="AK611">
        <v>11</v>
      </c>
      <c r="AL611">
        <v>4215</v>
      </c>
      <c r="AM611">
        <v>1272</v>
      </c>
      <c r="AN611">
        <v>27</v>
      </c>
      <c r="AO611">
        <v>392</v>
      </c>
      <c r="AP611">
        <v>488</v>
      </c>
      <c r="AQ611">
        <v>223</v>
      </c>
      <c r="AR611">
        <v>96</v>
      </c>
      <c r="AS611">
        <v>0.96599999999999997</v>
      </c>
      <c r="AT611" t="s">
        <v>390</v>
      </c>
      <c r="AU611" t="s">
        <v>447</v>
      </c>
      <c r="AV611">
        <v>139620</v>
      </c>
      <c r="AW611">
        <v>96</v>
      </c>
      <c r="AX611">
        <v>95</v>
      </c>
      <c r="AY611" t="s">
        <v>229</v>
      </c>
      <c r="AZ611" t="s">
        <v>229</v>
      </c>
      <c r="BA611" t="s">
        <v>229</v>
      </c>
    </row>
    <row r="612" spans="1:53" x14ac:dyDescent="0.55000000000000004">
      <c r="A612">
        <v>1914</v>
      </c>
      <c r="B612" t="b">
        <f>IF(Table2[[#This Row],[yearID]]&gt;=1903,TRUE,FALSE)</f>
        <v>1</v>
      </c>
      <c r="C612" t="b">
        <f>IF(Table2[[#This Row],[yearID]]&gt;=1973,TRUE,FALSE)</f>
        <v>0</v>
      </c>
      <c r="D612" t="s">
        <v>460</v>
      </c>
      <c r="E612" t="s">
        <v>478</v>
      </c>
      <c r="F612" t="s">
        <v>479</v>
      </c>
      <c r="G612" t="str">
        <f>VLOOKUP(Table2[[#This Row],[franchID]],TeamsFranchises!$A$1:$D$121,2,FALSE)</f>
        <v>Pittsburgh Rebels</v>
      </c>
      <c r="I612">
        <v>7</v>
      </c>
      <c r="J612">
        <v>154</v>
      </c>
      <c r="L612">
        <v>64</v>
      </c>
      <c r="M612">
        <v>86</v>
      </c>
      <c r="P612" t="s">
        <v>51</v>
      </c>
      <c r="Q612">
        <f>IF(Table2[[#This Row],[LgWin]]="Y",1,0)</f>
        <v>0</v>
      </c>
      <c r="S612">
        <f>IF(Table2[[#This Row],[WSWin]]="Y",1,0)</f>
        <v>0</v>
      </c>
      <c r="T612">
        <v>605</v>
      </c>
      <c r="U612">
        <v>5114</v>
      </c>
      <c r="V612">
        <v>1339</v>
      </c>
      <c r="W612">
        <v>180</v>
      </c>
      <c r="X612">
        <v>90</v>
      </c>
      <c r="Y612">
        <v>34</v>
      </c>
      <c r="Z612">
        <v>410</v>
      </c>
      <c r="AA612">
        <v>575</v>
      </c>
      <c r="AB612">
        <v>153</v>
      </c>
      <c r="AF612">
        <v>698</v>
      </c>
      <c r="AG612">
        <v>542</v>
      </c>
      <c r="AH612">
        <v>3.56</v>
      </c>
      <c r="AI612">
        <v>97</v>
      </c>
      <c r="AJ612">
        <v>9</v>
      </c>
      <c r="AK612">
        <v>6</v>
      </c>
      <c r="AL612">
        <v>4110</v>
      </c>
      <c r="AM612">
        <v>1416</v>
      </c>
      <c r="AN612">
        <v>39</v>
      </c>
      <c r="AO612">
        <v>444</v>
      </c>
      <c r="AP612">
        <v>510</v>
      </c>
      <c r="AQ612">
        <v>253</v>
      </c>
      <c r="AR612">
        <v>92</v>
      </c>
      <c r="AS612">
        <v>0.96</v>
      </c>
      <c r="AT612" t="s">
        <v>480</v>
      </c>
      <c r="AW612">
        <v>99</v>
      </c>
      <c r="AX612">
        <v>99</v>
      </c>
      <c r="AY612" t="s">
        <v>479</v>
      </c>
      <c r="AZ612" t="s">
        <v>478</v>
      </c>
      <c r="BA612" t="s">
        <v>478</v>
      </c>
    </row>
    <row r="613" spans="1:53" x14ac:dyDescent="0.55000000000000004">
      <c r="A613">
        <v>1914</v>
      </c>
      <c r="B613" t="b">
        <f>IF(Table2[[#This Row],[yearID]]&gt;=1903,TRUE,FALSE)</f>
        <v>1</v>
      </c>
      <c r="C613" t="b">
        <f>IF(Table2[[#This Row],[yearID]]&gt;=1973,TRUE,FALSE)</f>
        <v>0</v>
      </c>
      <c r="D613" t="s">
        <v>410</v>
      </c>
      <c r="E613" t="s">
        <v>431</v>
      </c>
      <c r="F613" t="s">
        <v>95</v>
      </c>
      <c r="G613" t="str">
        <f>VLOOKUP(Table2[[#This Row],[franchID]],TeamsFranchises!$A$1:$D$121,2,FALSE)</f>
        <v>Baltimore Orioles</v>
      </c>
      <c r="I613">
        <v>5</v>
      </c>
      <c r="J613">
        <v>159</v>
      </c>
      <c r="K613">
        <v>81</v>
      </c>
      <c r="L613">
        <v>71</v>
      </c>
      <c r="M613">
        <v>82</v>
      </c>
      <c r="P613" t="s">
        <v>51</v>
      </c>
      <c r="Q613">
        <f>IF(Table2[[#This Row],[LgWin]]="Y",1,0)</f>
        <v>0</v>
      </c>
      <c r="R613" t="s">
        <v>51</v>
      </c>
      <c r="S613">
        <f>IF(Table2[[#This Row],[WSWin]]="Y",1,0)</f>
        <v>0</v>
      </c>
      <c r="T613">
        <v>523</v>
      </c>
      <c r="U613">
        <v>5101</v>
      </c>
      <c r="V613">
        <v>1241</v>
      </c>
      <c r="W613">
        <v>185</v>
      </c>
      <c r="X613">
        <v>75</v>
      </c>
      <c r="Y613">
        <v>17</v>
      </c>
      <c r="Z613">
        <v>423</v>
      </c>
      <c r="AA613">
        <v>863</v>
      </c>
      <c r="AB613">
        <v>233</v>
      </c>
      <c r="AC613">
        <v>189</v>
      </c>
      <c r="AF613">
        <v>615</v>
      </c>
      <c r="AG613">
        <v>446</v>
      </c>
      <c r="AH613">
        <v>2.85</v>
      </c>
      <c r="AI613">
        <v>81</v>
      </c>
      <c r="AJ613">
        <v>15</v>
      </c>
      <c r="AK613">
        <v>11</v>
      </c>
      <c r="AL613">
        <v>4230</v>
      </c>
      <c r="AM613">
        <v>1309</v>
      </c>
      <c r="AN613">
        <v>20</v>
      </c>
      <c r="AO613">
        <v>540</v>
      </c>
      <c r="AP613">
        <v>553</v>
      </c>
      <c r="AQ613">
        <v>317</v>
      </c>
      <c r="AR613">
        <v>114</v>
      </c>
      <c r="AS613">
        <v>0.95199999999999996</v>
      </c>
      <c r="AT613" t="s">
        <v>252</v>
      </c>
      <c r="AU613" t="s">
        <v>444</v>
      </c>
      <c r="AV613">
        <v>244714</v>
      </c>
      <c r="AW613">
        <v>96</v>
      </c>
      <c r="AX613">
        <v>99</v>
      </c>
      <c r="AY613" t="s">
        <v>433</v>
      </c>
      <c r="AZ613" t="s">
        <v>431</v>
      </c>
      <c r="BA613" t="s">
        <v>431</v>
      </c>
    </row>
    <row r="614" spans="1:53" x14ac:dyDescent="0.55000000000000004">
      <c r="A614">
        <v>1914</v>
      </c>
      <c r="B614" t="b">
        <f>IF(Table2[[#This Row],[yearID]]&gt;=1903,TRUE,FALSE)</f>
        <v>1</v>
      </c>
      <c r="C614" t="b">
        <f>IF(Table2[[#This Row],[yearID]]&gt;=1973,TRUE,FALSE)</f>
        <v>0</v>
      </c>
      <c r="D614" t="s">
        <v>460</v>
      </c>
      <c r="E614" t="s">
        <v>481</v>
      </c>
      <c r="F614" t="s">
        <v>482</v>
      </c>
      <c r="G614" t="str">
        <f>VLOOKUP(Table2[[#This Row],[franchID]],TeamsFranchises!$A$1:$D$121,2,FALSE)</f>
        <v>St. Louis Terriers</v>
      </c>
      <c r="I614">
        <v>8</v>
      </c>
      <c r="J614">
        <v>154</v>
      </c>
      <c r="L614">
        <v>62</v>
      </c>
      <c r="M614">
        <v>89</v>
      </c>
      <c r="P614" t="s">
        <v>51</v>
      </c>
      <c r="Q614">
        <f>IF(Table2[[#This Row],[LgWin]]="Y",1,0)</f>
        <v>0</v>
      </c>
      <c r="S614">
        <f>IF(Table2[[#This Row],[WSWin]]="Y",1,0)</f>
        <v>0</v>
      </c>
      <c r="T614">
        <v>565</v>
      </c>
      <c r="U614">
        <v>5078</v>
      </c>
      <c r="V614">
        <v>1254</v>
      </c>
      <c r="W614">
        <v>193</v>
      </c>
      <c r="X614">
        <v>65</v>
      </c>
      <c r="Y614">
        <v>26</v>
      </c>
      <c r="Z614">
        <v>503</v>
      </c>
      <c r="AA614">
        <v>662</v>
      </c>
      <c r="AB614">
        <v>113</v>
      </c>
      <c r="AF614">
        <v>697</v>
      </c>
      <c r="AG614">
        <v>545</v>
      </c>
      <c r="AH614">
        <v>3.59</v>
      </c>
      <c r="AI614">
        <v>97</v>
      </c>
      <c r="AJ614">
        <v>9</v>
      </c>
      <c r="AK614">
        <v>6</v>
      </c>
      <c r="AL614">
        <v>4101</v>
      </c>
      <c r="AM614">
        <v>1418</v>
      </c>
      <c r="AN614">
        <v>38</v>
      </c>
      <c r="AO614">
        <v>409</v>
      </c>
      <c r="AP614">
        <v>661</v>
      </c>
      <c r="AQ614">
        <v>269</v>
      </c>
      <c r="AR614">
        <v>94</v>
      </c>
      <c r="AS614">
        <v>0.95699999999999996</v>
      </c>
      <c r="AT614" t="s">
        <v>483</v>
      </c>
      <c r="AW614">
        <v>105</v>
      </c>
      <c r="AX614">
        <v>105</v>
      </c>
      <c r="AY614" t="s">
        <v>290</v>
      </c>
      <c r="AZ614" t="s">
        <v>481</v>
      </c>
      <c r="BA614" t="s">
        <v>481</v>
      </c>
    </row>
    <row r="615" spans="1:53" x14ac:dyDescent="0.55000000000000004">
      <c r="A615">
        <v>1914</v>
      </c>
      <c r="B615" t="b">
        <f>IF(Table2[[#This Row],[yearID]]&gt;=1903,TRUE,FALSE)</f>
        <v>1</v>
      </c>
      <c r="C615" t="b">
        <f>IF(Table2[[#This Row],[yearID]]&gt;=1973,TRUE,FALSE)</f>
        <v>0</v>
      </c>
      <c r="D615" t="s">
        <v>157</v>
      </c>
      <c r="E615" t="s">
        <v>396</v>
      </c>
      <c r="F615" t="s">
        <v>154</v>
      </c>
      <c r="G615" t="str">
        <f>VLOOKUP(Table2[[#This Row],[franchID]],TeamsFranchises!$A$1:$D$121,2,FALSE)</f>
        <v>St. Louis Cardinals</v>
      </c>
      <c r="I615">
        <v>3</v>
      </c>
      <c r="J615">
        <v>157</v>
      </c>
      <c r="K615">
        <v>79</v>
      </c>
      <c r="L615">
        <v>81</v>
      </c>
      <c r="M615">
        <v>72</v>
      </c>
      <c r="P615" t="s">
        <v>51</v>
      </c>
      <c r="Q615">
        <f>IF(Table2[[#This Row],[LgWin]]="Y",1,0)</f>
        <v>0</v>
      </c>
      <c r="R615" t="s">
        <v>51</v>
      </c>
      <c r="S615">
        <f>IF(Table2[[#This Row],[WSWin]]="Y",1,0)</f>
        <v>0</v>
      </c>
      <c r="T615">
        <v>558</v>
      </c>
      <c r="U615">
        <v>5046</v>
      </c>
      <c r="V615">
        <v>1249</v>
      </c>
      <c r="W615">
        <v>203</v>
      </c>
      <c r="X615">
        <v>65</v>
      </c>
      <c r="Y615">
        <v>33</v>
      </c>
      <c r="Z615">
        <v>445</v>
      </c>
      <c r="AA615">
        <v>618</v>
      </c>
      <c r="AB615">
        <v>204</v>
      </c>
      <c r="AF615">
        <v>540</v>
      </c>
      <c r="AG615">
        <v>377</v>
      </c>
      <c r="AH615">
        <v>2.38</v>
      </c>
      <c r="AI615">
        <v>84</v>
      </c>
      <c r="AJ615">
        <v>16</v>
      </c>
      <c r="AK615">
        <v>12</v>
      </c>
      <c r="AL615">
        <v>4272</v>
      </c>
      <c r="AM615">
        <v>1279</v>
      </c>
      <c r="AN615">
        <v>26</v>
      </c>
      <c r="AO615">
        <v>422</v>
      </c>
      <c r="AP615">
        <v>531</v>
      </c>
      <c r="AQ615">
        <v>239</v>
      </c>
      <c r="AR615">
        <v>109</v>
      </c>
      <c r="AS615">
        <v>0.96399999999999997</v>
      </c>
      <c r="AT615" t="s">
        <v>409</v>
      </c>
      <c r="AU615" t="s">
        <v>399</v>
      </c>
      <c r="AV615">
        <v>256099</v>
      </c>
      <c r="AW615">
        <v>99</v>
      </c>
      <c r="AX615">
        <v>100</v>
      </c>
      <c r="AY615" t="s">
        <v>154</v>
      </c>
      <c r="AZ615" t="s">
        <v>396</v>
      </c>
      <c r="BA615" t="s">
        <v>396</v>
      </c>
    </row>
    <row r="616" spans="1:53" x14ac:dyDescent="0.55000000000000004">
      <c r="A616">
        <v>1914</v>
      </c>
      <c r="B616" t="b">
        <f>IF(Table2[[#This Row],[yearID]]&gt;=1903,TRUE,FALSE)</f>
        <v>1</v>
      </c>
      <c r="C616" t="b">
        <f>IF(Table2[[#This Row],[yearID]]&gt;=1973,TRUE,FALSE)</f>
        <v>0</v>
      </c>
      <c r="D616" t="s">
        <v>410</v>
      </c>
      <c r="E616" t="s">
        <v>425</v>
      </c>
      <c r="F616" t="s">
        <v>426</v>
      </c>
      <c r="G616" t="str">
        <f>VLOOKUP(Table2[[#This Row],[franchID]],TeamsFranchises!$A$1:$D$121,2,FALSE)</f>
        <v>Minnesota Twins</v>
      </c>
      <c r="I616">
        <v>3</v>
      </c>
      <c r="J616">
        <v>158</v>
      </c>
      <c r="K616">
        <v>77</v>
      </c>
      <c r="L616">
        <v>81</v>
      </c>
      <c r="M616">
        <v>73</v>
      </c>
      <c r="P616" t="s">
        <v>51</v>
      </c>
      <c r="Q616">
        <f>IF(Table2[[#This Row],[LgWin]]="Y",1,0)</f>
        <v>0</v>
      </c>
      <c r="R616" t="s">
        <v>51</v>
      </c>
      <c r="S616">
        <f>IF(Table2[[#This Row],[WSWin]]="Y",1,0)</f>
        <v>0</v>
      </c>
      <c r="T616">
        <v>572</v>
      </c>
      <c r="U616">
        <v>5108</v>
      </c>
      <c r="V616">
        <v>1245</v>
      </c>
      <c r="W616">
        <v>176</v>
      </c>
      <c r="X616">
        <v>81</v>
      </c>
      <c r="Y616">
        <v>18</v>
      </c>
      <c r="Z616">
        <v>470</v>
      </c>
      <c r="AA616">
        <v>640</v>
      </c>
      <c r="AB616">
        <v>220</v>
      </c>
      <c r="AC616">
        <v>163</v>
      </c>
      <c r="AF616">
        <v>519</v>
      </c>
      <c r="AG616">
        <v>401</v>
      </c>
      <c r="AH616">
        <v>2.54</v>
      </c>
      <c r="AI616">
        <v>75</v>
      </c>
      <c r="AJ616">
        <v>25</v>
      </c>
      <c r="AK616">
        <v>20</v>
      </c>
      <c r="AL616">
        <v>4260</v>
      </c>
      <c r="AM616">
        <v>1170</v>
      </c>
      <c r="AN616">
        <v>20</v>
      </c>
      <c r="AO616">
        <v>520</v>
      </c>
      <c r="AP616">
        <v>784</v>
      </c>
      <c r="AQ616">
        <v>252</v>
      </c>
      <c r="AR616">
        <v>116</v>
      </c>
      <c r="AS616">
        <v>0.96099999999999997</v>
      </c>
      <c r="AT616" t="s">
        <v>397</v>
      </c>
      <c r="AU616" t="s">
        <v>452</v>
      </c>
      <c r="AV616">
        <v>243888</v>
      </c>
      <c r="AW616">
        <v>104</v>
      </c>
      <c r="AX616">
        <v>103</v>
      </c>
      <c r="AY616" t="s">
        <v>428</v>
      </c>
      <c r="AZ616" t="s">
        <v>425</v>
      </c>
      <c r="BA616" t="s">
        <v>425</v>
      </c>
    </row>
    <row r="617" spans="1:53" x14ac:dyDescent="0.55000000000000004">
      <c r="A617">
        <v>1915</v>
      </c>
      <c r="B617" t="b">
        <f>IF(Table2[[#This Row],[yearID]]&gt;=1903,TRUE,FALSE)</f>
        <v>1</v>
      </c>
      <c r="C617" t="b">
        <f>IF(Table2[[#This Row],[yearID]]&gt;=1973,TRUE,FALSE)</f>
        <v>0</v>
      </c>
      <c r="D617" t="s">
        <v>460</v>
      </c>
      <c r="E617" t="s">
        <v>461</v>
      </c>
      <c r="F617" t="s">
        <v>462</v>
      </c>
      <c r="G617" t="str">
        <f>VLOOKUP(Table2[[#This Row],[franchID]],TeamsFranchises!$A$1:$D$121,2,FALSE)</f>
        <v>Baltimore Terrapins</v>
      </c>
      <c r="I617">
        <v>8</v>
      </c>
      <c r="J617">
        <v>154</v>
      </c>
      <c r="L617">
        <v>47</v>
      </c>
      <c r="M617">
        <v>107</v>
      </c>
      <c r="P617" t="s">
        <v>51</v>
      </c>
      <c r="Q617">
        <f>IF(Table2[[#This Row],[LgWin]]="Y",1,0)</f>
        <v>0</v>
      </c>
      <c r="S617">
        <f>IF(Table2[[#This Row],[WSWin]]="Y",1,0)</f>
        <v>0</v>
      </c>
      <c r="T617">
        <v>550</v>
      </c>
      <c r="U617">
        <v>5060</v>
      </c>
      <c r="V617">
        <v>1235</v>
      </c>
      <c r="W617">
        <v>196</v>
      </c>
      <c r="X617">
        <v>53</v>
      </c>
      <c r="Y617">
        <v>36</v>
      </c>
      <c r="Z617">
        <v>470</v>
      </c>
      <c r="AA617">
        <v>641</v>
      </c>
      <c r="AB617">
        <v>128</v>
      </c>
      <c r="AF617">
        <v>760</v>
      </c>
      <c r="AG617">
        <v>598</v>
      </c>
      <c r="AH617">
        <v>3.96</v>
      </c>
      <c r="AI617">
        <v>85</v>
      </c>
      <c r="AJ617">
        <v>5</v>
      </c>
      <c r="AK617">
        <v>7</v>
      </c>
      <c r="AL617">
        <v>4080</v>
      </c>
      <c r="AM617">
        <v>1455</v>
      </c>
      <c r="AN617">
        <v>52</v>
      </c>
      <c r="AO617">
        <v>466</v>
      </c>
      <c r="AP617">
        <v>570</v>
      </c>
      <c r="AQ617">
        <v>273</v>
      </c>
      <c r="AR617">
        <v>140</v>
      </c>
      <c r="AS617">
        <v>0.95699999999999996</v>
      </c>
      <c r="AT617" t="s">
        <v>463</v>
      </c>
      <c r="AW617">
        <v>103</v>
      </c>
      <c r="AX617">
        <v>105</v>
      </c>
      <c r="AY617" t="s">
        <v>95</v>
      </c>
      <c r="AZ617" t="s">
        <v>461</v>
      </c>
      <c r="BA617" t="s">
        <v>461</v>
      </c>
    </row>
    <row r="618" spans="1:53" x14ac:dyDescent="0.55000000000000004">
      <c r="A618">
        <v>1915</v>
      </c>
      <c r="B618" t="b">
        <f>IF(Table2[[#This Row],[yearID]]&gt;=1903,TRUE,FALSE)</f>
        <v>1</v>
      </c>
      <c r="C618" t="b">
        <f>IF(Table2[[#This Row],[yearID]]&gt;=1973,TRUE,FALSE)</f>
        <v>0</v>
      </c>
      <c r="D618" t="s">
        <v>410</v>
      </c>
      <c r="E618" t="s">
        <v>54</v>
      </c>
      <c r="F618" t="s">
        <v>54</v>
      </c>
      <c r="G618" t="str">
        <f>VLOOKUP(Table2[[#This Row],[franchID]],TeamsFranchises!$A$1:$D$121,2,FALSE)</f>
        <v>Boston Red Sox</v>
      </c>
      <c r="I618">
        <v>1</v>
      </c>
      <c r="J618">
        <v>155</v>
      </c>
      <c r="K618">
        <v>76</v>
      </c>
      <c r="L618">
        <v>101</v>
      </c>
      <c r="M618">
        <v>50</v>
      </c>
      <c r="P618" t="s">
        <v>76</v>
      </c>
      <c r="Q618">
        <f>IF(Table2[[#This Row],[LgWin]]="Y",1,0)</f>
        <v>1</v>
      </c>
      <c r="R618" t="s">
        <v>76</v>
      </c>
      <c r="S618">
        <f>IF(Table2[[#This Row],[WSWin]]="Y",1,0)</f>
        <v>1</v>
      </c>
      <c r="T618">
        <v>669</v>
      </c>
      <c r="U618">
        <v>5024</v>
      </c>
      <c r="V618">
        <v>1308</v>
      </c>
      <c r="W618">
        <v>202</v>
      </c>
      <c r="X618">
        <v>76</v>
      </c>
      <c r="Y618">
        <v>14</v>
      </c>
      <c r="Z618">
        <v>527</v>
      </c>
      <c r="AA618">
        <v>476</v>
      </c>
      <c r="AB618">
        <v>118</v>
      </c>
      <c r="AC618">
        <v>117</v>
      </c>
      <c r="AF618">
        <v>499</v>
      </c>
      <c r="AG618">
        <v>371</v>
      </c>
      <c r="AH618">
        <v>2.39</v>
      </c>
      <c r="AI618">
        <v>81</v>
      </c>
      <c r="AJ618">
        <v>19</v>
      </c>
      <c r="AK618">
        <v>15</v>
      </c>
      <c r="AL618">
        <v>4191</v>
      </c>
      <c r="AM618">
        <v>1164</v>
      </c>
      <c r="AN618">
        <v>18</v>
      </c>
      <c r="AO618">
        <v>446</v>
      </c>
      <c r="AP618">
        <v>634</v>
      </c>
      <c r="AQ618">
        <v>226</v>
      </c>
      <c r="AR618">
        <v>95</v>
      </c>
      <c r="AS618">
        <v>0.96399999999999997</v>
      </c>
      <c r="AT618" t="s">
        <v>441</v>
      </c>
      <c r="AU618" t="s">
        <v>453</v>
      </c>
      <c r="AV618">
        <v>539885</v>
      </c>
      <c r="AW618">
        <v>97</v>
      </c>
      <c r="AX618">
        <v>95</v>
      </c>
      <c r="AY618" t="s">
        <v>54</v>
      </c>
      <c r="AZ618" t="s">
        <v>54</v>
      </c>
      <c r="BA618" t="s">
        <v>54</v>
      </c>
    </row>
    <row r="619" spans="1:53" x14ac:dyDescent="0.55000000000000004">
      <c r="A619">
        <v>1915</v>
      </c>
      <c r="B619" t="b">
        <f>IF(Table2[[#This Row],[yearID]]&gt;=1903,TRUE,FALSE)</f>
        <v>1</v>
      </c>
      <c r="C619" t="b">
        <f>IF(Table2[[#This Row],[yearID]]&gt;=1973,TRUE,FALSE)</f>
        <v>0</v>
      </c>
      <c r="D619" t="s">
        <v>460</v>
      </c>
      <c r="E619" t="s">
        <v>464</v>
      </c>
      <c r="F619" t="s">
        <v>465</v>
      </c>
      <c r="G619" t="str">
        <f>VLOOKUP(Table2[[#This Row],[franchID]],TeamsFranchises!$A$1:$D$121,2,FALSE)</f>
        <v>Brooklyn Tip-Tops</v>
      </c>
      <c r="I619">
        <v>7</v>
      </c>
      <c r="J619">
        <v>153</v>
      </c>
      <c r="L619">
        <v>70</v>
      </c>
      <c r="M619">
        <v>82</v>
      </c>
      <c r="P619" t="s">
        <v>51</v>
      </c>
      <c r="Q619">
        <f>IF(Table2[[#This Row],[LgWin]]="Y",1,0)</f>
        <v>0</v>
      </c>
      <c r="S619">
        <f>IF(Table2[[#This Row],[WSWin]]="Y",1,0)</f>
        <v>0</v>
      </c>
      <c r="T619">
        <v>647</v>
      </c>
      <c r="U619">
        <v>5035</v>
      </c>
      <c r="V619">
        <v>1348</v>
      </c>
      <c r="W619">
        <v>205</v>
      </c>
      <c r="X619">
        <v>75</v>
      </c>
      <c r="Y619">
        <v>36</v>
      </c>
      <c r="Z619">
        <v>473</v>
      </c>
      <c r="AA619">
        <v>654</v>
      </c>
      <c r="AB619">
        <v>249</v>
      </c>
      <c r="AF619">
        <v>673</v>
      </c>
      <c r="AG619">
        <v>507</v>
      </c>
      <c r="AH619">
        <v>3.37</v>
      </c>
      <c r="AI619">
        <v>78</v>
      </c>
      <c r="AJ619">
        <v>10</v>
      </c>
      <c r="AK619">
        <v>16</v>
      </c>
      <c r="AL619">
        <v>4065</v>
      </c>
      <c r="AM619">
        <v>1299</v>
      </c>
      <c r="AN619">
        <v>27</v>
      </c>
      <c r="AO619">
        <v>536</v>
      </c>
      <c r="AP619">
        <v>467</v>
      </c>
      <c r="AQ619">
        <v>285</v>
      </c>
      <c r="AR619">
        <v>103</v>
      </c>
      <c r="AS619">
        <v>0.95499999999999996</v>
      </c>
      <c r="AT619" t="s">
        <v>466</v>
      </c>
      <c r="AW619">
        <v>99</v>
      </c>
      <c r="AX619">
        <v>100</v>
      </c>
      <c r="AY619" t="s">
        <v>465</v>
      </c>
      <c r="AZ619" t="s">
        <v>464</v>
      </c>
      <c r="BA619" t="s">
        <v>464</v>
      </c>
    </row>
    <row r="620" spans="1:53" x14ac:dyDescent="0.55000000000000004">
      <c r="A620">
        <v>1915</v>
      </c>
      <c r="B620" t="b">
        <f>IF(Table2[[#This Row],[yearID]]&gt;=1903,TRUE,FALSE)</f>
        <v>1</v>
      </c>
      <c r="C620" t="b">
        <f>IF(Table2[[#This Row],[yearID]]&gt;=1973,TRUE,FALSE)</f>
        <v>0</v>
      </c>
      <c r="D620" t="s">
        <v>157</v>
      </c>
      <c r="E620" t="s">
        <v>262</v>
      </c>
      <c r="F620" t="s">
        <v>260</v>
      </c>
      <c r="G620" t="str">
        <f>VLOOKUP(Table2[[#This Row],[franchID]],TeamsFranchises!$A$1:$D$121,2,FALSE)</f>
        <v>Los Angeles Dodgers</v>
      </c>
      <c r="I620">
        <v>3</v>
      </c>
      <c r="J620">
        <v>154</v>
      </c>
      <c r="K620">
        <v>78</v>
      </c>
      <c r="L620">
        <v>80</v>
      </c>
      <c r="M620">
        <v>72</v>
      </c>
      <c r="P620" t="s">
        <v>51</v>
      </c>
      <c r="Q620">
        <f>IF(Table2[[#This Row],[LgWin]]="Y",1,0)</f>
        <v>0</v>
      </c>
      <c r="R620" t="s">
        <v>51</v>
      </c>
      <c r="S620">
        <f>IF(Table2[[#This Row],[WSWin]]="Y",1,0)</f>
        <v>0</v>
      </c>
      <c r="T620">
        <v>536</v>
      </c>
      <c r="U620">
        <v>5120</v>
      </c>
      <c r="V620">
        <v>1268</v>
      </c>
      <c r="W620">
        <v>165</v>
      </c>
      <c r="X620">
        <v>75</v>
      </c>
      <c r="Y620">
        <v>14</v>
      </c>
      <c r="Z620">
        <v>313</v>
      </c>
      <c r="AA620">
        <v>496</v>
      </c>
      <c r="AB620">
        <v>131</v>
      </c>
      <c r="AC620">
        <v>126</v>
      </c>
      <c r="AF620">
        <v>560</v>
      </c>
      <c r="AG620">
        <v>411</v>
      </c>
      <c r="AH620">
        <v>2.66</v>
      </c>
      <c r="AI620">
        <v>87</v>
      </c>
      <c r="AJ620">
        <v>16</v>
      </c>
      <c r="AK620">
        <v>8</v>
      </c>
      <c r="AL620">
        <v>4167</v>
      </c>
      <c r="AM620">
        <v>1252</v>
      </c>
      <c r="AN620">
        <v>29</v>
      </c>
      <c r="AO620">
        <v>473</v>
      </c>
      <c r="AP620">
        <v>499</v>
      </c>
      <c r="AQ620">
        <v>238</v>
      </c>
      <c r="AR620">
        <v>96</v>
      </c>
      <c r="AS620">
        <v>0.96299999999999997</v>
      </c>
      <c r="AT620" t="s">
        <v>467</v>
      </c>
      <c r="AU620" t="s">
        <v>458</v>
      </c>
      <c r="AV620">
        <v>297766</v>
      </c>
      <c r="AW620">
        <v>102</v>
      </c>
      <c r="AX620">
        <v>101</v>
      </c>
      <c r="AY620" t="s">
        <v>262</v>
      </c>
      <c r="AZ620" t="s">
        <v>262</v>
      </c>
      <c r="BA620" t="s">
        <v>262</v>
      </c>
    </row>
    <row r="621" spans="1:53" x14ac:dyDescent="0.55000000000000004">
      <c r="A621">
        <v>1915</v>
      </c>
      <c r="B621" t="b">
        <f>IF(Table2[[#This Row],[yearID]]&gt;=1903,TRUE,FALSE)</f>
        <v>1</v>
      </c>
      <c r="C621" t="b">
        <f>IF(Table2[[#This Row],[yearID]]&gt;=1973,TRUE,FALSE)</f>
        <v>0</v>
      </c>
      <c r="D621" t="s">
        <v>157</v>
      </c>
      <c r="E621" t="s">
        <v>158</v>
      </c>
      <c r="F621" t="s">
        <v>159</v>
      </c>
      <c r="G621" t="str">
        <f>VLOOKUP(Table2[[#This Row],[franchID]],TeamsFranchises!$A$1:$D$121,2,FALSE)</f>
        <v>Atlanta Braves</v>
      </c>
      <c r="I621">
        <v>2</v>
      </c>
      <c r="J621">
        <v>157</v>
      </c>
      <c r="K621">
        <v>78</v>
      </c>
      <c r="L621">
        <v>83</v>
      </c>
      <c r="M621">
        <v>69</v>
      </c>
      <c r="P621" t="s">
        <v>51</v>
      </c>
      <c r="Q621">
        <f>IF(Table2[[#This Row],[LgWin]]="Y",1,0)</f>
        <v>0</v>
      </c>
      <c r="R621" t="s">
        <v>51</v>
      </c>
      <c r="S621">
        <f>IF(Table2[[#This Row],[WSWin]]="Y",1,0)</f>
        <v>0</v>
      </c>
      <c r="T621">
        <v>582</v>
      </c>
      <c r="U621">
        <v>5070</v>
      </c>
      <c r="V621">
        <v>1219</v>
      </c>
      <c r="W621">
        <v>231</v>
      </c>
      <c r="X621">
        <v>57</v>
      </c>
      <c r="Y621">
        <v>17</v>
      </c>
      <c r="Z621">
        <v>549</v>
      </c>
      <c r="AA621">
        <v>620</v>
      </c>
      <c r="AB621">
        <v>121</v>
      </c>
      <c r="AC621">
        <v>98</v>
      </c>
      <c r="AF621">
        <v>545</v>
      </c>
      <c r="AG621">
        <v>401</v>
      </c>
      <c r="AH621">
        <v>2.57</v>
      </c>
      <c r="AI621">
        <v>95</v>
      </c>
      <c r="AJ621">
        <v>17</v>
      </c>
      <c r="AK621">
        <v>13</v>
      </c>
      <c r="AL621">
        <v>4215</v>
      </c>
      <c r="AM621">
        <v>1257</v>
      </c>
      <c r="AN621">
        <v>23</v>
      </c>
      <c r="AO621">
        <v>366</v>
      </c>
      <c r="AP621">
        <v>630</v>
      </c>
      <c r="AQ621">
        <v>213</v>
      </c>
      <c r="AR621">
        <v>115</v>
      </c>
      <c r="AS621">
        <v>0.96599999999999997</v>
      </c>
      <c r="AT621" t="s">
        <v>454</v>
      </c>
      <c r="AU621" t="s">
        <v>484</v>
      </c>
      <c r="AV621">
        <v>376283</v>
      </c>
      <c r="AW621">
        <v>98</v>
      </c>
      <c r="AX621">
        <v>97</v>
      </c>
      <c r="AY621" t="s">
        <v>158</v>
      </c>
      <c r="AZ621" t="s">
        <v>158</v>
      </c>
      <c r="BA621" t="s">
        <v>158</v>
      </c>
    </row>
    <row r="622" spans="1:53" x14ac:dyDescent="0.55000000000000004">
      <c r="A622">
        <v>1915</v>
      </c>
      <c r="B622" t="b">
        <f>IF(Table2[[#This Row],[yearID]]&gt;=1903,TRUE,FALSE)</f>
        <v>1</v>
      </c>
      <c r="C622" t="b">
        <f>IF(Table2[[#This Row],[yearID]]&gt;=1973,TRUE,FALSE)</f>
        <v>0</v>
      </c>
      <c r="D622" t="s">
        <v>460</v>
      </c>
      <c r="E622" t="s">
        <v>192</v>
      </c>
      <c r="F622" t="s">
        <v>468</v>
      </c>
      <c r="G622" t="str">
        <f>VLOOKUP(Table2[[#This Row],[franchID]],TeamsFranchises!$A$1:$D$121,2,FALSE)</f>
        <v>Buffalo Bisons</v>
      </c>
      <c r="I622">
        <v>6</v>
      </c>
      <c r="J622">
        <v>153</v>
      </c>
      <c r="L622">
        <v>74</v>
      </c>
      <c r="M622">
        <v>78</v>
      </c>
      <c r="P622" t="s">
        <v>51</v>
      </c>
      <c r="Q622">
        <f>IF(Table2[[#This Row],[LgWin]]="Y",1,0)</f>
        <v>0</v>
      </c>
      <c r="S622">
        <f>IF(Table2[[#This Row],[WSWin]]="Y",1,0)</f>
        <v>0</v>
      </c>
      <c r="T622">
        <v>574</v>
      </c>
      <c r="U622">
        <v>5065</v>
      </c>
      <c r="V622">
        <v>1261</v>
      </c>
      <c r="W622">
        <v>193</v>
      </c>
      <c r="X622">
        <v>68</v>
      </c>
      <c r="Y622">
        <v>40</v>
      </c>
      <c r="Z622">
        <v>420</v>
      </c>
      <c r="AA622">
        <v>587</v>
      </c>
      <c r="AB622">
        <v>184</v>
      </c>
      <c r="AF622">
        <v>634</v>
      </c>
      <c r="AG622">
        <v>511</v>
      </c>
      <c r="AH622">
        <v>3.38</v>
      </c>
      <c r="AI622">
        <v>79</v>
      </c>
      <c r="AJ622">
        <v>14</v>
      </c>
      <c r="AK622">
        <v>11</v>
      </c>
      <c r="AL622">
        <v>4080</v>
      </c>
      <c r="AM622">
        <v>1271</v>
      </c>
      <c r="AN622">
        <v>35</v>
      </c>
      <c r="AO622">
        <v>553</v>
      </c>
      <c r="AP622">
        <v>594</v>
      </c>
      <c r="AQ622">
        <v>232</v>
      </c>
      <c r="AR622">
        <v>112</v>
      </c>
      <c r="AS622">
        <v>0.96399999999999997</v>
      </c>
      <c r="AT622" t="s">
        <v>485</v>
      </c>
      <c r="AW622">
        <v>102</v>
      </c>
      <c r="AX622">
        <v>103</v>
      </c>
      <c r="AY622" t="s">
        <v>192</v>
      </c>
      <c r="AZ622" t="s">
        <v>192</v>
      </c>
      <c r="BA622" t="s">
        <v>192</v>
      </c>
    </row>
    <row r="623" spans="1:53" x14ac:dyDescent="0.55000000000000004">
      <c r="A623">
        <v>1915</v>
      </c>
      <c r="B623" t="b">
        <f>IF(Table2[[#This Row],[yearID]]&gt;=1903,TRUE,FALSE)</f>
        <v>1</v>
      </c>
      <c r="C623" t="b">
        <f>IF(Table2[[#This Row],[yearID]]&gt;=1973,TRUE,FALSE)</f>
        <v>0</v>
      </c>
      <c r="D623" t="s">
        <v>410</v>
      </c>
      <c r="E623" t="s">
        <v>415</v>
      </c>
      <c r="F623" t="s">
        <v>416</v>
      </c>
      <c r="G623" t="str">
        <f>VLOOKUP(Table2[[#This Row],[franchID]],TeamsFranchises!$A$1:$D$121,2,FALSE)</f>
        <v>Chicago White Sox</v>
      </c>
      <c r="I623">
        <v>3</v>
      </c>
      <c r="J623">
        <v>155</v>
      </c>
      <c r="K623">
        <v>79</v>
      </c>
      <c r="L623">
        <v>93</v>
      </c>
      <c r="M623">
        <v>61</v>
      </c>
      <c r="P623" t="s">
        <v>51</v>
      </c>
      <c r="Q623">
        <f>IF(Table2[[#This Row],[LgWin]]="Y",1,0)</f>
        <v>0</v>
      </c>
      <c r="R623" t="s">
        <v>51</v>
      </c>
      <c r="S623">
        <f>IF(Table2[[#This Row],[WSWin]]="Y",1,0)</f>
        <v>0</v>
      </c>
      <c r="T623">
        <v>717</v>
      </c>
      <c r="U623">
        <v>4914</v>
      </c>
      <c r="V623">
        <v>1269</v>
      </c>
      <c r="W623">
        <v>163</v>
      </c>
      <c r="X623">
        <v>102</v>
      </c>
      <c r="Y623">
        <v>25</v>
      </c>
      <c r="Z623">
        <v>583</v>
      </c>
      <c r="AA623">
        <v>575</v>
      </c>
      <c r="AB623">
        <v>233</v>
      </c>
      <c r="AC623">
        <v>183</v>
      </c>
      <c r="AF623">
        <v>509</v>
      </c>
      <c r="AG623">
        <v>378</v>
      </c>
      <c r="AH623">
        <v>2.4300000000000002</v>
      </c>
      <c r="AI623">
        <v>91</v>
      </c>
      <c r="AJ623">
        <v>16</v>
      </c>
      <c r="AK623">
        <v>9</v>
      </c>
      <c r="AL623">
        <v>4203</v>
      </c>
      <c r="AM623">
        <v>1242</v>
      </c>
      <c r="AN623">
        <v>14</v>
      </c>
      <c r="AO623">
        <v>350</v>
      </c>
      <c r="AP623">
        <v>635</v>
      </c>
      <c r="AQ623">
        <v>222</v>
      </c>
      <c r="AR623">
        <v>95</v>
      </c>
      <c r="AS623">
        <v>0.96499999999999997</v>
      </c>
      <c r="AT623" t="s">
        <v>417</v>
      </c>
      <c r="AU623" t="s">
        <v>450</v>
      </c>
      <c r="AV623">
        <v>539461</v>
      </c>
      <c r="AW623">
        <v>103</v>
      </c>
      <c r="AX623">
        <v>102</v>
      </c>
      <c r="AY623" t="s">
        <v>416</v>
      </c>
      <c r="AZ623" t="s">
        <v>415</v>
      </c>
      <c r="BA623" t="s">
        <v>415</v>
      </c>
    </row>
    <row r="624" spans="1:53" x14ac:dyDescent="0.55000000000000004">
      <c r="A624">
        <v>1915</v>
      </c>
      <c r="B624" t="b">
        <f>IF(Table2[[#This Row],[yearID]]&gt;=1903,TRUE,FALSE)</f>
        <v>1</v>
      </c>
      <c r="C624" t="b">
        <f>IF(Table2[[#This Row],[yearID]]&gt;=1973,TRUE,FALSE)</f>
        <v>0</v>
      </c>
      <c r="D624" t="s">
        <v>460</v>
      </c>
      <c r="E624" t="s">
        <v>470</v>
      </c>
      <c r="F624" t="s">
        <v>471</v>
      </c>
      <c r="G624" t="str">
        <f>VLOOKUP(Table2[[#This Row],[franchID]],TeamsFranchises!$A$1:$D$121,2,FALSE)</f>
        <v>Chicago Whales</v>
      </c>
      <c r="I624">
        <v>2</v>
      </c>
      <c r="J624">
        <v>155</v>
      </c>
      <c r="L624">
        <v>86</v>
      </c>
      <c r="M624">
        <v>66</v>
      </c>
      <c r="P624" t="s">
        <v>76</v>
      </c>
      <c r="Q624">
        <f>IF(Table2[[#This Row],[LgWin]]="Y",1,0)</f>
        <v>1</v>
      </c>
      <c r="S624">
        <f>IF(Table2[[#This Row],[WSWin]]="Y",1,0)</f>
        <v>0</v>
      </c>
      <c r="T624">
        <v>640</v>
      </c>
      <c r="U624">
        <v>5133</v>
      </c>
      <c r="V624">
        <v>1320</v>
      </c>
      <c r="W624">
        <v>185</v>
      </c>
      <c r="X624">
        <v>77</v>
      </c>
      <c r="Y624">
        <v>50</v>
      </c>
      <c r="Z624">
        <v>444</v>
      </c>
      <c r="AA624">
        <v>590</v>
      </c>
      <c r="AB624">
        <v>161</v>
      </c>
      <c r="AF624">
        <v>538</v>
      </c>
      <c r="AG624">
        <v>410</v>
      </c>
      <c r="AH624">
        <v>2.64</v>
      </c>
      <c r="AI624">
        <v>97</v>
      </c>
      <c r="AJ624">
        <v>21</v>
      </c>
      <c r="AK624">
        <v>10</v>
      </c>
      <c r="AL624">
        <v>4191</v>
      </c>
      <c r="AM624">
        <v>1232</v>
      </c>
      <c r="AN624">
        <v>33</v>
      </c>
      <c r="AO624">
        <v>402</v>
      </c>
      <c r="AP624">
        <v>576</v>
      </c>
      <c r="AQ624">
        <v>227</v>
      </c>
      <c r="AR624">
        <v>102</v>
      </c>
      <c r="AS624">
        <v>0.96299999999999997</v>
      </c>
      <c r="AT624" t="s">
        <v>486</v>
      </c>
      <c r="AU624" t="s">
        <v>473</v>
      </c>
      <c r="AW624">
        <v>94</v>
      </c>
      <c r="AX624">
        <v>92</v>
      </c>
      <c r="AY624" t="s">
        <v>59</v>
      </c>
      <c r="AZ624" t="s">
        <v>470</v>
      </c>
      <c r="BA624" t="s">
        <v>470</v>
      </c>
    </row>
    <row r="625" spans="1:53" x14ac:dyDescent="0.55000000000000004">
      <c r="A625">
        <v>1915</v>
      </c>
      <c r="B625" t="b">
        <f>IF(Table2[[#This Row],[yearID]]&gt;=1903,TRUE,FALSE)</f>
        <v>1</v>
      </c>
      <c r="C625" t="b">
        <f>IF(Table2[[#This Row],[yearID]]&gt;=1973,TRUE,FALSE)</f>
        <v>0</v>
      </c>
      <c r="D625" t="s">
        <v>157</v>
      </c>
      <c r="E625" t="s">
        <v>161</v>
      </c>
      <c r="F625" t="s">
        <v>162</v>
      </c>
      <c r="G625" t="str">
        <f>VLOOKUP(Table2[[#This Row],[franchID]],TeamsFranchises!$A$1:$D$121,2,FALSE)</f>
        <v>Chicago Cubs</v>
      </c>
      <c r="I625">
        <v>4</v>
      </c>
      <c r="J625">
        <v>156</v>
      </c>
      <c r="K625">
        <v>77</v>
      </c>
      <c r="L625">
        <v>73</v>
      </c>
      <c r="M625">
        <v>80</v>
      </c>
      <c r="P625" t="s">
        <v>51</v>
      </c>
      <c r="Q625">
        <f>IF(Table2[[#This Row],[LgWin]]="Y",1,0)</f>
        <v>0</v>
      </c>
      <c r="R625" t="s">
        <v>51</v>
      </c>
      <c r="S625">
        <f>IF(Table2[[#This Row],[WSWin]]="Y",1,0)</f>
        <v>0</v>
      </c>
      <c r="T625">
        <v>570</v>
      </c>
      <c r="U625">
        <v>5114</v>
      </c>
      <c r="V625">
        <v>1246</v>
      </c>
      <c r="W625">
        <v>212</v>
      </c>
      <c r="X625">
        <v>66</v>
      </c>
      <c r="Y625">
        <v>53</v>
      </c>
      <c r="Z625">
        <v>393</v>
      </c>
      <c r="AA625">
        <v>639</v>
      </c>
      <c r="AB625">
        <v>166</v>
      </c>
      <c r="AC625">
        <v>124</v>
      </c>
      <c r="AF625">
        <v>620</v>
      </c>
      <c r="AG625">
        <v>483</v>
      </c>
      <c r="AH625">
        <v>3.11</v>
      </c>
      <c r="AI625">
        <v>71</v>
      </c>
      <c r="AJ625">
        <v>18</v>
      </c>
      <c r="AK625">
        <v>8</v>
      </c>
      <c r="AL625">
        <v>4197</v>
      </c>
      <c r="AM625">
        <v>1272</v>
      </c>
      <c r="AN625">
        <v>28</v>
      </c>
      <c r="AO625">
        <v>480</v>
      </c>
      <c r="AP625">
        <v>657</v>
      </c>
      <c r="AQ625">
        <v>268</v>
      </c>
      <c r="AR625">
        <v>94</v>
      </c>
      <c r="AS625">
        <v>0.95799999999999996</v>
      </c>
      <c r="AT625" t="s">
        <v>434</v>
      </c>
      <c r="AU625" t="s">
        <v>401</v>
      </c>
      <c r="AV625">
        <v>217058</v>
      </c>
      <c r="AW625">
        <v>100</v>
      </c>
      <c r="AX625">
        <v>101</v>
      </c>
      <c r="AY625" t="s">
        <v>162</v>
      </c>
      <c r="AZ625" t="s">
        <v>161</v>
      </c>
      <c r="BA625" t="s">
        <v>161</v>
      </c>
    </row>
    <row r="626" spans="1:53" x14ac:dyDescent="0.55000000000000004">
      <c r="A626">
        <v>1915</v>
      </c>
      <c r="B626" t="b">
        <f>IF(Table2[[#This Row],[yearID]]&gt;=1903,TRUE,FALSE)</f>
        <v>1</v>
      </c>
      <c r="C626" t="b">
        <f>IF(Table2[[#This Row],[yearID]]&gt;=1973,TRUE,FALSE)</f>
        <v>0</v>
      </c>
      <c r="D626" t="s">
        <v>157</v>
      </c>
      <c r="E626" t="s">
        <v>167</v>
      </c>
      <c r="F626" t="s">
        <v>167</v>
      </c>
      <c r="G626" t="str">
        <f>VLOOKUP(Table2[[#This Row],[franchID]],TeamsFranchises!$A$1:$D$121,2,FALSE)</f>
        <v>Cincinnati Reds</v>
      </c>
      <c r="I626">
        <v>7</v>
      </c>
      <c r="J626">
        <v>160</v>
      </c>
      <c r="K626">
        <v>79</v>
      </c>
      <c r="L626">
        <v>71</v>
      </c>
      <c r="M626">
        <v>83</v>
      </c>
      <c r="P626" t="s">
        <v>51</v>
      </c>
      <c r="Q626">
        <f>IF(Table2[[#This Row],[LgWin]]="Y",1,0)</f>
        <v>0</v>
      </c>
      <c r="R626" t="s">
        <v>51</v>
      </c>
      <c r="S626">
        <f>IF(Table2[[#This Row],[WSWin]]="Y",1,0)</f>
        <v>0</v>
      </c>
      <c r="T626">
        <v>516</v>
      </c>
      <c r="U626">
        <v>5231</v>
      </c>
      <c r="V626">
        <v>1323</v>
      </c>
      <c r="W626">
        <v>194</v>
      </c>
      <c r="X626">
        <v>84</v>
      </c>
      <c r="Y626">
        <v>15</v>
      </c>
      <c r="Z626">
        <v>360</v>
      </c>
      <c r="AA626">
        <v>512</v>
      </c>
      <c r="AB626">
        <v>156</v>
      </c>
      <c r="AC626">
        <v>142</v>
      </c>
      <c r="AF626">
        <v>585</v>
      </c>
      <c r="AG626">
        <v>452</v>
      </c>
      <c r="AH626">
        <v>2.84</v>
      </c>
      <c r="AI626">
        <v>80</v>
      </c>
      <c r="AJ626">
        <v>19</v>
      </c>
      <c r="AK626">
        <v>12</v>
      </c>
      <c r="AL626">
        <v>4296</v>
      </c>
      <c r="AM626">
        <v>1304</v>
      </c>
      <c r="AN626">
        <v>28</v>
      </c>
      <c r="AO626">
        <v>497</v>
      </c>
      <c r="AP626">
        <v>572</v>
      </c>
      <c r="AQ626">
        <v>224</v>
      </c>
      <c r="AR626">
        <v>148</v>
      </c>
      <c r="AS626">
        <v>0.96599999999999997</v>
      </c>
      <c r="AT626" t="s">
        <v>165</v>
      </c>
      <c r="AU626" t="s">
        <v>455</v>
      </c>
      <c r="AV626">
        <v>218878</v>
      </c>
      <c r="AW626">
        <v>102</v>
      </c>
      <c r="AX626">
        <v>104</v>
      </c>
      <c r="AY626" t="s">
        <v>167</v>
      </c>
      <c r="AZ626" t="s">
        <v>167</v>
      </c>
      <c r="BA626" t="s">
        <v>167</v>
      </c>
    </row>
    <row r="627" spans="1:53" x14ac:dyDescent="0.55000000000000004">
      <c r="A627">
        <v>1915</v>
      </c>
      <c r="B627" t="b">
        <f>IF(Table2[[#This Row],[yearID]]&gt;=1903,TRUE,FALSE)</f>
        <v>1</v>
      </c>
      <c r="C627" t="b">
        <f>IF(Table2[[#This Row],[yearID]]&gt;=1973,TRUE,FALSE)</f>
        <v>0</v>
      </c>
      <c r="D627" t="s">
        <v>410</v>
      </c>
      <c r="E627" t="s">
        <v>64</v>
      </c>
      <c r="F627" t="s">
        <v>64</v>
      </c>
      <c r="G627" t="str">
        <f>VLOOKUP(Table2[[#This Row],[franchID]],TeamsFranchises!$A$1:$D$121,2,FALSE)</f>
        <v>Cleveland Indians</v>
      </c>
      <c r="I627">
        <v>7</v>
      </c>
      <c r="J627">
        <v>154</v>
      </c>
      <c r="K627">
        <v>77</v>
      </c>
      <c r="L627">
        <v>57</v>
      </c>
      <c r="M627">
        <v>95</v>
      </c>
      <c r="P627" t="s">
        <v>51</v>
      </c>
      <c r="Q627">
        <f>IF(Table2[[#This Row],[LgWin]]="Y",1,0)</f>
        <v>0</v>
      </c>
      <c r="R627" t="s">
        <v>51</v>
      </c>
      <c r="S627">
        <f>IF(Table2[[#This Row],[WSWin]]="Y",1,0)</f>
        <v>0</v>
      </c>
      <c r="T627">
        <v>539</v>
      </c>
      <c r="U627">
        <v>5034</v>
      </c>
      <c r="V627">
        <v>1210</v>
      </c>
      <c r="W627">
        <v>169</v>
      </c>
      <c r="X627">
        <v>79</v>
      </c>
      <c r="Y627">
        <v>20</v>
      </c>
      <c r="Z627">
        <v>490</v>
      </c>
      <c r="AA627">
        <v>681</v>
      </c>
      <c r="AB627">
        <v>138</v>
      </c>
      <c r="AC627">
        <v>117</v>
      </c>
      <c r="AF627">
        <v>670</v>
      </c>
      <c r="AG627">
        <v>477</v>
      </c>
      <c r="AH627">
        <v>3.13</v>
      </c>
      <c r="AI627">
        <v>62</v>
      </c>
      <c r="AJ627">
        <v>11</v>
      </c>
      <c r="AK627">
        <v>10</v>
      </c>
      <c r="AL627">
        <v>4116</v>
      </c>
      <c r="AM627">
        <v>1287</v>
      </c>
      <c r="AN627">
        <v>18</v>
      </c>
      <c r="AO627">
        <v>518</v>
      </c>
      <c r="AP627">
        <v>610</v>
      </c>
      <c r="AQ627">
        <v>272</v>
      </c>
      <c r="AR627">
        <v>82</v>
      </c>
      <c r="AS627">
        <v>0.95699999999999996</v>
      </c>
      <c r="AT627" t="s">
        <v>487</v>
      </c>
      <c r="AU627" t="s">
        <v>446</v>
      </c>
      <c r="AV627">
        <v>159285</v>
      </c>
      <c r="AW627">
        <v>102</v>
      </c>
      <c r="AX627">
        <v>104</v>
      </c>
      <c r="AY627" t="s">
        <v>64</v>
      </c>
      <c r="AZ627" t="s">
        <v>64</v>
      </c>
      <c r="BA627" t="s">
        <v>64</v>
      </c>
    </row>
    <row r="628" spans="1:53" x14ac:dyDescent="0.55000000000000004">
      <c r="A628">
        <v>1915</v>
      </c>
      <c r="B628" t="b">
        <f>IF(Table2[[#This Row],[yearID]]&gt;=1903,TRUE,FALSE)</f>
        <v>1</v>
      </c>
      <c r="C628" t="b">
        <f>IF(Table2[[#This Row],[yearID]]&gt;=1973,TRUE,FALSE)</f>
        <v>0</v>
      </c>
      <c r="D628" t="s">
        <v>410</v>
      </c>
      <c r="E628" t="s">
        <v>419</v>
      </c>
      <c r="F628" t="s">
        <v>419</v>
      </c>
      <c r="G628" t="str">
        <f>VLOOKUP(Table2[[#This Row],[franchID]],TeamsFranchises!$A$1:$D$121,2,FALSE)</f>
        <v>Detroit Tigers</v>
      </c>
      <c r="I628">
        <v>2</v>
      </c>
      <c r="J628">
        <v>156</v>
      </c>
      <c r="K628">
        <v>77</v>
      </c>
      <c r="L628">
        <v>100</v>
      </c>
      <c r="M628">
        <v>54</v>
      </c>
      <c r="P628" t="s">
        <v>51</v>
      </c>
      <c r="Q628">
        <f>IF(Table2[[#This Row],[LgWin]]="Y",1,0)</f>
        <v>0</v>
      </c>
      <c r="R628" t="s">
        <v>51</v>
      </c>
      <c r="S628">
        <f>IF(Table2[[#This Row],[WSWin]]="Y",1,0)</f>
        <v>0</v>
      </c>
      <c r="T628">
        <v>778</v>
      </c>
      <c r="U628">
        <v>5128</v>
      </c>
      <c r="V628">
        <v>1372</v>
      </c>
      <c r="W628">
        <v>207</v>
      </c>
      <c r="X628">
        <v>94</v>
      </c>
      <c r="Y628">
        <v>23</v>
      </c>
      <c r="Z628">
        <v>681</v>
      </c>
      <c r="AA628">
        <v>527</v>
      </c>
      <c r="AB628">
        <v>241</v>
      </c>
      <c r="AC628">
        <v>146</v>
      </c>
      <c r="AF628">
        <v>597</v>
      </c>
      <c r="AG628">
        <v>449</v>
      </c>
      <c r="AH628">
        <v>2.86</v>
      </c>
      <c r="AI628">
        <v>86</v>
      </c>
      <c r="AJ628">
        <v>10</v>
      </c>
      <c r="AK628">
        <v>19</v>
      </c>
      <c r="AL628">
        <v>4239</v>
      </c>
      <c r="AM628">
        <v>1259</v>
      </c>
      <c r="AN628">
        <v>14</v>
      </c>
      <c r="AO628">
        <v>492</v>
      </c>
      <c r="AP628">
        <v>550</v>
      </c>
      <c r="AQ628">
        <v>258</v>
      </c>
      <c r="AR628">
        <v>107</v>
      </c>
      <c r="AS628">
        <v>0.96099999999999997</v>
      </c>
      <c r="AT628" t="s">
        <v>420</v>
      </c>
      <c r="AU628" t="s">
        <v>456</v>
      </c>
      <c r="AV628">
        <v>476105</v>
      </c>
      <c r="AW628">
        <v>105</v>
      </c>
      <c r="AX628">
        <v>103</v>
      </c>
      <c r="AY628" t="s">
        <v>419</v>
      </c>
      <c r="AZ628" t="s">
        <v>419</v>
      </c>
      <c r="BA628" t="s">
        <v>419</v>
      </c>
    </row>
    <row r="629" spans="1:53" x14ac:dyDescent="0.55000000000000004">
      <c r="A629">
        <v>1915</v>
      </c>
      <c r="B629" t="b">
        <f>IF(Table2[[#This Row],[yearID]]&gt;=1903,TRUE,FALSE)</f>
        <v>1</v>
      </c>
      <c r="C629" t="b">
        <f>IF(Table2[[#This Row],[yearID]]&gt;=1973,TRUE,FALSE)</f>
        <v>0</v>
      </c>
      <c r="D629" t="s">
        <v>460</v>
      </c>
      <c r="E629" t="s">
        <v>475</v>
      </c>
      <c r="F629" t="s">
        <v>476</v>
      </c>
      <c r="G629" t="str">
        <f>VLOOKUP(Table2[[#This Row],[franchID]],TeamsFranchises!$A$1:$D$121,2,FALSE)</f>
        <v>Kansas City Packers</v>
      </c>
      <c r="I629">
        <v>4</v>
      </c>
      <c r="J629">
        <v>153</v>
      </c>
      <c r="L629">
        <v>81</v>
      </c>
      <c r="M629">
        <v>72</v>
      </c>
      <c r="P629" t="s">
        <v>51</v>
      </c>
      <c r="Q629">
        <f>IF(Table2[[#This Row],[LgWin]]="Y",1,0)</f>
        <v>0</v>
      </c>
      <c r="S629">
        <f>IF(Table2[[#This Row],[WSWin]]="Y",1,0)</f>
        <v>0</v>
      </c>
      <c r="T629">
        <v>547</v>
      </c>
      <c r="U629">
        <v>4937</v>
      </c>
      <c r="V629">
        <v>1206</v>
      </c>
      <c r="W629">
        <v>200</v>
      </c>
      <c r="X629">
        <v>66</v>
      </c>
      <c r="Y629">
        <v>28</v>
      </c>
      <c r="Z629">
        <v>368</v>
      </c>
      <c r="AA629">
        <v>503</v>
      </c>
      <c r="AB629">
        <v>144</v>
      </c>
      <c r="AF629">
        <v>551</v>
      </c>
      <c r="AG629">
        <v>426</v>
      </c>
      <c r="AH629">
        <v>2.82</v>
      </c>
      <c r="AI629">
        <v>95</v>
      </c>
      <c r="AJ629">
        <v>16</v>
      </c>
      <c r="AK629">
        <v>11</v>
      </c>
      <c r="AL629">
        <v>4077</v>
      </c>
      <c r="AM629">
        <v>1210</v>
      </c>
      <c r="AN629">
        <v>29</v>
      </c>
      <c r="AO629">
        <v>390</v>
      </c>
      <c r="AP629">
        <v>526</v>
      </c>
      <c r="AQ629">
        <v>246</v>
      </c>
      <c r="AR629">
        <v>96</v>
      </c>
      <c r="AS629">
        <v>0.96199999999999997</v>
      </c>
      <c r="AT629" t="s">
        <v>477</v>
      </c>
      <c r="AW629">
        <v>97</v>
      </c>
      <c r="AX629">
        <v>97</v>
      </c>
      <c r="AY629" t="s">
        <v>476</v>
      </c>
      <c r="AZ629" t="s">
        <v>475</v>
      </c>
      <c r="BA629" t="s">
        <v>475</v>
      </c>
    </row>
    <row r="630" spans="1:53" x14ac:dyDescent="0.55000000000000004">
      <c r="A630">
        <v>1915</v>
      </c>
      <c r="B630" t="b">
        <f>IF(Table2[[#This Row],[yearID]]&gt;=1903,TRUE,FALSE)</f>
        <v>1</v>
      </c>
      <c r="C630" t="b">
        <f>IF(Table2[[#This Row],[yearID]]&gt;=1973,TRUE,FALSE)</f>
        <v>0</v>
      </c>
      <c r="D630" t="s">
        <v>460</v>
      </c>
      <c r="E630" t="s">
        <v>474</v>
      </c>
      <c r="F630" t="s">
        <v>474</v>
      </c>
      <c r="G630" t="str">
        <f>VLOOKUP(Table2[[#This Row],[franchID]],TeamsFranchises!$A$1:$D$121,2,FALSE)</f>
        <v>Newark Pepper</v>
      </c>
      <c r="I630">
        <v>5</v>
      </c>
      <c r="J630">
        <v>155</v>
      </c>
      <c r="L630">
        <v>80</v>
      </c>
      <c r="M630">
        <v>72</v>
      </c>
      <c r="P630" t="s">
        <v>51</v>
      </c>
      <c r="Q630">
        <f>IF(Table2[[#This Row],[LgWin]]="Y",1,0)</f>
        <v>0</v>
      </c>
      <c r="S630">
        <f>IF(Table2[[#This Row],[WSWin]]="Y",1,0)</f>
        <v>0</v>
      </c>
      <c r="T630">
        <v>585</v>
      </c>
      <c r="U630">
        <v>5097</v>
      </c>
      <c r="V630">
        <v>1283</v>
      </c>
      <c r="W630">
        <v>210</v>
      </c>
      <c r="X630">
        <v>80</v>
      </c>
      <c r="Y630">
        <v>17</v>
      </c>
      <c r="Z630">
        <v>438</v>
      </c>
      <c r="AA630">
        <v>550</v>
      </c>
      <c r="AB630">
        <v>184</v>
      </c>
      <c r="AF630">
        <v>562</v>
      </c>
      <c r="AG630">
        <v>406</v>
      </c>
      <c r="AH630">
        <v>2.6</v>
      </c>
      <c r="AI630">
        <v>100</v>
      </c>
      <c r="AJ630">
        <v>16</v>
      </c>
      <c r="AK630">
        <v>7</v>
      </c>
      <c r="AL630">
        <v>4218</v>
      </c>
      <c r="AM630">
        <v>1308</v>
      </c>
      <c r="AN630">
        <v>15</v>
      </c>
      <c r="AO630">
        <v>453</v>
      </c>
      <c r="AP630">
        <v>581</v>
      </c>
      <c r="AQ630">
        <v>239</v>
      </c>
      <c r="AR630">
        <v>124</v>
      </c>
      <c r="AS630">
        <v>0.96299999999999997</v>
      </c>
      <c r="AT630" t="s">
        <v>488</v>
      </c>
      <c r="AW630">
        <v>94</v>
      </c>
      <c r="AX630">
        <v>94</v>
      </c>
      <c r="AY630" t="s">
        <v>474</v>
      </c>
      <c r="AZ630" t="s">
        <v>474</v>
      </c>
      <c r="BA630" t="s">
        <v>474</v>
      </c>
    </row>
    <row r="631" spans="1:53" x14ac:dyDescent="0.55000000000000004">
      <c r="A631">
        <v>1915</v>
      </c>
      <c r="B631" t="b">
        <f>IF(Table2[[#This Row],[yearID]]&gt;=1903,TRUE,FALSE)</f>
        <v>1</v>
      </c>
      <c r="C631" t="b">
        <f>IF(Table2[[#This Row],[yearID]]&gt;=1973,TRUE,FALSE)</f>
        <v>0</v>
      </c>
      <c r="D631" t="s">
        <v>157</v>
      </c>
      <c r="E631" t="s">
        <v>242</v>
      </c>
      <c r="F631" t="s">
        <v>243</v>
      </c>
      <c r="G631" t="str">
        <f>VLOOKUP(Table2[[#This Row],[franchID]],TeamsFranchises!$A$1:$D$121,2,FALSE)</f>
        <v>San Francisco Giants</v>
      </c>
      <c r="I631">
        <v>8</v>
      </c>
      <c r="J631">
        <v>155</v>
      </c>
      <c r="K631">
        <v>76</v>
      </c>
      <c r="L631">
        <v>69</v>
      </c>
      <c r="M631">
        <v>83</v>
      </c>
      <c r="P631" t="s">
        <v>51</v>
      </c>
      <c r="Q631">
        <f>IF(Table2[[#This Row],[LgWin]]="Y",1,0)</f>
        <v>0</v>
      </c>
      <c r="R631" t="s">
        <v>51</v>
      </c>
      <c r="S631">
        <f>IF(Table2[[#This Row],[WSWin]]="Y",1,0)</f>
        <v>0</v>
      </c>
      <c r="T631">
        <v>582</v>
      </c>
      <c r="U631">
        <v>5218</v>
      </c>
      <c r="V631">
        <v>1312</v>
      </c>
      <c r="W631">
        <v>195</v>
      </c>
      <c r="X631">
        <v>68</v>
      </c>
      <c r="Y631">
        <v>24</v>
      </c>
      <c r="Z631">
        <v>315</v>
      </c>
      <c r="AA631">
        <v>547</v>
      </c>
      <c r="AB631">
        <v>155</v>
      </c>
      <c r="AC631">
        <v>137</v>
      </c>
      <c r="AF631">
        <v>628</v>
      </c>
      <c r="AG631">
        <v>479</v>
      </c>
      <c r="AH631">
        <v>3.11</v>
      </c>
      <c r="AI631">
        <v>78</v>
      </c>
      <c r="AJ631">
        <v>15</v>
      </c>
      <c r="AK631">
        <v>9</v>
      </c>
      <c r="AL631">
        <v>4155</v>
      </c>
      <c r="AM631">
        <v>1350</v>
      </c>
      <c r="AN631">
        <v>40</v>
      </c>
      <c r="AO631">
        <v>325</v>
      </c>
      <c r="AP631">
        <v>637</v>
      </c>
      <c r="AQ631">
        <v>256</v>
      </c>
      <c r="AR631">
        <v>119</v>
      </c>
      <c r="AS631">
        <v>0.96</v>
      </c>
      <c r="AT631" t="s">
        <v>310</v>
      </c>
      <c r="AU631" t="s">
        <v>457</v>
      </c>
      <c r="AV631">
        <v>391850</v>
      </c>
      <c r="AW631">
        <v>94</v>
      </c>
      <c r="AX631">
        <v>93</v>
      </c>
      <c r="AY631" t="s">
        <v>246</v>
      </c>
      <c r="AZ631" t="s">
        <v>242</v>
      </c>
      <c r="BA631" t="s">
        <v>242</v>
      </c>
    </row>
    <row r="632" spans="1:53" x14ac:dyDescent="0.55000000000000004">
      <c r="A632">
        <v>1915</v>
      </c>
      <c r="B632" t="b">
        <f>IF(Table2[[#This Row],[yearID]]&gt;=1903,TRUE,FALSE)</f>
        <v>1</v>
      </c>
      <c r="C632" t="b">
        <f>IF(Table2[[#This Row],[yearID]]&gt;=1973,TRUE,FALSE)</f>
        <v>0</v>
      </c>
      <c r="D632" t="s">
        <v>410</v>
      </c>
      <c r="E632" t="s">
        <v>436</v>
      </c>
      <c r="F632" t="s">
        <v>412</v>
      </c>
      <c r="G632" t="str">
        <f>VLOOKUP(Table2[[#This Row],[franchID]],TeamsFranchises!$A$1:$D$121,2,FALSE)</f>
        <v>New York Yankees</v>
      </c>
      <c r="I632">
        <v>5</v>
      </c>
      <c r="J632">
        <v>154</v>
      </c>
      <c r="K632">
        <v>82</v>
      </c>
      <c r="L632">
        <v>69</v>
      </c>
      <c r="M632">
        <v>83</v>
      </c>
      <c r="P632" t="s">
        <v>51</v>
      </c>
      <c r="Q632">
        <f>IF(Table2[[#This Row],[LgWin]]="Y",1,0)</f>
        <v>0</v>
      </c>
      <c r="R632" t="s">
        <v>51</v>
      </c>
      <c r="S632">
        <f>IF(Table2[[#This Row],[WSWin]]="Y",1,0)</f>
        <v>0</v>
      </c>
      <c r="T632">
        <v>584</v>
      </c>
      <c r="U632">
        <v>4982</v>
      </c>
      <c r="V632">
        <v>1162</v>
      </c>
      <c r="W632">
        <v>167</v>
      </c>
      <c r="X632">
        <v>50</v>
      </c>
      <c r="Y632">
        <v>31</v>
      </c>
      <c r="Z632">
        <v>570</v>
      </c>
      <c r="AA632">
        <v>669</v>
      </c>
      <c r="AB632">
        <v>198</v>
      </c>
      <c r="AC632">
        <v>133</v>
      </c>
      <c r="AF632">
        <v>588</v>
      </c>
      <c r="AG632">
        <v>470</v>
      </c>
      <c r="AH632">
        <v>3.06</v>
      </c>
      <c r="AI632">
        <v>101</v>
      </c>
      <c r="AJ632">
        <v>12</v>
      </c>
      <c r="AK632">
        <v>2</v>
      </c>
      <c r="AL632">
        <v>4146</v>
      </c>
      <c r="AM632">
        <v>1272</v>
      </c>
      <c r="AN632">
        <v>41</v>
      </c>
      <c r="AO632">
        <v>517</v>
      </c>
      <c r="AP632">
        <v>559</v>
      </c>
      <c r="AQ632">
        <v>215</v>
      </c>
      <c r="AR632">
        <v>118</v>
      </c>
      <c r="AS632">
        <v>0.96599999999999997</v>
      </c>
      <c r="AT632" t="s">
        <v>459</v>
      </c>
      <c r="AU632" t="s">
        <v>457</v>
      </c>
      <c r="AV632">
        <v>256035</v>
      </c>
      <c r="AW632">
        <v>100</v>
      </c>
      <c r="AX632">
        <v>100</v>
      </c>
      <c r="AY632" t="s">
        <v>412</v>
      </c>
      <c r="AZ632" t="s">
        <v>436</v>
      </c>
      <c r="BA632" t="s">
        <v>436</v>
      </c>
    </row>
    <row r="633" spans="1:53" x14ac:dyDescent="0.55000000000000004">
      <c r="A633">
        <v>1915</v>
      </c>
      <c r="B633" t="b">
        <f>IF(Table2[[#This Row],[yearID]]&gt;=1903,TRUE,FALSE)</f>
        <v>1</v>
      </c>
      <c r="C633" t="b">
        <f>IF(Table2[[#This Row],[yearID]]&gt;=1973,TRUE,FALSE)</f>
        <v>0</v>
      </c>
      <c r="D633" t="s">
        <v>410</v>
      </c>
      <c r="E633" t="s">
        <v>226</v>
      </c>
      <c r="F633" t="s">
        <v>423</v>
      </c>
      <c r="G633" t="str">
        <f>VLOOKUP(Table2[[#This Row],[franchID]],TeamsFranchises!$A$1:$D$121,2,FALSE)</f>
        <v>Oakland Athletics</v>
      </c>
      <c r="I633">
        <v>8</v>
      </c>
      <c r="J633">
        <v>154</v>
      </c>
      <c r="K633">
        <v>74</v>
      </c>
      <c r="L633">
        <v>43</v>
      </c>
      <c r="M633">
        <v>109</v>
      </c>
      <c r="P633" t="s">
        <v>51</v>
      </c>
      <c r="Q633">
        <f>IF(Table2[[#This Row],[LgWin]]="Y",1,0)</f>
        <v>0</v>
      </c>
      <c r="R633" t="s">
        <v>51</v>
      </c>
      <c r="S633">
        <f>IF(Table2[[#This Row],[WSWin]]="Y",1,0)</f>
        <v>0</v>
      </c>
      <c r="T633">
        <v>545</v>
      </c>
      <c r="U633">
        <v>5081</v>
      </c>
      <c r="V633">
        <v>1204</v>
      </c>
      <c r="W633">
        <v>183</v>
      </c>
      <c r="X633">
        <v>72</v>
      </c>
      <c r="Y633">
        <v>16</v>
      </c>
      <c r="Z633">
        <v>436</v>
      </c>
      <c r="AA633">
        <v>634</v>
      </c>
      <c r="AB633">
        <v>127</v>
      </c>
      <c r="AC633">
        <v>89</v>
      </c>
      <c r="AF633">
        <v>888</v>
      </c>
      <c r="AG633">
        <v>643</v>
      </c>
      <c r="AH633">
        <v>4.29</v>
      </c>
      <c r="AI633">
        <v>78</v>
      </c>
      <c r="AJ633">
        <v>6</v>
      </c>
      <c r="AK633">
        <v>2</v>
      </c>
      <c r="AL633">
        <v>4044</v>
      </c>
      <c r="AM633">
        <v>1358</v>
      </c>
      <c r="AN633">
        <v>22</v>
      </c>
      <c r="AO633">
        <v>827</v>
      </c>
      <c r="AP633">
        <v>588</v>
      </c>
      <c r="AQ633">
        <v>338</v>
      </c>
      <c r="AR633">
        <v>118</v>
      </c>
      <c r="AS633">
        <v>0.94699999999999995</v>
      </c>
      <c r="AT633" t="s">
        <v>77</v>
      </c>
      <c r="AU633" t="s">
        <v>442</v>
      </c>
      <c r="AV633">
        <v>146223</v>
      </c>
      <c r="AW633">
        <v>96</v>
      </c>
      <c r="AX633">
        <v>99</v>
      </c>
      <c r="AY633" t="s">
        <v>226</v>
      </c>
      <c r="AZ633" t="s">
        <v>226</v>
      </c>
      <c r="BA633" t="s">
        <v>226</v>
      </c>
    </row>
    <row r="634" spans="1:53" x14ac:dyDescent="0.55000000000000004">
      <c r="A634">
        <v>1915</v>
      </c>
      <c r="B634" t="b">
        <f>IF(Table2[[#This Row],[yearID]]&gt;=1903,TRUE,FALSE)</f>
        <v>1</v>
      </c>
      <c r="C634" t="b">
        <f>IF(Table2[[#This Row],[yearID]]&gt;=1973,TRUE,FALSE)</f>
        <v>0</v>
      </c>
      <c r="D634" t="s">
        <v>157</v>
      </c>
      <c r="E634" t="s">
        <v>122</v>
      </c>
      <c r="F634" t="s">
        <v>122</v>
      </c>
      <c r="G634" t="str">
        <f>VLOOKUP(Table2[[#This Row],[franchID]],TeamsFranchises!$A$1:$D$121,2,FALSE)</f>
        <v>Philadelphia Phillies</v>
      </c>
      <c r="I634">
        <v>1</v>
      </c>
      <c r="J634">
        <v>153</v>
      </c>
      <c r="K634">
        <v>76</v>
      </c>
      <c r="L634">
        <v>90</v>
      </c>
      <c r="M634">
        <v>62</v>
      </c>
      <c r="P634" t="s">
        <v>76</v>
      </c>
      <c r="Q634">
        <f>IF(Table2[[#This Row],[LgWin]]="Y",1,0)</f>
        <v>1</v>
      </c>
      <c r="R634" t="s">
        <v>51</v>
      </c>
      <c r="S634">
        <f>IF(Table2[[#This Row],[WSWin]]="Y",1,0)</f>
        <v>0</v>
      </c>
      <c r="T634">
        <v>589</v>
      </c>
      <c r="U634">
        <v>4916</v>
      </c>
      <c r="V634">
        <v>1216</v>
      </c>
      <c r="W634">
        <v>202</v>
      </c>
      <c r="X634">
        <v>39</v>
      </c>
      <c r="Y634">
        <v>58</v>
      </c>
      <c r="Z634">
        <v>460</v>
      </c>
      <c r="AA634">
        <v>600</v>
      </c>
      <c r="AB634">
        <v>121</v>
      </c>
      <c r="AC634">
        <v>113</v>
      </c>
      <c r="AF634">
        <v>463</v>
      </c>
      <c r="AG634">
        <v>331</v>
      </c>
      <c r="AH634">
        <v>2.17</v>
      </c>
      <c r="AI634">
        <v>98</v>
      </c>
      <c r="AJ634">
        <v>20</v>
      </c>
      <c r="AK634">
        <v>8</v>
      </c>
      <c r="AL634">
        <v>4122</v>
      </c>
      <c r="AM634">
        <v>1161</v>
      </c>
      <c r="AN634">
        <v>26</v>
      </c>
      <c r="AO634">
        <v>342</v>
      </c>
      <c r="AP634">
        <v>652</v>
      </c>
      <c r="AQ634">
        <v>216</v>
      </c>
      <c r="AR634">
        <v>99</v>
      </c>
      <c r="AS634">
        <v>0.96599999999999997</v>
      </c>
      <c r="AT634" t="s">
        <v>358</v>
      </c>
      <c r="AU634" t="s">
        <v>404</v>
      </c>
      <c r="AV634">
        <v>449898</v>
      </c>
      <c r="AW634">
        <v>101</v>
      </c>
      <c r="AX634">
        <v>100</v>
      </c>
      <c r="AY634" t="s">
        <v>122</v>
      </c>
      <c r="AZ634" t="s">
        <v>122</v>
      </c>
      <c r="BA634" t="s">
        <v>122</v>
      </c>
    </row>
    <row r="635" spans="1:53" x14ac:dyDescent="0.55000000000000004">
      <c r="A635">
        <v>1915</v>
      </c>
      <c r="B635" t="b">
        <f>IF(Table2[[#This Row],[yearID]]&gt;=1903,TRUE,FALSE)</f>
        <v>1</v>
      </c>
      <c r="C635" t="b">
        <f>IF(Table2[[#This Row],[yearID]]&gt;=1973,TRUE,FALSE)</f>
        <v>0</v>
      </c>
      <c r="D635" t="s">
        <v>157</v>
      </c>
      <c r="E635" t="s">
        <v>229</v>
      </c>
      <c r="F635" t="s">
        <v>229</v>
      </c>
      <c r="G635" t="str">
        <f>VLOOKUP(Table2[[#This Row],[franchID]],TeamsFranchises!$A$1:$D$121,2,FALSE)</f>
        <v>Pittsburgh Pirates</v>
      </c>
      <c r="I635">
        <v>5</v>
      </c>
      <c r="J635">
        <v>156</v>
      </c>
      <c r="K635">
        <v>79</v>
      </c>
      <c r="L635">
        <v>73</v>
      </c>
      <c r="M635">
        <v>81</v>
      </c>
      <c r="P635" t="s">
        <v>51</v>
      </c>
      <c r="Q635">
        <f>IF(Table2[[#This Row],[LgWin]]="Y",1,0)</f>
        <v>0</v>
      </c>
      <c r="R635" t="s">
        <v>51</v>
      </c>
      <c r="S635">
        <f>IF(Table2[[#This Row],[WSWin]]="Y",1,0)</f>
        <v>0</v>
      </c>
      <c r="T635">
        <v>557</v>
      </c>
      <c r="U635">
        <v>5113</v>
      </c>
      <c r="V635">
        <v>1259</v>
      </c>
      <c r="W635">
        <v>197</v>
      </c>
      <c r="X635">
        <v>91</v>
      </c>
      <c r="Y635">
        <v>24</v>
      </c>
      <c r="Z635">
        <v>419</v>
      </c>
      <c r="AA635">
        <v>656</v>
      </c>
      <c r="AB635">
        <v>182</v>
      </c>
      <c r="AC635">
        <v>111</v>
      </c>
      <c r="AF635">
        <v>520</v>
      </c>
      <c r="AG635">
        <v>399</v>
      </c>
      <c r="AH635">
        <v>2.6</v>
      </c>
      <c r="AI635">
        <v>91</v>
      </c>
      <c r="AJ635">
        <v>18</v>
      </c>
      <c r="AK635">
        <v>11</v>
      </c>
      <c r="AL635">
        <v>4140</v>
      </c>
      <c r="AM635">
        <v>1229</v>
      </c>
      <c r="AN635">
        <v>21</v>
      </c>
      <c r="AO635">
        <v>384</v>
      </c>
      <c r="AP635">
        <v>544</v>
      </c>
      <c r="AQ635">
        <v>214</v>
      </c>
      <c r="AR635">
        <v>100</v>
      </c>
      <c r="AS635">
        <v>0.96599999999999997</v>
      </c>
      <c r="AT635" t="s">
        <v>390</v>
      </c>
      <c r="AU635" t="s">
        <v>447</v>
      </c>
      <c r="AV635">
        <v>225743</v>
      </c>
      <c r="AW635">
        <v>99</v>
      </c>
      <c r="AX635">
        <v>99</v>
      </c>
      <c r="AY635" t="s">
        <v>229</v>
      </c>
      <c r="AZ635" t="s">
        <v>229</v>
      </c>
      <c r="BA635" t="s">
        <v>229</v>
      </c>
    </row>
    <row r="636" spans="1:53" x14ac:dyDescent="0.55000000000000004">
      <c r="A636">
        <v>1915</v>
      </c>
      <c r="B636" t="b">
        <f>IF(Table2[[#This Row],[yearID]]&gt;=1903,TRUE,FALSE)</f>
        <v>1</v>
      </c>
      <c r="C636" t="b">
        <f>IF(Table2[[#This Row],[yearID]]&gt;=1973,TRUE,FALSE)</f>
        <v>0</v>
      </c>
      <c r="D636" t="s">
        <v>460</v>
      </c>
      <c r="E636" t="s">
        <v>478</v>
      </c>
      <c r="F636" t="s">
        <v>479</v>
      </c>
      <c r="G636" t="str">
        <f>VLOOKUP(Table2[[#This Row],[franchID]],TeamsFranchises!$A$1:$D$121,2,FALSE)</f>
        <v>Pittsburgh Rebels</v>
      </c>
      <c r="I636">
        <v>3</v>
      </c>
      <c r="J636">
        <v>156</v>
      </c>
      <c r="L636">
        <v>86</v>
      </c>
      <c r="M636">
        <v>67</v>
      </c>
      <c r="P636" t="s">
        <v>51</v>
      </c>
      <c r="Q636">
        <f>IF(Table2[[#This Row],[LgWin]]="Y",1,0)</f>
        <v>0</v>
      </c>
      <c r="S636">
        <f>IF(Table2[[#This Row],[WSWin]]="Y",1,0)</f>
        <v>0</v>
      </c>
      <c r="T636">
        <v>592</v>
      </c>
      <c r="U636">
        <v>5040</v>
      </c>
      <c r="V636">
        <v>1318</v>
      </c>
      <c r="W636">
        <v>180</v>
      </c>
      <c r="X636">
        <v>80</v>
      </c>
      <c r="Y636">
        <v>20</v>
      </c>
      <c r="Z636">
        <v>448</v>
      </c>
      <c r="AA636">
        <v>561</v>
      </c>
      <c r="AB636">
        <v>224</v>
      </c>
      <c r="AF636">
        <v>524</v>
      </c>
      <c r="AG636">
        <v>428</v>
      </c>
      <c r="AH636">
        <v>2.79</v>
      </c>
      <c r="AI636">
        <v>88</v>
      </c>
      <c r="AJ636">
        <v>16</v>
      </c>
      <c r="AK636">
        <v>12</v>
      </c>
      <c r="AL636">
        <v>4146</v>
      </c>
      <c r="AM636">
        <v>1273</v>
      </c>
      <c r="AN636">
        <v>37</v>
      </c>
      <c r="AO636">
        <v>441</v>
      </c>
      <c r="AP636">
        <v>517</v>
      </c>
      <c r="AQ636">
        <v>174</v>
      </c>
      <c r="AR636">
        <v>98</v>
      </c>
      <c r="AS636">
        <v>0.97099999999999997</v>
      </c>
      <c r="AT636" t="s">
        <v>480</v>
      </c>
      <c r="AW636">
        <v>99</v>
      </c>
      <c r="AX636">
        <v>99</v>
      </c>
      <c r="AY636" t="s">
        <v>479</v>
      </c>
      <c r="AZ636" t="s">
        <v>478</v>
      </c>
      <c r="BA636" t="s">
        <v>478</v>
      </c>
    </row>
    <row r="637" spans="1:53" x14ac:dyDescent="0.55000000000000004">
      <c r="A637">
        <v>1915</v>
      </c>
      <c r="B637" t="b">
        <f>IF(Table2[[#This Row],[yearID]]&gt;=1903,TRUE,FALSE)</f>
        <v>1</v>
      </c>
      <c r="C637" t="b">
        <f>IF(Table2[[#This Row],[yearID]]&gt;=1973,TRUE,FALSE)</f>
        <v>0</v>
      </c>
      <c r="D637" t="s">
        <v>410</v>
      </c>
      <c r="E637" t="s">
        <v>431</v>
      </c>
      <c r="F637" t="s">
        <v>95</v>
      </c>
      <c r="G637" t="str">
        <f>VLOOKUP(Table2[[#This Row],[franchID]],TeamsFranchises!$A$1:$D$121,2,FALSE)</f>
        <v>Baltimore Orioles</v>
      </c>
      <c r="I637">
        <v>6</v>
      </c>
      <c r="J637">
        <v>159</v>
      </c>
      <c r="K637">
        <v>76</v>
      </c>
      <c r="L637">
        <v>63</v>
      </c>
      <c r="M637">
        <v>91</v>
      </c>
      <c r="P637" t="s">
        <v>51</v>
      </c>
      <c r="Q637">
        <f>IF(Table2[[#This Row],[LgWin]]="Y",1,0)</f>
        <v>0</v>
      </c>
      <c r="R637" t="s">
        <v>51</v>
      </c>
      <c r="S637">
        <f>IF(Table2[[#This Row],[WSWin]]="Y",1,0)</f>
        <v>0</v>
      </c>
      <c r="T637">
        <v>521</v>
      </c>
      <c r="U637">
        <v>5112</v>
      </c>
      <c r="V637">
        <v>1255</v>
      </c>
      <c r="W637">
        <v>166</v>
      </c>
      <c r="X637">
        <v>65</v>
      </c>
      <c r="Y637">
        <v>19</v>
      </c>
      <c r="Z637">
        <v>472</v>
      </c>
      <c r="AA637">
        <v>765</v>
      </c>
      <c r="AB637">
        <v>202</v>
      </c>
      <c r="AC637">
        <v>160</v>
      </c>
      <c r="AF637">
        <v>680</v>
      </c>
      <c r="AG637">
        <v>474</v>
      </c>
      <c r="AH637">
        <v>3.04</v>
      </c>
      <c r="AI637">
        <v>76</v>
      </c>
      <c r="AJ637">
        <v>6</v>
      </c>
      <c r="AK637">
        <v>7</v>
      </c>
      <c r="AL637">
        <v>4209</v>
      </c>
      <c r="AM637">
        <v>1256</v>
      </c>
      <c r="AN637">
        <v>21</v>
      </c>
      <c r="AO637">
        <v>612</v>
      </c>
      <c r="AP637">
        <v>566</v>
      </c>
      <c r="AQ637">
        <v>336</v>
      </c>
      <c r="AR637">
        <v>144</v>
      </c>
      <c r="AS637">
        <v>0.94899999999999995</v>
      </c>
      <c r="AT637" t="s">
        <v>252</v>
      </c>
      <c r="AU637" t="s">
        <v>444</v>
      </c>
      <c r="AV637">
        <v>150358</v>
      </c>
      <c r="AW637">
        <v>96</v>
      </c>
      <c r="AX637">
        <v>98</v>
      </c>
      <c r="AY637" t="s">
        <v>433</v>
      </c>
      <c r="AZ637" t="s">
        <v>431</v>
      </c>
      <c r="BA637" t="s">
        <v>431</v>
      </c>
    </row>
    <row r="638" spans="1:53" x14ac:dyDescent="0.55000000000000004">
      <c r="A638">
        <v>1915</v>
      </c>
      <c r="B638" t="b">
        <f>IF(Table2[[#This Row],[yearID]]&gt;=1903,TRUE,FALSE)</f>
        <v>1</v>
      </c>
      <c r="C638" t="b">
        <f>IF(Table2[[#This Row],[yearID]]&gt;=1973,TRUE,FALSE)</f>
        <v>0</v>
      </c>
      <c r="D638" t="s">
        <v>460</v>
      </c>
      <c r="E638" t="s">
        <v>481</v>
      </c>
      <c r="F638" t="s">
        <v>482</v>
      </c>
      <c r="G638" t="str">
        <f>VLOOKUP(Table2[[#This Row],[franchID]],TeamsFranchises!$A$1:$D$121,2,FALSE)</f>
        <v>St. Louis Terriers</v>
      </c>
      <c r="I638">
        <v>1</v>
      </c>
      <c r="J638">
        <v>159</v>
      </c>
      <c r="L638">
        <v>87</v>
      </c>
      <c r="M638">
        <v>67</v>
      </c>
      <c r="P638" t="s">
        <v>51</v>
      </c>
      <c r="Q638">
        <f>IF(Table2[[#This Row],[LgWin]]="Y",1,0)</f>
        <v>0</v>
      </c>
      <c r="S638">
        <f>IF(Table2[[#This Row],[WSWin]]="Y",1,0)</f>
        <v>0</v>
      </c>
      <c r="T638">
        <v>634</v>
      </c>
      <c r="U638">
        <v>5145</v>
      </c>
      <c r="V638">
        <v>1344</v>
      </c>
      <c r="W638">
        <v>199</v>
      </c>
      <c r="X638">
        <v>81</v>
      </c>
      <c r="Y638">
        <v>23</v>
      </c>
      <c r="Z638">
        <v>576</v>
      </c>
      <c r="AA638">
        <v>502</v>
      </c>
      <c r="AB638">
        <v>195</v>
      </c>
      <c r="AF638">
        <v>527</v>
      </c>
      <c r="AG638">
        <v>433</v>
      </c>
      <c r="AH638">
        <v>2.73</v>
      </c>
      <c r="AI638">
        <v>94</v>
      </c>
      <c r="AJ638">
        <v>24</v>
      </c>
      <c r="AK638">
        <v>9</v>
      </c>
      <c r="AL638">
        <v>4278</v>
      </c>
      <c r="AM638">
        <v>1267</v>
      </c>
      <c r="AN638">
        <v>22</v>
      </c>
      <c r="AO638">
        <v>396</v>
      </c>
      <c r="AP638">
        <v>698</v>
      </c>
      <c r="AQ638">
        <v>207</v>
      </c>
      <c r="AR638">
        <v>111</v>
      </c>
      <c r="AS638">
        <v>0.96799999999999997</v>
      </c>
      <c r="AT638" t="s">
        <v>483</v>
      </c>
      <c r="AW638">
        <v>105</v>
      </c>
      <c r="AX638">
        <v>105</v>
      </c>
      <c r="AY638" t="s">
        <v>290</v>
      </c>
      <c r="AZ638" t="s">
        <v>481</v>
      </c>
      <c r="BA638" t="s">
        <v>481</v>
      </c>
    </row>
    <row r="639" spans="1:53" x14ac:dyDescent="0.55000000000000004">
      <c r="A639">
        <v>1915</v>
      </c>
      <c r="B639" t="b">
        <f>IF(Table2[[#This Row],[yearID]]&gt;=1903,TRUE,FALSE)</f>
        <v>1</v>
      </c>
      <c r="C639" t="b">
        <f>IF(Table2[[#This Row],[yearID]]&gt;=1973,TRUE,FALSE)</f>
        <v>0</v>
      </c>
      <c r="D639" t="s">
        <v>157</v>
      </c>
      <c r="E639" t="s">
        <v>396</v>
      </c>
      <c r="F639" t="s">
        <v>154</v>
      </c>
      <c r="G639" t="str">
        <f>VLOOKUP(Table2[[#This Row],[franchID]],TeamsFranchises!$A$1:$D$121,2,FALSE)</f>
        <v>St. Louis Cardinals</v>
      </c>
      <c r="I639">
        <v>6</v>
      </c>
      <c r="J639">
        <v>157</v>
      </c>
      <c r="K639">
        <v>81</v>
      </c>
      <c r="L639">
        <v>72</v>
      </c>
      <c r="M639">
        <v>81</v>
      </c>
      <c r="P639" t="s">
        <v>51</v>
      </c>
      <c r="Q639">
        <f>IF(Table2[[#This Row],[LgWin]]="Y",1,0)</f>
        <v>0</v>
      </c>
      <c r="R639" t="s">
        <v>51</v>
      </c>
      <c r="S639">
        <f>IF(Table2[[#This Row],[WSWin]]="Y",1,0)</f>
        <v>0</v>
      </c>
      <c r="T639">
        <v>590</v>
      </c>
      <c r="U639">
        <v>5106</v>
      </c>
      <c r="V639">
        <v>1297</v>
      </c>
      <c r="W639">
        <v>159</v>
      </c>
      <c r="X639">
        <v>92</v>
      </c>
      <c r="Y639">
        <v>20</v>
      </c>
      <c r="Z639">
        <v>457</v>
      </c>
      <c r="AA639">
        <v>658</v>
      </c>
      <c r="AB639">
        <v>162</v>
      </c>
      <c r="AC639">
        <v>144</v>
      </c>
      <c r="AF639">
        <v>601</v>
      </c>
      <c r="AG639">
        <v>450</v>
      </c>
      <c r="AH639">
        <v>2.89</v>
      </c>
      <c r="AI639">
        <v>79</v>
      </c>
      <c r="AJ639">
        <v>13</v>
      </c>
      <c r="AK639">
        <v>9</v>
      </c>
      <c r="AL639">
        <v>4200</v>
      </c>
      <c r="AM639">
        <v>1320</v>
      </c>
      <c r="AN639">
        <v>30</v>
      </c>
      <c r="AO639">
        <v>402</v>
      </c>
      <c r="AP639">
        <v>538</v>
      </c>
      <c r="AQ639">
        <v>235</v>
      </c>
      <c r="AR639">
        <v>109</v>
      </c>
      <c r="AS639">
        <v>0.96399999999999997</v>
      </c>
      <c r="AT639" t="s">
        <v>409</v>
      </c>
      <c r="AU639" t="s">
        <v>399</v>
      </c>
      <c r="AV639">
        <v>252666</v>
      </c>
      <c r="AW639">
        <v>100</v>
      </c>
      <c r="AX639">
        <v>101</v>
      </c>
      <c r="AY639" t="s">
        <v>154</v>
      </c>
      <c r="AZ639" t="s">
        <v>396</v>
      </c>
      <c r="BA639" t="s">
        <v>396</v>
      </c>
    </row>
    <row r="640" spans="1:53" x14ac:dyDescent="0.55000000000000004">
      <c r="A640">
        <v>1915</v>
      </c>
      <c r="B640" t="b">
        <f>IF(Table2[[#This Row],[yearID]]&gt;=1903,TRUE,FALSE)</f>
        <v>1</v>
      </c>
      <c r="C640" t="b">
        <f>IF(Table2[[#This Row],[yearID]]&gt;=1973,TRUE,FALSE)</f>
        <v>0</v>
      </c>
      <c r="D640" t="s">
        <v>410</v>
      </c>
      <c r="E640" t="s">
        <v>425</v>
      </c>
      <c r="F640" t="s">
        <v>426</v>
      </c>
      <c r="G640" t="str">
        <f>VLOOKUP(Table2[[#This Row],[franchID]],TeamsFranchises!$A$1:$D$121,2,FALSE)</f>
        <v>Minnesota Twins</v>
      </c>
      <c r="I640">
        <v>4</v>
      </c>
      <c r="J640">
        <v>155</v>
      </c>
      <c r="K640">
        <v>80</v>
      </c>
      <c r="L640">
        <v>85</v>
      </c>
      <c r="M640">
        <v>68</v>
      </c>
      <c r="P640" t="s">
        <v>51</v>
      </c>
      <c r="Q640">
        <f>IF(Table2[[#This Row],[LgWin]]="Y",1,0)</f>
        <v>0</v>
      </c>
      <c r="R640" t="s">
        <v>51</v>
      </c>
      <c r="S640">
        <f>IF(Table2[[#This Row],[WSWin]]="Y",1,0)</f>
        <v>0</v>
      </c>
      <c r="T640">
        <v>569</v>
      </c>
      <c r="U640">
        <v>5029</v>
      </c>
      <c r="V640">
        <v>1225</v>
      </c>
      <c r="W640">
        <v>152</v>
      </c>
      <c r="X640">
        <v>79</v>
      </c>
      <c r="Y640">
        <v>12</v>
      </c>
      <c r="Z640">
        <v>458</v>
      </c>
      <c r="AA640">
        <v>541</v>
      </c>
      <c r="AB640">
        <v>186</v>
      </c>
      <c r="AC640">
        <v>106</v>
      </c>
      <c r="AF640">
        <v>491</v>
      </c>
      <c r="AG640">
        <v>358</v>
      </c>
      <c r="AH640">
        <v>2.31</v>
      </c>
      <c r="AI640">
        <v>87</v>
      </c>
      <c r="AJ640">
        <v>21</v>
      </c>
      <c r="AK640">
        <v>13</v>
      </c>
      <c r="AL640">
        <v>4179</v>
      </c>
      <c r="AM640">
        <v>1161</v>
      </c>
      <c r="AN640">
        <v>12</v>
      </c>
      <c r="AO640">
        <v>455</v>
      </c>
      <c r="AP640">
        <v>715</v>
      </c>
      <c r="AQ640">
        <v>230</v>
      </c>
      <c r="AR640">
        <v>101</v>
      </c>
      <c r="AS640">
        <v>0.96399999999999997</v>
      </c>
      <c r="AT640" t="s">
        <v>397</v>
      </c>
      <c r="AU640" t="s">
        <v>452</v>
      </c>
      <c r="AV640">
        <v>167332</v>
      </c>
      <c r="AW640">
        <v>102</v>
      </c>
      <c r="AX640">
        <v>101</v>
      </c>
      <c r="AY640" t="s">
        <v>428</v>
      </c>
      <c r="AZ640" t="s">
        <v>425</v>
      </c>
      <c r="BA640" t="s">
        <v>425</v>
      </c>
    </row>
    <row r="641" spans="1:53" x14ac:dyDescent="0.55000000000000004">
      <c r="A641">
        <v>1916</v>
      </c>
      <c r="B641" t="b">
        <f>IF(Table2[[#This Row],[yearID]]&gt;=1903,TRUE,FALSE)</f>
        <v>1</v>
      </c>
      <c r="C641" t="b">
        <f>IF(Table2[[#This Row],[yearID]]&gt;=1973,TRUE,FALSE)</f>
        <v>0</v>
      </c>
      <c r="D641" t="s">
        <v>410</v>
      </c>
      <c r="E641" t="s">
        <v>54</v>
      </c>
      <c r="F641" t="s">
        <v>54</v>
      </c>
      <c r="G641" t="str">
        <f>VLOOKUP(Table2[[#This Row],[franchID]],TeamsFranchises!$A$1:$D$121,2,FALSE)</f>
        <v>Boston Red Sox</v>
      </c>
      <c r="I641">
        <v>1</v>
      </c>
      <c r="J641">
        <v>156</v>
      </c>
      <c r="K641">
        <v>78</v>
      </c>
      <c r="L641">
        <v>91</v>
      </c>
      <c r="M641">
        <v>63</v>
      </c>
      <c r="P641" t="s">
        <v>76</v>
      </c>
      <c r="Q641">
        <f>IF(Table2[[#This Row],[LgWin]]="Y",1,0)</f>
        <v>1</v>
      </c>
      <c r="R641" t="s">
        <v>76</v>
      </c>
      <c r="S641">
        <f>IF(Table2[[#This Row],[WSWin]]="Y",1,0)</f>
        <v>1</v>
      </c>
      <c r="T641">
        <v>550</v>
      </c>
      <c r="U641">
        <v>5018</v>
      </c>
      <c r="V641">
        <v>1246</v>
      </c>
      <c r="W641">
        <v>197</v>
      </c>
      <c r="X641">
        <v>56</v>
      </c>
      <c r="Y641">
        <v>14</v>
      </c>
      <c r="Z641">
        <v>464</v>
      </c>
      <c r="AA641">
        <v>482</v>
      </c>
      <c r="AB641">
        <v>129</v>
      </c>
      <c r="AF641">
        <v>480</v>
      </c>
      <c r="AG641">
        <v>389</v>
      </c>
      <c r="AH641">
        <v>2.48</v>
      </c>
      <c r="AI641">
        <v>76</v>
      </c>
      <c r="AJ641">
        <v>24</v>
      </c>
      <c r="AK641">
        <v>16</v>
      </c>
      <c r="AL641">
        <v>4230</v>
      </c>
      <c r="AM641">
        <v>1221</v>
      </c>
      <c r="AN641">
        <v>10</v>
      </c>
      <c r="AO641">
        <v>463</v>
      </c>
      <c r="AP641">
        <v>584</v>
      </c>
      <c r="AQ641">
        <v>183</v>
      </c>
      <c r="AR641">
        <v>108</v>
      </c>
      <c r="AS641">
        <v>0.97199999999999998</v>
      </c>
      <c r="AT641" t="s">
        <v>441</v>
      </c>
      <c r="AU641" t="s">
        <v>453</v>
      </c>
      <c r="AV641">
        <v>496397</v>
      </c>
      <c r="AW641">
        <v>101</v>
      </c>
      <c r="AX641">
        <v>98</v>
      </c>
      <c r="AY641" t="s">
        <v>54</v>
      </c>
      <c r="AZ641" t="s">
        <v>54</v>
      </c>
      <c r="BA641" t="s">
        <v>54</v>
      </c>
    </row>
    <row r="642" spans="1:53" x14ac:dyDescent="0.55000000000000004">
      <c r="A642">
        <v>1916</v>
      </c>
      <c r="B642" t="b">
        <f>IF(Table2[[#This Row],[yearID]]&gt;=1903,TRUE,FALSE)</f>
        <v>1</v>
      </c>
      <c r="C642" t="b">
        <f>IF(Table2[[#This Row],[yearID]]&gt;=1973,TRUE,FALSE)</f>
        <v>0</v>
      </c>
      <c r="D642" t="s">
        <v>157</v>
      </c>
      <c r="E642" t="s">
        <v>262</v>
      </c>
      <c r="F642" t="s">
        <v>260</v>
      </c>
      <c r="G642" t="str">
        <f>VLOOKUP(Table2[[#This Row],[franchID]],TeamsFranchises!$A$1:$D$121,2,FALSE)</f>
        <v>Los Angeles Dodgers</v>
      </c>
      <c r="I642">
        <v>1</v>
      </c>
      <c r="J642">
        <v>156</v>
      </c>
      <c r="K642">
        <v>78</v>
      </c>
      <c r="L642">
        <v>94</v>
      </c>
      <c r="M642">
        <v>60</v>
      </c>
      <c r="P642" t="s">
        <v>76</v>
      </c>
      <c r="Q642">
        <f>IF(Table2[[#This Row],[LgWin]]="Y",1,0)</f>
        <v>1</v>
      </c>
      <c r="R642" t="s">
        <v>51</v>
      </c>
      <c r="S642">
        <f>IF(Table2[[#This Row],[WSWin]]="Y",1,0)</f>
        <v>0</v>
      </c>
      <c r="T642">
        <v>585</v>
      </c>
      <c r="U642">
        <v>5234</v>
      </c>
      <c r="V642">
        <v>1366</v>
      </c>
      <c r="W642">
        <v>195</v>
      </c>
      <c r="X642">
        <v>80</v>
      </c>
      <c r="Y642">
        <v>28</v>
      </c>
      <c r="Z642">
        <v>355</v>
      </c>
      <c r="AA642">
        <v>550</v>
      </c>
      <c r="AB642">
        <v>187</v>
      </c>
      <c r="AF642">
        <v>471</v>
      </c>
      <c r="AG642">
        <v>336</v>
      </c>
      <c r="AH642">
        <v>2.12</v>
      </c>
      <c r="AI642">
        <v>96</v>
      </c>
      <c r="AJ642">
        <v>22</v>
      </c>
      <c r="AK642">
        <v>9</v>
      </c>
      <c r="AL642">
        <v>4281</v>
      </c>
      <c r="AM642">
        <v>1201</v>
      </c>
      <c r="AN642">
        <v>24</v>
      </c>
      <c r="AO642">
        <v>372</v>
      </c>
      <c r="AP642">
        <v>634</v>
      </c>
      <c r="AQ642">
        <v>224</v>
      </c>
      <c r="AR642">
        <v>90</v>
      </c>
      <c r="AS642">
        <v>0.96499999999999997</v>
      </c>
      <c r="AT642" t="s">
        <v>467</v>
      </c>
      <c r="AU642" t="s">
        <v>458</v>
      </c>
      <c r="AV642">
        <v>447747</v>
      </c>
      <c r="AW642">
        <v>103</v>
      </c>
      <c r="AX642">
        <v>102</v>
      </c>
      <c r="AY642" t="s">
        <v>262</v>
      </c>
      <c r="AZ642" t="s">
        <v>262</v>
      </c>
      <c r="BA642" t="s">
        <v>262</v>
      </c>
    </row>
    <row r="643" spans="1:53" x14ac:dyDescent="0.55000000000000004">
      <c r="A643">
        <v>1916</v>
      </c>
      <c r="B643" t="b">
        <f>IF(Table2[[#This Row],[yearID]]&gt;=1903,TRUE,FALSE)</f>
        <v>1</v>
      </c>
      <c r="C643" t="b">
        <f>IF(Table2[[#This Row],[yearID]]&gt;=1973,TRUE,FALSE)</f>
        <v>0</v>
      </c>
      <c r="D643" t="s">
        <v>157</v>
      </c>
      <c r="E643" t="s">
        <v>158</v>
      </c>
      <c r="F643" t="s">
        <v>159</v>
      </c>
      <c r="G643" t="str">
        <f>VLOOKUP(Table2[[#This Row],[franchID]],TeamsFranchises!$A$1:$D$121,2,FALSE)</f>
        <v>Atlanta Braves</v>
      </c>
      <c r="I643">
        <v>3</v>
      </c>
      <c r="J643">
        <v>158</v>
      </c>
      <c r="K643">
        <v>78</v>
      </c>
      <c r="L643">
        <v>89</v>
      </c>
      <c r="M643">
        <v>63</v>
      </c>
      <c r="P643" t="s">
        <v>51</v>
      </c>
      <c r="Q643">
        <f>IF(Table2[[#This Row],[LgWin]]="Y",1,0)</f>
        <v>0</v>
      </c>
      <c r="R643" t="s">
        <v>51</v>
      </c>
      <c r="S643">
        <f>IF(Table2[[#This Row],[WSWin]]="Y",1,0)</f>
        <v>0</v>
      </c>
      <c r="T643">
        <v>542</v>
      </c>
      <c r="U643">
        <v>5075</v>
      </c>
      <c r="V643">
        <v>1181</v>
      </c>
      <c r="W643">
        <v>166</v>
      </c>
      <c r="X643">
        <v>73</v>
      </c>
      <c r="Y643">
        <v>22</v>
      </c>
      <c r="Z643">
        <v>437</v>
      </c>
      <c r="AA643">
        <v>646</v>
      </c>
      <c r="AB643">
        <v>141</v>
      </c>
      <c r="AF643">
        <v>453</v>
      </c>
      <c r="AG643">
        <v>344</v>
      </c>
      <c r="AH643">
        <v>2.19</v>
      </c>
      <c r="AI643">
        <v>97</v>
      </c>
      <c r="AJ643">
        <v>23</v>
      </c>
      <c r="AK643">
        <v>11</v>
      </c>
      <c r="AL643">
        <v>4245</v>
      </c>
      <c r="AM643">
        <v>1206</v>
      </c>
      <c r="AN643">
        <v>24</v>
      </c>
      <c r="AO643">
        <v>325</v>
      </c>
      <c r="AP643">
        <v>644</v>
      </c>
      <c r="AQ643">
        <v>212</v>
      </c>
      <c r="AR643">
        <v>124</v>
      </c>
      <c r="AS643">
        <v>0.96699999999999997</v>
      </c>
      <c r="AT643" t="s">
        <v>454</v>
      </c>
      <c r="AU643" t="s">
        <v>489</v>
      </c>
      <c r="AV643">
        <v>313495</v>
      </c>
      <c r="AW643">
        <v>95</v>
      </c>
      <c r="AX643">
        <v>94</v>
      </c>
      <c r="AY643" t="s">
        <v>158</v>
      </c>
      <c r="AZ643" t="s">
        <v>158</v>
      </c>
      <c r="BA643" t="s">
        <v>158</v>
      </c>
    </row>
    <row r="644" spans="1:53" x14ac:dyDescent="0.55000000000000004">
      <c r="A644">
        <v>1916</v>
      </c>
      <c r="B644" t="b">
        <f>IF(Table2[[#This Row],[yearID]]&gt;=1903,TRUE,FALSE)</f>
        <v>1</v>
      </c>
      <c r="C644" t="b">
        <f>IF(Table2[[#This Row],[yearID]]&gt;=1973,TRUE,FALSE)</f>
        <v>0</v>
      </c>
      <c r="D644" t="s">
        <v>410</v>
      </c>
      <c r="E644" t="s">
        <v>415</v>
      </c>
      <c r="F644" t="s">
        <v>416</v>
      </c>
      <c r="G644" t="str">
        <f>VLOOKUP(Table2[[#This Row],[franchID]],TeamsFranchises!$A$1:$D$121,2,FALSE)</f>
        <v>Chicago White Sox</v>
      </c>
      <c r="I644">
        <v>2</v>
      </c>
      <c r="J644">
        <v>155</v>
      </c>
      <c r="K644">
        <v>77</v>
      </c>
      <c r="L644">
        <v>89</v>
      </c>
      <c r="M644">
        <v>65</v>
      </c>
      <c r="P644" t="s">
        <v>51</v>
      </c>
      <c r="Q644">
        <f>IF(Table2[[#This Row],[LgWin]]="Y",1,0)</f>
        <v>0</v>
      </c>
      <c r="R644" t="s">
        <v>51</v>
      </c>
      <c r="S644">
        <f>IF(Table2[[#This Row],[WSWin]]="Y",1,0)</f>
        <v>0</v>
      </c>
      <c r="T644">
        <v>601</v>
      </c>
      <c r="U644">
        <v>5081</v>
      </c>
      <c r="V644">
        <v>1277</v>
      </c>
      <c r="W644">
        <v>194</v>
      </c>
      <c r="X644">
        <v>100</v>
      </c>
      <c r="Y644">
        <v>17</v>
      </c>
      <c r="Z644">
        <v>447</v>
      </c>
      <c r="AA644">
        <v>591</v>
      </c>
      <c r="AB644">
        <v>197</v>
      </c>
      <c r="AF644">
        <v>497</v>
      </c>
      <c r="AG644">
        <v>370</v>
      </c>
      <c r="AH644">
        <v>2.36</v>
      </c>
      <c r="AI644">
        <v>73</v>
      </c>
      <c r="AJ644">
        <v>20</v>
      </c>
      <c r="AK644">
        <v>15</v>
      </c>
      <c r="AL644">
        <v>4236</v>
      </c>
      <c r="AM644">
        <v>1189</v>
      </c>
      <c r="AN644">
        <v>14</v>
      </c>
      <c r="AO644">
        <v>405</v>
      </c>
      <c r="AP644">
        <v>644</v>
      </c>
      <c r="AQ644">
        <v>205</v>
      </c>
      <c r="AR644">
        <v>134</v>
      </c>
      <c r="AS644">
        <v>0.96799999999999997</v>
      </c>
      <c r="AT644" t="s">
        <v>417</v>
      </c>
      <c r="AU644" t="s">
        <v>450</v>
      </c>
      <c r="AV644">
        <v>679923</v>
      </c>
      <c r="AW644">
        <v>101</v>
      </c>
      <c r="AX644">
        <v>98</v>
      </c>
      <c r="AY644" t="s">
        <v>416</v>
      </c>
      <c r="AZ644" t="s">
        <v>415</v>
      </c>
      <c r="BA644" t="s">
        <v>415</v>
      </c>
    </row>
    <row r="645" spans="1:53" x14ac:dyDescent="0.55000000000000004">
      <c r="A645">
        <v>1916</v>
      </c>
      <c r="B645" t="b">
        <f>IF(Table2[[#This Row],[yearID]]&gt;=1903,TRUE,FALSE)</f>
        <v>1</v>
      </c>
      <c r="C645" t="b">
        <f>IF(Table2[[#This Row],[yearID]]&gt;=1973,TRUE,FALSE)</f>
        <v>0</v>
      </c>
      <c r="D645" t="s">
        <v>157</v>
      </c>
      <c r="E645" t="s">
        <v>161</v>
      </c>
      <c r="F645" t="s">
        <v>162</v>
      </c>
      <c r="G645" t="str">
        <f>VLOOKUP(Table2[[#This Row],[franchID]],TeamsFranchises!$A$1:$D$121,2,FALSE)</f>
        <v>Chicago Cubs</v>
      </c>
      <c r="I645">
        <v>5</v>
      </c>
      <c r="J645">
        <v>156</v>
      </c>
      <c r="K645">
        <v>79</v>
      </c>
      <c r="L645">
        <v>67</v>
      </c>
      <c r="M645">
        <v>86</v>
      </c>
      <c r="P645" t="s">
        <v>51</v>
      </c>
      <c r="Q645">
        <f>IF(Table2[[#This Row],[LgWin]]="Y",1,0)</f>
        <v>0</v>
      </c>
      <c r="R645" t="s">
        <v>51</v>
      </c>
      <c r="S645">
        <f>IF(Table2[[#This Row],[WSWin]]="Y",1,0)</f>
        <v>0</v>
      </c>
      <c r="T645">
        <v>520</v>
      </c>
      <c r="U645">
        <v>5179</v>
      </c>
      <c r="V645">
        <v>1237</v>
      </c>
      <c r="W645">
        <v>194</v>
      </c>
      <c r="X645">
        <v>56</v>
      </c>
      <c r="Y645">
        <v>46</v>
      </c>
      <c r="Z645">
        <v>399</v>
      </c>
      <c r="AA645">
        <v>662</v>
      </c>
      <c r="AB645">
        <v>133</v>
      </c>
      <c r="AF645">
        <v>541</v>
      </c>
      <c r="AG645">
        <v>417</v>
      </c>
      <c r="AH645">
        <v>2.65</v>
      </c>
      <c r="AI645">
        <v>72</v>
      </c>
      <c r="AJ645">
        <v>17</v>
      </c>
      <c r="AK645">
        <v>13</v>
      </c>
      <c r="AL645">
        <v>4248</v>
      </c>
      <c r="AM645">
        <v>1265</v>
      </c>
      <c r="AN645">
        <v>32</v>
      </c>
      <c r="AO645">
        <v>365</v>
      </c>
      <c r="AP645">
        <v>616</v>
      </c>
      <c r="AQ645">
        <v>277</v>
      </c>
      <c r="AR645">
        <v>104</v>
      </c>
      <c r="AS645">
        <v>0.95699999999999996</v>
      </c>
      <c r="AT645" t="s">
        <v>434</v>
      </c>
      <c r="AU645" t="s">
        <v>473</v>
      </c>
      <c r="AV645">
        <v>453685</v>
      </c>
      <c r="AW645">
        <v>110</v>
      </c>
      <c r="AX645">
        <v>111</v>
      </c>
      <c r="AY645" t="s">
        <v>162</v>
      </c>
      <c r="AZ645" t="s">
        <v>161</v>
      </c>
      <c r="BA645" t="s">
        <v>161</v>
      </c>
    </row>
    <row r="646" spans="1:53" x14ac:dyDescent="0.55000000000000004">
      <c r="A646">
        <v>1916</v>
      </c>
      <c r="B646" t="b">
        <f>IF(Table2[[#This Row],[yearID]]&gt;=1903,TRUE,FALSE)</f>
        <v>1</v>
      </c>
      <c r="C646" t="b">
        <f>IF(Table2[[#This Row],[yearID]]&gt;=1973,TRUE,FALSE)</f>
        <v>0</v>
      </c>
      <c r="D646" t="s">
        <v>157</v>
      </c>
      <c r="E646" t="s">
        <v>167</v>
      </c>
      <c r="F646" t="s">
        <v>167</v>
      </c>
      <c r="G646" t="str">
        <f>VLOOKUP(Table2[[#This Row],[franchID]],TeamsFranchises!$A$1:$D$121,2,FALSE)</f>
        <v>Cincinnati Reds</v>
      </c>
      <c r="I646">
        <v>7</v>
      </c>
      <c r="J646">
        <v>155</v>
      </c>
      <c r="K646">
        <v>76</v>
      </c>
      <c r="L646">
        <v>60</v>
      </c>
      <c r="M646">
        <v>93</v>
      </c>
      <c r="P646" t="s">
        <v>51</v>
      </c>
      <c r="Q646">
        <f>IF(Table2[[#This Row],[LgWin]]="Y",1,0)</f>
        <v>0</v>
      </c>
      <c r="R646" t="s">
        <v>51</v>
      </c>
      <c r="S646">
        <f>IF(Table2[[#This Row],[WSWin]]="Y",1,0)</f>
        <v>0</v>
      </c>
      <c r="T646">
        <v>505</v>
      </c>
      <c r="U646">
        <v>5254</v>
      </c>
      <c r="V646">
        <v>1336</v>
      </c>
      <c r="W646">
        <v>187</v>
      </c>
      <c r="X646">
        <v>88</v>
      </c>
      <c r="Y646">
        <v>14</v>
      </c>
      <c r="Z646">
        <v>362</v>
      </c>
      <c r="AA646">
        <v>573</v>
      </c>
      <c r="AB646">
        <v>157</v>
      </c>
      <c r="AF646">
        <v>617</v>
      </c>
      <c r="AG646">
        <v>485</v>
      </c>
      <c r="AH646">
        <v>3.1</v>
      </c>
      <c r="AI646">
        <v>86</v>
      </c>
      <c r="AJ646">
        <v>7</v>
      </c>
      <c r="AK646">
        <v>6</v>
      </c>
      <c r="AL646">
        <v>4224</v>
      </c>
      <c r="AM646">
        <v>1356</v>
      </c>
      <c r="AN646">
        <v>35</v>
      </c>
      <c r="AO646">
        <v>461</v>
      </c>
      <c r="AP646">
        <v>569</v>
      </c>
      <c r="AQ646">
        <v>228</v>
      </c>
      <c r="AR646">
        <v>126</v>
      </c>
      <c r="AS646">
        <v>0.96499999999999997</v>
      </c>
      <c r="AT646" t="s">
        <v>165</v>
      </c>
      <c r="AU646" t="s">
        <v>455</v>
      </c>
      <c r="AV646">
        <v>255846</v>
      </c>
      <c r="AW646">
        <v>98</v>
      </c>
      <c r="AX646">
        <v>99</v>
      </c>
      <c r="AY646" t="s">
        <v>167</v>
      </c>
      <c r="AZ646" t="s">
        <v>167</v>
      </c>
      <c r="BA646" t="s">
        <v>167</v>
      </c>
    </row>
    <row r="647" spans="1:53" x14ac:dyDescent="0.55000000000000004">
      <c r="A647">
        <v>1916</v>
      </c>
      <c r="B647" t="b">
        <f>IF(Table2[[#This Row],[yearID]]&gt;=1903,TRUE,FALSE)</f>
        <v>1</v>
      </c>
      <c r="C647" t="b">
        <f>IF(Table2[[#This Row],[yearID]]&gt;=1973,TRUE,FALSE)</f>
        <v>0</v>
      </c>
      <c r="D647" t="s">
        <v>410</v>
      </c>
      <c r="E647" t="s">
        <v>64</v>
      </c>
      <c r="F647" t="s">
        <v>64</v>
      </c>
      <c r="G647" t="str">
        <f>VLOOKUP(Table2[[#This Row],[franchID]],TeamsFranchises!$A$1:$D$121,2,FALSE)</f>
        <v>Cleveland Indians</v>
      </c>
      <c r="I647">
        <v>6</v>
      </c>
      <c r="J647">
        <v>157</v>
      </c>
      <c r="K647">
        <v>78</v>
      </c>
      <c r="L647">
        <v>77</v>
      </c>
      <c r="M647">
        <v>77</v>
      </c>
      <c r="P647" t="s">
        <v>51</v>
      </c>
      <c r="Q647">
        <f>IF(Table2[[#This Row],[LgWin]]="Y",1,0)</f>
        <v>0</v>
      </c>
      <c r="R647" t="s">
        <v>51</v>
      </c>
      <c r="S647">
        <f>IF(Table2[[#This Row],[WSWin]]="Y",1,0)</f>
        <v>0</v>
      </c>
      <c r="T647">
        <v>630</v>
      </c>
      <c r="U647">
        <v>5064</v>
      </c>
      <c r="V647">
        <v>1264</v>
      </c>
      <c r="W647">
        <v>233</v>
      </c>
      <c r="X647">
        <v>66</v>
      </c>
      <c r="Y647">
        <v>16</v>
      </c>
      <c r="Z647">
        <v>522</v>
      </c>
      <c r="AA647">
        <v>605</v>
      </c>
      <c r="AB647">
        <v>160</v>
      </c>
      <c r="AF647">
        <v>602</v>
      </c>
      <c r="AG647">
        <v>454</v>
      </c>
      <c r="AH647">
        <v>2.9</v>
      </c>
      <c r="AI647">
        <v>65</v>
      </c>
      <c r="AJ647">
        <v>9</v>
      </c>
      <c r="AK647">
        <v>16</v>
      </c>
      <c r="AL647">
        <v>4230</v>
      </c>
      <c r="AM647">
        <v>1383</v>
      </c>
      <c r="AN647">
        <v>16</v>
      </c>
      <c r="AO647">
        <v>467</v>
      </c>
      <c r="AP647">
        <v>537</v>
      </c>
      <c r="AQ647">
        <v>232</v>
      </c>
      <c r="AR647">
        <v>130</v>
      </c>
      <c r="AS647">
        <v>0.96499999999999997</v>
      </c>
      <c r="AT647" t="s">
        <v>487</v>
      </c>
      <c r="AU647" t="s">
        <v>446</v>
      </c>
      <c r="AV647">
        <v>492106</v>
      </c>
      <c r="AW647">
        <v>106</v>
      </c>
      <c r="AX647">
        <v>106</v>
      </c>
      <c r="AY647" t="s">
        <v>64</v>
      </c>
      <c r="AZ647" t="s">
        <v>64</v>
      </c>
      <c r="BA647" t="s">
        <v>64</v>
      </c>
    </row>
    <row r="648" spans="1:53" x14ac:dyDescent="0.55000000000000004">
      <c r="A648">
        <v>1916</v>
      </c>
      <c r="B648" t="b">
        <f>IF(Table2[[#This Row],[yearID]]&gt;=1903,TRUE,FALSE)</f>
        <v>1</v>
      </c>
      <c r="C648" t="b">
        <f>IF(Table2[[#This Row],[yearID]]&gt;=1973,TRUE,FALSE)</f>
        <v>0</v>
      </c>
      <c r="D648" t="s">
        <v>410</v>
      </c>
      <c r="E648" t="s">
        <v>419</v>
      </c>
      <c r="F648" t="s">
        <v>419</v>
      </c>
      <c r="G648" t="str">
        <f>VLOOKUP(Table2[[#This Row],[franchID]],TeamsFranchises!$A$1:$D$121,2,FALSE)</f>
        <v>Detroit Tigers</v>
      </c>
      <c r="I648">
        <v>3</v>
      </c>
      <c r="J648">
        <v>155</v>
      </c>
      <c r="K648">
        <v>77</v>
      </c>
      <c r="L648">
        <v>87</v>
      </c>
      <c r="M648">
        <v>67</v>
      </c>
      <c r="P648" t="s">
        <v>51</v>
      </c>
      <c r="Q648">
        <f>IF(Table2[[#This Row],[LgWin]]="Y",1,0)</f>
        <v>0</v>
      </c>
      <c r="R648" t="s">
        <v>51</v>
      </c>
      <c r="S648">
        <f>IF(Table2[[#This Row],[WSWin]]="Y",1,0)</f>
        <v>0</v>
      </c>
      <c r="T648">
        <v>670</v>
      </c>
      <c r="U648">
        <v>5193</v>
      </c>
      <c r="V648">
        <v>1371</v>
      </c>
      <c r="W648">
        <v>202</v>
      </c>
      <c r="X648">
        <v>96</v>
      </c>
      <c r="Y648">
        <v>17</v>
      </c>
      <c r="Z648">
        <v>545</v>
      </c>
      <c r="AA648">
        <v>529</v>
      </c>
      <c r="AB648">
        <v>190</v>
      </c>
      <c r="AF648">
        <v>595</v>
      </c>
      <c r="AG648">
        <v>465</v>
      </c>
      <c r="AH648">
        <v>2.97</v>
      </c>
      <c r="AI648">
        <v>81</v>
      </c>
      <c r="AJ648">
        <v>8</v>
      </c>
      <c r="AK648">
        <v>13</v>
      </c>
      <c r="AL648">
        <v>4230</v>
      </c>
      <c r="AM648">
        <v>1254</v>
      </c>
      <c r="AN648">
        <v>12</v>
      </c>
      <c r="AO648">
        <v>578</v>
      </c>
      <c r="AP648">
        <v>531</v>
      </c>
      <c r="AQ648">
        <v>211</v>
      </c>
      <c r="AR648">
        <v>110</v>
      </c>
      <c r="AS648">
        <v>0.96799999999999997</v>
      </c>
      <c r="AT648" t="s">
        <v>420</v>
      </c>
      <c r="AU648" t="s">
        <v>456</v>
      </c>
      <c r="AV648">
        <v>616772</v>
      </c>
      <c r="AW648">
        <v>104</v>
      </c>
      <c r="AX648">
        <v>101</v>
      </c>
      <c r="AY648" t="s">
        <v>419</v>
      </c>
      <c r="AZ648" t="s">
        <v>419</v>
      </c>
      <c r="BA648" t="s">
        <v>419</v>
      </c>
    </row>
    <row r="649" spans="1:53" x14ac:dyDescent="0.55000000000000004">
      <c r="A649">
        <v>1916</v>
      </c>
      <c r="B649" t="b">
        <f>IF(Table2[[#This Row],[yearID]]&gt;=1903,TRUE,FALSE)</f>
        <v>1</v>
      </c>
      <c r="C649" t="b">
        <f>IF(Table2[[#This Row],[yearID]]&gt;=1973,TRUE,FALSE)</f>
        <v>0</v>
      </c>
      <c r="D649" t="s">
        <v>157</v>
      </c>
      <c r="E649" t="s">
        <v>242</v>
      </c>
      <c r="F649" t="s">
        <v>243</v>
      </c>
      <c r="G649" t="str">
        <f>VLOOKUP(Table2[[#This Row],[franchID]],TeamsFranchises!$A$1:$D$121,2,FALSE)</f>
        <v>San Francisco Giants</v>
      </c>
      <c r="I649">
        <v>4</v>
      </c>
      <c r="J649">
        <v>155</v>
      </c>
      <c r="K649">
        <v>78</v>
      </c>
      <c r="L649">
        <v>86</v>
      </c>
      <c r="M649">
        <v>66</v>
      </c>
      <c r="P649" t="s">
        <v>51</v>
      </c>
      <c r="Q649">
        <f>IF(Table2[[#This Row],[LgWin]]="Y",1,0)</f>
        <v>0</v>
      </c>
      <c r="R649" t="s">
        <v>51</v>
      </c>
      <c r="S649">
        <f>IF(Table2[[#This Row],[WSWin]]="Y",1,0)</f>
        <v>0</v>
      </c>
      <c r="T649">
        <v>597</v>
      </c>
      <c r="U649">
        <v>5152</v>
      </c>
      <c r="V649">
        <v>1305</v>
      </c>
      <c r="W649">
        <v>188</v>
      </c>
      <c r="X649">
        <v>74</v>
      </c>
      <c r="Y649">
        <v>42</v>
      </c>
      <c r="Z649">
        <v>356</v>
      </c>
      <c r="AA649">
        <v>558</v>
      </c>
      <c r="AB649">
        <v>206</v>
      </c>
      <c r="AF649">
        <v>504</v>
      </c>
      <c r="AG649">
        <v>404</v>
      </c>
      <c r="AH649">
        <v>2.6</v>
      </c>
      <c r="AI649">
        <v>88</v>
      </c>
      <c r="AJ649">
        <v>22</v>
      </c>
      <c r="AK649">
        <v>12</v>
      </c>
      <c r="AL649">
        <v>4191</v>
      </c>
      <c r="AM649">
        <v>1267</v>
      </c>
      <c r="AN649">
        <v>41</v>
      </c>
      <c r="AO649">
        <v>310</v>
      </c>
      <c r="AP649">
        <v>638</v>
      </c>
      <c r="AQ649">
        <v>217</v>
      </c>
      <c r="AR649">
        <v>108</v>
      </c>
      <c r="AS649">
        <v>0.96599999999999997</v>
      </c>
      <c r="AT649" t="s">
        <v>310</v>
      </c>
      <c r="AU649" t="s">
        <v>457</v>
      </c>
      <c r="AV649">
        <v>552056</v>
      </c>
      <c r="AW649">
        <v>95</v>
      </c>
      <c r="AX649">
        <v>93</v>
      </c>
      <c r="AY649" t="s">
        <v>246</v>
      </c>
      <c r="AZ649" t="s">
        <v>242</v>
      </c>
      <c r="BA649" t="s">
        <v>242</v>
      </c>
    </row>
    <row r="650" spans="1:53" x14ac:dyDescent="0.55000000000000004">
      <c r="A650">
        <v>1916</v>
      </c>
      <c r="B650" t="b">
        <f>IF(Table2[[#This Row],[yearID]]&gt;=1903,TRUE,FALSE)</f>
        <v>1</v>
      </c>
      <c r="C650" t="b">
        <f>IF(Table2[[#This Row],[yearID]]&gt;=1973,TRUE,FALSE)</f>
        <v>0</v>
      </c>
      <c r="D650" t="s">
        <v>410</v>
      </c>
      <c r="E650" t="s">
        <v>436</v>
      </c>
      <c r="F650" t="s">
        <v>412</v>
      </c>
      <c r="G650" t="str">
        <f>VLOOKUP(Table2[[#This Row],[franchID]],TeamsFranchises!$A$1:$D$121,2,FALSE)</f>
        <v>New York Yankees</v>
      </c>
      <c r="I650">
        <v>4</v>
      </c>
      <c r="J650">
        <v>156</v>
      </c>
      <c r="K650">
        <v>79</v>
      </c>
      <c r="L650">
        <v>80</v>
      </c>
      <c r="M650">
        <v>74</v>
      </c>
      <c r="P650" t="s">
        <v>51</v>
      </c>
      <c r="Q650">
        <f>IF(Table2[[#This Row],[LgWin]]="Y",1,0)</f>
        <v>0</v>
      </c>
      <c r="R650" t="s">
        <v>51</v>
      </c>
      <c r="S650">
        <f>IF(Table2[[#This Row],[WSWin]]="Y",1,0)</f>
        <v>0</v>
      </c>
      <c r="T650">
        <v>577</v>
      </c>
      <c r="U650">
        <v>5198</v>
      </c>
      <c r="V650">
        <v>1277</v>
      </c>
      <c r="W650">
        <v>194</v>
      </c>
      <c r="X650">
        <v>59</v>
      </c>
      <c r="Y650">
        <v>35</v>
      </c>
      <c r="Z650">
        <v>516</v>
      </c>
      <c r="AA650">
        <v>632</v>
      </c>
      <c r="AB650">
        <v>179</v>
      </c>
      <c r="AF650">
        <v>561</v>
      </c>
      <c r="AG650">
        <v>440</v>
      </c>
      <c r="AH650">
        <v>2.77</v>
      </c>
      <c r="AI650">
        <v>84</v>
      </c>
      <c r="AJ650">
        <v>12</v>
      </c>
      <c r="AK650">
        <v>17</v>
      </c>
      <c r="AL650">
        <v>4284</v>
      </c>
      <c r="AM650">
        <v>1249</v>
      </c>
      <c r="AN650">
        <v>37</v>
      </c>
      <c r="AO650">
        <v>476</v>
      </c>
      <c r="AP650">
        <v>616</v>
      </c>
      <c r="AQ650">
        <v>219</v>
      </c>
      <c r="AR650">
        <v>119</v>
      </c>
      <c r="AS650">
        <v>0.96699999999999997</v>
      </c>
      <c r="AT650" t="s">
        <v>459</v>
      </c>
      <c r="AU650" t="s">
        <v>457</v>
      </c>
      <c r="AV650">
        <v>469211</v>
      </c>
      <c r="AW650">
        <v>102</v>
      </c>
      <c r="AX650">
        <v>102</v>
      </c>
      <c r="AY650" t="s">
        <v>412</v>
      </c>
      <c r="AZ650" t="s">
        <v>436</v>
      </c>
      <c r="BA650" t="s">
        <v>436</v>
      </c>
    </row>
    <row r="651" spans="1:53" x14ac:dyDescent="0.55000000000000004">
      <c r="A651">
        <v>1916</v>
      </c>
      <c r="B651" t="b">
        <f>IF(Table2[[#This Row],[yearID]]&gt;=1903,TRUE,FALSE)</f>
        <v>1</v>
      </c>
      <c r="C651" t="b">
        <f>IF(Table2[[#This Row],[yearID]]&gt;=1973,TRUE,FALSE)</f>
        <v>0</v>
      </c>
      <c r="D651" t="s">
        <v>410</v>
      </c>
      <c r="E651" t="s">
        <v>226</v>
      </c>
      <c r="F651" t="s">
        <v>423</v>
      </c>
      <c r="G651" t="str">
        <f>VLOOKUP(Table2[[#This Row],[franchID]],TeamsFranchises!$A$1:$D$121,2,FALSE)</f>
        <v>Oakland Athletics</v>
      </c>
      <c r="I651">
        <v>8</v>
      </c>
      <c r="J651">
        <v>154</v>
      </c>
      <c r="K651">
        <v>76</v>
      </c>
      <c r="L651">
        <v>36</v>
      </c>
      <c r="M651">
        <v>117</v>
      </c>
      <c r="P651" t="s">
        <v>51</v>
      </c>
      <c r="Q651">
        <f>IF(Table2[[#This Row],[LgWin]]="Y",1,0)</f>
        <v>0</v>
      </c>
      <c r="R651" t="s">
        <v>51</v>
      </c>
      <c r="S651">
        <f>IF(Table2[[#This Row],[WSWin]]="Y",1,0)</f>
        <v>0</v>
      </c>
      <c r="T651">
        <v>447</v>
      </c>
      <c r="U651">
        <v>5010</v>
      </c>
      <c r="V651">
        <v>1212</v>
      </c>
      <c r="W651">
        <v>169</v>
      </c>
      <c r="X651">
        <v>65</v>
      </c>
      <c r="Y651">
        <v>19</v>
      </c>
      <c r="Z651">
        <v>406</v>
      </c>
      <c r="AA651">
        <v>631</v>
      </c>
      <c r="AB651">
        <v>151</v>
      </c>
      <c r="AF651">
        <v>776</v>
      </c>
      <c r="AG651">
        <v>585</v>
      </c>
      <c r="AH651">
        <v>3.92</v>
      </c>
      <c r="AI651">
        <v>94</v>
      </c>
      <c r="AJ651">
        <v>11</v>
      </c>
      <c r="AK651">
        <v>3</v>
      </c>
      <c r="AL651">
        <v>4029</v>
      </c>
      <c r="AM651">
        <v>1311</v>
      </c>
      <c r="AN651">
        <v>26</v>
      </c>
      <c r="AO651">
        <v>715</v>
      </c>
      <c r="AP651">
        <v>575</v>
      </c>
      <c r="AQ651">
        <v>312</v>
      </c>
      <c r="AR651">
        <v>126</v>
      </c>
      <c r="AS651">
        <v>0.95199999999999996</v>
      </c>
      <c r="AT651" t="s">
        <v>77</v>
      </c>
      <c r="AU651" t="s">
        <v>442</v>
      </c>
      <c r="AV651">
        <v>184471</v>
      </c>
      <c r="AW651">
        <v>95</v>
      </c>
      <c r="AX651">
        <v>101</v>
      </c>
      <c r="AY651" t="s">
        <v>226</v>
      </c>
      <c r="AZ651" t="s">
        <v>226</v>
      </c>
      <c r="BA651" t="s">
        <v>226</v>
      </c>
    </row>
    <row r="652" spans="1:53" x14ac:dyDescent="0.55000000000000004">
      <c r="A652">
        <v>1916</v>
      </c>
      <c r="B652" t="b">
        <f>IF(Table2[[#This Row],[yearID]]&gt;=1903,TRUE,FALSE)</f>
        <v>1</v>
      </c>
      <c r="C652" t="b">
        <f>IF(Table2[[#This Row],[yearID]]&gt;=1973,TRUE,FALSE)</f>
        <v>0</v>
      </c>
      <c r="D652" t="s">
        <v>157</v>
      </c>
      <c r="E652" t="s">
        <v>122</v>
      </c>
      <c r="F652" t="s">
        <v>122</v>
      </c>
      <c r="G652" t="str">
        <f>VLOOKUP(Table2[[#This Row],[franchID]],TeamsFranchises!$A$1:$D$121,2,FALSE)</f>
        <v>Philadelphia Phillies</v>
      </c>
      <c r="I652">
        <v>2</v>
      </c>
      <c r="J652">
        <v>154</v>
      </c>
      <c r="K652">
        <v>79</v>
      </c>
      <c r="L652">
        <v>91</v>
      </c>
      <c r="M652">
        <v>62</v>
      </c>
      <c r="P652" t="s">
        <v>51</v>
      </c>
      <c r="Q652">
        <f>IF(Table2[[#This Row],[LgWin]]="Y",1,0)</f>
        <v>0</v>
      </c>
      <c r="R652" t="s">
        <v>51</v>
      </c>
      <c r="S652">
        <f>IF(Table2[[#This Row],[WSWin]]="Y",1,0)</f>
        <v>0</v>
      </c>
      <c r="T652">
        <v>581</v>
      </c>
      <c r="U652">
        <v>4985</v>
      </c>
      <c r="V652">
        <v>1244</v>
      </c>
      <c r="W652">
        <v>223</v>
      </c>
      <c r="X652">
        <v>53</v>
      </c>
      <c r="Y652">
        <v>42</v>
      </c>
      <c r="Z652">
        <v>399</v>
      </c>
      <c r="AA652">
        <v>571</v>
      </c>
      <c r="AB652">
        <v>149</v>
      </c>
      <c r="AF652">
        <v>489</v>
      </c>
      <c r="AG652">
        <v>362</v>
      </c>
      <c r="AH652">
        <v>2.36</v>
      </c>
      <c r="AI652">
        <v>97</v>
      </c>
      <c r="AJ652">
        <v>25</v>
      </c>
      <c r="AK652">
        <v>9</v>
      </c>
      <c r="AL652">
        <v>4146</v>
      </c>
      <c r="AM652">
        <v>1238</v>
      </c>
      <c r="AN652">
        <v>28</v>
      </c>
      <c r="AO652">
        <v>295</v>
      </c>
      <c r="AP652">
        <v>601</v>
      </c>
      <c r="AQ652">
        <v>234</v>
      </c>
      <c r="AR652">
        <v>119</v>
      </c>
      <c r="AS652">
        <v>0.96299999999999997</v>
      </c>
      <c r="AT652" t="s">
        <v>358</v>
      </c>
      <c r="AU652" t="s">
        <v>404</v>
      </c>
      <c r="AV652">
        <v>515365</v>
      </c>
      <c r="AW652">
        <v>104</v>
      </c>
      <c r="AX652">
        <v>101</v>
      </c>
      <c r="AY652" t="s">
        <v>122</v>
      </c>
      <c r="AZ652" t="s">
        <v>122</v>
      </c>
      <c r="BA652" t="s">
        <v>122</v>
      </c>
    </row>
    <row r="653" spans="1:53" x14ac:dyDescent="0.55000000000000004">
      <c r="A653">
        <v>1916</v>
      </c>
      <c r="B653" t="b">
        <f>IF(Table2[[#This Row],[yearID]]&gt;=1903,TRUE,FALSE)</f>
        <v>1</v>
      </c>
      <c r="C653" t="b">
        <f>IF(Table2[[#This Row],[yearID]]&gt;=1973,TRUE,FALSE)</f>
        <v>0</v>
      </c>
      <c r="D653" t="s">
        <v>157</v>
      </c>
      <c r="E653" t="s">
        <v>229</v>
      </c>
      <c r="F653" t="s">
        <v>229</v>
      </c>
      <c r="G653" t="str">
        <f>VLOOKUP(Table2[[#This Row],[franchID]],TeamsFranchises!$A$1:$D$121,2,FALSE)</f>
        <v>Pittsburgh Pirates</v>
      </c>
      <c r="I653">
        <v>6</v>
      </c>
      <c r="J653">
        <v>157</v>
      </c>
      <c r="K653">
        <v>78</v>
      </c>
      <c r="L653">
        <v>65</v>
      </c>
      <c r="M653">
        <v>89</v>
      </c>
      <c r="P653" t="s">
        <v>51</v>
      </c>
      <c r="Q653">
        <f>IF(Table2[[#This Row],[LgWin]]="Y",1,0)</f>
        <v>0</v>
      </c>
      <c r="R653" t="s">
        <v>51</v>
      </c>
      <c r="S653">
        <f>IF(Table2[[#This Row],[WSWin]]="Y",1,0)</f>
        <v>0</v>
      </c>
      <c r="T653">
        <v>484</v>
      </c>
      <c r="U653">
        <v>5181</v>
      </c>
      <c r="V653">
        <v>1246</v>
      </c>
      <c r="W653">
        <v>147</v>
      </c>
      <c r="X653">
        <v>91</v>
      </c>
      <c r="Y653">
        <v>20</v>
      </c>
      <c r="Z653">
        <v>372</v>
      </c>
      <c r="AA653">
        <v>618</v>
      </c>
      <c r="AB653">
        <v>173</v>
      </c>
      <c r="AF653">
        <v>586</v>
      </c>
      <c r="AG653">
        <v>435</v>
      </c>
      <c r="AH653">
        <v>2.76</v>
      </c>
      <c r="AI653">
        <v>88</v>
      </c>
      <c r="AJ653">
        <v>11</v>
      </c>
      <c r="AK653">
        <v>7</v>
      </c>
      <c r="AL653">
        <v>4257</v>
      </c>
      <c r="AM653">
        <v>1277</v>
      </c>
      <c r="AN653">
        <v>24</v>
      </c>
      <c r="AO653">
        <v>443</v>
      </c>
      <c r="AP653">
        <v>596</v>
      </c>
      <c r="AQ653">
        <v>260</v>
      </c>
      <c r="AR653">
        <v>97</v>
      </c>
      <c r="AS653">
        <v>0.95899999999999996</v>
      </c>
      <c r="AT653" t="s">
        <v>390</v>
      </c>
      <c r="AU653" t="s">
        <v>447</v>
      </c>
      <c r="AV653">
        <v>289132</v>
      </c>
      <c r="AW653">
        <v>101</v>
      </c>
      <c r="AX653">
        <v>102</v>
      </c>
      <c r="AY653" t="s">
        <v>229</v>
      </c>
      <c r="AZ653" t="s">
        <v>229</v>
      </c>
      <c r="BA653" t="s">
        <v>229</v>
      </c>
    </row>
    <row r="654" spans="1:53" x14ac:dyDescent="0.55000000000000004">
      <c r="A654">
        <v>1916</v>
      </c>
      <c r="B654" t="b">
        <f>IF(Table2[[#This Row],[yearID]]&gt;=1903,TRUE,FALSE)</f>
        <v>1</v>
      </c>
      <c r="C654" t="b">
        <f>IF(Table2[[#This Row],[yearID]]&gt;=1973,TRUE,FALSE)</f>
        <v>0</v>
      </c>
      <c r="D654" t="s">
        <v>410</v>
      </c>
      <c r="E654" t="s">
        <v>431</v>
      </c>
      <c r="F654" t="s">
        <v>95</v>
      </c>
      <c r="G654" t="str">
        <f>VLOOKUP(Table2[[#This Row],[franchID]],TeamsFranchises!$A$1:$D$121,2,FALSE)</f>
        <v>Baltimore Orioles</v>
      </c>
      <c r="I654">
        <v>5</v>
      </c>
      <c r="J654">
        <v>158</v>
      </c>
      <c r="K654">
        <v>79</v>
      </c>
      <c r="L654">
        <v>79</v>
      </c>
      <c r="M654">
        <v>75</v>
      </c>
      <c r="P654" t="s">
        <v>51</v>
      </c>
      <c r="Q654">
        <f>IF(Table2[[#This Row],[LgWin]]="Y",1,0)</f>
        <v>0</v>
      </c>
      <c r="R654" t="s">
        <v>51</v>
      </c>
      <c r="S654">
        <f>IF(Table2[[#This Row],[WSWin]]="Y",1,0)</f>
        <v>0</v>
      </c>
      <c r="T654">
        <v>588</v>
      </c>
      <c r="U654">
        <v>5159</v>
      </c>
      <c r="V654">
        <v>1262</v>
      </c>
      <c r="W654">
        <v>181</v>
      </c>
      <c r="X654">
        <v>50</v>
      </c>
      <c r="Y654">
        <v>14</v>
      </c>
      <c r="Z654">
        <v>627</v>
      </c>
      <c r="AA654">
        <v>640</v>
      </c>
      <c r="AB654">
        <v>234</v>
      </c>
      <c r="AF654">
        <v>545</v>
      </c>
      <c r="AG654">
        <v>414</v>
      </c>
      <c r="AH654">
        <v>2.58</v>
      </c>
      <c r="AI654">
        <v>74</v>
      </c>
      <c r="AJ654">
        <v>9</v>
      </c>
      <c r="AK654">
        <v>13</v>
      </c>
      <c r="AL654">
        <v>4329</v>
      </c>
      <c r="AM654">
        <v>1292</v>
      </c>
      <c r="AN654">
        <v>15</v>
      </c>
      <c r="AO654">
        <v>478</v>
      </c>
      <c r="AP654">
        <v>505</v>
      </c>
      <c r="AQ654">
        <v>248</v>
      </c>
      <c r="AR654">
        <v>120</v>
      </c>
      <c r="AS654">
        <v>0.96299999999999997</v>
      </c>
      <c r="AT654" t="s">
        <v>252</v>
      </c>
      <c r="AU654" t="s">
        <v>444</v>
      </c>
      <c r="AV654">
        <v>335740</v>
      </c>
      <c r="AW654">
        <v>95</v>
      </c>
      <c r="AX654">
        <v>97</v>
      </c>
      <c r="AY654" t="s">
        <v>433</v>
      </c>
      <c r="AZ654" t="s">
        <v>431</v>
      </c>
      <c r="BA654" t="s">
        <v>431</v>
      </c>
    </row>
    <row r="655" spans="1:53" x14ac:dyDescent="0.55000000000000004">
      <c r="A655">
        <v>1916</v>
      </c>
      <c r="B655" t="b">
        <f>IF(Table2[[#This Row],[yearID]]&gt;=1903,TRUE,FALSE)</f>
        <v>1</v>
      </c>
      <c r="C655" t="b">
        <f>IF(Table2[[#This Row],[yearID]]&gt;=1973,TRUE,FALSE)</f>
        <v>0</v>
      </c>
      <c r="D655" t="s">
        <v>157</v>
      </c>
      <c r="E655" t="s">
        <v>396</v>
      </c>
      <c r="F655" t="s">
        <v>154</v>
      </c>
      <c r="G655" t="str">
        <f>VLOOKUP(Table2[[#This Row],[franchID]],TeamsFranchises!$A$1:$D$121,2,FALSE)</f>
        <v>St. Louis Cardinals</v>
      </c>
      <c r="I655">
        <v>7</v>
      </c>
      <c r="J655">
        <v>153</v>
      </c>
      <c r="K655">
        <v>76</v>
      </c>
      <c r="L655">
        <v>60</v>
      </c>
      <c r="M655">
        <v>93</v>
      </c>
      <c r="P655" t="s">
        <v>51</v>
      </c>
      <c r="Q655">
        <f>IF(Table2[[#This Row],[LgWin]]="Y",1,0)</f>
        <v>0</v>
      </c>
      <c r="R655" t="s">
        <v>51</v>
      </c>
      <c r="S655">
        <f>IF(Table2[[#This Row],[WSWin]]="Y",1,0)</f>
        <v>0</v>
      </c>
      <c r="T655">
        <v>476</v>
      </c>
      <c r="U655">
        <v>5030</v>
      </c>
      <c r="V655">
        <v>1223</v>
      </c>
      <c r="W655">
        <v>155</v>
      </c>
      <c r="X655">
        <v>74</v>
      </c>
      <c r="Y655">
        <v>25</v>
      </c>
      <c r="Z655">
        <v>335</v>
      </c>
      <c r="AA655">
        <v>651</v>
      </c>
      <c r="AB655">
        <v>182</v>
      </c>
      <c r="AF655">
        <v>629</v>
      </c>
      <c r="AG655">
        <v>473</v>
      </c>
      <c r="AH655">
        <v>3.14</v>
      </c>
      <c r="AI655">
        <v>58</v>
      </c>
      <c r="AJ655">
        <v>13</v>
      </c>
      <c r="AK655">
        <v>15</v>
      </c>
      <c r="AL655">
        <v>4065</v>
      </c>
      <c r="AM655">
        <v>1331</v>
      </c>
      <c r="AN655">
        <v>31</v>
      </c>
      <c r="AO655">
        <v>445</v>
      </c>
      <c r="AP655">
        <v>529</v>
      </c>
      <c r="AQ655">
        <v>273</v>
      </c>
      <c r="AR655">
        <v>124</v>
      </c>
      <c r="AS655">
        <v>0.95699999999999996</v>
      </c>
      <c r="AT655" t="s">
        <v>409</v>
      </c>
      <c r="AU655" t="s">
        <v>399</v>
      </c>
      <c r="AV655">
        <v>224308</v>
      </c>
      <c r="AW655">
        <v>99</v>
      </c>
      <c r="AX655">
        <v>101</v>
      </c>
      <c r="AY655" t="s">
        <v>154</v>
      </c>
      <c r="AZ655" t="s">
        <v>396</v>
      </c>
      <c r="BA655" t="s">
        <v>396</v>
      </c>
    </row>
    <row r="656" spans="1:53" x14ac:dyDescent="0.55000000000000004">
      <c r="A656">
        <v>1916</v>
      </c>
      <c r="B656" t="b">
        <f>IF(Table2[[#This Row],[yearID]]&gt;=1903,TRUE,FALSE)</f>
        <v>1</v>
      </c>
      <c r="C656" t="b">
        <f>IF(Table2[[#This Row],[yearID]]&gt;=1973,TRUE,FALSE)</f>
        <v>0</v>
      </c>
      <c r="D656" t="s">
        <v>410</v>
      </c>
      <c r="E656" t="s">
        <v>425</v>
      </c>
      <c r="F656" t="s">
        <v>426</v>
      </c>
      <c r="G656" t="str">
        <f>VLOOKUP(Table2[[#This Row],[franchID]],TeamsFranchises!$A$1:$D$121,2,FALSE)</f>
        <v>Minnesota Twins</v>
      </c>
      <c r="I656">
        <v>7</v>
      </c>
      <c r="J656">
        <v>159</v>
      </c>
      <c r="K656">
        <v>81</v>
      </c>
      <c r="L656">
        <v>76</v>
      </c>
      <c r="M656">
        <v>77</v>
      </c>
      <c r="P656" t="s">
        <v>51</v>
      </c>
      <c r="Q656">
        <f>IF(Table2[[#This Row],[LgWin]]="Y",1,0)</f>
        <v>0</v>
      </c>
      <c r="R656" t="s">
        <v>51</v>
      </c>
      <c r="S656">
        <f>IF(Table2[[#This Row],[WSWin]]="Y",1,0)</f>
        <v>0</v>
      </c>
      <c r="T656">
        <v>536</v>
      </c>
      <c r="U656">
        <v>5114</v>
      </c>
      <c r="V656">
        <v>1238</v>
      </c>
      <c r="W656">
        <v>170</v>
      </c>
      <c r="X656">
        <v>60</v>
      </c>
      <c r="Y656">
        <v>12</v>
      </c>
      <c r="Z656">
        <v>535</v>
      </c>
      <c r="AA656">
        <v>597</v>
      </c>
      <c r="AB656">
        <v>185</v>
      </c>
      <c r="AF656">
        <v>543</v>
      </c>
      <c r="AG656">
        <v>424</v>
      </c>
      <c r="AH656">
        <v>2.67</v>
      </c>
      <c r="AI656">
        <v>85</v>
      </c>
      <c r="AJ656">
        <v>11</v>
      </c>
      <c r="AK656">
        <v>7</v>
      </c>
      <c r="AL656">
        <v>4290</v>
      </c>
      <c r="AM656">
        <v>1271</v>
      </c>
      <c r="AN656">
        <v>14</v>
      </c>
      <c r="AO656">
        <v>490</v>
      </c>
      <c r="AP656">
        <v>706</v>
      </c>
      <c r="AQ656">
        <v>232</v>
      </c>
      <c r="AR656">
        <v>119</v>
      </c>
      <c r="AS656">
        <v>0.96399999999999997</v>
      </c>
      <c r="AT656" t="s">
        <v>397</v>
      </c>
      <c r="AU656" t="s">
        <v>452</v>
      </c>
      <c r="AV656">
        <v>177265</v>
      </c>
      <c r="AW656">
        <v>99</v>
      </c>
      <c r="AX656">
        <v>99</v>
      </c>
      <c r="AY656" t="s">
        <v>428</v>
      </c>
      <c r="AZ656" t="s">
        <v>425</v>
      </c>
      <c r="BA656" t="s">
        <v>425</v>
      </c>
    </row>
    <row r="657" spans="1:53" x14ac:dyDescent="0.55000000000000004">
      <c r="A657">
        <v>1917</v>
      </c>
      <c r="B657" t="b">
        <f>IF(Table2[[#This Row],[yearID]]&gt;=1903,TRUE,FALSE)</f>
        <v>1</v>
      </c>
      <c r="C657" t="b">
        <f>IF(Table2[[#This Row],[yearID]]&gt;=1973,TRUE,FALSE)</f>
        <v>0</v>
      </c>
      <c r="D657" t="s">
        <v>410</v>
      </c>
      <c r="E657" t="s">
        <v>54</v>
      </c>
      <c r="F657" t="s">
        <v>54</v>
      </c>
      <c r="G657" t="str">
        <f>VLOOKUP(Table2[[#This Row],[franchID]],TeamsFranchises!$A$1:$D$121,2,FALSE)</f>
        <v>Boston Red Sox</v>
      </c>
      <c r="I657">
        <v>2</v>
      </c>
      <c r="J657">
        <v>157</v>
      </c>
      <c r="K657">
        <v>80</v>
      </c>
      <c r="L657">
        <v>90</v>
      </c>
      <c r="M657">
        <v>62</v>
      </c>
      <c r="P657" t="s">
        <v>51</v>
      </c>
      <c r="Q657">
        <f>IF(Table2[[#This Row],[LgWin]]="Y",1,0)</f>
        <v>0</v>
      </c>
      <c r="R657" t="s">
        <v>51</v>
      </c>
      <c r="S657">
        <f>IF(Table2[[#This Row],[WSWin]]="Y",1,0)</f>
        <v>0</v>
      </c>
      <c r="T657">
        <v>555</v>
      </c>
      <c r="U657">
        <v>5048</v>
      </c>
      <c r="V657">
        <v>1243</v>
      </c>
      <c r="W657">
        <v>198</v>
      </c>
      <c r="X657">
        <v>64</v>
      </c>
      <c r="Y657">
        <v>14</v>
      </c>
      <c r="Z657">
        <v>466</v>
      </c>
      <c r="AA657">
        <v>473</v>
      </c>
      <c r="AB657">
        <v>105</v>
      </c>
      <c r="AF657">
        <v>454</v>
      </c>
      <c r="AG657">
        <v>347</v>
      </c>
      <c r="AH657">
        <v>2.2000000000000002</v>
      </c>
      <c r="AI657">
        <v>115</v>
      </c>
      <c r="AJ657">
        <v>15</v>
      </c>
      <c r="AK657">
        <v>7</v>
      </c>
      <c r="AL657">
        <v>4263</v>
      </c>
      <c r="AM657">
        <v>1197</v>
      </c>
      <c r="AN657">
        <v>12</v>
      </c>
      <c r="AO657">
        <v>413</v>
      </c>
      <c r="AP657">
        <v>509</v>
      </c>
      <c r="AQ657">
        <v>183</v>
      </c>
      <c r="AR657">
        <v>116</v>
      </c>
      <c r="AS657">
        <v>0.97199999999999998</v>
      </c>
      <c r="AT657" t="s">
        <v>441</v>
      </c>
      <c r="AU657" t="s">
        <v>453</v>
      </c>
      <c r="AV657">
        <v>387856</v>
      </c>
      <c r="AW657">
        <v>99</v>
      </c>
      <c r="AX657">
        <v>97</v>
      </c>
      <c r="AY657" t="s">
        <v>54</v>
      </c>
      <c r="AZ657" t="s">
        <v>54</v>
      </c>
      <c r="BA657" t="s">
        <v>54</v>
      </c>
    </row>
    <row r="658" spans="1:53" x14ac:dyDescent="0.55000000000000004">
      <c r="A658">
        <v>1917</v>
      </c>
      <c r="B658" t="b">
        <f>IF(Table2[[#This Row],[yearID]]&gt;=1903,TRUE,FALSE)</f>
        <v>1</v>
      </c>
      <c r="C658" t="b">
        <f>IF(Table2[[#This Row],[yearID]]&gt;=1973,TRUE,FALSE)</f>
        <v>0</v>
      </c>
      <c r="D658" t="s">
        <v>157</v>
      </c>
      <c r="E658" t="s">
        <v>262</v>
      </c>
      <c r="F658" t="s">
        <v>260</v>
      </c>
      <c r="G658" t="str">
        <f>VLOOKUP(Table2[[#This Row],[franchID]],TeamsFranchises!$A$1:$D$121,2,FALSE)</f>
        <v>Los Angeles Dodgers</v>
      </c>
      <c r="I658">
        <v>7</v>
      </c>
      <c r="J658">
        <v>156</v>
      </c>
      <c r="K658">
        <v>78</v>
      </c>
      <c r="L658">
        <v>70</v>
      </c>
      <c r="M658">
        <v>81</v>
      </c>
      <c r="P658" t="s">
        <v>51</v>
      </c>
      <c r="Q658">
        <f>IF(Table2[[#This Row],[LgWin]]="Y",1,0)</f>
        <v>0</v>
      </c>
      <c r="R658" t="s">
        <v>51</v>
      </c>
      <c r="S658">
        <f>IF(Table2[[#This Row],[WSWin]]="Y",1,0)</f>
        <v>0</v>
      </c>
      <c r="T658">
        <v>511</v>
      </c>
      <c r="U658">
        <v>5251</v>
      </c>
      <c r="V658">
        <v>1299</v>
      </c>
      <c r="W658">
        <v>159</v>
      </c>
      <c r="X658">
        <v>78</v>
      </c>
      <c r="Y658">
        <v>25</v>
      </c>
      <c r="Z658">
        <v>334</v>
      </c>
      <c r="AA658">
        <v>527</v>
      </c>
      <c r="AB658">
        <v>130</v>
      </c>
      <c r="AF658">
        <v>559</v>
      </c>
      <c r="AG658">
        <v>439</v>
      </c>
      <c r="AH658">
        <v>2.78</v>
      </c>
      <c r="AI658">
        <v>99</v>
      </c>
      <c r="AJ658">
        <v>8</v>
      </c>
      <c r="AK658">
        <v>9</v>
      </c>
      <c r="AL658">
        <v>4263</v>
      </c>
      <c r="AM658">
        <v>1288</v>
      </c>
      <c r="AN658">
        <v>32</v>
      </c>
      <c r="AO658">
        <v>405</v>
      </c>
      <c r="AP658">
        <v>582</v>
      </c>
      <c r="AQ658">
        <v>245</v>
      </c>
      <c r="AR658">
        <v>102</v>
      </c>
      <c r="AS658">
        <v>0.96199999999999997</v>
      </c>
      <c r="AT658" t="s">
        <v>467</v>
      </c>
      <c r="AU658" t="s">
        <v>458</v>
      </c>
      <c r="AV658">
        <v>221619</v>
      </c>
      <c r="AW658">
        <v>103</v>
      </c>
      <c r="AX658">
        <v>103</v>
      </c>
      <c r="AY658" t="s">
        <v>262</v>
      </c>
      <c r="AZ658" t="s">
        <v>262</v>
      </c>
      <c r="BA658" t="s">
        <v>262</v>
      </c>
    </row>
    <row r="659" spans="1:53" x14ac:dyDescent="0.55000000000000004">
      <c r="A659">
        <v>1917</v>
      </c>
      <c r="B659" t="b">
        <f>IF(Table2[[#This Row],[yearID]]&gt;=1903,TRUE,FALSE)</f>
        <v>1</v>
      </c>
      <c r="C659" t="b">
        <f>IF(Table2[[#This Row],[yearID]]&gt;=1973,TRUE,FALSE)</f>
        <v>0</v>
      </c>
      <c r="D659" t="s">
        <v>157</v>
      </c>
      <c r="E659" t="s">
        <v>158</v>
      </c>
      <c r="F659" t="s">
        <v>159</v>
      </c>
      <c r="G659" t="str">
        <f>VLOOKUP(Table2[[#This Row],[franchID]],TeamsFranchises!$A$1:$D$121,2,FALSE)</f>
        <v>Atlanta Braves</v>
      </c>
      <c r="I659">
        <v>6</v>
      </c>
      <c r="J659">
        <v>157</v>
      </c>
      <c r="K659">
        <v>77</v>
      </c>
      <c r="L659">
        <v>72</v>
      </c>
      <c r="M659">
        <v>81</v>
      </c>
      <c r="P659" t="s">
        <v>51</v>
      </c>
      <c r="Q659">
        <f>IF(Table2[[#This Row],[LgWin]]="Y",1,0)</f>
        <v>0</v>
      </c>
      <c r="R659" t="s">
        <v>51</v>
      </c>
      <c r="S659">
        <f>IF(Table2[[#This Row],[WSWin]]="Y",1,0)</f>
        <v>0</v>
      </c>
      <c r="T659">
        <v>536</v>
      </c>
      <c r="U659">
        <v>5201</v>
      </c>
      <c r="V659">
        <v>1280</v>
      </c>
      <c r="W659">
        <v>169</v>
      </c>
      <c r="X659">
        <v>75</v>
      </c>
      <c r="Y659">
        <v>22</v>
      </c>
      <c r="Z659">
        <v>427</v>
      </c>
      <c r="AA659">
        <v>587</v>
      </c>
      <c r="AB659">
        <v>155</v>
      </c>
      <c r="AF659">
        <v>552</v>
      </c>
      <c r="AG659">
        <v>438</v>
      </c>
      <c r="AH659">
        <v>2.77</v>
      </c>
      <c r="AI659">
        <v>105</v>
      </c>
      <c r="AJ659">
        <v>22</v>
      </c>
      <c r="AK659">
        <v>3</v>
      </c>
      <c r="AL659">
        <v>4272</v>
      </c>
      <c r="AM659">
        <v>1309</v>
      </c>
      <c r="AN659">
        <v>19</v>
      </c>
      <c r="AO659">
        <v>371</v>
      </c>
      <c r="AP659">
        <v>593</v>
      </c>
      <c r="AQ659">
        <v>224</v>
      </c>
      <c r="AR659">
        <v>122</v>
      </c>
      <c r="AS659">
        <v>0.96599999999999997</v>
      </c>
      <c r="AT659" t="s">
        <v>454</v>
      </c>
      <c r="AU659" t="s">
        <v>489</v>
      </c>
      <c r="AV659">
        <v>174253</v>
      </c>
      <c r="AW659">
        <v>94</v>
      </c>
      <c r="AX659">
        <v>94</v>
      </c>
      <c r="AY659" t="s">
        <v>158</v>
      </c>
      <c r="AZ659" t="s">
        <v>158</v>
      </c>
      <c r="BA659" t="s">
        <v>158</v>
      </c>
    </row>
    <row r="660" spans="1:53" x14ac:dyDescent="0.55000000000000004">
      <c r="A660">
        <v>1917</v>
      </c>
      <c r="B660" t="b">
        <f>IF(Table2[[#This Row],[yearID]]&gt;=1903,TRUE,FALSE)</f>
        <v>1</v>
      </c>
      <c r="C660" t="b">
        <f>IF(Table2[[#This Row],[yearID]]&gt;=1973,TRUE,FALSE)</f>
        <v>0</v>
      </c>
      <c r="D660" t="s">
        <v>410</v>
      </c>
      <c r="E660" t="s">
        <v>415</v>
      </c>
      <c r="F660" t="s">
        <v>416</v>
      </c>
      <c r="G660" t="str">
        <f>VLOOKUP(Table2[[#This Row],[franchID]],TeamsFranchises!$A$1:$D$121,2,FALSE)</f>
        <v>Chicago White Sox</v>
      </c>
      <c r="I660">
        <v>1</v>
      </c>
      <c r="J660">
        <v>156</v>
      </c>
      <c r="K660">
        <v>79</v>
      </c>
      <c r="L660">
        <v>100</v>
      </c>
      <c r="M660">
        <v>54</v>
      </c>
      <c r="P660" t="s">
        <v>76</v>
      </c>
      <c r="Q660">
        <f>IF(Table2[[#This Row],[LgWin]]="Y",1,0)</f>
        <v>1</v>
      </c>
      <c r="R660" t="s">
        <v>76</v>
      </c>
      <c r="S660">
        <f>IF(Table2[[#This Row],[WSWin]]="Y",1,0)</f>
        <v>1</v>
      </c>
      <c r="T660">
        <v>656</v>
      </c>
      <c r="U660">
        <v>5057</v>
      </c>
      <c r="V660">
        <v>1281</v>
      </c>
      <c r="W660">
        <v>152</v>
      </c>
      <c r="X660">
        <v>81</v>
      </c>
      <c r="Y660">
        <v>18</v>
      </c>
      <c r="Z660">
        <v>522</v>
      </c>
      <c r="AA660">
        <v>479</v>
      </c>
      <c r="AB660">
        <v>219</v>
      </c>
      <c r="AF660">
        <v>464</v>
      </c>
      <c r="AG660">
        <v>342</v>
      </c>
      <c r="AH660">
        <v>2.16</v>
      </c>
      <c r="AI660">
        <v>78</v>
      </c>
      <c r="AJ660">
        <v>22</v>
      </c>
      <c r="AK660">
        <v>21</v>
      </c>
      <c r="AL660">
        <v>4272</v>
      </c>
      <c r="AM660">
        <v>1236</v>
      </c>
      <c r="AN660">
        <v>10</v>
      </c>
      <c r="AO660">
        <v>413</v>
      </c>
      <c r="AP660">
        <v>517</v>
      </c>
      <c r="AQ660">
        <v>200</v>
      </c>
      <c r="AR660">
        <v>117</v>
      </c>
      <c r="AS660">
        <v>0.96799999999999997</v>
      </c>
      <c r="AT660" t="s">
        <v>417</v>
      </c>
      <c r="AU660" t="s">
        <v>450</v>
      </c>
      <c r="AV660">
        <v>684521</v>
      </c>
      <c r="AW660">
        <v>102</v>
      </c>
      <c r="AX660">
        <v>100</v>
      </c>
      <c r="AY660" t="s">
        <v>416</v>
      </c>
      <c r="AZ660" t="s">
        <v>415</v>
      </c>
      <c r="BA660" t="s">
        <v>415</v>
      </c>
    </row>
    <row r="661" spans="1:53" x14ac:dyDescent="0.55000000000000004">
      <c r="A661">
        <v>1917</v>
      </c>
      <c r="B661" t="b">
        <f>IF(Table2[[#This Row],[yearID]]&gt;=1903,TRUE,FALSE)</f>
        <v>1</v>
      </c>
      <c r="C661" t="b">
        <f>IF(Table2[[#This Row],[yearID]]&gt;=1973,TRUE,FALSE)</f>
        <v>0</v>
      </c>
      <c r="D661" t="s">
        <v>157</v>
      </c>
      <c r="E661" t="s">
        <v>161</v>
      </c>
      <c r="F661" t="s">
        <v>162</v>
      </c>
      <c r="G661" t="str">
        <f>VLOOKUP(Table2[[#This Row],[franchID]],TeamsFranchises!$A$1:$D$121,2,FALSE)</f>
        <v>Chicago Cubs</v>
      </c>
      <c r="I661">
        <v>5</v>
      </c>
      <c r="J661">
        <v>157</v>
      </c>
      <c r="K661">
        <v>77</v>
      </c>
      <c r="L661">
        <v>74</v>
      </c>
      <c r="M661">
        <v>80</v>
      </c>
      <c r="P661" t="s">
        <v>51</v>
      </c>
      <c r="Q661">
        <f>IF(Table2[[#This Row],[LgWin]]="Y",1,0)</f>
        <v>0</v>
      </c>
      <c r="R661" t="s">
        <v>51</v>
      </c>
      <c r="S661">
        <f>IF(Table2[[#This Row],[WSWin]]="Y",1,0)</f>
        <v>0</v>
      </c>
      <c r="T661">
        <v>552</v>
      </c>
      <c r="U661">
        <v>5135</v>
      </c>
      <c r="V661">
        <v>1229</v>
      </c>
      <c r="W661">
        <v>194</v>
      </c>
      <c r="X661">
        <v>67</v>
      </c>
      <c r="Y661">
        <v>17</v>
      </c>
      <c r="Z661">
        <v>415</v>
      </c>
      <c r="AA661">
        <v>599</v>
      </c>
      <c r="AB661">
        <v>127</v>
      </c>
      <c r="AF661">
        <v>567</v>
      </c>
      <c r="AG661">
        <v>409</v>
      </c>
      <c r="AH661">
        <v>2.62</v>
      </c>
      <c r="AI661">
        <v>79</v>
      </c>
      <c r="AJ661">
        <v>16</v>
      </c>
      <c r="AK661">
        <v>9</v>
      </c>
      <c r="AL661">
        <v>4212</v>
      </c>
      <c r="AM661">
        <v>1303</v>
      </c>
      <c r="AN661">
        <v>34</v>
      </c>
      <c r="AO661">
        <v>374</v>
      </c>
      <c r="AP661">
        <v>654</v>
      </c>
      <c r="AQ661">
        <v>267</v>
      </c>
      <c r="AR661">
        <v>121</v>
      </c>
      <c r="AS661">
        <v>0.95899999999999996</v>
      </c>
      <c r="AT661" t="s">
        <v>434</v>
      </c>
      <c r="AU661" t="s">
        <v>473</v>
      </c>
      <c r="AV661">
        <v>360218</v>
      </c>
      <c r="AW661">
        <v>108</v>
      </c>
      <c r="AX661">
        <v>107</v>
      </c>
      <c r="AY661" t="s">
        <v>162</v>
      </c>
      <c r="AZ661" t="s">
        <v>161</v>
      </c>
      <c r="BA661" t="s">
        <v>161</v>
      </c>
    </row>
    <row r="662" spans="1:53" x14ac:dyDescent="0.55000000000000004">
      <c r="A662">
        <v>1917</v>
      </c>
      <c r="B662" t="b">
        <f>IF(Table2[[#This Row],[yearID]]&gt;=1903,TRUE,FALSE)</f>
        <v>1</v>
      </c>
      <c r="C662" t="b">
        <f>IF(Table2[[#This Row],[yearID]]&gt;=1973,TRUE,FALSE)</f>
        <v>0</v>
      </c>
      <c r="D662" t="s">
        <v>157</v>
      </c>
      <c r="E662" t="s">
        <v>167</v>
      </c>
      <c r="F662" t="s">
        <v>167</v>
      </c>
      <c r="G662" t="str">
        <f>VLOOKUP(Table2[[#This Row],[franchID]],TeamsFranchises!$A$1:$D$121,2,FALSE)</f>
        <v>Cincinnati Reds</v>
      </c>
      <c r="I662">
        <v>4</v>
      </c>
      <c r="J662">
        <v>157</v>
      </c>
      <c r="K662">
        <v>80</v>
      </c>
      <c r="L662">
        <v>78</v>
      </c>
      <c r="M662">
        <v>76</v>
      </c>
      <c r="P662" t="s">
        <v>51</v>
      </c>
      <c r="Q662">
        <f>IF(Table2[[#This Row],[LgWin]]="Y",1,0)</f>
        <v>0</v>
      </c>
      <c r="R662" t="s">
        <v>51</v>
      </c>
      <c r="S662">
        <f>IF(Table2[[#This Row],[WSWin]]="Y",1,0)</f>
        <v>0</v>
      </c>
      <c r="T662">
        <v>601</v>
      </c>
      <c r="U662">
        <v>5251</v>
      </c>
      <c r="V662">
        <v>1385</v>
      </c>
      <c r="W662">
        <v>196</v>
      </c>
      <c r="X662">
        <v>100</v>
      </c>
      <c r="Y662">
        <v>26</v>
      </c>
      <c r="Z662">
        <v>312</v>
      </c>
      <c r="AA662">
        <v>477</v>
      </c>
      <c r="AB662">
        <v>153</v>
      </c>
      <c r="AF662">
        <v>611</v>
      </c>
      <c r="AG662">
        <v>419</v>
      </c>
      <c r="AH662">
        <v>2.7</v>
      </c>
      <c r="AI662">
        <v>94</v>
      </c>
      <c r="AJ662">
        <v>12</v>
      </c>
      <c r="AK662">
        <v>6</v>
      </c>
      <c r="AL662">
        <v>4191</v>
      </c>
      <c r="AM662">
        <v>1358</v>
      </c>
      <c r="AN662">
        <v>20</v>
      </c>
      <c r="AO662">
        <v>402</v>
      </c>
      <c r="AP662">
        <v>488</v>
      </c>
      <c r="AQ662">
        <v>247</v>
      </c>
      <c r="AR662">
        <v>120</v>
      </c>
      <c r="AS662">
        <v>0.96199999999999997</v>
      </c>
      <c r="AT662" t="s">
        <v>165</v>
      </c>
      <c r="AU662" t="s">
        <v>455</v>
      </c>
      <c r="AV662">
        <v>269056</v>
      </c>
      <c r="AW662">
        <v>96</v>
      </c>
      <c r="AX662">
        <v>97</v>
      </c>
      <c r="AY662" t="s">
        <v>167</v>
      </c>
      <c r="AZ662" t="s">
        <v>167</v>
      </c>
      <c r="BA662" t="s">
        <v>167</v>
      </c>
    </row>
    <row r="663" spans="1:53" x14ac:dyDescent="0.55000000000000004">
      <c r="A663">
        <v>1917</v>
      </c>
      <c r="B663" t="b">
        <f>IF(Table2[[#This Row],[yearID]]&gt;=1903,TRUE,FALSE)</f>
        <v>1</v>
      </c>
      <c r="C663" t="b">
        <f>IF(Table2[[#This Row],[yearID]]&gt;=1973,TRUE,FALSE)</f>
        <v>0</v>
      </c>
      <c r="D663" t="s">
        <v>410</v>
      </c>
      <c r="E663" t="s">
        <v>64</v>
      </c>
      <c r="F663" t="s">
        <v>64</v>
      </c>
      <c r="G663" t="str">
        <f>VLOOKUP(Table2[[#This Row],[franchID]],TeamsFranchises!$A$1:$D$121,2,FALSE)</f>
        <v>Cleveland Indians</v>
      </c>
      <c r="I663">
        <v>3</v>
      </c>
      <c r="J663">
        <v>156</v>
      </c>
      <c r="K663">
        <v>78</v>
      </c>
      <c r="L663">
        <v>88</v>
      </c>
      <c r="M663">
        <v>66</v>
      </c>
      <c r="P663" t="s">
        <v>51</v>
      </c>
      <c r="Q663">
        <f>IF(Table2[[#This Row],[LgWin]]="Y",1,0)</f>
        <v>0</v>
      </c>
      <c r="R663" t="s">
        <v>51</v>
      </c>
      <c r="S663">
        <f>IF(Table2[[#This Row],[WSWin]]="Y",1,0)</f>
        <v>0</v>
      </c>
      <c r="T663">
        <v>584</v>
      </c>
      <c r="U663">
        <v>4994</v>
      </c>
      <c r="V663">
        <v>1224</v>
      </c>
      <c r="W663">
        <v>218</v>
      </c>
      <c r="X663">
        <v>64</v>
      </c>
      <c r="Y663">
        <v>13</v>
      </c>
      <c r="Z663">
        <v>549</v>
      </c>
      <c r="AA663">
        <v>596</v>
      </c>
      <c r="AB663">
        <v>210</v>
      </c>
      <c r="AF663">
        <v>543</v>
      </c>
      <c r="AG663">
        <v>395</v>
      </c>
      <c r="AH663">
        <v>2.52</v>
      </c>
      <c r="AI663">
        <v>73</v>
      </c>
      <c r="AJ663">
        <v>20</v>
      </c>
      <c r="AK663">
        <v>22</v>
      </c>
      <c r="AL663">
        <v>4236</v>
      </c>
      <c r="AM663">
        <v>1270</v>
      </c>
      <c r="AN663">
        <v>17</v>
      </c>
      <c r="AO663">
        <v>438</v>
      </c>
      <c r="AP663">
        <v>451</v>
      </c>
      <c r="AQ663">
        <v>242</v>
      </c>
      <c r="AR663">
        <v>136</v>
      </c>
      <c r="AS663">
        <v>0.96399999999999997</v>
      </c>
      <c r="AT663" t="s">
        <v>487</v>
      </c>
      <c r="AU663" t="s">
        <v>446</v>
      </c>
      <c r="AV663">
        <v>477298</v>
      </c>
      <c r="AW663">
        <v>107</v>
      </c>
      <c r="AX663">
        <v>106</v>
      </c>
      <c r="AY663" t="s">
        <v>64</v>
      </c>
      <c r="AZ663" t="s">
        <v>64</v>
      </c>
      <c r="BA663" t="s">
        <v>64</v>
      </c>
    </row>
    <row r="664" spans="1:53" x14ac:dyDescent="0.55000000000000004">
      <c r="A664">
        <v>1917</v>
      </c>
      <c r="B664" t="b">
        <f>IF(Table2[[#This Row],[yearID]]&gt;=1903,TRUE,FALSE)</f>
        <v>1</v>
      </c>
      <c r="C664" t="b">
        <f>IF(Table2[[#This Row],[yearID]]&gt;=1973,TRUE,FALSE)</f>
        <v>0</v>
      </c>
      <c r="D664" t="s">
        <v>410</v>
      </c>
      <c r="E664" t="s">
        <v>419</v>
      </c>
      <c r="F664" t="s">
        <v>419</v>
      </c>
      <c r="G664" t="str">
        <f>VLOOKUP(Table2[[#This Row],[franchID]],TeamsFranchises!$A$1:$D$121,2,FALSE)</f>
        <v>Detroit Tigers</v>
      </c>
      <c r="I664">
        <v>4</v>
      </c>
      <c r="J664">
        <v>154</v>
      </c>
      <c r="K664">
        <v>76</v>
      </c>
      <c r="L664">
        <v>78</v>
      </c>
      <c r="M664">
        <v>75</v>
      </c>
      <c r="P664" t="s">
        <v>51</v>
      </c>
      <c r="Q664">
        <f>IF(Table2[[#This Row],[LgWin]]="Y",1,0)</f>
        <v>0</v>
      </c>
      <c r="R664" t="s">
        <v>51</v>
      </c>
      <c r="S664">
        <f>IF(Table2[[#This Row],[WSWin]]="Y",1,0)</f>
        <v>0</v>
      </c>
      <c r="T664">
        <v>639</v>
      </c>
      <c r="U664">
        <v>5093</v>
      </c>
      <c r="V664">
        <v>1317</v>
      </c>
      <c r="W664">
        <v>204</v>
      </c>
      <c r="X664">
        <v>77</v>
      </c>
      <c r="Y664">
        <v>25</v>
      </c>
      <c r="Z664">
        <v>483</v>
      </c>
      <c r="AA664">
        <v>476</v>
      </c>
      <c r="AB664">
        <v>163</v>
      </c>
      <c r="AF664">
        <v>577</v>
      </c>
      <c r="AG664">
        <v>397</v>
      </c>
      <c r="AH664">
        <v>2.56</v>
      </c>
      <c r="AI664">
        <v>78</v>
      </c>
      <c r="AJ664">
        <v>20</v>
      </c>
      <c r="AK664">
        <v>15</v>
      </c>
      <c r="AL664">
        <v>4188</v>
      </c>
      <c r="AM664">
        <v>1209</v>
      </c>
      <c r="AN664">
        <v>12</v>
      </c>
      <c r="AO664">
        <v>504</v>
      </c>
      <c r="AP664">
        <v>516</v>
      </c>
      <c r="AQ664">
        <v>234</v>
      </c>
      <c r="AR664">
        <v>95</v>
      </c>
      <c r="AS664">
        <v>0.96399999999999997</v>
      </c>
      <c r="AT664" t="s">
        <v>420</v>
      </c>
      <c r="AU664" t="s">
        <v>456</v>
      </c>
      <c r="AV664">
        <v>457289</v>
      </c>
      <c r="AW664">
        <v>100</v>
      </c>
      <c r="AX664">
        <v>99</v>
      </c>
      <c r="AY664" t="s">
        <v>419</v>
      </c>
      <c r="AZ664" t="s">
        <v>419</v>
      </c>
      <c r="BA664" t="s">
        <v>419</v>
      </c>
    </row>
    <row r="665" spans="1:53" x14ac:dyDescent="0.55000000000000004">
      <c r="A665">
        <v>1917</v>
      </c>
      <c r="B665" t="b">
        <f>IF(Table2[[#This Row],[yearID]]&gt;=1903,TRUE,FALSE)</f>
        <v>1</v>
      </c>
      <c r="C665" t="b">
        <f>IF(Table2[[#This Row],[yearID]]&gt;=1973,TRUE,FALSE)</f>
        <v>0</v>
      </c>
      <c r="D665" t="s">
        <v>157</v>
      </c>
      <c r="E665" t="s">
        <v>242</v>
      </c>
      <c r="F665" t="s">
        <v>243</v>
      </c>
      <c r="G665" t="str">
        <f>VLOOKUP(Table2[[#This Row],[franchID]],TeamsFranchises!$A$1:$D$121,2,FALSE)</f>
        <v>San Francisco Giants</v>
      </c>
      <c r="I665">
        <v>1</v>
      </c>
      <c r="J665">
        <v>158</v>
      </c>
      <c r="K665">
        <v>80</v>
      </c>
      <c r="L665">
        <v>98</v>
      </c>
      <c r="M665">
        <v>56</v>
      </c>
      <c r="P665" t="s">
        <v>76</v>
      </c>
      <c r="Q665">
        <f>IF(Table2[[#This Row],[LgWin]]="Y",1,0)</f>
        <v>1</v>
      </c>
      <c r="R665" t="s">
        <v>51</v>
      </c>
      <c r="S665">
        <f>IF(Table2[[#This Row],[WSWin]]="Y",1,0)</f>
        <v>0</v>
      </c>
      <c r="T665">
        <v>635</v>
      </c>
      <c r="U665">
        <v>5211</v>
      </c>
      <c r="V665">
        <v>1360</v>
      </c>
      <c r="W665">
        <v>170</v>
      </c>
      <c r="X665">
        <v>71</v>
      </c>
      <c r="Y665">
        <v>39</v>
      </c>
      <c r="Z665">
        <v>373</v>
      </c>
      <c r="AA665">
        <v>533</v>
      </c>
      <c r="AB665">
        <v>162</v>
      </c>
      <c r="AF665">
        <v>457</v>
      </c>
      <c r="AG665">
        <v>360</v>
      </c>
      <c r="AH665">
        <v>2.27</v>
      </c>
      <c r="AI665">
        <v>92</v>
      </c>
      <c r="AJ665">
        <v>18</v>
      </c>
      <c r="AK665">
        <v>14</v>
      </c>
      <c r="AL665">
        <v>4278</v>
      </c>
      <c r="AM665">
        <v>1221</v>
      </c>
      <c r="AN665">
        <v>29</v>
      </c>
      <c r="AO665">
        <v>327</v>
      </c>
      <c r="AP665">
        <v>551</v>
      </c>
      <c r="AQ665">
        <v>208</v>
      </c>
      <c r="AR665">
        <v>122</v>
      </c>
      <c r="AS665">
        <v>0.96799999999999997</v>
      </c>
      <c r="AT665" t="s">
        <v>310</v>
      </c>
      <c r="AU665" t="s">
        <v>457</v>
      </c>
      <c r="AV665">
        <v>500264</v>
      </c>
      <c r="AW665">
        <v>97</v>
      </c>
      <c r="AX665">
        <v>94</v>
      </c>
      <c r="AY665" t="s">
        <v>246</v>
      </c>
      <c r="AZ665" t="s">
        <v>242</v>
      </c>
      <c r="BA665" t="s">
        <v>242</v>
      </c>
    </row>
    <row r="666" spans="1:53" x14ac:dyDescent="0.55000000000000004">
      <c r="A666">
        <v>1917</v>
      </c>
      <c r="B666" t="b">
        <f>IF(Table2[[#This Row],[yearID]]&gt;=1903,TRUE,FALSE)</f>
        <v>1</v>
      </c>
      <c r="C666" t="b">
        <f>IF(Table2[[#This Row],[yearID]]&gt;=1973,TRUE,FALSE)</f>
        <v>0</v>
      </c>
      <c r="D666" t="s">
        <v>410</v>
      </c>
      <c r="E666" t="s">
        <v>436</v>
      </c>
      <c r="F666" t="s">
        <v>412</v>
      </c>
      <c r="G666" t="str">
        <f>VLOOKUP(Table2[[#This Row],[franchID]],TeamsFranchises!$A$1:$D$121,2,FALSE)</f>
        <v>New York Yankees</v>
      </c>
      <c r="I666">
        <v>6</v>
      </c>
      <c r="J666">
        <v>155</v>
      </c>
      <c r="K666">
        <v>75</v>
      </c>
      <c r="L666">
        <v>71</v>
      </c>
      <c r="M666">
        <v>82</v>
      </c>
      <c r="P666" t="s">
        <v>51</v>
      </c>
      <c r="Q666">
        <f>IF(Table2[[#This Row],[LgWin]]="Y",1,0)</f>
        <v>0</v>
      </c>
      <c r="R666" t="s">
        <v>51</v>
      </c>
      <c r="S666">
        <f>IF(Table2[[#This Row],[WSWin]]="Y",1,0)</f>
        <v>0</v>
      </c>
      <c r="T666">
        <v>524</v>
      </c>
      <c r="U666">
        <v>5136</v>
      </c>
      <c r="V666">
        <v>1226</v>
      </c>
      <c r="W666">
        <v>172</v>
      </c>
      <c r="X666">
        <v>52</v>
      </c>
      <c r="Y666">
        <v>27</v>
      </c>
      <c r="Z666">
        <v>496</v>
      </c>
      <c r="AA666">
        <v>535</v>
      </c>
      <c r="AB666">
        <v>136</v>
      </c>
      <c r="AF666">
        <v>558</v>
      </c>
      <c r="AG666">
        <v>417</v>
      </c>
      <c r="AH666">
        <v>2.66</v>
      </c>
      <c r="AI666">
        <v>87</v>
      </c>
      <c r="AJ666">
        <v>10</v>
      </c>
      <c r="AK666">
        <v>6</v>
      </c>
      <c r="AL666">
        <v>4233</v>
      </c>
      <c r="AM666">
        <v>1280</v>
      </c>
      <c r="AN666">
        <v>28</v>
      </c>
      <c r="AO666">
        <v>427</v>
      </c>
      <c r="AP666">
        <v>571</v>
      </c>
      <c r="AQ666">
        <v>225</v>
      </c>
      <c r="AR666">
        <v>129</v>
      </c>
      <c r="AS666">
        <v>0.96499999999999997</v>
      </c>
      <c r="AT666" t="s">
        <v>459</v>
      </c>
      <c r="AU666" t="s">
        <v>457</v>
      </c>
      <c r="AV666">
        <v>330294</v>
      </c>
      <c r="AW666">
        <v>101</v>
      </c>
      <c r="AX666">
        <v>101</v>
      </c>
      <c r="AY666" t="s">
        <v>412</v>
      </c>
      <c r="AZ666" t="s">
        <v>436</v>
      </c>
      <c r="BA666" t="s">
        <v>436</v>
      </c>
    </row>
    <row r="667" spans="1:53" x14ac:dyDescent="0.55000000000000004">
      <c r="A667">
        <v>1917</v>
      </c>
      <c r="B667" t="b">
        <f>IF(Table2[[#This Row],[yearID]]&gt;=1903,TRUE,FALSE)</f>
        <v>1</v>
      </c>
      <c r="C667" t="b">
        <f>IF(Table2[[#This Row],[yearID]]&gt;=1973,TRUE,FALSE)</f>
        <v>0</v>
      </c>
      <c r="D667" t="s">
        <v>410</v>
      </c>
      <c r="E667" t="s">
        <v>226</v>
      </c>
      <c r="F667" t="s">
        <v>423</v>
      </c>
      <c r="G667" t="str">
        <f>VLOOKUP(Table2[[#This Row],[franchID]],TeamsFranchises!$A$1:$D$121,2,FALSE)</f>
        <v>Oakland Athletics</v>
      </c>
      <c r="I667">
        <v>8</v>
      </c>
      <c r="J667">
        <v>154</v>
      </c>
      <c r="K667">
        <v>76</v>
      </c>
      <c r="L667">
        <v>55</v>
      </c>
      <c r="M667">
        <v>98</v>
      </c>
      <c r="P667" t="s">
        <v>51</v>
      </c>
      <c r="Q667">
        <f>IF(Table2[[#This Row],[LgWin]]="Y",1,0)</f>
        <v>0</v>
      </c>
      <c r="R667" t="s">
        <v>51</v>
      </c>
      <c r="S667">
        <f>IF(Table2[[#This Row],[WSWin]]="Y",1,0)</f>
        <v>0</v>
      </c>
      <c r="T667">
        <v>529</v>
      </c>
      <c r="U667">
        <v>5109</v>
      </c>
      <c r="V667">
        <v>1296</v>
      </c>
      <c r="W667">
        <v>177</v>
      </c>
      <c r="X667">
        <v>62</v>
      </c>
      <c r="Y667">
        <v>17</v>
      </c>
      <c r="Z667">
        <v>435</v>
      </c>
      <c r="AA667">
        <v>519</v>
      </c>
      <c r="AB667">
        <v>112</v>
      </c>
      <c r="AF667">
        <v>691</v>
      </c>
      <c r="AG667">
        <v>496</v>
      </c>
      <c r="AH667">
        <v>3.27</v>
      </c>
      <c r="AI667">
        <v>80</v>
      </c>
      <c r="AJ667">
        <v>8</v>
      </c>
      <c r="AK667">
        <v>8</v>
      </c>
      <c r="AL667">
        <v>4095</v>
      </c>
      <c r="AM667">
        <v>1310</v>
      </c>
      <c r="AN667">
        <v>23</v>
      </c>
      <c r="AO667">
        <v>562</v>
      </c>
      <c r="AP667">
        <v>516</v>
      </c>
      <c r="AQ667">
        <v>251</v>
      </c>
      <c r="AR667">
        <v>106</v>
      </c>
      <c r="AS667">
        <v>0.96099999999999997</v>
      </c>
      <c r="AT667" t="s">
        <v>77</v>
      </c>
      <c r="AU667" t="s">
        <v>442</v>
      </c>
      <c r="AV667">
        <v>221432</v>
      </c>
      <c r="AW667">
        <v>98</v>
      </c>
      <c r="AX667">
        <v>103</v>
      </c>
      <c r="AY667" t="s">
        <v>226</v>
      </c>
      <c r="AZ667" t="s">
        <v>226</v>
      </c>
      <c r="BA667" t="s">
        <v>226</v>
      </c>
    </row>
    <row r="668" spans="1:53" x14ac:dyDescent="0.55000000000000004">
      <c r="A668">
        <v>1917</v>
      </c>
      <c r="B668" t="b">
        <f>IF(Table2[[#This Row],[yearID]]&gt;=1903,TRUE,FALSE)</f>
        <v>1</v>
      </c>
      <c r="C668" t="b">
        <f>IF(Table2[[#This Row],[yearID]]&gt;=1973,TRUE,FALSE)</f>
        <v>0</v>
      </c>
      <c r="D668" t="s">
        <v>157</v>
      </c>
      <c r="E668" t="s">
        <v>122</v>
      </c>
      <c r="F668" t="s">
        <v>122</v>
      </c>
      <c r="G668" t="str">
        <f>VLOOKUP(Table2[[#This Row],[franchID]],TeamsFranchises!$A$1:$D$121,2,FALSE)</f>
        <v>Philadelphia Phillies</v>
      </c>
      <c r="I668">
        <v>2</v>
      </c>
      <c r="J668">
        <v>154</v>
      </c>
      <c r="K668">
        <v>76</v>
      </c>
      <c r="L668">
        <v>87</v>
      </c>
      <c r="M668">
        <v>65</v>
      </c>
      <c r="P668" t="s">
        <v>51</v>
      </c>
      <c r="Q668">
        <f>IF(Table2[[#This Row],[LgWin]]="Y",1,0)</f>
        <v>0</v>
      </c>
      <c r="R668" t="s">
        <v>51</v>
      </c>
      <c r="S668">
        <f>IF(Table2[[#This Row],[WSWin]]="Y",1,0)</f>
        <v>0</v>
      </c>
      <c r="T668">
        <v>578</v>
      </c>
      <c r="U668">
        <v>5084</v>
      </c>
      <c r="V668">
        <v>1262</v>
      </c>
      <c r="W668">
        <v>225</v>
      </c>
      <c r="X668">
        <v>60</v>
      </c>
      <c r="Y668">
        <v>38</v>
      </c>
      <c r="Z668">
        <v>435</v>
      </c>
      <c r="AA668">
        <v>533</v>
      </c>
      <c r="AB668">
        <v>109</v>
      </c>
      <c r="AF668">
        <v>500</v>
      </c>
      <c r="AG668">
        <v>380</v>
      </c>
      <c r="AH668">
        <v>2.46</v>
      </c>
      <c r="AI668">
        <v>102</v>
      </c>
      <c r="AJ668">
        <v>22</v>
      </c>
      <c r="AK668">
        <v>5</v>
      </c>
      <c r="AL668">
        <v>4167</v>
      </c>
      <c r="AM668">
        <v>1258</v>
      </c>
      <c r="AN668">
        <v>25</v>
      </c>
      <c r="AO668">
        <v>325</v>
      </c>
      <c r="AP668">
        <v>616</v>
      </c>
      <c r="AQ668">
        <v>212</v>
      </c>
      <c r="AR668">
        <v>112</v>
      </c>
      <c r="AS668">
        <v>0.96699999999999997</v>
      </c>
      <c r="AT668" t="s">
        <v>358</v>
      </c>
      <c r="AU668" t="s">
        <v>404</v>
      </c>
      <c r="AV668">
        <v>354428</v>
      </c>
      <c r="AW668">
        <v>104</v>
      </c>
      <c r="AX668">
        <v>104</v>
      </c>
      <c r="AY668" t="s">
        <v>122</v>
      </c>
      <c r="AZ668" t="s">
        <v>122</v>
      </c>
      <c r="BA668" t="s">
        <v>122</v>
      </c>
    </row>
    <row r="669" spans="1:53" x14ac:dyDescent="0.55000000000000004">
      <c r="A669">
        <v>1917</v>
      </c>
      <c r="B669" t="b">
        <f>IF(Table2[[#This Row],[yearID]]&gt;=1903,TRUE,FALSE)</f>
        <v>1</v>
      </c>
      <c r="C669" t="b">
        <f>IF(Table2[[#This Row],[yearID]]&gt;=1973,TRUE,FALSE)</f>
        <v>0</v>
      </c>
      <c r="D669" t="s">
        <v>157</v>
      </c>
      <c r="E669" t="s">
        <v>229</v>
      </c>
      <c r="F669" t="s">
        <v>229</v>
      </c>
      <c r="G669" t="str">
        <f>VLOOKUP(Table2[[#This Row],[franchID]],TeamsFranchises!$A$1:$D$121,2,FALSE)</f>
        <v>Pittsburgh Pirates</v>
      </c>
      <c r="I669">
        <v>8</v>
      </c>
      <c r="J669">
        <v>157</v>
      </c>
      <c r="K669">
        <v>79</v>
      </c>
      <c r="L669">
        <v>51</v>
      </c>
      <c r="M669">
        <v>103</v>
      </c>
      <c r="P669" t="s">
        <v>51</v>
      </c>
      <c r="Q669">
        <f>IF(Table2[[#This Row],[LgWin]]="Y",1,0)</f>
        <v>0</v>
      </c>
      <c r="R669" t="s">
        <v>51</v>
      </c>
      <c r="S669">
        <f>IF(Table2[[#This Row],[WSWin]]="Y",1,0)</f>
        <v>0</v>
      </c>
      <c r="T669">
        <v>464</v>
      </c>
      <c r="U669">
        <v>5169</v>
      </c>
      <c r="V669">
        <v>1230</v>
      </c>
      <c r="W669">
        <v>160</v>
      </c>
      <c r="X669">
        <v>61</v>
      </c>
      <c r="Y669">
        <v>9</v>
      </c>
      <c r="Z669">
        <v>399</v>
      </c>
      <c r="AA669">
        <v>580</v>
      </c>
      <c r="AB669">
        <v>150</v>
      </c>
      <c r="AF669">
        <v>595</v>
      </c>
      <c r="AG669">
        <v>474</v>
      </c>
      <c r="AH669">
        <v>3.01</v>
      </c>
      <c r="AI669">
        <v>84</v>
      </c>
      <c r="AJ669">
        <v>17</v>
      </c>
      <c r="AK669">
        <v>6</v>
      </c>
      <c r="AL669">
        <v>4251</v>
      </c>
      <c r="AM669">
        <v>1318</v>
      </c>
      <c r="AN669">
        <v>14</v>
      </c>
      <c r="AO669">
        <v>432</v>
      </c>
      <c r="AP669">
        <v>509</v>
      </c>
      <c r="AQ669">
        <v>251</v>
      </c>
      <c r="AR669">
        <v>119</v>
      </c>
      <c r="AS669">
        <v>0.96099999999999997</v>
      </c>
      <c r="AT669" t="s">
        <v>390</v>
      </c>
      <c r="AU669" t="s">
        <v>447</v>
      </c>
      <c r="AV669">
        <v>192807</v>
      </c>
      <c r="AW669">
        <v>103</v>
      </c>
      <c r="AX669">
        <v>105</v>
      </c>
      <c r="AY669" t="s">
        <v>229</v>
      </c>
      <c r="AZ669" t="s">
        <v>229</v>
      </c>
      <c r="BA669" t="s">
        <v>229</v>
      </c>
    </row>
    <row r="670" spans="1:53" x14ac:dyDescent="0.55000000000000004">
      <c r="A670">
        <v>1917</v>
      </c>
      <c r="B670" t="b">
        <f>IF(Table2[[#This Row],[yearID]]&gt;=1903,TRUE,FALSE)</f>
        <v>1</v>
      </c>
      <c r="C670" t="b">
        <f>IF(Table2[[#This Row],[yearID]]&gt;=1973,TRUE,FALSE)</f>
        <v>0</v>
      </c>
      <c r="D670" t="s">
        <v>410</v>
      </c>
      <c r="E670" t="s">
        <v>431</v>
      </c>
      <c r="F670" t="s">
        <v>95</v>
      </c>
      <c r="G670" t="str">
        <f>VLOOKUP(Table2[[#This Row],[franchID]],TeamsFranchises!$A$1:$D$121,2,FALSE)</f>
        <v>Baltimore Orioles</v>
      </c>
      <c r="I670">
        <v>7</v>
      </c>
      <c r="J670">
        <v>155</v>
      </c>
      <c r="K670">
        <v>78</v>
      </c>
      <c r="L670">
        <v>57</v>
      </c>
      <c r="M670">
        <v>97</v>
      </c>
      <c r="P670" t="s">
        <v>51</v>
      </c>
      <c r="Q670">
        <f>IF(Table2[[#This Row],[LgWin]]="Y",1,0)</f>
        <v>0</v>
      </c>
      <c r="R670" t="s">
        <v>51</v>
      </c>
      <c r="S670">
        <f>IF(Table2[[#This Row],[WSWin]]="Y",1,0)</f>
        <v>0</v>
      </c>
      <c r="T670">
        <v>510</v>
      </c>
      <c r="U670">
        <v>5091</v>
      </c>
      <c r="V670">
        <v>1250</v>
      </c>
      <c r="W670">
        <v>183</v>
      </c>
      <c r="X670">
        <v>63</v>
      </c>
      <c r="Y670">
        <v>15</v>
      </c>
      <c r="Z670">
        <v>405</v>
      </c>
      <c r="AA670">
        <v>540</v>
      </c>
      <c r="AB670">
        <v>157</v>
      </c>
      <c r="AF670">
        <v>687</v>
      </c>
      <c r="AG670">
        <v>492</v>
      </c>
      <c r="AH670">
        <v>3.2</v>
      </c>
      <c r="AI670">
        <v>66</v>
      </c>
      <c r="AJ670">
        <v>12</v>
      </c>
      <c r="AK670">
        <v>12</v>
      </c>
      <c r="AL670">
        <v>4155</v>
      </c>
      <c r="AM670">
        <v>1320</v>
      </c>
      <c r="AN670">
        <v>19</v>
      </c>
      <c r="AO670">
        <v>537</v>
      </c>
      <c r="AP670">
        <v>429</v>
      </c>
      <c r="AQ670">
        <v>281</v>
      </c>
      <c r="AR670">
        <v>139</v>
      </c>
      <c r="AS670">
        <v>0.95699999999999996</v>
      </c>
      <c r="AT670" t="s">
        <v>252</v>
      </c>
      <c r="AU670" t="s">
        <v>444</v>
      </c>
      <c r="AV670">
        <v>210486</v>
      </c>
      <c r="AW670">
        <v>96</v>
      </c>
      <c r="AX670">
        <v>98</v>
      </c>
      <c r="AY670" t="s">
        <v>433</v>
      </c>
      <c r="AZ670" t="s">
        <v>431</v>
      </c>
      <c r="BA670" t="s">
        <v>431</v>
      </c>
    </row>
    <row r="671" spans="1:53" x14ac:dyDescent="0.55000000000000004">
      <c r="A671">
        <v>1917</v>
      </c>
      <c r="B671" t="b">
        <f>IF(Table2[[#This Row],[yearID]]&gt;=1903,TRUE,FALSE)</f>
        <v>1</v>
      </c>
      <c r="C671" t="b">
        <f>IF(Table2[[#This Row],[yearID]]&gt;=1973,TRUE,FALSE)</f>
        <v>0</v>
      </c>
      <c r="D671" t="s">
        <v>157</v>
      </c>
      <c r="E671" t="s">
        <v>396</v>
      </c>
      <c r="F671" t="s">
        <v>154</v>
      </c>
      <c r="G671" t="str">
        <f>VLOOKUP(Table2[[#This Row],[franchID]],TeamsFranchises!$A$1:$D$121,2,FALSE)</f>
        <v>St. Louis Cardinals</v>
      </c>
      <c r="I671">
        <v>3</v>
      </c>
      <c r="J671">
        <v>154</v>
      </c>
      <c r="K671">
        <v>78</v>
      </c>
      <c r="L671">
        <v>82</v>
      </c>
      <c r="M671">
        <v>70</v>
      </c>
      <c r="P671" t="s">
        <v>51</v>
      </c>
      <c r="Q671">
        <f>IF(Table2[[#This Row],[LgWin]]="Y",1,0)</f>
        <v>0</v>
      </c>
      <c r="R671" t="s">
        <v>51</v>
      </c>
      <c r="S671">
        <f>IF(Table2[[#This Row],[WSWin]]="Y",1,0)</f>
        <v>0</v>
      </c>
      <c r="T671">
        <v>531</v>
      </c>
      <c r="U671">
        <v>5083</v>
      </c>
      <c r="V671">
        <v>1271</v>
      </c>
      <c r="W671">
        <v>159</v>
      </c>
      <c r="X671">
        <v>93</v>
      </c>
      <c r="Y671">
        <v>26</v>
      </c>
      <c r="Z671">
        <v>359</v>
      </c>
      <c r="AA671">
        <v>652</v>
      </c>
      <c r="AB671">
        <v>159</v>
      </c>
      <c r="AF671">
        <v>567</v>
      </c>
      <c r="AG671">
        <v>469</v>
      </c>
      <c r="AH671">
        <v>3.03</v>
      </c>
      <c r="AI671">
        <v>66</v>
      </c>
      <c r="AJ671">
        <v>16</v>
      </c>
      <c r="AK671">
        <v>10</v>
      </c>
      <c r="AL671">
        <v>4176</v>
      </c>
      <c r="AM671">
        <v>1257</v>
      </c>
      <c r="AN671">
        <v>29</v>
      </c>
      <c r="AO671">
        <v>421</v>
      </c>
      <c r="AP671">
        <v>502</v>
      </c>
      <c r="AQ671">
        <v>221</v>
      </c>
      <c r="AR671">
        <v>153</v>
      </c>
      <c r="AS671">
        <v>0.96699999999999997</v>
      </c>
      <c r="AT671" t="s">
        <v>409</v>
      </c>
      <c r="AU671" t="s">
        <v>399</v>
      </c>
      <c r="AV671">
        <v>288491</v>
      </c>
      <c r="AW671">
        <v>97</v>
      </c>
      <c r="AX671">
        <v>99</v>
      </c>
      <c r="AY671" t="s">
        <v>154</v>
      </c>
      <c r="AZ671" t="s">
        <v>396</v>
      </c>
      <c r="BA671" t="s">
        <v>396</v>
      </c>
    </row>
    <row r="672" spans="1:53" x14ac:dyDescent="0.55000000000000004">
      <c r="A672">
        <v>1917</v>
      </c>
      <c r="B672" t="b">
        <f>IF(Table2[[#This Row],[yearID]]&gt;=1903,TRUE,FALSE)</f>
        <v>1</v>
      </c>
      <c r="C672" t="b">
        <f>IF(Table2[[#This Row],[yearID]]&gt;=1973,TRUE,FALSE)</f>
        <v>0</v>
      </c>
      <c r="D672" t="s">
        <v>410</v>
      </c>
      <c r="E672" t="s">
        <v>425</v>
      </c>
      <c r="F672" t="s">
        <v>426</v>
      </c>
      <c r="G672" t="str">
        <f>VLOOKUP(Table2[[#This Row],[franchID]],TeamsFranchises!$A$1:$D$121,2,FALSE)</f>
        <v>Minnesota Twins</v>
      </c>
      <c r="I672">
        <v>5</v>
      </c>
      <c r="J672">
        <v>157</v>
      </c>
      <c r="K672">
        <v>80</v>
      </c>
      <c r="L672">
        <v>74</v>
      </c>
      <c r="M672">
        <v>79</v>
      </c>
      <c r="P672" t="s">
        <v>51</v>
      </c>
      <c r="Q672">
        <f>IF(Table2[[#This Row],[LgWin]]="Y",1,0)</f>
        <v>0</v>
      </c>
      <c r="R672" t="s">
        <v>51</v>
      </c>
      <c r="S672">
        <f>IF(Table2[[#This Row],[WSWin]]="Y",1,0)</f>
        <v>0</v>
      </c>
      <c r="T672">
        <v>543</v>
      </c>
      <c r="U672">
        <v>5142</v>
      </c>
      <c r="V672">
        <v>1238</v>
      </c>
      <c r="W672">
        <v>173</v>
      </c>
      <c r="X672">
        <v>70</v>
      </c>
      <c r="Y672">
        <v>4</v>
      </c>
      <c r="Z672">
        <v>500</v>
      </c>
      <c r="AA672">
        <v>574</v>
      </c>
      <c r="AB672">
        <v>166</v>
      </c>
      <c r="AF672">
        <v>566</v>
      </c>
      <c r="AG672">
        <v>432</v>
      </c>
      <c r="AH672">
        <v>2.75</v>
      </c>
      <c r="AI672">
        <v>84</v>
      </c>
      <c r="AJ672">
        <v>21</v>
      </c>
      <c r="AK672">
        <v>10</v>
      </c>
      <c r="AL672">
        <v>4239</v>
      </c>
      <c r="AM672">
        <v>1217</v>
      </c>
      <c r="AN672">
        <v>12</v>
      </c>
      <c r="AO672">
        <v>537</v>
      </c>
      <c r="AP672">
        <v>637</v>
      </c>
      <c r="AQ672">
        <v>251</v>
      </c>
      <c r="AR672">
        <v>127</v>
      </c>
      <c r="AS672">
        <v>0.96099999999999997</v>
      </c>
      <c r="AT672" t="s">
        <v>397</v>
      </c>
      <c r="AU672" t="s">
        <v>452</v>
      </c>
      <c r="AV672">
        <v>89682</v>
      </c>
      <c r="AW672">
        <v>99</v>
      </c>
      <c r="AX672">
        <v>99</v>
      </c>
      <c r="AY672" t="s">
        <v>428</v>
      </c>
      <c r="AZ672" t="s">
        <v>425</v>
      </c>
      <c r="BA672" t="s">
        <v>425</v>
      </c>
    </row>
    <row r="673" spans="1:53" x14ac:dyDescent="0.55000000000000004">
      <c r="A673">
        <v>1918</v>
      </c>
      <c r="B673" t="b">
        <f>IF(Table2[[#This Row],[yearID]]&gt;=1903,TRUE,FALSE)</f>
        <v>1</v>
      </c>
      <c r="C673" t="b">
        <f>IF(Table2[[#This Row],[yearID]]&gt;=1973,TRUE,FALSE)</f>
        <v>0</v>
      </c>
      <c r="D673" t="s">
        <v>410</v>
      </c>
      <c r="E673" t="s">
        <v>54</v>
      </c>
      <c r="F673" t="s">
        <v>54</v>
      </c>
      <c r="G673" t="str">
        <f>VLOOKUP(Table2[[#This Row],[franchID]],TeamsFranchises!$A$1:$D$121,2,FALSE)</f>
        <v>Boston Red Sox</v>
      </c>
      <c r="I673">
        <v>1</v>
      </c>
      <c r="J673">
        <v>126</v>
      </c>
      <c r="K673">
        <v>70</v>
      </c>
      <c r="L673">
        <v>75</v>
      </c>
      <c r="M673">
        <v>51</v>
      </c>
      <c r="P673" t="s">
        <v>76</v>
      </c>
      <c r="Q673">
        <f>IF(Table2[[#This Row],[LgWin]]="Y",1,0)</f>
        <v>1</v>
      </c>
      <c r="R673" t="s">
        <v>76</v>
      </c>
      <c r="S673">
        <f>IF(Table2[[#This Row],[WSWin]]="Y",1,0)</f>
        <v>1</v>
      </c>
      <c r="T673">
        <v>474</v>
      </c>
      <c r="U673">
        <v>3982</v>
      </c>
      <c r="V673">
        <v>990</v>
      </c>
      <c r="W673">
        <v>159</v>
      </c>
      <c r="X673">
        <v>54</v>
      </c>
      <c r="Y673">
        <v>15</v>
      </c>
      <c r="Z673">
        <v>406</v>
      </c>
      <c r="AA673">
        <v>324</v>
      </c>
      <c r="AB673">
        <v>110</v>
      </c>
      <c r="AF673">
        <v>380</v>
      </c>
      <c r="AG673">
        <v>287</v>
      </c>
      <c r="AH673">
        <v>2.31</v>
      </c>
      <c r="AI673">
        <v>105</v>
      </c>
      <c r="AJ673">
        <v>26</v>
      </c>
      <c r="AK673">
        <v>2</v>
      </c>
      <c r="AL673">
        <v>3360</v>
      </c>
      <c r="AM673">
        <v>931</v>
      </c>
      <c r="AN673">
        <v>9</v>
      </c>
      <c r="AO673">
        <v>380</v>
      </c>
      <c r="AP673">
        <v>392</v>
      </c>
      <c r="AQ673">
        <v>152</v>
      </c>
      <c r="AR673">
        <v>89</v>
      </c>
      <c r="AS673">
        <v>0.97099999999999997</v>
      </c>
      <c r="AT673" t="s">
        <v>441</v>
      </c>
      <c r="AU673" t="s">
        <v>453</v>
      </c>
      <c r="AV673">
        <v>249513</v>
      </c>
      <c r="AW673">
        <v>98</v>
      </c>
      <c r="AX673">
        <v>97</v>
      </c>
      <c r="AY673" t="s">
        <v>54</v>
      </c>
      <c r="AZ673" t="s">
        <v>54</v>
      </c>
      <c r="BA673" t="s">
        <v>54</v>
      </c>
    </row>
    <row r="674" spans="1:53" x14ac:dyDescent="0.55000000000000004">
      <c r="A674">
        <v>1918</v>
      </c>
      <c r="B674" t="b">
        <f>IF(Table2[[#This Row],[yearID]]&gt;=1903,TRUE,FALSE)</f>
        <v>1</v>
      </c>
      <c r="C674" t="b">
        <f>IF(Table2[[#This Row],[yearID]]&gt;=1973,TRUE,FALSE)</f>
        <v>0</v>
      </c>
      <c r="D674" t="s">
        <v>157</v>
      </c>
      <c r="E674" t="s">
        <v>262</v>
      </c>
      <c r="F674" t="s">
        <v>260</v>
      </c>
      <c r="G674" t="str">
        <f>VLOOKUP(Table2[[#This Row],[franchID]],TeamsFranchises!$A$1:$D$121,2,FALSE)</f>
        <v>Los Angeles Dodgers</v>
      </c>
      <c r="I674">
        <v>5</v>
      </c>
      <c r="J674">
        <v>126</v>
      </c>
      <c r="K674">
        <v>54</v>
      </c>
      <c r="L674">
        <v>57</v>
      </c>
      <c r="M674">
        <v>69</v>
      </c>
      <c r="P674" t="s">
        <v>51</v>
      </c>
      <c r="Q674">
        <f>IF(Table2[[#This Row],[LgWin]]="Y",1,0)</f>
        <v>0</v>
      </c>
      <c r="R674" t="s">
        <v>51</v>
      </c>
      <c r="S674">
        <f>IF(Table2[[#This Row],[WSWin]]="Y",1,0)</f>
        <v>0</v>
      </c>
      <c r="T674">
        <v>360</v>
      </c>
      <c r="U674">
        <v>4212</v>
      </c>
      <c r="V674">
        <v>1052</v>
      </c>
      <c r="W674">
        <v>121</v>
      </c>
      <c r="X674">
        <v>62</v>
      </c>
      <c r="Y674">
        <v>10</v>
      </c>
      <c r="Z674">
        <v>212</v>
      </c>
      <c r="AA674">
        <v>326</v>
      </c>
      <c r="AB674">
        <v>113</v>
      </c>
      <c r="AF674">
        <v>463</v>
      </c>
      <c r="AG674">
        <v>353</v>
      </c>
      <c r="AH674">
        <v>2.81</v>
      </c>
      <c r="AI674">
        <v>85</v>
      </c>
      <c r="AJ674">
        <v>17</v>
      </c>
      <c r="AK674">
        <v>2</v>
      </c>
      <c r="AL674">
        <v>3393</v>
      </c>
      <c r="AM674">
        <v>1024</v>
      </c>
      <c r="AN674">
        <v>22</v>
      </c>
      <c r="AO674">
        <v>320</v>
      </c>
      <c r="AP674">
        <v>395</v>
      </c>
      <c r="AQ674">
        <v>193</v>
      </c>
      <c r="AR674">
        <v>74</v>
      </c>
      <c r="AS674">
        <v>0.96299999999999997</v>
      </c>
      <c r="AT674" t="s">
        <v>467</v>
      </c>
      <c r="AU674" t="s">
        <v>458</v>
      </c>
      <c r="AV674">
        <v>83831</v>
      </c>
      <c r="AW674">
        <v>100</v>
      </c>
      <c r="AX674">
        <v>101</v>
      </c>
      <c r="AY674" t="s">
        <v>262</v>
      </c>
      <c r="AZ674" t="s">
        <v>262</v>
      </c>
      <c r="BA674" t="s">
        <v>262</v>
      </c>
    </row>
    <row r="675" spans="1:53" x14ac:dyDescent="0.55000000000000004">
      <c r="A675">
        <v>1918</v>
      </c>
      <c r="B675" t="b">
        <f>IF(Table2[[#This Row],[yearID]]&gt;=1903,TRUE,FALSE)</f>
        <v>1</v>
      </c>
      <c r="C675" t="b">
        <f>IF(Table2[[#This Row],[yearID]]&gt;=1973,TRUE,FALSE)</f>
        <v>0</v>
      </c>
      <c r="D675" t="s">
        <v>157</v>
      </c>
      <c r="E675" t="s">
        <v>158</v>
      </c>
      <c r="F675" t="s">
        <v>159</v>
      </c>
      <c r="G675" t="str">
        <f>VLOOKUP(Table2[[#This Row],[franchID]],TeamsFranchises!$A$1:$D$121,2,FALSE)</f>
        <v>Atlanta Braves</v>
      </c>
      <c r="I675">
        <v>7</v>
      </c>
      <c r="J675">
        <v>124</v>
      </c>
      <c r="K675">
        <v>52</v>
      </c>
      <c r="L675">
        <v>53</v>
      </c>
      <c r="M675">
        <v>71</v>
      </c>
      <c r="P675" t="s">
        <v>51</v>
      </c>
      <c r="Q675">
        <f>IF(Table2[[#This Row],[LgWin]]="Y",1,0)</f>
        <v>0</v>
      </c>
      <c r="R675" t="s">
        <v>51</v>
      </c>
      <c r="S675">
        <f>IF(Table2[[#This Row],[WSWin]]="Y",1,0)</f>
        <v>0</v>
      </c>
      <c r="T675">
        <v>424</v>
      </c>
      <c r="U675">
        <v>4162</v>
      </c>
      <c r="V675">
        <v>1014</v>
      </c>
      <c r="W675">
        <v>107</v>
      </c>
      <c r="X675">
        <v>59</v>
      </c>
      <c r="Y675">
        <v>13</v>
      </c>
      <c r="Z675">
        <v>350</v>
      </c>
      <c r="AA675">
        <v>438</v>
      </c>
      <c r="AB675">
        <v>83</v>
      </c>
      <c r="AF675">
        <v>469</v>
      </c>
      <c r="AG675">
        <v>360</v>
      </c>
      <c r="AH675">
        <v>2.9</v>
      </c>
      <c r="AI675">
        <v>96</v>
      </c>
      <c r="AJ675">
        <v>13</v>
      </c>
      <c r="AK675">
        <v>0</v>
      </c>
      <c r="AL675">
        <v>3351</v>
      </c>
      <c r="AM675">
        <v>1111</v>
      </c>
      <c r="AN675">
        <v>14</v>
      </c>
      <c r="AO675">
        <v>277</v>
      </c>
      <c r="AP675">
        <v>340</v>
      </c>
      <c r="AQ675">
        <v>184</v>
      </c>
      <c r="AR675">
        <v>89</v>
      </c>
      <c r="AS675">
        <v>0.96499999999999997</v>
      </c>
      <c r="AT675" t="s">
        <v>454</v>
      </c>
      <c r="AU675" t="s">
        <v>489</v>
      </c>
      <c r="AV675">
        <v>84938</v>
      </c>
      <c r="AW675">
        <v>96</v>
      </c>
      <c r="AX675">
        <v>97</v>
      </c>
      <c r="AY675" t="s">
        <v>158</v>
      </c>
      <c r="AZ675" t="s">
        <v>158</v>
      </c>
      <c r="BA675" t="s">
        <v>158</v>
      </c>
    </row>
    <row r="676" spans="1:53" x14ac:dyDescent="0.55000000000000004">
      <c r="A676">
        <v>1918</v>
      </c>
      <c r="B676" t="b">
        <f>IF(Table2[[#This Row],[yearID]]&gt;=1903,TRUE,FALSE)</f>
        <v>1</v>
      </c>
      <c r="C676" t="b">
        <f>IF(Table2[[#This Row],[yearID]]&gt;=1973,TRUE,FALSE)</f>
        <v>0</v>
      </c>
      <c r="D676" t="s">
        <v>410</v>
      </c>
      <c r="E676" t="s">
        <v>415</v>
      </c>
      <c r="F676" t="s">
        <v>416</v>
      </c>
      <c r="G676" t="str">
        <f>VLOOKUP(Table2[[#This Row],[franchID]],TeamsFranchises!$A$1:$D$121,2,FALSE)</f>
        <v>Chicago White Sox</v>
      </c>
      <c r="I676">
        <v>6</v>
      </c>
      <c r="J676">
        <v>124</v>
      </c>
      <c r="K676">
        <v>56</v>
      </c>
      <c r="L676">
        <v>57</v>
      </c>
      <c r="M676">
        <v>67</v>
      </c>
      <c r="P676" t="s">
        <v>51</v>
      </c>
      <c r="Q676">
        <f>IF(Table2[[#This Row],[LgWin]]="Y",1,0)</f>
        <v>0</v>
      </c>
      <c r="R676" t="s">
        <v>51</v>
      </c>
      <c r="S676">
        <f>IF(Table2[[#This Row],[WSWin]]="Y",1,0)</f>
        <v>0</v>
      </c>
      <c r="T676">
        <v>457</v>
      </c>
      <c r="U676">
        <v>4132</v>
      </c>
      <c r="V676">
        <v>1057</v>
      </c>
      <c r="W676">
        <v>136</v>
      </c>
      <c r="X676">
        <v>55</v>
      </c>
      <c r="Y676">
        <v>8</v>
      </c>
      <c r="Z676">
        <v>375</v>
      </c>
      <c r="AA676">
        <v>358</v>
      </c>
      <c r="AB676">
        <v>116</v>
      </c>
      <c r="AF676">
        <v>446</v>
      </c>
      <c r="AG676">
        <v>342</v>
      </c>
      <c r="AH676">
        <v>2.73</v>
      </c>
      <c r="AI676">
        <v>76</v>
      </c>
      <c r="AJ676">
        <v>9</v>
      </c>
      <c r="AK676">
        <v>8</v>
      </c>
      <c r="AL676">
        <v>3378</v>
      </c>
      <c r="AM676">
        <v>1092</v>
      </c>
      <c r="AN676">
        <v>9</v>
      </c>
      <c r="AO676">
        <v>300</v>
      </c>
      <c r="AP676">
        <v>349</v>
      </c>
      <c r="AQ676">
        <v>167</v>
      </c>
      <c r="AR676">
        <v>98</v>
      </c>
      <c r="AS676">
        <v>0.96699999999999997</v>
      </c>
      <c r="AT676" t="s">
        <v>417</v>
      </c>
      <c r="AU676" t="s">
        <v>450</v>
      </c>
      <c r="AV676">
        <v>195081</v>
      </c>
      <c r="AW676">
        <v>101</v>
      </c>
      <c r="AX676">
        <v>98</v>
      </c>
      <c r="AY676" t="s">
        <v>416</v>
      </c>
      <c r="AZ676" t="s">
        <v>415</v>
      </c>
      <c r="BA676" t="s">
        <v>415</v>
      </c>
    </row>
    <row r="677" spans="1:53" x14ac:dyDescent="0.55000000000000004">
      <c r="A677">
        <v>1918</v>
      </c>
      <c r="B677" t="b">
        <f>IF(Table2[[#This Row],[yearID]]&gt;=1903,TRUE,FALSE)</f>
        <v>1</v>
      </c>
      <c r="C677" t="b">
        <f>IF(Table2[[#This Row],[yearID]]&gt;=1973,TRUE,FALSE)</f>
        <v>0</v>
      </c>
      <c r="D677" t="s">
        <v>157</v>
      </c>
      <c r="E677" t="s">
        <v>161</v>
      </c>
      <c r="F677" t="s">
        <v>162</v>
      </c>
      <c r="G677" t="str">
        <f>VLOOKUP(Table2[[#This Row],[franchID]],TeamsFranchises!$A$1:$D$121,2,FALSE)</f>
        <v>Chicago Cubs</v>
      </c>
      <c r="I677">
        <v>1</v>
      </c>
      <c r="J677">
        <v>131</v>
      </c>
      <c r="K677">
        <v>74</v>
      </c>
      <c r="L677">
        <v>84</v>
      </c>
      <c r="M677">
        <v>45</v>
      </c>
      <c r="P677" t="s">
        <v>76</v>
      </c>
      <c r="Q677">
        <f>IF(Table2[[#This Row],[LgWin]]="Y",1,0)</f>
        <v>1</v>
      </c>
      <c r="R677" t="s">
        <v>51</v>
      </c>
      <c r="S677">
        <f>IF(Table2[[#This Row],[WSWin]]="Y",1,0)</f>
        <v>0</v>
      </c>
      <c r="T677">
        <v>538</v>
      </c>
      <c r="U677">
        <v>4325</v>
      </c>
      <c r="V677">
        <v>1147</v>
      </c>
      <c r="W677">
        <v>164</v>
      </c>
      <c r="X677">
        <v>53</v>
      </c>
      <c r="Y677">
        <v>21</v>
      </c>
      <c r="Z677">
        <v>358</v>
      </c>
      <c r="AA677">
        <v>343</v>
      </c>
      <c r="AB677">
        <v>159</v>
      </c>
      <c r="AF677">
        <v>393</v>
      </c>
      <c r="AG677">
        <v>290</v>
      </c>
      <c r="AH677">
        <v>2.1800000000000002</v>
      </c>
      <c r="AI677">
        <v>92</v>
      </c>
      <c r="AJ677">
        <v>23</v>
      </c>
      <c r="AK677">
        <v>8</v>
      </c>
      <c r="AL677">
        <v>3591</v>
      </c>
      <c r="AM677">
        <v>1050</v>
      </c>
      <c r="AN677">
        <v>13</v>
      </c>
      <c r="AO677">
        <v>296</v>
      </c>
      <c r="AP677">
        <v>472</v>
      </c>
      <c r="AQ677">
        <v>188</v>
      </c>
      <c r="AR677">
        <v>91</v>
      </c>
      <c r="AS677">
        <v>0.96599999999999997</v>
      </c>
      <c r="AT677" t="s">
        <v>434</v>
      </c>
      <c r="AU677" t="s">
        <v>473</v>
      </c>
      <c r="AV677">
        <v>337256</v>
      </c>
      <c r="AW677">
        <v>102</v>
      </c>
      <c r="AX677">
        <v>101</v>
      </c>
      <c r="AY677" t="s">
        <v>162</v>
      </c>
      <c r="AZ677" t="s">
        <v>161</v>
      </c>
      <c r="BA677" t="s">
        <v>161</v>
      </c>
    </row>
    <row r="678" spans="1:53" x14ac:dyDescent="0.55000000000000004">
      <c r="A678">
        <v>1918</v>
      </c>
      <c r="B678" t="b">
        <f>IF(Table2[[#This Row],[yearID]]&gt;=1903,TRUE,FALSE)</f>
        <v>1</v>
      </c>
      <c r="C678" t="b">
        <f>IF(Table2[[#This Row],[yearID]]&gt;=1973,TRUE,FALSE)</f>
        <v>0</v>
      </c>
      <c r="D678" t="s">
        <v>157</v>
      </c>
      <c r="E678" t="s">
        <v>167</v>
      </c>
      <c r="F678" t="s">
        <v>167</v>
      </c>
      <c r="G678" t="str">
        <f>VLOOKUP(Table2[[#This Row],[franchID]],TeamsFranchises!$A$1:$D$121,2,FALSE)</f>
        <v>Cincinnati Reds</v>
      </c>
      <c r="I678">
        <v>3</v>
      </c>
      <c r="J678">
        <v>129</v>
      </c>
      <c r="K678">
        <v>71</v>
      </c>
      <c r="L678">
        <v>68</v>
      </c>
      <c r="M678">
        <v>60</v>
      </c>
      <c r="P678" t="s">
        <v>51</v>
      </c>
      <c r="Q678">
        <f>IF(Table2[[#This Row],[LgWin]]="Y",1,0)</f>
        <v>0</v>
      </c>
      <c r="R678" t="s">
        <v>51</v>
      </c>
      <c r="S678">
        <f>IF(Table2[[#This Row],[WSWin]]="Y",1,0)</f>
        <v>0</v>
      </c>
      <c r="T678">
        <v>530</v>
      </c>
      <c r="U678">
        <v>4265</v>
      </c>
      <c r="V678">
        <v>1185</v>
      </c>
      <c r="W678">
        <v>165</v>
      </c>
      <c r="X678">
        <v>84</v>
      </c>
      <c r="Y678">
        <v>15</v>
      </c>
      <c r="Z678">
        <v>304</v>
      </c>
      <c r="AA678">
        <v>303</v>
      </c>
      <c r="AB678">
        <v>128</v>
      </c>
      <c r="AF678">
        <v>496</v>
      </c>
      <c r="AG678">
        <v>381</v>
      </c>
      <c r="AH678">
        <v>3</v>
      </c>
      <c r="AI678">
        <v>84</v>
      </c>
      <c r="AJ678">
        <v>14</v>
      </c>
      <c r="AK678">
        <v>6</v>
      </c>
      <c r="AL678">
        <v>3426</v>
      </c>
      <c r="AM678">
        <v>1136</v>
      </c>
      <c r="AN678">
        <v>19</v>
      </c>
      <c r="AO678">
        <v>381</v>
      </c>
      <c r="AP678">
        <v>321</v>
      </c>
      <c r="AQ678">
        <v>192</v>
      </c>
      <c r="AR678">
        <v>127</v>
      </c>
      <c r="AS678">
        <v>0.96399999999999997</v>
      </c>
      <c r="AT678" t="s">
        <v>165</v>
      </c>
      <c r="AU678" t="s">
        <v>455</v>
      </c>
      <c r="AV678">
        <v>163009</v>
      </c>
      <c r="AW678">
        <v>98</v>
      </c>
      <c r="AX678">
        <v>97</v>
      </c>
      <c r="AY678" t="s">
        <v>167</v>
      </c>
      <c r="AZ678" t="s">
        <v>167</v>
      </c>
      <c r="BA678" t="s">
        <v>167</v>
      </c>
    </row>
    <row r="679" spans="1:53" x14ac:dyDescent="0.55000000000000004">
      <c r="A679">
        <v>1918</v>
      </c>
      <c r="B679" t="b">
        <f>IF(Table2[[#This Row],[yearID]]&gt;=1903,TRUE,FALSE)</f>
        <v>1</v>
      </c>
      <c r="C679" t="b">
        <f>IF(Table2[[#This Row],[yearID]]&gt;=1973,TRUE,FALSE)</f>
        <v>0</v>
      </c>
      <c r="D679" t="s">
        <v>410</v>
      </c>
      <c r="E679" t="s">
        <v>64</v>
      </c>
      <c r="F679" t="s">
        <v>64</v>
      </c>
      <c r="G679" t="str">
        <f>VLOOKUP(Table2[[#This Row],[franchID]],TeamsFranchises!$A$1:$D$121,2,FALSE)</f>
        <v>Cleveland Indians</v>
      </c>
      <c r="I679">
        <v>2</v>
      </c>
      <c r="J679">
        <v>129</v>
      </c>
      <c r="K679">
        <v>62</v>
      </c>
      <c r="L679">
        <v>73</v>
      </c>
      <c r="M679">
        <v>54</v>
      </c>
      <c r="P679" t="s">
        <v>51</v>
      </c>
      <c r="Q679">
        <f>IF(Table2[[#This Row],[LgWin]]="Y",1,0)</f>
        <v>0</v>
      </c>
      <c r="R679" t="s">
        <v>51</v>
      </c>
      <c r="S679">
        <f>IF(Table2[[#This Row],[WSWin]]="Y",1,0)</f>
        <v>0</v>
      </c>
      <c r="T679">
        <v>504</v>
      </c>
      <c r="U679">
        <v>4166</v>
      </c>
      <c r="V679">
        <v>1084</v>
      </c>
      <c r="W679">
        <v>176</v>
      </c>
      <c r="X679">
        <v>67</v>
      </c>
      <c r="Y679">
        <v>9</v>
      </c>
      <c r="Z679">
        <v>491</v>
      </c>
      <c r="AA679">
        <v>386</v>
      </c>
      <c r="AB679">
        <v>165</v>
      </c>
      <c r="AF679">
        <v>447</v>
      </c>
      <c r="AG679">
        <v>341</v>
      </c>
      <c r="AH679">
        <v>2.64</v>
      </c>
      <c r="AI679">
        <v>78</v>
      </c>
      <c r="AJ679">
        <v>5</v>
      </c>
      <c r="AK679">
        <v>13</v>
      </c>
      <c r="AL679">
        <v>3483</v>
      </c>
      <c r="AM679">
        <v>1126</v>
      </c>
      <c r="AN679">
        <v>9</v>
      </c>
      <c r="AO679">
        <v>343</v>
      </c>
      <c r="AP679">
        <v>364</v>
      </c>
      <c r="AQ679">
        <v>207</v>
      </c>
      <c r="AR679">
        <v>82</v>
      </c>
      <c r="AS679">
        <v>0.96199999999999997</v>
      </c>
      <c r="AT679" t="s">
        <v>487</v>
      </c>
      <c r="AU679" t="s">
        <v>446</v>
      </c>
      <c r="AV679">
        <v>295515</v>
      </c>
      <c r="AW679">
        <v>109</v>
      </c>
      <c r="AX679">
        <v>108</v>
      </c>
      <c r="AY679" t="s">
        <v>64</v>
      </c>
      <c r="AZ679" t="s">
        <v>64</v>
      </c>
      <c r="BA679" t="s">
        <v>64</v>
      </c>
    </row>
    <row r="680" spans="1:53" x14ac:dyDescent="0.55000000000000004">
      <c r="A680">
        <v>1918</v>
      </c>
      <c r="B680" t="b">
        <f>IF(Table2[[#This Row],[yearID]]&gt;=1903,TRUE,FALSE)</f>
        <v>1</v>
      </c>
      <c r="C680" t="b">
        <f>IF(Table2[[#This Row],[yearID]]&gt;=1973,TRUE,FALSE)</f>
        <v>0</v>
      </c>
      <c r="D680" t="s">
        <v>410</v>
      </c>
      <c r="E680" t="s">
        <v>419</v>
      </c>
      <c r="F680" t="s">
        <v>419</v>
      </c>
      <c r="G680" t="str">
        <f>VLOOKUP(Table2[[#This Row],[franchID]],TeamsFranchises!$A$1:$D$121,2,FALSE)</f>
        <v>Detroit Tigers</v>
      </c>
      <c r="I680">
        <v>7</v>
      </c>
      <c r="J680">
        <v>128</v>
      </c>
      <c r="K680">
        <v>58</v>
      </c>
      <c r="L680">
        <v>55</v>
      </c>
      <c r="M680">
        <v>71</v>
      </c>
      <c r="P680" t="s">
        <v>51</v>
      </c>
      <c r="Q680">
        <f>IF(Table2[[#This Row],[LgWin]]="Y",1,0)</f>
        <v>0</v>
      </c>
      <c r="R680" t="s">
        <v>51</v>
      </c>
      <c r="S680">
        <f>IF(Table2[[#This Row],[WSWin]]="Y",1,0)</f>
        <v>0</v>
      </c>
      <c r="T680">
        <v>476</v>
      </c>
      <c r="U680">
        <v>4262</v>
      </c>
      <c r="V680">
        <v>1063</v>
      </c>
      <c r="W680">
        <v>141</v>
      </c>
      <c r="X680">
        <v>56</v>
      </c>
      <c r="Y680">
        <v>13</v>
      </c>
      <c r="Z680">
        <v>452</v>
      </c>
      <c r="AA680">
        <v>380</v>
      </c>
      <c r="AB680">
        <v>123</v>
      </c>
      <c r="AF680">
        <v>557</v>
      </c>
      <c r="AG680">
        <v>438</v>
      </c>
      <c r="AH680">
        <v>3.4</v>
      </c>
      <c r="AI680">
        <v>74</v>
      </c>
      <c r="AJ680">
        <v>8</v>
      </c>
      <c r="AK680">
        <v>7</v>
      </c>
      <c r="AL680">
        <v>3480</v>
      </c>
      <c r="AM680">
        <v>1130</v>
      </c>
      <c r="AN680">
        <v>10</v>
      </c>
      <c r="AO680">
        <v>437</v>
      </c>
      <c r="AP680">
        <v>374</v>
      </c>
      <c r="AQ680">
        <v>212</v>
      </c>
      <c r="AR680">
        <v>77</v>
      </c>
      <c r="AS680">
        <v>0.96</v>
      </c>
      <c r="AT680" t="s">
        <v>420</v>
      </c>
      <c r="AU680" t="s">
        <v>456</v>
      </c>
      <c r="AV680">
        <v>203719</v>
      </c>
      <c r="AW680">
        <v>96</v>
      </c>
      <c r="AX680">
        <v>96</v>
      </c>
      <c r="AY680" t="s">
        <v>419</v>
      </c>
      <c r="AZ680" t="s">
        <v>419</v>
      </c>
      <c r="BA680" t="s">
        <v>419</v>
      </c>
    </row>
    <row r="681" spans="1:53" x14ac:dyDescent="0.55000000000000004">
      <c r="A681">
        <v>1918</v>
      </c>
      <c r="B681" t="b">
        <f>IF(Table2[[#This Row],[yearID]]&gt;=1903,TRUE,FALSE)</f>
        <v>1</v>
      </c>
      <c r="C681" t="b">
        <f>IF(Table2[[#This Row],[yearID]]&gt;=1973,TRUE,FALSE)</f>
        <v>0</v>
      </c>
      <c r="D681" t="s">
        <v>157</v>
      </c>
      <c r="E681" t="s">
        <v>242</v>
      </c>
      <c r="F681" t="s">
        <v>243</v>
      </c>
      <c r="G681" t="str">
        <f>VLOOKUP(Table2[[#This Row],[franchID]],TeamsFranchises!$A$1:$D$121,2,FALSE)</f>
        <v>San Francisco Giants</v>
      </c>
      <c r="I681">
        <v>2</v>
      </c>
      <c r="J681">
        <v>124</v>
      </c>
      <c r="K681">
        <v>56</v>
      </c>
      <c r="L681">
        <v>71</v>
      </c>
      <c r="M681">
        <v>53</v>
      </c>
      <c r="P681" t="s">
        <v>51</v>
      </c>
      <c r="Q681">
        <f>IF(Table2[[#This Row],[LgWin]]="Y",1,0)</f>
        <v>0</v>
      </c>
      <c r="R681" t="s">
        <v>51</v>
      </c>
      <c r="S681">
        <f>IF(Table2[[#This Row],[WSWin]]="Y",1,0)</f>
        <v>0</v>
      </c>
      <c r="T681">
        <v>480</v>
      </c>
      <c r="U681">
        <v>4164</v>
      </c>
      <c r="V681">
        <v>1081</v>
      </c>
      <c r="W681">
        <v>150</v>
      </c>
      <c r="X681">
        <v>53</v>
      </c>
      <c r="Y681">
        <v>13</v>
      </c>
      <c r="Z681">
        <v>271</v>
      </c>
      <c r="AA681">
        <v>365</v>
      </c>
      <c r="AB681">
        <v>130</v>
      </c>
      <c r="AF681">
        <v>415</v>
      </c>
      <c r="AG681">
        <v>326</v>
      </c>
      <c r="AH681">
        <v>2.64</v>
      </c>
      <c r="AI681">
        <v>74</v>
      </c>
      <c r="AJ681">
        <v>18</v>
      </c>
      <c r="AK681">
        <v>11</v>
      </c>
      <c r="AL681">
        <v>3333</v>
      </c>
      <c r="AM681">
        <v>1002</v>
      </c>
      <c r="AN681">
        <v>20</v>
      </c>
      <c r="AO681">
        <v>228</v>
      </c>
      <c r="AP681">
        <v>330</v>
      </c>
      <c r="AQ681">
        <v>152</v>
      </c>
      <c r="AR681">
        <v>78</v>
      </c>
      <c r="AS681">
        <v>0.97</v>
      </c>
      <c r="AT681" t="s">
        <v>310</v>
      </c>
      <c r="AU681" t="s">
        <v>457</v>
      </c>
      <c r="AV681">
        <v>256618</v>
      </c>
      <c r="AW681">
        <v>98</v>
      </c>
      <c r="AX681">
        <v>95</v>
      </c>
      <c r="AY681" t="s">
        <v>246</v>
      </c>
      <c r="AZ681" t="s">
        <v>242</v>
      </c>
      <c r="BA681" t="s">
        <v>242</v>
      </c>
    </row>
    <row r="682" spans="1:53" x14ac:dyDescent="0.55000000000000004">
      <c r="A682">
        <v>1918</v>
      </c>
      <c r="B682" t="b">
        <f>IF(Table2[[#This Row],[yearID]]&gt;=1903,TRUE,FALSE)</f>
        <v>1</v>
      </c>
      <c r="C682" t="b">
        <f>IF(Table2[[#This Row],[yearID]]&gt;=1973,TRUE,FALSE)</f>
        <v>0</v>
      </c>
      <c r="D682" t="s">
        <v>410</v>
      </c>
      <c r="E682" t="s">
        <v>436</v>
      </c>
      <c r="F682" t="s">
        <v>412</v>
      </c>
      <c r="G682" t="str">
        <f>VLOOKUP(Table2[[#This Row],[franchID]],TeamsFranchises!$A$1:$D$121,2,FALSE)</f>
        <v>New York Yankees</v>
      </c>
      <c r="I682">
        <v>4</v>
      </c>
      <c r="J682">
        <v>126</v>
      </c>
      <c r="K682">
        <v>67</v>
      </c>
      <c r="L682">
        <v>60</v>
      </c>
      <c r="M682">
        <v>63</v>
      </c>
      <c r="P682" t="s">
        <v>51</v>
      </c>
      <c r="Q682">
        <f>IF(Table2[[#This Row],[LgWin]]="Y",1,0)</f>
        <v>0</v>
      </c>
      <c r="R682" t="s">
        <v>51</v>
      </c>
      <c r="S682">
        <f>IF(Table2[[#This Row],[WSWin]]="Y",1,0)</f>
        <v>0</v>
      </c>
      <c r="T682">
        <v>493</v>
      </c>
      <c r="U682">
        <v>4224</v>
      </c>
      <c r="V682">
        <v>1085</v>
      </c>
      <c r="W682">
        <v>160</v>
      </c>
      <c r="X682">
        <v>45</v>
      </c>
      <c r="Y682">
        <v>20</v>
      </c>
      <c r="Z682">
        <v>367</v>
      </c>
      <c r="AA682">
        <v>370</v>
      </c>
      <c r="AB682">
        <v>88</v>
      </c>
      <c r="AF682">
        <v>475</v>
      </c>
      <c r="AG682">
        <v>386</v>
      </c>
      <c r="AH682">
        <v>3</v>
      </c>
      <c r="AI682">
        <v>59</v>
      </c>
      <c r="AJ682">
        <v>8</v>
      </c>
      <c r="AK682">
        <v>13</v>
      </c>
      <c r="AL682">
        <v>3471</v>
      </c>
      <c r="AM682">
        <v>1103</v>
      </c>
      <c r="AN682">
        <v>25</v>
      </c>
      <c r="AO682">
        <v>463</v>
      </c>
      <c r="AP682">
        <v>370</v>
      </c>
      <c r="AQ682">
        <v>161</v>
      </c>
      <c r="AR682">
        <v>137</v>
      </c>
      <c r="AS682">
        <v>0.97</v>
      </c>
      <c r="AT682" t="s">
        <v>459</v>
      </c>
      <c r="AU682" t="s">
        <v>457</v>
      </c>
      <c r="AV682">
        <v>282047</v>
      </c>
      <c r="AW682">
        <v>102</v>
      </c>
      <c r="AX682">
        <v>102</v>
      </c>
      <c r="AY682" t="s">
        <v>412</v>
      </c>
      <c r="AZ682" t="s">
        <v>436</v>
      </c>
      <c r="BA682" t="s">
        <v>436</v>
      </c>
    </row>
    <row r="683" spans="1:53" x14ac:dyDescent="0.55000000000000004">
      <c r="A683">
        <v>1918</v>
      </c>
      <c r="B683" t="b">
        <f>IF(Table2[[#This Row],[yearID]]&gt;=1903,TRUE,FALSE)</f>
        <v>1</v>
      </c>
      <c r="C683" t="b">
        <f>IF(Table2[[#This Row],[yearID]]&gt;=1973,TRUE,FALSE)</f>
        <v>0</v>
      </c>
      <c r="D683" t="s">
        <v>410</v>
      </c>
      <c r="E683" t="s">
        <v>226</v>
      </c>
      <c r="F683" t="s">
        <v>423</v>
      </c>
      <c r="G683" t="str">
        <f>VLOOKUP(Table2[[#This Row],[franchID]],TeamsFranchises!$A$1:$D$121,2,FALSE)</f>
        <v>Oakland Athletics</v>
      </c>
      <c r="I683">
        <v>8</v>
      </c>
      <c r="J683">
        <v>130</v>
      </c>
      <c r="K683">
        <v>68</v>
      </c>
      <c r="L683">
        <v>52</v>
      </c>
      <c r="M683">
        <v>76</v>
      </c>
      <c r="P683" t="s">
        <v>51</v>
      </c>
      <c r="Q683">
        <f>IF(Table2[[#This Row],[LgWin]]="Y",1,0)</f>
        <v>0</v>
      </c>
      <c r="R683" t="s">
        <v>51</v>
      </c>
      <c r="S683">
        <f>IF(Table2[[#This Row],[WSWin]]="Y",1,0)</f>
        <v>0</v>
      </c>
      <c r="T683">
        <v>412</v>
      </c>
      <c r="U683">
        <v>4278</v>
      </c>
      <c r="V683">
        <v>1039</v>
      </c>
      <c r="W683">
        <v>124</v>
      </c>
      <c r="X683">
        <v>44</v>
      </c>
      <c r="Y683">
        <v>22</v>
      </c>
      <c r="Z683">
        <v>343</v>
      </c>
      <c r="AA683">
        <v>485</v>
      </c>
      <c r="AB683">
        <v>83</v>
      </c>
      <c r="AF683">
        <v>538</v>
      </c>
      <c r="AG683">
        <v>414</v>
      </c>
      <c r="AH683">
        <v>3.22</v>
      </c>
      <c r="AI683">
        <v>80</v>
      </c>
      <c r="AJ683">
        <v>13</v>
      </c>
      <c r="AK683">
        <v>9</v>
      </c>
      <c r="AL683">
        <v>3468</v>
      </c>
      <c r="AM683">
        <v>1106</v>
      </c>
      <c r="AN683">
        <v>13</v>
      </c>
      <c r="AO683">
        <v>486</v>
      </c>
      <c r="AP683">
        <v>277</v>
      </c>
      <c r="AQ683">
        <v>228</v>
      </c>
      <c r="AR683">
        <v>136</v>
      </c>
      <c r="AS683">
        <v>0.95899999999999996</v>
      </c>
      <c r="AT683" t="s">
        <v>77</v>
      </c>
      <c r="AU683" t="s">
        <v>442</v>
      </c>
      <c r="AV683">
        <v>177926</v>
      </c>
      <c r="AW683">
        <v>101</v>
      </c>
      <c r="AX683">
        <v>105</v>
      </c>
      <c r="AY683" t="s">
        <v>226</v>
      </c>
      <c r="AZ683" t="s">
        <v>226</v>
      </c>
      <c r="BA683" t="s">
        <v>226</v>
      </c>
    </row>
    <row r="684" spans="1:53" x14ac:dyDescent="0.55000000000000004">
      <c r="A684">
        <v>1918</v>
      </c>
      <c r="B684" t="b">
        <f>IF(Table2[[#This Row],[yearID]]&gt;=1903,TRUE,FALSE)</f>
        <v>1</v>
      </c>
      <c r="C684" t="b">
        <f>IF(Table2[[#This Row],[yearID]]&gt;=1973,TRUE,FALSE)</f>
        <v>0</v>
      </c>
      <c r="D684" t="s">
        <v>157</v>
      </c>
      <c r="E684" t="s">
        <v>122</v>
      </c>
      <c r="F684" t="s">
        <v>122</v>
      </c>
      <c r="G684" t="str">
        <f>VLOOKUP(Table2[[#This Row],[franchID]],TeamsFranchises!$A$1:$D$121,2,FALSE)</f>
        <v>Philadelphia Phillies</v>
      </c>
      <c r="I684">
        <v>6</v>
      </c>
      <c r="J684">
        <v>125</v>
      </c>
      <c r="K684">
        <v>57</v>
      </c>
      <c r="L684">
        <v>55</v>
      </c>
      <c r="M684">
        <v>68</v>
      </c>
      <c r="P684" t="s">
        <v>51</v>
      </c>
      <c r="Q684">
        <f>IF(Table2[[#This Row],[LgWin]]="Y",1,0)</f>
        <v>0</v>
      </c>
      <c r="R684" t="s">
        <v>51</v>
      </c>
      <c r="S684">
        <f>IF(Table2[[#This Row],[WSWin]]="Y",1,0)</f>
        <v>0</v>
      </c>
      <c r="T684">
        <v>430</v>
      </c>
      <c r="U684">
        <v>4192</v>
      </c>
      <c r="V684">
        <v>1022</v>
      </c>
      <c r="W684">
        <v>158</v>
      </c>
      <c r="X684">
        <v>28</v>
      </c>
      <c r="Y684">
        <v>25</v>
      </c>
      <c r="Z684">
        <v>346</v>
      </c>
      <c r="AA684">
        <v>400</v>
      </c>
      <c r="AB684">
        <v>97</v>
      </c>
      <c r="AF684">
        <v>507</v>
      </c>
      <c r="AG684">
        <v>399</v>
      </c>
      <c r="AH684">
        <v>3.15</v>
      </c>
      <c r="AI684">
        <v>78</v>
      </c>
      <c r="AJ684">
        <v>10</v>
      </c>
      <c r="AK684">
        <v>6</v>
      </c>
      <c r="AL684">
        <v>3417</v>
      </c>
      <c r="AM684">
        <v>1086</v>
      </c>
      <c r="AN684">
        <v>22</v>
      </c>
      <c r="AO684">
        <v>369</v>
      </c>
      <c r="AP684">
        <v>312</v>
      </c>
      <c r="AQ684">
        <v>211</v>
      </c>
      <c r="AR684">
        <v>91</v>
      </c>
      <c r="AS684">
        <v>0.96099999999999997</v>
      </c>
      <c r="AT684" t="s">
        <v>358</v>
      </c>
      <c r="AU684" t="s">
        <v>404</v>
      </c>
      <c r="AV684">
        <v>122266</v>
      </c>
      <c r="AW684">
        <v>107</v>
      </c>
      <c r="AX684">
        <v>108</v>
      </c>
      <c r="AY684" t="s">
        <v>122</v>
      </c>
      <c r="AZ684" t="s">
        <v>122</v>
      </c>
      <c r="BA684" t="s">
        <v>122</v>
      </c>
    </row>
    <row r="685" spans="1:53" x14ac:dyDescent="0.55000000000000004">
      <c r="A685">
        <v>1918</v>
      </c>
      <c r="B685" t="b">
        <f>IF(Table2[[#This Row],[yearID]]&gt;=1903,TRUE,FALSE)</f>
        <v>1</v>
      </c>
      <c r="C685" t="b">
        <f>IF(Table2[[#This Row],[yearID]]&gt;=1973,TRUE,FALSE)</f>
        <v>0</v>
      </c>
      <c r="D685" t="s">
        <v>157</v>
      </c>
      <c r="E685" t="s">
        <v>229</v>
      </c>
      <c r="F685" t="s">
        <v>229</v>
      </c>
      <c r="G685" t="str">
        <f>VLOOKUP(Table2[[#This Row],[franchID]],TeamsFranchises!$A$1:$D$121,2,FALSE)</f>
        <v>Pittsburgh Pirates</v>
      </c>
      <c r="I685">
        <v>4</v>
      </c>
      <c r="J685">
        <v>126</v>
      </c>
      <c r="K685">
        <v>71</v>
      </c>
      <c r="L685">
        <v>65</v>
      </c>
      <c r="M685">
        <v>60</v>
      </c>
      <c r="P685" t="s">
        <v>51</v>
      </c>
      <c r="Q685">
        <f>IF(Table2[[#This Row],[LgWin]]="Y",1,0)</f>
        <v>0</v>
      </c>
      <c r="R685" t="s">
        <v>51</v>
      </c>
      <c r="S685">
        <f>IF(Table2[[#This Row],[WSWin]]="Y",1,0)</f>
        <v>0</v>
      </c>
      <c r="T685">
        <v>466</v>
      </c>
      <c r="U685">
        <v>4091</v>
      </c>
      <c r="V685">
        <v>1016</v>
      </c>
      <c r="W685">
        <v>107</v>
      </c>
      <c r="X685">
        <v>72</v>
      </c>
      <c r="Y685">
        <v>15</v>
      </c>
      <c r="Z685">
        <v>371</v>
      </c>
      <c r="AA685">
        <v>285</v>
      </c>
      <c r="AB685">
        <v>200</v>
      </c>
      <c r="AF685">
        <v>412</v>
      </c>
      <c r="AG685">
        <v>314</v>
      </c>
      <c r="AH685">
        <v>2.48</v>
      </c>
      <c r="AI685">
        <v>85</v>
      </c>
      <c r="AJ685">
        <v>10</v>
      </c>
      <c r="AK685">
        <v>7</v>
      </c>
      <c r="AL685">
        <v>3420</v>
      </c>
      <c r="AM685">
        <v>1005</v>
      </c>
      <c r="AN685">
        <v>13</v>
      </c>
      <c r="AO685">
        <v>299</v>
      </c>
      <c r="AP685">
        <v>367</v>
      </c>
      <c r="AQ685">
        <v>179</v>
      </c>
      <c r="AR685">
        <v>108</v>
      </c>
      <c r="AS685">
        <v>0.96599999999999997</v>
      </c>
      <c r="AT685" t="s">
        <v>390</v>
      </c>
      <c r="AU685" t="s">
        <v>447</v>
      </c>
      <c r="AV685">
        <v>213610</v>
      </c>
      <c r="AW685">
        <v>103</v>
      </c>
      <c r="AX685">
        <v>104</v>
      </c>
      <c r="AY685" t="s">
        <v>229</v>
      </c>
      <c r="AZ685" t="s">
        <v>229</v>
      </c>
      <c r="BA685" t="s">
        <v>229</v>
      </c>
    </row>
    <row r="686" spans="1:53" x14ac:dyDescent="0.55000000000000004">
      <c r="A686">
        <v>1918</v>
      </c>
      <c r="B686" t="b">
        <f>IF(Table2[[#This Row],[yearID]]&gt;=1903,TRUE,FALSE)</f>
        <v>1</v>
      </c>
      <c r="C686" t="b">
        <f>IF(Table2[[#This Row],[yearID]]&gt;=1973,TRUE,FALSE)</f>
        <v>0</v>
      </c>
      <c r="D686" t="s">
        <v>410</v>
      </c>
      <c r="E686" t="s">
        <v>431</v>
      </c>
      <c r="F686" t="s">
        <v>95</v>
      </c>
      <c r="G686" t="str">
        <f>VLOOKUP(Table2[[#This Row],[franchID]],TeamsFranchises!$A$1:$D$121,2,FALSE)</f>
        <v>Baltimore Orioles</v>
      </c>
      <c r="I686">
        <v>5</v>
      </c>
      <c r="J686">
        <v>123</v>
      </c>
      <c r="K686">
        <v>53</v>
      </c>
      <c r="L686">
        <v>58</v>
      </c>
      <c r="M686">
        <v>64</v>
      </c>
      <c r="P686" t="s">
        <v>51</v>
      </c>
      <c r="Q686">
        <f>IF(Table2[[#This Row],[LgWin]]="Y",1,0)</f>
        <v>0</v>
      </c>
      <c r="R686" t="s">
        <v>51</v>
      </c>
      <c r="S686">
        <f>IF(Table2[[#This Row],[WSWin]]="Y",1,0)</f>
        <v>0</v>
      </c>
      <c r="T686">
        <v>426</v>
      </c>
      <c r="U686">
        <v>4019</v>
      </c>
      <c r="V686">
        <v>1040</v>
      </c>
      <c r="W686">
        <v>152</v>
      </c>
      <c r="X686">
        <v>40</v>
      </c>
      <c r="Y686">
        <v>5</v>
      </c>
      <c r="Z686">
        <v>397</v>
      </c>
      <c r="AA686">
        <v>340</v>
      </c>
      <c r="AB686">
        <v>138</v>
      </c>
      <c r="AF686">
        <v>448</v>
      </c>
      <c r="AG686">
        <v>339</v>
      </c>
      <c r="AH686">
        <v>2.75</v>
      </c>
      <c r="AI686">
        <v>67</v>
      </c>
      <c r="AJ686">
        <v>8</v>
      </c>
      <c r="AK686">
        <v>8</v>
      </c>
      <c r="AL686">
        <v>3333</v>
      </c>
      <c r="AM686">
        <v>993</v>
      </c>
      <c r="AN686">
        <v>11</v>
      </c>
      <c r="AO686">
        <v>402</v>
      </c>
      <c r="AP686">
        <v>346</v>
      </c>
      <c r="AQ686">
        <v>190</v>
      </c>
      <c r="AR686">
        <v>86</v>
      </c>
      <c r="AS686">
        <v>0.96299999999999997</v>
      </c>
      <c r="AT686" t="s">
        <v>252</v>
      </c>
      <c r="AU686" t="s">
        <v>444</v>
      </c>
      <c r="AV686">
        <v>122076</v>
      </c>
      <c r="AW686">
        <v>97</v>
      </c>
      <c r="AX686">
        <v>99</v>
      </c>
      <c r="AY686" t="s">
        <v>433</v>
      </c>
      <c r="AZ686" t="s">
        <v>431</v>
      </c>
      <c r="BA686" t="s">
        <v>431</v>
      </c>
    </row>
    <row r="687" spans="1:53" x14ac:dyDescent="0.55000000000000004">
      <c r="A687">
        <v>1918</v>
      </c>
      <c r="B687" t="b">
        <f>IF(Table2[[#This Row],[yearID]]&gt;=1903,TRUE,FALSE)</f>
        <v>1</v>
      </c>
      <c r="C687" t="b">
        <f>IF(Table2[[#This Row],[yearID]]&gt;=1973,TRUE,FALSE)</f>
        <v>0</v>
      </c>
      <c r="D687" t="s">
        <v>157</v>
      </c>
      <c r="E687" t="s">
        <v>396</v>
      </c>
      <c r="F687" t="s">
        <v>154</v>
      </c>
      <c r="G687" t="str">
        <f>VLOOKUP(Table2[[#This Row],[franchID]],TeamsFranchises!$A$1:$D$121,2,FALSE)</f>
        <v>St. Louis Cardinals</v>
      </c>
      <c r="I687">
        <v>8</v>
      </c>
      <c r="J687">
        <v>131</v>
      </c>
      <c r="K687">
        <v>73</v>
      </c>
      <c r="L687">
        <v>51</v>
      </c>
      <c r="M687">
        <v>78</v>
      </c>
      <c r="P687" t="s">
        <v>51</v>
      </c>
      <c r="Q687">
        <f>IF(Table2[[#This Row],[LgWin]]="Y",1,0)</f>
        <v>0</v>
      </c>
      <c r="R687" t="s">
        <v>51</v>
      </c>
      <c r="S687">
        <f>IF(Table2[[#This Row],[WSWin]]="Y",1,0)</f>
        <v>0</v>
      </c>
      <c r="T687">
        <v>454</v>
      </c>
      <c r="U687">
        <v>4369</v>
      </c>
      <c r="V687">
        <v>1066</v>
      </c>
      <c r="W687">
        <v>147</v>
      </c>
      <c r="X687">
        <v>64</v>
      </c>
      <c r="Y687">
        <v>27</v>
      </c>
      <c r="Z687">
        <v>329</v>
      </c>
      <c r="AA687">
        <v>461</v>
      </c>
      <c r="AB687">
        <v>119</v>
      </c>
      <c r="AF687">
        <v>527</v>
      </c>
      <c r="AG687">
        <v>392</v>
      </c>
      <c r="AH687">
        <v>2.96</v>
      </c>
      <c r="AI687">
        <v>72</v>
      </c>
      <c r="AJ687">
        <v>3</v>
      </c>
      <c r="AK687">
        <v>5</v>
      </c>
      <c r="AL687">
        <v>3579</v>
      </c>
      <c r="AM687">
        <v>1148</v>
      </c>
      <c r="AN687">
        <v>16</v>
      </c>
      <c r="AO687">
        <v>352</v>
      </c>
      <c r="AP687">
        <v>361</v>
      </c>
      <c r="AQ687">
        <v>220</v>
      </c>
      <c r="AR687">
        <v>116</v>
      </c>
      <c r="AS687">
        <v>0.96199999999999997</v>
      </c>
      <c r="AT687" t="s">
        <v>409</v>
      </c>
      <c r="AU687" t="s">
        <v>399</v>
      </c>
      <c r="AV687">
        <v>110599</v>
      </c>
      <c r="AW687">
        <v>97</v>
      </c>
      <c r="AX687">
        <v>98</v>
      </c>
      <c r="AY687" t="s">
        <v>154</v>
      </c>
      <c r="AZ687" t="s">
        <v>396</v>
      </c>
      <c r="BA687" t="s">
        <v>396</v>
      </c>
    </row>
    <row r="688" spans="1:53" x14ac:dyDescent="0.55000000000000004">
      <c r="A688">
        <v>1918</v>
      </c>
      <c r="B688" t="b">
        <f>IF(Table2[[#This Row],[yearID]]&gt;=1903,TRUE,FALSE)</f>
        <v>1</v>
      </c>
      <c r="C688" t="b">
        <f>IF(Table2[[#This Row],[yearID]]&gt;=1973,TRUE,FALSE)</f>
        <v>0</v>
      </c>
      <c r="D688" t="s">
        <v>410</v>
      </c>
      <c r="E688" t="s">
        <v>425</v>
      </c>
      <c r="F688" t="s">
        <v>426</v>
      </c>
      <c r="G688" t="str">
        <f>VLOOKUP(Table2[[#This Row],[franchID]],TeamsFranchises!$A$1:$D$121,2,FALSE)</f>
        <v>Minnesota Twins</v>
      </c>
      <c r="I688">
        <v>3</v>
      </c>
      <c r="J688">
        <v>130</v>
      </c>
      <c r="K688">
        <v>74</v>
      </c>
      <c r="L688">
        <v>72</v>
      </c>
      <c r="M688">
        <v>56</v>
      </c>
      <c r="P688" t="s">
        <v>51</v>
      </c>
      <c r="Q688">
        <f>IF(Table2[[#This Row],[LgWin]]="Y",1,0)</f>
        <v>0</v>
      </c>
      <c r="R688" t="s">
        <v>51</v>
      </c>
      <c r="S688">
        <f>IF(Table2[[#This Row],[WSWin]]="Y",1,0)</f>
        <v>0</v>
      </c>
      <c r="T688">
        <v>461</v>
      </c>
      <c r="U688">
        <v>4472</v>
      </c>
      <c r="V688">
        <v>1144</v>
      </c>
      <c r="W688">
        <v>156</v>
      </c>
      <c r="X688">
        <v>49</v>
      </c>
      <c r="Y688">
        <v>4</v>
      </c>
      <c r="Z688">
        <v>376</v>
      </c>
      <c r="AA688">
        <v>361</v>
      </c>
      <c r="AB688">
        <v>137</v>
      </c>
      <c r="AF688">
        <v>412</v>
      </c>
      <c r="AG688">
        <v>292</v>
      </c>
      <c r="AH688">
        <v>2.14</v>
      </c>
      <c r="AI688">
        <v>75</v>
      </c>
      <c r="AJ688">
        <v>19</v>
      </c>
      <c r="AK688">
        <v>8</v>
      </c>
      <c r="AL688">
        <v>3684</v>
      </c>
      <c r="AM688">
        <v>1021</v>
      </c>
      <c r="AN688">
        <v>10</v>
      </c>
      <c r="AO688">
        <v>395</v>
      </c>
      <c r="AP688">
        <v>505</v>
      </c>
      <c r="AQ688">
        <v>226</v>
      </c>
      <c r="AR688">
        <v>95</v>
      </c>
      <c r="AS688">
        <v>0.96</v>
      </c>
      <c r="AT688" t="s">
        <v>397</v>
      </c>
      <c r="AU688" t="s">
        <v>452</v>
      </c>
      <c r="AV688">
        <v>182122</v>
      </c>
      <c r="AW688">
        <v>99</v>
      </c>
      <c r="AX688">
        <v>98</v>
      </c>
      <c r="AY688" t="s">
        <v>428</v>
      </c>
      <c r="AZ688" t="s">
        <v>425</v>
      </c>
      <c r="BA688" t="s">
        <v>425</v>
      </c>
    </row>
    <row r="689" spans="1:53" x14ac:dyDescent="0.55000000000000004">
      <c r="A689">
        <v>1919</v>
      </c>
      <c r="B689" t="b">
        <f>IF(Table2[[#This Row],[yearID]]&gt;=1903,TRUE,FALSE)</f>
        <v>1</v>
      </c>
      <c r="C689" t="b">
        <f>IF(Table2[[#This Row],[yearID]]&gt;=1973,TRUE,FALSE)</f>
        <v>0</v>
      </c>
      <c r="D689" t="s">
        <v>410</v>
      </c>
      <c r="E689" t="s">
        <v>54</v>
      </c>
      <c r="F689" t="s">
        <v>54</v>
      </c>
      <c r="G689" t="str">
        <f>VLOOKUP(Table2[[#This Row],[franchID]],TeamsFranchises!$A$1:$D$121,2,FALSE)</f>
        <v>Boston Red Sox</v>
      </c>
      <c r="I689">
        <v>6</v>
      </c>
      <c r="J689">
        <v>138</v>
      </c>
      <c r="K689">
        <v>66</v>
      </c>
      <c r="L689">
        <v>66</v>
      </c>
      <c r="M689">
        <v>71</v>
      </c>
      <c r="P689" t="s">
        <v>51</v>
      </c>
      <c r="Q689">
        <f>IF(Table2[[#This Row],[LgWin]]="Y",1,0)</f>
        <v>0</v>
      </c>
      <c r="R689" t="s">
        <v>51</v>
      </c>
      <c r="S689">
        <f>IF(Table2[[#This Row],[WSWin]]="Y",1,0)</f>
        <v>0</v>
      </c>
      <c r="T689">
        <v>564</v>
      </c>
      <c r="U689">
        <v>4548</v>
      </c>
      <c r="V689">
        <v>1188</v>
      </c>
      <c r="W689">
        <v>181</v>
      </c>
      <c r="X689">
        <v>49</v>
      </c>
      <c r="Y689">
        <v>33</v>
      </c>
      <c r="Z689">
        <v>471</v>
      </c>
      <c r="AA689">
        <v>411</v>
      </c>
      <c r="AB689">
        <v>108</v>
      </c>
      <c r="AF689">
        <v>552</v>
      </c>
      <c r="AG689">
        <v>450</v>
      </c>
      <c r="AH689">
        <v>3.31</v>
      </c>
      <c r="AI689">
        <v>89</v>
      </c>
      <c r="AJ689">
        <v>15</v>
      </c>
      <c r="AK689">
        <v>8</v>
      </c>
      <c r="AL689">
        <v>3672</v>
      </c>
      <c r="AM689">
        <v>1251</v>
      </c>
      <c r="AN689">
        <v>16</v>
      </c>
      <c r="AO689">
        <v>421</v>
      </c>
      <c r="AP689">
        <v>381</v>
      </c>
      <c r="AQ689">
        <v>143</v>
      </c>
      <c r="AR689">
        <v>118</v>
      </c>
      <c r="AS689">
        <v>0.97499999999999998</v>
      </c>
      <c r="AT689" t="s">
        <v>441</v>
      </c>
      <c r="AU689" t="s">
        <v>453</v>
      </c>
      <c r="AV689">
        <v>417291</v>
      </c>
      <c r="AW689">
        <v>94</v>
      </c>
      <c r="AX689">
        <v>94</v>
      </c>
      <c r="AY689" t="s">
        <v>54</v>
      </c>
      <c r="AZ689" t="s">
        <v>54</v>
      </c>
      <c r="BA689" t="s">
        <v>54</v>
      </c>
    </row>
    <row r="690" spans="1:53" x14ac:dyDescent="0.55000000000000004">
      <c r="A690">
        <v>1919</v>
      </c>
      <c r="B690" t="b">
        <f>IF(Table2[[#This Row],[yearID]]&gt;=1903,TRUE,FALSE)</f>
        <v>1</v>
      </c>
      <c r="C690" t="b">
        <f>IF(Table2[[#This Row],[yearID]]&gt;=1973,TRUE,FALSE)</f>
        <v>0</v>
      </c>
      <c r="D690" t="s">
        <v>157</v>
      </c>
      <c r="E690" t="s">
        <v>262</v>
      </c>
      <c r="F690" t="s">
        <v>260</v>
      </c>
      <c r="G690" t="str">
        <f>VLOOKUP(Table2[[#This Row],[franchID]],TeamsFranchises!$A$1:$D$121,2,FALSE)</f>
        <v>Los Angeles Dodgers</v>
      </c>
      <c r="I690">
        <v>5</v>
      </c>
      <c r="J690">
        <v>141</v>
      </c>
      <c r="K690">
        <v>70</v>
      </c>
      <c r="L690">
        <v>69</v>
      </c>
      <c r="M690">
        <v>71</v>
      </c>
      <c r="P690" t="s">
        <v>51</v>
      </c>
      <c r="Q690">
        <f>IF(Table2[[#This Row],[LgWin]]="Y",1,0)</f>
        <v>0</v>
      </c>
      <c r="R690" t="s">
        <v>51</v>
      </c>
      <c r="S690">
        <f>IF(Table2[[#This Row],[WSWin]]="Y",1,0)</f>
        <v>0</v>
      </c>
      <c r="T690">
        <v>525</v>
      </c>
      <c r="U690">
        <v>4844</v>
      </c>
      <c r="V690">
        <v>1272</v>
      </c>
      <c r="W690">
        <v>167</v>
      </c>
      <c r="X690">
        <v>66</v>
      </c>
      <c r="Y690">
        <v>25</v>
      </c>
      <c r="Z690">
        <v>258</v>
      </c>
      <c r="AA690">
        <v>405</v>
      </c>
      <c r="AB690">
        <v>112</v>
      </c>
      <c r="AF690">
        <v>513</v>
      </c>
      <c r="AG690">
        <v>389</v>
      </c>
      <c r="AH690">
        <v>2.73</v>
      </c>
      <c r="AI690">
        <v>98</v>
      </c>
      <c r="AJ690">
        <v>12</v>
      </c>
      <c r="AK690">
        <v>1</v>
      </c>
      <c r="AL690">
        <v>3843</v>
      </c>
      <c r="AM690">
        <v>1256</v>
      </c>
      <c r="AN690">
        <v>21</v>
      </c>
      <c r="AO690">
        <v>292</v>
      </c>
      <c r="AP690">
        <v>476</v>
      </c>
      <c r="AQ690">
        <v>218</v>
      </c>
      <c r="AR690">
        <v>84</v>
      </c>
      <c r="AS690">
        <v>0.96299999999999997</v>
      </c>
      <c r="AT690" t="s">
        <v>467</v>
      </c>
      <c r="AU690" t="s">
        <v>458</v>
      </c>
      <c r="AV690">
        <v>360721</v>
      </c>
      <c r="AW690">
        <v>103</v>
      </c>
      <c r="AX690">
        <v>103</v>
      </c>
      <c r="AY690" t="s">
        <v>262</v>
      </c>
      <c r="AZ690" t="s">
        <v>262</v>
      </c>
      <c r="BA690" t="s">
        <v>262</v>
      </c>
    </row>
    <row r="691" spans="1:53" x14ac:dyDescent="0.55000000000000004">
      <c r="A691">
        <v>1919</v>
      </c>
      <c r="B691" t="b">
        <f>IF(Table2[[#This Row],[yearID]]&gt;=1903,TRUE,FALSE)</f>
        <v>1</v>
      </c>
      <c r="C691" t="b">
        <f>IF(Table2[[#This Row],[yearID]]&gt;=1973,TRUE,FALSE)</f>
        <v>0</v>
      </c>
      <c r="D691" t="s">
        <v>157</v>
      </c>
      <c r="E691" t="s">
        <v>158</v>
      </c>
      <c r="F691" t="s">
        <v>159</v>
      </c>
      <c r="G691" t="str">
        <f>VLOOKUP(Table2[[#This Row],[franchID]],TeamsFranchises!$A$1:$D$121,2,FALSE)</f>
        <v>Atlanta Braves</v>
      </c>
      <c r="I691">
        <v>6</v>
      </c>
      <c r="J691">
        <v>140</v>
      </c>
      <c r="K691">
        <v>68</v>
      </c>
      <c r="L691">
        <v>57</v>
      </c>
      <c r="M691">
        <v>82</v>
      </c>
      <c r="P691" t="s">
        <v>51</v>
      </c>
      <c r="Q691">
        <f>IF(Table2[[#This Row],[LgWin]]="Y",1,0)</f>
        <v>0</v>
      </c>
      <c r="R691" t="s">
        <v>51</v>
      </c>
      <c r="S691">
        <f>IF(Table2[[#This Row],[WSWin]]="Y",1,0)</f>
        <v>0</v>
      </c>
      <c r="T691">
        <v>465</v>
      </c>
      <c r="U691">
        <v>4746</v>
      </c>
      <c r="V691">
        <v>1201</v>
      </c>
      <c r="W691">
        <v>142</v>
      </c>
      <c r="X691">
        <v>62</v>
      </c>
      <c r="Y691">
        <v>24</v>
      </c>
      <c r="Z691">
        <v>355</v>
      </c>
      <c r="AA691">
        <v>481</v>
      </c>
      <c r="AB691">
        <v>145</v>
      </c>
      <c r="AF691">
        <v>563</v>
      </c>
      <c r="AG691">
        <v>447</v>
      </c>
      <c r="AH691">
        <v>3.17</v>
      </c>
      <c r="AI691">
        <v>79</v>
      </c>
      <c r="AJ691">
        <v>5</v>
      </c>
      <c r="AK691">
        <v>9</v>
      </c>
      <c r="AL691">
        <v>3810</v>
      </c>
      <c r="AM691">
        <v>1313</v>
      </c>
      <c r="AN691">
        <v>29</v>
      </c>
      <c r="AO691">
        <v>337</v>
      </c>
      <c r="AP691">
        <v>374</v>
      </c>
      <c r="AQ691">
        <v>204</v>
      </c>
      <c r="AR691">
        <v>111</v>
      </c>
      <c r="AS691">
        <v>0.96599999999999997</v>
      </c>
      <c r="AT691" t="s">
        <v>454</v>
      </c>
      <c r="AU691" t="s">
        <v>489</v>
      </c>
      <c r="AV691">
        <v>167401</v>
      </c>
      <c r="AW691">
        <v>95</v>
      </c>
      <c r="AX691">
        <v>98</v>
      </c>
      <c r="AY691" t="s">
        <v>158</v>
      </c>
      <c r="AZ691" t="s">
        <v>158</v>
      </c>
      <c r="BA691" t="s">
        <v>158</v>
      </c>
    </row>
    <row r="692" spans="1:53" x14ac:dyDescent="0.55000000000000004">
      <c r="A692">
        <v>1919</v>
      </c>
      <c r="B692" t="b">
        <f>IF(Table2[[#This Row],[yearID]]&gt;=1903,TRUE,FALSE)</f>
        <v>1</v>
      </c>
      <c r="C692" t="b">
        <f>IF(Table2[[#This Row],[yearID]]&gt;=1973,TRUE,FALSE)</f>
        <v>0</v>
      </c>
      <c r="D692" t="s">
        <v>410</v>
      </c>
      <c r="E692" t="s">
        <v>415</v>
      </c>
      <c r="F692" t="s">
        <v>416</v>
      </c>
      <c r="G692" t="str">
        <f>VLOOKUP(Table2[[#This Row],[franchID]],TeamsFranchises!$A$1:$D$121,2,FALSE)</f>
        <v>Chicago White Sox</v>
      </c>
      <c r="I692">
        <v>1</v>
      </c>
      <c r="J692">
        <v>140</v>
      </c>
      <c r="K692">
        <v>70</v>
      </c>
      <c r="L692">
        <v>88</v>
      </c>
      <c r="M692">
        <v>52</v>
      </c>
      <c r="P692" t="s">
        <v>76</v>
      </c>
      <c r="Q692">
        <f>IF(Table2[[#This Row],[LgWin]]="Y",1,0)</f>
        <v>1</v>
      </c>
      <c r="R692" t="s">
        <v>51</v>
      </c>
      <c r="S692">
        <f>IF(Table2[[#This Row],[WSWin]]="Y",1,0)</f>
        <v>0</v>
      </c>
      <c r="T692">
        <v>667</v>
      </c>
      <c r="U692">
        <v>4675</v>
      </c>
      <c r="V692">
        <v>1343</v>
      </c>
      <c r="W692">
        <v>218</v>
      </c>
      <c r="X692">
        <v>70</v>
      </c>
      <c r="Y692">
        <v>25</v>
      </c>
      <c r="Z692">
        <v>427</v>
      </c>
      <c r="AA692">
        <v>358</v>
      </c>
      <c r="AB692">
        <v>150</v>
      </c>
      <c r="AF692">
        <v>534</v>
      </c>
      <c r="AG692">
        <v>427</v>
      </c>
      <c r="AH692">
        <v>3.04</v>
      </c>
      <c r="AI692">
        <v>88</v>
      </c>
      <c r="AJ692">
        <v>14</v>
      </c>
      <c r="AK692">
        <v>3</v>
      </c>
      <c r="AL692">
        <v>3795</v>
      </c>
      <c r="AM692">
        <v>1245</v>
      </c>
      <c r="AN692">
        <v>24</v>
      </c>
      <c r="AO692">
        <v>342</v>
      </c>
      <c r="AP692">
        <v>468</v>
      </c>
      <c r="AQ692">
        <v>173</v>
      </c>
      <c r="AR692">
        <v>116</v>
      </c>
      <c r="AS692">
        <v>0.96899999999999997</v>
      </c>
      <c r="AT692" t="s">
        <v>417</v>
      </c>
      <c r="AU692" t="s">
        <v>450</v>
      </c>
      <c r="AV692">
        <v>627186</v>
      </c>
      <c r="AW692">
        <v>100</v>
      </c>
      <c r="AX692">
        <v>99</v>
      </c>
      <c r="AY692" t="s">
        <v>416</v>
      </c>
      <c r="AZ692" t="s">
        <v>415</v>
      </c>
      <c r="BA692" t="s">
        <v>415</v>
      </c>
    </row>
    <row r="693" spans="1:53" x14ac:dyDescent="0.55000000000000004">
      <c r="A693">
        <v>1919</v>
      </c>
      <c r="B693" t="b">
        <f>IF(Table2[[#This Row],[yearID]]&gt;=1903,TRUE,FALSE)</f>
        <v>1</v>
      </c>
      <c r="C693" t="b">
        <f>IF(Table2[[#This Row],[yearID]]&gt;=1973,TRUE,FALSE)</f>
        <v>0</v>
      </c>
      <c r="D693" t="s">
        <v>157</v>
      </c>
      <c r="E693" t="s">
        <v>161</v>
      </c>
      <c r="F693" t="s">
        <v>162</v>
      </c>
      <c r="G693" t="str">
        <f>VLOOKUP(Table2[[#This Row],[franchID]],TeamsFranchises!$A$1:$D$121,2,FALSE)</f>
        <v>Chicago Cubs</v>
      </c>
      <c r="I693">
        <v>3</v>
      </c>
      <c r="J693">
        <v>140</v>
      </c>
      <c r="K693">
        <v>71</v>
      </c>
      <c r="L693">
        <v>75</v>
      </c>
      <c r="M693">
        <v>65</v>
      </c>
      <c r="P693" t="s">
        <v>51</v>
      </c>
      <c r="Q693">
        <f>IF(Table2[[#This Row],[LgWin]]="Y",1,0)</f>
        <v>0</v>
      </c>
      <c r="R693" t="s">
        <v>51</v>
      </c>
      <c r="S693">
        <f>IF(Table2[[#This Row],[WSWin]]="Y",1,0)</f>
        <v>0</v>
      </c>
      <c r="T693">
        <v>454</v>
      </c>
      <c r="U693">
        <v>4581</v>
      </c>
      <c r="V693">
        <v>1174</v>
      </c>
      <c r="W693">
        <v>166</v>
      </c>
      <c r="X693">
        <v>58</v>
      </c>
      <c r="Y693">
        <v>21</v>
      </c>
      <c r="Z693">
        <v>298</v>
      </c>
      <c r="AA693">
        <v>359</v>
      </c>
      <c r="AB693">
        <v>150</v>
      </c>
      <c r="AF693">
        <v>407</v>
      </c>
      <c r="AG693">
        <v>311</v>
      </c>
      <c r="AH693">
        <v>2.21</v>
      </c>
      <c r="AI693">
        <v>80</v>
      </c>
      <c r="AJ693">
        <v>21</v>
      </c>
      <c r="AK693">
        <v>5</v>
      </c>
      <c r="AL693">
        <v>3795</v>
      </c>
      <c r="AM693">
        <v>1127</v>
      </c>
      <c r="AN693">
        <v>14</v>
      </c>
      <c r="AO693">
        <v>294</v>
      </c>
      <c r="AP693">
        <v>495</v>
      </c>
      <c r="AQ693">
        <v>186</v>
      </c>
      <c r="AR693">
        <v>87</v>
      </c>
      <c r="AS693">
        <v>0.96899999999999997</v>
      </c>
      <c r="AT693" t="s">
        <v>434</v>
      </c>
      <c r="AU693" t="s">
        <v>473</v>
      </c>
      <c r="AV693">
        <v>424430</v>
      </c>
      <c r="AW693">
        <v>100</v>
      </c>
      <c r="AX693">
        <v>99</v>
      </c>
      <c r="AY693" t="s">
        <v>162</v>
      </c>
      <c r="AZ693" t="s">
        <v>161</v>
      </c>
      <c r="BA693" t="s">
        <v>161</v>
      </c>
    </row>
    <row r="694" spans="1:53" x14ac:dyDescent="0.55000000000000004">
      <c r="A694">
        <v>1919</v>
      </c>
      <c r="B694" t="b">
        <f>IF(Table2[[#This Row],[yearID]]&gt;=1903,TRUE,FALSE)</f>
        <v>1</v>
      </c>
      <c r="C694" t="b">
        <f>IF(Table2[[#This Row],[yearID]]&gt;=1973,TRUE,FALSE)</f>
        <v>0</v>
      </c>
      <c r="D694" t="s">
        <v>157</v>
      </c>
      <c r="E694" t="s">
        <v>167</v>
      </c>
      <c r="F694" t="s">
        <v>167</v>
      </c>
      <c r="G694" t="str">
        <f>VLOOKUP(Table2[[#This Row],[franchID]],TeamsFranchises!$A$1:$D$121,2,FALSE)</f>
        <v>Cincinnati Reds</v>
      </c>
      <c r="I694">
        <v>1</v>
      </c>
      <c r="J694">
        <v>140</v>
      </c>
      <c r="K694">
        <v>70</v>
      </c>
      <c r="L694">
        <v>96</v>
      </c>
      <c r="M694">
        <v>44</v>
      </c>
      <c r="P694" t="s">
        <v>76</v>
      </c>
      <c r="Q694">
        <f>IF(Table2[[#This Row],[LgWin]]="Y",1,0)</f>
        <v>1</v>
      </c>
      <c r="R694" t="s">
        <v>76</v>
      </c>
      <c r="S694">
        <f>IF(Table2[[#This Row],[WSWin]]="Y",1,0)</f>
        <v>1</v>
      </c>
      <c r="T694">
        <v>577</v>
      </c>
      <c r="U694">
        <v>4577</v>
      </c>
      <c r="V694">
        <v>1204</v>
      </c>
      <c r="W694">
        <v>135</v>
      </c>
      <c r="X694">
        <v>83</v>
      </c>
      <c r="Y694">
        <v>20</v>
      </c>
      <c r="Z694">
        <v>405</v>
      </c>
      <c r="AA694">
        <v>368</v>
      </c>
      <c r="AB694">
        <v>143</v>
      </c>
      <c r="AF694">
        <v>401</v>
      </c>
      <c r="AG694">
        <v>316</v>
      </c>
      <c r="AH694">
        <v>2.23</v>
      </c>
      <c r="AI694">
        <v>89</v>
      </c>
      <c r="AJ694">
        <v>23</v>
      </c>
      <c r="AK694">
        <v>9</v>
      </c>
      <c r="AL694">
        <v>3822</v>
      </c>
      <c r="AM694">
        <v>1104</v>
      </c>
      <c r="AN694">
        <v>21</v>
      </c>
      <c r="AO694">
        <v>298</v>
      </c>
      <c r="AP694">
        <v>407</v>
      </c>
      <c r="AQ694">
        <v>152</v>
      </c>
      <c r="AR694">
        <v>98</v>
      </c>
      <c r="AS694">
        <v>0.97399999999999998</v>
      </c>
      <c r="AT694" t="s">
        <v>165</v>
      </c>
      <c r="AU694" t="s">
        <v>455</v>
      </c>
      <c r="AV694">
        <v>532501</v>
      </c>
      <c r="AW694">
        <v>97</v>
      </c>
      <c r="AX694">
        <v>95</v>
      </c>
      <c r="AY694" t="s">
        <v>167</v>
      </c>
      <c r="AZ694" t="s">
        <v>167</v>
      </c>
      <c r="BA694" t="s">
        <v>167</v>
      </c>
    </row>
    <row r="695" spans="1:53" x14ac:dyDescent="0.55000000000000004">
      <c r="A695">
        <v>1919</v>
      </c>
      <c r="B695" t="b">
        <f>IF(Table2[[#This Row],[yearID]]&gt;=1903,TRUE,FALSE)</f>
        <v>1</v>
      </c>
      <c r="C695" t="b">
        <f>IF(Table2[[#This Row],[yearID]]&gt;=1973,TRUE,FALSE)</f>
        <v>0</v>
      </c>
      <c r="D695" t="s">
        <v>410</v>
      </c>
      <c r="E695" t="s">
        <v>64</v>
      </c>
      <c r="F695" t="s">
        <v>64</v>
      </c>
      <c r="G695" t="str">
        <f>VLOOKUP(Table2[[#This Row],[franchID]],TeamsFranchises!$A$1:$D$121,2,FALSE)</f>
        <v>Cleveland Indians</v>
      </c>
      <c r="I695">
        <v>2</v>
      </c>
      <c r="J695">
        <v>139</v>
      </c>
      <c r="K695">
        <v>69</v>
      </c>
      <c r="L695">
        <v>84</v>
      </c>
      <c r="M695">
        <v>55</v>
      </c>
      <c r="P695" t="s">
        <v>51</v>
      </c>
      <c r="Q695">
        <f>IF(Table2[[#This Row],[LgWin]]="Y",1,0)</f>
        <v>0</v>
      </c>
      <c r="R695" t="s">
        <v>51</v>
      </c>
      <c r="S695">
        <f>IF(Table2[[#This Row],[WSWin]]="Y",1,0)</f>
        <v>0</v>
      </c>
      <c r="T695">
        <v>636</v>
      </c>
      <c r="U695">
        <v>4565</v>
      </c>
      <c r="V695">
        <v>1268</v>
      </c>
      <c r="W695">
        <v>254</v>
      </c>
      <c r="X695">
        <v>72</v>
      </c>
      <c r="Y695">
        <v>24</v>
      </c>
      <c r="Z695">
        <v>498</v>
      </c>
      <c r="AA695">
        <v>367</v>
      </c>
      <c r="AB695">
        <v>113</v>
      </c>
      <c r="AF695">
        <v>537</v>
      </c>
      <c r="AG695">
        <v>407</v>
      </c>
      <c r="AH695">
        <v>2.94</v>
      </c>
      <c r="AI695">
        <v>80</v>
      </c>
      <c r="AJ695">
        <v>10</v>
      </c>
      <c r="AK695">
        <v>10</v>
      </c>
      <c r="AL695">
        <v>3735</v>
      </c>
      <c r="AM695">
        <v>1242</v>
      </c>
      <c r="AN695">
        <v>19</v>
      </c>
      <c r="AO695">
        <v>362</v>
      </c>
      <c r="AP695">
        <v>432</v>
      </c>
      <c r="AQ695">
        <v>201</v>
      </c>
      <c r="AR695">
        <v>102</v>
      </c>
      <c r="AS695">
        <v>0.96499999999999997</v>
      </c>
      <c r="AT695" t="s">
        <v>487</v>
      </c>
      <c r="AU695" t="s">
        <v>446</v>
      </c>
      <c r="AV695">
        <v>538135</v>
      </c>
      <c r="AW695">
        <v>106</v>
      </c>
      <c r="AX695">
        <v>104</v>
      </c>
      <c r="AY695" t="s">
        <v>64</v>
      </c>
      <c r="AZ695" t="s">
        <v>64</v>
      </c>
      <c r="BA695" t="s">
        <v>64</v>
      </c>
    </row>
    <row r="696" spans="1:53" x14ac:dyDescent="0.55000000000000004">
      <c r="A696">
        <v>1919</v>
      </c>
      <c r="B696" t="b">
        <f>IF(Table2[[#This Row],[yearID]]&gt;=1903,TRUE,FALSE)</f>
        <v>1</v>
      </c>
      <c r="C696" t="b">
        <f>IF(Table2[[#This Row],[yearID]]&gt;=1973,TRUE,FALSE)</f>
        <v>0</v>
      </c>
      <c r="D696" t="s">
        <v>410</v>
      </c>
      <c r="E696" t="s">
        <v>419</v>
      </c>
      <c r="F696" t="s">
        <v>419</v>
      </c>
      <c r="G696" t="str">
        <f>VLOOKUP(Table2[[#This Row],[franchID]],TeamsFranchises!$A$1:$D$121,2,FALSE)</f>
        <v>Detroit Tigers</v>
      </c>
      <c r="I696">
        <v>4</v>
      </c>
      <c r="J696">
        <v>140</v>
      </c>
      <c r="K696">
        <v>70</v>
      </c>
      <c r="L696">
        <v>80</v>
      </c>
      <c r="M696">
        <v>60</v>
      </c>
      <c r="P696" t="s">
        <v>51</v>
      </c>
      <c r="Q696">
        <f>IF(Table2[[#This Row],[LgWin]]="Y",1,0)</f>
        <v>0</v>
      </c>
      <c r="R696" t="s">
        <v>51</v>
      </c>
      <c r="S696">
        <f>IF(Table2[[#This Row],[WSWin]]="Y",1,0)</f>
        <v>0</v>
      </c>
      <c r="T696">
        <v>618</v>
      </c>
      <c r="U696">
        <v>4665</v>
      </c>
      <c r="V696">
        <v>1319</v>
      </c>
      <c r="W696">
        <v>222</v>
      </c>
      <c r="X696">
        <v>84</v>
      </c>
      <c r="Y696">
        <v>23</v>
      </c>
      <c r="Z696">
        <v>429</v>
      </c>
      <c r="AA696">
        <v>427</v>
      </c>
      <c r="AB696">
        <v>121</v>
      </c>
      <c r="AF696">
        <v>578</v>
      </c>
      <c r="AG696">
        <v>461</v>
      </c>
      <c r="AH696">
        <v>3.3</v>
      </c>
      <c r="AI696">
        <v>85</v>
      </c>
      <c r="AJ696">
        <v>10</v>
      </c>
      <c r="AK696">
        <v>4</v>
      </c>
      <c r="AL696">
        <v>3768</v>
      </c>
      <c r="AM696">
        <v>1254</v>
      </c>
      <c r="AN696">
        <v>35</v>
      </c>
      <c r="AO696">
        <v>436</v>
      </c>
      <c r="AP696">
        <v>428</v>
      </c>
      <c r="AQ696">
        <v>205</v>
      </c>
      <c r="AR696">
        <v>81</v>
      </c>
      <c r="AS696">
        <v>0.96399999999999997</v>
      </c>
      <c r="AT696" t="s">
        <v>420</v>
      </c>
      <c r="AU696" t="s">
        <v>456</v>
      </c>
      <c r="AV696">
        <v>643805</v>
      </c>
      <c r="AW696">
        <v>98</v>
      </c>
      <c r="AX696">
        <v>100</v>
      </c>
      <c r="AY696" t="s">
        <v>419</v>
      </c>
      <c r="AZ696" t="s">
        <v>419</v>
      </c>
      <c r="BA696" t="s">
        <v>419</v>
      </c>
    </row>
    <row r="697" spans="1:53" x14ac:dyDescent="0.55000000000000004">
      <c r="A697">
        <v>1919</v>
      </c>
      <c r="B697" t="b">
        <f>IF(Table2[[#This Row],[yearID]]&gt;=1903,TRUE,FALSE)</f>
        <v>1</v>
      </c>
      <c r="C697" t="b">
        <f>IF(Table2[[#This Row],[yearID]]&gt;=1973,TRUE,FALSE)</f>
        <v>0</v>
      </c>
      <c r="D697" t="s">
        <v>157</v>
      </c>
      <c r="E697" t="s">
        <v>242</v>
      </c>
      <c r="F697" t="s">
        <v>243</v>
      </c>
      <c r="G697" t="str">
        <f>VLOOKUP(Table2[[#This Row],[franchID]],TeamsFranchises!$A$1:$D$121,2,FALSE)</f>
        <v>San Francisco Giants</v>
      </c>
      <c r="I697">
        <v>2</v>
      </c>
      <c r="J697">
        <v>140</v>
      </c>
      <c r="K697">
        <v>69</v>
      </c>
      <c r="L697">
        <v>87</v>
      </c>
      <c r="M697">
        <v>53</v>
      </c>
      <c r="P697" t="s">
        <v>51</v>
      </c>
      <c r="Q697">
        <f>IF(Table2[[#This Row],[LgWin]]="Y",1,0)</f>
        <v>0</v>
      </c>
      <c r="R697" t="s">
        <v>51</v>
      </c>
      <c r="S697">
        <f>IF(Table2[[#This Row],[WSWin]]="Y",1,0)</f>
        <v>0</v>
      </c>
      <c r="T697">
        <v>605</v>
      </c>
      <c r="U697">
        <v>4664</v>
      </c>
      <c r="V697">
        <v>1254</v>
      </c>
      <c r="W697">
        <v>204</v>
      </c>
      <c r="X697">
        <v>64</v>
      </c>
      <c r="Y697">
        <v>40</v>
      </c>
      <c r="Z697">
        <v>328</v>
      </c>
      <c r="AA697">
        <v>407</v>
      </c>
      <c r="AB697">
        <v>157</v>
      </c>
      <c r="AF697">
        <v>470</v>
      </c>
      <c r="AG697">
        <v>377</v>
      </c>
      <c r="AH697">
        <v>2.7</v>
      </c>
      <c r="AI697">
        <v>72</v>
      </c>
      <c r="AJ697">
        <v>11</v>
      </c>
      <c r="AK697">
        <v>13</v>
      </c>
      <c r="AL697">
        <v>3768</v>
      </c>
      <c r="AM697">
        <v>1153</v>
      </c>
      <c r="AN697">
        <v>34</v>
      </c>
      <c r="AO697">
        <v>305</v>
      </c>
      <c r="AP697">
        <v>340</v>
      </c>
      <c r="AQ697">
        <v>215</v>
      </c>
      <c r="AR697">
        <v>96</v>
      </c>
      <c r="AS697">
        <v>0.96399999999999997</v>
      </c>
      <c r="AT697" t="s">
        <v>310</v>
      </c>
      <c r="AU697" t="s">
        <v>457</v>
      </c>
      <c r="AV697">
        <v>708857</v>
      </c>
      <c r="AW697">
        <v>100</v>
      </c>
      <c r="AX697">
        <v>97</v>
      </c>
      <c r="AY697" t="s">
        <v>246</v>
      </c>
      <c r="AZ697" t="s">
        <v>242</v>
      </c>
      <c r="BA697" t="s">
        <v>242</v>
      </c>
    </row>
    <row r="698" spans="1:53" x14ac:dyDescent="0.55000000000000004">
      <c r="A698">
        <v>1919</v>
      </c>
      <c r="B698" t="b">
        <f>IF(Table2[[#This Row],[yearID]]&gt;=1903,TRUE,FALSE)</f>
        <v>1</v>
      </c>
      <c r="C698" t="b">
        <f>IF(Table2[[#This Row],[yearID]]&gt;=1973,TRUE,FALSE)</f>
        <v>0</v>
      </c>
      <c r="D698" t="s">
        <v>410</v>
      </c>
      <c r="E698" t="s">
        <v>436</v>
      </c>
      <c r="F698" t="s">
        <v>412</v>
      </c>
      <c r="G698" t="str">
        <f>VLOOKUP(Table2[[#This Row],[franchID]],TeamsFranchises!$A$1:$D$121,2,FALSE)</f>
        <v>New York Yankees</v>
      </c>
      <c r="I698">
        <v>3</v>
      </c>
      <c r="J698">
        <v>141</v>
      </c>
      <c r="K698">
        <v>73</v>
      </c>
      <c r="L698">
        <v>80</v>
      </c>
      <c r="M698">
        <v>59</v>
      </c>
      <c r="P698" t="s">
        <v>51</v>
      </c>
      <c r="Q698">
        <f>IF(Table2[[#This Row],[LgWin]]="Y",1,0)</f>
        <v>0</v>
      </c>
      <c r="R698" t="s">
        <v>51</v>
      </c>
      <c r="S698">
        <f>IF(Table2[[#This Row],[WSWin]]="Y",1,0)</f>
        <v>0</v>
      </c>
      <c r="T698">
        <v>578</v>
      </c>
      <c r="U698">
        <v>4775</v>
      </c>
      <c r="V698">
        <v>1275</v>
      </c>
      <c r="W698">
        <v>193</v>
      </c>
      <c r="X698">
        <v>49</v>
      </c>
      <c r="Y698">
        <v>45</v>
      </c>
      <c r="Z698">
        <v>386</v>
      </c>
      <c r="AA698">
        <v>479</v>
      </c>
      <c r="AB698">
        <v>101</v>
      </c>
      <c r="AF698">
        <v>506</v>
      </c>
      <c r="AG698">
        <v>403</v>
      </c>
      <c r="AH698">
        <v>2.82</v>
      </c>
      <c r="AI698">
        <v>85</v>
      </c>
      <c r="AJ698">
        <v>14</v>
      </c>
      <c r="AK698">
        <v>7</v>
      </c>
      <c r="AL698">
        <v>3861</v>
      </c>
      <c r="AM698">
        <v>1143</v>
      </c>
      <c r="AN698">
        <v>47</v>
      </c>
      <c r="AO698">
        <v>433</v>
      </c>
      <c r="AP698">
        <v>500</v>
      </c>
      <c r="AQ698">
        <v>193</v>
      </c>
      <c r="AR698">
        <v>108</v>
      </c>
      <c r="AS698">
        <v>0.96799999999999997</v>
      </c>
      <c r="AT698" t="s">
        <v>459</v>
      </c>
      <c r="AU698" t="s">
        <v>457</v>
      </c>
      <c r="AV698">
        <v>619164</v>
      </c>
      <c r="AW698">
        <v>101</v>
      </c>
      <c r="AX698">
        <v>99</v>
      </c>
      <c r="AY698" t="s">
        <v>412</v>
      </c>
      <c r="AZ698" t="s">
        <v>436</v>
      </c>
      <c r="BA698" t="s">
        <v>436</v>
      </c>
    </row>
    <row r="699" spans="1:53" x14ac:dyDescent="0.55000000000000004">
      <c r="A699">
        <v>1919</v>
      </c>
      <c r="B699" t="b">
        <f>IF(Table2[[#This Row],[yearID]]&gt;=1903,TRUE,FALSE)</f>
        <v>1</v>
      </c>
      <c r="C699" t="b">
        <f>IF(Table2[[#This Row],[yearID]]&gt;=1973,TRUE,FALSE)</f>
        <v>0</v>
      </c>
      <c r="D699" t="s">
        <v>410</v>
      </c>
      <c r="E699" t="s">
        <v>226</v>
      </c>
      <c r="F699" t="s">
        <v>423</v>
      </c>
      <c r="G699" t="str">
        <f>VLOOKUP(Table2[[#This Row],[franchID]],TeamsFranchises!$A$1:$D$121,2,FALSE)</f>
        <v>Oakland Athletics</v>
      </c>
      <c r="I699">
        <v>8</v>
      </c>
      <c r="J699">
        <v>140</v>
      </c>
      <c r="K699">
        <v>70</v>
      </c>
      <c r="L699">
        <v>36</v>
      </c>
      <c r="M699">
        <v>104</v>
      </c>
      <c r="P699" t="s">
        <v>51</v>
      </c>
      <c r="Q699">
        <f>IF(Table2[[#This Row],[LgWin]]="Y",1,0)</f>
        <v>0</v>
      </c>
      <c r="R699" t="s">
        <v>51</v>
      </c>
      <c r="S699">
        <f>IF(Table2[[#This Row],[WSWin]]="Y",1,0)</f>
        <v>0</v>
      </c>
      <c r="T699">
        <v>457</v>
      </c>
      <c r="U699">
        <v>4730</v>
      </c>
      <c r="V699">
        <v>1156</v>
      </c>
      <c r="W699">
        <v>175</v>
      </c>
      <c r="X699">
        <v>71</v>
      </c>
      <c r="Y699">
        <v>35</v>
      </c>
      <c r="Z699">
        <v>349</v>
      </c>
      <c r="AA699">
        <v>565</v>
      </c>
      <c r="AB699">
        <v>103</v>
      </c>
      <c r="AF699">
        <v>742</v>
      </c>
      <c r="AG699">
        <v>586</v>
      </c>
      <c r="AH699">
        <v>4.26</v>
      </c>
      <c r="AI699">
        <v>72</v>
      </c>
      <c r="AJ699">
        <v>1</v>
      </c>
      <c r="AK699">
        <v>3</v>
      </c>
      <c r="AL699">
        <v>3717</v>
      </c>
      <c r="AM699">
        <v>1371</v>
      </c>
      <c r="AN699">
        <v>44</v>
      </c>
      <c r="AO699">
        <v>503</v>
      </c>
      <c r="AP699">
        <v>417</v>
      </c>
      <c r="AQ699">
        <v>257</v>
      </c>
      <c r="AR699">
        <v>96</v>
      </c>
      <c r="AS699">
        <v>0.95599999999999996</v>
      </c>
      <c r="AT699" t="s">
        <v>77</v>
      </c>
      <c r="AU699" t="s">
        <v>442</v>
      </c>
      <c r="AV699">
        <v>225209</v>
      </c>
      <c r="AW699">
        <v>101</v>
      </c>
      <c r="AX699">
        <v>106</v>
      </c>
      <c r="AY699" t="s">
        <v>226</v>
      </c>
      <c r="AZ699" t="s">
        <v>226</v>
      </c>
      <c r="BA699" t="s">
        <v>226</v>
      </c>
    </row>
    <row r="700" spans="1:53" x14ac:dyDescent="0.55000000000000004">
      <c r="A700">
        <v>1919</v>
      </c>
      <c r="B700" t="b">
        <f>IF(Table2[[#This Row],[yearID]]&gt;=1903,TRUE,FALSE)</f>
        <v>1</v>
      </c>
      <c r="C700" t="b">
        <f>IF(Table2[[#This Row],[yearID]]&gt;=1973,TRUE,FALSE)</f>
        <v>0</v>
      </c>
      <c r="D700" t="s">
        <v>157</v>
      </c>
      <c r="E700" t="s">
        <v>122</v>
      </c>
      <c r="F700" t="s">
        <v>122</v>
      </c>
      <c r="G700" t="str">
        <f>VLOOKUP(Table2[[#This Row],[franchID]],TeamsFranchises!$A$1:$D$121,2,FALSE)</f>
        <v>Philadelphia Phillies</v>
      </c>
      <c r="I700">
        <v>8</v>
      </c>
      <c r="J700">
        <v>138</v>
      </c>
      <c r="K700">
        <v>71</v>
      </c>
      <c r="L700">
        <v>47</v>
      </c>
      <c r="M700">
        <v>90</v>
      </c>
      <c r="P700" t="s">
        <v>51</v>
      </c>
      <c r="Q700">
        <f>IF(Table2[[#This Row],[LgWin]]="Y",1,0)</f>
        <v>0</v>
      </c>
      <c r="R700" t="s">
        <v>51</v>
      </c>
      <c r="S700">
        <f>IF(Table2[[#This Row],[WSWin]]="Y",1,0)</f>
        <v>0</v>
      </c>
      <c r="T700">
        <v>510</v>
      </c>
      <c r="U700">
        <v>4746</v>
      </c>
      <c r="V700">
        <v>1191</v>
      </c>
      <c r="W700">
        <v>208</v>
      </c>
      <c r="X700">
        <v>50</v>
      </c>
      <c r="Y700">
        <v>42</v>
      </c>
      <c r="Z700">
        <v>323</v>
      </c>
      <c r="AA700">
        <v>469</v>
      </c>
      <c r="AB700">
        <v>114</v>
      </c>
      <c r="AF700">
        <v>699</v>
      </c>
      <c r="AG700">
        <v>576</v>
      </c>
      <c r="AH700">
        <v>4.1399999999999997</v>
      </c>
      <c r="AI700">
        <v>93</v>
      </c>
      <c r="AJ700">
        <v>6</v>
      </c>
      <c r="AK700">
        <v>2</v>
      </c>
      <c r="AL700">
        <v>3756</v>
      </c>
      <c r="AM700">
        <v>1391</v>
      </c>
      <c r="AN700">
        <v>40</v>
      </c>
      <c r="AO700">
        <v>408</v>
      </c>
      <c r="AP700">
        <v>397</v>
      </c>
      <c r="AQ700">
        <v>219</v>
      </c>
      <c r="AR700">
        <v>112</v>
      </c>
      <c r="AS700">
        <v>0.96299999999999997</v>
      </c>
      <c r="AT700" t="s">
        <v>358</v>
      </c>
      <c r="AU700" t="s">
        <v>404</v>
      </c>
      <c r="AV700">
        <v>240424</v>
      </c>
      <c r="AW700">
        <v>107</v>
      </c>
      <c r="AX700">
        <v>111</v>
      </c>
      <c r="AY700" t="s">
        <v>122</v>
      </c>
      <c r="AZ700" t="s">
        <v>122</v>
      </c>
      <c r="BA700" t="s">
        <v>122</v>
      </c>
    </row>
    <row r="701" spans="1:53" x14ac:dyDescent="0.55000000000000004">
      <c r="A701">
        <v>1919</v>
      </c>
      <c r="B701" t="b">
        <f>IF(Table2[[#This Row],[yearID]]&gt;=1903,TRUE,FALSE)</f>
        <v>1</v>
      </c>
      <c r="C701" t="b">
        <f>IF(Table2[[#This Row],[yearID]]&gt;=1973,TRUE,FALSE)</f>
        <v>0</v>
      </c>
      <c r="D701" t="s">
        <v>157</v>
      </c>
      <c r="E701" t="s">
        <v>229</v>
      </c>
      <c r="F701" t="s">
        <v>229</v>
      </c>
      <c r="G701" t="str">
        <f>VLOOKUP(Table2[[#This Row],[franchID]],TeamsFranchises!$A$1:$D$121,2,FALSE)</f>
        <v>Pittsburgh Pirates</v>
      </c>
      <c r="I701">
        <v>4</v>
      </c>
      <c r="J701">
        <v>139</v>
      </c>
      <c r="K701">
        <v>70</v>
      </c>
      <c r="L701">
        <v>71</v>
      </c>
      <c r="M701">
        <v>68</v>
      </c>
      <c r="P701" t="s">
        <v>51</v>
      </c>
      <c r="Q701">
        <f>IF(Table2[[#This Row],[LgWin]]="Y",1,0)</f>
        <v>0</v>
      </c>
      <c r="R701" t="s">
        <v>51</v>
      </c>
      <c r="S701">
        <f>IF(Table2[[#This Row],[WSWin]]="Y",1,0)</f>
        <v>0</v>
      </c>
      <c r="T701">
        <v>472</v>
      </c>
      <c r="U701">
        <v>4538</v>
      </c>
      <c r="V701">
        <v>1132</v>
      </c>
      <c r="W701">
        <v>130</v>
      </c>
      <c r="X701">
        <v>82</v>
      </c>
      <c r="Y701">
        <v>17</v>
      </c>
      <c r="Z701">
        <v>344</v>
      </c>
      <c r="AA701">
        <v>381</v>
      </c>
      <c r="AB701">
        <v>196</v>
      </c>
      <c r="AF701">
        <v>466</v>
      </c>
      <c r="AG701">
        <v>400</v>
      </c>
      <c r="AH701">
        <v>2.88</v>
      </c>
      <c r="AI701">
        <v>91</v>
      </c>
      <c r="AJ701">
        <v>17</v>
      </c>
      <c r="AK701">
        <v>4</v>
      </c>
      <c r="AL701">
        <v>3747</v>
      </c>
      <c r="AM701">
        <v>1113</v>
      </c>
      <c r="AN701">
        <v>23</v>
      </c>
      <c r="AO701">
        <v>263</v>
      </c>
      <c r="AP701">
        <v>391</v>
      </c>
      <c r="AQ701">
        <v>160</v>
      </c>
      <c r="AR701">
        <v>89</v>
      </c>
      <c r="AS701">
        <v>0.96899999999999997</v>
      </c>
      <c r="AT701" t="s">
        <v>390</v>
      </c>
      <c r="AU701" t="s">
        <v>447</v>
      </c>
      <c r="AV701">
        <v>276810</v>
      </c>
      <c r="AW701">
        <v>104</v>
      </c>
      <c r="AX701">
        <v>103</v>
      </c>
      <c r="AY701" t="s">
        <v>229</v>
      </c>
      <c r="AZ701" t="s">
        <v>229</v>
      </c>
      <c r="BA701" t="s">
        <v>229</v>
      </c>
    </row>
    <row r="702" spans="1:53" x14ac:dyDescent="0.55000000000000004">
      <c r="A702">
        <v>1919</v>
      </c>
      <c r="B702" t="b">
        <f>IF(Table2[[#This Row],[yearID]]&gt;=1903,TRUE,FALSE)</f>
        <v>1</v>
      </c>
      <c r="C702" t="b">
        <f>IF(Table2[[#This Row],[yearID]]&gt;=1973,TRUE,FALSE)</f>
        <v>0</v>
      </c>
      <c r="D702" t="s">
        <v>410</v>
      </c>
      <c r="E702" t="s">
        <v>431</v>
      </c>
      <c r="F702" t="s">
        <v>95</v>
      </c>
      <c r="G702" t="str">
        <f>VLOOKUP(Table2[[#This Row],[franchID]],TeamsFranchises!$A$1:$D$121,2,FALSE)</f>
        <v>Baltimore Orioles</v>
      </c>
      <c r="I702">
        <v>5</v>
      </c>
      <c r="J702">
        <v>140</v>
      </c>
      <c r="K702">
        <v>70</v>
      </c>
      <c r="L702">
        <v>67</v>
      </c>
      <c r="M702">
        <v>72</v>
      </c>
      <c r="P702" t="s">
        <v>51</v>
      </c>
      <c r="Q702">
        <f>IF(Table2[[#This Row],[LgWin]]="Y",1,0)</f>
        <v>0</v>
      </c>
      <c r="R702" t="s">
        <v>51</v>
      </c>
      <c r="S702">
        <f>IF(Table2[[#This Row],[WSWin]]="Y",1,0)</f>
        <v>0</v>
      </c>
      <c r="T702">
        <v>533</v>
      </c>
      <c r="U702">
        <v>4672</v>
      </c>
      <c r="V702">
        <v>1234</v>
      </c>
      <c r="W702">
        <v>187</v>
      </c>
      <c r="X702">
        <v>73</v>
      </c>
      <c r="Y702">
        <v>31</v>
      </c>
      <c r="Z702">
        <v>391</v>
      </c>
      <c r="AA702">
        <v>443</v>
      </c>
      <c r="AB702">
        <v>74</v>
      </c>
      <c r="AF702">
        <v>567</v>
      </c>
      <c r="AG702">
        <v>437</v>
      </c>
      <c r="AH702">
        <v>3.13</v>
      </c>
      <c r="AI702">
        <v>78</v>
      </c>
      <c r="AJ702">
        <v>14</v>
      </c>
      <c r="AK702">
        <v>4</v>
      </c>
      <c r="AL702">
        <v>3768</v>
      </c>
      <c r="AM702">
        <v>1255</v>
      </c>
      <c r="AN702">
        <v>35</v>
      </c>
      <c r="AO702">
        <v>421</v>
      </c>
      <c r="AP702">
        <v>415</v>
      </c>
      <c r="AQ702">
        <v>214</v>
      </c>
      <c r="AR702">
        <v>98</v>
      </c>
      <c r="AS702">
        <v>0.96299999999999997</v>
      </c>
      <c r="AT702" t="s">
        <v>252</v>
      </c>
      <c r="AU702" t="s">
        <v>444</v>
      </c>
      <c r="AV702">
        <v>349350</v>
      </c>
      <c r="AW702">
        <v>102</v>
      </c>
      <c r="AX702">
        <v>103</v>
      </c>
      <c r="AY702" t="s">
        <v>433</v>
      </c>
      <c r="AZ702" t="s">
        <v>431</v>
      </c>
      <c r="BA702" t="s">
        <v>431</v>
      </c>
    </row>
    <row r="703" spans="1:53" x14ac:dyDescent="0.55000000000000004">
      <c r="A703">
        <v>1919</v>
      </c>
      <c r="B703" t="b">
        <f>IF(Table2[[#This Row],[yearID]]&gt;=1903,TRUE,FALSE)</f>
        <v>1</v>
      </c>
      <c r="C703" t="b">
        <f>IF(Table2[[#This Row],[yearID]]&gt;=1973,TRUE,FALSE)</f>
        <v>0</v>
      </c>
      <c r="D703" t="s">
        <v>157</v>
      </c>
      <c r="E703" t="s">
        <v>396</v>
      </c>
      <c r="F703" t="s">
        <v>154</v>
      </c>
      <c r="G703" t="str">
        <f>VLOOKUP(Table2[[#This Row],[franchID]],TeamsFranchises!$A$1:$D$121,2,FALSE)</f>
        <v>St. Louis Cardinals</v>
      </c>
      <c r="I703">
        <v>7</v>
      </c>
      <c r="J703">
        <v>138</v>
      </c>
      <c r="K703">
        <v>69</v>
      </c>
      <c r="L703">
        <v>54</v>
      </c>
      <c r="M703">
        <v>83</v>
      </c>
      <c r="P703" t="s">
        <v>51</v>
      </c>
      <c r="Q703">
        <f>IF(Table2[[#This Row],[LgWin]]="Y",1,0)</f>
        <v>0</v>
      </c>
      <c r="R703" t="s">
        <v>51</v>
      </c>
      <c r="S703">
        <f>IF(Table2[[#This Row],[WSWin]]="Y",1,0)</f>
        <v>0</v>
      </c>
      <c r="T703">
        <v>463</v>
      </c>
      <c r="U703">
        <v>4588</v>
      </c>
      <c r="V703">
        <v>1175</v>
      </c>
      <c r="W703">
        <v>163</v>
      </c>
      <c r="X703">
        <v>52</v>
      </c>
      <c r="Y703">
        <v>18</v>
      </c>
      <c r="Z703">
        <v>304</v>
      </c>
      <c r="AA703">
        <v>418</v>
      </c>
      <c r="AB703">
        <v>148</v>
      </c>
      <c r="AF703">
        <v>552</v>
      </c>
      <c r="AG703">
        <v>437</v>
      </c>
      <c r="AH703">
        <v>3.23</v>
      </c>
      <c r="AI703">
        <v>55</v>
      </c>
      <c r="AJ703">
        <v>6</v>
      </c>
      <c r="AK703">
        <v>8</v>
      </c>
      <c r="AL703">
        <v>3651</v>
      </c>
      <c r="AM703">
        <v>1146</v>
      </c>
      <c r="AN703">
        <v>25</v>
      </c>
      <c r="AO703">
        <v>415</v>
      </c>
      <c r="AP703">
        <v>414</v>
      </c>
      <c r="AQ703">
        <v>217</v>
      </c>
      <c r="AR703">
        <v>112</v>
      </c>
      <c r="AS703">
        <v>0.96299999999999997</v>
      </c>
      <c r="AT703" t="s">
        <v>409</v>
      </c>
      <c r="AU703" t="s">
        <v>399</v>
      </c>
      <c r="AV703">
        <v>167059</v>
      </c>
      <c r="AW703">
        <v>94</v>
      </c>
      <c r="AX703">
        <v>96</v>
      </c>
      <c r="AY703" t="s">
        <v>154</v>
      </c>
      <c r="AZ703" t="s">
        <v>396</v>
      </c>
      <c r="BA703" t="s">
        <v>396</v>
      </c>
    </row>
    <row r="704" spans="1:53" x14ac:dyDescent="0.55000000000000004">
      <c r="A704">
        <v>1919</v>
      </c>
      <c r="B704" t="b">
        <f>IF(Table2[[#This Row],[yearID]]&gt;=1903,TRUE,FALSE)</f>
        <v>1</v>
      </c>
      <c r="C704" t="b">
        <f>IF(Table2[[#This Row],[yearID]]&gt;=1973,TRUE,FALSE)</f>
        <v>0</v>
      </c>
      <c r="D704" t="s">
        <v>410</v>
      </c>
      <c r="E704" t="s">
        <v>425</v>
      </c>
      <c r="F704" t="s">
        <v>426</v>
      </c>
      <c r="G704" t="str">
        <f>VLOOKUP(Table2[[#This Row],[franchID]],TeamsFranchises!$A$1:$D$121,2,FALSE)</f>
        <v>Minnesota Twins</v>
      </c>
      <c r="I704">
        <v>7</v>
      </c>
      <c r="J704">
        <v>142</v>
      </c>
      <c r="K704">
        <v>72</v>
      </c>
      <c r="L704">
        <v>56</v>
      </c>
      <c r="M704">
        <v>84</v>
      </c>
      <c r="P704" t="s">
        <v>51</v>
      </c>
      <c r="Q704">
        <f>IF(Table2[[#This Row],[LgWin]]="Y",1,0)</f>
        <v>0</v>
      </c>
      <c r="R704" t="s">
        <v>51</v>
      </c>
      <c r="S704">
        <f>IF(Table2[[#This Row],[WSWin]]="Y",1,0)</f>
        <v>0</v>
      </c>
      <c r="T704">
        <v>533</v>
      </c>
      <c r="U704">
        <v>4757</v>
      </c>
      <c r="V704">
        <v>1238</v>
      </c>
      <c r="W704">
        <v>177</v>
      </c>
      <c r="X704">
        <v>63</v>
      </c>
      <c r="Y704">
        <v>24</v>
      </c>
      <c r="Z704">
        <v>416</v>
      </c>
      <c r="AA704">
        <v>511</v>
      </c>
      <c r="AB704">
        <v>142</v>
      </c>
      <c r="AF704">
        <v>570</v>
      </c>
      <c r="AG704">
        <v>426</v>
      </c>
      <c r="AH704">
        <v>3.01</v>
      </c>
      <c r="AI704">
        <v>68</v>
      </c>
      <c r="AJ704">
        <v>13</v>
      </c>
      <c r="AK704">
        <v>10</v>
      </c>
      <c r="AL704">
        <v>3822</v>
      </c>
      <c r="AM704">
        <v>1237</v>
      </c>
      <c r="AN704">
        <v>20</v>
      </c>
      <c r="AO704">
        <v>451</v>
      </c>
      <c r="AP704">
        <v>536</v>
      </c>
      <c r="AQ704">
        <v>227</v>
      </c>
      <c r="AR704">
        <v>86</v>
      </c>
      <c r="AS704">
        <v>0.96</v>
      </c>
      <c r="AT704" t="s">
        <v>397</v>
      </c>
      <c r="AU704" t="s">
        <v>452</v>
      </c>
      <c r="AV704">
        <v>234096</v>
      </c>
      <c r="AW704">
        <v>99</v>
      </c>
      <c r="AX704">
        <v>99</v>
      </c>
      <c r="AY704" t="s">
        <v>428</v>
      </c>
      <c r="AZ704" t="s">
        <v>425</v>
      </c>
      <c r="BA704" t="s">
        <v>425</v>
      </c>
    </row>
    <row r="705" spans="1:53" x14ac:dyDescent="0.55000000000000004">
      <c r="A705">
        <v>1920</v>
      </c>
      <c r="B705" t="b">
        <f>IF(Table2[[#This Row],[yearID]]&gt;=1903,TRUE,FALSE)</f>
        <v>1</v>
      </c>
      <c r="C705" t="b">
        <f>IF(Table2[[#This Row],[yearID]]&gt;=1973,TRUE,FALSE)</f>
        <v>0</v>
      </c>
      <c r="D705" t="s">
        <v>410</v>
      </c>
      <c r="E705" t="s">
        <v>54</v>
      </c>
      <c r="F705" t="s">
        <v>54</v>
      </c>
      <c r="G705" t="str">
        <f>VLOOKUP(Table2[[#This Row],[franchID]],TeamsFranchises!$A$1:$D$121,2,FALSE)</f>
        <v>Boston Red Sox</v>
      </c>
      <c r="I705">
        <v>5</v>
      </c>
      <c r="J705">
        <v>154</v>
      </c>
      <c r="K705">
        <v>76</v>
      </c>
      <c r="L705">
        <v>72</v>
      </c>
      <c r="M705">
        <v>81</v>
      </c>
      <c r="P705" t="s">
        <v>51</v>
      </c>
      <c r="Q705">
        <f>IF(Table2[[#This Row],[LgWin]]="Y",1,0)</f>
        <v>0</v>
      </c>
      <c r="R705" t="s">
        <v>51</v>
      </c>
      <c r="S705">
        <f>IF(Table2[[#This Row],[WSWin]]="Y",1,0)</f>
        <v>0</v>
      </c>
      <c r="T705">
        <v>650</v>
      </c>
      <c r="U705">
        <v>5199</v>
      </c>
      <c r="V705">
        <v>1397</v>
      </c>
      <c r="W705">
        <v>216</v>
      </c>
      <c r="X705">
        <v>71</v>
      </c>
      <c r="Y705">
        <v>22</v>
      </c>
      <c r="Z705">
        <v>533</v>
      </c>
      <c r="AA705">
        <v>429</v>
      </c>
      <c r="AB705">
        <v>98</v>
      </c>
      <c r="AC705">
        <v>111</v>
      </c>
      <c r="AF705">
        <v>698</v>
      </c>
      <c r="AG705">
        <v>592</v>
      </c>
      <c r="AH705">
        <v>3.82</v>
      </c>
      <c r="AI705">
        <v>92</v>
      </c>
      <c r="AJ705">
        <v>11</v>
      </c>
      <c r="AK705">
        <v>6</v>
      </c>
      <c r="AL705">
        <v>4185</v>
      </c>
      <c r="AM705">
        <v>1481</v>
      </c>
      <c r="AN705">
        <v>39</v>
      </c>
      <c r="AO705">
        <v>461</v>
      </c>
      <c r="AP705">
        <v>481</v>
      </c>
      <c r="AQ705">
        <v>183</v>
      </c>
      <c r="AR705">
        <v>131</v>
      </c>
      <c r="AS705">
        <v>0.97199999999999998</v>
      </c>
      <c r="AT705" t="s">
        <v>441</v>
      </c>
      <c r="AU705" t="s">
        <v>453</v>
      </c>
      <c r="AV705">
        <v>402445</v>
      </c>
      <c r="AW705">
        <v>96</v>
      </c>
      <c r="AX705">
        <v>96</v>
      </c>
      <c r="AY705" t="s">
        <v>54</v>
      </c>
      <c r="AZ705" t="s">
        <v>54</v>
      </c>
      <c r="BA705" t="s">
        <v>54</v>
      </c>
    </row>
    <row r="706" spans="1:53" x14ac:dyDescent="0.55000000000000004">
      <c r="A706">
        <v>1920</v>
      </c>
      <c r="B706" t="b">
        <f>IF(Table2[[#This Row],[yearID]]&gt;=1903,TRUE,FALSE)</f>
        <v>1</v>
      </c>
      <c r="C706" t="b">
        <f>IF(Table2[[#This Row],[yearID]]&gt;=1973,TRUE,FALSE)</f>
        <v>0</v>
      </c>
      <c r="D706" t="s">
        <v>157</v>
      </c>
      <c r="E706" t="s">
        <v>262</v>
      </c>
      <c r="F706" t="s">
        <v>260</v>
      </c>
      <c r="G706" t="str">
        <f>VLOOKUP(Table2[[#This Row],[franchID]],TeamsFranchises!$A$1:$D$121,2,FALSE)</f>
        <v>Los Angeles Dodgers</v>
      </c>
      <c r="I706">
        <v>1</v>
      </c>
      <c r="J706">
        <v>155</v>
      </c>
      <c r="K706">
        <v>78</v>
      </c>
      <c r="L706">
        <v>93</v>
      </c>
      <c r="M706">
        <v>61</v>
      </c>
      <c r="P706" t="s">
        <v>76</v>
      </c>
      <c r="Q706">
        <f>IF(Table2[[#This Row],[LgWin]]="Y",1,0)</f>
        <v>1</v>
      </c>
      <c r="R706" t="s">
        <v>51</v>
      </c>
      <c r="S706">
        <f>IF(Table2[[#This Row],[WSWin]]="Y",1,0)</f>
        <v>0</v>
      </c>
      <c r="T706">
        <v>660</v>
      </c>
      <c r="U706">
        <v>5399</v>
      </c>
      <c r="V706">
        <v>1493</v>
      </c>
      <c r="W706">
        <v>205</v>
      </c>
      <c r="X706">
        <v>99</v>
      </c>
      <c r="Y706">
        <v>28</v>
      </c>
      <c r="Z706">
        <v>359</v>
      </c>
      <c r="AA706">
        <v>391</v>
      </c>
      <c r="AB706">
        <v>70</v>
      </c>
      <c r="AC706">
        <v>80</v>
      </c>
      <c r="AF706">
        <v>528</v>
      </c>
      <c r="AG706">
        <v>415</v>
      </c>
      <c r="AH706">
        <v>2.62</v>
      </c>
      <c r="AI706">
        <v>89</v>
      </c>
      <c r="AJ706">
        <v>17</v>
      </c>
      <c r="AK706">
        <v>10</v>
      </c>
      <c r="AL706">
        <v>4281</v>
      </c>
      <c r="AM706">
        <v>1381</v>
      </c>
      <c r="AN706">
        <v>25</v>
      </c>
      <c r="AO706">
        <v>327</v>
      </c>
      <c r="AP706">
        <v>553</v>
      </c>
      <c r="AQ706">
        <v>226</v>
      </c>
      <c r="AR706">
        <v>118</v>
      </c>
      <c r="AS706">
        <v>0.96599999999999997</v>
      </c>
      <c r="AT706" t="s">
        <v>467</v>
      </c>
      <c r="AU706" t="s">
        <v>458</v>
      </c>
      <c r="AV706">
        <v>808722</v>
      </c>
      <c r="AW706">
        <v>104</v>
      </c>
      <c r="AX706">
        <v>103</v>
      </c>
      <c r="AY706" t="s">
        <v>262</v>
      </c>
      <c r="AZ706" t="s">
        <v>262</v>
      </c>
      <c r="BA706" t="s">
        <v>262</v>
      </c>
    </row>
    <row r="707" spans="1:53" x14ac:dyDescent="0.55000000000000004">
      <c r="A707">
        <v>1920</v>
      </c>
      <c r="B707" t="b">
        <f>IF(Table2[[#This Row],[yearID]]&gt;=1903,TRUE,FALSE)</f>
        <v>1</v>
      </c>
      <c r="C707" t="b">
        <f>IF(Table2[[#This Row],[yearID]]&gt;=1973,TRUE,FALSE)</f>
        <v>0</v>
      </c>
      <c r="D707" t="s">
        <v>157</v>
      </c>
      <c r="E707" t="s">
        <v>158</v>
      </c>
      <c r="F707" t="s">
        <v>159</v>
      </c>
      <c r="G707" t="str">
        <f>VLOOKUP(Table2[[#This Row],[franchID]],TeamsFranchises!$A$1:$D$121,2,FALSE)</f>
        <v>Atlanta Braves</v>
      </c>
      <c r="I707">
        <v>7</v>
      </c>
      <c r="J707">
        <v>153</v>
      </c>
      <c r="K707">
        <v>74</v>
      </c>
      <c r="L707">
        <v>62</v>
      </c>
      <c r="M707">
        <v>90</v>
      </c>
      <c r="P707" t="s">
        <v>51</v>
      </c>
      <c r="Q707">
        <f>IF(Table2[[#This Row],[LgWin]]="Y",1,0)</f>
        <v>0</v>
      </c>
      <c r="R707" t="s">
        <v>51</v>
      </c>
      <c r="S707">
        <f>IF(Table2[[#This Row],[WSWin]]="Y",1,0)</f>
        <v>0</v>
      </c>
      <c r="T707">
        <v>523</v>
      </c>
      <c r="U707">
        <v>5218</v>
      </c>
      <c r="V707">
        <v>1358</v>
      </c>
      <c r="W707">
        <v>168</v>
      </c>
      <c r="X707">
        <v>86</v>
      </c>
      <c r="Y707">
        <v>23</v>
      </c>
      <c r="Z707">
        <v>385</v>
      </c>
      <c r="AA707">
        <v>488</v>
      </c>
      <c r="AB707">
        <v>88</v>
      </c>
      <c r="AC707">
        <v>98</v>
      </c>
      <c r="AF707">
        <v>670</v>
      </c>
      <c r="AG707">
        <v>545</v>
      </c>
      <c r="AH707">
        <v>3.54</v>
      </c>
      <c r="AI707">
        <v>93</v>
      </c>
      <c r="AJ707">
        <v>14</v>
      </c>
      <c r="AK707">
        <v>6</v>
      </c>
      <c r="AL707">
        <v>4158</v>
      </c>
      <c r="AM707">
        <v>1464</v>
      </c>
      <c r="AN707">
        <v>39</v>
      </c>
      <c r="AO707">
        <v>415</v>
      </c>
      <c r="AP707">
        <v>368</v>
      </c>
      <c r="AQ707">
        <v>239</v>
      </c>
      <c r="AR707">
        <v>125</v>
      </c>
      <c r="AS707">
        <v>0.96399999999999997</v>
      </c>
      <c r="AT707" t="s">
        <v>454</v>
      </c>
      <c r="AU707" t="s">
        <v>489</v>
      </c>
      <c r="AV707">
        <v>162483</v>
      </c>
      <c r="AW707">
        <v>95</v>
      </c>
      <c r="AX707">
        <v>97</v>
      </c>
      <c r="AY707" t="s">
        <v>158</v>
      </c>
      <c r="AZ707" t="s">
        <v>158</v>
      </c>
      <c r="BA707" t="s">
        <v>158</v>
      </c>
    </row>
    <row r="708" spans="1:53" x14ac:dyDescent="0.55000000000000004">
      <c r="A708">
        <v>1920</v>
      </c>
      <c r="B708" t="b">
        <f>IF(Table2[[#This Row],[yearID]]&gt;=1903,TRUE,FALSE)</f>
        <v>1</v>
      </c>
      <c r="C708" t="b">
        <f>IF(Table2[[#This Row],[yearID]]&gt;=1973,TRUE,FALSE)</f>
        <v>0</v>
      </c>
      <c r="D708" t="s">
        <v>410</v>
      </c>
      <c r="E708" t="s">
        <v>415</v>
      </c>
      <c r="F708" t="s">
        <v>416</v>
      </c>
      <c r="G708" t="str">
        <f>VLOOKUP(Table2[[#This Row],[franchID]],TeamsFranchises!$A$1:$D$121,2,FALSE)</f>
        <v>Chicago White Sox</v>
      </c>
      <c r="I708">
        <v>2</v>
      </c>
      <c r="J708">
        <v>154</v>
      </c>
      <c r="K708">
        <v>77</v>
      </c>
      <c r="L708">
        <v>96</v>
      </c>
      <c r="M708">
        <v>58</v>
      </c>
      <c r="P708" t="s">
        <v>51</v>
      </c>
      <c r="Q708">
        <f>IF(Table2[[#This Row],[LgWin]]="Y",1,0)</f>
        <v>0</v>
      </c>
      <c r="R708" t="s">
        <v>51</v>
      </c>
      <c r="S708">
        <f>IF(Table2[[#This Row],[WSWin]]="Y",1,0)</f>
        <v>0</v>
      </c>
      <c r="T708">
        <v>794</v>
      </c>
      <c r="U708">
        <v>5328</v>
      </c>
      <c r="V708">
        <v>1574</v>
      </c>
      <c r="W708">
        <v>263</v>
      </c>
      <c r="X708">
        <v>98</v>
      </c>
      <c r="Y708">
        <v>37</v>
      </c>
      <c r="Z708">
        <v>471</v>
      </c>
      <c r="AA708">
        <v>353</v>
      </c>
      <c r="AB708">
        <v>112</v>
      </c>
      <c r="AC708">
        <v>96</v>
      </c>
      <c r="AF708">
        <v>665</v>
      </c>
      <c r="AG708">
        <v>553</v>
      </c>
      <c r="AH708">
        <v>3.59</v>
      </c>
      <c r="AI708">
        <v>109</v>
      </c>
      <c r="AJ708">
        <v>9</v>
      </c>
      <c r="AK708">
        <v>10</v>
      </c>
      <c r="AL708">
        <v>4158</v>
      </c>
      <c r="AM708">
        <v>1467</v>
      </c>
      <c r="AN708">
        <v>45</v>
      </c>
      <c r="AO708">
        <v>405</v>
      </c>
      <c r="AP708">
        <v>438</v>
      </c>
      <c r="AQ708">
        <v>194</v>
      </c>
      <c r="AR708">
        <v>142</v>
      </c>
      <c r="AS708">
        <v>0.96899999999999997</v>
      </c>
      <c r="AT708" t="s">
        <v>417</v>
      </c>
      <c r="AU708" t="s">
        <v>450</v>
      </c>
      <c r="AV708">
        <v>833492</v>
      </c>
      <c r="AW708">
        <v>99</v>
      </c>
      <c r="AX708">
        <v>99</v>
      </c>
      <c r="AY708" t="s">
        <v>416</v>
      </c>
      <c r="AZ708" t="s">
        <v>415</v>
      </c>
      <c r="BA708" t="s">
        <v>415</v>
      </c>
    </row>
    <row r="709" spans="1:53" x14ac:dyDescent="0.55000000000000004">
      <c r="A709">
        <v>1920</v>
      </c>
      <c r="B709" t="b">
        <f>IF(Table2[[#This Row],[yearID]]&gt;=1903,TRUE,FALSE)</f>
        <v>1</v>
      </c>
      <c r="C709" t="b">
        <f>IF(Table2[[#This Row],[yearID]]&gt;=1973,TRUE,FALSE)</f>
        <v>0</v>
      </c>
      <c r="D709" t="s">
        <v>157</v>
      </c>
      <c r="E709" t="s">
        <v>161</v>
      </c>
      <c r="F709" t="s">
        <v>162</v>
      </c>
      <c r="G709" t="str">
        <f>VLOOKUP(Table2[[#This Row],[franchID]],TeamsFranchises!$A$1:$D$121,2,FALSE)</f>
        <v>Chicago Cubs</v>
      </c>
      <c r="I709">
        <v>5</v>
      </c>
      <c r="J709">
        <v>154</v>
      </c>
      <c r="K709">
        <v>77</v>
      </c>
      <c r="L709">
        <v>75</v>
      </c>
      <c r="M709">
        <v>79</v>
      </c>
      <c r="P709" t="s">
        <v>51</v>
      </c>
      <c r="Q709">
        <f>IF(Table2[[#This Row],[LgWin]]="Y",1,0)</f>
        <v>0</v>
      </c>
      <c r="R709" t="s">
        <v>51</v>
      </c>
      <c r="S709">
        <f>IF(Table2[[#This Row],[WSWin]]="Y",1,0)</f>
        <v>0</v>
      </c>
      <c r="T709">
        <v>619</v>
      </c>
      <c r="U709">
        <v>5117</v>
      </c>
      <c r="V709">
        <v>1350</v>
      </c>
      <c r="W709">
        <v>223</v>
      </c>
      <c r="X709">
        <v>67</v>
      </c>
      <c r="Y709">
        <v>34</v>
      </c>
      <c r="Z709">
        <v>428</v>
      </c>
      <c r="AA709">
        <v>421</v>
      </c>
      <c r="AB709">
        <v>115</v>
      </c>
      <c r="AC709">
        <v>129</v>
      </c>
      <c r="AF709">
        <v>635</v>
      </c>
      <c r="AG709">
        <v>504</v>
      </c>
      <c r="AH709">
        <v>3.27</v>
      </c>
      <c r="AI709">
        <v>95</v>
      </c>
      <c r="AJ709">
        <v>13</v>
      </c>
      <c r="AK709">
        <v>9</v>
      </c>
      <c r="AL709">
        <v>4164</v>
      </c>
      <c r="AM709">
        <v>1459</v>
      </c>
      <c r="AN709">
        <v>37</v>
      </c>
      <c r="AO709">
        <v>382</v>
      </c>
      <c r="AP709">
        <v>508</v>
      </c>
      <c r="AQ709">
        <v>225</v>
      </c>
      <c r="AR709">
        <v>112</v>
      </c>
      <c r="AS709">
        <v>0.96499999999999997</v>
      </c>
      <c r="AT709" t="s">
        <v>434</v>
      </c>
      <c r="AU709" t="s">
        <v>473</v>
      </c>
      <c r="AV709">
        <v>480783</v>
      </c>
      <c r="AW709">
        <v>101</v>
      </c>
      <c r="AX709">
        <v>102</v>
      </c>
      <c r="AY709" t="s">
        <v>162</v>
      </c>
      <c r="AZ709" t="s">
        <v>161</v>
      </c>
      <c r="BA709" t="s">
        <v>161</v>
      </c>
    </row>
    <row r="710" spans="1:53" x14ac:dyDescent="0.55000000000000004">
      <c r="A710">
        <v>1920</v>
      </c>
      <c r="B710" t="b">
        <f>IF(Table2[[#This Row],[yearID]]&gt;=1903,TRUE,FALSE)</f>
        <v>1</v>
      </c>
      <c r="C710" t="b">
        <f>IF(Table2[[#This Row],[yearID]]&gt;=1973,TRUE,FALSE)</f>
        <v>0</v>
      </c>
      <c r="D710" t="s">
        <v>157</v>
      </c>
      <c r="E710" t="s">
        <v>167</v>
      </c>
      <c r="F710" t="s">
        <v>167</v>
      </c>
      <c r="G710" t="str">
        <f>VLOOKUP(Table2[[#This Row],[franchID]],TeamsFranchises!$A$1:$D$121,2,FALSE)</f>
        <v>Cincinnati Reds</v>
      </c>
      <c r="I710">
        <v>3</v>
      </c>
      <c r="J710">
        <v>154</v>
      </c>
      <c r="K710">
        <v>77</v>
      </c>
      <c r="L710">
        <v>82</v>
      </c>
      <c r="M710">
        <v>71</v>
      </c>
      <c r="P710" t="s">
        <v>51</v>
      </c>
      <c r="Q710">
        <f>IF(Table2[[#This Row],[LgWin]]="Y",1,0)</f>
        <v>0</v>
      </c>
      <c r="R710" t="s">
        <v>51</v>
      </c>
      <c r="S710">
        <f>IF(Table2[[#This Row],[WSWin]]="Y",1,0)</f>
        <v>0</v>
      </c>
      <c r="T710">
        <v>639</v>
      </c>
      <c r="U710">
        <v>5176</v>
      </c>
      <c r="V710">
        <v>1432</v>
      </c>
      <c r="W710">
        <v>169</v>
      </c>
      <c r="X710">
        <v>76</v>
      </c>
      <c r="Y710">
        <v>18</v>
      </c>
      <c r="Z710">
        <v>382</v>
      </c>
      <c r="AA710">
        <v>367</v>
      </c>
      <c r="AB710">
        <v>158</v>
      </c>
      <c r="AC710">
        <v>128</v>
      </c>
      <c r="AF710">
        <v>569</v>
      </c>
      <c r="AG710">
        <v>448</v>
      </c>
      <c r="AH710">
        <v>2.9</v>
      </c>
      <c r="AI710">
        <v>90</v>
      </c>
      <c r="AJ710">
        <v>12</v>
      </c>
      <c r="AK710">
        <v>9</v>
      </c>
      <c r="AL710">
        <v>4173</v>
      </c>
      <c r="AM710">
        <v>1327</v>
      </c>
      <c r="AN710">
        <v>26</v>
      </c>
      <c r="AO710">
        <v>393</v>
      </c>
      <c r="AP710">
        <v>435</v>
      </c>
      <c r="AQ710">
        <v>200</v>
      </c>
      <c r="AR710">
        <v>125</v>
      </c>
      <c r="AS710">
        <v>0.96799999999999997</v>
      </c>
      <c r="AT710" t="s">
        <v>165</v>
      </c>
      <c r="AU710" t="s">
        <v>455</v>
      </c>
      <c r="AV710">
        <v>568107</v>
      </c>
      <c r="AW710">
        <v>98</v>
      </c>
      <c r="AX710">
        <v>97</v>
      </c>
      <c r="AY710" t="s">
        <v>167</v>
      </c>
      <c r="AZ710" t="s">
        <v>167</v>
      </c>
      <c r="BA710" t="s">
        <v>167</v>
      </c>
    </row>
    <row r="711" spans="1:53" x14ac:dyDescent="0.55000000000000004">
      <c r="A711">
        <v>1920</v>
      </c>
      <c r="B711" t="b">
        <f>IF(Table2[[#This Row],[yearID]]&gt;=1903,TRUE,FALSE)</f>
        <v>1</v>
      </c>
      <c r="C711" t="b">
        <f>IF(Table2[[#This Row],[yearID]]&gt;=1973,TRUE,FALSE)</f>
        <v>0</v>
      </c>
      <c r="D711" t="s">
        <v>410</v>
      </c>
      <c r="E711" t="s">
        <v>64</v>
      </c>
      <c r="F711" t="s">
        <v>64</v>
      </c>
      <c r="G711" t="str">
        <f>VLOOKUP(Table2[[#This Row],[franchID]],TeamsFranchises!$A$1:$D$121,2,FALSE)</f>
        <v>Cleveland Indians</v>
      </c>
      <c r="I711">
        <v>1</v>
      </c>
      <c r="J711">
        <v>154</v>
      </c>
      <c r="K711">
        <v>78</v>
      </c>
      <c r="L711">
        <v>98</v>
      </c>
      <c r="M711">
        <v>56</v>
      </c>
      <c r="P711" t="s">
        <v>76</v>
      </c>
      <c r="Q711">
        <f>IF(Table2[[#This Row],[LgWin]]="Y",1,0)</f>
        <v>1</v>
      </c>
      <c r="R711" t="s">
        <v>76</v>
      </c>
      <c r="S711">
        <f>IF(Table2[[#This Row],[WSWin]]="Y",1,0)</f>
        <v>1</v>
      </c>
      <c r="T711">
        <v>857</v>
      </c>
      <c r="U711">
        <v>5203</v>
      </c>
      <c r="V711">
        <v>1574</v>
      </c>
      <c r="W711">
        <v>300</v>
      </c>
      <c r="X711">
        <v>95</v>
      </c>
      <c r="Y711">
        <v>35</v>
      </c>
      <c r="Z711">
        <v>574</v>
      </c>
      <c r="AA711">
        <v>379</v>
      </c>
      <c r="AB711">
        <v>73</v>
      </c>
      <c r="AC711">
        <v>92</v>
      </c>
      <c r="AF711">
        <v>642</v>
      </c>
      <c r="AG711">
        <v>522</v>
      </c>
      <c r="AH711">
        <v>3.41</v>
      </c>
      <c r="AI711">
        <v>94</v>
      </c>
      <c r="AJ711">
        <v>11</v>
      </c>
      <c r="AK711">
        <v>7</v>
      </c>
      <c r="AL711">
        <v>4131</v>
      </c>
      <c r="AM711">
        <v>1448</v>
      </c>
      <c r="AN711">
        <v>31</v>
      </c>
      <c r="AO711">
        <v>401</v>
      </c>
      <c r="AP711">
        <v>466</v>
      </c>
      <c r="AQ711">
        <v>185</v>
      </c>
      <c r="AR711">
        <v>124</v>
      </c>
      <c r="AS711">
        <v>0.97099999999999997</v>
      </c>
      <c r="AT711" t="s">
        <v>487</v>
      </c>
      <c r="AU711" t="s">
        <v>446</v>
      </c>
      <c r="AV711">
        <v>912832</v>
      </c>
      <c r="AW711">
        <v>104</v>
      </c>
      <c r="AX711">
        <v>101</v>
      </c>
      <c r="AY711" t="s">
        <v>64</v>
      </c>
      <c r="AZ711" t="s">
        <v>64</v>
      </c>
      <c r="BA711" t="s">
        <v>64</v>
      </c>
    </row>
    <row r="712" spans="1:53" x14ac:dyDescent="0.55000000000000004">
      <c r="A712">
        <v>1920</v>
      </c>
      <c r="B712" t="b">
        <f>IF(Table2[[#This Row],[yearID]]&gt;=1903,TRUE,FALSE)</f>
        <v>1</v>
      </c>
      <c r="C712" t="b">
        <f>IF(Table2[[#This Row],[yearID]]&gt;=1973,TRUE,FALSE)</f>
        <v>0</v>
      </c>
      <c r="D712" t="s">
        <v>410</v>
      </c>
      <c r="E712" t="s">
        <v>419</v>
      </c>
      <c r="F712" t="s">
        <v>419</v>
      </c>
      <c r="G712" t="str">
        <f>VLOOKUP(Table2[[#This Row],[franchID]],TeamsFranchises!$A$1:$D$121,2,FALSE)</f>
        <v>Detroit Tigers</v>
      </c>
      <c r="I712">
        <v>7</v>
      </c>
      <c r="J712">
        <v>155</v>
      </c>
      <c r="K712">
        <v>78</v>
      </c>
      <c r="L712">
        <v>61</v>
      </c>
      <c r="M712">
        <v>93</v>
      </c>
      <c r="P712" t="s">
        <v>51</v>
      </c>
      <c r="Q712">
        <f>IF(Table2[[#This Row],[LgWin]]="Y",1,0)</f>
        <v>0</v>
      </c>
      <c r="R712" t="s">
        <v>51</v>
      </c>
      <c r="S712">
        <f>IF(Table2[[#This Row],[WSWin]]="Y",1,0)</f>
        <v>0</v>
      </c>
      <c r="T712">
        <v>652</v>
      </c>
      <c r="U712">
        <v>5215</v>
      </c>
      <c r="V712">
        <v>1408</v>
      </c>
      <c r="W712">
        <v>228</v>
      </c>
      <c r="X712">
        <v>72</v>
      </c>
      <c r="Y712">
        <v>30</v>
      </c>
      <c r="Z712">
        <v>479</v>
      </c>
      <c r="AA712">
        <v>391</v>
      </c>
      <c r="AB712">
        <v>76</v>
      </c>
      <c r="AC712">
        <v>66</v>
      </c>
      <c r="AF712">
        <v>833</v>
      </c>
      <c r="AG712">
        <v>622</v>
      </c>
      <c r="AH712">
        <v>4.04</v>
      </c>
      <c r="AI712">
        <v>74</v>
      </c>
      <c r="AJ712">
        <v>9</v>
      </c>
      <c r="AK712">
        <v>7</v>
      </c>
      <c r="AL712">
        <v>4155</v>
      </c>
      <c r="AM712">
        <v>1487</v>
      </c>
      <c r="AN712">
        <v>46</v>
      </c>
      <c r="AO712">
        <v>561</v>
      </c>
      <c r="AP712">
        <v>483</v>
      </c>
      <c r="AQ712">
        <v>229</v>
      </c>
      <c r="AR712">
        <v>95</v>
      </c>
      <c r="AS712">
        <v>0.96499999999999997</v>
      </c>
      <c r="AT712" t="s">
        <v>420</v>
      </c>
      <c r="AU712" t="s">
        <v>456</v>
      </c>
      <c r="AV712">
        <v>579650</v>
      </c>
      <c r="AW712">
        <v>97</v>
      </c>
      <c r="AX712">
        <v>98</v>
      </c>
      <c r="AY712" t="s">
        <v>419</v>
      </c>
      <c r="AZ712" t="s">
        <v>419</v>
      </c>
      <c r="BA712" t="s">
        <v>419</v>
      </c>
    </row>
    <row r="713" spans="1:53" x14ac:dyDescent="0.55000000000000004">
      <c r="A713">
        <v>1920</v>
      </c>
      <c r="B713" t="b">
        <f>IF(Table2[[#This Row],[yearID]]&gt;=1903,TRUE,FALSE)</f>
        <v>1</v>
      </c>
      <c r="C713" t="b">
        <f>IF(Table2[[#This Row],[yearID]]&gt;=1973,TRUE,FALSE)</f>
        <v>0</v>
      </c>
      <c r="D713" t="s">
        <v>157</v>
      </c>
      <c r="E713" t="s">
        <v>242</v>
      </c>
      <c r="F713" t="s">
        <v>243</v>
      </c>
      <c r="G713" t="str">
        <f>VLOOKUP(Table2[[#This Row],[franchID]],TeamsFranchises!$A$1:$D$121,2,FALSE)</f>
        <v>San Francisco Giants</v>
      </c>
      <c r="I713">
        <v>2</v>
      </c>
      <c r="J713">
        <v>155</v>
      </c>
      <c r="K713">
        <v>80</v>
      </c>
      <c r="L713">
        <v>86</v>
      </c>
      <c r="M713">
        <v>68</v>
      </c>
      <c r="P713" t="s">
        <v>51</v>
      </c>
      <c r="Q713">
        <f>IF(Table2[[#This Row],[LgWin]]="Y",1,0)</f>
        <v>0</v>
      </c>
      <c r="R713" t="s">
        <v>51</v>
      </c>
      <c r="S713">
        <f>IF(Table2[[#This Row],[WSWin]]="Y",1,0)</f>
        <v>0</v>
      </c>
      <c r="T713">
        <v>682</v>
      </c>
      <c r="U713">
        <v>5309</v>
      </c>
      <c r="V713">
        <v>1427</v>
      </c>
      <c r="W713">
        <v>210</v>
      </c>
      <c r="X713">
        <v>76</v>
      </c>
      <c r="Y713">
        <v>46</v>
      </c>
      <c r="Z713">
        <v>432</v>
      </c>
      <c r="AA713">
        <v>545</v>
      </c>
      <c r="AB713">
        <v>131</v>
      </c>
      <c r="AC713">
        <v>113</v>
      </c>
      <c r="AF713">
        <v>543</v>
      </c>
      <c r="AG713">
        <v>438</v>
      </c>
      <c r="AH713">
        <v>2.8</v>
      </c>
      <c r="AI713">
        <v>86</v>
      </c>
      <c r="AJ713">
        <v>18</v>
      </c>
      <c r="AK713">
        <v>9</v>
      </c>
      <c r="AL713">
        <v>4224</v>
      </c>
      <c r="AM713">
        <v>1379</v>
      </c>
      <c r="AN713">
        <v>44</v>
      </c>
      <c r="AO713">
        <v>297</v>
      </c>
      <c r="AP713">
        <v>380</v>
      </c>
      <c r="AQ713">
        <v>209</v>
      </c>
      <c r="AR713">
        <v>137</v>
      </c>
      <c r="AS713">
        <v>0.96899999999999997</v>
      </c>
      <c r="AT713" t="s">
        <v>310</v>
      </c>
      <c r="AU713" t="s">
        <v>457</v>
      </c>
      <c r="AV713">
        <v>929609</v>
      </c>
      <c r="AW713">
        <v>100</v>
      </c>
      <c r="AX713">
        <v>97</v>
      </c>
      <c r="AY713" t="s">
        <v>246</v>
      </c>
      <c r="AZ713" t="s">
        <v>242</v>
      </c>
      <c r="BA713" t="s">
        <v>242</v>
      </c>
    </row>
    <row r="714" spans="1:53" x14ac:dyDescent="0.55000000000000004">
      <c r="A714">
        <v>1920</v>
      </c>
      <c r="B714" t="b">
        <f>IF(Table2[[#This Row],[yearID]]&gt;=1903,TRUE,FALSE)</f>
        <v>1</v>
      </c>
      <c r="C714" t="b">
        <f>IF(Table2[[#This Row],[yearID]]&gt;=1973,TRUE,FALSE)</f>
        <v>0</v>
      </c>
      <c r="D714" t="s">
        <v>410</v>
      </c>
      <c r="E714" t="s">
        <v>436</v>
      </c>
      <c r="F714" t="s">
        <v>412</v>
      </c>
      <c r="G714" t="str">
        <f>VLOOKUP(Table2[[#This Row],[franchID]],TeamsFranchises!$A$1:$D$121,2,FALSE)</f>
        <v>New York Yankees</v>
      </c>
      <c r="I714">
        <v>3</v>
      </c>
      <c r="J714">
        <v>154</v>
      </c>
      <c r="K714">
        <v>77</v>
      </c>
      <c r="L714">
        <v>95</v>
      </c>
      <c r="M714">
        <v>59</v>
      </c>
      <c r="P714" t="s">
        <v>51</v>
      </c>
      <c r="Q714">
        <f>IF(Table2[[#This Row],[LgWin]]="Y",1,0)</f>
        <v>0</v>
      </c>
      <c r="R714" t="s">
        <v>51</v>
      </c>
      <c r="S714">
        <f>IF(Table2[[#This Row],[WSWin]]="Y",1,0)</f>
        <v>0</v>
      </c>
      <c r="T714">
        <v>838</v>
      </c>
      <c r="U714">
        <v>5176</v>
      </c>
      <c r="V714">
        <v>1448</v>
      </c>
      <c r="W714">
        <v>268</v>
      </c>
      <c r="X714">
        <v>71</v>
      </c>
      <c r="Y714">
        <v>115</v>
      </c>
      <c r="Z714">
        <v>539</v>
      </c>
      <c r="AA714">
        <v>626</v>
      </c>
      <c r="AB714">
        <v>64</v>
      </c>
      <c r="AC714">
        <v>82</v>
      </c>
      <c r="AF714">
        <v>629</v>
      </c>
      <c r="AG714">
        <v>505</v>
      </c>
      <c r="AH714">
        <v>3.32</v>
      </c>
      <c r="AI714">
        <v>88</v>
      </c>
      <c r="AJ714">
        <v>15</v>
      </c>
      <c r="AK714">
        <v>11</v>
      </c>
      <c r="AL714">
        <v>4104</v>
      </c>
      <c r="AM714">
        <v>1414</v>
      </c>
      <c r="AN714">
        <v>48</v>
      </c>
      <c r="AO714">
        <v>420</v>
      </c>
      <c r="AP714">
        <v>480</v>
      </c>
      <c r="AQ714">
        <v>193</v>
      </c>
      <c r="AR714">
        <v>129</v>
      </c>
      <c r="AS714">
        <v>0.97</v>
      </c>
      <c r="AT714" t="s">
        <v>459</v>
      </c>
      <c r="AU714" t="s">
        <v>457</v>
      </c>
      <c r="AV714">
        <v>1289422</v>
      </c>
      <c r="AW714">
        <v>104</v>
      </c>
      <c r="AX714">
        <v>101</v>
      </c>
      <c r="AY714" t="s">
        <v>412</v>
      </c>
      <c r="AZ714" t="s">
        <v>436</v>
      </c>
      <c r="BA714" t="s">
        <v>436</v>
      </c>
    </row>
    <row r="715" spans="1:53" x14ac:dyDescent="0.55000000000000004">
      <c r="A715">
        <v>1920</v>
      </c>
      <c r="B715" t="b">
        <f>IF(Table2[[#This Row],[yearID]]&gt;=1903,TRUE,FALSE)</f>
        <v>1</v>
      </c>
      <c r="C715" t="b">
        <f>IF(Table2[[#This Row],[yearID]]&gt;=1973,TRUE,FALSE)</f>
        <v>0</v>
      </c>
      <c r="D715" t="s">
        <v>410</v>
      </c>
      <c r="E715" t="s">
        <v>226</v>
      </c>
      <c r="F715" t="s">
        <v>423</v>
      </c>
      <c r="G715" t="str">
        <f>VLOOKUP(Table2[[#This Row],[franchID]],TeamsFranchises!$A$1:$D$121,2,FALSE)</f>
        <v>Oakland Athletics</v>
      </c>
      <c r="I715">
        <v>8</v>
      </c>
      <c r="J715">
        <v>156</v>
      </c>
      <c r="K715">
        <v>77</v>
      </c>
      <c r="L715">
        <v>48</v>
      </c>
      <c r="M715">
        <v>106</v>
      </c>
      <c r="P715" t="s">
        <v>51</v>
      </c>
      <c r="Q715">
        <f>IF(Table2[[#This Row],[LgWin]]="Y",1,0)</f>
        <v>0</v>
      </c>
      <c r="R715" t="s">
        <v>51</v>
      </c>
      <c r="S715">
        <f>IF(Table2[[#This Row],[WSWin]]="Y",1,0)</f>
        <v>0</v>
      </c>
      <c r="T715">
        <v>558</v>
      </c>
      <c r="U715">
        <v>5256</v>
      </c>
      <c r="V715">
        <v>1324</v>
      </c>
      <c r="W715">
        <v>220</v>
      </c>
      <c r="X715">
        <v>49</v>
      </c>
      <c r="Y715">
        <v>44</v>
      </c>
      <c r="Z715">
        <v>353</v>
      </c>
      <c r="AA715">
        <v>593</v>
      </c>
      <c r="AB715">
        <v>50</v>
      </c>
      <c r="AC715">
        <v>67</v>
      </c>
      <c r="AF715">
        <v>834</v>
      </c>
      <c r="AG715">
        <v>603</v>
      </c>
      <c r="AH715">
        <v>3.93</v>
      </c>
      <c r="AI715">
        <v>79</v>
      </c>
      <c r="AJ715">
        <v>6</v>
      </c>
      <c r="AK715">
        <v>2</v>
      </c>
      <c r="AL715">
        <v>4140</v>
      </c>
      <c r="AM715">
        <v>1612</v>
      </c>
      <c r="AN715">
        <v>56</v>
      </c>
      <c r="AO715">
        <v>461</v>
      </c>
      <c r="AP715">
        <v>423</v>
      </c>
      <c r="AQ715">
        <v>267</v>
      </c>
      <c r="AR715">
        <v>126</v>
      </c>
      <c r="AS715">
        <v>0.95899999999999996</v>
      </c>
      <c r="AT715" t="s">
        <v>77</v>
      </c>
      <c r="AU715" t="s">
        <v>442</v>
      </c>
      <c r="AV715">
        <v>287888</v>
      </c>
      <c r="AW715">
        <v>101</v>
      </c>
      <c r="AX715">
        <v>106</v>
      </c>
      <c r="AY715" t="s">
        <v>226</v>
      </c>
      <c r="AZ715" t="s">
        <v>226</v>
      </c>
      <c r="BA715" t="s">
        <v>226</v>
      </c>
    </row>
    <row r="716" spans="1:53" x14ac:dyDescent="0.55000000000000004">
      <c r="A716">
        <v>1920</v>
      </c>
      <c r="B716" t="b">
        <f>IF(Table2[[#This Row],[yearID]]&gt;=1903,TRUE,FALSE)</f>
        <v>1</v>
      </c>
      <c r="C716" t="b">
        <f>IF(Table2[[#This Row],[yearID]]&gt;=1973,TRUE,FALSE)</f>
        <v>0</v>
      </c>
      <c r="D716" t="s">
        <v>157</v>
      </c>
      <c r="E716" t="s">
        <v>122</v>
      </c>
      <c r="F716" t="s">
        <v>122</v>
      </c>
      <c r="G716" t="str">
        <f>VLOOKUP(Table2[[#This Row],[franchID]],TeamsFranchises!$A$1:$D$121,2,FALSE)</f>
        <v>Philadelphia Phillies</v>
      </c>
      <c r="I716">
        <v>8</v>
      </c>
      <c r="J716">
        <v>153</v>
      </c>
      <c r="K716">
        <v>77</v>
      </c>
      <c r="L716">
        <v>62</v>
      </c>
      <c r="M716">
        <v>91</v>
      </c>
      <c r="P716" t="s">
        <v>51</v>
      </c>
      <c r="Q716">
        <f>IF(Table2[[#This Row],[LgWin]]="Y",1,0)</f>
        <v>0</v>
      </c>
      <c r="R716" t="s">
        <v>51</v>
      </c>
      <c r="S716">
        <f>IF(Table2[[#This Row],[WSWin]]="Y",1,0)</f>
        <v>0</v>
      </c>
      <c r="T716">
        <v>565</v>
      </c>
      <c r="U716">
        <v>5264</v>
      </c>
      <c r="V716">
        <v>1385</v>
      </c>
      <c r="W716">
        <v>229</v>
      </c>
      <c r="X716">
        <v>54</v>
      </c>
      <c r="Y716">
        <v>64</v>
      </c>
      <c r="Z716">
        <v>283</v>
      </c>
      <c r="AA716">
        <v>531</v>
      </c>
      <c r="AB716">
        <v>100</v>
      </c>
      <c r="AC716">
        <v>83</v>
      </c>
      <c r="AF716">
        <v>714</v>
      </c>
      <c r="AG716">
        <v>557</v>
      </c>
      <c r="AH716">
        <v>3.63</v>
      </c>
      <c r="AI716">
        <v>77</v>
      </c>
      <c r="AJ716">
        <v>8</v>
      </c>
      <c r="AK716">
        <v>11</v>
      </c>
      <c r="AL716">
        <v>4140</v>
      </c>
      <c r="AM716">
        <v>1480</v>
      </c>
      <c r="AN716">
        <v>35</v>
      </c>
      <c r="AO716">
        <v>444</v>
      </c>
      <c r="AP716">
        <v>419</v>
      </c>
      <c r="AQ716">
        <v>232</v>
      </c>
      <c r="AR716">
        <v>135</v>
      </c>
      <c r="AS716">
        <v>0.96399999999999997</v>
      </c>
      <c r="AT716" t="s">
        <v>358</v>
      </c>
      <c r="AU716" t="s">
        <v>404</v>
      </c>
      <c r="AV716">
        <v>330998</v>
      </c>
      <c r="AW716">
        <v>104</v>
      </c>
      <c r="AX716">
        <v>109</v>
      </c>
      <c r="AY716" t="s">
        <v>122</v>
      </c>
      <c r="AZ716" t="s">
        <v>122</v>
      </c>
      <c r="BA716" t="s">
        <v>122</v>
      </c>
    </row>
    <row r="717" spans="1:53" x14ac:dyDescent="0.55000000000000004">
      <c r="A717">
        <v>1920</v>
      </c>
      <c r="B717" t="b">
        <f>IF(Table2[[#This Row],[yearID]]&gt;=1903,TRUE,FALSE)</f>
        <v>1</v>
      </c>
      <c r="C717" t="b">
        <f>IF(Table2[[#This Row],[yearID]]&gt;=1973,TRUE,FALSE)</f>
        <v>0</v>
      </c>
      <c r="D717" t="s">
        <v>157</v>
      </c>
      <c r="E717" t="s">
        <v>229</v>
      </c>
      <c r="F717" t="s">
        <v>229</v>
      </c>
      <c r="G717" t="str">
        <f>VLOOKUP(Table2[[#This Row],[franchID]],TeamsFranchises!$A$1:$D$121,2,FALSE)</f>
        <v>Pittsburgh Pirates</v>
      </c>
      <c r="I717">
        <v>4</v>
      </c>
      <c r="J717">
        <v>155</v>
      </c>
      <c r="K717">
        <v>78</v>
      </c>
      <c r="L717">
        <v>79</v>
      </c>
      <c r="M717">
        <v>75</v>
      </c>
      <c r="P717" t="s">
        <v>51</v>
      </c>
      <c r="Q717">
        <f>IF(Table2[[#This Row],[LgWin]]="Y",1,0)</f>
        <v>0</v>
      </c>
      <c r="R717" t="s">
        <v>51</v>
      </c>
      <c r="S717">
        <f>IF(Table2[[#This Row],[WSWin]]="Y",1,0)</f>
        <v>0</v>
      </c>
      <c r="T717">
        <v>530</v>
      </c>
      <c r="U717">
        <v>5219</v>
      </c>
      <c r="V717">
        <v>1342</v>
      </c>
      <c r="W717">
        <v>162</v>
      </c>
      <c r="X717">
        <v>90</v>
      </c>
      <c r="Y717">
        <v>16</v>
      </c>
      <c r="Z717">
        <v>374</v>
      </c>
      <c r="AA717">
        <v>405</v>
      </c>
      <c r="AB717">
        <v>181</v>
      </c>
      <c r="AC717">
        <v>117</v>
      </c>
      <c r="AF717">
        <v>552</v>
      </c>
      <c r="AG717">
        <v>454</v>
      </c>
      <c r="AH717">
        <v>2.89</v>
      </c>
      <c r="AI717">
        <v>92</v>
      </c>
      <c r="AJ717">
        <v>17</v>
      </c>
      <c r="AK717">
        <v>10</v>
      </c>
      <c r="AL717">
        <v>4245</v>
      </c>
      <c r="AM717">
        <v>1389</v>
      </c>
      <c r="AN717">
        <v>25</v>
      </c>
      <c r="AO717">
        <v>280</v>
      </c>
      <c r="AP717">
        <v>444</v>
      </c>
      <c r="AQ717">
        <v>186</v>
      </c>
      <c r="AR717">
        <v>119</v>
      </c>
      <c r="AS717">
        <v>0.97099999999999997</v>
      </c>
      <c r="AT717" t="s">
        <v>390</v>
      </c>
      <c r="AU717" t="s">
        <v>447</v>
      </c>
      <c r="AV717">
        <v>429037</v>
      </c>
      <c r="AW717">
        <v>103</v>
      </c>
      <c r="AX717">
        <v>103</v>
      </c>
      <c r="AY717" t="s">
        <v>229</v>
      </c>
      <c r="AZ717" t="s">
        <v>229</v>
      </c>
      <c r="BA717" t="s">
        <v>229</v>
      </c>
    </row>
    <row r="718" spans="1:53" x14ac:dyDescent="0.55000000000000004">
      <c r="A718">
        <v>1920</v>
      </c>
      <c r="B718" t="b">
        <f>IF(Table2[[#This Row],[yearID]]&gt;=1903,TRUE,FALSE)</f>
        <v>1</v>
      </c>
      <c r="C718" t="b">
        <f>IF(Table2[[#This Row],[yearID]]&gt;=1973,TRUE,FALSE)</f>
        <v>0</v>
      </c>
      <c r="D718" t="s">
        <v>410</v>
      </c>
      <c r="E718" t="s">
        <v>431</v>
      </c>
      <c r="F718" t="s">
        <v>95</v>
      </c>
      <c r="G718" t="str">
        <f>VLOOKUP(Table2[[#This Row],[franchID]],TeamsFranchises!$A$1:$D$121,2,FALSE)</f>
        <v>Baltimore Orioles</v>
      </c>
      <c r="I718">
        <v>4</v>
      </c>
      <c r="J718">
        <v>154</v>
      </c>
      <c r="K718">
        <v>78</v>
      </c>
      <c r="L718">
        <v>76</v>
      </c>
      <c r="M718">
        <v>77</v>
      </c>
      <c r="P718" t="s">
        <v>51</v>
      </c>
      <c r="Q718">
        <f>IF(Table2[[#This Row],[LgWin]]="Y",1,0)</f>
        <v>0</v>
      </c>
      <c r="R718" t="s">
        <v>51</v>
      </c>
      <c r="S718">
        <f>IF(Table2[[#This Row],[WSWin]]="Y",1,0)</f>
        <v>0</v>
      </c>
      <c r="T718">
        <v>797</v>
      </c>
      <c r="U718">
        <v>5358</v>
      </c>
      <c r="V718">
        <v>1651</v>
      </c>
      <c r="W718">
        <v>279</v>
      </c>
      <c r="X718">
        <v>83</v>
      </c>
      <c r="Y718">
        <v>50</v>
      </c>
      <c r="Z718">
        <v>427</v>
      </c>
      <c r="AA718">
        <v>339</v>
      </c>
      <c r="AB718">
        <v>118</v>
      </c>
      <c r="AC718">
        <v>79</v>
      </c>
      <c r="AF718">
        <v>766</v>
      </c>
      <c r="AG718">
        <v>617</v>
      </c>
      <c r="AH718">
        <v>4.03</v>
      </c>
      <c r="AI718">
        <v>84</v>
      </c>
      <c r="AJ718">
        <v>9</v>
      </c>
      <c r="AK718">
        <v>14</v>
      </c>
      <c r="AL718">
        <v>4134</v>
      </c>
      <c r="AM718">
        <v>1481</v>
      </c>
      <c r="AN718">
        <v>53</v>
      </c>
      <c r="AO718">
        <v>578</v>
      </c>
      <c r="AP718">
        <v>444</v>
      </c>
      <c r="AQ718">
        <v>231</v>
      </c>
      <c r="AR718">
        <v>119</v>
      </c>
      <c r="AS718">
        <v>0.96299999999999997</v>
      </c>
      <c r="AT718" t="s">
        <v>252</v>
      </c>
      <c r="AU718" t="s">
        <v>444</v>
      </c>
      <c r="AV718">
        <v>419311</v>
      </c>
      <c r="AW718">
        <v>103</v>
      </c>
      <c r="AX718">
        <v>103</v>
      </c>
      <c r="AY718" t="s">
        <v>433</v>
      </c>
      <c r="AZ718" t="s">
        <v>431</v>
      </c>
      <c r="BA718" t="s">
        <v>431</v>
      </c>
    </row>
    <row r="719" spans="1:53" x14ac:dyDescent="0.55000000000000004">
      <c r="A719">
        <v>1920</v>
      </c>
      <c r="B719" t="b">
        <f>IF(Table2[[#This Row],[yearID]]&gt;=1903,TRUE,FALSE)</f>
        <v>1</v>
      </c>
      <c r="C719" t="b">
        <f>IF(Table2[[#This Row],[yearID]]&gt;=1973,TRUE,FALSE)</f>
        <v>0</v>
      </c>
      <c r="D719" t="s">
        <v>157</v>
      </c>
      <c r="E719" t="s">
        <v>396</v>
      </c>
      <c r="F719" t="s">
        <v>154</v>
      </c>
      <c r="G719" t="str">
        <f>VLOOKUP(Table2[[#This Row],[franchID]],TeamsFranchises!$A$1:$D$121,2,FALSE)</f>
        <v>St. Louis Cardinals</v>
      </c>
      <c r="I719">
        <v>5</v>
      </c>
      <c r="J719">
        <v>155</v>
      </c>
      <c r="K719">
        <v>76</v>
      </c>
      <c r="L719">
        <v>75</v>
      </c>
      <c r="M719">
        <v>79</v>
      </c>
      <c r="P719" t="s">
        <v>51</v>
      </c>
      <c r="Q719">
        <f>IF(Table2[[#This Row],[LgWin]]="Y",1,0)</f>
        <v>0</v>
      </c>
      <c r="R719" t="s">
        <v>51</v>
      </c>
      <c r="S719">
        <f>IF(Table2[[#This Row],[WSWin]]="Y",1,0)</f>
        <v>0</v>
      </c>
      <c r="T719">
        <v>675</v>
      </c>
      <c r="U719">
        <v>5495</v>
      </c>
      <c r="V719">
        <v>1589</v>
      </c>
      <c r="W719">
        <v>238</v>
      </c>
      <c r="X719">
        <v>96</v>
      </c>
      <c r="Y719">
        <v>32</v>
      </c>
      <c r="Z719">
        <v>373</v>
      </c>
      <c r="AA719">
        <v>484</v>
      </c>
      <c r="AB719">
        <v>126</v>
      </c>
      <c r="AC719">
        <v>114</v>
      </c>
      <c r="AF719">
        <v>682</v>
      </c>
      <c r="AG719">
        <v>543</v>
      </c>
      <c r="AH719">
        <v>3.43</v>
      </c>
      <c r="AI719">
        <v>72</v>
      </c>
      <c r="AJ719">
        <v>9</v>
      </c>
      <c r="AK719">
        <v>12</v>
      </c>
      <c r="AL719">
        <v>4278</v>
      </c>
      <c r="AM719">
        <v>1488</v>
      </c>
      <c r="AN719">
        <v>30</v>
      </c>
      <c r="AO719">
        <v>479</v>
      </c>
      <c r="AP719">
        <v>529</v>
      </c>
      <c r="AQ719">
        <v>256</v>
      </c>
      <c r="AR719">
        <v>136</v>
      </c>
      <c r="AS719">
        <v>0.96099999999999997</v>
      </c>
      <c r="AT719" t="s">
        <v>409</v>
      </c>
      <c r="AU719" t="s">
        <v>490</v>
      </c>
      <c r="AV719">
        <v>326836</v>
      </c>
      <c r="AW719">
        <v>98</v>
      </c>
      <c r="AX719">
        <v>98</v>
      </c>
      <c r="AY719" t="s">
        <v>154</v>
      </c>
      <c r="AZ719" t="s">
        <v>396</v>
      </c>
      <c r="BA719" t="s">
        <v>396</v>
      </c>
    </row>
    <row r="720" spans="1:53" x14ac:dyDescent="0.55000000000000004">
      <c r="A720">
        <v>1920</v>
      </c>
      <c r="B720" t="b">
        <f>IF(Table2[[#This Row],[yearID]]&gt;=1903,TRUE,FALSE)</f>
        <v>1</v>
      </c>
      <c r="C720" t="b">
        <f>IF(Table2[[#This Row],[yearID]]&gt;=1973,TRUE,FALSE)</f>
        <v>0</v>
      </c>
      <c r="D720" t="s">
        <v>410</v>
      </c>
      <c r="E720" t="s">
        <v>425</v>
      </c>
      <c r="F720" t="s">
        <v>426</v>
      </c>
      <c r="G720" t="str">
        <f>VLOOKUP(Table2[[#This Row],[franchID]],TeamsFranchises!$A$1:$D$121,2,FALSE)</f>
        <v>Minnesota Twins</v>
      </c>
      <c r="I720">
        <v>6</v>
      </c>
      <c r="J720">
        <v>153</v>
      </c>
      <c r="K720">
        <v>76</v>
      </c>
      <c r="L720">
        <v>68</v>
      </c>
      <c r="M720">
        <v>84</v>
      </c>
      <c r="P720" t="s">
        <v>51</v>
      </c>
      <c r="Q720">
        <f>IF(Table2[[#This Row],[LgWin]]="Y",1,0)</f>
        <v>0</v>
      </c>
      <c r="R720" t="s">
        <v>51</v>
      </c>
      <c r="S720">
        <f>IF(Table2[[#This Row],[WSWin]]="Y",1,0)</f>
        <v>0</v>
      </c>
      <c r="T720">
        <v>723</v>
      </c>
      <c r="U720">
        <v>5251</v>
      </c>
      <c r="V720">
        <v>1526</v>
      </c>
      <c r="W720">
        <v>233</v>
      </c>
      <c r="X720">
        <v>81</v>
      </c>
      <c r="Y720">
        <v>36</v>
      </c>
      <c r="Z720">
        <v>433</v>
      </c>
      <c r="AA720">
        <v>543</v>
      </c>
      <c r="AB720">
        <v>161</v>
      </c>
      <c r="AC720">
        <v>114</v>
      </c>
      <c r="AF720">
        <v>802</v>
      </c>
      <c r="AG720">
        <v>633</v>
      </c>
      <c r="AH720">
        <v>4.17</v>
      </c>
      <c r="AI720">
        <v>81</v>
      </c>
      <c r="AJ720">
        <v>10</v>
      </c>
      <c r="AK720">
        <v>10</v>
      </c>
      <c r="AL720">
        <v>4101</v>
      </c>
      <c r="AM720">
        <v>1521</v>
      </c>
      <c r="AN720">
        <v>51</v>
      </c>
      <c r="AO720">
        <v>520</v>
      </c>
      <c r="AP720">
        <v>418</v>
      </c>
      <c r="AQ720">
        <v>232</v>
      </c>
      <c r="AR720">
        <v>95</v>
      </c>
      <c r="AS720">
        <v>0.96299999999999997</v>
      </c>
      <c r="AT720" t="s">
        <v>397</v>
      </c>
      <c r="AU720" t="s">
        <v>452</v>
      </c>
      <c r="AV720">
        <v>359260</v>
      </c>
      <c r="AW720">
        <v>97</v>
      </c>
      <c r="AX720">
        <v>98</v>
      </c>
      <c r="AY720" t="s">
        <v>428</v>
      </c>
      <c r="AZ720" t="s">
        <v>425</v>
      </c>
      <c r="BA720" t="s">
        <v>425</v>
      </c>
    </row>
    <row r="721" spans="1:53" x14ac:dyDescent="0.55000000000000004">
      <c r="A721">
        <v>1921</v>
      </c>
      <c r="B721" t="b">
        <f>IF(Table2[[#This Row],[yearID]]&gt;=1903,TRUE,FALSE)</f>
        <v>1</v>
      </c>
      <c r="C721" t="b">
        <f>IF(Table2[[#This Row],[yearID]]&gt;=1973,TRUE,FALSE)</f>
        <v>0</v>
      </c>
      <c r="D721" t="s">
        <v>410</v>
      </c>
      <c r="E721" t="s">
        <v>54</v>
      </c>
      <c r="F721" t="s">
        <v>54</v>
      </c>
      <c r="G721" t="str">
        <f>VLOOKUP(Table2[[#This Row],[franchID]],TeamsFranchises!$A$1:$D$121,2,FALSE)</f>
        <v>Boston Red Sox</v>
      </c>
      <c r="I721">
        <v>5</v>
      </c>
      <c r="J721">
        <v>154</v>
      </c>
      <c r="K721">
        <v>77</v>
      </c>
      <c r="L721">
        <v>75</v>
      </c>
      <c r="M721">
        <v>79</v>
      </c>
      <c r="P721" t="s">
        <v>51</v>
      </c>
      <c r="Q721">
        <f>IF(Table2[[#This Row],[LgWin]]="Y",1,0)</f>
        <v>0</v>
      </c>
      <c r="R721" t="s">
        <v>51</v>
      </c>
      <c r="S721">
        <f>IF(Table2[[#This Row],[WSWin]]="Y",1,0)</f>
        <v>0</v>
      </c>
      <c r="T721">
        <v>668</v>
      </c>
      <c r="U721">
        <v>5206</v>
      </c>
      <c r="V721">
        <v>1440</v>
      </c>
      <c r="W721">
        <v>248</v>
      </c>
      <c r="X721">
        <v>69</v>
      </c>
      <c r="Y721">
        <v>17</v>
      </c>
      <c r="Z721">
        <v>428</v>
      </c>
      <c r="AA721">
        <v>344</v>
      </c>
      <c r="AB721">
        <v>83</v>
      </c>
      <c r="AC721">
        <v>65</v>
      </c>
      <c r="AF721">
        <v>696</v>
      </c>
      <c r="AG721">
        <v>603</v>
      </c>
      <c r="AH721">
        <v>3.98</v>
      </c>
      <c r="AI721">
        <v>88</v>
      </c>
      <c r="AJ721">
        <v>9</v>
      </c>
      <c r="AK721">
        <v>5</v>
      </c>
      <c r="AL721">
        <v>4092</v>
      </c>
      <c r="AM721">
        <v>1521</v>
      </c>
      <c r="AN721">
        <v>53</v>
      </c>
      <c r="AO721">
        <v>452</v>
      </c>
      <c r="AP721">
        <v>446</v>
      </c>
      <c r="AQ721">
        <v>157</v>
      </c>
      <c r="AR721">
        <v>151</v>
      </c>
      <c r="AS721">
        <v>0.97499999999999998</v>
      </c>
      <c r="AT721" t="s">
        <v>441</v>
      </c>
      <c r="AU721" t="s">
        <v>453</v>
      </c>
      <c r="AV721">
        <v>279273</v>
      </c>
      <c r="AW721">
        <v>97</v>
      </c>
      <c r="AX721">
        <v>99</v>
      </c>
      <c r="AY721" t="s">
        <v>54</v>
      </c>
      <c r="AZ721" t="s">
        <v>54</v>
      </c>
      <c r="BA721" t="s">
        <v>54</v>
      </c>
    </row>
    <row r="722" spans="1:53" x14ac:dyDescent="0.55000000000000004">
      <c r="A722">
        <v>1921</v>
      </c>
      <c r="B722" t="b">
        <f>IF(Table2[[#This Row],[yearID]]&gt;=1903,TRUE,FALSE)</f>
        <v>1</v>
      </c>
      <c r="C722" t="b">
        <f>IF(Table2[[#This Row],[yearID]]&gt;=1973,TRUE,FALSE)</f>
        <v>0</v>
      </c>
      <c r="D722" t="s">
        <v>157</v>
      </c>
      <c r="E722" t="s">
        <v>262</v>
      </c>
      <c r="F722" t="s">
        <v>260</v>
      </c>
      <c r="G722" t="str">
        <f>VLOOKUP(Table2[[#This Row],[franchID]],TeamsFranchises!$A$1:$D$121,2,FALSE)</f>
        <v>Los Angeles Dodgers</v>
      </c>
      <c r="I722">
        <v>5</v>
      </c>
      <c r="J722">
        <v>152</v>
      </c>
      <c r="K722">
        <v>78</v>
      </c>
      <c r="L722">
        <v>77</v>
      </c>
      <c r="M722">
        <v>75</v>
      </c>
      <c r="P722" t="s">
        <v>51</v>
      </c>
      <c r="Q722">
        <f>IF(Table2[[#This Row],[LgWin]]="Y",1,0)</f>
        <v>0</v>
      </c>
      <c r="R722" t="s">
        <v>51</v>
      </c>
      <c r="S722">
        <f>IF(Table2[[#This Row],[WSWin]]="Y",1,0)</f>
        <v>0</v>
      </c>
      <c r="T722">
        <v>667</v>
      </c>
      <c r="U722">
        <v>5263</v>
      </c>
      <c r="V722">
        <v>1476</v>
      </c>
      <c r="W722">
        <v>209</v>
      </c>
      <c r="X722">
        <v>85</v>
      </c>
      <c r="Y722">
        <v>59</v>
      </c>
      <c r="Z722">
        <v>325</v>
      </c>
      <c r="AA722">
        <v>400</v>
      </c>
      <c r="AB722">
        <v>91</v>
      </c>
      <c r="AC722">
        <v>73</v>
      </c>
      <c r="AF722">
        <v>681</v>
      </c>
      <c r="AG722">
        <v>560</v>
      </c>
      <c r="AH722">
        <v>3.7</v>
      </c>
      <c r="AI722">
        <v>82</v>
      </c>
      <c r="AJ722">
        <v>8</v>
      </c>
      <c r="AK722">
        <v>12</v>
      </c>
      <c r="AL722">
        <v>4089</v>
      </c>
      <c r="AM722">
        <v>1556</v>
      </c>
      <c r="AN722">
        <v>46</v>
      </c>
      <c r="AO722">
        <v>361</v>
      </c>
      <c r="AP722">
        <v>471</v>
      </c>
      <c r="AQ722">
        <v>232</v>
      </c>
      <c r="AR722">
        <v>142</v>
      </c>
      <c r="AS722">
        <v>0.96399999999999997</v>
      </c>
      <c r="AT722" t="s">
        <v>467</v>
      </c>
      <c r="AU722" t="s">
        <v>458</v>
      </c>
      <c r="AV722">
        <v>613245</v>
      </c>
      <c r="AW722">
        <v>105</v>
      </c>
      <c r="AX722">
        <v>104</v>
      </c>
      <c r="AY722" t="s">
        <v>262</v>
      </c>
      <c r="AZ722" t="s">
        <v>262</v>
      </c>
      <c r="BA722" t="s">
        <v>262</v>
      </c>
    </row>
    <row r="723" spans="1:53" x14ac:dyDescent="0.55000000000000004">
      <c r="A723">
        <v>1921</v>
      </c>
      <c r="B723" t="b">
        <f>IF(Table2[[#This Row],[yearID]]&gt;=1903,TRUE,FALSE)</f>
        <v>1</v>
      </c>
      <c r="C723" t="b">
        <f>IF(Table2[[#This Row],[yearID]]&gt;=1973,TRUE,FALSE)</f>
        <v>0</v>
      </c>
      <c r="D723" t="s">
        <v>157</v>
      </c>
      <c r="E723" t="s">
        <v>158</v>
      </c>
      <c r="F723" t="s">
        <v>159</v>
      </c>
      <c r="G723" t="str">
        <f>VLOOKUP(Table2[[#This Row],[franchID]],TeamsFranchises!$A$1:$D$121,2,FALSE)</f>
        <v>Atlanta Braves</v>
      </c>
      <c r="I723">
        <v>4</v>
      </c>
      <c r="J723">
        <v>153</v>
      </c>
      <c r="K723">
        <v>74</v>
      </c>
      <c r="L723">
        <v>79</v>
      </c>
      <c r="M723">
        <v>74</v>
      </c>
      <c r="P723" t="s">
        <v>51</v>
      </c>
      <c r="Q723">
        <f>IF(Table2[[#This Row],[LgWin]]="Y",1,0)</f>
        <v>0</v>
      </c>
      <c r="R723" t="s">
        <v>51</v>
      </c>
      <c r="S723">
        <f>IF(Table2[[#This Row],[WSWin]]="Y",1,0)</f>
        <v>0</v>
      </c>
      <c r="T723">
        <v>721</v>
      </c>
      <c r="U723">
        <v>5385</v>
      </c>
      <c r="V723">
        <v>1561</v>
      </c>
      <c r="W723">
        <v>209</v>
      </c>
      <c r="X723">
        <v>100</v>
      </c>
      <c r="Y723">
        <v>61</v>
      </c>
      <c r="Z723">
        <v>377</v>
      </c>
      <c r="AA723">
        <v>470</v>
      </c>
      <c r="AB723">
        <v>94</v>
      </c>
      <c r="AC723">
        <v>100</v>
      </c>
      <c r="AF723">
        <v>697</v>
      </c>
      <c r="AG723">
        <v>600</v>
      </c>
      <c r="AH723">
        <v>3.9</v>
      </c>
      <c r="AI723">
        <v>74</v>
      </c>
      <c r="AJ723">
        <v>11</v>
      </c>
      <c r="AK723">
        <v>12</v>
      </c>
      <c r="AL723">
        <v>4155</v>
      </c>
      <c r="AM723">
        <v>1488</v>
      </c>
      <c r="AN723">
        <v>54</v>
      </c>
      <c r="AO723">
        <v>420</v>
      </c>
      <c r="AP723">
        <v>382</v>
      </c>
      <c r="AQ723">
        <v>199</v>
      </c>
      <c r="AR723">
        <v>122</v>
      </c>
      <c r="AS723">
        <v>0.96899999999999997</v>
      </c>
      <c r="AT723" t="s">
        <v>454</v>
      </c>
      <c r="AU723" t="s">
        <v>489</v>
      </c>
      <c r="AV723">
        <v>318627</v>
      </c>
      <c r="AW723">
        <v>94</v>
      </c>
      <c r="AX723">
        <v>96</v>
      </c>
      <c r="AY723" t="s">
        <v>158</v>
      </c>
      <c r="AZ723" t="s">
        <v>158</v>
      </c>
      <c r="BA723" t="s">
        <v>158</v>
      </c>
    </row>
    <row r="724" spans="1:53" x14ac:dyDescent="0.55000000000000004">
      <c r="A724">
        <v>1921</v>
      </c>
      <c r="B724" t="b">
        <f>IF(Table2[[#This Row],[yearID]]&gt;=1903,TRUE,FALSE)</f>
        <v>1</v>
      </c>
      <c r="C724" t="b">
        <f>IF(Table2[[#This Row],[yearID]]&gt;=1973,TRUE,FALSE)</f>
        <v>0</v>
      </c>
      <c r="D724" t="s">
        <v>410</v>
      </c>
      <c r="E724" t="s">
        <v>415</v>
      </c>
      <c r="F724" t="s">
        <v>416</v>
      </c>
      <c r="G724" t="str">
        <f>VLOOKUP(Table2[[#This Row],[franchID]],TeamsFranchises!$A$1:$D$121,2,FALSE)</f>
        <v>Chicago White Sox</v>
      </c>
      <c r="I724">
        <v>7</v>
      </c>
      <c r="J724">
        <v>154</v>
      </c>
      <c r="K724">
        <v>77</v>
      </c>
      <c r="L724">
        <v>62</v>
      </c>
      <c r="M724">
        <v>92</v>
      </c>
      <c r="P724" t="s">
        <v>51</v>
      </c>
      <c r="Q724">
        <f>IF(Table2[[#This Row],[LgWin]]="Y",1,0)</f>
        <v>0</v>
      </c>
      <c r="R724" t="s">
        <v>51</v>
      </c>
      <c r="S724">
        <f>IF(Table2[[#This Row],[WSWin]]="Y",1,0)</f>
        <v>0</v>
      </c>
      <c r="T724">
        <v>683</v>
      </c>
      <c r="U724">
        <v>5329</v>
      </c>
      <c r="V724">
        <v>1509</v>
      </c>
      <c r="W724">
        <v>242</v>
      </c>
      <c r="X724">
        <v>82</v>
      </c>
      <c r="Y724">
        <v>35</v>
      </c>
      <c r="Z724">
        <v>445</v>
      </c>
      <c r="AA724">
        <v>474</v>
      </c>
      <c r="AB724">
        <v>97</v>
      </c>
      <c r="AC724">
        <v>93</v>
      </c>
      <c r="AF724">
        <v>858</v>
      </c>
      <c r="AG724">
        <v>749</v>
      </c>
      <c r="AH724">
        <v>4.9400000000000004</v>
      </c>
      <c r="AI724">
        <v>84</v>
      </c>
      <c r="AJ724">
        <v>7</v>
      </c>
      <c r="AK724">
        <v>9</v>
      </c>
      <c r="AL724">
        <v>4095</v>
      </c>
      <c r="AM724">
        <v>1603</v>
      </c>
      <c r="AN724">
        <v>52</v>
      </c>
      <c r="AO724">
        <v>549</v>
      </c>
      <c r="AP724">
        <v>392</v>
      </c>
      <c r="AQ724">
        <v>199</v>
      </c>
      <c r="AR724">
        <v>155</v>
      </c>
      <c r="AS724">
        <v>0.96899999999999997</v>
      </c>
      <c r="AT724" t="s">
        <v>417</v>
      </c>
      <c r="AU724" t="s">
        <v>450</v>
      </c>
      <c r="AV724">
        <v>543650</v>
      </c>
      <c r="AW724">
        <v>98</v>
      </c>
      <c r="AX724">
        <v>98</v>
      </c>
      <c r="AY724" t="s">
        <v>416</v>
      </c>
      <c r="AZ724" t="s">
        <v>415</v>
      </c>
      <c r="BA724" t="s">
        <v>415</v>
      </c>
    </row>
    <row r="725" spans="1:53" x14ac:dyDescent="0.55000000000000004">
      <c r="A725">
        <v>1921</v>
      </c>
      <c r="B725" t="b">
        <f>IF(Table2[[#This Row],[yearID]]&gt;=1903,TRUE,FALSE)</f>
        <v>1</v>
      </c>
      <c r="C725" t="b">
        <f>IF(Table2[[#This Row],[yearID]]&gt;=1973,TRUE,FALSE)</f>
        <v>0</v>
      </c>
      <c r="D725" t="s">
        <v>157</v>
      </c>
      <c r="E725" t="s">
        <v>161</v>
      </c>
      <c r="F725" t="s">
        <v>162</v>
      </c>
      <c r="G725" t="str">
        <f>VLOOKUP(Table2[[#This Row],[franchID]],TeamsFranchises!$A$1:$D$121,2,FALSE)</f>
        <v>Chicago Cubs</v>
      </c>
      <c r="I725">
        <v>7</v>
      </c>
      <c r="J725">
        <v>153</v>
      </c>
      <c r="K725">
        <v>76</v>
      </c>
      <c r="L725">
        <v>64</v>
      </c>
      <c r="M725">
        <v>89</v>
      </c>
      <c r="P725" t="s">
        <v>51</v>
      </c>
      <c r="Q725">
        <f>IF(Table2[[#This Row],[LgWin]]="Y",1,0)</f>
        <v>0</v>
      </c>
      <c r="R725" t="s">
        <v>51</v>
      </c>
      <c r="S725">
        <f>IF(Table2[[#This Row],[WSWin]]="Y",1,0)</f>
        <v>0</v>
      </c>
      <c r="T725">
        <v>668</v>
      </c>
      <c r="U725">
        <v>5321</v>
      </c>
      <c r="V725">
        <v>1553</v>
      </c>
      <c r="W725">
        <v>234</v>
      </c>
      <c r="X725">
        <v>56</v>
      </c>
      <c r="Y725">
        <v>37</v>
      </c>
      <c r="Z725">
        <v>343</v>
      </c>
      <c r="AA725">
        <v>374</v>
      </c>
      <c r="AB725">
        <v>70</v>
      </c>
      <c r="AC725">
        <v>97</v>
      </c>
      <c r="AF725">
        <v>773</v>
      </c>
      <c r="AG725">
        <v>665</v>
      </c>
      <c r="AH725">
        <v>4.3899999999999997</v>
      </c>
      <c r="AI725">
        <v>73</v>
      </c>
      <c r="AJ725">
        <v>7</v>
      </c>
      <c r="AK725">
        <v>7</v>
      </c>
      <c r="AL725">
        <v>4089</v>
      </c>
      <c r="AM725">
        <v>1605</v>
      </c>
      <c r="AN725">
        <v>67</v>
      </c>
      <c r="AO725">
        <v>409</v>
      </c>
      <c r="AP725">
        <v>441</v>
      </c>
      <c r="AQ725">
        <v>166</v>
      </c>
      <c r="AR725">
        <v>129</v>
      </c>
      <c r="AS725">
        <v>0.97399999999999998</v>
      </c>
      <c r="AT725" t="s">
        <v>434</v>
      </c>
      <c r="AU725" t="s">
        <v>473</v>
      </c>
      <c r="AV725">
        <v>410107</v>
      </c>
      <c r="AW725">
        <v>100</v>
      </c>
      <c r="AX725">
        <v>101</v>
      </c>
      <c r="AY725" t="s">
        <v>162</v>
      </c>
      <c r="AZ725" t="s">
        <v>161</v>
      </c>
      <c r="BA725" t="s">
        <v>161</v>
      </c>
    </row>
    <row r="726" spans="1:53" x14ac:dyDescent="0.55000000000000004">
      <c r="A726">
        <v>1921</v>
      </c>
      <c r="B726" t="b">
        <f>IF(Table2[[#This Row],[yearID]]&gt;=1903,TRUE,FALSE)</f>
        <v>1</v>
      </c>
      <c r="C726" t="b">
        <f>IF(Table2[[#This Row],[yearID]]&gt;=1973,TRUE,FALSE)</f>
        <v>0</v>
      </c>
      <c r="D726" t="s">
        <v>157</v>
      </c>
      <c r="E726" t="s">
        <v>167</v>
      </c>
      <c r="F726" t="s">
        <v>167</v>
      </c>
      <c r="G726" t="str">
        <f>VLOOKUP(Table2[[#This Row],[franchID]],TeamsFranchises!$A$1:$D$121,2,FALSE)</f>
        <v>Cincinnati Reds</v>
      </c>
      <c r="I726">
        <v>6</v>
      </c>
      <c r="J726">
        <v>153</v>
      </c>
      <c r="K726">
        <v>76</v>
      </c>
      <c r="L726">
        <v>70</v>
      </c>
      <c r="M726">
        <v>83</v>
      </c>
      <c r="P726" t="s">
        <v>51</v>
      </c>
      <c r="Q726">
        <f>IF(Table2[[#This Row],[LgWin]]="Y",1,0)</f>
        <v>0</v>
      </c>
      <c r="R726" t="s">
        <v>51</v>
      </c>
      <c r="S726">
        <f>IF(Table2[[#This Row],[WSWin]]="Y",1,0)</f>
        <v>0</v>
      </c>
      <c r="T726">
        <v>618</v>
      </c>
      <c r="U726">
        <v>5112</v>
      </c>
      <c r="V726">
        <v>1421</v>
      </c>
      <c r="W726">
        <v>221</v>
      </c>
      <c r="X726">
        <v>94</v>
      </c>
      <c r="Y726">
        <v>20</v>
      </c>
      <c r="Z726">
        <v>375</v>
      </c>
      <c r="AA726">
        <v>308</v>
      </c>
      <c r="AB726">
        <v>117</v>
      </c>
      <c r="AC726">
        <v>120</v>
      </c>
      <c r="AF726">
        <v>649</v>
      </c>
      <c r="AG726">
        <v>524</v>
      </c>
      <c r="AH726">
        <v>3.46</v>
      </c>
      <c r="AI726">
        <v>83</v>
      </c>
      <c r="AJ726">
        <v>7</v>
      </c>
      <c r="AK726">
        <v>9</v>
      </c>
      <c r="AL726">
        <v>4089</v>
      </c>
      <c r="AM726">
        <v>1500</v>
      </c>
      <c r="AN726">
        <v>37</v>
      </c>
      <c r="AO726">
        <v>305</v>
      </c>
      <c r="AP726">
        <v>408</v>
      </c>
      <c r="AQ726">
        <v>193</v>
      </c>
      <c r="AR726">
        <v>139</v>
      </c>
      <c r="AS726">
        <v>0.96899999999999997</v>
      </c>
      <c r="AT726" t="s">
        <v>165</v>
      </c>
      <c r="AU726" t="s">
        <v>455</v>
      </c>
      <c r="AV726">
        <v>311227</v>
      </c>
      <c r="AW726">
        <v>95</v>
      </c>
      <c r="AX726">
        <v>94</v>
      </c>
      <c r="AY726" t="s">
        <v>167</v>
      </c>
      <c r="AZ726" t="s">
        <v>167</v>
      </c>
      <c r="BA726" t="s">
        <v>167</v>
      </c>
    </row>
    <row r="727" spans="1:53" x14ac:dyDescent="0.55000000000000004">
      <c r="A727">
        <v>1921</v>
      </c>
      <c r="B727" t="b">
        <f>IF(Table2[[#This Row],[yearID]]&gt;=1903,TRUE,FALSE)</f>
        <v>1</v>
      </c>
      <c r="C727" t="b">
        <f>IF(Table2[[#This Row],[yearID]]&gt;=1973,TRUE,FALSE)</f>
        <v>0</v>
      </c>
      <c r="D727" t="s">
        <v>410</v>
      </c>
      <c r="E727" t="s">
        <v>64</v>
      </c>
      <c r="F727" t="s">
        <v>64</v>
      </c>
      <c r="G727" t="str">
        <f>VLOOKUP(Table2[[#This Row],[franchID]],TeamsFranchises!$A$1:$D$121,2,FALSE)</f>
        <v>Cleveland Indians</v>
      </c>
      <c r="I727">
        <v>2</v>
      </c>
      <c r="J727">
        <v>154</v>
      </c>
      <c r="K727">
        <v>77</v>
      </c>
      <c r="L727">
        <v>94</v>
      </c>
      <c r="M727">
        <v>60</v>
      </c>
      <c r="P727" t="s">
        <v>51</v>
      </c>
      <c r="Q727">
        <f>IF(Table2[[#This Row],[LgWin]]="Y",1,0)</f>
        <v>0</v>
      </c>
      <c r="R727" t="s">
        <v>51</v>
      </c>
      <c r="S727">
        <f>IF(Table2[[#This Row],[WSWin]]="Y",1,0)</f>
        <v>0</v>
      </c>
      <c r="T727">
        <v>925</v>
      </c>
      <c r="U727">
        <v>5383</v>
      </c>
      <c r="V727">
        <v>1656</v>
      </c>
      <c r="W727">
        <v>355</v>
      </c>
      <c r="X727">
        <v>90</v>
      </c>
      <c r="Y727">
        <v>42</v>
      </c>
      <c r="Z727">
        <v>623</v>
      </c>
      <c r="AA727">
        <v>376</v>
      </c>
      <c r="AB727">
        <v>50</v>
      </c>
      <c r="AC727">
        <v>42</v>
      </c>
      <c r="AF727">
        <v>712</v>
      </c>
      <c r="AG727">
        <v>597</v>
      </c>
      <c r="AH727">
        <v>3.9</v>
      </c>
      <c r="AI727">
        <v>81</v>
      </c>
      <c r="AJ727">
        <v>11</v>
      </c>
      <c r="AK727">
        <v>14</v>
      </c>
      <c r="AL727">
        <v>4131</v>
      </c>
      <c r="AM727">
        <v>1534</v>
      </c>
      <c r="AN727">
        <v>43</v>
      </c>
      <c r="AO727">
        <v>431</v>
      </c>
      <c r="AP727">
        <v>475</v>
      </c>
      <c r="AQ727">
        <v>204</v>
      </c>
      <c r="AR727">
        <v>124</v>
      </c>
      <c r="AS727">
        <v>0.96699999999999997</v>
      </c>
      <c r="AT727" t="s">
        <v>487</v>
      </c>
      <c r="AU727" t="s">
        <v>446</v>
      </c>
      <c r="AV727">
        <v>748705</v>
      </c>
      <c r="AW727">
        <v>102</v>
      </c>
      <c r="AX727">
        <v>100</v>
      </c>
      <c r="AY727" t="s">
        <v>64</v>
      </c>
      <c r="AZ727" t="s">
        <v>64</v>
      </c>
      <c r="BA727" t="s">
        <v>64</v>
      </c>
    </row>
    <row r="728" spans="1:53" x14ac:dyDescent="0.55000000000000004">
      <c r="A728">
        <v>1921</v>
      </c>
      <c r="B728" t="b">
        <f>IF(Table2[[#This Row],[yearID]]&gt;=1903,TRUE,FALSE)</f>
        <v>1</v>
      </c>
      <c r="C728" t="b">
        <f>IF(Table2[[#This Row],[yearID]]&gt;=1973,TRUE,FALSE)</f>
        <v>0</v>
      </c>
      <c r="D728" t="s">
        <v>410</v>
      </c>
      <c r="E728" t="s">
        <v>419</v>
      </c>
      <c r="F728" t="s">
        <v>419</v>
      </c>
      <c r="G728" t="str">
        <f>VLOOKUP(Table2[[#This Row],[franchID]],TeamsFranchises!$A$1:$D$121,2,FALSE)</f>
        <v>Detroit Tigers</v>
      </c>
      <c r="I728">
        <v>6</v>
      </c>
      <c r="J728">
        <v>154</v>
      </c>
      <c r="K728">
        <v>77</v>
      </c>
      <c r="L728">
        <v>71</v>
      </c>
      <c r="M728">
        <v>82</v>
      </c>
      <c r="P728" t="s">
        <v>51</v>
      </c>
      <c r="Q728">
        <f>IF(Table2[[#This Row],[LgWin]]="Y",1,0)</f>
        <v>0</v>
      </c>
      <c r="R728" t="s">
        <v>51</v>
      </c>
      <c r="S728">
        <f>IF(Table2[[#This Row],[WSWin]]="Y",1,0)</f>
        <v>0</v>
      </c>
      <c r="T728">
        <v>883</v>
      </c>
      <c r="U728">
        <v>5461</v>
      </c>
      <c r="V728">
        <v>1724</v>
      </c>
      <c r="W728">
        <v>268</v>
      </c>
      <c r="X728">
        <v>100</v>
      </c>
      <c r="Y728">
        <v>58</v>
      </c>
      <c r="Z728">
        <v>582</v>
      </c>
      <c r="AA728">
        <v>376</v>
      </c>
      <c r="AB728">
        <v>95</v>
      </c>
      <c r="AC728">
        <v>89</v>
      </c>
      <c r="AF728">
        <v>852</v>
      </c>
      <c r="AG728">
        <v>678</v>
      </c>
      <c r="AH728">
        <v>4.4000000000000004</v>
      </c>
      <c r="AI728">
        <v>73</v>
      </c>
      <c r="AJ728">
        <v>4</v>
      </c>
      <c r="AK728">
        <v>16</v>
      </c>
      <c r="AL728">
        <v>4158</v>
      </c>
      <c r="AM728">
        <v>1634</v>
      </c>
      <c r="AN728">
        <v>71</v>
      </c>
      <c r="AO728">
        <v>495</v>
      </c>
      <c r="AP728">
        <v>452</v>
      </c>
      <c r="AQ728">
        <v>231</v>
      </c>
      <c r="AR728">
        <v>107</v>
      </c>
      <c r="AS728">
        <v>0.96399999999999997</v>
      </c>
      <c r="AT728" t="s">
        <v>420</v>
      </c>
      <c r="AU728" t="s">
        <v>456</v>
      </c>
      <c r="AV728">
        <v>661527</v>
      </c>
      <c r="AW728">
        <v>99</v>
      </c>
      <c r="AX728">
        <v>100</v>
      </c>
      <c r="AY728" t="s">
        <v>419</v>
      </c>
      <c r="AZ728" t="s">
        <v>419</v>
      </c>
      <c r="BA728" t="s">
        <v>419</v>
      </c>
    </row>
    <row r="729" spans="1:53" x14ac:dyDescent="0.55000000000000004">
      <c r="A729">
        <v>1921</v>
      </c>
      <c r="B729" t="b">
        <f>IF(Table2[[#This Row],[yearID]]&gt;=1903,TRUE,FALSE)</f>
        <v>1</v>
      </c>
      <c r="C729" t="b">
        <f>IF(Table2[[#This Row],[yearID]]&gt;=1973,TRUE,FALSE)</f>
        <v>0</v>
      </c>
      <c r="D729" t="s">
        <v>157</v>
      </c>
      <c r="E729" t="s">
        <v>242</v>
      </c>
      <c r="F729" t="s">
        <v>243</v>
      </c>
      <c r="G729" t="str">
        <f>VLOOKUP(Table2[[#This Row],[franchID]],TeamsFranchises!$A$1:$D$121,2,FALSE)</f>
        <v>San Francisco Giants</v>
      </c>
      <c r="I729">
        <v>1</v>
      </c>
      <c r="J729">
        <v>153</v>
      </c>
      <c r="K729">
        <v>79</v>
      </c>
      <c r="L729">
        <v>94</v>
      </c>
      <c r="M729">
        <v>59</v>
      </c>
      <c r="P729" t="s">
        <v>76</v>
      </c>
      <c r="Q729">
        <f>IF(Table2[[#This Row],[LgWin]]="Y",1,0)</f>
        <v>1</v>
      </c>
      <c r="R729" t="s">
        <v>76</v>
      </c>
      <c r="S729">
        <f>IF(Table2[[#This Row],[WSWin]]="Y",1,0)</f>
        <v>1</v>
      </c>
      <c r="T729">
        <v>840</v>
      </c>
      <c r="U729">
        <v>5278</v>
      </c>
      <c r="V729">
        <v>1575</v>
      </c>
      <c r="W729">
        <v>237</v>
      </c>
      <c r="X729">
        <v>93</v>
      </c>
      <c r="Y729">
        <v>75</v>
      </c>
      <c r="Z729">
        <v>469</v>
      </c>
      <c r="AA729">
        <v>390</v>
      </c>
      <c r="AB729">
        <v>137</v>
      </c>
      <c r="AC729">
        <v>114</v>
      </c>
      <c r="AF729">
        <v>637</v>
      </c>
      <c r="AG729">
        <v>541</v>
      </c>
      <c r="AH729">
        <v>3.55</v>
      </c>
      <c r="AI729">
        <v>71</v>
      </c>
      <c r="AJ729">
        <v>9</v>
      </c>
      <c r="AK729">
        <v>18</v>
      </c>
      <c r="AL729">
        <v>4116</v>
      </c>
      <c r="AM729">
        <v>1497</v>
      </c>
      <c r="AN729">
        <v>79</v>
      </c>
      <c r="AO729">
        <v>295</v>
      </c>
      <c r="AP729">
        <v>357</v>
      </c>
      <c r="AQ729">
        <v>187</v>
      </c>
      <c r="AR729">
        <v>155</v>
      </c>
      <c r="AS729">
        <v>0.97099999999999997</v>
      </c>
      <c r="AT729" t="s">
        <v>310</v>
      </c>
      <c r="AU729" t="s">
        <v>457</v>
      </c>
      <c r="AV729">
        <v>973477</v>
      </c>
      <c r="AW729">
        <v>102</v>
      </c>
      <c r="AX729">
        <v>98</v>
      </c>
      <c r="AY729" t="s">
        <v>246</v>
      </c>
      <c r="AZ729" t="s">
        <v>242</v>
      </c>
      <c r="BA729" t="s">
        <v>242</v>
      </c>
    </row>
    <row r="730" spans="1:53" x14ac:dyDescent="0.55000000000000004">
      <c r="A730">
        <v>1921</v>
      </c>
      <c r="B730" t="b">
        <f>IF(Table2[[#This Row],[yearID]]&gt;=1903,TRUE,FALSE)</f>
        <v>1</v>
      </c>
      <c r="C730" t="b">
        <f>IF(Table2[[#This Row],[yearID]]&gt;=1973,TRUE,FALSE)</f>
        <v>0</v>
      </c>
      <c r="D730" t="s">
        <v>410</v>
      </c>
      <c r="E730" t="s">
        <v>436</v>
      </c>
      <c r="F730" t="s">
        <v>412</v>
      </c>
      <c r="G730" t="str">
        <f>VLOOKUP(Table2[[#This Row],[franchID]],TeamsFranchises!$A$1:$D$121,2,FALSE)</f>
        <v>New York Yankees</v>
      </c>
      <c r="I730">
        <v>1</v>
      </c>
      <c r="J730">
        <v>153</v>
      </c>
      <c r="K730">
        <v>78</v>
      </c>
      <c r="L730">
        <v>98</v>
      </c>
      <c r="M730">
        <v>55</v>
      </c>
      <c r="P730" t="s">
        <v>76</v>
      </c>
      <c r="Q730">
        <f>IF(Table2[[#This Row],[LgWin]]="Y",1,0)</f>
        <v>1</v>
      </c>
      <c r="R730" t="s">
        <v>51</v>
      </c>
      <c r="S730">
        <f>IF(Table2[[#This Row],[WSWin]]="Y",1,0)</f>
        <v>0</v>
      </c>
      <c r="T730">
        <v>948</v>
      </c>
      <c r="U730">
        <v>5249</v>
      </c>
      <c r="V730">
        <v>1576</v>
      </c>
      <c r="W730">
        <v>285</v>
      </c>
      <c r="X730">
        <v>87</v>
      </c>
      <c r="Y730">
        <v>134</v>
      </c>
      <c r="Z730">
        <v>588</v>
      </c>
      <c r="AA730">
        <v>569</v>
      </c>
      <c r="AB730">
        <v>89</v>
      </c>
      <c r="AC730">
        <v>64</v>
      </c>
      <c r="AF730">
        <v>708</v>
      </c>
      <c r="AG730">
        <v>579</v>
      </c>
      <c r="AH730">
        <v>3.82</v>
      </c>
      <c r="AI730">
        <v>92</v>
      </c>
      <c r="AJ730">
        <v>8</v>
      </c>
      <c r="AK730">
        <v>15</v>
      </c>
      <c r="AL730">
        <v>4092</v>
      </c>
      <c r="AM730">
        <v>1461</v>
      </c>
      <c r="AN730">
        <v>51</v>
      </c>
      <c r="AO730">
        <v>470</v>
      </c>
      <c r="AP730">
        <v>481</v>
      </c>
      <c r="AQ730">
        <v>220</v>
      </c>
      <c r="AR730">
        <v>138</v>
      </c>
      <c r="AS730">
        <v>0.96499999999999997</v>
      </c>
      <c r="AT730" t="s">
        <v>459</v>
      </c>
      <c r="AU730" t="s">
        <v>457</v>
      </c>
      <c r="AV730">
        <v>1230696</v>
      </c>
      <c r="AW730">
        <v>102</v>
      </c>
      <c r="AX730">
        <v>98</v>
      </c>
      <c r="AY730" t="s">
        <v>412</v>
      </c>
      <c r="AZ730" t="s">
        <v>436</v>
      </c>
      <c r="BA730" t="s">
        <v>436</v>
      </c>
    </row>
    <row r="731" spans="1:53" x14ac:dyDescent="0.55000000000000004">
      <c r="A731">
        <v>1921</v>
      </c>
      <c r="B731" t="b">
        <f>IF(Table2[[#This Row],[yearID]]&gt;=1903,TRUE,FALSE)</f>
        <v>1</v>
      </c>
      <c r="C731" t="b">
        <f>IF(Table2[[#This Row],[yearID]]&gt;=1973,TRUE,FALSE)</f>
        <v>0</v>
      </c>
      <c r="D731" t="s">
        <v>410</v>
      </c>
      <c r="E731" t="s">
        <v>226</v>
      </c>
      <c r="F731" t="s">
        <v>423</v>
      </c>
      <c r="G731" t="str">
        <f>VLOOKUP(Table2[[#This Row],[franchID]],TeamsFranchises!$A$1:$D$121,2,FALSE)</f>
        <v>Oakland Athletics</v>
      </c>
      <c r="I731">
        <v>8</v>
      </c>
      <c r="J731">
        <v>155</v>
      </c>
      <c r="K731">
        <v>77</v>
      </c>
      <c r="L731">
        <v>53</v>
      </c>
      <c r="M731">
        <v>100</v>
      </c>
      <c r="P731" t="s">
        <v>51</v>
      </c>
      <c r="Q731">
        <f>IF(Table2[[#This Row],[LgWin]]="Y",1,0)</f>
        <v>0</v>
      </c>
      <c r="R731" t="s">
        <v>51</v>
      </c>
      <c r="S731">
        <f>IF(Table2[[#This Row],[WSWin]]="Y",1,0)</f>
        <v>0</v>
      </c>
      <c r="T731">
        <v>657</v>
      </c>
      <c r="U731">
        <v>5465</v>
      </c>
      <c r="V731">
        <v>1497</v>
      </c>
      <c r="W731">
        <v>256</v>
      </c>
      <c r="X731">
        <v>64</v>
      </c>
      <c r="Y731">
        <v>82</v>
      </c>
      <c r="Z731">
        <v>424</v>
      </c>
      <c r="AA731">
        <v>565</v>
      </c>
      <c r="AB731">
        <v>68</v>
      </c>
      <c r="AC731">
        <v>55</v>
      </c>
      <c r="AF731">
        <v>894</v>
      </c>
      <c r="AG731">
        <v>717</v>
      </c>
      <c r="AH731">
        <v>4.6100000000000003</v>
      </c>
      <c r="AI731">
        <v>75</v>
      </c>
      <c r="AJ731">
        <v>2</v>
      </c>
      <c r="AK731">
        <v>7</v>
      </c>
      <c r="AL731">
        <v>4200</v>
      </c>
      <c r="AM731">
        <v>1645</v>
      </c>
      <c r="AN731">
        <v>85</v>
      </c>
      <c r="AO731">
        <v>548</v>
      </c>
      <c r="AP731">
        <v>431</v>
      </c>
      <c r="AQ731">
        <v>277</v>
      </c>
      <c r="AR731">
        <v>144</v>
      </c>
      <c r="AS731">
        <v>0.95699999999999996</v>
      </c>
      <c r="AT731" t="s">
        <v>77</v>
      </c>
      <c r="AU731" t="s">
        <v>442</v>
      </c>
      <c r="AV731">
        <v>344430</v>
      </c>
      <c r="AW731">
        <v>100</v>
      </c>
      <c r="AX731">
        <v>104</v>
      </c>
      <c r="AY731" t="s">
        <v>226</v>
      </c>
      <c r="AZ731" t="s">
        <v>226</v>
      </c>
      <c r="BA731" t="s">
        <v>226</v>
      </c>
    </row>
    <row r="732" spans="1:53" x14ac:dyDescent="0.55000000000000004">
      <c r="A732">
        <v>1921</v>
      </c>
      <c r="B732" t="b">
        <f>IF(Table2[[#This Row],[yearID]]&gt;=1903,TRUE,FALSE)</f>
        <v>1</v>
      </c>
      <c r="C732" t="b">
        <f>IF(Table2[[#This Row],[yearID]]&gt;=1973,TRUE,FALSE)</f>
        <v>0</v>
      </c>
      <c r="D732" t="s">
        <v>157</v>
      </c>
      <c r="E732" t="s">
        <v>122</v>
      </c>
      <c r="F732" t="s">
        <v>122</v>
      </c>
      <c r="G732" t="str">
        <f>VLOOKUP(Table2[[#This Row],[franchID]],TeamsFranchises!$A$1:$D$121,2,FALSE)</f>
        <v>Philadelphia Phillies</v>
      </c>
      <c r="I732">
        <v>8</v>
      </c>
      <c r="J732">
        <v>154</v>
      </c>
      <c r="K732">
        <v>76</v>
      </c>
      <c r="L732">
        <v>51</v>
      </c>
      <c r="M732">
        <v>103</v>
      </c>
      <c r="P732" t="s">
        <v>51</v>
      </c>
      <c r="Q732">
        <f>IF(Table2[[#This Row],[LgWin]]="Y",1,0)</f>
        <v>0</v>
      </c>
      <c r="R732" t="s">
        <v>51</v>
      </c>
      <c r="S732">
        <f>IF(Table2[[#This Row],[WSWin]]="Y",1,0)</f>
        <v>0</v>
      </c>
      <c r="T732">
        <v>617</v>
      </c>
      <c r="U732">
        <v>5329</v>
      </c>
      <c r="V732">
        <v>1512</v>
      </c>
      <c r="W732">
        <v>238</v>
      </c>
      <c r="X732">
        <v>50</v>
      </c>
      <c r="Y732">
        <v>88</v>
      </c>
      <c r="Z732">
        <v>294</v>
      </c>
      <c r="AA732">
        <v>615</v>
      </c>
      <c r="AB732">
        <v>66</v>
      </c>
      <c r="AC732">
        <v>80</v>
      </c>
      <c r="AF732">
        <v>919</v>
      </c>
      <c r="AG732">
        <v>671</v>
      </c>
      <c r="AH732">
        <v>4.4800000000000004</v>
      </c>
      <c r="AI732">
        <v>82</v>
      </c>
      <c r="AJ732">
        <v>5</v>
      </c>
      <c r="AK732">
        <v>8</v>
      </c>
      <c r="AL732">
        <v>4044</v>
      </c>
      <c r="AM732">
        <v>1665</v>
      </c>
      <c r="AN732">
        <v>79</v>
      </c>
      <c r="AO732">
        <v>371</v>
      </c>
      <c r="AP732">
        <v>333</v>
      </c>
      <c r="AQ732">
        <v>294</v>
      </c>
      <c r="AR732">
        <v>127</v>
      </c>
      <c r="AS732">
        <v>0.95499999999999996</v>
      </c>
      <c r="AT732" t="s">
        <v>358</v>
      </c>
      <c r="AU732" t="s">
        <v>404</v>
      </c>
      <c r="AV732">
        <v>273961</v>
      </c>
      <c r="AW732">
        <v>107</v>
      </c>
      <c r="AX732">
        <v>111</v>
      </c>
      <c r="AY732" t="s">
        <v>122</v>
      </c>
      <c r="AZ732" t="s">
        <v>122</v>
      </c>
      <c r="BA732" t="s">
        <v>122</v>
      </c>
    </row>
    <row r="733" spans="1:53" x14ac:dyDescent="0.55000000000000004">
      <c r="A733">
        <v>1921</v>
      </c>
      <c r="B733" t="b">
        <f>IF(Table2[[#This Row],[yearID]]&gt;=1903,TRUE,FALSE)</f>
        <v>1</v>
      </c>
      <c r="C733" t="b">
        <f>IF(Table2[[#This Row],[yearID]]&gt;=1973,TRUE,FALSE)</f>
        <v>0</v>
      </c>
      <c r="D733" t="s">
        <v>157</v>
      </c>
      <c r="E733" t="s">
        <v>229</v>
      </c>
      <c r="F733" t="s">
        <v>229</v>
      </c>
      <c r="G733" t="str">
        <f>VLOOKUP(Table2[[#This Row],[franchID]],TeamsFranchises!$A$1:$D$121,2,FALSE)</f>
        <v>Pittsburgh Pirates</v>
      </c>
      <c r="I733">
        <v>2</v>
      </c>
      <c r="J733">
        <v>154</v>
      </c>
      <c r="K733">
        <v>76</v>
      </c>
      <c r="L733">
        <v>90</v>
      </c>
      <c r="M733">
        <v>63</v>
      </c>
      <c r="P733" t="s">
        <v>51</v>
      </c>
      <c r="Q733">
        <f>IF(Table2[[#This Row],[LgWin]]="Y",1,0)</f>
        <v>0</v>
      </c>
      <c r="R733" t="s">
        <v>51</v>
      </c>
      <c r="S733">
        <f>IF(Table2[[#This Row],[WSWin]]="Y",1,0)</f>
        <v>0</v>
      </c>
      <c r="T733">
        <v>692</v>
      </c>
      <c r="U733">
        <v>5379</v>
      </c>
      <c r="V733">
        <v>1533</v>
      </c>
      <c r="W733">
        <v>231</v>
      </c>
      <c r="X733">
        <v>104</v>
      </c>
      <c r="Y733">
        <v>37</v>
      </c>
      <c r="Z733">
        <v>341</v>
      </c>
      <c r="AA733">
        <v>371</v>
      </c>
      <c r="AB733">
        <v>134</v>
      </c>
      <c r="AC733">
        <v>93</v>
      </c>
      <c r="AF733">
        <v>595</v>
      </c>
      <c r="AG733">
        <v>498</v>
      </c>
      <c r="AH733">
        <v>3.17</v>
      </c>
      <c r="AI733">
        <v>88</v>
      </c>
      <c r="AJ733">
        <v>10</v>
      </c>
      <c r="AK733">
        <v>10</v>
      </c>
      <c r="AL733">
        <v>4245</v>
      </c>
      <c r="AM733">
        <v>1448</v>
      </c>
      <c r="AN733">
        <v>37</v>
      </c>
      <c r="AO733">
        <v>322</v>
      </c>
      <c r="AP733">
        <v>500</v>
      </c>
      <c r="AQ733">
        <v>171</v>
      </c>
      <c r="AR733">
        <v>129</v>
      </c>
      <c r="AS733">
        <v>0.97299999999999998</v>
      </c>
      <c r="AT733" t="s">
        <v>390</v>
      </c>
      <c r="AU733" t="s">
        <v>447</v>
      </c>
      <c r="AV733">
        <v>701567</v>
      </c>
      <c r="AW733">
        <v>102</v>
      </c>
      <c r="AX733">
        <v>101</v>
      </c>
      <c r="AY733" t="s">
        <v>229</v>
      </c>
      <c r="AZ733" t="s">
        <v>229</v>
      </c>
      <c r="BA733" t="s">
        <v>229</v>
      </c>
    </row>
    <row r="734" spans="1:53" x14ac:dyDescent="0.55000000000000004">
      <c r="A734">
        <v>1921</v>
      </c>
      <c r="B734" t="b">
        <f>IF(Table2[[#This Row],[yearID]]&gt;=1903,TRUE,FALSE)</f>
        <v>1</v>
      </c>
      <c r="C734" t="b">
        <f>IF(Table2[[#This Row],[yearID]]&gt;=1973,TRUE,FALSE)</f>
        <v>0</v>
      </c>
      <c r="D734" t="s">
        <v>410</v>
      </c>
      <c r="E734" t="s">
        <v>431</v>
      </c>
      <c r="F734" t="s">
        <v>95</v>
      </c>
      <c r="G734" t="str">
        <f>VLOOKUP(Table2[[#This Row],[franchID]],TeamsFranchises!$A$1:$D$121,2,FALSE)</f>
        <v>Baltimore Orioles</v>
      </c>
      <c r="I734">
        <v>3</v>
      </c>
      <c r="J734">
        <v>154</v>
      </c>
      <c r="K734">
        <v>77</v>
      </c>
      <c r="L734">
        <v>81</v>
      </c>
      <c r="M734">
        <v>73</v>
      </c>
      <c r="P734" t="s">
        <v>51</v>
      </c>
      <c r="Q734">
        <f>IF(Table2[[#This Row],[LgWin]]="Y",1,0)</f>
        <v>0</v>
      </c>
      <c r="R734" t="s">
        <v>51</v>
      </c>
      <c r="S734">
        <f>IF(Table2[[#This Row],[WSWin]]="Y",1,0)</f>
        <v>0</v>
      </c>
      <c r="T734">
        <v>835</v>
      </c>
      <c r="U734">
        <v>5442</v>
      </c>
      <c r="V734">
        <v>1655</v>
      </c>
      <c r="W734">
        <v>246</v>
      </c>
      <c r="X734">
        <v>106</v>
      </c>
      <c r="Y734">
        <v>67</v>
      </c>
      <c r="Z734">
        <v>413</v>
      </c>
      <c r="AA734">
        <v>407</v>
      </c>
      <c r="AB734">
        <v>92</v>
      </c>
      <c r="AC734">
        <v>71</v>
      </c>
      <c r="AF734">
        <v>845</v>
      </c>
      <c r="AG734">
        <v>706</v>
      </c>
      <c r="AH734">
        <v>4.6100000000000003</v>
      </c>
      <c r="AI734">
        <v>77</v>
      </c>
      <c r="AJ734">
        <v>9</v>
      </c>
      <c r="AK734">
        <v>9</v>
      </c>
      <c r="AL734">
        <v>4137</v>
      </c>
      <c r="AM734">
        <v>1541</v>
      </c>
      <c r="AN734">
        <v>71</v>
      </c>
      <c r="AO734">
        <v>556</v>
      </c>
      <c r="AP734">
        <v>477</v>
      </c>
      <c r="AQ734">
        <v>224</v>
      </c>
      <c r="AR734">
        <v>127</v>
      </c>
      <c r="AS734">
        <v>0.96399999999999997</v>
      </c>
      <c r="AT734" t="s">
        <v>252</v>
      </c>
      <c r="AU734" t="s">
        <v>444</v>
      </c>
      <c r="AV734">
        <v>355978</v>
      </c>
      <c r="AW734">
        <v>106</v>
      </c>
      <c r="AX734">
        <v>105</v>
      </c>
      <c r="AY734" t="s">
        <v>433</v>
      </c>
      <c r="AZ734" t="s">
        <v>431</v>
      </c>
      <c r="BA734" t="s">
        <v>431</v>
      </c>
    </row>
    <row r="735" spans="1:53" x14ac:dyDescent="0.55000000000000004">
      <c r="A735">
        <v>1921</v>
      </c>
      <c r="B735" t="b">
        <f>IF(Table2[[#This Row],[yearID]]&gt;=1903,TRUE,FALSE)</f>
        <v>1</v>
      </c>
      <c r="C735" t="b">
        <f>IF(Table2[[#This Row],[yearID]]&gt;=1973,TRUE,FALSE)</f>
        <v>0</v>
      </c>
      <c r="D735" t="s">
        <v>157</v>
      </c>
      <c r="E735" t="s">
        <v>396</v>
      </c>
      <c r="F735" t="s">
        <v>154</v>
      </c>
      <c r="G735" t="str">
        <f>VLOOKUP(Table2[[#This Row],[franchID]],TeamsFranchises!$A$1:$D$121,2,FALSE)</f>
        <v>St. Louis Cardinals</v>
      </c>
      <c r="I735">
        <v>3</v>
      </c>
      <c r="J735">
        <v>154</v>
      </c>
      <c r="K735">
        <v>78</v>
      </c>
      <c r="L735">
        <v>87</v>
      </c>
      <c r="M735">
        <v>66</v>
      </c>
      <c r="P735" t="s">
        <v>51</v>
      </c>
      <c r="Q735">
        <f>IF(Table2[[#This Row],[LgWin]]="Y",1,0)</f>
        <v>0</v>
      </c>
      <c r="R735" t="s">
        <v>51</v>
      </c>
      <c r="S735">
        <f>IF(Table2[[#This Row],[WSWin]]="Y",1,0)</f>
        <v>0</v>
      </c>
      <c r="T735">
        <v>809</v>
      </c>
      <c r="U735">
        <v>5309</v>
      </c>
      <c r="V735">
        <v>1635</v>
      </c>
      <c r="W735">
        <v>260</v>
      </c>
      <c r="X735">
        <v>88</v>
      </c>
      <c r="Y735">
        <v>83</v>
      </c>
      <c r="Z735">
        <v>382</v>
      </c>
      <c r="AA735">
        <v>452</v>
      </c>
      <c r="AB735">
        <v>94</v>
      </c>
      <c r="AC735">
        <v>94</v>
      </c>
      <c r="AF735">
        <v>681</v>
      </c>
      <c r="AG735">
        <v>551</v>
      </c>
      <c r="AH735">
        <v>3.62</v>
      </c>
      <c r="AI735">
        <v>70</v>
      </c>
      <c r="AJ735">
        <v>10</v>
      </c>
      <c r="AK735">
        <v>16</v>
      </c>
      <c r="AL735">
        <v>4113</v>
      </c>
      <c r="AM735">
        <v>1486</v>
      </c>
      <c r="AN735">
        <v>61</v>
      </c>
      <c r="AO735">
        <v>399</v>
      </c>
      <c r="AP735">
        <v>464</v>
      </c>
      <c r="AQ735">
        <v>219</v>
      </c>
      <c r="AR735">
        <v>130</v>
      </c>
      <c r="AS735">
        <v>0.96499999999999997</v>
      </c>
      <c r="AT735" t="s">
        <v>409</v>
      </c>
      <c r="AU735" t="s">
        <v>444</v>
      </c>
      <c r="AV735">
        <v>384773</v>
      </c>
      <c r="AW735">
        <v>97</v>
      </c>
      <c r="AX735">
        <v>96</v>
      </c>
      <c r="AY735" t="s">
        <v>154</v>
      </c>
      <c r="AZ735" t="s">
        <v>396</v>
      </c>
      <c r="BA735" t="s">
        <v>396</v>
      </c>
    </row>
    <row r="736" spans="1:53" x14ac:dyDescent="0.55000000000000004">
      <c r="A736">
        <v>1921</v>
      </c>
      <c r="B736" t="b">
        <f>IF(Table2[[#This Row],[yearID]]&gt;=1903,TRUE,FALSE)</f>
        <v>1</v>
      </c>
      <c r="C736" t="b">
        <f>IF(Table2[[#This Row],[yearID]]&gt;=1973,TRUE,FALSE)</f>
        <v>0</v>
      </c>
      <c r="D736" t="s">
        <v>410</v>
      </c>
      <c r="E736" t="s">
        <v>425</v>
      </c>
      <c r="F736" t="s">
        <v>426</v>
      </c>
      <c r="G736" t="str">
        <f>VLOOKUP(Table2[[#This Row],[franchID]],TeamsFranchises!$A$1:$D$121,2,FALSE)</f>
        <v>Minnesota Twins</v>
      </c>
      <c r="I736">
        <v>4</v>
      </c>
      <c r="J736">
        <v>154</v>
      </c>
      <c r="K736">
        <v>76</v>
      </c>
      <c r="L736">
        <v>80</v>
      </c>
      <c r="M736">
        <v>73</v>
      </c>
      <c r="P736" t="s">
        <v>51</v>
      </c>
      <c r="Q736">
        <f>IF(Table2[[#This Row],[LgWin]]="Y",1,0)</f>
        <v>0</v>
      </c>
      <c r="R736" t="s">
        <v>51</v>
      </c>
      <c r="S736">
        <f>IF(Table2[[#This Row],[WSWin]]="Y",1,0)</f>
        <v>0</v>
      </c>
      <c r="T736">
        <v>704</v>
      </c>
      <c r="U736">
        <v>5294</v>
      </c>
      <c r="V736">
        <v>1468</v>
      </c>
      <c r="W736">
        <v>240</v>
      </c>
      <c r="X736">
        <v>96</v>
      </c>
      <c r="Y736">
        <v>42</v>
      </c>
      <c r="Z736">
        <v>462</v>
      </c>
      <c r="AA736">
        <v>472</v>
      </c>
      <c r="AB736">
        <v>111</v>
      </c>
      <c r="AC736">
        <v>66</v>
      </c>
      <c r="AF736">
        <v>738</v>
      </c>
      <c r="AG736">
        <v>610</v>
      </c>
      <c r="AH736">
        <v>3.97</v>
      </c>
      <c r="AI736">
        <v>80</v>
      </c>
      <c r="AJ736">
        <v>10</v>
      </c>
      <c r="AK736">
        <v>10</v>
      </c>
      <c r="AL736">
        <v>4149</v>
      </c>
      <c r="AM736">
        <v>1568</v>
      </c>
      <c r="AN736">
        <v>51</v>
      </c>
      <c r="AO736">
        <v>442</v>
      </c>
      <c r="AP736">
        <v>452</v>
      </c>
      <c r="AQ736">
        <v>234</v>
      </c>
      <c r="AR736">
        <v>153</v>
      </c>
      <c r="AS736">
        <v>0.96299999999999997</v>
      </c>
      <c r="AT736" t="s">
        <v>397</v>
      </c>
      <c r="AU736" t="s">
        <v>452</v>
      </c>
      <c r="AV736">
        <v>456069</v>
      </c>
      <c r="AW736">
        <v>95</v>
      </c>
      <c r="AX736">
        <v>96</v>
      </c>
      <c r="AY736" t="s">
        <v>428</v>
      </c>
      <c r="AZ736" t="s">
        <v>425</v>
      </c>
      <c r="BA736" t="s">
        <v>425</v>
      </c>
    </row>
    <row r="737" spans="1:53" x14ac:dyDescent="0.55000000000000004">
      <c r="A737">
        <v>1922</v>
      </c>
      <c r="B737" t="b">
        <f>IF(Table2[[#This Row],[yearID]]&gt;=1903,TRUE,FALSE)</f>
        <v>1</v>
      </c>
      <c r="C737" t="b">
        <f>IF(Table2[[#This Row],[yearID]]&gt;=1973,TRUE,FALSE)</f>
        <v>0</v>
      </c>
      <c r="D737" t="s">
        <v>410</v>
      </c>
      <c r="E737" t="s">
        <v>54</v>
      </c>
      <c r="F737" t="s">
        <v>54</v>
      </c>
      <c r="G737" t="str">
        <f>VLOOKUP(Table2[[#This Row],[franchID]],TeamsFranchises!$A$1:$D$121,2,FALSE)</f>
        <v>Boston Red Sox</v>
      </c>
      <c r="I737">
        <v>8</v>
      </c>
      <c r="J737">
        <v>154</v>
      </c>
      <c r="K737">
        <v>73</v>
      </c>
      <c r="L737">
        <v>61</v>
      </c>
      <c r="M737">
        <v>93</v>
      </c>
      <c r="P737" t="s">
        <v>51</v>
      </c>
      <c r="Q737">
        <f>IF(Table2[[#This Row],[LgWin]]="Y",1,0)</f>
        <v>0</v>
      </c>
      <c r="R737" t="s">
        <v>51</v>
      </c>
      <c r="S737">
        <f>IF(Table2[[#This Row],[WSWin]]="Y",1,0)</f>
        <v>0</v>
      </c>
      <c r="T737">
        <v>598</v>
      </c>
      <c r="U737">
        <v>5288</v>
      </c>
      <c r="V737">
        <v>1392</v>
      </c>
      <c r="W737">
        <v>250</v>
      </c>
      <c r="X737">
        <v>55</v>
      </c>
      <c r="Y737">
        <v>45</v>
      </c>
      <c r="Z737">
        <v>366</v>
      </c>
      <c r="AA737">
        <v>455</v>
      </c>
      <c r="AB737">
        <v>60</v>
      </c>
      <c r="AC737">
        <v>63</v>
      </c>
      <c r="AF737">
        <v>769</v>
      </c>
      <c r="AG737">
        <v>656</v>
      </c>
      <c r="AH737">
        <v>4.3</v>
      </c>
      <c r="AI737">
        <v>71</v>
      </c>
      <c r="AJ737">
        <v>10</v>
      </c>
      <c r="AK737">
        <v>6</v>
      </c>
      <c r="AL737">
        <v>4119</v>
      </c>
      <c r="AM737">
        <v>1508</v>
      </c>
      <c r="AN737">
        <v>48</v>
      </c>
      <c r="AO737">
        <v>503</v>
      </c>
      <c r="AP737">
        <v>359</v>
      </c>
      <c r="AQ737">
        <v>221</v>
      </c>
      <c r="AR737">
        <v>139</v>
      </c>
      <c r="AS737">
        <v>0.96499999999999997</v>
      </c>
      <c r="AT737" t="s">
        <v>441</v>
      </c>
      <c r="AU737" t="s">
        <v>453</v>
      </c>
      <c r="AV737">
        <v>259184</v>
      </c>
      <c r="AW737">
        <v>99</v>
      </c>
      <c r="AX737">
        <v>101</v>
      </c>
      <c r="AY737" t="s">
        <v>54</v>
      </c>
      <c r="AZ737" t="s">
        <v>54</v>
      </c>
      <c r="BA737" t="s">
        <v>54</v>
      </c>
    </row>
    <row r="738" spans="1:53" x14ac:dyDescent="0.55000000000000004">
      <c r="A738">
        <v>1922</v>
      </c>
      <c r="B738" t="b">
        <f>IF(Table2[[#This Row],[yearID]]&gt;=1903,TRUE,FALSE)</f>
        <v>1</v>
      </c>
      <c r="C738" t="b">
        <f>IF(Table2[[#This Row],[yearID]]&gt;=1973,TRUE,FALSE)</f>
        <v>0</v>
      </c>
      <c r="D738" t="s">
        <v>157</v>
      </c>
      <c r="E738" t="s">
        <v>262</v>
      </c>
      <c r="F738" t="s">
        <v>260</v>
      </c>
      <c r="G738" t="str">
        <f>VLOOKUP(Table2[[#This Row],[franchID]],TeamsFranchises!$A$1:$D$121,2,FALSE)</f>
        <v>Los Angeles Dodgers</v>
      </c>
      <c r="I738">
        <v>6</v>
      </c>
      <c r="J738">
        <v>155</v>
      </c>
      <c r="K738">
        <v>78</v>
      </c>
      <c r="L738">
        <v>76</v>
      </c>
      <c r="M738">
        <v>78</v>
      </c>
      <c r="P738" t="s">
        <v>51</v>
      </c>
      <c r="Q738">
        <f>IF(Table2[[#This Row],[LgWin]]="Y",1,0)</f>
        <v>0</v>
      </c>
      <c r="R738" t="s">
        <v>51</v>
      </c>
      <c r="S738">
        <f>IF(Table2[[#This Row],[WSWin]]="Y",1,0)</f>
        <v>0</v>
      </c>
      <c r="T738">
        <v>743</v>
      </c>
      <c r="U738">
        <v>5413</v>
      </c>
      <c r="V738">
        <v>1569</v>
      </c>
      <c r="W738">
        <v>235</v>
      </c>
      <c r="X738">
        <v>76</v>
      </c>
      <c r="Y738">
        <v>56</v>
      </c>
      <c r="Z738">
        <v>339</v>
      </c>
      <c r="AA738">
        <v>318</v>
      </c>
      <c r="AB738">
        <v>79</v>
      </c>
      <c r="AC738">
        <v>60</v>
      </c>
      <c r="AF738">
        <v>754</v>
      </c>
      <c r="AG738">
        <v>623</v>
      </c>
      <c r="AH738">
        <v>4.05</v>
      </c>
      <c r="AI738">
        <v>82</v>
      </c>
      <c r="AJ738">
        <v>12</v>
      </c>
      <c r="AK738">
        <v>8</v>
      </c>
      <c r="AL738">
        <v>4155</v>
      </c>
      <c r="AM738">
        <v>1574</v>
      </c>
      <c r="AN738">
        <v>74</v>
      </c>
      <c r="AO738">
        <v>490</v>
      </c>
      <c r="AP738">
        <v>499</v>
      </c>
      <c r="AQ738">
        <v>208</v>
      </c>
      <c r="AR738">
        <v>139</v>
      </c>
      <c r="AS738">
        <v>0.96699999999999997</v>
      </c>
      <c r="AT738" t="s">
        <v>467</v>
      </c>
      <c r="AU738" t="s">
        <v>458</v>
      </c>
      <c r="AV738">
        <v>498865</v>
      </c>
      <c r="AW738">
        <v>100</v>
      </c>
      <c r="AX738">
        <v>100</v>
      </c>
      <c r="AY738" t="s">
        <v>262</v>
      </c>
      <c r="AZ738" t="s">
        <v>262</v>
      </c>
      <c r="BA738" t="s">
        <v>262</v>
      </c>
    </row>
    <row r="739" spans="1:53" x14ac:dyDescent="0.55000000000000004">
      <c r="A739">
        <v>1922</v>
      </c>
      <c r="B739" t="b">
        <f>IF(Table2[[#This Row],[yearID]]&gt;=1903,TRUE,FALSE)</f>
        <v>1</v>
      </c>
      <c r="C739" t="b">
        <f>IF(Table2[[#This Row],[yearID]]&gt;=1973,TRUE,FALSE)</f>
        <v>0</v>
      </c>
      <c r="D739" t="s">
        <v>157</v>
      </c>
      <c r="E739" t="s">
        <v>158</v>
      </c>
      <c r="F739" t="s">
        <v>159</v>
      </c>
      <c r="G739" t="str">
        <f>VLOOKUP(Table2[[#This Row],[franchID]],TeamsFranchises!$A$1:$D$121,2,FALSE)</f>
        <v>Atlanta Braves</v>
      </c>
      <c r="I739">
        <v>8</v>
      </c>
      <c r="J739">
        <v>154</v>
      </c>
      <c r="K739">
        <v>76</v>
      </c>
      <c r="L739">
        <v>53</v>
      </c>
      <c r="M739">
        <v>100</v>
      </c>
      <c r="P739" t="s">
        <v>51</v>
      </c>
      <c r="Q739">
        <f>IF(Table2[[#This Row],[LgWin]]="Y",1,0)</f>
        <v>0</v>
      </c>
      <c r="R739" t="s">
        <v>51</v>
      </c>
      <c r="S739">
        <f>IF(Table2[[#This Row],[WSWin]]="Y",1,0)</f>
        <v>0</v>
      </c>
      <c r="T739">
        <v>596</v>
      </c>
      <c r="U739">
        <v>5161</v>
      </c>
      <c r="V739">
        <v>1355</v>
      </c>
      <c r="W739">
        <v>162</v>
      </c>
      <c r="X739">
        <v>73</v>
      </c>
      <c r="Y739">
        <v>32</v>
      </c>
      <c r="Z739">
        <v>387</v>
      </c>
      <c r="AA739">
        <v>451</v>
      </c>
      <c r="AB739">
        <v>67</v>
      </c>
      <c r="AC739">
        <v>65</v>
      </c>
      <c r="AF739">
        <v>822</v>
      </c>
      <c r="AG739">
        <v>655</v>
      </c>
      <c r="AH739">
        <v>4.37</v>
      </c>
      <c r="AI739">
        <v>63</v>
      </c>
      <c r="AJ739">
        <v>7</v>
      </c>
      <c r="AK739">
        <v>6</v>
      </c>
      <c r="AL739">
        <v>4044</v>
      </c>
      <c r="AM739">
        <v>1565</v>
      </c>
      <c r="AN739">
        <v>57</v>
      </c>
      <c r="AO739">
        <v>489</v>
      </c>
      <c r="AP739">
        <v>360</v>
      </c>
      <c r="AQ739">
        <v>215</v>
      </c>
      <c r="AR739">
        <v>121</v>
      </c>
      <c r="AS739">
        <v>0.96499999999999997</v>
      </c>
      <c r="AT739" t="s">
        <v>454</v>
      </c>
      <c r="AU739" t="s">
        <v>489</v>
      </c>
      <c r="AV739">
        <v>167965</v>
      </c>
      <c r="AW739">
        <v>95</v>
      </c>
      <c r="AX739">
        <v>97</v>
      </c>
      <c r="AY739" t="s">
        <v>158</v>
      </c>
      <c r="AZ739" t="s">
        <v>158</v>
      </c>
      <c r="BA739" t="s">
        <v>158</v>
      </c>
    </row>
    <row r="740" spans="1:53" x14ac:dyDescent="0.55000000000000004">
      <c r="A740">
        <v>1922</v>
      </c>
      <c r="B740" t="b">
        <f>IF(Table2[[#This Row],[yearID]]&gt;=1903,TRUE,FALSE)</f>
        <v>1</v>
      </c>
      <c r="C740" t="b">
        <f>IF(Table2[[#This Row],[yearID]]&gt;=1973,TRUE,FALSE)</f>
        <v>0</v>
      </c>
      <c r="D740" t="s">
        <v>410</v>
      </c>
      <c r="E740" t="s">
        <v>415</v>
      </c>
      <c r="F740" t="s">
        <v>416</v>
      </c>
      <c r="G740" t="str">
        <f>VLOOKUP(Table2[[#This Row],[franchID]],TeamsFranchises!$A$1:$D$121,2,FALSE)</f>
        <v>Chicago White Sox</v>
      </c>
      <c r="I740">
        <v>5</v>
      </c>
      <c r="J740">
        <v>155</v>
      </c>
      <c r="K740">
        <v>77</v>
      </c>
      <c r="L740">
        <v>77</v>
      </c>
      <c r="M740">
        <v>77</v>
      </c>
      <c r="P740" t="s">
        <v>51</v>
      </c>
      <c r="Q740">
        <f>IF(Table2[[#This Row],[LgWin]]="Y",1,0)</f>
        <v>0</v>
      </c>
      <c r="R740" t="s">
        <v>51</v>
      </c>
      <c r="S740">
        <f>IF(Table2[[#This Row],[WSWin]]="Y",1,0)</f>
        <v>0</v>
      </c>
      <c r="T740">
        <v>691</v>
      </c>
      <c r="U740">
        <v>5267</v>
      </c>
      <c r="V740">
        <v>1463</v>
      </c>
      <c r="W740">
        <v>243</v>
      </c>
      <c r="X740">
        <v>62</v>
      </c>
      <c r="Y740">
        <v>45</v>
      </c>
      <c r="Z740">
        <v>482</v>
      </c>
      <c r="AA740">
        <v>463</v>
      </c>
      <c r="AB740">
        <v>106</v>
      </c>
      <c r="AC740">
        <v>84</v>
      </c>
      <c r="AF740">
        <v>691</v>
      </c>
      <c r="AG740">
        <v>614</v>
      </c>
      <c r="AH740">
        <v>3.94</v>
      </c>
      <c r="AI740">
        <v>86</v>
      </c>
      <c r="AJ740">
        <v>13</v>
      </c>
      <c r="AK740">
        <v>8</v>
      </c>
      <c r="AL740">
        <v>4209</v>
      </c>
      <c r="AM740">
        <v>1472</v>
      </c>
      <c r="AN740">
        <v>57</v>
      </c>
      <c r="AO740">
        <v>529</v>
      </c>
      <c r="AP740">
        <v>484</v>
      </c>
      <c r="AQ740">
        <v>153</v>
      </c>
      <c r="AR740">
        <v>132</v>
      </c>
      <c r="AS740">
        <v>0.97599999999999998</v>
      </c>
      <c r="AT740" t="s">
        <v>417</v>
      </c>
      <c r="AU740" t="s">
        <v>450</v>
      </c>
      <c r="AV740">
        <v>602860</v>
      </c>
      <c r="AW740">
        <v>99</v>
      </c>
      <c r="AX740">
        <v>100</v>
      </c>
      <c r="AY740" t="s">
        <v>416</v>
      </c>
      <c r="AZ740" t="s">
        <v>415</v>
      </c>
      <c r="BA740" t="s">
        <v>415</v>
      </c>
    </row>
    <row r="741" spans="1:53" x14ac:dyDescent="0.55000000000000004">
      <c r="A741">
        <v>1922</v>
      </c>
      <c r="B741" t="b">
        <f>IF(Table2[[#This Row],[yearID]]&gt;=1903,TRUE,FALSE)</f>
        <v>1</v>
      </c>
      <c r="C741" t="b">
        <f>IF(Table2[[#This Row],[yearID]]&gt;=1973,TRUE,FALSE)</f>
        <v>0</v>
      </c>
      <c r="D741" t="s">
        <v>157</v>
      </c>
      <c r="E741" t="s">
        <v>161</v>
      </c>
      <c r="F741" t="s">
        <v>162</v>
      </c>
      <c r="G741" t="str">
        <f>VLOOKUP(Table2[[#This Row],[franchID]],TeamsFranchises!$A$1:$D$121,2,FALSE)</f>
        <v>Chicago Cubs</v>
      </c>
      <c r="I741">
        <v>5</v>
      </c>
      <c r="J741">
        <v>156</v>
      </c>
      <c r="K741">
        <v>76</v>
      </c>
      <c r="L741">
        <v>80</v>
      </c>
      <c r="M741">
        <v>74</v>
      </c>
      <c r="P741" t="s">
        <v>51</v>
      </c>
      <c r="Q741">
        <f>IF(Table2[[#This Row],[LgWin]]="Y",1,0)</f>
        <v>0</v>
      </c>
      <c r="R741" t="s">
        <v>51</v>
      </c>
      <c r="S741">
        <f>IF(Table2[[#This Row],[WSWin]]="Y",1,0)</f>
        <v>0</v>
      </c>
      <c r="T741">
        <v>771</v>
      </c>
      <c r="U741">
        <v>5335</v>
      </c>
      <c r="V741">
        <v>1564</v>
      </c>
      <c r="W741">
        <v>248</v>
      </c>
      <c r="X741">
        <v>71</v>
      </c>
      <c r="Y741">
        <v>42</v>
      </c>
      <c r="Z741">
        <v>525</v>
      </c>
      <c r="AA741">
        <v>447</v>
      </c>
      <c r="AB741">
        <v>97</v>
      </c>
      <c r="AC741">
        <v>108</v>
      </c>
      <c r="AF741">
        <v>808</v>
      </c>
      <c r="AG741">
        <v>674</v>
      </c>
      <c r="AH741">
        <v>4.34</v>
      </c>
      <c r="AI741">
        <v>74</v>
      </c>
      <c r="AJ741">
        <v>8</v>
      </c>
      <c r="AK741">
        <v>12</v>
      </c>
      <c r="AL741">
        <v>4191</v>
      </c>
      <c r="AM741">
        <v>1579</v>
      </c>
      <c r="AN741">
        <v>77</v>
      </c>
      <c r="AO741">
        <v>475</v>
      </c>
      <c r="AP741">
        <v>402</v>
      </c>
      <c r="AQ741">
        <v>202</v>
      </c>
      <c r="AR741">
        <v>154</v>
      </c>
      <c r="AS741">
        <v>0.96799999999999997</v>
      </c>
      <c r="AT741" t="s">
        <v>434</v>
      </c>
      <c r="AU741" t="s">
        <v>473</v>
      </c>
      <c r="AV741">
        <v>542283</v>
      </c>
      <c r="AW741">
        <v>102</v>
      </c>
      <c r="AX741">
        <v>102</v>
      </c>
      <c r="AY741" t="s">
        <v>162</v>
      </c>
      <c r="AZ741" t="s">
        <v>161</v>
      </c>
      <c r="BA741" t="s">
        <v>161</v>
      </c>
    </row>
    <row r="742" spans="1:53" x14ac:dyDescent="0.55000000000000004">
      <c r="A742">
        <v>1922</v>
      </c>
      <c r="B742" t="b">
        <f>IF(Table2[[#This Row],[yearID]]&gt;=1903,TRUE,FALSE)</f>
        <v>1</v>
      </c>
      <c r="C742" t="b">
        <f>IF(Table2[[#This Row],[yearID]]&gt;=1973,TRUE,FALSE)</f>
        <v>0</v>
      </c>
      <c r="D742" t="s">
        <v>157</v>
      </c>
      <c r="E742" t="s">
        <v>167</v>
      </c>
      <c r="F742" t="s">
        <v>167</v>
      </c>
      <c r="G742" t="str">
        <f>VLOOKUP(Table2[[#This Row],[franchID]],TeamsFranchises!$A$1:$D$121,2,FALSE)</f>
        <v>Cincinnati Reds</v>
      </c>
      <c r="I742">
        <v>2</v>
      </c>
      <c r="J742">
        <v>156</v>
      </c>
      <c r="K742">
        <v>79</v>
      </c>
      <c r="L742">
        <v>86</v>
      </c>
      <c r="M742">
        <v>68</v>
      </c>
      <c r="P742" t="s">
        <v>51</v>
      </c>
      <c r="Q742">
        <f>IF(Table2[[#This Row],[LgWin]]="Y",1,0)</f>
        <v>0</v>
      </c>
      <c r="R742" t="s">
        <v>51</v>
      </c>
      <c r="S742">
        <f>IF(Table2[[#This Row],[WSWin]]="Y",1,0)</f>
        <v>0</v>
      </c>
      <c r="T742">
        <v>766</v>
      </c>
      <c r="U742">
        <v>5282</v>
      </c>
      <c r="V742">
        <v>1561</v>
      </c>
      <c r="W742">
        <v>226</v>
      </c>
      <c r="X742">
        <v>99</v>
      </c>
      <c r="Y742">
        <v>45</v>
      </c>
      <c r="Z742">
        <v>436</v>
      </c>
      <c r="AA742">
        <v>381</v>
      </c>
      <c r="AB742">
        <v>130</v>
      </c>
      <c r="AC742">
        <v>136</v>
      </c>
      <c r="AF742">
        <v>677</v>
      </c>
      <c r="AG742">
        <v>543</v>
      </c>
      <c r="AH742">
        <v>3.53</v>
      </c>
      <c r="AI742">
        <v>88</v>
      </c>
      <c r="AJ742">
        <v>8</v>
      </c>
      <c r="AK742">
        <v>3</v>
      </c>
      <c r="AL742">
        <v>4155</v>
      </c>
      <c r="AM742">
        <v>1481</v>
      </c>
      <c r="AN742">
        <v>49</v>
      </c>
      <c r="AO742">
        <v>326</v>
      </c>
      <c r="AP742">
        <v>357</v>
      </c>
      <c r="AQ742">
        <v>205</v>
      </c>
      <c r="AR742">
        <v>147</v>
      </c>
      <c r="AS742">
        <v>0.96799999999999997</v>
      </c>
      <c r="AT742" t="s">
        <v>165</v>
      </c>
      <c r="AU742" t="s">
        <v>455</v>
      </c>
      <c r="AV742">
        <v>493754</v>
      </c>
      <c r="AW742">
        <v>98</v>
      </c>
      <c r="AX742">
        <v>97</v>
      </c>
      <c r="AY742" t="s">
        <v>167</v>
      </c>
      <c r="AZ742" t="s">
        <v>167</v>
      </c>
      <c r="BA742" t="s">
        <v>167</v>
      </c>
    </row>
    <row r="743" spans="1:53" x14ac:dyDescent="0.55000000000000004">
      <c r="A743">
        <v>1922</v>
      </c>
      <c r="B743" t="b">
        <f>IF(Table2[[#This Row],[yearID]]&gt;=1903,TRUE,FALSE)</f>
        <v>1</v>
      </c>
      <c r="C743" t="b">
        <f>IF(Table2[[#This Row],[yearID]]&gt;=1973,TRUE,FALSE)</f>
        <v>0</v>
      </c>
      <c r="D743" t="s">
        <v>410</v>
      </c>
      <c r="E743" t="s">
        <v>64</v>
      </c>
      <c r="F743" t="s">
        <v>64</v>
      </c>
      <c r="G743" t="str">
        <f>VLOOKUP(Table2[[#This Row],[franchID]],TeamsFranchises!$A$1:$D$121,2,FALSE)</f>
        <v>Cleveland Indians</v>
      </c>
      <c r="I743">
        <v>4</v>
      </c>
      <c r="J743">
        <v>155</v>
      </c>
      <c r="K743">
        <v>80</v>
      </c>
      <c r="L743">
        <v>78</v>
      </c>
      <c r="M743">
        <v>76</v>
      </c>
      <c r="P743" t="s">
        <v>51</v>
      </c>
      <c r="Q743">
        <f>IF(Table2[[#This Row],[LgWin]]="Y",1,0)</f>
        <v>0</v>
      </c>
      <c r="R743" t="s">
        <v>51</v>
      </c>
      <c r="S743">
        <f>IF(Table2[[#This Row],[WSWin]]="Y",1,0)</f>
        <v>0</v>
      </c>
      <c r="T743">
        <v>768</v>
      </c>
      <c r="U743">
        <v>5293</v>
      </c>
      <c r="V743">
        <v>1544</v>
      </c>
      <c r="W743">
        <v>320</v>
      </c>
      <c r="X743">
        <v>73</v>
      </c>
      <c r="Y743">
        <v>32</v>
      </c>
      <c r="Z743">
        <v>554</v>
      </c>
      <c r="AA743">
        <v>331</v>
      </c>
      <c r="AB743">
        <v>89</v>
      </c>
      <c r="AC743">
        <v>58</v>
      </c>
      <c r="AF743">
        <v>817</v>
      </c>
      <c r="AG743">
        <v>705</v>
      </c>
      <c r="AH743">
        <v>4.59</v>
      </c>
      <c r="AI743">
        <v>76</v>
      </c>
      <c r="AJ743">
        <v>14</v>
      </c>
      <c r="AK743">
        <v>7</v>
      </c>
      <c r="AL743">
        <v>4149</v>
      </c>
      <c r="AM743">
        <v>1605</v>
      </c>
      <c r="AN743">
        <v>58</v>
      </c>
      <c r="AO743">
        <v>464</v>
      </c>
      <c r="AP743">
        <v>489</v>
      </c>
      <c r="AQ743">
        <v>201</v>
      </c>
      <c r="AR743">
        <v>140</v>
      </c>
      <c r="AS743">
        <v>0.96799999999999997</v>
      </c>
      <c r="AT743" t="s">
        <v>487</v>
      </c>
      <c r="AU743" t="s">
        <v>446</v>
      </c>
      <c r="AV743">
        <v>528145</v>
      </c>
      <c r="AW743">
        <v>102</v>
      </c>
      <c r="AX743">
        <v>100</v>
      </c>
      <c r="AY743" t="s">
        <v>64</v>
      </c>
      <c r="AZ743" t="s">
        <v>64</v>
      </c>
      <c r="BA743" t="s">
        <v>64</v>
      </c>
    </row>
    <row r="744" spans="1:53" x14ac:dyDescent="0.55000000000000004">
      <c r="A744">
        <v>1922</v>
      </c>
      <c r="B744" t="b">
        <f>IF(Table2[[#This Row],[yearID]]&gt;=1903,TRUE,FALSE)</f>
        <v>1</v>
      </c>
      <c r="C744" t="b">
        <f>IF(Table2[[#This Row],[yearID]]&gt;=1973,TRUE,FALSE)</f>
        <v>0</v>
      </c>
      <c r="D744" t="s">
        <v>410</v>
      </c>
      <c r="E744" t="s">
        <v>419</v>
      </c>
      <c r="F744" t="s">
        <v>419</v>
      </c>
      <c r="G744" t="str">
        <f>VLOOKUP(Table2[[#This Row],[franchID]],TeamsFranchises!$A$1:$D$121,2,FALSE)</f>
        <v>Detroit Tigers</v>
      </c>
      <c r="I744">
        <v>3</v>
      </c>
      <c r="J744">
        <v>155</v>
      </c>
      <c r="K744">
        <v>77</v>
      </c>
      <c r="L744">
        <v>79</v>
      </c>
      <c r="M744">
        <v>75</v>
      </c>
      <c r="P744" t="s">
        <v>51</v>
      </c>
      <c r="Q744">
        <f>IF(Table2[[#This Row],[LgWin]]="Y",1,0)</f>
        <v>0</v>
      </c>
      <c r="R744" t="s">
        <v>51</v>
      </c>
      <c r="S744">
        <f>IF(Table2[[#This Row],[WSWin]]="Y",1,0)</f>
        <v>0</v>
      </c>
      <c r="T744">
        <v>828</v>
      </c>
      <c r="U744">
        <v>5360</v>
      </c>
      <c r="V744">
        <v>1641</v>
      </c>
      <c r="W744">
        <v>250</v>
      </c>
      <c r="X744">
        <v>87</v>
      </c>
      <c r="Y744">
        <v>54</v>
      </c>
      <c r="Z744">
        <v>530</v>
      </c>
      <c r="AA744">
        <v>378</v>
      </c>
      <c r="AB744">
        <v>78</v>
      </c>
      <c r="AC744">
        <v>61</v>
      </c>
      <c r="AF744">
        <v>791</v>
      </c>
      <c r="AG744">
        <v>660</v>
      </c>
      <c r="AH744">
        <v>4.2699999999999996</v>
      </c>
      <c r="AI744">
        <v>67</v>
      </c>
      <c r="AJ744">
        <v>7</v>
      </c>
      <c r="AK744">
        <v>15</v>
      </c>
      <c r="AL744">
        <v>4173</v>
      </c>
      <c r="AM744">
        <v>1554</v>
      </c>
      <c r="AN744">
        <v>62</v>
      </c>
      <c r="AO744">
        <v>473</v>
      </c>
      <c r="AP744">
        <v>461</v>
      </c>
      <c r="AQ744">
        <v>192</v>
      </c>
      <c r="AR744">
        <v>135</v>
      </c>
      <c r="AS744">
        <v>0.97</v>
      </c>
      <c r="AT744" t="s">
        <v>420</v>
      </c>
      <c r="AU744" t="s">
        <v>456</v>
      </c>
      <c r="AV744">
        <v>861206</v>
      </c>
      <c r="AW744">
        <v>97</v>
      </c>
      <c r="AX744">
        <v>96</v>
      </c>
      <c r="AY744" t="s">
        <v>419</v>
      </c>
      <c r="AZ744" t="s">
        <v>419</v>
      </c>
      <c r="BA744" t="s">
        <v>419</v>
      </c>
    </row>
    <row r="745" spans="1:53" x14ac:dyDescent="0.55000000000000004">
      <c r="A745">
        <v>1922</v>
      </c>
      <c r="B745" t="b">
        <f>IF(Table2[[#This Row],[yearID]]&gt;=1903,TRUE,FALSE)</f>
        <v>1</v>
      </c>
      <c r="C745" t="b">
        <f>IF(Table2[[#This Row],[yearID]]&gt;=1973,TRUE,FALSE)</f>
        <v>0</v>
      </c>
      <c r="D745" t="s">
        <v>157</v>
      </c>
      <c r="E745" t="s">
        <v>242</v>
      </c>
      <c r="F745" t="s">
        <v>243</v>
      </c>
      <c r="G745" t="str">
        <f>VLOOKUP(Table2[[#This Row],[franchID]],TeamsFranchises!$A$1:$D$121,2,FALSE)</f>
        <v>San Francisco Giants</v>
      </c>
      <c r="I745">
        <v>1</v>
      </c>
      <c r="J745">
        <v>156</v>
      </c>
      <c r="K745">
        <v>79</v>
      </c>
      <c r="L745">
        <v>93</v>
      </c>
      <c r="M745">
        <v>61</v>
      </c>
      <c r="P745" t="s">
        <v>76</v>
      </c>
      <c r="Q745">
        <f>IF(Table2[[#This Row],[LgWin]]="Y",1,0)</f>
        <v>1</v>
      </c>
      <c r="R745" t="s">
        <v>76</v>
      </c>
      <c r="S745">
        <f>IF(Table2[[#This Row],[WSWin]]="Y",1,0)</f>
        <v>1</v>
      </c>
      <c r="T745">
        <v>852</v>
      </c>
      <c r="U745">
        <v>5454</v>
      </c>
      <c r="V745">
        <v>1661</v>
      </c>
      <c r="W745">
        <v>253</v>
      </c>
      <c r="X745">
        <v>90</v>
      </c>
      <c r="Y745">
        <v>80</v>
      </c>
      <c r="Z745">
        <v>448</v>
      </c>
      <c r="AA745">
        <v>421</v>
      </c>
      <c r="AB745">
        <v>116</v>
      </c>
      <c r="AC745">
        <v>83</v>
      </c>
      <c r="AF745">
        <v>658</v>
      </c>
      <c r="AG745">
        <v>535</v>
      </c>
      <c r="AH745">
        <v>3.45</v>
      </c>
      <c r="AI745">
        <v>76</v>
      </c>
      <c r="AJ745">
        <v>7</v>
      </c>
      <c r="AK745">
        <v>15</v>
      </c>
      <c r="AL745">
        <v>4188</v>
      </c>
      <c r="AM745">
        <v>1454</v>
      </c>
      <c r="AN745">
        <v>71</v>
      </c>
      <c r="AO745">
        <v>393</v>
      </c>
      <c r="AP745">
        <v>388</v>
      </c>
      <c r="AQ745">
        <v>194</v>
      </c>
      <c r="AR745">
        <v>145</v>
      </c>
      <c r="AS745">
        <v>0.97</v>
      </c>
      <c r="AT745" t="s">
        <v>310</v>
      </c>
      <c r="AU745" t="s">
        <v>457</v>
      </c>
      <c r="AV745">
        <v>945809</v>
      </c>
      <c r="AW745">
        <v>102</v>
      </c>
      <c r="AX745">
        <v>98</v>
      </c>
      <c r="AY745" t="s">
        <v>246</v>
      </c>
      <c r="AZ745" t="s">
        <v>242</v>
      </c>
      <c r="BA745" t="s">
        <v>242</v>
      </c>
    </row>
    <row r="746" spans="1:53" x14ac:dyDescent="0.55000000000000004">
      <c r="A746">
        <v>1922</v>
      </c>
      <c r="B746" t="b">
        <f>IF(Table2[[#This Row],[yearID]]&gt;=1903,TRUE,FALSE)</f>
        <v>1</v>
      </c>
      <c r="C746" t="b">
        <f>IF(Table2[[#This Row],[yearID]]&gt;=1973,TRUE,FALSE)</f>
        <v>0</v>
      </c>
      <c r="D746" t="s">
        <v>410</v>
      </c>
      <c r="E746" t="s">
        <v>436</v>
      </c>
      <c r="F746" t="s">
        <v>412</v>
      </c>
      <c r="G746" t="str">
        <f>VLOOKUP(Table2[[#This Row],[franchID]],TeamsFranchises!$A$1:$D$121,2,FALSE)</f>
        <v>New York Yankees</v>
      </c>
      <c r="I746">
        <v>1</v>
      </c>
      <c r="J746">
        <v>154</v>
      </c>
      <c r="K746">
        <v>77</v>
      </c>
      <c r="L746">
        <v>94</v>
      </c>
      <c r="M746">
        <v>60</v>
      </c>
      <c r="P746" t="s">
        <v>76</v>
      </c>
      <c r="Q746">
        <f>IF(Table2[[#This Row],[LgWin]]="Y",1,0)</f>
        <v>1</v>
      </c>
      <c r="R746" t="s">
        <v>51</v>
      </c>
      <c r="S746">
        <f>IF(Table2[[#This Row],[WSWin]]="Y",1,0)</f>
        <v>0</v>
      </c>
      <c r="T746">
        <v>758</v>
      </c>
      <c r="U746">
        <v>5245</v>
      </c>
      <c r="V746">
        <v>1504</v>
      </c>
      <c r="W746">
        <v>220</v>
      </c>
      <c r="X746">
        <v>75</v>
      </c>
      <c r="Y746">
        <v>95</v>
      </c>
      <c r="Z746">
        <v>497</v>
      </c>
      <c r="AA746">
        <v>532</v>
      </c>
      <c r="AB746">
        <v>62</v>
      </c>
      <c r="AC746">
        <v>59</v>
      </c>
      <c r="AF746">
        <v>618</v>
      </c>
      <c r="AG746">
        <v>525</v>
      </c>
      <c r="AH746">
        <v>3.39</v>
      </c>
      <c r="AI746">
        <v>100</v>
      </c>
      <c r="AJ746">
        <v>7</v>
      </c>
      <c r="AK746">
        <v>14</v>
      </c>
      <c r="AL746">
        <v>4179</v>
      </c>
      <c r="AM746">
        <v>1402</v>
      </c>
      <c r="AN746">
        <v>73</v>
      </c>
      <c r="AO746">
        <v>423</v>
      </c>
      <c r="AP746">
        <v>458</v>
      </c>
      <c r="AQ746">
        <v>155</v>
      </c>
      <c r="AR746">
        <v>122</v>
      </c>
      <c r="AS746">
        <v>0.97499999999999998</v>
      </c>
      <c r="AT746" t="s">
        <v>459</v>
      </c>
      <c r="AU746" t="s">
        <v>457</v>
      </c>
      <c r="AV746">
        <v>1026134</v>
      </c>
      <c r="AW746">
        <v>102</v>
      </c>
      <c r="AX746">
        <v>98</v>
      </c>
      <c r="AY746" t="s">
        <v>412</v>
      </c>
      <c r="AZ746" t="s">
        <v>436</v>
      </c>
      <c r="BA746" t="s">
        <v>436</v>
      </c>
    </row>
    <row r="747" spans="1:53" x14ac:dyDescent="0.55000000000000004">
      <c r="A747">
        <v>1922</v>
      </c>
      <c r="B747" t="b">
        <f>IF(Table2[[#This Row],[yearID]]&gt;=1903,TRUE,FALSE)</f>
        <v>1</v>
      </c>
      <c r="C747" t="b">
        <f>IF(Table2[[#This Row],[yearID]]&gt;=1973,TRUE,FALSE)</f>
        <v>0</v>
      </c>
      <c r="D747" t="s">
        <v>410</v>
      </c>
      <c r="E747" t="s">
        <v>226</v>
      </c>
      <c r="F747" t="s">
        <v>423</v>
      </c>
      <c r="G747" t="str">
        <f>VLOOKUP(Table2[[#This Row],[franchID]],TeamsFranchises!$A$1:$D$121,2,FALSE)</f>
        <v>Oakland Athletics</v>
      </c>
      <c r="I747">
        <v>7</v>
      </c>
      <c r="J747">
        <v>155</v>
      </c>
      <c r="K747">
        <v>78</v>
      </c>
      <c r="L747">
        <v>65</v>
      </c>
      <c r="M747">
        <v>89</v>
      </c>
      <c r="P747" t="s">
        <v>51</v>
      </c>
      <c r="Q747">
        <f>IF(Table2[[#This Row],[LgWin]]="Y",1,0)</f>
        <v>0</v>
      </c>
      <c r="R747" t="s">
        <v>51</v>
      </c>
      <c r="S747">
        <f>IF(Table2[[#This Row],[WSWin]]="Y",1,0)</f>
        <v>0</v>
      </c>
      <c r="T747">
        <v>705</v>
      </c>
      <c r="U747">
        <v>5211</v>
      </c>
      <c r="V747">
        <v>1409</v>
      </c>
      <c r="W747">
        <v>229</v>
      </c>
      <c r="X747">
        <v>63</v>
      </c>
      <c r="Y747">
        <v>111</v>
      </c>
      <c r="Z747">
        <v>437</v>
      </c>
      <c r="AA747">
        <v>591</v>
      </c>
      <c r="AB747">
        <v>60</v>
      </c>
      <c r="AC747">
        <v>63</v>
      </c>
      <c r="AF747">
        <v>830</v>
      </c>
      <c r="AG747">
        <v>695</v>
      </c>
      <c r="AH747">
        <v>4.59</v>
      </c>
      <c r="AI747">
        <v>73</v>
      </c>
      <c r="AJ747">
        <v>4</v>
      </c>
      <c r="AK747">
        <v>6</v>
      </c>
      <c r="AL747">
        <v>4086</v>
      </c>
      <c r="AM747">
        <v>1573</v>
      </c>
      <c r="AN747">
        <v>107</v>
      </c>
      <c r="AO747">
        <v>469</v>
      </c>
      <c r="AP747">
        <v>373</v>
      </c>
      <c r="AQ747">
        <v>218</v>
      </c>
      <c r="AR747">
        <v>119</v>
      </c>
      <c r="AS747">
        <v>0.96499999999999997</v>
      </c>
      <c r="AT747" t="s">
        <v>77</v>
      </c>
      <c r="AU747" t="s">
        <v>442</v>
      </c>
      <c r="AV747">
        <v>425356</v>
      </c>
      <c r="AW747">
        <v>102</v>
      </c>
      <c r="AX747">
        <v>105</v>
      </c>
      <c r="AY747" t="s">
        <v>226</v>
      </c>
      <c r="AZ747" t="s">
        <v>226</v>
      </c>
      <c r="BA747" t="s">
        <v>226</v>
      </c>
    </row>
    <row r="748" spans="1:53" x14ac:dyDescent="0.55000000000000004">
      <c r="A748">
        <v>1922</v>
      </c>
      <c r="B748" t="b">
        <f>IF(Table2[[#This Row],[yearID]]&gt;=1903,TRUE,FALSE)</f>
        <v>1</v>
      </c>
      <c r="C748" t="b">
        <f>IF(Table2[[#This Row],[yearID]]&gt;=1973,TRUE,FALSE)</f>
        <v>0</v>
      </c>
      <c r="D748" t="s">
        <v>157</v>
      </c>
      <c r="E748" t="s">
        <v>122</v>
      </c>
      <c r="F748" t="s">
        <v>122</v>
      </c>
      <c r="G748" t="str">
        <f>VLOOKUP(Table2[[#This Row],[franchID]],TeamsFranchises!$A$1:$D$121,2,FALSE)</f>
        <v>Philadelphia Phillies</v>
      </c>
      <c r="I748">
        <v>7</v>
      </c>
      <c r="J748">
        <v>154</v>
      </c>
      <c r="K748">
        <v>77</v>
      </c>
      <c r="L748">
        <v>57</v>
      </c>
      <c r="M748">
        <v>96</v>
      </c>
      <c r="P748" t="s">
        <v>51</v>
      </c>
      <c r="Q748">
        <f>IF(Table2[[#This Row],[LgWin]]="Y",1,0)</f>
        <v>0</v>
      </c>
      <c r="R748" t="s">
        <v>51</v>
      </c>
      <c r="S748">
        <f>IF(Table2[[#This Row],[WSWin]]="Y",1,0)</f>
        <v>0</v>
      </c>
      <c r="T748">
        <v>738</v>
      </c>
      <c r="U748">
        <v>5459</v>
      </c>
      <c r="V748">
        <v>1537</v>
      </c>
      <c r="W748">
        <v>268</v>
      </c>
      <c r="X748">
        <v>55</v>
      </c>
      <c r="Y748">
        <v>116</v>
      </c>
      <c r="Z748">
        <v>450</v>
      </c>
      <c r="AA748">
        <v>611</v>
      </c>
      <c r="AB748">
        <v>48</v>
      </c>
      <c r="AC748">
        <v>60</v>
      </c>
      <c r="AF748">
        <v>920</v>
      </c>
      <c r="AG748">
        <v>707</v>
      </c>
      <c r="AH748">
        <v>4.6399999999999997</v>
      </c>
      <c r="AI748">
        <v>73</v>
      </c>
      <c r="AJ748">
        <v>6</v>
      </c>
      <c r="AK748">
        <v>5</v>
      </c>
      <c r="AL748">
        <v>4116</v>
      </c>
      <c r="AM748">
        <v>1692</v>
      </c>
      <c r="AN748">
        <v>89</v>
      </c>
      <c r="AO748">
        <v>460</v>
      </c>
      <c r="AP748">
        <v>394</v>
      </c>
      <c r="AQ748">
        <v>222</v>
      </c>
      <c r="AR748">
        <v>152</v>
      </c>
      <c r="AS748">
        <v>0.96599999999999997</v>
      </c>
      <c r="AT748" t="s">
        <v>358</v>
      </c>
      <c r="AU748" t="s">
        <v>404</v>
      </c>
      <c r="AV748">
        <v>232471</v>
      </c>
      <c r="AW748">
        <v>108</v>
      </c>
      <c r="AX748">
        <v>113</v>
      </c>
      <c r="AY748" t="s">
        <v>122</v>
      </c>
      <c r="AZ748" t="s">
        <v>122</v>
      </c>
      <c r="BA748" t="s">
        <v>122</v>
      </c>
    </row>
    <row r="749" spans="1:53" x14ac:dyDescent="0.55000000000000004">
      <c r="A749">
        <v>1922</v>
      </c>
      <c r="B749" t="b">
        <f>IF(Table2[[#This Row],[yearID]]&gt;=1903,TRUE,FALSE)</f>
        <v>1</v>
      </c>
      <c r="C749" t="b">
        <f>IF(Table2[[#This Row],[yearID]]&gt;=1973,TRUE,FALSE)</f>
        <v>0</v>
      </c>
      <c r="D749" t="s">
        <v>157</v>
      </c>
      <c r="E749" t="s">
        <v>229</v>
      </c>
      <c r="F749" t="s">
        <v>229</v>
      </c>
      <c r="G749" t="str">
        <f>VLOOKUP(Table2[[#This Row],[franchID]],TeamsFranchises!$A$1:$D$121,2,FALSE)</f>
        <v>Pittsburgh Pirates</v>
      </c>
      <c r="I749">
        <v>3</v>
      </c>
      <c r="J749">
        <v>155</v>
      </c>
      <c r="K749">
        <v>78</v>
      </c>
      <c r="L749">
        <v>85</v>
      </c>
      <c r="M749">
        <v>69</v>
      </c>
      <c r="P749" t="s">
        <v>51</v>
      </c>
      <c r="Q749">
        <f>IF(Table2[[#This Row],[LgWin]]="Y",1,0)</f>
        <v>0</v>
      </c>
      <c r="R749" t="s">
        <v>51</v>
      </c>
      <c r="S749">
        <f>IF(Table2[[#This Row],[WSWin]]="Y",1,0)</f>
        <v>0</v>
      </c>
      <c r="T749">
        <v>865</v>
      </c>
      <c r="U749">
        <v>5521</v>
      </c>
      <c r="V749">
        <v>1698</v>
      </c>
      <c r="W749">
        <v>239</v>
      </c>
      <c r="X749">
        <v>110</v>
      </c>
      <c r="Y749">
        <v>52</v>
      </c>
      <c r="Z749">
        <v>423</v>
      </c>
      <c r="AA749">
        <v>326</v>
      </c>
      <c r="AB749">
        <v>145</v>
      </c>
      <c r="AC749">
        <v>59</v>
      </c>
      <c r="AF749">
        <v>736</v>
      </c>
      <c r="AG749">
        <v>613</v>
      </c>
      <c r="AH749">
        <v>3.98</v>
      </c>
      <c r="AI749">
        <v>88</v>
      </c>
      <c r="AJ749">
        <v>15</v>
      </c>
      <c r="AK749">
        <v>7</v>
      </c>
      <c r="AL749">
        <v>4161</v>
      </c>
      <c r="AM749">
        <v>1613</v>
      </c>
      <c r="AN749">
        <v>52</v>
      </c>
      <c r="AO749">
        <v>358</v>
      </c>
      <c r="AP749">
        <v>490</v>
      </c>
      <c r="AQ749">
        <v>187</v>
      </c>
      <c r="AR749">
        <v>126</v>
      </c>
      <c r="AS749">
        <v>0.97</v>
      </c>
      <c r="AT749" t="s">
        <v>390</v>
      </c>
      <c r="AU749" t="s">
        <v>447</v>
      </c>
      <c r="AV749">
        <v>523675</v>
      </c>
      <c r="AW749">
        <v>102</v>
      </c>
      <c r="AX749">
        <v>100</v>
      </c>
      <c r="AY749" t="s">
        <v>229</v>
      </c>
      <c r="AZ749" t="s">
        <v>229</v>
      </c>
      <c r="BA749" t="s">
        <v>229</v>
      </c>
    </row>
    <row r="750" spans="1:53" x14ac:dyDescent="0.55000000000000004">
      <c r="A750">
        <v>1922</v>
      </c>
      <c r="B750" t="b">
        <f>IF(Table2[[#This Row],[yearID]]&gt;=1903,TRUE,FALSE)</f>
        <v>1</v>
      </c>
      <c r="C750" t="b">
        <f>IF(Table2[[#This Row],[yearID]]&gt;=1973,TRUE,FALSE)</f>
        <v>0</v>
      </c>
      <c r="D750" t="s">
        <v>410</v>
      </c>
      <c r="E750" t="s">
        <v>431</v>
      </c>
      <c r="F750" t="s">
        <v>95</v>
      </c>
      <c r="G750" t="str">
        <f>VLOOKUP(Table2[[#This Row],[franchID]],TeamsFranchises!$A$1:$D$121,2,FALSE)</f>
        <v>Baltimore Orioles</v>
      </c>
      <c r="I750">
        <v>2</v>
      </c>
      <c r="J750">
        <v>154</v>
      </c>
      <c r="K750">
        <v>77</v>
      </c>
      <c r="L750">
        <v>93</v>
      </c>
      <c r="M750">
        <v>61</v>
      </c>
      <c r="P750" t="s">
        <v>51</v>
      </c>
      <c r="Q750">
        <f>IF(Table2[[#This Row],[LgWin]]="Y",1,0)</f>
        <v>0</v>
      </c>
      <c r="R750" t="s">
        <v>51</v>
      </c>
      <c r="S750">
        <f>IF(Table2[[#This Row],[WSWin]]="Y",1,0)</f>
        <v>0</v>
      </c>
      <c r="T750">
        <v>867</v>
      </c>
      <c r="U750">
        <v>5416</v>
      </c>
      <c r="V750">
        <v>1693</v>
      </c>
      <c r="W750">
        <v>291</v>
      </c>
      <c r="X750">
        <v>94</v>
      </c>
      <c r="Y750">
        <v>98</v>
      </c>
      <c r="Z750">
        <v>473</v>
      </c>
      <c r="AA750">
        <v>381</v>
      </c>
      <c r="AB750">
        <v>132</v>
      </c>
      <c r="AC750">
        <v>73</v>
      </c>
      <c r="AF750">
        <v>643</v>
      </c>
      <c r="AG750">
        <v>523</v>
      </c>
      <c r="AH750">
        <v>3.38</v>
      </c>
      <c r="AI750">
        <v>79</v>
      </c>
      <c r="AJ750">
        <v>8</v>
      </c>
      <c r="AK750">
        <v>22</v>
      </c>
      <c r="AL750">
        <v>4176</v>
      </c>
      <c r="AM750">
        <v>1412</v>
      </c>
      <c r="AN750">
        <v>71</v>
      </c>
      <c r="AO750">
        <v>419</v>
      </c>
      <c r="AP750">
        <v>534</v>
      </c>
      <c r="AQ750">
        <v>196</v>
      </c>
      <c r="AR750">
        <v>158</v>
      </c>
      <c r="AS750">
        <v>0.96799999999999997</v>
      </c>
      <c r="AT750" t="s">
        <v>252</v>
      </c>
      <c r="AU750" t="s">
        <v>444</v>
      </c>
      <c r="AV750">
        <v>712918</v>
      </c>
      <c r="AW750">
        <v>104</v>
      </c>
      <c r="AX750">
        <v>103</v>
      </c>
      <c r="AY750" t="s">
        <v>433</v>
      </c>
      <c r="AZ750" t="s">
        <v>431</v>
      </c>
      <c r="BA750" t="s">
        <v>431</v>
      </c>
    </row>
    <row r="751" spans="1:53" x14ac:dyDescent="0.55000000000000004">
      <c r="A751">
        <v>1922</v>
      </c>
      <c r="B751" t="b">
        <f>IF(Table2[[#This Row],[yearID]]&gt;=1903,TRUE,FALSE)</f>
        <v>1</v>
      </c>
      <c r="C751" t="b">
        <f>IF(Table2[[#This Row],[yearID]]&gt;=1973,TRUE,FALSE)</f>
        <v>0</v>
      </c>
      <c r="D751" t="s">
        <v>157</v>
      </c>
      <c r="E751" t="s">
        <v>396</v>
      </c>
      <c r="F751" t="s">
        <v>154</v>
      </c>
      <c r="G751" t="str">
        <f>VLOOKUP(Table2[[#This Row],[franchID]],TeamsFranchises!$A$1:$D$121,2,FALSE)</f>
        <v>St. Louis Cardinals</v>
      </c>
      <c r="I751">
        <v>3</v>
      </c>
      <c r="J751">
        <v>154</v>
      </c>
      <c r="K751">
        <v>77</v>
      </c>
      <c r="L751">
        <v>85</v>
      </c>
      <c r="M751">
        <v>69</v>
      </c>
      <c r="P751" t="s">
        <v>51</v>
      </c>
      <c r="Q751">
        <f>IF(Table2[[#This Row],[LgWin]]="Y",1,0)</f>
        <v>0</v>
      </c>
      <c r="R751" t="s">
        <v>51</v>
      </c>
      <c r="S751">
        <f>IF(Table2[[#This Row],[WSWin]]="Y",1,0)</f>
        <v>0</v>
      </c>
      <c r="T751">
        <v>863</v>
      </c>
      <c r="U751">
        <v>5425</v>
      </c>
      <c r="V751">
        <v>1634</v>
      </c>
      <c r="W751">
        <v>280</v>
      </c>
      <c r="X751">
        <v>88</v>
      </c>
      <c r="Y751">
        <v>107</v>
      </c>
      <c r="Z751">
        <v>447</v>
      </c>
      <c r="AA751">
        <v>425</v>
      </c>
      <c r="AB751">
        <v>73</v>
      </c>
      <c r="AC751">
        <v>63</v>
      </c>
      <c r="AF751">
        <v>819</v>
      </c>
      <c r="AG751">
        <v>672</v>
      </c>
      <c r="AH751">
        <v>4.4400000000000004</v>
      </c>
      <c r="AI751">
        <v>60</v>
      </c>
      <c r="AJ751">
        <v>8</v>
      </c>
      <c r="AK751">
        <v>12</v>
      </c>
      <c r="AL751">
        <v>4086</v>
      </c>
      <c r="AM751">
        <v>1609</v>
      </c>
      <c r="AN751">
        <v>61</v>
      </c>
      <c r="AO751">
        <v>447</v>
      </c>
      <c r="AP751">
        <v>465</v>
      </c>
      <c r="AQ751">
        <v>239</v>
      </c>
      <c r="AR751">
        <v>122</v>
      </c>
      <c r="AS751">
        <v>0.96099999999999997</v>
      </c>
      <c r="AT751" t="s">
        <v>409</v>
      </c>
      <c r="AU751" t="s">
        <v>444</v>
      </c>
      <c r="AV751">
        <v>536998</v>
      </c>
      <c r="AW751">
        <v>95</v>
      </c>
      <c r="AX751">
        <v>94</v>
      </c>
      <c r="AY751" t="s">
        <v>154</v>
      </c>
      <c r="AZ751" t="s">
        <v>396</v>
      </c>
      <c r="BA751" t="s">
        <v>396</v>
      </c>
    </row>
    <row r="752" spans="1:53" x14ac:dyDescent="0.55000000000000004">
      <c r="A752">
        <v>1922</v>
      </c>
      <c r="B752" t="b">
        <f>IF(Table2[[#This Row],[yearID]]&gt;=1903,TRUE,FALSE)</f>
        <v>1</v>
      </c>
      <c r="C752" t="b">
        <f>IF(Table2[[#This Row],[yearID]]&gt;=1973,TRUE,FALSE)</f>
        <v>0</v>
      </c>
      <c r="D752" t="s">
        <v>410</v>
      </c>
      <c r="E752" t="s">
        <v>425</v>
      </c>
      <c r="F752" t="s">
        <v>426</v>
      </c>
      <c r="G752" t="str">
        <f>VLOOKUP(Table2[[#This Row],[franchID]],TeamsFranchises!$A$1:$D$121,2,FALSE)</f>
        <v>Minnesota Twins</v>
      </c>
      <c r="I752">
        <v>6</v>
      </c>
      <c r="J752">
        <v>154</v>
      </c>
      <c r="K752">
        <v>79</v>
      </c>
      <c r="L752">
        <v>69</v>
      </c>
      <c r="M752">
        <v>85</v>
      </c>
      <c r="P752" t="s">
        <v>51</v>
      </c>
      <c r="Q752">
        <f>IF(Table2[[#This Row],[LgWin]]="Y",1,0)</f>
        <v>0</v>
      </c>
      <c r="R752" t="s">
        <v>51</v>
      </c>
      <c r="S752">
        <f>IF(Table2[[#This Row],[WSWin]]="Y",1,0)</f>
        <v>0</v>
      </c>
      <c r="T752">
        <v>650</v>
      </c>
      <c r="U752">
        <v>5201</v>
      </c>
      <c r="V752">
        <v>1395</v>
      </c>
      <c r="W752">
        <v>229</v>
      </c>
      <c r="X752">
        <v>76</v>
      </c>
      <c r="Y752">
        <v>45</v>
      </c>
      <c r="Z752">
        <v>458</v>
      </c>
      <c r="AA752">
        <v>442</v>
      </c>
      <c r="AB752">
        <v>94</v>
      </c>
      <c r="AC752">
        <v>54</v>
      </c>
      <c r="AF752">
        <v>706</v>
      </c>
      <c r="AG752">
        <v>577</v>
      </c>
      <c r="AH752">
        <v>3.81</v>
      </c>
      <c r="AI752">
        <v>84</v>
      </c>
      <c r="AJ752">
        <v>13</v>
      </c>
      <c r="AK752">
        <v>10</v>
      </c>
      <c r="AL752">
        <v>4086</v>
      </c>
      <c r="AM752">
        <v>1485</v>
      </c>
      <c r="AN752">
        <v>49</v>
      </c>
      <c r="AO752">
        <v>500</v>
      </c>
      <c r="AP752">
        <v>422</v>
      </c>
      <c r="AQ752">
        <v>201</v>
      </c>
      <c r="AR752">
        <v>161</v>
      </c>
      <c r="AS752">
        <v>0.96799999999999997</v>
      </c>
      <c r="AT752" t="s">
        <v>397</v>
      </c>
      <c r="AU752" t="s">
        <v>452</v>
      </c>
      <c r="AV752">
        <v>458552</v>
      </c>
      <c r="AW752">
        <v>95</v>
      </c>
      <c r="AX752">
        <v>96</v>
      </c>
      <c r="AY752" t="s">
        <v>428</v>
      </c>
      <c r="AZ752" t="s">
        <v>425</v>
      </c>
      <c r="BA752" t="s">
        <v>425</v>
      </c>
    </row>
    <row r="753" spans="1:53" x14ac:dyDescent="0.55000000000000004">
      <c r="A753">
        <v>1923</v>
      </c>
      <c r="B753" t="b">
        <f>IF(Table2[[#This Row],[yearID]]&gt;=1903,TRUE,FALSE)</f>
        <v>1</v>
      </c>
      <c r="C753" t="b">
        <f>IF(Table2[[#This Row],[yearID]]&gt;=1973,TRUE,FALSE)</f>
        <v>0</v>
      </c>
      <c r="D753" t="s">
        <v>410</v>
      </c>
      <c r="E753" t="s">
        <v>54</v>
      </c>
      <c r="F753" t="s">
        <v>54</v>
      </c>
      <c r="G753" t="str">
        <f>VLOOKUP(Table2[[#This Row],[franchID]],TeamsFranchises!$A$1:$D$121,2,FALSE)</f>
        <v>Boston Red Sox</v>
      </c>
      <c r="I753">
        <v>8</v>
      </c>
      <c r="J753">
        <v>154</v>
      </c>
      <c r="K753">
        <v>78</v>
      </c>
      <c r="L753">
        <v>61</v>
      </c>
      <c r="M753">
        <v>91</v>
      </c>
      <c r="P753" t="s">
        <v>51</v>
      </c>
      <c r="Q753">
        <f>IF(Table2[[#This Row],[LgWin]]="Y",1,0)</f>
        <v>0</v>
      </c>
      <c r="R753" t="s">
        <v>51</v>
      </c>
      <c r="S753">
        <f>IF(Table2[[#This Row],[WSWin]]="Y",1,0)</f>
        <v>0</v>
      </c>
      <c r="T753">
        <v>584</v>
      </c>
      <c r="U753">
        <v>5181</v>
      </c>
      <c r="V753">
        <v>1354</v>
      </c>
      <c r="W753">
        <v>253</v>
      </c>
      <c r="X753">
        <v>54</v>
      </c>
      <c r="Y753">
        <v>34</v>
      </c>
      <c r="Z753">
        <v>391</v>
      </c>
      <c r="AA753">
        <v>480</v>
      </c>
      <c r="AB753">
        <v>77</v>
      </c>
      <c r="AC753">
        <v>91</v>
      </c>
      <c r="AF753">
        <v>809</v>
      </c>
      <c r="AG753">
        <v>640</v>
      </c>
      <c r="AH753">
        <v>4.2</v>
      </c>
      <c r="AI753">
        <v>77</v>
      </c>
      <c r="AJ753">
        <v>3</v>
      </c>
      <c r="AK753">
        <v>11</v>
      </c>
      <c r="AL753">
        <v>4116</v>
      </c>
      <c r="AM753">
        <v>1534</v>
      </c>
      <c r="AN753">
        <v>48</v>
      </c>
      <c r="AO753">
        <v>520</v>
      </c>
      <c r="AP753">
        <v>412</v>
      </c>
      <c r="AQ753">
        <v>232</v>
      </c>
      <c r="AR753">
        <v>126</v>
      </c>
      <c r="AS753">
        <v>0.96299999999999997</v>
      </c>
      <c r="AT753" t="s">
        <v>441</v>
      </c>
      <c r="AU753" t="s">
        <v>453</v>
      </c>
      <c r="AV753">
        <v>229688</v>
      </c>
      <c r="AW753">
        <v>100</v>
      </c>
      <c r="AX753">
        <v>103</v>
      </c>
      <c r="AY753" t="s">
        <v>54</v>
      </c>
      <c r="AZ753" t="s">
        <v>54</v>
      </c>
      <c r="BA753" t="s">
        <v>54</v>
      </c>
    </row>
    <row r="754" spans="1:53" x14ac:dyDescent="0.55000000000000004">
      <c r="A754">
        <v>1923</v>
      </c>
      <c r="B754" t="b">
        <f>IF(Table2[[#This Row],[yearID]]&gt;=1903,TRUE,FALSE)</f>
        <v>1</v>
      </c>
      <c r="C754" t="b">
        <f>IF(Table2[[#This Row],[yearID]]&gt;=1973,TRUE,FALSE)</f>
        <v>0</v>
      </c>
      <c r="D754" t="s">
        <v>157</v>
      </c>
      <c r="E754" t="s">
        <v>262</v>
      </c>
      <c r="F754" t="s">
        <v>260</v>
      </c>
      <c r="G754" t="str">
        <f>VLOOKUP(Table2[[#This Row],[franchID]],TeamsFranchises!$A$1:$D$121,2,FALSE)</f>
        <v>Los Angeles Dodgers</v>
      </c>
      <c r="I754">
        <v>6</v>
      </c>
      <c r="J754">
        <v>155</v>
      </c>
      <c r="K754">
        <v>78</v>
      </c>
      <c r="L754">
        <v>76</v>
      </c>
      <c r="M754">
        <v>78</v>
      </c>
      <c r="P754" t="s">
        <v>51</v>
      </c>
      <c r="Q754">
        <f>IF(Table2[[#This Row],[LgWin]]="Y",1,0)</f>
        <v>0</v>
      </c>
      <c r="R754" t="s">
        <v>51</v>
      </c>
      <c r="S754">
        <f>IF(Table2[[#This Row],[WSWin]]="Y",1,0)</f>
        <v>0</v>
      </c>
      <c r="T754">
        <v>753</v>
      </c>
      <c r="U754">
        <v>5476</v>
      </c>
      <c r="V754">
        <v>1559</v>
      </c>
      <c r="W754">
        <v>214</v>
      </c>
      <c r="X754">
        <v>81</v>
      </c>
      <c r="Y754">
        <v>62</v>
      </c>
      <c r="Z754">
        <v>425</v>
      </c>
      <c r="AA754">
        <v>382</v>
      </c>
      <c r="AB754">
        <v>71</v>
      </c>
      <c r="AC754">
        <v>50</v>
      </c>
      <c r="AF754">
        <v>741</v>
      </c>
      <c r="AG754">
        <v>580</v>
      </c>
      <c r="AH754">
        <v>3.74</v>
      </c>
      <c r="AI754">
        <v>94</v>
      </c>
      <c r="AJ754">
        <v>8</v>
      </c>
      <c r="AK754">
        <v>5</v>
      </c>
      <c r="AL754">
        <v>4188</v>
      </c>
      <c r="AM754">
        <v>1503</v>
      </c>
      <c r="AN754">
        <v>55</v>
      </c>
      <c r="AO754">
        <v>476</v>
      </c>
      <c r="AP754">
        <v>548</v>
      </c>
      <c r="AQ754">
        <v>291</v>
      </c>
      <c r="AR754">
        <v>137</v>
      </c>
      <c r="AS754">
        <v>0.95499999999999996</v>
      </c>
      <c r="AT754" t="s">
        <v>467</v>
      </c>
      <c r="AU754" t="s">
        <v>458</v>
      </c>
      <c r="AV754">
        <v>564666</v>
      </c>
      <c r="AW754">
        <v>98</v>
      </c>
      <c r="AX754">
        <v>97</v>
      </c>
      <c r="AY754" t="s">
        <v>262</v>
      </c>
      <c r="AZ754" t="s">
        <v>262</v>
      </c>
      <c r="BA754" t="s">
        <v>262</v>
      </c>
    </row>
    <row r="755" spans="1:53" x14ac:dyDescent="0.55000000000000004">
      <c r="A755">
        <v>1923</v>
      </c>
      <c r="B755" t="b">
        <f>IF(Table2[[#This Row],[yearID]]&gt;=1903,TRUE,FALSE)</f>
        <v>1</v>
      </c>
      <c r="C755" t="b">
        <f>IF(Table2[[#This Row],[yearID]]&gt;=1973,TRUE,FALSE)</f>
        <v>0</v>
      </c>
      <c r="D755" t="s">
        <v>157</v>
      </c>
      <c r="E755" t="s">
        <v>158</v>
      </c>
      <c r="F755" t="s">
        <v>159</v>
      </c>
      <c r="G755" t="str">
        <f>VLOOKUP(Table2[[#This Row],[franchID]],TeamsFranchises!$A$1:$D$121,2,FALSE)</f>
        <v>Atlanta Braves</v>
      </c>
      <c r="I755">
        <v>7</v>
      </c>
      <c r="J755">
        <v>155</v>
      </c>
      <c r="K755">
        <v>77</v>
      </c>
      <c r="L755">
        <v>54</v>
      </c>
      <c r="M755">
        <v>100</v>
      </c>
      <c r="P755" t="s">
        <v>51</v>
      </c>
      <c r="Q755">
        <f>IF(Table2[[#This Row],[LgWin]]="Y",1,0)</f>
        <v>0</v>
      </c>
      <c r="R755" t="s">
        <v>51</v>
      </c>
      <c r="S755">
        <f>IF(Table2[[#This Row],[WSWin]]="Y",1,0)</f>
        <v>0</v>
      </c>
      <c r="T755">
        <v>636</v>
      </c>
      <c r="U755">
        <v>5329</v>
      </c>
      <c r="V755">
        <v>1455</v>
      </c>
      <c r="W755">
        <v>213</v>
      </c>
      <c r="X755">
        <v>58</v>
      </c>
      <c r="Y755">
        <v>32</v>
      </c>
      <c r="Z755">
        <v>429</v>
      </c>
      <c r="AA755">
        <v>404</v>
      </c>
      <c r="AB755">
        <v>57</v>
      </c>
      <c r="AC755">
        <v>80</v>
      </c>
      <c r="AF755">
        <v>798</v>
      </c>
      <c r="AG755">
        <v>651</v>
      </c>
      <c r="AH755">
        <v>4.21</v>
      </c>
      <c r="AI755">
        <v>54</v>
      </c>
      <c r="AJ755">
        <v>13</v>
      </c>
      <c r="AK755">
        <v>7</v>
      </c>
      <c r="AL755">
        <v>4176</v>
      </c>
      <c r="AM755">
        <v>1662</v>
      </c>
      <c r="AN755">
        <v>64</v>
      </c>
      <c r="AO755">
        <v>394</v>
      </c>
      <c r="AP755">
        <v>351</v>
      </c>
      <c r="AQ755">
        <v>230</v>
      </c>
      <c r="AR755">
        <v>157</v>
      </c>
      <c r="AS755">
        <v>0.96399999999999997</v>
      </c>
      <c r="AT755" t="s">
        <v>454</v>
      </c>
      <c r="AU755" t="s">
        <v>489</v>
      </c>
      <c r="AV755">
        <v>227802</v>
      </c>
      <c r="AW755">
        <v>95</v>
      </c>
      <c r="AX755">
        <v>99</v>
      </c>
      <c r="AY755" t="s">
        <v>158</v>
      </c>
      <c r="AZ755" t="s">
        <v>158</v>
      </c>
      <c r="BA755" t="s">
        <v>158</v>
      </c>
    </row>
    <row r="756" spans="1:53" x14ac:dyDescent="0.55000000000000004">
      <c r="A756">
        <v>1923</v>
      </c>
      <c r="B756" t="b">
        <f>IF(Table2[[#This Row],[yearID]]&gt;=1903,TRUE,FALSE)</f>
        <v>1</v>
      </c>
      <c r="C756" t="b">
        <f>IF(Table2[[#This Row],[yearID]]&gt;=1973,TRUE,FALSE)</f>
        <v>0</v>
      </c>
      <c r="D756" t="s">
        <v>410</v>
      </c>
      <c r="E756" t="s">
        <v>415</v>
      </c>
      <c r="F756" t="s">
        <v>416</v>
      </c>
      <c r="G756" t="str">
        <f>VLOOKUP(Table2[[#This Row],[franchID]],TeamsFranchises!$A$1:$D$121,2,FALSE)</f>
        <v>Chicago White Sox</v>
      </c>
      <c r="I756">
        <v>7</v>
      </c>
      <c r="J756">
        <v>156</v>
      </c>
      <c r="K756">
        <v>75</v>
      </c>
      <c r="L756">
        <v>69</v>
      </c>
      <c r="M756">
        <v>85</v>
      </c>
      <c r="P756" t="s">
        <v>51</v>
      </c>
      <c r="Q756">
        <f>IF(Table2[[#This Row],[LgWin]]="Y",1,0)</f>
        <v>0</v>
      </c>
      <c r="R756" t="s">
        <v>51</v>
      </c>
      <c r="S756">
        <f>IF(Table2[[#This Row],[WSWin]]="Y",1,0)</f>
        <v>0</v>
      </c>
      <c r="T756">
        <v>692</v>
      </c>
      <c r="U756">
        <v>5246</v>
      </c>
      <c r="V756">
        <v>1463</v>
      </c>
      <c r="W756">
        <v>254</v>
      </c>
      <c r="X756">
        <v>57</v>
      </c>
      <c r="Y756">
        <v>42</v>
      </c>
      <c r="Z756">
        <v>532</v>
      </c>
      <c r="AA756">
        <v>458</v>
      </c>
      <c r="AB756">
        <v>191</v>
      </c>
      <c r="AC756">
        <v>119</v>
      </c>
      <c r="AF756">
        <v>741</v>
      </c>
      <c r="AG756">
        <v>629</v>
      </c>
      <c r="AH756">
        <v>4.05</v>
      </c>
      <c r="AI756">
        <v>74</v>
      </c>
      <c r="AJ756">
        <v>5</v>
      </c>
      <c r="AK756">
        <v>11</v>
      </c>
      <c r="AL756">
        <v>4191</v>
      </c>
      <c r="AM756">
        <v>1512</v>
      </c>
      <c r="AN756">
        <v>49</v>
      </c>
      <c r="AO756">
        <v>534</v>
      </c>
      <c r="AP756">
        <v>467</v>
      </c>
      <c r="AQ756">
        <v>181</v>
      </c>
      <c r="AR756">
        <v>138</v>
      </c>
      <c r="AS756">
        <v>0.97099999999999997</v>
      </c>
      <c r="AT756" t="s">
        <v>417</v>
      </c>
      <c r="AU756" t="s">
        <v>450</v>
      </c>
      <c r="AV756">
        <v>573778</v>
      </c>
      <c r="AW756">
        <v>99</v>
      </c>
      <c r="AX756">
        <v>99</v>
      </c>
      <c r="AY756" t="s">
        <v>416</v>
      </c>
      <c r="AZ756" t="s">
        <v>415</v>
      </c>
      <c r="BA756" t="s">
        <v>415</v>
      </c>
    </row>
    <row r="757" spans="1:53" x14ac:dyDescent="0.55000000000000004">
      <c r="A757">
        <v>1923</v>
      </c>
      <c r="B757" t="b">
        <f>IF(Table2[[#This Row],[yearID]]&gt;=1903,TRUE,FALSE)</f>
        <v>1</v>
      </c>
      <c r="C757" t="b">
        <f>IF(Table2[[#This Row],[yearID]]&gt;=1973,TRUE,FALSE)</f>
        <v>0</v>
      </c>
      <c r="D757" t="s">
        <v>157</v>
      </c>
      <c r="E757" t="s">
        <v>161</v>
      </c>
      <c r="F757" t="s">
        <v>162</v>
      </c>
      <c r="G757" t="str">
        <f>VLOOKUP(Table2[[#This Row],[franchID]],TeamsFranchises!$A$1:$D$121,2,FALSE)</f>
        <v>Chicago Cubs</v>
      </c>
      <c r="I757">
        <v>4</v>
      </c>
      <c r="J757">
        <v>154</v>
      </c>
      <c r="K757">
        <v>77</v>
      </c>
      <c r="L757">
        <v>83</v>
      </c>
      <c r="M757">
        <v>71</v>
      </c>
      <c r="P757" t="s">
        <v>51</v>
      </c>
      <c r="Q757">
        <f>IF(Table2[[#This Row],[LgWin]]="Y",1,0)</f>
        <v>0</v>
      </c>
      <c r="R757" t="s">
        <v>51</v>
      </c>
      <c r="S757">
        <f>IF(Table2[[#This Row],[WSWin]]="Y",1,0)</f>
        <v>0</v>
      </c>
      <c r="T757">
        <v>756</v>
      </c>
      <c r="U757">
        <v>5259</v>
      </c>
      <c r="V757">
        <v>1516</v>
      </c>
      <c r="W757">
        <v>243</v>
      </c>
      <c r="X757">
        <v>52</v>
      </c>
      <c r="Y757">
        <v>90</v>
      </c>
      <c r="Z757">
        <v>455</v>
      </c>
      <c r="AA757">
        <v>485</v>
      </c>
      <c r="AB757">
        <v>181</v>
      </c>
      <c r="AC757">
        <v>143</v>
      </c>
      <c r="AF757">
        <v>704</v>
      </c>
      <c r="AG757">
        <v>580</v>
      </c>
      <c r="AH757">
        <v>3.82</v>
      </c>
      <c r="AI757">
        <v>80</v>
      </c>
      <c r="AJ757">
        <v>8</v>
      </c>
      <c r="AK757">
        <v>11</v>
      </c>
      <c r="AL757">
        <v>4098</v>
      </c>
      <c r="AM757">
        <v>1419</v>
      </c>
      <c r="AN757">
        <v>86</v>
      </c>
      <c r="AO757">
        <v>435</v>
      </c>
      <c r="AP757">
        <v>408</v>
      </c>
      <c r="AQ757">
        <v>208</v>
      </c>
      <c r="AR757">
        <v>144</v>
      </c>
      <c r="AS757">
        <v>0.96699999999999997</v>
      </c>
      <c r="AT757" t="s">
        <v>434</v>
      </c>
      <c r="AU757" t="s">
        <v>473</v>
      </c>
      <c r="AV757">
        <v>703705</v>
      </c>
      <c r="AW757">
        <v>100</v>
      </c>
      <c r="AX757">
        <v>100</v>
      </c>
      <c r="AY757" t="s">
        <v>162</v>
      </c>
      <c r="AZ757" t="s">
        <v>161</v>
      </c>
      <c r="BA757" t="s">
        <v>161</v>
      </c>
    </row>
    <row r="758" spans="1:53" x14ac:dyDescent="0.55000000000000004">
      <c r="A758">
        <v>1923</v>
      </c>
      <c r="B758" t="b">
        <f>IF(Table2[[#This Row],[yearID]]&gt;=1903,TRUE,FALSE)</f>
        <v>1</v>
      </c>
      <c r="C758" t="b">
        <f>IF(Table2[[#This Row],[yearID]]&gt;=1973,TRUE,FALSE)</f>
        <v>0</v>
      </c>
      <c r="D758" t="s">
        <v>157</v>
      </c>
      <c r="E758" t="s">
        <v>167</v>
      </c>
      <c r="F758" t="s">
        <v>167</v>
      </c>
      <c r="G758" t="str">
        <f>VLOOKUP(Table2[[#This Row],[franchID]],TeamsFranchises!$A$1:$D$121,2,FALSE)</f>
        <v>Cincinnati Reds</v>
      </c>
      <c r="I758">
        <v>2</v>
      </c>
      <c r="J758">
        <v>154</v>
      </c>
      <c r="K758">
        <v>78</v>
      </c>
      <c r="L758">
        <v>91</v>
      </c>
      <c r="M758">
        <v>63</v>
      </c>
      <c r="P758" t="s">
        <v>51</v>
      </c>
      <c r="Q758">
        <f>IF(Table2[[#This Row],[LgWin]]="Y",1,0)</f>
        <v>0</v>
      </c>
      <c r="R758" t="s">
        <v>51</v>
      </c>
      <c r="S758">
        <f>IF(Table2[[#This Row],[WSWin]]="Y",1,0)</f>
        <v>0</v>
      </c>
      <c r="T758">
        <v>708</v>
      </c>
      <c r="U758">
        <v>5278</v>
      </c>
      <c r="V758">
        <v>1506</v>
      </c>
      <c r="W758">
        <v>237</v>
      </c>
      <c r="X758">
        <v>95</v>
      </c>
      <c r="Y758">
        <v>45</v>
      </c>
      <c r="Z758">
        <v>439</v>
      </c>
      <c r="AA758">
        <v>367</v>
      </c>
      <c r="AB758">
        <v>96</v>
      </c>
      <c r="AC758">
        <v>105</v>
      </c>
      <c r="AF758">
        <v>629</v>
      </c>
      <c r="AG758">
        <v>496</v>
      </c>
      <c r="AH758">
        <v>3.21</v>
      </c>
      <c r="AI758">
        <v>88</v>
      </c>
      <c r="AJ758">
        <v>11</v>
      </c>
      <c r="AK758">
        <v>9</v>
      </c>
      <c r="AL758">
        <v>4173</v>
      </c>
      <c r="AM758">
        <v>1465</v>
      </c>
      <c r="AN758">
        <v>28</v>
      </c>
      <c r="AO758">
        <v>359</v>
      </c>
      <c r="AP758">
        <v>450</v>
      </c>
      <c r="AQ758">
        <v>202</v>
      </c>
      <c r="AR758">
        <v>144</v>
      </c>
      <c r="AS758">
        <v>0.96899999999999997</v>
      </c>
      <c r="AT758" t="s">
        <v>165</v>
      </c>
      <c r="AU758" t="s">
        <v>455</v>
      </c>
      <c r="AV758">
        <v>575063</v>
      </c>
      <c r="AW758">
        <v>98</v>
      </c>
      <c r="AX758">
        <v>97</v>
      </c>
      <c r="AY758" t="s">
        <v>167</v>
      </c>
      <c r="AZ758" t="s">
        <v>167</v>
      </c>
      <c r="BA758" t="s">
        <v>167</v>
      </c>
    </row>
    <row r="759" spans="1:53" x14ac:dyDescent="0.55000000000000004">
      <c r="A759">
        <v>1923</v>
      </c>
      <c r="B759" t="b">
        <f>IF(Table2[[#This Row],[yearID]]&gt;=1903,TRUE,FALSE)</f>
        <v>1</v>
      </c>
      <c r="C759" t="b">
        <f>IF(Table2[[#This Row],[yearID]]&gt;=1973,TRUE,FALSE)</f>
        <v>0</v>
      </c>
      <c r="D759" t="s">
        <v>410</v>
      </c>
      <c r="E759" t="s">
        <v>64</v>
      </c>
      <c r="F759" t="s">
        <v>64</v>
      </c>
      <c r="G759" t="str">
        <f>VLOOKUP(Table2[[#This Row],[franchID]],TeamsFranchises!$A$1:$D$121,2,FALSE)</f>
        <v>Cleveland Indians</v>
      </c>
      <c r="I759">
        <v>3</v>
      </c>
      <c r="J759">
        <v>153</v>
      </c>
      <c r="K759">
        <v>78</v>
      </c>
      <c r="L759">
        <v>82</v>
      </c>
      <c r="M759">
        <v>71</v>
      </c>
      <c r="P759" t="s">
        <v>51</v>
      </c>
      <c r="Q759">
        <f>IF(Table2[[#This Row],[LgWin]]="Y",1,0)</f>
        <v>0</v>
      </c>
      <c r="R759" t="s">
        <v>51</v>
      </c>
      <c r="S759">
        <f>IF(Table2[[#This Row],[WSWin]]="Y",1,0)</f>
        <v>0</v>
      </c>
      <c r="T759">
        <v>888</v>
      </c>
      <c r="U759">
        <v>5290</v>
      </c>
      <c r="V759">
        <v>1594</v>
      </c>
      <c r="W759">
        <v>301</v>
      </c>
      <c r="X759">
        <v>75</v>
      </c>
      <c r="Y759">
        <v>59</v>
      </c>
      <c r="Z759">
        <v>633</v>
      </c>
      <c r="AA759">
        <v>384</v>
      </c>
      <c r="AB759">
        <v>79</v>
      </c>
      <c r="AC759">
        <v>77</v>
      </c>
      <c r="AF759">
        <v>746</v>
      </c>
      <c r="AG759">
        <v>598</v>
      </c>
      <c r="AH759">
        <v>3.91</v>
      </c>
      <c r="AI759">
        <v>77</v>
      </c>
      <c r="AJ759">
        <v>10</v>
      </c>
      <c r="AK759">
        <v>11</v>
      </c>
      <c r="AL759">
        <v>4128</v>
      </c>
      <c r="AM759">
        <v>1517</v>
      </c>
      <c r="AN759">
        <v>36</v>
      </c>
      <c r="AO759">
        <v>465</v>
      </c>
      <c r="AP759">
        <v>407</v>
      </c>
      <c r="AQ759">
        <v>227</v>
      </c>
      <c r="AR759">
        <v>143</v>
      </c>
      <c r="AS759">
        <v>0.96399999999999997</v>
      </c>
      <c r="AT759" t="s">
        <v>487</v>
      </c>
      <c r="AU759" t="s">
        <v>446</v>
      </c>
      <c r="AV759">
        <v>558856</v>
      </c>
      <c r="AW759">
        <v>100</v>
      </c>
      <c r="AX759">
        <v>100</v>
      </c>
      <c r="AY759" t="s">
        <v>64</v>
      </c>
      <c r="AZ759" t="s">
        <v>64</v>
      </c>
      <c r="BA759" t="s">
        <v>64</v>
      </c>
    </row>
    <row r="760" spans="1:53" x14ac:dyDescent="0.55000000000000004">
      <c r="A760">
        <v>1923</v>
      </c>
      <c r="B760" t="b">
        <f>IF(Table2[[#This Row],[yearID]]&gt;=1903,TRUE,FALSE)</f>
        <v>1</v>
      </c>
      <c r="C760" t="b">
        <f>IF(Table2[[#This Row],[yearID]]&gt;=1973,TRUE,FALSE)</f>
        <v>0</v>
      </c>
      <c r="D760" t="s">
        <v>410</v>
      </c>
      <c r="E760" t="s">
        <v>419</v>
      </c>
      <c r="F760" t="s">
        <v>419</v>
      </c>
      <c r="G760" t="str">
        <f>VLOOKUP(Table2[[#This Row],[franchID]],TeamsFranchises!$A$1:$D$121,2,FALSE)</f>
        <v>Detroit Tigers</v>
      </c>
      <c r="I760">
        <v>2</v>
      </c>
      <c r="J760">
        <v>155</v>
      </c>
      <c r="K760">
        <v>77</v>
      </c>
      <c r="L760">
        <v>83</v>
      </c>
      <c r="M760">
        <v>71</v>
      </c>
      <c r="P760" t="s">
        <v>51</v>
      </c>
      <c r="Q760">
        <f>IF(Table2[[#This Row],[LgWin]]="Y",1,0)</f>
        <v>0</v>
      </c>
      <c r="R760" t="s">
        <v>51</v>
      </c>
      <c r="S760">
        <f>IF(Table2[[#This Row],[WSWin]]="Y",1,0)</f>
        <v>0</v>
      </c>
      <c r="T760">
        <v>831</v>
      </c>
      <c r="U760">
        <v>5266</v>
      </c>
      <c r="V760">
        <v>1579</v>
      </c>
      <c r="W760">
        <v>270</v>
      </c>
      <c r="X760">
        <v>69</v>
      </c>
      <c r="Y760">
        <v>41</v>
      </c>
      <c r="Z760">
        <v>596</v>
      </c>
      <c r="AA760">
        <v>385</v>
      </c>
      <c r="AB760">
        <v>87</v>
      </c>
      <c r="AC760">
        <v>62</v>
      </c>
      <c r="AF760">
        <v>741</v>
      </c>
      <c r="AG760">
        <v>624</v>
      </c>
      <c r="AH760">
        <v>4.09</v>
      </c>
      <c r="AI760">
        <v>61</v>
      </c>
      <c r="AJ760">
        <v>9</v>
      </c>
      <c r="AK760">
        <v>12</v>
      </c>
      <c r="AL760">
        <v>4119</v>
      </c>
      <c r="AM760">
        <v>1502</v>
      </c>
      <c r="AN760">
        <v>58</v>
      </c>
      <c r="AO760">
        <v>449</v>
      </c>
      <c r="AP760">
        <v>447</v>
      </c>
      <c r="AQ760">
        <v>200</v>
      </c>
      <c r="AR760">
        <v>103</v>
      </c>
      <c r="AS760">
        <v>0.96799999999999997</v>
      </c>
      <c r="AT760" t="s">
        <v>420</v>
      </c>
      <c r="AU760" t="s">
        <v>456</v>
      </c>
      <c r="AV760">
        <v>911377</v>
      </c>
      <c r="AW760">
        <v>98</v>
      </c>
      <c r="AX760">
        <v>97</v>
      </c>
      <c r="AY760" t="s">
        <v>419</v>
      </c>
      <c r="AZ760" t="s">
        <v>419</v>
      </c>
      <c r="BA760" t="s">
        <v>419</v>
      </c>
    </row>
    <row r="761" spans="1:53" x14ac:dyDescent="0.55000000000000004">
      <c r="A761">
        <v>1923</v>
      </c>
      <c r="B761" t="b">
        <f>IF(Table2[[#This Row],[yearID]]&gt;=1903,TRUE,FALSE)</f>
        <v>1</v>
      </c>
      <c r="C761" t="b">
        <f>IF(Table2[[#This Row],[yearID]]&gt;=1973,TRUE,FALSE)</f>
        <v>0</v>
      </c>
      <c r="D761" t="s">
        <v>157</v>
      </c>
      <c r="E761" t="s">
        <v>242</v>
      </c>
      <c r="F761" t="s">
        <v>243</v>
      </c>
      <c r="G761" t="str">
        <f>VLOOKUP(Table2[[#This Row],[franchID]],TeamsFranchises!$A$1:$D$121,2,FALSE)</f>
        <v>San Francisco Giants</v>
      </c>
      <c r="I761">
        <v>1</v>
      </c>
      <c r="J761">
        <v>153</v>
      </c>
      <c r="K761">
        <v>77</v>
      </c>
      <c r="L761">
        <v>95</v>
      </c>
      <c r="M761">
        <v>58</v>
      </c>
      <c r="P761" t="s">
        <v>76</v>
      </c>
      <c r="Q761">
        <f>IF(Table2[[#This Row],[LgWin]]="Y",1,0)</f>
        <v>1</v>
      </c>
      <c r="R761" t="s">
        <v>51</v>
      </c>
      <c r="S761">
        <f>IF(Table2[[#This Row],[WSWin]]="Y",1,0)</f>
        <v>0</v>
      </c>
      <c r="T761">
        <v>854</v>
      </c>
      <c r="U761">
        <v>5452</v>
      </c>
      <c r="V761">
        <v>1610</v>
      </c>
      <c r="W761">
        <v>248</v>
      </c>
      <c r="X761">
        <v>76</v>
      </c>
      <c r="Y761">
        <v>85</v>
      </c>
      <c r="Z761">
        <v>487</v>
      </c>
      <c r="AA761">
        <v>406</v>
      </c>
      <c r="AB761">
        <v>106</v>
      </c>
      <c r="AC761">
        <v>70</v>
      </c>
      <c r="AF761">
        <v>679</v>
      </c>
      <c r="AG761">
        <v>597</v>
      </c>
      <c r="AH761">
        <v>3.9</v>
      </c>
      <c r="AI761">
        <v>62</v>
      </c>
      <c r="AJ761">
        <v>10</v>
      </c>
      <c r="AK761">
        <v>18</v>
      </c>
      <c r="AL761">
        <v>4134</v>
      </c>
      <c r="AM761">
        <v>1440</v>
      </c>
      <c r="AN761">
        <v>82</v>
      </c>
      <c r="AO761">
        <v>424</v>
      </c>
      <c r="AP761">
        <v>453</v>
      </c>
      <c r="AQ761">
        <v>176</v>
      </c>
      <c r="AR761">
        <v>141</v>
      </c>
      <c r="AS761">
        <v>0.97199999999999998</v>
      </c>
      <c r="AT761" t="s">
        <v>310</v>
      </c>
      <c r="AU761" t="s">
        <v>457</v>
      </c>
      <c r="AV761">
        <v>820780</v>
      </c>
      <c r="AW761">
        <v>100</v>
      </c>
      <c r="AX761">
        <v>96</v>
      </c>
      <c r="AY761" t="s">
        <v>246</v>
      </c>
      <c r="AZ761" t="s">
        <v>242</v>
      </c>
      <c r="BA761" t="s">
        <v>242</v>
      </c>
    </row>
    <row r="762" spans="1:53" x14ac:dyDescent="0.55000000000000004">
      <c r="A762">
        <v>1923</v>
      </c>
      <c r="B762" t="b">
        <f>IF(Table2[[#This Row],[yearID]]&gt;=1903,TRUE,FALSE)</f>
        <v>1</v>
      </c>
      <c r="C762" t="b">
        <f>IF(Table2[[#This Row],[yearID]]&gt;=1973,TRUE,FALSE)</f>
        <v>0</v>
      </c>
      <c r="D762" t="s">
        <v>410</v>
      </c>
      <c r="E762" t="s">
        <v>436</v>
      </c>
      <c r="F762" t="s">
        <v>412</v>
      </c>
      <c r="G762" t="str">
        <f>VLOOKUP(Table2[[#This Row],[franchID]],TeamsFranchises!$A$1:$D$121,2,FALSE)</f>
        <v>New York Yankees</v>
      </c>
      <c r="I762">
        <v>1</v>
      </c>
      <c r="J762">
        <v>152</v>
      </c>
      <c r="K762">
        <v>76</v>
      </c>
      <c r="L762">
        <v>98</v>
      </c>
      <c r="M762">
        <v>54</v>
      </c>
      <c r="P762" t="s">
        <v>76</v>
      </c>
      <c r="Q762">
        <f>IF(Table2[[#This Row],[LgWin]]="Y",1,0)</f>
        <v>1</v>
      </c>
      <c r="R762" t="s">
        <v>76</v>
      </c>
      <c r="S762">
        <f>IF(Table2[[#This Row],[WSWin]]="Y",1,0)</f>
        <v>1</v>
      </c>
      <c r="T762">
        <v>823</v>
      </c>
      <c r="U762">
        <v>5347</v>
      </c>
      <c r="V762">
        <v>1554</v>
      </c>
      <c r="W762">
        <v>231</v>
      </c>
      <c r="X762">
        <v>79</v>
      </c>
      <c r="Y762">
        <v>105</v>
      </c>
      <c r="Z762">
        <v>521</v>
      </c>
      <c r="AA762">
        <v>516</v>
      </c>
      <c r="AB762">
        <v>69</v>
      </c>
      <c r="AC762">
        <v>74</v>
      </c>
      <c r="AF762">
        <v>622</v>
      </c>
      <c r="AG762">
        <v>555</v>
      </c>
      <c r="AH762">
        <v>3.62</v>
      </c>
      <c r="AI762">
        <v>101</v>
      </c>
      <c r="AJ762">
        <v>9</v>
      </c>
      <c r="AK762">
        <v>10</v>
      </c>
      <c r="AL762">
        <v>4140</v>
      </c>
      <c r="AM762">
        <v>1365</v>
      </c>
      <c r="AN762">
        <v>68</v>
      </c>
      <c r="AO762">
        <v>491</v>
      </c>
      <c r="AP762">
        <v>506</v>
      </c>
      <c r="AQ762">
        <v>144</v>
      </c>
      <c r="AR762">
        <v>131</v>
      </c>
      <c r="AS762">
        <v>0.97699999999999998</v>
      </c>
      <c r="AT762" t="s">
        <v>459</v>
      </c>
      <c r="AU762" t="s">
        <v>491</v>
      </c>
      <c r="AV762">
        <v>1007066</v>
      </c>
      <c r="AW762">
        <v>103</v>
      </c>
      <c r="AX762">
        <v>100</v>
      </c>
      <c r="AY762" t="s">
        <v>412</v>
      </c>
      <c r="AZ762" t="s">
        <v>436</v>
      </c>
      <c r="BA762" t="s">
        <v>436</v>
      </c>
    </row>
    <row r="763" spans="1:53" x14ac:dyDescent="0.55000000000000004">
      <c r="A763">
        <v>1923</v>
      </c>
      <c r="B763" t="b">
        <f>IF(Table2[[#This Row],[yearID]]&gt;=1903,TRUE,FALSE)</f>
        <v>1</v>
      </c>
      <c r="C763" t="b">
        <f>IF(Table2[[#This Row],[yearID]]&gt;=1973,TRUE,FALSE)</f>
        <v>0</v>
      </c>
      <c r="D763" t="s">
        <v>410</v>
      </c>
      <c r="E763" t="s">
        <v>226</v>
      </c>
      <c r="F763" t="s">
        <v>423</v>
      </c>
      <c r="G763" t="str">
        <f>VLOOKUP(Table2[[#This Row],[franchID]],TeamsFranchises!$A$1:$D$121,2,FALSE)</f>
        <v>Oakland Athletics</v>
      </c>
      <c r="I763">
        <v>6</v>
      </c>
      <c r="J763">
        <v>153</v>
      </c>
      <c r="K763">
        <v>75</v>
      </c>
      <c r="L763">
        <v>69</v>
      </c>
      <c r="M763">
        <v>83</v>
      </c>
      <c r="P763" t="s">
        <v>51</v>
      </c>
      <c r="Q763">
        <f>IF(Table2[[#This Row],[LgWin]]="Y",1,0)</f>
        <v>0</v>
      </c>
      <c r="R763" t="s">
        <v>51</v>
      </c>
      <c r="S763">
        <f>IF(Table2[[#This Row],[WSWin]]="Y",1,0)</f>
        <v>0</v>
      </c>
      <c r="T763">
        <v>661</v>
      </c>
      <c r="U763">
        <v>5196</v>
      </c>
      <c r="V763">
        <v>1407</v>
      </c>
      <c r="W763">
        <v>229</v>
      </c>
      <c r="X763">
        <v>64</v>
      </c>
      <c r="Y763">
        <v>53</v>
      </c>
      <c r="Z763">
        <v>445</v>
      </c>
      <c r="AA763">
        <v>517</v>
      </c>
      <c r="AB763">
        <v>72</v>
      </c>
      <c r="AC763">
        <v>62</v>
      </c>
      <c r="AF763">
        <v>761</v>
      </c>
      <c r="AG763">
        <v>618</v>
      </c>
      <c r="AH763">
        <v>4.08</v>
      </c>
      <c r="AI763">
        <v>65</v>
      </c>
      <c r="AJ763">
        <v>7</v>
      </c>
      <c r="AK763">
        <v>12</v>
      </c>
      <c r="AL763">
        <v>4092</v>
      </c>
      <c r="AM763">
        <v>1465</v>
      </c>
      <c r="AN763">
        <v>68</v>
      </c>
      <c r="AO763">
        <v>550</v>
      </c>
      <c r="AP763">
        <v>400</v>
      </c>
      <c r="AQ763">
        <v>225</v>
      </c>
      <c r="AR763">
        <v>127</v>
      </c>
      <c r="AS763">
        <v>0.96399999999999997</v>
      </c>
      <c r="AT763" t="s">
        <v>77</v>
      </c>
      <c r="AU763" t="s">
        <v>442</v>
      </c>
      <c r="AV763">
        <v>534122</v>
      </c>
      <c r="AW763">
        <v>101</v>
      </c>
      <c r="AX763">
        <v>103</v>
      </c>
      <c r="AY763" t="s">
        <v>226</v>
      </c>
      <c r="AZ763" t="s">
        <v>226</v>
      </c>
      <c r="BA763" t="s">
        <v>226</v>
      </c>
    </row>
    <row r="764" spans="1:53" x14ac:dyDescent="0.55000000000000004">
      <c r="A764">
        <v>1923</v>
      </c>
      <c r="B764" t="b">
        <f>IF(Table2[[#This Row],[yearID]]&gt;=1903,TRUE,FALSE)</f>
        <v>1</v>
      </c>
      <c r="C764" t="b">
        <f>IF(Table2[[#This Row],[yearID]]&gt;=1973,TRUE,FALSE)</f>
        <v>0</v>
      </c>
      <c r="D764" t="s">
        <v>157</v>
      </c>
      <c r="E764" t="s">
        <v>122</v>
      </c>
      <c r="F764" t="s">
        <v>122</v>
      </c>
      <c r="G764" t="str">
        <f>VLOOKUP(Table2[[#This Row],[franchID]],TeamsFranchises!$A$1:$D$121,2,FALSE)</f>
        <v>Philadelphia Phillies</v>
      </c>
      <c r="I764">
        <v>8</v>
      </c>
      <c r="J764">
        <v>155</v>
      </c>
      <c r="K764">
        <v>75</v>
      </c>
      <c r="L764">
        <v>50</v>
      </c>
      <c r="M764">
        <v>104</v>
      </c>
      <c r="P764" t="s">
        <v>51</v>
      </c>
      <c r="Q764">
        <f>IF(Table2[[#This Row],[LgWin]]="Y",1,0)</f>
        <v>0</v>
      </c>
      <c r="R764" t="s">
        <v>51</v>
      </c>
      <c r="S764">
        <f>IF(Table2[[#This Row],[WSWin]]="Y",1,0)</f>
        <v>0</v>
      </c>
      <c r="T764">
        <v>748</v>
      </c>
      <c r="U764">
        <v>5491</v>
      </c>
      <c r="V764">
        <v>1528</v>
      </c>
      <c r="W764">
        <v>259</v>
      </c>
      <c r="X764">
        <v>39</v>
      </c>
      <c r="Y764">
        <v>112</v>
      </c>
      <c r="Z764">
        <v>414</v>
      </c>
      <c r="AA764">
        <v>556</v>
      </c>
      <c r="AB764">
        <v>70</v>
      </c>
      <c r="AC764">
        <v>73</v>
      </c>
      <c r="AF764">
        <v>1008</v>
      </c>
      <c r="AG764">
        <v>816</v>
      </c>
      <c r="AH764">
        <v>5.34</v>
      </c>
      <c r="AI764">
        <v>68</v>
      </c>
      <c r="AJ764">
        <v>3</v>
      </c>
      <c r="AK764">
        <v>8</v>
      </c>
      <c r="AL764">
        <v>4128</v>
      </c>
      <c r="AM764">
        <v>1801</v>
      </c>
      <c r="AN764">
        <v>100</v>
      </c>
      <c r="AO764">
        <v>549</v>
      </c>
      <c r="AP764">
        <v>384</v>
      </c>
      <c r="AQ764">
        <v>213</v>
      </c>
      <c r="AR764">
        <v>172</v>
      </c>
      <c r="AS764">
        <v>0.96599999999999997</v>
      </c>
      <c r="AT764" t="s">
        <v>358</v>
      </c>
      <c r="AU764" t="s">
        <v>404</v>
      </c>
      <c r="AV764">
        <v>228168</v>
      </c>
      <c r="AW764">
        <v>111</v>
      </c>
      <c r="AX764">
        <v>115</v>
      </c>
      <c r="AY764" t="s">
        <v>122</v>
      </c>
      <c r="AZ764" t="s">
        <v>122</v>
      </c>
      <c r="BA764" t="s">
        <v>122</v>
      </c>
    </row>
    <row r="765" spans="1:53" x14ac:dyDescent="0.55000000000000004">
      <c r="A765">
        <v>1923</v>
      </c>
      <c r="B765" t="b">
        <f>IF(Table2[[#This Row],[yearID]]&gt;=1903,TRUE,FALSE)</f>
        <v>1</v>
      </c>
      <c r="C765" t="b">
        <f>IF(Table2[[#This Row],[yearID]]&gt;=1973,TRUE,FALSE)</f>
        <v>0</v>
      </c>
      <c r="D765" t="s">
        <v>157</v>
      </c>
      <c r="E765" t="s">
        <v>229</v>
      </c>
      <c r="F765" t="s">
        <v>229</v>
      </c>
      <c r="G765" t="str">
        <f>VLOOKUP(Table2[[#This Row],[franchID]],TeamsFranchises!$A$1:$D$121,2,FALSE)</f>
        <v>Pittsburgh Pirates</v>
      </c>
      <c r="I765">
        <v>3</v>
      </c>
      <c r="J765">
        <v>154</v>
      </c>
      <c r="K765">
        <v>77</v>
      </c>
      <c r="L765">
        <v>87</v>
      </c>
      <c r="M765">
        <v>67</v>
      </c>
      <c r="P765" t="s">
        <v>51</v>
      </c>
      <c r="Q765">
        <f>IF(Table2[[#This Row],[LgWin]]="Y",1,0)</f>
        <v>0</v>
      </c>
      <c r="R765" t="s">
        <v>51</v>
      </c>
      <c r="S765">
        <f>IF(Table2[[#This Row],[WSWin]]="Y",1,0)</f>
        <v>0</v>
      </c>
      <c r="T765">
        <v>786</v>
      </c>
      <c r="U765">
        <v>5405</v>
      </c>
      <c r="V765">
        <v>1592</v>
      </c>
      <c r="W765">
        <v>224</v>
      </c>
      <c r="X765">
        <v>111</v>
      </c>
      <c r="Y765">
        <v>49</v>
      </c>
      <c r="Z765">
        <v>407</v>
      </c>
      <c r="AA765">
        <v>362</v>
      </c>
      <c r="AB765">
        <v>154</v>
      </c>
      <c r="AC765">
        <v>75</v>
      </c>
      <c r="AF765">
        <v>696</v>
      </c>
      <c r="AG765">
        <v>592</v>
      </c>
      <c r="AH765">
        <v>3.87</v>
      </c>
      <c r="AI765">
        <v>92</v>
      </c>
      <c r="AJ765">
        <v>5</v>
      </c>
      <c r="AK765">
        <v>9</v>
      </c>
      <c r="AL765">
        <v>4128</v>
      </c>
      <c r="AM765">
        <v>1513</v>
      </c>
      <c r="AN765">
        <v>53</v>
      </c>
      <c r="AO765">
        <v>402</v>
      </c>
      <c r="AP765">
        <v>414</v>
      </c>
      <c r="AQ765">
        <v>179</v>
      </c>
      <c r="AR765">
        <v>157</v>
      </c>
      <c r="AS765">
        <v>0.97099999999999997</v>
      </c>
      <c r="AT765" t="s">
        <v>390</v>
      </c>
      <c r="AU765" t="s">
        <v>447</v>
      </c>
      <c r="AV765">
        <v>611082</v>
      </c>
      <c r="AW765">
        <v>102</v>
      </c>
      <c r="AX765">
        <v>100</v>
      </c>
      <c r="AY765" t="s">
        <v>229</v>
      </c>
      <c r="AZ765" t="s">
        <v>229</v>
      </c>
      <c r="BA765" t="s">
        <v>229</v>
      </c>
    </row>
    <row r="766" spans="1:53" x14ac:dyDescent="0.55000000000000004">
      <c r="A766">
        <v>1923</v>
      </c>
      <c r="B766" t="b">
        <f>IF(Table2[[#This Row],[yearID]]&gt;=1903,TRUE,FALSE)</f>
        <v>1</v>
      </c>
      <c r="C766" t="b">
        <f>IF(Table2[[#This Row],[yearID]]&gt;=1973,TRUE,FALSE)</f>
        <v>0</v>
      </c>
      <c r="D766" t="s">
        <v>410</v>
      </c>
      <c r="E766" t="s">
        <v>431</v>
      </c>
      <c r="F766" t="s">
        <v>95</v>
      </c>
      <c r="G766" t="str">
        <f>VLOOKUP(Table2[[#This Row],[franchID]],TeamsFranchises!$A$1:$D$121,2,FALSE)</f>
        <v>Baltimore Orioles</v>
      </c>
      <c r="I766">
        <v>5</v>
      </c>
      <c r="J766">
        <v>154</v>
      </c>
      <c r="K766">
        <v>78</v>
      </c>
      <c r="L766">
        <v>74</v>
      </c>
      <c r="M766">
        <v>78</v>
      </c>
      <c r="P766" t="s">
        <v>51</v>
      </c>
      <c r="Q766">
        <f>IF(Table2[[#This Row],[LgWin]]="Y",1,0)</f>
        <v>0</v>
      </c>
      <c r="R766" t="s">
        <v>51</v>
      </c>
      <c r="S766">
        <f>IF(Table2[[#This Row],[WSWin]]="Y",1,0)</f>
        <v>0</v>
      </c>
      <c r="T766">
        <v>688</v>
      </c>
      <c r="U766">
        <v>5298</v>
      </c>
      <c r="V766">
        <v>1489</v>
      </c>
      <c r="W766">
        <v>248</v>
      </c>
      <c r="X766">
        <v>62</v>
      </c>
      <c r="Y766">
        <v>82</v>
      </c>
      <c r="Z766">
        <v>442</v>
      </c>
      <c r="AA766">
        <v>423</v>
      </c>
      <c r="AB766">
        <v>64</v>
      </c>
      <c r="AC766">
        <v>54</v>
      </c>
      <c r="AF766">
        <v>720</v>
      </c>
      <c r="AG766">
        <v>600</v>
      </c>
      <c r="AH766">
        <v>3.93</v>
      </c>
      <c r="AI766">
        <v>83</v>
      </c>
      <c r="AJ766">
        <v>10</v>
      </c>
      <c r="AK766">
        <v>10</v>
      </c>
      <c r="AL766">
        <v>4119</v>
      </c>
      <c r="AM766">
        <v>1430</v>
      </c>
      <c r="AN766">
        <v>59</v>
      </c>
      <c r="AO766">
        <v>528</v>
      </c>
      <c r="AP766">
        <v>488</v>
      </c>
      <c r="AQ766">
        <v>176</v>
      </c>
      <c r="AR766">
        <v>145</v>
      </c>
      <c r="AS766">
        <v>0.97099999999999997</v>
      </c>
      <c r="AT766" t="s">
        <v>252</v>
      </c>
      <c r="AU766" t="s">
        <v>444</v>
      </c>
      <c r="AV766">
        <v>430296</v>
      </c>
      <c r="AW766">
        <v>106</v>
      </c>
      <c r="AX766">
        <v>105</v>
      </c>
      <c r="AY766" t="s">
        <v>433</v>
      </c>
      <c r="AZ766" t="s">
        <v>431</v>
      </c>
      <c r="BA766" t="s">
        <v>431</v>
      </c>
    </row>
    <row r="767" spans="1:53" x14ac:dyDescent="0.55000000000000004">
      <c r="A767">
        <v>1923</v>
      </c>
      <c r="B767" t="b">
        <f>IF(Table2[[#This Row],[yearID]]&gt;=1903,TRUE,FALSE)</f>
        <v>1</v>
      </c>
      <c r="C767" t="b">
        <f>IF(Table2[[#This Row],[yearID]]&gt;=1973,TRUE,FALSE)</f>
        <v>0</v>
      </c>
      <c r="D767" t="s">
        <v>157</v>
      </c>
      <c r="E767" t="s">
        <v>396</v>
      </c>
      <c r="F767" t="s">
        <v>154</v>
      </c>
      <c r="G767" t="str">
        <f>VLOOKUP(Table2[[#This Row],[franchID]],TeamsFranchises!$A$1:$D$121,2,FALSE)</f>
        <v>St. Louis Cardinals</v>
      </c>
      <c r="I767">
        <v>5</v>
      </c>
      <c r="J767">
        <v>154</v>
      </c>
      <c r="K767">
        <v>78</v>
      </c>
      <c r="L767">
        <v>79</v>
      </c>
      <c r="M767">
        <v>74</v>
      </c>
      <c r="P767" t="s">
        <v>51</v>
      </c>
      <c r="Q767">
        <f>IF(Table2[[#This Row],[LgWin]]="Y",1,0)</f>
        <v>0</v>
      </c>
      <c r="R767" t="s">
        <v>51</v>
      </c>
      <c r="S767">
        <f>IF(Table2[[#This Row],[WSWin]]="Y",1,0)</f>
        <v>0</v>
      </c>
      <c r="T767">
        <v>746</v>
      </c>
      <c r="U767">
        <v>5526</v>
      </c>
      <c r="V767">
        <v>1582</v>
      </c>
      <c r="W767">
        <v>274</v>
      </c>
      <c r="X767">
        <v>76</v>
      </c>
      <c r="Y767">
        <v>63</v>
      </c>
      <c r="Z767">
        <v>438</v>
      </c>
      <c r="AA767">
        <v>446</v>
      </c>
      <c r="AB767">
        <v>89</v>
      </c>
      <c r="AC767">
        <v>61</v>
      </c>
      <c r="AF767">
        <v>732</v>
      </c>
      <c r="AG767">
        <v>601</v>
      </c>
      <c r="AH767">
        <v>3.87</v>
      </c>
      <c r="AI767">
        <v>77</v>
      </c>
      <c r="AJ767">
        <v>9</v>
      </c>
      <c r="AK767">
        <v>7</v>
      </c>
      <c r="AL767">
        <v>4194</v>
      </c>
      <c r="AM767">
        <v>1539</v>
      </c>
      <c r="AN767">
        <v>70</v>
      </c>
      <c r="AO767">
        <v>456</v>
      </c>
      <c r="AP767">
        <v>398</v>
      </c>
      <c r="AQ767">
        <v>230</v>
      </c>
      <c r="AR767">
        <v>141</v>
      </c>
      <c r="AS767">
        <v>0.96399999999999997</v>
      </c>
      <c r="AT767" t="s">
        <v>409</v>
      </c>
      <c r="AU767" t="s">
        <v>444</v>
      </c>
      <c r="AV767">
        <v>338551</v>
      </c>
      <c r="AW767">
        <v>97</v>
      </c>
      <c r="AX767">
        <v>97</v>
      </c>
      <c r="AY767" t="s">
        <v>154</v>
      </c>
      <c r="AZ767" t="s">
        <v>396</v>
      </c>
      <c r="BA767" t="s">
        <v>396</v>
      </c>
    </row>
    <row r="768" spans="1:53" x14ac:dyDescent="0.55000000000000004">
      <c r="A768">
        <v>1923</v>
      </c>
      <c r="B768" t="b">
        <f>IF(Table2[[#This Row],[yearID]]&gt;=1903,TRUE,FALSE)</f>
        <v>1</v>
      </c>
      <c r="C768" t="b">
        <f>IF(Table2[[#This Row],[yearID]]&gt;=1973,TRUE,FALSE)</f>
        <v>0</v>
      </c>
      <c r="D768" t="s">
        <v>410</v>
      </c>
      <c r="E768" t="s">
        <v>425</v>
      </c>
      <c r="F768" t="s">
        <v>426</v>
      </c>
      <c r="G768" t="str">
        <f>VLOOKUP(Table2[[#This Row],[franchID]],TeamsFranchises!$A$1:$D$121,2,FALSE)</f>
        <v>Minnesota Twins</v>
      </c>
      <c r="I768">
        <v>4</v>
      </c>
      <c r="J768">
        <v>155</v>
      </c>
      <c r="K768">
        <v>79</v>
      </c>
      <c r="L768">
        <v>75</v>
      </c>
      <c r="M768">
        <v>78</v>
      </c>
      <c r="P768" t="s">
        <v>51</v>
      </c>
      <c r="Q768">
        <f>IF(Table2[[#This Row],[LgWin]]="Y",1,0)</f>
        <v>0</v>
      </c>
      <c r="R768" t="s">
        <v>51</v>
      </c>
      <c r="S768">
        <f>IF(Table2[[#This Row],[WSWin]]="Y",1,0)</f>
        <v>0</v>
      </c>
      <c r="T768">
        <v>720</v>
      </c>
      <c r="U768">
        <v>5244</v>
      </c>
      <c r="V768">
        <v>1436</v>
      </c>
      <c r="W768">
        <v>224</v>
      </c>
      <c r="X768">
        <v>93</v>
      </c>
      <c r="Y768">
        <v>26</v>
      </c>
      <c r="Z768">
        <v>532</v>
      </c>
      <c r="AA768">
        <v>448</v>
      </c>
      <c r="AB768">
        <v>102</v>
      </c>
      <c r="AC768">
        <v>67</v>
      </c>
      <c r="AF768">
        <v>747</v>
      </c>
      <c r="AG768">
        <v>608</v>
      </c>
      <c r="AH768">
        <v>3.98</v>
      </c>
      <c r="AI768">
        <v>71</v>
      </c>
      <c r="AJ768">
        <v>8</v>
      </c>
      <c r="AK768">
        <v>16</v>
      </c>
      <c r="AL768">
        <v>4122</v>
      </c>
      <c r="AM768">
        <v>1527</v>
      </c>
      <c r="AN768">
        <v>56</v>
      </c>
      <c r="AO768">
        <v>563</v>
      </c>
      <c r="AP768">
        <v>474</v>
      </c>
      <c r="AQ768">
        <v>213</v>
      </c>
      <c r="AR768">
        <v>182</v>
      </c>
      <c r="AS768">
        <v>0.96699999999999997</v>
      </c>
      <c r="AT768" t="s">
        <v>397</v>
      </c>
      <c r="AU768" t="s">
        <v>452</v>
      </c>
      <c r="AV768">
        <v>357406</v>
      </c>
      <c r="AW768">
        <v>95</v>
      </c>
      <c r="AX768">
        <v>95</v>
      </c>
      <c r="AY768" t="s">
        <v>428</v>
      </c>
      <c r="AZ768" t="s">
        <v>425</v>
      </c>
      <c r="BA768" t="s">
        <v>425</v>
      </c>
    </row>
    <row r="769" spans="1:53" x14ac:dyDescent="0.55000000000000004">
      <c r="A769">
        <v>1924</v>
      </c>
      <c r="B769" t="b">
        <f>IF(Table2[[#This Row],[yearID]]&gt;=1903,TRUE,FALSE)</f>
        <v>1</v>
      </c>
      <c r="C769" t="b">
        <f>IF(Table2[[#This Row],[yearID]]&gt;=1973,TRUE,FALSE)</f>
        <v>0</v>
      </c>
      <c r="D769" t="s">
        <v>410</v>
      </c>
      <c r="E769" t="s">
        <v>54</v>
      </c>
      <c r="F769" t="s">
        <v>54</v>
      </c>
      <c r="G769" t="str">
        <f>VLOOKUP(Table2[[#This Row],[franchID]],TeamsFranchises!$A$1:$D$121,2,FALSE)</f>
        <v>Boston Red Sox</v>
      </c>
      <c r="I769">
        <v>7</v>
      </c>
      <c r="J769">
        <v>157</v>
      </c>
      <c r="K769">
        <v>77</v>
      </c>
      <c r="L769">
        <v>67</v>
      </c>
      <c r="M769">
        <v>87</v>
      </c>
      <c r="P769" t="s">
        <v>51</v>
      </c>
      <c r="Q769">
        <f>IF(Table2[[#This Row],[LgWin]]="Y",1,0)</f>
        <v>0</v>
      </c>
      <c r="R769" t="s">
        <v>51</v>
      </c>
      <c r="S769">
        <f>IF(Table2[[#This Row],[WSWin]]="Y",1,0)</f>
        <v>0</v>
      </c>
      <c r="T769">
        <v>737</v>
      </c>
      <c r="U769">
        <v>5340</v>
      </c>
      <c r="V769">
        <v>1481</v>
      </c>
      <c r="W769">
        <v>302</v>
      </c>
      <c r="X769">
        <v>63</v>
      </c>
      <c r="Y769">
        <v>30</v>
      </c>
      <c r="Z769">
        <v>603</v>
      </c>
      <c r="AA769">
        <v>417</v>
      </c>
      <c r="AB769">
        <v>79</v>
      </c>
      <c r="AC769">
        <v>61</v>
      </c>
      <c r="AF769">
        <v>806</v>
      </c>
      <c r="AG769">
        <v>672</v>
      </c>
      <c r="AH769">
        <v>4.3499999999999996</v>
      </c>
      <c r="AI769">
        <v>73</v>
      </c>
      <c r="AJ769">
        <v>8</v>
      </c>
      <c r="AK769">
        <v>16</v>
      </c>
      <c r="AL769">
        <v>4173</v>
      </c>
      <c r="AM769">
        <v>1563</v>
      </c>
      <c r="AN769">
        <v>43</v>
      </c>
      <c r="AO769">
        <v>523</v>
      </c>
      <c r="AP769">
        <v>414</v>
      </c>
      <c r="AQ769">
        <v>207</v>
      </c>
      <c r="AR769">
        <v>124</v>
      </c>
      <c r="AS769">
        <v>0.96699999999999997</v>
      </c>
      <c r="AT769" t="s">
        <v>441</v>
      </c>
      <c r="AU769" t="s">
        <v>453</v>
      </c>
      <c r="AV769">
        <v>448556</v>
      </c>
      <c r="AW769">
        <v>99</v>
      </c>
      <c r="AX769">
        <v>103</v>
      </c>
      <c r="AY769" t="s">
        <v>54</v>
      </c>
      <c r="AZ769" t="s">
        <v>54</v>
      </c>
      <c r="BA769" t="s">
        <v>54</v>
      </c>
    </row>
    <row r="770" spans="1:53" x14ac:dyDescent="0.55000000000000004">
      <c r="A770">
        <v>1924</v>
      </c>
      <c r="B770" t="b">
        <f>IF(Table2[[#This Row],[yearID]]&gt;=1903,TRUE,FALSE)</f>
        <v>1</v>
      </c>
      <c r="C770" t="b">
        <f>IF(Table2[[#This Row],[yearID]]&gt;=1973,TRUE,FALSE)</f>
        <v>0</v>
      </c>
      <c r="D770" t="s">
        <v>157</v>
      </c>
      <c r="E770" t="s">
        <v>262</v>
      </c>
      <c r="F770" t="s">
        <v>260</v>
      </c>
      <c r="G770" t="str">
        <f>VLOOKUP(Table2[[#This Row],[franchID]],TeamsFranchises!$A$1:$D$121,2,FALSE)</f>
        <v>Los Angeles Dodgers</v>
      </c>
      <c r="I770">
        <v>2</v>
      </c>
      <c r="J770">
        <v>154</v>
      </c>
      <c r="K770">
        <v>77</v>
      </c>
      <c r="L770">
        <v>92</v>
      </c>
      <c r="M770">
        <v>62</v>
      </c>
      <c r="P770" t="s">
        <v>51</v>
      </c>
      <c r="Q770">
        <f>IF(Table2[[#This Row],[LgWin]]="Y",1,0)</f>
        <v>0</v>
      </c>
      <c r="R770" t="s">
        <v>51</v>
      </c>
      <c r="S770">
        <f>IF(Table2[[#This Row],[WSWin]]="Y",1,0)</f>
        <v>0</v>
      </c>
      <c r="T770">
        <v>717</v>
      </c>
      <c r="U770">
        <v>5339</v>
      </c>
      <c r="V770">
        <v>1534</v>
      </c>
      <c r="W770">
        <v>227</v>
      </c>
      <c r="X770">
        <v>54</v>
      </c>
      <c r="Y770">
        <v>72</v>
      </c>
      <c r="Z770">
        <v>447</v>
      </c>
      <c r="AA770">
        <v>357</v>
      </c>
      <c r="AB770">
        <v>34</v>
      </c>
      <c r="AC770">
        <v>46</v>
      </c>
      <c r="AF770">
        <v>675</v>
      </c>
      <c r="AG770">
        <v>557</v>
      </c>
      <c r="AH770">
        <v>3.64</v>
      </c>
      <c r="AI770">
        <v>97</v>
      </c>
      <c r="AJ770">
        <v>10</v>
      </c>
      <c r="AK770">
        <v>5</v>
      </c>
      <c r="AL770">
        <v>4128</v>
      </c>
      <c r="AM770">
        <v>1432</v>
      </c>
      <c r="AN770">
        <v>58</v>
      </c>
      <c r="AO770">
        <v>403</v>
      </c>
      <c r="AP770">
        <v>638</v>
      </c>
      <c r="AQ770">
        <v>196</v>
      </c>
      <c r="AR770">
        <v>121</v>
      </c>
      <c r="AS770">
        <v>0.96799999999999997</v>
      </c>
      <c r="AT770" t="s">
        <v>467</v>
      </c>
      <c r="AU770" t="s">
        <v>458</v>
      </c>
      <c r="AV770">
        <v>818883</v>
      </c>
      <c r="AW770">
        <v>97</v>
      </c>
      <c r="AX770">
        <v>97</v>
      </c>
      <c r="AY770" t="s">
        <v>262</v>
      </c>
      <c r="AZ770" t="s">
        <v>262</v>
      </c>
      <c r="BA770" t="s">
        <v>262</v>
      </c>
    </row>
    <row r="771" spans="1:53" x14ac:dyDescent="0.55000000000000004">
      <c r="A771">
        <v>1924</v>
      </c>
      <c r="B771" t="b">
        <f>IF(Table2[[#This Row],[yearID]]&gt;=1903,TRUE,FALSE)</f>
        <v>1</v>
      </c>
      <c r="C771" t="b">
        <f>IF(Table2[[#This Row],[yearID]]&gt;=1973,TRUE,FALSE)</f>
        <v>0</v>
      </c>
      <c r="D771" t="s">
        <v>157</v>
      </c>
      <c r="E771" t="s">
        <v>158</v>
      </c>
      <c r="F771" t="s">
        <v>159</v>
      </c>
      <c r="G771" t="str">
        <f>VLOOKUP(Table2[[#This Row],[franchID]],TeamsFranchises!$A$1:$D$121,2,FALSE)</f>
        <v>Atlanta Braves</v>
      </c>
      <c r="I771">
        <v>8</v>
      </c>
      <c r="J771">
        <v>154</v>
      </c>
      <c r="K771">
        <v>76</v>
      </c>
      <c r="L771">
        <v>53</v>
      </c>
      <c r="M771">
        <v>100</v>
      </c>
      <c r="P771" t="s">
        <v>51</v>
      </c>
      <c r="Q771">
        <f>IF(Table2[[#This Row],[LgWin]]="Y",1,0)</f>
        <v>0</v>
      </c>
      <c r="R771" t="s">
        <v>51</v>
      </c>
      <c r="S771">
        <f>IF(Table2[[#This Row],[WSWin]]="Y",1,0)</f>
        <v>0</v>
      </c>
      <c r="T771">
        <v>520</v>
      </c>
      <c r="U771">
        <v>5283</v>
      </c>
      <c r="V771">
        <v>1355</v>
      </c>
      <c r="W771">
        <v>194</v>
      </c>
      <c r="X771">
        <v>52</v>
      </c>
      <c r="Y771">
        <v>25</v>
      </c>
      <c r="Z771">
        <v>354</v>
      </c>
      <c r="AA771">
        <v>451</v>
      </c>
      <c r="AB771">
        <v>74</v>
      </c>
      <c r="AC771">
        <v>68</v>
      </c>
      <c r="AF771">
        <v>800</v>
      </c>
      <c r="AG771">
        <v>683</v>
      </c>
      <c r="AH771">
        <v>4.46</v>
      </c>
      <c r="AI771">
        <v>66</v>
      </c>
      <c r="AJ771">
        <v>10</v>
      </c>
      <c r="AK771">
        <v>4</v>
      </c>
      <c r="AL771">
        <v>4137</v>
      </c>
      <c r="AM771">
        <v>1607</v>
      </c>
      <c r="AN771">
        <v>49</v>
      </c>
      <c r="AO771">
        <v>402</v>
      </c>
      <c r="AP771">
        <v>364</v>
      </c>
      <c r="AQ771">
        <v>168</v>
      </c>
      <c r="AR771">
        <v>154</v>
      </c>
      <c r="AS771">
        <v>0.97299999999999998</v>
      </c>
      <c r="AT771" t="s">
        <v>454</v>
      </c>
      <c r="AU771" t="s">
        <v>489</v>
      </c>
      <c r="AV771">
        <v>177478</v>
      </c>
      <c r="AW771">
        <v>95</v>
      </c>
      <c r="AX771">
        <v>98</v>
      </c>
      <c r="AY771" t="s">
        <v>158</v>
      </c>
      <c r="AZ771" t="s">
        <v>158</v>
      </c>
      <c r="BA771" t="s">
        <v>158</v>
      </c>
    </row>
    <row r="772" spans="1:53" x14ac:dyDescent="0.55000000000000004">
      <c r="A772">
        <v>1924</v>
      </c>
      <c r="B772" t="b">
        <f>IF(Table2[[#This Row],[yearID]]&gt;=1903,TRUE,FALSE)</f>
        <v>1</v>
      </c>
      <c r="C772" t="b">
        <f>IF(Table2[[#This Row],[yearID]]&gt;=1973,TRUE,FALSE)</f>
        <v>0</v>
      </c>
      <c r="D772" t="s">
        <v>410</v>
      </c>
      <c r="E772" t="s">
        <v>415</v>
      </c>
      <c r="F772" t="s">
        <v>416</v>
      </c>
      <c r="G772" t="str">
        <f>VLOOKUP(Table2[[#This Row],[franchID]],TeamsFranchises!$A$1:$D$121,2,FALSE)</f>
        <v>Chicago White Sox</v>
      </c>
      <c r="I772">
        <v>8</v>
      </c>
      <c r="J772">
        <v>154</v>
      </c>
      <c r="K772">
        <v>77</v>
      </c>
      <c r="L772">
        <v>66</v>
      </c>
      <c r="M772">
        <v>87</v>
      </c>
      <c r="P772" t="s">
        <v>51</v>
      </c>
      <c r="Q772">
        <f>IF(Table2[[#This Row],[LgWin]]="Y",1,0)</f>
        <v>0</v>
      </c>
      <c r="R772" t="s">
        <v>51</v>
      </c>
      <c r="S772">
        <f>IF(Table2[[#This Row],[WSWin]]="Y",1,0)</f>
        <v>0</v>
      </c>
      <c r="T772">
        <v>793</v>
      </c>
      <c r="U772">
        <v>5255</v>
      </c>
      <c r="V772">
        <v>1512</v>
      </c>
      <c r="W772">
        <v>254</v>
      </c>
      <c r="X772">
        <v>58</v>
      </c>
      <c r="Y772">
        <v>41</v>
      </c>
      <c r="Z772">
        <v>604</v>
      </c>
      <c r="AA772">
        <v>418</v>
      </c>
      <c r="AB772">
        <v>138</v>
      </c>
      <c r="AC772">
        <v>86</v>
      </c>
      <c r="AF772">
        <v>858</v>
      </c>
      <c r="AG772">
        <v>722</v>
      </c>
      <c r="AH772">
        <v>4.74</v>
      </c>
      <c r="AI772">
        <v>76</v>
      </c>
      <c r="AJ772">
        <v>1</v>
      </c>
      <c r="AK772">
        <v>11</v>
      </c>
      <c r="AL772">
        <v>4110</v>
      </c>
      <c r="AM772">
        <v>1635</v>
      </c>
      <c r="AN772">
        <v>52</v>
      </c>
      <c r="AO772">
        <v>512</v>
      </c>
      <c r="AP772">
        <v>360</v>
      </c>
      <c r="AQ772">
        <v>230</v>
      </c>
      <c r="AR772">
        <v>136</v>
      </c>
      <c r="AS772">
        <v>0.96299999999999997</v>
      </c>
      <c r="AT772" t="s">
        <v>417</v>
      </c>
      <c r="AU772" t="s">
        <v>450</v>
      </c>
      <c r="AV772">
        <v>606658</v>
      </c>
      <c r="AW772">
        <v>97</v>
      </c>
      <c r="AX772">
        <v>97</v>
      </c>
      <c r="AY772" t="s">
        <v>416</v>
      </c>
      <c r="AZ772" t="s">
        <v>415</v>
      </c>
      <c r="BA772" t="s">
        <v>415</v>
      </c>
    </row>
    <row r="773" spans="1:53" x14ac:dyDescent="0.55000000000000004">
      <c r="A773">
        <v>1924</v>
      </c>
      <c r="B773" t="b">
        <f>IF(Table2[[#This Row],[yearID]]&gt;=1903,TRUE,FALSE)</f>
        <v>1</v>
      </c>
      <c r="C773" t="b">
        <f>IF(Table2[[#This Row],[yearID]]&gt;=1973,TRUE,FALSE)</f>
        <v>0</v>
      </c>
      <c r="D773" t="s">
        <v>157</v>
      </c>
      <c r="E773" t="s">
        <v>161</v>
      </c>
      <c r="F773" t="s">
        <v>162</v>
      </c>
      <c r="G773" t="str">
        <f>VLOOKUP(Table2[[#This Row],[franchID]],TeamsFranchises!$A$1:$D$121,2,FALSE)</f>
        <v>Chicago Cubs</v>
      </c>
      <c r="I773">
        <v>5</v>
      </c>
      <c r="J773">
        <v>154</v>
      </c>
      <c r="K773">
        <v>78</v>
      </c>
      <c r="L773">
        <v>81</v>
      </c>
      <c r="M773">
        <v>72</v>
      </c>
      <c r="P773" t="s">
        <v>51</v>
      </c>
      <c r="Q773">
        <f>IF(Table2[[#This Row],[LgWin]]="Y",1,0)</f>
        <v>0</v>
      </c>
      <c r="R773" t="s">
        <v>51</v>
      </c>
      <c r="S773">
        <f>IF(Table2[[#This Row],[WSWin]]="Y",1,0)</f>
        <v>0</v>
      </c>
      <c r="T773">
        <v>698</v>
      </c>
      <c r="U773">
        <v>5134</v>
      </c>
      <c r="V773">
        <v>1419</v>
      </c>
      <c r="W773">
        <v>207</v>
      </c>
      <c r="X773">
        <v>59</v>
      </c>
      <c r="Y773">
        <v>66</v>
      </c>
      <c r="Z773">
        <v>469</v>
      </c>
      <c r="AA773">
        <v>521</v>
      </c>
      <c r="AB773">
        <v>137</v>
      </c>
      <c r="AC773">
        <v>149</v>
      </c>
      <c r="AF773">
        <v>699</v>
      </c>
      <c r="AG773">
        <v>587</v>
      </c>
      <c r="AH773">
        <v>3.83</v>
      </c>
      <c r="AI773">
        <v>85</v>
      </c>
      <c r="AJ773">
        <v>4</v>
      </c>
      <c r="AK773">
        <v>6</v>
      </c>
      <c r="AL773">
        <v>4140</v>
      </c>
      <c r="AM773">
        <v>1459</v>
      </c>
      <c r="AN773">
        <v>89</v>
      </c>
      <c r="AO773">
        <v>438</v>
      </c>
      <c r="AP773">
        <v>416</v>
      </c>
      <c r="AQ773">
        <v>218</v>
      </c>
      <c r="AR773">
        <v>153</v>
      </c>
      <c r="AS773">
        <v>0.96599999999999997</v>
      </c>
      <c r="AT773" t="s">
        <v>434</v>
      </c>
      <c r="AU773" t="s">
        <v>473</v>
      </c>
      <c r="AV773">
        <v>716922</v>
      </c>
      <c r="AW773">
        <v>101</v>
      </c>
      <c r="AX773">
        <v>101</v>
      </c>
      <c r="AY773" t="s">
        <v>162</v>
      </c>
      <c r="AZ773" t="s">
        <v>161</v>
      </c>
      <c r="BA773" t="s">
        <v>161</v>
      </c>
    </row>
    <row r="774" spans="1:53" x14ac:dyDescent="0.55000000000000004">
      <c r="A774">
        <v>1924</v>
      </c>
      <c r="B774" t="b">
        <f>IF(Table2[[#This Row],[yearID]]&gt;=1903,TRUE,FALSE)</f>
        <v>1</v>
      </c>
      <c r="C774" t="b">
        <f>IF(Table2[[#This Row],[yearID]]&gt;=1973,TRUE,FALSE)</f>
        <v>0</v>
      </c>
      <c r="D774" t="s">
        <v>157</v>
      </c>
      <c r="E774" t="s">
        <v>167</v>
      </c>
      <c r="F774" t="s">
        <v>167</v>
      </c>
      <c r="G774" t="str">
        <f>VLOOKUP(Table2[[#This Row],[franchID]],TeamsFranchises!$A$1:$D$121,2,FALSE)</f>
        <v>Cincinnati Reds</v>
      </c>
      <c r="I774">
        <v>4</v>
      </c>
      <c r="J774">
        <v>153</v>
      </c>
      <c r="K774">
        <v>76</v>
      </c>
      <c r="L774">
        <v>83</v>
      </c>
      <c r="M774">
        <v>70</v>
      </c>
      <c r="P774" t="s">
        <v>51</v>
      </c>
      <c r="Q774">
        <f>IF(Table2[[#This Row],[LgWin]]="Y",1,0)</f>
        <v>0</v>
      </c>
      <c r="R774" t="s">
        <v>51</v>
      </c>
      <c r="S774">
        <f>IF(Table2[[#This Row],[WSWin]]="Y",1,0)</f>
        <v>0</v>
      </c>
      <c r="T774">
        <v>649</v>
      </c>
      <c r="U774">
        <v>5301</v>
      </c>
      <c r="V774">
        <v>1539</v>
      </c>
      <c r="W774">
        <v>236</v>
      </c>
      <c r="X774">
        <v>111</v>
      </c>
      <c r="Y774">
        <v>36</v>
      </c>
      <c r="Z774">
        <v>349</v>
      </c>
      <c r="AA774">
        <v>334</v>
      </c>
      <c r="AB774">
        <v>103</v>
      </c>
      <c r="AC774">
        <v>98</v>
      </c>
      <c r="AF774">
        <v>579</v>
      </c>
      <c r="AG774">
        <v>478</v>
      </c>
      <c r="AH774">
        <v>3.12</v>
      </c>
      <c r="AI774">
        <v>77</v>
      </c>
      <c r="AJ774">
        <v>14</v>
      </c>
      <c r="AK774">
        <v>9</v>
      </c>
      <c r="AL774">
        <v>4134</v>
      </c>
      <c r="AM774">
        <v>1408</v>
      </c>
      <c r="AN774">
        <v>30</v>
      </c>
      <c r="AO774">
        <v>293</v>
      </c>
      <c r="AP774">
        <v>451</v>
      </c>
      <c r="AQ774">
        <v>217</v>
      </c>
      <c r="AR774">
        <v>142</v>
      </c>
      <c r="AS774">
        <v>0.96599999999999997</v>
      </c>
      <c r="AT774" t="s">
        <v>165</v>
      </c>
      <c r="AU774" t="s">
        <v>455</v>
      </c>
      <c r="AV774">
        <v>473707</v>
      </c>
      <c r="AW774">
        <v>99</v>
      </c>
      <c r="AX774">
        <v>97</v>
      </c>
      <c r="AY774" t="s">
        <v>167</v>
      </c>
      <c r="AZ774" t="s">
        <v>167</v>
      </c>
      <c r="BA774" t="s">
        <v>167</v>
      </c>
    </row>
    <row r="775" spans="1:53" x14ac:dyDescent="0.55000000000000004">
      <c r="A775">
        <v>1924</v>
      </c>
      <c r="B775" t="b">
        <f>IF(Table2[[#This Row],[yearID]]&gt;=1903,TRUE,FALSE)</f>
        <v>1</v>
      </c>
      <c r="C775" t="b">
        <f>IF(Table2[[#This Row],[yearID]]&gt;=1973,TRUE,FALSE)</f>
        <v>0</v>
      </c>
      <c r="D775" t="s">
        <v>410</v>
      </c>
      <c r="E775" t="s">
        <v>64</v>
      </c>
      <c r="F775" t="s">
        <v>64</v>
      </c>
      <c r="G775" t="str">
        <f>VLOOKUP(Table2[[#This Row],[franchID]],TeamsFranchises!$A$1:$D$121,2,FALSE)</f>
        <v>Cleveland Indians</v>
      </c>
      <c r="I775">
        <v>6</v>
      </c>
      <c r="J775">
        <v>153</v>
      </c>
      <c r="K775">
        <v>75</v>
      </c>
      <c r="L775">
        <v>67</v>
      </c>
      <c r="M775">
        <v>86</v>
      </c>
      <c r="P775" t="s">
        <v>51</v>
      </c>
      <c r="Q775">
        <f>IF(Table2[[#This Row],[LgWin]]="Y",1,0)</f>
        <v>0</v>
      </c>
      <c r="R775" t="s">
        <v>51</v>
      </c>
      <c r="S775">
        <f>IF(Table2[[#This Row],[WSWin]]="Y",1,0)</f>
        <v>0</v>
      </c>
      <c r="T775">
        <v>755</v>
      </c>
      <c r="U775">
        <v>5332</v>
      </c>
      <c r="V775">
        <v>1580</v>
      </c>
      <c r="W775">
        <v>306</v>
      </c>
      <c r="X775">
        <v>59</v>
      </c>
      <c r="Y775">
        <v>41</v>
      </c>
      <c r="Z775">
        <v>492</v>
      </c>
      <c r="AA775">
        <v>371</v>
      </c>
      <c r="AB775">
        <v>84</v>
      </c>
      <c r="AC775">
        <v>56</v>
      </c>
      <c r="AF775">
        <v>814</v>
      </c>
      <c r="AG775">
        <v>660</v>
      </c>
      <c r="AH775">
        <v>4.4000000000000004</v>
      </c>
      <c r="AI775">
        <v>87</v>
      </c>
      <c r="AJ775">
        <v>7</v>
      </c>
      <c r="AK775">
        <v>7</v>
      </c>
      <c r="AL775">
        <v>4047</v>
      </c>
      <c r="AM775">
        <v>1603</v>
      </c>
      <c r="AN775">
        <v>43</v>
      </c>
      <c r="AO775">
        <v>503</v>
      </c>
      <c r="AP775">
        <v>315</v>
      </c>
      <c r="AQ775">
        <v>201</v>
      </c>
      <c r="AR775">
        <v>130</v>
      </c>
      <c r="AS775">
        <v>0.96799999999999997</v>
      </c>
      <c r="AT775" t="s">
        <v>487</v>
      </c>
      <c r="AU775" t="s">
        <v>446</v>
      </c>
      <c r="AV775">
        <v>481905</v>
      </c>
      <c r="AW775">
        <v>102</v>
      </c>
      <c r="AX775">
        <v>101</v>
      </c>
      <c r="AY775" t="s">
        <v>64</v>
      </c>
      <c r="AZ775" t="s">
        <v>64</v>
      </c>
      <c r="BA775" t="s">
        <v>64</v>
      </c>
    </row>
    <row r="776" spans="1:53" x14ac:dyDescent="0.55000000000000004">
      <c r="A776">
        <v>1924</v>
      </c>
      <c r="B776" t="b">
        <f>IF(Table2[[#This Row],[yearID]]&gt;=1903,TRUE,FALSE)</f>
        <v>1</v>
      </c>
      <c r="C776" t="b">
        <f>IF(Table2[[#This Row],[yearID]]&gt;=1973,TRUE,FALSE)</f>
        <v>0</v>
      </c>
      <c r="D776" t="s">
        <v>410</v>
      </c>
      <c r="E776" t="s">
        <v>419</v>
      </c>
      <c r="F776" t="s">
        <v>419</v>
      </c>
      <c r="G776" t="str">
        <f>VLOOKUP(Table2[[#This Row],[franchID]],TeamsFranchises!$A$1:$D$121,2,FALSE)</f>
        <v>Detroit Tigers</v>
      </c>
      <c r="I776">
        <v>3</v>
      </c>
      <c r="J776">
        <v>156</v>
      </c>
      <c r="K776">
        <v>78</v>
      </c>
      <c r="L776">
        <v>86</v>
      </c>
      <c r="M776">
        <v>68</v>
      </c>
      <c r="P776" t="s">
        <v>51</v>
      </c>
      <c r="Q776">
        <f>IF(Table2[[#This Row],[LgWin]]="Y",1,0)</f>
        <v>0</v>
      </c>
      <c r="R776" t="s">
        <v>51</v>
      </c>
      <c r="S776">
        <f>IF(Table2[[#This Row],[WSWin]]="Y",1,0)</f>
        <v>0</v>
      </c>
      <c r="T776">
        <v>849</v>
      </c>
      <c r="U776">
        <v>5389</v>
      </c>
      <c r="V776">
        <v>1604</v>
      </c>
      <c r="W776">
        <v>315</v>
      </c>
      <c r="X776">
        <v>76</v>
      </c>
      <c r="Y776">
        <v>35</v>
      </c>
      <c r="Z776">
        <v>607</v>
      </c>
      <c r="AA776">
        <v>400</v>
      </c>
      <c r="AB776">
        <v>100</v>
      </c>
      <c r="AC776">
        <v>76</v>
      </c>
      <c r="AF776">
        <v>796</v>
      </c>
      <c r="AG776">
        <v>649</v>
      </c>
      <c r="AH776">
        <v>4.1900000000000004</v>
      </c>
      <c r="AI776">
        <v>60</v>
      </c>
      <c r="AJ776">
        <v>5</v>
      </c>
      <c r="AK776">
        <v>20</v>
      </c>
      <c r="AL776">
        <v>4182</v>
      </c>
      <c r="AM776">
        <v>1586</v>
      </c>
      <c r="AN776">
        <v>55</v>
      </c>
      <c r="AO776">
        <v>467</v>
      </c>
      <c r="AP776">
        <v>441</v>
      </c>
      <c r="AQ776">
        <v>186</v>
      </c>
      <c r="AR776">
        <v>142</v>
      </c>
      <c r="AS776">
        <v>0.97099999999999997</v>
      </c>
      <c r="AT776" t="s">
        <v>420</v>
      </c>
      <c r="AU776" t="s">
        <v>456</v>
      </c>
      <c r="AV776">
        <v>1015136</v>
      </c>
      <c r="AW776">
        <v>98</v>
      </c>
      <c r="AX776">
        <v>97</v>
      </c>
      <c r="AY776" t="s">
        <v>419</v>
      </c>
      <c r="AZ776" t="s">
        <v>419</v>
      </c>
      <c r="BA776" t="s">
        <v>419</v>
      </c>
    </row>
    <row r="777" spans="1:53" x14ac:dyDescent="0.55000000000000004">
      <c r="A777">
        <v>1924</v>
      </c>
      <c r="B777" t="b">
        <f>IF(Table2[[#This Row],[yearID]]&gt;=1903,TRUE,FALSE)</f>
        <v>1</v>
      </c>
      <c r="C777" t="b">
        <f>IF(Table2[[#This Row],[yearID]]&gt;=1973,TRUE,FALSE)</f>
        <v>0</v>
      </c>
      <c r="D777" t="s">
        <v>157</v>
      </c>
      <c r="E777" t="s">
        <v>242</v>
      </c>
      <c r="F777" t="s">
        <v>243</v>
      </c>
      <c r="G777" t="str">
        <f>VLOOKUP(Table2[[#This Row],[franchID]],TeamsFranchises!$A$1:$D$121,2,FALSE)</f>
        <v>San Francisco Giants</v>
      </c>
      <c r="I777">
        <v>1</v>
      </c>
      <c r="J777">
        <v>154</v>
      </c>
      <c r="K777">
        <v>77</v>
      </c>
      <c r="L777">
        <v>93</v>
      </c>
      <c r="M777">
        <v>60</v>
      </c>
      <c r="P777" t="s">
        <v>76</v>
      </c>
      <c r="Q777">
        <f>IF(Table2[[#This Row],[LgWin]]="Y",1,0)</f>
        <v>1</v>
      </c>
      <c r="R777" t="s">
        <v>51</v>
      </c>
      <c r="S777">
        <f>IF(Table2[[#This Row],[WSWin]]="Y",1,0)</f>
        <v>0</v>
      </c>
      <c r="T777">
        <v>857</v>
      </c>
      <c r="U777">
        <v>5445</v>
      </c>
      <c r="V777">
        <v>1634</v>
      </c>
      <c r="W777">
        <v>269</v>
      </c>
      <c r="X777">
        <v>81</v>
      </c>
      <c r="Y777">
        <v>95</v>
      </c>
      <c r="Z777">
        <v>467</v>
      </c>
      <c r="AA777">
        <v>479</v>
      </c>
      <c r="AB777">
        <v>82</v>
      </c>
      <c r="AC777">
        <v>53</v>
      </c>
      <c r="AF777">
        <v>641</v>
      </c>
      <c r="AG777">
        <v>554</v>
      </c>
      <c r="AH777">
        <v>3.62</v>
      </c>
      <c r="AI777">
        <v>71</v>
      </c>
      <c r="AJ777">
        <v>4</v>
      </c>
      <c r="AK777">
        <v>21</v>
      </c>
      <c r="AL777">
        <v>4134</v>
      </c>
      <c r="AM777">
        <v>1464</v>
      </c>
      <c r="AN777">
        <v>77</v>
      </c>
      <c r="AO777">
        <v>392</v>
      </c>
      <c r="AP777">
        <v>406</v>
      </c>
      <c r="AQ777">
        <v>186</v>
      </c>
      <c r="AR777">
        <v>160</v>
      </c>
      <c r="AS777">
        <v>0.97099999999999997</v>
      </c>
      <c r="AT777" t="s">
        <v>310</v>
      </c>
      <c r="AU777" t="s">
        <v>457</v>
      </c>
      <c r="AV777">
        <v>844068</v>
      </c>
      <c r="AW777">
        <v>98</v>
      </c>
      <c r="AX777">
        <v>95</v>
      </c>
      <c r="AY777" t="s">
        <v>246</v>
      </c>
      <c r="AZ777" t="s">
        <v>242</v>
      </c>
      <c r="BA777" t="s">
        <v>242</v>
      </c>
    </row>
    <row r="778" spans="1:53" x14ac:dyDescent="0.55000000000000004">
      <c r="A778">
        <v>1924</v>
      </c>
      <c r="B778" t="b">
        <f>IF(Table2[[#This Row],[yearID]]&gt;=1903,TRUE,FALSE)</f>
        <v>1</v>
      </c>
      <c r="C778" t="b">
        <f>IF(Table2[[#This Row],[yearID]]&gt;=1973,TRUE,FALSE)</f>
        <v>0</v>
      </c>
      <c r="D778" t="s">
        <v>410</v>
      </c>
      <c r="E778" t="s">
        <v>436</v>
      </c>
      <c r="F778" t="s">
        <v>412</v>
      </c>
      <c r="G778" t="str">
        <f>VLOOKUP(Table2[[#This Row],[franchID]],TeamsFranchises!$A$1:$D$121,2,FALSE)</f>
        <v>New York Yankees</v>
      </c>
      <c r="I778">
        <v>2</v>
      </c>
      <c r="J778">
        <v>153</v>
      </c>
      <c r="K778">
        <v>78</v>
      </c>
      <c r="L778">
        <v>89</v>
      </c>
      <c r="M778">
        <v>63</v>
      </c>
      <c r="P778" t="s">
        <v>51</v>
      </c>
      <c r="Q778">
        <f>IF(Table2[[#This Row],[LgWin]]="Y",1,0)</f>
        <v>0</v>
      </c>
      <c r="R778" t="s">
        <v>51</v>
      </c>
      <c r="S778">
        <f>IF(Table2[[#This Row],[WSWin]]="Y",1,0)</f>
        <v>0</v>
      </c>
      <c r="T778">
        <v>798</v>
      </c>
      <c r="U778">
        <v>5240</v>
      </c>
      <c r="V778">
        <v>1516</v>
      </c>
      <c r="W778">
        <v>248</v>
      </c>
      <c r="X778">
        <v>86</v>
      </c>
      <c r="Y778">
        <v>98</v>
      </c>
      <c r="Z778">
        <v>478</v>
      </c>
      <c r="AA778">
        <v>420</v>
      </c>
      <c r="AB778">
        <v>69</v>
      </c>
      <c r="AC778">
        <v>64</v>
      </c>
      <c r="AF778">
        <v>667</v>
      </c>
      <c r="AG778">
        <v>583</v>
      </c>
      <c r="AH778">
        <v>3.86</v>
      </c>
      <c r="AI778">
        <v>76</v>
      </c>
      <c r="AJ778">
        <v>13</v>
      </c>
      <c r="AK778">
        <v>13</v>
      </c>
      <c r="AL778">
        <v>4077</v>
      </c>
      <c r="AM778">
        <v>1483</v>
      </c>
      <c r="AN778">
        <v>59</v>
      </c>
      <c r="AO778">
        <v>522</v>
      </c>
      <c r="AP778">
        <v>487</v>
      </c>
      <c r="AQ778">
        <v>154</v>
      </c>
      <c r="AR778">
        <v>131</v>
      </c>
      <c r="AS778">
        <v>0.97499999999999998</v>
      </c>
      <c r="AT778" t="s">
        <v>459</v>
      </c>
      <c r="AU778" t="s">
        <v>491</v>
      </c>
      <c r="AV778">
        <v>1053533</v>
      </c>
      <c r="AW778">
        <v>100</v>
      </c>
      <c r="AX778">
        <v>99</v>
      </c>
      <c r="AY778" t="s">
        <v>412</v>
      </c>
      <c r="AZ778" t="s">
        <v>436</v>
      </c>
      <c r="BA778" t="s">
        <v>436</v>
      </c>
    </row>
    <row r="779" spans="1:53" x14ac:dyDescent="0.55000000000000004">
      <c r="A779">
        <v>1924</v>
      </c>
      <c r="B779" t="b">
        <f>IF(Table2[[#This Row],[yearID]]&gt;=1903,TRUE,FALSE)</f>
        <v>1</v>
      </c>
      <c r="C779" t="b">
        <f>IF(Table2[[#This Row],[yearID]]&gt;=1973,TRUE,FALSE)</f>
        <v>0</v>
      </c>
      <c r="D779" t="s">
        <v>410</v>
      </c>
      <c r="E779" t="s">
        <v>226</v>
      </c>
      <c r="F779" t="s">
        <v>423</v>
      </c>
      <c r="G779" t="str">
        <f>VLOOKUP(Table2[[#This Row],[franchID]],TeamsFranchises!$A$1:$D$121,2,FALSE)</f>
        <v>Oakland Athletics</v>
      </c>
      <c r="I779">
        <v>5</v>
      </c>
      <c r="J779">
        <v>152</v>
      </c>
      <c r="K779">
        <v>75</v>
      </c>
      <c r="L779">
        <v>71</v>
      </c>
      <c r="M779">
        <v>81</v>
      </c>
      <c r="P779" t="s">
        <v>51</v>
      </c>
      <c r="Q779">
        <f>IF(Table2[[#This Row],[LgWin]]="Y",1,0)</f>
        <v>0</v>
      </c>
      <c r="R779" t="s">
        <v>51</v>
      </c>
      <c r="S779">
        <f>IF(Table2[[#This Row],[WSWin]]="Y",1,0)</f>
        <v>0</v>
      </c>
      <c r="T779">
        <v>685</v>
      </c>
      <c r="U779">
        <v>5184</v>
      </c>
      <c r="V779">
        <v>1459</v>
      </c>
      <c r="W779">
        <v>251</v>
      </c>
      <c r="X779">
        <v>59</v>
      </c>
      <c r="Y779">
        <v>63</v>
      </c>
      <c r="Z779">
        <v>374</v>
      </c>
      <c r="AA779">
        <v>482</v>
      </c>
      <c r="AB779">
        <v>79</v>
      </c>
      <c r="AC779">
        <v>66</v>
      </c>
      <c r="AF779">
        <v>778</v>
      </c>
      <c r="AG779">
        <v>656</v>
      </c>
      <c r="AH779">
        <v>4.3899999999999997</v>
      </c>
      <c r="AI779">
        <v>68</v>
      </c>
      <c r="AJ779">
        <v>8</v>
      </c>
      <c r="AK779">
        <v>10</v>
      </c>
      <c r="AL779">
        <v>4035</v>
      </c>
      <c r="AM779">
        <v>1527</v>
      </c>
      <c r="AN779">
        <v>43</v>
      </c>
      <c r="AO779">
        <v>597</v>
      </c>
      <c r="AP779">
        <v>371</v>
      </c>
      <c r="AQ779">
        <v>181</v>
      </c>
      <c r="AR779">
        <v>157</v>
      </c>
      <c r="AS779">
        <v>0.97099999999999997</v>
      </c>
      <c r="AT779" t="s">
        <v>77</v>
      </c>
      <c r="AU779" t="s">
        <v>442</v>
      </c>
      <c r="AV779">
        <v>531992</v>
      </c>
      <c r="AW779">
        <v>101</v>
      </c>
      <c r="AX779">
        <v>101</v>
      </c>
      <c r="AY779" t="s">
        <v>226</v>
      </c>
      <c r="AZ779" t="s">
        <v>226</v>
      </c>
      <c r="BA779" t="s">
        <v>226</v>
      </c>
    </row>
    <row r="780" spans="1:53" x14ac:dyDescent="0.55000000000000004">
      <c r="A780">
        <v>1924</v>
      </c>
      <c r="B780" t="b">
        <f>IF(Table2[[#This Row],[yearID]]&gt;=1903,TRUE,FALSE)</f>
        <v>1</v>
      </c>
      <c r="C780" t="b">
        <f>IF(Table2[[#This Row],[yearID]]&gt;=1973,TRUE,FALSE)</f>
        <v>0</v>
      </c>
      <c r="D780" t="s">
        <v>157</v>
      </c>
      <c r="E780" t="s">
        <v>122</v>
      </c>
      <c r="F780" t="s">
        <v>122</v>
      </c>
      <c r="G780" t="str">
        <f>VLOOKUP(Table2[[#This Row],[franchID]],TeamsFranchises!$A$1:$D$121,2,FALSE)</f>
        <v>Philadelphia Phillies</v>
      </c>
      <c r="I780">
        <v>7</v>
      </c>
      <c r="J780">
        <v>152</v>
      </c>
      <c r="K780">
        <v>76</v>
      </c>
      <c r="L780">
        <v>55</v>
      </c>
      <c r="M780">
        <v>96</v>
      </c>
      <c r="P780" t="s">
        <v>51</v>
      </c>
      <c r="Q780">
        <f>IF(Table2[[#This Row],[LgWin]]="Y",1,0)</f>
        <v>0</v>
      </c>
      <c r="R780" t="s">
        <v>51</v>
      </c>
      <c r="S780">
        <f>IF(Table2[[#This Row],[WSWin]]="Y",1,0)</f>
        <v>0</v>
      </c>
      <c r="T780">
        <v>676</v>
      </c>
      <c r="U780">
        <v>5306</v>
      </c>
      <c r="V780">
        <v>1459</v>
      </c>
      <c r="W780">
        <v>256</v>
      </c>
      <c r="X780">
        <v>56</v>
      </c>
      <c r="Y780">
        <v>94</v>
      </c>
      <c r="Z780">
        <v>382</v>
      </c>
      <c r="AA780">
        <v>452</v>
      </c>
      <c r="AB780">
        <v>57</v>
      </c>
      <c r="AC780">
        <v>67</v>
      </c>
      <c r="AF780">
        <v>849</v>
      </c>
      <c r="AG780">
        <v>733</v>
      </c>
      <c r="AH780">
        <v>4.87</v>
      </c>
      <c r="AI780">
        <v>59</v>
      </c>
      <c r="AJ780">
        <v>7</v>
      </c>
      <c r="AK780">
        <v>10</v>
      </c>
      <c r="AL780">
        <v>4062</v>
      </c>
      <c r="AM780">
        <v>1689</v>
      </c>
      <c r="AN780">
        <v>84</v>
      </c>
      <c r="AO780">
        <v>469</v>
      </c>
      <c r="AP780">
        <v>349</v>
      </c>
      <c r="AQ780">
        <v>175</v>
      </c>
      <c r="AR780">
        <v>168</v>
      </c>
      <c r="AS780">
        <v>0.97199999999999998</v>
      </c>
      <c r="AT780" t="s">
        <v>358</v>
      </c>
      <c r="AU780" t="s">
        <v>404</v>
      </c>
      <c r="AV780">
        <v>299818</v>
      </c>
      <c r="AW780">
        <v>112</v>
      </c>
      <c r="AX780">
        <v>115</v>
      </c>
      <c r="AY780" t="s">
        <v>122</v>
      </c>
      <c r="AZ780" t="s">
        <v>122</v>
      </c>
      <c r="BA780" t="s">
        <v>122</v>
      </c>
    </row>
    <row r="781" spans="1:53" x14ac:dyDescent="0.55000000000000004">
      <c r="A781">
        <v>1924</v>
      </c>
      <c r="B781" t="b">
        <f>IF(Table2[[#This Row],[yearID]]&gt;=1903,TRUE,FALSE)</f>
        <v>1</v>
      </c>
      <c r="C781" t="b">
        <f>IF(Table2[[#This Row],[yearID]]&gt;=1973,TRUE,FALSE)</f>
        <v>0</v>
      </c>
      <c r="D781" t="s">
        <v>157</v>
      </c>
      <c r="E781" t="s">
        <v>229</v>
      </c>
      <c r="F781" t="s">
        <v>229</v>
      </c>
      <c r="G781" t="str">
        <f>VLOOKUP(Table2[[#This Row],[franchID]],TeamsFranchises!$A$1:$D$121,2,FALSE)</f>
        <v>Pittsburgh Pirates</v>
      </c>
      <c r="I781">
        <v>3</v>
      </c>
      <c r="J781">
        <v>153</v>
      </c>
      <c r="K781">
        <v>77</v>
      </c>
      <c r="L781">
        <v>90</v>
      </c>
      <c r="M781">
        <v>63</v>
      </c>
      <c r="P781" t="s">
        <v>51</v>
      </c>
      <c r="Q781">
        <f>IF(Table2[[#This Row],[LgWin]]="Y",1,0)</f>
        <v>0</v>
      </c>
      <c r="R781" t="s">
        <v>51</v>
      </c>
      <c r="S781">
        <f>IF(Table2[[#This Row],[WSWin]]="Y",1,0)</f>
        <v>0</v>
      </c>
      <c r="T781">
        <v>724</v>
      </c>
      <c r="U781">
        <v>5288</v>
      </c>
      <c r="V781">
        <v>1517</v>
      </c>
      <c r="W781">
        <v>222</v>
      </c>
      <c r="X781">
        <v>122</v>
      </c>
      <c r="Y781">
        <v>44</v>
      </c>
      <c r="Z781">
        <v>366</v>
      </c>
      <c r="AA781">
        <v>396</v>
      </c>
      <c r="AB781">
        <v>181</v>
      </c>
      <c r="AC781">
        <v>92</v>
      </c>
      <c r="AF781">
        <v>588</v>
      </c>
      <c r="AG781">
        <v>502</v>
      </c>
      <c r="AH781">
        <v>3.27</v>
      </c>
      <c r="AI781">
        <v>85</v>
      </c>
      <c r="AJ781">
        <v>15</v>
      </c>
      <c r="AK781">
        <v>5</v>
      </c>
      <c r="AL781">
        <v>4146</v>
      </c>
      <c r="AM781">
        <v>1387</v>
      </c>
      <c r="AN781">
        <v>42</v>
      </c>
      <c r="AO781">
        <v>323</v>
      </c>
      <c r="AP781">
        <v>364</v>
      </c>
      <c r="AQ781">
        <v>183</v>
      </c>
      <c r="AR781">
        <v>161</v>
      </c>
      <c r="AS781">
        <v>0.97099999999999997</v>
      </c>
      <c r="AT781" t="s">
        <v>390</v>
      </c>
      <c r="AU781" t="s">
        <v>447</v>
      </c>
      <c r="AV781">
        <v>736883</v>
      </c>
      <c r="AW781">
        <v>102</v>
      </c>
      <c r="AX781">
        <v>99</v>
      </c>
      <c r="AY781" t="s">
        <v>229</v>
      </c>
      <c r="AZ781" t="s">
        <v>229</v>
      </c>
      <c r="BA781" t="s">
        <v>229</v>
      </c>
    </row>
    <row r="782" spans="1:53" x14ac:dyDescent="0.55000000000000004">
      <c r="A782">
        <v>1924</v>
      </c>
      <c r="B782" t="b">
        <f>IF(Table2[[#This Row],[yearID]]&gt;=1903,TRUE,FALSE)</f>
        <v>1</v>
      </c>
      <c r="C782" t="b">
        <f>IF(Table2[[#This Row],[yearID]]&gt;=1973,TRUE,FALSE)</f>
        <v>0</v>
      </c>
      <c r="D782" t="s">
        <v>410</v>
      </c>
      <c r="E782" t="s">
        <v>431</v>
      </c>
      <c r="F782" t="s">
        <v>95</v>
      </c>
      <c r="G782" t="str">
        <f>VLOOKUP(Table2[[#This Row],[franchID]],TeamsFranchises!$A$1:$D$121,2,FALSE)</f>
        <v>Baltimore Orioles</v>
      </c>
      <c r="I782">
        <v>4</v>
      </c>
      <c r="J782">
        <v>153</v>
      </c>
      <c r="K782">
        <v>78</v>
      </c>
      <c r="L782">
        <v>74</v>
      </c>
      <c r="M782">
        <v>78</v>
      </c>
      <c r="P782" t="s">
        <v>51</v>
      </c>
      <c r="Q782">
        <f>IF(Table2[[#This Row],[LgWin]]="Y",1,0)</f>
        <v>0</v>
      </c>
      <c r="R782" t="s">
        <v>51</v>
      </c>
      <c r="S782">
        <f>IF(Table2[[#This Row],[WSWin]]="Y",1,0)</f>
        <v>0</v>
      </c>
      <c r="T782">
        <v>769</v>
      </c>
      <c r="U782">
        <v>5236</v>
      </c>
      <c r="V782">
        <v>1543</v>
      </c>
      <c r="W782">
        <v>266</v>
      </c>
      <c r="X782">
        <v>62</v>
      </c>
      <c r="Y782">
        <v>67</v>
      </c>
      <c r="Z782">
        <v>465</v>
      </c>
      <c r="AA782">
        <v>349</v>
      </c>
      <c r="AB782">
        <v>85</v>
      </c>
      <c r="AC782">
        <v>85</v>
      </c>
      <c r="AF782">
        <v>809</v>
      </c>
      <c r="AG782">
        <v>687</v>
      </c>
      <c r="AH782">
        <v>4.57</v>
      </c>
      <c r="AI782">
        <v>65</v>
      </c>
      <c r="AJ782">
        <v>11</v>
      </c>
      <c r="AK782">
        <v>7</v>
      </c>
      <c r="AL782">
        <v>4059</v>
      </c>
      <c r="AM782">
        <v>1511</v>
      </c>
      <c r="AN782">
        <v>68</v>
      </c>
      <c r="AO782">
        <v>517</v>
      </c>
      <c r="AP782">
        <v>386</v>
      </c>
      <c r="AQ782">
        <v>176</v>
      </c>
      <c r="AR782">
        <v>141</v>
      </c>
      <c r="AS782">
        <v>0.97</v>
      </c>
      <c r="AT782" t="s">
        <v>252</v>
      </c>
      <c r="AU782" t="s">
        <v>444</v>
      </c>
      <c r="AV782">
        <v>533349</v>
      </c>
      <c r="AW782">
        <v>106</v>
      </c>
      <c r="AX782">
        <v>107</v>
      </c>
      <c r="AY782" t="s">
        <v>433</v>
      </c>
      <c r="AZ782" t="s">
        <v>431</v>
      </c>
      <c r="BA782" t="s">
        <v>431</v>
      </c>
    </row>
    <row r="783" spans="1:53" x14ac:dyDescent="0.55000000000000004">
      <c r="A783">
        <v>1924</v>
      </c>
      <c r="B783" t="b">
        <f>IF(Table2[[#This Row],[yearID]]&gt;=1903,TRUE,FALSE)</f>
        <v>1</v>
      </c>
      <c r="C783" t="b">
        <f>IF(Table2[[#This Row],[yearID]]&gt;=1973,TRUE,FALSE)</f>
        <v>0</v>
      </c>
      <c r="D783" t="s">
        <v>157</v>
      </c>
      <c r="E783" t="s">
        <v>396</v>
      </c>
      <c r="F783" t="s">
        <v>154</v>
      </c>
      <c r="G783" t="str">
        <f>VLOOKUP(Table2[[#This Row],[franchID]],TeamsFranchises!$A$1:$D$121,2,FALSE)</f>
        <v>St. Louis Cardinals</v>
      </c>
      <c r="I783">
        <v>6</v>
      </c>
      <c r="J783">
        <v>154</v>
      </c>
      <c r="K783">
        <v>77</v>
      </c>
      <c r="L783">
        <v>65</v>
      </c>
      <c r="M783">
        <v>89</v>
      </c>
      <c r="P783" t="s">
        <v>51</v>
      </c>
      <c r="Q783">
        <f>IF(Table2[[#This Row],[LgWin]]="Y",1,0)</f>
        <v>0</v>
      </c>
      <c r="R783" t="s">
        <v>51</v>
      </c>
      <c r="S783">
        <f>IF(Table2[[#This Row],[WSWin]]="Y",1,0)</f>
        <v>0</v>
      </c>
      <c r="T783">
        <v>740</v>
      </c>
      <c r="U783">
        <v>5349</v>
      </c>
      <c r="V783">
        <v>1552</v>
      </c>
      <c r="W783">
        <v>270</v>
      </c>
      <c r="X783">
        <v>87</v>
      </c>
      <c r="Y783">
        <v>67</v>
      </c>
      <c r="Z783">
        <v>382</v>
      </c>
      <c r="AA783">
        <v>418</v>
      </c>
      <c r="AB783">
        <v>86</v>
      </c>
      <c r="AC783">
        <v>86</v>
      </c>
      <c r="AF783">
        <v>750</v>
      </c>
      <c r="AG783">
        <v>629</v>
      </c>
      <c r="AH783">
        <v>4.1500000000000004</v>
      </c>
      <c r="AI783">
        <v>79</v>
      </c>
      <c r="AJ783">
        <v>7</v>
      </c>
      <c r="AK783">
        <v>6</v>
      </c>
      <c r="AL783">
        <v>4092</v>
      </c>
      <c r="AM783">
        <v>1528</v>
      </c>
      <c r="AN783">
        <v>70</v>
      </c>
      <c r="AO783">
        <v>486</v>
      </c>
      <c r="AP783">
        <v>393</v>
      </c>
      <c r="AQ783">
        <v>191</v>
      </c>
      <c r="AR783">
        <v>162</v>
      </c>
      <c r="AS783">
        <v>0.96899999999999997</v>
      </c>
      <c r="AT783" t="s">
        <v>409</v>
      </c>
      <c r="AU783" t="s">
        <v>444</v>
      </c>
      <c r="AV783">
        <v>272885</v>
      </c>
      <c r="AW783">
        <v>98</v>
      </c>
      <c r="AX783">
        <v>98</v>
      </c>
      <c r="AY783" t="s">
        <v>154</v>
      </c>
      <c r="AZ783" t="s">
        <v>396</v>
      </c>
      <c r="BA783" t="s">
        <v>396</v>
      </c>
    </row>
    <row r="784" spans="1:53" x14ac:dyDescent="0.55000000000000004">
      <c r="A784">
        <v>1924</v>
      </c>
      <c r="B784" t="b">
        <f>IF(Table2[[#This Row],[yearID]]&gt;=1903,TRUE,FALSE)</f>
        <v>1</v>
      </c>
      <c r="C784" t="b">
        <f>IF(Table2[[#This Row],[yearID]]&gt;=1973,TRUE,FALSE)</f>
        <v>0</v>
      </c>
      <c r="D784" t="s">
        <v>410</v>
      </c>
      <c r="E784" t="s">
        <v>425</v>
      </c>
      <c r="F784" t="s">
        <v>426</v>
      </c>
      <c r="G784" t="str">
        <f>VLOOKUP(Table2[[#This Row],[franchID]],TeamsFranchises!$A$1:$D$121,2,FALSE)</f>
        <v>Minnesota Twins</v>
      </c>
      <c r="I784">
        <v>1</v>
      </c>
      <c r="J784">
        <v>156</v>
      </c>
      <c r="K784">
        <v>79</v>
      </c>
      <c r="L784">
        <v>92</v>
      </c>
      <c r="M784">
        <v>62</v>
      </c>
      <c r="P784" t="s">
        <v>76</v>
      </c>
      <c r="Q784">
        <f>IF(Table2[[#This Row],[LgWin]]="Y",1,0)</f>
        <v>1</v>
      </c>
      <c r="R784" t="s">
        <v>76</v>
      </c>
      <c r="S784">
        <f>IF(Table2[[#This Row],[WSWin]]="Y",1,0)</f>
        <v>1</v>
      </c>
      <c r="T784">
        <v>755</v>
      </c>
      <c r="U784">
        <v>5304</v>
      </c>
      <c r="V784">
        <v>1558</v>
      </c>
      <c r="W784">
        <v>255</v>
      </c>
      <c r="X784">
        <v>88</v>
      </c>
      <c r="Y784">
        <v>22</v>
      </c>
      <c r="Z784">
        <v>513</v>
      </c>
      <c r="AA784">
        <v>392</v>
      </c>
      <c r="AB784">
        <v>115</v>
      </c>
      <c r="AC784">
        <v>87</v>
      </c>
      <c r="AF784">
        <v>613</v>
      </c>
      <c r="AG784">
        <v>513</v>
      </c>
      <c r="AH784">
        <v>3.34</v>
      </c>
      <c r="AI784">
        <v>74</v>
      </c>
      <c r="AJ784">
        <v>13</v>
      </c>
      <c r="AK784">
        <v>25</v>
      </c>
      <c r="AL784">
        <v>4149</v>
      </c>
      <c r="AM784">
        <v>1329</v>
      </c>
      <c r="AN784">
        <v>34</v>
      </c>
      <c r="AO784">
        <v>505</v>
      </c>
      <c r="AP784">
        <v>469</v>
      </c>
      <c r="AQ784">
        <v>171</v>
      </c>
      <c r="AR784">
        <v>149</v>
      </c>
      <c r="AS784">
        <v>0.97199999999999998</v>
      </c>
      <c r="AT784" t="s">
        <v>397</v>
      </c>
      <c r="AU784" t="s">
        <v>452</v>
      </c>
      <c r="AV784">
        <v>584310</v>
      </c>
      <c r="AW784">
        <v>98</v>
      </c>
      <c r="AX784">
        <v>96</v>
      </c>
      <c r="AY784" t="s">
        <v>428</v>
      </c>
      <c r="AZ784" t="s">
        <v>425</v>
      </c>
      <c r="BA784" t="s">
        <v>425</v>
      </c>
    </row>
    <row r="785" spans="1:53" x14ac:dyDescent="0.55000000000000004">
      <c r="A785">
        <v>1925</v>
      </c>
      <c r="B785" t="b">
        <f>IF(Table2[[#This Row],[yearID]]&gt;=1903,TRUE,FALSE)</f>
        <v>1</v>
      </c>
      <c r="C785" t="b">
        <f>IF(Table2[[#This Row],[yearID]]&gt;=1973,TRUE,FALSE)</f>
        <v>0</v>
      </c>
      <c r="D785" t="s">
        <v>410</v>
      </c>
      <c r="E785" t="s">
        <v>54</v>
      </c>
      <c r="F785" t="s">
        <v>54</v>
      </c>
      <c r="G785" t="str">
        <f>VLOOKUP(Table2[[#This Row],[franchID]],TeamsFranchises!$A$1:$D$121,2,FALSE)</f>
        <v>Boston Red Sox</v>
      </c>
      <c r="I785">
        <v>8</v>
      </c>
      <c r="J785">
        <v>152</v>
      </c>
      <c r="K785">
        <v>75</v>
      </c>
      <c r="L785">
        <v>47</v>
      </c>
      <c r="M785">
        <v>105</v>
      </c>
      <c r="P785" t="s">
        <v>51</v>
      </c>
      <c r="Q785">
        <f>IF(Table2[[#This Row],[LgWin]]="Y",1,0)</f>
        <v>0</v>
      </c>
      <c r="R785" t="s">
        <v>51</v>
      </c>
      <c r="S785">
        <f>IF(Table2[[#This Row],[WSWin]]="Y",1,0)</f>
        <v>0</v>
      </c>
      <c r="T785">
        <v>639</v>
      </c>
      <c r="U785">
        <v>5166</v>
      </c>
      <c r="V785">
        <v>1375</v>
      </c>
      <c r="W785">
        <v>257</v>
      </c>
      <c r="X785">
        <v>64</v>
      </c>
      <c r="Y785">
        <v>41</v>
      </c>
      <c r="Z785">
        <v>513</v>
      </c>
      <c r="AA785">
        <v>422</v>
      </c>
      <c r="AB785">
        <v>42</v>
      </c>
      <c r="AC785">
        <v>56</v>
      </c>
      <c r="AF785">
        <v>922</v>
      </c>
      <c r="AG785">
        <v>732</v>
      </c>
      <c r="AH785">
        <v>4.97</v>
      </c>
      <c r="AI785">
        <v>68</v>
      </c>
      <c r="AJ785">
        <v>6</v>
      </c>
      <c r="AK785">
        <v>6</v>
      </c>
      <c r="AL785">
        <v>3978</v>
      </c>
      <c r="AM785">
        <v>1615</v>
      </c>
      <c r="AN785">
        <v>67</v>
      </c>
      <c r="AO785">
        <v>510</v>
      </c>
      <c r="AP785">
        <v>310</v>
      </c>
      <c r="AQ785">
        <v>265</v>
      </c>
      <c r="AR785">
        <v>150</v>
      </c>
      <c r="AS785">
        <v>0.95599999999999996</v>
      </c>
      <c r="AT785" t="s">
        <v>441</v>
      </c>
      <c r="AU785" t="s">
        <v>453</v>
      </c>
      <c r="AV785">
        <v>267782</v>
      </c>
      <c r="AW785">
        <v>99</v>
      </c>
      <c r="AX785">
        <v>103</v>
      </c>
      <c r="AY785" t="s">
        <v>54</v>
      </c>
      <c r="AZ785" t="s">
        <v>54</v>
      </c>
      <c r="BA785" t="s">
        <v>54</v>
      </c>
    </row>
    <row r="786" spans="1:53" x14ac:dyDescent="0.55000000000000004">
      <c r="A786">
        <v>1925</v>
      </c>
      <c r="B786" t="b">
        <f>IF(Table2[[#This Row],[yearID]]&gt;=1903,TRUE,FALSE)</f>
        <v>1</v>
      </c>
      <c r="C786" t="b">
        <f>IF(Table2[[#This Row],[yearID]]&gt;=1973,TRUE,FALSE)</f>
        <v>0</v>
      </c>
      <c r="D786" t="s">
        <v>157</v>
      </c>
      <c r="E786" t="s">
        <v>262</v>
      </c>
      <c r="F786" t="s">
        <v>260</v>
      </c>
      <c r="G786" t="str">
        <f>VLOOKUP(Table2[[#This Row],[franchID]],TeamsFranchises!$A$1:$D$121,2,FALSE)</f>
        <v>Los Angeles Dodgers</v>
      </c>
      <c r="I786">
        <v>6</v>
      </c>
      <c r="J786">
        <v>153</v>
      </c>
      <c r="K786">
        <v>77</v>
      </c>
      <c r="L786">
        <v>68</v>
      </c>
      <c r="M786">
        <v>85</v>
      </c>
      <c r="P786" t="s">
        <v>51</v>
      </c>
      <c r="Q786">
        <f>IF(Table2[[#This Row],[LgWin]]="Y",1,0)</f>
        <v>0</v>
      </c>
      <c r="R786" t="s">
        <v>51</v>
      </c>
      <c r="S786">
        <f>IF(Table2[[#This Row],[WSWin]]="Y",1,0)</f>
        <v>0</v>
      </c>
      <c r="T786">
        <v>786</v>
      </c>
      <c r="U786">
        <v>5468</v>
      </c>
      <c r="V786">
        <v>1617</v>
      </c>
      <c r="W786">
        <v>250</v>
      </c>
      <c r="X786">
        <v>80</v>
      </c>
      <c r="Y786">
        <v>64</v>
      </c>
      <c r="Z786">
        <v>437</v>
      </c>
      <c r="AA786">
        <v>383</v>
      </c>
      <c r="AB786">
        <v>37</v>
      </c>
      <c r="AC786">
        <v>30</v>
      </c>
      <c r="AF786">
        <v>866</v>
      </c>
      <c r="AG786">
        <v>715</v>
      </c>
      <c r="AH786">
        <v>4.7699999999999996</v>
      </c>
      <c r="AI786">
        <v>82</v>
      </c>
      <c r="AJ786">
        <v>4</v>
      </c>
      <c r="AK786">
        <v>4</v>
      </c>
      <c r="AL786">
        <v>4050</v>
      </c>
      <c r="AM786">
        <v>1608</v>
      </c>
      <c r="AN786">
        <v>75</v>
      </c>
      <c r="AO786">
        <v>477</v>
      </c>
      <c r="AP786">
        <v>518</v>
      </c>
      <c r="AQ786">
        <v>209</v>
      </c>
      <c r="AR786">
        <v>130</v>
      </c>
      <c r="AS786">
        <v>0.96599999999999997</v>
      </c>
      <c r="AT786" t="s">
        <v>467</v>
      </c>
      <c r="AU786" t="s">
        <v>458</v>
      </c>
      <c r="AV786">
        <v>659435</v>
      </c>
      <c r="AW786">
        <v>97</v>
      </c>
      <c r="AX786">
        <v>97</v>
      </c>
      <c r="AY786" t="s">
        <v>262</v>
      </c>
      <c r="AZ786" t="s">
        <v>262</v>
      </c>
      <c r="BA786" t="s">
        <v>262</v>
      </c>
    </row>
    <row r="787" spans="1:53" x14ac:dyDescent="0.55000000000000004">
      <c r="A787">
        <v>1925</v>
      </c>
      <c r="B787" t="b">
        <f>IF(Table2[[#This Row],[yearID]]&gt;=1903,TRUE,FALSE)</f>
        <v>1</v>
      </c>
      <c r="C787" t="b">
        <f>IF(Table2[[#This Row],[yearID]]&gt;=1973,TRUE,FALSE)</f>
        <v>0</v>
      </c>
      <c r="D787" t="s">
        <v>157</v>
      </c>
      <c r="E787" t="s">
        <v>158</v>
      </c>
      <c r="F787" t="s">
        <v>159</v>
      </c>
      <c r="G787" t="str">
        <f>VLOOKUP(Table2[[#This Row],[franchID]],TeamsFranchises!$A$1:$D$121,2,FALSE)</f>
        <v>Atlanta Braves</v>
      </c>
      <c r="I787">
        <v>5</v>
      </c>
      <c r="J787">
        <v>153</v>
      </c>
      <c r="K787">
        <v>76</v>
      </c>
      <c r="L787">
        <v>70</v>
      </c>
      <c r="M787">
        <v>83</v>
      </c>
      <c r="P787" t="s">
        <v>51</v>
      </c>
      <c r="Q787">
        <f>IF(Table2[[#This Row],[LgWin]]="Y",1,0)</f>
        <v>0</v>
      </c>
      <c r="R787" t="s">
        <v>51</v>
      </c>
      <c r="S787">
        <f>IF(Table2[[#This Row],[WSWin]]="Y",1,0)</f>
        <v>0</v>
      </c>
      <c r="T787">
        <v>708</v>
      </c>
      <c r="U787">
        <v>5365</v>
      </c>
      <c r="V787">
        <v>1567</v>
      </c>
      <c r="W787">
        <v>260</v>
      </c>
      <c r="X787">
        <v>70</v>
      </c>
      <c r="Y787">
        <v>41</v>
      </c>
      <c r="Z787">
        <v>405</v>
      </c>
      <c r="AA787">
        <v>380</v>
      </c>
      <c r="AB787">
        <v>77</v>
      </c>
      <c r="AC787">
        <v>72</v>
      </c>
      <c r="AF787">
        <v>802</v>
      </c>
      <c r="AG787">
        <v>666</v>
      </c>
      <c r="AH787">
        <v>4.3899999999999997</v>
      </c>
      <c r="AI787">
        <v>77</v>
      </c>
      <c r="AJ787">
        <v>5</v>
      </c>
      <c r="AK787">
        <v>4</v>
      </c>
      <c r="AL787">
        <v>4098</v>
      </c>
      <c r="AM787">
        <v>1567</v>
      </c>
      <c r="AN787">
        <v>67</v>
      </c>
      <c r="AO787">
        <v>458</v>
      </c>
      <c r="AP787">
        <v>351</v>
      </c>
      <c r="AQ787">
        <v>221</v>
      </c>
      <c r="AR787">
        <v>145</v>
      </c>
      <c r="AS787">
        <v>0.96399999999999997</v>
      </c>
      <c r="AT787" t="s">
        <v>454</v>
      </c>
      <c r="AU787" t="s">
        <v>489</v>
      </c>
      <c r="AV787">
        <v>313528</v>
      </c>
      <c r="AW787">
        <v>91</v>
      </c>
      <c r="AX787">
        <v>94</v>
      </c>
      <c r="AY787" t="s">
        <v>158</v>
      </c>
      <c r="AZ787" t="s">
        <v>158</v>
      </c>
      <c r="BA787" t="s">
        <v>158</v>
      </c>
    </row>
    <row r="788" spans="1:53" x14ac:dyDescent="0.55000000000000004">
      <c r="A788">
        <v>1925</v>
      </c>
      <c r="B788" t="b">
        <f>IF(Table2[[#This Row],[yearID]]&gt;=1903,TRUE,FALSE)</f>
        <v>1</v>
      </c>
      <c r="C788" t="b">
        <f>IF(Table2[[#This Row],[yearID]]&gt;=1973,TRUE,FALSE)</f>
        <v>0</v>
      </c>
      <c r="D788" t="s">
        <v>410</v>
      </c>
      <c r="E788" t="s">
        <v>415</v>
      </c>
      <c r="F788" t="s">
        <v>416</v>
      </c>
      <c r="G788" t="str">
        <f>VLOOKUP(Table2[[#This Row],[franchID]],TeamsFranchises!$A$1:$D$121,2,FALSE)</f>
        <v>Chicago White Sox</v>
      </c>
      <c r="I788">
        <v>5</v>
      </c>
      <c r="J788">
        <v>154</v>
      </c>
      <c r="K788">
        <v>77</v>
      </c>
      <c r="L788">
        <v>79</v>
      </c>
      <c r="M788">
        <v>75</v>
      </c>
      <c r="P788" t="s">
        <v>51</v>
      </c>
      <c r="Q788">
        <f>IF(Table2[[#This Row],[LgWin]]="Y",1,0)</f>
        <v>0</v>
      </c>
      <c r="R788" t="s">
        <v>51</v>
      </c>
      <c r="S788">
        <f>IF(Table2[[#This Row],[WSWin]]="Y",1,0)</f>
        <v>0</v>
      </c>
      <c r="T788">
        <v>811</v>
      </c>
      <c r="U788">
        <v>5224</v>
      </c>
      <c r="V788">
        <v>1482</v>
      </c>
      <c r="W788">
        <v>299</v>
      </c>
      <c r="X788">
        <v>59</v>
      </c>
      <c r="Y788">
        <v>38</v>
      </c>
      <c r="Z788">
        <v>662</v>
      </c>
      <c r="AA788">
        <v>405</v>
      </c>
      <c r="AB788">
        <v>129</v>
      </c>
      <c r="AC788">
        <v>88</v>
      </c>
      <c r="AF788">
        <v>770</v>
      </c>
      <c r="AG788">
        <v>660</v>
      </c>
      <c r="AH788">
        <v>4.29</v>
      </c>
      <c r="AI788">
        <v>71</v>
      </c>
      <c r="AJ788">
        <v>12</v>
      </c>
      <c r="AK788">
        <v>13</v>
      </c>
      <c r="AL788">
        <v>4155</v>
      </c>
      <c r="AM788">
        <v>1579</v>
      </c>
      <c r="AN788">
        <v>69</v>
      </c>
      <c r="AO788">
        <v>489</v>
      </c>
      <c r="AP788">
        <v>374</v>
      </c>
      <c r="AQ788">
        <v>198</v>
      </c>
      <c r="AR788">
        <v>162</v>
      </c>
      <c r="AS788">
        <v>0.96899999999999997</v>
      </c>
      <c r="AT788" t="s">
        <v>417</v>
      </c>
      <c r="AU788" t="s">
        <v>450</v>
      </c>
      <c r="AV788">
        <v>832231</v>
      </c>
      <c r="AW788">
        <v>95</v>
      </c>
      <c r="AX788">
        <v>95</v>
      </c>
      <c r="AY788" t="s">
        <v>416</v>
      </c>
      <c r="AZ788" t="s">
        <v>415</v>
      </c>
      <c r="BA788" t="s">
        <v>415</v>
      </c>
    </row>
    <row r="789" spans="1:53" x14ac:dyDescent="0.55000000000000004">
      <c r="A789">
        <v>1925</v>
      </c>
      <c r="B789" t="b">
        <f>IF(Table2[[#This Row],[yearID]]&gt;=1903,TRUE,FALSE)</f>
        <v>1</v>
      </c>
      <c r="C789" t="b">
        <f>IF(Table2[[#This Row],[yearID]]&gt;=1973,TRUE,FALSE)</f>
        <v>0</v>
      </c>
      <c r="D789" t="s">
        <v>157</v>
      </c>
      <c r="E789" t="s">
        <v>161</v>
      </c>
      <c r="F789" t="s">
        <v>162</v>
      </c>
      <c r="G789" t="str">
        <f>VLOOKUP(Table2[[#This Row],[franchID]],TeamsFranchises!$A$1:$D$121,2,FALSE)</f>
        <v>Chicago Cubs</v>
      </c>
      <c r="I789">
        <v>8</v>
      </c>
      <c r="J789">
        <v>154</v>
      </c>
      <c r="K789">
        <v>77</v>
      </c>
      <c r="L789">
        <v>68</v>
      </c>
      <c r="M789">
        <v>86</v>
      </c>
      <c r="P789" t="s">
        <v>51</v>
      </c>
      <c r="Q789">
        <f>IF(Table2[[#This Row],[LgWin]]="Y",1,0)</f>
        <v>0</v>
      </c>
      <c r="R789" t="s">
        <v>51</v>
      </c>
      <c r="S789">
        <f>IF(Table2[[#This Row],[WSWin]]="Y",1,0)</f>
        <v>0</v>
      </c>
      <c r="T789">
        <v>723</v>
      </c>
      <c r="U789">
        <v>5353</v>
      </c>
      <c r="V789">
        <v>1473</v>
      </c>
      <c r="W789">
        <v>254</v>
      </c>
      <c r="X789">
        <v>70</v>
      </c>
      <c r="Y789">
        <v>86</v>
      </c>
      <c r="Z789">
        <v>397</v>
      </c>
      <c r="AA789">
        <v>470</v>
      </c>
      <c r="AB789">
        <v>94</v>
      </c>
      <c r="AC789">
        <v>70</v>
      </c>
      <c r="AF789">
        <v>773</v>
      </c>
      <c r="AG789">
        <v>671</v>
      </c>
      <c r="AH789">
        <v>4.41</v>
      </c>
      <c r="AI789">
        <v>75</v>
      </c>
      <c r="AJ789">
        <v>5</v>
      </c>
      <c r="AK789">
        <v>10</v>
      </c>
      <c r="AL789">
        <v>4110</v>
      </c>
      <c r="AM789">
        <v>1575</v>
      </c>
      <c r="AN789">
        <v>102</v>
      </c>
      <c r="AO789">
        <v>485</v>
      </c>
      <c r="AP789">
        <v>435</v>
      </c>
      <c r="AQ789">
        <v>198</v>
      </c>
      <c r="AR789">
        <v>161</v>
      </c>
      <c r="AS789">
        <v>0.96899999999999997</v>
      </c>
      <c r="AT789" t="s">
        <v>434</v>
      </c>
      <c r="AU789" t="s">
        <v>473</v>
      </c>
      <c r="AV789">
        <v>622610</v>
      </c>
      <c r="AW789">
        <v>102</v>
      </c>
      <c r="AX789">
        <v>102</v>
      </c>
      <c r="AY789" t="s">
        <v>162</v>
      </c>
      <c r="AZ789" t="s">
        <v>161</v>
      </c>
      <c r="BA789" t="s">
        <v>161</v>
      </c>
    </row>
    <row r="790" spans="1:53" x14ac:dyDescent="0.55000000000000004">
      <c r="A790">
        <v>1925</v>
      </c>
      <c r="B790" t="b">
        <f>IF(Table2[[#This Row],[yearID]]&gt;=1903,TRUE,FALSE)</f>
        <v>1</v>
      </c>
      <c r="C790" t="b">
        <f>IF(Table2[[#This Row],[yearID]]&gt;=1973,TRUE,FALSE)</f>
        <v>0</v>
      </c>
      <c r="D790" t="s">
        <v>157</v>
      </c>
      <c r="E790" t="s">
        <v>167</v>
      </c>
      <c r="F790" t="s">
        <v>167</v>
      </c>
      <c r="G790" t="str">
        <f>VLOOKUP(Table2[[#This Row],[franchID]],TeamsFranchises!$A$1:$D$121,2,FALSE)</f>
        <v>Cincinnati Reds</v>
      </c>
      <c r="I790">
        <v>3</v>
      </c>
      <c r="J790">
        <v>153</v>
      </c>
      <c r="K790">
        <v>76</v>
      </c>
      <c r="L790">
        <v>80</v>
      </c>
      <c r="M790">
        <v>73</v>
      </c>
      <c r="P790" t="s">
        <v>51</v>
      </c>
      <c r="Q790">
        <f>IF(Table2[[#This Row],[LgWin]]="Y",1,0)</f>
        <v>0</v>
      </c>
      <c r="R790" t="s">
        <v>51</v>
      </c>
      <c r="S790">
        <f>IF(Table2[[#This Row],[WSWin]]="Y",1,0)</f>
        <v>0</v>
      </c>
      <c r="T790">
        <v>690</v>
      </c>
      <c r="U790">
        <v>5233</v>
      </c>
      <c r="V790">
        <v>1490</v>
      </c>
      <c r="W790">
        <v>221</v>
      </c>
      <c r="X790">
        <v>90</v>
      </c>
      <c r="Y790">
        <v>44</v>
      </c>
      <c r="Z790">
        <v>409</v>
      </c>
      <c r="AA790">
        <v>327</v>
      </c>
      <c r="AB790">
        <v>108</v>
      </c>
      <c r="AC790">
        <v>107</v>
      </c>
      <c r="AF790">
        <v>643</v>
      </c>
      <c r="AG790">
        <v>516</v>
      </c>
      <c r="AH790">
        <v>3.38</v>
      </c>
      <c r="AI790">
        <v>92</v>
      </c>
      <c r="AJ790">
        <v>11</v>
      </c>
      <c r="AK790">
        <v>12</v>
      </c>
      <c r="AL790">
        <v>4125</v>
      </c>
      <c r="AM790">
        <v>1447</v>
      </c>
      <c r="AN790">
        <v>35</v>
      </c>
      <c r="AO790">
        <v>324</v>
      </c>
      <c r="AP790">
        <v>437</v>
      </c>
      <c r="AQ790">
        <v>203</v>
      </c>
      <c r="AR790">
        <v>161</v>
      </c>
      <c r="AS790">
        <v>0.96799999999999997</v>
      </c>
      <c r="AT790" t="s">
        <v>165</v>
      </c>
      <c r="AU790" t="s">
        <v>455</v>
      </c>
      <c r="AV790">
        <v>464920</v>
      </c>
      <c r="AW790">
        <v>98</v>
      </c>
      <c r="AX790">
        <v>96</v>
      </c>
      <c r="AY790" t="s">
        <v>167</v>
      </c>
      <c r="AZ790" t="s">
        <v>167</v>
      </c>
      <c r="BA790" t="s">
        <v>167</v>
      </c>
    </row>
    <row r="791" spans="1:53" x14ac:dyDescent="0.55000000000000004">
      <c r="A791">
        <v>1925</v>
      </c>
      <c r="B791" t="b">
        <f>IF(Table2[[#This Row],[yearID]]&gt;=1903,TRUE,FALSE)</f>
        <v>1</v>
      </c>
      <c r="C791" t="b">
        <f>IF(Table2[[#This Row],[yearID]]&gt;=1973,TRUE,FALSE)</f>
        <v>0</v>
      </c>
      <c r="D791" t="s">
        <v>410</v>
      </c>
      <c r="E791" t="s">
        <v>64</v>
      </c>
      <c r="F791" t="s">
        <v>64</v>
      </c>
      <c r="G791" t="str">
        <f>VLOOKUP(Table2[[#This Row],[franchID]],TeamsFranchises!$A$1:$D$121,2,FALSE)</f>
        <v>Cleveland Indians</v>
      </c>
      <c r="I791">
        <v>6</v>
      </c>
      <c r="J791">
        <v>155</v>
      </c>
      <c r="K791">
        <v>77</v>
      </c>
      <c r="L791">
        <v>70</v>
      </c>
      <c r="M791">
        <v>84</v>
      </c>
      <c r="P791" t="s">
        <v>51</v>
      </c>
      <c r="Q791">
        <f>IF(Table2[[#This Row],[LgWin]]="Y",1,0)</f>
        <v>0</v>
      </c>
      <c r="R791" t="s">
        <v>51</v>
      </c>
      <c r="S791">
        <f>IF(Table2[[#This Row],[WSWin]]="Y",1,0)</f>
        <v>0</v>
      </c>
      <c r="T791">
        <v>782</v>
      </c>
      <c r="U791">
        <v>5436</v>
      </c>
      <c r="V791">
        <v>1613</v>
      </c>
      <c r="W791">
        <v>285</v>
      </c>
      <c r="X791">
        <v>58</v>
      </c>
      <c r="Y791">
        <v>52</v>
      </c>
      <c r="Z791">
        <v>520</v>
      </c>
      <c r="AA791">
        <v>379</v>
      </c>
      <c r="AB791">
        <v>90</v>
      </c>
      <c r="AC791">
        <v>77</v>
      </c>
      <c r="AF791">
        <v>817</v>
      </c>
      <c r="AG791">
        <v>684</v>
      </c>
      <c r="AH791">
        <v>4.49</v>
      </c>
      <c r="AI791">
        <v>93</v>
      </c>
      <c r="AJ791">
        <v>6</v>
      </c>
      <c r="AK791">
        <v>9</v>
      </c>
      <c r="AL791">
        <v>4116</v>
      </c>
      <c r="AM791">
        <v>1604</v>
      </c>
      <c r="AN791">
        <v>41</v>
      </c>
      <c r="AO791">
        <v>493</v>
      </c>
      <c r="AP791">
        <v>345</v>
      </c>
      <c r="AQ791">
        <v>212</v>
      </c>
      <c r="AR791">
        <v>146</v>
      </c>
      <c r="AS791">
        <v>0.96599999999999997</v>
      </c>
      <c r="AT791" t="s">
        <v>487</v>
      </c>
      <c r="AU791" t="s">
        <v>446</v>
      </c>
      <c r="AV791">
        <v>419005</v>
      </c>
      <c r="AW791">
        <v>101</v>
      </c>
      <c r="AX791">
        <v>101</v>
      </c>
      <c r="AY791" t="s">
        <v>64</v>
      </c>
      <c r="AZ791" t="s">
        <v>64</v>
      </c>
      <c r="BA791" t="s">
        <v>64</v>
      </c>
    </row>
    <row r="792" spans="1:53" x14ac:dyDescent="0.55000000000000004">
      <c r="A792">
        <v>1925</v>
      </c>
      <c r="B792" t="b">
        <f>IF(Table2[[#This Row],[yearID]]&gt;=1903,TRUE,FALSE)</f>
        <v>1</v>
      </c>
      <c r="C792" t="b">
        <f>IF(Table2[[#This Row],[yearID]]&gt;=1973,TRUE,FALSE)</f>
        <v>0</v>
      </c>
      <c r="D792" t="s">
        <v>410</v>
      </c>
      <c r="E792" t="s">
        <v>419</v>
      </c>
      <c r="F792" t="s">
        <v>419</v>
      </c>
      <c r="G792" t="str">
        <f>VLOOKUP(Table2[[#This Row],[franchID]],TeamsFranchises!$A$1:$D$121,2,FALSE)</f>
        <v>Detroit Tigers</v>
      </c>
      <c r="I792">
        <v>4</v>
      </c>
      <c r="J792">
        <v>156</v>
      </c>
      <c r="K792">
        <v>77</v>
      </c>
      <c r="L792">
        <v>81</v>
      </c>
      <c r="M792">
        <v>73</v>
      </c>
      <c r="P792" t="s">
        <v>51</v>
      </c>
      <c r="Q792">
        <f>IF(Table2[[#This Row],[LgWin]]="Y",1,0)</f>
        <v>0</v>
      </c>
      <c r="R792" t="s">
        <v>51</v>
      </c>
      <c r="S792">
        <f>IF(Table2[[#This Row],[WSWin]]="Y",1,0)</f>
        <v>0</v>
      </c>
      <c r="T792">
        <v>903</v>
      </c>
      <c r="U792">
        <v>5371</v>
      </c>
      <c r="V792">
        <v>1621</v>
      </c>
      <c r="W792">
        <v>277</v>
      </c>
      <c r="X792">
        <v>84</v>
      </c>
      <c r="Y792">
        <v>50</v>
      </c>
      <c r="Z792">
        <v>640</v>
      </c>
      <c r="AA792">
        <v>386</v>
      </c>
      <c r="AB792">
        <v>97</v>
      </c>
      <c r="AC792">
        <v>63</v>
      </c>
      <c r="AF792">
        <v>829</v>
      </c>
      <c r="AG792">
        <v>708</v>
      </c>
      <c r="AH792">
        <v>4.6100000000000003</v>
      </c>
      <c r="AI792">
        <v>66</v>
      </c>
      <c r="AJ792">
        <v>2</v>
      </c>
      <c r="AK792">
        <v>18</v>
      </c>
      <c r="AL792">
        <v>4149</v>
      </c>
      <c r="AM792">
        <v>1582</v>
      </c>
      <c r="AN792">
        <v>70</v>
      </c>
      <c r="AO792">
        <v>556</v>
      </c>
      <c r="AP792">
        <v>419</v>
      </c>
      <c r="AQ792">
        <v>171</v>
      </c>
      <c r="AR792">
        <v>143</v>
      </c>
      <c r="AS792">
        <v>0.97299999999999998</v>
      </c>
      <c r="AT792" t="s">
        <v>420</v>
      </c>
      <c r="AU792" t="s">
        <v>456</v>
      </c>
      <c r="AV792">
        <v>820766</v>
      </c>
      <c r="AW792">
        <v>98</v>
      </c>
      <c r="AX792">
        <v>98</v>
      </c>
      <c r="AY792" t="s">
        <v>419</v>
      </c>
      <c r="AZ792" t="s">
        <v>419</v>
      </c>
      <c r="BA792" t="s">
        <v>419</v>
      </c>
    </row>
    <row r="793" spans="1:53" x14ac:dyDescent="0.55000000000000004">
      <c r="A793">
        <v>1925</v>
      </c>
      <c r="B793" t="b">
        <f>IF(Table2[[#This Row],[yearID]]&gt;=1903,TRUE,FALSE)</f>
        <v>1</v>
      </c>
      <c r="C793" t="b">
        <f>IF(Table2[[#This Row],[yearID]]&gt;=1973,TRUE,FALSE)</f>
        <v>0</v>
      </c>
      <c r="D793" t="s">
        <v>157</v>
      </c>
      <c r="E793" t="s">
        <v>242</v>
      </c>
      <c r="F793" t="s">
        <v>243</v>
      </c>
      <c r="G793" t="str">
        <f>VLOOKUP(Table2[[#This Row],[franchID]],TeamsFranchises!$A$1:$D$121,2,FALSE)</f>
        <v>San Francisco Giants</v>
      </c>
      <c r="I793">
        <v>2</v>
      </c>
      <c r="J793">
        <v>152</v>
      </c>
      <c r="K793">
        <v>76</v>
      </c>
      <c r="L793">
        <v>86</v>
      </c>
      <c r="M793">
        <v>66</v>
      </c>
      <c r="P793" t="s">
        <v>51</v>
      </c>
      <c r="Q793">
        <f>IF(Table2[[#This Row],[LgWin]]="Y",1,0)</f>
        <v>0</v>
      </c>
      <c r="R793" t="s">
        <v>51</v>
      </c>
      <c r="S793">
        <f>IF(Table2[[#This Row],[WSWin]]="Y",1,0)</f>
        <v>0</v>
      </c>
      <c r="T793">
        <v>736</v>
      </c>
      <c r="U793">
        <v>5327</v>
      </c>
      <c r="V793">
        <v>1507</v>
      </c>
      <c r="W793">
        <v>239</v>
      </c>
      <c r="X793">
        <v>61</v>
      </c>
      <c r="Y793">
        <v>114</v>
      </c>
      <c r="Z793">
        <v>411</v>
      </c>
      <c r="AA793">
        <v>494</v>
      </c>
      <c r="AB793">
        <v>79</v>
      </c>
      <c r="AC793">
        <v>65</v>
      </c>
      <c r="AF793">
        <v>702</v>
      </c>
      <c r="AG793">
        <v>593</v>
      </c>
      <c r="AH793">
        <v>3.94</v>
      </c>
      <c r="AI793">
        <v>80</v>
      </c>
      <c r="AJ793">
        <v>6</v>
      </c>
      <c r="AK793">
        <v>8</v>
      </c>
      <c r="AL793">
        <v>4062</v>
      </c>
      <c r="AM793">
        <v>1532</v>
      </c>
      <c r="AN793">
        <v>73</v>
      </c>
      <c r="AO793">
        <v>408</v>
      </c>
      <c r="AP793">
        <v>446</v>
      </c>
      <c r="AQ793">
        <v>198</v>
      </c>
      <c r="AR793">
        <v>129</v>
      </c>
      <c r="AS793">
        <v>0.96799999999999997</v>
      </c>
      <c r="AT793" t="s">
        <v>310</v>
      </c>
      <c r="AU793" t="s">
        <v>457</v>
      </c>
      <c r="AV793">
        <v>778993</v>
      </c>
      <c r="AW793">
        <v>96</v>
      </c>
      <c r="AX793">
        <v>95</v>
      </c>
      <c r="AY793" t="s">
        <v>246</v>
      </c>
      <c r="AZ793" t="s">
        <v>242</v>
      </c>
      <c r="BA793" t="s">
        <v>242</v>
      </c>
    </row>
    <row r="794" spans="1:53" x14ac:dyDescent="0.55000000000000004">
      <c r="A794">
        <v>1925</v>
      </c>
      <c r="B794" t="b">
        <f>IF(Table2[[#This Row],[yearID]]&gt;=1903,TRUE,FALSE)</f>
        <v>1</v>
      </c>
      <c r="C794" t="b">
        <f>IF(Table2[[#This Row],[yearID]]&gt;=1973,TRUE,FALSE)</f>
        <v>0</v>
      </c>
      <c r="D794" t="s">
        <v>410</v>
      </c>
      <c r="E794" t="s">
        <v>436</v>
      </c>
      <c r="F794" t="s">
        <v>412</v>
      </c>
      <c r="G794" t="str">
        <f>VLOOKUP(Table2[[#This Row],[franchID]],TeamsFranchises!$A$1:$D$121,2,FALSE)</f>
        <v>New York Yankees</v>
      </c>
      <c r="I794">
        <v>7</v>
      </c>
      <c r="J794">
        <v>156</v>
      </c>
      <c r="K794">
        <v>79</v>
      </c>
      <c r="L794">
        <v>69</v>
      </c>
      <c r="M794">
        <v>85</v>
      </c>
      <c r="P794" t="s">
        <v>51</v>
      </c>
      <c r="Q794">
        <f>IF(Table2[[#This Row],[LgWin]]="Y",1,0)</f>
        <v>0</v>
      </c>
      <c r="R794" t="s">
        <v>51</v>
      </c>
      <c r="S794">
        <f>IF(Table2[[#This Row],[WSWin]]="Y",1,0)</f>
        <v>0</v>
      </c>
      <c r="T794">
        <v>706</v>
      </c>
      <c r="U794">
        <v>5353</v>
      </c>
      <c r="V794">
        <v>1471</v>
      </c>
      <c r="W794">
        <v>247</v>
      </c>
      <c r="X794">
        <v>74</v>
      </c>
      <c r="Y794">
        <v>110</v>
      </c>
      <c r="Z794">
        <v>470</v>
      </c>
      <c r="AA794">
        <v>482</v>
      </c>
      <c r="AB794">
        <v>67</v>
      </c>
      <c r="AC794">
        <v>73</v>
      </c>
      <c r="AF794">
        <v>774</v>
      </c>
      <c r="AG794">
        <v>667</v>
      </c>
      <c r="AH794">
        <v>4.33</v>
      </c>
      <c r="AI794">
        <v>80</v>
      </c>
      <c r="AJ794">
        <v>8</v>
      </c>
      <c r="AK794">
        <v>13</v>
      </c>
      <c r="AL794">
        <v>4161</v>
      </c>
      <c r="AM794">
        <v>1560</v>
      </c>
      <c r="AN794">
        <v>78</v>
      </c>
      <c r="AO794">
        <v>505</v>
      </c>
      <c r="AP794">
        <v>492</v>
      </c>
      <c r="AQ794">
        <v>162</v>
      </c>
      <c r="AR794">
        <v>150</v>
      </c>
      <c r="AS794">
        <v>0.97399999999999998</v>
      </c>
      <c r="AT794" t="s">
        <v>459</v>
      </c>
      <c r="AU794" t="s">
        <v>491</v>
      </c>
      <c r="AV794">
        <v>697267</v>
      </c>
      <c r="AW794">
        <v>98</v>
      </c>
      <c r="AX794">
        <v>97</v>
      </c>
      <c r="AY794" t="s">
        <v>412</v>
      </c>
      <c r="AZ794" t="s">
        <v>436</v>
      </c>
      <c r="BA794" t="s">
        <v>436</v>
      </c>
    </row>
    <row r="795" spans="1:53" x14ac:dyDescent="0.55000000000000004">
      <c r="A795">
        <v>1925</v>
      </c>
      <c r="B795" t="b">
        <f>IF(Table2[[#This Row],[yearID]]&gt;=1903,TRUE,FALSE)</f>
        <v>1</v>
      </c>
      <c r="C795" t="b">
        <f>IF(Table2[[#This Row],[yearID]]&gt;=1973,TRUE,FALSE)</f>
        <v>0</v>
      </c>
      <c r="D795" t="s">
        <v>410</v>
      </c>
      <c r="E795" t="s">
        <v>226</v>
      </c>
      <c r="F795" t="s">
        <v>423</v>
      </c>
      <c r="G795" t="str">
        <f>VLOOKUP(Table2[[#This Row],[franchID]],TeamsFranchises!$A$1:$D$121,2,FALSE)</f>
        <v>Oakland Athletics</v>
      </c>
      <c r="I795">
        <v>2</v>
      </c>
      <c r="J795">
        <v>153</v>
      </c>
      <c r="K795">
        <v>77</v>
      </c>
      <c r="L795">
        <v>88</v>
      </c>
      <c r="M795">
        <v>64</v>
      </c>
      <c r="P795" t="s">
        <v>51</v>
      </c>
      <c r="Q795">
        <f>IF(Table2[[#This Row],[LgWin]]="Y",1,0)</f>
        <v>0</v>
      </c>
      <c r="R795" t="s">
        <v>51</v>
      </c>
      <c r="S795">
        <f>IF(Table2[[#This Row],[WSWin]]="Y",1,0)</f>
        <v>0</v>
      </c>
      <c r="T795">
        <v>831</v>
      </c>
      <c r="U795">
        <v>5399</v>
      </c>
      <c r="V795">
        <v>1659</v>
      </c>
      <c r="W795">
        <v>298</v>
      </c>
      <c r="X795">
        <v>79</v>
      </c>
      <c r="Y795">
        <v>76</v>
      </c>
      <c r="Z795">
        <v>453</v>
      </c>
      <c r="AA795">
        <v>432</v>
      </c>
      <c r="AB795">
        <v>67</v>
      </c>
      <c r="AC795">
        <v>59</v>
      </c>
      <c r="AF795">
        <v>713</v>
      </c>
      <c r="AG795">
        <v>594</v>
      </c>
      <c r="AH795">
        <v>3.87</v>
      </c>
      <c r="AI795">
        <v>61</v>
      </c>
      <c r="AJ795">
        <v>8</v>
      </c>
      <c r="AK795">
        <v>18</v>
      </c>
      <c r="AL795">
        <v>4143</v>
      </c>
      <c r="AM795">
        <v>1468</v>
      </c>
      <c r="AN795">
        <v>60</v>
      </c>
      <c r="AO795">
        <v>544</v>
      </c>
      <c r="AP795">
        <v>495</v>
      </c>
      <c r="AQ795">
        <v>214</v>
      </c>
      <c r="AR795">
        <v>148</v>
      </c>
      <c r="AS795">
        <v>0.96599999999999997</v>
      </c>
      <c r="AT795" t="s">
        <v>77</v>
      </c>
      <c r="AU795" t="s">
        <v>442</v>
      </c>
      <c r="AV795">
        <v>869703</v>
      </c>
      <c r="AW795">
        <v>107</v>
      </c>
      <c r="AX795">
        <v>106</v>
      </c>
      <c r="AY795" t="s">
        <v>226</v>
      </c>
      <c r="AZ795" t="s">
        <v>226</v>
      </c>
      <c r="BA795" t="s">
        <v>226</v>
      </c>
    </row>
    <row r="796" spans="1:53" x14ac:dyDescent="0.55000000000000004">
      <c r="A796">
        <v>1925</v>
      </c>
      <c r="B796" t="b">
        <f>IF(Table2[[#This Row],[yearID]]&gt;=1903,TRUE,FALSE)</f>
        <v>1</v>
      </c>
      <c r="C796" t="b">
        <f>IF(Table2[[#This Row],[yearID]]&gt;=1973,TRUE,FALSE)</f>
        <v>0</v>
      </c>
      <c r="D796" t="s">
        <v>157</v>
      </c>
      <c r="E796" t="s">
        <v>122</v>
      </c>
      <c r="F796" t="s">
        <v>122</v>
      </c>
      <c r="G796" t="str">
        <f>VLOOKUP(Table2[[#This Row],[franchID]],TeamsFranchises!$A$1:$D$121,2,FALSE)</f>
        <v>Philadelphia Phillies</v>
      </c>
      <c r="I796">
        <v>6</v>
      </c>
      <c r="J796">
        <v>153</v>
      </c>
      <c r="K796">
        <v>77</v>
      </c>
      <c r="L796">
        <v>68</v>
      </c>
      <c r="M796">
        <v>85</v>
      </c>
      <c r="P796" t="s">
        <v>51</v>
      </c>
      <c r="Q796">
        <f>IF(Table2[[#This Row],[LgWin]]="Y",1,0)</f>
        <v>0</v>
      </c>
      <c r="R796" t="s">
        <v>51</v>
      </c>
      <c r="S796">
        <f>IF(Table2[[#This Row],[WSWin]]="Y",1,0)</f>
        <v>0</v>
      </c>
      <c r="T796">
        <v>812</v>
      </c>
      <c r="U796">
        <v>5412</v>
      </c>
      <c r="V796">
        <v>1598</v>
      </c>
      <c r="W796">
        <v>288</v>
      </c>
      <c r="X796">
        <v>58</v>
      </c>
      <c r="Y796">
        <v>100</v>
      </c>
      <c r="Z796">
        <v>456</v>
      </c>
      <c r="AA796">
        <v>542</v>
      </c>
      <c r="AB796">
        <v>48</v>
      </c>
      <c r="AC796">
        <v>59</v>
      </c>
      <c r="AF796">
        <v>930</v>
      </c>
      <c r="AG796">
        <v>753</v>
      </c>
      <c r="AH796">
        <v>5.0199999999999996</v>
      </c>
      <c r="AI796">
        <v>69</v>
      </c>
      <c r="AJ796">
        <v>8</v>
      </c>
      <c r="AK796">
        <v>9</v>
      </c>
      <c r="AL796">
        <v>4050</v>
      </c>
      <c r="AM796">
        <v>1753</v>
      </c>
      <c r="AN796">
        <v>117</v>
      </c>
      <c r="AO796">
        <v>444</v>
      </c>
      <c r="AP796">
        <v>371</v>
      </c>
      <c r="AQ796">
        <v>211</v>
      </c>
      <c r="AR796">
        <v>147</v>
      </c>
      <c r="AS796">
        <v>0.96499999999999997</v>
      </c>
      <c r="AT796" t="s">
        <v>358</v>
      </c>
      <c r="AU796" t="s">
        <v>404</v>
      </c>
      <c r="AV796">
        <v>304905</v>
      </c>
      <c r="AW796">
        <v>108</v>
      </c>
      <c r="AX796">
        <v>112</v>
      </c>
      <c r="AY796" t="s">
        <v>122</v>
      </c>
      <c r="AZ796" t="s">
        <v>122</v>
      </c>
      <c r="BA796" t="s">
        <v>122</v>
      </c>
    </row>
    <row r="797" spans="1:53" x14ac:dyDescent="0.55000000000000004">
      <c r="A797">
        <v>1925</v>
      </c>
      <c r="B797" t="b">
        <f>IF(Table2[[#This Row],[yearID]]&gt;=1903,TRUE,FALSE)</f>
        <v>1</v>
      </c>
      <c r="C797" t="b">
        <f>IF(Table2[[#This Row],[yearID]]&gt;=1973,TRUE,FALSE)</f>
        <v>0</v>
      </c>
      <c r="D797" t="s">
        <v>157</v>
      </c>
      <c r="E797" t="s">
        <v>229</v>
      </c>
      <c r="F797" t="s">
        <v>229</v>
      </c>
      <c r="G797" t="str">
        <f>VLOOKUP(Table2[[#This Row],[franchID]],TeamsFranchises!$A$1:$D$121,2,FALSE)</f>
        <v>Pittsburgh Pirates</v>
      </c>
      <c r="I797">
        <v>1</v>
      </c>
      <c r="J797">
        <v>153</v>
      </c>
      <c r="K797">
        <v>77</v>
      </c>
      <c r="L797">
        <v>95</v>
      </c>
      <c r="M797">
        <v>58</v>
      </c>
      <c r="P797" t="s">
        <v>76</v>
      </c>
      <c r="Q797">
        <f>IF(Table2[[#This Row],[LgWin]]="Y",1,0)</f>
        <v>1</v>
      </c>
      <c r="R797" t="s">
        <v>76</v>
      </c>
      <c r="S797">
        <f>IF(Table2[[#This Row],[WSWin]]="Y",1,0)</f>
        <v>1</v>
      </c>
      <c r="T797">
        <v>912</v>
      </c>
      <c r="U797">
        <v>5372</v>
      </c>
      <c r="V797">
        <v>1651</v>
      </c>
      <c r="W797">
        <v>316</v>
      </c>
      <c r="X797">
        <v>105</v>
      </c>
      <c r="Y797">
        <v>78</v>
      </c>
      <c r="Z797">
        <v>499</v>
      </c>
      <c r="AA797">
        <v>363</v>
      </c>
      <c r="AB797">
        <v>159</v>
      </c>
      <c r="AC797">
        <v>63</v>
      </c>
      <c r="AF797">
        <v>715</v>
      </c>
      <c r="AG797">
        <v>582</v>
      </c>
      <c r="AH797">
        <v>3.87</v>
      </c>
      <c r="AI797">
        <v>77</v>
      </c>
      <c r="AJ797">
        <v>2</v>
      </c>
      <c r="AK797">
        <v>13</v>
      </c>
      <c r="AL797">
        <v>4062</v>
      </c>
      <c r="AM797">
        <v>1526</v>
      </c>
      <c r="AN797">
        <v>81</v>
      </c>
      <c r="AO797">
        <v>387</v>
      </c>
      <c r="AP797">
        <v>386</v>
      </c>
      <c r="AQ797">
        <v>224</v>
      </c>
      <c r="AR797">
        <v>171</v>
      </c>
      <c r="AS797">
        <v>0.96399999999999997</v>
      </c>
      <c r="AT797" t="s">
        <v>390</v>
      </c>
      <c r="AU797" t="s">
        <v>447</v>
      </c>
      <c r="AV797">
        <v>804354</v>
      </c>
      <c r="AW797">
        <v>106</v>
      </c>
      <c r="AX797">
        <v>104</v>
      </c>
      <c r="AY797" t="s">
        <v>229</v>
      </c>
      <c r="AZ797" t="s">
        <v>229</v>
      </c>
      <c r="BA797" t="s">
        <v>229</v>
      </c>
    </row>
    <row r="798" spans="1:53" x14ac:dyDescent="0.55000000000000004">
      <c r="A798">
        <v>1925</v>
      </c>
      <c r="B798" t="b">
        <f>IF(Table2[[#This Row],[yearID]]&gt;=1903,TRUE,FALSE)</f>
        <v>1</v>
      </c>
      <c r="C798" t="b">
        <f>IF(Table2[[#This Row],[yearID]]&gt;=1973,TRUE,FALSE)</f>
        <v>0</v>
      </c>
      <c r="D798" t="s">
        <v>410</v>
      </c>
      <c r="E798" t="s">
        <v>431</v>
      </c>
      <c r="F798" t="s">
        <v>95</v>
      </c>
      <c r="G798" t="str">
        <f>VLOOKUP(Table2[[#This Row],[franchID]],TeamsFranchises!$A$1:$D$121,2,FALSE)</f>
        <v>Baltimore Orioles</v>
      </c>
      <c r="I798">
        <v>3</v>
      </c>
      <c r="J798">
        <v>154</v>
      </c>
      <c r="K798">
        <v>78</v>
      </c>
      <c r="L798">
        <v>82</v>
      </c>
      <c r="M798">
        <v>71</v>
      </c>
      <c r="P798" t="s">
        <v>51</v>
      </c>
      <c r="Q798">
        <f>IF(Table2[[#This Row],[LgWin]]="Y",1,0)</f>
        <v>0</v>
      </c>
      <c r="R798" t="s">
        <v>51</v>
      </c>
      <c r="S798">
        <f>IF(Table2[[#This Row],[WSWin]]="Y",1,0)</f>
        <v>0</v>
      </c>
      <c r="T798">
        <v>900</v>
      </c>
      <c r="U798">
        <v>5440</v>
      </c>
      <c r="V798">
        <v>1620</v>
      </c>
      <c r="W798">
        <v>304</v>
      </c>
      <c r="X798">
        <v>68</v>
      </c>
      <c r="Y798">
        <v>110</v>
      </c>
      <c r="Z798">
        <v>498</v>
      </c>
      <c r="AA798">
        <v>375</v>
      </c>
      <c r="AB798">
        <v>85</v>
      </c>
      <c r="AC798">
        <v>78</v>
      </c>
      <c r="AF798">
        <v>906</v>
      </c>
      <c r="AG798">
        <v>754</v>
      </c>
      <c r="AH798">
        <v>4.92</v>
      </c>
      <c r="AI798">
        <v>67</v>
      </c>
      <c r="AJ798">
        <v>7</v>
      </c>
      <c r="AK798">
        <v>10</v>
      </c>
      <c r="AL798">
        <v>4137</v>
      </c>
      <c r="AM798">
        <v>1588</v>
      </c>
      <c r="AN798">
        <v>99</v>
      </c>
      <c r="AO798">
        <v>675</v>
      </c>
      <c r="AP798">
        <v>419</v>
      </c>
      <c r="AQ798">
        <v>219</v>
      </c>
      <c r="AR798">
        <v>164</v>
      </c>
      <c r="AS798">
        <v>0.96399999999999997</v>
      </c>
      <c r="AT798" t="s">
        <v>252</v>
      </c>
      <c r="AU798" t="s">
        <v>444</v>
      </c>
      <c r="AV798">
        <v>462898</v>
      </c>
      <c r="AW798">
        <v>105</v>
      </c>
      <c r="AX798">
        <v>106</v>
      </c>
      <c r="AY798" t="s">
        <v>433</v>
      </c>
      <c r="AZ798" t="s">
        <v>431</v>
      </c>
      <c r="BA798" t="s">
        <v>431</v>
      </c>
    </row>
    <row r="799" spans="1:53" x14ac:dyDescent="0.55000000000000004">
      <c r="A799">
        <v>1925</v>
      </c>
      <c r="B799" t="b">
        <f>IF(Table2[[#This Row],[yearID]]&gt;=1903,TRUE,FALSE)</f>
        <v>1</v>
      </c>
      <c r="C799" t="b">
        <f>IF(Table2[[#This Row],[yearID]]&gt;=1973,TRUE,FALSE)</f>
        <v>0</v>
      </c>
      <c r="D799" t="s">
        <v>157</v>
      </c>
      <c r="E799" t="s">
        <v>396</v>
      </c>
      <c r="F799" t="s">
        <v>154</v>
      </c>
      <c r="G799" t="str">
        <f>VLOOKUP(Table2[[#This Row],[franchID]],TeamsFranchises!$A$1:$D$121,2,FALSE)</f>
        <v>St. Louis Cardinals</v>
      </c>
      <c r="I799">
        <v>4</v>
      </c>
      <c r="J799">
        <v>153</v>
      </c>
      <c r="K799">
        <v>76</v>
      </c>
      <c r="L799">
        <v>77</v>
      </c>
      <c r="M799">
        <v>76</v>
      </c>
      <c r="P799" t="s">
        <v>51</v>
      </c>
      <c r="Q799">
        <f>IF(Table2[[#This Row],[LgWin]]="Y",1,0)</f>
        <v>0</v>
      </c>
      <c r="R799" t="s">
        <v>51</v>
      </c>
      <c r="S799">
        <f>IF(Table2[[#This Row],[WSWin]]="Y",1,0)</f>
        <v>0</v>
      </c>
      <c r="T799">
        <v>828</v>
      </c>
      <c r="U799">
        <v>5329</v>
      </c>
      <c r="V799">
        <v>1592</v>
      </c>
      <c r="W799">
        <v>292</v>
      </c>
      <c r="X799">
        <v>80</v>
      </c>
      <c r="Y799">
        <v>109</v>
      </c>
      <c r="Z799">
        <v>446</v>
      </c>
      <c r="AA799">
        <v>414</v>
      </c>
      <c r="AB799">
        <v>70</v>
      </c>
      <c r="AC799">
        <v>51</v>
      </c>
      <c r="AF799">
        <v>764</v>
      </c>
      <c r="AG799">
        <v>647</v>
      </c>
      <c r="AH799">
        <v>4.3600000000000003</v>
      </c>
      <c r="AI799">
        <v>82</v>
      </c>
      <c r="AJ799">
        <v>8</v>
      </c>
      <c r="AK799">
        <v>7</v>
      </c>
      <c r="AL799">
        <v>4005</v>
      </c>
      <c r="AM799">
        <v>1480</v>
      </c>
      <c r="AN799">
        <v>86</v>
      </c>
      <c r="AO799">
        <v>470</v>
      </c>
      <c r="AP799">
        <v>428</v>
      </c>
      <c r="AQ799">
        <v>204</v>
      </c>
      <c r="AR799">
        <v>156</v>
      </c>
      <c r="AS799">
        <v>0.96599999999999997</v>
      </c>
      <c r="AT799" t="s">
        <v>409</v>
      </c>
      <c r="AU799" t="s">
        <v>444</v>
      </c>
      <c r="AV799">
        <v>404959</v>
      </c>
      <c r="AW799">
        <v>103</v>
      </c>
      <c r="AX799">
        <v>102</v>
      </c>
      <c r="AY799" t="s">
        <v>154</v>
      </c>
      <c r="AZ799" t="s">
        <v>396</v>
      </c>
      <c r="BA799" t="s">
        <v>396</v>
      </c>
    </row>
    <row r="800" spans="1:53" x14ac:dyDescent="0.55000000000000004">
      <c r="A800">
        <v>1925</v>
      </c>
      <c r="B800" t="b">
        <f>IF(Table2[[#This Row],[yearID]]&gt;=1903,TRUE,FALSE)</f>
        <v>1</v>
      </c>
      <c r="C800" t="b">
        <f>IF(Table2[[#This Row],[yearID]]&gt;=1973,TRUE,FALSE)</f>
        <v>0</v>
      </c>
      <c r="D800" t="s">
        <v>410</v>
      </c>
      <c r="E800" t="s">
        <v>425</v>
      </c>
      <c r="F800" t="s">
        <v>426</v>
      </c>
      <c r="G800" t="str">
        <f>VLOOKUP(Table2[[#This Row],[franchID]],TeamsFranchises!$A$1:$D$121,2,FALSE)</f>
        <v>Minnesota Twins</v>
      </c>
      <c r="I800">
        <v>1</v>
      </c>
      <c r="J800">
        <v>152</v>
      </c>
      <c r="K800">
        <v>76</v>
      </c>
      <c r="L800">
        <v>96</v>
      </c>
      <c r="M800">
        <v>55</v>
      </c>
      <c r="P800" t="s">
        <v>76</v>
      </c>
      <c r="Q800">
        <f>IF(Table2[[#This Row],[LgWin]]="Y",1,0)</f>
        <v>1</v>
      </c>
      <c r="R800" t="s">
        <v>51</v>
      </c>
      <c r="S800">
        <f>IF(Table2[[#This Row],[WSWin]]="Y",1,0)</f>
        <v>0</v>
      </c>
      <c r="T800">
        <v>829</v>
      </c>
      <c r="U800">
        <v>5206</v>
      </c>
      <c r="V800">
        <v>1577</v>
      </c>
      <c r="W800">
        <v>251</v>
      </c>
      <c r="X800">
        <v>71</v>
      </c>
      <c r="Y800">
        <v>56</v>
      </c>
      <c r="Z800">
        <v>533</v>
      </c>
      <c r="AA800">
        <v>427</v>
      </c>
      <c r="AB800">
        <v>134</v>
      </c>
      <c r="AC800">
        <v>88</v>
      </c>
      <c r="AF800">
        <v>670</v>
      </c>
      <c r="AG800">
        <v>558</v>
      </c>
      <c r="AH800">
        <v>3.7</v>
      </c>
      <c r="AI800">
        <v>69</v>
      </c>
      <c r="AJ800">
        <v>10</v>
      </c>
      <c r="AK800">
        <v>21</v>
      </c>
      <c r="AL800">
        <v>4074</v>
      </c>
      <c r="AM800">
        <v>1434</v>
      </c>
      <c r="AN800">
        <v>49</v>
      </c>
      <c r="AO800">
        <v>543</v>
      </c>
      <c r="AP800">
        <v>463</v>
      </c>
      <c r="AQ800">
        <v>172</v>
      </c>
      <c r="AR800">
        <v>166</v>
      </c>
      <c r="AS800">
        <v>0.97199999999999998</v>
      </c>
      <c r="AT800" t="s">
        <v>397</v>
      </c>
      <c r="AU800" t="s">
        <v>452</v>
      </c>
      <c r="AV800">
        <v>817199</v>
      </c>
      <c r="AW800">
        <v>99</v>
      </c>
      <c r="AX800">
        <v>97</v>
      </c>
      <c r="AY800" t="s">
        <v>428</v>
      </c>
      <c r="AZ800" t="s">
        <v>425</v>
      </c>
      <c r="BA800" t="s">
        <v>425</v>
      </c>
    </row>
    <row r="801" spans="1:53" x14ac:dyDescent="0.55000000000000004">
      <c r="A801">
        <v>1926</v>
      </c>
      <c r="B801" t="b">
        <f>IF(Table2[[#This Row],[yearID]]&gt;=1903,TRUE,FALSE)</f>
        <v>1</v>
      </c>
      <c r="C801" t="b">
        <f>IF(Table2[[#This Row],[yearID]]&gt;=1973,TRUE,FALSE)</f>
        <v>0</v>
      </c>
      <c r="D801" t="s">
        <v>410</v>
      </c>
      <c r="E801" t="s">
        <v>54</v>
      </c>
      <c r="F801" t="s">
        <v>54</v>
      </c>
      <c r="G801" t="str">
        <f>VLOOKUP(Table2[[#This Row],[franchID]],TeamsFranchises!$A$1:$D$121,2,FALSE)</f>
        <v>Boston Red Sox</v>
      </c>
      <c r="I801">
        <v>8</v>
      </c>
      <c r="J801">
        <v>154</v>
      </c>
      <c r="K801">
        <v>77</v>
      </c>
      <c r="L801">
        <v>46</v>
      </c>
      <c r="M801">
        <v>107</v>
      </c>
      <c r="P801" t="s">
        <v>51</v>
      </c>
      <c r="Q801">
        <f>IF(Table2[[#This Row],[LgWin]]="Y",1,0)</f>
        <v>0</v>
      </c>
      <c r="R801" t="s">
        <v>51</v>
      </c>
      <c r="S801">
        <f>IF(Table2[[#This Row],[WSWin]]="Y",1,0)</f>
        <v>0</v>
      </c>
      <c r="T801">
        <v>562</v>
      </c>
      <c r="U801">
        <v>5185</v>
      </c>
      <c r="V801">
        <v>1325</v>
      </c>
      <c r="W801">
        <v>249</v>
      </c>
      <c r="X801">
        <v>54</v>
      </c>
      <c r="Y801">
        <v>32</v>
      </c>
      <c r="Z801">
        <v>465</v>
      </c>
      <c r="AA801">
        <v>450</v>
      </c>
      <c r="AB801">
        <v>48</v>
      </c>
      <c r="AC801">
        <v>51</v>
      </c>
      <c r="AF801">
        <v>835</v>
      </c>
      <c r="AG801">
        <v>714</v>
      </c>
      <c r="AH801">
        <v>4.72</v>
      </c>
      <c r="AI801">
        <v>53</v>
      </c>
      <c r="AJ801">
        <v>6</v>
      </c>
      <c r="AK801">
        <v>5</v>
      </c>
      <c r="AL801">
        <v>4086</v>
      </c>
      <c r="AM801">
        <v>1520</v>
      </c>
      <c r="AN801">
        <v>45</v>
      </c>
      <c r="AO801">
        <v>546</v>
      </c>
      <c r="AP801">
        <v>336</v>
      </c>
      <c r="AQ801">
        <v>182</v>
      </c>
      <c r="AR801">
        <v>143</v>
      </c>
      <c r="AS801">
        <v>0.97099999999999997</v>
      </c>
      <c r="AT801" t="s">
        <v>441</v>
      </c>
      <c r="AU801" t="s">
        <v>453</v>
      </c>
      <c r="AV801">
        <v>285155</v>
      </c>
      <c r="AW801">
        <v>96</v>
      </c>
      <c r="AX801">
        <v>101</v>
      </c>
      <c r="AY801" t="s">
        <v>54</v>
      </c>
      <c r="AZ801" t="s">
        <v>54</v>
      </c>
      <c r="BA801" t="s">
        <v>54</v>
      </c>
    </row>
    <row r="802" spans="1:53" x14ac:dyDescent="0.55000000000000004">
      <c r="A802">
        <v>1926</v>
      </c>
      <c r="B802" t="b">
        <f>IF(Table2[[#This Row],[yearID]]&gt;=1903,TRUE,FALSE)</f>
        <v>1</v>
      </c>
      <c r="C802" t="b">
        <f>IF(Table2[[#This Row],[yearID]]&gt;=1973,TRUE,FALSE)</f>
        <v>0</v>
      </c>
      <c r="D802" t="s">
        <v>157</v>
      </c>
      <c r="E802" t="s">
        <v>262</v>
      </c>
      <c r="F802" t="s">
        <v>260</v>
      </c>
      <c r="G802" t="str">
        <f>VLOOKUP(Table2[[#This Row],[franchID]],TeamsFranchises!$A$1:$D$121,2,FALSE)</f>
        <v>Los Angeles Dodgers</v>
      </c>
      <c r="I802">
        <v>6</v>
      </c>
      <c r="J802">
        <v>155</v>
      </c>
      <c r="K802">
        <v>76</v>
      </c>
      <c r="L802">
        <v>71</v>
      </c>
      <c r="M802">
        <v>82</v>
      </c>
      <c r="P802" t="s">
        <v>51</v>
      </c>
      <c r="Q802">
        <f>IF(Table2[[#This Row],[LgWin]]="Y",1,0)</f>
        <v>0</v>
      </c>
      <c r="R802" t="s">
        <v>51</v>
      </c>
      <c r="S802">
        <f>IF(Table2[[#This Row],[WSWin]]="Y",1,0)</f>
        <v>0</v>
      </c>
      <c r="T802">
        <v>623</v>
      </c>
      <c r="U802">
        <v>5130</v>
      </c>
      <c r="V802">
        <v>1348</v>
      </c>
      <c r="W802">
        <v>246</v>
      </c>
      <c r="X802">
        <v>62</v>
      </c>
      <c r="Y802">
        <v>40</v>
      </c>
      <c r="Z802">
        <v>475</v>
      </c>
      <c r="AA802">
        <v>464</v>
      </c>
      <c r="AB802">
        <v>76</v>
      </c>
      <c r="AF802">
        <v>705</v>
      </c>
      <c r="AG802">
        <v>578</v>
      </c>
      <c r="AH802">
        <v>3.82</v>
      </c>
      <c r="AI802">
        <v>83</v>
      </c>
      <c r="AJ802">
        <v>5</v>
      </c>
      <c r="AK802">
        <v>9</v>
      </c>
      <c r="AL802">
        <v>4083</v>
      </c>
      <c r="AM802">
        <v>1440</v>
      </c>
      <c r="AN802">
        <v>50</v>
      </c>
      <c r="AO802">
        <v>472</v>
      </c>
      <c r="AP802">
        <v>517</v>
      </c>
      <c r="AQ802">
        <v>228</v>
      </c>
      <c r="AR802">
        <v>95</v>
      </c>
      <c r="AS802">
        <v>0.96299999999999997</v>
      </c>
      <c r="AT802" t="s">
        <v>467</v>
      </c>
      <c r="AU802" t="s">
        <v>458</v>
      </c>
      <c r="AV802">
        <v>650819</v>
      </c>
      <c r="AW802">
        <v>98</v>
      </c>
      <c r="AX802">
        <v>100</v>
      </c>
      <c r="AY802" t="s">
        <v>262</v>
      </c>
      <c r="AZ802" t="s">
        <v>262</v>
      </c>
      <c r="BA802" t="s">
        <v>262</v>
      </c>
    </row>
    <row r="803" spans="1:53" x14ac:dyDescent="0.55000000000000004">
      <c r="A803">
        <v>1926</v>
      </c>
      <c r="B803" t="b">
        <f>IF(Table2[[#This Row],[yearID]]&gt;=1903,TRUE,FALSE)</f>
        <v>1</v>
      </c>
      <c r="C803" t="b">
        <f>IF(Table2[[#This Row],[yearID]]&gt;=1973,TRUE,FALSE)</f>
        <v>0</v>
      </c>
      <c r="D803" t="s">
        <v>157</v>
      </c>
      <c r="E803" t="s">
        <v>158</v>
      </c>
      <c r="F803" t="s">
        <v>159</v>
      </c>
      <c r="G803" t="str">
        <f>VLOOKUP(Table2[[#This Row],[franchID]],TeamsFranchises!$A$1:$D$121,2,FALSE)</f>
        <v>Atlanta Braves</v>
      </c>
      <c r="I803">
        <v>7</v>
      </c>
      <c r="J803">
        <v>153</v>
      </c>
      <c r="K803">
        <v>77</v>
      </c>
      <c r="L803">
        <v>66</v>
      </c>
      <c r="M803">
        <v>86</v>
      </c>
      <c r="P803" t="s">
        <v>51</v>
      </c>
      <c r="Q803">
        <f>IF(Table2[[#This Row],[LgWin]]="Y",1,0)</f>
        <v>0</v>
      </c>
      <c r="R803" t="s">
        <v>51</v>
      </c>
      <c r="S803">
        <f>IF(Table2[[#This Row],[WSWin]]="Y",1,0)</f>
        <v>0</v>
      </c>
      <c r="T803">
        <v>624</v>
      </c>
      <c r="U803">
        <v>5216</v>
      </c>
      <c r="V803">
        <v>1444</v>
      </c>
      <c r="W803">
        <v>209</v>
      </c>
      <c r="X803">
        <v>62</v>
      </c>
      <c r="Y803">
        <v>16</v>
      </c>
      <c r="Z803">
        <v>426</v>
      </c>
      <c r="AA803">
        <v>348</v>
      </c>
      <c r="AB803">
        <v>81</v>
      </c>
      <c r="AF803">
        <v>719</v>
      </c>
      <c r="AG803">
        <v>608</v>
      </c>
      <c r="AH803">
        <v>4.01</v>
      </c>
      <c r="AI803">
        <v>60</v>
      </c>
      <c r="AJ803">
        <v>9</v>
      </c>
      <c r="AK803">
        <v>9</v>
      </c>
      <c r="AL803">
        <v>4095</v>
      </c>
      <c r="AM803">
        <v>1536</v>
      </c>
      <c r="AN803">
        <v>46</v>
      </c>
      <c r="AO803">
        <v>455</v>
      </c>
      <c r="AP803">
        <v>408</v>
      </c>
      <c r="AQ803">
        <v>208</v>
      </c>
      <c r="AR803">
        <v>150</v>
      </c>
      <c r="AS803">
        <v>0.96699999999999997</v>
      </c>
      <c r="AT803" t="s">
        <v>454</v>
      </c>
      <c r="AU803" t="s">
        <v>489</v>
      </c>
      <c r="AV803">
        <v>303598</v>
      </c>
      <c r="AW803">
        <v>91</v>
      </c>
      <c r="AX803">
        <v>93</v>
      </c>
      <c r="AY803" t="s">
        <v>158</v>
      </c>
      <c r="AZ803" t="s">
        <v>158</v>
      </c>
      <c r="BA803" t="s">
        <v>158</v>
      </c>
    </row>
    <row r="804" spans="1:53" x14ac:dyDescent="0.55000000000000004">
      <c r="A804">
        <v>1926</v>
      </c>
      <c r="B804" t="b">
        <f>IF(Table2[[#This Row],[yearID]]&gt;=1903,TRUE,FALSE)</f>
        <v>1</v>
      </c>
      <c r="C804" t="b">
        <f>IF(Table2[[#This Row],[yearID]]&gt;=1973,TRUE,FALSE)</f>
        <v>0</v>
      </c>
      <c r="D804" t="s">
        <v>410</v>
      </c>
      <c r="E804" t="s">
        <v>415</v>
      </c>
      <c r="F804" t="s">
        <v>416</v>
      </c>
      <c r="G804" t="str">
        <f>VLOOKUP(Table2[[#This Row],[franchID]],TeamsFranchises!$A$1:$D$121,2,FALSE)</f>
        <v>Chicago White Sox</v>
      </c>
      <c r="I804">
        <v>5</v>
      </c>
      <c r="J804">
        <v>155</v>
      </c>
      <c r="K804">
        <v>79</v>
      </c>
      <c r="L804">
        <v>81</v>
      </c>
      <c r="M804">
        <v>72</v>
      </c>
      <c r="P804" t="s">
        <v>51</v>
      </c>
      <c r="Q804">
        <f>IF(Table2[[#This Row],[LgWin]]="Y",1,0)</f>
        <v>0</v>
      </c>
      <c r="R804" t="s">
        <v>51</v>
      </c>
      <c r="S804">
        <f>IF(Table2[[#This Row],[WSWin]]="Y",1,0)</f>
        <v>0</v>
      </c>
      <c r="T804">
        <v>730</v>
      </c>
      <c r="U804">
        <v>5220</v>
      </c>
      <c r="V804">
        <v>1508</v>
      </c>
      <c r="W804">
        <v>314</v>
      </c>
      <c r="X804">
        <v>60</v>
      </c>
      <c r="Y804">
        <v>32</v>
      </c>
      <c r="Z804">
        <v>556</v>
      </c>
      <c r="AA804">
        <v>381</v>
      </c>
      <c r="AB804">
        <v>121</v>
      </c>
      <c r="AC804">
        <v>77</v>
      </c>
      <c r="AF804">
        <v>665</v>
      </c>
      <c r="AG804">
        <v>573</v>
      </c>
      <c r="AH804">
        <v>3.74</v>
      </c>
      <c r="AI804">
        <v>85</v>
      </c>
      <c r="AJ804">
        <v>11</v>
      </c>
      <c r="AK804">
        <v>12</v>
      </c>
      <c r="AL804">
        <v>4140</v>
      </c>
      <c r="AM804">
        <v>1426</v>
      </c>
      <c r="AN804">
        <v>47</v>
      </c>
      <c r="AO804">
        <v>506</v>
      </c>
      <c r="AP804">
        <v>458</v>
      </c>
      <c r="AQ804">
        <v>161</v>
      </c>
      <c r="AR804">
        <v>122</v>
      </c>
      <c r="AS804">
        <v>0.97399999999999998</v>
      </c>
      <c r="AT804" t="s">
        <v>417</v>
      </c>
      <c r="AU804" t="s">
        <v>450</v>
      </c>
      <c r="AV804">
        <v>710339</v>
      </c>
      <c r="AW804">
        <v>97</v>
      </c>
      <c r="AX804">
        <v>97</v>
      </c>
      <c r="AY804" t="s">
        <v>416</v>
      </c>
      <c r="AZ804" t="s">
        <v>415</v>
      </c>
      <c r="BA804" t="s">
        <v>415</v>
      </c>
    </row>
    <row r="805" spans="1:53" x14ac:dyDescent="0.55000000000000004">
      <c r="A805">
        <v>1926</v>
      </c>
      <c r="B805" t="b">
        <f>IF(Table2[[#This Row],[yearID]]&gt;=1903,TRUE,FALSE)</f>
        <v>1</v>
      </c>
      <c r="C805" t="b">
        <f>IF(Table2[[#This Row],[yearID]]&gt;=1973,TRUE,FALSE)</f>
        <v>0</v>
      </c>
      <c r="D805" t="s">
        <v>157</v>
      </c>
      <c r="E805" t="s">
        <v>161</v>
      </c>
      <c r="F805" t="s">
        <v>162</v>
      </c>
      <c r="G805" t="str">
        <f>VLOOKUP(Table2[[#This Row],[franchID]],TeamsFranchises!$A$1:$D$121,2,FALSE)</f>
        <v>Chicago Cubs</v>
      </c>
      <c r="I805">
        <v>4</v>
      </c>
      <c r="J805">
        <v>155</v>
      </c>
      <c r="K805">
        <v>78</v>
      </c>
      <c r="L805">
        <v>82</v>
      </c>
      <c r="M805">
        <v>72</v>
      </c>
      <c r="P805" t="s">
        <v>51</v>
      </c>
      <c r="Q805">
        <f>IF(Table2[[#This Row],[LgWin]]="Y",1,0)</f>
        <v>0</v>
      </c>
      <c r="R805" t="s">
        <v>51</v>
      </c>
      <c r="S805">
        <f>IF(Table2[[#This Row],[WSWin]]="Y",1,0)</f>
        <v>0</v>
      </c>
      <c r="T805">
        <v>682</v>
      </c>
      <c r="U805">
        <v>5229</v>
      </c>
      <c r="V805">
        <v>1453</v>
      </c>
      <c r="W805">
        <v>291</v>
      </c>
      <c r="X805">
        <v>49</v>
      </c>
      <c r="Y805">
        <v>66</v>
      </c>
      <c r="Z805">
        <v>445</v>
      </c>
      <c r="AA805">
        <v>447</v>
      </c>
      <c r="AB805">
        <v>85</v>
      </c>
      <c r="AF805">
        <v>602</v>
      </c>
      <c r="AG805">
        <v>499</v>
      </c>
      <c r="AH805">
        <v>3.26</v>
      </c>
      <c r="AI805">
        <v>77</v>
      </c>
      <c r="AJ805">
        <v>13</v>
      </c>
      <c r="AK805">
        <v>14</v>
      </c>
      <c r="AL805">
        <v>4134</v>
      </c>
      <c r="AM805">
        <v>1407</v>
      </c>
      <c r="AN805">
        <v>39</v>
      </c>
      <c r="AO805">
        <v>486</v>
      </c>
      <c r="AP805">
        <v>508</v>
      </c>
      <c r="AQ805">
        <v>162</v>
      </c>
      <c r="AR805">
        <v>174</v>
      </c>
      <c r="AS805">
        <v>0.97399999999999998</v>
      </c>
      <c r="AT805" t="s">
        <v>434</v>
      </c>
      <c r="AU805" t="s">
        <v>473</v>
      </c>
      <c r="AV805">
        <v>885063</v>
      </c>
      <c r="AW805">
        <v>102</v>
      </c>
      <c r="AX805">
        <v>101</v>
      </c>
      <c r="AY805" t="s">
        <v>162</v>
      </c>
      <c r="AZ805" t="s">
        <v>161</v>
      </c>
      <c r="BA805" t="s">
        <v>161</v>
      </c>
    </row>
    <row r="806" spans="1:53" x14ac:dyDescent="0.55000000000000004">
      <c r="A806">
        <v>1926</v>
      </c>
      <c r="B806" t="b">
        <f>IF(Table2[[#This Row],[yearID]]&gt;=1903,TRUE,FALSE)</f>
        <v>1</v>
      </c>
      <c r="C806" t="b">
        <f>IF(Table2[[#This Row],[yearID]]&gt;=1973,TRUE,FALSE)</f>
        <v>0</v>
      </c>
      <c r="D806" t="s">
        <v>157</v>
      </c>
      <c r="E806" t="s">
        <v>167</v>
      </c>
      <c r="F806" t="s">
        <v>167</v>
      </c>
      <c r="G806" t="str">
        <f>VLOOKUP(Table2[[#This Row],[franchID]],TeamsFranchises!$A$1:$D$121,2,FALSE)</f>
        <v>Cincinnati Reds</v>
      </c>
      <c r="I806">
        <v>2</v>
      </c>
      <c r="J806">
        <v>157</v>
      </c>
      <c r="K806">
        <v>77</v>
      </c>
      <c r="L806">
        <v>87</v>
      </c>
      <c r="M806">
        <v>67</v>
      </c>
      <c r="P806" t="s">
        <v>51</v>
      </c>
      <c r="Q806">
        <f>IF(Table2[[#This Row],[LgWin]]="Y",1,0)</f>
        <v>0</v>
      </c>
      <c r="R806" t="s">
        <v>51</v>
      </c>
      <c r="S806">
        <f>IF(Table2[[#This Row],[WSWin]]="Y",1,0)</f>
        <v>0</v>
      </c>
      <c r="T806">
        <v>747</v>
      </c>
      <c r="U806">
        <v>5320</v>
      </c>
      <c r="V806">
        <v>1541</v>
      </c>
      <c r="W806">
        <v>242</v>
      </c>
      <c r="X806">
        <v>120</v>
      </c>
      <c r="Y806">
        <v>35</v>
      </c>
      <c r="Z806">
        <v>454</v>
      </c>
      <c r="AA806">
        <v>333</v>
      </c>
      <c r="AB806">
        <v>51</v>
      </c>
      <c r="AF806">
        <v>651</v>
      </c>
      <c r="AG806">
        <v>535</v>
      </c>
      <c r="AH806">
        <v>3.42</v>
      </c>
      <c r="AI806">
        <v>88</v>
      </c>
      <c r="AJ806">
        <v>14</v>
      </c>
      <c r="AK806">
        <v>8</v>
      </c>
      <c r="AL806">
        <v>4224</v>
      </c>
      <c r="AM806">
        <v>1449</v>
      </c>
      <c r="AN806">
        <v>40</v>
      </c>
      <c r="AO806">
        <v>324</v>
      </c>
      <c r="AP806">
        <v>424</v>
      </c>
      <c r="AQ806">
        <v>183</v>
      </c>
      <c r="AR806">
        <v>160</v>
      </c>
      <c r="AS806">
        <v>0.97199999999999998</v>
      </c>
      <c r="AT806" t="s">
        <v>165</v>
      </c>
      <c r="AU806" t="s">
        <v>455</v>
      </c>
      <c r="AV806">
        <v>672987</v>
      </c>
      <c r="AW806">
        <v>98</v>
      </c>
      <c r="AX806">
        <v>97</v>
      </c>
      <c r="AY806" t="s">
        <v>167</v>
      </c>
      <c r="AZ806" t="s">
        <v>167</v>
      </c>
      <c r="BA806" t="s">
        <v>167</v>
      </c>
    </row>
    <row r="807" spans="1:53" x14ac:dyDescent="0.55000000000000004">
      <c r="A807">
        <v>1926</v>
      </c>
      <c r="B807" t="b">
        <f>IF(Table2[[#This Row],[yearID]]&gt;=1903,TRUE,FALSE)</f>
        <v>1</v>
      </c>
      <c r="C807" t="b">
        <f>IF(Table2[[#This Row],[yearID]]&gt;=1973,TRUE,FALSE)</f>
        <v>0</v>
      </c>
      <c r="D807" t="s">
        <v>410</v>
      </c>
      <c r="E807" t="s">
        <v>64</v>
      </c>
      <c r="F807" t="s">
        <v>64</v>
      </c>
      <c r="G807" t="str">
        <f>VLOOKUP(Table2[[#This Row],[franchID]],TeamsFranchises!$A$1:$D$121,2,FALSE)</f>
        <v>Cleveland Indians</v>
      </c>
      <c r="I807">
        <v>2</v>
      </c>
      <c r="J807">
        <v>154</v>
      </c>
      <c r="K807">
        <v>80</v>
      </c>
      <c r="L807">
        <v>88</v>
      </c>
      <c r="M807">
        <v>66</v>
      </c>
      <c r="P807" t="s">
        <v>51</v>
      </c>
      <c r="Q807">
        <f>IF(Table2[[#This Row],[LgWin]]="Y",1,0)</f>
        <v>0</v>
      </c>
      <c r="R807" t="s">
        <v>51</v>
      </c>
      <c r="S807">
        <f>IF(Table2[[#This Row],[WSWin]]="Y",1,0)</f>
        <v>0</v>
      </c>
      <c r="T807">
        <v>738</v>
      </c>
      <c r="U807">
        <v>5293</v>
      </c>
      <c r="V807">
        <v>1529</v>
      </c>
      <c r="W807">
        <v>333</v>
      </c>
      <c r="X807">
        <v>49</v>
      </c>
      <c r="Y807">
        <v>27</v>
      </c>
      <c r="Z807">
        <v>455</v>
      </c>
      <c r="AA807">
        <v>332</v>
      </c>
      <c r="AB807">
        <v>88</v>
      </c>
      <c r="AC807">
        <v>43</v>
      </c>
      <c r="AF807">
        <v>612</v>
      </c>
      <c r="AG807">
        <v>519</v>
      </c>
      <c r="AH807">
        <v>3.4</v>
      </c>
      <c r="AI807">
        <v>96</v>
      </c>
      <c r="AJ807">
        <v>11</v>
      </c>
      <c r="AK807">
        <v>4</v>
      </c>
      <c r="AL807">
        <v>4122</v>
      </c>
      <c r="AM807">
        <v>1412</v>
      </c>
      <c r="AN807">
        <v>49</v>
      </c>
      <c r="AO807">
        <v>450</v>
      </c>
      <c r="AP807">
        <v>381</v>
      </c>
      <c r="AQ807">
        <v>172</v>
      </c>
      <c r="AR807">
        <v>153</v>
      </c>
      <c r="AS807">
        <v>0.97199999999999998</v>
      </c>
      <c r="AT807" t="s">
        <v>487</v>
      </c>
      <c r="AU807" t="s">
        <v>446</v>
      </c>
      <c r="AV807">
        <v>627426</v>
      </c>
      <c r="AW807">
        <v>101</v>
      </c>
      <c r="AX807">
        <v>101</v>
      </c>
      <c r="AY807" t="s">
        <v>64</v>
      </c>
      <c r="AZ807" t="s">
        <v>64</v>
      </c>
      <c r="BA807" t="s">
        <v>64</v>
      </c>
    </row>
    <row r="808" spans="1:53" x14ac:dyDescent="0.55000000000000004">
      <c r="A808">
        <v>1926</v>
      </c>
      <c r="B808" t="b">
        <f>IF(Table2[[#This Row],[yearID]]&gt;=1903,TRUE,FALSE)</f>
        <v>1</v>
      </c>
      <c r="C808" t="b">
        <f>IF(Table2[[#This Row],[yearID]]&gt;=1973,TRUE,FALSE)</f>
        <v>0</v>
      </c>
      <c r="D808" t="s">
        <v>410</v>
      </c>
      <c r="E808" t="s">
        <v>419</v>
      </c>
      <c r="F808" t="s">
        <v>419</v>
      </c>
      <c r="G808" t="str">
        <f>VLOOKUP(Table2[[#This Row],[franchID]],TeamsFranchises!$A$1:$D$121,2,FALSE)</f>
        <v>Detroit Tigers</v>
      </c>
      <c r="I808">
        <v>6</v>
      </c>
      <c r="J808">
        <v>157</v>
      </c>
      <c r="K808">
        <v>81</v>
      </c>
      <c r="L808">
        <v>79</v>
      </c>
      <c r="M808">
        <v>75</v>
      </c>
      <c r="P808" t="s">
        <v>51</v>
      </c>
      <c r="Q808">
        <f>IF(Table2[[#This Row],[LgWin]]="Y",1,0)</f>
        <v>0</v>
      </c>
      <c r="R808" t="s">
        <v>51</v>
      </c>
      <c r="S808">
        <f>IF(Table2[[#This Row],[WSWin]]="Y",1,0)</f>
        <v>0</v>
      </c>
      <c r="T808">
        <v>793</v>
      </c>
      <c r="U808">
        <v>5315</v>
      </c>
      <c r="V808">
        <v>1547</v>
      </c>
      <c r="W808">
        <v>281</v>
      </c>
      <c r="X808">
        <v>90</v>
      </c>
      <c r="Y808">
        <v>36</v>
      </c>
      <c r="Z808">
        <v>599</v>
      </c>
      <c r="AA808">
        <v>423</v>
      </c>
      <c r="AB808">
        <v>88</v>
      </c>
      <c r="AC808">
        <v>72</v>
      </c>
      <c r="AF808">
        <v>830</v>
      </c>
      <c r="AG808">
        <v>683</v>
      </c>
      <c r="AH808">
        <v>4.41</v>
      </c>
      <c r="AI808">
        <v>57</v>
      </c>
      <c r="AJ808">
        <v>10</v>
      </c>
      <c r="AK808">
        <v>18</v>
      </c>
      <c r="AL808">
        <v>4182</v>
      </c>
      <c r="AM808">
        <v>1570</v>
      </c>
      <c r="AN808">
        <v>58</v>
      </c>
      <c r="AO808">
        <v>555</v>
      </c>
      <c r="AP808">
        <v>469</v>
      </c>
      <c r="AQ808">
        <v>197</v>
      </c>
      <c r="AR808">
        <v>151</v>
      </c>
      <c r="AS808">
        <v>0.96899999999999997</v>
      </c>
      <c r="AT808" t="s">
        <v>420</v>
      </c>
      <c r="AU808" t="s">
        <v>456</v>
      </c>
      <c r="AV808">
        <v>711914</v>
      </c>
      <c r="AW808">
        <v>101</v>
      </c>
      <c r="AX808">
        <v>100</v>
      </c>
      <c r="AY808" t="s">
        <v>419</v>
      </c>
      <c r="AZ808" t="s">
        <v>419</v>
      </c>
      <c r="BA808" t="s">
        <v>419</v>
      </c>
    </row>
    <row r="809" spans="1:53" x14ac:dyDescent="0.55000000000000004">
      <c r="A809">
        <v>1926</v>
      </c>
      <c r="B809" t="b">
        <f>IF(Table2[[#This Row],[yearID]]&gt;=1903,TRUE,FALSE)</f>
        <v>1</v>
      </c>
      <c r="C809" t="b">
        <f>IF(Table2[[#This Row],[yearID]]&gt;=1973,TRUE,FALSE)</f>
        <v>0</v>
      </c>
      <c r="D809" t="s">
        <v>157</v>
      </c>
      <c r="E809" t="s">
        <v>242</v>
      </c>
      <c r="F809" t="s">
        <v>243</v>
      </c>
      <c r="G809" t="str">
        <f>VLOOKUP(Table2[[#This Row],[franchID]],TeamsFranchises!$A$1:$D$121,2,FALSE)</f>
        <v>San Francisco Giants</v>
      </c>
      <c r="I809">
        <v>5</v>
      </c>
      <c r="J809">
        <v>151</v>
      </c>
      <c r="K809">
        <v>76</v>
      </c>
      <c r="L809">
        <v>74</v>
      </c>
      <c r="M809">
        <v>77</v>
      </c>
      <c r="P809" t="s">
        <v>51</v>
      </c>
      <c r="Q809">
        <f>IF(Table2[[#This Row],[LgWin]]="Y",1,0)</f>
        <v>0</v>
      </c>
      <c r="R809" t="s">
        <v>51</v>
      </c>
      <c r="S809">
        <f>IF(Table2[[#This Row],[WSWin]]="Y",1,0)</f>
        <v>0</v>
      </c>
      <c r="T809">
        <v>663</v>
      </c>
      <c r="U809">
        <v>5167</v>
      </c>
      <c r="V809">
        <v>1435</v>
      </c>
      <c r="W809">
        <v>214</v>
      </c>
      <c r="X809">
        <v>58</v>
      </c>
      <c r="Y809">
        <v>73</v>
      </c>
      <c r="Z809">
        <v>339</v>
      </c>
      <c r="AA809">
        <v>420</v>
      </c>
      <c r="AB809">
        <v>94</v>
      </c>
      <c r="AF809">
        <v>668</v>
      </c>
      <c r="AG809">
        <v>562</v>
      </c>
      <c r="AH809">
        <v>3.77</v>
      </c>
      <c r="AI809">
        <v>61</v>
      </c>
      <c r="AJ809">
        <v>4</v>
      </c>
      <c r="AK809">
        <v>15</v>
      </c>
      <c r="AL809">
        <v>4023</v>
      </c>
      <c r="AM809">
        <v>1370</v>
      </c>
      <c r="AN809">
        <v>70</v>
      </c>
      <c r="AO809">
        <v>427</v>
      </c>
      <c r="AP809">
        <v>419</v>
      </c>
      <c r="AQ809">
        <v>186</v>
      </c>
      <c r="AR809">
        <v>150</v>
      </c>
      <c r="AS809">
        <v>0.97</v>
      </c>
      <c r="AT809" t="s">
        <v>310</v>
      </c>
      <c r="AU809" t="s">
        <v>457</v>
      </c>
      <c r="AV809">
        <v>700362</v>
      </c>
      <c r="AW809">
        <v>99</v>
      </c>
      <c r="AX809">
        <v>98</v>
      </c>
      <c r="AY809" t="s">
        <v>246</v>
      </c>
      <c r="AZ809" t="s">
        <v>242</v>
      </c>
      <c r="BA809" t="s">
        <v>242</v>
      </c>
    </row>
    <row r="810" spans="1:53" x14ac:dyDescent="0.55000000000000004">
      <c r="A810">
        <v>1926</v>
      </c>
      <c r="B810" t="b">
        <f>IF(Table2[[#This Row],[yearID]]&gt;=1903,TRUE,FALSE)</f>
        <v>1</v>
      </c>
      <c r="C810" t="b">
        <f>IF(Table2[[#This Row],[yearID]]&gt;=1973,TRUE,FALSE)</f>
        <v>0</v>
      </c>
      <c r="D810" t="s">
        <v>410</v>
      </c>
      <c r="E810" t="s">
        <v>436</v>
      </c>
      <c r="F810" t="s">
        <v>412</v>
      </c>
      <c r="G810" t="str">
        <f>VLOOKUP(Table2[[#This Row],[franchID]],TeamsFranchises!$A$1:$D$121,2,FALSE)</f>
        <v>New York Yankees</v>
      </c>
      <c r="I810">
        <v>1</v>
      </c>
      <c r="J810">
        <v>155</v>
      </c>
      <c r="K810">
        <v>75</v>
      </c>
      <c r="L810">
        <v>91</v>
      </c>
      <c r="M810">
        <v>63</v>
      </c>
      <c r="P810" t="s">
        <v>76</v>
      </c>
      <c r="Q810">
        <f>IF(Table2[[#This Row],[LgWin]]="Y",1,0)</f>
        <v>1</v>
      </c>
      <c r="R810" t="s">
        <v>51</v>
      </c>
      <c r="S810">
        <f>IF(Table2[[#This Row],[WSWin]]="Y",1,0)</f>
        <v>0</v>
      </c>
      <c r="T810">
        <v>847</v>
      </c>
      <c r="U810">
        <v>5221</v>
      </c>
      <c r="V810">
        <v>1508</v>
      </c>
      <c r="W810">
        <v>262</v>
      </c>
      <c r="X810">
        <v>75</v>
      </c>
      <c r="Y810">
        <v>121</v>
      </c>
      <c r="Z810">
        <v>642</v>
      </c>
      <c r="AA810">
        <v>580</v>
      </c>
      <c r="AB810">
        <v>79</v>
      </c>
      <c r="AC810">
        <v>60</v>
      </c>
      <c r="AF810">
        <v>713</v>
      </c>
      <c r="AG810">
        <v>588</v>
      </c>
      <c r="AH810">
        <v>3.86</v>
      </c>
      <c r="AI810">
        <v>63</v>
      </c>
      <c r="AJ810">
        <v>4</v>
      </c>
      <c r="AK810">
        <v>20</v>
      </c>
      <c r="AL810">
        <v>4116</v>
      </c>
      <c r="AM810">
        <v>1442</v>
      </c>
      <c r="AN810">
        <v>56</v>
      </c>
      <c r="AO810">
        <v>478</v>
      </c>
      <c r="AP810">
        <v>486</v>
      </c>
      <c r="AQ810">
        <v>209</v>
      </c>
      <c r="AR810">
        <v>117</v>
      </c>
      <c r="AS810">
        <v>0.96599999999999997</v>
      </c>
      <c r="AT810" t="s">
        <v>459</v>
      </c>
      <c r="AU810" t="s">
        <v>491</v>
      </c>
      <c r="AV810">
        <v>1027675</v>
      </c>
      <c r="AW810">
        <v>99</v>
      </c>
      <c r="AX810">
        <v>96</v>
      </c>
      <c r="AY810" t="s">
        <v>412</v>
      </c>
      <c r="AZ810" t="s">
        <v>436</v>
      </c>
      <c r="BA810" t="s">
        <v>436</v>
      </c>
    </row>
    <row r="811" spans="1:53" x14ac:dyDescent="0.55000000000000004">
      <c r="A811">
        <v>1926</v>
      </c>
      <c r="B811" t="b">
        <f>IF(Table2[[#This Row],[yearID]]&gt;=1903,TRUE,FALSE)</f>
        <v>1</v>
      </c>
      <c r="C811" t="b">
        <f>IF(Table2[[#This Row],[yearID]]&gt;=1973,TRUE,FALSE)</f>
        <v>0</v>
      </c>
      <c r="D811" t="s">
        <v>410</v>
      </c>
      <c r="E811" t="s">
        <v>226</v>
      </c>
      <c r="F811" t="s">
        <v>423</v>
      </c>
      <c r="G811" t="str">
        <f>VLOOKUP(Table2[[#This Row],[franchID]],TeamsFranchises!$A$1:$D$121,2,FALSE)</f>
        <v>Oakland Athletics</v>
      </c>
      <c r="I811">
        <v>3</v>
      </c>
      <c r="J811">
        <v>150</v>
      </c>
      <c r="K811">
        <v>71</v>
      </c>
      <c r="L811">
        <v>83</v>
      </c>
      <c r="M811">
        <v>67</v>
      </c>
      <c r="P811" t="s">
        <v>51</v>
      </c>
      <c r="Q811">
        <f>IF(Table2[[#This Row],[LgWin]]="Y",1,0)</f>
        <v>0</v>
      </c>
      <c r="R811" t="s">
        <v>51</v>
      </c>
      <c r="S811">
        <f>IF(Table2[[#This Row],[WSWin]]="Y",1,0)</f>
        <v>0</v>
      </c>
      <c r="T811">
        <v>677</v>
      </c>
      <c r="U811">
        <v>5046</v>
      </c>
      <c r="V811">
        <v>1359</v>
      </c>
      <c r="W811">
        <v>259</v>
      </c>
      <c r="X811">
        <v>65</v>
      </c>
      <c r="Y811">
        <v>61</v>
      </c>
      <c r="Z811">
        <v>523</v>
      </c>
      <c r="AA811">
        <v>452</v>
      </c>
      <c r="AB811">
        <v>56</v>
      </c>
      <c r="AC811">
        <v>46</v>
      </c>
      <c r="AF811">
        <v>570</v>
      </c>
      <c r="AG811">
        <v>449</v>
      </c>
      <c r="AH811">
        <v>3</v>
      </c>
      <c r="AI811">
        <v>62</v>
      </c>
      <c r="AJ811">
        <v>10</v>
      </c>
      <c r="AK811">
        <v>16</v>
      </c>
      <c r="AL811">
        <v>4038</v>
      </c>
      <c r="AM811">
        <v>1362</v>
      </c>
      <c r="AN811">
        <v>38</v>
      </c>
      <c r="AO811">
        <v>451</v>
      </c>
      <c r="AP811">
        <v>571</v>
      </c>
      <c r="AQ811">
        <v>173</v>
      </c>
      <c r="AR811">
        <v>131</v>
      </c>
      <c r="AS811">
        <v>0.97199999999999998</v>
      </c>
      <c r="AT811" t="s">
        <v>77</v>
      </c>
      <c r="AU811" t="s">
        <v>442</v>
      </c>
      <c r="AV811">
        <v>714508</v>
      </c>
      <c r="AW811">
        <v>106</v>
      </c>
      <c r="AX811">
        <v>104</v>
      </c>
      <c r="AY811" t="s">
        <v>226</v>
      </c>
      <c r="AZ811" t="s">
        <v>226</v>
      </c>
      <c r="BA811" t="s">
        <v>226</v>
      </c>
    </row>
    <row r="812" spans="1:53" x14ac:dyDescent="0.55000000000000004">
      <c r="A812">
        <v>1926</v>
      </c>
      <c r="B812" t="b">
        <f>IF(Table2[[#This Row],[yearID]]&gt;=1903,TRUE,FALSE)</f>
        <v>1</v>
      </c>
      <c r="C812" t="b">
        <f>IF(Table2[[#This Row],[yearID]]&gt;=1973,TRUE,FALSE)</f>
        <v>0</v>
      </c>
      <c r="D812" t="s">
        <v>157</v>
      </c>
      <c r="E812" t="s">
        <v>122</v>
      </c>
      <c r="F812" t="s">
        <v>122</v>
      </c>
      <c r="G812" t="str">
        <f>VLOOKUP(Table2[[#This Row],[franchID]],TeamsFranchises!$A$1:$D$121,2,FALSE)</f>
        <v>Philadelphia Phillies</v>
      </c>
      <c r="I812">
        <v>8</v>
      </c>
      <c r="J812">
        <v>152</v>
      </c>
      <c r="K812">
        <v>76</v>
      </c>
      <c r="L812">
        <v>58</v>
      </c>
      <c r="M812">
        <v>93</v>
      </c>
      <c r="P812" t="s">
        <v>51</v>
      </c>
      <c r="Q812">
        <f>IF(Table2[[#This Row],[LgWin]]="Y",1,0)</f>
        <v>0</v>
      </c>
      <c r="R812" t="s">
        <v>51</v>
      </c>
      <c r="S812">
        <f>IF(Table2[[#This Row],[WSWin]]="Y",1,0)</f>
        <v>0</v>
      </c>
      <c r="T812">
        <v>687</v>
      </c>
      <c r="U812">
        <v>5254</v>
      </c>
      <c r="V812">
        <v>1479</v>
      </c>
      <c r="W812">
        <v>244</v>
      </c>
      <c r="X812">
        <v>50</v>
      </c>
      <c r="Y812">
        <v>75</v>
      </c>
      <c r="Z812">
        <v>422</v>
      </c>
      <c r="AA812">
        <v>479</v>
      </c>
      <c r="AB812">
        <v>47</v>
      </c>
      <c r="AF812">
        <v>900</v>
      </c>
      <c r="AG812">
        <v>746</v>
      </c>
      <c r="AH812">
        <v>5.03</v>
      </c>
      <c r="AI812">
        <v>68</v>
      </c>
      <c r="AJ812">
        <v>5</v>
      </c>
      <c r="AK812">
        <v>5</v>
      </c>
      <c r="AL812">
        <v>4002</v>
      </c>
      <c r="AM812">
        <v>1699</v>
      </c>
      <c r="AN812">
        <v>68</v>
      </c>
      <c r="AO812">
        <v>454</v>
      </c>
      <c r="AP812">
        <v>331</v>
      </c>
      <c r="AQ812">
        <v>223</v>
      </c>
      <c r="AR812">
        <v>153</v>
      </c>
      <c r="AS812">
        <v>0.96399999999999997</v>
      </c>
      <c r="AT812" t="s">
        <v>358</v>
      </c>
      <c r="AU812" t="s">
        <v>404</v>
      </c>
      <c r="AV812">
        <v>240600</v>
      </c>
      <c r="AW812">
        <v>108</v>
      </c>
      <c r="AX812">
        <v>112</v>
      </c>
      <c r="AY812" t="s">
        <v>122</v>
      </c>
      <c r="AZ812" t="s">
        <v>122</v>
      </c>
      <c r="BA812" t="s">
        <v>122</v>
      </c>
    </row>
    <row r="813" spans="1:53" x14ac:dyDescent="0.55000000000000004">
      <c r="A813">
        <v>1926</v>
      </c>
      <c r="B813" t="b">
        <f>IF(Table2[[#This Row],[yearID]]&gt;=1903,TRUE,FALSE)</f>
        <v>1</v>
      </c>
      <c r="C813" t="b">
        <f>IF(Table2[[#This Row],[yearID]]&gt;=1973,TRUE,FALSE)</f>
        <v>0</v>
      </c>
      <c r="D813" t="s">
        <v>157</v>
      </c>
      <c r="E813" t="s">
        <v>229</v>
      </c>
      <c r="F813" t="s">
        <v>229</v>
      </c>
      <c r="G813" t="str">
        <f>VLOOKUP(Table2[[#This Row],[franchID]],TeamsFranchises!$A$1:$D$121,2,FALSE)</f>
        <v>Pittsburgh Pirates</v>
      </c>
      <c r="I813">
        <v>3</v>
      </c>
      <c r="J813">
        <v>157</v>
      </c>
      <c r="K813">
        <v>79</v>
      </c>
      <c r="L813">
        <v>84</v>
      </c>
      <c r="M813">
        <v>69</v>
      </c>
      <c r="P813" t="s">
        <v>51</v>
      </c>
      <c r="Q813">
        <f>IF(Table2[[#This Row],[LgWin]]="Y",1,0)</f>
        <v>0</v>
      </c>
      <c r="R813" t="s">
        <v>51</v>
      </c>
      <c r="S813">
        <f>IF(Table2[[#This Row],[WSWin]]="Y",1,0)</f>
        <v>0</v>
      </c>
      <c r="T813">
        <v>769</v>
      </c>
      <c r="U813">
        <v>5312</v>
      </c>
      <c r="V813">
        <v>1514</v>
      </c>
      <c r="W813">
        <v>243</v>
      </c>
      <c r="X813">
        <v>106</v>
      </c>
      <c r="Y813">
        <v>44</v>
      </c>
      <c r="Z813">
        <v>434</v>
      </c>
      <c r="AA813">
        <v>350</v>
      </c>
      <c r="AB813">
        <v>91</v>
      </c>
      <c r="AF813">
        <v>689</v>
      </c>
      <c r="AG813">
        <v>562</v>
      </c>
      <c r="AH813">
        <v>3.67</v>
      </c>
      <c r="AI813">
        <v>83</v>
      </c>
      <c r="AJ813">
        <v>12</v>
      </c>
      <c r="AK813">
        <v>18</v>
      </c>
      <c r="AL813">
        <v>4137</v>
      </c>
      <c r="AM813">
        <v>1422</v>
      </c>
      <c r="AN813">
        <v>50</v>
      </c>
      <c r="AO813">
        <v>455</v>
      </c>
      <c r="AP813">
        <v>387</v>
      </c>
      <c r="AQ813">
        <v>220</v>
      </c>
      <c r="AR813">
        <v>161</v>
      </c>
      <c r="AS813">
        <v>0.96499999999999997</v>
      </c>
      <c r="AT813" t="s">
        <v>390</v>
      </c>
      <c r="AU813" t="s">
        <v>447</v>
      </c>
      <c r="AV813">
        <v>798542</v>
      </c>
      <c r="AW813">
        <v>105</v>
      </c>
      <c r="AX813">
        <v>102</v>
      </c>
      <c r="AY813" t="s">
        <v>229</v>
      </c>
      <c r="AZ813" t="s">
        <v>229</v>
      </c>
      <c r="BA813" t="s">
        <v>229</v>
      </c>
    </row>
    <row r="814" spans="1:53" x14ac:dyDescent="0.55000000000000004">
      <c r="A814">
        <v>1926</v>
      </c>
      <c r="B814" t="b">
        <f>IF(Table2[[#This Row],[yearID]]&gt;=1903,TRUE,FALSE)</f>
        <v>1</v>
      </c>
      <c r="C814" t="b">
        <f>IF(Table2[[#This Row],[yearID]]&gt;=1973,TRUE,FALSE)</f>
        <v>0</v>
      </c>
      <c r="D814" t="s">
        <v>410</v>
      </c>
      <c r="E814" t="s">
        <v>431</v>
      </c>
      <c r="F814" t="s">
        <v>95</v>
      </c>
      <c r="G814" t="str">
        <f>VLOOKUP(Table2[[#This Row],[franchID]],TeamsFranchises!$A$1:$D$121,2,FALSE)</f>
        <v>Baltimore Orioles</v>
      </c>
      <c r="I814">
        <v>7</v>
      </c>
      <c r="J814">
        <v>155</v>
      </c>
      <c r="K814">
        <v>79</v>
      </c>
      <c r="L814">
        <v>62</v>
      </c>
      <c r="M814">
        <v>92</v>
      </c>
      <c r="P814" t="s">
        <v>51</v>
      </c>
      <c r="Q814">
        <f>IF(Table2[[#This Row],[LgWin]]="Y",1,0)</f>
        <v>0</v>
      </c>
      <c r="R814" t="s">
        <v>51</v>
      </c>
      <c r="S814">
        <f>IF(Table2[[#This Row],[WSWin]]="Y",1,0)</f>
        <v>0</v>
      </c>
      <c r="T814">
        <v>682</v>
      </c>
      <c r="U814">
        <v>5259</v>
      </c>
      <c r="V814">
        <v>1449</v>
      </c>
      <c r="W814">
        <v>253</v>
      </c>
      <c r="X814">
        <v>78</v>
      </c>
      <c r="Y814">
        <v>72</v>
      </c>
      <c r="Z814">
        <v>437</v>
      </c>
      <c r="AA814">
        <v>465</v>
      </c>
      <c r="AB814">
        <v>62</v>
      </c>
      <c r="AC814">
        <v>71</v>
      </c>
      <c r="AF814">
        <v>845</v>
      </c>
      <c r="AG814">
        <v>708</v>
      </c>
      <c r="AH814">
        <v>4.66</v>
      </c>
      <c r="AI814">
        <v>64</v>
      </c>
      <c r="AJ814">
        <v>5</v>
      </c>
      <c r="AK814">
        <v>9</v>
      </c>
      <c r="AL814">
        <v>4104</v>
      </c>
      <c r="AM814">
        <v>1549</v>
      </c>
      <c r="AN814">
        <v>86</v>
      </c>
      <c r="AO814">
        <v>654</v>
      </c>
      <c r="AP814">
        <v>337</v>
      </c>
      <c r="AQ814">
        <v>228</v>
      </c>
      <c r="AR814">
        <v>167</v>
      </c>
      <c r="AS814">
        <v>0.96299999999999997</v>
      </c>
      <c r="AT814" t="s">
        <v>252</v>
      </c>
      <c r="AU814" t="s">
        <v>444</v>
      </c>
      <c r="AV814">
        <v>283986</v>
      </c>
      <c r="AW814">
        <v>105</v>
      </c>
      <c r="AX814">
        <v>107</v>
      </c>
      <c r="AY814" t="s">
        <v>433</v>
      </c>
      <c r="AZ814" t="s">
        <v>431</v>
      </c>
      <c r="BA814" t="s">
        <v>431</v>
      </c>
    </row>
    <row r="815" spans="1:53" x14ac:dyDescent="0.55000000000000004">
      <c r="A815">
        <v>1926</v>
      </c>
      <c r="B815" t="b">
        <f>IF(Table2[[#This Row],[yearID]]&gt;=1903,TRUE,FALSE)</f>
        <v>1</v>
      </c>
      <c r="C815" t="b">
        <f>IF(Table2[[#This Row],[yearID]]&gt;=1973,TRUE,FALSE)</f>
        <v>0</v>
      </c>
      <c r="D815" t="s">
        <v>157</v>
      </c>
      <c r="E815" t="s">
        <v>396</v>
      </c>
      <c r="F815" t="s">
        <v>154</v>
      </c>
      <c r="G815" t="str">
        <f>VLOOKUP(Table2[[#This Row],[franchID]],TeamsFranchises!$A$1:$D$121,2,FALSE)</f>
        <v>St. Louis Cardinals</v>
      </c>
      <c r="I815">
        <v>1</v>
      </c>
      <c r="J815">
        <v>156</v>
      </c>
      <c r="K815">
        <v>79</v>
      </c>
      <c r="L815">
        <v>89</v>
      </c>
      <c r="M815">
        <v>65</v>
      </c>
      <c r="P815" t="s">
        <v>76</v>
      </c>
      <c r="Q815">
        <f>IF(Table2[[#This Row],[LgWin]]="Y",1,0)</f>
        <v>1</v>
      </c>
      <c r="R815" t="s">
        <v>76</v>
      </c>
      <c r="S815">
        <f>IF(Table2[[#This Row],[WSWin]]="Y",1,0)</f>
        <v>1</v>
      </c>
      <c r="T815">
        <v>817</v>
      </c>
      <c r="U815">
        <v>5381</v>
      </c>
      <c r="V815">
        <v>1541</v>
      </c>
      <c r="W815">
        <v>259</v>
      </c>
      <c r="X815">
        <v>82</v>
      </c>
      <c r="Y815">
        <v>90</v>
      </c>
      <c r="Z815">
        <v>478</v>
      </c>
      <c r="AA815">
        <v>518</v>
      </c>
      <c r="AB815">
        <v>83</v>
      </c>
      <c r="AF815">
        <v>678</v>
      </c>
      <c r="AG815">
        <v>570</v>
      </c>
      <c r="AH815">
        <v>3.67</v>
      </c>
      <c r="AI815">
        <v>90</v>
      </c>
      <c r="AJ815">
        <v>10</v>
      </c>
      <c r="AK815">
        <v>6</v>
      </c>
      <c r="AL815">
        <v>4194</v>
      </c>
      <c r="AM815">
        <v>1423</v>
      </c>
      <c r="AN815">
        <v>76</v>
      </c>
      <c r="AO815">
        <v>397</v>
      </c>
      <c r="AP815">
        <v>365</v>
      </c>
      <c r="AQ815">
        <v>198</v>
      </c>
      <c r="AR815">
        <v>141</v>
      </c>
      <c r="AS815">
        <v>0.96899999999999997</v>
      </c>
      <c r="AT815" t="s">
        <v>409</v>
      </c>
      <c r="AU815" t="s">
        <v>444</v>
      </c>
      <c r="AV815">
        <v>668428</v>
      </c>
      <c r="AW815">
        <v>104</v>
      </c>
      <c r="AX815">
        <v>103</v>
      </c>
      <c r="AY815" t="s">
        <v>154</v>
      </c>
      <c r="AZ815" t="s">
        <v>396</v>
      </c>
      <c r="BA815" t="s">
        <v>396</v>
      </c>
    </row>
    <row r="816" spans="1:53" x14ac:dyDescent="0.55000000000000004">
      <c r="A816">
        <v>1926</v>
      </c>
      <c r="B816" t="b">
        <f>IF(Table2[[#This Row],[yearID]]&gt;=1903,TRUE,FALSE)</f>
        <v>1</v>
      </c>
      <c r="C816" t="b">
        <f>IF(Table2[[#This Row],[yearID]]&gt;=1973,TRUE,FALSE)</f>
        <v>0</v>
      </c>
      <c r="D816" t="s">
        <v>410</v>
      </c>
      <c r="E816" t="s">
        <v>425</v>
      </c>
      <c r="F816" t="s">
        <v>426</v>
      </c>
      <c r="G816" t="str">
        <f>VLOOKUP(Table2[[#This Row],[franchID]],TeamsFranchises!$A$1:$D$121,2,FALSE)</f>
        <v>Minnesota Twins</v>
      </c>
      <c r="I816">
        <v>4</v>
      </c>
      <c r="J816">
        <v>152</v>
      </c>
      <c r="K816">
        <v>74</v>
      </c>
      <c r="L816">
        <v>81</v>
      </c>
      <c r="M816">
        <v>69</v>
      </c>
      <c r="P816" t="s">
        <v>51</v>
      </c>
      <c r="Q816">
        <f>IF(Table2[[#This Row],[LgWin]]="Y",1,0)</f>
        <v>0</v>
      </c>
      <c r="R816" t="s">
        <v>51</v>
      </c>
      <c r="S816">
        <f>IF(Table2[[#This Row],[WSWin]]="Y",1,0)</f>
        <v>0</v>
      </c>
      <c r="T816">
        <v>802</v>
      </c>
      <c r="U816">
        <v>5223</v>
      </c>
      <c r="V816">
        <v>1525</v>
      </c>
      <c r="W816">
        <v>244</v>
      </c>
      <c r="X816">
        <v>97</v>
      </c>
      <c r="Y816">
        <v>43</v>
      </c>
      <c r="Z816">
        <v>555</v>
      </c>
      <c r="AA816">
        <v>369</v>
      </c>
      <c r="AB816">
        <v>122</v>
      </c>
      <c r="AC816">
        <v>89</v>
      </c>
      <c r="AF816">
        <v>761</v>
      </c>
      <c r="AG816">
        <v>650</v>
      </c>
      <c r="AH816">
        <v>4.34</v>
      </c>
      <c r="AI816">
        <v>65</v>
      </c>
      <c r="AJ816">
        <v>5</v>
      </c>
      <c r="AK816">
        <v>26</v>
      </c>
      <c r="AL816">
        <v>4044</v>
      </c>
      <c r="AM816">
        <v>1489</v>
      </c>
      <c r="AN816">
        <v>45</v>
      </c>
      <c r="AO816">
        <v>566</v>
      </c>
      <c r="AP816">
        <v>418</v>
      </c>
      <c r="AQ816">
        <v>184</v>
      </c>
      <c r="AR816">
        <v>129</v>
      </c>
      <c r="AS816">
        <v>0.96899999999999997</v>
      </c>
      <c r="AT816" t="s">
        <v>397</v>
      </c>
      <c r="AU816" t="s">
        <v>452</v>
      </c>
      <c r="AV816">
        <v>551580</v>
      </c>
      <c r="AW816">
        <v>98</v>
      </c>
      <c r="AX816">
        <v>96</v>
      </c>
      <c r="AY816" t="s">
        <v>428</v>
      </c>
      <c r="AZ816" t="s">
        <v>425</v>
      </c>
      <c r="BA816" t="s">
        <v>425</v>
      </c>
    </row>
    <row r="817" spans="1:53" x14ac:dyDescent="0.55000000000000004">
      <c r="A817">
        <v>1927</v>
      </c>
      <c r="B817" t="b">
        <f>IF(Table2[[#This Row],[yearID]]&gt;=1903,TRUE,FALSE)</f>
        <v>1</v>
      </c>
      <c r="C817" t="b">
        <f>IF(Table2[[#This Row],[yearID]]&gt;=1973,TRUE,FALSE)</f>
        <v>0</v>
      </c>
      <c r="D817" t="s">
        <v>410</v>
      </c>
      <c r="E817" t="s">
        <v>54</v>
      </c>
      <c r="F817" t="s">
        <v>54</v>
      </c>
      <c r="G817" t="str">
        <f>VLOOKUP(Table2[[#This Row],[franchID]],TeamsFranchises!$A$1:$D$121,2,FALSE)</f>
        <v>Boston Red Sox</v>
      </c>
      <c r="I817">
        <v>8</v>
      </c>
      <c r="J817">
        <v>154</v>
      </c>
      <c r="K817">
        <v>78</v>
      </c>
      <c r="L817">
        <v>51</v>
      </c>
      <c r="M817">
        <v>103</v>
      </c>
      <c r="P817" t="s">
        <v>51</v>
      </c>
      <c r="Q817">
        <f>IF(Table2[[#This Row],[LgWin]]="Y",1,0)</f>
        <v>0</v>
      </c>
      <c r="R817" t="s">
        <v>51</v>
      </c>
      <c r="S817">
        <f>IF(Table2[[#This Row],[WSWin]]="Y",1,0)</f>
        <v>0</v>
      </c>
      <c r="T817">
        <v>597</v>
      </c>
      <c r="U817">
        <v>5207</v>
      </c>
      <c r="V817">
        <v>1348</v>
      </c>
      <c r="W817">
        <v>271</v>
      </c>
      <c r="X817">
        <v>78</v>
      </c>
      <c r="Y817">
        <v>28</v>
      </c>
      <c r="Z817">
        <v>430</v>
      </c>
      <c r="AA817">
        <v>456</v>
      </c>
      <c r="AB817">
        <v>82</v>
      </c>
      <c r="AC817">
        <v>46</v>
      </c>
      <c r="AF817">
        <v>856</v>
      </c>
      <c r="AG817">
        <v>716</v>
      </c>
      <c r="AH817">
        <v>4.72</v>
      </c>
      <c r="AI817">
        <v>63</v>
      </c>
      <c r="AJ817">
        <v>6</v>
      </c>
      <c r="AK817">
        <v>7</v>
      </c>
      <c r="AL817">
        <v>4098</v>
      </c>
      <c r="AM817">
        <v>1603</v>
      </c>
      <c r="AN817">
        <v>56</v>
      </c>
      <c r="AO817">
        <v>558</v>
      </c>
      <c r="AP817">
        <v>381</v>
      </c>
      <c r="AQ817">
        <v>222</v>
      </c>
      <c r="AR817">
        <v>162</v>
      </c>
      <c r="AS817">
        <v>0.96399999999999997</v>
      </c>
      <c r="AT817" t="s">
        <v>441</v>
      </c>
      <c r="AU817" t="s">
        <v>453</v>
      </c>
      <c r="AV817">
        <v>305275</v>
      </c>
      <c r="AW817">
        <v>98</v>
      </c>
      <c r="AX817">
        <v>102</v>
      </c>
      <c r="AY817" t="s">
        <v>54</v>
      </c>
      <c r="AZ817" t="s">
        <v>54</v>
      </c>
      <c r="BA817" t="s">
        <v>54</v>
      </c>
    </row>
    <row r="818" spans="1:53" x14ac:dyDescent="0.55000000000000004">
      <c r="A818">
        <v>1927</v>
      </c>
      <c r="B818" t="b">
        <f>IF(Table2[[#This Row],[yearID]]&gt;=1903,TRUE,FALSE)</f>
        <v>1</v>
      </c>
      <c r="C818" t="b">
        <f>IF(Table2[[#This Row],[yearID]]&gt;=1973,TRUE,FALSE)</f>
        <v>0</v>
      </c>
      <c r="D818" t="s">
        <v>157</v>
      </c>
      <c r="E818" t="s">
        <v>262</v>
      </c>
      <c r="F818" t="s">
        <v>260</v>
      </c>
      <c r="G818" t="str">
        <f>VLOOKUP(Table2[[#This Row],[franchID]],TeamsFranchises!$A$1:$D$121,2,FALSE)</f>
        <v>Los Angeles Dodgers</v>
      </c>
      <c r="I818">
        <v>6</v>
      </c>
      <c r="J818">
        <v>154</v>
      </c>
      <c r="K818">
        <v>74</v>
      </c>
      <c r="L818">
        <v>65</v>
      </c>
      <c r="M818">
        <v>88</v>
      </c>
      <c r="P818" t="s">
        <v>51</v>
      </c>
      <c r="Q818">
        <f>IF(Table2[[#This Row],[LgWin]]="Y",1,0)</f>
        <v>0</v>
      </c>
      <c r="R818" t="s">
        <v>51</v>
      </c>
      <c r="S818">
        <f>IF(Table2[[#This Row],[WSWin]]="Y",1,0)</f>
        <v>0</v>
      </c>
      <c r="T818">
        <v>541</v>
      </c>
      <c r="U818">
        <v>5193</v>
      </c>
      <c r="V818">
        <v>1314</v>
      </c>
      <c r="W818">
        <v>195</v>
      </c>
      <c r="X818">
        <v>74</v>
      </c>
      <c r="Y818">
        <v>39</v>
      </c>
      <c r="Z818">
        <v>368</v>
      </c>
      <c r="AA818">
        <v>494</v>
      </c>
      <c r="AB818">
        <v>106</v>
      </c>
      <c r="AF818">
        <v>619</v>
      </c>
      <c r="AG818">
        <v>513</v>
      </c>
      <c r="AH818">
        <v>3.36</v>
      </c>
      <c r="AI818">
        <v>74</v>
      </c>
      <c r="AJ818">
        <v>7</v>
      </c>
      <c r="AK818">
        <v>10</v>
      </c>
      <c r="AL818">
        <v>4125</v>
      </c>
      <c r="AM818">
        <v>1382</v>
      </c>
      <c r="AN818">
        <v>63</v>
      </c>
      <c r="AO818">
        <v>418</v>
      </c>
      <c r="AP818">
        <v>574</v>
      </c>
      <c r="AQ818">
        <v>226</v>
      </c>
      <c r="AR818">
        <v>117</v>
      </c>
      <c r="AS818">
        <v>0.96299999999999997</v>
      </c>
      <c r="AT818" t="s">
        <v>467</v>
      </c>
      <c r="AU818" t="s">
        <v>458</v>
      </c>
      <c r="AV818">
        <v>637230</v>
      </c>
      <c r="AW818">
        <v>100</v>
      </c>
      <c r="AX818">
        <v>100</v>
      </c>
      <c r="AY818" t="s">
        <v>262</v>
      </c>
      <c r="AZ818" t="s">
        <v>262</v>
      </c>
      <c r="BA818" t="s">
        <v>262</v>
      </c>
    </row>
    <row r="819" spans="1:53" x14ac:dyDescent="0.55000000000000004">
      <c r="A819">
        <v>1927</v>
      </c>
      <c r="B819" t="b">
        <f>IF(Table2[[#This Row],[yearID]]&gt;=1903,TRUE,FALSE)</f>
        <v>1</v>
      </c>
      <c r="C819" t="b">
        <f>IF(Table2[[#This Row],[yearID]]&gt;=1973,TRUE,FALSE)</f>
        <v>0</v>
      </c>
      <c r="D819" t="s">
        <v>157</v>
      </c>
      <c r="E819" t="s">
        <v>158</v>
      </c>
      <c r="F819" t="s">
        <v>159</v>
      </c>
      <c r="G819" t="str">
        <f>VLOOKUP(Table2[[#This Row],[franchID]],TeamsFranchises!$A$1:$D$121,2,FALSE)</f>
        <v>Atlanta Braves</v>
      </c>
      <c r="I819">
        <v>7</v>
      </c>
      <c r="J819">
        <v>155</v>
      </c>
      <c r="K819">
        <v>74</v>
      </c>
      <c r="L819">
        <v>60</v>
      </c>
      <c r="M819">
        <v>94</v>
      </c>
      <c r="P819" t="s">
        <v>51</v>
      </c>
      <c r="Q819">
        <f>IF(Table2[[#This Row],[LgWin]]="Y",1,0)</f>
        <v>0</v>
      </c>
      <c r="R819" t="s">
        <v>51</v>
      </c>
      <c r="S819">
        <f>IF(Table2[[#This Row],[WSWin]]="Y",1,0)</f>
        <v>0</v>
      </c>
      <c r="T819">
        <v>651</v>
      </c>
      <c r="U819">
        <v>5370</v>
      </c>
      <c r="V819">
        <v>1498</v>
      </c>
      <c r="W819">
        <v>216</v>
      </c>
      <c r="X819">
        <v>61</v>
      </c>
      <c r="Y819">
        <v>37</v>
      </c>
      <c r="Z819">
        <v>346</v>
      </c>
      <c r="AA819">
        <v>363</v>
      </c>
      <c r="AB819">
        <v>100</v>
      </c>
      <c r="AF819">
        <v>771</v>
      </c>
      <c r="AG819">
        <v>652</v>
      </c>
      <c r="AH819">
        <v>4.22</v>
      </c>
      <c r="AI819">
        <v>52</v>
      </c>
      <c r="AJ819">
        <v>3</v>
      </c>
      <c r="AK819">
        <v>11</v>
      </c>
      <c r="AL819">
        <v>4170</v>
      </c>
      <c r="AM819">
        <v>1602</v>
      </c>
      <c r="AN819">
        <v>43</v>
      </c>
      <c r="AO819">
        <v>468</v>
      </c>
      <c r="AP819">
        <v>402</v>
      </c>
      <c r="AQ819">
        <v>231</v>
      </c>
      <c r="AR819">
        <v>130</v>
      </c>
      <c r="AS819">
        <v>0.96299999999999997</v>
      </c>
      <c r="AT819" t="s">
        <v>454</v>
      </c>
      <c r="AU819" t="s">
        <v>489</v>
      </c>
      <c r="AV819">
        <v>288685</v>
      </c>
      <c r="AW819">
        <v>92</v>
      </c>
      <c r="AX819">
        <v>94</v>
      </c>
      <c r="AY819" t="s">
        <v>158</v>
      </c>
      <c r="AZ819" t="s">
        <v>158</v>
      </c>
      <c r="BA819" t="s">
        <v>158</v>
      </c>
    </row>
    <row r="820" spans="1:53" x14ac:dyDescent="0.55000000000000004">
      <c r="A820">
        <v>1927</v>
      </c>
      <c r="B820" t="b">
        <f>IF(Table2[[#This Row],[yearID]]&gt;=1903,TRUE,FALSE)</f>
        <v>1</v>
      </c>
      <c r="C820" t="b">
        <f>IF(Table2[[#This Row],[yearID]]&gt;=1973,TRUE,FALSE)</f>
        <v>0</v>
      </c>
      <c r="D820" t="s">
        <v>410</v>
      </c>
      <c r="E820" t="s">
        <v>415</v>
      </c>
      <c r="F820" t="s">
        <v>416</v>
      </c>
      <c r="G820" t="str">
        <f>VLOOKUP(Table2[[#This Row],[franchID]],TeamsFranchises!$A$1:$D$121,2,FALSE)</f>
        <v>Chicago White Sox</v>
      </c>
      <c r="I820">
        <v>5</v>
      </c>
      <c r="J820">
        <v>153</v>
      </c>
      <c r="K820">
        <v>75</v>
      </c>
      <c r="L820">
        <v>70</v>
      </c>
      <c r="M820">
        <v>83</v>
      </c>
      <c r="P820" t="s">
        <v>51</v>
      </c>
      <c r="Q820">
        <f>IF(Table2[[#This Row],[LgWin]]="Y",1,0)</f>
        <v>0</v>
      </c>
      <c r="R820" t="s">
        <v>51</v>
      </c>
      <c r="S820">
        <f>IF(Table2[[#This Row],[WSWin]]="Y",1,0)</f>
        <v>0</v>
      </c>
      <c r="T820">
        <v>662</v>
      </c>
      <c r="U820">
        <v>5157</v>
      </c>
      <c r="V820">
        <v>1433</v>
      </c>
      <c r="W820">
        <v>285</v>
      </c>
      <c r="X820">
        <v>61</v>
      </c>
      <c r="Y820">
        <v>36</v>
      </c>
      <c r="Z820">
        <v>493</v>
      </c>
      <c r="AA820">
        <v>389</v>
      </c>
      <c r="AB820">
        <v>90</v>
      </c>
      <c r="AC820">
        <v>75</v>
      </c>
      <c r="AF820">
        <v>708</v>
      </c>
      <c r="AG820">
        <v>594</v>
      </c>
      <c r="AH820">
        <v>3.91</v>
      </c>
      <c r="AI820">
        <v>85</v>
      </c>
      <c r="AJ820">
        <v>10</v>
      </c>
      <c r="AK820">
        <v>8</v>
      </c>
      <c r="AL820">
        <v>4101</v>
      </c>
      <c r="AM820">
        <v>1467</v>
      </c>
      <c r="AN820">
        <v>55</v>
      </c>
      <c r="AO820">
        <v>440</v>
      </c>
      <c r="AP820">
        <v>365</v>
      </c>
      <c r="AQ820">
        <v>180</v>
      </c>
      <c r="AR820">
        <v>131</v>
      </c>
      <c r="AS820">
        <v>0.97099999999999997</v>
      </c>
      <c r="AT820" t="s">
        <v>417</v>
      </c>
      <c r="AU820" t="s">
        <v>450</v>
      </c>
      <c r="AV820">
        <v>614423</v>
      </c>
      <c r="AW820">
        <v>98</v>
      </c>
      <c r="AX820">
        <v>98</v>
      </c>
      <c r="AY820" t="s">
        <v>416</v>
      </c>
      <c r="AZ820" t="s">
        <v>415</v>
      </c>
      <c r="BA820" t="s">
        <v>415</v>
      </c>
    </row>
    <row r="821" spans="1:53" x14ac:dyDescent="0.55000000000000004">
      <c r="A821">
        <v>1927</v>
      </c>
      <c r="B821" t="b">
        <f>IF(Table2[[#This Row],[yearID]]&gt;=1903,TRUE,FALSE)</f>
        <v>1</v>
      </c>
      <c r="C821" t="b">
        <f>IF(Table2[[#This Row],[yearID]]&gt;=1973,TRUE,FALSE)</f>
        <v>0</v>
      </c>
      <c r="D821" t="s">
        <v>157</v>
      </c>
      <c r="E821" t="s">
        <v>161</v>
      </c>
      <c r="F821" t="s">
        <v>162</v>
      </c>
      <c r="G821" t="str">
        <f>VLOOKUP(Table2[[#This Row],[franchID]],TeamsFranchises!$A$1:$D$121,2,FALSE)</f>
        <v>Chicago Cubs</v>
      </c>
      <c r="I821">
        <v>4</v>
      </c>
      <c r="J821">
        <v>153</v>
      </c>
      <c r="K821">
        <v>78</v>
      </c>
      <c r="L821">
        <v>85</v>
      </c>
      <c r="M821">
        <v>68</v>
      </c>
      <c r="P821" t="s">
        <v>51</v>
      </c>
      <c r="Q821">
        <f>IF(Table2[[#This Row],[LgWin]]="Y",1,0)</f>
        <v>0</v>
      </c>
      <c r="R821" t="s">
        <v>51</v>
      </c>
      <c r="S821">
        <f>IF(Table2[[#This Row],[WSWin]]="Y",1,0)</f>
        <v>0</v>
      </c>
      <c r="T821">
        <v>750</v>
      </c>
      <c r="U821">
        <v>5303</v>
      </c>
      <c r="V821">
        <v>1505</v>
      </c>
      <c r="W821">
        <v>266</v>
      </c>
      <c r="X821">
        <v>63</v>
      </c>
      <c r="Y821">
        <v>74</v>
      </c>
      <c r="Z821">
        <v>481</v>
      </c>
      <c r="AA821">
        <v>492</v>
      </c>
      <c r="AB821">
        <v>65</v>
      </c>
      <c r="AF821">
        <v>661</v>
      </c>
      <c r="AG821">
        <v>562</v>
      </c>
      <c r="AH821">
        <v>3.65</v>
      </c>
      <c r="AI821">
        <v>75</v>
      </c>
      <c r="AJ821">
        <v>11</v>
      </c>
      <c r="AK821">
        <v>5</v>
      </c>
      <c r="AL821">
        <v>4155</v>
      </c>
      <c r="AM821">
        <v>1439</v>
      </c>
      <c r="AN821">
        <v>50</v>
      </c>
      <c r="AO821">
        <v>514</v>
      </c>
      <c r="AP821">
        <v>465</v>
      </c>
      <c r="AQ821">
        <v>181</v>
      </c>
      <c r="AR821">
        <v>152</v>
      </c>
      <c r="AS821">
        <v>0.97099999999999997</v>
      </c>
      <c r="AT821" t="s">
        <v>434</v>
      </c>
      <c r="AU821" t="s">
        <v>473</v>
      </c>
      <c r="AV821">
        <v>1159168</v>
      </c>
      <c r="AW821">
        <v>101</v>
      </c>
      <c r="AX821">
        <v>99</v>
      </c>
      <c r="AY821" t="s">
        <v>162</v>
      </c>
      <c r="AZ821" t="s">
        <v>161</v>
      </c>
      <c r="BA821" t="s">
        <v>161</v>
      </c>
    </row>
    <row r="822" spans="1:53" x14ac:dyDescent="0.55000000000000004">
      <c r="A822">
        <v>1927</v>
      </c>
      <c r="B822" t="b">
        <f>IF(Table2[[#This Row],[yearID]]&gt;=1903,TRUE,FALSE)</f>
        <v>1</v>
      </c>
      <c r="C822" t="b">
        <f>IF(Table2[[#This Row],[yearID]]&gt;=1973,TRUE,FALSE)</f>
        <v>0</v>
      </c>
      <c r="D822" t="s">
        <v>157</v>
      </c>
      <c r="E822" t="s">
        <v>167</v>
      </c>
      <c r="F822" t="s">
        <v>167</v>
      </c>
      <c r="G822" t="str">
        <f>VLOOKUP(Table2[[#This Row],[franchID]],TeamsFranchises!$A$1:$D$121,2,FALSE)</f>
        <v>Cincinnati Reds</v>
      </c>
      <c r="I822">
        <v>5</v>
      </c>
      <c r="J822">
        <v>153</v>
      </c>
      <c r="K822">
        <v>80</v>
      </c>
      <c r="L822">
        <v>75</v>
      </c>
      <c r="M822">
        <v>78</v>
      </c>
      <c r="P822" t="s">
        <v>51</v>
      </c>
      <c r="Q822">
        <f>IF(Table2[[#This Row],[LgWin]]="Y",1,0)</f>
        <v>0</v>
      </c>
      <c r="R822" t="s">
        <v>51</v>
      </c>
      <c r="S822">
        <f>IF(Table2[[#This Row],[WSWin]]="Y",1,0)</f>
        <v>0</v>
      </c>
      <c r="T822">
        <v>643</v>
      </c>
      <c r="U822">
        <v>5185</v>
      </c>
      <c r="V822">
        <v>1439</v>
      </c>
      <c r="W822">
        <v>222</v>
      </c>
      <c r="X822">
        <v>77</v>
      </c>
      <c r="Y822">
        <v>29</v>
      </c>
      <c r="Z822">
        <v>402</v>
      </c>
      <c r="AA822">
        <v>332</v>
      </c>
      <c r="AB822">
        <v>62</v>
      </c>
      <c r="AF822">
        <v>653</v>
      </c>
      <c r="AG822">
        <v>538</v>
      </c>
      <c r="AH822">
        <v>3.54</v>
      </c>
      <c r="AI822">
        <v>87</v>
      </c>
      <c r="AJ822">
        <v>12</v>
      </c>
      <c r="AK822">
        <v>12</v>
      </c>
      <c r="AL822">
        <v>4104</v>
      </c>
      <c r="AM822">
        <v>1472</v>
      </c>
      <c r="AN822">
        <v>36</v>
      </c>
      <c r="AO822">
        <v>316</v>
      </c>
      <c r="AP822">
        <v>407</v>
      </c>
      <c r="AQ822">
        <v>165</v>
      </c>
      <c r="AR822">
        <v>160</v>
      </c>
      <c r="AS822">
        <v>0.97299999999999998</v>
      </c>
      <c r="AT822" t="s">
        <v>165</v>
      </c>
      <c r="AU822" t="s">
        <v>455</v>
      </c>
      <c r="AV822">
        <v>442164</v>
      </c>
      <c r="AW822">
        <v>97</v>
      </c>
      <c r="AX822">
        <v>97</v>
      </c>
      <c r="AY822" t="s">
        <v>167</v>
      </c>
      <c r="AZ822" t="s">
        <v>167</v>
      </c>
      <c r="BA822" t="s">
        <v>167</v>
      </c>
    </row>
    <row r="823" spans="1:53" x14ac:dyDescent="0.55000000000000004">
      <c r="A823">
        <v>1927</v>
      </c>
      <c r="B823" t="b">
        <f>IF(Table2[[#This Row],[yearID]]&gt;=1903,TRUE,FALSE)</f>
        <v>1</v>
      </c>
      <c r="C823" t="b">
        <f>IF(Table2[[#This Row],[yearID]]&gt;=1973,TRUE,FALSE)</f>
        <v>0</v>
      </c>
      <c r="D823" t="s">
        <v>410</v>
      </c>
      <c r="E823" t="s">
        <v>64</v>
      </c>
      <c r="F823" t="s">
        <v>64</v>
      </c>
      <c r="G823" t="str">
        <f>VLOOKUP(Table2[[#This Row],[franchID]],TeamsFranchises!$A$1:$D$121,2,FALSE)</f>
        <v>Cleveland Indians</v>
      </c>
      <c r="I823">
        <v>6</v>
      </c>
      <c r="J823">
        <v>153</v>
      </c>
      <c r="K823">
        <v>77</v>
      </c>
      <c r="L823">
        <v>66</v>
      </c>
      <c r="M823">
        <v>87</v>
      </c>
      <c r="P823" t="s">
        <v>51</v>
      </c>
      <c r="Q823">
        <f>IF(Table2[[#This Row],[LgWin]]="Y",1,0)</f>
        <v>0</v>
      </c>
      <c r="R823" t="s">
        <v>51</v>
      </c>
      <c r="S823">
        <f>IF(Table2[[#This Row],[WSWin]]="Y",1,0)</f>
        <v>0</v>
      </c>
      <c r="T823">
        <v>668</v>
      </c>
      <c r="U823">
        <v>5202</v>
      </c>
      <c r="V823">
        <v>1471</v>
      </c>
      <c r="W823">
        <v>321</v>
      </c>
      <c r="X823">
        <v>52</v>
      </c>
      <c r="Y823">
        <v>26</v>
      </c>
      <c r="Z823">
        <v>381</v>
      </c>
      <c r="AA823">
        <v>366</v>
      </c>
      <c r="AB823">
        <v>63</v>
      </c>
      <c r="AC823">
        <v>72</v>
      </c>
      <c r="AF823">
        <v>766</v>
      </c>
      <c r="AG823">
        <v>642</v>
      </c>
      <c r="AH823">
        <v>4.2699999999999996</v>
      </c>
      <c r="AI823">
        <v>72</v>
      </c>
      <c r="AJ823">
        <v>5</v>
      </c>
      <c r="AK823">
        <v>8</v>
      </c>
      <c r="AL823">
        <v>4059</v>
      </c>
      <c r="AM823">
        <v>1542</v>
      </c>
      <c r="AN823">
        <v>37</v>
      </c>
      <c r="AO823">
        <v>508</v>
      </c>
      <c r="AP823">
        <v>366</v>
      </c>
      <c r="AQ823">
        <v>202</v>
      </c>
      <c r="AR823">
        <v>146</v>
      </c>
      <c r="AS823">
        <v>0.96799999999999997</v>
      </c>
      <c r="AT823" t="s">
        <v>487</v>
      </c>
      <c r="AU823" t="s">
        <v>446</v>
      </c>
      <c r="AV823">
        <v>373138</v>
      </c>
      <c r="AW823">
        <v>101</v>
      </c>
      <c r="AX823">
        <v>102</v>
      </c>
      <c r="AY823" t="s">
        <v>64</v>
      </c>
      <c r="AZ823" t="s">
        <v>64</v>
      </c>
      <c r="BA823" t="s">
        <v>64</v>
      </c>
    </row>
    <row r="824" spans="1:53" x14ac:dyDescent="0.55000000000000004">
      <c r="A824">
        <v>1927</v>
      </c>
      <c r="B824" t="b">
        <f>IF(Table2[[#This Row],[yearID]]&gt;=1903,TRUE,FALSE)</f>
        <v>1</v>
      </c>
      <c r="C824" t="b">
        <f>IF(Table2[[#This Row],[yearID]]&gt;=1973,TRUE,FALSE)</f>
        <v>0</v>
      </c>
      <c r="D824" t="s">
        <v>410</v>
      </c>
      <c r="E824" t="s">
        <v>419</v>
      </c>
      <c r="F824" t="s">
        <v>419</v>
      </c>
      <c r="G824" t="str">
        <f>VLOOKUP(Table2[[#This Row],[franchID]],TeamsFranchises!$A$1:$D$121,2,FALSE)</f>
        <v>Detroit Tigers</v>
      </c>
      <c r="I824">
        <v>4</v>
      </c>
      <c r="J824">
        <v>156</v>
      </c>
      <c r="K824">
        <v>78</v>
      </c>
      <c r="L824">
        <v>82</v>
      </c>
      <c r="M824">
        <v>71</v>
      </c>
      <c r="P824" t="s">
        <v>51</v>
      </c>
      <c r="Q824">
        <f>IF(Table2[[#This Row],[LgWin]]="Y",1,0)</f>
        <v>0</v>
      </c>
      <c r="R824" t="s">
        <v>51</v>
      </c>
      <c r="S824">
        <f>IF(Table2[[#This Row],[WSWin]]="Y",1,0)</f>
        <v>0</v>
      </c>
      <c r="T824">
        <v>845</v>
      </c>
      <c r="U824">
        <v>5299</v>
      </c>
      <c r="V824">
        <v>1533</v>
      </c>
      <c r="W824">
        <v>282</v>
      </c>
      <c r="X824">
        <v>100</v>
      </c>
      <c r="Y824">
        <v>51</v>
      </c>
      <c r="Z824">
        <v>587</v>
      </c>
      <c r="AA824">
        <v>420</v>
      </c>
      <c r="AB824">
        <v>141</v>
      </c>
      <c r="AC824">
        <v>73</v>
      </c>
      <c r="AF824">
        <v>805</v>
      </c>
      <c r="AG824">
        <v>638</v>
      </c>
      <c r="AH824">
        <v>4.1399999999999997</v>
      </c>
      <c r="AI824">
        <v>75</v>
      </c>
      <c r="AJ824">
        <v>5</v>
      </c>
      <c r="AK824">
        <v>17</v>
      </c>
      <c r="AL824">
        <v>4161</v>
      </c>
      <c r="AM824">
        <v>1542</v>
      </c>
      <c r="AN824">
        <v>52</v>
      </c>
      <c r="AO824">
        <v>577</v>
      </c>
      <c r="AP824">
        <v>421</v>
      </c>
      <c r="AQ824">
        <v>209</v>
      </c>
      <c r="AR824">
        <v>173</v>
      </c>
      <c r="AS824">
        <v>0.96699999999999997</v>
      </c>
      <c r="AT824" t="s">
        <v>420</v>
      </c>
      <c r="AU824" t="s">
        <v>456</v>
      </c>
      <c r="AV824">
        <v>773716</v>
      </c>
      <c r="AW824">
        <v>101</v>
      </c>
      <c r="AX824">
        <v>102</v>
      </c>
      <c r="AY824" t="s">
        <v>419</v>
      </c>
      <c r="AZ824" t="s">
        <v>419</v>
      </c>
      <c r="BA824" t="s">
        <v>419</v>
      </c>
    </row>
    <row r="825" spans="1:53" x14ac:dyDescent="0.55000000000000004">
      <c r="A825">
        <v>1927</v>
      </c>
      <c r="B825" t="b">
        <f>IF(Table2[[#This Row],[yearID]]&gt;=1903,TRUE,FALSE)</f>
        <v>1</v>
      </c>
      <c r="C825" t="b">
        <f>IF(Table2[[#This Row],[yearID]]&gt;=1973,TRUE,FALSE)</f>
        <v>0</v>
      </c>
      <c r="D825" t="s">
        <v>157</v>
      </c>
      <c r="E825" t="s">
        <v>242</v>
      </c>
      <c r="F825" t="s">
        <v>243</v>
      </c>
      <c r="G825" t="str">
        <f>VLOOKUP(Table2[[#This Row],[franchID]],TeamsFranchises!$A$1:$D$121,2,FALSE)</f>
        <v>San Francisco Giants</v>
      </c>
      <c r="I825">
        <v>3</v>
      </c>
      <c r="J825">
        <v>155</v>
      </c>
      <c r="K825">
        <v>74</v>
      </c>
      <c r="L825">
        <v>92</v>
      </c>
      <c r="M825">
        <v>62</v>
      </c>
      <c r="P825" t="s">
        <v>51</v>
      </c>
      <c r="Q825">
        <f>IF(Table2[[#This Row],[LgWin]]="Y",1,0)</f>
        <v>0</v>
      </c>
      <c r="R825" t="s">
        <v>51</v>
      </c>
      <c r="S825">
        <f>IF(Table2[[#This Row],[WSWin]]="Y",1,0)</f>
        <v>0</v>
      </c>
      <c r="T825">
        <v>817</v>
      </c>
      <c r="U825">
        <v>5372</v>
      </c>
      <c r="V825">
        <v>1594</v>
      </c>
      <c r="W825">
        <v>251</v>
      </c>
      <c r="X825">
        <v>62</v>
      </c>
      <c r="Y825">
        <v>109</v>
      </c>
      <c r="Z825">
        <v>461</v>
      </c>
      <c r="AA825">
        <v>462</v>
      </c>
      <c r="AB825">
        <v>73</v>
      </c>
      <c r="AF825">
        <v>720</v>
      </c>
      <c r="AG825">
        <v>609</v>
      </c>
      <c r="AH825">
        <v>3.97</v>
      </c>
      <c r="AI825">
        <v>65</v>
      </c>
      <c r="AJ825">
        <v>7</v>
      </c>
      <c r="AK825">
        <v>16</v>
      </c>
      <c r="AL825">
        <v>4143</v>
      </c>
      <c r="AM825">
        <v>1520</v>
      </c>
      <c r="AN825">
        <v>77</v>
      </c>
      <c r="AO825">
        <v>453</v>
      </c>
      <c r="AP825">
        <v>442</v>
      </c>
      <c r="AQ825">
        <v>195</v>
      </c>
      <c r="AR825">
        <v>160</v>
      </c>
      <c r="AS825">
        <v>0.96899999999999997</v>
      </c>
      <c r="AT825" t="s">
        <v>310</v>
      </c>
      <c r="AU825" t="s">
        <v>457</v>
      </c>
      <c r="AV825">
        <v>858190</v>
      </c>
      <c r="AW825">
        <v>99</v>
      </c>
      <c r="AX825">
        <v>98</v>
      </c>
      <c r="AY825" t="s">
        <v>246</v>
      </c>
      <c r="AZ825" t="s">
        <v>242</v>
      </c>
      <c r="BA825" t="s">
        <v>242</v>
      </c>
    </row>
    <row r="826" spans="1:53" x14ac:dyDescent="0.55000000000000004">
      <c r="A826">
        <v>1927</v>
      </c>
      <c r="B826" t="b">
        <f>IF(Table2[[#This Row],[yearID]]&gt;=1903,TRUE,FALSE)</f>
        <v>1</v>
      </c>
      <c r="C826" t="b">
        <f>IF(Table2[[#This Row],[yearID]]&gt;=1973,TRUE,FALSE)</f>
        <v>0</v>
      </c>
      <c r="D826" t="s">
        <v>410</v>
      </c>
      <c r="E826" t="s">
        <v>436</v>
      </c>
      <c r="F826" t="s">
        <v>412</v>
      </c>
      <c r="G826" t="str">
        <f>VLOOKUP(Table2[[#This Row],[franchID]],TeamsFranchises!$A$1:$D$121,2,FALSE)</f>
        <v>New York Yankees</v>
      </c>
      <c r="I826">
        <v>1</v>
      </c>
      <c r="J826">
        <v>155</v>
      </c>
      <c r="K826">
        <v>77</v>
      </c>
      <c r="L826">
        <v>110</v>
      </c>
      <c r="M826">
        <v>44</v>
      </c>
      <c r="P826" t="s">
        <v>76</v>
      </c>
      <c r="Q826">
        <f>IF(Table2[[#This Row],[LgWin]]="Y",1,0)</f>
        <v>1</v>
      </c>
      <c r="R826" t="s">
        <v>76</v>
      </c>
      <c r="S826">
        <f>IF(Table2[[#This Row],[WSWin]]="Y",1,0)</f>
        <v>1</v>
      </c>
      <c r="T826">
        <v>975</v>
      </c>
      <c r="U826">
        <v>5347</v>
      </c>
      <c r="V826">
        <v>1644</v>
      </c>
      <c r="W826">
        <v>291</v>
      </c>
      <c r="X826">
        <v>103</v>
      </c>
      <c r="Y826">
        <v>158</v>
      </c>
      <c r="Z826">
        <v>635</v>
      </c>
      <c r="AA826">
        <v>605</v>
      </c>
      <c r="AB826">
        <v>90</v>
      </c>
      <c r="AC826">
        <v>64</v>
      </c>
      <c r="AF826">
        <v>599</v>
      </c>
      <c r="AG826">
        <v>494</v>
      </c>
      <c r="AH826">
        <v>3.2</v>
      </c>
      <c r="AI826">
        <v>82</v>
      </c>
      <c r="AJ826">
        <v>11</v>
      </c>
      <c r="AK826">
        <v>20</v>
      </c>
      <c r="AL826">
        <v>4167</v>
      </c>
      <c r="AM826">
        <v>1403</v>
      </c>
      <c r="AN826">
        <v>42</v>
      </c>
      <c r="AO826">
        <v>409</v>
      </c>
      <c r="AP826">
        <v>431</v>
      </c>
      <c r="AQ826">
        <v>196</v>
      </c>
      <c r="AR826">
        <v>123</v>
      </c>
      <c r="AS826">
        <v>0.96899999999999997</v>
      </c>
      <c r="AT826" t="s">
        <v>459</v>
      </c>
      <c r="AU826" t="s">
        <v>491</v>
      </c>
      <c r="AV826">
        <v>1164015</v>
      </c>
      <c r="AW826">
        <v>98</v>
      </c>
      <c r="AX826">
        <v>94</v>
      </c>
      <c r="AY826" t="s">
        <v>412</v>
      </c>
      <c r="AZ826" t="s">
        <v>436</v>
      </c>
      <c r="BA826" t="s">
        <v>436</v>
      </c>
    </row>
    <row r="827" spans="1:53" x14ac:dyDescent="0.55000000000000004">
      <c r="A827">
        <v>1927</v>
      </c>
      <c r="B827" t="b">
        <f>IF(Table2[[#This Row],[yearID]]&gt;=1903,TRUE,FALSE)</f>
        <v>1</v>
      </c>
      <c r="C827" t="b">
        <f>IF(Table2[[#This Row],[yearID]]&gt;=1973,TRUE,FALSE)</f>
        <v>0</v>
      </c>
      <c r="D827" t="s">
        <v>410</v>
      </c>
      <c r="E827" t="s">
        <v>226</v>
      </c>
      <c r="F827" t="s">
        <v>423</v>
      </c>
      <c r="G827" t="str">
        <f>VLOOKUP(Table2[[#This Row],[franchID]],TeamsFranchises!$A$1:$D$121,2,FALSE)</f>
        <v>Oakland Athletics</v>
      </c>
      <c r="I827">
        <v>2</v>
      </c>
      <c r="J827">
        <v>155</v>
      </c>
      <c r="K827">
        <v>77</v>
      </c>
      <c r="L827">
        <v>91</v>
      </c>
      <c r="M827">
        <v>63</v>
      </c>
      <c r="P827" t="s">
        <v>51</v>
      </c>
      <c r="Q827">
        <f>IF(Table2[[#This Row],[LgWin]]="Y",1,0)</f>
        <v>0</v>
      </c>
      <c r="R827" t="s">
        <v>51</v>
      </c>
      <c r="S827">
        <f>IF(Table2[[#This Row],[WSWin]]="Y",1,0)</f>
        <v>0</v>
      </c>
      <c r="T827">
        <v>841</v>
      </c>
      <c r="U827">
        <v>5296</v>
      </c>
      <c r="V827">
        <v>1606</v>
      </c>
      <c r="W827">
        <v>281</v>
      </c>
      <c r="X827">
        <v>70</v>
      </c>
      <c r="Y827">
        <v>56</v>
      </c>
      <c r="Z827">
        <v>551</v>
      </c>
      <c r="AA827">
        <v>326</v>
      </c>
      <c r="AB827">
        <v>98</v>
      </c>
      <c r="AC827">
        <v>63</v>
      </c>
      <c r="AF827">
        <v>726</v>
      </c>
      <c r="AG827">
        <v>610</v>
      </c>
      <c r="AH827">
        <v>3.97</v>
      </c>
      <c r="AI827">
        <v>66</v>
      </c>
      <c r="AJ827">
        <v>8</v>
      </c>
      <c r="AK827">
        <v>25</v>
      </c>
      <c r="AL827">
        <v>4152</v>
      </c>
      <c r="AM827">
        <v>1467</v>
      </c>
      <c r="AN827">
        <v>65</v>
      </c>
      <c r="AO827">
        <v>442</v>
      </c>
      <c r="AP827">
        <v>553</v>
      </c>
      <c r="AQ827">
        <v>194</v>
      </c>
      <c r="AR827">
        <v>124</v>
      </c>
      <c r="AS827">
        <v>0.96899999999999997</v>
      </c>
      <c r="AT827" t="s">
        <v>77</v>
      </c>
      <c r="AU827" t="s">
        <v>442</v>
      </c>
      <c r="AV827">
        <v>605529</v>
      </c>
      <c r="AW827">
        <v>105</v>
      </c>
      <c r="AX827">
        <v>102</v>
      </c>
      <c r="AY827" t="s">
        <v>226</v>
      </c>
      <c r="AZ827" t="s">
        <v>226</v>
      </c>
      <c r="BA827" t="s">
        <v>226</v>
      </c>
    </row>
    <row r="828" spans="1:53" x14ac:dyDescent="0.55000000000000004">
      <c r="A828">
        <v>1927</v>
      </c>
      <c r="B828" t="b">
        <f>IF(Table2[[#This Row],[yearID]]&gt;=1903,TRUE,FALSE)</f>
        <v>1</v>
      </c>
      <c r="C828" t="b">
        <f>IF(Table2[[#This Row],[yearID]]&gt;=1973,TRUE,FALSE)</f>
        <v>0</v>
      </c>
      <c r="D828" t="s">
        <v>157</v>
      </c>
      <c r="E828" t="s">
        <v>122</v>
      </c>
      <c r="F828" t="s">
        <v>122</v>
      </c>
      <c r="G828" t="str">
        <f>VLOOKUP(Table2[[#This Row],[franchID]],TeamsFranchises!$A$1:$D$121,2,FALSE)</f>
        <v>Philadelphia Phillies</v>
      </c>
      <c r="I828">
        <v>8</v>
      </c>
      <c r="J828">
        <v>155</v>
      </c>
      <c r="K828">
        <v>78</v>
      </c>
      <c r="L828">
        <v>51</v>
      </c>
      <c r="M828">
        <v>103</v>
      </c>
      <c r="P828" t="s">
        <v>51</v>
      </c>
      <c r="Q828">
        <f>IF(Table2[[#This Row],[LgWin]]="Y",1,0)</f>
        <v>0</v>
      </c>
      <c r="R828" t="s">
        <v>51</v>
      </c>
      <c r="S828">
        <f>IF(Table2[[#This Row],[WSWin]]="Y",1,0)</f>
        <v>0</v>
      </c>
      <c r="T828">
        <v>678</v>
      </c>
      <c r="U828">
        <v>5317</v>
      </c>
      <c r="V828">
        <v>1487</v>
      </c>
      <c r="W828">
        <v>216</v>
      </c>
      <c r="X828">
        <v>46</v>
      </c>
      <c r="Y828">
        <v>57</v>
      </c>
      <c r="Z828">
        <v>434</v>
      </c>
      <c r="AA828">
        <v>482</v>
      </c>
      <c r="AB828">
        <v>68</v>
      </c>
      <c r="AF828">
        <v>903</v>
      </c>
      <c r="AG828">
        <v>807</v>
      </c>
      <c r="AH828">
        <v>5.36</v>
      </c>
      <c r="AI828">
        <v>81</v>
      </c>
      <c r="AJ828">
        <v>5</v>
      </c>
      <c r="AK828">
        <v>6</v>
      </c>
      <c r="AL828">
        <v>4065</v>
      </c>
      <c r="AM828">
        <v>1710</v>
      </c>
      <c r="AN828">
        <v>84</v>
      </c>
      <c r="AO828">
        <v>462</v>
      </c>
      <c r="AP828">
        <v>377</v>
      </c>
      <c r="AQ828">
        <v>168</v>
      </c>
      <c r="AR828">
        <v>152</v>
      </c>
      <c r="AS828">
        <v>0.97199999999999998</v>
      </c>
      <c r="AT828" t="s">
        <v>358</v>
      </c>
      <c r="AU828" t="s">
        <v>404</v>
      </c>
      <c r="AV828">
        <v>305420</v>
      </c>
      <c r="AW828">
        <v>95</v>
      </c>
      <c r="AX828">
        <v>99</v>
      </c>
      <c r="AY828" t="s">
        <v>122</v>
      </c>
      <c r="AZ828" t="s">
        <v>122</v>
      </c>
      <c r="BA828" t="s">
        <v>122</v>
      </c>
    </row>
    <row r="829" spans="1:53" x14ac:dyDescent="0.55000000000000004">
      <c r="A829">
        <v>1927</v>
      </c>
      <c r="B829" t="b">
        <f>IF(Table2[[#This Row],[yearID]]&gt;=1903,TRUE,FALSE)</f>
        <v>1</v>
      </c>
      <c r="C829" t="b">
        <f>IF(Table2[[#This Row],[yearID]]&gt;=1973,TRUE,FALSE)</f>
        <v>0</v>
      </c>
      <c r="D829" t="s">
        <v>157</v>
      </c>
      <c r="E829" t="s">
        <v>229</v>
      </c>
      <c r="F829" t="s">
        <v>229</v>
      </c>
      <c r="G829" t="str">
        <f>VLOOKUP(Table2[[#This Row],[franchID]],TeamsFranchises!$A$1:$D$121,2,FALSE)</f>
        <v>Pittsburgh Pirates</v>
      </c>
      <c r="I829">
        <v>1</v>
      </c>
      <c r="J829">
        <v>156</v>
      </c>
      <c r="K829">
        <v>79</v>
      </c>
      <c r="L829">
        <v>94</v>
      </c>
      <c r="M829">
        <v>60</v>
      </c>
      <c r="P829" t="s">
        <v>76</v>
      </c>
      <c r="Q829">
        <f>IF(Table2[[#This Row],[LgWin]]="Y",1,0)</f>
        <v>1</v>
      </c>
      <c r="R829" t="s">
        <v>51</v>
      </c>
      <c r="S829">
        <f>IF(Table2[[#This Row],[WSWin]]="Y",1,0)</f>
        <v>0</v>
      </c>
      <c r="T829">
        <v>817</v>
      </c>
      <c r="U829">
        <v>5397</v>
      </c>
      <c r="V829">
        <v>1648</v>
      </c>
      <c r="W829">
        <v>258</v>
      </c>
      <c r="X829">
        <v>78</v>
      </c>
      <c r="Y829">
        <v>54</v>
      </c>
      <c r="Z829">
        <v>437</v>
      </c>
      <c r="AA829">
        <v>355</v>
      </c>
      <c r="AB829">
        <v>65</v>
      </c>
      <c r="AF829">
        <v>659</v>
      </c>
      <c r="AG829">
        <v>563</v>
      </c>
      <c r="AH829">
        <v>3.66</v>
      </c>
      <c r="AI829">
        <v>90</v>
      </c>
      <c r="AJ829">
        <v>10</v>
      </c>
      <c r="AK829">
        <v>10</v>
      </c>
      <c r="AL829">
        <v>4155</v>
      </c>
      <c r="AM829">
        <v>1400</v>
      </c>
      <c r="AN829">
        <v>58</v>
      </c>
      <c r="AO829">
        <v>418</v>
      </c>
      <c r="AP829">
        <v>435</v>
      </c>
      <c r="AQ829">
        <v>187</v>
      </c>
      <c r="AR829">
        <v>130</v>
      </c>
      <c r="AS829">
        <v>0.96899999999999997</v>
      </c>
      <c r="AT829" t="s">
        <v>390</v>
      </c>
      <c r="AU829" t="s">
        <v>447</v>
      </c>
      <c r="AV829">
        <v>869720</v>
      </c>
      <c r="AW829">
        <v>107</v>
      </c>
      <c r="AX829">
        <v>105</v>
      </c>
      <c r="AY829" t="s">
        <v>229</v>
      </c>
      <c r="AZ829" t="s">
        <v>229</v>
      </c>
      <c r="BA829" t="s">
        <v>229</v>
      </c>
    </row>
    <row r="830" spans="1:53" x14ac:dyDescent="0.55000000000000004">
      <c r="A830">
        <v>1927</v>
      </c>
      <c r="B830" t="b">
        <f>IF(Table2[[#This Row],[yearID]]&gt;=1903,TRUE,FALSE)</f>
        <v>1</v>
      </c>
      <c r="C830" t="b">
        <f>IF(Table2[[#This Row],[yearID]]&gt;=1973,TRUE,FALSE)</f>
        <v>0</v>
      </c>
      <c r="D830" t="s">
        <v>410</v>
      </c>
      <c r="E830" t="s">
        <v>431</v>
      </c>
      <c r="F830" t="s">
        <v>95</v>
      </c>
      <c r="G830" t="str">
        <f>VLOOKUP(Table2[[#This Row],[franchID]],TeamsFranchises!$A$1:$D$121,2,FALSE)</f>
        <v>Baltimore Orioles</v>
      </c>
      <c r="I830">
        <v>7</v>
      </c>
      <c r="J830">
        <v>155</v>
      </c>
      <c r="K830">
        <v>78</v>
      </c>
      <c r="L830">
        <v>59</v>
      </c>
      <c r="M830">
        <v>94</v>
      </c>
      <c r="P830" t="s">
        <v>51</v>
      </c>
      <c r="Q830">
        <f>IF(Table2[[#This Row],[LgWin]]="Y",1,0)</f>
        <v>0</v>
      </c>
      <c r="R830" t="s">
        <v>51</v>
      </c>
      <c r="S830">
        <f>IF(Table2[[#This Row],[WSWin]]="Y",1,0)</f>
        <v>0</v>
      </c>
      <c r="T830">
        <v>724</v>
      </c>
      <c r="U830">
        <v>5220</v>
      </c>
      <c r="V830">
        <v>1440</v>
      </c>
      <c r="W830">
        <v>262</v>
      </c>
      <c r="X830">
        <v>59</v>
      </c>
      <c r="Y830">
        <v>55</v>
      </c>
      <c r="Z830">
        <v>443</v>
      </c>
      <c r="AA830">
        <v>420</v>
      </c>
      <c r="AB830">
        <v>91</v>
      </c>
      <c r="AC830">
        <v>66</v>
      </c>
      <c r="AF830">
        <v>904</v>
      </c>
      <c r="AG830">
        <v>744</v>
      </c>
      <c r="AH830">
        <v>4.95</v>
      </c>
      <c r="AI830">
        <v>80</v>
      </c>
      <c r="AJ830">
        <v>4</v>
      </c>
      <c r="AK830">
        <v>8</v>
      </c>
      <c r="AL830">
        <v>4059</v>
      </c>
      <c r="AM830">
        <v>1592</v>
      </c>
      <c r="AN830">
        <v>79</v>
      </c>
      <c r="AO830">
        <v>604</v>
      </c>
      <c r="AP830">
        <v>385</v>
      </c>
      <c r="AQ830">
        <v>248</v>
      </c>
      <c r="AR830">
        <v>166</v>
      </c>
      <c r="AS830">
        <v>0.96</v>
      </c>
      <c r="AT830" t="s">
        <v>252</v>
      </c>
      <c r="AU830" t="s">
        <v>444</v>
      </c>
      <c r="AV830">
        <v>247879</v>
      </c>
      <c r="AW830">
        <v>103</v>
      </c>
      <c r="AX830">
        <v>105</v>
      </c>
      <c r="AY830" t="s">
        <v>433</v>
      </c>
      <c r="AZ830" t="s">
        <v>431</v>
      </c>
      <c r="BA830" t="s">
        <v>431</v>
      </c>
    </row>
    <row r="831" spans="1:53" x14ac:dyDescent="0.55000000000000004">
      <c r="A831">
        <v>1927</v>
      </c>
      <c r="B831" t="b">
        <f>IF(Table2[[#This Row],[yearID]]&gt;=1903,TRUE,FALSE)</f>
        <v>1</v>
      </c>
      <c r="C831" t="b">
        <f>IF(Table2[[#This Row],[yearID]]&gt;=1973,TRUE,FALSE)</f>
        <v>0</v>
      </c>
      <c r="D831" t="s">
        <v>157</v>
      </c>
      <c r="E831" t="s">
        <v>396</v>
      </c>
      <c r="F831" t="s">
        <v>154</v>
      </c>
      <c r="G831" t="str">
        <f>VLOOKUP(Table2[[#This Row],[franchID]],TeamsFranchises!$A$1:$D$121,2,FALSE)</f>
        <v>St. Louis Cardinals</v>
      </c>
      <c r="I831">
        <v>2</v>
      </c>
      <c r="J831">
        <v>153</v>
      </c>
      <c r="K831">
        <v>80</v>
      </c>
      <c r="L831">
        <v>92</v>
      </c>
      <c r="M831">
        <v>61</v>
      </c>
      <c r="P831" t="s">
        <v>51</v>
      </c>
      <c r="Q831">
        <f>IF(Table2[[#This Row],[LgWin]]="Y",1,0)</f>
        <v>0</v>
      </c>
      <c r="R831" t="s">
        <v>51</v>
      </c>
      <c r="S831">
        <f>IF(Table2[[#This Row],[WSWin]]="Y",1,0)</f>
        <v>0</v>
      </c>
      <c r="T831">
        <v>754</v>
      </c>
      <c r="U831">
        <v>5207</v>
      </c>
      <c r="V831">
        <v>1450</v>
      </c>
      <c r="W831">
        <v>264</v>
      </c>
      <c r="X831">
        <v>79</v>
      </c>
      <c r="Y831">
        <v>84</v>
      </c>
      <c r="Z831">
        <v>484</v>
      </c>
      <c r="AA831">
        <v>511</v>
      </c>
      <c r="AB831">
        <v>110</v>
      </c>
      <c r="AF831">
        <v>665</v>
      </c>
      <c r="AG831">
        <v>542</v>
      </c>
      <c r="AH831">
        <v>3.57</v>
      </c>
      <c r="AI831">
        <v>89</v>
      </c>
      <c r="AJ831">
        <v>14</v>
      </c>
      <c r="AK831">
        <v>11</v>
      </c>
      <c r="AL831">
        <v>4101</v>
      </c>
      <c r="AM831">
        <v>1416</v>
      </c>
      <c r="AN831">
        <v>72</v>
      </c>
      <c r="AO831">
        <v>363</v>
      </c>
      <c r="AP831">
        <v>394</v>
      </c>
      <c r="AQ831">
        <v>213</v>
      </c>
      <c r="AR831">
        <v>170</v>
      </c>
      <c r="AS831">
        <v>0.96599999999999997</v>
      </c>
      <c r="AT831" t="s">
        <v>409</v>
      </c>
      <c r="AU831" t="s">
        <v>444</v>
      </c>
      <c r="AV831">
        <v>749340</v>
      </c>
      <c r="AW831">
        <v>105</v>
      </c>
      <c r="AX831">
        <v>102</v>
      </c>
      <c r="AY831" t="s">
        <v>154</v>
      </c>
      <c r="AZ831" t="s">
        <v>396</v>
      </c>
      <c r="BA831" t="s">
        <v>396</v>
      </c>
    </row>
    <row r="832" spans="1:53" x14ac:dyDescent="0.55000000000000004">
      <c r="A832">
        <v>1927</v>
      </c>
      <c r="B832" t="b">
        <f>IF(Table2[[#This Row],[yearID]]&gt;=1903,TRUE,FALSE)</f>
        <v>1</v>
      </c>
      <c r="C832" t="b">
        <f>IF(Table2[[#This Row],[yearID]]&gt;=1973,TRUE,FALSE)</f>
        <v>0</v>
      </c>
      <c r="D832" t="s">
        <v>410</v>
      </c>
      <c r="E832" t="s">
        <v>425</v>
      </c>
      <c r="F832" t="s">
        <v>426</v>
      </c>
      <c r="G832" t="str">
        <f>VLOOKUP(Table2[[#This Row],[franchID]],TeamsFranchises!$A$1:$D$121,2,FALSE)</f>
        <v>Minnesota Twins</v>
      </c>
      <c r="I832">
        <v>3</v>
      </c>
      <c r="J832">
        <v>157</v>
      </c>
      <c r="K832">
        <v>79</v>
      </c>
      <c r="L832">
        <v>85</v>
      </c>
      <c r="M832">
        <v>69</v>
      </c>
      <c r="P832" t="s">
        <v>51</v>
      </c>
      <c r="Q832">
        <f>IF(Table2[[#This Row],[LgWin]]="Y",1,0)</f>
        <v>0</v>
      </c>
      <c r="R832" t="s">
        <v>51</v>
      </c>
      <c r="S832">
        <f>IF(Table2[[#This Row],[WSWin]]="Y",1,0)</f>
        <v>0</v>
      </c>
      <c r="T832">
        <v>782</v>
      </c>
      <c r="U832">
        <v>5389</v>
      </c>
      <c r="V832">
        <v>1549</v>
      </c>
      <c r="W832">
        <v>268</v>
      </c>
      <c r="X832">
        <v>87</v>
      </c>
      <c r="Y832">
        <v>29</v>
      </c>
      <c r="Z832">
        <v>498</v>
      </c>
      <c r="AA832">
        <v>359</v>
      </c>
      <c r="AB832">
        <v>133</v>
      </c>
      <c r="AC832">
        <v>52</v>
      </c>
      <c r="AF832">
        <v>730</v>
      </c>
      <c r="AG832">
        <v>618</v>
      </c>
      <c r="AH832">
        <v>3.97</v>
      </c>
      <c r="AI832">
        <v>62</v>
      </c>
      <c r="AJ832">
        <v>10</v>
      </c>
      <c r="AK832">
        <v>23</v>
      </c>
      <c r="AL832">
        <v>4206</v>
      </c>
      <c r="AM832">
        <v>1434</v>
      </c>
      <c r="AN832">
        <v>53</v>
      </c>
      <c r="AO832">
        <v>491</v>
      </c>
      <c r="AP832">
        <v>497</v>
      </c>
      <c r="AQ832">
        <v>194</v>
      </c>
      <c r="AR832">
        <v>125</v>
      </c>
      <c r="AS832">
        <v>0.96899999999999997</v>
      </c>
      <c r="AT832" t="s">
        <v>397</v>
      </c>
      <c r="AU832" t="s">
        <v>452</v>
      </c>
      <c r="AV832">
        <v>528976</v>
      </c>
      <c r="AW832">
        <v>99</v>
      </c>
      <c r="AX832">
        <v>98</v>
      </c>
      <c r="AY832" t="s">
        <v>428</v>
      </c>
      <c r="AZ832" t="s">
        <v>425</v>
      </c>
      <c r="BA832" t="s">
        <v>425</v>
      </c>
    </row>
    <row r="833" spans="1:53" x14ac:dyDescent="0.55000000000000004">
      <c r="A833">
        <v>1928</v>
      </c>
      <c r="B833" t="b">
        <f>IF(Table2[[#This Row],[yearID]]&gt;=1903,TRUE,FALSE)</f>
        <v>1</v>
      </c>
      <c r="C833" t="b">
        <f>IF(Table2[[#This Row],[yearID]]&gt;=1973,TRUE,FALSE)</f>
        <v>0</v>
      </c>
      <c r="D833" t="s">
        <v>410</v>
      </c>
      <c r="E833" t="s">
        <v>54</v>
      </c>
      <c r="F833" t="s">
        <v>54</v>
      </c>
      <c r="G833" t="str">
        <f>VLOOKUP(Table2[[#This Row],[franchID]],TeamsFranchises!$A$1:$D$121,2,FALSE)</f>
        <v>Boston Red Sox</v>
      </c>
      <c r="I833">
        <v>8</v>
      </c>
      <c r="J833">
        <v>154</v>
      </c>
      <c r="K833">
        <v>74</v>
      </c>
      <c r="L833">
        <v>57</v>
      </c>
      <c r="M833">
        <v>96</v>
      </c>
      <c r="P833" t="s">
        <v>51</v>
      </c>
      <c r="Q833">
        <f>IF(Table2[[#This Row],[LgWin]]="Y",1,0)</f>
        <v>0</v>
      </c>
      <c r="R833" t="s">
        <v>51</v>
      </c>
      <c r="S833">
        <f>IF(Table2[[#This Row],[WSWin]]="Y",1,0)</f>
        <v>0</v>
      </c>
      <c r="T833">
        <v>589</v>
      </c>
      <c r="U833">
        <v>5132</v>
      </c>
      <c r="V833">
        <v>1356</v>
      </c>
      <c r="W833">
        <v>260</v>
      </c>
      <c r="X833">
        <v>62</v>
      </c>
      <c r="Y833">
        <v>38</v>
      </c>
      <c r="Z833">
        <v>389</v>
      </c>
      <c r="AA833">
        <v>512</v>
      </c>
      <c r="AB833">
        <v>99</v>
      </c>
      <c r="AC833">
        <v>64</v>
      </c>
      <c r="AF833">
        <v>770</v>
      </c>
      <c r="AG833">
        <v>659</v>
      </c>
      <c r="AH833">
        <v>4.3899999999999997</v>
      </c>
      <c r="AI833">
        <v>70</v>
      </c>
      <c r="AJ833">
        <v>5</v>
      </c>
      <c r="AK833">
        <v>9</v>
      </c>
      <c r="AL833">
        <v>4056</v>
      </c>
      <c r="AM833">
        <v>1492</v>
      </c>
      <c r="AN833">
        <v>49</v>
      </c>
      <c r="AO833">
        <v>452</v>
      </c>
      <c r="AP833">
        <v>407</v>
      </c>
      <c r="AQ833">
        <v>172</v>
      </c>
      <c r="AR833">
        <v>139</v>
      </c>
      <c r="AS833">
        <v>0.97199999999999998</v>
      </c>
      <c r="AT833" t="s">
        <v>441</v>
      </c>
      <c r="AU833" t="s">
        <v>453</v>
      </c>
      <c r="AV833">
        <v>396920</v>
      </c>
      <c r="AW833">
        <v>96</v>
      </c>
      <c r="AX833">
        <v>100</v>
      </c>
      <c r="AY833" t="s">
        <v>54</v>
      </c>
      <c r="AZ833" t="s">
        <v>54</v>
      </c>
      <c r="BA833" t="s">
        <v>54</v>
      </c>
    </row>
    <row r="834" spans="1:53" x14ac:dyDescent="0.55000000000000004">
      <c r="A834">
        <v>1928</v>
      </c>
      <c r="B834" t="b">
        <f>IF(Table2[[#This Row],[yearID]]&gt;=1903,TRUE,FALSE)</f>
        <v>1</v>
      </c>
      <c r="C834" t="b">
        <f>IF(Table2[[#This Row],[yearID]]&gt;=1973,TRUE,FALSE)</f>
        <v>0</v>
      </c>
      <c r="D834" t="s">
        <v>157</v>
      </c>
      <c r="E834" t="s">
        <v>262</v>
      </c>
      <c r="F834" t="s">
        <v>260</v>
      </c>
      <c r="G834" t="str">
        <f>VLOOKUP(Table2[[#This Row],[franchID]],TeamsFranchises!$A$1:$D$121,2,FALSE)</f>
        <v>Los Angeles Dodgers</v>
      </c>
      <c r="I834">
        <v>6</v>
      </c>
      <c r="J834">
        <v>155</v>
      </c>
      <c r="K834">
        <v>77</v>
      </c>
      <c r="L834">
        <v>77</v>
      </c>
      <c r="M834">
        <v>76</v>
      </c>
      <c r="P834" t="s">
        <v>51</v>
      </c>
      <c r="Q834">
        <f>IF(Table2[[#This Row],[LgWin]]="Y",1,0)</f>
        <v>0</v>
      </c>
      <c r="R834" t="s">
        <v>51</v>
      </c>
      <c r="S834">
        <f>IF(Table2[[#This Row],[WSWin]]="Y",1,0)</f>
        <v>0</v>
      </c>
      <c r="T834">
        <v>665</v>
      </c>
      <c r="U834">
        <v>5243</v>
      </c>
      <c r="V834">
        <v>1393</v>
      </c>
      <c r="W834">
        <v>229</v>
      </c>
      <c r="X834">
        <v>70</v>
      </c>
      <c r="Y834">
        <v>66</v>
      </c>
      <c r="Z834">
        <v>557</v>
      </c>
      <c r="AA834">
        <v>510</v>
      </c>
      <c r="AB834">
        <v>81</v>
      </c>
      <c r="AF834">
        <v>640</v>
      </c>
      <c r="AG834">
        <v>504</v>
      </c>
      <c r="AH834">
        <v>3.25</v>
      </c>
      <c r="AI834">
        <v>75</v>
      </c>
      <c r="AJ834">
        <v>16</v>
      </c>
      <c r="AK834">
        <v>15</v>
      </c>
      <c r="AL834">
        <v>4188</v>
      </c>
      <c r="AM834">
        <v>1378</v>
      </c>
      <c r="AN834">
        <v>59</v>
      </c>
      <c r="AO834">
        <v>468</v>
      </c>
      <c r="AP834">
        <v>551</v>
      </c>
      <c r="AQ834">
        <v>217</v>
      </c>
      <c r="AR834">
        <v>113</v>
      </c>
      <c r="AS834">
        <v>0.96499999999999997</v>
      </c>
      <c r="AT834" t="s">
        <v>467</v>
      </c>
      <c r="AU834" t="s">
        <v>458</v>
      </c>
      <c r="AV834">
        <v>664863</v>
      </c>
      <c r="AW834">
        <v>99</v>
      </c>
      <c r="AX834">
        <v>100</v>
      </c>
      <c r="AY834" t="s">
        <v>262</v>
      </c>
      <c r="AZ834" t="s">
        <v>262</v>
      </c>
      <c r="BA834" t="s">
        <v>262</v>
      </c>
    </row>
    <row r="835" spans="1:53" x14ac:dyDescent="0.55000000000000004">
      <c r="A835">
        <v>1928</v>
      </c>
      <c r="B835" t="b">
        <f>IF(Table2[[#This Row],[yearID]]&gt;=1903,TRUE,FALSE)</f>
        <v>1</v>
      </c>
      <c r="C835" t="b">
        <f>IF(Table2[[#This Row],[yearID]]&gt;=1973,TRUE,FALSE)</f>
        <v>0</v>
      </c>
      <c r="D835" t="s">
        <v>157</v>
      </c>
      <c r="E835" t="s">
        <v>158</v>
      </c>
      <c r="F835" t="s">
        <v>159</v>
      </c>
      <c r="G835" t="str">
        <f>VLOOKUP(Table2[[#This Row],[franchID]],TeamsFranchises!$A$1:$D$121,2,FALSE)</f>
        <v>Atlanta Braves</v>
      </c>
      <c r="I835">
        <v>7</v>
      </c>
      <c r="J835">
        <v>153</v>
      </c>
      <c r="K835">
        <v>76</v>
      </c>
      <c r="L835">
        <v>50</v>
      </c>
      <c r="M835">
        <v>103</v>
      </c>
      <c r="P835" t="s">
        <v>51</v>
      </c>
      <c r="Q835">
        <f>IF(Table2[[#This Row],[LgWin]]="Y",1,0)</f>
        <v>0</v>
      </c>
      <c r="R835" t="s">
        <v>51</v>
      </c>
      <c r="S835">
        <f>IF(Table2[[#This Row],[WSWin]]="Y",1,0)</f>
        <v>0</v>
      </c>
      <c r="T835">
        <v>631</v>
      </c>
      <c r="U835">
        <v>5228</v>
      </c>
      <c r="V835">
        <v>1439</v>
      </c>
      <c r="W835">
        <v>241</v>
      </c>
      <c r="X835">
        <v>41</v>
      </c>
      <c r="Y835">
        <v>52</v>
      </c>
      <c r="Z835">
        <v>447</v>
      </c>
      <c r="AA835">
        <v>377</v>
      </c>
      <c r="AB835">
        <v>60</v>
      </c>
      <c r="AF835">
        <v>878</v>
      </c>
      <c r="AG835">
        <v>730</v>
      </c>
      <c r="AH835">
        <v>4.83</v>
      </c>
      <c r="AI835">
        <v>54</v>
      </c>
      <c r="AJ835">
        <v>1</v>
      </c>
      <c r="AK835">
        <v>6</v>
      </c>
      <c r="AL835">
        <v>4080</v>
      </c>
      <c r="AM835">
        <v>1596</v>
      </c>
      <c r="AN835">
        <v>100</v>
      </c>
      <c r="AO835">
        <v>524</v>
      </c>
      <c r="AP835">
        <v>343</v>
      </c>
      <c r="AQ835">
        <v>193</v>
      </c>
      <c r="AR835">
        <v>141</v>
      </c>
      <c r="AS835">
        <v>0.96899999999999997</v>
      </c>
      <c r="AT835" t="s">
        <v>454</v>
      </c>
      <c r="AU835" t="s">
        <v>489</v>
      </c>
      <c r="AV835">
        <v>227001</v>
      </c>
      <c r="AW835">
        <v>94</v>
      </c>
      <c r="AX835">
        <v>97</v>
      </c>
      <c r="AY835" t="s">
        <v>158</v>
      </c>
      <c r="AZ835" t="s">
        <v>158</v>
      </c>
      <c r="BA835" t="s">
        <v>158</v>
      </c>
    </row>
    <row r="836" spans="1:53" x14ac:dyDescent="0.55000000000000004">
      <c r="A836">
        <v>1928</v>
      </c>
      <c r="B836" t="b">
        <f>IF(Table2[[#This Row],[yearID]]&gt;=1903,TRUE,FALSE)</f>
        <v>1</v>
      </c>
      <c r="C836" t="b">
        <f>IF(Table2[[#This Row],[yearID]]&gt;=1973,TRUE,FALSE)</f>
        <v>0</v>
      </c>
      <c r="D836" t="s">
        <v>410</v>
      </c>
      <c r="E836" t="s">
        <v>415</v>
      </c>
      <c r="F836" t="s">
        <v>416</v>
      </c>
      <c r="G836" t="str">
        <f>VLOOKUP(Table2[[#This Row],[franchID]],TeamsFranchises!$A$1:$D$121,2,FALSE)</f>
        <v>Chicago White Sox</v>
      </c>
      <c r="I836">
        <v>5</v>
      </c>
      <c r="J836">
        <v>155</v>
      </c>
      <c r="K836">
        <v>78</v>
      </c>
      <c r="L836">
        <v>72</v>
      </c>
      <c r="M836">
        <v>82</v>
      </c>
      <c r="P836" t="s">
        <v>51</v>
      </c>
      <c r="Q836">
        <f>IF(Table2[[#This Row],[LgWin]]="Y",1,0)</f>
        <v>0</v>
      </c>
      <c r="R836" t="s">
        <v>51</v>
      </c>
      <c r="S836">
        <f>IF(Table2[[#This Row],[WSWin]]="Y",1,0)</f>
        <v>0</v>
      </c>
      <c r="T836">
        <v>656</v>
      </c>
      <c r="U836">
        <v>5207</v>
      </c>
      <c r="V836">
        <v>1405</v>
      </c>
      <c r="W836">
        <v>231</v>
      </c>
      <c r="X836">
        <v>77</v>
      </c>
      <c r="Y836">
        <v>24</v>
      </c>
      <c r="Z836">
        <v>469</v>
      </c>
      <c r="AA836">
        <v>488</v>
      </c>
      <c r="AB836">
        <v>139</v>
      </c>
      <c r="AC836">
        <v>82</v>
      </c>
      <c r="AF836">
        <v>725</v>
      </c>
      <c r="AG836">
        <v>609</v>
      </c>
      <c r="AH836">
        <v>3.98</v>
      </c>
      <c r="AI836">
        <v>88</v>
      </c>
      <c r="AJ836">
        <v>6</v>
      </c>
      <c r="AK836">
        <v>11</v>
      </c>
      <c r="AL836">
        <v>4134</v>
      </c>
      <c r="AM836">
        <v>1518</v>
      </c>
      <c r="AN836">
        <v>66</v>
      </c>
      <c r="AO836">
        <v>501</v>
      </c>
      <c r="AP836">
        <v>418</v>
      </c>
      <c r="AQ836">
        <v>184</v>
      </c>
      <c r="AR836">
        <v>149</v>
      </c>
      <c r="AS836">
        <v>0.97</v>
      </c>
      <c r="AT836" t="s">
        <v>417</v>
      </c>
      <c r="AU836" t="s">
        <v>450</v>
      </c>
      <c r="AV836">
        <v>494152</v>
      </c>
      <c r="AW836">
        <v>98</v>
      </c>
      <c r="AX836">
        <v>100</v>
      </c>
      <c r="AY836" t="s">
        <v>416</v>
      </c>
      <c r="AZ836" t="s">
        <v>415</v>
      </c>
      <c r="BA836" t="s">
        <v>415</v>
      </c>
    </row>
    <row r="837" spans="1:53" x14ac:dyDescent="0.55000000000000004">
      <c r="A837">
        <v>1928</v>
      </c>
      <c r="B837" t="b">
        <f>IF(Table2[[#This Row],[yearID]]&gt;=1903,TRUE,FALSE)</f>
        <v>1</v>
      </c>
      <c r="C837" t="b">
        <f>IF(Table2[[#This Row],[yearID]]&gt;=1973,TRUE,FALSE)</f>
        <v>0</v>
      </c>
      <c r="D837" t="s">
        <v>157</v>
      </c>
      <c r="E837" t="s">
        <v>161</v>
      </c>
      <c r="F837" t="s">
        <v>162</v>
      </c>
      <c r="G837" t="str">
        <f>VLOOKUP(Table2[[#This Row],[franchID]],TeamsFranchises!$A$1:$D$121,2,FALSE)</f>
        <v>Chicago Cubs</v>
      </c>
      <c r="I837">
        <v>3</v>
      </c>
      <c r="J837">
        <v>154</v>
      </c>
      <c r="K837">
        <v>77</v>
      </c>
      <c r="L837">
        <v>91</v>
      </c>
      <c r="M837">
        <v>63</v>
      </c>
      <c r="P837" t="s">
        <v>51</v>
      </c>
      <c r="Q837">
        <f>IF(Table2[[#This Row],[LgWin]]="Y",1,0)</f>
        <v>0</v>
      </c>
      <c r="R837" t="s">
        <v>51</v>
      </c>
      <c r="S837">
        <f>IF(Table2[[#This Row],[WSWin]]="Y",1,0)</f>
        <v>0</v>
      </c>
      <c r="T837">
        <v>714</v>
      </c>
      <c r="U837">
        <v>5260</v>
      </c>
      <c r="V837">
        <v>1460</v>
      </c>
      <c r="W837">
        <v>251</v>
      </c>
      <c r="X837">
        <v>64</v>
      </c>
      <c r="Y837">
        <v>92</v>
      </c>
      <c r="Z837">
        <v>508</v>
      </c>
      <c r="AA837">
        <v>517</v>
      </c>
      <c r="AB837">
        <v>83</v>
      </c>
      <c r="AF837">
        <v>615</v>
      </c>
      <c r="AG837">
        <v>521</v>
      </c>
      <c r="AH837">
        <v>3.4</v>
      </c>
      <c r="AI837">
        <v>75</v>
      </c>
      <c r="AJ837">
        <v>12</v>
      </c>
      <c r="AK837">
        <v>14</v>
      </c>
      <c r="AL837">
        <v>4140</v>
      </c>
      <c r="AM837">
        <v>1383</v>
      </c>
      <c r="AN837">
        <v>56</v>
      </c>
      <c r="AO837">
        <v>508</v>
      </c>
      <c r="AP837">
        <v>531</v>
      </c>
      <c r="AQ837">
        <v>156</v>
      </c>
      <c r="AR837">
        <v>176</v>
      </c>
      <c r="AS837">
        <v>0.97499999999999998</v>
      </c>
      <c r="AT837" t="s">
        <v>434</v>
      </c>
      <c r="AU837" t="s">
        <v>473</v>
      </c>
      <c r="AV837">
        <v>1143740</v>
      </c>
      <c r="AW837">
        <v>99</v>
      </c>
      <c r="AX837">
        <v>97</v>
      </c>
      <c r="AY837" t="s">
        <v>162</v>
      </c>
      <c r="AZ837" t="s">
        <v>161</v>
      </c>
      <c r="BA837" t="s">
        <v>161</v>
      </c>
    </row>
    <row r="838" spans="1:53" x14ac:dyDescent="0.55000000000000004">
      <c r="A838">
        <v>1928</v>
      </c>
      <c r="B838" t="b">
        <f>IF(Table2[[#This Row],[yearID]]&gt;=1903,TRUE,FALSE)</f>
        <v>1</v>
      </c>
      <c r="C838" t="b">
        <f>IF(Table2[[#This Row],[yearID]]&gt;=1973,TRUE,FALSE)</f>
        <v>0</v>
      </c>
      <c r="D838" t="s">
        <v>157</v>
      </c>
      <c r="E838" t="s">
        <v>167</v>
      </c>
      <c r="F838" t="s">
        <v>167</v>
      </c>
      <c r="G838" t="str">
        <f>VLOOKUP(Table2[[#This Row],[franchID]],TeamsFranchises!$A$1:$D$121,2,FALSE)</f>
        <v>Cincinnati Reds</v>
      </c>
      <c r="I838">
        <v>5</v>
      </c>
      <c r="J838">
        <v>153</v>
      </c>
      <c r="K838">
        <v>78</v>
      </c>
      <c r="L838">
        <v>78</v>
      </c>
      <c r="M838">
        <v>74</v>
      </c>
      <c r="P838" t="s">
        <v>51</v>
      </c>
      <c r="Q838">
        <f>IF(Table2[[#This Row],[LgWin]]="Y",1,0)</f>
        <v>0</v>
      </c>
      <c r="R838" t="s">
        <v>51</v>
      </c>
      <c r="S838">
        <f>IF(Table2[[#This Row],[WSWin]]="Y",1,0)</f>
        <v>0</v>
      </c>
      <c r="T838">
        <v>648</v>
      </c>
      <c r="U838">
        <v>5184</v>
      </c>
      <c r="V838">
        <v>1449</v>
      </c>
      <c r="W838">
        <v>229</v>
      </c>
      <c r="X838">
        <v>67</v>
      </c>
      <c r="Y838">
        <v>32</v>
      </c>
      <c r="Z838">
        <v>386</v>
      </c>
      <c r="AA838">
        <v>330</v>
      </c>
      <c r="AB838">
        <v>83</v>
      </c>
      <c r="AF838">
        <v>686</v>
      </c>
      <c r="AG838">
        <v>600</v>
      </c>
      <c r="AH838">
        <v>3.94</v>
      </c>
      <c r="AI838">
        <v>68</v>
      </c>
      <c r="AJ838">
        <v>11</v>
      </c>
      <c r="AK838">
        <v>11</v>
      </c>
      <c r="AL838">
        <v>4113</v>
      </c>
      <c r="AM838">
        <v>1516</v>
      </c>
      <c r="AN838">
        <v>58</v>
      </c>
      <c r="AO838">
        <v>410</v>
      </c>
      <c r="AP838">
        <v>355</v>
      </c>
      <c r="AQ838">
        <v>162</v>
      </c>
      <c r="AR838">
        <v>194</v>
      </c>
      <c r="AS838">
        <v>0.97399999999999998</v>
      </c>
      <c r="AT838" t="s">
        <v>165</v>
      </c>
      <c r="AU838" t="s">
        <v>455</v>
      </c>
      <c r="AV838">
        <v>490490</v>
      </c>
      <c r="AW838">
        <v>98</v>
      </c>
      <c r="AX838">
        <v>99</v>
      </c>
      <c r="AY838" t="s">
        <v>167</v>
      </c>
      <c r="AZ838" t="s">
        <v>167</v>
      </c>
      <c r="BA838" t="s">
        <v>167</v>
      </c>
    </row>
    <row r="839" spans="1:53" x14ac:dyDescent="0.55000000000000004">
      <c r="A839">
        <v>1928</v>
      </c>
      <c r="B839" t="b">
        <f>IF(Table2[[#This Row],[yearID]]&gt;=1903,TRUE,FALSE)</f>
        <v>1</v>
      </c>
      <c r="C839" t="b">
        <f>IF(Table2[[#This Row],[yearID]]&gt;=1973,TRUE,FALSE)</f>
        <v>0</v>
      </c>
      <c r="D839" t="s">
        <v>410</v>
      </c>
      <c r="E839" t="s">
        <v>64</v>
      </c>
      <c r="F839" t="s">
        <v>64</v>
      </c>
      <c r="G839" t="str">
        <f>VLOOKUP(Table2[[#This Row],[franchID]],TeamsFranchises!$A$1:$D$121,2,FALSE)</f>
        <v>Cleveland Indians</v>
      </c>
      <c r="I839">
        <v>7</v>
      </c>
      <c r="J839">
        <v>155</v>
      </c>
      <c r="K839">
        <v>77</v>
      </c>
      <c r="L839">
        <v>62</v>
      </c>
      <c r="M839">
        <v>92</v>
      </c>
      <c r="P839" t="s">
        <v>51</v>
      </c>
      <c r="Q839">
        <f>IF(Table2[[#This Row],[LgWin]]="Y",1,0)</f>
        <v>0</v>
      </c>
      <c r="R839" t="s">
        <v>51</v>
      </c>
      <c r="S839">
        <f>IF(Table2[[#This Row],[WSWin]]="Y",1,0)</f>
        <v>0</v>
      </c>
      <c r="T839">
        <v>674</v>
      </c>
      <c r="U839">
        <v>5386</v>
      </c>
      <c r="V839">
        <v>1535</v>
      </c>
      <c r="W839">
        <v>299</v>
      </c>
      <c r="X839">
        <v>61</v>
      </c>
      <c r="Y839">
        <v>34</v>
      </c>
      <c r="Z839">
        <v>377</v>
      </c>
      <c r="AA839">
        <v>426</v>
      </c>
      <c r="AB839">
        <v>50</v>
      </c>
      <c r="AC839">
        <v>52</v>
      </c>
      <c r="AF839">
        <v>830</v>
      </c>
      <c r="AG839">
        <v>684</v>
      </c>
      <c r="AH839">
        <v>4.47</v>
      </c>
      <c r="AI839">
        <v>71</v>
      </c>
      <c r="AJ839">
        <v>4</v>
      </c>
      <c r="AK839">
        <v>15</v>
      </c>
      <c r="AL839">
        <v>4134</v>
      </c>
      <c r="AM839">
        <v>1615</v>
      </c>
      <c r="AN839">
        <v>52</v>
      </c>
      <c r="AO839">
        <v>511</v>
      </c>
      <c r="AP839">
        <v>416</v>
      </c>
      <c r="AQ839">
        <v>221</v>
      </c>
      <c r="AR839">
        <v>187</v>
      </c>
      <c r="AS839">
        <v>0.96499999999999997</v>
      </c>
      <c r="AT839" t="s">
        <v>487</v>
      </c>
      <c r="AU839" t="s">
        <v>446</v>
      </c>
      <c r="AV839">
        <v>375907</v>
      </c>
      <c r="AW839">
        <v>101</v>
      </c>
      <c r="AX839">
        <v>102</v>
      </c>
      <c r="AY839" t="s">
        <v>64</v>
      </c>
      <c r="AZ839" t="s">
        <v>64</v>
      </c>
      <c r="BA839" t="s">
        <v>64</v>
      </c>
    </row>
    <row r="840" spans="1:53" x14ac:dyDescent="0.55000000000000004">
      <c r="A840">
        <v>1928</v>
      </c>
      <c r="B840" t="b">
        <f>IF(Table2[[#This Row],[yearID]]&gt;=1903,TRUE,FALSE)</f>
        <v>1</v>
      </c>
      <c r="C840" t="b">
        <f>IF(Table2[[#This Row],[yearID]]&gt;=1973,TRUE,FALSE)</f>
        <v>0</v>
      </c>
      <c r="D840" t="s">
        <v>410</v>
      </c>
      <c r="E840" t="s">
        <v>419</v>
      </c>
      <c r="F840" t="s">
        <v>419</v>
      </c>
      <c r="G840" t="str">
        <f>VLOOKUP(Table2[[#This Row],[franchID]],TeamsFranchises!$A$1:$D$121,2,FALSE)</f>
        <v>Detroit Tigers</v>
      </c>
      <c r="I840">
        <v>6</v>
      </c>
      <c r="J840">
        <v>154</v>
      </c>
      <c r="K840">
        <v>77</v>
      </c>
      <c r="L840">
        <v>68</v>
      </c>
      <c r="M840">
        <v>86</v>
      </c>
      <c r="P840" t="s">
        <v>51</v>
      </c>
      <c r="Q840">
        <f>IF(Table2[[#This Row],[LgWin]]="Y",1,0)</f>
        <v>0</v>
      </c>
      <c r="R840" t="s">
        <v>51</v>
      </c>
      <c r="S840">
        <f>IF(Table2[[#This Row],[WSWin]]="Y",1,0)</f>
        <v>0</v>
      </c>
      <c r="T840">
        <v>744</v>
      </c>
      <c r="U840">
        <v>5292</v>
      </c>
      <c r="V840">
        <v>1476</v>
      </c>
      <c r="W840">
        <v>265</v>
      </c>
      <c r="X840">
        <v>97</v>
      </c>
      <c r="Y840">
        <v>62</v>
      </c>
      <c r="Z840">
        <v>469</v>
      </c>
      <c r="AA840">
        <v>438</v>
      </c>
      <c r="AB840">
        <v>113</v>
      </c>
      <c r="AC840">
        <v>77</v>
      </c>
      <c r="AF840">
        <v>804</v>
      </c>
      <c r="AG840">
        <v>659</v>
      </c>
      <c r="AH840">
        <v>4.32</v>
      </c>
      <c r="AI840">
        <v>65</v>
      </c>
      <c r="AJ840">
        <v>5</v>
      </c>
      <c r="AK840">
        <v>16</v>
      </c>
      <c r="AL840">
        <v>4116</v>
      </c>
      <c r="AM840">
        <v>1481</v>
      </c>
      <c r="AN840">
        <v>58</v>
      </c>
      <c r="AO840">
        <v>567</v>
      </c>
      <c r="AP840">
        <v>451</v>
      </c>
      <c r="AQ840">
        <v>212</v>
      </c>
      <c r="AR840">
        <v>140</v>
      </c>
      <c r="AS840">
        <v>0.96499999999999997</v>
      </c>
      <c r="AT840" t="s">
        <v>420</v>
      </c>
      <c r="AU840" t="s">
        <v>456</v>
      </c>
      <c r="AV840">
        <v>474323</v>
      </c>
      <c r="AW840">
        <v>102</v>
      </c>
      <c r="AX840">
        <v>102</v>
      </c>
      <c r="AY840" t="s">
        <v>419</v>
      </c>
      <c r="AZ840" t="s">
        <v>419</v>
      </c>
      <c r="BA840" t="s">
        <v>419</v>
      </c>
    </row>
    <row r="841" spans="1:53" x14ac:dyDescent="0.55000000000000004">
      <c r="A841">
        <v>1928</v>
      </c>
      <c r="B841" t="b">
        <f>IF(Table2[[#This Row],[yearID]]&gt;=1903,TRUE,FALSE)</f>
        <v>1</v>
      </c>
      <c r="C841" t="b">
        <f>IF(Table2[[#This Row],[yearID]]&gt;=1973,TRUE,FALSE)</f>
        <v>0</v>
      </c>
      <c r="D841" t="s">
        <v>157</v>
      </c>
      <c r="E841" t="s">
        <v>242</v>
      </c>
      <c r="F841" t="s">
        <v>243</v>
      </c>
      <c r="G841" t="str">
        <f>VLOOKUP(Table2[[#This Row],[franchID]],TeamsFranchises!$A$1:$D$121,2,FALSE)</f>
        <v>San Francisco Giants</v>
      </c>
      <c r="I841">
        <v>2</v>
      </c>
      <c r="J841">
        <v>155</v>
      </c>
      <c r="K841">
        <v>77</v>
      </c>
      <c r="L841">
        <v>93</v>
      </c>
      <c r="M841">
        <v>61</v>
      </c>
      <c r="P841" t="s">
        <v>51</v>
      </c>
      <c r="Q841">
        <f>IF(Table2[[#This Row],[LgWin]]="Y",1,0)</f>
        <v>0</v>
      </c>
      <c r="R841" t="s">
        <v>51</v>
      </c>
      <c r="S841">
        <f>IF(Table2[[#This Row],[WSWin]]="Y",1,0)</f>
        <v>0</v>
      </c>
      <c r="T841">
        <v>807</v>
      </c>
      <c r="U841">
        <v>5459</v>
      </c>
      <c r="V841">
        <v>1600</v>
      </c>
      <c r="W841">
        <v>276</v>
      </c>
      <c r="X841">
        <v>59</v>
      </c>
      <c r="Y841">
        <v>118</v>
      </c>
      <c r="Z841">
        <v>444</v>
      </c>
      <c r="AA841">
        <v>376</v>
      </c>
      <c r="AB841">
        <v>62</v>
      </c>
      <c r="AF841">
        <v>653</v>
      </c>
      <c r="AG841">
        <v>568</v>
      </c>
      <c r="AH841">
        <v>3.67</v>
      </c>
      <c r="AI841">
        <v>79</v>
      </c>
      <c r="AJ841">
        <v>7</v>
      </c>
      <c r="AK841">
        <v>16</v>
      </c>
      <c r="AL841">
        <v>4182</v>
      </c>
      <c r="AM841">
        <v>1454</v>
      </c>
      <c r="AN841">
        <v>77</v>
      </c>
      <c r="AO841">
        <v>405</v>
      </c>
      <c r="AP841">
        <v>399</v>
      </c>
      <c r="AQ841">
        <v>178</v>
      </c>
      <c r="AR841">
        <v>175</v>
      </c>
      <c r="AS841">
        <v>0.97199999999999998</v>
      </c>
      <c r="AT841" t="s">
        <v>310</v>
      </c>
      <c r="AU841" t="s">
        <v>457</v>
      </c>
      <c r="AV841">
        <v>916191</v>
      </c>
      <c r="AW841">
        <v>100</v>
      </c>
      <c r="AX841">
        <v>98</v>
      </c>
      <c r="AY841" t="s">
        <v>246</v>
      </c>
      <c r="AZ841" t="s">
        <v>242</v>
      </c>
      <c r="BA841" t="s">
        <v>242</v>
      </c>
    </row>
    <row r="842" spans="1:53" x14ac:dyDescent="0.55000000000000004">
      <c r="A842">
        <v>1928</v>
      </c>
      <c r="B842" t="b">
        <f>IF(Table2[[#This Row],[yearID]]&gt;=1903,TRUE,FALSE)</f>
        <v>1</v>
      </c>
      <c r="C842" t="b">
        <f>IF(Table2[[#This Row],[yearID]]&gt;=1973,TRUE,FALSE)</f>
        <v>0</v>
      </c>
      <c r="D842" t="s">
        <v>410</v>
      </c>
      <c r="E842" t="s">
        <v>436</v>
      </c>
      <c r="F842" t="s">
        <v>412</v>
      </c>
      <c r="G842" t="str">
        <f>VLOOKUP(Table2[[#This Row],[franchID]],TeamsFranchises!$A$1:$D$121,2,FALSE)</f>
        <v>New York Yankees</v>
      </c>
      <c r="I842">
        <v>1</v>
      </c>
      <c r="J842">
        <v>154</v>
      </c>
      <c r="K842">
        <v>77</v>
      </c>
      <c r="L842">
        <v>101</v>
      </c>
      <c r="M842">
        <v>53</v>
      </c>
      <c r="P842" t="s">
        <v>76</v>
      </c>
      <c r="Q842">
        <f>IF(Table2[[#This Row],[LgWin]]="Y",1,0)</f>
        <v>1</v>
      </c>
      <c r="R842" t="s">
        <v>76</v>
      </c>
      <c r="S842">
        <f>IF(Table2[[#This Row],[WSWin]]="Y",1,0)</f>
        <v>1</v>
      </c>
      <c r="T842">
        <v>894</v>
      </c>
      <c r="U842">
        <v>5337</v>
      </c>
      <c r="V842">
        <v>1578</v>
      </c>
      <c r="W842">
        <v>269</v>
      </c>
      <c r="X842">
        <v>79</v>
      </c>
      <c r="Y842">
        <v>133</v>
      </c>
      <c r="Z842">
        <v>562</v>
      </c>
      <c r="AA842">
        <v>544</v>
      </c>
      <c r="AB842">
        <v>51</v>
      </c>
      <c r="AC842">
        <v>51</v>
      </c>
      <c r="AF842">
        <v>685</v>
      </c>
      <c r="AG842">
        <v>571</v>
      </c>
      <c r="AH842">
        <v>3.74</v>
      </c>
      <c r="AI842">
        <v>82</v>
      </c>
      <c r="AJ842">
        <v>13</v>
      </c>
      <c r="AK842">
        <v>21</v>
      </c>
      <c r="AL842">
        <v>4125</v>
      </c>
      <c r="AM842">
        <v>1466</v>
      </c>
      <c r="AN842">
        <v>59</v>
      </c>
      <c r="AO842">
        <v>452</v>
      </c>
      <c r="AP842">
        <v>487</v>
      </c>
      <c r="AQ842">
        <v>199</v>
      </c>
      <c r="AR842">
        <v>136</v>
      </c>
      <c r="AS842">
        <v>0.96699999999999997</v>
      </c>
      <c r="AT842" t="s">
        <v>459</v>
      </c>
      <c r="AU842" t="s">
        <v>491</v>
      </c>
      <c r="AV842">
        <v>1072132</v>
      </c>
      <c r="AW842">
        <v>98</v>
      </c>
      <c r="AX842">
        <v>94</v>
      </c>
      <c r="AY842" t="s">
        <v>412</v>
      </c>
      <c r="AZ842" t="s">
        <v>436</v>
      </c>
      <c r="BA842" t="s">
        <v>436</v>
      </c>
    </row>
    <row r="843" spans="1:53" x14ac:dyDescent="0.55000000000000004">
      <c r="A843">
        <v>1928</v>
      </c>
      <c r="B843" t="b">
        <f>IF(Table2[[#This Row],[yearID]]&gt;=1903,TRUE,FALSE)</f>
        <v>1</v>
      </c>
      <c r="C843" t="b">
        <f>IF(Table2[[#This Row],[yearID]]&gt;=1973,TRUE,FALSE)</f>
        <v>0</v>
      </c>
      <c r="D843" t="s">
        <v>410</v>
      </c>
      <c r="E843" t="s">
        <v>226</v>
      </c>
      <c r="F843" t="s">
        <v>423</v>
      </c>
      <c r="G843" t="str">
        <f>VLOOKUP(Table2[[#This Row],[franchID]],TeamsFranchises!$A$1:$D$121,2,FALSE)</f>
        <v>Oakland Athletics</v>
      </c>
      <c r="I843">
        <v>2</v>
      </c>
      <c r="J843">
        <v>153</v>
      </c>
      <c r="K843">
        <v>77</v>
      </c>
      <c r="L843">
        <v>98</v>
      </c>
      <c r="M843">
        <v>55</v>
      </c>
      <c r="P843" t="s">
        <v>51</v>
      </c>
      <c r="Q843">
        <f>IF(Table2[[#This Row],[LgWin]]="Y",1,0)</f>
        <v>0</v>
      </c>
      <c r="R843" t="s">
        <v>51</v>
      </c>
      <c r="S843">
        <f>IF(Table2[[#This Row],[WSWin]]="Y",1,0)</f>
        <v>0</v>
      </c>
      <c r="T843">
        <v>829</v>
      </c>
      <c r="U843">
        <v>5226</v>
      </c>
      <c r="V843">
        <v>1540</v>
      </c>
      <c r="W843">
        <v>323</v>
      </c>
      <c r="X843">
        <v>75</v>
      </c>
      <c r="Y843">
        <v>89</v>
      </c>
      <c r="Z843">
        <v>533</v>
      </c>
      <c r="AA843">
        <v>442</v>
      </c>
      <c r="AB843">
        <v>59</v>
      </c>
      <c r="AC843">
        <v>48</v>
      </c>
      <c r="AF843">
        <v>615</v>
      </c>
      <c r="AG843">
        <v>510</v>
      </c>
      <c r="AH843">
        <v>3.36</v>
      </c>
      <c r="AI843">
        <v>81</v>
      </c>
      <c r="AJ843">
        <v>15</v>
      </c>
      <c r="AK843">
        <v>16</v>
      </c>
      <c r="AL843">
        <v>4101</v>
      </c>
      <c r="AM843">
        <v>1349</v>
      </c>
      <c r="AN843">
        <v>66</v>
      </c>
      <c r="AO843">
        <v>424</v>
      </c>
      <c r="AP843">
        <v>607</v>
      </c>
      <c r="AQ843">
        <v>183</v>
      </c>
      <c r="AR843">
        <v>124</v>
      </c>
      <c r="AS843">
        <v>0.97</v>
      </c>
      <c r="AT843" t="s">
        <v>77</v>
      </c>
      <c r="AU843" t="s">
        <v>442</v>
      </c>
      <c r="AV843">
        <v>689756</v>
      </c>
      <c r="AW843">
        <v>103</v>
      </c>
      <c r="AX843">
        <v>99</v>
      </c>
      <c r="AY843" t="s">
        <v>226</v>
      </c>
      <c r="AZ843" t="s">
        <v>226</v>
      </c>
      <c r="BA843" t="s">
        <v>226</v>
      </c>
    </row>
    <row r="844" spans="1:53" x14ac:dyDescent="0.55000000000000004">
      <c r="A844">
        <v>1928</v>
      </c>
      <c r="B844" t="b">
        <f>IF(Table2[[#This Row],[yearID]]&gt;=1903,TRUE,FALSE)</f>
        <v>1</v>
      </c>
      <c r="C844" t="b">
        <f>IF(Table2[[#This Row],[yearID]]&gt;=1973,TRUE,FALSE)</f>
        <v>0</v>
      </c>
      <c r="D844" t="s">
        <v>157</v>
      </c>
      <c r="E844" t="s">
        <v>122</v>
      </c>
      <c r="F844" t="s">
        <v>122</v>
      </c>
      <c r="G844" t="str">
        <f>VLOOKUP(Table2[[#This Row],[franchID]],TeamsFranchises!$A$1:$D$121,2,FALSE)</f>
        <v>Philadelphia Phillies</v>
      </c>
      <c r="I844">
        <v>8</v>
      </c>
      <c r="J844">
        <v>152</v>
      </c>
      <c r="K844">
        <v>75</v>
      </c>
      <c r="L844">
        <v>43</v>
      </c>
      <c r="M844">
        <v>109</v>
      </c>
      <c r="P844" t="s">
        <v>51</v>
      </c>
      <c r="Q844">
        <f>IF(Table2[[#This Row],[LgWin]]="Y",1,0)</f>
        <v>0</v>
      </c>
      <c r="R844" t="s">
        <v>51</v>
      </c>
      <c r="S844">
        <f>IF(Table2[[#This Row],[WSWin]]="Y",1,0)</f>
        <v>0</v>
      </c>
      <c r="T844">
        <v>660</v>
      </c>
      <c r="U844">
        <v>5234</v>
      </c>
      <c r="V844">
        <v>1396</v>
      </c>
      <c r="W844">
        <v>257</v>
      </c>
      <c r="X844">
        <v>47</v>
      </c>
      <c r="Y844">
        <v>85</v>
      </c>
      <c r="Z844">
        <v>503</v>
      </c>
      <c r="AA844">
        <v>510</v>
      </c>
      <c r="AB844">
        <v>53</v>
      </c>
      <c r="AF844">
        <v>957</v>
      </c>
      <c r="AG844">
        <v>835</v>
      </c>
      <c r="AH844">
        <v>5.56</v>
      </c>
      <c r="AI844">
        <v>42</v>
      </c>
      <c r="AJ844">
        <v>4</v>
      </c>
      <c r="AK844">
        <v>11</v>
      </c>
      <c r="AL844">
        <v>4056</v>
      </c>
      <c r="AM844">
        <v>1660</v>
      </c>
      <c r="AN844">
        <v>108</v>
      </c>
      <c r="AO844">
        <v>675</v>
      </c>
      <c r="AP844">
        <v>404</v>
      </c>
      <c r="AQ844">
        <v>179</v>
      </c>
      <c r="AR844">
        <v>171</v>
      </c>
      <c r="AS844">
        <v>0.97099999999999997</v>
      </c>
      <c r="AT844" t="s">
        <v>358</v>
      </c>
      <c r="AU844" t="s">
        <v>404</v>
      </c>
      <c r="AV844">
        <v>182168</v>
      </c>
      <c r="AW844">
        <v>106</v>
      </c>
      <c r="AX844">
        <v>110</v>
      </c>
      <c r="AY844" t="s">
        <v>122</v>
      </c>
      <c r="AZ844" t="s">
        <v>122</v>
      </c>
      <c r="BA844" t="s">
        <v>122</v>
      </c>
    </row>
    <row r="845" spans="1:53" x14ac:dyDescent="0.55000000000000004">
      <c r="A845">
        <v>1928</v>
      </c>
      <c r="B845" t="b">
        <f>IF(Table2[[#This Row],[yearID]]&gt;=1903,TRUE,FALSE)</f>
        <v>1</v>
      </c>
      <c r="C845" t="b">
        <f>IF(Table2[[#This Row],[yearID]]&gt;=1973,TRUE,FALSE)</f>
        <v>0</v>
      </c>
      <c r="D845" t="s">
        <v>157</v>
      </c>
      <c r="E845" t="s">
        <v>229</v>
      </c>
      <c r="F845" t="s">
        <v>229</v>
      </c>
      <c r="G845" t="str">
        <f>VLOOKUP(Table2[[#This Row],[franchID]],TeamsFranchises!$A$1:$D$121,2,FALSE)</f>
        <v>Pittsburgh Pirates</v>
      </c>
      <c r="I845">
        <v>4</v>
      </c>
      <c r="J845">
        <v>152</v>
      </c>
      <c r="K845">
        <v>77</v>
      </c>
      <c r="L845">
        <v>85</v>
      </c>
      <c r="M845">
        <v>67</v>
      </c>
      <c r="P845" t="s">
        <v>51</v>
      </c>
      <c r="Q845">
        <f>IF(Table2[[#This Row],[LgWin]]="Y",1,0)</f>
        <v>0</v>
      </c>
      <c r="R845" t="s">
        <v>51</v>
      </c>
      <c r="S845">
        <f>IF(Table2[[#This Row],[WSWin]]="Y",1,0)</f>
        <v>0</v>
      </c>
      <c r="T845">
        <v>837</v>
      </c>
      <c r="U845">
        <v>5371</v>
      </c>
      <c r="V845">
        <v>1659</v>
      </c>
      <c r="W845">
        <v>246</v>
      </c>
      <c r="X845">
        <v>100</v>
      </c>
      <c r="Y845">
        <v>52</v>
      </c>
      <c r="Z845">
        <v>435</v>
      </c>
      <c r="AA845">
        <v>352</v>
      </c>
      <c r="AB845">
        <v>64</v>
      </c>
      <c r="AF845">
        <v>704</v>
      </c>
      <c r="AG845">
        <v>594</v>
      </c>
      <c r="AH845">
        <v>3.95</v>
      </c>
      <c r="AI845">
        <v>82</v>
      </c>
      <c r="AJ845">
        <v>8</v>
      </c>
      <c r="AK845">
        <v>11</v>
      </c>
      <c r="AL845">
        <v>4062</v>
      </c>
      <c r="AM845">
        <v>1422</v>
      </c>
      <c r="AN845">
        <v>66</v>
      </c>
      <c r="AO845">
        <v>446</v>
      </c>
      <c r="AP845">
        <v>385</v>
      </c>
      <c r="AQ845">
        <v>201</v>
      </c>
      <c r="AR845">
        <v>123</v>
      </c>
      <c r="AS845">
        <v>0.96699999999999997</v>
      </c>
      <c r="AT845" t="s">
        <v>390</v>
      </c>
      <c r="AU845" t="s">
        <v>447</v>
      </c>
      <c r="AV845">
        <v>495070</v>
      </c>
      <c r="AW845">
        <v>104</v>
      </c>
      <c r="AX845">
        <v>102</v>
      </c>
      <c r="AY845" t="s">
        <v>229</v>
      </c>
      <c r="AZ845" t="s">
        <v>229</v>
      </c>
      <c r="BA845" t="s">
        <v>229</v>
      </c>
    </row>
    <row r="846" spans="1:53" x14ac:dyDescent="0.55000000000000004">
      <c r="A846">
        <v>1928</v>
      </c>
      <c r="B846" t="b">
        <f>IF(Table2[[#This Row],[yearID]]&gt;=1903,TRUE,FALSE)</f>
        <v>1</v>
      </c>
      <c r="C846" t="b">
        <f>IF(Table2[[#This Row],[yearID]]&gt;=1973,TRUE,FALSE)</f>
        <v>0</v>
      </c>
      <c r="D846" t="s">
        <v>410</v>
      </c>
      <c r="E846" t="s">
        <v>431</v>
      </c>
      <c r="F846" t="s">
        <v>95</v>
      </c>
      <c r="G846" t="str">
        <f>VLOOKUP(Table2[[#This Row],[franchID]],TeamsFranchises!$A$1:$D$121,2,FALSE)</f>
        <v>Baltimore Orioles</v>
      </c>
      <c r="I846">
        <v>3</v>
      </c>
      <c r="J846">
        <v>154</v>
      </c>
      <c r="K846">
        <v>77</v>
      </c>
      <c r="L846">
        <v>82</v>
      </c>
      <c r="M846">
        <v>72</v>
      </c>
      <c r="P846" t="s">
        <v>51</v>
      </c>
      <c r="Q846">
        <f>IF(Table2[[#This Row],[LgWin]]="Y",1,0)</f>
        <v>0</v>
      </c>
      <c r="R846" t="s">
        <v>51</v>
      </c>
      <c r="S846">
        <f>IF(Table2[[#This Row],[WSWin]]="Y",1,0)</f>
        <v>0</v>
      </c>
      <c r="T846">
        <v>772</v>
      </c>
      <c r="U846">
        <v>5217</v>
      </c>
      <c r="V846">
        <v>1431</v>
      </c>
      <c r="W846">
        <v>276</v>
      </c>
      <c r="X846">
        <v>76</v>
      </c>
      <c r="Y846">
        <v>63</v>
      </c>
      <c r="Z846">
        <v>548</v>
      </c>
      <c r="AA846">
        <v>479</v>
      </c>
      <c r="AB846">
        <v>76</v>
      </c>
      <c r="AC846">
        <v>43</v>
      </c>
      <c r="AF846">
        <v>742</v>
      </c>
      <c r="AG846">
        <v>637</v>
      </c>
      <c r="AH846">
        <v>4.17</v>
      </c>
      <c r="AI846">
        <v>80</v>
      </c>
      <c r="AJ846">
        <v>6</v>
      </c>
      <c r="AK846">
        <v>15</v>
      </c>
      <c r="AL846">
        <v>4122</v>
      </c>
      <c r="AM846">
        <v>1487</v>
      </c>
      <c r="AN846">
        <v>93</v>
      </c>
      <c r="AO846">
        <v>454</v>
      </c>
      <c r="AP846">
        <v>456</v>
      </c>
      <c r="AQ846">
        <v>184</v>
      </c>
      <c r="AR846">
        <v>146</v>
      </c>
      <c r="AS846">
        <v>0.97</v>
      </c>
      <c r="AT846" t="s">
        <v>252</v>
      </c>
      <c r="AU846" t="s">
        <v>444</v>
      </c>
      <c r="AV846">
        <v>339497</v>
      </c>
      <c r="AW846">
        <v>103</v>
      </c>
      <c r="AX846">
        <v>104</v>
      </c>
      <c r="AY846" t="s">
        <v>433</v>
      </c>
      <c r="AZ846" t="s">
        <v>431</v>
      </c>
      <c r="BA846" t="s">
        <v>431</v>
      </c>
    </row>
    <row r="847" spans="1:53" x14ac:dyDescent="0.55000000000000004">
      <c r="A847">
        <v>1928</v>
      </c>
      <c r="B847" t="b">
        <f>IF(Table2[[#This Row],[yearID]]&gt;=1903,TRUE,FALSE)</f>
        <v>1</v>
      </c>
      <c r="C847" t="b">
        <f>IF(Table2[[#This Row],[yearID]]&gt;=1973,TRUE,FALSE)</f>
        <v>0</v>
      </c>
      <c r="D847" t="s">
        <v>157</v>
      </c>
      <c r="E847" t="s">
        <v>396</v>
      </c>
      <c r="F847" t="s">
        <v>154</v>
      </c>
      <c r="G847" t="str">
        <f>VLOOKUP(Table2[[#This Row],[franchID]],TeamsFranchises!$A$1:$D$121,2,FALSE)</f>
        <v>St. Louis Cardinals</v>
      </c>
      <c r="I847">
        <v>1</v>
      </c>
      <c r="J847">
        <v>154</v>
      </c>
      <c r="K847">
        <v>77</v>
      </c>
      <c r="L847">
        <v>95</v>
      </c>
      <c r="M847">
        <v>59</v>
      </c>
      <c r="P847" t="s">
        <v>76</v>
      </c>
      <c r="Q847">
        <f>IF(Table2[[#This Row],[LgWin]]="Y",1,0)</f>
        <v>1</v>
      </c>
      <c r="R847" t="s">
        <v>51</v>
      </c>
      <c r="S847">
        <f>IF(Table2[[#This Row],[WSWin]]="Y",1,0)</f>
        <v>0</v>
      </c>
      <c r="T847">
        <v>807</v>
      </c>
      <c r="U847">
        <v>5357</v>
      </c>
      <c r="V847">
        <v>1505</v>
      </c>
      <c r="W847">
        <v>292</v>
      </c>
      <c r="X847">
        <v>70</v>
      </c>
      <c r="Y847">
        <v>113</v>
      </c>
      <c r="Z847">
        <v>568</v>
      </c>
      <c r="AA847">
        <v>438</v>
      </c>
      <c r="AB847">
        <v>82</v>
      </c>
      <c r="AF847">
        <v>636</v>
      </c>
      <c r="AG847">
        <v>531</v>
      </c>
      <c r="AH847">
        <v>3.38</v>
      </c>
      <c r="AI847">
        <v>83</v>
      </c>
      <c r="AJ847">
        <v>4</v>
      </c>
      <c r="AK847">
        <v>21</v>
      </c>
      <c r="AL847">
        <v>4245</v>
      </c>
      <c r="AM847">
        <v>1470</v>
      </c>
      <c r="AN847">
        <v>86</v>
      </c>
      <c r="AO847">
        <v>399</v>
      </c>
      <c r="AP847">
        <v>422</v>
      </c>
      <c r="AQ847">
        <v>152</v>
      </c>
      <c r="AR847">
        <v>134</v>
      </c>
      <c r="AS847">
        <v>0.97399999999999998</v>
      </c>
      <c r="AT847" t="s">
        <v>409</v>
      </c>
      <c r="AU847" t="s">
        <v>444</v>
      </c>
      <c r="AV847">
        <v>761574</v>
      </c>
      <c r="AW847">
        <v>103</v>
      </c>
      <c r="AX847">
        <v>102</v>
      </c>
      <c r="AY847" t="s">
        <v>154</v>
      </c>
      <c r="AZ847" t="s">
        <v>396</v>
      </c>
      <c r="BA847" t="s">
        <v>396</v>
      </c>
    </row>
    <row r="848" spans="1:53" x14ac:dyDescent="0.55000000000000004">
      <c r="A848">
        <v>1928</v>
      </c>
      <c r="B848" t="b">
        <f>IF(Table2[[#This Row],[yearID]]&gt;=1903,TRUE,FALSE)</f>
        <v>1</v>
      </c>
      <c r="C848" t="b">
        <f>IF(Table2[[#This Row],[yearID]]&gt;=1973,TRUE,FALSE)</f>
        <v>0</v>
      </c>
      <c r="D848" t="s">
        <v>410</v>
      </c>
      <c r="E848" t="s">
        <v>425</v>
      </c>
      <c r="F848" t="s">
        <v>426</v>
      </c>
      <c r="G848" t="str">
        <f>VLOOKUP(Table2[[#This Row],[franchID]],TeamsFranchises!$A$1:$D$121,2,FALSE)</f>
        <v>Minnesota Twins</v>
      </c>
      <c r="I848">
        <v>4</v>
      </c>
      <c r="J848">
        <v>155</v>
      </c>
      <c r="K848">
        <v>80</v>
      </c>
      <c r="L848">
        <v>75</v>
      </c>
      <c r="M848">
        <v>79</v>
      </c>
      <c r="P848" t="s">
        <v>51</v>
      </c>
      <c r="Q848">
        <f>IF(Table2[[#This Row],[LgWin]]="Y",1,0)</f>
        <v>0</v>
      </c>
      <c r="R848" t="s">
        <v>51</v>
      </c>
      <c r="S848">
        <f>IF(Table2[[#This Row],[WSWin]]="Y",1,0)</f>
        <v>0</v>
      </c>
      <c r="T848">
        <v>718</v>
      </c>
      <c r="U848">
        <v>5320</v>
      </c>
      <c r="V848">
        <v>1510</v>
      </c>
      <c r="W848">
        <v>277</v>
      </c>
      <c r="X848">
        <v>93</v>
      </c>
      <c r="Y848">
        <v>40</v>
      </c>
      <c r="Z848">
        <v>481</v>
      </c>
      <c r="AA848">
        <v>390</v>
      </c>
      <c r="AB848">
        <v>110</v>
      </c>
      <c r="AC848">
        <v>59</v>
      </c>
      <c r="AF848">
        <v>705</v>
      </c>
      <c r="AG848">
        <v>597</v>
      </c>
      <c r="AH848">
        <v>3.88</v>
      </c>
      <c r="AI848">
        <v>77</v>
      </c>
      <c r="AJ848">
        <v>15</v>
      </c>
      <c r="AK848">
        <v>10</v>
      </c>
      <c r="AL848">
        <v>4152</v>
      </c>
      <c r="AM848">
        <v>1420</v>
      </c>
      <c r="AN848">
        <v>40</v>
      </c>
      <c r="AO848">
        <v>466</v>
      </c>
      <c r="AP848">
        <v>462</v>
      </c>
      <c r="AQ848">
        <v>180</v>
      </c>
      <c r="AR848">
        <v>146</v>
      </c>
      <c r="AS848">
        <v>0.97099999999999997</v>
      </c>
      <c r="AT848" t="s">
        <v>397</v>
      </c>
      <c r="AU848" t="s">
        <v>452</v>
      </c>
      <c r="AV848">
        <v>378501</v>
      </c>
      <c r="AW848">
        <v>99</v>
      </c>
      <c r="AX848">
        <v>99</v>
      </c>
      <c r="AY848" t="s">
        <v>428</v>
      </c>
      <c r="AZ848" t="s">
        <v>425</v>
      </c>
      <c r="BA848" t="s">
        <v>425</v>
      </c>
    </row>
    <row r="849" spans="1:53" x14ac:dyDescent="0.55000000000000004">
      <c r="A849">
        <v>1929</v>
      </c>
      <c r="B849" t="b">
        <f>IF(Table2[[#This Row],[yearID]]&gt;=1903,TRUE,FALSE)</f>
        <v>1</v>
      </c>
      <c r="C849" t="b">
        <f>IF(Table2[[#This Row],[yearID]]&gt;=1973,TRUE,FALSE)</f>
        <v>0</v>
      </c>
      <c r="D849" t="s">
        <v>410</v>
      </c>
      <c r="E849" t="s">
        <v>54</v>
      </c>
      <c r="F849" t="s">
        <v>54</v>
      </c>
      <c r="G849" t="str">
        <f>VLOOKUP(Table2[[#This Row],[franchID]],TeamsFranchises!$A$1:$D$121,2,FALSE)</f>
        <v>Boston Red Sox</v>
      </c>
      <c r="I849">
        <v>8</v>
      </c>
      <c r="J849">
        <v>155</v>
      </c>
      <c r="K849">
        <v>78</v>
      </c>
      <c r="L849">
        <v>58</v>
      </c>
      <c r="M849">
        <v>96</v>
      </c>
      <c r="P849" t="s">
        <v>51</v>
      </c>
      <c r="Q849">
        <f>IF(Table2[[#This Row],[LgWin]]="Y",1,0)</f>
        <v>0</v>
      </c>
      <c r="R849" t="s">
        <v>51</v>
      </c>
      <c r="S849">
        <f>IF(Table2[[#This Row],[WSWin]]="Y",1,0)</f>
        <v>0</v>
      </c>
      <c r="T849">
        <v>605</v>
      </c>
      <c r="U849">
        <v>5160</v>
      </c>
      <c r="V849">
        <v>1377</v>
      </c>
      <c r="W849">
        <v>285</v>
      </c>
      <c r="X849">
        <v>69</v>
      </c>
      <c r="Y849">
        <v>28</v>
      </c>
      <c r="Z849">
        <v>413</v>
      </c>
      <c r="AA849">
        <v>494</v>
      </c>
      <c r="AB849">
        <v>85</v>
      </c>
      <c r="AC849">
        <v>80</v>
      </c>
      <c r="AF849">
        <v>803</v>
      </c>
      <c r="AG849">
        <v>672</v>
      </c>
      <c r="AH849">
        <v>4.43</v>
      </c>
      <c r="AI849">
        <v>84</v>
      </c>
      <c r="AJ849">
        <v>9</v>
      </c>
      <c r="AK849">
        <v>5</v>
      </c>
      <c r="AL849">
        <v>4098</v>
      </c>
      <c r="AM849">
        <v>1537</v>
      </c>
      <c r="AN849">
        <v>78</v>
      </c>
      <c r="AO849">
        <v>496</v>
      </c>
      <c r="AP849">
        <v>416</v>
      </c>
      <c r="AQ849">
        <v>218</v>
      </c>
      <c r="AR849">
        <v>159</v>
      </c>
      <c r="AS849">
        <v>0.96499999999999997</v>
      </c>
      <c r="AT849" t="s">
        <v>441</v>
      </c>
      <c r="AU849" t="s">
        <v>453</v>
      </c>
      <c r="AV849">
        <v>394620</v>
      </c>
      <c r="AW849">
        <v>97</v>
      </c>
      <c r="AX849">
        <v>100</v>
      </c>
      <c r="AY849" t="s">
        <v>54</v>
      </c>
      <c r="AZ849" t="s">
        <v>54</v>
      </c>
      <c r="BA849" t="s">
        <v>54</v>
      </c>
    </row>
    <row r="850" spans="1:53" x14ac:dyDescent="0.55000000000000004">
      <c r="A850">
        <v>1929</v>
      </c>
      <c r="B850" t="b">
        <f>IF(Table2[[#This Row],[yearID]]&gt;=1903,TRUE,FALSE)</f>
        <v>1</v>
      </c>
      <c r="C850" t="b">
        <f>IF(Table2[[#This Row],[yearID]]&gt;=1973,TRUE,FALSE)</f>
        <v>0</v>
      </c>
      <c r="D850" t="s">
        <v>157</v>
      </c>
      <c r="E850" t="s">
        <v>262</v>
      </c>
      <c r="F850" t="s">
        <v>260</v>
      </c>
      <c r="G850" t="str">
        <f>VLOOKUP(Table2[[#This Row],[franchID]],TeamsFranchises!$A$1:$D$121,2,FALSE)</f>
        <v>Los Angeles Dodgers</v>
      </c>
      <c r="I850">
        <v>6</v>
      </c>
      <c r="J850">
        <v>153</v>
      </c>
      <c r="K850">
        <v>77</v>
      </c>
      <c r="L850">
        <v>70</v>
      </c>
      <c r="M850">
        <v>83</v>
      </c>
      <c r="P850" t="s">
        <v>51</v>
      </c>
      <c r="Q850">
        <f>IF(Table2[[#This Row],[LgWin]]="Y",1,0)</f>
        <v>0</v>
      </c>
      <c r="R850" t="s">
        <v>51</v>
      </c>
      <c r="S850">
        <f>IF(Table2[[#This Row],[WSWin]]="Y",1,0)</f>
        <v>0</v>
      </c>
      <c r="T850">
        <v>755</v>
      </c>
      <c r="U850">
        <v>5273</v>
      </c>
      <c r="V850">
        <v>1535</v>
      </c>
      <c r="W850">
        <v>282</v>
      </c>
      <c r="X850">
        <v>69</v>
      </c>
      <c r="Y850">
        <v>99</v>
      </c>
      <c r="Z850">
        <v>504</v>
      </c>
      <c r="AA850">
        <v>454</v>
      </c>
      <c r="AB850">
        <v>80</v>
      </c>
      <c r="AF850">
        <v>888</v>
      </c>
      <c r="AG850">
        <v>742</v>
      </c>
      <c r="AH850">
        <v>4.92</v>
      </c>
      <c r="AI850">
        <v>59</v>
      </c>
      <c r="AJ850">
        <v>8</v>
      </c>
      <c r="AK850">
        <v>16</v>
      </c>
      <c r="AL850">
        <v>4074</v>
      </c>
      <c r="AM850">
        <v>1553</v>
      </c>
      <c r="AN850">
        <v>92</v>
      </c>
      <c r="AO850">
        <v>549</v>
      </c>
      <c r="AP850">
        <v>549</v>
      </c>
      <c r="AQ850">
        <v>192</v>
      </c>
      <c r="AR850">
        <v>113</v>
      </c>
      <c r="AS850">
        <v>0.96799999999999997</v>
      </c>
      <c r="AT850" t="s">
        <v>467</v>
      </c>
      <c r="AU850" t="s">
        <v>458</v>
      </c>
      <c r="AV850">
        <v>731886</v>
      </c>
      <c r="AW850">
        <v>98</v>
      </c>
      <c r="AX850">
        <v>98</v>
      </c>
      <c r="AY850" t="s">
        <v>262</v>
      </c>
      <c r="AZ850" t="s">
        <v>262</v>
      </c>
      <c r="BA850" t="s">
        <v>262</v>
      </c>
    </row>
    <row r="851" spans="1:53" x14ac:dyDescent="0.55000000000000004">
      <c r="A851">
        <v>1929</v>
      </c>
      <c r="B851" t="b">
        <f>IF(Table2[[#This Row],[yearID]]&gt;=1903,TRUE,FALSE)</f>
        <v>1</v>
      </c>
      <c r="C851" t="b">
        <f>IF(Table2[[#This Row],[yearID]]&gt;=1973,TRUE,FALSE)</f>
        <v>0</v>
      </c>
      <c r="D851" t="s">
        <v>157</v>
      </c>
      <c r="E851" t="s">
        <v>158</v>
      </c>
      <c r="F851" t="s">
        <v>159</v>
      </c>
      <c r="G851" t="str">
        <f>VLOOKUP(Table2[[#This Row],[franchID]],TeamsFranchises!$A$1:$D$121,2,FALSE)</f>
        <v>Atlanta Braves</v>
      </c>
      <c r="I851">
        <v>8</v>
      </c>
      <c r="J851">
        <v>154</v>
      </c>
      <c r="K851">
        <v>77</v>
      </c>
      <c r="L851">
        <v>56</v>
      </c>
      <c r="M851">
        <v>98</v>
      </c>
      <c r="P851" t="s">
        <v>51</v>
      </c>
      <c r="Q851">
        <f>IF(Table2[[#This Row],[LgWin]]="Y",1,0)</f>
        <v>0</v>
      </c>
      <c r="R851" t="s">
        <v>51</v>
      </c>
      <c r="S851">
        <f>IF(Table2[[#This Row],[WSWin]]="Y",1,0)</f>
        <v>0</v>
      </c>
      <c r="T851">
        <v>657</v>
      </c>
      <c r="U851">
        <v>5291</v>
      </c>
      <c r="V851">
        <v>1481</v>
      </c>
      <c r="W851">
        <v>252</v>
      </c>
      <c r="X851">
        <v>77</v>
      </c>
      <c r="Y851">
        <v>33</v>
      </c>
      <c r="Z851">
        <v>408</v>
      </c>
      <c r="AA851">
        <v>432</v>
      </c>
      <c r="AB851">
        <v>65</v>
      </c>
      <c r="AF851">
        <v>876</v>
      </c>
      <c r="AG851">
        <v>769</v>
      </c>
      <c r="AH851">
        <v>5.12</v>
      </c>
      <c r="AI851">
        <v>78</v>
      </c>
      <c r="AJ851">
        <v>4</v>
      </c>
      <c r="AK851">
        <v>12</v>
      </c>
      <c r="AL851">
        <v>4056</v>
      </c>
      <c r="AM851">
        <v>1604</v>
      </c>
      <c r="AN851">
        <v>103</v>
      </c>
      <c r="AO851">
        <v>530</v>
      </c>
      <c r="AP851">
        <v>366</v>
      </c>
      <c r="AQ851">
        <v>204</v>
      </c>
      <c r="AR851">
        <v>146</v>
      </c>
      <c r="AS851">
        <v>0.96699999999999997</v>
      </c>
      <c r="AT851" t="s">
        <v>454</v>
      </c>
      <c r="AU851" t="s">
        <v>489</v>
      </c>
      <c r="AV851">
        <v>372351</v>
      </c>
      <c r="AW851">
        <v>95</v>
      </c>
      <c r="AX851">
        <v>98</v>
      </c>
      <c r="AY851" t="s">
        <v>158</v>
      </c>
      <c r="AZ851" t="s">
        <v>158</v>
      </c>
      <c r="BA851" t="s">
        <v>158</v>
      </c>
    </row>
    <row r="852" spans="1:53" x14ac:dyDescent="0.55000000000000004">
      <c r="A852">
        <v>1929</v>
      </c>
      <c r="B852" t="b">
        <f>IF(Table2[[#This Row],[yearID]]&gt;=1903,TRUE,FALSE)</f>
        <v>1</v>
      </c>
      <c r="C852" t="b">
        <f>IF(Table2[[#This Row],[yearID]]&gt;=1973,TRUE,FALSE)</f>
        <v>0</v>
      </c>
      <c r="D852" t="s">
        <v>410</v>
      </c>
      <c r="E852" t="s">
        <v>415</v>
      </c>
      <c r="F852" t="s">
        <v>416</v>
      </c>
      <c r="G852" t="str">
        <f>VLOOKUP(Table2[[#This Row],[franchID]],TeamsFranchises!$A$1:$D$121,2,FALSE)</f>
        <v>Chicago White Sox</v>
      </c>
      <c r="I852">
        <v>7</v>
      </c>
      <c r="J852">
        <v>152</v>
      </c>
      <c r="K852">
        <v>76</v>
      </c>
      <c r="L852">
        <v>59</v>
      </c>
      <c r="M852">
        <v>93</v>
      </c>
      <c r="P852" t="s">
        <v>51</v>
      </c>
      <c r="Q852">
        <f>IF(Table2[[#This Row],[LgWin]]="Y",1,0)</f>
        <v>0</v>
      </c>
      <c r="R852" t="s">
        <v>51</v>
      </c>
      <c r="S852">
        <f>IF(Table2[[#This Row],[WSWin]]="Y",1,0)</f>
        <v>0</v>
      </c>
      <c r="T852">
        <v>627</v>
      </c>
      <c r="U852">
        <v>5248</v>
      </c>
      <c r="V852">
        <v>1406</v>
      </c>
      <c r="W852">
        <v>240</v>
      </c>
      <c r="X852">
        <v>74</v>
      </c>
      <c r="Y852">
        <v>37</v>
      </c>
      <c r="Z852">
        <v>425</v>
      </c>
      <c r="AA852">
        <v>436</v>
      </c>
      <c r="AB852">
        <v>109</v>
      </c>
      <c r="AC852">
        <v>65</v>
      </c>
      <c r="AF852">
        <v>792</v>
      </c>
      <c r="AG852">
        <v>665</v>
      </c>
      <c r="AH852">
        <v>4.41</v>
      </c>
      <c r="AI852">
        <v>78</v>
      </c>
      <c r="AJ852">
        <v>5</v>
      </c>
      <c r="AK852">
        <v>7</v>
      </c>
      <c r="AL852">
        <v>4071</v>
      </c>
      <c r="AM852">
        <v>1481</v>
      </c>
      <c r="AN852">
        <v>84</v>
      </c>
      <c r="AO852">
        <v>505</v>
      </c>
      <c r="AP852">
        <v>328</v>
      </c>
      <c r="AQ852">
        <v>190</v>
      </c>
      <c r="AR852">
        <v>153</v>
      </c>
      <c r="AS852">
        <v>0.96899999999999997</v>
      </c>
      <c r="AT852" t="s">
        <v>417</v>
      </c>
      <c r="AU852" t="s">
        <v>450</v>
      </c>
      <c r="AV852">
        <v>426795</v>
      </c>
      <c r="AW852">
        <v>98</v>
      </c>
      <c r="AX852">
        <v>100</v>
      </c>
      <c r="AY852" t="s">
        <v>416</v>
      </c>
      <c r="AZ852" t="s">
        <v>415</v>
      </c>
      <c r="BA852" t="s">
        <v>415</v>
      </c>
    </row>
    <row r="853" spans="1:53" x14ac:dyDescent="0.55000000000000004">
      <c r="A853">
        <v>1929</v>
      </c>
      <c r="B853" t="b">
        <f>IF(Table2[[#This Row],[yearID]]&gt;=1903,TRUE,FALSE)</f>
        <v>1</v>
      </c>
      <c r="C853" t="b">
        <f>IF(Table2[[#This Row],[yearID]]&gt;=1973,TRUE,FALSE)</f>
        <v>0</v>
      </c>
      <c r="D853" t="s">
        <v>157</v>
      </c>
      <c r="E853" t="s">
        <v>161</v>
      </c>
      <c r="F853" t="s">
        <v>162</v>
      </c>
      <c r="G853" t="str">
        <f>VLOOKUP(Table2[[#This Row],[franchID]],TeamsFranchises!$A$1:$D$121,2,FALSE)</f>
        <v>Chicago Cubs</v>
      </c>
      <c r="I853">
        <v>1</v>
      </c>
      <c r="J853">
        <v>156</v>
      </c>
      <c r="K853">
        <v>78</v>
      </c>
      <c r="L853">
        <v>98</v>
      </c>
      <c r="M853">
        <v>54</v>
      </c>
      <c r="P853" t="s">
        <v>76</v>
      </c>
      <c r="Q853">
        <f>IF(Table2[[#This Row],[LgWin]]="Y",1,0)</f>
        <v>1</v>
      </c>
      <c r="R853" t="s">
        <v>51</v>
      </c>
      <c r="S853">
        <f>IF(Table2[[#This Row],[WSWin]]="Y",1,0)</f>
        <v>0</v>
      </c>
      <c r="T853">
        <v>982</v>
      </c>
      <c r="U853">
        <v>5471</v>
      </c>
      <c r="V853">
        <v>1655</v>
      </c>
      <c r="W853">
        <v>310</v>
      </c>
      <c r="X853">
        <v>46</v>
      </c>
      <c r="Y853">
        <v>139</v>
      </c>
      <c r="Z853">
        <v>589</v>
      </c>
      <c r="AA853">
        <v>567</v>
      </c>
      <c r="AB853">
        <v>103</v>
      </c>
      <c r="AF853">
        <v>758</v>
      </c>
      <c r="AG853">
        <v>646</v>
      </c>
      <c r="AH853">
        <v>4.16</v>
      </c>
      <c r="AI853">
        <v>79</v>
      </c>
      <c r="AJ853">
        <v>14</v>
      </c>
      <c r="AK853">
        <v>21</v>
      </c>
      <c r="AL853">
        <v>4194</v>
      </c>
      <c r="AM853">
        <v>1542</v>
      </c>
      <c r="AN853">
        <v>77</v>
      </c>
      <c r="AO853">
        <v>537</v>
      </c>
      <c r="AP853">
        <v>548</v>
      </c>
      <c r="AQ853">
        <v>154</v>
      </c>
      <c r="AR853">
        <v>169</v>
      </c>
      <c r="AS853">
        <v>0.97499999999999998</v>
      </c>
      <c r="AT853" t="s">
        <v>434</v>
      </c>
      <c r="AU853" t="s">
        <v>473</v>
      </c>
      <c r="AV853">
        <v>1485166</v>
      </c>
      <c r="AW853">
        <v>100</v>
      </c>
      <c r="AX853">
        <v>97</v>
      </c>
      <c r="AY853" t="s">
        <v>162</v>
      </c>
      <c r="AZ853" t="s">
        <v>161</v>
      </c>
      <c r="BA853" t="s">
        <v>161</v>
      </c>
    </row>
    <row r="854" spans="1:53" x14ac:dyDescent="0.55000000000000004">
      <c r="A854">
        <v>1929</v>
      </c>
      <c r="B854" t="b">
        <f>IF(Table2[[#This Row],[yearID]]&gt;=1903,TRUE,FALSE)</f>
        <v>1</v>
      </c>
      <c r="C854" t="b">
        <f>IF(Table2[[#This Row],[yearID]]&gt;=1973,TRUE,FALSE)</f>
        <v>0</v>
      </c>
      <c r="D854" t="s">
        <v>157</v>
      </c>
      <c r="E854" t="s">
        <v>167</v>
      </c>
      <c r="F854" t="s">
        <v>167</v>
      </c>
      <c r="G854" t="str">
        <f>VLOOKUP(Table2[[#This Row],[franchID]],TeamsFranchises!$A$1:$D$121,2,FALSE)</f>
        <v>Cincinnati Reds</v>
      </c>
      <c r="I854">
        <v>7</v>
      </c>
      <c r="J854">
        <v>155</v>
      </c>
      <c r="K854">
        <v>78</v>
      </c>
      <c r="L854">
        <v>66</v>
      </c>
      <c r="M854">
        <v>88</v>
      </c>
      <c r="P854" t="s">
        <v>51</v>
      </c>
      <c r="Q854">
        <f>IF(Table2[[#This Row],[LgWin]]="Y",1,0)</f>
        <v>0</v>
      </c>
      <c r="R854" t="s">
        <v>51</v>
      </c>
      <c r="S854">
        <f>IF(Table2[[#This Row],[WSWin]]="Y",1,0)</f>
        <v>0</v>
      </c>
      <c r="T854">
        <v>686</v>
      </c>
      <c r="U854">
        <v>5269</v>
      </c>
      <c r="V854">
        <v>1478</v>
      </c>
      <c r="W854">
        <v>258</v>
      </c>
      <c r="X854">
        <v>79</v>
      </c>
      <c r="Y854">
        <v>34</v>
      </c>
      <c r="Z854">
        <v>412</v>
      </c>
      <c r="AA854">
        <v>347</v>
      </c>
      <c r="AB854">
        <v>134</v>
      </c>
      <c r="AF854">
        <v>760</v>
      </c>
      <c r="AG854">
        <v>671</v>
      </c>
      <c r="AH854">
        <v>4.41</v>
      </c>
      <c r="AI854">
        <v>75</v>
      </c>
      <c r="AJ854">
        <v>5</v>
      </c>
      <c r="AK854">
        <v>8</v>
      </c>
      <c r="AL854">
        <v>4107</v>
      </c>
      <c r="AM854">
        <v>1558</v>
      </c>
      <c r="AN854">
        <v>61</v>
      </c>
      <c r="AO854">
        <v>413</v>
      </c>
      <c r="AP854">
        <v>347</v>
      </c>
      <c r="AQ854">
        <v>162</v>
      </c>
      <c r="AR854">
        <v>148</v>
      </c>
      <c r="AS854">
        <v>0.97399999999999998</v>
      </c>
      <c r="AT854" t="s">
        <v>165</v>
      </c>
      <c r="AU854" t="s">
        <v>455</v>
      </c>
      <c r="AV854">
        <v>295040</v>
      </c>
      <c r="AW854">
        <v>95</v>
      </c>
      <c r="AX854">
        <v>97</v>
      </c>
      <c r="AY854" t="s">
        <v>167</v>
      </c>
      <c r="AZ854" t="s">
        <v>167</v>
      </c>
      <c r="BA854" t="s">
        <v>167</v>
      </c>
    </row>
    <row r="855" spans="1:53" x14ac:dyDescent="0.55000000000000004">
      <c r="A855">
        <v>1929</v>
      </c>
      <c r="B855" t="b">
        <f>IF(Table2[[#This Row],[yearID]]&gt;=1903,TRUE,FALSE)</f>
        <v>1</v>
      </c>
      <c r="C855" t="b">
        <f>IF(Table2[[#This Row],[yearID]]&gt;=1973,TRUE,FALSE)</f>
        <v>0</v>
      </c>
      <c r="D855" t="s">
        <v>410</v>
      </c>
      <c r="E855" t="s">
        <v>64</v>
      </c>
      <c r="F855" t="s">
        <v>64</v>
      </c>
      <c r="G855" t="str">
        <f>VLOOKUP(Table2[[#This Row],[franchID]],TeamsFranchises!$A$1:$D$121,2,FALSE)</f>
        <v>Cleveland Indians</v>
      </c>
      <c r="I855">
        <v>3</v>
      </c>
      <c r="J855">
        <v>152</v>
      </c>
      <c r="K855">
        <v>76</v>
      </c>
      <c r="L855">
        <v>81</v>
      </c>
      <c r="M855">
        <v>71</v>
      </c>
      <c r="P855" t="s">
        <v>51</v>
      </c>
      <c r="Q855">
        <f>IF(Table2[[#This Row],[LgWin]]="Y",1,0)</f>
        <v>0</v>
      </c>
      <c r="R855" t="s">
        <v>51</v>
      </c>
      <c r="S855">
        <f>IF(Table2[[#This Row],[WSWin]]="Y",1,0)</f>
        <v>0</v>
      </c>
      <c r="T855">
        <v>717</v>
      </c>
      <c r="U855">
        <v>5187</v>
      </c>
      <c r="V855">
        <v>1525</v>
      </c>
      <c r="W855">
        <v>294</v>
      </c>
      <c r="X855">
        <v>79</v>
      </c>
      <c r="Y855">
        <v>62</v>
      </c>
      <c r="Z855">
        <v>453</v>
      </c>
      <c r="AA855">
        <v>363</v>
      </c>
      <c r="AB855">
        <v>75</v>
      </c>
      <c r="AC855">
        <v>85</v>
      </c>
      <c r="AF855">
        <v>736</v>
      </c>
      <c r="AG855">
        <v>608</v>
      </c>
      <c r="AH855">
        <v>4.05</v>
      </c>
      <c r="AI855">
        <v>80</v>
      </c>
      <c r="AJ855">
        <v>8</v>
      </c>
      <c r="AK855">
        <v>10</v>
      </c>
      <c r="AL855">
        <v>4056</v>
      </c>
      <c r="AM855">
        <v>1570</v>
      </c>
      <c r="AN855">
        <v>56</v>
      </c>
      <c r="AO855">
        <v>488</v>
      </c>
      <c r="AP855">
        <v>389</v>
      </c>
      <c r="AQ855">
        <v>198</v>
      </c>
      <c r="AR855">
        <v>162</v>
      </c>
      <c r="AS855">
        <v>0.96799999999999997</v>
      </c>
      <c r="AT855" t="s">
        <v>487</v>
      </c>
      <c r="AU855" t="s">
        <v>446</v>
      </c>
      <c r="AV855">
        <v>536210</v>
      </c>
      <c r="AW855">
        <v>103</v>
      </c>
      <c r="AX855">
        <v>105</v>
      </c>
      <c r="AY855" t="s">
        <v>64</v>
      </c>
      <c r="AZ855" t="s">
        <v>64</v>
      </c>
      <c r="BA855" t="s">
        <v>64</v>
      </c>
    </row>
    <row r="856" spans="1:53" x14ac:dyDescent="0.55000000000000004">
      <c r="A856">
        <v>1929</v>
      </c>
      <c r="B856" t="b">
        <f>IF(Table2[[#This Row],[yearID]]&gt;=1903,TRUE,FALSE)</f>
        <v>1</v>
      </c>
      <c r="C856" t="b">
        <f>IF(Table2[[#This Row],[yearID]]&gt;=1973,TRUE,FALSE)</f>
        <v>0</v>
      </c>
      <c r="D856" t="s">
        <v>410</v>
      </c>
      <c r="E856" t="s">
        <v>419</v>
      </c>
      <c r="F856" t="s">
        <v>419</v>
      </c>
      <c r="G856" t="str">
        <f>VLOOKUP(Table2[[#This Row],[franchID]],TeamsFranchises!$A$1:$D$121,2,FALSE)</f>
        <v>Detroit Tigers</v>
      </c>
      <c r="I856">
        <v>6</v>
      </c>
      <c r="J856">
        <v>155</v>
      </c>
      <c r="K856">
        <v>77</v>
      </c>
      <c r="L856">
        <v>70</v>
      </c>
      <c r="M856">
        <v>84</v>
      </c>
      <c r="P856" t="s">
        <v>51</v>
      </c>
      <c r="Q856">
        <f>IF(Table2[[#This Row],[LgWin]]="Y",1,0)</f>
        <v>0</v>
      </c>
      <c r="R856" t="s">
        <v>51</v>
      </c>
      <c r="S856">
        <f>IF(Table2[[#This Row],[WSWin]]="Y",1,0)</f>
        <v>0</v>
      </c>
      <c r="T856">
        <v>926</v>
      </c>
      <c r="U856">
        <v>5592</v>
      </c>
      <c r="V856">
        <v>1671</v>
      </c>
      <c r="W856">
        <v>339</v>
      </c>
      <c r="X856">
        <v>97</v>
      </c>
      <c r="Y856">
        <v>110</v>
      </c>
      <c r="Z856">
        <v>521</v>
      </c>
      <c r="AA856">
        <v>496</v>
      </c>
      <c r="AB856">
        <v>95</v>
      </c>
      <c r="AC856">
        <v>72</v>
      </c>
      <c r="AF856">
        <v>928</v>
      </c>
      <c r="AG856">
        <v>766</v>
      </c>
      <c r="AH856">
        <v>4.96</v>
      </c>
      <c r="AI856">
        <v>82</v>
      </c>
      <c r="AJ856">
        <v>5</v>
      </c>
      <c r="AK856">
        <v>9</v>
      </c>
      <c r="AL856">
        <v>4170</v>
      </c>
      <c r="AM856">
        <v>1641</v>
      </c>
      <c r="AN856">
        <v>73</v>
      </c>
      <c r="AO856">
        <v>646</v>
      </c>
      <c r="AP856">
        <v>467</v>
      </c>
      <c r="AQ856">
        <v>242</v>
      </c>
      <c r="AR856">
        <v>149</v>
      </c>
      <c r="AS856">
        <v>0.96099999999999997</v>
      </c>
      <c r="AT856" t="s">
        <v>420</v>
      </c>
      <c r="AU856" t="s">
        <v>456</v>
      </c>
      <c r="AV856">
        <v>869318</v>
      </c>
      <c r="AW856">
        <v>101</v>
      </c>
      <c r="AX856">
        <v>101</v>
      </c>
      <c r="AY856" t="s">
        <v>419</v>
      </c>
      <c r="AZ856" t="s">
        <v>419</v>
      </c>
      <c r="BA856" t="s">
        <v>419</v>
      </c>
    </row>
    <row r="857" spans="1:53" x14ac:dyDescent="0.55000000000000004">
      <c r="A857">
        <v>1929</v>
      </c>
      <c r="B857" t="b">
        <f>IF(Table2[[#This Row],[yearID]]&gt;=1903,TRUE,FALSE)</f>
        <v>1</v>
      </c>
      <c r="C857" t="b">
        <f>IF(Table2[[#This Row],[yearID]]&gt;=1973,TRUE,FALSE)</f>
        <v>0</v>
      </c>
      <c r="D857" t="s">
        <v>157</v>
      </c>
      <c r="E857" t="s">
        <v>242</v>
      </c>
      <c r="F857" t="s">
        <v>243</v>
      </c>
      <c r="G857" t="str">
        <f>VLOOKUP(Table2[[#This Row],[franchID]],TeamsFranchises!$A$1:$D$121,2,FALSE)</f>
        <v>San Francisco Giants</v>
      </c>
      <c r="I857">
        <v>3</v>
      </c>
      <c r="J857">
        <v>152</v>
      </c>
      <c r="K857">
        <v>77</v>
      </c>
      <c r="L857">
        <v>84</v>
      </c>
      <c r="M857">
        <v>67</v>
      </c>
      <c r="P857" t="s">
        <v>51</v>
      </c>
      <c r="Q857">
        <f>IF(Table2[[#This Row],[LgWin]]="Y",1,0)</f>
        <v>0</v>
      </c>
      <c r="R857" t="s">
        <v>51</v>
      </c>
      <c r="S857">
        <f>IF(Table2[[#This Row],[WSWin]]="Y",1,0)</f>
        <v>0</v>
      </c>
      <c r="T857">
        <v>897</v>
      </c>
      <c r="U857">
        <v>5388</v>
      </c>
      <c r="V857">
        <v>1594</v>
      </c>
      <c r="W857">
        <v>251</v>
      </c>
      <c r="X857">
        <v>47</v>
      </c>
      <c r="Y857">
        <v>136</v>
      </c>
      <c r="Z857">
        <v>482</v>
      </c>
      <c r="AA857">
        <v>405</v>
      </c>
      <c r="AB857">
        <v>85</v>
      </c>
      <c r="AF857">
        <v>709</v>
      </c>
      <c r="AG857">
        <v>605</v>
      </c>
      <c r="AH857">
        <v>3.97</v>
      </c>
      <c r="AI857">
        <v>68</v>
      </c>
      <c r="AJ857">
        <v>9</v>
      </c>
      <c r="AK857">
        <v>13</v>
      </c>
      <c r="AL857">
        <v>4116</v>
      </c>
      <c r="AM857">
        <v>1536</v>
      </c>
      <c r="AN857">
        <v>102</v>
      </c>
      <c r="AO857">
        <v>387</v>
      </c>
      <c r="AP857">
        <v>431</v>
      </c>
      <c r="AQ857">
        <v>158</v>
      </c>
      <c r="AR857">
        <v>163</v>
      </c>
      <c r="AS857">
        <v>0.97499999999999998</v>
      </c>
      <c r="AT857" t="s">
        <v>310</v>
      </c>
      <c r="AU857" t="s">
        <v>457</v>
      </c>
      <c r="AV857">
        <v>868806</v>
      </c>
      <c r="AW857">
        <v>100</v>
      </c>
      <c r="AX857">
        <v>97</v>
      </c>
      <c r="AY857" t="s">
        <v>246</v>
      </c>
      <c r="AZ857" t="s">
        <v>242</v>
      </c>
      <c r="BA857" t="s">
        <v>242</v>
      </c>
    </row>
    <row r="858" spans="1:53" x14ac:dyDescent="0.55000000000000004">
      <c r="A858">
        <v>1929</v>
      </c>
      <c r="B858" t="b">
        <f>IF(Table2[[#This Row],[yearID]]&gt;=1903,TRUE,FALSE)</f>
        <v>1</v>
      </c>
      <c r="C858" t="b">
        <f>IF(Table2[[#This Row],[yearID]]&gt;=1973,TRUE,FALSE)</f>
        <v>0</v>
      </c>
      <c r="D858" t="s">
        <v>410</v>
      </c>
      <c r="E858" t="s">
        <v>436</v>
      </c>
      <c r="F858" t="s">
        <v>412</v>
      </c>
      <c r="G858" t="str">
        <f>VLOOKUP(Table2[[#This Row],[franchID]],TeamsFranchises!$A$1:$D$121,2,FALSE)</f>
        <v>New York Yankees</v>
      </c>
      <c r="I858">
        <v>2</v>
      </c>
      <c r="J858">
        <v>154</v>
      </c>
      <c r="K858">
        <v>77</v>
      </c>
      <c r="L858">
        <v>88</v>
      </c>
      <c r="M858">
        <v>66</v>
      </c>
      <c r="P858" t="s">
        <v>51</v>
      </c>
      <c r="Q858">
        <f>IF(Table2[[#This Row],[LgWin]]="Y",1,0)</f>
        <v>0</v>
      </c>
      <c r="R858" t="s">
        <v>51</v>
      </c>
      <c r="S858">
        <f>IF(Table2[[#This Row],[WSWin]]="Y",1,0)</f>
        <v>0</v>
      </c>
      <c r="T858">
        <v>899</v>
      </c>
      <c r="U858">
        <v>5379</v>
      </c>
      <c r="V858">
        <v>1587</v>
      </c>
      <c r="W858">
        <v>262</v>
      </c>
      <c r="X858">
        <v>74</v>
      </c>
      <c r="Y858">
        <v>142</v>
      </c>
      <c r="Z858">
        <v>554</v>
      </c>
      <c r="AA858">
        <v>518</v>
      </c>
      <c r="AB858">
        <v>51</v>
      </c>
      <c r="AC858">
        <v>44</v>
      </c>
      <c r="AF858">
        <v>775</v>
      </c>
      <c r="AG858">
        <v>636</v>
      </c>
      <c r="AH858">
        <v>4.1900000000000004</v>
      </c>
      <c r="AI858">
        <v>64</v>
      </c>
      <c r="AJ858">
        <v>12</v>
      </c>
      <c r="AK858">
        <v>18</v>
      </c>
      <c r="AL858">
        <v>4098</v>
      </c>
      <c r="AM858">
        <v>1475</v>
      </c>
      <c r="AN858">
        <v>83</v>
      </c>
      <c r="AO858">
        <v>485</v>
      </c>
      <c r="AP858">
        <v>484</v>
      </c>
      <c r="AQ858">
        <v>179</v>
      </c>
      <c r="AR858">
        <v>152</v>
      </c>
      <c r="AS858">
        <v>0.97</v>
      </c>
      <c r="AT858" t="s">
        <v>459</v>
      </c>
      <c r="AU858" t="s">
        <v>491</v>
      </c>
      <c r="AV858">
        <v>960148</v>
      </c>
      <c r="AW858">
        <v>94</v>
      </c>
      <c r="AX858">
        <v>92</v>
      </c>
      <c r="AY858" t="s">
        <v>412</v>
      </c>
      <c r="AZ858" t="s">
        <v>436</v>
      </c>
      <c r="BA858" t="s">
        <v>436</v>
      </c>
    </row>
    <row r="859" spans="1:53" x14ac:dyDescent="0.55000000000000004">
      <c r="A859">
        <v>1929</v>
      </c>
      <c r="B859" t="b">
        <f>IF(Table2[[#This Row],[yearID]]&gt;=1903,TRUE,FALSE)</f>
        <v>1</v>
      </c>
      <c r="C859" t="b">
        <f>IF(Table2[[#This Row],[yearID]]&gt;=1973,TRUE,FALSE)</f>
        <v>0</v>
      </c>
      <c r="D859" t="s">
        <v>410</v>
      </c>
      <c r="E859" t="s">
        <v>226</v>
      </c>
      <c r="F859" t="s">
        <v>423</v>
      </c>
      <c r="G859" t="str">
        <f>VLOOKUP(Table2[[#This Row],[franchID]],TeamsFranchises!$A$1:$D$121,2,FALSE)</f>
        <v>Oakland Athletics</v>
      </c>
      <c r="I859">
        <v>1</v>
      </c>
      <c r="J859">
        <v>151</v>
      </c>
      <c r="K859">
        <v>74</v>
      </c>
      <c r="L859">
        <v>104</v>
      </c>
      <c r="M859">
        <v>46</v>
      </c>
      <c r="P859" t="s">
        <v>76</v>
      </c>
      <c r="Q859">
        <f>IF(Table2[[#This Row],[LgWin]]="Y",1,0)</f>
        <v>1</v>
      </c>
      <c r="R859" t="s">
        <v>76</v>
      </c>
      <c r="S859">
        <f>IF(Table2[[#This Row],[WSWin]]="Y",1,0)</f>
        <v>1</v>
      </c>
      <c r="T859">
        <v>901</v>
      </c>
      <c r="U859">
        <v>5204</v>
      </c>
      <c r="V859">
        <v>1539</v>
      </c>
      <c r="W859">
        <v>288</v>
      </c>
      <c r="X859">
        <v>76</v>
      </c>
      <c r="Y859">
        <v>122</v>
      </c>
      <c r="Z859">
        <v>543</v>
      </c>
      <c r="AA859">
        <v>440</v>
      </c>
      <c r="AB859">
        <v>61</v>
      </c>
      <c r="AC859">
        <v>38</v>
      </c>
      <c r="AF859">
        <v>615</v>
      </c>
      <c r="AG859">
        <v>519</v>
      </c>
      <c r="AH859">
        <v>3.44</v>
      </c>
      <c r="AI859">
        <v>70</v>
      </c>
      <c r="AJ859">
        <v>9</v>
      </c>
      <c r="AK859">
        <v>24</v>
      </c>
      <c r="AL859">
        <v>4071</v>
      </c>
      <c r="AM859">
        <v>1371</v>
      </c>
      <c r="AN859">
        <v>73</v>
      </c>
      <c r="AO859">
        <v>487</v>
      </c>
      <c r="AP859">
        <v>573</v>
      </c>
      <c r="AQ859">
        <v>148</v>
      </c>
      <c r="AR859">
        <v>117</v>
      </c>
      <c r="AS859">
        <v>0.97499999999999998</v>
      </c>
      <c r="AT859" t="s">
        <v>77</v>
      </c>
      <c r="AU859" t="s">
        <v>442</v>
      </c>
      <c r="AV859">
        <v>839176</v>
      </c>
      <c r="AW859">
        <v>104</v>
      </c>
      <c r="AX859">
        <v>100</v>
      </c>
      <c r="AY859" t="s">
        <v>226</v>
      </c>
      <c r="AZ859" t="s">
        <v>226</v>
      </c>
      <c r="BA859" t="s">
        <v>226</v>
      </c>
    </row>
    <row r="860" spans="1:53" x14ac:dyDescent="0.55000000000000004">
      <c r="A860">
        <v>1929</v>
      </c>
      <c r="B860" t="b">
        <f>IF(Table2[[#This Row],[yearID]]&gt;=1903,TRUE,FALSE)</f>
        <v>1</v>
      </c>
      <c r="C860" t="b">
        <f>IF(Table2[[#This Row],[yearID]]&gt;=1973,TRUE,FALSE)</f>
        <v>0</v>
      </c>
      <c r="D860" t="s">
        <v>157</v>
      </c>
      <c r="E860" t="s">
        <v>122</v>
      </c>
      <c r="F860" t="s">
        <v>122</v>
      </c>
      <c r="G860" t="str">
        <f>VLOOKUP(Table2[[#This Row],[franchID]],TeamsFranchises!$A$1:$D$121,2,FALSE)</f>
        <v>Philadelphia Phillies</v>
      </c>
      <c r="I860">
        <v>5</v>
      </c>
      <c r="J860">
        <v>154</v>
      </c>
      <c r="K860">
        <v>76</v>
      </c>
      <c r="L860">
        <v>71</v>
      </c>
      <c r="M860">
        <v>82</v>
      </c>
      <c r="P860" t="s">
        <v>51</v>
      </c>
      <c r="Q860">
        <f>IF(Table2[[#This Row],[LgWin]]="Y",1,0)</f>
        <v>0</v>
      </c>
      <c r="R860" t="s">
        <v>51</v>
      </c>
      <c r="S860">
        <f>IF(Table2[[#This Row],[WSWin]]="Y",1,0)</f>
        <v>0</v>
      </c>
      <c r="T860">
        <v>897</v>
      </c>
      <c r="U860">
        <v>5484</v>
      </c>
      <c r="V860">
        <v>1693</v>
      </c>
      <c r="W860">
        <v>305</v>
      </c>
      <c r="X860">
        <v>51</v>
      </c>
      <c r="Y860">
        <v>153</v>
      </c>
      <c r="Z860">
        <v>573</v>
      </c>
      <c r="AA860">
        <v>470</v>
      </c>
      <c r="AB860">
        <v>59</v>
      </c>
      <c r="AF860">
        <v>1032</v>
      </c>
      <c r="AG860">
        <v>918</v>
      </c>
      <c r="AH860">
        <v>6.13</v>
      </c>
      <c r="AI860">
        <v>45</v>
      </c>
      <c r="AJ860">
        <v>5</v>
      </c>
      <c r="AK860">
        <v>24</v>
      </c>
      <c r="AL860">
        <v>4044</v>
      </c>
      <c r="AM860">
        <v>1743</v>
      </c>
      <c r="AN860">
        <v>122</v>
      </c>
      <c r="AO860">
        <v>616</v>
      </c>
      <c r="AP860">
        <v>369</v>
      </c>
      <c r="AQ860">
        <v>189</v>
      </c>
      <c r="AR860">
        <v>153</v>
      </c>
      <c r="AS860">
        <v>0.96899999999999997</v>
      </c>
      <c r="AT860" t="s">
        <v>358</v>
      </c>
      <c r="AU860" t="s">
        <v>404</v>
      </c>
      <c r="AV860">
        <v>281200</v>
      </c>
      <c r="AW860">
        <v>106</v>
      </c>
      <c r="AX860">
        <v>110</v>
      </c>
      <c r="AY860" t="s">
        <v>122</v>
      </c>
      <c r="AZ860" t="s">
        <v>122</v>
      </c>
      <c r="BA860" t="s">
        <v>122</v>
      </c>
    </row>
    <row r="861" spans="1:53" x14ac:dyDescent="0.55000000000000004">
      <c r="A861">
        <v>1929</v>
      </c>
      <c r="B861" t="b">
        <f>IF(Table2[[#This Row],[yearID]]&gt;=1903,TRUE,FALSE)</f>
        <v>1</v>
      </c>
      <c r="C861" t="b">
        <f>IF(Table2[[#This Row],[yearID]]&gt;=1973,TRUE,FALSE)</f>
        <v>0</v>
      </c>
      <c r="D861" t="s">
        <v>157</v>
      </c>
      <c r="E861" t="s">
        <v>229</v>
      </c>
      <c r="F861" t="s">
        <v>229</v>
      </c>
      <c r="G861" t="str">
        <f>VLOOKUP(Table2[[#This Row],[franchID]],TeamsFranchises!$A$1:$D$121,2,FALSE)</f>
        <v>Pittsburgh Pirates</v>
      </c>
      <c r="I861">
        <v>2</v>
      </c>
      <c r="J861">
        <v>154</v>
      </c>
      <c r="K861">
        <v>76</v>
      </c>
      <c r="L861">
        <v>88</v>
      </c>
      <c r="M861">
        <v>65</v>
      </c>
      <c r="P861" t="s">
        <v>51</v>
      </c>
      <c r="Q861">
        <f>IF(Table2[[#This Row],[LgWin]]="Y",1,0)</f>
        <v>0</v>
      </c>
      <c r="R861" t="s">
        <v>51</v>
      </c>
      <c r="S861">
        <f>IF(Table2[[#This Row],[WSWin]]="Y",1,0)</f>
        <v>0</v>
      </c>
      <c r="T861">
        <v>904</v>
      </c>
      <c r="U861">
        <v>5490</v>
      </c>
      <c r="V861">
        <v>1663</v>
      </c>
      <c r="W861">
        <v>285</v>
      </c>
      <c r="X861">
        <v>116</v>
      </c>
      <c r="Y861">
        <v>60</v>
      </c>
      <c r="Z861">
        <v>503</v>
      </c>
      <c r="AA861">
        <v>335</v>
      </c>
      <c r="AB861">
        <v>94</v>
      </c>
      <c r="AF861">
        <v>780</v>
      </c>
      <c r="AG861">
        <v>668</v>
      </c>
      <c r="AH861">
        <v>4.3600000000000003</v>
      </c>
      <c r="AI861">
        <v>79</v>
      </c>
      <c r="AJ861">
        <v>5</v>
      </c>
      <c r="AK861">
        <v>13</v>
      </c>
      <c r="AL861">
        <v>4137</v>
      </c>
      <c r="AM861">
        <v>1530</v>
      </c>
      <c r="AN861">
        <v>96</v>
      </c>
      <c r="AO861">
        <v>439</v>
      </c>
      <c r="AP861">
        <v>409</v>
      </c>
      <c r="AQ861">
        <v>181</v>
      </c>
      <c r="AR861">
        <v>136</v>
      </c>
      <c r="AS861">
        <v>0.97</v>
      </c>
      <c r="AT861" t="s">
        <v>390</v>
      </c>
      <c r="AU861" t="s">
        <v>447</v>
      </c>
      <c r="AV861">
        <v>491377</v>
      </c>
      <c r="AW861">
        <v>103</v>
      </c>
      <c r="AX861">
        <v>102</v>
      </c>
      <c r="AY861" t="s">
        <v>229</v>
      </c>
      <c r="AZ861" t="s">
        <v>229</v>
      </c>
      <c r="BA861" t="s">
        <v>229</v>
      </c>
    </row>
    <row r="862" spans="1:53" x14ac:dyDescent="0.55000000000000004">
      <c r="A862">
        <v>1929</v>
      </c>
      <c r="B862" t="b">
        <f>IF(Table2[[#This Row],[yearID]]&gt;=1903,TRUE,FALSE)</f>
        <v>1</v>
      </c>
      <c r="C862" t="b">
        <f>IF(Table2[[#This Row],[yearID]]&gt;=1973,TRUE,FALSE)</f>
        <v>0</v>
      </c>
      <c r="D862" t="s">
        <v>410</v>
      </c>
      <c r="E862" t="s">
        <v>431</v>
      </c>
      <c r="F862" t="s">
        <v>95</v>
      </c>
      <c r="G862" t="str">
        <f>VLOOKUP(Table2[[#This Row],[franchID]],TeamsFranchises!$A$1:$D$121,2,FALSE)</f>
        <v>Baltimore Orioles</v>
      </c>
      <c r="I862">
        <v>4</v>
      </c>
      <c r="J862">
        <v>154</v>
      </c>
      <c r="K862">
        <v>77</v>
      </c>
      <c r="L862">
        <v>79</v>
      </c>
      <c r="M862">
        <v>73</v>
      </c>
      <c r="P862" t="s">
        <v>51</v>
      </c>
      <c r="Q862">
        <f>IF(Table2[[#This Row],[LgWin]]="Y",1,0)</f>
        <v>0</v>
      </c>
      <c r="R862" t="s">
        <v>51</v>
      </c>
      <c r="S862">
        <f>IF(Table2[[#This Row],[WSWin]]="Y",1,0)</f>
        <v>0</v>
      </c>
      <c r="T862">
        <v>733</v>
      </c>
      <c r="U862">
        <v>5174</v>
      </c>
      <c r="V862">
        <v>1426</v>
      </c>
      <c r="W862">
        <v>277</v>
      </c>
      <c r="X862">
        <v>64</v>
      </c>
      <c r="Y862">
        <v>46</v>
      </c>
      <c r="Z862">
        <v>589</v>
      </c>
      <c r="AA862">
        <v>431</v>
      </c>
      <c r="AB862">
        <v>72</v>
      </c>
      <c r="AC862">
        <v>46</v>
      </c>
      <c r="AF862">
        <v>713</v>
      </c>
      <c r="AG862">
        <v>622</v>
      </c>
      <c r="AH862">
        <v>4.08</v>
      </c>
      <c r="AI862">
        <v>83</v>
      </c>
      <c r="AJ862">
        <v>15</v>
      </c>
      <c r="AK862">
        <v>10</v>
      </c>
      <c r="AL862">
        <v>4113</v>
      </c>
      <c r="AM862">
        <v>1469</v>
      </c>
      <c r="AN862">
        <v>100</v>
      </c>
      <c r="AO862">
        <v>462</v>
      </c>
      <c r="AP862">
        <v>415</v>
      </c>
      <c r="AQ862">
        <v>156</v>
      </c>
      <c r="AR862">
        <v>148</v>
      </c>
      <c r="AS862">
        <v>0.97499999999999998</v>
      </c>
      <c r="AT862" t="s">
        <v>252</v>
      </c>
      <c r="AU862" t="s">
        <v>444</v>
      </c>
      <c r="AV862">
        <v>280697</v>
      </c>
      <c r="AW862">
        <v>104</v>
      </c>
      <c r="AX862">
        <v>104</v>
      </c>
      <c r="AY862" t="s">
        <v>433</v>
      </c>
      <c r="AZ862" t="s">
        <v>431</v>
      </c>
      <c r="BA862" t="s">
        <v>431</v>
      </c>
    </row>
    <row r="863" spans="1:53" x14ac:dyDescent="0.55000000000000004">
      <c r="A863">
        <v>1929</v>
      </c>
      <c r="B863" t="b">
        <f>IF(Table2[[#This Row],[yearID]]&gt;=1903,TRUE,FALSE)</f>
        <v>1</v>
      </c>
      <c r="C863" t="b">
        <f>IF(Table2[[#This Row],[yearID]]&gt;=1973,TRUE,FALSE)</f>
        <v>0</v>
      </c>
      <c r="D863" t="s">
        <v>157</v>
      </c>
      <c r="E863" t="s">
        <v>396</v>
      </c>
      <c r="F863" t="s">
        <v>154</v>
      </c>
      <c r="G863" t="str">
        <f>VLOOKUP(Table2[[#This Row],[franchID]],TeamsFranchises!$A$1:$D$121,2,FALSE)</f>
        <v>St. Louis Cardinals</v>
      </c>
      <c r="I863">
        <v>4</v>
      </c>
      <c r="J863">
        <v>154</v>
      </c>
      <c r="K863">
        <v>77</v>
      </c>
      <c r="L863">
        <v>78</v>
      </c>
      <c r="M863">
        <v>74</v>
      </c>
      <c r="P863" t="s">
        <v>51</v>
      </c>
      <c r="Q863">
        <f>IF(Table2[[#This Row],[LgWin]]="Y",1,0)</f>
        <v>0</v>
      </c>
      <c r="R863" t="s">
        <v>51</v>
      </c>
      <c r="S863">
        <f>IF(Table2[[#This Row],[WSWin]]="Y",1,0)</f>
        <v>0</v>
      </c>
      <c r="T863">
        <v>831</v>
      </c>
      <c r="U863">
        <v>5364</v>
      </c>
      <c r="V863">
        <v>1569</v>
      </c>
      <c r="W863">
        <v>310</v>
      </c>
      <c r="X863">
        <v>84</v>
      </c>
      <c r="Y863">
        <v>100</v>
      </c>
      <c r="Z863">
        <v>490</v>
      </c>
      <c r="AA863">
        <v>455</v>
      </c>
      <c r="AB863">
        <v>72</v>
      </c>
      <c r="AF863">
        <v>806</v>
      </c>
      <c r="AG863">
        <v>704</v>
      </c>
      <c r="AH863">
        <v>4.66</v>
      </c>
      <c r="AI863">
        <v>83</v>
      </c>
      <c r="AJ863">
        <v>6</v>
      </c>
      <c r="AK863">
        <v>8</v>
      </c>
      <c r="AL863">
        <v>4077</v>
      </c>
      <c r="AM863">
        <v>1604</v>
      </c>
      <c r="AN863">
        <v>101</v>
      </c>
      <c r="AO863">
        <v>474</v>
      </c>
      <c r="AP863">
        <v>453</v>
      </c>
      <c r="AQ863">
        <v>174</v>
      </c>
      <c r="AR863">
        <v>149</v>
      </c>
      <c r="AS863">
        <v>0.97099999999999997</v>
      </c>
      <c r="AT863" t="s">
        <v>409</v>
      </c>
      <c r="AU863" t="s">
        <v>444</v>
      </c>
      <c r="AV863">
        <v>399887</v>
      </c>
      <c r="AW863">
        <v>103</v>
      </c>
      <c r="AX863">
        <v>101</v>
      </c>
      <c r="AY863" t="s">
        <v>154</v>
      </c>
      <c r="AZ863" t="s">
        <v>396</v>
      </c>
      <c r="BA863" t="s">
        <v>396</v>
      </c>
    </row>
    <row r="864" spans="1:53" x14ac:dyDescent="0.55000000000000004">
      <c r="A864">
        <v>1929</v>
      </c>
      <c r="B864" t="b">
        <f>IF(Table2[[#This Row],[yearID]]&gt;=1903,TRUE,FALSE)</f>
        <v>1</v>
      </c>
      <c r="C864" t="b">
        <f>IF(Table2[[#This Row],[yearID]]&gt;=1973,TRUE,FALSE)</f>
        <v>0</v>
      </c>
      <c r="D864" t="s">
        <v>410</v>
      </c>
      <c r="E864" t="s">
        <v>425</v>
      </c>
      <c r="F864" t="s">
        <v>426</v>
      </c>
      <c r="G864" t="str">
        <f>VLOOKUP(Table2[[#This Row],[franchID]],TeamsFranchises!$A$1:$D$121,2,FALSE)</f>
        <v>Minnesota Twins</v>
      </c>
      <c r="I864">
        <v>5</v>
      </c>
      <c r="J864">
        <v>153</v>
      </c>
      <c r="K864">
        <v>78</v>
      </c>
      <c r="L864">
        <v>71</v>
      </c>
      <c r="M864">
        <v>81</v>
      </c>
      <c r="P864" t="s">
        <v>51</v>
      </c>
      <c r="Q864">
        <f>IF(Table2[[#This Row],[LgWin]]="Y",1,0)</f>
        <v>0</v>
      </c>
      <c r="R864" t="s">
        <v>51</v>
      </c>
      <c r="S864">
        <f>IF(Table2[[#This Row],[WSWin]]="Y",1,0)</f>
        <v>0</v>
      </c>
      <c r="T864">
        <v>730</v>
      </c>
      <c r="U864">
        <v>5237</v>
      </c>
      <c r="V864">
        <v>1445</v>
      </c>
      <c r="W864">
        <v>244</v>
      </c>
      <c r="X864">
        <v>66</v>
      </c>
      <c r="Y864">
        <v>48</v>
      </c>
      <c r="Z864">
        <v>556</v>
      </c>
      <c r="AA864">
        <v>400</v>
      </c>
      <c r="AB864">
        <v>86</v>
      </c>
      <c r="AC864">
        <v>61</v>
      </c>
      <c r="AF864">
        <v>776</v>
      </c>
      <c r="AG864">
        <v>653</v>
      </c>
      <c r="AH864">
        <v>4.34</v>
      </c>
      <c r="AI864">
        <v>62</v>
      </c>
      <c r="AJ864">
        <v>3</v>
      </c>
      <c r="AK864">
        <v>17</v>
      </c>
      <c r="AL864">
        <v>4062</v>
      </c>
      <c r="AM864">
        <v>1429</v>
      </c>
      <c r="AN864">
        <v>48</v>
      </c>
      <c r="AO864">
        <v>496</v>
      </c>
      <c r="AP864">
        <v>494</v>
      </c>
      <c r="AQ864">
        <v>191</v>
      </c>
      <c r="AR864">
        <v>156</v>
      </c>
      <c r="AS864">
        <v>0.96899999999999997</v>
      </c>
      <c r="AT864" t="s">
        <v>397</v>
      </c>
      <c r="AU864" t="s">
        <v>452</v>
      </c>
      <c r="AV864">
        <v>355506</v>
      </c>
      <c r="AW864">
        <v>101</v>
      </c>
      <c r="AX864">
        <v>100</v>
      </c>
      <c r="AY864" t="s">
        <v>428</v>
      </c>
      <c r="AZ864" t="s">
        <v>425</v>
      </c>
      <c r="BA864" t="s">
        <v>425</v>
      </c>
    </row>
    <row r="865" spans="1:53" x14ac:dyDescent="0.55000000000000004">
      <c r="A865">
        <v>1930</v>
      </c>
      <c r="B865" t="b">
        <f>IF(Table2[[#This Row],[yearID]]&gt;=1903,TRUE,FALSE)</f>
        <v>1</v>
      </c>
      <c r="C865" t="b">
        <f>IF(Table2[[#This Row],[yearID]]&gt;=1973,TRUE,FALSE)</f>
        <v>0</v>
      </c>
      <c r="D865" t="s">
        <v>410</v>
      </c>
      <c r="E865" t="s">
        <v>54</v>
      </c>
      <c r="F865" t="s">
        <v>54</v>
      </c>
      <c r="G865" t="str">
        <f>VLOOKUP(Table2[[#This Row],[franchID]],TeamsFranchises!$A$1:$D$121,2,FALSE)</f>
        <v>Boston Red Sox</v>
      </c>
      <c r="I865">
        <v>8</v>
      </c>
      <c r="J865">
        <v>154</v>
      </c>
      <c r="K865">
        <v>76</v>
      </c>
      <c r="L865">
        <v>52</v>
      </c>
      <c r="M865">
        <v>102</v>
      </c>
      <c r="P865" t="s">
        <v>51</v>
      </c>
      <c r="Q865">
        <f>IF(Table2[[#This Row],[LgWin]]="Y",1,0)</f>
        <v>0</v>
      </c>
      <c r="R865" t="s">
        <v>51</v>
      </c>
      <c r="S865">
        <f>IF(Table2[[#This Row],[WSWin]]="Y",1,0)</f>
        <v>0</v>
      </c>
      <c r="T865">
        <v>612</v>
      </c>
      <c r="U865">
        <v>5286</v>
      </c>
      <c r="V865">
        <v>1393</v>
      </c>
      <c r="W865">
        <v>257</v>
      </c>
      <c r="X865">
        <v>68</v>
      </c>
      <c r="Y865">
        <v>47</v>
      </c>
      <c r="Z865">
        <v>358</v>
      </c>
      <c r="AA865">
        <v>552</v>
      </c>
      <c r="AB865">
        <v>42</v>
      </c>
      <c r="AC865">
        <v>35</v>
      </c>
      <c r="AF865">
        <v>814</v>
      </c>
      <c r="AG865">
        <v>707</v>
      </c>
      <c r="AH865">
        <v>4.68</v>
      </c>
      <c r="AI865">
        <v>78</v>
      </c>
      <c r="AJ865">
        <v>4</v>
      </c>
      <c r="AK865">
        <v>5</v>
      </c>
      <c r="AL865">
        <v>4080</v>
      </c>
      <c r="AM865">
        <v>1515</v>
      </c>
      <c r="AN865">
        <v>75</v>
      </c>
      <c r="AO865">
        <v>488</v>
      </c>
      <c r="AP865">
        <v>356</v>
      </c>
      <c r="AQ865">
        <v>194</v>
      </c>
      <c r="AR865">
        <v>161</v>
      </c>
      <c r="AS865">
        <v>0.96799999999999997</v>
      </c>
      <c r="AT865" t="s">
        <v>441</v>
      </c>
      <c r="AU865" t="s">
        <v>453</v>
      </c>
      <c r="AV865">
        <v>444045</v>
      </c>
      <c r="AW865">
        <v>96</v>
      </c>
      <c r="AX865">
        <v>99</v>
      </c>
      <c r="AY865" t="s">
        <v>54</v>
      </c>
      <c r="AZ865" t="s">
        <v>54</v>
      </c>
      <c r="BA865" t="s">
        <v>54</v>
      </c>
    </row>
    <row r="866" spans="1:53" x14ac:dyDescent="0.55000000000000004">
      <c r="A866">
        <v>1930</v>
      </c>
      <c r="B866" t="b">
        <f>IF(Table2[[#This Row],[yearID]]&gt;=1903,TRUE,FALSE)</f>
        <v>1</v>
      </c>
      <c r="C866" t="b">
        <f>IF(Table2[[#This Row],[yearID]]&gt;=1973,TRUE,FALSE)</f>
        <v>0</v>
      </c>
      <c r="D866" t="s">
        <v>157</v>
      </c>
      <c r="E866" t="s">
        <v>262</v>
      </c>
      <c r="F866" t="s">
        <v>260</v>
      </c>
      <c r="G866" t="str">
        <f>VLOOKUP(Table2[[#This Row],[franchID]],TeamsFranchises!$A$1:$D$121,2,FALSE)</f>
        <v>Los Angeles Dodgers</v>
      </c>
      <c r="I866">
        <v>4</v>
      </c>
      <c r="J866">
        <v>154</v>
      </c>
      <c r="K866">
        <v>77</v>
      </c>
      <c r="L866">
        <v>86</v>
      </c>
      <c r="M866">
        <v>68</v>
      </c>
      <c r="P866" t="s">
        <v>51</v>
      </c>
      <c r="Q866">
        <f>IF(Table2[[#This Row],[LgWin]]="Y",1,0)</f>
        <v>0</v>
      </c>
      <c r="R866" t="s">
        <v>51</v>
      </c>
      <c r="S866">
        <f>IF(Table2[[#This Row],[WSWin]]="Y",1,0)</f>
        <v>0</v>
      </c>
      <c r="T866">
        <v>871</v>
      </c>
      <c r="U866">
        <v>5433</v>
      </c>
      <c r="V866">
        <v>1654</v>
      </c>
      <c r="W866">
        <v>303</v>
      </c>
      <c r="X866">
        <v>73</v>
      </c>
      <c r="Y866">
        <v>122</v>
      </c>
      <c r="Z866">
        <v>481</v>
      </c>
      <c r="AA866">
        <v>541</v>
      </c>
      <c r="AB866">
        <v>53</v>
      </c>
      <c r="AF866">
        <v>738</v>
      </c>
      <c r="AG866">
        <v>614</v>
      </c>
      <c r="AH866">
        <v>4.03</v>
      </c>
      <c r="AI866">
        <v>74</v>
      </c>
      <c r="AJ866">
        <v>13</v>
      </c>
      <c r="AK866">
        <v>15</v>
      </c>
      <c r="AL866">
        <v>4116</v>
      </c>
      <c r="AM866">
        <v>1480</v>
      </c>
      <c r="AN866">
        <v>115</v>
      </c>
      <c r="AO866">
        <v>394</v>
      </c>
      <c r="AP866">
        <v>526</v>
      </c>
      <c r="AQ866">
        <v>169</v>
      </c>
      <c r="AR866">
        <v>167</v>
      </c>
      <c r="AS866">
        <v>0.97199999999999998</v>
      </c>
      <c r="AT866" t="s">
        <v>467</v>
      </c>
      <c r="AU866" t="s">
        <v>458</v>
      </c>
      <c r="AV866">
        <v>1097329</v>
      </c>
      <c r="AW866">
        <v>99</v>
      </c>
      <c r="AX866">
        <v>99</v>
      </c>
      <c r="AY866" t="s">
        <v>262</v>
      </c>
      <c r="AZ866" t="s">
        <v>262</v>
      </c>
      <c r="BA866" t="s">
        <v>262</v>
      </c>
    </row>
    <row r="867" spans="1:53" x14ac:dyDescent="0.55000000000000004">
      <c r="A867">
        <v>1930</v>
      </c>
      <c r="B867" t="b">
        <f>IF(Table2[[#This Row],[yearID]]&gt;=1903,TRUE,FALSE)</f>
        <v>1</v>
      </c>
      <c r="C867" t="b">
        <f>IF(Table2[[#This Row],[yearID]]&gt;=1973,TRUE,FALSE)</f>
        <v>0</v>
      </c>
      <c r="D867" t="s">
        <v>157</v>
      </c>
      <c r="E867" t="s">
        <v>158</v>
      </c>
      <c r="F867" t="s">
        <v>159</v>
      </c>
      <c r="G867" t="str">
        <f>VLOOKUP(Table2[[#This Row],[franchID]],TeamsFranchises!$A$1:$D$121,2,FALSE)</f>
        <v>Atlanta Braves</v>
      </c>
      <c r="I867">
        <v>6</v>
      </c>
      <c r="J867">
        <v>154</v>
      </c>
      <c r="K867">
        <v>77</v>
      </c>
      <c r="L867">
        <v>70</v>
      </c>
      <c r="M867">
        <v>84</v>
      </c>
      <c r="P867" t="s">
        <v>51</v>
      </c>
      <c r="Q867">
        <f>IF(Table2[[#This Row],[LgWin]]="Y",1,0)</f>
        <v>0</v>
      </c>
      <c r="R867" t="s">
        <v>51</v>
      </c>
      <c r="S867">
        <f>IF(Table2[[#This Row],[WSWin]]="Y",1,0)</f>
        <v>0</v>
      </c>
      <c r="T867">
        <v>693</v>
      </c>
      <c r="U867">
        <v>5356</v>
      </c>
      <c r="V867">
        <v>1503</v>
      </c>
      <c r="W867">
        <v>246</v>
      </c>
      <c r="X867">
        <v>78</v>
      </c>
      <c r="Y867">
        <v>66</v>
      </c>
      <c r="Z867">
        <v>332</v>
      </c>
      <c r="AA867">
        <v>397</v>
      </c>
      <c r="AB867">
        <v>69</v>
      </c>
      <c r="AF867">
        <v>835</v>
      </c>
      <c r="AG867">
        <v>743</v>
      </c>
      <c r="AH867">
        <v>4.91</v>
      </c>
      <c r="AI867">
        <v>71</v>
      </c>
      <c r="AJ867">
        <v>6</v>
      </c>
      <c r="AK867">
        <v>11</v>
      </c>
      <c r="AL867">
        <v>4083</v>
      </c>
      <c r="AM867">
        <v>1624</v>
      </c>
      <c r="AN867">
        <v>117</v>
      </c>
      <c r="AO867">
        <v>475</v>
      </c>
      <c r="AP867">
        <v>424</v>
      </c>
      <c r="AQ867">
        <v>178</v>
      </c>
      <c r="AR867">
        <v>167</v>
      </c>
      <c r="AS867">
        <v>0.97099999999999997</v>
      </c>
      <c r="AT867" t="s">
        <v>454</v>
      </c>
      <c r="AU867" t="s">
        <v>489</v>
      </c>
      <c r="AV867">
        <v>464835</v>
      </c>
      <c r="AW867">
        <v>97</v>
      </c>
      <c r="AX867">
        <v>99</v>
      </c>
      <c r="AY867" t="s">
        <v>158</v>
      </c>
      <c r="AZ867" t="s">
        <v>158</v>
      </c>
      <c r="BA867" t="s">
        <v>158</v>
      </c>
    </row>
    <row r="868" spans="1:53" x14ac:dyDescent="0.55000000000000004">
      <c r="A868">
        <v>1930</v>
      </c>
      <c r="B868" t="b">
        <f>IF(Table2[[#This Row],[yearID]]&gt;=1903,TRUE,FALSE)</f>
        <v>1</v>
      </c>
      <c r="C868" t="b">
        <f>IF(Table2[[#This Row],[yearID]]&gt;=1973,TRUE,FALSE)</f>
        <v>0</v>
      </c>
      <c r="D868" t="s">
        <v>410</v>
      </c>
      <c r="E868" t="s">
        <v>415</v>
      </c>
      <c r="F868" t="s">
        <v>416</v>
      </c>
      <c r="G868" t="str">
        <f>VLOOKUP(Table2[[#This Row],[franchID]],TeamsFranchises!$A$1:$D$121,2,FALSE)</f>
        <v>Chicago White Sox</v>
      </c>
      <c r="I868">
        <v>7</v>
      </c>
      <c r="J868">
        <v>154</v>
      </c>
      <c r="K868">
        <v>78</v>
      </c>
      <c r="L868">
        <v>62</v>
      </c>
      <c r="M868">
        <v>92</v>
      </c>
      <c r="P868" t="s">
        <v>51</v>
      </c>
      <c r="Q868">
        <f>IF(Table2[[#This Row],[LgWin]]="Y",1,0)</f>
        <v>0</v>
      </c>
      <c r="R868" t="s">
        <v>51</v>
      </c>
      <c r="S868">
        <f>IF(Table2[[#This Row],[WSWin]]="Y",1,0)</f>
        <v>0</v>
      </c>
      <c r="T868">
        <v>729</v>
      </c>
      <c r="U868">
        <v>5419</v>
      </c>
      <c r="V868">
        <v>1496</v>
      </c>
      <c r="W868">
        <v>256</v>
      </c>
      <c r="X868">
        <v>90</v>
      </c>
      <c r="Y868">
        <v>63</v>
      </c>
      <c r="Z868">
        <v>389</v>
      </c>
      <c r="AA868">
        <v>479</v>
      </c>
      <c r="AB868">
        <v>74</v>
      </c>
      <c r="AC868">
        <v>40</v>
      </c>
      <c r="AF868">
        <v>884</v>
      </c>
      <c r="AG868">
        <v>712</v>
      </c>
      <c r="AH868">
        <v>4.71</v>
      </c>
      <c r="AI868">
        <v>63</v>
      </c>
      <c r="AJ868">
        <v>2</v>
      </c>
      <c r="AK868">
        <v>10</v>
      </c>
      <c r="AL868">
        <v>4083</v>
      </c>
      <c r="AM868">
        <v>1629</v>
      </c>
      <c r="AN868">
        <v>74</v>
      </c>
      <c r="AO868">
        <v>407</v>
      </c>
      <c r="AP868">
        <v>471</v>
      </c>
      <c r="AQ868">
        <v>233</v>
      </c>
      <c r="AR868">
        <v>136</v>
      </c>
      <c r="AS868">
        <v>0.96199999999999997</v>
      </c>
      <c r="AT868" t="s">
        <v>417</v>
      </c>
      <c r="AU868" t="s">
        <v>450</v>
      </c>
      <c r="AV868">
        <v>406123</v>
      </c>
      <c r="AW868">
        <v>96</v>
      </c>
      <c r="AX868">
        <v>99</v>
      </c>
      <c r="AY868" t="s">
        <v>416</v>
      </c>
      <c r="AZ868" t="s">
        <v>415</v>
      </c>
      <c r="BA868" t="s">
        <v>415</v>
      </c>
    </row>
    <row r="869" spans="1:53" x14ac:dyDescent="0.55000000000000004">
      <c r="A869">
        <v>1930</v>
      </c>
      <c r="B869" t="b">
        <f>IF(Table2[[#This Row],[yearID]]&gt;=1903,TRUE,FALSE)</f>
        <v>1</v>
      </c>
      <c r="C869" t="b">
        <f>IF(Table2[[#This Row],[yearID]]&gt;=1973,TRUE,FALSE)</f>
        <v>0</v>
      </c>
      <c r="D869" t="s">
        <v>157</v>
      </c>
      <c r="E869" t="s">
        <v>161</v>
      </c>
      <c r="F869" t="s">
        <v>162</v>
      </c>
      <c r="G869" t="str">
        <f>VLOOKUP(Table2[[#This Row],[franchID]],TeamsFranchises!$A$1:$D$121,2,FALSE)</f>
        <v>Chicago Cubs</v>
      </c>
      <c r="I869">
        <v>2</v>
      </c>
      <c r="J869">
        <v>156</v>
      </c>
      <c r="K869">
        <v>79</v>
      </c>
      <c r="L869">
        <v>90</v>
      </c>
      <c r="M869">
        <v>64</v>
      </c>
      <c r="P869" t="s">
        <v>51</v>
      </c>
      <c r="Q869">
        <f>IF(Table2[[#This Row],[LgWin]]="Y",1,0)</f>
        <v>0</v>
      </c>
      <c r="R869" t="s">
        <v>51</v>
      </c>
      <c r="S869">
        <f>IF(Table2[[#This Row],[WSWin]]="Y",1,0)</f>
        <v>0</v>
      </c>
      <c r="T869">
        <v>998</v>
      </c>
      <c r="U869">
        <v>5581</v>
      </c>
      <c r="V869">
        <v>1722</v>
      </c>
      <c r="W869">
        <v>305</v>
      </c>
      <c r="X869">
        <v>72</v>
      </c>
      <c r="Y869">
        <v>171</v>
      </c>
      <c r="Z869">
        <v>588</v>
      </c>
      <c r="AA869">
        <v>635</v>
      </c>
      <c r="AB869">
        <v>70</v>
      </c>
      <c r="AF869">
        <v>870</v>
      </c>
      <c r="AG869">
        <v>748</v>
      </c>
      <c r="AH869">
        <v>4.8</v>
      </c>
      <c r="AI869">
        <v>67</v>
      </c>
      <c r="AJ869">
        <v>6</v>
      </c>
      <c r="AK869">
        <v>12</v>
      </c>
      <c r="AL869">
        <v>4209</v>
      </c>
      <c r="AM869">
        <v>1642</v>
      </c>
      <c r="AN869">
        <v>111</v>
      </c>
      <c r="AO869">
        <v>528</v>
      </c>
      <c r="AP869">
        <v>601</v>
      </c>
      <c r="AQ869">
        <v>170</v>
      </c>
      <c r="AR869">
        <v>167</v>
      </c>
      <c r="AS869">
        <v>0.97299999999999998</v>
      </c>
      <c r="AT869" t="s">
        <v>434</v>
      </c>
      <c r="AU869" t="s">
        <v>473</v>
      </c>
      <c r="AV869">
        <v>1463624</v>
      </c>
      <c r="AW869">
        <v>101</v>
      </c>
      <c r="AX869">
        <v>98</v>
      </c>
      <c r="AY869" t="s">
        <v>162</v>
      </c>
      <c r="AZ869" t="s">
        <v>161</v>
      </c>
      <c r="BA869" t="s">
        <v>161</v>
      </c>
    </row>
    <row r="870" spans="1:53" x14ac:dyDescent="0.55000000000000004">
      <c r="A870">
        <v>1930</v>
      </c>
      <c r="B870" t="b">
        <f>IF(Table2[[#This Row],[yearID]]&gt;=1903,TRUE,FALSE)</f>
        <v>1</v>
      </c>
      <c r="C870" t="b">
        <f>IF(Table2[[#This Row],[yearID]]&gt;=1973,TRUE,FALSE)</f>
        <v>0</v>
      </c>
      <c r="D870" t="s">
        <v>157</v>
      </c>
      <c r="E870" t="s">
        <v>167</v>
      </c>
      <c r="F870" t="s">
        <v>167</v>
      </c>
      <c r="G870" t="str">
        <f>VLOOKUP(Table2[[#This Row],[franchID]],TeamsFranchises!$A$1:$D$121,2,FALSE)</f>
        <v>Cincinnati Reds</v>
      </c>
      <c r="I870">
        <v>7</v>
      </c>
      <c r="J870">
        <v>154</v>
      </c>
      <c r="K870">
        <v>77</v>
      </c>
      <c r="L870">
        <v>59</v>
      </c>
      <c r="M870">
        <v>95</v>
      </c>
      <c r="P870" t="s">
        <v>51</v>
      </c>
      <c r="Q870">
        <f>IF(Table2[[#This Row],[LgWin]]="Y",1,0)</f>
        <v>0</v>
      </c>
      <c r="R870" t="s">
        <v>51</v>
      </c>
      <c r="S870">
        <f>IF(Table2[[#This Row],[WSWin]]="Y",1,0)</f>
        <v>0</v>
      </c>
      <c r="T870">
        <v>665</v>
      </c>
      <c r="U870">
        <v>5245</v>
      </c>
      <c r="V870">
        <v>1475</v>
      </c>
      <c r="W870">
        <v>265</v>
      </c>
      <c r="X870">
        <v>67</v>
      </c>
      <c r="Y870">
        <v>74</v>
      </c>
      <c r="Z870">
        <v>445</v>
      </c>
      <c r="AA870">
        <v>489</v>
      </c>
      <c r="AB870">
        <v>48</v>
      </c>
      <c r="AF870">
        <v>857</v>
      </c>
      <c r="AG870">
        <v>754</v>
      </c>
      <c r="AH870">
        <v>5.08</v>
      </c>
      <c r="AI870">
        <v>61</v>
      </c>
      <c r="AJ870">
        <v>6</v>
      </c>
      <c r="AK870">
        <v>11</v>
      </c>
      <c r="AL870">
        <v>4005</v>
      </c>
      <c r="AM870">
        <v>1650</v>
      </c>
      <c r="AN870">
        <v>75</v>
      </c>
      <c r="AO870">
        <v>394</v>
      </c>
      <c r="AP870">
        <v>361</v>
      </c>
      <c r="AQ870">
        <v>161</v>
      </c>
      <c r="AR870">
        <v>164</v>
      </c>
      <c r="AS870">
        <v>0.97299999999999998</v>
      </c>
      <c r="AT870" t="s">
        <v>165</v>
      </c>
      <c r="AU870" t="s">
        <v>455</v>
      </c>
      <c r="AV870">
        <v>386727</v>
      </c>
      <c r="AW870">
        <v>94</v>
      </c>
      <c r="AX870">
        <v>97</v>
      </c>
      <c r="AY870" t="s">
        <v>167</v>
      </c>
      <c r="AZ870" t="s">
        <v>167</v>
      </c>
      <c r="BA870" t="s">
        <v>167</v>
      </c>
    </row>
    <row r="871" spans="1:53" x14ac:dyDescent="0.55000000000000004">
      <c r="A871">
        <v>1930</v>
      </c>
      <c r="B871" t="b">
        <f>IF(Table2[[#This Row],[yearID]]&gt;=1903,TRUE,FALSE)</f>
        <v>1</v>
      </c>
      <c r="C871" t="b">
        <f>IF(Table2[[#This Row],[yearID]]&gt;=1973,TRUE,FALSE)</f>
        <v>0</v>
      </c>
      <c r="D871" t="s">
        <v>410</v>
      </c>
      <c r="E871" t="s">
        <v>64</v>
      </c>
      <c r="F871" t="s">
        <v>64</v>
      </c>
      <c r="G871" t="str">
        <f>VLOOKUP(Table2[[#This Row],[franchID]],TeamsFranchises!$A$1:$D$121,2,FALSE)</f>
        <v>Cleveland Indians</v>
      </c>
      <c r="I871">
        <v>4</v>
      </c>
      <c r="J871">
        <v>154</v>
      </c>
      <c r="K871">
        <v>77</v>
      </c>
      <c r="L871">
        <v>81</v>
      </c>
      <c r="M871">
        <v>73</v>
      </c>
      <c r="P871" t="s">
        <v>51</v>
      </c>
      <c r="Q871">
        <f>IF(Table2[[#This Row],[LgWin]]="Y",1,0)</f>
        <v>0</v>
      </c>
      <c r="R871" t="s">
        <v>51</v>
      </c>
      <c r="S871">
        <f>IF(Table2[[#This Row],[WSWin]]="Y",1,0)</f>
        <v>0</v>
      </c>
      <c r="T871">
        <v>890</v>
      </c>
      <c r="U871">
        <v>5439</v>
      </c>
      <c r="V871">
        <v>1654</v>
      </c>
      <c r="W871">
        <v>358</v>
      </c>
      <c r="X871">
        <v>59</v>
      </c>
      <c r="Y871">
        <v>72</v>
      </c>
      <c r="Z871">
        <v>490</v>
      </c>
      <c r="AA871">
        <v>461</v>
      </c>
      <c r="AB871">
        <v>51</v>
      </c>
      <c r="AC871">
        <v>47</v>
      </c>
      <c r="AF871">
        <v>915</v>
      </c>
      <c r="AG871">
        <v>737</v>
      </c>
      <c r="AH871">
        <v>4.88</v>
      </c>
      <c r="AI871">
        <v>68</v>
      </c>
      <c r="AJ871">
        <v>5</v>
      </c>
      <c r="AK871">
        <v>14</v>
      </c>
      <c r="AL871">
        <v>4080</v>
      </c>
      <c r="AM871">
        <v>1663</v>
      </c>
      <c r="AN871">
        <v>85</v>
      </c>
      <c r="AO871">
        <v>528</v>
      </c>
      <c r="AP871">
        <v>441</v>
      </c>
      <c r="AQ871">
        <v>235</v>
      </c>
      <c r="AR871">
        <v>156</v>
      </c>
      <c r="AS871">
        <v>0.96199999999999997</v>
      </c>
      <c r="AT871" t="s">
        <v>487</v>
      </c>
      <c r="AU871" t="s">
        <v>446</v>
      </c>
      <c r="AV871">
        <v>528657</v>
      </c>
      <c r="AW871">
        <v>103</v>
      </c>
      <c r="AX871">
        <v>103</v>
      </c>
      <c r="AY871" t="s">
        <v>64</v>
      </c>
      <c r="AZ871" t="s">
        <v>64</v>
      </c>
      <c r="BA871" t="s">
        <v>64</v>
      </c>
    </row>
    <row r="872" spans="1:53" x14ac:dyDescent="0.55000000000000004">
      <c r="A872">
        <v>1930</v>
      </c>
      <c r="B872" t="b">
        <f>IF(Table2[[#This Row],[yearID]]&gt;=1903,TRUE,FALSE)</f>
        <v>1</v>
      </c>
      <c r="C872" t="b">
        <f>IF(Table2[[#This Row],[yearID]]&gt;=1973,TRUE,FALSE)</f>
        <v>0</v>
      </c>
      <c r="D872" t="s">
        <v>410</v>
      </c>
      <c r="E872" t="s">
        <v>419</v>
      </c>
      <c r="F872" t="s">
        <v>419</v>
      </c>
      <c r="G872" t="str">
        <f>VLOOKUP(Table2[[#This Row],[franchID]],TeamsFranchises!$A$1:$D$121,2,FALSE)</f>
        <v>Detroit Tigers</v>
      </c>
      <c r="I872">
        <v>5</v>
      </c>
      <c r="J872">
        <v>154</v>
      </c>
      <c r="K872">
        <v>78</v>
      </c>
      <c r="L872">
        <v>75</v>
      </c>
      <c r="M872">
        <v>79</v>
      </c>
      <c r="P872" t="s">
        <v>51</v>
      </c>
      <c r="Q872">
        <f>IF(Table2[[#This Row],[LgWin]]="Y",1,0)</f>
        <v>0</v>
      </c>
      <c r="R872" t="s">
        <v>51</v>
      </c>
      <c r="S872">
        <f>IF(Table2[[#This Row],[WSWin]]="Y",1,0)</f>
        <v>0</v>
      </c>
      <c r="T872">
        <v>783</v>
      </c>
      <c r="U872">
        <v>5297</v>
      </c>
      <c r="V872">
        <v>1504</v>
      </c>
      <c r="W872">
        <v>298</v>
      </c>
      <c r="X872">
        <v>90</v>
      </c>
      <c r="Y872">
        <v>82</v>
      </c>
      <c r="Z872">
        <v>461</v>
      </c>
      <c r="AA872">
        <v>508</v>
      </c>
      <c r="AB872">
        <v>98</v>
      </c>
      <c r="AC872">
        <v>70</v>
      </c>
      <c r="AF872">
        <v>833</v>
      </c>
      <c r="AG872">
        <v>706</v>
      </c>
      <c r="AH872">
        <v>4.7</v>
      </c>
      <c r="AI872">
        <v>68</v>
      </c>
      <c r="AJ872">
        <v>4</v>
      </c>
      <c r="AK872">
        <v>17</v>
      </c>
      <c r="AL872">
        <v>4053</v>
      </c>
      <c r="AM872">
        <v>1507</v>
      </c>
      <c r="AN872">
        <v>86</v>
      </c>
      <c r="AO872">
        <v>570</v>
      </c>
      <c r="AP872">
        <v>574</v>
      </c>
      <c r="AQ872">
        <v>188</v>
      </c>
      <c r="AR872">
        <v>156</v>
      </c>
      <c r="AS872">
        <v>0.96799999999999997</v>
      </c>
      <c r="AT872" t="s">
        <v>420</v>
      </c>
      <c r="AU872" t="s">
        <v>456</v>
      </c>
      <c r="AV872">
        <v>649450</v>
      </c>
      <c r="AW872">
        <v>102</v>
      </c>
      <c r="AX872">
        <v>104</v>
      </c>
      <c r="AY872" t="s">
        <v>419</v>
      </c>
      <c r="AZ872" t="s">
        <v>419</v>
      </c>
      <c r="BA872" t="s">
        <v>419</v>
      </c>
    </row>
    <row r="873" spans="1:53" x14ac:dyDescent="0.55000000000000004">
      <c r="A873">
        <v>1930</v>
      </c>
      <c r="B873" t="b">
        <f>IF(Table2[[#This Row],[yearID]]&gt;=1903,TRUE,FALSE)</f>
        <v>1</v>
      </c>
      <c r="C873" t="b">
        <f>IF(Table2[[#This Row],[yearID]]&gt;=1973,TRUE,FALSE)</f>
        <v>0</v>
      </c>
      <c r="D873" t="s">
        <v>157</v>
      </c>
      <c r="E873" t="s">
        <v>242</v>
      </c>
      <c r="F873" t="s">
        <v>243</v>
      </c>
      <c r="G873" t="str">
        <f>VLOOKUP(Table2[[#This Row],[franchID]],TeamsFranchises!$A$1:$D$121,2,FALSE)</f>
        <v>San Francisco Giants</v>
      </c>
      <c r="I873">
        <v>3</v>
      </c>
      <c r="J873">
        <v>154</v>
      </c>
      <c r="K873">
        <v>77</v>
      </c>
      <c r="L873">
        <v>87</v>
      </c>
      <c r="M873">
        <v>67</v>
      </c>
      <c r="P873" t="s">
        <v>51</v>
      </c>
      <c r="Q873">
        <f>IF(Table2[[#This Row],[LgWin]]="Y",1,0)</f>
        <v>0</v>
      </c>
      <c r="R873" t="s">
        <v>51</v>
      </c>
      <c r="S873">
        <f>IF(Table2[[#This Row],[WSWin]]="Y",1,0)</f>
        <v>0</v>
      </c>
      <c r="T873">
        <v>959</v>
      </c>
      <c r="U873">
        <v>5553</v>
      </c>
      <c r="V873">
        <v>1769</v>
      </c>
      <c r="W873">
        <v>264</v>
      </c>
      <c r="X873">
        <v>83</v>
      </c>
      <c r="Y873">
        <v>143</v>
      </c>
      <c r="Z873">
        <v>422</v>
      </c>
      <c r="AA873">
        <v>382</v>
      </c>
      <c r="AB873">
        <v>59</v>
      </c>
      <c r="AF873">
        <v>814</v>
      </c>
      <c r="AG873">
        <v>698</v>
      </c>
      <c r="AH873">
        <v>4.6100000000000003</v>
      </c>
      <c r="AI873">
        <v>64</v>
      </c>
      <c r="AJ873">
        <v>6</v>
      </c>
      <c r="AK873">
        <v>19</v>
      </c>
      <c r="AL873">
        <v>4089</v>
      </c>
      <c r="AM873">
        <v>1546</v>
      </c>
      <c r="AN873">
        <v>117</v>
      </c>
      <c r="AO873">
        <v>439</v>
      </c>
      <c r="AP873">
        <v>522</v>
      </c>
      <c r="AQ873">
        <v>164</v>
      </c>
      <c r="AR873">
        <v>164</v>
      </c>
      <c r="AS873">
        <v>0.97399999999999998</v>
      </c>
      <c r="AT873" t="s">
        <v>310</v>
      </c>
      <c r="AU873" t="s">
        <v>457</v>
      </c>
      <c r="AV873">
        <v>868714</v>
      </c>
      <c r="AW873">
        <v>98</v>
      </c>
      <c r="AX873">
        <v>95</v>
      </c>
      <c r="AY873" t="s">
        <v>246</v>
      </c>
      <c r="AZ873" t="s">
        <v>242</v>
      </c>
      <c r="BA873" t="s">
        <v>242</v>
      </c>
    </row>
    <row r="874" spans="1:53" x14ac:dyDescent="0.55000000000000004">
      <c r="A874">
        <v>1930</v>
      </c>
      <c r="B874" t="b">
        <f>IF(Table2[[#This Row],[yearID]]&gt;=1903,TRUE,FALSE)</f>
        <v>1</v>
      </c>
      <c r="C874" t="b">
        <f>IF(Table2[[#This Row],[yearID]]&gt;=1973,TRUE,FALSE)</f>
        <v>0</v>
      </c>
      <c r="D874" t="s">
        <v>410</v>
      </c>
      <c r="E874" t="s">
        <v>436</v>
      </c>
      <c r="F874" t="s">
        <v>412</v>
      </c>
      <c r="G874" t="str">
        <f>VLOOKUP(Table2[[#This Row],[franchID]],TeamsFranchises!$A$1:$D$121,2,FALSE)</f>
        <v>New York Yankees</v>
      </c>
      <c r="I874">
        <v>3</v>
      </c>
      <c r="J874">
        <v>154</v>
      </c>
      <c r="K874">
        <v>76</v>
      </c>
      <c r="L874">
        <v>86</v>
      </c>
      <c r="M874">
        <v>68</v>
      </c>
      <c r="P874" t="s">
        <v>51</v>
      </c>
      <c r="Q874">
        <f>IF(Table2[[#This Row],[LgWin]]="Y",1,0)</f>
        <v>0</v>
      </c>
      <c r="R874" t="s">
        <v>51</v>
      </c>
      <c r="S874">
        <f>IF(Table2[[#This Row],[WSWin]]="Y",1,0)</f>
        <v>0</v>
      </c>
      <c r="T874">
        <v>1062</v>
      </c>
      <c r="U874">
        <v>5448</v>
      </c>
      <c r="V874">
        <v>1683</v>
      </c>
      <c r="W874">
        <v>298</v>
      </c>
      <c r="X874">
        <v>110</v>
      </c>
      <c r="Y874">
        <v>152</v>
      </c>
      <c r="Z874">
        <v>644</v>
      </c>
      <c r="AA874">
        <v>569</v>
      </c>
      <c r="AB874">
        <v>91</v>
      </c>
      <c r="AC874">
        <v>60</v>
      </c>
      <c r="AF874">
        <v>898</v>
      </c>
      <c r="AG874">
        <v>741</v>
      </c>
      <c r="AH874">
        <v>4.88</v>
      </c>
      <c r="AI874">
        <v>65</v>
      </c>
      <c r="AJ874">
        <v>7</v>
      </c>
      <c r="AK874">
        <v>15</v>
      </c>
      <c r="AL874">
        <v>4101</v>
      </c>
      <c r="AM874">
        <v>1566</v>
      </c>
      <c r="AN874">
        <v>93</v>
      </c>
      <c r="AO874">
        <v>524</v>
      </c>
      <c r="AP874">
        <v>572</v>
      </c>
      <c r="AQ874">
        <v>208</v>
      </c>
      <c r="AR874">
        <v>132</v>
      </c>
      <c r="AS874">
        <v>0.96499999999999997</v>
      </c>
      <c r="AT874" t="s">
        <v>459</v>
      </c>
      <c r="AU874" t="s">
        <v>491</v>
      </c>
      <c r="AV874">
        <v>1169230</v>
      </c>
      <c r="AW874">
        <v>96</v>
      </c>
      <c r="AX874">
        <v>93</v>
      </c>
      <c r="AY874" t="s">
        <v>412</v>
      </c>
      <c r="AZ874" t="s">
        <v>436</v>
      </c>
      <c r="BA874" t="s">
        <v>436</v>
      </c>
    </row>
    <row r="875" spans="1:53" x14ac:dyDescent="0.55000000000000004">
      <c r="A875">
        <v>1930</v>
      </c>
      <c r="B875" t="b">
        <f>IF(Table2[[#This Row],[yearID]]&gt;=1903,TRUE,FALSE)</f>
        <v>1</v>
      </c>
      <c r="C875" t="b">
        <f>IF(Table2[[#This Row],[yearID]]&gt;=1973,TRUE,FALSE)</f>
        <v>0</v>
      </c>
      <c r="D875" t="s">
        <v>410</v>
      </c>
      <c r="E875" t="s">
        <v>226</v>
      </c>
      <c r="F875" t="s">
        <v>423</v>
      </c>
      <c r="G875" t="str">
        <f>VLOOKUP(Table2[[#This Row],[franchID]],TeamsFranchises!$A$1:$D$121,2,FALSE)</f>
        <v>Oakland Athletics</v>
      </c>
      <c r="I875">
        <v>1</v>
      </c>
      <c r="J875">
        <v>154</v>
      </c>
      <c r="K875">
        <v>76</v>
      </c>
      <c r="L875">
        <v>102</v>
      </c>
      <c r="M875">
        <v>52</v>
      </c>
      <c r="P875" t="s">
        <v>76</v>
      </c>
      <c r="Q875">
        <f>IF(Table2[[#This Row],[LgWin]]="Y",1,0)</f>
        <v>1</v>
      </c>
      <c r="R875" t="s">
        <v>76</v>
      </c>
      <c r="S875">
        <f>IF(Table2[[#This Row],[WSWin]]="Y",1,0)</f>
        <v>1</v>
      </c>
      <c r="T875">
        <v>951</v>
      </c>
      <c r="U875">
        <v>5345</v>
      </c>
      <c r="V875">
        <v>1573</v>
      </c>
      <c r="W875">
        <v>319</v>
      </c>
      <c r="X875">
        <v>74</v>
      </c>
      <c r="Y875">
        <v>125</v>
      </c>
      <c r="Z875">
        <v>599</v>
      </c>
      <c r="AA875">
        <v>531</v>
      </c>
      <c r="AB875">
        <v>48</v>
      </c>
      <c r="AC875">
        <v>33</v>
      </c>
      <c r="AF875">
        <v>751</v>
      </c>
      <c r="AG875">
        <v>652</v>
      </c>
      <c r="AH875">
        <v>4.28</v>
      </c>
      <c r="AI875">
        <v>72</v>
      </c>
      <c r="AJ875">
        <v>8</v>
      </c>
      <c r="AK875">
        <v>21</v>
      </c>
      <c r="AL875">
        <v>4113</v>
      </c>
      <c r="AM875">
        <v>1457</v>
      </c>
      <c r="AN875">
        <v>84</v>
      </c>
      <c r="AO875">
        <v>488</v>
      </c>
      <c r="AP875">
        <v>672</v>
      </c>
      <c r="AQ875">
        <v>145</v>
      </c>
      <c r="AR875">
        <v>121</v>
      </c>
      <c r="AS875">
        <v>0.97599999999999998</v>
      </c>
      <c r="AT875" t="s">
        <v>77</v>
      </c>
      <c r="AU875" t="s">
        <v>442</v>
      </c>
      <c r="AV875">
        <v>721663</v>
      </c>
      <c r="AW875">
        <v>105</v>
      </c>
      <c r="AX875">
        <v>101</v>
      </c>
      <c r="AY875" t="s">
        <v>226</v>
      </c>
      <c r="AZ875" t="s">
        <v>226</v>
      </c>
      <c r="BA875" t="s">
        <v>226</v>
      </c>
    </row>
    <row r="876" spans="1:53" x14ac:dyDescent="0.55000000000000004">
      <c r="A876">
        <v>1930</v>
      </c>
      <c r="B876" t="b">
        <f>IF(Table2[[#This Row],[yearID]]&gt;=1903,TRUE,FALSE)</f>
        <v>1</v>
      </c>
      <c r="C876" t="b">
        <f>IF(Table2[[#This Row],[yearID]]&gt;=1973,TRUE,FALSE)</f>
        <v>0</v>
      </c>
      <c r="D876" t="s">
        <v>157</v>
      </c>
      <c r="E876" t="s">
        <v>122</v>
      </c>
      <c r="F876" t="s">
        <v>122</v>
      </c>
      <c r="G876" t="str">
        <f>VLOOKUP(Table2[[#This Row],[franchID]],TeamsFranchises!$A$1:$D$121,2,FALSE)</f>
        <v>Philadelphia Phillies</v>
      </c>
      <c r="I876">
        <v>8</v>
      </c>
      <c r="J876">
        <v>156</v>
      </c>
      <c r="K876">
        <v>77</v>
      </c>
      <c r="L876">
        <v>52</v>
      </c>
      <c r="M876">
        <v>102</v>
      </c>
      <c r="P876" t="s">
        <v>51</v>
      </c>
      <c r="Q876">
        <f>IF(Table2[[#This Row],[LgWin]]="Y",1,0)</f>
        <v>0</v>
      </c>
      <c r="R876" t="s">
        <v>51</v>
      </c>
      <c r="S876">
        <f>IF(Table2[[#This Row],[WSWin]]="Y",1,0)</f>
        <v>0</v>
      </c>
      <c r="T876">
        <v>944</v>
      </c>
      <c r="U876">
        <v>5667</v>
      </c>
      <c r="V876">
        <v>1783</v>
      </c>
      <c r="W876">
        <v>345</v>
      </c>
      <c r="X876">
        <v>44</v>
      </c>
      <c r="Y876">
        <v>126</v>
      </c>
      <c r="Z876">
        <v>450</v>
      </c>
      <c r="AA876">
        <v>459</v>
      </c>
      <c r="AB876">
        <v>34</v>
      </c>
      <c r="AF876">
        <v>1199</v>
      </c>
      <c r="AG876">
        <v>1023</v>
      </c>
      <c r="AH876">
        <v>6.71</v>
      </c>
      <c r="AI876">
        <v>54</v>
      </c>
      <c r="AJ876">
        <v>3</v>
      </c>
      <c r="AK876">
        <v>7</v>
      </c>
      <c r="AL876">
        <v>4116</v>
      </c>
      <c r="AM876">
        <v>1993</v>
      </c>
      <c r="AN876">
        <v>142</v>
      </c>
      <c r="AO876">
        <v>543</v>
      </c>
      <c r="AP876">
        <v>384</v>
      </c>
      <c r="AQ876">
        <v>239</v>
      </c>
      <c r="AR876">
        <v>169</v>
      </c>
      <c r="AS876">
        <v>0.96199999999999997</v>
      </c>
      <c r="AT876" t="s">
        <v>358</v>
      </c>
      <c r="AU876" t="s">
        <v>404</v>
      </c>
      <c r="AV876">
        <v>299007</v>
      </c>
      <c r="AW876">
        <v>107</v>
      </c>
      <c r="AX876">
        <v>110</v>
      </c>
      <c r="AY876" t="s">
        <v>122</v>
      </c>
      <c r="AZ876" t="s">
        <v>122</v>
      </c>
      <c r="BA876" t="s">
        <v>122</v>
      </c>
    </row>
    <row r="877" spans="1:53" x14ac:dyDescent="0.55000000000000004">
      <c r="A877">
        <v>1930</v>
      </c>
      <c r="B877" t="b">
        <f>IF(Table2[[#This Row],[yearID]]&gt;=1903,TRUE,FALSE)</f>
        <v>1</v>
      </c>
      <c r="C877" t="b">
        <f>IF(Table2[[#This Row],[yearID]]&gt;=1973,TRUE,FALSE)</f>
        <v>0</v>
      </c>
      <c r="D877" t="s">
        <v>157</v>
      </c>
      <c r="E877" t="s">
        <v>229</v>
      </c>
      <c r="F877" t="s">
        <v>229</v>
      </c>
      <c r="G877" t="str">
        <f>VLOOKUP(Table2[[#This Row],[franchID]],TeamsFranchises!$A$1:$D$121,2,FALSE)</f>
        <v>Pittsburgh Pirates</v>
      </c>
      <c r="I877">
        <v>5</v>
      </c>
      <c r="J877">
        <v>154</v>
      </c>
      <c r="K877">
        <v>77</v>
      </c>
      <c r="L877">
        <v>80</v>
      </c>
      <c r="M877">
        <v>74</v>
      </c>
      <c r="P877" t="s">
        <v>51</v>
      </c>
      <c r="Q877">
        <f>IF(Table2[[#This Row],[LgWin]]="Y",1,0)</f>
        <v>0</v>
      </c>
      <c r="R877" t="s">
        <v>51</v>
      </c>
      <c r="S877">
        <f>IF(Table2[[#This Row],[WSWin]]="Y",1,0)</f>
        <v>0</v>
      </c>
      <c r="T877">
        <v>891</v>
      </c>
      <c r="U877">
        <v>5346</v>
      </c>
      <c r="V877">
        <v>1622</v>
      </c>
      <c r="W877">
        <v>285</v>
      </c>
      <c r="X877">
        <v>119</v>
      </c>
      <c r="Y877">
        <v>86</v>
      </c>
      <c r="Z877">
        <v>494</v>
      </c>
      <c r="AA877">
        <v>449</v>
      </c>
      <c r="AB877">
        <v>76</v>
      </c>
      <c r="AF877">
        <v>928</v>
      </c>
      <c r="AG877">
        <v>792</v>
      </c>
      <c r="AH877">
        <v>5.24</v>
      </c>
      <c r="AI877">
        <v>80</v>
      </c>
      <c r="AJ877">
        <v>7</v>
      </c>
      <c r="AK877">
        <v>13</v>
      </c>
      <c r="AL877">
        <v>4083</v>
      </c>
      <c r="AM877">
        <v>1730</v>
      </c>
      <c r="AN877">
        <v>128</v>
      </c>
      <c r="AO877">
        <v>438</v>
      </c>
      <c r="AP877">
        <v>393</v>
      </c>
      <c r="AQ877">
        <v>216</v>
      </c>
      <c r="AR877">
        <v>164</v>
      </c>
      <c r="AS877">
        <v>0.96499999999999997</v>
      </c>
      <c r="AT877" t="s">
        <v>390</v>
      </c>
      <c r="AU877" t="s">
        <v>447</v>
      </c>
      <c r="AV877">
        <v>357795</v>
      </c>
      <c r="AW877">
        <v>100</v>
      </c>
      <c r="AX877">
        <v>100</v>
      </c>
      <c r="AY877" t="s">
        <v>229</v>
      </c>
      <c r="AZ877" t="s">
        <v>229</v>
      </c>
      <c r="BA877" t="s">
        <v>229</v>
      </c>
    </row>
    <row r="878" spans="1:53" x14ac:dyDescent="0.55000000000000004">
      <c r="A878">
        <v>1930</v>
      </c>
      <c r="B878" t="b">
        <f>IF(Table2[[#This Row],[yearID]]&gt;=1903,TRUE,FALSE)</f>
        <v>1</v>
      </c>
      <c r="C878" t="b">
        <f>IF(Table2[[#This Row],[yearID]]&gt;=1973,TRUE,FALSE)</f>
        <v>0</v>
      </c>
      <c r="D878" t="s">
        <v>410</v>
      </c>
      <c r="E878" t="s">
        <v>431</v>
      </c>
      <c r="F878" t="s">
        <v>95</v>
      </c>
      <c r="G878" t="str">
        <f>VLOOKUP(Table2[[#This Row],[franchID]],TeamsFranchises!$A$1:$D$121,2,FALSE)</f>
        <v>Baltimore Orioles</v>
      </c>
      <c r="I878">
        <v>6</v>
      </c>
      <c r="J878">
        <v>154</v>
      </c>
      <c r="K878">
        <v>78</v>
      </c>
      <c r="L878">
        <v>64</v>
      </c>
      <c r="M878">
        <v>90</v>
      </c>
      <c r="P878" t="s">
        <v>51</v>
      </c>
      <c r="Q878">
        <f>IF(Table2[[#This Row],[LgWin]]="Y",1,0)</f>
        <v>0</v>
      </c>
      <c r="R878" t="s">
        <v>51</v>
      </c>
      <c r="S878">
        <f>IF(Table2[[#This Row],[WSWin]]="Y",1,0)</f>
        <v>0</v>
      </c>
      <c r="T878">
        <v>751</v>
      </c>
      <c r="U878">
        <v>5278</v>
      </c>
      <c r="V878">
        <v>1415</v>
      </c>
      <c r="W878">
        <v>289</v>
      </c>
      <c r="X878">
        <v>67</v>
      </c>
      <c r="Y878">
        <v>75</v>
      </c>
      <c r="Z878">
        <v>497</v>
      </c>
      <c r="AA878">
        <v>550</v>
      </c>
      <c r="AB878">
        <v>93</v>
      </c>
      <c r="AC878">
        <v>71</v>
      </c>
      <c r="AF878">
        <v>886</v>
      </c>
      <c r="AG878">
        <v>772</v>
      </c>
      <c r="AH878">
        <v>5.07</v>
      </c>
      <c r="AI878">
        <v>68</v>
      </c>
      <c r="AJ878">
        <v>5</v>
      </c>
      <c r="AK878">
        <v>10</v>
      </c>
      <c r="AL878">
        <v>4113</v>
      </c>
      <c r="AM878">
        <v>1639</v>
      </c>
      <c r="AN878">
        <v>124</v>
      </c>
      <c r="AO878">
        <v>449</v>
      </c>
      <c r="AP878">
        <v>470</v>
      </c>
      <c r="AQ878">
        <v>189</v>
      </c>
      <c r="AR878">
        <v>152</v>
      </c>
      <c r="AS878">
        <v>0.96899999999999997</v>
      </c>
      <c r="AT878" t="s">
        <v>252</v>
      </c>
      <c r="AU878" t="s">
        <v>444</v>
      </c>
      <c r="AV878">
        <v>152088</v>
      </c>
      <c r="AW878">
        <v>103</v>
      </c>
      <c r="AX878">
        <v>104</v>
      </c>
      <c r="AY878" t="s">
        <v>433</v>
      </c>
      <c r="AZ878" t="s">
        <v>431</v>
      </c>
      <c r="BA878" t="s">
        <v>431</v>
      </c>
    </row>
    <row r="879" spans="1:53" x14ac:dyDescent="0.55000000000000004">
      <c r="A879">
        <v>1930</v>
      </c>
      <c r="B879" t="b">
        <f>IF(Table2[[#This Row],[yearID]]&gt;=1903,TRUE,FALSE)</f>
        <v>1</v>
      </c>
      <c r="C879" t="b">
        <f>IF(Table2[[#This Row],[yearID]]&gt;=1973,TRUE,FALSE)</f>
        <v>0</v>
      </c>
      <c r="D879" t="s">
        <v>157</v>
      </c>
      <c r="E879" t="s">
        <v>396</v>
      </c>
      <c r="F879" t="s">
        <v>154</v>
      </c>
      <c r="G879" t="str">
        <f>VLOOKUP(Table2[[#This Row],[franchID]],TeamsFranchises!$A$1:$D$121,2,FALSE)</f>
        <v>St. Louis Cardinals</v>
      </c>
      <c r="I879">
        <v>1</v>
      </c>
      <c r="J879">
        <v>154</v>
      </c>
      <c r="K879">
        <v>77</v>
      </c>
      <c r="L879">
        <v>92</v>
      </c>
      <c r="M879">
        <v>62</v>
      </c>
      <c r="P879" t="s">
        <v>76</v>
      </c>
      <c r="Q879">
        <f>IF(Table2[[#This Row],[LgWin]]="Y",1,0)</f>
        <v>1</v>
      </c>
      <c r="R879" t="s">
        <v>51</v>
      </c>
      <c r="S879">
        <f>IF(Table2[[#This Row],[WSWin]]="Y",1,0)</f>
        <v>0</v>
      </c>
      <c r="T879">
        <v>1004</v>
      </c>
      <c r="U879">
        <v>5512</v>
      </c>
      <c r="V879">
        <v>1732</v>
      </c>
      <c r="W879">
        <v>373</v>
      </c>
      <c r="X879">
        <v>89</v>
      </c>
      <c r="Y879">
        <v>104</v>
      </c>
      <c r="Z879">
        <v>479</v>
      </c>
      <c r="AA879">
        <v>496</v>
      </c>
      <c r="AB879">
        <v>72</v>
      </c>
      <c r="AF879">
        <v>784</v>
      </c>
      <c r="AG879">
        <v>673</v>
      </c>
      <c r="AH879">
        <v>4.3899999999999997</v>
      </c>
      <c r="AI879">
        <v>63</v>
      </c>
      <c r="AJ879">
        <v>5</v>
      </c>
      <c r="AK879">
        <v>21</v>
      </c>
      <c r="AL879">
        <v>4140</v>
      </c>
      <c r="AM879">
        <v>1596</v>
      </c>
      <c r="AN879">
        <v>87</v>
      </c>
      <c r="AO879">
        <v>476</v>
      </c>
      <c r="AP879">
        <v>639</v>
      </c>
      <c r="AQ879">
        <v>183</v>
      </c>
      <c r="AR879">
        <v>176</v>
      </c>
      <c r="AS879">
        <v>0.97</v>
      </c>
      <c r="AT879" t="s">
        <v>409</v>
      </c>
      <c r="AU879" t="s">
        <v>444</v>
      </c>
      <c r="AV879">
        <v>508501</v>
      </c>
      <c r="AW879">
        <v>104</v>
      </c>
      <c r="AX879">
        <v>102</v>
      </c>
      <c r="AY879" t="s">
        <v>154</v>
      </c>
      <c r="AZ879" t="s">
        <v>396</v>
      </c>
      <c r="BA879" t="s">
        <v>396</v>
      </c>
    </row>
    <row r="880" spans="1:53" x14ac:dyDescent="0.55000000000000004">
      <c r="A880">
        <v>1930</v>
      </c>
      <c r="B880" t="b">
        <f>IF(Table2[[#This Row],[yearID]]&gt;=1903,TRUE,FALSE)</f>
        <v>1</v>
      </c>
      <c r="C880" t="b">
        <f>IF(Table2[[#This Row],[yearID]]&gt;=1973,TRUE,FALSE)</f>
        <v>0</v>
      </c>
      <c r="D880" t="s">
        <v>410</v>
      </c>
      <c r="E880" t="s">
        <v>425</v>
      </c>
      <c r="F880" t="s">
        <v>426</v>
      </c>
      <c r="G880" t="str">
        <f>VLOOKUP(Table2[[#This Row],[franchID]],TeamsFranchises!$A$1:$D$121,2,FALSE)</f>
        <v>Minnesota Twins</v>
      </c>
      <c r="I880">
        <v>2</v>
      </c>
      <c r="J880">
        <v>154</v>
      </c>
      <c r="K880">
        <v>77</v>
      </c>
      <c r="L880">
        <v>94</v>
      </c>
      <c r="M880">
        <v>60</v>
      </c>
      <c r="P880" t="s">
        <v>51</v>
      </c>
      <c r="Q880">
        <f>IF(Table2[[#This Row],[LgWin]]="Y",1,0)</f>
        <v>0</v>
      </c>
      <c r="R880" t="s">
        <v>51</v>
      </c>
      <c r="S880">
        <f>IF(Table2[[#This Row],[WSWin]]="Y",1,0)</f>
        <v>0</v>
      </c>
      <c r="T880">
        <v>892</v>
      </c>
      <c r="U880">
        <v>5370</v>
      </c>
      <c r="V880">
        <v>1620</v>
      </c>
      <c r="W880">
        <v>300</v>
      </c>
      <c r="X880">
        <v>98</v>
      </c>
      <c r="Y880">
        <v>57</v>
      </c>
      <c r="Z880">
        <v>537</v>
      </c>
      <c r="AA880">
        <v>438</v>
      </c>
      <c r="AB880">
        <v>101</v>
      </c>
      <c r="AC880">
        <v>67</v>
      </c>
      <c r="AF880">
        <v>689</v>
      </c>
      <c r="AG880">
        <v>602</v>
      </c>
      <c r="AH880">
        <v>3.96</v>
      </c>
      <c r="AI880">
        <v>78</v>
      </c>
      <c r="AJ880">
        <v>6</v>
      </c>
      <c r="AK880">
        <v>14</v>
      </c>
      <c r="AL880">
        <v>4107</v>
      </c>
      <c r="AM880">
        <v>1367</v>
      </c>
      <c r="AN880">
        <v>52</v>
      </c>
      <c r="AO880">
        <v>504</v>
      </c>
      <c r="AP880">
        <v>524</v>
      </c>
      <c r="AQ880">
        <v>155</v>
      </c>
      <c r="AR880">
        <v>150</v>
      </c>
      <c r="AS880">
        <v>0.97399999999999998</v>
      </c>
      <c r="AT880" t="s">
        <v>397</v>
      </c>
      <c r="AU880" t="s">
        <v>452</v>
      </c>
      <c r="AV880">
        <v>614474</v>
      </c>
      <c r="AW880">
        <v>101</v>
      </c>
      <c r="AX880">
        <v>99</v>
      </c>
      <c r="AY880" t="s">
        <v>428</v>
      </c>
      <c r="AZ880" t="s">
        <v>425</v>
      </c>
      <c r="BA880" t="s">
        <v>425</v>
      </c>
    </row>
    <row r="881" spans="1:53" x14ac:dyDescent="0.55000000000000004">
      <c r="A881">
        <v>1931</v>
      </c>
      <c r="B881" t="b">
        <f>IF(Table2[[#This Row],[yearID]]&gt;=1903,TRUE,FALSE)</f>
        <v>1</v>
      </c>
      <c r="C881" t="b">
        <f>IF(Table2[[#This Row],[yearID]]&gt;=1973,TRUE,FALSE)</f>
        <v>0</v>
      </c>
      <c r="D881" t="s">
        <v>410</v>
      </c>
      <c r="E881" t="s">
        <v>54</v>
      </c>
      <c r="F881" t="s">
        <v>54</v>
      </c>
      <c r="G881" t="str">
        <f>VLOOKUP(Table2[[#This Row],[franchID]],TeamsFranchises!$A$1:$D$121,2,FALSE)</f>
        <v>Boston Red Sox</v>
      </c>
      <c r="I881">
        <v>6</v>
      </c>
      <c r="J881">
        <v>153</v>
      </c>
      <c r="K881">
        <v>80</v>
      </c>
      <c r="L881">
        <v>62</v>
      </c>
      <c r="M881">
        <v>90</v>
      </c>
      <c r="P881" t="s">
        <v>51</v>
      </c>
      <c r="Q881">
        <f>IF(Table2[[#This Row],[LgWin]]="Y",1,0)</f>
        <v>0</v>
      </c>
      <c r="R881" t="s">
        <v>51</v>
      </c>
      <c r="S881">
        <f>IF(Table2[[#This Row],[WSWin]]="Y",1,0)</f>
        <v>0</v>
      </c>
      <c r="T881">
        <v>625</v>
      </c>
      <c r="U881">
        <v>5379</v>
      </c>
      <c r="V881">
        <v>1409</v>
      </c>
      <c r="W881">
        <v>289</v>
      </c>
      <c r="X881">
        <v>34</v>
      </c>
      <c r="Y881">
        <v>37</v>
      </c>
      <c r="Z881">
        <v>405</v>
      </c>
      <c r="AA881">
        <v>565</v>
      </c>
      <c r="AB881">
        <v>42</v>
      </c>
      <c r="AC881">
        <v>43</v>
      </c>
      <c r="AF881">
        <v>800</v>
      </c>
      <c r="AG881">
        <v>698</v>
      </c>
      <c r="AH881">
        <v>4.5999999999999996</v>
      </c>
      <c r="AI881">
        <v>61</v>
      </c>
      <c r="AJ881">
        <v>5</v>
      </c>
      <c r="AK881">
        <v>10</v>
      </c>
      <c r="AL881">
        <v>4098</v>
      </c>
      <c r="AM881">
        <v>1559</v>
      </c>
      <c r="AN881">
        <v>54</v>
      </c>
      <c r="AO881">
        <v>473</v>
      </c>
      <c r="AP881">
        <v>365</v>
      </c>
      <c r="AQ881">
        <v>187</v>
      </c>
      <c r="AR881">
        <v>127</v>
      </c>
      <c r="AS881">
        <v>0.97</v>
      </c>
      <c r="AT881" t="s">
        <v>441</v>
      </c>
      <c r="AU881" t="s">
        <v>453</v>
      </c>
      <c r="AV881">
        <v>350975</v>
      </c>
      <c r="AW881">
        <v>94</v>
      </c>
      <c r="AX881">
        <v>98</v>
      </c>
      <c r="AY881" t="s">
        <v>54</v>
      </c>
      <c r="AZ881" t="s">
        <v>54</v>
      </c>
      <c r="BA881" t="s">
        <v>54</v>
      </c>
    </row>
    <row r="882" spans="1:53" x14ac:dyDescent="0.55000000000000004">
      <c r="A882">
        <v>1931</v>
      </c>
      <c r="B882" t="b">
        <f>IF(Table2[[#This Row],[yearID]]&gt;=1903,TRUE,FALSE)</f>
        <v>1</v>
      </c>
      <c r="C882" t="b">
        <f>IF(Table2[[#This Row],[yearID]]&gt;=1973,TRUE,FALSE)</f>
        <v>0</v>
      </c>
      <c r="D882" t="s">
        <v>157</v>
      </c>
      <c r="E882" t="s">
        <v>262</v>
      </c>
      <c r="F882" t="s">
        <v>260</v>
      </c>
      <c r="G882" t="str">
        <f>VLOOKUP(Table2[[#This Row],[franchID]],TeamsFranchises!$A$1:$D$121,2,FALSE)</f>
        <v>Los Angeles Dodgers</v>
      </c>
      <c r="I882">
        <v>4</v>
      </c>
      <c r="J882">
        <v>153</v>
      </c>
      <c r="K882">
        <v>76</v>
      </c>
      <c r="L882">
        <v>79</v>
      </c>
      <c r="M882">
        <v>73</v>
      </c>
      <c r="P882" t="s">
        <v>51</v>
      </c>
      <c r="Q882">
        <f>IF(Table2[[#This Row],[LgWin]]="Y",1,0)</f>
        <v>0</v>
      </c>
      <c r="R882" t="s">
        <v>51</v>
      </c>
      <c r="S882">
        <f>IF(Table2[[#This Row],[WSWin]]="Y",1,0)</f>
        <v>0</v>
      </c>
      <c r="T882">
        <v>681</v>
      </c>
      <c r="U882">
        <v>5309</v>
      </c>
      <c r="V882">
        <v>1464</v>
      </c>
      <c r="W882">
        <v>240</v>
      </c>
      <c r="X882">
        <v>77</v>
      </c>
      <c r="Y882">
        <v>71</v>
      </c>
      <c r="Z882">
        <v>409</v>
      </c>
      <c r="AA882">
        <v>512</v>
      </c>
      <c r="AB882">
        <v>45</v>
      </c>
      <c r="AF882">
        <v>673</v>
      </c>
      <c r="AG882">
        <v>579</v>
      </c>
      <c r="AH882">
        <v>3.84</v>
      </c>
      <c r="AI882">
        <v>64</v>
      </c>
      <c r="AJ882">
        <v>9</v>
      </c>
      <c r="AK882">
        <v>18</v>
      </c>
      <c r="AL882">
        <v>4068</v>
      </c>
      <c r="AM882">
        <v>1520</v>
      </c>
      <c r="AN882">
        <v>56</v>
      </c>
      <c r="AO882">
        <v>351</v>
      </c>
      <c r="AP882">
        <v>546</v>
      </c>
      <c r="AQ882">
        <v>187</v>
      </c>
      <c r="AR882">
        <v>154</v>
      </c>
      <c r="AS882">
        <v>0.96899999999999997</v>
      </c>
      <c r="AT882" t="s">
        <v>467</v>
      </c>
      <c r="AU882" t="s">
        <v>458</v>
      </c>
      <c r="AV882">
        <v>753133</v>
      </c>
      <c r="AW882">
        <v>100</v>
      </c>
      <c r="AX882">
        <v>99</v>
      </c>
      <c r="AY882" t="s">
        <v>262</v>
      </c>
      <c r="AZ882" t="s">
        <v>262</v>
      </c>
      <c r="BA882" t="s">
        <v>262</v>
      </c>
    </row>
    <row r="883" spans="1:53" x14ac:dyDescent="0.55000000000000004">
      <c r="A883">
        <v>1931</v>
      </c>
      <c r="B883" t="b">
        <f>IF(Table2[[#This Row],[yearID]]&gt;=1903,TRUE,FALSE)</f>
        <v>1</v>
      </c>
      <c r="C883" t="b">
        <f>IF(Table2[[#This Row],[yearID]]&gt;=1973,TRUE,FALSE)</f>
        <v>0</v>
      </c>
      <c r="D883" t="s">
        <v>157</v>
      </c>
      <c r="E883" t="s">
        <v>158</v>
      </c>
      <c r="F883" t="s">
        <v>159</v>
      </c>
      <c r="G883" t="str">
        <f>VLOOKUP(Table2[[#This Row],[franchID]],TeamsFranchises!$A$1:$D$121,2,FALSE)</f>
        <v>Atlanta Braves</v>
      </c>
      <c r="I883">
        <v>7</v>
      </c>
      <c r="J883">
        <v>156</v>
      </c>
      <c r="K883">
        <v>78</v>
      </c>
      <c r="L883">
        <v>64</v>
      </c>
      <c r="M883">
        <v>90</v>
      </c>
      <c r="P883" t="s">
        <v>51</v>
      </c>
      <c r="Q883">
        <f>IF(Table2[[#This Row],[LgWin]]="Y",1,0)</f>
        <v>0</v>
      </c>
      <c r="R883" t="s">
        <v>51</v>
      </c>
      <c r="S883">
        <f>IF(Table2[[#This Row],[WSWin]]="Y",1,0)</f>
        <v>0</v>
      </c>
      <c r="T883">
        <v>533</v>
      </c>
      <c r="U883">
        <v>5296</v>
      </c>
      <c r="V883">
        <v>1367</v>
      </c>
      <c r="W883">
        <v>221</v>
      </c>
      <c r="X883">
        <v>59</v>
      </c>
      <c r="Y883">
        <v>34</v>
      </c>
      <c r="Z883">
        <v>368</v>
      </c>
      <c r="AA883">
        <v>430</v>
      </c>
      <c r="AB883">
        <v>46</v>
      </c>
      <c r="AF883">
        <v>680</v>
      </c>
      <c r="AG883">
        <v>598</v>
      </c>
      <c r="AH883">
        <v>3.9</v>
      </c>
      <c r="AI883">
        <v>78</v>
      </c>
      <c r="AJ883">
        <v>12</v>
      </c>
      <c r="AK883">
        <v>9</v>
      </c>
      <c r="AL883">
        <v>4140</v>
      </c>
      <c r="AM883">
        <v>1465</v>
      </c>
      <c r="AN883">
        <v>66</v>
      </c>
      <c r="AO883">
        <v>406</v>
      </c>
      <c r="AP883">
        <v>419</v>
      </c>
      <c r="AQ883">
        <v>167</v>
      </c>
      <c r="AR883">
        <v>141</v>
      </c>
      <c r="AS883">
        <v>0.97299999999999998</v>
      </c>
      <c r="AT883" t="s">
        <v>454</v>
      </c>
      <c r="AU883" t="s">
        <v>489</v>
      </c>
      <c r="AV883">
        <v>515005</v>
      </c>
      <c r="AW883">
        <v>97</v>
      </c>
      <c r="AX883">
        <v>99</v>
      </c>
      <c r="AY883" t="s">
        <v>158</v>
      </c>
      <c r="AZ883" t="s">
        <v>158</v>
      </c>
      <c r="BA883" t="s">
        <v>158</v>
      </c>
    </row>
    <row r="884" spans="1:53" x14ac:dyDescent="0.55000000000000004">
      <c r="A884">
        <v>1931</v>
      </c>
      <c r="B884" t="b">
        <f>IF(Table2[[#This Row],[yearID]]&gt;=1903,TRUE,FALSE)</f>
        <v>1</v>
      </c>
      <c r="C884" t="b">
        <f>IF(Table2[[#This Row],[yearID]]&gt;=1973,TRUE,FALSE)</f>
        <v>0</v>
      </c>
      <c r="D884" t="s">
        <v>410</v>
      </c>
      <c r="E884" t="s">
        <v>415</v>
      </c>
      <c r="F884" t="s">
        <v>416</v>
      </c>
      <c r="G884" t="str">
        <f>VLOOKUP(Table2[[#This Row],[franchID]],TeamsFranchises!$A$1:$D$121,2,FALSE)</f>
        <v>Chicago White Sox</v>
      </c>
      <c r="I884">
        <v>8</v>
      </c>
      <c r="J884">
        <v>156</v>
      </c>
      <c r="K884">
        <v>77</v>
      </c>
      <c r="L884">
        <v>56</v>
      </c>
      <c r="M884">
        <v>97</v>
      </c>
      <c r="P884" t="s">
        <v>51</v>
      </c>
      <c r="Q884">
        <f>IF(Table2[[#This Row],[LgWin]]="Y",1,0)</f>
        <v>0</v>
      </c>
      <c r="R884" t="s">
        <v>51</v>
      </c>
      <c r="S884">
        <f>IF(Table2[[#This Row],[WSWin]]="Y",1,0)</f>
        <v>0</v>
      </c>
      <c r="T884">
        <v>704</v>
      </c>
      <c r="U884">
        <v>5481</v>
      </c>
      <c r="V884">
        <v>1423</v>
      </c>
      <c r="W884">
        <v>238</v>
      </c>
      <c r="X884">
        <v>69</v>
      </c>
      <c r="Y884">
        <v>27</v>
      </c>
      <c r="Z884">
        <v>483</v>
      </c>
      <c r="AA884">
        <v>445</v>
      </c>
      <c r="AB884">
        <v>94</v>
      </c>
      <c r="AC884">
        <v>39</v>
      </c>
      <c r="AF884">
        <v>939</v>
      </c>
      <c r="AG884">
        <v>778</v>
      </c>
      <c r="AH884">
        <v>5.04</v>
      </c>
      <c r="AI884">
        <v>54</v>
      </c>
      <c r="AJ884">
        <v>6</v>
      </c>
      <c r="AK884">
        <v>10</v>
      </c>
      <c r="AL884">
        <v>4170</v>
      </c>
      <c r="AM884">
        <v>1613</v>
      </c>
      <c r="AN884">
        <v>82</v>
      </c>
      <c r="AO884">
        <v>588</v>
      </c>
      <c r="AP884">
        <v>421</v>
      </c>
      <c r="AQ884">
        <v>246</v>
      </c>
      <c r="AR884">
        <v>131</v>
      </c>
      <c r="AS884">
        <v>0.96</v>
      </c>
      <c r="AT884" t="s">
        <v>417</v>
      </c>
      <c r="AU884" t="s">
        <v>450</v>
      </c>
      <c r="AV884">
        <v>403550</v>
      </c>
      <c r="AW884">
        <v>94</v>
      </c>
      <c r="AX884">
        <v>97</v>
      </c>
      <c r="AY884" t="s">
        <v>416</v>
      </c>
      <c r="AZ884" t="s">
        <v>415</v>
      </c>
      <c r="BA884" t="s">
        <v>415</v>
      </c>
    </row>
    <row r="885" spans="1:53" x14ac:dyDescent="0.55000000000000004">
      <c r="A885">
        <v>1931</v>
      </c>
      <c r="B885" t="b">
        <f>IF(Table2[[#This Row],[yearID]]&gt;=1903,TRUE,FALSE)</f>
        <v>1</v>
      </c>
      <c r="C885" t="b">
        <f>IF(Table2[[#This Row],[yearID]]&gt;=1973,TRUE,FALSE)</f>
        <v>0</v>
      </c>
      <c r="D885" t="s">
        <v>157</v>
      </c>
      <c r="E885" t="s">
        <v>161</v>
      </c>
      <c r="F885" t="s">
        <v>162</v>
      </c>
      <c r="G885" t="str">
        <f>VLOOKUP(Table2[[#This Row],[franchID]],TeamsFranchises!$A$1:$D$121,2,FALSE)</f>
        <v>Chicago Cubs</v>
      </c>
      <c r="I885">
        <v>3</v>
      </c>
      <c r="J885">
        <v>156</v>
      </c>
      <c r="K885">
        <v>77</v>
      </c>
      <c r="L885">
        <v>84</v>
      </c>
      <c r="M885">
        <v>70</v>
      </c>
      <c r="P885" t="s">
        <v>51</v>
      </c>
      <c r="Q885">
        <f>IF(Table2[[#This Row],[LgWin]]="Y",1,0)</f>
        <v>0</v>
      </c>
      <c r="R885" t="s">
        <v>51</v>
      </c>
      <c r="S885">
        <f>IF(Table2[[#This Row],[WSWin]]="Y",1,0)</f>
        <v>0</v>
      </c>
      <c r="T885">
        <v>828</v>
      </c>
      <c r="U885">
        <v>5451</v>
      </c>
      <c r="V885">
        <v>1578</v>
      </c>
      <c r="W885">
        <v>340</v>
      </c>
      <c r="X885">
        <v>66</v>
      </c>
      <c r="Y885">
        <v>84</v>
      </c>
      <c r="Z885">
        <v>577</v>
      </c>
      <c r="AA885">
        <v>641</v>
      </c>
      <c r="AB885">
        <v>49</v>
      </c>
      <c r="AF885">
        <v>710</v>
      </c>
      <c r="AG885">
        <v>611</v>
      </c>
      <c r="AH885">
        <v>3.97</v>
      </c>
      <c r="AI885">
        <v>80</v>
      </c>
      <c r="AJ885">
        <v>8</v>
      </c>
      <c r="AK885">
        <v>8</v>
      </c>
      <c r="AL885">
        <v>4155</v>
      </c>
      <c r="AM885">
        <v>1448</v>
      </c>
      <c r="AN885">
        <v>54</v>
      </c>
      <c r="AO885">
        <v>524</v>
      </c>
      <c r="AP885">
        <v>541</v>
      </c>
      <c r="AQ885">
        <v>169</v>
      </c>
      <c r="AR885">
        <v>141</v>
      </c>
      <c r="AS885">
        <v>0.97299999999999998</v>
      </c>
      <c r="AT885" t="s">
        <v>434</v>
      </c>
      <c r="AU885" t="s">
        <v>473</v>
      </c>
      <c r="AV885">
        <v>1086422</v>
      </c>
      <c r="AW885">
        <v>102</v>
      </c>
      <c r="AX885">
        <v>100</v>
      </c>
      <c r="AY885" t="s">
        <v>162</v>
      </c>
      <c r="AZ885" t="s">
        <v>161</v>
      </c>
      <c r="BA885" t="s">
        <v>161</v>
      </c>
    </row>
    <row r="886" spans="1:53" x14ac:dyDescent="0.55000000000000004">
      <c r="A886">
        <v>1931</v>
      </c>
      <c r="B886" t="b">
        <f>IF(Table2[[#This Row],[yearID]]&gt;=1903,TRUE,FALSE)</f>
        <v>1</v>
      </c>
      <c r="C886" t="b">
        <f>IF(Table2[[#This Row],[yearID]]&gt;=1973,TRUE,FALSE)</f>
        <v>0</v>
      </c>
      <c r="D886" t="s">
        <v>157</v>
      </c>
      <c r="E886" t="s">
        <v>167</v>
      </c>
      <c r="F886" t="s">
        <v>167</v>
      </c>
      <c r="G886" t="str">
        <f>VLOOKUP(Table2[[#This Row],[franchID]],TeamsFranchises!$A$1:$D$121,2,FALSE)</f>
        <v>Cincinnati Reds</v>
      </c>
      <c r="I886">
        <v>8</v>
      </c>
      <c r="J886">
        <v>154</v>
      </c>
      <c r="K886">
        <v>77</v>
      </c>
      <c r="L886">
        <v>58</v>
      </c>
      <c r="M886">
        <v>96</v>
      </c>
      <c r="P886" t="s">
        <v>51</v>
      </c>
      <c r="Q886">
        <f>IF(Table2[[#This Row],[LgWin]]="Y",1,0)</f>
        <v>0</v>
      </c>
      <c r="R886" t="s">
        <v>51</v>
      </c>
      <c r="S886">
        <f>IF(Table2[[#This Row],[WSWin]]="Y",1,0)</f>
        <v>0</v>
      </c>
      <c r="T886">
        <v>592</v>
      </c>
      <c r="U886">
        <v>5343</v>
      </c>
      <c r="V886">
        <v>1439</v>
      </c>
      <c r="W886">
        <v>241</v>
      </c>
      <c r="X886">
        <v>70</v>
      </c>
      <c r="Y886">
        <v>21</v>
      </c>
      <c r="Z886">
        <v>403</v>
      </c>
      <c r="AA886">
        <v>463</v>
      </c>
      <c r="AB886">
        <v>24</v>
      </c>
      <c r="AF886">
        <v>742</v>
      </c>
      <c r="AG886">
        <v>631</v>
      </c>
      <c r="AH886">
        <v>4.22</v>
      </c>
      <c r="AI886">
        <v>70</v>
      </c>
      <c r="AJ886">
        <v>7</v>
      </c>
      <c r="AK886">
        <v>6</v>
      </c>
      <c r="AL886">
        <v>4035</v>
      </c>
      <c r="AM886">
        <v>1545</v>
      </c>
      <c r="AN886">
        <v>51</v>
      </c>
      <c r="AO886">
        <v>399</v>
      </c>
      <c r="AP886">
        <v>317</v>
      </c>
      <c r="AQ886">
        <v>165</v>
      </c>
      <c r="AR886">
        <v>194</v>
      </c>
      <c r="AS886">
        <v>0.97299999999999998</v>
      </c>
      <c r="AT886" t="s">
        <v>165</v>
      </c>
      <c r="AU886" t="s">
        <v>455</v>
      </c>
      <c r="AV886">
        <v>263316</v>
      </c>
      <c r="AW886">
        <v>93</v>
      </c>
      <c r="AX886">
        <v>96</v>
      </c>
      <c r="AY886" t="s">
        <v>167</v>
      </c>
      <c r="AZ886" t="s">
        <v>167</v>
      </c>
      <c r="BA886" t="s">
        <v>167</v>
      </c>
    </row>
    <row r="887" spans="1:53" x14ac:dyDescent="0.55000000000000004">
      <c r="A887">
        <v>1931</v>
      </c>
      <c r="B887" t="b">
        <f>IF(Table2[[#This Row],[yearID]]&gt;=1903,TRUE,FALSE)</f>
        <v>1</v>
      </c>
      <c r="C887" t="b">
        <f>IF(Table2[[#This Row],[yearID]]&gt;=1973,TRUE,FALSE)</f>
        <v>0</v>
      </c>
      <c r="D887" t="s">
        <v>410</v>
      </c>
      <c r="E887" t="s">
        <v>64</v>
      </c>
      <c r="F887" t="s">
        <v>64</v>
      </c>
      <c r="G887" t="str">
        <f>VLOOKUP(Table2[[#This Row],[franchID]],TeamsFranchises!$A$1:$D$121,2,FALSE)</f>
        <v>Cleveland Indians</v>
      </c>
      <c r="I887">
        <v>4</v>
      </c>
      <c r="J887">
        <v>155</v>
      </c>
      <c r="K887">
        <v>76</v>
      </c>
      <c r="L887">
        <v>78</v>
      </c>
      <c r="M887">
        <v>76</v>
      </c>
      <c r="P887" t="s">
        <v>51</v>
      </c>
      <c r="Q887">
        <f>IF(Table2[[#This Row],[LgWin]]="Y",1,0)</f>
        <v>0</v>
      </c>
      <c r="R887" t="s">
        <v>51</v>
      </c>
      <c r="S887">
        <f>IF(Table2[[#This Row],[WSWin]]="Y",1,0)</f>
        <v>0</v>
      </c>
      <c r="T887">
        <v>885</v>
      </c>
      <c r="U887">
        <v>5445</v>
      </c>
      <c r="V887">
        <v>1612</v>
      </c>
      <c r="W887">
        <v>321</v>
      </c>
      <c r="X887">
        <v>69</v>
      </c>
      <c r="Y887">
        <v>71</v>
      </c>
      <c r="Z887">
        <v>555</v>
      </c>
      <c r="AA887">
        <v>433</v>
      </c>
      <c r="AB887">
        <v>63</v>
      </c>
      <c r="AC887">
        <v>60</v>
      </c>
      <c r="AF887">
        <v>833</v>
      </c>
      <c r="AG887">
        <v>697</v>
      </c>
      <c r="AH887">
        <v>4.63</v>
      </c>
      <c r="AI887">
        <v>76</v>
      </c>
      <c r="AJ887">
        <v>6</v>
      </c>
      <c r="AK887">
        <v>9</v>
      </c>
      <c r="AL887">
        <v>4062</v>
      </c>
      <c r="AM887">
        <v>1577</v>
      </c>
      <c r="AN887">
        <v>64</v>
      </c>
      <c r="AO887">
        <v>561</v>
      </c>
      <c r="AP887">
        <v>470</v>
      </c>
      <c r="AQ887">
        <v>231</v>
      </c>
      <c r="AR887">
        <v>143</v>
      </c>
      <c r="AS887">
        <v>0.96299999999999997</v>
      </c>
      <c r="AT887" t="s">
        <v>487</v>
      </c>
      <c r="AU887" t="s">
        <v>446</v>
      </c>
      <c r="AV887">
        <v>483027</v>
      </c>
      <c r="AW887">
        <v>105</v>
      </c>
      <c r="AX887">
        <v>105</v>
      </c>
      <c r="AY887" t="s">
        <v>64</v>
      </c>
      <c r="AZ887" t="s">
        <v>64</v>
      </c>
      <c r="BA887" t="s">
        <v>64</v>
      </c>
    </row>
    <row r="888" spans="1:53" x14ac:dyDescent="0.55000000000000004">
      <c r="A888">
        <v>1931</v>
      </c>
      <c r="B888" t="b">
        <f>IF(Table2[[#This Row],[yearID]]&gt;=1903,TRUE,FALSE)</f>
        <v>1</v>
      </c>
      <c r="C888" t="b">
        <f>IF(Table2[[#This Row],[yearID]]&gt;=1973,TRUE,FALSE)</f>
        <v>0</v>
      </c>
      <c r="D888" t="s">
        <v>410</v>
      </c>
      <c r="E888" t="s">
        <v>419</v>
      </c>
      <c r="F888" t="s">
        <v>419</v>
      </c>
      <c r="G888" t="str">
        <f>VLOOKUP(Table2[[#This Row],[franchID]],TeamsFranchises!$A$1:$D$121,2,FALSE)</f>
        <v>Detroit Tigers</v>
      </c>
      <c r="I888">
        <v>7</v>
      </c>
      <c r="J888">
        <v>154</v>
      </c>
      <c r="K888">
        <v>77</v>
      </c>
      <c r="L888">
        <v>61</v>
      </c>
      <c r="M888">
        <v>93</v>
      </c>
      <c r="P888" t="s">
        <v>51</v>
      </c>
      <c r="Q888">
        <f>IF(Table2[[#This Row],[LgWin]]="Y",1,0)</f>
        <v>0</v>
      </c>
      <c r="R888" t="s">
        <v>51</v>
      </c>
      <c r="S888">
        <f>IF(Table2[[#This Row],[WSWin]]="Y",1,0)</f>
        <v>0</v>
      </c>
      <c r="T888">
        <v>651</v>
      </c>
      <c r="U888">
        <v>5430</v>
      </c>
      <c r="V888">
        <v>1456</v>
      </c>
      <c r="W888">
        <v>292</v>
      </c>
      <c r="X888">
        <v>69</v>
      </c>
      <c r="Y888">
        <v>43</v>
      </c>
      <c r="Z888">
        <v>480</v>
      </c>
      <c r="AA888">
        <v>468</v>
      </c>
      <c r="AB888">
        <v>117</v>
      </c>
      <c r="AC888">
        <v>75</v>
      </c>
      <c r="AF888">
        <v>836</v>
      </c>
      <c r="AG888">
        <v>706</v>
      </c>
      <c r="AH888">
        <v>4.59</v>
      </c>
      <c r="AI888">
        <v>86</v>
      </c>
      <c r="AJ888">
        <v>5</v>
      </c>
      <c r="AK888">
        <v>6</v>
      </c>
      <c r="AL888">
        <v>4152</v>
      </c>
      <c r="AM888">
        <v>1549</v>
      </c>
      <c r="AN888">
        <v>79</v>
      </c>
      <c r="AO888">
        <v>597</v>
      </c>
      <c r="AP888">
        <v>511</v>
      </c>
      <c r="AQ888">
        <v>221</v>
      </c>
      <c r="AR888">
        <v>139</v>
      </c>
      <c r="AS888">
        <v>0.96399999999999997</v>
      </c>
      <c r="AT888" t="s">
        <v>420</v>
      </c>
      <c r="AU888" t="s">
        <v>456</v>
      </c>
      <c r="AV888">
        <v>434056</v>
      </c>
      <c r="AW888">
        <v>103</v>
      </c>
      <c r="AX888">
        <v>104</v>
      </c>
      <c r="AY888" t="s">
        <v>419</v>
      </c>
      <c r="AZ888" t="s">
        <v>419</v>
      </c>
      <c r="BA888" t="s">
        <v>419</v>
      </c>
    </row>
    <row r="889" spans="1:53" x14ac:dyDescent="0.55000000000000004">
      <c r="A889">
        <v>1931</v>
      </c>
      <c r="B889" t="b">
        <f>IF(Table2[[#This Row],[yearID]]&gt;=1903,TRUE,FALSE)</f>
        <v>1</v>
      </c>
      <c r="C889" t="b">
        <f>IF(Table2[[#This Row],[yearID]]&gt;=1973,TRUE,FALSE)</f>
        <v>0</v>
      </c>
      <c r="D889" t="s">
        <v>157</v>
      </c>
      <c r="E889" t="s">
        <v>242</v>
      </c>
      <c r="F889" t="s">
        <v>243</v>
      </c>
      <c r="G889" t="str">
        <f>VLOOKUP(Table2[[#This Row],[franchID]],TeamsFranchises!$A$1:$D$121,2,FALSE)</f>
        <v>San Francisco Giants</v>
      </c>
      <c r="I889">
        <v>2</v>
      </c>
      <c r="J889">
        <v>153</v>
      </c>
      <c r="K889">
        <v>78</v>
      </c>
      <c r="L889">
        <v>87</v>
      </c>
      <c r="M889">
        <v>65</v>
      </c>
      <c r="P889" t="s">
        <v>51</v>
      </c>
      <c r="Q889">
        <f>IF(Table2[[#This Row],[LgWin]]="Y",1,0)</f>
        <v>0</v>
      </c>
      <c r="R889" t="s">
        <v>51</v>
      </c>
      <c r="S889">
        <f>IF(Table2[[#This Row],[WSWin]]="Y",1,0)</f>
        <v>0</v>
      </c>
      <c r="T889">
        <v>768</v>
      </c>
      <c r="U889">
        <v>5372</v>
      </c>
      <c r="V889">
        <v>1554</v>
      </c>
      <c r="W889">
        <v>251</v>
      </c>
      <c r="X889">
        <v>64</v>
      </c>
      <c r="Y889">
        <v>101</v>
      </c>
      <c r="Z889">
        <v>383</v>
      </c>
      <c r="AA889">
        <v>395</v>
      </c>
      <c r="AB889">
        <v>83</v>
      </c>
      <c r="AF889">
        <v>599</v>
      </c>
      <c r="AG889">
        <v>499</v>
      </c>
      <c r="AH889">
        <v>3.3</v>
      </c>
      <c r="AI889">
        <v>90</v>
      </c>
      <c r="AJ889">
        <v>17</v>
      </c>
      <c r="AK889">
        <v>12</v>
      </c>
      <c r="AL889">
        <v>4080</v>
      </c>
      <c r="AM889">
        <v>1341</v>
      </c>
      <c r="AN889">
        <v>71</v>
      </c>
      <c r="AO889">
        <v>422</v>
      </c>
      <c r="AP889">
        <v>570</v>
      </c>
      <c r="AQ889">
        <v>159</v>
      </c>
      <c r="AR889">
        <v>126</v>
      </c>
      <c r="AS889">
        <v>0.97399999999999998</v>
      </c>
      <c r="AT889" t="s">
        <v>310</v>
      </c>
      <c r="AU889" t="s">
        <v>457</v>
      </c>
      <c r="AV889">
        <v>812163</v>
      </c>
      <c r="AW889">
        <v>97</v>
      </c>
      <c r="AX889">
        <v>95</v>
      </c>
      <c r="AY889" t="s">
        <v>246</v>
      </c>
      <c r="AZ889" t="s">
        <v>242</v>
      </c>
      <c r="BA889" t="s">
        <v>242</v>
      </c>
    </row>
    <row r="890" spans="1:53" x14ac:dyDescent="0.55000000000000004">
      <c r="A890">
        <v>1931</v>
      </c>
      <c r="B890" t="b">
        <f>IF(Table2[[#This Row],[yearID]]&gt;=1903,TRUE,FALSE)</f>
        <v>1</v>
      </c>
      <c r="C890" t="b">
        <f>IF(Table2[[#This Row],[yearID]]&gt;=1973,TRUE,FALSE)</f>
        <v>0</v>
      </c>
      <c r="D890" t="s">
        <v>410</v>
      </c>
      <c r="E890" t="s">
        <v>436</v>
      </c>
      <c r="F890" t="s">
        <v>412</v>
      </c>
      <c r="G890" t="str">
        <f>VLOOKUP(Table2[[#This Row],[franchID]],TeamsFranchises!$A$1:$D$121,2,FALSE)</f>
        <v>New York Yankees</v>
      </c>
      <c r="I890">
        <v>2</v>
      </c>
      <c r="J890">
        <v>155</v>
      </c>
      <c r="K890">
        <v>77</v>
      </c>
      <c r="L890">
        <v>94</v>
      </c>
      <c r="M890">
        <v>59</v>
      </c>
      <c r="P890" t="s">
        <v>51</v>
      </c>
      <c r="Q890">
        <f>IF(Table2[[#This Row],[LgWin]]="Y",1,0)</f>
        <v>0</v>
      </c>
      <c r="R890" t="s">
        <v>51</v>
      </c>
      <c r="S890">
        <f>IF(Table2[[#This Row],[WSWin]]="Y",1,0)</f>
        <v>0</v>
      </c>
      <c r="T890">
        <v>1067</v>
      </c>
      <c r="U890">
        <v>5608</v>
      </c>
      <c r="V890">
        <v>1667</v>
      </c>
      <c r="W890">
        <v>277</v>
      </c>
      <c r="X890">
        <v>78</v>
      </c>
      <c r="Y890">
        <v>155</v>
      </c>
      <c r="Z890">
        <v>748</v>
      </c>
      <c r="AA890">
        <v>554</v>
      </c>
      <c r="AB890">
        <v>138</v>
      </c>
      <c r="AC890">
        <v>68</v>
      </c>
      <c r="AF890">
        <v>760</v>
      </c>
      <c r="AG890">
        <v>658</v>
      </c>
      <c r="AH890">
        <v>4.2</v>
      </c>
      <c r="AI890">
        <v>78</v>
      </c>
      <c r="AJ890">
        <v>4</v>
      </c>
      <c r="AK890">
        <v>17</v>
      </c>
      <c r="AL890">
        <v>4230</v>
      </c>
      <c r="AM890">
        <v>1461</v>
      </c>
      <c r="AN890">
        <v>67</v>
      </c>
      <c r="AO890">
        <v>543</v>
      </c>
      <c r="AP890">
        <v>686</v>
      </c>
      <c r="AQ890">
        <v>167</v>
      </c>
      <c r="AR890">
        <v>131</v>
      </c>
      <c r="AS890">
        <v>0.97199999999999998</v>
      </c>
      <c r="AT890" t="s">
        <v>459</v>
      </c>
      <c r="AU890" t="s">
        <v>491</v>
      </c>
      <c r="AV890">
        <v>912437</v>
      </c>
      <c r="AW890">
        <v>95</v>
      </c>
      <c r="AX890">
        <v>91</v>
      </c>
      <c r="AY890" t="s">
        <v>412</v>
      </c>
      <c r="AZ890" t="s">
        <v>436</v>
      </c>
      <c r="BA890" t="s">
        <v>436</v>
      </c>
    </row>
    <row r="891" spans="1:53" x14ac:dyDescent="0.55000000000000004">
      <c r="A891">
        <v>1931</v>
      </c>
      <c r="B891" t="b">
        <f>IF(Table2[[#This Row],[yearID]]&gt;=1903,TRUE,FALSE)</f>
        <v>1</v>
      </c>
      <c r="C891" t="b">
        <f>IF(Table2[[#This Row],[yearID]]&gt;=1973,TRUE,FALSE)</f>
        <v>0</v>
      </c>
      <c r="D891" t="s">
        <v>410</v>
      </c>
      <c r="E891" t="s">
        <v>226</v>
      </c>
      <c r="F891" t="s">
        <v>423</v>
      </c>
      <c r="G891" t="str">
        <f>VLOOKUP(Table2[[#This Row],[franchID]],TeamsFranchises!$A$1:$D$121,2,FALSE)</f>
        <v>Oakland Athletics</v>
      </c>
      <c r="I891">
        <v>1</v>
      </c>
      <c r="J891">
        <v>153</v>
      </c>
      <c r="K891">
        <v>75</v>
      </c>
      <c r="L891">
        <v>107</v>
      </c>
      <c r="M891">
        <v>45</v>
      </c>
      <c r="P891" t="s">
        <v>76</v>
      </c>
      <c r="Q891">
        <f>IF(Table2[[#This Row],[LgWin]]="Y",1,0)</f>
        <v>1</v>
      </c>
      <c r="R891" t="s">
        <v>51</v>
      </c>
      <c r="S891">
        <f>IF(Table2[[#This Row],[WSWin]]="Y",1,0)</f>
        <v>0</v>
      </c>
      <c r="T891">
        <v>858</v>
      </c>
      <c r="U891">
        <v>5377</v>
      </c>
      <c r="V891">
        <v>1544</v>
      </c>
      <c r="W891">
        <v>311</v>
      </c>
      <c r="X891">
        <v>64</v>
      </c>
      <c r="Y891">
        <v>118</v>
      </c>
      <c r="Z891">
        <v>528</v>
      </c>
      <c r="AA891">
        <v>543</v>
      </c>
      <c r="AB891">
        <v>25</v>
      </c>
      <c r="AC891">
        <v>23</v>
      </c>
      <c r="AF891">
        <v>626</v>
      </c>
      <c r="AG891">
        <v>526</v>
      </c>
      <c r="AH891">
        <v>3.47</v>
      </c>
      <c r="AI891">
        <v>97</v>
      </c>
      <c r="AJ891">
        <v>12</v>
      </c>
      <c r="AK891">
        <v>16</v>
      </c>
      <c r="AL891">
        <v>4095</v>
      </c>
      <c r="AM891">
        <v>1342</v>
      </c>
      <c r="AN891">
        <v>73</v>
      </c>
      <c r="AO891">
        <v>457</v>
      </c>
      <c r="AP891">
        <v>574</v>
      </c>
      <c r="AQ891">
        <v>140</v>
      </c>
      <c r="AR891">
        <v>151</v>
      </c>
      <c r="AS891">
        <v>0.97599999999999998</v>
      </c>
      <c r="AT891" t="s">
        <v>77</v>
      </c>
      <c r="AU891" t="s">
        <v>442</v>
      </c>
      <c r="AV891">
        <v>627464</v>
      </c>
      <c r="AW891">
        <v>106</v>
      </c>
      <c r="AX891">
        <v>103</v>
      </c>
      <c r="AY891" t="s">
        <v>226</v>
      </c>
      <c r="AZ891" t="s">
        <v>226</v>
      </c>
      <c r="BA891" t="s">
        <v>226</v>
      </c>
    </row>
    <row r="892" spans="1:53" x14ac:dyDescent="0.55000000000000004">
      <c r="A892">
        <v>1931</v>
      </c>
      <c r="B892" t="b">
        <f>IF(Table2[[#This Row],[yearID]]&gt;=1903,TRUE,FALSE)</f>
        <v>1</v>
      </c>
      <c r="C892" t="b">
        <f>IF(Table2[[#This Row],[yearID]]&gt;=1973,TRUE,FALSE)</f>
        <v>0</v>
      </c>
      <c r="D892" t="s">
        <v>157</v>
      </c>
      <c r="E892" t="s">
        <v>122</v>
      </c>
      <c r="F892" t="s">
        <v>122</v>
      </c>
      <c r="G892" t="str">
        <f>VLOOKUP(Table2[[#This Row],[franchID]],TeamsFranchises!$A$1:$D$121,2,FALSE)</f>
        <v>Philadelphia Phillies</v>
      </c>
      <c r="I892">
        <v>6</v>
      </c>
      <c r="J892">
        <v>155</v>
      </c>
      <c r="K892">
        <v>76</v>
      </c>
      <c r="L892">
        <v>66</v>
      </c>
      <c r="M892">
        <v>88</v>
      </c>
      <c r="P892" t="s">
        <v>51</v>
      </c>
      <c r="Q892">
        <f>IF(Table2[[#This Row],[LgWin]]="Y",1,0)</f>
        <v>0</v>
      </c>
      <c r="R892" t="s">
        <v>51</v>
      </c>
      <c r="S892">
        <f>IF(Table2[[#This Row],[WSWin]]="Y",1,0)</f>
        <v>0</v>
      </c>
      <c r="T892">
        <v>684</v>
      </c>
      <c r="U892">
        <v>5375</v>
      </c>
      <c r="V892">
        <v>1502</v>
      </c>
      <c r="W892">
        <v>299</v>
      </c>
      <c r="X892">
        <v>52</v>
      </c>
      <c r="Y892">
        <v>81</v>
      </c>
      <c r="Z892">
        <v>437</v>
      </c>
      <c r="AA892">
        <v>492</v>
      </c>
      <c r="AB892">
        <v>42</v>
      </c>
      <c r="AF892">
        <v>828</v>
      </c>
      <c r="AG892">
        <v>692</v>
      </c>
      <c r="AH892">
        <v>4.58</v>
      </c>
      <c r="AI892">
        <v>60</v>
      </c>
      <c r="AJ892">
        <v>6</v>
      </c>
      <c r="AK892">
        <v>16</v>
      </c>
      <c r="AL892">
        <v>4080</v>
      </c>
      <c r="AM892">
        <v>1603</v>
      </c>
      <c r="AN892">
        <v>75</v>
      </c>
      <c r="AO892">
        <v>511</v>
      </c>
      <c r="AP892">
        <v>499</v>
      </c>
      <c r="AQ892">
        <v>204</v>
      </c>
      <c r="AR892">
        <v>149</v>
      </c>
      <c r="AS892">
        <v>0.96599999999999997</v>
      </c>
      <c r="AT892" t="s">
        <v>358</v>
      </c>
      <c r="AU892" t="s">
        <v>404</v>
      </c>
      <c r="AV892">
        <v>284849</v>
      </c>
      <c r="AW892">
        <v>108</v>
      </c>
      <c r="AX892">
        <v>110</v>
      </c>
      <c r="AY892" t="s">
        <v>122</v>
      </c>
      <c r="AZ892" t="s">
        <v>122</v>
      </c>
      <c r="BA892" t="s">
        <v>122</v>
      </c>
    </row>
    <row r="893" spans="1:53" x14ac:dyDescent="0.55000000000000004">
      <c r="A893">
        <v>1931</v>
      </c>
      <c r="B893" t="b">
        <f>IF(Table2[[#This Row],[yearID]]&gt;=1903,TRUE,FALSE)</f>
        <v>1</v>
      </c>
      <c r="C893" t="b">
        <f>IF(Table2[[#This Row],[yearID]]&gt;=1973,TRUE,FALSE)</f>
        <v>0</v>
      </c>
      <c r="D893" t="s">
        <v>157</v>
      </c>
      <c r="E893" t="s">
        <v>229</v>
      </c>
      <c r="F893" t="s">
        <v>229</v>
      </c>
      <c r="G893" t="str">
        <f>VLOOKUP(Table2[[#This Row],[franchID]],TeamsFranchises!$A$1:$D$121,2,FALSE)</f>
        <v>Pittsburgh Pirates</v>
      </c>
      <c r="I893">
        <v>5</v>
      </c>
      <c r="J893">
        <v>155</v>
      </c>
      <c r="K893">
        <v>78</v>
      </c>
      <c r="L893">
        <v>75</v>
      </c>
      <c r="M893">
        <v>79</v>
      </c>
      <c r="P893" t="s">
        <v>51</v>
      </c>
      <c r="Q893">
        <f>IF(Table2[[#This Row],[LgWin]]="Y",1,0)</f>
        <v>0</v>
      </c>
      <c r="R893" t="s">
        <v>51</v>
      </c>
      <c r="S893">
        <f>IF(Table2[[#This Row],[WSWin]]="Y",1,0)</f>
        <v>0</v>
      </c>
      <c r="T893">
        <v>636</v>
      </c>
      <c r="U893">
        <v>5360</v>
      </c>
      <c r="V893">
        <v>1425</v>
      </c>
      <c r="W893">
        <v>243</v>
      </c>
      <c r="X893">
        <v>70</v>
      </c>
      <c r="Y893">
        <v>41</v>
      </c>
      <c r="Z893">
        <v>493</v>
      </c>
      <c r="AA893">
        <v>454</v>
      </c>
      <c r="AB893">
        <v>59</v>
      </c>
      <c r="AF893">
        <v>691</v>
      </c>
      <c r="AG893">
        <v>565</v>
      </c>
      <c r="AH893">
        <v>3.66</v>
      </c>
      <c r="AI893">
        <v>89</v>
      </c>
      <c r="AJ893">
        <v>9</v>
      </c>
      <c r="AK893">
        <v>5</v>
      </c>
      <c r="AL893">
        <v>4170</v>
      </c>
      <c r="AM893">
        <v>1489</v>
      </c>
      <c r="AN893">
        <v>55</v>
      </c>
      <c r="AO893">
        <v>442</v>
      </c>
      <c r="AP893">
        <v>345</v>
      </c>
      <c r="AQ893">
        <v>193</v>
      </c>
      <c r="AR893">
        <v>167</v>
      </c>
      <c r="AS893">
        <v>0.96899999999999997</v>
      </c>
      <c r="AT893" t="s">
        <v>390</v>
      </c>
      <c r="AU893" t="s">
        <v>447</v>
      </c>
      <c r="AV893">
        <v>260392</v>
      </c>
      <c r="AW893">
        <v>98</v>
      </c>
      <c r="AX893">
        <v>99</v>
      </c>
      <c r="AY893" t="s">
        <v>229</v>
      </c>
      <c r="AZ893" t="s">
        <v>229</v>
      </c>
      <c r="BA893" t="s">
        <v>229</v>
      </c>
    </row>
    <row r="894" spans="1:53" x14ac:dyDescent="0.55000000000000004">
      <c r="A894">
        <v>1931</v>
      </c>
      <c r="B894" t="b">
        <f>IF(Table2[[#This Row],[yearID]]&gt;=1903,TRUE,FALSE)</f>
        <v>1</v>
      </c>
      <c r="C894" t="b">
        <f>IF(Table2[[#This Row],[yearID]]&gt;=1973,TRUE,FALSE)</f>
        <v>0</v>
      </c>
      <c r="D894" t="s">
        <v>410</v>
      </c>
      <c r="E894" t="s">
        <v>431</v>
      </c>
      <c r="F894" t="s">
        <v>95</v>
      </c>
      <c r="G894" t="str">
        <f>VLOOKUP(Table2[[#This Row],[franchID]],TeamsFranchises!$A$1:$D$121,2,FALSE)</f>
        <v>Baltimore Orioles</v>
      </c>
      <c r="I894">
        <v>5</v>
      </c>
      <c r="J894">
        <v>154</v>
      </c>
      <c r="K894">
        <v>77</v>
      </c>
      <c r="L894">
        <v>63</v>
      </c>
      <c r="M894">
        <v>91</v>
      </c>
      <c r="P894" t="s">
        <v>51</v>
      </c>
      <c r="Q894">
        <f>IF(Table2[[#This Row],[LgWin]]="Y",1,0)</f>
        <v>0</v>
      </c>
      <c r="R894" t="s">
        <v>51</v>
      </c>
      <c r="S894">
        <f>IF(Table2[[#This Row],[WSWin]]="Y",1,0)</f>
        <v>0</v>
      </c>
      <c r="T894">
        <v>722</v>
      </c>
      <c r="U894">
        <v>5374</v>
      </c>
      <c r="V894">
        <v>1455</v>
      </c>
      <c r="W894">
        <v>287</v>
      </c>
      <c r="X894">
        <v>62</v>
      </c>
      <c r="Y894">
        <v>76</v>
      </c>
      <c r="Z894">
        <v>488</v>
      </c>
      <c r="AA894">
        <v>580</v>
      </c>
      <c r="AB894">
        <v>73</v>
      </c>
      <c r="AC894">
        <v>80</v>
      </c>
      <c r="AF894">
        <v>870</v>
      </c>
      <c r="AG894">
        <v>720</v>
      </c>
      <c r="AH894">
        <v>4.76</v>
      </c>
      <c r="AI894">
        <v>65</v>
      </c>
      <c r="AJ894">
        <v>4</v>
      </c>
      <c r="AK894">
        <v>10</v>
      </c>
      <c r="AL894">
        <v>4086</v>
      </c>
      <c r="AM894">
        <v>1623</v>
      </c>
      <c r="AN894">
        <v>84</v>
      </c>
      <c r="AO894">
        <v>444</v>
      </c>
      <c r="AP894">
        <v>436</v>
      </c>
      <c r="AQ894">
        <v>231</v>
      </c>
      <c r="AR894">
        <v>160</v>
      </c>
      <c r="AS894">
        <v>0.96299999999999997</v>
      </c>
      <c r="AT894" t="s">
        <v>252</v>
      </c>
      <c r="AU894" t="s">
        <v>444</v>
      </c>
      <c r="AV894">
        <v>179126</v>
      </c>
      <c r="AW894">
        <v>103</v>
      </c>
      <c r="AX894">
        <v>105</v>
      </c>
      <c r="AY894" t="s">
        <v>433</v>
      </c>
      <c r="AZ894" t="s">
        <v>431</v>
      </c>
      <c r="BA894" t="s">
        <v>431</v>
      </c>
    </row>
    <row r="895" spans="1:53" x14ac:dyDescent="0.55000000000000004">
      <c r="A895">
        <v>1931</v>
      </c>
      <c r="B895" t="b">
        <f>IF(Table2[[#This Row],[yearID]]&gt;=1903,TRUE,FALSE)</f>
        <v>1</v>
      </c>
      <c r="C895" t="b">
        <f>IF(Table2[[#This Row],[yearID]]&gt;=1973,TRUE,FALSE)</f>
        <v>0</v>
      </c>
      <c r="D895" t="s">
        <v>157</v>
      </c>
      <c r="E895" t="s">
        <v>396</v>
      </c>
      <c r="F895" t="s">
        <v>154</v>
      </c>
      <c r="G895" t="str">
        <f>VLOOKUP(Table2[[#This Row],[franchID]],TeamsFranchises!$A$1:$D$121,2,FALSE)</f>
        <v>St. Louis Cardinals</v>
      </c>
      <c r="I895">
        <v>1</v>
      </c>
      <c r="J895">
        <v>154</v>
      </c>
      <c r="K895">
        <v>78</v>
      </c>
      <c r="L895">
        <v>101</v>
      </c>
      <c r="M895">
        <v>53</v>
      </c>
      <c r="P895" t="s">
        <v>76</v>
      </c>
      <c r="Q895">
        <f>IF(Table2[[#This Row],[LgWin]]="Y",1,0)</f>
        <v>1</v>
      </c>
      <c r="R895" t="s">
        <v>76</v>
      </c>
      <c r="S895">
        <f>IF(Table2[[#This Row],[WSWin]]="Y",1,0)</f>
        <v>1</v>
      </c>
      <c r="T895">
        <v>815</v>
      </c>
      <c r="U895">
        <v>5435</v>
      </c>
      <c r="V895">
        <v>1554</v>
      </c>
      <c r="W895">
        <v>353</v>
      </c>
      <c r="X895">
        <v>74</v>
      </c>
      <c r="Y895">
        <v>60</v>
      </c>
      <c r="Z895">
        <v>432</v>
      </c>
      <c r="AA895">
        <v>475</v>
      </c>
      <c r="AB895">
        <v>114</v>
      </c>
      <c r="AF895">
        <v>614</v>
      </c>
      <c r="AG895">
        <v>531</v>
      </c>
      <c r="AH895">
        <v>3.45</v>
      </c>
      <c r="AI895">
        <v>80</v>
      </c>
      <c r="AJ895">
        <v>17</v>
      </c>
      <c r="AK895">
        <v>20</v>
      </c>
      <c r="AL895">
        <v>4152</v>
      </c>
      <c r="AM895">
        <v>1470</v>
      </c>
      <c r="AN895">
        <v>65</v>
      </c>
      <c r="AO895">
        <v>449</v>
      </c>
      <c r="AP895">
        <v>626</v>
      </c>
      <c r="AQ895">
        <v>160</v>
      </c>
      <c r="AR895">
        <v>169</v>
      </c>
      <c r="AS895">
        <v>0.97399999999999998</v>
      </c>
      <c r="AT895" t="s">
        <v>409</v>
      </c>
      <c r="AU895" t="s">
        <v>444</v>
      </c>
      <c r="AV895">
        <v>608535</v>
      </c>
      <c r="AW895">
        <v>105</v>
      </c>
      <c r="AX895">
        <v>103</v>
      </c>
      <c r="AY895" t="s">
        <v>154</v>
      </c>
      <c r="AZ895" t="s">
        <v>396</v>
      </c>
      <c r="BA895" t="s">
        <v>396</v>
      </c>
    </row>
    <row r="896" spans="1:53" x14ac:dyDescent="0.55000000000000004">
      <c r="A896">
        <v>1931</v>
      </c>
      <c r="B896" t="b">
        <f>IF(Table2[[#This Row],[yearID]]&gt;=1903,TRUE,FALSE)</f>
        <v>1</v>
      </c>
      <c r="C896" t="b">
        <f>IF(Table2[[#This Row],[yearID]]&gt;=1973,TRUE,FALSE)</f>
        <v>0</v>
      </c>
      <c r="D896" t="s">
        <v>410</v>
      </c>
      <c r="E896" t="s">
        <v>425</v>
      </c>
      <c r="F896" t="s">
        <v>426</v>
      </c>
      <c r="G896" t="str">
        <f>VLOOKUP(Table2[[#This Row],[franchID]],TeamsFranchises!$A$1:$D$121,2,FALSE)</f>
        <v>Minnesota Twins</v>
      </c>
      <c r="I896">
        <v>3</v>
      </c>
      <c r="J896">
        <v>156</v>
      </c>
      <c r="K896">
        <v>79</v>
      </c>
      <c r="L896">
        <v>92</v>
      </c>
      <c r="M896">
        <v>62</v>
      </c>
      <c r="P896" t="s">
        <v>51</v>
      </c>
      <c r="Q896">
        <f>IF(Table2[[#This Row],[LgWin]]="Y",1,0)</f>
        <v>0</v>
      </c>
      <c r="R896" t="s">
        <v>51</v>
      </c>
      <c r="S896">
        <f>IF(Table2[[#This Row],[WSWin]]="Y",1,0)</f>
        <v>0</v>
      </c>
      <c r="T896">
        <v>843</v>
      </c>
      <c r="U896">
        <v>5576</v>
      </c>
      <c r="V896">
        <v>1588</v>
      </c>
      <c r="W896">
        <v>308</v>
      </c>
      <c r="X896">
        <v>93</v>
      </c>
      <c r="Y896">
        <v>49</v>
      </c>
      <c r="Z896">
        <v>481</v>
      </c>
      <c r="AA896">
        <v>459</v>
      </c>
      <c r="AB896">
        <v>72</v>
      </c>
      <c r="AC896">
        <v>64</v>
      </c>
      <c r="AF896">
        <v>691</v>
      </c>
      <c r="AG896">
        <v>582</v>
      </c>
      <c r="AH896">
        <v>3.76</v>
      </c>
      <c r="AI896">
        <v>60</v>
      </c>
      <c r="AJ896">
        <v>7</v>
      </c>
      <c r="AK896">
        <v>24</v>
      </c>
      <c r="AL896">
        <v>4182</v>
      </c>
      <c r="AM896">
        <v>1434</v>
      </c>
      <c r="AN896">
        <v>73</v>
      </c>
      <c r="AO896">
        <v>498</v>
      </c>
      <c r="AP896">
        <v>582</v>
      </c>
      <c r="AQ896">
        <v>142</v>
      </c>
      <c r="AR896">
        <v>148</v>
      </c>
      <c r="AS896">
        <v>0.97599999999999998</v>
      </c>
      <c r="AT896" t="s">
        <v>397</v>
      </c>
      <c r="AU896" t="s">
        <v>452</v>
      </c>
      <c r="AV896">
        <v>492657</v>
      </c>
      <c r="AW896">
        <v>101</v>
      </c>
      <c r="AX896">
        <v>98</v>
      </c>
      <c r="AY896" t="s">
        <v>428</v>
      </c>
      <c r="AZ896" t="s">
        <v>425</v>
      </c>
      <c r="BA896" t="s">
        <v>425</v>
      </c>
    </row>
    <row r="897" spans="1:53" x14ac:dyDescent="0.55000000000000004">
      <c r="A897">
        <v>1932</v>
      </c>
      <c r="B897" t="b">
        <f>IF(Table2[[#This Row],[yearID]]&gt;=1903,TRUE,FALSE)</f>
        <v>1</v>
      </c>
      <c r="C897" t="b">
        <f>IF(Table2[[#This Row],[yearID]]&gt;=1973,TRUE,FALSE)</f>
        <v>0</v>
      </c>
      <c r="D897" t="s">
        <v>410</v>
      </c>
      <c r="E897" t="s">
        <v>54</v>
      </c>
      <c r="F897" t="s">
        <v>54</v>
      </c>
      <c r="G897" t="str">
        <f>VLOOKUP(Table2[[#This Row],[franchID]],TeamsFranchises!$A$1:$D$121,2,FALSE)</f>
        <v>Boston Red Sox</v>
      </c>
      <c r="I897">
        <v>8</v>
      </c>
      <c r="J897">
        <v>154</v>
      </c>
      <c r="K897">
        <v>77</v>
      </c>
      <c r="L897">
        <v>43</v>
      </c>
      <c r="M897">
        <v>111</v>
      </c>
      <c r="P897" t="s">
        <v>51</v>
      </c>
      <c r="Q897">
        <f>IF(Table2[[#This Row],[LgWin]]="Y",1,0)</f>
        <v>0</v>
      </c>
      <c r="R897" t="s">
        <v>51</v>
      </c>
      <c r="S897">
        <f>IF(Table2[[#This Row],[WSWin]]="Y",1,0)</f>
        <v>0</v>
      </c>
      <c r="T897">
        <v>566</v>
      </c>
      <c r="U897">
        <v>5295</v>
      </c>
      <c r="V897">
        <v>1331</v>
      </c>
      <c r="W897">
        <v>253</v>
      </c>
      <c r="X897">
        <v>57</v>
      </c>
      <c r="Y897">
        <v>53</v>
      </c>
      <c r="Z897">
        <v>469</v>
      </c>
      <c r="AA897">
        <v>539</v>
      </c>
      <c r="AB897">
        <v>46</v>
      </c>
      <c r="AC897">
        <v>46</v>
      </c>
      <c r="AF897">
        <v>915</v>
      </c>
      <c r="AG897">
        <v>760</v>
      </c>
      <c r="AH897">
        <v>5.0199999999999996</v>
      </c>
      <c r="AI897">
        <v>42</v>
      </c>
      <c r="AJ897">
        <v>3</v>
      </c>
      <c r="AK897">
        <v>7</v>
      </c>
      <c r="AL897">
        <v>4086</v>
      </c>
      <c r="AM897">
        <v>1574</v>
      </c>
      <c r="AN897">
        <v>79</v>
      </c>
      <c r="AO897">
        <v>612</v>
      </c>
      <c r="AP897">
        <v>365</v>
      </c>
      <c r="AQ897">
        <v>231</v>
      </c>
      <c r="AR897">
        <v>165</v>
      </c>
      <c r="AS897">
        <v>0.96299999999999997</v>
      </c>
      <c r="AT897" t="s">
        <v>441</v>
      </c>
      <c r="AU897" t="s">
        <v>453</v>
      </c>
      <c r="AV897">
        <v>182150</v>
      </c>
      <c r="AW897">
        <v>95</v>
      </c>
      <c r="AX897">
        <v>99</v>
      </c>
      <c r="AY897" t="s">
        <v>54</v>
      </c>
      <c r="AZ897" t="s">
        <v>54</v>
      </c>
      <c r="BA897" t="s">
        <v>54</v>
      </c>
    </row>
    <row r="898" spans="1:53" x14ac:dyDescent="0.55000000000000004">
      <c r="A898">
        <v>1932</v>
      </c>
      <c r="B898" t="b">
        <f>IF(Table2[[#This Row],[yearID]]&gt;=1903,TRUE,FALSE)</f>
        <v>1</v>
      </c>
      <c r="C898" t="b">
        <f>IF(Table2[[#This Row],[yearID]]&gt;=1973,TRUE,FALSE)</f>
        <v>0</v>
      </c>
      <c r="D898" t="s">
        <v>157</v>
      </c>
      <c r="E898" t="s">
        <v>262</v>
      </c>
      <c r="F898" t="s">
        <v>260</v>
      </c>
      <c r="G898" t="str">
        <f>VLOOKUP(Table2[[#This Row],[franchID]],TeamsFranchises!$A$1:$D$121,2,FALSE)</f>
        <v>Los Angeles Dodgers</v>
      </c>
      <c r="I898">
        <v>3</v>
      </c>
      <c r="J898">
        <v>154</v>
      </c>
      <c r="K898">
        <v>78</v>
      </c>
      <c r="L898">
        <v>81</v>
      </c>
      <c r="M898">
        <v>73</v>
      </c>
      <c r="P898" t="s">
        <v>51</v>
      </c>
      <c r="Q898">
        <f>IF(Table2[[#This Row],[LgWin]]="Y",1,0)</f>
        <v>0</v>
      </c>
      <c r="R898" t="s">
        <v>51</v>
      </c>
      <c r="S898">
        <f>IF(Table2[[#This Row],[WSWin]]="Y",1,0)</f>
        <v>0</v>
      </c>
      <c r="T898">
        <v>752</v>
      </c>
      <c r="U898">
        <v>5433</v>
      </c>
      <c r="V898">
        <v>1538</v>
      </c>
      <c r="W898">
        <v>296</v>
      </c>
      <c r="X898">
        <v>59</v>
      </c>
      <c r="Y898">
        <v>110</v>
      </c>
      <c r="Z898">
        <v>388</v>
      </c>
      <c r="AA898">
        <v>574</v>
      </c>
      <c r="AB898">
        <v>61</v>
      </c>
      <c r="AF898">
        <v>747</v>
      </c>
      <c r="AG898">
        <v>654</v>
      </c>
      <c r="AH898">
        <v>4.2699999999999996</v>
      </c>
      <c r="AI898">
        <v>61</v>
      </c>
      <c r="AJ898">
        <v>7</v>
      </c>
      <c r="AK898">
        <v>16</v>
      </c>
      <c r="AL898">
        <v>4137</v>
      </c>
      <c r="AM898">
        <v>1538</v>
      </c>
      <c r="AN898">
        <v>72</v>
      </c>
      <c r="AO898">
        <v>403</v>
      </c>
      <c r="AP898">
        <v>497</v>
      </c>
      <c r="AQ898">
        <v>182</v>
      </c>
      <c r="AR898">
        <v>169</v>
      </c>
      <c r="AS898">
        <v>0.97099999999999997</v>
      </c>
      <c r="AT898" t="s">
        <v>448</v>
      </c>
      <c r="AU898" t="s">
        <v>458</v>
      </c>
      <c r="AV898">
        <v>681827</v>
      </c>
      <c r="AW898">
        <v>98</v>
      </c>
      <c r="AX898">
        <v>98</v>
      </c>
      <c r="AY898" t="s">
        <v>262</v>
      </c>
      <c r="AZ898" t="s">
        <v>262</v>
      </c>
      <c r="BA898" t="s">
        <v>262</v>
      </c>
    </row>
    <row r="899" spans="1:53" x14ac:dyDescent="0.55000000000000004">
      <c r="A899">
        <v>1932</v>
      </c>
      <c r="B899" t="b">
        <f>IF(Table2[[#This Row],[yearID]]&gt;=1903,TRUE,FALSE)</f>
        <v>1</v>
      </c>
      <c r="C899" t="b">
        <f>IF(Table2[[#This Row],[yearID]]&gt;=1973,TRUE,FALSE)</f>
        <v>0</v>
      </c>
      <c r="D899" t="s">
        <v>157</v>
      </c>
      <c r="E899" t="s">
        <v>158</v>
      </c>
      <c r="F899" t="s">
        <v>159</v>
      </c>
      <c r="G899" t="str">
        <f>VLOOKUP(Table2[[#This Row],[franchID]],TeamsFranchises!$A$1:$D$121,2,FALSE)</f>
        <v>Atlanta Braves</v>
      </c>
      <c r="I899">
        <v>5</v>
      </c>
      <c r="J899">
        <v>155</v>
      </c>
      <c r="K899">
        <v>77</v>
      </c>
      <c r="L899">
        <v>77</v>
      </c>
      <c r="M899">
        <v>77</v>
      </c>
      <c r="P899" t="s">
        <v>51</v>
      </c>
      <c r="Q899">
        <f>IF(Table2[[#This Row],[LgWin]]="Y",1,0)</f>
        <v>0</v>
      </c>
      <c r="R899" t="s">
        <v>51</v>
      </c>
      <c r="S899">
        <f>IF(Table2[[#This Row],[WSWin]]="Y",1,0)</f>
        <v>0</v>
      </c>
      <c r="T899">
        <v>649</v>
      </c>
      <c r="U899">
        <v>5506</v>
      </c>
      <c r="V899">
        <v>1460</v>
      </c>
      <c r="W899">
        <v>262</v>
      </c>
      <c r="X899">
        <v>53</v>
      </c>
      <c r="Y899">
        <v>63</v>
      </c>
      <c r="Z899">
        <v>347</v>
      </c>
      <c r="AA899">
        <v>496</v>
      </c>
      <c r="AB899">
        <v>36</v>
      </c>
      <c r="AF899">
        <v>655</v>
      </c>
      <c r="AG899">
        <v>555</v>
      </c>
      <c r="AH899">
        <v>3.53</v>
      </c>
      <c r="AI899">
        <v>72</v>
      </c>
      <c r="AJ899">
        <v>8</v>
      </c>
      <c r="AK899">
        <v>8</v>
      </c>
      <c r="AL899">
        <v>4242</v>
      </c>
      <c r="AM899">
        <v>1483</v>
      </c>
      <c r="AN899">
        <v>61</v>
      </c>
      <c r="AO899">
        <v>420</v>
      </c>
      <c r="AP899">
        <v>440</v>
      </c>
      <c r="AQ899">
        <v>152</v>
      </c>
      <c r="AR899">
        <v>145</v>
      </c>
      <c r="AS899">
        <v>0.97599999999999998</v>
      </c>
      <c r="AT899" t="s">
        <v>454</v>
      </c>
      <c r="AU899" t="s">
        <v>489</v>
      </c>
      <c r="AV899">
        <v>507606</v>
      </c>
      <c r="AW899">
        <v>96</v>
      </c>
      <c r="AX899">
        <v>97</v>
      </c>
      <c r="AY899" t="s">
        <v>158</v>
      </c>
      <c r="AZ899" t="s">
        <v>158</v>
      </c>
      <c r="BA899" t="s">
        <v>158</v>
      </c>
    </row>
    <row r="900" spans="1:53" x14ac:dyDescent="0.55000000000000004">
      <c r="A900">
        <v>1932</v>
      </c>
      <c r="B900" t="b">
        <f>IF(Table2[[#This Row],[yearID]]&gt;=1903,TRUE,FALSE)</f>
        <v>1</v>
      </c>
      <c r="C900" t="b">
        <f>IF(Table2[[#This Row],[yearID]]&gt;=1973,TRUE,FALSE)</f>
        <v>0</v>
      </c>
      <c r="D900" t="s">
        <v>410</v>
      </c>
      <c r="E900" t="s">
        <v>415</v>
      </c>
      <c r="F900" t="s">
        <v>416</v>
      </c>
      <c r="G900" t="str">
        <f>VLOOKUP(Table2[[#This Row],[franchID]],TeamsFranchises!$A$1:$D$121,2,FALSE)</f>
        <v>Chicago White Sox</v>
      </c>
      <c r="I900">
        <v>7</v>
      </c>
      <c r="J900">
        <v>152</v>
      </c>
      <c r="K900">
        <v>77</v>
      </c>
      <c r="L900">
        <v>49</v>
      </c>
      <c r="M900">
        <v>102</v>
      </c>
      <c r="P900" t="s">
        <v>51</v>
      </c>
      <c r="Q900">
        <f>IF(Table2[[#This Row],[LgWin]]="Y",1,0)</f>
        <v>0</v>
      </c>
      <c r="R900" t="s">
        <v>51</v>
      </c>
      <c r="S900">
        <f>IF(Table2[[#This Row],[WSWin]]="Y",1,0)</f>
        <v>0</v>
      </c>
      <c r="T900">
        <v>667</v>
      </c>
      <c r="U900">
        <v>5336</v>
      </c>
      <c r="V900">
        <v>1426</v>
      </c>
      <c r="W900">
        <v>274</v>
      </c>
      <c r="X900">
        <v>56</v>
      </c>
      <c r="Y900">
        <v>36</v>
      </c>
      <c r="Z900">
        <v>459</v>
      </c>
      <c r="AA900">
        <v>386</v>
      </c>
      <c r="AB900">
        <v>89</v>
      </c>
      <c r="AC900">
        <v>58</v>
      </c>
      <c r="AF900">
        <v>897</v>
      </c>
      <c r="AG900">
        <v>722</v>
      </c>
      <c r="AH900">
        <v>4.82</v>
      </c>
      <c r="AI900">
        <v>50</v>
      </c>
      <c r="AJ900">
        <v>2</v>
      </c>
      <c r="AK900">
        <v>12</v>
      </c>
      <c r="AL900">
        <v>4044</v>
      </c>
      <c r="AM900">
        <v>1551</v>
      </c>
      <c r="AN900">
        <v>88</v>
      </c>
      <c r="AO900">
        <v>580</v>
      </c>
      <c r="AP900">
        <v>379</v>
      </c>
      <c r="AQ900">
        <v>267</v>
      </c>
      <c r="AR900">
        <v>170</v>
      </c>
      <c r="AS900">
        <v>0.95699999999999996</v>
      </c>
      <c r="AT900" t="s">
        <v>417</v>
      </c>
      <c r="AU900" t="s">
        <v>450</v>
      </c>
      <c r="AV900">
        <v>233198</v>
      </c>
      <c r="AW900">
        <v>93</v>
      </c>
      <c r="AX900">
        <v>96</v>
      </c>
      <c r="AY900" t="s">
        <v>416</v>
      </c>
      <c r="AZ900" t="s">
        <v>415</v>
      </c>
      <c r="BA900" t="s">
        <v>415</v>
      </c>
    </row>
    <row r="901" spans="1:53" x14ac:dyDescent="0.55000000000000004">
      <c r="A901">
        <v>1932</v>
      </c>
      <c r="B901" t="b">
        <f>IF(Table2[[#This Row],[yearID]]&gt;=1903,TRUE,FALSE)</f>
        <v>1</v>
      </c>
      <c r="C901" t="b">
        <f>IF(Table2[[#This Row],[yearID]]&gt;=1973,TRUE,FALSE)</f>
        <v>0</v>
      </c>
      <c r="D901" t="s">
        <v>157</v>
      </c>
      <c r="E901" t="s">
        <v>161</v>
      </c>
      <c r="F901" t="s">
        <v>162</v>
      </c>
      <c r="G901" t="str">
        <f>VLOOKUP(Table2[[#This Row],[franchID]],TeamsFranchises!$A$1:$D$121,2,FALSE)</f>
        <v>Chicago Cubs</v>
      </c>
      <c r="I901">
        <v>1</v>
      </c>
      <c r="J901">
        <v>154</v>
      </c>
      <c r="K901">
        <v>77</v>
      </c>
      <c r="L901">
        <v>90</v>
      </c>
      <c r="M901">
        <v>64</v>
      </c>
      <c r="P901" t="s">
        <v>76</v>
      </c>
      <c r="Q901">
        <f>IF(Table2[[#This Row],[LgWin]]="Y",1,0)</f>
        <v>1</v>
      </c>
      <c r="R901" t="s">
        <v>51</v>
      </c>
      <c r="S901">
        <f>IF(Table2[[#This Row],[WSWin]]="Y",1,0)</f>
        <v>0</v>
      </c>
      <c r="T901">
        <v>720</v>
      </c>
      <c r="U901">
        <v>5462</v>
      </c>
      <c r="V901">
        <v>1519</v>
      </c>
      <c r="W901">
        <v>296</v>
      </c>
      <c r="X901">
        <v>60</v>
      </c>
      <c r="Y901">
        <v>69</v>
      </c>
      <c r="Z901">
        <v>398</v>
      </c>
      <c r="AA901">
        <v>514</v>
      </c>
      <c r="AB901">
        <v>48</v>
      </c>
      <c r="AF901">
        <v>633</v>
      </c>
      <c r="AG901">
        <v>535</v>
      </c>
      <c r="AH901">
        <v>3.44</v>
      </c>
      <c r="AI901">
        <v>79</v>
      </c>
      <c r="AJ901">
        <v>9</v>
      </c>
      <c r="AK901">
        <v>7</v>
      </c>
      <c r="AL901">
        <v>4203</v>
      </c>
      <c r="AM901">
        <v>1444</v>
      </c>
      <c r="AN901">
        <v>68</v>
      </c>
      <c r="AO901">
        <v>409</v>
      </c>
      <c r="AP901">
        <v>527</v>
      </c>
      <c r="AQ901">
        <v>173</v>
      </c>
      <c r="AR901">
        <v>146</v>
      </c>
      <c r="AS901">
        <v>0.97299999999999998</v>
      </c>
      <c r="AT901" t="s">
        <v>434</v>
      </c>
      <c r="AU901" t="s">
        <v>473</v>
      </c>
      <c r="AV901">
        <v>974688</v>
      </c>
      <c r="AW901">
        <v>100</v>
      </c>
      <c r="AX901">
        <v>98</v>
      </c>
      <c r="AY901" t="s">
        <v>162</v>
      </c>
      <c r="AZ901" t="s">
        <v>161</v>
      </c>
      <c r="BA901" t="s">
        <v>161</v>
      </c>
    </row>
    <row r="902" spans="1:53" x14ac:dyDescent="0.55000000000000004">
      <c r="A902">
        <v>1932</v>
      </c>
      <c r="B902" t="b">
        <f>IF(Table2[[#This Row],[yearID]]&gt;=1903,TRUE,FALSE)</f>
        <v>1</v>
      </c>
      <c r="C902" t="b">
        <f>IF(Table2[[#This Row],[yearID]]&gt;=1973,TRUE,FALSE)</f>
        <v>0</v>
      </c>
      <c r="D902" t="s">
        <v>157</v>
      </c>
      <c r="E902" t="s">
        <v>167</v>
      </c>
      <c r="F902" t="s">
        <v>167</v>
      </c>
      <c r="G902" t="str">
        <f>VLOOKUP(Table2[[#This Row],[franchID]],TeamsFranchises!$A$1:$D$121,2,FALSE)</f>
        <v>Cincinnati Reds</v>
      </c>
      <c r="I902">
        <v>8</v>
      </c>
      <c r="J902">
        <v>155</v>
      </c>
      <c r="K902">
        <v>77</v>
      </c>
      <c r="L902">
        <v>60</v>
      </c>
      <c r="M902">
        <v>94</v>
      </c>
      <c r="P902" t="s">
        <v>51</v>
      </c>
      <c r="Q902">
        <f>IF(Table2[[#This Row],[LgWin]]="Y",1,0)</f>
        <v>0</v>
      </c>
      <c r="R902" t="s">
        <v>51</v>
      </c>
      <c r="S902">
        <f>IF(Table2[[#This Row],[WSWin]]="Y",1,0)</f>
        <v>0</v>
      </c>
      <c r="T902">
        <v>575</v>
      </c>
      <c r="U902">
        <v>5443</v>
      </c>
      <c r="V902">
        <v>1429</v>
      </c>
      <c r="W902">
        <v>265</v>
      </c>
      <c r="X902">
        <v>68</v>
      </c>
      <c r="Y902">
        <v>47</v>
      </c>
      <c r="Z902">
        <v>436</v>
      </c>
      <c r="AA902">
        <v>436</v>
      </c>
      <c r="AB902">
        <v>35</v>
      </c>
      <c r="AF902">
        <v>715</v>
      </c>
      <c r="AG902">
        <v>587</v>
      </c>
      <c r="AH902">
        <v>3.79</v>
      </c>
      <c r="AI902">
        <v>83</v>
      </c>
      <c r="AJ902">
        <v>6</v>
      </c>
      <c r="AK902">
        <v>6</v>
      </c>
      <c r="AL902">
        <v>4182</v>
      </c>
      <c r="AM902">
        <v>1505</v>
      </c>
      <c r="AN902">
        <v>69</v>
      </c>
      <c r="AO902">
        <v>276</v>
      </c>
      <c r="AP902">
        <v>359</v>
      </c>
      <c r="AQ902">
        <v>178</v>
      </c>
      <c r="AR902">
        <v>129</v>
      </c>
      <c r="AS902">
        <v>0.97099999999999997</v>
      </c>
      <c r="AT902" t="s">
        <v>165</v>
      </c>
      <c r="AU902" t="s">
        <v>455</v>
      </c>
      <c r="AV902">
        <v>356950</v>
      </c>
      <c r="AW902">
        <v>96</v>
      </c>
      <c r="AX902">
        <v>99</v>
      </c>
      <c r="AY902" t="s">
        <v>167</v>
      </c>
      <c r="AZ902" t="s">
        <v>167</v>
      </c>
      <c r="BA902" t="s">
        <v>167</v>
      </c>
    </row>
    <row r="903" spans="1:53" x14ac:dyDescent="0.55000000000000004">
      <c r="A903">
        <v>1932</v>
      </c>
      <c r="B903" t="b">
        <f>IF(Table2[[#This Row],[yearID]]&gt;=1903,TRUE,FALSE)</f>
        <v>1</v>
      </c>
      <c r="C903" t="b">
        <f>IF(Table2[[#This Row],[yearID]]&gt;=1973,TRUE,FALSE)</f>
        <v>0</v>
      </c>
      <c r="D903" t="s">
        <v>410</v>
      </c>
      <c r="E903" t="s">
        <v>64</v>
      </c>
      <c r="F903" t="s">
        <v>64</v>
      </c>
      <c r="G903" t="str">
        <f>VLOOKUP(Table2[[#This Row],[franchID]],TeamsFranchises!$A$1:$D$121,2,FALSE)</f>
        <v>Cleveland Indians</v>
      </c>
      <c r="I903">
        <v>4</v>
      </c>
      <c r="J903">
        <v>153</v>
      </c>
      <c r="K903">
        <v>77</v>
      </c>
      <c r="L903">
        <v>87</v>
      </c>
      <c r="M903">
        <v>65</v>
      </c>
      <c r="P903" t="s">
        <v>51</v>
      </c>
      <c r="Q903">
        <f>IF(Table2[[#This Row],[LgWin]]="Y",1,0)</f>
        <v>0</v>
      </c>
      <c r="R903" t="s">
        <v>51</v>
      </c>
      <c r="S903">
        <f>IF(Table2[[#This Row],[WSWin]]="Y",1,0)</f>
        <v>0</v>
      </c>
      <c r="T903">
        <v>845</v>
      </c>
      <c r="U903">
        <v>5412</v>
      </c>
      <c r="V903">
        <v>1544</v>
      </c>
      <c r="W903">
        <v>310</v>
      </c>
      <c r="X903">
        <v>74</v>
      </c>
      <c r="Y903">
        <v>78</v>
      </c>
      <c r="Z903">
        <v>566</v>
      </c>
      <c r="AA903">
        <v>454</v>
      </c>
      <c r="AB903">
        <v>52</v>
      </c>
      <c r="AC903">
        <v>54</v>
      </c>
      <c r="AF903">
        <v>747</v>
      </c>
      <c r="AG903">
        <v>630</v>
      </c>
      <c r="AH903">
        <v>4.12</v>
      </c>
      <c r="AI903">
        <v>94</v>
      </c>
      <c r="AJ903">
        <v>6</v>
      </c>
      <c r="AK903">
        <v>8</v>
      </c>
      <c r="AL903">
        <v>4131</v>
      </c>
      <c r="AM903">
        <v>1506</v>
      </c>
      <c r="AN903">
        <v>70</v>
      </c>
      <c r="AO903">
        <v>446</v>
      </c>
      <c r="AP903">
        <v>439</v>
      </c>
      <c r="AQ903">
        <v>189</v>
      </c>
      <c r="AR903">
        <v>129</v>
      </c>
      <c r="AS903">
        <v>0.96899999999999997</v>
      </c>
      <c r="AT903" t="s">
        <v>487</v>
      </c>
      <c r="AU903" t="s">
        <v>492</v>
      </c>
      <c r="AV903">
        <v>468953</v>
      </c>
      <c r="AW903">
        <v>109</v>
      </c>
      <c r="AX903">
        <v>107</v>
      </c>
      <c r="AY903" t="s">
        <v>64</v>
      </c>
      <c r="AZ903" t="s">
        <v>64</v>
      </c>
      <c r="BA903" t="s">
        <v>64</v>
      </c>
    </row>
    <row r="904" spans="1:53" x14ac:dyDescent="0.55000000000000004">
      <c r="A904">
        <v>1932</v>
      </c>
      <c r="B904" t="b">
        <f>IF(Table2[[#This Row],[yearID]]&gt;=1903,TRUE,FALSE)</f>
        <v>1</v>
      </c>
      <c r="C904" t="b">
        <f>IF(Table2[[#This Row],[yearID]]&gt;=1973,TRUE,FALSE)</f>
        <v>0</v>
      </c>
      <c r="D904" t="s">
        <v>410</v>
      </c>
      <c r="E904" t="s">
        <v>419</v>
      </c>
      <c r="F904" t="s">
        <v>419</v>
      </c>
      <c r="G904" t="str">
        <f>VLOOKUP(Table2[[#This Row],[franchID]],TeamsFranchises!$A$1:$D$121,2,FALSE)</f>
        <v>Detroit Tigers</v>
      </c>
      <c r="I904">
        <v>5</v>
      </c>
      <c r="J904">
        <v>153</v>
      </c>
      <c r="K904">
        <v>78</v>
      </c>
      <c r="L904">
        <v>76</v>
      </c>
      <c r="M904">
        <v>75</v>
      </c>
      <c r="P904" t="s">
        <v>51</v>
      </c>
      <c r="Q904">
        <f>IF(Table2[[#This Row],[LgWin]]="Y",1,0)</f>
        <v>0</v>
      </c>
      <c r="R904" t="s">
        <v>51</v>
      </c>
      <c r="S904">
        <f>IF(Table2[[#This Row],[WSWin]]="Y",1,0)</f>
        <v>0</v>
      </c>
      <c r="T904">
        <v>799</v>
      </c>
      <c r="U904">
        <v>5409</v>
      </c>
      <c r="V904">
        <v>1479</v>
      </c>
      <c r="W904">
        <v>291</v>
      </c>
      <c r="X904">
        <v>80</v>
      </c>
      <c r="Y904">
        <v>80</v>
      </c>
      <c r="Z904">
        <v>486</v>
      </c>
      <c r="AA904">
        <v>523</v>
      </c>
      <c r="AB904">
        <v>103</v>
      </c>
      <c r="AC904">
        <v>49</v>
      </c>
      <c r="AF904">
        <v>787</v>
      </c>
      <c r="AG904">
        <v>651</v>
      </c>
      <c r="AH904">
        <v>4.3</v>
      </c>
      <c r="AI904">
        <v>67</v>
      </c>
      <c r="AJ904">
        <v>9</v>
      </c>
      <c r="AK904">
        <v>17</v>
      </c>
      <c r="AL904">
        <v>4086</v>
      </c>
      <c r="AM904">
        <v>1421</v>
      </c>
      <c r="AN904">
        <v>89</v>
      </c>
      <c r="AO904">
        <v>592</v>
      </c>
      <c r="AP904">
        <v>521</v>
      </c>
      <c r="AQ904">
        <v>186</v>
      </c>
      <c r="AR904">
        <v>154</v>
      </c>
      <c r="AS904">
        <v>0.96899999999999997</v>
      </c>
      <c r="AT904" t="s">
        <v>420</v>
      </c>
      <c r="AU904" t="s">
        <v>456</v>
      </c>
      <c r="AV904">
        <v>397157</v>
      </c>
      <c r="AW904">
        <v>104</v>
      </c>
      <c r="AX904">
        <v>105</v>
      </c>
      <c r="AY904" t="s">
        <v>419</v>
      </c>
      <c r="AZ904" t="s">
        <v>419</v>
      </c>
      <c r="BA904" t="s">
        <v>419</v>
      </c>
    </row>
    <row r="905" spans="1:53" x14ac:dyDescent="0.55000000000000004">
      <c r="A905">
        <v>1932</v>
      </c>
      <c r="B905" t="b">
        <f>IF(Table2[[#This Row],[yearID]]&gt;=1903,TRUE,FALSE)</f>
        <v>1</v>
      </c>
      <c r="C905" t="b">
        <f>IF(Table2[[#This Row],[yearID]]&gt;=1973,TRUE,FALSE)</f>
        <v>0</v>
      </c>
      <c r="D905" t="s">
        <v>157</v>
      </c>
      <c r="E905" t="s">
        <v>242</v>
      </c>
      <c r="F905" t="s">
        <v>243</v>
      </c>
      <c r="G905" t="str">
        <f>VLOOKUP(Table2[[#This Row],[franchID]],TeamsFranchises!$A$1:$D$121,2,FALSE)</f>
        <v>San Francisco Giants</v>
      </c>
      <c r="I905">
        <v>6</v>
      </c>
      <c r="J905">
        <v>154</v>
      </c>
      <c r="K905">
        <v>77</v>
      </c>
      <c r="L905">
        <v>72</v>
      </c>
      <c r="M905">
        <v>82</v>
      </c>
      <c r="P905" t="s">
        <v>51</v>
      </c>
      <c r="Q905">
        <f>IF(Table2[[#This Row],[LgWin]]="Y",1,0)</f>
        <v>0</v>
      </c>
      <c r="R905" t="s">
        <v>51</v>
      </c>
      <c r="S905">
        <f>IF(Table2[[#This Row],[WSWin]]="Y",1,0)</f>
        <v>0</v>
      </c>
      <c r="T905">
        <v>755</v>
      </c>
      <c r="U905">
        <v>5530</v>
      </c>
      <c r="V905">
        <v>1527</v>
      </c>
      <c r="W905">
        <v>263</v>
      </c>
      <c r="X905">
        <v>54</v>
      </c>
      <c r="Y905">
        <v>116</v>
      </c>
      <c r="Z905">
        <v>348</v>
      </c>
      <c r="AA905">
        <v>391</v>
      </c>
      <c r="AB905">
        <v>31</v>
      </c>
      <c r="AF905">
        <v>706</v>
      </c>
      <c r="AG905">
        <v>585</v>
      </c>
      <c r="AH905">
        <v>3.83</v>
      </c>
      <c r="AI905">
        <v>57</v>
      </c>
      <c r="AJ905">
        <v>3</v>
      </c>
      <c r="AK905">
        <v>16</v>
      </c>
      <c r="AL905">
        <v>4125</v>
      </c>
      <c r="AM905">
        <v>1533</v>
      </c>
      <c r="AN905">
        <v>112</v>
      </c>
      <c r="AO905">
        <v>387</v>
      </c>
      <c r="AP905">
        <v>506</v>
      </c>
      <c r="AQ905">
        <v>191</v>
      </c>
      <c r="AR905">
        <v>143</v>
      </c>
      <c r="AS905">
        <v>0.96899999999999997</v>
      </c>
      <c r="AT905" t="s">
        <v>310</v>
      </c>
      <c r="AU905" t="s">
        <v>457</v>
      </c>
      <c r="AV905">
        <v>484868</v>
      </c>
      <c r="AW905">
        <v>98</v>
      </c>
      <c r="AX905">
        <v>96</v>
      </c>
      <c r="AY905" t="s">
        <v>246</v>
      </c>
      <c r="AZ905" t="s">
        <v>242</v>
      </c>
      <c r="BA905" t="s">
        <v>242</v>
      </c>
    </row>
    <row r="906" spans="1:53" x14ac:dyDescent="0.55000000000000004">
      <c r="A906">
        <v>1932</v>
      </c>
      <c r="B906" t="b">
        <f>IF(Table2[[#This Row],[yearID]]&gt;=1903,TRUE,FALSE)</f>
        <v>1</v>
      </c>
      <c r="C906" t="b">
        <f>IF(Table2[[#This Row],[yearID]]&gt;=1973,TRUE,FALSE)</f>
        <v>0</v>
      </c>
      <c r="D906" t="s">
        <v>410</v>
      </c>
      <c r="E906" t="s">
        <v>436</v>
      </c>
      <c r="F906" t="s">
        <v>412</v>
      </c>
      <c r="G906" t="str">
        <f>VLOOKUP(Table2[[#This Row],[franchID]],TeamsFranchises!$A$1:$D$121,2,FALSE)</f>
        <v>New York Yankees</v>
      </c>
      <c r="I906">
        <v>1</v>
      </c>
      <c r="J906">
        <v>156</v>
      </c>
      <c r="K906">
        <v>77</v>
      </c>
      <c r="L906">
        <v>107</v>
      </c>
      <c r="M906">
        <v>47</v>
      </c>
      <c r="P906" t="s">
        <v>76</v>
      </c>
      <c r="Q906">
        <f>IF(Table2[[#This Row],[LgWin]]="Y",1,0)</f>
        <v>1</v>
      </c>
      <c r="R906" t="s">
        <v>76</v>
      </c>
      <c r="S906">
        <f>IF(Table2[[#This Row],[WSWin]]="Y",1,0)</f>
        <v>1</v>
      </c>
      <c r="T906">
        <v>1002</v>
      </c>
      <c r="U906">
        <v>5477</v>
      </c>
      <c r="V906">
        <v>1564</v>
      </c>
      <c r="W906">
        <v>279</v>
      </c>
      <c r="X906">
        <v>82</v>
      </c>
      <c r="Y906">
        <v>160</v>
      </c>
      <c r="Z906">
        <v>766</v>
      </c>
      <c r="AA906">
        <v>527</v>
      </c>
      <c r="AB906">
        <v>77</v>
      </c>
      <c r="AC906">
        <v>66</v>
      </c>
      <c r="AF906">
        <v>724</v>
      </c>
      <c r="AG906">
        <v>623</v>
      </c>
      <c r="AH906">
        <v>3.98</v>
      </c>
      <c r="AI906">
        <v>96</v>
      </c>
      <c r="AJ906">
        <v>11</v>
      </c>
      <c r="AK906">
        <v>15</v>
      </c>
      <c r="AL906">
        <v>4224</v>
      </c>
      <c r="AM906">
        <v>1425</v>
      </c>
      <c r="AN906">
        <v>93</v>
      </c>
      <c r="AO906">
        <v>561</v>
      </c>
      <c r="AP906">
        <v>780</v>
      </c>
      <c r="AQ906">
        <v>190</v>
      </c>
      <c r="AR906">
        <v>124</v>
      </c>
      <c r="AS906">
        <v>0.96899999999999997</v>
      </c>
      <c r="AT906" t="s">
        <v>459</v>
      </c>
      <c r="AU906" t="s">
        <v>491</v>
      </c>
      <c r="AV906">
        <v>962320</v>
      </c>
      <c r="AW906">
        <v>96</v>
      </c>
      <c r="AX906">
        <v>92</v>
      </c>
      <c r="AY906" t="s">
        <v>412</v>
      </c>
      <c r="AZ906" t="s">
        <v>436</v>
      </c>
      <c r="BA906" t="s">
        <v>436</v>
      </c>
    </row>
    <row r="907" spans="1:53" x14ac:dyDescent="0.55000000000000004">
      <c r="A907">
        <v>1932</v>
      </c>
      <c r="B907" t="b">
        <f>IF(Table2[[#This Row],[yearID]]&gt;=1903,TRUE,FALSE)</f>
        <v>1</v>
      </c>
      <c r="C907" t="b">
        <f>IF(Table2[[#This Row],[yearID]]&gt;=1973,TRUE,FALSE)</f>
        <v>0</v>
      </c>
      <c r="D907" t="s">
        <v>410</v>
      </c>
      <c r="E907" t="s">
        <v>226</v>
      </c>
      <c r="F907" t="s">
        <v>423</v>
      </c>
      <c r="G907" t="str">
        <f>VLOOKUP(Table2[[#This Row],[franchID]],TeamsFranchises!$A$1:$D$121,2,FALSE)</f>
        <v>Oakland Athletics</v>
      </c>
      <c r="I907">
        <v>2</v>
      </c>
      <c r="J907">
        <v>154</v>
      </c>
      <c r="K907">
        <v>77</v>
      </c>
      <c r="L907">
        <v>94</v>
      </c>
      <c r="M907">
        <v>60</v>
      </c>
      <c r="P907" t="s">
        <v>51</v>
      </c>
      <c r="Q907">
        <f>IF(Table2[[#This Row],[LgWin]]="Y",1,0)</f>
        <v>0</v>
      </c>
      <c r="R907" t="s">
        <v>51</v>
      </c>
      <c r="S907">
        <f>IF(Table2[[#This Row],[WSWin]]="Y",1,0)</f>
        <v>0</v>
      </c>
      <c r="T907">
        <v>981</v>
      </c>
      <c r="U907">
        <v>5537</v>
      </c>
      <c r="V907">
        <v>1606</v>
      </c>
      <c r="W907">
        <v>303</v>
      </c>
      <c r="X907">
        <v>52</v>
      </c>
      <c r="Y907">
        <v>172</v>
      </c>
      <c r="Z907">
        <v>647</v>
      </c>
      <c r="AA907">
        <v>630</v>
      </c>
      <c r="AB907">
        <v>38</v>
      </c>
      <c r="AC907">
        <v>23</v>
      </c>
      <c r="AF907">
        <v>752</v>
      </c>
      <c r="AG907">
        <v>685</v>
      </c>
      <c r="AH907">
        <v>4.45</v>
      </c>
      <c r="AI907">
        <v>95</v>
      </c>
      <c r="AJ907">
        <v>10</v>
      </c>
      <c r="AK907">
        <v>10</v>
      </c>
      <c r="AL907">
        <v>4158</v>
      </c>
      <c r="AM907">
        <v>1477</v>
      </c>
      <c r="AN907">
        <v>112</v>
      </c>
      <c r="AO907">
        <v>511</v>
      </c>
      <c r="AP907">
        <v>595</v>
      </c>
      <c r="AQ907">
        <v>123</v>
      </c>
      <c r="AR907">
        <v>142</v>
      </c>
      <c r="AS907">
        <v>0.98</v>
      </c>
      <c r="AT907" t="s">
        <v>77</v>
      </c>
      <c r="AU907" t="s">
        <v>442</v>
      </c>
      <c r="AV907">
        <v>405500</v>
      </c>
      <c r="AW907">
        <v>104</v>
      </c>
      <c r="AX907">
        <v>101</v>
      </c>
      <c r="AY907" t="s">
        <v>226</v>
      </c>
      <c r="AZ907" t="s">
        <v>226</v>
      </c>
      <c r="BA907" t="s">
        <v>226</v>
      </c>
    </row>
    <row r="908" spans="1:53" x14ac:dyDescent="0.55000000000000004">
      <c r="A908">
        <v>1932</v>
      </c>
      <c r="B908" t="b">
        <f>IF(Table2[[#This Row],[yearID]]&gt;=1903,TRUE,FALSE)</f>
        <v>1</v>
      </c>
      <c r="C908" t="b">
        <f>IF(Table2[[#This Row],[yearID]]&gt;=1973,TRUE,FALSE)</f>
        <v>0</v>
      </c>
      <c r="D908" t="s">
        <v>157</v>
      </c>
      <c r="E908" t="s">
        <v>122</v>
      </c>
      <c r="F908" t="s">
        <v>122</v>
      </c>
      <c r="G908" t="str">
        <f>VLOOKUP(Table2[[#This Row],[franchID]],TeamsFranchises!$A$1:$D$121,2,FALSE)</f>
        <v>Philadelphia Phillies</v>
      </c>
      <c r="I908">
        <v>4</v>
      </c>
      <c r="J908">
        <v>154</v>
      </c>
      <c r="K908">
        <v>77</v>
      </c>
      <c r="L908">
        <v>78</v>
      </c>
      <c r="M908">
        <v>76</v>
      </c>
      <c r="P908" t="s">
        <v>51</v>
      </c>
      <c r="Q908">
        <f>IF(Table2[[#This Row],[LgWin]]="Y",1,0)</f>
        <v>0</v>
      </c>
      <c r="R908" t="s">
        <v>51</v>
      </c>
      <c r="S908">
        <f>IF(Table2[[#This Row],[WSWin]]="Y",1,0)</f>
        <v>0</v>
      </c>
      <c r="T908">
        <v>844</v>
      </c>
      <c r="U908">
        <v>5510</v>
      </c>
      <c r="V908">
        <v>1608</v>
      </c>
      <c r="W908">
        <v>330</v>
      </c>
      <c r="X908">
        <v>67</v>
      </c>
      <c r="Y908">
        <v>122</v>
      </c>
      <c r="Z908">
        <v>446</v>
      </c>
      <c r="AA908">
        <v>547</v>
      </c>
      <c r="AB908">
        <v>71</v>
      </c>
      <c r="AF908">
        <v>796</v>
      </c>
      <c r="AG908">
        <v>687</v>
      </c>
      <c r="AH908">
        <v>4.47</v>
      </c>
      <c r="AI908">
        <v>59</v>
      </c>
      <c r="AJ908">
        <v>4</v>
      </c>
      <c r="AK908">
        <v>17</v>
      </c>
      <c r="AL908">
        <v>4152</v>
      </c>
      <c r="AM908">
        <v>1589</v>
      </c>
      <c r="AN908">
        <v>107</v>
      </c>
      <c r="AO908">
        <v>450</v>
      </c>
      <c r="AP908">
        <v>459</v>
      </c>
      <c r="AQ908">
        <v>194</v>
      </c>
      <c r="AR908">
        <v>133</v>
      </c>
      <c r="AS908">
        <v>0.96799999999999997</v>
      </c>
      <c r="AT908" t="s">
        <v>358</v>
      </c>
      <c r="AU908" t="s">
        <v>404</v>
      </c>
      <c r="AV908">
        <v>268914</v>
      </c>
      <c r="AW908">
        <v>112</v>
      </c>
      <c r="AX908">
        <v>114</v>
      </c>
      <c r="AY908" t="s">
        <v>122</v>
      </c>
      <c r="AZ908" t="s">
        <v>122</v>
      </c>
      <c r="BA908" t="s">
        <v>122</v>
      </c>
    </row>
    <row r="909" spans="1:53" x14ac:dyDescent="0.55000000000000004">
      <c r="A909">
        <v>1932</v>
      </c>
      <c r="B909" t="b">
        <f>IF(Table2[[#This Row],[yearID]]&gt;=1903,TRUE,FALSE)</f>
        <v>1</v>
      </c>
      <c r="C909" t="b">
        <f>IF(Table2[[#This Row],[yearID]]&gt;=1973,TRUE,FALSE)</f>
        <v>0</v>
      </c>
      <c r="D909" t="s">
        <v>157</v>
      </c>
      <c r="E909" t="s">
        <v>229</v>
      </c>
      <c r="F909" t="s">
        <v>229</v>
      </c>
      <c r="G909" t="str">
        <f>VLOOKUP(Table2[[#This Row],[franchID]],TeamsFranchises!$A$1:$D$121,2,FALSE)</f>
        <v>Pittsburgh Pirates</v>
      </c>
      <c r="I909">
        <v>2</v>
      </c>
      <c r="J909">
        <v>154</v>
      </c>
      <c r="K909">
        <v>76</v>
      </c>
      <c r="L909">
        <v>86</v>
      </c>
      <c r="M909">
        <v>68</v>
      </c>
      <c r="P909" t="s">
        <v>51</v>
      </c>
      <c r="Q909">
        <f>IF(Table2[[#This Row],[LgWin]]="Y",1,0)</f>
        <v>0</v>
      </c>
      <c r="R909" t="s">
        <v>51</v>
      </c>
      <c r="S909">
        <f>IF(Table2[[#This Row],[WSWin]]="Y",1,0)</f>
        <v>0</v>
      </c>
      <c r="T909">
        <v>701</v>
      </c>
      <c r="U909">
        <v>5421</v>
      </c>
      <c r="V909">
        <v>1543</v>
      </c>
      <c r="W909">
        <v>274</v>
      </c>
      <c r="X909">
        <v>90</v>
      </c>
      <c r="Y909">
        <v>48</v>
      </c>
      <c r="Z909">
        <v>358</v>
      </c>
      <c r="AA909">
        <v>385</v>
      </c>
      <c r="AB909">
        <v>71</v>
      </c>
      <c r="AF909">
        <v>711</v>
      </c>
      <c r="AG909">
        <v>574</v>
      </c>
      <c r="AH909">
        <v>3.75</v>
      </c>
      <c r="AI909">
        <v>71</v>
      </c>
      <c r="AJ909">
        <v>12</v>
      </c>
      <c r="AK909">
        <v>12</v>
      </c>
      <c r="AL909">
        <v>4131</v>
      </c>
      <c r="AM909">
        <v>1472</v>
      </c>
      <c r="AN909">
        <v>86</v>
      </c>
      <c r="AO909">
        <v>338</v>
      </c>
      <c r="AP909">
        <v>377</v>
      </c>
      <c r="AQ909">
        <v>185</v>
      </c>
      <c r="AR909">
        <v>124</v>
      </c>
      <c r="AS909">
        <v>0.96899999999999997</v>
      </c>
      <c r="AT909" t="s">
        <v>390</v>
      </c>
      <c r="AU909" t="s">
        <v>447</v>
      </c>
      <c r="AV909">
        <v>287262</v>
      </c>
      <c r="AW909">
        <v>97</v>
      </c>
      <c r="AX909">
        <v>97</v>
      </c>
      <c r="AY909" t="s">
        <v>229</v>
      </c>
      <c r="AZ909" t="s">
        <v>229</v>
      </c>
      <c r="BA909" t="s">
        <v>229</v>
      </c>
    </row>
    <row r="910" spans="1:53" x14ac:dyDescent="0.55000000000000004">
      <c r="A910">
        <v>1932</v>
      </c>
      <c r="B910" t="b">
        <f>IF(Table2[[#This Row],[yearID]]&gt;=1903,TRUE,FALSE)</f>
        <v>1</v>
      </c>
      <c r="C910" t="b">
        <f>IF(Table2[[#This Row],[yearID]]&gt;=1973,TRUE,FALSE)</f>
        <v>0</v>
      </c>
      <c r="D910" t="s">
        <v>410</v>
      </c>
      <c r="E910" t="s">
        <v>431</v>
      </c>
      <c r="F910" t="s">
        <v>95</v>
      </c>
      <c r="G910" t="str">
        <f>VLOOKUP(Table2[[#This Row],[franchID]],TeamsFranchises!$A$1:$D$121,2,FALSE)</f>
        <v>Baltimore Orioles</v>
      </c>
      <c r="I910">
        <v>6</v>
      </c>
      <c r="J910">
        <v>154</v>
      </c>
      <c r="K910">
        <v>75</v>
      </c>
      <c r="L910">
        <v>63</v>
      </c>
      <c r="M910">
        <v>91</v>
      </c>
      <c r="P910" t="s">
        <v>51</v>
      </c>
      <c r="Q910">
        <f>IF(Table2[[#This Row],[LgWin]]="Y",1,0)</f>
        <v>0</v>
      </c>
      <c r="R910" t="s">
        <v>51</v>
      </c>
      <c r="S910">
        <f>IF(Table2[[#This Row],[WSWin]]="Y",1,0)</f>
        <v>0</v>
      </c>
      <c r="T910">
        <v>736</v>
      </c>
      <c r="U910">
        <v>5449</v>
      </c>
      <c r="V910">
        <v>1502</v>
      </c>
      <c r="W910">
        <v>274</v>
      </c>
      <c r="X910">
        <v>69</v>
      </c>
      <c r="Y910">
        <v>67</v>
      </c>
      <c r="Z910">
        <v>507</v>
      </c>
      <c r="AA910">
        <v>528</v>
      </c>
      <c r="AB910">
        <v>69</v>
      </c>
      <c r="AC910">
        <v>62</v>
      </c>
      <c r="AF910">
        <v>898</v>
      </c>
      <c r="AG910">
        <v>766</v>
      </c>
      <c r="AH910">
        <v>5.01</v>
      </c>
      <c r="AI910">
        <v>63</v>
      </c>
      <c r="AJ910">
        <v>7</v>
      </c>
      <c r="AK910">
        <v>11</v>
      </c>
      <c r="AL910">
        <v>4128</v>
      </c>
      <c r="AM910">
        <v>1592</v>
      </c>
      <c r="AN910">
        <v>103</v>
      </c>
      <c r="AO910">
        <v>574</v>
      </c>
      <c r="AP910">
        <v>496</v>
      </c>
      <c r="AQ910">
        <v>187</v>
      </c>
      <c r="AR910">
        <v>156</v>
      </c>
      <c r="AS910">
        <v>0.96899999999999997</v>
      </c>
      <c r="AT910" t="s">
        <v>252</v>
      </c>
      <c r="AU910" t="s">
        <v>444</v>
      </c>
      <c r="AV910">
        <v>112558</v>
      </c>
      <c r="AW910">
        <v>105</v>
      </c>
      <c r="AX910">
        <v>108</v>
      </c>
      <c r="AY910" t="s">
        <v>433</v>
      </c>
      <c r="AZ910" t="s">
        <v>431</v>
      </c>
      <c r="BA910" t="s">
        <v>431</v>
      </c>
    </row>
    <row r="911" spans="1:53" x14ac:dyDescent="0.55000000000000004">
      <c r="A911">
        <v>1932</v>
      </c>
      <c r="B911" t="b">
        <f>IF(Table2[[#This Row],[yearID]]&gt;=1903,TRUE,FALSE)</f>
        <v>1</v>
      </c>
      <c r="C911" t="b">
        <f>IF(Table2[[#This Row],[yearID]]&gt;=1973,TRUE,FALSE)</f>
        <v>0</v>
      </c>
      <c r="D911" t="s">
        <v>157</v>
      </c>
      <c r="E911" t="s">
        <v>396</v>
      </c>
      <c r="F911" t="s">
        <v>154</v>
      </c>
      <c r="G911" t="str">
        <f>VLOOKUP(Table2[[#This Row],[franchID]],TeamsFranchises!$A$1:$D$121,2,FALSE)</f>
        <v>St. Louis Cardinals</v>
      </c>
      <c r="I911">
        <v>6</v>
      </c>
      <c r="J911">
        <v>156</v>
      </c>
      <c r="K911">
        <v>79</v>
      </c>
      <c r="L911">
        <v>72</v>
      </c>
      <c r="M911">
        <v>82</v>
      </c>
      <c r="P911" t="s">
        <v>51</v>
      </c>
      <c r="Q911">
        <f>IF(Table2[[#This Row],[LgWin]]="Y",1,0)</f>
        <v>0</v>
      </c>
      <c r="R911" t="s">
        <v>51</v>
      </c>
      <c r="S911">
        <f>IF(Table2[[#This Row],[WSWin]]="Y",1,0)</f>
        <v>0</v>
      </c>
      <c r="T911">
        <v>684</v>
      </c>
      <c r="U911">
        <v>5458</v>
      </c>
      <c r="V911">
        <v>1467</v>
      </c>
      <c r="W911">
        <v>307</v>
      </c>
      <c r="X911">
        <v>51</v>
      </c>
      <c r="Y911">
        <v>76</v>
      </c>
      <c r="Z911">
        <v>420</v>
      </c>
      <c r="AA911">
        <v>514</v>
      </c>
      <c r="AB911">
        <v>92</v>
      </c>
      <c r="AF911">
        <v>717</v>
      </c>
      <c r="AG911">
        <v>616</v>
      </c>
      <c r="AH911">
        <v>3.97</v>
      </c>
      <c r="AI911">
        <v>70</v>
      </c>
      <c r="AJ911">
        <v>13</v>
      </c>
      <c r="AK911">
        <v>9</v>
      </c>
      <c r="AL911">
        <v>4188</v>
      </c>
      <c r="AM911">
        <v>1533</v>
      </c>
      <c r="AN911">
        <v>76</v>
      </c>
      <c r="AO911">
        <v>455</v>
      </c>
      <c r="AP911">
        <v>681</v>
      </c>
      <c r="AQ911">
        <v>168</v>
      </c>
      <c r="AR911">
        <v>155</v>
      </c>
      <c r="AS911">
        <v>0.97199999999999998</v>
      </c>
      <c r="AT911" t="s">
        <v>409</v>
      </c>
      <c r="AU911" t="s">
        <v>444</v>
      </c>
      <c r="AV911">
        <v>279219</v>
      </c>
      <c r="AW911">
        <v>104</v>
      </c>
      <c r="AX911">
        <v>102</v>
      </c>
      <c r="AY911" t="s">
        <v>154</v>
      </c>
      <c r="AZ911" t="s">
        <v>396</v>
      </c>
      <c r="BA911" t="s">
        <v>396</v>
      </c>
    </row>
    <row r="912" spans="1:53" x14ac:dyDescent="0.55000000000000004">
      <c r="A912">
        <v>1932</v>
      </c>
      <c r="B912" t="b">
        <f>IF(Table2[[#This Row],[yearID]]&gt;=1903,TRUE,FALSE)</f>
        <v>1</v>
      </c>
      <c r="C912" t="b">
        <f>IF(Table2[[#This Row],[yearID]]&gt;=1973,TRUE,FALSE)</f>
        <v>0</v>
      </c>
      <c r="D912" t="s">
        <v>410</v>
      </c>
      <c r="E912" t="s">
        <v>425</v>
      </c>
      <c r="F912" t="s">
        <v>426</v>
      </c>
      <c r="G912" t="str">
        <f>VLOOKUP(Table2[[#This Row],[franchID]],TeamsFranchises!$A$1:$D$121,2,FALSE)</f>
        <v>Minnesota Twins</v>
      </c>
      <c r="I912">
        <v>3</v>
      </c>
      <c r="J912">
        <v>154</v>
      </c>
      <c r="K912">
        <v>77</v>
      </c>
      <c r="L912">
        <v>93</v>
      </c>
      <c r="M912">
        <v>61</v>
      </c>
      <c r="P912" t="s">
        <v>51</v>
      </c>
      <c r="Q912">
        <f>IF(Table2[[#This Row],[LgWin]]="Y",1,0)</f>
        <v>0</v>
      </c>
      <c r="R912" t="s">
        <v>51</v>
      </c>
      <c r="S912">
        <f>IF(Table2[[#This Row],[WSWin]]="Y",1,0)</f>
        <v>0</v>
      </c>
      <c r="T912">
        <v>840</v>
      </c>
      <c r="U912">
        <v>5515</v>
      </c>
      <c r="V912">
        <v>1565</v>
      </c>
      <c r="W912">
        <v>303</v>
      </c>
      <c r="X912">
        <v>100</v>
      </c>
      <c r="Y912">
        <v>61</v>
      </c>
      <c r="Z912">
        <v>505</v>
      </c>
      <c r="AA912">
        <v>442</v>
      </c>
      <c r="AB912">
        <v>70</v>
      </c>
      <c r="AC912">
        <v>47</v>
      </c>
      <c r="AF912">
        <v>716</v>
      </c>
      <c r="AG912">
        <v>639</v>
      </c>
      <c r="AH912">
        <v>4.16</v>
      </c>
      <c r="AI912">
        <v>66</v>
      </c>
      <c r="AJ912">
        <v>11</v>
      </c>
      <c r="AK912">
        <v>22</v>
      </c>
      <c r="AL912">
        <v>4149</v>
      </c>
      <c r="AM912">
        <v>1463</v>
      </c>
      <c r="AN912">
        <v>73</v>
      </c>
      <c r="AO912">
        <v>526</v>
      </c>
      <c r="AP912">
        <v>437</v>
      </c>
      <c r="AQ912">
        <v>125</v>
      </c>
      <c r="AR912">
        <v>157</v>
      </c>
      <c r="AS912">
        <v>0.97899999999999998</v>
      </c>
      <c r="AT912" t="s">
        <v>397</v>
      </c>
      <c r="AU912" t="s">
        <v>452</v>
      </c>
      <c r="AV912">
        <v>371396</v>
      </c>
      <c r="AW912">
        <v>99</v>
      </c>
      <c r="AX912">
        <v>96</v>
      </c>
      <c r="AY912" t="s">
        <v>428</v>
      </c>
      <c r="AZ912" t="s">
        <v>425</v>
      </c>
      <c r="BA912" t="s">
        <v>425</v>
      </c>
    </row>
    <row r="913" spans="1:53" x14ac:dyDescent="0.55000000000000004">
      <c r="A913">
        <v>1933</v>
      </c>
      <c r="B913" t="b">
        <f>IF(Table2[[#This Row],[yearID]]&gt;=1903,TRUE,FALSE)</f>
        <v>1</v>
      </c>
      <c r="C913" t="b">
        <f>IF(Table2[[#This Row],[yearID]]&gt;=1973,TRUE,FALSE)</f>
        <v>0</v>
      </c>
      <c r="D913" t="s">
        <v>410</v>
      </c>
      <c r="E913" t="s">
        <v>54</v>
      </c>
      <c r="F913" t="s">
        <v>54</v>
      </c>
      <c r="G913" t="str">
        <f>VLOOKUP(Table2[[#This Row],[franchID]],TeamsFranchises!$A$1:$D$121,2,FALSE)</f>
        <v>Boston Red Sox</v>
      </c>
      <c r="I913">
        <v>7</v>
      </c>
      <c r="J913">
        <v>149</v>
      </c>
      <c r="K913">
        <v>72</v>
      </c>
      <c r="L913">
        <v>63</v>
      </c>
      <c r="M913">
        <v>86</v>
      </c>
      <c r="P913" t="s">
        <v>51</v>
      </c>
      <c r="Q913">
        <f>IF(Table2[[#This Row],[LgWin]]="Y",1,0)</f>
        <v>0</v>
      </c>
      <c r="R913" t="s">
        <v>51</v>
      </c>
      <c r="S913">
        <f>IF(Table2[[#This Row],[WSWin]]="Y",1,0)</f>
        <v>0</v>
      </c>
      <c r="T913">
        <v>700</v>
      </c>
      <c r="U913">
        <v>5201</v>
      </c>
      <c r="V913">
        <v>1407</v>
      </c>
      <c r="W913">
        <v>294</v>
      </c>
      <c r="X913">
        <v>56</v>
      </c>
      <c r="Y913">
        <v>50</v>
      </c>
      <c r="Z913">
        <v>525</v>
      </c>
      <c r="AA913">
        <v>464</v>
      </c>
      <c r="AB913">
        <v>58</v>
      </c>
      <c r="AC913">
        <v>37</v>
      </c>
      <c r="AF913">
        <v>758</v>
      </c>
      <c r="AG913">
        <v>641</v>
      </c>
      <c r="AH913">
        <v>4.3499999999999996</v>
      </c>
      <c r="AI913">
        <v>60</v>
      </c>
      <c r="AJ913">
        <v>4</v>
      </c>
      <c r="AK913">
        <v>14</v>
      </c>
      <c r="AL913">
        <v>3981</v>
      </c>
      <c r="AM913">
        <v>1396</v>
      </c>
      <c r="AN913">
        <v>75</v>
      </c>
      <c r="AO913">
        <v>591</v>
      </c>
      <c r="AP913">
        <v>467</v>
      </c>
      <c r="AQ913">
        <v>206</v>
      </c>
      <c r="AR913">
        <v>133</v>
      </c>
      <c r="AS913">
        <v>0.96499999999999997</v>
      </c>
      <c r="AT913" t="s">
        <v>441</v>
      </c>
      <c r="AU913" t="s">
        <v>453</v>
      </c>
      <c r="AV913">
        <v>268715</v>
      </c>
      <c r="AW913">
        <v>103</v>
      </c>
      <c r="AX913">
        <v>103</v>
      </c>
      <c r="AY913" t="s">
        <v>54</v>
      </c>
      <c r="AZ913" t="s">
        <v>54</v>
      </c>
      <c r="BA913" t="s">
        <v>54</v>
      </c>
    </row>
    <row r="914" spans="1:53" x14ac:dyDescent="0.55000000000000004">
      <c r="A914">
        <v>1933</v>
      </c>
      <c r="B914" t="b">
        <f>IF(Table2[[#This Row],[yearID]]&gt;=1903,TRUE,FALSE)</f>
        <v>1</v>
      </c>
      <c r="C914" t="b">
        <f>IF(Table2[[#This Row],[yearID]]&gt;=1973,TRUE,FALSE)</f>
        <v>0</v>
      </c>
      <c r="D914" t="s">
        <v>157</v>
      </c>
      <c r="E914" t="s">
        <v>262</v>
      </c>
      <c r="F914" t="s">
        <v>260</v>
      </c>
      <c r="G914" t="str">
        <f>VLOOKUP(Table2[[#This Row],[franchID]],TeamsFranchises!$A$1:$D$121,2,FALSE)</f>
        <v>Los Angeles Dodgers</v>
      </c>
      <c r="I914">
        <v>6</v>
      </c>
      <c r="J914">
        <v>157</v>
      </c>
      <c r="K914">
        <v>80</v>
      </c>
      <c r="L914">
        <v>65</v>
      </c>
      <c r="M914">
        <v>88</v>
      </c>
      <c r="P914" t="s">
        <v>51</v>
      </c>
      <c r="Q914">
        <f>IF(Table2[[#This Row],[LgWin]]="Y",1,0)</f>
        <v>0</v>
      </c>
      <c r="R914" t="s">
        <v>51</v>
      </c>
      <c r="S914">
        <f>IF(Table2[[#This Row],[WSWin]]="Y",1,0)</f>
        <v>0</v>
      </c>
      <c r="T914">
        <v>617</v>
      </c>
      <c r="U914">
        <v>5367</v>
      </c>
      <c r="V914">
        <v>1413</v>
      </c>
      <c r="W914">
        <v>224</v>
      </c>
      <c r="X914">
        <v>51</v>
      </c>
      <c r="Y914">
        <v>62</v>
      </c>
      <c r="Z914">
        <v>397</v>
      </c>
      <c r="AA914">
        <v>453</v>
      </c>
      <c r="AB914">
        <v>82</v>
      </c>
      <c r="AF914">
        <v>695</v>
      </c>
      <c r="AG914">
        <v>574</v>
      </c>
      <c r="AH914">
        <v>3.73</v>
      </c>
      <c r="AI914">
        <v>71</v>
      </c>
      <c r="AJ914">
        <v>9</v>
      </c>
      <c r="AK914">
        <v>10</v>
      </c>
      <c r="AL914">
        <v>4158</v>
      </c>
      <c r="AM914">
        <v>1502</v>
      </c>
      <c r="AN914">
        <v>51</v>
      </c>
      <c r="AO914">
        <v>374</v>
      </c>
      <c r="AP914">
        <v>415</v>
      </c>
      <c r="AQ914">
        <v>177</v>
      </c>
      <c r="AR914">
        <v>120</v>
      </c>
      <c r="AS914">
        <v>0.97099999999999997</v>
      </c>
      <c r="AT914" t="s">
        <v>448</v>
      </c>
      <c r="AU914" t="s">
        <v>458</v>
      </c>
      <c r="AV914">
        <v>526815</v>
      </c>
      <c r="AW914">
        <v>96</v>
      </c>
      <c r="AX914">
        <v>96</v>
      </c>
      <c r="AY914" t="s">
        <v>262</v>
      </c>
      <c r="AZ914" t="s">
        <v>262</v>
      </c>
      <c r="BA914" t="s">
        <v>262</v>
      </c>
    </row>
    <row r="915" spans="1:53" x14ac:dyDescent="0.55000000000000004">
      <c r="A915">
        <v>1933</v>
      </c>
      <c r="B915" t="b">
        <f>IF(Table2[[#This Row],[yearID]]&gt;=1903,TRUE,FALSE)</f>
        <v>1</v>
      </c>
      <c r="C915" t="b">
        <f>IF(Table2[[#This Row],[yearID]]&gt;=1973,TRUE,FALSE)</f>
        <v>0</v>
      </c>
      <c r="D915" t="s">
        <v>157</v>
      </c>
      <c r="E915" t="s">
        <v>158</v>
      </c>
      <c r="F915" t="s">
        <v>159</v>
      </c>
      <c r="G915" t="str">
        <f>VLOOKUP(Table2[[#This Row],[franchID]],TeamsFranchises!$A$1:$D$121,2,FALSE)</f>
        <v>Atlanta Braves</v>
      </c>
      <c r="I915">
        <v>4</v>
      </c>
      <c r="J915">
        <v>156</v>
      </c>
      <c r="K915">
        <v>77</v>
      </c>
      <c r="L915">
        <v>83</v>
      </c>
      <c r="M915">
        <v>71</v>
      </c>
      <c r="P915" t="s">
        <v>51</v>
      </c>
      <c r="Q915">
        <f>IF(Table2[[#This Row],[LgWin]]="Y",1,0)</f>
        <v>0</v>
      </c>
      <c r="R915" t="s">
        <v>51</v>
      </c>
      <c r="S915">
        <f>IF(Table2[[#This Row],[WSWin]]="Y",1,0)</f>
        <v>0</v>
      </c>
      <c r="T915">
        <v>552</v>
      </c>
      <c r="U915">
        <v>5243</v>
      </c>
      <c r="V915">
        <v>1320</v>
      </c>
      <c r="W915">
        <v>217</v>
      </c>
      <c r="X915">
        <v>56</v>
      </c>
      <c r="Y915">
        <v>54</v>
      </c>
      <c r="Z915">
        <v>326</v>
      </c>
      <c r="AA915">
        <v>428</v>
      </c>
      <c r="AB915">
        <v>25</v>
      </c>
      <c r="AF915">
        <v>531</v>
      </c>
      <c r="AG915">
        <v>461</v>
      </c>
      <c r="AH915">
        <v>2.96</v>
      </c>
      <c r="AI915">
        <v>85</v>
      </c>
      <c r="AJ915">
        <v>15</v>
      </c>
      <c r="AK915">
        <v>16</v>
      </c>
      <c r="AL915">
        <v>4209</v>
      </c>
      <c r="AM915">
        <v>1391</v>
      </c>
      <c r="AN915">
        <v>54</v>
      </c>
      <c r="AO915">
        <v>355</v>
      </c>
      <c r="AP915">
        <v>383</v>
      </c>
      <c r="AQ915">
        <v>130</v>
      </c>
      <c r="AR915">
        <v>148</v>
      </c>
      <c r="AS915">
        <v>0.97799999999999998</v>
      </c>
      <c r="AT915" t="s">
        <v>454</v>
      </c>
      <c r="AU915" t="s">
        <v>489</v>
      </c>
      <c r="AV915">
        <v>517803</v>
      </c>
      <c r="AW915">
        <v>92</v>
      </c>
      <c r="AX915">
        <v>92</v>
      </c>
      <c r="AY915" t="s">
        <v>158</v>
      </c>
      <c r="AZ915" t="s">
        <v>158</v>
      </c>
      <c r="BA915" t="s">
        <v>158</v>
      </c>
    </row>
    <row r="916" spans="1:53" x14ac:dyDescent="0.55000000000000004">
      <c r="A916">
        <v>1933</v>
      </c>
      <c r="B916" t="b">
        <f>IF(Table2[[#This Row],[yearID]]&gt;=1903,TRUE,FALSE)</f>
        <v>1</v>
      </c>
      <c r="C916" t="b">
        <f>IF(Table2[[#This Row],[yearID]]&gt;=1973,TRUE,FALSE)</f>
        <v>0</v>
      </c>
      <c r="D916" t="s">
        <v>410</v>
      </c>
      <c r="E916" t="s">
        <v>415</v>
      </c>
      <c r="F916" t="s">
        <v>416</v>
      </c>
      <c r="G916" t="str">
        <f>VLOOKUP(Table2[[#This Row],[franchID]],TeamsFranchises!$A$1:$D$121,2,FALSE)</f>
        <v>Chicago White Sox</v>
      </c>
      <c r="I916">
        <v>6</v>
      </c>
      <c r="J916">
        <v>151</v>
      </c>
      <c r="K916">
        <v>77</v>
      </c>
      <c r="L916">
        <v>67</v>
      </c>
      <c r="M916">
        <v>83</v>
      </c>
      <c r="P916" t="s">
        <v>51</v>
      </c>
      <c r="Q916">
        <f>IF(Table2[[#This Row],[LgWin]]="Y",1,0)</f>
        <v>0</v>
      </c>
      <c r="R916" t="s">
        <v>51</v>
      </c>
      <c r="S916">
        <f>IF(Table2[[#This Row],[WSWin]]="Y",1,0)</f>
        <v>0</v>
      </c>
      <c r="T916">
        <v>683</v>
      </c>
      <c r="U916">
        <v>5318</v>
      </c>
      <c r="V916">
        <v>1448</v>
      </c>
      <c r="W916">
        <v>231</v>
      </c>
      <c r="X916">
        <v>53</v>
      </c>
      <c r="Y916">
        <v>43</v>
      </c>
      <c r="Z916">
        <v>538</v>
      </c>
      <c r="AA916">
        <v>416</v>
      </c>
      <c r="AB916">
        <v>43</v>
      </c>
      <c r="AC916">
        <v>46</v>
      </c>
      <c r="AF916">
        <v>814</v>
      </c>
      <c r="AG916">
        <v>678</v>
      </c>
      <c r="AH916">
        <v>4.45</v>
      </c>
      <c r="AI916">
        <v>53</v>
      </c>
      <c r="AJ916">
        <v>8</v>
      </c>
      <c r="AK916">
        <v>13</v>
      </c>
      <c r="AL916">
        <v>4113</v>
      </c>
      <c r="AM916">
        <v>1505</v>
      </c>
      <c r="AN916">
        <v>85</v>
      </c>
      <c r="AO916">
        <v>519</v>
      </c>
      <c r="AP916">
        <v>423</v>
      </c>
      <c r="AQ916">
        <v>186</v>
      </c>
      <c r="AR916">
        <v>143</v>
      </c>
      <c r="AS916">
        <v>0.97</v>
      </c>
      <c r="AT916" t="s">
        <v>417</v>
      </c>
      <c r="AU916" t="s">
        <v>450</v>
      </c>
      <c r="AV916">
        <v>397789</v>
      </c>
      <c r="AW916">
        <v>95</v>
      </c>
      <c r="AX916">
        <v>98</v>
      </c>
      <c r="AY916" t="s">
        <v>416</v>
      </c>
      <c r="AZ916" t="s">
        <v>415</v>
      </c>
      <c r="BA916" t="s">
        <v>415</v>
      </c>
    </row>
    <row r="917" spans="1:53" x14ac:dyDescent="0.55000000000000004">
      <c r="A917">
        <v>1933</v>
      </c>
      <c r="B917" t="b">
        <f>IF(Table2[[#This Row],[yearID]]&gt;=1903,TRUE,FALSE)</f>
        <v>1</v>
      </c>
      <c r="C917" t="b">
        <f>IF(Table2[[#This Row],[yearID]]&gt;=1973,TRUE,FALSE)</f>
        <v>0</v>
      </c>
      <c r="D917" t="s">
        <v>157</v>
      </c>
      <c r="E917" t="s">
        <v>161</v>
      </c>
      <c r="F917" t="s">
        <v>162</v>
      </c>
      <c r="G917" t="str">
        <f>VLOOKUP(Table2[[#This Row],[franchID]],TeamsFranchises!$A$1:$D$121,2,FALSE)</f>
        <v>Chicago Cubs</v>
      </c>
      <c r="I917">
        <v>3</v>
      </c>
      <c r="J917">
        <v>154</v>
      </c>
      <c r="K917">
        <v>79</v>
      </c>
      <c r="L917">
        <v>86</v>
      </c>
      <c r="M917">
        <v>68</v>
      </c>
      <c r="P917" t="s">
        <v>51</v>
      </c>
      <c r="Q917">
        <f>IF(Table2[[#This Row],[LgWin]]="Y",1,0)</f>
        <v>0</v>
      </c>
      <c r="R917" t="s">
        <v>51</v>
      </c>
      <c r="S917">
        <f>IF(Table2[[#This Row],[WSWin]]="Y",1,0)</f>
        <v>0</v>
      </c>
      <c r="T917">
        <v>646</v>
      </c>
      <c r="U917">
        <v>5255</v>
      </c>
      <c r="V917">
        <v>1422</v>
      </c>
      <c r="W917">
        <v>256</v>
      </c>
      <c r="X917">
        <v>51</v>
      </c>
      <c r="Y917">
        <v>72</v>
      </c>
      <c r="Z917">
        <v>392</v>
      </c>
      <c r="AA917">
        <v>475</v>
      </c>
      <c r="AB917">
        <v>52</v>
      </c>
      <c r="AF917">
        <v>536</v>
      </c>
      <c r="AG917">
        <v>443</v>
      </c>
      <c r="AH917">
        <v>2.93</v>
      </c>
      <c r="AI917">
        <v>95</v>
      </c>
      <c r="AJ917">
        <v>16</v>
      </c>
      <c r="AK917">
        <v>9</v>
      </c>
      <c r="AL917">
        <v>4086</v>
      </c>
      <c r="AM917">
        <v>1316</v>
      </c>
      <c r="AN917">
        <v>51</v>
      </c>
      <c r="AO917">
        <v>413</v>
      </c>
      <c r="AP917">
        <v>488</v>
      </c>
      <c r="AQ917">
        <v>168</v>
      </c>
      <c r="AR917">
        <v>163</v>
      </c>
      <c r="AS917">
        <v>0.97299999999999998</v>
      </c>
      <c r="AT917" t="s">
        <v>434</v>
      </c>
      <c r="AU917" t="s">
        <v>473</v>
      </c>
      <c r="AV917">
        <v>594112</v>
      </c>
      <c r="AW917">
        <v>100</v>
      </c>
      <c r="AX917">
        <v>99</v>
      </c>
      <c r="AY917" t="s">
        <v>162</v>
      </c>
      <c r="AZ917" t="s">
        <v>161</v>
      </c>
      <c r="BA917" t="s">
        <v>161</v>
      </c>
    </row>
    <row r="918" spans="1:53" x14ac:dyDescent="0.55000000000000004">
      <c r="A918">
        <v>1933</v>
      </c>
      <c r="B918" t="b">
        <f>IF(Table2[[#This Row],[yearID]]&gt;=1903,TRUE,FALSE)</f>
        <v>1</v>
      </c>
      <c r="C918" t="b">
        <f>IF(Table2[[#This Row],[yearID]]&gt;=1973,TRUE,FALSE)</f>
        <v>0</v>
      </c>
      <c r="D918" t="s">
        <v>157</v>
      </c>
      <c r="E918" t="s">
        <v>167</v>
      </c>
      <c r="F918" t="s">
        <v>167</v>
      </c>
      <c r="G918" t="str">
        <f>VLOOKUP(Table2[[#This Row],[franchID]],TeamsFranchises!$A$1:$D$121,2,FALSE)</f>
        <v>Cincinnati Reds</v>
      </c>
      <c r="I918">
        <v>8</v>
      </c>
      <c r="J918">
        <v>153</v>
      </c>
      <c r="K918">
        <v>79</v>
      </c>
      <c r="L918">
        <v>58</v>
      </c>
      <c r="M918">
        <v>94</v>
      </c>
      <c r="P918" t="s">
        <v>51</v>
      </c>
      <c r="Q918">
        <f>IF(Table2[[#This Row],[LgWin]]="Y",1,0)</f>
        <v>0</v>
      </c>
      <c r="R918" t="s">
        <v>51</v>
      </c>
      <c r="S918">
        <f>IF(Table2[[#This Row],[WSWin]]="Y",1,0)</f>
        <v>0</v>
      </c>
      <c r="T918">
        <v>496</v>
      </c>
      <c r="U918">
        <v>5156</v>
      </c>
      <c r="V918">
        <v>1267</v>
      </c>
      <c r="W918">
        <v>208</v>
      </c>
      <c r="X918">
        <v>37</v>
      </c>
      <c r="Y918">
        <v>34</v>
      </c>
      <c r="Z918">
        <v>349</v>
      </c>
      <c r="AA918">
        <v>354</v>
      </c>
      <c r="AB918">
        <v>30</v>
      </c>
      <c r="AF918">
        <v>643</v>
      </c>
      <c r="AG918">
        <v>514</v>
      </c>
      <c r="AH918">
        <v>3.42</v>
      </c>
      <c r="AI918">
        <v>74</v>
      </c>
      <c r="AJ918">
        <v>13</v>
      </c>
      <c r="AK918">
        <v>8</v>
      </c>
      <c r="AL918">
        <v>4056</v>
      </c>
      <c r="AM918">
        <v>1470</v>
      </c>
      <c r="AN918">
        <v>47</v>
      </c>
      <c r="AO918">
        <v>257</v>
      </c>
      <c r="AP918">
        <v>310</v>
      </c>
      <c r="AQ918">
        <v>177</v>
      </c>
      <c r="AR918">
        <v>139</v>
      </c>
      <c r="AS918">
        <v>0.97099999999999997</v>
      </c>
      <c r="AT918" t="s">
        <v>165</v>
      </c>
      <c r="AU918" t="s">
        <v>455</v>
      </c>
      <c r="AV918">
        <v>218281</v>
      </c>
      <c r="AW918">
        <v>97</v>
      </c>
      <c r="AX918">
        <v>101</v>
      </c>
      <c r="AY918" t="s">
        <v>167</v>
      </c>
      <c r="AZ918" t="s">
        <v>167</v>
      </c>
      <c r="BA918" t="s">
        <v>167</v>
      </c>
    </row>
    <row r="919" spans="1:53" x14ac:dyDescent="0.55000000000000004">
      <c r="A919">
        <v>1933</v>
      </c>
      <c r="B919" t="b">
        <f>IF(Table2[[#This Row],[yearID]]&gt;=1903,TRUE,FALSE)</f>
        <v>1</v>
      </c>
      <c r="C919" t="b">
        <f>IF(Table2[[#This Row],[yearID]]&gt;=1973,TRUE,FALSE)</f>
        <v>0</v>
      </c>
      <c r="D919" t="s">
        <v>410</v>
      </c>
      <c r="E919" t="s">
        <v>64</v>
      </c>
      <c r="F919" t="s">
        <v>64</v>
      </c>
      <c r="G919" t="str">
        <f>VLOOKUP(Table2[[#This Row],[franchID]],TeamsFranchises!$A$1:$D$121,2,FALSE)</f>
        <v>Cleveland Indians</v>
      </c>
      <c r="I919">
        <v>4</v>
      </c>
      <c r="J919">
        <v>151</v>
      </c>
      <c r="K919">
        <v>77</v>
      </c>
      <c r="L919">
        <v>75</v>
      </c>
      <c r="M919">
        <v>76</v>
      </c>
      <c r="P919" t="s">
        <v>51</v>
      </c>
      <c r="Q919">
        <f>IF(Table2[[#This Row],[LgWin]]="Y",1,0)</f>
        <v>0</v>
      </c>
      <c r="R919" t="s">
        <v>51</v>
      </c>
      <c r="S919">
        <f>IF(Table2[[#This Row],[WSWin]]="Y",1,0)</f>
        <v>0</v>
      </c>
      <c r="T919">
        <v>654</v>
      </c>
      <c r="U919">
        <v>5240</v>
      </c>
      <c r="V919">
        <v>1366</v>
      </c>
      <c r="W919">
        <v>218</v>
      </c>
      <c r="X919">
        <v>77</v>
      </c>
      <c r="Y919">
        <v>50</v>
      </c>
      <c r="Z919">
        <v>448</v>
      </c>
      <c r="AA919">
        <v>426</v>
      </c>
      <c r="AB919">
        <v>36</v>
      </c>
      <c r="AC919">
        <v>40</v>
      </c>
      <c r="AF919">
        <v>669</v>
      </c>
      <c r="AG919">
        <v>556</v>
      </c>
      <c r="AH919">
        <v>3.71</v>
      </c>
      <c r="AI919">
        <v>74</v>
      </c>
      <c r="AJ919">
        <v>12</v>
      </c>
      <c r="AK919">
        <v>7</v>
      </c>
      <c r="AL919">
        <v>4050</v>
      </c>
      <c r="AM919">
        <v>1382</v>
      </c>
      <c r="AN919">
        <v>60</v>
      </c>
      <c r="AO919">
        <v>465</v>
      </c>
      <c r="AP919">
        <v>437</v>
      </c>
      <c r="AQ919">
        <v>157</v>
      </c>
      <c r="AR919">
        <v>127</v>
      </c>
      <c r="AS919">
        <v>0.97399999999999998</v>
      </c>
      <c r="AT919" t="s">
        <v>487</v>
      </c>
      <c r="AU919" t="s">
        <v>492</v>
      </c>
      <c r="AV919">
        <v>387936</v>
      </c>
      <c r="AW919">
        <v>106</v>
      </c>
      <c r="AX919">
        <v>106</v>
      </c>
      <c r="AY919" t="s">
        <v>64</v>
      </c>
      <c r="AZ919" t="s">
        <v>64</v>
      </c>
      <c r="BA919" t="s">
        <v>64</v>
      </c>
    </row>
    <row r="920" spans="1:53" x14ac:dyDescent="0.55000000000000004">
      <c r="A920">
        <v>1933</v>
      </c>
      <c r="B920" t="b">
        <f>IF(Table2[[#This Row],[yearID]]&gt;=1903,TRUE,FALSE)</f>
        <v>1</v>
      </c>
      <c r="C920" t="b">
        <f>IF(Table2[[#This Row],[yearID]]&gt;=1973,TRUE,FALSE)</f>
        <v>0</v>
      </c>
      <c r="D920" t="s">
        <v>410</v>
      </c>
      <c r="E920" t="s">
        <v>419</v>
      </c>
      <c r="F920" t="s">
        <v>419</v>
      </c>
      <c r="G920" t="str">
        <f>VLOOKUP(Table2[[#This Row],[franchID]],TeamsFranchises!$A$1:$D$121,2,FALSE)</f>
        <v>Detroit Tigers</v>
      </c>
      <c r="I920">
        <v>5</v>
      </c>
      <c r="J920">
        <v>155</v>
      </c>
      <c r="K920">
        <v>78</v>
      </c>
      <c r="L920">
        <v>75</v>
      </c>
      <c r="M920">
        <v>79</v>
      </c>
      <c r="P920" t="s">
        <v>51</v>
      </c>
      <c r="Q920">
        <f>IF(Table2[[#This Row],[LgWin]]="Y",1,0)</f>
        <v>0</v>
      </c>
      <c r="R920" t="s">
        <v>51</v>
      </c>
      <c r="S920">
        <f>IF(Table2[[#This Row],[WSWin]]="Y",1,0)</f>
        <v>0</v>
      </c>
      <c r="T920">
        <v>722</v>
      </c>
      <c r="U920">
        <v>5502</v>
      </c>
      <c r="V920">
        <v>1479</v>
      </c>
      <c r="W920">
        <v>283</v>
      </c>
      <c r="X920">
        <v>78</v>
      </c>
      <c r="Y920">
        <v>57</v>
      </c>
      <c r="Z920">
        <v>475</v>
      </c>
      <c r="AA920">
        <v>523</v>
      </c>
      <c r="AB920">
        <v>68</v>
      </c>
      <c r="AC920">
        <v>50</v>
      </c>
      <c r="AF920">
        <v>733</v>
      </c>
      <c r="AG920">
        <v>614</v>
      </c>
      <c r="AH920">
        <v>3.95</v>
      </c>
      <c r="AI920">
        <v>69</v>
      </c>
      <c r="AJ920">
        <v>6</v>
      </c>
      <c r="AK920">
        <v>17</v>
      </c>
      <c r="AL920">
        <v>4194</v>
      </c>
      <c r="AM920">
        <v>1415</v>
      </c>
      <c r="AN920">
        <v>84</v>
      </c>
      <c r="AO920">
        <v>561</v>
      </c>
      <c r="AP920">
        <v>575</v>
      </c>
      <c r="AQ920">
        <v>178</v>
      </c>
      <c r="AR920">
        <v>167</v>
      </c>
      <c r="AS920">
        <v>0.97099999999999997</v>
      </c>
      <c r="AT920" t="s">
        <v>420</v>
      </c>
      <c r="AU920" t="s">
        <v>456</v>
      </c>
      <c r="AV920">
        <v>320972</v>
      </c>
      <c r="AW920">
        <v>102</v>
      </c>
      <c r="AX920">
        <v>101</v>
      </c>
      <c r="AY920" t="s">
        <v>419</v>
      </c>
      <c r="AZ920" t="s">
        <v>419</v>
      </c>
      <c r="BA920" t="s">
        <v>419</v>
      </c>
    </row>
    <row r="921" spans="1:53" x14ac:dyDescent="0.55000000000000004">
      <c r="A921">
        <v>1933</v>
      </c>
      <c r="B921" t="b">
        <f>IF(Table2[[#This Row],[yearID]]&gt;=1903,TRUE,FALSE)</f>
        <v>1</v>
      </c>
      <c r="C921" t="b">
        <f>IF(Table2[[#This Row],[yearID]]&gt;=1973,TRUE,FALSE)</f>
        <v>0</v>
      </c>
      <c r="D921" t="s">
        <v>157</v>
      </c>
      <c r="E921" t="s">
        <v>242</v>
      </c>
      <c r="F921" t="s">
        <v>243</v>
      </c>
      <c r="G921" t="str">
        <f>VLOOKUP(Table2[[#This Row],[franchID]],TeamsFranchises!$A$1:$D$121,2,FALSE)</f>
        <v>San Francisco Giants</v>
      </c>
      <c r="I921">
        <v>1</v>
      </c>
      <c r="J921">
        <v>156</v>
      </c>
      <c r="K921">
        <v>77</v>
      </c>
      <c r="L921">
        <v>91</v>
      </c>
      <c r="M921">
        <v>61</v>
      </c>
      <c r="P921" t="s">
        <v>76</v>
      </c>
      <c r="Q921">
        <f>IF(Table2[[#This Row],[LgWin]]="Y",1,0)</f>
        <v>1</v>
      </c>
      <c r="R921" t="s">
        <v>76</v>
      </c>
      <c r="S921">
        <f>IF(Table2[[#This Row],[WSWin]]="Y",1,0)</f>
        <v>1</v>
      </c>
      <c r="T921">
        <v>636</v>
      </c>
      <c r="U921">
        <v>5461</v>
      </c>
      <c r="V921">
        <v>1437</v>
      </c>
      <c r="W921">
        <v>204</v>
      </c>
      <c r="X921">
        <v>41</v>
      </c>
      <c r="Y921">
        <v>82</v>
      </c>
      <c r="Z921">
        <v>377</v>
      </c>
      <c r="AA921">
        <v>477</v>
      </c>
      <c r="AB921">
        <v>31</v>
      </c>
      <c r="AF921">
        <v>515</v>
      </c>
      <c r="AG921">
        <v>424</v>
      </c>
      <c r="AH921">
        <v>2.71</v>
      </c>
      <c r="AI921">
        <v>75</v>
      </c>
      <c r="AJ921">
        <v>23</v>
      </c>
      <c r="AK921">
        <v>15</v>
      </c>
      <c r="AL921">
        <v>4224</v>
      </c>
      <c r="AM921">
        <v>1280</v>
      </c>
      <c r="AN921">
        <v>61</v>
      </c>
      <c r="AO921">
        <v>400</v>
      </c>
      <c r="AP921">
        <v>555</v>
      </c>
      <c r="AQ921">
        <v>178</v>
      </c>
      <c r="AR921">
        <v>156</v>
      </c>
      <c r="AS921">
        <v>0.97299999999999998</v>
      </c>
      <c r="AT921" t="s">
        <v>310</v>
      </c>
      <c r="AU921" t="s">
        <v>457</v>
      </c>
      <c r="AV921">
        <v>604471</v>
      </c>
      <c r="AW921">
        <v>99</v>
      </c>
      <c r="AX921">
        <v>97</v>
      </c>
      <c r="AY921" t="s">
        <v>246</v>
      </c>
      <c r="AZ921" t="s">
        <v>242</v>
      </c>
      <c r="BA921" t="s">
        <v>242</v>
      </c>
    </row>
    <row r="922" spans="1:53" x14ac:dyDescent="0.55000000000000004">
      <c r="A922">
        <v>1933</v>
      </c>
      <c r="B922" t="b">
        <f>IF(Table2[[#This Row],[yearID]]&gt;=1903,TRUE,FALSE)</f>
        <v>1</v>
      </c>
      <c r="C922" t="b">
        <f>IF(Table2[[#This Row],[yearID]]&gt;=1973,TRUE,FALSE)</f>
        <v>0</v>
      </c>
      <c r="D922" t="s">
        <v>410</v>
      </c>
      <c r="E922" t="s">
        <v>436</v>
      </c>
      <c r="F922" t="s">
        <v>412</v>
      </c>
      <c r="G922" t="str">
        <f>VLOOKUP(Table2[[#This Row],[franchID]],TeamsFranchises!$A$1:$D$121,2,FALSE)</f>
        <v>New York Yankees</v>
      </c>
      <c r="I922">
        <v>2</v>
      </c>
      <c r="J922">
        <v>152</v>
      </c>
      <c r="K922">
        <v>75</v>
      </c>
      <c r="L922">
        <v>91</v>
      </c>
      <c r="M922">
        <v>59</v>
      </c>
      <c r="P922" t="s">
        <v>51</v>
      </c>
      <c r="Q922">
        <f>IF(Table2[[#This Row],[LgWin]]="Y",1,0)</f>
        <v>0</v>
      </c>
      <c r="R922" t="s">
        <v>51</v>
      </c>
      <c r="S922">
        <f>IF(Table2[[#This Row],[WSWin]]="Y",1,0)</f>
        <v>0</v>
      </c>
      <c r="T922">
        <v>927</v>
      </c>
      <c r="U922">
        <v>5274</v>
      </c>
      <c r="V922">
        <v>1495</v>
      </c>
      <c r="W922">
        <v>241</v>
      </c>
      <c r="X922">
        <v>75</v>
      </c>
      <c r="Y922">
        <v>144</v>
      </c>
      <c r="Z922">
        <v>700</v>
      </c>
      <c r="AA922">
        <v>506</v>
      </c>
      <c r="AB922">
        <v>76</v>
      </c>
      <c r="AC922">
        <v>59</v>
      </c>
      <c r="AF922">
        <v>768</v>
      </c>
      <c r="AG922">
        <v>656</v>
      </c>
      <c r="AH922">
        <v>4.3600000000000003</v>
      </c>
      <c r="AI922">
        <v>70</v>
      </c>
      <c r="AJ922">
        <v>8</v>
      </c>
      <c r="AK922">
        <v>22</v>
      </c>
      <c r="AL922">
        <v>4062</v>
      </c>
      <c r="AM922">
        <v>1426</v>
      </c>
      <c r="AN922">
        <v>66</v>
      </c>
      <c r="AO922">
        <v>612</v>
      </c>
      <c r="AP922">
        <v>711</v>
      </c>
      <c r="AQ922">
        <v>164</v>
      </c>
      <c r="AR922">
        <v>122</v>
      </c>
      <c r="AS922">
        <v>0.97199999999999998</v>
      </c>
      <c r="AT922" t="s">
        <v>459</v>
      </c>
      <c r="AU922" t="s">
        <v>491</v>
      </c>
      <c r="AV922">
        <v>728014</v>
      </c>
      <c r="AW922">
        <v>95</v>
      </c>
      <c r="AX922">
        <v>91</v>
      </c>
      <c r="AY922" t="s">
        <v>412</v>
      </c>
      <c r="AZ922" t="s">
        <v>436</v>
      </c>
      <c r="BA922" t="s">
        <v>436</v>
      </c>
    </row>
    <row r="923" spans="1:53" x14ac:dyDescent="0.55000000000000004">
      <c r="A923">
        <v>1933</v>
      </c>
      <c r="B923" t="b">
        <f>IF(Table2[[#This Row],[yearID]]&gt;=1903,TRUE,FALSE)</f>
        <v>1</v>
      </c>
      <c r="C923" t="b">
        <f>IF(Table2[[#This Row],[yearID]]&gt;=1973,TRUE,FALSE)</f>
        <v>0</v>
      </c>
      <c r="D923" t="s">
        <v>410</v>
      </c>
      <c r="E923" t="s">
        <v>226</v>
      </c>
      <c r="F923" t="s">
        <v>423</v>
      </c>
      <c r="G923" t="str">
        <f>VLOOKUP(Table2[[#This Row],[franchID]],TeamsFranchises!$A$1:$D$121,2,FALSE)</f>
        <v>Oakland Athletics</v>
      </c>
      <c r="I923">
        <v>3</v>
      </c>
      <c r="J923">
        <v>152</v>
      </c>
      <c r="K923">
        <v>76</v>
      </c>
      <c r="L923">
        <v>79</v>
      </c>
      <c r="M923">
        <v>72</v>
      </c>
      <c r="P923" t="s">
        <v>51</v>
      </c>
      <c r="Q923">
        <f>IF(Table2[[#This Row],[LgWin]]="Y",1,0)</f>
        <v>0</v>
      </c>
      <c r="R923" t="s">
        <v>51</v>
      </c>
      <c r="S923">
        <f>IF(Table2[[#This Row],[WSWin]]="Y",1,0)</f>
        <v>0</v>
      </c>
      <c r="T923">
        <v>875</v>
      </c>
      <c r="U923">
        <v>5330</v>
      </c>
      <c r="V923">
        <v>1519</v>
      </c>
      <c r="W923">
        <v>298</v>
      </c>
      <c r="X923">
        <v>56</v>
      </c>
      <c r="Y923">
        <v>139</v>
      </c>
      <c r="Z923">
        <v>625</v>
      </c>
      <c r="AA923">
        <v>618</v>
      </c>
      <c r="AB923">
        <v>34</v>
      </c>
      <c r="AC923">
        <v>34</v>
      </c>
      <c r="AF923">
        <v>853</v>
      </c>
      <c r="AG923">
        <v>718</v>
      </c>
      <c r="AH923">
        <v>4.8099999999999996</v>
      </c>
      <c r="AI923">
        <v>69</v>
      </c>
      <c r="AJ923">
        <v>6</v>
      </c>
      <c r="AK923">
        <v>14</v>
      </c>
      <c r="AL923">
        <v>4029</v>
      </c>
      <c r="AM923">
        <v>1523</v>
      </c>
      <c r="AN923">
        <v>77</v>
      </c>
      <c r="AO923">
        <v>644</v>
      </c>
      <c r="AP923">
        <v>423</v>
      </c>
      <c r="AQ923">
        <v>203</v>
      </c>
      <c r="AR923">
        <v>121</v>
      </c>
      <c r="AS923">
        <v>0.96599999999999997</v>
      </c>
      <c r="AT923" t="s">
        <v>77</v>
      </c>
      <c r="AU923" t="s">
        <v>442</v>
      </c>
      <c r="AV923">
        <v>297138</v>
      </c>
      <c r="AW923">
        <v>101</v>
      </c>
      <c r="AX923">
        <v>100</v>
      </c>
      <c r="AY923" t="s">
        <v>226</v>
      </c>
      <c r="AZ923" t="s">
        <v>226</v>
      </c>
      <c r="BA923" t="s">
        <v>226</v>
      </c>
    </row>
    <row r="924" spans="1:53" x14ac:dyDescent="0.55000000000000004">
      <c r="A924">
        <v>1933</v>
      </c>
      <c r="B924" t="b">
        <f>IF(Table2[[#This Row],[yearID]]&gt;=1903,TRUE,FALSE)</f>
        <v>1</v>
      </c>
      <c r="C924" t="b">
        <f>IF(Table2[[#This Row],[yearID]]&gt;=1973,TRUE,FALSE)</f>
        <v>0</v>
      </c>
      <c r="D924" t="s">
        <v>157</v>
      </c>
      <c r="E924" t="s">
        <v>122</v>
      </c>
      <c r="F924" t="s">
        <v>122</v>
      </c>
      <c r="G924" t="str">
        <f>VLOOKUP(Table2[[#This Row],[franchID]],TeamsFranchises!$A$1:$D$121,2,FALSE)</f>
        <v>Philadelphia Phillies</v>
      </c>
      <c r="I924">
        <v>7</v>
      </c>
      <c r="J924">
        <v>152</v>
      </c>
      <c r="K924">
        <v>72</v>
      </c>
      <c r="L924">
        <v>60</v>
      </c>
      <c r="M924">
        <v>92</v>
      </c>
      <c r="P924" t="s">
        <v>51</v>
      </c>
      <c r="Q924">
        <f>IF(Table2[[#This Row],[LgWin]]="Y",1,0)</f>
        <v>0</v>
      </c>
      <c r="R924" t="s">
        <v>51</v>
      </c>
      <c r="S924">
        <f>IF(Table2[[#This Row],[WSWin]]="Y",1,0)</f>
        <v>0</v>
      </c>
      <c r="T924">
        <v>607</v>
      </c>
      <c r="U924">
        <v>5261</v>
      </c>
      <c r="V924">
        <v>1439</v>
      </c>
      <c r="W924">
        <v>240</v>
      </c>
      <c r="X924">
        <v>41</v>
      </c>
      <c r="Y924">
        <v>60</v>
      </c>
      <c r="Z924">
        <v>381</v>
      </c>
      <c r="AA924">
        <v>479</v>
      </c>
      <c r="AB924">
        <v>55</v>
      </c>
      <c r="AF924">
        <v>760</v>
      </c>
      <c r="AG924">
        <v>644</v>
      </c>
      <c r="AH924">
        <v>4.34</v>
      </c>
      <c r="AI924">
        <v>52</v>
      </c>
      <c r="AJ924">
        <v>10</v>
      </c>
      <c r="AK924">
        <v>13</v>
      </c>
      <c r="AL924">
        <v>4008</v>
      </c>
      <c r="AM924">
        <v>1563</v>
      </c>
      <c r="AN924">
        <v>87</v>
      </c>
      <c r="AO924">
        <v>410</v>
      </c>
      <c r="AP924">
        <v>341</v>
      </c>
      <c r="AQ924">
        <v>183</v>
      </c>
      <c r="AR924">
        <v>156</v>
      </c>
      <c r="AS924">
        <v>0.97</v>
      </c>
      <c r="AT924" t="s">
        <v>358</v>
      </c>
      <c r="AU924" t="s">
        <v>404</v>
      </c>
      <c r="AV924">
        <v>156421</v>
      </c>
      <c r="AW924">
        <v>112</v>
      </c>
      <c r="AX924">
        <v>114</v>
      </c>
      <c r="AY924" t="s">
        <v>122</v>
      </c>
      <c r="AZ924" t="s">
        <v>122</v>
      </c>
      <c r="BA924" t="s">
        <v>122</v>
      </c>
    </row>
    <row r="925" spans="1:53" x14ac:dyDescent="0.55000000000000004">
      <c r="A925">
        <v>1933</v>
      </c>
      <c r="B925" t="b">
        <f>IF(Table2[[#This Row],[yearID]]&gt;=1903,TRUE,FALSE)</f>
        <v>1</v>
      </c>
      <c r="C925" t="b">
        <f>IF(Table2[[#This Row],[yearID]]&gt;=1973,TRUE,FALSE)</f>
        <v>0</v>
      </c>
      <c r="D925" t="s">
        <v>157</v>
      </c>
      <c r="E925" t="s">
        <v>229</v>
      </c>
      <c r="F925" t="s">
        <v>229</v>
      </c>
      <c r="G925" t="str">
        <f>VLOOKUP(Table2[[#This Row],[franchID]],TeamsFranchises!$A$1:$D$121,2,FALSE)</f>
        <v>Pittsburgh Pirates</v>
      </c>
      <c r="I925">
        <v>2</v>
      </c>
      <c r="J925">
        <v>154</v>
      </c>
      <c r="K925">
        <v>77</v>
      </c>
      <c r="L925">
        <v>87</v>
      </c>
      <c r="M925">
        <v>67</v>
      </c>
      <c r="P925" t="s">
        <v>51</v>
      </c>
      <c r="Q925">
        <f>IF(Table2[[#This Row],[LgWin]]="Y",1,0)</f>
        <v>0</v>
      </c>
      <c r="R925" t="s">
        <v>51</v>
      </c>
      <c r="S925">
        <f>IF(Table2[[#This Row],[WSWin]]="Y",1,0)</f>
        <v>0</v>
      </c>
      <c r="T925">
        <v>667</v>
      </c>
      <c r="U925">
        <v>5429</v>
      </c>
      <c r="V925">
        <v>1548</v>
      </c>
      <c r="W925">
        <v>249</v>
      </c>
      <c r="X925">
        <v>84</v>
      </c>
      <c r="Y925">
        <v>39</v>
      </c>
      <c r="Z925">
        <v>366</v>
      </c>
      <c r="AA925">
        <v>334</v>
      </c>
      <c r="AB925">
        <v>34</v>
      </c>
      <c r="AF925">
        <v>619</v>
      </c>
      <c r="AG925">
        <v>499</v>
      </c>
      <c r="AH925">
        <v>3.27</v>
      </c>
      <c r="AI925">
        <v>70</v>
      </c>
      <c r="AJ925">
        <v>16</v>
      </c>
      <c r="AK925">
        <v>12</v>
      </c>
      <c r="AL925">
        <v>4119</v>
      </c>
      <c r="AM925">
        <v>1417</v>
      </c>
      <c r="AN925">
        <v>54</v>
      </c>
      <c r="AO925">
        <v>313</v>
      </c>
      <c r="AP925">
        <v>401</v>
      </c>
      <c r="AQ925">
        <v>166</v>
      </c>
      <c r="AR925">
        <v>133</v>
      </c>
      <c r="AS925">
        <v>0.97199999999999998</v>
      </c>
      <c r="AT925" t="s">
        <v>390</v>
      </c>
      <c r="AU925" t="s">
        <v>447</v>
      </c>
      <c r="AV925">
        <v>288747</v>
      </c>
      <c r="AW925">
        <v>100</v>
      </c>
      <c r="AX925">
        <v>99</v>
      </c>
      <c r="AY925" t="s">
        <v>229</v>
      </c>
      <c r="AZ925" t="s">
        <v>229</v>
      </c>
      <c r="BA925" t="s">
        <v>229</v>
      </c>
    </row>
    <row r="926" spans="1:53" x14ac:dyDescent="0.55000000000000004">
      <c r="A926">
        <v>1933</v>
      </c>
      <c r="B926" t="b">
        <f>IF(Table2[[#This Row],[yearID]]&gt;=1903,TRUE,FALSE)</f>
        <v>1</v>
      </c>
      <c r="C926" t="b">
        <f>IF(Table2[[#This Row],[yearID]]&gt;=1973,TRUE,FALSE)</f>
        <v>0</v>
      </c>
      <c r="D926" t="s">
        <v>410</v>
      </c>
      <c r="E926" t="s">
        <v>431</v>
      </c>
      <c r="F926" t="s">
        <v>95</v>
      </c>
      <c r="G926" t="str">
        <f>VLOOKUP(Table2[[#This Row],[franchID]],TeamsFranchises!$A$1:$D$121,2,FALSE)</f>
        <v>Baltimore Orioles</v>
      </c>
      <c r="I926">
        <v>8</v>
      </c>
      <c r="J926">
        <v>153</v>
      </c>
      <c r="K926">
        <v>77</v>
      </c>
      <c r="L926">
        <v>55</v>
      </c>
      <c r="M926">
        <v>96</v>
      </c>
      <c r="P926" t="s">
        <v>51</v>
      </c>
      <c r="Q926">
        <f>IF(Table2[[#This Row],[LgWin]]="Y",1,0)</f>
        <v>0</v>
      </c>
      <c r="R926" t="s">
        <v>51</v>
      </c>
      <c r="S926">
        <f>IF(Table2[[#This Row],[WSWin]]="Y",1,0)</f>
        <v>0</v>
      </c>
      <c r="T926">
        <v>669</v>
      </c>
      <c r="U926">
        <v>5285</v>
      </c>
      <c r="V926">
        <v>1337</v>
      </c>
      <c r="W926">
        <v>244</v>
      </c>
      <c r="X926">
        <v>64</v>
      </c>
      <c r="Y926">
        <v>64</v>
      </c>
      <c r="Z926">
        <v>520</v>
      </c>
      <c r="AA926">
        <v>556</v>
      </c>
      <c r="AB926">
        <v>72</v>
      </c>
      <c r="AC926">
        <v>60</v>
      </c>
      <c r="AF926">
        <v>820</v>
      </c>
      <c r="AG926">
        <v>728</v>
      </c>
      <c r="AH926">
        <v>4.82</v>
      </c>
      <c r="AI926">
        <v>55</v>
      </c>
      <c r="AJ926">
        <v>7</v>
      </c>
      <c r="AK926">
        <v>10</v>
      </c>
      <c r="AL926">
        <v>4080</v>
      </c>
      <c r="AM926">
        <v>1574</v>
      </c>
      <c r="AN926">
        <v>96</v>
      </c>
      <c r="AO926">
        <v>531</v>
      </c>
      <c r="AP926">
        <v>426</v>
      </c>
      <c r="AQ926">
        <v>150</v>
      </c>
      <c r="AR926">
        <v>162</v>
      </c>
      <c r="AS926">
        <v>0.97499999999999998</v>
      </c>
      <c r="AT926" t="s">
        <v>252</v>
      </c>
      <c r="AU926" t="s">
        <v>444</v>
      </c>
      <c r="AV926">
        <v>88113</v>
      </c>
      <c r="AW926">
        <v>106</v>
      </c>
      <c r="AX926">
        <v>108</v>
      </c>
      <c r="AY926" t="s">
        <v>433</v>
      </c>
      <c r="AZ926" t="s">
        <v>431</v>
      </c>
      <c r="BA926" t="s">
        <v>431</v>
      </c>
    </row>
    <row r="927" spans="1:53" x14ac:dyDescent="0.55000000000000004">
      <c r="A927">
        <v>1933</v>
      </c>
      <c r="B927" t="b">
        <f>IF(Table2[[#This Row],[yearID]]&gt;=1903,TRUE,FALSE)</f>
        <v>1</v>
      </c>
      <c r="C927" t="b">
        <f>IF(Table2[[#This Row],[yearID]]&gt;=1973,TRUE,FALSE)</f>
        <v>0</v>
      </c>
      <c r="D927" t="s">
        <v>157</v>
      </c>
      <c r="E927" t="s">
        <v>396</v>
      </c>
      <c r="F927" t="s">
        <v>154</v>
      </c>
      <c r="G927" t="str">
        <f>VLOOKUP(Table2[[#This Row],[franchID]],TeamsFranchises!$A$1:$D$121,2,FALSE)</f>
        <v>St. Louis Cardinals</v>
      </c>
      <c r="I927">
        <v>5</v>
      </c>
      <c r="J927">
        <v>154</v>
      </c>
      <c r="K927">
        <v>77</v>
      </c>
      <c r="L927">
        <v>82</v>
      </c>
      <c r="M927">
        <v>71</v>
      </c>
      <c r="P927" t="s">
        <v>51</v>
      </c>
      <c r="Q927">
        <f>IF(Table2[[#This Row],[LgWin]]="Y",1,0)</f>
        <v>0</v>
      </c>
      <c r="R927" t="s">
        <v>51</v>
      </c>
      <c r="S927">
        <f>IF(Table2[[#This Row],[WSWin]]="Y",1,0)</f>
        <v>0</v>
      </c>
      <c r="T927">
        <v>687</v>
      </c>
      <c r="U927">
        <v>5387</v>
      </c>
      <c r="V927">
        <v>1486</v>
      </c>
      <c r="W927">
        <v>256</v>
      </c>
      <c r="X927">
        <v>61</v>
      </c>
      <c r="Y927">
        <v>57</v>
      </c>
      <c r="Z927">
        <v>391</v>
      </c>
      <c r="AA927">
        <v>528</v>
      </c>
      <c r="AB927">
        <v>99</v>
      </c>
      <c r="AF927">
        <v>609</v>
      </c>
      <c r="AG927">
        <v>517</v>
      </c>
      <c r="AH927">
        <v>3.37</v>
      </c>
      <c r="AI927">
        <v>73</v>
      </c>
      <c r="AJ927">
        <v>11</v>
      </c>
      <c r="AK927">
        <v>16</v>
      </c>
      <c r="AL927">
        <v>4146</v>
      </c>
      <c r="AM927">
        <v>1391</v>
      </c>
      <c r="AN927">
        <v>55</v>
      </c>
      <c r="AO927">
        <v>452</v>
      </c>
      <c r="AP927">
        <v>635</v>
      </c>
      <c r="AQ927">
        <v>160</v>
      </c>
      <c r="AR927">
        <v>119</v>
      </c>
      <c r="AS927">
        <v>0.97299999999999998</v>
      </c>
      <c r="AT927" t="s">
        <v>409</v>
      </c>
      <c r="AU927" t="s">
        <v>444</v>
      </c>
      <c r="AV927">
        <v>256171</v>
      </c>
      <c r="AW927">
        <v>106</v>
      </c>
      <c r="AX927">
        <v>105</v>
      </c>
      <c r="AY927" t="s">
        <v>154</v>
      </c>
      <c r="AZ927" t="s">
        <v>396</v>
      </c>
      <c r="BA927" t="s">
        <v>396</v>
      </c>
    </row>
    <row r="928" spans="1:53" x14ac:dyDescent="0.55000000000000004">
      <c r="A928">
        <v>1933</v>
      </c>
      <c r="B928" t="b">
        <f>IF(Table2[[#This Row],[yearID]]&gt;=1903,TRUE,FALSE)</f>
        <v>1</v>
      </c>
      <c r="C928" t="b">
        <f>IF(Table2[[#This Row],[yearID]]&gt;=1973,TRUE,FALSE)</f>
        <v>0</v>
      </c>
      <c r="D928" t="s">
        <v>410</v>
      </c>
      <c r="E928" t="s">
        <v>425</v>
      </c>
      <c r="F928" t="s">
        <v>426</v>
      </c>
      <c r="G928" t="str">
        <f>VLOOKUP(Table2[[#This Row],[franchID]],TeamsFranchises!$A$1:$D$121,2,FALSE)</f>
        <v>Minnesota Twins</v>
      </c>
      <c r="I928">
        <v>1</v>
      </c>
      <c r="J928">
        <v>153</v>
      </c>
      <c r="K928">
        <v>76</v>
      </c>
      <c r="L928">
        <v>99</v>
      </c>
      <c r="M928">
        <v>53</v>
      </c>
      <c r="P928" t="s">
        <v>76</v>
      </c>
      <c r="Q928">
        <f>IF(Table2[[#This Row],[LgWin]]="Y",1,0)</f>
        <v>1</v>
      </c>
      <c r="R928" t="s">
        <v>51</v>
      </c>
      <c r="S928">
        <f>IF(Table2[[#This Row],[WSWin]]="Y",1,0)</f>
        <v>0</v>
      </c>
      <c r="T928">
        <v>850</v>
      </c>
      <c r="U928">
        <v>5524</v>
      </c>
      <c r="V928">
        <v>1586</v>
      </c>
      <c r="W928">
        <v>281</v>
      </c>
      <c r="X928">
        <v>86</v>
      </c>
      <c r="Y928">
        <v>60</v>
      </c>
      <c r="Z928">
        <v>539</v>
      </c>
      <c r="AA928">
        <v>395</v>
      </c>
      <c r="AB928">
        <v>65</v>
      </c>
      <c r="AC928">
        <v>50</v>
      </c>
      <c r="AF928">
        <v>665</v>
      </c>
      <c r="AG928">
        <v>590</v>
      </c>
      <c r="AH928">
        <v>3.82</v>
      </c>
      <c r="AI928">
        <v>68</v>
      </c>
      <c r="AJ928">
        <v>5</v>
      </c>
      <c r="AK928">
        <v>26</v>
      </c>
      <c r="AL928">
        <v>4167</v>
      </c>
      <c r="AM928">
        <v>1415</v>
      </c>
      <c r="AN928">
        <v>64</v>
      </c>
      <c r="AO928">
        <v>452</v>
      </c>
      <c r="AP928">
        <v>447</v>
      </c>
      <c r="AQ928">
        <v>133</v>
      </c>
      <c r="AR928">
        <v>149</v>
      </c>
      <c r="AS928">
        <v>0.97799999999999998</v>
      </c>
      <c r="AT928" t="s">
        <v>397</v>
      </c>
      <c r="AU928" t="s">
        <v>452</v>
      </c>
      <c r="AV928">
        <v>437533</v>
      </c>
      <c r="AW928">
        <v>99</v>
      </c>
      <c r="AX928">
        <v>98</v>
      </c>
      <c r="AY928" t="s">
        <v>428</v>
      </c>
      <c r="AZ928" t="s">
        <v>425</v>
      </c>
      <c r="BA928" t="s">
        <v>425</v>
      </c>
    </row>
    <row r="929" spans="1:53" x14ac:dyDescent="0.55000000000000004">
      <c r="A929">
        <v>1934</v>
      </c>
      <c r="B929" t="b">
        <f>IF(Table2[[#This Row],[yearID]]&gt;=1903,TRUE,FALSE)</f>
        <v>1</v>
      </c>
      <c r="C929" t="b">
        <f>IF(Table2[[#This Row],[yearID]]&gt;=1973,TRUE,FALSE)</f>
        <v>0</v>
      </c>
      <c r="D929" t="s">
        <v>410</v>
      </c>
      <c r="E929" t="s">
        <v>54</v>
      </c>
      <c r="F929" t="s">
        <v>54</v>
      </c>
      <c r="G929" t="str">
        <f>VLOOKUP(Table2[[#This Row],[franchID]],TeamsFranchises!$A$1:$D$121,2,FALSE)</f>
        <v>Boston Red Sox</v>
      </c>
      <c r="I929">
        <v>4</v>
      </c>
      <c r="J929">
        <v>153</v>
      </c>
      <c r="K929">
        <v>77</v>
      </c>
      <c r="L929">
        <v>76</v>
      </c>
      <c r="M929">
        <v>76</v>
      </c>
      <c r="P929" t="s">
        <v>51</v>
      </c>
      <c r="Q929">
        <f>IF(Table2[[#This Row],[LgWin]]="Y",1,0)</f>
        <v>0</v>
      </c>
      <c r="R929" t="s">
        <v>51</v>
      </c>
      <c r="S929">
        <f>IF(Table2[[#This Row],[WSWin]]="Y",1,0)</f>
        <v>0</v>
      </c>
      <c r="T929">
        <v>820</v>
      </c>
      <c r="U929">
        <v>5339</v>
      </c>
      <c r="V929">
        <v>1465</v>
      </c>
      <c r="W929">
        <v>287</v>
      </c>
      <c r="X929">
        <v>70</v>
      </c>
      <c r="Y929">
        <v>51</v>
      </c>
      <c r="Z929">
        <v>610</v>
      </c>
      <c r="AA929">
        <v>535</v>
      </c>
      <c r="AB929">
        <v>116</v>
      </c>
      <c r="AC929">
        <v>47</v>
      </c>
      <c r="AF929">
        <v>775</v>
      </c>
      <c r="AG929">
        <v>653</v>
      </c>
      <c r="AH929">
        <v>4.32</v>
      </c>
      <c r="AI929">
        <v>68</v>
      </c>
      <c r="AJ929">
        <v>9</v>
      </c>
      <c r="AK929">
        <v>9</v>
      </c>
      <c r="AL929">
        <v>4083</v>
      </c>
      <c r="AM929">
        <v>1527</v>
      </c>
      <c r="AN929">
        <v>70</v>
      </c>
      <c r="AO929">
        <v>543</v>
      </c>
      <c r="AP929">
        <v>538</v>
      </c>
      <c r="AQ929">
        <v>189</v>
      </c>
      <c r="AR929">
        <v>141</v>
      </c>
      <c r="AS929">
        <v>0.96899999999999997</v>
      </c>
      <c r="AT929" t="s">
        <v>441</v>
      </c>
      <c r="AU929" t="s">
        <v>493</v>
      </c>
      <c r="AV929">
        <v>610640</v>
      </c>
      <c r="AW929">
        <v>105</v>
      </c>
      <c r="AX929">
        <v>105</v>
      </c>
      <c r="AY929" t="s">
        <v>54</v>
      </c>
      <c r="AZ929" t="s">
        <v>54</v>
      </c>
      <c r="BA929" t="s">
        <v>54</v>
      </c>
    </row>
    <row r="930" spans="1:53" x14ac:dyDescent="0.55000000000000004">
      <c r="A930">
        <v>1934</v>
      </c>
      <c r="B930" t="b">
        <f>IF(Table2[[#This Row],[yearID]]&gt;=1903,TRUE,FALSE)</f>
        <v>1</v>
      </c>
      <c r="C930" t="b">
        <f>IF(Table2[[#This Row],[yearID]]&gt;=1973,TRUE,FALSE)</f>
        <v>0</v>
      </c>
      <c r="D930" t="s">
        <v>157</v>
      </c>
      <c r="E930" t="s">
        <v>262</v>
      </c>
      <c r="F930" t="s">
        <v>260</v>
      </c>
      <c r="G930" t="str">
        <f>VLOOKUP(Table2[[#This Row],[franchID]],TeamsFranchises!$A$1:$D$121,2,FALSE)</f>
        <v>Los Angeles Dodgers</v>
      </c>
      <c r="I930">
        <v>6</v>
      </c>
      <c r="J930">
        <v>153</v>
      </c>
      <c r="K930">
        <v>77</v>
      </c>
      <c r="L930">
        <v>71</v>
      </c>
      <c r="M930">
        <v>81</v>
      </c>
      <c r="P930" t="s">
        <v>51</v>
      </c>
      <c r="Q930">
        <f>IF(Table2[[#This Row],[LgWin]]="Y",1,0)</f>
        <v>0</v>
      </c>
      <c r="R930" t="s">
        <v>51</v>
      </c>
      <c r="S930">
        <f>IF(Table2[[#This Row],[WSWin]]="Y",1,0)</f>
        <v>0</v>
      </c>
      <c r="T930">
        <v>748</v>
      </c>
      <c r="U930">
        <v>5427</v>
      </c>
      <c r="V930">
        <v>1526</v>
      </c>
      <c r="W930">
        <v>284</v>
      </c>
      <c r="X930">
        <v>52</v>
      </c>
      <c r="Y930">
        <v>79</v>
      </c>
      <c r="Z930">
        <v>548</v>
      </c>
      <c r="AA930">
        <v>555</v>
      </c>
      <c r="AB930">
        <v>55</v>
      </c>
      <c r="AF930">
        <v>795</v>
      </c>
      <c r="AG930">
        <v>674</v>
      </c>
      <c r="AH930">
        <v>4.4800000000000004</v>
      </c>
      <c r="AI930">
        <v>66</v>
      </c>
      <c r="AJ930">
        <v>6</v>
      </c>
      <c r="AK930">
        <v>12</v>
      </c>
      <c r="AL930">
        <v>4062</v>
      </c>
      <c r="AM930">
        <v>1540</v>
      </c>
      <c r="AN930">
        <v>81</v>
      </c>
      <c r="AO930">
        <v>475</v>
      </c>
      <c r="AP930">
        <v>520</v>
      </c>
      <c r="AQ930">
        <v>180</v>
      </c>
      <c r="AR930">
        <v>141</v>
      </c>
      <c r="AS930">
        <v>0.97</v>
      </c>
      <c r="AT930" t="s">
        <v>448</v>
      </c>
      <c r="AU930" t="s">
        <v>458</v>
      </c>
      <c r="AV930">
        <v>434188</v>
      </c>
      <c r="AW930">
        <v>95</v>
      </c>
      <c r="AX930">
        <v>96</v>
      </c>
      <c r="AY930" t="s">
        <v>262</v>
      </c>
      <c r="AZ930" t="s">
        <v>262</v>
      </c>
      <c r="BA930" t="s">
        <v>262</v>
      </c>
    </row>
    <row r="931" spans="1:53" x14ac:dyDescent="0.55000000000000004">
      <c r="A931">
        <v>1934</v>
      </c>
      <c r="B931" t="b">
        <f>IF(Table2[[#This Row],[yearID]]&gt;=1903,TRUE,FALSE)</f>
        <v>1</v>
      </c>
      <c r="C931" t="b">
        <f>IF(Table2[[#This Row],[yearID]]&gt;=1973,TRUE,FALSE)</f>
        <v>0</v>
      </c>
      <c r="D931" t="s">
        <v>157</v>
      </c>
      <c r="E931" t="s">
        <v>158</v>
      </c>
      <c r="F931" t="s">
        <v>159</v>
      </c>
      <c r="G931" t="str">
        <f>VLOOKUP(Table2[[#This Row],[franchID]],TeamsFranchises!$A$1:$D$121,2,FALSE)</f>
        <v>Atlanta Braves</v>
      </c>
      <c r="I931">
        <v>4</v>
      </c>
      <c r="J931">
        <v>152</v>
      </c>
      <c r="K931">
        <v>75</v>
      </c>
      <c r="L931">
        <v>78</v>
      </c>
      <c r="M931">
        <v>73</v>
      </c>
      <c r="P931" t="s">
        <v>51</v>
      </c>
      <c r="Q931">
        <f>IF(Table2[[#This Row],[LgWin]]="Y",1,0)</f>
        <v>0</v>
      </c>
      <c r="R931" t="s">
        <v>51</v>
      </c>
      <c r="S931">
        <f>IF(Table2[[#This Row],[WSWin]]="Y",1,0)</f>
        <v>0</v>
      </c>
      <c r="T931">
        <v>683</v>
      </c>
      <c r="U931">
        <v>5370</v>
      </c>
      <c r="V931">
        <v>1460</v>
      </c>
      <c r="W931">
        <v>233</v>
      </c>
      <c r="X931">
        <v>44</v>
      </c>
      <c r="Y931">
        <v>83</v>
      </c>
      <c r="Z931">
        <v>375</v>
      </c>
      <c r="AA931">
        <v>440</v>
      </c>
      <c r="AB931">
        <v>30</v>
      </c>
      <c r="AF931">
        <v>714</v>
      </c>
      <c r="AG931">
        <v>621</v>
      </c>
      <c r="AH931">
        <v>4.1100000000000003</v>
      </c>
      <c r="AI931">
        <v>62</v>
      </c>
      <c r="AJ931">
        <v>12</v>
      </c>
      <c r="AK931">
        <v>20</v>
      </c>
      <c r="AL931">
        <v>4077</v>
      </c>
      <c r="AM931">
        <v>1512</v>
      </c>
      <c r="AN931">
        <v>78</v>
      </c>
      <c r="AO931">
        <v>405</v>
      </c>
      <c r="AP931">
        <v>462</v>
      </c>
      <c r="AQ931">
        <v>169</v>
      </c>
      <c r="AR931">
        <v>120</v>
      </c>
      <c r="AS931">
        <v>0.97199999999999998</v>
      </c>
      <c r="AT931" t="s">
        <v>454</v>
      </c>
      <c r="AU931" t="s">
        <v>489</v>
      </c>
      <c r="AV931">
        <v>303205</v>
      </c>
      <c r="AW931">
        <v>92</v>
      </c>
      <c r="AX931">
        <v>94</v>
      </c>
      <c r="AY931" t="s">
        <v>158</v>
      </c>
      <c r="AZ931" t="s">
        <v>158</v>
      </c>
      <c r="BA931" t="s">
        <v>158</v>
      </c>
    </row>
    <row r="932" spans="1:53" x14ac:dyDescent="0.55000000000000004">
      <c r="A932">
        <v>1934</v>
      </c>
      <c r="B932" t="b">
        <f>IF(Table2[[#This Row],[yearID]]&gt;=1903,TRUE,FALSE)</f>
        <v>1</v>
      </c>
      <c r="C932" t="b">
        <f>IF(Table2[[#This Row],[yearID]]&gt;=1973,TRUE,FALSE)</f>
        <v>0</v>
      </c>
      <c r="D932" t="s">
        <v>410</v>
      </c>
      <c r="E932" t="s">
        <v>415</v>
      </c>
      <c r="F932" t="s">
        <v>416</v>
      </c>
      <c r="G932" t="str">
        <f>VLOOKUP(Table2[[#This Row],[franchID]],TeamsFranchises!$A$1:$D$121,2,FALSE)</f>
        <v>Chicago White Sox</v>
      </c>
      <c r="I932">
        <v>8</v>
      </c>
      <c r="J932">
        <v>153</v>
      </c>
      <c r="K932">
        <v>75</v>
      </c>
      <c r="L932">
        <v>53</v>
      </c>
      <c r="M932">
        <v>99</v>
      </c>
      <c r="P932" t="s">
        <v>51</v>
      </c>
      <c r="Q932">
        <f>IF(Table2[[#This Row],[LgWin]]="Y",1,0)</f>
        <v>0</v>
      </c>
      <c r="R932" t="s">
        <v>51</v>
      </c>
      <c r="S932">
        <f>IF(Table2[[#This Row],[WSWin]]="Y",1,0)</f>
        <v>0</v>
      </c>
      <c r="T932">
        <v>704</v>
      </c>
      <c r="U932">
        <v>5301</v>
      </c>
      <c r="V932">
        <v>1395</v>
      </c>
      <c r="W932">
        <v>237</v>
      </c>
      <c r="X932">
        <v>40</v>
      </c>
      <c r="Y932">
        <v>71</v>
      </c>
      <c r="Z932">
        <v>565</v>
      </c>
      <c r="AA932">
        <v>524</v>
      </c>
      <c r="AB932">
        <v>36</v>
      </c>
      <c r="AC932">
        <v>27</v>
      </c>
      <c r="AF932">
        <v>946</v>
      </c>
      <c r="AG932">
        <v>815</v>
      </c>
      <c r="AH932">
        <v>5.41</v>
      </c>
      <c r="AI932">
        <v>72</v>
      </c>
      <c r="AJ932">
        <v>5</v>
      </c>
      <c r="AK932">
        <v>8</v>
      </c>
      <c r="AL932">
        <v>4065</v>
      </c>
      <c r="AM932">
        <v>1599</v>
      </c>
      <c r="AN932">
        <v>139</v>
      </c>
      <c r="AO932">
        <v>628</v>
      </c>
      <c r="AP932">
        <v>506</v>
      </c>
      <c r="AQ932">
        <v>207</v>
      </c>
      <c r="AR932">
        <v>126</v>
      </c>
      <c r="AS932">
        <v>0.96599999999999997</v>
      </c>
      <c r="AT932" t="s">
        <v>417</v>
      </c>
      <c r="AU932" t="s">
        <v>450</v>
      </c>
      <c r="AV932">
        <v>236559</v>
      </c>
      <c r="AW932">
        <v>103</v>
      </c>
      <c r="AX932">
        <v>105</v>
      </c>
      <c r="AY932" t="s">
        <v>416</v>
      </c>
      <c r="AZ932" t="s">
        <v>415</v>
      </c>
      <c r="BA932" t="s">
        <v>415</v>
      </c>
    </row>
    <row r="933" spans="1:53" x14ac:dyDescent="0.55000000000000004">
      <c r="A933">
        <v>1934</v>
      </c>
      <c r="B933" t="b">
        <f>IF(Table2[[#This Row],[yearID]]&gt;=1903,TRUE,FALSE)</f>
        <v>1</v>
      </c>
      <c r="C933" t="b">
        <f>IF(Table2[[#This Row],[yearID]]&gt;=1973,TRUE,FALSE)</f>
        <v>0</v>
      </c>
      <c r="D933" t="s">
        <v>157</v>
      </c>
      <c r="E933" t="s">
        <v>161</v>
      </c>
      <c r="F933" t="s">
        <v>162</v>
      </c>
      <c r="G933" t="str">
        <f>VLOOKUP(Table2[[#This Row],[franchID]],TeamsFranchises!$A$1:$D$121,2,FALSE)</f>
        <v>Chicago Cubs</v>
      </c>
      <c r="I933">
        <v>3</v>
      </c>
      <c r="J933">
        <v>152</v>
      </c>
      <c r="K933">
        <v>77</v>
      </c>
      <c r="L933">
        <v>86</v>
      </c>
      <c r="M933">
        <v>65</v>
      </c>
      <c r="P933" t="s">
        <v>51</v>
      </c>
      <c r="Q933">
        <f>IF(Table2[[#This Row],[LgWin]]="Y",1,0)</f>
        <v>0</v>
      </c>
      <c r="R933" t="s">
        <v>51</v>
      </c>
      <c r="S933">
        <f>IF(Table2[[#This Row],[WSWin]]="Y",1,0)</f>
        <v>0</v>
      </c>
      <c r="T933">
        <v>705</v>
      </c>
      <c r="U933">
        <v>5347</v>
      </c>
      <c r="V933">
        <v>1494</v>
      </c>
      <c r="W933">
        <v>263</v>
      </c>
      <c r="X933">
        <v>44</v>
      </c>
      <c r="Y933">
        <v>101</v>
      </c>
      <c r="Z933">
        <v>375</v>
      </c>
      <c r="AA933">
        <v>630</v>
      </c>
      <c r="AB933">
        <v>59</v>
      </c>
      <c r="AF933">
        <v>639</v>
      </c>
      <c r="AG933">
        <v>569</v>
      </c>
      <c r="AH933">
        <v>3.76</v>
      </c>
      <c r="AI933">
        <v>73</v>
      </c>
      <c r="AJ933">
        <v>11</v>
      </c>
      <c r="AK933">
        <v>9</v>
      </c>
      <c r="AL933">
        <v>4083</v>
      </c>
      <c r="AM933">
        <v>1432</v>
      </c>
      <c r="AN933">
        <v>80</v>
      </c>
      <c r="AO933">
        <v>417</v>
      </c>
      <c r="AP933">
        <v>633</v>
      </c>
      <c r="AQ933">
        <v>137</v>
      </c>
      <c r="AR933">
        <v>135</v>
      </c>
      <c r="AS933">
        <v>0.97699999999999998</v>
      </c>
      <c r="AT933" t="s">
        <v>434</v>
      </c>
      <c r="AU933" t="s">
        <v>473</v>
      </c>
      <c r="AV933">
        <v>707525</v>
      </c>
      <c r="AW933">
        <v>99</v>
      </c>
      <c r="AX933">
        <v>96</v>
      </c>
      <c r="AY933" t="s">
        <v>162</v>
      </c>
      <c r="AZ933" t="s">
        <v>161</v>
      </c>
      <c r="BA933" t="s">
        <v>161</v>
      </c>
    </row>
    <row r="934" spans="1:53" x14ac:dyDescent="0.55000000000000004">
      <c r="A934">
        <v>1934</v>
      </c>
      <c r="B934" t="b">
        <f>IF(Table2[[#This Row],[yearID]]&gt;=1903,TRUE,FALSE)</f>
        <v>1</v>
      </c>
      <c r="C934" t="b">
        <f>IF(Table2[[#This Row],[yearID]]&gt;=1973,TRUE,FALSE)</f>
        <v>0</v>
      </c>
      <c r="D934" t="s">
        <v>157</v>
      </c>
      <c r="E934" t="s">
        <v>167</v>
      </c>
      <c r="F934" t="s">
        <v>167</v>
      </c>
      <c r="G934" t="str">
        <f>VLOOKUP(Table2[[#This Row],[franchID]],TeamsFranchises!$A$1:$D$121,2,FALSE)</f>
        <v>Cincinnati Reds</v>
      </c>
      <c r="I934">
        <v>8</v>
      </c>
      <c r="J934">
        <v>152</v>
      </c>
      <c r="K934">
        <v>78</v>
      </c>
      <c r="L934">
        <v>52</v>
      </c>
      <c r="M934">
        <v>99</v>
      </c>
      <c r="P934" t="s">
        <v>51</v>
      </c>
      <c r="Q934">
        <f>IF(Table2[[#This Row],[LgWin]]="Y",1,0)</f>
        <v>0</v>
      </c>
      <c r="R934" t="s">
        <v>51</v>
      </c>
      <c r="S934">
        <f>IF(Table2[[#This Row],[WSWin]]="Y",1,0)</f>
        <v>0</v>
      </c>
      <c r="T934">
        <v>590</v>
      </c>
      <c r="U934">
        <v>5361</v>
      </c>
      <c r="V934">
        <v>1428</v>
      </c>
      <c r="W934">
        <v>227</v>
      </c>
      <c r="X934">
        <v>65</v>
      </c>
      <c r="Y934">
        <v>55</v>
      </c>
      <c r="Z934">
        <v>313</v>
      </c>
      <c r="AA934">
        <v>532</v>
      </c>
      <c r="AB934">
        <v>34</v>
      </c>
      <c r="AF934">
        <v>801</v>
      </c>
      <c r="AG934">
        <v>654</v>
      </c>
      <c r="AH934">
        <v>4.37</v>
      </c>
      <c r="AI934">
        <v>51</v>
      </c>
      <c r="AJ934">
        <v>3</v>
      </c>
      <c r="AK934">
        <v>19</v>
      </c>
      <c r="AL934">
        <v>4041</v>
      </c>
      <c r="AM934">
        <v>1645</v>
      </c>
      <c r="AN934">
        <v>61</v>
      </c>
      <c r="AO934">
        <v>389</v>
      </c>
      <c r="AP934">
        <v>438</v>
      </c>
      <c r="AQ934">
        <v>181</v>
      </c>
      <c r="AR934">
        <v>136</v>
      </c>
      <c r="AS934">
        <v>0.97</v>
      </c>
      <c r="AT934" t="s">
        <v>165</v>
      </c>
      <c r="AU934" t="s">
        <v>455</v>
      </c>
      <c r="AV934">
        <v>206773</v>
      </c>
      <c r="AW934">
        <v>96</v>
      </c>
      <c r="AX934">
        <v>100</v>
      </c>
      <c r="AY934" t="s">
        <v>167</v>
      </c>
      <c r="AZ934" t="s">
        <v>167</v>
      </c>
      <c r="BA934" t="s">
        <v>167</v>
      </c>
    </row>
    <row r="935" spans="1:53" x14ac:dyDescent="0.55000000000000004">
      <c r="A935">
        <v>1934</v>
      </c>
      <c r="B935" t="b">
        <f>IF(Table2[[#This Row],[yearID]]&gt;=1903,TRUE,FALSE)</f>
        <v>1</v>
      </c>
      <c r="C935" t="b">
        <f>IF(Table2[[#This Row],[yearID]]&gt;=1973,TRUE,FALSE)</f>
        <v>0</v>
      </c>
      <c r="D935" t="s">
        <v>410</v>
      </c>
      <c r="E935" t="s">
        <v>64</v>
      </c>
      <c r="F935" t="s">
        <v>64</v>
      </c>
      <c r="G935" t="str">
        <f>VLOOKUP(Table2[[#This Row],[franchID]],TeamsFranchises!$A$1:$D$121,2,FALSE)</f>
        <v>Cleveland Indians</v>
      </c>
      <c r="I935">
        <v>3</v>
      </c>
      <c r="J935">
        <v>154</v>
      </c>
      <c r="K935">
        <v>78</v>
      </c>
      <c r="L935">
        <v>85</v>
      </c>
      <c r="M935">
        <v>69</v>
      </c>
      <c r="P935" t="s">
        <v>51</v>
      </c>
      <c r="Q935">
        <f>IF(Table2[[#This Row],[LgWin]]="Y",1,0)</f>
        <v>0</v>
      </c>
      <c r="R935" t="s">
        <v>51</v>
      </c>
      <c r="S935">
        <f>IF(Table2[[#This Row],[WSWin]]="Y",1,0)</f>
        <v>0</v>
      </c>
      <c r="T935">
        <v>814</v>
      </c>
      <c r="U935">
        <v>5396</v>
      </c>
      <c r="V935">
        <v>1550</v>
      </c>
      <c r="W935">
        <v>340</v>
      </c>
      <c r="X935">
        <v>46</v>
      </c>
      <c r="Y935">
        <v>100</v>
      </c>
      <c r="Z935">
        <v>526</v>
      </c>
      <c r="AA935">
        <v>433</v>
      </c>
      <c r="AB935">
        <v>52</v>
      </c>
      <c r="AC935">
        <v>32</v>
      </c>
      <c r="AF935">
        <v>763</v>
      </c>
      <c r="AG935">
        <v>650</v>
      </c>
      <c r="AH935">
        <v>4.28</v>
      </c>
      <c r="AI935">
        <v>72</v>
      </c>
      <c r="AJ935">
        <v>8</v>
      </c>
      <c r="AK935">
        <v>19</v>
      </c>
      <c r="AL935">
        <v>4101</v>
      </c>
      <c r="AM935">
        <v>1476</v>
      </c>
      <c r="AN935">
        <v>70</v>
      </c>
      <c r="AO935">
        <v>582</v>
      </c>
      <c r="AP935">
        <v>554</v>
      </c>
      <c r="AQ935">
        <v>170</v>
      </c>
      <c r="AR935">
        <v>164</v>
      </c>
      <c r="AS935">
        <v>0.97199999999999998</v>
      </c>
      <c r="AT935" t="s">
        <v>487</v>
      </c>
      <c r="AU935" t="s">
        <v>492</v>
      </c>
      <c r="AV935">
        <v>391338</v>
      </c>
      <c r="AW935">
        <v>101</v>
      </c>
      <c r="AX935">
        <v>100</v>
      </c>
      <c r="AY935" t="s">
        <v>64</v>
      </c>
      <c r="AZ935" t="s">
        <v>64</v>
      </c>
      <c r="BA935" t="s">
        <v>64</v>
      </c>
    </row>
    <row r="936" spans="1:53" x14ac:dyDescent="0.55000000000000004">
      <c r="A936">
        <v>1934</v>
      </c>
      <c r="B936" t="b">
        <f>IF(Table2[[#This Row],[yearID]]&gt;=1903,TRUE,FALSE)</f>
        <v>1</v>
      </c>
      <c r="C936" t="b">
        <f>IF(Table2[[#This Row],[yearID]]&gt;=1973,TRUE,FALSE)</f>
        <v>0</v>
      </c>
      <c r="D936" t="s">
        <v>410</v>
      </c>
      <c r="E936" t="s">
        <v>419</v>
      </c>
      <c r="F936" t="s">
        <v>419</v>
      </c>
      <c r="G936" t="str">
        <f>VLOOKUP(Table2[[#This Row],[franchID]],TeamsFranchises!$A$1:$D$121,2,FALSE)</f>
        <v>Detroit Tigers</v>
      </c>
      <c r="I936">
        <v>1</v>
      </c>
      <c r="J936">
        <v>154</v>
      </c>
      <c r="K936">
        <v>80</v>
      </c>
      <c r="L936">
        <v>101</v>
      </c>
      <c r="M936">
        <v>53</v>
      </c>
      <c r="P936" t="s">
        <v>76</v>
      </c>
      <c r="Q936">
        <f>IF(Table2[[#This Row],[LgWin]]="Y",1,0)</f>
        <v>1</v>
      </c>
      <c r="R936" t="s">
        <v>51</v>
      </c>
      <c r="S936">
        <f>IF(Table2[[#This Row],[WSWin]]="Y",1,0)</f>
        <v>0</v>
      </c>
      <c r="T936">
        <v>958</v>
      </c>
      <c r="U936">
        <v>5475</v>
      </c>
      <c r="V936">
        <v>1644</v>
      </c>
      <c r="W936">
        <v>349</v>
      </c>
      <c r="X936">
        <v>53</v>
      </c>
      <c r="Y936">
        <v>74</v>
      </c>
      <c r="Z936">
        <v>639</v>
      </c>
      <c r="AA936">
        <v>528</v>
      </c>
      <c r="AB936">
        <v>125</v>
      </c>
      <c r="AC936">
        <v>55</v>
      </c>
      <c r="AF936">
        <v>708</v>
      </c>
      <c r="AG936">
        <v>618</v>
      </c>
      <c r="AH936">
        <v>4.0599999999999996</v>
      </c>
      <c r="AI936">
        <v>74</v>
      </c>
      <c r="AJ936">
        <v>13</v>
      </c>
      <c r="AK936">
        <v>14</v>
      </c>
      <c r="AL936">
        <v>4110</v>
      </c>
      <c r="AM936">
        <v>1467</v>
      </c>
      <c r="AN936">
        <v>86</v>
      </c>
      <c r="AO936">
        <v>488</v>
      </c>
      <c r="AP936">
        <v>640</v>
      </c>
      <c r="AQ936">
        <v>156</v>
      </c>
      <c r="AR936">
        <v>150</v>
      </c>
      <c r="AS936">
        <v>0.97399999999999998</v>
      </c>
      <c r="AT936" t="s">
        <v>420</v>
      </c>
      <c r="AU936" t="s">
        <v>456</v>
      </c>
      <c r="AV936">
        <v>919161</v>
      </c>
      <c r="AW936">
        <v>100</v>
      </c>
      <c r="AX936">
        <v>98</v>
      </c>
      <c r="AY936" t="s">
        <v>419</v>
      </c>
      <c r="AZ936" t="s">
        <v>419</v>
      </c>
      <c r="BA936" t="s">
        <v>419</v>
      </c>
    </row>
    <row r="937" spans="1:53" x14ac:dyDescent="0.55000000000000004">
      <c r="A937">
        <v>1934</v>
      </c>
      <c r="B937" t="b">
        <f>IF(Table2[[#This Row],[yearID]]&gt;=1903,TRUE,FALSE)</f>
        <v>1</v>
      </c>
      <c r="C937" t="b">
        <f>IF(Table2[[#This Row],[yearID]]&gt;=1973,TRUE,FALSE)</f>
        <v>0</v>
      </c>
      <c r="D937" t="s">
        <v>157</v>
      </c>
      <c r="E937" t="s">
        <v>242</v>
      </c>
      <c r="F937" t="s">
        <v>243</v>
      </c>
      <c r="G937" t="str">
        <f>VLOOKUP(Table2[[#This Row],[franchID]],TeamsFranchises!$A$1:$D$121,2,FALSE)</f>
        <v>San Francisco Giants</v>
      </c>
      <c r="I937">
        <v>2</v>
      </c>
      <c r="J937">
        <v>153</v>
      </c>
      <c r="K937">
        <v>75</v>
      </c>
      <c r="L937">
        <v>93</v>
      </c>
      <c r="M937">
        <v>60</v>
      </c>
      <c r="P937" t="s">
        <v>51</v>
      </c>
      <c r="Q937">
        <f>IF(Table2[[#This Row],[LgWin]]="Y",1,0)</f>
        <v>0</v>
      </c>
      <c r="R937" t="s">
        <v>51</v>
      </c>
      <c r="S937">
        <f>IF(Table2[[#This Row],[WSWin]]="Y",1,0)</f>
        <v>0</v>
      </c>
      <c r="T937">
        <v>760</v>
      </c>
      <c r="U937">
        <v>5396</v>
      </c>
      <c r="V937">
        <v>1485</v>
      </c>
      <c r="W937">
        <v>240</v>
      </c>
      <c r="X937">
        <v>41</v>
      </c>
      <c r="Y937">
        <v>126</v>
      </c>
      <c r="Z937">
        <v>406</v>
      </c>
      <c r="AA937">
        <v>526</v>
      </c>
      <c r="AB937">
        <v>19</v>
      </c>
      <c r="AF937">
        <v>583</v>
      </c>
      <c r="AG937">
        <v>486</v>
      </c>
      <c r="AH937">
        <v>3.19</v>
      </c>
      <c r="AI937">
        <v>68</v>
      </c>
      <c r="AJ937">
        <v>13</v>
      </c>
      <c r="AK937">
        <v>30</v>
      </c>
      <c r="AL937">
        <v>4110</v>
      </c>
      <c r="AM937">
        <v>1384</v>
      </c>
      <c r="AN937">
        <v>75</v>
      </c>
      <c r="AO937">
        <v>351</v>
      </c>
      <c r="AP937">
        <v>499</v>
      </c>
      <c r="AQ937">
        <v>179</v>
      </c>
      <c r="AR937">
        <v>141</v>
      </c>
      <c r="AS937">
        <v>0.97199999999999998</v>
      </c>
      <c r="AT937" t="s">
        <v>310</v>
      </c>
      <c r="AU937" t="s">
        <v>457</v>
      </c>
      <c r="AV937">
        <v>730851</v>
      </c>
      <c r="AW937">
        <v>98</v>
      </c>
      <c r="AX937">
        <v>96</v>
      </c>
      <c r="AY937" t="s">
        <v>246</v>
      </c>
      <c r="AZ937" t="s">
        <v>242</v>
      </c>
      <c r="BA937" t="s">
        <v>242</v>
      </c>
    </row>
    <row r="938" spans="1:53" x14ac:dyDescent="0.55000000000000004">
      <c r="A938">
        <v>1934</v>
      </c>
      <c r="B938" t="b">
        <f>IF(Table2[[#This Row],[yearID]]&gt;=1903,TRUE,FALSE)</f>
        <v>1</v>
      </c>
      <c r="C938" t="b">
        <f>IF(Table2[[#This Row],[yearID]]&gt;=1973,TRUE,FALSE)</f>
        <v>0</v>
      </c>
      <c r="D938" t="s">
        <v>410</v>
      </c>
      <c r="E938" t="s">
        <v>436</v>
      </c>
      <c r="F938" t="s">
        <v>412</v>
      </c>
      <c r="G938" t="str">
        <f>VLOOKUP(Table2[[#This Row],[franchID]],TeamsFranchises!$A$1:$D$121,2,FALSE)</f>
        <v>New York Yankees</v>
      </c>
      <c r="I938">
        <v>2</v>
      </c>
      <c r="J938">
        <v>154</v>
      </c>
      <c r="K938">
        <v>77</v>
      </c>
      <c r="L938">
        <v>94</v>
      </c>
      <c r="M938">
        <v>60</v>
      </c>
      <c r="P938" t="s">
        <v>51</v>
      </c>
      <c r="Q938">
        <f>IF(Table2[[#This Row],[LgWin]]="Y",1,0)</f>
        <v>0</v>
      </c>
      <c r="R938" t="s">
        <v>51</v>
      </c>
      <c r="S938">
        <f>IF(Table2[[#This Row],[WSWin]]="Y",1,0)</f>
        <v>0</v>
      </c>
      <c r="T938">
        <v>842</v>
      </c>
      <c r="U938">
        <v>5368</v>
      </c>
      <c r="V938">
        <v>1494</v>
      </c>
      <c r="W938">
        <v>226</v>
      </c>
      <c r="X938">
        <v>61</v>
      </c>
      <c r="Y938">
        <v>135</v>
      </c>
      <c r="Z938">
        <v>700</v>
      </c>
      <c r="AA938">
        <v>597</v>
      </c>
      <c r="AB938">
        <v>71</v>
      </c>
      <c r="AC938">
        <v>46</v>
      </c>
      <c r="AF938">
        <v>669</v>
      </c>
      <c r="AG938">
        <v>577</v>
      </c>
      <c r="AH938">
        <v>3.76</v>
      </c>
      <c r="AI938">
        <v>83</v>
      </c>
      <c r="AJ938">
        <v>13</v>
      </c>
      <c r="AK938">
        <v>10</v>
      </c>
      <c r="AL938">
        <v>4146</v>
      </c>
      <c r="AM938">
        <v>1349</v>
      </c>
      <c r="AN938">
        <v>71</v>
      </c>
      <c r="AO938">
        <v>542</v>
      </c>
      <c r="AP938">
        <v>656</v>
      </c>
      <c r="AQ938">
        <v>160</v>
      </c>
      <c r="AR938">
        <v>151</v>
      </c>
      <c r="AS938">
        <v>0.97299999999999998</v>
      </c>
      <c r="AT938" t="s">
        <v>459</v>
      </c>
      <c r="AU938" t="s">
        <v>491</v>
      </c>
      <c r="AV938">
        <v>854682</v>
      </c>
      <c r="AW938">
        <v>94</v>
      </c>
      <c r="AX938">
        <v>91</v>
      </c>
      <c r="AY938" t="s">
        <v>412</v>
      </c>
      <c r="AZ938" t="s">
        <v>436</v>
      </c>
      <c r="BA938" t="s">
        <v>436</v>
      </c>
    </row>
    <row r="939" spans="1:53" x14ac:dyDescent="0.55000000000000004">
      <c r="A939">
        <v>1934</v>
      </c>
      <c r="B939" t="b">
        <f>IF(Table2[[#This Row],[yearID]]&gt;=1903,TRUE,FALSE)</f>
        <v>1</v>
      </c>
      <c r="C939" t="b">
        <f>IF(Table2[[#This Row],[yearID]]&gt;=1973,TRUE,FALSE)</f>
        <v>0</v>
      </c>
      <c r="D939" t="s">
        <v>410</v>
      </c>
      <c r="E939" t="s">
        <v>226</v>
      </c>
      <c r="F939" t="s">
        <v>423</v>
      </c>
      <c r="G939" t="str">
        <f>VLOOKUP(Table2[[#This Row],[franchID]],TeamsFranchises!$A$1:$D$121,2,FALSE)</f>
        <v>Oakland Athletics</v>
      </c>
      <c r="I939">
        <v>5</v>
      </c>
      <c r="J939">
        <v>153</v>
      </c>
      <c r="K939">
        <v>76</v>
      </c>
      <c r="L939">
        <v>68</v>
      </c>
      <c r="M939">
        <v>82</v>
      </c>
      <c r="P939" t="s">
        <v>51</v>
      </c>
      <c r="Q939">
        <f>IF(Table2[[#This Row],[LgWin]]="Y",1,0)</f>
        <v>0</v>
      </c>
      <c r="R939" t="s">
        <v>51</v>
      </c>
      <c r="S939">
        <f>IF(Table2[[#This Row],[WSWin]]="Y",1,0)</f>
        <v>0</v>
      </c>
      <c r="T939">
        <v>764</v>
      </c>
      <c r="U939">
        <v>5317</v>
      </c>
      <c r="V939">
        <v>1491</v>
      </c>
      <c r="W939">
        <v>236</v>
      </c>
      <c r="X939">
        <v>50</v>
      </c>
      <c r="Y939">
        <v>144</v>
      </c>
      <c r="Z939">
        <v>491</v>
      </c>
      <c r="AA939">
        <v>584</v>
      </c>
      <c r="AB939">
        <v>57</v>
      </c>
      <c r="AC939">
        <v>35</v>
      </c>
      <c r="AF939">
        <v>838</v>
      </c>
      <c r="AG939">
        <v>744</v>
      </c>
      <c r="AH939">
        <v>5.01</v>
      </c>
      <c r="AI939">
        <v>68</v>
      </c>
      <c r="AJ939">
        <v>8</v>
      </c>
      <c r="AK939">
        <v>8</v>
      </c>
      <c r="AL939">
        <v>4011</v>
      </c>
      <c r="AM939">
        <v>1429</v>
      </c>
      <c r="AN939">
        <v>84</v>
      </c>
      <c r="AO939">
        <v>693</v>
      </c>
      <c r="AP939">
        <v>480</v>
      </c>
      <c r="AQ939">
        <v>196</v>
      </c>
      <c r="AR939">
        <v>166</v>
      </c>
      <c r="AS939">
        <v>0.96699999999999997</v>
      </c>
      <c r="AT939" t="s">
        <v>77</v>
      </c>
      <c r="AU939" t="s">
        <v>442</v>
      </c>
      <c r="AV939">
        <v>305847</v>
      </c>
      <c r="AW939">
        <v>96</v>
      </c>
      <c r="AX939">
        <v>98</v>
      </c>
      <c r="AY939" t="s">
        <v>226</v>
      </c>
      <c r="AZ939" t="s">
        <v>226</v>
      </c>
      <c r="BA939" t="s">
        <v>226</v>
      </c>
    </row>
    <row r="940" spans="1:53" x14ac:dyDescent="0.55000000000000004">
      <c r="A940">
        <v>1934</v>
      </c>
      <c r="B940" t="b">
        <f>IF(Table2[[#This Row],[yearID]]&gt;=1903,TRUE,FALSE)</f>
        <v>1</v>
      </c>
      <c r="C940" t="b">
        <f>IF(Table2[[#This Row],[yearID]]&gt;=1973,TRUE,FALSE)</f>
        <v>0</v>
      </c>
      <c r="D940" t="s">
        <v>157</v>
      </c>
      <c r="E940" t="s">
        <v>122</v>
      </c>
      <c r="F940" t="s">
        <v>122</v>
      </c>
      <c r="G940" t="str">
        <f>VLOOKUP(Table2[[#This Row],[franchID]],TeamsFranchises!$A$1:$D$121,2,FALSE)</f>
        <v>Philadelphia Phillies</v>
      </c>
      <c r="I940">
        <v>7</v>
      </c>
      <c r="J940">
        <v>149</v>
      </c>
      <c r="K940">
        <v>71</v>
      </c>
      <c r="L940">
        <v>56</v>
      </c>
      <c r="M940">
        <v>93</v>
      </c>
      <c r="P940" t="s">
        <v>51</v>
      </c>
      <c r="Q940">
        <f>IF(Table2[[#This Row],[LgWin]]="Y",1,0)</f>
        <v>0</v>
      </c>
      <c r="R940" t="s">
        <v>51</v>
      </c>
      <c r="S940">
        <f>IF(Table2[[#This Row],[WSWin]]="Y",1,0)</f>
        <v>0</v>
      </c>
      <c r="T940">
        <v>675</v>
      </c>
      <c r="U940">
        <v>5218</v>
      </c>
      <c r="V940">
        <v>1480</v>
      </c>
      <c r="W940">
        <v>286</v>
      </c>
      <c r="X940">
        <v>35</v>
      </c>
      <c r="Y940">
        <v>56</v>
      </c>
      <c r="Z940">
        <v>398</v>
      </c>
      <c r="AA940">
        <v>534</v>
      </c>
      <c r="AB940">
        <v>52</v>
      </c>
      <c r="AF940">
        <v>794</v>
      </c>
      <c r="AG940">
        <v>686</v>
      </c>
      <c r="AH940">
        <v>4.76</v>
      </c>
      <c r="AI940">
        <v>52</v>
      </c>
      <c r="AJ940">
        <v>8</v>
      </c>
      <c r="AK940">
        <v>15</v>
      </c>
      <c r="AL940">
        <v>3891</v>
      </c>
      <c r="AM940">
        <v>1501</v>
      </c>
      <c r="AN940">
        <v>126</v>
      </c>
      <c r="AO940">
        <v>437</v>
      </c>
      <c r="AP940">
        <v>416</v>
      </c>
      <c r="AQ940">
        <v>197</v>
      </c>
      <c r="AR940">
        <v>140</v>
      </c>
      <c r="AS940">
        <v>0.96599999999999997</v>
      </c>
      <c r="AT940" t="s">
        <v>358</v>
      </c>
      <c r="AU940" t="s">
        <v>404</v>
      </c>
      <c r="AV940">
        <v>169885</v>
      </c>
      <c r="AW940">
        <v>113</v>
      </c>
      <c r="AX940">
        <v>116</v>
      </c>
      <c r="AY940" t="s">
        <v>122</v>
      </c>
      <c r="AZ940" t="s">
        <v>122</v>
      </c>
      <c r="BA940" t="s">
        <v>122</v>
      </c>
    </row>
    <row r="941" spans="1:53" x14ac:dyDescent="0.55000000000000004">
      <c r="A941">
        <v>1934</v>
      </c>
      <c r="B941" t="b">
        <f>IF(Table2[[#This Row],[yearID]]&gt;=1903,TRUE,FALSE)</f>
        <v>1</v>
      </c>
      <c r="C941" t="b">
        <f>IF(Table2[[#This Row],[yearID]]&gt;=1973,TRUE,FALSE)</f>
        <v>0</v>
      </c>
      <c r="D941" t="s">
        <v>157</v>
      </c>
      <c r="E941" t="s">
        <v>229</v>
      </c>
      <c r="F941" t="s">
        <v>229</v>
      </c>
      <c r="G941" t="str">
        <f>VLOOKUP(Table2[[#This Row],[franchID]],TeamsFranchises!$A$1:$D$121,2,FALSE)</f>
        <v>Pittsburgh Pirates</v>
      </c>
      <c r="I941">
        <v>5</v>
      </c>
      <c r="J941">
        <v>151</v>
      </c>
      <c r="K941">
        <v>78</v>
      </c>
      <c r="L941">
        <v>74</v>
      </c>
      <c r="M941">
        <v>76</v>
      </c>
      <c r="P941" t="s">
        <v>51</v>
      </c>
      <c r="Q941">
        <f>IF(Table2[[#This Row],[LgWin]]="Y",1,0)</f>
        <v>0</v>
      </c>
      <c r="R941" t="s">
        <v>51</v>
      </c>
      <c r="S941">
        <f>IF(Table2[[#This Row],[WSWin]]="Y",1,0)</f>
        <v>0</v>
      </c>
      <c r="T941">
        <v>735</v>
      </c>
      <c r="U941">
        <v>5361</v>
      </c>
      <c r="V941">
        <v>1541</v>
      </c>
      <c r="W941">
        <v>281</v>
      </c>
      <c r="X941">
        <v>77</v>
      </c>
      <c r="Y941">
        <v>52</v>
      </c>
      <c r="Z941">
        <v>440</v>
      </c>
      <c r="AA941">
        <v>398</v>
      </c>
      <c r="AB941">
        <v>44</v>
      </c>
      <c r="AF941">
        <v>713</v>
      </c>
      <c r="AG941">
        <v>620</v>
      </c>
      <c r="AH941">
        <v>4.2</v>
      </c>
      <c r="AI941">
        <v>63</v>
      </c>
      <c r="AJ941">
        <v>8</v>
      </c>
      <c r="AK941">
        <v>8</v>
      </c>
      <c r="AL941">
        <v>3987</v>
      </c>
      <c r="AM941">
        <v>1523</v>
      </c>
      <c r="AN941">
        <v>78</v>
      </c>
      <c r="AO941">
        <v>354</v>
      </c>
      <c r="AP941">
        <v>487</v>
      </c>
      <c r="AQ941">
        <v>145</v>
      </c>
      <c r="AR941">
        <v>118</v>
      </c>
      <c r="AS941">
        <v>0.97499999999999998</v>
      </c>
      <c r="AT941" t="s">
        <v>390</v>
      </c>
      <c r="AU941" t="s">
        <v>447</v>
      </c>
      <c r="AV941">
        <v>322622</v>
      </c>
      <c r="AW941">
        <v>103</v>
      </c>
      <c r="AX941">
        <v>102</v>
      </c>
      <c r="AY941" t="s">
        <v>229</v>
      </c>
      <c r="AZ941" t="s">
        <v>229</v>
      </c>
      <c r="BA941" t="s">
        <v>229</v>
      </c>
    </row>
    <row r="942" spans="1:53" x14ac:dyDescent="0.55000000000000004">
      <c r="A942">
        <v>1934</v>
      </c>
      <c r="B942" t="b">
        <f>IF(Table2[[#This Row],[yearID]]&gt;=1903,TRUE,FALSE)</f>
        <v>1</v>
      </c>
      <c r="C942" t="b">
        <f>IF(Table2[[#This Row],[yearID]]&gt;=1973,TRUE,FALSE)</f>
        <v>0</v>
      </c>
      <c r="D942" t="s">
        <v>410</v>
      </c>
      <c r="E942" t="s">
        <v>431</v>
      </c>
      <c r="F942" t="s">
        <v>95</v>
      </c>
      <c r="G942" t="str">
        <f>VLOOKUP(Table2[[#This Row],[franchID]],TeamsFranchises!$A$1:$D$121,2,FALSE)</f>
        <v>Baltimore Orioles</v>
      </c>
      <c r="I942">
        <v>6</v>
      </c>
      <c r="J942">
        <v>154</v>
      </c>
      <c r="K942">
        <v>76</v>
      </c>
      <c r="L942">
        <v>67</v>
      </c>
      <c r="M942">
        <v>85</v>
      </c>
      <c r="P942" t="s">
        <v>51</v>
      </c>
      <c r="Q942">
        <f>IF(Table2[[#This Row],[LgWin]]="Y",1,0)</f>
        <v>0</v>
      </c>
      <c r="R942" t="s">
        <v>51</v>
      </c>
      <c r="S942">
        <f>IF(Table2[[#This Row],[WSWin]]="Y",1,0)</f>
        <v>0</v>
      </c>
      <c r="T942">
        <v>674</v>
      </c>
      <c r="U942">
        <v>5288</v>
      </c>
      <c r="V942">
        <v>1417</v>
      </c>
      <c r="W942">
        <v>252</v>
      </c>
      <c r="X942">
        <v>59</v>
      </c>
      <c r="Y942">
        <v>62</v>
      </c>
      <c r="Z942">
        <v>514</v>
      </c>
      <c r="AA942">
        <v>631</v>
      </c>
      <c r="AB942">
        <v>43</v>
      </c>
      <c r="AC942">
        <v>31</v>
      </c>
      <c r="AF942">
        <v>800</v>
      </c>
      <c r="AG942">
        <v>674</v>
      </c>
      <c r="AH942">
        <v>4.49</v>
      </c>
      <c r="AI942">
        <v>50</v>
      </c>
      <c r="AJ942">
        <v>6</v>
      </c>
      <c r="AK942">
        <v>20</v>
      </c>
      <c r="AL942">
        <v>4050</v>
      </c>
      <c r="AM942">
        <v>1499</v>
      </c>
      <c r="AN942">
        <v>94</v>
      </c>
      <c r="AO942">
        <v>632</v>
      </c>
      <c r="AP942">
        <v>499</v>
      </c>
      <c r="AQ942">
        <v>187</v>
      </c>
      <c r="AR942">
        <v>160</v>
      </c>
      <c r="AS942">
        <v>0.96899999999999997</v>
      </c>
      <c r="AT942" t="s">
        <v>252</v>
      </c>
      <c r="AU942" t="s">
        <v>444</v>
      </c>
      <c r="AV942">
        <v>115305</v>
      </c>
      <c r="AW942">
        <v>107</v>
      </c>
      <c r="AX942">
        <v>110</v>
      </c>
      <c r="AY942" t="s">
        <v>433</v>
      </c>
      <c r="AZ942" t="s">
        <v>431</v>
      </c>
      <c r="BA942" t="s">
        <v>431</v>
      </c>
    </row>
    <row r="943" spans="1:53" x14ac:dyDescent="0.55000000000000004">
      <c r="A943">
        <v>1934</v>
      </c>
      <c r="B943" t="b">
        <f>IF(Table2[[#This Row],[yearID]]&gt;=1903,TRUE,FALSE)</f>
        <v>1</v>
      </c>
      <c r="C943" t="b">
        <f>IF(Table2[[#This Row],[yearID]]&gt;=1973,TRUE,FALSE)</f>
        <v>0</v>
      </c>
      <c r="D943" t="s">
        <v>157</v>
      </c>
      <c r="E943" t="s">
        <v>396</v>
      </c>
      <c r="F943" t="s">
        <v>154</v>
      </c>
      <c r="G943" t="str">
        <f>VLOOKUP(Table2[[#This Row],[franchID]],TeamsFranchises!$A$1:$D$121,2,FALSE)</f>
        <v>St. Louis Cardinals</v>
      </c>
      <c r="I943">
        <v>1</v>
      </c>
      <c r="J943">
        <v>154</v>
      </c>
      <c r="K943">
        <v>77</v>
      </c>
      <c r="L943">
        <v>95</v>
      </c>
      <c r="M943">
        <v>58</v>
      </c>
      <c r="P943" t="s">
        <v>76</v>
      </c>
      <c r="Q943">
        <f>IF(Table2[[#This Row],[LgWin]]="Y",1,0)</f>
        <v>1</v>
      </c>
      <c r="R943" t="s">
        <v>76</v>
      </c>
      <c r="S943">
        <f>IF(Table2[[#This Row],[WSWin]]="Y",1,0)</f>
        <v>1</v>
      </c>
      <c r="T943">
        <v>799</v>
      </c>
      <c r="U943">
        <v>5502</v>
      </c>
      <c r="V943">
        <v>1582</v>
      </c>
      <c r="W943">
        <v>294</v>
      </c>
      <c r="X943">
        <v>75</v>
      </c>
      <c r="Y943">
        <v>104</v>
      </c>
      <c r="Z943">
        <v>392</v>
      </c>
      <c r="AA943">
        <v>535</v>
      </c>
      <c r="AB943">
        <v>69</v>
      </c>
      <c r="AF943">
        <v>656</v>
      </c>
      <c r="AG943">
        <v>568</v>
      </c>
      <c r="AH943">
        <v>3.69</v>
      </c>
      <c r="AI943">
        <v>78</v>
      </c>
      <c r="AJ943">
        <v>15</v>
      </c>
      <c r="AK943">
        <v>16</v>
      </c>
      <c r="AL943">
        <v>4158</v>
      </c>
      <c r="AM943">
        <v>1463</v>
      </c>
      <c r="AN943">
        <v>77</v>
      </c>
      <c r="AO943">
        <v>411</v>
      </c>
      <c r="AP943">
        <v>689</v>
      </c>
      <c r="AQ943">
        <v>166</v>
      </c>
      <c r="AR943">
        <v>141</v>
      </c>
      <c r="AS943">
        <v>0.97199999999999998</v>
      </c>
      <c r="AT943" t="s">
        <v>409</v>
      </c>
      <c r="AU943" t="s">
        <v>444</v>
      </c>
      <c r="AV943">
        <v>325056</v>
      </c>
      <c r="AW943">
        <v>107</v>
      </c>
      <c r="AX943">
        <v>104</v>
      </c>
      <c r="AY943" t="s">
        <v>154</v>
      </c>
      <c r="AZ943" t="s">
        <v>396</v>
      </c>
      <c r="BA943" t="s">
        <v>396</v>
      </c>
    </row>
    <row r="944" spans="1:53" x14ac:dyDescent="0.55000000000000004">
      <c r="A944">
        <v>1934</v>
      </c>
      <c r="B944" t="b">
        <f>IF(Table2[[#This Row],[yearID]]&gt;=1903,TRUE,FALSE)</f>
        <v>1</v>
      </c>
      <c r="C944" t="b">
        <f>IF(Table2[[#This Row],[yearID]]&gt;=1973,TRUE,FALSE)</f>
        <v>0</v>
      </c>
      <c r="D944" t="s">
        <v>410</v>
      </c>
      <c r="E944" t="s">
        <v>425</v>
      </c>
      <c r="F944" t="s">
        <v>426</v>
      </c>
      <c r="G944" t="str">
        <f>VLOOKUP(Table2[[#This Row],[franchID]],TeamsFranchises!$A$1:$D$121,2,FALSE)</f>
        <v>Minnesota Twins</v>
      </c>
      <c r="I944">
        <v>7</v>
      </c>
      <c r="J944">
        <v>155</v>
      </c>
      <c r="K944">
        <v>76</v>
      </c>
      <c r="L944">
        <v>66</v>
      </c>
      <c r="M944">
        <v>86</v>
      </c>
      <c r="P944" t="s">
        <v>51</v>
      </c>
      <c r="Q944">
        <f>IF(Table2[[#This Row],[LgWin]]="Y",1,0)</f>
        <v>0</v>
      </c>
      <c r="R944" t="s">
        <v>51</v>
      </c>
      <c r="S944">
        <f>IF(Table2[[#This Row],[WSWin]]="Y",1,0)</f>
        <v>0</v>
      </c>
      <c r="T944">
        <v>729</v>
      </c>
      <c r="U944">
        <v>5448</v>
      </c>
      <c r="V944">
        <v>1512</v>
      </c>
      <c r="W944">
        <v>278</v>
      </c>
      <c r="X944">
        <v>70</v>
      </c>
      <c r="Y944">
        <v>51</v>
      </c>
      <c r="Z944">
        <v>570</v>
      </c>
      <c r="AA944">
        <v>447</v>
      </c>
      <c r="AB944">
        <v>47</v>
      </c>
      <c r="AC944">
        <v>42</v>
      </c>
      <c r="AF944">
        <v>806</v>
      </c>
      <c r="AG944">
        <v>718</v>
      </c>
      <c r="AH944">
        <v>4.68</v>
      </c>
      <c r="AI944">
        <v>61</v>
      </c>
      <c r="AJ944">
        <v>4</v>
      </c>
      <c r="AK944">
        <v>12</v>
      </c>
      <c r="AL944">
        <v>4143</v>
      </c>
      <c r="AM944">
        <v>1622</v>
      </c>
      <c r="AN944">
        <v>74</v>
      </c>
      <c r="AO944">
        <v>503</v>
      </c>
      <c r="AP944">
        <v>412</v>
      </c>
      <c r="AQ944">
        <v>161</v>
      </c>
      <c r="AR944">
        <v>167</v>
      </c>
      <c r="AS944">
        <v>0.97399999999999998</v>
      </c>
      <c r="AT944" t="s">
        <v>397</v>
      </c>
      <c r="AU944" t="s">
        <v>452</v>
      </c>
      <c r="AV944">
        <v>330074</v>
      </c>
      <c r="AW944">
        <v>96</v>
      </c>
      <c r="AX944">
        <v>96</v>
      </c>
      <c r="AY944" t="s">
        <v>428</v>
      </c>
      <c r="AZ944" t="s">
        <v>425</v>
      </c>
      <c r="BA944" t="s">
        <v>425</v>
      </c>
    </row>
    <row r="945" spans="1:53" x14ac:dyDescent="0.55000000000000004">
      <c r="A945">
        <v>1935</v>
      </c>
      <c r="B945" t="b">
        <f>IF(Table2[[#This Row],[yearID]]&gt;=1903,TRUE,FALSE)</f>
        <v>1</v>
      </c>
      <c r="C945" t="b">
        <f>IF(Table2[[#This Row],[yearID]]&gt;=1973,TRUE,FALSE)</f>
        <v>0</v>
      </c>
      <c r="D945" t="s">
        <v>410</v>
      </c>
      <c r="E945" t="s">
        <v>54</v>
      </c>
      <c r="F945" t="s">
        <v>54</v>
      </c>
      <c r="G945" t="str">
        <f>VLOOKUP(Table2[[#This Row],[franchID]],TeamsFranchises!$A$1:$D$121,2,FALSE)</f>
        <v>Boston Red Sox</v>
      </c>
      <c r="I945">
        <v>4</v>
      </c>
      <c r="J945">
        <v>154</v>
      </c>
      <c r="K945">
        <v>79</v>
      </c>
      <c r="L945">
        <v>78</v>
      </c>
      <c r="M945">
        <v>75</v>
      </c>
      <c r="P945" t="s">
        <v>51</v>
      </c>
      <c r="Q945">
        <f>IF(Table2[[#This Row],[LgWin]]="Y",1,0)</f>
        <v>0</v>
      </c>
      <c r="R945" t="s">
        <v>51</v>
      </c>
      <c r="S945">
        <f>IF(Table2[[#This Row],[WSWin]]="Y",1,0)</f>
        <v>0</v>
      </c>
      <c r="T945">
        <v>718</v>
      </c>
      <c r="U945">
        <v>5288</v>
      </c>
      <c r="V945">
        <v>1458</v>
      </c>
      <c r="W945">
        <v>281</v>
      </c>
      <c r="X945">
        <v>63</v>
      </c>
      <c r="Y945">
        <v>69</v>
      </c>
      <c r="Z945">
        <v>609</v>
      </c>
      <c r="AA945">
        <v>470</v>
      </c>
      <c r="AB945">
        <v>91</v>
      </c>
      <c r="AC945">
        <v>59</v>
      </c>
      <c r="AF945">
        <v>732</v>
      </c>
      <c r="AG945">
        <v>619</v>
      </c>
      <c r="AH945">
        <v>4.05</v>
      </c>
      <c r="AI945">
        <v>82</v>
      </c>
      <c r="AJ945">
        <v>6</v>
      </c>
      <c r="AK945">
        <v>11</v>
      </c>
      <c r="AL945">
        <v>4128</v>
      </c>
      <c r="AM945">
        <v>1520</v>
      </c>
      <c r="AN945">
        <v>67</v>
      </c>
      <c r="AO945">
        <v>520</v>
      </c>
      <c r="AP945">
        <v>470</v>
      </c>
      <c r="AQ945">
        <v>190</v>
      </c>
      <c r="AR945">
        <v>136</v>
      </c>
      <c r="AS945">
        <v>0.96899999999999997</v>
      </c>
      <c r="AT945" t="s">
        <v>441</v>
      </c>
      <c r="AU945" t="s">
        <v>493</v>
      </c>
      <c r="AV945">
        <v>558568</v>
      </c>
      <c r="AW945">
        <v>107</v>
      </c>
      <c r="AX945">
        <v>106</v>
      </c>
      <c r="AY945" t="s">
        <v>54</v>
      </c>
      <c r="AZ945" t="s">
        <v>54</v>
      </c>
      <c r="BA945" t="s">
        <v>54</v>
      </c>
    </row>
    <row r="946" spans="1:53" x14ac:dyDescent="0.55000000000000004">
      <c r="A946">
        <v>1935</v>
      </c>
      <c r="B946" t="b">
        <f>IF(Table2[[#This Row],[yearID]]&gt;=1903,TRUE,FALSE)</f>
        <v>1</v>
      </c>
      <c r="C946" t="b">
        <f>IF(Table2[[#This Row],[yearID]]&gt;=1973,TRUE,FALSE)</f>
        <v>0</v>
      </c>
      <c r="D946" t="s">
        <v>157</v>
      </c>
      <c r="E946" t="s">
        <v>262</v>
      </c>
      <c r="F946" t="s">
        <v>260</v>
      </c>
      <c r="G946" t="str">
        <f>VLOOKUP(Table2[[#This Row],[franchID]],TeamsFranchises!$A$1:$D$121,2,FALSE)</f>
        <v>Los Angeles Dodgers</v>
      </c>
      <c r="I946">
        <v>5</v>
      </c>
      <c r="J946">
        <v>154</v>
      </c>
      <c r="K946">
        <v>77</v>
      </c>
      <c r="L946">
        <v>70</v>
      </c>
      <c r="M946">
        <v>83</v>
      </c>
      <c r="P946" t="s">
        <v>51</v>
      </c>
      <c r="Q946">
        <f>IF(Table2[[#This Row],[LgWin]]="Y",1,0)</f>
        <v>0</v>
      </c>
      <c r="R946" t="s">
        <v>51</v>
      </c>
      <c r="S946">
        <f>IF(Table2[[#This Row],[WSWin]]="Y",1,0)</f>
        <v>0</v>
      </c>
      <c r="T946">
        <v>711</v>
      </c>
      <c r="U946">
        <v>5410</v>
      </c>
      <c r="V946">
        <v>1496</v>
      </c>
      <c r="W946">
        <v>235</v>
      </c>
      <c r="X946">
        <v>62</v>
      </c>
      <c r="Y946">
        <v>59</v>
      </c>
      <c r="Z946">
        <v>430</v>
      </c>
      <c r="AA946">
        <v>520</v>
      </c>
      <c r="AB946">
        <v>60</v>
      </c>
      <c r="AF946">
        <v>767</v>
      </c>
      <c r="AG946">
        <v>637</v>
      </c>
      <c r="AH946">
        <v>4.22</v>
      </c>
      <c r="AI946">
        <v>62</v>
      </c>
      <c r="AJ946">
        <v>11</v>
      </c>
      <c r="AK946">
        <v>20</v>
      </c>
      <c r="AL946">
        <v>4074</v>
      </c>
      <c r="AM946">
        <v>1519</v>
      </c>
      <c r="AN946">
        <v>88</v>
      </c>
      <c r="AO946">
        <v>436</v>
      </c>
      <c r="AP946">
        <v>480</v>
      </c>
      <c r="AQ946">
        <v>188</v>
      </c>
      <c r="AR946">
        <v>146</v>
      </c>
      <c r="AS946">
        <v>0.96899999999999997</v>
      </c>
      <c r="AT946" t="s">
        <v>448</v>
      </c>
      <c r="AU946" t="s">
        <v>458</v>
      </c>
      <c r="AV946">
        <v>470517</v>
      </c>
      <c r="AW946">
        <v>98</v>
      </c>
      <c r="AX946">
        <v>99</v>
      </c>
      <c r="AY946" t="s">
        <v>262</v>
      </c>
      <c r="AZ946" t="s">
        <v>262</v>
      </c>
      <c r="BA946" t="s">
        <v>262</v>
      </c>
    </row>
    <row r="947" spans="1:53" x14ac:dyDescent="0.55000000000000004">
      <c r="A947">
        <v>1935</v>
      </c>
      <c r="B947" t="b">
        <f>IF(Table2[[#This Row],[yearID]]&gt;=1903,TRUE,FALSE)</f>
        <v>1</v>
      </c>
      <c r="C947" t="b">
        <f>IF(Table2[[#This Row],[yearID]]&gt;=1973,TRUE,FALSE)</f>
        <v>0</v>
      </c>
      <c r="D947" t="s">
        <v>157</v>
      </c>
      <c r="E947" t="s">
        <v>158</v>
      </c>
      <c r="F947" t="s">
        <v>159</v>
      </c>
      <c r="G947" t="str">
        <f>VLOOKUP(Table2[[#This Row],[franchID]],TeamsFranchises!$A$1:$D$121,2,FALSE)</f>
        <v>Atlanta Braves</v>
      </c>
      <c r="I947">
        <v>8</v>
      </c>
      <c r="J947">
        <v>153</v>
      </c>
      <c r="K947">
        <v>75</v>
      </c>
      <c r="L947">
        <v>38</v>
      </c>
      <c r="M947">
        <v>115</v>
      </c>
      <c r="P947" t="s">
        <v>51</v>
      </c>
      <c r="Q947">
        <f>IF(Table2[[#This Row],[LgWin]]="Y",1,0)</f>
        <v>0</v>
      </c>
      <c r="R947" t="s">
        <v>51</v>
      </c>
      <c r="S947">
        <f>IF(Table2[[#This Row],[WSWin]]="Y",1,0)</f>
        <v>0</v>
      </c>
      <c r="T947">
        <v>575</v>
      </c>
      <c r="U947">
        <v>5309</v>
      </c>
      <c r="V947">
        <v>1396</v>
      </c>
      <c r="W947">
        <v>233</v>
      </c>
      <c r="X947">
        <v>33</v>
      </c>
      <c r="Y947">
        <v>75</v>
      </c>
      <c r="Z947">
        <v>353</v>
      </c>
      <c r="AA947">
        <v>436</v>
      </c>
      <c r="AB947">
        <v>20</v>
      </c>
      <c r="AF947">
        <v>852</v>
      </c>
      <c r="AG947">
        <v>729</v>
      </c>
      <c r="AH947">
        <v>4.93</v>
      </c>
      <c r="AI947">
        <v>54</v>
      </c>
      <c r="AJ947">
        <v>6</v>
      </c>
      <c r="AK947">
        <v>5</v>
      </c>
      <c r="AL947">
        <v>3990</v>
      </c>
      <c r="AM947">
        <v>1645</v>
      </c>
      <c r="AN947">
        <v>81</v>
      </c>
      <c r="AO947">
        <v>404</v>
      </c>
      <c r="AP947">
        <v>355</v>
      </c>
      <c r="AQ947">
        <v>197</v>
      </c>
      <c r="AR947">
        <v>101</v>
      </c>
      <c r="AS947">
        <v>0.96699999999999997</v>
      </c>
      <c r="AT947" t="s">
        <v>454</v>
      </c>
      <c r="AU947" t="s">
        <v>489</v>
      </c>
      <c r="AV947">
        <v>232754</v>
      </c>
      <c r="AW947">
        <v>92</v>
      </c>
      <c r="AX947">
        <v>94</v>
      </c>
      <c r="AY947" t="s">
        <v>158</v>
      </c>
      <c r="AZ947" t="s">
        <v>158</v>
      </c>
      <c r="BA947" t="s">
        <v>158</v>
      </c>
    </row>
    <row r="948" spans="1:53" x14ac:dyDescent="0.55000000000000004">
      <c r="A948">
        <v>1935</v>
      </c>
      <c r="B948" t="b">
        <f>IF(Table2[[#This Row],[yearID]]&gt;=1903,TRUE,FALSE)</f>
        <v>1</v>
      </c>
      <c r="C948" t="b">
        <f>IF(Table2[[#This Row],[yearID]]&gt;=1973,TRUE,FALSE)</f>
        <v>0</v>
      </c>
      <c r="D948" t="s">
        <v>410</v>
      </c>
      <c r="E948" t="s">
        <v>415</v>
      </c>
      <c r="F948" t="s">
        <v>416</v>
      </c>
      <c r="G948" t="str">
        <f>VLOOKUP(Table2[[#This Row],[franchID]],TeamsFranchises!$A$1:$D$121,2,FALSE)</f>
        <v>Chicago White Sox</v>
      </c>
      <c r="I948">
        <v>5</v>
      </c>
      <c r="J948">
        <v>153</v>
      </c>
      <c r="K948">
        <v>77</v>
      </c>
      <c r="L948">
        <v>74</v>
      </c>
      <c r="M948">
        <v>78</v>
      </c>
      <c r="P948" t="s">
        <v>51</v>
      </c>
      <c r="Q948">
        <f>IF(Table2[[#This Row],[LgWin]]="Y",1,0)</f>
        <v>0</v>
      </c>
      <c r="R948" t="s">
        <v>51</v>
      </c>
      <c r="S948">
        <f>IF(Table2[[#This Row],[WSWin]]="Y",1,0)</f>
        <v>0</v>
      </c>
      <c r="T948">
        <v>738</v>
      </c>
      <c r="U948">
        <v>5314</v>
      </c>
      <c r="V948">
        <v>1460</v>
      </c>
      <c r="W948">
        <v>262</v>
      </c>
      <c r="X948">
        <v>42</v>
      </c>
      <c r="Y948">
        <v>74</v>
      </c>
      <c r="Z948">
        <v>580</v>
      </c>
      <c r="AA948">
        <v>405</v>
      </c>
      <c r="AB948">
        <v>46</v>
      </c>
      <c r="AC948">
        <v>28</v>
      </c>
      <c r="AF948">
        <v>750</v>
      </c>
      <c r="AG948">
        <v>662</v>
      </c>
      <c r="AH948">
        <v>4.38</v>
      </c>
      <c r="AI948">
        <v>80</v>
      </c>
      <c r="AJ948">
        <v>8</v>
      </c>
      <c r="AK948">
        <v>8</v>
      </c>
      <c r="AL948">
        <v>4080</v>
      </c>
      <c r="AM948">
        <v>1443</v>
      </c>
      <c r="AN948">
        <v>105</v>
      </c>
      <c r="AO948">
        <v>574</v>
      </c>
      <c r="AP948">
        <v>436</v>
      </c>
      <c r="AQ948">
        <v>145</v>
      </c>
      <c r="AR948">
        <v>133</v>
      </c>
      <c r="AS948">
        <v>0.97599999999999998</v>
      </c>
      <c r="AT948" t="s">
        <v>417</v>
      </c>
      <c r="AU948" t="s">
        <v>450</v>
      </c>
      <c r="AV948">
        <v>470281</v>
      </c>
      <c r="AW948">
        <v>102</v>
      </c>
      <c r="AX948">
        <v>103</v>
      </c>
      <c r="AY948" t="s">
        <v>416</v>
      </c>
      <c r="AZ948" t="s">
        <v>415</v>
      </c>
      <c r="BA948" t="s">
        <v>415</v>
      </c>
    </row>
    <row r="949" spans="1:53" x14ac:dyDescent="0.55000000000000004">
      <c r="A949">
        <v>1935</v>
      </c>
      <c r="B949" t="b">
        <f>IF(Table2[[#This Row],[yearID]]&gt;=1903,TRUE,FALSE)</f>
        <v>1</v>
      </c>
      <c r="C949" t="b">
        <f>IF(Table2[[#This Row],[yearID]]&gt;=1973,TRUE,FALSE)</f>
        <v>0</v>
      </c>
      <c r="D949" t="s">
        <v>157</v>
      </c>
      <c r="E949" t="s">
        <v>161</v>
      </c>
      <c r="F949" t="s">
        <v>162</v>
      </c>
      <c r="G949" t="str">
        <f>VLOOKUP(Table2[[#This Row],[franchID]],TeamsFranchises!$A$1:$D$121,2,FALSE)</f>
        <v>Chicago Cubs</v>
      </c>
      <c r="I949">
        <v>1</v>
      </c>
      <c r="J949">
        <v>154</v>
      </c>
      <c r="K949">
        <v>77</v>
      </c>
      <c r="L949">
        <v>100</v>
      </c>
      <c r="M949">
        <v>54</v>
      </c>
      <c r="P949" t="s">
        <v>76</v>
      </c>
      <c r="Q949">
        <f>IF(Table2[[#This Row],[LgWin]]="Y",1,0)</f>
        <v>1</v>
      </c>
      <c r="R949" t="s">
        <v>51</v>
      </c>
      <c r="S949">
        <f>IF(Table2[[#This Row],[WSWin]]="Y",1,0)</f>
        <v>0</v>
      </c>
      <c r="T949">
        <v>847</v>
      </c>
      <c r="U949">
        <v>5486</v>
      </c>
      <c r="V949">
        <v>1581</v>
      </c>
      <c r="W949">
        <v>303</v>
      </c>
      <c r="X949">
        <v>62</v>
      </c>
      <c r="Y949">
        <v>88</v>
      </c>
      <c r="Z949">
        <v>464</v>
      </c>
      <c r="AA949">
        <v>471</v>
      </c>
      <c r="AB949">
        <v>66</v>
      </c>
      <c r="AF949">
        <v>597</v>
      </c>
      <c r="AG949">
        <v>505</v>
      </c>
      <c r="AH949">
        <v>3.26</v>
      </c>
      <c r="AI949">
        <v>81</v>
      </c>
      <c r="AJ949">
        <v>12</v>
      </c>
      <c r="AK949">
        <v>14</v>
      </c>
      <c r="AL949">
        <v>4182</v>
      </c>
      <c r="AM949">
        <v>1417</v>
      </c>
      <c r="AN949">
        <v>85</v>
      </c>
      <c r="AO949">
        <v>400</v>
      </c>
      <c r="AP949">
        <v>589</v>
      </c>
      <c r="AQ949">
        <v>186</v>
      </c>
      <c r="AR949">
        <v>163</v>
      </c>
      <c r="AS949">
        <v>0.97</v>
      </c>
      <c r="AT949" t="s">
        <v>434</v>
      </c>
      <c r="AU949" t="s">
        <v>473</v>
      </c>
      <c r="AV949">
        <v>692604</v>
      </c>
      <c r="AW949">
        <v>101</v>
      </c>
      <c r="AX949">
        <v>98</v>
      </c>
      <c r="AY949" t="s">
        <v>162</v>
      </c>
      <c r="AZ949" t="s">
        <v>161</v>
      </c>
      <c r="BA949" t="s">
        <v>161</v>
      </c>
    </row>
    <row r="950" spans="1:53" x14ac:dyDescent="0.55000000000000004">
      <c r="A950">
        <v>1935</v>
      </c>
      <c r="B950" t="b">
        <f>IF(Table2[[#This Row],[yearID]]&gt;=1903,TRUE,FALSE)</f>
        <v>1</v>
      </c>
      <c r="C950" t="b">
        <f>IF(Table2[[#This Row],[yearID]]&gt;=1973,TRUE,FALSE)</f>
        <v>0</v>
      </c>
      <c r="D950" t="s">
        <v>157</v>
      </c>
      <c r="E950" t="s">
        <v>167</v>
      </c>
      <c r="F950" t="s">
        <v>167</v>
      </c>
      <c r="G950" t="str">
        <f>VLOOKUP(Table2[[#This Row],[franchID]],TeamsFranchises!$A$1:$D$121,2,FALSE)</f>
        <v>Cincinnati Reds</v>
      </c>
      <c r="I950">
        <v>6</v>
      </c>
      <c r="J950">
        <v>154</v>
      </c>
      <c r="K950">
        <v>76</v>
      </c>
      <c r="L950">
        <v>68</v>
      </c>
      <c r="M950">
        <v>85</v>
      </c>
      <c r="P950" t="s">
        <v>51</v>
      </c>
      <c r="Q950">
        <f>IF(Table2[[#This Row],[LgWin]]="Y",1,0)</f>
        <v>0</v>
      </c>
      <c r="R950" t="s">
        <v>51</v>
      </c>
      <c r="S950">
        <f>IF(Table2[[#This Row],[WSWin]]="Y",1,0)</f>
        <v>0</v>
      </c>
      <c r="T950">
        <v>646</v>
      </c>
      <c r="U950">
        <v>5296</v>
      </c>
      <c r="V950">
        <v>1403</v>
      </c>
      <c r="W950">
        <v>244</v>
      </c>
      <c r="X950">
        <v>68</v>
      </c>
      <c r="Y950">
        <v>73</v>
      </c>
      <c r="Z950">
        <v>392</v>
      </c>
      <c r="AA950">
        <v>547</v>
      </c>
      <c r="AB950">
        <v>72</v>
      </c>
      <c r="AF950">
        <v>772</v>
      </c>
      <c r="AG950">
        <v>648</v>
      </c>
      <c r="AH950">
        <v>4.3</v>
      </c>
      <c r="AI950">
        <v>59</v>
      </c>
      <c r="AJ950">
        <v>9</v>
      </c>
      <c r="AK950">
        <v>13</v>
      </c>
      <c r="AL950">
        <v>4068</v>
      </c>
      <c r="AM950">
        <v>1490</v>
      </c>
      <c r="AN950">
        <v>65</v>
      </c>
      <c r="AO950">
        <v>438</v>
      </c>
      <c r="AP950">
        <v>500</v>
      </c>
      <c r="AQ950">
        <v>204</v>
      </c>
      <c r="AR950">
        <v>139</v>
      </c>
      <c r="AS950">
        <v>0.96599999999999997</v>
      </c>
      <c r="AT950" t="s">
        <v>165</v>
      </c>
      <c r="AU950" t="s">
        <v>455</v>
      </c>
      <c r="AV950">
        <v>448247</v>
      </c>
      <c r="AW950">
        <v>96</v>
      </c>
      <c r="AX950">
        <v>98</v>
      </c>
      <c r="AY950" t="s">
        <v>167</v>
      </c>
      <c r="AZ950" t="s">
        <v>167</v>
      </c>
      <c r="BA950" t="s">
        <v>167</v>
      </c>
    </row>
    <row r="951" spans="1:53" x14ac:dyDescent="0.55000000000000004">
      <c r="A951">
        <v>1935</v>
      </c>
      <c r="B951" t="b">
        <f>IF(Table2[[#This Row],[yearID]]&gt;=1903,TRUE,FALSE)</f>
        <v>1</v>
      </c>
      <c r="C951" t="b">
        <f>IF(Table2[[#This Row],[yearID]]&gt;=1973,TRUE,FALSE)</f>
        <v>0</v>
      </c>
      <c r="D951" t="s">
        <v>410</v>
      </c>
      <c r="E951" t="s">
        <v>64</v>
      </c>
      <c r="F951" t="s">
        <v>64</v>
      </c>
      <c r="G951" t="str">
        <f>VLOOKUP(Table2[[#This Row],[franchID]],TeamsFranchises!$A$1:$D$121,2,FALSE)</f>
        <v>Cleveland Indians</v>
      </c>
      <c r="I951">
        <v>3</v>
      </c>
      <c r="J951">
        <v>156</v>
      </c>
      <c r="K951">
        <v>77</v>
      </c>
      <c r="L951">
        <v>82</v>
      </c>
      <c r="M951">
        <v>71</v>
      </c>
      <c r="P951" t="s">
        <v>51</v>
      </c>
      <c r="Q951">
        <f>IF(Table2[[#This Row],[LgWin]]="Y",1,0)</f>
        <v>0</v>
      </c>
      <c r="R951" t="s">
        <v>51</v>
      </c>
      <c r="S951">
        <f>IF(Table2[[#This Row],[WSWin]]="Y",1,0)</f>
        <v>0</v>
      </c>
      <c r="T951">
        <v>776</v>
      </c>
      <c r="U951">
        <v>5534</v>
      </c>
      <c r="V951">
        <v>1573</v>
      </c>
      <c r="W951">
        <v>324</v>
      </c>
      <c r="X951">
        <v>77</v>
      </c>
      <c r="Y951">
        <v>93</v>
      </c>
      <c r="Z951">
        <v>460</v>
      </c>
      <c r="AA951">
        <v>567</v>
      </c>
      <c r="AB951">
        <v>63</v>
      </c>
      <c r="AC951">
        <v>54</v>
      </c>
      <c r="AF951">
        <v>739</v>
      </c>
      <c r="AG951">
        <v>644</v>
      </c>
      <c r="AH951">
        <v>4.1500000000000004</v>
      </c>
      <c r="AI951">
        <v>67</v>
      </c>
      <c r="AJ951">
        <v>12</v>
      </c>
      <c r="AK951">
        <v>21</v>
      </c>
      <c r="AL951">
        <v>4188</v>
      </c>
      <c r="AM951">
        <v>1527</v>
      </c>
      <c r="AN951">
        <v>68</v>
      </c>
      <c r="AO951">
        <v>457</v>
      </c>
      <c r="AP951">
        <v>498</v>
      </c>
      <c r="AQ951">
        <v>174</v>
      </c>
      <c r="AR951">
        <v>147</v>
      </c>
      <c r="AS951">
        <v>0.97199999999999998</v>
      </c>
      <c r="AT951" t="s">
        <v>487</v>
      </c>
      <c r="AU951" t="s">
        <v>492</v>
      </c>
      <c r="AV951">
        <v>397615</v>
      </c>
      <c r="AW951">
        <v>102</v>
      </c>
      <c r="AX951">
        <v>102</v>
      </c>
      <c r="AY951" t="s">
        <v>64</v>
      </c>
      <c r="AZ951" t="s">
        <v>64</v>
      </c>
      <c r="BA951" t="s">
        <v>64</v>
      </c>
    </row>
    <row r="952" spans="1:53" x14ac:dyDescent="0.55000000000000004">
      <c r="A952">
        <v>1935</v>
      </c>
      <c r="B952" t="b">
        <f>IF(Table2[[#This Row],[yearID]]&gt;=1903,TRUE,FALSE)</f>
        <v>1</v>
      </c>
      <c r="C952" t="b">
        <f>IF(Table2[[#This Row],[yearID]]&gt;=1973,TRUE,FALSE)</f>
        <v>0</v>
      </c>
      <c r="D952" t="s">
        <v>410</v>
      </c>
      <c r="E952" t="s">
        <v>419</v>
      </c>
      <c r="F952" t="s">
        <v>419</v>
      </c>
      <c r="G952" t="str">
        <f>VLOOKUP(Table2[[#This Row],[franchID]],TeamsFranchises!$A$1:$D$121,2,FALSE)</f>
        <v>Detroit Tigers</v>
      </c>
      <c r="I952">
        <v>1</v>
      </c>
      <c r="J952">
        <v>152</v>
      </c>
      <c r="K952">
        <v>79</v>
      </c>
      <c r="L952">
        <v>93</v>
      </c>
      <c r="M952">
        <v>58</v>
      </c>
      <c r="P952" t="s">
        <v>76</v>
      </c>
      <c r="Q952">
        <f>IF(Table2[[#This Row],[LgWin]]="Y",1,0)</f>
        <v>1</v>
      </c>
      <c r="R952" t="s">
        <v>76</v>
      </c>
      <c r="S952">
        <f>IF(Table2[[#This Row],[WSWin]]="Y",1,0)</f>
        <v>1</v>
      </c>
      <c r="T952">
        <v>919</v>
      </c>
      <c r="U952">
        <v>5423</v>
      </c>
      <c r="V952">
        <v>1573</v>
      </c>
      <c r="W952">
        <v>301</v>
      </c>
      <c r="X952">
        <v>83</v>
      </c>
      <c r="Y952">
        <v>106</v>
      </c>
      <c r="Z952">
        <v>627</v>
      </c>
      <c r="AA952">
        <v>456</v>
      </c>
      <c r="AB952">
        <v>70</v>
      </c>
      <c r="AC952">
        <v>45</v>
      </c>
      <c r="AF952">
        <v>665</v>
      </c>
      <c r="AG952">
        <v>579</v>
      </c>
      <c r="AH952">
        <v>3.82</v>
      </c>
      <c r="AI952">
        <v>87</v>
      </c>
      <c r="AJ952">
        <v>16</v>
      </c>
      <c r="AK952">
        <v>11</v>
      </c>
      <c r="AL952">
        <v>4092</v>
      </c>
      <c r="AM952">
        <v>1440</v>
      </c>
      <c r="AN952">
        <v>78</v>
      </c>
      <c r="AO952">
        <v>522</v>
      </c>
      <c r="AP952">
        <v>584</v>
      </c>
      <c r="AQ952">
        <v>126</v>
      </c>
      <c r="AR952">
        <v>154</v>
      </c>
      <c r="AS952">
        <v>0.97899999999999998</v>
      </c>
      <c r="AT952" t="s">
        <v>420</v>
      </c>
      <c r="AU952" t="s">
        <v>456</v>
      </c>
      <c r="AV952">
        <v>1034929</v>
      </c>
      <c r="AW952">
        <v>96</v>
      </c>
      <c r="AX952">
        <v>93</v>
      </c>
      <c r="AY952" t="s">
        <v>419</v>
      </c>
      <c r="AZ952" t="s">
        <v>419</v>
      </c>
      <c r="BA952" t="s">
        <v>419</v>
      </c>
    </row>
    <row r="953" spans="1:53" x14ac:dyDescent="0.55000000000000004">
      <c r="A953">
        <v>1935</v>
      </c>
      <c r="B953" t="b">
        <f>IF(Table2[[#This Row],[yearID]]&gt;=1903,TRUE,FALSE)</f>
        <v>1</v>
      </c>
      <c r="C953" t="b">
        <f>IF(Table2[[#This Row],[yearID]]&gt;=1973,TRUE,FALSE)</f>
        <v>0</v>
      </c>
      <c r="D953" t="s">
        <v>157</v>
      </c>
      <c r="E953" t="s">
        <v>242</v>
      </c>
      <c r="F953" t="s">
        <v>243</v>
      </c>
      <c r="G953" t="str">
        <f>VLOOKUP(Table2[[#This Row],[franchID]],TeamsFranchises!$A$1:$D$121,2,FALSE)</f>
        <v>San Francisco Giants</v>
      </c>
      <c r="I953">
        <v>3</v>
      </c>
      <c r="J953">
        <v>156</v>
      </c>
      <c r="K953">
        <v>79</v>
      </c>
      <c r="L953">
        <v>91</v>
      </c>
      <c r="M953">
        <v>62</v>
      </c>
      <c r="P953" t="s">
        <v>51</v>
      </c>
      <c r="Q953">
        <f>IF(Table2[[#This Row],[LgWin]]="Y",1,0)</f>
        <v>0</v>
      </c>
      <c r="R953" t="s">
        <v>51</v>
      </c>
      <c r="S953">
        <f>IF(Table2[[#This Row],[WSWin]]="Y",1,0)</f>
        <v>0</v>
      </c>
      <c r="T953">
        <v>770</v>
      </c>
      <c r="U953">
        <v>5623</v>
      </c>
      <c r="V953">
        <v>1608</v>
      </c>
      <c r="W953">
        <v>248</v>
      </c>
      <c r="X953">
        <v>56</v>
      </c>
      <c r="Y953">
        <v>123</v>
      </c>
      <c r="Z953">
        <v>392</v>
      </c>
      <c r="AA953">
        <v>479</v>
      </c>
      <c r="AB953">
        <v>32</v>
      </c>
      <c r="AF953">
        <v>675</v>
      </c>
      <c r="AG953">
        <v>589</v>
      </c>
      <c r="AH953">
        <v>3.78</v>
      </c>
      <c r="AI953">
        <v>76</v>
      </c>
      <c r="AJ953">
        <v>10</v>
      </c>
      <c r="AK953">
        <v>11</v>
      </c>
      <c r="AL953">
        <v>4209</v>
      </c>
      <c r="AM953">
        <v>1433</v>
      </c>
      <c r="AN953">
        <v>106</v>
      </c>
      <c r="AO953">
        <v>411</v>
      </c>
      <c r="AP953">
        <v>524</v>
      </c>
      <c r="AQ953">
        <v>174</v>
      </c>
      <c r="AR953">
        <v>129</v>
      </c>
      <c r="AS953">
        <v>0.97199999999999998</v>
      </c>
      <c r="AT953" t="s">
        <v>310</v>
      </c>
      <c r="AU953" t="s">
        <v>457</v>
      </c>
      <c r="AV953">
        <v>748748</v>
      </c>
      <c r="AW953">
        <v>99</v>
      </c>
      <c r="AX953">
        <v>96</v>
      </c>
      <c r="AY953" t="s">
        <v>246</v>
      </c>
      <c r="AZ953" t="s">
        <v>242</v>
      </c>
      <c r="BA953" t="s">
        <v>242</v>
      </c>
    </row>
    <row r="954" spans="1:53" x14ac:dyDescent="0.55000000000000004">
      <c r="A954">
        <v>1935</v>
      </c>
      <c r="B954" t="b">
        <f>IF(Table2[[#This Row],[yearID]]&gt;=1903,TRUE,FALSE)</f>
        <v>1</v>
      </c>
      <c r="C954" t="b">
        <f>IF(Table2[[#This Row],[yearID]]&gt;=1973,TRUE,FALSE)</f>
        <v>0</v>
      </c>
      <c r="D954" t="s">
        <v>410</v>
      </c>
      <c r="E954" t="s">
        <v>436</v>
      </c>
      <c r="F954" t="s">
        <v>412</v>
      </c>
      <c r="G954" t="str">
        <f>VLOOKUP(Table2[[#This Row],[franchID]],TeamsFranchises!$A$1:$D$121,2,FALSE)</f>
        <v>New York Yankees</v>
      </c>
      <c r="I954">
        <v>2</v>
      </c>
      <c r="J954">
        <v>149</v>
      </c>
      <c r="K954">
        <v>74</v>
      </c>
      <c r="L954">
        <v>89</v>
      </c>
      <c r="M954">
        <v>60</v>
      </c>
      <c r="P954" t="s">
        <v>51</v>
      </c>
      <c r="Q954">
        <f>IF(Table2[[#This Row],[LgWin]]="Y",1,0)</f>
        <v>0</v>
      </c>
      <c r="R954" t="s">
        <v>51</v>
      </c>
      <c r="S954">
        <f>IF(Table2[[#This Row],[WSWin]]="Y",1,0)</f>
        <v>0</v>
      </c>
      <c r="T954">
        <v>818</v>
      </c>
      <c r="U954">
        <v>5214</v>
      </c>
      <c r="V954">
        <v>1462</v>
      </c>
      <c r="W954">
        <v>255</v>
      </c>
      <c r="X954">
        <v>70</v>
      </c>
      <c r="Y954">
        <v>104</v>
      </c>
      <c r="Z954">
        <v>604</v>
      </c>
      <c r="AA954">
        <v>469</v>
      </c>
      <c r="AB954">
        <v>68</v>
      </c>
      <c r="AC954">
        <v>46</v>
      </c>
      <c r="AF954">
        <v>632</v>
      </c>
      <c r="AG954">
        <v>532</v>
      </c>
      <c r="AH954">
        <v>3.6</v>
      </c>
      <c r="AI954">
        <v>76</v>
      </c>
      <c r="AJ954">
        <v>12</v>
      </c>
      <c r="AK954">
        <v>13</v>
      </c>
      <c r="AL954">
        <v>3993</v>
      </c>
      <c r="AM954">
        <v>1276</v>
      </c>
      <c r="AN954">
        <v>91</v>
      </c>
      <c r="AO954">
        <v>516</v>
      </c>
      <c r="AP954">
        <v>594</v>
      </c>
      <c r="AQ954">
        <v>151</v>
      </c>
      <c r="AR954">
        <v>114</v>
      </c>
      <c r="AS954">
        <v>0.97299999999999998</v>
      </c>
      <c r="AT954" t="s">
        <v>459</v>
      </c>
      <c r="AU954" t="s">
        <v>491</v>
      </c>
      <c r="AV954">
        <v>657508</v>
      </c>
      <c r="AW954">
        <v>95</v>
      </c>
      <c r="AX954">
        <v>91</v>
      </c>
      <c r="AY954" t="s">
        <v>412</v>
      </c>
      <c r="AZ954" t="s">
        <v>436</v>
      </c>
      <c r="BA954" t="s">
        <v>436</v>
      </c>
    </row>
    <row r="955" spans="1:53" x14ac:dyDescent="0.55000000000000004">
      <c r="A955">
        <v>1935</v>
      </c>
      <c r="B955" t="b">
        <f>IF(Table2[[#This Row],[yearID]]&gt;=1903,TRUE,FALSE)</f>
        <v>1</v>
      </c>
      <c r="C955" t="b">
        <f>IF(Table2[[#This Row],[yearID]]&gt;=1973,TRUE,FALSE)</f>
        <v>0</v>
      </c>
      <c r="D955" t="s">
        <v>410</v>
      </c>
      <c r="E955" t="s">
        <v>226</v>
      </c>
      <c r="F955" t="s">
        <v>423</v>
      </c>
      <c r="G955" t="str">
        <f>VLOOKUP(Table2[[#This Row],[franchID]],TeamsFranchises!$A$1:$D$121,2,FALSE)</f>
        <v>Oakland Athletics</v>
      </c>
      <c r="I955">
        <v>8</v>
      </c>
      <c r="J955">
        <v>149</v>
      </c>
      <c r="K955">
        <v>72</v>
      </c>
      <c r="L955">
        <v>58</v>
      </c>
      <c r="M955">
        <v>91</v>
      </c>
      <c r="P955" t="s">
        <v>51</v>
      </c>
      <c r="Q955">
        <f>IF(Table2[[#This Row],[LgWin]]="Y",1,0)</f>
        <v>0</v>
      </c>
      <c r="R955" t="s">
        <v>51</v>
      </c>
      <c r="S955">
        <f>IF(Table2[[#This Row],[WSWin]]="Y",1,0)</f>
        <v>0</v>
      </c>
      <c r="T955">
        <v>710</v>
      </c>
      <c r="U955">
        <v>5269</v>
      </c>
      <c r="V955">
        <v>1470</v>
      </c>
      <c r="W955">
        <v>243</v>
      </c>
      <c r="X955">
        <v>44</v>
      </c>
      <c r="Y955">
        <v>112</v>
      </c>
      <c r="Z955">
        <v>475</v>
      </c>
      <c r="AA955">
        <v>602</v>
      </c>
      <c r="AB955">
        <v>43</v>
      </c>
      <c r="AC955">
        <v>35</v>
      </c>
      <c r="AF955">
        <v>869</v>
      </c>
      <c r="AG955">
        <v>754</v>
      </c>
      <c r="AH955">
        <v>5.12</v>
      </c>
      <c r="AI955">
        <v>58</v>
      </c>
      <c r="AJ955">
        <v>7</v>
      </c>
      <c r="AK955">
        <v>10</v>
      </c>
      <c r="AL955">
        <v>3978</v>
      </c>
      <c r="AM955">
        <v>1486</v>
      </c>
      <c r="AN955">
        <v>73</v>
      </c>
      <c r="AO955">
        <v>704</v>
      </c>
      <c r="AP955">
        <v>469</v>
      </c>
      <c r="AQ955">
        <v>189</v>
      </c>
      <c r="AR955">
        <v>150</v>
      </c>
      <c r="AS955">
        <v>0.96799999999999997</v>
      </c>
      <c r="AT955" t="s">
        <v>77</v>
      </c>
      <c r="AU955" t="s">
        <v>442</v>
      </c>
      <c r="AV955">
        <v>233173</v>
      </c>
      <c r="AW955">
        <v>99</v>
      </c>
      <c r="AX955">
        <v>102</v>
      </c>
      <c r="AY955" t="s">
        <v>226</v>
      </c>
      <c r="AZ955" t="s">
        <v>226</v>
      </c>
      <c r="BA955" t="s">
        <v>226</v>
      </c>
    </row>
    <row r="956" spans="1:53" x14ac:dyDescent="0.55000000000000004">
      <c r="A956">
        <v>1935</v>
      </c>
      <c r="B956" t="b">
        <f>IF(Table2[[#This Row],[yearID]]&gt;=1903,TRUE,FALSE)</f>
        <v>1</v>
      </c>
      <c r="C956" t="b">
        <f>IF(Table2[[#This Row],[yearID]]&gt;=1973,TRUE,FALSE)</f>
        <v>0</v>
      </c>
      <c r="D956" t="s">
        <v>157</v>
      </c>
      <c r="E956" t="s">
        <v>122</v>
      </c>
      <c r="F956" t="s">
        <v>122</v>
      </c>
      <c r="G956" t="str">
        <f>VLOOKUP(Table2[[#This Row],[franchID]],TeamsFranchises!$A$1:$D$121,2,FALSE)</f>
        <v>Philadelphia Phillies</v>
      </c>
      <c r="I956">
        <v>7</v>
      </c>
      <c r="J956">
        <v>156</v>
      </c>
      <c r="K956">
        <v>79</v>
      </c>
      <c r="L956">
        <v>64</v>
      </c>
      <c r="M956">
        <v>89</v>
      </c>
      <c r="P956" t="s">
        <v>51</v>
      </c>
      <c r="Q956">
        <f>IF(Table2[[#This Row],[LgWin]]="Y",1,0)</f>
        <v>0</v>
      </c>
      <c r="R956" t="s">
        <v>51</v>
      </c>
      <c r="S956">
        <f>IF(Table2[[#This Row],[WSWin]]="Y",1,0)</f>
        <v>0</v>
      </c>
      <c r="T956">
        <v>685</v>
      </c>
      <c r="U956">
        <v>5442</v>
      </c>
      <c r="V956">
        <v>1466</v>
      </c>
      <c r="W956">
        <v>249</v>
      </c>
      <c r="X956">
        <v>32</v>
      </c>
      <c r="Y956">
        <v>92</v>
      </c>
      <c r="Z956">
        <v>392</v>
      </c>
      <c r="AA956">
        <v>661</v>
      </c>
      <c r="AB956">
        <v>52</v>
      </c>
      <c r="AF956">
        <v>871</v>
      </c>
      <c r="AG956">
        <v>727</v>
      </c>
      <c r="AH956">
        <v>4.76</v>
      </c>
      <c r="AI956">
        <v>53</v>
      </c>
      <c r="AJ956">
        <v>8</v>
      </c>
      <c r="AK956">
        <v>15</v>
      </c>
      <c r="AL956">
        <v>4122</v>
      </c>
      <c r="AM956">
        <v>1652</v>
      </c>
      <c r="AN956">
        <v>106</v>
      </c>
      <c r="AO956">
        <v>505</v>
      </c>
      <c r="AP956">
        <v>475</v>
      </c>
      <c r="AQ956">
        <v>228</v>
      </c>
      <c r="AR956">
        <v>145</v>
      </c>
      <c r="AS956">
        <v>0.96299999999999997</v>
      </c>
      <c r="AT956" t="s">
        <v>358</v>
      </c>
      <c r="AU956" t="s">
        <v>404</v>
      </c>
      <c r="AV956">
        <v>205470</v>
      </c>
      <c r="AW956">
        <v>110</v>
      </c>
      <c r="AX956">
        <v>113</v>
      </c>
      <c r="AY956" t="s">
        <v>122</v>
      </c>
      <c r="AZ956" t="s">
        <v>122</v>
      </c>
      <c r="BA956" t="s">
        <v>122</v>
      </c>
    </row>
    <row r="957" spans="1:53" x14ac:dyDescent="0.55000000000000004">
      <c r="A957">
        <v>1935</v>
      </c>
      <c r="B957" t="b">
        <f>IF(Table2[[#This Row],[yearID]]&gt;=1903,TRUE,FALSE)</f>
        <v>1</v>
      </c>
      <c r="C957" t="b">
        <f>IF(Table2[[#This Row],[yearID]]&gt;=1973,TRUE,FALSE)</f>
        <v>0</v>
      </c>
      <c r="D957" t="s">
        <v>157</v>
      </c>
      <c r="E957" t="s">
        <v>229</v>
      </c>
      <c r="F957" t="s">
        <v>229</v>
      </c>
      <c r="G957" t="str">
        <f>VLOOKUP(Table2[[#This Row],[franchID]],TeamsFranchises!$A$1:$D$121,2,FALSE)</f>
        <v>Pittsburgh Pirates</v>
      </c>
      <c r="I957">
        <v>4</v>
      </c>
      <c r="J957">
        <v>153</v>
      </c>
      <c r="K957">
        <v>77</v>
      </c>
      <c r="L957">
        <v>86</v>
      </c>
      <c r="M957">
        <v>67</v>
      </c>
      <c r="P957" t="s">
        <v>51</v>
      </c>
      <c r="Q957">
        <f>IF(Table2[[#This Row],[LgWin]]="Y",1,0)</f>
        <v>0</v>
      </c>
      <c r="R957" t="s">
        <v>51</v>
      </c>
      <c r="S957">
        <f>IF(Table2[[#This Row],[WSWin]]="Y",1,0)</f>
        <v>0</v>
      </c>
      <c r="T957">
        <v>743</v>
      </c>
      <c r="U957">
        <v>5415</v>
      </c>
      <c r="V957">
        <v>1543</v>
      </c>
      <c r="W957">
        <v>255</v>
      </c>
      <c r="X957">
        <v>90</v>
      </c>
      <c r="Y957">
        <v>66</v>
      </c>
      <c r="Z957">
        <v>457</v>
      </c>
      <c r="AA957">
        <v>437</v>
      </c>
      <c r="AB957">
        <v>30</v>
      </c>
      <c r="AF957">
        <v>647</v>
      </c>
      <c r="AG957">
        <v>519</v>
      </c>
      <c r="AH957">
        <v>3.42</v>
      </c>
      <c r="AI957">
        <v>76</v>
      </c>
      <c r="AJ957">
        <v>15</v>
      </c>
      <c r="AK957">
        <v>11</v>
      </c>
      <c r="AL957">
        <v>4095</v>
      </c>
      <c r="AM957">
        <v>1428</v>
      </c>
      <c r="AN957">
        <v>63</v>
      </c>
      <c r="AO957">
        <v>312</v>
      </c>
      <c r="AP957">
        <v>549</v>
      </c>
      <c r="AQ957">
        <v>190</v>
      </c>
      <c r="AR957">
        <v>94</v>
      </c>
      <c r="AS957">
        <v>0.96799999999999997</v>
      </c>
      <c r="AT957" t="s">
        <v>390</v>
      </c>
      <c r="AU957" t="s">
        <v>447</v>
      </c>
      <c r="AV957">
        <v>352885</v>
      </c>
      <c r="AW957">
        <v>103</v>
      </c>
      <c r="AX957">
        <v>102</v>
      </c>
      <c r="AY957" t="s">
        <v>229</v>
      </c>
      <c r="AZ957" t="s">
        <v>229</v>
      </c>
      <c r="BA957" t="s">
        <v>229</v>
      </c>
    </row>
    <row r="958" spans="1:53" x14ac:dyDescent="0.55000000000000004">
      <c r="A958">
        <v>1935</v>
      </c>
      <c r="B958" t="b">
        <f>IF(Table2[[#This Row],[yearID]]&gt;=1903,TRUE,FALSE)</f>
        <v>1</v>
      </c>
      <c r="C958" t="b">
        <f>IF(Table2[[#This Row],[yearID]]&gt;=1973,TRUE,FALSE)</f>
        <v>0</v>
      </c>
      <c r="D958" t="s">
        <v>410</v>
      </c>
      <c r="E958" t="s">
        <v>431</v>
      </c>
      <c r="F958" t="s">
        <v>95</v>
      </c>
      <c r="G958" t="str">
        <f>VLOOKUP(Table2[[#This Row],[franchID]],TeamsFranchises!$A$1:$D$121,2,FALSE)</f>
        <v>Baltimore Orioles</v>
      </c>
      <c r="I958">
        <v>7</v>
      </c>
      <c r="J958">
        <v>155</v>
      </c>
      <c r="K958">
        <v>76</v>
      </c>
      <c r="L958">
        <v>65</v>
      </c>
      <c r="M958">
        <v>87</v>
      </c>
      <c r="P958" t="s">
        <v>51</v>
      </c>
      <c r="Q958">
        <f>IF(Table2[[#This Row],[LgWin]]="Y",1,0)</f>
        <v>0</v>
      </c>
      <c r="R958" t="s">
        <v>51</v>
      </c>
      <c r="S958">
        <f>IF(Table2[[#This Row],[WSWin]]="Y",1,0)</f>
        <v>0</v>
      </c>
      <c r="T958">
        <v>718</v>
      </c>
      <c r="U958">
        <v>5365</v>
      </c>
      <c r="V958">
        <v>1446</v>
      </c>
      <c r="W958">
        <v>291</v>
      </c>
      <c r="X958">
        <v>51</v>
      </c>
      <c r="Y958">
        <v>73</v>
      </c>
      <c r="Z958">
        <v>593</v>
      </c>
      <c r="AA958">
        <v>561</v>
      </c>
      <c r="AB958">
        <v>45</v>
      </c>
      <c r="AC958">
        <v>25</v>
      </c>
      <c r="AF958">
        <v>930</v>
      </c>
      <c r="AG958">
        <v>807</v>
      </c>
      <c r="AH958">
        <v>5.26</v>
      </c>
      <c r="AI958">
        <v>42</v>
      </c>
      <c r="AJ958">
        <v>4</v>
      </c>
      <c r="AK958">
        <v>15</v>
      </c>
      <c r="AL958">
        <v>4140</v>
      </c>
      <c r="AM958">
        <v>1667</v>
      </c>
      <c r="AN958">
        <v>92</v>
      </c>
      <c r="AO958">
        <v>641</v>
      </c>
      <c r="AP958">
        <v>435</v>
      </c>
      <c r="AQ958">
        <v>186</v>
      </c>
      <c r="AR958">
        <v>138</v>
      </c>
      <c r="AS958">
        <v>0.97</v>
      </c>
      <c r="AT958" t="s">
        <v>252</v>
      </c>
      <c r="AU958" t="s">
        <v>444</v>
      </c>
      <c r="AV958">
        <v>80922</v>
      </c>
      <c r="AW958">
        <v>104</v>
      </c>
      <c r="AX958">
        <v>107</v>
      </c>
      <c r="AY958" t="s">
        <v>433</v>
      </c>
      <c r="AZ958" t="s">
        <v>431</v>
      </c>
      <c r="BA958" t="s">
        <v>431</v>
      </c>
    </row>
    <row r="959" spans="1:53" x14ac:dyDescent="0.55000000000000004">
      <c r="A959">
        <v>1935</v>
      </c>
      <c r="B959" t="b">
        <f>IF(Table2[[#This Row],[yearID]]&gt;=1903,TRUE,FALSE)</f>
        <v>1</v>
      </c>
      <c r="C959" t="b">
        <f>IF(Table2[[#This Row],[yearID]]&gt;=1973,TRUE,FALSE)</f>
        <v>0</v>
      </c>
      <c r="D959" t="s">
        <v>157</v>
      </c>
      <c r="E959" t="s">
        <v>396</v>
      </c>
      <c r="F959" t="s">
        <v>154</v>
      </c>
      <c r="G959" t="str">
        <f>VLOOKUP(Table2[[#This Row],[franchID]],TeamsFranchises!$A$1:$D$121,2,FALSE)</f>
        <v>St. Louis Cardinals</v>
      </c>
      <c r="I959">
        <v>2</v>
      </c>
      <c r="J959">
        <v>154</v>
      </c>
      <c r="K959">
        <v>77</v>
      </c>
      <c r="L959">
        <v>96</v>
      </c>
      <c r="M959">
        <v>58</v>
      </c>
      <c r="P959" t="s">
        <v>51</v>
      </c>
      <c r="Q959">
        <f>IF(Table2[[#This Row],[LgWin]]="Y",1,0)</f>
        <v>0</v>
      </c>
      <c r="R959" t="s">
        <v>51</v>
      </c>
      <c r="S959">
        <f>IF(Table2[[#This Row],[WSWin]]="Y",1,0)</f>
        <v>0</v>
      </c>
      <c r="T959">
        <v>829</v>
      </c>
      <c r="U959">
        <v>5457</v>
      </c>
      <c r="V959">
        <v>1548</v>
      </c>
      <c r="W959">
        <v>286</v>
      </c>
      <c r="X959">
        <v>59</v>
      </c>
      <c r="Y959">
        <v>86</v>
      </c>
      <c r="Z959">
        <v>404</v>
      </c>
      <c r="AA959">
        <v>521</v>
      </c>
      <c r="AB959">
        <v>71</v>
      </c>
      <c r="AF959">
        <v>625</v>
      </c>
      <c r="AG959">
        <v>541</v>
      </c>
      <c r="AH959">
        <v>3.52</v>
      </c>
      <c r="AI959">
        <v>73</v>
      </c>
      <c r="AJ959">
        <v>10</v>
      </c>
      <c r="AK959">
        <v>18</v>
      </c>
      <c r="AL959">
        <v>4152</v>
      </c>
      <c r="AM959">
        <v>1445</v>
      </c>
      <c r="AN959">
        <v>68</v>
      </c>
      <c r="AO959">
        <v>377</v>
      </c>
      <c r="AP959">
        <v>602</v>
      </c>
      <c r="AQ959">
        <v>163</v>
      </c>
      <c r="AR959">
        <v>133</v>
      </c>
      <c r="AS959">
        <v>0.97199999999999998</v>
      </c>
      <c r="AT959" t="s">
        <v>409</v>
      </c>
      <c r="AU959" t="s">
        <v>444</v>
      </c>
      <c r="AV959">
        <v>506084</v>
      </c>
      <c r="AW959">
        <v>104</v>
      </c>
      <c r="AX959">
        <v>102</v>
      </c>
      <c r="AY959" t="s">
        <v>154</v>
      </c>
      <c r="AZ959" t="s">
        <v>396</v>
      </c>
      <c r="BA959" t="s">
        <v>396</v>
      </c>
    </row>
    <row r="960" spans="1:53" x14ac:dyDescent="0.55000000000000004">
      <c r="A960">
        <v>1935</v>
      </c>
      <c r="B960" t="b">
        <f>IF(Table2[[#This Row],[yearID]]&gt;=1903,TRUE,FALSE)</f>
        <v>1</v>
      </c>
      <c r="C960" t="b">
        <f>IF(Table2[[#This Row],[yearID]]&gt;=1973,TRUE,FALSE)</f>
        <v>0</v>
      </c>
      <c r="D960" t="s">
        <v>410</v>
      </c>
      <c r="E960" t="s">
        <v>425</v>
      </c>
      <c r="F960" t="s">
        <v>426</v>
      </c>
      <c r="G960" t="str">
        <f>VLOOKUP(Table2[[#This Row],[franchID]],TeamsFranchises!$A$1:$D$121,2,FALSE)</f>
        <v>Minnesota Twins</v>
      </c>
      <c r="I960">
        <v>6</v>
      </c>
      <c r="J960">
        <v>154</v>
      </c>
      <c r="K960">
        <v>77</v>
      </c>
      <c r="L960">
        <v>67</v>
      </c>
      <c r="M960">
        <v>86</v>
      </c>
      <c r="P960" t="s">
        <v>51</v>
      </c>
      <c r="Q960">
        <f>IF(Table2[[#This Row],[LgWin]]="Y",1,0)</f>
        <v>0</v>
      </c>
      <c r="R960" t="s">
        <v>51</v>
      </c>
      <c r="S960">
        <f>IF(Table2[[#This Row],[WSWin]]="Y",1,0)</f>
        <v>0</v>
      </c>
      <c r="T960">
        <v>823</v>
      </c>
      <c r="U960">
        <v>5592</v>
      </c>
      <c r="V960">
        <v>1591</v>
      </c>
      <c r="W960">
        <v>255</v>
      </c>
      <c r="X960">
        <v>95</v>
      </c>
      <c r="Y960">
        <v>32</v>
      </c>
      <c r="Z960">
        <v>596</v>
      </c>
      <c r="AA960">
        <v>406</v>
      </c>
      <c r="AB960">
        <v>54</v>
      </c>
      <c r="AC960">
        <v>37</v>
      </c>
      <c r="AF960">
        <v>903</v>
      </c>
      <c r="AG960">
        <v>804</v>
      </c>
      <c r="AH960">
        <v>5.25</v>
      </c>
      <c r="AI960">
        <v>67</v>
      </c>
      <c r="AJ960">
        <v>5</v>
      </c>
      <c r="AK960">
        <v>12</v>
      </c>
      <c r="AL960">
        <v>4134</v>
      </c>
      <c r="AM960">
        <v>1672</v>
      </c>
      <c r="AN960">
        <v>89</v>
      </c>
      <c r="AO960">
        <v>613</v>
      </c>
      <c r="AP960">
        <v>456</v>
      </c>
      <c r="AQ960">
        <v>171</v>
      </c>
      <c r="AR960">
        <v>186</v>
      </c>
      <c r="AS960">
        <v>0.97199999999999998</v>
      </c>
      <c r="AT960" t="s">
        <v>397</v>
      </c>
      <c r="AU960" t="s">
        <v>452</v>
      </c>
      <c r="AV960">
        <v>255011</v>
      </c>
      <c r="AW960">
        <v>97</v>
      </c>
      <c r="AX960">
        <v>98</v>
      </c>
      <c r="AY960" t="s">
        <v>428</v>
      </c>
      <c r="AZ960" t="s">
        <v>425</v>
      </c>
      <c r="BA960" t="s">
        <v>425</v>
      </c>
    </row>
    <row r="961" spans="1:53" x14ac:dyDescent="0.55000000000000004">
      <c r="A961">
        <v>1936</v>
      </c>
      <c r="B961" t="b">
        <f>IF(Table2[[#This Row],[yearID]]&gt;=1903,TRUE,FALSE)</f>
        <v>1</v>
      </c>
      <c r="C961" t="b">
        <f>IF(Table2[[#This Row],[yearID]]&gt;=1973,TRUE,FALSE)</f>
        <v>0</v>
      </c>
      <c r="D961" t="s">
        <v>410</v>
      </c>
      <c r="E961" t="s">
        <v>54</v>
      </c>
      <c r="F961" t="s">
        <v>54</v>
      </c>
      <c r="G961" t="str">
        <f>VLOOKUP(Table2[[#This Row],[franchID]],TeamsFranchises!$A$1:$D$121,2,FALSE)</f>
        <v>Boston Red Sox</v>
      </c>
      <c r="I961">
        <v>6</v>
      </c>
      <c r="J961">
        <v>155</v>
      </c>
      <c r="K961">
        <v>77</v>
      </c>
      <c r="L961">
        <v>74</v>
      </c>
      <c r="M961">
        <v>80</v>
      </c>
      <c r="P961" t="s">
        <v>51</v>
      </c>
      <c r="Q961">
        <f>IF(Table2[[#This Row],[LgWin]]="Y",1,0)</f>
        <v>0</v>
      </c>
      <c r="R961" t="s">
        <v>51</v>
      </c>
      <c r="S961">
        <f>IF(Table2[[#This Row],[WSWin]]="Y",1,0)</f>
        <v>0</v>
      </c>
      <c r="T961">
        <v>775</v>
      </c>
      <c r="U961">
        <v>5383</v>
      </c>
      <c r="V961">
        <v>1485</v>
      </c>
      <c r="W961">
        <v>288</v>
      </c>
      <c r="X961">
        <v>62</v>
      </c>
      <c r="Y961">
        <v>86</v>
      </c>
      <c r="Z961">
        <v>584</v>
      </c>
      <c r="AA961">
        <v>465</v>
      </c>
      <c r="AB961">
        <v>55</v>
      </c>
      <c r="AC961">
        <v>44</v>
      </c>
      <c r="AF961">
        <v>764</v>
      </c>
      <c r="AG961">
        <v>669</v>
      </c>
      <c r="AH961">
        <v>4.3899999999999997</v>
      </c>
      <c r="AI961">
        <v>78</v>
      </c>
      <c r="AJ961">
        <v>11</v>
      </c>
      <c r="AK961">
        <v>9</v>
      </c>
      <c r="AL961">
        <v>4116</v>
      </c>
      <c r="AM961">
        <v>1501</v>
      </c>
      <c r="AN961">
        <v>78</v>
      </c>
      <c r="AO961">
        <v>552</v>
      </c>
      <c r="AP961">
        <v>584</v>
      </c>
      <c r="AQ961">
        <v>162</v>
      </c>
      <c r="AR961">
        <v>139</v>
      </c>
      <c r="AS961">
        <v>0.97299999999999998</v>
      </c>
      <c r="AT961" t="s">
        <v>441</v>
      </c>
      <c r="AU961" t="s">
        <v>493</v>
      </c>
      <c r="AV961">
        <v>626895</v>
      </c>
      <c r="AW961">
        <v>106</v>
      </c>
      <c r="AX961">
        <v>106</v>
      </c>
      <c r="AY961" t="s">
        <v>54</v>
      </c>
      <c r="AZ961" t="s">
        <v>54</v>
      </c>
      <c r="BA961" t="s">
        <v>54</v>
      </c>
    </row>
    <row r="962" spans="1:53" x14ac:dyDescent="0.55000000000000004">
      <c r="A962">
        <v>1936</v>
      </c>
      <c r="B962" t="b">
        <f>IF(Table2[[#This Row],[yearID]]&gt;=1903,TRUE,FALSE)</f>
        <v>1</v>
      </c>
      <c r="C962" t="b">
        <f>IF(Table2[[#This Row],[yearID]]&gt;=1973,TRUE,FALSE)</f>
        <v>0</v>
      </c>
      <c r="D962" t="s">
        <v>157</v>
      </c>
      <c r="E962" t="s">
        <v>262</v>
      </c>
      <c r="F962" t="s">
        <v>260</v>
      </c>
      <c r="G962" t="str">
        <f>VLOOKUP(Table2[[#This Row],[franchID]],TeamsFranchises!$A$1:$D$121,2,FALSE)</f>
        <v>Los Angeles Dodgers</v>
      </c>
      <c r="I962">
        <v>7</v>
      </c>
      <c r="J962">
        <v>156</v>
      </c>
      <c r="K962">
        <v>79</v>
      </c>
      <c r="L962">
        <v>67</v>
      </c>
      <c r="M962">
        <v>87</v>
      </c>
      <c r="P962" t="s">
        <v>51</v>
      </c>
      <c r="Q962">
        <f>IF(Table2[[#This Row],[LgWin]]="Y",1,0)</f>
        <v>0</v>
      </c>
      <c r="R962" t="s">
        <v>51</v>
      </c>
      <c r="S962">
        <f>IF(Table2[[#This Row],[WSWin]]="Y",1,0)</f>
        <v>0</v>
      </c>
      <c r="T962">
        <v>662</v>
      </c>
      <c r="U962">
        <v>5574</v>
      </c>
      <c r="V962">
        <v>1518</v>
      </c>
      <c r="W962">
        <v>263</v>
      </c>
      <c r="X962">
        <v>43</v>
      </c>
      <c r="Y962">
        <v>33</v>
      </c>
      <c r="Z962">
        <v>390</v>
      </c>
      <c r="AA962">
        <v>458</v>
      </c>
      <c r="AB962">
        <v>55</v>
      </c>
      <c r="AF962">
        <v>752</v>
      </c>
      <c r="AG962">
        <v>620</v>
      </c>
      <c r="AH962">
        <v>3.98</v>
      </c>
      <c r="AI962">
        <v>59</v>
      </c>
      <c r="AJ962">
        <v>7</v>
      </c>
      <c r="AK962">
        <v>18</v>
      </c>
      <c r="AL962">
        <v>4209</v>
      </c>
      <c r="AM962">
        <v>1466</v>
      </c>
      <c r="AN962">
        <v>84</v>
      </c>
      <c r="AO962">
        <v>528</v>
      </c>
      <c r="AP962">
        <v>651</v>
      </c>
      <c r="AQ962">
        <v>202</v>
      </c>
      <c r="AR962">
        <v>107</v>
      </c>
      <c r="AS962">
        <v>0.96699999999999997</v>
      </c>
      <c r="AT962" t="s">
        <v>448</v>
      </c>
      <c r="AU962" t="s">
        <v>458</v>
      </c>
      <c r="AV962">
        <v>489618</v>
      </c>
      <c r="AW962">
        <v>101</v>
      </c>
      <c r="AX962">
        <v>103</v>
      </c>
      <c r="AY962" t="s">
        <v>262</v>
      </c>
      <c r="AZ962" t="s">
        <v>262</v>
      </c>
      <c r="BA962" t="s">
        <v>262</v>
      </c>
    </row>
    <row r="963" spans="1:53" x14ac:dyDescent="0.55000000000000004">
      <c r="A963">
        <v>1936</v>
      </c>
      <c r="B963" t="b">
        <f>IF(Table2[[#This Row],[yearID]]&gt;=1903,TRUE,FALSE)</f>
        <v>1</v>
      </c>
      <c r="C963" t="b">
        <f>IF(Table2[[#This Row],[yearID]]&gt;=1973,TRUE,FALSE)</f>
        <v>0</v>
      </c>
      <c r="D963" t="s">
        <v>157</v>
      </c>
      <c r="E963" t="s">
        <v>158</v>
      </c>
      <c r="F963" t="s">
        <v>159</v>
      </c>
      <c r="G963" t="str">
        <f>VLOOKUP(Table2[[#This Row],[franchID]],TeamsFranchises!$A$1:$D$121,2,FALSE)</f>
        <v>Atlanta Braves</v>
      </c>
      <c r="I963">
        <v>6</v>
      </c>
      <c r="J963">
        <v>157</v>
      </c>
      <c r="K963">
        <v>79</v>
      </c>
      <c r="L963">
        <v>71</v>
      </c>
      <c r="M963">
        <v>83</v>
      </c>
      <c r="P963" t="s">
        <v>51</v>
      </c>
      <c r="Q963">
        <f>IF(Table2[[#This Row],[LgWin]]="Y",1,0)</f>
        <v>0</v>
      </c>
      <c r="R963" t="s">
        <v>51</v>
      </c>
      <c r="S963">
        <f>IF(Table2[[#This Row],[WSWin]]="Y",1,0)</f>
        <v>0</v>
      </c>
      <c r="T963">
        <v>631</v>
      </c>
      <c r="U963">
        <v>5478</v>
      </c>
      <c r="V963">
        <v>1450</v>
      </c>
      <c r="W963">
        <v>207</v>
      </c>
      <c r="X963">
        <v>45</v>
      </c>
      <c r="Y963">
        <v>67</v>
      </c>
      <c r="Z963">
        <v>433</v>
      </c>
      <c r="AA963">
        <v>582</v>
      </c>
      <c r="AB963">
        <v>23</v>
      </c>
      <c r="AF963">
        <v>715</v>
      </c>
      <c r="AG963">
        <v>619</v>
      </c>
      <c r="AH963">
        <v>3.94</v>
      </c>
      <c r="AI963">
        <v>61</v>
      </c>
      <c r="AJ963">
        <v>7</v>
      </c>
      <c r="AK963">
        <v>13</v>
      </c>
      <c r="AL963">
        <v>4239</v>
      </c>
      <c r="AM963">
        <v>1566</v>
      </c>
      <c r="AN963">
        <v>69</v>
      </c>
      <c r="AO963">
        <v>451</v>
      </c>
      <c r="AP963">
        <v>421</v>
      </c>
      <c r="AQ963">
        <v>189</v>
      </c>
      <c r="AR963">
        <v>175</v>
      </c>
      <c r="AS963">
        <v>0.97099999999999997</v>
      </c>
      <c r="AT963" t="s">
        <v>494</v>
      </c>
      <c r="AU963" t="s">
        <v>489</v>
      </c>
      <c r="AV963">
        <v>340585</v>
      </c>
      <c r="AW963">
        <v>93</v>
      </c>
      <c r="AX963">
        <v>95</v>
      </c>
      <c r="AY963" t="s">
        <v>158</v>
      </c>
      <c r="AZ963" t="s">
        <v>158</v>
      </c>
      <c r="BA963" t="s">
        <v>158</v>
      </c>
    </row>
    <row r="964" spans="1:53" x14ac:dyDescent="0.55000000000000004">
      <c r="A964">
        <v>1936</v>
      </c>
      <c r="B964" t="b">
        <f>IF(Table2[[#This Row],[yearID]]&gt;=1903,TRUE,FALSE)</f>
        <v>1</v>
      </c>
      <c r="C964" t="b">
        <f>IF(Table2[[#This Row],[yearID]]&gt;=1973,TRUE,FALSE)</f>
        <v>0</v>
      </c>
      <c r="D964" t="s">
        <v>410</v>
      </c>
      <c r="E964" t="s">
        <v>415</v>
      </c>
      <c r="F964" t="s">
        <v>416</v>
      </c>
      <c r="G964" t="str">
        <f>VLOOKUP(Table2[[#This Row],[franchID]],TeamsFranchises!$A$1:$D$121,2,FALSE)</f>
        <v>Chicago White Sox</v>
      </c>
      <c r="I964">
        <v>4</v>
      </c>
      <c r="J964">
        <v>153</v>
      </c>
      <c r="K964">
        <v>75</v>
      </c>
      <c r="L964">
        <v>81</v>
      </c>
      <c r="M964">
        <v>70</v>
      </c>
      <c r="P964" t="s">
        <v>51</v>
      </c>
      <c r="Q964">
        <f>IF(Table2[[#This Row],[LgWin]]="Y",1,0)</f>
        <v>0</v>
      </c>
      <c r="R964" t="s">
        <v>51</v>
      </c>
      <c r="S964">
        <f>IF(Table2[[#This Row],[WSWin]]="Y",1,0)</f>
        <v>0</v>
      </c>
      <c r="T964">
        <v>920</v>
      </c>
      <c r="U964">
        <v>5466</v>
      </c>
      <c r="V964">
        <v>1597</v>
      </c>
      <c r="W964">
        <v>282</v>
      </c>
      <c r="X964">
        <v>56</v>
      </c>
      <c r="Y964">
        <v>60</v>
      </c>
      <c r="Z964">
        <v>684</v>
      </c>
      <c r="AA964">
        <v>417</v>
      </c>
      <c r="AB964">
        <v>66</v>
      </c>
      <c r="AC964">
        <v>29</v>
      </c>
      <c r="AF964">
        <v>873</v>
      </c>
      <c r="AG964">
        <v>767</v>
      </c>
      <c r="AH964">
        <v>5.0599999999999996</v>
      </c>
      <c r="AI964">
        <v>80</v>
      </c>
      <c r="AJ964">
        <v>5</v>
      </c>
      <c r="AK964">
        <v>8</v>
      </c>
      <c r="AL964">
        <v>4095</v>
      </c>
      <c r="AM964">
        <v>1603</v>
      </c>
      <c r="AN964">
        <v>104</v>
      </c>
      <c r="AO964">
        <v>578</v>
      </c>
      <c r="AP964">
        <v>414</v>
      </c>
      <c r="AQ964">
        <v>168</v>
      </c>
      <c r="AR964">
        <v>174</v>
      </c>
      <c r="AS964">
        <v>0.97299999999999998</v>
      </c>
      <c r="AT964" t="s">
        <v>417</v>
      </c>
      <c r="AU964" t="s">
        <v>450</v>
      </c>
      <c r="AV964">
        <v>440810</v>
      </c>
      <c r="AW964">
        <v>104</v>
      </c>
      <c r="AX964">
        <v>103</v>
      </c>
      <c r="AY964" t="s">
        <v>416</v>
      </c>
      <c r="AZ964" t="s">
        <v>415</v>
      </c>
      <c r="BA964" t="s">
        <v>415</v>
      </c>
    </row>
    <row r="965" spans="1:53" x14ac:dyDescent="0.55000000000000004">
      <c r="A965">
        <v>1936</v>
      </c>
      <c r="B965" t="b">
        <f>IF(Table2[[#This Row],[yearID]]&gt;=1903,TRUE,FALSE)</f>
        <v>1</v>
      </c>
      <c r="C965" t="b">
        <f>IF(Table2[[#This Row],[yearID]]&gt;=1973,TRUE,FALSE)</f>
        <v>0</v>
      </c>
      <c r="D965" t="s">
        <v>157</v>
      </c>
      <c r="E965" t="s">
        <v>161</v>
      </c>
      <c r="F965" t="s">
        <v>162</v>
      </c>
      <c r="G965" t="str">
        <f>VLOOKUP(Table2[[#This Row],[franchID]],TeamsFranchises!$A$1:$D$121,2,FALSE)</f>
        <v>Chicago Cubs</v>
      </c>
      <c r="I965">
        <v>2</v>
      </c>
      <c r="J965">
        <v>154</v>
      </c>
      <c r="K965">
        <v>77</v>
      </c>
      <c r="L965">
        <v>87</v>
      </c>
      <c r="M965">
        <v>67</v>
      </c>
      <c r="P965" t="s">
        <v>51</v>
      </c>
      <c r="Q965">
        <f>IF(Table2[[#This Row],[LgWin]]="Y",1,0)</f>
        <v>0</v>
      </c>
      <c r="R965" t="s">
        <v>51</v>
      </c>
      <c r="S965">
        <f>IF(Table2[[#This Row],[WSWin]]="Y",1,0)</f>
        <v>0</v>
      </c>
      <c r="T965">
        <v>755</v>
      </c>
      <c r="U965">
        <v>5409</v>
      </c>
      <c r="V965">
        <v>1545</v>
      </c>
      <c r="W965">
        <v>275</v>
      </c>
      <c r="X965">
        <v>36</v>
      </c>
      <c r="Y965">
        <v>76</v>
      </c>
      <c r="Z965">
        <v>491</v>
      </c>
      <c r="AA965">
        <v>462</v>
      </c>
      <c r="AB965">
        <v>68</v>
      </c>
      <c r="AF965">
        <v>603</v>
      </c>
      <c r="AG965">
        <v>544</v>
      </c>
      <c r="AH965">
        <v>3.54</v>
      </c>
      <c r="AI965">
        <v>77</v>
      </c>
      <c r="AJ965">
        <v>18</v>
      </c>
      <c r="AK965">
        <v>10</v>
      </c>
      <c r="AL965">
        <v>4146</v>
      </c>
      <c r="AM965">
        <v>1413</v>
      </c>
      <c r="AN965">
        <v>77</v>
      </c>
      <c r="AO965">
        <v>434</v>
      </c>
      <c r="AP965">
        <v>597</v>
      </c>
      <c r="AQ965">
        <v>146</v>
      </c>
      <c r="AR965">
        <v>156</v>
      </c>
      <c r="AS965">
        <v>0.97599999999999998</v>
      </c>
      <c r="AT965" t="s">
        <v>434</v>
      </c>
      <c r="AU965" t="s">
        <v>473</v>
      </c>
      <c r="AV965">
        <v>699370</v>
      </c>
      <c r="AW965">
        <v>103</v>
      </c>
      <c r="AX965">
        <v>99</v>
      </c>
      <c r="AY965" t="s">
        <v>162</v>
      </c>
      <c r="AZ965" t="s">
        <v>161</v>
      </c>
      <c r="BA965" t="s">
        <v>161</v>
      </c>
    </row>
    <row r="966" spans="1:53" x14ac:dyDescent="0.55000000000000004">
      <c r="A966">
        <v>1936</v>
      </c>
      <c r="B966" t="b">
        <f>IF(Table2[[#This Row],[yearID]]&gt;=1903,TRUE,FALSE)</f>
        <v>1</v>
      </c>
      <c r="C966" t="b">
        <f>IF(Table2[[#This Row],[yearID]]&gt;=1973,TRUE,FALSE)</f>
        <v>0</v>
      </c>
      <c r="D966" t="s">
        <v>157</v>
      </c>
      <c r="E966" t="s">
        <v>167</v>
      </c>
      <c r="F966" t="s">
        <v>167</v>
      </c>
      <c r="G966" t="str">
        <f>VLOOKUP(Table2[[#This Row],[franchID]],TeamsFranchises!$A$1:$D$121,2,FALSE)</f>
        <v>Cincinnati Reds</v>
      </c>
      <c r="I966">
        <v>5</v>
      </c>
      <c r="J966">
        <v>154</v>
      </c>
      <c r="K966">
        <v>76</v>
      </c>
      <c r="L966">
        <v>74</v>
      </c>
      <c r="M966">
        <v>80</v>
      </c>
      <c r="P966" t="s">
        <v>51</v>
      </c>
      <c r="Q966">
        <f>IF(Table2[[#This Row],[LgWin]]="Y",1,0)</f>
        <v>0</v>
      </c>
      <c r="R966" t="s">
        <v>51</v>
      </c>
      <c r="S966">
        <f>IF(Table2[[#This Row],[WSWin]]="Y",1,0)</f>
        <v>0</v>
      </c>
      <c r="T966">
        <v>722</v>
      </c>
      <c r="U966">
        <v>5393</v>
      </c>
      <c r="V966">
        <v>1476</v>
      </c>
      <c r="W966">
        <v>224</v>
      </c>
      <c r="X966">
        <v>73</v>
      </c>
      <c r="Y966">
        <v>82</v>
      </c>
      <c r="Z966">
        <v>410</v>
      </c>
      <c r="AA966">
        <v>584</v>
      </c>
      <c r="AB966">
        <v>68</v>
      </c>
      <c r="AF966">
        <v>760</v>
      </c>
      <c r="AG966">
        <v>641</v>
      </c>
      <c r="AH966">
        <v>4.22</v>
      </c>
      <c r="AI966">
        <v>50</v>
      </c>
      <c r="AJ966">
        <v>6</v>
      </c>
      <c r="AK966">
        <v>23</v>
      </c>
      <c r="AL966">
        <v>4101</v>
      </c>
      <c r="AM966">
        <v>1576</v>
      </c>
      <c r="AN966">
        <v>51</v>
      </c>
      <c r="AO966">
        <v>418</v>
      </c>
      <c r="AP966">
        <v>459</v>
      </c>
      <c r="AQ966">
        <v>191</v>
      </c>
      <c r="AR966">
        <v>150</v>
      </c>
      <c r="AS966">
        <v>0.96899999999999997</v>
      </c>
      <c r="AT966" t="s">
        <v>165</v>
      </c>
      <c r="AU966" t="s">
        <v>455</v>
      </c>
      <c r="AV966">
        <v>466345</v>
      </c>
      <c r="AW966">
        <v>93</v>
      </c>
      <c r="AX966">
        <v>95</v>
      </c>
      <c r="AY966" t="s">
        <v>167</v>
      </c>
      <c r="AZ966" t="s">
        <v>167</v>
      </c>
      <c r="BA966" t="s">
        <v>167</v>
      </c>
    </row>
    <row r="967" spans="1:53" x14ac:dyDescent="0.55000000000000004">
      <c r="A967">
        <v>1936</v>
      </c>
      <c r="B967" t="b">
        <f>IF(Table2[[#This Row],[yearID]]&gt;=1903,TRUE,FALSE)</f>
        <v>1</v>
      </c>
      <c r="C967" t="b">
        <f>IF(Table2[[#This Row],[yearID]]&gt;=1973,TRUE,FALSE)</f>
        <v>0</v>
      </c>
      <c r="D967" t="s">
        <v>410</v>
      </c>
      <c r="E967" t="s">
        <v>64</v>
      </c>
      <c r="F967" t="s">
        <v>64</v>
      </c>
      <c r="G967" t="str">
        <f>VLOOKUP(Table2[[#This Row],[franchID]],TeamsFranchises!$A$1:$D$121,2,FALSE)</f>
        <v>Cleveland Indians</v>
      </c>
      <c r="I967">
        <v>5</v>
      </c>
      <c r="J967">
        <v>157</v>
      </c>
      <c r="K967">
        <v>81</v>
      </c>
      <c r="L967">
        <v>80</v>
      </c>
      <c r="M967">
        <v>74</v>
      </c>
      <c r="P967" t="s">
        <v>51</v>
      </c>
      <c r="Q967">
        <f>IF(Table2[[#This Row],[LgWin]]="Y",1,0)</f>
        <v>0</v>
      </c>
      <c r="R967" t="s">
        <v>51</v>
      </c>
      <c r="S967">
        <f>IF(Table2[[#This Row],[WSWin]]="Y",1,0)</f>
        <v>0</v>
      </c>
      <c r="T967">
        <v>921</v>
      </c>
      <c r="U967">
        <v>5646</v>
      </c>
      <c r="V967">
        <v>1715</v>
      </c>
      <c r="W967">
        <v>357</v>
      </c>
      <c r="X967">
        <v>82</v>
      </c>
      <c r="Y967">
        <v>123</v>
      </c>
      <c r="Z967">
        <v>514</v>
      </c>
      <c r="AA967">
        <v>470</v>
      </c>
      <c r="AB967">
        <v>66</v>
      </c>
      <c r="AC967">
        <v>53</v>
      </c>
      <c r="AF967">
        <v>862</v>
      </c>
      <c r="AG967">
        <v>745</v>
      </c>
      <c r="AH967">
        <v>4.83</v>
      </c>
      <c r="AI967">
        <v>74</v>
      </c>
      <c r="AJ967">
        <v>6</v>
      </c>
      <c r="AK967">
        <v>12</v>
      </c>
      <c r="AL967">
        <v>4167</v>
      </c>
      <c r="AM967">
        <v>1604</v>
      </c>
      <c r="AN967">
        <v>73</v>
      </c>
      <c r="AO967">
        <v>607</v>
      </c>
      <c r="AP967">
        <v>619</v>
      </c>
      <c r="AQ967">
        <v>182</v>
      </c>
      <c r="AR967">
        <v>154</v>
      </c>
      <c r="AS967">
        <v>0.97</v>
      </c>
      <c r="AT967" t="s">
        <v>487</v>
      </c>
      <c r="AU967" t="s">
        <v>492</v>
      </c>
      <c r="AV967">
        <v>500391</v>
      </c>
      <c r="AW967">
        <v>103</v>
      </c>
      <c r="AX967">
        <v>102</v>
      </c>
      <c r="AY967" t="s">
        <v>64</v>
      </c>
      <c r="AZ967" t="s">
        <v>64</v>
      </c>
      <c r="BA967" t="s">
        <v>64</v>
      </c>
    </row>
    <row r="968" spans="1:53" x14ac:dyDescent="0.55000000000000004">
      <c r="A968">
        <v>1936</v>
      </c>
      <c r="B968" t="b">
        <f>IF(Table2[[#This Row],[yearID]]&gt;=1903,TRUE,FALSE)</f>
        <v>1</v>
      </c>
      <c r="C968" t="b">
        <f>IF(Table2[[#This Row],[yearID]]&gt;=1973,TRUE,FALSE)</f>
        <v>0</v>
      </c>
      <c r="D968" t="s">
        <v>410</v>
      </c>
      <c r="E968" t="s">
        <v>419</v>
      </c>
      <c r="F968" t="s">
        <v>419</v>
      </c>
      <c r="G968" t="str">
        <f>VLOOKUP(Table2[[#This Row],[franchID]],TeamsFranchises!$A$1:$D$121,2,FALSE)</f>
        <v>Detroit Tigers</v>
      </c>
      <c r="I968">
        <v>2</v>
      </c>
      <c r="J968">
        <v>154</v>
      </c>
      <c r="K968">
        <v>77</v>
      </c>
      <c r="L968">
        <v>83</v>
      </c>
      <c r="M968">
        <v>71</v>
      </c>
      <c r="P968" t="s">
        <v>51</v>
      </c>
      <c r="Q968">
        <f>IF(Table2[[#This Row],[LgWin]]="Y",1,0)</f>
        <v>0</v>
      </c>
      <c r="R968" t="s">
        <v>51</v>
      </c>
      <c r="S968">
        <f>IF(Table2[[#This Row],[WSWin]]="Y",1,0)</f>
        <v>0</v>
      </c>
      <c r="T968">
        <v>921</v>
      </c>
      <c r="U968">
        <v>5464</v>
      </c>
      <c r="V968">
        <v>1638</v>
      </c>
      <c r="W968">
        <v>326</v>
      </c>
      <c r="X968">
        <v>55</v>
      </c>
      <c r="Y968">
        <v>94</v>
      </c>
      <c r="Z968">
        <v>640</v>
      </c>
      <c r="AA968">
        <v>462</v>
      </c>
      <c r="AB968">
        <v>73</v>
      </c>
      <c r="AC968">
        <v>49</v>
      </c>
      <c r="AF968">
        <v>871</v>
      </c>
      <c r="AG968">
        <v>756</v>
      </c>
      <c r="AH968">
        <v>5</v>
      </c>
      <c r="AI968">
        <v>76</v>
      </c>
      <c r="AJ968">
        <v>13</v>
      </c>
      <c r="AK968">
        <v>13</v>
      </c>
      <c r="AL968">
        <v>4080</v>
      </c>
      <c r="AM968">
        <v>1568</v>
      </c>
      <c r="AN968">
        <v>100</v>
      </c>
      <c r="AO968">
        <v>562</v>
      </c>
      <c r="AP968">
        <v>526</v>
      </c>
      <c r="AQ968">
        <v>154</v>
      </c>
      <c r="AR968">
        <v>159</v>
      </c>
      <c r="AS968">
        <v>0.97399999999999998</v>
      </c>
      <c r="AT968" t="s">
        <v>420</v>
      </c>
      <c r="AU968" t="s">
        <v>456</v>
      </c>
      <c r="AV968">
        <v>875948</v>
      </c>
      <c r="AW968">
        <v>100</v>
      </c>
      <c r="AX968">
        <v>98</v>
      </c>
      <c r="AY968" t="s">
        <v>419</v>
      </c>
      <c r="AZ968" t="s">
        <v>419</v>
      </c>
      <c r="BA968" t="s">
        <v>419</v>
      </c>
    </row>
    <row r="969" spans="1:53" x14ac:dyDescent="0.55000000000000004">
      <c r="A969">
        <v>1936</v>
      </c>
      <c r="B969" t="b">
        <f>IF(Table2[[#This Row],[yearID]]&gt;=1903,TRUE,FALSE)</f>
        <v>1</v>
      </c>
      <c r="C969" t="b">
        <f>IF(Table2[[#This Row],[yearID]]&gt;=1973,TRUE,FALSE)</f>
        <v>0</v>
      </c>
      <c r="D969" t="s">
        <v>157</v>
      </c>
      <c r="E969" t="s">
        <v>242</v>
      </c>
      <c r="F969" t="s">
        <v>243</v>
      </c>
      <c r="G969" t="str">
        <f>VLOOKUP(Table2[[#This Row],[franchID]],TeamsFranchises!$A$1:$D$121,2,FALSE)</f>
        <v>San Francisco Giants</v>
      </c>
      <c r="I969">
        <v>1</v>
      </c>
      <c r="J969">
        <v>154</v>
      </c>
      <c r="K969">
        <v>78</v>
      </c>
      <c r="L969">
        <v>92</v>
      </c>
      <c r="M969">
        <v>62</v>
      </c>
      <c r="P969" t="s">
        <v>76</v>
      </c>
      <c r="Q969">
        <f>IF(Table2[[#This Row],[LgWin]]="Y",1,0)</f>
        <v>1</v>
      </c>
      <c r="R969" t="s">
        <v>51</v>
      </c>
      <c r="S969">
        <f>IF(Table2[[#This Row],[WSWin]]="Y",1,0)</f>
        <v>0</v>
      </c>
      <c r="T969">
        <v>742</v>
      </c>
      <c r="U969">
        <v>5449</v>
      </c>
      <c r="V969">
        <v>1529</v>
      </c>
      <c r="W969">
        <v>237</v>
      </c>
      <c r="X969">
        <v>48</v>
      </c>
      <c r="Y969">
        <v>97</v>
      </c>
      <c r="Z969">
        <v>431</v>
      </c>
      <c r="AA969">
        <v>452</v>
      </c>
      <c r="AB969">
        <v>31</v>
      </c>
      <c r="AF969">
        <v>621</v>
      </c>
      <c r="AG969">
        <v>532</v>
      </c>
      <c r="AH969">
        <v>3.46</v>
      </c>
      <c r="AI969">
        <v>60</v>
      </c>
      <c r="AJ969">
        <v>12</v>
      </c>
      <c r="AK969">
        <v>22</v>
      </c>
      <c r="AL969">
        <v>4155</v>
      </c>
      <c r="AM969">
        <v>1458</v>
      </c>
      <c r="AN969">
        <v>75</v>
      </c>
      <c r="AO969">
        <v>401</v>
      </c>
      <c r="AP969">
        <v>500</v>
      </c>
      <c r="AQ969">
        <v>168</v>
      </c>
      <c r="AR969">
        <v>164</v>
      </c>
      <c r="AS969">
        <v>0.97399999999999998</v>
      </c>
      <c r="AT969" t="s">
        <v>310</v>
      </c>
      <c r="AU969" t="s">
        <v>457</v>
      </c>
      <c r="AV969">
        <v>837952</v>
      </c>
      <c r="AW969">
        <v>100</v>
      </c>
      <c r="AX969">
        <v>97</v>
      </c>
      <c r="AY969" t="s">
        <v>246</v>
      </c>
      <c r="AZ969" t="s">
        <v>242</v>
      </c>
      <c r="BA969" t="s">
        <v>242</v>
      </c>
    </row>
    <row r="970" spans="1:53" x14ac:dyDescent="0.55000000000000004">
      <c r="A970">
        <v>1936</v>
      </c>
      <c r="B970" t="b">
        <f>IF(Table2[[#This Row],[yearID]]&gt;=1903,TRUE,FALSE)</f>
        <v>1</v>
      </c>
      <c r="C970" t="b">
        <f>IF(Table2[[#This Row],[yearID]]&gt;=1973,TRUE,FALSE)</f>
        <v>0</v>
      </c>
      <c r="D970" t="s">
        <v>410</v>
      </c>
      <c r="E970" t="s">
        <v>436</v>
      </c>
      <c r="F970" t="s">
        <v>412</v>
      </c>
      <c r="G970" t="str">
        <f>VLOOKUP(Table2[[#This Row],[franchID]],TeamsFranchises!$A$1:$D$121,2,FALSE)</f>
        <v>New York Yankees</v>
      </c>
      <c r="I970">
        <v>1</v>
      </c>
      <c r="J970">
        <v>155</v>
      </c>
      <c r="K970">
        <v>77</v>
      </c>
      <c r="L970">
        <v>102</v>
      </c>
      <c r="M970">
        <v>51</v>
      </c>
      <c r="P970" t="s">
        <v>76</v>
      </c>
      <c r="Q970">
        <f>IF(Table2[[#This Row],[LgWin]]="Y",1,0)</f>
        <v>1</v>
      </c>
      <c r="R970" t="s">
        <v>76</v>
      </c>
      <c r="S970">
        <f>IF(Table2[[#This Row],[WSWin]]="Y",1,0)</f>
        <v>1</v>
      </c>
      <c r="T970">
        <v>1065</v>
      </c>
      <c r="U970">
        <v>5591</v>
      </c>
      <c r="V970">
        <v>1676</v>
      </c>
      <c r="W970">
        <v>315</v>
      </c>
      <c r="X970">
        <v>83</v>
      </c>
      <c r="Y970">
        <v>182</v>
      </c>
      <c r="Z970">
        <v>700</v>
      </c>
      <c r="AA970">
        <v>594</v>
      </c>
      <c r="AB970">
        <v>77</v>
      </c>
      <c r="AC970">
        <v>40</v>
      </c>
      <c r="AF970">
        <v>731</v>
      </c>
      <c r="AG970">
        <v>649</v>
      </c>
      <c r="AH970">
        <v>4.17</v>
      </c>
      <c r="AI970">
        <v>77</v>
      </c>
      <c r="AJ970">
        <v>6</v>
      </c>
      <c r="AK970">
        <v>21</v>
      </c>
      <c r="AL970">
        <v>4200</v>
      </c>
      <c r="AM970">
        <v>1474</v>
      </c>
      <c r="AN970">
        <v>84</v>
      </c>
      <c r="AO970">
        <v>663</v>
      </c>
      <c r="AP970">
        <v>624</v>
      </c>
      <c r="AQ970">
        <v>163</v>
      </c>
      <c r="AR970">
        <v>148</v>
      </c>
      <c r="AS970">
        <v>0.97299999999999998</v>
      </c>
      <c r="AT970" t="s">
        <v>459</v>
      </c>
      <c r="AU970" t="s">
        <v>491</v>
      </c>
      <c r="AV970">
        <v>976913</v>
      </c>
      <c r="AW970">
        <v>97</v>
      </c>
      <c r="AX970">
        <v>93</v>
      </c>
      <c r="AY970" t="s">
        <v>412</v>
      </c>
      <c r="AZ970" t="s">
        <v>436</v>
      </c>
      <c r="BA970" t="s">
        <v>436</v>
      </c>
    </row>
    <row r="971" spans="1:53" x14ac:dyDescent="0.55000000000000004">
      <c r="A971">
        <v>1936</v>
      </c>
      <c r="B971" t="b">
        <f>IF(Table2[[#This Row],[yearID]]&gt;=1903,TRUE,FALSE)</f>
        <v>1</v>
      </c>
      <c r="C971" t="b">
        <f>IF(Table2[[#This Row],[yearID]]&gt;=1973,TRUE,FALSE)</f>
        <v>0</v>
      </c>
      <c r="D971" t="s">
        <v>410</v>
      </c>
      <c r="E971" t="s">
        <v>226</v>
      </c>
      <c r="F971" t="s">
        <v>423</v>
      </c>
      <c r="G971" t="str">
        <f>VLOOKUP(Table2[[#This Row],[franchID]],TeamsFranchises!$A$1:$D$121,2,FALSE)</f>
        <v>Oakland Athletics</v>
      </c>
      <c r="I971">
        <v>8</v>
      </c>
      <c r="J971">
        <v>154</v>
      </c>
      <c r="K971">
        <v>77</v>
      </c>
      <c r="L971">
        <v>53</v>
      </c>
      <c r="M971">
        <v>100</v>
      </c>
      <c r="P971" t="s">
        <v>51</v>
      </c>
      <c r="Q971">
        <f>IF(Table2[[#This Row],[LgWin]]="Y",1,0)</f>
        <v>0</v>
      </c>
      <c r="R971" t="s">
        <v>51</v>
      </c>
      <c r="S971">
        <f>IF(Table2[[#This Row],[WSWin]]="Y",1,0)</f>
        <v>0</v>
      </c>
      <c r="T971">
        <v>714</v>
      </c>
      <c r="U971">
        <v>5373</v>
      </c>
      <c r="V971">
        <v>1443</v>
      </c>
      <c r="W971">
        <v>240</v>
      </c>
      <c r="X971">
        <v>60</v>
      </c>
      <c r="Y971">
        <v>72</v>
      </c>
      <c r="Z971">
        <v>524</v>
      </c>
      <c r="AA971">
        <v>590</v>
      </c>
      <c r="AB971">
        <v>59</v>
      </c>
      <c r="AC971">
        <v>43</v>
      </c>
      <c r="AF971">
        <v>1045</v>
      </c>
      <c r="AG971">
        <v>913</v>
      </c>
      <c r="AH971">
        <v>6.08</v>
      </c>
      <c r="AI971">
        <v>68</v>
      </c>
      <c r="AJ971">
        <v>3</v>
      </c>
      <c r="AK971">
        <v>12</v>
      </c>
      <c r="AL971">
        <v>4056</v>
      </c>
      <c r="AM971">
        <v>1645</v>
      </c>
      <c r="AN971">
        <v>131</v>
      </c>
      <c r="AO971">
        <v>696</v>
      </c>
      <c r="AP971">
        <v>405</v>
      </c>
      <c r="AQ971">
        <v>208</v>
      </c>
      <c r="AR971">
        <v>152</v>
      </c>
      <c r="AS971">
        <v>0.96599999999999997</v>
      </c>
      <c r="AT971" t="s">
        <v>77</v>
      </c>
      <c r="AU971" t="s">
        <v>442</v>
      </c>
      <c r="AV971">
        <v>285173</v>
      </c>
      <c r="AW971">
        <v>97</v>
      </c>
      <c r="AX971">
        <v>101</v>
      </c>
      <c r="AY971" t="s">
        <v>226</v>
      </c>
      <c r="AZ971" t="s">
        <v>226</v>
      </c>
      <c r="BA971" t="s">
        <v>226</v>
      </c>
    </row>
    <row r="972" spans="1:53" x14ac:dyDescent="0.55000000000000004">
      <c r="A972">
        <v>1936</v>
      </c>
      <c r="B972" t="b">
        <f>IF(Table2[[#This Row],[yearID]]&gt;=1903,TRUE,FALSE)</f>
        <v>1</v>
      </c>
      <c r="C972" t="b">
        <f>IF(Table2[[#This Row],[yearID]]&gt;=1973,TRUE,FALSE)</f>
        <v>0</v>
      </c>
      <c r="D972" t="s">
        <v>157</v>
      </c>
      <c r="E972" t="s">
        <v>122</v>
      </c>
      <c r="F972" t="s">
        <v>122</v>
      </c>
      <c r="G972" t="str">
        <f>VLOOKUP(Table2[[#This Row],[franchID]],TeamsFranchises!$A$1:$D$121,2,FALSE)</f>
        <v>Philadelphia Phillies</v>
      </c>
      <c r="I972">
        <v>8</v>
      </c>
      <c r="J972">
        <v>154</v>
      </c>
      <c r="K972">
        <v>78</v>
      </c>
      <c r="L972">
        <v>54</v>
      </c>
      <c r="M972">
        <v>100</v>
      </c>
      <c r="P972" t="s">
        <v>51</v>
      </c>
      <c r="Q972">
        <f>IF(Table2[[#This Row],[LgWin]]="Y",1,0)</f>
        <v>0</v>
      </c>
      <c r="R972" t="s">
        <v>51</v>
      </c>
      <c r="S972">
        <f>IF(Table2[[#This Row],[WSWin]]="Y",1,0)</f>
        <v>0</v>
      </c>
      <c r="T972">
        <v>726</v>
      </c>
      <c r="U972">
        <v>5465</v>
      </c>
      <c r="V972">
        <v>1538</v>
      </c>
      <c r="W972">
        <v>250</v>
      </c>
      <c r="X972">
        <v>46</v>
      </c>
      <c r="Y972">
        <v>103</v>
      </c>
      <c r="Z972">
        <v>451</v>
      </c>
      <c r="AA972">
        <v>586</v>
      </c>
      <c r="AB972">
        <v>50</v>
      </c>
      <c r="AF972">
        <v>874</v>
      </c>
      <c r="AG972">
        <v>704</v>
      </c>
      <c r="AH972">
        <v>4.6399999999999997</v>
      </c>
      <c r="AI972">
        <v>51</v>
      </c>
      <c r="AJ972">
        <v>7</v>
      </c>
      <c r="AK972">
        <v>14</v>
      </c>
      <c r="AL972">
        <v>4095</v>
      </c>
      <c r="AM972">
        <v>1630</v>
      </c>
      <c r="AN972">
        <v>87</v>
      </c>
      <c r="AO972">
        <v>515</v>
      </c>
      <c r="AP972">
        <v>454</v>
      </c>
      <c r="AQ972">
        <v>237</v>
      </c>
      <c r="AR972">
        <v>144</v>
      </c>
      <c r="AS972">
        <v>0.95899999999999996</v>
      </c>
      <c r="AT972" t="s">
        <v>358</v>
      </c>
      <c r="AU972" t="s">
        <v>404</v>
      </c>
      <c r="AV972">
        <v>249219</v>
      </c>
      <c r="AW972">
        <v>111</v>
      </c>
      <c r="AX972">
        <v>114</v>
      </c>
      <c r="AY972" t="s">
        <v>122</v>
      </c>
      <c r="AZ972" t="s">
        <v>122</v>
      </c>
      <c r="BA972" t="s">
        <v>122</v>
      </c>
    </row>
    <row r="973" spans="1:53" x14ac:dyDescent="0.55000000000000004">
      <c r="A973">
        <v>1936</v>
      </c>
      <c r="B973" t="b">
        <f>IF(Table2[[#This Row],[yearID]]&gt;=1903,TRUE,FALSE)</f>
        <v>1</v>
      </c>
      <c r="C973" t="b">
        <f>IF(Table2[[#This Row],[yearID]]&gt;=1973,TRUE,FALSE)</f>
        <v>0</v>
      </c>
      <c r="D973" t="s">
        <v>157</v>
      </c>
      <c r="E973" t="s">
        <v>229</v>
      </c>
      <c r="F973" t="s">
        <v>229</v>
      </c>
      <c r="G973" t="str">
        <f>VLOOKUP(Table2[[#This Row],[franchID]],TeamsFranchises!$A$1:$D$121,2,FALSE)</f>
        <v>Pittsburgh Pirates</v>
      </c>
      <c r="I973">
        <v>4</v>
      </c>
      <c r="J973">
        <v>156</v>
      </c>
      <c r="K973">
        <v>76</v>
      </c>
      <c r="L973">
        <v>84</v>
      </c>
      <c r="M973">
        <v>70</v>
      </c>
      <c r="P973" t="s">
        <v>51</v>
      </c>
      <c r="Q973">
        <f>IF(Table2[[#This Row],[LgWin]]="Y",1,0)</f>
        <v>0</v>
      </c>
      <c r="R973" t="s">
        <v>51</v>
      </c>
      <c r="S973">
        <f>IF(Table2[[#This Row],[WSWin]]="Y",1,0)</f>
        <v>0</v>
      </c>
      <c r="T973">
        <v>804</v>
      </c>
      <c r="U973">
        <v>5586</v>
      </c>
      <c r="V973">
        <v>1596</v>
      </c>
      <c r="W973">
        <v>283</v>
      </c>
      <c r="X973">
        <v>80</v>
      </c>
      <c r="Y973">
        <v>60</v>
      </c>
      <c r="Z973">
        <v>517</v>
      </c>
      <c r="AA973">
        <v>502</v>
      </c>
      <c r="AB973">
        <v>37</v>
      </c>
      <c r="AF973">
        <v>718</v>
      </c>
      <c r="AG973">
        <v>603</v>
      </c>
      <c r="AH973">
        <v>3.89</v>
      </c>
      <c r="AI973">
        <v>67</v>
      </c>
      <c r="AJ973">
        <v>5</v>
      </c>
      <c r="AK973">
        <v>12</v>
      </c>
      <c r="AL973">
        <v>4185</v>
      </c>
      <c r="AM973">
        <v>1475</v>
      </c>
      <c r="AN973">
        <v>74</v>
      </c>
      <c r="AO973">
        <v>379</v>
      </c>
      <c r="AP973">
        <v>559</v>
      </c>
      <c r="AQ973">
        <v>199</v>
      </c>
      <c r="AR973">
        <v>113</v>
      </c>
      <c r="AS973">
        <v>0.96699999999999997</v>
      </c>
      <c r="AT973" t="s">
        <v>390</v>
      </c>
      <c r="AU973" t="s">
        <v>447</v>
      </c>
      <c r="AV973">
        <v>372524</v>
      </c>
      <c r="AW973">
        <v>102</v>
      </c>
      <c r="AX973">
        <v>101</v>
      </c>
      <c r="AY973" t="s">
        <v>229</v>
      </c>
      <c r="AZ973" t="s">
        <v>229</v>
      </c>
      <c r="BA973" t="s">
        <v>229</v>
      </c>
    </row>
    <row r="974" spans="1:53" x14ac:dyDescent="0.55000000000000004">
      <c r="A974">
        <v>1936</v>
      </c>
      <c r="B974" t="b">
        <f>IF(Table2[[#This Row],[yearID]]&gt;=1903,TRUE,FALSE)</f>
        <v>1</v>
      </c>
      <c r="C974" t="b">
        <f>IF(Table2[[#This Row],[yearID]]&gt;=1973,TRUE,FALSE)</f>
        <v>0</v>
      </c>
      <c r="D974" t="s">
        <v>410</v>
      </c>
      <c r="E974" t="s">
        <v>431</v>
      </c>
      <c r="F974" t="s">
        <v>95</v>
      </c>
      <c r="G974" t="str">
        <f>VLOOKUP(Table2[[#This Row],[franchID]],TeamsFranchises!$A$1:$D$121,2,FALSE)</f>
        <v>Baltimore Orioles</v>
      </c>
      <c r="I974">
        <v>7</v>
      </c>
      <c r="J974">
        <v>155</v>
      </c>
      <c r="K974">
        <v>77</v>
      </c>
      <c r="L974">
        <v>57</v>
      </c>
      <c r="M974">
        <v>95</v>
      </c>
      <c r="P974" t="s">
        <v>51</v>
      </c>
      <c r="Q974">
        <f>IF(Table2[[#This Row],[LgWin]]="Y",1,0)</f>
        <v>0</v>
      </c>
      <c r="R974" t="s">
        <v>51</v>
      </c>
      <c r="S974">
        <f>IF(Table2[[#This Row],[WSWin]]="Y",1,0)</f>
        <v>0</v>
      </c>
      <c r="T974">
        <v>804</v>
      </c>
      <c r="U974">
        <v>5391</v>
      </c>
      <c r="V974">
        <v>1502</v>
      </c>
      <c r="W974">
        <v>299</v>
      </c>
      <c r="X974">
        <v>66</v>
      </c>
      <c r="Y974">
        <v>79</v>
      </c>
      <c r="Z974">
        <v>625</v>
      </c>
      <c r="AA974">
        <v>627</v>
      </c>
      <c r="AB974">
        <v>62</v>
      </c>
      <c r="AC974">
        <v>20</v>
      </c>
      <c r="AF974">
        <v>1064</v>
      </c>
      <c r="AG974">
        <v>935</v>
      </c>
      <c r="AH974">
        <v>6.24</v>
      </c>
      <c r="AI974">
        <v>54</v>
      </c>
      <c r="AJ974">
        <v>3</v>
      </c>
      <c r="AK974">
        <v>13</v>
      </c>
      <c r="AL974">
        <v>4044</v>
      </c>
      <c r="AM974">
        <v>1776</v>
      </c>
      <c r="AN974">
        <v>115</v>
      </c>
      <c r="AO974">
        <v>609</v>
      </c>
      <c r="AP974">
        <v>399</v>
      </c>
      <c r="AQ974">
        <v>188</v>
      </c>
      <c r="AR974">
        <v>143</v>
      </c>
      <c r="AS974">
        <v>0.96899999999999997</v>
      </c>
      <c r="AT974" t="s">
        <v>252</v>
      </c>
      <c r="AU974" t="s">
        <v>444</v>
      </c>
      <c r="AV974">
        <v>93267</v>
      </c>
      <c r="AW974">
        <v>102</v>
      </c>
      <c r="AX974">
        <v>106</v>
      </c>
      <c r="AY974" t="s">
        <v>433</v>
      </c>
      <c r="AZ974" t="s">
        <v>431</v>
      </c>
      <c r="BA974" t="s">
        <v>431</v>
      </c>
    </row>
    <row r="975" spans="1:53" x14ac:dyDescent="0.55000000000000004">
      <c r="A975">
        <v>1936</v>
      </c>
      <c r="B975" t="b">
        <f>IF(Table2[[#This Row],[yearID]]&gt;=1903,TRUE,FALSE)</f>
        <v>1</v>
      </c>
      <c r="C975" t="b">
        <f>IF(Table2[[#This Row],[yearID]]&gt;=1973,TRUE,FALSE)</f>
        <v>0</v>
      </c>
      <c r="D975" t="s">
        <v>157</v>
      </c>
      <c r="E975" t="s">
        <v>396</v>
      </c>
      <c r="F975" t="s">
        <v>154</v>
      </c>
      <c r="G975" t="str">
        <f>VLOOKUP(Table2[[#This Row],[franchID]],TeamsFranchises!$A$1:$D$121,2,FALSE)</f>
        <v>St. Louis Cardinals</v>
      </c>
      <c r="I975">
        <v>2</v>
      </c>
      <c r="J975">
        <v>155</v>
      </c>
      <c r="K975">
        <v>77</v>
      </c>
      <c r="L975">
        <v>87</v>
      </c>
      <c r="M975">
        <v>67</v>
      </c>
      <c r="P975" t="s">
        <v>51</v>
      </c>
      <c r="Q975">
        <f>IF(Table2[[#This Row],[LgWin]]="Y",1,0)</f>
        <v>0</v>
      </c>
      <c r="R975" t="s">
        <v>51</v>
      </c>
      <c r="S975">
        <f>IF(Table2[[#This Row],[WSWin]]="Y",1,0)</f>
        <v>0</v>
      </c>
      <c r="T975">
        <v>795</v>
      </c>
      <c r="U975">
        <v>5537</v>
      </c>
      <c r="V975">
        <v>1554</v>
      </c>
      <c r="W975">
        <v>332</v>
      </c>
      <c r="X975">
        <v>60</v>
      </c>
      <c r="Y975">
        <v>88</v>
      </c>
      <c r="Z975">
        <v>442</v>
      </c>
      <c r="AA975">
        <v>577</v>
      </c>
      <c r="AB975">
        <v>69</v>
      </c>
      <c r="AF975">
        <v>794</v>
      </c>
      <c r="AG975">
        <v>694</v>
      </c>
      <c r="AH975">
        <v>4.47</v>
      </c>
      <c r="AI975">
        <v>65</v>
      </c>
      <c r="AJ975">
        <v>5</v>
      </c>
      <c r="AK975">
        <v>24</v>
      </c>
      <c r="AL975">
        <v>4194</v>
      </c>
      <c r="AM975">
        <v>1610</v>
      </c>
      <c r="AN975">
        <v>89</v>
      </c>
      <c r="AO975">
        <v>434</v>
      </c>
      <c r="AP975">
        <v>559</v>
      </c>
      <c r="AQ975">
        <v>154</v>
      </c>
      <c r="AR975">
        <v>134</v>
      </c>
      <c r="AS975">
        <v>0.97399999999999998</v>
      </c>
      <c r="AT975" t="s">
        <v>409</v>
      </c>
      <c r="AU975" t="s">
        <v>444</v>
      </c>
      <c r="AV975">
        <v>448078</v>
      </c>
      <c r="AW975">
        <v>99</v>
      </c>
      <c r="AX975">
        <v>98</v>
      </c>
      <c r="AY975" t="s">
        <v>154</v>
      </c>
      <c r="AZ975" t="s">
        <v>396</v>
      </c>
      <c r="BA975" t="s">
        <v>396</v>
      </c>
    </row>
    <row r="976" spans="1:53" x14ac:dyDescent="0.55000000000000004">
      <c r="A976">
        <v>1936</v>
      </c>
      <c r="B976" t="b">
        <f>IF(Table2[[#This Row],[yearID]]&gt;=1903,TRUE,FALSE)</f>
        <v>1</v>
      </c>
      <c r="C976" t="b">
        <f>IF(Table2[[#This Row],[yearID]]&gt;=1973,TRUE,FALSE)</f>
        <v>0</v>
      </c>
      <c r="D976" t="s">
        <v>410</v>
      </c>
      <c r="E976" t="s">
        <v>425</v>
      </c>
      <c r="F976" t="s">
        <v>426</v>
      </c>
      <c r="G976" t="str">
        <f>VLOOKUP(Table2[[#This Row],[franchID]],TeamsFranchises!$A$1:$D$121,2,FALSE)</f>
        <v>Minnesota Twins</v>
      </c>
      <c r="I976">
        <v>3</v>
      </c>
      <c r="J976">
        <v>153</v>
      </c>
      <c r="K976">
        <v>77</v>
      </c>
      <c r="L976">
        <v>82</v>
      </c>
      <c r="M976">
        <v>71</v>
      </c>
      <c r="P976" t="s">
        <v>51</v>
      </c>
      <c r="Q976">
        <f>IF(Table2[[#This Row],[LgWin]]="Y",1,0)</f>
        <v>0</v>
      </c>
      <c r="R976" t="s">
        <v>51</v>
      </c>
      <c r="S976">
        <f>IF(Table2[[#This Row],[WSWin]]="Y",1,0)</f>
        <v>0</v>
      </c>
      <c r="T976">
        <v>889</v>
      </c>
      <c r="U976">
        <v>5433</v>
      </c>
      <c r="V976">
        <v>1601</v>
      </c>
      <c r="W976">
        <v>293</v>
      </c>
      <c r="X976">
        <v>84</v>
      </c>
      <c r="Y976">
        <v>62</v>
      </c>
      <c r="Z976">
        <v>576</v>
      </c>
      <c r="AA976">
        <v>398</v>
      </c>
      <c r="AB976">
        <v>104</v>
      </c>
      <c r="AC976">
        <v>42</v>
      </c>
      <c r="AF976">
        <v>799</v>
      </c>
      <c r="AG976">
        <v>684</v>
      </c>
      <c r="AH976">
        <v>4.58</v>
      </c>
      <c r="AI976">
        <v>78</v>
      </c>
      <c r="AJ976">
        <v>8</v>
      </c>
      <c r="AK976">
        <v>14</v>
      </c>
      <c r="AL976">
        <v>4035</v>
      </c>
      <c r="AM976">
        <v>1484</v>
      </c>
      <c r="AN976">
        <v>73</v>
      </c>
      <c r="AO976">
        <v>588</v>
      </c>
      <c r="AP976">
        <v>462</v>
      </c>
      <c r="AQ976">
        <v>182</v>
      </c>
      <c r="AR976">
        <v>163</v>
      </c>
      <c r="AS976">
        <v>0.97</v>
      </c>
      <c r="AT976" t="s">
        <v>397</v>
      </c>
      <c r="AU976" t="s">
        <v>452</v>
      </c>
      <c r="AV976">
        <v>379525</v>
      </c>
      <c r="AW976">
        <v>94</v>
      </c>
      <c r="AX976">
        <v>95</v>
      </c>
      <c r="AY976" t="s">
        <v>428</v>
      </c>
      <c r="AZ976" t="s">
        <v>425</v>
      </c>
      <c r="BA976" t="s">
        <v>425</v>
      </c>
    </row>
    <row r="977" spans="1:53" x14ac:dyDescent="0.55000000000000004">
      <c r="A977">
        <v>1937</v>
      </c>
      <c r="B977" t="b">
        <f>IF(Table2[[#This Row],[yearID]]&gt;=1903,TRUE,FALSE)</f>
        <v>1</v>
      </c>
      <c r="C977" t="b">
        <f>IF(Table2[[#This Row],[yearID]]&gt;=1973,TRUE,FALSE)</f>
        <v>0</v>
      </c>
      <c r="D977" t="s">
        <v>410</v>
      </c>
      <c r="E977" t="s">
        <v>54</v>
      </c>
      <c r="F977" t="s">
        <v>54</v>
      </c>
      <c r="G977" t="str">
        <f>VLOOKUP(Table2[[#This Row],[franchID]],TeamsFranchises!$A$1:$D$121,2,FALSE)</f>
        <v>Boston Red Sox</v>
      </c>
      <c r="I977">
        <v>5</v>
      </c>
      <c r="J977">
        <v>154</v>
      </c>
      <c r="K977">
        <v>74</v>
      </c>
      <c r="L977">
        <v>80</v>
      </c>
      <c r="M977">
        <v>72</v>
      </c>
      <c r="P977" t="s">
        <v>51</v>
      </c>
      <c r="Q977">
        <f>IF(Table2[[#This Row],[LgWin]]="Y",1,0)</f>
        <v>0</v>
      </c>
      <c r="R977" t="s">
        <v>51</v>
      </c>
      <c r="S977">
        <f>IF(Table2[[#This Row],[WSWin]]="Y",1,0)</f>
        <v>0</v>
      </c>
      <c r="T977">
        <v>821</v>
      </c>
      <c r="U977">
        <v>5354</v>
      </c>
      <c r="V977">
        <v>1506</v>
      </c>
      <c r="W977">
        <v>269</v>
      </c>
      <c r="X977">
        <v>64</v>
      </c>
      <c r="Y977">
        <v>100</v>
      </c>
      <c r="Z977">
        <v>601</v>
      </c>
      <c r="AA977">
        <v>557</v>
      </c>
      <c r="AB977">
        <v>79</v>
      </c>
      <c r="AC977">
        <v>61</v>
      </c>
      <c r="AF977">
        <v>775</v>
      </c>
      <c r="AG977">
        <v>680</v>
      </c>
      <c r="AH977">
        <v>4.4800000000000004</v>
      </c>
      <c r="AI977">
        <v>74</v>
      </c>
      <c r="AJ977">
        <v>6</v>
      </c>
      <c r="AK977">
        <v>14</v>
      </c>
      <c r="AL977">
        <v>4098</v>
      </c>
      <c r="AM977">
        <v>1518</v>
      </c>
      <c r="AN977">
        <v>92</v>
      </c>
      <c r="AO977">
        <v>597</v>
      </c>
      <c r="AP977">
        <v>682</v>
      </c>
      <c r="AQ977">
        <v>175</v>
      </c>
      <c r="AR977">
        <v>139</v>
      </c>
      <c r="AS977">
        <v>0.97</v>
      </c>
      <c r="AT977" t="s">
        <v>441</v>
      </c>
      <c r="AU977" t="s">
        <v>493</v>
      </c>
      <c r="AV977">
        <v>559659</v>
      </c>
      <c r="AW977">
        <v>104</v>
      </c>
      <c r="AX977">
        <v>103</v>
      </c>
      <c r="AY977" t="s">
        <v>54</v>
      </c>
      <c r="AZ977" t="s">
        <v>54</v>
      </c>
      <c r="BA977" t="s">
        <v>54</v>
      </c>
    </row>
    <row r="978" spans="1:53" x14ac:dyDescent="0.55000000000000004">
      <c r="A978">
        <v>1937</v>
      </c>
      <c r="B978" t="b">
        <f>IF(Table2[[#This Row],[yearID]]&gt;=1903,TRUE,FALSE)</f>
        <v>1</v>
      </c>
      <c r="C978" t="b">
        <f>IF(Table2[[#This Row],[yearID]]&gt;=1973,TRUE,FALSE)</f>
        <v>0</v>
      </c>
      <c r="D978" t="s">
        <v>157</v>
      </c>
      <c r="E978" t="s">
        <v>262</v>
      </c>
      <c r="F978" t="s">
        <v>260</v>
      </c>
      <c r="G978" t="str">
        <f>VLOOKUP(Table2[[#This Row],[franchID]],TeamsFranchises!$A$1:$D$121,2,FALSE)</f>
        <v>Los Angeles Dodgers</v>
      </c>
      <c r="I978">
        <v>6</v>
      </c>
      <c r="J978">
        <v>155</v>
      </c>
      <c r="K978">
        <v>76</v>
      </c>
      <c r="L978">
        <v>62</v>
      </c>
      <c r="M978">
        <v>91</v>
      </c>
      <c r="P978" t="s">
        <v>51</v>
      </c>
      <c r="Q978">
        <f>IF(Table2[[#This Row],[LgWin]]="Y",1,0)</f>
        <v>0</v>
      </c>
      <c r="R978" t="s">
        <v>51</v>
      </c>
      <c r="S978">
        <f>IF(Table2[[#This Row],[WSWin]]="Y",1,0)</f>
        <v>0</v>
      </c>
      <c r="T978">
        <v>616</v>
      </c>
      <c r="U978">
        <v>5295</v>
      </c>
      <c r="V978">
        <v>1401</v>
      </c>
      <c r="W978">
        <v>258</v>
      </c>
      <c r="X978">
        <v>53</v>
      </c>
      <c r="Y978">
        <v>37</v>
      </c>
      <c r="Z978">
        <v>469</v>
      </c>
      <c r="AA978">
        <v>583</v>
      </c>
      <c r="AB978">
        <v>69</v>
      </c>
      <c r="AF978">
        <v>772</v>
      </c>
      <c r="AG978">
        <v>625</v>
      </c>
      <c r="AH978">
        <v>4.13</v>
      </c>
      <c r="AI978">
        <v>63</v>
      </c>
      <c r="AJ978">
        <v>5</v>
      </c>
      <c r="AK978">
        <v>8</v>
      </c>
      <c r="AL978">
        <v>4086</v>
      </c>
      <c r="AM978">
        <v>1470</v>
      </c>
      <c r="AN978">
        <v>68</v>
      </c>
      <c r="AO978">
        <v>476</v>
      </c>
      <c r="AP978">
        <v>592</v>
      </c>
      <c r="AQ978">
        <v>216</v>
      </c>
      <c r="AR978">
        <v>127</v>
      </c>
      <c r="AS978">
        <v>0.96399999999999997</v>
      </c>
      <c r="AT978" t="s">
        <v>448</v>
      </c>
      <c r="AU978" t="s">
        <v>458</v>
      </c>
      <c r="AV978">
        <v>482481</v>
      </c>
      <c r="AW978">
        <v>102</v>
      </c>
      <c r="AX978">
        <v>104</v>
      </c>
      <c r="AY978" t="s">
        <v>262</v>
      </c>
      <c r="AZ978" t="s">
        <v>262</v>
      </c>
      <c r="BA978" t="s">
        <v>262</v>
      </c>
    </row>
    <row r="979" spans="1:53" x14ac:dyDescent="0.55000000000000004">
      <c r="A979">
        <v>1937</v>
      </c>
      <c r="B979" t="b">
        <f>IF(Table2[[#This Row],[yearID]]&gt;=1903,TRUE,FALSE)</f>
        <v>1</v>
      </c>
      <c r="C979" t="b">
        <f>IF(Table2[[#This Row],[yearID]]&gt;=1973,TRUE,FALSE)</f>
        <v>0</v>
      </c>
      <c r="D979" t="s">
        <v>157</v>
      </c>
      <c r="E979" t="s">
        <v>158</v>
      </c>
      <c r="F979" t="s">
        <v>159</v>
      </c>
      <c r="G979" t="str">
        <f>VLOOKUP(Table2[[#This Row],[franchID]],TeamsFranchises!$A$1:$D$121,2,FALSE)</f>
        <v>Atlanta Braves</v>
      </c>
      <c r="I979">
        <v>5</v>
      </c>
      <c r="J979">
        <v>152</v>
      </c>
      <c r="K979">
        <v>76</v>
      </c>
      <c r="L979">
        <v>79</v>
      </c>
      <c r="M979">
        <v>73</v>
      </c>
      <c r="P979" t="s">
        <v>51</v>
      </c>
      <c r="Q979">
        <f>IF(Table2[[#This Row],[LgWin]]="Y",1,0)</f>
        <v>0</v>
      </c>
      <c r="R979" t="s">
        <v>51</v>
      </c>
      <c r="S979">
        <f>IF(Table2[[#This Row],[WSWin]]="Y",1,0)</f>
        <v>0</v>
      </c>
      <c r="T979">
        <v>579</v>
      </c>
      <c r="U979">
        <v>5124</v>
      </c>
      <c r="V979">
        <v>1265</v>
      </c>
      <c r="W979">
        <v>200</v>
      </c>
      <c r="X979">
        <v>41</v>
      </c>
      <c r="Y979">
        <v>63</v>
      </c>
      <c r="Z979">
        <v>485</v>
      </c>
      <c r="AA979">
        <v>707</v>
      </c>
      <c r="AB979">
        <v>45</v>
      </c>
      <c r="AF979">
        <v>556</v>
      </c>
      <c r="AG979">
        <v>486</v>
      </c>
      <c r="AH979">
        <v>3.22</v>
      </c>
      <c r="AI979">
        <v>85</v>
      </c>
      <c r="AJ979">
        <v>16</v>
      </c>
      <c r="AK979">
        <v>10</v>
      </c>
      <c r="AL979">
        <v>4077</v>
      </c>
      <c r="AM979">
        <v>1344</v>
      </c>
      <c r="AN979">
        <v>60</v>
      </c>
      <c r="AO979">
        <v>372</v>
      </c>
      <c r="AP979">
        <v>387</v>
      </c>
      <c r="AQ979">
        <v>157</v>
      </c>
      <c r="AR979">
        <v>128</v>
      </c>
      <c r="AS979">
        <v>0.97499999999999998</v>
      </c>
      <c r="AT979" t="s">
        <v>494</v>
      </c>
      <c r="AU979" t="s">
        <v>489</v>
      </c>
      <c r="AV979">
        <v>385339</v>
      </c>
      <c r="AW979">
        <v>91</v>
      </c>
      <c r="AX979">
        <v>91</v>
      </c>
      <c r="AY979" t="s">
        <v>158</v>
      </c>
      <c r="AZ979" t="s">
        <v>158</v>
      </c>
      <c r="BA979" t="s">
        <v>158</v>
      </c>
    </row>
    <row r="980" spans="1:53" x14ac:dyDescent="0.55000000000000004">
      <c r="A980">
        <v>1937</v>
      </c>
      <c r="B980" t="b">
        <f>IF(Table2[[#This Row],[yearID]]&gt;=1903,TRUE,FALSE)</f>
        <v>1</v>
      </c>
      <c r="C980" t="b">
        <f>IF(Table2[[#This Row],[yearID]]&gt;=1973,TRUE,FALSE)</f>
        <v>0</v>
      </c>
      <c r="D980" t="s">
        <v>410</v>
      </c>
      <c r="E980" t="s">
        <v>415</v>
      </c>
      <c r="F980" t="s">
        <v>416</v>
      </c>
      <c r="G980" t="str">
        <f>VLOOKUP(Table2[[#This Row],[franchID]],TeamsFranchises!$A$1:$D$121,2,FALSE)</f>
        <v>Chicago White Sox</v>
      </c>
      <c r="I980">
        <v>3</v>
      </c>
      <c r="J980">
        <v>154</v>
      </c>
      <c r="K980">
        <v>77</v>
      </c>
      <c r="L980">
        <v>86</v>
      </c>
      <c r="M980">
        <v>68</v>
      </c>
      <c r="P980" t="s">
        <v>51</v>
      </c>
      <c r="Q980">
        <f>IF(Table2[[#This Row],[LgWin]]="Y",1,0)</f>
        <v>0</v>
      </c>
      <c r="R980" t="s">
        <v>51</v>
      </c>
      <c r="S980">
        <f>IF(Table2[[#This Row],[WSWin]]="Y",1,0)</f>
        <v>0</v>
      </c>
      <c r="T980">
        <v>780</v>
      </c>
      <c r="U980">
        <v>5277</v>
      </c>
      <c r="V980">
        <v>1478</v>
      </c>
      <c r="W980">
        <v>280</v>
      </c>
      <c r="X980">
        <v>76</v>
      </c>
      <c r="Y980">
        <v>67</v>
      </c>
      <c r="Z980">
        <v>549</v>
      </c>
      <c r="AA980">
        <v>447</v>
      </c>
      <c r="AB980">
        <v>70</v>
      </c>
      <c r="AC980">
        <v>34</v>
      </c>
      <c r="AF980">
        <v>730</v>
      </c>
      <c r="AG980">
        <v>626</v>
      </c>
      <c r="AH980">
        <v>4.17</v>
      </c>
      <c r="AI980">
        <v>70</v>
      </c>
      <c r="AJ980">
        <v>15</v>
      </c>
      <c r="AK980">
        <v>21</v>
      </c>
      <c r="AL980">
        <v>4053</v>
      </c>
      <c r="AM980">
        <v>1435</v>
      </c>
      <c r="AN980">
        <v>115</v>
      </c>
      <c r="AO980">
        <v>532</v>
      </c>
      <c r="AP980">
        <v>533</v>
      </c>
      <c r="AQ980">
        <v>174</v>
      </c>
      <c r="AR980">
        <v>173</v>
      </c>
      <c r="AS980">
        <v>0.97099999999999997</v>
      </c>
      <c r="AT980" t="s">
        <v>417</v>
      </c>
      <c r="AU980" t="s">
        <v>450</v>
      </c>
      <c r="AV980">
        <v>589245</v>
      </c>
      <c r="AW980">
        <v>100</v>
      </c>
      <c r="AX980">
        <v>100</v>
      </c>
      <c r="AY980" t="s">
        <v>416</v>
      </c>
      <c r="AZ980" t="s">
        <v>415</v>
      </c>
      <c r="BA980" t="s">
        <v>415</v>
      </c>
    </row>
    <row r="981" spans="1:53" x14ac:dyDescent="0.55000000000000004">
      <c r="A981">
        <v>1937</v>
      </c>
      <c r="B981" t="b">
        <f>IF(Table2[[#This Row],[yearID]]&gt;=1903,TRUE,FALSE)</f>
        <v>1</v>
      </c>
      <c r="C981" t="b">
        <f>IF(Table2[[#This Row],[yearID]]&gt;=1973,TRUE,FALSE)</f>
        <v>0</v>
      </c>
      <c r="D981" t="s">
        <v>157</v>
      </c>
      <c r="E981" t="s">
        <v>161</v>
      </c>
      <c r="F981" t="s">
        <v>162</v>
      </c>
      <c r="G981" t="str">
        <f>VLOOKUP(Table2[[#This Row],[franchID]],TeamsFranchises!$A$1:$D$121,2,FALSE)</f>
        <v>Chicago Cubs</v>
      </c>
      <c r="I981">
        <v>2</v>
      </c>
      <c r="J981">
        <v>154</v>
      </c>
      <c r="K981">
        <v>78</v>
      </c>
      <c r="L981">
        <v>93</v>
      </c>
      <c r="M981">
        <v>61</v>
      </c>
      <c r="P981" t="s">
        <v>51</v>
      </c>
      <c r="Q981">
        <f>IF(Table2[[#This Row],[LgWin]]="Y",1,0)</f>
        <v>0</v>
      </c>
      <c r="R981" t="s">
        <v>51</v>
      </c>
      <c r="S981">
        <f>IF(Table2[[#This Row],[WSWin]]="Y",1,0)</f>
        <v>0</v>
      </c>
      <c r="T981">
        <v>811</v>
      </c>
      <c r="U981">
        <v>5349</v>
      </c>
      <c r="V981">
        <v>1537</v>
      </c>
      <c r="W981">
        <v>253</v>
      </c>
      <c r="X981">
        <v>74</v>
      </c>
      <c r="Y981">
        <v>96</v>
      </c>
      <c r="Z981">
        <v>538</v>
      </c>
      <c r="AA981">
        <v>496</v>
      </c>
      <c r="AB981">
        <v>71</v>
      </c>
      <c r="AF981">
        <v>682</v>
      </c>
      <c r="AG981">
        <v>609</v>
      </c>
      <c r="AH981">
        <v>3.97</v>
      </c>
      <c r="AI981">
        <v>73</v>
      </c>
      <c r="AJ981">
        <v>11</v>
      </c>
      <c r="AK981">
        <v>13</v>
      </c>
      <c r="AL981">
        <v>4143</v>
      </c>
      <c r="AM981">
        <v>1434</v>
      </c>
      <c r="AN981">
        <v>91</v>
      </c>
      <c r="AO981">
        <v>502</v>
      </c>
      <c r="AP981">
        <v>596</v>
      </c>
      <c r="AQ981">
        <v>151</v>
      </c>
      <c r="AR981">
        <v>141</v>
      </c>
      <c r="AS981">
        <v>0.97499999999999998</v>
      </c>
      <c r="AT981" t="s">
        <v>434</v>
      </c>
      <c r="AU981" t="s">
        <v>473</v>
      </c>
      <c r="AV981">
        <v>895020</v>
      </c>
      <c r="AW981">
        <v>104</v>
      </c>
      <c r="AX981">
        <v>102</v>
      </c>
      <c r="AY981" t="s">
        <v>162</v>
      </c>
      <c r="AZ981" t="s">
        <v>161</v>
      </c>
      <c r="BA981" t="s">
        <v>161</v>
      </c>
    </row>
    <row r="982" spans="1:53" x14ac:dyDescent="0.55000000000000004">
      <c r="A982">
        <v>1937</v>
      </c>
      <c r="B982" t="b">
        <f>IF(Table2[[#This Row],[yearID]]&gt;=1903,TRUE,FALSE)</f>
        <v>1</v>
      </c>
      <c r="C982" t="b">
        <f>IF(Table2[[#This Row],[yearID]]&gt;=1973,TRUE,FALSE)</f>
        <v>0</v>
      </c>
      <c r="D982" t="s">
        <v>157</v>
      </c>
      <c r="E982" t="s">
        <v>167</v>
      </c>
      <c r="F982" t="s">
        <v>167</v>
      </c>
      <c r="G982" t="str">
        <f>VLOOKUP(Table2[[#This Row],[franchID]],TeamsFranchises!$A$1:$D$121,2,FALSE)</f>
        <v>Cincinnati Reds</v>
      </c>
      <c r="I982">
        <v>8</v>
      </c>
      <c r="J982">
        <v>155</v>
      </c>
      <c r="K982">
        <v>80</v>
      </c>
      <c r="L982">
        <v>56</v>
      </c>
      <c r="M982">
        <v>98</v>
      </c>
      <c r="P982" t="s">
        <v>51</v>
      </c>
      <c r="Q982">
        <f>IF(Table2[[#This Row],[LgWin]]="Y",1,0)</f>
        <v>0</v>
      </c>
      <c r="R982" t="s">
        <v>51</v>
      </c>
      <c r="S982">
        <f>IF(Table2[[#This Row],[WSWin]]="Y",1,0)</f>
        <v>0</v>
      </c>
      <c r="T982">
        <v>612</v>
      </c>
      <c r="U982">
        <v>5230</v>
      </c>
      <c r="V982">
        <v>1329</v>
      </c>
      <c r="W982">
        <v>215</v>
      </c>
      <c r="X982">
        <v>59</v>
      </c>
      <c r="Y982">
        <v>73</v>
      </c>
      <c r="Z982">
        <v>437</v>
      </c>
      <c r="AA982">
        <v>586</v>
      </c>
      <c r="AB982">
        <v>53</v>
      </c>
      <c r="AF982">
        <v>707</v>
      </c>
      <c r="AG982">
        <v>595</v>
      </c>
      <c r="AH982">
        <v>3.94</v>
      </c>
      <c r="AI982">
        <v>64</v>
      </c>
      <c r="AJ982">
        <v>10</v>
      </c>
      <c r="AK982">
        <v>18</v>
      </c>
      <c r="AL982">
        <v>4074</v>
      </c>
      <c r="AM982">
        <v>1428</v>
      </c>
      <c r="AN982">
        <v>38</v>
      </c>
      <c r="AO982">
        <v>533</v>
      </c>
      <c r="AP982">
        <v>581</v>
      </c>
      <c r="AQ982">
        <v>208</v>
      </c>
      <c r="AR982">
        <v>139</v>
      </c>
      <c r="AS982">
        <v>0.96599999999999997</v>
      </c>
      <c r="AT982" t="s">
        <v>165</v>
      </c>
      <c r="AU982" t="s">
        <v>455</v>
      </c>
      <c r="AV982">
        <v>411221</v>
      </c>
      <c r="AW982">
        <v>95</v>
      </c>
      <c r="AX982">
        <v>95</v>
      </c>
      <c r="AY982" t="s">
        <v>167</v>
      </c>
      <c r="AZ982" t="s">
        <v>167</v>
      </c>
      <c r="BA982" t="s">
        <v>167</v>
      </c>
    </row>
    <row r="983" spans="1:53" x14ac:dyDescent="0.55000000000000004">
      <c r="A983">
        <v>1937</v>
      </c>
      <c r="B983" t="b">
        <f>IF(Table2[[#This Row],[yearID]]&gt;=1903,TRUE,FALSE)</f>
        <v>1</v>
      </c>
      <c r="C983" t="b">
        <f>IF(Table2[[#This Row],[yearID]]&gt;=1973,TRUE,FALSE)</f>
        <v>0</v>
      </c>
      <c r="D983" t="s">
        <v>410</v>
      </c>
      <c r="E983" t="s">
        <v>64</v>
      </c>
      <c r="F983" t="s">
        <v>64</v>
      </c>
      <c r="G983" t="str">
        <f>VLOOKUP(Table2[[#This Row],[franchID]],TeamsFranchises!$A$1:$D$121,2,FALSE)</f>
        <v>Cleveland Indians</v>
      </c>
      <c r="I983">
        <v>4</v>
      </c>
      <c r="J983">
        <v>156</v>
      </c>
      <c r="K983">
        <v>78</v>
      </c>
      <c r="L983">
        <v>83</v>
      </c>
      <c r="M983">
        <v>71</v>
      </c>
      <c r="P983" t="s">
        <v>51</v>
      </c>
      <c r="Q983">
        <f>IF(Table2[[#This Row],[LgWin]]="Y",1,0)</f>
        <v>0</v>
      </c>
      <c r="R983" t="s">
        <v>51</v>
      </c>
      <c r="S983">
        <f>IF(Table2[[#This Row],[WSWin]]="Y",1,0)</f>
        <v>0</v>
      </c>
      <c r="T983">
        <v>817</v>
      </c>
      <c r="U983">
        <v>5353</v>
      </c>
      <c r="V983">
        <v>1499</v>
      </c>
      <c r="W983">
        <v>304</v>
      </c>
      <c r="X983">
        <v>76</v>
      </c>
      <c r="Y983">
        <v>103</v>
      </c>
      <c r="Z983">
        <v>570</v>
      </c>
      <c r="AA983">
        <v>551</v>
      </c>
      <c r="AB983">
        <v>78</v>
      </c>
      <c r="AC983">
        <v>51</v>
      </c>
      <c r="AF983">
        <v>768</v>
      </c>
      <c r="AG983">
        <v>665</v>
      </c>
      <c r="AH983">
        <v>4.3899999999999997</v>
      </c>
      <c r="AI983">
        <v>64</v>
      </c>
      <c r="AJ983">
        <v>4</v>
      </c>
      <c r="AK983">
        <v>15</v>
      </c>
      <c r="AL983">
        <v>4092</v>
      </c>
      <c r="AM983">
        <v>1529</v>
      </c>
      <c r="AN983">
        <v>61</v>
      </c>
      <c r="AO983">
        <v>566</v>
      </c>
      <c r="AP983">
        <v>630</v>
      </c>
      <c r="AQ983">
        <v>157</v>
      </c>
      <c r="AR983">
        <v>153</v>
      </c>
      <c r="AS983">
        <v>0.97399999999999998</v>
      </c>
      <c r="AT983" t="s">
        <v>487</v>
      </c>
      <c r="AU983" t="s">
        <v>492</v>
      </c>
      <c r="AV983">
        <v>564849</v>
      </c>
      <c r="AW983">
        <v>98</v>
      </c>
      <c r="AX983">
        <v>97</v>
      </c>
      <c r="AY983" t="s">
        <v>64</v>
      </c>
      <c r="AZ983" t="s">
        <v>64</v>
      </c>
      <c r="BA983" t="s">
        <v>64</v>
      </c>
    </row>
    <row r="984" spans="1:53" x14ac:dyDescent="0.55000000000000004">
      <c r="A984">
        <v>1937</v>
      </c>
      <c r="B984" t="b">
        <f>IF(Table2[[#This Row],[yearID]]&gt;=1903,TRUE,FALSE)</f>
        <v>1</v>
      </c>
      <c r="C984" t="b">
        <f>IF(Table2[[#This Row],[yearID]]&gt;=1973,TRUE,FALSE)</f>
        <v>0</v>
      </c>
      <c r="D984" t="s">
        <v>410</v>
      </c>
      <c r="E984" t="s">
        <v>419</v>
      </c>
      <c r="F984" t="s">
        <v>419</v>
      </c>
      <c r="G984" t="str">
        <f>VLOOKUP(Table2[[#This Row],[franchID]],TeamsFranchises!$A$1:$D$121,2,FALSE)</f>
        <v>Detroit Tigers</v>
      </c>
      <c r="I984">
        <v>2</v>
      </c>
      <c r="J984">
        <v>155</v>
      </c>
      <c r="K984">
        <v>77</v>
      </c>
      <c r="L984">
        <v>89</v>
      </c>
      <c r="M984">
        <v>65</v>
      </c>
      <c r="P984" t="s">
        <v>51</v>
      </c>
      <c r="Q984">
        <f>IF(Table2[[#This Row],[LgWin]]="Y",1,0)</f>
        <v>0</v>
      </c>
      <c r="R984" t="s">
        <v>51</v>
      </c>
      <c r="S984">
        <f>IF(Table2[[#This Row],[WSWin]]="Y",1,0)</f>
        <v>0</v>
      </c>
      <c r="T984">
        <v>935</v>
      </c>
      <c r="U984">
        <v>5516</v>
      </c>
      <c r="V984">
        <v>1611</v>
      </c>
      <c r="W984">
        <v>309</v>
      </c>
      <c r="X984">
        <v>62</v>
      </c>
      <c r="Y984">
        <v>150</v>
      </c>
      <c r="Z984">
        <v>656</v>
      </c>
      <c r="AA984">
        <v>711</v>
      </c>
      <c r="AB984">
        <v>89</v>
      </c>
      <c r="AC984">
        <v>45</v>
      </c>
      <c r="AF984">
        <v>841</v>
      </c>
      <c r="AG984">
        <v>746</v>
      </c>
      <c r="AH984">
        <v>4.87</v>
      </c>
      <c r="AI984">
        <v>70</v>
      </c>
      <c r="AJ984">
        <v>6</v>
      </c>
      <c r="AK984">
        <v>11</v>
      </c>
      <c r="AL984">
        <v>4134</v>
      </c>
      <c r="AM984">
        <v>1521</v>
      </c>
      <c r="AN984">
        <v>102</v>
      </c>
      <c r="AO984">
        <v>635</v>
      </c>
      <c r="AP984">
        <v>485</v>
      </c>
      <c r="AQ984">
        <v>147</v>
      </c>
      <c r="AR984">
        <v>149</v>
      </c>
      <c r="AS984">
        <v>0.97599999999999998</v>
      </c>
      <c r="AT984" t="s">
        <v>420</v>
      </c>
      <c r="AU984" t="s">
        <v>456</v>
      </c>
      <c r="AV984">
        <v>1072276</v>
      </c>
      <c r="AW984">
        <v>102</v>
      </c>
      <c r="AX984">
        <v>101</v>
      </c>
      <c r="AY984" t="s">
        <v>419</v>
      </c>
      <c r="AZ984" t="s">
        <v>419</v>
      </c>
      <c r="BA984" t="s">
        <v>419</v>
      </c>
    </row>
    <row r="985" spans="1:53" x14ac:dyDescent="0.55000000000000004">
      <c r="A985">
        <v>1937</v>
      </c>
      <c r="B985" t="b">
        <f>IF(Table2[[#This Row],[yearID]]&gt;=1903,TRUE,FALSE)</f>
        <v>1</v>
      </c>
      <c r="C985" t="b">
        <f>IF(Table2[[#This Row],[yearID]]&gt;=1973,TRUE,FALSE)</f>
        <v>0</v>
      </c>
      <c r="D985" t="s">
        <v>157</v>
      </c>
      <c r="E985" t="s">
        <v>242</v>
      </c>
      <c r="F985" t="s">
        <v>243</v>
      </c>
      <c r="G985" t="str">
        <f>VLOOKUP(Table2[[#This Row],[franchID]],TeamsFranchises!$A$1:$D$121,2,FALSE)</f>
        <v>San Francisco Giants</v>
      </c>
      <c r="I985">
        <v>1</v>
      </c>
      <c r="J985">
        <v>152</v>
      </c>
      <c r="K985">
        <v>75</v>
      </c>
      <c r="L985">
        <v>95</v>
      </c>
      <c r="M985">
        <v>57</v>
      </c>
      <c r="P985" t="s">
        <v>76</v>
      </c>
      <c r="Q985">
        <f>IF(Table2[[#This Row],[LgWin]]="Y",1,0)</f>
        <v>1</v>
      </c>
      <c r="R985" t="s">
        <v>51</v>
      </c>
      <c r="S985">
        <f>IF(Table2[[#This Row],[WSWin]]="Y",1,0)</f>
        <v>0</v>
      </c>
      <c r="T985">
        <v>732</v>
      </c>
      <c r="U985">
        <v>5329</v>
      </c>
      <c r="V985">
        <v>1484</v>
      </c>
      <c r="W985">
        <v>251</v>
      </c>
      <c r="X985">
        <v>41</v>
      </c>
      <c r="Y985">
        <v>111</v>
      </c>
      <c r="Z985">
        <v>412</v>
      </c>
      <c r="AA985">
        <v>492</v>
      </c>
      <c r="AB985">
        <v>45</v>
      </c>
      <c r="AF985">
        <v>602</v>
      </c>
      <c r="AG985">
        <v>519</v>
      </c>
      <c r="AH985">
        <v>3.43</v>
      </c>
      <c r="AI985">
        <v>67</v>
      </c>
      <c r="AJ985">
        <v>11</v>
      </c>
      <c r="AK985">
        <v>17</v>
      </c>
      <c r="AL985">
        <v>4083</v>
      </c>
      <c r="AM985">
        <v>1341</v>
      </c>
      <c r="AN985">
        <v>85</v>
      </c>
      <c r="AO985">
        <v>404</v>
      </c>
      <c r="AP985">
        <v>653</v>
      </c>
      <c r="AQ985">
        <v>159</v>
      </c>
      <c r="AR985">
        <v>143</v>
      </c>
      <c r="AS985">
        <v>0.97399999999999998</v>
      </c>
      <c r="AT985" t="s">
        <v>310</v>
      </c>
      <c r="AU985" t="s">
        <v>457</v>
      </c>
      <c r="AV985">
        <v>926887</v>
      </c>
      <c r="AW985">
        <v>102</v>
      </c>
      <c r="AX985">
        <v>100</v>
      </c>
      <c r="AY985" t="s">
        <v>246</v>
      </c>
      <c r="AZ985" t="s">
        <v>242</v>
      </c>
      <c r="BA985" t="s">
        <v>242</v>
      </c>
    </row>
    <row r="986" spans="1:53" x14ac:dyDescent="0.55000000000000004">
      <c r="A986">
        <v>1937</v>
      </c>
      <c r="B986" t="b">
        <f>IF(Table2[[#This Row],[yearID]]&gt;=1903,TRUE,FALSE)</f>
        <v>1</v>
      </c>
      <c r="C986" t="b">
        <f>IF(Table2[[#This Row],[yearID]]&gt;=1973,TRUE,FALSE)</f>
        <v>0</v>
      </c>
      <c r="D986" t="s">
        <v>410</v>
      </c>
      <c r="E986" t="s">
        <v>436</v>
      </c>
      <c r="F986" t="s">
        <v>412</v>
      </c>
      <c r="G986" t="str">
        <f>VLOOKUP(Table2[[#This Row],[franchID]],TeamsFranchises!$A$1:$D$121,2,FALSE)</f>
        <v>New York Yankees</v>
      </c>
      <c r="I986">
        <v>1</v>
      </c>
      <c r="J986">
        <v>157</v>
      </c>
      <c r="K986">
        <v>79</v>
      </c>
      <c r="L986">
        <v>102</v>
      </c>
      <c r="M986">
        <v>52</v>
      </c>
      <c r="P986" t="s">
        <v>76</v>
      </c>
      <c r="Q986">
        <f>IF(Table2[[#This Row],[LgWin]]="Y",1,0)</f>
        <v>1</v>
      </c>
      <c r="R986" t="s">
        <v>76</v>
      </c>
      <c r="S986">
        <f>IF(Table2[[#This Row],[WSWin]]="Y",1,0)</f>
        <v>1</v>
      </c>
      <c r="T986">
        <v>979</v>
      </c>
      <c r="U986">
        <v>5487</v>
      </c>
      <c r="V986">
        <v>1554</v>
      </c>
      <c r="W986">
        <v>282</v>
      </c>
      <c r="X986">
        <v>73</v>
      </c>
      <c r="Y986">
        <v>174</v>
      </c>
      <c r="Z986">
        <v>709</v>
      </c>
      <c r="AA986">
        <v>607</v>
      </c>
      <c r="AB986">
        <v>60</v>
      </c>
      <c r="AC986">
        <v>36</v>
      </c>
      <c r="AF986">
        <v>671</v>
      </c>
      <c r="AG986">
        <v>566</v>
      </c>
      <c r="AH986">
        <v>3.65</v>
      </c>
      <c r="AI986">
        <v>82</v>
      </c>
      <c r="AJ986">
        <v>15</v>
      </c>
      <c r="AK986">
        <v>21</v>
      </c>
      <c r="AL986">
        <v>4188</v>
      </c>
      <c r="AM986">
        <v>1417</v>
      </c>
      <c r="AN986">
        <v>92</v>
      </c>
      <c r="AO986">
        <v>506</v>
      </c>
      <c r="AP986">
        <v>652</v>
      </c>
      <c r="AQ986">
        <v>169</v>
      </c>
      <c r="AR986">
        <v>134</v>
      </c>
      <c r="AS986">
        <v>0.97199999999999998</v>
      </c>
      <c r="AT986" t="s">
        <v>459</v>
      </c>
      <c r="AU986" t="s">
        <v>491</v>
      </c>
      <c r="AV986">
        <v>998148</v>
      </c>
      <c r="AW986">
        <v>102</v>
      </c>
      <c r="AX986">
        <v>97</v>
      </c>
      <c r="AY986" t="s">
        <v>412</v>
      </c>
      <c r="AZ986" t="s">
        <v>436</v>
      </c>
      <c r="BA986" t="s">
        <v>436</v>
      </c>
    </row>
    <row r="987" spans="1:53" x14ac:dyDescent="0.55000000000000004">
      <c r="A987">
        <v>1937</v>
      </c>
      <c r="B987" t="b">
        <f>IF(Table2[[#This Row],[yearID]]&gt;=1903,TRUE,FALSE)</f>
        <v>1</v>
      </c>
      <c r="C987" t="b">
        <f>IF(Table2[[#This Row],[yearID]]&gt;=1973,TRUE,FALSE)</f>
        <v>0</v>
      </c>
      <c r="D987" t="s">
        <v>410</v>
      </c>
      <c r="E987" t="s">
        <v>226</v>
      </c>
      <c r="F987" t="s">
        <v>423</v>
      </c>
      <c r="G987" t="str">
        <f>VLOOKUP(Table2[[#This Row],[franchID]],TeamsFranchises!$A$1:$D$121,2,FALSE)</f>
        <v>Oakland Athletics</v>
      </c>
      <c r="I987">
        <v>7</v>
      </c>
      <c r="J987">
        <v>154</v>
      </c>
      <c r="K987">
        <v>79</v>
      </c>
      <c r="L987">
        <v>54</v>
      </c>
      <c r="M987">
        <v>97</v>
      </c>
      <c r="P987" t="s">
        <v>51</v>
      </c>
      <c r="Q987">
        <f>IF(Table2[[#This Row],[LgWin]]="Y",1,0)</f>
        <v>0</v>
      </c>
      <c r="R987" t="s">
        <v>51</v>
      </c>
      <c r="S987">
        <f>IF(Table2[[#This Row],[WSWin]]="Y",1,0)</f>
        <v>0</v>
      </c>
      <c r="T987">
        <v>699</v>
      </c>
      <c r="U987">
        <v>5228</v>
      </c>
      <c r="V987">
        <v>1398</v>
      </c>
      <c r="W987">
        <v>278</v>
      </c>
      <c r="X987">
        <v>60</v>
      </c>
      <c r="Y987">
        <v>94</v>
      </c>
      <c r="Z987">
        <v>583</v>
      </c>
      <c r="AA987">
        <v>557</v>
      </c>
      <c r="AB987">
        <v>95</v>
      </c>
      <c r="AC987">
        <v>48</v>
      </c>
      <c r="AF987">
        <v>854</v>
      </c>
      <c r="AG987">
        <v>719</v>
      </c>
      <c r="AH987">
        <v>4.8499999999999996</v>
      </c>
      <c r="AI987">
        <v>65</v>
      </c>
      <c r="AJ987">
        <v>6</v>
      </c>
      <c r="AK987">
        <v>9</v>
      </c>
      <c r="AL987">
        <v>4005</v>
      </c>
      <c r="AM987">
        <v>1490</v>
      </c>
      <c r="AN987">
        <v>105</v>
      </c>
      <c r="AO987">
        <v>613</v>
      </c>
      <c r="AP987">
        <v>469</v>
      </c>
      <c r="AQ987">
        <v>198</v>
      </c>
      <c r="AR987">
        <v>150</v>
      </c>
      <c r="AS987">
        <v>0.96699999999999997</v>
      </c>
      <c r="AT987" t="s">
        <v>77</v>
      </c>
      <c r="AU987" t="s">
        <v>442</v>
      </c>
      <c r="AV987">
        <v>430738</v>
      </c>
      <c r="AW987">
        <v>98</v>
      </c>
      <c r="AX987">
        <v>101</v>
      </c>
      <c r="AY987" t="s">
        <v>226</v>
      </c>
      <c r="AZ987" t="s">
        <v>226</v>
      </c>
      <c r="BA987" t="s">
        <v>226</v>
      </c>
    </row>
    <row r="988" spans="1:53" x14ac:dyDescent="0.55000000000000004">
      <c r="A988">
        <v>1937</v>
      </c>
      <c r="B988" t="b">
        <f>IF(Table2[[#This Row],[yearID]]&gt;=1903,TRUE,FALSE)</f>
        <v>1</v>
      </c>
      <c r="C988" t="b">
        <f>IF(Table2[[#This Row],[yearID]]&gt;=1973,TRUE,FALSE)</f>
        <v>0</v>
      </c>
      <c r="D988" t="s">
        <v>157</v>
      </c>
      <c r="E988" t="s">
        <v>122</v>
      </c>
      <c r="F988" t="s">
        <v>122</v>
      </c>
      <c r="G988" t="str">
        <f>VLOOKUP(Table2[[#This Row],[franchID]],TeamsFranchises!$A$1:$D$121,2,FALSE)</f>
        <v>Philadelphia Phillies</v>
      </c>
      <c r="I988">
        <v>7</v>
      </c>
      <c r="J988">
        <v>155</v>
      </c>
      <c r="K988">
        <v>74</v>
      </c>
      <c r="L988">
        <v>61</v>
      </c>
      <c r="M988">
        <v>92</v>
      </c>
      <c r="P988" t="s">
        <v>51</v>
      </c>
      <c r="Q988">
        <f>IF(Table2[[#This Row],[LgWin]]="Y",1,0)</f>
        <v>0</v>
      </c>
      <c r="R988" t="s">
        <v>51</v>
      </c>
      <c r="S988">
        <f>IF(Table2[[#This Row],[WSWin]]="Y",1,0)</f>
        <v>0</v>
      </c>
      <c r="T988">
        <v>724</v>
      </c>
      <c r="U988">
        <v>5424</v>
      </c>
      <c r="V988">
        <v>1482</v>
      </c>
      <c r="W988">
        <v>258</v>
      </c>
      <c r="X988">
        <v>37</v>
      </c>
      <c r="Y988">
        <v>103</v>
      </c>
      <c r="Z988">
        <v>478</v>
      </c>
      <c r="AA988">
        <v>640</v>
      </c>
      <c r="AB988">
        <v>66</v>
      </c>
      <c r="AF988">
        <v>869</v>
      </c>
      <c r="AG988">
        <v>770</v>
      </c>
      <c r="AH988">
        <v>5.05</v>
      </c>
      <c r="AI988">
        <v>59</v>
      </c>
      <c r="AJ988">
        <v>6</v>
      </c>
      <c r="AK988">
        <v>15</v>
      </c>
      <c r="AL988">
        <v>4119</v>
      </c>
      <c r="AM988">
        <v>1629</v>
      </c>
      <c r="AN988">
        <v>116</v>
      </c>
      <c r="AO988">
        <v>501</v>
      </c>
      <c r="AP988">
        <v>529</v>
      </c>
      <c r="AQ988">
        <v>184</v>
      </c>
      <c r="AR988">
        <v>157</v>
      </c>
      <c r="AS988">
        <v>0.97</v>
      </c>
      <c r="AT988" t="s">
        <v>358</v>
      </c>
      <c r="AU988" t="s">
        <v>404</v>
      </c>
      <c r="AV988">
        <v>212790</v>
      </c>
      <c r="AW988">
        <v>109</v>
      </c>
      <c r="AX988">
        <v>112</v>
      </c>
      <c r="AY988" t="s">
        <v>122</v>
      </c>
      <c r="AZ988" t="s">
        <v>122</v>
      </c>
      <c r="BA988" t="s">
        <v>122</v>
      </c>
    </row>
    <row r="989" spans="1:53" x14ac:dyDescent="0.55000000000000004">
      <c r="A989">
        <v>1937</v>
      </c>
      <c r="B989" t="b">
        <f>IF(Table2[[#This Row],[yearID]]&gt;=1903,TRUE,FALSE)</f>
        <v>1</v>
      </c>
      <c r="C989" t="b">
        <f>IF(Table2[[#This Row],[yearID]]&gt;=1973,TRUE,FALSE)</f>
        <v>0</v>
      </c>
      <c r="D989" t="s">
        <v>157</v>
      </c>
      <c r="E989" t="s">
        <v>229</v>
      </c>
      <c r="F989" t="s">
        <v>229</v>
      </c>
      <c r="G989" t="str">
        <f>VLOOKUP(Table2[[#This Row],[franchID]],TeamsFranchises!$A$1:$D$121,2,FALSE)</f>
        <v>Pittsburgh Pirates</v>
      </c>
      <c r="I989">
        <v>3</v>
      </c>
      <c r="J989">
        <v>154</v>
      </c>
      <c r="K989">
        <v>78</v>
      </c>
      <c r="L989">
        <v>86</v>
      </c>
      <c r="M989">
        <v>68</v>
      </c>
      <c r="P989" t="s">
        <v>51</v>
      </c>
      <c r="Q989">
        <f>IF(Table2[[#This Row],[LgWin]]="Y",1,0)</f>
        <v>0</v>
      </c>
      <c r="R989" t="s">
        <v>51</v>
      </c>
      <c r="S989">
        <f>IF(Table2[[#This Row],[WSWin]]="Y",1,0)</f>
        <v>0</v>
      </c>
      <c r="T989">
        <v>704</v>
      </c>
      <c r="U989">
        <v>5433</v>
      </c>
      <c r="V989">
        <v>1550</v>
      </c>
      <c r="W989">
        <v>223</v>
      </c>
      <c r="X989">
        <v>86</v>
      </c>
      <c r="Y989">
        <v>47</v>
      </c>
      <c r="Z989">
        <v>463</v>
      </c>
      <c r="AA989">
        <v>480</v>
      </c>
      <c r="AB989">
        <v>32</v>
      </c>
      <c r="AF989">
        <v>646</v>
      </c>
      <c r="AG989">
        <v>540</v>
      </c>
      <c r="AH989">
        <v>3.56</v>
      </c>
      <c r="AI989">
        <v>67</v>
      </c>
      <c r="AJ989">
        <v>12</v>
      </c>
      <c r="AK989">
        <v>17</v>
      </c>
      <c r="AL989">
        <v>4098</v>
      </c>
      <c r="AM989">
        <v>1398</v>
      </c>
      <c r="AN989">
        <v>71</v>
      </c>
      <c r="AO989">
        <v>428</v>
      </c>
      <c r="AP989">
        <v>643</v>
      </c>
      <c r="AQ989">
        <v>181</v>
      </c>
      <c r="AR989">
        <v>135</v>
      </c>
      <c r="AS989">
        <v>0.97</v>
      </c>
      <c r="AT989" t="s">
        <v>390</v>
      </c>
      <c r="AU989" t="s">
        <v>447</v>
      </c>
      <c r="AV989">
        <v>459679</v>
      </c>
      <c r="AW989">
        <v>100</v>
      </c>
      <c r="AX989">
        <v>98</v>
      </c>
      <c r="AY989" t="s">
        <v>229</v>
      </c>
      <c r="AZ989" t="s">
        <v>229</v>
      </c>
      <c r="BA989" t="s">
        <v>229</v>
      </c>
    </row>
    <row r="990" spans="1:53" x14ac:dyDescent="0.55000000000000004">
      <c r="A990">
        <v>1937</v>
      </c>
      <c r="B990" t="b">
        <f>IF(Table2[[#This Row],[yearID]]&gt;=1903,TRUE,FALSE)</f>
        <v>1</v>
      </c>
      <c r="C990" t="b">
        <f>IF(Table2[[#This Row],[yearID]]&gt;=1973,TRUE,FALSE)</f>
        <v>0</v>
      </c>
      <c r="D990" t="s">
        <v>410</v>
      </c>
      <c r="E990" t="s">
        <v>431</v>
      </c>
      <c r="F990" t="s">
        <v>95</v>
      </c>
      <c r="G990" t="str">
        <f>VLOOKUP(Table2[[#This Row],[franchID]],TeamsFranchises!$A$1:$D$121,2,FALSE)</f>
        <v>Baltimore Orioles</v>
      </c>
      <c r="I990">
        <v>8</v>
      </c>
      <c r="J990">
        <v>156</v>
      </c>
      <c r="K990">
        <v>78</v>
      </c>
      <c r="L990">
        <v>46</v>
      </c>
      <c r="M990">
        <v>108</v>
      </c>
      <c r="P990" t="s">
        <v>51</v>
      </c>
      <c r="Q990">
        <f>IF(Table2[[#This Row],[LgWin]]="Y",1,0)</f>
        <v>0</v>
      </c>
      <c r="R990" t="s">
        <v>51</v>
      </c>
      <c r="S990">
        <f>IF(Table2[[#This Row],[WSWin]]="Y",1,0)</f>
        <v>0</v>
      </c>
      <c r="T990">
        <v>715</v>
      </c>
      <c r="U990">
        <v>5510</v>
      </c>
      <c r="V990">
        <v>1573</v>
      </c>
      <c r="W990">
        <v>327</v>
      </c>
      <c r="X990">
        <v>44</v>
      </c>
      <c r="Y990">
        <v>71</v>
      </c>
      <c r="Z990">
        <v>514</v>
      </c>
      <c r="AA990">
        <v>510</v>
      </c>
      <c r="AB990">
        <v>30</v>
      </c>
      <c r="AC990">
        <v>27</v>
      </c>
      <c r="AF990">
        <v>1023</v>
      </c>
      <c r="AG990">
        <v>909</v>
      </c>
      <c r="AH990">
        <v>6</v>
      </c>
      <c r="AI990">
        <v>55</v>
      </c>
      <c r="AJ990">
        <v>2</v>
      </c>
      <c r="AK990">
        <v>8</v>
      </c>
      <c r="AL990">
        <v>4089</v>
      </c>
      <c r="AM990">
        <v>1768</v>
      </c>
      <c r="AN990">
        <v>143</v>
      </c>
      <c r="AO990">
        <v>653</v>
      </c>
      <c r="AP990">
        <v>468</v>
      </c>
      <c r="AQ990">
        <v>174</v>
      </c>
      <c r="AR990">
        <v>166</v>
      </c>
      <c r="AS990">
        <v>0.97199999999999998</v>
      </c>
      <c r="AT990" t="s">
        <v>252</v>
      </c>
      <c r="AU990" t="s">
        <v>444</v>
      </c>
      <c r="AV990">
        <v>123121</v>
      </c>
      <c r="AW990">
        <v>100</v>
      </c>
      <c r="AX990">
        <v>104</v>
      </c>
      <c r="AY990" t="s">
        <v>433</v>
      </c>
      <c r="AZ990" t="s">
        <v>431</v>
      </c>
      <c r="BA990" t="s">
        <v>431</v>
      </c>
    </row>
    <row r="991" spans="1:53" x14ac:dyDescent="0.55000000000000004">
      <c r="A991">
        <v>1937</v>
      </c>
      <c r="B991" t="b">
        <f>IF(Table2[[#This Row],[yearID]]&gt;=1903,TRUE,FALSE)</f>
        <v>1</v>
      </c>
      <c r="C991" t="b">
        <f>IF(Table2[[#This Row],[yearID]]&gt;=1973,TRUE,FALSE)</f>
        <v>0</v>
      </c>
      <c r="D991" t="s">
        <v>157</v>
      </c>
      <c r="E991" t="s">
        <v>396</v>
      </c>
      <c r="F991" t="s">
        <v>154</v>
      </c>
      <c r="G991" t="str">
        <f>VLOOKUP(Table2[[#This Row],[franchID]],TeamsFranchises!$A$1:$D$121,2,FALSE)</f>
        <v>St. Louis Cardinals</v>
      </c>
      <c r="I991">
        <v>4</v>
      </c>
      <c r="J991">
        <v>157</v>
      </c>
      <c r="K991">
        <v>80</v>
      </c>
      <c r="L991">
        <v>81</v>
      </c>
      <c r="M991">
        <v>73</v>
      </c>
      <c r="P991" t="s">
        <v>51</v>
      </c>
      <c r="Q991">
        <f>IF(Table2[[#This Row],[LgWin]]="Y",1,0)</f>
        <v>0</v>
      </c>
      <c r="R991" t="s">
        <v>51</v>
      </c>
      <c r="S991">
        <f>IF(Table2[[#This Row],[WSWin]]="Y",1,0)</f>
        <v>0</v>
      </c>
      <c r="T991">
        <v>789</v>
      </c>
      <c r="U991">
        <v>5476</v>
      </c>
      <c r="V991">
        <v>1543</v>
      </c>
      <c r="W991">
        <v>264</v>
      </c>
      <c r="X991">
        <v>67</v>
      </c>
      <c r="Y991">
        <v>94</v>
      </c>
      <c r="Z991">
        <v>385</v>
      </c>
      <c r="AA991">
        <v>569</v>
      </c>
      <c r="AB991">
        <v>78</v>
      </c>
      <c r="AF991">
        <v>733</v>
      </c>
      <c r="AG991">
        <v>616</v>
      </c>
      <c r="AH991">
        <v>3.98</v>
      </c>
      <c r="AI991">
        <v>81</v>
      </c>
      <c r="AJ991">
        <v>10</v>
      </c>
      <c r="AK991">
        <v>4</v>
      </c>
      <c r="AL991">
        <v>4176</v>
      </c>
      <c r="AM991">
        <v>1546</v>
      </c>
      <c r="AN991">
        <v>95</v>
      </c>
      <c r="AO991">
        <v>448</v>
      </c>
      <c r="AP991">
        <v>571</v>
      </c>
      <c r="AQ991">
        <v>164</v>
      </c>
      <c r="AR991">
        <v>127</v>
      </c>
      <c r="AS991">
        <v>0.97299999999999998</v>
      </c>
      <c r="AT991" t="s">
        <v>409</v>
      </c>
      <c r="AU991" t="s">
        <v>444</v>
      </c>
      <c r="AV991">
        <v>430811</v>
      </c>
      <c r="AW991">
        <v>102</v>
      </c>
      <c r="AX991">
        <v>101</v>
      </c>
      <c r="AY991" t="s">
        <v>154</v>
      </c>
      <c r="AZ991" t="s">
        <v>396</v>
      </c>
      <c r="BA991" t="s">
        <v>396</v>
      </c>
    </row>
    <row r="992" spans="1:53" x14ac:dyDescent="0.55000000000000004">
      <c r="A992">
        <v>1937</v>
      </c>
      <c r="B992" t="b">
        <f>IF(Table2[[#This Row],[yearID]]&gt;=1903,TRUE,FALSE)</f>
        <v>1</v>
      </c>
      <c r="C992" t="b">
        <f>IF(Table2[[#This Row],[yearID]]&gt;=1973,TRUE,FALSE)</f>
        <v>0</v>
      </c>
      <c r="D992" t="s">
        <v>410</v>
      </c>
      <c r="E992" t="s">
        <v>425</v>
      </c>
      <c r="F992" t="s">
        <v>426</v>
      </c>
      <c r="G992" t="str">
        <f>VLOOKUP(Table2[[#This Row],[franchID]],TeamsFranchises!$A$1:$D$121,2,FALSE)</f>
        <v>Minnesota Twins</v>
      </c>
      <c r="I992">
        <v>6</v>
      </c>
      <c r="J992">
        <v>158</v>
      </c>
      <c r="K992">
        <v>80</v>
      </c>
      <c r="L992">
        <v>73</v>
      </c>
      <c r="M992">
        <v>80</v>
      </c>
      <c r="P992" t="s">
        <v>51</v>
      </c>
      <c r="Q992">
        <f>IF(Table2[[#This Row],[LgWin]]="Y",1,0)</f>
        <v>0</v>
      </c>
      <c r="R992" t="s">
        <v>51</v>
      </c>
      <c r="S992">
        <f>IF(Table2[[#This Row],[WSWin]]="Y",1,0)</f>
        <v>0</v>
      </c>
      <c r="T992">
        <v>757</v>
      </c>
      <c r="U992">
        <v>5578</v>
      </c>
      <c r="V992">
        <v>1559</v>
      </c>
      <c r="W992">
        <v>245</v>
      </c>
      <c r="X992">
        <v>84</v>
      </c>
      <c r="Y992">
        <v>47</v>
      </c>
      <c r="Z992">
        <v>591</v>
      </c>
      <c r="AA992">
        <v>503</v>
      </c>
      <c r="AB992">
        <v>61</v>
      </c>
      <c r="AC992">
        <v>35</v>
      </c>
      <c r="AF992">
        <v>841</v>
      </c>
      <c r="AG992">
        <v>711</v>
      </c>
      <c r="AH992">
        <v>4.58</v>
      </c>
      <c r="AI992">
        <v>75</v>
      </c>
      <c r="AJ992">
        <v>5</v>
      </c>
      <c r="AK992">
        <v>14</v>
      </c>
      <c r="AL992">
        <v>4194</v>
      </c>
      <c r="AM992">
        <v>1498</v>
      </c>
      <c r="AN992">
        <v>96</v>
      </c>
      <c r="AO992">
        <v>671</v>
      </c>
      <c r="AP992">
        <v>524</v>
      </c>
      <c r="AQ992">
        <v>170</v>
      </c>
      <c r="AR992">
        <v>181</v>
      </c>
      <c r="AS992">
        <v>0.97199999999999998</v>
      </c>
      <c r="AT992" t="s">
        <v>397</v>
      </c>
      <c r="AU992" t="s">
        <v>452</v>
      </c>
      <c r="AV992">
        <v>397799</v>
      </c>
      <c r="AW992">
        <v>95</v>
      </c>
      <c r="AX992">
        <v>96</v>
      </c>
      <c r="AY992" t="s">
        <v>428</v>
      </c>
      <c r="AZ992" t="s">
        <v>425</v>
      </c>
      <c r="BA992" t="s">
        <v>425</v>
      </c>
    </row>
    <row r="993" spans="1:53" x14ac:dyDescent="0.55000000000000004">
      <c r="A993">
        <v>1938</v>
      </c>
      <c r="B993" t="b">
        <f>IF(Table2[[#This Row],[yearID]]&gt;=1903,TRUE,FALSE)</f>
        <v>1</v>
      </c>
      <c r="C993" t="b">
        <f>IF(Table2[[#This Row],[yearID]]&gt;=1973,TRUE,FALSE)</f>
        <v>0</v>
      </c>
      <c r="D993" t="s">
        <v>410</v>
      </c>
      <c r="E993" t="s">
        <v>54</v>
      </c>
      <c r="F993" t="s">
        <v>54</v>
      </c>
      <c r="G993" t="str">
        <f>VLOOKUP(Table2[[#This Row],[franchID]],TeamsFranchises!$A$1:$D$121,2,FALSE)</f>
        <v>Boston Red Sox</v>
      </c>
      <c r="I993">
        <v>2</v>
      </c>
      <c r="J993">
        <v>150</v>
      </c>
      <c r="K993">
        <v>75</v>
      </c>
      <c r="L993">
        <v>88</v>
      </c>
      <c r="M993">
        <v>61</v>
      </c>
      <c r="P993" t="s">
        <v>51</v>
      </c>
      <c r="Q993">
        <f>IF(Table2[[#This Row],[LgWin]]="Y",1,0)</f>
        <v>0</v>
      </c>
      <c r="R993" t="s">
        <v>51</v>
      </c>
      <c r="S993">
        <f>IF(Table2[[#This Row],[WSWin]]="Y",1,0)</f>
        <v>0</v>
      </c>
      <c r="T993">
        <v>902</v>
      </c>
      <c r="U993">
        <v>5229</v>
      </c>
      <c r="V993">
        <v>1566</v>
      </c>
      <c r="W993">
        <v>298</v>
      </c>
      <c r="X993">
        <v>56</v>
      </c>
      <c r="Y993">
        <v>98</v>
      </c>
      <c r="Z993">
        <v>650</v>
      </c>
      <c r="AA993">
        <v>463</v>
      </c>
      <c r="AB993">
        <v>55</v>
      </c>
      <c r="AC993">
        <v>51</v>
      </c>
      <c r="AF993">
        <v>751</v>
      </c>
      <c r="AG993">
        <v>652</v>
      </c>
      <c r="AH993">
        <v>4.46</v>
      </c>
      <c r="AI993">
        <v>67</v>
      </c>
      <c r="AJ993">
        <v>10</v>
      </c>
      <c r="AK993">
        <v>15</v>
      </c>
      <c r="AL993">
        <v>3948</v>
      </c>
      <c r="AM993">
        <v>1472</v>
      </c>
      <c r="AN993">
        <v>102</v>
      </c>
      <c r="AO993">
        <v>528</v>
      </c>
      <c r="AP993">
        <v>484</v>
      </c>
      <c r="AQ993">
        <v>187</v>
      </c>
      <c r="AR993">
        <v>172</v>
      </c>
      <c r="AS993">
        <v>0.96799999999999997</v>
      </c>
      <c r="AT993" t="s">
        <v>441</v>
      </c>
      <c r="AU993" t="s">
        <v>493</v>
      </c>
      <c r="AV993">
        <v>646459</v>
      </c>
      <c r="AW993">
        <v>105</v>
      </c>
      <c r="AX993">
        <v>103</v>
      </c>
      <c r="AY993" t="s">
        <v>54</v>
      </c>
      <c r="AZ993" t="s">
        <v>54</v>
      </c>
      <c r="BA993" t="s">
        <v>54</v>
      </c>
    </row>
    <row r="994" spans="1:53" x14ac:dyDescent="0.55000000000000004">
      <c r="A994">
        <v>1938</v>
      </c>
      <c r="B994" t="b">
        <f>IF(Table2[[#This Row],[yearID]]&gt;=1903,TRUE,FALSE)</f>
        <v>1</v>
      </c>
      <c r="C994" t="b">
        <f>IF(Table2[[#This Row],[yearID]]&gt;=1973,TRUE,FALSE)</f>
        <v>0</v>
      </c>
      <c r="D994" t="s">
        <v>157</v>
      </c>
      <c r="E994" t="s">
        <v>262</v>
      </c>
      <c r="F994" t="s">
        <v>260</v>
      </c>
      <c r="G994" t="str">
        <f>VLOOKUP(Table2[[#This Row],[franchID]],TeamsFranchises!$A$1:$D$121,2,FALSE)</f>
        <v>Los Angeles Dodgers</v>
      </c>
      <c r="I994">
        <v>7</v>
      </c>
      <c r="J994">
        <v>151</v>
      </c>
      <c r="K994">
        <v>74</v>
      </c>
      <c r="L994">
        <v>69</v>
      </c>
      <c r="M994">
        <v>80</v>
      </c>
      <c r="P994" t="s">
        <v>51</v>
      </c>
      <c r="Q994">
        <f>IF(Table2[[#This Row],[LgWin]]="Y",1,0)</f>
        <v>0</v>
      </c>
      <c r="R994" t="s">
        <v>51</v>
      </c>
      <c r="S994">
        <f>IF(Table2[[#This Row],[WSWin]]="Y",1,0)</f>
        <v>0</v>
      </c>
      <c r="T994">
        <v>704</v>
      </c>
      <c r="U994">
        <v>5142</v>
      </c>
      <c r="V994">
        <v>1322</v>
      </c>
      <c r="W994">
        <v>225</v>
      </c>
      <c r="X994">
        <v>79</v>
      </c>
      <c r="Y994">
        <v>61</v>
      </c>
      <c r="Z994">
        <v>611</v>
      </c>
      <c r="AA994">
        <v>615</v>
      </c>
      <c r="AB994">
        <v>66</v>
      </c>
      <c r="AF994">
        <v>710</v>
      </c>
      <c r="AG994">
        <v>602</v>
      </c>
      <c r="AH994">
        <v>4.07</v>
      </c>
      <c r="AI994">
        <v>56</v>
      </c>
      <c r="AJ994">
        <v>12</v>
      </c>
      <c r="AK994">
        <v>14</v>
      </c>
      <c r="AL994">
        <v>3996</v>
      </c>
      <c r="AM994">
        <v>1464</v>
      </c>
      <c r="AN994">
        <v>88</v>
      </c>
      <c r="AO994">
        <v>446</v>
      </c>
      <c r="AP994">
        <v>469</v>
      </c>
      <c r="AQ994">
        <v>157</v>
      </c>
      <c r="AR994">
        <v>148</v>
      </c>
      <c r="AS994">
        <v>0.97299999999999998</v>
      </c>
      <c r="AT994" t="s">
        <v>448</v>
      </c>
      <c r="AU994" t="s">
        <v>458</v>
      </c>
      <c r="AV994">
        <v>663087</v>
      </c>
      <c r="AW994">
        <v>103</v>
      </c>
      <c r="AX994">
        <v>104</v>
      </c>
      <c r="AY994" t="s">
        <v>262</v>
      </c>
      <c r="AZ994" t="s">
        <v>262</v>
      </c>
      <c r="BA994" t="s">
        <v>262</v>
      </c>
    </row>
    <row r="995" spans="1:53" x14ac:dyDescent="0.55000000000000004">
      <c r="A995">
        <v>1938</v>
      </c>
      <c r="B995" t="b">
        <f>IF(Table2[[#This Row],[yearID]]&gt;=1903,TRUE,FALSE)</f>
        <v>1</v>
      </c>
      <c r="C995" t="b">
        <f>IF(Table2[[#This Row],[yearID]]&gt;=1973,TRUE,FALSE)</f>
        <v>0</v>
      </c>
      <c r="D995" t="s">
        <v>157</v>
      </c>
      <c r="E995" t="s">
        <v>158</v>
      </c>
      <c r="F995" t="s">
        <v>159</v>
      </c>
      <c r="G995" t="str">
        <f>VLOOKUP(Table2[[#This Row],[franchID]],TeamsFranchises!$A$1:$D$121,2,FALSE)</f>
        <v>Atlanta Braves</v>
      </c>
      <c r="I995">
        <v>5</v>
      </c>
      <c r="J995">
        <v>153</v>
      </c>
      <c r="K995">
        <v>75</v>
      </c>
      <c r="L995">
        <v>77</v>
      </c>
      <c r="M995">
        <v>75</v>
      </c>
      <c r="P995" t="s">
        <v>51</v>
      </c>
      <c r="Q995">
        <f>IF(Table2[[#This Row],[LgWin]]="Y",1,0)</f>
        <v>0</v>
      </c>
      <c r="R995" t="s">
        <v>51</v>
      </c>
      <c r="S995">
        <f>IF(Table2[[#This Row],[WSWin]]="Y",1,0)</f>
        <v>0</v>
      </c>
      <c r="T995">
        <v>561</v>
      </c>
      <c r="U995">
        <v>5250</v>
      </c>
      <c r="V995">
        <v>1311</v>
      </c>
      <c r="W995">
        <v>199</v>
      </c>
      <c r="X995">
        <v>39</v>
      </c>
      <c r="Y995">
        <v>54</v>
      </c>
      <c r="Z995">
        <v>424</v>
      </c>
      <c r="AA995">
        <v>548</v>
      </c>
      <c r="AB995">
        <v>49</v>
      </c>
      <c r="AF995">
        <v>618</v>
      </c>
      <c r="AG995">
        <v>521</v>
      </c>
      <c r="AH995">
        <v>3.4</v>
      </c>
      <c r="AI995">
        <v>83</v>
      </c>
      <c r="AJ995">
        <v>15</v>
      </c>
      <c r="AK995">
        <v>12</v>
      </c>
      <c r="AL995">
        <v>4140</v>
      </c>
      <c r="AM995">
        <v>1375</v>
      </c>
      <c r="AN995">
        <v>66</v>
      </c>
      <c r="AO995">
        <v>465</v>
      </c>
      <c r="AP995">
        <v>413</v>
      </c>
      <c r="AQ995">
        <v>173</v>
      </c>
      <c r="AR995">
        <v>136</v>
      </c>
      <c r="AS995">
        <v>0.97199999999999998</v>
      </c>
      <c r="AT995" t="s">
        <v>494</v>
      </c>
      <c r="AU995" t="s">
        <v>489</v>
      </c>
      <c r="AV995">
        <v>341149</v>
      </c>
      <c r="AW995">
        <v>89</v>
      </c>
      <c r="AX995">
        <v>90</v>
      </c>
      <c r="AY995" t="s">
        <v>158</v>
      </c>
      <c r="AZ995" t="s">
        <v>158</v>
      </c>
      <c r="BA995" t="s">
        <v>158</v>
      </c>
    </row>
    <row r="996" spans="1:53" x14ac:dyDescent="0.55000000000000004">
      <c r="A996">
        <v>1938</v>
      </c>
      <c r="B996" t="b">
        <f>IF(Table2[[#This Row],[yearID]]&gt;=1903,TRUE,FALSE)</f>
        <v>1</v>
      </c>
      <c r="C996" t="b">
        <f>IF(Table2[[#This Row],[yearID]]&gt;=1973,TRUE,FALSE)</f>
        <v>0</v>
      </c>
      <c r="D996" t="s">
        <v>410</v>
      </c>
      <c r="E996" t="s">
        <v>415</v>
      </c>
      <c r="F996" t="s">
        <v>416</v>
      </c>
      <c r="G996" t="str">
        <f>VLOOKUP(Table2[[#This Row],[franchID]],TeamsFranchises!$A$1:$D$121,2,FALSE)</f>
        <v>Chicago White Sox</v>
      </c>
      <c r="I996">
        <v>6</v>
      </c>
      <c r="J996">
        <v>149</v>
      </c>
      <c r="K996">
        <v>73</v>
      </c>
      <c r="L996">
        <v>65</v>
      </c>
      <c r="M996">
        <v>83</v>
      </c>
      <c r="P996" t="s">
        <v>51</v>
      </c>
      <c r="Q996">
        <f>IF(Table2[[#This Row],[LgWin]]="Y",1,0)</f>
        <v>0</v>
      </c>
      <c r="R996" t="s">
        <v>51</v>
      </c>
      <c r="S996">
        <f>IF(Table2[[#This Row],[WSWin]]="Y",1,0)</f>
        <v>0</v>
      </c>
      <c r="T996">
        <v>709</v>
      </c>
      <c r="U996">
        <v>5199</v>
      </c>
      <c r="V996">
        <v>1439</v>
      </c>
      <c r="W996">
        <v>239</v>
      </c>
      <c r="X996">
        <v>55</v>
      </c>
      <c r="Y996">
        <v>67</v>
      </c>
      <c r="Z996">
        <v>514</v>
      </c>
      <c r="AA996">
        <v>489</v>
      </c>
      <c r="AB996">
        <v>56</v>
      </c>
      <c r="AC996">
        <v>39</v>
      </c>
      <c r="AF996">
        <v>752</v>
      </c>
      <c r="AG996">
        <v>638</v>
      </c>
      <c r="AH996">
        <v>4.3600000000000003</v>
      </c>
      <c r="AI996">
        <v>83</v>
      </c>
      <c r="AJ996">
        <v>5</v>
      </c>
      <c r="AK996">
        <v>9</v>
      </c>
      <c r="AL996">
        <v>3948</v>
      </c>
      <c r="AM996">
        <v>1449</v>
      </c>
      <c r="AN996">
        <v>101</v>
      </c>
      <c r="AO996">
        <v>550</v>
      </c>
      <c r="AP996">
        <v>432</v>
      </c>
      <c r="AQ996">
        <v>195</v>
      </c>
      <c r="AR996">
        <v>155</v>
      </c>
      <c r="AS996">
        <v>0.96699999999999997</v>
      </c>
      <c r="AT996" t="s">
        <v>417</v>
      </c>
      <c r="AU996" t="s">
        <v>450</v>
      </c>
      <c r="AV996">
        <v>338278</v>
      </c>
      <c r="AW996">
        <v>103</v>
      </c>
      <c r="AX996">
        <v>103</v>
      </c>
      <c r="AY996" t="s">
        <v>416</v>
      </c>
      <c r="AZ996" t="s">
        <v>415</v>
      </c>
      <c r="BA996" t="s">
        <v>415</v>
      </c>
    </row>
    <row r="997" spans="1:53" x14ac:dyDescent="0.55000000000000004">
      <c r="A997">
        <v>1938</v>
      </c>
      <c r="B997" t="b">
        <f>IF(Table2[[#This Row],[yearID]]&gt;=1903,TRUE,FALSE)</f>
        <v>1</v>
      </c>
      <c r="C997" t="b">
        <f>IF(Table2[[#This Row],[yearID]]&gt;=1973,TRUE,FALSE)</f>
        <v>0</v>
      </c>
      <c r="D997" t="s">
        <v>157</v>
      </c>
      <c r="E997" t="s">
        <v>161</v>
      </c>
      <c r="F997" t="s">
        <v>162</v>
      </c>
      <c r="G997" t="str">
        <f>VLOOKUP(Table2[[#This Row],[franchID]],TeamsFranchises!$A$1:$D$121,2,FALSE)</f>
        <v>Chicago Cubs</v>
      </c>
      <c r="I997">
        <v>1</v>
      </c>
      <c r="J997">
        <v>154</v>
      </c>
      <c r="K997">
        <v>77</v>
      </c>
      <c r="L997">
        <v>89</v>
      </c>
      <c r="M997">
        <v>63</v>
      </c>
      <c r="P997" t="s">
        <v>76</v>
      </c>
      <c r="Q997">
        <f>IF(Table2[[#This Row],[LgWin]]="Y",1,0)</f>
        <v>1</v>
      </c>
      <c r="R997" t="s">
        <v>51</v>
      </c>
      <c r="S997">
        <f>IF(Table2[[#This Row],[WSWin]]="Y",1,0)</f>
        <v>0</v>
      </c>
      <c r="T997">
        <v>713</v>
      </c>
      <c r="U997">
        <v>5333</v>
      </c>
      <c r="V997">
        <v>1435</v>
      </c>
      <c r="W997">
        <v>242</v>
      </c>
      <c r="X997">
        <v>70</v>
      </c>
      <c r="Y997">
        <v>65</v>
      </c>
      <c r="Z997">
        <v>522</v>
      </c>
      <c r="AA997">
        <v>476</v>
      </c>
      <c r="AB997">
        <v>49</v>
      </c>
      <c r="AF997">
        <v>598</v>
      </c>
      <c r="AG997">
        <v>523</v>
      </c>
      <c r="AH997">
        <v>3.37</v>
      </c>
      <c r="AI997">
        <v>67</v>
      </c>
      <c r="AJ997">
        <v>16</v>
      </c>
      <c r="AK997">
        <v>18</v>
      </c>
      <c r="AL997">
        <v>4188</v>
      </c>
      <c r="AM997">
        <v>1414</v>
      </c>
      <c r="AN997">
        <v>71</v>
      </c>
      <c r="AO997">
        <v>454</v>
      </c>
      <c r="AP997">
        <v>583</v>
      </c>
      <c r="AQ997">
        <v>135</v>
      </c>
      <c r="AR997">
        <v>151</v>
      </c>
      <c r="AS997">
        <v>0.97799999999999998</v>
      </c>
      <c r="AT997" t="s">
        <v>434</v>
      </c>
      <c r="AU997" t="s">
        <v>473</v>
      </c>
      <c r="AV997">
        <v>951640</v>
      </c>
      <c r="AW997">
        <v>103</v>
      </c>
      <c r="AX997">
        <v>101</v>
      </c>
      <c r="AY997" t="s">
        <v>162</v>
      </c>
      <c r="AZ997" t="s">
        <v>161</v>
      </c>
      <c r="BA997" t="s">
        <v>161</v>
      </c>
    </row>
    <row r="998" spans="1:53" x14ac:dyDescent="0.55000000000000004">
      <c r="A998">
        <v>1938</v>
      </c>
      <c r="B998" t="b">
        <f>IF(Table2[[#This Row],[yearID]]&gt;=1903,TRUE,FALSE)</f>
        <v>1</v>
      </c>
      <c r="C998" t="b">
        <f>IF(Table2[[#This Row],[yearID]]&gt;=1973,TRUE,FALSE)</f>
        <v>0</v>
      </c>
      <c r="D998" t="s">
        <v>157</v>
      </c>
      <c r="E998" t="s">
        <v>167</v>
      </c>
      <c r="F998" t="s">
        <v>167</v>
      </c>
      <c r="G998" t="str">
        <f>VLOOKUP(Table2[[#This Row],[franchID]],TeamsFranchises!$A$1:$D$121,2,FALSE)</f>
        <v>Cincinnati Reds</v>
      </c>
      <c r="I998">
        <v>4</v>
      </c>
      <c r="J998">
        <v>151</v>
      </c>
      <c r="K998">
        <v>77</v>
      </c>
      <c r="L998">
        <v>82</v>
      </c>
      <c r="M998">
        <v>68</v>
      </c>
      <c r="P998" t="s">
        <v>51</v>
      </c>
      <c r="Q998">
        <f>IF(Table2[[#This Row],[LgWin]]="Y",1,0)</f>
        <v>0</v>
      </c>
      <c r="R998" t="s">
        <v>51</v>
      </c>
      <c r="S998">
        <f>IF(Table2[[#This Row],[WSWin]]="Y",1,0)</f>
        <v>0</v>
      </c>
      <c r="T998">
        <v>723</v>
      </c>
      <c r="U998">
        <v>5391</v>
      </c>
      <c r="V998">
        <v>1495</v>
      </c>
      <c r="W998">
        <v>251</v>
      </c>
      <c r="X998">
        <v>57</v>
      </c>
      <c r="Y998">
        <v>110</v>
      </c>
      <c r="Z998">
        <v>366</v>
      </c>
      <c r="AA998">
        <v>518</v>
      </c>
      <c r="AB998">
        <v>19</v>
      </c>
      <c r="AF998">
        <v>634</v>
      </c>
      <c r="AG998">
        <v>548</v>
      </c>
      <c r="AH998">
        <v>3.62</v>
      </c>
      <c r="AI998">
        <v>72</v>
      </c>
      <c r="AJ998">
        <v>11</v>
      </c>
      <c r="AK998">
        <v>16</v>
      </c>
      <c r="AL998">
        <v>4086</v>
      </c>
      <c r="AM998">
        <v>1329</v>
      </c>
      <c r="AN998">
        <v>75</v>
      </c>
      <c r="AO998">
        <v>463</v>
      </c>
      <c r="AP998">
        <v>542</v>
      </c>
      <c r="AQ998">
        <v>169</v>
      </c>
      <c r="AR998">
        <v>133</v>
      </c>
      <c r="AS998">
        <v>0.97199999999999998</v>
      </c>
      <c r="AT998" t="s">
        <v>165</v>
      </c>
      <c r="AU998" t="s">
        <v>455</v>
      </c>
      <c r="AV998">
        <v>706756</v>
      </c>
      <c r="AW998">
        <v>98</v>
      </c>
      <c r="AX998">
        <v>97</v>
      </c>
      <c r="AY998" t="s">
        <v>167</v>
      </c>
      <c r="AZ998" t="s">
        <v>167</v>
      </c>
      <c r="BA998" t="s">
        <v>167</v>
      </c>
    </row>
    <row r="999" spans="1:53" x14ac:dyDescent="0.55000000000000004">
      <c r="A999">
        <v>1938</v>
      </c>
      <c r="B999" t="b">
        <f>IF(Table2[[#This Row],[yearID]]&gt;=1903,TRUE,FALSE)</f>
        <v>1</v>
      </c>
      <c r="C999" t="b">
        <f>IF(Table2[[#This Row],[yearID]]&gt;=1973,TRUE,FALSE)</f>
        <v>0</v>
      </c>
      <c r="D999" t="s">
        <v>410</v>
      </c>
      <c r="E999" t="s">
        <v>64</v>
      </c>
      <c r="F999" t="s">
        <v>64</v>
      </c>
      <c r="G999" t="str">
        <f>VLOOKUP(Table2[[#This Row],[franchID]],TeamsFranchises!$A$1:$D$121,2,FALSE)</f>
        <v>Cleveland Indians</v>
      </c>
      <c r="I999">
        <v>3</v>
      </c>
      <c r="J999">
        <v>153</v>
      </c>
      <c r="K999">
        <v>76</v>
      </c>
      <c r="L999">
        <v>86</v>
      </c>
      <c r="M999">
        <v>66</v>
      </c>
      <c r="P999" t="s">
        <v>51</v>
      </c>
      <c r="Q999">
        <f>IF(Table2[[#This Row],[LgWin]]="Y",1,0)</f>
        <v>0</v>
      </c>
      <c r="R999" t="s">
        <v>51</v>
      </c>
      <c r="S999">
        <f>IF(Table2[[#This Row],[WSWin]]="Y",1,0)</f>
        <v>0</v>
      </c>
      <c r="T999">
        <v>847</v>
      </c>
      <c r="U999">
        <v>5356</v>
      </c>
      <c r="V999">
        <v>1506</v>
      </c>
      <c r="W999">
        <v>300</v>
      </c>
      <c r="X999">
        <v>89</v>
      </c>
      <c r="Y999">
        <v>113</v>
      </c>
      <c r="Z999">
        <v>550</v>
      </c>
      <c r="AA999">
        <v>605</v>
      </c>
      <c r="AB999">
        <v>83</v>
      </c>
      <c r="AC999">
        <v>36</v>
      </c>
      <c r="AF999">
        <v>782</v>
      </c>
      <c r="AG999">
        <v>692</v>
      </c>
      <c r="AH999">
        <v>4.5999999999999996</v>
      </c>
      <c r="AI999">
        <v>68</v>
      </c>
      <c r="AJ999">
        <v>5</v>
      </c>
      <c r="AK999">
        <v>17</v>
      </c>
      <c r="AL999">
        <v>4059</v>
      </c>
      <c r="AM999">
        <v>1416</v>
      </c>
      <c r="AN999">
        <v>100</v>
      </c>
      <c r="AO999">
        <v>681</v>
      </c>
      <c r="AP999">
        <v>717</v>
      </c>
      <c r="AQ999">
        <v>152</v>
      </c>
      <c r="AR999">
        <v>145</v>
      </c>
      <c r="AS999">
        <v>0.97399999999999998</v>
      </c>
      <c r="AT999" t="s">
        <v>487</v>
      </c>
      <c r="AU999" t="s">
        <v>492</v>
      </c>
      <c r="AV999">
        <v>652006</v>
      </c>
      <c r="AW999">
        <v>98</v>
      </c>
      <c r="AX999">
        <v>97</v>
      </c>
      <c r="AY999" t="s">
        <v>64</v>
      </c>
      <c r="AZ999" t="s">
        <v>64</v>
      </c>
      <c r="BA999" t="s">
        <v>64</v>
      </c>
    </row>
    <row r="1000" spans="1:53" x14ac:dyDescent="0.55000000000000004">
      <c r="A1000">
        <v>1938</v>
      </c>
      <c r="B1000" t="b">
        <f>IF(Table2[[#This Row],[yearID]]&gt;=1903,TRUE,FALSE)</f>
        <v>1</v>
      </c>
      <c r="C1000" t="b">
        <f>IF(Table2[[#This Row],[yearID]]&gt;=1973,TRUE,FALSE)</f>
        <v>0</v>
      </c>
      <c r="D1000" t="s">
        <v>410</v>
      </c>
      <c r="E1000" t="s">
        <v>419</v>
      </c>
      <c r="F1000" t="s">
        <v>419</v>
      </c>
      <c r="G1000" t="str">
        <f>VLOOKUP(Table2[[#This Row],[franchID]],TeamsFranchises!$A$1:$D$121,2,FALSE)</f>
        <v>Detroit Tigers</v>
      </c>
      <c r="I1000">
        <v>4</v>
      </c>
      <c r="J1000">
        <v>155</v>
      </c>
      <c r="K1000">
        <v>79</v>
      </c>
      <c r="L1000">
        <v>84</v>
      </c>
      <c r="M1000">
        <v>70</v>
      </c>
      <c r="P1000" t="s">
        <v>51</v>
      </c>
      <c r="Q1000">
        <f>IF(Table2[[#This Row],[LgWin]]="Y",1,0)</f>
        <v>0</v>
      </c>
      <c r="R1000" t="s">
        <v>51</v>
      </c>
      <c r="S1000">
        <f>IF(Table2[[#This Row],[WSWin]]="Y",1,0)</f>
        <v>0</v>
      </c>
      <c r="T1000">
        <v>862</v>
      </c>
      <c r="U1000">
        <v>5270</v>
      </c>
      <c r="V1000">
        <v>1434</v>
      </c>
      <c r="W1000">
        <v>219</v>
      </c>
      <c r="X1000">
        <v>52</v>
      </c>
      <c r="Y1000">
        <v>137</v>
      </c>
      <c r="Z1000">
        <v>693</v>
      </c>
      <c r="AA1000">
        <v>581</v>
      </c>
      <c r="AB1000">
        <v>76</v>
      </c>
      <c r="AC1000">
        <v>41</v>
      </c>
      <c r="AF1000">
        <v>795</v>
      </c>
      <c r="AG1000">
        <v>717</v>
      </c>
      <c r="AH1000">
        <v>4.79</v>
      </c>
      <c r="AI1000">
        <v>75</v>
      </c>
      <c r="AJ1000">
        <v>3</v>
      </c>
      <c r="AK1000">
        <v>11</v>
      </c>
      <c r="AL1000">
        <v>4044</v>
      </c>
      <c r="AM1000">
        <v>1532</v>
      </c>
      <c r="AN1000">
        <v>110</v>
      </c>
      <c r="AO1000">
        <v>608</v>
      </c>
      <c r="AP1000">
        <v>435</v>
      </c>
      <c r="AQ1000">
        <v>147</v>
      </c>
      <c r="AR1000">
        <v>172</v>
      </c>
      <c r="AS1000">
        <v>0.97599999999999998</v>
      </c>
      <c r="AT1000" t="s">
        <v>420</v>
      </c>
      <c r="AU1000" t="s">
        <v>495</v>
      </c>
      <c r="AV1000">
        <v>799557</v>
      </c>
      <c r="AW1000">
        <v>107</v>
      </c>
      <c r="AX1000">
        <v>106</v>
      </c>
      <c r="AY1000" t="s">
        <v>419</v>
      </c>
      <c r="AZ1000" t="s">
        <v>419</v>
      </c>
      <c r="BA1000" t="s">
        <v>419</v>
      </c>
    </row>
    <row r="1001" spans="1:53" x14ac:dyDescent="0.55000000000000004">
      <c r="A1001">
        <v>1938</v>
      </c>
      <c r="B1001" t="b">
        <f>IF(Table2[[#This Row],[yearID]]&gt;=1903,TRUE,FALSE)</f>
        <v>1</v>
      </c>
      <c r="C1001" t="b">
        <f>IF(Table2[[#This Row],[yearID]]&gt;=1973,TRUE,FALSE)</f>
        <v>0</v>
      </c>
      <c r="D1001" t="s">
        <v>157</v>
      </c>
      <c r="E1001" t="s">
        <v>242</v>
      </c>
      <c r="F1001" t="s">
        <v>243</v>
      </c>
      <c r="G1001" t="str">
        <f>VLOOKUP(Table2[[#This Row],[franchID]],TeamsFranchises!$A$1:$D$121,2,FALSE)</f>
        <v>San Francisco Giants</v>
      </c>
      <c r="I1001">
        <v>3</v>
      </c>
      <c r="J1001">
        <v>152</v>
      </c>
      <c r="K1001">
        <v>73</v>
      </c>
      <c r="L1001">
        <v>83</v>
      </c>
      <c r="M1001">
        <v>67</v>
      </c>
      <c r="P1001" t="s">
        <v>51</v>
      </c>
      <c r="Q1001">
        <f>IF(Table2[[#This Row],[LgWin]]="Y",1,0)</f>
        <v>0</v>
      </c>
      <c r="R1001" t="s">
        <v>51</v>
      </c>
      <c r="S1001">
        <f>IF(Table2[[#This Row],[WSWin]]="Y",1,0)</f>
        <v>0</v>
      </c>
      <c r="T1001">
        <v>705</v>
      </c>
      <c r="U1001">
        <v>5255</v>
      </c>
      <c r="V1001">
        <v>1424</v>
      </c>
      <c r="W1001">
        <v>210</v>
      </c>
      <c r="X1001">
        <v>36</v>
      </c>
      <c r="Y1001">
        <v>125</v>
      </c>
      <c r="Z1001">
        <v>465</v>
      </c>
      <c r="AA1001">
        <v>528</v>
      </c>
      <c r="AB1001">
        <v>31</v>
      </c>
      <c r="AF1001">
        <v>637</v>
      </c>
      <c r="AG1001">
        <v>543</v>
      </c>
      <c r="AH1001">
        <v>3.62</v>
      </c>
      <c r="AI1001">
        <v>59</v>
      </c>
      <c r="AJ1001">
        <v>8</v>
      </c>
      <c r="AK1001">
        <v>18</v>
      </c>
      <c r="AL1001">
        <v>4047</v>
      </c>
      <c r="AM1001">
        <v>1370</v>
      </c>
      <c r="AN1001">
        <v>87</v>
      </c>
      <c r="AO1001">
        <v>389</v>
      </c>
      <c r="AP1001">
        <v>497</v>
      </c>
      <c r="AQ1001">
        <v>168</v>
      </c>
      <c r="AR1001">
        <v>147</v>
      </c>
      <c r="AS1001">
        <v>0.97299999999999998</v>
      </c>
      <c r="AT1001" t="s">
        <v>310</v>
      </c>
      <c r="AU1001" t="s">
        <v>457</v>
      </c>
      <c r="AV1001">
        <v>799633</v>
      </c>
      <c r="AW1001">
        <v>101</v>
      </c>
      <c r="AX1001">
        <v>100</v>
      </c>
      <c r="AY1001" t="s">
        <v>246</v>
      </c>
      <c r="AZ1001" t="s">
        <v>242</v>
      </c>
      <c r="BA1001" t="s">
        <v>242</v>
      </c>
    </row>
    <row r="1002" spans="1:53" x14ac:dyDescent="0.55000000000000004">
      <c r="A1002">
        <v>1938</v>
      </c>
      <c r="B1002" t="b">
        <f>IF(Table2[[#This Row],[yearID]]&gt;=1903,TRUE,FALSE)</f>
        <v>1</v>
      </c>
      <c r="C1002" t="b">
        <f>IF(Table2[[#This Row],[yearID]]&gt;=1973,TRUE,FALSE)</f>
        <v>0</v>
      </c>
      <c r="D1002" t="s">
        <v>410</v>
      </c>
      <c r="E1002" t="s">
        <v>436</v>
      </c>
      <c r="F1002" t="s">
        <v>412</v>
      </c>
      <c r="G1002" t="str">
        <f>VLOOKUP(Table2[[#This Row],[franchID]],TeamsFranchises!$A$1:$D$121,2,FALSE)</f>
        <v>New York Yankees</v>
      </c>
      <c r="I1002">
        <v>1</v>
      </c>
      <c r="J1002">
        <v>157</v>
      </c>
      <c r="K1002">
        <v>79</v>
      </c>
      <c r="L1002">
        <v>99</v>
      </c>
      <c r="M1002">
        <v>53</v>
      </c>
      <c r="P1002" t="s">
        <v>76</v>
      </c>
      <c r="Q1002">
        <f>IF(Table2[[#This Row],[LgWin]]="Y",1,0)</f>
        <v>1</v>
      </c>
      <c r="R1002" t="s">
        <v>76</v>
      </c>
      <c r="S1002">
        <f>IF(Table2[[#This Row],[WSWin]]="Y",1,0)</f>
        <v>1</v>
      </c>
      <c r="T1002">
        <v>966</v>
      </c>
      <c r="U1002">
        <v>5410</v>
      </c>
      <c r="V1002">
        <v>1480</v>
      </c>
      <c r="W1002">
        <v>283</v>
      </c>
      <c r="X1002">
        <v>63</v>
      </c>
      <c r="Y1002">
        <v>174</v>
      </c>
      <c r="Z1002">
        <v>749</v>
      </c>
      <c r="AA1002">
        <v>616</v>
      </c>
      <c r="AB1002">
        <v>91</v>
      </c>
      <c r="AC1002">
        <v>28</v>
      </c>
      <c r="AF1002">
        <v>710</v>
      </c>
      <c r="AG1002">
        <v>600</v>
      </c>
      <c r="AH1002">
        <v>3.91</v>
      </c>
      <c r="AI1002">
        <v>91</v>
      </c>
      <c r="AJ1002">
        <v>11</v>
      </c>
      <c r="AK1002">
        <v>13</v>
      </c>
      <c r="AL1002">
        <v>4146</v>
      </c>
      <c r="AM1002">
        <v>1436</v>
      </c>
      <c r="AN1002">
        <v>85</v>
      </c>
      <c r="AO1002">
        <v>566</v>
      </c>
      <c r="AP1002">
        <v>567</v>
      </c>
      <c r="AQ1002">
        <v>169</v>
      </c>
      <c r="AR1002">
        <v>169</v>
      </c>
      <c r="AS1002">
        <v>0.97299999999999998</v>
      </c>
      <c r="AT1002" t="s">
        <v>459</v>
      </c>
      <c r="AU1002" t="s">
        <v>491</v>
      </c>
      <c r="AV1002">
        <v>970916</v>
      </c>
      <c r="AW1002">
        <v>100</v>
      </c>
      <c r="AX1002">
        <v>95</v>
      </c>
      <c r="AY1002" t="s">
        <v>412</v>
      </c>
      <c r="AZ1002" t="s">
        <v>436</v>
      </c>
      <c r="BA1002" t="s">
        <v>436</v>
      </c>
    </row>
    <row r="1003" spans="1:53" x14ac:dyDescent="0.55000000000000004">
      <c r="A1003">
        <v>1938</v>
      </c>
      <c r="B1003" t="b">
        <f>IF(Table2[[#This Row],[yearID]]&gt;=1903,TRUE,FALSE)</f>
        <v>1</v>
      </c>
      <c r="C1003" t="b">
        <f>IF(Table2[[#This Row],[yearID]]&gt;=1973,TRUE,FALSE)</f>
        <v>0</v>
      </c>
      <c r="D1003" t="s">
        <v>410</v>
      </c>
      <c r="E1003" t="s">
        <v>226</v>
      </c>
      <c r="F1003" t="s">
        <v>423</v>
      </c>
      <c r="G1003" t="str">
        <f>VLOOKUP(Table2[[#This Row],[franchID]],TeamsFranchises!$A$1:$D$121,2,FALSE)</f>
        <v>Oakland Athletics</v>
      </c>
      <c r="I1003">
        <v>8</v>
      </c>
      <c r="J1003">
        <v>154</v>
      </c>
      <c r="K1003">
        <v>76</v>
      </c>
      <c r="L1003">
        <v>53</v>
      </c>
      <c r="M1003">
        <v>99</v>
      </c>
      <c r="P1003" t="s">
        <v>51</v>
      </c>
      <c r="Q1003">
        <f>IF(Table2[[#This Row],[LgWin]]="Y",1,0)</f>
        <v>0</v>
      </c>
      <c r="R1003" t="s">
        <v>51</v>
      </c>
      <c r="S1003">
        <f>IF(Table2[[#This Row],[WSWin]]="Y",1,0)</f>
        <v>0</v>
      </c>
      <c r="T1003">
        <v>726</v>
      </c>
      <c r="U1003">
        <v>5229</v>
      </c>
      <c r="V1003">
        <v>1410</v>
      </c>
      <c r="W1003">
        <v>243</v>
      </c>
      <c r="X1003">
        <v>62</v>
      </c>
      <c r="Y1003">
        <v>98</v>
      </c>
      <c r="Z1003">
        <v>605</v>
      </c>
      <c r="AA1003">
        <v>590</v>
      </c>
      <c r="AB1003">
        <v>65</v>
      </c>
      <c r="AC1003">
        <v>53</v>
      </c>
      <c r="AF1003">
        <v>956</v>
      </c>
      <c r="AG1003">
        <v>806</v>
      </c>
      <c r="AH1003">
        <v>5.48</v>
      </c>
      <c r="AI1003">
        <v>56</v>
      </c>
      <c r="AJ1003">
        <v>4</v>
      </c>
      <c r="AK1003">
        <v>12</v>
      </c>
      <c r="AL1003">
        <v>3972</v>
      </c>
      <c r="AM1003">
        <v>1573</v>
      </c>
      <c r="AN1003">
        <v>142</v>
      </c>
      <c r="AO1003">
        <v>599</v>
      </c>
      <c r="AP1003">
        <v>473</v>
      </c>
      <c r="AQ1003">
        <v>204</v>
      </c>
      <c r="AR1003">
        <v>119</v>
      </c>
      <c r="AS1003">
        <v>0.96499999999999997</v>
      </c>
      <c r="AT1003" t="s">
        <v>77</v>
      </c>
      <c r="AU1003" t="s">
        <v>442</v>
      </c>
      <c r="AV1003">
        <v>385357</v>
      </c>
      <c r="AW1003">
        <v>96</v>
      </c>
      <c r="AX1003">
        <v>100</v>
      </c>
      <c r="AY1003" t="s">
        <v>226</v>
      </c>
      <c r="AZ1003" t="s">
        <v>226</v>
      </c>
      <c r="BA1003" t="s">
        <v>226</v>
      </c>
    </row>
    <row r="1004" spans="1:53" x14ac:dyDescent="0.55000000000000004">
      <c r="A1004">
        <v>1938</v>
      </c>
      <c r="B1004" t="b">
        <f>IF(Table2[[#This Row],[yearID]]&gt;=1903,TRUE,FALSE)</f>
        <v>1</v>
      </c>
      <c r="C1004" t="b">
        <f>IF(Table2[[#This Row],[yearID]]&gt;=1973,TRUE,FALSE)</f>
        <v>0</v>
      </c>
      <c r="D1004" t="s">
        <v>157</v>
      </c>
      <c r="E1004" t="s">
        <v>122</v>
      </c>
      <c r="F1004" t="s">
        <v>122</v>
      </c>
      <c r="G1004" t="str">
        <f>VLOOKUP(Table2[[#This Row],[franchID]],TeamsFranchises!$A$1:$D$121,2,FALSE)</f>
        <v>Philadelphia Phillies</v>
      </c>
      <c r="I1004">
        <v>8</v>
      </c>
      <c r="J1004">
        <v>151</v>
      </c>
      <c r="K1004">
        <v>75</v>
      </c>
      <c r="L1004">
        <v>45</v>
      </c>
      <c r="M1004">
        <v>105</v>
      </c>
      <c r="P1004" t="s">
        <v>51</v>
      </c>
      <c r="Q1004">
        <f>IF(Table2[[#This Row],[LgWin]]="Y",1,0)</f>
        <v>0</v>
      </c>
      <c r="R1004" t="s">
        <v>51</v>
      </c>
      <c r="S1004">
        <f>IF(Table2[[#This Row],[WSWin]]="Y",1,0)</f>
        <v>0</v>
      </c>
      <c r="T1004">
        <v>550</v>
      </c>
      <c r="U1004">
        <v>5192</v>
      </c>
      <c r="V1004">
        <v>1318</v>
      </c>
      <c r="W1004">
        <v>233</v>
      </c>
      <c r="X1004">
        <v>29</v>
      </c>
      <c r="Y1004">
        <v>40</v>
      </c>
      <c r="Z1004">
        <v>423</v>
      </c>
      <c r="AA1004">
        <v>507</v>
      </c>
      <c r="AB1004">
        <v>38</v>
      </c>
      <c r="AF1004">
        <v>840</v>
      </c>
      <c r="AG1004">
        <v>728</v>
      </c>
      <c r="AH1004">
        <v>4.93</v>
      </c>
      <c r="AI1004">
        <v>68</v>
      </c>
      <c r="AJ1004">
        <v>3</v>
      </c>
      <c r="AK1004">
        <v>6</v>
      </c>
      <c r="AL1004">
        <v>3987</v>
      </c>
      <c r="AM1004">
        <v>1516</v>
      </c>
      <c r="AN1004">
        <v>76</v>
      </c>
      <c r="AO1004">
        <v>582</v>
      </c>
      <c r="AP1004">
        <v>492</v>
      </c>
      <c r="AQ1004">
        <v>201</v>
      </c>
      <c r="AR1004">
        <v>135</v>
      </c>
      <c r="AS1004">
        <v>0.96599999999999997</v>
      </c>
      <c r="AT1004" t="s">
        <v>358</v>
      </c>
      <c r="AU1004" t="s">
        <v>496</v>
      </c>
      <c r="AV1004">
        <v>166111</v>
      </c>
      <c r="AW1004">
        <v>99</v>
      </c>
      <c r="AX1004">
        <v>105</v>
      </c>
      <c r="AY1004" t="s">
        <v>122</v>
      </c>
      <c r="AZ1004" t="s">
        <v>122</v>
      </c>
      <c r="BA1004" t="s">
        <v>122</v>
      </c>
    </row>
    <row r="1005" spans="1:53" x14ac:dyDescent="0.55000000000000004">
      <c r="A1005">
        <v>1938</v>
      </c>
      <c r="B1005" t="b">
        <f>IF(Table2[[#This Row],[yearID]]&gt;=1903,TRUE,FALSE)</f>
        <v>1</v>
      </c>
      <c r="C1005" t="b">
        <f>IF(Table2[[#This Row],[yearID]]&gt;=1973,TRUE,FALSE)</f>
        <v>0</v>
      </c>
      <c r="D1005" t="s">
        <v>157</v>
      </c>
      <c r="E1005" t="s">
        <v>229</v>
      </c>
      <c r="F1005" t="s">
        <v>229</v>
      </c>
      <c r="G1005" t="str">
        <f>VLOOKUP(Table2[[#This Row],[franchID]],TeamsFranchises!$A$1:$D$121,2,FALSE)</f>
        <v>Pittsburgh Pirates</v>
      </c>
      <c r="I1005">
        <v>2</v>
      </c>
      <c r="J1005">
        <v>152</v>
      </c>
      <c r="K1005">
        <v>78</v>
      </c>
      <c r="L1005">
        <v>86</v>
      </c>
      <c r="M1005">
        <v>64</v>
      </c>
      <c r="P1005" t="s">
        <v>51</v>
      </c>
      <c r="Q1005">
        <f>IF(Table2[[#This Row],[LgWin]]="Y",1,0)</f>
        <v>0</v>
      </c>
      <c r="R1005" t="s">
        <v>51</v>
      </c>
      <c r="S1005">
        <f>IF(Table2[[#This Row],[WSWin]]="Y",1,0)</f>
        <v>0</v>
      </c>
      <c r="T1005">
        <v>707</v>
      </c>
      <c r="U1005">
        <v>5422</v>
      </c>
      <c r="V1005">
        <v>1511</v>
      </c>
      <c r="W1005">
        <v>265</v>
      </c>
      <c r="X1005">
        <v>66</v>
      </c>
      <c r="Y1005">
        <v>65</v>
      </c>
      <c r="Z1005">
        <v>485</v>
      </c>
      <c r="AA1005">
        <v>409</v>
      </c>
      <c r="AB1005">
        <v>47</v>
      </c>
      <c r="AF1005">
        <v>630</v>
      </c>
      <c r="AG1005">
        <v>530</v>
      </c>
      <c r="AH1005">
        <v>3.46</v>
      </c>
      <c r="AI1005">
        <v>57</v>
      </c>
      <c r="AJ1005">
        <v>8</v>
      </c>
      <c r="AK1005">
        <v>15</v>
      </c>
      <c r="AL1005">
        <v>4137</v>
      </c>
      <c r="AM1005">
        <v>1406</v>
      </c>
      <c r="AN1005">
        <v>71</v>
      </c>
      <c r="AO1005">
        <v>432</v>
      </c>
      <c r="AP1005">
        <v>557</v>
      </c>
      <c r="AQ1005">
        <v>163</v>
      </c>
      <c r="AR1005">
        <v>168</v>
      </c>
      <c r="AS1005">
        <v>0.97399999999999998</v>
      </c>
      <c r="AT1005" t="s">
        <v>390</v>
      </c>
      <c r="AU1005" t="s">
        <v>447</v>
      </c>
      <c r="AV1005">
        <v>641033</v>
      </c>
      <c r="AW1005">
        <v>100</v>
      </c>
      <c r="AX1005">
        <v>100</v>
      </c>
      <c r="AY1005" t="s">
        <v>229</v>
      </c>
      <c r="AZ1005" t="s">
        <v>229</v>
      </c>
      <c r="BA1005" t="s">
        <v>229</v>
      </c>
    </row>
    <row r="1006" spans="1:53" x14ac:dyDescent="0.55000000000000004">
      <c r="A1006">
        <v>1938</v>
      </c>
      <c r="B1006" t="b">
        <f>IF(Table2[[#This Row],[yearID]]&gt;=1903,TRUE,FALSE)</f>
        <v>1</v>
      </c>
      <c r="C1006" t="b">
        <f>IF(Table2[[#This Row],[yearID]]&gt;=1973,TRUE,FALSE)</f>
        <v>0</v>
      </c>
      <c r="D1006" t="s">
        <v>410</v>
      </c>
      <c r="E1006" t="s">
        <v>431</v>
      </c>
      <c r="F1006" t="s">
        <v>95</v>
      </c>
      <c r="G1006" t="str">
        <f>VLOOKUP(Table2[[#This Row],[franchID]],TeamsFranchises!$A$1:$D$121,2,FALSE)</f>
        <v>Baltimore Orioles</v>
      </c>
      <c r="I1006">
        <v>7</v>
      </c>
      <c r="J1006">
        <v>156</v>
      </c>
      <c r="K1006">
        <v>77</v>
      </c>
      <c r="L1006">
        <v>55</v>
      </c>
      <c r="M1006">
        <v>97</v>
      </c>
      <c r="P1006" t="s">
        <v>51</v>
      </c>
      <c r="Q1006">
        <f>IF(Table2[[#This Row],[LgWin]]="Y",1,0)</f>
        <v>0</v>
      </c>
      <c r="R1006" t="s">
        <v>51</v>
      </c>
      <c r="S1006">
        <f>IF(Table2[[#This Row],[WSWin]]="Y",1,0)</f>
        <v>0</v>
      </c>
      <c r="T1006">
        <v>755</v>
      </c>
      <c r="U1006">
        <v>5333</v>
      </c>
      <c r="V1006">
        <v>1498</v>
      </c>
      <c r="W1006">
        <v>273</v>
      </c>
      <c r="X1006">
        <v>36</v>
      </c>
      <c r="Y1006">
        <v>92</v>
      </c>
      <c r="Z1006">
        <v>590</v>
      </c>
      <c r="AA1006">
        <v>528</v>
      </c>
      <c r="AB1006">
        <v>51</v>
      </c>
      <c r="AC1006">
        <v>40</v>
      </c>
      <c r="AF1006">
        <v>962</v>
      </c>
      <c r="AG1006">
        <v>866</v>
      </c>
      <c r="AH1006">
        <v>5.8</v>
      </c>
      <c r="AI1006">
        <v>71</v>
      </c>
      <c r="AJ1006">
        <v>3</v>
      </c>
      <c r="AK1006">
        <v>7</v>
      </c>
      <c r="AL1006">
        <v>4032</v>
      </c>
      <c r="AM1006">
        <v>1584</v>
      </c>
      <c r="AN1006">
        <v>132</v>
      </c>
      <c r="AO1006">
        <v>737</v>
      </c>
      <c r="AP1006">
        <v>632</v>
      </c>
      <c r="AQ1006">
        <v>145</v>
      </c>
      <c r="AR1006">
        <v>163</v>
      </c>
      <c r="AS1006">
        <v>0.97499999999999998</v>
      </c>
      <c r="AT1006" t="s">
        <v>252</v>
      </c>
      <c r="AU1006" t="s">
        <v>444</v>
      </c>
      <c r="AV1006">
        <v>130417</v>
      </c>
      <c r="AW1006">
        <v>99</v>
      </c>
      <c r="AX1006">
        <v>104</v>
      </c>
      <c r="AY1006" t="s">
        <v>433</v>
      </c>
      <c r="AZ1006" t="s">
        <v>431</v>
      </c>
      <c r="BA1006" t="s">
        <v>431</v>
      </c>
    </row>
    <row r="1007" spans="1:53" x14ac:dyDescent="0.55000000000000004">
      <c r="A1007">
        <v>1938</v>
      </c>
      <c r="B1007" t="b">
        <f>IF(Table2[[#This Row],[yearID]]&gt;=1903,TRUE,FALSE)</f>
        <v>1</v>
      </c>
      <c r="C1007" t="b">
        <f>IF(Table2[[#This Row],[yearID]]&gt;=1973,TRUE,FALSE)</f>
        <v>0</v>
      </c>
      <c r="D1007" t="s">
        <v>157</v>
      </c>
      <c r="E1007" t="s">
        <v>396</v>
      </c>
      <c r="F1007" t="s">
        <v>154</v>
      </c>
      <c r="G1007" t="str">
        <f>VLOOKUP(Table2[[#This Row],[franchID]],TeamsFranchises!$A$1:$D$121,2,FALSE)</f>
        <v>St. Louis Cardinals</v>
      </c>
      <c r="I1007">
        <v>6</v>
      </c>
      <c r="J1007">
        <v>156</v>
      </c>
      <c r="K1007">
        <v>81</v>
      </c>
      <c r="L1007">
        <v>71</v>
      </c>
      <c r="M1007">
        <v>80</v>
      </c>
      <c r="P1007" t="s">
        <v>51</v>
      </c>
      <c r="Q1007">
        <f>IF(Table2[[#This Row],[LgWin]]="Y",1,0)</f>
        <v>0</v>
      </c>
      <c r="R1007" t="s">
        <v>51</v>
      </c>
      <c r="S1007">
        <f>IF(Table2[[#This Row],[WSWin]]="Y",1,0)</f>
        <v>0</v>
      </c>
      <c r="T1007">
        <v>725</v>
      </c>
      <c r="U1007">
        <v>5528</v>
      </c>
      <c r="V1007">
        <v>1542</v>
      </c>
      <c r="W1007">
        <v>288</v>
      </c>
      <c r="X1007">
        <v>74</v>
      </c>
      <c r="Y1007">
        <v>91</v>
      </c>
      <c r="Z1007">
        <v>412</v>
      </c>
      <c r="AA1007">
        <v>492</v>
      </c>
      <c r="AB1007">
        <v>55</v>
      </c>
      <c r="AF1007">
        <v>721</v>
      </c>
      <c r="AG1007">
        <v>591</v>
      </c>
      <c r="AH1007">
        <v>3.84</v>
      </c>
      <c r="AI1007">
        <v>58</v>
      </c>
      <c r="AJ1007">
        <v>10</v>
      </c>
      <c r="AK1007">
        <v>16</v>
      </c>
      <c r="AL1007">
        <v>4152</v>
      </c>
      <c r="AM1007">
        <v>1482</v>
      </c>
      <c r="AN1007">
        <v>77</v>
      </c>
      <c r="AO1007">
        <v>474</v>
      </c>
      <c r="AP1007">
        <v>534</v>
      </c>
      <c r="AQ1007">
        <v>199</v>
      </c>
      <c r="AR1007">
        <v>145</v>
      </c>
      <c r="AS1007">
        <v>0.96699999999999997</v>
      </c>
      <c r="AT1007" t="s">
        <v>409</v>
      </c>
      <c r="AU1007" t="s">
        <v>444</v>
      </c>
      <c r="AV1007">
        <v>291418</v>
      </c>
      <c r="AW1007">
        <v>105</v>
      </c>
      <c r="AX1007">
        <v>104</v>
      </c>
      <c r="AY1007" t="s">
        <v>154</v>
      </c>
      <c r="AZ1007" t="s">
        <v>396</v>
      </c>
      <c r="BA1007" t="s">
        <v>396</v>
      </c>
    </row>
    <row r="1008" spans="1:53" x14ac:dyDescent="0.55000000000000004">
      <c r="A1008">
        <v>1938</v>
      </c>
      <c r="B1008" t="b">
        <f>IF(Table2[[#This Row],[yearID]]&gt;=1903,TRUE,FALSE)</f>
        <v>1</v>
      </c>
      <c r="C1008" t="b">
        <f>IF(Table2[[#This Row],[yearID]]&gt;=1973,TRUE,FALSE)</f>
        <v>0</v>
      </c>
      <c r="D1008" t="s">
        <v>410</v>
      </c>
      <c r="E1008" t="s">
        <v>425</v>
      </c>
      <c r="F1008" t="s">
        <v>426</v>
      </c>
      <c r="G1008" t="str">
        <f>VLOOKUP(Table2[[#This Row],[franchID]],TeamsFranchises!$A$1:$D$121,2,FALSE)</f>
        <v>Minnesota Twins</v>
      </c>
      <c r="I1008">
        <v>5</v>
      </c>
      <c r="J1008">
        <v>152</v>
      </c>
      <c r="K1008">
        <v>78</v>
      </c>
      <c r="L1008">
        <v>75</v>
      </c>
      <c r="M1008">
        <v>76</v>
      </c>
      <c r="P1008" t="s">
        <v>51</v>
      </c>
      <c r="Q1008">
        <f>IF(Table2[[#This Row],[LgWin]]="Y",1,0)</f>
        <v>0</v>
      </c>
      <c r="R1008" t="s">
        <v>51</v>
      </c>
      <c r="S1008">
        <f>IF(Table2[[#This Row],[WSWin]]="Y",1,0)</f>
        <v>0</v>
      </c>
      <c r="T1008">
        <v>814</v>
      </c>
      <c r="U1008">
        <v>5474</v>
      </c>
      <c r="V1008">
        <v>1602</v>
      </c>
      <c r="W1008">
        <v>278</v>
      </c>
      <c r="X1008">
        <v>72</v>
      </c>
      <c r="Y1008">
        <v>85</v>
      </c>
      <c r="Z1008">
        <v>573</v>
      </c>
      <c r="AA1008">
        <v>379</v>
      </c>
      <c r="AB1008">
        <v>65</v>
      </c>
      <c r="AC1008">
        <v>37</v>
      </c>
      <c r="AF1008">
        <v>873</v>
      </c>
      <c r="AG1008">
        <v>746</v>
      </c>
      <c r="AH1008">
        <v>4.9400000000000004</v>
      </c>
      <c r="AI1008">
        <v>59</v>
      </c>
      <c r="AJ1008">
        <v>6</v>
      </c>
      <c r="AK1008">
        <v>11</v>
      </c>
      <c r="AL1008">
        <v>4080</v>
      </c>
      <c r="AM1008">
        <v>1472</v>
      </c>
      <c r="AN1008">
        <v>92</v>
      </c>
      <c r="AO1008">
        <v>655</v>
      </c>
      <c r="AP1008">
        <v>515</v>
      </c>
      <c r="AQ1008">
        <v>179</v>
      </c>
      <c r="AR1008">
        <v>179</v>
      </c>
      <c r="AS1008">
        <v>0.97</v>
      </c>
      <c r="AT1008" t="s">
        <v>397</v>
      </c>
      <c r="AU1008" t="s">
        <v>452</v>
      </c>
      <c r="AV1008">
        <v>522694</v>
      </c>
      <c r="AW1008">
        <v>93</v>
      </c>
      <c r="AX1008">
        <v>94</v>
      </c>
      <c r="AY1008" t="s">
        <v>428</v>
      </c>
      <c r="AZ1008" t="s">
        <v>425</v>
      </c>
      <c r="BA1008" t="s">
        <v>425</v>
      </c>
    </row>
    <row r="1009" spans="1:53" x14ac:dyDescent="0.55000000000000004">
      <c r="A1009">
        <v>1939</v>
      </c>
      <c r="B1009" t="b">
        <f>IF(Table2[[#This Row],[yearID]]&gt;=1903,TRUE,FALSE)</f>
        <v>1</v>
      </c>
      <c r="C1009" t="b">
        <f>IF(Table2[[#This Row],[yearID]]&gt;=1973,TRUE,FALSE)</f>
        <v>0</v>
      </c>
      <c r="D1009" t="s">
        <v>410</v>
      </c>
      <c r="E1009" t="s">
        <v>54</v>
      </c>
      <c r="F1009" t="s">
        <v>54</v>
      </c>
      <c r="G1009" t="str">
        <f>VLOOKUP(Table2[[#This Row],[franchID]],TeamsFranchises!$A$1:$D$121,2,FALSE)</f>
        <v>Boston Red Sox</v>
      </c>
      <c r="I1009">
        <v>2</v>
      </c>
      <c r="J1009">
        <v>152</v>
      </c>
      <c r="K1009">
        <v>75</v>
      </c>
      <c r="L1009">
        <v>89</v>
      </c>
      <c r="M1009">
        <v>62</v>
      </c>
      <c r="P1009" t="s">
        <v>51</v>
      </c>
      <c r="Q1009">
        <f>IF(Table2[[#This Row],[LgWin]]="Y",1,0)</f>
        <v>0</v>
      </c>
      <c r="R1009" t="s">
        <v>51</v>
      </c>
      <c r="S1009">
        <f>IF(Table2[[#This Row],[WSWin]]="Y",1,0)</f>
        <v>0</v>
      </c>
      <c r="T1009">
        <v>890</v>
      </c>
      <c r="U1009">
        <v>5308</v>
      </c>
      <c r="V1009">
        <v>1543</v>
      </c>
      <c r="W1009">
        <v>287</v>
      </c>
      <c r="X1009">
        <v>57</v>
      </c>
      <c r="Y1009">
        <v>124</v>
      </c>
      <c r="Z1009">
        <v>591</v>
      </c>
      <c r="AA1009">
        <v>505</v>
      </c>
      <c r="AB1009">
        <v>42</v>
      </c>
      <c r="AC1009">
        <v>44</v>
      </c>
      <c r="AF1009">
        <v>795</v>
      </c>
      <c r="AG1009">
        <v>684</v>
      </c>
      <c r="AH1009">
        <v>4.5599999999999996</v>
      </c>
      <c r="AI1009">
        <v>52</v>
      </c>
      <c r="AJ1009">
        <v>4</v>
      </c>
      <c r="AK1009">
        <v>20</v>
      </c>
      <c r="AL1009">
        <v>4050</v>
      </c>
      <c r="AM1009">
        <v>1533</v>
      </c>
      <c r="AN1009">
        <v>77</v>
      </c>
      <c r="AO1009">
        <v>543</v>
      </c>
      <c r="AP1009">
        <v>539</v>
      </c>
      <c r="AQ1009">
        <v>179</v>
      </c>
      <c r="AR1009">
        <v>147</v>
      </c>
      <c r="AS1009">
        <v>0.97</v>
      </c>
      <c r="AT1009" t="s">
        <v>441</v>
      </c>
      <c r="AU1009" t="s">
        <v>493</v>
      </c>
      <c r="AV1009">
        <v>573070</v>
      </c>
      <c r="AW1009">
        <v>104</v>
      </c>
      <c r="AX1009">
        <v>102</v>
      </c>
      <c r="AY1009" t="s">
        <v>54</v>
      </c>
      <c r="AZ1009" t="s">
        <v>54</v>
      </c>
      <c r="BA1009" t="s">
        <v>54</v>
      </c>
    </row>
    <row r="1010" spans="1:53" x14ac:dyDescent="0.55000000000000004">
      <c r="A1010">
        <v>1939</v>
      </c>
      <c r="B1010" t="b">
        <f>IF(Table2[[#This Row],[yearID]]&gt;=1903,TRUE,FALSE)</f>
        <v>1</v>
      </c>
      <c r="C1010" t="b">
        <f>IF(Table2[[#This Row],[yearID]]&gt;=1973,TRUE,FALSE)</f>
        <v>0</v>
      </c>
      <c r="D1010" t="s">
        <v>157</v>
      </c>
      <c r="E1010" t="s">
        <v>262</v>
      </c>
      <c r="F1010" t="s">
        <v>260</v>
      </c>
      <c r="G1010" t="str">
        <f>VLOOKUP(Table2[[#This Row],[franchID]],TeamsFranchises!$A$1:$D$121,2,FALSE)</f>
        <v>Los Angeles Dodgers</v>
      </c>
      <c r="I1010">
        <v>3</v>
      </c>
      <c r="J1010">
        <v>157</v>
      </c>
      <c r="K1010">
        <v>78</v>
      </c>
      <c r="L1010">
        <v>84</v>
      </c>
      <c r="M1010">
        <v>69</v>
      </c>
      <c r="P1010" t="s">
        <v>51</v>
      </c>
      <c r="Q1010">
        <f>IF(Table2[[#This Row],[LgWin]]="Y",1,0)</f>
        <v>0</v>
      </c>
      <c r="R1010" t="s">
        <v>51</v>
      </c>
      <c r="S1010">
        <f>IF(Table2[[#This Row],[WSWin]]="Y",1,0)</f>
        <v>0</v>
      </c>
      <c r="T1010">
        <v>708</v>
      </c>
      <c r="U1010">
        <v>5350</v>
      </c>
      <c r="V1010">
        <v>1420</v>
      </c>
      <c r="W1010">
        <v>265</v>
      </c>
      <c r="X1010">
        <v>57</v>
      </c>
      <c r="Y1010">
        <v>78</v>
      </c>
      <c r="Z1010">
        <v>564</v>
      </c>
      <c r="AA1010">
        <v>639</v>
      </c>
      <c r="AB1010">
        <v>59</v>
      </c>
      <c r="AF1010">
        <v>645</v>
      </c>
      <c r="AG1010">
        <v>570</v>
      </c>
      <c r="AH1010">
        <v>3.64</v>
      </c>
      <c r="AI1010">
        <v>69</v>
      </c>
      <c r="AJ1010">
        <v>9</v>
      </c>
      <c r="AK1010">
        <v>13</v>
      </c>
      <c r="AL1010">
        <v>4230</v>
      </c>
      <c r="AM1010">
        <v>1431</v>
      </c>
      <c r="AN1010">
        <v>93</v>
      </c>
      <c r="AO1010">
        <v>399</v>
      </c>
      <c r="AP1010">
        <v>528</v>
      </c>
      <c r="AQ1010">
        <v>176</v>
      </c>
      <c r="AR1010">
        <v>157</v>
      </c>
      <c r="AS1010">
        <v>0.97199999999999998</v>
      </c>
      <c r="AT1010" t="s">
        <v>448</v>
      </c>
      <c r="AU1010" t="s">
        <v>458</v>
      </c>
      <c r="AV1010">
        <v>955668</v>
      </c>
      <c r="AW1010">
        <v>105</v>
      </c>
      <c r="AX1010">
        <v>104</v>
      </c>
      <c r="AY1010" t="s">
        <v>262</v>
      </c>
      <c r="AZ1010" t="s">
        <v>262</v>
      </c>
      <c r="BA1010" t="s">
        <v>262</v>
      </c>
    </row>
    <row r="1011" spans="1:53" x14ac:dyDescent="0.55000000000000004">
      <c r="A1011">
        <v>1939</v>
      </c>
      <c r="B1011" t="b">
        <f>IF(Table2[[#This Row],[yearID]]&gt;=1903,TRUE,FALSE)</f>
        <v>1</v>
      </c>
      <c r="C1011" t="b">
        <f>IF(Table2[[#This Row],[yearID]]&gt;=1973,TRUE,FALSE)</f>
        <v>0</v>
      </c>
      <c r="D1011" t="s">
        <v>157</v>
      </c>
      <c r="E1011" t="s">
        <v>158</v>
      </c>
      <c r="F1011" t="s">
        <v>159</v>
      </c>
      <c r="G1011" t="str">
        <f>VLOOKUP(Table2[[#This Row],[franchID]],TeamsFranchises!$A$1:$D$121,2,FALSE)</f>
        <v>Atlanta Braves</v>
      </c>
      <c r="I1011">
        <v>7</v>
      </c>
      <c r="J1011">
        <v>152</v>
      </c>
      <c r="K1011">
        <v>73</v>
      </c>
      <c r="L1011">
        <v>63</v>
      </c>
      <c r="M1011">
        <v>88</v>
      </c>
      <c r="P1011" t="s">
        <v>51</v>
      </c>
      <c r="Q1011">
        <f>IF(Table2[[#This Row],[LgWin]]="Y",1,0)</f>
        <v>0</v>
      </c>
      <c r="R1011" t="s">
        <v>51</v>
      </c>
      <c r="S1011">
        <f>IF(Table2[[#This Row],[WSWin]]="Y",1,0)</f>
        <v>0</v>
      </c>
      <c r="T1011">
        <v>572</v>
      </c>
      <c r="U1011">
        <v>5286</v>
      </c>
      <c r="V1011">
        <v>1395</v>
      </c>
      <c r="W1011">
        <v>199</v>
      </c>
      <c r="X1011">
        <v>39</v>
      </c>
      <c r="Y1011">
        <v>56</v>
      </c>
      <c r="Z1011">
        <v>366</v>
      </c>
      <c r="AA1011">
        <v>494</v>
      </c>
      <c r="AB1011">
        <v>41</v>
      </c>
      <c r="AF1011">
        <v>659</v>
      </c>
      <c r="AG1011">
        <v>560</v>
      </c>
      <c r="AH1011">
        <v>3.71</v>
      </c>
      <c r="AI1011">
        <v>68</v>
      </c>
      <c r="AJ1011">
        <v>11</v>
      </c>
      <c r="AK1011">
        <v>15</v>
      </c>
      <c r="AL1011">
        <v>4074</v>
      </c>
      <c r="AM1011">
        <v>1400</v>
      </c>
      <c r="AN1011">
        <v>63</v>
      </c>
      <c r="AO1011">
        <v>513</v>
      </c>
      <c r="AP1011">
        <v>430</v>
      </c>
      <c r="AQ1011">
        <v>181</v>
      </c>
      <c r="AR1011">
        <v>178</v>
      </c>
      <c r="AS1011">
        <v>0.97099999999999997</v>
      </c>
      <c r="AT1011" t="s">
        <v>494</v>
      </c>
      <c r="AU1011" t="s">
        <v>489</v>
      </c>
      <c r="AV1011">
        <v>285994</v>
      </c>
      <c r="AW1011">
        <v>92</v>
      </c>
      <c r="AX1011">
        <v>94</v>
      </c>
      <c r="AY1011" t="s">
        <v>158</v>
      </c>
      <c r="AZ1011" t="s">
        <v>158</v>
      </c>
      <c r="BA1011" t="s">
        <v>158</v>
      </c>
    </row>
    <row r="1012" spans="1:53" x14ac:dyDescent="0.55000000000000004">
      <c r="A1012">
        <v>1939</v>
      </c>
      <c r="B1012" t="b">
        <f>IF(Table2[[#This Row],[yearID]]&gt;=1903,TRUE,FALSE)</f>
        <v>1</v>
      </c>
      <c r="C1012" t="b">
        <f>IF(Table2[[#This Row],[yearID]]&gt;=1973,TRUE,FALSE)</f>
        <v>0</v>
      </c>
      <c r="D1012" t="s">
        <v>410</v>
      </c>
      <c r="E1012" t="s">
        <v>415</v>
      </c>
      <c r="F1012" t="s">
        <v>416</v>
      </c>
      <c r="G1012" t="str">
        <f>VLOOKUP(Table2[[#This Row],[franchID]],TeamsFranchises!$A$1:$D$121,2,FALSE)</f>
        <v>Chicago White Sox</v>
      </c>
      <c r="I1012">
        <v>4</v>
      </c>
      <c r="J1012">
        <v>155</v>
      </c>
      <c r="K1012">
        <v>77</v>
      </c>
      <c r="L1012">
        <v>85</v>
      </c>
      <c r="M1012">
        <v>69</v>
      </c>
      <c r="P1012" t="s">
        <v>51</v>
      </c>
      <c r="Q1012">
        <f>IF(Table2[[#This Row],[LgWin]]="Y",1,0)</f>
        <v>0</v>
      </c>
      <c r="R1012" t="s">
        <v>51</v>
      </c>
      <c r="S1012">
        <f>IF(Table2[[#This Row],[WSWin]]="Y",1,0)</f>
        <v>0</v>
      </c>
      <c r="T1012">
        <v>755</v>
      </c>
      <c r="U1012">
        <v>5279</v>
      </c>
      <c r="V1012">
        <v>1451</v>
      </c>
      <c r="W1012">
        <v>220</v>
      </c>
      <c r="X1012">
        <v>56</v>
      </c>
      <c r="Y1012">
        <v>64</v>
      </c>
      <c r="Z1012">
        <v>579</v>
      </c>
      <c r="AA1012">
        <v>502</v>
      </c>
      <c r="AB1012">
        <v>113</v>
      </c>
      <c r="AC1012">
        <v>61</v>
      </c>
      <c r="AF1012">
        <v>737</v>
      </c>
      <c r="AG1012">
        <v>659</v>
      </c>
      <c r="AH1012">
        <v>4.3099999999999996</v>
      </c>
      <c r="AI1012">
        <v>62</v>
      </c>
      <c r="AJ1012">
        <v>5</v>
      </c>
      <c r="AK1012">
        <v>21</v>
      </c>
      <c r="AL1012">
        <v>4131</v>
      </c>
      <c r="AM1012">
        <v>1470</v>
      </c>
      <c r="AN1012">
        <v>99</v>
      </c>
      <c r="AO1012">
        <v>454</v>
      </c>
      <c r="AP1012">
        <v>535</v>
      </c>
      <c r="AQ1012">
        <v>167</v>
      </c>
      <c r="AR1012">
        <v>140</v>
      </c>
      <c r="AS1012">
        <v>0.97199999999999998</v>
      </c>
      <c r="AT1012" t="s">
        <v>417</v>
      </c>
      <c r="AU1012" t="s">
        <v>450</v>
      </c>
      <c r="AV1012">
        <v>594104</v>
      </c>
      <c r="AW1012">
        <v>103</v>
      </c>
      <c r="AX1012">
        <v>103</v>
      </c>
      <c r="AY1012" t="s">
        <v>416</v>
      </c>
      <c r="AZ1012" t="s">
        <v>415</v>
      </c>
      <c r="BA1012" t="s">
        <v>415</v>
      </c>
    </row>
    <row r="1013" spans="1:53" x14ac:dyDescent="0.55000000000000004">
      <c r="A1013">
        <v>1939</v>
      </c>
      <c r="B1013" t="b">
        <f>IF(Table2[[#This Row],[yearID]]&gt;=1903,TRUE,FALSE)</f>
        <v>1</v>
      </c>
      <c r="C1013" t="b">
        <f>IF(Table2[[#This Row],[yearID]]&gt;=1973,TRUE,FALSE)</f>
        <v>0</v>
      </c>
      <c r="D1013" t="s">
        <v>157</v>
      </c>
      <c r="E1013" t="s">
        <v>161</v>
      </c>
      <c r="F1013" t="s">
        <v>162</v>
      </c>
      <c r="G1013" t="str">
        <f>VLOOKUP(Table2[[#This Row],[franchID]],TeamsFranchises!$A$1:$D$121,2,FALSE)</f>
        <v>Chicago Cubs</v>
      </c>
      <c r="I1013">
        <v>4</v>
      </c>
      <c r="J1013">
        <v>156</v>
      </c>
      <c r="K1013">
        <v>80</v>
      </c>
      <c r="L1013">
        <v>84</v>
      </c>
      <c r="M1013">
        <v>70</v>
      </c>
      <c r="P1013" t="s">
        <v>51</v>
      </c>
      <c r="Q1013">
        <f>IF(Table2[[#This Row],[LgWin]]="Y",1,0)</f>
        <v>0</v>
      </c>
      <c r="R1013" t="s">
        <v>51</v>
      </c>
      <c r="S1013">
        <f>IF(Table2[[#This Row],[WSWin]]="Y",1,0)</f>
        <v>0</v>
      </c>
      <c r="T1013">
        <v>724</v>
      </c>
      <c r="U1013">
        <v>5293</v>
      </c>
      <c r="V1013">
        <v>1407</v>
      </c>
      <c r="W1013">
        <v>263</v>
      </c>
      <c r="X1013">
        <v>62</v>
      </c>
      <c r="Y1013">
        <v>91</v>
      </c>
      <c r="Z1013">
        <v>523</v>
      </c>
      <c r="AA1013">
        <v>553</v>
      </c>
      <c r="AB1013">
        <v>61</v>
      </c>
      <c r="AF1013">
        <v>678</v>
      </c>
      <c r="AG1013">
        <v>588</v>
      </c>
      <c r="AH1013">
        <v>3.8</v>
      </c>
      <c r="AI1013">
        <v>72</v>
      </c>
      <c r="AJ1013">
        <v>8</v>
      </c>
      <c r="AK1013">
        <v>13</v>
      </c>
      <c r="AL1013">
        <v>4176</v>
      </c>
      <c r="AM1013">
        <v>1504</v>
      </c>
      <c r="AN1013">
        <v>74</v>
      </c>
      <c r="AO1013">
        <v>430</v>
      </c>
      <c r="AP1013">
        <v>584</v>
      </c>
      <c r="AQ1013">
        <v>186</v>
      </c>
      <c r="AR1013">
        <v>126</v>
      </c>
      <c r="AS1013">
        <v>0.97</v>
      </c>
      <c r="AT1013" t="s">
        <v>434</v>
      </c>
      <c r="AU1013" t="s">
        <v>473</v>
      </c>
      <c r="AV1013">
        <v>726663</v>
      </c>
      <c r="AW1013">
        <v>102</v>
      </c>
      <c r="AX1013">
        <v>100</v>
      </c>
      <c r="AY1013" t="s">
        <v>162</v>
      </c>
      <c r="AZ1013" t="s">
        <v>161</v>
      </c>
      <c r="BA1013" t="s">
        <v>161</v>
      </c>
    </row>
    <row r="1014" spans="1:53" x14ac:dyDescent="0.55000000000000004">
      <c r="A1014">
        <v>1939</v>
      </c>
      <c r="B1014" t="b">
        <f>IF(Table2[[#This Row],[yearID]]&gt;=1903,TRUE,FALSE)</f>
        <v>1</v>
      </c>
      <c r="C1014" t="b">
        <f>IF(Table2[[#This Row],[yearID]]&gt;=1973,TRUE,FALSE)</f>
        <v>0</v>
      </c>
      <c r="D1014" t="s">
        <v>157</v>
      </c>
      <c r="E1014" t="s">
        <v>167</v>
      </c>
      <c r="F1014" t="s">
        <v>167</v>
      </c>
      <c r="G1014" t="str">
        <f>VLOOKUP(Table2[[#This Row],[franchID]],TeamsFranchises!$A$1:$D$121,2,FALSE)</f>
        <v>Cincinnati Reds</v>
      </c>
      <c r="I1014">
        <v>1</v>
      </c>
      <c r="J1014">
        <v>156</v>
      </c>
      <c r="K1014">
        <v>81</v>
      </c>
      <c r="L1014">
        <v>97</v>
      </c>
      <c r="M1014">
        <v>57</v>
      </c>
      <c r="P1014" t="s">
        <v>76</v>
      </c>
      <c r="Q1014">
        <f>IF(Table2[[#This Row],[LgWin]]="Y",1,0)</f>
        <v>1</v>
      </c>
      <c r="R1014" t="s">
        <v>51</v>
      </c>
      <c r="S1014">
        <f>IF(Table2[[#This Row],[WSWin]]="Y",1,0)</f>
        <v>0</v>
      </c>
      <c r="T1014">
        <v>767</v>
      </c>
      <c r="U1014">
        <v>5378</v>
      </c>
      <c r="V1014">
        <v>1493</v>
      </c>
      <c r="W1014">
        <v>269</v>
      </c>
      <c r="X1014">
        <v>60</v>
      </c>
      <c r="Y1014">
        <v>98</v>
      </c>
      <c r="Z1014">
        <v>500</v>
      </c>
      <c r="AA1014">
        <v>538</v>
      </c>
      <c r="AB1014">
        <v>46</v>
      </c>
      <c r="AF1014">
        <v>595</v>
      </c>
      <c r="AG1014">
        <v>510</v>
      </c>
      <c r="AH1014">
        <v>3.27</v>
      </c>
      <c r="AI1014">
        <v>86</v>
      </c>
      <c r="AJ1014">
        <v>13</v>
      </c>
      <c r="AK1014">
        <v>9</v>
      </c>
      <c r="AL1014">
        <v>4209</v>
      </c>
      <c r="AM1014">
        <v>1340</v>
      </c>
      <c r="AN1014">
        <v>81</v>
      </c>
      <c r="AO1014">
        <v>499</v>
      </c>
      <c r="AP1014">
        <v>637</v>
      </c>
      <c r="AQ1014">
        <v>159</v>
      </c>
      <c r="AR1014">
        <v>170</v>
      </c>
      <c r="AS1014">
        <v>0.97399999999999998</v>
      </c>
      <c r="AT1014" t="s">
        <v>165</v>
      </c>
      <c r="AU1014" t="s">
        <v>455</v>
      </c>
      <c r="AV1014">
        <v>981443</v>
      </c>
      <c r="AW1014">
        <v>102</v>
      </c>
      <c r="AX1014">
        <v>99</v>
      </c>
      <c r="AY1014" t="s">
        <v>167</v>
      </c>
      <c r="AZ1014" t="s">
        <v>167</v>
      </c>
      <c r="BA1014" t="s">
        <v>167</v>
      </c>
    </row>
    <row r="1015" spans="1:53" x14ac:dyDescent="0.55000000000000004">
      <c r="A1015">
        <v>1939</v>
      </c>
      <c r="B1015" t="b">
        <f>IF(Table2[[#This Row],[yearID]]&gt;=1903,TRUE,FALSE)</f>
        <v>1</v>
      </c>
      <c r="C1015" t="b">
        <f>IF(Table2[[#This Row],[yearID]]&gt;=1973,TRUE,FALSE)</f>
        <v>0</v>
      </c>
      <c r="D1015" t="s">
        <v>410</v>
      </c>
      <c r="E1015" t="s">
        <v>64</v>
      </c>
      <c r="F1015" t="s">
        <v>64</v>
      </c>
      <c r="G1015" t="str">
        <f>VLOOKUP(Table2[[#This Row],[franchID]],TeamsFranchises!$A$1:$D$121,2,FALSE)</f>
        <v>Cleveland Indians</v>
      </c>
      <c r="I1015">
        <v>3</v>
      </c>
      <c r="J1015">
        <v>154</v>
      </c>
      <c r="K1015">
        <v>77</v>
      </c>
      <c r="L1015">
        <v>87</v>
      </c>
      <c r="M1015">
        <v>67</v>
      </c>
      <c r="P1015" t="s">
        <v>51</v>
      </c>
      <c r="Q1015">
        <f>IF(Table2[[#This Row],[LgWin]]="Y",1,0)</f>
        <v>0</v>
      </c>
      <c r="R1015" t="s">
        <v>51</v>
      </c>
      <c r="S1015">
        <f>IF(Table2[[#This Row],[WSWin]]="Y",1,0)</f>
        <v>0</v>
      </c>
      <c r="T1015">
        <v>797</v>
      </c>
      <c r="U1015">
        <v>5316</v>
      </c>
      <c r="V1015">
        <v>1490</v>
      </c>
      <c r="W1015">
        <v>291</v>
      </c>
      <c r="X1015">
        <v>79</v>
      </c>
      <c r="Y1015">
        <v>85</v>
      </c>
      <c r="Z1015">
        <v>557</v>
      </c>
      <c r="AA1015">
        <v>574</v>
      </c>
      <c r="AB1015">
        <v>72</v>
      </c>
      <c r="AC1015">
        <v>46</v>
      </c>
      <c r="AF1015">
        <v>700</v>
      </c>
      <c r="AG1015">
        <v>618</v>
      </c>
      <c r="AH1015">
        <v>4.08</v>
      </c>
      <c r="AI1015">
        <v>69</v>
      </c>
      <c r="AJ1015">
        <v>10</v>
      </c>
      <c r="AK1015">
        <v>13</v>
      </c>
      <c r="AL1015">
        <v>4092</v>
      </c>
      <c r="AM1015">
        <v>1394</v>
      </c>
      <c r="AN1015">
        <v>75</v>
      </c>
      <c r="AO1015">
        <v>602</v>
      </c>
      <c r="AP1015">
        <v>614</v>
      </c>
      <c r="AQ1015">
        <v>180</v>
      </c>
      <c r="AR1015">
        <v>148</v>
      </c>
      <c r="AS1015">
        <v>0.97</v>
      </c>
      <c r="AT1015" t="s">
        <v>487</v>
      </c>
      <c r="AU1015" t="s">
        <v>492</v>
      </c>
      <c r="AV1015">
        <v>563926</v>
      </c>
      <c r="AW1015">
        <v>97</v>
      </c>
      <c r="AX1015">
        <v>96</v>
      </c>
      <c r="AY1015" t="s">
        <v>64</v>
      </c>
      <c r="AZ1015" t="s">
        <v>64</v>
      </c>
      <c r="BA1015" t="s">
        <v>64</v>
      </c>
    </row>
    <row r="1016" spans="1:53" x14ac:dyDescent="0.55000000000000004">
      <c r="A1016">
        <v>1939</v>
      </c>
      <c r="B1016" t="b">
        <f>IF(Table2[[#This Row],[yearID]]&gt;=1903,TRUE,FALSE)</f>
        <v>1</v>
      </c>
      <c r="C1016" t="b">
        <f>IF(Table2[[#This Row],[yearID]]&gt;=1973,TRUE,FALSE)</f>
        <v>0</v>
      </c>
      <c r="D1016" t="s">
        <v>410</v>
      </c>
      <c r="E1016" t="s">
        <v>419</v>
      </c>
      <c r="F1016" t="s">
        <v>419</v>
      </c>
      <c r="G1016" t="str">
        <f>VLOOKUP(Table2[[#This Row],[franchID]],TeamsFranchises!$A$1:$D$121,2,FALSE)</f>
        <v>Detroit Tigers</v>
      </c>
      <c r="I1016">
        <v>5</v>
      </c>
      <c r="J1016">
        <v>155</v>
      </c>
      <c r="K1016">
        <v>78</v>
      </c>
      <c r="L1016">
        <v>81</v>
      </c>
      <c r="M1016">
        <v>73</v>
      </c>
      <c r="P1016" t="s">
        <v>51</v>
      </c>
      <c r="Q1016">
        <f>IF(Table2[[#This Row],[LgWin]]="Y",1,0)</f>
        <v>0</v>
      </c>
      <c r="R1016" t="s">
        <v>51</v>
      </c>
      <c r="S1016">
        <f>IF(Table2[[#This Row],[WSWin]]="Y",1,0)</f>
        <v>0</v>
      </c>
      <c r="T1016">
        <v>849</v>
      </c>
      <c r="U1016">
        <v>5326</v>
      </c>
      <c r="V1016">
        <v>1487</v>
      </c>
      <c r="W1016">
        <v>277</v>
      </c>
      <c r="X1016">
        <v>67</v>
      </c>
      <c r="Y1016">
        <v>124</v>
      </c>
      <c r="Z1016">
        <v>620</v>
      </c>
      <c r="AA1016">
        <v>592</v>
      </c>
      <c r="AB1016">
        <v>88</v>
      </c>
      <c r="AC1016">
        <v>38</v>
      </c>
      <c r="AF1016">
        <v>762</v>
      </c>
      <c r="AG1016">
        <v>652</v>
      </c>
      <c r="AH1016">
        <v>4.29</v>
      </c>
      <c r="AI1016">
        <v>64</v>
      </c>
      <c r="AJ1016">
        <v>8</v>
      </c>
      <c r="AK1016">
        <v>16</v>
      </c>
      <c r="AL1016">
        <v>4101</v>
      </c>
      <c r="AM1016">
        <v>1430</v>
      </c>
      <c r="AN1016">
        <v>104</v>
      </c>
      <c r="AO1016">
        <v>574</v>
      </c>
      <c r="AP1016">
        <v>633</v>
      </c>
      <c r="AQ1016">
        <v>198</v>
      </c>
      <c r="AR1016">
        <v>147</v>
      </c>
      <c r="AS1016">
        <v>0.96699999999999997</v>
      </c>
      <c r="AT1016" t="s">
        <v>420</v>
      </c>
      <c r="AU1016" t="s">
        <v>495</v>
      </c>
      <c r="AV1016">
        <v>836279</v>
      </c>
      <c r="AW1016">
        <v>107</v>
      </c>
      <c r="AX1016">
        <v>106</v>
      </c>
      <c r="AY1016" t="s">
        <v>419</v>
      </c>
      <c r="AZ1016" t="s">
        <v>419</v>
      </c>
      <c r="BA1016" t="s">
        <v>419</v>
      </c>
    </row>
    <row r="1017" spans="1:53" x14ac:dyDescent="0.55000000000000004">
      <c r="A1017">
        <v>1939</v>
      </c>
      <c r="B1017" t="b">
        <f>IF(Table2[[#This Row],[yearID]]&gt;=1903,TRUE,FALSE)</f>
        <v>1</v>
      </c>
      <c r="C1017" t="b">
        <f>IF(Table2[[#This Row],[yearID]]&gt;=1973,TRUE,FALSE)</f>
        <v>0</v>
      </c>
      <c r="D1017" t="s">
        <v>157</v>
      </c>
      <c r="E1017" t="s">
        <v>242</v>
      </c>
      <c r="F1017" t="s">
        <v>243</v>
      </c>
      <c r="G1017" t="str">
        <f>VLOOKUP(Table2[[#This Row],[franchID]],TeamsFranchises!$A$1:$D$121,2,FALSE)</f>
        <v>San Francisco Giants</v>
      </c>
      <c r="I1017">
        <v>5</v>
      </c>
      <c r="J1017">
        <v>151</v>
      </c>
      <c r="K1017">
        <v>74</v>
      </c>
      <c r="L1017">
        <v>77</v>
      </c>
      <c r="M1017">
        <v>74</v>
      </c>
      <c r="P1017" t="s">
        <v>51</v>
      </c>
      <c r="Q1017">
        <f>IF(Table2[[#This Row],[LgWin]]="Y",1,0)</f>
        <v>0</v>
      </c>
      <c r="R1017" t="s">
        <v>51</v>
      </c>
      <c r="S1017">
        <f>IF(Table2[[#This Row],[WSWin]]="Y",1,0)</f>
        <v>0</v>
      </c>
      <c r="T1017">
        <v>703</v>
      </c>
      <c r="U1017">
        <v>5129</v>
      </c>
      <c r="V1017">
        <v>1395</v>
      </c>
      <c r="W1017">
        <v>211</v>
      </c>
      <c r="X1017">
        <v>38</v>
      </c>
      <c r="Y1017">
        <v>116</v>
      </c>
      <c r="Z1017">
        <v>498</v>
      </c>
      <c r="AA1017">
        <v>499</v>
      </c>
      <c r="AB1017">
        <v>26</v>
      </c>
      <c r="AF1017">
        <v>685</v>
      </c>
      <c r="AG1017">
        <v>596</v>
      </c>
      <c r="AH1017">
        <v>4.07</v>
      </c>
      <c r="AI1017">
        <v>55</v>
      </c>
      <c r="AJ1017">
        <v>6</v>
      </c>
      <c r="AK1017">
        <v>20</v>
      </c>
      <c r="AL1017">
        <v>3957</v>
      </c>
      <c r="AM1017">
        <v>1412</v>
      </c>
      <c r="AN1017">
        <v>86</v>
      </c>
      <c r="AO1017">
        <v>477</v>
      </c>
      <c r="AP1017">
        <v>505</v>
      </c>
      <c r="AQ1017">
        <v>153</v>
      </c>
      <c r="AR1017">
        <v>152</v>
      </c>
      <c r="AS1017">
        <v>0.97499999999999998</v>
      </c>
      <c r="AT1017" t="s">
        <v>310</v>
      </c>
      <c r="AU1017" t="s">
        <v>457</v>
      </c>
      <c r="AV1017">
        <v>702457</v>
      </c>
      <c r="AW1017">
        <v>101</v>
      </c>
      <c r="AX1017">
        <v>101</v>
      </c>
      <c r="AY1017" t="s">
        <v>246</v>
      </c>
      <c r="AZ1017" t="s">
        <v>242</v>
      </c>
      <c r="BA1017" t="s">
        <v>242</v>
      </c>
    </row>
    <row r="1018" spans="1:53" x14ac:dyDescent="0.55000000000000004">
      <c r="A1018">
        <v>1939</v>
      </c>
      <c r="B1018" t="b">
        <f>IF(Table2[[#This Row],[yearID]]&gt;=1903,TRUE,FALSE)</f>
        <v>1</v>
      </c>
      <c r="C1018" t="b">
        <f>IF(Table2[[#This Row],[yearID]]&gt;=1973,TRUE,FALSE)</f>
        <v>0</v>
      </c>
      <c r="D1018" t="s">
        <v>410</v>
      </c>
      <c r="E1018" t="s">
        <v>436</v>
      </c>
      <c r="F1018" t="s">
        <v>412</v>
      </c>
      <c r="G1018" t="str">
        <f>VLOOKUP(Table2[[#This Row],[franchID]],TeamsFranchises!$A$1:$D$121,2,FALSE)</f>
        <v>New York Yankees</v>
      </c>
      <c r="I1018">
        <v>1</v>
      </c>
      <c r="J1018">
        <v>152</v>
      </c>
      <c r="K1018">
        <v>77</v>
      </c>
      <c r="L1018">
        <v>106</v>
      </c>
      <c r="M1018">
        <v>45</v>
      </c>
      <c r="P1018" t="s">
        <v>76</v>
      </c>
      <c r="Q1018">
        <f>IF(Table2[[#This Row],[LgWin]]="Y",1,0)</f>
        <v>1</v>
      </c>
      <c r="R1018" t="s">
        <v>76</v>
      </c>
      <c r="S1018">
        <f>IF(Table2[[#This Row],[WSWin]]="Y",1,0)</f>
        <v>1</v>
      </c>
      <c r="T1018">
        <v>967</v>
      </c>
      <c r="U1018">
        <v>5300</v>
      </c>
      <c r="V1018">
        <v>1521</v>
      </c>
      <c r="W1018">
        <v>259</v>
      </c>
      <c r="X1018">
        <v>55</v>
      </c>
      <c r="Y1018">
        <v>166</v>
      </c>
      <c r="Z1018">
        <v>701</v>
      </c>
      <c r="AA1018">
        <v>543</v>
      </c>
      <c r="AB1018">
        <v>72</v>
      </c>
      <c r="AC1018">
        <v>37</v>
      </c>
      <c r="AF1018">
        <v>556</v>
      </c>
      <c r="AG1018">
        <v>496</v>
      </c>
      <c r="AH1018">
        <v>3.31</v>
      </c>
      <c r="AI1018">
        <v>87</v>
      </c>
      <c r="AJ1018">
        <v>15</v>
      </c>
      <c r="AK1018">
        <v>26</v>
      </c>
      <c r="AL1018">
        <v>4044</v>
      </c>
      <c r="AM1018">
        <v>1208</v>
      </c>
      <c r="AN1018">
        <v>85</v>
      </c>
      <c r="AO1018">
        <v>567</v>
      </c>
      <c r="AP1018">
        <v>565</v>
      </c>
      <c r="AQ1018">
        <v>126</v>
      </c>
      <c r="AR1018">
        <v>159</v>
      </c>
      <c r="AS1018">
        <v>0.97799999999999998</v>
      </c>
      <c r="AT1018" t="s">
        <v>459</v>
      </c>
      <c r="AU1018" t="s">
        <v>491</v>
      </c>
      <c r="AV1018">
        <v>859785</v>
      </c>
      <c r="AW1018">
        <v>99</v>
      </c>
      <c r="AX1018">
        <v>95</v>
      </c>
      <c r="AY1018" t="s">
        <v>412</v>
      </c>
      <c r="AZ1018" t="s">
        <v>436</v>
      </c>
      <c r="BA1018" t="s">
        <v>436</v>
      </c>
    </row>
    <row r="1019" spans="1:53" x14ac:dyDescent="0.55000000000000004">
      <c r="A1019">
        <v>1939</v>
      </c>
      <c r="B1019" t="b">
        <f>IF(Table2[[#This Row],[yearID]]&gt;=1903,TRUE,FALSE)</f>
        <v>1</v>
      </c>
      <c r="C1019" t="b">
        <f>IF(Table2[[#This Row],[yearID]]&gt;=1973,TRUE,FALSE)</f>
        <v>0</v>
      </c>
      <c r="D1019" t="s">
        <v>410</v>
      </c>
      <c r="E1019" t="s">
        <v>226</v>
      </c>
      <c r="F1019" t="s">
        <v>423</v>
      </c>
      <c r="G1019" t="str">
        <f>VLOOKUP(Table2[[#This Row],[franchID]],TeamsFranchises!$A$1:$D$121,2,FALSE)</f>
        <v>Oakland Athletics</v>
      </c>
      <c r="I1019">
        <v>7</v>
      </c>
      <c r="J1019">
        <v>153</v>
      </c>
      <c r="K1019">
        <v>76</v>
      </c>
      <c r="L1019">
        <v>55</v>
      </c>
      <c r="M1019">
        <v>97</v>
      </c>
      <c r="P1019" t="s">
        <v>51</v>
      </c>
      <c r="Q1019">
        <f>IF(Table2[[#This Row],[LgWin]]="Y",1,0)</f>
        <v>0</v>
      </c>
      <c r="R1019" t="s">
        <v>51</v>
      </c>
      <c r="S1019">
        <f>IF(Table2[[#This Row],[WSWin]]="Y",1,0)</f>
        <v>0</v>
      </c>
      <c r="T1019">
        <v>711</v>
      </c>
      <c r="U1019">
        <v>5309</v>
      </c>
      <c r="V1019">
        <v>1438</v>
      </c>
      <c r="W1019">
        <v>282</v>
      </c>
      <c r="X1019">
        <v>55</v>
      </c>
      <c r="Y1019">
        <v>98</v>
      </c>
      <c r="Z1019">
        <v>503</v>
      </c>
      <c r="AA1019">
        <v>532</v>
      </c>
      <c r="AB1019">
        <v>60</v>
      </c>
      <c r="AC1019">
        <v>34</v>
      </c>
      <c r="AF1019">
        <v>1022</v>
      </c>
      <c r="AG1019">
        <v>863</v>
      </c>
      <c r="AH1019">
        <v>5.79</v>
      </c>
      <c r="AI1019">
        <v>50</v>
      </c>
      <c r="AJ1019">
        <v>6</v>
      </c>
      <c r="AK1019">
        <v>12</v>
      </c>
      <c r="AL1019">
        <v>4026</v>
      </c>
      <c r="AM1019">
        <v>1687</v>
      </c>
      <c r="AN1019">
        <v>148</v>
      </c>
      <c r="AO1019">
        <v>579</v>
      </c>
      <c r="AP1019">
        <v>397</v>
      </c>
      <c r="AQ1019">
        <v>210</v>
      </c>
      <c r="AR1019">
        <v>131</v>
      </c>
      <c r="AS1019">
        <v>0.96399999999999997</v>
      </c>
      <c r="AT1019" t="s">
        <v>77</v>
      </c>
      <c r="AU1019" t="s">
        <v>442</v>
      </c>
      <c r="AV1019">
        <v>395022</v>
      </c>
      <c r="AW1019">
        <v>97</v>
      </c>
      <c r="AX1019">
        <v>101</v>
      </c>
      <c r="AY1019" t="s">
        <v>226</v>
      </c>
      <c r="AZ1019" t="s">
        <v>226</v>
      </c>
      <c r="BA1019" t="s">
        <v>226</v>
      </c>
    </row>
    <row r="1020" spans="1:53" x14ac:dyDescent="0.55000000000000004">
      <c r="A1020">
        <v>1939</v>
      </c>
      <c r="B1020" t="b">
        <f>IF(Table2[[#This Row],[yearID]]&gt;=1903,TRUE,FALSE)</f>
        <v>1</v>
      </c>
      <c r="C1020" t="b">
        <f>IF(Table2[[#This Row],[yearID]]&gt;=1973,TRUE,FALSE)</f>
        <v>0</v>
      </c>
      <c r="D1020" t="s">
        <v>157</v>
      </c>
      <c r="E1020" t="s">
        <v>122</v>
      </c>
      <c r="F1020" t="s">
        <v>122</v>
      </c>
      <c r="G1020" t="str">
        <f>VLOOKUP(Table2[[#This Row],[franchID]],TeamsFranchises!$A$1:$D$121,2,FALSE)</f>
        <v>Philadelphia Phillies</v>
      </c>
      <c r="I1020">
        <v>8</v>
      </c>
      <c r="J1020">
        <v>152</v>
      </c>
      <c r="K1020">
        <v>74</v>
      </c>
      <c r="L1020">
        <v>45</v>
      </c>
      <c r="M1020">
        <v>106</v>
      </c>
      <c r="P1020" t="s">
        <v>51</v>
      </c>
      <c r="Q1020">
        <f>IF(Table2[[#This Row],[LgWin]]="Y",1,0)</f>
        <v>0</v>
      </c>
      <c r="R1020" t="s">
        <v>51</v>
      </c>
      <c r="S1020">
        <f>IF(Table2[[#This Row],[WSWin]]="Y",1,0)</f>
        <v>0</v>
      </c>
      <c r="T1020">
        <v>553</v>
      </c>
      <c r="U1020">
        <v>5133</v>
      </c>
      <c r="V1020">
        <v>1341</v>
      </c>
      <c r="W1020">
        <v>232</v>
      </c>
      <c r="X1020">
        <v>40</v>
      </c>
      <c r="Y1020">
        <v>49</v>
      </c>
      <c r="Z1020">
        <v>421</v>
      </c>
      <c r="AA1020">
        <v>486</v>
      </c>
      <c r="AB1020">
        <v>47</v>
      </c>
      <c r="AF1020">
        <v>856</v>
      </c>
      <c r="AG1020">
        <v>762</v>
      </c>
      <c r="AH1020">
        <v>5.17</v>
      </c>
      <c r="AI1020">
        <v>67</v>
      </c>
      <c r="AJ1020">
        <v>3</v>
      </c>
      <c r="AK1020">
        <v>12</v>
      </c>
      <c r="AL1020">
        <v>3978</v>
      </c>
      <c r="AM1020">
        <v>1502</v>
      </c>
      <c r="AN1020">
        <v>106</v>
      </c>
      <c r="AO1020">
        <v>579</v>
      </c>
      <c r="AP1020">
        <v>447</v>
      </c>
      <c r="AQ1020">
        <v>171</v>
      </c>
      <c r="AR1020">
        <v>133</v>
      </c>
      <c r="AS1020">
        <v>0.97</v>
      </c>
      <c r="AT1020" t="s">
        <v>358</v>
      </c>
      <c r="AU1020" t="s">
        <v>442</v>
      </c>
      <c r="AV1020">
        <v>277973</v>
      </c>
      <c r="AW1020">
        <v>94</v>
      </c>
      <c r="AX1020">
        <v>100</v>
      </c>
      <c r="AY1020" t="s">
        <v>122</v>
      </c>
      <c r="AZ1020" t="s">
        <v>122</v>
      </c>
      <c r="BA1020" t="s">
        <v>122</v>
      </c>
    </row>
    <row r="1021" spans="1:53" x14ac:dyDescent="0.55000000000000004">
      <c r="A1021">
        <v>1939</v>
      </c>
      <c r="B1021" t="b">
        <f>IF(Table2[[#This Row],[yearID]]&gt;=1903,TRUE,FALSE)</f>
        <v>1</v>
      </c>
      <c r="C1021" t="b">
        <f>IF(Table2[[#This Row],[yearID]]&gt;=1973,TRUE,FALSE)</f>
        <v>0</v>
      </c>
      <c r="D1021" t="s">
        <v>157</v>
      </c>
      <c r="E1021" t="s">
        <v>229</v>
      </c>
      <c r="F1021" t="s">
        <v>229</v>
      </c>
      <c r="G1021" t="str">
        <f>VLOOKUP(Table2[[#This Row],[franchID]],TeamsFranchises!$A$1:$D$121,2,FALSE)</f>
        <v>Pittsburgh Pirates</v>
      </c>
      <c r="I1021">
        <v>6</v>
      </c>
      <c r="J1021">
        <v>153</v>
      </c>
      <c r="K1021">
        <v>77</v>
      </c>
      <c r="L1021">
        <v>68</v>
      </c>
      <c r="M1021">
        <v>85</v>
      </c>
      <c r="P1021" t="s">
        <v>51</v>
      </c>
      <c r="Q1021">
        <f>IF(Table2[[#This Row],[LgWin]]="Y",1,0)</f>
        <v>0</v>
      </c>
      <c r="R1021" t="s">
        <v>51</v>
      </c>
      <c r="S1021">
        <f>IF(Table2[[#This Row],[WSWin]]="Y",1,0)</f>
        <v>0</v>
      </c>
      <c r="T1021">
        <v>666</v>
      </c>
      <c r="U1021">
        <v>5269</v>
      </c>
      <c r="V1021">
        <v>1453</v>
      </c>
      <c r="W1021">
        <v>261</v>
      </c>
      <c r="X1021">
        <v>60</v>
      </c>
      <c r="Y1021">
        <v>63</v>
      </c>
      <c r="Z1021">
        <v>477</v>
      </c>
      <c r="AA1021">
        <v>420</v>
      </c>
      <c r="AB1021">
        <v>44</v>
      </c>
      <c r="AF1021">
        <v>721</v>
      </c>
      <c r="AG1021">
        <v>624</v>
      </c>
      <c r="AH1021">
        <v>4.1500000000000004</v>
      </c>
      <c r="AI1021">
        <v>53</v>
      </c>
      <c r="AJ1021">
        <v>10</v>
      </c>
      <c r="AK1021">
        <v>15</v>
      </c>
      <c r="AL1021">
        <v>4062</v>
      </c>
      <c r="AM1021">
        <v>1537</v>
      </c>
      <c r="AN1021">
        <v>70</v>
      </c>
      <c r="AO1021">
        <v>423</v>
      </c>
      <c r="AP1021">
        <v>464</v>
      </c>
      <c r="AQ1021">
        <v>168</v>
      </c>
      <c r="AR1021">
        <v>153</v>
      </c>
      <c r="AS1021">
        <v>0.97199999999999998</v>
      </c>
      <c r="AT1021" t="s">
        <v>390</v>
      </c>
      <c r="AU1021" t="s">
        <v>447</v>
      </c>
      <c r="AV1021">
        <v>376734</v>
      </c>
      <c r="AW1021">
        <v>98</v>
      </c>
      <c r="AX1021">
        <v>98</v>
      </c>
      <c r="AY1021" t="s">
        <v>229</v>
      </c>
      <c r="AZ1021" t="s">
        <v>229</v>
      </c>
      <c r="BA1021" t="s">
        <v>229</v>
      </c>
    </row>
    <row r="1022" spans="1:53" x14ac:dyDescent="0.55000000000000004">
      <c r="A1022">
        <v>1939</v>
      </c>
      <c r="B1022" t="b">
        <f>IF(Table2[[#This Row],[yearID]]&gt;=1903,TRUE,FALSE)</f>
        <v>1</v>
      </c>
      <c r="C1022" t="b">
        <f>IF(Table2[[#This Row],[yearID]]&gt;=1973,TRUE,FALSE)</f>
        <v>0</v>
      </c>
      <c r="D1022" t="s">
        <v>410</v>
      </c>
      <c r="E1022" t="s">
        <v>431</v>
      </c>
      <c r="F1022" t="s">
        <v>95</v>
      </c>
      <c r="G1022" t="str">
        <f>VLOOKUP(Table2[[#This Row],[franchID]],TeamsFranchises!$A$1:$D$121,2,FALSE)</f>
        <v>Baltimore Orioles</v>
      </c>
      <c r="I1022">
        <v>8</v>
      </c>
      <c r="J1022">
        <v>156</v>
      </c>
      <c r="K1022">
        <v>78</v>
      </c>
      <c r="L1022">
        <v>43</v>
      </c>
      <c r="M1022">
        <v>111</v>
      </c>
      <c r="P1022" t="s">
        <v>51</v>
      </c>
      <c r="Q1022">
        <f>IF(Table2[[#This Row],[LgWin]]="Y",1,0)</f>
        <v>0</v>
      </c>
      <c r="R1022" t="s">
        <v>51</v>
      </c>
      <c r="S1022">
        <f>IF(Table2[[#This Row],[WSWin]]="Y",1,0)</f>
        <v>0</v>
      </c>
      <c r="T1022">
        <v>733</v>
      </c>
      <c r="U1022">
        <v>5422</v>
      </c>
      <c r="V1022">
        <v>1453</v>
      </c>
      <c r="W1022">
        <v>242</v>
      </c>
      <c r="X1022">
        <v>50</v>
      </c>
      <c r="Y1022">
        <v>91</v>
      </c>
      <c r="Z1022">
        <v>559</v>
      </c>
      <c r="AA1022">
        <v>606</v>
      </c>
      <c r="AB1022">
        <v>48</v>
      </c>
      <c r="AC1022">
        <v>38</v>
      </c>
      <c r="AF1022">
        <v>1035</v>
      </c>
      <c r="AG1022">
        <v>916</v>
      </c>
      <c r="AH1022">
        <v>6.01</v>
      </c>
      <c r="AI1022">
        <v>56</v>
      </c>
      <c r="AJ1022">
        <v>3</v>
      </c>
      <c r="AK1022">
        <v>3</v>
      </c>
      <c r="AL1022">
        <v>4113</v>
      </c>
      <c r="AM1022">
        <v>1724</v>
      </c>
      <c r="AN1022">
        <v>133</v>
      </c>
      <c r="AO1022">
        <v>739</v>
      </c>
      <c r="AP1022">
        <v>516</v>
      </c>
      <c r="AQ1022">
        <v>199</v>
      </c>
      <c r="AR1022">
        <v>144</v>
      </c>
      <c r="AS1022">
        <v>0.96799999999999997</v>
      </c>
      <c r="AT1022" t="s">
        <v>252</v>
      </c>
      <c r="AU1022" t="s">
        <v>444</v>
      </c>
      <c r="AV1022">
        <v>109159</v>
      </c>
      <c r="AW1022">
        <v>102</v>
      </c>
      <c r="AX1022">
        <v>105</v>
      </c>
      <c r="AY1022" t="s">
        <v>433</v>
      </c>
      <c r="AZ1022" t="s">
        <v>431</v>
      </c>
      <c r="BA1022" t="s">
        <v>431</v>
      </c>
    </row>
    <row r="1023" spans="1:53" x14ac:dyDescent="0.55000000000000004">
      <c r="A1023">
        <v>1939</v>
      </c>
      <c r="B1023" t="b">
        <f>IF(Table2[[#This Row],[yearID]]&gt;=1903,TRUE,FALSE)</f>
        <v>1</v>
      </c>
      <c r="C1023" t="b">
        <f>IF(Table2[[#This Row],[yearID]]&gt;=1973,TRUE,FALSE)</f>
        <v>0</v>
      </c>
      <c r="D1023" t="s">
        <v>157</v>
      </c>
      <c r="E1023" t="s">
        <v>396</v>
      </c>
      <c r="F1023" t="s">
        <v>154</v>
      </c>
      <c r="G1023" t="str">
        <f>VLOOKUP(Table2[[#This Row],[franchID]],TeamsFranchises!$A$1:$D$121,2,FALSE)</f>
        <v>St. Louis Cardinals</v>
      </c>
      <c r="I1023">
        <v>2</v>
      </c>
      <c r="J1023">
        <v>155</v>
      </c>
      <c r="K1023">
        <v>79</v>
      </c>
      <c r="L1023">
        <v>92</v>
      </c>
      <c r="M1023">
        <v>61</v>
      </c>
      <c r="P1023" t="s">
        <v>51</v>
      </c>
      <c r="Q1023">
        <f>IF(Table2[[#This Row],[LgWin]]="Y",1,0)</f>
        <v>0</v>
      </c>
      <c r="R1023" t="s">
        <v>51</v>
      </c>
      <c r="S1023">
        <f>IF(Table2[[#This Row],[WSWin]]="Y",1,0)</f>
        <v>0</v>
      </c>
      <c r="T1023">
        <v>779</v>
      </c>
      <c r="U1023">
        <v>5447</v>
      </c>
      <c r="V1023">
        <v>1601</v>
      </c>
      <c r="W1023">
        <v>332</v>
      </c>
      <c r="X1023">
        <v>62</v>
      </c>
      <c r="Y1023">
        <v>98</v>
      </c>
      <c r="Z1023">
        <v>475</v>
      </c>
      <c r="AA1023">
        <v>566</v>
      </c>
      <c r="AB1023">
        <v>44</v>
      </c>
      <c r="AF1023">
        <v>633</v>
      </c>
      <c r="AG1023">
        <v>552</v>
      </c>
      <c r="AH1023">
        <v>3.59</v>
      </c>
      <c r="AI1023">
        <v>45</v>
      </c>
      <c r="AJ1023">
        <v>18</v>
      </c>
      <c r="AK1023">
        <v>32</v>
      </c>
      <c r="AL1023">
        <v>4152</v>
      </c>
      <c r="AM1023">
        <v>1377</v>
      </c>
      <c r="AN1023">
        <v>76</v>
      </c>
      <c r="AO1023">
        <v>498</v>
      </c>
      <c r="AP1023">
        <v>603</v>
      </c>
      <c r="AQ1023">
        <v>177</v>
      </c>
      <c r="AR1023">
        <v>140</v>
      </c>
      <c r="AS1023">
        <v>0.97099999999999997</v>
      </c>
      <c r="AT1023" t="s">
        <v>409</v>
      </c>
      <c r="AU1023" t="s">
        <v>444</v>
      </c>
      <c r="AV1023">
        <v>400245</v>
      </c>
      <c r="AW1023">
        <v>106</v>
      </c>
      <c r="AX1023">
        <v>105</v>
      </c>
      <c r="AY1023" t="s">
        <v>154</v>
      </c>
      <c r="AZ1023" t="s">
        <v>396</v>
      </c>
      <c r="BA1023" t="s">
        <v>396</v>
      </c>
    </row>
    <row r="1024" spans="1:53" x14ac:dyDescent="0.55000000000000004">
      <c r="A1024">
        <v>1939</v>
      </c>
      <c r="B1024" t="b">
        <f>IF(Table2[[#This Row],[yearID]]&gt;=1903,TRUE,FALSE)</f>
        <v>1</v>
      </c>
      <c r="C1024" t="b">
        <f>IF(Table2[[#This Row],[yearID]]&gt;=1973,TRUE,FALSE)</f>
        <v>0</v>
      </c>
      <c r="D1024" t="s">
        <v>410</v>
      </c>
      <c r="E1024" t="s">
        <v>425</v>
      </c>
      <c r="F1024" t="s">
        <v>426</v>
      </c>
      <c r="G1024" t="str">
        <f>VLOOKUP(Table2[[#This Row],[franchID]],TeamsFranchises!$A$1:$D$121,2,FALSE)</f>
        <v>Minnesota Twins</v>
      </c>
      <c r="I1024">
        <v>6</v>
      </c>
      <c r="J1024">
        <v>153</v>
      </c>
      <c r="K1024">
        <v>77</v>
      </c>
      <c r="L1024">
        <v>65</v>
      </c>
      <c r="M1024">
        <v>87</v>
      </c>
      <c r="P1024" t="s">
        <v>51</v>
      </c>
      <c r="Q1024">
        <f>IF(Table2[[#This Row],[LgWin]]="Y",1,0)</f>
        <v>0</v>
      </c>
      <c r="R1024" t="s">
        <v>51</v>
      </c>
      <c r="S1024">
        <f>IF(Table2[[#This Row],[WSWin]]="Y",1,0)</f>
        <v>0</v>
      </c>
      <c r="T1024">
        <v>702</v>
      </c>
      <c r="U1024">
        <v>5334</v>
      </c>
      <c r="V1024">
        <v>1483</v>
      </c>
      <c r="W1024">
        <v>249</v>
      </c>
      <c r="X1024">
        <v>79</v>
      </c>
      <c r="Y1024">
        <v>44</v>
      </c>
      <c r="Z1024">
        <v>547</v>
      </c>
      <c r="AA1024">
        <v>460</v>
      </c>
      <c r="AB1024">
        <v>94</v>
      </c>
      <c r="AC1024">
        <v>47</v>
      </c>
      <c r="AF1024">
        <v>797</v>
      </c>
      <c r="AG1024">
        <v>692</v>
      </c>
      <c r="AH1024">
        <v>4.5999999999999996</v>
      </c>
      <c r="AI1024">
        <v>72</v>
      </c>
      <c r="AJ1024">
        <v>4</v>
      </c>
      <c r="AK1024">
        <v>10</v>
      </c>
      <c r="AL1024">
        <v>4062</v>
      </c>
      <c r="AM1024">
        <v>1420</v>
      </c>
      <c r="AN1024">
        <v>75</v>
      </c>
      <c r="AO1024">
        <v>602</v>
      </c>
      <c r="AP1024">
        <v>521</v>
      </c>
      <c r="AQ1024">
        <v>205</v>
      </c>
      <c r="AR1024">
        <v>167</v>
      </c>
      <c r="AS1024">
        <v>0.96599999999999997</v>
      </c>
      <c r="AT1024" t="s">
        <v>397</v>
      </c>
      <c r="AU1024" t="s">
        <v>452</v>
      </c>
      <c r="AV1024">
        <v>339257</v>
      </c>
      <c r="AW1024">
        <v>92</v>
      </c>
      <c r="AX1024">
        <v>94</v>
      </c>
      <c r="AY1024" t="s">
        <v>428</v>
      </c>
      <c r="AZ1024" t="s">
        <v>425</v>
      </c>
      <c r="BA1024" t="s">
        <v>425</v>
      </c>
    </row>
    <row r="1025" spans="1:53" x14ac:dyDescent="0.55000000000000004">
      <c r="A1025">
        <v>1940</v>
      </c>
      <c r="B1025" t="b">
        <f>IF(Table2[[#This Row],[yearID]]&gt;=1903,TRUE,FALSE)</f>
        <v>1</v>
      </c>
      <c r="C1025" t="b">
        <f>IF(Table2[[#This Row],[yearID]]&gt;=1973,TRUE,FALSE)</f>
        <v>0</v>
      </c>
      <c r="D1025" t="s">
        <v>410</v>
      </c>
      <c r="E1025" t="s">
        <v>54</v>
      </c>
      <c r="F1025" t="s">
        <v>54</v>
      </c>
      <c r="G1025" t="str">
        <f>VLOOKUP(Table2[[#This Row],[franchID]],TeamsFranchises!$A$1:$D$121,2,FALSE)</f>
        <v>Boston Red Sox</v>
      </c>
      <c r="I1025">
        <v>4</v>
      </c>
      <c r="J1025">
        <v>154</v>
      </c>
      <c r="K1025">
        <v>79</v>
      </c>
      <c r="L1025">
        <v>82</v>
      </c>
      <c r="M1025">
        <v>72</v>
      </c>
      <c r="P1025" t="s">
        <v>51</v>
      </c>
      <c r="Q1025">
        <f>IF(Table2[[#This Row],[LgWin]]="Y",1,0)</f>
        <v>0</v>
      </c>
      <c r="R1025" t="s">
        <v>51</v>
      </c>
      <c r="S1025">
        <f>IF(Table2[[#This Row],[WSWin]]="Y",1,0)</f>
        <v>0</v>
      </c>
      <c r="T1025">
        <v>872</v>
      </c>
      <c r="U1025">
        <v>5481</v>
      </c>
      <c r="V1025">
        <v>1566</v>
      </c>
      <c r="W1025">
        <v>301</v>
      </c>
      <c r="X1025">
        <v>80</v>
      </c>
      <c r="Y1025">
        <v>145</v>
      </c>
      <c r="Z1025">
        <v>590</v>
      </c>
      <c r="AA1025">
        <v>597</v>
      </c>
      <c r="AB1025">
        <v>55</v>
      </c>
      <c r="AC1025">
        <v>49</v>
      </c>
      <c r="AF1025">
        <v>825</v>
      </c>
      <c r="AG1025">
        <v>749</v>
      </c>
      <c r="AH1025">
        <v>4.8899999999999997</v>
      </c>
      <c r="AI1025">
        <v>51</v>
      </c>
      <c r="AJ1025">
        <v>4</v>
      </c>
      <c r="AK1025">
        <v>16</v>
      </c>
      <c r="AL1025">
        <v>4137</v>
      </c>
      <c r="AM1025">
        <v>1568</v>
      </c>
      <c r="AN1025">
        <v>124</v>
      </c>
      <c r="AO1025">
        <v>625</v>
      </c>
      <c r="AP1025">
        <v>613</v>
      </c>
      <c r="AQ1025">
        <v>173</v>
      </c>
      <c r="AR1025">
        <v>156</v>
      </c>
      <c r="AS1025">
        <v>0.97199999999999998</v>
      </c>
      <c r="AT1025" t="s">
        <v>441</v>
      </c>
      <c r="AU1025" t="s">
        <v>493</v>
      </c>
      <c r="AV1025">
        <v>716234</v>
      </c>
      <c r="AW1025">
        <v>104</v>
      </c>
      <c r="AX1025">
        <v>102</v>
      </c>
      <c r="AY1025" t="s">
        <v>54</v>
      </c>
      <c r="AZ1025" t="s">
        <v>54</v>
      </c>
      <c r="BA1025" t="s">
        <v>54</v>
      </c>
    </row>
    <row r="1026" spans="1:53" x14ac:dyDescent="0.55000000000000004">
      <c r="A1026">
        <v>1940</v>
      </c>
      <c r="B1026" t="b">
        <f>IF(Table2[[#This Row],[yearID]]&gt;=1903,TRUE,FALSE)</f>
        <v>1</v>
      </c>
      <c r="C1026" t="b">
        <f>IF(Table2[[#This Row],[yearID]]&gt;=1973,TRUE,FALSE)</f>
        <v>0</v>
      </c>
      <c r="D1026" t="s">
        <v>157</v>
      </c>
      <c r="E1026" t="s">
        <v>262</v>
      </c>
      <c r="F1026" t="s">
        <v>260</v>
      </c>
      <c r="G1026" t="str">
        <f>VLOOKUP(Table2[[#This Row],[franchID]],TeamsFranchises!$A$1:$D$121,2,FALSE)</f>
        <v>Los Angeles Dodgers</v>
      </c>
      <c r="I1026">
        <v>2</v>
      </c>
      <c r="J1026">
        <v>156</v>
      </c>
      <c r="K1026">
        <v>81</v>
      </c>
      <c r="L1026">
        <v>88</v>
      </c>
      <c r="M1026">
        <v>65</v>
      </c>
      <c r="P1026" t="s">
        <v>51</v>
      </c>
      <c r="Q1026">
        <f>IF(Table2[[#This Row],[LgWin]]="Y",1,0)</f>
        <v>0</v>
      </c>
      <c r="R1026" t="s">
        <v>51</v>
      </c>
      <c r="S1026">
        <f>IF(Table2[[#This Row],[WSWin]]="Y",1,0)</f>
        <v>0</v>
      </c>
      <c r="T1026">
        <v>697</v>
      </c>
      <c r="U1026">
        <v>5470</v>
      </c>
      <c r="V1026">
        <v>1421</v>
      </c>
      <c r="W1026">
        <v>256</v>
      </c>
      <c r="X1026">
        <v>70</v>
      </c>
      <c r="Y1026">
        <v>93</v>
      </c>
      <c r="Z1026">
        <v>522</v>
      </c>
      <c r="AA1026">
        <v>570</v>
      </c>
      <c r="AB1026">
        <v>56</v>
      </c>
      <c r="AF1026">
        <v>621</v>
      </c>
      <c r="AG1026">
        <v>557</v>
      </c>
      <c r="AH1026">
        <v>3.5</v>
      </c>
      <c r="AI1026">
        <v>65</v>
      </c>
      <c r="AJ1026">
        <v>17</v>
      </c>
      <c r="AK1026">
        <v>14</v>
      </c>
      <c r="AL1026">
        <v>4299</v>
      </c>
      <c r="AM1026">
        <v>1366</v>
      </c>
      <c r="AN1026">
        <v>101</v>
      </c>
      <c r="AO1026">
        <v>393</v>
      </c>
      <c r="AP1026">
        <v>639</v>
      </c>
      <c r="AQ1026">
        <v>183</v>
      </c>
      <c r="AR1026">
        <v>110</v>
      </c>
      <c r="AS1026">
        <v>0.97</v>
      </c>
      <c r="AT1026" t="s">
        <v>448</v>
      </c>
      <c r="AU1026" t="s">
        <v>458</v>
      </c>
      <c r="AV1026">
        <v>975978</v>
      </c>
      <c r="AW1026">
        <v>108</v>
      </c>
      <c r="AX1026">
        <v>105</v>
      </c>
      <c r="AY1026" t="s">
        <v>262</v>
      </c>
      <c r="AZ1026" t="s">
        <v>262</v>
      </c>
      <c r="BA1026" t="s">
        <v>262</v>
      </c>
    </row>
    <row r="1027" spans="1:53" x14ac:dyDescent="0.55000000000000004">
      <c r="A1027">
        <v>1940</v>
      </c>
      <c r="B1027" t="b">
        <f>IF(Table2[[#This Row],[yearID]]&gt;=1903,TRUE,FALSE)</f>
        <v>1</v>
      </c>
      <c r="C1027" t="b">
        <f>IF(Table2[[#This Row],[yearID]]&gt;=1973,TRUE,FALSE)</f>
        <v>0</v>
      </c>
      <c r="D1027" t="s">
        <v>157</v>
      </c>
      <c r="E1027" t="s">
        <v>158</v>
      </c>
      <c r="F1027" t="s">
        <v>159</v>
      </c>
      <c r="G1027" t="str">
        <f>VLOOKUP(Table2[[#This Row],[franchID]],TeamsFranchises!$A$1:$D$121,2,FALSE)</f>
        <v>Atlanta Braves</v>
      </c>
      <c r="I1027">
        <v>7</v>
      </c>
      <c r="J1027">
        <v>152</v>
      </c>
      <c r="K1027">
        <v>75</v>
      </c>
      <c r="L1027">
        <v>65</v>
      </c>
      <c r="M1027">
        <v>87</v>
      </c>
      <c r="P1027" t="s">
        <v>51</v>
      </c>
      <c r="Q1027">
        <f>IF(Table2[[#This Row],[LgWin]]="Y",1,0)</f>
        <v>0</v>
      </c>
      <c r="R1027" t="s">
        <v>51</v>
      </c>
      <c r="S1027">
        <f>IF(Table2[[#This Row],[WSWin]]="Y",1,0)</f>
        <v>0</v>
      </c>
      <c r="T1027">
        <v>623</v>
      </c>
      <c r="U1027">
        <v>5329</v>
      </c>
      <c r="V1027">
        <v>1366</v>
      </c>
      <c r="W1027">
        <v>219</v>
      </c>
      <c r="X1027">
        <v>50</v>
      </c>
      <c r="Y1027">
        <v>59</v>
      </c>
      <c r="Z1027">
        <v>402</v>
      </c>
      <c r="AA1027">
        <v>581</v>
      </c>
      <c r="AB1027">
        <v>48</v>
      </c>
      <c r="AF1027">
        <v>745</v>
      </c>
      <c r="AG1027">
        <v>658</v>
      </c>
      <c r="AH1027">
        <v>4.3600000000000003</v>
      </c>
      <c r="AI1027">
        <v>76</v>
      </c>
      <c r="AJ1027">
        <v>9</v>
      </c>
      <c r="AK1027">
        <v>12</v>
      </c>
      <c r="AL1027">
        <v>4077</v>
      </c>
      <c r="AM1027">
        <v>1444</v>
      </c>
      <c r="AN1027">
        <v>83</v>
      </c>
      <c r="AO1027">
        <v>573</v>
      </c>
      <c r="AP1027">
        <v>435</v>
      </c>
      <c r="AQ1027">
        <v>183</v>
      </c>
      <c r="AR1027">
        <v>169</v>
      </c>
      <c r="AS1027">
        <v>0.97</v>
      </c>
      <c r="AT1027" t="s">
        <v>494</v>
      </c>
      <c r="AU1027" t="s">
        <v>489</v>
      </c>
      <c r="AV1027">
        <v>241616</v>
      </c>
      <c r="AW1027">
        <v>94</v>
      </c>
      <c r="AX1027">
        <v>96</v>
      </c>
      <c r="AY1027" t="s">
        <v>158</v>
      </c>
      <c r="AZ1027" t="s">
        <v>158</v>
      </c>
      <c r="BA1027" t="s">
        <v>158</v>
      </c>
    </row>
    <row r="1028" spans="1:53" x14ac:dyDescent="0.55000000000000004">
      <c r="A1028">
        <v>1940</v>
      </c>
      <c r="B1028" t="b">
        <f>IF(Table2[[#This Row],[yearID]]&gt;=1903,TRUE,FALSE)</f>
        <v>1</v>
      </c>
      <c r="C1028" t="b">
        <f>IF(Table2[[#This Row],[yearID]]&gt;=1973,TRUE,FALSE)</f>
        <v>0</v>
      </c>
      <c r="D1028" t="s">
        <v>410</v>
      </c>
      <c r="E1028" t="s">
        <v>415</v>
      </c>
      <c r="F1028" t="s">
        <v>416</v>
      </c>
      <c r="G1028" t="str">
        <f>VLOOKUP(Table2[[#This Row],[franchID]],TeamsFranchises!$A$1:$D$121,2,FALSE)</f>
        <v>Chicago White Sox</v>
      </c>
      <c r="I1028">
        <v>4</v>
      </c>
      <c r="J1028">
        <v>155</v>
      </c>
      <c r="K1028">
        <v>78</v>
      </c>
      <c r="L1028">
        <v>82</v>
      </c>
      <c r="M1028">
        <v>72</v>
      </c>
      <c r="P1028" t="s">
        <v>51</v>
      </c>
      <c r="Q1028">
        <f>IF(Table2[[#This Row],[LgWin]]="Y",1,0)</f>
        <v>0</v>
      </c>
      <c r="R1028" t="s">
        <v>51</v>
      </c>
      <c r="S1028">
        <f>IF(Table2[[#This Row],[WSWin]]="Y",1,0)</f>
        <v>0</v>
      </c>
      <c r="T1028">
        <v>735</v>
      </c>
      <c r="U1028">
        <v>5386</v>
      </c>
      <c r="V1028">
        <v>1499</v>
      </c>
      <c r="W1028">
        <v>238</v>
      </c>
      <c r="X1028">
        <v>63</v>
      </c>
      <c r="Y1028">
        <v>73</v>
      </c>
      <c r="Z1028">
        <v>496</v>
      </c>
      <c r="AA1028">
        <v>569</v>
      </c>
      <c r="AB1028">
        <v>52</v>
      </c>
      <c r="AC1028">
        <v>60</v>
      </c>
      <c r="AF1028">
        <v>672</v>
      </c>
      <c r="AG1028">
        <v>576</v>
      </c>
      <c r="AH1028">
        <v>3.74</v>
      </c>
      <c r="AI1028">
        <v>83</v>
      </c>
      <c r="AJ1028">
        <v>10</v>
      </c>
      <c r="AK1028">
        <v>18</v>
      </c>
      <c r="AL1028">
        <v>4158</v>
      </c>
      <c r="AM1028">
        <v>1335</v>
      </c>
      <c r="AN1028">
        <v>111</v>
      </c>
      <c r="AO1028">
        <v>480</v>
      </c>
      <c r="AP1028">
        <v>574</v>
      </c>
      <c r="AQ1028">
        <v>185</v>
      </c>
      <c r="AR1028">
        <v>125</v>
      </c>
      <c r="AS1028">
        <v>0.96899999999999997</v>
      </c>
      <c r="AT1028" t="s">
        <v>417</v>
      </c>
      <c r="AU1028" t="s">
        <v>450</v>
      </c>
      <c r="AV1028">
        <v>660336</v>
      </c>
      <c r="AW1028">
        <v>102</v>
      </c>
      <c r="AX1028">
        <v>101</v>
      </c>
      <c r="AY1028" t="s">
        <v>416</v>
      </c>
      <c r="AZ1028" t="s">
        <v>415</v>
      </c>
      <c r="BA1028" t="s">
        <v>415</v>
      </c>
    </row>
    <row r="1029" spans="1:53" x14ac:dyDescent="0.55000000000000004">
      <c r="A1029">
        <v>1940</v>
      </c>
      <c r="B1029" t="b">
        <f>IF(Table2[[#This Row],[yearID]]&gt;=1903,TRUE,FALSE)</f>
        <v>1</v>
      </c>
      <c r="C1029" t="b">
        <f>IF(Table2[[#This Row],[yearID]]&gt;=1973,TRUE,FALSE)</f>
        <v>0</v>
      </c>
      <c r="D1029" t="s">
        <v>157</v>
      </c>
      <c r="E1029" t="s">
        <v>161</v>
      </c>
      <c r="F1029" t="s">
        <v>162</v>
      </c>
      <c r="G1029" t="str">
        <f>VLOOKUP(Table2[[#This Row],[franchID]],TeamsFranchises!$A$1:$D$121,2,FALSE)</f>
        <v>Chicago Cubs</v>
      </c>
      <c r="I1029">
        <v>5</v>
      </c>
      <c r="J1029">
        <v>154</v>
      </c>
      <c r="K1029">
        <v>77</v>
      </c>
      <c r="L1029">
        <v>75</v>
      </c>
      <c r="M1029">
        <v>79</v>
      </c>
      <c r="P1029" t="s">
        <v>51</v>
      </c>
      <c r="Q1029">
        <f>IF(Table2[[#This Row],[LgWin]]="Y",1,0)</f>
        <v>0</v>
      </c>
      <c r="R1029" t="s">
        <v>51</v>
      </c>
      <c r="S1029">
        <f>IF(Table2[[#This Row],[WSWin]]="Y",1,0)</f>
        <v>0</v>
      </c>
      <c r="T1029">
        <v>681</v>
      </c>
      <c r="U1029">
        <v>5389</v>
      </c>
      <c r="V1029">
        <v>1441</v>
      </c>
      <c r="W1029">
        <v>272</v>
      </c>
      <c r="X1029">
        <v>48</v>
      </c>
      <c r="Y1029">
        <v>86</v>
      </c>
      <c r="Z1029">
        <v>482</v>
      </c>
      <c r="AA1029">
        <v>566</v>
      </c>
      <c r="AB1029">
        <v>63</v>
      </c>
      <c r="AF1029">
        <v>636</v>
      </c>
      <c r="AG1029">
        <v>548</v>
      </c>
      <c r="AH1029">
        <v>3.54</v>
      </c>
      <c r="AI1029">
        <v>69</v>
      </c>
      <c r="AJ1029">
        <v>12</v>
      </c>
      <c r="AK1029">
        <v>14</v>
      </c>
      <c r="AL1029">
        <v>4176</v>
      </c>
      <c r="AM1029">
        <v>1418</v>
      </c>
      <c r="AN1029">
        <v>74</v>
      </c>
      <c r="AO1029">
        <v>430</v>
      </c>
      <c r="AP1029">
        <v>564</v>
      </c>
      <c r="AQ1029">
        <v>199</v>
      </c>
      <c r="AR1029">
        <v>143</v>
      </c>
      <c r="AS1029">
        <v>0.96799999999999997</v>
      </c>
      <c r="AT1029" t="s">
        <v>434</v>
      </c>
      <c r="AU1029" t="s">
        <v>473</v>
      </c>
      <c r="AV1029">
        <v>534878</v>
      </c>
      <c r="AW1029">
        <v>98</v>
      </c>
      <c r="AX1029">
        <v>97</v>
      </c>
      <c r="AY1029" t="s">
        <v>162</v>
      </c>
      <c r="AZ1029" t="s">
        <v>161</v>
      </c>
      <c r="BA1029" t="s">
        <v>161</v>
      </c>
    </row>
    <row r="1030" spans="1:53" x14ac:dyDescent="0.55000000000000004">
      <c r="A1030">
        <v>1940</v>
      </c>
      <c r="B1030" t="b">
        <f>IF(Table2[[#This Row],[yearID]]&gt;=1903,TRUE,FALSE)</f>
        <v>1</v>
      </c>
      <c r="C1030" t="b">
        <f>IF(Table2[[#This Row],[yearID]]&gt;=1973,TRUE,FALSE)</f>
        <v>0</v>
      </c>
      <c r="D1030" t="s">
        <v>157</v>
      </c>
      <c r="E1030" t="s">
        <v>167</v>
      </c>
      <c r="F1030" t="s">
        <v>167</v>
      </c>
      <c r="G1030" t="str">
        <f>VLOOKUP(Table2[[#This Row],[franchID]],TeamsFranchises!$A$1:$D$121,2,FALSE)</f>
        <v>Cincinnati Reds</v>
      </c>
      <c r="I1030">
        <v>1</v>
      </c>
      <c r="J1030">
        <v>155</v>
      </c>
      <c r="K1030">
        <v>77</v>
      </c>
      <c r="L1030">
        <v>100</v>
      </c>
      <c r="M1030">
        <v>53</v>
      </c>
      <c r="P1030" t="s">
        <v>76</v>
      </c>
      <c r="Q1030">
        <f>IF(Table2[[#This Row],[LgWin]]="Y",1,0)</f>
        <v>1</v>
      </c>
      <c r="R1030" t="s">
        <v>76</v>
      </c>
      <c r="S1030">
        <f>IF(Table2[[#This Row],[WSWin]]="Y",1,0)</f>
        <v>1</v>
      </c>
      <c r="T1030">
        <v>707</v>
      </c>
      <c r="U1030">
        <v>5372</v>
      </c>
      <c r="V1030">
        <v>1427</v>
      </c>
      <c r="W1030">
        <v>264</v>
      </c>
      <c r="X1030">
        <v>38</v>
      </c>
      <c r="Y1030">
        <v>89</v>
      </c>
      <c r="Z1030">
        <v>453</v>
      </c>
      <c r="AA1030">
        <v>503</v>
      </c>
      <c r="AB1030">
        <v>72</v>
      </c>
      <c r="AF1030">
        <v>528</v>
      </c>
      <c r="AG1030">
        <v>477</v>
      </c>
      <c r="AH1030">
        <v>3.05</v>
      </c>
      <c r="AI1030">
        <v>91</v>
      </c>
      <c r="AJ1030">
        <v>10</v>
      </c>
      <c r="AK1030">
        <v>11</v>
      </c>
      <c r="AL1030">
        <v>4221</v>
      </c>
      <c r="AM1030">
        <v>1263</v>
      </c>
      <c r="AN1030">
        <v>73</v>
      </c>
      <c r="AO1030">
        <v>445</v>
      </c>
      <c r="AP1030">
        <v>557</v>
      </c>
      <c r="AQ1030">
        <v>117</v>
      </c>
      <c r="AR1030">
        <v>158</v>
      </c>
      <c r="AS1030">
        <v>0.98099999999999998</v>
      </c>
      <c r="AT1030" t="s">
        <v>165</v>
      </c>
      <c r="AU1030" t="s">
        <v>455</v>
      </c>
      <c r="AV1030">
        <v>850180</v>
      </c>
      <c r="AW1030">
        <v>102</v>
      </c>
      <c r="AX1030">
        <v>99</v>
      </c>
      <c r="AY1030" t="s">
        <v>167</v>
      </c>
      <c r="AZ1030" t="s">
        <v>167</v>
      </c>
      <c r="BA1030" t="s">
        <v>167</v>
      </c>
    </row>
    <row r="1031" spans="1:53" x14ac:dyDescent="0.55000000000000004">
      <c r="A1031">
        <v>1940</v>
      </c>
      <c r="B1031" t="b">
        <f>IF(Table2[[#This Row],[yearID]]&gt;=1903,TRUE,FALSE)</f>
        <v>1</v>
      </c>
      <c r="C1031" t="b">
        <f>IF(Table2[[#This Row],[yearID]]&gt;=1973,TRUE,FALSE)</f>
        <v>0</v>
      </c>
      <c r="D1031" t="s">
        <v>410</v>
      </c>
      <c r="E1031" t="s">
        <v>64</v>
      </c>
      <c r="F1031" t="s">
        <v>64</v>
      </c>
      <c r="G1031" t="str">
        <f>VLOOKUP(Table2[[#This Row],[franchID]],TeamsFranchises!$A$1:$D$121,2,FALSE)</f>
        <v>Cleveland Indians</v>
      </c>
      <c r="I1031">
        <v>2</v>
      </c>
      <c r="J1031">
        <v>155</v>
      </c>
      <c r="K1031">
        <v>82</v>
      </c>
      <c r="L1031">
        <v>89</v>
      </c>
      <c r="M1031">
        <v>65</v>
      </c>
      <c r="P1031" t="s">
        <v>51</v>
      </c>
      <c r="Q1031">
        <f>IF(Table2[[#This Row],[LgWin]]="Y",1,0)</f>
        <v>0</v>
      </c>
      <c r="R1031" t="s">
        <v>51</v>
      </c>
      <c r="S1031">
        <f>IF(Table2[[#This Row],[WSWin]]="Y",1,0)</f>
        <v>0</v>
      </c>
      <c r="T1031">
        <v>710</v>
      </c>
      <c r="U1031">
        <v>5361</v>
      </c>
      <c r="V1031">
        <v>1422</v>
      </c>
      <c r="W1031">
        <v>287</v>
      </c>
      <c r="X1031">
        <v>61</v>
      </c>
      <c r="Y1031">
        <v>101</v>
      </c>
      <c r="Z1031">
        <v>519</v>
      </c>
      <c r="AA1031">
        <v>597</v>
      </c>
      <c r="AB1031">
        <v>53</v>
      </c>
      <c r="AC1031">
        <v>36</v>
      </c>
      <c r="AF1031">
        <v>637</v>
      </c>
      <c r="AG1031">
        <v>555</v>
      </c>
      <c r="AH1031">
        <v>3.63</v>
      </c>
      <c r="AI1031">
        <v>72</v>
      </c>
      <c r="AJ1031">
        <v>13</v>
      </c>
      <c r="AK1031">
        <v>22</v>
      </c>
      <c r="AL1031">
        <v>4125</v>
      </c>
      <c r="AM1031">
        <v>1328</v>
      </c>
      <c r="AN1031">
        <v>86</v>
      </c>
      <c r="AO1031">
        <v>512</v>
      </c>
      <c r="AP1031">
        <v>686</v>
      </c>
      <c r="AQ1031">
        <v>148</v>
      </c>
      <c r="AR1031">
        <v>164</v>
      </c>
      <c r="AS1031">
        <v>0.97499999999999998</v>
      </c>
      <c r="AT1031" t="s">
        <v>487</v>
      </c>
      <c r="AU1031" t="s">
        <v>492</v>
      </c>
      <c r="AV1031">
        <v>902576</v>
      </c>
      <c r="AW1031">
        <v>98</v>
      </c>
      <c r="AX1031">
        <v>97</v>
      </c>
      <c r="AY1031" t="s">
        <v>64</v>
      </c>
      <c r="AZ1031" t="s">
        <v>64</v>
      </c>
      <c r="BA1031" t="s">
        <v>64</v>
      </c>
    </row>
    <row r="1032" spans="1:53" x14ac:dyDescent="0.55000000000000004">
      <c r="A1032">
        <v>1940</v>
      </c>
      <c r="B1032" t="b">
        <f>IF(Table2[[#This Row],[yearID]]&gt;=1903,TRUE,FALSE)</f>
        <v>1</v>
      </c>
      <c r="C1032" t="b">
        <f>IF(Table2[[#This Row],[yearID]]&gt;=1973,TRUE,FALSE)</f>
        <v>0</v>
      </c>
      <c r="D1032" t="s">
        <v>410</v>
      </c>
      <c r="E1032" t="s">
        <v>419</v>
      </c>
      <c r="F1032" t="s">
        <v>419</v>
      </c>
      <c r="G1032" t="str">
        <f>VLOOKUP(Table2[[#This Row],[franchID]],TeamsFranchises!$A$1:$D$121,2,FALSE)</f>
        <v>Detroit Tigers</v>
      </c>
      <c r="I1032">
        <v>1</v>
      </c>
      <c r="J1032">
        <v>155</v>
      </c>
      <c r="K1032">
        <v>79</v>
      </c>
      <c r="L1032">
        <v>90</v>
      </c>
      <c r="M1032">
        <v>64</v>
      </c>
      <c r="P1032" t="s">
        <v>76</v>
      </c>
      <c r="Q1032">
        <f>IF(Table2[[#This Row],[LgWin]]="Y",1,0)</f>
        <v>1</v>
      </c>
      <c r="R1032" t="s">
        <v>51</v>
      </c>
      <c r="S1032">
        <f>IF(Table2[[#This Row],[WSWin]]="Y",1,0)</f>
        <v>0</v>
      </c>
      <c r="T1032">
        <v>888</v>
      </c>
      <c r="U1032">
        <v>5418</v>
      </c>
      <c r="V1032">
        <v>1549</v>
      </c>
      <c r="W1032">
        <v>312</v>
      </c>
      <c r="X1032">
        <v>65</v>
      </c>
      <c r="Y1032">
        <v>134</v>
      </c>
      <c r="Z1032">
        <v>664</v>
      </c>
      <c r="AA1032">
        <v>556</v>
      </c>
      <c r="AB1032">
        <v>66</v>
      </c>
      <c r="AC1032">
        <v>39</v>
      </c>
      <c r="AF1032">
        <v>717</v>
      </c>
      <c r="AG1032">
        <v>613</v>
      </c>
      <c r="AH1032">
        <v>4.01</v>
      </c>
      <c r="AI1032">
        <v>59</v>
      </c>
      <c r="AJ1032">
        <v>10</v>
      </c>
      <c r="AK1032">
        <v>23</v>
      </c>
      <c r="AL1032">
        <v>4125</v>
      </c>
      <c r="AM1032">
        <v>1425</v>
      </c>
      <c r="AN1032">
        <v>102</v>
      </c>
      <c r="AO1032">
        <v>570</v>
      </c>
      <c r="AP1032">
        <v>752</v>
      </c>
      <c r="AQ1032">
        <v>194</v>
      </c>
      <c r="AR1032">
        <v>116</v>
      </c>
      <c r="AS1032">
        <v>0.96799999999999997</v>
      </c>
      <c r="AT1032" t="s">
        <v>420</v>
      </c>
      <c r="AU1032" t="s">
        <v>495</v>
      </c>
      <c r="AV1032">
        <v>1112693</v>
      </c>
      <c r="AW1032">
        <v>109</v>
      </c>
      <c r="AX1032">
        <v>108</v>
      </c>
      <c r="AY1032" t="s">
        <v>419</v>
      </c>
      <c r="AZ1032" t="s">
        <v>419</v>
      </c>
      <c r="BA1032" t="s">
        <v>419</v>
      </c>
    </row>
    <row r="1033" spans="1:53" x14ac:dyDescent="0.55000000000000004">
      <c r="A1033">
        <v>1940</v>
      </c>
      <c r="B1033" t="b">
        <f>IF(Table2[[#This Row],[yearID]]&gt;=1903,TRUE,FALSE)</f>
        <v>1</v>
      </c>
      <c r="C1033" t="b">
        <f>IF(Table2[[#This Row],[yearID]]&gt;=1973,TRUE,FALSE)</f>
        <v>0</v>
      </c>
      <c r="D1033" t="s">
        <v>157</v>
      </c>
      <c r="E1033" t="s">
        <v>242</v>
      </c>
      <c r="F1033" t="s">
        <v>243</v>
      </c>
      <c r="G1033" t="str">
        <f>VLOOKUP(Table2[[#This Row],[franchID]],TeamsFranchises!$A$1:$D$121,2,FALSE)</f>
        <v>San Francisco Giants</v>
      </c>
      <c r="I1033">
        <v>6</v>
      </c>
      <c r="J1033">
        <v>152</v>
      </c>
      <c r="K1033">
        <v>76</v>
      </c>
      <c r="L1033">
        <v>72</v>
      </c>
      <c r="M1033">
        <v>80</v>
      </c>
      <c r="P1033" t="s">
        <v>51</v>
      </c>
      <c r="Q1033">
        <f>IF(Table2[[#This Row],[LgWin]]="Y",1,0)</f>
        <v>0</v>
      </c>
      <c r="R1033" t="s">
        <v>51</v>
      </c>
      <c r="S1033">
        <f>IF(Table2[[#This Row],[WSWin]]="Y",1,0)</f>
        <v>0</v>
      </c>
      <c r="T1033">
        <v>663</v>
      </c>
      <c r="U1033">
        <v>5324</v>
      </c>
      <c r="V1033">
        <v>1423</v>
      </c>
      <c r="W1033">
        <v>201</v>
      </c>
      <c r="X1033">
        <v>46</v>
      </c>
      <c r="Y1033">
        <v>91</v>
      </c>
      <c r="Z1033">
        <v>453</v>
      </c>
      <c r="AA1033">
        <v>478</v>
      </c>
      <c r="AB1033">
        <v>45</v>
      </c>
      <c r="AF1033">
        <v>659</v>
      </c>
      <c r="AG1033">
        <v>573</v>
      </c>
      <c r="AH1033">
        <v>3.79</v>
      </c>
      <c r="AI1033">
        <v>57</v>
      </c>
      <c r="AJ1033">
        <v>11</v>
      </c>
      <c r="AK1033">
        <v>18</v>
      </c>
      <c r="AL1033">
        <v>4080</v>
      </c>
      <c r="AM1033">
        <v>1383</v>
      </c>
      <c r="AN1033">
        <v>110</v>
      </c>
      <c r="AO1033">
        <v>473</v>
      </c>
      <c r="AP1033">
        <v>606</v>
      </c>
      <c r="AQ1033">
        <v>139</v>
      </c>
      <c r="AR1033">
        <v>132</v>
      </c>
      <c r="AS1033">
        <v>0.97699999999999998</v>
      </c>
      <c r="AT1033" t="s">
        <v>310</v>
      </c>
      <c r="AU1033" t="s">
        <v>457</v>
      </c>
      <c r="AV1033">
        <v>747852</v>
      </c>
      <c r="AW1033">
        <v>101</v>
      </c>
      <c r="AX1033">
        <v>101</v>
      </c>
      <c r="AY1033" t="s">
        <v>246</v>
      </c>
      <c r="AZ1033" t="s">
        <v>242</v>
      </c>
      <c r="BA1033" t="s">
        <v>242</v>
      </c>
    </row>
    <row r="1034" spans="1:53" x14ac:dyDescent="0.55000000000000004">
      <c r="A1034">
        <v>1940</v>
      </c>
      <c r="B1034" t="b">
        <f>IF(Table2[[#This Row],[yearID]]&gt;=1903,TRUE,FALSE)</f>
        <v>1</v>
      </c>
      <c r="C1034" t="b">
        <f>IF(Table2[[#This Row],[yearID]]&gt;=1973,TRUE,FALSE)</f>
        <v>0</v>
      </c>
      <c r="D1034" t="s">
        <v>410</v>
      </c>
      <c r="E1034" t="s">
        <v>436</v>
      </c>
      <c r="F1034" t="s">
        <v>412</v>
      </c>
      <c r="G1034" t="str">
        <f>VLOOKUP(Table2[[#This Row],[franchID]],TeamsFranchises!$A$1:$D$121,2,FALSE)</f>
        <v>New York Yankees</v>
      </c>
      <c r="I1034">
        <v>3</v>
      </c>
      <c r="J1034">
        <v>155</v>
      </c>
      <c r="K1034">
        <v>76</v>
      </c>
      <c r="L1034">
        <v>88</v>
      </c>
      <c r="M1034">
        <v>66</v>
      </c>
      <c r="P1034" t="s">
        <v>51</v>
      </c>
      <c r="Q1034">
        <f>IF(Table2[[#This Row],[LgWin]]="Y",1,0)</f>
        <v>0</v>
      </c>
      <c r="R1034" t="s">
        <v>51</v>
      </c>
      <c r="S1034">
        <f>IF(Table2[[#This Row],[WSWin]]="Y",1,0)</f>
        <v>0</v>
      </c>
      <c r="T1034">
        <v>817</v>
      </c>
      <c r="U1034">
        <v>5286</v>
      </c>
      <c r="V1034">
        <v>1371</v>
      </c>
      <c r="W1034">
        <v>243</v>
      </c>
      <c r="X1034">
        <v>66</v>
      </c>
      <c r="Y1034">
        <v>155</v>
      </c>
      <c r="Z1034">
        <v>648</v>
      </c>
      <c r="AA1034">
        <v>606</v>
      </c>
      <c r="AB1034">
        <v>59</v>
      </c>
      <c r="AC1034">
        <v>36</v>
      </c>
      <c r="AF1034">
        <v>671</v>
      </c>
      <c r="AG1034">
        <v>593</v>
      </c>
      <c r="AH1034">
        <v>3.89</v>
      </c>
      <c r="AI1034">
        <v>76</v>
      </c>
      <c r="AJ1034">
        <v>10</v>
      </c>
      <c r="AK1034">
        <v>14</v>
      </c>
      <c r="AL1034">
        <v>4119</v>
      </c>
      <c r="AM1034">
        <v>1389</v>
      </c>
      <c r="AN1034">
        <v>119</v>
      </c>
      <c r="AO1034">
        <v>511</v>
      </c>
      <c r="AP1034">
        <v>559</v>
      </c>
      <c r="AQ1034">
        <v>152</v>
      </c>
      <c r="AR1034">
        <v>158</v>
      </c>
      <c r="AS1034">
        <v>0.97499999999999998</v>
      </c>
      <c r="AT1034" t="s">
        <v>459</v>
      </c>
      <c r="AU1034" t="s">
        <v>491</v>
      </c>
      <c r="AV1034">
        <v>988975</v>
      </c>
      <c r="AW1034">
        <v>96</v>
      </c>
      <c r="AX1034">
        <v>92</v>
      </c>
      <c r="AY1034" t="s">
        <v>412</v>
      </c>
      <c r="AZ1034" t="s">
        <v>436</v>
      </c>
      <c r="BA1034" t="s">
        <v>436</v>
      </c>
    </row>
    <row r="1035" spans="1:53" x14ac:dyDescent="0.55000000000000004">
      <c r="A1035">
        <v>1940</v>
      </c>
      <c r="B1035" t="b">
        <f>IF(Table2[[#This Row],[yearID]]&gt;=1903,TRUE,FALSE)</f>
        <v>1</v>
      </c>
      <c r="C1035" t="b">
        <f>IF(Table2[[#This Row],[yearID]]&gt;=1973,TRUE,FALSE)</f>
        <v>0</v>
      </c>
      <c r="D1035" t="s">
        <v>410</v>
      </c>
      <c r="E1035" t="s">
        <v>226</v>
      </c>
      <c r="F1035" t="s">
        <v>423</v>
      </c>
      <c r="G1035" t="str">
        <f>VLOOKUP(Table2[[#This Row],[franchID]],TeamsFranchises!$A$1:$D$121,2,FALSE)</f>
        <v>Oakland Athletics</v>
      </c>
      <c r="I1035">
        <v>8</v>
      </c>
      <c r="J1035">
        <v>154</v>
      </c>
      <c r="K1035">
        <v>71</v>
      </c>
      <c r="L1035">
        <v>54</v>
      </c>
      <c r="M1035">
        <v>100</v>
      </c>
      <c r="P1035" t="s">
        <v>51</v>
      </c>
      <c r="Q1035">
        <f>IF(Table2[[#This Row],[LgWin]]="Y",1,0)</f>
        <v>0</v>
      </c>
      <c r="R1035" t="s">
        <v>51</v>
      </c>
      <c r="S1035">
        <f>IF(Table2[[#This Row],[WSWin]]="Y",1,0)</f>
        <v>0</v>
      </c>
      <c r="T1035">
        <v>703</v>
      </c>
      <c r="U1035">
        <v>5304</v>
      </c>
      <c r="V1035">
        <v>1391</v>
      </c>
      <c r="W1035">
        <v>242</v>
      </c>
      <c r="X1035">
        <v>53</v>
      </c>
      <c r="Y1035">
        <v>105</v>
      </c>
      <c r="Z1035">
        <v>556</v>
      </c>
      <c r="AA1035">
        <v>656</v>
      </c>
      <c r="AB1035">
        <v>48</v>
      </c>
      <c r="AC1035">
        <v>33</v>
      </c>
      <c r="AF1035">
        <v>932</v>
      </c>
      <c r="AG1035">
        <v>780</v>
      </c>
      <c r="AH1035">
        <v>5.22</v>
      </c>
      <c r="AI1035">
        <v>72</v>
      </c>
      <c r="AJ1035">
        <v>4</v>
      </c>
      <c r="AK1035">
        <v>12</v>
      </c>
      <c r="AL1035">
        <v>4035</v>
      </c>
      <c r="AM1035">
        <v>1543</v>
      </c>
      <c r="AN1035">
        <v>135</v>
      </c>
      <c r="AO1035">
        <v>534</v>
      </c>
      <c r="AP1035">
        <v>488</v>
      </c>
      <c r="AQ1035">
        <v>238</v>
      </c>
      <c r="AR1035">
        <v>131</v>
      </c>
      <c r="AS1035">
        <v>0.96</v>
      </c>
      <c r="AT1035" t="s">
        <v>77</v>
      </c>
      <c r="AU1035" t="s">
        <v>442</v>
      </c>
      <c r="AV1035">
        <v>432145</v>
      </c>
      <c r="AW1035">
        <v>97</v>
      </c>
      <c r="AX1035">
        <v>101</v>
      </c>
      <c r="AY1035" t="s">
        <v>226</v>
      </c>
      <c r="AZ1035" t="s">
        <v>226</v>
      </c>
      <c r="BA1035" t="s">
        <v>226</v>
      </c>
    </row>
    <row r="1036" spans="1:53" x14ac:dyDescent="0.55000000000000004">
      <c r="A1036">
        <v>1940</v>
      </c>
      <c r="B1036" t="b">
        <f>IF(Table2[[#This Row],[yearID]]&gt;=1903,TRUE,FALSE)</f>
        <v>1</v>
      </c>
      <c r="C1036" t="b">
        <f>IF(Table2[[#This Row],[yearID]]&gt;=1973,TRUE,FALSE)</f>
        <v>0</v>
      </c>
      <c r="D1036" t="s">
        <v>157</v>
      </c>
      <c r="E1036" t="s">
        <v>122</v>
      </c>
      <c r="F1036" t="s">
        <v>122</v>
      </c>
      <c r="G1036" t="str">
        <f>VLOOKUP(Table2[[#This Row],[franchID]],TeamsFranchises!$A$1:$D$121,2,FALSE)</f>
        <v>Philadelphia Phillies</v>
      </c>
      <c r="I1036">
        <v>8</v>
      </c>
      <c r="J1036">
        <v>153</v>
      </c>
      <c r="K1036">
        <v>79</v>
      </c>
      <c r="L1036">
        <v>50</v>
      </c>
      <c r="M1036">
        <v>103</v>
      </c>
      <c r="P1036" t="s">
        <v>51</v>
      </c>
      <c r="Q1036">
        <f>IF(Table2[[#This Row],[LgWin]]="Y",1,0)</f>
        <v>0</v>
      </c>
      <c r="R1036" t="s">
        <v>51</v>
      </c>
      <c r="S1036">
        <f>IF(Table2[[#This Row],[WSWin]]="Y",1,0)</f>
        <v>0</v>
      </c>
      <c r="T1036">
        <v>494</v>
      </c>
      <c r="U1036">
        <v>5137</v>
      </c>
      <c r="V1036">
        <v>1225</v>
      </c>
      <c r="W1036">
        <v>180</v>
      </c>
      <c r="X1036">
        <v>35</v>
      </c>
      <c r="Y1036">
        <v>75</v>
      </c>
      <c r="Z1036">
        <v>435</v>
      </c>
      <c r="AA1036">
        <v>527</v>
      </c>
      <c r="AB1036">
        <v>25</v>
      </c>
      <c r="AF1036">
        <v>750</v>
      </c>
      <c r="AG1036">
        <v>663</v>
      </c>
      <c r="AH1036">
        <v>4.4000000000000004</v>
      </c>
      <c r="AI1036">
        <v>66</v>
      </c>
      <c r="AJ1036">
        <v>5</v>
      </c>
      <c r="AK1036">
        <v>8</v>
      </c>
      <c r="AL1036">
        <v>4071</v>
      </c>
      <c r="AM1036">
        <v>1429</v>
      </c>
      <c r="AN1036">
        <v>92</v>
      </c>
      <c r="AO1036">
        <v>475</v>
      </c>
      <c r="AP1036">
        <v>485</v>
      </c>
      <c r="AQ1036">
        <v>181</v>
      </c>
      <c r="AR1036">
        <v>136</v>
      </c>
      <c r="AS1036">
        <v>0.97</v>
      </c>
      <c r="AT1036" t="s">
        <v>358</v>
      </c>
      <c r="AU1036" t="s">
        <v>442</v>
      </c>
      <c r="AV1036">
        <v>207177</v>
      </c>
      <c r="AW1036">
        <v>95</v>
      </c>
      <c r="AX1036">
        <v>101</v>
      </c>
      <c r="AY1036" t="s">
        <v>122</v>
      </c>
      <c r="AZ1036" t="s">
        <v>122</v>
      </c>
      <c r="BA1036" t="s">
        <v>122</v>
      </c>
    </row>
    <row r="1037" spans="1:53" x14ac:dyDescent="0.55000000000000004">
      <c r="A1037">
        <v>1940</v>
      </c>
      <c r="B1037" t="b">
        <f>IF(Table2[[#This Row],[yearID]]&gt;=1903,TRUE,FALSE)</f>
        <v>1</v>
      </c>
      <c r="C1037" t="b">
        <f>IF(Table2[[#This Row],[yearID]]&gt;=1973,TRUE,FALSE)</f>
        <v>0</v>
      </c>
      <c r="D1037" t="s">
        <v>157</v>
      </c>
      <c r="E1037" t="s">
        <v>229</v>
      </c>
      <c r="F1037" t="s">
        <v>229</v>
      </c>
      <c r="G1037" t="str">
        <f>VLOOKUP(Table2[[#This Row],[franchID]],TeamsFranchises!$A$1:$D$121,2,FALSE)</f>
        <v>Pittsburgh Pirates</v>
      </c>
      <c r="I1037">
        <v>4</v>
      </c>
      <c r="J1037">
        <v>156</v>
      </c>
      <c r="K1037">
        <v>75</v>
      </c>
      <c r="L1037">
        <v>78</v>
      </c>
      <c r="M1037">
        <v>76</v>
      </c>
      <c r="P1037" t="s">
        <v>51</v>
      </c>
      <c r="Q1037">
        <f>IF(Table2[[#This Row],[LgWin]]="Y",1,0)</f>
        <v>0</v>
      </c>
      <c r="R1037" t="s">
        <v>51</v>
      </c>
      <c r="S1037">
        <f>IF(Table2[[#This Row],[WSWin]]="Y",1,0)</f>
        <v>0</v>
      </c>
      <c r="T1037">
        <v>809</v>
      </c>
      <c r="U1037">
        <v>5466</v>
      </c>
      <c r="V1037">
        <v>1511</v>
      </c>
      <c r="W1037">
        <v>276</v>
      </c>
      <c r="X1037">
        <v>68</v>
      </c>
      <c r="Y1037">
        <v>76</v>
      </c>
      <c r="Z1037">
        <v>553</v>
      </c>
      <c r="AA1037">
        <v>494</v>
      </c>
      <c r="AB1037">
        <v>69</v>
      </c>
      <c r="AF1037">
        <v>783</v>
      </c>
      <c r="AG1037">
        <v>672</v>
      </c>
      <c r="AH1037">
        <v>4.3600000000000003</v>
      </c>
      <c r="AI1037">
        <v>49</v>
      </c>
      <c r="AJ1037">
        <v>8</v>
      </c>
      <c r="AK1037">
        <v>24</v>
      </c>
      <c r="AL1037">
        <v>4164</v>
      </c>
      <c r="AM1037">
        <v>1569</v>
      </c>
      <c r="AN1037">
        <v>72</v>
      </c>
      <c r="AO1037">
        <v>492</v>
      </c>
      <c r="AP1037">
        <v>491</v>
      </c>
      <c r="AQ1037">
        <v>217</v>
      </c>
      <c r="AR1037">
        <v>160</v>
      </c>
      <c r="AS1037">
        <v>0.96599999999999997</v>
      </c>
      <c r="AT1037" t="s">
        <v>390</v>
      </c>
      <c r="AU1037" t="s">
        <v>447</v>
      </c>
      <c r="AV1037">
        <v>507934</v>
      </c>
      <c r="AW1037">
        <v>99</v>
      </c>
      <c r="AX1037">
        <v>99</v>
      </c>
      <c r="AY1037" t="s">
        <v>229</v>
      </c>
      <c r="AZ1037" t="s">
        <v>229</v>
      </c>
      <c r="BA1037" t="s">
        <v>229</v>
      </c>
    </row>
    <row r="1038" spans="1:53" x14ac:dyDescent="0.55000000000000004">
      <c r="A1038">
        <v>1940</v>
      </c>
      <c r="B1038" t="b">
        <f>IF(Table2[[#This Row],[yearID]]&gt;=1903,TRUE,FALSE)</f>
        <v>1</v>
      </c>
      <c r="C1038" t="b">
        <f>IF(Table2[[#This Row],[yearID]]&gt;=1973,TRUE,FALSE)</f>
        <v>0</v>
      </c>
      <c r="D1038" t="s">
        <v>410</v>
      </c>
      <c r="E1038" t="s">
        <v>431</v>
      </c>
      <c r="F1038" t="s">
        <v>95</v>
      </c>
      <c r="G1038" t="str">
        <f>VLOOKUP(Table2[[#This Row],[franchID]],TeamsFranchises!$A$1:$D$121,2,FALSE)</f>
        <v>Baltimore Orioles</v>
      </c>
      <c r="I1038">
        <v>6</v>
      </c>
      <c r="J1038">
        <v>156</v>
      </c>
      <c r="K1038">
        <v>77</v>
      </c>
      <c r="L1038">
        <v>67</v>
      </c>
      <c r="M1038">
        <v>87</v>
      </c>
      <c r="P1038" t="s">
        <v>51</v>
      </c>
      <c r="Q1038">
        <f>IF(Table2[[#This Row],[LgWin]]="Y",1,0)</f>
        <v>0</v>
      </c>
      <c r="R1038" t="s">
        <v>51</v>
      </c>
      <c r="S1038">
        <f>IF(Table2[[#This Row],[WSWin]]="Y",1,0)</f>
        <v>0</v>
      </c>
      <c r="T1038">
        <v>757</v>
      </c>
      <c r="U1038">
        <v>5416</v>
      </c>
      <c r="V1038">
        <v>1423</v>
      </c>
      <c r="W1038">
        <v>278</v>
      </c>
      <c r="X1038">
        <v>58</v>
      </c>
      <c r="Y1038">
        <v>118</v>
      </c>
      <c r="Z1038">
        <v>556</v>
      </c>
      <c r="AA1038">
        <v>642</v>
      </c>
      <c r="AB1038">
        <v>51</v>
      </c>
      <c r="AC1038">
        <v>40</v>
      </c>
      <c r="AF1038">
        <v>882</v>
      </c>
      <c r="AG1038">
        <v>781</v>
      </c>
      <c r="AH1038">
        <v>5.12</v>
      </c>
      <c r="AI1038">
        <v>64</v>
      </c>
      <c r="AJ1038">
        <v>4</v>
      </c>
      <c r="AK1038">
        <v>9</v>
      </c>
      <c r="AL1038">
        <v>4119</v>
      </c>
      <c r="AM1038">
        <v>1592</v>
      </c>
      <c r="AN1038">
        <v>113</v>
      </c>
      <c r="AO1038">
        <v>646</v>
      </c>
      <c r="AP1038">
        <v>439</v>
      </c>
      <c r="AQ1038">
        <v>158</v>
      </c>
      <c r="AR1038">
        <v>179</v>
      </c>
      <c r="AS1038">
        <v>0.97399999999999998</v>
      </c>
      <c r="AT1038" t="s">
        <v>252</v>
      </c>
      <c r="AU1038" t="s">
        <v>444</v>
      </c>
      <c r="AV1038">
        <v>239591</v>
      </c>
      <c r="AW1038">
        <v>102</v>
      </c>
      <c r="AX1038">
        <v>105</v>
      </c>
      <c r="AY1038" t="s">
        <v>433</v>
      </c>
      <c r="AZ1038" t="s">
        <v>431</v>
      </c>
      <c r="BA1038" t="s">
        <v>431</v>
      </c>
    </row>
    <row r="1039" spans="1:53" x14ac:dyDescent="0.55000000000000004">
      <c r="A1039">
        <v>1940</v>
      </c>
      <c r="B1039" t="b">
        <f>IF(Table2[[#This Row],[yearID]]&gt;=1903,TRUE,FALSE)</f>
        <v>1</v>
      </c>
      <c r="C1039" t="b">
        <f>IF(Table2[[#This Row],[yearID]]&gt;=1973,TRUE,FALSE)</f>
        <v>0</v>
      </c>
      <c r="D1039" t="s">
        <v>157</v>
      </c>
      <c r="E1039" t="s">
        <v>396</v>
      </c>
      <c r="F1039" t="s">
        <v>154</v>
      </c>
      <c r="G1039" t="str">
        <f>VLOOKUP(Table2[[#This Row],[franchID]],TeamsFranchises!$A$1:$D$121,2,FALSE)</f>
        <v>St. Louis Cardinals</v>
      </c>
      <c r="I1039">
        <v>3</v>
      </c>
      <c r="J1039">
        <v>156</v>
      </c>
      <c r="K1039">
        <v>77</v>
      </c>
      <c r="L1039">
        <v>84</v>
      </c>
      <c r="M1039">
        <v>69</v>
      </c>
      <c r="P1039" t="s">
        <v>51</v>
      </c>
      <c r="Q1039">
        <f>IF(Table2[[#This Row],[LgWin]]="Y",1,0)</f>
        <v>0</v>
      </c>
      <c r="R1039" t="s">
        <v>51</v>
      </c>
      <c r="S1039">
        <f>IF(Table2[[#This Row],[WSWin]]="Y",1,0)</f>
        <v>0</v>
      </c>
      <c r="T1039">
        <v>747</v>
      </c>
      <c r="U1039">
        <v>5499</v>
      </c>
      <c r="V1039">
        <v>1514</v>
      </c>
      <c r="W1039">
        <v>266</v>
      </c>
      <c r="X1039">
        <v>61</v>
      </c>
      <c r="Y1039">
        <v>119</v>
      </c>
      <c r="Z1039">
        <v>479</v>
      </c>
      <c r="AA1039">
        <v>610</v>
      </c>
      <c r="AB1039">
        <v>97</v>
      </c>
      <c r="AF1039">
        <v>699</v>
      </c>
      <c r="AG1039">
        <v>594</v>
      </c>
      <c r="AH1039">
        <v>3.83</v>
      </c>
      <c r="AI1039">
        <v>71</v>
      </c>
      <c r="AJ1039">
        <v>10</v>
      </c>
      <c r="AK1039">
        <v>14</v>
      </c>
      <c r="AL1039">
        <v>4188</v>
      </c>
      <c r="AM1039">
        <v>1457</v>
      </c>
      <c r="AN1039">
        <v>83</v>
      </c>
      <c r="AO1039">
        <v>488</v>
      </c>
      <c r="AP1039">
        <v>550</v>
      </c>
      <c r="AQ1039">
        <v>174</v>
      </c>
      <c r="AR1039">
        <v>134</v>
      </c>
      <c r="AS1039">
        <v>0.97099999999999997</v>
      </c>
      <c r="AT1039" t="s">
        <v>409</v>
      </c>
      <c r="AU1039" t="s">
        <v>444</v>
      </c>
      <c r="AV1039">
        <v>324078</v>
      </c>
      <c r="AW1039">
        <v>106</v>
      </c>
      <c r="AX1039">
        <v>103</v>
      </c>
      <c r="AY1039" t="s">
        <v>154</v>
      </c>
      <c r="AZ1039" t="s">
        <v>396</v>
      </c>
      <c r="BA1039" t="s">
        <v>396</v>
      </c>
    </row>
    <row r="1040" spans="1:53" x14ac:dyDescent="0.55000000000000004">
      <c r="A1040">
        <v>1940</v>
      </c>
      <c r="B1040" t="b">
        <f>IF(Table2[[#This Row],[yearID]]&gt;=1903,TRUE,FALSE)</f>
        <v>1</v>
      </c>
      <c r="C1040" t="b">
        <f>IF(Table2[[#This Row],[yearID]]&gt;=1973,TRUE,FALSE)</f>
        <v>0</v>
      </c>
      <c r="D1040" t="s">
        <v>410</v>
      </c>
      <c r="E1040" t="s">
        <v>425</v>
      </c>
      <c r="F1040" t="s">
        <v>426</v>
      </c>
      <c r="G1040" t="str">
        <f>VLOOKUP(Table2[[#This Row],[franchID]],TeamsFranchises!$A$1:$D$121,2,FALSE)</f>
        <v>Minnesota Twins</v>
      </c>
      <c r="I1040">
        <v>7</v>
      </c>
      <c r="J1040">
        <v>154</v>
      </c>
      <c r="K1040">
        <v>77</v>
      </c>
      <c r="L1040">
        <v>64</v>
      </c>
      <c r="M1040">
        <v>90</v>
      </c>
      <c r="P1040" t="s">
        <v>51</v>
      </c>
      <c r="Q1040">
        <f>IF(Table2[[#This Row],[LgWin]]="Y",1,0)</f>
        <v>0</v>
      </c>
      <c r="R1040" t="s">
        <v>51</v>
      </c>
      <c r="S1040">
        <f>IF(Table2[[#This Row],[WSWin]]="Y",1,0)</f>
        <v>0</v>
      </c>
      <c r="T1040">
        <v>665</v>
      </c>
      <c r="U1040">
        <v>5365</v>
      </c>
      <c r="V1040">
        <v>1453</v>
      </c>
      <c r="W1040">
        <v>266</v>
      </c>
      <c r="X1040">
        <v>67</v>
      </c>
      <c r="Y1040">
        <v>52</v>
      </c>
      <c r="Z1040">
        <v>468</v>
      </c>
      <c r="AA1040">
        <v>504</v>
      </c>
      <c r="AB1040">
        <v>94</v>
      </c>
      <c r="AC1040">
        <v>40</v>
      </c>
      <c r="AF1040">
        <v>811</v>
      </c>
      <c r="AG1040">
        <v>688</v>
      </c>
      <c r="AH1040">
        <v>4.59</v>
      </c>
      <c r="AI1040">
        <v>74</v>
      </c>
      <c r="AJ1040">
        <v>6</v>
      </c>
      <c r="AK1040">
        <v>7</v>
      </c>
      <c r="AL1040">
        <v>4050</v>
      </c>
      <c r="AM1040">
        <v>1494</v>
      </c>
      <c r="AN1040">
        <v>93</v>
      </c>
      <c r="AO1040">
        <v>618</v>
      </c>
      <c r="AP1040">
        <v>618</v>
      </c>
      <c r="AQ1040">
        <v>192</v>
      </c>
      <c r="AR1040">
        <v>166</v>
      </c>
      <c r="AS1040">
        <v>0.96799999999999997</v>
      </c>
      <c r="AT1040" t="s">
        <v>397</v>
      </c>
      <c r="AU1040" t="s">
        <v>452</v>
      </c>
      <c r="AV1040">
        <v>381241</v>
      </c>
      <c r="AW1040">
        <v>93</v>
      </c>
      <c r="AX1040">
        <v>95</v>
      </c>
      <c r="AY1040" t="s">
        <v>428</v>
      </c>
      <c r="AZ1040" t="s">
        <v>425</v>
      </c>
      <c r="BA1040" t="s">
        <v>425</v>
      </c>
    </row>
    <row r="1041" spans="1:53" x14ac:dyDescent="0.55000000000000004">
      <c r="A1041">
        <v>1941</v>
      </c>
      <c r="B1041" t="b">
        <f>IF(Table2[[#This Row],[yearID]]&gt;=1903,TRUE,FALSE)</f>
        <v>1</v>
      </c>
      <c r="C1041" t="b">
        <f>IF(Table2[[#This Row],[yearID]]&gt;=1973,TRUE,FALSE)</f>
        <v>0</v>
      </c>
      <c r="D1041" t="s">
        <v>410</v>
      </c>
      <c r="E1041" t="s">
        <v>54</v>
      </c>
      <c r="F1041" t="s">
        <v>54</v>
      </c>
      <c r="G1041" t="str">
        <f>VLOOKUP(Table2[[#This Row],[franchID]],TeamsFranchises!$A$1:$D$121,2,FALSE)</f>
        <v>Boston Red Sox</v>
      </c>
      <c r="I1041">
        <v>2</v>
      </c>
      <c r="J1041">
        <v>155</v>
      </c>
      <c r="K1041">
        <v>77</v>
      </c>
      <c r="L1041">
        <v>84</v>
      </c>
      <c r="M1041">
        <v>70</v>
      </c>
      <c r="P1041" t="s">
        <v>51</v>
      </c>
      <c r="Q1041">
        <f>IF(Table2[[#This Row],[LgWin]]="Y",1,0)</f>
        <v>0</v>
      </c>
      <c r="R1041" t="s">
        <v>51</v>
      </c>
      <c r="S1041">
        <f>IF(Table2[[#This Row],[WSWin]]="Y",1,0)</f>
        <v>0</v>
      </c>
      <c r="T1041">
        <v>865</v>
      </c>
      <c r="U1041">
        <v>5359</v>
      </c>
      <c r="V1041">
        <v>1517</v>
      </c>
      <c r="W1041">
        <v>304</v>
      </c>
      <c r="X1041">
        <v>55</v>
      </c>
      <c r="Y1041">
        <v>124</v>
      </c>
      <c r="Z1041">
        <v>683</v>
      </c>
      <c r="AA1041">
        <v>567</v>
      </c>
      <c r="AB1041">
        <v>67</v>
      </c>
      <c r="AC1041">
        <v>51</v>
      </c>
      <c r="AF1041">
        <v>750</v>
      </c>
      <c r="AG1041">
        <v>639</v>
      </c>
      <c r="AH1041">
        <v>4.1900000000000004</v>
      </c>
      <c r="AI1041">
        <v>70</v>
      </c>
      <c r="AJ1041">
        <v>8</v>
      </c>
      <c r="AK1041">
        <v>11</v>
      </c>
      <c r="AL1041">
        <v>4116</v>
      </c>
      <c r="AM1041">
        <v>1453</v>
      </c>
      <c r="AN1041">
        <v>88</v>
      </c>
      <c r="AO1041">
        <v>611</v>
      </c>
      <c r="AP1041">
        <v>574</v>
      </c>
      <c r="AQ1041">
        <v>169</v>
      </c>
      <c r="AR1041">
        <v>139</v>
      </c>
      <c r="AS1041">
        <v>0.97199999999999998</v>
      </c>
      <c r="AT1041" t="s">
        <v>441</v>
      </c>
      <c r="AU1041" t="s">
        <v>493</v>
      </c>
      <c r="AV1041">
        <v>718497</v>
      </c>
      <c r="AW1041">
        <v>103</v>
      </c>
      <c r="AX1041">
        <v>101</v>
      </c>
      <c r="AY1041" t="s">
        <v>54</v>
      </c>
      <c r="AZ1041" t="s">
        <v>54</v>
      </c>
      <c r="BA1041" t="s">
        <v>54</v>
      </c>
    </row>
    <row r="1042" spans="1:53" x14ac:dyDescent="0.55000000000000004">
      <c r="A1042">
        <v>1941</v>
      </c>
      <c r="B1042" t="b">
        <f>IF(Table2[[#This Row],[yearID]]&gt;=1903,TRUE,FALSE)</f>
        <v>1</v>
      </c>
      <c r="C1042" t="b">
        <f>IF(Table2[[#This Row],[yearID]]&gt;=1973,TRUE,FALSE)</f>
        <v>0</v>
      </c>
      <c r="D1042" t="s">
        <v>157</v>
      </c>
      <c r="E1042" t="s">
        <v>262</v>
      </c>
      <c r="F1042" t="s">
        <v>260</v>
      </c>
      <c r="G1042" t="str">
        <f>VLOOKUP(Table2[[#This Row],[franchID]],TeamsFranchises!$A$1:$D$121,2,FALSE)</f>
        <v>Los Angeles Dodgers</v>
      </c>
      <c r="I1042">
        <v>1</v>
      </c>
      <c r="J1042">
        <v>157</v>
      </c>
      <c r="K1042">
        <v>79</v>
      </c>
      <c r="L1042">
        <v>100</v>
      </c>
      <c r="M1042">
        <v>54</v>
      </c>
      <c r="P1042" t="s">
        <v>76</v>
      </c>
      <c r="Q1042">
        <f>IF(Table2[[#This Row],[LgWin]]="Y",1,0)</f>
        <v>1</v>
      </c>
      <c r="R1042" t="s">
        <v>51</v>
      </c>
      <c r="S1042">
        <f>IF(Table2[[#This Row],[WSWin]]="Y",1,0)</f>
        <v>0</v>
      </c>
      <c r="T1042">
        <v>800</v>
      </c>
      <c r="U1042">
        <v>5485</v>
      </c>
      <c r="V1042">
        <v>1494</v>
      </c>
      <c r="W1042">
        <v>286</v>
      </c>
      <c r="X1042">
        <v>69</v>
      </c>
      <c r="Y1042">
        <v>101</v>
      </c>
      <c r="Z1042">
        <v>600</v>
      </c>
      <c r="AA1042">
        <v>535</v>
      </c>
      <c r="AB1042">
        <v>36</v>
      </c>
      <c r="AF1042">
        <v>581</v>
      </c>
      <c r="AG1042">
        <v>496</v>
      </c>
      <c r="AH1042">
        <v>3.14</v>
      </c>
      <c r="AI1042">
        <v>66</v>
      </c>
      <c r="AJ1042">
        <v>17</v>
      </c>
      <c r="AK1042">
        <v>22</v>
      </c>
      <c r="AL1042">
        <v>4263</v>
      </c>
      <c r="AM1042">
        <v>1236</v>
      </c>
      <c r="AN1042">
        <v>81</v>
      </c>
      <c r="AO1042">
        <v>495</v>
      </c>
      <c r="AP1042">
        <v>603</v>
      </c>
      <c r="AQ1042">
        <v>162</v>
      </c>
      <c r="AR1042">
        <v>125</v>
      </c>
      <c r="AS1042">
        <v>0.97399999999999998</v>
      </c>
      <c r="AT1042" t="s">
        <v>448</v>
      </c>
      <c r="AU1042" t="s">
        <v>458</v>
      </c>
      <c r="AV1042">
        <v>1214910</v>
      </c>
      <c r="AW1042">
        <v>106</v>
      </c>
      <c r="AX1042">
        <v>102</v>
      </c>
      <c r="AY1042" t="s">
        <v>262</v>
      </c>
      <c r="AZ1042" t="s">
        <v>262</v>
      </c>
      <c r="BA1042" t="s">
        <v>262</v>
      </c>
    </row>
    <row r="1043" spans="1:53" x14ac:dyDescent="0.55000000000000004">
      <c r="A1043">
        <v>1941</v>
      </c>
      <c r="B1043" t="b">
        <f>IF(Table2[[#This Row],[yearID]]&gt;=1903,TRUE,FALSE)</f>
        <v>1</v>
      </c>
      <c r="C1043" t="b">
        <f>IF(Table2[[#This Row],[yearID]]&gt;=1973,TRUE,FALSE)</f>
        <v>0</v>
      </c>
      <c r="D1043" t="s">
        <v>157</v>
      </c>
      <c r="E1043" t="s">
        <v>158</v>
      </c>
      <c r="F1043" t="s">
        <v>159</v>
      </c>
      <c r="G1043" t="str">
        <f>VLOOKUP(Table2[[#This Row],[franchID]],TeamsFranchises!$A$1:$D$121,2,FALSE)</f>
        <v>Atlanta Braves</v>
      </c>
      <c r="I1043">
        <v>7</v>
      </c>
      <c r="J1043">
        <v>156</v>
      </c>
      <c r="K1043">
        <v>76</v>
      </c>
      <c r="L1043">
        <v>62</v>
      </c>
      <c r="M1043">
        <v>92</v>
      </c>
      <c r="P1043" t="s">
        <v>51</v>
      </c>
      <c r="Q1043">
        <f>IF(Table2[[#This Row],[LgWin]]="Y",1,0)</f>
        <v>0</v>
      </c>
      <c r="R1043" t="s">
        <v>51</v>
      </c>
      <c r="S1043">
        <f>IF(Table2[[#This Row],[WSWin]]="Y",1,0)</f>
        <v>0</v>
      </c>
      <c r="T1043">
        <v>592</v>
      </c>
      <c r="U1043">
        <v>5414</v>
      </c>
      <c r="V1043">
        <v>1357</v>
      </c>
      <c r="W1043">
        <v>231</v>
      </c>
      <c r="X1043">
        <v>38</v>
      </c>
      <c r="Y1043">
        <v>48</v>
      </c>
      <c r="Z1043">
        <v>471</v>
      </c>
      <c r="AA1043">
        <v>608</v>
      </c>
      <c r="AB1043">
        <v>61</v>
      </c>
      <c r="AF1043">
        <v>720</v>
      </c>
      <c r="AG1043">
        <v>608</v>
      </c>
      <c r="AH1043">
        <v>3.95</v>
      </c>
      <c r="AI1043">
        <v>62</v>
      </c>
      <c r="AJ1043">
        <v>10</v>
      </c>
      <c r="AK1043">
        <v>9</v>
      </c>
      <c r="AL1043">
        <v>4155</v>
      </c>
      <c r="AM1043">
        <v>1440</v>
      </c>
      <c r="AN1043">
        <v>75</v>
      </c>
      <c r="AO1043">
        <v>554</v>
      </c>
      <c r="AP1043">
        <v>446</v>
      </c>
      <c r="AQ1043">
        <v>190</v>
      </c>
      <c r="AR1043">
        <v>174</v>
      </c>
      <c r="AS1043">
        <v>0.97</v>
      </c>
      <c r="AT1043" t="s">
        <v>454</v>
      </c>
      <c r="AU1043" t="s">
        <v>489</v>
      </c>
      <c r="AV1043">
        <v>263680</v>
      </c>
      <c r="AW1043">
        <v>94</v>
      </c>
      <c r="AX1043">
        <v>97</v>
      </c>
      <c r="AY1043" t="s">
        <v>158</v>
      </c>
      <c r="AZ1043" t="s">
        <v>158</v>
      </c>
      <c r="BA1043" t="s">
        <v>158</v>
      </c>
    </row>
    <row r="1044" spans="1:53" x14ac:dyDescent="0.55000000000000004">
      <c r="A1044">
        <v>1941</v>
      </c>
      <c r="B1044" t="b">
        <f>IF(Table2[[#This Row],[yearID]]&gt;=1903,TRUE,FALSE)</f>
        <v>1</v>
      </c>
      <c r="C1044" t="b">
        <f>IF(Table2[[#This Row],[yearID]]&gt;=1973,TRUE,FALSE)</f>
        <v>0</v>
      </c>
      <c r="D1044" t="s">
        <v>410</v>
      </c>
      <c r="E1044" t="s">
        <v>415</v>
      </c>
      <c r="F1044" t="s">
        <v>416</v>
      </c>
      <c r="G1044" t="str">
        <f>VLOOKUP(Table2[[#This Row],[franchID]],TeamsFranchises!$A$1:$D$121,2,FALSE)</f>
        <v>Chicago White Sox</v>
      </c>
      <c r="I1044">
        <v>3</v>
      </c>
      <c r="J1044">
        <v>156</v>
      </c>
      <c r="K1044">
        <v>79</v>
      </c>
      <c r="L1044">
        <v>77</v>
      </c>
      <c r="M1044">
        <v>77</v>
      </c>
      <c r="P1044" t="s">
        <v>51</v>
      </c>
      <c r="Q1044">
        <f>IF(Table2[[#This Row],[LgWin]]="Y",1,0)</f>
        <v>0</v>
      </c>
      <c r="R1044" t="s">
        <v>51</v>
      </c>
      <c r="S1044">
        <f>IF(Table2[[#This Row],[WSWin]]="Y",1,0)</f>
        <v>0</v>
      </c>
      <c r="T1044">
        <v>638</v>
      </c>
      <c r="U1044">
        <v>5404</v>
      </c>
      <c r="V1044">
        <v>1376</v>
      </c>
      <c r="W1044">
        <v>245</v>
      </c>
      <c r="X1044">
        <v>47</v>
      </c>
      <c r="Y1044">
        <v>47</v>
      </c>
      <c r="Z1044">
        <v>510</v>
      </c>
      <c r="AA1044">
        <v>476</v>
      </c>
      <c r="AB1044">
        <v>91</v>
      </c>
      <c r="AC1044">
        <v>53</v>
      </c>
      <c r="AF1044">
        <v>649</v>
      </c>
      <c r="AG1044">
        <v>554</v>
      </c>
      <c r="AH1044">
        <v>3.52</v>
      </c>
      <c r="AI1044">
        <v>106</v>
      </c>
      <c r="AJ1044">
        <v>14</v>
      </c>
      <c r="AK1044">
        <v>4</v>
      </c>
      <c r="AL1044">
        <v>4248</v>
      </c>
      <c r="AM1044">
        <v>1362</v>
      </c>
      <c r="AN1044">
        <v>89</v>
      </c>
      <c r="AO1044">
        <v>521</v>
      </c>
      <c r="AP1044">
        <v>564</v>
      </c>
      <c r="AQ1044">
        <v>180</v>
      </c>
      <c r="AR1044">
        <v>145</v>
      </c>
      <c r="AS1044">
        <v>0.97099999999999997</v>
      </c>
      <c r="AT1044" t="s">
        <v>417</v>
      </c>
      <c r="AU1044" t="s">
        <v>450</v>
      </c>
      <c r="AV1044">
        <v>677077</v>
      </c>
      <c r="AW1044">
        <v>99</v>
      </c>
      <c r="AX1044">
        <v>99</v>
      </c>
      <c r="AY1044" t="s">
        <v>416</v>
      </c>
      <c r="AZ1044" t="s">
        <v>415</v>
      </c>
      <c r="BA1044" t="s">
        <v>415</v>
      </c>
    </row>
    <row r="1045" spans="1:53" x14ac:dyDescent="0.55000000000000004">
      <c r="A1045">
        <v>1941</v>
      </c>
      <c r="B1045" t="b">
        <f>IF(Table2[[#This Row],[yearID]]&gt;=1903,TRUE,FALSE)</f>
        <v>1</v>
      </c>
      <c r="C1045" t="b">
        <f>IF(Table2[[#This Row],[yearID]]&gt;=1973,TRUE,FALSE)</f>
        <v>0</v>
      </c>
      <c r="D1045" t="s">
        <v>157</v>
      </c>
      <c r="E1045" t="s">
        <v>161</v>
      </c>
      <c r="F1045" t="s">
        <v>162</v>
      </c>
      <c r="G1045" t="str">
        <f>VLOOKUP(Table2[[#This Row],[franchID]],TeamsFranchises!$A$1:$D$121,2,FALSE)</f>
        <v>Chicago Cubs</v>
      </c>
      <c r="I1045">
        <v>6</v>
      </c>
      <c r="J1045">
        <v>155</v>
      </c>
      <c r="K1045">
        <v>77</v>
      </c>
      <c r="L1045">
        <v>70</v>
      </c>
      <c r="M1045">
        <v>84</v>
      </c>
      <c r="P1045" t="s">
        <v>51</v>
      </c>
      <c r="Q1045">
        <f>IF(Table2[[#This Row],[LgWin]]="Y",1,0)</f>
        <v>0</v>
      </c>
      <c r="R1045" t="s">
        <v>51</v>
      </c>
      <c r="S1045">
        <f>IF(Table2[[#This Row],[WSWin]]="Y",1,0)</f>
        <v>0</v>
      </c>
      <c r="T1045">
        <v>666</v>
      </c>
      <c r="U1045">
        <v>5230</v>
      </c>
      <c r="V1045">
        <v>1323</v>
      </c>
      <c r="W1045">
        <v>239</v>
      </c>
      <c r="X1045">
        <v>25</v>
      </c>
      <c r="Y1045">
        <v>99</v>
      </c>
      <c r="Z1045">
        <v>559</v>
      </c>
      <c r="AA1045">
        <v>670</v>
      </c>
      <c r="AB1045">
        <v>39</v>
      </c>
      <c r="AF1045">
        <v>670</v>
      </c>
      <c r="AG1045">
        <v>564</v>
      </c>
      <c r="AH1045">
        <v>3.72</v>
      </c>
      <c r="AI1045">
        <v>74</v>
      </c>
      <c r="AJ1045">
        <v>8</v>
      </c>
      <c r="AK1045">
        <v>9</v>
      </c>
      <c r="AL1045">
        <v>4092</v>
      </c>
      <c r="AM1045">
        <v>1431</v>
      </c>
      <c r="AN1045">
        <v>60</v>
      </c>
      <c r="AO1045">
        <v>449</v>
      </c>
      <c r="AP1045">
        <v>548</v>
      </c>
      <c r="AQ1045">
        <v>180</v>
      </c>
      <c r="AR1045">
        <v>139</v>
      </c>
      <c r="AS1045">
        <v>0.97</v>
      </c>
      <c r="AT1045" t="s">
        <v>434</v>
      </c>
      <c r="AU1045" t="s">
        <v>473</v>
      </c>
      <c r="AV1045">
        <v>545159</v>
      </c>
      <c r="AW1045">
        <v>96</v>
      </c>
      <c r="AX1045">
        <v>96</v>
      </c>
      <c r="AY1045" t="s">
        <v>162</v>
      </c>
      <c r="AZ1045" t="s">
        <v>161</v>
      </c>
      <c r="BA1045" t="s">
        <v>161</v>
      </c>
    </row>
    <row r="1046" spans="1:53" x14ac:dyDescent="0.55000000000000004">
      <c r="A1046">
        <v>1941</v>
      </c>
      <c r="B1046" t="b">
        <f>IF(Table2[[#This Row],[yearID]]&gt;=1903,TRUE,FALSE)</f>
        <v>1</v>
      </c>
      <c r="C1046" t="b">
        <f>IF(Table2[[#This Row],[yearID]]&gt;=1973,TRUE,FALSE)</f>
        <v>0</v>
      </c>
      <c r="D1046" t="s">
        <v>157</v>
      </c>
      <c r="E1046" t="s">
        <v>167</v>
      </c>
      <c r="F1046" t="s">
        <v>167</v>
      </c>
      <c r="G1046" t="str">
        <f>VLOOKUP(Table2[[#This Row],[franchID]],TeamsFranchises!$A$1:$D$121,2,FALSE)</f>
        <v>Cincinnati Reds</v>
      </c>
      <c r="I1046">
        <v>3</v>
      </c>
      <c r="J1046">
        <v>154</v>
      </c>
      <c r="K1046">
        <v>79</v>
      </c>
      <c r="L1046">
        <v>88</v>
      </c>
      <c r="M1046">
        <v>66</v>
      </c>
      <c r="P1046" t="s">
        <v>51</v>
      </c>
      <c r="Q1046">
        <f>IF(Table2[[#This Row],[LgWin]]="Y",1,0)</f>
        <v>0</v>
      </c>
      <c r="R1046" t="s">
        <v>51</v>
      </c>
      <c r="S1046">
        <f>IF(Table2[[#This Row],[WSWin]]="Y",1,0)</f>
        <v>0</v>
      </c>
      <c r="T1046">
        <v>616</v>
      </c>
      <c r="U1046">
        <v>5218</v>
      </c>
      <c r="V1046">
        <v>1288</v>
      </c>
      <c r="W1046">
        <v>213</v>
      </c>
      <c r="X1046">
        <v>33</v>
      </c>
      <c r="Y1046">
        <v>64</v>
      </c>
      <c r="Z1046">
        <v>477</v>
      </c>
      <c r="AA1046">
        <v>428</v>
      </c>
      <c r="AB1046">
        <v>68</v>
      </c>
      <c r="AF1046">
        <v>564</v>
      </c>
      <c r="AG1046">
        <v>488</v>
      </c>
      <c r="AH1046">
        <v>3.17</v>
      </c>
      <c r="AI1046">
        <v>89</v>
      </c>
      <c r="AJ1046">
        <v>19</v>
      </c>
      <c r="AK1046">
        <v>10</v>
      </c>
      <c r="AL1046">
        <v>4158</v>
      </c>
      <c r="AM1046">
        <v>1300</v>
      </c>
      <c r="AN1046">
        <v>61</v>
      </c>
      <c r="AO1046">
        <v>510</v>
      </c>
      <c r="AP1046">
        <v>627</v>
      </c>
      <c r="AQ1046">
        <v>150</v>
      </c>
      <c r="AR1046">
        <v>147</v>
      </c>
      <c r="AS1046">
        <v>0.97499999999999998</v>
      </c>
      <c r="AT1046" t="s">
        <v>165</v>
      </c>
      <c r="AU1046" t="s">
        <v>455</v>
      </c>
      <c r="AV1046">
        <v>643513</v>
      </c>
      <c r="AW1046">
        <v>101</v>
      </c>
      <c r="AX1046">
        <v>99</v>
      </c>
      <c r="AY1046" t="s">
        <v>167</v>
      </c>
      <c r="AZ1046" t="s">
        <v>167</v>
      </c>
      <c r="BA1046" t="s">
        <v>167</v>
      </c>
    </row>
    <row r="1047" spans="1:53" x14ac:dyDescent="0.55000000000000004">
      <c r="A1047">
        <v>1941</v>
      </c>
      <c r="B1047" t="b">
        <f>IF(Table2[[#This Row],[yearID]]&gt;=1903,TRUE,FALSE)</f>
        <v>1</v>
      </c>
      <c r="C1047" t="b">
        <f>IF(Table2[[#This Row],[yearID]]&gt;=1973,TRUE,FALSE)</f>
        <v>0</v>
      </c>
      <c r="D1047" t="s">
        <v>410</v>
      </c>
      <c r="E1047" t="s">
        <v>64</v>
      </c>
      <c r="F1047" t="s">
        <v>64</v>
      </c>
      <c r="G1047" t="str">
        <f>VLOOKUP(Table2[[#This Row],[franchID]],TeamsFranchises!$A$1:$D$121,2,FALSE)</f>
        <v>Cleveland Indians</v>
      </c>
      <c r="I1047">
        <v>4</v>
      </c>
      <c r="J1047">
        <v>155</v>
      </c>
      <c r="K1047">
        <v>77</v>
      </c>
      <c r="L1047">
        <v>75</v>
      </c>
      <c r="M1047">
        <v>79</v>
      </c>
      <c r="P1047" t="s">
        <v>51</v>
      </c>
      <c r="Q1047">
        <f>IF(Table2[[#This Row],[LgWin]]="Y",1,0)</f>
        <v>0</v>
      </c>
      <c r="R1047" t="s">
        <v>51</v>
      </c>
      <c r="S1047">
        <f>IF(Table2[[#This Row],[WSWin]]="Y",1,0)</f>
        <v>0</v>
      </c>
      <c r="T1047">
        <v>677</v>
      </c>
      <c r="U1047">
        <v>5283</v>
      </c>
      <c r="V1047">
        <v>1350</v>
      </c>
      <c r="W1047">
        <v>249</v>
      </c>
      <c r="X1047">
        <v>84</v>
      </c>
      <c r="Y1047">
        <v>103</v>
      </c>
      <c r="Z1047">
        <v>512</v>
      </c>
      <c r="AA1047">
        <v>605</v>
      </c>
      <c r="AB1047">
        <v>63</v>
      </c>
      <c r="AC1047">
        <v>47</v>
      </c>
      <c r="AF1047">
        <v>668</v>
      </c>
      <c r="AG1047">
        <v>597</v>
      </c>
      <c r="AH1047">
        <v>3.9</v>
      </c>
      <c r="AI1047">
        <v>68</v>
      </c>
      <c r="AJ1047">
        <v>10</v>
      </c>
      <c r="AK1047">
        <v>19</v>
      </c>
      <c r="AL1047">
        <v>4131</v>
      </c>
      <c r="AM1047">
        <v>1366</v>
      </c>
      <c r="AN1047">
        <v>71</v>
      </c>
      <c r="AO1047">
        <v>660</v>
      </c>
      <c r="AP1047">
        <v>617</v>
      </c>
      <c r="AQ1047">
        <v>142</v>
      </c>
      <c r="AR1047">
        <v>158</v>
      </c>
      <c r="AS1047">
        <v>0.97599999999999998</v>
      </c>
      <c r="AT1047" t="s">
        <v>487</v>
      </c>
      <c r="AU1047" t="s">
        <v>492</v>
      </c>
      <c r="AV1047">
        <v>745948</v>
      </c>
      <c r="AW1047">
        <v>95</v>
      </c>
      <c r="AX1047">
        <v>95</v>
      </c>
      <c r="AY1047" t="s">
        <v>64</v>
      </c>
      <c r="AZ1047" t="s">
        <v>64</v>
      </c>
      <c r="BA1047" t="s">
        <v>64</v>
      </c>
    </row>
    <row r="1048" spans="1:53" x14ac:dyDescent="0.55000000000000004">
      <c r="A1048">
        <v>1941</v>
      </c>
      <c r="B1048" t="b">
        <f>IF(Table2[[#This Row],[yearID]]&gt;=1903,TRUE,FALSE)</f>
        <v>1</v>
      </c>
      <c r="C1048" t="b">
        <f>IF(Table2[[#This Row],[yearID]]&gt;=1973,TRUE,FALSE)</f>
        <v>0</v>
      </c>
      <c r="D1048" t="s">
        <v>410</v>
      </c>
      <c r="E1048" t="s">
        <v>419</v>
      </c>
      <c r="F1048" t="s">
        <v>419</v>
      </c>
      <c r="G1048" t="str">
        <f>VLOOKUP(Table2[[#This Row],[franchID]],TeamsFranchises!$A$1:$D$121,2,FALSE)</f>
        <v>Detroit Tigers</v>
      </c>
      <c r="I1048">
        <v>4</v>
      </c>
      <c r="J1048">
        <v>155</v>
      </c>
      <c r="K1048">
        <v>77</v>
      </c>
      <c r="L1048">
        <v>75</v>
      </c>
      <c r="M1048">
        <v>79</v>
      </c>
      <c r="P1048" t="s">
        <v>51</v>
      </c>
      <c r="Q1048">
        <f>IF(Table2[[#This Row],[LgWin]]="Y",1,0)</f>
        <v>0</v>
      </c>
      <c r="R1048" t="s">
        <v>51</v>
      </c>
      <c r="S1048">
        <f>IF(Table2[[#This Row],[WSWin]]="Y",1,0)</f>
        <v>0</v>
      </c>
      <c r="T1048">
        <v>686</v>
      </c>
      <c r="U1048">
        <v>5370</v>
      </c>
      <c r="V1048">
        <v>1412</v>
      </c>
      <c r="W1048">
        <v>247</v>
      </c>
      <c r="X1048">
        <v>55</v>
      </c>
      <c r="Y1048">
        <v>81</v>
      </c>
      <c r="Z1048">
        <v>602</v>
      </c>
      <c r="AA1048">
        <v>584</v>
      </c>
      <c r="AB1048">
        <v>43</v>
      </c>
      <c r="AC1048">
        <v>28</v>
      </c>
      <c r="AF1048">
        <v>743</v>
      </c>
      <c r="AG1048">
        <v>641</v>
      </c>
      <c r="AH1048">
        <v>4.18</v>
      </c>
      <c r="AI1048">
        <v>52</v>
      </c>
      <c r="AJ1048">
        <v>8</v>
      </c>
      <c r="AK1048">
        <v>16</v>
      </c>
      <c r="AL1048">
        <v>4143</v>
      </c>
      <c r="AM1048">
        <v>1399</v>
      </c>
      <c r="AN1048">
        <v>80</v>
      </c>
      <c r="AO1048">
        <v>645</v>
      </c>
      <c r="AP1048">
        <v>697</v>
      </c>
      <c r="AQ1048">
        <v>186</v>
      </c>
      <c r="AR1048">
        <v>129</v>
      </c>
      <c r="AS1048">
        <v>0.96899999999999997</v>
      </c>
      <c r="AT1048" t="s">
        <v>420</v>
      </c>
      <c r="AU1048" t="s">
        <v>495</v>
      </c>
      <c r="AV1048">
        <v>684915</v>
      </c>
      <c r="AW1048">
        <v>110</v>
      </c>
      <c r="AX1048">
        <v>110</v>
      </c>
      <c r="AY1048" t="s">
        <v>419</v>
      </c>
      <c r="AZ1048" t="s">
        <v>419</v>
      </c>
      <c r="BA1048" t="s">
        <v>419</v>
      </c>
    </row>
    <row r="1049" spans="1:53" x14ac:dyDescent="0.55000000000000004">
      <c r="A1049">
        <v>1941</v>
      </c>
      <c r="B1049" t="b">
        <f>IF(Table2[[#This Row],[yearID]]&gt;=1903,TRUE,FALSE)</f>
        <v>1</v>
      </c>
      <c r="C1049" t="b">
        <f>IF(Table2[[#This Row],[yearID]]&gt;=1973,TRUE,FALSE)</f>
        <v>0</v>
      </c>
      <c r="D1049" t="s">
        <v>157</v>
      </c>
      <c r="E1049" t="s">
        <v>242</v>
      </c>
      <c r="F1049" t="s">
        <v>243</v>
      </c>
      <c r="G1049" t="str">
        <f>VLOOKUP(Table2[[#This Row],[franchID]],TeamsFranchises!$A$1:$D$121,2,FALSE)</f>
        <v>San Francisco Giants</v>
      </c>
      <c r="I1049">
        <v>5</v>
      </c>
      <c r="J1049">
        <v>156</v>
      </c>
      <c r="K1049">
        <v>78</v>
      </c>
      <c r="L1049">
        <v>74</v>
      </c>
      <c r="M1049">
        <v>79</v>
      </c>
      <c r="P1049" t="s">
        <v>51</v>
      </c>
      <c r="Q1049">
        <f>IF(Table2[[#This Row],[LgWin]]="Y",1,0)</f>
        <v>0</v>
      </c>
      <c r="R1049" t="s">
        <v>51</v>
      </c>
      <c r="S1049">
        <f>IF(Table2[[#This Row],[WSWin]]="Y",1,0)</f>
        <v>0</v>
      </c>
      <c r="T1049">
        <v>667</v>
      </c>
      <c r="U1049">
        <v>5395</v>
      </c>
      <c r="V1049">
        <v>1401</v>
      </c>
      <c r="W1049">
        <v>248</v>
      </c>
      <c r="X1049">
        <v>35</v>
      </c>
      <c r="Y1049">
        <v>95</v>
      </c>
      <c r="Z1049">
        <v>504</v>
      </c>
      <c r="AA1049">
        <v>518</v>
      </c>
      <c r="AB1049">
        <v>36</v>
      </c>
      <c r="AF1049">
        <v>706</v>
      </c>
      <c r="AG1049">
        <v>609</v>
      </c>
      <c r="AH1049">
        <v>3.94</v>
      </c>
      <c r="AI1049">
        <v>55</v>
      </c>
      <c r="AJ1049">
        <v>12</v>
      </c>
      <c r="AK1049">
        <v>18</v>
      </c>
      <c r="AL1049">
        <v>4173</v>
      </c>
      <c r="AM1049">
        <v>1455</v>
      </c>
      <c r="AN1049">
        <v>90</v>
      </c>
      <c r="AO1049">
        <v>539</v>
      </c>
      <c r="AP1049">
        <v>566</v>
      </c>
      <c r="AQ1049">
        <v>160</v>
      </c>
      <c r="AR1049">
        <v>144</v>
      </c>
      <c r="AS1049">
        <v>0.97399999999999998</v>
      </c>
      <c r="AT1049" t="s">
        <v>310</v>
      </c>
      <c r="AU1049" t="s">
        <v>457</v>
      </c>
      <c r="AV1049">
        <v>763098</v>
      </c>
      <c r="AW1049">
        <v>103</v>
      </c>
      <c r="AX1049">
        <v>102</v>
      </c>
      <c r="AY1049" t="s">
        <v>246</v>
      </c>
      <c r="AZ1049" t="s">
        <v>242</v>
      </c>
      <c r="BA1049" t="s">
        <v>242</v>
      </c>
    </row>
    <row r="1050" spans="1:53" x14ac:dyDescent="0.55000000000000004">
      <c r="A1050">
        <v>1941</v>
      </c>
      <c r="B1050" t="b">
        <f>IF(Table2[[#This Row],[yearID]]&gt;=1903,TRUE,FALSE)</f>
        <v>1</v>
      </c>
      <c r="C1050" t="b">
        <f>IF(Table2[[#This Row],[yearID]]&gt;=1973,TRUE,FALSE)</f>
        <v>0</v>
      </c>
      <c r="D1050" t="s">
        <v>410</v>
      </c>
      <c r="E1050" t="s">
        <v>436</v>
      </c>
      <c r="F1050" t="s">
        <v>412</v>
      </c>
      <c r="G1050" t="str">
        <f>VLOOKUP(Table2[[#This Row],[franchID]],TeamsFranchises!$A$1:$D$121,2,FALSE)</f>
        <v>New York Yankees</v>
      </c>
      <c r="I1050">
        <v>1</v>
      </c>
      <c r="J1050">
        <v>156</v>
      </c>
      <c r="K1050">
        <v>78</v>
      </c>
      <c r="L1050">
        <v>101</v>
      </c>
      <c r="M1050">
        <v>53</v>
      </c>
      <c r="P1050" t="s">
        <v>76</v>
      </c>
      <c r="Q1050">
        <f>IF(Table2[[#This Row],[LgWin]]="Y",1,0)</f>
        <v>1</v>
      </c>
      <c r="R1050" t="s">
        <v>76</v>
      </c>
      <c r="S1050">
        <f>IF(Table2[[#This Row],[WSWin]]="Y",1,0)</f>
        <v>1</v>
      </c>
      <c r="T1050">
        <v>830</v>
      </c>
      <c r="U1050">
        <v>5444</v>
      </c>
      <c r="V1050">
        <v>1464</v>
      </c>
      <c r="W1050">
        <v>243</v>
      </c>
      <c r="X1050">
        <v>60</v>
      </c>
      <c r="Y1050">
        <v>151</v>
      </c>
      <c r="Z1050">
        <v>616</v>
      </c>
      <c r="AA1050">
        <v>565</v>
      </c>
      <c r="AB1050">
        <v>51</v>
      </c>
      <c r="AC1050">
        <v>33</v>
      </c>
      <c r="AF1050">
        <v>631</v>
      </c>
      <c r="AG1050">
        <v>548</v>
      </c>
      <c r="AH1050">
        <v>3.53</v>
      </c>
      <c r="AI1050">
        <v>75</v>
      </c>
      <c r="AJ1050">
        <v>13</v>
      </c>
      <c r="AK1050">
        <v>26</v>
      </c>
      <c r="AL1050">
        <v>4188</v>
      </c>
      <c r="AM1050">
        <v>1309</v>
      </c>
      <c r="AN1050">
        <v>81</v>
      </c>
      <c r="AO1050">
        <v>598</v>
      </c>
      <c r="AP1050">
        <v>589</v>
      </c>
      <c r="AQ1050">
        <v>165</v>
      </c>
      <c r="AR1050">
        <v>196</v>
      </c>
      <c r="AS1050">
        <v>0.97299999999999998</v>
      </c>
      <c r="AT1050" t="s">
        <v>459</v>
      </c>
      <c r="AU1050" t="s">
        <v>491</v>
      </c>
      <c r="AV1050">
        <v>964722</v>
      </c>
      <c r="AW1050">
        <v>99</v>
      </c>
      <c r="AX1050">
        <v>95</v>
      </c>
      <c r="AY1050" t="s">
        <v>412</v>
      </c>
      <c r="AZ1050" t="s">
        <v>436</v>
      </c>
      <c r="BA1050" t="s">
        <v>436</v>
      </c>
    </row>
    <row r="1051" spans="1:53" x14ac:dyDescent="0.55000000000000004">
      <c r="A1051">
        <v>1941</v>
      </c>
      <c r="B1051" t="b">
        <f>IF(Table2[[#This Row],[yearID]]&gt;=1903,TRUE,FALSE)</f>
        <v>1</v>
      </c>
      <c r="C1051" t="b">
        <f>IF(Table2[[#This Row],[yearID]]&gt;=1973,TRUE,FALSE)</f>
        <v>0</v>
      </c>
      <c r="D1051" t="s">
        <v>410</v>
      </c>
      <c r="E1051" t="s">
        <v>226</v>
      </c>
      <c r="F1051" t="s">
        <v>423</v>
      </c>
      <c r="G1051" t="str">
        <f>VLOOKUP(Table2[[#This Row],[franchID]],TeamsFranchises!$A$1:$D$121,2,FALSE)</f>
        <v>Oakland Athletics</v>
      </c>
      <c r="I1051">
        <v>8</v>
      </c>
      <c r="J1051">
        <v>154</v>
      </c>
      <c r="K1051">
        <v>77</v>
      </c>
      <c r="L1051">
        <v>64</v>
      </c>
      <c r="M1051">
        <v>90</v>
      </c>
      <c r="P1051" t="s">
        <v>51</v>
      </c>
      <c r="Q1051">
        <f>IF(Table2[[#This Row],[LgWin]]="Y",1,0)</f>
        <v>0</v>
      </c>
      <c r="R1051" t="s">
        <v>51</v>
      </c>
      <c r="S1051">
        <f>IF(Table2[[#This Row],[WSWin]]="Y",1,0)</f>
        <v>0</v>
      </c>
      <c r="T1051">
        <v>713</v>
      </c>
      <c r="U1051">
        <v>5336</v>
      </c>
      <c r="V1051">
        <v>1431</v>
      </c>
      <c r="W1051">
        <v>240</v>
      </c>
      <c r="X1051">
        <v>69</v>
      </c>
      <c r="Y1051">
        <v>85</v>
      </c>
      <c r="Z1051">
        <v>574</v>
      </c>
      <c r="AA1051">
        <v>588</v>
      </c>
      <c r="AB1051">
        <v>27</v>
      </c>
      <c r="AC1051">
        <v>36</v>
      </c>
      <c r="AF1051">
        <v>840</v>
      </c>
      <c r="AG1051">
        <v>733</v>
      </c>
      <c r="AH1051">
        <v>4.83</v>
      </c>
      <c r="AI1051">
        <v>64</v>
      </c>
      <c r="AJ1051">
        <v>3</v>
      </c>
      <c r="AK1051">
        <v>18</v>
      </c>
      <c r="AL1051">
        <v>4095</v>
      </c>
      <c r="AM1051">
        <v>1516</v>
      </c>
      <c r="AN1051">
        <v>136</v>
      </c>
      <c r="AO1051">
        <v>557</v>
      </c>
      <c r="AP1051">
        <v>386</v>
      </c>
      <c r="AQ1051">
        <v>200</v>
      </c>
      <c r="AR1051">
        <v>150</v>
      </c>
      <c r="AS1051">
        <v>0.96699999999999997</v>
      </c>
      <c r="AT1051" t="s">
        <v>77</v>
      </c>
      <c r="AU1051" t="s">
        <v>442</v>
      </c>
      <c r="AV1051">
        <v>528894</v>
      </c>
      <c r="AW1051">
        <v>98</v>
      </c>
      <c r="AX1051">
        <v>101</v>
      </c>
      <c r="AY1051" t="s">
        <v>226</v>
      </c>
      <c r="AZ1051" t="s">
        <v>226</v>
      </c>
      <c r="BA1051" t="s">
        <v>226</v>
      </c>
    </row>
    <row r="1052" spans="1:53" x14ac:dyDescent="0.55000000000000004">
      <c r="A1052">
        <v>1941</v>
      </c>
      <c r="B1052" t="b">
        <f>IF(Table2[[#This Row],[yearID]]&gt;=1903,TRUE,FALSE)</f>
        <v>1</v>
      </c>
      <c r="C1052" t="b">
        <f>IF(Table2[[#This Row],[yearID]]&gt;=1973,TRUE,FALSE)</f>
        <v>0</v>
      </c>
      <c r="D1052" t="s">
        <v>157</v>
      </c>
      <c r="E1052" t="s">
        <v>122</v>
      </c>
      <c r="F1052" t="s">
        <v>122</v>
      </c>
      <c r="G1052" t="str">
        <f>VLOOKUP(Table2[[#This Row],[franchID]],TeamsFranchises!$A$1:$D$121,2,FALSE)</f>
        <v>Philadelphia Phillies</v>
      </c>
      <c r="I1052">
        <v>8</v>
      </c>
      <c r="J1052">
        <v>155</v>
      </c>
      <c r="K1052">
        <v>76</v>
      </c>
      <c r="L1052">
        <v>43</v>
      </c>
      <c r="M1052">
        <v>111</v>
      </c>
      <c r="P1052" t="s">
        <v>51</v>
      </c>
      <c r="Q1052">
        <f>IF(Table2[[#This Row],[LgWin]]="Y",1,0)</f>
        <v>0</v>
      </c>
      <c r="R1052" t="s">
        <v>51</v>
      </c>
      <c r="S1052">
        <f>IF(Table2[[#This Row],[WSWin]]="Y",1,0)</f>
        <v>0</v>
      </c>
      <c r="T1052">
        <v>501</v>
      </c>
      <c r="U1052">
        <v>5233</v>
      </c>
      <c r="V1052">
        <v>1277</v>
      </c>
      <c r="W1052">
        <v>188</v>
      </c>
      <c r="X1052">
        <v>38</v>
      </c>
      <c r="Y1052">
        <v>64</v>
      </c>
      <c r="Z1052">
        <v>451</v>
      </c>
      <c r="AA1052">
        <v>596</v>
      </c>
      <c r="AB1052">
        <v>65</v>
      </c>
      <c r="AF1052">
        <v>793</v>
      </c>
      <c r="AG1052">
        <v>686</v>
      </c>
      <c r="AH1052">
        <v>4.5</v>
      </c>
      <c r="AI1052">
        <v>35</v>
      </c>
      <c r="AJ1052">
        <v>4</v>
      </c>
      <c r="AK1052">
        <v>9</v>
      </c>
      <c r="AL1052">
        <v>4116</v>
      </c>
      <c r="AM1052">
        <v>1499</v>
      </c>
      <c r="AN1052">
        <v>79</v>
      </c>
      <c r="AO1052">
        <v>606</v>
      </c>
      <c r="AP1052">
        <v>552</v>
      </c>
      <c r="AQ1052">
        <v>186</v>
      </c>
      <c r="AR1052">
        <v>147</v>
      </c>
      <c r="AS1052">
        <v>0.96899999999999997</v>
      </c>
      <c r="AT1052" t="s">
        <v>358</v>
      </c>
      <c r="AU1052" t="s">
        <v>442</v>
      </c>
      <c r="AV1052">
        <v>231401</v>
      </c>
      <c r="AW1052">
        <v>95</v>
      </c>
      <c r="AX1052">
        <v>101</v>
      </c>
      <c r="AY1052" t="s">
        <v>122</v>
      </c>
      <c r="AZ1052" t="s">
        <v>122</v>
      </c>
      <c r="BA1052" t="s">
        <v>122</v>
      </c>
    </row>
    <row r="1053" spans="1:53" x14ac:dyDescent="0.55000000000000004">
      <c r="A1053">
        <v>1941</v>
      </c>
      <c r="B1053" t="b">
        <f>IF(Table2[[#This Row],[yearID]]&gt;=1903,TRUE,FALSE)</f>
        <v>1</v>
      </c>
      <c r="C1053" t="b">
        <f>IF(Table2[[#This Row],[yearID]]&gt;=1973,TRUE,FALSE)</f>
        <v>0</v>
      </c>
      <c r="D1053" t="s">
        <v>157</v>
      </c>
      <c r="E1053" t="s">
        <v>229</v>
      </c>
      <c r="F1053" t="s">
        <v>229</v>
      </c>
      <c r="G1053" t="str">
        <f>VLOOKUP(Table2[[#This Row],[franchID]],TeamsFranchises!$A$1:$D$121,2,FALSE)</f>
        <v>Pittsburgh Pirates</v>
      </c>
      <c r="I1053">
        <v>4</v>
      </c>
      <c r="J1053">
        <v>156</v>
      </c>
      <c r="K1053">
        <v>78</v>
      </c>
      <c r="L1053">
        <v>81</v>
      </c>
      <c r="M1053">
        <v>73</v>
      </c>
      <c r="P1053" t="s">
        <v>51</v>
      </c>
      <c r="Q1053">
        <f>IF(Table2[[#This Row],[LgWin]]="Y",1,0)</f>
        <v>0</v>
      </c>
      <c r="R1053" t="s">
        <v>51</v>
      </c>
      <c r="S1053">
        <f>IF(Table2[[#This Row],[WSWin]]="Y",1,0)</f>
        <v>0</v>
      </c>
      <c r="T1053">
        <v>690</v>
      </c>
      <c r="U1053">
        <v>5297</v>
      </c>
      <c r="V1053">
        <v>1417</v>
      </c>
      <c r="W1053">
        <v>233</v>
      </c>
      <c r="X1053">
        <v>65</v>
      </c>
      <c r="Y1053">
        <v>56</v>
      </c>
      <c r="Z1053">
        <v>547</v>
      </c>
      <c r="AA1053">
        <v>516</v>
      </c>
      <c r="AB1053">
        <v>59</v>
      </c>
      <c r="AF1053">
        <v>643</v>
      </c>
      <c r="AG1053">
        <v>531</v>
      </c>
      <c r="AH1053">
        <v>3.48</v>
      </c>
      <c r="AI1053">
        <v>71</v>
      </c>
      <c r="AJ1053">
        <v>8</v>
      </c>
      <c r="AK1053">
        <v>12</v>
      </c>
      <c r="AL1053">
        <v>4122</v>
      </c>
      <c r="AM1053">
        <v>1392</v>
      </c>
      <c r="AN1053">
        <v>66</v>
      </c>
      <c r="AO1053">
        <v>492</v>
      </c>
      <c r="AP1053">
        <v>410</v>
      </c>
      <c r="AQ1053">
        <v>194</v>
      </c>
      <c r="AR1053">
        <v>130</v>
      </c>
      <c r="AS1053">
        <v>0.96799999999999997</v>
      </c>
      <c r="AT1053" t="s">
        <v>390</v>
      </c>
      <c r="AU1053" t="s">
        <v>447</v>
      </c>
      <c r="AV1053">
        <v>482241</v>
      </c>
      <c r="AW1053">
        <v>100</v>
      </c>
      <c r="AX1053">
        <v>100</v>
      </c>
      <c r="AY1053" t="s">
        <v>229</v>
      </c>
      <c r="AZ1053" t="s">
        <v>229</v>
      </c>
      <c r="BA1053" t="s">
        <v>229</v>
      </c>
    </row>
    <row r="1054" spans="1:53" x14ac:dyDescent="0.55000000000000004">
      <c r="A1054">
        <v>1941</v>
      </c>
      <c r="B1054" t="b">
        <f>IF(Table2[[#This Row],[yearID]]&gt;=1903,TRUE,FALSE)</f>
        <v>1</v>
      </c>
      <c r="C1054" t="b">
        <f>IF(Table2[[#This Row],[yearID]]&gt;=1973,TRUE,FALSE)</f>
        <v>0</v>
      </c>
      <c r="D1054" t="s">
        <v>410</v>
      </c>
      <c r="E1054" t="s">
        <v>431</v>
      </c>
      <c r="F1054" t="s">
        <v>95</v>
      </c>
      <c r="G1054" t="str">
        <f>VLOOKUP(Table2[[#This Row],[franchID]],TeamsFranchises!$A$1:$D$121,2,FALSE)</f>
        <v>Baltimore Orioles</v>
      </c>
      <c r="I1054">
        <v>6</v>
      </c>
      <c r="J1054">
        <v>157</v>
      </c>
      <c r="K1054">
        <v>79</v>
      </c>
      <c r="L1054">
        <v>70</v>
      </c>
      <c r="M1054">
        <v>84</v>
      </c>
      <c r="P1054" t="s">
        <v>51</v>
      </c>
      <c r="Q1054">
        <f>IF(Table2[[#This Row],[LgWin]]="Y",1,0)</f>
        <v>0</v>
      </c>
      <c r="R1054" t="s">
        <v>51</v>
      </c>
      <c r="S1054">
        <f>IF(Table2[[#This Row],[WSWin]]="Y",1,0)</f>
        <v>0</v>
      </c>
      <c r="T1054">
        <v>765</v>
      </c>
      <c r="U1054">
        <v>5408</v>
      </c>
      <c r="V1054">
        <v>1440</v>
      </c>
      <c r="W1054">
        <v>281</v>
      </c>
      <c r="X1054">
        <v>58</v>
      </c>
      <c r="Y1054">
        <v>91</v>
      </c>
      <c r="Z1054">
        <v>775</v>
      </c>
      <c r="AA1054">
        <v>552</v>
      </c>
      <c r="AB1054">
        <v>50</v>
      </c>
      <c r="AC1054">
        <v>39</v>
      </c>
      <c r="AF1054">
        <v>823</v>
      </c>
      <c r="AG1054">
        <v>728</v>
      </c>
      <c r="AH1054">
        <v>4.72</v>
      </c>
      <c r="AI1054">
        <v>65</v>
      </c>
      <c r="AJ1054">
        <v>7</v>
      </c>
      <c r="AK1054">
        <v>10</v>
      </c>
      <c r="AL1054">
        <v>4167</v>
      </c>
      <c r="AM1054">
        <v>1563</v>
      </c>
      <c r="AN1054">
        <v>120</v>
      </c>
      <c r="AO1054">
        <v>549</v>
      </c>
      <c r="AP1054">
        <v>454</v>
      </c>
      <c r="AQ1054">
        <v>151</v>
      </c>
      <c r="AR1054">
        <v>156</v>
      </c>
      <c r="AS1054">
        <v>0.97499999999999998</v>
      </c>
      <c r="AT1054" t="s">
        <v>252</v>
      </c>
      <c r="AU1054" t="s">
        <v>444</v>
      </c>
      <c r="AV1054">
        <v>176240</v>
      </c>
      <c r="AW1054">
        <v>104</v>
      </c>
      <c r="AX1054">
        <v>104</v>
      </c>
      <c r="AY1054" t="s">
        <v>433</v>
      </c>
      <c r="AZ1054" t="s">
        <v>431</v>
      </c>
      <c r="BA1054" t="s">
        <v>431</v>
      </c>
    </row>
    <row r="1055" spans="1:53" x14ac:dyDescent="0.55000000000000004">
      <c r="A1055">
        <v>1941</v>
      </c>
      <c r="B1055" t="b">
        <f>IF(Table2[[#This Row],[yearID]]&gt;=1903,TRUE,FALSE)</f>
        <v>1</v>
      </c>
      <c r="C1055" t="b">
        <f>IF(Table2[[#This Row],[yearID]]&gt;=1973,TRUE,FALSE)</f>
        <v>0</v>
      </c>
      <c r="D1055" t="s">
        <v>157</v>
      </c>
      <c r="E1055" t="s">
        <v>396</v>
      </c>
      <c r="F1055" t="s">
        <v>154</v>
      </c>
      <c r="G1055" t="str">
        <f>VLOOKUP(Table2[[#This Row],[franchID]],TeamsFranchises!$A$1:$D$121,2,FALSE)</f>
        <v>St. Louis Cardinals</v>
      </c>
      <c r="I1055">
        <v>2</v>
      </c>
      <c r="J1055">
        <v>155</v>
      </c>
      <c r="K1055">
        <v>79</v>
      </c>
      <c r="L1055">
        <v>97</v>
      </c>
      <c r="M1055">
        <v>56</v>
      </c>
      <c r="P1055" t="s">
        <v>51</v>
      </c>
      <c r="Q1055">
        <f>IF(Table2[[#This Row],[LgWin]]="Y",1,0)</f>
        <v>0</v>
      </c>
      <c r="R1055" t="s">
        <v>51</v>
      </c>
      <c r="S1055">
        <f>IF(Table2[[#This Row],[WSWin]]="Y",1,0)</f>
        <v>0</v>
      </c>
      <c r="T1055">
        <v>734</v>
      </c>
      <c r="U1055">
        <v>5457</v>
      </c>
      <c r="V1055">
        <v>1482</v>
      </c>
      <c r="W1055">
        <v>254</v>
      </c>
      <c r="X1055">
        <v>56</v>
      </c>
      <c r="Y1055">
        <v>70</v>
      </c>
      <c r="Z1055">
        <v>540</v>
      </c>
      <c r="AA1055">
        <v>543</v>
      </c>
      <c r="AB1055">
        <v>47</v>
      </c>
      <c r="AF1055">
        <v>589</v>
      </c>
      <c r="AG1055">
        <v>502</v>
      </c>
      <c r="AH1055">
        <v>3.19</v>
      </c>
      <c r="AI1055">
        <v>64</v>
      </c>
      <c r="AJ1055">
        <v>15</v>
      </c>
      <c r="AK1055">
        <v>20</v>
      </c>
      <c r="AL1055">
        <v>4248</v>
      </c>
      <c r="AM1055">
        <v>1289</v>
      </c>
      <c r="AN1055">
        <v>85</v>
      </c>
      <c r="AO1055">
        <v>502</v>
      </c>
      <c r="AP1055">
        <v>659</v>
      </c>
      <c r="AQ1055">
        <v>171</v>
      </c>
      <c r="AR1055">
        <v>146</v>
      </c>
      <c r="AS1055">
        <v>0.97299999999999998</v>
      </c>
      <c r="AT1055" t="s">
        <v>409</v>
      </c>
      <c r="AU1055" t="s">
        <v>444</v>
      </c>
      <c r="AV1055">
        <v>633645</v>
      </c>
      <c r="AW1055">
        <v>107</v>
      </c>
      <c r="AX1055">
        <v>104</v>
      </c>
      <c r="AY1055" t="s">
        <v>154</v>
      </c>
      <c r="AZ1055" t="s">
        <v>396</v>
      </c>
      <c r="BA1055" t="s">
        <v>396</v>
      </c>
    </row>
    <row r="1056" spans="1:53" x14ac:dyDescent="0.55000000000000004">
      <c r="A1056">
        <v>1941</v>
      </c>
      <c r="B1056" t="b">
        <f>IF(Table2[[#This Row],[yearID]]&gt;=1903,TRUE,FALSE)</f>
        <v>1</v>
      </c>
      <c r="C1056" t="b">
        <f>IF(Table2[[#This Row],[yearID]]&gt;=1973,TRUE,FALSE)</f>
        <v>0</v>
      </c>
      <c r="D1056" t="s">
        <v>410</v>
      </c>
      <c r="E1056" t="s">
        <v>425</v>
      </c>
      <c r="F1056" t="s">
        <v>426</v>
      </c>
      <c r="G1056" t="str">
        <f>VLOOKUP(Table2[[#This Row],[franchID]],TeamsFranchises!$A$1:$D$121,2,FALSE)</f>
        <v>Minnesota Twins</v>
      </c>
      <c r="I1056">
        <v>6</v>
      </c>
      <c r="J1056">
        <v>156</v>
      </c>
      <c r="K1056">
        <v>78</v>
      </c>
      <c r="L1056">
        <v>70</v>
      </c>
      <c r="M1056">
        <v>84</v>
      </c>
      <c r="P1056" t="s">
        <v>51</v>
      </c>
      <c r="Q1056">
        <f>IF(Table2[[#This Row],[LgWin]]="Y",1,0)</f>
        <v>0</v>
      </c>
      <c r="R1056" t="s">
        <v>51</v>
      </c>
      <c r="S1056">
        <f>IF(Table2[[#This Row],[WSWin]]="Y",1,0)</f>
        <v>0</v>
      </c>
      <c r="T1056">
        <v>728</v>
      </c>
      <c r="U1056">
        <v>5521</v>
      </c>
      <c r="V1056">
        <v>1502</v>
      </c>
      <c r="W1056">
        <v>257</v>
      </c>
      <c r="X1056">
        <v>80</v>
      </c>
      <c r="Y1056">
        <v>52</v>
      </c>
      <c r="Z1056">
        <v>470</v>
      </c>
      <c r="AA1056">
        <v>488</v>
      </c>
      <c r="AB1056">
        <v>79</v>
      </c>
      <c r="AC1056">
        <v>36</v>
      </c>
      <c r="AF1056">
        <v>798</v>
      </c>
      <c r="AG1056">
        <v>671</v>
      </c>
      <c r="AH1056">
        <v>4.3499999999999996</v>
      </c>
      <c r="AI1056">
        <v>69</v>
      </c>
      <c r="AJ1056">
        <v>8</v>
      </c>
      <c r="AK1056">
        <v>7</v>
      </c>
      <c r="AL1056">
        <v>4167</v>
      </c>
      <c r="AM1056">
        <v>1524</v>
      </c>
      <c r="AN1056">
        <v>69</v>
      </c>
      <c r="AO1056">
        <v>603</v>
      </c>
      <c r="AP1056">
        <v>544</v>
      </c>
      <c r="AQ1056">
        <v>188</v>
      </c>
      <c r="AR1056">
        <v>169</v>
      </c>
      <c r="AS1056">
        <v>0.96899999999999997</v>
      </c>
      <c r="AT1056" t="s">
        <v>397</v>
      </c>
      <c r="AU1056" t="s">
        <v>452</v>
      </c>
      <c r="AV1056">
        <v>415663</v>
      </c>
      <c r="AW1056">
        <v>95</v>
      </c>
      <c r="AX1056">
        <v>97</v>
      </c>
      <c r="AY1056" t="s">
        <v>428</v>
      </c>
      <c r="AZ1056" t="s">
        <v>425</v>
      </c>
      <c r="BA1056" t="s">
        <v>425</v>
      </c>
    </row>
    <row r="1057" spans="1:53" x14ac:dyDescent="0.55000000000000004">
      <c r="A1057">
        <v>1942</v>
      </c>
      <c r="B1057" t="b">
        <f>IF(Table2[[#This Row],[yearID]]&gt;=1903,TRUE,FALSE)</f>
        <v>1</v>
      </c>
      <c r="C1057" t="b">
        <f>IF(Table2[[#This Row],[yearID]]&gt;=1973,TRUE,FALSE)</f>
        <v>0</v>
      </c>
      <c r="D1057" t="s">
        <v>410</v>
      </c>
      <c r="E1057" t="s">
        <v>54</v>
      </c>
      <c r="F1057" t="s">
        <v>54</v>
      </c>
      <c r="G1057" t="str">
        <f>VLOOKUP(Table2[[#This Row],[franchID]],TeamsFranchises!$A$1:$D$121,2,FALSE)</f>
        <v>Boston Red Sox</v>
      </c>
      <c r="I1057">
        <v>2</v>
      </c>
      <c r="J1057">
        <v>152</v>
      </c>
      <c r="K1057">
        <v>77</v>
      </c>
      <c r="L1057">
        <v>93</v>
      </c>
      <c r="M1057">
        <v>59</v>
      </c>
      <c r="P1057" t="s">
        <v>51</v>
      </c>
      <c r="Q1057">
        <f>IF(Table2[[#This Row],[LgWin]]="Y",1,0)</f>
        <v>0</v>
      </c>
      <c r="R1057" t="s">
        <v>51</v>
      </c>
      <c r="S1057">
        <f>IF(Table2[[#This Row],[WSWin]]="Y",1,0)</f>
        <v>0</v>
      </c>
      <c r="T1057">
        <v>761</v>
      </c>
      <c r="U1057">
        <v>5248</v>
      </c>
      <c r="V1057">
        <v>1451</v>
      </c>
      <c r="W1057">
        <v>244</v>
      </c>
      <c r="X1057">
        <v>55</v>
      </c>
      <c r="Y1057">
        <v>103</v>
      </c>
      <c r="Z1057">
        <v>591</v>
      </c>
      <c r="AA1057">
        <v>508</v>
      </c>
      <c r="AB1057">
        <v>68</v>
      </c>
      <c r="AC1057">
        <v>61</v>
      </c>
      <c r="AF1057">
        <v>594</v>
      </c>
      <c r="AG1057">
        <v>519</v>
      </c>
      <c r="AH1057">
        <v>3.44</v>
      </c>
      <c r="AI1057">
        <v>84</v>
      </c>
      <c r="AJ1057">
        <v>11</v>
      </c>
      <c r="AK1057">
        <v>17</v>
      </c>
      <c r="AL1057">
        <v>4074</v>
      </c>
      <c r="AM1057">
        <v>1260</v>
      </c>
      <c r="AN1057">
        <v>65</v>
      </c>
      <c r="AO1057">
        <v>553</v>
      </c>
      <c r="AP1057">
        <v>500</v>
      </c>
      <c r="AQ1057">
        <v>157</v>
      </c>
      <c r="AR1057">
        <v>156</v>
      </c>
      <c r="AS1057">
        <v>0.97399999999999998</v>
      </c>
      <c r="AT1057" t="s">
        <v>441</v>
      </c>
      <c r="AU1057" t="s">
        <v>493</v>
      </c>
      <c r="AV1057">
        <v>730340</v>
      </c>
      <c r="AW1057">
        <v>104</v>
      </c>
      <c r="AX1057">
        <v>102</v>
      </c>
      <c r="AY1057" t="s">
        <v>54</v>
      </c>
      <c r="AZ1057" t="s">
        <v>54</v>
      </c>
      <c r="BA1057" t="s">
        <v>54</v>
      </c>
    </row>
    <row r="1058" spans="1:53" x14ac:dyDescent="0.55000000000000004">
      <c r="A1058">
        <v>1942</v>
      </c>
      <c r="B1058" t="b">
        <f>IF(Table2[[#This Row],[yearID]]&gt;=1903,TRUE,FALSE)</f>
        <v>1</v>
      </c>
      <c r="C1058" t="b">
        <f>IF(Table2[[#This Row],[yearID]]&gt;=1973,TRUE,FALSE)</f>
        <v>0</v>
      </c>
      <c r="D1058" t="s">
        <v>157</v>
      </c>
      <c r="E1058" t="s">
        <v>262</v>
      </c>
      <c r="F1058" t="s">
        <v>260</v>
      </c>
      <c r="G1058" t="str">
        <f>VLOOKUP(Table2[[#This Row],[franchID]],TeamsFranchises!$A$1:$D$121,2,FALSE)</f>
        <v>Los Angeles Dodgers</v>
      </c>
      <c r="I1058">
        <v>2</v>
      </c>
      <c r="J1058">
        <v>155</v>
      </c>
      <c r="K1058">
        <v>79</v>
      </c>
      <c r="L1058">
        <v>104</v>
      </c>
      <c r="M1058">
        <v>50</v>
      </c>
      <c r="P1058" t="s">
        <v>51</v>
      </c>
      <c r="Q1058">
        <f>IF(Table2[[#This Row],[LgWin]]="Y",1,0)</f>
        <v>0</v>
      </c>
      <c r="R1058" t="s">
        <v>51</v>
      </c>
      <c r="S1058">
        <f>IF(Table2[[#This Row],[WSWin]]="Y",1,0)</f>
        <v>0</v>
      </c>
      <c r="T1058">
        <v>742</v>
      </c>
      <c r="U1058">
        <v>5285</v>
      </c>
      <c r="V1058">
        <v>1398</v>
      </c>
      <c r="W1058">
        <v>263</v>
      </c>
      <c r="X1058">
        <v>34</v>
      </c>
      <c r="Y1058">
        <v>62</v>
      </c>
      <c r="Z1058">
        <v>572</v>
      </c>
      <c r="AA1058">
        <v>484</v>
      </c>
      <c r="AB1058">
        <v>81</v>
      </c>
      <c r="AF1058">
        <v>510</v>
      </c>
      <c r="AG1058">
        <v>441</v>
      </c>
      <c r="AH1058">
        <v>2.84</v>
      </c>
      <c r="AI1058">
        <v>67</v>
      </c>
      <c r="AJ1058">
        <v>16</v>
      </c>
      <c r="AK1058">
        <v>24</v>
      </c>
      <c r="AL1058">
        <v>4194</v>
      </c>
      <c r="AM1058">
        <v>1205</v>
      </c>
      <c r="AN1058">
        <v>73</v>
      </c>
      <c r="AO1058">
        <v>493</v>
      </c>
      <c r="AP1058">
        <v>612</v>
      </c>
      <c r="AQ1058">
        <v>138</v>
      </c>
      <c r="AR1058">
        <v>150</v>
      </c>
      <c r="AS1058">
        <v>0.97699999999999998</v>
      </c>
      <c r="AT1058" t="s">
        <v>448</v>
      </c>
      <c r="AU1058" t="s">
        <v>458</v>
      </c>
      <c r="AV1058">
        <v>1037765</v>
      </c>
      <c r="AW1058">
        <v>103</v>
      </c>
      <c r="AX1058">
        <v>99</v>
      </c>
      <c r="AY1058" t="s">
        <v>262</v>
      </c>
      <c r="AZ1058" t="s">
        <v>262</v>
      </c>
      <c r="BA1058" t="s">
        <v>262</v>
      </c>
    </row>
    <row r="1059" spans="1:53" x14ac:dyDescent="0.55000000000000004">
      <c r="A1059">
        <v>1942</v>
      </c>
      <c r="B1059" t="b">
        <f>IF(Table2[[#This Row],[yearID]]&gt;=1903,TRUE,FALSE)</f>
        <v>1</v>
      </c>
      <c r="C1059" t="b">
        <f>IF(Table2[[#This Row],[yearID]]&gt;=1973,TRUE,FALSE)</f>
        <v>0</v>
      </c>
      <c r="D1059" t="s">
        <v>157</v>
      </c>
      <c r="E1059" t="s">
        <v>158</v>
      </c>
      <c r="F1059" t="s">
        <v>159</v>
      </c>
      <c r="G1059" t="str">
        <f>VLOOKUP(Table2[[#This Row],[franchID]],TeamsFranchises!$A$1:$D$121,2,FALSE)</f>
        <v>Atlanta Braves</v>
      </c>
      <c r="I1059">
        <v>7</v>
      </c>
      <c r="J1059">
        <v>150</v>
      </c>
      <c r="K1059">
        <v>71</v>
      </c>
      <c r="L1059">
        <v>59</v>
      </c>
      <c r="M1059">
        <v>89</v>
      </c>
      <c r="P1059" t="s">
        <v>51</v>
      </c>
      <c r="Q1059">
        <f>IF(Table2[[#This Row],[LgWin]]="Y",1,0)</f>
        <v>0</v>
      </c>
      <c r="R1059" t="s">
        <v>51</v>
      </c>
      <c r="S1059">
        <f>IF(Table2[[#This Row],[WSWin]]="Y",1,0)</f>
        <v>0</v>
      </c>
      <c r="T1059">
        <v>515</v>
      </c>
      <c r="U1059">
        <v>5077</v>
      </c>
      <c r="V1059">
        <v>1216</v>
      </c>
      <c r="W1059">
        <v>210</v>
      </c>
      <c r="X1059">
        <v>19</v>
      </c>
      <c r="Y1059">
        <v>68</v>
      </c>
      <c r="Z1059">
        <v>474</v>
      </c>
      <c r="AA1059">
        <v>507</v>
      </c>
      <c r="AB1059">
        <v>49</v>
      </c>
      <c r="AF1059">
        <v>645</v>
      </c>
      <c r="AG1059">
        <v>557</v>
      </c>
      <c r="AH1059">
        <v>3.76</v>
      </c>
      <c r="AI1059">
        <v>68</v>
      </c>
      <c r="AJ1059">
        <v>9</v>
      </c>
      <c r="AK1059">
        <v>8</v>
      </c>
      <c r="AL1059">
        <v>4002</v>
      </c>
      <c r="AM1059">
        <v>1326</v>
      </c>
      <c r="AN1059">
        <v>82</v>
      </c>
      <c r="AO1059">
        <v>518</v>
      </c>
      <c r="AP1059">
        <v>414</v>
      </c>
      <c r="AQ1059">
        <v>139</v>
      </c>
      <c r="AR1059">
        <v>138</v>
      </c>
      <c r="AS1059">
        <v>0.97699999999999998</v>
      </c>
      <c r="AT1059" t="s">
        <v>454</v>
      </c>
      <c r="AU1059" t="s">
        <v>489</v>
      </c>
      <c r="AV1059">
        <v>285332</v>
      </c>
      <c r="AW1059">
        <v>97</v>
      </c>
      <c r="AX1059">
        <v>100</v>
      </c>
      <c r="AY1059" t="s">
        <v>158</v>
      </c>
      <c r="AZ1059" t="s">
        <v>158</v>
      </c>
      <c r="BA1059" t="s">
        <v>158</v>
      </c>
    </row>
    <row r="1060" spans="1:53" x14ac:dyDescent="0.55000000000000004">
      <c r="A1060">
        <v>1942</v>
      </c>
      <c r="B1060" t="b">
        <f>IF(Table2[[#This Row],[yearID]]&gt;=1903,TRUE,FALSE)</f>
        <v>1</v>
      </c>
      <c r="C1060" t="b">
        <f>IF(Table2[[#This Row],[yearID]]&gt;=1973,TRUE,FALSE)</f>
        <v>0</v>
      </c>
      <c r="D1060" t="s">
        <v>410</v>
      </c>
      <c r="E1060" t="s">
        <v>415</v>
      </c>
      <c r="F1060" t="s">
        <v>416</v>
      </c>
      <c r="G1060" t="str">
        <f>VLOOKUP(Table2[[#This Row],[franchID]],TeamsFranchises!$A$1:$D$121,2,FALSE)</f>
        <v>Chicago White Sox</v>
      </c>
      <c r="I1060">
        <v>6</v>
      </c>
      <c r="J1060">
        <v>148</v>
      </c>
      <c r="K1060">
        <v>70</v>
      </c>
      <c r="L1060">
        <v>66</v>
      </c>
      <c r="M1060">
        <v>82</v>
      </c>
      <c r="P1060" t="s">
        <v>51</v>
      </c>
      <c r="Q1060">
        <f>IF(Table2[[#This Row],[LgWin]]="Y",1,0)</f>
        <v>0</v>
      </c>
      <c r="R1060" t="s">
        <v>51</v>
      </c>
      <c r="S1060">
        <f>IF(Table2[[#This Row],[WSWin]]="Y",1,0)</f>
        <v>0</v>
      </c>
      <c r="T1060">
        <v>538</v>
      </c>
      <c r="U1060">
        <v>4949</v>
      </c>
      <c r="V1060">
        <v>1215</v>
      </c>
      <c r="W1060">
        <v>214</v>
      </c>
      <c r="X1060">
        <v>36</v>
      </c>
      <c r="Y1060">
        <v>25</v>
      </c>
      <c r="Z1060">
        <v>497</v>
      </c>
      <c r="AA1060">
        <v>427</v>
      </c>
      <c r="AB1060">
        <v>114</v>
      </c>
      <c r="AC1060">
        <v>70</v>
      </c>
      <c r="AF1060">
        <v>609</v>
      </c>
      <c r="AG1060">
        <v>523</v>
      </c>
      <c r="AH1060">
        <v>3.58</v>
      </c>
      <c r="AI1060">
        <v>86</v>
      </c>
      <c r="AJ1060">
        <v>8</v>
      </c>
      <c r="AK1060">
        <v>8</v>
      </c>
      <c r="AL1060">
        <v>3942</v>
      </c>
      <c r="AM1060">
        <v>1304</v>
      </c>
      <c r="AN1060">
        <v>74</v>
      </c>
      <c r="AO1060">
        <v>473</v>
      </c>
      <c r="AP1060">
        <v>432</v>
      </c>
      <c r="AQ1060">
        <v>173</v>
      </c>
      <c r="AR1060">
        <v>144</v>
      </c>
      <c r="AS1060">
        <v>0.97</v>
      </c>
      <c r="AT1060" t="s">
        <v>417</v>
      </c>
      <c r="AU1060" t="s">
        <v>450</v>
      </c>
      <c r="AV1060">
        <v>425734</v>
      </c>
      <c r="AW1060">
        <v>97</v>
      </c>
      <c r="AX1060">
        <v>98</v>
      </c>
      <c r="AY1060" t="s">
        <v>416</v>
      </c>
      <c r="AZ1060" t="s">
        <v>415</v>
      </c>
      <c r="BA1060" t="s">
        <v>415</v>
      </c>
    </row>
    <row r="1061" spans="1:53" x14ac:dyDescent="0.55000000000000004">
      <c r="A1061">
        <v>1942</v>
      </c>
      <c r="B1061" t="b">
        <f>IF(Table2[[#This Row],[yearID]]&gt;=1903,TRUE,FALSE)</f>
        <v>1</v>
      </c>
      <c r="C1061" t="b">
        <f>IF(Table2[[#This Row],[yearID]]&gt;=1973,TRUE,FALSE)</f>
        <v>0</v>
      </c>
      <c r="D1061" t="s">
        <v>157</v>
      </c>
      <c r="E1061" t="s">
        <v>161</v>
      </c>
      <c r="F1061" t="s">
        <v>162</v>
      </c>
      <c r="G1061" t="str">
        <f>VLOOKUP(Table2[[#This Row],[franchID]],TeamsFranchises!$A$1:$D$121,2,FALSE)</f>
        <v>Chicago Cubs</v>
      </c>
      <c r="I1061">
        <v>6</v>
      </c>
      <c r="J1061">
        <v>155</v>
      </c>
      <c r="K1061">
        <v>78</v>
      </c>
      <c r="L1061">
        <v>68</v>
      </c>
      <c r="M1061">
        <v>86</v>
      </c>
      <c r="P1061" t="s">
        <v>51</v>
      </c>
      <c r="Q1061">
        <f>IF(Table2[[#This Row],[LgWin]]="Y",1,0)</f>
        <v>0</v>
      </c>
      <c r="R1061" t="s">
        <v>51</v>
      </c>
      <c r="S1061">
        <f>IF(Table2[[#This Row],[WSWin]]="Y",1,0)</f>
        <v>0</v>
      </c>
      <c r="T1061">
        <v>591</v>
      </c>
      <c r="U1061">
        <v>5352</v>
      </c>
      <c r="V1061">
        <v>1360</v>
      </c>
      <c r="W1061">
        <v>224</v>
      </c>
      <c r="X1061">
        <v>41</v>
      </c>
      <c r="Y1061">
        <v>75</v>
      </c>
      <c r="Z1061">
        <v>509</v>
      </c>
      <c r="AA1061">
        <v>607</v>
      </c>
      <c r="AB1061">
        <v>63</v>
      </c>
      <c r="AF1061">
        <v>665</v>
      </c>
      <c r="AG1061">
        <v>560</v>
      </c>
      <c r="AH1061">
        <v>3.6</v>
      </c>
      <c r="AI1061">
        <v>71</v>
      </c>
      <c r="AJ1061">
        <v>10</v>
      </c>
      <c r="AK1061">
        <v>14</v>
      </c>
      <c r="AL1061">
        <v>4200</v>
      </c>
      <c r="AM1061">
        <v>1447</v>
      </c>
      <c r="AN1061">
        <v>70</v>
      </c>
      <c r="AO1061">
        <v>525</v>
      </c>
      <c r="AP1061">
        <v>507</v>
      </c>
      <c r="AQ1061">
        <v>169</v>
      </c>
      <c r="AR1061">
        <v>169</v>
      </c>
      <c r="AS1061">
        <v>0.97299999999999998</v>
      </c>
      <c r="AT1061" t="s">
        <v>434</v>
      </c>
      <c r="AU1061" t="s">
        <v>473</v>
      </c>
      <c r="AV1061">
        <v>590972</v>
      </c>
      <c r="AW1061">
        <v>96</v>
      </c>
      <c r="AX1061">
        <v>96</v>
      </c>
      <c r="AY1061" t="s">
        <v>162</v>
      </c>
      <c r="AZ1061" t="s">
        <v>161</v>
      </c>
      <c r="BA1061" t="s">
        <v>161</v>
      </c>
    </row>
    <row r="1062" spans="1:53" x14ac:dyDescent="0.55000000000000004">
      <c r="A1062">
        <v>1942</v>
      </c>
      <c r="B1062" t="b">
        <f>IF(Table2[[#This Row],[yearID]]&gt;=1903,TRUE,FALSE)</f>
        <v>1</v>
      </c>
      <c r="C1062" t="b">
        <f>IF(Table2[[#This Row],[yearID]]&gt;=1973,TRUE,FALSE)</f>
        <v>0</v>
      </c>
      <c r="D1062" t="s">
        <v>157</v>
      </c>
      <c r="E1062" t="s">
        <v>167</v>
      </c>
      <c r="F1062" t="s">
        <v>167</v>
      </c>
      <c r="G1062" t="str">
        <f>VLOOKUP(Table2[[#This Row],[franchID]],TeamsFranchises!$A$1:$D$121,2,FALSE)</f>
        <v>Cincinnati Reds</v>
      </c>
      <c r="I1062">
        <v>4</v>
      </c>
      <c r="J1062">
        <v>154</v>
      </c>
      <c r="K1062">
        <v>77</v>
      </c>
      <c r="L1062">
        <v>76</v>
      </c>
      <c r="M1062">
        <v>76</v>
      </c>
      <c r="P1062" t="s">
        <v>51</v>
      </c>
      <c r="Q1062">
        <f>IF(Table2[[#This Row],[LgWin]]="Y",1,0)</f>
        <v>0</v>
      </c>
      <c r="R1062" t="s">
        <v>51</v>
      </c>
      <c r="S1062">
        <f>IF(Table2[[#This Row],[WSWin]]="Y",1,0)</f>
        <v>0</v>
      </c>
      <c r="T1062">
        <v>527</v>
      </c>
      <c r="U1062">
        <v>5260</v>
      </c>
      <c r="V1062">
        <v>1216</v>
      </c>
      <c r="W1062">
        <v>198</v>
      </c>
      <c r="X1062">
        <v>39</v>
      </c>
      <c r="Y1062">
        <v>66</v>
      </c>
      <c r="Z1062">
        <v>483</v>
      </c>
      <c r="AA1062">
        <v>549</v>
      </c>
      <c r="AB1062">
        <v>42</v>
      </c>
      <c r="AF1062">
        <v>545</v>
      </c>
      <c r="AG1062">
        <v>442</v>
      </c>
      <c r="AH1062">
        <v>2.82</v>
      </c>
      <c r="AI1062">
        <v>80</v>
      </c>
      <c r="AJ1062">
        <v>12</v>
      </c>
      <c r="AK1062">
        <v>8</v>
      </c>
      <c r="AL1062">
        <v>4233</v>
      </c>
      <c r="AM1062">
        <v>1213</v>
      </c>
      <c r="AN1062">
        <v>47</v>
      </c>
      <c r="AO1062">
        <v>526</v>
      </c>
      <c r="AP1062">
        <v>616</v>
      </c>
      <c r="AQ1062">
        <v>175</v>
      </c>
      <c r="AR1062">
        <v>158</v>
      </c>
      <c r="AS1062">
        <v>0.97199999999999998</v>
      </c>
      <c r="AT1062" t="s">
        <v>165</v>
      </c>
      <c r="AU1062" t="s">
        <v>455</v>
      </c>
      <c r="AV1062">
        <v>427031</v>
      </c>
      <c r="AW1062">
        <v>100</v>
      </c>
      <c r="AX1062">
        <v>99</v>
      </c>
      <c r="AY1062" t="s">
        <v>167</v>
      </c>
      <c r="AZ1062" t="s">
        <v>167</v>
      </c>
      <c r="BA1062" t="s">
        <v>167</v>
      </c>
    </row>
    <row r="1063" spans="1:53" x14ac:dyDescent="0.55000000000000004">
      <c r="A1063">
        <v>1942</v>
      </c>
      <c r="B1063" t="b">
        <f>IF(Table2[[#This Row],[yearID]]&gt;=1903,TRUE,FALSE)</f>
        <v>1</v>
      </c>
      <c r="C1063" t="b">
        <f>IF(Table2[[#This Row],[yearID]]&gt;=1973,TRUE,FALSE)</f>
        <v>0</v>
      </c>
      <c r="D1063" t="s">
        <v>410</v>
      </c>
      <c r="E1063" t="s">
        <v>64</v>
      </c>
      <c r="F1063" t="s">
        <v>64</v>
      </c>
      <c r="G1063" t="str">
        <f>VLOOKUP(Table2[[#This Row],[franchID]],TeamsFranchises!$A$1:$D$121,2,FALSE)</f>
        <v>Cleveland Indians</v>
      </c>
      <c r="I1063">
        <v>4</v>
      </c>
      <c r="J1063">
        <v>156</v>
      </c>
      <c r="K1063">
        <v>80</v>
      </c>
      <c r="L1063">
        <v>75</v>
      </c>
      <c r="M1063">
        <v>79</v>
      </c>
      <c r="P1063" t="s">
        <v>51</v>
      </c>
      <c r="Q1063">
        <f>IF(Table2[[#This Row],[LgWin]]="Y",1,0)</f>
        <v>0</v>
      </c>
      <c r="R1063" t="s">
        <v>51</v>
      </c>
      <c r="S1063">
        <f>IF(Table2[[#This Row],[WSWin]]="Y",1,0)</f>
        <v>0</v>
      </c>
      <c r="T1063">
        <v>590</v>
      </c>
      <c r="U1063">
        <v>5317</v>
      </c>
      <c r="V1063">
        <v>1344</v>
      </c>
      <c r="W1063">
        <v>223</v>
      </c>
      <c r="X1063">
        <v>58</v>
      </c>
      <c r="Y1063">
        <v>50</v>
      </c>
      <c r="Z1063">
        <v>500</v>
      </c>
      <c r="AA1063">
        <v>544</v>
      </c>
      <c r="AB1063">
        <v>69</v>
      </c>
      <c r="AC1063">
        <v>74</v>
      </c>
      <c r="AF1063">
        <v>659</v>
      </c>
      <c r="AG1063">
        <v>559</v>
      </c>
      <c r="AH1063">
        <v>3.59</v>
      </c>
      <c r="AI1063">
        <v>61</v>
      </c>
      <c r="AJ1063">
        <v>12</v>
      </c>
      <c r="AK1063">
        <v>11</v>
      </c>
      <c r="AL1063">
        <v>4206</v>
      </c>
      <c r="AM1063">
        <v>1353</v>
      </c>
      <c r="AN1063">
        <v>61</v>
      </c>
      <c r="AO1063">
        <v>560</v>
      </c>
      <c r="AP1063">
        <v>448</v>
      </c>
      <c r="AQ1063">
        <v>163</v>
      </c>
      <c r="AR1063">
        <v>175</v>
      </c>
      <c r="AS1063">
        <v>0.97399999999999998</v>
      </c>
      <c r="AT1063" t="s">
        <v>487</v>
      </c>
      <c r="AU1063" t="s">
        <v>492</v>
      </c>
      <c r="AV1063">
        <v>459447</v>
      </c>
      <c r="AW1063">
        <v>94</v>
      </c>
      <c r="AX1063">
        <v>94</v>
      </c>
      <c r="AY1063" t="s">
        <v>64</v>
      </c>
      <c r="AZ1063" t="s">
        <v>64</v>
      </c>
      <c r="BA1063" t="s">
        <v>64</v>
      </c>
    </row>
    <row r="1064" spans="1:53" x14ac:dyDescent="0.55000000000000004">
      <c r="A1064">
        <v>1942</v>
      </c>
      <c r="B1064" t="b">
        <f>IF(Table2[[#This Row],[yearID]]&gt;=1903,TRUE,FALSE)</f>
        <v>1</v>
      </c>
      <c r="C1064" t="b">
        <f>IF(Table2[[#This Row],[yearID]]&gt;=1973,TRUE,FALSE)</f>
        <v>0</v>
      </c>
      <c r="D1064" t="s">
        <v>410</v>
      </c>
      <c r="E1064" t="s">
        <v>419</v>
      </c>
      <c r="F1064" t="s">
        <v>419</v>
      </c>
      <c r="G1064" t="str">
        <f>VLOOKUP(Table2[[#This Row],[franchID]],TeamsFranchises!$A$1:$D$121,2,FALSE)</f>
        <v>Detroit Tigers</v>
      </c>
      <c r="I1064">
        <v>5</v>
      </c>
      <c r="J1064">
        <v>156</v>
      </c>
      <c r="K1064">
        <v>77</v>
      </c>
      <c r="L1064">
        <v>73</v>
      </c>
      <c r="M1064">
        <v>81</v>
      </c>
      <c r="P1064" t="s">
        <v>51</v>
      </c>
      <c r="Q1064">
        <f>IF(Table2[[#This Row],[LgWin]]="Y",1,0)</f>
        <v>0</v>
      </c>
      <c r="R1064" t="s">
        <v>51</v>
      </c>
      <c r="S1064">
        <f>IF(Table2[[#This Row],[WSWin]]="Y",1,0)</f>
        <v>0</v>
      </c>
      <c r="T1064">
        <v>589</v>
      </c>
      <c r="U1064">
        <v>5327</v>
      </c>
      <c r="V1064">
        <v>1313</v>
      </c>
      <c r="W1064">
        <v>217</v>
      </c>
      <c r="X1064">
        <v>37</v>
      </c>
      <c r="Y1064">
        <v>76</v>
      </c>
      <c r="Z1064">
        <v>509</v>
      </c>
      <c r="AA1064">
        <v>476</v>
      </c>
      <c r="AB1064">
        <v>39</v>
      </c>
      <c r="AC1064">
        <v>40</v>
      </c>
      <c r="AF1064">
        <v>587</v>
      </c>
      <c r="AG1064">
        <v>487</v>
      </c>
      <c r="AH1064">
        <v>3.13</v>
      </c>
      <c r="AI1064">
        <v>65</v>
      </c>
      <c r="AJ1064">
        <v>12</v>
      </c>
      <c r="AK1064">
        <v>14</v>
      </c>
      <c r="AL1064">
        <v>4197</v>
      </c>
      <c r="AM1064">
        <v>1321</v>
      </c>
      <c r="AN1064">
        <v>60</v>
      </c>
      <c r="AO1064">
        <v>598</v>
      </c>
      <c r="AP1064">
        <v>671</v>
      </c>
      <c r="AQ1064">
        <v>193</v>
      </c>
      <c r="AR1064">
        <v>142</v>
      </c>
      <c r="AS1064">
        <v>0.96899999999999997</v>
      </c>
      <c r="AT1064" t="s">
        <v>420</v>
      </c>
      <c r="AU1064" t="s">
        <v>495</v>
      </c>
      <c r="AV1064">
        <v>580087</v>
      </c>
      <c r="AW1064">
        <v>108</v>
      </c>
      <c r="AX1064">
        <v>108</v>
      </c>
      <c r="AY1064" t="s">
        <v>419</v>
      </c>
      <c r="AZ1064" t="s">
        <v>419</v>
      </c>
      <c r="BA1064" t="s">
        <v>419</v>
      </c>
    </row>
    <row r="1065" spans="1:53" x14ac:dyDescent="0.55000000000000004">
      <c r="A1065">
        <v>1942</v>
      </c>
      <c r="B1065" t="b">
        <f>IF(Table2[[#This Row],[yearID]]&gt;=1903,TRUE,FALSE)</f>
        <v>1</v>
      </c>
      <c r="C1065" t="b">
        <f>IF(Table2[[#This Row],[yearID]]&gt;=1973,TRUE,FALSE)</f>
        <v>0</v>
      </c>
      <c r="D1065" t="s">
        <v>157</v>
      </c>
      <c r="E1065" t="s">
        <v>242</v>
      </c>
      <c r="F1065" t="s">
        <v>243</v>
      </c>
      <c r="G1065" t="str">
        <f>VLOOKUP(Table2[[#This Row],[franchID]],TeamsFranchises!$A$1:$D$121,2,FALSE)</f>
        <v>San Francisco Giants</v>
      </c>
      <c r="I1065">
        <v>3</v>
      </c>
      <c r="J1065">
        <v>154</v>
      </c>
      <c r="K1065">
        <v>79</v>
      </c>
      <c r="L1065">
        <v>85</v>
      </c>
      <c r="M1065">
        <v>67</v>
      </c>
      <c r="P1065" t="s">
        <v>51</v>
      </c>
      <c r="Q1065">
        <f>IF(Table2[[#This Row],[LgWin]]="Y",1,0)</f>
        <v>0</v>
      </c>
      <c r="R1065" t="s">
        <v>51</v>
      </c>
      <c r="S1065">
        <f>IF(Table2[[#This Row],[WSWin]]="Y",1,0)</f>
        <v>0</v>
      </c>
      <c r="T1065">
        <v>675</v>
      </c>
      <c r="U1065">
        <v>5210</v>
      </c>
      <c r="V1065">
        <v>1323</v>
      </c>
      <c r="W1065">
        <v>162</v>
      </c>
      <c r="X1065">
        <v>35</v>
      </c>
      <c r="Y1065">
        <v>109</v>
      </c>
      <c r="Z1065">
        <v>558</v>
      </c>
      <c r="AA1065">
        <v>511</v>
      </c>
      <c r="AB1065">
        <v>39</v>
      </c>
      <c r="AF1065">
        <v>600</v>
      </c>
      <c r="AG1065">
        <v>504</v>
      </c>
      <c r="AH1065">
        <v>3.31</v>
      </c>
      <c r="AI1065">
        <v>70</v>
      </c>
      <c r="AJ1065">
        <v>12</v>
      </c>
      <c r="AK1065">
        <v>13</v>
      </c>
      <c r="AL1065">
        <v>4110</v>
      </c>
      <c r="AM1065">
        <v>1299</v>
      </c>
      <c r="AN1065">
        <v>94</v>
      </c>
      <c r="AO1065">
        <v>493</v>
      </c>
      <c r="AP1065">
        <v>497</v>
      </c>
      <c r="AQ1065">
        <v>137</v>
      </c>
      <c r="AR1065">
        <v>128</v>
      </c>
      <c r="AS1065">
        <v>0.97699999999999998</v>
      </c>
      <c r="AT1065" t="s">
        <v>310</v>
      </c>
      <c r="AU1065" t="s">
        <v>457</v>
      </c>
      <c r="AV1065">
        <v>779621</v>
      </c>
      <c r="AW1065">
        <v>101</v>
      </c>
      <c r="AX1065">
        <v>102</v>
      </c>
      <c r="AY1065" t="s">
        <v>246</v>
      </c>
      <c r="AZ1065" t="s">
        <v>242</v>
      </c>
      <c r="BA1065" t="s">
        <v>242</v>
      </c>
    </row>
    <row r="1066" spans="1:53" x14ac:dyDescent="0.55000000000000004">
      <c r="A1066">
        <v>1942</v>
      </c>
      <c r="B1066" t="b">
        <f>IF(Table2[[#This Row],[yearID]]&gt;=1903,TRUE,FALSE)</f>
        <v>1</v>
      </c>
      <c r="C1066" t="b">
        <f>IF(Table2[[#This Row],[yearID]]&gt;=1973,TRUE,FALSE)</f>
        <v>0</v>
      </c>
      <c r="D1066" t="s">
        <v>410</v>
      </c>
      <c r="E1066" t="s">
        <v>436</v>
      </c>
      <c r="F1066" t="s">
        <v>412</v>
      </c>
      <c r="G1066" t="str">
        <f>VLOOKUP(Table2[[#This Row],[franchID]],TeamsFranchises!$A$1:$D$121,2,FALSE)</f>
        <v>New York Yankees</v>
      </c>
      <c r="I1066">
        <v>1</v>
      </c>
      <c r="J1066">
        <v>154</v>
      </c>
      <c r="K1066">
        <v>77</v>
      </c>
      <c r="L1066">
        <v>103</v>
      </c>
      <c r="M1066">
        <v>51</v>
      </c>
      <c r="P1066" t="s">
        <v>76</v>
      </c>
      <c r="Q1066">
        <f>IF(Table2[[#This Row],[LgWin]]="Y",1,0)</f>
        <v>1</v>
      </c>
      <c r="R1066" t="s">
        <v>51</v>
      </c>
      <c r="S1066">
        <f>IF(Table2[[#This Row],[WSWin]]="Y",1,0)</f>
        <v>0</v>
      </c>
      <c r="T1066">
        <v>801</v>
      </c>
      <c r="U1066">
        <v>5305</v>
      </c>
      <c r="V1066">
        <v>1429</v>
      </c>
      <c r="W1066">
        <v>223</v>
      </c>
      <c r="X1066">
        <v>57</v>
      </c>
      <c r="Y1066">
        <v>108</v>
      </c>
      <c r="Z1066">
        <v>591</v>
      </c>
      <c r="AA1066">
        <v>556</v>
      </c>
      <c r="AB1066">
        <v>69</v>
      </c>
      <c r="AC1066">
        <v>33</v>
      </c>
      <c r="AF1066">
        <v>507</v>
      </c>
      <c r="AG1066">
        <v>445</v>
      </c>
      <c r="AH1066">
        <v>2.91</v>
      </c>
      <c r="AI1066">
        <v>88</v>
      </c>
      <c r="AJ1066">
        <v>18</v>
      </c>
      <c r="AK1066">
        <v>17</v>
      </c>
      <c r="AL1066">
        <v>4125</v>
      </c>
      <c r="AM1066">
        <v>1259</v>
      </c>
      <c r="AN1066">
        <v>71</v>
      </c>
      <c r="AO1066">
        <v>431</v>
      </c>
      <c r="AP1066">
        <v>558</v>
      </c>
      <c r="AQ1066">
        <v>142</v>
      </c>
      <c r="AR1066">
        <v>190</v>
      </c>
      <c r="AS1066">
        <v>0.97599999999999998</v>
      </c>
      <c r="AT1066" t="s">
        <v>459</v>
      </c>
      <c r="AU1066" t="s">
        <v>491</v>
      </c>
      <c r="AV1066">
        <v>922011</v>
      </c>
      <c r="AW1066">
        <v>98</v>
      </c>
      <c r="AX1066">
        <v>94</v>
      </c>
      <c r="AY1066" t="s">
        <v>412</v>
      </c>
      <c r="AZ1066" t="s">
        <v>436</v>
      </c>
      <c r="BA1066" t="s">
        <v>436</v>
      </c>
    </row>
    <row r="1067" spans="1:53" x14ac:dyDescent="0.55000000000000004">
      <c r="A1067">
        <v>1942</v>
      </c>
      <c r="B1067" t="b">
        <f>IF(Table2[[#This Row],[yearID]]&gt;=1903,TRUE,FALSE)</f>
        <v>1</v>
      </c>
      <c r="C1067" t="b">
        <f>IF(Table2[[#This Row],[yearID]]&gt;=1973,TRUE,FALSE)</f>
        <v>0</v>
      </c>
      <c r="D1067" t="s">
        <v>410</v>
      </c>
      <c r="E1067" t="s">
        <v>226</v>
      </c>
      <c r="F1067" t="s">
        <v>423</v>
      </c>
      <c r="G1067" t="str">
        <f>VLOOKUP(Table2[[#This Row],[franchID]],TeamsFranchises!$A$1:$D$121,2,FALSE)</f>
        <v>Oakland Athletics</v>
      </c>
      <c r="I1067">
        <v>8</v>
      </c>
      <c r="J1067">
        <v>154</v>
      </c>
      <c r="K1067">
        <v>76</v>
      </c>
      <c r="L1067">
        <v>55</v>
      </c>
      <c r="M1067">
        <v>99</v>
      </c>
      <c r="P1067" t="s">
        <v>51</v>
      </c>
      <c r="Q1067">
        <f>IF(Table2[[#This Row],[LgWin]]="Y",1,0)</f>
        <v>0</v>
      </c>
      <c r="R1067" t="s">
        <v>51</v>
      </c>
      <c r="S1067">
        <f>IF(Table2[[#This Row],[WSWin]]="Y",1,0)</f>
        <v>0</v>
      </c>
      <c r="T1067">
        <v>549</v>
      </c>
      <c r="U1067">
        <v>5285</v>
      </c>
      <c r="V1067">
        <v>1315</v>
      </c>
      <c r="W1067">
        <v>213</v>
      </c>
      <c r="X1067">
        <v>46</v>
      </c>
      <c r="Y1067">
        <v>33</v>
      </c>
      <c r="Z1067">
        <v>440</v>
      </c>
      <c r="AA1067">
        <v>490</v>
      </c>
      <c r="AB1067">
        <v>44</v>
      </c>
      <c r="AC1067">
        <v>45</v>
      </c>
      <c r="AF1067">
        <v>801</v>
      </c>
      <c r="AG1067">
        <v>679</v>
      </c>
      <c r="AH1067">
        <v>4.45</v>
      </c>
      <c r="AI1067">
        <v>67</v>
      </c>
      <c r="AJ1067">
        <v>5</v>
      </c>
      <c r="AK1067">
        <v>9</v>
      </c>
      <c r="AL1067">
        <v>4122</v>
      </c>
      <c r="AM1067">
        <v>1404</v>
      </c>
      <c r="AN1067">
        <v>89</v>
      </c>
      <c r="AO1067">
        <v>639</v>
      </c>
      <c r="AP1067">
        <v>546</v>
      </c>
      <c r="AQ1067">
        <v>188</v>
      </c>
      <c r="AR1067">
        <v>124</v>
      </c>
      <c r="AS1067">
        <v>0.96899999999999997</v>
      </c>
      <c r="AT1067" t="s">
        <v>77</v>
      </c>
      <c r="AU1067" t="s">
        <v>442</v>
      </c>
      <c r="AV1067">
        <v>423487</v>
      </c>
      <c r="AW1067">
        <v>100</v>
      </c>
      <c r="AX1067">
        <v>104</v>
      </c>
      <c r="AY1067" t="s">
        <v>226</v>
      </c>
      <c r="AZ1067" t="s">
        <v>226</v>
      </c>
      <c r="BA1067" t="s">
        <v>226</v>
      </c>
    </row>
    <row r="1068" spans="1:53" x14ac:dyDescent="0.55000000000000004">
      <c r="A1068">
        <v>1942</v>
      </c>
      <c r="B1068" t="b">
        <f>IF(Table2[[#This Row],[yearID]]&gt;=1903,TRUE,FALSE)</f>
        <v>1</v>
      </c>
      <c r="C1068" t="b">
        <f>IF(Table2[[#This Row],[yearID]]&gt;=1973,TRUE,FALSE)</f>
        <v>0</v>
      </c>
      <c r="D1068" t="s">
        <v>157</v>
      </c>
      <c r="E1068" t="s">
        <v>122</v>
      </c>
      <c r="F1068" t="s">
        <v>122</v>
      </c>
      <c r="G1068" t="str">
        <f>VLOOKUP(Table2[[#This Row],[franchID]],TeamsFranchises!$A$1:$D$121,2,FALSE)</f>
        <v>Philadelphia Phillies</v>
      </c>
      <c r="I1068">
        <v>8</v>
      </c>
      <c r="J1068">
        <v>151</v>
      </c>
      <c r="K1068">
        <v>74</v>
      </c>
      <c r="L1068">
        <v>42</v>
      </c>
      <c r="M1068">
        <v>109</v>
      </c>
      <c r="P1068" t="s">
        <v>51</v>
      </c>
      <c r="Q1068">
        <f>IF(Table2[[#This Row],[LgWin]]="Y",1,0)</f>
        <v>0</v>
      </c>
      <c r="R1068" t="s">
        <v>51</v>
      </c>
      <c r="S1068">
        <f>IF(Table2[[#This Row],[WSWin]]="Y",1,0)</f>
        <v>0</v>
      </c>
      <c r="T1068">
        <v>394</v>
      </c>
      <c r="U1068">
        <v>5060</v>
      </c>
      <c r="V1068">
        <v>1174</v>
      </c>
      <c r="W1068">
        <v>168</v>
      </c>
      <c r="X1068">
        <v>37</v>
      </c>
      <c r="Y1068">
        <v>44</v>
      </c>
      <c r="Z1068">
        <v>392</v>
      </c>
      <c r="AA1068">
        <v>488</v>
      </c>
      <c r="AB1068">
        <v>37</v>
      </c>
      <c r="AF1068">
        <v>706</v>
      </c>
      <c r="AG1068">
        <v>614</v>
      </c>
      <c r="AH1068">
        <v>4.12</v>
      </c>
      <c r="AI1068">
        <v>51</v>
      </c>
      <c r="AJ1068">
        <v>2</v>
      </c>
      <c r="AK1068">
        <v>6</v>
      </c>
      <c r="AL1068">
        <v>4023</v>
      </c>
      <c r="AM1068">
        <v>1328</v>
      </c>
      <c r="AN1068">
        <v>61</v>
      </c>
      <c r="AO1068">
        <v>605</v>
      </c>
      <c r="AP1068">
        <v>472</v>
      </c>
      <c r="AQ1068">
        <v>193</v>
      </c>
      <c r="AR1068">
        <v>147</v>
      </c>
      <c r="AS1068">
        <v>0.96799999999999997</v>
      </c>
      <c r="AT1068" t="s">
        <v>358</v>
      </c>
      <c r="AU1068" t="s">
        <v>442</v>
      </c>
      <c r="AV1068">
        <v>230183</v>
      </c>
      <c r="AW1068">
        <v>94</v>
      </c>
      <c r="AX1068">
        <v>99</v>
      </c>
      <c r="AY1068" t="s">
        <v>122</v>
      </c>
      <c r="AZ1068" t="s">
        <v>122</v>
      </c>
      <c r="BA1068" t="s">
        <v>122</v>
      </c>
    </row>
    <row r="1069" spans="1:53" x14ac:dyDescent="0.55000000000000004">
      <c r="A1069">
        <v>1942</v>
      </c>
      <c r="B1069" t="b">
        <f>IF(Table2[[#This Row],[yearID]]&gt;=1903,TRUE,FALSE)</f>
        <v>1</v>
      </c>
      <c r="C1069" t="b">
        <f>IF(Table2[[#This Row],[yearID]]&gt;=1973,TRUE,FALSE)</f>
        <v>0</v>
      </c>
      <c r="D1069" t="s">
        <v>157</v>
      </c>
      <c r="E1069" t="s">
        <v>229</v>
      </c>
      <c r="F1069" t="s">
        <v>229</v>
      </c>
      <c r="G1069" t="str">
        <f>VLOOKUP(Table2[[#This Row],[franchID]],TeamsFranchises!$A$1:$D$121,2,FALSE)</f>
        <v>Pittsburgh Pirates</v>
      </c>
      <c r="I1069">
        <v>5</v>
      </c>
      <c r="J1069">
        <v>151</v>
      </c>
      <c r="K1069">
        <v>77</v>
      </c>
      <c r="L1069">
        <v>66</v>
      </c>
      <c r="M1069">
        <v>81</v>
      </c>
      <c r="P1069" t="s">
        <v>51</v>
      </c>
      <c r="Q1069">
        <f>IF(Table2[[#This Row],[LgWin]]="Y",1,0)</f>
        <v>0</v>
      </c>
      <c r="R1069" t="s">
        <v>51</v>
      </c>
      <c r="S1069">
        <f>IF(Table2[[#This Row],[WSWin]]="Y",1,0)</f>
        <v>0</v>
      </c>
      <c r="T1069">
        <v>585</v>
      </c>
      <c r="U1069">
        <v>5104</v>
      </c>
      <c r="V1069">
        <v>1250</v>
      </c>
      <c r="W1069">
        <v>173</v>
      </c>
      <c r="X1069">
        <v>49</v>
      </c>
      <c r="Y1069">
        <v>54</v>
      </c>
      <c r="Z1069">
        <v>537</v>
      </c>
      <c r="AA1069">
        <v>536</v>
      </c>
      <c r="AB1069">
        <v>41</v>
      </c>
      <c r="AF1069">
        <v>631</v>
      </c>
      <c r="AG1069">
        <v>537</v>
      </c>
      <c r="AH1069">
        <v>3.58</v>
      </c>
      <c r="AI1069">
        <v>64</v>
      </c>
      <c r="AJ1069">
        <v>13</v>
      </c>
      <c r="AK1069">
        <v>11</v>
      </c>
      <c r="AL1069">
        <v>4053</v>
      </c>
      <c r="AM1069">
        <v>1376</v>
      </c>
      <c r="AN1069">
        <v>62</v>
      </c>
      <c r="AO1069">
        <v>435</v>
      </c>
      <c r="AP1069">
        <v>426</v>
      </c>
      <c r="AQ1069">
        <v>182</v>
      </c>
      <c r="AR1069">
        <v>129</v>
      </c>
      <c r="AS1069">
        <v>0.96899999999999997</v>
      </c>
      <c r="AT1069" t="s">
        <v>390</v>
      </c>
      <c r="AU1069" t="s">
        <v>447</v>
      </c>
      <c r="AV1069">
        <v>448897</v>
      </c>
      <c r="AW1069">
        <v>103</v>
      </c>
      <c r="AX1069">
        <v>102</v>
      </c>
      <c r="AY1069" t="s">
        <v>229</v>
      </c>
      <c r="AZ1069" t="s">
        <v>229</v>
      </c>
      <c r="BA1069" t="s">
        <v>229</v>
      </c>
    </row>
    <row r="1070" spans="1:53" x14ac:dyDescent="0.55000000000000004">
      <c r="A1070">
        <v>1942</v>
      </c>
      <c r="B1070" t="b">
        <f>IF(Table2[[#This Row],[yearID]]&gt;=1903,TRUE,FALSE)</f>
        <v>1</v>
      </c>
      <c r="C1070" t="b">
        <f>IF(Table2[[#This Row],[yearID]]&gt;=1973,TRUE,FALSE)</f>
        <v>0</v>
      </c>
      <c r="D1070" t="s">
        <v>410</v>
      </c>
      <c r="E1070" t="s">
        <v>431</v>
      </c>
      <c r="F1070" t="s">
        <v>95</v>
      </c>
      <c r="G1070" t="str">
        <f>VLOOKUP(Table2[[#This Row],[franchID]],TeamsFranchises!$A$1:$D$121,2,FALSE)</f>
        <v>Baltimore Orioles</v>
      </c>
      <c r="I1070">
        <v>3</v>
      </c>
      <c r="J1070">
        <v>151</v>
      </c>
      <c r="K1070">
        <v>77</v>
      </c>
      <c r="L1070">
        <v>82</v>
      </c>
      <c r="M1070">
        <v>69</v>
      </c>
      <c r="P1070" t="s">
        <v>51</v>
      </c>
      <c r="Q1070">
        <f>IF(Table2[[#This Row],[LgWin]]="Y",1,0)</f>
        <v>0</v>
      </c>
      <c r="R1070" t="s">
        <v>51</v>
      </c>
      <c r="S1070">
        <f>IF(Table2[[#This Row],[WSWin]]="Y",1,0)</f>
        <v>0</v>
      </c>
      <c r="T1070">
        <v>730</v>
      </c>
      <c r="U1070">
        <v>5229</v>
      </c>
      <c r="V1070">
        <v>1354</v>
      </c>
      <c r="W1070">
        <v>239</v>
      </c>
      <c r="X1070">
        <v>62</v>
      </c>
      <c r="Y1070">
        <v>98</v>
      </c>
      <c r="Z1070">
        <v>609</v>
      </c>
      <c r="AA1070">
        <v>607</v>
      </c>
      <c r="AB1070">
        <v>37</v>
      </c>
      <c r="AC1070">
        <v>38</v>
      </c>
      <c r="AF1070">
        <v>637</v>
      </c>
      <c r="AG1070">
        <v>544</v>
      </c>
      <c r="AH1070">
        <v>3.59</v>
      </c>
      <c r="AI1070">
        <v>68</v>
      </c>
      <c r="AJ1070">
        <v>12</v>
      </c>
      <c r="AK1070">
        <v>13</v>
      </c>
      <c r="AL1070">
        <v>4089</v>
      </c>
      <c r="AM1070">
        <v>1387</v>
      </c>
      <c r="AN1070">
        <v>63</v>
      </c>
      <c r="AO1070">
        <v>505</v>
      </c>
      <c r="AP1070">
        <v>488</v>
      </c>
      <c r="AQ1070">
        <v>167</v>
      </c>
      <c r="AR1070">
        <v>143</v>
      </c>
      <c r="AS1070">
        <v>0.97199999999999998</v>
      </c>
      <c r="AT1070" t="s">
        <v>252</v>
      </c>
      <c r="AU1070" t="s">
        <v>444</v>
      </c>
      <c r="AV1070">
        <v>255617</v>
      </c>
      <c r="AW1070">
        <v>102</v>
      </c>
      <c r="AX1070">
        <v>102</v>
      </c>
      <c r="AY1070" t="s">
        <v>433</v>
      </c>
      <c r="AZ1070" t="s">
        <v>431</v>
      </c>
      <c r="BA1070" t="s">
        <v>431</v>
      </c>
    </row>
    <row r="1071" spans="1:53" x14ac:dyDescent="0.55000000000000004">
      <c r="A1071">
        <v>1942</v>
      </c>
      <c r="B1071" t="b">
        <f>IF(Table2[[#This Row],[yearID]]&gt;=1903,TRUE,FALSE)</f>
        <v>1</v>
      </c>
      <c r="C1071" t="b">
        <f>IF(Table2[[#This Row],[yearID]]&gt;=1973,TRUE,FALSE)</f>
        <v>0</v>
      </c>
      <c r="D1071" t="s">
        <v>157</v>
      </c>
      <c r="E1071" t="s">
        <v>396</v>
      </c>
      <c r="F1071" t="s">
        <v>154</v>
      </c>
      <c r="G1071" t="str">
        <f>VLOOKUP(Table2[[#This Row],[franchID]],TeamsFranchises!$A$1:$D$121,2,FALSE)</f>
        <v>St. Louis Cardinals</v>
      </c>
      <c r="I1071">
        <v>1</v>
      </c>
      <c r="J1071">
        <v>156</v>
      </c>
      <c r="K1071">
        <v>78</v>
      </c>
      <c r="L1071">
        <v>106</v>
      </c>
      <c r="M1071">
        <v>48</v>
      </c>
      <c r="P1071" t="s">
        <v>76</v>
      </c>
      <c r="Q1071">
        <f>IF(Table2[[#This Row],[LgWin]]="Y",1,0)</f>
        <v>1</v>
      </c>
      <c r="R1071" t="s">
        <v>76</v>
      </c>
      <c r="S1071">
        <f>IF(Table2[[#This Row],[WSWin]]="Y",1,0)</f>
        <v>1</v>
      </c>
      <c r="T1071">
        <v>755</v>
      </c>
      <c r="U1071">
        <v>5421</v>
      </c>
      <c r="V1071">
        <v>1454</v>
      </c>
      <c r="W1071">
        <v>282</v>
      </c>
      <c r="X1071">
        <v>69</v>
      </c>
      <c r="Y1071">
        <v>60</v>
      </c>
      <c r="Z1071">
        <v>551</v>
      </c>
      <c r="AA1071">
        <v>507</v>
      </c>
      <c r="AB1071">
        <v>71</v>
      </c>
      <c r="AF1071">
        <v>482</v>
      </c>
      <c r="AG1071">
        <v>399</v>
      </c>
      <c r="AH1071">
        <v>2.5499999999999998</v>
      </c>
      <c r="AI1071">
        <v>70</v>
      </c>
      <c r="AJ1071">
        <v>18</v>
      </c>
      <c r="AK1071">
        <v>15</v>
      </c>
      <c r="AL1071">
        <v>4230</v>
      </c>
      <c r="AM1071">
        <v>1192</v>
      </c>
      <c r="AN1071">
        <v>49</v>
      </c>
      <c r="AO1071">
        <v>473</v>
      </c>
      <c r="AP1071">
        <v>651</v>
      </c>
      <c r="AQ1071">
        <v>169</v>
      </c>
      <c r="AR1071">
        <v>137</v>
      </c>
      <c r="AS1071">
        <v>0.97199999999999998</v>
      </c>
      <c r="AT1071" t="s">
        <v>409</v>
      </c>
      <c r="AU1071" t="s">
        <v>444</v>
      </c>
      <c r="AV1071">
        <v>553552</v>
      </c>
      <c r="AW1071">
        <v>108</v>
      </c>
      <c r="AX1071">
        <v>104</v>
      </c>
      <c r="AY1071" t="s">
        <v>154</v>
      </c>
      <c r="AZ1071" t="s">
        <v>396</v>
      </c>
      <c r="BA1071" t="s">
        <v>396</v>
      </c>
    </row>
    <row r="1072" spans="1:53" x14ac:dyDescent="0.55000000000000004">
      <c r="A1072">
        <v>1942</v>
      </c>
      <c r="B1072" t="b">
        <f>IF(Table2[[#This Row],[yearID]]&gt;=1903,TRUE,FALSE)</f>
        <v>1</v>
      </c>
      <c r="C1072" t="b">
        <f>IF(Table2[[#This Row],[yearID]]&gt;=1973,TRUE,FALSE)</f>
        <v>0</v>
      </c>
      <c r="D1072" t="s">
        <v>410</v>
      </c>
      <c r="E1072" t="s">
        <v>425</v>
      </c>
      <c r="F1072" t="s">
        <v>426</v>
      </c>
      <c r="G1072" t="str">
        <f>VLOOKUP(Table2[[#This Row],[franchID]],TeamsFranchises!$A$1:$D$121,2,FALSE)</f>
        <v>Minnesota Twins</v>
      </c>
      <c r="I1072">
        <v>7</v>
      </c>
      <c r="J1072">
        <v>151</v>
      </c>
      <c r="K1072">
        <v>77</v>
      </c>
      <c r="L1072">
        <v>62</v>
      </c>
      <c r="M1072">
        <v>89</v>
      </c>
      <c r="P1072" t="s">
        <v>51</v>
      </c>
      <c r="Q1072">
        <f>IF(Table2[[#This Row],[LgWin]]="Y",1,0)</f>
        <v>0</v>
      </c>
      <c r="R1072" t="s">
        <v>51</v>
      </c>
      <c r="S1072">
        <f>IF(Table2[[#This Row],[WSWin]]="Y",1,0)</f>
        <v>0</v>
      </c>
      <c r="T1072">
        <v>653</v>
      </c>
      <c r="U1072">
        <v>5295</v>
      </c>
      <c r="V1072">
        <v>1364</v>
      </c>
      <c r="W1072">
        <v>224</v>
      </c>
      <c r="X1072">
        <v>49</v>
      </c>
      <c r="Y1072">
        <v>40</v>
      </c>
      <c r="Z1072">
        <v>581</v>
      </c>
      <c r="AA1072">
        <v>536</v>
      </c>
      <c r="AB1072">
        <v>98</v>
      </c>
      <c r="AC1072">
        <v>29</v>
      </c>
      <c r="AF1072">
        <v>817</v>
      </c>
      <c r="AG1072">
        <v>685</v>
      </c>
      <c r="AH1072">
        <v>4.58</v>
      </c>
      <c r="AI1072">
        <v>68</v>
      </c>
      <c r="AJ1072">
        <v>12</v>
      </c>
      <c r="AK1072">
        <v>11</v>
      </c>
      <c r="AL1072">
        <v>4038</v>
      </c>
      <c r="AM1072">
        <v>1496</v>
      </c>
      <c r="AN1072">
        <v>50</v>
      </c>
      <c r="AO1072">
        <v>558</v>
      </c>
      <c r="AP1072">
        <v>496</v>
      </c>
      <c r="AQ1072">
        <v>222</v>
      </c>
      <c r="AR1072">
        <v>133</v>
      </c>
      <c r="AS1072">
        <v>0.96199999999999997</v>
      </c>
      <c r="AT1072" t="s">
        <v>397</v>
      </c>
      <c r="AU1072" t="s">
        <v>452</v>
      </c>
      <c r="AV1072">
        <v>403493</v>
      </c>
      <c r="AW1072">
        <v>99</v>
      </c>
      <c r="AX1072">
        <v>100</v>
      </c>
      <c r="AY1072" t="s">
        <v>428</v>
      </c>
      <c r="AZ1072" t="s">
        <v>425</v>
      </c>
      <c r="BA1072" t="s">
        <v>425</v>
      </c>
    </row>
    <row r="1073" spans="1:53" x14ac:dyDescent="0.55000000000000004">
      <c r="A1073">
        <v>1943</v>
      </c>
      <c r="B1073" t="b">
        <f>IF(Table2[[#This Row],[yearID]]&gt;=1903,TRUE,FALSE)</f>
        <v>1</v>
      </c>
      <c r="C1073" t="b">
        <f>IF(Table2[[#This Row],[yearID]]&gt;=1973,TRUE,FALSE)</f>
        <v>0</v>
      </c>
      <c r="D1073" t="s">
        <v>410</v>
      </c>
      <c r="E1073" t="s">
        <v>54</v>
      </c>
      <c r="F1073" t="s">
        <v>54</v>
      </c>
      <c r="G1073" t="str">
        <f>VLOOKUP(Table2[[#This Row],[franchID]],TeamsFranchises!$A$1:$D$121,2,FALSE)</f>
        <v>Boston Red Sox</v>
      </c>
      <c r="I1073">
        <v>7</v>
      </c>
      <c r="J1073">
        <v>155</v>
      </c>
      <c r="K1073">
        <v>77</v>
      </c>
      <c r="L1073">
        <v>68</v>
      </c>
      <c r="M1073">
        <v>84</v>
      </c>
      <c r="P1073" t="s">
        <v>51</v>
      </c>
      <c r="Q1073">
        <f>IF(Table2[[#This Row],[LgWin]]="Y",1,0)</f>
        <v>0</v>
      </c>
      <c r="R1073" t="s">
        <v>51</v>
      </c>
      <c r="S1073">
        <f>IF(Table2[[#This Row],[WSWin]]="Y",1,0)</f>
        <v>0</v>
      </c>
      <c r="T1073">
        <v>563</v>
      </c>
      <c r="U1073">
        <v>5392</v>
      </c>
      <c r="V1073">
        <v>1314</v>
      </c>
      <c r="W1073">
        <v>223</v>
      </c>
      <c r="X1073">
        <v>42</v>
      </c>
      <c r="Y1073">
        <v>57</v>
      </c>
      <c r="Z1073">
        <v>486</v>
      </c>
      <c r="AA1073">
        <v>591</v>
      </c>
      <c r="AB1073">
        <v>86</v>
      </c>
      <c r="AC1073">
        <v>61</v>
      </c>
      <c r="AF1073">
        <v>607</v>
      </c>
      <c r="AG1073">
        <v>547</v>
      </c>
      <c r="AH1073">
        <v>3.45</v>
      </c>
      <c r="AI1073">
        <v>62</v>
      </c>
      <c r="AJ1073">
        <v>13</v>
      </c>
      <c r="AK1073">
        <v>16</v>
      </c>
      <c r="AL1073">
        <v>4278</v>
      </c>
      <c r="AM1073">
        <v>1369</v>
      </c>
      <c r="AN1073">
        <v>61</v>
      </c>
      <c r="AO1073">
        <v>615</v>
      </c>
      <c r="AP1073">
        <v>513</v>
      </c>
      <c r="AQ1073">
        <v>153</v>
      </c>
      <c r="AR1073">
        <v>179</v>
      </c>
      <c r="AS1073">
        <v>0.97599999999999998</v>
      </c>
      <c r="AT1073" t="s">
        <v>441</v>
      </c>
      <c r="AU1073" t="s">
        <v>493</v>
      </c>
      <c r="AV1073">
        <v>358275</v>
      </c>
      <c r="AW1073">
        <v>102</v>
      </c>
      <c r="AX1073">
        <v>101</v>
      </c>
      <c r="AY1073" t="s">
        <v>54</v>
      </c>
      <c r="AZ1073" t="s">
        <v>54</v>
      </c>
      <c r="BA1073" t="s">
        <v>54</v>
      </c>
    </row>
    <row r="1074" spans="1:53" x14ac:dyDescent="0.55000000000000004">
      <c r="A1074">
        <v>1943</v>
      </c>
      <c r="B1074" t="b">
        <f>IF(Table2[[#This Row],[yearID]]&gt;=1903,TRUE,FALSE)</f>
        <v>1</v>
      </c>
      <c r="C1074" t="b">
        <f>IF(Table2[[#This Row],[yearID]]&gt;=1973,TRUE,FALSE)</f>
        <v>0</v>
      </c>
      <c r="D1074" t="s">
        <v>157</v>
      </c>
      <c r="E1074" t="s">
        <v>262</v>
      </c>
      <c r="F1074" t="s">
        <v>260</v>
      </c>
      <c r="G1074" t="str">
        <f>VLOOKUP(Table2[[#This Row],[franchID]],TeamsFranchises!$A$1:$D$121,2,FALSE)</f>
        <v>Los Angeles Dodgers</v>
      </c>
      <c r="I1074">
        <v>3</v>
      </c>
      <c r="J1074">
        <v>153</v>
      </c>
      <c r="K1074">
        <v>77</v>
      </c>
      <c r="L1074">
        <v>81</v>
      </c>
      <c r="M1074">
        <v>72</v>
      </c>
      <c r="P1074" t="s">
        <v>51</v>
      </c>
      <c r="Q1074">
        <f>IF(Table2[[#This Row],[LgWin]]="Y",1,0)</f>
        <v>0</v>
      </c>
      <c r="R1074" t="s">
        <v>51</v>
      </c>
      <c r="S1074">
        <f>IF(Table2[[#This Row],[WSWin]]="Y",1,0)</f>
        <v>0</v>
      </c>
      <c r="T1074">
        <v>716</v>
      </c>
      <c r="U1074">
        <v>5309</v>
      </c>
      <c r="V1074">
        <v>1444</v>
      </c>
      <c r="W1074">
        <v>263</v>
      </c>
      <c r="X1074">
        <v>35</v>
      </c>
      <c r="Y1074">
        <v>39</v>
      </c>
      <c r="Z1074">
        <v>580</v>
      </c>
      <c r="AA1074">
        <v>422</v>
      </c>
      <c r="AB1074">
        <v>58</v>
      </c>
      <c r="AF1074">
        <v>674</v>
      </c>
      <c r="AG1074">
        <v>590</v>
      </c>
      <c r="AH1074">
        <v>3.88</v>
      </c>
      <c r="AI1074">
        <v>50</v>
      </c>
      <c r="AJ1074">
        <v>13</v>
      </c>
      <c r="AK1074">
        <v>22</v>
      </c>
      <c r="AL1074">
        <v>4107</v>
      </c>
      <c r="AM1074">
        <v>1326</v>
      </c>
      <c r="AN1074">
        <v>59</v>
      </c>
      <c r="AO1074">
        <v>637</v>
      </c>
      <c r="AP1074">
        <v>588</v>
      </c>
      <c r="AQ1074">
        <v>167</v>
      </c>
      <c r="AR1074">
        <v>137</v>
      </c>
      <c r="AS1074">
        <v>0.97199999999999998</v>
      </c>
      <c r="AT1074" t="s">
        <v>448</v>
      </c>
      <c r="AU1074" t="s">
        <v>458</v>
      </c>
      <c r="AV1074">
        <v>661739</v>
      </c>
      <c r="AW1074">
        <v>101</v>
      </c>
      <c r="AX1074">
        <v>100</v>
      </c>
      <c r="AY1074" t="s">
        <v>262</v>
      </c>
      <c r="AZ1074" t="s">
        <v>262</v>
      </c>
      <c r="BA1074" t="s">
        <v>262</v>
      </c>
    </row>
    <row r="1075" spans="1:53" x14ac:dyDescent="0.55000000000000004">
      <c r="A1075">
        <v>1943</v>
      </c>
      <c r="B1075" t="b">
        <f>IF(Table2[[#This Row],[yearID]]&gt;=1903,TRUE,FALSE)</f>
        <v>1</v>
      </c>
      <c r="C1075" t="b">
        <f>IF(Table2[[#This Row],[yearID]]&gt;=1973,TRUE,FALSE)</f>
        <v>0</v>
      </c>
      <c r="D1075" t="s">
        <v>157</v>
      </c>
      <c r="E1075" t="s">
        <v>158</v>
      </c>
      <c r="F1075" t="s">
        <v>159</v>
      </c>
      <c r="G1075" t="str">
        <f>VLOOKUP(Table2[[#This Row],[franchID]],TeamsFranchises!$A$1:$D$121,2,FALSE)</f>
        <v>Atlanta Braves</v>
      </c>
      <c r="I1075">
        <v>6</v>
      </c>
      <c r="J1075">
        <v>153</v>
      </c>
      <c r="K1075">
        <v>77</v>
      </c>
      <c r="L1075">
        <v>68</v>
      </c>
      <c r="M1075">
        <v>85</v>
      </c>
      <c r="P1075" t="s">
        <v>51</v>
      </c>
      <c r="Q1075">
        <f>IF(Table2[[#This Row],[LgWin]]="Y",1,0)</f>
        <v>0</v>
      </c>
      <c r="R1075" t="s">
        <v>51</v>
      </c>
      <c r="S1075">
        <f>IF(Table2[[#This Row],[WSWin]]="Y",1,0)</f>
        <v>0</v>
      </c>
      <c r="T1075">
        <v>465</v>
      </c>
      <c r="U1075">
        <v>5196</v>
      </c>
      <c r="V1075">
        <v>1213</v>
      </c>
      <c r="W1075">
        <v>202</v>
      </c>
      <c r="X1075">
        <v>36</v>
      </c>
      <c r="Y1075">
        <v>39</v>
      </c>
      <c r="Z1075">
        <v>469</v>
      </c>
      <c r="AA1075">
        <v>609</v>
      </c>
      <c r="AB1075">
        <v>56</v>
      </c>
      <c r="AF1075">
        <v>612</v>
      </c>
      <c r="AG1075">
        <v>504</v>
      </c>
      <c r="AH1075">
        <v>3.25</v>
      </c>
      <c r="AI1075">
        <v>87</v>
      </c>
      <c r="AJ1075">
        <v>13</v>
      </c>
      <c r="AK1075">
        <v>4</v>
      </c>
      <c r="AL1075">
        <v>4191</v>
      </c>
      <c r="AM1075">
        <v>1361</v>
      </c>
      <c r="AN1075">
        <v>66</v>
      </c>
      <c r="AO1075">
        <v>441</v>
      </c>
      <c r="AP1075">
        <v>409</v>
      </c>
      <c r="AQ1075">
        <v>178</v>
      </c>
      <c r="AR1075">
        <v>139</v>
      </c>
      <c r="AS1075">
        <v>0.97199999999999998</v>
      </c>
      <c r="AT1075" t="s">
        <v>454</v>
      </c>
      <c r="AU1075" t="s">
        <v>489</v>
      </c>
      <c r="AV1075">
        <v>271289</v>
      </c>
      <c r="AW1075">
        <v>98</v>
      </c>
      <c r="AX1075">
        <v>100</v>
      </c>
      <c r="AY1075" t="s">
        <v>158</v>
      </c>
      <c r="AZ1075" t="s">
        <v>158</v>
      </c>
      <c r="BA1075" t="s">
        <v>158</v>
      </c>
    </row>
    <row r="1076" spans="1:53" x14ac:dyDescent="0.55000000000000004">
      <c r="A1076">
        <v>1943</v>
      </c>
      <c r="B1076" t="b">
        <f>IF(Table2[[#This Row],[yearID]]&gt;=1903,TRUE,FALSE)</f>
        <v>1</v>
      </c>
      <c r="C1076" t="b">
        <f>IF(Table2[[#This Row],[yearID]]&gt;=1973,TRUE,FALSE)</f>
        <v>0</v>
      </c>
      <c r="D1076" t="s">
        <v>410</v>
      </c>
      <c r="E1076" t="s">
        <v>415</v>
      </c>
      <c r="F1076" t="s">
        <v>416</v>
      </c>
      <c r="G1076" t="str">
        <f>VLOOKUP(Table2[[#This Row],[franchID]],TeamsFranchises!$A$1:$D$121,2,FALSE)</f>
        <v>Chicago White Sox</v>
      </c>
      <c r="I1076">
        <v>4</v>
      </c>
      <c r="J1076">
        <v>155</v>
      </c>
      <c r="K1076">
        <v>76</v>
      </c>
      <c r="L1076">
        <v>82</v>
      </c>
      <c r="M1076">
        <v>72</v>
      </c>
      <c r="P1076" t="s">
        <v>51</v>
      </c>
      <c r="Q1076">
        <f>IF(Table2[[#This Row],[LgWin]]="Y",1,0)</f>
        <v>0</v>
      </c>
      <c r="R1076" t="s">
        <v>51</v>
      </c>
      <c r="S1076">
        <f>IF(Table2[[#This Row],[WSWin]]="Y",1,0)</f>
        <v>0</v>
      </c>
      <c r="T1076">
        <v>573</v>
      </c>
      <c r="U1076">
        <v>5254</v>
      </c>
      <c r="V1076">
        <v>1297</v>
      </c>
      <c r="W1076">
        <v>193</v>
      </c>
      <c r="X1076">
        <v>46</v>
      </c>
      <c r="Y1076">
        <v>33</v>
      </c>
      <c r="Z1076">
        <v>561</v>
      </c>
      <c r="AA1076">
        <v>581</v>
      </c>
      <c r="AB1076">
        <v>173</v>
      </c>
      <c r="AC1076">
        <v>87</v>
      </c>
      <c r="AF1076">
        <v>594</v>
      </c>
      <c r="AG1076">
        <v>498</v>
      </c>
      <c r="AH1076">
        <v>3.2</v>
      </c>
      <c r="AI1076">
        <v>70</v>
      </c>
      <c r="AJ1076">
        <v>12</v>
      </c>
      <c r="AK1076">
        <v>19</v>
      </c>
      <c r="AL1076">
        <v>4200</v>
      </c>
      <c r="AM1076">
        <v>1352</v>
      </c>
      <c r="AN1076">
        <v>54</v>
      </c>
      <c r="AO1076">
        <v>501</v>
      </c>
      <c r="AP1076">
        <v>476</v>
      </c>
      <c r="AQ1076">
        <v>166</v>
      </c>
      <c r="AR1076">
        <v>167</v>
      </c>
      <c r="AS1076">
        <v>0.97299999999999998</v>
      </c>
      <c r="AT1076" t="s">
        <v>417</v>
      </c>
      <c r="AU1076" t="s">
        <v>450</v>
      </c>
      <c r="AV1076">
        <v>508962</v>
      </c>
      <c r="AW1076">
        <v>99</v>
      </c>
      <c r="AX1076">
        <v>101</v>
      </c>
      <c r="AY1076" t="s">
        <v>416</v>
      </c>
      <c r="AZ1076" t="s">
        <v>415</v>
      </c>
      <c r="BA1076" t="s">
        <v>415</v>
      </c>
    </row>
    <row r="1077" spans="1:53" x14ac:dyDescent="0.55000000000000004">
      <c r="A1077">
        <v>1943</v>
      </c>
      <c r="B1077" t="b">
        <f>IF(Table2[[#This Row],[yearID]]&gt;=1903,TRUE,FALSE)</f>
        <v>1</v>
      </c>
      <c r="C1077" t="b">
        <f>IF(Table2[[#This Row],[yearID]]&gt;=1973,TRUE,FALSE)</f>
        <v>0</v>
      </c>
      <c r="D1077" t="s">
        <v>157</v>
      </c>
      <c r="E1077" t="s">
        <v>161</v>
      </c>
      <c r="F1077" t="s">
        <v>162</v>
      </c>
      <c r="G1077" t="str">
        <f>VLOOKUP(Table2[[#This Row],[franchID]],TeamsFranchises!$A$1:$D$121,2,FALSE)</f>
        <v>Chicago Cubs</v>
      </c>
      <c r="I1077">
        <v>5</v>
      </c>
      <c r="J1077">
        <v>154</v>
      </c>
      <c r="K1077">
        <v>75</v>
      </c>
      <c r="L1077">
        <v>74</v>
      </c>
      <c r="M1077">
        <v>79</v>
      </c>
      <c r="P1077" t="s">
        <v>51</v>
      </c>
      <c r="Q1077">
        <f>IF(Table2[[#This Row],[LgWin]]="Y",1,0)</f>
        <v>0</v>
      </c>
      <c r="R1077" t="s">
        <v>51</v>
      </c>
      <c r="S1077">
        <f>IF(Table2[[#This Row],[WSWin]]="Y",1,0)</f>
        <v>0</v>
      </c>
      <c r="T1077">
        <v>632</v>
      </c>
      <c r="U1077">
        <v>5279</v>
      </c>
      <c r="V1077">
        <v>1380</v>
      </c>
      <c r="W1077">
        <v>207</v>
      </c>
      <c r="X1077">
        <v>56</v>
      </c>
      <c r="Y1077">
        <v>52</v>
      </c>
      <c r="Z1077">
        <v>574</v>
      </c>
      <c r="AA1077">
        <v>522</v>
      </c>
      <c r="AB1077">
        <v>53</v>
      </c>
      <c r="AF1077">
        <v>600</v>
      </c>
      <c r="AG1077">
        <v>510</v>
      </c>
      <c r="AH1077">
        <v>3.31</v>
      </c>
      <c r="AI1077">
        <v>67</v>
      </c>
      <c r="AJ1077">
        <v>13</v>
      </c>
      <c r="AK1077">
        <v>14</v>
      </c>
      <c r="AL1077">
        <v>4158</v>
      </c>
      <c r="AM1077">
        <v>1379</v>
      </c>
      <c r="AN1077">
        <v>53</v>
      </c>
      <c r="AO1077">
        <v>394</v>
      </c>
      <c r="AP1077">
        <v>513</v>
      </c>
      <c r="AQ1077">
        <v>167</v>
      </c>
      <c r="AR1077">
        <v>138</v>
      </c>
      <c r="AS1077">
        <v>0.97299999999999998</v>
      </c>
      <c r="AT1077" t="s">
        <v>434</v>
      </c>
      <c r="AU1077" t="s">
        <v>473</v>
      </c>
      <c r="AV1077">
        <v>508247</v>
      </c>
      <c r="AW1077">
        <v>98</v>
      </c>
      <c r="AX1077">
        <v>98</v>
      </c>
      <c r="AY1077" t="s">
        <v>162</v>
      </c>
      <c r="AZ1077" t="s">
        <v>161</v>
      </c>
      <c r="BA1077" t="s">
        <v>161</v>
      </c>
    </row>
    <row r="1078" spans="1:53" x14ac:dyDescent="0.55000000000000004">
      <c r="A1078">
        <v>1943</v>
      </c>
      <c r="B1078" t="b">
        <f>IF(Table2[[#This Row],[yearID]]&gt;=1903,TRUE,FALSE)</f>
        <v>1</v>
      </c>
      <c r="C1078" t="b">
        <f>IF(Table2[[#This Row],[yearID]]&gt;=1973,TRUE,FALSE)</f>
        <v>0</v>
      </c>
      <c r="D1078" t="s">
        <v>157</v>
      </c>
      <c r="E1078" t="s">
        <v>167</v>
      </c>
      <c r="F1078" t="s">
        <v>167</v>
      </c>
      <c r="G1078" t="str">
        <f>VLOOKUP(Table2[[#This Row],[franchID]],TeamsFranchises!$A$1:$D$121,2,FALSE)</f>
        <v>Cincinnati Reds</v>
      </c>
      <c r="I1078">
        <v>2</v>
      </c>
      <c r="J1078">
        <v>155</v>
      </c>
      <c r="K1078">
        <v>78</v>
      </c>
      <c r="L1078">
        <v>87</v>
      </c>
      <c r="M1078">
        <v>67</v>
      </c>
      <c r="P1078" t="s">
        <v>51</v>
      </c>
      <c r="Q1078">
        <f>IF(Table2[[#This Row],[LgWin]]="Y",1,0)</f>
        <v>0</v>
      </c>
      <c r="R1078" t="s">
        <v>51</v>
      </c>
      <c r="S1078">
        <f>IF(Table2[[#This Row],[WSWin]]="Y",1,0)</f>
        <v>0</v>
      </c>
      <c r="T1078">
        <v>608</v>
      </c>
      <c r="U1078">
        <v>5329</v>
      </c>
      <c r="V1078">
        <v>1362</v>
      </c>
      <c r="W1078">
        <v>229</v>
      </c>
      <c r="X1078">
        <v>47</v>
      </c>
      <c r="Y1078">
        <v>43</v>
      </c>
      <c r="Z1078">
        <v>445</v>
      </c>
      <c r="AA1078">
        <v>476</v>
      </c>
      <c r="AB1078">
        <v>49</v>
      </c>
      <c r="AF1078">
        <v>543</v>
      </c>
      <c r="AG1078">
        <v>488</v>
      </c>
      <c r="AH1078">
        <v>3.13</v>
      </c>
      <c r="AI1078">
        <v>78</v>
      </c>
      <c r="AJ1078">
        <v>18</v>
      </c>
      <c r="AK1078">
        <v>17</v>
      </c>
      <c r="AL1078">
        <v>4212</v>
      </c>
      <c r="AM1078">
        <v>1299</v>
      </c>
      <c r="AN1078">
        <v>38</v>
      </c>
      <c r="AO1078">
        <v>579</v>
      </c>
      <c r="AP1078">
        <v>498</v>
      </c>
      <c r="AQ1078">
        <v>121</v>
      </c>
      <c r="AR1078">
        <v>193</v>
      </c>
      <c r="AS1078">
        <v>0.98</v>
      </c>
      <c r="AT1078" t="s">
        <v>165</v>
      </c>
      <c r="AU1078" t="s">
        <v>455</v>
      </c>
      <c r="AV1078">
        <v>379122</v>
      </c>
      <c r="AW1078">
        <v>99</v>
      </c>
      <c r="AX1078">
        <v>99</v>
      </c>
      <c r="AY1078" t="s">
        <v>167</v>
      </c>
      <c r="AZ1078" t="s">
        <v>167</v>
      </c>
      <c r="BA1078" t="s">
        <v>167</v>
      </c>
    </row>
    <row r="1079" spans="1:53" x14ac:dyDescent="0.55000000000000004">
      <c r="A1079">
        <v>1943</v>
      </c>
      <c r="B1079" t="b">
        <f>IF(Table2[[#This Row],[yearID]]&gt;=1903,TRUE,FALSE)</f>
        <v>1</v>
      </c>
      <c r="C1079" t="b">
        <f>IF(Table2[[#This Row],[yearID]]&gt;=1973,TRUE,FALSE)</f>
        <v>0</v>
      </c>
      <c r="D1079" t="s">
        <v>410</v>
      </c>
      <c r="E1079" t="s">
        <v>64</v>
      </c>
      <c r="F1079" t="s">
        <v>64</v>
      </c>
      <c r="G1079" t="str">
        <f>VLOOKUP(Table2[[#This Row],[franchID]],TeamsFranchises!$A$1:$D$121,2,FALSE)</f>
        <v>Cleveland Indians</v>
      </c>
      <c r="I1079">
        <v>3</v>
      </c>
      <c r="J1079">
        <v>153</v>
      </c>
      <c r="K1079">
        <v>77</v>
      </c>
      <c r="L1079">
        <v>82</v>
      </c>
      <c r="M1079">
        <v>71</v>
      </c>
      <c r="P1079" t="s">
        <v>51</v>
      </c>
      <c r="Q1079">
        <f>IF(Table2[[#This Row],[LgWin]]="Y",1,0)</f>
        <v>0</v>
      </c>
      <c r="R1079" t="s">
        <v>51</v>
      </c>
      <c r="S1079">
        <f>IF(Table2[[#This Row],[WSWin]]="Y",1,0)</f>
        <v>0</v>
      </c>
      <c r="T1079">
        <v>600</v>
      </c>
      <c r="U1079">
        <v>5269</v>
      </c>
      <c r="V1079">
        <v>1344</v>
      </c>
      <c r="W1079">
        <v>246</v>
      </c>
      <c r="X1079">
        <v>45</v>
      </c>
      <c r="Y1079">
        <v>55</v>
      </c>
      <c r="Z1079">
        <v>567</v>
      </c>
      <c r="AA1079">
        <v>521</v>
      </c>
      <c r="AB1079">
        <v>47</v>
      </c>
      <c r="AC1079">
        <v>58</v>
      </c>
      <c r="AF1079">
        <v>577</v>
      </c>
      <c r="AG1079">
        <v>492</v>
      </c>
      <c r="AH1079">
        <v>3.15</v>
      </c>
      <c r="AI1079">
        <v>64</v>
      </c>
      <c r="AJ1079">
        <v>14</v>
      </c>
      <c r="AK1079">
        <v>20</v>
      </c>
      <c r="AL1079">
        <v>4218</v>
      </c>
      <c r="AM1079">
        <v>1234</v>
      </c>
      <c r="AN1079">
        <v>52</v>
      </c>
      <c r="AO1079">
        <v>606</v>
      </c>
      <c r="AP1079">
        <v>585</v>
      </c>
      <c r="AQ1079">
        <v>157</v>
      </c>
      <c r="AR1079">
        <v>183</v>
      </c>
      <c r="AS1079">
        <v>0.97499999999999998</v>
      </c>
      <c r="AT1079" t="s">
        <v>487</v>
      </c>
      <c r="AU1079" t="s">
        <v>492</v>
      </c>
      <c r="AV1079">
        <v>438894</v>
      </c>
      <c r="AW1079">
        <v>93</v>
      </c>
      <c r="AX1079">
        <v>94</v>
      </c>
      <c r="AY1079" t="s">
        <v>64</v>
      </c>
      <c r="AZ1079" t="s">
        <v>64</v>
      </c>
      <c r="BA1079" t="s">
        <v>64</v>
      </c>
    </row>
    <row r="1080" spans="1:53" x14ac:dyDescent="0.55000000000000004">
      <c r="A1080">
        <v>1943</v>
      </c>
      <c r="B1080" t="b">
        <f>IF(Table2[[#This Row],[yearID]]&gt;=1903,TRUE,FALSE)</f>
        <v>1</v>
      </c>
      <c r="C1080" t="b">
        <f>IF(Table2[[#This Row],[yearID]]&gt;=1973,TRUE,FALSE)</f>
        <v>0</v>
      </c>
      <c r="D1080" t="s">
        <v>410</v>
      </c>
      <c r="E1080" t="s">
        <v>419</v>
      </c>
      <c r="F1080" t="s">
        <v>419</v>
      </c>
      <c r="G1080" t="str">
        <f>VLOOKUP(Table2[[#This Row],[franchID]],TeamsFranchises!$A$1:$D$121,2,FALSE)</f>
        <v>Detroit Tigers</v>
      </c>
      <c r="I1080">
        <v>5</v>
      </c>
      <c r="J1080">
        <v>155</v>
      </c>
      <c r="K1080">
        <v>78</v>
      </c>
      <c r="L1080">
        <v>78</v>
      </c>
      <c r="M1080">
        <v>76</v>
      </c>
      <c r="P1080" t="s">
        <v>51</v>
      </c>
      <c r="Q1080">
        <f>IF(Table2[[#This Row],[LgWin]]="Y",1,0)</f>
        <v>0</v>
      </c>
      <c r="R1080" t="s">
        <v>51</v>
      </c>
      <c r="S1080">
        <f>IF(Table2[[#This Row],[WSWin]]="Y",1,0)</f>
        <v>0</v>
      </c>
      <c r="T1080">
        <v>632</v>
      </c>
      <c r="U1080">
        <v>5364</v>
      </c>
      <c r="V1080">
        <v>1401</v>
      </c>
      <c r="W1080">
        <v>200</v>
      </c>
      <c r="X1080">
        <v>47</v>
      </c>
      <c r="Y1080">
        <v>77</v>
      </c>
      <c r="Z1080">
        <v>483</v>
      </c>
      <c r="AA1080">
        <v>553</v>
      </c>
      <c r="AB1080">
        <v>40</v>
      </c>
      <c r="AC1080">
        <v>43</v>
      </c>
      <c r="AF1080">
        <v>560</v>
      </c>
      <c r="AG1080">
        <v>470</v>
      </c>
      <c r="AH1080">
        <v>3</v>
      </c>
      <c r="AI1080">
        <v>67</v>
      </c>
      <c r="AJ1080">
        <v>18</v>
      </c>
      <c r="AK1080">
        <v>20</v>
      </c>
      <c r="AL1080">
        <v>4233</v>
      </c>
      <c r="AM1080">
        <v>1226</v>
      </c>
      <c r="AN1080">
        <v>51</v>
      </c>
      <c r="AO1080">
        <v>549</v>
      </c>
      <c r="AP1080">
        <v>706</v>
      </c>
      <c r="AQ1080">
        <v>177</v>
      </c>
      <c r="AR1080">
        <v>130</v>
      </c>
      <c r="AS1080">
        <v>0.97099999999999997</v>
      </c>
      <c r="AT1080" t="s">
        <v>420</v>
      </c>
      <c r="AU1080" t="s">
        <v>495</v>
      </c>
      <c r="AV1080">
        <v>606287</v>
      </c>
      <c r="AW1080">
        <v>107</v>
      </c>
      <c r="AX1080">
        <v>106</v>
      </c>
      <c r="AY1080" t="s">
        <v>419</v>
      </c>
      <c r="AZ1080" t="s">
        <v>419</v>
      </c>
      <c r="BA1080" t="s">
        <v>419</v>
      </c>
    </row>
    <row r="1081" spans="1:53" x14ac:dyDescent="0.55000000000000004">
      <c r="A1081">
        <v>1943</v>
      </c>
      <c r="B1081" t="b">
        <f>IF(Table2[[#This Row],[yearID]]&gt;=1903,TRUE,FALSE)</f>
        <v>1</v>
      </c>
      <c r="C1081" t="b">
        <f>IF(Table2[[#This Row],[yearID]]&gt;=1973,TRUE,FALSE)</f>
        <v>0</v>
      </c>
      <c r="D1081" t="s">
        <v>157</v>
      </c>
      <c r="E1081" t="s">
        <v>242</v>
      </c>
      <c r="F1081" t="s">
        <v>243</v>
      </c>
      <c r="G1081" t="str">
        <f>VLOOKUP(Table2[[#This Row],[franchID]],TeamsFranchises!$A$1:$D$121,2,FALSE)</f>
        <v>San Francisco Giants</v>
      </c>
      <c r="I1081">
        <v>8</v>
      </c>
      <c r="J1081">
        <v>156</v>
      </c>
      <c r="K1081">
        <v>77</v>
      </c>
      <c r="L1081">
        <v>55</v>
      </c>
      <c r="M1081">
        <v>98</v>
      </c>
      <c r="P1081" t="s">
        <v>51</v>
      </c>
      <c r="Q1081">
        <f>IF(Table2[[#This Row],[LgWin]]="Y",1,0)</f>
        <v>0</v>
      </c>
      <c r="R1081" t="s">
        <v>51</v>
      </c>
      <c r="S1081">
        <f>IF(Table2[[#This Row],[WSWin]]="Y",1,0)</f>
        <v>0</v>
      </c>
      <c r="T1081">
        <v>558</v>
      </c>
      <c r="U1081">
        <v>5290</v>
      </c>
      <c r="V1081">
        <v>1309</v>
      </c>
      <c r="W1081">
        <v>153</v>
      </c>
      <c r="X1081">
        <v>33</v>
      </c>
      <c r="Y1081">
        <v>81</v>
      </c>
      <c r="Z1081">
        <v>480</v>
      </c>
      <c r="AA1081">
        <v>470</v>
      </c>
      <c r="AB1081">
        <v>35</v>
      </c>
      <c r="AF1081">
        <v>713</v>
      </c>
      <c r="AG1081">
        <v>632</v>
      </c>
      <c r="AH1081">
        <v>4.08</v>
      </c>
      <c r="AI1081">
        <v>35</v>
      </c>
      <c r="AJ1081">
        <v>6</v>
      </c>
      <c r="AK1081">
        <v>19</v>
      </c>
      <c r="AL1081">
        <v>4182</v>
      </c>
      <c r="AM1081">
        <v>1474</v>
      </c>
      <c r="AN1081">
        <v>80</v>
      </c>
      <c r="AO1081">
        <v>626</v>
      </c>
      <c r="AP1081">
        <v>588</v>
      </c>
      <c r="AQ1081">
        <v>167</v>
      </c>
      <c r="AR1081">
        <v>140</v>
      </c>
      <c r="AS1081">
        <v>0.97299999999999998</v>
      </c>
      <c r="AT1081" t="s">
        <v>310</v>
      </c>
      <c r="AU1081" t="s">
        <v>457</v>
      </c>
      <c r="AV1081">
        <v>466095</v>
      </c>
      <c r="AW1081">
        <v>100</v>
      </c>
      <c r="AX1081">
        <v>101</v>
      </c>
      <c r="AY1081" t="s">
        <v>246</v>
      </c>
      <c r="AZ1081" t="s">
        <v>242</v>
      </c>
      <c r="BA1081" t="s">
        <v>242</v>
      </c>
    </row>
    <row r="1082" spans="1:53" x14ac:dyDescent="0.55000000000000004">
      <c r="A1082">
        <v>1943</v>
      </c>
      <c r="B1082" t="b">
        <f>IF(Table2[[#This Row],[yearID]]&gt;=1903,TRUE,FALSE)</f>
        <v>1</v>
      </c>
      <c r="C1082" t="b">
        <f>IF(Table2[[#This Row],[yearID]]&gt;=1973,TRUE,FALSE)</f>
        <v>0</v>
      </c>
      <c r="D1082" t="s">
        <v>410</v>
      </c>
      <c r="E1082" t="s">
        <v>436</v>
      </c>
      <c r="F1082" t="s">
        <v>412</v>
      </c>
      <c r="G1082" t="str">
        <f>VLOOKUP(Table2[[#This Row],[franchID]],TeamsFranchises!$A$1:$D$121,2,FALSE)</f>
        <v>New York Yankees</v>
      </c>
      <c r="I1082">
        <v>1</v>
      </c>
      <c r="J1082">
        <v>155</v>
      </c>
      <c r="K1082">
        <v>77</v>
      </c>
      <c r="L1082">
        <v>98</v>
      </c>
      <c r="M1082">
        <v>56</v>
      </c>
      <c r="P1082" t="s">
        <v>76</v>
      </c>
      <c r="Q1082">
        <f>IF(Table2[[#This Row],[LgWin]]="Y",1,0)</f>
        <v>1</v>
      </c>
      <c r="R1082" t="s">
        <v>76</v>
      </c>
      <c r="S1082">
        <f>IF(Table2[[#This Row],[WSWin]]="Y",1,0)</f>
        <v>1</v>
      </c>
      <c r="T1082">
        <v>669</v>
      </c>
      <c r="U1082">
        <v>5282</v>
      </c>
      <c r="V1082">
        <v>1350</v>
      </c>
      <c r="W1082">
        <v>218</v>
      </c>
      <c r="X1082">
        <v>59</v>
      </c>
      <c r="Y1082">
        <v>100</v>
      </c>
      <c r="Z1082">
        <v>624</v>
      </c>
      <c r="AA1082">
        <v>562</v>
      </c>
      <c r="AB1082">
        <v>46</v>
      </c>
      <c r="AC1082">
        <v>60</v>
      </c>
      <c r="AF1082">
        <v>542</v>
      </c>
      <c r="AG1082">
        <v>461</v>
      </c>
      <c r="AH1082">
        <v>2.93</v>
      </c>
      <c r="AI1082">
        <v>83</v>
      </c>
      <c r="AJ1082">
        <v>14</v>
      </c>
      <c r="AK1082">
        <v>13</v>
      </c>
      <c r="AL1082">
        <v>4245</v>
      </c>
      <c r="AM1082">
        <v>1229</v>
      </c>
      <c r="AN1082">
        <v>60</v>
      </c>
      <c r="AO1082">
        <v>489</v>
      </c>
      <c r="AP1082">
        <v>653</v>
      </c>
      <c r="AQ1082">
        <v>160</v>
      </c>
      <c r="AR1082">
        <v>166</v>
      </c>
      <c r="AS1082">
        <v>0.97399999999999998</v>
      </c>
      <c r="AT1082" t="s">
        <v>459</v>
      </c>
      <c r="AU1082" t="s">
        <v>491</v>
      </c>
      <c r="AV1082">
        <v>618330</v>
      </c>
      <c r="AW1082">
        <v>101</v>
      </c>
      <c r="AX1082">
        <v>98</v>
      </c>
      <c r="AY1082" t="s">
        <v>412</v>
      </c>
      <c r="AZ1082" t="s">
        <v>436</v>
      </c>
      <c r="BA1082" t="s">
        <v>436</v>
      </c>
    </row>
    <row r="1083" spans="1:53" x14ac:dyDescent="0.55000000000000004">
      <c r="A1083">
        <v>1943</v>
      </c>
      <c r="B1083" t="b">
        <f>IF(Table2[[#This Row],[yearID]]&gt;=1903,TRUE,FALSE)</f>
        <v>1</v>
      </c>
      <c r="C1083" t="b">
        <f>IF(Table2[[#This Row],[yearID]]&gt;=1973,TRUE,FALSE)</f>
        <v>0</v>
      </c>
      <c r="D1083" t="s">
        <v>410</v>
      </c>
      <c r="E1083" t="s">
        <v>226</v>
      </c>
      <c r="F1083" t="s">
        <v>423</v>
      </c>
      <c r="G1083" t="str">
        <f>VLOOKUP(Table2[[#This Row],[franchID]],TeamsFranchises!$A$1:$D$121,2,FALSE)</f>
        <v>Oakland Athletics</v>
      </c>
      <c r="I1083">
        <v>8</v>
      </c>
      <c r="J1083">
        <v>155</v>
      </c>
      <c r="K1083">
        <v>79</v>
      </c>
      <c r="L1083">
        <v>49</v>
      </c>
      <c r="M1083">
        <v>105</v>
      </c>
      <c r="P1083" t="s">
        <v>51</v>
      </c>
      <c r="Q1083">
        <f>IF(Table2[[#This Row],[LgWin]]="Y",1,0)</f>
        <v>0</v>
      </c>
      <c r="R1083" t="s">
        <v>51</v>
      </c>
      <c r="S1083">
        <f>IF(Table2[[#This Row],[WSWin]]="Y",1,0)</f>
        <v>0</v>
      </c>
      <c r="T1083">
        <v>497</v>
      </c>
      <c r="U1083">
        <v>5244</v>
      </c>
      <c r="V1083">
        <v>1219</v>
      </c>
      <c r="W1083">
        <v>174</v>
      </c>
      <c r="X1083">
        <v>44</v>
      </c>
      <c r="Y1083">
        <v>26</v>
      </c>
      <c r="Z1083">
        <v>430</v>
      </c>
      <c r="AA1083">
        <v>465</v>
      </c>
      <c r="AB1083">
        <v>55</v>
      </c>
      <c r="AC1083">
        <v>42</v>
      </c>
      <c r="AF1083">
        <v>717</v>
      </c>
      <c r="AG1083">
        <v>627</v>
      </c>
      <c r="AH1083">
        <v>4.05</v>
      </c>
      <c r="AI1083">
        <v>73</v>
      </c>
      <c r="AJ1083">
        <v>5</v>
      </c>
      <c r="AK1083">
        <v>13</v>
      </c>
      <c r="AL1083">
        <v>4182</v>
      </c>
      <c r="AM1083">
        <v>1421</v>
      </c>
      <c r="AN1083">
        <v>73</v>
      </c>
      <c r="AO1083">
        <v>536</v>
      </c>
      <c r="AP1083">
        <v>503</v>
      </c>
      <c r="AQ1083">
        <v>162</v>
      </c>
      <c r="AR1083">
        <v>148</v>
      </c>
      <c r="AS1083">
        <v>0.97299999999999998</v>
      </c>
      <c r="AT1083" t="s">
        <v>77</v>
      </c>
      <c r="AU1083" t="s">
        <v>442</v>
      </c>
      <c r="AV1083">
        <v>376735</v>
      </c>
      <c r="AW1083">
        <v>99</v>
      </c>
      <c r="AX1083">
        <v>103</v>
      </c>
      <c r="AY1083" t="s">
        <v>226</v>
      </c>
      <c r="AZ1083" t="s">
        <v>226</v>
      </c>
      <c r="BA1083" t="s">
        <v>226</v>
      </c>
    </row>
    <row r="1084" spans="1:53" x14ac:dyDescent="0.55000000000000004">
      <c r="A1084">
        <v>1943</v>
      </c>
      <c r="B1084" t="b">
        <f>IF(Table2[[#This Row],[yearID]]&gt;=1903,TRUE,FALSE)</f>
        <v>1</v>
      </c>
      <c r="C1084" t="b">
        <f>IF(Table2[[#This Row],[yearID]]&gt;=1973,TRUE,FALSE)</f>
        <v>0</v>
      </c>
      <c r="D1084" t="s">
        <v>157</v>
      </c>
      <c r="E1084" t="s">
        <v>122</v>
      </c>
      <c r="F1084" t="s">
        <v>122</v>
      </c>
      <c r="G1084" t="str">
        <f>VLOOKUP(Table2[[#This Row],[franchID]],TeamsFranchises!$A$1:$D$121,2,FALSE)</f>
        <v>Philadelphia Phillies</v>
      </c>
      <c r="I1084">
        <v>7</v>
      </c>
      <c r="J1084">
        <v>157</v>
      </c>
      <c r="K1084">
        <v>78</v>
      </c>
      <c r="L1084">
        <v>64</v>
      </c>
      <c r="M1084">
        <v>90</v>
      </c>
      <c r="P1084" t="s">
        <v>51</v>
      </c>
      <c r="Q1084">
        <f>IF(Table2[[#This Row],[LgWin]]="Y",1,0)</f>
        <v>0</v>
      </c>
      <c r="R1084" t="s">
        <v>51</v>
      </c>
      <c r="S1084">
        <f>IF(Table2[[#This Row],[WSWin]]="Y",1,0)</f>
        <v>0</v>
      </c>
      <c r="T1084">
        <v>571</v>
      </c>
      <c r="U1084">
        <v>5297</v>
      </c>
      <c r="V1084">
        <v>1321</v>
      </c>
      <c r="W1084">
        <v>186</v>
      </c>
      <c r="X1084">
        <v>36</v>
      </c>
      <c r="Y1084">
        <v>66</v>
      </c>
      <c r="Z1084">
        <v>499</v>
      </c>
      <c r="AA1084">
        <v>556</v>
      </c>
      <c r="AB1084">
        <v>29</v>
      </c>
      <c r="AF1084">
        <v>676</v>
      </c>
      <c r="AG1084">
        <v>586</v>
      </c>
      <c r="AH1084">
        <v>3.79</v>
      </c>
      <c r="AI1084">
        <v>66</v>
      </c>
      <c r="AJ1084">
        <v>10</v>
      </c>
      <c r="AK1084">
        <v>14</v>
      </c>
      <c r="AL1084">
        <v>4176</v>
      </c>
      <c r="AM1084">
        <v>1436</v>
      </c>
      <c r="AN1084">
        <v>59</v>
      </c>
      <c r="AO1084">
        <v>451</v>
      </c>
      <c r="AP1084">
        <v>431</v>
      </c>
      <c r="AQ1084">
        <v>187</v>
      </c>
      <c r="AR1084">
        <v>143</v>
      </c>
      <c r="AS1084">
        <v>0.97</v>
      </c>
      <c r="AT1084" t="s">
        <v>497</v>
      </c>
      <c r="AU1084" t="s">
        <v>442</v>
      </c>
      <c r="AV1084">
        <v>466975</v>
      </c>
      <c r="AW1084">
        <v>95</v>
      </c>
      <c r="AX1084">
        <v>99</v>
      </c>
      <c r="AY1084" t="s">
        <v>122</v>
      </c>
      <c r="AZ1084" t="s">
        <v>122</v>
      </c>
      <c r="BA1084" t="s">
        <v>122</v>
      </c>
    </row>
    <row r="1085" spans="1:53" x14ac:dyDescent="0.55000000000000004">
      <c r="A1085">
        <v>1943</v>
      </c>
      <c r="B1085" t="b">
        <f>IF(Table2[[#This Row],[yearID]]&gt;=1903,TRUE,FALSE)</f>
        <v>1</v>
      </c>
      <c r="C1085" t="b">
        <f>IF(Table2[[#This Row],[yearID]]&gt;=1973,TRUE,FALSE)</f>
        <v>0</v>
      </c>
      <c r="D1085" t="s">
        <v>157</v>
      </c>
      <c r="E1085" t="s">
        <v>229</v>
      </c>
      <c r="F1085" t="s">
        <v>229</v>
      </c>
      <c r="G1085" t="str">
        <f>VLOOKUP(Table2[[#This Row],[franchID]],TeamsFranchises!$A$1:$D$121,2,FALSE)</f>
        <v>Pittsburgh Pirates</v>
      </c>
      <c r="I1085">
        <v>4</v>
      </c>
      <c r="J1085">
        <v>157</v>
      </c>
      <c r="K1085">
        <v>78</v>
      </c>
      <c r="L1085">
        <v>80</v>
      </c>
      <c r="M1085">
        <v>74</v>
      </c>
      <c r="P1085" t="s">
        <v>51</v>
      </c>
      <c r="Q1085">
        <f>IF(Table2[[#This Row],[LgWin]]="Y",1,0)</f>
        <v>0</v>
      </c>
      <c r="R1085" t="s">
        <v>51</v>
      </c>
      <c r="S1085">
        <f>IF(Table2[[#This Row],[WSWin]]="Y",1,0)</f>
        <v>0</v>
      </c>
      <c r="T1085">
        <v>669</v>
      </c>
      <c r="U1085">
        <v>5353</v>
      </c>
      <c r="V1085">
        <v>1401</v>
      </c>
      <c r="W1085">
        <v>240</v>
      </c>
      <c r="X1085">
        <v>73</v>
      </c>
      <c r="Y1085">
        <v>42</v>
      </c>
      <c r="Z1085">
        <v>573</v>
      </c>
      <c r="AA1085">
        <v>566</v>
      </c>
      <c r="AB1085">
        <v>64</v>
      </c>
      <c r="AF1085">
        <v>605</v>
      </c>
      <c r="AG1085">
        <v>480</v>
      </c>
      <c r="AH1085">
        <v>3.08</v>
      </c>
      <c r="AI1085">
        <v>74</v>
      </c>
      <c r="AJ1085">
        <v>11</v>
      </c>
      <c r="AK1085">
        <v>12</v>
      </c>
      <c r="AL1085">
        <v>4212</v>
      </c>
      <c r="AM1085">
        <v>1424</v>
      </c>
      <c r="AN1085">
        <v>44</v>
      </c>
      <c r="AO1085">
        <v>422</v>
      </c>
      <c r="AP1085">
        <v>396</v>
      </c>
      <c r="AQ1085">
        <v>170</v>
      </c>
      <c r="AR1085">
        <v>159</v>
      </c>
      <c r="AS1085">
        <v>0.97299999999999998</v>
      </c>
      <c r="AT1085" t="s">
        <v>390</v>
      </c>
      <c r="AU1085" t="s">
        <v>447</v>
      </c>
      <c r="AV1085">
        <v>498740</v>
      </c>
      <c r="AW1085">
        <v>104</v>
      </c>
      <c r="AX1085">
        <v>103</v>
      </c>
      <c r="AY1085" t="s">
        <v>229</v>
      </c>
      <c r="AZ1085" t="s">
        <v>229</v>
      </c>
      <c r="BA1085" t="s">
        <v>229</v>
      </c>
    </row>
    <row r="1086" spans="1:53" x14ac:dyDescent="0.55000000000000004">
      <c r="A1086">
        <v>1943</v>
      </c>
      <c r="B1086" t="b">
        <f>IF(Table2[[#This Row],[yearID]]&gt;=1903,TRUE,FALSE)</f>
        <v>1</v>
      </c>
      <c r="C1086" t="b">
        <f>IF(Table2[[#This Row],[yearID]]&gt;=1973,TRUE,FALSE)</f>
        <v>0</v>
      </c>
      <c r="D1086" t="s">
        <v>410</v>
      </c>
      <c r="E1086" t="s">
        <v>431</v>
      </c>
      <c r="F1086" t="s">
        <v>95</v>
      </c>
      <c r="G1086" t="str">
        <f>VLOOKUP(Table2[[#This Row],[franchID]],TeamsFranchises!$A$1:$D$121,2,FALSE)</f>
        <v>Baltimore Orioles</v>
      </c>
      <c r="I1086">
        <v>6</v>
      </c>
      <c r="J1086">
        <v>153</v>
      </c>
      <c r="K1086">
        <v>77</v>
      </c>
      <c r="L1086">
        <v>72</v>
      </c>
      <c r="M1086">
        <v>80</v>
      </c>
      <c r="P1086" t="s">
        <v>51</v>
      </c>
      <c r="Q1086">
        <f>IF(Table2[[#This Row],[LgWin]]="Y",1,0)</f>
        <v>0</v>
      </c>
      <c r="R1086" t="s">
        <v>51</v>
      </c>
      <c r="S1086">
        <f>IF(Table2[[#This Row],[WSWin]]="Y",1,0)</f>
        <v>0</v>
      </c>
      <c r="T1086">
        <v>596</v>
      </c>
      <c r="U1086">
        <v>5175</v>
      </c>
      <c r="V1086">
        <v>1269</v>
      </c>
      <c r="W1086">
        <v>229</v>
      </c>
      <c r="X1086">
        <v>36</v>
      </c>
      <c r="Y1086">
        <v>78</v>
      </c>
      <c r="Z1086">
        <v>569</v>
      </c>
      <c r="AA1086">
        <v>646</v>
      </c>
      <c r="AB1086">
        <v>37</v>
      </c>
      <c r="AC1086">
        <v>43</v>
      </c>
      <c r="AF1086">
        <v>604</v>
      </c>
      <c r="AG1086">
        <v>525</v>
      </c>
      <c r="AH1086">
        <v>3.41</v>
      </c>
      <c r="AI1086">
        <v>64</v>
      </c>
      <c r="AJ1086">
        <v>10</v>
      </c>
      <c r="AK1086">
        <v>14</v>
      </c>
      <c r="AL1086">
        <v>4155</v>
      </c>
      <c r="AM1086">
        <v>1397</v>
      </c>
      <c r="AN1086">
        <v>74</v>
      </c>
      <c r="AO1086">
        <v>488</v>
      </c>
      <c r="AP1086">
        <v>572</v>
      </c>
      <c r="AQ1086">
        <v>152</v>
      </c>
      <c r="AR1086">
        <v>127</v>
      </c>
      <c r="AS1086">
        <v>0.97499999999999998</v>
      </c>
      <c r="AT1086" t="s">
        <v>252</v>
      </c>
      <c r="AU1086" t="s">
        <v>444</v>
      </c>
      <c r="AV1086">
        <v>214392</v>
      </c>
      <c r="AW1086">
        <v>104</v>
      </c>
      <c r="AX1086">
        <v>102</v>
      </c>
      <c r="AY1086" t="s">
        <v>433</v>
      </c>
      <c r="AZ1086" t="s">
        <v>431</v>
      </c>
      <c r="BA1086" t="s">
        <v>431</v>
      </c>
    </row>
    <row r="1087" spans="1:53" x14ac:dyDescent="0.55000000000000004">
      <c r="A1087">
        <v>1943</v>
      </c>
      <c r="B1087" t="b">
        <f>IF(Table2[[#This Row],[yearID]]&gt;=1903,TRUE,FALSE)</f>
        <v>1</v>
      </c>
      <c r="C1087" t="b">
        <f>IF(Table2[[#This Row],[yearID]]&gt;=1973,TRUE,FALSE)</f>
        <v>0</v>
      </c>
      <c r="D1087" t="s">
        <v>157</v>
      </c>
      <c r="E1087" t="s">
        <v>396</v>
      </c>
      <c r="F1087" t="s">
        <v>154</v>
      </c>
      <c r="G1087" t="str">
        <f>VLOOKUP(Table2[[#This Row],[franchID]],TeamsFranchises!$A$1:$D$121,2,FALSE)</f>
        <v>St. Louis Cardinals</v>
      </c>
      <c r="I1087">
        <v>1</v>
      </c>
      <c r="J1087">
        <v>157</v>
      </c>
      <c r="K1087">
        <v>81</v>
      </c>
      <c r="L1087">
        <v>105</v>
      </c>
      <c r="M1087">
        <v>49</v>
      </c>
      <c r="P1087" t="s">
        <v>76</v>
      </c>
      <c r="Q1087">
        <f>IF(Table2[[#This Row],[LgWin]]="Y",1,0)</f>
        <v>1</v>
      </c>
      <c r="R1087" t="s">
        <v>51</v>
      </c>
      <c r="S1087">
        <f>IF(Table2[[#This Row],[WSWin]]="Y",1,0)</f>
        <v>0</v>
      </c>
      <c r="T1087">
        <v>679</v>
      </c>
      <c r="U1087">
        <v>5438</v>
      </c>
      <c r="V1087">
        <v>1515</v>
      </c>
      <c r="W1087">
        <v>259</v>
      </c>
      <c r="X1087">
        <v>72</v>
      </c>
      <c r="Y1087">
        <v>70</v>
      </c>
      <c r="Z1087">
        <v>428</v>
      </c>
      <c r="AA1087">
        <v>438</v>
      </c>
      <c r="AB1087">
        <v>40</v>
      </c>
      <c r="AF1087">
        <v>475</v>
      </c>
      <c r="AG1087">
        <v>407</v>
      </c>
      <c r="AH1087">
        <v>2.57</v>
      </c>
      <c r="AI1087">
        <v>94</v>
      </c>
      <c r="AJ1087">
        <v>21</v>
      </c>
      <c r="AK1087">
        <v>15</v>
      </c>
      <c r="AL1087">
        <v>4281</v>
      </c>
      <c r="AM1087">
        <v>1246</v>
      </c>
      <c r="AN1087">
        <v>33</v>
      </c>
      <c r="AO1087">
        <v>477</v>
      </c>
      <c r="AP1087">
        <v>639</v>
      </c>
      <c r="AQ1087">
        <v>151</v>
      </c>
      <c r="AR1087">
        <v>183</v>
      </c>
      <c r="AS1087">
        <v>0.97599999999999998</v>
      </c>
      <c r="AT1087" t="s">
        <v>409</v>
      </c>
      <c r="AU1087" t="s">
        <v>444</v>
      </c>
      <c r="AV1087">
        <v>517135</v>
      </c>
      <c r="AW1087">
        <v>106</v>
      </c>
      <c r="AX1087">
        <v>101</v>
      </c>
      <c r="AY1087" t="s">
        <v>154</v>
      </c>
      <c r="AZ1087" t="s">
        <v>396</v>
      </c>
      <c r="BA1087" t="s">
        <v>396</v>
      </c>
    </row>
    <row r="1088" spans="1:53" x14ac:dyDescent="0.55000000000000004">
      <c r="A1088">
        <v>1943</v>
      </c>
      <c r="B1088" t="b">
        <f>IF(Table2[[#This Row],[yearID]]&gt;=1903,TRUE,FALSE)</f>
        <v>1</v>
      </c>
      <c r="C1088" t="b">
        <f>IF(Table2[[#This Row],[yearID]]&gt;=1973,TRUE,FALSE)</f>
        <v>0</v>
      </c>
      <c r="D1088" t="s">
        <v>410</v>
      </c>
      <c r="E1088" t="s">
        <v>425</v>
      </c>
      <c r="F1088" t="s">
        <v>426</v>
      </c>
      <c r="G1088" t="str">
        <f>VLOOKUP(Table2[[#This Row],[franchID]],TeamsFranchises!$A$1:$D$121,2,FALSE)</f>
        <v>Minnesota Twins</v>
      </c>
      <c r="I1088">
        <v>2</v>
      </c>
      <c r="J1088">
        <v>153</v>
      </c>
      <c r="K1088">
        <v>76</v>
      </c>
      <c r="L1088">
        <v>84</v>
      </c>
      <c r="M1088">
        <v>69</v>
      </c>
      <c r="P1088" t="s">
        <v>51</v>
      </c>
      <c r="Q1088">
        <f>IF(Table2[[#This Row],[LgWin]]="Y",1,0)</f>
        <v>0</v>
      </c>
      <c r="R1088" t="s">
        <v>51</v>
      </c>
      <c r="S1088">
        <f>IF(Table2[[#This Row],[WSWin]]="Y",1,0)</f>
        <v>0</v>
      </c>
      <c r="T1088">
        <v>666</v>
      </c>
      <c r="U1088">
        <v>5233</v>
      </c>
      <c r="V1088">
        <v>1328</v>
      </c>
      <c r="W1088">
        <v>245</v>
      </c>
      <c r="X1088">
        <v>50</v>
      </c>
      <c r="Y1088">
        <v>47</v>
      </c>
      <c r="Z1088">
        <v>605</v>
      </c>
      <c r="AA1088">
        <v>579</v>
      </c>
      <c r="AB1088">
        <v>142</v>
      </c>
      <c r="AC1088">
        <v>55</v>
      </c>
      <c r="AF1088">
        <v>595</v>
      </c>
      <c r="AG1088">
        <v>490</v>
      </c>
      <c r="AH1088">
        <v>3.18</v>
      </c>
      <c r="AI1088">
        <v>61</v>
      </c>
      <c r="AJ1088">
        <v>16</v>
      </c>
      <c r="AK1088">
        <v>21</v>
      </c>
      <c r="AL1088">
        <v>4164</v>
      </c>
      <c r="AM1088">
        <v>1293</v>
      </c>
      <c r="AN1088">
        <v>48</v>
      </c>
      <c r="AO1088">
        <v>540</v>
      </c>
      <c r="AP1088">
        <v>495</v>
      </c>
      <c r="AQ1088">
        <v>179</v>
      </c>
      <c r="AR1088">
        <v>145</v>
      </c>
      <c r="AS1088">
        <v>0.97099999999999997</v>
      </c>
      <c r="AT1088" t="s">
        <v>397</v>
      </c>
      <c r="AU1088" t="s">
        <v>452</v>
      </c>
      <c r="AV1088">
        <v>574694</v>
      </c>
      <c r="AW1088">
        <v>96</v>
      </c>
      <c r="AX1088">
        <v>97</v>
      </c>
      <c r="AY1088" t="s">
        <v>428</v>
      </c>
      <c r="AZ1088" t="s">
        <v>425</v>
      </c>
      <c r="BA1088" t="s">
        <v>425</v>
      </c>
    </row>
    <row r="1089" spans="1:53" x14ac:dyDescent="0.55000000000000004">
      <c r="A1089">
        <v>1944</v>
      </c>
      <c r="B1089" t="b">
        <f>IF(Table2[[#This Row],[yearID]]&gt;=1903,TRUE,FALSE)</f>
        <v>1</v>
      </c>
      <c r="C1089" t="b">
        <f>IF(Table2[[#This Row],[yearID]]&gt;=1973,TRUE,FALSE)</f>
        <v>0</v>
      </c>
      <c r="D1089" t="s">
        <v>410</v>
      </c>
      <c r="E1089" t="s">
        <v>54</v>
      </c>
      <c r="F1089" t="s">
        <v>54</v>
      </c>
      <c r="G1089" t="str">
        <f>VLOOKUP(Table2[[#This Row],[franchID]],TeamsFranchises!$A$1:$D$121,2,FALSE)</f>
        <v>Boston Red Sox</v>
      </c>
      <c r="I1089">
        <v>4</v>
      </c>
      <c r="J1089">
        <v>156</v>
      </c>
      <c r="K1089">
        <v>78</v>
      </c>
      <c r="L1089">
        <v>77</v>
      </c>
      <c r="M1089">
        <v>77</v>
      </c>
      <c r="P1089" t="s">
        <v>51</v>
      </c>
      <c r="Q1089">
        <f>IF(Table2[[#This Row],[LgWin]]="Y",1,0)</f>
        <v>0</v>
      </c>
      <c r="R1089" t="s">
        <v>51</v>
      </c>
      <c r="S1089">
        <f>IF(Table2[[#This Row],[WSWin]]="Y",1,0)</f>
        <v>0</v>
      </c>
      <c r="T1089">
        <v>739</v>
      </c>
      <c r="U1089">
        <v>5400</v>
      </c>
      <c r="V1089">
        <v>1456</v>
      </c>
      <c r="W1089">
        <v>277</v>
      </c>
      <c r="X1089">
        <v>56</v>
      </c>
      <c r="Y1089">
        <v>69</v>
      </c>
      <c r="Z1089">
        <v>522</v>
      </c>
      <c r="AA1089">
        <v>505</v>
      </c>
      <c r="AB1089">
        <v>60</v>
      </c>
      <c r="AC1089">
        <v>40</v>
      </c>
      <c r="AF1089">
        <v>676</v>
      </c>
      <c r="AG1089">
        <v>592</v>
      </c>
      <c r="AH1089">
        <v>3.82</v>
      </c>
      <c r="AI1089">
        <v>58</v>
      </c>
      <c r="AJ1089">
        <v>7</v>
      </c>
      <c r="AK1089">
        <v>17</v>
      </c>
      <c r="AL1089">
        <v>4182</v>
      </c>
      <c r="AM1089">
        <v>1404</v>
      </c>
      <c r="AN1089">
        <v>66</v>
      </c>
      <c r="AO1089">
        <v>592</v>
      </c>
      <c r="AP1089">
        <v>524</v>
      </c>
      <c r="AQ1089">
        <v>172</v>
      </c>
      <c r="AR1089">
        <v>154</v>
      </c>
      <c r="AS1089">
        <v>0.97199999999999998</v>
      </c>
      <c r="AT1089" t="s">
        <v>441</v>
      </c>
      <c r="AU1089" t="s">
        <v>493</v>
      </c>
      <c r="AV1089">
        <v>506975</v>
      </c>
      <c r="AW1089">
        <v>99</v>
      </c>
      <c r="AX1089">
        <v>100</v>
      </c>
      <c r="AY1089" t="s">
        <v>54</v>
      </c>
      <c r="AZ1089" t="s">
        <v>54</v>
      </c>
      <c r="BA1089" t="s">
        <v>54</v>
      </c>
    </row>
    <row r="1090" spans="1:53" x14ac:dyDescent="0.55000000000000004">
      <c r="A1090">
        <v>1944</v>
      </c>
      <c r="B1090" t="b">
        <f>IF(Table2[[#This Row],[yearID]]&gt;=1903,TRUE,FALSE)</f>
        <v>1</v>
      </c>
      <c r="C1090" t="b">
        <f>IF(Table2[[#This Row],[yearID]]&gt;=1973,TRUE,FALSE)</f>
        <v>0</v>
      </c>
      <c r="D1090" t="s">
        <v>157</v>
      </c>
      <c r="E1090" t="s">
        <v>262</v>
      </c>
      <c r="F1090" t="s">
        <v>260</v>
      </c>
      <c r="G1090" t="str">
        <f>VLOOKUP(Table2[[#This Row],[franchID]],TeamsFranchises!$A$1:$D$121,2,FALSE)</f>
        <v>Los Angeles Dodgers</v>
      </c>
      <c r="I1090">
        <v>7</v>
      </c>
      <c r="J1090">
        <v>155</v>
      </c>
      <c r="K1090">
        <v>77</v>
      </c>
      <c r="L1090">
        <v>63</v>
      </c>
      <c r="M1090">
        <v>91</v>
      </c>
      <c r="P1090" t="s">
        <v>51</v>
      </c>
      <c r="Q1090">
        <f>IF(Table2[[#This Row],[LgWin]]="Y",1,0)</f>
        <v>0</v>
      </c>
      <c r="R1090" t="s">
        <v>51</v>
      </c>
      <c r="S1090">
        <f>IF(Table2[[#This Row],[WSWin]]="Y",1,0)</f>
        <v>0</v>
      </c>
      <c r="T1090">
        <v>690</v>
      </c>
      <c r="U1090">
        <v>5393</v>
      </c>
      <c r="V1090">
        <v>1450</v>
      </c>
      <c r="W1090">
        <v>255</v>
      </c>
      <c r="X1090">
        <v>51</v>
      </c>
      <c r="Y1090">
        <v>56</v>
      </c>
      <c r="Z1090">
        <v>486</v>
      </c>
      <c r="AA1090">
        <v>451</v>
      </c>
      <c r="AB1090">
        <v>45</v>
      </c>
      <c r="AF1090">
        <v>832</v>
      </c>
      <c r="AG1090">
        <v>711</v>
      </c>
      <c r="AH1090">
        <v>4.68</v>
      </c>
      <c r="AI1090">
        <v>50</v>
      </c>
      <c r="AJ1090">
        <v>4</v>
      </c>
      <c r="AK1090">
        <v>13</v>
      </c>
      <c r="AL1090">
        <v>4101</v>
      </c>
      <c r="AM1090">
        <v>1471</v>
      </c>
      <c r="AN1090">
        <v>75</v>
      </c>
      <c r="AO1090">
        <v>660</v>
      </c>
      <c r="AP1090">
        <v>487</v>
      </c>
      <c r="AQ1090">
        <v>197</v>
      </c>
      <c r="AR1090">
        <v>112</v>
      </c>
      <c r="AS1090">
        <v>0.96599999999999997</v>
      </c>
      <c r="AT1090" t="s">
        <v>448</v>
      </c>
      <c r="AU1090" t="s">
        <v>458</v>
      </c>
      <c r="AV1090">
        <v>605905</v>
      </c>
      <c r="AW1090">
        <v>98</v>
      </c>
      <c r="AX1090">
        <v>98</v>
      </c>
      <c r="AY1090" t="s">
        <v>262</v>
      </c>
      <c r="AZ1090" t="s">
        <v>262</v>
      </c>
      <c r="BA1090" t="s">
        <v>262</v>
      </c>
    </row>
    <row r="1091" spans="1:53" x14ac:dyDescent="0.55000000000000004">
      <c r="A1091">
        <v>1944</v>
      </c>
      <c r="B1091" t="b">
        <f>IF(Table2[[#This Row],[yearID]]&gt;=1903,TRUE,FALSE)</f>
        <v>1</v>
      </c>
      <c r="C1091" t="b">
        <f>IF(Table2[[#This Row],[yearID]]&gt;=1973,TRUE,FALSE)</f>
        <v>0</v>
      </c>
      <c r="D1091" t="s">
        <v>157</v>
      </c>
      <c r="E1091" t="s">
        <v>158</v>
      </c>
      <c r="F1091" t="s">
        <v>159</v>
      </c>
      <c r="G1091" t="str">
        <f>VLOOKUP(Table2[[#This Row],[franchID]],TeamsFranchises!$A$1:$D$121,2,FALSE)</f>
        <v>Atlanta Braves</v>
      </c>
      <c r="I1091">
        <v>6</v>
      </c>
      <c r="J1091">
        <v>155</v>
      </c>
      <c r="K1091">
        <v>78</v>
      </c>
      <c r="L1091">
        <v>65</v>
      </c>
      <c r="M1091">
        <v>89</v>
      </c>
      <c r="P1091" t="s">
        <v>51</v>
      </c>
      <c r="Q1091">
        <f>IF(Table2[[#This Row],[LgWin]]="Y",1,0)</f>
        <v>0</v>
      </c>
      <c r="R1091" t="s">
        <v>51</v>
      </c>
      <c r="S1091">
        <f>IF(Table2[[#This Row],[WSWin]]="Y",1,0)</f>
        <v>0</v>
      </c>
      <c r="T1091">
        <v>593</v>
      </c>
      <c r="U1091">
        <v>5282</v>
      </c>
      <c r="V1091">
        <v>1299</v>
      </c>
      <c r="W1091">
        <v>250</v>
      </c>
      <c r="X1091">
        <v>39</v>
      </c>
      <c r="Y1091">
        <v>79</v>
      </c>
      <c r="Z1091">
        <v>456</v>
      </c>
      <c r="AA1091">
        <v>509</v>
      </c>
      <c r="AB1091">
        <v>37</v>
      </c>
      <c r="AF1091">
        <v>674</v>
      </c>
      <c r="AG1091">
        <v>566</v>
      </c>
      <c r="AH1091">
        <v>3.67</v>
      </c>
      <c r="AI1091">
        <v>70</v>
      </c>
      <c r="AJ1091">
        <v>13</v>
      </c>
      <c r="AK1091">
        <v>12</v>
      </c>
      <c r="AL1091">
        <v>4164</v>
      </c>
      <c r="AM1091">
        <v>1430</v>
      </c>
      <c r="AN1091">
        <v>80</v>
      </c>
      <c r="AO1091">
        <v>527</v>
      </c>
      <c r="AP1091">
        <v>454</v>
      </c>
      <c r="AQ1091">
        <v>182</v>
      </c>
      <c r="AR1091">
        <v>160</v>
      </c>
      <c r="AS1091">
        <v>0.97099999999999997</v>
      </c>
      <c r="AT1091" t="s">
        <v>454</v>
      </c>
      <c r="AU1091" t="s">
        <v>489</v>
      </c>
      <c r="AV1091">
        <v>208691</v>
      </c>
      <c r="AW1091">
        <v>104</v>
      </c>
      <c r="AX1091">
        <v>106</v>
      </c>
      <c r="AY1091" t="s">
        <v>158</v>
      </c>
      <c r="AZ1091" t="s">
        <v>158</v>
      </c>
      <c r="BA1091" t="s">
        <v>158</v>
      </c>
    </row>
    <row r="1092" spans="1:53" x14ac:dyDescent="0.55000000000000004">
      <c r="A1092">
        <v>1944</v>
      </c>
      <c r="B1092" t="b">
        <f>IF(Table2[[#This Row],[yearID]]&gt;=1903,TRUE,FALSE)</f>
        <v>1</v>
      </c>
      <c r="C1092" t="b">
        <f>IF(Table2[[#This Row],[yearID]]&gt;=1973,TRUE,FALSE)</f>
        <v>0</v>
      </c>
      <c r="D1092" t="s">
        <v>410</v>
      </c>
      <c r="E1092" t="s">
        <v>415</v>
      </c>
      <c r="F1092" t="s">
        <v>416</v>
      </c>
      <c r="G1092" t="str">
        <f>VLOOKUP(Table2[[#This Row],[franchID]],TeamsFranchises!$A$1:$D$121,2,FALSE)</f>
        <v>Chicago White Sox</v>
      </c>
      <c r="I1092">
        <v>7</v>
      </c>
      <c r="J1092">
        <v>154</v>
      </c>
      <c r="K1092">
        <v>77</v>
      </c>
      <c r="L1092">
        <v>71</v>
      </c>
      <c r="M1092">
        <v>83</v>
      </c>
      <c r="P1092" t="s">
        <v>51</v>
      </c>
      <c r="Q1092">
        <f>IF(Table2[[#This Row],[LgWin]]="Y",1,0)</f>
        <v>0</v>
      </c>
      <c r="R1092" t="s">
        <v>51</v>
      </c>
      <c r="S1092">
        <f>IF(Table2[[#This Row],[WSWin]]="Y",1,0)</f>
        <v>0</v>
      </c>
      <c r="T1092">
        <v>543</v>
      </c>
      <c r="U1092">
        <v>5292</v>
      </c>
      <c r="V1092">
        <v>1307</v>
      </c>
      <c r="W1092">
        <v>210</v>
      </c>
      <c r="X1092">
        <v>55</v>
      </c>
      <c r="Y1092">
        <v>23</v>
      </c>
      <c r="Z1092">
        <v>439</v>
      </c>
      <c r="AA1092">
        <v>448</v>
      </c>
      <c r="AB1092">
        <v>66</v>
      </c>
      <c r="AC1092">
        <v>47</v>
      </c>
      <c r="AF1092">
        <v>662</v>
      </c>
      <c r="AG1092">
        <v>553</v>
      </c>
      <c r="AH1092">
        <v>3.58</v>
      </c>
      <c r="AI1092">
        <v>64</v>
      </c>
      <c r="AJ1092">
        <v>5</v>
      </c>
      <c r="AK1092">
        <v>17</v>
      </c>
      <c r="AL1092">
        <v>4170</v>
      </c>
      <c r="AM1092">
        <v>1411</v>
      </c>
      <c r="AN1092">
        <v>68</v>
      </c>
      <c r="AO1092">
        <v>420</v>
      </c>
      <c r="AP1092">
        <v>481</v>
      </c>
      <c r="AQ1092">
        <v>183</v>
      </c>
      <c r="AR1092">
        <v>154</v>
      </c>
      <c r="AS1092">
        <v>0.97</v>
      </c>
      <c r="AT1092" t="s">
        <v>417</v>
      </c>
      <c r="AU1092" t="s">
        <v>450</v>
      </c>
      <c r="AV1092">
        <v>563539</v>
      </c>
      <c r="AW1092">
        <v>98</v>
      </c>
      <c r="AX1092">
        <v>99</v>
      </c>
      <c r="AY1092" t="s">
        <v>416</v>
      </c>
      <c r="AZ1092" t="s">
        <v>415</v>
      </c>
      <c r="BA1092" t="s">
        <v>415</v>
      </c>
    </row>
    <row r="1093" spans="1:53" x14ac:dyDescent="0.55000000000000004">
      <c r="A1093">
        <v>1944</v>
      </c>
      <c r="B1093" t="b">
        <f>IF(Table2[[#This Row],[yearID]]&gt;=1903,TRUE,FALSE)</f>
        <v>1</v>
      </c>
      <c r="C1093" t="b">
        <f>IF(Table2[[#This Row],[yearID]]&gt;=1973,TRUE,FALSE)</f>
        <v>0</v>
      </c>
      <c r="D1093" t="s">
        <v>157</v>
      </c>
      <c r="E1093" t="s">
        <v>161</v>
      </c>
      <c r="F1093" t="s">
        <v>162</v>
      </c>
      <c r="G1093" t="str">
        <f>VLOOKUP(Table2[[#This Row],[franchID]],TeamsFranchises!$A$1:$D$121,2,FALSE)</f>
        <v>Chicago Cubs</v>
      </c>
      <c r="I1093">
        <v>4</v>
      </c>
      <c r="J1093">
        <v>157</v>
      </c>
      <c r="K1093">
        <v>78</v>
      </c>
      <c r="L1093">
        <v>75</v>
      </c>
      <c r="M1093">
        <v>79</v>
      </c>
      <c r="P1093" t="s">
        <v>51</v>
      </c>
      <c r="Q1093">
        <f>IF(Table2[[#This Row],[LgWin]]="Y",1,0)</f>
        <v>0</v>
      </c>
      <c r="R1093" t="s">
        <v>51</v>
      </c>
      <c r="S1093">
        <f>IF(Table2[[#This Row],[WSWin]]="Y",1,0)</f>
        <v>0</v>
      </c>
      <c r="T1093">
        <v>702</v>
      </c>
      <c r="U1093">
        <v>5462</v>
      </c>
      <c r="V1093">
        <v>1425</v>
      </c>
      <c r="W1093">
        <v>236</v>
      </c>
      <c r="X1093">
        <v>46</v>
      </c>
      <c r="Y1093">
        <v>71</v>
      </c>
      <c r="Z1093">
        <v>520</v>
      </c>
      <c r="AA1093">
        <v>521</v>
      </c>
      <c r="AB1093">
        <v>53</v>
      </c>
      <c r="AF1093">
        <v>669</v>
      </c>
      <c r="AG1093">
        <v>558</v>
      </c>
      <c r="AH1093">
        <v>3.59</v>
      </c>
      <c r="AI1093">
        <v>70</v>
      </c>
      <c r="AJ1093">
        <v>11</v>
      </c>
      <c r="AK1093">
        <v>13</v>
      </c>
      <c r="AL1093">
        <v>4200</v>
      </c>
      <c r="AM1093">
        <v>1484</v>
      </c>
      <c r="AN1093">
        <v>75</v>
      </c>
      <c r="AO1093">
        <v>458</v>
      </c>
      <c r="AP1093">
        <v>545</v>
      </c>
      <c r="AQ1093">
        <v>185</v>
      </c>
      <c r="AR1093">
        <v>151</v>
      </c>
      <c r="AS1093">
        <v>0.97</v>
      </c>
      <c r="AT1093" t="s">
        <v>434</v>
      </c>
      <c r="AU1093" t="s">
        <v>473</v>
      </c>
      <c r="AV1093">
        <v>640110</v>
      </c>
      <c r="AW1093">
        <v>99</v>
      </c>
      <c r="AX1093">
        <v>97</v>
      </c>
      <c r="AY1093" t="s">
        <v>162</v>
      </c>
      <c r="AZ1093" t="s">
        <v>161</v>
      </c>
      <c r="BA1093" t="s">
        <v>161</v>
      </c>
    </row>
    <row r="1094" spans="1:53" x14ac:dyDescent="0.55000000000000004">
      <c r="A1094">
        <v>1944</v>
      </c>
      <c r="B1094" t="b">
        <f>IF(Table2[[#This Row],[yearID]]&gt;=1903,TRUE,FALSE)</f>
        <v>1</v>
      </c>
      <c r="C1094" t="b">
        <f>IF(Table2[[#This Row],[yearID]]&gt;=1973,TRUE,FALSE)</f>
        <v>0</v>
      </c>
      <c r="D1094" t="s">
        <v>157</v>
      </c>
      <c r="E1094" t="s">
        <v>167</v>
      </c>
      <c r="F1094" t="s">
        <v>167</v>
      </c>
      <c r="G1094" t="str">
        <f>VLOOKUP(Table2[[#This Row],[franchID]],TeamsFranchises!$A$1:$D$121,2,FALSE)</f>
        <v>Cincinnati Reds</v>
      </c>
      <c r="I1094">
        <v>3</v>
      </c>
      <c r="J1094">
        <v>155</v>
      </c>
      <c r="K1094">
        <v>78</v>
      </c>
      <c r="L1094">
        <v>89</v>
      </c>
      <c r="M1094">
        <v>65</v>
      </c>
      <c r="P1094" t="s">
        <v>51</v>
      </c>
      <c r="Q1094">
        <f>IF(Table2[[#This Row],[LgWin]]="Y",1,0)</f>
        <v>0</v>
      </c>
      <c r="R1094" t="s">
        <v>51</v>
      </c>
      <c r="S1094">
        <f>IF(Table2[[#This Row],[WSWin]]="Y",1,0)</f>
        <v>0</v>
      </c>
      <c r="T1094">
        <v>573</v>
      </c>
      <c r="U1094">
        <v>5271</v>
      </c>
      <c r="V1094">
        <v>1340</v>
      </c>
      <c r="W1094">
        <v>229</v>
      </c>
      <c r="X1094">
        <v>31</v>
      </c>
      <c r="Y1094">
        <v>51</v>
      </c>
      <c r="Z1094">
        <v>423</v>
      </c>
      <c r="AA1094">
        <v>391</v>
      </c>
      <c r="AB1094">
        <v>51</v>
      </c>
      <c r="AF1094">
        <v>537</v>
      </c>
      <c r="AG1094">
        <v>461</v>
      </c>
      <c r="AH1094">
        <v>2.97</v>
      </c>
      <c r="AI1094">
        <v>93</v>
      </c>
      <c r="AJ1094">
        <v>17</v>
      </c>
      <c r="AK1094">
        <v>12</v>
      </c>
      <c r="AL1094">
        <v>4194</v>
      </c>
      <c r="AM1094">
        <v>1292</v>
      </c>
      <c r="AN1094">
        <v>60</v>
      </c>
      <c r="AO1094">
        <v>390</v>
      </c>
      <c r="AP1094">
        <v>369</v>
      </c>
      <c r="AQ1094">
        <v>138</v>
      </c>
      <c r="AR1094">
        <v>153</v>
      </c>
      <c r="AS1094">
        <v>0.97799999999999998</v>
      </c>
      <c r="AT1094" t="s">
        <v>165</v>
      </c>
      <c r="AU1094" t="s">
        <v>455</v>
      </c>
      <c r="AV1094">
        <v>409567</v>
      </c>
      <c r="AW1094">
        <v>96</v>
      </c>
      <c r="AX1094">
        <v>97</v>
      </c>
      <c r="AY1094" t="s">
        <v>167</v>
      </c>
      <c r="AZ1094" t="s">
        <v>167</v>
      </c>
      <c r="BA1094" t="s">
        <v>167</v>
      </c>
    </row>
    <row r="1095" spans="1:53" x14ac:dyDescent="0.55000000000000004">
      <c r="A1095">
        <v>1944</v>
      </c>
      <c r="B1095" t="b">
        <f>IF(Table2[[#This Row],[yearID]]&gt;=1903,TRUE,FALSE)</f>
        <v>1</v>
      </c>
      <c r="C1095" t="b">
        <f>IF(Table2[[#This Row],[yearID]]&gt;=1973,TRUE,FALSE)</f>
        <v>0</v>
      </c>
      <c r="D1095" t="s">
        <v>410</v>
      </c>
      <c r="E1095" t="s">
        <v>64</v>
      </c>
      <c r="F1095" t="s">
        <v>64</v>
      </c>
      <c r="G1095" t="str">
        <f>VLOOKUP(Table2[[#This Row],[franchID]],TeamsFranchises!$A$1:$D$121,2,FALSE)</f>
        <v>Cleveland Indians</v>
      </c>
      <c r="I1095">
        <v>5</v>
      </c>
      <c r="J1095">
        <v>155</v>
      </c>
      <c r="K1095">
        <v>78</v>
      </c>
      <c r="L1095">
        <v>72</v>
      </c>
      <c r="M1095">
        <v>82</v>
      </c>
      <c r="P1095" t="s">
        <v>51</v>
      </c>
      <c r="Q1095">
        <f>IF(Table2[[#This Row],[LgWin]]="Y",1,0)</f>
        <v>0</v>
      </c>
      <c r="R1095" t="s">
        <v>51</v>
      </c>
      <c r="S1095">
        <f>IF(Table2[[#This Row],[WSWin]]="Y",1,0)</f>
        <v>0</v>
      </c>
      <c r="T1095">
        <v>643</v>
      </c>
      <c r="U1095">
        <v>5481</v>
      </c>
      <c r="V1095">
        <v>1458</v>
      </c>
      <c r="W1095">
        <v>270</v>
      </c>
      <c r="X1095">
        <v>50</v>
      </c>
      <c r="Y1095">
        <v>70</v>
      </c>
      <c r="Z1095">
        <v>512</v>
      </c>
      <c r="AA1095">
        <v>593</v>
      </c>
      <c r="AB1095">
        <v>48</v>
      </c>
      <c r="AC1095">
        <v>42</v>
      </c>
      <c r="AF1095">
        <v>677</v>
      </c>
      <c r="AG1095">
        <v>575</v>
      </c>
      <c r="AH1095">
        <v>3.65</v>
      </c>
      <c r="AI1095">
        <v>48</v>
      </c>
      <c r="AJ1095">
        <v>7</v>
      </c>
      <c r="AK1095">
        <v>18</v>
      </c>
      <c r="AL1095">
        <v>4257</v>
      </c>
      <c r="AM1095">
        <v>1428</v>
      </c>
      <c r="AN1095">
        <v>40</v>
      </c>
      <c r="AO1095">
        <v>621</v>
      </c>
      <c r="AP1095">
        <v>524</v>
      </c>
      <c r="AQ1095">
        <v>164</v>
      </c>
      <c r="AR1095">
        <v>192</v>
      </c>
      <c r="AS1095">
        <v>0.97399999999999998</v>
      </c>
      <c r="AT1095" t="s">
        <v>487</v>
      </c>
      <c r="AU1095" t="s">
        <v>492</v>
      </c>
      <c r="AV1095">
        <v>475272</v>
      </c>
      <c r="AW1095">
        <v>96</v>
      </c>
      <c r="AX1095">
        <v>96</v>
      </c>
      <c r="AY1095" t="s">
        <v>64</v>
      </c>
      <c r="AZ1095" t="s">
        <v>64</v>
      </c>
      <c r="BA1095" t="s">
        <v>64</v>
      </c>
    </row>
    <row r="1096" spans="1:53" x14ac:dyDescent="0.55000000000000004">
      <c r="A1096">
        <v>1944</v>
      </c>
      <c r="B1096" t="b">
        <f>IF(Table2[[#This Row],[yearID]]&gt;=1903,TRUE,FALSE)</f>
        <v>1</v>
      </c>
      <c r="C1096" t="b">
        <f>IF(Table2[[#This Row],[yearID]]&gt;=1973,TRUE,FALSE)</f>
        <v>0</v>
      </c>
      <c r="D1096" t="s">
        <v>410</v>
      </c>
      <c r="E1096" t="s">
        <v>419</v>
      </c>
      <c r="F1096" t="s">
        <v>419</v>
      </c>
      <c r="G1096" t="str">
        <f>VLOOKUP(Table2[[#This Row],[franchID]],TeamsFranchises!$A$1:$D$121,2,FALSE)</f>
        <v>Detroit Tigers</v>
      </c>
      <c r="I1096">
        <v>2</v>
      </c>
      <c r="J1096">
        <v>156</v>
      </c>
      <c r="K1096">
        <v>78</v>
      </c>
      <c r="L1096">
        <v>88</v>
      </c>
      <c r="M1096">
        <v>66</v>
      </c>
      <c r="P1096" t="s">
        <v>51</v>
      </c>
      <c r="Q1096">
        <f>IF(Table2[[#This Row],[LgWin]]="Y",1,0)</f>
        <v>0</v>
      </c>
      <c r="R1096" t="s">
        <v>51</v>
      </c>
      <c r="S1096">
        <f>IF(Table2[[#This Row],[WSWin]]="Y",1,0)</f>
        <v>0</v>
      </c>
      <c r="T1096">
        <v>658</v>
      </c>
      <c r="U1096">
        <v>5344</v>
      </c>
      <c r="V1096">
        <v>1405</v>
      </c>
      <c r="W1096">
        <v>220</v>
      </c>
      <c r="X1096">
        <v>44</v>
      </c>
      <c r="Y1096">
        <v>60</v>
      </c>
      <c r="Z1096">
        <v>532</v>
      </c>
      <c r="AA1096">
        <v>500</v>
      </c>
      <c r="AB1096">
        <v>61</v>
      </c>
      <c r="AC1096">
        <v>55</v>
      </c>
      <c r="AF1096">
        <v>581</v>
      </c>
      <c r="AG1096">
        <v>481</v>
      </c>
      <c r="AH1096">
        <v>3.09</v>
      </c>
      <c r="AI1096">
        <v>87</v>
      </c>
      <c r="AJ1096">
        <v>20</v>
      </c>
      <c r="AK1096">
        <v>8</v>
      </c>
      <c r="AL1096">
        <v>4200</v>
      </c>
      <c r="AM1096">
        <v>1373</v>
      </c>
      <c r="AN1096">
        <v>39</v>
      </c>
      <c r="AO1096">
        <v>452</v>
      </c>
      <c r="AP1096">
        <v>568</v>
      </c>
      <c r="AQ1096">
        <v>190</v>
      </c>
      <c r="AR1096">
        <v>184</v>
      </c>
      <c r="AS1096">
        <v>0.97</v>
      </c>
      <c r="AT1096" t="s">
        <v>420</v>
      </c>
      <c r="AU1096" t="s">
        <v>495</v>
      </c>
      <c r="AV1096">
        <v>923176</v>
      </c>
      <c r="AW1096">
        <v>105</v>
      </c>
      <c r="AX1096">
        <v>103</v>
      </c>
      <c r="AY1096" t="s">
        <v>419</v>
      </c>
      <c r="AZ1096" t="s">
        <v>419</v>
      </c>
      <c r="BA1096" t="s">
        <v>419</v>
      </c>
    </row>
    <row r="1097" spans="1:53" x14ac:dyDescent="0.55000000000000004">
      <c r="A1097">
        <v>1944</v>
      </c>
      <c r="B1097" t="b">
        <f>IF(Table2[[#This Row],[yearID]]&gt;=1903,TRUE,FALSE)</f>
        <v>1</v>
      </c>
      <c r="C1097" t="b">
        <f>IF(Table2[[#This Row],[yearID]]&gt;=1973,TRUE,FALSE)</f>
        <v>0</v>
      </c>
      <c r="D1097" t="s">
        <v>157</v>
      </c>
      <c r="E1097" t="s">
        <v>242</v>
      </c>
      <c r="F1097" t="s">
        <v>243</v>
      </c>
      <c r="G1097" t="str">
        <f>VLOOKUP(Table2[[#This Row],[franchID]],TeamsFranchises!$A$1:$D$121,2,FALSE)</f>
        <v>San Francisco Giants</v>
      </c>
      <c r="I1097">
        <v>5</v>
      </c>
      <c r="J1097">
        <v>155</v>
      </c>
      <c r="K1097">
        <v>75</v>
      </c>
      <c r="L1097">
        <v>67</v>
      </c>
      <c r="M1097">
        <v>87</v>
      </c>
      <c r="P1097" t="s">
        <v>51</v>
      </c>
      <c r="Q1097">
        <f>IF(Table2[[#This Row],[LgWin]]="Y",1,0)</f>
        <v>0</v>
      </c>
      <c r="R1097" t="s">
        <v>51</v>
      </c>
      <c r="S1097">
        <f>IF(Table2[[#This Row],[WSWin]]="Y",1,0)</f>
        <v>0</v>
      </c>
      <c r="T1097">
        <v>682</v>
      </c>
      <c r="U1097">
        <v>5306</v>
      </c>
      <c r="V1097">
        <v>1398</v>
      </c>
      <c r="W1097">
        <v>191</v>
      </c>
      <c r="X1097">
        <v>47</v>
      </c>
      <c r="Y1097">
        <v>93</v>
      </c>
      <c r="Z1097">
        <v>512</v>
      </c>
      <c r="AA1097">
        <v>480</v>
      </c>
      <c r="AB1097">
        <v>39</v>
      </c>
      <c r="AF1097">
        <v>773</v>
      </c>
      <c r="AG1097">
        <v>650</v>
      </c>
      <c r="AH1097">
        <v>4.29</v>
      </c>
      <c r="AI1097">
        <v>47</v>
      </c>
      <c r="AJ1097">
        <v>4</v>
      </c>
      <c r="AK1097">
        <v>21</v>
      </c>
      <c r="AL1097">
        <v>4089</v>
      </c>
      <c r="AM1097">
        <v>1413</v>
      </c>
      <c r="AN1097">
        <v>116</v>
      </c>
      <c r="AO1097">
        <v>587</v>
      </c>
      <c r="AP1097">
        <v>499</v>
      </c>
      <c r="AQ1097">
        <v>179</v>
      </c>
      <c r="AR1097">
        <v>128</v>
      </c>
      <c r="AS1097">
        <v>0.97099999999999997</v>
      </c>
      <c r="AT1097" t="s">
        <v>310</v>
      </c>
      <c r="AU1097" t="s">
        <v>457</v>
      </c>
      <c r="AV1097">
        <v>674483</v>
      </c>
      <c r="AW1097">
        <v>99</v>
      </c>
      <c r="AX1097">
        <v>101</v>
      </c>
      <c r="AY1097" t="s">
        <v>246</v>
      </c>
      <c r="AZ1097" t="s">
        <v>242</v>
      </c>
      <c r="BA1097" t="s">
        <v>242</v>
      </c>
    </row>
    <row r="1098" spans="1:53" x14ac:dyDescent="0.55000000000000004">
      <c r="A1098">
        <v>1944</v>
      </c>
      <c r="B1098" t="b">
        <f>IF(Table2[[#This Row],[yearID]]&gt;=1903,TRUE,FALSE)</f>
        <v>1</v>
      </c>
      <c r="C1098" t="b">
        <f>IF(Table2[[#This Row],[yearID]]&gt;=1973,TRUE,FALSE)</f>
        <v>0</v>
      </c>
      <c r="D1098" t="s">
        <v>410</v>
      </c>
      <c r="E1098" t="s">
        <v>436</v>
      </c>
      <c r="F1098" t="s">
        <v>412</v>
      </c>
      <c r="G1098" t="str">
        <f>VLOOKUP(Table2[[#This Row],[franchID]],TeamsFranchises!$A$1:$D$121,2,FALSE)</f>
        <v>New York Yankees</v>
      </c>
      <c r="I1098">
        <v>3</v>
      </c>
      <c r="J1098">
        <v>154</v>
      </c>
      <c r="K1098">
        <v>78</v>
      </c>
      <c r="L1098">
        <v>83</v>
      </c>
      <c r="M1098">
        <v>71</v>
      </c>
      <c r="P1098" t="s">
        <v>51</v>
      </c>
      <c r="Q1098">
        <f>IF(Table2[[#This Row],[LgWin]]="Y",1,0)</f>
        <v>0</v>
      </c>
      <c r="R1098" t="s">
        <v>51</v>
      </c>
      <c r="S1098">
        <f>IF(Table2[[#This Row],[WSWin]]="Y",1,0)</f>
        <v>0</v>
      </c>
      <c r="T1098">
        <v>674</v>
      </c>
      <c r="U1098">
        <v>5331</v>
      </c>
      <c r="V1098">
        <v>1410</v>
      </c>
      <c r="W1098">
        <v>216</v>
      </c>
      <c r="X1098">
        <v>74</v>
      </c>
      <c r="Y1098">
        <v>96</v>
      </c>
      <c r="Z1098">
        <v>523</v>
      </c>
      <c r="AA1098">
        <v>627</v>
      </c>
      <c r="AB1098">
        <v>91</v>
      </c>
      <c r="AC1098">
        <v>31</v>
      </c>
      <c r="AF1098">
        <v>617</v>
      </c>
      <c r="AG1098">
        <v>524</v>
      </c>
      <c r="AH1098">
        <v>3.39</v>
      </c>
      <c r="AI1098">
        <v>78</v>
      </c>
      <c r="AJ1098">
        <v>9</v>
      </c>
      <c r="AK1098">
        <v>13</v>
      </c>
      <c r="AL1098">
        <v>4170</v>
      </c>
      <c r="AM1098">
        <v>1351</v>
      </c>
      <c r="AN1098">
        <v>82</v>
      </c>
      <c r="AO1098">
        <v>532</v>
      </c>
      <c r="AP1098">
        <v>529</v>
      </c>
      <c r="AQ1098">
        <v>156</v>
      </c>
      <c r="AR1098">
        <v>170</v>
      </c>
      <c r="AS1098">
        <v>0.97399999999999998</v>
      </c>
      <c r="AT1098" t="s">
        <v>459</v>
      </c>
      <c r="AU1098" t="s">
        <v>491</v>
      </c>
      <c r="AV1098">
        <v>789995</v>
      </c>
      <c r="AW1098">
        <v>104</v>
      </c>
      <c r="AX1098">
        <v>102</v>
      </c>
      <c r="AY1098" t="s">
        <v>412</v>
      </c>
      <c r="AZ1098" t="s">
        <v>436</v>
      </c>
      <c r="BA1098" t="s">
        <v>436</v>
      </c>
    </row>
    <row r="1099" spans="1:53" x14ac:dyDescent="0.55000000000000004">
      <c r="A1099">
        <v>1944</v>
      </c>
      <c r="B1099" t="b">
        <f>IF(Table2[[#This Row],[yearID]]&gt;=1903,TRUE,FALSE)</f>
        <v>1</v>
      </c>
      <c r="C1099" t="b">
        <f>IF(Table2[[#This Row],[yearID]]&gt;=1973,TRUE,FALSE)</f>
        <v>0</v>
      </c>
      <c r="D1099" t="s">
        <v>410</v>
      </c>
      <c r="E1099" t="s">
        <v>226</v>
      </c>
      <c r="F1099" t="s">
        <v>423</v>
      </c>
      <c r="G1099" t="str">
        <f>VLOOKUP(Table2[[#This Row],[franchID]],TeamsFranchises!$A$1:$D$121,2,FALSE)</f>
        <v>Oakland Athletics</v>
      </c>
      <c r="I1099">
        <v>5</v>
      </c>
      <c r="J1099">
        <v>155</v>
      </c>
      <c r="K1099">
        <v>76</v>
      </c>
      <c r="L1099">
        <v>72</v>
      </c>
      <c r="M1099">
        <v>82</v>
      </c>
      <c r="P1099" t="s">
        <v>51</v>
      </c>
      <c r="Q1099">
        <f>IF(Table2[[#This Row],[LgWin]]="Y",1,0)</f>
        <v>0</v>
      </c>
      <c r="R1099" t="s">
        <v>51</v>
      </c>
      <c r="S1099">
        <f>IF(Table2[[#This Row],[WSWin]]="Y",1,0)</f>
        <v>0</v>
      </c>
      <c r="T1099">
        <v>525</v>
      </c>
      <c r="U1099">
        <v>5312</v>
      </c>
      <c r="V1099">
        <v>1364</v>
      </c>
      <c r="W1099">
        <v>169</v>
      </c>
      <c r="X1099">
        <v>47</v>
      </c>
      <c r="Y1099">
        <v>36</v>
      </c>
      <c r="Z1099">
        <v>422</v>
      </c>
      <c r="AA1099">
        <v>490</v>
      </c>
      <c r="AB1099">
        <v>42</v>
      </c>
      <c r="AC1099">
        <v>32</v>
      </c>
      <c r="AF1099">
        <v>594</v>
      </c>
      <c r="AG1099">
        <v>506</v>
      </c>
      <c r="AH1099">
        <v>3.26</v>
      </c>
      <c r="AI1099">
        <v>72</v>
      </c>
      <c r="AJ1099">
        <v>10</v>
      </c>
      <c r="AK1099">
        <v>14</v>
      </c>
      <c r="AL1099">
        <v>4191</v>
      </c>
      <c r="AM1099">
        <v>1345</v>
      </c>
      <c r="AN1099">
        <v>58</v>
      </c>
      <c r="AO1099">
        <v>390</v>
      </c>
      <c r="AP1099">
        <v>534</v>
      </c>
      <c r="AQ1099">
        <v>174</v>
      </c>
      <c r="AR1099">
        <v>127</v>
      </c>
      <c r="AS1099">
        <v>0.97099999999999997</v>
      </c>
      <c r="AT1099" t="s">
        <v>77</v>
      </c>
      <c r="AU1099" t="s">
        <v>442</v>
      </c>
      <c r="AV1099">
        <v>505322</v>
      </c>
      <c r="AW1099">
        <v>97</v>
      </c>
      <c r="AX1099">
        <v>101</v>
      </c>
      <c r="AY1099" t="s">
        <v>226</v>
      </c>
      <c r="AZ1099" t="s">
        <v>226</v>
      </c>
      <c r="BA1099" t="s">
        <v>226</v>
      </c>
    </row>
    <row r="1100" spans="1:53" x14ac:dyDescent="0.55000000000000004">
      <c r="A1100">
        <v>1944</v>
      </c>
      <c r="B1100" t="b">
        <f>IF(Table2[[#This Row],[yearID]]&gt;=1903,TRUE,FALSE)</f>
        <v>1</v>
      </c>
      <c r="C1100" t="b">
        <f>IF(Table2[[#This Row],[yearID]]&gt;=1973,TRUE,FALSE)</f>
        <v>0</v>
      </c>
      <c r="D1100" t="s">
        <v>157</v>
      </c>
      <c r="E1100" t="s">
        <v>122</v>
      </c>
      <c r="F1100" t="s">
        <v>122</v>
      </c>
      <c r="G1100" t="str">
        <f>VLOOKUP(Table2[[#This Row],[franchID]],TeamsFranchises!$A$1:$D$121,2,FALSE)</f>
        <v>Philadelphia Phillies</v>
      </c>
      <c r="I1100">
        <v>8</v>
      </c>
      <c r="J1100">
        <v>154</v>
      </c>
      <c r="K1100">
        <v>79</v>
      </c>
      <c r="L1100">
        <v>61</v>
      </c>
      <c r="M1100">
        <v>92</v>
      </c>
      <c r="P1100" t="s">
        <v>51</v>
      </c>
      <c r="Q1100">
        <f>IF(Table2[[#This Row],[LgWin]]="Y",1,0)</f>
        <v>0</v>
      </c>
      <c r="R1100" t="s">
        <v>51</v>
      </c>
      <c r="S1100">
        <f>IF(Table2[[#This Row],[WSWin]]="Y",1,0)</f>
        <v>0</v>
      </c>
      <c r="T1100">
        <v>539</v>
      </c>
      <c r="U1100">
        <v>5301</v>
      </c>
      <c r="V1100">
        <v>1331</v>
      </c>
      <c r="W1100">
        <v>199</v>
      </c>
      <c r="X1100">
        <v>42</v>
      </c>
      <c r="Y1100">
        <v>55</v>
      </c>
      <c r="Z1100">
        <v>470</v>
      </c>
      <c r="AA1100">
        <v>500</v>
      </c>
      <c r="AB1100">
        <v>32</v>
      </c>
      <c r="AF1100">
        <v>658</v>
      </c>
      <c r="AG1100">
        <v>564</v>
      </c>
      <c r="AH1100">
        <v>3.64</v>
      </c>
      <c r="AI1100">
        <v>66</v>
      </c>
      <c r="AJ1100">
        <v>11</v>
      </c>
      <c r="AK1100">
        <v>6</v>
      </c>
      <c r="AL1100">
        <v>4185</v>
      </c>
      <c r="AM1100">
        <v>1407</v>
      </c>
      <c r="AN1100">
        <v>49</v>
      </c>
      <c r="AO1100">
        <v>459</v>
      </c>
      <c r="AP1100">
        <v>496</v>
      </c>
      <c r="AQ1100">
        <v>177</v>
      </c>
      <c r="AR1100">
        <v>138</v>
      </c>
      <c r="AS1100">
        <v>0.97199999999999998</v>
      </c>
      <c r="AT1100" t="s">
        <v>497</v>
      </c>
      <c r="AU1100" t="s">
        <v>442</v>
      </c>
      <c r="AV1100">
        <v>369586</v>
      </c>
      <c r="AW1100">
        <v>96</v>
      </c>
      <c r="AX1100">
        <v>99</v>
      </c>
      <c r="AY1100" t="s">
        <v>122</v>
      </c>
      <c r="AZ1100" t="s">
        <v>122</v>
      </c>
      <c r="BA1100" t="s">
        <v>122</v>
      </c>
    </row>
    <row r="1101" spans="1:53" x14ac:dyDescent="0.55000000000000004">
      <c r="A1101">
        <v>1944</v>
      </c>
      <c r="B1101" t="b">
        <f>IF(Table2[[#This Row],[yearID]]&gt;=1903,TRUE,FALSE)</f>
        <v>1</v>
      </c>
      <c r="C1101" t="b">
        <f>IF(Table2[[#This Row],[yearID]]&gt;=1973,TRUE,FALSE)</f>
        <v>0</v>
      </c>
      <c r="D1101" t="s">
        <v>157</v>
      </c>
      <c r="E1101" t="s">
        <v>229</v>
      </c>
      <c r="F1101" t="s">
        <v>229</v>
      </c>
      <c r="G1101" t="str">
        <f>VLOOKUP(Table2[[#This Row],[franchID]],TeamsFranchises!$A$1:$D$121,2,FALSE)</f>
        <v>Pittsburgh Pirates</v>
      </c>
      <c r="I1101">
        <v>2</v>
      </c>
      <c r="J1101">
        <v>158</v>
      </c>
      <c r="K1101">
        <v>81</v>
      </c>
      <c r="L1101">
        <v>90</v>
      </c>
      <c r="M1101">
        <v>63</v>
      </c>
      <c r="P1101" t="s">
        <v>51</v>
      </c>
      <c r="Q1101">
        <f>IF(Table2[[#This Row],[LgWin]]="Y",1,0)</f>
        <v>0</v>
      </c>
      <c r="R1101" t="s">
        <v>51</v>
      </c>
      <c r="S1101">
        <f>IF(Table2[[#This Row],[WSWin]]="Y",1,0)</f>
        <v>0</v>
      </c>
      <c r="T1101">
        <v>744</v>
      </c>
      <c r="U1101">
        <v>5428</v>
      </c>
      <c r="V1101">
        <v>1441</v>
      </c>
      <c r="W1101">
        <v>248</v>
      </c>
      <c r="X1101">
        <v>80</v>
      </c>
      <c r="Y1101">
        <v>70</v>
      </c>
      <c r="Z1101">
        <v>573</v>
      </c>
      <c r="AA1101">
        <v>616</v>
      </c>
      <c r="AB1101">
        <v>87</v>
      </c>
      <c r="AF1101">
        <v>662</v>
      </c>
      <c r="AG1101">
        <v>540</v>
      </c>
      <c r="AH1101">
        <v>3.44</v>
      </c>
      <c r="AI1101">
        <v>77</v>
      </c>
      <c r="AJ1101">
        <v>10</v>
      </c>
      <c r="AK1101">
        <v>19</v>
      </c>
      <c r="AL1101">
        <v>4242</v>
      </c>
      <c r="AM1101">
        <v>1466</v>
      </c>
      <c r="AN1101">
        <v>65</v>
      </c>
      <c r="AO1101">
        <v>435</v>
      </c>
      <c r="AP1101">
        <v>452</v>
      </c>
      <c r="AQ1101">
        <v>191</v>
      </c>
      <c r="AR1101">
        <v>122</v>
      </c>
      <c r="AS1101">
        <v>0.97</v>
      </c>
      <c r="AT1101" t="s">
        <v>390</v>
      </c>
      <c r="AU1101" t="s">
        <v>447</v>
      </c>
      <c r="AV1101">
        <v>604278</v>
      </c>
      <c r="AW1101">
        <v>105</v>
      </c>
      <c r="AX1101">
        <v>103</v>
      </c>
      <c r="AY1101" t="s">
        <v>229</v>
      </c>
      <c r="AZ1101" t="s">
        <v>229</v>
      </c>
      <c r="BA1101" t="s">
        <v>229</v>
      </c>
    </row>
    <row r="1102" spans="1:53" x14ac:dyDescent="0.55000000000000004">
      <c r="A1102">
        <v>1944</v>
      </c>
      <c r="B1102" t="b">
        <f>IF(Table2[[#This Row],[yearID]]&gt;=1903,TRUE,FALSE)</f>
        <v>1</v>
      </c>
      <c r="C1102" t="b">
        <f>IF(Table2[[#This Row],[yearID]]&gt;=1973,TRUE,FALSE)</f>
        <v>0</v>
      </c>
      <c r="D1102" t="s">
        <v>410</v>
      </c>
      <c r="E1102" t="s">
        <v>431</v>
      </c>
      <c r="F1102" t="s">
        <v>95</v>
      </c>
      <c r="G1102" t="str">
        <f>VLOOKUP(Table2[[#This Row],[franchID]],TeamsFranchises!$A$1:$D$121,2,FALSE)</f>
        <v>Baltimore Orioles</v>
      </c>
      <c r="I1102">
        <v>1</v>
      </c>
      <c r="J1102">
        <v>154</v>
      </c>
      <c r="K1102">
        <v>77</v>
      </c>
      <c r="L1102">
        <v>89</v>
      </c>
      <c r="M1102">
        <v>65</v>
      </c>
      <c r="P1102" t="s">
        <v>76</v>
      </c>
      <c r="Q1102">
        <f>IF(Table2[[#This Row],[LgWin]]="Y",1,0)</f>
        <v>1</v>
      </c>
      <c r="R1102" t="s">
        <v>51</v>
      </c>
      <c r="S1102">
        <f>IF(Table2[[#This Row],[WSWin]]="Y",1,0)</f>
        <v>0</v>
      </c>
      <c r="T1102">
        <v>684</v>
      </c>
      <c r="U1102">
        <v>5269</v>
      </c>
      <c r="V1102">
        <v>1328</v>
      </c>
      <c r="W1102">
        <v>223</v>
      </c>
      <c r="X1102">
        <v>45</v>
      </c>
      <c r="Y1102">
        <v>72</v>
      </c>
      <c r="Z1102">
        <v>531</v>
      </c>
      <c r="AA1102">
        <v>604</v>
      </c>
      <c r="AB1102">
        <v>44</v>
      </c>
      <c r="AC1102">
        <v>33</v>
      </c>
      <c r="AF1102">
        <v>587</v>
      </c>
      <c r="AG1102">
        <v>492</v>
      </c>
      <c r="AH1102">
        <v>3.17</v>
      </c>
      <c r="AI1102">
        <v>71</v>
      </c>
      <c r="AJ1102">
        <v>16</v>
      </c>
      <c r="AK1102">
        <v>17</v>
      </c>
      <c r="AL1102">
        <v>4191</v>
      </c>
      <c r="AM1102">
        <v>1392</v>
      </c>
      <c r="AN1102">
        <v>58</v>
      </c>
      <c r="AO1102">
        <v>469</v>
      </c>
      <c r="AP1102">
        <v>581</v>
      </c>
      <c r="AQ1102">
        <v>171</v>
      </c>
      <c r="AR1102">
        <v>142</v>
      </c>
      <c r="AS1102">
        <v>0.97199999999999998</v>
      </c>
      <c r="AT1102" t="s">
        <v>252</v>
      </c>
      <c r="AU1102" t="s">
        <v>444</v>
      </c>
      <c r="AV1102">
        <v>508644</v>
      </c>
      <c r="AW1102">
        <v>107</v>
      </c>
      <c r="AX1102">
        <v>107</v>
      </c>
      <c r="AY1102" t="s">
        <v>433</v>
      </c>
      <c r="AZ1102" t="s">
        <v>431</v>
      </c>
      <c r="BA1102" t="s">
        <v>431</v>
      </c>
    </row>
    <row r="1103" spans="1:53" x14ac:dyDescent="0.55000000000000004">
      <c r="A1103">
        <v>1944</v>
      </c>
      <c r="B1103" t="b">
        <f>IF(Table2[[#This Row],[yearID]]&gt;=1903,TRUE,FALSE)</f>
        <v>1</v>
      </c>
      <c r="C1103" t="b">
        <f>IF(Table2[[#This Row],[yearID]]&gt;=1973,TRUE,FALSE)</f>
        <v>0</v>
      </c>
      <c r="D1103" t="s">
        <v>157</v>
      </c>
      <c r="E1103" t="s">
        <v>396</v>
      </c>
      <c r="F1103" t="s">
        <v>154</v>
      </c>
      <c r="G1103" t="str">
        <f>VLOOKUP(Table2[[#This Row],[franchID]],TeamsFranchises!$A$1:$D$121,2,FALSE)</f>
        <v>St. Louis Cardinals</v>
      </c>
      <c r="I1103">
        <v>1</v>
      </c>
      <c r="J1103">
        <v>157</v>
      </c>
      <c r="K1103">
        <v>77</v>
      </c>
      <c r="L1103">
        <v>105</v>
      </c>
      <c r="M1103">
        <v>49</v>
      </c>
      <c r="P1103" t="s">
        <v>76</v>
      </c>
      <c r="Q1103">
        <f>IF(Table2[[#This Row],[LgWin]]="Y",1,0)</f>
        <v>1</v>
      </c>
      <c r="R1103" t="s">
        <v>76</v>
      </c>
      <c r="S1103">
        <f>IF(Table2[[#This Row],[WSWin]]="Y",1,0)</f>
        <v>1</v>
      </c>
      <c r="T1103">
        <v>772</v>
      </c>
      <c r="U1103">
        <v>5475</v>
      </c>
      <c r="V1103">
        <v>1507</v>
      </c>
      <c r="W1103">
        <v>274</v>
      </c>
      <c r="X1103">
        <v>59</v>
      </c>
      <c r="Y1103">
        <v>100</v>
      </c>
      <c r="Z1103">
        <v>544</v>
      </c>
      <c r="AA1103">
        <v>473</v>
      </c>
      <c r="AB1103">
        <v>37</v>
      </c>
      <c r="AF1103">
        <v>490</v>
      </c>
      <c r="AG1103">
        <v>423</v>
      </c>
      <c r="AH1103">
        <v>2.67</v>
      </c>
      <c r="AI1103">
        <v>89</v>
      </c>
      <c r="AJ1103">
        <v>26</v>
      </c>
      <c r="AK1103">
        <v>12</v>
      </c>
      <c r="AL1103">
        <v>4281</v>
      </c>
      <c r="AM1103">
        <v>1228</v>
      </c>
      <c r="AN1103">
        <v>55</v>
      </c>
      <c r="AO1103">
        <v>468</v>
      </c>
      <c r="AP1103">
        <v>637</v>
      </c>
      <c r="AQ1103">
        <v>112</v>
      </c>
      <c r="AR1103">
        <v>162</v>
      </c>
      <c r="AS1103">
        <v>0.98099999999999998</v>
      </c>
      <c r="AT1103" t="s">
        <v>409</v>
      </c>
      <c r="AU1103" t="s">
        <v>444</v>
      </c>
      <c r="AV1103">
        <v>461968</v>
      </c>
      <c r="AW1103">
        <v>103</v>
      </c>
      <c r="AX1103">
        <v>99</v>
      </c>
      <c r="AY1103" t="s">
        <v>154</v>
      </c>
      <c r="AZ1103" t="s">
        <v>396</v>
      </c>
      <c r="BA1103" t="s">
        <v>396</v>
      </c>
    </row>
    <row r="1104" spans="1:53" x14ac:dyDescent="0.55000000000000004">
      <c r="A1104">
        <v>1944</v>
      </c>
      <c r="B1104" t="b">
        <f>IF(Table2[[#This Row],[yearID]]&gt;=1903,TRUE,FALSE)</f>
        <v>1</v>
      </c>
      <c r="C1104" t="b">
        <f>IF(Table2[[#This Row],[yearID]]&gt;=1973,TRUE,FALSE)</f>
        <v>0</v>
      </c>
      <c r="D1104" t="s">
        <v>410</v>
      </c>
      <c r="E1104" t="s">
        <v>425</v>
      </c>
      <c r="F1104" t="s">
        <v>426</v>
      </c>
      <c r="G1104" t="str">
        <f>VLOOKUP(Table2[[#This Row],[franchID]],TeamsFranchises!$A$1:$D$121,2,FALSE)</f>
        <v>Minnesota Twins</v>
      </c>
      <c r="I1104">
        <v>8</v>
      </c>
      <c r="J1104">
        <v>154</v>
      </c>
      <c r="K1104">
        <v>77</v>
      </c>
      <c r="L1104">
        <v>64</v>
      </c>
      <c r="M1104">
        <v>90</v>
      </c>
      <c r="P1104" t="s">
        <v>51</v>
      </c>
      <c r="Q1104">
        <f>IF(Table2[[#This Row],[LgWin]]="Y",1,0)</f>
        <v>0</v>
      </c>
      <c r="R1104" t="s">
        <v>51</v>
      </c>
      <c r="S1104">
        <f>IF(Table2[[#This Row],[WSWin]]="Y",1,0)</f>
        <v>0</v>
      </c>
      <c r="T1104">
        <v>592</v>
      </c>
      <c r="U1104">
        <v>5319</v>
      </c>
      <c r="V1104">
        <v>1386</v>
      </c>
      <c r="W1104">
        <v>186</v>
      </c>
      <c r="X1104">
        <v>42</v>
      </c>
      <c r="Y1104">
        <v>33</v>
      </c>
      <c r="Z1104">
        <v>470</v>
      </c>
      <c r="AA1104">
        <v>477</v>
      </c>
      <c r="AB1104">
        <v>127</v>
      </c>
      <c r="AC1104">
        <v>59</v>
      </c>
      <c r="AF1104">
        <v>664</v>
      </c>
      <c r="AG1104">
        <v>536</v>
      </c>
      <c r="AH1104">
        <v>3.49</v>
      </c>
      <c r="AI1104">
        <v>83</v>
      </c>
      <c r="AJ1104">
        <v>13</v>
      </c>
      <c r="AK1104">
        <v>11</v>
      </c>
      <c r="AL1104">
        <v>4143</v>
      </c>
      <c r="AM1104">
        <v>1410</v>
      </c>
      <c r="AN1104">
        <v>48</v>
      </c>
      <c r="AO1104">
        <v>475</v>
      </c>
      <c r="AP1104">
        <v>503</v>
      </c>
      <c r="AQ1104">
        <v>218</v>
      </c>
      <c r="AR1104">
        <v>156</v>
      </c>
      <c r="AS1104">
        <v>0.96399999999999997</v>
      </c>
      <c r="AT1104" t="s">
        <v>397</v>
      </c>
      <c r="AU1104" t="s">
        <v>452</v>
      </c>
      <c r="AV1104">
        <v>525235</v>
      </c>
      <c r="AW1104">
        <v>95</v>
      </c>
      <c r="AX1104">
        <v>95</v>
      </c>
      <c r="AY1104" t="s">
        <v>428</v>
      </c>
      <c r="AZ1104" t="s">
        <v>425</v>
      </c>
      <c r="BA1104" t="s">
        <v>425</v>
      </c>
    </row>
    <row r="1105" spans="1:53" x14ac:dyDescent="0.55000000000000004">
      <c r="A1105">
        <v>1945</v>
      </c>
      <c r="B1105" t="b">
        <f>IF(Table2[[#This Row],[yearID]]&gt;=1903,TRUE,FALSE)</f>
        <v>1</v>
      </c>
      <c r="C1105" t="b">
        <f>IF(Table2[[#This Row],[yearID]]&gt;=1973,TRUE,FALSE)</f>
        <v>0</v>
      </c>
      <c r="D1105" t="s">
        <v>410</v>
      </c>
      <c r="E1105" t="s">
        <v>54</v>
      </c>
      <c r="F1105" t="s">
        <v>54</v>
      </c>
      <c r="G1105" t="str">
        <f>VLOOKUP(Table2[[#This Row],[franchID]],TeamsFranchises!$A$1:$D$121,2,FALSE)</f>
        <v>Boston Red Sox</v>
      </c>
      <c r="I1105">
        <v>7</v>
      </c>
      <c r="J1105">
        <v>157</v>
      </c>
      <c r="K1105">
        <v>78</v>
      </c>
      <c r="L1105">
        <v>71</v>
      </c>
      <c r="M1105">
        <v>83</v>
      </c>
      <c r="P1105" t="s">
        <v>51</v>
      </c>
      <c r="Q1105">
        <f>IF(Table2[[#This Row],[LgWin]]="Y",1,0)</f>
        <v>0</v>
      </c>
      <c r="R1105" t="s">
        <v>51</v>
      </c>
      <c r="S1105">
        <f>IF(Table2[[#This Row],[WSWin]]="Y",1,0)</f>
        <v>0</v>
      </c>
      <c r="T1105">
        <v>599</v>
      </c>
      <c r="U1105">
        <v>5367</v>
      </c>
      <c r="V1105">
        <v>1393</v>
      </c>
      <c r="W1105">
        <v>225</v>
      </c>
      <c r="X1105">
        <v>44</v>
      </c>
      <c r="Y1105">
        <v>50</v>
      </c>
      <c r="Z1105">
        <v>541</v>
      </c>
      <c r="AA1105">
        <v>534</v>
      </c>
      <c r="AB1105">
        <v>72</v>
      </c>
      <c r="AC1105">
        <v>50</v>
      </c>
      <c r="AF1105">
        <v>674</v>
      </c>
      <c r="AG1105">
        <v>587</v>
      </c>
      <c r="AH1105">
        <v>3.8</v>
      </c>
      <c r="AI1105">
        <v>71</v>
      </c>
      <c r="AJ1105">
        <v>15</v>
      </c>
      <c r="AK1105">
        <v>13</v>
      </c>
      <c r="AL1105">
        <v>4170</v>
      </c>
      <c r="AM1105">
        <v>1389</v>
      </c>
      <c r="AN1105">
        <v>58</v>
      </c>
      <c r="AO1105">
        <v>656</v>
      </c>
      <c r="AP1105">
        <v>490</v>
      </c>
      <c r="AQ1105">
        <v>168</v>
      </c>
      <c r="AR1105">
        <v>198</v>
      </c>
      <c r="AS1105">
        <v>0.97299999999999998</v>
      </c>
      <c r="AT1105" t="s">
        <v>441</v>
      </c>
      <c r="AU1105" t="s">
        <v>493</v>
      </c>
      <c r="AV1105">
        <v>603794</v>
      </c>
      <c r="AW1105">
        <v>103</v>
      </c>
      <c r="AX1105">
        <v>101</v>
      </c>
      <c r="AY1105" t="s">
        <v>54</v>
      </c>
      <c r="AZ1105" t="s">
        <v>54</v>
      </c>
      <c r="BA1105" t="s">
        <v>54</v>
      </c>
    </row>
    <row r="1106" spans="1:53" x14ac:dyDescent="0.55000000000000004">
      <c r="A1106">
        <v>1945</v>
      </c>
      <c r="B1106" t="b">
        <f>IF(Table2[[#This Row],[yearID]]&gt;=1903,TRUE,FALSE)</f>
        <v>1</v>
      </c>
      <c r="C1106" t="b">
        <f>IF(Table2[[#This Row],[yearID]]&gt;=1973,TRUE,FALSE)</f>
        <v>0</v>
      </c>
      <c r="D1106" t="s">
        <v>157</v>
      </c>
      <c r="E1106" t="s">
        <v>262</v>
      </c>
      <c r="F1106" t="s">
        <v>260</v>
      </c>
      <c r="G1106" t="str">
        <f>VLOOKUP(Table2[[#This Row],[franchID]],TeamsFranchises!$A$1:$D$121,2,FALSE)</f>
        <v>Los Angeles Dodgers</v>
      </c>
      <c r="I1106">
        <v>3</v>
      </c>
      <c r="J1106">
        <v>155</v>
      </c>
      <c r="K1106">
        <v>78</v>
      </c>
      <c r="L1106">
        <v>87</v>
      </c>
      <c r="M1106">
        <v>67</v>
      </c>
      <c r="P1106" t="s">
        <v>51</v>
      </c>
      <c r="Q1106">
        <f>IF(Table2[[#This Row],[LgWin]]="Y",1,0)</f>
        <v>0</v>
      </c>
      <c r="R1106" t="s">
        <v>51</v>
      </c>
      <c r="S1106">
        <f>IF(Table2[[#This Row],[WSWin]]="Y",1,0)</f>
        <v>0</v>
      </c>
      <c r="T1106">
        <v>795</v>
      </c>
      <c r="U1106">
        <v>5418</v>
      </c>
      <c r="V1106">
        <v>1468</v>
      </c>
      <c r="W1106">
        <v>257</v>
      </c>
      <c r="X1106">
        <v>71</v>
      </c>
      <c r="Y1106">
        <v>57</v>
      </c>
      <c r="Z1106">
        <v>629</v>
      </c>
      <c r="AA1106">
        <v>434</v>
      </c>
      <c r="AB1106">
        <v>75</v>
      </c>
      <c r="AF1106">
        <v>724</v>
      </c>
      <c r="AG1106">
        <v>572</v>
      </c>
      <c r="AH1106">
        <v>3.7</v>
      </c>
      <c r="AI1106">
        <v>61</v>
      </c>
      <c r="AJ1106">
        <v>7</v>
      </c>
      <c r="AK1106">
        <v>18</v>
      </c>
      <c r="AL1106">
        <v>4176</v>
      </c>
      <c r="AM1106">
        <v>1357</v>
      </c>
      <c r="AN1106">
        <v>74</v>
      </c>
      <c r="AO1106">
        <v>586</v>
      </c>
      <c r="AP1106">
        <v>557</v>
      </c>
      <c r="AQ1106">
        <v>230</v>
      </c>
      <c r="AR1106">
        <v>144</v>
      </c>
      <c r="AS1106">
        <v>0.96199999999999997</v>
      </c>
      <c r="AT1106" t="s">
        <v>448</v>
      </c>
      <c r="AU1106" t="s">
        <v>458</v>
      </c>
      <c r="AV1106">
        <v>1059220</v>
      </c>
      <c r="AW1106">
        <v>99</v>
      </c>
      <c r="AX1106">
        <v>99</v>
      </c>
      <c r="AY1106" t="s">
        <v>262</v>
      </c>
      <c r="AZ1106" t="s">
        <v>262</v>
      </c>
      <c r="BA1106" t="s">
        <v>262</v>
      </c>
    </row>
    <row r="1107" spans="1:53" x14ac:dyDescent="0.55000000000000004">
      <c r="A1107">
        <v>1945</v>
      </c>
      <c r="B1107" t="b">
        <f>IF(Table2[[#This Row],[yearID]]&gt;=1903,TRUE,FALSE)</f>
        <v>1</v>
      </c>
      <c r="C1107" t="b">
        <f>IF(Table2[[#This Row],[yearID]]&gt;=1973,TRUE,FALSE)</f>
        <v>0</v>
      </c>
      <c r="D1107" t="s">
        <v>157</v>
      </c>
      <c r="E1107" t="s">
        <v>158</v>
      </c>
      <c r="F1107" t="s">
        <v>159</v>
      </c>
      <c r="G1107" t="str">
        <f>VLOOKUP(Table2[[#This Row],[franchID]],TeamsFranchises!$A$1:$D$121,2,FALSE)</f>
        <v>Atlanta Braves</v>
      </c>
      <c r="I1107">
        <v>6</v>
      </c>
      <c r="J1107">
        <v>154</v>
      </c>
      <c r="K1107">
        <v>75</v>
      </c>
      <c r="L1107">
        <v>67</v>
      </c>
      <c r="M1107">
        <v>85</v>
      </c>
      <c r="P1107" t="s">
        <v>51</v>
      </c>
      <c r="Q1107">
        <f>IF(Table2[[#This Row],[LgWin]]="Y",1,0)</f>
        <v>0</v>
      </c>
      <c r="R1107" t="s">
        <v>51</v>
      </c>
      <c r="S1107">
        <f>IF(Table2[[#This Row],[WSWin]]="Y",1,0)</f>
        <v>0</v>
      </c>
      <c r="T1107">
        <v>721</v>
      </c>
      <c r="U1107">
        <v>5441</v>
      </c>
      <c r="V1107">
        <v>1453</v>
      </c>
      <c r="W1107">
        <v>229</v>
      </c>
      <c r="X1107">
        <v>25</v>
      </c>
      <c r="Y1107">
        <v>101</v>
      </c>
      <c r="Z1107">
        <v>520</v>
      </c>
      <c r="AA1107">
        <v>510</v>
      </c>
      <c r="AB1107">
        <v>82</v>
      </c>
      <c r="AF1107">
        <v>728</v>
      </c>
      <c r="AG1107">
        <v>624</v>
      </c>
      <c r="AH1107">
        <v>4.04</v>
      </c>
      <c r="AI1107">
        <v>57</v>
      </c>
      <c r="AJ1107">
        <v>7</v>
      </c>
      <c r="AK1107">
        <v>13</v>
      </c>
      <c r="AL1107">
        <v>4173</v>
      </c>
      <c r="AM1107">
        <v>1474</v>
      </c>
      <c r="AN1107">
        <v>99</v>
      </c>
      <c r="AO1107">
        <v>557</v>
      </c>
      <c r="AP1107">
        <v>404</v>
      </c>
      <c r="AQ1107">
        <v>193</v>
      </c>
      <c r="AR1107">
        <v>160</v>
      </c>
      <c r="AS1107">
        <v>0.96899999999999997</v>
      </c>
      <c r="AT1107" t="s">
        <v>454</v>
      </c>
      <c r="AU1107" t="s">
        <v>489</v>
      </c>
      <c r="AV1107">
        <v>374178</v>
      </c>
      <c r="AW1107">
        <v>100</v>
      </c>
      <c r="AX1107">
        <v>101</v>
      </c>
      <c r="AY1107" t="s">
        <v>158</v>
      </c>
      <c r="AZ1107" t="s">
        <v>158</v>
      </c>
      <c r="BA1107" t="s">
        <v>158</v>
      </c>
    </row>
    <row r="1108" spans="1:53" x14ac:dyDescent="0.55000000000000004">
      <c r="A1108">
        <v>1945</v>
      </c>
      <c r="B1108" t="b">
        <f>IF(Table2[[#This Row],[yearID]]&gt;=1903,TRUE,FALSE)</f>
        <v>1</v>
      </c>
      <c r="C1108" t="b">
        <f>IF(Table2[[#This Row],[yearID]]&gt;=1973,TRUE,FALSE)</f>
        <v>0</v>
      </c>
      <c r="D1108" t="s">
        <v>410</v>
      </c>
      <c r="E1108" t="s">
        <v>415</v>
      </c>
      <c r="F1108" t="s">
        <v>416</v>
      </c>
      <c r="G1108" t="str">
        <f>VLOOKUP(Table2[[#This Row],[franchID]],TeamsFranchises!$A$1:$D$121,2,FALSE)</f>
        <v>Chicago White Sox</v>
      </c>
      <c r="I1108">
        <v>6</v>
      </c>
      <c r="J1108">
        <v>150</v>
      </c>
      <c r="K1108">
        <v>74</v>
      </c>
      <c r="L1108">
        <v>71</v>
      </c>
      <c r="M1108">
        <v>78</v>
      </c>
      <c r="P1108" t="s">
        <v>51</v>
      </c>
      <c r="Q1108">
        <f>IF(Table2[[#This Row],[LgWin]]="Y",1,0)</f>
        <v>0</v>
      </c>
      <c r="R1108" t="s">
        <v>51</v>
      </c>
      <c r="S1108">
        <f>IF(Table2[[#This Row],[WSWin]]="Y",1,0)</f>
        <v>0</v>
      </c>
      <c r="T1108">
        <v>596</v>
      </c>
      <c r="U1108">
        <v>5077</v>
      </c>
      <c r="V1108">
        <v>1330</v>
      </c>
      <c r="W1108">
        <v>204</v>
      </c>
      <c r="X1108">
        <v>55</v>
      </c>
      <c r="Y1108">
        <v>22</v>
      </c>
      <c r="Z1108">
        <v>470</v>
      </c>
      <c r="AA1108">
        <v>467</v>
      </c>
      <c r="AB1108">
        <v>78</v>
      </c>
      <c r="AC1108">
        <v>54</v>
      </c>
      <c r="AF1108">
        <v>633</v>
      </c>
      <c r="AG1108">
        <v>545</v>
      </c>
      <c r="AH1108">
        <v>3.69</v>
      </c>
      <c r="AI1108">
        <v>84</v>
      </c>
      <c r="AJ1108">
        <v>13</v>
      </c>
      <c r="AK1108">
        <v>13</v>
      </c>
      <c r="AL1108">
        <v>3990</v>
      </c>
      <c r="AM1108">
        <v>1400</v>
      </c>
      <c r="AN1108">
        <v>63</v>
      </c>
      <c r="AO1108">
        <v>448</v>
      </c>
      <c r="AP1108">
        <v>486</v>
      </c>
      <c r="AQ1108">
        <v>180</v>
      </c>
      <c r="AR1108">
        <v>139</v>
      </c>
      <c r="AS1108">
        <v>0.97</v>
      </c>
      <c r="AT1108" t="s">
        <v>417</v>
      </c>
      <c r="AU1108" t="s">
        <v>450</v>
      </c>
      <c r="AV1108">
        <v>657981</v>
      </c>
      <c r="AW1108">
        <v>97</v>
      </c>
      <c r="AX1108">
        <v>98</v>
      </c>
      <c r="AY1108" t="s">
        <v>416</v>
      </c>
      <c r="AZ1108" t="s">
        <v>415</v>
      </c>
      <c r="BA1108" t="s">
        <v>415</v>
      </c>
    </row>
    <row r="1109" spans="1:53" x14ac:dyDescent="0.55000000000000004">
      <c r="A1109">
        <v>1945</v>
      </c>
      <c r="B1109" t="b">
        <f>IF(Table2[[#This Row],[yearID]]&gt;=1903,TRUE,FALSE)</f>
        <v>1</v>
      </c>
      <c r="C1109" t="b">
        <f>IF(Table2[[#This Row],[yearID]]&gt;=1973,TRUE,FALSE)</f>
        <v>0</v>
      </c>
      <c r="D1109" t="s">
        <v>157</v>
      </c>
      <c r="E1109" t="s">
        <v>161</v>
      </c>
      <c r="F1109" t="s">
        <v>162</v>
      </c>
      <c r="G1109" t="str">
        <f>VLOOKUP(Table2[[#This Row],[franchID]],TeamsFranchises!$A$1:$D$121,2,FALSE)</f>
        <v>Chicago Cubs</v>
      </c>
      <c r="I1109">
        <v>1</v>
      </c>
      <c r="J1109">
        <v>155</v>
      </c>
      <c r="K1109">
        <v>76</v>
      </c>
      <c r="L1109">
        <v>98</v>
      </c>
      <c r="M1109">
        <v>56</v>
      </c>
      <c r="P1109" t="s">
        <v>76</v>
      </c>
      <c r="Q1109">
        <f>IF(Table2[[#This Row],[LgWin]]="Y",1,0)</f>
        <v>1</v>
      </c>
      <c r="R1109" t="s">
        <v>51</v>
      </c>
      <c r="S1109">
        <f>IF(Table2[[#This Row],[WSWin]]="Y",1,0)</f>
        <v>0</v>
      </c>
      <c r="T1109">
        <v>735</v>
      </c>
      <c r="U1109">
        <v>5298</v>
      </c>
      <c r="V1109">
        <v>1465</v>
      </c>
      <c r="W1109">
        <v>229</v>
      </c>
      <c r="X1109">
        <v>52</v>
      </c>
      <c r="Y1109">
        <v>57</v>
      </c>
      <c r="Z1109">
        <v>554</v>
      </c>
      <c r="AA1109">
        <v>462</v>
      </c>
      <c r="AB1109">
        <v>69</v>
      </c>
      <c r="AF1109">
        <v>532</v>
      </c>
      <c r="AG1109">
        <v>452</v>
      </c>
      <c r="AH1109">
        <v>2.98</v>
      </c>
      <c r="AI1109">
        <v>86</v>
      </c>
      <c r="AJ1109">
        <v>15</v>
      </c>
      <c r="AK1109">
        <v>14</v>
      </c>
      <c r="AL1109">
        <v>4098</v>
      </c>
      <c r="AM1109">
        <v>1301</v>
      </c>
      <c r="AN1109">
        <v>57</v>
      </c>
      <c r="AO1109">
        <v>385</v>
      </c>
      <c r="AP1109">
        <v>541</v>
      </c>
      <c r="AQ1109">
        <v>119</v>
      </c>
      <c r="AR1109">
        <v>124</v>
      </c>
      <c r="AS1109">
        <v>0.98</v>
      </c>
      <c r="AT1109" t="s">
        <v>434</v>
      </c>
      <c r="AU1109" t="s">
        <v>473</v>
      </c>
      <c r="AV1109">
        <v>1036386</v>
      </c>
      <c r="AW1109">
        <v>98</v>
      </c>
      <c r="AX1109">
        <v>96</v>
      </c>
      <c r="AY1109" t="s">
        <v>162</v>
      </c>
      <c r="AZ1109" t="s">
        <v>161</v>
      </c>
      <c r="BA1109" t="s">
        <v>161</v>
      </c>
    </row>
    <row r="1110" spans="1:53" x14ac:dyDescent="0.55000000000000004">
      <c r="A1110">
        <v>1945</v>
      </c>
      <c r="B1110" t="b">
        <f>IF(Table2[[#This Row],[yearID]]&gt;=1903,TRUE,FALSE)</f>
        <v>1</v>
      </c>
      <c r="C1110" t="b">
        <f>IF(Table2[[#This Row],[yearID]]&gt;=1973,TRUE,FALSE)</f>
        <v>0</v>
      </c>
      <c r="D1110" t="s">
        <v>157</v>
      </c>
      <c r="E1110" t="s">
        <v>167</v>
      </c>
      <c r="F1110" t="s">
        <v>167</v>
      </c>
      <c r="G1110" t="str">
        <f>VLOOKUP(Table2[[#This Row],[franchID]],TeamsFranchises!$A$1:$D$121,2,FALSE)</f>
        <v>Cincinnati Reds</v>
      </c>
      <c r="I1110">
        <v>7</v>
      </c>
      <c r="J1110">
        <v>154</v>
      </c>
      <c r="K1110">
        <v>77</v>
      </c>
      <c r="L1110">
        <v>61</v>
      </c>
      <c r="M1110">
        <v>93</v>
      </c>
      <c r="P1110" t="s">
        <v>51</v>
      </c>
      <c r="Q1110">
        <f>IF(Table2[[#This Row],[LgWin]]="Y",1,0)</f>
        <v>0</v>
      </c>
      <c r="R1110" t="s">
        <v>51</v>
      </c>
      <c r="S1110">
        <f>IF(Table2[[#This Row],[WSWin]]="Y",1,0)</f>
        <v>0</v>
      </c>
      <c r="T1110">
        <v>536</v>
      </c>
      <c r="U1110">
        <v>5283</v>
      </c>
      <c r="V1110">
        <v>1317</v>
      </c>
      <c r="W1110">
        <v>221</v>
      </c>
      <c r="X1110">
        <v>26</v>
      </c>
      <c r="Y1110">
        <v>56</v>
      </c>
      <c r="Z1110">
        <v>392</v>
      </c>
      <c r="AA1110">
        <v>532</v>
      </c>
      <c r="AB1110">
        <v>71</v>
      </c>
      <c r="AF1110">
        <v>694</v>
      </c>
      <c r="AG1110">
        <v>607</v>
      </c>
      <c r="AH1110">
        <v>4</v>
      </c>
      <c r="AI1110">
        <v>77</v>
      </c>
      <c r="AJ1110">
        <v>11</v>
      </c>
      <c r="AK1110">
        <v>6</v>
      </c>
      <c r="AL1110">
        <v>4095</v>
      </c>
      <c r="AM1110">
        <v>1438</v>
      </c>
      <c r="AN1110">
        <v>70</v>
      </c>
      <c r="AO1110">
        <v>534</v>
      </c>
      <c r="AP1110">
        <v>372</v>
      </c>
      <c r="AQ1110">
        <v>146</v>
      </c>
      <c r="AR1110">
        <v>138</v>
      </c>
      <c r="AS1110">
        <v>0.97599999999999998</v>
      </c>
      <c r="AT1110" t="s">
        <v>165</v>
      </c>
      <c r="AU1110" t="s">
        <v>455</v>
      </c>
      <c r="AV1110">
        <v>290070</v>
      </c>
      <c r="AW1110">
        <v>98</v>
      </c>
      <c r="AX1110">
        <v>99</v>
      </c>
      <c r="AY1110" t="s">
        <v>167</v>
      </c>
      <c r="AZ1110" t="s">
        <v>167</v>
      </c>
      <c r="BA1110" t="s">
        <v>167</v>
      </c>
    </row>
    <row r="1111" spans="1:53" x14ac:dyDescent="0.55000000000000004">
      <c r="A1111">
        <v>1945</v>
      </c>
      <c r="B1111" t="b">
        <f>IF(Table2[[#This Row],[yearID]]&gt;=1903,TRUE,FALSE)</f>
        <v>1</v>
      </c>
      <c r="C1111" t="b">
        <f>IF(Table2[[#This Row],[yearID]]&gt;=1973,TRUE,FALSE)</f>
        <v>0</v>
      </c>
      <c r="D1111" t="s">
        <v>410</v>
      </c>
      <c r="E1111" t="s">
        <v>64</v>
      </c>
      <c r="F1111" t="s">
        <v>64</v>
      </c>
      <c r="G1111" t="str">
        <f>VLOOKUP(Table2[[#This Row],[franchID]],TeamsFranchises!$A$1:$D$121,2,FALSE)</f>
        <v>Cleveland Indians</v>
      </c>
      <c r="I1111">
        <v>5</v>
      </c>
      <c r="J1111">
        <v>147</v>
      </c>
      <c r="K1111">
        <v>77</v>
      </c>
      <c r="L1111">
        <v>73</v>
      </c>
      <c r="M1111">
        <v>72</v>
      </c>
      <c r="P1111" t="s">
        <v>51</v>
      </c>
      <c r="Q1111">
        <f>IF(Table2[[#This Row],[LgWin]]="Y",1,0)</f>
        <v>0</v>
      </c>
      <c r="R1111" t="s">
        <v>51</v>
      </c>
      <c r="S1111">
        <f>IF(Table2[[#This Row],[WSWin]]="Y",1,0)</f>
        <v>0</v>
      </c>
      <c r="T1111">
        <v>557</v>
      </c>
      <c r="U1111">
        <v>4898</v>
      </c>
      <c r="V1111">
        <v>1249</v>
      </c>
      <c r="W1111">
        <v>216</v>
      </c>
      <c r="X1111">
        <v>48</v>
      </c>
      <c r="Y1111">
        <v>65</v>
      </c>
      <c r="Z1111">
        <v>505</v>
      </c>
      <c r="AA1111">
        <v>578</v>
      </c>
      <c r="AB1111">
        <v>19</v>
      </c>
      <c r="AC1111">
        <v>31</v>
      </c>
      <c r="AF1111">
        <v>548</v>
      </c>
      <c r="AG1111">
        <v>479</v>
      </c>
      <c r="AH1111">
        <v>3.31</v>
      </c>
      <c r="AI1111">
        <v>76</v>
      </c>
      <c r="AJ1111">
        <v>14</v>
      </c>
      <c r="AK1111">
        <v>12</v>
      </c>
      <c r="AL1111">
        <v>3906</v>
      </c>
      <c r="AM1111">
        <v>1269</v>
      </c>
      <c r="AN1111">
        <v>39</v>
      </c>
      <c r="AO1111">
        <v>501</v>
      </c>
      <c r="AP1111">
        <v>497</v>
      </c>
      <c r="AQ1111">
        <v>126</v>
      </c>
      <c r="AR1111">
        <v>149</v>
      </c>
      <c r="AS1111">
        <v>0.97699999999999998</v>
      </c>
      <c r="AT1111" t="s">
        <v>487</v>
      </c>
      <c r="AU1111" t="s">
        <v>492</v>
      </c>
      <c r="AV1111">
        <v>558182</v>
      </c>
      <c r="AW1111">
        <v>95</v>
      </c>
      <c r="AX1111">
        <v>96</v>
      </c>
      <c r="AY1111" t="s">
        <v>64</v>
      </c>
      <c r="AZ1111" t="s">
        <v>64</v>
      </c>
      <c r="BA1111" t="s">
        <v>64</v>
      </c>
    </row>
    <row r="1112" spans="1:53" x14ac:dyDescent="0.55000000000000004">
      <c r="A1112">
        <v>1945</v>
      </c>
      <c r="B1112" t="b">
        <f>IF(Table2[[#This Row],[yearID]]&gt;=1903,TRUE,FALSE)</f>
        <v>1</v>
      </c>
      <c r="C1112" t="b">
        <f>IF(Table2[[#This Row],[yearID]]&gt;=1973,TRUE,FALSE)</f>
        <v>0</v>
      </c>
      <c r="D1112" t="s">
        <v>410</v>
      </c>
      <c r="E1112" t="s">
        <v>419</v>
      </c>
      <c r="F1112" t="s">
        <v>419</v>
      </c>
      <c r="G1112" t="str">
        <f>VLOOKUP(Table2[[#This Row],[franchID]],TeamsFranchises!$A$1:$D$121,2,FALSE)</f>
        <v>Detroit Tigers</v>
      </c>
      <c r="I1112">
        <v>1</v>
      </c>
      <c r="J1112">
        <v>155</v>
      </c>
      <c r="K1112">
        <v>76</v>
      </c>
      <c r="L1112">
        <v>88</v>
      </c>
      <c r="M1112">
        <v>65</v>
      </c>
      <c r="P1112" t="s">
        <v>76</v>
      </c>
      <c r="Q1112">
        <f>IF(Table2[[#This Row],[LgWin]]="Y",1,0)</f>
        <v>1</v>
      </c>
      <c r="R1112" t="s">
        <v>76</v>
      </c>
      <c r="S1112">
        <f>IF(Table2[[#This Row],[WSWin]]="Y",1,0)</f>
        <v>1</v>
      </c>
      <c r="T1112">
        <v>633</v>
      </c>
      <c r="U1112">
        <v>5257</v>
      </c>
      <c r="V1112">
        <v>1345</v>
      </c>
      <c r="W1112">
        <v>227</v>
      </c>
      <c r="X1112">
        <v>47</v>
      </c>
      <c r="Y1112">
        <v>77</v>
      </c>
      <c r="Z1112">
        <v>517</v>
      </c>
      <c r="AA1112">
        <v>533</v>
      </c>
      <c r="AB1112">
        <v>60</v>
      </c>
      <c r="AC1112">
        <v>54</v>
      </c>
      <c r="AF1112">
        <v>565</v>
      </c>
      <c r="AG1112">
        <v>463</v>
      </c>
      <c r="AH1112">
        <v>2.99</v>
      </c>
      <c r="AI1112">
        <v>78</v>
      </c>
      <c r="AJ1112">
        <v>19</v>
      </c>
      <c r="AK1112">
        <v>16</v>
      </c>
      <c r="AL1112">
        <v>4179</v>
      </c>
      <c r="AM1112">
        <v>1305</v>
      </c>
      <c r="AN1112">
        <v>48</v>
      </c>
      <c r="AO1112">
        <v>538</v>
      </c>
      <c r="AP1112">
        <v>588</v>
      </c>
      <c r="AQ1112">
        <v>158</v>
      </c>
      <c r="AR1112">
        <v>173</v>
      </c>
      <c r="AS1112">
        <v>0.97399999999999998</v>
      </c>
      <c r="AT1112" t="s">
        <v>420</v>
      </c>
      <c r="AU1112" t="s">
        <v>495</v>
      </c>
      <c r="AV1112">
        <v>1280341</v>
      </c>
      <c r="AW1112">
        <v>107</v>
      </c>
      <c r="AX1112">
        <v>105</v>
      </c>
      <c r="AY1112" t="s">
        <v>419</v>
      </c>
      <c r="AZ1112" t="s">
        <v>419</v>
      </c>
      <c r="BA1112" t="s">
        <v>419</v>
      </c>
    </row>
    <row r="1113" spans="1:53" x14ac:dyDescent="0.55000000000000004">
      <c r="A1113">
        <v>1945</v>
      </c>
      <c r="B1113" t="b">
        <f>IF(Table2[[#This Row],[yearID]]&gt;=1903,TRUE,FALSE)</f>
        <v>1</v>
      </c>
      <c r="C1113" t="b">
        <f>IF(Table2[[#This Row],[yearID]]&gt;=1973,TRUE,FALSE)</f>
        <v>0</v>
      </c>
      <c r="D1113" t="s">
        <v>157</v>
      </c>
      <c r="E1113" t="s">
        <v>242</v>
      </c>
      <c r="F1113" t="s">
        <v>243</v>
      </c>
      <c r="G1113" t="str">
        <f>VLOOKUP(Table2[[#This Row],[franchID]],TeamsFranchises!$A$1:$D$121,2,FALSE)</f>
        <v>San Francisco Giants</v>
      </c>
      <c r="I1113">
        <v>5</v>
      </c>
      <c r="J1113">
        <v>154</v>
      </c>
      <c r="K1113">
        <v>78</v>
      </c>
      <c r="L1113">
        <v>78</v>
      </c>
      <c r="M1113">
        <v>74</v>
      </c>
      <c r="P1113" t="s">
        <v>51</v>
      </c>
      <c r="Q1113">
        <f>IF(Table2[[#This Row],[LgWin]]="Y",1,0)</f>
        <v>0</v>
      </c>
      <c r="R1113" t="s">
        <v>51</v>
      </c>
      <c r="S1113">
        <f>IF(Table2[[#This Row],[WSWin]]="Y",1,0)</f>
        <v>0</v>
      </c>
      <c r="T1113">
        <v>668</v>
      </c>
      <c r="U1113">
        <v>5350</v>
      </c>
      <c r="V1113">
        <v>1439</v>
      </c>
      <c r="W1113">
        <v>175</v>
      </c>
      <c r="X1113">
        <v>35</v>
      </c>
      <c r="Y1113">
        <v>114</v>
      </c>
      <c r="Z1113">
        <v>501</v>
      </c>
      <c r="AA1113">
        <v>457</v>
      </c>
      <c r="AB1113">
        <v>38</v>
      </c>
      <c r="AF1113">
        <v>700</v>
      </c>
      <c r="AG1113">
        <v>620</v>
      </c>
      <c r="AH1113">
        <v>4.0599999999999996</v>
      </c>
      <c r="AI1113">
        <v>53</v>
      </c>
      <c r="AJ1113">
        <v>13</v>
      </c>
      <c r="AK1113">
        <v>21</v>
      </c>
      <c r="AL1113">
        <v>4122</v>
      </c>
      <c r="AM1113">
        <v>1401</v>
      </c>
      <c r="AN1113">
        <v>85</v>
      </c>
      <c r="AO1113">
        <v>528</v>
      </c>
      <c r="AP1113">
        <v>530</v>
      </c>
      <c r="AQ1113">
        <v>166</v>
      </c>
      <c r="AR1113">
        <v>112</v>
      </c>
      <c r="AS1113">
        <v>0.97299999999999998</v>
      </c>
      <c r="AT1113" t="s">
        <v>310</v>
      </c>
      <c r="AU1113" t="s">
        <v>457</v>
      </c>
      <c r="AV1113">
        <v>1016468</v>
      </c>
      <c r="AW1113">
        <v>101</v>
      </c>
      <c r="AX1113">
        <v>102</v>
      </c>
      <c r="AY1113" t="s">
        <v>246</v>
      </c>
      <c r="AZ1113" t="s">
        <v>242</v>
      </c>
      <c r="BA1113" t="s">
        <v>242</v>
      </c>
    </row>
    <row r="1114" spans="1:53" x14ac:dyDescent="0.55000000000000004">
      <c r="A1114">
        <v>1945</v>
      </c>
      <c r="B1114" t="b">
        <f>IF(Table2[[#This Row],[yearID]]&gt;=1903,TRUE,FALSE)</f>
        <v>1</v>
      </c>
      <c r="C1114" t="b">
        <f>IF(Table2[[#This Row],[yearID]]&gt;=1973,TRUE,FALSE)</f>
        <v>0</v>
      </c>
      <c r="D1114" t="s">
        <v>410</v>
      </c>
      <c r="E1114" t="s">
        <v>436</v>
      </c>
      <c r="F1114" t="s">
        <v>412</v>
      </c>
      <c r="G1114" t="str">
        <f>VLOOKUP(Table2[[#This Row],[franchID]],TeamsFranchises!$A$1:$D$121,2,FALSE)</f>
        <v>New York Yankees</v>
      </c>
      <c r="I1114">
        <v>4</v>
      </c>
      <c r="J1114">
        <v>152</v>
      </c>
      <c r="K1114">
        <v>76</v>
      </c>
      <c r="L1114">
        <v>81</v>
      </c>
      <c r="M1114">
        <v>71</v>
      </c>
      <c r="P1114" t="s">
        <v>51</v>
      </c>
      <c r="Q1114">
        <f>IF(Table2[[#This Row],[LgWin]]="Y",1,0)</f>
        <v>0</v>
      </c>
      <c r="R1114" t="s">
        <v>51</v>
      </c>
      <c r="S1114">
        <f>IF(Table2[[#This Row],[WSWin]]="Y",1,0)</f>
        <v>0</v>
      </c>
      <c r="T1114">
        <v>676</v>
      </c>
      <c r="U1114">
        <v>5176</v>
      </c>
      <c r="V1114">
        <v>1343</v>
      </c>
      <c r="W1114">
        <v>189</v>
      </c>
      <c r="X1114">
        <v>61</v>
      </c>
      <c r="Y1114">
        <v>93</v>
      </c>
      <c r="Z1114">
        <v>618</v>
      </c>
      <c r="AA1114">
        <v>567</v>
      </c>
      <c r="AB1114">
        <v>64</v>
      </c>
      <c r="AC1114">
        <v>43</v>
      </c>
      <c r="AF1114">
        <v>606</v>
      </c>
      <c r="AG1114">
        <v>519</v>
      </c>
      <c r="AH1114">
        <v>3.45</v>
      </c>
      <c r="AI1114">
        <v>78</v>
      </c>
      <c r="AJ1114">
        <v>9</v>
      </c>
      <c r="AK1114">
        <v>14</v>
      </c>
      <c r="AL1114">
        <v>4065</v>
      </c>
      <c r="AM1114">
        <v>1277</v>
      </c>
      <c r="AN1114">
        <v>66</v>
      </c>
      <c r="AO1114">
        <v>485</v>
      </c>
      <c r="AP1114">
        <v>474</v>
      </c>
      <c r="AQ1114">
        <v>175</v>
      </c>
      <c r="AR1114">
        <v>170</v>
      </c>
      <c r="AS1114">
        <v>0.97099999999999997</v>
      </c>
      <c r="AT1114" t="s">
        <v>459</v>
      </c>
      <c r="AU1114" t="s">
        <v>491</v>
      </c>
      <c r="AV1114">
        <v>881845</v>
      </c>
      <c r="AW1114">
        <v>105</v>
      </c>
      <c r="AX1114">
        <v>103</v>
      </c>
      <c r="AY1114" t="s">
        <v>412</v>
      </c>
      <c r="AZ1114" t="s">
        <v>436</v>
      </c>
      <c r="BA1114" t="s">
        <v>436</v>
      </c>
    </row>
    <row r="1115" spans="1:53" x14ac:dyDescent="0.55000000000000004">
      <c r="A1115">
        <v>1945</v>
      </c>
      <c r="B1115" t="b">
        <f>IF(Table2[[#This Row],[yearID]]&gt;=1903,TRUE,FALSE)</f>
        <v>1</v>
      </c>
      <c r="C1115" t="b">
        <f>IF(Table2[[#This Row],[yearID]]&gt;=1973,TRUE,FALSE)</f>
        <v>0</v>
      </c>
      <c r="D1115" t="s">
        <v>410</v>
      </c>
      <c r="E1115" t="s">
        <v>226</v>
      </c>
      <c r="F1115" t="s">
        <v>423</v>
      </c>
      <c r="G1115" t="str">
        <f>VLOOKUP(Table2[[#This Row],[franchID]],TeamsFranchises!$A$1:$D$121,2,FALSE)</f>
        <v>Oakland Athletics</v>
      </c>
      <c r="I1115">
        <v>8</v>
      </c>
      <c r="J1115">
        <v>153</v>
      </c>
      <c r="K1115">
        <v>77</v>
      </c>
      <c r="L1115">
        <v>52</v>
      </c>
      <c r="M1115">
        <v>98</v>
      </c>
      <c r="P1115" t="s">
        <v>51</v>
      </c>
      <c r="Q1115">
        <f>IF(Table2[[#This Row],[LgWin]]="Y",1,0)</f>
        <v>0</v>
      </c>
      <c r="R1115" t="s">
        <v>51</v>
      </c>
      <c r="S1115">
        <f>IF(Table2[[#This Row],[WSWin]]="Y",1,0)</f>
        <v>0</v>
      </c>
      <c r="T1115">
        <v>494</v>
      </c>
      <c r="U1115">
        <v>5296</v>
      </c>
      <c r="V1115">
        <v>1297</v>
      </c>
      <c r="W1115">
        <v>201</v>
      </c>
      <c r="X1115">
        <v>37</v>
      </c>
      <c r="Y1115">
        <v>33</v>
      </c>
      <c r="Z1115">
        <v>449</v>
      </c>
      <c r="AA1115">
        <v>463</v>
      </c>
      <c r="AB1115">
        <v>25</v>
      </c>
      <c r="AC1115">
        <v>45</v>
      </c>
      <c r="AF1115">
        <v>638</v>
      </c>
      <c r="AG1115">
        <v>555</v>
      </c>
      <c r="AH1115">
        <v>3.62</v>
      </c>
      <c r="AI1115">
        <v>65</v>
      </c>
      <c r="AJ1115">
        <v>11</v>
      </c>
      <c r="AK1115">
        <v>8</v>
      </c>
      <c r="AL1115">
        <v>4143</v>
      </c>
      <c r="AM1115">
        <v>1380</v>
      </c>
      <c r="AN1115">
        <v>55</v>
      </c>
      <c r="AO1115">
        <v>571</v>
      </c>
      <c r="AP1115">
        <v>531</v>
      </c>
      <c r="AQ1115">
        <v>152</v>
      </c>
      <c r="AR1115">
        <v>160</v>
      </c>
      <c r="AS1115">
        <v>0.97499999999999998</v>
      </c>
      <c r="AT1115" t="s">
        <v>77</v>
      </c>
      <c r="AU1115" t="s">
        <v>442</v>
      </c>
      <c r="AV1115">
        <v>462631</v>
      </c>
      <c r="AW1115">
        <v>98</v>
      </c>
      <c r="AX1115">
        <v>101</v>
      </c>
      <c r="AY1115" t="s">
        <v>226</v>
      </c>
      <c r="AZ1115" t="s">
        <v>226</v>
      </c>
      <c r="BA1115" t="s">
        <v>226</v>
      </c>
    </row>
    <row r="1116" spans="1:53" x14ac:dyDescent="0.55000000000000004">
      <c r="A1116">
        <v>1945</v>
      </c>
      <c r="B1116" t="b">
        <f>IF(Table2[[#This Row],[yearID]]&gt;=1903,TRUE,FALSE)</f>
        <v>1</v>
      </c>
      <c r="C1116" t="b">
        <f>IF(Table2[[#This Row],[yearID]]&gt;=1973,TRUE,FALSE)</f>
        <v>0</v>
      </c>
      <c r="D1116" t="s">
        <v>157</v>
      </c>
      <c r="E1116" t="s">
        <v>122</v>
      </c>
      <c r="F1116" t="s">
        <v>122</v>
      </c>
      <c r="G1116" t="str">
        <f>VLOOKUP(Table2[[#This Row],[franchID]],TeamsFranchises!$A$1:$D$121,2,FALSE)</f>
        <v>Philadelphia Phillies</v>
      </c>
      <c r="I1116">
        <v>8</v>
      </c>
      <c r="J1116">
        <v>154</v>
      </c>
      <c r="K1116">
        <v>77</v>
      </c>
      <c r="L1116">
        <v>46</v>
      </c>
      <c r="M1116">
        <v>108</v>
      </c>
      <c r="P1116" t="s">
        <v>51</v>
      </c>
      <c r="Q1116">
        <f>IF(Table2[[#This Row],[LgWin]]="Y",1,0)</f>
        <v>0</v>
      </c>
      <c r="R1116" t="s">
        <v>51</v>
      </c>
      <c r="S1116">
        <f>IF(Table2[[#This Row],[WSWin]]="Y",1,0)</f>
        <v>0</v>
      </c>
      <c r="T1116">
        <v>548</v>
      </c>
      <c r="U1116">
        <v>5203</v>
      </c>
      <c r="V1116">
        <v>1278</v>
      </c>
      <c r="W1116">
        <v>197</v>
      </c>
      <c r="X1116">
        <v>27</v>
      </c>
      <c r="Y1116">
        <v>56</v>
      </c>
      <c r="Z1116">
        <v>449</v>
      </c>
      <c r="AA1116">
        <v>501</v>
      </c>
      <c r="AB1116">
        <v>54</v>
      </c>
      <c r="AF1116">
        <v>865</v>
      </c>
      <c r="AG1116">
        <v>697</v>
      </c>
      <c r="AH1116">
        <v>4.6399999999999997</v>
      </c>
      <c r="AI1116">
        <v>31</v>
      </c>
      <c r="AJ1116">
        <v>4</v>
      </c>
      <c r="AK1116">
        <v>26</v>
      </c>
      <c r="AL1116">
        <v>4056</v>
      </c>
      <c r="AM1116">
        <v>1544</v>
      </c>
      <c r="AN1116">
        <v>61</v>
      </c>
      <c r="AO1116">
        <v>608</v>
      </c>
      <c r="AP1116">
        <v>432</v>
      </c>
      <c r="AQ1116">
        <v>234</v>
      </c>
      <c r="AR1116">
        <v>150</v>
      </c>
      <c r="AS1116">
        <v>0.96199999999999997</v>
      </c>
      <c r="AT1116" t="s">
        <v>358</v>
      </c>
      <c r="AU1116" t="s">
        <v>442</v>
      </c>
      <c r="AV1116">
        <v>285057</v>
      </c>
      <c r="AW1116">
        <v>96</v>
      </c>
      <c r="AX1116">
        <v>100</v>
      </c>
      <c r="AY1116" t="s">
        <v>122</v>
      </c>
      <c r="AZ1116" t="s">
        <v>122</v>
      </c>
      <c r="BA1116" t="s">
        <v>122</v>
      </c>
    </row>
    <row r="1117" spans="1:53" x14ac:dyDescent="0.55000000000000004">
      <c r="A1117">
        <v>1945</v>
      </c>
      <c r="B1117" t="b">
        <f>IF(Table2[[#This Row],[yearID]]&gt;=1903,TRUE,FALSE)</f>
        <v>1</v>
      </c>
      <c r="C1117" t="b">
        <f>IF(Table2[[#This Row],[yearID]]&gt;=1973,TRUE,FALSE)</f>
        <v>0</v>
      </c>
      <c r="D1117" t="s">
        <v>157</v>
      </c>
      <c r="E1117" t="s">
        <v>229</v>
      </c>
      <c r="F1117" t="s">
        <v>229</v>
      </c>
      <c r="G1117" t="str">
        <f>VLOOKUP(Table2[[#This Row],[franchID]],TeamsFranchises!$A$1:$D$121,2,FALSE)</f>
        <v>Pittsburgh Pirates</v>
      </c>
      <c r="I1117">
        <v>4</v>
      </c>
      <c r="J1117">
        <v>155</v>
      </c>
      <c r="K1117">
        <v>79</v>
      </c>
      <c r="L1117">
        <v>82</v>
      </c>
      <c r="M1117">
        <v>72</v>
      </c>
      <c r="P1117" t="s">
        <v>51</v>
      </c>
      <c r="Q1117">
        <f>IF(Table2[[#This Row],[LgWin]]="Y",1,0)</f>
        <v>0</v>
      </c>
      <c r="R1117" t="s">
        <v>51</v>
      </c>
      <c r="S1117">
        <f>IF(Table2[[#This Row],[WSWin]]="Y",1,0)</f>
        <v>0</v>
      </c>
      <c r="T1117">
        <v>753</v>
      </c>
      <c r="U1117">
        <v>5343</v>
      </c>
      <c r="V1117">
        <v>1425</v>
      </c>
      <c r="W1117">
        <v>259</v>
      </c>
      <c r="X1117">
        <v>56</v>
      </c>
      <c r="Y1117">
        <v>72</v>
      </c>
      <c r="Z1117">
        <v>590</v>
      </c>
      <c r="AA1117">
        <v>480</v>
      </c>
      <c r="AB1117">
        <v>81</v>
      </c>
      <c r="AF1117">
        <v>686</v>
      </c>
      <c r="AG1117">
        <v>579</v>
      </c>
      <c r="AH1117">
        <v>3.76</v>
      </c>
      <c r="AI1117">
        <v>73</v>
      </c>
      <c r="AJ1117">
        <v>8</v>
      </c>
      <c r="AK1117">
        <v>16</v>
      </c>
      <c r="AL1117">
        <v>4161</v>
      </c>
      <c r="AM1117">
        <v>1477</v>
      </c>
      <c r="AN1117">
        <v>61</v>
      </c>
      <c r="AO1117">
        <v>455</v>
      </c>
      <c r="AP1117">
        <v>518</v>
      </c>
      <c r="AQ1117">
        <v>178</v>
      </c>
      <c r="AR1117">
        <v>141</v>
      </c>
      <c r="AS1117">
        <v>0.97099999999999997</v>
      </c>
      <c r="AT1117" t="s">
        <v>390</v>
      </c>
      <c r="AU1117" t="s">
        <v>447</v>
      </c>
      <c r="AV1117">
        <v>604694</v>
      </c>
      <c r="AW1117">
        <v>104</v>
      </c>
      <c r="AX1117">
        <v>104</v>
      </c>
      <c r="AY1117" t="s">
        <v>229</v>
      </c>
      <c r="AZ1117" t="s">
        <v>229</v>
      </c>
      <c r="BA1117" t="s">
        <v>229</v>
      </c>
    </row>
    <row r="1118" spans="1:53" x14ac:dyDescent="0.55000000000000004">
      <c r="A1118">
        <v>1945</v>
      </c>
      <c r="B1118" t="b">
        <f>IF(Table2[[#This Row],[yearID]]&gt;=1903,TRUE,FALSE)</f>
        <v>1</v>
      </c>
      <c r="C1118" t="b">
        <f>IF(Table2[[#This Row],[yearID]]&gt;=1973,TRUE,FALSE)</f>
        <v>0</v>
      </c>
      <c r="D1118" t="s">
        <v>410</v>
      </c>
      <c r="E1118" t="s">
        <v>431</v>
      </c>
      <c r="F1118" t="s">
        <v>95</v>
      </c>
      <c r="G1118" t="str">
        <f>VLOOKUP(Table2[[#This Row],[franchID]],TeamsFranchises!$A$1:$D$121,2,FALSE)</f>
        <v>Baltimore Orioles</v>
      </c>
      <c r="I1118">
        <v>3</v>
      </c>
      <c r="J1118">
        <v>154</v>
      </c>
      <c r="K1118">
        <v>76</v>
      </c>
      <c r="L1118">
        <v>81</v>
      </c>
      <c r="M1118">
        <v>70</v>
      </c>
      <c r="P1118" t="s">
        <v>51</v>
      </c>
      <c r="Q1118">
        <f>IF(Table2[[#This Row],[LgWin]]="Y",1,0)</f>
        <v>0</v>
      </c>
      <c r="R1118" t="s">
        <v>51</v>
      </c>
      <c r="S1118">
        <f>IF(Table2[[#This Row],[WSWin]]="Y",1,0)</f>
        <v>0</v>
      </c>
      <c r="T1118">
        <v>597</v>
      </c>
      <c r="U1118">
        <v>5227</v>
      </c>
      <c r="V1118">
        <v>1302</v>
      </c>
      <c r="W1118">
        <v>215</v>
      </c>
      <c r="X1118">
        <v>37</v>
      </c>
      <c r="Y1118">
        <v>63</v>
      </c>
      <c r="Z1118">
        <v>500</v>
      </c>
      <c r="AA1118">
        <v>555</v>
      </c>
      <c r="AB1118">
        <v>25</v>
      </c>
      <c r="AC1118">
        <v>31</v>
      </c>
      <c r="AF1118">
        <v>548</v>
      </c>
      <c r="AG1118">
        <v>482</v>
      </c>
      <c r="AH1118">
        <v>3.14</v>
      </c>
      <c r="AI1118">
        <v>91</v>
      </c>
      <c r="AJ1118">
        <v>10</v>
      </c>
      <c r="AK1118">
        <v>8</v>
      </c>
      <c r="AL1118">
        <v>4146</v>
      </c>
      <c r="AM1118">
        <v>1307</v>
      </c>
      <c r="AN1118">
        <v>59</v>
      </c>
      <c r="AO1118">
        <v>506</v>
      </c>
      <c r="AP1118">
        <v>570</v>
      </c>
      <c r="AQ1118">
        <v>143</v>
      </c>
      <c r="AR1118">
        <v>123</v>
      </c>
      <c r="AS1118">
        <v>0.97599999999999998</v>
      </c>
      <c r="AT1118" t="s">
        <v>252</v>
      </c>
      <c r="AU1118" t="s">
        <v>444</v>
      </c>
      <c r="AV1118">
        <v>482986</v>
      </c>
      <c r="AW1118">
        <v>106</v>
      </c>
      <c r="AX1118">
        <v>106</v>
      </c>
      <c r="AY1118" t="s">
        <v>433</v>
      </c>
      <c r="AZ1118" t="s">
        <v>431</v>
      </c>
      <c r="BA1118" t="s">
        <v>431</v>
      </c>
    </row>
    <row r="1119" spans="1:53" x14ac:dyDescent="0.55000000000000004">
      <c r="A1119">
        <v>1945</v>
      </c>
      <c r="B1119" t="b">
        <f>IF(Table2[[#This Row],[yearID]]&gt;=1903,TRUE,FALSE)</f>
        <v>1</v>
      </c>
      <c r="C1119" t="b">
        <f>IF(Table2[[#This Row],[yearID]]&gt;=1973,TRUE,FALSE)</f>
        <v>0</v>
      </c>
      <c r="D1119" t="s">
        <v>157</v>
      </c>
      <c r="E1119" t="s">
        <v>396</v>
      </c>
      <c r="F1119" t="s">
        <v>154</v>
      </c>
      <c r="G1119" t="str">
        <f>VLOOKUP(Table2[[#This Row],[franchID]],TeamsFranchises!$A$1:$D$121,2,FALSE)</f>
        <v>St. Louis Cardinals</v>
      </c>
      <c r="I1119">
        <v>2</v>
      </c>
      <c r="J1119">
        <v>155</v>
      </c>
      <c r="K1119">
        <v>78</v>
      </c>
      <c r="L1119">
        <v>95</v>
      </c>
      <c r="M1119">
        <v>59</v>
      </c>
      <c r="P1119" t="s">
        <v>51</v>
      </c>
      <c r="Q1119">
        <f>IF(Table2[[#This Row],[LgWin]]="Y",1,0)</f>
        <v>0</v>
      </c>
      <c r="R1119" t="s">
        <v>51</v>
      </c>
      <c r="S1119">
        <f>IF(Table2[[#This Row],[WSWin]]="Y",1,0)</f>
        <v>0</v>
      </c>
      <c r="T1119">
        <v>756</v>
      </c>
      <c r="U1119">
        <v>5487</v>
      </c>
      <c r="V1119">
        <v>1498</v>
      </c>
      <c r="W1119">
        <v>256</v>
      </c>
      <c r="X1119">
        <v>44</v>
      </c>
      <c r="Y1119">
        <v>64</v>
      </c>
      <c r="Z1119">
        <v>515</v>
      </c>
      <c r="AA1119">
        <v>488</v>
      </c>
      <c r="AB1119">
        <v>55</v>
      </c>
      <c r="AF1119">
        <v>583</v>
      </c>
      <c r="AG1119">
        <v>507</v>
      </c>
      <c r="AH1119">
        <v>3.24</v>
      </c>
      <c r="AI1119">
        <v>77</v>
      </c>
      <c r="AJ1119">
        <v>18</v>
      </c>
      <c r="AK1119">
        <v>9</v>
      </c>
      <c r="AL1119">
        <v>4224</v>
      </c>
      <c r="AM1119">
        <v>1351</v>
      </c>
      <c r="AN1119">
        <v>70</v>
      </c>
      <c r="AO1119">
        <v>497</v>
      </c>
      <c r="AP1119">
        <v>510</v>
      </c>
      <c r="AQ1119">
        <v>136</v>
      </c>
      <c r="AR1119">
        <v>150</v>
      </c>
      <c r="AS1119">
        <v>0.97699999999999998</v>
      </c>
      <c r="AT1119" t="s">
        <v>409</v>
      </c>
      <c r="AU1119" t="s">
        <v>444</v>
      </c>
      <c r="AV1119">
        <v>594630</v>
      </c>
      <c r="AW1119">
        <v>103</v>
      </c>
      <c r="AX1119">
        <v>99</v>
      </c>
      <c r="AY1119" t="s">
        <v>154</v>
      </c>
      <c r="AZ1119" t="s">
        <v>396</v>
      </c>
      <c r="BA1119" t="s">
        <v>396</v>
      </c>
    </row>
    <row r="1120" spans="1:53" x14ac:dyDescent="0.55000000000000004">
      <c r="A1120">
        <v>1945</v>
      </c>
      <c r="B1120" t="b">
        <f>IF(Table2[[#This Row],[yearID]]&gt;=1903,TRUE,FALSE)</f>
        <v>1</v>
      </c>
      <c r="C1120" t="b">
        <f>IF(Table2[[#This Row],[yearID]]&gt;=1973,TRUE,FALSE)</f>
        <v>0</v>
      </c>
      <c r="D1120" t="s">
        <v>410</v>
      </c>
      <c r="E1120" t="s">
        <v>425</v>
      </c>
      <c r="F1120" t="s">
        <v>426</v>
      </c>
      <c r="G1120" t="str">
        <f>VLOOKUP(Table2[[#This Row],[franchID]],TeamsFranchises!$A$1:$D$121,2,FALSE)</f>
        <v>Minnesota Twins</v>
      </c>
      <c r="I1120">
        <v>2</v>
      </c>
      <c r="J1120">
        <v>156</v>
      </c>
      <c r="K1120">
        <v>78</v>
      </c>
      <c r="L1120">
        <v>87</v>
      </c>
      <c r="M1120">
        <v>67</v>
      </c>
      <c r="P1120" t="s">
        <v>51</v>
      </c>
      <c r="Q1120">
        <f>IF(Table2[[#This Row],[LgWin]]="Y",1,0)</f>
        <v>0</v>
      </c>
      <c r="R1120" t="s">
        <v>51</v>
      </c>
      <c r="S1120">
        <f>IF(Table2[[#This Row],[WSWin]]="Y",1,0)</f>
        <v>0</v>
      </c>
      <c r="T1120">
        <v>622</v>
      </c>
      <c r="U1120">
        <v>5326</v>
      </c>
      <c r="V1120">
        <v>1375</v>
      </c>
      <c r="W1120">
        <v>197</v>
      </c>
      <c r="X1120">
        <v>63</v>
      </c>
      <c r="Y1120">
        <v>27</v>
      </c>
      <c r="Z1120">
        <v>545</v>
      </c>
      <c r="AA1120">
        <v>489</v>
      </c>
      <c r="AB1120">
        <v>110</v>
      </c>
      <c r="AC1120">
        <v>65</v>
      </c>
      <c r="AF1120">
        <v>562</v>
      </c>
      <c r="AG1120">
        <v>458</v>
      </c>
      <c r="AH1120">
        <v>2.92</v>
      </c>
      <c r="AI1120">
        <v>82</v>
      </c>
      <c r="AJ1120">
        <v>19</v>
      </c>
      <c r="AK1120">
        <v>11</v>
      </c>
      <c r="AL1120">
        <v>4236</v>
      </c>
      <c r="AM1120">
        <v>1307</v>
      </c>
      <c r="AN1120">
        <v>42</v>
      </c>
      <c r="AO1120">
        <v>440</v>
      </c>
      <c r="AP1120">
        <v>550</v>
      </c>
      <c r="AQ1120">
        <v>183</v>
      </c>
      <c r="AR1120">
        <v>124</v>
      </c>
      <c r="AS1120">
        <v>0.97</v>
      </c>
      <c r="AT1120" t="s">
        <v>397</v>
      </c>
      <c r="AU1120" t="s">
        <v>452</v>
      </c>
      <c r="AV1120">
        <v>652660</v>
      </c>
      <c r="AW1120">
        <v>91</v>
      </c>
      <c r="AX1120">
        <v>92</v>
      </c>
      <c r="AY1120" t="s">
        <v>428</v>
      </c>
      <c r="AZ1120" t="s">
        <v>425</v>
      </c>
      <c r="BA1120" t="s">
        <v>425</v>
      </c>
    </row>
    <row r="1121" spans="1:53" x14ac:dyDescent="0.55000000000000004">
      <c r="A1121">
        <v>1946</v>
      </c>
      <c r="B1121" t="b">
        <f>IF(Table2[[#This Row],[yearID]]&gt;=1903,TRUE,FALSE)</f>
        <v>1</v>
      </c>
      <c r="C1121" t="b">
        <f>IF(Table2[[#This Row],[yearID]]&gt;=1973,TRUE,FALSE)</f>
        <v>0</v>
      </c>
      <c r="D1121" t="s">
        <v>410</v>
      </c>
      <c r="E1121" t="s">
        <v>54</v>
      </c>
      <c r="F1121" t="s">
        <v>54</v>
      </c>
      <c r="G1121" t="str">
        <f>VLOOKUP(Table2[[#This Row],[franchID]],TeamsFranchises!$A$1:$D$121,2,FALSE)</f>
        <v>Boston Red Sox</v>
      </c>
      <c r="I1121">
        <v>1</v>
      </c>
      <c r="J1121">
        <v>156</v>
      </c>
      <c r="K1121">
        <v>78</v>
      </c>
      <c r="L1121">
        <v>104</v>
      </c>
      <c r="M1121">
        <v>50</v>
      </c>
      <c r="P1121" t="s">
        <v>76</v>
      </c>
      <c r="Q1121">
        <f>IF(Table2[[#This Row],[LgWin]]="Y",1,0)</f>
        <v>1</v>
      </c>
      <c r="R1121" t="s">
        <v>51</v>
      </c>
      <c r="S1121">
        <f>IF(Table2[[#This Row],[WSWin]]="Y",1,0)</f>
        <v>0</v>
      </c>
      <c r="T1121">
        <v>792</v>
      </c>
      <c r="U1121">
        <v>5318</v>
      </c>
      <c r="V1121">
        <v>1441</v>
      </c>
      <c r="W1121">
        <v>268</v>
      </c>
      <c r="X1121">
        <v>50</v>
      </c>
      <c r="Y1121">
        <v>109</v>
      </c>
      <c r="Z1121">
        <v>687</v>
      </c>
      <c r="AA1121">
        <v>661</v>
      </c>
      <c r="AB1121">
        <v>45</v>
      </c>
      <c r="AC1121">
        <v>36</v>
      </c>
      <c r="AF1121">
        <v>594</v>
      </c>
      <c r="AG1121">
        <v>524</v>
      </c>
      <c r="AH1121">
        <v>3.38</v>
      </c>
      <c r="AI1121">
        <v>79</v>
      </c>
      <c r="AJ1121">
        <v>15</v>
      </c>
      <c r="AK1121">
        <v>20</v>
      </c>
      <c r="AL1121">
        <v>4188</v>
      </c>
      <c r="AM1121">
        <v>1359</v>
      </c>
      <c r="AN1121">
        <v>89</v>
      </c>
      <c r="AO1121">
        <v>501</v>
      </c>
      <c r="AP1121">
        <v>667</v>
      </c>
      <c r="AQ1121">
        <v>139</v>
      </c>
      <c r="AR1121">
        <v>165</v>
      </c>
      <c r="AS1121">
        <v>0.97699999999999998</v>
      </c>
      <c r="AT1121" t="s">
        <v>441</v>
      </c>
      <c r="AU1121" t="s">
        <v>493</v>
      </c>
      <c r="AV1121">
        <v>1416944</v>
      </c>
      <c r="AW1121">
        <v>106</v>
      </c>
      <c r="AX1121">
        <v>105</v>
      </c>
      <c r="AY1121" t="s">
        <v>54</v>
      </c>
      <c r="AZ1121" t="s">
        <v>54</v>
      </c>
      <c r="BA1121" t="s">
        <v>54</v>
      </c>
    </row>
    <row r="1122" spans="1:53" x14ac:dyDescent="0.55000000000000004">
      <c r="A1122">
        <v>1946</v>
      </c>
      <c r="B1122" t="b">
        <f>IF(Table2[[#This Row],[yearID]]&gt;=1903,TRUE,FALSE)</f>
        <v>1</v>
      </c>
      <c r="C1122" t="b">
        <f>IF(Table2[[#This Row],[yearID]]&gt;=1973,TRUE,FALSE)</f>
        <v>0</v>
      </c>
      <c r="D1122" t="s">
        <v>157</v>
      </c>
      <c r="E1122" t="s">
        <v>262</v>
      </c>
      <c r="F1122" t="s">
        <v>260</v>
      </c>
      <c r="G1122" t="str">
        <f>VLOOKUP(Table2[[#This Row],[franchID]],TeamsFranchises!$A$1:$D$121,2,FALSE)</f>
        <v>Los Angeles Dodgers</v>
      </c>
      <c r="I1122">
        <v>2</v>
      </c>
      <c r="J1122">
        <v>157</v>
      </c>
      <c r="K1122">
        <v>79</v>
      </c>
      <c r="L1122">
        <v>96</v>
      </c>
      <c r="M1122">
        <v>60</v>
      </c>
      <c r="P1122" t="s">
        <v>51</v>
      </c>
      <c r="Q1122">
        <f>IF(Table2[[#This Row],[LgWin]]="Y",1,0)</f>
        <v>0</v>
      </c>
      <c r="R1122" t="s">
        <v>51</v>
      </c>
      <c r="S1122">
        <f>IF(Table2[[#This Row],[WSWin]]="Y",1,0)</f>
        <v>0</v>
      </c>
      <c r="T1122">
        <v>701</v>
      </c>
      <c r="U1122">
        <v>5285</v>
      </c>
      <c r="V1122">
        <v>1376</v>
      </c>
      <c r="W1122">
        <v>233</v>
      </c>
      <c r="X1122">
        <v>66</v>
      </c>
      <c r="Y1122">
        <v>55</v>
      </c>
      <c r="Z1122">
        <v>691</v>
      </c>
      <c r="AA1122">
        <v>575</v>
      </c>
      <c r="AB1122">
        <v>100</v>
      </c>
      <c r="AF1122">
        <v>570</v>
      </c>
      <c r="AG1122">
        <v>481</v>
      </c>
      <c r="AH1122">
        <v>3.05</v>
      </c>
      <c r="AI1122">
        <v>52</v>
      </c>
      <c r="AJ1122">
        <v>14</v>
      </c>
      <c r="AK1122">
        <v>28</v>
      </c>
      <c r="AL1122">
        <v>4254</v>
      </c>
      <c r="AM1122">
        <v>1280</v>
      </c>
      <c r="AN1122">
        <v>58</v>
      </c>
      <c r="AO1122">
        <v>671</v>
      </c>
      <c r="AP1122">
        <v>647</v>
      </c>
      <c r="AQ1122">
        <v>174</v>
      </c>
      <c r="AR1122">
        <v>154</v>
      </c>
      <c r="AS1122">
        <v>0.97199999999999998</v>
      </c>
      <c r="AT1122" t="s">
        <v>448</v>
      </c>
      <c r="AU1122" t="s">
        <v>458</v>
      </c>
      <c r="AV1122">
        <v>1796824</v>
      </c>
      <c r="AW1122">
        <v>101</v>
      </c>
      <c r="AX1122">
        <v>99</v>
      </c>
      <c r="AY1122" t="s">
        <v>262</v>
      </c>
      <c r="AZ1122" t="s">
        <v>262</v>
      </c>
      <c r="BA1122" t="s">
        <v>262</v>
      </c>
    </row>
    <row r="1123" spans="1:53" x14ac:dyDescent="0.55000000000000004">
      <c r="A1123">
        <v>1946</v>
      </c>
      <c r="B1123" t="b">
        <f>IF(Table2[[#This Row],[yearID]]&gt;=1903,TRUE,FALSE)</f>
        <v>1</v>
      </c>
      <c r="C1123" t="b">
        <f>IF(Table2[[#This Row],[yearID]]&gt;=1973,TRUE,FALSE)</f>
        <v>0</v>
      </c>
      <c r="D1123" t="s">
        <v>157</v>
      </c>
      <c r="E1123" t="s">
        <v>158</v>
      </c>
      <c r="F1123" t="s">
        <v>159</v>
      </c>
      <c r="G1123" t="str">
        <f>VLOOKUP(Table2[[#This Row],[franchID]],TeamsFranchises!$A$1:$D$121,2,FALSE)</f>
        <v>Atlanta Braves</v>
      </c>
      <c r="I1123">
        <v>4</v>
      </c>
      <c r="J1123">
        <v>154</v>
      </c>
      <c r="K1123">
        <v>77</v>
      </c>
      <c r="L1123">
        <v>81</v>
      </c>
      <c r="M1123">
        <v>72</v>
      </c>
      <c r="P1123" t="s">
        <v>51</v>
      </c>
      <c r="Q1123">
        <f>IF(Table2[[#This Row],[LgWin]]="Y",1,0)</f>
        <v>0</v>
      </c>
      <c r="R1123" t="s">
        <v>51</v>
      </c>
      <c r="S1123">
        <f>IF(Table2[[#This Row],[WSWin]]="Y",1,0)</f>
        <v>0</v>
      </c>
      <c r="T1123">
        <v>630</v>
      </c>
      <c r="U1123">
        <v>5225</v>
      </c>
      <c r="V1123">
        <v>1377</v>
      </c>
      <c r="W1123">
        <v>238</v>
      </c>
      <c r="X1123">
        <v>48</v>
      </c>
      <c r="Y1123">
        <v>44</v>
      </c>
      <c r="Z1123">
        <v>558</v>
      </c>
      <c r="AA1123">
        <v>468</v>
      </c>
      <c r="AB1123">
        <v>60</v>
      </c>
      <c r="AF1123">
        <v>592</v>
      </c>
      <c r="AG1123">
        <v>510</v>
      </c>
      <c r="AH1123">
        <v>3.35</v>
      </c>
      <c r="AI1123">
        <v>73</v>
      </c>
      <c r="AJ1123">
        <v>10</v>
      </c>
      <c r="AK1123">
        <v>12</v>
      </c>
      <c r="AL1123">
        <v>4113</v>
      </c>
      <c r="AM1123">
        <v>1291</v>
      </c>
      <c r="AN1123">
        <v>76</v>
      </c>
      <c r="AO1123">
        <v>478</v>
      </c>
      <c r="AP1123">
        <v>566</v>
      </c>
      <c r="AQ1123">
        <v>169</v>
      </c>
      <c r="AR1123">
        <v>129</v>
      </c>
      <c r="AS1123">
        <v>0.97199999999999998</v>
      </c>
      <c r="AT1123" t="s">
        <v>454</v>
      </c>
      <c r="AU1123" t="s">
        <v>489</v>
      </c>
      <c r="AV1123">
        <v>969673</v>
      </c>
      <c r="AW1123">
        <v>101</v>
      </c>
      <c r="AX1123">
        <v>101</v>
      </c>
      <c r="AY1123" t="s">
        <v>158</v>
      </c>
      <c r="AZ1123" t="s">
        <v>158</v>
      </c>
      <c r="BA1123" t="s">
        <v>158</v>
      </c>
    </row>
    <row r="1124" spans="1:53" x14ac:dyDescent="0.55000000000000004">
      <c r="A1124">
        <v>1946</v>
      </c>
      <c r="B1124" t="b">
        <f>IF(Table2[[#This Row],[yearID]]&gt;=1903,TRUE,FALSE)</f>
        <v>1</v>
      </c>
      <c r="C1124" t="b">
        <f>IF(Table2[[#This Row],[yearID]]&gt;=1973,TRUE,FALSE)</f>
        <v>0</v>
      </c>
      <c r="D1124" t="s">
        <v>410</v>
      </c>
      <c r="E1124" t="s">
        <v>415</v>
      </c>
      <c r="F1124" t="s">
        <v>416</v>
      </c>
      <c r="G1124" t="str">
        <f>VLOOKUP(Table2[[#This Row],[franchID]],TeamsFranchises!$A$1:$D$121,2,FALSE)</f>
        <v>Chicago White Sox</v>
      </c>
      <c r="I1124">
        <v>5</v>
      </c>
      <c r="J1124">
        <v>155</v>
      </c>
      <c r="K1124">
        <v>79</v>
      </c>
      <c r="L1124">
        <v>74</v>
      </c>
      <c r="M1124">
        <v>80</v>
      </c>
      <c r="P1124" t="s">
        <v>51</v>
      </c>
      <c r="Q1124">
        <f>IF(Table2[[#This Row],[LgWin]]="Y",1,0)</f>
        <v>0</v>
      </c>
      <c r="R1124" t="s">
        <v>51</v>
      </c>
      <c r="S1124">
        <f>IF(Table2[[#This Row],[WSWin]]="Y",1,0)</f>
        <v>0</v>
      </c>
      <c r="T1124">
        <v>562</v>
      </c>
      <c r="U1124">
        <v>5312</v>
      </c>
      <c r="V1124">
        <v>1364</v>
      </c>
      <c r="W1124">
        <v>206</v>
      </c>
      <c r="X1124">
        <v>44</v>
      </c>
      <c r="Y1124">
        <v>37</v>
      </c>
      <c r="Z1124">
        <v>501</v>
      </c>
      <c r="AA1124">
        <v>600</v>
      </c>
      <c r="AB1124">
        <v>78</v>
      </c>
      <c r="AC1124">
        <v>64</v>
      </c>
      <c r="AF1124">
        <v>595</v>
      </c>
      <c r="AG1124">
        <v>479</v>
      </c>
      <c r="AH1124">
        <v>3.1</v>
      </c>
      <c r="AI1124">
        <v>62</v>
      </c>
      <c r="AJ1124">
        <v>9</v>
      </c>
      <c r="AK1124">
        <v>16</v>
      </c>
      <c r="AL1124">
        <v>4176</v>
      </c>
      <c r="AM1124">
        <v>1348</v>
      </c>
      <c r="AN1124">
        <v>80</v>
      </c>
      <c r="AO1124">
        <v>508</v>
      </c>
      <c r="AP1124">
        <v>550</v>
      </c>
      <c r="AQ1124">
        <v>173</v>
      </c>
      <c r="AR1124">
        <v>170</v>
      </c>
      <c r="AS1124">
        <v>0.97199999999999998</v>
      </c>
      <c r="AT1124" t="s">
        <v>417</v>
      </c>
      <c r="AU1124" t="s">
        <v>450</v>
      </c>
      <c r="AV1124">
        <v>983403</v>
      </c>
      <c r="AW1124">
        <v>96</v>
      </c>
      <c r="AX1124">
        <v>97</v>
      </c>
      <c r="AY1124" t="s">
        <v>416</v>
      </c>
      <c r="AZ1124" t="s">
        <v>415</v>
      </c>
      <c r="BA1124" t="s">
        <v>415</v>
      </c>
    </row>
    <row r="1125" spans="1:53" x14ac:dyDescent="0.55000000000000004">
      <c r="A1125">
        <v>1946</v>
      </c>
      <c r="B1125" t="b">
        <f>IF(Table2[[#This Row],[yearID]]&gt;=1903,TRUE,FALSE)</f>
        <v>1</v>
      </c>
      <c r="C1125" t="b">
        <f>IF(Table2[[#This Row],[yearID]]&gt;=1973,TRUE,FALSE)</f>
        <v>0</v>
      </c>
      <c r="D1125" t="s">
        <v>157</v>
      </c>
      <c r="E1125" t="s">
        <v>161</v>
      </c>
      <c r="F1125" t="s">
        <v>162</v>
      </c>
      <c r="G1125" t="str">
        <f>VLOOKUP(Table2[[#This Row],[franchID]],TeamsFranchises!$A$1:$D$121,2,FALSE)</f>
        <v>Chicago Cubs</v>
      </c>
      <c r="I1125">
        <v>3</v>
      </c>
      <c r="J1125">
        <v>155</v>
      </c>
      <c r="K1125">
        <v>77</v>
      </c>
      <c r="L1125">
        <v>82</v>
      </c>
      <c r="M1125">
        <v>71</v>
      </c>
      <c r="P1125" t="s">
        <v>51</v>
      </c>
      <c r="Q1125">
        <f>IF(Table2[[#This Row],[LgWin]]="Y",1,0)</f>
        <v>0</v>
      </c>
      <c r="R1125" t="s">
        <v>51</v>
      </c>
      <c r="S1125">
        <f>IF(Table2[[#This Row],[WSWin]]="Y",1,0)</f>
        <v>0</v>
      </c>
      <c r="T1125">
        <v>626</v>
      </c>
      <c r="U1125">
        <v>5298</v>
      </c>
      <c r="V1125">
        <v>1344</v>
      </c>
      <c r="W1125">
        <v>223</v>
      </c>
      <c r="X1125">
        <v>50</v>
      </c>
      <c r="Y1125">
        <v>56</v>
      </c>
      <c r="Z1125">
        <v>586</v>
      </c>
      <c r="AA1125">
        <v>599</v>
      </c>
      <c r="AB1125">
        <v>43</v>
      </c>
      <c r="AF1125">
        <v>581</v>
      </c>
      <c r="AG1125">
        <v>501</v>
      </c>
      <c r="AH1125">
        <v>3.24</v>
      </c>
      <c r="AI1125">
        <v>59</v>
      </c>
      <c r="AJ1125">
        <v>15</v>
      </c>
      <c r="AK1125">
        <v>11</v>
      </c>
      <c r="AL1125">
        <v>4179</v>
      </c>
      <c r="AM1125">
        <v>1370</v>
      </c>
      <c r="AN1125">
        <v>58</v>
      </c>
      <c r="AO1125">
        <v>527</v>
      </c>
      <c r="AP1125">
        <v>619</v>
      </c>
      <c r="AQ1125">
        <v>146</v>
      </c>
      <c r="AR1125">
        <v>119</v>
      </c>
      <c r="AS1125">
        <v>0.97599999999999998</v>
      </c>
      <c r="AT1125" t="s">
        <v>434</v>
      </c>
      <c r="AU1125" t="s">
        <v>473</v>
      </c>
      <c r="AV1125">
        <v>1342970</v>
      </c>
      <c r="AW1125">
        <v>98</v>
      </c>
      <c r="AX1125">
        <v>97</v>
      </c>
      <c r="AY1125" t="s">
        <v>162</v>
      </c>
      <c r="AZ1125" t="s">
        <v>161</v>
      </c>
      <c r="BA1125" t="s">
        <v>161</v>
      </c>
    </row>
    <row r="1126" spans="1:53" x14ac:dyDescent="0.55000000000000004">
      <c r="A1126">
        <v>1946</v>
      </c>
      <c r="B1126" t="b">
        <f>IF(Table2[[#This Row],[yearID]]&gt;=1903,TRUE,FALSE)</f>
        <v>1</v>
      </c>
      <c r="C1126" t="b">
        <f>IF(Table2[[#This Row],[yearID]]&gt;=1973,TRUE,FALSE)</f>
        <v>0</v>
      </c>
      <c r="D1126" t="s">
        <v>157</v>
      </c>
      <c r="E1126" t="s">
        <v>167</v>
      </c>
      <c r="F1126" t="s">
        <v>167</v>
      </c>
      <c r="G1126" t="str">
        <f>VLOOKUP(Table2[[#This Row],[franchID]],TeamsFranchises!$A$1:$D$121,2,FALSE)</f>
        <v>Cincinnati Reds</v>
      </c>
      <c r="I1126">
        <v>6</v>
      </c>
      <c r="J1126">
        <v>156</v>
      </c>
      <c r="K1126">
        <v>77</v>
      </c>
      <c r="L1126">
        <v>67</v>
      </c>
      <c r="M1126">
        <v>87</v>
      </c>
      <c r="P1126" t="s">
        <v>51</v>
      </c>
      <c r="Q1126">
        <f>IF(Table2[[#This Row],[LgWin]]="Y",1,0)</f>
        <v>0</v>
      </c>
      <c r="R1126" t="s">
        <v>51</v>
      </c>
      <c r="S1126">
        <f>IF(Table2[[#This Row],[WSWin]]="Y",1,0)</f>
        <v>0</v>
      </c>
      <c r="T1126">
        <v>523</v>
      </c>
      <c r="U1126">
        <v>5291</v>
      </c>
      <c r="V1126">
        <v>1262</v>
      </c>
      <c r="W1126">
        <v>206</v>
      </c>
      <c r="X1126">
        <v>33</v>
      </c>
      <c r="Y1126">
        <v>65</v>
      </c>
      <c r="Z1126">
        <v>493</v>
      </c>
      <c r="AA1126">
        <v>604</v>
      </c>
      <c r="AB1126">
        <v>82</v>
      </c>
      <c r="AF1126">
        <v>570</v>
      </c>
      <c r="AG1126">
        <v>484</v>
      </c>
      <c r="AH1126">
        <v>3.08</v>
      </c>
      <c r="AI1126">
        <v>69</v>
      </c>
      <c r="AJ1126">
        <v>17</v>
      </c>
      <c r="AK1126">
        <v>11</v>
      </c>
      <c r="AL1126">
        <v>4239</v>
      </c>
      <c r="AM1126">
        <v>1334</v>
      </c>
      <c r="AN1126">
        <v>70</v>
      </c>
      <c r="AO1126">
        <v>467</v>
      </c>
      <c r="AP1126">
        <v>506</v>
      </c>
      <c r="AQ1126">
        <v>152</v>
      </c>
      <c r="AR1126">
        <v>192</v>
      </c>
      <c r="AS1126">
        <v>0.97599999999999998</v>
      </c>
      <c r="AT1126" t="s">
        <v>165</v>
      </c>
      <c r="AU1126" t="s">
        <v>455</v>
      </c>
      <c r="AV1126">
        <v>715751</v>
      </c>
      <c r="AW1126">
        <v>97</v>
      </c>
      <c r="AX1126">
        <v>99</v>
      </c>
      <c r="AY1126" t="s">
        <v>167</v>
      </c>
      <c r="AZ1126" t="s">
        <v>167</v>
      </c>
      <c r="BA1126" t="s">
        <v>167</v>
      </c>
    </row>
    <row r="1127" spans="1:53" x14ac:dyDescent="0.55000000000000004">
      <c r="A1127">
        <v>1946</v>
      </c>
      <c r="B1127" t="b">
        <f>IF(Table2[[#This Row],[yearID]]&gt;=1903,TRUE,FALSE)</f>
        <v>1</v>
      </c>
      <c r="C1127" t="b">
        <f>IF(Table2[[#This Row],[yearID]]&gt;=1973,TRUE,FALSE)</f>
        <v>0</v>
      </c>
      <c r="D1127" t="s">
        <v>410</v>
      </c>
      <c r="E1127" t="s">
        <v>64</v>
      </c>
      <c r="F1127" t="s">
        <v>64</v>
      </c>
      <c r="G1127" t="str">
        <f>VLOOKUP(Table2[[#This Row],[franchID]],TeamsFranchises!$A$1:$D$121,2,FALSE)</f>
        <v>Cleveland Indians</v>
      </c>
      <c r="I1127">
        <v>6</v>
      </c>
      <c r="J1127">
        <v>156</v>
      </c>
      <c r="K1127">
        <v>77</v>
      </c>
      <c r="L1127">
        <v>68</v>
      </c>
      <c r="M1127">
        <v>86</v>
      </c>
      <c r="P1127" t="s">
        <v>51</v>
      </c>
      <c r="Q1127">
        <f>IF(Table2[[#This Row],[LgWin]]="Y",1,0)</f>
        <v>0</v>
      </c>
      <c r="R1127" t="s">
        <v>51</v>
      </c>
      <c r="S1127">
        <f>IF(Table2[[#This Row],[WSWin]]="Y",1,0)</f>
        <v>0</v>
      </c>
      <c r="T1127">
        <v>537</v>
      </c>
      <c r="U1127">
        <v>5242</v>
      </c>
      <c r="V1127">
        <v>1285</v>
      </c>
      <c r="W1127">
        <v>233</v>
      </c>
      <c r="X1127">
        <v>56</v>
      </c>
      <c r="Y1127">
        <v>79</v>
      </c>
      <c r="Z1127">
        <v>506</v>
      </c>
      <c r="AA1127">
        <v>697</v>
      </c>
      <c r="AB1127">
        <v>57</v>
      </c>
      <c r="AC1127">
        <v>49</v>
      </c>
      <c r="AF1127">
        <v>638</v>
      </c>
      <c r="AG1127">
        <v>558</v>
      </c>
      <c r="AH1127">
        <v>3.62</v>
      </c>
      <c r="AI1127">
        <v>63</v>
      </c>
      <c r="AJ1127">
        <v>16</v>
      </c>
      <c r="AK1127">
        <v>13</v>
      </c>
      <c r="AL1127">
        <v>4164</v>
      </c>
      <c r="AM1127">
        <v>1282</v>
      </c>
      <c r="AN1127">
        <v>84</v>
      </c>
      <c r="AO1127">
        <v>649</v>
      </c>
      <c r="AP1127">
        <v>789</v>
      </c>
      <c r="AQ1127">
        <v>147</v>
      </c>
      <c r="AR1127">
        <v>147</v>
      </c>
      <c r="AS1127">
        <v>0.97499999999999998</v>
      </c>
      <c r="AT1127" t="s">
        <v>487</v>
      </c>
      <c r="AU1127" t="s">
        <v>492</v>
      </c>
      <c r="AV1127">
        <v>1057289</v>
      </c>
      <c r="AW1127">
        <v>93</v>
      </c>
      <c r="AX1127">
        <v>94</v>
      </c>
      <c r="AY1127" t="s">
        <v>64</v>
      </c>
      <c r="AZ1127" t="s">
        <v>64</v>
      </c>
      <c r="BA1127" t="s">
        <v>64</v>
      </c>
    </row>
    <row r="1128" spans="1:53" x14ac:dyDescent="0.55000000000000004">
      <c r="A1128">
        <v>1946</v>
      </c>
      <c r="B1128" t="b">
        <f>IF(Table2[[#This Row],[yearID]]&gt;=1903,TRUE,FALSE)</f>
        <v>1</v>
      </c>
      <c r="C1128" t="b">
        <f>IF(Table2[[#This Row],[yearID]]&gt;=1973,TRUE,FALSE)</f>
        <v>0</v>
      </c>
      <c r="D1128" t="s">
        <v>410</v>
      </c>
      <c r="E1128" t="s">
        <v>419</v>
      </c>
      <c r="F1128" t="s">
        <v>419</v>
      </c>
      <c r="G1128" t="str">
        <f>VLOOKUP(Table2[[#This Row],[franchID]],TeamsFranchises!$A$1:$D$121,2,FALSE)</f>
        <v>Detroit Tigers</v>
      </c>
      <c r="I1128">
        <v>2</v>
      </c>
      <c r="J1128">
        <v>155</v>
      </c>
      <c r="K1128">
        <v>79</v>
      </c>
      <c r="L1128">
        <v>92</v>
      </c>
      <c r="M1128">
        <v>62</v>
      </c>
      <c r="P1128" t="s">
        <v>51</v>
      </c>
      <c r="Q1128">
        <f>IF(Table2[[#This Row],[LgWin]]="Y",1,0)</f>
        <v>0</v>
      </c>
      <c r="R1128" t="s">
        <v>51</v>
      </c>
      <c r="S1128">
        <f>IF(Table2[[#This Row],[WSWin]]="Y",1,0)</f>
        <v>0</v>
      </c>
      <c r="T1128">
        <v>704</v>
      </c>
      <c r="U1128">
        <v>5318</v>
      </c>
      <c r="V1128">
        <v>1373</v>
      </c>
      <c r="W1128">
        <v>212</v>
      </c>
      <c r="X1128">
        <v>41</v>
      </c>
      <c r="Y1128">
        <v>108</v>
      </c>
      <c r="Z1128">
        <v>622</v>
      </c>
      <c r="AA1128">
        <v>616</v>
      </c>
      <c r="AB1128">
        <v>65</v>
      </c>
      <c r="AC1128">
        <v>41</v>
      </c>
      <c r="AF1128">
        <v>567</v>
      </c>
      <c r="AG1128">
        <v>502</v>
      </c>
      <c r="AH1128">
        <v>3.22</v>
      </c>
      <c r="AI1128">
        <v>94</v>
      </c>
      <c r="AJ1128">
        <v>18</v>
      </c>
      <c r="AK1128">
        <v>15</v>
      </c>
      <c r="AL1128">
        <v>4206</v>
      </c>
      <c r="AM1128">
        <v>1277</v>
      </c>
      <c r="AN1128">
        <v>97</v>
      </c>
      <c r="AO1128">
        <v>497</v>
      </c>
      <c r="AP1128">
        <v>896</v>
      </c>
      <c r="AQ1128">
        <v>155</v>
      </c>
      <c r="AR1128">
        <v>138</v>
      </c>
      <c r="AS1128">
        <v>0.97399999999999998</v>
      </c>
      <c r="AT1128" t="s">
        <v>420</v>
      </c>
      <c r="AU1128" t="s">
        <v>495</v>
      </c>
      <c r="AV1128">
        <v>1722590</v>
      </c>
      <c r="AW1128">
        <v>107</v>
      </c>
      <c r="AX1128">
        <v>105</v>
      </c>
      <c r="AY1128" t="s">
        <v>419</v>
      </c>
      <c r="AZ1128" t="s">
        <v>419</v>
      </c>
      <c r="BA1128" t="s">
        <v>419</v>
      </c>
    </row>
    <row r="1129" spans="1:53" x14ac:dyDescent="0.55000000000000004">
      <c r="A1129">
        <v>1946</v>
      </c>
      <c r="B1129" t="b">
        <f>IF(Table2[[#This Row],[yearID]]&gt;=1903,TRUE,FALSE)</f>
        <v>1</v>
      </c>
      <c r="C1129" t="b">
        <f>IF(Table2[[#This Row],[yearID]]&gt;=1973,TRUE,FALSE)</f>
        <v>0</v>
      </c>
      <c r="D1129" t="s">
        <v>157</v>
      </c>
      <c r="E1129" t="s">
        <v>242</v>
      </c>
      <c r="F1129" t="s">
        <v>243</v>
      </c>
      <c r="G1129" t="str">
        <f>VLOOKUP(Table2[[#This Row],[franchID]],TeamsFranchises!$A$1:$D$121,2,FALSE)</f>
        <v>San Francisco Giants</v>
      </c>
      <c r="I1129">
        <v>8</v>
      </c>
      <c r="J1129">
        <v>154</v>
      </c>
      <c r="K1129">
        <v>77</v>
      </c>
      <c r="L1129">
        <v>61</v>
      </c>
      <c r="M1129">
        <v>93</v>
      </c>
      <c r="P1129" t="s">
        <v>51</v>
      </c>
      <c r="Q1129">
        <f>IF(Table2[[#This Row],[LgWin]]="Y",1,0)</f>
        <v>0</v>
      </c>
      <c r="R1129" t="s">
        <v>51</v>
      </c>
      <c r="S1129">
        <f>IF(Table2[[#This Row],[WSWin]]="Y",1,0)</f>
        <v>0</v>
      </c>
      <c r="T1129">
        <v>612</v>
      </c>
      <c r="U1129">
        <v>5191</v>
      </c>
      <c r="V1129">
        <v>1326</v>
      </c>
      <c r="W1129">
        <v>176</v>
      </c>
      <c r="X1129">
        <v>37</v>
      </c>
      <c r="Y1129">
        <v>121</v>
      </c>
      <c r="Z1129">
        <v>532</v>
      </c>
      <c r="AA1129">
        <v>546</v>
      </c>
      <c r="AB1129">
        <v>46</v>
      </c>
      <c r="AF1129">
        <v>685</v>
      </c>
      <c r="AG1129">
        <v>589</v>
      </c>
      <c r="AH1129">
        <v>3.92</v>
      </c>
      <c r="AI1129">
        <v>47</v>
      </c>
      <c r="AJ1129">
        <v>8</v>
      </c>
      <c r="AK1129">
        <v>13</v>
      </c>
      <c r="AL1129">
        <v>4059</v>
      </c>
      <c r="AM1129">
        <v>1313</v>
      </c>
      <c r="AN1129">
        <v>114</v>
      </c>
      <c r="AO1129">
        <v>660</v>
      </c>
      <c r="AP1129">
        <v>581</v>
      </c>
      <c r="AQ1129">
        <v>159</v>
      </c>
      <c r="AR1129">
        <v>121</v>
      </c>
      <c r="AS1129">
        <v>0.97299999999999998</v>
      </c>
      <c r="AT1129" t="s">
        <v>310</v>
      </c>
      <c r="AU1129" t="s">
        <v>457</v>
      </c>
      <c r="AV1129">
        <v>1219873</v>
      </c>
      <c r="AW1129">
        <v>100</v>
      </c>
      <c r="AX1129">
        <v>101</v>
      </c>
      <c r="AY1129" t="s">
        <v>246</v>
      </c>
      <c r="AZ1129" t="s">
        <v>242</v>
      </c>
      <c r="BA1129" t="s">
        <v>242</v>
      </c>
    </row>
    <row r="1130" spans="1:53" x14ac:dyDescent="0.55000000000000004">
      <c r="A1130">
        <v>1946</v>
      </c>
      <c r="B1130" t="b">
        <f>IF(Table2[[#This Row],[yearID]]&gt;=1903,TRUE,FALSE)</f>
        <v>1</v>
      </c>
      <c r="C1130" t="b">
        <f>IF(Table2[[#This Row],[yearID]]&gt;=1973,TRUE,FALSE)</f>
        <v>0</v>
      </c>
      <c r="D1130" t="s">
        <v>410</v>
      </c>
      <c r="E1130" t="s">
        <v>436</v>
      </c>
      <c r="F1130" t="s">
        <v>412</v>
      </c>
      <c r="G1130" t="str">
        <f>VLOOKUP(Table2[[#This Row],[franchID]],TeamsFranchises!$A$1:$D$121,2,FALSE)</f>
        <v>New York Yankees</v>
      </c>
      <c r="I1130">
        <v>3</v>
      </c>
      <c r="J1130">
        <v>154</v>
      </c>
      <c r="K1130">
        <v>77</v>
      </c>
      <c r="L1130">
        <v>87</v>
      </c>
      <c r="M1130">
        <v>67</v>
      </c>
      <c r="P1130" t="s">
        <v>51</v>
      </c>
      <c r="Q1130">
        <f>IF(Table2[[#This Row],[LgWin]]="Y",1,0)</f>
        <v>0</v>
      </c>
      <c r="R1130" t="s">
        <v>51</v>
      </c>
      <c r="S1130">
        <f>IF(Table2[[#This Row],[WSWin]]="Y",1,0)</f>
        <v>0</v>
      </c>
      <c r="T1130">
        <v>684</v>
      </c>
      <c r="U1130">
        <v>5139</v>
      </c>
      <c r="V1130">
        <v>1275</v>
      </c>
      <c r="W1130">
        <v>208</v>
      </c>
      <c r="X1130">
        <v>50</v>
      </c>
      <c r="Y1130">
        <v>136</v>
      </c>
      <c r="Z1130">
        <v>627</v>
      </c>
      <c r="AA1130">
        <v>706</v>
      </c>
      <c r="AB1130">
        <v>48</v>
      </c>
      <c r="AC1130">
        <v>35</v>
      </c>
      <c r="AF1130">
        <v>547</v>
      </c>
      <c r="AG1130">
        <v>473</v>
      </c>
      <c r="AH1130">
        <v>3.13</v>
      </c>
      <c r="AI1130">
        <v>68</v>
      </c>
      <c r="AJ1130">
        <v>17</v>
      </c>
      <c r="AK1130">
        <v>17</v>
      </c>
      <c r="AL1130">
        <v>4083</v>
      </c>
      <c r="AM1130">
        <v>1232</v>
      </c>
      <c r="AN1130">
        <v>66</v>
      </c>
      <c r="AO1130">
        <v>552</v>
      </c>
      <c r="AP1130">
        <v>653</v>
      </c>
      <c r="AQ1130">
        <v>147</v>
      </c>
      <c r="AR1130">
        <v>174</v>
      </c>
      <c r="AS1130">
        <v>0.97499999999999998</v>
      </c>
      <c r="AT1130" t="s">
        <v>459</v>
      </c>
      <c r="AU1130" t="s">
        <v>491</v>
      </c>
      <c r="AV1130">
        <v>2265512</v>
      </c>
      <c r="AW1130">
        <v>101</v>
      </c>
      <c r="AX1130">
        <v>98</v>
      </c>
      <c r="AY1130" t="s">
        <v>412</v>
      </c>
      <c r="AZ1130" t="s">
        <v>436</v>
      </c>
      <c r="BA1130" t="s">
        <v>436</v>
      </c>
    </row>
    <row r="1131" spans="1:53" x14ac:dyDescent="0.55000000000000004">
      <c r="A1131">
        <v>1946</v>
      </c>
      <c r="B1131" t="b">
        <f>IF(Table2[[#This Row],[yearID]]&gt;=1903,TRUE,FALSE)</f>
        <v>1</v>
      </c>
      <c r="C1131" t="b">
        <f>IF(Table2[[#This Row],[yearID]]&gt;=1973,TRUE,FALSE)</f>
        <v>0</v>
      </c>
      <c r="D1131" t="s">
        <v>410</v>
      </c>
      <c r="E1131" t="s">
        <v>226</v>
      </c>
      <c r="F1131" t="s">
        <v>423</v>
      </c>
      <c r="G1131" t="str">
        <f>VLOOKUP(Table2[[#This Row],[franchID]],TeamsFranchises!$A$1:$D$121,2,FALSE)</f>
        <v>Oakland Athletics</v>
      </c>
      <c r="I1131">
        <v>8</v>
      </c>
      <c r="J1131">
        <v>155</v>
      </c>
      <c r="K1131">
        <v>78</v>
      </c>
      <c r="L1131">
        <v>49</v>
      </c>
      <c r="M1131">
        <v>105</v>
      </c>
      <c r="P1131" t="s">
        <v>51</v>
      </c>
      <c r="Q1131">
        <f>IF(Table2[[#This Row],[LgWin]]="Y",1,0)</f>
        <v>0</v>
      </c>
      <c r="R1131" t="s">
        <v>51</v>
      </c>
      <c r="S1131">
        <f>IF(Table2[[#This Row],[WSWin]]="Y",1,0)</f>
        <v>0</v>
      </c>
      <c r="T1131">
        <v>529</v>
      </c>
      <c r="U1131">
        <v>5200</v>
      </c>
      <c r="V1131">
        <v>1317</v>
      </c>
      <c r="W1131">
        <v>220</v>
      </c>
      <c r="X1131">
        <v>51</v>
      </c>
      <c r="Y1131">
        <v>40</v>
      </c>
      <c r="Z1131">
        <v>482</v>
      </c>
      <c r="AA1131">
        <v>594</v>
      </c>
      <c r="AB1131">
        <v>39</v>
      </c>
      <c r="AC1131">
        <v>30</v>
      </c>
      <c r="AF1131">
        <v>680</v>
      </c>
      <c r="AG1131">
        <v>582</v>
      </c>
      <c r="AH1131">
        <v>3.9</v>
      </c>
      <c r="AI1131">
        <v>61</v>
      </c>
      <c r="AJ1131">
        <v>10</v>
      </c>
      <c r="AK1131">
        <v>5</v>
      </c>
      <c r="AL1131">
        <v>4026</v>
      </c>
      <c r="AM1131">
        <v>1371</v>
      </c>
      <c r="AN1131">
        <v>83</v>
      </c>
      <c r="AO1131">
        <v>577</v>
      </c>
      <c r="AP1131">
        <v>562</v>
      </c>
      <c r="AQ1131">
        <v>167</v>
      </c>
      <c r="AR1131">
        <v>141</v>
      </c>
      <c r="AS1131">
        <v>0.97099999999999997</v>
      </c>
      <c r="AT1131" t="s">
        <v>77</v>
      </c>
      <c r="AU1131" t="s">
        <v>442</v>
      </c>
      <c r="AV1131">
        <v>621793</v>
      </c>
      <c r="AW1131">
        <v>98</v>
      </c>
      <c r="AX1131">
        <v>100</v>
      </c>
      <c r="AY1131" t="s">
        <v>226</v>
      </c>
      <c r="AZ1131" t="s">
        <v>226</v>
      </c>
      <c r="BA1131" t="s">
        <v>226</v>
      </c>
    </row>
    <row r="1132" spans="1:53" x14ac:dyDescent="0.55000000000000004">
      <c r="A1132">
        <v>1946</v>
      </c>
      <c r="B1132" t="b">
        <f>IF(Table2[[#This Row],[yearID]]&gt;=1903,TRUE,FALSE)</f>
        <v>1</v>
      </c>
      <c r="C1132" t="b">
        <f>IF(Table2[[#This Row],[yearID]]&gt;=1973,TRUE,FALSE)</f>
        <v>0</v>
      </c>
      <c r="D1132" t="s">
        <v>157</v>
      </c>
      <c r="E1132" t="s">
        <v>122</v>
      </c>
      <c r="F1132" t="s">
        <v>122</v>
      </c>
      <c r="G1132" t="str">
        <f>VLOOKUP(Table2[[#This Row],[franchID]],TeamsFranchises!$A$1:$D$121,2,FALSE)</f>
        <v>Philadelphia Phillies</v>
      </c>
      <c r="I1132">
        <v>5</v>
      </c>
      <c r="J1132">
        <v>155</v>
      </c>
      <c r="K1132">
        <v>78</v>
      </c>
      <c r="L1132">
        <v>69</v>
      </c>
      <c r="M1132">
        <v>85</v>
      </c>
      <c r="P1132" t="s">
        <v>51</v>
      </c>
      <c r="Q1132">
        <f>IF(Table2[[#This Row],[LgWin]]="Y",1,0)</f>
        <v>0</v>
      </c>
      <c r="R1132" t="s">
        <v>51</v>
      </c>
      <c r="S1132">
        <f>IF(Table2[[#This Row],[WSWin]]="Y",1,0)</f>
        <v>0</v>
      </c>
      <c r="T1132">
        <v>560</v>
      </c>
      <c r="U1132">
        <v>5233</v>
      </c>
      <c r="V1132">
        <v>1351</v>
      </c>
      <c r="W1132">
        <v>209</v>
      </c>
      <c r="X1132">
        <v>40</v>
      </c>
      <c r="Y1132">
        <v>80</v>
      </c>
      <c r="Z1132">
        <v>417</v>
      </c>
      <c r="AA1132">
        <v>590</v>
      </c>
      <c r="AB1132">
        <v>41</v>
      </c>
      <c r="AF1132">
        <v>705</v>
      </c>
      <c r="AG1132">
        <v>607</v>
      </c>
      <c r="AH1132">
        <v>3.99</v>
      </c>
      <c r="AI1132">
        <v>55</v>
      </c>
      <c r="AJ1132">
        <v>11</v>
      </c>
      <c r="AK1132">
        <v>23</v>
      </c>
      <c r="AL1132">
        <v>4107</v>
      </c>
      <c r="AM1132">
        <v>1442</v>
      </c>
      <c r="AN1132">
        <v>73</v>
      </c>
      <c r="AO1132">
        <v>542</v>
      </c>
      <c r="AP1132">
        <v>490</v>
      </c>
      <c r="AQ1132">
        <v>147</v>
      </c>
      <c r="AR1132">
        <v>144</v>
      </c>
      <c r="AS1132">
        <v>0.97499999999999998</v>
      </c>
      <c r="AT1132" t="s">
        <v>358</v>
      </c>
      <c r="AU1132" t="s">
        <v>442</v>
      </c>
      <c r="AV1132">
        <v>1045247</v>
      </c>
      <c r="AW1132">
        <v>97</v>
      </c>
      <c r="AX1132">
        <v>100</v>
      </c>
      <c r="AY1132" t="s">
        <v>122</v>
      </c>
      <c r="AZ1132" t="s">
        <v>122</v>
      </c>
      <c r="BA1132" t="s">
        <v>122</v>
      </c>
    </row>
    <row r="1133" spans="1:53" x14ac:dyDescent="0.55000000000000004">
      <c r="A1133">
        <v>1946</v>
      </c>
      <c r="B1133" t="b">
        <f>IF(Table2[[#This Row],[yearID]]&gt;=1903,TRUE,FALSE)</f>
        <v>1</v>
      </c>
      <c r="C1133" t="b">
        <f>IF(Table2[[#This Row],[yearID]]&gt;=1973,TRUE,FALSE)</f>
        <v>0</v>
      </c>
      <c r="D1133" t="s">
        <v>157</v>
      </c>
      <c r="E1133" t="s">
        <v>229</v>
      </c>
      <c r="F1133" t="s">
        <v>229</v>
      </c>
      <c r="G1133" t="str">
        <f>VLOOKUP(Table2[[#This Row],[franchID]],TeamsFranchises!$A$1:$D$121,2,FALSE)</f>
        <v>Pittsburgh Pirates</v>
      </c>
      <c r="I1133">
        <v>7</v>
      </c>
      <c r="J1133">
        <v>155</v>
      </c>
      <c r="K1133">
        <v>78</v>
      </c>
      <c r="L1133">
        <v>63</v>
      </c>
      <c r="M1133">
        <v>91</v>
      </c>
      <c r="P1133" t="s">
        <v>51</v>
      </c>
      <c r="Q1133">
        <f>IF(Table2[[#This Row],[LgWin]]="Y",1,0)</f>
        <v>0</v>
      </c>
      <c r="R1133" t="s">
        <v>51</v>
      </c>
      <c r="S1133">
        <f>IF(Table2[[#This Row],[WSWin]]="Y",1,0)</f>
        <v>0</v>
      </c>
      <c r="T1133">
        <v>552</v>
      </c>
      <c r="U1133">
        <v>5199</v>
      </c>
      <c r="V1133">
        <v>1300</v>
      </c>
      <c r="W1133">
        <v>202</v>
      </c>
      <c r="X1133">
        <v>52</v>
      </c>
      <c r="Y1133">
        <v>60</v>
      </c>
      <c r="Z1133">
        <v>592</v>
      </c>
      <c r="AA1133">
        <v>555</v>
      </c>
      <c r="AB1133">
        <v>48</v>
      </c>
      <c r="AF1133">
        <v>668</v>
      </c>
      <c r="AG1133">
        <v>566</v>
      </c>
      <c r="AH1133">
        <v>3.72</v>
      </c>
      <c r="AI1133">
        <v>61</v>
      </c>
      <c r="AJ1133">
        <v>10</v>
      </c>
      <c r="AK1133">
        <v>6</v>
      </c>
      <c r="AL1133">
        <v>4110</v>
      </c>
      <c r="AM1133">
        <v>1406</v>
      </c>
      <c r="AN1133">
        <v>50</v>
      </c>
      <c r="AO1133">
        <v>561</v>
      </c>
      <c r="AP1133">
        <v>458</v>
      </c>
      <c r="AQ1133">
        <v>184</v>
      </c>
      <c r="AR1133">
        <v>127</v>
      </c>
      <c r="AS1133">
        <v>0.97</v>
      </c>
      <c r="AT1133" t="s">
        <v>390</v>
      </c>
      <c r="AU1133" t="s">
        <v>447</v>
      </c>
      <c r="AV1133">
        <v>749962</v>
      </c>
      <c r="AW1133">
        <v>103</v>
      </c>
      <c r="AX1133">
        <v>104</v>
      </c>
      <c r="AY1133" t="s">
        <v>229</v>
      </c>
      <c r="AZ1133" t="s">
        <v>229</v>
      </c>
      <c r="BA1133" t="s">
        <v>229</v>
      </c>
    </row>
    <row r="1134" spans="1:53" x14ac:dyDescent="0.55000000000000004">
      <c r="A1134">
        <v>1946</v>
      </c>
      <c r="B1134" t="b">
        <f>IF(Table2[[#This Row],[yearID]]&gt;=1903,TRUE,FALSE)</f>
        <v>1</v>
      </c>
      <c r="C1134" t="b">
        <f>IF(Table2[[#This Row],[yearID]]&gt;=1973,TRUE,FALSE)</f>
        <v>0</v>
      </c>
      <c r="D1134" t="s">
        <v>410</v>
      </c>
      <c r="E1134" t="s">
        <v>431</v>
      </c>
      <c r="F1134" t="s">
        <v>95</v>
      </c>
      <c r="G1134" t="str">
        <f>VLOOKUP(Table2[[#This Row],[franchID]],TeamsFranchises!$A$1:$D$121,2,FALSE)</f>
        <v>Baltimore Orioles</v>
      </c>
      <c r="I1134">
        <v>7</v>
      </c>
      <c r="J1134">
        <v>156</v>
      </c>
      <c r="K1134">
        <v>77</v>
      </c>
      <c r="L1134">
        <v>66</v>
      </c>
      <c r="M1134">
        <v>88</v>
      </c>
      <c r="P1134" t="s">
        <v>51</v>
      </c>
      <c r="Q1134">
        <f>IF(Table2[[#This Row],[LgWin]]="Y",1,0)</f>
        <v>0</v>
      </c>
      <c r="R1134" t="s">
        <v>51</v>
      </c>
      <c r="S1134">
        <f>IF(Table2[[#This Row],[WSWin]]="Y",1,0)</f>
        <v>0</v>
      </c>
      <c r="T1134">
        <v>621</v>
      </c>
      <c r="U1134">
        <v>5373</v>
      </c>
      <c r="V1134">
        <v>1350</v>
      </c>
      <c r="W1134">
        <v>220</v>
      </c>
      <c r="X1134">
        <v>46</v>
      </c>
      <c r="Y1134">
        <v>84</v>
      </c>
      <c r="Z1134">
        <v>465</v>
      </c>
      <c r="AA1134">
        <v>713</v>
      </c>
      <c r="AB1134">
        <v>23</v>
      </c>
      <c r="AC1134">
        <v>35</v>
      </c>
      <c r="AF1134">
        <v>710</v>
      </c>
      <c r="AG1134">
        <v>607</v>
      </c>
      <c r="AH1134">
        <v>3.95</v>
      </c>
      <c r="AI1134">
        <v>63</v>
      </c>
      <c r="AJ1134">
        <v>13</v>
      </c>
      <c r="AK1134">
        <v>12</v>
      </c>
      <c r="AL1134">
        <v>4146</v>
      </c>
      <c r="AM1134">
        <v>1465</v>
      </c>
      <c r="AN1134">
        <v>73</v>
      </c>
      <c r="AO1134">
        <v>573</v>
      </c>
      <c r="AP1134">
        <v>574</v>
      </c>
      <c r="AQ1134">
        <v>159</v>
      </c>
      <c r="AR1134">
        <v>157</v>
      </c>
      <c r="AS1134">
        <v>0.97399999999999998</v>
      </c>
      <c r="AT1134" t="s">
        <v>252</v>
      </c>
      <c r="AU1134" t="s">
        <v>444</v>
      </c>
      <c r="AV1134">
        <v>526435</v>
      </c>
      <c r="AW1134">
        <v>106</v>
      </c>
      <c r="AX1134">
        <v>107</v>
      </c>
      <c r="AY1134" t="s">
        <v>433</v>
      </c>
      <c r="AZ1134" t="s">
        <v>431</v>
      </c>
      <c r="BA1134" t="s">
        <v>431</v>
      </c>
    </row>
    <row r="1135" spans="1:53" x14ac:dyDescent="0.55000000000000004">
      <c r="A1135">
        <v>1946</v>
      </c>
      <c r="B1135" t="b">
        <f>IF(Table2[[#This Row],[yearID]]&gt;=1903,TRUE,FALSE)</f>
        <v>1</v>
      </c>
      <c r="C1135" t="b">
        <f>IF(Table2[[#This Row],[yearID]]&gt;=1973,TRUE,FALSE)</f>
        <v>0</v>
      </c>
      <c r="D1135" t="s">
        <v>157</v>
      </c>
      <c r="E1135" t="s">
        <v>396</v>
      </c>
      <c r="F1135" t="s">
        <v>154</v>
      </c>
      <c r="G1135" t="str">
        <f>VLOOKUP(Table2[[#This Row],[franchID]],TeamsFranchises!$A$1:$D$121,2,FALSE)</f>
        <v>St. Louis Cardinals</v>
      </c>
      <c r="I1135">
        <v>1</v>
      </c>
      <c r="J1135">
        <v>156</v>
      </c>
      <c r="K1135">
        <v>78</v>
      </c>
      <c r="L1135">
        <v>98</v>
      </c>
      <c r="M1135">
        <v>58</v>
      </c>
      <c r="P1135" t="s">
        <v>76</v>
      </c>
      <c r="Q1135">
        <f>IF(Table2[[#This Row],[LgWin]]="Y",1,0)</f>
        <v>1</v>
      </c>
      <c r="R1135" t="s">
        <v>76</v>
      </c>
      <c r="S1135">
        <f>IF(Table2[[#This Row],[WSWin]]="Y",1,0)</f>
        <v>1</v>
      </c>
      <c r="T1135">
        <v>712</v>
      </c>
      <c r="U1135">
        <v>5372</v>
      </c>
      <c r="V1135">
        <v>1426</v>
      </c>
      <c r="W1135">
        <v>265</v>
      </c>
      <c r="X1135">
        <v>56</v>
      </c>
      <c r="Y1135">
        <v>81</v>
      </c>
      <c r="Z1135">
        <v>530</v>
      </c>
      <c r="AA1135">
        <v>537</v>
      </c>
      <c r="AB1135">
        <v>58</v>
      </c>
      <c r="AF1135">
        <v>545</v>
      </c>
      <c r="AG1135">
        <v>467</v>
      </c>
      <c r="AH1135">
        <v>3.01</v>
      </c>
      <c r="AI1135">
        <v>75</v>
      </c>
      <c r="AJ1135">
        <v>18</v>
      </c>
      <c r="AK1135">
        <v>15</v>
      </c>
      <c r="AL1135">
        <v>4191</v>
      </c>
      <c r="AM1135">
        <v>1326</v>
      </c>
      <c r="AN1135">
        <v>63</v>
      </c>
      <c r="AO1135">
        <v>493</v>
      </c>
      <c r="AP1135">
        <v>607</v>
      </c>
      <c r="AQ1135">
        <v>123</v>
      </c>
      <c r="AR1135">
        <v>167</v>
      </c>
      <c r="AS1135">
        <v>0.98</v>
      </c>
      <c r="AT1135" t="s">
        <v>409</v>
      </c>
      <c r="AU1135" t="s">
        <v>444</v>
      </c>
      <c r="AV1135">
        <v>1061807</v>
      </c>
      <c r="AW1135">
        <v>104</v>
      </c>
      <c r="AX1135">
        <v>101</v>
      </c>
      <c r="AY1135" t="s">
        <v>154</v>
      </c>
      <c r="AZ1135" t="s">
        <v>396</v>
      </c>
      <c r="BA1135" t="s">
        <v>396</v>
      </c>
    </row>
    <row r="1136" spans="1:53" x14ac:dyDescent="0.55000000000000004">
      <c r="A1136">
        <v>1946</v>
      </c>
      <c r="B1136" t="b">
        <f>IF(Table2[[#This Row],[yearID]]&gt;=1903,TRUE,FALSE)</f>
        <v>1</v>
      </c>
      <c r="C1136" t="b">
        <f>IF(Table2[[#This Row],[yearID]]&gt;=1973,TRUE,FALSE)</f>
        <v>0</v>
      </c>
      <c r="D1136" t="s">
        <v>410</v>
      </c>
      <c r="E1136" t="s">
        <v>425</v>
      </c>
      <c r="F1136" t="s">
        <v>426</v>
      </c>
      <c r="G1136" t="str">
        <f>VLOOKUP(Table2[[#This Row],[franchID]],TeamsFranchises!$A$1:$D$121,2,FALSE)</f>
        <v>Minnesota Twins</v>
      </c>
      <c r="I1136">
        <v>4</v>
      </c>
      <c r="J1136">
        <v>155</v>
      </c>
      <c r="K1136">
        <v>76</v>
      </c>
      <c r="L1136">
        <v>76</v>
      </c>
      <c r="M1136">
        <v>78</v>
      </c>
      <c r="P1136" t="s">
        <v>51</v>
      </c>
      <c r="Q1136">
        <f>IF(Table2[[#This Row],[LgWin]]="Y",1,0)</f>
        <v>0</v>
      </c>
      <c r="R1136" t="s">
        <v>51</v>
      </c>
      <c r="S1136">
        <f>IF(Table2[[#This Row],[WSWin]]="Y",1,0)</f>
        <v>0</v>
      </c>
      <c r="T1136">
        <v>608</v>
      </c>
      <c r="U1136">
        <v>5337</v>
      </c>
      <c r="V1136">
        <v>1388</v>
      </c>
      <c r="W1136">
        <v>260</v>
      </c>
      <c r="X1136">
        <v>63</v>
      </c>
      <c r="Y1136">
        <v>60</v>
      </c>
      <c r="Z1136">
        <v>511</v>
      </c>
      <c r="AA1136">
        <v>641</v>
      </c>
      <c r="AB1136">
        <v>51</v>
      </c>
      <c r="AC1136">
        <v>50</v>
      </c>
      <c r="AF1136">
        <v>706</v>
      </c>
      <c r="AG1136">
        <v>580</v>
      </c>
      <c r="AH1136">
        <v>3.74</v>
      </c>
      <c r="AI1136">
        <v>71</v>
      </c>
      <c r="AJ1136">
        <v>8</v>
      </c>
      <c r="AK1136">
        <v>10</v>
      </c>
      <c r="AL1136">
        <v>4188</v>
      </c>
      <c r="AM1136">
        <v>1459</v>
      </c>
      <c r="AN1136">
        <v>81</v>
      </c>
      <c r="AO1136">
        <v>547</v>
      </c>
      <c r="AP1136">
        <v>537</v>
      </c>
      <c r="AQ1136">
        <v>211</v>
      </c>
      <c r="AR1136">
        <v>162</v>
      </c>
      <c r="AS1136">
        <v>0.96599999999999997</v>
      </c>
      <c r="AT1136" t="s">
        <v>397</v>
      </c>
      <c r="AU1136" t="s">
        <v>452</v>
      </c>
      <c r="AV1136">
        <v>1027216</v>
      </c>
      <c r="AW1136">
        <v>94</v>
      </c>
      <c r="AX1136">
        <v>95</v>
      </c>
      <c r="AY1136" t="s">
        <v>428</v>
      </c>
      <c r="AZ1136" t="s">
        <v>425</v>
      </c>
      <c r="BA1136" t="s">
        <v>425</v>
      </c>
    </row>
    <row r="1137" spans="1:53" x14ac:dyDescent="0.55000000000000004">
      <c r="A1137">
        <v>1947</v>
      </c>
      <c r="B1137" t="b">
        <f>IF(Table2[[#This Row],[yearID]]&gt;=1903,TRUE,FALSE)</f>
        <v>1</v>
      </c>
      <c r="C1137" t="b">
        <f>IF(Table2[[#This Row],[yearID]]&gt;=1973,TRUE,FALSE)</f>
        <v>0</v>
      </c>
      <c r="D1137" t="s">
        <v>410</v>
      </c>
      <c r="E1137" t="s">
        <v>54</v>
      </c>
      <c r="F1137" t="s">
        <v>54</v>
      </c>
      <c r="G1137" t="str">
        <f>VLOOKUP(Table2[[#This Row],[franchID]],TeamsFranchises!$A$1:$D$121,2,FALSE)</f>
        <v>Boston Red Sox</v>
      </c>
      <c r="I1137">
        <v>3</v>
      </c>
      <c r="J1137">
        <v>157</v>
      </c>
      <c r="K1137">
        <v>81</v>
      </c>
      <c r="L1137">
        <v>83</v>
      </c>
      <c r="M1137">
        <v>71</v>
      </c>
      <c r="P1137" t="s">
        <v>51</v>
      </c>
      <c r="Q1137">
        <f>IF(Table2[[#This Row],[LgWin]]="Y",1,0)</f>
        <v>0</v>
      </c>
      <c r="R1137" t="s">
        <v>51</v>
      </c>
      <c r="S1137">
        <f>IF(Table2[[#This Row],[WSWin]]="Y",1,0)</f>
        <v>0</v>
      </c>
      <c r="T1137">
        <v>720</v>
      </c>
      <c r="U1137">
        <v>5322</v>
      </c>
      <c r="V1137">
        <v>1412</v>
      </c>
      <c r="W1137">
        <v>206</v>
      </c>
      <c r="X1137">
        <v>54</v>
      </c>
      <c r="Y1137">
        <v>103</v>
      </c>
      <c r="Z1137">
        <v>666</v>
      </c>
      <c r="AA1137">
        <v>590</v>
      </c>
      <c r="AB1137">
        <v>41</v>
      </c>
      <c r="AC1137">
        <v>35</v>
      </c>
      <c r="AF1137">
        <v>669</v>
      </c>
      <c r="AG1137">
        <v>589</v>
      </c>
      <c r="AH1137">
        <v>3.81</v>
      </c>
      <c r="AI1137">
        <v>64</v>
      </c>
      <c r="AJ1137">
        <v>13</v>
      </c>
      <c r="AK1137">
        <v>19</v>
      </c>
      <c r="AL1137">
        <v>4173</v>
      </c>
      <c r="AM1137">
        <v>1383</v>
      </c>
      <c r="AN1137">
        <v>84</v>
      </c>
      <c r="AO1137">
        <v>575</v>
      </c>
      <c r="AP1137">
        <v>586</v>
      </c>
      <c r="AQ1137">
        <v>137</v>
      </c>
      <c r="AR1137">
        <v>172</v>
      </c>
      <c r="AS1137">
        <v>0.97699999999999998</v>
      </c>
      <c r="AT1137" t="s">
        <v>441</v>
      </c>
      <c r="AU1137" t="s">
        <v>493</v>
      </c>
      <c r="AV1137">
        <v>1427315</v>
      </c>
      <c r="AW1137">
        <v>107</v>
      </c>
      <c r="AX1137">
        <v>105</v>
      </c>
      <c r="AY1137" t="s">
        <v>54</v>
      </c>
      <c r="AZ1137" t="s">
        <v>54</v>
      </c>
      <c r="BA1137" t="s">
        <v>54</v>
      </c>
    </row>
    <row r="1138" spans="1:53" x14ac:dyDescent="0.55000000000000004">
      <c r="A1138">
        <v>1947</v>
      </c>
      <c r="B1138" t="b">
        <f>IF(Table2[[#This Row],[yearID]]&gt;=1903,TRUE,FALSE)</f>
        <v>1</v>
      </c>
      <c r="C1138" t="b">
        <f>IF(Table2[[#This Row],[yearID]]&gt;=1973,TRUE,FALSE)</f>
        <v>0</v>
      </c>
      <c r="D1138" t="s">
        <v>157</v>
      </c>
      <c r="E1138" t="s">
        <v>262</v>
      </c>
      <c r="F1138" t="s">
        <v>260</v>
      </c>
      <c r="G1138" t="str">
        <f>VLOOKUP(Table2[[#This Row],[franchID]],TeamsFranchises!$A$1:$D$121,2,FALSE)</f>
        <v>Los Angeles Dodgers</v>
      </c>
      <c r="I1138">
        <v>1</v>
      </c>
      <c r="J1138">
        <v>155</v>
      </c>
      <c r="K1138">
        <v>78</v>
      </c>
      <c r="L1138">
        <v>94</v>
      </c>
      <c r="M1138">
        <v>60</v>
      </c>
      <c r="P1138" t="s">
        <v>76</v>
      </c>
      <c r="Q1138">
        <f>IF(Table2[[#This Row],[LgWin]]="Y",1,0)</f>
        <v>1</v>
      </c>
      <c r="R1138" t="s">
        <v>51</v>
      </c>
      <c r="S1138">
        <f>IF(Table2[[#This Row],[WSWin]]="Y",1,0)</f>
        <v>0</v>
      </c>
      <c r="T1138">
        <v>774</v>
      </c>
      <c r="U1138">
        <v>5249</v>
      </c>
      <c r="V1138">
        <v>1428</v>
      </c>
      <c r="W1138">
        <v>241</v>
      </c>
      <c r="X1138">
        <v>50</v>
      </c>
      <c r="Y1138">
        <v>83</v>
      </c>
      <c r="Z1138">
        <v>732</v>
      </c>
      <c r="AA1138">
        <v>561</v>
      </c>
      <c r="AB1138">
        <v>88</v>
      </c>
      <c r="AF1138">
        <v>668</v>
      </c>
      <c r="AG1138">
        <v>584</v>
      </c>
      <c r="AH1138">
        <v>3.82</v>
      </c>
      <c r="AI1138">
        <v>47</v>
      </c>
      <c r="AJ1138">
        <v>14</v>
      </c>
      <c r="AK1138">
        <v>34</v>
      </c>
      <c r="AL1138">
        <v>4125</v>
      </c>
      <c r="AM1138">
        <v>1299</v>
      </c>
      <c r="AN1138">
        <v>104</v>
      </c>
      <c r="AO1138">
        <v>626</v>
      </c>
      <c r="AP1138">
        <v>592</v>
      </c>
      <c r="AQ1138">
        <v>129</v>
      </c>
      <c r="AR1138">
        <v>164</v>
      </c>
      <c r="AS1138">
        <v>0.97799999999999998</v>
      </c>
      <c r="AT1138" t="s">
        <v>448</v>
      </c>
      <c r="AU1138" t="s">
        <v>458</v>
      </c>
      <c r="AV1138">
        <v>1807526</v>
      </c>
      <c r="AW1138">
        <v>104</v>
      </c>
      <c r="AX1138">
        <v>101</v>
      </c>
      <c r="AY1138" t="s">
        <v>262</v>
      </c>
      <c r="AZ1138" t="s">
        <v>262</v>
      </c>
      <c r="BA1138" t="s">
        <v>262</v>
      </c>
    </row>
    <row r="1139" spans="1:53" x14ac:dyDescent="0.55000000000000004">
      <c r="A1139">
        <v>1947</v>
      </c>
      <c r="B1139" t="b">
        <f>IF(Table2[[#This Row],[yearID]]&gt;=1903,TRUE,FALSE)</f>
        <v>1</v>
      </c>
      <c r="C1139" t="b">
        <f>IF(Table2[[#This Row],[yearID]]&gt;=1973,TRUE,FALSE)</f>
        <v>0</v>
      </c>
      <c r="D1139" t="s">
        <v>157</v>
      </c>
      <c r="E1139" t="s">
        <v>158</v>
      </c>
      <c r="F1139" t="s">
        <v>159</v>
      </c>
      <c r="G1139" t="str">
        <f>VLOOKUP(Table2[[#This Row],[franchID]],TeamsFranchises!$A$1:$D$121,2,FALSE)</f>
        <v>Atlanta Braves</v>
      </c>
      <c r="I1139">
        <v>3</v>
      </c>
      <c r="J1139">
        <v>154</v>
      </c>
      <c r="K1139">
        <v>77</v>
      </c>
      <c r="L1139">
        <v>86</v>
      </c>
      <c r="M1139">
        <v>68</v>
      </c>
      <c r="P1139" t="s">
        <v>51</v>
      </c>
      <c r="Q1139">
        <f>IF(Table2[[#This Row],[LgWin]]="Y",1,0)</f>
        <v>0</v>
      </c>
      <c r="R1139" t="s">
        <v>51</v>
      </c>
      <c r="S1139">
        <f>IF(Table2[[#This Row],[WSWin]]="Y",1,0)</f>
        <v>0</v>
      </c>
      <c r="T1139">
        <v>701</v>
      </c>
      <c r="U1139">
        <v>5253</v>
      </c>
      <c r="V1139">
        <v>1444</v>
      </c>
      <c r="W1139">
        <v>265</v>
      </c>
      <c r="X1139">
        <v>42</v>
      </c>
      <c r="Y1139">
        <v>85</v>
      </c>
      <c r="Z1139">
        <v>558</v>
      </c>
      <c r="AA1139">
        <v>500</v>
      </c>
      <c r="AB1139">
        <v>58</v>
      </c>
      <c r="AF1139">
        <v>622</v>
      </c>
      <c r="AG1139">
        <v>548</v>
      </c>
      <c r="AH1139">
        <v>3.62</v>
      </c>
      <c r="AI1139">
        <v>74</v>
      </c>
      <c r="AJ1139">
        <v>14</v>
      </c>
      <c r="AK1139">
        <v>13</v>
      </c>
      <c r="AL1139">
        <v>4086</v>
      </c>
      <c r="AM1139">
        <v>1342</v>
      </c>
      <c r="AN1139">
        <v>93</v>
      </c>
      <c r="AO1139">
        <v>453</v>
      </c>
      <c r="AP1139">
        <v>494</v>
      </c>
      <c r="AQ1139">
        <v>153</v>
      </c>
      <c r="AR1139">
        <v>124</v>
      </c>
      <c r="AS1139">
        <v>0.97399999999999998</v>
      </c>
      <c r="AT1139" t="s">
        <v>454</v>
      </c>
      <c r="AU1139" t="s">
        <v>489</v>
      </c>
      <c r="AV1139">
        <v>1277361</v>
      </c>
      <c r="AW1139">
        <v>98</v>
      </c>
      <c r="AX1139">
        <v>97</v>
      </c>
      <c r="AY1139" t="s">
        <v>158</v>
      </c>
      <c r="AZ1139" t="s">
        <v>158</v>
      </c>
      <c r="BA1139" t="s">
        <v>158</v>
      </c>
    </row>
    <row r="1140" spans="1:53" x14ac:dyDescent="0.55000000000000004">
      <c r="A1140">
        <v>1947</v>
      </c>
      <c r="B1140" t="b">
        <f>IF(Table2[[#This Row],[yearID]]&gt;=1903,TRUE,FALSE)</f>
        <v>1</v>
      </c>
      <c r="C1140" t="b">
        <f>IF(Table2[[#This Row],[yearID]]&gt;=1973,TRUE,FALSE)</f>
        <v>0</v>
      </c>
      <c r="D1140" t="s">
        <v>410</v>
      </c>
      <c r="E1140" t="s">
        <v>415</v>
      </c>
      <c r="F1140" t="s">
        <v>416</v>
      </c>
      <c r="G1140" t="str">
        <f>VLOOKUP(Table2[[#This Row],[franchID]],TeamsFranchises!$A$1:$D$121,2,FALSE)</f>
        <v>Chicago White Sox</v>
      </c>
      <c r="I1140">
        <v>6</v>
      </c>
      <c r="J1140">
        <v>155</v>
      </c>
      <c r="K1140">
        <v>75</v>
      </c>
      <c r="L1140">
        <v>70</v>
      </c>
      <c r="M1140">
        <v>84</v>
      </c>
      <c r="P1140" t="s">
        <v>51</v>
      </c>
      <c r="Q1140">
        <f>IF(Table2[[#This Row],[LgWin]]="Y",1,0)</f>
        <v>0</v>
      </c>
      <c r="R1140" t="s">
        <v>51</v>
      </c>
      <c r="S1140">
        <f>IF(Table2[[#This Row],[WSWin]]="Y",1,0)</f>
        <v>0</v>
      </c>
      <c r="T1140">
        <v>553</v>
      </c>
      <c r="U1140">
        <v>5274</v>
      </c>
      <c r="V1140">
        <v>1350</v>
      </c>
      <c r="W1140">
        <v>211</v>
      </c>
      <c r="X1140">
        <v>41</v>
      </c>
      <c r="Y1140">
        <v>53</v>
      </c>
      <c r="Z1140">
        <v>492</v>
      </c>
      <c r="AA1140">
        <v>527</v>
      </c>
      <c r="AB1140">
        <v>91</v>
      </c>
      <c r="AC1140">
        <v>57</v>
      </c>
      <c r="AF1140">
        <v>661</v>
      </c>
      <c r="AG1140">
        <v>563</v>
      </c>
      <c r="AH1140">
        <v>3.64</v>
      </c>
      <c r="AI1140">
        <v>47</v>
      </c>
      <c r="AJ1140">
        <v>11</v>
      </c>
      <c r="AK1140">
        <v>27</v>
      </c>
      <c r="AL1140">
        <v>4173</v>
      </c>
      <c r="AM1140">
        <v>1384</v>
      </c>
      <c r="AN1140">
        <v>76</v>
      </c>
      <c r="AO1140">
        <v>603</v>
      </c>
      <c r="AP1140">
        <v>522</v>
      </c>
      <c r="AQ1140">
        <v>155</v>
      </c>
      <c r="AR1140">
        <v>180</v>
      </c>
      <c r="AS1140">
        <v>0.97499999999999998</v>
      </c>
      <c r="AT1140" t="s">
        <v>417</v>
      </c>
      <c r="AU1140" t="s">
        <v>450</v>
      </c>
      <c r="AV1140">
        <v>876948</v>
      </c>
      <c r="AW1140">
        <v>96</v>
      </c>
      <c r="AX1140">
        <v>98</v>
      </c>
      <c r="AY1140" t="s">
        <v>416</v>
      </c>
      <c r="AZ1140" t="s">
        <v>415</v>
      </c>
      <c r="BA1140" t="s">
        <v>415</v>
      </c>
    </row>
    <row r="1141" spans="1:53" x14ac:dyDescent="0.55000000000000004">
      <c r="A1141">
        <v>1947</v>
      </c>
      <c r="B1141" t="b">
        <f>IF(Table2[[#This Row],[yearID]]&gt;=1903,TRUE,FALSE)</f>
        <v>1</v>
      </c>
      <c r="C1141" t="b">
        <f>IF(Table2[[#This Row],[yearID]]&gt;=1973,TRUE,FALSE)</f>
        <v>0</v>
      </c>
      <c r="D1141" t="s">
        <v>157</v>
      </c>
      <c r="E1141" t="s">
        <v>161</v>
      </c>
      <c r="F1141" t="s">
        <v>162</v>
      </c>
      <c r="G1141" t="str">
        <f>VLOOKUP(Table2[[#This Row],[franchID]],TeamsFranchises!$A$1:$D$121,2,FALSE)</f>
        <v>Chicago Cubs</v>
      </c>
      <c r="I1141">
        <v>6</v>
      </c>
      <c r="J1141">
        <v>155</v>
      </c>
      <c r="K1141">
        <v>79</v>
      </c>
      <c r="L1141">
        <v>69</v>
      </c>
      <c r="M1141">
        <v>85</v>
      </c>
      <c r="P1141" t="s">
        <v>51</v>
      </c>
      <c r="Q1141">
        <f>IF(Table2[[#This Row],[LgWin]]="Y",1,0)</f>
        <v>0</v>
      </c>
      <c r="R1141" t="s">
        <v>51</v>
      </c>
      <c r="S1141">
        <f>IF(Table2[[#This Row],[WSWin]]="Y",1,0)</f>
        <v>0</v>
      </c>
      <c r="T1141">
        <v>567</v>
      </c>
      <c r="U1141">
        <v>5305</v>
      </c>
      <c r="V1141">
        <v>1373</v>
      </c>
      <c r="W1141">
        <v>231</v>
      </c>
      <c r="X1141">
        <v>48</v>
      </c>
      <c r="Y1141">
        <v>71</v>
      </c>
      <c r="Z1141">
        <v>471</v>
      </c>
      <c r="AA1141">
        <v>578</v>
      </c>
      <c r="AB1141">
        <v>22</v>
      </c>
      <c r="AF1141">
        <v>722</v>
      </c>
      <c r="AG1141">
        <v>614</v>
      </c>
      <c r="AH1141">
        <v>4.04</v>
      </c>
      <c r="AI1141">
        <v>46</v>
      </c>
      <c r="AJ1141">
        <v>8</v>
      </c>
      <c r="AK1141">
        <v>15</v>
      </c>
      <c r="AL1141">
        <v>4101</v>
      </c>
      <c r="AM1141">
        <v>1449</v>
      </c>
      <c r="AN1141">
        <v>106</v>
      </c>
      <c r="AO1141">
        <v>618</v>
      </c>
      <c r="AP1141">
        <v>571</v>
      </c>
      <c r="AQ1141">
        <v>150</v>
      </c>
      <c r="AR1141">
        <v>159</v>
      </c>
      <c r="AS1141">
        <v>0.97499999999999998</v>
      </c>
      <c r="AT1141" t="s">
        <v>434</v>
      </c>
      <c r="AU1141" t="s">
        <v>473</v>
      </c>
      <c r="AV1141">
        <v>1364039</v>
      </c>
      <c r="AW1141">
        <v>96</v>
      </c>
      <c r="AX1141">
        <v>97</v>
      </c>
      <c r="AY1141" t="s">
        <v>162</v>
      </c>
      <c r="AZ1141" t="s">
        <v>161</v>
      </c>
      <c r="BA1141" t="s">
        <v>161</v>
      </c>
    </row>
    <row r="1142" spans="1:53" x14ac:dyDescent="0.55000000000000004">
      <c r="A1142">
        <v>1947</v>
      </c>
      <c r="B1142" t="b">
        <f>IF(Table2[[#This Row],[yearID]]&gt;=1903,TRUE,FALSE)</f>
        <v>1</v>
      </c>
      <c r="C1142" t="b">
        <f>IF(Table2[[#This Row],[yearID]]&gt;=1973,TRUE,FALSE)</f>
        <v>0</v>
      </c>
      <c r="D1142" t="s">
        <v>157</v>
      </c>
      <c r="E1142" t="s">
        <v>167</v>
      </c>
      <c r="F1142" t="s">
        <v>167</v>
      </c>
      <c r="G1142" t="str">
        <f>VLOOKUP(Table2[[#This Row],[franchID]],TeamsFranchises!$A$1:$D$121,2,FALSE)</f>
        <v>Cincinnati Reds</v>
      </c>
      <c r="I1142">
        <v>5</v>
      </c>
      <c r="J1142">
        <v>154</v>
      </c>
      <c r="K1142">
        <v>77</v>
      </c>
      <c r="L1142">
        <v>73</v>
      </c>
      <c r="M1142">
        <v>81</v>
      </c>
      <c r="P1142" t="s">
        <v>51</v>
      </c>
      <c r="Q1142">
        <f>IF(Table2[[#This Row],[LgWin]]="Y",1,0)</f>
        <v>0</v>
      </c>
      <c r="R1142" t="s">
        <v>51</v>
      </c>
      <c r="S1142">
        <f>IF(Table2[[#This Row],[WSWin]]="Y",1,0)</f>
        <v>0</v>
      </c>
      <c r="T1142">
        <v>681</v>
      </c>
      <c r="U1142">
        <v>5299</v>
      </c>
      <c r="V1142">
        <v>1372</v>
      </c>
      <c r="W1142">
        <v>242</v>
      </c>
      <c r="X1142">
        <v>43</v>
      </c>
      <c r="Y1142">
        <v>95</v>
      </c>
      <c r="Z1142">
        <v>539</v>
      </c>
      <c r="AA1142">
        <v>530</v>
      </c>
      <c r="AB1142">
        <v>46</v>
      </c>
      <c r="AF1142">
        <v>755</v>
      </c>
      <c r="AG1142">
        <v>669</v>
      </c>
      <c r="AH1142">
        <v>4.41</v>
      </c>
      <c r="AI1142">
        <v>54</v>
      </c>
      <c r="AJ1142">
        <v>13</v>
      </c>
      <c r="AK1142">
        <v>13</v>
      </c>
      <c r="AL1142">
        <v>4095</v>
      </c>
      <c r="AM1142">
        <v>1442</v>
      </c>
      <c r="AN1142">
        <v>102</v>
      </c>
      <c r="AO1142">
        <v>589</v>
      </c>
      <c r="AP1142">
        <v>633</v>
      </c>
      <c r="AQ1142">
        <v>136</v>
      </c>
      <c r="AR1142">
        <v>134</v>
      </c>
      <c r="AS1142">
        <v>0.97699999999999998</v>
      </c>
      <c r="AT1142" t="s">
        <v>165</v>
      </c>
      <c r="AU1142" t="s">
        <v>455</v>
      </c>
      <c r="AV1142">
        <v>899975</v>
      </c>
      <c r="AW1142">
        <v>100</v>
      </c>
      <c r="AX1142">
        <v>102</v>
      </c>
      <c r="AY1142" t="s">
        <v>167</v>
      </c>
      <c r="AZ1142" t="s">
        <v>167</v>
      </c>
      <c r="BA1142" t="s">
        <v>167</v>
      </c>
    </row>
    <row r="1143" spans="1:53" x14ac:dyDescent="0.55000000000000004">
      <c r="A1143">
        <v>1947</v>
      </c>
      <c r="B1143" t="b">
        <f>IF(Table2[[#This Row],[yearID]]&gt;=1903,TRUE,FALSE)</f>
        <v>1</v>
      </c>
      <c r="C1143" t="b">
        <f>IF(Table2[[#This Row],[yearID]]&gt;=1973,TRUE,FALSE)</f>
        <v>0</v>
      </c>
      <c r="D1143" t="s">
        <v>410</v>
      </c>
      <c r="E1143" t="s">
        <v>64</v>
      </c>
      <c r="F1143" t="s">
        <v>64</v>
      </c>
      <c r="G1143" t="str">
        <f>VLOOKUP(Table2[[#This Row],[franchID]],TeamsFranchises!$A$1:$D$121,2,FALSE)</f>
        <v>Cleveland Indians</v>
      </c>
      <c r="I1143">
        <v>4</v>
      </c>
      <c r="J1143">
        <v>157</v>
      </c>
      <c r="K1143">
        <v>78</v>
      </c>
      <c r="L1143">
        <v>80</v>
      </c>
      <c r="M1143">
        <v>74</v>
      </c>
      <c r="P1143" t="s">
        <v>51</v>
      </c>
      <c r="Q1143">
        <f>IF(Table2[[#This Row],[LgWin]]="Y",1,0)</f>
        <v>0</v>
      </c>
      <c r="R1143" t="s">
        <v>51</v>
      </c>
      <c r="S1143">
        <f>IF(Table2[[#This Row],[WSWin]]="Y",1,0)</f>
        <v>0</v>
      </c>
      <c r="T1143">
        <v>687</v>
      </c>
      <c r="U1143">
        <v>5367</v>
      </c>
      <c r="V1143">
        <v>1392</v>
      </c>
      <c r="W1143">
        <v>234</v>
      </c>
      <c r="X1143">
        <v>51</v>
      </c>
      <c r="Y1143">
        <v>112</v>
      </c>
      <c r="Z1143">
        <v>502</v>
      </c>
      <c r="AA1143">
        <v>609</v>
      </c>
      <c r="AB1143">
        <v>29</v>
      </c>
      <c r="AC1143">
        <v>25</v>
      </c>
      <c r="AF1143">
        <v>588</v>
      </c>
      <c r="AG1143">
        <v>536</v>
      </c>
      <c r="AH1143">
        <v>3.44</v>
      </c>
      <c r="AI1143">
        <v>55</v>
      </c>
      <c r="AJ1143">
        <v>13</v>
      </c>
      <c r="AK1143">
        <v>29</v>
      </c>
      <c r="AL1143">
        <v>4206</v>
      </c>
      <c r="AM1143">
        <v>1244</v>
      </c>
      <c r="AN1143">
        <v>94</v>
      </c>
      <c r="AO1143">
        <v>628</v>
      </c>
      <c r="AP1143">
        <v>590</v>
      </c>
      <c r="AQ1143">
        <v>104</v>
      </c>
      <c r="AR1143">
        <v>178</v>
      </c>
      <c r="AS1143">
        <v>0.98299999999999998</v>
      </c>
      <c r="AT1143" t="s">
        <v>487</v>
      </c>
      <c r="AU1143" t="s">
        <v>498</v>
      </c>
      <c r="AV1143">
        <v>1521978</v>
      </c>
      <c r="AW1143">
        <v>98</v>
      </c>
      <c r="AX1143">
        <v>94</v>
      </c>
      <c r="AY1143" t="s">
        <v>64</v>
      </c>
      <c r="AZ1143" t="s">
        <v>64</v>
      </c>
      <c r="BA1143" t="s">
        <v>64</v>
      </c>
    </row>
    <row r="1144" spans="1:53" x14ac:dyDescent="0.55000000000000004">
      <c r="A1144">
        <v>1947</v>
      </c>
      <c r="B1144" t="b">
        <f>IF(Table2[[#This Row],[yearID]]&gt;=1903,TRUE,FALSE)</f>
        <v>1</v>
      </c>
      <c r="C1144" t="b">
        <f>IF(Table2[[#This Row],[yearID]]&gt;=1973,TRUE,FALSE)</f>
        <v>0</v>
      </c>
      <c r="D1144" t="s">
        <v>410</v>
      </c>
      <c r="E1144" t="s">
        <v>419</v>
      </c>
      <c r="F1144" t="s">
        <v>419</v>
      </c>
      <c r="G1144" t="str">
        <f>VLOOKUP(Table2[[#This Row],[franchID]],TeamsFranchises!$A$1:$D$121,2,FALSE)</f>
        <v>Detroit Tigers</v>
      </c>
      <c r="I1144">
        <v>2</v>
      </c>
      <c r="J1144">
        <v>158</v>
      </c>
      <c r="K1144">
        <v>80</v>
      </c>
      <c r="L1144">
        <v>85</v>
      </c>
      <c r="M1144">
        <v>69</v>
      </c>
      <c r="P1144" t="s">
        <v>51</v>
      </c>
      <c r="Q1144">
        <f>IF(Table2[[#This Row],[LgWin]]="Y",1,0)</f>
        <v>0</v>
      </c>
      <c r="R1144" t="s">
        <v>51</v>
      </c>
      <c r="S1144">
        <f>IF(Table2[[#This Row],[WSWin]]="Y",1,0)</f>
        <v>0</v>
      </c>
      <c r="T1144">
        <v>714</v>
      </c>
      <c r="U1144">
        <v>5276</v>
      </c>
      <c r="V1144">
        <v>1363</v>
      </c>
      <c r="W1144">
        <v>234</v>
      </c>
      <c r="X1144">
        <v>42</v>
      </c>
      <c r="Y1144">
        <v>103</v>
      </c>
      <c r="Z1144">
        <v>762</v>
      </c>
      <c r="AA1144">
        <v>565</v>
      </c>
      <c r="AB1144">
        <v>52</v>
      </c>
      <c r="AC1144">
        <v>60</v>
      </c>
      <c r="AF1144">
        <v>642</v>
      </c>
      <c r="AG1144">
        <v>555</v>
      </c>
      <c r="AH1144">
        <v>3.57</v>
      </c>
      <c r="AI1144">
        <v>77</v>
      </c>
      <c r="AJ1144">
        <v>15</v>
      </c>
      <c r="AK1144">
        <v>18</v>
      </c>
      <c r="AL1144">
        <v>4194</v>
      </c>
      <c r="AM1144">
        <v>1382</v>
      </c>
      <c r="AN1144">
        <v>79</v>
      </c>
      <c r="AO1144">
        <v>531</v>
      </c>
      <c r="AP1144">
        <v>648</v>
      </c>
      <c r="AQ1144">
        <v>155</v>
      </c>
      <c r="AR1144">
        <v>142</v>
      </c>
      <c r="AS1144">
        <v>0.97499999999999998</v>
      </c>
      <c r="AT1144" t="s">
        <v>420</v>
      </c>
      <c r="AU1144" t="s">
        <v>495</v>
      </c>
      <c r="AV1144">
        <v>1398093</v>
      </c>
      <c r="AW1144">
        <v>104</v>
      </c>
      <c r="AX1144">
        <v>103</v>
      </c>
      <c r="AY1144" t="s">
        <v>419</v>
      </c>
      <c r="AZ1144" t="s">
        <v>419</v>
      </c>
      <c r="BA1144" t="s">
        <v>419</v>
      </c>
    </row>
    <row r="1145" spans="1:53" x14ac:dyDescent="0.55000000000000004">
      <c r="A1145">
        <v>1947</v>
      </c>
      <c r="B1145" t="b">
        <f>IF(Table2[[#This Row],[yearID]]&gt;=1903,TRUE,FALSE)</f>
        <v>1</v>
      </c>
      <c r="C1145" t="b">
        <f>IF(Table2[[#This Row],[yearID]]&gt;=1973,TRUE,FALSE)</f>
        <v>0</v>
      </c>
      <c r="D1145" t="s">
        <v>157</v>
      </c>
      <c r="E1145" t="s">
        <v>242</v>
      </c>
      <c r="F1145" t="s">
        <v>243</v>
      </c>
      <c r="G1145" t="str">
        <f>VLOOKUP(Table2[[#This Row],[franchID]],TeamsFranchises!$A$1:$D$121,2,FALSE)</f>
        <v>San Francisco Giants</v>
      </c>
      <c r="I1145">
        <v>4</v>
      </c>
      <c r="J1145">
        <v>155</v>
      </c>
      <c r="K1145">
        <v>76</v>
      </c>
      <c r="L1145">
        <v>81</v>
      </c>
      <c r="M1145">
        <v>73</v>
      </c>
      <c r="P1145" t="s">
        <v>51</v>
      </c>
      <c r="Q1145">
        <f>IF(Table2[[#This Row],[LgWin]]="Y",1,0)</f>
        <v>0</v>
      </c>
      <c r="R1145" t="s">
        <v>51</v>
      </c>
      <c r="S1145">
        <f>IF(Table2[[#This Row],[WSWin]]="Y",1,0)</f>
        <v>0</v>
      </c>
      <c r="T1145">
        <v>830</v>
      </c>
      <c r="U1145">
        <v>5343</v>
      </c>
      <c r="V1145">
        <v>1446</v>
      </c>
      <c r="W1145">
        <v>220</v>
      </c>
      <c r="X1145">
        <v>48</v>
      </c>
      <c r="Y1145">
        <v>221</v>
      </c>
      <c r="Z1145">
        <v>494</v>
      </c>
      <c r="AA1145">
        <v>568</v>
      </c>
      <c r="AB1145">
        <v>29</v>
      </c>
      <c r="AF1145">
        <v>761</v>
      </c>
      <c r="AG1145">
        <v>672</v>
      </c>
      <c r="AH1145">
        <v>4.4400000000000004</v>
      </c>
      <c r="AI1145">
        <v>58</v>
      </c>
      <c r="AJ1145">
        <v>6</v>
      </c>
      <c r="AK1145">
        <v>14</v>
      </c>
      <c r="AL1145">
        <v>4089</v>
      </c>
      <c r="AM1145">
        <v>1428</v>
      </c>
      <c r="AN1145">
        <v>122</v>
      </c>
      <c r="AO1145">
        <v>590</v>
      </c>
      <c r="AP1145">
        <v>553</v>
      </c>
      <c r="AQ1145">
        <v>155</v>
      </c>
      <c r="AR1145">
        <v>136</v>
      </c>
      <c r="AS1145">
        <v>0.97399999999999998</v>
      </c>
      <c r="AT1145" t="s">
        <v>310</v>
      </c>
      <c r="AU1145" t="s">
        <v>457</v>
      </c>
      <c r="AV1145">
        <v>1600793</v>
      </c>
      <c r="AW1145">
        <v>101</v>
      </c>
      <c r="AX1145">
        <v>100</v>
      </c>
      <c r="AY1145" t="s">
        <v>246</v>
      </c>
      <c r="AZ1145" t="s">
        <v>242</v>
      </c>
      <c r="BA1145" t="s">
        <v>242</v>
      </c>
    </row>
    <row r="1146" spans="1:53" x14ac:dyDescent="0.55000000000000004">
      <c r="A1146">
        <v>1947</v>
      </c>
      <c r="B1146" t="b">
        <f>IF(Table2[[#This Row],[yearID]]&gt;=1903,TRUE,FALSE)</f>
        <v>1</v>
      </c>
      <c r="C1146" t="b">
        <f>IF(Table2[[#This Row],[yearID]]&gt;=1973,TRUE,FALSE)</f>
        <v>0</v>
      </c>
      <c r="D1146" t="s">
        <v>410</v>
      </c>
      <c r="E1146" t="s">
        <v>436</v>
      </c>
      <c r="F1146" t="s">
        <v>412</v>
      </c>
      <c r="G1146" t="str">
        <f>VLOOKUP(Table2[[#This Row],[franchID]],TeamsFranchises!$A$1:$D$121,2,FALSE)</f>
        <v>New York Yankees</v>
      </c>
      <c r="I1146">
        <v>1</v>
      </c>
      <c r="J1146">
        <v>155</v>
      </c>
      <c r="K1146">
        <v>77</v>
      </c>
      <c r="L1146">
        <v>97</v>
      </c>
      <c r="M1146">
        <v>57</v>
      </c>
      <c r="P1146" t="s">
        <v>76</v>
      </c>
      <c r="Q1146">
        <f>IF(Table2[[#This Row],[LgWin]]="Y",1,0)</f>
        <v>1</v>
      </c>
      <c r="R1146" t="s">
        <v>76</v>
      </c>
      <c r="S1146">
        <f>IF(Table2[[#This Row],[WSWin]]="Y",1,0)</f>
        <v>1</v>
      </c>
      <c r="T1146">
        <v>794</v>
      </c>
      <c r="U1146">
        <v>5308</v>
      </c>
      <c r="V1146">
        <v>1439</v>
      </c>
      <c r="W1146">
        <v>230</v>
      </c>
      <c r="X1146">
        <v>72</v>
      </c>
      <c r="Y1146">
        <v>115</v>
      </c>
      <c r="Z1146">
        <v>610</v>
      </c>
      <c r="AA1146">
        <v>581</v>
      </c>
      <c r="AB1146">
        <v>27</v>
      </c>
      <c r="AC1146">
        <v>23</v>
      </c>
      <c r="AF1146">
        <v>568</v>
      </c>
      <c r="AG1146">
        <v>518</v>
      </c>
      <c r="AH1146">
        <v>3.39</v>
      </c>
      <c r="AI1146">
        <v>73</v>
      </c>
      <c r="AJ1146">
        <v>14</v>
      </c>
      <c r="AK1146">
        <v>21</v>
      </c>
      <c r="AL1146">
        <v>4122</v>
      </c>
      <c r="AM1146">
        <v>1221</v>
      </c>
      <c r="AN1146">
        <v>95</v>
      </c>
      <c r="AO1146">
        <v>628</v>
      </c>
      <c r="AP1146">
        <v>691</v>
      </c>
      <c r="AQ1146">
        <v>109</v>
      </c>
      <c r="AR1146">
        <v>151</v>
      </c>
      <c r="AS1146">
        <v>0.98099999999999998</v>
      </c>
      <c r="AT1146" t="s">
        <v>459</v>
      </c>
      <c r="AU1146" t="s">
        <v>491</v>
      </c>
      <c r="AV1146">
        <v>2178937</v>
      </c>
      <c r="AW1146">
        <v>99</v>
      </c>
      <c r="AX1146">
        <v>95</v>
      </c>
      <c r="AY1146" t="s">
        <v>412</v>
      </c>
      <c r="AZ1146" t="s">
        <v>436</v>
      </c>
      <c r="BA1146" t="s">
        <v>436</v>
      </c>
    </row>
    <row r="1147" spans="1:53" x14ac:dyDescent="0.55000000000000004">
      <c r="A1147">
        <v>1947</v>
      </c>
      <c r="B1147" t="b">
        <f>IF(Table2[[#This Row],[yearID]]&gt;=1903,TRUE,FALSE)</f>
        <v>1</v>
      </c>
      <c r="C1147" t="b">
        <f>IF(Table2[[#This Row],[yearID]]&gt;=1973,TRUE,FALSE)</f>
        <v>0</v>
      </c>
      <c r="D1147" t="s">
        <v>410</v>
      </c>
      <c r="E1147" t="s">
        <v>226</v>
      </c>
      <c r="F1147" t="s">
        <v>423</v>
      </c>
      <c r="G1147" t="str">
        <f>VLOOKUP(Table2[[#This Row],[franchID]],TeamsFranchises!$A$1:$D$121,2,FALSE)</f>
        <v>Oakland Athletics</v>
      </c>
      <c r="I1147">
        <v>5</v>
      </c>
      <c r="J1147">
        <v>156</v>
      </c>
      <c r="K1147">
        <v>78</v>
      </c>
      <c r="L1147">
        <v>78</v>
      </c>
      <c r="M1147">
        <v>76</v>
      </c>
      <c r="P1147" t="s">
        <v>51</v>
      </c>
      <c r="Q1147">
        <f>IF(Table2[[#This Row],[LgWin]]="Y",1,0)</f>
        <v>0</v>
      </c>
      <c r="R1147" t="s">
        <v>51</v>
      </c>
      <c r="S1147">
        <f>IF(Table2[[#This Row],[WSWin]]="Y",1,0)</f>
        <v>0</v>
      </c>
      <c r="T1147">
        <v>633</v>
      </c>
      <c r="U1147">
        <v>5198</v>
      </c>
      <c r="V1147">
        <v>1311</v>
      </c>
      <c r="W1147">
        <v>218</v>
      </c>
      <c r="X1147">
        <v>52</v>
      </c>
      <c r="Y1147">
        <v>61</v>
      </c>
      <c r="Z1147">
        <v>605</v>
      </c>
      <c r="AA1147">
        <v>563</v>
      </c>
      <c r="AB1147">
        <v>37</v>
      </c>
      <c r="AC1147">
        <v>33</v>
      </c>
      <c r="AF1147">
        <v>614</v>
      </c>
      <c r="AG1147">
        <v>542</v>
      </c>
      <c r="AH1147">
        <v>3.51</v>
      </c>
      <c r="AI1147">
        <v>70</v>
      </c>
      <c r="AJ1147">
        <v>12</v>
      </c>
      <c r="AK1147">
        <v>15</v>
      </c>
      <c r="AL1147">
        <v>4173</v>
      </c>
      <c r="AM1147">
        <v>1291</v>
      </c>
      <c r="AN1147">
        <v>85</v>
      </c>
      <c r="AO1147">
        <v>597</v>
      </c>
      <c r="AP1147">
        <v>493</v>
      </c>
      <c r="AQ1147">
        <v>143</v>
      </c>
      <c r="AR1147">
        <v>161</v>
      </c>
      <c r="AS1147">
        <v>0.97599999999999998</v>
      </c>
      <c r="AT1147" t="s">
        <v>77</v>
      </c>
      <c r="AU1147" t="s">
        <v>442</v>
      </c>
      <c r="AV1147">
        <v>911566</v>
      </c>
      <c r="AW1147">
        <v>102</v>
      </c>
      <c r="AX1147">
        <v>103</v>
      </c>
      <c r="AY1147" t="s">
        <v>226</v>
      </c>
      <c r="AZ1147" t="s">
        <v>226</v>
      </c>
      <c r="BA1147" t="s">
        <v>226</v>
      </c>
    </row>
    <row r="1148" spans="1:53" x14ac:dyDescent="0.55000000000000004">
      <c r="A1148">
        <v>1947</v>
      </c>
      <c r="B1148" t="b">
        <f>IF(Table2[[#This Row],[yearID]]&gt;=1903,TRUE,FALSE)</f>
        <v>1</v>
      </c>
      <c r="C1148" t="b">
        <f>IF(Table2[[#This Row],[yearID]]&gt;=1973,TRUE,FALSE)</f>
        <v>0</v>
      </c>
      <c r="D1148" t="s">
        <v>157</v>
      </c>
      <c r="E1148" t="s">
        <v>122</v>
      </c>
      <c r="F1148" t="s">
        <v>122</v>
      </c>
      <c r="G1148" t="str">
        <f>VLOOKUP(Table2[[#This Row],[franchID]],TeamsFranchises!$A$1:$D$121,2,FALSE)</f>
        <v>Philadelphia Phillies</v>
      </c>
      <c r="I1148">
        <v>7</v>
      </c>
      <c r="J1148">
        <v>155</v>
      </c>
      <c r="K1148">
        <v>77</v>
      </c>
      <c r="L1148">
        <v>62</v>
      </c>
      <c r="M1148">
        <v>92</v>
      </c>
      <c r="P1148" t="s">
        <v>51</v>
      </c>
      <c r="Q1148">
        <f>IF(Table2[[#This Row],[LgWin]]="Y",1,0)</f>
        <v>0</v>
      </c>
      <c r="R1148" t="s">
        <v>51</v>
      </c>
      <c r="S1148">
        <f>IF(Table2[[#This Row],[WSWin]]="Y",1,0)</f>
        <v>0</v>
      </c>
      <c r="T1148">
        <v>589</v>
      </c>
      <c r="U1148">
        <v>5256</v>
      </c>
      <c r="V1148">
        <v>1354</v>
      </c>
      <c r="W1148">
        <v>210</v>
      </c>
      <c r="X1148">
        <v>52</v>
      </c>
      <c r="Y1148">
        <v>60</v>
      </c>
      <c r="Z1148">
        <v>464</v>
      </c>
      <c r="AA1148">
        <v>594</v>
      </c>
      <c r="AB1148">
        <v>60</v>
      </c>
      <c r="AF1148">
        <v>687</v>
      </c>
      <c r="AG1148">
        <v>599</v>
      </c>
      <c r="AH1148">
        <v>3.96</v>
      </c>
      <c r="AI1148">
        <v>70</v>
      </c>
      <c r="AJ1148">
        <v>8</v>
      </c>
      <c r="AK1148">
        <v>14</v>
      </c>
      <c r="AL1148">
        <v>4086</v>
      </c>
      <c r="AM1148">
        <v>1399</v>
      </c>
      <c r="AN1148">
        <v>98</v>
      </c>
      <c r="AO1148">
        <v>513</v>
      </c>
      <c r="AP1148">
        <v>514</v>
      </c>
      <c r="AQ1148">
        <v>152</v>
      </c>
      <c r="AR1148">
        <v>140</v>
      </c>
      <c r="AS1148">
        <v>0.97399999999999998</v>
      </c>
      <c r="AT1148" t="s">
        <v>358</v>
      </c>
      <c r="AU1148" t="s">
        <v>442</v>
      </c>
      <c r="AV1148">
        <v>907332</v>
      </c>
      <c r="AW1148">
        <v>96</v>
      </c>
      <c r="AX1148">
        <v>98</v>
      </c>
      <c r="AY1148" t="s">
        <v>122</v>
      </c>
      <c r="AZ1148" t="s">
        <v>122</v>
      </c>
      <c r="BA1148" t="s">
        <v>122</v>
      </c>
    </row>
    <row r="1149" spans="1:53" x14ac:dyDescent="0.55000000000000004">
      <c r="A1149">
        <v>1947</v>
      </c>
      <c r="B1149" t="b">
        <f>IF(Table2[[#This Row],[yearID]]&gt;=1903,TRUE,FALSE)</f>
        <v>1</v>
      </c>
      <c r="C1149" t="b">
        <f>IF(Table2[[#This Row],[yearID]]&gt;=1973,TRUE,FALSE)</f>
        <v>0</v>
      </c>
      <c r="D1149" t="s">
        <v>157</v>
      </c>
      <c r="E1149" t="s">
        <v>229</v>
      </c>
      <c r="F1149" t="s">
        <v>229</v>
      </c>
      <c r="G1149" t="str">
        <f>VLOOKUP(Table2[[#This Row],[franchID]],TeamsFranchises!$A$1:$D$121,2,FALSE)</f>
        <v>Pittsburgh Pirates</v>
      </c>
      <c r="I1149">
        <v>7</v>
      </c>
      <c r="J1149">
        <v>156</v>
      </c>
      <c r="K1149">
        <v>79</v>
      </c>
      <c r="L1149">
        <v>62</v>
      </c>
      <c r="M1149">
        <v>92</v>
      </c>
      <c r="P1149" t="s">
        <v>51</v>
      </c>
      <c r="Q1149">
        <f>IF(Table2[[#This Row],[LgWin]]="Y",1,0)</f>
        <v>0</v>
      </c>
      <c r="R1149" t="s">
        <v>51</v>
      </c>
      <c r="S1149">
        <f>IF(Table2[[#This Row],[WSWin]]="Y",1,0)</f>
        <v>0</v>
      </c>
      <c r="T1149">
        <v>744</v>
      </c>
      <c r="U1149">
        <v>5307</v>
      </c>
      <c r="V1149">
        <v>1385</v>
      </c>
      <c r="W1149">
        <v>216</v>
      </c>
      <c r="X1149">
        <v>44</v>
      </c>
      <c r="Y1149">
        <v>156</v>
      </c>
      <c r="Z1149">
        <v>607</v>
      </c>
      <c r="AA1149">
        <v>687</v>
      </c>
      <c r="AB1149">
        <v>30</v>
      </c>
      <c r="AF1149">
        <v>817</v>
      </c>
      <c r="AG1149">
        <v>714</v>
      </c>
      <c r="AH1149">
        <v>4.68</v>
      </c>
      <c r="AI1149">
        <v>44</v>
      </c>
      <c r="AJ1149">
        <v>9</v>
      </c>
      <c r="AK1149">
        <v>13</v>
      </c>
      <c r="AL1149">
        <v>4122</v>
      </c>
      <c r="AM1149">
        <v>1488</v>
      </c>
      <c r="AN1149">
        <v>155</v>
      </c>
      <c r="AO1149">
        <v>592</v>
      </c>
      <c r="AP1149">
        <v>530</v>
      </c>
      <c r="AQ1149">
        <v>149</v>
      </c>
      <c r="AR1149">
        <v>131</v>
      </c>
      <c r="AS1149">
        <v>0.97499999999999998</v>
      </c>
      <c r="AT1149" t="s">
        <v>390</v>
      </c>
      <c r="AU1149" t="s">
        <v>447</v>
      </c>
      <c r="AV1149">
        <v>1283531</v>
      </c>
      <c r="AW1149">
        <v>103</v>
      </c>
      <c r="AX1149">
        <v>104</v>
      </c>
      <c r="AY1149" t="s">
        <v>229</v>
      </c>
      <c r="AZ1149" t="s">
        <v>229</v>
      </c>
      <c r="BA1149" t="s">
        <v>229</v>
      </c>
    </row>
    <row r="1150" spans="1:53" x14ac:dyDescent="0.55000000000000004">
      <c r="A1150">
        <v>1947</v>
      </c>
      <c r="B1150" t="b">
        <f>IF(Table2[[#This Row],[yearID]]&gt;=1903,TRUE,FALSE)</f>
        <v>1</v>
      </c>
      <c r="C1150" t="b">
        <f>IF(Table2[[#This Row],[yearID]]&gt;=1973,TRUE,FALSE)</f>
        <v>0</v>
      </c>
      <c r="D1150" t="s">
        <v>410</v>
      </c>
      <c r="E1150" t="s">
        <v>431</v>
      </c>
      <c r="F1150" t="s">
        <v>95</v>
      </c>
      <c r="G1150" t="str">
        <f>VLOOKUP(Table2[[#This Row],[franchID]],TeamsFranchises!$A$1:$D$121,2,FALSE)</f>
        <v>Baltimore Orioles</v>
      </c>
      <c r="I1150">
        <v>8</v>
      </c>
      <c r="J1150">
        <v>154</v>
      </c>
      <c r="K1150">
        <v>77</v>
      </c>
      <c r="L1150">
        <v>59</v>
      </c>
      <c r="M1150">
        <v>95</v>
      </c>
      <c r="P1150" t="s">
        <v>51</v>
      </c>
      <c r="Q1150">
        <f>IF(Table2[[#This Row],[LgWin]]="Y",1,0)</f>
        <v>0</v>
      </c>
      <c r="R1150" t="s">
        <v>51</v>
      </c>
      <c r="S1150">
        <f>IF(Table2[[#This Row],[WSWin]]="Y",1,0)</f>
        <v>0</v>
      </c>
      <c r="T1150">
        <v>564</v>
      </c>
      <c r="U1150">
        <v>5145</v>
      </c>
      <c r="V1150">
        <v>1238</v>
      </c>
      <c r="W1150">
        <v>189</v>
      </c>
      <c r="X1150">
        <v>52</v>
      </c>
      <c r="Y1150">
        <v>90</v>
      </c>
      <c r="Z1150">
        <v>583</v>
      </c>
      <c r="AA1150">
        <v>664</v>
      </c>
      <c r="AB1150">
        <v>69</v>
      </c>
      <c r="AC1150">
        <v>49</v>
      </c>
      <c r="AF1150">
        <v>744</v>
      </c>
      <c r="AG1150">
        <v>657</v>
      </c>
      <c r="AH1150">
        <v>4.33</v>
      </c>
      <c r="AI1150">
        <v>50</v>
      </c>
      <c r="AJ1150">
        <v>7</v>
      </c>
      <c r="AK1150">
        <v>13</v>
      </c>
      <c r="AL1150">
        <v>4095</v>
      </c>
      <c r="AM1150">
        <v>1426</v>
      </c>
      <c r="AN1150">
        <v>103</v>
      </c>
      <c r="AO1150">
        <v>604</v>
      </c>
      <c r="AP1150">
        <v>552</v>
      </c>
      <c r="AQ1150">
        <v>134</v>
      </c>
      <c r="AR1150">
        <v>169</v>
      </c>
      <c r="AS1150">
        <v>0.97699999999999998</v>
      </c>
      <c r="AT1150" t="s">
        <v>252</v>
      </c>
      <c r="AU1150" t="s">
        <v>444</v>
      </c>
      <c r="AV1150">
        <v>320474</v>
      </c>
      <c r="AW1150">
        <v>102</v>
      </c>
      <c r="AX1150">
        <v>105</v>
      </c>
      <c r="AY1150" t="s">
        <v>433</v>
      </c>
      <c r="AZ1150" t="s">
        <v>431</v>
      </c>
      <c r="BA1150" t="s">
        <v>431</v>
      </c>
    </row>
    <row r="1151" spans="1:53" x14ac:dyDescent="0.55000000000000004">
      <c r="A1151">
        <v>1947</v>
      </c>
      <c r="B1151" t="b">
        <f>IF(Table2[[#This Row],[yearID]]&gt;=1903,TRUE,FALSE)</f>
        <v>1</v>
      </c>
      <c r="C1151" t="b">
        <f>IF(Table2[[#This Row],[yearID]]&gt;=1973,TRUE,FALSE)</f>
        <v>0</v>
      </c>
      <c r="D1151" t="s">
        <v>157</v>
      </c>
      <c r="E1151" t="s">
        <v>396</v>
      </c>
      <c r="F1151" t="s">
        <v>154</v>
      </c>
      <c r="G1151" t="str">
        <f>VLOOKUP(Table2[[#This Row],[franchID]],TeamsFranchises!$A$1:$D$121,2,FALSE)</f>
        <v>St. Louis Cardinals</v>
      </c>
      <c r="I1151">
        <v>2</v>
      </c>
      <c r="J1151">
        <v>156</v>
      </c>
      <c r="K1151">
        <v>77</v>
      </c>
      <c r="L1151">
        <v>89</v>
      </c>
      <c r="M1151">
        <v>65</v>
      </c>
      <c r="P1151" t="s">
        <v>51</v>
      </c>
      <c r="Q1151">
        <f>IF(Table2[[#This Row],[LgWin]]="Y",1,0)</f>
        <v>0</v>
      </c>
      <c r="R1151" t="s">
        <v>51</v>
      </c>
      <c r="S1151">
        <f>IF(Table2[[#This Row],[WSWin]]="Y",1,0)</f>
        <v>0</v>
      </c>
      <c r="T1151">
        <v>780</v>
      </c>
      <c r="U1151">
        <v>5422</v>
      </c>
      <c r="V1151">
        <v>1462</v>
      </c>
      <c r="W1151">
        <v>235</v>
      </c>
      <c r="X1151">
        <v>65</v>
      </c>
      <c r="Y1151">
        <v>115</v>
      </c>
      <c r="Z1151">
        <v>612</v>
      </c>
      <c r="AA1151">
        <v>511</v>
      </c>
      <c r="AB1151">
        <v>28</v>
      </c>
      <c r="AF1151">
        <v>634</v>
      </c>
      <c r="AG1151">
        <v>548</v>
      </c>
      <c r="AH1151">
        <v>3.53</v>
      </c>
      <c r="AI1151">
        <v>65</v>
      </c>
      <c r="AJ1151">
        <v>12</v>
      </c>
      <c r="AK1151">
        <v>20</v>
      </c>
      <c r="AL1151">
        <v>4191</v>
      </c>
      <c r="AM1151">
        <v>1417</v>
      </c>
      <c r="AN1151">
        <v>106</v>
      </c>
      <c r="AO1151">
        <v>495</v>
      </c>
      <c r="AP1151">
        <v>642</v>
      </c>
      <c r="AQ1151">
        <v>127</v>
      </c>
      <c r="AR1151">
        <v>169</v>
      </c>
      <c r="AS1151">
        <v>0.97899999999999998</v>
      </c>
      <c r="AT1151" t="s">
        <v>409</v>
      </c>
      <c r="AU1151" t="s">
        <v>444</v>
      </c>
      <c r="AV1151">
        <v>1247913</v>
      </c>
      <c r="AW1151">
        <v>104</v>
      </c>
      <c r="AX1151">
        <v>101</v>
      </c>
      <c r="AY1151" t="s">
        <v>154</v>
      </c>
      <c r="AZ1151" t="s">
        <v>396</v>
      </c>
      <c r="BA1151" t="s">
        <v>396</v>
      </c>
    </row>
    <row r="1152" spans="1:53" x14ac:dyDescent="0.55000000000000004">
      <c r="A1152">
        <v>1947</v>
      </c>
      <c r="B1152" t="b">
        <f>IF(Table2[[#This Row],[yearID]]&gt;=1903,TRUE,FALSE)</f>
        <v>1</v>
      </c>
      <c r="C1152" t="b">
        <f>IF(Table2[[#This Row],[yearID]]&gt;=1973,TRUE,FALSE)</f>
        <v>0</v>
      </c>
      <c r="D1152" t="s">
        <v>410</v>
      </c>
      <c r="E1152" t="s">
        <v>425</v>
      </c>
      <c r="F1152" t="s">
        <v>426</v>
      </c>
      <c r="G1152" t="str">
        <f>VLOOKUP(Table2[[#This Row],[franchID]],TeamsFranchises!$A$1:$D$121,2,FALSE)</f>
        <v>Minnesota Twins</v>
      </c>
      <c r="I1152">
        <v>7</v>
      </c>
      <c r="J1152">
        <v>154</v>
      </c>
      <c r="K1152">
        <v>77</v>
      </c>
      <c r="L1152">
        <v>64</v>
      </c>
      <c r="M1152">
        <v>90</v>
      </c>
      <c r="P1152" t="s">
        <v>51</v>
      </c>
      <c r="Q1152">
        <f>IF(Table2[[#This Row],[LgWin]]="Y",1,0)</f>
        <v>0</v>
      </c>
      <c r="R1152" t="s">
        <v>51</v>
      </c>
      <c r="S1152">
        <f>IF(Table2[[#This Row],[WSWin]]="Y",1,0)</f>
        <v>0</v>
      </c>
      <c r="T1152">
        <v>496</v>
      </c>
      <c r="U1152">
        <v>5112</v>
      </c>
      <c r="V1152">
        <v>1234</v>
      </c>
      <c r="W1152">
        <v>186</v>
      </c>
      <c r="X1152">
        <v>48</v>
      </c>
      <c r="Y1152">
        <v>42</v>
      </c>
      <c r="Z1152">
        <v>525</v>
      </c>
      <c r="AA1152">
        <v>534</v>
      </c>
      <c r="AB1152">
        <v>53</v>
      </c>
      <c r="AC1152">
        <v>51</v>
      </c>
      <c r="AF1152">
        <v>675</v>
      </c>
      <c r="AG1152">
        <v>601</v>
      </c>
      <c r="AH1152">
        <v>3.97</v>
      </c>
      <c r="AI1152">
        <v>67</v>
      </c>
      <c r="AJ1152">
        <v>15</v>
      </c>
      <c r="AK1152">
        <v>12</v>
      </c>
      <c r="AL1152">
        <v>4086</v>
      </c>
      <c r="AM1152">
        <v>1408</v>
      </c>
      <c r="AN1152">
        <v>63</v>
      </c>
      <c r="AO1152">
        <v>579</v>
      </c>
      <c r="AP1152">
        <v>551</v>
      </c>
      <c r="AQ1152">
        <v>142</v>
      </c>
      <c r="AR1152">
        <v>151</v>
      </c>
      <c r="AS1152">
        <v>0.97599999999999998</v>
      </c>
      <c r="AT1152" t="s">
        <v>397</v>
      </c>
      <c r="AU1152" t="s">
        <v>452</v>
      </c>
      <c r="AV1152">
        <v>850758</v>
      </c>
      <c r="AW1152">
        <v>97</v>
      </c>
      <c r="AX1152">
        <v>100</v>
      </c>
      <c r="AY1152" t="s">
        <v>428</v>
      </c>
      <c r="AZ1152" t="s">
        <v>425</v>
      </c>
      <c r="BA1152" t="s">
        <v>425</v>
      </c>
    </row>
    <row r="1153" spans="1:53" x14ac:dyDescent="0.55000000000000004">
      <c r="A1153">
        <v>1948</v>
      </c>
      <c r="B1153" t="b">
        <f>IF(Table2[[#This Row],[yearID]]&gt;=1903,TRUE,FALSE)</f>
        <v>1</v>
      </c>
      <c r="C1153" t="b">
        <f>IF(Table2[[#This Row],[yearID]]&gt;=1973,TRUE,FALSE)</f>
        <v>0</v>
      </c>
      <c r="D1153" t="s">
        <v>410</v>
      </c>
      <c r="E1153" t="s">
        <v>54</v>
      </c>
      <c r="F1153" t="s">
        <v>54</v>
      </c>
      <c r="G1153" t="str">
        <f>VLOOKUP(Table2[[#This Row],[franchID]],TeamsFranchises!$A$1:$D$121,2,FALSE)</f>
        <v>Boston Red Sox</v>
      </c>
      <c r="I1153">
        <v>2</v>
      </c>
      <c r="J1153">
        <v>155</v>
      </c>
      <c r="K1153">
        <v>78</v>
      </c>
      <c r="L1153">
        <v>96</v>
      </c>
      <c r="M1153">
        <v>59</v>
      </c>
      <c r="P1153" t="s">
        <v>51</v>
      </c>
      <c r="Q1153">
        <f>IF(Table2[[#This Row],[LgWin]]="Y",1,0)</f>
        <v>0</v>
      </c>
      <c r="R1153" t="s">
        <v>51</v>
      </c>
      <c r="S1153">
        <f>IF(Table2[[#This Row],[WSWin]]="Y",1,0)</f>
        <v>0</v>
      </c>
      <c r="T1153">
        <v>907</v>
      </c>
      <c r="U1153">
        <v>5363</v>
      </c>
      <c r="V1153">
        <v>1471</v>
      </c>
      <c r="W1153">
        <v>277</v>
      </c>
      <c r="X1153">
        <v>40</v>
      </c>
      <c r="Y1153">
        <v>121</v>
      </c>
      <c r="Z1153">
        <v>823</v>
      </c>
      <c r="AA1153">
        <v>552</v>
      </c>
      <c r="AB1153">
        <v>38</v>
      </c>
      <c r="AC1153">
        <v>17</v>
      </c>
      <c r="AF1153">
        <v>720</v>
      </c>
      <c r="AG1153">
        <v>653</v>
      </c>
      <c r="AH1153">
        <v>4.26</v>
      </c>
      <c r="AI1153">
        <v>70</v>
      </c>
      <c r="AJ1153">
        <v>11</v>
      </c>
      <c r="AK1153">
        <v>13</v>
      </c>
      <c r="AL1153">
        <v>4137</v>
      </c>
      <c r="AM1153">
        <v>1445</v>
      </c>
      <c r="AN1153">
        <v>83</v>
      </c>
      <c r="AO1153">
        <v>592</v>
      </c>
      <c r="AP1153">
        <v>513</v>
      </c>
      <c r="AQ1153">
        <v>116</v>
      </c>
      <c r="AR1153">
        <v>174</v>
      </c>
      <c r="AS1153">
        <v>0.98099999999999998</v>
      </c>
      <c r="AT1153" t="s">
        <v>441</v>
      </c>
      <c r="AU1153" t="s">
        <v>493</v>
      </c>
      <c r="AV1153">
        <v>1558798</v>
      </c>
      <c r="AW1153">
        <v>105</v>
      </c>
      <c r="AX1153">
        <v>102</v>
      </c>
      <c r="AY1153" t="s">
        <v>54</v>
      </c>
      <c r="AZ1153" t="s">
        <v>54</v>
      </c>
      <c r="BA1153" t="s">
        <v>54</v>
      </c>
    </row>
    <row r="1154" spans="1:53" x14ac:dyDescent="0.55000000000000004">
      <c r="A1154">
        <v>1948</v>
      </c>
      <c r="B1154" t="b">
        <f>IF(Table2[[#This Row],[yearID]]&gt;=1903,TRUE,FALSE)</f>
        <v>1</v>
      </c>
      <c r="C1154" t="b">
        <f>IF(Table2[[#This Row],[yearID]]&gt;=1973,TRUE,FALSE)</f>
        <v>0</v>
      </c>
      <c r="D1154" t="s">
        <v>157</v>
      </c>
      <c r="E1154" t="s">
        <v>262</v>
      </c>
      <c r="F1154" t="s">
        <v>260</v>
      </c>
      <c r="G1154" t="str">
        <f>VLOOKUP(Table2[[#This Row],[franchID]],TeamsFranchises!$A$1:$D$121,2,FALSE)</f>
        <v>Los Angeles Dodgers</v>
      </c>
      <c r="I1154">
        <v>3</v>
      </c>
      <c r="J1154">
        <v>155</v>
      </c>
      <c r="K1154">
        <v>78</v>
      </c>
      <c r="L1154">
        <v>84</v>
      </c>
      <c r="M1154">
        <v>70</v>
      </c>
      <c r="P1154" t="s">
        <v>51</v>
      </c>
      <c r="Q1154">
        <f>IF(Table2[[#This Row],[LgWin]]="Y",1,0)</f>
        <v>0</v>
      </c>
      <c r="R1154" t="s">
        <v>51</v>
      </c>
      <c r="S1154">
        <f>IF(Table2[[#This Row],[WSWin]]="Y",1,0)</f>
        <v>0</v>
      </c>
      <c r="T1154">
        <v>744</v>
      </c>
      <c r="U1154">
        <v>5328</v>
      </c>
      <c r="V1154">
        <v>1393</v>
      </c>
      <c r="W1154">
        <v>256</v>
      </c>
      <c r="X1154">
        <v>54</v>
      </c>
      <c r="Y1154">
        <v>91</v>
      </c>
      <c r="Z1154">
        <v>601</v>
      </c>
      <c r="AA1154">
        <v>684</v>
      </c>
      <c r="AB1154">
        <v>114</v>
      </c>
      <c r="AF1154">
        <v>667</v>
      </c>
      <c r="AG1154">
        <v>580</v>
      </c>
      <c r="AH1154">
        <v>3.75</v>
      </c>
      <c r="AI1154">
        <v>52</v>
      </c>
      <c r="AJ1154">
        <v>9</v>
      </c>
      <c r="AK1154">
        <v>22</v>
      </c>
      <c r="AL1154">
        <v>4176</v>
      </c>
      <c r="AM1154">
        <v>1328</v>
      </c>
      <c r="AN1154">
        <v>119</v>
      </c>
      <c r="AO1154">
        <v>633</v>
      </c>
      <c r="AP1154">
        <v>670</v>
      </c>
      <c r="AQ1154">
        <v>160</v>
      </c>
      <c r="AR1154">
        <v>151</v>
      </c>
      <c r="AS1154">
        <v>0.97299999999999998</v>
      </c>
      <c r="AT1154" t="s">
        <v>448</v>
      </c>
      <c r="AU1154" t="s">
        <v>458</v>
      </c>
      <c r="AV1154">
        <v>1398967</v>
      </c>
      <c r="AW1154">
        <v>104</v>
      </c>
      <c r="AX1154">
        <v>101</v>
      </c>
      <c r="AY1154" t="s">
        <v>262</v>
      </c>
      <c r="AZ1154" t="s">
        <v>262</v>
      </c>
      <c r="BA1154" t="s">
        <v>262</v>
      </c>
    </row>
    <row r="1155" spans="1:53" x14ac:dyDescent="0.55000000000000004">
      <c r="A1155">
        <v>1948</v>
      </c>
      <c r="B1155" t="b">
        <f>IF(Table2[[#This Row],[yearID]]&gt;=1903,TRUE,FALSE)</f>
        <v>1</v>
      </c>
      <c r="C1155" t="b">
        <f>IF(Table2[[#This Row],[yearID]]&gt;=1973,TRUE,FALSE)</f>
        <v>0</v>
      </c>
      <c r="D1155" t="s">
        <v>157</v>
      </c>
      <c r="E1155" t="s">
        <v>158</v>
      </c>
      <c r="F1155" t="s">
        <v>159</v>
      </c>
      <c r="G1155" t="str">
        <f>VLOOKUP(Table2[[#This Row],[franchID]],TeamsFranchises!$A$1:$D$121,2,FALSE)</f>
        <v>Atlanta Braves</v>
      </c>
      <c r="I1155">
        <v>1</v>
      </c>
      <c r="J1155">
        <v>154</v>
      </c>
      <c r="K1155">
        <v>76</v>
      </c>
      <c r="L1155">
        <v>91</v>
      </c>
      <c r="M1155">
        <v>62</v>
      </c>
      <c r="P1155" t="s">
        <v>76</v>
      </c>
      <c r="Q1155">
        <f>IF(Table2[[#This Row],[LgWin]]="Y",1,0)</f>
        <v>1</v>
      </c>
      <c r="R1155" t="s">
        <v>51</v>
      </c>
      <c r="S1155">
        <f>IF(Table2[[#This Row],[WSWin]]="Y",1,0)</f>
        <v>0</v>
      </c>
      <c r="T1155">
        <v>739</v>
      </c>
      <c r="U1155">
        <v>5297</v>
      </c>
      <c r="V1155">
        <v>1458</v>
      </c>
      <c r="W1155">
        <v>272</v>
      </c>
      <c r="X1155">
        <v>49</v>
      </c>
      <c r="Y1155">
        <v>95</v>
      </c>
      <c r="Z1155">
        <v>671</v>
      </c>
      <c r="AA1155">
        <v>536</v>
      </c>
      <c r="AB1155">
        <v>43</v>
      </c>
      <c r="AF1155">
        <v>584</v>
      </c>
      <c r="AG1155">
        <v>520</v>
      </c>
      <c r="AH1155">
        <v>3.37</v>
      </c>
      <c r="AI1155">
        <v>70</v>
      </c>
      <c r="AJ1155">
        <v>10</v>
      </c>
      <c r="AK1155">
        <v>17</v>
      </c>
      <c r="AL1155">
        <v>4167</v>
      </c>
      <c r="AM1155">
        <v>1354</v>
      </c>
      <c r="AN1155">
        <v>93</v>
      </c>
      <c r="AO1155">
        <v>430</v>
      </c>
      <c r="AP1155">
        <v>579</v>
      </c>
      <c r="AQ1155">
        <v>143</v>
      </c>
      <c r="AR1155">
        <v>132</v>
      </c>
      <c r="AS1155">
        <v>0.97599999999999998</v>
      </c>
      <c r="AT1155" t="s">
        <v>454</v>
      </c>
      <c r="AU1155" t="s">
        <v>489</v>
      </c>
      <c r="AV1155">
        <v>1455439</v>
      </c>
      <c r="AW1155">
        <v>99</v>
      </c>
      <c r="AX1155">
        <v>98</v>
      </c>
      <c r="AY1155" t="s">
        <v>158</v>
      </c>
      <c r="AZ1155" t="s">
        <v>158</v>
      </c>
      <c r="BA1155" t="s">
        <v>158</v>
      </c>
    </row>
    <row r="1156" spans="1:53" x14ac:dyDescent="0.55000000000000004">
      <c r="A1156">
        <v>1948</v>
      </c>
      <c r="B1156" t="b">
        <f>IF(Table2[[#This Row],[yearID]]&gt;=1903,TRUE,FALSE)</f>
        <v>1</v>
      </c>
      <c r="C1156" t="b">
        <f>IF(Table2[[#This Row],[yearID]]&gt;=1973,TRUE,FALSE)</f>
        <v>0</v>
      </c>
      <c r="D1156" t="s">
        <v>410</v>
      </c>
      <c r="E1156" t="s">
        <v>415</v>
      </c>
      <c r="F1156" t="s">
        <v>416</v>
      </c>
      <c r="G1156" t="str">
        <f>VLOOKUP(Table2[[#This Row],[franchID]],TeamsFranchises!$A$1:$D$121,2,FALSE)</f>
        <v>Chicago White Sox</v>
      </c>
      <c r="I1156">
        <v>8</v>
      </c>
      <c r="J1156">
        <v>154</v>
      </c>
      <c r="K1156">
        <v>76</v>
      </c>
      <c r="L1156">
        <v>51</v>
      </c>
      <c r="M1156">
        <v>101</v>
      </c>
      <c r="P1156" t="s">
        <v>51</v>
      </c>
      <c r="Q1156">
        <f>IF(Table2[[#This Row],[LgWin]]="Y",1,0)</f>
        <v>0</v>
      </c>
      <c r="R1156" t="s">
        <v>51</v>
      </c>
      <c r="S1156">
        <f>IF(Table2[[#This Row],[WSWin]]="Y",1,0)</f>
        <v>0</v>
      </c>
      <c r="T1156">
        <v>559</v>
      </c>
      <c r="U1156">
        <v>5192</v>
      </c>
      <c r="V1156">
        <v>1303</v>
      </c>
      <c r="W1156">
        <v>172</v>
      </c>
      <c r="X1156">
        <v>39</v>
      </c>
      <c r="Y1156">
        <v>55</v>
      </c>
      <c r="Z1156">
        <v>595</v>
      </c>
      <c r="AA1156">
        <v>528</v>
      </c>
      <c r="AB1156">
        <v>46</v>
      </c>
      <c r="AC1156">
        <v>47</v>
      </c>
      <c r="AF1156">
        <v>814</v>
      </c>
      <c r="AG1156">
        <v>731</v>
      </c>
      <c r="AH1156">
        <v>4.8899999999999997</v>
      </c>
      <c r="AI1156">
        <v>35</v>
      </c>
      <c r="AJ1156">
        <v>2</v>
      </c>
      <c r="AK1156">
        <v>23</v>
      </c>
      <c r="AL1156">
        <v>4035</v>
      </c>
      <c r="AM1156">
        <v>1454</v>
      </c>
      <c r="AN1156">
        <v>89</v>
      </c>
      <c r="AO1156">
        <v>673</v>
      </c>
      <c r="AP1156">
        <v>403</v>
      </c>
      <c r="AQ1156">
        <v>154</v>
      </c>
      <c r="AR1156">
        <v>176</v>
      </c>
      <c r="AS1156">
        <v>0.97399999999999998</v>
      </c>
      <c r="AT1156" t="s">
        <v>417</v>
      </c>
      <c r="AU1156" t="s">
        <v>450</v>
      </c>
      <c r="AV1156">
        <v>777844</v>
      </c>
      <c r="AW1156">
        <v>96</v>
      </c>
      <c r="AX1156">
        <v>99</v>
      </c>
      <c r="AY1156" t="s">
        <v>416</v>
      </c>
      <c r="AZ1156" t="s">
        <v>415</v>
      </c>
      <c r="BA1156" t="s">
        <v>415</v>
      </c>
    </row>
    <row r="1157" spans="1:53" x14ac:dyDescent="0.55000000000000004">
      <c r="A1157">
        <v>1948</v>
      </c>
      <c r="B1157" t="b">
        <f>IF(Table2[[#This Row],[yearID]]&gt;=1903,TRUE,FALSE)</f>
        <v>1</v>
      </c>
      <c r="C1157" t="b">
        <f>IF(Table2[[#This Row],[yearID]]&gt;=1973,TRUE,FALSE)</f>
        <v>0</v>
      </c>
      <c r="D1157" t="s">
        <v>157</v>
      </c>
      <c r="E1157" t="s">
        <v>161</v>
      </c>
      <c r="F1157" t="s">
        <v>162</v>
      </c>
      <c r="G1157" t="str">
        <f>VLOOKUP(Table2[[#This Row],[franchID]],TeamsFranchises!$A$1:$D$121,2,FALSE)</f>
        <v>Chicago Cubs</v>
      </c>
      <c r="I1157">
        <v>8</v>
      </c>
      <c r="J1157">
        <v>155</v>
      </c>
      <c r="K1157">
        <v>78</v>
      </c>
      <c r="L1157">
        <v>64</v>
      </c>
      <c r="M1157">
        <v>90</v>
      </c>
      <c r="P1157" t="s">
        <v>51</v>
      </c>
      <c r="Q1157">
        <f>IF(Table2[[#This Row],[LgWin]]="Y",1,0)</f>
        <v>0</v>
      </c>
      <c r="R1157" t="s">
        <v>51</v>
      </c>
      <c r="S1157">
        <f>IF(Table2[[#This Row],[WSWin]]="Y",1,0)</f>
        <v>0</v>
      </c>
      <c r="T1157">
        <v>597</v>
      </c>
      <c r="U1157">
        <v>5352</v>
      </c>
      <c r="V1157">
        <v>1402</v>
      </c>
      <c r="W1157">
        <v>225</v>
      </c>
      <c r="X1157">
        <v>44</v>
      </c>
      <c r="Y1157">
        <v>87</v>
      </c>
      <c r="Z1157">
        <v>443</v>
      </c>
      <c r="AA1157">
        <v>578</v>
      </c>
      <c r="AB1157">
        <v>39</v>
      </c>
      <c r="AF1157">
        <v>706</v>
      </c>
      <c r="AG1157">
        <v>602</v>
      </c>
      <c r="AH1157">
        <v>4</v>
      </c>
      <c r="AI1157">
        <v>51</v>
      </c>
      <c r="AJ1157">
        <v>7</v>
      </c>
      <c r="AK1157">
        <v>10</v>
      </c>
      <c r="AL1157">
        <v>4065</v>
      </c>
      <c r="AM1157">
        <v>1355</v>
      </c>
      <c r="AN1157">
        <v>89</v>
      </c>
      <c r="AO1157">
        <v>619</v>
      </c>
      <c r="AP1157">
        <v>636</v>
      </c>
      <c r="AQ1157">
        <v>172</v>
      </c>
      <c r="AR1157">
        <v>152</v>
      </c>
      <c r="AS1157">
        <v>0.97199999999999998</v>
      </c>
      <c r="AT1157" t="s">
        <v>434</v>
      </c>
      <c r="AU1157" t="s">
        <v>473</v>
      </c>
      <c r="AV1157">
        <v>1237792</v>
      </c>
      <c r="AW1157">
        <v>95</v>
      </c>
      <c r="AX1157">
        <v>98</v>
      </c>
      <c r="AY1157" t="s">
        <v>162</v>
      </c>
      <c r="AZ1157" t="s">
        <v>161</v>
      </c>
      <c r="BA1157" t="s">
        <v>161</v>
      </c>
    </row>
    <row r="1158" spans="1:53" x14ac:dyDescent="0.55000000000000004">
      <c r="A1158">
        <v>1948</v>
      </c>
      <c r="B1158" t="b">
        <f>IF(Table2[[#This Row],[yearID]]&gt;=1903,TRUE,FALSE)</f>
        <v>1</v>
      </c>
      <c r="C1158" t="b">
        <f>IF(Table2[[#This Row],[yearID]]&gt;=1973,TRUE,FALSE)</f>
        <v>0</v>
      </c>
      <c r="D1158" t="s">
        <v>157</v>
      </c>
      <c r="E1158" t="s">
        <v>167</v>
      </c>
      <c r="F1158" t="s">
        <v>167</v>
      </c>
      <c r="G1158" t="str">
        <f>VLOOKUP(Table2[[#This Row],[franchID]],TeamsFranchises!$A$1:$D$121,2,FALSE)</f>
        <v>Cincinnati Reds</v>
      </c>
      <c r="I1158">
        <v>7</v>
      </c>
      <c r="J1158">
        <v>153</v>
      </c>
      <c r="K1158">
        <v>77</v>
      </c>
      <c r="L1158">
        <v>64</v>
      </c>
      <c r="M1158">
        <v>89</v>
      </c>
      <c r="P1158" t="s">
        <v>51</v>
      </c>
      <c r="Q1158">
        <f>IF(Table2[[#This Row],[LgWin]]="Y",1,0)</f>
        <v>0</v>
      </c>
      <c r="R1158" t="s">
        <v>51</v>
      </c>
      <c r="S1158">
        <f>IF(Table2[[#This Row],[WSWin]]="Y",1,0)</f>
        <v>0</v>
      </c>
      <c r="T1158">
        <v>588</v>
      </c>
      <c r="U1158">
        <v>5127</v>
      </c>
      <c r="V1158">
        <v>1266</v>
      </c>
      <c r="W1158">
        <v>221</v>
      </c>
      <c r="X1158">
        <v>37</v>
      </c>
      <c r="Y1158">
        <v>104</v>
      </c>
      <c r="Z1158">
        <v>478</v>
      </c>
      <c r="AA1158">
        <v>586</v>
      </c>
      <c r="AB1158">
        <v>42</v>
      </c>
      <c r="AF1158">
        <v>752</v>
      </c>
      <c r="AG1158">
        <v>667</v>
      </c>
      <c r="AH1158">
        <v>4.47</v>
      </c>
      <c r="AI1158">
        <v>40</v>
      </c>
      <c r="AJ1158">
        <v>8</v>
      </c>
      <c r="AK1158">
        <v>20</v>
      </c>
      <c r="AL1158">
        <v>4029</v>
      </c>
      <c r="AM1158">
        <v>1410</v>
      </c>
      <c r="AN1158">
        <v>104</v>
      </c>
      <c r="AO1158">
        <v>572</v>
      </c>
      <c r="AP1158">
        <v>599</v>
      </c>
      <c r="AQ1158">
        <v>153</v>
      </c>
      <c r="AR1158">
        <v>135</v>
      </c>
      <c r="AS1158">
        <v>0.97299999999999998</v>
      </c>
      <c r="AT1158" t="s">
        <v>165</v>
      </c>
      <c r="AU1158" t="s">
        <v>455</v>
      </c>
      <c r="AV1158">
        <v>823386</v>
      </c>
      <c r="AW1158">
        <v>97</v>
      </c>
      <c r="AX1158">
        <v>99</v>
      </c>
      <c r="AY1158" t="s">
        <v>167</v>
      </c>
      <c r="AZ1158" t="s">
        <v>167</v>
      </c>
      <c r="BA1158" t="s">
        <v>167</v>
      </c>
    </row>
    <row r="1159" spans="1:53" x14ac:dyDescent="0.55000000000000004">
      <c r="A1159">
        <v>1948</v>
      </c>
      <c r="B1159" t="b">
        <f>IF(Table2[[#This Row],[yearID]]&gt;=1903,TRUE,FALSE)</f>
        <v>1</v>
      </c>
      <c r="C1159" t="b">
        <f>IF(Table2[[#This Row],[yearID]]&gt;=1973,TRUE,FALSE)</f>
        <v>0</v>
      </c>
      <c r="D1159" t="s">
        <v>410</v>
      </c>
      <c r="E1159" t="s">
        <v>64</v>
      </c>
      <c r="F1159" t="s">
        <v>64</v>
      </c>
      <c r="G1159" t="str">
        <f>VLOOKUP(Table2[[#This Row],[franchID]],TeamsFranchises!$A$1:$D$121,2,FALSE)</f>
        <v>Cleveland Indians</v>
      </c>
      <c r="I1159">
        <v>1</v>
      </c>
      <c r="J1159">
        <v>156</v>
      </c>
      <c r="K1159">
        <v>79</v>
      </c>
      <c r="L1159">
        <v>97</v>
      </c>
      <c r="M1159">
        <v>58</v>
      </c>
      <c r="P1159" t="s">
        <v>76</v>
      </c>
      <c r="Q1159">
        <f>IF(Table2[[#This Row],[LgWin]]="Y",1,0)</f>
        <v>1</v>
      </c>
      <c r="R1159" t="s">
        <v>76</v>
      </c>
      <c r="S1159">
        <f>IF(Table2[[#This Row],[WSWin]]="Y",1,0)</f>
        <v>1</v>
      </c>
      <c r="T1159">
        <v>840</v>
      </c>
      <c r="U1159">
        <v>5446</v>
      </c>
      <c r="V1159">
        <v>1534</v>
      </c>
      <c r="W1159">
        <v>242</v>
      </c>
      <c r="X1159">
        <v>54</v>
      </c>
      <c r="Y1159">
        <v>155</v>
      </c>
      <c r="Z1159">
        <v>646</v>
      </c>
      <c r="AA1159">
        <v>575</v>
      </c>
      <c r="AB1159">
        <v>54</v>
      </c>
      <c r="AC1159">
        <v>44</v>
      </c>
      <c r="AF1159">
        <v>568</v>
      </c>
      <c r="AG1159">
        <v>504</v>
      </c>
      <c r="AH1159">
        <v>3.22</v>
      </c>
      <c r="AI1159">
        <v>66</v>
      </c>
      <c r="AJ1159">
        <v>26</v>
      </c>
      <c r="AK1159">
        <v>30</v>
      </c>
      <c r="AL1159">
        <v>4227</v>
      </c>
      <c r="AM1159">
        <v>1246</v>
      </c>
      <c r="AN1159">
        <v>82</v>
      </c>
      <c r="AO1159">
        <v>628</v>
      </c>
      <c r="AP1159">
        <v>595</v>
      </c>
      <c r="AQ1159">
        <v>114</v>
      </c>
      <c r="AR1159">
        <v>183</v>
      </c>
      <c r="AS1159">
        <v>0.98199999999999998</v>
      </c>
      <c r="AT1159" t="s">
        <v>487</v>
      </c>
      <c r="AU1159" t="s">
        <v>498</v>
      </c>
      <c r="AV1159">
        <v>2620627</v>
      </c>
      <c r="AW1159">
        <v>97</v>
      </c>
      <c r="AX1159">
        <v>95</v>
      </c>
      <c r="AY1159" t="s">
        <v>64</v>
      </c>
      <c r="AZ1159" t="s">
        <v>64</v>
      </c>
      <c r="BA1159" t="s">
        <v>64</v>
      </c>
    </row>
    <row r="1160" spans="1:53" x14ac:dyDescent="0.55000000000000004">
      <c r="A1160">
        <v>1948</v>
      </c>
      <c r="B1160" t="b">
        <f>IF(Table2[[#This Row],[yearID]]&gt;=1903,TRUE,FALSE)</f>
        <v>1</v>
      </c>
      <c r="C1160" t="b">
        <f>IF(Table2[[#This Row],[yearID]]&gt;=1973,TRUE,FALSE)</f>
        <v>0</v>
      </c>
      <c r="D1160" t="s">
        <v>410</v>
      </c>
      <c r="E1160" t="s">
        <v>419</v>
      </c>
      <c r="F1160" t="s">
        <v>419</v>
      </c>
      <c r="G1160" t="str">
        <f>VLOOKUP(Table2[[#This Row],[franchID]],TeamsFranchises!$A$1:$D$121,2,FALSE)</f>
        <v>Detroit Tigers</v>
      </c>
      <c r="I1160">
        <v>5</v>
      </c>
      <c r="J1160">
        <v>154</v>
      </c>
      <c r="K1160">
        <v>77</v>
      </c>
      <c r="L1160">
        <v>78</v>
      </c>
      <c r="M1160">
        <v>76</v>
      </c>
      <c r="P1160" t="s">
        <v>51</v>
      </c>
      <c r="Q1160">
        <f>IF(Table2[[#This Row],[LgWin]]="Y",1,0)</f>
        <v>0</v>
      </c>
      <c r="R1160" t="s">
        <v>51</v>
      </c>
      <c r="S1160">
        <f>IF(Table2[[#This Row],[WSWin]]="Y",1,0)</f>
        <v>0</v>
      </c>
      <c r="T1160">
        <v>700</v>
      </c>
      <c r="U1160">
        <v>5235</v>
      </c>
      <c r="V1160">
        <v>1396</v>
      </c>
      <c r="W1160">
        <v>219</v>
      </c>
      <c r="X1160">
        <v>58</v>
      </c>
      <c r="Y1160">
        <v>78</v>
      </c>
      <c r="Z1160">
        <v>671</v>
      </c>
      <c r="AA1160">
        <v>504</v>
      </c>
      <c r="AB1160">
        <v>22</v>
      </c>
      <c r="AC1160">
        <v>32</v>
      </c>
      <c r="AF1160">
        <v>726</v>
      </c>
      <c r="AG1160">
        <v>635</v>
      </c>
      <c r="AH1160">
        <v>4.1500000000000004</v>
      </c>
      <c r="AI1160">
        <v>60</v>
      </c>
      <c r="AJ1160">
        <v>5</v>
      </c>
      <c r="AK1160">
        <v>22</v>
      </c>
      <c r="AL1160">
        <v>4131</v>
      </c>
      <c r="AM1160">
        <v>1367</v>
      </c>
      <c r="AN1160">
        <v>92</v>
      </c>
      <c r="AO1160">
        <v>589</v>
      </c>
      <c r="AP1160">
        <v>678</v>
      </c>
      <c r="AQ1160">
        <v>155</v>
      </c>
      <c r="AR1160">
        <v>143</v>
      </c>
      <c r="AS1160">
        <v>0.97399999999999998</v>
      </c>
      <c r="AT1160" t="s">
        <v>420</v>
      </c>
      <c r="AU1160" t="s">
        <v>495</v>
      </c>
      <c r="AV1160">
        <v>1743035</v>
      </c>
      <c r="AW1160">
        <v>103</v>
      </c>
      <c r="AX1160">
        <v>102</v>
      </c>
      <c r="AY1160" t="s">
        <v>419</v>
      </c>
      <c r="AZ1160" t="s">
        <v>419</v>
      </c>
      <c r="BA1160" t="s">
        <v>419</v>
      </c>
    </row>
    <row r="1161" spans="1:53" x14ac:dyDescent="0.55000000000000004">
      <c r="A1161">
        <v>1948</v>
      </c>
      <c r="B1161" t="b">
        <f>IF(Table2[[#This Row],[yearID]]&gt;=1903,TRUE,FALSE)</f>
        <v>1</v>
      </c>
      <c r="C1161" t="b">
        <f>IF(Table2[[#This Row],[yearID]]&gt;=1973,TRUE,FALSE)</f>
        <v>0</v>
      </c>
      <c r="D1161" t="s">
        <v>157</v>
      </c>
      <c r="E1161" t="s">
        <v>242</v>
      </c>
      <c r="F1161" t="s">
        <v>243</v>
      </c>
      <c r="G1161" t="str">
        <f>VLOOKUP(Table2[[#This Row],[franchID]],TeamsFranchises!$A$1:$D$121,2,FALSE)</f>
        <v>San Francisco Giants</v>
      </c>
      <c r="I1161">
        <v>5</v>
      </c>
      <c r="J1161">
        <v>155</v>
      </c>
      <c r="K1161">
        <v>77</v>
      </c>
      <c r="L1161">
        <v>78</v>
      </c>
      <c r="M1161">
        <v>76</v>
      </c>
      <c r="P1161" t="s">
        <v>51</v>
      </c>
      <c r="Q1161">
        <f>IF(Table2[[#This Row],[LgWin]]="Y",1,0)</f>
        <v>0</v>
      </c>
      <c r="R1161" t="s">
        <v>51</v>
      </c>
      <c r="S1161">
        <f>IF(Table2[[#This Row],[WSWin]]="Y",1,0)</f>
        <v>0</v>
      </c>
      <c r="T1161">
        <v>780</v>
      </c>
      <c r="U1161">
        <v>5277</v>
      </c>
      <c r="V1161">
        <v>1352</v>
      </c>
      <c r="W1161">
        <v>210</v>
      </c>
      <c r="X1161">
        <v>49</v>
      </c>
      <c r="Y1161">
        <v>164</v>
      </c>
      <c r="Z1161">
        <v>599</v>
      </c>
      <c r="AA1161">
        <v>648</v>
      </c>
      <c r="AB1161">
        <v>51</v>
      </c>
      <c r="AF1161">
        <v>704</v>
      </c>
      <c r="AG1161">
        <v>600</v>
      </c>
      <c r="AH1161">
        <v>3.93</v>
      </c>
      <c r="AI1161">
        <v>54</v>
      </c>
      <c r="AJ1161">
        <v>15</v>
      </c>
      <c r="AK1161">
        <v>21</v>
      </c>
      <c r="AL1161">
        <v>4119</v>
      </c>
      <c r="AM1161">
        <v>1425</v>
      </c>
      <c r="AN1161">
        <v>122</v>
      </c>
      <c r="AO1161">
        <v>556</v>
      </c>
      <c r="AP1161">
        <v>527</v>
      </c>
      <c r="AQ1161">
        <v>156</v>
      </c>
      <c r="AR1161">
        <v>134</v>
      </c>
      <c r="AS1161">
        <v>0.97399999999999998</v>
      </c>
      <c r="AT1161" t="s">
        <v>310</v>
      </c>
      <c r="AU1161" t="s">
        <v>457</v>
      </c>
      <c r="AV1161">
        <v>1459269</v>
      </c>
      <c r="AW1161">
        <v>101</v>
      </c>
      <c r="AX1161">
        <v>100</v>
      </c>
      <c r="AY1161" t="s">
        <v>246</v>
      </c>
      <c r="AZ1161" t="s">
        <v>242</v>
      </c>
      <c r="BA1161" t="s">
        <v>242</v>
      </c>
    </row>
    <row r="1162" spans="1:53" x14ac:dyDescent="0.55000000000000004">
      <c r="A1162">
        <v>1948</v>
      </c>
      <c r="B1162" t="b">
        <f>IF(Table2[[#This Row],[yearID]]&gt;=1903,TRUE,FALSE)</f>
        <v>1</v>
      </c>
      <c r="C1162" t="b">
        <f>IF(Table2[[#This Row],[yearID]]&gt;=1973,TRUE,FALSE)</f>
        <v>0</v>
      </c>
      <c r="D1162" t="s">
        <v>410</v>
      </c>
      <c r="E1162" t="s">
        <v>436</v>
      </c>
      <c r="F1162" t="s">
        <v>412</v>
      </c>
      <c r="G1162" t="str">
        <f>VLOOKUP(Table2[[#This Row],[franchID]],TeamsFranchises!$A$1:$D$121,2,FALSE)</f>
        <v>New York Yankees</v>
      </c>
      <c r="I1162">
        <v>3</v>
      </c>
      <c r="J1162">
        <v>154</v>
      </c>
      <c r="K1162">
        <v>77</v>
      </c>
      <c r="L1162">
        <v>94</v>
      </c>
      <c r="M1162">
        <v>60</v>
      </c>
      <c r="P1162" t="s">
        <v>51</v>
      </c>
      <c r="Q1162">
        <f>IF(Table2[[#This Row],[LgWin]]="Y",1,0)</f>
        <v>0</v>
      </c>
      <c r="R1162" t="s">
        <v>51</v>
      </c>
      <c r="S1162">
        <f>IF(Table2[[#This Row],[WSWin]]="Y",1,0)</f>
        <v>0</v>
      </c>
      <c r="T1162">
        <v>857</v>
      </c>
      <c r="U1162">
        <v>5324</v>
      </c>
      <c r="V1162">
        <v>1480</v>
      </c>
      <c r="W1162">
        <v>251</v>
      </c>
      <c r="X1162">
        <v>75</v>
      </c>
      <c r="Y1162">
        <v>139</v>
      </c>
      <c r="Z1162">
        <v>623</v>
      </c>
      <c r="AA1162">
        <v>478</v>
      </c>
      <c r="AB1162">
        <v>24</v>
      </c>
      <c r="AC1162">
        <v>24</v>
      </c>
      <c r="AF1162">
        <v>633</v>
      </c>
      <c r="AG1162">
        <v>569</v>
      </c>
      <c r="AH1162">
        <v>3.75</v>
      </c>
      <c r="AI1162">
        <v>62</v>
      </c>
      <c r="AJ1162">
        <v>16</v>
      </c>
      <c r="AK1162">
        <v>24</v>
      </c>
      <c r="AL1162">
        <v>4095</v>
      </c>
      <c r="AM1162">
        <v>1289</v>
      </c>
      <c r="AN1162">
        <v>94</v>
      </c>
      <c r="AO1162">
        <v>641</v>
      </c>
      <c r="AP1162">
        <v>654</v>
      </c>
      <c r="AQ1162">
        <v>120</v>
      </c>
      <c r="AR1162">
        <v>161</v>
      </c>
      <c r="AS1162">
        <v>0.97899999999999998</v>
      </c>
      <c r="AT1162" t="s">
        <v>459</v>
      </c>
      <c r="AU1162" t="s">
        <v>491</v>
      </c>
      <c r="AV1162">
        <v>2373901</v>
      </c>
      <c r="AW1162">
        <v>99</v>
      </c>
      <c r="AX1162">
        <v>95</v>
      </c>
      <c r="AY1162" t="s">
        <v>412</v>
      </c>
      <c r="AZ1162" t="s">
        <v>436</v>
      </c>
      <c r="BA1162" t="s">
        <v>436</v>
      </c>
    </row>
    <row r="1163" spans="1:53" x14ac:dyDescent="0.55000000000000004">
      <c r="A1163">
        <v>1948</v>
      </c>
      <c r="B1163" t="b">
        <f>IF(Table2[[#This Row],[yearID]]&gt;=1903,TRUE,FALSE)</f>
        <v>1</v>
      </c>
      <c r="C1163" t="b">
        <f>IF(Table2[[#This Row],[yearID]]&gt;=1973,TRUE,FALSE)</f>
        <v>0</v>
      </c>
      <c r="D1163" t="s">
        <v>410</v>
      </c>
      <c r="E1163" t="s">
        <v>226</v>
      </c>
      <c r="F1163" t="s">
        <v>423</v>
      </c>
      <c r="G1163" t="str">
        <f>VLOOKUP(Table2[[#This Row],[franchID]],TeamsFranchises!$A$1:$D$121,2,FALSE)</f>
        <v>Oakland Athletics</v>
      </c>
      <c r="I1163">
        <v>4</v>
      </c>
      <c r="J1163">
        <v>154</v>
      </c>
      <c r="K1163">
        <v>77</v>
      </c>
      <c r="L1163">
        <v>84</v>
      </c>
      <c r="M1163">
        <v>70</v>
      </c>
      <c r="P1163" t="s">
        <v>51</v>
      </c>
      <c r="Q1163">
        <f>IF(Table2[[#This Row],[LgWin]]="Y",1,0)</f>
        <v>0</v>
      </c>
      <c r="R1163" t="s">
        <v>51</v>
      </c>
      <c r="S1163">
        <f>IF(Table2[[#This Row],[WSWin]]="Y",1,0)</f>
        <v>0</v>
      </c>
      <c r="T1163">
        <v>729</v>
      </c>
      <c r="U1163">
        <v>5181</v>
      </c>
      <c r="V1163">
        <v>1345</v>
      </c>
      <c r="W1163">
        <v>231</v>
      </c>
      <c r="X1163">
        <v>47</v>
      </c>
      <c r="Y1163">
        <v>68</v>
      </c>
      <c r="Z1163">
        <v>726</v>
      </c>
      <c r="AA1163">
        <v>523</v>
      </c>
      <c r="AB1163">
        <v>40</v>
      </c>
      <c r="AC1163">
        <v>32</v>
      </c>
      <c r="AF1163">
        <v>735</v>
      </c>
      <c r="AG1163">
        <v>673</v>
      </c>
      <c r="AH1163">
        <v>4.43</v>
      </c>
      <c r="AI1163">
        <v>74</v>
      </c>
      <c r="AJ1163">
        <v>7</v>
      </c>
      <c r="AK1163">
        <v>18</v>
      </c>
      <c r="AL1163">
        <v>4104</v>
      </c>
      <c r="AM1163">
        <v>1456</v>
      </c>
      <c r="AN1163">
        <v>86</v>
      </c>
      <c r="AO1163">
        <v>638</v>
      </c>
      <c r="AP1163">
        <v>486</v>
      </c>
      <c r="AQ1163">
        <v>113</v>
      </c>
      <c r="AR1163">
        <v>180</v>
      </c>
      <c r="AS1163">
        <v>0.98099999999999998</v>
      </c>
      <c r="AT1163" t="s">
        <v>77</v>
      </c>
      <c r="AU1163" t="s">
        <v>442</v>
      </c>
      <c r="AV1163">
        <v>945076</v>
      </c>
      <c r="AW1163">
        <v>101</v>
      </c>
      <c r="AX1163">
        <v>101</v>
      </c>
      <c r="AY1163" t="s">
        <v>226</v>
      </c>
      <c r="AZ1163" t="s">
        <v>226</v>
      </c>
      <c r="BA1163" t="s">
        <v>226</v>
      </c>
    </row>
    <row r="1164" spans="1:53" x14ac:dyDescent="0.55000000000000004">
      <c r="A1164">
        <v>1948</v>
      </c>
      <c r="B1164" t="b">
        <f>IF(Table2[[#This Row],[yearID]]&gt;=1903,TRUE,FALSE)</f>
        <v>1</v>
      </c>
      <c r="C1164" t="b">
        <f>IF(Table2[[#This Row],[yearID]]&gt;=1973,TRUE,FALSE)</f>
        <v>0</v>
      </c>
      <c r="D1164" t="s">
        <v>157</v>
      </c>
      <c r="E1164" t="s">
        <v>122</v>
      </c>
      <c r="F1164" t="s">
        <v>122</v>
      </c>
      <c r="G1164" t="str">
        <f>VLOOKUP(Table2[[#This Row],[franchID]],TeamsFranchises!$A$1:$D$121,2,FALSE)</f>
        <v>Philadelphia Phillies</v>
      </c>
      <c r="I1164">
        <v>6</v>
      </c>
      <c r="J1164">
        <v>155</v>
      </c>
      <c r="K1164">
        <v>76</v>
      </c>
      <c r="L1164">
        <v>66</v>
      </c>
      <c r="M1164">
        <v>88</v>
      </c>
      <c r="P1164" t="s">
        <v>51</v>
      </c>
      <c r="Q1164">
        <f>IF(Table2[[#This Row],[LgWin]]="Y",1,0)</f>
        <v>0</v>
      </c>
      <c r="R1164" t="s">
        <v>51</v>
      </c>
      <c r="S1164">
        <f>IF(Table2[[#This Row],[WSWin]]="Y",1,0)</f>
        <v>0</v>
      </c>
      <c r="T1164">
        <v>591</v>
      </c>
      <c r="U1164">
        <v>5287</v>
      </c>
      <c r="V1164">
        <v>1367</v>
      </c>
      <c r="W1164">
        <v>227</v>
      </c>
      <c r="X1164">
        <v>39</v>
      </c>
      <c r="Y1164">
        <v>91</v>
      </c>
      <c r="Z1164">
        <v>440</v>
      </c>
      <c r="AA1164">
        <v>598</v>
      </c>
      <c r="AB1164">
        <v>68</v>
      </c>
      <c r="AF1164">
        <v>729</v>
      </c>
      <c r="AG1164">
        <v>617</v>
      </c>
      <c r="AH1164">
        <v>4.08</v>
      </c>
      <c r="AI1164">
        <v>61</v>
      </c>
      <c r="AJ1164">
        <v>6</v>
      </c>
      <c r="AK1164">
        <v>15</v>
      </c>
      <c r="AL1164">
        <v>4086</v>
      </c>
      <c r="AM1164">
        <v>1385</v>
      </c>
      <c r="AN1164">
        <v>95</v>
      </c>
      <c r="AO1164">
        <v>556</v>
      </c>
      <c r="AP1164">
        <v>550</v>
      </c>
      <c r="AQ1164">
        <v>210</v>
      </c>
      <c r="AR1164">
        <v>126</v>
      </c>
      <c r="AS1164">
        <v>0.96399999999999997</v>
      </c>
      <c r="AT1164" t="s">
        <v>358</v>
      </c>
      <c r="AU1164" t="s">
        <v>442</v>
      </c>
      <c r="AV1164">
        <v>767429</v>
      </c>
      <c r="AW1164">
        <v>98</v>
      </c>
      <c r="AX1164">
        <v>99</v>
      </c>
      <c r="AY1164" t="s">
        <v>122</v>
      </c>
      <c r="AZ1164" t="s">
        <v>122</v>
      </c>
      <c r="BA1164" t="s">
        <v>122</v>
      </c>
    </row>
    <row r="1165" spans="1:53" x14ac:dyDescent="0.55000000000000004">
      <c r="A1165">
        <v>1948</v>
      </c>
      <c r="B1165" t="b">
        <f>IF(Table2[[#This Row],[yearID]]&gt;=1903,TRUE,FALSE)</f>
        <v>1</v>
      </c>
      <c r="C1165" t="b">
        <f>IF(Table2[[#This Row],[yearID]]&gt;=1973,TRUE,FALSE)</f>
        <v>0</v>
      </c>
      <c r="D1165" t="s">
        <v>157</v>
      </c>
      <c r="E1165" t="s">
        <v>229</v>
      </c>
      <c r="F1165" t="s">
        <v>229</v>
      </c>
      <c r="G1165" t="str">
        <f>VLOOKUP(Table2[[#This Row],[franchID]],TeamsFranchises!$A$1:$D$121,2,FALSE)</f>
        <v>Pittsburgh Pirates</v>
      </c>
      <c r="I1165">
        <v>4</v>
      </c>
      <c r="J1165">
        <v>156</v>
      </c>
      <c r="K1165">
        <v>80</v>
      </c>
      <c r="L1165">
        <v>83</v>
      </c>
      <c r="M1165">
        <v>71</v>
      </c>
      <c r="P1165" t="s">
        <v>51</v>
      </c>
      <c r="Q1165">
        <f>IF(Table2[[#This Row],[LgWin]]="Y",1,0)</f>
        <v>0</v>
      </c>
      <c r="R1165" t="s">
        <v>51</v>
      </c>
      <c r="S1165">
        <f>IF(Table2[[#This Row],[WSWin]]="Y",1,0)</f>
        <v>0</v>
      </c>
      <c r="T1165">
        <v>706</v>
      </c>
      <c r="U1165">
        <v>5286</v>
      </c>
      <c r="V1165">
        <v>1388</v>
      </c>
      <c r="W1165">
        <v>191</v>
      </c>
      <c r="X1165">
        <v>54</v>
      </c>
      <c r="Y1165">
        <v>108</v>
      </c>
      <c r="Z1165">
        <v>580</v>
      </c>
      <c r="AA1165">
        <v>578</v>
      </c>
      <c r="AB1165">
        <v>68</v>
      </c>
      <c r="AF1165">
        <v>699</v>
      </c>
      <c r="AG1165">
        <v>632</v>
      </c>
      <c r="AH1165">
        <v>4.1500000000000004</v>
      </c>
      <c r="AI1165">
        <v>65</v>
      </c>
      <c r="AJ1165">
        <v>5</v>
      </c>
      <c r="AK1165">
        <v>19</v>
      </c>
      <c r="AL1165">
        <v>4113</v>
      </c>
      <c r="AM1165">
        <v>1373</v>
      </c>
      <c r="AN1165">
        <v>120</v>
      </c>
      <c r="AO1165">
        <v>564</v>
      </c>
      <c r="AP1165">
        <v>543</v>
      </c>
      <c r="AQ1165">
        <v>135</v>
      </c>
      <c r="AR1165">
        <v>150</v>
      </c>
      <c r="AS1165">
        <v>0.97699999999999998</v>
      </c>
      <c r="AT1165" t="s">
        <v>390</v>
      </c>
      <c r="AU1165" t="s">
        <v>447</v>
      </c>
      <c r="AV1165">
        <v>1517021</v>
      </c>
      <c r="AW1165">
        <v>102</v>
      </c>
      <c r="AX1165">
        <v>103</v>
      </c>
      <c r="AY1165" t="s">
        <v>229</v>
      </c>
      <c r="AZ1165" t="s">
        <v>229</v>
      </c>
      <c r="BA1165" t="s">
        <v>229</v>
      </c>
    </row>
    <row r="1166" spans="1:53" x14ac:dyDescent="0.55000000000000004">
      <c r="A1166">
        <v>1948</v>
      </c>
      <c r="B1166" t="b">
        <f>IF(Table2[[#This Row],[yearID]]&gt;=1903,TRUE,FALSE)</f>
        <v>1</v>
      </c>
      <c r="C1166" t="b">
        <f>IF(Table2[[#This Row],[yearID]]&gt;=1973,TRUE,FALSE)</f>
        <v>0</v>
      </c>
      <c r="D1166" t="s">
        <v>410</v>
      </c>
      <c r="E1166" t="s">
        <v>431</v>
      </c>
      <c r="F1166" t="s">
        <v>95</v>
      </c>
      <c r="G1166" t="str">
        <f>VLOOKUP(Table2[[#This Row],[franchID]],TeamsFranchises!$A$1:$D$121,2,FALSE)</f>
        <v>Baltimore Orioles</v>
      </c>
      <c r="I1166">
        <v>6</v>
      </c>
      <c r="J1166">
        <v>155</v>
      </c>
      <c r="K1166">
        <v>76</v>
      </c>
      <c r="L1166">
        <v>59</v>
      </c>
      <c r="M1166">
        <v>94</v>
      </c>
      <c r="P1166" t="s">
        <v>51</v>
      </c>
      <c r="Q1166">
        <f>IF(Table2[[#This Row],[LgWin]]="Y",1,0)</f>
        <v>0</v>
      </c>
      <c r="R1166" t="s">
        <v>51</v>
      </c>
      <c r="S1166">
        <f>IF(Table2[[#This Row],[WSWin]]="Y",1,0)</f>
        <v>0</v>
      </c>
      <c r="T1166">
        <v>671</v>
      </c>
      <c r="U1166">
        <v>5303</v>
      </c>
      <c r="V1166">
        <v>1438</v>
      </c>
      <c r="W1166">
        <v>251</v>
      </c>
      <c r="X1166">
        <v>62</v>
      </c>
      <c r="Y1166">
        <v>63</v>
      </c>
      <c r="Z1166">
        <v>578</v>
      </c>
      <c r="AA1166">
        <v>572</v>
      </c>
      <c r="AB1166">
        <v>63</v>
      </c>
      <c r="AC1166">
        <v>44</v>
      </c>
      <c r="AF1166">
        <v>849</v>
      </c>
      <c r="AG1166">
        <v>764</v>
      </c>
      <c r="AH1166">
        <v>5.01</v>
      </c>
      <c r="AI1166">
        <v>35</v>
      </c>
      <c r="AJ1166">
        <v>4</v>
      </c>
      <c r="AK1166">
        <v>20</v>
      </c>
      <c r="AL1166">
        <v>4119</v>
      </c>
      <c r="AM1166">
        <v>1513</v>
      </c>
      <c r="AN1166">
        <v>103</v>
      </c>
      <c r="AO1166">
        <v>737</v>
      </c>
      <c r="AP1166">
        <v>531</v>
      </c>
      <c r="AQ1166">
        <v>168</v>
      </c>
      <c r="AR1166">
        <v>190</v>
      </c>
      <c r="AS1166">
        <v>0.97199999999999998</v>
      </c>
      <c r="AT1166" t="s">
        <v>252</v>
      </c>
      <c r="AU1166" t="s">
        <v>444</v>
      </c>
      <c r="AV1166">
        <v>335564</v>
      </c>
      <c r="AW1166">
        <v>103</v>
      </c>
      <c r="AX1166">
        <v>106</v>
      </c>
      <c r="AY1166" t="s">
        <v>433</v>
      </c>
      <c r="AZ1166" t="s">
        <v>431</v>
      </c>
      <c r="BA1166" t="s">
        <v>431</v>
      </c>
    </row>
    <row r="1167" spans="1:53" x14ac:dyDescent="0.55000000000000004">
      <c r="A1167">
        <v>1948</v>
      </c>
      <c r="B1167" t="b">
        <f>IF(Table2[[#This Row],[yearID]]&gt;=1903,TRUE,FALSE)</f>
        <v>1</v>
      </c>
      <c r="C1167" t="b">
        <f>IF(Table2[[#This Row],[yearID]]&gt;=1973,TRUE,FALSE)</f>
        <v>0</v>
      </c>
      <c r="D1167" t="s">
        <v>157</v>
      </c>
      <c r="E1167" t="s">
        <v>396</v>
      </c>
      <c r="F1167" t="s">
        <v>154</v>
      </c>
      <c r="G1167" t="str">
        <f>VLOOKUP(Table2[[#This Row],[franchID]],TeamsFranchises!$A$1:$D$121,2,FALSE)</f>
        <v>St. Louis Cardinals</v>
      </c>
      <c r="I1167">
        <v>2</v>
      </c>
      <c r="J1167">
        <v>155</v>
      </c>
      <c r="K1167">
        <v>77</v>
      </c>
      <c r="L1167">
        <v>85</v>
      </c>
      <c r="M1167">
        <v>69</v>
      </c>
      <c r="P1167" t="s">
        <v>51</v>
      </c>
      <c r="Q1167">
        <f>IF(Table2[[#This Row],[LgWin]]="Y",1,0)</f>
        <v>0</v>
      </c>
      <c r="R1167" t="s">
        <v>51</v>
      </c>
      <c r="S1167">
        <f>IF(Table2[[#This Row],[WSWin]]="Y",1,0)</f>
        <v>0</v>
      </c>
      <c r="T1167">
        <v>742</v>
      </c>
      <c r="U1167">
        <v>5302</v>
      </c>
      <c r="V1167">
        <v>1396</v>
      </c>
      <c r="W1167">
        <v>238</v>
      </c>
      <c r="X1167">
        <v>58</v>
      </c>
      <c r="Y1167">
        <v>105</v>
      </c>
      <c r="Z1167">
        <v>594</v>
      </c>
      <c r="AA1167">
        <v>521</v>
      </c>
      <c r="AB1167">
        <v>24</v>
      </c>
      <c r="AF1167">
        <v>646</v>
      </c>
      <c r="AG1167">
        <v>594</v>
      </c>
      <c r="AH1167">
        <v>3.91</v>
      </c>
      <c r="AI1167">
        <v>60</v>
      </c>
      <c r="AJ1167">
        <v>13</v>
      </c>
      <c r="AK1167">
        <v>18</v>
      </c>
      <c r="AL1167">
        <v>4104</v>
      </c>
      <c r="AM1167">
        <v>1392</v>
      </c>
      <c r="AN1167">
        <v>103</v>
      </c>
      <c r="AO1167">
        <v>476</v>
      </c>
      <c r="AP1167">
        <v>625</v>
      </c>
      <c r="AQ1167">
        <v>118</v>
      </c>
      <c r="AR1167">
        <v>138</v>
      </c>
      <c r="AS1167">
        <v>0.98</v>
      </c>
      <c r="AT1167" t="s">
        <v>409</v>
      </c>
      <c r="AU1167" t="s">
        <v>444</v>
      </c>
      <c r="AV1167">
        <v>1111440</v>
      </c>
      <c r="AW1167">
        <v>106</v>
      </c>
      <c r="AX1167">
        <v>103</v>
      </c>
      <c r="AY1167" t="s">
        <v>154</v>
      </c>
      <c r="AZ1167" t="s">
        <v>396</v>
      </c>
      <c r="BA1167" t="s">
        <v>396</v>
      </c>
    </row>
    <row r="1168" spans="1:53" x14ac:dyDescent="0.55000000000000004">
      <c r="A1168">
        <v>1948</v>
      </c>
      <c r="B1168" t="b">
        <f>IF(Table2[[#This Row],[yearID]]&gt;=1903,TRUE,FALSE)</f>
        <v>1</v>
      </c>
      <c r="C1168" t="b">
        <f>IF(Table2[[#This Row],[yearID]]&gt;=1973,TRUE,FALSE)</f>
        <v>0</v>
      </c>
      <c r="D1168" t="s">
        <v>410</v>
      </c>
      <c r="E1168" t="s">
        <v>425</v>
      </c>
      <c r="F1168" t="s">
        <v>426</v>
      </c>
      <c r="G1168" t="str">
        <f>VLOOKUP(Table2[[#This Row],[franchID]],TeamsFranchises!$A$1:$D$121,2,FALSE)</f>
        <v>Minnesota Twins</v>
      </c>
      <c r="I1168">
        <v>7</v>
      </c>
      <c r="J1168">
        <v>154</v>
      </c>
      <c r="K1168">
        <v>78</v>
      </c>
      <c r="L1168">
        <v>56</v>
      </c>
      <c r="M1168">
        <v>97</v>
      </c>
      <c r="P1168" t="s">
        <v>51</v>
      </c>
      <c r="Q1168">
        <f>IF(Table2[[#This Row],[LgWin]]="Y",1,0)</f>
        <v>0</v>
      </c>
      <c r="R1168" t="s">
        <v>51</v>
      </c>
      <c r="S1168">
        <f>IF(Table2[[#This Row],[WSWin]]="Y",1,0)</f>
        <v>0</v>
      </c>
      <c r="T1168">
        <v>578</v>
      </c>
      <c r="U1168">
        <v>5111</v>
      </c>
      <c r="V1168">
        <v>1245</v>
      </c>
      <c r="W1168">
        <v>203</v>
      </c>
      <c r="X1168">
        <v>75</v>
      </c>
      <c r="Y1168">
        <v>31</v>
      </c>
      <c r="Z1168">
        <v>568</v>
      </c>
      <c r="AA1168">
        <v>572</v>
      </c>
      <c r="AB1168">
        <v>76</v>
      </c>
      <c r="AC1168">
        <v>48</v>
      </c>
      <c r="AF1168">
        <v>796</v>
      </c>
      <c r="AG1168">
        <v>701</v>
      </c>
      <c r="AH1168">
        <v>4.6500000000000004</v>
      </c>
      <c r="AI1168">
        <v>42</v>
      </c>
      <c r="AJ1168">
        <v>4</v>
      </c>
      <c r="AK1168">
        <v>22</v>
      </c>
      <c r="AL1168">
        <v>4071</v>
      </c>
      <c r="AM1168">
        <v>1439</v>
      </c>
      <c r="AN1168">
        <v>81</v>
      </c>
      <c r="AO1168">
        <v>734</v>
      </c>
      <c r="AP1168">
        <v>446</v>
      </c>
      <c r="AQ1168">
        <v>154</v>
      </c>
      <c r="AR1168">
        <v>144</v>
      </c>
      <c r="AS1168">
        <v>0.97399999999999998</v>
      </c>
      <c r="AT1168" t="s">
        <v>397</v>
      </c>
      <c r="AU1168" t="s">
        <v>452</v>
      </c>
      <c r="AV1168">
        <v>795254</v>
      </c>
      <c r="AW1168">
        <v>97</v>
      </c>
      <c r="AX1168">
        <v>101</v>
      </c>
      <c r="AY1168" t="s">
        <v>428</v>
      </c>
      <c r="AZ1168" t="s">
        <v>425</v>
      </c>
      <c r="BA1168" t="s">
        <v>425</v>
      </c>
    </row>
    <row r="1169" spans="1:53" x14ac:dyDescent="0.55000000000000004">
      <c r="A1169">
        <v>1949</v>
      </c>
      <c r="B1169" t="b">
        <f>IF(Table2[[#This Row],[yearID]]&gt;=1903,TRUE,FALSE)</f>
        <v>1</v>
      </c>
      <c r="C1169" t="b">
        <f>IF(Table2[[#This Row],[yearID]]&gt;=1973,TRUE,FALSE)</f>
        <v>0</v>
      </c>
      <c r="D1169" t="s">
        <v>410</v>
      </c>
      <c r="E1169" t="s">
        <v>54</v>
      </c>
      <c r="F1169" t="s">
        <v>54</v>
      </c>
      <c r="G1169" t="str">
        <f>VLOOKUP(Table2[[#This Row],[franchID]],TeamsFranchises!$A$1:$D$121,2,FALSE)</f>
        <v>Boston Red Sox</v>
      </c>
      <c r="I1169">
        <v>2</v>
      </c>
      <c r="J1169">
        <v>155</v>
      </c>
      <c r="K1169">
        <v>77</v>
      </c>
      <c r="L1169">
        <v>96</v>
      </c>
      <c r="M1169">
        <v>58</v>
      </c>
      <c r="P1169" t="s">
        <v>51</v>
      </c>
      <c r="Q1169">
        <f>IF(Table2[[#This Row],[LgWin]]="Y",1,0)</f>
        <v>0</v>
      </c>
      <c r="R1169" t="s">
        <v>51</v>
      </c>
      <c r="S1169">
        <f>IF(Table2[[#This Row],[WSWin]]="Y",1,0)</f>
        <v>0</v>
      </c>
      <c r="T1169">
        <v>896</v>
      </c>
      <c r="U1169">
        <v>5320</v>
      </c>
      <c r="V1169">
        <v>1500</v>
      </c>
      <c r="W1169">
        <v>272</v>
      </c>
      <c r="X1169">
        <v>36</v>
      </c>
      <c r="Y1169">
        <v>131</v>
      </c>
      <c r="Z1169">
        <v>835</v>
      </c>
      <c r="AA1169">
        <v>510</v>
      </c>
      <c r="AB1169">
        <v>43</v>
      </c>
      <c r="AC1169">
        <v>25</v>
      </c>
      <c r="AF1169">
        <v>667</v>
      </c>
      <c r="AG1169">
        <v>607</v>
      </c>
      <c r="AH1169">
        <v>3.97</v>
      </c>
      <c r="AI1169">
        <v>84</v>
      </c>
      <c r="AJ1169">
        <v>16</v>
      </c>
      <c r="AK1169">
        <v>16</v>
      </c>
      <c r="AL1169">
        <v>4131</v>
      </c>
      <c r="AM1169">
        <v>1375</v>
      </c>
      <c r="AN1169">
        <v>82</v>
      </c>
      <c r="AO1169">
        <v>661</v>
      </c>
      <c r="AP1169">
        <v>598</v>
      </c>
      <c r="AQ1169">
        <v>120</v>
      </c>
      <c r="AR1169">
        <v>207</v>
      </c>
      <c r="AS1169">
        <v>0.98</v>
      </c>
      <c r="AT1169" t="s">
        <v>441</v>
      </c>
      <c r="AU1169" t="s">
        <v>493</v>
      </c>
      <c r="AV1169">
        <v>1596650</v>
      </c>
      <c r="AW1169">
        <v>108</v>
      </c>
      <c r="AX1169">
        <v>104</v>
      </c>
      <c r="AY1169" t="s">
        <v>54</v>
      </c>
      <c r="AZ1169" t="s">
        <v>54</v>
      </c>
      <c r="BA1169" t="s">
        <v>54</v>
      </c>
    </row>
    <row r="1170" spans="1:53" x14ac:dyDescent="0.55000000000000004">
      <c r="A1170">
        <v>1949</v>
      </c>
      <c r="B1170" t="b">
        <f>IF(Table2[[#This Row],[yearID]]&gt;=1903,TRUE,FALSE)</f>
        <v>1</v>
      </c>
      <c r="C1170" t="b">
        <f>IF(Table2[[#This Row],[yearID]]&gt;=1973,TRUE,FALSE)</f>
        <v>0</v>
      </c>
      <c r="D1170" t="s">
        <v>157</v>
      </c>
      <c r="E1170" t="s">
        <v>262</v>
      </c>
      <c r="F1170" t="s">
        <v>260</v>
      </c>
      <c r="G1170" t="str">
        <f>VLOOKUP(Table2[[#This Row],[franchID]],TeamsFranchises!$A$1:$D$121,2,FALSE)</f>
        <v>Los Angeles Dodgers</v>
      </c>
      <c r="I1170">
        <v>1</v>
      </c>
      <c r="J1170">
        <v>156</v>
      </c>
      <c r="K1170">
        <v>78</v>
      </c>
      <c r="L1170">
        <v>97</v>
      </c>
      <c r="M1170">
        <v>57</v>
      </c>
      <c r="P1170" t="s">
        <v>76</v>
      </c>
      <c r="Q1170">
        <f>IF(Table2[[#This Row],[LgWin]]="Y",1,0)</f>
        <v>1</v>
      </c>
      <c r="R1170" t="s">
        <v>51</v>
      </c>
      <c r="S1170">
        <f>IF(Table2[[#This Row],[WSWin]]="Y",1,0)</f>
        <v>0</v>
      </c>
      <c r="T1170">
        <v>879</v>
      </c>
      <c r="U1170">
        <v>5400</v>
      </c>
      <c r="V1170">
        <v>1477</v>
      </c>
      <c r="W1170">
        <v>236</v>
      </c>
      <c r="X1170">
        <v>47</v>
      </c>
      <c r="Y1170">
        <v>152</v>
      </c>
      <c r="Z1170">
        <v>638</v>
      </c>
      <c r="AA1170">
        <v>570</v>
      </c>
      <c r="AB1170">
        <v>117</v>
      </c>
      <c r="AF1170">
        <v>651</v>
      </c>
      <c r="AG1170">
        <v>594</v>
      </c>
      <c r="AH1170">
        <v>3.8</v>
      </c>
      <c r="AI1170">
        <v>62</v>
      </c>
      <c r="AJ1170">
        <v>15</v>
      </c>
      <c r="AK1170">
        <v>17</v>
      </c>
      <c r="AL1170">
        <v>4224</v>
      </c>
      <c r="AM1170">
        <v>1306</v>
      </c>
      <c r="AN1170">
        <v>132</v>
      </c>
      <c r="AO1170">
        <v>582</v>
      </c>
      <c r="AP1170">
        <v>743</v>
      </c>
      <c r="AQ1170">
        <v>124</v>
      </c>
      <c r="AR1170">
        <v>162</v>
      </c>
      <c r="AS1170">
        <v>0.97899999999999998</v>
      </c>
      <c r="AT1170" t="s">
        <v>448</v>
      </c>
      <c r="AU1170" t="s">
        <v>458</v>
      </c>
      <c r="AV1170">
        <v>1633747</v>
      </c>
      <c r="AW1170">
        <v>105</v>
      </c>
      <c r="AX1170">
        <v>102</v>
      </c>
      <c r="AY1170" t="s">
        <v>262</v>
      </c>
      <c r="AZ1170" t="s">
        <v>262</v>
      </c>
      <c r="BA1170" t="s">
        <v>262</v>
      </c>
    </row>
    <row r="1171" spans="1:53" x14ac:dyDescent="0.55000000000000004">
      <c r="A1171">
        <v>1949</v>
      </c>
      <c r="B1171" t="b">
        <f>IF(Table2[[#This Row],[yearID]]&gt;=1903,TRUE,FALSE)</f>
        <v>1</v>
      </c>
      <c r="C1171" t="b">
        <f>IF(Table2[[#This Row],[yearID]]&gt;=1973,TRUE,FALSE)</f>
        <v>0</v>
      </c>
      <c r="D1171" t="s">
        <v>157</v>
      </c>
      <c r="E1171" t="s">
        <v>158</v>
      </c>
      <c r="F1171" t="s">
        <v>159</v>
      </c>
      <c r="G1171" t="str">
        <f>VLOOKUP(Table2[[#This Row],[franchID]],TeamsFranchises!$A$1:$D$121,2,FALSE)</f>
        <v>Atlanta Braves</v>
      </c>
      <c r="I1171">
        <v>4</v>
      </c>
      <c r="J1171">
        <v>157</v>
      </c>
      <c r="K1171">
        <v>77</v>
      </c>
      <c r="L1171">
        <v>75</v>
      </c>
      <c r="M1171">
        <v>79</v>
      </c>
      <c r="P1171" t="s">
        <v>51</v>
      </c>
      <c r="Q1171">
        <f>IF(Table2[[#This Row],[LgWin]]="Y",1,0)</f>
        <v>0</v>
      </c>
      <c r="R1171" t="s">
        <v>51</v>
      </c>
      <c r="S1171">
        <f>IF(Table2[[#This Row],[WSWin]]="Y",1,0)</f>
        <v>0</v>
      </c>
      <c r="T1171">
        <v>706</v>
      </c>
      <c r="U1171">
        <v>5336</v>
      </c>
      <c r="V1171">
        <v>1376</v>
      </c>
      <c r="W1171">
        <v>246</v>
      </c>
      <c r="X1171">
        <v>33</v>
      </c>
      <c r="Y1171">
        <v>103</v>
      </c>
      <c r="Z1171">
        <v>684</v>
      </c>
      <c r="AA1171">
        <v>656</v>
      </c>
      <c r="AB1171">
        <v>28</v>
      </c>
      <c r="AF1171">
        <v>719</v>
      </c>
      <c r="AG1171">
        <v>621</v>
      </c>
      <c r="AH1171">
        <v>3.99</v>
      </c>
      <c r="AI1171">
        <v>68</v>
      </c>
      <c r="AJ1171">
        <v>12</v>
      </c>
      <c r="AK1171">
        <v>11</v>
      </c>
      <c r="AL1171">
        <v>4200</v>
      </c>
      <c r="AM1171">
        <v>1466</v>
      </c>
      <c r="AN1171">
        <v>110</v>
      </c>
      <c r="AO1171">
        <v>520</v>
      </c>
      <c r="AP1171">
        <v>589</v>
      </c>
      <c r="AQ1171">
        <v>149</v>
      </c>
      <c r="AR1171">
        <v>144</v>
      </c>
      <c r="AS1171">
        <v>0.97499999999999998</v>
      </c>
      <c r="AT1171" t="s">
        <v>454</v>
      </c>
      <c r="AU1171" t="s">
        <v>489</v>
      </c>
      <c r="AV1171">
        <v>1081795</v>
      </c>
      <c r="AW1171">
        <v>95</v>
      </c>
      <c r="AX1171">
        <v>94</v>
      </c>
      <c r="AY1171" t="s">
        <v>158</v>
      </c>
      <c r="AZ1171" t="s">
        <v>158</v>
      </c>
      <c r="BA1171" t="s">
        <v>158</v>
      </c>
    </row>
    <row r="1172" spans="1:53" x14ac:dyDescent="0.55000000000000004">
      <c r="A1172">
        <v>1949</v>
      </c>
      <c r="B1172" t="b">
        <f>IF(Table2[[#This Row],[yearID]]&gt;=1903,TRUE,FALSE)</f>
        <v>1</v>
      </c>
      <c r="C1172" t="b">
        <f>IF(Table2[[#This Row],[yearID]]&gt;=1973,TRUE,FALSE)</f>
        <v>0</v>
      </c>
      <c r="D1172" t="s">
        <v>410</v>
      </c>
      <c r="E1172" t="s">
        <v>415</v>
      </c>
      <c r="F1172" t="s">
        <v>416</v>
      </c>
      <c r="G1172" t="str">
        <f>VLOOKUP(Table2[[#This Row],[franchID]],TeamsFranchises!$A$1:$D$121,2,FALSE)</f>
        <v>Chicago White Sox</v>
      </c>
      <c r="I1172">
        <v>6</v>
      </c>
      <c r="J1172">
        <v>154</v>
      </c>
      <c r="K1172">
        <v>77</v>
      </c>
      <c r="L1172">
        <v>63</v>
      </c>
      <c r="M1172">
        <v>91</v>
      </c>
      <c r="P1172" t="s">
        <v>51</v>
      </c>
      <c r="Q1172">
        <f>IF(Table2[[#This Row],[LgWin]]="Y",1,0)</f>
        <v>0</v>
      </c>
      <c r="R1172" t="s">
        <v>51</v>
      </c>
      <c r="S1172">
        <f>IF(Table2[[#This Row],[WSWin]]="Y",1,0)</f>
        <v>0</v>
      </c>
      <c r="T1172">
        <v>648</v>
      </c>
      <c r="U1172">
        <v>5204</v>
      </c>
      <c r="V1172">
        <v>1340</v>
      </c>
      <c r="W1172">
        <v>207</v>
      </c>
      <c r="X1172">
        <v>66</v>
      </c>
      <c r="Y1172">
        <v>43</v>
      </c>
      <c r="Z1172">
        <v>702</v>
      </c>
      <c r="AA1172">
        <v>596</v>
      </c>
      <c r="AB1172">
        <v>62</v>
      </c>
      <c r="AC1172">
        <v>55</v>
      </c>
      <c r="AF1172">
        <v>737</v>
      </c>
      <c r="AG1172">
        <v>651</v>
      </c>
      <c r="AH1172">
        <v>4.3</v>
      </c>
      <c r="AI1172">
        <v>57</v>
      </c>
      <c r="AJ1172">
        <v>10</v>
      </c>
      <c r="AK1172">
        <v>17</v>
      </c>
      <c r="AL1172">
        <v>4089</v>
      </c>
      <c r="AM1172">
        <v>1362</v>
      </c>
      <c r="AN1172">
        <v>108</v>
      </c>
      <c r="AO1172">
        <v>693</v>
      </c>
      <c r="AP1172">
        <v>502</v>
      </c>
      <c r="AQ1172">
        <v>135</v>
      </c>
      <c r="AR1172">
        <v>180</v>
      </c>
      <c r="AS1172">
        <v>0.97799999999999998</v>
      </c>
      <c r="AT1172" t="s">
        <v>417</v>
      </c>
      <c r="AU1172" t="s">
        <v>450</v>
      </c>
      <c r="AV1172">
        <v>937151</v>
      </c>
      <c r="AW1172">
        <v>96</v>
      </c>
      <c r="AX1172">
        <v>99</v>
      </c>
      <c r="AY1172" t="s">
        <v>416</v>
      </c>
      <c r="AZ1172" t="s">
        <v>415</v>
      </c>
      <c r="BA1172" t="s">
        <v>415</v>
      </c>
    </row>
    <row r="1173" spans="1:53" x14ac:dyDescent="0.55000000000000004">
      <c r="A1173">
        <v>1949</v>
      </c>
      <c r="B1173" t="b">
        <f>IF(Table2[[#This Row],[yearID]]&gt;=1903,TRUE,FALSE)</f>
        <v>1</v>
      </c>
      <c r="C1173" t="b">
        <f>IF(Table2[[#This Row],[yearID]]&gt;=1973,TRUE,FALSE)</f>
        <v>0</v>
      </c>
      <c r="D1173" t="s">
        <v>157</v>
      </c>
      <c r="E1173" t="s">
        <v>161</v>
      </c>
      <c r="F1173" t="s">
        <v>162</v>
      </c>
      <c r="G1173" t="str">
        <f>VLOOKUP(Table2[[#This Row],[franchID]],TeamsFranchises!$A$1:$D$121,2,FALSE)</f>
        <v>Chicago Cubs</v>
      </c>
      <c r="I1173">
        <v>8</v>
      </c>
      <c r="J1173">
        <v>154</v>
      </c>
      <c r="K1173">
        <v>77</v>
      </c>
      <c r="L1173">
        <v>61</v>
      </c>
      <c r="M1173">
        <v>93</v>
      </c>
      <c r="P1173" t="s">
        <v>51</v>
      </c>
      <c r="Q1173">
        <f>IF(Table2[[#This Row],[LgWin]]="Y",1,0)</f>
        <v>0</v>
      </c>
      <c r="R1173" t="s">
        <v>51</v>
      </c>
      <c r="S1173">
        <f>IF(Table2[[#This Row],[WSWin]]="Y",1,0)</f>
        <v>0</v>
      </c>
      <c r="T1173">
        <v>593</v>
      </c>
      <c r="U1173">
        <v>5214</v>
      </c>
      <c r="V1173">
        <v>1336</v>
      </c>
      <c r="W1173">
        <v>212</v>
      </c>
      <c r="X1173">
        <v>53</v>
      </c>
      <c r="Y1173">
        <v>97</v>
      </c>
      <c r="Z1173">
        <v>396</v>
      </c>
      <c r="AA1173">
        <v>573</v>
      </c>
      <c r="AB1173">
        <v>53</v>
      </c>
      <c r="AF1173">
        <v>773</v>
      </c>
      <c r="AG1173">
        <v>678</v>
      </c>
      <c r="AH1173">
        <v>4.5</v>
      </c>
      <c r="AI1173">
        <v>44</v>
      </c>
      <c r="AJ1173">
        <v>8</v>
      </c>
      <c r="AK1173">
        <v>17</v>
      </c>
      <c r="AL1173">
        <v>4071</v>
      </c>
      <c r="AM1173">
        <v>1487</v>
      </c>
      <c r="AN1173">
        <v>104</v>
      </c>
      <c r="AO1173">
        <v>575</v>
      </c>
      <c r="AP1173">
        <v>544</v>
      </c>
      <c r="AQ1173">
        <v>187</v>
      </c>
      <c r="AR1173">
        <v>160</v>
      </c>
      <c r="AS1173">
        <v>0.97</v>
      </c>
      <c r="AT1173" t="s">
        <v>434</v>
      </c>
      <c r="AU1173" t="s">
        <v>473</v>
      </c>
      <c r="AV1173">
        <v>1143139</v>
      </c>
      <c r="AW1173">
        <v>97</v>
      </c>
      <c r="AX1173">
        <v>99</v>
      </c>
      <c r="AY1173" t="s">
        <v>162</v>
      </c>
      <c r="AZ1173" t="s">
        <v>161</v>
      </c>
      <c r="BA1173" t="s">
        <v>161</v>
      </c>
    </row>
    <row r="1174" spans="1:53" x14ac:dyDescent="0.55000000000000004">
      <c r="A1174">
        <v>1949</v>
      </c>
      <c r="B1174" t="b">
        <f>IF(Table2[[#This Row],[yearID]]&gt;=1903,TRUE,FALSE)</f>
        <v>1</v>
      </c>
      <c r="C1174" t="b">
        <f>IF(Table2[[#This Row],[yearID]]&gt;=1973,TRUE,FALSE)</f>
        <v>0</v>
      </c>
      <c r="D1174" t="s">
        <v>157</v>
      </c>
      <c r="E1174" t="s">
        <v>167</v>
      </c>
      <c r="F1174" t="s">
        <v>167</v>
      </c>
      <c r="G1174" t="str">
        <f>VLOOKUP(Table2[[#This Row],[franchID]],TeamsFranchises!$A$1:$D$121,2,FALSE)</f>
        <v>Cincinnati Reds</v>
      </c>
      <c r="I1174">
        <v>7</v>
      </c>
      <c r="J1174">
        <v>156</v>
      </c>
      <c r="K1174">
        <v>78</v>
      </c>
      <c r="L1174">
        <v>62</v>
      </c>
      <c r="M1174">
        <v>92</v>
      </c>
      <c r="P1174" t="s">
        <v>51</v>
      </c>
      <c r="Q1174">
        <f>IF(Table2[[#This Row],[LgWin]]="Y",1,0)</f>
        <v>0</v>
      </c>
      <c r="R1174" t="s">
        <v>51</v>
      </c>
      <c r="S1174">
        <f>IF(Table2[[#This Row],[WSWin]]="Y",1,0)</f>
        <v>0</v>
      </c>
      <c r="T1174">
        <v>627</v>
      </c>
      <c r="U1174">
        <v>5469</v>
      </c>
      <c r="V1174">
        <v>1423</v>
      </c>
      <c r="W1174">
        <v>264</v>
      </c>
      <c r="X1174">
        <v>35</v>
      </c>
      <c r="Y1174">
        <v>86</v>
      </c>
      <c r="Z1174">
        <v>429</v>
      </c>
      <c r="AA1174">
        <v>559</v>
      </c>
      <c r="AB1174">
        <v>31</v>
      </c>
      <c r="AF1174">
        <v>770</v>
      </c>
      <c r="AG1174">
        <v>676</v>
      </c>
      <c r="AH1174">
        <v>4.34</v>
      </c>
      <c r="AI1174">
        <v>55</v>
      </c>
      <c r="AJ1174">
        <v>10</v>
      </c>
      <c r="AK1174">
        <v>6</v>
      </c>
      <c r="AL1174">
        <v>4203</v>
      </c>
      <c r="AM1174">
        <v>1423</v>
      </c>
      <c r="AN1174">
        <v>124</v>
      </c>
      <c r="AO1174">
        <v>640</v>
      </c>
      <c r="AP1174">
        <v>538</v>
      </c>
      <c r="AQ1174">
        <v>136</v>
      </c>
      <c r="AR1174">
        <v>150</v>
      </c>
      <c r="AS1174">
        <v>0.97699999999999998</v>
      </c>
      <c r="AT1174" t="s">
        <v>165</v>
      </c>
      <c r="AU1174" t="s">
        <v>455</v>
      </c>
      <c r="AV1174">
        <v>707782</v>
      </c>
      <c r="AW1174">
        <v>101</v>
      </c>
      <c r="AX1174">
        <v>104</v>
      </c>
      <c r="AY1174" t="s">
        <v>167</v>
      </c>
      <c r="AZ1174" t="s">
        <v>167</v>
      </c>
      <c r="BA1174" t="s">
        <v>167</v>
      </c>
    </row>
    <row r="1175" spans="1:53" x14ac:dyDescent="0.55000000000000004">
      <c r="A1175">
        <v>1949</v>
      </c>
      <c r="B1175" t="b">
        <f>IF(Table2[[#This Row],[yearID]]&gt;=1903,TRUE,FALSE)</f>
        <v>1</v>
      </c>
      <c r="C1175" t="b">
        <f>IF(Table2[[#This Row],[yearID]]&gt;=1973,TRUE,FALSE)</f>
        <v>0</v>
      </c>
      <c r="D1175" t="s">
        <v>410</v>
      </c>
      <c r="E1175" t="s">
        <v>64</v>
      </c>
      <c r="F1175" t="s">
        <v>64</v>
      </c>
      <c r="G1175" t="str">
        <f>VLOOKUP(Table2[[#This Row],[franchID]],TeamsFranchises!$A$1:$D$121,2,FALSE)</f>
        <v>Cleveland Indians</v>
      </c>
      <c r="I1175">
        <v>3</v>
      </c>
      <c r="J1175">
        <v>154</v>
      </c>
      <c r="K1175">
        <v>77</v>
      </c>
      <c r="L1175">
        <v>89</v>
      </c>
      <c r="M1175">
        <v>65</v>
      </c>
      <c r="P1175" t="s">
        <v>51</v>
      </c>
      <c r="Q1175">
        <f>IF(Table2[[#This Row],[LgWin]]="Y",1,0)</f>
        <v>0</v>
      </c>
      <c r="R1175" t="s">
        <v>51</v>
      </c>
      <c r="S1175">
        <f>IF(Table2[[#This Row],[WSWin]]="Y",1,0)</f>
        <v>0</v>
      </c>
      <c r="T1175">
        <v>675</v>
      </c>
      <c r="U1175">
        <v>5221</v>
      </c>
      <c r="V1175">
        <v>1358</v>
      </c>
      <c r="W1175">
        <v>194</v>
      </c>
      <c r="X1175">
        <v>58</v>
      </c>
      <c r="Y1175">
        <v>112</v>
      </c>
      <c r="Z1175">
        <v>601</v>
      </c>
      <c r="AA1175">
        <v>534</v>
      </c>
      <c r="AB1175">
        <v>44</v>
      </c>
      <c r="AC1175">
        <v>40</v>
      </c>
      <c r="AF1175">
        <v>574</v>
      </c>
      <c r="AG1175">
        <v>516</v>
      </c>
      <c r="AH1175">
        <v>3.36</v>
      </c>
      <c r="AI1175">
        <v>65</v>
      </c>
      <c r="AJ1175">
        <v>10</v>
      </c>
      <c r="AK1175">
        <v>19</v>
      </c>
      <c r="AL1175">
        <v>4149</v>
      </c>
      <c r="AM1175">
        <v>1275</v>
      </c>
      <c r="AN1175">
        <v>82</v>
      </c>
      <c r="AO1175">
        <v>611</v>
      </c>
      <c r="AP1175">
        <v>594</v>
      </c>
      <c r="AQ1175">
        <v>103</v>
      </c>
      <c r="AR1175">
        <v>192</v>
      </c>
      <c r="AS1175">
        <v>0.98299999999999998</v>
      </c>
      <c r="AT1175" t="s">
        <v>487</v>
      </c>
      <c r="AU1175" t="s">
        <v>498</v>
      </c>
      <c r="AV1175">
        <v>2233771</v>
      </c>
      <c r="AW1175">
        <v>98</v>
      </c>
      <c r="AX1175">
        <v>95</v>
      </c>
      <c r="AY1175" t="s">
        <v>64</v>
      </c>
      <c r="AZ1175" t="s">
        <v>64</v>
      </c>
      <c r="BA1175" t="s">
        <v>64</v>
      </c>
    </row>
    <row r="1176" spans="1:53" x14ac:dyDescent="0.55000000000000004">
      <c r="A1176">
        <v>1949</v>
      </c>
      <c r="B1176" t="b">
        <f>IF(Table2[[#This Row],[yearID]]&gt;=1903,TRUE,FALSE)</f>
        <v>1</v>
      </c>
      <c r="C1176" t="b">
        <f>IF(Table2[[#This Row],[yearID]]&gt;=1973,TRUE,FALSE)</f>
        <v>0</v>
      </c>
      <c r="D1176" t="s">
        <v>410</v>
      </c>
      <c r="E1176" t="s">
        <v>419</v>
      </c>
      <c r="F1176" t="s">
        <v>419</v>
      </c>
      <c r="G1176" t="str">
        <f>VLOOKUP(Table2[[#This Row],[franchID]],TeamsFranchises!$A$1:$D$121,2,FALSE)</f>
        <v>Detroit Tigers</v>
      </c>
      <c r="I1176">
        <v>4</v>
      </c>
      <c r="J1176">
        <v>155</v>
      </c>
      <c r="K1176">
        <v>78</v>
      </c>
      <c r="L1176">
        <v>87</v>
      </c>
      <c r="M1176">
        <v>67</v>
      </c>
      <c r="P1176" t="s">
        <v>51</v>
      </c>
      <c r="Q1176">
        <f>IF(Table2[[#This Row],[LgWin]]="Y",1,0)</f>
        <v>0</v>
      </c>
      <c r="R1176" t="s">
        <v>51</v>
      </c>
      <c r="S1176">
        <f>IF(Table2[[#This Row],[WSWin]]="Y",1,0)</f>
        <v>0</v>
      </c>
      <c r="T1176">
        <v>751</v>
      </c>
      <c r="U1176">
        <v>5259</v>
      </c>
      <c r="V1176">
        <v>1405</v>
      </c>
      <c r="W1176">
        <v>215</v>
      </c>
      <c r="X1176">
        <v>51</v>
      </c>
      <c r="Y1176">
        <v>88</v>
      </c>
      <c r="Z1176">
        <v>751</v>
      </c>
      <c r="AA1176">
        <v>502</v>
      </c>
      <c r="AB1176">
        <v>39</v>
      </c>
      <c r="AC1176">
        <v>52</v>
      </c>
      <c r="AF1176">
        <v>655</v>
      </c>
      <c r="AG1176">
        <v>584</v>
      </c>
      <c r="AH1176">
        <v>3.77</v>
      </c>
      <c r="AI1176">
        <v>70</v>
      </c>
      <c r="AJ1176">
        <v>19</v>
      </c>
      <c r="AK1176">
        <v>12</v>
      </c>
      <c r="AL1176">
        <v>4179</v>
      </c>
      <c r="AM1176">
        <v>1338</v>
      </c>
      <c r="AN1176">
        <v>102</v>
      </c>
      <c r="AO1176">
        <v>628</v>
      </c>
      <c r="AP1176">
        <v>631</v>
      </c>
      <c r="AQ1176">
        <v>132</v>
      </c>
      <c r="AR1176">
        <v>174</v>
      </c>
      <c r="AS1176">
        <v>0.97799999999999998</v>
      </c>
      <c r="AT1176" t="s">
        <v>420</v>
      </c>
      <c r="AU1176" t="s">
        <v>495</v>
      </c>
      <c r="AV1176">
        <v>1821204</v>
      </c>
      <c r="AW1176">
        <v>101</v>
      </c>
      <c r="AX1176">
        <v>99</v>
      </c>
      <c r="AY1176" t="s">
        <v>419</v>
      </c>
      <c r="AZ1176" t="s">
        <v>419</v>
      </c>
      <c r="BA1176" t="s">
        <v>419</v>
      </c>
    </row>
    <row r="1177" spans="1:53" x14ac:dyDescent="0.55000000000000004">
      <c r="A1177">
        <v>1949</v>
      </c>
      <c r="B1177" t="b">
        <f>IF(Table2[[#This Row],[yearID]]&gt;=1903,TRUE,FALSE)</f>
        <v>1</v>
      </c>
      <c r="C1177" t="b">
        <f>IF(Table2[[#This Row],[yearID]]&gt;=1973,TRUE,FALSE)</f>
        <v>0</v>
      </c>
      <c r="D1177" t="s">
        <v>157</v>
      </c>
      <c r="E1177" t="s">
        <v>242</v>
      </c>
      <c r="F1177" t="s">
        <v>243</v>
      </c>
      <c r="G1177" t="str">
        <f>VLOOKUP(Table2[[#This Row],[franchID]],TeamsFranchises!$A$1:$D$121,2,FALSE)</f>
        <v>San Francisco Giants</v>
      </c>
      <c r="I1177">
        <v>5</v>
      </c>
      <c r="J1177">
        <v>156</v>
      </c>
      <c r="K1177">
        <v>79</v>
      </c>
      <c r="L1177">
        <v>73</v>
      </c>
      <c r="M1177">
        <v>81</v>
      </c>
      <c r="P1177" t="s">
        <v>51</v>
      </c>
      <c r="Q1177">
        <f>IF(Table2[[#This Row],[LgWin]]="Y",1,0)</f>
        <v>0</v>
      </c>
      <c r="R1177" t="s">
        <v>51</v>
      </c>
      <c r="S1177">
        <f>IF(Table2[[#This Row],[WSWin]]="Y",1,0)</f>
        <v>0</v>
      </c>
      <c r="T1177">
        <v>736</v>
      </c>
      <c r="U1177">
        <v>5308</v>
      </c>
      <c r="V1177">
        <v>1383</v>
      </c>
      <c r="W1177">
        <v>203</v>
      </c>
      <c r="X1177">
        <v>52</v>
      </c>
      <c r="Y1177">
        <v>147</v>
      </c>
      <c r="Z1177">
        <v>613</v>
      </c>
      <c r="AA1177">
        <v>523</v>
      </c>
      <c r="AB1177">
        <v>43</v>
      </c>
      <c r="AF1177">
        <v>693</v>
      </c>
      <c r="AG1177">
        <v>583</v>
      </c>
      <c r="AH1177">
        <v>3.82</v>
      </c>
      <c r="AI1177">
        <v>68</v>
      </c>
      <c r="AJ1177">
        <v>10</v>
      </c>
      <c r="AK1177">
        <v>9</v>
      </c>
      <c r="AL1177">
        <v>4122</v>
      </c>
      <c r="AM1177">
        <v>1328</v>
      </c>
      <c r="AN1177">
        <v>132</v>
      </c>
      <c r="AO1177">
        <v>544</v>
      </c>
      <c r="AP1177">
        <v>516</v>
      </c>
      <c r="AQ1177">
        <v>163</v>
      </c>
      <c r="AR1177">
        <v>134</v>
      </c>
      <c r="AS1177">
        <v>0.97299999999999998</v>
      </c>
      <c r="AT1177" t="s">
        <v>310</v>
      </c>
      <c r="AU1177" t="s">
        <v>457</v>
      </c>
      <c r="AV1177">
        <v>1218446</v>
      </c>
      <c r="AW1177">
        <v>101</v>
      </c>
      <c r="AX1177">
        <v>99</v>
      </c>
      <c r="AY1177" t="s">
        <v>246</v>
      </c>
      <c r="AZ1177" t="s">
        <v>242</v>
      </c>
      <c r="BA1177" t="s">
        <v>242</v>
      </c>
    </row>
    <row r="1178" spans="1:53" x14ac:dyDescent="0.55000000000000004">
      <c r="A1178">
        <v>1949</v>
      </c>
      <c r="B1178" t="b">
        <f>IF(Table2[[#This Row],[yearID]]&gt;=1903,TRUE,FALSE)</f>
        <v>1</v>
      </c>
      <c r="C1178" t="b">
        <f>IF(Table2[[#This Row],[yearID]]&gt;=1973,TRUE,FALSE)</f>
        <v>0</v>
      </c>
      <c r="D1178" t="s">
        <v>410</v>
      </c>
      <c r="E1178" t="s">
        <v>436</v>
      </c>
      <c r="F1178" t="s">
        <v>412</v>
      </c>
      <c r="G1178" t="str">
        <f>VLOOKUP(Table2[[#This Row],[franchID]],TeamsFranchises!$A$1:$D$121,2,FALSE)</f>
        <v>New York Yankees</v>
      </c>
      <c r="I1178">
        <v>1</v>
      </c>
      <c r="J1178">
        <v>155</v>
      </c>
      <c r="K1178">
        <v>78</v>
      </c>
      <c r="L1178">
        <v>97</v>
      </c>
      <c r="M1178">
        <v>57</v>
      </c>
      <c r="P1178" t="s">
        <v>76</v>
      </c>
      <c r="Q1178">
        <f>IF(Table2[[#This Row],[LgWin]]="Y",1,0)</f>
        <v>1</v>
      </c>
      <c r="R1178" t="s">
        <v>76</v>
      </c>
      <c r="S1178">
        <f>IF(Table2[[#This Row],[WSWin]]="Y",1,0)</f>
        <v>1</v>
      </c>
      <c r="T1178">
        <v>829</v>
      </c>
      <c r="U1178">
        <v>5196</v>
      </c>
      <c r="V1178">
        <v>1396</v>
      </c>
      <c r="W1178">
        <v>215</v>
      </c>
      <c r="X1178">
        <v>60</v>
      </c>
      <c r="Y1178">
        <v>115</v>
      </c>
      <c r="Z1178">
        <v>731</v>
      </c>
      <c r="AA1178">
        <v>539</v>
      </c>
      <c r="AB1178">
        <v>58</v>
      </c>
      <c r="AC1178">
        <v>30</v>
      </c>
      <c r="AF1178">
        <v>637</v>
      </c>
      <c r="AG1178">
        <v>562</v>
      </c>
      <c r="AH1178">
        <v>3.69</v>
      </c>
      <c r="AI1178">
        <v>59</v>
      </c>
      <c r="AJ1178">
        <v>12</v>
      </c>
      <c r="AK1178">
        <v>36</v>
      </c>
      <c r="AL1178">
        <v>4113</v>
      </c>
      <c r="AM1178">
        <v>1231</v>
      </c>
      <c r="AN1178">
        <v>98</v>
      </c>
      <c r="AO1178">
        <v>812</v>
      </c>
      <c r="AP1178">
        <v>671</v>
      </c>
      <c r="AQ1178">
        <v>137</v>
      </c>
      <c r="AR1178">
        <v>195</v>
      </c>
      <c r="AS1178">
        <v>0.97699999999999998</v>
      </c>
      <c r="AT1178" t="s">
        <v>459</v>
      </c>
      <c r="AU1178" t="s">
        <v>491</v>
      </c>
      <c r="AV1178">
        <v>2283676</v>
      </c>
      <c r="AW1178">
        <v>100</v>
      </c>
      <c r="AX1178">
        <v>96</v>
      </c>
      <c r="AY1178" t="s">
        <v>412</v>
      </c>
      <c r="AZ1178" t="s">
        <v>436</v>
      </c>
      <c r="BA1178" t="s">
        <v>436</v>
      </c>
    </row>
    <row r="1179" spans="1:53" x14ac:dyDescent="0.55000000000000004">
      <c r="A1179">
        <v>1949</v>
      </c>
      <c r="B1179" t="b">
        <f>IF(Table2[[#This Row],[yearID]]&gt;=1903,TRUE,FALSE)</f>
        <v>1</v>
      </c>
      <c r="C1179" t="b">
        <f>IF(Table2[[#This Row],[yearID]]&gt;=1973,TRUE,FALSE)</f>
        <v>0</v>
      </c>
      <c r="D1179" t="s">
        <v>410</v>
      </c>
      <c r="E1179" t="s">
        <v>226</v>
      </c>
      <c r="F1179" t="s">
        <v>423</v>
      </c>
      <c r="G1179" t="str">
        <f>VLOOKUP(Table2[[#This Row],[franchID]],TeamsFranchises!$A$1:$D$121,2,FALSE)</f>
        <v>Oakland Athletics</v>
      </c>
      <c r="I1179">
        <v>5</v>
      </c>
      <c r="J1179">
        <v>154</v>
      </c>
      <c r="K1179">
        <v>77</v>
      </c>
      <c r="L1179">
        <v>81</v>
      </c>
      <c r="M1179">
        <v>73</v>
      </c>
      <c r="P1179" t="s">
        <v>51</v>
      </c>
      <c r="Q1179">
        <f>IF(Table2[[#This Row],[LgWin]]="Y",1,0)</f>
        <v>0</v>
      </c>
      <c r="R1179" t="s">
        <v>51</v>
      </c>
      <c r="S1179">
        <f>IF(Table2[[#This Row],[WSWin]]="Y",1,0)</f>
        <v>0</v>
      </c>
      <c r="T1179">
        <v>726</v>
      </c>
      <c r="U1179">
        <v>5123</v>
      </c>
      <c r="V1179">
        <v>1331</v>
      </c>
      <c r="W1179">
        <v>214</v>
      </c>
      <c r="X1179">
        <v>49</v>
      </c>
      <c r="Y1179">
        <v>82</v>
      </c>
      <c r="Z1179">
        <v>783</v>
      </c>
      <c r="AA1179">
        <v>493</v>
      </c>
      <c r="AB1179">
        <v>36</v>
      </c>
      <c r="AC1179">
        <v>25</v>
      </c>
      <c r="AF1179">
        <v>725</v>
      </c>
      <c r="AG1179">
        <v>642</v>
      </c>
      <c r="AH1179">
        <v>4.2300000000000004</v>
      </c>
      <c r="AI1179">
        <v>85</v>
      </c>
      <c r="AJ1179">
        <v>9</v>
      </c>
      <c r="AK1179">
        <v>11</v>
      </c>
      <c r="AL1179">
        <v>4095</v>
      </c>
      <c r="AM1179">
        <v>1359</v>
      </c>
      <c r="AN1179">
        <v>105</v>
      </c>
      <c r="AO1179">
        <v>758</v>
      </c>
      <c r="AP1179">
        <v>490</v>
      </c>
      <c r="AQ1179">
        <v>140</v>
      </c>
      <c r="AR1179">
        <v>217</v>
      </c>
      <c r="AS1179">
        <v>0.97599999999999998</v>
      </c>
      <c r="AT1179" t="s">
        <v>77</v>
      </c>
      <c r="AU1179" t="s">
        <v>442</v>
      </c>
      <c r="AV1179">
        <v>816514</v>
      </c>
      <c r="AW1179">
        <v>97</v>
      </c>
      <c r="AX1179">
        <v>98</v>
      </c>
      <c r="AY1179" t="s">
        <v>226</v>
      </c>
      <c r="AZ1179" t="s">
        <v>226</v>
      </c>
      <c r="BA1179" t="s">
        <v>226</v>
      </c>
    </row>
    <row r="1180" spans="1:53" x14ac:dyDescent="0.55000000000000004">
      <c r="A1180">
        <v>1949</v>
      </c>
      <c r="B1180" t="b">
        <f>IF(Table2[[#This Row],[yearID]]&gt;=1903,TRUE,FALSE)</f>
        <v>1</v>
      </c>
      <c r="C1180" t="b">
        <f>IF(Table2[[#This Row],[yearID]]&gt;=1973,TRUE,FALSE)</f>
        <v>0</v>
      </c>
      <c r="D1180" t="s">
        <v>157</v>
      </c>
      <c r="E1180" t="s">
        <v>122</v>
      </c>
      <c r="F1180" t="s">
        <v>122</v>
      </c>
      <c r="G1180" t="str">
        <f>VLOOKUP(Table2[[#This Row],[franchID]],TeamsFranchises!$A$1:$D$121,2,FALSE)</f>
        <v>Philadelphia Phillies</v>
      </c>
      <c r="I1180">
        <v>3</v>
      </c>
      <c r="J1180">
        <v>154</v>
      </c>
      <c r="K1180">
        <v>77</v>
      </c>
      <c r="L1180">
        <v>81</v>
      </c>
      <c r="M1180">
        <v>73</v>
      </c>
      <c r="P1180" t="s">
        <v>51</v>
      </c>
      <c r="Q1180">
        <f>IF(Table2[[#This Row],[LgWin]]="Y",1,0)</f>
        <v>0</v>
      </c>
      <c r="R1180" t="s">
        <v>51</v>
      </c>
      <c r="S1180">
        <f>IF(Table2[[#This Row],[WSWin]]="Y",1,0)</f>
        <v>0</v>
      </c>
      <c r="T1180">
        <v>662</v>
      </c>
      <c r="U1180">
        <v>5307</v>
      </c>
      <c r="V1180">
        <v>1349</v>
      </c>
      <c r="W1180">
        <v>232</v>
      </c>
      <c r="X1180">
        <v>55</v>
      </c>
      <c r="Y1180">
        <v>122</v>
      </c>
      <c r="Z1180">
        <v>528</v>
      </c>
      <c r="AA1180">
        <v>670</v>
      </c>
      <c r="AB1180">
        <v>27</v>
      </c>
      <c r="AF1180">
        <v>668</v>
      </c>
      <c r="AG1180">
        <v>601</v>
      </c>
      <c r="AH1180">
        <v>3.89</v>
      </c>
      <c r="AI1180">
        <v>58</v>
      </c>
      <c r="AJ1180">
        <v>12</v>
      </c>
      <c r="AK1180">
        <v>15</v>
      </c>
      <c r="AL1180">
        <v>4173</v>
      </c>
      <c r="AM1180">
        <v>1389</v>
      </c>
      <c r="AN1180">
        <v>104</v>
      </c>
      <c r="AO1180">
        <v>502</v>
      </c>
      <c r="AP1180">
        <v>495</v>
      </c>
      <c r="AQ1180">
        <v>158</v>
      </c>
      <c r="AR1180">
        <v>141</v>
      </c>
      <c r="AS1180">
        <v>0.97399999999999998</v>
      </c>
      <c r="AT1180" t="s">
        <v>358</v>
      </c>
      <c r="AU1180" t="s">
        <v>442</v>
      </c>
      <c r="AV1180">
        <v>819698</v>
      </c>
      <c r="AW1180">
        <v>97</v>
      </c>
      <c r="AX1180">
        <v>97</v>
      </c>
      <c r="AY1180" t="s">
        <v>122</v>
      </c>
      <c r="AZ1180" t="s">
        <v>122</v>
      </c>
      <c r="BA1180" t="s">
        <v>122</v>
      </c>
    </row>
    <row r="1181" spans="1:53" x14ac:dyDescent="0.55000000000000004">
      <c r="A1181">
        <v>1949</v>
      </c>
      <c r="B1181" t="b">
        <f>IF(Table2[[#This Row],[yearID]]&gt;=1903,TRUE,FALSE)</f>
        <v>1</v>
      </c>
      <c r="C1181" t="b">
        <f>IF(Table2[[#This Row],[yearID]]&gt;=1973,TRUE,FALSE)</f>
        <v>0</v>
      </c>
      <c r="D1181" t="s">
        <v>157</v>
      </c>
      <c r="E1181" t="s">
        <v>229</v>
      </c>
      <c r="F1181" t="s">
        <v>229</v>
      </c>
      <c r="G1181" t="str">
        <f>VLOOKUP(Table2[[#This Row],[franchID]],TeamsFranchises!$A$1:$D$121,2,FALSE)</f>
        <v>Pittsburgh Pirates</v>
      </c>
      <c r="I1181">
        <v>6</v>
      </c>
      <c r="J1181">
        <v>154</v>
      </c>
      <c r="K1181">
        <v>77</v>
      </c>
      <c r="L1181">
        <v>71</v>
      </c>
      <c r="M1181">
        <v>83</v>
      </c>
      <c r="P1181" t="s">
        <v>51</v>
      </c>
      <c r="Q1181">
        <f>IF(Table2[[#This Row],[LgWin]]="Y",1,0)</f>
        <v>0</v>
      </c>
      <c r="R1181" t="s">
        <v>51</v>
      </c>
      <c r="S1181">
        <f>IF(Table2[[#This Row],[WSWin]]="Y",1,0)</f>
        <v>0</v>
      </c>
      <c r="T1181">
        <v>681</v>
      </c>
      <c r="U1181">
        <v>5214</v>
      </c>
      <c r="V1181">
        <v>1350</v>
      </c>
      <c r="W1181">
        <v>191</v>
      </c>
      <c r="X1181">
        <v>41</v>
      </c>
      <c r="Y1181">
        <v>126</v>
      </c>
      <c r="Z1181">
        <v>548</v>
      </c>
      <c r="AA1181">
        <v>554</v>
      </c>
      <c r="AB1181">
        <v>48</v>
      </c>
      <c r="AF1181">
        <v>760</v>
      </c>
      <c r="AG1181">
        <v>689</v>
      </c>
      <c r="AH1181">
        <v>4.57</v>
      </c>
      <c r="AI1181">
        <v>53</v>
      </c>
      <c r="AJ1181">
        <v>9</v>
      </c>
      <c r="AK1181">
        <v>15</v>
      </c>
      <c r="AL1181">
        <v>4068</v>
      </c>
      <c r="AM1181">
        <v>1452</v>
      </c>
      <c r="AN1181">
        <v>142</v>
      </c>
      <c r="AO1181">
        <v>535</v>
      </c>
      <c r="AP1181">
        <v>556</v>
      </c>
      <c r="AQ1181">
        <v>132</v>
      </c>
      <c r="AR1181">
        <v>173</v>
      </c>
      <c r="AS1181">
        <v>0.97799999999999998</v>
      </c>
      <c r="AT1181" t="s">
        <v>390</v>
      </c>
      <c r="AU1181" t="s">
        <v>447</v>
      </c>
      <c r="AV1181">
        <v>1449435</v>
      </c>
      <c r="AW1181">
        <v>102</v>
      </c>
      <c r="AX1181">
        <v>104</v>
      </c>
      <c r="AY1181" t="s">
        <v>229</v>
      </c>
      <c r="AZ1181" t="s">
        <v>229</v>
      </c>
      <c r="BA1181" t="s">
        <v>229</v>
      </c>
    </row>
    <row r="1182" spans="1:53" x14ac:dyDescent="0.55000000000000004">
      <c r="A1182">
        <v>1949</v>
      </c>
      <c r="B1182" t="b">
        <f>IF(Table2[[#This Row],[yearID]]&gt;=1903,TRUE,FALSE)</f>
        <v>1</v>
      </c>
      <c r="C1182" t="b">
        <f>IF(Table2[[#This Row],[yearID]]&gt;=1973,TRUE,FALSE)</f>
        <v>0</v>
      </c>
      <c r="D1182" t="s">
        <v>410</v>
      </c>
      <c r="E1182" t="s">
        <v>431</v>
      </c>
      <c r="F1182" t="s">
        <v>95</v>
      </c>
      <c r="G1182" t="str">
        <f>VLOOKUP(Table2[[#This Row],[franchID]],TeamsFranchises!$A$1:$D$121,2,FALSE)</f>
        <v>Baltimore Orioles</v>
      </c>
      <c r="I1182">
        <v>7</v>
      </c>
      <c r="J1182">
        <v>155</v>
      </c>
      <c r="K1182">
        <v>77</v>
      </c>
      <c r="L1182">
        <v>53</v>
      </c>
      <c r="M1182">
        <v>101</v>
      </c>
      <c r="P1182" t="s">
        <v>51</v>
      </c>
      <c r="Q1182">
        <f>IF(Table2[[#This Row],[LgWin]]="Y",1,0)</f>
        <v>0</v>
      </c>
      <c r="R1182" t="s">
        <v>51</v>
      </c>
      <c r="S1182">
        <f>IF(Table2[[#This Row],[WSWin]]="Y",1,0)</f>
        <v>0</v>
      </c>
      <c r="T1182">
        <v>667</v>
      </c>
      <c r="U1182">
        <v>5112</v>
      </c>
      <c r="V1182">
        <v>1301</v>
      </c>
      <c r="W1182">
        <v>213</v>
      </c>
      <c r="X1182">
        <v>30</v>
      </c>
      <c r="Y1182">
        <v>117</v>
      </c>
      <c r="Z1182">
        <v>631</v>
      </c>
      <c r="AA1182">
        <v>700</v>
      </c>
      <c r="AB1182">
        <v>38</v>
      </c>
      <c r="AC1182">
        <v>39</v>
      </c>
      <c r="AF1182">
        <v>913</v>
      </c>
      <c r="AG1182">
        <v>776</v>
      </c>
      <c r="AH1182">
        <v>5.21</v>
      </c>
      <c r="AI1182">
        <v>43</v>
      </c>
      <c r="AJ1182">
        <v>3</v>
      </c>
      <c r="AK1182">
        <v>16</v>
      </c>
      <c r="AL1182">
        <v>4023</v>
      </c>
      <c r="AM1182">
        <v>1583</v>
      </c>
      <c r="AN1182">
        <v>113</v>
      </c>
      <c r="AO1182">
        <v>685</v>
      </c>
      <c r="AP1182">
        <v>432</v>
      </c>
      <c r="AQ1182">
        <v>165</v>
      </c>
      <c r="AR1182">
        <v>154</v>
      </c>
      <c r="AS1182">
        <v>0.97199999999999998</v>
      </c>
      <c r="AT1182" t="s">
        <v>252</v>
      </c>
      <c r="AU1182" t="s">
        <v>444</v>
      </c>
      <c r="AV1182">
        <v>270936</v>
      </c>
      <c r="AW1182">
        <v>105</v>
      </c>
      <c r="AX1182">
        <v>109</v>
      </c>
      <c r="AY1182" t="s">
        <v>433</v>
      </c>
      <c r="AZ1182" t="s">
        <v>431</v>
      </c>
      <c r="BA1182" t="s">
        <v>431</v>
      </c>
    </row>
    <row r="1183" spans="1:53" x14ac:dyDescent="0.55000000000000004">
      <c r="A1183">
        <v>1949</v>
      </c>
      <c r="B1183" t="b">
        <f>IF(Table2[[#This Row],[yearID]]&gt;=1903,TRUE,FALSE)</f>
        <v>1</v>
      </c>
      <c r="C1183" t="b">
        <f>IF(Table2[[#This Row],[yearID]]&gt;=1973,TRUE,FALSE)</f>
        <v>0</v>
      </c>
      <c r="D1183" t="s">
        <v>157</v>
      </c>
      <c r="E1183" t="s">
        <v>396</v>
      </c>
      <c r="F1183" t="s">
        <v>154</v>
      </c>
      <c r="G1183" t="str">
        <f>VLOOKUP(Table2[[#This Row],[franchID]],TeamsFranchises!$A$1:$D$121,2,FALSE)</f>
        <v>St. Louis Cardinals</v>
      </c>
      <c r="I1183">
        <v>2</v>
      </c>
      <c r="J1183">
        <v>157</v>
      </c>
      <c r="K1183">
        <v>79</v>
      </c>
      <c r="L1183">
        <v>96</v>
      </c>
      <c r="M1183">
        <v>58</v>
      </c>
      <c r="P1183" t="s">
        <v>51</v>
      </c>
      <c r="Q1183">
        <f>IF(Table2[[#This Row],[LgWin]]="Y",1,0)</f>
        <v>0</v>
      </c>
      <c r="R1183" t="s">
        <v>51</v>
      </c>
      <c r="S1183">
        <f>IF(Table2[[#This Row],[WSWin]]="Y",1,0)</f>
        <v>0</v>
      </c>
      <c r="T1183">
        <v>766</v>
      </c>
      <c r="U1183">
        <v>5463</v>
      </c>
      <c r="V1183">
        <v>1513</v>
      </c>
      <c r="W1183">
        <v>281</v>
      </c>
      <c r="X1183">
        <v>54</v>
      </c>
      <c r="Y1183">
        <v>102</v>
      </c>
      <c r="Z1183">
        <v>569</v>
      </c>
      <c r="AA1183">
        <v>482</v>
      </c>
      <c r="AB1183">
        <v>17</v>
      </c>
      <c r="AF1183">
        <v>616</v>
      </c>
      <c r="AG1183">
        <v>538</v>
      </c>
      <c r="AH1183">
        <v>3.44</v>
      </c>
      <c r="AI1183">
        <v>64</v>
      </c>
      <c r="AJ1183">
        <v>13</v>
      </c>
      <c r="AK1183">
        <v>19</v>
      </c>
      <c r="AL1183">
        <v>4221</v>
      </c>
      <c r="AM1183">
        <v>1356</v>
      </c>
      <c r="AN1183">
        <v>87</v>
      </c>
      <c r="AO1183">
        <v>507</v>
      </c>
      <c r="AP1183">
        <v>606</v>
      </c>
      <c r="AQ1183">
        <v>142</v>
      </c>
      <c r="AR1183">
        <v>149</v>
      </c>
      <c r="AS1183">
        <v>0.97699999999999998</v>
      </c>
      <c r="AT1183" t="s">
        <v>409</v>
      </c>
      <c r="AU1183" t="s">
        <v>444</v>
      </c>
      <c r="AV1183">
        <v>1430676</v>
      </c>
      <c r="AW1183">
        <v>104</v>
      </c>
      <c r="AX1183">
        <v>103</v>
      </c>
      <c r="AY1183" t="s">
        <v>154</v>
      </c>
      <c r="AZ1183" t="s">
        <v>396</v>
      </c>
      <c r="BA1183" t="s">
        <v>396</v>
      </c>
    </row>
    <row r="1184" spans="1:53" x14ac:dyDescent="0.55000000000000004">
      <c r="A1184">
        <v>1949</v>
      </c>
      <c r="B1184" t="b">
        <f>IF(Table2[[#This Row],[yearID]]&gt;=1903,TRUE,FALSE)</f>
        <v>1</v>
      </c>
      <c r="C1184" t="b">
        <f>IF(Table2[[#This Row],[yearID]]&gt;=1973,TRUE,FALSE)</f>
        <v>0</v>
      </c>
      <c r="D1184" t="s">
        <v>410</v>
      </c>
      <c r="E1184" t="s">
        <v>425</v>
      </c>
      <c r="F1184" t="s">
        <v>426</v>
      </c>
      <c r="G1184" t="str">
        <f>VLOOKUP(Table2[[#This Row],[franchID]],TeamsFranchises!$A$1:$D$121,2,FALSE)</f>
        <v>Minnesota Twins</v>
      </c>
      <c r="I1184">
        <v>8</v>
      </c>
      <c r="J1184">
        <v>154</v>
      </c>
      <c r="K1184">
        <v>77</v>
      </c>
      <c r="L1184">
        <v>50</v>
      </c>
      <c r="M1184">
        <v>104</v>
      </c>
      <c r="P1184" t="s">
        <v>51</v>
      </c>
      <c r="Q1184">
        <f>IF(Table2[[#This Row],[LgWin]]="Y",1,0)</f>
        <v>0</v>
      </c>
      <c r="R1184" t="s">
        <v>51</v>
      </c>
      <c r="S1184">
        <f>IF(Table2[[#This Row],[WSWin]]="Y",1,0)</f>
        <v>0</v>
      </c>
      <c r="T1184">
        <v>584</v>
      </c>
      <c r="U1184">
        <v>5234</v>
      </c>
      <c r="V1184">
        <v>1330</v>
      </c>
      <c r="W1184">
        <v>207</v>
      </c>
      <c r="X1184">
        <v>41</v>
      </c>
      <c r="Y1184">
        <v>81</v>
      </c>
      <c r="Z1184">
        <v>593</v>
      </c>
      <c r="AA1184">
        <v>495</v>
      </c>
      <c r="AB1184">
        <v>46</v>
      </c>
      <c r="AC1184">
        <v>33</v>
      </c>
      <c r="AF1184">
        <v>868</v>
      </c>
      <c r="AG1184">
        <v>762</v>
      </c>
      <c r="AH1184">
        <v>5.0999999999999996</v>
      </c>
      <c r="AI1184">
        <v>44</v>
      </c>
      <c r="AJ1184">
        <v>9</v>
      </c>
      <c r="AK1184">
        <v>9</v>
      </c>
      <c r="AL1184">
        <v>4035</v>
      </c>
      <c r="AM1184">
        <v>1438</v>
      </c>
      <c r="AN1184">
        <v>79</v>
      </c>
      <c r="AO1184">
        <v>779</v>
      </c>
      <c r="AP1184">
        <v>451</v>
      </c>
      <c r="AQ1184">
        <v>161</v>
      </c>
      <c r="AR1184">
        <v>168</v>
      </c>
      <c r="AS1184">
        <v>0.97299999999999998</v>
      </c>
      <c r="AT1184" t="s">
        <v>397</v>
      </c>
      <c r="AU1184" t="s">
        <v>452</v>
      </c>
      <c r="AV1184">
        <v>770745</v>
      </c>
      <c r="AW1184">
        <v>98</v>
      </c>
      <c r="AX1184">
        <v>101</v>
      </c>
      <c r="AY1184" t="s">
        <v>428</v>
      </c>
      <c r="AZ1184" t="s">
        <v>425</v>
      </c>
      <c r="BA1184" t="s">
        <v>425</v>
      </c>
    </row>
    <row r="1185" spans="1:53" x14ac:dyDescent="0.55000000000000004">
      <c r="A1185">
        <v>1950</v>
      </c>
      <c r="B1185" t="b">
        <f>IF(Table2[[#This Row],[yearID]]&gt;=1903,TRUE,FALSE)</f>
        <v>1</v>
      </c>
      <c r="C1185" t="b">
        <f>IF(Table2[[#This Row],[yearID]]&gt;=1973,TRUE,FALSE)</f>
        <v>0</v>
      </c>
      <c r="D1185" t="s">
        <v>410</v>
      </c>
      <c r="E1185" t="s">
        <v>54</v>
      </c>
      <c r="F1185" t="s">
        <v>54</v>
      </c>
      <c r="G1185" t="str">
        <f>VLOOKUP(Table2[[#This Row],[franchID]],TeamsFranchises!$A$1:$D$121,2,FALSE)</f>
        <v>Boston Red Sox</v>
      </c>
      <c r="I1185">
        <v>3</v>
      </c>
      <c r="J1185">
        <v>154</v>
      </c>
      <c r="K1185">
        <v>77</v>
      </c>
      <c r="L1185">
        <v>94</v>
      </c>
      <c r="M1185">
        <v>60</v>
      </c>
      <c r="P1185" t="s">
        <v>51</v>
      </c>
      <c r="Q1185">
        <f>IF(Table2[[#This Row],[LgWin]]="Y",1,0)</f>
        <v>0</v>
      </c>
      <c r="R1185" t="s">
        <v>51</v>
      </c>
      <c r="S1185">
        <f>IF(Table2[[#This Row],[WSWin]]="Y",1,0)</f>
        <v>0</v>
      </c>
      <c r="T1185">
        <v>1027</v>
      </c>
      <c r="U1185">
        <v>5516</v>
      </c>
      <c r="V1185">
        <v>1665</v>
      </c>
      <c r="W1185">
        <v>287</v>
      </c>
      <c r="X1185">
        <v>61</v>
      </c>
      <c r="Y1185">
        <v>161</v>
      </c>
      <c r="Z1185">
        <v>719</v>
      </c>
      <c r="AA1185">
        <v>582</v>
      </c>
      <c r="AB1185">
        <v>32</v>
      </c>
      <c r="AC1185">
        <v>17</v>
      </c>
      <c r="AF1185">
        <v>804</v>
      </c>
      <c r="AG1185">
        <v>739</v>
      </c>
      <c r="AH1185">
        <v>4.88</v>
      </c>
      <c r="AI1185">
        <v>66</v>
      </c>
      <c r="AJ1185">
        <v>6</v>
      </c>
      <c r="AK1185">
        <v>28</v>
      </c>
      <c r="AL1185">
        <v>4086</v>
      </c>
      <c r="AM1185">
        <v>1413</v>
      </c>
      <c r="AN1185">
        <v>121</v>
      </c>
      <c r="AO1185">
        <v>748</v>
      </c>
      <c r="AP1185">
        <v>630</v>
      </c>
      <c r="AQ1185">
        <v>111</v>
      </c>
      <c r="AR1185">
        <v>181</v>
      </c>
      <c r="AS1185">
        <v>0.98099999999999998</v>
      </c>
      <c r="AT1185" t="s">
        <v>441</v>
      </c>
      <c r="AU1185" t="s">
        <v>493</v>
      </c>
      <c r="AV1185">
        <v>1344080</v>
      </c>
      <c r="AW1185">
        <v>111</v>
      </c>
      <c r="AX1185">
        <v>108</v>
      </c>
      <c r="AY1185" t="s">
        <v>54</v>
      </c>
      <c r="AZ1185" t="s">
        <v>54</v>
      </c>
      <c r="BA1185" t="s">
        <v>54</v>
      </c>
    </row>
    <row r="1186" spans="1:53" x14ac:dyDescent="0.55000000000000004">
      <c r="A1186">
        <v>1950</v>
      </c>
      <c r="B1186" t="b">
        <f>IF(Table2[[#This Row],[yearID]]&gt;=1903,TRUE,FALSE)</f>
        <v>1</v>
      </c>
      <c r="C1186" t="b">
        <f>IF(Table2[[#This Row],[yearID]]&gt;=1973,TRUE,FALSE)</f>
        <v>0</v>
      </c>
      <c r="D1186" t="s">
        <v>157</v>
      </c>
      <c r="E1186" t="s">
        <v>262</v>
      </c>
      <c r="F1186" t="s">
        <v>260</v>
      </c>
      <c r="G1186" t="str">
        <f>VLOOKUP(Table2[[#This Row],[franchID]],TeamsFranchises!$A$1:$D$121,2,FALSE)</f>
        <v>Los Angeles Dodgers</v>
      </c>
      <c r="I1186">
        <v>2</v>
      </c>
      <c r="J1186">
        <v>155</v>
      </c>
      <c r="K1186">
        <v>78</v>
      </c>
      <c r="L1186">
        <v>89</v>
      </c>
      <c r="M1186">
        <v>65</v>
      </c>
      <c r="P1186" t="s">
        <v>51</v>
      </c>
      <c r="Q1186">
        <f>IF(Table2[[#This Row],[LgWin]]="Y",1,0)</f>
        <v>0</v>
      </c>
      <c r="R1186" t="s">
        <v>51</v>
      </c>
      <c r="S1186">
        <f>IF(Table2[[#This Row],[WSWin]]="Y",1,0)</f>
        <v>0</v>
      </c>
      <c r="T1186">
        <v>847</v>
      </c>
      <c r="U1186">
        <v>5364</v>
      </c>
      <c r="V1186">
        <v>1461</v>
      </c>
      <c r="W1186">
        <v>247</v>
      </c>
      <c r="X1186">
        <v>46</v>
      </c>
      <c r="Y1186">
        <v>194</v>
      </c>
      <c r="Z1186">
        <v>607</v>
      </c>
      <c r="AA1186">
        <v>632</v>
      </c>
      <c r="AB1186">
        <v>77</v>
      </c>
      <c r="AF1186">
        <v>724</v>
      </c>
      <c r="AG1186">
        <v>661</v>
      </c>
      <c r="AH1186">
        <v>4.28</v>
      </c>
      <c r="AI1186">
        <v>62</v>
      </c>
      <c r="AJ1186">
        <v>10</v>
      </c>
      <c r="AK1186">
        <v>21</v>
      </c>
      <c r="AL1186">
        <v>4167</v>
      </c>
      <c r="AM1186">
        <v>1397</v>
      </c>
      <c r="AN1186">
        <v>163</v>
      </c>
      <c r="AO1186">
        <v>591</v>
      </c>
      <c r="AP1186">
        <v>772</v>
      </c>
      <c r="AQ1186">
        <v>127</v>
      </c>
      <c r="AR1186">
        <v>183</v>
      </c>
      <c r="AS1186">
        <v>0.97899999999999998</v>
      </c>
      <c r="AT1186" t="s">
        <v>448</v>
      </c>
      <c r="AU1186" t="s">
        <v>458</v>
      </c>
      <c r="AV1186">
        <v>1185896</v>
      </c>
      <c r="AW1186">
        <v>103</v>
      </c>
      <c r="AX1186">
        <v>99</v>
      </c>
      <c r="AY1186" t="s">
        <v>262</v>
      </c>
      <c r="AZ1186" t="s">
        <v>262</v>
      </c>
      <c r="BA1186" t="s">
        <v>262</v>
      </c>
    </row>
    <row r="1187" spans="1:53" x14ac:dyDescent="0.55000000000000004">
      <c r="A1187">
        <v>1950</v>
      </c>
      <c r="B1187" t="b">
        <f>IF(Table2[[#This Row],[yearID]]&gt;=1903,TRUE,FALSE)</f>
        <v>1</v>
      </c>
      <c r="C1187" t="b">
        <f>IF(Table2[[#This Row],[yearID]]&gt;=1973,TRUE,FALSE)</f>
        <v>0</v>
      </c>
      <c r="D1187" t="s">
        <v>157</v>
      </c>
      <c r="E1187" t="s">
        <v>158</v>
      </c>
      <c r="F1187" t="s">
        <v>159</v>
      </c>
      <c r="G1187" t="str">
        <f>VLOOKUP(Table2[[#This Row],[franchID]],TeamsFranchises!$A$1:$D$121,2,FALSE)</f>
        <v>Atlanta Braves</v>
      </c>
      <c r="I1187">
        <v>4</v>
      </c>
      <c r="J1187">
        <v>156</v>
      </c>
      <c r="K1187">
        <v>79</v>
      </c>
      <c r="L1187">
        <v>83</v>
      </c>
      <c r="M1187">
        <v>71</v>
      </c>
      <c r="P1187" t="s">
        <v>51</v>
      </c>
      <c r="Q1187">
        <f>IF(Table2[[#This Row],[LgWin]]="Y",1,0)</f>
        <v>0</v>
      </c>
      <c r="R1187" t="s">
        <v>51</v>
      </c>
      <c r="S1187">
        <f>IF(Table2[[#This Row],[WSWin]]="Y",1,0)</f>
        <v>0</v>
      </c>
      <c r="T1187">
        <v>785</v>
      </c>
      <c r="U1187">
        <v>5363</v>
      </c>
      <c r="V1187">
        <v>1411</v>
      </c>
      <c r="W1187">
        <v>246</v>
      </c>
      <c r="X1187">
        <v>36</v>
      </c>
      <c r="Y1187">
        <v>148</v>
      </c>
      <c r="Z1187">
        <v>615</v>
      </c>
      <c r="AA1187">
        <v>616</v>
      </c>
      <c r="AB1187">
        <v>71</v>
      </c>
      <c r="AF1187">
        <v>736</v>
      </c>
      <c r="AG1187">
        <v>637</v>
      </c>
      <c r="AH1187">
        <v>4.1399999999999997</v>
      </c>
      <c r="AI1187">
        <v>88</v>
      </c>
      <c r="AJ1187">
        <v>7</v>
      </c>
      <c r="AK1187">
        <v>10</v>
      </c>
      <c r="AL1187">
        <v>4155</v>
      </c>
      <c r="AM1187">
        <v>1411</v>
      </c>
      <c r="AN1187">
        <v>129</v>
      </c>
      <c r="AO1187">
        <v>554</v>
      </c>
      <c r="AP1187">
        <v>615</v>
      </c>
      <c r="AQ1187">
        <v>182</v>
      </c>
      <c r="AR1187">
        <v>146</v>
      </c>
      <c r="AS1187">
        <v>0.97</v>
      </c>
      <c r="AT1187" t="s">
        <v>454</v>
      </c>
      <c r="AU1187" t="s">
        <v>489</v>
      </c>
      <c r="AV1187">
        <v>944391</v>
      </c>
      <c r="AW1187">
        <v>94</v>
      </c>
      <c r="AX1187">
        <v>93</v>
      </c>
      <c r="AY1187" t="s">
        <v>158</v>
      </c>
      <c r="AZ1187" t="s">
        <v>158</v>
      </c>
      <c r="BA1187" t="s">
        <v>158</v>
      </c>
    </row>
    <row r="1188" spans="1:53" x14ac:dyDescent="0.55000000000000004">
      <c r="A1188">
        <v>1950</v>
      </c>
      <c r="B1188" t="b">
        <f>IF(Table2[[#This Row],[yearID]]&gt;=1903,TRUE,FALSE)</f>
        <v>1</v>
      </c>
      <c r="C1188" t="b">
        <f>IF(Table2[[#This Row],[yearID]]&gt;=1973,TRUE,FALSE)</f>
        <v>0</v>
      </c>
      <c r="D1188" t="s">
        <v>410</v>
      </c>
      <c r="E1188" t="s">
        <v>415</v>
      </c>
      <c r="F1188" t="s">
        <v>416</v>
      </c>
      <c r="G1188" t="str">
        <f>VLOOKUP(Table2[[#This Row],[franchID]],TeamsFranchises!$A$1:$D$121,2,FALSE)</f>
        <v>Chicago White Sox</v>
      </c>
      <c r="I1188">
        <v>6</v>
      </c>
      <c r="J1188">
        <v>156</v>
      </c>
      <c r="K1188">
        <v>79</v>
      </c>
      <c r="L1188">
        <v>60</v>
      </c>
      <c r="M1188">
        <v>94</v>
      </c>
      <c r="P1188" t="s">
        <v>51</v>
      </c>
      <c r="Q1188">
        <f>IF(Table2[[#This Row],[LgWin]]="Y",1,0)</f>
        <v>0</v>
      </c>
      <c r="R1188" t="s">
        <v>51</v>
      </c>
      <c r="S1188">
        <f>IF(Table2[[#This Row],[WSWin]]="Y",1,0)</f>
        <v>0</v>
      </c>
      <c r="T1188">
        <v>625</v>
      </c>
      <c r="U1188">
        <v>5260</v>
      </c>
      <c r="V1188">
        <v>1368</v>
      </c>
      <c r="W1188">
        <v>172</v>
      </c>
      <c r="X1188">
        <v>47</v>
      </c>
      <c r="Y1188">
        <v>93</v>
      </c>
      <c r="Z1188">
        <v>551</v>
      </c>
      <c r="AA1188">
        <v>566</v>
      </c>
      <c r="AB1188">
        <v>19</v>
      </c>
      <c r="AC1188">
        <v>22</v>
      </c>
      <c r="AF1188">
        <v>749</v>
      </c>
      <c r="AG1188">
        <v>669</v>
      </c>
      <c r="AH1188">
        <v>4.41</v>
      </c>
      <c r="AI1188">
        <v>62</v>
      </c>
      <c r="AJ1188">
        <v>7</v>
      </c>
      <c r="AK1188">
        <v>9</v>
      </c>
      <c r="AL1188">
        <v>4095</v>
      </c>
      <c r="AM1188">
        <v>1370</v>
      </c>
      <c r="AN1188">
        <v>107</v>
      </c>
      <c r="AO1188">
        <v>734</v>
      </c>
      <c r="AP1188">
        <v>566</v>
      </c>
      <c r="AQ1188">
        <v>135</v>
      </c>
      <c r="AR1188">
        <v>181</v>
      </c>
      <c r="AS1188">
        <v>0.97699999999999998</v>
      </c>
      <c r="AT1188" t="s">
        <v>417</v>
      </c>
      <c r="AU1188" t="s">
        <v>450</v>
      </c>
      <c r="AV1188">
        <v>781330</v>
      </c>
      <c r="AW1188">
        <v>97</v>
      </c>
      <c r="AX1188">
        <v>98</v>
      </c>
      <c r="AY1188" t="s">
        <v>416</v>
      </c>
      <c r="AZ1188" t="s">
        <v>415</v>
      </c>
      <c r="BA1188" t="s">
        <v>415</v>
      </c>
    </row>
    <row r="1189" spans="1:53" x14ac:dyDescent="0.55000000000000004">
      <c r="A1189">
        <v>1950</v>
      </c>
      <c r="B1189" t="b">
        <f>IF(Table2[[#This Row],[yearID]]&gt;=1903,TRUE,FALSE)</f>
        <v>1</v>
      </c>
      <c r="C1189" t="b">
        <f>IF(Table2[[#This Row],[yearID]]&gt;=1973,TRUE,FALSE)</f>
        <v>0</v>
      </c>
      <c r="D1189" t="s">
        <v>157</v>
      </c>
      <c r="E1189" t="s">
        <v>161</v>
      </c>
      <c r="F1189" t="s">
        <v>162</v>
      </c>
      <c r="G1189" t="str">
        <f>VLOOKUP(Table2[[#This Row],[franchID]],TeamsFranchises!$A$1:$D$121,2,FALSE)</f>
        <v>Chicago Cubs</v>
      </c>
      <c r="I1189">
        <v>7</v>
      </c>
      <c r="J1189">
        <v>154</v>
      </c>
      <c r="K1189">
        <v>78</v>
      </c>
      <c r="L1189">
        <v>64</v>
      </c>
      <c r="M1189">
        <v>89</v>
      </c>
      <c r="P1189" t="s">
        <v>51</v>
      </c>
      <c r="Q1189">
        <f>IF(Table2[[#This Row],[LgWin]]="Y",1,0)</f>
        <v>0</v>
      </c>
      <c r="R1189" t="s">
        <v>51</v>
      </c>
      <c r="S1189">
        <f>IF(Table2[[#This Row],[WSWin]]="Y",1,0)</f>
        <v>0</v>
      </c>
      <c r="T1189">
        <v>643</v>
      </c>
      <c r="U1189">
        <v>5230</v>
      </c>
      <c r="V1189">
        <v>1298</v>
      </c>
      <c r="W1189">
        <v>224</v>
      </c>
      <c r="X1189">
        <v>47</v>
      </c>
      <c r="Y1189">
        <v>161</v>
      </c>
      <c r="Z1189">
        <v>479</v>
      </c>
      <c r="AA1189">
        <v>767</v>
      </c>
      <c r="AB1189">
        <v>46</v>
      </c>
      <c r="AF1189">
        <v>772</v>
      </c>
      <c r="AG1189">
        <v>652</v>
      </c>
      <c r="AH1189">
        <v>4.28</v>
      </c>
      <c r="AI1189">
        <v>55</v>
      </c>
      <c r="AJ1189">
        <v>9</v>
      </c>
      <c r="AK1189">
        <v>19</v>
      </c>
      <c r="AL1189">
        <v>4113</v>
      </c>
      <c r="AM1189">
        <v>1452</v>
      </c>
      <c r="AN1189">
        <v>130</v>
      </c>
      <c r="AO1189">
        <v>593</v>
      </c>
      <c r="AP1189">
        <v>559</v>
      </c>
      <c r="AQ1189">
        <v>198</v>
      </c>
      <c r="AR1189">
        <v>169</v>
      </c>
      <c r="AS1189">
        <v>0.96799999999999997</v>
      </c>
      <c r="AT1189" t="s">
        <v>434</v>
      </c>
      <c r="AU1189" t="s">
        <v>473</v>
      </c>
      <c r="AV1189">
        <v>1165944</v>
      </c>
      <c r="AW1189">
        <v>99</v>
      </c>
      <c r="AX1189">
        <v>102</v>
      </c>
      <c r="AY1189" t="s">
        <v>162</v>
      </c>
      <c r="AZ1189" t="s">
        <v>161</v>
      </c>
      <c r="BA1189" t="s">
        <v>161</v>
      </c>
    </row>
    <row r="1190" spans="1:53" x14ac:dyDescent="0.55000000000000004">
      <c r="A1190">
        <v>1950</v>
      </c>
      <c r="B1190" t="b">
        <f>IF(Table2[[#This Row],[yearID]]&gt;=1903,TRUE,FALSE)</f>
        <v>1</v>
      </c>
      <c r="C1190" t="b">
        <f>IF(Table2[[#This Row],[yearID]]&gt;=1973,TRUE,FALSE)</f>
        <v>0</v>
      </c>
      <c r="D1190" t="s">
        <v>157</v>
      </c>
      <c r="E1190" t="s">
        <v>167</v>
      </c>
      <c r="F1190" t="s">
        <v>167</v>
      </c>
      <c r="G1190" t="str">
        <f>VLOOKUP(Table2[[#This Row],[franchID]],TeamsFranchises!$A$1:$D$121,2,FALSE)</f>
        <v>Cincinnati Reds</v>
      </c>
      <c r="I1190">
        <v>6</v>
      </c>
      <c r="J1190">
        <v>153</v>
      </c>
      <c r="K1190">
        <v>76</v>
      </c>
      <c r="L1190">
        <v>66</v>
      </c>
      <c r="M1190">
        <v>87</v>
      </c>
      <c r="P1190" t="s">
        <v>51</v>
      </c>
      <c r="Q1190">
        <f>IF(Table2[[#This Row],[LgWin]]="Y",1,0)</f>
        <v>0</v>
      </c>
      <c r="R1190" t="s">
        <v>51</v>
      </c>
      <c r="S1190">
        <f>IF(Table2[[#This Row],[WSWin]]="Y",1,0)</f>
        <v>0</v>
      </c>
      <c r="T1190">
        <v>654</v>
      </c>
      <c r="U1190">
        <v>5253</v>
      </c>
      <c r="V1190">
        <v>1366</v>
      </c>
      <c r="W1190">
        <v>257</v>
      </c>
      <c r="X1190">
        <v>27</v>
      </c>
      <c r="Y1190">
        <v>99</v>
      </c>
      <c r="Z1190">
        <v>504</v>
      </c>
      <c r="AA1190">
        <v>497</v>
      </c>
      <c r="AB1190">
        <v>37</v>
      </c>
      <c r="AF1190">
        <v>734</v>
      </c>
      <c r="AG1190">
        <v>651</v>
      </c>
      <c r="AH1190">
        <v>4.32</v>
      </c>
      <c r="AI1190">
        <v>67</v>
      </c>
      <c r="AJ1190">
        <v>7</v>
      </c>
      <c r="AK1190">
        <v>13</v>
      </c>
      <c r="AL1190">
        <v>4071</v>
      </c>
      <c r="AM1190">
        <v>1363</v>
      </c>
      <c r="AN1190">
        <v>145</v>
      </c>
      <c r="AO1190">
        <v>582</v>
      </c>
      <c r="AP1190">
        <v>686</v>
      </c>
      <c r="AQ1190">
        <v>140</v>
      </c>
      <c r="AR1190">
        <v>132</v>
      </c>
      <c r="AS1190">
        <v>0.97599999999999998</v>
      </c>
      <c r="AT1190" t="s">
        <v>165</v>
      </c>
      <c r="AU1190" t="s">
        <v>455</v>
      </c>
      <c r="AV1190">
        <v>538794</v>
      </c>
      <c r="AW1190">
        <v>100</v>
      </c>
      <c r="AX1190">
        <v>102</v>
      </c>
      <c r="AY1190" t="s">
        <v>167</v>
      </c>
      <c r="AZ1190" t="s">
        <v>167</v>
      </c>
      <c r="BA1190" t="s">
        <v>167</v>
      </c>
    </row>
    <row r="1191" spans="1:53" x14ac:dyDescent="0.55000000000000004">
      <c r="A1191">
        <v>1950</v>
      </c>
      <c r="B1191" t="b">
        <f>IF(Table2[[#This Row],[yearID]]&gt;=1903,TRUE,FALSE)</f>
        <v>1</v>
      </c>
      <c r="C1191" t="b">
        <f>IF(Table2[[#This Row],[yearID]]&gt;=1973,TRUE,FALSE)</f>
        <v>0</v>
      </c>
      <c r="D1191" t="s">
        <v>410</v>
      </c>
      <c r="E1191" t="s">
        <v>64</v>
      </c>
      <c r="F1191" t="s">
        <v>64</v>
      </c>
      <c r="G1191" t="str">
        <f>VLOOKUP(Table2[[#This Row],[franchID]],TeamsFranchises!$A$1:$D$121,2,FALSE)</f>
        <v>Cleveland Indians</v>
      </c>
      <c r="I1191">
        <v>4</v>
      </c>
      <c r="J1191">
        <v>155</v>
      </c>
      <c r="K1191">
        <v>77</v>
      </c>
      <c r="L1191">
        <v>92</v>
      </c>
      <c r="M1191">
        <v>62</v>
      </c>
      <c r="P1191" t="s">
        <v>51</v>
      </c>
      <c r="Q1191">
        <f>IF(Table2[[#This Row],[LgWin]]="Y",1,0)</f>
        <v>0</v>
      </c>
      <c r="R1191" t="s">
        <v>51</v>
      </c>
      <c r="S1191">
        <f>IF(Table2[[#This Row],[WSWin]]="Y",1,0)</f>
        <v>0</v>
      </c>
      <c r="T1191">
        <v>806</v>
      </c>
      <c r="U1191">
        <v>5263</v>
      </c>
      <c r="V1191">
        <v>1417</v>
      </c>
      <c r="W1191">
        <v>222</v>
      </c>
      <c r="X1191">
        <v>46</v>
      </c>
      <c r="Y1191">
        <v>164</v>
      </c>
      <c r="Z1191">
        <v>693</v>
      </c>
      <c r="AA1191">
        <v>624</v>
      </c>
      <c r="AB1191">
        <v>40</v>
      </c>
      <c r="AC1191">
        <v>34</v>
      </c>
      <c r="AF1191">
        <v>654</v>
      </c>
      <c r="AG1191">
        <v>574</v>
      </c>
      <c r="AH1191">
        <v>3.75</v>
      </c>
      <c r="AI1191">
        <v>69</v>
      </c>
      <c r="AJ1191">
        <v>11</v>
      </c>
      <c r="AK1191">
        <v>16</v>
      </c>
      <c r="AL1191">
        <v>4134</v>
      </c>
      <c r="AM1191">
        <v>1289</v>
      </c>
      <c r="AN1191">
        <v>120</v>
      </c>
      <c r="AO1191">
        <v>647</v>
      </c>
      <c r="AP1191">
        <v>674</v>
      </c>
      <c r="AQ1191">
        <v>129</v>
      </c>
      <c r="AR1191">
        <v>150</v>
      </c>
      <c r="AS1191">
        <v>0.97799999999999998</v>
      </c>
      <c r="AT1191" t="s">
        <v>487</v>
      </c>
      <c r="AU1191" t="s">
        <v>498</v>
      </c>
      <c r="AV1191">
        <v>1727464</v>
      </c>
      <c r="AW1191">
        <v>97</v>
      </c>
      <c r="AX1191">
        <v>94</v>
      </c>
      <c r="AY1191" t="s">
        <v>64</v>
      </c>
      <c r="AZ1191" t="s">
        <v>64</v>
      </c>
      <c r="BA1191" t="s">
        <v>64</v>
      </c>
    </row>
    <row r="1192" spans="1:53" x14ac:dyDescent="0.55000000000000004">
      <c r="A1192">
        <v>1950</v>
      </c>
      <c r="B1192" t="b">
        <f>IF(Table2[[#This Row],[yearID]]&gt;=1903,TRUE,FALSE)</f>
        <v>1</v>
      </c>
      <c r="C1192" t="b">
        <f>IF(Table2[[#This Row],[yearID]]&gt;=1973,TRUE,FALSE)</f>
        <v>0</v>
      </c>
      <c r="D1192" t="s">
        <v>410</v>
      </c>
      <c r="E1192" t="s">
        <v>419</v>
      </c>
      <c r="F1192" t="s">
        <v>419</v>
      </c>
      <c r="G1192" t="str">
        <f>VLOOKUP(Table2[[#This Row],[franchID]],TeamsFranchises!$A$1:$D$121,2,FALSE)</f>
        <v>Detroit Tigers</v>
      </c>
      <c r="I1192">
        <v>2</v>
      </c>
      <c r="J1192">
        <v>157</v>
      </c>
      <c r="K1192">
        <v>81</v>
      </c>
      <c r="L1192">
        <v>95</v>
      </c>
      <c r="M1192">
        <v>59</v>
      </c>
      <c r="P1192" t="s">
        <v>51</v>
      </c>
      <c r="Q1192">
        <f>IF(Table2[[#This Row],[LgWin]]="Y",1,0)</f>
        <v>0</v>
      </c>
      <c r="R1192" t="s">
        <v>51</v>
      </c>
      <c r="S1192">
        <f>IF(Table2[[#This Row],[WSWin]]="Y",1,0)</f>
        <v>0</v>
      </c>
      <c r="T1192">
        <v>837</v>
      </c>
      <c r="U1192">
        <v>5381</v>
      </c>
      <c r="V1192">
        <v>1518</v>
      </c>
      <c r="W1192">
        <v>285</v>
      </c>
      <c r="X1192">
        <v>50</v>
      </c>
      <c r="Y1192">
        <v>114</v>
      </c>
      <c r="Z1192">
        <v>722</v>
      </c>
      <c r="AA1192">
        <v>480</v>
      </c>
      <c r="AB1192">
        <v>23</v>
      </c>
      <c r="AC1192">
        <v>40</v>
      </c>
      <c r="AF1192">
        <v>713</v>
      </c>
      <c r="AG1192">
        <v>644</v>
      </c>
      <c r="AH1192">
        <v>4.12</v>
      </c>
      <c r="AI1192">
        <v>72</v>
      </c>
      <c r="AJ1192">
        <v>9</v>
      </c>
      <c r="AK1192">
        <v>20</v>
      </c>
      <c r="AL1192">
        <v>4221</v>
      </c>
      <c r="AM1192">
        <v>1444</v>
      </c>
      <c r="AN1192">
        <v>141</v>
      </c>
      <c r="AO1192">
        <v>553</v>
      </c>
      <c r="AP1192">
        <v>576</v>
      </c>
      <c r="AQ1192">
        <v>120</v>
      </c>
      <c r="AR1192">
        <v>194</v>
      </c>
      <c r="AS1192">
        <v>0.98099999999999998</v>
      </c>
      <c r="AT1192" t="s">
        <v>420</v>
      </c>
      <c r="AU1192" t="s">
        <v>495</v>
      </c>
      <c r="AV1192">
        <v>1951474</v>
      </c>
      <c r="AW1192">
        <v>103</v>
      </c>
      <c r="AX1192">
        <v>102</v>
      </c>
      <c r="AY1192" t="s">
        <v>419</v>
      </c>
      <c r="AZ1192" t="s">
        <v>419</v>
      </c>
      <c r="BA1192" t="s">
        <v>419</v>
      </c>
    </row>
    <row r="1193" spans="1:53" x14ac:dyDescent="0.55000000000000004">
      <c r="A1193">
        <v>1950</v>
      </c>
      <c r="B1193" t="b">
        <f>IF(Table2[[#This Row],[yearID]]&gt;=1903,TRUE,FALSE)</f>
        <v>1</v>
      </c>
      <c r="C1193" t="b">
        <f>IF(Table2[[#This Row],[yearID]]&gt;=1973,TRUE,FALSE)</f>
        <v>0</v>
      </c>
      <c r="D1193" t="s">
        <v>157</v>
      </c>
      <c r="E1193" t="s">
        <v>242</v>
      </c>
      <c r="F1193" t="s">
        <v>243</v>
      </c>
      <c r="G1193" t="str">
        <f>VLOOKUP(Table2[[#This Row],[franchID]],TeamsFranchises!$A$1:$D$121,2,FALSE)</f>
        <v>San Francisco Giants</v>
      </c>
      <c r="I1193">
        <v>3</v>
      </c>
      <c r="J1193">
        <v>154</v>
      </c>
      <c r="K1193">
        <v>76</v>
      </c>
      <c r="L1193">
        <v>86</v>
      </c>
      <c r="M1193">
        <v>68</v>
      </c>
      <c r="P1193" t="s">
        <v>51</v>
      </c>
      <c r="Q1193">
        <f>IF(Table2[[#This Row],[LgWin]]="Y",1,0)</f>
        <v>0</v>
      </c>
      <c r="R1193" t="s">
        <v>51</v>
      </c>
      <c r="S1193">
        <f>IF(Table2[[#This Row],[WSWin]]="Y",1,0)</f>
        <v>0</v>
      </c>
      <c r="T1193">
        <v>735</v>
      </c>
      <c r="U1193">
        <v>5238</v>
      </c>
      <c r="V1193">
        <v>1352</v>
      </c>
      <c r="W1193">
        <v>204</v>
      </c>
      <c r="X1193">
        <v>50</v>
      </c>
      <c r="Y1193">
        <v>133</v>
      </c>
      <c r="Z1193">
        <v>627</v>
      </c>
      <c r="AA1193">
        <v>629</v>
      </c>
      <c r="AB1193">
        <v>42</v>
      </c>
      <c r="AF1193">
        <v>643</v>
      </c>
      <c r="AG1193">
        <v>567</v>
      </c>
      <c r="AH1193">
        <v>3.71</v>
      </c>
      <c r="AI1193">
        <v>70</v>
      </c>
      <c r="AJ1193">
        <v>19</v>
      </c>
      <c r="AK1193">
        <v>15</v>
      </c>
      <c r="AL1193">
        <v>4125</v>
      </c>
      <c r="AM1193">
        <v>1268</v>
      </c>
      <c r="AN1193">
        <v>140</v>
      </c>
      <c r="AO1193">
        <v>536</v>
      </c>
      <c r="AP1193">
        <v>596</v>
      </c>
      <c r="AQ1193">
        <v>137</v>
      </c>
      <c r="AR1193">
        <v>181</v>
      </c>
      <c r="AS1193">
        <v>0.97699999999999998</v>
      </c>
      <c r="AT1193" t="s">
        <v>310</v>
      </c>
      <c r="AU1193" t="s">
        <v>457</v>
      </c>
      <c r="AV1193">
        <v>1008878</v>
      </c>
      <c r="AW1193">
        <v>101</v>
      </c>
      <c r="AX1193">
        <v>99</v>
      </c>
      <c r="AY1193" t="s">
        <v>246</v>
      </c>
      <c r="AZ1193" t="s">
        <v>242</v>
      </c>
      <c r="BA1193" t="s">
        <v>242</v>
      </c>
    </row>
    <row r="1194" spans="1:53" x14ac:dyDescent="0.55000000000000004">
      <c r="A1194">
        <v>1950</v>
      </c>
      <c r="B1194" t="b">
        <f>IF(Table2[[#This Row],[yearID]]&gt;=1903,TRUE,FALSE)</f>
        <v>1</v>
      </c>
      <c r="C1194" t="b">
        <f>IF(Table2[[#This Row],[yearID]]&gt;=1973,TRUE,FALSE)</f>
        <v>0</v>
      </c>
      <c r="D1194" t="s">
        <v>410</v>
      </c>
      <c r="E1194" t="s">
        <v>436</v>
      </c>
      <c r="F1194" t="s">
        <v>412</v>
      </c>
      <c r="G1194" t="str">
        <f>VLOOKUP(Table2[[#This Row],[franchID]],TeamsFranchises!$A$1:$D$121,2,FALSE)</f>
        <v>New York Yankees</v>
      </c>
      <c r="I1194">
        <v>1</v>
      </c>
      <c r="J1194">
        <v>155</v>
      </c>
      <c r="K1194">
        <v>77</v>
      </c>
      <c r="L1194">
        <v>98</v>
      </c>
      <c r="M1194">
        <v>56</v>
      </c>
      <c r="P1194" t="s">
        <v>76</v>
      </c>
      <c r="Q1194">
        <f>IF(Table2[[#This Row],[LgWin]]="Y",1,0)</f>
        <v>1</v>
      </c>
      <c r="R1194" t="s">
        <v>76</v>
      </c>
      <c r="S1194">
        <f>IF(Table2[[#This Row],[WSWin]]="Y",1,0)</f>
        <v>1</v>
      </c>
      <c r="T1194">
        <v>914</v>
      </c>
      <c r="U1194">
        <v>5361</v>
      </c>
      <c r="V1194">
        <v>1511</v>
      </c>
      <c r="W1194">
        <v>234</v>
      </c>
      <c r="X1194">
        <v>70</v>
      </c>
      <c r="Y1194">
        <v>159</v>
      </c>
      <c r="Z1194">
        <v>687</v>
      </c>
      <c r="AA1194">
        <v>463</v>
      </c>
      <c r="AB1194">
        <v>41</v>
      </c>
      <c r="AC1194">
        <v>28</v>
      </c>
      <c r="AF1194">
        <v>691</v>
      </c>
      <c r="AG1194">
        <v>633</v>
      </c>
      <c r="AH1194">
        <v>4.1500000000000004</v>
      </c>
      <c r="AI1194">
        <v>66</v>
      </c>
      <c r="AJ1194">
        <v>12</v>
      </c>
      <c r="AK1194">
        <v>31</v>
      </c>
      <c r="AL1194">
        <v>4116</v>
      </c>
      <c r="AM1194">
        <v>1322</v>
      </c>
      <c r="AN1194">
        <v>118</v>
      </c>
      <c r="AO1194">
        <v>708</v>
      </c>
      <c r="AP1194">
        <v>712</v>
      </c>
      <c r="AQ1194">
        <v>119</v>
      </c>
      <c r="AR1194">
        <v>188</v>
      </c>
      <c r="AS1194">
        <v>0.97899999999999998</v>
      </c>
      <c r="AT1194" t="s">
        <v>459</v>
      </c>
      <c r="AU1194" t="s">
        <v>491</v>
      </c>
      <c r="AV1194">
        <v>2081380</v>
      </c>
      <c r="AW1194">
        <v>97</v>
      </c>
      <c r="AX1194">
        <v>94</v>
      </c>
      <c r="AY1194" t="s">
        <v>412</v>
      </c>
      <c r="AZ1194" t="s">
        <v>436</v>
      </c>
      <c r="BA1194" t="s">
        <v>436</v>
      </c>
    </row>
    <row r="1195" spans="1:53" x14ac:dyDescent="0.55000000000000004">
      <c r="A1195">
        <v>1950</v>
      </c>
      <c r="B1195" t="b">
        <f>IF(Table2[[#This Row],[yearID]]&gt;=1903,TRUE,FALSE)</f>
        <v>1</v>
      </c>
      <c r="C1195" t="b">
        <f>IF(Table2[[#This Row],[yearID]]&gt;=1973,TRUE,FALSE)</f>
        <v>0</v>
      </c>
      <c r="D1195" t="s">
        <v>410</v>
      </c>
      <c r="E1195" t="s">
        <v>226</v>
      </c>
      <c r="F1195" t="s">
        <v>423</v>
      </c>
      <c r="G1195" t="str">
        <f>VLOOKUP(Table2[[#This Row],[franchID]],TeamsFranchises!$A$1:$D$121,2,FALSE)</f>
        <v>Oakland Athletics</v>
      </c>
      <c r="I1195">
        <v>8</v>
      </c>
      <c r="J1195">
        <v>154</v>
      </c>
      <c r="K1195">
        <v>77</v>
      </c>
      <c r="L1195">
        <v>52</v>
      </c>
      <c r="M1195">
        <v>102</v>
      </c>
      <c r="P1195" t="s">
        <v>51</v>
      </c>
      <c r="Q1195">
        <f>IF(Table2[[#This Row],[LgWin]]="Y",1,0)</f>
        <v>0</v>
      </c>
      <c r="R1195" t="s">
        <v>51</v>
      </c>
      <c r="S1195">
        <f>IF(Table2[[#This Row],[WSWin]]="Y",1,0)</f>
        <v>0</v>
      </c>
      <c r="T1195">
        <v>670</v>
      </c>
      <c r="U1195">
        <v>5212</v>
      </c>
      <c r="V1195">
        <v>1361</v>
      </c>
      <c r="W1195">
        <v>204</v>
      </c>
      <c r="X1195">
        <v>53</v>
      </c>
      <c r="Y1195">
        <v>100</v>
      </c>
      <c r="Z1195">
        <v>685</v>
      </c>
      <c r="AA1195">
        <v>493</v>
      </c>
      <c r="AB1195">
        <v>42</v>
      </c>
      <c r="AC1195">
        <v>25</v>
      </c>
      <c r="AF1195">
        <v>913</v>
      </c>
      <c r="AG1195">
        <v>821</v>
      </c>
      <c r="AH1195">
        <v>5.49</v>
      </c>
      <c r="AI1195">
        <v>50</v>
      </c>
      <c r="AJ1195">
        <v>3</v>
      </c>
      <c r="AK1195">
        <v>18</v>
      </c>
      <c r="AL1195">
        <v>4038</v>
      </c>
      <c r="AM1195">
        <v>1528</v>
      </c>
      <c r="AN1195">
        <v>138</v>
      </c>
      <c r="AO1195">
        <v>729</v>
      </c>
      <c r="AP1195">
        <v>466</v>
      </c>
      <c r="AQ1195">
        <v>155</v>
      </c>
      <c r="AR1195">
        <v>208</v>
      </c>
      <c r="AS1195">
        <v>0.97399999999999998</v>
      </c>
      <c r="AT1195" t="s">
        <v>77</v>
      </c>
      <c r="AU1195" t="s">
        <v>442</v>
      </c>
      <c r="AV1195">
        <v>309805</v>
      </c>
      <c r="AW1195">
        <v>98</v>
      </c>
      <c r="AX1195">
        <v>99</v>
      </c>
      <c r="AY1195" t="s">
        <v>226</v>
      </c>
      <c r="AZ1195" t="s">
        <v>226</v>
      </c>
      <c r="BA1195" t="s">
        <v>226</v>
      </c>
    </row>
    <row r="1196" spans="1:53" x14ac:dyDescent="0.55000000000000004">
      <c r="A1196">
        <v>1950</v>
      </c>
      <c r="B1196" t="b">
        <f>IF(Table2[[#This Row],[yearID]]&gt;=1903,TRUE,FALSE)</f>
        <v>1</v>
      </c>
      <c r="C1196" t="b">
        <f>IF(Table2[[#This Row],[yearID]]&gt;=1973,TRUE,FALSE)</f>
        <v>0</v>
      </c>
      <c r="D1196" t="s">
        <v>157</v>
      </c>
      <c r="E1196" t="s">
        <v>122</v>
      </c>
      <c r="F1196" t="s">
        <v>122</v>
      </c>
      <c r="G1196" t="str">
        <f>VLOOKUP(Table2[[#This Row],[franchID]],TeamsFranchises!$A$1:$D$121,2,FALSE)</f>
        <v>Philadelphia Phillies</v>
      </c>
      <c r="I1196">
        <v>1</v>
      </c>
      <c r="J1196">
        <v>157</v>
      </c>
      <c r="K1196">
        <v>78</v>
      </c>
      <c r="L1196">
        <v>91</v>
      </c>
      <c r="M1196">
        <v>63</v>
      </c>
      <c r="P1196" t="s">
        <v>76</v>
      </c>
      <c r="Q1196">
        <f>IF(Table2[[#This Row],[LgWin]]="Y",1,0)</f>
        <v>1</v>
      </c>
      <c r="R1196" t="s">
        <v>51</v>
      </c>
      <c r="S1196">
        <f>IF(Table2[[#This Row],[WSWin]]="Y",1,0)</f>
        <v>0</v>
      </c>
      <c r="T1196">
        <v>722</v>
      </c>
      <c r="U1196">
        <v>5426</v>
      </c>
      <c r="V1196">
        <v>1440</v>
      </c>
      <c r="W1196">
        <v>225</v>
      </c>
      <c r="X1196">
        <v>55</v>
      </c>
      <c r="Y1196">
        <v>125</v>
      </c>
      <c r="Z1196">
        <v>535</v>
      </c>
      <c r="AA1196">
        <v>569</v>
      </c>
      <c r="AB1196">
        <v>33</v>
      </c>
      <c r="AF1196">
        <v>624</v>
      </c>
      <c r="AG1196">
        <v>547</v>
      </c>
      <c r="AH1196">
        <v>3.5</v>
      </c>
      <c r="AI1196">
        <v>57</v>
      </c>
      <c r="AJ1196">
        <v>13</v>
      </c>
      <c r="AK1196">
        <v>27</v>
      </c>
      <c r="AL1196">
        <v>4218</v>
      </c>
      <c r="AM1196">
        <v>1324</v>
      </c>
      <c r="AN1196">
        <v>122</v>
      </c>
      <c r="AO1196">
        <v>530</v>
      </c>
      <c r="AP1196">
        <v>620</v>
      </c>
      <c r="AQ1196">
        <v>151</v>
      </c>
      <c r="AR1196">
        <v>155</v>
      </c>
      <c r="AS1196">
        <v>0.97499999999999998</v>
      </c>
      <c r="AT1196" t="s">
        <v>358</v>
      </c>
      <c r="AU1196" t="s">
        <v>442</v>
      </c>
      <c r="AV1196">
        <v>1217035</v>
      </c>
      <c r="AW1196">
        <v>98</v>
      </c>
      <c r="AX1196">
        <v>97</v>
      </c>
      <c r="AY1196" t="s">
        <v>122</v>
      </c>
      <c r="AZ1196" t="s">
        <v>122</v>
      </c>
      <c r="BA1196" t="s">
        <v>122</v>
      </c>
    </row>
    <row r="1197" spans="1:53" x14ac:dyDescent="0.55000000000000004">
      <c r="A1197">
        <v>1950</v>
      </c>
      <c r="B1197" t="b">
        <f>IF(Table2[[#This Row],[yearID]]&gt;=1903,TRUE,FALSE)</f>
        <v>1</v>
      </c>
      <c r="C1197" t="b">
        <f>IF(Table2[[#This Row],[yearID]]&gt;=1973,TRUE,FALSE)</f>
        <v>0</v>
      </c>
      <c r="D1197" t="s">
        <v>157</v>
      </c>
      <c r="E1197" t="s">
        <v>229</v>
      </c>
      <c r="F1197" t="s">
        <v>229</v>
      </c>
      <c r="G1197" t="str">
        <f>VLOOKUP(Table2[[#This Row],[franchID]],TeamsFranchises!$A$1:$D$121,2,FALSE)</f>
        <v>Pittsburgh Pirates</v>
      </c>
      <c r="I1197">
        <v>8</v>
      </c>
      <c r="J1197">
        <v>154</v>
      </c>
      <c r="K1197">
        <v>77</v>
      </c>
      <c r="L1197">
        <v>57</v>
      </c>
      <c r="M1197">
        <v>96</v>
      </c>
      <c r="P1197" t="s">
        <v>51</v>
      </c>
      <c r="Q1197">
        <f>IF(Table2[[#This Row],[LgWin]]="Y",1,0)</f>
        <v>0</v>
      </c>
      <c r="R1197" t="s">
        <v>51</v>
      </c>
      <c r="S1197">
        <f>IF(Table2[[#This Row],[WSWin]]="Y",1,0)</f>
        <v>0</v>
      </c>
      <c r="T1197">
        <v>681</v>
      </c>
      <c r="U1197">
        <v>5327</v>
      </c>
      <c r="V1197">
        <v>1404</v>
      </c>
      <c r="W1197">
        <v>227</v>
      </c>
      <c r="X1197">
        <v>59</v>
      </c>
      <c r="Y1197">
        <v>138</v>
      </c>
      <c r="Z1197">
        <v>564</v>
      </c>
      <c r="AA1197">
        <v>693</v>
      </c>
      <c r="AB1197">
        <v>43</v>
      </c>
      <c r="AF1197">
        <v>857</v>
      </c>
      <c r="AG1197">
        <v>754</v>
      </c>
      <c r="AH1197">
        <v>4.96</v>
      </c>
      <c r="AI1197">
        <v>42</v>
      </c>
      <c r="AJ1197">
        <v>6</v>
      </c>
      <c r="AK1197">
        <v>16</v>
      </c>
      <c r="AL1197">
        <v>4104</v>
      </c>
      <c r="AM1197">
        <v>1472</v>
      </c>
      <c r="AN1197">
        <v>152</v>
      </c>
      <c r="AO1197">
        <v>616</v>
      </c>
      <c r="AP1197">
        <v>556</v>
      </c>
      <c r="AQ1197">
        <v>136</v>
      </c>
      <c r="AR1197">
        <v>165</v>
      </c>
      <c r="AS1197">
        <v>0.97699999999999998</v>
      </c>
      <c r="AT1197" t="s">
        <v>390</v>
      </c>
      <c r="AU1197" t="s">
        <v>447</v>
      </c>
      <c r="AV1197">
        <v>1166267</v>
      </c>
      <c r="AW1197">
        <v>103</v>
      </c>
      <c r="AX1197">
        <v>106</v>
      </c>
      <c r="AY1197" t="s">
        <v>229</v>
      </c>
      <c r="AZ1197" t="s">
        <v>229</v>
      </c>
      <c r="BA1197" t="s">
        <v>229</v>
      </c>
    </row>
    <row r="1198" spans="1:53" x14ac:dyDescent="0.55000000000000004">
      <c r="A1198">
        <v>1950</v>
      </c>
      <c r="B1198" t="b">
        <f>IF(Table2[[#This Row],[yearID]]&gt;=1903,TRUE,FALSE)</f>
        <v>1</v>
      </c>
      <c r="C1198" t="b">
        <f>IF(Table2[[#This Row],[yearID]]&gt;=1973,TRUE,FALSE)</f>
        <v>0</v>
      </c>
      <c r="D1198" t="s">
        <v>410</v>
      </c>
      <c r="E1198" t="s">
        <v>431</v>
      </c>
      <c r="F1198" t="s">
        <v>95</v>
      </c>
      <c r="G1198" t="str">
        <f>VLOOKUP(Table2[[#This Row],[franchID]],TeamsFranchises!$A$1:$D$121,2,FALSE)</f>
        <v>Baltimore Orioles</v>
      </c>
      <c r="I1198">
        <v>7</v>
      </c>
      <c r="J1198">
        <v>154</v>
      </c>
      <c r="K1198">
        <v>74</v>
      </c>
      <c r="L1198">
        <v>58</v>
      </c>
      <c r="M1198">
        <v>96</v>
      </c>
      <c r="P1198" t="s">
        <v>51</v>
      </c>
      <c r="Q1198">
        <f>IF(Table2[[#This Row],[LgWin]]="Y",1,0)</f>
        <v>0</v>
      </c>
      <c r="R1198" t="s">
        <v>51</v>
      </c>
      <c r="S1198">
        <f>IF(Table2[[#This Row],[WSWin]]="Y",1,0)</f>
        <v>0</v>
      </c>
      <c r="T1198">
        <v>684</v>
      </c>
      <c r="U1198">
        <v>5163</v>
      </c>
      <c r="V1198">
        <v>1269</v>
      </c>
      <c r="W1198">
        <v>235</v>
      </c>
      <c r="X1198">
        <v>43</v>
      </c>
      <c r="Y1198">
        <v>106</v>
      </c>
      <c r="Z1198">
        <v>690</v>
      </c>
      <c r="AA1198">
        <v>744</v>
      </c>
      <c r="AB1198">
        <v>39</v>
      </c>
      <c r="AC1198">
        <v>40</v>
      </c>
      <c r="AF1198">
        <v>916</v>
      </c>
      <c r="AG1198">
        <v>789</v>
      </c>
      <c r="AH1198">
        <v>5.2</v>
      </c>
      <c r="AI1198">
        <v>56</v>
      </c>
      <c r="AJ1198">
        <v>7</v>
      </c>
      <c r="AK1198">
        <v>14</v>
      </c>
      <c r="AL1198">
        <v>4095</v>
      </c>
      <c r="AM1198">
        <v>1629</v>
      </c>
      <c r="AN1198">
        <v>129</v>
      </c>
      <c r="AO1198">
        <v>651</v>
      </c>
      <c r="AP1198">
        <v>448</v>
      </c>
      <c r="AQ1198">
        <v>196</v>
      </c>
      <c r="AR1198">
        <v>155</v>
      </c>
      <c r="AS1198">
        <v>0.96699999999999997</v>
      </c>
      <c r="AT1198" t="s">
        <v>252</v>
      </c>
      <c r="AU1198" t="s">
        <v>444</v>
      </c>
      <c r="AV1198">
        <v>247131</v>
      </c>
      <c r="AW1198">
        <v>104</v>
      </c>
      <c r="AX1198">
        <v>108</v>
      </c>
      <c r="AY1198" t="s">
        <v>433</v>
      </c>
      <c r="AZ1198" t="s">
        <v>431</v>
      </c>
      <c r="BA1198" t="s">
        <v>431</v>
      </c>
    </row>
    <row r="1199" spans="1:53" x14ac:dyDescent="0.55000000000000004">
      <c r="A1199">
        <v>1950</v>
      </c>
      <c r="B1199" t="b">
        <f>IF(Table2[[#This Row],[yearID]]&gt;=1903,TRUE,FALSE)</f>
        <v>1</v>
      </c>
      <c r="C1199" t="b">
        <f>IF(Table2[[#This Row],[yearID]]&gt;=1973,TRUE,FALSE)</f>
        <v>0</v>
      </c>
      <c r="D1199" t="s">
        <v>157</v>
      </c>
      <c r="E1199" t="s">
        <v>396</v>
      </c>
      <c r="F1199" t="s">
        <v>154</v>
      </c>
      <c r="G1199" t="str">
        <f>VLOOKUP(Table2[[#This Row],[franchID]],TeamsFranchises!$A$1:$D$121,2,FALSE)</f>
        <v>St. Louis Cardinals</v>
      </c>
      <c r="I1199">
        <v>5</v>
      </c>
      <c r="J1199">
        <v>153</v>
      </c>
      <c r="K1199">
        <v>76</v>
      </c>
      <c r="L1199">
        <v>78</v>
      </c>
      <c r="M1199">
        <v>75</v>
      </c>
      <c r="P1199" t="s">
        <v>51</v>
      </c>
      <c r="Q1199">
        <f>IF(Table2[[#This Row],[LgWin]]="Y",1,0)</f>
        <v>0</v>
      </c>
      <c r="R1199" t="s">
        <v>51</v>
      </c>
      <c r="S1199">
        <f>IF(Table2[[#This Row],[WSWin]]="Y",1,0)</f>
        <v>0</v>
      </c>
      <c r="T1199">
        <v>693</v>
      </c>
      <c r="U1199">
        <v>5215</v>
      </c>
      <c r="V1199">
        <v>1353</v>
      </c>
      <c r="W1199">
        <v>255</v>
      </c>
      <c r="X1199">
        <v>50</v>
      </c>
      <c r="Y1199">
        <v>102</v>
      </c>
      <c r="Z1199">
        <v>606</v>
      </c>
      <c r="AA1199">
        <v>604</v>
      </c>
      <c r="AB1199">
        <v>23</v>
      </c>
      <c r="AF1199">
        <v>670</v>
      </c>
      <c r="AG1199">
        <v>598</v>
      </c>
      <c r="AH1199">
        <v>3.97</v>
      </c>
      <c r="AI1199">
        <v>57</v>
      </c>
      <c r="AJ1199">
        <v>10</v>
      </c>
      <c r="AK1199">
        <v>14</v>
      </c>
      <c r="AL1199">
        <v>4068</v>
      </c>
      <c r="AM1199">
        <v>1398</v>
      </c>
      <c r="AN1199">
        <v>119</v>
      </c>
      <c r="AO1199">
        <v>535</v>
      </c>
      <c r="AP1199">
        <v>603</v>
      </c>
      <c r="AQ1199">
        <v>130</v>
      </c>
      <c r="AR1199">
        <v>172</v>
      </c>
      <c r="AS1199">
        <v>0.97799999999999998</v>
      </c>
      <c r="AT1199" t="s">
        <v>409</v>
      </c>
      <c r="AU1199" t="s">
        <v>444</v>
      </c>
      <c r="AV1199">
        <v>1093411</v>
      </c>
      <c r="AW1199">
        <v>104</v>
      </c>
      <c r="AX1199">
        <v>103</v>
      </c>
      <c r="AY1199" t="s">
        <v>154</v>
      </c>
      <c r="AZ1199" t="s">
        <v>396</v>
      </c>
      <c r="BA1199" t="s">
        <v>396</v>
      </c>
    </row>
    <row r="1200" spans="1:53" x14ac:dyDescent="0.55000000000000004">
      <c r="A1200">
        <v>1950</v>
      </c>
      <c r="B1200" t="b">
        <f>IF(Table2[[#This Row],[yearID]]&gt;=1903,TRUE,FALSE)</f>
        <v>1</v>
      </c>
      <c r="C1200" t="b">
        <f>IF(Table2[[#This Row],[yearID]]&gt;=1973,TRUE,FALSE)</f>
        <v>0</v>
      </c>
      <c r="D1200" t="s">
        <v>410</v>
      </c>
      <c r="E1200" t="s">
        <v>425</v>
      </c>
      <c r="F1200" t="s">
        <v>426</v>
      </c>
      <c r="G1200" t="str">
        <f>VLOOKUP(Table2[[#This Row],[franchID]],TeamsFranchises!$A$1:$D$121,2,FALSE)</f>
        <v>Minnesota Twins</v>
      </c>
      <c r="I1200">
        <v>5</v>
      </c>
      <c r="J1200">
        <v>155</v>
      </c>
      <c r="K1200">
        <v>78</v>
      </c>
      <c r="L1200">
        <v>67</v>
      </c>
      <c r="M1200">
        <v>87</v>
      </c>
      <c r="P1200" t="s">
        <v>51</v>
      </c>
      <c r="Q1200">
        <f>IF(Table2[[#This Row],[LgWin]]="Y",1,0)</f>
        <v>0</v>
      </c>
      <c r="R1200" t="s">
        <v>51</v>
      </c>
      <c r="S1200">
        <f>IF(Table2[[#This Row],[WSWin]]="Y",1,0)</f>
        <v>0</v>
      </c>
      <c r="T1200">
        <v>690</v>
      </c>
      <c r="U1200">
        <v>5251</v>
      </c>
      <c r="V1200">
        <v>1365</v>
      </c>
      <c r="W1200">
        <v>190</v>
      </c>
      <c r="X1200">
        <v>53</v>
      </c>
      <c r="Y1200">
        <v>76</v>
      </c>
      <c r="Z1200">
        <v>671</v>
      </c>
      <c r="AA1200">
        <v>606</v>
      </c>
      <c r="AB1200">
        <v>42</v>
      </c>
      <c r="AC1200">
        <v>25</v>
      </c>
      <c r="AF1200">
        <v>813</v>
      </c>
      <c r="AG1200">
        <v>706</v>
      </c>
      <c r="AH1200">
        <v>4.66</v>
      </c>
      <c r="AI1200">
        <v>59</v>
      </c>
      <c r="AJ1200">
        <v>7</v>
      </c>
      <c r="AK1200">
        <v>18</v>
      </c>
      <c r="AL1200">
        <v>4092</v>
      </c>
      <c r="AM1200">
        <v>1479</v>
      </c>
      <c r="AN1200">
        <v>99</v>
      </c>
      <c r="AO1200">
        <v>648</v>
      </c>
      <c r="AP1200">
        <v>486</v>
      </c>
      <c r="AQ1200">
        <v>167</v>
      </c>
      <c r="AR1200">
        <v>181</v>
      </c>
      <c r="AS1200">
        <v>0.97199999999999998</v>
      </c>
      <c r="AT1200" t="s">
        <v>397</v>
      </c>
      <c r="AU1200" t="s">
        <v>452</v>
      </c>
      <c r="AV1200">
        <v>699697</v>
      </c>
      <c r="AW1200">
        <v>95</v>
      </c>
      <c r="AX1200">
        <v>98</v>
      </c>
      <c r="AY1200" t="s">
        <v>428</v>
      </c>
      <c r="AZ1200" t="s">
        <v>425</v>
      </c>
      <c r="BA1200" t="s">
        <v>425</v>
      </c>
    </row>
    <row r="1201" spans="1:53" x14ac:dyDescent="0.55000000000000004">
      <c r="A1201">
        <v>1951</v>
      </c>
      <c r="B1201" t="b">
        <f>IF(Table2[[#This Row],[yearID]]&gt;=1903,TRUE,FALSE)</f>
        <v>1</v>
      </c>
      <c r="C1201" t="b">
        <f>IF(Table2[[#This Row],[yearID]]&gt;=1973,TRUE,FALSE)</f>
        <v>0</v>
      </c>
      <c r="D1201" t="s">
        <v>410</v>
      </c>
      <c r="E1201" t="s">
        <v>54</v>
      </c>
      <c r="F1201" t="s">
        <v>54</v>
      </c>
      <c r="G1201" t="str">
        <f>VLOOKUP(Table2[[#This Row],[franchID]],TeamsFranchises!$A$1:$D$121,2,FALSE)</f>
        <v>Boston Red Sox</v>
      </c>
      <c r="I1201">
        <v>3</v>
      </c>
      <c r="J1201">
        <v>154</v>
      </c>
      <c r="K1201">
        <v>75</v>
      </c>
      <c r="L1201">
        <v>87</v>
      </c>
      <c r="M1201">
        <v>67</v>
      </c>
      <c r="P1201" t="s">
        <v>51</v>
      </c>
      <c r="Q1201">
        <f>IF(Table2[[#This Row],[LgWin]]="Y",1,0)</f>
        <v>0</v>
      </c>
      <c r="R1201" t="s">
        <v>51</v>
      </c>
      <c r="S1201">
        <f>IF(Table2[[#This Row],[WSWin]]="Y",1,0)</f>
        <v>0</v>
      </c>
      <c r="T1201">
        <v>804</v>
      </c>
      <c r="U1201">
        <v>5378</v>
      </c>
      <c r="V1201">
        <v>1428</v>
      </c>
      <c r="W1201">
        <v>233</v>
      </c>
      <c r="X1201">
        <v>32</v>
      </c>
      <c r="Y1201">
        <v>127</v>
      </c>
      <c r="Z1201">
        <v>756</v>
      </c>
      <c r="AA1201">
        <v>594</v>
      </c>
      <c r="AB1201">
        <v>20</v>
      </c>
      <c r="AC1201">
        <v>21</v>
      </c>
      <c r="AF1201">
        <v>725</v>
      </c>
      <c r="AG1201">
        <v>644</v>
      </c>
      <c r="AH1201">
        <v>4.1399999999999997</v>
      </c>
      <c r="AI1201">
        <v>46</v>
      </c>
      <c r="AJ1201">
        <v>7</v>
      </c>
      <c r="AK1201">
        <v>24</v>
      </c>
      <c r="AL1201">
        <v>4197</v>
      </c>
      <c r="AM1201">
        <v>1413</v>
      </c>
      <c r="AN1201">
        <v>100</v>
      </c>
      <c r="AO1201">
        <v>599</v>
      </c>
      <c r="AP1201">
        <v>658</v>
      </c>
      <c r="AQ1201">
        <v>138</v>
      </c>
      <c r="AR1201">
        <v>184</v>
      </c>
      <c r="AS1201">
        <v>0.97699999999999998</v>
      </c>
      <c r="AT1201" t="s">
        <v>441</v>
      </c>
      <c r="AU1201" t="s">
        <v>493</v>
      </c>
      <c r="AV1201">
        <v>1312282</v>
      </c>
      <c r="AW1201">
        <v>110</v>
      </c>
      <c r="AX1201">
        <v>109</v>
      </c>
      <c r="AY1201" t="s">
        <v>54</v>
      </c>
      <c r="AZ1201" t="s">
        <v>54</v>
      </c>
      <c r="BA1201" t="s">
        <v>54</v>
      </c>
    </row>
    <row r="1202" spans="1:53" x14ac:dyDescent="0.55000000000000004">
      <c r="A1202">
        <v>1951</v>
      </c>
      <c r="B1202" t="b">
        <f>IF(Table2[[#This Row],[yearID]]&gt;=1903,TRUE,FALSE)</f>
        <v>1</v>
      </c>
      <c r="C1202" t="b">
        <f>IF(Table2[[#This Row],[yearID]]&gt;=1973,TRUE,FALSE)</f>
        <v>0</v>
      </c>
      <c r="D1202" t="s">
        <v>157</v>
      </c>
      <c r="E1202" t="s">
        <v>262</v>
      </c>
      <c r="F1202" t="s">
        <v>260</v>
      </c>
      <c r="G1202" t="str">
        <f>VLOOKUP(Table2[[#This Row],[franchID]],TeamsFranchises!$A$1:$D$121,2,FALSE)</f>
        <v>Los Angeles Dodgers</v>
      </c>
      <c r="I1202">
        <v>2</v>
      </c>
      <c r="J1202">
        <v>158</v>
      </c>
      <c r="K1202">
        <v>78</v>
      </c>
      <c r="L1202">
        <v>97</v>
      </c>
      <c r="M1202">
        <v>60</v>
      </c>
      <c r="P1202" t="s">
        <v>51</v>
      </c>
      <c r="Q1202">
        <f>IF(Table2[[#This Row],[LgWin]]="Y",1,0)</f>
        <v>0</v>
      </c>
      <c r="R1202" t="s">
        <v>51</v>
      </c>
      <c r="S1202">
        <f>IF(Table2[[#This Row],[WSWin]]="Y",1,0)</f>
        <v>0</v>
      </c>
      <c r="T1202">
        <v>855</v>
      </c>
      <c r="U1202">
        <v>5492</v>
      </c>
      <c r="V1202">
        <v>1511</v>
      </c>
      <c r="W1202">
        <v>249</v>
      </c>
      <c r="X1202">
        <v>37</v>
      </c>
      <c r="Y1202">
        <v>184</v>
      </c>
      <c r="Z1202">
        <v>603</v>
      </c>
      <c r="AA1202">
        <v>649</v>
      </c>
      <c r="AB1202">
        <v>89</v>
      </c>
      <c r="AC1202">
        <v>70</v>
      </c>
      <c r="AF1202">
        <v>672</v>
      </c>
      <c r="AG1202">
        <v>613</v>
      </c>
      <c r="AH1202">
        <v>3.88</v>
      </c>
      <c r="AI1202">
        <v>64</v>
      </c>
      <c r="AJ1202">
        <v>10</v>
      </c>
      <c r="AK1202">
        <v>13</v>
      </c>
      <c r="AL1202">
        <v>4269</v>
      </c>
      <c r="AM1202">
        <v>1360</v>
      </c>
      <c r="AN1202">
        <v>150</v>
      </c>
      <c r="AO1202">
        <v>549</v>
      </c>
      <c r="AP1202">
        <v>693</v>
      </c>
      <c r="AQ1202">
        <v>128</v>
      </c>
      <c r="AR1202">
        <v>192</v>
      </c>
      <c r="AS1202">
        <v>0.97899999999999998</v>
      </c>
      <c r="AT1202" t="s">
        <v>448</v>
      </c>
      <c r="AU1202" t="s">
        <v>458</v>
      </c>
      <c r="AV1202">
        <v>1282628</v>
      </c>
      <c r="AW1202">
        <v>102</v>
      </c>
      <c r="AX1202">
        <v>99</v>
      </c>
      <c r="AY1202" t="s">
        <v>262</v>
      </c>
      <c r="AZ1202" t="s">
        <v>262</v>
      </c>
      <c r="BA1202" t="s">
        <v>262</v>
      </c>
    </row>
    <row r="1203" spans="1:53" x14ac:dyDescent="0.55000000000000004">
      <c r="A1203">
        <v>1951</v>
      </c>
      <c r="B1203" t="b">
        <f>IF(Table2[[#This Row],[yearID]]&gt;=1903,TRUE,FALSE)</f>
        <v>1</v>
      </c>
      <c r="C1203" t="b">
        <f>IF(Table2[[#This Row],[yearID]]&gt;=1973,TRUE,FALSE)</f>
        <v>0</v>
      </c>
      <c r="D1203" t="s">
        <v>157</v>
      </c>
      <c r="E1203" t="s">
        <v>158</v>
      </c>
      <c r="F1203" t="s">
        <v>159</v>
      </c>
      <c r="G1203" t="str">
        <f>VLOOKUP(Table2[[#This Row],[franchID]],TeamsFranchises!$A$1:$D$121,2,FALSE)</f>
        <v>Atlanta Braves</v>
      </c>
      <c r="I1203">
        <v>4</v>
      </c>
      <c r="J1203">
        <v>155</v>
      </c>
      <c r="K1203">
        <v>78</v>
      </c>
      <c r="L1203">
        <v>76</v>
      </c>
      <c r="M1203">
        <v>78</v>
      </c>
      <c r="P1203" t="s">
        <v>51</v>
      </c>
      <c r="Q1203">
        <f>IF(Table2[[#This Row],[LgWin]]="Y",1,0)</f>
        <v>0</v>
      </c>
      <c r="R1203" t="s">
        <v>51</v>
      </c>
      <c r="S1203">
        <f>IF(Table2[[#This Row],[WSWin]]="Y",1,0)</f>
        <v>0</v>
      </c>
      <c r="T1203">
        <v>723</v>
      </c>
      <c r="U1203">
        <v>5293</v>
      </c>
      <c r="V1203">
        <v>1385</v>
      </c>
      <c r="W1203">
        <v>234</v>
      </c>
      <c r="X1203">
        <v>37</v>
      </c>
      <c r="Y1203">
        <v>130</v>
      </c>
      <c r="Z1203">
        <v>565</v>
      </c>
      <c r="AA1203">
        <v>617</v>
      </c>
      <c r="AB1203">
        <v>80</v>
      </c>
      <c r="AC1203">
        <v>34</v>
      </c>
      <c r="AF1203">
        <v>662</v>
      </c>
      <c r="AG1203">
        <v>579</v>
      </c>
      <c r="AH1203">
        <v>3.75</v>
      </c>
      <c r="AI1203">
        <v>73</v>
      </c>
      <c r="AJ1203">
        <v>16</v>
      </c>
      <c r="AK1203">
        <v>12</v>
      </c>
      <c r="AL1203">
        <v>4167</v>
      </c>
      <c r="AM1203">
        <v>1378</v>
      </c>
      <c r="AN1203">
        <v>96</v>
      </c>
      <c r="AO1203">
        <v>595</v>
      </c>
      <c r="AP1203">
        <v>604</v>
      </c>
      <c r="AQ1203">
        <v>145</v>
      </c>
      <c r="AR1203">
        <v>157</v>
      </c>
      <c r="AS1203">
        <v>0.97599999999999998</v>
      </c>
      <c r="AT1203" t="s">
        <v>454</v>
      </c>
      <c r="AU1203" t="s">
        <v>489</v>
      </c>
      <c r="AV1203">
        <v>487475</v>
      </c>
      <c r="AW1203">
        <v>93</v>
      </c>
      <c r="AX1203">
        <v>93</v>
      </c>
      <c r="AY1203" t="s">
        <v>158</v>
      </c>
      <c r="AZ1203" t="s">
        <v>158</v>
      </c>
      <c r="BA1203" t="s">
        <v>158</v>
      </c>
    </row>
    <row r="1204" spans="1:53" x14ac:dyDescent="0.55000000000000004">
      <c r="A1204">
        <v>1951</v>
      </c>
      <c r="B1204" t="b">
        <f>IF(Table2[[#This Row],[yearID]]&gt;=1903,TRUE,FALSE)</f>
        <v>1</v>
      </c>
      <c r="C1204" t="b">
        <f>IF(Table2[[#This Row],[yearID]]&gt;=1973,TRUE,FALSE)</f>
        <v>0</v>
      </c>
      <c r="D1204" t="s">
        <v>410</v>
      </c>
      <c r="E1204" t="s">
        <v>415</v>
      </c>
      <c r="F1204" t="s">
        <v>416</v>
      </c>
      <c r="G1204" t="str">
        <f>VLOOKUP(Table2[[#This Row],[franchID]],TeamsFranchises!$A$1:$D$121,2,FALSE)</f>
        <v>Chicago White Sox</v>
      </c>
      <c r="I1204">
        <v>4</v>
      </c>
      <c r="J1204">
        <v>155</v>
      </c>
      <c r="K1204">
        <v>78</v>
      </c>
      <c r="L1204">
        <v>81</v>
      </c>
      <c r="M1204">
        <v>73</v>
      </c>
      <c r="P1204" t="s">
        <v>51</v>
      </c>
      <c r="Q1204">
        <f>IF(Table2[[#This Row],[LgWin]]="Y",1,0)</f>
        <v>0</v>
      </c>
      <c r="R1204" t="s">
        <v>51</v>
      </c>
      <c r="S1204">
        <f>IF(Table2[[#This Row],[WSWin]]="Y",1,0)</f>
        <v>0</v>
      </c>
      <c r="T1204">
        <v>714</v>
      </c>
      <c r="U1204">
        <v>5378</v>
      </c>
      <c r="V1204">
        <v>1453</v>
      </c>
      <c r="W1204">
        <v>229</v>
      </c>
      <c r="X1204">
        <v>64</v>
      </c>
      <c r="Y1204">
        <v>86</v>
      </c>
      <c r="Z1204">
        <v>596</v>
      </c>
      <c r="AA1204">
        <v>524</v>
      </c>
      <c r="AB1204">
        <v>99</v>
      </c>
      <c r="AC1204">
        <v>70</v>
      </c>
      <c r="AF1204">
        <v>644</v>
      </c>
      <c r="AG1204">
        <v>551</v>
      </c>
      <c r="AH1204">
        <v>3.5</v>
      </c>
      <c r="AI1204">
        <v>74</v>
      </c>
      <c r="AJ1204">
        <v>11</v>
      </c>
      <c r="AK1204">
        <v>14</v>
      </c>
      <c r="AL1204">
        <v>4254</v>
      </c>
      <c r="AM1204">
        <v>1353</v>
      </c>
      <c r="AN1204">
        <v>109</v>
      </c>
      <c r="AO1204">
        <v>549</v>
      </c>
      <c r="AP1204">
        <v>572</v>
      </c>
      <c r="AQ1204">
        <v>151</v>
      </c>
      <c r="AR1204">
        <v>176</v>
      </c>
      <c r="AS1204">
        <v>0.97499999999999998</v>
      </c>
      <c r="AT1204" t="s">
        <v>417</v>
      </c>
      <c r="AU1204" t="s">
        <v>450</v>
      </c>
      <c r="AV1204">
        <v>1328234</v>
      </c>
      <c r="AW1204">
        <v>98</v>
      </c>
      <c r="AX1204">
        <v>98</v>
      </c>
      <c r="AY1204" t="s">
        <v>416</v>
      </c>
      <c r="AZ1204" t="s">
        <v>415</v>
      </c>
      <c r="BA1204" t="s">
        <v>415</v>
      </c>
    </row>
    <row r="1205" spans="1:53" x14ac:dyDescent="0.55000000000000004">
      <c r="A1205">
        <v>1951</v>
      </c>
      <c r="B1205" t="b">
        <f>IF(Table2[[#This Row],[yearID]]&gt;=1903,TRUE,FALSE)</f>
        <v>1</v>
      </c>
      <c r="C1205" t="b">
        <f>IF(Table2[[#This Row],[yearID]]&gt;=1973,TRUE,FALSE)</f>
        <v>0</v>
      </c>
      <c r="D1205" t="s">
        <v>157</v>
      </c>
      <c r="E1205" t="s">
        <v>161</v>
      </c>
      <c r="F1205" t="s">
        <v>162</v>
      </c>
      <c r="G1205" t="str">
        <f>VLOOKUP(Table2[[#This Row],[franchID]],TeamsFranchises!$A$1:$D$121,2,FALSE)</f>
        <v>Chicago Cubs</v>
      </c>
      <c r="I1205">
        <v>8</v>
      </c>
      <c r="J1205">
        <v>155</v>
      </c>
      <c r="K1205">
        <v>77</v>
      </c>
      <c r="L1205">
        <v>62</v>
      </c>
      <c r="M1205">
        <v>92</v>
      </c>
      <c r="P1205" t="s">
        <v>51</v>
      </c>
      <c r="Q1205">
        <f>IF(Table2[[#This Row],[LgWin]]="Y",1,0)</f>
        <v>0</v>
      </c>
      <c r="R1205" t="s">
        <v>51</v>
      </c>
      <c r="S1205">
        <f>IF(Table2[[#This Row],[WSWin]]="Y",1,0)</f>
        <v>0</v>
      </c>
      <c r="T1205">
        <v>614</v>
      </c>
      <c r="U1205">
        <v>5307</v>
      </c>
      <c r="V1205">
        <v>1327</v>
      </c>
      <c r="W1205">
        <v>200</v>
      </c>
      <c r="X1205">
        <v>47</v>
      </c>
      <c r="Y1205">
        <v>103</v>
      </c>
      <c r="Z1205">
        <v>477</v>
      </c>
      <c r="AA1205">
        <v>647</v>
      </c>
      <c r="AB1205">
        <v>63</v>
      </c>
      <c r="AC1205">
        <v>30</v>
      </c>
      <c r="AF1205">
        <v>750</v>
      </c>
      <c r="AG1205">
        <v>668</v>
      </c>
      <c r="AH1205">
        <v>4.34</v>
      </c>
      <c r="AI1205">
        <v>48</v>
      </c>
      <c r="AJ1205">
        <v>10</v>
      </c>
      <c r="AK1205">
        <v>10</v>
      </c>
      <c r="AL1205">
        <v>4155</v>
      </c>
      <c r="AM1205">
        <v>1416</v>
      </c>
      <c r="AN1205">
        <v>125</v>
      </c>
      <c r="AO1205">
        <v>572</v>
      </c>
      <c r="AP1205">
        <v>544</v>
      </c>
      <c r="AQ1205">
        <v>181</v>
      </c>
      <c r="AR1205">
        <v>161</v>
      </c>
      <c r="AS1205">
        <v>0.97099999999999997</v>
      </c>
      <c r="AT1205" t="s">
        <v>434</v>
      </c>
      <c r="AU1205" t="s">
        <v>473</v>
      </c>
      <c r="AV1205">
        <v>894415</v>
      </c>
      <c r="AW1205">
        <v>102</v>
      </c>
      <c r="AX1205">
        <v>104</v>
      </c>
      <c r="AY1205" t="s">
        <v>162</v>
      </c>
      <c r="AZ1205" t="s">
        <v>161</v>
      </c>
      <c r="BA1205" t="s">
        <v>161</v>
      </c>
    </row>
    <row r="1206" spans="1:53" x14ac:dyDescent="0.55000000000000004">
      <c r="A1206">
        <v>1951</v>
      </c>
      <c r="B1206" t="b">
        <f>IF(Table2[[#This Row],[yearID]]&gt;=1903,TRUE,FALSE)</f>
        <v>1</v>
      </c>
      <c r="C1206" t="b">
        <f>IF(Table2[[#This Row],[yearID]]&gt;=1973,TRUE,FALSE)</f>
        <v>0</v>
      </c>
      <c r="D1206" t="s">
        <v>157</v>
      </c>
      <c r="E1206" t="s">
        <v>167</v>
      </c>
      <c r="F1206" t="s">
        <v>167</v>
      </c>
      <c r="G1206" t="str">
        <f>VLOOKUP(Table2[[#This Row],[franchID]],TeamsFranchises!$A$1:$D$121,2,FALSE)</f>
        <v>Cincinnati Reds</v>
      </c>
      <c r="I1206">
        <v>6</v>
      </c>
      <c r="J1206">
        <v>155</v>
      </c>
      <c r="K1206">
        <v>77</v>
      </c>
      <c r="L1206">
        <v>68</v>
      </c>
      <c r="M1206">
        <v>86</v>
      </c>
      <c r="P1206" t="s">
        <v>51</v>
      </c>
      <c r="Q1206">
        <f>IF(Table2[[#This Row],[LgWin]]="Y",1,0)</f>
        <v>0</v>
      </c>
      <c r="R1206" t="s">
        <v>51</v>
      </c>
      <c r="S1206">
        <f>IF(Table2[[#This Row],[WSWin]]="Y",1,0)</f>
        <v>0</v>
      </c>
      <c r="T1206">
        <v>559</v>
      </c>
      <c r="U1206">
        <v>5285</v>
      </c>
      <c r="V1206">
        <v>1309</v>
      </c>
      <c r="W1206">
        <v>215</v>
      </c>
      <c r="X1206">
        <v>33</v>
      </c>
      <c r="Y1206">
        <v>88</v>
      </c>
      <c r="Z1206">
        <v>415</v>
      </c>
      <c r="AA1206">
        <v>577</v>
      </c>
      <c r="AB1206">
        <v>44</v>
      </c>
      <c r="AC1206">
        <v>40</v>
      </c>
      <c r="AF1206">
        <v>667</v>
      </c>
      <c r="AG1206">
        <v>571</v>
      </c>
      <c r="AH1206">
        <v>3.7</v>
      </c>
      <c r="AI1206">
        <v>55</v>
      </c>
      <c r="AJ1206">
        <v>14</v>
      </c>
      <c r="AK1206">
        <v>23</v>
      </c>
      <c r="AL1206">
        <v>4170</v>
      </c>
      <c r="AM1206">
        <v>1357</v>
      </c>
      <c r="AN1206">
        <v>119</v>
      </c>
      <c r="AO1206">
        <v>490</v>
      </c>
      <c r="AP1206">
        <v>584</v>
      </c>
      <c r="AQ1206">
        <v>140</v>
      </c>
      <c r="AR1206">
        <v>141</v>
      </c>
      <c r="AS1206">
        <v>0.97699999999999998</v>
      </c>
      <c r="AT1206" t="s">
        <v>165</v>
      </c>
      <c r="AU1206" t="s">
        <v>455</v>
      </c>
      <c r="AV1206">
        <v>588268</v>
      </c>
      <c r="AW1206">
        <v>101</v>
      </c>
      <c r="AX1206">
        <v>103</v>
      </c>
      <c r="AY1206" t="s">
        <v>167</v>
      </c>
      <c r="AZ1206" t="s">
        <v>167</v>
      </c>
      <c r="BA1206" t="s">
        <v>167</v>
      </c>
    </row>
    <row r="1207" spans="1:53" x14ac:dyDescent="0.55000000000000004">
      <c r="A1207">
        <v>1951</v>
      </c>
      <c r="B1207" t="b">
        <f>IF(Table2[[#This Row],[yearID]]&gt;=1903,TRUE,FALSE)</f>
        <v>1</v>
      </c>
      <c r="C1207" t="b">
        <f>IF(Table2[[#This Row],[yearID]]&gt;=1973,TRUE,FALSE)</f>
        <v>0</v>
      </c>
      <c r="D1207" t="s">
        <v>410</v>
      </c>
      <c r="E1207" t="s">
        <v>64</v>
      </c>
      <c r="F1207" t="s">
        <v>64</v>
      </c>
      <c r="G1207" t="str">
        <f>VLOOKUP(Table2[[#This Row],[franchID]],TeamsFranchises!$A$1:$D$121,2,FALSE)</f>
        <v>Cleveland Indians</v>
      </c>
      <c r="I1207">
        <v>2</v>
      </c>
      <c r="J1207">
        <v>155</v>
      </c>
      <c r="K1207">
        <v>77</v>
      </c>
      <c r="L1207">
        <v>93</v>
      </c>
      <c r="M1207">
        <v>61</v>
      </c>
      <c r="P1207" t="s">
        <v>51</v>
      </c>
      <c r="Q1207">
        <f>IF(Table2[[#This Row],[LgWin]]="Y",1,0)</f>
        <v>0</v>
      </c>
      <c r="R1207" t="s">
        <v>51</v>
      </c>
      <c r="S1207">
        <f>IF(Table2[[#This Row],[WSWin]]="Y",1,0)</f>
        <v>0</v>
      </c>
      <c r="T1207">
        <v>696</v>
      </c>
      <c r="U1207">
        <v>5250</v>
      </c>
      <c r="V1207">
        <v>1346</v>
      </c>
      <c r="W1207">
        <v>208</v>
      </c>
      <c r="X1207">
        <v>35</v>
      </c>
      <c r="Y1207">
        <v>140</v>
      </c>
      <c r="Z1207">
        <v>606</v>
      </c>
      <c r="AA1207">
        <v>632</v>
      </c>
      <c r="AB1207">
        <v>52</v>
      </c>
      <c r="AC1207">
        <v>35</v>
      </c>
      <c r="AF1207">
        <v>594</v>
      </c>
      <c r="AG1207">
        <v>522</v>
      </c>
      <c r="AH1207">
        <v>3.38</v>
      </c>
      <c r="AI1207">
        <v>76</v>
      </c>
      <c r="AJ1207">
        <v>10</v>
      </c>
      <c r="AK1207">
        <v>19</v>
      </c>
      <c r="AL1207">
        <v>4173</v>
      </c>
      <c r="AM1207">
        <v>1287</v>
      </c>
      <c r="AN1207">
        <v>86</v>
      </c>
      <c r="AO1207">
        <v>577</v>
      </c>
      <c r="AP1207">
        <v>642</v>
      </c>
      <c r="AQ1207">
        <v>134</v>
      </c>
      <c r="AR1207">
        <v>151</v>
      </c>
      <c r="AS1207">
        <v>0.97799999999999998</v>
      </c>
      <c r="AT1207" t="s">
        <v>487</v>
      </c>
      <c r="AU1207" t="s">
        <v>498</v>
      </c>
      <c r="AV1207">
        <v>1704984</v>
      </c>
      <c r="AW1207">
        <v>95</v>
      </c>
      <c r="AX1207">
        <v>92</v>
      </c>
      <c r="AY1207" t="s">
        <v>64</v>
      </c>
      <c r="AZ1207" t="s">
        <v>64</v>
      </c>
      <c r="BA1207" t="s">
        <v>64</v>
      </c>
    </row>
    <row r="1208" spans="1:53" x14ac:dyDescent="0.55000000000000004">
      <c r="A1208">
        <v>1951</v>
      </c>
      <c r="B1208" t="b">
        <f>IF(Table2[[#This Row],[yearID]]&gt;=1903,TRUE,FALSE)</f>
        <v>1</v>
      </c>
      <c r="C1208" t="b">
        <f>IF(Table2[[#This Row],[yearID]]&gt;=1973,TRUE,FALSE)</f>
        <v>0</v>
      </c>
      <c r="D1208" t="s">
        <v>410</v>
      </c>
      <c r="E1208" t="s">
        <v>419</v>
      </c>
      <c r="F1208" t="s">
        <v>419</v>
      </c>
      <c r="G1208" t="str">
        <f>VLOOKUP(Table2[[#This Row],[franchID]],TeamsFranchises!$A$1:$D$121,2,FALSE)</f>
        <v>Detroit Tigers</v>
      </c>
      <c r="I1208">
        <v>5</v>
      </c>
      <c r="J1208">
        <v>154</v>
      </c>
      <c r="K1208">
        <v>77</v>
      </c>
      <c r="L1208">
        <v>73</v>
      </c>
      <c r="M1208">
        <v>81</v>
      </c>
      <c r="P1208" t="s">
        <v>51</v>
      </c>
      <c r="Q1208">
        <f>IF(Table2[[#This Row],[LgWin]]="Y",1,0)</f>
        <v>0</v>
      </c>
      <c r="R1208" t="s">
        <v>51</v>
      </c>
      <c r="S1208">
        <f>IF(Table2[[#This Row],[WSWin]]="Y",1,0)</f>
        <v>0</v>
      </c>
      <c r="T1208">
        <v>685</v>
      </c>
      <c r="U1208">
        <v>5336</v>
      </c>
      <c r="V1208">
        <v>1413</v>
      </c>
      <c r="W1208">
        <v>231</v>
      </c>
      <c r="X1208">
        <v>35</v>
      </c>
      <c r="Y1208">
        <v>104</v>
      </c>
      <c r="Z1208">
        <v>568</v>
      </c>
      <c r="AA1208">
        <v>525</v>
      </c>
      <c r="AB1208">
        <v>37</v>
      </c>
      <c r="AC1208">
        <v>34</v>
      </c>
      <c r="AF1208">
        <v>741</v>
      </c>
      <c r="AG1208">
        <v>660</v>
      </c>
      <c r="AH1208">
        <v>4.29</v>
      </c>
      <c r="AI1208">
        <v>51</v>
      </c>
      <c r="AJ1208">
        <v>8</v>
      </c>
      <c r="AK1208">
        <v>17</v>
      </c>
      <c r="AL1208">
        <v>4152</v>
      </c>
      <c r="AM1208">
        <v>1385</v>
      </c>
      <c r="AN1208">
        <v>102</v>
      </c>
      <c r="AO1208">
        <v>602</v>
      </c>
      <c r="AP1208">
        <v>597</v>
      </c>
      <c r="AQ1208">
        <v>163</v>
      </c>
      <c r="AR1208">
        <v>166</v>
      </c>
      <c r="AS1208">
        <v>0.97399999999999998</v>
      </c>
      <c r="AT1208" t="s">
        <v>420</v>
      </c>
      <c r="AU1208" t="s">
        <v>495</v>
      </c>
      <c r="AV1208">
        <v>1132641</v>
      </c>
      <c r="AW1208">
        <v>100</v>
      </c>
      <c r="AX1208">
        <v>101</v>
      </c>
      <c r="AY1208" t="s">
        <v>419</v>
      </c>
      <c r="AZ1208" t="s">
        <v>419</v>
      </c>
      <c r="BA1208" t="s">
        <v>419</v>
      </c>
    </row>
    <row r="1209" spans="1:53" x14ac:dyDescent="0.55000000000000004">
      <c r="A1209">
        <v>1951</v>
      </c>
      <c r="B1209" t="b">
        <f>IF(Table2[[#This Row],[yearID]]&gt;=1903,TRUE,FALSE)</f>
        <v>1</v>
      </c>
      <c r="C1209" t="b">
        <f>IF(Table2[[#This Row],[yearID]]&gt;=1973,TRUE,FALSE)</f>
        <v>0</v>
      </c>
      <c r="D1209" t="s">
        <v>157</v>
      </c>
      <c r="E1209" t="s">
        <v>242</v>
      </c>
      <c r="F1209" t="s">
        <v>243</v>
      </c>
      <c r="G1209" t="str">
        <f>VLOOKUP(Table2[[#This Row],[franchID]],TeamsFranchises!$A$1:$D$121,2,FALSE)</f>
        <v>San Francisco Giants</v>
      </c>
      <c r="I1209">
        <v>1</v>
      </c>
      <c r="J1209">
        <v>157</v>
      </c>
      <c r="K1209">
        <v>78</v>
      </c>
      <c r="L1209">
        <v>98</v>
      </c>
      <c r="M1209">
        <v>59</v>
      </c>
      <c r="P1209" t="s">
        <v>76</v>
      </c>
      <c r="Q1209">
        <f>IF(Table2[[#This Row],[LgWin]]="Y",1,0)</f>
        <v>1</v>
      </c>
      <c r="R1209" t="s">
        <v>51</v>
      </c>
      <c r="S1209">
        <f>IF(Table2[[#This Row],[WSWin]]="Y",1,0)</f>
        <v>0</v>
      </c>
      <c r="T1209">
        <v>781</v>
      </c>
      <c r="U1209">
        <v>5360</v>
      </c>
      <c r="V1209">
        <v>1396</v>
      </c>
      <c r="W1209">
        <v>201</v>
      </c>
      <c r="X1209">
        <v>53</v>
      </c>
      <c r="Y1209">
        <v>179</v>
      </c>
      <c r="Z1209">
        <v>671</v>
      </c>
      <c r="AA1209">
        <v>624</v>
      </c>
      <c r="AB1209">
        <v>55</v>
      </c>
      <c r="AC1209">
        <v>34</v>
      </c>
      <c r="AF1209">
        <v>641</v>
      </c>
      <c r="AG1209">
        <v>546</v>
      </c>
      <c r="AH1209">
        <v>3.48</v>
      </c>
      <c r="AI1209">
        <v>64</v>
      </c>
      <c r="AJ1209">
        <v>9</v>
      </c>
      <c r="AK1209">
        <v>18</v>
      </c>
      <c r="AL1209">
        <v>4236</v>
      </c>
      <c r="AM1209">
        <v>1334</v>
      </c>
      <c r="AN1209">
        <v>148</v>
      </c>
      <c r="AO1209">
        <v>482</v>
      </c>
      <c r="AP1209">
        <v>625</v>
      </c>
      <c r="AQ1209">
        <v>170</v>
      </c>
      <c r="AR1209">
        <v>175</v>
      </c>
      <c r="AS1209">
        <v>0.97199999999999998</v>
      </c>
      <c r="AT1209" t="s">
        <v>310</v>
      </c>
      <c r="AU1209" t="s">
        <v>457</v>
      </c>
      <c r="AV1209">
        <v>1059539</v>
      </c>
      <c r="AW1209">
        <v>101</v>
      </c>
      <c r="AX1209">
        <v>99</v>
      </c>
      <c r="AY1209" t="s">
        <v>246</v>
      </c>
      <c r="AZ1209" t="s">
        <v>242</v>
      </c>
      <c r="BA1209" t="s">
        <v>242</v>
      </c>
    </row>
    <row r="1210" spans="1:53" x14ac:dyDescent="0.55000000000000004">
      <c r="A1210">
        <v>1951</v>
      </c>
      <c r="B1210" t="b">
        <f>IF(Table2[[#This Row],[yearID]]&gt;=1903,TRUE,FALSE)</f>
        <v>1</v>
      </c>
      <c r="C1210" t="b">
        <f>IF(Table2[[#This Row],[yearID]]&gt;=1973,TRUE,FALSE)</f>
        <v>0</v>
      </c>
      <c r="D1210" t="s">
        <v>410</v>
      </c>
      <c r="E1210" t="s">
        <v>436</v>
      </c>
      <c r="F1210" t="s">
        <v>412</v>
      </c>
      <c r="G1210" t="str">
        <f>VLOOKUP(Table2[[#This Row],[franchID]],TeamsFranchises!$A$1:$D$121,2,FALSE)</f>
        <v>New York Yankees</v>
      </c>
      <c r="I1210">
        <v>1</v>
      </c>
      <c r="J1210">
        <v>154</v>
      </c>
      <c r="K1210">
        <v>78</v>
      </c>
      <c r="L1210">
        <v>98</v>
      </c>
      <c r="M1210">
        <v>56</v>
      </c>
      <c r="P1210" t="s">
        <v>76</v>
      </c>
      <c r="Q1210">
        <f>IF(Table2[[#This Row],[LgWin]]="Y",1,0)</f>
        <v>1</v>
      </c>
      <c r="R1210" t="s">
        <v>76</v>
      </c>
      <c r="S1210">
        <f>IF(Table2[[#This Row],[WSWin]]="Y",1,0)</f>
        <v>1</v>
      </c>
      <c r="T1210">
        <v>798</v>
      </c>
      <c r="U1210">
        <v>5194</v>
      </c>
      <c r="V1210">
        <v>1395</v>
      </c>
      <c r="W1210">
        <v>208</v>
      </c>
      <c r="X1210">
        <v>48</v>
      </c>
      <c r="Y1210">
        <v>140</v>
      </c>
      <c r="Z1210">
        <v>605</v>
      </c>
      <c r="AA1210">
        <v>547</v>
      </c>
      <c r="AB1210">
        <v>78</v>
      </c>
      <c r="AC1210">
        <v>39</v>
      </c>
      <c r="AF1210">
        <v>621</v>
      </c>
      <c r="AG1210">
        <v>541</v>
      </c>
      <c r="AH1210">
        <v>3.56</v>
      </c>
      <c r="AI1210">
        <v>66</v>
      </c>
      <c r="AJ1210">
        <v>24</v>
      </c>
      <c r="AK1210">
        <v>22</v>
      </c>
      <c r="AL1210">
        <v>4101</v>
      </c>
      <c r="AM1210">
        <v>1290</v>
      </c>
      <c r="AN1210">
        <v>92</v>
      </c>
      <c r="AO1210">
        <v>562</v>
      </c>
      <c r="AP1210">
        <v>664</v>
      </c>
      <c r="AQ1210">
        <v>144</v>
      </c>
      <c r="AR1210">
        <v>190</v>
      </c>
      <c r="AS1210">
        <v>0.97499999999999998</v>
      </c>
      <c r="AT1210" t="s">
        <v>459</v>
      </c>
      <c r="AU1210" t="s">
        <v>491</v>
      </c>
      <c r="AV1210">
        <v>1950107</v>
      </c>
      <c r="AW1210">
        <v>97</v>
      </c>
      <c r="AX1210">
        <v>93</v>
      </c>
      <c r="AY1210" t="s">
        <v>412</v>
      </c>
      <c r="AZ1210" t="s">
        <v>436</v>
      </c>
      <c r="BA1210" t="s">
        <v>436</v>
      </c>
    </row>
    <row r="1211" spans="1:53" x14ac:dyDescent="0.55000000000000004">
      <c r="A1211">
        <v>1951</v>
      </c>
      <c r="B1211" t="b">
        <f>IF(Table2[[#This Row],[yearID]]&gt;=1903,TRUE,FALSE)</f>
        <v>1</v>
      </c>
      <c r="C1211" t="b">
        <f>IF(Table2[[#This Row],[yearID]]&gt;=1973,TRUE,FALSE)</f>
        <v>0</v>
      </c>
      <c r="D1211" t="s">
        <v>410</v>
      </c>
      <c r="E1211" t="s">
        <v>226</v>
      </c>
      <c r="F1211" t="s">
        <v>423</v>
      </c>
      <c r="G1211" t="str">
        <f>VLOOKUP(Table2[[#This Row],[franchID]],TeamsFranchises!$A$1:$D$121,2,FALSE)</f>
        <v>Oakland Athletics</v>
      </c>
      <c r="I1211">
        <v>6</v>
      </c>
      <c r="J1211">
        <v>154</v>
      </c>
      <c r="K1211">
        <v>79</v>
      </c>
      <c r="L1211">
        <v>70</v>
      </c>
      <c r="M1211">
        <v>84</v>
      </c>
      <c r="P1211" t="s">
        <v>51</v>
      </c>
      <c r="Q1211">
        <f>IF(Table2[[#This Row],[LgWin]]="Y",1,0)</f>
        <v>0</v>
      </c>
      <c r="R1211" t="s">
        <v>51</v>
      </c>
      <c r="S1211">
        <f>IF(Table2[[#This Row],[WSWin]]="Y",1,0)</f>
        <v>0</v>
      </c>
      <c r="T1211">
        <v>736</v>
      </c>
      <c r="U1211">
        <v>5277</v>
      </c>
      <c r="V1211">
        <v>1381</v>
      </c>
      <c r="W1211">
        <v>262</v>
      </c>
      <c r="X1211">
        <v>43</v>
      </c>
      <c r="Y1211">
        <v>102</v>
      </c>
      <c r="Z1211">
        <v>677</v>
      </c>
      <c r="AA1211">
        <v>565</v>
      </c>
      <c r="AB1211">
        <v>47</v>
      </c>
      <c r="AC1211">
        <v>36</v>
      </c>
      <c r="AF1211">
        <v>745</v>
      </c>
      <c r="AG1211">
        <v>674</v>
      </c>
      <c r="AH1211">
        <v>4.47</v>
      </c>
      <c r="AI1211">
        <v>52</v>
      </c>
      <c r="AJ1211">
        <v>7</v>
      </c>
      <c r="AK1211">
        <v>22</v>
      </c>
      <c r="AL1211">
        <v>4074</v>
      </c>
      <c r="AM1211">
        <v>1421</v>
      </c>
      <c r="AN1211">
        <v>109</v>
      </c>
      <c r="AO1211">
        <v>569</v>
      </c>
      <c r="AP1211">
        <v>437</v>
      </c>
      <c r="AQ1211">
        <v>135</v>
      </c>
      <c r="AR1211">
        <v>204</v>
      </c>
      <c r="AS1211">
        <v>0.97799999999999998</v>
      </c>
      <c r="AT1211" t="s">
        <v>77</v>
      </c>
      <c r="AU1211" t="s">
        <v>442</v>
      </c>
      <c r="AV1211">
        <v>465469</v>
      </c>
      <c r="AW1211">
        <v>101</v>
      </c>
      <c r="AX1211">
        <v>103</v>
      </c>
      <c r="AY1211" t="s">
        <v>226</v>
      </c>
      <c r="AZ1211" t="s">
        <v>226</v>
      </c>
      <c r="BA1211" t="s">
        <v>226</v>
      </c>
    </row>
    <row r="1212" spans="1:53" x14ac:dyDescent="0.55000000000000004">
      <c r="A1212">
        <v>1951</v>
      </c>
      <c r="B1212" t="b">
        <f>IF(Table2[[#This Row],[yearID]]&gt;=1903,TRUE,FALSE)</f>
        <v>1</v>
      </c>
      <c r="C1212" t="b">
        <f>IF(Table2[[#This Row],[yearID]]&gt;=1973,TRUE,FALSE)</f>
        <v>0</v>
      </c>
      <c r="D1212" t="s">
        <v>157</v>
      </c>
      <c r="E1212" t="s">
        <v>122</v>
      </c>
      <c r="F1212" t="s">
        <v>122</v>
      </c>
      <c r="G1212" t="str">
        <f>VLOOKUP(Table2[[#This Row],[franchID]],TeamsFranchises!$A$1:$D$121,2,FALSE)</f>
        <v>Philadelphia Phillies</v>
      </c>
      <c r="I1212">
        <v>5</v>
      </c>
      <c r="J1212">
        <v>154</v>
      </c>
      <c r="K1212">
        <v>77</v>
      </c>
      <c r="L1212">
        <v>73</v>
      </c>
      <c r="M1212">
        <v>81</v>
      </c>
      <c r="P1212" t="s">
        <v>51</v>
      </c>
      <c r="Q1212">
        <f>IF(Table2[[#This Row],[LgWin]]="Y",1,0)</f>
        <v>0</v>
      </c>
      <c r="R1212" t="s">
        <v>51</v>
      </c>
      <c r="S1212">
        <f>IF(Table2[[#This Row],[WSWin]]="Y",1,0)</f>
        <v>0</v>
      </c>
      <c r="T1212">
        <v>648</v>
      </c>
      <c r="U1212">
        <v>5332</v>
      </c>
      <c r="V1212">
        <v>1384</v>
      </c>
      <c r="W1212">
        <v>199</v>
      </c>
      <c r="X1212">
        <v>47</v>
      </c>
      <c r="Y1212">
        <v>108</v>
      </c>
      <c r="Z1212">
        <v>505</v>
      </c>
      <c r="AA1212">
        <v>525</v>
      </c>
      <c r="AB1212">
        <v>63</v>
      </c>
      <c r="AC1212">
        <v>28</v>
      </c>
      <c r="AF1212">
        <v>644</v>
      </c>
      <c r="AG1212">
        <v>586</v>
      </c>
      <c r="AH1212">
        <v>3.81</v>
      </c>
      <c r="AI1212">
        <v>57</v>
      </c>
      <c r="AJ1212">
        <v>19</v>
      </c>
      <c r="AK1212">
        <v>15</v>
      </c>
      <c r="AL1212">
        <v>4152</v>
      </c>
      <c r="AM1212">
        <v>1373</v>
      </c>
      <c r="AN1212">
        <v>110</v>
      </c>
      <c r="AO1212">
        <v>497</v>
      </c>
      <c r="AP1212">
        <v>570</v>
      </c>
      <c r="AQ1212">
        <v>138</v>
      </c>
      <c r="AR1212">
        <v>146</v>
      </c>
      <c r="AS1212">
        <v>0.97699999999999998</v>
      </c>
      <c r="AT1212" t="s">
        <v>358</v>
      </c>
      <c r="AU1212" t="s">
        <v>442</v>
      </c>
      <c r="AV1212">
        <v>937658</v>
      </c>
      <c r="AW1212">
        <v>99</v>
      </c>
      <c r="AX1212">
        <v>97</v>
      </c>
      <c r="AY1212" t="s">
        <v>122</v>
      </c>
      <c r="AZ1212" t="s">
        <v>122</v>
      </c>
      <c r="BA1212" t="s">
        <v>122</v>
      </c>
    </row>
    <row r="1213" spans="1:53" x14ac:dyDescent="0.55000000000000004">
      <c r="A1213">
        <v>1951</v>
      </c>
      <c r="B1213" t="b">
        <f>IF(Table2[[#This Row],[yearID]]&gt;=1903,TRUE,FALSE)</f>
        <v>1</v>
      </c>
      <c r="C1213" t="b">
        <f>IF(Table2[[#This Row],[yearID]]&gt;=1973,TRUE,FALSE)</f>
        <v>0</v>
      </c>
      <c r="D1213" t="s">
        <v>157</v>
      </c>
      <c r="E1213" t="s">
        <v>229</v>
      </c>
      <c r="F1213" t="s">
        <v>229</v>
      </c>
      <c r="G1213" t="str">
        <f>VLOOKUP(Table2[[#This Row],[franchID]],TeamsFranchises!$A$1:$D$121,2,FALSE)</f>
        <v>Pittsburgh Pirates</v>
      </c>
      <c r="I1213">
        <v>7</v>
      </c>
      <c r="J1213">
        <v>155</v>
      </c>
      <c r="K1213">
        <v>78</v>
      </c>
      <c r="L1213">
        <v>64</v>
      </c>
      <c r="M1213">
        <v>90</v>
      </c>
      <c r="P1213" t="s">
        <v>51</v>
      </c>
      <c r="Q1213">
        <f>IF(Table2[[#This Row],[LgWin]]="Y",1,0)</f>
        <v>0</v>
      </c>
      <c r="R1213" t="s">
        <v>51</v>
      </c>
      <c r="S1213">
        <f>IF(Table2[[#This Row],[WSWin]]="Y",1,0)</f>
        <v>0</v>
      </c>
      <c r="T1213">
        <v>689</v>
      </c>
      <c r="U1213">
        <v>5318</v>
      </c>
      <c r="V1213">
        <v>1372</v>
      </c>
      <c r="W1213">
        <v>218</v>
      </c>
      <c r="X1213">
        <v>56</v>
      </c>
      <c r="Y1213">
        <v>137</v>
      </c>
      <c r="Z1213">
        <v>557</v>
      </c>
      <c r="AA1213">
        <v>615</v>
      </c>
      <c r="AB1213">
        <v>29</v>
      </c>
      <c r="AC1213">
        <v>27</v>
      </c>
      <c r="AF1213">
        <v>845</v>
      </c>
      <c r="AG1213">
        <v>734</v>
      </c>
      <c r="AH1213">
        <v>4.79</v>
      </c>
      <c r="AI1213">
        <v>40</v>
      </c>
      <c r="AJ1213">
        <v>9</v>
      </c>
      <c r="AK1213">
        <v>22</v>
      </c>
      <c r="AL1213">
        <v>4140</v>
      </c>
      <c r="AM1213">
        <v>1479</v>
      </c>
      <c r="AN1213">
        <v>157</v>
      </c>
      <c r="AO1213">
        <v>609</v>
      </c>
      <c r="AP1213">
        <v>580</v>
      </c>
      <c r="AQ1213">
        <v>170</v>
      </c>
      <c r="AR1213">
        <v>178</v>
      </c>
      <c r="AS1213">
        <v>0.97199999999999998</v>
      </c>
      <c r="AT1213" t="s">
        <v>390</v>
      </c>
      <c r="AU1213" t="s">
        <v>447</v>
      </c>
      <c r="AV1213">
        <v>980590</v>
      </c>
      <c r="AW1213">
        <v>102</v>
      </c>
      <c r="AX1213">
        <v>106</v>
      </c>
      <c r="AY1213" t="s">
        <v>229</v>
      </c>
      <c r="AZ1213" t="s">
        <v>229</v>
      </c>
      <c r="BA1213" t="s">
        <v>229</v>
      </c>
    </row>
    <row r="1214" spans="1:53" x14ac:dyDescent="0.55000000000000004">
      <c r="A1214">
        <v>1951</v>
      </c>
      <c r="B1214" t="b">
        <f>IF(Table2[[#This Row],[yearID]]&gt;=1903,TRUE,FALSE)</f>
        <v>1</v>
      </c>
      <c r="C1214" t="b">
        <f>IF(Table2[[#This Row],[yearID]]&gt;=1973,TRUE,FALSE)</f>
        <v>0</v>
      </c>
      <c r="D1214" t="s">
        <v>410</v>
      </c>
      <c r="E1214" t="s">
        <v>431</v>
      </c>
      <c r="F1214" t="s">
        <v>95</v>
      </c>
      <c r="G1214" t="str">
        <f>VLOOKUP(Table2[[#This Row],[franchID]],TeamsFranchises!$A$1:$D$121,2,FALSE)</f>
        <v>Baltimore Orioles</v>
      </c>
      <c r="I1214">
        <v>8</v>
      </c>
      <c r="J1214">
        <v>154</v>
      </c>
      <c r="K1214">
        <v>77</v>
      </c>
      <c r="L1214">
        <v>52</v>
      </c>
      <c r="M1214">
        <v>102</v>
      </c>
      <c r="P1214" t="s">
        <v>51</v>
      </c>
      <c r="Q1214">
        <f>IF(Table2[[#This Row],[LgWin]]="Y",1,0)</f>
        <v>0</v>
      </c>
      <c r="R1214" t="s">
        <v>51</v>
      </c>
      <c r="S1214">
        <f>IF(Table2[[#This Row],[WSWin]]="Y",1,0)</f>
        <v>0</v>
      </c>
      <c r="T1214">
        <v>611</v>
      </c>
      <c r="U1214">
        <v>5219</v>
      </c>
      <c r="V1214">
        <v>1288</v>
      </c>
      <c r="W1214">
        <v>223</v>
      </c>
      <c r="X1214">
        <v>47</v>
      </c>
      <c r="Y1214">
        <v>86</v>
      </c>
      <c r="Z1214">
        <v>521</v>
      </c>
      <c r="AA1214">
        <v>693</v>
      </c>
      <c r="AB1214">
        <v>35</v>
      </c>
      <c r="AC1214">
        <v>38</v>
      </c>
      <c r="AF1214">
        <v>882</v>
      </c>
      <c r="AG1214">
        <v>789</v>
      </c>
      <c r="AH1214">
        <v>5.18</v>
      </c>
      <c r="AI1214">
        <v>56</v>
      </c>
      <c r="AJ1214">
        <v>5</v>
      </c>
      <c r="AK1214">
        <v>9</v>
      </c>
      <c r="AL1214">
        <v>4110</v>
      </c>
      <c r="AM1214">
        <v>1525</v>
      </c>
      <c r="AN1214">
        <v>131</v>
      </c>
      <c r="AO1214">
        <v>801</v>
      </c>
      <c r="AP1214">
        <v>550</v>
      </c>
      <c r="AQ1214">
        <v>171</v>
      </c>
      <c r="AR1214">
        <v>179</v>
      </c>
      <c r="AS1214">
        <v>0.97099999999999997</v>
      </c>
      <c r="AT1214" t="s">
        <v>252</v>
      </c>
      <c r="AU1214" t="s">
        <v>444</v>
      </c>
      <c r="AV1214">
        <v>293790</v>
      </c>
      <c r="AW1214">
        <v>103</v>
      </c>
      <c r="AX1214">
        <v>107</v>
      </c>
      <c r="AY1214" t="s">
        <v>433</v>
      </c>
      <c r="AZ1214" t="s">
        <v>431</v>
      </c>
      <c r="BA1214" t="s">
        <v>431</v>
      </c>
    </row>
    <row r="1215" spans="1:53" x14ac:dyDescent="0.55000000000000004">
      <c r="A1215">
        <v>1951</v>
      </c>
      <c r="B1215" t="b">
        <f>IF(Table2[[#This Row],[yearID]]&gt;=1903,TRUE,FALSE)</f>
        <v>1</v>
      </c>
      <c r="C1215" t="b">
        <f>IF(Table2[[#This Row],[yearID]]&gt;=1973,TRUE,FALSE)</f>
        <v>0</v>
      </c>
      <c r="D1215" t="s">
        <v>157</v>
      </c>
      <c r="E1215" t="s">
        <v>396</v>
      </c>
      <c r="F1215" t="s">
        <v>154</v>
      </c>
      <c r="G1215" t="str">
        <f>VLOOKUP(Table2[[#This Row],[franchID]],TeamsFranchises!$A$1:$D$121,2,FALSE)</f>
        <v>St. Louis Cardinals</v>
      </c>
      <c r="I1215">
        <v>3</v>
      </c>
      <c r="J1215">
        <v>155</v>
      </c>
      <c r="K1215">
        <v>79</v>
      </c>
      <c r="L1215">
        <v>81</v>
      </c>
      <c r="M1215">
        <v>73</v>
      </c>
      <c r="P1215" t="s">
        <v>51</v>
      </c>
      <c r="Q1215">
        <f>IF(Table2[[#This Row],[LgWin]]="Y",1,0)</f>
        <v>0</v>
      </c>
      <c r="R1215" t="s">
        <v>51</v>
      </c>
      <c r="S1215">
        <f>IF(Table2[[#This Row],[WSWin]]="Y",1,0)</f>
        <v>0</v>
      </c>
      <c r="T1215">
        <v>683</v>
      </c>
      <c r="U1215">
        <v>5317</v>
      </c>
      <c r="V1215">
        <v>1404</v>
      </c>
      <c r="W1215">
        <v>230</v>
      </c>
      <c r="X1215">
        <v>57</v>
      </c>
      <c r="Y1215">
        <v>95</v>
      </c>
      <c r="Z1215">
        <v>569</v>
      </c>
      <c r="AA1215">
        <v>492</v>
      </c>
      <c r="AB1215">
        <v>30</v>
      </c>
      <c r="AC1215">
        <v>30</v>
      </c>
      <c r="AF1215">
        <v>671</v>
      </c>
      <c r="AG1215">
        <v>609</v>
      </c>
      <c r="AH1215">
        <v>3.95</v>
      </c>
      <c r="AI1215">
        <v>58</v>
      </c>
      <c r="AJ1215">
        <v>9</v>
      </c>
      <c r="AK1215">
        <v>23</v>
      </c>
      <c r="AL1215">
        <v>4161</v>
      </c>
      <c r="AM1215">
        <v>1391</v>
      </c>
      <c r="AN1215">
        <v>119</v>
      </c>
      <c r="AO1215">
        <v>568</v>
      </c>
      <c r="AP1215">
        <v>546</v>
      </c>
      <c r="AQ1215">
        <v>125</v>
      </c>
      <c r="AR1215">
        <v>187</v>
      </c>
      <c r="AS1215">
        <v>0.98</v>
      </c>
      <c r="AT1215" t="s">
        <v>409</v>
      </c>
      <c r="AU1215" t="s">
        <v>444</v>
      </c>
      <c r="AV1215">
        <v>1013429</v>
      </c>
      <c r="AW1215">
        <v>100</v>
      </c>
      <c r="AX1215">
        <v>100</v>
      </c>
      <c r="AY1215" t="s">
        <v>154</v>
      </c>
      <c r="AZ1215" t="s">
        <v>396</v>
      </c>
      <c r="BA1215" t="s">
        <v>396</v>
      </c>
    </row>
    <row r="1216" spans="1:53" x14ac:dyDescent="0.55000000000000004">
      <c r="A1216">
        <v>1951</v>
      </c>
      <c r="B1216" t="b">
        <f>IF(Table2[[#This Row],[yearID]]&gt;=1903,TRUE,FALSE)</f>
        <v>1</v>
      </c>
      <c r="C1216" t="b">
        <f>IF(Table2[[#This Row],[yearID]]&gt;=1973,TRUE,FALSE)</f>
        <v>0</v>
      </c>
      <c r="D1216" t="s">
        <v>410</v>
      </c>
      <c r="E1216" t="s">
        <v>425</v>
      </c>
      <c r="F1216" t="s">
        <v>426</v>
      </c>
      <c r="G1216" t="str">
        <f>VLOOKUP(Table2[[#This Row],[franchID]],TeamsFranchises!$A$1:$D$121,2,FALSE)</f>
        <v>Minnesota Twins</v>
      </c>
      <c r="I1216">
        <v>7</v>
      </c>
      <c r="J1216">
        <v>154</v>
      </c>
      <c r="K1216">
        <v>76</v>
      </c>
      <c r="L1216">
        <v>62</v>
      </c>
      <c r="M1216">
        <v>92</v>
      </c>
      <c r="P1216" t="s">
        <v>51</v>
      </c>
      <c r="Q1216">
        <f>IF(Table2[[#This Row],[LgWin]]="Y",1,0)</f>
        <v>0</v>
      </c>
      <c r="R1216" t="s">
        <v>51</v>
      </c>
      <c r="S1216">
        <f>IF(Table2[[#This Row],[WSWin]]="Y",1,0)</f>
        <v>0</v>
      </c>
      <c r="T1216">
        <v>672</v>
      </c>
      <c r="U1216">
        <v>5329</v>
      </c>
      <c r="V1216">
        <v>1399</v>
      </c>
      <c r="W1216">
        <v>242</v>
      </c>
      <c r="X1216">
        <v>45</v>
      </c>
      <c r="Y1216">
        <v>54</v>
      </c>
      <c r="Z1216">
        <v>560</v>
      </c>
      <c r="AA1216">
        <v>515</v>
      </c>
      <c r="AB1216">
        <v>45</v>
      </c>
      <c r="AC1216">
        <v>38</v>
      </c>
      <c r="AF1216">
        <v>764</v>
      </c>
      <c r="AG1216">
        <v>681</v>
      </c>
      <c r="AH1216">
        <v>4.49</v>
      </c>
      <c r="AI1216">
        <v>58</v>
      </c>
      <c r="AJ1216">
        <v>6</v>
      </c>
      <c r="AK1216">
        <v>13</v>
      </c>
      <c r="AL1216">
        <v>4098</v>
      </c>
      <c r="AM1216">
        <v>1429</v>
      </c>
      <c r="AN1216">
        <v>110</v>
      </c>
      <c r="AO1216">
        <v>630</v>
      </c>
      <c r="AP1216">
        <v>475</v>
      </c>
      <c r="AQ1216">
        <v>160</v>
      </c>
      <c r="AR1216">
        <v>148</v>
      </c>
      <c r="AS1216">
        <v>0.97299999999999998</v>
      </c>
      <c r="AT1216" t="s">
        <v>397</v>
      </c>
      <c r="AU1216" t="s">
        <v>452</v>
      </c>
      <c r="AV1216">
        <v>695167</v>
      </c>
      <c r="AW1216">
        <v>98</v>
      </c>
      <c r="AX1216">
        <v>100</v>
      </c>
      <c r="AY1216" t="s">
        <v>428</v>
      </c>
      <c r="AZ1216" t="s">
        <v>425</v>
      </c>
      <c r="BA1216" t="s">
        <v>425</v>
      </c>
    </row>
    <row r="1217" spans="1:53" x14ac:dyDescent="0.55000000000000004">
      <c r="A1217">
        <v>1952</v>
      </c>
      <c r="B1217" t="b">
        <f>IF(Table2[[#This Row],[yearID]]&gt;=1903,TRUE,FALSE)</f>
        <v>1</v>
      </c>
      <c r="C1217" t="b">
        <f>IF(Table2[[#This Row],[yearID]]&gt;=1973,TRUE,FALSE)</f>
        <v>0</v>
      </c>
      <c r="D1217" t="s">
        <v>410</v>
      </c>
      <c r="E1217" t="s">
        <v>54</v>
      </c>
      <c r="F1217" t="s">
        <v>54</v>
      </c>
      <c r="G1217" t="str">
        <f>VLOOKUP(Table2[[#This Row],[franchID]],TeamsFranchises!$A$1:$D$121,2,FALSE)</f>
        <v>Boston Red Sox</v>
      </c>
      <c r="I1217">
        <v>6</v>
      </c>
      <c r="J1217">
        <v>154</v>
      </c>
      <c r="K1217">
        <v>77</v>
      </c>
      <c r="L1217">
        <v>76</v>
      </c>
      <c r="M1217">
        <v>78</v>
      </c>
      <c r="P1217" t="s">
        <v>51</v>
      </c>
      <c r="Q1217">
        <f>IF(Table2[[#This Row],[LgWin]]="Y",1,0)</f>
        <v>0</v>
      </c>
      <c r="R1217" t="s">
        <v>51</v>
      </c>
      <c r="S1217">
        <f>IF(Table2[[#This Row],[WSWin]]="Y",1,0)</f>
        <v>0</v>
      </c>
      <c r="T1217">
        <v>668</v>
      </c>
      <c r="U1217">
        <v>5246</v>
      </c>
      <c r="V1217">
        <v>1338</v>
      </c>
      <c r="W1217">
        <v>233</v>
      </c>
      <c r="X1217">
        <v>34</v>
      </c>
      <c r="Y1217">
        <v>113</v>
      </c>
      <c r="Z1217">
        <v>542</v>
      </c>
      <c r="AA1217">
        <v>739</v>
      </c>
      <c r="AB1217">
        <v>59</v>
      </c>
      <c r="AC1217">
        <v>47</v>
      </c>
      <c r="AF1217">
        <v>658</v>
      </c>
      <c r="AG1217">
        <v>579</v>
      </c>
      <c r="AH1217">
        <v>3.8</v>
      </c>
      <c r="AI1217">
        <v>53</v>
      </c>
      <c r="AJ1217">
        <v>7</v>
      </c>
      <c r="AK1217">
        <v>24</v>
      </c>
      <c r="AL1217">
        <v>4116</v>
      </c>
      <c r="AM1217">
        <v>1332</v>
      </c>
      <c r="AN1217">
        <v>107</v>
      </c>
      <c r="AO1217">
        <v>623</v>
      </c>
      <c r="AP1217">
        <v>624</v>
      </c>
      <c r="AQ1217">
        <v>143</v>
      </c>
      <c r="AR1217">
        <v>181</v>
      </c>
      <c r="AS1217">
        <v>0.97599999999999998</v>
      </c>
      <c r="AT1217" t="s">
        <v>441</v>
      </c>
      <c r="AU1217" t="s">
        <v>493</v>
      </c>
      <c r="AV1217">
        <v>1115750</v>
      </c>
      <c r="AW1217">
        <v>108</v>
      </c>
      <c r="AX1217">
        <v>107</v>
      </c>
      <c r="AY1217" t="s">
        <v>54</v>
      </c>
      <c r="AZ1217" t="s">
        <v>54</v>
      </c>
      <c r="BA1217" t="s">
        <v>54</v>
      </c>
    </row>
    <row r="1218" spans="1:53" x14ac:dyDescent="0.55000000000000004">
      <c r="A1218">
        <v>1952</v>
      </c>
      <c r="B1218" t="b">
        <f>IF(Table2[[#This Row],[yearID]]&gt;=1903,TRUE,FALSE)</f>
        <v>1</v>
      </c>
      <c r="C1218" t="b">
        <f>IF(Table2[[#This Row],[yearID]]&gt;=1973,TRUE,FALSE)</f>
        <v>0</v>
      </c>
      <c r="D1218" t="s">
        <v>157</v>
      </c>
      <c r="E1218" t="s">
        <v>262</v>
      </c>
      <c r="F1218" t="s">
        <v>260</v>
      </c>
      <c r="G1218" t="str">
        <f>VLOOKUP(Table2[[#This Row],[franchID]],TeamsFranchises!$A$1:$D$121,2,FALSE)</f>
        <v>Los Angeles Dodgers</v>
      </c>
      <c r="I1218">
        <v>1</v>
      </c>
      <c r="J1218">
        <v>155</v>
      </c>
      <c r="K1218">
        <v>80</v>
      </c>
      <c r="L1218">
        <v>96</v>
      </c>
      <c r="M1218">
        <v>57</v>
      </c>
      <c r="P1218" t="s">
        <v>76</v>
      </c>
      <c r="Q1218">
        <f>IF(Table2[[#This Row],[LgWin]]="Y",1,0)</f>
        <v>1</v>
      </c>
      <c r="R1218" t="s">
        <v>51</v>
      </c>
      <c r="S1218">
        <f>IF(Table2[[#This Row],[WSWin]]="Y",1,0)</f>
        <v>0</v>
      </c>
      <c r="T1218">
        <v>775</v>
      </c>
      <c r="U1218">
        <v>5266</v>
      </c>
      <c r="V1218">
        <v>1380</v>
      </c>
      <c r="W1218">
        <v>199</v>
      </c>
      <c r="X1218">
        <v>32</v>
      </c>
      <c r="Y1218">
        <v>153</v>
      </c>
      <c r="Z1218">
        <v>663</v>
      </c>
      <c r="AA1218">
        <v>699</v>
      </c>
      <c r="AB1218">
        <v>90</v>
      </c>
      <c r="AC1218">
        <v>49</v>
      </c>
      <c r="AF1218">
        <v>603</v>
      </c>
      <c r="AG1218">
        <v>549</v>
      </c>
      <c r="AH1218">
        <v>3.53</v>
      </c>
      <c r="AI1218">
        <v>45</v>
      </c>
      <c r="AJ1218">
        <v>11</v>
      </c>
      <c r="AK1218">
        <v>24</v>
      </c>
      <c r="AL1218">
        <v>4197</v>
      </c>
      <c r="AM1218">
        <v>1295</v>
      </c>
      <c r="AN1218">
        <v>121</v>
      </c>
      <c r="AO1218">
        <v>544</v>
      </c>
      <c r="AP1218">
        <v>773</v>
      </c>
      <c r="AQ1218">
        <v>105</v>
      </c>
      <c r="AR1218">
        <v>169</v>
      </c>
      <c r="AS1218">
        <v>0.98199999999999998</v>
      </c>
      <c r="AT1218" t="s">
        <v>448</v>
      </c>
      <c r="AU1218" t="s">
        <v>458</v>
      </c>
      <c r="AV1218">
        <v>1088704</v>
      </c>
      <c r="AW1218">
        <v>102</v>
      </c>
      <c r="AX1218">
        <v>98</v>
      </c>
      <c r="AY1218" t="s">
        <v>262</v>
      </c>
      <c r="AZ1218" t="s">
        <v>262</v>
      </c>
      <c r="BA1218" t="s">
        <v>262</v>
      </c>
    </row>
    <row r="1219" spans="1:53" x14ac:dyDescent="0.55000000000000004">
      <c r="A1219">
        <v>1952</v>
      </c>
      <c r="B1219" t="b">
        <f>IF(Table2[[#This Row],[yearID]]&gt;=1903,TRUE,FALSE)</f>
        <v>1</v>
      </c>
      <c r="C1219" t="b">
        <f>IF(Table2[[#This Row],[yearID]]&gt;=1973,TRUE,FALSE)</f>
        <v>0</v>
      </c>
      <c r="D1219" t="s">
        <v>157</v>
      </c>
      <c r="E1219" t="s">
        <v>158</v>
      </c>
      <c r="F1219" t="s">
        <v>159</v>
      </c>
      <c r="G1219" t="str">
        <f>VLOOKUP(Table2[[#This Row],[franchID]],TeamsFranchises!$A$1:$D$121,2,FALSE)</f>
        <v>Atlanta Braves</v>
      </c>
      <c r="I1219">
        <v>7</v>
      </c>
      <c r="J1219">
        <v>155</v>
      </c>
      <c r="K1219">
        <v>77</v>
      </c>
      <c r="L1219">
        <v>64</v>
      </c>
      <c r="M1219">
        <v>89</v>
      </c>
      <c r="P1219" t="s">
        <v>51</v>
      </c>
      <c r="Q1219">
        <f>IF(Table2[[#This Row],[LgWin]]="Y",1,0)</f>
        <v>0</v>
      </c>
      <c r="R1219" t="s">
        <v>51</v>
      </c>
      <c r="S1219">
        <f>IF(Table2[[#This Row],[WSWin]]="Y",1,0)</f>
        <v>0</v>
      </c>
      <c r="T1219">
        <v>569</v>
      </c>
      <c r="U1219">
        <v>5221</v>
      </c>
      <c r="V1219">
        <v>1214</v>
      </c>
      <c r="W1219">
        <v>187</v>
      </c>
      <c r="X1219">
        <v>31</v>
      </c>
      <c r="Y1219">
        <v>110</v>
      </c>
      <c r="Z1219">
        <v>483</v>
      </c>
      <c r="AA1219">
        <v>711</v>
      </c>
      <c r="AB1219">
        <v>58</v>
      </c>
      <c r="AC1219">
        <v>34</v>
      </c>
      <c r="AF1219">
        <v>651</v>
      </c>
      <c r="AG1219">
        <v>586</v>
      </c>
      <c r="AH1219">
        <v>3.78</v>
      </c>
      <c r="AI1219">
        <v>63</v>
      </c>
      <c r="AJ1219">
        <v>11</v>
      </c>
      <c r="AK1219">
        <v>13</v>
      </c>
      <c r="AL1219">
        <v>4188</v>
      </c>
      <c r="AM1219">
        <v>1388</v>
      </c>
      <c r="AN1219">
        <v>106</v>
      </c>
      <c r="AO1219">
        <v>525</v>
      </c>
      <c r="AP1219">
        <v>687</v>
      </c>
      <c r="AQ1219">
        <v>153</v>
      </c>
      <c r="AR1219">
        <v>143</v>
      </c>
      <c r="AS1219">
        <v>0.97499999999999998</v>
      </c>
      <c r="AT1219" t="s">
        <v>454</v>
      </c>
      <c r="AU1219" t="s">
        <v>489</v>
      </c>
      <c r="AV1219">
        <v>281278</v>
      </c>
      <c r="AW1219">
        <v>97</v>
      </c>
      <c r="AX1219">
        <v>98</v>
      </c>
      <c r="AY1219" t="s">
        <v>158</v>
      </c>
      <c r="AZ1219" t="s">
        <v>158</v>
      </c>
      <c r="BA1219" t="s">
        <v>158</v>
      </c>
    </row>
    <row r="1220" spans="1:53" x14ac:dyDescent="0.55000000000000004">
      <c r="A1220">
        <v>1952</v>
      </c>
      <c r="B1220" t="b">
        <f>IF(Table2[[#This Row],[yearID]]&gt;=1903,TRUE,FALSE)</f>
        <v>1</v>
      </c>
      <c r="C1220" t="b">
        <f>IF(Table2[[#This Row],[yearID]]&gt;=1973,TRUE,FALSE)</f>
        <v>0</v>
      </c>
      <c r="D1220" t="s">
        <v>410</v>
      </c>
      <c r="E1220" t="s">
        <v>415</v>
      </c>
      <c r="F1220" t="s">
        <v>416</v>
      </c>
      <c r="G1220" t="str">
        <f>VLOOKUP(Table2[[#This Row],[franchID]],TeamsFranchises!$A$1:$D$121,2,FALSE)</f>
        <v>Chicago White Sox</v>
      </c>
      <c r="I1220">
        <v>3</v>
      </c>
      <c r="J1220">
        <v>156</v>
      </c>
      <c r="K1220">
        <v>79</v>
      </c>
      <c r="L1220">
        <v>81</v>
      </c>
      <c r="M1220">
        <v>73</v>
      </c>
      <c r="P1220" t="s">
        <v>51</v>
      </c>
      <c r="Q1220">
        <f>IF(Table2[[#This Row],[LgWin]]="Y",1,0)</f>
        <v>0</v>
      </c>
      <c r="R1220" t="s">
        <v>51</v>
      </c>
      <c r="S1220">
        <f>IF(Table2[[#This Row],[WSWin]]="Y",1,0)</f>
        <v>0</v>
      </c>
      <c r="T1220">
        <v>610</v>
      </c>
      <c r="U1220">
        <v>5316</v>
      </c>
      <c r="V1220">
        <v>1337</v>
      </c>
      <c r="W1220">
        <v>199</v>
      </c>
      <c r="X1220">
        <v>38</v>
      </c>
      <c r="Y1220">
        <v>80</v>
      </c>
      <c r="Z1220">
        <v>541</v>
      </c>
      <c r="AA1220">
        <v>521</v>
      </c>
      <c r="AB1220">
        <v>61</v>
      </c>
      <c r="AC1220">
        <v>38</v>
      </c>
      <c r="AF1220">
        <v>568</v>
      </c>
      <c r="AG1220">
        <v>511</v>
      </c>
      <c r="AH1220">
        <v>3.25</v>
      </c>
      <c r="AI1220">
        <v>53</v>
      </c>
      <c r="AJ1220">
        <v>15</v>
      </c>
      <c r="AK1220">
        <v>28</v>
      </c>
      <c r="AL1220">
        <v>4248</v>
      </c>
      <c r="AM1220">
        <v>1251</v>
      </c>
      <c r="AN1220">
        <v>86</v>
      </c>
      <c r="AO1220">
        <v>578</v>
      </c>
      <c r="AP1220">
        <v>774</v>
      </c>
      <c r="AQ1220">
        <v>123</v>
      </c>
      <c r="AR1220">
        <v>158</v>
      </c>
      <c r="AS1220">
        <v>0.98</v>
      </c>
      <c r="AT1220" t="s">
        <v>417</v>
      </c>
      <c r="AU1220" t="s">
        <v>450</v>
      </c>
      <c r="AV1220">
        <v>1231675</v>
      </c>
      <c r="AW1220">
        <v>101</v>
      </c>
      <c r="AX1220">
        <v>99</v>
      </c>
      <c r="AY1220" t="s">
        <v>416</v>
      </c>
      <c r="AZ1220" t="s">
        <v>415</v>
      </c>
      <c r="BA1220" t="s">
        <v>415</v>
      </c>
    </row>
    <row r="1221" spans="1:53" x14ac:dyDescent="0.55000000000000004">
      <c r="A1221">
        <v>1952</v>
      </c>
      <c r="B1221" t="b">
        <f>IF(Table2[[#This Row],[yearID]]&gt;=1903,TRUE,FALSE)</f>
        <v>1</v>
      </c>
      <c r="C1221" t="b">
        <f>IF(Table2[[#This Row],[yearID]]&gt;=1973,TRUE,FALSE)</f>
        <v>0</v>
      </c>
      <c r="D1221" t="s">
        <v>157</v>
      </c>
      <c r="E1221" t="s">
        <v>161</v>
      </c>
      <c r="F1221" t="s">
        <v>162</v>
      </c>
      <c r="G1221" t="str">
        <f>VLOOKUP(Table2[[#This Row],[franchID]],TeamsFranchises!$A$1:$D$121,2,FALSE)</f>
        <v>Chicago Cubs</v>
      </c>
      <c r="I1221">
        <v>5</v>
      </c>
      <c r="J1221">
        <v>155</v>
      </c>
      <c r="K1221">
        <v>77</v>
      </c>
      <c r="L1221">
        <v>77</v>
      </c>
      <c r="M1221">
        <v>77</v>
      </c>
      <c r="P1221" t="s">
        <v>51</v>
      </c>
      <c r="Q1221">
        <f>IF(Table2[[#This Row],[LgWin]]="Y",1,0)</f>
        <v>0</v>
      </c>
      <c r="R1221" t="s">
        <v>51</v>
      </c>
      <c r="S1221">
        <f>IF(Table2[[#This Row],[WSWin]]="Y",1,0)</f>
        <v>0</v>
      </c>
      <c r="T1221">
        <v>628</v>
      </c>
      <c r="U1221">
        <v>5330</v>
      </c>
      <c r="V1221">
        <v>1408</v>
      </c>
      <c r="W1221">
        <v>223</v>
      </c>
      <c r="X1221">
        <v>45</v>
      </c>
      <c r="Y1221">
        <v>107</v>
      </c>
      <c r="Z1221">
        <v>422</v>
      </c>
      <c r="AA1221">
        <v>712</v>
      </c>
      <c r="AB1221">
        <v>50</v>
      </c>
      <c r="AC1221">
        <v>40</v>
      </c>
      <c r="AF1221">
        <v>631</v>
      </c>
      <c r="AG1221">
        <v>551</v>
      </c>
      <c r="AH1221">
        <v>3.58</v>
      </c>
      <c r="AI1221">
        <v>59</v>
      </c>
      <c r="AJ1221">
        <v>15</v>
      </c>
      <c r="AK1221">
        <v>15</v>
      </c>
      <c r="AL1221">
        <v>4158</v>
      </c>
      <c r="AM1221">
        <v>1265</v>
      </c>
      <c r="AN1221">
        <v>101</v>
      </c>
      <c r="AO1221">
        <v>534</v>
      </c>
      <c r="AP1221">
        <v>661</v>
      </c>
      <c r="AQ1221">
        <v>146</v>
      </c>
      <c r="AR1221">
        <v>123</v>
      </c>
      <c r="AS1221">
        <v>0.97599999999999998</v>
      </c>
      <c r="AT1221" t="s">
        <v>434</v>
      </c>
      <c r="AU1221" t="s">
        <v>473</v>
      </c>
      <c r="AV1221">
        <v>1024826</v>
      </c>
      <c r="AW1221">
        <v>101</v>
      </c>
      <c r="AX1221">
        <v>103</v>
      </c>
      <c r="AY1221" t="s">
        <v>162</v>
      </c>
      <c r="AZ1221" t="s">
        <v>161</v>
      </c>
      <c r="BA1221" t="s">
        <v>161</v>
      </c>
    </row>
    <row r="1222" spans="1:53" x14ac:dyDescent="0.55000000000000004">
      <c r="A1222">
        <v>1952</v>
      </c>
      <c r="B1222" t="b">
        <f>IF(Table2[[#This Row],[yearID]]&gt;=1903,TRUE,FALSE)</f>
        <v>1</v>
      </c>
      <c r="C1222" t="b">
        <f>IF(Table2[[#This Row],[yearID]]&gt;=1973,TRUE,FALSE)</f>
        <v>0</v>
      </c>
      <c r="D1222" t="s">
        <v>157</v>
      </c>
      <c r="E1222" t="s">
        <v>167</v>
      </c>
      <c r="F1222" t="s">
        <v>167</v>
      </c>
      <c r="G1222" t="str">
        <f>VLOOKUP(Table2[[#This Row],[franchID]],TeamsFranchises!$A$1:$D$121,2,FALSE)</f>
        <v>Cincinnati Reds</v>
      </c>
      <c r="I1222">
        <v>6</v>
      </c>
      <c r="J1222">
        <v>154</v>
      </c>
      <c r="K1222">
        <v>77</v>
      </c>
      <c r="L1222">
        <v>69</v>
      </c>
      <c r="M1222">
        <v>85</v>
      </c>
      <c r="P1222" t="s">
        <v>51</v>
      </c>
      <c r="Q1222">
        <f>IF(Table2[[#This Row],[LgWin]]="Y",1,0)</f>
        <v>0</v>
      </c>
      <c r="R1222" t="s">
        <v>51</v>
      </c>
      <c r="S1222">
        <f>IF(Table2[[#This Row],[WSWin]]="Y",1,0)</f>
        <v>0</v>
      </c>
      <c r="T1222">
        <v>615</v>
      </c>
      <c r="U1222">
        <v>5234</v>
      </c>
      <c r="V1222">
        <v>1303</v>
      </c>
      <c r="W1222">
        <v>212</v>
      </c>
      <c r="X1222">
        <v>45</v>
      </c>
      <c r="Y1222">
        <v>104</v>
      </c>
      <c r="Z1222">
        <v>480</v>
      </c>
      <c r="AA1222">
        <v>709</v>
      </c>
      <c r="AB1222">
        <v>32</v>
      </c>
      <c r="AC1222">
        <v>42</v>
      </c>
      <c r="AF1222">
        <v>659</v>
      </c>
      <c r="AG1222">
        <v>607</v>
      </c>
      <c r="AH1222">
        <v>4.01</v>
      </c>
      <c r="AI1222">
        <v>56</v>
      </c>
      <c r="AJ1222">
        <v>11</v>
      </c>
      <c r="AK1222">
        <v>12</v>
      </c>
      <c r="AL1222">
        <v>4089</v>
      </c>
      <c r="AM1222">
        <v>1377</v>
      </c>
      <c r="AN1222">
        <v>111</v>
      </c>
      <c r="AO1222">
        <v>517</v>
      </c>
      <c r="AP1222">
        <v>579</v>
      </c>
      <c r="AQ1222">
        <v>107</v>
      </c>
      <c r="AR1222">
        <v>145</v>
      </c>
      <c r="AS1222">
        <v>0.98199999999999998</v>
      </c>
      <c r="AT1222" t="s">
        <v>165</v>
      </c>
      <c r="AU1222" t="s">
        <v>455</v>
      </c>
      <c r="AV1222">
        <v>604197</v>
      </c>
      <c r="AW1222">
        <v>99</v>
      </c>
      <c r="AX1222">
        <v>100</v>
      </c>
      <c r="AY1222" t="s">
        <v>167</v>
      </c>
      <c r="AZ1222" t="s">
        <v>167</v>
      </c>
      <c r="BA1222" t="s">
        <v>167</v>
      </c>
    </row>
    <row r="1223" spans="1:53" x14ac:dyDescent="0.55000000000000004">
      <c r="A1223">
        <v>1952</v>
      </c>
      <c r="B1223" t="b">
        <f>IF(Table2[[#This Row],[yearID]]&gt;=1903,TRUE,FALSE)</f>
        <v>1</v>
      </c>
      <c r="C1223" t="b">
        <f>IF(Table2[[#This Row],[yearID]]&gt;=1973,TRUE,FALSE)</f>
        <v>0</v>
      </c>
      <c r="D1223" t="s">
        <v>410</v>
      </c>
      <c r="E1223" t="s">
        <v>64</v>
      </c>
      <c r="F1223" t="s">
        <v>64</v>
      </c>
      <c r="G1223" t="str">
        <f>VLOOKUP(Table2[[#This Row],[franchID]],TeamsFranchises!$A$1:$D$121,2,FALSE)</f>
        <v>Cleveland Indians</v>
      </c>
      <c r="I1223">
        <v>2</v>
      </c>
      <c r="J1223">
        <v>155</v>
      </c>
      <c r="K1223">
        <v>77</v>
      </c>
      <c r="L1223">
        <v>93</v>
      </c>
      <c r="M1223">
        <v>61</v>
      </c>
      <c r="P1223" t="s">
        <v>51</v>
      </c>
      <c r="Q1223">
        <f>IF(Table2[[#This Row],[LgWin]]="Y",1,0)</f>
        <v>0</v>
      </c>
      <c r="R1223" t="s">
        <v>51</v>
      </c>
      <c r="S1223">
        <f>IF(Table2[[#This Row],[WSWin]]="Y",1,0)</f>
        <v>0</v>
      </c>
      <c r="T1223">
        <v>763</v>
      </c>
      <c r="U1223">
        <v>5330</v>
      </c>
      <c r="V1223">
        <v>1399</v>
      </c>
      <c r="W1223">
        <v>211</v>
      </c>
      <c r="X1223">
        <v>49</v>
      </c>
      <c r="Y1223">
        <v>148</v>
      </c>
      <c r="Z1223">
        <v>626</v>
      </c>
      <c r="AA1223">
        <v>749</v>
      </c>
      <c r="AB1223">
        <v>46</v>
      </c>
      <c r="AC1223">
        <v>39</v>
      </c>
      <c r="AF1223">
        <v>606</v>
      </c>
      <c r="AG1223">
        <v>519</v>
      </c>
      <c r="AH1223">
        <v>3.32</v>
      </c>
      <c r="AI1223">
        <v>80</v>
      </c>
      <c r="AJ1223">
        <v>19</v>
      </c>
      <c r="AK1223">
        <v>18</v>
      </c>
      <c r="AL1223">
        <v>4221</v>
      </c>
      <c r="AM1223">
        <v>1278</v>
      </c>
      <c r="AN1223">
        <v>94</v>
      </c>
      <c r="AO1223">
        <v>556</v>
      </c>
      <c r="AP1223">
        <v>671</v>
      </c>
      <c r="AQ1223">
        <v>155</v>
      </c>
      <c r="AR1223">
        <v>141</v>
      </c>
      <c r="AS1223">
        <v>0.97499999999999998</v>
      </c>
      <c r="AT1223" t="s">
        <v>487</v>
      </c>
      <c r="AU1223" t="s">
        <v>498</v>
      </c>
      <c r="AV1223">
        <v>1444607</v>
      </c>
      <c r="AW1223">
        <v>94</v>
      </c>
      <c r="AX1223">
        <v>91</v>
      </c>
      <c r="AY1223" t="s">
        <v>64</v>
      </c>
      <c r="AZ1223" t="s">
        <v>64</v>
      </c>
      <c r="BA1223" t="s">
        <v>64</v>
      </c>
    </row>
    <row r="1224" spans="1:53" x14ac:dyDescent="0.55000000000000004">
      <c r="A1224">
        <v>1952</v>
      </c>
      <c r="B1224" t="b">
        <f>IF(Table2[[#This Row],[yearID]]&gt;=1903,TRUE,FALSE)</f>
        <v>1</v>
      </c>
      <c r="C1224" t="b">
        <f>IF(Table2[[#This Row],[yearID]]&gt;=1973,TRUE,FALSE)</f>
        <v>0</v>
      </c>
      <c r="D1224" t="s">
        <v>410</v>
      </c>
      <c r="E1224" t="s">
        <v>419</v>
      </c>
      <c r="F1224" t="s">
        <v>419</v>
      </c>
      <c r="G1224" t="str">
        <f>VLOOKUP(Table2[[#This Row],[franchID]],TeamsFranchises!$A$1:$D$121,2,FALSE)</f>
        <v>Detroit Tigers</v>
      </c>
      <c r="I1224">
        <v>8</v>
      </c>
      <c r="J1224">
        <v>156</v>
      </c>
      <c r="K1224">
        <v>77</v>
      </c>
      <c r="L1224">
        <v>50</v>
      </c>
      <c r="M1224">
        <v>104</v>
      </c>
      <c r="P1224" t="s">
        <v>51</v>
      </c>
      <c r="Q1224">
        <f>IF(Table2[[#This Row],[LgWin]]="Y",1,0)</f>
        <v>0</v>
      </c>
      <c r="R1224" t="s">
        <v>51</v>
      </c>
      <c r="S1224">
        <f>IF(Table2[[#This Row],[WSWin]]="Y",1,0)</f>
        <v>0</v>
      </c>
      <c r="T1224">
        <v>557</v>
      </c>
      <c r="U1224">
        <v>5258</v>
      </c>
      <c r="V1224">
        <v>1278</v>
      </c>
      <c r="W1224">
        <v>190</v>
      </c>
      <c r="X1224">
        <v>37</v>
      </c>
      <c r="Y1224">
        <v>103</v>
      </c>
      <c r="Z1224">
        <v>553</v>
      </c>
      <c r="AA1224">
        <v>605</v>
      </c>
      <c r="AB1224">
        <v>27</v>
      </c>
      <c r="AC1224">
        <v>38</v>
      </c>
      <c r="AF1224">
        <v>738</v>
      </c>
      <c r="AG1224">
        <v>655</v>
      </c>
      <c r="AH1224">
        <v>4.25</v>
      </c>
      <c r="AI1224">
        <v>51</v>
      </c>
      <c r="AJ1224">
        <v>10</v>
      </c>
      <c r="AK1224">
        <v>14</v>
      </c>
      <c r="AL1224">
        <v>4164</v>
      </c>
      <c r="AM1224">
        <v>1394</v>
      </c>
      <c r="AN1224">
        <v>111</v>
      </c>
      <c r="AO1224">
        <v>591</v>
      </c>
      <c r="AP1224">
        <v>702</v>
      </c>
      <c r="AQ1224">
        <v>149</v>
      </c>
      <c r="AR1224">
        <v>145</v>
      </c>
      <c r="AS1224">
        <v>0.97499999999999998</v>
      </c>
      <c r="AT1224" t="s">
        <v>420</v>
      </c>
      <c r="AU1224" t="s">
        <v>495</v>
      </c>
      <c r="AV1224">
        <v>1026846</v>
      </c>
      <c r="AW1224">
        <v>100</v>
      </c>
      <c r="AX1224">
        <v>103</v>
      </c>
      <c r="AY1224" t="s">
        <v>419</v>
      </c>
      <c r="AZ1224" t="s">
        <v>419</v>
      </c>
      <c r="BA1224" t="s">
        <v>419</v>
      </c>
    </row>
    <row r="1225" spans="1:53" x14ac:dyDescent="0.55000000000000004">
      <c r="A1225">
        <v>1952</v>
      </c>
      <c r="B1225" t="b">
        <f>IF(Table2[[#This Row],[yearID]]&gt;=1903,TRUE,FALSE)</f>
        <v>1</v>
      </c>
      <c r="C1225" t="b">
        <f>IF(Table2[[#This Row],[yearID]]&gt;=1973,TRUE,FALSE)</f>
        <v>0</v>
      </c>
      <c r="D1225" t="s">
        <v>157</v>
      </c>
      <c r="E1225" t="s">
        <v>242</v>
      </c>
      <c r="F1225" t="s">
        <v>243</v>
      </c>
      <c r="G1225" t="str">
        <f>VLOOKUP(Table2[[#This Row],[franchID]],TeamsFranchises!$A$1:$D$121,2,FALSE)</f>
        <v>San Francisco Giants</v>
      </c>
      <c r="I1225">
        <v>2</v>
      </c>
      <c r="J1225">
        <v>154</v>
      </c>
      <c r="K1225">
        <v>77</v>
      </c>
      <c r="L1225">
        <v>92</v>
      </c>
      <c r="M1225">
        <v>62</v>
      </c>
      <c r="P1225" t="s">
        <v>51</v>
      </c>
      <c r="Q1225">
        <f>IF(Table2[[#This Row],[LgWin]]="Y",1,0)</f>
        <v>0</v>
      </c>
      <c r="R1225" t="s">
        <v>51</v>
      </c>
      <c r="S1225">
        <f>IF(Table2[[#This Row],[WSWin]]="Y",1,0)</f>
        <v>0</v>
      </c>
      <c r="T1225">
        <v>722</v>
      </c>
      <c r="U1225">
        <v>5229</v>
      </c>
      <c r="V1225">
        <v>1337</v>
      </c>
      <c r="W1225">
        <v>186</v>
      </c>
      <c r="X1225">
        <v>56</v>
      </c>
      <c r="Y1225">
        <v>151</v>
      </c>
      <c r="Z1225">
        <v>536</v>
      </c>
      <c r="AA1225">
        <v>672</v>
      </c>
      <c r="AB1225">
        <v>30</v>
      </c>
      <c r="AC1225">
        <v>31</v>
      </c>
      <c r="AF1225">
        <v>639</v>
      </c>
      <c r="AG1225">
        <v>547</v>
      </c>
      <c r="AH1225">
        <v>3.59</v>
      </c>
      <c r="AI1225">
        <v>49</v>
      </c>
      <c r="AJ1225">
        <v>12</v>
      </c>
      <c r="AK1225">
        <v>31</v>
      </c>
      <c r="AL1225">
        <v>4113</v>
      </c>
      <c r="AM1225">
        <v>1282</v>
      </c>
      <c r="AN1225">
        <v>121</v>
      </c>
      <c r="AO1225">
        <v>538</v>
      </c>
      <c r="AP1225">
        <v>655</v>
      </c>
      <c r="AQ1225">
        <v>153</v>
      </c>
      <c r="AR1225">
        <v>175</v>
      </c>
      <c r="AS1225">
        <v>0.97399999999999998</v>
      </c>
      <c r="AT1225" t="s">
        <v>310</v>
      </c>
      <c r="AU1225" t="s">
        <v>457</v>
      </c>
      <c r="AV1225">
        <v>984940</v>
      </c>
      <c r="AW1225">
        <v>101</v>
      </c>
      <c r="AX1225">
        <v>99</v>
      </c>
      <c r="AY1225" t="s">
        <v>246</v>
      </c>
      <c r="AZ1225" t="s">
        <v>242</v>
      </c>
      <c r="BA1225" t="s">
        <v>242</v>
      </c>
    </row>
    <row r="1226" spans="1:53" x14ac:dyDescent="0.55000000000000004">
      <c r="A1226">
        <v>1952</v>
      </c>
      <c r="B1226" t="b">
        <f>IF(Table2[[#This Row],[yearID]]&gt;=1903,TRUE,FALSE)</f>
        <v>1</v>
      </c>
      <c r="C1226" t="b">
        <f>IF(Table2[[#This Row],[yearID]]&gt;=1973,TRUE,FALSE)</f>
        <v>0</v>
      </c>
      <c r="D1226" t="s">
        <v>410</v>
      </c>
      <c r="E1226" t="s">
        <v>436</v>
      </c>
      <c r="F1226" t="s">
        <v>412</v>
      </c>
      <c r="G1226" t="str">
        <f>VLOOKUP(Table2[[#This Row],[franchID]],TeamsFranchises!$A$1:$D$121,2,FALSE)</f>
        <v>New York Yankees</v>
      </c>
      <c r="I1226">
        <v>1</v>
      </c>
      <c r="J1226">
        <v>154</v>
      </c>
      <c r="K1226">
        <v>77</v>
      </c>
      <c r="L1226">
        <v>95</v>
      </c>
      <c r="M1226">
        <v>59</v>
      </c>
      <c r="P1226" t="s">
        <v>76</v>
      </c>
      <c r="Q1226">
        <f>IF(Table2[[#This Row],[LgWin]]="Y",1,0)</f>
        <v>1</v>
      </c>
      <c r="R1226" t="s">
        <v>76</v>
      </c>
      <c r="S1226">
        <f>IF(Table2[[#This Row],[WSWin]]="Y",1,0)</f>
        <v>1</v>
      </c>
      <c r="T1226">
        <v>727</v>
      </c>
      <c r="U1226">
        <v>5294</v>
      </c>
      <c r="V1226">
        <v>1411</v>
      </c>
      <c r="W1226">
        <v>221</v>
      </c>
      <c r="X1226">
        <v>56</v>
      </c>
      <c r="Y1226">
        <v>129</v>
      </c>
      <c r="Z1226">
        <v>566</v>
      </c>
      <c r="AA1226">
        <v>652</v>
      </c>
      <c r="AB1226">
        <v>52</v>
      </c>
      <c r="AC1226">
        <v>42</v>
      </c>
      <c r="AF1226">
        <v>557</v>
      </c>
      <c r="AG1226">
        <v>482</v>
      </c>
      <c r="AH1226">
        <v>3.14</v>
      </c>
      <c r="AI1226">
        <v>72</v>
      </c>
      <c r="AJ1226">
        <v>21</v>
      </c>
      <c r="AK1226">
        <v>27</v>
      </c>
      <c r="AL1226">
        <v>4143</v>
      </c>
      <c r="AM1226">
        <v>1240</v>
      </c>
      <c r="AN1226">
        <v>94</v>
      </c>
      <c r="AO1226">
        <v>581</v>
      </c>
      <c r="AP1226">
        <v>666</v>
      </c>
      <c r="AQ1226">
        <v>127</v>
      </c>
      <c r="AR1226">
        <v>199</v>
      </c>
      <c r="AS1226">
        <v>0.97899999999999998</v>
      </c>
      <c r="AT1226" t="s">
        <v>459</v>
      </c>
      <c r="AU1226" t="s">
        <v>491</v>
      </c>
      <c r="AV1226">
        <v>1629665</v>
      </c>
      <c r="AW1226">
        <v>95</v>
      </c>
      <c r="AX1226">
        <v>91</v>
      </c>
      <c r="AY1226" t="s">
        <v>412</v>
      </c>
      <c r="AZ1226" t="s">
        <v>436</v>
      </c>
      <c r="BA1226" t="s">
        <v>436</v>
      </c>
    </row>
    <row r="1227" spans="1:53" x14ac:dyDescent="0.55000000000000004">
      <c r="A1227">
        <v>1952</v>
      </c>
      <c r="B1227" t="b">
        <f>IF(Table2[[#This Row],[yearID]]&gt;=1903,TRUE,FALSE)</f>
        <v>1</v>
      </c>
      <c r="C1227" t="b">
        <f>IF(Table2[[#This Row],[yearID]]&gt;=1973,TRUE,FALSE)</f>
        <v>0</v>
      </c>
      <c r="D1227" t="s">
        <v>410</v>
      </c>
      <c r="E1227" t="s">
        <v>226</v>
      </c>
      <c r="F1227" t="s">
        <v>423</v>
      </c>
      <c r="G1227" t="str">
        <f>VLOOKUP(Table2[[#This Row],[franchID]],TeamsFranchises!$A$1:$D$121,2,FALSE)</f>
        <v>Oakland Athletics</v>
      </c>
      <c r="I1227">
        <v>4</v>
      </c>
      <c r="J1227">
        <v>155</v>
      </c>
      <c r="K1227">
        <v>78</v>
      </c>
      <c r="L1227">
        <v>79</v>
      </c>
      <c r="M1227">
        <v>75</v>
      </c>
      <c r="P1227" t="s">
        <v>51</v>
      </c>
      <c r="Q1227">
        <f>IF(Table2[[#This Row],[LgWin]]="Y",1,0)</f>
        <v>0</v>
      </c>
      <c r="R1227" t="s">
        <v>51</v>
      </c>
      <c r="S1227">
        <f>IF(Table2[[#This Row],[WSWin]]="Y",1,0)</f>
        <v>0</v>
      </c>
      <c r="T1227">
        <v>664</v>
      </c>
      <c r="U1227">
        <v>5163</v>
      </c>
      <c r="V1227">
        <v>1305</v>
      </c>
      <c r="W1227">
        <v>212</v>
      </c>
      <c r="X1227">
        <v>35</v>
      </c>
      <c r="Y1227">
        <v>89</v>
      </c>
      <c r="Z1227">
        <v>683</v>
      </c>
      <c r="AA1227">
        <v>561</v>
      </c>
      <c r="AB1227">
        <v>52</v>
      </c>
      <c r="AC1227">
        <v>43</v>
      </c>
      <c r="AF1227">
        <v>723</v>
      </c>
      <c r="AG1227">
        <v>638</v>
      </c>
      <c r="AH1227">
        <v>4.1500000000000004</v>
      </c>
      <c r="AI1227">
        <v>73</v>
      </c>
      <c r="AJ1227">
        <v>11</v>
      </c>
      <c r="AK1227">
        <v>16</v>
      </c>
      <c r="AL1227">
        <v>4152</v>
      </c>
      <c r="AM1227">
        <v>1402</v>
      </c>
      <c r="AN1227">
        <v>113</v>
      </c>
      <c r="AO1227">
        <v>526</v>
      </c>
      <c r="AP1227">
        <v>562</v>
      </c>
      <c r="AQ1227">
        <v>140</v>
      </c>
      <c r="AR1227">
        <v>148</v>
      </c>
      <c r="AS1227">
        <v>0.97699999999999998</v>
      </c>
      <c r="AT1227" t="s">
        <v>77</v>
      </c>
      <c r="AU1227" t="s">
        <v>442</v>
      </c>
      <c r="AV1227">
        <v>627100</v>
      </c>
      <c r="AW1227">
        <v>106</v>
      </c>
      <c r="AX1227">
        <v>108</v>
      </c>
      <c r="AY1227" t="s">
        <v>226</v>
      </c>
      <c r="AZ1227" t="s">
        <v>226</v>
      </c>
      <c r="BA1227" t="s">
        <v>226</v>
      </c>
    </row>
    <row r="1228" spans="1:53" x14ac:dyDescent="0.55000000000000004">
      <c r="A1228">
        <v>1952</v>
      </c>
      <c r="B1228" t="b">
        <f>IF(Table2[[#This Row],[yearID]]&gt;=1903,TRUE,FALSE)</f>
        <v>1</v>
      </c>
      <c r="C1228" t="b">
        <f>IF(Table2[[#This Row],[yearID]]&gt;=1973,TRUE,FALSE)</f>
        <v>0</v>
      </c>
      <c r="D1228" t="s">
        <v>157</v>
      </c>
      <c r="E1228" t="s">
        <v>122</v>
      </c>
      <c r="F1228" t="s">
        <v>122</v>
      </c>
      <c r="G1228" t="str">
        <f>VLOOKUP(Table2[[#This Row],[franchID]],TeamsFranchises!$A$1:$D$121,2,FALSE)</f>
        <v>Philadelphia Phillies</v>
      </c>
      <c r="I1228">
        <v>4</v>
      </c>
      <c r="J1228">
        <v>154</v>
      </c>
      <c r="K1228">
        <v>76</v>
      </c>
      <c r="L1228">
        <v>87</v>
      </c>
      <c r="M1228">
        <v>67</v>
      </c>
      <c r="P1228" t="s">
        <v>51</v>
      </c>
      <c r="Q1228">
        <f>IF(Table2[[#This Row],[LgWin]]="Y",1,0)</f>
        <v>0</v>
      </c>
      <c r="R1228" t="s">
        <v>51</v>
      </c>
      <c r="S1228">
        <f>IF(Table2[[#This Row],[WSWin]]="Y",1,0)</f>
        <v>0</v>
      </c>
      <c r="T1228">
        <v>657</v>
      </c>
      <c r="U1228">
        <v>5205</v>
      </c>
      <c r="V1228">
        <v>1353</v>
      </c>
      <c r="W1228">
        <v>237</v>
      </c>
      <c r="X1228">
        <v>45</v>
      </c>
      <c r="Y1228">
        <v>93</v>
      </c>
      <c r="Z1228">
        <v>540</v>
      </c>
      <c r="AA1228">
        <v>534</v>
      </c>
      <c r="AB1228">
        <v>60</v>
      </c>
      <c r="AC1228">
        <v>41</v>
      </c>
      <c r="AF1228">
        <v>552</v>
      </c>
      <c r="AG1228">
        <v>473</v>
      </c>
      <c r="AH1228">
        <v>3.07</v>
      </c>
      <c r="AI1228">
        <v>80</v>
      </c>
      <c r="AJ1228">
        <v>17</v>
      </c>
      <c r="AK1228">
        <v>16</v>
      </c>
      <c r="AL1228">
        <v>4158</v>
      </c>
      <c r="AM1228">
        <v>1306</v>
      </c>
      <c r="AN1228">
        <v>95</v>
      </c>
      <c r="AO1228">
        <v>373</v>
      </c>
      <c r="AP1228">
        <v>609</v>
      </c>
      <c r="AQ1228">
        <v>150</v>
      </c>
      <c r="AR1228">
        <v>145</v>
      </c>
      <c r="AS1228">
        <v>0.97499999999999998</v>
      </c>
      <c r="AT1228" t="s">
        <v>358</v>
      </c>
      <c r="AU1228" t="s">
        <v>442</v>
      </c>
      <c r="AV1228">
        <v>755417</v>
      </c>
      <c r="AW1228">
        <v>99</v>
      </c>
      <c r="AX1228">
        <v>98</v>
      </c>
      <c r="AY1228" t="s">
        <v>122</v>
      </c>
      <c r="AZ1228" t="s">
        <v>122</v>
      </c>
      <c r="BA1228" t="s">
        <v>122</v>
      </c>
    </row>
    <row r="1229" spans="1:53" x14ac:dyDescent="0.55000000000000004">
      <c r="A1229">
        <v>1952</v>
      </c>
      <c r="B1229" t="b">
        <f>IF(Table2[[#This Row],[yearID]]&gt;=1903,TRUE,FALSE)</f>
        <v>1</v>
      </c>
      <c r="C1229" t="b">
        <f>IF(Table2[[#This Row],[yearID]]&gt;=1973,TRUE,FALSE)</f>
        <v>0</v>
      </c>
      <c r="D1229" t="s">
        <v>157</v>
      </c>
      <c r="E1229" t="s">
        <v>229</v>
      </c>
      <c r="F1229" t="s">
        <v>229</v>
      </c>
      <c r="G1229" t="str">
        <f>VLOOKUP(Table2[[#This Row],[franchID]],TeamsFranchises!$A$1:$D$121,2,FALSE)</f>
        <v>Pittsburgh Pirates</v>
      </c>
      <c r="I1229">
        <v>8</v>
      </c>
      <c r="J1229">
        <v>155</v>
      </c>
      <c r="K1229">
        <v>77</v>
      </c>
      <c r="L1229">
        <v>42</v>
      </c>
      <c r="M1229">
        <v>112</v>
      </c>
      <c r="P1229" t="s">
        <v>51</v>
      </c>
      <c r="Q1229">
        <f>IF(Table2[[#This Row],[LgWin]]="Y",1,0)</f>
        <v>0</v>
      </c>
      <c r="R1229" t="s">
        <v>51</v>
      </c>
      <c r="S1229">
        <f>IF(Table2[[#This Row],[WSWin]]="Y",1,0)</f>
        <v>0</v>
      </c>
      <c r="T1229">
        <v>515</v>
      </c>
      <c r="U1229">
        <v>5193</v>
      </c>
      <c r="V1229">
        <v>1201</v>
      </c>
      <c r="W1229">
        <v>181</v>
      </c>
      <c r="X1229">
        <v>30</v>
      </c>
      <c r="Y1229">
        <v>92</v>
      </c>
      <c r="Z1229">
        <v>486</v>
      </c>
      <c r="AA1229">
        <v>724</v>
      </c>
      <c r="AB1229">
        <v>43</v>
      </c>
      <c r="AC1229">
        <v>41</v>
      </c>
      <c r="AF1229">
        <v>793</v>
      </c>
      <c r="AG1229">
        <v>704</v>
      </c>
      <c r="AH1229">
        <v>4.6500000000000004</v>
      </c>
      <c r="AI1229">
        <v>43</v>
      </c>
      <c r="AJ1229">
        <v>5</v>
      </c>
      <c r="AK1229">
        <v>8</v>
      </c>
      <c r="AL1229">
        <v>4089</v>
      </c>
      <c r="AM1229">
        <v>1395</v>
      </c>
      <c r="AN1229">
        <v>133</v>
      </c>
      <c r="AO1229">
        <v>615</v>
      </c>
      <c r="AP1229">
        <v>564</v>
      </c>
      <c r="AQ1229">
        <v>181</v>
      </c>
      <c r="AR1229">
        <v>167</v>
      </c>
      <c r="AS1229">
        <v>0.97</v>
      </c>
      <c r="AT1229" t="s">
        <v>390</v>
      </c>
      <c r="AU1229" t="s">
        <v>447</v>
      </c>
      <c r="AV1229">
        <v>686673</v>
      </c>
      <c r="AW1229">
        <v>102</v>
      </c>
      <c r="AX1229">
        <v>107</v>
      </c>
      <c r="AY1229" t="s">
        <v>229</v>
      </c>
      <c r="AZ1229" t="s">
        <v>229</v>
      </c>
      <c r="BA1229" t="s">
        <v>229</v>
      </c>
    </row>
    <row r="1230" spans="1:53" x14ac:dyDescent="0.55000000000000004">
      <c r="A1230">
        <v>1952</v>
      </c>
      <c r="B1230" t="b">
        <f>IF(Table2[[#This Row],[yearID]]&gt;=1903,TRUE,FALSE)</f>
        <v>1</v>
      </c>
      <c r="C1230" t="b">
        <f>IF(Table2[[#This Row],[yearID]]&gt;=1973,TRUE,FALSE)</f>
        <v>0</v>
      </c>
      <c r="D1230" t="s">
        <v>410</v>
      </c>
      <c r="E1230" t="s">
        <v>431</v>
      </c>
      <c r="F1230" t="s">
        <v>95</v>
      </c>
      <c r="G1230" t="str">
        <f>VLOOKUP(Table2[[#This Row],[franchID]],TeamsFranchises!$A$1:$D$121,2,FALSE)</f>
        <v>Baltimore Orioles</v>
      </c>
      <c r="I1230">
        <v>7</v>
      </c>
      <c r="J1230">
        <v>155</v>
      </c>
      <c r="K1230">
        <v>78</v>
      </c>
      <c r="L1230">
        <v>64</v>
      </c>
      <c r="M1230">
        <v>90</v>
      </c>
      <c r="P1230" t="s">
        <v>51</v>
      </c>
      <c r="Q1230">
        <f>IF(Table2[[#This Row],[LgWin]]="Y",1,0)</f>
        <v>0</v>
      </c>
      <c r="R1230" t="s">
        <v>51</v>
      </c>
      <c r="S1230">
        <f>IF(Table2[[#This Row],[WSWin]]="Y",1,0)</f>
        <v>0</v>
      </c>
      <c r="T1230">
        <v>604</v>
      </c>
      <c r="U1230">
        <v>5353</v>
      </c>
      <c r="V1230">
        <v>1340</v>
      </c>
      <c r="W1230">
        <v>225</v>
      </c>
      <c r="X1230">
        <v>46</v>
      </c>
      <c r="Y1230">
        <v>82</v>
      </c>
      <c r="Z1230">
        <v>540</v>
      </c>
      <c r="AA1230">
        <v>720</v>
      </c>
      <c r="AB1230">
        <v>30</v>
      </c>
      <c r="AC1230">
        <v>34</v>
      </c>
      <c r="AF1230">
        <v>733</v>
      </c>
      <c r="AG1230">
        <v>640</v>
      </c>
      <c r="AH1230">
        <v>4.12</v>
      </c>
      <c r="AI1230">
        <v>48</v>
      </c>
      <c r="AJ1230">
        <v>6</v>
      </c>
      <c r="AK1230">
        <v>18</v>
      </c>
      <c r="AL1230">
        <v>4197</v>
      </c>
      <c r="AM1230">
        <v>1388</v>
      </c>
      <c r="AN1230">
        <v>111</v>
      </c>
      <c r="AO1230">
        <v>598</v>
      </c>
      <c r="AP1230">
        <v>581</v>
      </c>
      <c r="AQ1230">
        <v>155</v>
      </c>
      <c r="AR1230">
        <v>176</v>
      </c>
      <c r="AS1230">
        <v>0.97399999999999998</v>
      </c>
      <c r="AT1230" t="s">
        <v>252</v>
      </c>
      <c r="AU1230" t="s">
        <v>444</v>
      </c>
      <c r="AV1230">
        <v>518796</v>
      </c>
      <c r="AW1230">
        <v>103</v>
      </c>
      <c r="AX1230">
        <v>106</v>
      </c>
      <c r="AY1230" t="s">
        <v>433</v>
      </c>
      <c r="AZ1230" t="s">
        <v>431</v>
      </c>
      <c r="BA1230" t="s">
        <v>431</v>
      </c>
    </row>
    <row r="1231" spans="1:53" x14ac:dyDescent="0.55000000000000004">
      <c r="A1231">
        <v>1952</v>
      </c>
      <c r="B1231" t="b">
        <f>IF(Table2[[#This Row],[yearID]]&gt;=1903,TRUE,FALSE)</f>
        <v>1</v>
      </c>
      <c r="C1231" t="b">
        <f>IF(Table2[[#This Row],[yearID]]&gt;=1973,TRUE,FALSE)</f>
        <v>0</v>
      </c>
      <c r="D1231" t="s">
        <v>157</v>
      </c>
      <c r="E1231" t="s">
        <v>396</v>
      </c>
      <c r="F1231" t="s">
        <v>154</v>
      </c>
      <c r="G1231" t="str">
        <f>VLOOKUP(Table2[[#This Row],[franchID]],TeamsFranchises!$A$1:$D$121,2,FALSE)</f>
        <v>St. Louis Cardinals</v>
      </c>
      <c r="I1231">
        <v>3</v>
      </c>
      <c r="J1231">
        <v>154</v>
      </c>
      <c r="K1231">
        <v>77</v>
      </c>
      <c r="L1231">
        <v>88</v>
      </c>
      <c r="M1231">
        <v>66</v>
      </c>
      <c r="P1231" t="s">
        <v>51</v>
      </c>
      <c r="Q1231">
        <f>IF(Table2[[#This Row],[LgWin]]="Y",1,0)</f>
        <v>0</v>
      </c>
      <c r="R1231" t="s">
        <v>51</v>
      </c>
      <c r="S1231">
        <f>IF(Table2[[#This Row],[WSWin]]="Y",1,0)</f>
        <v>0</v>
      </c>
      <c r="T1231">
        <v>677</v>
      </c>
      <c r="U1231">
        <v>5200</v>
      </c>
      <c r="V1231">
        <v>1386</v>
      </c>
      <c r="W1231">
        <v>247</v>
      </c>
      <c r="X1231">
        <v>54</v>
      </c>
      <c r="Y1231">
        <v>97</v>
      </c>
      <c r="Z1231">
        <v>537</v>
      </c>
      <c r="AA1231">
        <v>479</v>
      </c>
      <c r="AB1231">
        <v>33</v>
      </c>
      <c r="AC1231">
        <v>32</v>
      </c>
      <c r="AF1231">
        <v>630</v>
      </c>
      <c r="AG1231">
        <v>553</v>
      </c>
      <c r="AH1231">
        <v>3.66</v>
      </c>
      <c r="AI1231">
        <v>49</v>
      </c>
      <c r="AJ1231">
        <v>12</v>
      </c>
      <c r="AK1231">
        <v>27</v>
      </c>
      <c r="AL1231">
        <v>4083</v>
      </c>
      <c r="AM1231">
        <v>1274</v>
      </c>
      <c r="AN1231">
        <v>119</v>
      </c>
      <c r="AO1231">
        <v>501</v>
      </c>
      <c r="AP1231">
        <v>712</v>
      </c>
      <c r="AQ1231">
        <v>141</v>
      </c>
      <c r="AR1231">
        <v>159</v>
      </c>
      <c r="AS1231">
        <v>0.97699999999999998</v>
      </c>
      <c r="AT1231" t="s">
        <v>409</v>
      </c>
      <c r="AU1231" t="s">
        <v>444</v>
      </c>
      <c r="AV1231">
        <v>913113</v>
      </c>
      <c r="AW1231">
        <v>100</v>
      </c>
      <c r="AX1231">
        <v>99</v>
      </c>
      <c r="AY1231" t="s">
        <v>154</v>
      </c>
      <c r="AZ1231" t="s">
        <v>396</v>
      </c>
      <c r="BA1231" t="s">
        <v>396</v>
      </c>
    </row>
    <row r="1232" spans="1:53" x14ac:dyDescent="0.55000000000000004">
      <c r="A1232">
        <v>1952</v>
      </c>
      <c r="B1232" t="b">
        <f>IF(Table2[[#This Row],[yearID]]&gt;=1903,TRUE,FALSE)</f>
        <v>1</v>
      </c>
      <c r="C1232" t="b">
        <f>IF(Table2[[#This Row],[yearID]]&gt;=1973,TRUE,FALSE)</f>
        <v>0</v>
      </c>
      <c r="D1232" t="s">
        <v>410</v>
      </c>
      <c r="E1232" t="s">
        <v>425</v>
      </c>
      <c r="F1232" t="s">
        <v>426</v>
      </c>
      <c r="G1232" t="str">
        <f>VLOOKUP(Table2[[#This Row],[franchID]],TeamsFranchises!$A$1:$D$121,2,FALSE)</f>
        <v>Minnesota Twins</v>
      </c>
      <c r="I1232">
        <v>5</v>
      </c>
      <c r="J1232">
        <v>157</v>
      </c>
      <c r="K1232">
        <v>78</v>
      </c>
      <c r="L1232">
        <v>78</v>
      </c>
      <c r="M1232">
        <v>76</v>
      </c>
      <c r="P1232" t="s">
        <v>51</v>
      </c>
      <c r="Q1232">
        <f>IF(Table2[[#This Row],[LgWin]]="Y",1,0)</f>
        <v>0</v>
      </c>
      <c r="R1232" t="s">
        <v>51</v>
      </c>
      <c r="S1232">
        <f>IF(Table2[[#This Row],[WSWin]]="Y",1,0)</f>
        <v>0</v>
      </c>
      <c r="T1232">
        <v>598</v>
      </c>
      <c r="U1232">
        <v>5357</v>
      </c>
      <c r="V1232">
        <v>1282</v>
      </c>
      <c r="W1232">
        <v>225</v>
      </c>
      <c r="X1232">
        <v>44</v>
      </c>
      <c r="Y1232">
        <v>50</v>
      </c>
      <c r="Z1232">
        <v>580</v>
      </c>
      <c r="AA1232">
        <v>607</v>
      </c>
      <c r="AB1232">
        <v>48</v>
      </c>
      <c r="AC1232">
        <v>37</v>
      </c>
      <c r="AF1232">
        <v>608</v>
      </c>
      <c r="AG1232">
        <v>535</v>
      </c>
      <c r="AH1232">
        <v>3.37</v>
      </c>
      <c r="AI1232">
        <v>75</v>
      </c>
      <c r="AJ1232">
        <v>10</v>
      </c>
      <c r="AK1232">
        <v>15</v>
      </c>
      <c r="AL1232">
        <v>4287</v>
      </c>
      <c r="AM1232">
        <v>1405</v>
      </c>
      <c r="AN1232">
        <v>78</v>
      </c>
      <c r="AO1232">
        <v>577</v>
      </c>
      <c r="AP1232">
        <v>574</v>
      </c>
      <c r="AQ1232">
        <v>130</v>
      </c>
      <c r="AR1232">
        <v>152</v>
      </c>
      <c r="AS1232">
        <v>0.97799999999999998</v>
      </c>
      <c r="AT1232" t="s">
        <v>397</v>
      </c>
      <c r="AU1232" t="s">
        <v>452</v>
      </c>
      <c r="AV1232">
        <v>699457</v>
      </c>
      <c r="AW1232">
        <v>97</v>
      </c>
      <c r="AX1232">
        <v>97</v>
      </c>
      <c r="AY1232" t="s">
        <v>428</v>
      </c>
      <c r="AZ1232" t="s">
        <v>425</v>
      </c>
      <c r="BA1232" t="s">
        <v>425</v>
      </c>
    </row>
    <row r="1233" spans="1:53" x14ac:dyDescent="0.55000000000000004">
      <c r="A1233">
        <v>1953</v>
      </c>
      <c r="B1233" t="b">
        <f>IF(Table2[[#This Row],[yearID]]&gt;=1903,TRUE,FALSE)</f>
        <v>1</v>
      </c>
      <c r="C1233" t="b">
        <f>IF(Table2[[#This Row],[yearID]]&gt;=1973,TRUE,FALSE)</f>
        <v>0</v>
      </c>
      <c r="D1233" t="s">
        <v>410</v>
      </c>
      <c r="E1233" t="s">
        <v>54</v>
      </c>
      <c r="F1233" t="s">
        <v>54</v>
      </c>
      <c r="G1233" t="str">
        <f>VLOOKUP(Table2[[#This Row],[franchID]],TeamsFranchises!$A$1:$D$121,2,FALSE)</f>
        <v>Boston Red Sox</v>
      </c>
      <c r="I1233">
        <v>4</v>
      </c>
      <c r="J1233">
        <v>153</v>
      </c>
      <c r="K1233">
        <v>76</v>
      </c>
      <c r="L1233">
        <v>84</v>
      </c>
      <c r="M1233">
        <v>69</v>
      </c>
      <c r="P1233" t="s">
        <v>51</v>
      </c>
      <c r="Q1233">
        <f>IF(Table2[[#This Row],[LgWin]]="Y",1,0)</f>
        <v>0</v>
      </c>
      <c r="R1233" t="s">
        <v>51</v>
      </c>
      <c r="S1233">
        <f>IF(Table2[[#This Row],[WSWin]]="Y",1,0)</f>
        <v>0</v>
      </c>
      <c r="T1233">
        <v>656</v>
      </c>
      <c r="U1233">
        <v>5246</v>
      </c>
      <c r="V1233">
        <v>1385</v>
      </c>
      <c r="W1233">
        <v>255</v>
      </c>
      <c r="X1233">
        <v>37</v>
      </c>
      <c r="Y1233">
        <v>101</v>
      </c>
      <c r="Z1233">
        <v>496</v>
      </c>
      <c r="AA1233">
        <v>601</v>
      </c>
      <c r="AB1233">
        <v>33</v>
      </c>
      <c r="AC1233">
        <v>45</v>
      </c>
      <c r="AF1233">
        <v>632</v>
      </c>
      <c r="AG1233">
        <v>546</v>
      </c>
      <c r="AH1233">
        <v>3.58</v>
      </c>
      <c r="AI1233">
        <v>41</v>
      </c>
      <c r="AJ1233">
        <v>15</v>
      </c>
      <c r="AK1233">
        <v>37</v>
      </c>
      <c r="AL1233">
        <v>4119</v>
      </c>
      <c r="AM1233">
        <v>1333</v>
      </c>
      <c r="AN1233">
        <v>92</v>
      </c>
      <c r="AO1233">
        <v>584</v>
      </c>
      <c r="AP1233">
        <v>642</v>
      </c>
      <c r="AQ1233">
        <v>147</v>
      </c>
      <c r="AR1233">
        <v>173</v>
      </c>
      <c r="AS1233">
        <v>0.97599999999999998</v>
      </c>
      <c r="AT1233" t="s">
        <v>441</v>
      </c>
      <c r="AU1233" t="s">
        <v>493</v>
      </c>
      <c r="AV1233">
        <v>1026133</v>
      </c>
      <c r="AW1233">
        <v>105</v>
      </c>
      <c r="AX1233">
        <v>105</v>
      </c>
      <c r="AY1233" t="s">
        <v>54</v>
      </c>
      <c r="AZ1233" t="s">
        <v>54</v>
      </c>
      <c r="BA1233" t="s">
        <v>54</v>
      </c>
    </row>
    <row r="1234" spans="1:53" x14ac:dyDescent="0.55000000000000004">
      <c r="A1234">
        <v>1953</v>
      </c>
      <c r="B1234" t="b">
        <f>IF(Table2[[#This Row],[yearID]]&gt;=1903,TRUE,FALSE)</f>
        <v>1</v>
      </c>
      <c r="C1234" t="b">
        <f>IF(Table2[[#This Row],[yearID]]&gt;=1973,TRUE,FALSE)</f>
        <v>0</v>
      </c>
      <c r="D1234" t="s">
        <v>157</v>
      </c>
      <c r="E1234" t="s">
        <v>262</v>
      </c>
      <c r="F1234" t="s">
        <v>260</v>
      </c>
      <c r="G1234" t="str">
        <f>VLOOKUP(Table2[[#This Row],[franchID]],TeamsFranchises!$A$1:$D$121,2,FALSE)</f>
        <v>Los Angeles Dodgers</v>
      </c>
      <c r="I1234">
        <v>1</v>
      </c>
      <c r="J1234">
        <v>155</v>
      </c>
      <c r="K1234">
        <v>78</v>
      </c>
      <c r="L1234">
        <v>105</v>
      </c>
      <c r="M1234">
        <v>49</v>
      </c>
      <c r="P1234" t="s">
        <v>76</v>
      </c>
      <c r="Q1234">
        <f>IF(Table2[[#This Row],[LgWin]]="Y",1,0)</f>
        <v>1</v>
      </c>
      <c r="R1234" t="s">
        <v>51</v>
      </c>
      <c r="S1234">
        <f>IF(Table2[[#This Row],[WSWin]]="Y",1,0)</f>
        <v>0</v>
      </c>
      <c r="T1234">
        <v>955</v>
      </c>
      <c r="U1234">
        <v>5373</v>
      </c>
      <c r="V1234">
        <v>1529</v>
      </c>
      <c r="W1234">
        <v>274</v>
      </c>
      <c r="X1234">
        <v>59</v>
      </c>
      <c r="Y1234">
        <v>208</v>
      </c>
      <c r="Z1234">
        <v>655</v>
      </c>
      <c r="AA1234">
        <v>686</v>
      </c>
      <c r="AB1234">
        <v>90</v>
      </c>
      <c r="AC1234">
        <v>47</v>
      </c>
      <c r="AF1234">
        <v>689</v>
      </c>
      <c r="AG1234">
        <v>629</v>
      </c>
      <c r="AH1234">
        <v>4.0999999999999996</v>
      </c>
      <c r="AI1234">
        <v>51</v>
      </c>
      <c r="AJ1234">
        <v>11</v>
      </c>
      <c r="AK1234">
        <v>29</v>
      </c>
      <c r="AL1234">
        <v>4140</v>
      </c>
      <c r="AM1234">
        <v>1337</v>
      </c>
      <c r="AN1234">
        <v>169</v>
      </c>
      <c r="AO1234">
        <v>509</v>
      </c>
      <c r="AP1234">
        <v>817</v>
      </c>
      <c r="AQ1234">
        <v>118</v>
      </c>
      <c r="AR1234">
        <v>161</v>
      </c>
      <c r="AS1234">
        <v>0.98</v>
      </c>
      <c r="AT1234" t="s">
        <v>448</v>
      </c>
      <c r="AU1234" t="s">
        <v>458</v>
      </c>
      <c r="AV1234">
        <v>1163419</v>
      </c>
      <c r="AW1234">
        <v>103</v>
      </c>
      <c r="AX1234">
        <v>100</v>
      </c>
      <c r="AY1234" t="s">
        <v>262</v>
      </c>
      <c r="AZ1234" t="s">
        <v>262</v>
      </c>
      <c r="BA1234" t="s">
        <v>262</v>
      </c>
    </row>
    <row r="1235" spans="1:53" x14ac:dyDescent="0.55000000000000004">
      <c r="A1235">
        <v>1953</v>
      </c>
      <c r="B1235" t="b">
        <f>IF(Table2[[#This Row],[yearID]]&gt;=1903,TRUE,FALSE)</f>
        <v>1</v>
      </c>
      <c r="C1235" t="b">
        <f>IF(Table2[[#This Row],[yearID]]&gt;=1973,TRUE,FALSE)</f>
        <v>0</v>
      </c>
      <c r="D1235" t="s">
        <v>410</v>
      </c>
      <c r="E1235" t="s">
        <v>415</v>
      </c>
      <c r="F1235" t="s">
        <v>416</v>
      </c>
      <c r="G1235" t="str">
        <f>VLOOKUP(Table2[[#This Row],[franchID]],TeamsFranchises!$A$1:$D$121,2,FALSE)</f>
        <v>Chicago White Sox</v>
      </c>
      <c r="I1235">
        <v>3</v>
      </c>
      <c r="J1235">
        <v>156</v>
      </c>
      <c r="K1235">
        <v>78</v>
      </c>
      <c r="L1235">
        <v>89</v>
      </c>
      <c r="M1235">
        <v>65</v>
      </c>
      <c r="P1235" t="s">
        <v>51</v>
      </c>
      <c r="Q1235">
        <f>IF(Table2[[#This Row],[LgWin]]="Y",1,0)</f>
        <v>0</v>
      </c>
      <c r="R1235" t="s">
        <v>51</v>
      </c>
      <c r="S1235">
        <f>IF(Table2[[#This Row],[WSWin]]="Y",1,0)</f>
        <v>0</v>
      </c>
      <c r="T1235">
        <v>716</v>
      </c>
      <c r="U1235">
        <v>5212</v>
      </c>
      <c r="V1235">
        <v>1345</v>
      </c>
      <c r="W1235">
        <v>226</v>
      </c>
      <c r="X1235">
        <v>53</v>
      </c>
      <c r="Y1235">
        <v>74</v>
      </c>
      <c r="Z1235">
        <v>601</v>
      </c>
      <c r="AA1235">
        <v>530</v>
      </c>
      <c r="AB1235">
        <v>73</v>
      </c>
      <c r="AC1235">
        <v>55</v>
      </c>
      <c r="AF1235">
        <v>592</v>
      </c>
      <c r="AG1235">
        <v>532</v>
      </c>
      <c r="AH1235">
        <v>3.41</v>
      </c>
      <c r="AI1235">
        <v>57</v>
      </c>
      <c r="AJ1235">
        <v>17</v>
      </c>
      <c r="AK1235">
        <v>33</v>
      </c>
      <c r="AL1235">
        <v>4209</v>
      </c>
      <c r="AM1235">
        <v>1299</v>
      </c>
      <c r="AN1235">
        <v>113</v>
      </c>
      <c r="AO1235">
        <v>583</v>
      </c>
      <c r="AP1235">
        <v>714</v>
      </c>
      <c r="AQ1235">
        <v>125</v>
      </c>
      <c r="AR1235">
        <v>144</v>
      </c>
      <c r="AS1235">
        <v>0.98</v>
      </c>
      <c r="AT1235" t="s">
        <v>417</v>
      </c>
      <c r="AU1235" t="s">
        <v>450</v>
      </c>
      <c r="AV1235">
        <v>1191353</v>
      </c>
      <c r="AW1235">
        <v>103</v>
      </c>
      <c r="AX1235">
        <v>101</v>
      </c>
      <c r="AY1235" t="s">
        <v>416</v>
      </c>
      <c r="AZ1235" t="s">
        <v>415</v>
      </c>
      <c r="BA1235" t="s">
        <v>415</v>
      </c>
    </row>
    <row r="1236" spans="1:53" x14ac:dyDescent="0.55000000000000004">
      <c r="A1236">
        <v>1953</v>
      </c>
      <c r="B1236" t="b">
        <f>IF(Table2[[#This Row],[yearID]]&gt;=1903,TRUE,FALSE)</f>
        <v>1</v>
      </c>
      <c r="C1236" t="b">
        <f>IF(Table2[[#This Row],[yearID]]&gt;=1973,TRUE,FALSE)</f>
        <v>0</v>
      </c>
      <c r="D1236" t="s">
        <v>157</v>
      </c>
      <c r="E1236" t="s">
        <v>161</v>
      </c>
      <c r="F1236" t="s">
        <v>162</v>
      </c>
      <c r="G1236" t="str">
        <f>VLOOKUP(Table2[[#This Row],[franchID]],TeamsFranchises!$A$1:$D$121,2,FALSE)</f>
        <v>Chicago Cubs</v>
      </c>
      <c r="I1236">
        <v>7</v>
      </c>
      <c r="J1236">
        <v>155</v>
      </c>
      <c r="K1236">
        <v>77</v>
      </c>
      <c r="L1236">
        <v>65</v>
      </c>
      <c r="M1236">
        <v>89</v>
      </c>
      <c r="P1236" t="s">
        <v>51</v>
      </c>
      <c r="Q1236">
        <f>IF(Table2[[#This Row],[LgWin]]="Y",1,0)</f>
        <v>0</v>
      </c>
      <c r="R1236" t="s">
        <v>51</v>
      </c>
      <c r="S1236">
        <f>IF(Table2[[#This Row],[WSWin]]="Y",1,0)</f>
        <v>0</v>
      </c>
      <c r="T1236">
        <v>633</v>
      </c>
      <c r="U1236">
        <v>5272</v>
      </c>
      <c r="V1236">
        <v>1372</v>
      </c>
      <c r="W1236">
        <v>204</v>
      </c>
      <c r="X1236">
        <v>57</v>
      </c>
      <c r="Y1236">
        <v>137</v>
      </c>
      <c r="Z1236">
        <v>514</v>
      </c>
      <c r="AA1236">
        <v>746</v>
      </c>
      <c r="AB1236">
        <v>49</v>
      </c>
      <c r="AC1236">
        <v>21</v>
      </c>
      <c r="AF1236">
        <v>835</v>
      </c>
      <c r="AG1236">
        <v>723</v>
      </c>
      <c r="AH1236">
        <v>4.79</v>
      </c>
      <c r="AI1236">
        <v>38</v>
      </c>
      <c r="AJ1236">
        <v>3</v>
      </c>
      <c r="AK1236">
        <v>22</v>
      </c>
      <c r="AL1236">
        <v>4077</v>
      </c>
      <c r="AM1236">
        <v>1491</v>
      </c>
      <c r="AN1236">
        <v>151</v>
      </c>
      <c r="AO1236">
        <v>554</v>
      </c>
      <c r="AP1236">
        <v>623</v>
      </c>
      <c r="AQ1236">
        <v>193</v>
      </c>
      <c r="AR1236">
        <v>141</v>
      </c>
      <c r="AS1236">
        <v>0.96699999999999997</v>
      </c>
      <c r="AT1236" t="s">
        <v>434</v>
      </c>
      <c r="AU1236" t="s">
        <v>473</v>
      </c>
      <c r="AV1236">
        <v>763658</v>
      </c>
      <c r="AW1236">
        <v>102</v>
      </c>
      <c r="AX1236">
        <v>103</v>
      </c>
      <c r="AY1236" t="s">
        <v>162</v>
      </c>
      <c r="AZ1236" t="s">
        <v>161</v>
      </c>
      <c r="BA1236" t="s">
        <v>161</v>
      </c>
    </row>
    <row r="1237" spans="1:53" x14ac:dyDescent="0.55000000000000004">
      <c r="A1237">
        <v>1953</v>
      </c>
      <c r="B1237" t="b">
        <f>IF(Table2[[#This Row],[yearID]]&gt;=1903,TRUE,FALSE)</f>
        <v>1</v>
      </c>
      <c r="C1237" t="b">
        <f>IF(Table2[[#This Row],[yearID]]&gt;=1973,TRUE,FALSE)</f>
        <v>0</v>
      </c>
      <c r="D1237" t="s">
        <v>157</v>
      </c>
      <c r="E1237" t="s">
        <v>167</v>
      </c>
      <c r="F1237" t="s">
        <v>167</v>
      </c>
      <c r="G1237" t="str">
        <f>VLOOKUP(Table2[[#This Row],[franchID]],TeamsFranchises!$A$1:$D$121,2,FALSE)</f>
        <v>Cincinnati Reds</v>
      </c>
      <c r="I1237">
        <v>6</v>
      </c>
      <c r="J1237">
        <v>155</v>
      </c>
      <c r="K1237">
        <v>78</v>
      </c>
      <c r="L1237">
        <v>68</v>
      </c>
      <c r="M1237">
        <v>86</v>
      </c>
      <c r="P1237" t="s">
        <v>51</v>
      </c>
      <c r="Q1237">
        <f>IF(Table2[[#This Row],[LgWin]]="Y",1,0)</f>
        <v>0</v>
      </c>
      <c r="R1237" t="s">
        <v>51</v>
      </c>
      <c r="S1237">
        <f>IF(Table2[[#This Row],[WSWin]]="Y",1,0)</f>
        <v>0</v>
      </c>
      <c r="T1237">
        <v>714</v>
      </c>
      <c r="U1237">
        <v>5343</v>
      </c>
      <c r="V1237">
        <v>1396</v>
      </c>
      <c r="W1237">
        <v>190</v>
      </c>
      <c r="X1237">
        <v>34</v>
      </c>
      <c r="Y1237">
        <v>166</v>
      </c>
      <c r="Z1237">
        <v>485</v>
      </c>
      <c r="AA1237">
        <v>701</v>
      </c>
      <c r="AB1237">
        <v>25</v>
      </c>
      <c r="AC1237">
        <v>20</v>
      </c>
      <c r="AF1237">
        <v>788</v>
      </c>
      <c r="AG1237">
        <v>704</v>
      </c>
      <c r="AH1237">
        <v>4.6399999999999997</v>
      </c>
      <c r="AI1237">
        <v>47</v>
      </c>
      <c r="AJ1237">
        <v>7</v>
      </c>
      <c r="AK1237">
        <v>15</v>
      </c>
      <c r="AL1237">
        <v>4095</v>
      </c>
      <c r="AM1237">
        <v>1484</v>
      </c>
      <c r="AN1237">
        <v>179</v>
      </c>
      <c r="AO1237">
        <v>488</v>
      </c>
      <c r="AP1237">
        <v>506</v>
      </c>
      <c r="AQ1237">
        <v>129</v>
      </c>
      <c r="AR1237">
        <v>176</v>
      </c>
      <c r="AS1237">
        <v>0.97799999999999998</v>
      </c>
      <c r="AT1237" t="s">
        <v>165</v>
      </c>
      <c r="AU1237" t="s">
        <v>455</v>
      </c>
      <c r="AV1237">
        <v>548086</v>
      </c>
      <c r="AW1237">
        <v>100</v>
      </c>
      <c r="AX1237">
        <v>101</v>
      </c>
      <c r="AY1237" t="s">
        <v>167</v>
      </c>
      <c r="AZ1237" t="s">
        <v>167</v>
      </c>
      <c r="BA1237" t="s">
        <v>167</v>
      </c>
    </row>
    <row r="1238" spans="1:53" x14ac:dyDescent="0.55000000000000004">
      <c r="A1238">
        <v>1953</v>
      </c>
      <c r="B1238" t="b">
        <f>IF(Table2[[#This Row],[yearID]]&gt;=1903,TRUE,FALSE)</f>
        <v>1</v>
      </c>
      <c r="C1238" t="b">
        <f>IF(Table2[[#This Row],[yearID]]&gt;=1973,TRUE,FALSE)</f>
        <v>0</v>
      </c>
      <c r="D1238" t="s">
        <v>410</v>
      </c>
      <c r="E1238" t="s">
        <v>64</v>
      </c>
      <c r="F1238" t="s">
        <v>64</v>
      </c>
      <c r="G1238" t="str">
        <f>VLOOKUP(Table2[[#This Row],[franchID]],TeamsFranchises!$A$1:$D$121,2,FALSE)</f>
        <v>Cleveland Indians</v>
      </c>
      <c r="I1238">
        <v>2</v>
      </c>
      <c r="J1238">
        <v>155</v>
      </c>
      <c r="K1238">
        <v>78</v>
      </c>
      <c r="L1238">
        <v>92</v>
      </c>
      <c r="M1238">
        <v>62</v>
      </c>
      <c r="P1238" t="s">
        <v>51</v>
      </c>
      <c r="Q1238">
        <f>IF(Table2[[#This Row],[LgWin]]="Y",1,0)</f>
        <v>0</v>
      </c>
      <c r="R1238" t="s">
        <v>51</v>
      </c>
      <c r="S1238">
        <f>IF(Table2[[#This Row],[WSWin]]="Y",1,0)</f>
        <v>0</v>
      </c>
      <c r="T1238">
        <v>770</v>
      </c>
      <c r="U1238">
        <v>5285</v>
      </c>
      <c r="V1238">
        <v>1426</v>
      </c>
      <c r="W1238">
        <v>201</v>
      </c>
      <c r="X1238">
        <v>29</v>
      </c>
      <c r="Y1238">
        <v>160</v>
      </c>
      <c r="Z1238">
        <v>609</v>
      </c>
      <c r="AA1238">
        <v>683</v>
      </c>
      <c r="AB1238">
        <v>33</v>
      </c>
      <c r="AC1238">
        <v>29</v>
      </c>
      <c r="AF1238">
        <v>627</v>
      </c>
      <c r="AG1238">
        <v>555</v>
      </c>
      <c r="AH1238">
        <v>3.64</v>
      </c>
      <c r="AI1238">
        <v>81</v>
      </c>
      <c r="AJ1238">
        <v>11</v>
      </c>
      <c r="AK1238">
        <v>15</v>
      </c>
      <c r="AL1238">
        <v>4119</v>
      </c>
      <c r="AM1238">
        <v>1311</v>
      </c>
      <c r="AN1238">
        <v>92</v>
      </c>
      <c r="AO1238">
        <v>519</v>
      </c>
      <c r="AP1238">
        <v>586</v>
      </c>
      <c r="AQ1238">
        <v>126</v>
      </c>
      <c r="AR1238">
        <v>197</v>
      </c>
      <c r="AS1238">
        <v>0.97899999999999998</v>
      </c>
      <c r="AT1238" t="s">
        <v>487</v>
      </c>
      <c r="AU1238" t="s">
        <v>498</v>
      </c>
      <c r="AV1238">
        <v>1069176</v>
      </c>
      <c r="AW1238">
        <v>98</v>
      </c>
      <c r="AX1238">
        <v>94</v>
      </c>
      <c r="AY1238" t="s">
        <v>64</v>
      </c>
      <c r="AZ1238" t="s">
        <v>64</v>
      </c>
      <c r="BA1238" t="s">
        <v>64</v>
      </c>
    </row>
    <row r="1239" spans="1:53" x14ac:dyDescent="0.55000000000000004">
      <c r="A1239">
        <v>1953</v>
      </c>
      <c r="B1239" t="b">
        <f>IF(Table2[[#This Row],[yearID]]&gt;=1903,TRUE,FALSE)</f>
        <v>1</v>
      </c>
      <c r="C1239" t="b">
        <f>IF(Table2[[#This Row],[yearID]]&gt;=1973,TRUE,FALSE)</f>
        <v>0</v>
      </c>
      <c r="D1239" t="s">
        <v>410</v>
      </c>
      <c r="E1239" t="s">
        <v>419</v>
      </c>
      <c r="F1239" t="s">
        <v>419</v>
      </c>
      <c r="G1239" t="str">
        <f>VLOOKUP(Table2[[#This Row],[franchID]],TeamsFranchises!$A$1:$D$121,2,FALSE)</f>
        <v>Detroit Tigers</v>
      </c>
      <c r="I1239">
        <v>6</v>
      </c>
      <c r="J1239">
        <v>158</v>
      </c>
      <c r="K1239">
        <v>79</v>
      </c>
      <c r="L1239">
        <v>60</v>
      </c>
      <c r="M1239">
        <v>94</v>
      </c>
      <c r="P1239" t="s">
        <v>51</v>
      </c>
      <c r="Q1239">
        <f>IF(Table2[[#This Row],[LgWin]]="Y",1,0)</f>
        <v>0</v>
      </c>
      <c r="R1239" t="s">
        <v>51</v>
      </c>
      <c r="S1239">
        <f>IF(Table2[[#This Row],[WSWin]]="Y",1,0)</f>
        <v>0</v>
      </c>
      <c r="T1239">
        <v>695</v>
      </c>
      <c r="U1239">
        <v>5553</v>
      </c>
      <c r="V1239">
        <v>1479</v>
      </c>
      <c r="W1239">
        <v>259</v>
      </c>
      <c r="X1239">
        <v>44</v>
      </c>
      <c r="Y1239">
        <v>108</v>
      </c>
      <c r="Z1239">
        <v>506</v>
      </c>
      <c r="AA1239">
        <v>603</v>
      </c>
      <c r="AB1239">
        <v>30</v>
      </c>
      <c r="AC1239">
        <v>35</v>
      </c>
      <c r="AF1239">
        <v>923</v>
      </c>
      <c r="AG1239">
        <v>825</v>
      </c>
      <c r="AH1239">
        <v>5.25</v>
      </c>
      <c r="AI1239">
        <v>50</v>
      </c>
      <c r="AJ1239">
        <v>2</v>
      </c>
      <c r="AK1239">
        <v>16</v>
      </c>
      <c r="AL1239">
        <v>4245</v>
      </c>
      <c r="AM1239">
        <v>1633</v>
      </c>
      <c r="AN1239">
        <v>154</v>
      </c>
      <c r="AO1239">
        <v>585</v>
      </c>
      <c r="AP1239">
        <v>645</v>
      </c>
      <c r="AQ1239">
        <v>131</v>
      </c>
      <c r="AR1239">
        <v>149</v>
      </c>
      <c r="AS1239">
        <v>0.97899999999999998</v>
      </c>
      <c r="AT1239" t="s">
        <v>420</v>
      </c>
      <c r="AU1239" t="s">
        <v>495</v>
      </c>
      <c r="AV1239">
        <v>884658</v>
      </c>
      <c r="AW1239">
        <v>98</v>
      </c>
      <c r="AX1239">
        <v>102</v>
      </c>
      <c r="AY1239" t="s">
        <v>419</v>
      </c>
      <c r="AZ1239" t="s">
        <v>419</v>
      </c>
      <c r="BA1239" t="s">
        <v>419</v>
      </c>
    </row>
    <row r="1240" spans="1:53" x14ac:dyDescent="0.55000000000000004">
      <c r="A1240">
        <v>1953</v>
      </c>
      <c r="B1240" t="b">
        <f>IF(Table2[[#This Row],[yearID]]&gt;=1903,TRUE,FALSE)</f>
        <v>1</v>
      </c>
      <c r="C1240" t="b">
        <f>IF(Table2[[#This Row],[yearID]]&gt;=1973,TRUE,FALSE)</f>
        <v>0</v>
      </c>
      <c r="D1240" t="s">
        <v>157</v>
      </c>
      <c r="E1240" t="s">
        <v>499</v>
      </c>
      <c r="F1240" t="s">
        <v>159</v>
      </c>
      <c r="G1240" t="str">
        <f>VLOOKUP(Table2[[#This Row],[franchID]],TeamsFranchises!$A$1:$D$121,2,FALSE)</f>
        <v>Atlanta Braves</v>
      </c>
      <c r="I1240">
        <v>2</v>
      </c>
      <c r="J1240">
        <v>157</v>
      </c>
      <c r="K1240">
        <v>79</v>
      </c>
      <c r="L1240">
        <v>92</v>
      </c>
      <c r="M1240">
        <v>62</v>
      </c>
      <c r="P1240" t="s">
        <v>51</v>
      </c>
      <c r="Q1240">
        <f>IF(Table2[[#This Row],[LgWin]]="Y",1,0)</f>
        <v>0</v>
      </c>
      <c r="R1240" t="s">
        <v>51</v>
      </c>
      <c r="S1240">
        <f>IF(Table2[[#This Row],[WSWin]]="Y",1,0)</f>
        <v>0</v>
      </c>
      <c r="T1240">
        <v>738</v>
      </c>
      <c r="U1240">
        <v>5349</v>
      </c>
      <c r="V1240">
        <v>1422</v>
      </c>
      <c r="W1240">
        <v>227</v>
      </c>
      <c r="X1240">
        <v>52</v>
      </c>
      <c r="Y1240">
        <v>156</v>
      </c>
      <c r="Z1240">
        <v>439</v>
      </c>
      <c r="AA1240">
        <v>637</v>
      </c>
      <c r="AB1240">
        <v>46</v>
      </c>
      <c r="AC1240">
        <v>27</v>
      </c>
      <c r="AF1240">
        <v>589</v>
      </c>
      <c r="AG1240">
        <v>509</v>
      </c>
      <c r="AH1240">
        <v>3.3</v>
      </c>
      <c r="AI1240">
        <v>72</v>
      </c>
      <c r="AJ1240">
        <v>14</v>
      </c>
      <c r="AK1240">
        <v>15</v>
      </c>
      <c r="AL1240">
        <v>4161</v>
      </c>
      <c r="AM1240">
        <v>1282</v>
      </c>
      <c r="AN1240">
        <v>107</v>
      </c>
      <c r="AO1240">
        <v>539</v>
      </c>
      <c r="AP1240">
        <v>738</v>
      </c>
      <c r="AQ1240">
        <v>143</v>
      </c>
      <c r="AR1240">
        <v>169</v>
      </c>
      <c r="AS1240">
        <v>0.97599999999999998</v>
      </c>
      <c r="AT1240" t="s">
        <v>500</v>
      </c>
      <c r="AU1240" t="s">
        <v>501</v>
      </c>
      <c r="AV1240">
        <v>1826397</v>
      </c>
      <c r="AW1240">
        <v>94</v>
      </c>
      <c r="AX1240">
        <v>92</v>
      </c>
      <c r="AY1240" t="s">
        <v>502</v>
      </c>
      <c r="AZ1240" t="s">
        <v>502</v>
      </c>
      <c r="BA1240" t="s">
        <v>502</v>
      </c>
    </row>
    <row r="1241" spans="1:53" x14ac:dyDescent="0.55000000000000004">
      <c r="A1241">
        <v>1953</v>
      </c>
      <c r="B1241" t="b">
        <f>IF(Table2[[#This Row],[yearID]]&gt;=1903,TRUE,FALSE)</f>
        <v>1</v>
      </c>
      <c r="C1241" t="b">
        <f>IF(Table2[[#This Row],[yearID]]&gt;=1973,TRUE,FALSE)</f>
        <v>0</v>
      </c>
      <c r="D1241" t="s">
        <v>157</v>
      </c>
      <c r="E1241" t="s">
        <v>242</v>
      </c>
      <c r="F1241" t="s">
        <v>243</v>
      </c>
      <c r="G1241" t="str">
        <f>VLOOKUP(Table2[[#This Row],[franchID]],TeamsFranchises!$A$1:$D$121,2,FALSE)</f>
        <v>San Francisco Giants</v>
      </c>
      <c r="I1241">
        <v>5</v>
      </c>
      <c r="J1241">
        <v>155</v>
      </c>
      <c r="K1241">
        <v>77</v>
      </c>
      <c r="L1241">
        <v>70</v>
      </c>
      <c r="M1241">
        <v>84</v>
      </c>
      <c r="P1241" t="s">
        <v>51</v>
      </c>
      <c r="Q1241">
        <f>IF(Table2[[#This Row],[LgWin]]="Y",1,0)</f>
        <v>0</v>
      </c>
      <c r="R1241" t="s">
        <v>51</v>
      </c>
      <c r="S1241">
        <f>IF(Table2[[#This Row],[WSWin]]="Y",1,0)</f>
        <v>0</v>
      </c>
      <c r="T1241">
        <v>768</v>
      </c>
      <c r="U1241">
        <v>5362</v>
      </c>
      <c r="V1241">
        <v>1452</v>
      </c>
      <c r="W1241">
        <v>195</v>
      </c>
      <c r="X1241">
        <v>45</v>
      </c>
      <c r="Y1241">
        <v>176</v>
      </c>
      <c r="Z1241">
        <v>499</v>
      </c>
      <c r="AA1241">
        <v>608</v>
      </c>
      <c r="AB1241">
        <v>31</v>
      </c>
      <c r="AC1241">
        <v>21</v>
      </c>
      <c r="AF1241">
        <v>747</v>
      </c>
      <c r="AG1241">
        <v>645</v>
      </c>
      <c r="AH1241">
        <v>4.25</v>
      </c>
      <c r="AI1241">
        <v>46</v>
      </c>
      <c r="AJ1241">
        <v>10</v>
      </c>
      <c r="AK1241">
        <v>20</v>
      </c>
      <c r="AL1241">
        <v>4095</v>
      </c>
      <c r="AM1241">
        <v>1403</v>
      </c>
      <c r="AN1241">
        <v>146</v>
      </c>
      <c r="AO1241">
        <v>610</v>
      </c>
      <c r="AP1241">
        <v>647</v>
      </c>
      <c r="AQ1241">
        <v>150</v>
      </c>
      <c r="AR1241">
        <v>151</v>
      </c>
      <c r="AS1241">
        <v>0.97499999999999998</v>
      </c>
      <c r="AT1241" t="s">
        <v>310</v>
      </c>
      <c r="AU1241" t="s">
        <v>457</v>
      </c>
      <c r="AV1241">
        <v>811518</v>
      </c>
      <c r="AW1241">
        <v>103</v>
      </c>
      <c r="AX1241">
        <v>101</v>
      </c>
      <c r="AY1241" t="s">
        <v>246</v>
      </c>
      <c r="AZ1241" t="s">
        <v>242</v>
      </c>
      <c r="BA1241" t="s">
        <v>242</v>
      </c>
    </row>
    <row r="1242" spans="1:53" x14ac:dyDescent="0.55000000000000004">
      <c r="A1242">
        <v>1953</v>
      </c>
      <c r="B1242" t="b">
        <f>IF(Table2[[#This Row],[yearID]]&gt;=1903,TRUE,FALSE)</f>
        <v>1</v>
      </c>
      <c r="C1242" t="b">
        <f>IF(Table2[[#This Row],[yearID]]&gt;=1973,TRUE,FALSE)</f>
        <v>0</v>
      </c>
      <c r="D1242" t="s">
        <v>410</v>
      </c>
      <c r="E1242" t="s">
        <v>436</v>
      </c>
      <c r="F1242" t="s">
        <v>412</v>
      </c>
      <c r="G1242" t="str">
        <f>VLOOKUP(Table2[[#This Row],[franchID]],TeamsFranchises!$A$1:$D$121,2,FALSE)</f>
        <v>New York Yankees</v>
      </c>
      <c r="I1242">
        <v>1</v>
      </c>
      <c r="J1242">
        <v>151</v>
      </c>
      <c r="K1242">
        <v>77</v>
      </c>
      <c r="L1242">
        <v>99</v>
      </c>
      <c r="M1242">
        <v>52</v>
      </c>
      <c r="P1242" t="s">
        <v>76</v>
      </c>
      <c r="Q1242">
        <f>IF(Table2[[#This Row],[LgWin]]="Y",1,0)</f>
        <v>1</v>
      </c>
      <c r="R1242" t="s">
        <v>76</v>
      </c>
      <c r="S1242">
        <f>IF(Table2[[#This Row],[WSWin]]="Y",1,0)</f>
        <v>1</v>
      </c>
      <c r="T1242">
        <v>801</v>
      </c>
      <c r="U1242">
        <v>5194</v>
      </c>
      <c r="V1242">
        <v>1420</v>
      </c>
      <c r="W1242">
        <v>226</v>
      </c>
      <c r="X1242">
        <v>52</v>
      </c>
      <c r="Y1242">
        <v>139</v>
      </c>
      <c r="Z1242">
        <v>656</v>
      </c>
      <c r="AA1242">
        <v>644</v>
      </c>
      <c r="AB1242">
        <v>34</v>
      </c>
      <c r="AC1242">
        <v>44</v>
      </c>
      <c r="AF1242">
        <v>547</v>
      </c>
      <c r="AG1242">
        <v>483</v>
      </c>
      <c r="AH1242">
        <v>3.2</v>
      </c>
      <c r="AI1242">
        <v>50</v>
      </c>
      <c r="AJ1242">
        <v>18</v>
      </c>
      <c r="AK1242">
        <v>39</v>
      </c>
      <c r="AL1242">
        <v>4074</v>
      </c>
      <c r="AM1242">
        <v>1286</v>
      </c>
      <c r="AN1242">
        <v>94</v>
      </c>
      <c r="AO1242">
        <v>500</v>
      </c>
      <c r="AP1242">
        <v>604</v>
      </c>
      <c r="AQ1242">
        <v>126</v>
      </c>
      <c r="AR1242">
        <v>182</v>
      </c>
      <c r="AS1242">
        <v>0.97899999999999998</v>
      </c>
      <c r="AT1242" t="s">
        <v>459</v>
      </c>
      <c r="AU1242" t="s">
        <v>491</v>
      </c>
      <c r="AV1242">
        <v>1537811</v>
      </c>
      <c r="AW1242">
        <v>97</v>
      </c>
      <c r="AX1242">
        <v>93</v>
      </c>
      <c r="AY1242" t="s">
        <v>412</v>
      </c>
      <c r="AZ1242" t="s">
        <v>436</v>
      </c>
      <c r="BA1242" t="s">
        <v>436</v>
      </c>
    </row>
    <row r="1243" spans="1:53" x14ac:dyDescent="0.55000000000000004">
      <c r="A1243">
        <v>1953</v>
      </c>
      <c r="B1243" t="b">
        <f>IF(Table2[[#This Row],[yearID]]&gt;=1903,TRUE,FALSE)</f>
        <v>1</v>
      </c>
      <c r="C1243" t="b">
        <f>IF(Table2[[#This Row],[yearID]]&gt;=1973,TRUE,FALSE)</f>
        <v>0</v>
      </c>
      <c r="D1243" t="s">
        <v>410</v>
      </c>
      <c r="E1243" t="s">
        <v>226</v>
      </c>
      <c r="F1243" t="s">
        <v>423</v>
      </c>
      <c r="G1243" t="str">
        <f>VLOOKUP(Table2[[#This Row],[franchID]],TeamsFranchises!$A$1:$D$121,2,FALSE)</f>
        <v>Oakland Athletics</v>
      </c>
      <c r="I1243">
        <v>7</v>
      </c>
      <c r="J1243">
        <v>157</v>
      </c>
      <c r="K1243">
        <v>78</v>
      </c>
      <c r="L1243">
        <v>59</v>
      </c>
      <c r="M1243">
        <v>95</v>
      </c>
      <c r="P1243" t="s">
        <v>51</v>
      </c>
      <c r="Q1243">
        <f>IF(Table2[[#This Row],[LgWin]]="Y",1,0)</f>
        <v>0</v>
      </c>
      <c r="R1243" t="s">
        <v>51</v>
      </c>
      <c r="S1243">
        <f>IF(Table2[[#This Row],[WSWin]]="Y",1,0)</f>
        <v>0</v>
      </c>
      <c r="T1243">
        <v>632</v>
      </c>
      <c r="U1243">
        <v>5455</v>
      </c>
      <c r="V1243">
        <v>1398</v>
      </c>
      <c r="W1243">
        <v>205</v>
      </c>
      <c r="X1243">
        <v>38</v>
      </c>
      <c r="Y1243">
        <v>116</v>
      </c>
      <c r="Z1243">
        <v>498</v>
      </c>
      <c r="AA1243">
        <v>602</v>
      </c>
      <c r="AB1243">
        <v>41</v>
      </c>
      <c r="AC1243">
        <v>24</v>
      </c>
      <c r="AF1243">
        <v>799</v>
      </c>
      <c r="AG1243">
        <v>731</v>
      </c>
      <c r="AH1243">
        <v>4.67</v>
      </c>
      <c r="AI1243">
        <v>51</v>
      </c>
      <c r="AJ1243">
        <v>7</v>
      </c>
      <c r="AK1243">
        <v>11</v>
      </c>
      <c r="AL1243">
        <v>4227</v>
      </c>
      <c r="AM1243">
        <v>1475</v>
      </c>
      <c r="AN1243">
        <v>121</v>
      </c>
      <c r="AO1243">
        <v>594</v>
      </c>
      <c r="AP1243">
        <v>566</v>
      </c>
      <c r="AQ1243">
        <v>136</v>
      </c>
      <c r="AR1243">
        <v>161</v>
      </c>
      <c r="AS1243">
        <v>0.97799999999999998</v>
      </c>
      <c r="AT1243" t="s">
        <v>77</v>
      </c>
      <c r="AU1243" t="s">
        <v>503</v>
      </c>
      <c r="AV1243">
        <v>362113</v>
      </c>
      <c r="AW1243">
        <v>104</v>
      </c>
      <c r="AX1243">
        <v>107</v>
      </c>
      <c r="AY1243" t="s">
        <v>226</v>
      </c>
      <c r="AZ1243" t="s">
        <v>226</v>
      </c>
      <c r="BA1243" t="s">
        <v>226</v>
      </c>
    </row>
    <row r="1244" spans="1:53" x14ac:dyDescent="0.55000000000000004">
      <c r="A1244">
        <v>1953</v>
      </c>
      <c r="B1244" t="b">
        <f>IF(Table2[[#This Row],[yearID]]&gt;=1903,TRUE,FALSE)</f>
        <v>1</v>
      </c>
      <c r="C1244" t="b">
        <f>IF(Table2[[#This Row],[yearID]]&gt;=1973,TRUE,FALSE)</f>
        <v>0</v>
      </c>
      <c r="D1244" t="s">
        <v>157</v>
      </c>
      <c r="E1244" t="s">
        <v>122</v>
      </c>
      <c r="F1244" t="s">
        <v>122</v>
      </c>
      <c r="G1244" t="str">
        <f>VLOOKUP(Table2[[#This Row],[franchID]],TeamsFranchises!$A$1:$D$121,2,FALSE)</f>
        <v>Philadelphia Phillies</v>
      </c>
      <c r="I1244">
        <v>3</v>
      </c>
      <c r="J1244">
        <v>156</v>
      </c>
      <c r="K1244">
        <v>78</v>
      </c>
      <c r="L1244">
        <v>83</v>
      </c>
      <c r="M1244">
        <v>71</v>
      </c>
      <c r="P1244" t="s">
        <v>51</v>
      </c>
      <c r="Q1244">
        <f>IF(Table2[[#This Row],[LgWin]]="Y",1,0)</f>
        <v>0</v>
      </c>
      <c r="R1244" t="s">
        <v>51</v>
      </c>
      <c r="S1244">
        <f>IF(Table2[[#This Row],[WSWin]]="Y",1,0)</f>
        <v>0</v>
      </c>
      <c r="T1244">
        <v>716</v>
      </c>
      <c r="U1244">
        <v>5290</v>
      </c>
      <c r="V1244">
        <v>1400</v>
      </c>
      <c r="W1244">
        <v>228</v>
      </c>
      <c r="X1244">
        <v>62</v>
      </c>
      <c r="Y1244">
        <v>115</v>
      </c>
      <c r="Z1244">
        <v>530</v>
      </c>
      <c r="AA1244">
        <v>597</v>
      </c>
      <c r="AB1244">
        <v>42</v>
      </c>
      <c r="AC1244">
        <v>21</v>
      </c>
      <c r="AF1244">
        <v>666</v>
      </c>
      <c r="AG1244">
        <v>578</v>
      </c>
      <c r="AH1244">
        <v>3.8</v>
      </c>
      <c r="AI1244">
        <v>76</v>
      </c>
      <c r="AJ1244">
        <v>13</v>
      </c>
      <c r="AK1244">
        <v>15</v>
      </c>
      <c r="AL1244">
        <v>4107</v>
      </c>
      <c r="AM1244">
        <v>1410</v>
      </c>
      <c r="AN1244">
        <v>138</v>
      </c>
      <c r="AO1244">
        <v>410</v>
      </c>
      <c r="AP1244">
        <v>637</v>
      </c>
      <c r="AQ1244">
        <v>147</v>
      </c>
      <c r="AR1244">
        <v>161</v>
      </c>
      <c r="AS1244">
        <v>0.97499999999999998</v>
      </c>
      <c r="AT1244" t="s">
        <v>358</v>
      </c>
      <c r="AU1244" t="s">
        <v>503</v>
      </c>
      <c r="AV1244">
        <v>853644</v>
      </c>
      <c r="AW1244">
        <v>99</v>
      </c>
      <c r="AX1244">
        <v>98</v>
      </c>
      <c r="AY1244" t="s">
        <v>122</v>
      </c>
      <c r="AZ1244" t="s">
        <v>122</v>
      </c>
      <c r="BA1244" t="s">
        <v>122</v>
      </c>
    </row>
    <row r="1245" spans="1:53" x14ac:dyDescent="0.55000000000000004">
      <c r="A1245">
        <v>1953</v>
      </c>
      <c r="B1245" t="b">
        <f>IF(Table2[[#This Row],[yearID]]&gt;=1903,TRUE,FALSE)</f>
        <v>1</v>
      </c>
      <c r="C1245" t="b">
        <f>IF(Table2[[#This Row],[yearID]]&gt;=1973,TRUE,FALSE)</f>
        <v>0</v>
      </c>
      <c r="D1245" t="s">
        <v>157</v>
      </c>
      <c r="E1245" t="s">
        <v>229</v>
      </c>
      <c r="F1245" t="s">
        <v>229</v>
      </c>
      <c r="G1245" t="str">
        <f>VLOOKUP(Table2[[#This Row],[franchID]],TeamsFranchises!$A$1:$D$121,2,FALSE)</f>
        <v>Pittsburgh Pirates</v>
      </c>
      <c r="I1245">
        <v>8</v>
      </c>
      <c r="J1245">
        <v>154</v>
      </c>
      <c r="K1245">
        <v>77</v>
      </c>
      <c r="L1245">
        <v>50</v>
      </c>
      <c r="M1245">
        <v>104</v>
      </c>
      <c r="P1245" t="s">
        <v>51</v>
      </c>
      <c r="Q1245">
        <f>IF(Table2[[#This Row],[LgWin]]="Y",1,0)</f>
        <v>0</v>
      </c>
      <c r="R1245" t="s">
        <v>51</v>
      </c>
      <c r="S1245">
        <f>IF(Table2[[#This Row],[WSWin]]="Y",1,0)</f>
        <v>0</v>
      </c>
      <c r="T1245">
        <v>622</v>
      </c>
      <c r="U1245">
        <v>5253</v>
      </c>
      <c r="V1245">
        <v>1297</v>
      </c>
      <c r="W1245">
        <v>178</v>
      </c>
      <c r="X1245">
        <v>49</v>
      </c>
      <c r="Y1245">
        <v>99</v>
      </c>
      <c r="Z1245">
        <v>524</v>
      </c>
      <c r="AA1245">
        <v>715</v>
      </c>
      <c r="AB1245">
        <v>41</v>
      </c>
      <c r="AC1245">
        <v>39</v>
      </c>
      <c r="AF1245">
        <v>887</v>
      </c>
      <c r="AG1245">
        <v>788</v>
      </c>
      <c r="AH1245">
        <v>5.22</v>
      </c>
      <c r="AI1245">
        <v>49</v>
      </c>
      <c r="AJ1245">
        <v>4</v>
      </c>
      <c r="AK1245">
        <v>10</v>
      </c>
      <c r="AL1245">
        <v>4074</v>
      </c>
      <c r="AM1245">
        <v>1529</v>
      </c>
      <c r="AN1245">
        <v>168</v>
      </c>
      <c r="AO1245">
        <v>577</v>
      </c>
      <c r="AP1245">
        <v>607</v>
      </c>
      <c r="AQ1245">
        <v>163</v>
      </c>
      <c r="AR1245">
        <v>139</v>
      </c>
      <c r="AS1245">
        <v>0.97299999999999998</v>
      </c>
      <c r="AT1245" t="s">
        <v>390</v>
      </c>
      <c r="AU1245" t="s">
        <v>447</v>
      </c>
      <c r="AV1245">
        <v>572757</v>
      </c>
      <c r="AW1245">
        <v>99</v>
      </c>
      <c r="AX1245">
        <v>104</v>
      </c>
      <c r="AY1245" t="s">
        <v>229</v>
      </c>
      <c r="AZ1245" t="s">
        <v>229</v>
      </c>
      <c r="BA1245" t="s">
        <v>229</v>
      </c>
    </row>
    <row r="1246" spans="1:53" x14ac:dyDescent="0.55000000000000004">
      <c r="A1246">
        <v>1953</v>
      </c>
      <c r="B1246" t="b">
        <f>IF(Table2[[#This Row],[yearID]]&gt;=1903,TRUE,FALSE)</f>
        <v>1</v>
      </c>
      <c r="C1246" t="b">
        <f>IF(Table2[[#This Row],[yearID]]&gt;=1973,TRUE,FALSE)</f>
        <v>0</v>
      </c>
      <c r="D1246" t="s">
        <v>410</v>
      </c>
      <c r="E1246" t="s">
        <v>431</v>
      </c>
      <c r="F1246" t="s">
        <v>95</v>
      </c>
      <c r="G1246" t="str">
        <f>VLOOKUP(Table2[[#This Row],[franchID]],TeamsFranchises!$A$1:$D$121,2,FALSE)</f>
        <v>Baltimore Orioles</v>
      </c>
      <c r="I1246">
        <v>8</v>
      </c>
      <c r="J1246">
        <v>154</v>
      </c>
      <c r="K1246">
        <v>77</v>
      </c>
      <c r="L1246">
        <v>54</v>
      </c>
      <c r="M1246">
        <v>100</v>
      </c>
      <c r="P1246" t="s">
        <v>51</v>
      </c>
      <c r="Q1246">
        <f>IF(Table2[[#This Row],[LgWin]]="Y",1,0)</f>
        <v>0</v>
      </c>
      <c r="R1246" t="s">
        <v>51</v>
      </c>
      <c r="S1246">
        <f>IF(Table2[[#This Row],[WSWin]]="Y",1,0)</f>
        <v>0</v>
      </c>
      <c r="T1246">
        <v>555</v>
      </c>
      <c r="U1246">
        <v>5264</v>
      </c>
      <c r="V1246">
        <v>1310</v>
      </c>
      <c r="W1246">
        <v>214</v>
      </c>
      <c r="X1246">
        <v>25</v>
      </c>
      <c r="Y1246">
        <v>112</v>
      </c>
      <c r="Z1246">
        <v>507</v>
      </c>
      <c r="AA1246">
        <v>644</v>
      </c>
      <c r="AB1246">
        <v>17</v>
      </c>
      <c r="AC1246">
        <v>34</v>
      </c>
      <c r="AF1246">
        <v>778</v>
      </c>
      <c r="AG1246">
        <v>688</v>
      </c>
      <c r="AH1246">
        <v>4.4800000000000004</v>
      </c>
      <c r="AI1246">
        <v>28</v>
      </c>
      <c r="AJ1246">
        <v>10</v>
      </c>
      <c r="AK1246">
        <v>24</v>
      </c>
      <c r="AL1246">
        <v>4149</v>
      </c>
      <c r="AM1246">
        <v>1467</v>
      </c>
      <c r="AN1246">
        <v>101</v>
      </c>
      <c r="AO1246">
        <v>626</v>
      </c>
      <c r="AP1246">
        <v>639</v>
      </c>
      <c r="AQ1246">
        <v>152</v>
      </c>
      <c r="AR1246">
        <v>165</v>
      </c>
      <c r="AS1246">
        <v>0.97399999999999998</v>
      </c>
      <c r="AT1246" t="s">
        <v>252</v>
      </c>
      <c r="AU1246" t="s">
        <v>444</v>
      </c>
      <c r="AV1246">
        <v>297238</v>
      </c>
      <c r="AW1246">
        <v>102</v>
      </c>
      <c r="AX1246">
        <v>106</v>
      </c>
      <c r="AY1246" t="s">
        <v>433</v>
      </c>
      <c r="AZ1246" t="s">
        <v>431</v>
      </c>
      <c r="BA1246" t="s">
        <v>431</v>
      </c>
    </row>
    <row r="1247" spans="1:53" x14ac:dyDescent="0.55000000000000004">
      <c r="A1247">
        <v>1953</v>
      </c>
      <c r="B1247" t="b">
        <f>IF(Table2[[#This Row],[yearID]]&gt;=1903,TRUE,FALSE)</f>
        <v>1</v>
      </c>
      <c r="C1247" t="b">
        <f>IF(Table2[[#This Row],[yearID]]&gt;=1973,TRUE,FALSE)</f>
        <v>0</v>
      </c>
      <c r="D1247" t="s">
        <v>157</v>
      </c>
      <c r="E1247" t="s">
        <v>396</v>
      </c>
      <c r="F1247" t="s">
        <v>154</v>
      </c>
      <c r="G1247" t="str">
        <f>VLOOKUP(Table2[[#This Row],[franchID]],TeamsFranchises!$A$1:$D$121,2,FALSE)</f>
        <v>St. Louis Cardinals</v>
      </c>
      <c r="I1247">
        <v>3</v>
      </c>
      <c r="J1247">
        <v>157</v>
      </c>
      <c r="K1247">
        <v>78</v>
      </c>
      <c r="L1247">
        <v>83</v>
      </c>
      <c r="M1247">
        <v>71</v>
      </c>
      <c r="P1247" t="s">
        <v>51</v>
      </c>
      <c r="Q1247">
        <f>IF(Table2[[#This Row],[LgWin]]="Y",1,0)</f>
        <v>0</v>
      </c>
      <c r="R1247" t="s">
        <v>51</v>
      </c>
      <c r="S1247">
        <f>IF(Table2[[#This Row],[WSWin]]="Y",1,0)</f>
        <v>0</v>
      </c>
      <c r="T1247">
        <v>768</v>
      </c>
      <c r="U1247">
        <v>5397</v>
      </c>
      <c r="V1247">
        <v>1474</v>
      </c>
      <c r="W1247">
        <v>281</v>
      </c>
      <c r="X1247">
        <v>56</v>
      </c>
      <c r="Y1247">
        <v>140</v>
      </c>
      <c r="Z1247">
        <v>574</v>
      </c>
      <c r="AA1247">
        <v>617</v>
      </c>
      <c r="AB1247">
        <v>18</v>
      </c>
      <c r="AC1247">
        <v>22</v>
      </c>
      <c r="AF1247">
        <v>713</v>
      </c>
      <c r="AG1247">
        <v>651</v>
      </c>
      <c r="AH1247">
        <v>4.2300000000000004</v>
      </c>
      <c r="AI1247">
        <v>51</v>
      </c>
      <c r="AJ1247">
        <v>11</v>
      </c>
      <c r="AK1247">
        <v>36</v>
      </c>
      <c r="AL1247">
        <v>4158</v>
      </c>
      <c r="AM1247">
        <v>1406</v>
      </c>
      <c r="AN1247">
        <v>139</v>
      </c>
      <c r="AO1247">
        <v>533</v>
      </c>
      <c r="AP1247">
        <v>732</v>
      </c>
      <c r="AQ1247">
        <v>138</v>
      </c>
      <c r="AR1247">
        <v>161</v>
      </c>
      <c r="AS1247">
        <v>0.97699999999999998</v>
      </c>
      <c r="AT1247" t="s">
        <v>409</v>
      </c>
      <c r="AU1247" t="s">
        <v>444</v>
      </c>
      <c r="AV1247">
        <v>880242</v>
      </c>
      <c r="AW1247">
        <v>100</v>
      </c>
      <c r="AX1247">
        <v>99</v>
      </c>
      <c r="AY1247" t="s">
        <v>154</v>
      </c>
      <c r="AZ1247" t="s">
        <v>396</v>
      </c>
      <c r="BA1247" t="s">
        <v>396</v>
      </c>
    </row>
    <row r="1248" spans="1:53" x14ac:dyDescent="0.55000000000000004">
      <c r="A1248">
        <v>1953</v>
      </c>
      <c r="B1248" t="b">
        <f>IF(Table2[[#This Row],[yearID]]&gt;=1903,TRUE,FALSE)</f>
        <v>1</v>
      </c>
      <c r="C1248" t="b">
        <f>IF(Table2[[#This Row],[yearID]]&gt;=1973,TRUE,FALSE)</f>
        <v>0</v>
      </c>
      <c r="D1248" t="s">
        <v>410</v>
      </c>
      <c r="E1248" t="s">
        <v>425</v>
      </c>
      <c r="F1248" t="s">
        <v>426</v>
      </c>
      <c r="G1248" t="str">
        <f>VLOOKUP(Table2[[#This Row],[franchID]],TeamsFranchises!$A$1:$D$121,2,FALSE)</f>
        <v>Minnesota Twins</v>
      </c>
      <c r="I1248">
        <v>5</v>
      </c>
      <c r="J1248">
        <v>152</v>
      </c>
      <c r="K1248">
        <v>75</v>
      </c>
      <c r="L1248">
        <v>76</v>
      </c>
      <c r="M1248">
        <v>76</v>
      </c>
      <c r="P1248" t="s">
        <v>51</v>
      </c>
      <c r="Q1248">
        <f>IF(Table2[[#This Row],[LgWin]]="Y",1,0)</f>
        <v>0</v>
      </c>
      <c r="R1248" t="s">
        <v>51</v>
      </c>
      <c r="S1248">
        <f>IF(Table2[[#This Row],[WSWin]]="Y",1,0)</f>
        <v>0</v>
      </c>
      <c r="T1248">
        <v>687</v>
      </c>
      <c r="U1248">
        <v>5149</v>
      </c>
      <c r="V1248">
        <v>1354</v>
      </c>
      <c r="W1248">
        <v>230</v>
      </c>
      <c r="X1248">
        <v>53</v>
      </c>
      <c r="Y1248">
        <v>69</v>
      </c>
      <c r="Z1248">
        <v>596</v>
      </c>
      <c r="AA1248">
        <v>604</v>
      </c>
      <c r="AB1248">
        <v>65</v>
      </c>
      <c r="AC1248">
        <v>36</v>
      </c>
      <c r="AF1248">
        <v>614</v>
      </c>
      <c r="AG1248">
        <v>547</v>
      </c>
      <c r="AH1248">
        <v>3.66</v>
      </c>
      <c r="AI1248">
        <v>76</v>
      </c>
      <c r="AJ1248">
        <v>16</v>
      </c>
      <c r="AK1248">
        <v>10</v>
      </c>
      <c r="AL1248">
        <v>4032</v>
      </c>
      <c r="AM1248">
        <v>1313</v>
      </c>
      <c r="AN1248">
        <v>112</v>
      </c>
      <c r="AO1248">
        <v>478</v>
      </c>
      <c r="AP1248">
        <v>515</v>
      </c>
      <c r="AQ1248">
        <v>120</v>
      </c>
      <c r="AR1248">
        <v>173</v>
      </c>
      <c r="AS1248">
        <v>0.97899999999999998</v>
      </c>
      <c r="AT1248" t="s">
        <v>397</v>
      </c>
      <c r="AU1248" t="s">
        <v>452</v>
      </c>
      <c r="AV1248">
        <v>595594</v>
      </c>
      <c r="AW1248">
        <v>98</v>
      </c>
      <c r="AX1248">
        <v>98</v>
      </c>
      <c r="AY1248" t="s">
        <v>428</v>
      </c>
      <c r="AZ1248" t="s">
        <v>425</v>
      </c>
      <c r="BA1248" t="s">
        <v>425</v>
      </c>
    </row>
    <row r="1249" spans="1:53" x14ac:dyDescent="0.55000000000000004">
      <c r="A1249">
        <v>1954</v>
      </c>
      <c r="B1249" t="b">
        <f>IF(Table2[[#This Row],[yearID]]&gt;=1903,TRUE,FALSE)</f>
        <v>1</v>
      </c>
      <c r="C1249" t="b">
        <f>IF(Table2[[#This Row],[yearID]]&gt;=1973,TRUE,FALSE)</f>
        <v>0</v>
      </c>
      <c r="D1249" t="s">
        <v>410</v>
      </c>
      <c r="E1249" t="s">
        <v>95</v>
      </c>
      <c r="F1249" t="s">
        <v>95</v>
      </c>
      <c r="G1249" t="str">
        <f>VLOOKUP(Table2[[#This Row],[franchID]],TeamsFranchises!$A$1:$D$121,2,FALSE)</f>
        <v>Baltimore Orioles</v>
      </c>
      <c r="I1249">
        <v>7</v>
      </c>
      <c r="J1249">
        <v>154</v>
      </c>
      <c r="K1249">
        <v>77</v>
      </c>
      <c r="L1249">
        <v>54</v>
      </c>
      <c r="M1249">
        <v>100</v>
      </c>
      <c r="P1249" t="s">
        <v>51</v>
      </c>
      <c r="Q1249">
        <f>IF(Table2[[#This Row],[LgWin]]="Y",1,0)</f>
        <v>0</v>
      </c>
      <c r="R1249" t="s">
        <v>51</v>
      </c>
      <c r="S1249">
        <f>IF(Table2[[#This Row],[WSWin]]="Y",1,0)</f>
        <v>0</v>
      </c>
      <c r="T1249">
        <v>483</v>
      </c>
      <c r="U1249">
        <v>5206</v>
      </c>
      <c r="V1249">
        <v>1309</v>
      </c>
      <c r="W1249">
        <v>195</v>
      </c>
      <c r="X1249">
        <v>49</v>
      </c>
      <c r="Y1249">
        <v>52</v>
      </c>
      <c r="Z1249">
        <v>468</v>
      </c>
      <c r="AA1249">
        <v>634</v>
      </c>
      <c r="AB1249">
        <v>30</v>
      </c>
      <c r="AC1249">
        <v>31</v>
      </c>
      <c r="AF1249">
        <v>668</v>
      </c>
      <c r="AG1249">
        <v>592</v>
      </c>
      <c r="AH1249">
        <v>3.88</v>
      </c>
      <c r="AI1249">
        <v>58</v>
      </c>
      <c r="AJ1249">
        <v>6</v>
      </c>
      <c r="AK1249">
        <v>8</v>
      </c>
      <c r="AL1249">
        <v>4119</v>
      </c>
      <c r="AM1249">
        <v>1279</v>
      </c>
      <c r="AN1249">
        <v>78</v>
      </c>
      <c r="AO1249">
        <v>688</v>
      </c>
      <c r="AP1249">
        <v>668</v>
      </c>
      <c r="AQ1249">
        <v>147</v>
      </c>
      <c r="AR1249">
        <v>152</v>
      </c>
      <c r="AS1249">
        <v>0.97499999999999998</v>
      </c>
      <c r="AT1249" t="s">
        <v>218</v>
      </c>
      <c r="AU1249" t="s">
        <v>504</v>
      </c>
      <c r="AV1249">
        <v>1060910</v>
      </c>
      <c r="AW1249">
        <v>92</v>
      </c>
      <c r="AX1249">
        <v>96</v>
      </c>
      <c r="AY1249" t="s">
        <v>95</v>
      </c>
      <c r="AZ1249" t="s">
        <v>95</v>
      </c>
      <c r="BA1249" t="s">
        <v>95</v>
      </c>
    </row>
    <row r="1250" spans="1:53" x14ac:dyDescent="0.55000000000000004">
      <c r="A1250">
        <v>1954</v>
      </c>
      <c r="B1250" t="b">
        <f>IF(Table2[[#This Row],[yearID]]&gt;=1903,TRUE,FALSE)</f>
        <v>1</v>
      </c>
      <c r="C1250" t="b">
        <f>IF(Table2[[#This Row],[yearID]]&gt;=1973,TRUE,FALSE)</f>
        <v>0</v>
      </c>
      <c r="D1250" t="s">
        <v>410</v>
      </c>
      <c r="E1250" t="s">
        <v>54</v>
      </c>
      <c r="F1250" t="s">
        <v>54</v>
      </c>
      <c r="G1250" t="str">
        <f>VLOOKUP(Table2[[#This Row],[franchID]],TeamsFranchises!$A$1:$D$121,2,FALSE)</f>
        <v>Boston Red Sox</v>
      </c>
      <c r="I1250">
        <v>4</v>
      </c>
      <c r="J1250">
        <v>156</v>
      </c>
      <c r="K1250">
        <v>79</v>
      </c>
      <c r="L1250">
        <v>69</v>
      </c>
      <c r="M1250">
        <v>85</v>
      </c>
      <c r="P1250" t="s">
        <v>51</v>
      </c>
      <c r="Q1250">
        <f>IF(Table2[[#This Row],[LgWin]]="Y",1,0)</f>
        <v>0</v>
      </c>
      <c r="R1250" t="s">
        <v>51</v>
      </c>
      <c r="S1250">
        <f>IF(Table2[[#This Row],[WSWin]]="Y",1,0)</f>
        <v>0</v>
      </c>
      <c r="T1250">
        <v>700</v>
      </c>
      <c r="U1250">
        <v>5399</v>
      </c>
      <c r="V1250">
        <v>1436</v>
      </c>
      <c r="W1250">
        <v>244</v>
      </c>
      <c r="X1250">
        <v>41</v>
      </c>
      <c r="Y1250">
        <v>123</v>
      </c>
      <c r="Z1250">
        <v>654</v>
      </c>
      <c r="AA1250">
        <v>660</v>
      </c>
      <c r="AB1250">
        <v>51</v>
      </c>
      <c r="AC1250">
        <v>30</v>
      </c>
      <c r="AF1250">
        <v>728</v>
      </c>
      <c r="AG1250">
        <v>629</v>
      </c>
      <c r="AH1250">
        <v>4.01</v>
      </c>
      <c r="AI1250">
        <v>41</v>
      </c>
      <c r="AJ1250">
        <v>10</v>
      </c>
      <c r="AK1250">
        <v>22</v>
      </c>
      <c r="AL1250">
        <v>4236</v>
      </c>
      <c r="AM1250">
        <v>1434</v>
      </c>
      <c r="AN1250">
        <v>118</v>
      </c>
      <c r="AO1250">
        <v>612</v>
      </c>
      <c r="AP1250">
        <v>707</v>
      </c>
      <c r="AQ1250">
        <v>176</v>
      </c>
      <c r="AR1250">
        <v>163</v>
      </c>
      <c r="AS1250">
        <v>0.97199999999999998</v>
      </c>
      <c r="AT1250" t="s">
        <v>441</v>
      </c>
      <c r="AU1250" t="s">
        <v>493</v>
      </c>
      <c r="AV1250">
        <v>931127</v>
      </c>
      <c r="AW1250">
        <v>111</v>
      </c>
      <c r="AX1250">
        <v>110</v>
      </c>
      <c r="AY1250" t="s">
        <v>54</v>
      </c>
      <c r="AZ1250" t="s">
        <v>54</v>
      </c>
      <c r="BA1250" t="s">
        <v>54</v>
      </c>
    </row>
    <row r="1251" spans="1:53" x14ac:dyDescent="0.55000000000000004">
      <c r="A1251">
        <v>1954</v>
      </c>
      <c r="B1251" t="b">
        <f>IF(Table2[[#This Row],[yearID]]&gt;=1903,TRUE,FALSE)</f>
        <v>1</v>
      </c>
      <c r="C1251" t="b">
        <f>IF(Table2[[#This Row],[yearID]]&gt;=1973,TRUE,FALSE)</f>
        <v>0</v>
      </c>
      <c r="D1251" t="s">
        <v>157</v>
      </c>
      <c r="E1251" t="s">
        <v>262</v>
      </c>
      <c r="F1251" t="s">
        <v>260</v>
      </c>
      <c r="G1251" t="str">
        <f>VLOOKUP(Table2[[#This Row],[franchID]],TeamsFranchises!$A$1:$D$121,2,FALSE)</f>
        <v>Los Angeles Dodgers</v>
      </c>
      <c r="I1251">
        <v>2</v>
      </c>
      <c r="J1251">
        <v>154</v>
      </c>
      <c r="K1251">
        <v>77</v>
      </c>
      <c r="L1251">
        <v>92</v>
      </c>
      <c r="M1251">
        <v>62</v>
      </c>
      <c r="P1251" t="s">
        <v>51</v>
      </c>
      <c r="Q1251">
        <f>IF(Table2[[#This Row],[LgWin]]="Y",1,0)</f>
        <v>0</v>
      </c>
      <c r="R1251" t="s">
        <v>51</v>
      </c>
      <c r="S1251">
        <f>IF(Table2[[#This Row],[WSWin]]="Y",1,0)</f>
        <v>0</v>
      </c>
      <c r="T1251">
        <v>778</v>
      </c>
      <c r="U1251">
        <v>5251</v>
      </c>
      <c r="V1251">
        <v>1418</v>
      </c>
      <c r="W1251">
        <v>246</v>
      </c>
      <c r="X1251">
        <v>56</v>
      </c>
      <c r="Y1251">
        <v>186</v>
      </c>
      <c r="Z1251">
        <v>634</v>
      </c>
      <c r="AA1251">
        <v>625</v>
      </c>
      <c r="AB1251">
        <v>46</v>
      </c>
      <c r="AC1251">
        <v>39</v>
      </c>
      <c r="AF1251">
        <v>740</v>
      </c>
      <c r="AG1251">
        <v>667</v>
      </c>
      <c r="AH1251">
        <v>4.3099999999999996</v>
      </c>
      <c r="AI1251">
        <v>39</v>
      </c>
      <c r="AJ1251">
        <v>8</v>
      </c>
      <c r="AK1251">
        <v>36</v>
      </c>
      <c r="AL1251">
        <v>4179</v>
      </c>
      <c r="AM1251">
        <v>1399</v>
      </c>
      <c r="AN1251">
        <v>164</v>
      </c>
      <c r="AO1251">
        <v>533</v>
      </c>
      <c r="AP1251">
        <v>762</v>
      </c>
      <c r="AQ1251">
        <v>129</v>
      </c>
      <c r="AR1251">
        <v>138</v>
      </c>
      <c r="AS1251">
        <v>0.97799999999999998</v>
      </c>
      <c r="AT1251" t="s">
        <v>448</v>
      </c>
      <c r="AU1251" t="s">
        <v>458</v>
      </c>
      <c r="AV1251">
        <v>1020531</v>
      </c>
      <c r="AW1251">
        <v>104</v>
      </c>
      <c r="AX1251">
        <v>101</v>
      </c>
      <c r="AY1251" t="s">
        <v>262</v>
      </c>
      <c r="AZ1251" t="s">
        <v>262</v>
      </c>
      <c r="BA1251" t="s">
        <v>262</v>
      </c>
    </row>
    <row r="1252" spans="1:53" x14ac:dyDescent="0.55000000000000004">
      <c r="A1252">
        <v>1954</v>
      </c>
      <c r="B1252" t="b">
        <f>IF(Table2[[#This Row],[yearID]]&gt;=1903,TRUE,FALSE)</f>
        <v>1</v>
      </c>
      <c r="C1252" t="b">
        <f>IF(Table2[[#This Row],[yearID]]&gt;=1973,TRUE,FALSE)</f>
        <v>0</v>
      </c>
      <c r="D1252" t="s">
        <v>410</v>
      </c>
      <c r="E1252" t="s">
        <v>415</v>
      </c>
      <c r="F1252" t="s">
        <v>416</v>
      </c>
      <c r="G1252" t="str">
        <f>VLOOKUP(Table2[[#This Row],[franchID]],TeamsFranchises!$A$1:$D$121,2,FALSE)</f>
        <v>Chicago White Sox</v>
      </c>
      <c r="I1252">
        <v>3</v>
      </c>
      <c r="J1252">
        <v>155</v>
      </c>
      <c r="K1252">
        <v>78</v>
      </c>
      <c r="L1252">
        <v>94</v>
      </c>
      <c r="M1252">
        <v>60</v>
      </c>
      <c r="P1252" t="s">
        <v>51</v>
      </c>
      <c r="Q1252">
        <f>IF(Table2[[#This Row],[LgWin]]="Y",1,0)</f>
        <v>0</v>
      </c>
      <c r="R1252" t="s">
        <v>51</v>
      </c>
      <c r="S1252">
        <f>IF(Table2[[#This Row],[WSWin]]="Y",1,0)</f>
        <v>0</v>
      </c>
      <c r="T1252">
        <v>711</v>
      </c>
      <c r="U1252">
        <v>5168</v>
      </c>
      <c r="V1252">
        <v>1382</v>
      </c>
      <c r="W1252">
        <v>203</v>
      </c>
      <c r="X1252">
        <v>47</v>
      </c>
      <c r="Y1252">
        <v>94</v>
      </c>
      <c r="Z1252">
        <v>604</v>
      </c>
      <c r="AA1252">
        <v>536</v>
      </c>
      <c r="AB1252">
        <v>98</v>
      </c>
      <c r="AC1252">
        <v>58</v>
      </c>
      <c r="AF1252">
        <v>521</v>
      </c>
      <c r="AG1252">
        <v>469</v>
      </c>
      <c r="AH1252">
        <v>3.05</v>
      </c>
      <c r="AI1252">
        <v>60</v>
      </c>
      <c r="AJ1252">
        <v>23</v>
      </c>
      <c r="AK1252">
        <v>33</v>
      </c>
      <c r="AL1252">
        <v>4149</v>
      </c>
      <c r="AM1252">
        <v>1255</v>
      </c>
      <c r="AN1252">
        <v>94</v>
      </c>
      <c r="AO1252">
        <v>517</v>
      </c>
      <c r="AP1252">
        <v>701</v>
      </c>
      <c r="AQ1252">
        <v>108</v>
      </c>
      <c r="AR1252">
        <v>149</v>
      </c>
      <c r="AS1252">
        <v>0.98199999999999998</v>
      </c>
      <c r="AT1252" t="s">
        <v>417</v>
      </c>
      <c r="AU1252" t="s">
        <v>450</v>
      </c>
      <c r="AV1252">
        <v>1231629</v>
      </c>
      <c r="AW1252">
        <v>103</v>
      </c>
      <c r="AX1252">
        <v>100</v>
      </c>
      <c r="AY1252" t="s">
        <v>416</v>
      </c>
      <c r="AZ1252" t="s">
        <v>415</v>
      </c>
      <c r="BA1252" t="s">
        <v>415</v>
      </c>
    </row>
    <row r="1253" spans="1:53" x14ac:dyDescent="0.55000000000000004">
      <c r="A1253">
        <v>1954</v>
      </c>
      <c r="B1253" t="b">
        <f>IF(Table2[[#This Row],[yearID]]&gt;=1903,TRUE,FALSE)</f>
        <v>1</v>
      </c>
      <c r="C1253" t="b">
        <f>IF(Table2[[#This Row],[yearID]]&gt;=1973,TRUE,FALSE)</f>
        <v>0</v>
      </c>
      <c r="D1253" t="s">
        <v>157</v>
      </c>
      <c r="E1253" t="s">
        <v>161</v>
      </c>
      <c r="F1253" t="s">
        <v>162</v>
      </c>
      <c r="G1253" t="str">
        <f>VLOOKUP(Table2[[#This Row],[franchID]],TeamsFranchises!$A$1:$D$121,2,FALSE)</f>
        <v>Chicago Cubs</v>
      </c>
      <c r="I1253">
        <v>7</v>
      </c>
      <c r="J1253">
        <v>154</v>
      </c>
      <c r="K1253">
        <v>77</v>
      </c>
      <c r="L1253">
        <v>64</v>
      </c>
      <c r="M1253">
        <v>90</v>
      </c>
      <c r="P1253" t="s">
        <v>51</v>
      </c>
      <c r="Q1253">
        <f>IF(Table2[[#This Row],[LgWin]]="Y",1,0)</f>
        <v>0</v>
      </c>
      <c r="R1253" t="s">
        <v>51</v>
      </c>
      <c r="S1253">
        <f>IF(Table2[[#This Row],[WSWin]]="Y",1,0)</f>
        <v>0</v>
      </c>
      <c r="T1253">
        <v>700</v>
      </c>
      <c r="U1253">
        <v>5359</v>
      </c>
      <c r="V1253">
        <v>1412</v>
      </c>
      <c r="W1253">
        <v>229</v>
      </c>
      <c r="X1253">
        <v>45</v>
      </c>
      <c r="Y1253">
        <v>159</v>
      </c>
      <c r="Z1253">
        <v>478</v>
      </c>
      <c r="AA1253">
        <v>693</v>
      </c>
      <c r="AB1253">
        <v>46</v>
      </c>
      <c r="AC1253">
        <v>31</v>
      </c>
      <c r="AF1253">
        <v>766</v>
      </c>
      <c r="AG1253">
        <v>689</v>
      </c>
      <c r="AH1253">
        <v>4.51</v>
      </c>
      <c r="AI1253">
        <v>41</v>
      </c>
      <c r="AJ1253">
        <v>6</v>
      </c>
      <c r="AK1253">
        <v>19</v>
      </c>
      <c r="AL1253">
        <v>4122</v>
      </c>
      <c r="AM1253">
        <v>1375</v>
      </c>
      <c r="AN1253">
        <v>131</v>
      </c>
      <c r="AO1253">
        <v>619</v>
      </c>
      <c r="AP1253">
        <v>622</v>
      </c>
      <c r="AQ1253">
        <v>154</v>
      </c>
      <c r="AR1253">
        <v>164</v>
      </c>
      <c r="AS1253">
        <v>0.97399999999999998</v>
      </c>
      <c r="AT1253" t="s">
        <v>434</v>
      </c>
      <c r="AU1253" t="s">
        <v>473</v>
      </c>
      <c r="AV1253">
        <v>748183</v>
      </c>
      <c r="AW1253">
        <v>101</v>
      </c>
      <c r="AX1253">
        <v>103</v>
      </c>
      <c r="AY1253" t="s">
        <v>162</v>
      </c>
      <c r="AZ1253" t="s">
        <v>161</v>
      </c>
      <c r="BA1253" t="s">
        <v>161</v>
      </c>
    </row>
    <row r="1254" spans="1:53" x14ac:dyDescent="0.55000000000000004">
      <c r="A1254">
        <v>1954</v>
      </c>
      <c r="B1254" t="b">
        <f>IF(Table2[[#This Row],[yearID]]&gt;=1903,TRUE,FALSE)</f>
        <v>1</v>
      </c>
      <c r="C1254" t="b">
        <f>IF(Table2[[#This Row],[yearID]]&gt;=1973,TRUE,FALSE)</f>
        <v>0</v>
      </c>
      <c r="D1254" t="s">
        <v>157</v>
      </c>
      <c r="E1254" t="s">
        <v>167</v>
      </c>
      <c r="F1254" t="s">
        <v>167</v>
      </c>
      <c r="G1254" t="str">
        <f>VLOOKUP(Table2[[#This Row],[franchID]],TeamsFranchises!$A$1:$D$121,2,FALSE)</f>
        <v>Cincinnati Reds</v>
      </c>
      <c r="I1254">
        <v>5</v>
      </c>
      <c r="J1254">
        <v>154</v>
      </c>
      <c r="K1254">
        <v>77</v>
      </c>
      <c r="L1254">
        <v>74</v>
      </c>
      <c r="M1254">
        <v>80</v>
      </c>
      <c r="P1254" t="s">
        <v>51</v>
      </c>
      <c r="Q1254">
        <f>IF(Table2[[#This Row],[LgWin]]="Y",1,0)</f>
        <v>0</v>
      </c>
      <c r="R1254" t="s">
        <v>51</v>
      </c>
      <c r="S1254">
        <f>IF(Table2[[#This Row],[WSWin]]="Y",1,0)</f>
        <v>0</v>
      </c>
      <c r="T1254">
        <v>729</v>
      </c>
      <c r="U1254">
        <v>5234</v>
      </c>
      <c r="V1254">
        <v>1369</v>
      </c>
      <c r="W1254">
        <v>221</v>
      </c>
      <c r="X1254">
        <v>46</v>
      </c>
      <c r="Y1254">
        <v>147</v>
      </c>
      <c r="Z1254">
        <v>557</v>
      </c>
      <c r="AA1254">
        <v>645</v>
      </c>
      <c r="AB1254">
        <v>47</v>
      </c>
      <c r="AC1254">
        <v>30</v>
      </c>
      <c r="AF1254">
        <v>763</v>
      </c>
      <c r="AG1254">
        <v>684</v>
      </c>
      <c r="AH1254">
        <v>4.5</v>
      </c>
      <c r="AI1254">
        <v>34</v>
      </c>
      <c r="AJ1254">
        <v>8</v>
      </c>
      <c r="AK1254">
        <v>27</v>
      </c>
      <c r="AL1254">
        <v>4101</v>
      </c>
      <c r="AM1254">
        <v>1491</v>
      </c>
      <c r="AN1254">
        <v>169</v>
      </c>
      <c r="AO1254">
        <v>547</v>
      </c>
      <c r="AP1254">
        <v>537</v>
      </c>
      <c r="AQ1254">
        <v>137</v>
      </c>
      <c r="AR1254">
        <v>194</v>
      </c>
      <c r="AS1254">
        <v>0.97699999999999998</v>
      </c>
      <c r="AT1254" t="s">
        <v>505</v>
      </c>
      <c r="AU1254" t="s">
        <v>455</v>
      </c>
      <c r="AV1254">
        <v>704167</v>
      </c>
      <c r="AW1254">
        <v>102</v>
      </c>
      <c r="AX1254">
        <v>103</v>
      </c>
      <c r="AY1254" t="s">
        <v>167</v>
      </c>
      <c r="AZ1254" t="s">
        <v>167</v>
      </c>
      <c r="BA1254" t="s">
        <v>167</v>
      </c>
    </row>
    <row r="1255" spans="1:53" x14ac:dyDescent="0.55000000000000004">
      <c r="A1255">
        <v>1954</v>
      </c>
      <c r="B1255" t="b">
        <f>IF(Table2[[#This Row],[yearID]]&gt;=1903,TRUE,FALSE)</f>
        <v>1</v>
      </c>
      <c r="C1255" t="b">
        <f>IF(Table2[[#This Row],[yearID]]&gt;=1973,TRUE,FALSE)</f>
        <v>0</v>
      </c>
      <c r="D1255" t="s">
        <v>410</v>
      </c>
      <c r="E1255" t="s">
        <v>64</v>
      </c>
      <c r="F1255" t="s">
        <v>64</v>
      </c>
      <c r="G1255" t="str">
        <f>VLOOKUP(Table2[[#This Row],[franchID]],TeamsFranchises!$A$1:$D$121,2,FALSE)</f>
        <v>Cleveland Indians</v>
      </c>
      <c r="I1255">
        <v>1</v>
      </c>
      <c r="J1255">
        <v>156</v>
      </c>
      <c r="K1255">
        <v>77</v>
      </c>
      <c r="L1255">
        <v>111</v>
      </c>
      <c r="M1255">
        <v>43</v>
      </c>
      <c r="P1255" t="s">
        <v>76</v>
      </c>
      <c r="Q1255">
        <f>IF(Table2[[#This Row],[LgWin]]="Y",1,0)</f>
        <v>1</v>
      </c>
      <c r="R1255" t="s">
        <v>51</v>
      </c>
      <c r="S1255">
        <f>IF(Table2[[#This Row],[WSWin]]="Y",1,0)</f>
        <v>0</v>
      </c>
      <c r="T1255">
        <v>746</v>
      </c>
      <c r="U1255">
        <v>5222</v>
      </c>
      <c r="V1255">
        <v>1368</v>
      </c>
      <c r="W1255">
        <v>188</v>
      </c>
      <c r="X1255">
        <v>39</v>
      </c>
      <c r="Y1255">
        <v>156</v>
      </c>
      <c r="Z1255">
        <v>637</v>
      </c>
      <c r="AA1255">
        <v>668</v>
      </c>
      <c r="AB1255">
        <v>30</v>
      </c>
      <c r="AC1255">
        <v>33</v>
      </c>
      <c r="AF1255">
        <v>504</v>
      </c>
      <c r="AG1255">
        <v>438</v>
      </c>
      <c r="AH1255">
        <v>2.78</v>
      </c>
      <c r="AI1255">
        <v>77</v>
      </c>
      <c r="AJ1255">
        <v>12</v>
      </c>
      <c r="AK1255">
        <v>36</v>
      </c>
      <c r="AL1255">
        <v>4257</v>
      </c>
      <c r="AM1255">
        <v>1220</v>
      </c>
      <c r="AN1255">
        <v>89</v>
      </c>
      <c r="AO1255">
        <v>486</v>
      </c>
      <c r="AP1255">
        <v>678</v>
      </c>
      <c r="AQ1255">
        <v>128</v>
      </c>
      <c r="AR1255">
        <v>148</v>
      </c>
      <c r="AS1255">
        <v>0.97899999999999998</v>
      </c>
      <c r="AT1255" t="s">
        <v>487</v>
      </c>
      <c r="AU1255" t="s">
        <v>498</v>
      </c>
      <c r="AV1255">
        <v>1335472</v>
      </c>
      <c r="AW1255">
        <v>102</v>
      </c>
      <c r="AX1255">
        <v>98</v>
      </c>
      <c r="AY1255" t="s">
        <v>64</v>
      </c>
      <c r="AZ1255" t="s">
        <v>64</v>
      </c>
      <c r="BA1255" t="s">
        <v>64</v>
      </c>
    </row>
    <row r="1256" spans="1:53" x14ac:dyDescent="0.55000000000000004">
      <c r="A1256">
        <v>1954</v>
      </c>
      <c r="B1256" t="b">
        <f>IF(Table2[[#This Row],[yearID]]&gt;=1903,TRUE,FALSE)</f>
        <v>1</v>
      </c>
      <c r="C1256" t="b">
        <f>IF(Table2[[#This Row],[yearID]]&gt;=1973,TRUE,FALSE)</f>
        <v>0</v>
      </c>
      <c r="D1256" t="s">
        <v>410</v>
      </c>
      <c r="E1256" t="s">
        <v>419</v>
      </c>
      <c r="F1256" t="s">
        <v>419</v>
      </c>
      <c r="G1256" t="str">
        <f>VLOOKUP(Table2[[#This Row],[franchID]],TeamsFranchises!$A$1:$D$121,2,FALSE)</f>
        <v>Detroit Tigers</v>
      </c>
      <c r="I1256">
        <v>5</v>
      </c>
      <c r="J1256">
        <v>155</v>
      </c>
      <c r="K1256">
        <v>77</v>
      </c>
      <c r="L1256">
        <v>68</v>
      </c>
      <c r="M1256">
        <v>86</v>
      </c>
      <c r="P1256" t="s">
        <v>51</v>
      </c>
      <c r="Q1256">
        <f>IF(Table2[[#This Row],[LgWin]]="Y",1,0)</f>
        <v>0</v>
      </c>
      <c r="R1256" t="s">
        <v>51</v>
      </c>
      <c r="S1256">
        <f>IF(Table2[[#This Row],[WSWin]]="Y",1,0)</f>
        <v>0</v>
      </c>
      <c r="T1256">
        <v>584</v>
      </c>
      <c r="U1256">
        <v>5233</v>
      </c>
      <c r="V1256">
        <v>1351</v>
      </c>
      <c r="W1256">
        <v>215</v>
      </c>
      <c r="X1256">
        <v>41</v>
      </c>
      <c r="Y1256">
        <v>90</v>
      </c>
      <c r="Z1256">
        <v>492</v>
      </c>
      <c r="AA1256">
        <v>603</v>
      </c>
      <c r="AB1256">
        <v>48</v>
      </c>
      <c r="AC1256">
        <v>44</v>
      </c>
      <c r="AF1256">
        <v>664</v>
      </c>
      <c r="AG1256">
        <v>585</v>
      </c>
      <c r="AH1256">
        <v>3.81</v>
      </c>
      <c r="AI1256">
        <v>58</v>
      </c>
      <c r="AJ1256">
        <v>13</v>
      </c>
      <c r="AK1256">
        <v>13</v>
      </c>
      <c r="AL1256">
        <v>4149</v>
      </c>
      <c r="AM1256">
        <v>1375</v>
      </c>
      <c r="AN1256">
        <v>138</v>
      </c>
      <c r="AO1256">
        <v>506</v>
      </c>
      <c r="AP1256">
        <v>603</v>
      </c>
      <c r="AQ1256">
        <v>127</v>
      </c>
      <c r="AR1256">
        <v>131</v>
      </c>
      <c r="AS1256">
        <v>0.97799999999999998</v>
      </c>
      <c r="AT1256" t="s">
        <v>420</v>
      </c>
      <c r="AU1256" t="s">
        <v>495</v>
      </c>
      <c r="AV1256">
        <v>1079847</v>
      </c>
      <c r="AW1256">
        <v>99</v>
      </c>
      <c r="AX1256">
        <v>100</v>
      </c>
      <c r="AY1256" t="s">
        <v>419</v>
      </c>
      <c r="AZ1256" t="s">
        <v>419</v>
      </c>
      <c r="BA1256" t="s">
        <v>419</v>
      </c>
    </row>
    <row r="1257" spans="1:53" x14ac:dyDescent="0.55000000000000004">
      <c r="A1257">
        <v>1954</v>
      </c>
      <c r="B1257" t="b">
        <f>IF(Table2[[#This Row],[yearID]]&gt;=1903,TRUE,FALSE)</f>
        <v>1</v>
      </c>
      <c r="C1257" t="b">
        <f>IF(Table2[[#This Row],[yearID]]&gt;=1973,TRUE,FALSE)</f>
        <v>0</v>
      </c>
      <c r="D1257" t="s">
        <v>157</v>
      </c>
      <c r="E1257" t="s">
        <v>499</v>
      </c>
      <c r="F1257" t="s">
        <v>159</v>
      </c>
      <c r="G1257" t="str">
        <f>VLOOKUP(Table2[[#This Row],[franchID]],TeamsFranchises!$A$1:$D$121,2,FALSE)</f>
        <v>Atlanta Braves</v>
      </c>
      <c r="I1257">
        <v>3</v>
      </c>
      <c r="J1257">
        <v>154</v>
      </c>
      <c r="K1257">
        <v>77</v>
      </c>
      <c r="L1257">
        <v>89</v>
      </c>
      <c r="M1257">
        <v>65</v>
      </c>
      <c r="P1257" t="s">
        <v>51</v>
      </c>
      <c r="Q1257">
        <f>IF(Table2[[#This Row],[LgWin]]="Y",1,0)</f>
        <v>0</v>
      </c>
      <c r="R1257" t="s">
        <v>51</v>
      </c>
      <c r="S1257">
        <f>IF(Table2[[#This Row],[WSWin]]="Y",1,0)</f>
        <v>0</v>
      </c>
      <c r="T1257">
        <v>670</v>
      </c>
      <c r="U1257">
        <v>5261</v>
      </c>
      <c r="V1257">
        <v>1395</v>
      </c>
      <c r="W1257">
        <v>217</v>
      </c>
      <c r="X1257">
        <v>41</v>
      </c>
      <c r="Y1257">
        <v>139</v>
      </c>
      <c r="Z1257">
        <v>471</v>
      </c>
      <c r="AA1257">
        <v>619</v>
      </c>
      <c r="AB1257">
        <v>54</v>
      </c>
      <c r="AC1257">
        <v>31</v>
      </c>
      <c r="AF1257">
        <v>556</v>
      </c>
      <c r="AG1257">
        <v>494</v>
      </c>
      <c r="AH1257">
        <v>3.19</v>
      </c>
      <c r="AI1257">
        <v>63</v>
      </c>
      <c r="AJ1257">
        <v>13</v>
      </c>
      <c r="AK1257">
        <v>21</v>
      </c>
      <c r="AL1257">
        <v>4182</v>
      </c>
      <c r="AM1257">
        <v>1296</v>
      </c>
      <c r="AN1257">
        <v>106</v>
      </c>
      <c r="AO1257">
        <v>553</v>
      </c>
      <c r="AP1257">
        <v>698</v>
      </c>
      <c r="AQ1257">
        <v>116</v>
      </c>
      <c r="AR1257">
        <v>171</v>
      </c>
      <c r="AS1257">
        <v>0.98099999999999998</v>
      </c>
      <c r="AT1257" t="s">
        <v>500</v>
      </c>
      <c r="AU1257" t="s">
        <v>501</v>
      </c>
      <c r="AV1257">
        <v>2131388</v>
      </c>
      <c r="AW1257">
        <v>94</v>
      </c>
      <c r="AX1257">
        <v>92</v>
      </c>
      <c r="AY1257" t="s">
        <v>502</v>
      </c>
      <c r="AZ1257" t="s">
        <v>502</v>
      </c>
      <c r="BA1257" t="s">
        <v>502</v>
      </c>
    </row>
    <row r="1258" spans="1:53" x14ac:dyDescent="0.55000000000000004">
      <c r="A1258">
        <v>1954</v>
      </c>
      <c r="B1258" t="b">
        <f>IF(Table2[[#This Row],[yearID]]&gt;=1903,TRUE,FALSE)</f>
        <v>1</v>
      </c>
      <c r="C1258" t="b">
        <f>IF(Table2[[#This Row],[yearID]]&gt;=1973,TRUE,FALSE)</f>
        <v>0</v>
      </c>
      <c r="D1258" t="s">
        <v>157</v>
      </c>
      <c r="E1258" t="s">
        <v>242</v>
      </c>
      <c r="F1258" t="s">
        <v>243</v>
      </c>
      <c r="G1258" t="str">
        <f>VLOOKUP(Table2[[#This Row],[franchID]],TeamsFranchises!$A$1:$D$121,2,FALSE)</f>
        <v>San Francisco Giants</v>
      </c>
      <c r="I1258">
        <v>1</v>
      </c>
      <c r="J1258">
        <v>154</v>
      </c>
      <c r="K1258">
        <v>76</v>
      </c>
      <c r="L1258">
        <v>97</v>
      </c>
      <c r="M1258">
        <v>57</v>
      </c>
      <c r="P1258" t="s">
        <v>76</v>
      </c>
      <c r="Q1258">
        <f>IF(Table2[[#This Row],[LgWin]]="Y",1,0)</f>
        <v>1</v>
      </c>
      <c r="R1258" t="s">
        <v>76</v>
      </c>
      <c r="S1258">
        <f>IF(Table2[[#This Row],[WSWin]]="Y",1,0)</f>
        <v>1</v>
      </c>
      <c r="T1258">
        <v>732</v>
      </c>
      <c r="U1258">
        <v>5245</v>
      </c>
      <c r="V1258">
        <v>1386</v>
      </c>
      <c r="W1258">
        <v>194</v>
      </c>
      <c r="X1258">
        <v>42</v>
      </c>
      <c r="Y1258">
        <v>186</v>
      </c>
      <c r="Z1258">
        <v>522</v>
      </c>
      <c r="AA1258">
        <v>561</v>
      </c>
      <c r="AB1258">
        <v>30</v>
      </c>
      <c r="AC1258">
        <v>23</v>
      </c>
      <c r="AF1258">
        <v>550</v>
      </c>
      <c r="AG1258">
        <v>477</v>
      </c>
      <c r="AH1258">
        <v>3.09</v>
      </c>
      <c r="AI1258">
        <v>45</v>
      </c>
      <c r="AJ1258">
        <v>19</v>
      </c>
      <c r="AK1258">
        <v>33</v>
      </c>
      <c r="AL1258">
        <v>4170</v>
      </c>
      <c r="AM1258">
        <v>1258</v>
      </c>
      <c r="AN1258">
        <v>113</v>
      </c>
      <c r="AO1258">
        <v>613</v>
      </c>
      <c r="AP1258">
        <v>692</v>
      </c>
      <c r="AQ1258">
        <v>154</v>
      </c>
      <c r="AR1258">
        <v>172</v>
      </c>
      <c r="AS1258">
        <v>0.97399999999999998</v>
      </c>
      <c r="AT1258" t="s">
        <v>310</v>
      </c>
      <c r="AU1258" t="s">
        <v>457</v>
      </c>
      <c r="AV1258">
        <v>1155067</v>
      </c>
      <c r="AW1258">
        <v>101</v>
      </c>
      <c r="AX1258">
        <v>100</v>
      </c>
      <c r="AY1258" t="s">
        <v>246</v>
      </c>
      <c r="AZ1258" t="s">
        <v>242</v>
      </c>
      <c r="BA1258" t="s">
        <v>242</v>
      </c>
    </row>
    <row r="1259" spans="1:53" x14ac:dyDescent="0.55000000000000004">
      <c r="A1259">
        <v>1954</v>
      </c>
      <c r="B1259" t="b">
        <f>IF(Table2[[#This Row],[yearID]]&gt;=1903,TRUE,FALSE)</f>
        <v>1</v>
      </c>
      <c r="C1259" t="b">
        <f>IF(Table2[[#This Row],[yearID]]&gt;=1973,TRUE,FALSE)</f>
        <v>0</v>
      </c>
      <c r="D1259" t="s">
        <v>410</v>
      </c>
      <c r="E1259" t="s">
        <v>436</v>
      </c>
      <c r="F1259" t="s">
        <v>412</v>
      </c>
      <c r="G1259" t="str">
        <f>VLOOKUP(Table2[[#This Row],[franchID]],TeamsFranchises!$A$1:$D$121,2,FALSE)</f>
        <v>New York Yankees</v>
      </c>
      <c r="I1259">
        <v>2</v>
      </c>
      <c r="J1259">
        <v>155</v>
      </c>
      <c r="K1259">
        <v>78</v>
      </c>
      <c r="L1259">
        <v>103</v>
      </c>
      <c r="M1259">
        <v>51</v>
      </c>
      <c r="P1259" t="s">
        <v>51</v>
      </c>
      <c r="Q1259">
        <f>IF(Table2[[#This Row],[LgWin]]="Y",1,0)</f>
        <v>0</v>
      </c>
      <c r="R1259" t="s">
        <v>51</v>
      </c>
      <c r="S1259">
        <f>IF(Table2[[#This Row],[WSWin]]="Y",1,0)</f>
        <v>0</v>
      </c>
      <c r="T1259">
        <v>805</v>
      </c>
      <c r="U1259">
        <v>5226</v>
      </c>
      <c r="V1259">
        <v>1400</v>
      </c>
      <c r="W1259">
        <v>215</v>
      </c>
      <c r="X1259">
        <v>59</v>
      </c>
      <c r="Y1259">
        <v>133</v>
      </c>
      <c r="Z1259">
        <v>650</v>
      </c>
      <c r="AA1259">
        <v>632</v>
      </c>
      <c r="AB1259">
        <v>34</v>
      </c>
      <c r="AC1259">
        <v>41</v>
      </c>
      <c r="AF1259">
        <v>563</v>
      </c>
      <c r="AG1259">
        <v>500</v>
      </c>
      <c r="AH1259">
        <v>3.26</v>
      </c>
      <c r="AI1259">
        <v>51</v>
      </c>
      <c r="AJ1259">
        <v>16</v>
      </c>
      <c r="AK1259">
        <v>37</v>
      </c>
      <c r="AL1259">
        <v>4137</v>
      </c>
      <c r="AM1259">
        <v>1284</v>
      </c>
      <c r="AN1259">
        <v>86</v>
      </c>
      <c r="AO1259">
        <v>552</v>
      </c>
      <c r="AP1259">
        <v>655</v>
      </c>
      <c r="AQ1259">
        <v>127</v>
      </c>
      <c r="AR1259">
        <v>198</v>
      </c>
      <c r="AS1259">
        <v>0.97899999999999998</v>
      </c>
      <c r="AT1259" t="s">
        <v>459</v>
      </c>
      <c r="AU1259" t="s">
        <v>491</v>
      </c>
      <c r="AV1259">
        <v>1475171</v>
      </c>
      <c r="AW1259">
        <v>97</v>
      </c>
      <c r="AX1259">
        <v>93</v>
      </c>
      <c r="AY1259" t="s">
        <v>412</v>
      </c>
      <c r="AZ1259" t="s">
        <v>436</v>
      </c>
      <c r="BA1259" t="s">
        <v>436</v>
      </c>
    </row>
    <row r="1260" spans="1:53" x14ac:dyDescent="0.55000000000000004">
      <c r="A1260">
        <v>1954</v>
      </c>
      <c r="B1260" t="b">
        <f>IF(Table2[[#This Row],[yearID]]&gt;=1903,TRUE,FALSE)</f>
        <v>1</v>
      </c>
      <c r="C1260" t="b">
        <f>IF(Table2[[#This Row],[yearID]]&gt;=1973,TRUE,FALSE)</f>
        <v>0</v>
      </c>
      <c r="D1260" t="s">
        <v>410</v>
      </c>
      <c r="E1260" t="s">
        <v>226</v>
      </c>
      <c r="F1260" t="s">
        <v>423</v>
      </c>
      <c r="G1260" t="str">
        <f>VLOOKUP(Table2[[#This Row],[franchID]],TeamsFranchises!$A$1:$D$121,2,FALSE)</f>
        <v>Oakland Athletics</v>
      </c>
      <c r="I1260">
        <v>8</v>
      </c>
      <c r="J1260">
        <v>156</v>
      </c>
      <c r="K1260">
        <v>77</v>
      </c>
      <c r="L1260">
        <v>51</v>
      </c>
      <c r="M1260">
        <v>103</v>
      </c>
      <c r="P1260" t="s">
        <v>51</v>
      </c>
      <c r="Q1260">
        <f>IF(Table2[[#This Row],[LgWin]]="Y",1,0)</f>
        <v>0</v>
      </c>
      <c r="R1260" t="s">
        <v>51</v>
      </c>
      <c r="S1260">
        <f>IF(Table2[[#This Row],[WSWin]]="Y",1,0)</f>
        <v>0</v>
      </c>
      <c r="T1260">
        <v>542</v>
      </c>
      <c r="U1260">
        <v>5206</v>
      </c>
      <c r="V1260">
        <v>1228</v>
      </c>
      <c r="W1260">
        <v>191</v>
      </c>
      <c r="X1260">
        <v>41</v>
      </c>
      <c r="Y1260">
        <v>94</v>
      </c>
      <c r="Z1260">
        <v>504</v>
      </c>
      <c r="AA1260">
        <v>677</v>
      </c>
      <c r="AB1260">
        <v>30</v>
      </c>
      <c r="AC1260">
        <v>29</v>
      </c>
      <c r="AF1260">
        <v>875</v>
      </c>
      <c r="AG1260">
        <v>789</v>
      </c>
      <c r="AH1260">
        <v>5.18</v>
      </c>
      <c r="AI1260">
        <v>49</v>
      </c>
      <c r="AJ1260">
        <v>3</v>
      </c>
      <c r="AK1260">
        <v>13</v>
      </c>
      <c r="AL1260">
        <v>4113</v>
      </c>
      <c r="AM1260">
        <v>1523</v>
      </c>
      <c r="AN1260">
        <v>141</v>
      </c>
      <c r="AO1260">
        <v>685</v>
      </c>
      <c r="AP1260">
        <v>555</v>
      </c>
      <c r="AQ1260">
        <v>166</v>
      </c>
      <c r="AR1260">
        <v>163</v>
      </c>
      <c r="AS1260">
        <v>0.97099999999999997</v>
      </c>
      <c r="AT1260" t="s">
        <v>77</v>
      </c>
      <c r="AU1260" t="s">
        <v>503</v>
      </c>
      <c r="AV1260">
        <v>304666</v>
      </c>
      <c r="AW1260">
        <v>100</v>
      </c>
      <c r="AX1260">
        <v>105</v>
      </c>
      <c r="AY1260" t="s">
        <v>226</v>
      </c>
      <c r="AZ1260" t="s">
        <v>226</v>
      </c>
      <c r="BA1260" t="s">
        <v>226</v>
      </c>
    </row>
    <row r="1261" spans="1:53" x14ac:dyDescent="0.55000000000000004">
      <c r="A1261">
        <v>1954</v>
      </c>
      <c r="B1261" t="b">
        <f>IF(Table2[[#This Row],[yearID]]&gt;=1903,TRUE,FALSE)</f>
        <v>1</v>
      </c>
      <c r="C1261" t="b">
        <f>IF(Table2[[#This Row],[yearID]]&gt;=1973,TRUE,FALSE)</f>
        <v>0</v>
      </c>
      <c r="D1261" t="s">
        <v>157</v>
      </c>
      <c r="E1261" t="s">
        <v>122</v>
      </c>
      <c r="F1261" t="s">
        <v>122</v>
      </c>
      <c r="G1261" t="str">
        <f>VLOOKUP(Table2[[#This Row],[franchID]],TeamsFranchises!$A$1:$D$121,2,FALSE)</f>
        <v>Philadelphia Phillies</v>
      </c>
      <c r="I1261">
        <v>4</v>
      </c>
      <c r="J1261">
        <v>154</v>
      </c>
      <c r="K1261">
        <v>78</v>
      </c>
      <c r="L1261">
        <v>75</v>
      </c>
      <c r="M1261">
        <v>79</v>
      </c>
      <c r="P1261" t="s">
        <v>51</v>
      </c>
      <c r="Q1261">
        <f>IF(Table2[[#This Row],[LgWin]]="Y",1,0)</f>
        <v>0</v>
      </c>
      <c r="R1261" t="s">
        <v>51</v>
      </c>
      <c r="S1261">
        <f>IF(Table2[[#This Row],[WSWin]]="Y",1,0)</f>
        <v>0</v>
      </c>
      <c r="T1261">
        <v>659</v>
      </c>
      <c r="U1261">
        <v>5184</v>
      </c>
      <c r="V1261">
        <v>1384</v>
      </c>
      <c r="W1261">
        <v>243</v>
      </c>
      <c r="X1261">
        <v>58</v>
      </c>
      <c r="Y1261">
        <v>102</v>
      </c>
      <c r="Z1261">
        <v>604</v>
      </c>
      <c r="AA1261">
        <v>620</v>
      </c>
      <c r="AB1261">
        <v>30</v>
      </c>
      <c r="AC1261">
        <v>27</v>
      </c>
      <c r="AF1261">
        <v>614</v>
      </c>
      <c r="AG1261">
        <v>544</v>
      </c>
      <c r="AH1261">
        <v>3.59</v>
      </c>
      <c r="AI1261">
        <v>78</v>
      </c>
      <c r="AJ1261">
        <v>14</v>
      </c>
      <c r="AK1261">
        <v>12</v>
      </c>
      <c r="AL1261">
        <v>4095</v>
      </c>
      <c r="AM1261">
        <v>1329</v>
      </c>
      <c r="AN1261">
        <v>133</v>
      </c>
      <c r="AO1261">
        <v>450</v>
      </c>
      <c r="AP1261">
        <v>570</v>
      </c>
      <c r="AQ1261">
        <v>145</v>
      </c>
      <c r="AR1261">
        <v>133</v>
      </c>
      <c r="AS1261">
        <v>0.97499999999999998</v>
      </c>
      <c r="AT1261" t="s">
        <v>358</v>
      </c>
      <c r="AU1261" t="s">
        <v>503</v>
      </c>
      <c r="AV1261">
        <v>738991</v>
      </c>
      <c r="AW1261">
        <v>100</v>
      </c>
      <c r="AX1261">
        <v>99</v>
      </c>
      <c r="AY1261" t="s">
        <v>122</v>
      </c>
      <c r="AZ1261" t="s">
        <v>122</v>
      </c>
      <c r="BA1261" t="s">
        <v>122</v>
      </c>
    </row>
    <row r="1262" spans="1:53" x14ac:dyDescent="0.55000000000000004">
      <c r="A1262">
        <v>1954</v>
      </c>
      <c r="B1262" t="b">
        <f>IF(Table2[[#This Row],[yearID]]&gt;=1903,TRUE,FALSE)</f>
        <v>1</v>
      </c>
      <c r="C1262" t="b">
        <f>IF(Table2[[#This Row],[yearID]]&gt;=1973,TRUE,FALSE)</f>
        <v>0</v>
      </c>
      <c r="D1262" t="s">
        <v>157</v>
      </c>
      <c r="E1262" t="s">
        <v>229</v>
      </c>
      <c r="F1262" t="s">
        <v>229</v>
      </c>
      <c r="G1262" t="str">
        <f>VLOOKUP(Table2[[#This Row],[franchID]],TeamsFranchises!$A$1:$D$121,2,FALSE)</f>
        <v>Pittsburgh Pirates</v>
      </c>
      <c r="I1262">
        <v>8</v>
      </c>
      <c r="J1262">
        <v>154</v>
      </c>
      <c r="K1262">
        <v>77</v>
      </c>
      <c r="L1262">
        <v>53</v>
      </c>
      <c r="M1262">
        <v>101</v>
      </c>
      <c r="P1262" t="s">
        <v>51</v>
      </c>
      <c r="Q1262">
        <f>IF(Table2[[#This Row],[LgWin]]="Y",1,0)</f>
        <v>0</v>
      </c>
      <c r="R1262" t="s">
        <v>51</v>
      </c>
      <c r="S1262">
        <f>IF(Table2[[#This Row],[WSWin]]="Y",1,0)</f>
        <v>0</v>
      </c>
      <c r="T1262">
        <v>557</v>
      </c>
      <c r="U1262">
        <v>5088</v>
      </c>
      <c r="V1262">
        <v>1260</v>
      </c>
      <c r="W1262">
        <v>181</v>
      </c>
      <c r="X1262">
        <v>57</v>
      </c>
      <c r="Y1262">
        <v>76</v>
      </c>
      <c r="Z1262">
        <v>566</v>
      </c>
      <c r="AA1262">
        <v>737</v>
      </c>
      <c r="AB1262">
        <v>21</v>
      </c>
      <c r="AC1262">
        <v>13</v>
      </c>
      <c r="AF1262">
        <v>845</v>
      </c>
      <c r="AG1262">
        <v>736</v>
      </c>
      <c r="AH1262">
        <v>4.92</v>
      </c>
      <c r="AI1262">
        <v>37</v>
      </c>
      <c r="AJ1262">
        <v>4</v>
      </c>
      <c r="AK1262">
        <v>15</v>
      </c>
      <c r="AL1262">
        <v>4038</v>
      </c>
      <c r="AM1262">
        <v>1510</v>
      </c>
      <c r="AN1262">
        <v>128</v>
      </c>
      <c r="AO1262">
        <v>564</v>
      </c>
      <c r="AP1262">
        <v>525</v>
      </c>
      <c r="AQ1262">
        <v>173</v>
      </c>
      <c r="AR1262">
        <v>136</v>
      </c>
      <c r="AS1262">
        <v>0.97099999999999997</v>
      </c>
      <c r="AT1262" t="s">
        <v>390</v>
      </c>
      <c r="AU1262" t="s">
        <v>447</v>
      </c>
      <c r="AV1262">
        <v>475494</v>
      </c>
      <c r="AW1262">
        <v>98</v>
      </c>
      <c r="AX1262">
        <v>102</v>
      </c>
      <c r="AY1262" t="s">
        <v>229</v>
      </c>
      <c r="AZ1262" t="s">
        <v>229</v>
      </c>
      <c r="BA1262" t="s">
        <v>229</v>
      </c>
    </row>
    <row r="1263" spans="1:53" x14ac:dyDescent="0.55000000000000004">
      <c r="A1263">
        <v>1954</v>
      </c>
      <c r="B1263" t="b">
        <f>IF(Table2[[#This Row],[yearID]]&gt;=1903,TRUE,FALSE)</f>
        <v>1</v>
      </c>
      <c r="C1263" t="b">
        <f>IF(Table2[[#This Row],[yearID]]&gt;=1973,TRUE,FALSE)</f>
        <v>0</v>
      </c>
      <c r="D1263" t="s">
        <v>157</v>
      </c>
      <c r="E1263" t="s">
        <v>396</v>
      </c>
      <c r="F1263" t="s">
        <v>154</v>
      </c>
      <c r="G1263" t="str">
        <f>VLOOKUP(Table2[[#This Row],[franchID]],TeamsFranchises!$A$1:$D$121,2,FALSE)</f>
        <v>St. Louis Cardinals</v>
      </c>
      <c r="I1263">
        <v>6</v>
      </c>
      <c r="J1263">
        <v>154</v>
      </c>
      <c r="K1263">
        <v>77</v>
      </c>
      <c r="L1263">
        <v>72</v>
      </c>
      <c r="M1263">
        <v>82</v>
      </c>
      <c r="P1263" t="s">
        <v>51</v>
      </c>
      <c r="Q1263">
        <f>IF(Table2[[#This Row],[LgWin]]="Y",1,0)</f>
        <v>0</v>
      </c>
      <c r="R1263" t="s">
        <v>51</v>
      </c>
      <c r="S1263">
        <f>IF(Table2[[#This Row],[WSWin]]="Y",1,0)</f>
        <v>0</v>
      </c>
      <c r="T1263">
        <v>799</v>
      </c>
      <c r="U1263">
        <v>5405</v>
      </c>
      <c r="V1263">
        <v>1518</v>
      </c>
      <c r="W1263">
        <v>285</v>
      </c>
      <c r="X1263">
        <v>58</v>
      </c>
      <c r="Y1263">
        <v>119</v>
      </c>
      <c r="Z1263">
        <v>582</v>
      </c>
      <c r="AA1263">
        <v>586</v>
      </c>
      <c r="AB1263">
        <v>63</v>
      </c>
      <c r="AC1263">
        <v>46</v>
      </c>
      <c r="AF1263">
        <v>790</v>
      </c>
      <c r="AG1263">
        <v>695</v>
      </c>
      <c r="AH1263">
        <v>4.5</v>
      </c>
      <c r="AI1263">
        <v>40</v>
      </c>
      <c r="AJ1263">
        <v>11</v>
      </c>
      <c r="AK1263">
        <v>18</v>
      </c>
      <c r="AL1263">
        <v>4170</v>
      </c>
      <c r="AM1263">
        <v>1484</v>
      </c>
      <c r="AN1263">
        <v>170</v>
      </c>
      <c r="AO1263">
        <v>535</v>
      </c>
      <c r="AP1263">
        <v>680</v>
      </c>
      <c r="AQ1263">
        <v>146</v>
      </c>
      <c r="AR1263">
        <v>178</v>
      </c>
      <c r="AS1263">
        <v>0.97599999999999998</v>
      </c>
      <c r="AT1263" t="s">
        <v>409</v>
      </c>
      <c r="AU1263" t="s">
        <v>444</v>
      </c>
      <c r="AV1263">
        <v>1039698</v>
      </c>
      <c r="AW1263">
        <v>100</v>
      </c>
      <c r="AX1263">
        <v>101</v>
      </c>
      <c r="AY1263" t="s">
        <v>154</v>
      </c>
      <c r="AZ1263" t="s">
        <v>396</v>
      </c>
      <c r="BA1263" t="s">
        <v>396</v>
      </c>
    </row>
    <row r="1264" spans="1:53" x14ac:dyDescent="0.55000000000000004">
      <c r="A1264">
        <v>1954</v>
      </c>
      <c r="B1264" t="b">
        <f>IF(Table2[[#This Row],[yearID]]&gt;=1903,TRUE,FALSE)</f>
        <v>1</v>
      </c>
      <c r="C1264" t="b">
        <f>IF(Table2[[#This Row],[yearID]]&gt;=1973,TRUE,FALSE)</f>
        <v>0</v>
      </c>
      <c r="D1264" t="s">
        <v>410</v>
      </c>
      <c r="E1264" t="s">
        <v>425</v>
      </c>
      <c r="F1264" t="s">
        <v>426</v>
      </c>
      <c r="G1264" t="str">
        <f>VLOOKUP(Table2[[#This Row],[franchID]],TeamsFranchises!$A$1:$D$121,2,FALSE)</f>
        <v>Minnesota Twins</v>
      </c>
      <c r="I1264">
        <v>6</v>
      </c>
      <c r="J1264">
        <v>155</v>
      </c>
      <c r="K1264">
        <v>78</v>
      </c>
      <c r="L1264">
        <v>66</v>
      </c>
      <c r="M1264">
        <v>88</v>
      </c>
      <c r="P1264" t="s">
        <v>51</v>
      </c>
      <c r="Q1264">
        <f>IF(Table2[[#This Row],[LgWin]]="Y",1,0)</f>
        <v>0</v>
      </c>
      <c r="R1264" t="s">
        <v>51</v>
      </c>
      <c r="S1264">
        <f>IF(Table2[[#This Row],[WSWin]]="Y",1,0)</f>
        <v>0</v>
      </c>
      <c r="T1264">
        <v>632</v>
      </c>
      <c r="U1264">
        <v>5249</v>
      </c>
      <c r="V1264">
        <v>1292</v>
      </c>
      <c r="W1264">
        <v>188</v>
      </c>
      <c r="X1264">
        <v>69</v>
      </c>
      <c r="Y1264">
        <v>81</v>
      </c>
      <c r="Z1264">
        <v>610</v>
      </c>
      <c r="AA1264">
        <v>719</v>
      </c>
      <c r="AB1264">
        <v>37</v>
      </c>
      <c r="AC1264">
        <v>21</v>
      </c>
      <c r="AF1264">
        <v>680</v>
      </c>
      <c r="AG1264">
        <v>590</v>
      </c>
      <c r="AH1264">
        <v>3.84</v>
      </c>
      <c r="AI1264">
        <v>69</v>
      </c>
      <c r="AJ1264">
        <v>10</v>
      </c>
      <c r="AK1264">
        <v>7</v>
      </c>
      <c r="AL1264">
        <v>4149</v>
      </c>
      <c r="AM1264">
        <v>1396</v>
      </c>
      <c r="AN1264">
        <v>79</v>
      </c>
      <c r="AO1264">
        <v>573</v>
      </c>
      <c r="AP1264">
        <v>562</v>
      </c>
      <c r="AQ1264">
        <v>137</v>
      </c>
      <c r="AR1264">
        <v>172</v>
      </c>
      <c r="AS1264">
        <v>0.97699999999999998</v>
      </c>
      <c r="AT1264" t="s">
        <v>397</v>
      </c>
      <c r="AU1264" t="s">
        <v>452</v>
      </c>
      <c r="AV1264">
        <v>503542</v>
      </c>
      <c r="AW1264">
        <v>94</v>
      </c>
      <c r="AX1264">
        <v>96</v>
      </c>
      <c r="AY1264" t="s">
        <v>428</v>
      </c>
      <c r="AZ1264" t="s">
        <v>425</v>
      </c>
      <c r="BA1264" t="s">
        <v>425</v>
      </c>
    </row>
    <row r="1265" spans="1:53" x14ac:dyDescent="0.55000000000000004">
      <c r="A1265">
        <v>1955</v>
      </c>
      <c r="B1265" t="b">
        <f>IF(Table2[[#This Row],[yearID]]&gt;=1903,TRUE,FALSE)</f>
        <v>1</v>
      </c>
      <c r="C1265" t="b">
        <f>IF(Table2[[#This Row],[yearID]]&gt;=1973,TRUE,FALSE)</f>
        <v>0</v>
      </c>
      <c r="D1265" t="s">
        <v>410</v>
      </c>
      <c r="E1265" t="s">
        <v>95</v>
      </c>
      <c r="F1265" t="s">
        <v>95</v>
      </c>
      <c r="G1265" t="str">
        <f>VLOOKUP(Table2[[#This Row],[franchID]],TeamsFranchises!$A$1:$D$121,2,FALSE)</f>
        <v>Baltimore Orioles</v>
      </c>
      <c r="I1265">
        <v>7</v>
      </c>
      <c r="J1265">
        <v>156</v>
      </c>
      <c r="K1265">
        <v>79</v>
      </c>
      <c r="L1265">
        <v>57</v>
      </c>
      <c r="M1265">
        <v>97</v>
      </c>
      <c r="P1265" t="s">
        <v>51</v>
      </c>
      <c r="Q1265">
        <f>IF(Table2[[#This Row],[LgWin]]="Y",1,0)</f>
        <v>0</v>
      </c>
      <c r="R1265" t="s">
        <v>51</v>
      </c>
      <c r="S1265">
        <f>IF(Table2[[#This Row],[WSWin]]="Y",1,0)</f>
        <v>0</v>
      </c>
      <c r="T1265">
        <v>540</v>
      </c>
      <c r="U1265">
        <v>5257</v>
      </c>
      <c r="V1265">
        <v>1263</v>
      </c>
      <c r="W1265">
        <v>177</v>
      </c>
      <c r="X1265">
        <v>39</v>
      </c>
      <c r="Y1265">
        <v>54</v>
      </c>
      <c r="Z1265">
        <v>560</v>
      </c>
      <c r="AA1265">
        <v>742</v>
      </c>
      <c r="AB1265">
        <v>34</v>
      </c>
      <c r="AC1265">
        <v>46</v>
      </c>
      <c r="AF1265">
        <v>754</v>
      </c>
      <c r="AG1265">
        <v>649</v>
      </c>
      <c r="AH1265">
        <v>4.21</v>
      </c>
      <c r="AI1265">
        <v>35</v>
      </c>
      <c r="AJ1265">
        <v>10</v>
      </c>
      <c r="AK1265">
        <v>20</v>
      </c>
      <c r="AL1265">
        <v>4164</v>
      </c>
      <c r="AM1265">
        <v>1403</v>
      </c>
      <c r="AN1265">
        <v>103</v>
      </c>
      <c r="AO1265">
        <v>625</v>
      </c>
      <c r="AP1265">
        <v>595</v>
      </c>
      <c r="AQ1265">
        <v>162</v>
      </c>
      <c r="AR1265">
        <v>159</v>
      </c>
      <c r="AS1265">
        <v>0.97299999999999998</v>
      </c>
      <c r="AT1265" t="s">
        <v>218</v>
      </c>
      <c r="AU1265" t="s">
        <v>504</v>
      </c>
      <c r="AV1265">
        <v>852039</v>
      </c>
      <c r="AW1265">
        <v>92</v>
      </c>
      <c r="AX1265">
        <v>96</v>
      </c>
      <c r="AY1265" t="s">
        <v>95</v>
      </c>
      <c r="AZ1265" t="s">
        <v>95</v>
      </c>
      <c r="BA1265" t="s">
        <v>95</v>
      </c>
    </row>
    <row r="1266" spans="1:53" x14ac:dyDescent="0.55000000000000004">
      <c r="A1266">
        <v>1955</v>
      </c>
      <c r="B1266" t="b">
        <f>IF(Table2[[#This Row],[yearID]]&gt;=1903,TRUE,FALSE)</f>
        <v>1</v>
      </c>
      <c r="C1266" t="b">
        <f>IF(Table2[[#This Row],[yearID]]&gt;=1973,TRUE,FALSE)</f>
        <v>0</v>
      </c>
      <c r="D1266" t="s">
        <v>410</v>
      </c>
      <c r="E1266" t="s">
        <v>54</v>
      </c>
      <c r="F1266" t="s">
        <v>54</v>
      </c>
      <c r="G1266" t="str">
        <f>VLOOKUP(Table2[[#This Row],[franchID]],TeamsFranchises!$A$1:$D$121,2,FALSE)</f>
        <v>Boston Red Sox</v>
      </c>
      <c r="I1266">
        <v>4</v>
      </c>
      <c r="J1266">
        <v>154</v>
      </c>
      <c r="K1266">
        <v>78</v>
      </c>
      <c r="L1266">
        <v>84</v>
      </c>
      <c r="M1266">
        <v>70</v>
      </c>
      <c r="P1266" t="s">
        <v>51</v>
      </c>
      <c r="Q1266">
        <f>IF(Table2[[#This Row],[LgWin]]="Y",1,0)</f>
        <v>0</v>
      </c>
      <c r="R1266" t="s">
        <v>51</v>
      </c>
      <c r="S1266">
        <f>IF(Table2[[#This Row],[WSWin]]="Y",1,0)</f>
        <v>0</v>
      </c>
      <c r="T1266">
        <v>755</v>
      </c>
      <c r="U1266">
        <v>5273</v>
      </c>
      <c r="V1266">
        <v>1392</v>
      </c>
      <c r="W1266">
        <v>241</v>
      </c>
      <c r="X1266">
        <v>39</v>
      </c>
      <c r="Y1266">
        <v>137</v>
      </c>
      <c r="Z1266">
        <v>707</v>
      </c>
      <c r="AA1266">
        <v>733</v>
      </c>
      <c r="AB1266">
        <v>43</v>
      </c>
      <c r="AC1266">
        <v>17</v>
      </c>
      <c r="AF1266">
        <v>652</v>
      </c>
      <c r="AG1266">
        <v>572</v>
      </c>
      <c r="AH1266">
        <v>3.72</v>
      </c>
      <c r="AI1266">
        <v>44</v>
      </c>
      <c r="AJ1266">
        <v>9</v>
      </c>
      <c r="AK1266">
        <v>34</v>
      </c>
      <c r="AL1266">
        <v>4152</v>
      </c>
      <c r="AM1266">
        <v>1333</v>
      </c>
      <c r="AN1266">
        <v>128</v>
      </c>
      <c r="AO1266">
        <v>582</v>
      </c>
      <c r="AP1266">
        <v>674</v>
      </c>
      <c r="AQ1266">
        <v>136</v>
      </c>
      <c r="AR1266">
        <v>140</v>
      </c>
      <c r="AS1266">
        <v>0.97699999999999998</v>
      </c>
      <c r="AT1266" t="s">
        <v>441</v>
      </c>
      <c r="AU1266" t="s">
        <v>493</v>
      </c>
      <c r="AV1266">
        <v>1203200</v>
      </c>
      <c r="AW1266">
        <v>110</v>
      </c>
      <c r="AX1266">
        <v>109</v>
      </c>
      <c r="AY1266" t="s">
        <v>54</v>
      </c>
      <c r="AZ1266" t="s">
        <v>54</v>
      </c>
      <c r="BA1266" t="s">
        <v>54</v>
      </c>
    </row>
    <row r="1267" spans="1:53" x14ac:dyDescent="0.55000000000000004">
      <c r="A1267">
        <v>1955</v>
      </c>
      <c r="B1267" t="b">
        <f>IF(Table2[[#This Row],[yearID]]&gt;=1903,TRUE,FALSE)</f>
        <v>1</v>
      </c>
      <c r="C1267" t="b">
        <f>IF(Table2[[#This Row],[yearID]]&gt;=1973,TRUE,FALSE)</f>
        <v>0</v>
      </c>
      <c r="D1267" t="s">
        <v>157</v>
      </c>
      <c r="E1267" t="s">
        <v>262</v>
      </c>
      <c r="F1267" t="s">
        <v>260</v>
      </c>
      <c r="G1267" t="str">
        <f>VLOOKUP(Table2[[#This Row],[franchID]],TeamsFranchises!$A$1:$D$121,2,FALSE)</f>
        <v>Los Angeles Dodgers</v>
      </c>
      <c r="I1267">
        <v>1</v>
      </c>
      <c r="J1267">
        <v>154</v>
      </c>
      <c r="K1267">
        <v>77</v>
      </c>
      <c r="L1267">
        <v>98</v>
      </c>
      <c r="M1267">
        <v>55</v>
      </c>
      <c r="P1267" t="s">
        <v>76</v>
      </c>
      <c r="Q1267">
        <f>IF(Table2[[#This Row],[LgWin]]="Y",1,0)</f>
        <v>1</v>
      </c>
      <c r="R1267" t="s">
        <v>76</v>
      </c>
      <c r="S1267">
        <f>IF(Table2[[#This Row],[WSWin]]="Y",1,0)</f>
        <v>1</v>
      </c>
      <c r="T1267">
        <v>857</v>
      </c>
      <c r="U1267">
        <v>5193</v>
      </c>
      <c r="V1267">
        <v>1406</v>
      </c>
      <c r="W1267">
        <v>230</v>
      </c>
      <c r="X1267">
        <v>44</v>
      </c>
      <c r="Y1267">
        <v>201</v>
      </c>
      <c r="Z1267">
        <v>674</v>
      </c>
      <c r="AA1267">
        <v>718</v>
      </c>
      <c r="AB1267">
        <v>79</v>
      </c>
      <c r="AC1267">
        <v>56</v>
      </c>
      <c r="AF1267">
        <v>650</v>
      </c>
      <c r="AG1267">
        <v>563</v>
      </c>
      <c r="AH1267">
        <v>3.68</v>
      </c>
      <c r="AI1267">
        <v>46</v>
      </c>
      <c r="AJ1267">
        <v>11</v>
      </c>
      <c r="AK1267">
        <v>37</v>
      </c>
      <c r="AL1267">
        <v>4134</v>
      </c>
      <c r="AM1267">
        <v>1296</v>
      </c>
      <c r="AN1267">
        <v>168</v>
      </c>
      <c r="AO1267">
        <v>483</v>
      </c>
      <c r="AP1267">
        <v>773</v>
      </c>
      <c r="AQ1267">
        <v>133</v>
      </c>
      <c r="AR1267">
        <v>156</v>
      </c>
      <c r="AS1267">
        <v>0.97799999999999998</v>
      </c>
      <c r="AT1267" t="s">
        <v>448</v>
      </c>
      <c r="AU1267" t="s">
        <v>458</v>
      </c>
      <c r="AV1267">
        <v>1033589</v>
      </c>
      <c r="AW1267">
        <v>104</v>
      </c>
      <c r="AX1267">
        <v>101</v>
      </c>
      <c r="AY1267" t="s">
        <v>262</v>
      </c>
      <c r="AZ1267" t="s">
        <v>262</v>
      </c>
      <c r="BA1267" t="s">
        <v>262</v>
      </c>
    </row>
    <row r="1268" spans="1:53" x14ac:dyDescent="0.55000000000000004">
      <c r="A1268">
        <v>1955</v>
      </c>
      <c r="B1268" t="b">
        <f>IF(Table2[[#This Row],[yearID]]&gt;=1903,TRUE,FALSE)</f>
        <v>1</v>
      </c>
      <c r="C1268" t="b">
        <f>IF(Table2[[#This Row],[yearID]]&gt;=1973,TRUE,FALSE)</f>
        <v>0</v>
      </c>
      <c r="D1268" t="s">
        <v>410</v>
      </c>
      <c r="E1268" t="s">
        <v>415</v>
      </c>
      <c r="F1268" t="s">
        <v>416</v>
      </c>
      <c r="G1268" t="str">
        <f>VLOOKUP(Table2[[#This Row],[franchID]],TeamsFranchises!$A$1:$D$121,2,FALSE)</f>
        <v>Chicago White Sox</v>
      </c>
      <c r="I1268">
        <v>3</v>
      </c>
      <c r="J1268">
        <v>155</v>
      </c>
      <c r="K1268">
        <v>77</v>
      </c>
      <c r="L1268">
        <v>91</v>
      </c>
      <c r="M1268">
        <v>63</v>
      </c>
      <c r="P1268" t="s">
        <v>51</v>
      </c>
      <c r="Q1268">
        <f>IF(Table2[[#This Row],[LgWin]]="Y",1,0)</f>
        <v>0</v>
      </c>
      <c r="R1268" t="s">
        <v>51</v>
      </c>
      <c r="S1268">
        <f>IF(Table2[[#This Row],[WSWin]]="Y",1,0)</f>
        <v>0</v>
      </c>
      <c r="T1268">
        <v>725</v>
      </c>
      <c r="U1268">
        <v>5220</v>
      </c>
      <c r="V1268">
        <v>1401</v>
      </c>
      <c r="W1268">
        <v>204</v>
      </c>
      <c r="X1268">
        <v>36</v>
      </c>
      <c r="Y1268">
        <v>116</v>
      </c>
      <c r="Z1268">
        <v>567</v>
      </c>
      <c r="AA1268">
        <v>595</v>
      </c>
      <c r="AB1268">
        <v>69</v>
      </c>
      <c r="AC1268">
        <v>45</v>
      </c>
      <c r="AF1268">
        <v>557</v>
      </c>
      <c r="AG1268">
        <v>516</v>
      </c>
      <c r="AH1268">
        <v>3.37</v>
      </c>
      <c r="AI1268">
        <v>55</v>
      </c>
      <c r="AJ1268">
        <v>20</v>
      </c>
      <c r="AK1268">
        <v>23</v>
      </c>
      <c r="AL1268">
        <v>4134</v>
      </c>
      <c r="AM1268">
        <v>1301</v>
      </c>
      <c r="AN1268">
        <v>111</v>
      </c>
      <c r="AO1268">
        <v>497</v>
      </c>
      <c r="AP1268">
        <v>720</v>
      </c>
      <c r="AQ1268">
        <v>111</v>
      </c>
      <c r="AR1268">
        <v>147</v>
      </c>
      <c r="AS1268">
        <v>0.98099999999999998</v>
      </c>
      <c r="AT1268" t="s">
        <v>417</v>
      </c>
      <c r="AU1268" t="s">
        <v>450</v>
      </c>
      <c r="AV1268">
        <v>1175684</v>
      </c>
      <c r="AW1268">
        <v>103</v>
      </c>
      <c r="AX1268">
        <v>99</v>
      </c>
      <c r="AY1268" t="s">
        <v>416</v>
      </c>
      <c r="AZ1268" t="s">
        <v>415</v>
      </c>
      <c r="BA1268" t="s">
        <v>415</v>
      </c>
    </row>
    <row r="1269" spans="1:53" x14ac:dyDescent="0.55000000000000004">
      <c r="A1269">
        <v>1955</v>
      </c>
      <c r="B1269" t="b">
        <f>IF(Table2[[#This Row],[yearID]]&gt;=1903,TRUE,FALSE)</f>
        <v>1</v>
      </c>
      <c r="C1269" t="b">
        <f>IF(Table2[[#This Row],[yearID]]&gt;=1973,TRUE,FALSE)</f>
        <v>0</v>
      </c>
      <c r="D1269" t="s">
        <v>157</v>
      </c>
      <c r="E1269" t="s">
        <v>161</v>
      </c>
      <c r="F1269" t="s">
        <v>162</v>
      </c>
      <c r="G1269" t="str">
        <f>VLOOKUP(Table2[[#This Row],[franchID]],TeamsFranchises!$A$1:$D$121,2,FALSE)</f>
        <v>Chicago Cubs</v>
      </c>
      <c r="I1269">
        <v>6</v>
      </c>
      <c r="J1269">
        <v>154</v>
      </c>
      <c r="K1269">
        <v>77</v>
      </c>
      <c r="L1269">
        <v>72</v>
      </c>
      <c r="M1269">
        <v>81</v>
      </c>
      <c r="P1269" t="s">
        <v>51</v>
      </c>
      <c r="Q1269">
        <f>IF(Table2[[#This Row],[LgWin]]="Y",1,0)</f>
        <v>0</v>
      </c>
      <c r="R1269" t="s">
        <v>51</v>
      </c>
      <c r="S1269">
        <f>IF(Table2[[#This Row],[WSWin]]="Y",1,0)</f>
        <v>0</v>
      </c>
      <c r="T1269">
        <v>626</v>
      </c>
      <c r="U1269">
        <v>5214</v>
      </c>
      <c r="V1269">
        <v>1287</v>
      </c>
      <c r="W1269">
        <v>187</v>
      </c>
      <c r="X1269">
        <v>55</v>
      </c>
      <c r="Y1269">
        <v>164</v>
      </c>
      <c r="Z1269">
        <v>428</v>
      </c>
      <c r="AA1269">
        <v>806</v>
      </c>
      <c r="AB1269">
        <v>37</v>
      </c>
      <c r="AC1269">
        <v>35</v>
      </c>
      <c r="AF1269">
        <v>713</v>
      </c>
      <c r="AG1269">
        <v>638</v>
      </c>
      <c r="AH1269">
        <v>4.17</v>
      </c>
      <c r="AI1269">
        <v>47</v>
      </c>
      <c r="AJ1269">
        <v>10</v>
      </c>
      <c r="AK1269">
        <v>23</v>
      </c>
      <c r="AL1269">
        <v>4134</v>
      </c>
      <c r="AM1269">
        <v>1306</v>
      </c>
      <c r="AN1269">
        <v>153</v>
      </c>
      <c r="AO1269">
        <v>601</v>
      </c>
      <c r="AP1269">
        <v>686</v>
      </c>
      <c r="AQ1269">
        <v>147</v>
      </c>
      <c r="AR1269">
        <v>147</v>
      </c>
      <c r="AS1269">
        <v>0.97499999999999998</v>
      </c>
      <c r="AT1269" t="s">
        <v>434</v>
      </c>
      <c r="AU1269" t="s">
        <v>473</v>
      </c>
      <c r="AV1269">
        <v>875800</v>
      </c>
      <c r="AW1269">
        <v>100</v>
      </c>
      <c r="AX1269">
        <v>102</v>
      </c>
      <c r="AY1269" t="s">
        <v>162</v>
      </c>
      <c r="AZ1269" t="s">
        <v>161</v>
      </c>
      <c r="BA1269" t="s">
        <v>161</v>
      </c>
    </row>
    <row r="1270" spans="1:53" x14ac:dyDescent="0.55000000000000004">
      <c r="A1270">
        <v>1955</v>
      </c>
      <c r="B1270" t="b">
        <f>IF(Table2[[#This Row],[yearID]]&gt;=1903,TRUE,FALSE)</f>
        <v>1</v>
      </c>
      <c r="C1270" t="b">
        <f>IF(Table2[[#This Row],[yearID]]&gt;=1973,TRUE,FALSE)</f>
        <v>0</v>
      </c>
      <c r="D1270" t="s">
        <v>157</v>
      </c>
      <c r="E1270" t="s">
        <v>167</v>
      </c>
      <c r="F1270" t="s">
        <v>167</v>
      </c>
      <c r="G1270" t="str">
        <f>VLOOKUP(Table2[[#This Row],[franchID]],TeamsFranchises!$A$1:$D$121,2,FALSE)</f>
        <v>Cincinnati Reds</v>
      </c>
      <c r="I1270">
        <v>5</v>
      </c>
      <c r="J1270">
        <v>154</v>
      </c>
      <c r="K1270">
        <v>77</v>
      </c>
      <c r="L1270">
        <v>75</v>
      </c>
      <c r="M1270">
        <v>79</v>
      </c>
      <c r="P1270" t="s">
        <v>51</v>
      </c>
      <c r="Q1270">
        <f>IF(Table2[[#This Row],[LgWin]]="Y",1,0)</f>
        <v>0</v>
      </c>
      <c r="R1270" t="s">
        <v>51</v>
      </c>
      <c r="S1270">
        <f>IF(Table2[[#This Row],[WSWin]]="Y",1,0)</f>
        <v>0</v>
      </c>
      <c r="T1270">
        <v>761</v>
      </c>
      <c r="U1270">
        <v>5270</v>
      </c>
      <c r="V1270">
        <v>1424</v>
      </c>
      <c r="W1270">
        <v>216</v>
      </c>
      <c r="X1270">
        <v>28</v>
      </c>
      <c r="Y1270">
        <v>181</v>
      </c>
      <c r="Z1270">
        <v>556</v>
      </c>
      <c r="AA1270">
        <v>657</v>
      </c>
      <c r="AB1270">
        <v>51</v>
      </c>
      <c r="AC1270">
        <v>36</v>
      </c>
      <c r="AF1270">
        <v>684</v>
      </c>
      <c r="AG1270">
        <v>598</v>
      </c>
      <c r="AH1270">
        <v>3.95</v>
      </c>
      <c r="AI1270">
        <v>38</v>
      </c>
      <c r="AJ1270">
        <v>12</v>
      </c>
      <c r="AK1270">
        <v>22</v>
      </c>
      <c r="AL1270">
        <v>4089</v>
      </c>
      <c r="AM1270">
        <v>1373</v>
      </c>
      <c r="AN1270">
        <v>161</v>
      </c>
      <c r="AO1270">
        <v>443</v>
      </c>
      <c r="AP1270">
        <v>576</v>
      </c>
      <c r="AQ1270">
        <v>139</v>
      </c>
      <c r="AR1270">
        <v>169</v>
      </c>
      <c r="AS1270">
        <v>0.97699999999999998</v>
      </c>
      <c r="AT1270" t="s">
        <v>505</v>
      </c>
      <c r="AU1270" t="s">
        <v>455</v>
      </c>
      <c r="AV1270">
        <v>693662</v>
      </c>
      <c r="AW1270">
        <v>105</v>
      </c>
      <c r="AX1270">
        <v>104</v>
      </c>
      <c r="AY1270" t="s">
        <v>167</v>
      </c>
      <c r="AZ1270" t="s">
        <v>167</v>
      </c>
      <c r="BA1270" t="s">
        <v>167</v>
      </c>
    </row>
    <row r="1271" spans="1:53" x14ac:dyDescent="0.55000000000000004">
      <c r="A1271">
        <v>1955</v>
      </c>
      <c r="B1271" t="b">
        <f>IF(Table2[[#This Row],[yearID]]&gt;=1903,TRUE,FALSE)</f>
        <v>1</v>
      </c>
      <c r="C1271" t="b">
        <f>IF(Table2[[#This Row],[yearID]]&gt;=1973,TRUE,FALSE)</f>
        <v>0</v>
      </c>
      <c r="D1271" t="s">
        <v>410</v>
      </c>
      <c r="E1271" t="s">
        <v>64</v>
      </c>
      <c r="F1271" t="s">
        <v>64</v>
      </c>
      <c r="G1271" t="str">
        <f>VLOOKUP(Table2[[#This Row],[franchID]],TeamsFranchises!$A$1:$D$121,2,FALSE)</f>
        <v>Cleveland Indians</v>
      </c>
      <c r="I1271">
        <v>2</v>
      </c>
      <c r="J1271">
        <v>154</v>
      </c>
      <c r="K1271">
        <v>77</v>
      </c>
      <c r="L1271">
        <v>93</v>
      </c>
      <c r="M1271">
        <v>61</v>
      </c>
      <c r="P1271" t="s">
        <v>51</v>
      </c>
      <c r="Q1271">
        <f>IF(Table2[[#This Row],[LgWin]]="Y",1,0)</f>
        <v>0</v>
      </c>
      <c r="R1271" t="s">
        <v>51</v>
      </c>
      <c r="S1271">
        <f>IF(Table2[[#This Row],[WSWin]]="Y",1,0)</f>
        <v>0</v>
      </c>
      <c r="T1271">
        <v>698</v>
      </c>
      <c r="U1271">
        <v>5146</v>
      </c>
      <c r="V1271">
        <v>1325</v>
      </c>
      <c r="W1271">
        <v>195</v>
      </c>
      <c r="X1271">
        <v>31</v>
      </c>
      <c r="Y1271">
        <v>148</v>
      </c>
      <c r="Z1271">
        <v>723</v>
      </c>
      <c r="AA1271">
        <v>715</v>
      </c>
      <c r="AB1271">
        <v>28</v>
      </c>
      <c r="AC1271">
        <v>24</v>
      </c>
      <c r="AF1271">
        <v>601</v>
      </c>
      <c r="AG1271">
        <v>522</v>
      </c>
      <c r="AH1271">
        <v>3.39</v>
      </c>
      <c r="AI1271">
        <v>45</v>
      </c>
      <c r="AJ1271">
        <v>15</v>
      </c>
      <c r="AK1271">
        <v>36</v>
      </c>
      <c r="AL1271">
        <v>4158</v>
      </c>
      <c r="AM1271">
        <v>1285</v>
      </c>
      <c r="AN1271">
        <v>111</v>
      </c>
      <c r="AO1271">
        <v>558</v>
      </c>
      <c r="AP1271">
        <v>877</v>
      </c>
      <c r="AQ1271">
        <v>108</v>
      </c>
      <c r="AR1271">
        <v>152</v>
      </c>
      <c r="AS1271">
        <v>0.98099999999999998</v>
      </c>
      <c r="AT1271" t="s">
        <v>487</v>
      </c>
      <c r="AU1271" t="s">
        <v>498</v>
      </c>
      <c r="AV1271">
        <v>1221780</v>
      </c>
      <c r="AW1271">
        <v>104</v>
      </c>
      <c r="AX1271">
        <v>101</v>
      </c>
      <c r="AY1271" t="s">
        <v>64</v>
      </c>
      <c r="AZ1271" t="s">
        <v>64</v>
      </c>
      <c r="BA1271" t="s">
        <v>64</v>
      </c>
    </row>
    <row r="1272" spans="1:53" x14ac:dyDescent="0.55000000000000004">
      <c r="A1272">
        <v>1955</v>
      </c>
      <c r="B1272" t="b">
        <f>IF(Table2[[#This Row],[yearID]]&gt;=1903,TRUE,FALSE)</f>
        <v>1</v>
      </c>
      <c r="C1272" t="b">
        <f>IF(Table2[[#This Row],[yearID]]&gt;=1973,TRUE,FALSE)</f>
        <v>0</v>
      </c>
      <c r="D1272" t="s">
        <v>410</v>
      </c>
      <c r="E1272" t="s">
        <v>419</v>
      </c>
      <c r="F1272" t="s">
        <v>419</v>
      </c>
      <c r="G1272" t="str">
        <f>VLOOKUP(Table2[[#This Row],[franchID]],TeamsFranchises!$A$1:$D$121,2,FALSE)</f>
        <v>Detroit Tigers</v>
      </c>
      <c r="I1272">
        <v>5</v>
      </c>
      <c r="J1272">
        <v>154</v>
      </c>
      <c r="K1272">
        <v>77</v>
      </c>
      <c r="L1272">
        <v>79</v>
      </c>
      <c r="M1272">
        <v>75</v>
      </c>
      <c r="P1272" t="s">
        <v>51</v>
      </c>
      <c r="Q1272">
        <f>IF(Table2[[#This Row],[LgWin]]="Y",1,0)</f>
        <v>0</v>
      </c>
      <c r="R1272" t="s">
        <v>51</v>
      </c>
      <c r="S1272">
        <f>IF(Table2[[#This Row],[WSWin]]="Y",1,0)</f>
        <v>0</v>
      </c>
      <c r="T1272">
        <v>775</v>
      </c>
      <c r="U1272">
        <v>5283</v>
      </c>
      <c r="V1272">
        <v>1407</v>
      </c>
      <c r="W1272">
        <v>211</v>
      </c>
      <c r="X1272">
        <v>38</v>
      </c>
      <c r="Y1272">
        <v>130</v>
      </c>
      <c r="Z1272">
        <v>641</v>
      </c>
      <c r="AA1272">
        <v>583</v>
      </c>
      <c r="AB1272">
        <v>41</v>
      </c>
      <c r="AC1272">
        <v>22</v>
      </c>
      <c r="AF1272">
        <v>658</v>
      </c>
      <c r="AG1272">
        <v>581</v>
      </c>
      <c r="AH1272">
        <v>3.79</v>
      </c>
      <c r="AI1272">
        <v>66</v>
      </c>
      <c r="AJ1272">
        <v>16</v>
      </c>
      <c r="AK1272">
        <v>12</v>
      </c>
      <c r="AL1272">
        <v>4140</v>
      </c>
      <c r="AM1272">
        <v>1381</v>
      </c>
      <c r="AN1272">
        <v>126</v>
      </c>
      <c r="AO1272">
        <v>517</v>
      </c>
      <c r="AP1272">
        <v>629</v>
      </c>
      <c r="AQ1272">
        <v>139</v>
      </c>
      <c r="AR1272">
        <v>159</v>
      </c>
      <c r="AS1272">
        <v>0.97599999999999998</v>
      </c>
      <c r="AT1272" t="s">
        <v>420</v>
      </c>
      <c r="AU1272" t="s">
        <v>495</v>
      </c>
      <c r="AV1272">
        <v>1181838</v>
      </c>
      <c r="AW1272">
        <v>98</v>
      </c>
      <c r="AX1272">
        <v>98</v>
      </c>
      <c r="AY1272" t="s">
        <v>419</v>
      </c>
      <c r="AZ1272" t="s">
        <v>419</v>
      </c>
      <c r="BA1272" t="s">
        <v>419</v>
      </c>
    </row>
    <row r="1273" spans="1:53" x14ac:dyDescent="0.55000000000000004">
      <c r="A1273">
        <v>1955</v>
      </c>
      <c r="B1273" t="b">
        <f>IF(Table2[[#This Row],[yearID]]&gt;=1903,TRUE,FALSE)</f>
        <v>1</v>
      </c>
      <c r="C1273" t="b">
        <f>IF(Table2[[#This Row],[yearID]]&gt;=1973,TRUE,FALSE)</f>
        <v>0</v>
      </c>
      <c r="D1273" t="s">
        <v>410</v>
      </c>
      <c r="E1273" t="s">
        <v>506</v>
      </c>
      <c r="F1273" t="s">
        <v>423</v>
      </c>
      <c r="G1273" t="str">
        <f>VLOOKUP(Table2[[#This Row],[franchID]],TeamsFranchises!$A$1:$D$121,2,FALSE)</f>
        <v>Oakland Athletics</v>
      </c>
      <c r="I1273">
        <v>6</v>
      </c>
      <c r="J1273">
        <v>155</v>
      </c>
      <c r="K1273">
        <v>76</v>
      </c>
      <c r="L1273">
        <v>63</v>
      </c>
      <c r="M1273">
        <v>91</v>
      </c>
      <c r="P1273" t="s">
        <v>51</v>
      </c>
      <c r="Q1273">
        <f>IF(Table2[[#This Row],[LgWin]]="Y",1,0)</f>
        <v>0</v>
      </c>
      <c r="R1273" t="s">
        <v>51</v>
      </c>
      <c r="S1273">
        <f>IF(Table2[[#This Row],[WSWin]]="Y",1,0)</f>
        <v>0</v>
      </c>
      <c r="T1273">
        <v>638</v>
      </c>
      <c r="U1273">
        <v>5335</v>
      </c>
      <c r="V1273">
        <v>1395</v>
      </c>
      <c r="W1273">
        <v>189</v>
      </c>
      <c r="X1273">
        <v>46</v>
      </c>
      <c r="Y1273">
        <v>121</v>
      </c>
      <c r="Z1273">
        <v>463</v>
      </c>
      <c r="AA1273">
        <v>725</v>
      </c>
      <c r="AB1273">
        <v>22</v>
      </c>
      <c r="AC1273">
        <v>36</v>
      </c>
      <c r="AF1273">
        <v>911</v>
      </c>
      <c r="AG1273">
        <v>822</v>
      </c>
      <c r="AH1273">
        <v>5.35</v>
      </c>
      <c r="AI1273">
        <v>29</v>
      </c>
      <c r="AJ1273">
        <v>9</v>
      </c>
      <c r="AK1273">
        <v>22</v>
      </c>
      <c r="AL1273">
        <v>4146</v>
      </c>
      <c r="AM1273">
        <v>1486</v>
      </c>
      <c r="AN1273">
        <v>175</v>
      </c>
      <c r="AO1273">
        <v>707</v>
      </c>
      <c r="AP1273">
        <v>572</v>
      </c>
      <c r="AQ1273">
        <v>146</v>
      </c>
      <c r="AR1273">
        <v>174</v>
      </c>
      <c r="AS1273">
        <v>0.97599999999999998</v>
      </c>
      <c r="AT1273" t="s">
        <v>507</v>
      </c>
      <c r="AU1273" t="s">
        <v>508</v>
      </c>
      <c r="AV1273">
        <v>1393054</v>
      </c>
      <c r="AW1273">
        <v>100</v>
      </c>
      <c r="AX1273">
        <v>105</v>
      </c>
      <c r="AY1273" t="s">
        <v>509</v>
      </c>
      <c r="AZ1273" t="s">
        <v>506</v>
      </c>
      <c r="BA1273" t="s">
        <v>506</v>
      </c>
    </row>
    <row r="1274" spans="1:53" x14ac:dyDescent="0.55000000000000004">
      <c r="A1274">
        <v>1955</v>
      </c>
      <c r="B1274" t="b">
        <f>IF(Table2[[#This Row],[yearID]]&gt;=1903,TRUE,FALSE)</f>
        <v>1</v>
      </c>
      <c r="C1274" t="b">
        <f>IF(Table2[[#This Row],[yearID]]&gt;=1973,TRUE,FALSE)</f>
        <v>0</v>
      </c>
      <c r="D1274" t="s">
        <v>157</v>
      </c>
      <c r="E1274" t="s">
        <v>499</v>
      </c>
      <c r="F1274" t="s">
        <v>159</v>
      </c>
      <c r="G1274" t="str">
        <f>VLOOKUP(Table2[[#This Row],[franchID]],TeamsFranchises!$A$1:$D$121,2,FALSE)</f>
        <v>Atlanta Braves</v>
      </c>
      <c r="I1274">
        <v>2</v>
      </c>
      <c r="J1274">
        <v>154</v>
      </c>
      <c r="K1274">
        <v>77</v>
      </c>
      <c r="L1274">
        <v>85</v>
      </c>
      <c r="M1274">
        <v>69</v>
      </c>
      <c r="P1274" t="s">
        <v>51</v>
      </c>
      <c r="Q1274">
        <f>IF(Table2[[#This Row],[LgWin]]="Y",1,0)</f>
        <v>0</v>
      </c>
      <c r="R1274" t="s">
        <v>51</v>
      </c>
      <c r="S1274">
        <f>IF(Table2[[#This Row],[WSWin]]="Y",1,0)</f>
        <v>0</v>
      </c>
      <c r="T1274">
        <v>743</v>
      </c>
      <c r="U1274">
        <v>5277</v>
      </c>
      <c r="V1274">
        <v>1377</v>
      </c>
      <c r="W1274">
        <v>219</v>
      </c>
      <c r="X1274">
        <v>55</v>
      </c>
      <c r="Y1274">
        <v>182</v>
      </c>
      <c r="Z1274">
        <v>504</v>
      </c>
      <c r="AA1274">
        <v>735</v>
      </c>
      <c r="AB1274">
        <v>42</v>
      </c>
      <c r="AC1274">
        <v>27</v>
      </c>
      <c r="AF1274">
        <v>668</v>
      </c>
      <c r="AG1274">
        <v>592</v>
      </c>
      <c r="AH1274">
        <v>3.85</v>
      </c>
      <c r="AI1274">
        <v>61</v>
      </c>
      <c r="AJ1274">
        <v>5</v>
      </c>
      <c r="AK1274">
        <v>12</v>
      </c>
      <c r="AL1274">
        <v>4149</v>
      </c>
      <c r="AM1274">
        <v>1339</v>
      </c>
      <c r="AN1274">
        <v>138</v>
      </c>
      <c r="AO1274">
        <v>591</v>
      </c>
      <c r="AP1274">
        <v>654</v>
      </c>
      <c r="AQ1274">
        <v>152</v>
      </c>
      <c r="AR1274">
        <v>155</v>
      </c>
      <c r="AS1274">
        <v>0.97499999999999998</v>
      </c>
      <c r="AT1274" t="s">
        <v>500</v>
      </c>
      <c r="AU1274" t="s">
        <v>501</v>
      </c>
      <c r="AV1274">
        <v>2005836</v>
      </c>
      <c r="AW1274">
        <v>96</v>
      </c>
      <c r="AX1274">
        <v>93</v>
      </c>
      <c r="AY1274" t="s">
        <v>502</v>
      </c>
      <c r="AZ1274" t="s">
        <v>502</v>
      </c>
      <c r="BA1274" t="s">
        <v>502</v>
      </c>
    </row>
    <row r="1275" spans="1:53" x14ac:dyDescent="0.55000000000000004">
      <c r="A1275">
        <v>1955</v>
      </c>
      <c r="B1275" t="b">
        <f>IF(Table2[[#This Row],[yearID]]&gt;=1903,TRUE,FALSE)</f>
        <v>1</v>
      </c>
      <c r="C1275" t="b">
        <f>IF(Table2[[#This Row],[yearID]]&gt;=1973,TRUE,FALSE)</f>
        <v>0</v>
      </c>
      <c r="D1275" t="s">
        <v>157</v>
      </c>
      <c r="E1275" t="s">
        <v>242</v>
      </c>
      <c r="F1275" t="s">
        <v>243</v>
      </c>
      <c r="G1275" t="str">
        <f>VLOOKUP(Table2[[#This Row],[franchID]],TeamsFranchises!$A$1:$D$121,2,FALSE)</f>
        <v>San Francisco Giants</v>
      </c>
      <c r="I1275">
        <v>3</v>
      </c>
      <c r="J1275">
        <v>154</v>
      </c>
      <c r="K1275">
        <v>79</v>
      </c>
      <c r="L1275">
        <v>80</v>
      </c>
      <c r="M1275">
        <v>74</v>
      </c>
      <c r="P1275" t="s">
        <v>51</v>
      </c>
      <c r="Q1275">
        <f>IF(Table2[[#This Row],[LgWin]]="Y",1,0)</f>
        <v>0</v>
      </c>
      <c r="R1275" t="s">
        <v>51</v>
      </c>
      <c r="S1275">
        <f>IF(Table2[[#This Row],[WSWin]]="Y",1,0)</f>
        <v>0</v>
      </c>
      <c r="T1275">
        <v>702</v>
      </c>
      <c r="U1275">
        <v>5288</v>
      </c>
      <c r="V1275">
        <v>1377</v>
      </c>
      <c r="W1275">
        <v>173</v>
      </c>
      <c r="X1275">
        <v>34</v>
      </c>
      <c r="Y1275">
        <v>169</v>
      </c>
      <c r="Z1275">
        <v>497</v>
      </c>
      <c r="AA1275">
        <v>581</v>
      </c>
      <c r="AB1275">
        <v>38</v>
      </c>
      <c r="AC1275">
        <v>22</v>
      </c>
      <c r="AF1275">
        <v>673</v>
      </c>
      <c r="AG1275">
        <v>581</v>
      </c>
      <c r="AH1275">
        <v>3.77</v>
      </c>
      <c r="AI1275">
        <v>52</v>
      </c>
      <c r="AJ1275">
        <v>6</v>
      </c>
      <c r="AK1275">
        <v>14</v>
      </c>
      <c r="AL1275">
        <v>4158</v>
      </c>
      <c r="AM1275">
        <v>1347</v>
      </c>
      <c r="AN1275">
        <v>155</v>
      </c>
      <c r="AO1275">
        <v>560</v>
      </c>
      <c r="AP1275">
        <v>721</v>
      </c>
      <c r="AQ1275">
        <v>141</v>
      </c>
      <c r="AR1275">
        <v>165</v>
      </c>
      <c r="AS1275">
        <v>0.97599999999999998</v>
      </c>
      <c r="AT1275" t="s">
        <v>310</v>
      </c>
      <c r="AU1275" t="s">
        <v>457</v>
      </c>
      <c r="AV1275">
        <v>824112</v>
      </c>
      <c r="AW1275">
        <v>101</v>
      </c>
      <c r="AX1275">
        <v>101</v>
      </c>
      <c r="AY1275" t="s">
        <v>246</v>
      </c>
      <c r="AZ1275" t="s">
        <v>242</v>
      </c>
      <c r="BA1275" t="s">
        <v>242</v>
      </c>
    </row>
    <row r="1276" spans="1:53" x14ac:dyDescent="0.55000000000000004">
      <c r="A1276">
        <v>1955</v>
      </c>
      <c r="B1276" t="b">
        <f>IF(Table2[[#This Row],[yearID]]&gt;=1903,TRUE,FALSE)</f>
        <v>1</v>
      </c>
      <c r="C1276" t="b">
        <f>IF(Table2[[#This Row],[yearID]]&gt;=1973,TRUE,FALSE)</f>
        <v>0</v>
      </c>
      <c r="D1276" t="s">
        <v>410</v>
      </c>
      <c r="E1276" t="s">
        <v>436</v>
      </c>
      <c r="F1276" t="s">
        <v>412</v>
      </c>
      <c r="G1276" t="str">
        <f>VLOOKUP(Table2[[#This Row],[franchID]],TeamsFranchises!$A$1:$D$121,2,FALSE)</f>
        <v>New York Yankees</v>
      </c>
      <c r="I1276">
        <v>1</v>
      </c>
      <c r="J1276">
        <v>154</v>
      </c>
      <c r="K1276">
        <v>77</v>
      </c>
      <c r="L1276">
        <v>96</v>
      </c>
      <c r="M1276">
        <v>58</v>
      </c>
      <c r="P1276" t="s">
        <v>76</v>
      </c>
      <c r="Q1276">
        <f>IF(Table2[[#This Row],[LgWin]]="Y",1,0)</f>
        <v>1</v>
      </c>
      <c r="R1276" t="s">
        <v>51</v>
      </c>
      <c r="S1276">
        <f>IF(Table2[[#This Row],[WSWin]]="Y",1,0)</f>
        <v>0</v>
      </c>
      <c r="T1276">
        <v>762</v>
      </c>
      <c r="U1276">
        <v>5161</v>
      </c>
      <c r="V1276">
        <v>1342</v>
      </c>
      <c r="W1276">
        <v>179</v>
      </c>
      <c r="X1276">
        <v>55</v>
      </c>
      <c r="Y1276">
        <v>175</v>
      </c>
      <c r="Z1276">
        <v>609</v>
      </c>
      <c r="AA1276">
        <v>658</v>
      </c>
      <c r="AB1276">
        <v>55</v>
      </c>
      <c r="AC1276">
        <v>25</v>
      </c>
      <c r="AF1276">
        <v>569</v>
      </c>
      <c r="AG1276">
        <v>492</v>
      </c>
      <c r="AH1276">
        <v>3.23</v>
      </c>
      <c r="AI1276">
        <v>52</v>
      </c>
      <c r="AJ1276">
        <v>19</v>
      </c>
      <c r="AK1276">
        <v>33</v>
      </c>
      <c r="AL1276">
        <v>4116</v>
      </c>
      <c r="AM1276">
        <v>1163</v>
      </c>
      <c r="AN1276">
        <v>108</v>
      </c>
      <c r="AO1276">
        <v>688</v>
      </c>
      <c r="AP1276">
        <v>731</v>
      </c>
      <c r="AQ1276">
        <v>128</v>
      </c>
      <c r="AR1276">
        <v>180</v>
      </c>
      <c r="AS1276">
        <v>0.97799999999999998</v>
      </c>
      <c r="AT1276" t="s">
        <v>459</v>
      </c>
      <c r="AU1276" t="s">
        <v>491</v>
      </c>
      <c r="AV1276">
        <v>1490138</v>
      </c>
      <c r="AW1276">
        <v>99</v>
      </c>
      <c r="AX1276">
        <v>95</v>
      </c>
      <c r="AY1276" t="s">
        <v>412</v>
      </c>
      <c r="AZ1276" t="s">
        <v>436</v>
      </c>
      <c r="BA1276" t="s">
        <v>436</v>
      </c>
    </row>
    <row r="1277" spans="1:53" x14ac:dyDescent="0.55000000000000004">
      <c r="A1277">
        <v>1955</v>
      </c>
      <c r="B1277" t="b">
        <f>IF(Table2[[#This Row],[yearID]]&gt;=1903,TRUE,FALSE)</f>
        <v>1</v>
      </c>
      <c r="C1277" t="b">
        <f>IF(Table2[[#This Row],[yearID]]&gt;=1973,TRUE,FALSE)</f>
        <v>0</v>
      </c>
      <c r="D1277" t="s">
        <v>157</v>
      </c>
      <c r="E1277" t="s">
        <v>122</v>
      </c>
      <c r="F1277" t="s">
        <v>122</v>
      </c>
      <c r="G1277" t="str">
        <f>VLOOKUP(Table2[[#This Row],[franchID]],TeamsFranchises!$A$1:$D$121,2,FALSE)</f>
        <v>Philadelphia Phillies</v>
      </c>
      <c r="I1277">
        <v>4</v>
      </c>
      <c r="J1277">
        <v>154</v>
      </c>
      <c r="K1277">
        <v>77</v>
      </c>
      <c r="L1277">
        <v>77</v>
      </c>
      <c r="M1277">
        <v>77</v>
      </c>
      <c r="P1277" t="s">
        <v>51</v>
      </c>
      <c r="Q1277">
        <f>IF(Table2[[#This Row],[LgWin]]="Y",1,0)</f>
        <v>0</v>
      </c>
      <c r="R1277" t="s">
        <v>51</v>
      </c>
      <c r="S1277">
        <f>IF(Table2[[#This Row],[WSWin]]="Y",1,0)</f>
        <v>0</v>
      </c>
      <c r="T1277">
        <v>675</v>
      </c>
      <c r="U1277">
        <v>5092</v>
      </c>
      <c r="V1277">
        <v>1300</v>
      </c>
      <c r="W1277">
        <v>214</v>
      </c>
      <c r="X1277">
        <v>50</v>
      </c>
      <c r="Y1277">
        <v>132</v>
      </c>
      <c r="Z1277">
        <v>652</v>
      </c>
      <c r="AA1277">
        <v>673</v>
      </c>
      <c r="AB1277">
        <v>44</v>
      </c>
      <c r="AC1277">
        <v>32</v>
      </c>
      <c r="AF1277">
        <v>666</v>
      </c>
      <c r="AG1277">
        <v>592</v>
      </c>
      <c r="AH1277">
        <v>3.93</v>
      </c>
      <c r="AI1277">
        <v>58</v>
      </c>
      <c r="AJ1277">
        <v>11</v>
      </c>
      <c r="AK1277">
        <v>21</v>
      </c>
      <c r="AL1277">
        <v>4068</v>
      </c>
      <c r="AM1277">
        <v>1291</v>
      </c>
      <c r="AN1277">
        <v>161</v>
      </c>
      <c r="AO1277">
        <v>477</v>
      </c>
      <c r="AP1277">
        <v>657</v>
      </c>
      <c r="AQ1277">
        <v>110</v>
      </c>
      <c r="AR1277">
        <v>117</v>
      </c>
      <c r="AS1277">
        <v>0.98099999999999998</v>
      </c>
      <c r="AT1277" t="s">
        <v>358</v>
      </c>
      <c r="AU1277" t="s">
        <v>503</v>
      </c>
      <c r="AV1277">
        <v>922886</v>
      </c>
      <c r="AW1277">
        <v>98</v>
      </c>
      <c r="AX1277">
        <v>98</v>
      </c>
      <c r="AY1277" t="s">
        <v>122</v>
      </c>
      <c r="AZ1277" t="s">
        <v>122</v>
      </c>
      <c r="BA1277" t="s">
        <v>122</v>
      </c>
    </row>
    <row r="1278" spans="1:53" x14ac:dyDescent="0.55000000000000004">
      <c r="A1278">
        <v>1955</v>
      </c>
      <c r="B1278" t="b">
        <f>IF(Table2[[#This Row],[yearID]]&gt;=1903,TRUE,FALSE)</f>
        <v>1</v>
      </c>
      <c r="C1278" t="b">
        <f>IF(Table2[[#This Row],[yearID]]&gt;=1973,TRUE,FALSE)</f>
        <v>0</v>
      </c>
      <c r="D1278" t="s">
        <v>157</v>
      </c>
      <c r="E1278" t="s">
        <v>229</v>
      </c>
      <c r="F1278" t="s">
        <v>229</v>
      </c>
      <c r="G1278" t="str">
        <f>VLOOKUP(Table2[[#This Row],[franchID]],TeamsFranchises!$A$1:$D$121,2,FALSE)</f>
        <v>Pittsburgh Pirates</v>
      </c>
      <c r="I1278">
        <v>8</v>
      </c>
      <c r="J1278">
        <v>154</v>
      </c>
      <c r="K1278">
        <v>75</v>
      </c>
      <c r="L1278">
        <v>60</v>
      </c>
      <c r="M1278">
        <v>94</v>
      </c>
      <c r="P1278" t="s">
        <v>51</v>
      </c>
      <c r="Q1278">
        <f>IF(Table2[[#This Row],[LgWin]]="Y",1,0)</f>
        <v>0</v>
      </c>
      <c r="R1278" t="s">
        <v>51</v>
      </c>
      <c r="S1278">
        <f>IF(Table2[[#This Row],[WSWin]]="Y",1,0)</f>
        <v>0</v>
      </c>
      <c r="T1278">
        <v>560</v>
      </c>
      <c r="U1278">
        <v>5173</v>
      </c>
      <c r="V1278">
        <v>1262</v>
      </c>
      <c r="W1278">
        <v>210</v>
      </c>
      <c r="X1278">
        <v>60</v>
      </c>
      <c r="Y1278">
        <v>91</v>
      </c>
      <c r="Z1278">
        <v>471</v>
      </c>
      <c r="AA1278">
        <v>652</v>
      </c>
      <c r="AB1278">
        <v>22</v>
      </c>
      <c r="AC1278">
        <v>22</v>
      </c>
      <c r="AF1278">
        <v>767</v>
      </c>
      <c r="AG1278">
        <v>664</v>
      </c>
      <c r="AH1278">
        <v>4.3899999999999997</v>
      </c>
      <c r="AI1278">
        <v>41</v>
      </c>
      <c r="AJ1278">
        <v>5</v>
      </c>
      <c r="AK1278">
        <v>16</v>
      </c>
      <c r="AL1278">
        <v>4086</v>
      </c>
      <c r="AM1278">
        <v>1480</v>
      </c>
      <c r="AN1278">
        <v>142</v>
      </c>
      <c r="AO1278">
        <v>536</v>
      </c>
      <c r="AP1278">
        <v>622</v>
      </c>
      <c r="AQ1278">
        <v>166</v>
      </c>
      <c r="AR1278">
        <v>175</v>
      </c>
      <c r="AS1278">
        <v>0.97199999999999998</v>
      </c>
      <c r="AT1278" t="s">
        <v>390</v>
      </c>
      <c r="AU1278" t="s">
        <v>447</v>
      </c>
      <c r="AV1278">
        <v>469397</v>
      </c>
      <c r="AW1278">
        <v>98</v>
      </c>
      <c r="AX1278">
        <v>101</v>
      </c>
      <c r="AY1278" t="s">
        <v>229</v>
      </c>
      <c r="AZ1278" t="s">
        <v>229</v>
      </c>
      <c r="BA1278" t="s">
        <v>229</v>
      </c>
    </row>
    <row r="1279" spans="1:53" x14ac:dyDescent="0.55000000000000004">
      <c r="A1279">
        <v>1955</v>
      </c>
      <c r="B1279" t="b">
        <f>IF(Table2[[#This Row],[yearID]]&gt;=1903,TRUE,FALSE)</f>
        <v>1</v>
      </c>
      <c r="C1279" t="b">
        <f>IF(Table2[[#This Row],[yearID]]&gt;=1973,TRUE,FALSE)</f>
        <v>0</v>
      </c>
      <c r="D1279" t="s">
        <v>157</v>
      </c>
      <c r="E1279" t="s">
        <v>396</v>
      </c>
      <c r="F1279" t="s">
        <v>154</v>
      </c>
      <c r="G1279" t="str">
        <f>VLOOKUP(Table2[[#This Row],[franchID]],TeamsFranchises!$A$1:$D$121,2,FALSE)</f>
        <v>St. Louis Cardinals</v>
      </c>
      <c r="I1279">
        <v>7</v>
      </c>
      <c r="J1279">
        <v>154</v>
      </c>
      <c r="K1279">
        <v>77</v>
      </c>
      <c r="L1279">
        <v>68</v>
      </c>
      <c r="M1279">
        <v>86</v>
      </c>
      <c r="P1279" t="s">
        <v>51</v>
      </c>
      <c r="Q1279">
        <f>IF(Table2[[#This Row],[LgWin]]="Y",1,0)</f>
        <v>0</v>
      </c>
      <c r="R1279" t="s">
        <v>51</v>
      </c>
      <c r="S1279">
        <f>IF(Table2[[#This Row],[WSWin]]="Y",1,0)</f>
        <v>0</v>
      </c>
      <c r="T1279">
        <v>654</v>
      </c>
      <c r="U1279">
        <v>5266</v>
      </c>
      <c r="V1279">
        <v>1375</v>
      </c>
      <c r="W1279">
        <v>228</v>
      </c>
      <c r="X1279">
        <v>36</v>
      </c>
      <c r="Y1279">
        <v>143</v>
      </c>
      <c r="Z1279">
        <v>458</v>
      </c>
      <c r="AA1279">
        <v>597</v>
      </c>
      <c r="AB1279">
        <v>64</v>
      </c>
      <c r="AC1279">
        <v>59</v>
      </c>
      <c r="AF1279">
        <v>757</v>
      </c>
      <c r="AG1279">
        <v>697</v>
      </c>
      <c r="AH1279">
        <v>4.5599999999999996</v>
      </c>
      <c r="AI1279">
        <v>42</v>
      </c>
      <c r="AJ1279">
        <v>10</v>
      </c>
      <c r="AK1279">
        <v>15</v>
      </c>
      <c r="AL1279">
        <v>4128</v>
      </c>
      <c r="AM1279">
        <v>1376</v>
      </c>
      <c r="AN1279">
        <v>185</v>
      </c>
      <c r="AO1279">
        <v>549</v>
      </c>
      <c r="AP1279">
        <v>730</v>
      </c>
      <c r="AQ1279">
        <v>146</v>
      </c>
      <c r="AR1279">
        <v>152</v>
      </c>
      <c r="AS1279">
        <v>0.97499999999999998</v>
      </c>
      <c r="AT1279" t="s">
        <v>409</v>
      </c>
      <c r="AU1279" t="s">
        <v>444</v>
      </c>
      <c r="AV1279">
        <v>849130</v>
      </c>
      <c r="AW1279">
        <v>99</v>
      </c>
      <c r="AX1279">
        <v>100</v>
      </c>
      <c r="AY1279" t="s">
        <v>154</v>
      </c>
      <c r="AZ1279" t="s">
        <v>396</v>
      </c>
      <c r="BA1279" t="s">
        <v>396</v>
      </c>
    </row>
    <row r="1280" spans="1:53" x14ac:dyDescent="0.55000000000000004">
      <c r="A1280">
        <v>1955</v>
      </c>
      <c r="B1280" t="b">
        <f>IF(Table2[[#This Row],[yearID]]&gt;=1903,TRUE,FALSE)</f>
        <v>1</v>
      </c>
      <c r="C1280" t="b">
        <f>IF(Table2[[#This Row],[yearID]]&gt;=1973,TRUE,FALSE)</f>
        <v>0</v>
      </c>
      <c r="D1280" t="s">
        <v>410</v>
      </c>
      <c r="E1280" t="s">
        <v>425</v>
      </c>
      <c r="F1280" t="s">
        <v>426</v>
      </c>
      <c r="G1280" t="str">
        <f>VLOOKUP(Table2[[#This Row],[franchID]],TeamsFranchises!$A$1:$D$121,2,FALSE)</f>
        <v>Minnesota Twins</v>
      </c>
      <c r="I1280">
        <v>8</v>
      </c>
      <c r="J1280">
        <v>154</v>
      </c>
      <c r="K1280">
        <v>77</v>
      </c>
      <c r="L1280">
        <v>53</v>
      </c>
      <c r="M1280">
        <v>101</v>
      </c>
      <c r="P1280" t="s">
        <v>51</v>
      </c>
      <c r="Q1280">
        <f>IF(Table2[[#This Row],[LgWin]]="Y",1,0)</f>
        <v>0</v>
      </c>
      <c r="R1280" t="s">
        <v>51</v>
      </c>
      <c r="S1280">
        <f>IF(Table2[[#This Row],[WSWin]]="Y",1,0)</f>
        <v>0</v>
      </c>
      <c r="T1280">
        <v>598</v>
      </c>
      <c r="U1280">
        <v>5142</v>
      </c>
      <c r="V1280">
        <v>1277</v>
      </c>
      <c r="W1280">
        <v>178</v>
      </c>
      <c r="X1280">
        <v>54</v>
      </c>
      <c r="Y1280">
        <v>80</v>
      </c>
      <c r="Z1280">
        <v>538</v>
      </c>
      <c r="AA1280">
        <v>654</v>
      </c>
      <c r="AB1280">
        <v>25</v>
      </c>
      <c r="AC1280">
        <v>32</v>
      </c>
      <c r="AF1280">
        <v>789</v>
      </c>
      <c r="AG1280">
        <v>695</v>
      </c>
      <c r="AH1280">
        <v>4.62</v>
      </c>
      <c r="AI1280">
        <v>37</v>
      </c>
      <c r="AJ1280">
        <v>10</v>
      </c>
      <c r="AK1280">
        <v>16</v>
      </c>
      <c r="AL1280">
        <v>4062</v>
      </c>
      <c r="AM1280">
        <v>1450</v>
      </c>
      <c r="AN1280">
        <v>99</v>
      </c>
      <c r="AO1280">
        <v>634</v>
      </c>
      <c r="AP1280">
        <v>607</v>
      </c>
      <c r="AQ1280">
        <v>154</v>
      </c>
      <c r="AR1280">
        <v>170</v>
      </c>
      <c r="AS1280">
        <v>0.97399999999999998</v>
      </c>
      <c r="AT1280" t="s">
        <v>397</v>
      </c>
      <c r="AU1280" t="s">
        <v>452</v>
      </c>
      <c r="AV1280">
        <v>425238</v>
      </c>
      <c r="AW1280">
        <v>97</v>
      </c>
      <c r="AX1280">
        <v>100</v>
      </c>
      <c r="AY1280" t="s">
        <v>428</v>
      </c>
      <c r="AZ1280" t="s">
        <v>425</v>
      </c>
      <c r="BA1280" t="s">
        <v>425</v>
      </c>
    </row>
    <row r="1281" spans="1:53" x14ac:dyDescent="0.55000000000000004">
      <c r="A1281">
        <v>1956</v>
      </c>
      <c r="B1281" t="b">
        <f>IF(Table2[[#This Row],[yearID]]&gt;=1903,TRUE,FALSE)</f>
        <v>1</v>
      </c>
      <c r="C1281" t="b">
        <f>IF(Table2[[#This Row],[yearID]]&gt;=1973,TRUE,FALSE)</f>
        <v>0</v>
      </c>
      <c r="D1281" t="s">
        <v>410</v>
      </c>
      <c r="E1281" t="s">
        <v>95</v>
      </c>
      <c r="F1281" t="s">
        <v>95</v>
      </c>
      <c r="G1281" t="str">
        <f>VLOOKUP(Table2[[#This Row],[franchID]],TeamsFranchises!$A$1:$D$121,2,FALSE)</f>
        <v>Baltimore Orioles</v>
      </c>
      <c r="I1281">
        <v>6</v>
      </c>
      <c r="J1281">
        <v>154</v>
      </c>
      <c r="K1281">
        <v>77</v>
      </c>
      <c r="L1281">
        <v>69</v>
      </c>
      <c r="M1281">
        <v>85</v>
      </c>
      <c r="P1281" t="s">
        <v>51</v>
      </c>
      <c r="Q1281">
        <f>IF(Table2[[#This Row],[LgWin]]="Y",1,0)</f>
        <v>0</v>
      </c>
      <c r="R1281" t="s">
        <v>51</v>
      </c>
      <c r="S1281">
        <f>IF(Table2[[#This Row],[WSWin]]="Y",1,0)</f>
        <v>0</v>
      </c>
      <c r="T1281">
        <v>571</v>
      </c>
      <c r="U1281">
        <v>5090</v>
      </c>
      <c r="V1281">
        <v>1242</v>
      </c>
      <c r="W1281">
        <v>198</v>
      </c>
      <c r="X1281">
        <v>34</v>
      </c>
      <c r="Y1281">
        <v>91</v>
      </c>
      <c r="Z1281">
        <v>563</v>
      </c>
      <c r="AA1281">
        <v>725</v>
      </c>
      <c r="AB1281">
        <v>39</v>
      </c>
      <c r="AC1281">
        <v>42</v>
      </c>
      <c r="AF1281">
        <v>705</v>
      </c>
      <c r="AG1281">
        <v>635</v>
      </c>
      <c r="AH1281">
        <v>4.2</v>
      </c>
      <c r="AI1281">
        <v>38</v>
      </c>
      <c r="AJ1281">
        <v>10</v>
      </c>
      <c r="AK1281">
        <v>24</v>
      </c>
      <c r="AL1281">
        <v>4080</v>
      </c>
      <c r="AM1281">
        <v>1362</v>
      </c>
      <c r="AN1281">
        <v>99</v>
      </c>
      <c r="AO1281">
        <v>547</v>
      </c>
      <c r="AP1281">
        <v>715</v>
      </c>
      <c r="AQ1281">
        <v>133</v>
      </c>
      <c r="AR1281">
        <v>142</v>
      </c>
      <c r="AS1281">
        <v>0.97699999999999998</v>
      </c>
      <c r="AT1281" t="s">
        <v>218</v>
      </c>
      <c r="AU1281" t="s">
        <v>504</v>
      </c>
      <c r="AV1281">
        <v>901201</v>
      </c>
      <c r="AW1281">
        <v>92</v>
      </c>
      <c r="AX1281">
        <v>94</v>
      </c>
      <c r="AY1281" t="s">
        <v>95</v>
      </c>
      <c r="AZ1281" t="s">
        <v>95</v>
      </c>
      <c r="BA1281" t="s">
        <v>95</v>
      </c>
    </row>
    <row r="1282" spans="1:53" x14ac:dyDescent="0.55000000000000004">
      <c r="A1282">
        <v>1956</v>
      </c>
      <c r="B1282" t="b">
        <f>IF(Table2[[#This Row],[yearID]]&gt;=1903,TRUE,FALSE)</f>
        <v>1</v>
      </c>
      <c r="C1282" t="b">
        <f>IF(Table2[[#This Row],[yearID]]&gt;=1973,TRUE,FALSE)</f>
        <v>0</v>
      </c>
      <c r="D1282" t="s">
        <v>410</v>
      </c>
      <c r="E1282" t="s">
        <v>54</v>
      </c>
      <c r="F1282" t="s">
        <v>54</v>
      </c>
      <c r="G1282" t="str">
        <f>VLOOKUP(Table2[[#This Row],[franchID]],TeamsFranchises!$A$1:$D$121,2,FALSE)</f>
        <v>Boston Red Sox</v>
      </c>
      <c r="I1282">
        <v>4</v>
      </c>
      <c r="J1282">
        <v>155</v>
      </c>
      <c r="K1282">
        <v>78</v>
      </c>
      <c r="L1282">
        <v>84</v>
      </c>
      <c r="M1282">
        <v>70</v>
      </c>
      <c r="P1282" t="s">
        <v>51</v>
      </c>
      <c r="Q1282">
        <f>IF(Table2[[#This Row],[LgWin]]="Y",1,0)</f>
        <v>0</v>
      </c>
      <c r="R1282" t="s">
        <v>51</v>
      </c>
      <c r="S1282">
        <f>IF(Table2[[#This Row],[WSWin]]="Y",1,0)</f>
        <v>0</v>
      </c>
      <c r="T1282">
        <v>780</v>
      </c>
      <c r="U1282">
        <v>5349</v>
      </c>
      <c r="V1282">
        <v>1473</v>
      </c>
      <c r="W1282">
        <v>261</v>
      </c>
      <c r="X1282">
        <v>45</v>
      </c>
      <c r="Y1282">
        <v>139</v>
      </c>
      <c r="Z1282">
        <v>727</v>
      </c>
      <c r="AA1282">
        <v>687</v>
      </c>
      <c r="AB1282">
        <v>28</v>
      </c>
      <c r="AC1282">
        <v>19</v>
      </c>
      <c r="AF1282">
        <v>751</v>
      </c>
      <c r="AG1282">
        <v>648</v>
      </c>
      <c r="AH1282">
        <v>4.17</v>
      </c>
      <c r="AI1282">
        <v>50</v>
      </c>
      <c r="AJ1282">
        <v>8</v>
      </c>
      <c r="AK1282">
        <v>20</v>
      </c>
      <c r="AL1282">
        <v>4194</v>
      </c>
      <c r="AM1282">
        <v>1354</v>
      </c>
      <c r="AN1282">
        <v>130</v>
      </c>
      <c r="AO1282">
        <v>668</v>
      </c>
      <c r="AP1282">
        <v>712</v>
      </c>
      <c r="AQ1282">
        <v>169</v>
      </c>
      <c r="AR1282">
        <v>168</v>
      </c>
      <c r="AS1282">
        <v>0.97199999999999998</v>
      </c>
      <c r="AT1282" t="s">
        <v>441</v>
      </c>
      <c r="AU1282" t="s">
        <v>493</v>
      </c>
      <c r="AV1282">
        <v>1137158</v>
      </c>
      <c r="AW1282">
        <v>113</v>
      </c>
      <c r="AX1282">
        <v>111</v>
      </c>
      <c r="AY1282" t="s">
        <v>54</v>
      </c>
      <c r="AZ1282" t="s">
        <v>54</v>
      </c>
      <c r="BA1282" t="s">
        <v>54</v>
      </c>
    </row>
    <row r="1283" spans="1:53" x14ac:dyDescent="0.55000000000000004">
      <c r="A1283">
        <v>1956</v>
      </c>
      <c r="B1283" t="b">
        <f>IF(Table2[[#This Row],[yearID]]&gt;=1903,TRUE,FALSE)</f>
        <v>1</v>
      </c>
      <c r="C1283" t="b">
        <f>IF(Table2[[#This Row],[yearID]]&gt;=1973,TRUE,FALSE)</f>
        <v>0</v>
      </c>
      <c r="D1283" t="s">
        <v>157</v>
      </c>
      <c r="E1283" t="s">
        <v>262</v>
      </c>
      <c r="F1283" t="s">
        <v>260</v>
      </c>
      <c r="G1283" t="str">
        <f>VLOOKUP(Table2[[#This Row],[franchID]],TeamsFranchises!$A$1:$D$121,2,FALSE)</f>
        <v>Los Angeles Dodgers</v>
      </c>
      <c r="I1283">
        <v>1</v>
      </c>
      <c r="J1283">
        <v>154</v>
      </c>
      <c r="K1283">
        <v>77</v>
      </c>
      <c r="L1283">
        <v>93</v>
      </c>
      <c r="M1283">
        <v>61</v>
      </c>
      <c r="P1283" t="s">
        <v>76</v>
      </c>
      <c r="Q1283">
        <f>IF(Table2[[#This Row],[LgWin]]="Y",1,0)</f>
        <v>1</v>
      </c>
      <c r="R1283" t="s">
        <v>51</v>
      </c>
      <c r="S1283">
        <f>IF(Table2[[#This Row],[WSWin]]="Y",1,0)</f>
        <v>0</v>
      </c>
      <c r="T1283">
        <v>720</v>
      </c>
      <c r="U1283">
        <v>5098</v>
      </c>
      <c r="V1283">
        <v>1315</v>
      </c>
      <c r="W1283">
        <v>212</v>
      </c>
      <c r="X1283">
        <v>36</v>
      </c>
      <c r="Y1283">
        <v>179</v>
      </c>
      <c r="Z1283">
        <v>649</v>
      </c>
      <c r="AA1283">
        <v>738</v>
      </c>
      <c r="AB1283">
        <v>65</v>
      </c>
      <c r="AC1283">
        <v>37</v>
      </c>
      <c r="AF1283">
        <v>601</v>
      </c>
      <c r="AG1283">
        <v>543</v>
      </c>
      <c r="AH1283">
        <v>3.57</v>
      </c>
      <c r="AI1283">
        <v>46</v>
      </c>
      <c r="AJ1283">
        <v>12</v>
      </c>
      <c r="AK1283">
        <v>30</v>
      </c>
      <c r="AL1283">
        <v>4104</v>
      </c>
      <c r="AM1283">
        <v>1251</v>
      </c>
      <c r="AN1283">
        <v>171</v>
      </c>
      <c r="AO1283">
        <v>441</v>
      </c>
      <c r="AP1283">
        <v>772</v>
      </c>
      <c r="AQ1283">
        <v>111</v>
      </c>
      <c r="AR1283">
        <v>149</v>
      </c>
      <c r="AS1283">
        <v>0.98099999999999998</v>
      </c>
      <c r="AT1283" t="s">
        <v>448</v>
      </c>
      <c r="AU1283" t="s">
        <v>458</v>
      </c>
      <c r="AV1283">
        <v>1213562</v>
      </c>
      <c r="AW1283">
        <v>109</v>
      </c>
      <c r="AX1283">
        <v>107</v>
      </c>
      <c r="AY1283" t="s">
        <v>262</v>
      </c>
      <c r="AZ1283" t="s">
        <v>262</v>
      </c>
      <c r="BA1283" t="s">
        <v>262</v>
      </c>
    </row>
    <row r="1284" spans="1:53" x14ac:dyDescent="0.55000000000000004">
      <c r="A1284">
        <v>1956</v>
      </c>
      <c r="B1284" t="b">
        <f>IF(Table2[[#This Row],[yearID]]&gt;=1903,TRUE,FALSE)</f>
        <v>1</v>
      </c>
      <c r="C1284" t="b">
        <f>IF(Table2[[#This Row],[yearID]]&gt;=1973,TRUE,FALSE)</f>
        <v>0</v>
      </c>
      <c r="D1284" t="s">
        <v>410</v>
      </c>
      <c r="E1284" t="s">
        <v>415</v>
      </c>
      <c r="F1284" t="s">
        <v>416</v>
      </c>
      <c r="G1284" t="str">
        <f>VLOOKUP(Table2[[#This Row],[franchID]],TeamsFranchises!$A$1:$D$121,2,FALSE)</f>
        <v>Chicago White Sox</v>
      </c>
      <c r="I1284">
        <v>3</v>
      </c>
      <c r="J1284">
        <v>154</v>
      </c>
      <c r="K1284">
        <v>77</v>
      </c>
      <c r="L1284">
        <v>85</v>
      </c>
      <c r="M1284">
        <v>69</v>
      </c>
      <c r="P1284" t="s">
        <v>51</v>
      </c>
      <c r="Q1284">
        <f>IF(Table2[[#This Row],[LgWin]]="Y",1,0)</f>
        <v>0</v>
      </c>
      <c r="R1284" t="s">
        <v>51</v>
      </c>
      <c r="S1284">
        <f>IF(Table2[[#This Row],[WSWin]]="Y",1,0)</f>
        <v>0</v>
      </c>
      <c r="T1284">
        <v>776</v>
      </c>
      <c r="U1284">
        <v>5286</v>
      </c>
      <c r="V1284">
        <v>1412</v>
      </c>
      <c r="W1284">
        <v>218</v>
      </c>
      <c r="X1284">
        <v>43</v>
      </c>
      <c r="Y1284">
        <v>128</v>
      </c>
      <c r="Z1284">
        <v>619</v>
      </c>
      <c r="AA1284">
        <v>660</v>
      </c>
      <c r="AB1284">
        <v>70</v>
      </c>
      <c r="AC1284">
        <v>33</v>
      </c>
      <c r="AF1284">
        <v>634</v>
      </c>
      <c r="AG1284">
        <v>576</v>
      </c>
      <c r="AH1284">
        <v>3.73</v>
      </c>
      <c r="AI1284">
        <v>65</v>
      </c>
      <c r="AJ1284">
        <v>11</v>
      </c>
      <c r="AK1284">
        <v>13</v>
      </c>
      <c r="AL1284">
        <v>4167</v>
      </c>
      <c r="AM1284">
        <v>1351</v>
      </c>
      <c r="AN1284">
        <v>118</v>
      </c>
      <c r="AO1284">
        <v>524</v>
      </c>
      <c r="AP1284">
        <v>722</v>
      </c>
      <c r="AQ1284">
        <v>122</v>
      </c>
      <c r="AR1284">
        <v>160</v>
      </c>
      <c r="AS1284">
        <v>0.97899999999999998</v>
      </c>
      <c r="AT1284" t="s">
        <v>417</v>
      </c>
      <c r="AU1284" t="s">
        <v>450</v>
      </c>
      <c r="AV1284">
        <v>1000090</v>
      </c>
      <c r="AW1284">
        <v>101</v>
      </c>
      <c r="AX1284">
        <v>99</v>
      </c>
      <c r="AY1284" t="s">
        <v>416</v>
      </c>
      <c r="AZ1284" t="s">
        <v>415</v>
      </c>
      <c r="BA1284" t="s">
        <v>415</v>
      </c>
    </row>
    <row r="1285" spans="1:53" x14ac:dyDescent="0.55000000000000004">
      <c r="A1285">
        <v>1956</v>
      </c>
      <c r="B1285" t="b">
        <f>IF(Table2[[#This Row],[yearID]]&gt;=1903,TRUE,FALSE)</f>
        <v>1</v>
      </c>
      <c r="C1285" t="b">
        <f>IF(Table2[[#This Row],[yearID]]&gt;=1973,TRUE,FALSE)</f>
        <v>0</v>
      </c>
      <c r="D1285" t="s">
        <v>157</v>
      </c>
      <c r="E1285" t="s">
        <v>161</v>
      </c>
      <c r="F1285" t="s">
        <v>162</v>
      </c>
      <c r="G1285" t="str">
        <f>VLOOKUP(Table2[[#This Row],[franchID]],TeamsFranchises!$A$1:$D$121,2,FALSE)</f>
        <v>Chicago Cubs</v>
      </c>
      <c r="I1285">
        <v>8</v>
      </c>
      <c r="J1285">
        <v>157</v>
      </c>
      <c r="K1285">
        <v>80</v>
      </c>
      <c r="L1285">
        <v>60</v>
      </c>
      <c r="M1285">
        <v>94</v>
      </c>
      <c r="P1285" t="s">
        <v>51</v>
      </c>
      <c r="Q1285">
        <f>IF(Table2[[#This Row],[LgWin]]="Y",1,0)</f>
        <v>0</v>
      </c>
      <c r="R1285" t="s">
        <v>51</v>
      </c>
      <c r="S1285">
        <f>IF(Table2[[#This Row],[WSWin]]="Y",1,0)</f>
        <v>0</v>
      </c>
      <c r="T1285">
        <v>597</v>
      </c>
      <c r="U1285">
        <v>5260</v>
      </c>
      <c r="V1285">
        <v>1281</v>
      </c>
      <c r="W1285">
        <v>202</v>
      </c>
      <c r="X1285">
        <v>50</v>
      </c>
      <c r="Y1285">
        <v>142</v>
      </c>
      <c r="Z1285">
        <v>446</v>
      </c>
      <c r="AA1285">
        <v>776</v>
      </c>
      <c r="AB1285">
        <v>55</v>
      </c>
      <c r="AC1285">
        <v>38</v>
      </c>
      <c r="AF1285">
        <v>708</v>
      </c>
      <c r="AG1285">
        <v>612</v>
      </c>
      <c r="AH1285">
        <v>3.96</v>
      </c>
      <c r="AI1285">
        <v>37</v>
      </c>
      <c r="AJ1285">
        <v>6</v>
      </c>
      <c r="AK1285">
        <v>17</v>
      </c>
      <c r="AL1285">
        <v>4176</v>
      </c>
      <c r="AM1285">
        <v>1325</v>
      </c>
      <c r="AN1285">
        <v>161</v>
      </c>
      <c r="AO1285">
        <v>613</v>
      </c>
      <c r="AP1285">
        <v>744</v>
      </c>
      <c r="AQ1285">
        <v>143</v>
      </c>
      <c r="AR1285">
        <v>141</v>
      </c>
      <c r="AS1285">
        <v>0.97599999999999998</v>
      </c>
      <c r="AT1285" t="s">
        <v>434</v>
      </c>
      <c r="AU1285" t="s">
        <v>473</v>
      </c>
      <c r="AV1285">
        <v>720118</v>
      </c>
      <c r="AW1285">
        <v>99</v>
      </c>
      <c r="AX1285">
        <v>101</v>
      </c>
      <c r="AY1285" t="s">
        <v>162</v>
      </c>
      <c r="AZ1285" t="s">
        <v>161</v>
      </c>
      <c r="BA1285" t="s">
        <v>161</v>
      </c>
    </row>
    <row r="1286" spans="1:53" x14ac:dyDescent="0.55000000000000004">
      <c r="A1286">
        <v>1956</v>
      </c>
      <c r="B1286" t="b">
        <f>IF(Table2[[#This Row],[yearID]]&gt;=1903,TRUE,FALSE)</f>
        <v>1</v>
      </c>
      <c r="C1286" t="b">
        <f>IF(Table2[[#This Row],[yearID]]&gt;=1973,TRUE,FALSE)</f>
        <v>0</v>
      </c>
      <c r="D1286" t="s">
        <v>157</v>
      </c>
      <c r="E1286" t="s">
        <v>167</v>
      </c>
      <c r="F1286" t="s">
        <v>167</v>
      </c>
      <c r="G1286" t="str">
        <f>VLOOKUP(Table2[[#This Row],[franchID]],TeamsFranchises!$A$1:$D$121,2,FALSE)</f>
        <v>Cincinnati Reds</v>
      </c>
      <c r="I1286">
        <v>3</v>
      </c>
      <c r="J1286">
        <v>155</v>
      </c>
      <c r="K1286">
        <v>77</v>
      </c>
      <c r="L1286">
        <v>91</v>
      </c>
      <c r="M1286">
        <v>63</v>
      </c>
      <c r="P1286" t="s">
        <v>51</v>
      </c>
      <c r="Q1286">
        <f>IF(Table2[[#This Row],[LgWin]]="Y",1,0)</f>
        <v>0</v>
      </c>
      <c r="R1286" t="s">
        <v>51</v>
      </c>
      <c r="S1286">
        <f>IF(Table2[[#This Row],[WSWin]]="Y",1,0)</f>
        <v>0</v>
      </c>
      <c r="T1286">
        <v>775</v>
      </c>
      <c r="U1286">
        <v>5291</v>
      </c>
      <c r="V1286">
        <v>1406</v>
      </c>
      <c r="W1286">
        <v>201</v>
      </c>
      <c r="X1286">
        <v>32</v>
      </c>
      <c r="Y1286">
        <v>221</v>
      </c>
      <c r="Z1286">
        <v>528</v>
      </c>
      <c r="AA1286">
        <v>760</v>
      </c>
      <c r="AB1286">
        <v>45</v>
      </c>
      <c r="AC1286">
        <v>22</v>
      </c>
      <c r="AF1286">
        <v>658</v>
      </c>
      <c r="AG1286">
        <v>594</v>
      </c>
      <c r="AH1286">
        <v>3.85</v>
      </c>
      <c r="AI1286">
        <v>47</v>
      </c>
      <c r="AJ1286">
        <v>4</v>
      </c>
      <c r="AK1286">
        <v>29</v>
      </c>
      <c r="AL1286">
        <v>4167</v>
      </c>
      <c r="AM1286">
        <v>1406</v>
      </c>
      <c r="AN1286">
        <v>141</v>
      </c>
      <c r="AO1286">
        <v>458</v>
      </c>
      <c r="AP1286">
        <v>653</v>
      </c>
      <c r="AQ1286">
        <v>113</v>
      </c>
      <c r="AR1286">
        <v>147</v>
      </c>
      <c r="AS1286">
        <v>0.98099999999999998</v>
      </c>
      <c r="AT1286" t="s">
        <v>505</v>
      </c>
      <c r="AU1286" t="s">
        <v>455</v>
      </c>
      <c r="AV1286">
        <v>1125928</v>
      </c>
      <c r="AW1286">
        <v>106</v>
      </c>
      <c r="AX1286">
        <v>105</v>
      </c>
      <c r="AY1286" t="s">
        <v>167</v>
      </c>
      <c r="AZ1286" t="s">
        <v>167</v>
      </c>
      <c r="BA1286" t="s">
        <v>167</v>
      </c>
    </row>
    <row r="1287" spans="1:53" x14ac:dyDescent="0.55000000000000004">
      <c r="A1287">
        <v>1956</v>
      </c>
      <c r="B1287" t="b">
        <f>IF(Table2[[#This Row],[yearID]]&gt;=1903,TRUE,FALSE)</f>
        <v>1</v>
      </c>
      <c r="C1287" t="b">
        <f>IF(Table2[[#This Row],[yearID]]&gt;=1973,TRUE,FALSE)</f>
        <v>0</v>
      </c>
      <c r="D1287" t="s">
        <v>410</v>
      </c>
      <c r="E1287" t="s">
        <v>64</v>
      </c>
      <c r="F1287" t="s">
        <v>64</v>
      </c>
      <c r="G1287" t="str">
        <f>VLOOKUP(Table2[[#This Row],[franchID]],TeamsFranchises!$A$1:$D$121,2,FALSE)</f>
        <v>Cleveland Indians</v>
      </c>
      <c r="I1287">
        <v>2</v>
      </c>
      <c r="J1287">
        <v>155</v>
      </c>
      <c r="K1287">
        <v>77</v>
      </c>
      <c r="L1287">
        <v>88</v>
      </c>
      <c r="M1287">
        <v>66</v>
      </c>
      <c r="P1287" t="s">
        <v>51</v>
      </c>
      <c r="Q1287">
        <f>IF(Table2[[#This Row],[LgWin]]="Y",1,0)</f>
        <v>0</v>
      </c>
      <c r="R1287" t="s">
        <v>51</v>
      </c>
      <c r="S1287">
        <f>IF(Table2[[#This Row],[WSWin]]="Y",1,0)</f>
        <v>0</v>
      </c>
      <c r="T1287">
        <v>712</v>
      </c>
      <c r="U1287">
        <v>5148</v>
      </c>
      <c r="V1287">
        <v>1256</v>
      </c>
      <c r="W1287">
        <v>199</v>
      </c>
      <c r="X1287">
        <v>23</v>
      </c>
      <c r="Y1287">
        <v>153</v>
      </c>
      <c r="Z1287">
        <v>681</v>
      </c>
      <c r="AA1287">
        <v>764</v>
      </c>
      <c r="AB1287">
        <v>40</v>
      </c>
      <c r="AC1287">
        <v>32</v>
      </c>
      <c r="AF1287">
        <v>581</v>
      </c>
      <c r="AG1287">
        <v>511</v>
      </c>
      <c r="AH1287">
        <v>3.32</v>
      </c>
      <c r="AI1287">
        <v>67</v>
      </c>
      <c r="AJ1287">
        <v>17</v>
      </c>
      <c r="AK1287">
        <v>24</v>
      </c>
      <c r="AL1287">
        <v>4152</v>
      </c>
      <c r="AM1287">
        <v>1233</v>
      </c>
      <c r="AN1287">
        <v>116</v>
      </c>
      <c r="AO1287">
        <v>564</v>
      </c>
      <c r="AP1287">
        <v>845</v>
      </c>
      <c r="AQ1287">
        <v>129</v>
      </c>
      <c r="AR1287">
        <v>130</v>
      </c>
      <c r="AS1287">
        <v>0.97799999999999998</v>
      </c>
      <c r="AT1287" t="s">
        <v>487</v>
      </c>
      <c r="AU1287" t="s">
        <v>498</v>
      </c>
      <c r="AV1287">
        <v>865467</v>
      </c>
      <c r="AW1287">
        <v>103</v>
      </c>
      <c r="AX1287">
        <v>101</v>
      </c>
      <c r="AY1287" t="s">
        <v>64</v>
      </c>
      <c r="AZ1287" t="s">
        <v>64</v>
      </c>
      <c r="BA1287" t="s">
        <v>64</v>
      </c>
    </row>
    <row r="1288" spans="1:53" x14ac:dyDescent="0.55000000000000004">
      <c r="A1288">
        <v>1956</v>
      </c>
      <c r="B1288" t="b">
        <f>IF(Table2[[#This Row],[yearID]]&gt;=1903,TRUE,FALSE)</f>
        <v>1</v>
      </c>
      <c r="C1288" t="b">
        <f>IF(Table2[[#This Row],[yearID]]&gt;=1973,TRUE,FALSE)</f>
        <v>0</v>
      </c>
      <c r="D1288" t="s">
        <v>410</v>
      </c>
      <c r="E1288" t="s">
        <v>419</v>
      </c>
      <c r="F1288" t="s">
        <v>419</v>
      </c>
      <c r="G1288" t="str">
        <f>VLOOKUP(Table2[[#This Row],[franchID]],TeamsFranchises!$A$1:$D$121,2,FALSE)</f>
        <v>Detroit Tigers</v>
      </c>
      <c r="I1288">
        <v>5</v>
      </c>
      <c r="J1288">
        <v>155</v>
      </c>
      <c r="K1288">
        <v>78</v>
      </c>
      <c r="L1288">
        <v>82</v>
      </c>
      <c r="M1288">
        <v>72</v>
      </c>
      <c r="P1288" t="s">
        <v>51</v>
      </c>
      <c r="Q1288">
        <f>IF(Table2[[#This Row],[LgWin]]="Y",1,0)</f>
        <v>0</v>
      </c>
      <c r="R1288" t="s">
        <v>51</v>
      </c>
      <c r="S1288">
        <f>IF(Table2[[#This Row],[WSWin]]="Y",1,0)</f>
        <v>0</v>
      </c>
      <c r="T1288">
        <v>789</v>
      </c>
      <c r="U1288">
        <v>5364</v>
      </c>
      <c r="V1288">
        <v>1494</v>
      </c>
      <c r="W1288">
        <v>209</v>
      </c>
      <c r="X1288">
        <v>50</v>
      </c>
      <c r="Y1288">
        <v>150</v>
      </c>
      <c r="Z1288">
        <v>644</v>
      </c>
      <c r="AA1288">
        <v>618</v>
      </c>
      <c r="AB1288">
        <v>43</v>
      </c>
      <c r="AC1288">
        <v>26</v>
      </c>
      <c r="AF1288">
        <v>699</v>
      </c>
      <c r="AG1288">
        <v>622</v>
      </c>
      <c r="AH1288">
        <v>4.0599999999999996</v>
      </c>
      <c r="AI1288">
        <v>62</v>
      </c>
      <c r="AJ1288">
        <v>10</v>
      </c>
      <c r="AK1288">
        <v>15</v>
      </c>
      <c r="AL1288">
        <v>4137</v>
      </c>
      <c r="AM1288">
        <v>1389</v>
      </c>
      <c r="AN1288">
        <v>140</v>
      </c>
      <c r="AO1288">
        <v>655</v>
      </c>
      <c r="AP1288">
        <v>788</v>
      </c>
      <c r="AQ1288">
        <v>140</v>
      </c>
      <c r="AR1288">
        <v>151</v>
      </c>
      <c r="AS1288">
        <v>0.97599999999999998</v>
      </c>
      <c r="AT1288" t="s">
        <v>420</v>
      </c>
      <c r="AU1288" t="s">
        <v>495</v>
      </c>
      <c r="AV1288">
        <v>1051182</v>
      </c>
      <c r="AW1288">
        <v>101</v>
      </c>
      <c r="AX1288">
        <v>100</v>
      </c>
      <c r="AY1288" t="s">
        <v>419</v>
      </c>
      <c r="AZ1288" t="s">
        <v>419</v>
      </c>
      <c r="BA1288" t="s">
        <v>419</v>
      </c>
    </row>
    <row r="1289" spans="1:53" x14ac:dyDescent="0.55000000000000004">
      <c r="A1289">
        <v>1956</v>
      </c>
      <c r="B1289" t="b">
        <f>IF(Table2[[#This Row],[yearID]]&gt;=1903,TRUE,FALSE)</f>
        <v>1</v>
      </c>
      <c r="C1289" t="b">
        <f>IF(Table2[[#This Row],[yearID]]&gt;=1973,TRUE,FALSE)</f>
        <v>0</v>
      </c>
      <c r="D1289" t="s">
        <v>410</v>
      </c>
      <c r="E1289" t="s">
        <v>506</v>
      </c>
      <c r="F1289" t="s">
        <v>423</v>
      </c>
      <c r="G1289" t="str">
        <f>VLOOKUP(Table2[[#This Row],[franchID]],TeamsFranchises!$A$1:$D$121,2,FALSE)</f>
        <v>Oakland Athletics</v>
      </c>
      <c r="I1289">
        <v>8</v>
      </c>
      <c r="J1289">
        <v>154</v>
      </c>
      <c r="K1289">
        <v>77</v>
      </c>
      <c r="L1289">
        <v>52</v>
      </c>
      <c r="M1289">
        <v>102</v>
      </c>
      <c r="P1289" t="s">
        <v>51</v>
      </c>
      <c r="Q1289">
        <f>IF(Table2[[#This Row],[LgWin]]="Y",1,0)</f>
        <v>0</v>
      </c>
      <c r="R1289" t="s">
        <v>51</v>
      </c>
      <c r="S1289">
        <f>IF(Table2[[#This Row],[WSWin]]="Y",1,0)</f>
        <v>0</v>
      </c>
      <c r="T1289">
        <v>619</v>
      </c>
      <c r="U1289">
        <v>5256</v>
      </c>
      <c r="V1289">
        <v>1325</v>
      </c>
      <c r="W1289">
        <v>204</v>
      </c>
      <c r="X1289">
        <v>41</v>
      </c>
      <c r="Y1289">
        <v>112</v>
      </c>
      <c r="Z1289">
        <v>480</v>
      </c>
      <c r="AA1289">
        <v>727</v>
      </c>
      <c r="AB1289">
        <v>40</v>
      </c>
      <c r="AC1289">
        <v>30</v>
      </c>
      <c r="AF1289">
        <v>831</v>
      </c>
      <c r="AG1289">
        <v>740</v>
      </c>
      <c r="AH1289">
        <v>4.8600000000000003</v>
      </c>
      <c r="AI1289">
        <v>30</v>
      </c>
      <c r="AJ1289">
        <v>3</v>
      </c>
      <c r="AK1289">
        <v>18</v>
      </c>
      <c r="AL1289">
        <v>4110</v>
      </c>
      <c r="AM1289">
        <v>1424</v>
      </c>
      <c r="AN1289">
        <v>187</v>
      </c>
      <c r="AO1289">
        <v>679</v>
      </c>
      <c r="AP1289">
        <v>636</v>
      </c>
      <c r="AQ1289">
        <v>166</v>
      </c>
      <c r="AR1289">
        <v>187</v>
      </c>
      <c r="AS1289">
        <v>0.97299999999999998</v>
      </c>
      <c r="AT1289" t="s">
        <v>507</v>
      </c>
      <c r="AU1289" t="s">
        <v>508</v>
      </c>
      <c r="AV1289">
        <v>1015154</v>
      </c>
      <c r="AW1289">
        <v>100</v>
      </c>
      <c r="AX1289">
        <v>104</v>
      </c>
      <c r="AY1289" t="s">
        <v>509</v>
      </c>
      <c r="AZ1289" t="s">
        <v>506</v>
      </c>
      <c r="BA1289" t="s">
        <v>506</v>
      </c>
    </row>
    <row r="1290" spans="1:53" x14ac:dyDescent="0.55000000000000004">
      <c r="A1290">
        <v>1956</v>
      </c>
      <c r="B1290" t="b">
        <f>IF(Table2[[#This Row],[yearID]]&gt;=1903,TRUE,FALSE)</f>
        <v>1</v>
      </c>
      <c r="C1290" t="b">
        <f>IF(Table2[[#This Row],[yearID]]&gt;=1973,TRUE,FALSE)</f>
        <v>0</v>
      </c>
      <c r="D1290" t="s">
        <v>157</v>
      </c>
      <c r="E1290" t="s">
        <v>499</v>
      </c>
      <c r="F1290" t="s">
        <v>159</v>
      </c>
      <c r="G1290" t="str">
        <f>VLOOKUP(Table2[[#This Row],[franchID]],TeamsFranchises!$A$1:$D$121,2,FALSE)</f>
        <v>Atlanta Braves</v>
      </c>
      <c r="I1290">
        <v>2</v>
      </c>
      <c r="J1290">
        <v>155</v>
      </c>
      <c r="K1290">
        <v>77</v>
      </c>
      <c r="L1290">
        <v>92</v>
      </c>
      <c r="M1290">
        <v>62</v>
      </c>
      <c r="P1290" t="s">
        <v>51</v>
      </c>
      <c r="Q1290">
        <f>IF(Table2[[#This Row],[LgWin]]="Y",1,0)</f>
        <v>0</v>
      </c>
      <c r="R1290" t="s">
        <v>51</v>
      </c>
      <c r="S1290">
        <f>IF(Table2[[#This Row],[WSWin]]="Y",1,0)</f>
        <v>0</v>
      </c>
      <c r="T1290">
        <v>709</v>
      </c>
      <c r="U1290">
        <v>5207</v>
      </c>
      <c r="V1290">
        <v>1350</v>
      </c>
      <c r="W1290">
        <v>212</v>
      </c>
      <c r="X1290">
        <v>54</v>
      </c>
      <c r="Y1290">
        <v>177</v>
      </c>
      <c r="Z1290">
        <v>486</v>
      </c>
      <c r="AA1290">
        <v>714</v>
      </c>
      <c r="AB1290">
        <v>29</v>
      </c>
      <c r="AC1290">
        <v>20</v>
      </c>
      <c r="AF1290">
        <v>569</v>
      </c>
      <c r="AG1290">
        <v>481</v>
      </c>
      <c r="AH1290">
        <v>3.11</v>
      </c>
      <c r="AI1290">
        <v>64</v>
      </c>
      <c r="AJ1290">
        <v>12</v>
      </c>
      <c r="AK1290">
        <v>27</v>
      </c>
      <c r="AL1290">
        <v>4179</v>
      </c>
      <c r="AM1290">
        <v>1295</v>
      </c>
      <c r="AN1290">
        <v>133</v>
      </c>
      <c r="AO1290">
        <v>467</v>
      </c>
      <c r="AP1290">
        <v>639</v>
      </c>
      <c r="AQ1290">
        <v>130</v>
      </c>
      <c r="AR1290">
        <v>159</v>
      </c>
      <c r="AS1290">
        <v>0.97899999999999998</v>
      </c>
      <c r="AT1290" t="s">
        <v>500</v>
      </c>
      <c r="AU1290" t="s">
        <v>501</v>
      </c>
      <c r="AV1290">
        <v>2046331</v>
      </c>
      <c r="AW1290">
        <v>94</v>
      </c>
      <c r="AX1290">
        <v>92</v>
      </c>
      <c r="AY1290" t="s">
        <v>502</v>
      </c>
      <c r="AZ1290" t="s">
        <v>502</v>
      </c>
      <c r="BA1290" t="s">
        <v>502</v>
      </c>
    </row>
    <row r="1291" spans="1:53" x14ac:dyDescent="0.55000000000000004">
      <c r="A1291">
        <v>1956</v>
      </c>
      <c r="B1291" t="b">
        <f>IF(Table2[[#This Row],[yearID]]&gt;=1903,TRUE,FALSE)</f>
        <v>1</v>
      </c>
      <c r="C1291" t="b">
        <f>IF(Table2[[#This Row],[yearID]]&gt;=1973,TRUE,FALSE)</f>
        <v>0</v>
      </c>
      <c r="D1291" t="s">
        <v>157</v>
      </c>
      <c r="E1291" t="s">
        <v>242</v>
      </c>
      <c r="F1291" t="s">
        <v>243</v>
      </c>
      <c r="G1291" t="str">
        <f>VLOOKUP(Table2[[#This Row],[franchID]],TeamsFranchises!$A$1:$D$121,2,FALSE)</f>
        <v>San Francisco Giants</v>
      </c>
      <c r="I1291">
        <v>6</v>
      </c>
      <c r="J1291">
        <v>154</v>
      </c>
      <c r="K1291">
        <v>77</v>
      </c>
      <c r="L1291">
        <v>67</v>
      </c>
      <c r="M1291">
        <v>87</v>
      </c>
      <c r="P1291" t="s">
        <v>51</v>
      </c>
      <c r="Q1291">
        <f>IF(Table2[[#This Row],[LgWin]]="Y",1,0)</f>
        <v>0</v>
      </c>
      <c r="R1291" t="s">
        <v>51</v>
      </c>
      <c r="S1291">
        <f>IF(Table2[[#This Row],[WSWin]]="Y",1,0)</f>
        <v>0</v>
      </c>
      <c r="T1291">
        <v>540</v>
      </c>
      <c r="U1291">
        <v>5190</v>
      </c>
      <c r="V1291">
        <v>1268</v>
      </c>
      <c r="W1291">
        <v>192</v>
      </c>
      <c r="X1291">
        <v>45</v>
      </c>
      <c r="Y1291">
        <v>145</v>
      </c>
      <c r="Z1291">
        <v>402</v>
      </c>
      <c r="AA1291">
        <v>659</v>
      </c>
      <c r="AB1291">
        <v>67</v>
      </c>
      <c r="AC1291">
        <v>34</v>
      </c>
      <c r="AF1291">
        <v>650</v>
      </c>
      <c r="AG1291">
        <v>579</v>
      </c>
      <c r="AH1291">
        <v>3.78</v>
      </c>
      <c r="AI1291">
        <v>31</v>
      </c>
      <c r="AJ1291">
        <v>9</v>
      </c>
      <c r="AK1291">
        <v>28</v>
      </c>
      <c r="AL1291">
        <v>4134</v>
      </c>
      <c r="AM1291">
        <v>1287</v>
      </c>
      <c r="AN1291">
        <v>144</v>
      </c>
      <c r="AO1291">
        <v>551</v>
      </c>
      <c r="AP1291">
        <v>765</v>
      </c>
      <c r="AQ1291">
        <v>144</v>
      </c>
      <c r="AR1291">
        <v>143</v>
      </c>
      <c r="AS1291">
        <v>0.97599999999999998</v>
      </c>
      <c r="AT1291" t="s">
        <v>310</v>
      </c>
      <c r="AU1291" t="s">
        <v>457</v>
      </c>
      <c r="AV1291">
        <v>629179</v>
      </c>
      <c r="AW1291">
        <v>99</v>
      </c>
      <c r="AX1291">
        <v>100</v>
      </c>
      <c r="AY1291" t="s">
        <v>246</v>
      </c>
      <c r="AZ1291" t="s">
        <v>242</v>
      </c>
      <c r="BA1291" t="s">
        <v>242</v>
      </c>
    </row>
    <row r="1292" spans="1:53" x14ac:dyDescent="0.55000000000000004">
      <c r="A1292">
        <v>1956</v>
      </c>
      <c r="B1292" t="b">
        <f>IF(Table2[[#This Row],[yearID]]&gt;=1903,TRUE,FALSE)</f>
        <v>1</v>
      </c>
      <c r="C1292" t="b">
        <f>IF(Table2[[#This Row],[yearID]]&gt;=1973,TRUE,FALSE)</f>
        <v>0</v>
      </c>
      <c r="D1292" t="s">
        <v>410</v>
      </c>
      <c r="E1292" t="s">
        <v>436</v>
      </c>
      <c r="F1292" t="s">
        <v>412</v>
      </c>
      <c r="G1292" t="str">
        <f>VLOOKUP(Table2[[#This Row],[franchID]],TeamsFranchises!$A$1:$D$121,2,FALSE)</f>
        <v>New York Yankees</v>
      </c>
      <c r="I1292">
        <v>1</v>
      </c>
      <c r="J1292">
        <v>154</v>
      </c>
      <c r="K1292">
        <v>77</v>
      </c>
      <c r="L1292">
        <v>97</v>
      </c>
      <c r="M1292">
        <v>57</v>
      </c>
      <c r="P1292" t="s">
        <v>76</v>
      </c>
      <c r="Q1292">
        <f>IF(Table2[[#This Row],[LgWin]]="Y",1,0)</f>
        <v>1</v>
      </c>
      <c r="R1292" t="s">
        <v>76</v>
      </c>
      <c r="S1292">
        <f>IF(Table2[[#This Row],[WSWin]]="Y",1,0)</f>
        <v>1</v>
      </c>
      <c r="T1292">
        <v>857</v>
      </c>
      <c r="U1292">
        <v>5312</v>
      </c>
      <c r="V1292">
        <v>1433</v>
      </c>
      <c r="W1292">
        <v>193</v>
      </c>
      <c r="X1292">
        <v>55</v>
      </c>
      <c r="Y1292">
        <v>190</v>
      </c>
      <c r="Z1292">
        <v>615</v>
      </c>
      <c r="AA1292">
        <v>755</v>
      </c>
      <c r="AB1292">
        <v>51</v>
      </c>
      <c r="AC1292">
        <v>37</v>
      </c>
      <c r="AF1292">
        <v>631</v>
      </c>
      <c r="AG1292">
        <v>557</v>
      </c>
      <c r="AH1292">
        <v>3.63</v>
      </c>
      <c r="AI1292">
        <v>50</v>
      </c>
      <c r="AJ1292">
        <v>10</v>
      </c>
      <c r="AK1292">
        <v>35</v>
      </c>
      <c r="AL1292">
        <v>4146</v>
      </c>
      <c r="AM1292">
        <v>1285</v>
      </c>
      <c r="AN1292">
        <v>114</v>
      </c>
      <c r="AO1292">
        <v>652</v>
      </c>
      <c r="AP1292">
        <v>732</v>
      </c>
      <c r="AQ1292">
        <v>135</v>
      </c>
      <c r="AR1292">
        <v>214</v>
      </c>
      <c r="AS1292">
        <v>0.97699999999999998</v>
      </c>
      <c r="AT1292" t="s">
        <v>459</v>
      </c>
      <c r="AU1292" t="s">
        <v>491</v>
      </c>
      <c r="AV1292">
        <v>1491784</v>
      </c>
      <c r="AW1292">
        <v>97</v>
      </c>
      <c r="AX1292">
        <v>93</v>
      </c>
      <c r="AY1292" t="s">
        <v>412</v>
      </c>
      <c r="AZ1292" t="s">
        <v>436</v>
      </c>
      <c r="BA1292" t="s">
        <v>436</v>
      </c>
    </row>
    <row r="1293" spans="1:53" x14ac:dyDescent="0.55000000000000004">
      <c r="A1293">
        <v>1956</v>
      </c>
      <c r="B1293" t="b">
        <f>IF(Table2[[#This Row],[yearID]]&gt;=1903,TRUE,FALSE)</f>
        <v>1</v>
      </c>
      <c r="C1293" t="b">
        <f>IF(Table2[[#This Row],[yearID]]&gt;=1973,TRUE,FALSE)</f>
        <v>0</v>
      </c>
      <c r="D1293" t="s">
        <v>157</v>
      </c>
      <c r="E1293" t="s">
        <v>122</v>
      </c>
      <c r="F1293" t="s">
        <v>122</v>
      </c>
      <c r="G1293" t="str">
        <f>VLOOKUP(Table2[[#This Row],[franchID]],TeamsFranchises!$A$1:$D$121,2,FALSE)</f>
        <v>Philadelphia Phillies</v>
      </c>
      <c r="I1293">
        <v>5</v>
      </c>
      <c r="J1293">
        <v>154</v>
      </c>
      <c r="K1293">
        <v>77</v>
      </c>
      <c r="L1293">
        <v>71</v>
      </c>
      <c r="M1293">
        <v>83</v>
      </c>
      <c r="P1293" t="s">
        <v>51</v>
      </c>
      <c r="Q1293">
        <f>IF(Table2[[#This Row],[LgWin]]="Y",1,0)</f>
        <v>0</v>
      </c>
      <c r="R1293" t="s">
        <v>51</v>
      </c>
      <c r="S1293">
        <f>IF(Table2[[#This Row],[WSWin]]="Y",1,0)</f>
        <v>0</v>
      </c>
      <c r="T1293">
        <v>668</v>
      </c>
      <c r="U1293">
        <v>5204</v>
      </c>
      <c r="V1293">
        <v>1313</v>
      </c>
      <c r="W1293">
        <v>207</v>
      </c>
      <c r="X1293">
        <v>49</v>
      </c>
      <c r="Y1293">
        <v>121</v>
      </c>
      <c r="Z1293">
        <v>585</v>
      </c>
      <c r="AA1293">
        <v>673</v>
      </c>
      <c r="AB1293">
        <v>45</v>
      </c>
      <c r="AC1293">
        <v>23</v>
      </c>
      <c r="AF1293">
        <v>738</v>
      </c>
      <c r="AG1293">
        <v>643</v>
      </c>
      <c r="AH1293">
        <v>4.2</v>
      </c>
      <c r="AI1293">
        <v>57</v>
      </c>
      <c r="AJ1293">
        <v>4</v>
      </c>
      <c r="AK1293">
        <v>15</v>
      </c>
      <c r="AL1293">
        <v>4131</v>
      </c>
      <c r="AM1293">
        <v>1407</v>
      </c>
      <c r="AN1293">
        <v>172</v>
      </c>
      <c r="AO1293">
        <v>437</v>
      </c>
      <c r="AP1293">
        <v>750</v>
      </c>
      <c r="AQ1293">
        <v>144</v>
      </c>
      <c r="AR1293">
        <v>140</v>
      </c>
      <c r="AS1293">
        <v>0.97499999999999998</v>
      </c>
      <c r="AT1293" t="s">
        <v>358</v>
      </c>
      <c r="AU1293" t="s">
        <v>503</v>
      </c>
      <c r="AV1293">
        <v>934798</v>
      </c>
      <c r="AW1293">
        <v>98</v>
      </c>
      <c r="AX1293">
        <v>99</v>
      </c>
      <c r="AY1293" t="s">
        <v>122</v>
      </c>
      <c r="AZ1293" t="s">
        <v>122</v>
      </c>
      <c r="BA1293" t="s">
        <v>122</v>
      </c>
    </row>
    <row r="1294" spans="1:53" x14ac:dyDescent="0.55000000000000004">
      <c r="A1294">
        <v>1956</v>
      </c>
      <c r="B1294" t="b">
        <f>IF(Table2[[#This Row],[yearID]]&gt;=1903,TRUE,FALSE)</f>
        <v>1</v>
      </c>
      <c r="C1294" t="b">
        <f>IF(Table2[[#This Row],[yearID]]&gt;=1973,TRUE,FALSE)</f>
        <v>0</v>
      </c>
      <c r="D1294" t="s">
        <v>157</v>
      </c>
      <c r="E1294" t="s">
        <v>229</v>
      </c>
      <c r="F1294" t="s">
        <v>229</v>
      </c>
      <c r="G1294" t="str">
        <f>VLOOKUP(Table2[[#This Row],[franchID]],TeamsFranchises!$A$1:$D$121,2,FALSE)</f>
        <v>Pittsburgh Pirates</v>
      </c>
      <c r="I1294">
        <v>7</v>
      </c>
      <c r="J1294">
        <v>157</v>
      </c>
      <c r="K1294">
        <v>78</v>
      </c>
      <c r="L1294">
        <v>66</v>
      </c>
      <c r="M1294">
        <v>88</v>
      </c>
      <c r="P1294" t="s">
        <v>51</v>
      </c>
      <c r="Q1294">
        <f>IF(Table2[[#This Row],[LgWin]]="Y",1,0)</f>
        <v>0</v>
      </c>
      <c r="R1294" t="s">
        <v>51</v>
      </c>
      <c r="S1294">
        <f>IF(Table2[[#This Row],[WSWin]]="Y",1,0)</f>
        <v>0</v>
      </c>
      <c r="T1294">
        <v>588</v>
      </c>
      <c r="U1294">
        <v>5221</v>
      </c>
      <c r="V1294">
        <v>1340</v>
      </c>
      <c r="W1294">
        <v>199</v>
      </c>
      <c r="X1294">
        <v>57</v>
      </c>
      <c r="Y1294">
        <v>110</v>
      </c>
      <c r="Z1294">
        <v>383</v>
      </c>
      <c r="AA1294">
        <v>752</v>
      </c>
      <c r="AB1294">
        <v>24</v>
      </c>
      <c r="AC1294">
        <v>33</v>
      </c>
      <c r="AF1294">
        <v>653</v>
      </c>
      <c r="AG1294">
        <v>572</v>
      </c>
      <c r="AH1294">
        <v>3.74</v>
      </c>
      <c r="AI1294">
        <v>37</v>
      </c>
      <c r="AJ1294">
        <v>8</v>
      </c>
      <c r="AK1294">
        <v>24</v>
      </c>
      <c r="AL1294">
        <v>4128</v>
      </c>
      <c r="AM1294">
        <v>1406</v>
      </c>
      <c r="AN1294">
        <v>142</v>
      </c>
      <c r="AO1294">
        <v>469</v>
      </c>
      <c r="AP1294">
        <v>662</v>
      </c>
      <c r="AQ1294">
        <v>162</v>
      </c>
      <c r="AR1294">
        <v>140</v>
      </c>
      <c r="AS1294">
        <v>0.97299999999999998</v>
      </c>
      <c r="AT1294" t="s">
        <v>390</v>
      </c>
      <c r="AU1294" t="s">
        <v>447</v>
      </c>
      <c r="AV1294">
        <v>949878</v>
      </c>
      <c r="AW1294">
        <v>97</v>
      </c>
      <c r="AX1294">
        <v>100</v>
      </c>
      <c r="AY1294" t="s">
        <v>229</v>
      </c>
      <c r="AZ1294" t="s">
        <v>229</v>
      </c>
      <c r="BA1294" t="s">
        <v>229</v>
      </c>
    </row>
    <row r="1295" spans="1:53" x14ac:dyDescent="0.55000000000000004">
      <c r="A1295">
        <v>1956</v>
      </c>
      <c r="B1295" t="b">
        <f>IF(Table2[[#This Row],[yearID]]&gt;=1903,TRUE,FALSE)</f>
        <v>1</v>
      </c>
      <c r="C1295" t="b">
        <f>IF(Table2[[#This Row],[yearID]]&gt;=1973,TRUE,FALSE)</f>
        <v>0</v>
      </c>
      <c r="D1295" t="s">
        <v>157</v>
      </c>
      <c r="E1295" t="s">
        <v>396</v>
      </c>
      <c r="F1295" t="s">
        <v>154</v>
      </c>
      <c r="G1295" t="str">
        <f>VLOOKUP(Table2[[#This Row],[franchID]],TeamsFranchises!$A$1:$D$121,2,FALSE)</f>
        <v>St. Louis Cardinals</v>
      </c>
      <c r="I1295">
        <v>4</v>
      </c>
      <c r="J1295">
        <v>156</v>
      </c>
      <c r="K1295">
        <v>78</v>
      </c>
      <c r="L1295">
        <v>76</v>
      </c>
      <c r="M1295">
        <v>78</v>
      </c>
      <c r="P1295" t="s">
        <v>51</v>
      </c>
      <c r="Q1295">
        <f>IF(Table2[[#This Row],[LgWin]]="Y",1,0)</f>
        <v>0</v>
      </c>
      <c r="R1295" t="s">
        <v>51</v>
      </c>
      <c r="S1295">
        <f>IF(Table2[[#This Row],[WSWin]]="Y",1,0)</f>
        <v>0</v>
      </c>
      <c r="T1295">
        <v>678</v>
      </c>
      <c r="U1295">
        <v>5378</v>
      </c>
      <c r="V1295">
        <v>1443</v>
      </c>
      <c r="W1295">
        <v>234</v>
      </c>
      <c r="X1295">
        <v>49</v>
      </c>
      <c r="Y1295">
        <v>124</v>
      </c>
      <c r="Z1295">
        <v>503</v>
      </c>
      <c r="AA1295">
        <v>622</v>
      </c>
      <c r="AB1295">
        <v>41</v>
      </c>
      <c r="AC1295">
        <v>35</v>
      </c>
      <c r="AF1295">
        <v>698</v>
      </c>
      <c r="AG1295">
        <v>612</v>
      </c>
      <c r="AH1295">
        <v>3.97</v>
      </c>
      <c r="AI1295">
        <v>41</v>
      </c>
      <c r="AJ1295">
        <v>12</v>
      </c>
      <c r="AK1295">
        <v>30</v>
      </c>
      <c r="AL1295">
        <v>4164</v>
      </c>
      <c r="AM1295">
        <v>1339</v>
      </c>
      <c r="AN1295">
        <v>155</v>
      </c>
      <c r="AO1295">
        <v>546</v>
      </c>
      <c r="AP1295">
        <v>709</v>
      </c>
      <c r="AQ1295">
        <v>134</v>
      </c>
      <c r="AR1295">
        <v>172</v>
      </c>
      <c r="AS1295">
        <v>0.97799999999999998</v>
      </c>
      <c r="AT1295" t="s">
        <v>409</v>
      </c>
      <c r="AU1295" t="s">
        <v>444</v>
      </c>
      <c r="AV1295">
        <v>1029773</v>
      </c>
      <c r="AW1295">
        <v>100</v>
      </c>
      <c r="AX1295">
        <v>100</v>
      </c>
      <c r="AY1295" t="s">
        <v>154</v>
      </c>
      <c r="AZ1295" t="s">
        <v>396</v>
      </c>
      <c r="BA1295" t="s">
        <v>396</v>
      </c>
    </row>
    <row r="1296" spans="1:53" x14ac:dyDescent="0.55000000000000004">
      <c r="A1296">
        <v>1956</v>
      </c>
      <c r="B1296" t="b">
        <f>IF(Table2[[#This Row],[yearID]]&gt;=1903,TRUE,FALSE)</f>
        <v>1</v>
      </c>
      <c r="C1296" t="b">
        <f>IF(Table2[[#This Row],[yearID]]&gt;=1973,TRUE,FALSE)</f>
        <v>0</v>
      </c>
      <c r="D1296" t="s">
        <v>410</v>
      </c>
      <c r="E1296" t="s">
        <v>425</v>
      </c>
      <c r="F1296" t="s">
        <v>426</v>
      </c>
      <c r="G1296" t="str">
        <f>VLOOKUP(Table2[[#This Row],[franchID]],TeamsFranchises!$A$1:$D$121,2,FALSE)</f>
        <v>Minnesota Twins</v>
      </c>
      <c r="I1296">
        <v>7</v>
      </c>
      <c r="J1296">
        <v>155</v>
      </c>
      <c r="K1296">
        <v>77</v>
      </c>
      <c r="L1296">
        <v>59</v>
      </c>
      <c r="M1296">
        <v>95</v>
      </c>
      <c r="P1296" t="s">
        <v>51</v>
      </c>
      <c r="Q1296">
        <f>IF(Table2[[#This Row],[LgWin]]="Y",1,0)</f>
        <v>0</v>
      </c>
      <c r="R1296" t="s">
        <v>51</v>
      </c>
      <c r="S1296">
        <f>IF(Table2[[#This Row],[WSWin]]="Y",1,0)</f>
        <v>0</v>
      </c>
      <c r="T1296">
        <v>652</v>
      </c>
      <c r="U1296">
        <v>5202</v>
      </c>
      <c r="V1296">
        <v>1302</v>
      </c>
      <c r="W1296">
        <v>198</v>
      </c>
      <c r="X1296">
        <v>62</v>
      </c>
      <c r="Y1296">
        <v>112</v>
      </c>
      <c r="Z1296">
        <v>690</v>
      </c>
      <c r="AA1296">
        <v>877</v>
      </c>
      <c r="AB1296">
        <v>37</v>
      </c>
      <c r="AC1296">
        <v>34</v>
      </c>
      <c r="AF1296">
        <v>924</v>
      </c>
      <c r="AG1296">
        <v>810</v>
      </c>
      <c r="AH1296">
        <v>5.33</v>
      </c>
      <c r="AI1296">
        <v>36</v>
      </c>
      <c r="AJ1296">
        <v>1</v>
      </c>
      <c r="AK1296">
        <v>18</v>
      </c>
      <c r="AL1296">
        <v>4104</v>
      </c>
      <c r="AM1296">
        <v>1539</v>
      </c>
      <c r="AN1296">
        <v>171</v>
      </c>
      <c r="AO1296">
        <v>730</v>
      </c>
      <c r="AP1296">
        <v>663</v>
      </c>
      <c r="AQ1296">
        <v>168</v>
      </c>
      <c r="AR1296">
        <v>173</v>
      </c>
      <c r="AS1296">
        <v>0.97199999999999998</v>
      </c>
      <c r="AT1296" t="s">
        <v>397</v>
      </c>
      <c r="AU1296" t="s">
        <v>510</v>
      </c>
      <c r="AV1296">
        <v>431647</v>
      </c>
      <c r="AW1296">
        <v>96</v>
      </c>
      <c r="AX1296">
        <v>100</v>
      </c>
      <c r="AY1296" t="s">
        <v>428</v>
      </c>
      <c r="AZ1296" t="s">
        <v>425</v>
      </c>
      <c r="BA1296" t="s">
        <v>425</v>
      </c>
    </row>
    <row r="1297" spans="1:53" x14ac:dyDescent="0.55000000000000004">
      <c r="A1297">
        <v>1957</v>
      </c>
      <c r="B1297" t="b">
        <f>IF(Table2[[#This Row],[yearID]]&gt;=1903,TRUE,FALSE)</f>
        <v>1</v>
      </c>
      <c r="C1297" t="b">
        <f>IF(Table2[[#This Row],[yearID]]&gt;=1973,TRUE,FALSE)</f>
        <v>0</v>
      </c>
      <c r="D1297" t="s">
        <v>410</v>
      </c>
      <c r="E1297" t="s">
        <v>95</v>
      </c>
      <c r="F1297" t="s">
        <v>95</v>
      </c>
      <c r="G1297" t="str">
        <f>VLOOKUP(Table2[[#This Row],[franchID]],TeamsFranchises!$A$1:$D$121,2,FALSE)</f>
        <v>Baltimore Orioles</v>
      </c>
      <c r="I1297">
        <v>5</v>
      </c>
      <c r="J1297">
        <v>154</v>
      </c>
      <c r="K1297">
        <v>77</v>
      </c>
      <c r="L1297">
        <v>76</v>
      </c>
      <c r="M1297">
        <v>76</v>
      </c>
      <c r="P1297" t="s">
        <v>51</v>
      </c>
      <c r="Q1297">
        <f>IF(Table2[[#This Row],[LgWin]]="Y",1,0)</f>
        <v>0</v>
      </c>
      <c r="R1297" t="s">
        <v>51</v>
      </c>
      <c r="S1297">
        <f>IF(Table2[[#This Row],[WSWin]]="Y",1,0)</f>
        <v>0</v>
      </c>
      <c r="T1297">
        <v>597</v>
      </c>
      <c r="U1297">
        <v>5264</v>
      </c>
      <c r="V1297">
        <v>1326</v>
      </c>
      <c r="W1297">
        <v>191</v>
      </c>
      <c r="X1297">
        <v>39</v>
      </c>
      <c r="Y1297">
        <v>87</v>
      </c>
      <c r="Z1297">
        <v>504</v>
      </c>
      <c r="AA1297">
        <v>699</v>
      </c>
      <c r="AB1297">
        <v>57</v>
      </c>
      <c r="AC1297">
        <v>35</v>
      </c>
      <c r="AF1297">
        <v>588</v>
      </c>
      <c r="AG1297">
        <v>541</v>
      </c>
      <c r="AH1297">
        <v>3.46</v>
      </c>
      <c r="AI1297">
        <v>44</v>
      </c>
      <c r="AJ1297">
        <v>13</v>
      </c>
      <c r="AK1297">
        <v>25</v>
      </c>
      <c r="AL1297">
        <v>4224</v>
      </c>
      <c r="AM1297">
        <v>1272</v>
      </c>
      <c r="AN1297">
        <v>95</v>
      </c>
      <c r="AO1297">
        <v>493</v>
      </c>
      <c r="AP1297">
        <v>767</v>
      </c>
      <c r="AQ1297">
        <v>109</v>
      </c>
      <c r="AR1297">
        <v>159</v>
      </c>
      <c r="AS1297">
        <v>0.98199999999999998</v>
      </c>
      <c r="AT1297" t="s">
        <v>218</v>
      </c>
      <c r="AU1297" t="s">
        <v>504</v>
      </c>
      <c r="AV1297">
        <v>1029581</v>
      </c>
      <c r="AW1297">
        <v>93</v>
      </c>
      <c r="AX1297">
        <v>94</v>
      </c>
      <c r="AY1297" t="s">
        <v>95</v>
      </c>
      <c r="AZ1297" t="s">
        <v>95</v>
      </c>
      <c r="BA1297" t="s">
        <v>95</v>
      </c>
    </row>
    <row r="1298" spans="1:53" x14ac:dyDescent="0.55000000000000004">
      <c r="A1298">
        <v>1957</v>
      </c>
      <c r="B1298" t="b">
        <f>IF(Table2[[#This Row],[yearID]]&gt;=1903,TRUE,FALSE)</f>
        <v>1</v>
      </c>
      <c r="C1298" t="b">
        <f>IF(Table2[[#This Row],[yearID]]&gt;=1973,TRUE,FALSE)</f>
        <v>0</v>
      </c>
      <c r="D1298" t="s">
        <v>410</v>
      </c>
      <c r="E1298" t="s">
        <v>54</v>
      </c>
      <c r="F1298" t="s">
        <v>54</v>
      </c>
      <c r="G1298" t="str">
        <f>VLOOKUP(Table2[[#This Row],[franchID]],TeamsFranchises!$A$1:$D$121,2,FALSE)</f>
        <v>Boston Red Sox</v>
      </c>
      <c r="I1298">
        <v>3</v>
      </c>
      <c r="J1298">
        <v>154</v>
      </c>
      <c r="K1298">
        <v>77</v>
      </c>
      <c r="L1298">
        <v>82</v>
      </c>
      <c r="M1298">
        <v>72</v>
      </c>
      <c r="P1298" t="s">
        <v>51</v>
      </c>
      <c r="Q1298">
        <f>IF(Table2[[#This Row],[LgWin]]="Y",1,0)</f>
        <v>0</v>
      </c>
      <c r="R1298" t="s">
        <v>51</v>
      </c>
      <c r="S1298">
        <f>IF(Table2[[#This Row],[WSWin]]="Y",1,0)</f>
        <v>0</v>
      </c>
      <c r="T1298">
        <v>721</v>
      </c>
      <c r="U1298">
        <v>5267</v>
      </c>
      <c r="V1298">
        <v>1380</v>
      </c>
      <c r="W1298">
        <v>231</v>
      </c>
      <c r="X1298">
        <v>32</v>
      </c>
      <c r="Y1298">
        <v>153</v>
      </c>
      <c r="Z1298">
        <v>624</v>
      </c>
      <c r="AA1298">
        <v>739</v>
      </c>
      <c r="AB1298">
        <v>29</v>
      </c>
      <c r="AC1298">
        <v>21</v>
      </c>
      <c r="AF1298">
        <v>668</v>
      </c>
      <c r="AG1298">
        <v>593</v>
      </c>
      <c r="AH1298">
        <v>3.88</v>
      </c>
      <c r="AI1298">
        <v>55</v>
      </c>
      <c r="AJ1298">
        <v>9</v>
      </c>
      <c r="AK1298">
        <v>23</v>
      </c>
      <c r="AL1298">
        <v>4128</v>
      </c>
      <c r="AM1298">
        <v>1391</v>
      </c>
      <c r="AN1298">
        <v>116</v>
      </c>
      <c r="AO1298">
        <v>498</v>
      </c>
      <c r="AP1298">
        <v>692</v>
      </c>
      <c r="AQ1298">
        <v>149</v>
      </c>
      <c r="AR1298">
        <v>179</v>
      </c>
      <c r="AS1298">
        <v>0.97599999999999998</v>
      </c>
      <c r="AT1298" t="s">
        <v>441</v>
      </c>
      <c r="AU1298" t="s">
        <v>493</v>
      </c>
      <c r="AV1298">
        <v>1181087</v>
      </c>
      <c r="AW1298">
        <v>106</v>
      </c>
      <c r="AX1298">
        <v>105</v>
      </c>
      <c r="AY1298" t="s">
        <v>54</v>
      </c>
      <c r="AZ1298" t="s">
        <v>54</v>
      </c>
      <c r="BA1298" t="s">
        <v>54</v>
      </c>
    </row>
    <row r="1299" spans="1:53" x14ac:dyDescent="0.55000000000000004">
      <c r="A1299">
        <v>1957</v>
      </c>
      <c r="B1299" t="b">
        <f>IF(Table2[[#This Row],[yearID]]&gt;=1903,TRUE,FALSE)</f>
        <v>1</v>
      </c>
      <c r="C1299" t="b">
        <f>IF(Table2[[#This Row],[yearID]]&gt;=1973,TRUE,FALSE)</f>
        <v>0</v>
      </c>
      <c r="D1299" t="s">
        <v>157</v>
      </c>
      <c r="E1299" t="s">
        <v>262</v>
      </c>
      <c r="F1299" t="s">
        <v>260</v>
      </c>
      <c r="G1299" t="str">
        <f>VLOOKUP(Table2[[#This Row],[franchID]],TeamsFranchises!$A$1:$D$121,2,FALSE)</f>
        <v>Los Angeles Dodgers</v>
      </c>
      <c r="I1299">
        <v>3</v>
      </c>
      <c r="J1299">
        <v>154</v>
      </c>
      <c r="K1299">
        <v>77</v>
      </c>
      <c r="L1299">
        <v>84</v>
      </c>
      <c r="M1299">
        <v>70</v>
      </c>
      <c r="P1299" t="s">
        <v>51</v>
      </c>
      <c r="Q1299">
        <f>IF(Table2[[#This Row],[LgWin]]="Y",1,0)</f>
        <v>0</v>
      </c>
      <c r="R1299" t="s">
        <v>51</v>
      </c>
      <c r="S1299">
        <f>IF(Table2[[#This Row],[WSWin]]="Y",1,0)</f>
        <v>0</v>
      </c>
      <c r="T1299">
        <v>690</v>
      </c>
      <c r="U1299">
        <v>5242</v>
      </c>
      <c r="V1299">
        <v>1325</v>
      </c>
      <c r="W1299">
        <v>188</v>
      </c>
      <c r="X1299">
        <v>38</v>
      </c>
      <c r="Y1299">
        <v>147</v>
      </c>
      <c r="Z1299">
        <v>550</v>
      </c>
      <c r="AA1299">
        <v>848</v>
      </c>
      <c r="AB1299">
        <v>60</v>
      </c>
      <c r="AC1299">
        <v>34</v>
      </c>
      <c r="AF1299">
        <v>591</v>
      </c>
      <c r="AG1299">
        <v>521</v>
      </c>
      <c r="AH1299">
        <v>3.35</v>
      </c>
      <c r="AI1299">
        <v>44</v>
      </c>
      <c r="AJ1299">
        <v>18</v>
      </c>
      <c r="AK1299">
        <v>29</v>
      </c>
      <c r="AL1299">
        <v>4197</v>
      </c>
      <c r="AM1299">
        <v>1285</v>
      </c>
      <c r="AN1299">
        <v>144</v>
      </c>
      <c r="AO1299">
        <v>456</v>
      </c>
      <c r="AP1299">
        <v>891</v>
      </c>
      <c r="AQ1299">
        <v>127</v>
      </c>
      <c r="AR1299">
        <v>136</v>
      </c>
      <c r="AS1299">
        <v>0.97899999999999998</v>
      </c>
      <c r="AT1299" t="s">
        <v>448</v>
      </c>
      <c r="AU1299" t="s">
        <v>458</v>
      </c>
      <c r="AV1299">
        <v>1028258</v>
      </c>
      <c r="AW1299">
        <v>109</v>
      </c>
      <c r="AX1299">
        <v>107</v>
      </c>
      <c r="AY1299" t="s">
        <v>262</v>
      </c>
      <c r="AZ1299" t="s">
        <v>262</v>
      </c>
      <c r="BA1299" t="s">
        <v>262</v>
      </c>
    </row>
    <row r="1300" spans="1:53" x14ac:dyDescent="0.55000000000000004">
      <c r="A1300">
        <v>1957</v>
      </c>
      <c r="B1300" t="b">
        <f>IF(Table2[[#This Row],[yearID]]&gt;=1903,TRUE,FALSE)</f>
        <v>1</v>
      </c>
      <c r="C1300" t="b">
        <f>IF(Table2[[#This Row],[yearID]]&gt;=1973,TRUE,FALSE)</f>
        <v>0</v>
      </c>
      <c r="D1300" t="s">
        <v>410</v>
      </c>
      <c r="E1300" t="s">
        <v>415</v>
      </c>
      <c r="F1300" t="s">
        <v>416</v>
      </c>
      <c r="G1300" t="str">
        <f>VLOOKUP(Table2[[#This Row],[franchID]],TeamsFranchises!$A$1:$D$121,2,FALSE)</f>
        <v>Chicago White Sox</v>
      </c>
      <c r="I1300">
        <v>2</v>
      </c>
      <c r="J1300">
        <v>155</v>
      </c>
      <c r="K1300">
        <v>77</v>
      </c>
      <c r="L1300">
        <v>90</v>
      </c>
      <c r="M1300">
        <v>64</v>
      </c>
      <c r="P1300" t="s">
        <v>51</v>
      </c>
      <c r="Q1300">
        <f>IF(Table2[[#This Row],[LgWin]]="Y",1,0)</f>
        <v>0</v>
      </c>
      <c r="R1300" t="s">
        <v>51</v>
      </c>
      <c r="S1300">
        <f>IF(Table2[[#This Row],[WSWin]]="Y",1,0)</f>
        <v>0</v>
      </c>
      <c r="T1300">
        <v>707</v>
      </c>
      <c r="U1300">
        <v>5265</v>
      </c>
      <c r="V1300">
        <v>1369</v>
      </c>
      <c r="W1300">
        <v>208</v>
      </c>
      <c r="X1300">
        <v>41</v>
      </c>
      <c r="Y1300">
        <v>106</v>
      </c>
      <c r="Z1300">
        <v>633</v>
      </c>
      <c r="AA1300">
        <v>745</v>
      </c>
      <c r="AB1300">
        <v>109</v>
      </c>
      <c r="AC1300">
        <v>51</v>
      </c>
      <c r="AF1300">
        <v>566</v>
      </c>
      <c r="AG1300">
        <v>521</v>
      </c>
      <c r="AH1300">
        <v>3.35</v>
      </c>
      <c r="AI1300">
        <v>59</v>
      </c>
      <c r="AJ1300">
        <v>16</v>
      </c>
      <c r="AK1300">
        <v>27</v>
      </c>
      <c r="AL1300">
        <v>4203</v>
      </c>
      <c r="AM1300">
        <v>1305</v>
      </c>
      <c r="AN1300">
        <v>124</v>
      </c>
      <c r="AO1300">
        <v>470</v>
      </c>
      <c r="AP1300">
        <v>665</v>
      </c>
      <c r="AQ1300">
        <v>107</v>
      </c>
      <c r="AR1300">
        <v>169</v>
      </c>
      <c r="AS1300">
        <v>0.98199999999999998</v>
      </c>
      <c r="AT1300" t="s">
        <v>417</v>
      </c>
      <c r="AU1300" t="s">
        <v>450</v>
      </c>
      <c r="AV1300">
        <v>1135668</v>
      </c>
      <c r="AW1300">
        <v>101</v>
      </c>
      <c r="AX1300">
        <v>99</v>
      </c>
      <c r="AY1300" t="s">
        <v>416</v>
      </c>
      <c r="AZ1300" t="s">
        <v>415</v>
      </c>
      <c r="BA1300" t="s">
        <v>415</v>
      </c>
    </row>
    <row r="1301" spans="1:53" x14ac:dyDescent="0.55000000000000004">
      <c r="A1301">
        <v>1957</v>
      </c>
      <c r="B1301" t="b">
        <f>IF(Table2[[#This Row],[yearID]]&gt;=1903,TRUE,FALSE)</f>
        <v>1</v>
      </c>
      <c r="C1301" t="b">
        <f>IF(Table2[[#This Row],[yearID]]&gt;=1973,TRUE,FALSE)</f>
        <v>0</v>
      </c>
      <c r="D1301" t="s">
        <v>157</v>
      </c>
      <c r="E1301" t="s">
        <v>161</v>
      </c>
      <c r="F1301" t="s">
        <v>162</v>
      </c>
      <c r="G1301" t="str">
        <f>VLOOKUP(Table2[[#This Row],[franchID]],TeamsFranchises!$A$1:$D$121,2,FALSE)</f>
        <v>Chicago Cubs</v>
      </c>
      <c r="I1301">
        <v>7</v>
      </c>
      <c r="J1301">
        <v>156</v>
      </c>
      <c r="K1301">
        <v>78</v>
      </c>
      <c r="L1301">
        <v>62</v>
      </c>
      <c r="M1301">
        <v>92</v>
      </c>
      <c r="P1301" t="s">
        <v>51</v>
      </c>
      <c r="Q1301">
        <f>IF(Table2[[#This Row],[LgWin]]="Y",1,0)</f>
        <v>0</v>
      </c>
      <c r="R1301" t="s">
        <v>51</v>
      </c>
      <c r="S1301">
        <f>IF(Table2[[#This Row],[WSWin]]="Y",1,0)</f>
        <v>0</v>
      </c>
      <c r="T1301">
        <v>628</v>
      </c>
      <c r="U1301">
        <v>5369</v>
      </c>
      <c r="V1301">
        <v>1312</v>
      </c>
      <c r="W1301">
        <v>223</v>
      </c>
      <c r="X1301">
        <v>31</v>
      </c>
      <c r="Y1301">
        <v>147</v>
      </c>
      <c r="Z1301">
        <v>461</v>
      </c>
      <c r="AA1301">
        <v>989</v>
      </c>
      <c r="AB1301">
        <v>28</v>
      </c>
      <c r="AC1301">
        <v>25</v>
      </c>
      <c r="AF1301">
        <v>722</v>
      </c>
      <c r="AG1301">
        <v>644</v>
      </c>
      <c r="AH1301">
        <v>4.13</v>
      </c>
      <c r="AI1301">
        <v>30</v>
      </c>
      <c r="AJ1301">
        <v>5</v>
      </c>
      <c r="AK1301">
        <v>26</v>
      </c>
      <c r="AL1301">
        <v>4209</v>
      </c>
      <c r="AM1301">
        <v>1397</v>
      </c>
      <c r="AN1301">
        <v>144</v>
      </c>
      <c r="AO1301">
        <v>601</v>
      </c>
      <c r="AP1301">
        <v>859</v>
      </c>
      <c r="AQ1301">
        <v>137</v>
      </c>
      <c r="AR1301">
        <v>140</v>
      </c>
      <c r="AS1301">
        <v>0.97599999999999998</v>
      </c>
      <c r="AT1301" t="s">
        <v>434</v>
      </c>
      <c r="AU1301" t="s">
        <v>473</v>
      </c>
      <c r="AV1301">
        <v>670629</v>
      </c>
      <c r="AW1301">
        <v>99</v>
      </c>
      <c r="AX1301">
        <v>100</v>
      </c>
      <c r="AY1301" t="s">
        <v>162</v>
      </c>
      <c r="AZ1301" t="s">
        <v>161</v>
      </c>
      <c r="BA1301" t="s">
        <v>161</v>
      </c>
    </row>
    <row r="1302" spans="1:53" x14ac:dyDescent="0.55000000000000004">
      <c r="A1302">
        <v>1957</v>
      </c>
      <c r="B1302" t="b">
        <f>IF(Table2[[#This Row],[yearID]]&gt;=1903,TRUE,FALSE)</f>
        <v>1</v>
      </c>
      <c r="C1302" t="b">
        <f>IF(Table2[[#This Row],[yearID]]&gt;=1973,TRUE,FALSE)</f>
        <v>0</v>
      </c>
      <c r="D1302" t="s">
        <v>157</v>
      </c>
      <c r="E1302" t="s">
        <v>167</v>
      </c>
      <c r="F1302" t="s">
        <v>167</v>
      </c>
      <c r="G1302" t="str">
        <f>VLOOKUP(Table2[[#This Row],[franchID]],TeamsFranchises!$A$1:$D$121,2,FALSE)</f>
        <v>Cincinnati Reds</v>
      </c>
      <c r="I1302">
        <v>4</v>
      </c>
      <c r="J1302">
        <v>154</v>
      </c>
      <c r="K1302">
        <v>77</v>
      </c>
      <c r="L1302">
        <v>80</v>
      </c>
      <c r="M1302">
        <v>74</v>
      </c>
      <c r="P1302" t="s">
        <v>51</v>
      </c>
      <c r="Q1302">
        <f>IF(Table2[[#This Row],[LgWin]]="Y",1,0)</f>
        <v>0</v>
      </c>
      <c r="R1302" t="s">
        <v>51</v>
      </c>
      <c r="S1302">
        <f>IF(Table2[[#This Row],[WSWin]]="Y",1,0)</f>
        <v>0</v>
      </c>
      <c r="T1302">
        <v>747</v>
      </c>
      <c r="U1302">
        <v>5389</v>
      </c>
      <c r="V1302">
        <v>1452</v>
      </c>
      <c r="W1302">
        <v>251</v>
      </c>
      <c r="X1302">
        <v>33</v>
      </c>
      <c r="Y1302">
        <v>187</v>
      </c>
      <c r="Z1302">
        <v>546</v>
      </c>
      <c r="AA1302">
        <v>752</v>
      </c>
      <c r="AB1302">
        <v>51</v>
      </c>
      <c r="AC1302">
        <v>36</v>
      </c>
      <c r="AF1302">
        <v>781</v>
      </c>
      <c r="AG1302">
        <v>716</v>
      </c>
      <c r="AH1302">
        <v>4.62</v>
      </c>
      <c r="AI1302">
        <v>40</v>
      </c>
      <c r="AJ1302">
        <v>5</v>
      </c>
      <c r="AK1302">
        <v>29</v>
      </c>
      <c r="AL1302">
        <v>4185</v>
      </c>
      <c r="AM1302">
        <v>1486</v>
      </c>
      <c r="AN1302">
        <v>179</v>
      </c>
      <c r="AO1302">
        <v>429</v>
      </c>
      <c r="AP1302">
        <v>707</v>
      </c>
      <c r="AQ1302">
        <v>107</v>
      </c>
      <c r="AR1302">
        <v>139</v>
      </c>
      <c r="AS1302">
        <v>0.98199999999999998</v>
      </c>
      <c r="AT1302" t="s">
        <v>505</v>
      </c>
      <c r="AU1302" t="s">
        <v>455</v>
      </c>
      <c r="AV1302">
        <v>1070850</v>
      </c>
      <c r="AW1302">
        <v>106</v>
      </c>
      <c r="AX1302">
        <v>105</v>
      </c>
      <c r="AY1302" t="s">
        <v>167</v>
      </c>
      <c r="AZ1302" t="s">
        <v>167</v>
      </c>
      <c r="BA1302" t="s">
        <v>167</v>
      </c>
    </row>
    <row r="1303" spans="1:53" x14ac:dyDescent="0.55000000000000004">
      <c r="A1303">
        <v>1957</v>
      </c>
      <c r="B1303" t="b">
        <f>IF(Table2[[#This Row],[yearID]]&gt;=1903,TRUE,FALSE)</f>
        <v>1</v>
      </c>
      <c r="C1303" t="b">
        <f>IF(Table2[[#This Row],[yearID]]&gt;=1973,TRUE,FALSE)</f>
        <v>0</v>
      </c>
      <c r="D1303" t="s">
        <v>410</v>
      </c>
      <c r="E1303" t="s">
        <v>64</v>
      </c>
      <c r="F1303" t="s">
        <v>64</v>
      </c>
      <c r="G1303" t="str">
        <f>VLOOKUP(Table2[[#This Row],[franchID]],TeamsFranchises!$A$1:$D$121,2,FALSE)</f>
        <v>Cleveland Indians</v>
      </c>
      <c r="I1303">
        <v>6</v>
      </c>
      <c r="J1303">
        <v>153</v>
      </c>
      <c r="K1303">
        <v>77</v>
      </c>
      <c r="L1303">
        <v>76</v>
      </c>
      <c r="M1303">
        <v>77</v>
      </c>
      <c r="P1303" t="s">
        <v>51</v>
      </c>
      <c r="Q1303">
        <f>IF(Table2[[#This Row],[LgWin]]="Y",1,0)</f>
        <v>0</v>
      </c>
      <c r="R1303" t="s">
        <v>51</v>
      </c>
      <c r="S1303">
        <f>IF(Table2[[#This Row],[WSWin]]="Y",1,0)</f>
        <v>0</v>
      </c>
      <c r="T1303">
        <v>682</v>
      </c>
      <c r="U1303">
        <v>5171</v>
      </c>
      <c r="V1303">
        <v>1304</v>
      </c>
      <c r="W1303">
        <v>199</v>
      </c>
      <c r="X1303">
        <v>26</v>
      </c>
      <c r="Y1303">
        <v>140</v>
      </c>
      <c r="Z1303">
        <v>591</v>
      </c>
      <c r="AA1303">
        <v>786</v>
      </c>
      <c r="AB1303">
        <v>40</v>
      </c>
      <c r="AC1303">
        <v>47</v>
      </c>
      <c r="AF1303">
        <v>722</v>
      </c>
      <c r="AG1303">
        <v>623</v>
      </c>
      <c r="AH1303">
        <v>4.0599999999999996</v>
      </c>
      <c r="AI1303">
        <v>46</v>
      </c>
      <c r="AJ1303">
        <v>7</v>
      </c>
      <c r="AK1303">
        <v>23</v>
      </c>
      <c r="AL1303">
        <v>4140</v>
      </c>
      <c r="AM1303">
        <v>1381</v>
      </c>
      <c r="AN1303">
        <v>130</v>
      </c>
      <c r="AO1303">
        <v>618</v>
      </c>
      <c r="AP1303">
        <v>807</v>
      </c>
      <c r="AQ1303">
        <v>147</v>
      </c>
      <c r="AR1303">
        <v>154</v>
      </c>
      <c r="AS1303">
        <v>0.97399999999999998</v>
      </c>
      <c r="AT1303" t="s">
        <v>487</v>
      </c>
      <c r="AU1303" t="s">
        <v>498</v>
      </c>
      <c r="AV1303">
        <v>722256</v>
      </c>
      <c r="AW1303">
        <v>100</v>
      </c>
      <c r="AX1303">
        <v>99</v>
      </c>
      <c r="AY1303" t="s">
        <v>64</v>
      </c>
      <c r="AZ1303" t="s">
        <v>64</v>
      </c>
      <c r="BA1303" t="s">
        <v>64</v>
      </c>
    </row>
    <row r="1304" spans="1:53" x14ac:dyDescent="0.55000000000000004">
      <c r="A1304">
        <v>1957</v>
      </c>
      <c r="B1304" t="b">
        <f>IF(Table2[[#This Row],[yearID]]&gt;=1903,TRUE,FALSE)</f>
        <v>1</v>
      </c>
      <c r="C1304" t="b">
        <f>IF(Table2[[#This Row],[yearID]]&gt;=1973,TRUE,FALSE)</f>
        <v>0</v>
      </c>
      <c r="D1304" t="s">
        <v>410</v>
      </c>
      <c r="E1304" t="s">
        <v>419</v>
      </c>
      <c r="F1304" t="s">
        <v>419</v>
      </c>
      <c r="G1304" t="str">
        <f>VLOOKUP(Table2[[#This Row],[franchID]],TeamsFranchises!$A$1:$D$121,2,FALSE)</f>
        <v>Detroit Tigers</v>
      </c>
      <c r="I1304">
        <v>4</v>
      </c>
      <c r="J1304">
        <v>154</v>
      </c>
      <c r="K1304">
        <v>77</v>
      </c>
      <c r="L1304">
        <v>78</v>
      </c>
      <c r="M1304">
        <v>76</v>
      </c>
      <c r="P1304" t="s">
        <v>51</v>
      </c>
      <c r="Q1304">
        <f>IF(Table2[[#This Row],[LgWin]]="Y",1,0)</f>
        <v>0</v>
      </c>
      <c r="R1304" t="s">
        <v>51</v>
      </c>
      <c r="S1304">
        <f>IF(Table2[[#This Row],[WSWin]]="Y",1,0)</f>
        <v>0</v>
      </c>
      <c r="T1304">
        <v>614</v>
      </c>
      <c r="U1304">
        <v>5348</v>
      </c>
      <c r="V1304">
        <v>1376</v>
      </c>
      <c r="W1304">
        <v>224</v>
      </c>
      <c r="X1304">
        <v>37</v>
      </c>
      <c r="Y1304">
        <v>116</v>
      </c>
      <c r="Z1304">
        <v>504</v>
      </c>
      <c r="AA1304">
        <v>643</v>
      </c>
      <c r="AB1304">
        <v>36</v>
      </c>
      <c r="AC1304">
        <v>47</v>
      </c>
      <c r="AF1304">
        <v>614</v>
      </c>
      <c r="AG1304">
        <v>561</v>
      </c>
      <c r="AH1304">
        <v>3.56</v>
      </c>
      <c r="AI1304">
        <v>52</v>
      </c>
      <c r="AJ1304">
        <v>9</v>
      </c>
      <c r="AK1304">
        <v>21</v>
      </c>
      <c r="AL1304">
        <v>4251</v>
      </c>
      <c r="AM1304">
        <v>1330</v>
      </c>
      <c r="AN1304">
        <v>147</v>
      </c>
      <c r="AO1304">
        <v>505</v>
      </c>
      <c r="AP1304">
        <v>756</v>
      </c>
      <c r="AQ1304">
        <v>121</v>
      </c>
      <c r="AR1304">
        <v>151</v>
      </c>
      <c r="AS1304">
        <v>0.98</v>
      </c>
      <c r="AT1304" t="s">
        <v>420</v>
      </c>
      <c r="AU1304" t="s">
        <v>495</v>
      </c>
      <c r="AV1304">
        <v>1272346</v>
      </c>
      <c r="AW1304">
        <v>103</v>
      </c>
      <c r="AX1304">
        <v>102</v>
      </c>
      <c r="AY1304" t="s">
        <v>419</v>
      </c>
      <c r="AZ1304" t="s">
        <v>419</v>
      </c>
      <c r="BA1304" t="s">
        <v>419</v>
      </c>
    </row>
    <row r="1305" spans="1:53" x14ac:dyDescent="0.55000000000000004">
      <c r="A1305">
        <v>1957</v>
      </c>
      <c r="B1305" t="b">
        <f>IF(Table2[[#This Row],[yearID]]&gt;=1903,TRUE,FALSE)</f>
        <v>1</v>
      </c>
      <c r="C1305" t="b">
        <f>IF(Table2[[#This Row],[yearID]]&gt;=1973,TRUE,FALSE)</f>
        <v>0</v>
      </c>
      <c r="D1305" t="s">
        <v>410</v>
      </c>
      <c r="E1305" t="s">
        <v>506</v>
      </c>
      <c r="F1305" t="s">
        <v>423</v>
      </c>
      <c r="G1305" t="str">
        <f>VLOOKUP(Table2[[#This Row],[franchID]],TeamsFranchises!$A$1:$D$121,2,FALSE)</f>
        <v>Oakland Athletics</v>
      </c>
      <c r="I1305">
        <v>7</v>
      </c>
      <c r="J1305">
        <v>154</v>
      </c>
      <c r="K1305">
        <v>77</v>
      </c>
      <c r="L1305">
        <v>59</v>
      </c>
      <c r="M1305">
        <v>94</v>
      </c>
      <c r="P1305" t="s">
        <v>51</v>
      </c>
      <c r="Q1305">
        <f>IF(Table2[[#This Row],[LgWin]]="Y",1,0)</f>
        <v>0</v>
      </c>
      <c r="R1305" t="s">
        <v>51</v>
      </c>
      <c r="S1305">
        <f>IF(Table2[[#This Row],[WSWin]]="Y",1,0)</f>
        <v>0</v>
      </c>
      <c r="T1305">
        <v>563</v>
      </c>
      <c r="U1305">
        <v>5170</v>
      </c>
      <c r="V1305">
        <v>1262</v>
      </c>
      <c r="W1305">
        <v>195</v>
      </c>
      <c r="X1305">
        <v>40</v>
      </c>
      <c r="Y1305">
        <v>166</v>
      </c>
      <c r="Z1305">
        <v>364</v>
      </c>
      <c r="AA1305">
        <v>760</v>
      </c>
      <c r="AB1305">
        <v>35</v>
      </c>
      <c r="AC1305">
        <v>27</v>
      </c>
      <c r="AF1305">
        <v>710</v>
      </c>
      <c r="AG1305">
        <v>637</v>
      </c>
      <c r="AH1305">
        <v>4.1900000000000004</v>
      </c>
      <c r="AI1305">
        <v>26</v>
      </c>
      <c r="AJ1305">
        <v>6</v>
      </c>
      <c r="AK1305">
        <v>19</v>
      </c>
      <c r="AL1305">
        <v>4107</v>
      </c>
      <c r="AM1305">
        <v>1344</v>
      </c>
      <c r="AN1305">
        <v>153</v>
      </c>
      <c r="AO1305">
        <v>565</v>
      </c>
      <c r="AP1305">
        <v>626</v>
      </c>
      <c r="AQ1305">
        <v>125</v>
      </c>
      <c r="AR1305">
        <v>162</v>
      </c>
      <c r="AS1305">
        <v>0.97899999999999998</v>
      </c>
      <c r="AT1305" t="s">
        <v>507</v>
      </c>
      <c r="AU1305" t="s">
        <v>508</v>
      </c>
      <c r="AV1305">
        <v>901067</v>
      </c>
      <c r="AW1305">
        <v>101</v>
      </c>
      <c r="AX1305">
        <v>104</v>
      </c>
      <c r="AY1305" t="s">
        <v>509</v>
      </c>
      <c r="AZ1305" t="s">
        <v>506</v>
      </c>
      <c r="BA1305" t="s">
        <v>506</v>
      </c>
    </row>
    <row r="1306" spans="1:53" x14ac:dyDescent="0.55000000000000004">
      <c r="A1306">
        <v>1957</v>
      </c>
      <c r="B1306" t="b">
        <f>IF(Table2[[#This Row],[yearID]]&gt;=1903,TRUE,FALSE)</f>
        <v>1</v>
      </c>
      <c r="C1306" t="b">
        <f>IF(Table2[[#This Row],[yearID]]&gt;=1973,TRUE,FALSE)</f>
        <v>0</v>
      </c>
      <c r="D1306" t="s">
        <v>157</v>
      </c>
      <c r="E1306" t="s">
        <v>499</v>
      </c>
      <c r="F1306" t="s">
        <v>159</v>
      </c>
      <c r="G1306" t="str">
        <f>VLOOKUP(Table2[[#This Row],[franchID]],TeamsFranchises!$A$1:$D$121,2,FALSE)</f>
        <v>Atlanta Braves</v>
      </c>
      <c r="I1306">
        <v>1</v>
      </c>
      <c r="J1306">
        <v>155</v>
      </c>
      <c r="K1306">
        <v>78</v>
      </c>
      <c r="L1306">
        <v>95</v>
      </c>
      <c r="M1306">
        <v>59</v>
      </c>
      <c r="P1306" t="s">
        <v>76</v>
      </c>
      <c r="Q1306">
        <f>IF(Table2[[#This Row],[LgWin]]="Y",1,0)</f>
        <v>1</v>
      </c>
      <c r="R1306" t="s">
        <v>76</v>
      </c>
      <c r="S1306">
        <f>IF(Table2[[#This Row],[WSWin]]="Y",1,0)</f>
        <v>1</v>
      </c>
      <c r="T1306">
        <v>772</v>
      </c>
      <c r="U1306">
        <v>5458</v>
      </c>
      <c r="V1306">
        <v>1469</v>
      </c>
      <c r="W1306">
        <v>221</v>
      </c>
      <c r="X1306">
        <v>62</v>
      </c>
      <c r="Y1306">
        <v>199</v>
      </c>
      <c r="Z1306">
        <v>461</v>
      </c>
      <c r="AA1306">
        <v>729</v>
      </c>
      <c r="AB1306">
        <v>35</v>
      </c>
      <c r="AC1306">
        <v>16</v>
      </c>
      <c r="AF1306">
        <v>613</v>
      </c>
      <c r="AG1306">
        <v>544</v>
      </c>
      <c r="AH1306">
        <v>3.47</v>
      </c>
      <c r="AI1306">
        <v>60</v>
      </c>
      <c r="AJ1306">
        <v>9</v>
      </c>
      <c r="AK1306">
        <v>24</v>
      </c>
      <c r="AL1306">
        <v>4233</v>
      </c>
      <c r="AM1306">
        <v>1347</v>
      </c>
      <c r="AN1306">
        <v>124</v>
      </c>
      <c r="AO1306">
        <v>570</v>
      </c>
      <c r="AP1306">
        <v>693</v>
      </c>
      <c r="AQ1306">
        <v>120</v>
      </c>
      <c r="AR1306">
        <v>173</v>
      </c>
      <c r="AS1306">
        <v>0.98099999999999998</v>
      </c>
      <c r="AT1306" t="s">
        <v>500</v>
      </c>
      <c r="AU1306" t="s">
        <v>501</v>
      </c>
      <c r="AV1306">
        <v>2215404</v>
      </c>
      <c r="AW1306">
        <v>93</v>
      </c>
      <c r="AX1306">
        <v>90</v>
      </c>
      <c r="AY1306" t="s">
        <v>502</v>
      </c>
      <c r="AZ1306" t="s">
        <v>502</v>
      </c>
      <c r="BA1306" t="s">
        <v>502</v>
      </c>
    </row>
    <row r="1307" spans="1:53" x14ac:dyDescent="0.55000000000000004">
      <c r="A1307">
        <v>1957</v>
      </c>
      <c r="B1307" t="b">
        <f>IF(Table2[[#This Row],[yearID]]&gt;=1903,TRUE,FALSE)</f>
        <v>1</v>
      </c>
      <c r="C1307" t="b">
        <f>IF(Table2[[#This Row],[yearID]]&gt;=1973,TRUE,FALSE)</f>
        <v>0</v>
      </c>
      <c r="D1307" t="s">
        <v>157</v>
      </c>
      <c r="E1307" t="s">
        <v>242</v>
      </c>
      <c r="F1307" t="s">
        <v>243</v>
      </c>
      <c r="G1307" t="str">
        <f>VLOOKUP(Table2[[#This Row],[franchID]],TeamsFranchises!$A$1:$D$121,2,FALSE)</f>
        <v>San Francisco Giants</v>
      </c>
      <c r="I1307">
        <v>6</v>
      </c>
      <c r="J1307">
        <v>154</v>
      </c>
      <c r="K1307">
        <v>77</v>
      </c>
      <c r="L1307">
        <v>69</v>
      </c>
      <c r="M1307">
        <v>85</v>
      </c>
      <c r="P1307" t="s">
        <v>51</v>
      </c>
      <c r="Q1307">
        <f>IF(Table2[[#This Row],[LgWin]]="Y",1,0)</f>
        <v>0</v>
      </c>
      <c r="R1307" t="s">
        <v>51</v>
      </c>
      <c r="S1307">
        <f>IF(Table2[[#This Row],[WSWin]]="Y",1,0)</f>
        <v>0</v>
      </c>
      <c r="T1307">
        <v>643</v>
      </c>
      <c r="U1307">
        <v>5346</v>
      </c>
      <c r="V1307">
        <v>1349</v>
      </c>
      <c r="W1307">
        <v>171</v>
      </c>
      <c r="X1307">
        <v>54</v>
      </c>
      <c r="Y1307">
        <v>157</v>
      </c>
      <c r="Z1307">
        <v>447</v>
      </c>
      <c r="AA1307">
        <v>669</v>
      </c>
      <c r="AB1307">
        <v>64</v>
      </c>
      <c r="AC1307">
        <v>38</v>
      </c>
      <c r="AF1307">
        <v>701</v>
      </c>
      <c r="AG1307">
        <v>623</v>
      </c>
      <c r="AH1307">
        <v>4.01</v>
      </c>
      <c r="AI1307">
        <v>35</v>
      </c>
      <c r="AJ1307">
        <v>9</v>
      </c>
      <c r="AK1307">
        <v>20</v>
      </c>
      <c r="AL1307">
        <v>4194</v>
      </c>
      <c r="AM1307">
        <v>1436</v>
      </c>
      <c r="AN1307">
        <v>150</v>
      </c>
      <c r="AO1307">
        <v>471</v>
      </c>
      <c r="AP1307">
        <v>701</v>
      </c>
      <c r="AQ1307">
        <v>161</v>
      </c>
      <c r="AR1307">
        <v>180</v>
      </c>
      <c r="AS1307">
        <v>0.97399999999999998</v>
      </c>
      <c r="AT1307" t="s">
        <v>310</v>
      </c>
      <c r="AU1307" t="s">
        <v>457</v>
      </c>
      <c r="AV1307">
        <v>653923</v>
      </c>
      <c r="AW1307">
        <v>100</v>
      </c>
      <c r="AX1307">
        <v>102</v>
      </c>
      <c r="AY1307" t="s">
        <v>246</v>
      </c>
      <c r="AZ1307" t="s">
        <v>242</v>
      </c>
      <c r="BA1307" t="s">
        <v>242</v>
      </c>
    </row>
    <row r="1308" spans="1:53" x14ac:dyDescent="0.55000000000000004">
      <c r="A1308">
        <v>1957</v>
      </c>
      <c r="B1308" t="b">
        <f>IF(Table2[[#This Row],[yearID]]&gt;=1903,TRUE,FALSE)</f>
        <v>1</v>
      </c>
      <c r="C1308" t="b">
        <f>IF(Table2[[#This Row],[yearID]]&gt;=1973,TRUE,FALSE)</f>
        <v>0</v>
      </c>
      <c r="D1308" t="s">
        <v>410</v>
      </c>
      <c r="E1308" t="s">
        <v>436</v>
      </c>
      <c r="F1308" t="s">
        <v>412</v>
      </c>
      <c r="G1308" t="str">
        <f>VLOOKUP(Table2[[#This Row],[franchID]],TeamsFranchises!$A$1:$D$121,2,FALSE)</f>
        <v>New York Yankees</v>
      </c>
      <c r="I1308">
        <v>1</v>
      </c>
      <c r="J1308">
        <v>154</v>
      </c>
      <c r="K1308">
        <v>77</v>
      </c>
      <c r="L1308">
        <v>98</v>
      </c>
      <c r="M1308">
        <v>56</v>
      </c>
      <c r="P1308" t="s">
        <v>76</v>
      </c>
      <c r="Q1308">
        <f>IF(Table2[[#This Row],[LgWin]]="Y",1,0)</f>
        <v>1</v>
      </c>
      <c r="R1308" t="s">
        <v>51</v>
      </c>
      <c r="S1308">
        <f>IF(Table2[[#This Row],[WSWin]]="Y",1,0)</f>
        <v>0</v>
      </c>
      <c r="T1308">
        <v>723</v>
      </c>
      <c r="U1308">
        <v>5271</v>
      </c>
      <c r="V1308">
        <v>1412</v>
      </c>
      <c r="W1308">
        <v>200</v>
      </c>
      <c r="X1308">
        <v>54</v>
      </c>
      <c r="Y1308">
        <v>145</v>
      </c>
      <c r="Z1308">
        <v>562</v>
      </c>
      <c r="AA1308">
        <v>709</v>
      </c>
      <c r="AB1308">
        <v>49</v>
      </c>
      <c r="AC1308">
        <v>38</v>
      </c>
      <c r="AF1308">
        <v>534</v>
      </c>
      <c r="AG1308">
        <v>465</v>
      </c>
      <c r="AH1308">
        <v>3</v>
      </c>
      <c r="AI1308">
        <v>41</v>
      </c>
      <c r="AJ1308">
        <v>13</v>
      </c>
      <c r="AK1308">
        <v>42</v>
      </c>
      <c r="AL1308">
        <v>4185</v>
      </c>
      <c r="AM1308">
        <v>1198</v>
      </c>
      <c r="AN1308">
        <v>110</v>
      </c>
      <c r="AO1308">
        <v>580</v>
      </c>
      <c r="AP1308">
        <v>810</v>
      </c>
      <c r="AQ1308">
        <v>123</v>
      </c>
      <c r="AR1308">
        <v>183</v>
      </c>
      <c r="AS1308">
        <v>0.98</v>
      </c>
      <c r="AT1308" t="s">
        <v>459</v>
      </c>
      <c r="AU1308" t="s">
        <v>491</v>
      </c>
      <c r="AV1308">
        <v>1497134</v>
      </c>
      <c r="AW1308">
        <v>99</v>
      </c>
      <c r="AX1308">
        <v>95</v>
      </c>
      <c r="AY1308" t="s">
        <v>412</v>
      </c>
      <c r="AZ1308" t="s">
        <v>436</v>
      </c>
      <c r="BA1308" t="s">
        <v>436</v>
      </c>
    </row>
    <row r="1309" spans="1:53" x14ac:dyDescent="0.55000000000000004">
      <c r="A1309">
        <v>1957</v>
      </c>
      <c r="B1309" t="b">
        <f>IF(Table2[[#This Row],[yearID]]&gt;=1903,TRUE,FALSE)</f>
        <v>1</v>
      </c>
      <c r="C1309" t="b">
        <f>IF(Table2[[#This Row],[yearID]]&gt;=1973,TRUE,FALSE)</f>
        <v>0</v>
      </c>
      <c r="D1309" t="s">
        <v>157</v>
      </c>
      <c r="E1309" t="s">
        <v>122</v>
      </c>
      <c r="F1309" t="s">
        <v>122</v>
      </c>
      <c r="G1309" t="str">
        <f>VLOOKUP(Table2[[#This Row],[franchID]],TeamsFranchises!$A$1:$D$121,2,FALSE)</f>
        <v>Philadelphia Phillies</v>
      </c>
      <c r="I1309">
        <v>5</v>
      </c>
      <c r="J1309">
        <v>156</v>
      </c>
      <c r="K1309">
        <v>78</v>
      </c>
      <c r="L1309">
        <v>77</v>
      </c>
      <c r="M1309">
        <v>77</v>
      </c>
      <c r="P1309" t="s">
        <v>51</v>
      </c>
      <c r="Q1309">
        <f>IF(Table2[[#This Row],[LgWin]]="Y",1,0)</f>
        <v>0</v>
      </c>
      <c r="R1309" t="s">
        <v>51</v>
      </c>
      <c r="S1309">
        <f>IF(Table2[[#This Row],[WSWin]]="Y",1,0)</f>
        <v>0</v>
      </c>
      <c r="T1309">
        <v>623</v>
      </c>
      <c r="U1309">
        <v>5241</v>
      </c>
      <c r="V1309">
        <v>1311</v>
      </c>
      <c r="W1309">
        <v>213</v>
      </c>
      <c r="X1309">
        <v>44</v>
      </c>
      <c r="Y1309">
        <v>117</v>
      </c>
      <c r="Z1309">
        <v>534</v>
      </c>
      <c r="AA1309">
        <v>758</v>
      </c>
      <c r="AB1309">
        <v>57</v>
      </c>
      <c r="AC1309">
        <v>26</v>
      </c>
      <c r="AF1309">
        <v>656</v>
      </c>
      <c r="AG1309">
        <v>590</v>
      </c>
      <c r="AH1309">
        <v>3.79</v>
      </c>
      <c r="AI1309">
        <v>54</v>
      </c>
      <c r="AJ1309">
        <v>9</v>
      </c>
      <c r="AK1309">
        <v>23</v>
      </c>
      <c r="AL1309">
        <v>4203</v>
      </c>
      <c r="AM1309">
        <v>1363</v>
      </c>
      <c r="AN1309">
        <v>139</v>
      </c>
      <c r="AO1309">
        <v>412</v>
      </c>
      <c r="AP1309">
        <v>858</v>
      </c>
      <c r="AQ1309">
        <v>136</v>
      </c>
      <c r="AR1309">
        <v>117</v>
      </c>
      <c r="AS1309">
        <v>0.97599999999999998</v>
      </c>
      <c r="AT1309" t="s">
        <v>358</v>
      </c>
      <c r="AU1309" t="s">
        <v>503</v>
      </c>
      <c r="AV1309">
        <v>1146230</v>
      </c>
      <c r="AW1309">
        <v>97</v>
      </c>
      <c r="AX1309">
        <v>98</v>
      </c>
      <c r="AY1309" t="s">
        <v>122</v>
      </c>
      <c r="AZ1309" t="s">
        <v>122</v>
      </c>
      <c r="BA1309" t="s">
        <v>122</v>
      </c>
    </row>
    <row r="1310" spans="1:53" x14ac:dyDescent="0.55000000000000004">
      <c r="A1310">
        <v>1957</v>
      </c>
      <c r="B1310" t="b">
        <f>IF(Table2[[#This Row],[yearID]]&gt;=1903,TRUE,FALSE)</f>
        <v>1</v>
      </c>
      <c r="C1310" t="b">
        <f>IF(Table2[[#This Row],[yearID]]&gt;=1973,TRUE,FALSE)</f>
        <v>0</v>
      </c>
      <c r="D1310" t="s">
        <v>157</v>
      </c>
      <c r="E1310" t="s">
        <v>229</v>
      </c>
      <c r="F1310" t="s">
        <v>229</v>
      </c>
      <c r="G1310" t="str">
        <f>VLOOKUP(Table2[[#This Row],[franchID]],TeamsFranchises!$A$1:$D$121,2,FALSE)</f>
        <v>Pittsburgh Pirates</v>
      </c>
      <c r="I1310">
        <v>7</v>
      </c>
      <c r="J1310">
        <v>155</v>
      </c>
      <c r="K1310">
        <v>77</v>
      </c>
      <c r="L1310">
        <v>62</v>
      </c>
      <c r="M1310">
        <v>92</v>
      </c>
      <c r="P1310" t="s">
        <v>51</v>
      </c>
      <c r="Q1310">
        <f>IF(Table2[[#This Row],[LgWin]]="Y",1,0)</f>
        <v>0</v>
      </c>
      <c r="R1310" t="s">
        <v>51</v>
      </c>
      <c r="S1310">
        <f>IF(Table2[[#This Row],[WSWin]]="Y",1,0)</f>
        <v>0</v>
      </c>
      <c r="T1310">
        <v>586</v>
      </c>
      <c r="U1310">
        <v>5402</v>
      </c>
      <c r="V1310">
        <v>1447</v>
      </c>
      <c r="W1310">
        <v>231</v>
      </c>
      <c r="X1310">
        <v>60</v>
      </c>
      <c r="Y1310">
        <v>92</v>
      </c>
      <c r="Z1310">
        <v>374</v>
      </c>
      <c r="AA1310">
        <v>733</v>
      </c>
      <c r="AB1310">
        <v>46</v>
      </c>
      <c r="AC1310">
        <v>35</v>
      </c>
      <c r="AF1310">
        <v>696</v>
      </c>
      <c r="AG1310">
        <v>601</v>
      </c>
      <c r="AH1310">
        <v>3.88</v>
      </c>
      <c r="AI1310">
        <v>47</v>
      </c>
      <c r="AJ1310">
        <v>9</v>
      </c>
      <c r="AK1310">
        <v>15</v>
      </c>
      <c r="AL1310">
        <v>4185</v>
      </c>
      <c r="AM1310">
        <v>1463</v>
      </c>
      <c r="AN1310">
        <v>158</v>
      </c>
      <c r="AO1310">
        <v>421</v>
      </c>
      <c r="AP1310">
        <v>663</v>
      </c>
      <c r="AQ1310">
        <v>170</v>
      </c>
      <c r="AR1310">
        <v>143</v>
      </c>
      <c r="AS1310">
        <v>0.97199999999999998</v>
      </c>
      <c r="AT1310" t="s">
        <v>390</v>
      </c>
      <c r="AU1310" t="s">
        <v>447</v>
      </c>
      <c r="AV1310">
        <v>850732</v>
      </c>
      <c r="AW1310">
        <v>97</v>
      </c>
      <c r="AX1310">
        <v>98</v>
      </c>
      <c r="AY1310" t="s">
        <v>229</v>
      </c>
      <c r="AZ1310" t="s">
        <v>229</v>
      </c>
      <c r="BA1310" t="s">
        <v>229</v>
      </c>
    </row>
    <row r="1311" spans="1:53" x14ac:dyDescent="0.55000000000000004">
      <c r="A1311">
        <v>1957</v>
      </c>
      <c r="B1311" t="b">
        <f>IF(Table2[[#This Row],[yearID]]&gt;=1903,TRUE,FALSE)</f>
        <v>1</v>
      </c>
      <c r="C1311" t="b">
        <f>IF(Table2[[#This Row],[yearID]]&gt;=1973,TRUE,FALSE)</f>
        <v>0</v>
      </c>
      <c r="D1311" t="s">
        <v>157</v>
      </c>
      <c r="E1311" t="s">
        <v>396</v>
      </c>
      <c r="F1311" t="s">
        <v>154</v>
      </c>
      <c r="G1311" t="str">
        <f>VLOOKUP(Table2[[#This Row],[franchID]],TeamsFranchises!$A$1:$D$121,2,FALSE)</f>
        <v>St. Louis Cardinals</v>
      </c>
      <c r="I1311">
        <v>2</v>
      </c>
      <c r="J1311">
        <v>154</v>
      </c>
      <c r="K1311">
        <v>77</v>
      </c>
      <c r="L1311">
        <v>87</v>
      </c>
      <c r="M1311">
        <v>67</v>
      </c>
      <c r="P1311" t="s">
        <v>51</v>
      </c>
      <c r="Q1311">
        <f>IF(Table2[[#This Row],[LgWin]]="Y",1,0)</f>
        <v>0</v>
      </c>
      <c r="R1311" t="s">
        <v>51</v>
      </c>
      <c r="S1311">
        <f>IF(Table2[[#This Row],[WSWin]]="Y",1,0)</f>
        <v>0</v>
      </c>
      <c r="T1311">
        <v>737</v>
      </c>
      <c r="U1311">
        <v>5472</v>
      </c>
      <c r="V1311">
        <v>1497</v>
      </c>
      <c r="W1311">
        <v>235</v>
      </c>
      <c r="X1311">
        <v>43</v>
      </c>
      <c r="Y1311">
        <v>132</v>
      </c>
      <c r="Z1311">
        <v>493</v>
      </c>
      <c r="AA1311">
        <v>672</v>
      </c>
      <c r="AB1311">
        <v>58</v>
      </c>
      <c r="AC1311">
        <v>44</v>
      </c>
      <c r="AF1311">
        <v>666</v>
      </c>
      <c r="AG1311">
        <v>593</v>
      </c>
      <c r="AH1311">
        <v>3.78</v>
      </c>
      <c r="AI1311">
        <v>46</v>
      </c>
      <c r="AJ1311">
        <v>11</v>
      </c>
      <c r="AK1311">
        <v>29</v>
      </c>
      <c r="AL1311">
        <v>4239</v>
      </c>
      <c r="AM1311">
        <v>1385</v>
      </c>
      <c r="AN1311">
        <v>140</v>
      </c>
      <c r="AO1311">
        <v>506</v>
      </c>
      <c r="AP1311">
        <v>778</v>
      </c>
      <c r="AQ1311">
        <v>131</v>
      </c>
      <c r="AR1311">
        <v>168</v>
      </c>
      <c r="AS1311">
        <v>0.97899999999999998</v>
      </c>
      <c r="AT1311" t="s">
        <v>409</v>
      </c>
      <c r="AU1311" t="s">
        <v>444</v>
      </c>
      <c r="AV1311">
        <v>1183575</v>
      </c>
      <c r="AW1311">
        <v>102</v>
      </c>
      <c r="AX1311">
        <v>102</v>
      </c>
      <c r="AY1311" t="s">
        <v>154</v>
      </c>
      <c r="AZ1311" t="s">
        <v>396</v>
      </c>
      <c r="BA1311" t="s">
        <v>396</v>
      </c>
    </row>
    <row r="1312" spans="1:53" x14ac:dyDescent="0.55000000000000004">
      <c r="A1312">
        <v>1957</v>
      </c>
      <c r="B1312" t="b">
        <f>IF(Table2[[#This Row],[yearID]]&gt;=1903,TRUE,FALSE)</f>
        <v>1</v>
      </c>
      <c r="C1312" t="b">
        <f>IF(Table2[[#This Row],[yearID]]&gt;=1973,TRUE,FALSE)</f>
        <v>0</v>
      </c>
      <c r="D1312" t="s">
        <v>410</v>
      </c>
      <c r="E1312" t="s">
        <v>425</v>
      </c>
      <c r="F1312" t="s">
        <v>426</v>
      </c>
      <c r="G1312" t="str">
        <f>VLOOKUP(Table2[[#This Row],[franchID]],TeamsFranchises!$A$1:$D$121,2,FALSE)</f>
        <v>Minnesota Twins</v>
      </c>
      <c r="I1312">
        <v>8</v>
      </c>
      <c r="J1312">
        <v>154</v>
      </c>
      <c r="K1312">
        <v>77</v>
      </c>
      <c r="L1312">
        <v>55</v>
      </c>
      <c r="M1312">
        <v>99</v>
      </c>
      <c r="P1312" t="s">
        <v>51</v>
      </c>
      <c r="Q1312">
        <f>IF(Table2[[#This Row],[LgWin]]="Y",1,0)</f>
        <v>0</v>
      </c>
      <c r="R1312" t="s">
        <v>51</v>
      </c>
      <c r="S1312">
        <f>IF(Table2[[#This Row],[WSWin]]="Y",1,0)</f>
        <v>0</v>
      </c>
      <c r="T1312">
        <v>603</v>
      </c>
      <c r="U1312">
        <v>5231</v>
      </c>
      <c r="V1312">
        <v>1274</v>
      </c>
      <c r="W1312">
        <v>215</v>
      </c>
      <c r="X1312">
        <v>38</v>
      </c>
      <c r="Y1312">
        <v>111</v>
      </c>
      <c r="Z1312">
        <v>527</v>
      </c>
      <c r="AA1312">
        <v>733</v>
      </c>
      <c r="AB1312">
        <v>13</v>
      </c>
      <c r="AC1312">
        <v>38</v>
      </c>
      <c r="AF1312">
        <v>808</v>
      </c>
      <c r="AG1312">
        <v>742</v>
      </c>
      <c r="AH1312">
        <v>4.8499999999999996</v>
      </c>
      <c r="AI1312">
        <v>31</v>
      </c>
      <c r="AJ1312">
        <v>5</v>
      </c>
      <c r="AK1312">
        <v>16</v>
      </c>
      <c r="AL1312">
        <v>4131</v>
      </c>
      <c r="AM1312">
        <v>1482</v>
      </c>
      <c r="AN1312">
        <v>149</v>
      </c>
      <c r="AO1312">
        <v>580</v>
      </c>
      <c r="AP1312">
        <v>691</v>
      </c>
      <c r="AQ1312">
        <v>128</v>
      </c>
      <c r="AR1312">
        <v>159</v>
      </c>
      <c r="AS1312">
        <v>0.97899999999999998</v>
      </c>
      <c r="AT1312" t="s">
        <v>397</v>
      </c>
      <c r="AU1312" t="s">
        <v>510</v>
      </c>
      <c r="AV1312">
        <v>457079</v>
      </c>
      <c r="AW1312">
        <v>98</v>
      </c>
      <c r="AX1312">
        <v>102</v>
      </c>
      <c r="AY1312" t="s">
        <v>428</v>
      </c>
      <c r="AZ1312" t="s">
        <v>425</v>
      </c>
      <c r="BA1312" t="s">
        <v>425</v>
      </c>
    </row>
    <row r="1313" spans="1:53" x14ac:dyDescent="0.55000000000000004">
      <c r="A1313">
        <v>1958</v>
      </c>
      <c r="B1313" t="b">
        <f>IF(Table2[[#This Row],[yearID]]&gt;=1903,TRUE,FALSE)</f>
        <v>1</v>
      </c>
      <c r="C1313" t="b">
        <f>IF(Table2[[#This Row],[yearID]]&gt;=1973,TRUE,FALSE)</f>
        <v>0</v>
      </c>
      <c r="D1313" t="s">
        <v>410</v>
      </c>
      <c r="E1313" t="s">
        <v>95</v>
      </c>
      <c r="F1313" t="s">
        <v>95</v>
      </c>
      <c r="G1313" t="str">
        <f>VLOOKUP(Table2[[#This Row],[franchID]],TeamsFranchises!$A$1:$D$121,2,FALSE)</f>
        <v>Baltimore Orioles</v>
      </c>
      <c r="I1313">
        <v>6</v>
      </c>
      <c r="J1313">
        <v>154</v>
      </c>
      <c r="K1313">
        <v>78</v>
      </c>
      <c r="L1313">
        <v>74</v>
      </c>
      <c r="M1313">
        <v>79</v>
      </c>
      <c r="P1313" t="s">
        <v>51</v>
      </c>
      <c r="Q1313">
        <f>IF(Table2[[#This Row],[LgWin]]="Y",1,0)</f>
        <v>0</v>
      </c>
      <c r="R1313" t="s">
        <v>51</v>
      </c>
      <c r="S1313">
        <f>IF(Table2[[#This Row],[WSWin]]="Y",1,0)</f>
        <v>0</v>
      </c>
      <c r="T1313">
        <v>521</v>
      </c>
      <c r="U1313">
        <v>5111</v>
      </c>
      <c r="V1313">
        <v>1233</v>
      </c>
      <c r="W1313">
        <v>195</v>
      </c>
      <c r="X1313">
        <v>19</v>
      </c>
      <c r="Y1313">
        <v>108</v>
      </c>
      <c r="Z1313">
        <v>483</v>
      </c>
      <c r="AA1313">
        <v>731</v>
      </c>
      <c r="AB1313">
        <v>33</v>
      </c>
      <c r="AC1313">
        <v>35</v>
      </c>
      <c r="AF1313">
        <v>575</v>
      </c>
      <c r="AG1313">
        <v>517</v>
      </c>
      <c r="AH1313">
        <v>3.4</v>
      </c>
      <c r="AI1313">
        <v>55</v>
      </c>
      <c r="AJ1313">
        <v>15</v>
      </c>
      <c r="AK1313">
        <v>28</v>
      </c>
      <c r="AL1313">
        <v>4107</v>
      </c>
      <c r="AM1313">
        <v>1277</v>
      </c>
      <c r="AN1313">
        <v>106</v>
      </c>
      <c r="AO1313">
        <v>403</v>
      </c>
      <c r="AP1313">
        <v>749</v>
      </c>
      <c r="AQ1313">
        <v>114</v>
      </c>
      <c r="AR1313">
        <v>159</v>
      </c>
      <c r="AS1313">
        <v>0.98</v>
      </c>
      <c r="AT1313" t="s">
        <v>218</v>
      </c>
      <c r="AU1313" t="s">
        <v>504</v>
      </c>
      <c r="AV1313">
        <v>829991</v>
      </c>
      <c r="AW1313">
        <v>94</v>
      </c>
      <c r="AX1313">
        <v>95</v>
      </c>
      <c r="AY1313" t="s">
        <v>95</v>
      </c>
      <c r="AZ1313" t="s">
        <v>95</v>
      </c>
      <c r="BA1313" t="s">
        <v>95</v>
      </c>
    </row>
    <row r="1314" spans="1:53" x14ac:dyDescent="0.55000000000000004">
      <c r="A1314">
        <v>1958</v>
      </c>
      <c r="B1314" t="b">
        <f>IF(Table2[[#This Row],[yearID]]&gt;=1903,TRUE,FALSE)</f>
        <v>1</v>
      </c>
      <c r="C1314" t="b">
        <f>IF(Table2[[#This Row],[yearID]]&gt;=1973,TRUE,FALSE)</f>
        <v>0</v>
      </c>
      <c r="D1314" t="s">
        <v>410</v>
      </c>
      <c r="E1314" t="s">
        <v>54</v>
      </c>
      <c r="F1314" t="s">
        <v>54</v>
      </c>
      <c r="G1314" t="str">
        <f>VLOOKUP(Table2[[#This Row],[franchID]],TeamsFranchises!$A$1:$D$121,2,FALSE)</f>
        <v>Boston Red Sox</v>
      </c>
      <c r="I1314">
        <v>3</v>
      </c>
      <c r="J1314">
        <v>155</v>
      </c>
      <c r="K1314">
        <v>77</v>
      </c>
      <c r="L1314">
        <v>79</v>
      </c>
      <c r="M1314">
        <v>75</v>
      </c>
      <c r="P1314" t="s">
        <v>51</v>
      </c>
      <c r="Q1314">
        <f>IF(Table2[[#This Row],[LgWin]]="Y",1,0)</f>
        <v>0</v>
      </c>
      <c r="R1314" t="s">
        <v>51</v>
      </c>
      <c r="S1314">
        <f>IF(Table2[[#This Row],[WSWin]]="Y",1,0)</f>
        <v>0</v>
      </c>
      <c r="T1314">
        <v>697</v>
      </c>
      <c r="U1314">
        <v>5218</v>
      </c>
      <c r="V1314">
        <v>1335</v>
      </c>
      <c r="W1314">
        <v>229</v>
      </c>
      <c r="X1314">
        <v>30</v>
      </c>
      <c r="Y1314">
        <v>155</v>
      </c>
      <c r="Z1314">
        <v>638</v>
      </c>
      <c r="AA1314">
        <v>820</v>
      </c>
      <c r="AB1314">
        <v>29</v>
      </c>
      <c r="AC1314">
        <v>22</v>
      </c>
      <c r="AF1314">
        <v>691</v>
      </c>
      <c r="AG1314">
        <v>601</v>
      </c>
      <c r="AH1314">
        <v>3.92</v>
      </c>
      <c r="AI1314">
        <v>44</v>
      </c>
      <c r="AJ1314">
        <v>5</v>
      </c>
      <c r="AK1314">
        <v>28</v>
      </c>
      <c r="AL1314">
        <v>4140</v>
      </c>
      <c r="AM1314">
        <v>1396</v>
      </c>
      <c r="AN1314">
        <v>121</v>
      </c>
      <c r="AO1314">
        <v>521</v>
      </c>
      <c r="AP1314">
        <v>695</v>
      </c>
      <c r="AQ1314">
        <v>145</v>
      </c>
      <c r="AR1314">
        <v>172</v>
      </c>
      <c r="AS1314">
        <v>0.97599999999999998</v>
      </c>
      <c r="AT1314" t="s">
        <v>441</v>
      </c>
      <c r="AU1314" t="s">
        <v>493</v>
      </c>
      <c r="AV1314">
        <v>1077047</v>
      </c>
      <c r="AW1314">
        <v>106</v>
      </c>
      <c r="AX1314">
        <v>106</v>
      </c>
      <c r="AY1314" t="s">
        <v>54</v>
      </c>
      <c r="AZ1314" t="s">
        <v>54</v>
      </c>
      <c r="BA1314" t="s">
        <v>54</v>
      </c>
    </row>
    <row r="1315" spans="1:53" x14ac:dyDescent="0.55000000000000004">
      <c r="A1315">
        <v>1958</v>
      </c>
      <c r="B1315" t="b">
        <f>IF(Table2[[#This Row],[yearID]]&gt;=1903,TRUE,FALSE)</f>
        <v>1</v>
      </c>
      <c r="C1315" t="b">
        <f>IF(Table2[[#This Row],[yearID]]&gt;=1973,TRUE,FALSE)</f>
        <v>0</v>
      </c>
      <c r="D1315" t="s">
        <v>410</v>
      </c>
      <c r="E1315" t="s">
        <v>415</v>
      </c>
      <c r="F1315" t="s">
        <v>416</v>
      </c>
      <c r="G1315" t="str">
        <f>VLOOKUP(Table2[[#This Row],[franchID]],TeamsFranchises!$A$1:$D$121,2,FALSE)</f>
        <v>Chicago White Sox</v>
      </c>
      <c r="I1315">
        <v>2</v>
      </c>
      <c r="J1315">
        <v>155</v>
      </c>
      <c r="K1315">
        <v>77</v>
      </c>
      <c r="L1315">
        <v>82</v>
      </c>
      <c r="M1315">
        <v>72</v>
      </c>
      <c r="P1315" t="s">
        <v>51</v>
      </c>
      <c r="Q1315">
        <f>IF(Table2[[#This Row],[LgWin]]="Y",1,0)</f>
        <v>0</v>
      </c>
      <c r="R1315" t="s">
        <v>51</v>
      </c>
      <c r="S1315">
        <f>IF(Table2[[#This Row],[WSWin]]="Y",1,0)</f>
        <v>0</v>
      </c>
      <c r="T1315">
        <v>634</v>
      </c>
      <c r="U1315">
        <v>5249</v>
      </c>
      <c r="V1315">
        <v>1348</v>
      </c>
      <c r="W1315">
        <v>191</v>
      </c>
      <c r="X1315">
        <v>42</v>
      </c>
      <c r="Y1315">
        <v>101</v>
      </c>
      <c r="Z1315">
        <v>518</v>
      </c>
      <c r="AA1315">
        <v>669</v>
      </c>
      <c r="AB1315">
        <v>101</v>
      </c>
      <c r="AC1315">
        <v>33</v>
      </c>
      <c r="AF1315">
        <v>615</v>
      </c>
      <c r="AG1315">
        <v>557</v>
      </c>
      <c r="AH1315">
        <v>3.61</v>
      </c>
      <c r="AI1315">
        <v>55</v>
      </c>
      <c r="AJ1315">
        <v>15</v>
      </c>
      <c r="AK1315">
        <v>25</v>
      </c>
      <c r="AL1315">
        <v>4167</v>
      </c>
      <c r="AM1315">
        <v>1296</v>
      </c>
      <c r="AN1315">
        <v>152</v>
      </c>
      <c r="AO1315">
        <v>515</v>
      </c>
      <c r="AP1315">
        <v>751</v>
      </c>
      <c r="AQ1315">
        <v>113</v>
      </c>
      <c r="AR1315">
        <v>160</v>
      </c>
      <c r="AS1315">
        <v>0.98099999999999998</v>
      </c>
      <c r="AT1315" t="s">
        <v>417</v>
      </c>
      <c r="AU1315" t="s">
        <v>450</v>
      </c>
      <c r="AV1315">
        <v>797451</v>
      </c>
      <c r="AW1315">
        <v>99</v>
      </c>
      <c r="AX1315">
        <v>97</v>
      </c>
      <c r="AY1315" t="s">
        <v>416</v>
      </c>
      <c r="AZ1315" t="s">
        <v>415</v>
      </c>
      <c r="BA1315" t="s">
        <v>415</v>
      </c>
    </row>
    <row r="1316" spans="1:53" x14ac:dyDescent="0.55000000000000004">
      <c r="A1316">
        <v>1958</v>
      </c>
      <c r="B1316" t="b">
        <f>IF(Table2[[#This Row],[yearID]]&gt;=1903,TRUE,FALSE)</f>
        <v>1</v>
      </c>
      <c r="C1316" t="b">
        <f>IF(Table2[[#This Row],[yearID]]&gt;=1973,TRUE,FALSE)</f>
        <v>0</v>
      </c>
      <c r="D1316" t="s">
        <v>157</v>
      </c>
      <c r="E1316" t="s">
        <v>161</v>
      </c>
      <c r="F1316" t="s">
        <v>162</v>
      </c>
      <c r="G1316" t="str">
        <f>VLOOKUP(Table2[[#This Row],[franchID]],TeamsFranchises!$A$1:$D$121,2,FALSE)</f>
        <v>Chicago Cubs</v>
      </c>
      <c r="I1316">
        <v>5</v>
      </c>
      <c r="J1316">
        <v>154</v>
      </c>
      <c r="K1316">
        <v>77</v>
      </c>
      <c r="L1316">
        <v>72</v>
      </c>
      <c r="M1316">
        <v>82</v>
      </c>
      <c r="P1316" t="s">
        <v>51</v>
      </c>
      <c r="Q1316">
        <f>IF(Table2[[#This Row],[LgWin]]="Y",1,0)</f>
        <v>0</v>
      </c>
      <c r="R1316" t="s">
        <v>51</v>
      </c>
      <c r="S1316">
        <f>IF(Table2[[#This Row],[WSWin]]="Y",1,0)</f>
        <v>0</v>
      </c>
      <c r="T1316">
        <v>709</v>
      </c>
      <c r="U1316">
        <v>5289</v>
      </c>
      <c r="V1316">
        <v>1402</v>
      </c>
      <c r="W1316">
        <v>207</v>
      </c>
      <c r="X1316">
        <v>49</v>
      </c>
      <c r="Y1316">
        <v>182</v>
      </c>
      <c r="Z1316">
        <v>487</v>
      </c>
      <c r="AA1316">
        <v>853</v>
      </c>
      <c r="AB1316">
        <v>39</v>
      </c>
      <c r="AC1316">
        <v>23</v>
      </c>
      <c r="AF1316">
        <v>725</v>
      </c>
      <c r="AG1316">
        <v>638</v>
      </c>
      <c r="AH1316">
        <v>4.22</v>
      </c>
      <c r="AI1316">
        <v>27</v>
      </c>
      <c r="AJ1316">
        <v>5</v>
      </c>
      <c r="AK1316">
        <v>24</v>
      </c>
      <c r="AL1316">
        <v>4083</v>
      </c>
      <c r="AM1316">
        <v>1322</v>
      </c>
      <c r="AN1316">
        <v>142</v>
      </c>
      <c r="AO1316">
        <v>619</v>
      </c>
      <c r="AP1316">
        <v>805</v>
      </c>
      <c r="AQ1316">
        <v>150</v>
      </c>
      <c r="AR1316">
        <v>161</v>
      </c>
      <c r="AS1316">
        <v>0.97499999999999998</v>
      </c>
      <c r="AT1316" t="s">
        <v>434</v>
      </c>
      <c r="AU1316" t="s">
        <v>473</v>
      </c>
      <c r="AV1316">
        <v>979904</v>
      </c>
      <c r="AW1316">
        <v>98</v>
      </c>
      <c r="AX1316">
        <v>99</v>
      </c>
      <c r="AY1316" t="s">
        <v>162</v>
      </c>
      <c r="AZ1316" t="s">
        <v>161</v>
      </c>
      <c r="BA1316" t="s">
        <v>161</v>
      </c>
    </row>
    <row r="1317" spans="1:53" x14ac:dyDescent="0.55000000000000004">
      <c r="A1317">
        <v>1958</v>
      </c>
      <c r="B1317" t="b">
        <f>IF(Table2[[#This Row],[yearID]]&gt;=1903,TRUE,FALSE)</f>
        <v>1</v>
      </c>
      <c r="C1317" t="b">
        <f>IF(Table2[[#This Row],[yearID]]&gt;=1973,TRUE,FALSE)</f>
        <v>0</v>
      </c>
      <c r="D1317" t="s">
        <v>157</v>
      </c>
      <c r="E1317" t="s">
        <v>167</v>
      </c>
      <c r="F1317" t="s">
        <v>167</v>
      </c>
      <c r="G1317" t="str">
        <f>VLOOKUP(Table2[[#This Row],[franchID]],TeamsFranchises!$A$1:$D$121,2,FALSE)</f>
        <v>Cincinnati Reds</v>
      </c>
      <c r="I1317">
        <v>4</v>
      </c>
      <c r="J1317">
        <v>154</v>
      </c>
      <c r="K1317">
        <v>77</v>
      </c>
      <c r="L1317">
        <v>76</v>
      </c>
      <c r="M1317">
        <v>78</v>
      </c>
      <c r="P1317" t="s">
        <v>51</v>
      </c>
      <c r="Q1317">
        <f>IF(Table2[[#This Row],[LgWin]]="Y",1,0)</f>
        <v>0</v>
      </c>
      <c r="R1317" t="s">
        <v>51</v>
      </c>
      <c r="S1317">
        <f>IF(Table2[[#This Row],[WSWin]]="Y",1,0)</f>
        <v>0</v>
      </c>
      <c r="T1317">
        <v>695</v>
      </c>
      <c r="U1317">
        <v>5273</v>
      </c>
      <c r="V1317">
        <v>1359</v>
      </c>
      <c r="W1317">
        <v>242</v>
      </c>
      <c r="X1317">
        <v>40</v>
      </c>
      <c r="Y1317">
        <v>123</v>
      </c>
      <c r="Z1317">
        <v>572</v>
      </c>
      <c r="AA1317">
        <v>765</v>
      </c>
      <c r="AB1317">
        <v>61</v>
      </c>
      <c r="AC1317">
        <v>38</v>
      </c>
      <c r="AF1317">
        <v>621</v>
      </c>
      <c r="AG1317">
        <v>574</v>
      </c>
      <c r="AH1317">
        <v>3.73</v>
      </c>
      <c r="AI1317">
        <v>50</v>
      </c>
      <c r="AJ1317">
        <v>7</v>
      </c>
      <c r="AK1317">
        <v>20</v>
      </c>
      <c r="AL1317">
        <v>4155</v>
      </c>
      <c r="AM1317">
        <v>1422</v>
      </c>
      <c r="AN1317">
        <v>148</v>
      </c>
      <c r="AO1317">
        <v>419</v>
      </c>
      <c r="AP1317">
        <v>705</v>
      </c>
      <c r="AQ1317">
        <v>99</v>
      </c>
      <c r="AR1317">
        <v>148</v>
      </c>
      <c r="AS1317">
        <v>0.98299999999999998</v>
      </c>
      <c r="AT1317" t="s">
        <v>505</v>
      </c>
      <c r="AU1317" t="s">
        <v>455</v>
      </c>
      <c r="AV1317">
        <v>788582</v>
      </c>
      <c r="AW1317">
        <v>106</v>
      </c>
      <c r="AX1317">
        <v>105</v>
      </c>
      <c r="AY1317" t="s">
        <v>167</v>
      </c>
      <c r="AZ1317" t="s">
        <v>167</v>
      </c>
      <c r="BA1317" t="s">
        <v>167</v>
      </c>
    </row>
    <row r="1318" spans="1:53" x14ac:dyDescent="0.55000000000000004">
      <c r="A1318">
        <v>1958</v>
      </c>
      <c r="B1318" t="b">
        <f>IF(Table2[[#This Row],[yearID]]&gt;=1903,TRUE,FALSE)</f>
        <v>1</v>
      </c>
      <c r="C1318" t="b">
        <f>IF(Table2[[#This Row],[yearID]]&gt;=1973,TRUE,FALSE)</f>
        <v>0</v>
      </c>
      <c r="D1318" t="s">
        <v>410</v>
      </c>
      <c r="E1318" t="s">
        <v>64</v>
      </c>
      <c r="F1318" t="s">
        <v>64</v>
      </c>
      <c r="G1318" t="str">
        <f>VLOOKUP(Table2[[#This Row],[franchID]],TeamsFranchises!$A$1:$D$121,2,FALSE)</f>
        <v>Cleveland Indians</v>
      </c>
      <c r="I1318">
        <v>4</v>
      </c>
      <c r="J1318">
        <v>153</v>
      </c>
      <c r="K1318">
        <v>76</v>
      </c>
      <c r="L1318">
        <v>77</v>
      </c>
      <c r="M1318">
        <v>76</v>
      </c>
      <c r="P1318" t="s">
        <v>51</v>
      </c>
      <c r="Q1318">
        <f>IF(Table2[[#This Row],[LgWin]]="Y",1,0)</f>
        <v>0</v>
      </c>
      <c r="R1318" t="s">
        <v>51</v>
      </c>
      <c r="S1318">
        <f>IF(Table2[[#This Row],[WSWin]]="Y",1,0)</f>
        <v>0</v>
      </c>
      <c r="T1318">
        <v>694</v>
      </c>
      <c r="U1318">
        <v>5201</v>
      </c>
      <c r="V1318">
        <v>1340</v>
      </c>
      <c r="W1318">
        <v>210</v>
      </c>
      <c r="X1318">
        <v>31</v>
      </c>
      <c r="Y1318">
        <v>161</v>
      </c>
      <c r="Z1318">
        <v>494</v>
      </c>
      <c r="AA1318">
        <v>819</v>
      </c>
      <c r="AB1318">
        <v>50</v>
      </c>
      <c r="AC1318">
        <v>49</v>
      </c>
      <c r="AF1318">
        <v>635</v>
      </c>
      <c r="AG1318">
        <v>569</v>
      </c>
      <c r="AH1318">
        <v>3.73</v>
      </c>
      <c r="AI1318">
        <v>51</v>
      </c>
      <c r="AJ1318">
        <v>2</v>
      </c>
      <c r="AK1318">
        <v>20</v>
      </c>
      <c r="AL1318">
        <v>4119</v>
      </c>
      <c r="AM1318">
        <v>1283</v>
      </c>
      <c r="AN1318">
        <v>123</v>
      </c>
      <c r="AO1318">
        <v>604</v>
      </c>
      <c r="AP1318">
        <v>766</v>
      </c>
      <c r="AQ1318">
        <v>152</v>
      </c>
      <c r="AR1318">
        <v>171</v>
      </c>
      <c r="AS1318">
        <v>0.97399999999999998</v>
      </c>
      <c r="AT1318" t="s">
        <v>487</v>
      </c>
      <c r="AU1318" t="s">
        <v>498</v>
      </c>
      <c r="AV1318">
        <v>663805</v>
      </c>
      <c r="AW1318">
        <v>99</v>
      </c>
      <c r="AX1318">
        <v>98</v>
      </c>
      <c r="AY1318" t="s">
        <v>64</v>
      </c>
      <c r="AZ1318" t="s">
        <v>64</v>
      </c>
      <c r="BA1318" t="s">
        <v>64</v>
      </c>
    </row>
    <row r="1319" spans="1:53" x14ac:dyDescent="0.55000000000000004">
      <c r="A1319">
        <v>1958</v>
      </c>
      <c r="B1319" t="b">
        <f>IF(Table2[[#This Row],[yearID]]&gt;=1903,TRUE,FALSE)</f>
        <v>1</v>
      </c>
      <c r="C1319" t="b">
        <f>IF(Table2[[#This Row],[yearID]]&gt;=1973,TRUE,FALSE)</f>
        <v>0</v>
      </c>
      <c r="D1319" t="s">
        <v>410</v>
      </c>
      <c r="E1319" t="s">
        <v>419</v>
      </c>
      <c r="F1319" t="s">
        <v>419</v>
      </c>
      <c r="G1319" t="str">
        <f>VLOOKUP(Table2[[#This Row],[franchID]],TeamsFranchises!$A$1:$D$121,2,FALSE)</f>
        <v>Detroit Tigers</v>
      </c>
      <c r="I1319">
        <v>5</v>
      </c>
      <c r="J1319">
        <v>154</v>
      </c>
      <c r="K1319">
        <v>77</v>
      </c>
      <c r="L1319">
        <v>77</v>
      </c>
      <c r="M1319">
        <v>77</v>
      </c>
      <c r="P1319" t="s">
        <v>51</v>
      </c>
      <c r="Q1319">
        <f>IF(Table2[[#This Row],[LgWin]]="Y",1,0)</f>
        <v>0</v>
      </c>
      <c r="R1319" t="s">
        <v>51</v>
      </c>
      <c r="S1319">
        <f>IF(Table2[[#This Row],[WSWin]]="Y",1,0)</f>
        <v>0</v>
      </c>
      <c r="T1319">
        <v>659</v>
      </c>
      <c r="U1319">
        <v>5194</v>
      </c>
      <c r="V1319">
        <v>1384</v>
      </c>
      <c r="W1319">
        <v>229</v>
      </c>
      <c r="X1319">
        <v>41</v>
      </c>
      <c r="Y1319">
        <v>109</v>
      </c>
      <c r="Z1319">
        <v>463</v>
      </c>
      <c r="AA1319">
        <v>678</v>
      </c>
      <c r="AB1319">
        <v>48</v>
      </c>
      <c r="AC1319">
        <v>32</v>
      </c>
      <c r="AF1319">
        <v>606</v>
      </c>
      <c r="AG1319">
        <v>541</v>
      </c>
      <c r="AH1319">
        <v>3.59</v>
      </c>
      <c r="AI1319">
        <v>59</v>
      </c>
      <c r="AJ1319">
        <v>8</v>
      </c>
      <c r="AK1319">
        <v>19</v>
      </c>
      <c r="AL1319">
        <v>4071</v>
      </c>
      <c r="AM1319">
        <v>1294</v>
      </c>
      <c r="AN1319">
        <v>133</v>
      </c>
      <c r="AO1319">
        <v>437</v>
      </c>
      <c r="AP1319">
        <v>797</v>
      </c>
      <c r="AQ1319">
        <v>106</v>
      </c>
      <c r="AR1319">
        <v>140</v>
      </c>
      <c r="AS1319">
        <v>0.98199999999999998</v>
      </c>
      <c r="AT1319" t="s">
        <v>420</v>
      </c>
      <c r="AU1319" t="s">
        <v>495</v>
      </c>
      <c r="AV1319">
        <v>1098924</v>
      </c>
      <c r="AW1319">
        <v>107</v>
      </c>
      <c r="AX1319">
        <v>107</v>
      </c>
      <c r="AY1319" t="s">
        <v>419</v>
      </c>
      <c r="AZ1319" t="s">
        <v>419</v>
      </c>
      <c r="BA1319" t="s">
        <v>419</v>
      </c>
    </row>
    <row r="1320" spans="1:53" x14ac:dyDescent="0.55000000000000004">
      <c r="A1320">
        <v>1958</v>
      </c>
      <c r="B1320" t="b">
        <f>IF(Table2[[#This Row],[yearID]]&gt;=1903,TRUE,FALSE)</f>
        <v>1</v>
      </c>
      <c r="C1320" t="b">
        <f>IF(Table2[[#This Row],[yearID]]&gt;=1973,TRUE,FALSE)</f>
        <v>0</v>
      </c>
      <c r="D1320" t="s">
        <v>410</v>
      </c>
      <c r="E1320" t="s">
        <v>506</v>
      </c>
      <c r="F1320" t="s">
        <v>423</v>
      </c>
      <c r="G1320" t="str">
        <f>VLOOKUP(Table2[[#This Row],[franchID]],TeamsFranchises!$A$1:$D$121,2,FALSE)</f>
        <v>Oakland Athletics</v>
      </c>
      <c r="I1320">
        <v>7</v>
      </c>
      <c r="J1320">
        <v>156</v>
      </c>
      <c r="K1320">
        <v>78</v>
      </c>
      <c r="L1320">
        <v>73</v>
      </c>
      <c r="M1320">
        <v>81</v>
      </c>
      <c r="P1320" t="s">
        <v>51</v>
      </c>
      <c r="Q1320">
        <f>IF(Table2[[#This Row],[LgWin]]="Y",1,0)</f>
        <v>0</v>
      </c>
      <c r="R1320" t="s">
        <v>51</v>
      </c>
      <c r="S1320">
        <f>IF(Table2[[#This Row],[WSWin]]="Y",1,0)</f>
        <v>0</v>
      </c>
      <c r="T1320">
        <v>642</v>
      </c>
      <c r="U1320">
        <v>5261</v>
      </c>
      <c r="V1320">
        <v>1297</v>
      </c>
      <c r="W1320">
        <v>196</v>
      </c>
      <c r="X1320">
        <v>50</v>
      </c>
      <c r="Y1320">
        <v>138</v>
      </c>
      <c r="Z1320">
        <v>452</v>
      </c>
      <c r="AA1320">
        <v>747</v>
      </c>
      <c r="AB1320">
        <v>22</v>
      </c>
      <c r="AC1320">
        <v>36</v>
      </c>
      <c r="AF1320">
        <v>713</v>
      </c>
      <c r="AG1320">
        <v>645</v>
      </c>
      <c r="AH1320">
        <v>4.1500000000000004</v>
      </c>
      <c r="AI1320">
        <v>42</v>
      </c>
      <c r="AJ1320">
        <v>9</v>
      </c>
      <c r="AK1320">
        <v>25</v>
      </c>
      <c r="AL1320">
        <v>4194</v>
      </c>
      <c r="AM1320">
        <v>1405</v>
      </c>
      <c r="AN1320">
        <v>150</v>
      </c>
      <c r="AO1320">
        <v>467</v>
      </c>
      <c r="AP1320">
        <v>721</v>
      </c>
      <c r="AQ1320">
        <v>125</v>
      </c>
      <c r="AR1320">
        <v>166</v>
      </c>
      <c r="AS1320">
        <v>0.97899999999999998</v>
      </c>
      <c r="AT1320" t="s">
        <v>507</v>
      </c>
      <c r="AU1320" t="s">
        <v>508</v>
      </c>
      <c r="AV1320">
        <v>925090</v>
      </c>
      <c r="AW1320">
        <v>102</v>
      </c>
      <c r="AX1320">
        <v>104</v>
      </c>
      <c r="AY1320" t="s">
        <v>509</v>
      </c>
      <c r="AZ1320" t="s">
        <v>506</v>
      </c>
      <c r="BA1320" t="s">
        <v>506</v>
      </c>
    </row>
    <row r="1321" spans="1:53" x14ac:dyDescent="0.55000000000000004">
      <c r="A1321">
        <v>1958</v>
      </c>
      <c r="B1321" t="b">
        <f>IF(Table2[[#This Row],[yearID]]&gt;=1903,TRUE,FALSE)</f>
        <v>1</v>
      </c>
      <c r="C1321" t="b">
        <f>IF(Table2[[#This Row],[yearID]]&gt;=1973,TRUE,FALSE)</f>
        <v>0</v>
      </c>
      <c r="D1321" t="s">
        <v>157</v>
      </c>
      <c r="E1321" t="s">
        <v>511</v>
      </c>
      <c r="F1321" t="s">
        <v>260</v>
      </c>
      <c r="G1321" t="str">
        <f>VLOOKUP(Table2[[#This Row],[franchID]],TeamsFranchises!$A$1:$D$121,2,FALSE)</f>
        <v>Los Angeles Dodgers</v>
      </c>
      <c r="I1321">
        <v>7</v>
      </c>
      <c r="J1321">
        <v>154</v>
      </c>
      <c r="K1321">
        <v>77</v>
      </c>
      <c r="L1321">
        <v>71</v>
      </c>
      <c r="M1321">
        <v>83</v>
      </c>
      <c r="P1321" t="s">
        <v>51</v>
      </c>
      <c r="Q1321">
        <f>IF(Table2[[#This Row],[LgWin]]="Y",1,0)</f>
        <v>0</v>
      </c>
      <c r="R1321" t="s">
        <v>51</v>
      </c>
      <c r="S1321">
        <f>IF(Table2[[#This Row],[WSWin]]="Y",1,0)</f>
        <v>0</v>
      </c>
      <c r="T1321">
        <v>668</v>
      </c>
      <c r="U1321">
        <v>5173</v>
      </c>
      <c r="V1321">
        <v>1297</v>
      </c>
      <c r="W1321">
        <v>166</v>
      </c>
      <c r="X1321">
        <v>50</v>
      </c>
      <c r="Y1321">
        <v>172</v>
      </c>
      <c r="Z1321">
        <v>495</v>
      </c>
      <c r="AA1321">
        <v>850</v>
      </c>
      <c r="AB1321">
        <v>73</v>
      </c>
      <c r="AC1321">
        <v>47</v>
      </c>
      <c r="AF1321">
        <v>761</v>
      </c>
      <c r="AG1321">
        <v>679</v>
      </c>
      <c r="AH1321">
        <v>4.47</v>
      </c>
      <c r="AI1321">
        <v>30</v>
      </c>
      <c r="AJ1321">
        <v>7</v>
      </c>
      <c r="AK1321">
        <v>31</v>
      </c>
      <c r="AL1321">
        <v>4104</v>
      </c>
      <c r="AM1321">
        <v>1399</v>
      </c>
      <c r="AN1321">
        <v>173</v>
      </c>
      <c r="AO1321">
        <v>606</v>
      </c>
      <c r="AP1321">
        <v>855</v>
      </c>
      <c r="AQ1321">
        <v>145</v>
      </c>
      <c r="AR1321">
        <v>198</v>
      </c>
      <c r="AS1321">
        <v>0.97499999999999998</v>
      </c>
      <c r="AT1321" t="s">
        <v>512</v>
      </c>
      <c r="AU1321" t="s">
        <v>513</v>
      </c>
      <c r="AV1321">
        <v>1845556</v>
      </c>
      <c r="AW1321">
        <v>104</v>
      </c>
      <c r="AX1321">
        <v>104</v>
      </c>
      <c r="AY1321" t="s">
        <v>260</v>
      </c>
      <c r="AZ1321" t="s">
        <v>511</v>
      </c>
      <c r="BA1321" t="s">
        <v>511</v>
      </c>
    </row>
    <row r="1322" spans="1:53" x14ac:dyDescent="0.55000000000000004">
      <c r="A1322">
        <v>1958</v>
      </c>
      <c r="B1322" t="b">
        <f>IF(Table2[[#This Row],[yearID]]&gt;=1903,TRUE,FALSE)</f>
        <v>1</v>
      </c>
      <c r="C1322" t="b">
        <f>IF(Table2[[#This Row],[yearID]]&gt;=1973,TRUE,FALSE)</f>
        <v>0</v>
      </c>
      <c r="D1322" t="s">
        <v>157</v>
      </c>
      <c r="E1322" t="s">
        <v>499</v>
      </c>
      <c r="F1322" t="s">
        <v>159</v>
      </c>
      <c r="G1322" t="str">
        <f>VLOOKUP(Table2[[#This Row],[franchID]],TeamsFranchises!$A$1:$D$121,2,FALSE)</f>
        <v>Atlanta Braves</v>
      </c>
      <c r="I1322">
        <v>1</v>
      </c>
      <c r="J1322">
        <v>154</v>
      </c>
      <c r="K1322">
        <v>77</v>
      </c>
      <c r="L1322">
        <v>92</v>
      </c>
      <c r="M1322">
        <v>62</v>
      </c>
      <c r="P1322" t="s">
        <v>76</v>
      </c>
      <c r="Q1322">
        <f>IF(Table2[[#This Row],[LgWin]]="Y",1,0)</f>
        <v>1</v>
      </c>
      <c r="R1322" t="s">
        <v>51</v>
      </c>
      <c r="S1322">
        <f>IF(Table2[[#This Row],[WSWin]]="Y",1,0)</f>
        <v>0</v>
      </c>
      <c r="T1322">
        <v>675</v>
      </c>
      <c r="U1322">
        <v>5225</v>
      </c>
      <c r="V1322">
        <v>1388</v>
      </c>
      <c r="W1322">
        <v>221</v>
      </c>
      <c r="X1322">
        <v>21</v>
      </c>
      <c r="Y1322">
        <v>167</v>
      </c>
      <c r="Z1322">
        <v>478</v>
      </c>
      <c r="AA1322">
        <v>646</v>
      </c>
      <c r="AB1322">
        <v>26</v>
      </c>
      <c r="AC1322">
        <v>8</v>
      </c>
      <c r="AF1322">
        <v>541</v>
      </c>
      <c r="AG1322">
        <v>491</v>
      </c>
      <c r="AH1322">
        <v>3.21</v>
      </c>
      <c r="AI1322">
        <v>72</v>
      </c>
      <c r="AJ1322">
        <v>16</v>
      </c>
      <c r="AK1322">
        <v>17</v>
      </c>
      <c r="AL1322">
        <v>4128</v>
      </c>
      <c r="AM1322">
        <v>1261</v>
      </c>
      <c r="AN1322">
        <v>125</v>
      </c>
      <c r="AO1322">
        <v>426</v>
      </c>
      <c r="AP1322">
        <v>773</v>
      </c>
      <c r="AQ1322">
        <v>119</v>
      </c>
      <c r="AR1322">
        <v>152</v>
      </c>
      <c r="AS1322">
        <v>0.98</v>
      </c>
      <c r="AT1322" t="s">
        <v>500</v>
      </c>
      <c r="AU1322" t="s">
        <v>501</v>
      </c>
      <c r="AV1322">
        <v>1971101</v>
      </c>
      <c r="AW1322">
        <v>92</v>
      </c>
      <c r="AX1322">
        <v>89</v>
      </c>
      <c r="AY1322" t="s">
        <v>502</v>
      </c>
      <c r="AZ1322" t="s">
        <v>502</v>
      </c>
      <c r="BA1322" t="s">
        <v>502</v>
      </c>
    </row>
    <row r="1323" spans="1:53" x14ac:dyDescent="0.55000000000000004">
      <c r="A1323">
        <v>1958</v>
      </c>
      <c r="B1323" t="b">
        <f>IF(Table2[[#This Row],[yearID]]&gt;=1903,TRUE,FALSE)</f>
        <v>1</v>
      </c>
      <c r="C1323" t="b">
        <f>IF(Table2[[#This Row],[yearID]]&gt;=1973,TRUE,FALSE)</f>
        <v>0</v>
      </c>
      <c r="D1323" t="s">
        <v>410</v>
      </c>
      <c r="E1323" t="s">
        <v>436</v>
      </c>
      <c r="F1323" t="s">
        <v>412</v>
      </c>
      <c r="G1323" t="str">
        <f>VLOOKUP(Table2[[#This Row],[franchID]],TeamsFranchises!$A$1:$D$121,2,FALSE)</f>
        <v>New York Yankees</v>
      </c>
      <c r="I1323">
        <v>1</v>
      </c>
      <c r="J1323">
        <v>155</v>
      </c>
      <c r="K1323">
        <v>78</v>
      </c>
      <c r="L1323">
        <v>92</v>
      </c>
      <c r="M1323">
        <v>62</v>
      </c>
      <c r="P1323" t="s">
        <v>76</v>
      </c>
      <c r="Q1323">
        <f>IF(Table2[[#This Row],[LgWin]]="Y",1,0)</f>
        <v>1</v>
      </c>
      <c r="R1323" t="s">
        <v>76</v>
      </c>
      <c r="S1323">
        <f>IF(Table2[[#This Row],[WSWin]]="Y",1,0)</f>
        <v>1</v>
      </c>
      <c r="T1323">
        <v>759</v>
      </c>
      <c r="U1323">
        <v>5294</v>
      </c>
      <c r="V1323">
        <v>1418</v>
      </c>
      <c r="W1323">
        <v>212</v>
      </c>
      <c r="X1323">
        <v>39</v>
      </c>
      <c r="Y1323">
        <v>164</v>
      </c>
      <c r="Z1323">
        <v>537</v>
      </c>
      <c r="AA1323">
        <v>822</v>
      </c>
      <c r="AB1323">
        <v>48</v>
      </c>
      <c r="AC1323">
        <v>32</v>
      </c>
      <c r="AF1323">
        <v>577</v>
      </c>
      <c r="AG1323">
        <v>493</v>
      </c>
      <c r="AH1323">
        <v>3.22</v>
      </c>
      <c r="AI1323">
        <v>53</v>
      </c>
      <c r="AJ1323">
        <v>21</v>
      </c>
      <c r="AK1323">
        <v>33</v>
      </c>
      <c r="AL1323">
        <v>4137</v>
      </c>
      <c r="AM1323">
        <v>1201</v>
      </c>
      <c r="AN1323">
        <v>116</v>
      </c>
      <c r="AO1323">
        <v>557</v>
      </c>
      <c r="AP1323">
        <v>796</v>
      </c>
      <c r="AQ1323">
        <v>128</v>
      </c>
      <c r="AR1323">
        <v>182</v>
      </c>
      <c r="AS1323">
        <v>0.97799999999999998</v>
      </c>
      <c r="AT1323" t="s">
        <v>459</v>
      </c>
      <c r="AU1323" t="s">
        <v>491</v>
      </c>
      <c r="AV1323">
        <v>1428438</v>
      </c>
      <c r="AW1323">
        <v>96</v>
      </c>
      <c r="AX1323">
        <v>94</v>
      </c>
      <c r="AY1323" t="s">
        <v>412</v>
      </c>
      <c r="AZ1323" t="s">
        <v>436</v>
      </c>
      <c r="BA1323" t="s">
        <v>436</v>
      </c>
    </row>
    <row r="1324" spans="1:53" x14ac:dyDescent="0.55000000000000004">
      <c r="A1324">
        <v>1958</v>
      </c>
      <c r="B1324" t="b">
        <f>IF(Table2[[#This Row],[yearID]]&gt;=1903,TRUE,FALSE)</f>
        <v>1</v>
      </c>
      <c r="C1324" t="b">
        <f>IF(Table2[[#This Row],[yearID]]&gt;=1973,TRUE,FALSE)</f>
        <v>0</v>
      </c>
      <c r="D1324" t="s">
        <v>157</v>
      </c>
      <c r="E1324" t="s">
        <v>122</v>
      </c>
      <c r="F1324" t="s">
        <v>122</v>
      </c>
      <c r="G1324" t="str">
        <f>VLOOKUP(Table2[[#This Row],[franchID]],TeamsFranchises!$A$1:$D$121,2,FALSE)</f>
        <v>Philadelphia Phillies</v>
      </c>
      <c r="I1324">
        <v>8</v>
      </c>
      <c r="J1324">
        <v>154</v>
      </c>
      <c r="K1324">
        <v>77</v>
      </c>
      <c r="L1324">
        <v>69</v>
      </c>
      <c r="M1324">
        <v>85</v>
      </c>
      <c r="P1324" t="s">
        <v>51</v>
      </c>
      <c r="Q1324">
        <f>IF(Table2[[#This Row],[LgWin]]="Y",1,0)</f>
        <v>0</v>
      </c>
      <c r="R1324" t="s">
        <v>51</v>
      </c>
      <c r="S1324">
        <f>IF(Table2[[#This Row],[WSWin]]="Y",1,0)</f>
        <v>0</v>
      </c>
      <c r="T1324">
        <v>664</v>
      </c>
      <c r="U1324">
        <v>5363</v>
      </c>
      <c r="V1324">
        <v>1424</v>
      </c>
      <c r="W1324">
        <v>238</v>
      </c>
      <c r="X1324">
        <v>56</v>
      </c>
      <c r="Y1324">
        <v>124</v>
      </c>
      <c r="Z1324">
        <v>573</v>
      </c>
      <c r="AA1324">
        <v>871</v>
      </c>
      <c r="AB1324">
        <v>51</v>
      </c>
      <c r="AC1324">
        <v>33</v>
      </c>
      <c r="AF1324">
        <v>762</v>
      </c>
      <c r="AG1324">
        <v>671</v>
      </c>
      <c r="AH1324">
        <v>4.32</v>
      </c>
      <c r="AI1324">
        <v>51</v>
      </c>
      <c r="AJ1324">
        <v>6</v>
      </c>
      <c r="AK1324">
        <v>15</v>
      </c>
      <c r="AL1324">
        <v>4191</v>
      </c>
      <c r="AM1324">
        <v>1480</v>
      </c>
      <c r="AN1324">
        <v>148</v>
      </c>
      <c r="AO1324">
        <v>446</v>
      </c>
      <c r="AP1324">
        <v>778</v>
      </c>
      <c r="AQ1324">
        <v>129</v>
      </c>
      <c r="AR1324">
        <v>136</v>
      </c>
      <c r="AS1324">
        <v>0.97799999999999998</v>
      </c>
      <c r="AT1324" t="s">
        <v>358</v>
      </c>
      <c r="AU1324" t="s">
        <v>503</v>
      </c>
      <c r="AV1324">
        <v>931110</v>
      </c>
      <c r="AW1324">
        <v>99</v>
      </c>
      <c r="AX1324">
        <v>100</v>
      </c>
      <c r="AY1324" t="s">
        <v>122</v>
      </c>
      <c r="AZ1324" t="s">
        <v>122</v>
      </c>
      <c r="BA1324" t="s">
        <v>122</v>
      </c>
    </row>
    <row r="1325" spans="1:53" x14ac:dyDescent="0.55000000000000004">
      <c r="A1325">
        <v>1958</v>
      </c>
      <c r="B1325" t="b">
        <f>IF(Table2[[#This Row],[yearID]]&gt;=1903,TRUE,FALSE)</f>
        <v>1</v>
      </c>
      <c r="C1325" t="b">
        <f>IF(Table2[[#This Row],[yearID]]&gt;=1973,TRUE,FALSE)</f>
        <v>0</v>
      </c>
      <c r="D1325" t="s">
        <v>157</v>
      </c>
      <c r="E1325" t="s">
        <v>229</v>
      </c>
      <c r="F1325" t="s">
        <v>229</v>
      </c>
      <c r="G1325" t="str">
        <f>VLOOKUP(Table2[[#This Row],[franchID]],TeamsFranchises!$A$1:$D$121,2,FALSE)</f>
        <v>Pittsburgh Pirates</v>
      </c>
      <c r="I1325">
        <v>2</v>
      </c>
      <c r="J1325">
        <v>154</v>
      </c>
      <c r="K1325">
        <v>77</v>
      </c>
      <c r="L1325">
        <v>84</v>
      </c>
      <c r="M1325">
        <v>70</v>
      </c>
      <c r="P1325" t="s">
        <v>51</v>
      </c>
      <c r="Q1325">
        <f>IF(Table2[[#This Row],[LgWin]]="Y",1,0)</f>
        <v>0</v>
      </c>
      <c r="R1325" t="s">
        <v>51</v>
      </c>
      <c r="S1325">
        <f>IF(Table2[[#This Row],[WSWin]]="Y",1,0)</f>
        <v>0</v>
      </c>
      <c r="T1325">
        <v>662</v>
      </c>
      <c r="U1325">
        <v>5247</v>
      </c>
      <c r="V1325">
        <v>1386</v>
      </c>
      <c r="W1325">
        <v>229</v>
      </c>
      <c r="X1325">
        <v>68</v>
      </c>
      <c r="Y1325">
        <v>134</v>
      </c>
      <c r="Z1325">
        <v>396</v>
      </c>
      <c r="AA1325">
        <v>753</v>
      </c>
      <c r="AB1325">
        <v>30</v>
      </c>
      <c r="AC1325">
        <v>15</v>
      </c>
      <c r="AF1325">
        <v>607</v>
      </c>
      <c r="AG1325">
        <v>541</v>
      </c>
      <c r="AH1325">
        <v>3.56</v>
      </c>
      <c r="AI1325">
        <v>43</v>
      </c>
      <c r="AJ1325">
        <v>10</v>
      </c>
      <c r="AK1325">
        <v>41</v>
      </c>
      <c r="AL1325">
        <v>4101</v>
      </c>
      <c r="AM1325">
        <v>1344</v>
      </c>
      <c r="AN1325">
        <v>123</v>
      </c>
      <c r="AO1325">
        <v>470</v>
      </c>
      <c r="AP1325">
        <v>679</v>
      </c>
      <c r="AQ1325">
        <v>133</v>
      </c>
      <c r="AR1325">
        <v>173</v>
      </c>
      <c r="AS1325">
        <v>0.97799999999999998</v>
      </c>
      <c r="AT1325" t="s">
        <v>390</v>
      </c>
      <c r="AU1325" t="s">
        <v>447</v>
      </c>
      <c r="AV1325">
        <v>1311988</v>
      </c>
      <c r="AW1325">
        <v>97</v>
      </c>
      <c r="AX1325">
        <v>98</v>
      </c>
      <c r="AY1325" t="s">
        <v>229</v>
      </c>
      <c r="AZ1325" t="s">
        <v>229</v>
      </c>
      <c r="BA1325" t="s">
        <v>229</v>
      </c>
    </row>
    <row r="1326" spans="1:53" x14ac:dyDescent="0.55000000000000004">
      <c r="A1326">
        <v>1958</v>
      </c>
      <c r="B1326" t="b">
        <f>IF(Table2[[#This Row],[yearID]]&gt;=1903,TRUE,FALSE)</f>
        <v>1</v>
      </c>
      <c r="C1326" t="b">
        <f>IF(Table2[[#This Row],[yearID]]&gt;=1973,TRUE,FALSE)</f>
        <v>0</v>
      </c>
      <c r="D1326" t="s">
        <v>157</v>
      </c>
      <c r="E1326" t="s">
        <v>514</v>
      </c>
      <c r="F1326" t="s">
        <v>243</v>
      </c>
      <c r="G1326" t="str">
        <f>VLOOKUP(Table2[[#This Row],[franchID]],TeamsFranchises!$A$1:$D$121,2,FALSE)</f>
        <v>San Francisco Giants</v>
      </c>
      <c r="I1326">
        <v>3</v>
      </c>
      <c r="J1326">
        <v>154</v>
      </c>
      <c r="K1326">
        <v>77</v>
      </c>
      <c r="L1326">
        <v>80</v>
      </c>
      <c r="M1326">
        <v>74</v>
      </c>
      <c r="P1326" t="s">
        <v>51</v>
      </c>
      <c r="Q1326">
        <f>IF(Table2[[#This Row],[LgWin]]="Y",1,0)</f>
        <v>0</v>
      </c>
      <c r="R1326" t="s">
        <v>51</v>
      </c>
      <c r="S1326">
        <f>IF(Table2[[#This Row],[WSWin]]="Y",1,0)</f>
        <v>0</v>
      </c>
      <c r="T1326">
        <v>727</v>
      </c>
      <c r="U1326">
        <v>5318</v>
      </c>
      <c r="V1326">
        <v>1399</v>
      </c>
      <c r="W1326">
        <v>250</v>
      </c>
      <c r="X1326">
        <v>42</v>
      </c>
      <c r="Y1326">
        <v>170</v>
      </c>
      <c r="Z1326">
        <v>531</v>
      </c>
      <c r="AA1326">
        <v>817</v>
      </c>
      <c r="AB1326">
        <v>64</v>
      </c>
      <c r="AC1326">
        <v>29</v>
      </c>
      <c r="AF1326">
        <v>698</v>
      </c>
      <c r="AG1326">
        <v>614</v>
      </c>
      <c r="AH1326">
        <v>3.98</v>
      </c>
      <c r="AI1326">
        <v>38</v>
      </c>
      <c r="AJ1326">
        <v>7</v>
      </c>
      <c r="AK1326">
        <v>25</v>
      </c>
      <c r="AL1326">
        <v>4167</v>
      </c>
      <c r="AM1326">
        <v>1400</v>
      </c>
      <c r="AN1326">
        <v>166</v>
      </c>
      <c r="AO1326">
        <v>512</v>
      </c>
      <c r="AP1326">
        <v>775</v>
      </c>
      <c r="AQ1326">
        <v>152</v>
      </c>
      <c r="AR1326">
        <v>156</v>
      </c>
      <c r="AS1326">
        <v>0.97499999999999998</v>
      </c>
      <c r="AT1326" t="s">
        <v>515</v>
      </c>
      <c r="AU1326" t="s">
        <v>516</v>
      </c>
      <c r="AV1326">
        <v>1272625</v>
      </c>
      <c r="AW1326">
        <v>98</v>
      </c>
      <c r="AX1326">
        <v>96</v>
      </c>
      <c r="AY1326" t="s">
        <v>243</v>
      </c>
      <c r="AZ1326" t="s">
        <v>514</v>
      </c>
      <c r="BA1326" t="s">
        <v>514</v>
      </c>
    </row>
    <row r="1327" spans="1:53" x14ac:dyDescent="0.55000000000000004">
      <c r="A1327">
        <v>1958</v>
      </c>
      <c r="B1327" t="b">
        <f>IF(Table2[[#This Row],[yearID]]&gt;=1903,TRUE,FALSE)</f>
        <v>1</v>
      </c>
      <c r="C1327" t="b">
        <f>IF(Table2[[#This Row],[yearID]]&gt;=1973,TRUE,FALSE)</f>
        <v>0</v>
      </c>
      <c r="D1327" t="s">
        <v>157</v>
      </c>
      <c r="E1327" t="s">
        <v>396</v>
      </c>
      <c r="F1327" t="s">
        <v>154</v>
      </c>
      <c r="G1327" t="str">
        <f>VLOOKUP(Table2[[#This Row],[franchID]],TeamsFranchises!$A$1:$D$121,2,FALSE)</f>
        <v>St. Louis Cardinals</v>
      </c>
      <c r="I1327">
        <v>5</v>
      </c>
      <c r="J1327">
        <v>154</v>
      </c>
      <c r="K1327">
        <v>77</v>
      </c>
      <c r="L1327">
        <v>72</v>
      </c>
      <c r="M1327">
        <v>82</v>
      </c>
      <c r="P1327" t="s">
        <v>51</v>
      </c>
      <c r="Q1327">
        <f>IF(Table2[[#This Row],[LgWin]]="Y",1,0)</f>
        <v>0</v>
      </c>
      <c r="R1327" t="s">
        <v>51</v>
      </c>
      <c r="S1327">
        <f>IF(Table2[[#This Row],[WSWin]]="Y",1,0)</f>
        <v>0</v>
      </c>
      <c r="T1327">
        <v>619</v>
      </c>
      <c r="U1327">
        <v>5255</v>
      </c>
      <c r="V1327">
        <v>1371</v>
      </c>
      <c r="W1327">
        <v>216</v>
      </c>
      <c r="X1327">
        <v>39</v>
      </c>
      <c r="Y1327">
        <v>111</v>
      </c>
      <c r="Z1327">
        <v>533</v>
      </c>
      <c r="AA1327">
        <v>637</v>
      </c>
      <c r="AB1327">
        <v>44</v>
      </c>
      <c r="AC1327">
        <v>43</v>
      </c>
      <c r="AF1327">
        <v>704</v>
      </c>
      <c r="AG1327">
        <v>632</v>
      </c>
      <c r="AH1327">
        <v>4.12</v>
      </c>
      <c r="AI1327">
        <v>45</v>
      </c>
      <c r="AJ1327">
        <v>6</v>
      </c>
      <c r="AK1327">
        <v>25</v>
      </c>
      <c r="AL1327">
        <v>4143</v>
      </c>
      <c r="AM1327">
        <v>1398</v>
      </c>
      <c r="AN1327">
        <v>158</v>
      </c>
      <c r="AO1327">
        <v>567</v>
      </c>
      <c r="AP1327">
        <v>822</v>
      </c>
      <c r="AQ1327">
        <v>152</v>
      </c>
      <c r="AR1327">
        <v>163</v>
      </c>
      <c r="AS1327">
        <v>0.97499999999999998</v>
      </c>
      <c r="AT1327" t="s">
        <v>409</v>
      </c>
      <c r="AU1327" t="s">
        <v>444</v>
      </c>
      <c r="AV1327">
        <v>1063730</v>
      </c>
      <c r="AW1327">
        <v>104</v>
      </c>
      <c r="AX1327">
        <v>105</v>
      </c>
      <c r="AY1327" t="s">
        <v>154</v>
      </c>
      <c r="AZ1327" t="s">
        <v>396</v>
      </c>
      <c r="BA1327" t="s">
        <v>396</v>
      </c>
    </row>
    <row r="1328" spans="1:53" x14ac:dyDescent="0.55000000000000004">
      <c r="A1328">
        <v>1958</v>
      </c>
      <c r="B1328" t="b">
        <f>IF(Table2[[#This Row],[yearID]]&gt;=1903,TRUE,FALSE)</f>
        <v>1</v>
      </c>
      <c r="C1328" t="b">
        <f>IF(Table2[[#This Row],[yearID]]&gt;=1973,TRUE,FALSE)</f>
        <v>0</v>
      </c>
      <c r="D1328" t="s">
        <v>410</v>
      </c>
      <c r="E1328" t="s">
        <v>425</v>
      </c>
      <c r="F1328" t="s">
        <v>426</v>
      </c>
      <c r="G1328" t="str">
        <f>VLOOKUP(Table2[[#This Row],[franchID]],TeamsFranchises!$A$1:$D$121,2,FALSE)</f>
        <v>Minnesota Twins</v>
      </c>
      <c r="I1328">
        <v>8</v>
      </c>
      <c r="J1328">
        <v>156</v>
      </c>
      <c r="K1328">
        <v>78</v>
      </c>
      <c r="L1328">
        <v>61</v>
      </c>
      <c r="M1328">
        <v>93</v>
      </c>
      <c r="P1328" t="s">
        <v>51</v>
      </c>
      <c r="Q1328">
        <f>IF(Table2[[#This Row],[LgWin]]="Y",1,0)</f>
        <v>0</v>
      </c>
      <c r="R1328" t="s">
        <v>51</v>
      </c>
      <c r="S1328">
        <f>IF(Table2[[#This Row],[WSWin]]="Y",1,0)</f>
        <v>0</v>
      </c>
      <c r="T1328">
        <v>553</v>
      </c>
      <c r="U1328">
        <v>5156</v>
      </c>
      <c r="V1328">
        <v>1240</v>
      </c>
      <c r="W1328">
        <v>161</v>
      </c>
      <c r="X1328">
        <v>38</v>
      </c>
      <c r="Y1328">
        <v>121</v>
      </c>
      <c r="Z1328">
        <v>477</v>
      </c>
      <c r="AA1328">
        <v>751</v>
      </c>
      <c r="AB1328">
        <v>22</v>
      </c>
      <c r="AC1328">
        <v>41</v>
      </c>
      <c r="AF1328">
        <v>747</v>
      </c>
      <c r="AG1328">
        <v>693</v>
      </c>
      <c r="AH1328">
        <v>4.53</v>
      </c>
      <c r="AI1328">
        <v>28</v>
      </c>
      <c r="AJ1328">
        <v>6</v>
      </c>
      <c r="AK1328">
        <v>28</v>
      </c>
      <c r="AL1328">
        <v>4128</v>
      </c>
      <c r="AM1328">
        <v>1443</v>
      </c>
      <c r="AN1328">
        <v>156</v>
      </c>
      <c r="AO1328">
        <v>558</v>
      </c>
      <c r="AP1328">
        <v>762</v>
      </c>
      <c r="AQ1328">
        <v>118</v>
      </c>
      <c r="AR1328">
        <v>163</v>
      </c>
      <c r="AS1328">
        <v>0.98</v>
      </c>
      <c r="AT1328" t="s">
        <v>397</v>
      </c>
      <c r="AU1328" t="s">
        <v>510</v>
      </c>
      <c r="AV1328">
        <v>475288</v>
      </c>
      <c r="AW1328">
        <v>98</v>
      </c>
      <c r="AX1328">
        <v>101</v>
      </c>
      <c r="AY1328" t="s">
        <v>428</v>
      </c>
      <c r="AZ1328" t="s">
        <v>425</v>
      </c>
      <c r="BA1328" t="s">
        <v>425</v>
      </c>
    </row>
    <row r="1329" spans="1:53" x14ac:dyDescent="0.55000000000000004">
      <c r="A1329">
        <v>1959</v>
      </c>
      <c r="B1329" t="b">
        <f>IF(Table2[[#This Row],[yearID]]&gt;=1903,TRUE,FALSE)</f>
        <v>1</v>
      </c>
      <c r="C1329" t="b">
        <f>IF(Table2[[#This Row],[yearID]]&gt;=1973,TRUE,FALSE)</f>
        <v>0</v>
      </c>
      <c r="D1329" t="s">
        <v>410</v>
      </c>
      <c r="E1329" t="s">
        <v>95</v>
      </c>
      <c r="F1329" t="s">
        <v>95</v>
      </c>
      <c r="G1329" t="str">
        <f>VLOOKUP(Table2[[#This Row],[franchID]],TeamsFranchises!$A$1:$D$121,2,FALSE)</f>
        <v>Baltimore Orioles</v>
      </c>
      <c r="I1329">
        <v>6</v>
      </c>
      <c r="J1329">
        <v>155</v>
      </c>
      <c r="K1329">
        <v>78</v>
      </c>
      <c r="L1329">
        <v>74</v>
      </c>
      <c r="M1329">
        <v>80</v>
      </c>
      <c r="P1329" t="s">
        <v>51</v>
      </c>
      <c r="Q1329">
        <f>IF(Table2[[#This Row],[LgWin]]="Y",1,0)</f>
        <v>0</v>
      </c>
      <c r="R1329" t="s">
        <v>51</v>
      </c>
      <c r="S1329">
        <f>IF(Table2[[#This Row],[WSWin]]="Y",1,0)</f>
        <v>0</v>
      </c>
      <c r="T1329">
        <v>551</v>
      </c>
      <c r="U1329">
        <v>5208</v>
      </c>
      <c r="V1329">
        <v>1240</v>
      </c>
      <c r="W1329">
        <v>182</v>
      </c>
      <c r="X1329">
        <v>23</v>
      </c>
      <c r="Y1329">
        <v>109</v>
      </c>
      <c r="Z1329">
        <v>536</v>
      </c>
      <c r="AA1329">
        <v>690</v>
      </c>
      <c r="AB1329">
        <v>36</v>
      </c>
      <c r="AC1329">
        <v>24</v>
      </c>
      <c r="AF1329">
        <v>621</v>
      </c>
      <c r="AG1329">
        <v>554</v>
      </c>
      <c r="AH1329">
        <v>3.56</v>
      </c>
      <c r="AI1329">
        <v>45</v>
      </c>
      <c r="AJ1329">
        <v>15</v>
      </c>
      <c r="AK1329">
        <v>30</v>
      </c>
      <c r="AL1329">
        <v>4200</v>
      </c>
      <c r="AM1329">
        <v>1290</v>
      </c>
      <c r="AN1329">
        <v>111</v>
      </c>
      <c r="AO1329">
        <v>476</v>
      </c>
      <c r="AP1329">
        <v>735</v>
      </c>
      <c r="AQ1329">
        <v>147</v>
      </c>
      <c r="AR1329">
        <v>163</v>
      </c>
      <c r="AS1329">
        <v>0.97599999999999998</v>
      </c>
      <c r="AT1329" t="s">
        <v>218</v>
      </c>
      <c r="AU1329" t="s">
        <v>504</v>
      </c>
      <c r="AV1329">
        <v>891926</v>
      </c>
      <c r="AW1329">
        <v>97</v>
      </c>
      <c r="AX1329">
        <v>98</v>
      </c>
      <c r="AY1329" t="s">
        <v>95</v>
      </c>
      <c r="AZ1329" t="s">
        <v>95</v>
      </c>
      <c r="BA1329" t="s">
        <v>95</v>
      </c>
    </row>
    <row r="1330" spans="1:53" x14ac:dyDescent="0.55000000000000004">
      <c r="A1330">
        <v>1959</v>
      </c>
      <c r="B1330" t="b">
        <f>IF(Table2[[#This Row],[yearID]]&gt;=1903,TRUE,FALSE)</f>
        <v>1</v>
      </c>
      <c r="C1330" t="b">
        <f>IF(Table2[[#This Row],[yearID]]&gt;=1973,TRUE,FALSE)</f>
        <v>0</v>
      </c>
      <c r="D1330" t="s">
        <v>410</v>
      </c>
      <c r="E1330" t="s">
        <v>54</v>
      </c>
      <c r="F1330" t="s">
        <v>54</v>
      </c>
      <c r="G1330" t="str">
        <f>VLOOKUP(Table2[[#This Row],[franchID]],TeamsFranchises!$A$1:$D$121,2,FALSE)</f>
        <v>Boston Red Sox</v>
      </c>
      <c r="I1330">
        <v>5</v>
      </c>
      <c r="J1330">
        <v>154</v>
      </c>
      <c r="K1330">
        <v>77</v>
      </c>
      <c r="L1330">
        <v>75</v>
      </c>
      <c r="M1330">
        <v>79</v>
      </c>
      <c r="P1330" t="s">
        <v>51</v>
      </c>
      <c r="Q1330">
        <f>IF(Table2[[#This Row],[LgWin]]="Y",1,0)</f>
        <v>0</v>
      </c>
      <c r="R1330" t="s">
        <v>51</v>
      </c>
      <c r="S1330">
        <f>IF(Table2[[#This Row],[WSWin]]="Y",1,0)</f>
        <v>0</v>
      </c>
      <c r="T1330">
        <v>726</v>
      </c>
      <c r="U1330">
        <v>5225</v>
      </c>
      <c r="V1330">
        <v>1335</v>
      </c>
      <c r="W1330">
        <v>248</v>
      </c>
      <c r="X1330">
        <v>28</v>
      </c>
      <c r="Y1330">
        <v>125</v>
      </c>
      <c r="Z1330">
        <v>626</v>
      </c>
      <c r="AA1330">
        <v>810</v>
      </c>
      <c r="AB1330">
        <v>68</v>
      </c>
      <c r="AC1330">
        <v>25</v>
      </c>
      <c r="AF1330">
        <v>696</v>
      </c>
      <c r="AG1330">
        <v>632</v>
      </c>
      <c r="AH1330">
        <v>4.17</v>
      </c>
      <c r="AI1330">
        <v>38</v>
      </c>
      <c r="AJ1330">
        <v>9</v>
      </c>
      <c r="AK1330">
        <v>25</v>
      </c>
      <c r="AL1330">
        <v>4092</v>
      </c>
      <c r="AM1330">
        <v>1386</v>
      </c>
      <c r="AN1330">
        <v>135</v>
      </c>
      <c r="AO1330">
        <v>589</v>
      </c>
      <c r="AP1330">
        <v>724</v>
      </c>
      <c r="AQ1330">
        <v>130</v>
      </c>
      <c r="AR1330">
        <v>167</v>
      </c>
      <c r="AS1330">
        <v>0.97799999999999998</v>
      </c>
      <c r="AT1330" t="s">
        <v>441</v>
      </c>
      <c r="AU1330" t="s">
        <v>493</v>
      </c>
      <c r="AV1330">
        <v>984102</v>
      </c>
      <c r="AW1330">
        <v>104</v>
      </c>
      <c r="AX1330">
        <v>104</v>
      </c>
      <c r="AY1330" t="s">
        <v>54</v>
      </c>
      <c r="AZ1330" t="s">
        <v>54</v>
      </c>
      <c r="BA1330" t="s">
        <v>54</v>
      </c>
    </row>
    <row r="1331" spans="1:53" x14ac:dyDescent="0.55000000000000004">
      <c r="A1331">
        <v>1959</v>
      </c>
      <c r="B1331" t="b">
        <f>IF(Table2[[#This Row],[yearID]]&gt;=1903,TRUE,FALSE)</f>
        <v>1</v>
      </c>
      <c r="C1331" t="b">
        <f>IF(Table2[[#This Row],[yearID]]&gt;=1973,TRUE,FALSE)</f>
        <v>0</v>
      </c>
      <c r="D1331" t="s">
        <v>410</v>
      </c>
      <c r="E1331" t="s">
        <v>415</v>
      </c>
      <c r="F1331" t="s">
        <v>416</v>
      </c>
      <c r="G1331" t="str">
        <f>VLOOKUP(Table2[[#This Row],[franchID]],TeamsFranchises!$A$1:$D$121,2,FALSE)</f>
        <v>Chicago White Sox</v>
      </c>
      <c r="I1331">
        <v>1</v>
      </c>
      <c r="J1331">
        <v>156</v>
      </c>
      <c r="K1331">
        <v>78</v>
      </c>
      <c r="L1331">
        <v>94</v>
      </c>
      <c r="M1331">
        <v>60</v>
      </c>
      <c r="P1331" t="s">
        <v>76</v>
      </c>
      <c r="Q1331">
        <f>IF(Table2[[#This Row],[LgWin]]="Y",1,0)</f>
        <v>1</v>
      </c>
      <c r="R1331" t="s">
        <v>51</v>
      </c>
      <c r="S1331">
        <f>IF(Table2[[#This Row],[WSWin]]="Y",1,0)</f>
        <v>0</v>
      </c>
      <c r="T1331">
        <v>669</v>
      </c>
      <c r="U1331">
        <v>5297</v>
      </c>
      <c r="V1331">
        <v>1325</v>
      </c>
      <c r="W1331">
        <v>220</v>
      </c>
      <c r="X1331">
        <v>46</v>
      </c>
      <c r="Y1331">
        <v>97</v>
      </c>
      <c r="Z1331">
        <v>580</v>
      </c>
      <c r="AA1331">
        <v>634</v>
      </c>
      <c r="AB1331">
        <v>113</v>
      </c>
      <c r="AC1331">
        <v>53</v>
      </c>
      <c r="AF1331">
        <v>588</v>
      </c>
      <c r="AG1331">
        <v>521</v>
      </c>
      <c r="AH1331">
        <v>3.29</v>
      </c>
      <c r="AI1331">
        <v>44</v>
      </c>
      <c r="AJ1331">
        <v>13</v>
      </c>
      <c r="AK1331">
        <v>36</v>
      </c>
      <c r="AL1331">
        <v>4275</v>
      </c>
      <c r="AM1331">
        <v>1297</v>
      </c>
      <c r="AN1331">
        <v>129</v>
      </c>
      <c r="AO1331">
        <v>525</v>
      </c>
      <c r="AP1331">
        <v>761</v>
      </c>
      <c r="AQ1331">
        <v>130</v>
      </c>
      <c r="AR1331">
        <v>141</v>
      </c>
      <c r="AS1331">
        <v>0.97899999999999998</v>
      </c>
      <c r="AT1331" t="s">
        <v>417</v>
      </c>
      <c r="AU1331" t="s">
        <v>450</v>
      </c>
      <c r="AV1331">
        <v>1423144</v>
      </c>
      <c r="AW1331">
        <v>99</v>
      </c>
      <c r="AX1331">
        <v>98</v>
      </c>
      <c r="AY1331" t="s">
        <v>416</v>
      </c>
      <c r="AZ1331" t="s">
        <v>415</v>
      </c>
      <c r="BA1331" t="s">
        <v>415</v>
      </c>
    </row>
    <row r="1332" spans="1:53" x14ac:dyDescent="0.55000000000000004">
      <c r="A1332">
        <v>1959</v>
      </c>
      <c r="B1332" t="b">
        <f>IF(Table2[[#This Row],[yearID]]&gt;=1903,TRUE,FALSE)</f>
        <v>1</v>
      </c>
      <c r="C1332" t="b">
        <f>IF(Table2[[#This Row],[yearID]]&gt;=1973,TRUE,FALSE)</f>
        <v>0</v>
      </c>
      <c r="D1332" t="s">
        <v>157</v>
      </c>
      <c r="E1332" t="s">
        <v>161</v>
      </c>
      <c r="F1332" t="s">
        <v>162</v>
      </c>
      <c r="G1332" t="str">
        <f>VLOOKUP(Table2[[#This Row],[franchID]],TeamsFranchises!$A$1:$D$121,2,FALSE)</f>
        <v>Chicago Cubs</v>
      </c>
      <c r="I1332">
        <v>5</v>
      </c>
      <c r="J1332">
        <v>155</v>
      </c>
      <c r="K1332">
        <v>77</v>
      </c>
      <c r="L1332">
        <v>74</v>
      </c>
      <c r="M1332">
        <v>80</v>
      </c>
      <c r="P1332" t="s">
        <v>51</v>
      </c>
      <c r="Q1332">
        <f>IF(Table2[[#This Row],[LgWin]]="Y",1,0)</f>
        <v>0</v>
      </c>
      <c r="R1332" t="s">
        <v>51</v>
      </c>
      <c r="S1332">
        <f>IF(Table2[[#This Row],[WSWin]]="Y",1,0)</f>
        <v>0</v>
      </c>
      <c r="T1332">
        <v>673</v>
      </c>
      <c r="U1332">
        <v>5296</v>
      </c>
      <c r="V1332">
        <v>1321</v>
      </c>
      <c r="W1332">
        <v>209</v>
      </c>
      <c r="X1332">
        <v>44</v>
      </c>
      <c r="Y1332">
        <v>163</v>
      </c>
      <c r="Z1332">
        <v>498</v>
      </c>
      <c r="AA1332">
        <v>911</v>
      </c>
      <c r="AB1332">
        <v>32</v>
      </c>
      <c r="AC1332">
        <v>19</v>
      </c>
      <c r="AF1332">
        <v>688</v>
      </c>
      <c r="AG1332">
        <v>620</v>
      </c>
      <c r="AH1332">
        <v>4.01</v>
      </c>
      <c r="AI1332">
        <v>30</v>
      </c>
      <c r="AJ1332">
        <v>11</v>
      </c>
      <c r="AK1332">
        <v>25</v>
      </c>
      <c r="AL1332">
        <v>4173</v>
      </c>
      <c r="AM1332">
        <v>1337</v>
      </c>
      <c r="AN1332">
        <v>152</v>
      </c>
      <c r="AO1332">
        <v>519</v>
      </c>
      <c r="AP1332">
        <v>765</v>
      </c>
      <c r="AQ1332">
        <v>140</v>
      </c>
      <c r="AR1332">
        <v>142</v>
      </c>
      <c r="AS1332">
        <v>0.97699999999999998</v>
      </c>
      <c r="AT1332" t="s">
        <v>434</v>
      </c>
      <c r="AU1332" t="s">
        <v>473</v>
      </c>
      <c r="AV1332">
        <v>858255</v>
      </c>
      <c r="AW1332">
        <v>99</v>
      </c>
      <c r="AX1332">
        <v>100</v>
      </c>
      <c r="AY1332" t="s">
        <v>162</v>
      </c>
      <c r="AZ1332" t="s">
        <v>161</v>
      </c>
      <c r="BA1332" t="s">
        <v>161</v>
      </c>
    </row>
    <row r="1333" spans="1:53" x14ac:dyDescent="0.55000000000000004">
      <c r="A1333">
        <v>1959</v>
      </c>
      <c r="B1333" t="b">
        <f>IF(Table2[[#This Row],[yearID]]&gt;=1903,TRUE,FALSE)</f>
        <v>1</v>
      </c>
      <c r="C1333" t="b">
        <f>IF(Table2[[#This Row],[yearID]]&gt;=1973,TRUE,FALSE)</f>
        <v>0</v>
      </c>
      <c r="D1333" t="s">
        <v>157</v>
      </c>
      <c r="E1333" t="s">
        <v>167</v>
      </c>
      <c r="F1333" t="s">
        <v>167</v>
      </c>
      <c r="G1333" t="str">
        <f>VLOOKUP(Table2[[#This Row],[franchID]],TeamsFranchises!$A$1:$D$121,2,FALSE)</f>
        <v>Cincinnati Reds</v>
      </c>
      <c r="I1333">
        <v>5</v>
      </c>
      <c r="J1333">
        <v>154</v>
      </c>
      <c r="K1333">
        <v>77</v>
      </c>
      <c r="L1333">
        <v>74</v>
      </c>
      <c r="M1333">
        <v>80</v>
      </c>
      <c r="P1333" t="s">
        <v>51</v>
      </c>
      <c r="Q1333">
        <f>IF(Table2[[#This Row],[LgWin]]="Y",1,0)</f>
        <v>0</v>
      </c>
      <c r="R1333" t="s">
        <v>51</v>
      </c>
      <c r="S1333">
        <f>IF(Table2[[#This Row],[WSWin]]="Y",1,0)</f>
        <v>0</v>
      </c>
      <c r="T1333">
        <v>764</v>
      </c>
      <c r="U1333">
        <v>5288</v>
      </c>
      <c r="V1333">
        <v>1448</v>
      </c>
      <c r="W1333">
        <v>258</v>
      </c>
      <c r="X1333">
        <v>34</v>
      </c>
      <c r="Y1333">
        <v>161</v>
      </c>
      <c r="Z1333">
        <v>499</v>
      </c>
      <c r="AA1333">
        <v>763</v>
      </c>
      <c r="AB1333">
        <v>65</v>
      </c>
      <c r="AC1333">
        <v>28</v>
      </c>
      <c r="AF1333">
        <v>738</v>
      </c>
      <c r="AG1333">
        <v>650</v>
      </c>
      <c r="AH1333">
        <v>4.3099999999999996</v>
      </c>
      <c r="AI1333">
        <v>44</v>
      </c>
      <c r="AJ1333">
        <v>7</v>
      </c>
      <c r="AK1333">
        <v>26</v>
      </c>
      <c r="AL1333">
        <v>4071</v>
      </c>
      <c r="AM1333">
        <v>1460</v>
      </c>
      <c r="AN1333">
        <v>162</v>
      </c>
      <c r="AO1333">
        <v>456</v>
      </c>
      <c r="AP1333">
        <v>690</v>
      </c>
      <c r="AQ1333">
        <v>126</v>
      </c>
      <c r="AR1333">
        <v>157</v>
      </c>
      <c r="AS1333">
        <v>0.97799999999999998</v>
      </c>
      <c r="AT1333" t="s">
        <v>505</v>
      </c>
      <c r="AU1333" t="s">
        <v>455</v>
      </c>
      <c r="AV1333">
        <v>801298</v>
      </c>
      <c r="AW1333">
        <v>104</v>
      </c>
      <c r="AX1333">
        <v>103</v>
      </c>
      <c r="AY1333" t="s">
        <v>167</v>
      </c>
      <c r="AZ1333" t="s">
        <v>167</v>
      </c>
      <c r="BA1333" t="s">
        <v>167</v>
      </c>
    </row>
    <row r="1334" spans="1:53" x14ac:dyDescent="0.55000000000000004">
      <c r="A1334">
        <v>1959</v>
      </c>
      <c r="B1334" t="b">
        <f>IF(Table2[[#This Row],[yearID]]&gt;=1903,TRUE,FALSE)</f>
        <v>1</v>
      </c>
      <c r="C1334" t="b">
        <f>IF(Table2[[#This Row],[yearID]]&gt;=1973,TRUE,FALSE)</f>
        <v>0</v>
      </c>
      <c r="D1334" t="s">
        <v>410</v>
      </c>
      <c r="E1334" t="s">
        <v>64</v>
      </c>
      <c r="F1334" t="s">
        <v>64</v>
      </c>
      <c r="G1334" t="str">
        <f>VLOOKUP(Table2[[#This Row],[franchID]],TeamsFranchises!$A$1:$D$121,2,FALSE)</f>
        <v>Cleveland Indians</v>
      </c>
      <c r="I1334">
        <v>2</v>
      </c>
      <c r="J1334">
        <v>154</v>
      </c>
      <c r="K1334">
        <v>77</v>
      </c>
      <c r="L1334">
        <v>89</v>
      </c>
      <c r="M1334">
        <v>65</v>
      </c>
      <c r="P1334" t="s">
        <v>51</v>
      </c>
      <c r="Q1334">
        <f>IF(Table2[[#This Row],[LgWin]]="Y",1,0)</f>
        <v>0</v>
      </c>
      <c r="R1334" t="s">
        <v>51</v>
      </c>
      <c r="S1334">
        <f>IF(Table2[[#This Row],[WSWin]]="Y",1,0)</f>
        <v>0</v>
      </c>
      <c r="T1334">
        <v>745</v>
      </c>
      <c r="U1334">
        <v>5288</v>
      </c>
      <c r="V1334">
        <v>1390</v>
      </c>
      <c r="W1334">
        <v>216</v>
      </c>
      <c r="X1334">
        <v>25</v>
      </c>
      <c r="Y1334">
        <v>167</v>
      </c>
      <c r="Z1334">
        <v>433</v>
      </c>
      <c r="AA1334">
        <v>721</v>
      </c>
      <c r="AB1334">
        <v>33</v>
      </c>
      <c r="AC1334">
        <v>36</v>
      </c>
      <c r="AF1334">
        <v>646</v>
      </c>
      <c r="AG1334">
        <v>576</v>
      </c>
      <c r="AH1334">
        <v>3.75</v>
      </c>
      <c r="AI1334">
        <v>58</v>
      </c>
      <c r="AJ1334">
        <v>7</v>
      </c>
      <c r="AK1334">
        <v>23</v>
      </c>
      <c r="AL1334">
        <v>4149</v>
      </c>
      <c r="AM1334">
        <v>1230</v>
      </c>
      <c r="AN1334">
        <v>148</v>
      </c>
      <c r="AO1334">
        <v>635</v>
      </c>
      <c r="AP1334">
        <v>799</v>
      </c>
      <c r="AQ1334">
        <v>127</v>
      </c>
      <c r="AR1334">
        <v>138</v>
      </c>
      <c r="AS1334">
        <v>0.97799999999999998</v>
      </c>
      <c r="AT1334" t="s">
        <v>487</v>
      </c>
      <c r="AU1334" t="s">
        <v>498</v>
      </c>
      <c r="AV1334">
        <v>1497976</v>
      </c>
      <c r="AW1334">
        <v>97</v>
      </c>
      <c r="AX1334">
        <v>96</v>
      </c>
      <c r="AY1334" t="s">
        <v>64</v>
      </c>
      <c r="AZ1334" t="s">
        <v>64</v>
      </c>
      <c r="BA1334" t="s">
        <v>64</v>
      </c>
    </row>
    <row r="1335" spans="1:53" x14ac:dyDescent="0.55000000000000004">
      <c r="A1335">
        <v>1959</v>
      </c>
      <c r="B1335" t="b">
        <f>IF(Table2[[#This Row],[yearID]]&gt;=1903,TRUE,FALSE)</f>
        <v>1</v>
      </c>
      <c r="C1335" t="b">
        <f>IF(Table2[[#This Row],[yearID]]&gt;=1973,TRUE,FALSE)</f>
        <v>0</v>
      </c>
      <c r="D1335" t="s">
        <v>410</v>
      </c>
      <c r="E1335" t="s">
        <v>419</v>
      </c>
      <c r="F1335" t="s">
        <v>419</v>
      </c>
      <c r="G1335" t="str">
        <f>VLOOKUP(Table2[[#This Row],[franchID]],TeamsFranchises!$A$1:$D$121,2,FALSE)</f>
        <v>Detroit Tigers</v>
      </c>
      <c r="I1335">
        <v>4</v>
      </c>
      <c r="J1335">
        <v>154</v>
      </c>
      <c r="K1335">
        <v>77</v>
      </c>
      <c r="L1335">
        <v>76</v>
      </c>
      <c r="M1335">
        <v>78</v>
      </c>
      <c r="P1335" t="s">
        <v>51</v>
      </c>
      <c r="Q1335">
        <f>IF(Table2[[#This Row],[LgWin]]="Y",1,0)</f>
        <v>0</v>
      </c>
      <c r="R1335" t="s">
        <v>51</v>
      </c>
      <c r="S1335">
        <f>IF(Table2[[#This Row],[WSWin]]="Y",1,0)</f>
        <v>0</v>
      </c>
      <c r="T1335">
        <v>713</v>
      </c>
      <c r="U1335">
        <v>5211</v>
      </c>
      <c r="V1335">
        <v>1346</v>
      </c>
      <c r="W1335">
        <v>196</v>
      </c>
      <c r="X1335">
        <v>30</v>
      </c>
      <c r="Y1335">
        <v>160</v>
      </c>
      <c r="Z1335">
        <v>580</v>
      </c>
      <c r="AA1335">
        <v>737</v>
      </c>
      <c r="AB1335">
        <v>34</v>
      </c>
      <c r="AC1335">
        <v>17</v>
      </c>
      <c r="AF1335">
        <v>732</v>
      </c>
      <c r="AG1335">
        <v>635</v>
      </c>
      <c r="AH1335">
        <v>4.2</v>
      </c>
      <c r="AI1335">
        <v>53</v>
      </c>
      <c r="AJ1335">
        <v>9</v>
      </c>
      <c r="AK1335">
        <v>24</v>
      </c>
      <c r="AL1335">
        <v>4080</v>
      </c>
      <c r="AM1335">
        <v>1327</v>
      </c>
      <c r="AN1335">
        <v>177</v>
      </c>
      <c r="AO1335">
        <v>432</v>
      </c>
      <c r="AP1335">
        <v>829</v>
      </c>
      <c r="AQ1335">
        <v>124</v>
      </c>
      <c r="AR1335">
        <v>131</v>
      </c>
      <c r="AS1335">
        <v>0.97799999999999998</v>
      </c>
      <c r="AT1335" t="s">
        <v>420</v>
      </c>
      <c r="AU1335" t="s">
        <v>495</v>
      </c>
      <c r="AV1335">
        <v>1221221</v>
      </c>
      <c r="AW1335">
        <v>106</v>
      </c>
      <c r="AX1335">
        <v>105</v>
      </c>
      <c r="AY1335" t="s">
        <v>419</v>
      </c>
      <c r="AZ1335" t="s">
        <v>419</v>
      </c>
      <c r="BA1335" t="s">
        <v>419</v>
      </c>
    </row>
    <row r="1336" spans="1:53" x14ac:dyDescent="0.55000000000000004">
      <c r="A1336">
        <v>1959</v>
      </c>
      <c r="B1336" t="b">
        <f>IF(Table2[[#This Row],[yearID]]&gt;=1903,TRUE,FALSE)</f>
        <v>1</v>
      </c>
      <c r="C1336" t="b">
        <f>IF(Table2[[#This Row],[yearID]]&gt;=1973,TRUE,FALSE)</f>
        <v>0</v>
      </c>
      <c r="D1336" t="s">
        <v>410</v>
      </c>
      <c r="E1336" t="s">
        <v>506</v>
      </c>
      <c r="F1336" t="s">
        <v>423</v>
      </c>
      <c r="G1336" t="str">
        <f>VLOOKUP(Table2[[#This Row],[franchID]],TeamsFranchises!$A$1:$D$121,2,FALSE)</f>
        <v>Oakland Athletics</v>
      </c>
      <c r="I1336">
        <v>7</v>
      </c>
      <c r="J1336">
        <v>154</v>
      </c>
      <c r="K1336">
        <v>77</v>
      </c>
      <c r="L1336">
        <v>66</v>
      </c>
      <c r="M1336">
        <v>88</v>
      </c>
      <c r="P1336" t="s">
        <v>51</v>
      </c>
      <c r="Q1336">
        <f>IF(Table2[[#This Row],[LgWin]]="Y",1,0)</f>
        <v>0</v>
      </c>
      <c r="R1336" t="s">
        <v>51</v>
      </c>
      <c r="S1336">
        <f>IF(Table2[[#This Row],[WSWin]]="Y",1,0)</f>
        <v>0</v>
      </c>
      <c r="T1336">
        <v>681</v>
      </c>
      <c r="U1336">
        <v>5264</v>
      </c>
      <c r="V1336">
        <v>1383</v>
      </c>
      <c r="W1336">
        <v>231</v>
      </c>
      <c r="X1336">
        <v>43</v>
      </c>
      <c r="Y1336">
        <v>117</v>
      </c>
      <c r="Z1336">
        <v>481</v>
      </c>
      <c r="AA1336">
        <v>780</v>
      </c>
      <c r="AB1336">
        <v>34</v>
      </c>
      <c r="AC1336">
        <v>24</v>
      </c>
      <c r="AF1336">
        <v>760</v>
      </c>
      <c r="AG1336">
        <v>657</v>
      </c>
      <c r="AH1336">
        <v>4.3499999999999996</v>
      </c>
      <c r="AI1336">
        <v>44</v>
      </c>
      <c r="AJ1336">
        <v>8</v>
      </c>
      <c r="AK1336">
        <v>21</v>
      </c>
      <c r="AL1336">
        <v>4080</v>
      </c>
      <c r="AM1336">
        <v>1452</v>
      </c>
      <c r="AN1336">
        <v>148</v>
      </c>
      <c r="AO1336">
        <v>492</v>
      </c>
      <c r="AP1336">
        <v>703</v>
      </c>
      <c r="AQ1336">
        <v>159</v>
      </c>
      <c r="AR1336">
        <v>156</v>
      </c>
      <c r="AS1336">
        <v>0.97299999999999998</v>
      </c>
      <c r="AT1336" t="s">
        <v>507</v>
      </c>
      <c r="AU1336" t="s">
        <v>508</v>
      </c>
      <c r="AV1336">
        <v>963683</v>
      </c>
      <c r="AW1336">
        <v>102</v>
      </c>
      <c r="AX1336">
        <v>104</v>
      </c>
      <c r="AY1336" t="s">
        <v>509</v>
      </c>
      <c r="AZ1336" t="s">
        <v>506</v>
      </c>
      <c r="BA1336" t="s">
        <v>506</v>
      </c>
    </row>
    <row r="1337" spans="1:53" x14ac:dyDescent="0.55000000000000004">
      <c r="A1337">
        <v>1959</v>
      </c>
      <c r="B1337" t="b">
        <f>IF(Table2[[#This Row],[yearID]]&gt;=1903,TRUE,FALSE)</f>
        <v>1</v>
      </c>
      <c r="C1337" t="b">
        <f>IF(Table2[[#This Row],[yearID]]&gt;=1973,TRUE,FALSE)</f>
        <v>0</v>
      </c>
      <c r="D1337" t="s">
        <v>157</v>
      </c>
      <c r="E1337" t="s">
        <v>511</v>
      </c>
      <c r="F1337" t="s">
        <v>260</v>
      </c>
      <c r="G1337" t="str">
        <f>VLOOKUP(Table2[[#This Row],[franchID]],TeamsFranchises!$A$1:$D$121,2,FALSE)</f>
        <v>Los Angeles Dodgers</v>
      </c>
      <c r="I1337">
        <v>1</v>
      </c>
      <c r="J1337">
        <v>156</v>
      </c>
      <c r="K1337">
        <v>78</v>
      </c>
      <c r="L1337">
        <v>88</v>
      </c>
      <c r="M1337">
        <v>68</v>
      </c>
      <c r="P1337" t="s">
        <v>76</v>
      </c>
      <c r="Q1337">
        <f>IF(Table2[[#This Row],[LgWin]]="Y",1,0)</f>
        <v>1</v>
      </c>
      <c r="R1337" t="s">
        <v>76</v>
      </c>
      <c r="S1337">
        <f>IF(Table2[[#This Row],[WSWin]]="Y",1,0)</f>
        <v>1</v>
      </c>
      <c r="T1337">
        <v>705</v>
      </c>
      <c r="U1337">
        <v>5282</v>
      </c>
      <c r="V1337">
        <v>1360</v>
      </c>
      <c r="W1337">
        <v>196</v>
      </c>
      <c r="X1337">
        <v>46</v>
      </c>
      <c r="Y1337">
        <v>148</v>
      </c>
      <c r="Z1337">
        <v>591</v>
      </c>
      <c r="AA1337">
        <v>891</v>
      </c>
      <c r="AB1337">
        <v>84</v>
      </c>
      <c r="AC1337">
        <v>51</v>
      </c>
      <c r="AF1337">
        <v>670</v>
      </c>
      <c r="AG1337">
        <v>594</v>
      </c>
      <c r="AH1337">
        <v>3.79</v>
      </c>
      <c r="AI1337">
        <v>43</v>
      </c>
      <c r="AJ1337">
        <v>14</v>
      </c>
      <c r="AK1337">
        <v>26</v>
      </c>
      <c r="AL1337">
        <v>4233</v>
      </c>
      <c r="AM1337">
        <v>1317</v>
      </c>
      <c r="AN1337">
        <v>157</v>
      </c>
      <c r="AO1337">
        <v>614</v>
      </c>
      <c r="AP1337">
        <v>1077</v>
      </c>
      <c r="AQ1337">
        <v>114</v>
      </c>
      <c r="AR1337">
        <v>154</v>
      </c>
      <c r="AS1337">
        <v>0.98099999999999998</v>
      </c>
      <c r="AT1337" t="s">
        <v>512</v>
      </c>
      <c r="AU1337" t="s">
        <v>513</v>
      </c>
      <c r="AV1337">
        <v>2071045</v>
      </c>
      <c r="AW1337">
        <v>107</v>
      </c>
      <c r="AX1337">
        <v>107</v>
      </c>
      <c r="AY1337" t="s">
        <v>260</v>
      </c>
      <c r="AZ1337" t="s">
        <v>511</v>
      </c>
      <c r="BA1337" t="s">
        <v>511</v>
      </c>
    </row>
    <row r="1338" spans="1:53" x14ac:dyDescent="0.55000000000000004">
      <c r="A1338">
        <v>1959</v>
      </c>
      <c r="B1338" t="b">
        <f>IF(Table2[[#This Row],[yearID]]&gt;=1903,TRUE,FALSE)</f>
        <v>1</v>
      </c>
      <c r="C1338" t="b">
        <f>IF(Table2[[#This Row],[yearID]]&gt;=1973,TRUE,FALSE)</f>
        <v>0</v>
      </c>
      <c r="D1338" t="s">
        <v>157</v>
      </c>
      <c r="E1338" t="s">
        <v>499</v>
      </c>
      <c r="F1338" t="s">
        <v>159</v>
      </c>
      <c r="G1338" t="str">
        <f>VLOOKUP(Table2[[#This Row],[franchID]],TeamsFranchises!$A$1:$D$121,2,FALSE)</f>
        <v>Atlanta Braves</v>
      </c>
      <c r="I1338">
        <v>2</v>
      </c>
      <c r="J1338">
        <v>157</v>
      </c>
      <c r="K1338">
        <v>79</v>
      </c>
      <c r="L1338">
        <v>86</v>
      </c>
      <c r="M1338">
        <v>70</v>
      </c>
      <c r="P1338" t="s">
        <v>51</v>
      </c>
      <c r="Q1338">
        <f>IF(Table2[[#This Row],[LgWin]]="Y",1,0)</f>
        <v>0</v>
      </c>
      <c r="R1338" t="s">
        <v>51</v>
      </c>
      <c r="S1338">
        <f>IF(Table2[[#This Row],[WSWin]]="Y",1,0)</f>
        <v>0</v>
      </c>
      <c r="T1338">
        <v>724</v>
      </c>
      <c r="U1338">
        <v>5388</v>
      </c>
      <c r="V1338">
        <v>1426</v>
      </c>
      <c r="W1338">
        <v>216</v>
      </c>
      <c r="X1338">
        <v>36</v>
      </c>
      <c r="Y1338">
        <v>177</v>
      </c>
      <c r="Z1338">
        <v>488</v>
      </c>
      <c r="AA1338">
        <v>765</v>
      </c>
      <c r="AB1338">
        <v>41</v>
      </c>
      <c r="AC1338">
        <v>14</v>
      </c>
      <c r="AF1338">
        <v>623</v>
      </c>
      <c r="AG1338">
        <v>546</v>
      </c>
      <c r="AH1338">
        <v>3.51</v>
      </c>
      <c r="AI1338">
        <v>69</v>
      </c>
      <c r="AJ1338">
        <v>18</v>
      </c>
      <c r="AK1338">
        <v>18</v>
      </c>
      <c r="AL1338">
        <v>4200</v>
      </c>
      <c r="AM1338">
        <v>1406</v>
      </c>
      <c r="AN1338">
        <v>128</v>
      </c>
      <c r="AO1338">
        <v>429</v>
      </c>
      <c r="AP1338">
        <v>775</v>
      </c>
      <c r="AQ1338">
        <v>123</v>
      </c>
      <c r="AR1338">
        <v>138</v>
      </c>
      <c r="AS1338">
        <v>0.97899999999999998</v>
      </c>
      <c r="AT1338" t="s">
        <v>500</v>
      </c>
      <c r="AU1338" t="s">
        <v>501</v>
      </c>
      <c r="AV1338">
        <v>1749112</v>
      </c>
      <c r="AW1338">
        <v>92</v>
      </c>
      <c r="AX1338">
        <v>90</v>
      </c>
      <c r="AY1338" t="s">
        <v>502</v>
      </c>
      <c r="AZ1338" t="s">
        <v>502</v>
      </c>
      <c r="BA1338" t="s">
        <v>502</v>
      </c>
    </row>
    <row r="1339" spans="1:53" x14ac:dyDescent="0.55000000000000004">
      <c r="A1339">
        <v>1959</v>
      </c>
      <c r="B1339" t="b">
        <f>IF(Table2[[#This Row],[yearID]]&gt;=1903,TRUE,FALSE)</f>
        <v>1</v>
      </c>
      <c r="C1339" t="b">
        <f>IF(Table2[[#This Row],[yearID]]&gt;=1973,TRUE,FALSE)</f>
        <v>0</v>
      </c>
      <c r="D1339" t="s">
        <v>410</v>
      </c>
      <c r="E1339" t="s">
        <v>436</v>
      </c>
      <c r="F1339" t="s">
        <v>412</v>
      </c>
      <c r="G1339" t="str">
        <f>VLOOKUP(Table2[[#This Row],[franchID]],TeamsFranchises!$A$1:$D$121,2,FALSE)</f>
        <v>New York Yankees</v>
      </c>
      <c r="I1339">
        <v>3</v>
      </c>
      <c r="J1339">
        <v>155</v>
      </c>
      <c r="K1339">
        <v>77</v>
      </c>
      <c r="L1339">
        <v>79</v>
      </c>
      <c r="M1339">
        <v>75</v>
      </c>
      <c r="P1339" t="s">
        <v>51</v>
      </c>
      <c r="Q1339">
        <f>IF(Table2[[#This Row],[LgWin]]="Y",1,0)</f>
        <v>0</v>
      </c>
      <c r="R1339" t="s">
        <v>51</v>
      </c>
      <c r="S1339">
        <f>IF(Table2[[#This Row],[WSWin]]="Y",1,0)</f>
        <v>0</v>
      </c>
      <c r="T1339">
        <v>687</v>
      </c>
      <c r="U1339">
        <v>5379</v>
      </c>
      <c r="V1339">
        <v>1397</v>
      </c>
      <c r="W1339">
        <v>224</v>
      </c>
      <c r="X1339">
        <v>40</v>
      </c>
      <c r="Y1339">
        <v>153</v>
      </c>
      <c r="Z1339">
        <v>457</v>
      </c>
      <c r="AA1339">
        <v>828</v>
      </c>
      <c r="AB1339">
        <v>45</v>
      </c>
      <c r="AC1339">
        <v>22</v>
      </c>
      <c r="AF1339">
        <v>647</v>
      </c>
      <c r="AG1339">
        <v>560</v>
      </c>
      <c r="AH1339">
        <v>3.6</v>
      </c>
      <c r="AI1339">
        <v>38</v>
      </c>
      <c r="AJ1339">
        <v>15</v>
      </c>
      <c r="AK1339">
        <v>28</v>
      </c>
      <c r="AL1339">
        <v>4197</v>
      </c>
      <c r="AM1339">
        <v>1281</v>
      </c>
      <c r="AN1339">
        <v>120</v>
      </c>
      <c r="AO1339">
        <v>594</v>
      </c>
      <c r="AP1339">
        <v>836</v>
      </c>
      <c r="AQ1339">
        <v>131</v>
      </c>
      <c r="AR1339">
        <v>160</v>
      </c>
      <c r="AS1339">
        <v>0.97799999999999998</v>
      </c>
      <c r="AT1339" t="s">
        <v>459</v>
      </c>
      <c r="AU1339" t="s">
        <v>491</v>
      </c>
      <c r="AV1339">
        <v>1552030</v>
      </c>
      <c r="AW1339">
        <v>96</v>
      </c>
      <c r="AX1339">
        <v>94</v>
      </c>
      <c r="AY1339" t="s">
        <v>412</v>
      </c>
      <c r="AZ1339" t="s">
        <v>436</v>
      </c>
      <c r="BA1339" t="s">
        <v>436</v>
      </c>
    </row>
    <row r="1340" spans="1:53" x14ac:dyDescent="0.55000000000000004">
      <c r="A1340">
        <v>1959</v>
      </c>
      <c r="B1340" t="b">
        <f>IF(Table2[[#This Row],[yearID]]&gt;=1903,TRUE,FALSE)</f>
        <v>1</v>
      </c>
      <c r="C1340" t="b">
        <f>IF(Table2[[#This Row],[yearID]]&gt;=1973,TRUE,FALSE)</f>
        <v>0</v>
      </c>
      <c r="D1340" t="s">
        <v>157</v>
      </c>
      <c r="E1340" t="s">
        <v>122</v>
      </c>
      <c r="F1340" t="s">
        <v>122</v>
      </c>
      <c r="G1340" t="str">
        <f>VLOOKUP(Table2[[#This Row],[franchID]],TeamsFranchises!$A$1:$D$121,2,FALSE)</f>
        <v>Philadelphia Phillies</v>
      </c>
      <c r="I1340">
        <v>8</v>
      </c>
      <c r="J1340">
        <v>155</v>
      </c>
      <c r="K1340">
        <v>78</v>
      </c>
      <c r="L1340">
        <v>64</v>
      </c>
      <c r="M1340">
        <v>90</v>
      </c>
      <c r="P1340" t="s">
        <v>51</v>
      </c>
      <c r="Q1340">
        <f>IF(Table2[[#This Row],[LgWin]]="Y",1,0)</f>
        <v>0</v>
      </c>
      <c r="R1340" t="s">
        <v>51</v>
      </c>
      <c r="S1340">
        <f>IF(Table2[[#This Row],[WSWin]]="Y",1,0)</f>
        <v>0</v>
      </c>
      <c r="T1340">
        <v>599</v>
      </c>
      <c r="U1340">
        <v>5109</v>
      </c>
      <c r="V1340">
        <v>1237</v>
      </c>
      <c r="W1340">
        <v>196</v>
      </c>
      <c r="X1340">
        <v>38</v>
      </c>
      <c r="Y1340">
        <v>113</v>
      </c>
      <c r="Z1340">
        <v>498</v>
      </c>
      <c r="AA1340">
        <v>858</v>
      </c>
      <c r="AB1340">
        <v>39</v>
      </c>
      <c r="AC1340">
        <v>46</v>
      </c>
      <c r="AF1340">
        <v>725</v>
      </c>
      <c r="AG1340">
        <v>642</v>
      </c>
      <c r="AH1340">
        <v>4.2699999999999996</v>
      </c>
      <c r="AI1340">
        <v>54</v>
      </c>
      <c r="AJ1340">
        <v>8</v>
      </c>
      <c r="AK1340">
        <v>15</v>
      </c>
      <c r="AL1340">
        <v>4062</v>
      </c>
      <c r="AM1340">
        <v>1357</v>
      </c>
      <c r="AN1340">
        <v>150</v>
      </c>
      <c r="AO1340">
        <v>474</v>
      </c>
      <c r="AP1340">
        <v>769</v>
      </c>
      <c r="AQ1340">
        <v>154</v>
      </c>
      <c r="AR1340">
        <v>132</v>
      </c>
      <c r="AS1340">
        <v>0.97299999999999998</v>
      </c>
      <c r="AT1340" t="s">
        <v>358</v>
      </c>
      <c r="AU1340" t="s">
        <v>503</v>
      </c>
      <c r="AV1340">
        <v>802815</v>
      </c>
      <c r="AW1340">
        <v>101</v>
      </c>
      <c r="AX1340">
        <v>104</v>
      </c>
      <c r="AY1340" t="s">
        <v>122</v>
      </c>
      <c r="AZ1340" t="s">
        <v>122</v>
      </c>
      <c r="BA1340" t="s">
        <v>122</v>
      </c>
    </row>
    <row r="1341" spans="1:53" x14ac:dyDescent="0.55000000000000004">
      <c r="A1341">
        <v>1959</v>
      </c>
      <c r="B1341" t="b">
        <f>IF(Table2[[#This Row],[yearID]]&gt;=1903,TRUE,FALSE)</f>
        <v>1</v>
      </c>
      <c r="C1341" t="b">
        <f>IF(Table2[[#This Row],[yearID]]&gt;=1973,TRUE,FALSE)</f>
        <v>0</v>
      </c>
      <c r="D1341" t="s">
        <v>157</v>
      </c>
      <c r="E1341" t="s">
        <v>229</v>
      </c>
      <c r="F1341" t="s">
        <v>229</v>
      </c>
      <c r="G1341" t="str">
        <f>VLOOKUP(Table2[[#This Row],[franchID]],TeamsFranchises!$A$1:$D$121,2,FALSE)</f>
        <v>Pittsburgh Pirates</v>
      </c>
      <c r="I1341">
        <v>4</v>
      </c>
      <c r="J1341">
        <v>155</v>
      </c>
      <c r="K1341">
        <v>77</v>
      </c>
      <c r="L1341">
        <v>78</v>
      </c>
      <c r="M1341">
        <v>76</v>
      </c>
      <c r="P1341" t="s">
        <v>51</v>
      </c>
      <c r="Q1341">
        <f>IF(Table2[[#This Row],[LgWin]]="Y",1,0)</f>
        <v>0</v>
      </c>
      <c r="R1341" t="s">
        <v>51</v>
      </c>
      <c r="S1341">
        <f>IF(Table2[[#This Row],[WSWin]]="Y",1,0)</f>
        <v>0</v>
      </c>
      <c r="T1341">
        <v>651</v>
      </c>
      <c r="U1341">
        <v>5369</v>
      </c>
      <c r="V1341">
        <v>1414</v>
      </c>
      <c r="W1341">
        <v>230</v>
      </c>
      <c r="X1341">
        <v>42</v>
      </c>
      <c r="Y1341">
        <v>112</v>
      </c>
      <c r="Z1341">
        <v>442</v>
      </c>
      <c r="AA1341">
        <v>715</v>
      </c>
      <c r="AB1341">
        <v>32</v>
      </c>
      <c r="AC1341">
        <v>26</v>
      </c>
      <c r="AF1341">
        <v>680</v>
      </c>
      <c r="AG1341">
        <v>604</v>
      </c>
      <c r="AH1341">
        <v>3.9</v>
      </c>
      <c r="AI1341">
        <v>48</v>
      </c>
      <c r="AJ1341">
        <v>7</v>
      </c>
      <c r="AK1341">
        <v>17</v>
      </c>
      <c r="AL1341">
        <v>4179</v>
      </c>
      <c r="AM1341">
        <v>1432</v>
      </c>
      <c r="AN1341">
        <v>134</v>
      </c>
      <c r="AO1341">
        <v>418</v>
      </c>
      <c r="AP1341">
        <v>730</v>
      </c>
      <c r="AQ1341">
        <v>154</v>
      </c>
      <c r="AR1341">
        <v>165</v>
      </c>
      <c r="AS1341">
        <v>0.97499999999999998</v>
      </c>
      <c r="AT1341" t="s">
        <v>390</v>
      </c>
      <c r="AU1341" t="s">
        <v>447</v>
      </c>
      <c r="AV1341">
        <v>1359917</v>
      </c>
      <c r="AW1341">
        <v>99</v>
      </c>
      <c r="AX1341">
        <v>98</v>
      </c>
      <c r="AY1341" t="s">
        <v>229</v>
      </c>
      <c r="AZ1341" t="s">
        <v>229</v>
      </c>
      <c r="BA1341" t="s">
        <v>229</v>
      </c>
    </row>
    <row r="1342" spans="1:53" x14ac:dyDescent="0.55000000000000004">
      <c r="A1342">
        <v>1959</v>
      </c>
      <c r="B1342" t="b">
        <f>IF(Table2[[#This Row],[yearID]]&gt;=1903,TRUE,FALSE)</f>
        <v>1</v>
      </c>
      <c r="C1342" t="b">
        <f>IF(Table2[[#This Row],[yearID]]&gt;=1973,TRUE,FALSE)</f>
        <v>0</v>
      </c>
      <c r="D1342" t="s">
        <v>157</v>
      </c>
      <c r="E1342" t="s">
        <v>514</v>
      </c>
      <c r="F1342" t="s">
        <v>243</v>
      </c>
      <c r="G1342" t="str">
        <f>VLOOKUP(Table2[[#This Row],[franchID]],TeamsFranchises!$A$1:$D$121,2,FALSE)</f>
        <v>San Francisco Giants</v>
      </c>
      <c r="I1342">
        <v>3</v>
      </c>
      <c r="J1342">
        <v>154</v>
      </c>
      <c r="K1342">
        <v>77</v>
      </c>
      <c r="L1342">
        <v>83</v>
      </c>
      <c r="M1342">
        <v>71</v>
      </c>
      <c r="P1342" t="s">
        <v>51</v>
      </c>
      <c r="Q1342">
        <f>IF(Table2[[#This Row],[LgWin]]="Y",1,0)</f>
        <v>0</v>
      </c>
      <c r="R1342" t="s">
        <v>51</v>
      </c>
      <c r="S1342">
        <f>IF(Table2[[#This Row],[WSWin]]="Y",1,0)</f>
        <v>0</v>
      </c>
      <c r="T1342">
        <v>705</v>
      </c>
      <c r="U1342">
        <v>5281</v>
      </c>
      <c r="V1342">
        <v>1377</v>
      </c>
      <c r="W1342">
        <v>239</v>
      </c>
      <c r="X1342">
        <v>35</v>
      </c>
      <c r="Y1342">
        <v>167</v>
      </c>
      <c r="Z1342">
        <v>473</v>
      </c>
      <c r="AA1342">
        <v>875</v>
      </c>
      <c r="AB1342">
        <v>81</v>
      </c>
      <c r="AC1342">
        <v>34</v>
      </c>
      <c r="AF1342">
        <v>613</v>
      </c>
      <c r="AG1342">
        <v>531</v>
      </c>
      <c r="AH1342">
        <v>3.47</v>
      </c>
      <c r="AI1342">
        <v>52</v>
      </c>
      <c r="AJ1342">
        <v>12</v>
      </c>
      <c r="AK1342">
        <v>23</v>
      </c>
      <c r="AL1342">
        <v>4128</v>
      </c>
      <c r="AM1342">
        <v>1279</v>
      </c>
      <c r="AN1342">
        <v>139</v>
      </c>
      <c r="AO1342">
        <v>500</v>
      </c>
      <c r="AP1342">
        <v>873</v>
      </c>
      <c r="AQ1342">
        <v>152</v>
      </c>
      <c r="AR1342">
        <v>118</v>
      </c>
      <c r="AS1342">
        <v>0.97399999999999998</v>
      </c>
      <c r="AT1342" t="s">
        <v>515</v>
      </c>
      <c r="AU1342" t="s">
        <v>516</v>
      </c>
      <c r="AV1342">
        <v>1422130</v>
      </c>
      <c r="AW1342">
        <v>98</v>
      </c>
      <c r="AX1342">
        <v>96</v>
      </c>
      <c r="AY1342" t="s">
        <v>243</v>
      </c>
      <c r="AZ1342" t="s">
        <v>514</v>
      </c>
      <c r="BA1342" t="s">
        <v>514</v>
      </c>
    </row>
    <row r="1343" spans="1:53" x14ac:dyDescent="0.55000000000000004">
      <c r="A1343">
        <v>1959</v>
      </c>
      <c r="B1343" t="b">
        <f>IF(Table2[[#This Row],[yearID]]&gt;=1903,TRUE,FALSE)</f>
        <v>1</v>
      </c>
      <c r="C1343" t="b">
        <f>IF(Table2[[#This Row],[yearID]]&gt;=1973,TRUE,FALSE)</f>
        <v>0</v>
      </c>
      <c r="D1343" t="s">
        <v>157</v>
      </c>
      <c r="E1343" t="s">
        <v>396</v>
      </c>
      <c r="F1343" t="s">
        <v>154</v>
      </c>
      <c r="G1343" t="str">
        <f>VLOOKUP(Table2[[#This Row],[franchID]],TeamsFranchises!$A$1:$D$121,2,FALSE)</f>
        <v>St. Louis Cardinals</v>
      </c>
      <c r="I1343">
        <v>7</v>
      </c>
      <c r="J1343">
        <v>154</v>
      </c>
      <c r="K1343">
        <v>77</v>
      </c>
      <c r="L1343">
        <v>71</v>
      </c>
      <c r="M1343">
        <v>83</v>
      </c>
      <c r="P1343" t="s">
        <v>51</v>
      </c>
      <c r="Q1343">
        <f>IF(Table2[[#This Row],[LgWin]]="Y",1,0)</f>
        <v>0</v>
      </c>
      <c r="R1343" t="s">
        <v>51</v>
      </c>
      <c r="S1343">
        <f>IF(Table2[[#This Row],[WSWin]]="Y",1,0)</f>
        <v>0</v>
      </c>
      <c r="T1343">
        <v>641</v>
      </c>
      <c r="U1343">
        <v>5317</v>
      </c>
      <c r="V1343">
        <v>1432</v>
      </c>
      <c r="W1343">
        <v>244</v>
      </c>
      <c r="X1343">
        <v>49</v>
      </c>
      <c r="Y1343">
        <v>118</v>
      </c>
      <c r="Z1343">
        <v>485</v>
      </c>
      <c r="AA1343">
        <v>747</v>
      </c>
      <c r="AB1343">
        <v>65</v>
      </c>
      <c r="AC1343">
        <v>53</v>
      </c>
      <c r="AF1343">
        <v>725</v>
      </c>
      <c r="AG1343">
        <v>657</v>
      </c>
      <c r="AH1343">
        <v>4.34</v>
      </c>
      <c r="AI1343">
        <v>36</v>
      </c>
      <c r="AJ1343">
        <v>8</v>
      </c>
      <c r="AK1343">
        <v>21</v>
      </c>
      <c r="AL1343">
        <v>4089</v>
      </c>
      <c r="AM1343">
        <v>1427</v>
      </c>
      <c r="AN1343">
        <v>137</v>
      </c>
      <c r="AO1343">
        <v>564</v>
      </c>
      <c r="AP1343">
        <v>846</v>
      </c>
      <c r="AQ1343">
        <v>146</v>
      </c>
      <c r="AR1343">
        <v>158</v>
      </c>
      <c r="AS1343">
        <v>0.97499999999999998</v>
      </c>
      <c r="AT1343" t="s">
        <v>409</v>
      </c>
      <c r="AU1343" t="s">
        <v>444</v>
      </c>
      <c r="AV1343">
        <v>929953</v>
      </c>
      <c r="AW1343">
        <v>106</v>
      </c>
      <c r="AX1343">
        <v>107</v>
      </c>
      <c r="AY1343" t="s">
        <v>154</v>
      </c>
      <c r="AZ1343" t="s">
        <v>396</v>
      </c>
      <c r="BA1343" t="s">
        <v>396</v>
      </c>
    </row>
    <row r="1344" spans="1:53" x14ac:dyDescent="0.55000000000000004">
      <c r="A1344">
        <v>1959</v>
      </c>
      <c r="B1344" t="b">
        <f>IF(Table2[[#This Row],[yearID]]&gt;=1903,TRUE,FALSE)</f>
        <v>1</v>
      </c>
      <c r="C1344" t="b">
        <f>IF(Table2[[#This Row],[yearID]]&gt;=1973,TRUE,FALSE)</f>
        <v>0</v>
      </c>
      <c r="D1344" t="s">
        <v>410</v>
      </c>
      <c r="E1344" t="s">
        <v>425</v>
      </c>
      <c r="F1344" t="s">
        <v>426</v>
      </c>
      <c r="G1344" t="str">
        <f>VLOOKUP(Table2[[#This Row],[franchID]],TeamsFranchises!$A$1:$D$121,2,FALSE)</f>
        <v>Minnesota Twins</v>
      </c>
      <c r="I1344">
        <v>8</v>
      </c>
      <c r="J1344">
        <v>154</v>
      </c>
      <c r="K1344">
        <v>77</v>
      </c>
      <c r="L1344">
        <v>63</v>
      </c>
      <c r="M1344">
        <v>91</v>
      </c>
      <c r="P1344" t="s">
        <v>51</v>
      </c>
      <c r="Q1344">
        <f>IF(Table2[[#This Row],[LgWin]]="Y",1,0)</f>
        <v>0</v>
      </c>
      <c r="R1344" t="s">
        <v>51</v>
      </c>
      <c r="S1344">
        <f>IF(Table2[[#This Row],[WSWin]]="Y",1,0)</f>
        <v>0</v>
      </c>
      <c r="T1344">
        <v>619</v>
      </c>
      <c r="U1344">
        <v>5092</v>
      </c>
      <c r="V1344">
        <v>1205</v>
      </c>
      <c r="W1344">
        <v>173</v>
      </c>
      <c r="X1344">
        <v>32</v>
      </c>
      <c r="Y1344">
        <v>163</v>
      </c>
      <c r="Z1344">
        <v>517</v>
      </c>
      <c r="AA1344">
        <v>881</v>
      </c>
      <c r="AB1344">
        <v>51</v>
      </c>
      <c r="AC1344">
        <v>34</v>
      </c>
      <c r="AF1344">
        <v>701</v>
      </c>
      <c r="AG1344">
        <v>606</v>
      </c>
      <c r="AH1344">
        <v>4.01</v>
      </c>
      <c r="AI1344">
        <v>46</v>
      </c>
      <c r="AJ1344">
        <v>10</v>
      </c>
      <c r="AK1344">
        <v>21</v>
      </c>
      <c r="AL1344">
        <v>4080</v>
      </c>
      <c r="AM1344">
        <v>1358</v>
      </c>
      <c r="AN1344">
        <v>123</v>
      </c>
      <c r="AO1344">
        <v>467</v>
      </c>
      <c r="AP1344">
        <v>694</v>
      </c>
      <c r="AQ1344">
        <v>162</v>
      </c>
      <c r="AR1344">
        <v>140</v>
      </c>
      <c r="AS1344">
        <v>0.97299999999999998</v>
      </c>
      <c r="AT1344" t="s">
        <v>397</v>
      </c>
      <c r="AU1344" t="s">
        <v>510</v>
      </c>
      <c r="AV1344">
        <v>615372</v>
      </c>
      <c r="AW1344">
        <v>100</v>
      </c>
      <c r="AX1344">
        <v>102</v>
      </c>
      <c r="AY1344" t="s">
        <v>428</v>
      </c>
      <c r="AZ1344" t="s">
        <v>425</v>
      </c>
      <c r="BA1344" t="s">
        <v>425</v>
      </c>
    </row>
    <row r="1345" spans="1:53" x14ac:dyDescent="0.55000000000000004">
      <c r="A1345">
        <v>1960</v>
      </c>
      <c r="B1345" t="b">
        <f>IF(Table2[[#This Row],[yearID]]&gt;=1903,TRUE,FALSE)</f>
        <v>1</v>
      </c>
      <c r="C1345" t="b">
        <f>IF(Table2[[#This Row],[yearID]]&gt;=1973,TRUE,FALSE)</f>
        <v>0</v>
      </c>
      <c r="D1345" t="s">
        <v>410</v>
      </c>
      <c r="E1345" t="s">
        <v>95</v>
      </c>
      <c r="F1345" t="s">
        <v>95</v>
      </c>
      <c r="G1345" t="str">
        <f>VLOOKUP(Table2[[#This Row],[franchID]],TeamsFranchises!$A$1:$D$121,2,FALSE)</f>
        <v>Baltimore Orioles</v>
      </c>
      <c r="I1345">
        <v>2</v>
      </c>
      <c r="J1345">
        <v>154</v>
      </c>
      <c r="K1345">
        <v>77</v>
      </c>
      <c r="L1345">
        <v>89</v>
      </c>
      <c r="M1345">
        <v>65</v>
      </c>
      <c r="P1345" t="s">
        <v>51</v>
      </c>
      <c r="Q1345">
        <f>IF(Table2[[#This Row],[LgWin]]="Y",1,0)</f>
        <v>0</v>
      </c>
      <c r="R1345" t="s">
        <v>51</v>
      </c>
      <c r="S1345">
        <f>IF(Table2[[#This Row],[WSWin]]="Y",1,0)</f>
        <v>0</v>
      </c>
      <c r="T1345">
        <v>682</v>
      </c>
      <c r="U1345">
        <v>5170</v>
      </c>
      <c r="V1345">
        <v>1307</v>
      </c>
      <c r="W1345">
        <v>206</v>
      </c>
      <c r="X1345">
        <v>33</v>
      </c>
      <c r="Y1345">
        <v>123</v>
      </c>
      <c r="Z1345">
        <v>596</v>
      </c>
      <c r="AA1345">
        <v>801</v>
      </c>
      <c r="AB1345">
        <v>37</v>
      </c>
      <c r="AC1345">
        <v>24</v>
      </c>
      <c r="AF1345">
        <v>606</v>
      </c>
      <c r="AG1345">
        <v>538</v>
      </c>
      <c r="AH1345">
        <v>3.52</v>
      </c>
      <c r="AI1345">
        <v>48</v>
      </c>
      <c r="AJ1345">
        <v>11</v>
      </c>
      <c r="AK1345">
        <v>22</v>
      </c>
      <c r="AL1345">
        <v>4125</v>
      </c>
      <c r="AM1345">
        <v>1222</v>
      </c>
      <c r="AN1345">
        <v>117</v>
      </c>
      <c r="AO1345">
        <v>552</v>
      </c>
      <c r="AP1345">
        <v>785</v>
      </c>
      <c r="AQ1345">
        <v>107</v>
      </c>
      <c r="AR1345">
        <v>172</v>
      </c>
      <c r="AS1345">
        <v>0.98199999999999998</v>
      </c>
      <c r="AT1345" t="s">
        <v>218</v>
      </c>
      <c r="AU1345" t="s">
        <v>504</v>
      </c>
      <c r="AV1345">
        <v>1187849</v>
      </c>
      <c r="AW1345">
        <v>99</v>
      </c>
      <c r="AX1345">
        <v>98</v>
      </c>
      <c r="AY1345" t="s">
        <v>95</v>
      </c>
      <c r="AZ1345" t="s">
        <v>95</v>
      </c>
      <c r="BA1345" t="s">
        <v>95</v>
      </c>
    </row>
    <row r="1346" spans="1:53" x14ac:dyDescent="0.55000000000000004">
      <c r="A1346">
        <v>1960</v>
      </c>
      <c r="B1346" t="b">
        <f>IF(Table2[[#This Row],[yearID]]&gt;=1903,TRUE,FALSE)</f>
        <v>1</v>
      </c>
      <c r="C1346" t="b">
        <f>IF(Table2[[#This Row],[yearID]]&gt;=1973,TRUE,FALSE)</f>
        <v>0</v>
      </c>
      <c r="D1346" t="s">
        <v>410</v>
      </c>
      <c r="E1346" t="s">
        <v>54</v>
      </c>
      <c r="F1346" t="s">
        <v>54</v>
      </c>
      <c r="G1346" t="str">
        <f>VLOOKUP(Table2[[#This Row],[franchID]],TeamsFranchises!$A$1:$D$121,2,FALSE)</f>
        <v>Boston Red Sox</v>
      </c>
      <c r="I1346">
        <v>7</v>
      </c>
      <c r="J1346">
        <v>154</v>
      </c>
      <c r="K1346">
        <v>77</v>
      </c>
      <c r="L1346">
        <v>65</v>
      </c>
      <c r="M1346">
        <v>89</v>
      </c>
      <c r="P1346" t="s">
        <v>51</v>
      </c>
      <c r="Q1346">
        <f>IF(Table2[[#This Row],[LgWin]]="Y",1,0)</f>
        <v>0</v>
      </c>
      <c r="R1346" t="s">
        <v>51</v>
      </c>
      <c r="S1346">
        <f>IF(Table2[[#This Row],[WSWin]]="Y",1,0)</f>
        <v>0</v>
      </c>
      <c r="T1346">
        <v>658</v>
      </c>
      <c r="U1346">
        <v>5215</v>
      </c>
      <c r="V1346">
        <v>1359</v>
      </c>
      <c r="W1346">
        <v>234</v>
      </c>
      <c r="X1346">
        <v>32</v>
      </c>
      <c r="Y1346">
        <v>124</v>
      </c>
      <c r="Z1346">
        <v>570</v>
      </c>
      <c r="AA1346">
        <v>798</v>
      </c>
      <c r="AB1346">
        <v>34</v>
      </c>
      <c r="AC1346">
        <v>28</v>
      </c>
      <c r="AF1346">
        <v>775</v>
      </c>
      <c r="AG1346">
        <v>699</v>
      </c>
      <c r="AH1346">
        <v>4.62</v>
      </c>
      <c r="AI1346">
        <v>34</v>
      </c>
      <c r="AJ1346">
        <v>6</v>
      </c>
      <c r="AK1346">
        <v>23</v>
      </c>
      <c r="AL1346">
        <v>4083</v>
      </c>
      <c r="AM1346">
        <v>1440</v>
      </c>
      <c r="AN1346">
        <v>127</v>
      </c>
      <c r="AO1346">
        <v>580</v>
      </c>
      <c r="AP1346">
        <v>767</v>
      </c>
      <c r="AQ1346">
        <v>140</v>
      </c>
      <c r="AR1346">
        <v>156</v>
      </c>
      <c r="AS1346">
        <v>0.97599999999999998</v>
      </c>
      <c r="AT1346" t="s">
        <v>441</v>
      </c>
      <c r="AU1346" t="s">
        <v>493</v>
      </c>
      <c r="AV1346">
        <v>1129866</v>
      </c>
      <c r="AW1346">
        <v>103</v>
      </c>
      <c r="AX1346">
        <v>103</v>
      </c>
      <c r="AY1346" t="s">
        <v>54</v>
      </c>
      <c r="AZ1346" t="s">
        <v>54</v>
      </c>
      <c r="BA1346" t="s">
        <v>54</v>
      </c>
    </row>
    <row r="1347" spans="1:53" x14ac:dyDescent="0.55000000000000004">
      <c r="A1347">
        <v>1960</v>
      </c>
      <c r="B1347" t="b">
        <f>IF(Table2[[#This Row],[yearID]]&gt;=1903,TRUE,FALSE)</f>
        <v>1</v>
      </c>
      <c r="C1347" t="b">
        <f>IF(Table2[[#This Row],[yearID]]&gt;=1973,TRUE,FALSE)</f>
        <v>0</v>
      </c>
      <c r="D1347" t="s">
        <v>410</v>
      </c>
      <c r="E1347" t="s">
        <v>415</v>
      </c>
      <c r="F1347" t="s">
        <v>416</v>
      </c>
      <c r="G1347" t="str">
        <f>VLOOKUP(Table2[[#This Row],[franchID]],TeamsFranchises!$A$1:$D$121,2,FALSE)</f>
        <v>Chicago White Sox</v>
      </c>
      <c r="I1347">
        <v>3</v>
      </c>
      <c r="J1347">
        <v>154</v>
      </c>
      <c r="K1347">
        <v>77</v>
      </c>
      <c r="L1347">
        <v>87</v>
      </c>
      <c r="M1347">
        <v>67</v>
      </c>
      <c r="P1347" t="s">
        <v>51</v>
      </c>
      <c r="Q1347">
        <f>IF(Table2[[#This Row],[LgWin]]="Y",1,0)</f>
        <v>0</v>
      </c>
      <c r="R1347" t="s">
        <v>51</v>
      </c>
      <c r="S1347">
        <f>IF(Table2[[#This Row],[WSWin]]="Y",1,0)</f>
        <v>0</v>
      </c>
      <c r="T1347">
        <v>741</v>
      </c>
      <c r="U1347">
        <v>5191</v>
      </c>
      <c r="V1347">
        <v>1402</v>
      </c>
      <c r="W1347">
        <v>242</v>
      </c>
      <c r="X1347">
        <v>38</v>
      </c>
      <c r="Y1347">
        <v>112</v>
      </c>
      <c r="Z1347">
        <v>567</v>
      </c>
      <c r="AA1347">
        <v>648</v>
      </c>
      <c r="AB1347">
        <v>122</v>
      </c>
      <c r="AC1347">
        <v>48</v>
      </c>
      <c r="AF1347">
        <v>617</v>
      </c>
      <c r="AG1347">
        <v>552</v>
      </c>
      <c r="AH1347">
        <v>3.6</v>
      </c>
      <c r="AI1347">
        <v>42</v>
      </c>
      <c r="AJ1347">
        <v>11</v>
      </c>
      <c r="AK1347">
        <v>26</v>
      </c>
      <c r="AL1347">
        <v>4143</v>
      </c>
      <c r="AM1347">
        <v>1338</v>
      </c>
      <c r="AN1347">
        <v>127</v>
      </c>
      <c r="AO1347">
        <v>533</v>
      </c>
      <c r="AP1347">
        <v>695</v>
      </c>
      <c r="AQ1347">
        <v>109</v>
      </c>
      <c r="AR1347">
        <v>175</v>
      </c>
      <c r="AS1347">
        <v>0.98199999999999998</v>
      </c>
      <c r="AT1347" t="s">
        <v>417</v>
      </c>
      <c r="AU1347" t="s">
        <v>450</v>
      </c>
      <c r="AV1347">
        <v>1644460</v>
      </c>
      <c r="AW1347">
        <v>100</v>
      </c>
      <c r="AX1347">
        <v>98</v>
      </c>
      <c r="AY1347" t="s">
        <v>416</v>
      </c>
      <c r="AZ1347" t="s">
        <v>415</v>
      </c>
      <c r="BA1347" t="s">
        <v>415</v>
      </c>
    </row>
    <row r="1348" spans="1:53" x14ac:dyDescent="0.55000000000000004">
      <c r="A1348">
        <v>1960</v>
      </c>
      <c r="B1348" t="b">
        <f>IF(Table2[[#This Row],[yearID]]&gt;=1903,TRUE,FALSE)</f>
        <v>1</v>
      </c>
      <c r="C1348" t="b">
        <f>IF(Table2[[#This Row],[yearID]]&gt;=1973,TRUE,FALSE)</f>
        <v>0</v>
      </c>
      <c r="D1348" t="s">
        <v>157</v>
      </c>
      <c r="E1348" t="s">
        <v>161</v>
      </c>
      <c r="F1348" t="s">
        <v>162</v>
      </c>
      <c r="G1348" t="str">
        <f>VLOOKUP(Table2[[#This Row],[franchID]],TeamsFranchises!$A$1:$D$121,2,FALSE)</f>
        <v>Chicago Cubs</v>
      </c>
      <c r="I1348">
        <v>7</v>
      </c>
      <c r="J1348">
        <v>156</v>
      </c>
      <c r="K1348">
        <v>79</v>
      </c>
      <c r="L1348">
        <v>60</v>
      </c>
      <c r="M1348">
        <v>94</v>
      </c>
      <c r="P1348" t="s">
        <v>51</v>
      </c>
      <c r="Q1348">
        <f>IF(Table2[[#This Row],[LgWin]]="Y",1,0)</f>
        <v>0</v>
      </c>
      <c r="R1348" t="s">
        <v>51</v>
      </c>
      <c r="S1348">
        <f>IF(Table2[[#This Row],[WSWin]]="Y",1,0)</f>
        <v>0</v>
      </c>
      <c r="T1348">
        <v>634</v>
      </c>
      <c r="U1348">
        <v>5311</v>
      </c>
      <c r="V1348">
        <v>1293</v>
      </c>
      <c r="W1348">
        <v>213</v>
      </c>
      <c r="X1348">
        <v>48</v>
      </c>
      <c r="Y1348">
        <v>119</v>
      </c>
      <c r="Z1348">
        <v>531</v>
      </c>
      <c r="AA1348">
        <v>897</v>
      </c>
      <c r="AB1348">
        <v>51</v>
      </c>
      <c r="AC1348">
        <v>34</v>
      </c>
      <c r="AF1348">
        <v>776</v>
      </c>
      <c r="AG1348">
        <v>678</v>
      </c>
      <c r="AH1348">
        <v>4.3499999999999996</v>
      </c>
      <c r="AI1348">
        <v>36</v>
      </c>
      <c r="AJ1348">
        <v>6</v>
      </c>
      <c r="AK1348">
        <v>25</v>
      </c>
      <c r="AL1348">
        <v>4206</v>
      </c>
      <c r="AM1348">
        <v>1393</v>
      </c>
      <c r="AN1348">
        <v>152</v>
      </c>
      <c r="AO1348">
        <v>565</v>
      </c>
      <c r="AP1348">
        <v>805</v>
      </c>
      <c r="AQ1348">
        <v>143</v>
      </c>
      <c r="AR1348">
        <v>133</v>
      </c>
      <c r="AS1348">
        <v>0.97699999999999998</v>
      </c>
      <c r="AT1348" t="s">
        <v>434</v>
      </c>
      <c r="AU1348" t="s">
        <v>473</v>
      </c>
      <c r="AV1348">
        <v>809770</v>
      </c>
      <c r="AW1348">
        <v>99</v>
      </c>
      <c r="AX1348">
        <v>100</v>
      </c>
      <c r="AY1348" t="s">
        <v>162</v>
      </c>
      <c r="AZ1348" t="s">
        <v>161</v>
      </c>
      <c r="BA1348" t="s">
        <v>161</v>
      </c>
    </row>
    <row r="1349" spans="1:53" x14ac:dyDescent="0.55000000000000004">
      <c r="A1349">
        <v>1960</v>
      </c>
      <c r="B1349" t="b">
        <f>IF(Table2[[#This Row],[yearID]]&gt;=1903,TRUE,FALSE)</f>
        <v>1</v>
      </c>
      <c r="C1349" t="b">
        <f>IF(Table2[[#This Row],[yearID]]&gt;=1973,TRUE,FALSE)</f>
        <v>0</v>
      </c>
      <c r="D1349" t="s">
        <v>157</v>
      </c>
      <c r="E1349" t="s">
        <v>167</v>
      </c>
      <c r="F1349" t="s">
        <v>167</v>
      </c>
      <c r="G1349" t="str">
        <f>VLOOKUP(Table2[[#This Row],[franchID]],TeamsFranchises!$A$1:$D$121,2,FALSE)</f>
        <v>Cincinnati Reds</v>
      </c>
      <c r="I1349">
        <v>6</v>
      </c>
      <c r="J1349">
        <v>154</v>
      </c>
      <c r="K1349">
        <v>77</v>
      </c>
      <c r="L1349">
        <v>67</v>
      </c>
      <c r="M1349">
        <v>87</v>
      </c>
      <c r="P1349" t="s">
        <v>51</v>
      </c>
      <c r="Q1349">
        <f>IF(Table2[[#This Row],[LgWin]]="Y",1,0)</f>
        <v>0</v>
      </c>
      <c r="R1349" t="s">
        <v>51</v>
      </c>
      <c r="S1349">
        <f>IF(Table2[[#This Row],[WSWin]]="Y",1,0)</f>
        <v>0</v>
      </c>
      <c r="T1349">
        <v>640</v>
      </c>
      <c r="U1349">
        <v>5289</v>
      </c>
      <c r="V1349">
        <v>1324</v>
      </c>
      <c r="W1349">
        <v>230</v>
      </c>
      <c r="X1349">
        <v>40</v>
      </c>
      <c r="Y1349">
        <v>140</v>
      </c>
      <c r="Z1349">
        <v>512</v>
      </c>
      <c r="AA1349">
        <v>858</v>
      </c>
      <c r="AB1349">
        <v>73</v>
      </c>
      <c r="AC1349">
        <v>37</v>
      </c>
      <c r="AF1349">
        <v>692</v>
      </c>
      <c r="AG1349">
        <v>618</v>
      </c>
      <c r="AH1349">
        <v>4</v>
      </c>
      <c r="AI1349">
        <v>33</v>
      </c>
      <c r="AJ1349">
        <v>8</v>
      </c>
      <c r="AK1349">
        <v>35</v>
      </c>
      <c r="AL1349">
        <v>4170</v>
      </c>
      <c r="AM1349">
        <v>1417</v>
      </c>
      <c r="AN1349">
        <v>134</v>
      </c>
      <c r="AO1349">
        <v>442</v>
      </c>
      <c r="AP1349">
        <v>740</v>
      </c>
      <c r="AQ1349">
        <v>125</v>
      </c>
      <c r="AR1349">
        <v>155</v>
      </c>
      <c r="AS1349">
        <v>0.97899999999999998</v>
      </c>
      <c r="AT1349" t="s">
        <v>165</v>
      </c>
      <c r="AU1349" t="s">
        <v>455</v>
      </c>
      <c r="AV1349">
        <v>663486</v>
      </c>
      <c r="AW1349">
        <v>102</v>
      </c>
      <c r="AX1349">
        <v>102</v>
      </c>
      <c r="AY1349" t="s">
        <v>167</v>
      </c>
      <c r="AZ1349" t="s">
        <v>167</v>
      </c>
      <c r="BA1349" t="s">
        <v>167</v>
      </c>
    </row>
    <row r="1350" spans="1:53" x14ac:dyDescent="0.55000000000000004">
      <c r="A1350">
        <v>1960</v>
      </c>
      <c r="B1350" t="b">
        <f>IF(Table2[[#This Row],[yearID]]&gt;=1903,TRUE,FALSE)</f>
        <v>1</v>
      </c>
      <c r="C1350" t="b">
        <f>IF(Table2[[#This Row],[yearID]]&gt;=1973,TRUE,FALSE)</f>
        <v>0</v>
      </c>
      <c r="D1350" t="s">
        <v>410</v>
      </c>
      <c r="E1350" t="s">
        <v>64</v>
      </c>
      <c r="F1350" t="s">
        <v>64</v>
      </c>
      <c r="G1350" t="str">
        <f>VLOOKUP(Table2[[#This Row],[franchID]],TeamsFranchises!$A$1:$D$121,2,FALSE)</f>
        <v>Cleveland Indians</v>
      </c>
      <c r="I1350">
        <v>4</v>
      </c>
      <c r="J1350">
        <v>154</v>
      </c>
      <c r="K1350">
        <v>77</v>
      </c>
      <c r="L1350">
        <v>76</v>
      </c>
      <c r="M1350">
        <v>78</v>
      </c>
      <c r="P1350" t="s">
        <v>51</v>
      </c>
      <c r="Q1350">
        <f>IF(Table2[[#This Row],[LgWin]]="Y",1,0)</f>
        <v>0</v>
      </c>
      <c r="R1350" t="s">
        <v>51</v>
      </c>
      <c r="S1350">
        <f>IF(Table2[[#This Row],[WSWin]]="Y",1,0)</f>
        <v>0</v>
      </c>
      <c r="T1350">
        <v>667</v>
      </c>
      <c r="U1350">
        <v>5296</v>
      </c>
      <c r="V1350">
        <v>1415</v>
      </c>
      <c r="W1350">
        <v>218</v>
      </c>
      <c r="X1350">
        <v>20</v>
      </c>
      <c r="Y1350">
        <v>127</v>
      </c>
      <c r="Z1350">
        <v>444</v>
      </c>
      <c r="AA1350">
        <v>573</v>
      </c>
      <c r="AB1350">
        <v>58</v>
      </c>
      <c r="AC1350">
        <v>25</v>
      </c>
      <c r="AF1350">
        <v>693</v>
      </c>
      <c r="AG1350">
        <v>607</v>
      </c>
      <c r="AH1350">
        <v>3.95</v>
      </c>
      <c r="AI1350">
        <v>32</v>
      </c>
      <c r="AJ1350">
        <v>10</v>
      </c>
      <c r="AK1350">
        <v>30</v>
      </c>
      <c r="AL1350">
        <v>4146</v>
      </c>
      <c r="AM1350">
        <v>1308</v>
      </c>
      <c r="AN1350">
        <v>161</v>
      </c>
      <c r="AO1350">
        <v>636</v>
      </c>
      <c r="AP1350">
        <v>771</v>
      </c>
      <c r="AQ1350">
        <v>126</v>
      </c>
      <c r="AR1350">
        <v>165</v>
      </c>
      <c r="AS1350">
        <v>0.97799999999999998</v>
      </c>
      <c r="AT1350" t="s">
        <v>487</v>
      </c>
      <c r="AU1350" t="s">
        <v>498</v>
      </c>
      <c r="AV1350">
        <v>950985</v>
      </c>
      <c r="AW1350">
        <v>97</v>
      </c>
      <c r="AX1350">
        <v>97</v>
      </c>
      <c r="AY1350" t="s">
        <v>64</v>
      </c>
      <c r="AZ1350" t="s">
        <v>64</v>
      </c>
      <c r="BA1350" t="s">
        <v>64</v>
      </c>
    </row>
    <row r="1351" spans="1:53" x14ac:dyDescent="0.55000000000000004">
      <c r="A1351">
        <v>1960</v>
      </c>
      <c r="B1351" t="b">
        <f>IF(Table2[[#This Row],[yearID]]&gt;=1903,TRUE,FALSE)</f>
        <v>1</v>
      </c>
      <c r="C1351" t="b">
        <f>IF(Table2[[#This Row],[yearID]]&gt;=1973,TRUE,FALSE)</f>
        <v>0</v>
      </c>
      <c r="D1351" t="s">
        <v>410</v>
      </c>
      <c r="E1351" t="s">
        <v>419</v>
      </c>
      <c r="F1351" t="s">
        <v>419</v>
      </c>
      <c r="G1351" t="str">
        <f>VLOOKUP(Table2[[#This Row],[franchID]],TeamsFranchises!$A$1:$D$121,2,FALSE)</f>
        <v>Detroit Tigers</v>
      </c>
      <c r="I1351">
        <v>6</v>
      </c>
      <c r="J1351">
        <v>154</v>
      </c>
      <c r="K1351">
        <v>77</v>
      </c>
      <c r="L1351">
        <v>71</v>
      </c>
      <c r="M1351">
        <v>83</v>
      </c>
      <c r="P1351" t="s">
        <v>51</v>
      </c>
      <c r="Q1351">
        <f>IF(Table2[[#This Row],[LgWin]]="Y",1,0)</f>
        <v>0</v>
      </c>
      <c r="R1351" t="s">
        <v>51</v>
      </c>
      <c r="S1351">
        <f>IF(Table2[[#This Row],[WSWin]]="Y",1,0)</f>
        <v>0</v>
      </c>
      <c r="T1351">
        <v>633</v>
      </c>
      <c r="U1351">
        <v>5202</v>
      </c>
      <c r="V1351">
        <v>1243</v>
      </c>
      <c r="W1351">
        <v>188</v>
      </c>
      <c r="X1351">
        <v>34</v>
      </c>
      <c r="Y1351">
        <v>150</v>
      </c>
      <c r="Z1351">
        <v>636</v>
      </c>
      <c r="AA1351">
        <v>728</v>
      </c>
      <c r="AB1351">
        <v>66</v>
      </c>
      <c r="AC1351">
        <v>32</v>
      </c>
      <c r="AF1351">
        <v>644</v>
      </c>
      <c r="AG1351">
        <v>568</v>
      </c>
      <c r="AH1351">
        <v>3.64</v>
      </c>
      <c r="AI1351">
        <v>40</v>
      </c>
      <c r="AJ1351">
        <v>7</v>
      </c>
      <c r="AK1351">
        <v>25</v>
      </c>
      <c r="AL1351">
        <v>4215</v>
      </c>
      <c r="AM1351">
        <v>1336</v>
      </c>
      <c r="AN1351">
        <v>141</v>
      </c>
      <c r="AO1351">
        <v>474</v>
      </c>
      <c r="AP1351">
        <v>824</v>
      </c>
      <c r="AQ1351">
        <v>137</v>
      </c>
      <c r="AR1351">
        <v>138</v>
      </c>
      <c r="AS1351">
        <v>0.97699999999999998</v>
      </c>
      <c r="AT1351" t="s">
        <v>420</v>
      </c>
      <c r="AU1351" t="s">
        <v>495</v>
      </c>
      <c r="AV1351">
        <v>1167669</v>
      </c>
      <c r="AW1351">
        <v>103</v>
      </c>
      <c r="AX1351">
        <v>103</v>
      </c>
      <c r="AY1351" t="s">
        <v>419</v>
      </c>
      <c r="AZ1351" t="s">
        <v>419</v>
      </c>
      <c r="BA1351" t="s">
        <v>419</v>
      </c>
    </row>
    <row r="1352" spans="1:53" x14ac:dyDescent="0.55000000000000004">
      <c r="A1352">
        <v>1960</v>
      </c>
      <c r="B1352" t="b">
        <f>IF(Table2[[#This Row],[yearID]]&gt;=1903,TRUE,FALSE)</f>
        <v>1</v>
      </c>
      <c r="C1352" t="b">
        <f>IF(Table2[[#This Row],[yearID]]&gt;=1973,TRUE,FALSE)</f>
        <v>0</v>
      </c>
      <c r="D1352" t="s">
        <v>410</v>
      </c>
      <c r="E1352" t="s">
        <v>506</v>
      </c>
      <c r="F1352" t="s">
        <v>423</v>
      </c>
      <c r="G1352" t="str">
        <f>VLOOKUP(Table2[[#This Row],[franchID]],TeamsFranchises!$A$1:$D$121,2,FALSE)</f>
        <v>Oakland Athletics</v>
      </c>
      <c r="I1352">
        <v>8</v>
      </c>
      <c r="J1352">
        <v>155</v>
      </c>
      <c r="K1352">
        <v>78</v>
      </c>
      <c r="L1352">
        <v>58</v>
      </c>
      <c r="M1352">
        <v>96</v>
      </c>
      <c r="P1352" t="s">
        <v>51</v>
      </c>
      <c r="Q1352">
        <f>IF(Table2[[#This Row],[LgWin]]="Y",1,0)</f>
        <v>0</v>
      </c>
      <c r="R1352" t="s">
        <v>51</v>
      </c>
      <c r="S1352">
        <f>IF(Table2[[#This Row],[WSWin]]="Y",1,0)</f>
        <v>0</v>
      </c>
      <c r="T1352">
        <v>615</v>
      </c>
      <c r="U1352">
        <v>5226</v>
      </c>
      <c r="V1352">
        <v>1303</v>
      </c>
      <c r="W1352">
        <v>212</v>
      </c>
      <c r="X1352">
        <v>34</v>
      </c>
      <c r="Y1352">
        <v>110</v>
      </c>
      <c r="Z1352">
        <v>513</v>
      </c>
      <c r="AA1352">
        <v>744</v>
      </c>
      <c r="AB1352">
        <v>16</v>
      </c>
      <c r="AC1352">
        <v>11</v>
      </c>
      <c r="AF1352">
        <v>756</v>
      </c>
      <c r="AG1352">
        <v>669</v>
      </c>
      <c r="AH1352">
        <v>4.38</v>
      </c>
      <c r="AI1352">
        <v>44</v>
      </c>
      <c r="AJ1352">
        <v>4</v>
      </c>
      <c r="AK1352">
        <v>14</v>
      </c>
      <c r="AL1352">
        <v>4122</v>
      </c>
      <c r="AM1352">
        <v>1428</v>
      </c>
      <c r="AN1352">
        <v>160</v>
      </c>
      <c r="AO1352">
        <v>525</v>
      </c>
      <c r="AP1352">
        <v>664</v>
      </c>
      <c r="AQ1352">
        <v>127</v>
      </c>
      <c r="AR1352">
        <v>149</v>
      </c>
      <c r="AS1352">
        <v>0.97899999999999998</v>
      </c>
      <c r="AT1352" t="s">
        <v>507</v>
      </c>
      <c r="AU1352" t="s">
        <v>508</v>
      </c>
      <c r="AV1352">
        <v>774944</v>
      </c>
      <c r="AW1352">
        <v>100</v>
      </c>
      <c r="AX1352">
        <v>103</v>
      </c>
      <c r="AY1352" t="s">
        <v>509</v>
      </c>
      <c r="AZ1352" t="s">
        <v>506</v>
      </c>
      <c r="BA1352" t="s">
        <v>506</v>
      </c>
    </row>
    <row r="1353" spans="1:53" x14ac:dyDescent="0.55000000000000004">
      <c r="A1353">
        <v>1960</v>
      </c>
      <c r="B1353" t="b">
        <f>IF(Table2[[#This Row],[yearID]]&gt;=1903,TRUE,FALSE)</f>
        <v>1</v>
      </c>
      <c r="C1353" t="b">
        <f>IF(Table2[[#This Row],[yearID]]&gt;=1973,TRUE,FALSE)</f>
        <v>0</v>
      </c>
      <c r="D1353" t="s">
        <v>157</v>
      </c>
      <c r="E1353" t="s">
        <v>511</v>
      </c>
      <c r="F1353" t="s">
        <v>260</v>
      </c>
      <c r="G1353" t="str">
        <f>VLOOKUP(Table2[[#This Row],[franchID]],TeamsFranchises!$A$1:$D$121,2,FALSE)</f>
        <v>Los Angeles Dodgers</v>
      </c>
      <c r="I1353">
        <v>4</v>
      </c>
      <c r="J1353">
        <v>154</v>
      </c>
      <c r="K1353">
        <v>77</v>
      </c>
      <c r="L1353">
        <v>82</v>
      </c>
      <c r="M1353">
        <v>72</v>
      </c>
      <c r="P1353" t="s">
        <v>51</v>
      </c>
      <c r="Q1353">
        <f>IF(Table2[[#This Row],[LgWin]]="Y",1,0)</f>
        <v>0</v>
      </c>
      <c r="R1353" t="s">
        <v>51</v>
      </c>
      <c r="S1353">
        <f>IF(Table2[[#This Row],[WSWin]]="Y",1,0)</f>
        <v>0</v>
      </c>
      <c r="T1353">
        <v>662</v>
      </c>
      <c r="U1353">
        <v>5227</v>
      </c>
      <c r="V1353">
        <v>1333</v>
      </c>
      <c r="W1353">
        <v>216</v>
      </c>
      <c r="X1353">
        <v>38</v>
      </c>
      <c r="Y1353">
        <v>126</v>
      </c>
      <c r="Z1353">
        <v>529</v>
      </c>
      <c r="AA1353">
        <v>837</v>
      </c>
      <c r="AB1353">
        <v>95</v>
      </c>
      <c r="AC1353">
        <v>53</v>
      </c>
      <c r="AF1353">
        <v>593</v>
      </c>
      <c r="AG1353">
        <v>528</v>
      </c>
      <c r="AH1353">
        <v>3.4</v>
      </c>
      <c r="AI1353">
        <v>46</v>
      </c>
      <c r="AJ1353">
        <v>13</v>
      </c>
      <c r="AK1353">
        <v>20</v>
      </c>
      <c r="AL1353">
        <v>4194</v>
      </c>
      <c r="AM1353">
        <v>1218</v>
      </c>
      <c r="AN1353">
        <v>154</v>
      </c>
      <c r="AO1353">
        <v>564</v>
      </c>
      <c r="AP1353">
        <v>1122</v>
      </c>
      <c r="AQ1353">
        <v>124</v>
      </c>
      <c r="AR1353">
        <v>142</v>
      </c>
      <c r="AS1353">
        <v>0.97899999999999998</v>
      </c>
      <c r="AT1353" t="s">
        <v>512</v>
      </c>
      <c r="AU1353" t="s">
        <v>513</v>
      </c>
      <c r="AV1353">
        <v>2253887</v>
      </c>
      <c r="AW1353">
        <v>106</v>
      </c>
      <c r="AX1353">
        <v>105</v>
      </c>
      <c r="AY1353" t="s">
        <v>260</v>
      </c>
      <c r="AZ1353" t="s">
        <v>511</v>
      </c>
      <c r="BA1353" t="s">
        <v>511</v>
      </c>
    </row>
    <row r="1354" spans="1:53" x14ac:dyDescent="0.55000000000000004">
      <c r="A1354">
        <v>1960</v>
      </c>
      <c r="B1354" t="b">
        <f>IF(Table2[[#This Row],[yearID]]&gt;=1903,TRUE,FALSE)</f>
        <v>1</v>
      </c>
      <c r="C1354" t="b">
        <f>IF(Table2[[#This Row],[yearID]]&gt;=1973,TRUE,FALSE)</f>
        <v>0</v>
      </c>
      <c r="D1354" t="s">
        <v>157</v>
      </c>
      <c r="E1354" t="s">
        <v>499</v>
      </c>
      <c r="F1354" t="s">
        <v>159</v>
      </c>
      <c r="G1354" t="str">
        <f>VLOOKUP(Table2[[#This Row],[franchID]],TeamsFranchises!$A$1:$D$121,2,FALSE)</f>
        <v>Atlanta Braves</v>
      </c>
      <c r="I1354">
        <v>2</v>
      </c>
      <c r="J1354">
        <v>154</v>
      </c>
      <c r="K1354">
        <v>77</v>
      </c>
      <c r="L1354">
        <v>88</v>
      </c>
      <c r="M1354">
        <v>66</v>
      </c>
      <c r="P1354" t="s">
        <v>51</v>
      </c>
      <c r="Q1354">
        <f>IF(Table2[[#This Row],[LgWin]]="Y",1,0)</f>
        <v>0</v>
      </c>
      <c r="R1354" t="s">
        <v>51</v>
      </c>
      <c r="S1354">
        <f>IF(Table2[[#This Row],[WSWin]]="Y",1,0)</f>
        <v>0</v>
      </c>
      <c r="T1354">
        <v>724</v>
      </c>
      <c r="U1354">
        <v>5263</v>
      </c>
      <c r="V1354">
        <v>1393</v>
      </c>
      <c r="W1354">
        <v>198</v>
      </c>
      <c r="X1354">
        <v>48</v>
      </c>
      <c r="Y1354">
        <v>170</v>
      </c>
      <c r="Z1354">
        <v>463</v>
      </c>
      <c r="AA1354">
        <v>793</v>
      </c>
      <c r="AB1354">
        <v>69</v>
      </c>
      <c r="AC1354">
        <v>37</v>
      </c>
      <c r="AF1354">
        <v>658</v>
      </c>
      <c r="AG1354">
        <v>579</v>
      </c>
      <c r="AH1354">
        <v>3.76</v>
      </c>
      <c r="AI1354">
        <v>55</v>
      </c>
      <c r="AJ1354">
        <v>13</v>
      </c>
      <c r="AK1354">
        <v>28</v>
      </c>
      <c r="AL1354">
        <v>4161</v>
      </c>
      <c r="AM1354">
        <v>1327</v>
      </c>
      <c r="AN1354">
        <v>130</v>
      </c>
      <c r="AO1354">
        <v>518</v>
      </c>
      <c r="AP1354">
        <v>807</v>
      </c>
      <c r="AQ1354">
        <v>139</v>
      </c>
      <c r="AR1354">
        <v>137</v>
      </c>
      <c r="AS1354">
        <v>0.97699999999999998</v>
      </c>
      <c r="AT1354" t="s">
        <v>500</v>
      </c>
      <c r="AU1354" t="s">
        <v>501</v>
      </c>
      <c r="AV1354">
        <v>1497799</v>
      </c>
      <c r="AW1354">
        <v>93</v>
      </c>
      <c r="AX1354">
        <v>91</v>
      </c>
      <c r="AY1354" t="s">
        <v>502</v>
      </c>
      <c r="AZ1354" t="s">
        <v>502</v>
      </c>
      <c r="BA1354" t="s">
        <v>502</v>
      </c>
    </row>
    <row r="1355" spans="1:53" x14ac:dyDescent="0.55000000000000004">
      <c r="A1355">
        <v>1960</v>
      </c>
      <c r="B1355" t="b">
        <f>IF(Table2[[#This Row],[yearID]]&gt;=1903,TRUE,FALSE)</f>
        <v>1</v>
      </c>
      <c r="C1355" t="b">
        <f>IF(Table2[[#This Row],[yearID]]&gt;=1973,TRUE,FALSE)</f>
        <v>0</v>
      </c>
      <c r="D1355" t="s">
        <v>410</v>
      </c>
      <c r="E1355" t="s">
        <v>436</v>
      </c>
      <c r="F1355" t="s">
        <v>412</v>
      </c>
      <c r="G1355" t="str">
        <f>VLOOKUP(Table2[[#This Row],[franchID]],TeamsFranchises!$A$1:$D$121,2,FALSE)</f>
        <v>New York Yankees</v>
      </c>
      <c r="I1355">
        <v>1</v>
      </c>
      <c r="J1355">
        <v>155</v>
      </c>
      <c r="K1355">
        <v>77</v>
      </c>
      <c r="L1355">
        <v>97</v>
      </c>
      <c r="M1355">
        <v>57</v>
      </c>
      <c r="P1355" t="s">
        <v>76</v>
      </c>
      <c r="Q1355">
        <f>IF(Table2[[#This Row],[LgWin]]="Y",1,0)</f>
        <v>1</v>
      </c>
      <c r="R1355" t="s">
        <v>51</v>
      </c>
      <c r="S1355">
        <f>IF(Table2[[#This Row],[WSWin]]="Y",1,0)</f>
        <v>0</v>
      </c>
      <c r="T1355">
        <v>746</v>
      </c>
      <c r="U1355">
        <v>5290</v>
      </c>
      <c r="V1355">
        <v>1377</v>
      </c>
      <c r="W1355">
        <v>215</v>
      </c>
      <c r="X1355">
        <v>40</v>
      </c>
      <c r="Y1355">
        <v>193</v>
      </c>
      <c r="Z1355">
        <v>537</v>
      </c>
      <c r="AA1355">
        <v>818</v>
      </c>
      <c r="AB1355">
        <v>37</v>
      </c>
      <c r="AC1355">
        <v>23</v>
      </c>
      <c r="AF1355">
        <v>627</v>
      </c>
      <c r="AG1355">
        <v>547</v>
      </c>
      <c r="AH1355">
        <v>3.52</v>
      </c>
      <c r="AI1355">
        <v>38</v>
      </c>
      <c r="AJ1355">
        <v>16</v>
      </c>
      <c r="AK1355">
        <v>42</v>
      </c>
      <c r="AL1355">
        <v>4194</v>
      </c>
      <c r="AM1355">
        <v>1225</v>
      </c>
      <c r="AN1355">
        <v>123</v>
      </c>
      <c r="AO1355">
        <v>609</v>
      </c>
      <c r="AP1355">
        <v>712</v>
      </c>
      <c r="AQ1355">
        <v>129</v>
      </c>
      <c r="AR1355">
        <v>162</v>
      </c>
      <c r="AS1355">
        <v>0.97899999999999998</v>
      </c>
      <c r="AT1355" t="s">
        <v>459</v>
      </c>
      <c r="AU1355" t="s">
        <v>491</v>
      </c>
      <c r="AV1355">
        <v>1627349</v>
      </c>
      <c r="AW1355">
        <v>94</v>
      </c>
      <c r="AX1355">
        <v>92</v>
      </c>
      <c r="AY1355" t="s">
        <v>412</v>
      </c>
      <c r="AZ1355" t="s">
        <v>436</v>
      </c>
      <c r="BA1355" t="s">
        <v>436</v>
      </c>
    </row>
    <row r="1356" spans="1:53" x14ac:dyDescent="0.55000000000000004">
      <c r="A1356">
        <v>1960</v>
      </c>
      <c r="B1356" t="b">
        <f>IF(Table2[[#This Row],[yearID]]&gt;=1903,TRUE,FALSE)</f>
        <v>1</v>
      </c>
      <c r="C1356" t="b">
        <f>IF(Table2[[#This Row],[yearID]]&gt;=1973,TRUE,FALSE)</f>
        <v>0</v>
      </c>
      <c r="D1356" t="s">
        <v>157</v>
      </c>
      <c r="E1356" t="s">
        <v>122</v>
      </c>
      <c r="F1356" t="s">
        <v>122</v>
      </c>
      <c r="G1356" t="str">
        <f>VLOOKUP(Table2[[#This Row],[franchID]],TeamsFranchises!$A$1:$D$121,2,FALSE)</f>
        <v>Philadelphia Phillies</v>
      </c>
      <c r="I1356">
        <v>8</v>
      </c>
      <c r="J1356">
        <v>154</v>
      </c>
      <c r="K1356">
        <v>77</v>
      </c>
      <c r="L1356">
        <v>59</v>
      </c>
      <c r="M1356">
        <v>95</v>
      </c>
      <c r="P1356" t="s">
        <v>51</v>
      </c>
      <c r="Q1356">
        <f>IF(Table2[[#This Row],[LgWin]]="Y",1,0)</f>
        <v>0</v>
      </c>
      <c r="R1356" t="s">
        <v>51</v>
      </c>
      <c r="S1356">
        <f>IF(Table2[[#This Row],[WSWin]]="Y",1,0)</f>
        <v>0</v>
      </c>
      <c r="T1356">
        <v>546</v>
      </c>
      <c r="U1356">
        <v>5169</v>
      </c>
      <c r="V1356">
        <v>1235</v>
      </c>
      <c r="W1356">
        <v>196</v>
      </c>
      <c r="X1356">
        <v>44</v>
      </c>
      <c r="Y1356">
        <v>99</v>
      </c>
      <c r="Z1356">
        <v>448</v>
      </c>
      <c r="AA1356">
        <v>1054</v>
      </c>
      <c r="AB1356">
        <v>45</v>
      </c>
      <c r="AC1356">
        <v>48</v>
      </c>
      <c r="AF1356">
        <v>691</v>
      </c>
      <c r="AG1356">
        <v>613</v>
      </c>
      <c r="AH1356">
        <v>4.01</v>
      </c>
      <c r="AI1356">
        <v>45</v>
      </c>
      <c r="AJ1356">
        <v>6</v>
      </c>
      <c r="AK1356">
        <v>16</v>
      </c>
      <c r="AL1356">
        <v>4125</v>
      </c>
      <c r="AM1356">
        <v>1423</v>
      </c>
      <c r="AN1356">
        <v>133</v>
      </c>
      <c r="AO1356">
        <v>439</v>
      </c>
      <c r="AP1356">
        <v>736</v>
      </c>
      <c r="AQ1356">
        <v>155</v>
      </c>
      <c r="AR1356">
        <v>129</v>
      </c>
      <c r="AS1356">
        <v>0.97399999999999998</v>
      </c>
      <c r="AT1356" t="s">
        <v>358</v>
      </c>
      <c r="AU1356" t="s">
        <v>503</v>
      </c>
      <c r="AV1356">
        <v>862205</v>
      </c>
      <c r="AW1356">
        <v>100</v>
      </c>
      <c r="AX1356">
        <v>103</v>
      </c>
      <c r="AY1356" t="s">
        <v>122</v>
      </c>
      <c r="AZ1356" t="s">
        <v>122</v>
      </c>
      <c r="BA1356" t="s">
        <v>122</v>
      </c>
    </row>
    <row r="1357" spans="1:53" x14ac:dyDescent="0.55000000000000004">
      <c r="A1357">
        <v>1960</v>
      </c>
      <c r="B1357" t="b">
        <f>IF(Table2[[#This Row],[yearID]]&gt;=1903,TRUE,FALSE)</f>
        <v>1</v>
      </c>
      <c r="C1357" t="b">
        <f>IF(Table2[[#This Row],[yearID]]&gt;=1973,TRUE,FALSE)</f>
        <v>0</v>
      </c>
      <c r="D1357" t="s">
        <v>157</v>
      </c>
      <c r="E1357" t="s">
        <v>229</v>
      </c>
      <c r="F1357" t="s">
        <v>229</v>
      </c>
      <c r="G1357" t="str">
        <f>VLOOKUP(Table2[[#This Row],[franchID]],TeamsFranchises!$A$1:$D$121,2,FALSE)</f>
        <v>Pittsburgh Pirates</v>
      </c>
      <c r="I1357">
        <v>1</v>
      </c>
      <c r="J1357">
        <v>155</v>
      </c>
      <c r="K1357">
        <v>78</v>
      </c>
      <c r="L1357">
        <v>95</v>
      </c>
      <c r="M1357">
        <v>59</v>
      </c>
      <c r="P1357" t="s">
        <v>76</v>
      </c>
      <c r="Q1357">
        <f>IF(Table2[[#This Row],[LgWin]]="Y",1,0)</f>
        <v>1</v>
      </c>
      <c r="R1357" t="s">
        <v>76</v>
      </c>
      <c r="S1357">
        <f>IF(Table2[[#This Row],[WSWin]]="Y",1,0)</f>
        <v>1</v>
      </c>
      <c r="T1357">
        <v>734</v>
      </c>
      <c r="U1357">
        <v>5406</v>
      </c>
      <c r="V1357">
        <v>1493</v>
      </c>
      <c r="W1357">
        <v>236</v>
      </c>
      <c r="X1357">
        <v>56</v>
      </c>
      <c r="Y1357">
        <v>120</v>
      </c>
      <c r="Z1357">
        <v>486</v>
      </c>
      <c r="AA1357">
        <v>747</v>
      </c>
      <c r="AB1357">
        <v>34</v>
      </c>
      <c r="AC1357">
        <v>24</v>
      </c>
      <c r="AF1357">
        <v>593</v>
      </c>
      <c r="AG1357">
        <v>543</v>
      </c>
      <c r="AH1357">
        <v>3.49</v>
      </c>
      <c r="AI1357">
        <v>47</v>
      </c>
      <c r="AJ1357">
        <v>11</v>
      </c>
      <c r="AK1357">
        <v>33</v>
      </c>
      <c r="AL1357">
        <v>4197</v>
      </c>
      <c r="AM1357">
        <v>1363</v>
      </c>
      <c r="AN1357">
        <v>105</v>
      </c>
      <c r="AO1357">
        <v>386</v>
      </c>
      <c r="AP1357">
        <v>811</v>
      </c>
      <c r="AQ1357">
        <v>128</v>
      </c>
      <c r="AR1357">
        <v>163</v>
      </c>
      <c r="AS1357">
        <v>0.97899999999999998</v>
      </c>
      <c r="AT1357" t="s">
        <v>390</v>
      </c>
      <c r="AU1357" t="s">
        <v>447</v>
      </c>
      <c r="AV1357">
        <v>1705828</v>
      </c>
      <c r="AW1357">
        <v>101</v>
      </c>
      <c r="AX1357">
        <v>100</v>
      </c>
      <c r="AY1357" t="s">
        <v>229</v>
      </c>
      <c r="AZ1357" t="s">
        <v>229</v>
      </c>
      <c r="BA1357" t="s">
        <v>229</v>
      </c>
    </row>
    <row r="1358" spans="1:53" x14ac:dyDescent="0.55000000000000004">
      <c r="A1358">
        <v>1960</v>
      </c>
      <c r="B1358" t="b">
        <f>IF(Table2[[#This Row],[yearID]]&gt;=1903,TRUE,FALSE)</f>
        <v>1</v>
      </c>
      <c r="C1358" t="b">
        <f>IF(Table2[[#This Row],[yearID]]&gt;=1973,TRUE,FALSE)</f>
        <v>0</v>
      </c>
      <c r="D1358" t="s">
        <v>157</v>
      </c>
      <c r="E1358" t="s">
        <v>514</v>
      </c>
      <c r="F1358" t="s">
        <v>243</v>
      </c>
      <c r="G1358" t="str">
        <f>VLOOKUP(Table2[[#This Row],[franchID]],TeamsFranchises!$A$1:$D$121,2,FALSE)</f>
        <v>San Francisco Giants</v>
      </c>
      <c r="I1358">
        <v>5</v>
      </c>
      <c r="J1358">
        <v>156</v>
      </c>
      <c r="K1358">
        <v>77</v>
      </c>
      <c r="L1358">
        <v>79</v>
      </c>
      <c r="M1358">
        <v>75</v>
      </c>
      <c r="P1358" t="s">
        <v>51</v>
      </c>
      <c r="Q1358">
        <f>IF(Table2[[#This Row],[LgWin]]="Y",1,0)</f>
        <v>0</v>
      </c>
      <c r="R1358" t="s">
        <v>51</v>
      </c>
      <c r="S1358">
        <f>IF(Table2[[#This Row],[WSWin]]="Y",1,0)</f>
        <v>0</v>
      </c>
      <c r="T1358">
        <v>671</v>
      </c>
      <c r="U1358">
        <v>5324</v>
      </c>
      <c r="V1358">
        <v>1357</v>
      </c>
      <c r="W1358">
        <v>220</v>
      </c>
      <c r="X1358">
        <v>62</v>
      </c>
      <c r="Y1358">
        <v>130</v>
      </c>
      <c r="Z1358">
        <v>467</v>
      </c>
      <c r="AA1358">
        <v>846</v>
      </c>
      <c r="AB1358">
        <v>86</v>
      </c>
      <c r="AC1358">
        <v>45</v>
      </c>
      <c r="AF1358">
        <v>631</v>
      </c>
      <c r="AG1358">
        <v>534</v>
      </c>
      <c r="AH1358">
        <v>3.44</v>
      </c>
      <c r="AI1358">
        <v>55</v>
      </c>
      <c r="AJ1358">
        <v>16</v>
      </c>
      <c r="AK1358">
        <v>26</v>
      </c>
      <c r="AL1358">
        <v>4188</v>
      </c>
      <c r="AM1358">
        <v>1288</v>
      </c>
      <c r="AN1358">
        <v>107</v>
      </c>
      <c r="AO1358">
        <v>512</v>
      </c>
      <c r="AP1358">
        <v>897</v>
      </c>
      <c r="AQ1358">
        <v>165</v>
      </c>
      <c r="AR1358">
        <v>117</v>
      </c>
      <c r="AS1358">
        <v>0.97199999999999998</v>
      </c>
      <c r="AT1358" t="s">
        <v>515</v>
      </c>
      <c r="AU1358" t="s">
        <v>517</v>
      </c>
      <c r="AV1358">
        <v>1795356</v>
      </c>
      <c r="AW1358">
        <v>95</v>
      </c>
      <c r="AX1358">
        <v>93</v>
      </c>
      <c r="AY1358" t="s">
        <v>243</v>
      </c>
      <c r="AZ1358" t="s">
        <v>514</v>
      </c>
      <c r="BA1358" t="s">
        <v>514</v>
      </c>
    </row>
    <row r="1359" spans="1:53" x14ac:dyDescent="0.55000000000000004">
      <c r="A1359">
        <v>1960</v>
      </c>
      <c r="B1359" t="b">
        <f>IF(Table2[[#This Row],[yearID]]&gt;=1903,TRUE,FALSE)</f>
        <v>1</v>
      </c>
      <c r="C1359" t="b">
        <f>IF(Table2[[#This Row],[yearID]]&gt;=1973,TRUE,FALSE)</f>
        <v>0</v>
      </c>
      <c r="D1359" t="s">
        <v>157</v>
      </c>
      <c r="E1359" t="s">
        <v>396</v>
      </c>
      <c r="F1359" t="s">
        <v>154</v>
      </c>
      <c r="G1359" t="str">
        <f>VLOOKUP(Table2[[#This Row],[franchID]],TeamsFranchises!$A$1:$D$121,2,FALSE)</f>
        <v>St. Louis Cardinals</v>
      </c>
      <c r="I1359">
        <v>3</v>
      </c>
      <c r="J1359">
        <v>155</v>
      </c>
      <c r="K1359">
        <v>77</v>
      </c>
      <c r="L1359">
        <v>86</v>
      </c>
      <c r="M1359">
        <v>68</v>
      </c>
      <c r="P1359" t="s">
        <v>51</v>
      </c>
      <c r="Q1359">
        <f>IF(Table2[[#This Row],[LgWin]]="Y",1,0)</f>
        <v>0</v>
      </c>
      <c r="R1359" t="s">
        <v>51</v>
      </c>
      <c r="S1359">
        <f>IF(Table2[[#This Row],[WSWin]]="Y",1,0)</f>
        <v>0</v>
      </c>
      <c r="T1359">
        <v>639</v>
      </c>
      <c r="U1359">
        <v>5187</v>
      </c>
      <c r="V1359">
        <v>1317</v>
      </c>
      <c r="W1359">
        <v>213</v>
      </c>
      <c r="X1359">
        <v>48</v>
      </c>
      <c r="Y1359">
        <v>138</v>
      </c>
      <c r="Z1359">
        <v>501</v>
      </c>
      <c r="AA1359">
        <v>792</v>
      </c>
      <c r="AB1359">
        <v>48</v>
      </c>
      <c r="AC1359">
        <v>35</v>
      </c>
      <c r="AF1359">
        <v>616</v>
      </c>
      <c r="AG1359">
        <v>554</v>
      </c>
      <c r="AH1359">
        <v>3.64</v>
      </c>
      <c r="AI1359">
        <v>37</v>
      </c>
      <c r="AJ1359">
        <v>11</v>
      </c>
      <c r="AK1359">
        <v>30</v>
      </c>
      <c r="AL1359">
        <v>4113</v>
      </c>
      <c r="AM1359">
        <v>1316</v>
      </c>
      <c r="AN1359">
        <v>127</v>
      </c>
      <c r="AO1359">
        <v>511</v>
      </c>
      <c r="AP1359">
        <v>906</v>
      </c>
      <c r="AQ1359">
        <v>141</v>
      </c>
      <c r="AR1359">
        <v>152</v>
      </c>
      <c r="AS1359">
        <v>0.97599999999999998</v>
      </c>
      <c r="AT1359" t="s">
        <v>409</v>
      </c>
      <c r="AU1359" t="s">
        <v>444</v>
      </c>
      <c r="AV1359">
        <v>1096632</v>
      </c>
      <c r="AW1359">
        <v>108</v>
      </c>
      <c r="AX1359">
        <v>109</v>
      </c>
      <c r="AY1359" t="s">
        <v>154</v>
      </c>
      <c r="AZ1359" t="s">
        <v>396</v>
      </c>
      <c r="BA1359" t="s">
        <v>396</v>
      </c>
    </row>
    <row r="1360" spans="1:53" x14ac:dyDescent="0.55000000000000004">
      <c r="A1360">
        <v>1960</v>
      </c>
      <c r="B1360" t="b">
        <f>IF(Table2[[#This Row],[yearID]]&gt;=1903,TRUE,FALSE)</f>
        <v>1</v>
      </c>
      <c r="C1360" t="b">
        <f>IF(Table2[[#This Row],[yearID]]&gt;=1973,TRUE,FALSE)</f>
        <v>0</v>
      </c>
      <c r="D1360" t="s">
        <v>410</v>
      </c>
      <c r="E1360" t="s">
        <v>425</v>
      </c>
      <c r="F1360" t="s">
        <v>426</v>
      </c>
      <c r="G1360" t="str">
        <f>VLOOKUP(Table2[[#This Row],[franchID]],TeamsFranchises!$A$1:$D$121,2,FALSE)</f>
        <v>Minnesota Twins</v>
      </c>
      <c r="I1360">
        <v>5</v>
      </c>
      <c r="J1360">
        <v>154</v>
      </c>
      <c r="K1360">
        <v>77</v>
      </c>
      <c r="L1360">
        <v>73</v>
      </c>
      <c r="M1360">
        <v>81</v>
      </c>
      <c r="P1360" t="s">
        <v>51</v>
      </c>
      <c r="Q1360">
        <f>IF(Table2[[#This Row],[LgWin]]="Y",1,0)</f>
        <v>0</v>
      </c>
      <c r="R1360" t="s">
        <v>51</v>
      </c>
      <c r="S1360">
        <f>IF(Table2[[#This Row],[WSWin]]="Y",1,0)</f>
        <v>0</v>
      </c>
      <c r="T1360">
        <v>672</v>
      </c>
      <c r="U1360">
        <v>5248</v>
      </c>
      <c r="V1360">
        <v>1283</v>
      </c>
      <c r="W1360">
        <v>205</v>
      </c>
      <c r="X1360">
        <v>43</v>
      </c>
      <c r="Y1360">
        <v>147</v>
      </c>
      <c r="Z1360">
        <v>584</v>
      </c>
      <c r="AA1360">
        <v>883</v>
      </c>
      <c r="AB1360">
        <v>52</v>
      </c>
      <c r="AC1360">
        <v>43</v>
      </c>
      <c r="AF1360">
        <v>696</v>
      </c>
      <c r="AG1360">
        <v>589</v>
      </c>
      <c r="AH1360">
        <v>3.77</v>
      </c>
      <c r="AI1360">
        <v>34</v>
      </c>
      <c r="AJ1360">
        <v>10</v>
      </c>
      <c r="AK1360">
        <v>35</v>
      </c>
      <c r="AL1360">
        <v>4215</v>
      </c>
      <c r="AM1360">
        <v>1392</v>
      </c>
      <c r="AN1360">
        <v>130</v>
      </c>
      <c r="AO1360">
        <v>538</v>
      </c>
      <c r="AP1360">
        <v>775</v>
      </c>
      <c r="AQ1360">
        <v>165</v>
      </c>
      <c r="AR1360">
        <v>159</v>
      </c>
      <c r="AS1360">
        <v>0.97299999999999998</v>
      </c>
      <c r="AT1360" t="s">
        <v>397</v>
      </c>
      <c r="AU1360" t="s">
        <v>510</v>
      </c>
      <c r="AV1360">
        <v>743404</v>
      </c>
      <c r="AW1360">
        <v>101</v>
      </c>
      <c r="AX1360">
        <v>102</v>
      </c>
      <c r="AY1360" t="s">
        <v>428</v>
      </c>
      <c r="AZ1360" t="s">
        <v>425</v>
      </c>
      <c r="BA1360" t="s">
        <v>425</v>
      </c>
    </row>
    <row r="1361" spans="1:53" x14ac:dyDescent="0.55000000000000004">
      <c r="A1361">
        <v>1961</v>
      </c>
      <c r="B1361" t="b">
        <f>IF(Table2[[#This Row],[yearID]]&gt;=1903,TRUE,FALSE)</f>
        <v>1</v>
      </c>
      <c r="C1361" t="b">
        <f>IF(Table2[[#This Row],[yearID]]&gt;=1973,TRUE,FALSE)</f>
        <v>0</v>
      </c>
      <c r="D1361" t="s">
        <v>410</v>
      </c>
      <c r="E1361" t="s">
        <v>95</v>
      </c>
      <c r="F1361" t="s">
        <v>95</v>
      </c>
      <c r="G1361" t="str">
        <f>VLOOKUP(Table2[[#This Row],[franchID]],TeamsFranchises!$A$1:$D$121,2,FALSE)</f>
        <v>Baltimore Orioles</v>
      </c>
      <c r="I1361">
        <v>3</v>
      </c>
      <c r="J1361">
        <v>163</v>
      </c>
      <c r="K1361">
        <v>82</v>
      </c>
      <c r="L1361">
        <v>95</v>
      </c>
      <c r="M1361">
        <v>67</v>
      </c>
      <c r="P1361" t="s">
        <v>51</v>
      </c>
      <c r="Q1361">
        <f>IF(Table2[[#This Row],[LgWin]]="Y",1,0)</f>
        <v>0</v>
      </c>
      <c r="R1361" t="s">
        <v>51</v>
      </c>
      <c r="S1361">
        <f>IF(Table2[[#This Row],[WSWin]]="Y",1,0)</f>
        <v>0</v>
      </c>
      <c r="T1361">
        <v>691</v>
      </c>
      <c r="U1361">
        <v>5481</v>
      </c>
      <c r="V1361">
        <v>1393</v>
      </c>
      <c r="W1361">
        <v>227</v>
      </c>
      <c r="X1361">
        <v>36</v>
      </c>
      <c r="Y1361">
        <v>149</v>
      </c>
      <c r="Z1361">
        <v>581</v>
      </c>
      <c r="AA1361">
        <v>902</v>
      </c>
      <c r="AB1361">
        <v>39</v>
      </c>
      <c r="AC1361">
        <v>30</v>
      </c>
      <c r="AF1361">
        <v>588</v>
      </c>
      <c r="AG1361">
        <v>526</v>
      </c>
      <c r="AH1361">
        <v>3.22</v>
      </c>
      <c r="AI1361">
        <v>54</v>
      </c>
      <c r="AJ1361">
        <v>21</v>
      </c>
      <c r="AK1361">
        <v>33</v>
      </c>
      <c r="AL1361">
        <v>4413</v>
      </c>
      <c r="AM1361">
        <v>1226</v>
      </c>
      <c r="AN1361">
        <v>109</v>
      </c>
      <c r="AO1361">
        <v>617</v>
      </c>
      <c r="AP1361">
        <v>926</v>
      </c>
      <c r="AQ1361">
        <v>126</v>
      </c>
      <c r="AR1361">
        <v>173</v>
      </c>
      <c r="AS1361">
        <v>0.98</v>
      </c>
      <c r="AT1361" t="s">
        <v>218</v>
      </c>
      <c r="AU1361" t="s">
        <v>504</v>
      </c>
      <c r="AV1361">
        <v>951089</v>
      </c>
      <c r="AW1361">
        <v>96</v>
      </c>
      <c r="AX1361">
        <v>96</v>
      </c>
      <c r="AY1361" t="s">
        <v>95</v>
      </c>
      <c r="AZ1361" t="s">
        <v>95</v>
      </c>
      <c r="BA1361" t="s">
        <v>95</v>
      </c>
    </row>
    <row r="1362" spans="1:53" x14ac:dyDescent="0.55000000000000004">
      <c r="A1362">
        <v>1961</v>
      </c>
      <c r="B1362" t="b">
        <f>IF(Table2[[#This Row],[yearID]]&gt;=1903,TRUE,FALSE)</f>
        <v>1</v>
      </c>
      <c r="C1362" t="b">
        <f>IF(Table2[[#This Row],[yearID]]&gt;=1973,TRUE,FALSE)</f>
        <v>0</v>
      </c>
      <c r="D1362" t="s">
        <v>410</v>
      </c>
      <c r="E1362" t="s">
        <v>54</v>
      </c>
      <c r="F1362" t="s">
        <v>54</v>
      </c>
      <c r="G1362" t="str">
        <f>VLOOKUP(Table2[[#This Row],[franchID]],TeamsFranchises!$A$1:$D$121,2,FALSE)</f>
        <v>Boston Red Sox</v>
      </c>
      <c r="I1362">
        <v>6</v>
      </c>
      <c r="J1362">
        <v>163</v>
      </c>
      <c r="K1362">
        <v>82</v>
      </c>
      <c r="L1362">
        <v>76</v>
      </c>
      <c r="M1362">
        <v>86</v>
      </c>
      <c r="P1362" t="s">
        <v>51</v>
      </c>
      <c r="Q1362">
        <f>IF(Table2[[#This Row],[LgWin]]="Y",1,0)</f>
        <v>0</v>
      </c>
      <c r="R1362" t="s">
        <v>51</v>
      </c>
      <c r="S1362">
        <f>IF(Table2[[#This Row],[WSWin]]="Y",1,0)</f>
        <v>0</v>
      </c>
      <c r="T1362">
        <v>729</v>
      </c>
      <c r="U1362">
        <v>5508</v>
      </c>
      <c r="V1362">
        <v>1401</v>
      </c>
      <c r="W1362">
        <v>251</v>
      </c>
      <c r="X1362">
        <v>37</v>
      </c>
      <c r="Y1362">
        <v>112</v>
      </c>
      <c r="Z1362">
        <v>647</v>
      </c>
      <c r="AA1362">
        <v>847</v>
      </c>
      <c r="AB1362">
        <v>56</v>
      </c>
      <c r="AC1362">
        <v>36</v>
      </c>
      <c r="AF1362">
        <v>792</v>
      </c>
      <c r="AG1362">
        <v>687</v>
      </c>
      <c r="AH1362">
        <v>4.29</v>
      </c>
      <c r="AI1362">
        <v>35</v>
      </c>
      <c r="AJ1362">
        <v>6</v>
      </c>
      <c r="AK1362">
        <v>30</v>
      </c>
      <c r="AL1362">
        <v>4326</v>
      </c>
      <c r="AM1362">
        <v>1472</v>
      </c>
      <c r="AN1362">
        <v>167</v>
      </c>
      <c r="AO1362">
        <v>679</v>
      </c>
      <c r="AP1362">
        <v>831</v>
      </c>
      <c r="AQ1362">
        <v>143</v>
      </c>
      <c r="AR1362">
        <v>140</v>
      </c>
      <c r="AS1362">
        <v>0.97699999999999998</v>
      </c>
      <c r="AT1362" t="s">
        <v>441</v>
      </c>
      <c r="AU1362" t="s">
        <v>493</v>
      </c>
      <c r="AV1362">
        <v>850589</v>
      </c>
      <c r="AW1362">
        <v>102</v>
      </c>
      <c r="AX1362">
        <v>103</v>
      </c>
      <c r="AY1362" t="s">
        <v>54</v>
      </c>
      <c r="AZ1362" t="s">
        <v>54</v>
      </c>
      <c r="BA1362" t="s">
        <v>54</v>
      </c>
    </row>
    <row r="1363" spans="1:53" x14ac:dyDescent="0.55000000000000004">
      <c r="A1363">
        <v>1961</v>
      </c>
      <c r="B1363" t="b">
        <f>IF(Table2[[#This Row],[yearID]]&gt;=1903,TRUE,FALSE)</f>
        <v>1</v>
      </c>
      <c r="C1363" t="b">
        <f>IF(Table2[[#This Row],[yearID]]&gt;=1973,TRUE,FALSE)</f>
        <v>0</v>
      </c>
      <c r="D1363" t="s">
        <v>410</v>
      </c>
      <c r="E1363" t="s">
        <v>415</v>
      </c>
      <c r="F1363" t="s">
        <v>416</v>
      </c>
      <c r="G1363" t="str">
        <f>VLOOKUP(Table2[[#This Row],[franchID]],TeamsFranchises!$A$1:$D$121,2,FALSE)</f>
        <v>Chicago White Sox</v>
      </c>
      <c r="I1363">
        <v>4</v>
      </c>
      <c r="J1363">
        <v>163</v>
      </c>
      <c r="K1363">
        <v>81</v>
      </c>
      <c r="L1363">
        <v>86</v>
      </c>
      <c r="M1363">
        <v>76</v>
      </c>
      <c r="P1363" t="s">
        <v>51</v>
      </c>
      <c r="Q1363">
        <f>IF(Table2[[#This Row],[LgWin]]="Y",1,0)</f>
        <v>0</v>
      </c>
      <c r="R1363" t="s">
        <v>51</v>
      </c>
      <c r="S1363">
        <f>IF(Table2[[#This Row],[WSWin]]="Y",1,0)</f>
        <v>0</v>
      </c>
      <c r="T1363">
        <v>765</v>
      </c>
      <c r="U1363">
        <v>5556</v>
      </c>
      <c r="V1363">
        <v>1475</v>
      </c>
      <c r="W1363">
        <v>216</v>
      </c>
      <c r="X1363">
        <v>46</v>
      </c>
      <c r="Y1363">
        <v>138</v>
      </c>
      <c r="Z1363">
        <v>550</v>
      </c>
      <c r="AA1363">
        <v>612</v>
      </c>
      <c r="AB1363">
        <v>100</v>
      </c>
      <c r="AC1363">
        <v>40</v>
      </c>
      <c r="AF1363">
        <v>726</v>
      </c>
      <c r="AG1363">
        <v>653</v>
      </c>
      <c r="AH1363">
        <v>4.0599999999999996</v>
      </c>
      <c r="AI1363">
        <v>39</v>
      </c>
      <c r="AJ1363">
        <v>3</v>
      </c>
      <c r="AK1363">
        <v>33</v>
      </c>
      <c r="AL1363">
        <v>4344</v>
      </c>
      <c r="AM1363">
        <v>1491</v>
      </c>
      <c r="AN1363">
        <v>158</v>
      </c>
      <c r="AO1363">
        <v>498</v>
      </c>
      <c r="AP1363">
        <v>814</v>
      </c>
      <c r="AQ1363">
        <v>128</v>
      </c>
      <c r="AR1363">
        <v>138</v>
      </c>
      <c r="AS1363">
        <v>0.98</v>
      </c>
      <c r="AT1363" t="s">
        <v>417</v>
      </c>
      <c r="AU1363" t="s">
        <v>450</v>
      </c>
      <c r="AV1363">
        <v>1146019</v>
      </c>
      <c r="AW1363">
        <v>99</v>
      </c>
      <c r="AX1363">
        <v>97</v>
      </c>
      <c r="AY1363" t="s">
        <v>416</v>
      </c>
      <c r="AZ1363" t="s">
        <v>415</v>
      </c>
      <c r="BA1363" t="s">
        <v>415</v>
      </c>
    </row>
    <row r="1364" spans="1:53" x14ac:dyDescent="0.55000000000000004">
      <c r="A1364">
        <v>1961</v>
      </c>
      <c r="B1364" t="b">
        <f>IF(Table2[[#This Row],[yearID]]&gt;=1903,TRUE,FALSE)</f>
        <v>1</v>
      </c>
      <c r="C1364" t="b">
        <f>IF(Table2[[#This Row],[yearID]]&gt;=1973,TRUE,FALSE)</f>
        <v>0</v>
      </c>
      <c r="D1364" t="s">
        <v>157</v>
      </c>
      <c r="E1364" t="s">
        <v>161</v>
      </c>
      <c r="F1364" t="s">
        <v>162</v>
      </c>
      <c r="G1364" t="str">
        <f>VLOOKUP(Table2[[#This Row],[franchID]],TeamsFranchises!$A$1:$D$121,2,FALSE)</f>
        <v>Chicago Cubs</v>
      </c>
      <c r="I1364">
        <v>7</v>
      </c>
      <c r="J1364">
        <v>156</v>
      </c>
      <c r="K1364">
        <v>78</v>
      </c>
      <c r="L1364">
        <v>64</v>
      </c>
      <c r="M1364">
        <v>90</v>
      </c>
      <c r="P1364" t="s">
        <v>51</v>
      </c>
      <c r="Q1364">
        <f>IF(Table2[[#This Row],[LgWin]]="Y",1,0)</f>
        <v>0</v>
      </c>
      <c r="R1364" t="s">
        <v>51</v>
      </c>
      <c r="S1364">
        <f>IF(Table2[[#This Row],[WSWin]]="Y",1,0)</f>
        <v>0</v>
      </c>
      <c r="T1364">
        <v>689</v>
      </c>
      <c r="U1364">
        <v>5344</v>
      </c>
      <c r="V1364">
        <v>1364</v>
      </c>
      <c r="W1364">
        <v>238</v>
      </c>
      <c r="X1364">
        <v>51</v>
      </c>
      <c r="Y1364">
        <v>176</v>
      </c>
      <c r="Z1364">
        <v>539</v>
      </c>
      <c r="AA1364">
        <v>1027</v>
      </c>
      <c r="AB1364">
        <v>35</v>
      </c>
      <c r="AC1364">
        <v>25</v>
      </c>
      <c r="AF1364">
        <v>800</v>
      </c>
      <c r="AG1364">
        <v>689</v>
      </c>
      <c r="AH1364">
        <v>4.4800000000000004</v>
      </c>
      <c r="AI1364">
        <v>34</v>
      </c>
      <c r="AJ1364">
        <v>6</v>
      </c>
      <c r="AK1364">
        <v>25</v>
      </c>
      <c r="AL1364">
        <v>4155</v>
      </c>
      <c r="AM1364">
        <v>1492</v>
      </c>
      <c r="AN1364">
        <v>165</v>
      </c>
      <c r="AO1364">
        <v>465</v>
      </c>
      <c r="AP1364">
        <v>755</v>
      </c>
      <c r="AQ1364">
        <v>183</v>
      </c>
      <c r="AR1364">
        <v>175</v>
      </c>
      <c r="AS1364">
        <v>0.97</v>
      </c>
      <c r="AT1364" t="s">
        <v>434</v>
      </c>
      <c r="AU1364" t="s">
        <v>473</v>
      </c>
      <c r="AV1364">
        <v>673057</v>
      </c>
      <c r="AW1364">
        <v>101</v>
      </c>
      <c r="AX1364">
        <v>104</v>
      </c>
      <c r="AY1364" t="s">
        <v>162</v>
      </c>
      <c r="AZ1364" t="s">
        <v>161</v>
      </c>
      <c r="BA1364" t="s">
        <v>161</v>
      </c>
    </row>
    <row r="1365" spans="1:53" x14ac:dyDescent="0.55000000000000004">
      <c r="A1365">
        <v>1961</v>
      </c>
      <c r="B1365" t="b">
        <f>IF(Table2[[#This Row],[yearID]]&gt;=1903,TRUE,FALSE)</f>
        <v>1</v>
      </c>
      <c r="C1365" t="b">
        <f>IF(Table2[[#This Row],[yearID]]&gt;=1973,TRUE,FALSE)</f>
        <v>0</v>
      </c>
      <c r="D1365" t="s">
        <v>157</v>
      </c>
      <c r="E1365" t="s">
        <v>167</v>
      </c>
      <c r="F1365" t="s">
        <v>167</v>
      </c>
      <c r="G1365" t="str">
        <f>VLOOKUP(Table2[[#This Row],[franchID]],TeamsFranchises!$A$1:$D$121,2,FALSE)</f>
        <v>Cincinnati Reds</v>
      </c>
      <c r="I1365">
        <v>1</v>
      </c>
      <c r="J1365">
        <v>154</v>
      </c>
      <c r="K1365">
        <v>77</v>
      </c>
      <c r="L1365">
        <v>93</v>
      </c>
      <c r="M1365">
        <v>61</v>
      </c>
      <c r="P1365" t="s">
        <v>76</v>
      </c>
      <c r="Q1365">
        <f>IF(Table2[[#This Row],[LgWin]]="Y",1,0)</f>
        <v>1</v>
      </c>
      <c r="R1365" t="s">
        <v>51</v>
      </c>
      <c r="S1365">
        <f>IF(Table2[[#This Row],[WSWin]]="Y",1,0)</f>
        <v>0</v>
      </c>
      <c r="T1365">
        <v>710</v>
      </c>
      <c r="U1365">
        <v>5243</v>
      </c>
      <c r="V1365">
        <v>1414</v>
      </c>
      <c r="W1365">
        <v>247</v>
      </c>
      <c r="X1365">
        <v>35</v>
      </c>
      <c r="Y1365">
        <v>158</v>
      </c>
      <c r="Z1365">
        <v>423</v>
      </c>
      <c r="AA1365">
        <v>761</v>
      </c>
      <c r="AB1365">
        <v>70</v>
      </c>
      <c r="AC1365">
        <v>33</v>
      </c>
      <c r="AF1365">
        <v>653</v>
      </c>
      <c r="AG1365">
        <v>575</v>
      </c>
      <c r="AH1365">
        <v>3.78</v>
      </c>
      <c r="AI1365">
        <v>46</v>
      </c>
      <c r="AJ1365">
        <v>12</v>
      </c>
      <c r="AK1365">
        <v>40</v>
      </c>
      <c r="AL1365">
        <v>4110</v>
      </c>
      <c r="AM1365">
        <v>1300</v>
      </c>
      <c r="AN1365">
        <v>147</v>
      </c>
      <c r="AO1365">
        <v>500</v>
      </c>
      <c r="AP1365">
        <v>829</v>
      </c>
      <c r="AQ1365">
        <v>134</v>
      </c>
      <c r="AR1365">
        <v>124</v>
      </c>
      <c r="AS1365">
        <v>0.97699999999999998</v>
      </c>
      <c r="AT1365" t="s">
        <v>165</v>
      </c>
      <c r="AU1365" t="s">
        <v>455</v>
      </c>
      <c r="AV1365">
        <v>1117603</v>
      </c>
      <c r="AW1365">
        <v>102</v>
      </c>
      <c r="AX1365">
        <v>101</v>
      </c>
      <c r="AY1365" t="s">
        <v>167</v>
      </c>
      <c r="AZ1365" t="s">
        <v>167</v>
      </c>
      <c r="BA1365" t="s">
        <v>167</v>
      </c>
    </row>
    <row r="1366" spans="1:53" x14ac:dyDescent="0.55000000000000004">
      <c r="A1366">
        <v>1961</v>
      </c>
      <c r="B1366" t="b">
        <f>IF(Table2[[#This Row],[yearID]]&gt;=1903,TRUE,FALSE)</f>
        <v>1</v>
      </c>
      <c r="C1366" t="b">
        <f>IF(Table2[[#This Row],[yearID]]&gt;=1973,TRUE,FALSE)</f>
        <v>0</v>
      </c>
      <c r="D1366" t="s">
        <v>410</v>
      </c>
      <c r="E1366" t="s">
        <v>64</v>
      </c>
      <c r="F1366" t="s">
        <v>64</v>
      </c>
      <c r="G1366" t="str">
        <f>VLOOKUP(Table2[[#This Row],[franchID]],TeamsFranchises!$A$1:$D$121,2,FALSE)</f>
        <v>Cleveland Indians</v>
      </c>
      <c r="I1366">
        <v>5</v>
      </c>
      <c r="J1366">
        <v>161</v>
      </c>
      <c r="K1366">
        <v>81</v>
      </c>
      <c r="L1366">
        <v>78</v>
      </c>
      <c r="M1366">
        <v>83</v>
      </c>
      <c r="P1366" t="s">
        <v>51</v>
      </c>
      <c r="Q1366">
        <f>IF(Table2[[#This Row],[LgWin]]="Y",1,0)</f>
        <v>0</v>
      </c>
      <c r="R1366" t="s">
        <v>51</v>
      </c>
      <c r="S1366">
        <f>IF(Table2[[#This Row],[WSWin]]="Y",1,0)</f>
        <v>0</v>
      </c>
      <c r="T1366">
        <v>737</v>
      </c>
      <c r="U1366">
        <v>5609</v>
      </c>
      <c r="V1366">
        <v>1493</v>
      </c>
      <c r="W1366">
        <v>257</v>
      </c>
      <c r="X1366">
        <v>39</v>
      </c>
      <c r="Y1366">
        <v>150</v>
      </c>
      <c r="Z1366">
        <v>492</v>
      </c>
      <c r="AA1366">
        <v>720</v>
      </c>
      <c r="AB1366">
        <v>34</v>
      </c>
      <c r="AC1366">
        <v>11</v>
      </c>
      <c r="AF1366">
        <v>752</v>
      </c>
      <c r="AG1366">
        <v>665</v>
      </c>
      <c r="AH1366">
        <v>4.1500000000000004</v>
      </c>
      <c r="AI1366">
        <v>35</v>
      </c>
      <c r="AJ1366">
        <v>12</v>
      </c>
      <c r="AK1366">
        <v>23</v>
      </c>
      <c r="AL1366">
        <v>4329</v>
      </c>
      <c r="AM1366">
        <v>1426</v>
      </c>
      <c r="AN1366">
        <v>178</v>
      </c>
      <c r="AO1366">
        <v>599</v>
      </c>
      <c r="AP1366">
        <v>801</v>
      </c>
      <c r="AQ1366">
        <v>139</v>
      </c>
      <c r="AR1366">
        <v>142</v>
      </c>
      <c r="AS1366">
        <v>0.97699999999999998</v>
      </c>
      <c r="AT1366" t="s">
        <v>487</v>
      </c>
      <c r="AU1366" t="s">
        <v>498</v>
      </c>
      <c r="AV1366">
        <v>725547</v>
      </c>
      <c r="AW1366">
        <v>97</v>
      </c>
      <c r="AX1366">
        <v>98</v>
      </c>
      <c r="AY1366" t="s">
        <v>64</v>
      </c>
      <c r="AZ1366" t="s">
        <v>64</v>
      </c>
      <c r="BA1366" t="s">
        <v>64</v>
      </c>
    </row>
    <row r="1367" spans="1:53" x14ac:dyDescent="0.55000000000000004">
      <c r="A1367">
        <v>1961</v>
      </c>
      <c r="B1367" t="b">
        <f>IF(Table2[[#This Row],[yearID]]&gt;=1903,TRUE,FALSE)</f>
        <v>1</v>
      </c>
      <c r="C1367" t="b">
        <f>IF(Table2[[#This Row],[yearID]]&gt;=1973,TRUE,FALSE)</f>
        <v>0</v>
      </c>
      <c r="D1367" t="s">
        <v>410</v>
      </c>
      <c r="E1367" t="s">
        <v>419</v>
      </c>
      <c r="F1367" t="s">
        <v>419</v>
      </c>
      <c r="G1367" t="str">
        <f>VLOOKUP(Table2[[#This Row],[franchID]],TeamsFranchises!$A$1:$D$121,2,FALSE)</f>
        <v>Detroit Tigers</v>
      </c>
      <c r="I1367">
        <v>2</v>
      </c>
      <c r="J1367">
        <v>163</v>
      </c>
      <c r="K1367">
        <v>82</v>
      </c>
      <c r="L1367">
        <v>101</v>
      </c>
      <c r="M1367">
        <v>61</v>
      </c>
      <c r="P1367" t="s">
        <v>51</v>
      </c>
      <c r="Q1367">
        <f>IF(Table2[[#This Row],[LgWin]]="Y",1,0)</f>
        <v>0</v>
      </c>
      <c r="R1367" t="s">
        <v>51</v>
      </c>
      <c r="S1367">
        <f>IF(Table2[[#This Row],[WSWin]]="Y",1,0)</f>
        <v>0</v>
      </c>
      <c r="T1367">
        <v>841</v>
      </c>
      <c r="U1367">
        <v>5561</v>
      </c>
      <c r="V1367">
        <v>1481</v>
      </c>
      <c r="W1367">
        <v>215</v>
      </c>
      <c r="X1367">
        <v>53</v>
      </c>
      <c r="Y1367">
        <v>180</v>
      </c>
      <c r="Z1367">
        <v>673</v>
      </c>
      <c r="AA1367">
        <v>867</v>
      </c>
      <c r="AB1367">
        <v>98</v>
      </c>
      <c r="AC1367">
        <v>36</v>
      </c>
      <c r="AF1367">
        <v>671</v>
      </c>
      <c r="AG1367">
        <v>575</v>
      </c>
      <c r="AH1367">
        <v>3.55</v>
      </c>
      <c r="AI1367">
        <v>62</v>
      </c>
      <c r="AJ1367">
        <v>12</v>
      </c>
      <c r="AK1367">
        <v>30</v>
      </c>
      <c r="AL1367">
        <v>4377</v>
      </c>
      <c r="AM1367">
        <v>1404</v>
      </c>
      <c r="AN1367">
        <v>170</v>
      </c>
      <c r="AO1367">
        <v>469</v>
      </c>
      <c r="AP1367">
        <v>836</v>
      </c>
      <c r="AQ1367">
        <v>146</v>
      </c>
      <c r="AR1367">
        <v>147</v>
      </c>
      <c r="AS1367">
        <v>0.97599999999999998</v>
      </c>
      <c r="AT1367" t="s">
        <v>420</v>
      </c>
      <c r="AU1367" t="s">
        <v>518</v>
      </c>
      <c r="AV1367">
        <v>1600710</v>
      </c>
      <c r="AW1367">
        <v>103</v>
      </c>
      <c r="AX1367">
        <v>102</v>
      </c>
      <c r="AY1367" t="s">
        <v>419</v>
      </c>
      <c r="AZ1367" t="s">
        <v>419</v>
      </c>
      <c r="BA1367" t="s">
        <v>419</v>
      </c>
    </row>
    <row r="1368" spans="1:53" x14ac:dyDescent="0.55000000000000004">
      <c r="A1368">
        <v>1961</v>
      </c>
      <c r="B1368" t="b">
        <f>IF(Table2[[#This Row],[yearID]]&gt;=1903,TRUE,FALSE)</f>
        <v>1</v>
      </c>
      <c r="C1368" t="b">
        <f>IF(Table2[[#This Row],[yearID]]&gt;=1973,TRUE,FALSE)</f>
        <v>0</v>
      </c>
      <c r="D1368" t="s">
        <v>410</v>
      </c>
      <c r="E1368" t="s">
        <v>506</v>
      </c>
      <c r="F1368" t="s">
        <v>423</v>
      </c>
      <c r="G1368" t="str">
        <f>VLOOKUP(Table2[[#This Row],[franchID]],TeamsFranchises!$A$1:$D$121,2,FALSE)</f>
        <v>Oakland Athletics</v>
      </c>
      <c r="I1368">
        <v>9</v>
      </c>
      <c r="J1368">
        <v>162</v>
      </c>
      <c r="K1368">
        <v>80</v>
      </c>
      <c r="L1368">
        <v>61</v>
      </c>
      <c r="M1368">
        <v>100</v>
      </c>
      <c r="P1368" t="s">
        <v>51</v>
      </c>
      <c r="Q1368">
        <f>IF(Table2[[#This Row],[LgWin]]="Y",1,0)</f>
        <v>0</v>
      </c>
      <c r="R1368" t="s">
        <v>51</v>
      </c>
      <c r="S1368">
        <f>IF(Table2[[#This Row],[WSWin]]="Y",1,0)</f>
        <v>0</v>
      </c>
      <c r="T1368">
        <v>683</v>
      </c>
      <c r="U1368">
        <v>5423</v>
      </c>
      <c r="V1368">
        <v>1342</v>
      </c>
      <c r="W1368">
        <v>216</v>
      </c>
      <c r="X1368">
        <v>47</v>
      </c>
      <c r="Y1368">
        <v>90</v>
      </c>
      <c r="Z1368">
        <v>580</v>
      </c>
      <c r="AA1368">
        <v>772</v>
      </c>
      <c r="AB1368">
        <v>58</v>
      </c>
      <c r="AC1368">
        <v>22</v>
      </c>
      <c r="AF1368">
        <v>863</v>
      </c>
      <c r="AG1368">
        <v>745</v>
      </c>
      <c r="AH1368">
        <v>4.74</v>
      </c>
      <c r="AI1368">
        <v>32</v>
      </c>
      <c r="AJ1368">
        <v>5</v>
      </c>
      <c r="AK1368">
        <v>23</v>
      </c>
      <c r="AL1368">
        <v>4245</v>
      </c>
      <c r="AM1368">
        <v>1519</v>
      </c>
      <c r="AN1368">
        <v>141</v>
      </c>
      <c r="AO1368">
        <v>629</v>
      </c>
      <c r="AP1368">
        <v>703</v>
      </c>
      <c r="AQ1368">
        <v>174</v>
      </c>
      <c r="AR1368">
        <v>160</v>
      </c>
      <c r="AS1368">
        <v>0.97199999999999998</v>
      </c>
      <c r="AT1368" t="s">
        <v>507</v>
      </c>
      <c r="AU1368" t="s">
        <v>508</v>
      </c>
      <c r="AV1368">
        <v>683817</v>
      </c>
      <c r="AW1368">
        <v>101</v>
      </c>
      <c r="AX1368">
        <v>103</v>
      </c>
      <c r="AY1368" t="s">
        <v>509</v>
      </c>
      <c r="AZ1368" t="s">
        <v>506</v>
      </c>
      <c r="BA1368" t="s">
        <v>506</v>
      </c>
    </row>
    <row r="1369" spans="1:53" x14ac:dyDescent="0.55000000000000004">
      <c r="A1369">
        <v>1961</v>
      </c>
      <c r="B1369" t="b">
        <f>IF(Table2[[#This Row],[yearID]]&gt;=1903,TRUE,FALSE)</f>
        <v>1</v>
      </c>
      <c r="C1369" t="b">
        <f>IF(Table2[[#This Row],[yearID]]&gt;=1973,TRUE,FALSE)</f>
        <v>0</v>
      </c>
      <c r="D1369" t="s">
        <v>410</v>
      </c>
      <c r="E1369" t="s">
        <v>519</v>
      </c>
      <c r="F1369" t="s">
        <v>520</v>
      </c>
      <c r="G1369" t="str">
        <f>VLOOKUP(Table2[[#This Row],[franchID]],TeamsFranchises!$A$1:$D$121,2,FALSE)</f>
        <v>Los Angeles Angels of Anaheim</v>
      </c>
      <c r="I1369">
        <v>8</v>
      </c>
      <c r="J1369">
        <v>162</v>
      </c>
      <c r="K1369">
        <v>82</v>
      </c>
      <c r="L1369">
        <v>70</v>
      </c>
      <c r="M1369">
        <v>91</v>
      </c>
      <c r="P1369" t="s">
        <v>51</v>
      </c>
      <c r="Q1369">
        <f>IF(Table2[[#This Row],[LgWin]]="Y",1,0)</f>
        <v>0</v>
      </c>
      <c r="R1369" t="s">
        <v>51</v>
      </c>
      <c r="S1369">
        <f>IF(Table2[[#This Row],[WSWin]]="Y",1,0)</f>
        <v>0</v>
      </c>
      <c r="T1369">
        <v>744</v>
      </c>
      <c r="U1369">
        <v>5424</v>
      </c>
      <c r="V1369">
        <v>1331</v>
      </c>
      <c r="W1369">
        <v>218</v>
      </c>
      <c r="X1369">
        <v>22</v>
      </c>
      <c r="Y1369">
        <v>189</v>
      </c>
      <c r="Z1369">
        <v>681</v>
      </c>
      <c r="AA1369">
        <v>1068</v>
      </c>
      <c r="AB1369">
        <v>37</v>
      </c>
      <c r="AC1369">
        <v>28</v>
      </c>
      <c r="AF1369">
        <v>784</v>
      </c>
      <c r="AG1369">
        <v>689</v>
      </c>
      <c r="AH1369">
        <v>4.3099999999999996</v>
      </c>
      <c r="AI1369">
        <v>25</v>
      </c>
      <c r="AJ1369">
        <v>5</v>
      </c>
      <c r="AK1369">
        <v>34</v>
      </c>
      <c r="AL1369">
        <v>4314</v>
      </c>
      <c r="AM1369">
        <v>1391</v>
      </c>
      <c r="AN1369">
        <v>180</v>
      </c>
      <c r="AO1369">
        <v>713</v>
      </c>
      <c r="AP1369">
        <v>973</v>
      </c>
      <c r="AQ1369">
        <v>192</v>
      </c>
      <c r="AR1369">
        <v>154</v>
      </c>
      <c r="AS1369">
        <v>0.96899999999999997</v>
      </c>
      <c r="AT1369" t="s">
        <v>521</v>
      </c>
      <c r="AU1369" t="s">
        <v>522</v>
      </c>
      <c r="AV1369">
        <v>603510</v>
      </c>
      <c r="AW1369">
        <v>111</v>
      </c>
      <c r="AX1369">
        <v>112</v>
      </c>
      <c r="AY1369" t="s">
        <v>519</v>
      </c>
      <c r="AZ1369" t="s">
        <v>519</v>
      </c>
      <c r="BA1369" t="s">
        <v>519</v>
      </c>
    </row>
    <row r="1370" spans="1:53" x14ac:dyDescent="0.55000000000000004">
      <c r="A1370">
        <v>1961</v>
      </c>
      <c r="B1370" t="b">
        <f>IF(Table2[[#This Row],[yearID]]&gt;=1903,TRUE,FALSE)</f>
        <v>1</v>
      </c>
      <c r="C1370" t="b">
        <f>IF(Table2[[#This Row],[yearID]]&gt;=1973,TRUE,FALSE)</f>
        <v>0</v>
      </c>
      <c r="D1370" t="s">
        <v>157</v>
      </c>
      <c r="E1370" t="s">
        <v>511</v>
      </c>
      <c r="F1370" t="s">
        <v>260</v>
      </c>
      <c r="G1370" t="str">
        <f>VLOOKUP(Table2[[#This Row],[franchID]],TeamsFranchises!$A$1:$D$121,2,FALSE)</f>
        <v>Los Angeles Dodgers</v>
      </c>
      <c r="I1370">
        <v>2</v>
      </c>
      <c r="J1370">
        <v>154</v>
      </c>
      <c r="K1370">
        <v>77</v>
      </c>
      <c r="L1370">
        <v>89</v>
      </c>
      <c r="M1370">
        <v>65</v>
      </c>
      <c r="P1370" t="s">
        <v>51</v>
      </c>
      <c r="Q1370">
        <f>IF(Table2[[#This Row],[LgWin]]="Y",1,0)</f>
        <v>0</v>
      </c>
      <c r="R1370" t="s">
        <v>51</v>
      </c>
      <c r="S1370">
        <f>IF(Table2[[#This Row],[WSWin]]="Y",1,0)</f>
        <v>0</v>
      </c>
      <c r="T1370">
        <v>735</v>
      </c>
      <c r="U1370">
        <v>5189</v>
      </c>
      <c r="V1370">
        <v>1358</v>
      </c>
      <c r="W1370">
        <v>193</v>
      </c>
      <c r="X1370">
        <v>40</v>
      </c>
      <c r="Y1370">
        <v>157</v>
      </c>
      <c r="Z1370">
        <v>596</v>
      </c>
      <c r="AA1370">
        <v>796</v>
      </c>
      <c r="AB1370">
        <v>86</v>
      </c>
      <c r="AC1370">
        <v>45</v>
      </c>
      <c r="AF1370">
        <v>697</v>
      </c>
      <c r="AG1370">
        <v>619</v>
      </c>
      <c r="AH1370">
        <v>4.04</v>
      </c>
      <c r="AI1370">
        <v>40</v>
      </c>
      <c r="AJ1370">
        <v>10</v>
      </c>
      <c r="AK1370">
        <v>35</v>
      </c>
      <c r="AL1370">
        <v>4134</v>
      </c>
      <c r="AM1370">
        <v>1346</v>
      </c>
      <c r="AN1370">
        <v>167</v>
      </c>
      <c r="AO1370">
        <v>544</v>
      </c>
      <c r="AP1370">
        <v>1105</v>
      </c>
      <c r="AQ1370">
        <v>136</v>
      </c>
      <c r="AR1370">
        <v>162</v>
      </c>
      <c r="AS1370">
        <v>0.97599999999999998</v>
      </c>
      <c r="AT1370" t="s">
        <v>512</v>
      </c>
      <c r="AU1370" t="s">
        <v>513</v>
      </c>
      <c r="AV1370">
        <v>1804250</v>
      </c>
      <c r="AW1370">
        <v>108</v>
      </c>
      <c r="AX1370">
        <v>107</v>
      </c>
      <c r="AY1370" t="s">
        <v>260</v>
      </c>
      <c r="AZ1370" t="s">
        <v>511</v>
      </c>
      <c r="BA1370" t="s">
        <v>511</v>
      </c>
    </row>
    <row r="1371" spans="1:53" x14ac:dyDescent="0.55000000000000004">
      <c r="A1371">
        <v>1961</v>
      </c>
      <c r="B1371" t="b">
        <f>IF(Table2[[#This Row],[yearID]]&gt;=1903,TRUE,FALSE)</f>
        <v>1</v>
      </c>
      <c r="C1371" t="b">
        <f>IF(Table2[[#This Row],[yearID]]&gt;=1973,TRUE,FALSE)</f>
        <v>0</v>
      </c>
      <c r="D1371" t="s">
        <v>410</v>
      </c>
      <c r="E1371" t="s">
        <v>426</v>
      </c>
      <c r="F1371" t="s">
        <v>426</v>
      </c>
      <c r="G1371" t="str">
        <f>VLOOKUP(Table2[[#This Row],[franchID]],TeamsFranchises!$A$1:$D$121,2,FALSE)</f>
        <v>Minnesota Twins</v>
      </c>
      <c r="I1371">
        <v>7</v>
      </c>
      <c r="J1371">
        <v>161</v>
      </c>
      <c r="K1371">
        <v>81</v>
      </c>
      <c r="L1371">
        <v>70</v>
      </c>
      <c r="M1371">
        <v>90</v>
      </c>
      <c r="P1371" t="s">
        <v>51</v>
      </c>
      <c r="Q1371">
        <f>IF(Table2[[#This Row],[LgWin]]="Y",1,0)</f>
        <v>0</v>
      </c>
      <c r="R1371" t="s">
        <v>51</v>
      </c>
      <c r="S1371">
        <f>IF(Table2[[#This Row],[WSWin]]="Y",1,0)</f>
        <v>0</v>
      </c>
      <c r="T1371">
        <v>707</v>
      </c>
      <c r="U1371">
        <v>5417</v>
      </c>
      <c r="V1371">
        <v>1353</v>
      </c>
      <c r="W1371">
        <v>215</v>
      </c>
      <c r="X1371">
        <v>40</v>
      </c>
      <c r="Y1371">
        <v>167</v>
      </c>
      <c r="Z1371">
        <v>597</v>
      </c>
      <c r="AA1371">
        <v>840</v>
      </c>
      <c r="AB1371">
        <v>47</v>
      </c>
      <c r="AC1371">
        <v>43</v>
      </c>
      <c r="AF1371">
        <v>778</v>
      </c>
      <c r="AG1371">
        <v>681</v>
      </c>
      <c r="AH1371">
        <v>4.28</v>
      </c>
      <c r="AI1371">
        <v>49</v>
      </c>
      <c r="AJ1371">
        <v>14</v>
      </c>
      <c r="AK1371">
        <v>23</v>
      </c>
      <c r="AL1371">
        <v>4296</v>
      </c>
      <c r="AM1371">
        <v>1415</v>
      </c>
      <c r="AN1371">
        <v>163</v>
      </c>
      <c r="AO1371">
        <v>570</v>
      </c>
      <c r="AP1371">
        <v>914</v>
      </c>
      <c r="AQ1371">
        <v>174</v>
      </c>
      <c r="AR1371">
        <v>150</v>
      </c>
      <c r="AS1371">
        <v>0.97099999999999997</v>
      </c>
      <c r="AT1371" t="s">
        <v>523</v>
      </c>
      <c r="AU1371" t="s">
        <v>524</v>
      </c>
      <c r="AV1371">
        <v>1256723</v>
      </c>
      <c r="AW1371">
        <v>106</v>
      </c>
      <c r="AX1371">
        <v>106</v>
      </c>
      <c r="AY1371" t="s">
        <v>426</v>
      </c>
      <c r="AZ1371" t="s">
        <v>426</v>
      </c>
      <c r="BA1371" t="s">
        <v>426</v>
      </c>
    </row>
    <row r="1372" spans="1:53" x14ac:dyDescent="0.55000000000000004">
      <c r="A1372">
        <v>1961</v>
      </c>
      <c r="B1372" t="b">
        <f>IF(Table2[[#This Row],[yearID]]&gt;=1903,TRUE,FALSE)</f>
        <v>1</v>
      </c>
      <c r="C1372" t="b">
        <f>IF(Table2[[#This Row],[yearID]]&gt;=1973,TRUE,FALSE)</f>
        <v>0</v>
      </c>
      <c r="D1372" t="s">
        <v>157</v>
      </c>
      <c r="E1372" t="s">
        <v>499</v>
      </c>
      <c r="F1372" t="s">
        <v>159</v>
      </c>
      <c r="G1372" t="str">
        <f>VLOOKUP(Table2[[#This Row],[franchID]],TeamsFranchises!$A$1:$D$121,2,FALSE)</f>
        <v>Atlanta Braves</v>
      </c>
      <c r="I1372">
        <v>4</v>
      </c>
      <c r="J1372">
        <v>155</v>
      </c>
      <c r="K1372">
        <v>77</v>
      </c>
      <c r="L1372">
        <v>83</v>
      </c>
      <c r="M1372">
        <v>71</v>
      </c>
      <c r="P1372" t="s">
        <v>51</v>
      </c>
      <c r="Q1372">
        <f>IF(Table2[[#This Row],[LgWin]]="Y",1,0)</f>
        <v>0</v>
      </c>
      <c r="R1372" t="s">
        <v>51</v>
      </c>
      <c r="S1372">
        <f>IF(Table2[[#This Row],[WSWin]]="Y",1,0)</f>
        <v>0</v>
      </c>
      <c r="T1372">
        <v>712</v>
      </c>
      <c r="U1372">
        <v>5288</v>
      </c>
      <c r="V1372">
        <v>1365</v>
      </c>
      <c r="W1372">
        <v>199</v>
      </c>
      <c r="X1372">
        <v>34</v>
      </c>
      <c r="Y1372">
        <v>188</v>
      </c>
      <c r="Z1372">
        <v>534</v>
      </c>
      <c r="AA1372">
        <v>880</v>
      </c>
      <c r="AB1372">
        <v>70</v>
      </c>
      <c r="AC1372">
        <v>43</v>
      </c>
      <c r="AF1372">
        <v>656</v>
      </c>
      <c r="AG1372">
        <v>601</v>
      </c>
      <c r="AH1372">
        <v>3.89</v>
      </c>
      <c r="AI1372">
        <v>57</v>
      </c>
      <c r="AJ1372">
        <v>8</v>
      </c>
      <c r="AK1372">
        <v>16</v>
      </c>
      <c r="AL1372">
        <v>4173</v>
      </c>
      <c r="AM1372">
        <v>1357</v>
      </c>
      <c r="AN1372">
        <v>153</v>
      </c>
      <c r="AO1372">
        <v>493</v>
      </c>
      <c r="AP1372">
        <v>652</v>
      </c>
      <c r="AQ1372">
        <v>111</v>
      </c>
      <c r="AR1372">
        <v>152</v>
      </c>
      <c r="AS1372">
        <v>0.98199999999999998</v>
      </c>
      <c r="AT1372" t="s">
        <v>500</v>
      </c>
      <c r="AU1372" t="s">
        <v>501</v>
      </c>
      <c r="AV1372">
        <v>1101441</v>
      </c>
      <c r="AW1372">
        <v>94</v>
      </c>
      <c r="AX1372">
        <v>92</v>
      </c>
      <c r="AY1372" t="s">
        <v>502</v>
      </c>
      <c r="AZ1372" t="s">
        <v>502</v>
      </c>
      <c r="BA1372" t="s">
        <v>502</v>
      </c>
    </row>
    <row r="1373" spans="1:53" x14ac:dyDescent="0.55000000000000004">
      <c r="A1373">
        <v>1961</v>
      </c>
      <c r="B1373" t="b">
        <f>IF(Table2[[#This Row],[yearID]]&gt;=1903,TRUE,FALSE)</f>
        <v>1</v>
      </c>
      <c r="C1373" t="b">
        <f>IF(Table2[[#This Row],[yearID]]&gt;=1973,TRUE,FALSE)</f>
        <v>0</v>
      </c>
      <c r="D1373" t="s">
        <v>410</v>
      </c>
      <c r="E1373" t="s">
        <v>436</v>
      </c>
      <c r="F1373" t="s">
        <v>412</v>
      </c>
      <c r="G1373" t="str">
        <f>VLOOKUP(Table2[[#This Row],[franchID]],TeamsFranchises!$A$1:$D$121,2,FALSE)</f>
        <v>New York Yankees</v>
      </c>
      <c r="I1373">
        <v>1</v>
      </c>
      <c r="J1373">
        <v>163</v>
      </c>
      <c r="K1373">
        <v>81</v>
      </c>
      <c r="L1373">
        <v>109</v>
      </c>
      <c r="M1373">
        <v>53</v>
      </c>
      <c r="P1373" t="s">
        <v>76</v>
      </c>
      <c r="Q1373">
        <f>IF(Table2[[#This Row],[LgWin]]="Y",1,0)</f>
        <v>1</v>
      </c>
      <c r="R1373" t="s">
        <v>76</v>
      </c>
      <c r="S1373">
        <f>IF(Table2[[#This Row],[WSWin]]="Y",1,0)</f>
        <v>1</v>
      </c>
      <c r="T1373">
        <v>827</v>
      </c>
      <c r="U1373">
        <v>5559</v>
      </c>
      <c r="V1373">
        <v>1461</v>
      </c>
      <c r="W1373">
        <v>194</v>
      </c>
      <c r="X1373">
        <v>40</v>
      </c>
      <c r="Y1373">
        <v>240</v>
      </c>
      <c r="Z1373">
        <v>543</v>
      </c>
      <c r="AA1373">
        <v>785</v>
      </c>
      <c r="AB1373">
        <v>28</v>
      </c>
      <c r="AC1373">
        <v>18</v>
      </c>
      <c r="AF1373">
        <v>612</v>
      </c>
      <c r="AG1373">
        <v>558</v>
      </c>
      <c r="AH1373">
        <v>3.46</v>
      </c>
      <c r="AI1373">
        <v>47</v>
      </c>
      <c r="AJ1373">
        <v>14</v>
      </c>
      <c r="AK1373">
        <v>39</v>
      </c>
      <c r="AL1373">
        <v>4353</v>
      </c>
      <c r="AM1373">
        <v>1288</v>
      </c>
      <c r="AN1373">
        <v>137</v>
      </c>
      <c r="AO1373">
        <v>542</v>
      </c>
      <c r="AP1373">
        <v>866</v>
      </c>
      <c r="AQ1373">
        <v>124</v>
      </c>
      <c r="AR1373">
        <v>180</v>
      </c>
      <c r="AS1373">
        <v>0.98</v>
      </c>
      <c r="AT1373" t="s">
        <v>459</v>
      </c>
      <c r="AU1373" t="s">
        <v>491</v>
      </c>
      <c r="AV1373">
        <v>1747725</v>
      </c>
      <c r="AW1373">
        <v>95</v>
      </c>
      <c r="AX1373">
        <v>93</v>
      </c>
      <c r="AY1373" t="s">
        <v>412</v>
      </c>
      <c r="AZ1373" t="s">
        <v>436</v>
      </c>
      <c r="BA1373" t="s">
        <v>436</v>
      </c>
    </row>
    <row r="1374" spans="1:53" x14ac:dyDescent="0.55000000000000004">
      <c r="A1374">
        <v>1961</v>
      </c>
      <c r="B1374" t="b">
        <f>IF(Table2[[#This Row],[yearID]]&gt;=1903,TRUE,FALSE)</f>
        <v>1</v>
      </c>
      <c r="C1374" t="b">
        <f>IF(Table2[[#This Row],[yearID]]&gt;=1973,TRUE,FALSE)</f>
        <v>0</v>
      </c>
      <c r="D1374" t="s">
        <v>157</v>
      </c>
      <c r="E1374" t="s">
        <v>122</v>
      </c>
      <c r="F1374" t="s">
        <v>122</v>
      </c>
      <c r="G1374" t="str">
        <f>VLOOKUP(Table2[[#This Row],[franchID]],TeamsFranchises!$A$1:$D$121,2,FALSE)</f>
        <v>Philadelphia Phillies</v>
      </c>
      <c r="I1374">
        <v>8</v>
      </c>
      <c r="J1374">
        <v>155</v>
      </c>
      <c r="K1374">
        <v>78</v>
      </c>
      <c r="L1374">
        <v>47</v>
      </c>
      <c r="M1374">
        <v>107</v>
      </c>
      <c r="P1374" t="s">
        <v>51</v>
      </c>
      <c r="Q1374">
        <f>IF(Table2[[#This Row],[LgWin]]="Y",1,0)</f>
        <v>0</v>
      </c>
      <c r="R1374" t="s">
        <v>51</v>
      </c>
      <c r="S1374">
        <f>IF(Table2[[#This Row],[WSWin]]="Y",1,0)</f>
        <v>0</v>
      </c>
      <c r="T1374">
        <v>584</v>
      </c>
      <c r="U1374">
        <v>5213</v>
      </c>
      <c r="V1374">
        <v>1265</v>
      </c>
      <c r="W1374">
        <v>185</v>
      </c>
      <c r="X1374">
        <v>50</v>
      </c>
      <c r="Y1374">
        <v>103</v>
      </c>
      <c r="Z1374">
        <v>475</v>
      </c>
      <c r="AA1374">
        <v>928</v>
      </c>
      <c r="AB1374">
        <v>56</v>
      </c>
      <c r="AC1374">
        <v>30</v>
      </c>
      <c r="AF1374">
        <v>796</v>
      </c>
      <c r="AG1374">
        <v>708</v>
      </c>
      <c r="AH1374">
        <v>4.6100000000000003</v>
      </c>
      <c r="AI1374">
        <v>29</v>
      </c>
      <c r="AJ1374">
        <v>9</v>
      </c>
      <c r="AK1374">
        <v>13</v>
      </c>
      <c r="AL1374">
        <v>4149</v>
      </c>
      <c r="AM1374">
        <v>1452</v>
      </c>
      <c r="AN1374">
        <v>155</v>
      </c>
      <c r="AO1374">
        <v>521</v>
      </c>
      <c r="AP1374">
        <v>775</v>
      </c>
      <c r="AQ1374">
        <v>144</v>
      </c>
      <c r="AR1374">
        <v>179</v>
      </c>
      <c r="AS1374">
        <v>0.97599999999999998</v>
      </c>
      <c r="AT1374" t="s">
        <v>358</v>
      </c>
      <c r="AU1374" t="s">
        <v>503</v>
      </c>
      <c r="AV1374">
        <v>590039</v>
      </c>
      <c r="AW1374">
        <v>98</v>
      </c>
      <c r="AX1374">
        <v>101</v>
      </c>
      <c r="AY1374" t="s">
        <v>122</v>
      </c>
      <c r="AZ1374" t="s">
        <v>122</v>
      </c>
      <c r="BA1374" t="s">
        <v>122</v>
      </c>
    </row>
    <row r="1375" spans="1:53" x14ac:dyDescent="0.55000000000000004">
      <c r="A1375">
        <v>1961</v>
      </c>
      <c r="B1375" t="b">
        <f>IF(Table2[[#This Row],[yearID]]&gt;=1903,TRUE,FALSE)</f>
        <v>1</v>
      </c>
      <c r="C1375" t="b">
        <f>IF(Table2[[#This Row],[yearID]]&gt;=1973,TRUE,FALSE)</f>
        <v>0</v>
      </c>
      <c r="D1375" t="s">
        <v>157</v>
      </c>
      <c r="E1375" t="s">
        <v>229</v>
      </c>
      <c r="F1375" t="s">
        <v>229</v>
      </c>
      <c r="G1375" t="str">
        <f>VLOOKUP(Table2[[#This Row],[franchID]],TeamsFranchises!$A$1:$D$121,2,FALSE)</f>
        <v>Pittsburgh Pirates</v>
      </c>
      <c r="I1375">
        <v>6</v>
      </c>
      <c r="J1375">
        <v>154</v>
      </c>
      <c r="K1375">
        <v>77</v>
      </c>
      <c r="L1375">
        <v>75</v>
      </c>
      <c r="M1375">
        <v>79</v>
      </c>
      <c r="P1375" t="s">
        <v>51</v>
      </c>
      <c r="Q1375">
        <f>IF(Table2[[#This Row],[LgWin]]="Y",1,0)</f>
        <v>0</v>
      </c>
      <c r="R1375" t="s">
        <v>51</v>
      </c>
      <c r="S1375">
        <f>IF(Table2[[#This Row],[WSWin]]="Y",1,0)</f>
        <v>0</v>
      </c>
      <c r="T1375">
        <v>694</v>
      </c>
      <c r="U1375">
        <v>5311</v>
      </c>
      <c r="V1375">
        <v>1448</v>
      </c>
      <c r="W1375">
        <v>232</v>
      </c>
      <c r="X1375">
        <v>57</v>
      </c>
      <c r="Y1375">
        <v>128</v>
      </c>
      <c r="Z1375">
        <v>428</v>
      </c>
      <c r="AA1375">
        <v>721</v>
      </c>
      <c r="AB1375">
        <v>26</v>
      </c>
      <c r="AC1375">
        <v>30</v>
      </c>
      <c r="AF1375">
        <v>675</v>
      </c>
      <c r="AG1375">
        <v>593</v>
      </c>
      <c r="AH1375">
        <v>3.92</v>
      </c>
      <c r="AI1375">
        <v>34</v>
      </c>
      <c r="AJ1375">
        <v>9</v>
      </c>
      <c r="AK1375">
        <v>29</v>
      </c>
      <c r="AL1375">
        <v>4086</v>
      </c>
      <c r="AM1375">
        <v>1442</v>
      </c>
      <c r="AN1375">
        <v>121</v>
      </c>
      <c r="AO1375">
        <v>400</v>
      </c>
      <c r="AP1375">
        <v>759</v>
      </c>
      <c r="AQ1375">
        <v>150</v>
      </c>
      <c r="AR1375">
        <v>189</v>
      </c>
      <c r="AS1375">
        <v>0.97499999999999998</v>
      </c>
      <c r="AT1375" t="s">
        <v>390</v>
      </c>
      <c r="AU1375" t="s">
        <v>447</v>
      </c>
      <c r="AV1375">
        <v>1199128</v>
      </c>
      <c r="AW1375">
        <v>101</v>
      </c>
      <c r="AX1375">
        <v>99</v>
      </c>
      <c r="AY1375" t="s">
        <v>229</v>
      </c>
      <c r="AZ1375" t="s">
        <v>229</v>
      </c>
      <c r="BA1375" t="s">
        <v>229</v>
      </c>
    </row>
    <row r="1376" spans="1:53" x14ac:dyDescent="0.55000000000000004">
      <c r="A1376">
        <v>1961</v>
      </c>
      <c r="B1376" t="b">
        <f>IF(Table2[[#This Row],[yearID]]&gt;=1903,TRUE,FALSE)</f>
        <v>1</v>
      </c>
      <c r="C1376" t="b">
        <f>IF(Table2[[#This Row],[yearID]]&gt;=1973,TRUE,FALSE)</f>
        <v>0</v>
      </c>
      <c r="D1376" t="s">
        <v>157</v>
      </c>
      <c r="E1376" t="s">
        <v>514</v>
      </c>
      <c r="F1376" t="s">
        <v>243</v>
      </c>
      <c r="G1376" t="str">
        <f>VLOOKUP(Table2[[#This Row],[franchID]],TeamsFranchises!$A$1:$D$121,2,FALSE)</f>
        <v>San Francisco Giants</v>
      </c>
      <c r="I1376">
        <v>3</v>
      </c>
      <c r="J1376">
        <v>155</v>
      </c>
      <c r="K1376">
        <v>77</v>
      </c>
      <c r="L1376">
        <v>85</v>
      </c>
      <c r="M1376">
        <v>69</v>
      </c>
      <c r="P1376" t="s">
        <v>51</v>
      </c>
      <c r="Q1376">
        <f>IF(Table2[[#This Row],[LgWin]]="Y",1,0)</f>
        <v>0</v>
      </c>
      <c r="R1376" t="s">
        <v>51</v>
      </c>
      <c r="S1376">
        <f>IF(Table2[[#This Row],[WSWin]]="Y",1,0)</f>
        <v>0</v>
      </c>
      <c r="T1376">
        <v>773</v>
      </c>
      <c r="U1376">
        <v>5233</v>
      </c>
      <c r="V1376">
        <v>1379</v>
      </c>
      <c r="W1376">
        <v>219</v>
      </c>
      <c r="X1376">
        <v>32</v>
      </c>
      <c r="Y1376">
        <v>183</v>
      </c>
      <c r="Z1376">
        <v>506</v>
      </c>
      <c r="AA1376">
        <v>764</v>
      </c>
      <c r="AB1376">
        <v>79</v>
      </c>
      <c r="AC1376">
        <v>54</v>
      </c>
      <c r="AF1376">
        <v>655</v>
      </c>
      <c r="AG1376">
        <v>581</v>
      </c>
      <c r="AH1376">
        <v>3.77</v>
      </c>
      <c r="AI1376">
        <v>39</v>
      </c>
      <c r="AJ1376">
        <v>9</v>
      </c>
      <c r="AK1376">
        <v>30</v>
      </c>
      <c r="AL1376">
        <v>4164</v>
      </c>
      <c r="AM1376">
        <v>1306</v>
      </c>
      <c r="AN1376">
        <v>152</v>
      </c>
      <c r="AO1376">
        <v>502</v>
      </c>
      <c r="AP1376">
        <v>924</v>
      </c>
      <c r="AQ1376">
        <v>133</v>
      </c>
      <c r="AR1376">
        <v>126</v>
      </c>
      <c r="AS1376">
        <v>0.97699999999999998</v>
      </c>
      <c r="AT1376" t="s">
        <v>515</v>
      </c>
      <c r="AU1376" t="s">
        <v>517</v>
      </c>
      <c r="AV1376">
        <v>1390679</v>
      </c>
      <c r="AW1376">
        <v>97</v>
      </c>
      <c r="AX1376">
        <v>95</v>
      </c>
      <c r="AY1376" t="s">
        <v>243</v>
      </c>
      <c r="AZ1376" t="s">
        <v>514</v>
      </c>
      <c r="BA1376" t="s">
        <v>514</v>
      </c>
    </row>
    <row r="1377" spans="1:53" x14ac:dyDescent="0.55000000000000004">
      <c r="A1377">
        <v>1961</v>
      </c>
      <c r="B1377" t="b">
        <f>IF(Table2[[#This Row],[yearID]]&gt;=1903,TRUE,FALSE)</f>
        <v>1</v>
      </c>
      <c r="C1377" t="b">
        <f>IF(Table2[[#This Row],[yearID]]&gt;=1973,TRUE,FALSE)</f>
        <v>0</v>
      </c>
      <c r="D1377" t="s">
        <v>157</v>
      </c>
      <c r="E1377" t="s">
        <v>396</v>
      </c>
      <c r="F1377" t="s">
        <v>154</v>
      </c>
      <c r="G1377" t="str">
        <f>VLOOKUP(Table2[[#This Row],[franchID]],TeamsFranchises!$A$1:$D$121,2,FALSE)</f>
        <v>St. Louis Cardinals</v>
      </c>
      <c r="I1377">
        <v>5</v>
      </c>
      <c r="J1377">
        <v>155</v>
      </c>
      <c r="K1377">
        <v>78</v>
      </c>
      <c r="L1377">
        <v>80</v>
      </c>
      <c r="M1377">
        <v>74</v>
      </c>
      <c r="P1377" t="s">
        <v>51</v>
      </c>
      <c r="Q1377">
        <f>IF(Table2[[#This Row],[LgWin]]="Y",1,0)</f>
        <v>0</v>
      </c>
      <c r="R1377" t="s">
        <v>51</v>
      </c>
      <c r="S1377">
        <f>IF(Table2[[#This Row],[WSWin]]="Y",1,0)</f>
        <v>0</v>
      </c>
      <c r="T1377">
        <v>703</v>
      </c>
      <c r="U1377">
        <v>5307</v>
      </c>
      <c r="V1377">
        <v>1436</v>
      </c>
      <c r="W1377">
        <v>236</v>
      </c>
      <c r="X1377">
        <v>51</v>
      </c>
      <c r="Y1377">
        <v>103</v>
      </c>
      <c r="Z1377">
        <v>494</v>
      </c>
      <c r="AA1377">
        <v>745</v>
      </c>
      <c r="AB1377">
        <v>46</v>
      </c>
      <c r="AC1377">
        <v>28</v>
      </c>
      <c r="AF1377">
        <v>668</v>
      </c>
      <c r="AG1377">
        <v>568</v>
      </c>
      <c r="AH1377">
        <v>3.74</v>
      </c>
      <c r="AI1377">
        <v>49</v>
      </c>
      <c r="AJ1377">
        <v>10</v>
      </c>
      <c r="AK1377">
        <v>24</v>
      </c>
      <c r="AL1377">
        <v>4104</v>
      </c>
      <c r="AM1377">
        <v>1334</v>
      </c>
      <c r="AN1377">
        <v>136</v>
      </c>
      <c r="AO1377">
        <v>570</v>
      </c>
      <c r="AP1377">
        <v>823</v>
      </c>
      <c r="AQ1377">
        <v>166</v>
      </c>
      <c r="AR1377">
        <v>165</v>
      </c>
      <c r="AS1377">
        <v>0.97199999999999998</v>
      </c>
      <c r="AT1377" t="s">
        <v>409</v>
      </c>
      <c r="AU1377" t="s">
        <v>444</v>
      </c>
      <c r="AV1377">
        <v>855305</v>
      </c>
      <c r="AW1377">
        <v>110</v>
      </c>
      <c r="AX1377">
        <v>110</v>
      </c>
      <c r="AY1377" t="s">
        <v>154</v>
      </c>
      <c r="AZ1377" t="s">
        <v>396</v>
      </c>
      <c r="BA1377" t="s">
        <v>396</v>
      </c>
    </row>
    <row r="1378" spans="1:53" x14ac:dyDescent="0.55000000000000004">
      <c r="A1378">
        <v>1961</v>
      </c>
      <c r="B1378" t="b">
        <f>IF(Table2[[#This Row],[yearID]]&gt;=1903,TRUE,FALSE)</f>
        <v>1</v>
      </c>
      <c r="C1378" t="b">
        <f>IF(Table2[[#This Row],[yearID]]&gt;=1973,TRUE,FALSE)</f>
        <v>0</v>
      </c>
      <c r="D1378" t="s">
        <v>410</v>
      </c>
      <c r="E1378" t="s">
        <v>525</v>
      </c>
      <c r="F1378" t="s">
        <v>526</v>
      </c>
      <c r="G1378" t="str">
        <f>VLOOKUP(Table2[[#This Row],[franchID]],TeamsFranchises!$A$1:$D$121,2,FALSE)</f>
        <v>Texas Rangers</v>
      </c>
      <c r="I1378">
        <v>9</v>
      </c>
      <c r="J1378">
        <v>161</v>
      </c>
      <c r="K1378">
        <v>79</v>
      </c>
      <c r="L1378">
        <v>61</v>
      </c>
      <c r="M1378">
        <v>100</v>
      </c>
      <c r="P1378" t="s">
        <v>51</v>
      </c>
      <c r="Q1378">
        <f>IF(Table2[[#This Row],[LgWin]]="Y",1,0)</f>
        <v>0</v>
      </c>
      <c r="R1378" t="s">
        <v>51</v>
      </c>
      <c r="S1378">
        <f>IF(Table2[[#This Row],[WSWin]]="Y",1,0)</f>
        <v>0</v>
      </c>
      <c r="T1378">
        <v>618</v>
      </c>
      <c r="U1378">
        <v>5366</v>
      </c>
      <c r="V1378">
        <v>1307</v>
      </c>
      <c r="W1378">
        <v>217</v>
      </c>
      <c r="X1378">
        <v>44</v>
      </c>
      <c r="Y1378">
        <v>119</v>
      </c>
      <c r="Z1378">
        <v>558</v>
      </c>
      <c r="AA1378">
        <v>917</v>
      </c>
      <c r="AB1378">
        <v>81</v>
      </c>
      <c r="AC1378">
        <v>47</v>
      </c>
      <c r="AF1378">
        <v>776</v>
      </c>
      <c r="AG1378">
        <v>670</v>
      </c>
      <c r="AH1378">
        <v>4.2300000000000004</v>
      </c>
      <c r="AI1378">
        <v>39</v>
      </c>
      <c r="AJ1378">
        <v>8</v>
      </c>
      <c r="AK1378">
        <v>21</v>
      </c>
      <c r="AL1378">
        <v>4275</v>
      </c>
      <c r="AM1378">
        <v>1405</v>
      </c>
      <c r="AN1378">
        <v>131</v>
      </c>
      <c r="AO1378">
        <v>586</v>
      </c>
      <c r="AP1378">
        <v>666</v>
      </c>
      <c r="AQ1378">
        <v>156</v>
      </c>
      <c r="AR1378">
        <v>171</v>
      </c>
      <c r="AS1378">
        <v>0.97499999999999998</v>
      </c>
      <c r="AT1378" t="s">
        <v>397</v>
      </c>
      <c r="AU1378" t="s">
        <v>510</v>
      </c>
      <c r="AV1378">
        <v>597287</v>
      </c>
      <c r="AW1378">
        <v>95</v>
      </c>
      <c r="AX1378">
        <v>97</v>
      </c>
      <c r="AY1378" t="s">
        <v>527</v>
      </c>
      <c r="AZ1378" t="s">
        <v>525</v>
      </c>
      <c r="BA1378" t="s">
        <v>525</v>
      </c>
    </row>
    <row r="1379" spans="1:53" x14ac:dyDescent="0.55000000000000004">
      <c r="A1379">
        <v>1962</v>
      </c>
      <c r="B1379" t="b">
        <f>IF(Table2[[#This Row],[yearID]]&gt;=1903,TRUE,FALSE)</f>
        <v>1</v>
      </c>
      <c r="C1379" t="b">
        <f>IF(Table2[[#This Row],[yearID]]&gt;=1973,TRUE,FALSE)</f>
        <v>0</v>
      </c>
      <c r="D1379" t="s">
        <v>410</v>
      </c>
      <c r="E1379" t="s">
        <v>95</v>
      </c>
      <c r="F1379" t="s">
        <v>95</v>
      </c>
      <c r="G1379" t="str">
        <f>VLOOKUP(Table2[[#This Row],[franchID]],TeamsFranchises!$A$1:$D$121,2,FALSE)</f>
        <v>Baltimore Orioles</v>
      </c>
      <c r="I1379">
        <v>7</v>
      </c>
      <c r="J1379">
        <v>162</v>
      </c>
      <c r="K1379">
        <v>82</v>
      </c>
      <c r="L1379">
        <v>77</v>
      </c>
      <c r="M1379">
        <v>85</v>
      </c>
      <c r="P1379" t="s">
        <v>51</v>
      </c>
      <c r="Q1379">
        <f>IF(Table2[[#This Row],[LgWin]]="Y",1,0)</f>
        <v>0</v>
      </c>
      <c r="R1379" t="s">
        <v>51</v>
      </c>
      <c r="S1379">
        <f>IF(Table2[[#This Row],[WSWin]]="Y",1,0)</f>
        <v>0</v>
      </c>
      <c r="T1379">
        <v>652</v>
      </c>
      <c r="U1379">
        <v>5491</v>
      </c>
      <c r="V1379">
        <v>1363</v>
      </c>
      <c r="W1379">
        <v>225</v>
      </c>
      <c r="X1379">
        <v>34</v>
      </c>
      <c r="Y1379">
        <v>156</v>
      </c>
      <c r="Z1379">
        <v>516</v>
      </c>
      <c r="AA1379">
        <v>931</v>
      </c>
      <c r="AB1379">
        <v>45</v>
      </c>
      <c r="AC1379">
        <v>32</v>
      </c>
      <c r="AF1379">
        <v>680</v>
      </c>
      <c r="AG1379">
        <v>599</v>
      </c>
      <c r="AH1379">
        <v>3.69</v>
      </c>
      <c r="AI1379">
        <v>32</v>
      </c>
      <c r="AJ1379">
        <v>8</v>
      </c>
      <c r="AK1379">
        <v>33</v>
      </c>
      <c r="AL1379">
        <v>4386</v>
      </c>
      <c r="AM1379">
        <v>1373</v>
      </c>
      <c r="AN1379">
        <v>147</v>
      </c>
      <c r="AO1379">
        <v>549</v>
      </c>
      <c r="AP1379">
        <v>898</v>
      </c>
      <c r="AQ1379">
        <v>122</v>
      </c>
      <c r="AR1379">
        <v>152</v>
      </c>
      <c r="AS1379">
        <v>0.98</v>
      </c>
      <c r="AT1379" t="s">
        <v>218</v>
      </c>
      <c r="AU1379" t="s">
        <v>504</v>
      </c>
      <c r="AV1379">
        <v>790254</v>
      </c>
      <c r="AW1379">
        <v>94</v>
      </c>
      <c r="AX1379">
        <v>93</v>
      </c>
      <c r="AY1379" t="s">
        <v>95</v>
      </c>
      <c r="AZ1379" t="s">
        <v>95</v>
      </c>
      <c r="BA1379" t="s">
        <v>95</v>
      </c>
    </row>
    <row r="1380" spans="1:53" x14ac:dyDescent="0.55000000000000004">
      <c r="A1380">
        <v>1962</v>
      </c>
      <c r="B1380" t="b">
        <f>IF(Table2[[#This Row],[yearID]]&gt;=1903,TRUE,FALSE)</f>
        <v>1</v>
      </c>
      <c r="C1380" t="b">
        <f>IF(Table2[[#This Row],[yearID]]&gt;=1973,TRUE,FALSE)</f>
        <v>0</v>
      </c>
      <c r="D1380" t="s">
        <v>410</v>
      </c>
      <c r="E1380" t="s">
        <v>54</v>
      </c>
      <c r="F1380" t="s">
        <v>54</v>
      </c>
      <c r="G1380" t="str">
        <f>VLOOKUP(Table2[[#This Row],[franchID]],TeamsFranchises!$A$1:$D$121,2,FALSE)</f>
        <v>Boston Red Sox</v>
      </c>
      <c r="I1380">
        <v>8</v>
      </c>
      <c r="J1380">
        <v>160</v>
      </c>
      <c r="K1380">
        <v>79</v>
      </c>
      <c r="L1380">
        <v>76</v>
      </c>
      <c r="M1380">
        <v>84</v>
      </c>
      <c r="P1380" t="s">
        <v>51</v>
      </c>
      <c r="Q1380">
        <f>IF(Table2[[#This Row],[LgWin]]="Y",1,0)</f>
        <v>0</v>
      </c>
      <c r="R1380" t="s">
        <v>51</v>
      </c>
      <c r="S1380">
        <f>IF(Table2[[#This Row],[WSWin]]="Y",1,0)</f>
        <v>0</v>
      </c>
      <c r="T1380">
        <v>707</v>
      </c>
      <c r="U1380">
        <v>5530</v>
      </c>
      <c r="V1380">
        <v>1429</v>
      </c>
      <c r="W1380">
        <v>257</v>
      </c>
      <c r="X1380">
        <v>53</v>
      </c>
      <c r="Y1380">
        <v>146</v>
      </c>
      <c r="Z1380">
        <v>525</v>
      </c>
      <c r="AA1380">
        <v>923</v>
      </c>
      <c r="AB1380">
        <v>39</v>
      </c>
      <c r="AC1380">
        <v>33</v>
      </c>
      <c r="AF1380">
        <v>756</v>
      </c>
      <c r="AG1380">
        <v>674</v>
      </c>
      <c r="AH1380">
        <v>4.22</v>
      </c>
      <c r="AI1380">
        <v>34</v>
      </c>
      <c r="AJ1380">
        <v>12</v>
      </c>
      <c r="AK1380">
        <v>40</v>
      </c>
      <c r="AL1380">
        <v>4311</v>
      </c>
      <c r="AM1380">
        <v>1416</v>
      </c>
      <c r="AN1380">
        <v>159</v>
      </c>
      <c r="AO1380">
        <v>632</v>
      </c>
      <c r="AP1380">
        <v>923</v>
      </c>
      <c r="AQ1380">
        <v>128</v>
      </c>
      <c r="AR1380">
        <v>152</v>
      </c>
      <c r="AS1380">
        <v>0.97899999999999998</v>
      </c>
      <c r="AT1380" t="s">
        <v>441</v>
      </c>
      <c r="AU1380" t="s">
        <v>493</v>
      </c>
      <c r="AV1380">
        <v>733080</v>
      </c>
      <c r="AW1380">
        <v>103</v>
      </c>
      <c r="AX1380">
        <v>104</v>
      </c>
      <c r="AY1380" t="s">
        <v>54</v>
      </c>
      <c r="AZ1380" t="s">
        <v>54</v>
      </c>
      <c r="BA1380" t="s">
        <v>54</v>
      </c>
    </row>
    <row r="1381" spans="1:53" x14ac:dyDescent="0.55000000000000004">
      <c r="A1381">
        <v>1962</v>
      </c>
      <c r="B1381" t="b">
        <f>IF(Table2[[#This Row],[yearID]]&gt;=1903,TRUE,FALSE)</f>
        <v>1</v>
      </c>
      <c r="C1381" t="b">
        <f>IF(Table2[[#This Row],[yearID]]&gt;=1973,TRUE,FALSE)</f>
        <v>0</v>
      </c>
      <c r="D1381" t="s">
        <v>410</v>
      </c>
      <c r="E1381" t="s">
        <v>415</v>
      </c>
      <c r="F1381" t="s">
        <v>416</v>
      </c>
      <c r="G1381" t="str">
        <f>VLOOKUP(Table2[[#This Row],[franchID]],TeamsFranchises!$A$1:$D$121,2,FALSE)</f>
        <v>Chicago White Sox</v>
      </c>
      <c r="I1381">
        <v>5</v>
      </c>
      <c r="J1381">
        <v>162</v>
      </c>
      <c r="K1381">
        <v>81</v>
      </c>
      <c r="L1381">
        <v>85</v>
      </c>
      <c r="M1381">
        <v>77</v>
      </c>
      <c r="P1381" t="s">
        <v>51</v>
      </c>
      <c r="Q1381">
        <f>IF(Table2[[#This Row],[LgWin]]="Y",1,0)</f>
        <v>0</v>
      </c>
      <c r="R1381" t="s">
        <v>51</v>
      </c>
      <c r="S1381">
        <f>IF(Table2[[#This Row],[WSWin]]="Y",1,0)</f>
        <v>0</v>
      </c>
      <c r="T1381">
        <v>707</v>
      </c>
      <c r="U1381">
        <v>5514</v>
      </c>
      <c r="V1381">
        <v>1415</v>
      </c>
      <c r="W1381">
        <v>250</v>
      </c>
      <c r="X1381">
        <v>56</v>
      </c>
      <c r="Y1381">
        <v>92</v>
      </c>
      <c r="Z1381">
        <v>620</v>
      </c>
      <c r="AA1381">
        <v>674</v>
      </c>
      <c r="AB1381">
        <v>76</v>
      </c>
      <c r="AC1381">
        <v>40</v>
      </c>
      <c r="AF1381">
        <v>658</v>
      </c>
      <c r="AG1381">
        <v>601</v>
      </c>
      <c r="AH1381">
        <v>3.73</v>
      </c>
      <c r="AI1381">
        <v>50</v>
      </c>
      <c r="AJ1381">
        <v>13</v>
      </c>
      <c r="AK1381">
        <v>28</v>
      </c>
      <c r="AL1381">
        <v>4353</v>
      </c>
      <c r="AM1381">
        <v>1380</v>
      </c>
      <c r="AN1381">
        <v>123</v>
      </c>
      <c r="AO1381">
        <v>537</v>
      </c>
      <c r="AP1381">
        <v>821</v>
      </c>
      <c r="AQ1381">
        <v>110</v>
      </c>
      <c r="AR1381">
        <v>153</v>
      </c>
      <c r="AS1381">
        <v>0.98199999999999998</v>
      </c>
      <c r="AT1381" t="s">
        <v>417</v>
      </c>
      <c r="AU1381" t="s">
        <v>450</v>
      </c>
      <c r="AV1381">
        <v>1131562</v>
      </c>
      <c r="AW1381">
        <v>100</v>
      </c>
      <c r="AX1381">
        <v>99</v>
      </c>
      <c r="AY1381" t="s">
        <v>416</v>
      </c>
      <c r="AZ1381" t="s">
        <v>415</v>
      </c>
      <c r="BA1381" t="s">
        <v>415</v>
      </c>
    </row>
    <row r="1382" spans="1:53" x14ac:dyDescent="0.55000000000000004">
      <c r="A1382">
        <v>1962</v>
      </c>
      <c r="B1382" t="b">
        <f>IF(Table2[[#This Row],[yearID]]&gt;=1903,TRUE,FALSE)</f>
        <v>1</v>
      </c>
      <c r="C1382" t="b">
        <f>IF(Table2[[#This Row],[yearID]]&gt;=1973,TRUE,FALSE)</f>
        <v>0</v>
      </c>
      <c r="D1382" t="s">
        <v>157</v>
      </c>
      <c r="E1382" t="s">
        <v>161</v>
      </c>
      <c r="F1382" t="s">
        <v>162</v>
      </c>
      <c r="G1382" t="str">
        <f>VLOOKUP(Table2[[#This Row],[franchID]],TeamsFranchises!$A$1:$D$121,2,FALSE)</f>
        <v>Chicago Cubs</v>
      </c>
      <c r="I1382">
        <v>9</v>
      </c>
      <c r="J1382">
        <v>162</v>
      </c>
      <c r="K1382">
        <v>81</v>
      </c>
      <c r="L1382">
        <v>59</v>
      </c>
      <c r="M1382">
        <v>103</v>
      </c>
      <c r="P1382" t="s">
        <v>51</v>
      </c>
      <c r="Q1382">
        <f>IF(Table2[[#This Row],[LgWin]]="Y",1,0)</f>
        <v>0</v>
      </c>
      <c r="R1382" t="s">
        <v>51</v>
      </c>
      <c r="S1382">
        <f>IF(Table2[[#This Row],[WSWin]]="Y",1,0)</f>
        <v>0</v>
      </c>
      <c r="T1382">
        <v>632</v>
      </c>
      <c r="U1382">
        <v>5534</v>
      </c>
      <c r="V1382">
        <v>1398</v>
      </c>
      <c r="W1382">
        <v>196</v>
      </c>
      <c r="X1382">
        <v>56</v>
      </c>
      <c r="Y1382">
        <v>126</v>
      </c>
      <c r="Z1382">
        <v>504</v>
      </c>
      <c r="AA1382">
        <v>1044</v>
      </c>
      <c r="AB1382">
        <v>78</v>
      </c>
      <c r="AC1382">
        <v>50</v>
      </c>
      <c r="AF1382">
        <v>827</v>
      </c>
      <c r="AG1382">
        <v>725</v>
      </c>
      <c r="AH1382">
        <v>4.54</v>
      </c>
      <c r="AI1382">
        <v>29</v>
      </c>
      <c r="AJ1382">
        <v>4</v>
      </c>
      <c r="AK1382">
        <v>26</v>
      </c>
      <c r="AL1382">
        <v>4314</v>
      </c>
      <c r="AM1382">
        <v>1509</v>
      </c>
      <c r="AN1382">
        <v>159</v>
      </c>
      <c r="AO1382">
        <v>601</v>
      </c>
      <c r="AP1382">
        <v>783</v>
      </c>
      <c r="AQ1382">
        <v>146</v>
      </c>
      <c r="AR1382">
        <v>171</v>
      </c>
      <c r="AS1382">
        <v>0.97699999999999998</v>
      </c>
      <c r="AT1382" t="s">
        <v>434</v>
      </c>
      <c r="AU1382" t="s">
        <v>473</v>
      </c>
      <c r="AV1382">
        <v>609802</v>
      </c>
      <c r="AW1382">
        <v>104</v>
      </c>
      <c r="AX1382">
        <v>105</v>
      </c>
      <c r="AY1382" t="s">
        <v>162</v>
      </c>
      <c r="AZ1382" t="s">
        <v>161</v>
      </c>
      <c r="BA1382" t="s">
        <v>161</v>
      </c>
    </row>
    <row r="1383" spans="1:53" x14ac:dyDescent="0.55000000000000004">
      <c r="A1383">
        <v>1962</v>
      </c>
      <c r="B1383" t="b">
        <f>IF(Table2[[#This Row],[yearID]]&gt;=1903,TRUE,FALSE)</f>
        <v>1</v>
      </c>
      <c r="C1383" t="b">
        <f>IF(Table2[[#This Row],[yearID]]&gt;=1973,TRUE,FALSE)</f>
        <v>0</v>
      </c>
      <c r="D1383" t="s">
        <v>157</v>
      </c>
      <c r="E1383" t="s">
        <v>167</v>
      </c>
      <c r="F1383" t="s">
        <v>167</v>
      </c>
      <c r="G1383" t="str">
        <f>VLOOKUP(Table2[[#This Row],[franchID]],TeamsFranchises!$A$1:$D$121,2,FALSE)</f>
        <v>Cincinnati Reds</v>
      </c>
      <c r="I1383">
        <v>3</v>
      </c>
      <c r="J1383">
        <v>162</v>
      </c>
      <c r="K1383">
        <v>81</v>
      </c>
      <c r="L1383">
        <v>98</v>
      </c>
      <c r="M1383">
        <v>64</v>
      </c>
      <c r="P1383" t="s">
        <v>51</v>
      </c>
      <c r="Q1383">
        <f>IF(Table2[[#This Row],[LgWin]]="Y",1,0)</f>
        <v>0</v>
      </c>
      <c r="R1383" t="s">
        <v>51</v>
      </c>
      <c r="S1383">
        <f>IF(Table2[[#This Row],[WSWin]]="Y",1,0)</f>
        <v>0</v>
      </c>
      <c r="T1383">
        <v>802</v>
      </c>
      <c r="U1383">
        <v>5645</v>
      </c>
      <c r="V1383">
        <v>1523</v>
      </c>
      <c r="W1383">
        <v>252</v>
      </c>
      <c r="X1383">
        <v>40</v>
      </c>
      <c r="Y1383">
        <v>167</v>
      </c>
      <c r="Z1383">
        <v>498</v>
      </c>
      <c r="AA1383">
        <v>903</v>
      </c>
      <c r="AB1383">
        <v>66</v>
      </c>
      <c r="AC1383">
        <v>39</v>
      </c>
      <c r="AF1383">
        <v>685</v>
      </c>
      <c r="AG1383">
        <v>608</v>
      </c>
      <c r="AH1383">
        <v>3.75</v>
      </c>
      <c r="AI1383">
        <v>51</v>
      </c>
      <c r="AJ1383">
        <v>13</v>
      </c>
      <c r="AK1383">
        <v>35</v>
      </c>
      <c r="AL1383">
        <v>4380</v>
      </c>
      <c r="AM1383">
        <v>1397</v>
      </c>
      <c r="AN1383">
        <v>149</v>
      </c>
      <c r="AO1383">
        <v>567</v>
      </c>
      <c r="AP1383">
        <v>964</v>
      </c>
      <c r="AQ1383">
        <v>143</v>
      </c>
      <c r="AR1383">
        <v>144</v>
      </c>
      <c r="AS1383">
        <v>0.97699999999999998</v>
      </c>
      <c r="AT1383" t="s">
        <v>165</v>
      </c>
      <c r="AU1383" t="s">
        <v>455</v>
      </c>
      <c r="AV1383">
        <v>982095</v>
      </c>
      <c r="AW1383">
        <v>104</v>
      </c>
      <c r="AX1383">
        <v>102</v>
      </c>
      <c r="AY1383" t="s">
        <v>167</v>
      </c>
      <c r="AZ1383" t="s">
        <v>167</v>
      </c>
      <c r="BA1383" t="s">
        <v>167</v>
      </c>
    </row>
    <row r="1384" spans="1:53" x14ac:dyDescent="0.55000000000000004">
      <c r="A1384">
        <v>1962</v>
      </c>
      <c r="B1384" t="b">
        <f>IF(Table2[[#This Row],[yearID]]&gt;=1903,TRUE,FALSE)</f>
        <v>1</v>
      </c>
      <c r="C1384" t="b">
        <f>IF(Table2[[#This Row],[yearID]]&gt;=1973,TRUE,FALSE)</f>
        <v>0</v>
      </c>
      <c r="D1384" t="s">
        <v>410</v>
      </c>
      <c r="E1384" t="s">
        <v>64</v>
      </c>
      <c r="F1384" t="s">
        <v>64</v>
      </c>
      <c r="G1384" t="str">
        <f>VLOOKUP(Table2[[#This Row],[franchID]],TeamsFranchises!$A$1:$D$121,2,FALSE)</f>
        <v>Cleveland Indians</v>
      </c>
      <c r="I1384">
        <v>6</v>
      </c>
      <c r="J1384">
        <v>162</v>
      </c>
      <c r="K1384">
        <v>81</v>
      </c>
      <c r="L1384">
        <v>80</v>
      </c>
      <c r="M1384">
        <v>82</v>
      </c>
      <c r="P1384" t="s">
        <v>51</v>
      </c>
      <c r="Q1384">
        <f>IF(Table2[[#This Row],[LgWin]]="Y",1,0)</f>
        <v>0</v>
      </c>
      <c r="R1384" t="s">
        <v>51</v>
      </c>
      <c r="S1384">
        <f>IF(Table2[[#This Row],[WSWin]]="Y",1,0)</f>
        <v>0</v>
      </c>
      <c r="T1384">
        <v>682</v>
      </c>
      <c r="U1384">
        <v>5484</v>
      </c>
      <c r="V1384">
        <v>1341</v>
      </c>
      <c r="W1384">
        <v>202</v>
      </c>
      <c r="X1384">
        <v>22</v>
      </c>
      <c r="Y1384">
        <v>180</v>
      </c>
      <c r="Z1384">
        <v>502</v>
      </c>
      <c r="AA1384">
        <v>939</v>
      </c>
      <c r="AB1384">
        <v>35</v>
      </c>
      <c r="AC1384">
        <v>16</v>
      </c>
      <c r="AF1384">
        <v>745</v>
      </c>
      <c r="AG1384">
        <v>663</v>
      </c>
      <c r="AH1384">
        <v>4.1399999999999997</v>
      </c>
      <c r="AI1384">
        <v>45</v>
      </c>
      <c r="AJ1384">
        <v>12</v>
      </c>
      <c r="AK1384">
        <v>31</v>
      </c>
      <c r="AL1384">
        <v>4323</v>
      </c>
      <c r="AM1384">
        <v>1410</v>
      </c>
      <c r="AN1384">
        <v>174</v>
      </c>
      <c r="AO1384">
        <v>594</v>
      </c>
      <c r="AP1384">
        <v>780</v>
      </c>
      <c r="AQ1384">
        <v>139</v>
      </c>
      <c r="AR1384">
        <v>168</v>
      </c>
      <c r="AS1384">
        <v>0.97699999999999998</v>
      </c>
      <c r="AT1384" t="s">
        <v>487</v>
      </c>
      <c r="AU1384" t="s">
        <v>498</v>
      </c>
      <c r="AV1384">
        <v>716076</v>
      </c>
      <c r="AW1384">
        <v>97</v>
      </c>
      <c r="AX1384">
        <v>97</v>
      </c>
      <c r="AY1384" t="s">
        <v>64</v>
      </c>
      <c r="AZ1384" t="s">
        <v>64</v>
      </c>
      <c r="BA1384" t="s">
        <v>64</v>
      </c>
    </row>
    <row r="1385" spans="1:53" x14ac:dyDescent="0.55000000000000004">
      <c r="A1385">
        <v>1962</v>
      </c>
      <c r="B1385" t="b">
        <f>IF(Table2[[#This Row],[yearID]]&gt;=1903,TRUE,FALSE)</f>
        <v>1</v>
      </c>
      <c r="C1385" t="b">
        <f>IF(Table2[[#This Row],[yearID]]&gt;=1973,TRUE,FALSE)</f>
        <v>0</v>
      </c>
      <c r="D1385" t="s">
        <v>410</v>
      </c>
      <c r="E1385" t="s">
        <v>419</v>
      </c>
      <c r="F1385" t="s">
        <v>419</v>
      </c>
      <c r="G1385" t="str">
        <f>VLOOKUP(Table2[[#This Row],[franchID]],TeamsFranchises!$A$1:$D$121,2,FALSE)</f>
        <v>Detroit Tigers</v>
      </c>
      <c r="I1385">
        <v>4</v>
      </c>
      <c r="J1385">
        <v>161</v>
      </c>
      <c r="K1385">
        <v>82</v>
      </c>
      <c r="L1385">
        <v>85</v>
      </c>
      <c r="M1385">
        <v>76</v>
      </c>
      <c r="P1385" t="s">
        <v>51</v>
      </c>
      <c r="Q1385">
        <f>IF(Table2[[#This Row],[LgWin]]="Y",1,0)</f>
        <v>0</v>
      </c>
      <c r="R1385" t="s">
        <v>51</v>
      </c>
      <c r="S1385">
        <f>IF(Table2[[#This Row],[WSWin]]="Y",1,0)</f>
        <v>0</v>
      </c>
      <c r="T1385">
        <v>758</v>
      </c>
      <c r="U1385">
        <v>5456</v>
      </c>
      <c r="V1385">
        <v>1352</v>
      </c>
      <c r="W1385">
        <v>191</v>
      </c>
      <c r="X1385">
        <v>36</v>
      </c>
      <c r="Y1385">
        <v>209</v>
      </c>
      <c r="Z1385">
        <v>651</v>
      </c>
      <c r="AA1385">
        <v>894</v>
      </c>
      <c r="AB1385">
        <v>69</v>
      </c>
      <c r="AC1385">
        <v>21</v>
      </c>
      <c r="AF1385">
        <v>692</v>
      </c>
      <c r="AG1385">
        <v>611</v>
      </c>
      <c r="AH1385">
        <v>3.81</v>
      </c>
      <c r="AI1385">
        <v>46</v>
      </c>
      <c r="AJ1385">
        <v>8</v>
      </c>
      <c r="AK1385">
        <v>35</v>
      </c>
      <c r="AL1385">
        <v>4329</v>
      </c>
      <c r="AM1385">
        <v>1452</v>
      </c>
      <c r="AN1385">
        <v>169</v>
      </c>
      <c r="AO1385">
        <v>503</v>
      </c>
      <c r="AP1385">
        <v>873</v>
      </c>
      <c r="AQ1385">
        <v>156</v>
      </c>
      <c r="AR1385">
        <v>114</v>
      </c>
      <c r="AS1385">
        <v>0.97399999999999998</v>
      </c>
      <c r="AT1385" t="s">
        <v>420</v>
      </c>
      <c r="AU1385" t="s">
        <v>518</v>
      </c>
      <c r="AV1385">
        <v>1207881</v>
      </c>
      <c r="AW1385">
        <v>103</v>
      </c>
      <c r="AX1385">
        <v>102</v>
      </c>
      <c r="AY1385" t="s">
        <v>419</v>
      </c>
      <c r="AZ1385" t="s">
        <v>419</v>
      </c>
      <c r="BA1385" t="s">
        <v>419</v>
      </c>
    </row>
    <row r="1386" spans="1:53" x14ac:dyDescent="0.55000000000000004">
      <c r="A1386">
        <v>1962</v>
      </c>
      <c r="B1386" t="b">
        <f>IF(Table2[[#This Row],[yearID]]&gt;=1903,TRUE,FALSE)</f>
        <v>1</v>
      </c>
      <c r="C1386" t="b">
        <f>IF(Table2[[#This Row],[yearID]]&gt;=1973,TRUE,FALSE)</f>
        <v>0</v>
      </c>
      <c r="D1386" t="s">
        <v>157</v>
      </c>
      <c r="E1386" t="s">
        <v>528</v>
      </c>
      <c r="F1386" t="s">
        <v>528</v>
      </c>
      <c r="G1386" t="str">
        <f>VLOOKUP(Table2[[#This Row],[franchID]],TeamsFranchises!$A$1:$D$121,2,FALSE)</f>
        <v>Houston Astros</v>
      </c>
      <c r="I1386">
        <v>8</v>
      </c>
      <c r="J1386">
        <v>162</v>
      </c>
      <c r="K1386">
        <v>82</v>
      </c>
      <c r="L1386">
        <v>64</v>
      </c>
      <c r="M1386">
        <v>96</v>
      </c>
      <c r="P1386" t="s">
        <v>51</v>
      </c>
      <c r="Q1386">
        <f>IF(Table2[[#This Row],[LgWin]]="Y",1,0)</f>
        <v>0</v>
      </c>
      <c r="R1386" t="s">
        <v>51</v>
      </c>
      <c r="S1386">
        <f>IF(Table2[[#This Row],[WSWin]]="Y",1,0)</f>
        <v>0</v>
      </c>
      <c r="T1386">
        <v>592</v>
      </c>
      <c r="U1386">
        <v>5558</v>
      </c>
      <c r="V1386">
        <v>1370</v>
      </c>
      <c r="W1386">
        <v>170</v>
      </c>
      <c r="X1386">
        <v>47</v>
      </c>
      <c r="Y1386">
        <v>105</v>
      </c>
      <c r="Z1386">
        <v>493</v>
      </c>
      <c r="AA1386">
        <v>806</v>
      </c>
      <c r="AB1386">
        <v>42</v>
      </c>
      <c r="AC1386">
        <v>30</v>
      </c>
      <c r="AF1386">
        <v>717</v>
      </c>
      <c r="AG1386">
        <v>618</v>
      </c>
      <c r="AH1386">
        <v>3.83</v>
      </c>
      <c r="AI1386">
        <v>34</v>
      </c>
      <c r="AJ1386">
        <v>9</v>
      </c>
      <c r="AK1386">
        <v>19</v>
      </c>
      <c r="AL1386">
        <v>4359</v>
      </c>
      <c r="AM1386">
        <v>1446</v>
      </c>
      <c r="AN1386">
        <v>113</v>
      </c>
      <c r="AO1386">
        <v>471</v>
      </c>
      <c r="AP1386">
        <v>1047</v>
      </c>
      <c r="AQ1386">
        <v>173</v>
      </c>
      <c r="AR1386">
        <v>149</v>
      </c>
      <c r="AS1386">
        <v>0.97299999999999998</v>
      </c>
      <c r="AT1386" t="s">
        <v>529</v>
      </c>
      <c r="AU1386" t="s">
        <v>530</v>
      </c>
      <c r="AV1386">
        <v>924456</v>
      </c>
      <c r="AW1386">
        <v>93</v>
      </c>
      <c r="AX1386">
        <v>95</v>
      </c>
      <c r="AY1386" t="s">
        <v>528</v>
      </c>
      <c r="AZ1386" t="s">
        <v>528</v>
      </c>
      <c r="BA1386" t="s">
        <v>528</v>
      </c>
    </row>
    <row r="1387" spans="1:53" x14ac:dyDescent="0.55000000000000004">
      <c r="A1387">
        <v>1962</v>
      </c>
      <c r="B1387" t="b">
        <f>IF(Table2[[#This Row],[yearID]]&gt;=1903,TRUE,FALSE)</f>
        <v>1</v>
      </c>
      <c r="C1387" t="b">
        <f>IF(Table2[[#This Row],[yearID]]&gt;=1973,TRUE,FALSE)</f>
        <v>0</v>
      </c>
      <c r="D1387" t="s">
        <v>410</v>
      </c>
      <c r="E1387" t="s">
        <v>506</v>
      </c>
      <c r="F1387" t="s">
        <v>423</v>
      </c>
      <c r="G1387" t="str">
        <f>VLOOKUP(Table2[[#This Row],[franchID]],TeamsFranchises!$A$1:$D$121,2,FALSE)</f>
        <v>Oakland Athletics</v>
      </c>
      <c r="I1387">
        <v>9</v>
      </c>
      <c r="J1387">
        <v>162</v>
      </c>
      <c r="K1387">
        <v>81</v>
      </c>
      <c r="L1387">
        <v>72</v>
      </c>
      <c r="M1387">
        <v>90</v>
      </c>
      <c r="P1387" t="s">
        <v>51</v>
      </c>
      <c r="Q1387">
        <f>IF(Table2[[#This Row],[LgWin]]="Y",1,0)</f>
        <v>0</v>
      </c>
      <c r="R1387" t="s">
        <v>51</v>
      </c>
      <c r="S1387">
        <f>IF(Table2[[#This Row],[WSWin]]="Y",1,0)</f>
        <v>0</v>
      </c>
      <c r="T1387">
        <v>745</v>
      </c>
      <c r="U1387">
        <v>5576</v>
      </c>
      <c r="V1387">
        <v>1467</v>
      </c>
      <c r="W1387">
        <v>220</v>
      </c>
      <c r="X1387">
        <v>58</v>
      </c>
      <c r="Y1387">
        <v>116</v>
      </c>
      <c r="Z1387">
        <v>556</v>
      </c>
      <c r="AA1387">
        <v>803</v>
      </c>
      <c r="AB1387">
        <v>76</v>
      </c>
      <c r="AC1387">
        <v>21</v>
      </c>
      <c r="AF1387">
        <v>837</v>
      </c>
      <c r="AG1387">
        <v>763</v>
      </c>
      <c r="AH1387">
        <v>4.79</v>
      </c>
      <c r="AI1387">
        <v>32</v>
      </c>
      <c r="AJ1387">
        <v>4</v>
      </c>
      <c r="AK1387">
        <v>33</v>
      </c>
      <c r="AL1387">
        <v>4302</v>
      </c>
      <c r="AM1387">
        <v>1450</v>
      </c>
      <c r="AN1387">
        <v>199</v>
      </c>
      <c r="AO1387">
        <v>655</v>
      </c>
      <c r="AP1387">
        <v>825</v>
      </c>
      <c r="AQ1387">
        <v>132</v>
      </c>
      <c r="AR1387">
        <v>131</v>
      </c>
      <c r="AS1387">
        <v>0.97799999999999998</v>
      </c>
      <c r="AT1387" t="s">
        <v>507</v>
      </c>
      <c r="AU1387" t="s">
        <v>508</v>
      </c>
      <c r="AV1387">
        <v>635675</v>
      </c>
      <c r="AW1387">
        <v>104</v>
      </c>
      <c r="AX1387">
        <v>106</v>
      </c>
      <c r="AY1387" t="s">
        <v>509</v>
      </c>
      <c r="AZ1387" t="s">
        <v>506</v>
      </c>
      <c r="BA1387" t="s">
        <v>506</v>
      </c>
    </row>
    <row r="1388" spans="1:53" x14ac:dyDescent="0.55000000000000004">
      <c r="A1388">
        <v>1962</v>
      </c>
      <c r="B1388" t="b">
        <f>IF(Table2[[#This Row],[yearID]]&gt;=1903,TRUE,FALSE)</f>
        <v>1</v>
      </c>
      <c r="C1388" t="b">
        <f>IF(Table2[[#This Row],[yearID]]&gt;=1973,TRUE,FALSE)</f>
        <v>0</v>
      </c>
      <c r="D1388" t="s">
        <v>410</v>
      </c>
      <c r="E1388" t="s">
        <v>519</v>
      </c>
      <c r="F1388" t="s">
        <v>520</v>
      </c>
      <c r="G1388" t="str">
        <f>VLOOKUP(Table2[[#This Row],[franchID]],TeamsFranchises!$A$1:$D$121,2,FALSE)</f>
        <v>Los Angeles Angels of Anaheim</v>
      </c>
      <c r="I1388">
        <v>3</v>
      </c>
      <c r="J1388">
        <v>162</v>
      </c>
      <c r="K1388">
        <v>81</v>
      </c>
      <c r="L1388">
        <v>86</v>
      </c>
      <c r="M1388">
        <v>76</v>
      </c>
      <c r="P1388" t="s">
        <v>51</v>
      </c>
      <c r="Q1388">
        <f>IF(Table2[[#This Row],[LgWin]]="Y",1,0)</f>
        <v>0</v>
      </c>
      <c r="R1388" t="s">
        <v>51</v>
      </c>
      <c r="S1388">
        <f>IF(Table2[[#This Row],[WSWin]]="Y",1,0)</f>
        <v>0</v>
      </c>
      <c r="T1388">
        <v>718</v>
      </c>
      <c r="U1388">
        <v>5499</v>
      </c>
      <c r="V1388">
        <v>1377</v>
      </c>
      <c r="W1388">
        <v>232</v>
      </c>
      <c r="X1388">
        <v>35</v>
      </c>
      <c r="Y1388">
        <v>137</v>
      </c>
      <c r="Z1388">
        <v>602</v>
      </c>
      <c r="AA1388">
        <v>917</v>
      </c>
      <c r="AB1388">
        <v>46</v>
      </c>
      <c r="AC1388">
        <v>27</v>
      </c>
      <c r="AF1388">
        <v>706</v>
      </c>
      <c r="AG1388">
        <v>603</v>
      </c>
      <c r="AH1388">
        <v>3.7</v>
      </c>
      <c r="AI1388">
        <v>23</v>
      </c>
      <c r="AJ1388">
        <v>15</v>
      </c>
      <c r="AK1388">
        <v>47</v>
      </c>
      <c r="AL1388">
        <v>4398</v>
      </c>
      <c r="AM1388">
        <v>1412</v>
      </c>
      <c r="AN1388">
        <v>118</v>
      </c>
      <c r="AO1388">
        <v>616</v>
      </c>
      <c r="AP1388">
        <v>858</v>
      </c>
      <c r="AQ1388">
        <v>175</v>
      </c>
      <c r="AR1388">
        <v>153</v>
      </c>
      <c r="AS1388">
        <v>0.97199999999999998</v>
      </c>
      <c r="AT1388" t="s">
        <v>521</v>
      </c>
      <c r="AU1388" t="s">
        <v>531</v>
      </c>
      <c r="AV1388">
        <v>1144063</v>
      </c>
      <c r="AW1388">
        <v>97</v>
      </c>
      <c r="AX1388">
        <v>97</v>
      </c>
      <c r="AY1388" t="s">
        <v>519</v>
      </c>
      <c r="AZ1388" t="s">
        <v>519</v>
      </c>
      <c r="BA1388" t="s">
        <v>519</v>
      </c>
    </row>
    <row r="1389" spans="1:53" x14ac:dyDescent="0.55000000000000004">
      <c r="A1389">
        <v>1962</v>
      </c>
      <c r="B1389" t="b">
        <f>IF(Table2[[#This Row],[yearID]]&gt;=1903,TRUE,FALSE)</f>
        <v>1</v>
      </c>
      <c r="C1389" t="b">
        <f>IF(Table2[[#This Row],[yearID]]&gt;=1973,TRUE,FALSE)</f>
        <v>0</v>
      </c>
      <c r="D1389" t="s">
        <v>157</v>
      </c>
      <c r="E1389" t="s">
        <v>511</v>
      </c>
      <c r="F1389" t="s">
        <v>260</v>
      </c>
      <c r="G1389" t="str">
        <f>VLOOKUP(Table2[[#This Row],[franchID]],TeamsFranchises!$A$1:$D$121,2,FALSE)</f>
        <v>Los Angeles Dodgers</v>
      </c>
      <c r="I1389">
        <v>2</v>
      </c>
      <c r="J1389">
        <v>165</v>
      </c>
      <c r="K1389">
        <v>83</v>
      </c>
      <c r="L1389">
        <v>102</v>
      </c>
      <c r="M1389">
        <v>63</v>
      </c>
      <c r="P1389" t="s">
        <v>51</v>
      </c>
      <c r="Q1389">
        <f>IF(Table2[[#This Row],[LgWin]]="Y",1,0)</f>
        <v>0</v>
      </c>
      <c r="R1389" t="s">
        <v>51</v>
      </c>
      <c r="S1389">
        <f>IF(Table2[[#This Row],[WSWin]]="Y",1,0)</f>
        <v>0</v>
      </c>
      <c r="T1389">
        <v>842</v>
      </c>
      <c r="U1389">
        <v>5628</v>
      </c>
      <c r="V1389">
        <v>1510</v>
      </c>
      <c r="W1389">
        <v>192</v>
      </c>
      <c r="X1389">
        <v>65</v>
      </c>
      <c r="Y1389">
        <v>140</v>
      </c>
      <c r="Z1389">
        <v>572</v>
      </c>
      <c r="AA1389">
        <v>886</v>
      </c>
      <c r="AB1389">
        <v>198</v>
      </c>
      <c r="AC1389">
        <v>43</v>
      </c>
      <c r="AF1389">
        <v>697</v>
      </c>
      <c r="AG1389">
        <v>599</v>
      </c>
      <c r="AH1389">
        <v>3.62</v>
      </c>
      <c r="AI1389">
        <v>44</v>
      </c>
      <c r="AJ1389">
        <v>8</v>
      </c>
      <c r="AK1389">
        <v>46</v>
      </c>
      <c r="AL1389">
        <v>4464</v>
      </c>
      <c r="AM1389">
        <v>1386</v>
      </c>
      <c r="AN1389">
        <v>115</v>
      </c>
      <c r="AO1389">
        <v>588</v>
      </c>
      <c r="AP1389">
        <v>1104</v>
      </c>
      <c r="AQ1389">
        <v>191</v>
      </c>
      <c r="AR1389">
        <v>144</v>
      </c>
      <c r="AS1389">
        <v>0.97</v>
      </c>
      <c r="AT1389" t="s">
        <v>512</v>
      </c>
      <c r="AU1389" t="s">
        <v>531</v>
      </c>
      <c r="AV1389">
        <v>2755184</v>
      </c>
      <c r="AW1389">
        <v>93</v>
      </c>
      <c r="AX1389">
        <v>91</v>
      </c>
      <c r="AY1389" t="s">
        <v>260</v>
      </c>
      <c r="AZ1389" t="s">
        <v>511</v>
      </c>
      <c r="BA1389" t="s">
        <v>511</v>
      </c>
    </row>
    <row r="1390" spans="1:53" x14ac:dyDescent="0.55000000000000004">
      <c r="A1390">
        <v>1962</v>
      </c>
      <c r="B1390" t="b">
        <f>IF(Table2[[#This Row],[yearID]]&gt;=1903,TRUE,FALSE)</f>
        <v>1</v>
      </c>
      <c r="C1390" t="b">
        <f>IF(Table2[[#This Row],[yearID]]&gt;=1973,TRUE,FALSE)</f>
        <v>0</v>
      </c>
      <c r="D1390" t="s">
        <v>410</v>
      </c>
      <c r="E1390" t="s">
        <v>426</v>
      </c>
      <c r="F1390" t="s">
        <v>426</v>
      </c>
      <c r="G1390" t="str">
        <f>VLOOKUP(Table2[[#This Row],[franchID]],TeamsFranchises!$A$1:$D$121,2,FALSE)</f>
        <v>Minnesota Twins</v>
      </c>
      <c r="I1390">
        <v>2</v>
      </c>
      <c r="J1390">
        <v>163</v>
      </c>
      <c r="K1390">
        <v>82</v>
      </c>
      <c r="L1390">
        <v>91</v>
      </c>
      <c r="M1390">
        <v>71</v>
      </c>
      <c r="P1390" t="s">
        <v>51</v>
      </c>
      <c r="Q1390">
        <f>IF(Table2[[#This Row],[LgWin]]="Y",1,0)</f>
        <v>0</v>
      </c>
      <c r="R1390" t="s">
        <v>51</v>
      </c>
      <c r="S1390">
        <f>IF(Table2[[#This Row],[WSWin]]="Y",1,0)</f>
        <v>0</v>
      </c>
      <c r="T1390">
        <v>798</v>
      </c>
      <c r="U1390">
        <v>5561</v>
      </c>
      <c r="V1390">
        <v>1445</v>
      </c>
      <c r="W1390">
        <v>215</v>
      </c>
      <c r="X1390">
        <v>39</v>
      </c>
      <c r="Y1390">
        <v>185</v>
      </c>
      <c r="Z1390">
        <v>649</v>
      </c>
      <c r="AA1390">
        <v>823</v>
      </c>
      <c r="AB1390">
        <v>33</v>
      </c>
      <c r="AC1390">
        <v>20</v>
      </c>
      <c r="AF1390">
        <v>713</v>
      </c>
      <c r="AG1390">
        <v>632</v>
      </c>
      <c r="AH1390">
        <v>3.89</v>
      </c>
      <c r="AI1390">
        <v>53</v>
      </c>
      <c r="AJ1390">
        <v>11</v>
      </c>
      <c r="AK1390">
        <v>27</v>
      </c>
      <c r="AL1390">
        <v>4389</v>
      </c>
      <c r="AM1390">
        <v>1400</v>
      </c>
      <c r="AN1390">
        <v>166</v>
      </c>
      <c r="AO1390">
        <v>493</v>
      </c>
      <c r="AP1390">
        <v>948</v>
      </c>
      <c r="AQ1390">
        <v>129</v>
      </c>
      <c r="AR1390">
        <v>173</v>
      </c>
      <c r="AS1390">
        <v>0.97899999999999998</v>
      </c>
      <c r="AT1390" t="s">
        <v>523</v>
      </c>
      <c r="AU1390" t="s">
        <v>524</v>
      </c>
      <c r="AV1390">
        <v>1433116</v>
      </c>
      <c r="AW1390">
        <v>104</v>
      </c>
      <c r="AX1390">
        <v>103</v>
      </c>
      <c r="AY1390" t="s">
        <v>426</v>
      </c>
      <c r="AZ1390" t="s">
        <v>426</v>
      </c>
      <c r="BA1390" t="s">
        <v>426</v>
      </c>
    </row>
    <row r="1391" spans="1:53" x14ac:dyDescent="0.55000000000000004">
      <c r="A1391">
        <v>1962</v>
      </c>
      <c r="B1391" t="b">
        <f>IF(Table2[[#This Row],[yearID]]&gt;=1903,TRUE,FALSE)</f>
        <v>1</v>
      </c>
      <c r="C1391" t="b">
        <f>IF(Table2[[#This Row],[yearID]]&gt;=1973,TRUE,FALSE)</f>
        <v>0</v>
      </c>
      <c r="D1391" t="s">
        <v>157</v>
      </c>
      <c r="E1391" t="s">
        <v>499</v>
      </c>
      <c r="F1391" t="s">
        <v>159</v>
      </c>
      <c r="G1391" t="str">
        <f>VLOOKUP(Table2[[#This Row],[franchID]],TeamsFranchises!$A$1:$D$121,2,FALSE)</f>
        <v>Atlanta Braves</v>
      </c>
      <c r="I1391">
        <v>5</v>
      </c>
      <c r="J1391">
        <v>162</v>
      </c>
      <c r="K1391">
        <v>81</v>
      </c>
      <c r="L1391">
        <v>86</v>
      </c>
      <c r="M1391">
        <v>76</v>
      </c>
      <c r="P1391" t="s">
        <v>51</v>
      </c>
      <c r="Q1391">
        <f>IF(Table2[[#This Row],[LgWin]]="Y",1,0)</f>
        <v>0</v>
      </c>
      <c r="R1391" t="s">
        <v>51</v>
      </c>
      <c r="S1391">
        <f>IF(Table2[[#This Row],[WSWin]]="Y",1,0)</f>
        <v>0</v>
      </c>
      <c r="T1391">
        <v>730</v>
      </c>
      <c r="U1391">
        <v>5458</v>
      </c>
      <c r="V1391">
        <v>1376</v>
      </c>
      <c r="W1391">
        <v>204</v>
      </c>
      <c r="X1391">
        <v>38</v>
      </c>
      <c r="Y1391">
        <v>181</v>
      </c>
      <c r="Z1391">
        <v>581</v>
      </c>
      <c r="AA1391">
        <v>975</v>
      </c>
      <c r="AB1391">
        <v>57</v>
      </c>
      <c r="AC1391">
        <v>27</v>
      </c>
      <c r="AF1391">
        <v>665</v>
      </c>
      <c r="AG1391">
        <v>586</v>
      </c>
      <c r="AH1391">
        <v>3.68</v>
      </c>
      <c r="AI1391">
        <v>59</v>
      </c>
      <c r="AJ1391">
        <v>10</v>
      </c>
      <c r="AK1391">
        <v>24</v>
      </c>
      <c r="AL1391">
        <v>4302</v>
      </c>
      <c r="AM1391">
        <v>1443</v>
      </c>
      <c r="AN1391">
        <v>151</v>
      </c>
      <c r="AO1391">
        <v>407</v>
      </c>
      <c r="AP1391">
        <v>802</v>
      </c>
      <c r="AQ1391">
        <v>123</v>
      </c>
      <c r="AR1391">
        <v>154</v>
      </c>
      <c r="AS1391">
        <v>0.98</v>
      </c>
      <c r="AT1391" t="s">
        <v>500</v>
      </c>
      <c r="AU1391" t="s">
        <v>501</v>
      </c>
      <c r="AV1391">
        <v>766921</v>
      </c>
      <c r="AW1391">
        <v>97</v>
      </c>
      <c r="AX1391">
        <v>96</v>
      </c>
      <c r="AY1391" t="s">
        <v>502</v>
      </c>
      <c r="AZ1391" t="s">
        <v>502</v>
      </c>
      <c r="BA1391" t="s">
        <v>502</v>
      </c>
    </row>
    <row r="1392" spans="1:53" x14ac:dyDescent="0.55000000000000004">
      <c r="A1392">
        <v>1962</v>
      </c>
      <c r="B1392" t="b">
        <f>IF(Table2[[#This Row],[yearID]]&gt;=1903,TRUE,FALSE)</f>
        <v>1</v>
      </c>
      <c r="C1392" t="b">
        <f>IF(Table2[[#This Row],[yearID]]&gt;=1973,TRUE,FALSE)</f>
        <v>0</v>
      </c>
      <c r="D1392" t="s">
        <v>410</v>
      </c>
      <c r="E1392" t="s">
        <v>436</v>
      </c>
      <c r="F1392" t="s">
        <v>412</v>
      </c>
      <c r="G1392" t="str">
        <f>VLOOKUP(Table2[[#This Row],[franchID]],TeamsFranchises!$A$1:$D$121,2,FALSE)</f>
        <v>New York Yankees</v>
      </c>
      <c r="I1392">
        <v>1</v>
      </c>
      <c r="J1392">
        <v>162</v>
      </c>
      <c r="K1392">
        <v>80</v>
      </c>
      <c r="L1392">
        <v>96</v>
      </c>
      <c r="M1392">
        <v>66</v>
      </c>
      <c r="P1392" t="s">
        <v>76</v>
      </c>
      <c r="Q1392">
        <f>IF(Table2[[#This Row],[LgWin]]="Y",1,0)</f>
        <v>1</v>
      </c>
      <c r="R1392" t="s">
        <v>76</v>
      </c>
      <c r="S1392">
        <f>IF(Table2[[#This Row],[WSWin]]="Y",1,0)</f>
        <v>1</v>
      </c>
      <c r="T1392">
        <v>817</v>
      </c>
      <c r="U1392">
        <v>5644</v>
      </c>
      <c r="V1392">
        <v>1509</v>
      </c>
      <c r="W1392">
        <v>240</v>
      </c>
      <c r="X1392">
        <v>29</v>
      </c>
      <c r="Y1392">
        <v>199</v>
      </c>
      <c r="Z1392">
        <v>584</v>
      </c>
      <c r="AA1392">
        <v>842</v>
      </c>
      <c r="AB1392">
        <v>42</v>
      </c>
      <c r="AC1392">
        <v>29</v>
      </c>
      <c r="AF1392">
        <v>680</v>
      </c>
      <c r="AG1392">
        <v>604</v>
      </c>
      <c r="AH1392">
        <v>3.7</v>
      </c>
      <c r="AI1392">
        <v>33</v>
      </c>
      <c r="AJ1392">
        <v>10</v>
      </c>
      <c r="AK1392">
        <v>42</v>
      </c>
      <c r="AL1392">
        <v>4410</v>
      </c>
      <c r="AM1392">
        <v>1375</v>
      </c>
      <c r="AN1392">
        <v>146</v>
      </c>
      <c r="AO1392">
        <v>499</v>
      </c>
      <c r="AP1392">
        <v>838</v>
      </c>
      <c r="AQ1392">
        <v>131</v>
      </c>
      <c r="AR1392">
        <v>151</v>
      </c>
      <c r="AS1392">
        <v>0.97899999999999998</v>
      </c>
      <c r="AT1392" t="s">
        <v>459</v>
      </c>
      <c r="AU1392" t="s">
        <v>491</v>
      </c>
      <c r="AV1392">
        <v>1493574</v>
      </c>
      <c r="AW1392">
        <v>97</v>
      </c>
      <c r="AX1392">
        <v>95</v>
      </c>
      <c r="AY1392" t="s">
        <v>412</v>
      </c>
      <c r="AZ1392" t="s">
        <v>436</v>
      </c>
      <c r="BA1392" t="s">
        <v>436</v>
      </c>
    </row>
    <row r="1393" spans="1:53" x14ac:dyDescent="0.55000000000000004">
      <c r="A1393">
        <v>1962</v>
      </c>
      <c r="B1393" t="b">
        <f>IF(Table2[[#This Row],[yearID]]&gt;=1903,TRUE,FALSE)</f>
        <v>1</v>
      </c>
      <c r="C1393" t="b">
        <f>IF(Table2[[#This Row],[yearID]]&gt;=1973,TRUE,FALSE)</f>
        <v>0</v>
      </c>
      <c r="D1393" t="s">
        <v>157</v>
      </c>
      <c r="E1393" t="s">
        <v>532</v>
      </c>
      <c r="F1393" t="s">
        <v>533</v>
      </c>
      <c r="G1393" t="str">
        <f>VLOOKUP(Table2[[#This Row],[franchID]],TeamsFranchises!$A$1:$D$121,2,FALSE)</f>
        <v>New York Mets</v>
      </c>
      <c r="I1393">
        <v>10</v>
      </c>
      <c r="J1393">
        <v>161</v>
      </c>
      <c r="K1393">
        <v>80</v>
      </c>
      <c r="L1393">
        <v>40</v>
      </c>
      <c r="M1393">
        <v>120</v>
      </c>
      <c r="P1393" t="s">
        <v>51</v>
      </c>
      <c r="Q1393">
        <f>IF(Table2[[#This Row],[LgWin]]="Y",1,0)</f>
        <v>0</v>
      </c>
      <c r="R1393" t="s">
        <v>51</v>
      </c>
      <c r="S1393">
        <f>IF(Table2[[#This Row],[WSWin]]="Y",1,0)</f>
        <v>0</v>
      </c>
      <c r="T1393">
        <v>617</v>
      </c>
      <c r="U1393">
        <v>5492</v>
      </c>
      <c r="V1393">
        <v>1318</v>
      </c>
      <c r="W1393">
        <v>166</v>
      </c>
      <c r="X1393">
        <v>40</v>
      </c>
      <c r="Y1393">
        <v>139</v>
      </c>
      <c r="Z1393">
        <v>616</v>
      </c>
      <c r="AA1393">
        <v>991</v>
      </c>
      <c r="AB1393">
        <v>59</v>
      </c>
      <c r="AC1393">
        <v>48</v>
      </c>
      <c r="AF1393">
        <v>948</v>
      </c>
      <c r="AG1393">
        <v>801</v>
      </c>
      <c r="AH1393">
        <v>5.04</v>
      </c>
      <c r="AI1393">
        <v>43</v>
      </c>
      <c r="AJ1393">
        <v>4</v>
      </c>
      <c r="AK1393">
        <v>10</v>
      </c>
      <c r="AL1393">
        <v>4290</v>
      </c>
      <c r="AM1393">
        <v>1577</v>
      </c>
      <c r="AN1393">
        <v>192</v>
      </c>
      <c r="AO1393">
        <v>571</v>
      </c>
      <c r="AP1393">
        <v>772</v>
      </c>
      <c r="AQ1393">
        <v>210</v>
      </c>
      <c r="AR1393">
        <v>167</v>
      </c>
      <c r="AS1393">
        <v>0.96699999999999997</v>
      </c>
      <c r="AT1393" t="s">
        <v>534</v>
      </c>
      <c r="AU1393" t="s">
        <v>457</v>
      </c>
      <c r="AV1393">
        <v>922530</v>
      </c>
      <c r="AW1393">
        <v>100</v>
      </c>
      <c r="AX1393">
        <v>105</v>
      </c>
      <c r="AY1393" t="s">
        <v>533</v>
      </c>
      <c r="AZ1393" t="s">
        <v>532</v>
      </c>
      <c r="BA1393" t="s">
        <v>532</v>
      </c>
    </row>
    <row r="1394" spans="1:53" x14ac:dyDescent="0.55000000000000004">
      <c r="A1394">
        <v>1962</v>
      </c>
      <c r="B1394" t="b">
        <f>IF(Table2[[#This Row],[yearID]]&gt;=1903,TRUE,FALSE)</f>
        <v>1</v>
      </c>
      <c r="C1394" t="b">
        <f>IF(Table2[[#This Row],[yearID]]&gt;=1973,TRUE,FALSE)</f>
        <v>0</v>
      </c>
      <c r="D1394" t="s">
        <v>157</v>
      </c>
      <c r="E1394" t="s">
        <v>122</v>
      </c>
      <c r="F1394" t="s">
        <v>122</v>
      </c>
      <c r="G1394" t="str">
        <f>VLOOKUP(Table2[[#This Row],[franchID]],TeamsFranchises!$A$1:$D$121,2,FALSE)</f>
        <v>Philadelphia Phillies</v>
      </c>
      <c r="I1394">
        <v>7</v>
      </c>
      <c r="J1394">
        <v>161</v>
      </c>
      <c r="K1394">
        <v>80</v>
      </c>
      <c r="L1394">
        <v>81</v>
      </c>
      <c r="M1394">
        <v>80</v>
      </c>
      <c r="P1394" t="s">
        <v>51</v>
      </c>
      <c r="Q1394">
        <f>IF(Table2[[#This Row],[LgWin]]="Y",1,0)</f>
        <v>0</v>
      </c>
      <c r="R1394" t="s">
        <v>51</v>
      </c>
      <c r="S1394">
        <f>IF(Table2[[#This Row],[WSWin]]="Y",1,0)</f>
        <v>0</v>
      </c>
      <c r="T1394">
        <v>705</v>
      </c>
      <c r="U1394">
        <v>5420</v>
      </c>
      <c r="V1394">
        <v>1410</v>
      </c>
      <c r="W1394">
        <v>199</v>
      </c>
      <c r="X1394">
        <v>39</v>
      </c>
      <c r="Y1394">
        <v>142</v>
      </c>
      <c r="Z1394">
        <v>531</v>
      </c>
      <c r="AA1394">
        <v>923</v>
      </c>
      <c r="AB1394">
        <v>79</v>
      </c>
      <c r="AC1394">
        <v>42</v>
      </c>
      <c r="AF1394">
        <v>759</v>
      </c>
      <c r="AG1394">
        <v>678</v>
      </c>
      <c r="AH1394">
        <v>4.28</v>
      </c>
      <c r="AI1394">
        <v>43</v>
      </c>
      <c r="AJ1394">
        <v>7</v>
      </c>
      <c r="AK1394">
        <v>24</v>
      </c>
      <c r="AL1394">
        <v>4278</v>
      </c>
      <c r="AM1394">
        <v>1469</v>
      </c>
      <c r="AN1394">
        <v>155</v>
      </c>
      <c r="AO1394">
        <v>574</v>
      </c>
      <c r="AP1394">
        <v>863</v>
      </c>
      <c r="AQ1394">
        <v>138</v>
      </c>
      <c r="AR1394">
        <v>167</v>
      </c>
      <c r="AS1394">
        <v>0.97699999999999998</v>
      </c>
      <c r="AT1394" t="s">
        <v>358</v>
      </c>
      <c r="AU1394" t="s">
        <v>503</v>
      </c>
      <c r="AV1394">
        <v>762034</v>
      </c>
      <c r="AW1394">
        <v>97</v>
      </c>
      <c r="AX1394">
        <v>98</v>
      </c>
      <c r="AY1394" t="s">
        <v>122</v>
      </c>
      <c r="AZ1394" t="s">
        <v>122</v>
      </c>
      <c r="BA1394" t="s">
        <v>122</v>
      </c>
    </row>
    <row r="1395" spans="1:53" x14ac:dyDescent="0.55000000000000004">
      <c r="A1395">
        <v>1962</v>
      </c>
      <c r="B1395" t="b">
        <f>IF(Table2[[#This Row],[yearID]]&gt;=1903,TRUE,FALSE)</f>
        <v>1</v>
      </c>
      <c r="C1395" t="b">
        <f>IF(Table2[[#This Row],[yearID]]&gt;=1973,TRUE,FALSE)</f>
        <v>0</v>
      </c>
      <c r="D1395" t="s">
        <v>157</v>
      </c>
      <c r="E1395" t="s">
        <v>229</v>
      </c>
      <c r="F1395" t="s">
        <v>229</v>
      </c>
      <c r="G1395" t="str">
        <f>VLOOKUP(Table2[[#This Row],[franchID]],TeamsFranchises!$A$1:$D$121,2,FALSE)</f>
        <v>Pittsburgh Pirates</v>
      </c>
      <c r="I1395">
        <v>4</v>
      </c>
      <c r="J1395">
        <v>161</v>
      </c>
      <c r="K1395">
        <v>81</v>
      </c>
      <c r="L1395">
        <v>93</v>
      </c>
      <c r="M1395">
        <v>68</v>
      </c>
      <c r="P1395" t="s">
        <v>51</v>
      </c>
      <c r="Q1395">
        <f>IF(Table2[[#This Row],[LgWin]]="Y",1,0)</f>
        <v>0</v>
      </c>
      <c r="R1395" t="s">
        <v>51</v>
      </c>
      <c r="S1395">
        <f>IF(Table2[[#This Row],[WSWin]]="Y",1,0)</f>
        <v>0</v>
      </c>
      <c r="T1395">
        <v>706</v>
      </c>
      <c r="U1395">
        <v>5483</v>
      </c>
      <c r="V1395">
        <v>1468</v>
      </c>
      <c r="W1395">
        <v>240</v>
      </c>
      <c r="X1395">
        <v>65</v>
      </c>
      <c r="Y1395">
        <v>108</v>
      </c>
      <c r="Z1395">
        <v>432</v>
      </c>
      <c r="AA1395">
        <v>836</v>
      </c>
      <c r="AB1395">
        <v>50</v>
      </c>
      <c r="AC1395">
        <v>39</v>
      </c>
      <c r="AF1395">
        <v>626</v>
      </c>
      <c r="AG1395">
        <v>536</v>
      </c>
      <c r="AH1395">
        <v>3.37</v>
      </c>
      <c r="AI1395">
        <v>40</v>
      </c>
      <c r="AJ1395">
        <v>13</v>
      </c>
      <c r="AK1395">
        <v>41</v>
      </c>
      <c r="AL1395">
        <v>4296</v>
      </c>
      <c r="AM1395">
        <v>1433</v>
      </c>
      <c r="AN1395">
        <v>118</v>
      </c>
      <c r="AO1395">
        <v>466</v>
      </c>
      <c r="AP1395">
        <v>897</v>
      </c>
      <c r="AQ1395">
        <v>152</v>
      </c>
      <c r="AR1395">
        <v>177</v>
      </c>
      <c r="AS1395">
        <v>0.97599999999999998</v>
      </c>
      <c r="AT1395" t="s">
        <v>390</v>
      </c>
      <c r="AU1395" t="s">
        <v>447</v>
      </c>
      <c r="AV1395">
        <v>1090648</v>
      </c>
      <c r="AW1395">
        <v>101</v>
      </c>
      <c r="AX1395">
        <v>100</v>
      </c>
      <c r="AY1395" t="s">
        <v>229</v>
      </c>
      <c r="AZ1395" t="s">
        <v>229</v>
      </c>
      <c r="BA1395" t="s">
        <v>229</v>
      </c>
    </row>
    <row r="1396" spans="1:53" x14ac:dyDescent="0.55000000000000004">
      <c r="A1396">
        <v>1962</v>
      </c>
      <c r="B1396" t="b">
        <f>IF(Table2[[#This Row],[yearID]]&gt;=1903,TRUE,FALSE)</f>
        <v>1</v>
      </c>
      <c r="C1396" t="b">
        <f>IF(Table2[[#This Row],[yearID]]&gt;=1973,TRUE,FALSE)</f>
        <v>0</v>
      </c>
      <c r="D1396" t="s">
        <v>157</v>
      </c>
      <c r="E1396" t="s">
        <v>514</v>
      </c>
      <c r="F1396" t="s">
        <v>243</v>
      </c>
      <c r="G1396" t="str">
        <f>VLOOKUP(Table2[[#This Row],[franchID]],TeamsFranchises!$A$1:$D$121,2,FALSE)</f>
        <v>San Francisco Giants</v>
      </c>
      <c r="I1396">
        <v>1</v>
      </c>
      <c r="J1396">
        <v>165</v>
      </c>
      <c r="K1396">
        <v>82</v>
      </c>
      <c r="L1396">
        <v>103</v>
      </c>
      <c r="M1396">
        <v>62</v>
      </c>
      <c r="P1396" t="s">
        <v>76</v>
      </c>
      <c r="Q1396">
        <f>IF(Table2[[#This Row],[LgWin]]="Y",1,0)</f>
        <v>1</v>
      </c>
      <c r="R1396" t="s">
        <v>51</v>
      </c>
      <c r="S1396">
        <f>IF(Table2[[#This Row],[WSWin]]="Y",1,0)</f>
        <v>0</v>
      </c>
      <c r="T1396">
        <v>878</v>
      </c>
      <c r="U1396">
        <v>5588</v>
      </c>
      <c r="V1396">
        <v>1552</v>
      </c>
      <c r="W1396">
        <v>235</v>
      </c>
      <c r="X1396">
        <v>32</v>
      </c>
      <c r="Y1396">
        <v>204</v>
      </c>
      <c r="Z1396">
        <v>523</v>
      </c>
      <c r="AA1396">
        <v>822</v>
      </c>
      <c r="AB1396">
        <v>73</v>
      </c>
      <c r="AC1396">
        <v>50</v>
      </c>
      <c r="AF1396">
        <v>690</v>
      </c>
      <c r="AG1396">
        <v>615</v>
      </c>
      <c r="AH1396">
        <v>3.79</v>
      </c>
      <c r="AI1396">
        <v>62</v>
      </c>
      <c r="AJ1396">
        <v>10</v>
      </c>
      <c r="AK1396">
        <v>39</v>
      </c>
      <c r="AL1396">
        <v>4383</v>
      </c>
      <c r="AM1396">
        <v>1399</v>
      </c>
      <c r="AN1396">
        <v>148</v>
      </c>
      <c r="AO1396">
        <v>503</v>
      </c>
      <c r="AP1396">
        <v>886</v>
      </c>
      <c r="AQ1396">
        <v>142</v>
      </c>
      <c r="AR1396">
        <v>153</v>
      </c>
      <c r="AS1396">
        <v>0.97699999999999998</v>
      </c>
      <c r="AT1396" t="s">
        <v>515</v>
      </c>
      <c r="AU1396" t="s">
        <v>517</v>
      </c>
      <c r="AV1396">
        <v>1592594</v>
      </c>
      <c r="AW1396">
        <v>99</v>
      </c>
      <c r="AX1396">
        <v>96</v>
      </c>
      <c r="AY1396" t="s">
        <v>243</v>
      </c>
      <c r="AZ1396" t="s">
        <v>514</v>
      </c>
      <c r="BA1396" t="s">
        <v>514</v>
      </c>
    </row>
    <row r="1397" spans="1:53" x14ac:dyDescent="0.55000000000000004">
      <c r="A1397">
        <v>1962</v>
      </c>
      <c r="B1397" t="b">
        <f>IF(Table2[[#This Row],[yearID]]&gt;=1903,TRUE,FALSE)</f>
        <v>1</v>
      </c>
      <c r="C1397" t="b">
        <f>IF(Table2[[#This Row],[yearID]]&gt;=1973,TRUE,FALSE)</f>
        <v>0</v>
      </c>
      <c r="D1397" t="s">
        <v>157</v>
      </c>
      <c r="E1397" t="s">
        <v>396</v>
      </c>
      <c r="F1397" t="s">
        <v>154</v>
      </c>
      <c r="G1397" t="str">
        <f>VLOOKUP(Table2[[#This Row],[franchID]],TeamsFranchises!$A$1:$D$121,2,FALSE)</f>
        <v>St. Louis Cardinals</v>
      </c>
      <c r="I1397">
        <v>6</v>
      </c>
      <c r="J1397">
        <v>163</v>
      </c>
      <c r="K1397">
        <v>81</v>
      </c>
      <c r="L1397">
        <v>84</v>
      </c>
      <c r="M1397">
        <v>78</v>
      </c>
      <c r="P1397" t="s">
        <v>51</v>
      </c>
      <c r="Q1397">
        <f>IF(Table2[[#This Row],[LgWin]]="Y",1,0)</f>
        <v>0</v>
      </c>
      <c r="R1397" t="s">
        <v>51</v>
      </c>
      <c r="S1397">
        <f>IF(Table2[[#This Row],[WSWin]]="Y",1,0)</f>
        <v>0</v>
      </c>
      <c r="T1397">
        <v>774</v>
      </c>
      <c r="U1397">
        <v>5643</v>
      </c>
      <c r="V1397">
        <v>1528</v>
      </c>
      <c r="W1397">
        <v>221</v>
      </c>
      <c r="X1397">
        <v>31</v>
      </c>
      <c r="Y1397">
        <v>137</v>
      </c>
      <c r="Z1397">
        <v>515</v>
      </c>
      <c r="AA1397">
        <v>846</v>
      </c>
      <c r="AB1397">
        <v>86</v>
      </c>
      <c r="AC1397">
        <v>41</v>
      </c>
      <c r="AF1397">
        <v>664</v>
      </c>
      <c r="AG1397">
        <v>577</v>
      </c>
      <c r="AH1397">
        <v>3.55</v>
      </c>
      <c r="AI1397">
        <v>53</v>
      </c>
      <c r="AJ1397">
        <v>17</v>
      </c>
      <c r="AK1397">
        <v>25</v>
      </c>
      <c r="AL1397">
        <v>4389</v>
      </c>
      <c r="AM1397">
        <v>1394</v>
      </c>
      <c r="AN1397">
        <v>149</v>
      </c>
      <c r="AO1397">
        <v>517</v>
      </c>
      <c r="AP1397">
        <v>914</v>
      </c>
      <c r="AQ1397">
        <v>132</v>
      </c>
      <c r="AR1397">
        <v>170</v>
      </c>
      <c r="AS1397">
        <v>0.97899999999999998</v>
      </c>
      <c r="AT1397" t="s">
        <v>409</v>
      </c>
      <c r="AU1397" t="s">
        <v>444</v>
      </c>
      <c r="AV1397">
        <v>953895</v>
      </c>
      <c r="AW1397">
        <v>111</v>
      </c>
      <c r="AX1397">
        <v>109</v>
      </c>
      <c r="AY1397" t="s">
        <v>154</v>
      </c>
      <c r="AZ1397" t="s">
        <v>396</v>
      </c>
      <c r="BA1397" t="s">
        <v>396</v>
      </c>
    </row>
    <row r="1398" spans="1:53" x14ac:dyDescent="0.55000000000000004">
      <c r="A1398">
        <v>1962</v>
      </c>
      <c r="B1398" t="b">
        <f>IF(Table2[[#This Row],[yearID]]&gt;=1903,TRUE,FALSE)</f>
        <v>1</v>
      </c>
      <c r="C1398" t="b">
        <f>IF(Table2[[#This Row],[yearID]]&gt;=1973,TRUE,FALSE)</f>
        <v>0</v>
      </c>
      <c r="D1398" t="s">
        <v>410</v>
      </c>
      <c r="E1398" t="s">
        <v>525</v>
      </c>
      <c r="F1398" t="s">
        <v>526</v>
      </c>
      <c r="G1398" t="str">
        <f>VLOOKUP(Table2[[#This Row],[franchID]],TeamsFranchises!$A$1:$D$121,2,FALSE)</f>
        <v>Texas Rangers</v>
      </c>
      <c r="I1398">
        <v>10</v>
      </c>
      <c r="J1398">
        <v>162</v>
      </c>
      <c r="K1398">
        <v>80</v>
      </c>
      <c r="L1398">
        <v>60</v>
      </c>
      <c r="M1398">
        <v>101</v>
      </c>
      <c r="P1398" t="s">
        <v>51</v>
      </c>
      <c r="Q1398">
        <f>IF(Table2[[#This Row],[LgWin]]="Y",1,0)</f>
        <v>0</v>
      </c>
      <c r="R1398" t="s">
        <v>51</v>
      </c>
      <c r="S1398">
        <f>IF(Table2[[#This Row],[WSWin]]="Y",1,0)</f>
        <v>0</v>
      </c>
      <c r="T1398">
        <v>599</v>
      </c>
      <c r="U1398">
        <v>5484</v>
      </c>
      <c r="V1398">
        <v>1370</v>
      </c>
      <c r="W1398">
        <v>206</v>
      </c>
      <c r="X1398">
        <v>38</v>
      </c>
      <c r="Y1398">
        <v>132</v>
      </c>
      <c r="Z1398">
        <v>466</v>
      </c>
      <c r="AA1398">
        <v>789</v>
      </c>
      <c r="AB1398">
        <v>99</v>
      </c>
      <c r="AC1398">
        <v>53</v>
      </c>
      <c r="AF1398">
        <v>716</v>
      </c>
      <c r="AG1398">
        <v>649</v>
      </c>
      <c r="AH1398">
        <v>4.04</v>
      </c>
      <c r="AI1398">
        <v>38</v>
      </c>
      <c r="AJ1398">
        <v>11</v>
      </c>
      <c r="AK1398">
        <v>13</v>
      </c>
      <c r="AL1398">
        <v>4335</v>
      </c>
      <c r="AM1398">
        <v>1400</v>
      </c>
      <c r="AN1398">
        <v>151</v>
      </c>
      <c r="AO1398">
        <v>593</v>
      </c>
      <c r="AP1398">
        <v>771</v>
      </c>
      <c r="AQ1398">
        <v>139</v>
      </c>
      <c r="AR1398">
        <v>160</v>
      </c>
      <c r="AS1398">
        <v>0.97799999999999998</v>
      </c>
      <c r="AT1398" t="s">
        <v>397</v>
      </c>
      <c r="AU1398" t="s">
        <v>535</v>
      </c>
      <c r="AV1398">
        <v>729775</v>
      </c>
      <c r="AW1398">
        <v>100</v>
      </c>
      <c r="AX1398">
        <v>102</v>
      </c>
      <c r="AY1398" t="s">
        <v>527</v>
      </c>
      <c r="AZ1398" t="s">
        <v>525</v>
      </c>
      <c r="BA1398" t="s">
        <v>525</v>
      </c>
    </row>
    <row r="1399" spans="1:53" x14ac:dyDescent="0.55000000000000004">
      <c r="A1399">
        <v>1963</v>
      </c>
      <c r="B1399" t="b">
        <f>IF(Table2[[#This Row],[yearID]]&gt;=1903,TRUE,FALSE)</f>
        <v>1</v>
      </c>
      <c r="C1399" t="b">
        <f>IF(Table2[[#This Row],[yearID]]&gt;=1973,TRUE,FALSE)</f>
        <v>0</v>
      </c>
      <c r="D1399" t="s">
        <v>410</v>
      </c>
      <c r="E1399" t="s">
        <v>95</v>
      </c>
      <c r="F1399" t="s">
        <v>95</v>
      </c>
      <c r="G1399" t="str">
        <f>VLOOKUP(Table2[[#This Row],[franchID]],TeamsFranchises!$A$1:$D$121,2,FALSE)</f>
        <v>Baltimore Orioles</v>
      </c>
      <c r="I1399">
        <v>4</v>
      </c>
      <c r="J1399">
        <v>162</v>
      </c>
      <c r="K1399">
        <v>81</v>
      </c>
      <c r="L1399">
        <v>86</v>
      </c>
      <c r="M1399">
        <v>76</v>
      </c>
      <c r="P1399" t="s">
        <v>51</v>
      </c>
      <c r="Q1399">
        <f>IF(Table2[[#This Row],[LgWin]]="Y",1,0)</f>
        <v>0</v>
      </c>
      <c r="R1399" t="s">
        <v>51</v>
      </c>
      <c r="S1399">
        <f>IF(Table2[[#This Row],[WSWin]]="Y",1,0)</f>
        <v>0</v>
      </c>
      <c r="T1399">
        <v>644</v>
      </c>
      <c r="U1399">
        <v>5448</v>
      </c>
      <c r="V1399">
        <v>1359</v>
      </c>
      <c r="W1399">
        <v>207</v>
      </c>
      <c r="X1399">
        <v>32</v>
      </c>
      <c r="Y1399">
        <v>146</v>
      </c>
      <c r="Z1399">
        <v>469</v>
      </c>
      <c r="AA1399">
        <v>940</v>
      </c>
      <c r="AB1399">
        <v>97</v>
      </c>
      <c r="AC1399">
        <v>34</v>
      </c>
      <c r="AF1399">
        <v>621</v>
      </c>
      <c r="AG1399">
        <v>557</v>
      </c>
      <c r="AH1399">
        <v>3.45</v>
      </c>
      <c r="AI1399">
        <v>35</v>
      </c>
      <c r="AJ1399">
        <v>8</v>
      </c>
      <c r="AK1399">
        <v>43</v>
      </c>
      <c r="AL1399">
        <v>4356</v>
      </c>
      <c r="AM1399">
        <v>1353</v>
      </c>
      <c r="AN1399">
        <v>137</v>
      </c>
      <c r="AO1399">
        <v>507</v>
      </c>
      <c r="AP1399">
        <v>913</v>
      </c>
      <c r="AQ1399">
        <v>99</v>
      </c>
      <c r="AR1399">
        <v>157</v>
      </c>
      <c r="AS1399">
        <v>0.98399999999999999</v>
      </c>
      <c r="AT1399" t="s">
        <v>218</v>
      </c>
      <c r="AU1399" t="s">
        <v>504</v>
      </c>
      <c r="AV1399">
        <v>774343</v>
      </c>
      <c r="AW1399">
        <v>96</v>
      </c>
      <c r="AX1399">
        <v>95</v>
      </c>
      <c r="AY1399" t="s">
        <v>95</v>
      </c>
      <c r="AZ1399" t="s">
        <v>95</v>
      </c>
      <c r="BA1399" t="s">
        <v>95</v>
      </c>
    </row>
    <row r="1400" spans="1:53" x14ac:dyDescent="0.55000000000000004">
      <c r="A1400">
        <v>1963</v>
      </c>
      <c r="B1400" t="b">
        <f>IF(Table2[[#This Row],[yearID]]&gt;=1903,TRUE,FALSE)</f>
        <v>1</v>
      </c>
      <c r="C1400" t="b">
        <f>IF(Table2[[#This Row],[yearID]]&gt;=1973,TRUE,FALSE)</f>
        <v>0</v>
      </c>
      <c r="D1400" t="s">
        <v>410</v>
      </c>
      <c r="E1400" t="s">
        <v>54</v>
      </c>
      <c r="F1400" t="s">
        <v>54</v>
      </c>
      <c r="G1400" t="str">
        <f>VLOOKUP(Table2[[#This Row],[franchID]],TeamsFranchises!$A$1:$D$121,2,FALSE)</f>
        <v>Boston Red Sox</v>
      </c>
      <c r="I1400">
        <v>7</v>
      </c>
      <c r="J1400">
        <v>161</v>
      </c>
      <c r="K1400">
        <v>80</v>
      </c>
      <c r="L1400">
        <v>76</v>
      </c>
      <c r="M1400">
        <v>85</v>
      </c>
      <c r="P1400" t="s">
        <v>51</v>
      </c>
      <c r="Q1400">
        <f>IF(Table2[[#This Row],[LgWin]]="Y",1,0)</f>
        <v>0</v>
      </c>
      <c r="R1400" t="s">
        <v>51</v>
      </c>
      <c r="S1400">
        <f>IF(Table2[[#This Row],[WSWin]]="Y",1,0)</f>
        <v>0</v>
      </c>
      <c r="T1400">
        <v>666</v>
      </c>
      <c r="U1400">
        <v>5575</v>
      </c>
      <c r="V1400">
        <v>1403</v>
      </c>
      <c r="W1400">
        <v>247</v>
      </c>
      <c r="X1400">
        <v>34</v>
      </c>
      <c r="Y1400">
        <v>171</v>
      </c>
      <c r="Z1400">
        <v>475</v>
      </c>
      <c r="AA1400">
        <v>954</v>
      </c>
      <c r="AB1400">
        <v>27</v>
      </c>
      <c r="AC1400">
        <v>16</v>
      </c>
      <c r="AF1400">
        <v>704</v>
      </c>
      <c r="AG1400">
        <v>639</v>
      </c>
      <c r="AH1400">
        <v>3.97</v>
      </c>
      <c r="AI1400">
        <v>29</v>
      </c>
      <c r="AJ1400">
        <v>7</v>
      </c>
      <c r="AK1400">
        <v>32</v>
      </c>
      <c r="AL1400">
        <v>4347</v>
      </c>
      <c r="AM1400">
        <v>1367</v>
      </c>
      <c r="AN1400">
        <v>152</v>
      </c>
      <c r="AO1400">
        <v>539</v>
      </c>
      <c r="AP1400">
        <v>1009</v>
      </c>
      <c r="AQ1400">
        <v>132</v>
      </c>
      <c r="AR1400">
        <v>119</v>
      </c>
      <c r="AS1400">
        <v>0.97799999999999998</v>
      </c>
      <c r="AT1400" t="s">
        <v>441</v>
      </c>
      <c r="AU1400" t="s">
        <v>493</v>
      </c>
      <c r="AV1400">
        <v>942642</v>
      </c>
      <c r="AW1400">
        <v>103</v>
      </c>
      <c r="AX1400">
        <v>104</v>
      </c>
      <c r="AY1400" t="s">
        <v>54</v>
      </c>
      <c r="AZ1400" t="s">
        <v>54</v>
      </c>
      <c r="BA1400" t="s">
        <v>54</v>
      </c>
    </row>
    <row r="1401" spans="1:53" x14ac:dyDescent="0.55000000000000004">
      <c r="A1401">
        <v>1963</v>
      </c>
      <c r="B1401" t="b">
        <f>IF(Table2[[#This Row],[yearID]]&gt;=1903,TRUE,FALSE)</f>
        <v>1</v>
      </c>
      <c r="C1401" t="b">
        <f>IF(Table2[[#This Row],[yearID]]&gt;=1973,TRUE,FALSE)</f>
        <v>0</v>
      </c>
      <c r="D1401" t="s">
        <v>410</v>
      </c>
      <c r="E1401" t="s">
        <v>415</v>
      </c>
      <c r="F1401" t="s">
        <v>416</v>
      </c>
      <c r="G1401" t="str">
        <f>VLOOKUP(Table2[[#This Row],[franchID]],TeamsFranchises!$A$1:$D$121,2,FALSE)</f>
        <v>Chicago White Sox</v>
      </c>
      <c r="I1401">
        <v>2</v>
      </c>
      <c r="J1401">
        <v>162</v>
      </c>
      <c r="K1401">
        <v>82</v>
      </c>
      <c r="L1401">
        <v>94</v>
      </c>
      <c r="M1401">
        <v>68</v>
      </c>
      <c r="P1401" t="s">
        <v>51</v>
      </c>
      <c r="Q1401">
        <f>IF(Table2[[#This Row],[LgWin]]="Y",1,0)</f>
        <v>0</v>
      </c>
      <c r="R1401" t="s">
        <v>51</v>
      </c>
      <c r="S1401">
        <f>IF(Table2[[#This Row],[WSWin]]="Y",1,0)</f>
        <v>0</v>
      </c>
      <c r="T1401">
        <v>683</v>
      </c>
      <c r="U1401">
        <v>5508</v>
      </c>
      <c r="V1401">
        <v>1379</v>
      </c>
      <c r="W1401">
        <v>208</v>
      </c>
      <c r="X1401">
        <v>40</v>
      </c>
      <c r="Y1401">
        <v>114</v>
      </c>
      <c r="Z1401">
        <v>571</v>
      </c>
      <c r="AA1401">
        <v>896</v>
      </c>
      <c r="AB1401">
        <v>64</v>
      </c>
      <c r="AC1401">
        <v>28</v>
      </c>
      <c r="AF1401">
        <v>544</v>
      </c>
      <c r="AG1401">
        <v>485</v>
      </c>
      <c r="AH1401">
        <v>2.97</v>
      </c>
      <c r="AI1401">
        <v>49</v>
      </c>
      <c r="AJ1401">
        <v>21</v>
      </c>
      <c r="AK1401">
        <v>39</v>
      </c>
      <c r="AL1401">
        <v>4407</v>
      </c>
      <c r="AM1401">
        <v>1311</v>
      </c>
      <c r="AN1401">
        <v>100</v>
      </c>
      <c r="AO1401">
        <v>440</v>
      </c>
      <c r="AP1401">
        <v>932</v>
      </c>
      <c r="AQ1401">
        <v>130</v>
      </c>
      <c r="AR1401">
        <v>163</v>
      </c>
      <c r="AS1401">
        <v>0.97899999999999998</v>
      </c>
      <c r="AT1401" t="s">
        <v>417</v>
      </c>
      <c r="AU1401" t="s">
        <v>450</v>
      </c>
      <c r="AV1401">
        <v>1158848</v>
      </c>
      <c r="AW1401">
        <v>98</v>
      </c>
      <c r="AX1401">
        <v>96</v>
      </c>
      <c r="AY1401" t="s">
        <v>416</v>
      </c>
      <c r="AZ1401" t="s">
        <v>415</v>
      </c>
      <c r="BA1401" t="s">
        <v>415</v>
      </c>
    </row>
    <row r="1402" spans="1:53" x14ac:dyDescent="0.55000000000000004">
      <c r="A1402">
        <v>1963</v>
      </c>
      <c r="B1402" t="b">
        <f>IF(Table2[[#This Row],[yearID]]&gt;=1903,TRUE,FALSE)</f>
        <v>1</v>
      </c>
      <c r="C1402" t="b">
        <f>IF(Table2[[#This Row],[yearID]]&gt;=1973,TRUE,FALSE)</f>
        <v>0</v>
      </c>
      <c r="D1402" t="s">
        <v>157</v>
      </c>
      <c r="E1402" t="s">
        <v>161</v>
      </c>
      <c r="F1402" t="s">
        <v>162</v>
      </c>
      <c r="G1402" t="str">
        <f>VLOOKUP(Table2[[#This Row],[franchID]],TeamsFranchises!$A$1:$D$121,2,FALSE)</f>
        <v>Chicago Cubs</v>
      </c>
      <c r="I1402">
        <v>7</v>
      </c>
      <c r="J1402">
        <v>162</v>
      </c>
      <c r="K1402">
        <v>81</v>
      </c>
      <c r="L1402">
        <v>82</v>
      </c>
      <c r="M1402">
        <v>80</v>
      </c>
      <c r="P1402" t="s">
        <v>51</v>
      </c>
      <c r="Q1402">
        <f>IF(Table2[[#This Row],[LgWin]]="Y",1,0)</f>
        <v>0</v>
      </c>
      <c r="R1402" t="s">
        <v>51</v>
      </c>
      <c r="S1402">
        <f>IF(Table2[[#This Row],[WSWin]]="Y",1,0)</f>
        <v>0</v>
      </c>
      <c r="T1402">
        <v>570</v>
      </c>
      <c r="U1402">
        <v>5404</v>
      </c>
      <c r="V1402">
        <v>1286</v>
      </c>
      <c r="W1402">
        <v>205</v>
      </c>
      <c r="X1402">
        <v>44</v>
      </c>
      <c r="Y1402">
        <v>127</v>
      </c>
      <c r="Z1402">
        <v>439</v>
      </c>
      <c r="AA1402">
        <v>1049</v>
      </c>
      <c r="AB1402">
        <v>68</v>
      </c>
      <c r="AC1402">
        <v>60</v>
      </c>
      <c r="AF1402">
        <v>578</v>
      </c>
      <c r="AG1402">
        <v>499</v>
      </c>
      <c r="AH1402">
        <v>3.08</v>
      </c>
      <c r="AI1402">
        <v>45</v>
      </c>
      <c r="AJ1402">
        <v>15</v>
      </c>
      <c r="AK1402">
        <v>28</v>
      </c>
      <c r="AL1402">
        <v>4371</v>
      </c>
      <c r="AM1402">
        <v>1357</v>
      </c>
      <c r="AN1402">
        <v>119</v>
      </c>
      <c r="AO1402">
        <v>400</v>
      </c>
      <c r="AP1402">
        <v>851</v>
      </c>
      <c r="AQ1402">
        <v>155</v>
      </c>
      <c r="AR1402">
        <v>172</v>
      </c>
      <c r="AS1402">
        <v>0.97599999999999998</v>
      </c>
      <c r="AT1402" t="s">
        <v>434</v>
      </c>
      <c r="AU1402" t="s">
        <v>473</v>
      </c>
      <c r="AV1402">
        <v>979551</v>
      </c>
      <c r="AW1402">
        <v>106</v>
      </c>
      <c r="AX1402">
        <v>107</v>
      </c>
      <c r="AY1402" t="s">
        <v>162</v>
      </c>
      <c r="AZ1402" t="s">
        <v>161</v>
      </c>
      <c r="BA1402" t="s">
        <v>161</v>
      </c>
    </row>
    <row r="1403" spans="1:53" x14ac:dyDescent="0.55000000000000004">
      <c r="A1403">
        <v>1963</v>
      </c>
      <c r="B1403" t="b">
        <f>IF(Table2[[#This Row],[yearID]]&gt;=1903,TRUE,FALSE)</f>
        <v>1</v>
      </c>
      <c r="C1403" t="b">
        <f>IF(Table2[[#This Row],[yearID]]&gt;=1973,TRUE,FALSE)</f>
        <v>0</v>
      </c>
      <c r="D1403" t="s">
        <v>157</v>
      </c>
      <c r="E1403" t="s">
        <v>167</v>
      </c>
      <c r="F1403" t="s">
        <v>167</v>
      </c>
      <c r="G1403" t="str">
        <f>VLOOKUP(Table2[[#This Row],[franchID]],TeamsFranchises!$A$1:$D$121,2,FALSE)</f>
        <v>Cincinnati Reds</v>
      </c>
      <c r="I1403">
        <v>5</v>
      </c>
      <c r="J1403">
        <v>162</v>
      </c>
      <c r="K1403">
        <v>81</v>
      </c>
      <c r="L1403">
        <v>86</v>
      </c>
      <c r="M1403">
        <v>76</v>
      </c>
      <c r="P1403" t="s">
        <v>51</v>
      </c>
      <c r="Q1403">
        <f>IF(Table2[[#This Row],[LgWin]]="Y",1,0)</f>
        <v>0</v>
      </c>
      <c r="R1403" t="s">
        <v>51</v>
      </c>
      <c r="S1403">
        <f>IF(Table2[[#This Row],[WSWin]]="Y",1,0)</f>
        <v>0</v>
      </c>
      <c r="T1403">
        <v>648</v>
      </c>
      <c r="U1403">
        <v>5416</v>
      </c>
      <c r="V1403">
        <v>1333</v>
      </c>
      <c r="W1403">
        <v>225</v>
      </c>
      <c r="X1403">
        <v>44</v>
      </c>
      <c r="Y1403">
        <v>122</v>
      </c>
      <c r="Z1403">
        <v>474</v>
      </c>
      <c r="AA1403">
        <v>960</v>
      </c>
      <c r="AB1403">
        <v>92</v>
      </c>
      <c r="AC1403">
        <v>58</v>
      </c>
      <c r="AF1403">
        <v>594</v>
      </c>
      <c r="AG1403">
        <v>526</v>
      </c>
      <c r="AH1403">
        <v>3.29</v>
      </c>
      <c r="AI1403">
        <v>55</v>
      </c>
      <c r="AJ1403">
        <v>22</v>
      </c>
      <c r="AK1403">
        <v>36</v>
      </c>
      <c r="AL1403">
        <v>4317</v>
      </c>
      <c r="AM1403">
        <v>1307</v>
      </c>
      <c r="AN1403">
        <v>117</v>
      </c>
      <c r="AO1403">
        <v>425</v>
      </c>
      <c r="AP1403">
        <v>1048</v>
      </c>
      <c r="AQ1403">
        <v>135</v>
      </c>
      <c r="AR1403">
        <v>127</v>
      </c>
      <c r="AS1403">
        <v>0.97799999999999998</v>
      </c>
      <c r="AT1403" t="s">
        <v>165</v>
      </c>
      <c r="AU1403" t="s">
        <v>455</v>
      </c>
      <c r="AV1403">
        <v>858805</v>
      </c>
      <c r="AW1403">
        <v>103</v>
      </c>
      <c r="AX1403">
        <v>102</v>
      </c>
      <c r="AY1403" t="s">
        <v>167</v>
      </c>
      <c r="AZ1403" t="s">
        <v>167</v>
      </c>
      <c r="BA1403" t="s">
        <v>167</v>
      </c>
    </row>
    <row r="1404" spans="1:53" x14ac:dyDescent="0.55000000000000004">
      <c r="A1404">
        <v>1963</v>
      </c>
      <c r="B1404" t="b">
        <f>IF(Table2[[#This Row],[yearID]]&gt;=1903,TRUE,FALSE)</f>
        <v>1</v>
      </c>
      <c r="C1404" t="b">
        <f>IF(Table2[[#This Row],[yearID]]&gt;=1973,TRUE,FALSE)</f>
        <v>0</v>
      </c>
      <c r="D1404" t="s">
        <v>410</v>
      </c>
      <c r="E1404" t="s">
        <v>64</v>
      </c>
      <c r="F1404" t="s">
        <v>64</v>
      </c>
      <c r="G1404" t="str">
        <f>VLOOKUP(Table2[[#This Row],[franchID]],TeamsFranchises!$A$1:$D$121,2,FALSE)</f>
        <v>Cleveland Indians</v>
      </c>
      <c r="I1404">
        <v>5</v>
      </c>
      <c r="J1404">
        <v>162</v>
      </c>
      <c r="K1404">
        <v>81</v>
      </c>
      <c r="L1404">
        <v>79</v>
      </c>
      <c r="M1404">
        <v>83</v>
      </c>
      <c r="P1404" t="s">
        <v>51</v>
      </c>
      <c r="Q1404">
        <f>IF(Table2[[#This Row],[LgWin]]="Y",1,0)</f>
        <v>0</v>
      </c>
      <c r="R1404" t="s">
        <v>51</v>
      </c>
      <c r="S1404">
        <f>IF(Table2[[#This Row],[WSWin]]="Y",1,0)</f>
        <v>0</v>
      </c>
      <c r="T1404">
        <v>635</v>
      </c>
      <c r="U1404">
        <v>5496</v>
      </c>
      <c r="V1404">
        <v>1314</v>
      </c>
      <c r="W1404">
        <v>214</v>
      </c>
      <c r="X1404">
        <v>29</v>
      </c>
      <c r="Y1404">
        <v>169</v>
      </c>
      <c r="Z1404">
        <v>469</v>
      </c>
      <c r="AA1404">
        <v>1102</v>
      </c>
      <c r="AB1404">
        <v>59</v>
      </c>
      <c r="AC1404">
        <v>36</v>
      </c>
      <c r="AF1404">
        <v>702</v>
      </c>
      <c r="AG1404">
        <v>619</v>
      </c>
      <c r="AH1404">
        <v>3.79</v>
      </c>
      <c r="AI1404">
        <v>40</v>
      </c>
      <c r="AJ1404">
        <v>14</v>
      </c>
      <c r="AK1404">
        <v>25</v>
      </c>
      <c r="AL1404">
        <v>4407</v>
      </c>
      <c r="AM1404">
        <v>1390</v>
      </c>
      <c r="AN1404">
        <v>176</v>
      </c>
      <c r="AO1404">
        <v>478</v>
      </c>
      <c r="AP1404">
        <v>1018</v>
      </c>
      <c r="AQ1404">
        <v>143</v>
      </c>
      <c r="AR1404">
        <v>129</v>
      </c>
      <c r="AS1404">
        <v>0.97699999999999998</v>
      </c>
      <c r="AT1404" t="s">
        <v>487</v>
      </c>
      <c r="AU1404" t="s">
        <v>498</v>
      </c>
      <c r="AV1404">
        <v>562507</v>
      </c>
      <c r="AW1404">
        <v>100</v>
      </c>
      <c r="AX1404">
        <v>100</v>
      </c>
      <c r="AY1404" t="s">
        <v>64</v>
      </c>
      <c r="AZ1404" t="s">
        <v>64</v>
      </c>
      <c r="BA1404" t="s">
        <v>64</v>
      </c>
    </row>
    <row r="1405" spans="1:53" x14ac:dyDescent="0.55000000000000004">
      <c r="A1405">
        <v>1963</v>
      </c>
      <c r="B1405" t="b">
        <f>IF(Table2[[#This Row],[yearID]]&gt;=1903,TRUE,FALSE)</f>
        <v>1</v>
      </c>
      <c r="C1405" t="b">
        <f>IF(Table2[[#This Row],[yearID]]&gt;=1973,TRUE,FALSE)</f>
        <v>0</v>
      </c>
      <c r="D1405" t="s">
        <v>410</v>
      </c>
      <c r="E1405" t="s">
        <v>419</v>
      </c>
      <c r="F1405" t="s">
        <v>419</v>
      </c>
      <c r="G1405" t="str">
        <f>VLOOKUP(Table2[[#This Row],[franchID]],TeamsFranchises!$A$1:$D$121,2,FALSE)</f>
        <v>Detroit Tigers</v>
      </c>
      <c r="I1405">
        <v>5</v>
      </c>
      <c r="J1405">
        <v>162</v>
      </c>
      <c r="K1405">
        <v>81</v>
      </c>
      <c r="L1405">
        <v>79</v>
      </c>
      <c r="M1405">
        <v>83</v>
      </c>
      <c r="P1405" t="s">
        <v>51</v>
      </c>
      <c r="Q1405">
        <f>IF(Table2[[#This Row],[LgWin]]="Y",1,0)</f>
        <v>0</v>
      </c>
      <c r="R1405" t="s">
        <v>51</v>
      </c>
      <c r="S1405">
        <f>IF(Table2[[#This Row],[WSWin]]="Y",1,0)</f>
        <v>0</v>
      </c>
      <c r="T1405">
        <v>700</v>
      </c>
      <c r="U1405">
        <v>5500</v>
      </c>
      <c r="V1405">
        <v>1388</v>
      </c>
      <c r="W1405">
        <v>195</v>
      </c>
      <c r="X1405">
        <v>36</v>
      </c>
      <c r="Y1405">
        <v>148</v>
      </c>
      <c r="Z1405">
        <v>592</v>
      </c>
      <c r="AA1405">
        <v>908</v>
      </c>
      <c r="AB1405">
        <v>73</v>
      </c>
      <c r="AC1405">
        <v>32</v>
      </c>
      <c r="AF1405">
        <v>703</v>
      </c>
      <c r="AG1405">
        <v>631</v>
      </c>
      <c r="AH1405">
        <v>3.9</v>
      </c>
      <c r="AI1405">
        <v>42</v>
      </c>
      <c r="AJ1405">
        <v>7</v>
      </c>
      <c r="AK1405">
        <v>28</v>
      </c>
      <c r="AL1405">
        <v>4368</v>
      </c>
      <c r="AM1405">
        <v>1407</v>
      </c>
      <c r="AN1405">
        <v>195</v>
      </c>
      <c r="AO1405">
        <v>477</v>
      </c>
      <c r="AP1405">
        <v>930</v>
      </c>
      <c r="AQ1405">
        <v>113</v>
      </c>
      <c r="AR1405">
        <v>124</v>
      </c>
      <c r="AS1405">
        <v>0.98099999999999998</v>
      </c>
      <c r="AT1405" t="s">
        <v>420</v>
      </c>
      <c r="AU1405" t="s">
        <v>518</v>
      </c>
      <c r="AV1405">
        <v>821952</v>
      </c>
      <c r="AW1405">
        <v>103</v>
      </c>
      <c r="AX1405">
        <v>103</v>
      </c>
      <c r="AY1405" t="s">
        <v>419</v>
      </c>
      <c r="AZ1405" t="s">
        <v>419</v>
      </c>
      <c r="BA1405" t="s">
        <v>419</v>
      </c>
    </row>
    <row r="1406" spans="1:53" x14ac:dyDescent="0.55000000000000004">
      <c r="A1406">
        <v>1963</v>
      </c>
      <c r="B1406" t="b">
        <f>IF(Table2[[#This Row],[yearID]]&gt;=1903,TRUE,FALSE)</f>
        <v>1</v>
      </c>
      <c r="C1406" t="b">
        <f>IF(Table2[[#This Row],[yearID]]&gt;=1973,TRUE,FALSE)</f>
        <v>0</v>
      </c>
      <c r="D1406" t="s">
        <v>157</v>
      </c>
      <c r="E1406" t="s">
        <v>528</v>
      </c>
      <c r="F1406" t="s">
        <v>528</v>
      </c>
      <c r="G1406" t="str">
        <f>VLOOKUP(Table2[[#This Row],[franchID]],TeamsFranchises!$A$1:$D$121,2,FALSE)</f>
        <v>Houston Astros</v>
      </c>
      <c r="I1406">
        <v>9</v>
      </c>
      <c r="J1406">
        <v>162</v>
      </c>
      <c r="K1406">
        <v>81</v>
      </c>
      <c r="L1406">
        <v>66</v>
      </c>
      <c r="M1406">
        <v>96</v>
      </c>
      <c r="P1406" t="s">
        <v>51</v>
      </c>
      <c r="Q1406">
        <f>IF(Table2[[#This Row],[LgWin]]="Y",1,0)</f>
        <v>0</v>
      </c>
      <c r="R1406" t="s">
        <v>51</v>
      </c>
      <c r="S1406">
        <f>IF(Table2[[#This Row],[WSWin]]="Y",1,0)</f>
        <v>0</v>
      </c>
      <c r="T1406">
        <v>464</v>
      </c>
      <c r="U1406">
        <v>5384</v>
      </c>
      <c r="V1406">
        <v>1184</v>
      </c>
      <c r="W1406">
        <v>170</v>
      </c>
      <c r="X1406">
        <v>39</v>
      </c>
      <c r="Y1406">
        <v>62</v>
      </c>
      <c r="Z1406">
        <v>456</v>
      </c>
      <c r="AA1406">
        <v>938</v>
      </c>
      <c r="AB1406">
        <v>39</v>
      </c>
      <c r="AC1406">
        <v>30</v>
      </c>
      <c r="AF1406">
        <v>640</v>
      </c>
      <c r="AG1406">
        <v>554</v>
      </c>
      <c r="AH1406">
        <v>3.44</v>
      </c>
      <c r="AI1406">
        <v>36</v>
      </c>
      <c r="AJ1406">
        <v>16</v>
      </c>
      <c r="AK1406">
        <v>20</v>
      </c>
      <c r="AL1406">
        <v>4350</v>
      </c>
      <c r="AM1406">
        <v>1341</v>
      </c>
      <c r="AN1406">
        <v>95</v>
      </c>
      <c r="AO1406">
        <v>378</v>
      </c>
      <c r="AP1406">
        <v>937</v>
      </c>
      <c r="AQ1406">
        <v>162</v>
      </c>
      <c r="AR1406">
        <v>100</v>
      </c>
      <c r="AS1406">
        <v>0.97399999999999998</v>
      </c>
      <c r="AT1406" t="s">
        <v>529</v>
      </c>
      <c r="AU1406" t="s">
        <v>530</v>
      </c>
      <c r="AV1406">
        <v>719502</v>
      </c>
      <c r="AW1406">
        <v>94</v>
      </c>
      <c r="AX1406">
        <v>96</v>
      </c>
      <c r="AY1406" t="s">
        <v>528</v>
      </c>
      <c r="AZ1406" t="s">
        <v>528</v>
      </c>
      <c r="BA1406" t="s">
        <v>528</v>
      </c>
    </row>
    <row r="1407" spans="1:53" x14ac:dyDescent="0.55000000000000004">
      <c r="A1407">
        <v>1963</v>
      </c>
      <c r="B1407" t="b">
        <f>IF(Table2[[#This Row],[yearID]]&gt;=1903,TRUE,FALSE)</f>
        <v>1</v>
      </c>
      <c r="C1407" t="b">
        <f>IF(Table2[[#This Row],[yearID]]&gt;=1973,TRUE,FALSE)</f>
        <v>0</v>
      </c>
      <c r="D1407" t="s">
        <v>410</v>
      </c>
      <c r="E1407" t="s">
        <v>506</v>
      </c>
      <c r="F1407" t="s">
        <v>423</v>
      </c>
      <c r="G1407" t="str">
        <f>VLOOKUP(Table2[[#This Row],[franchID]],TeamsFranchises!$A$1:$D$121,2,FALSE)</f>
        <v>Oakland Athletics</v>
      </c>
      <c r="I1407">
        <v>8</v>
      </c>
      <c r="J1407">
        <v>162</v>
      </c>
      <c r="K1407">
        <v>81</v>
      </c>
      <c r="L1407">
        <v>73</v>
      </c>
      <c r="M1407">
        <v>89</v>
      </c>
      <c r="P1407" t="s">
        <v>51</v>
      </c>
      <c r="Q1407">
        <f>IF(Table2[[#This Row],[LgWin]]="Y",1,0)</f>
        <v>0</v>
      </c>
      <c r="R1407" t="s">
        <v>51</v>
      </c>
      <c r="S1407">
        <f>IF(Table2[[#This Row],[WSWin]]="Y",1,0)</f>
        <v>0</v>
      </c>
      <c r="T1407">
        <v>615</v>
      </c>
      <c r="U1407">
        <v>5495</v>
      </c>
      <c r="V1407">
        <v>1356</v>
      </c>
      <c r="W1407">
        <v>225</v>
      </c>
      <c r="X1407">
        <v>38</v>
      </c>
      <c r="Y1407">
        <v>95</v>
      </c>
      <c r="Z1407">
        <v>529</v>
      </c>
      <c r="AA1407">
        <v>829</v>
      </c>
      <c r="AB1407">
        <v>47</v>
      </c>
      <c r="AC1407">
        <v>26</v>
      </c>
      <c r="AF1407">
        <v>704</v>
      </c>
      <c r="AG1407">
        <v>635</v>
      </c>
      <c r="AH1407">
        <v>3.92</v>
      </c>
      <c r="AI1407">
        <v>35</v>
      </c>
      <c r="AJ1407">
        <v>11</v>
      </c>
      <c r="AK1407">
        <v>29</v>
      </c>
      <c r="AL1407">
        <v>4374</v>
      </c>
      <c r="AM1407">
        <v>1417</v>
      </c>
      <c r="AN1407">
        <v>156</v>
      </c>
      <c r="AO1407">
        <v>540</v>
      </c>
      <c r="AP1407">
        <v>887</v>
      </c>
      <c r="AQ1407">
        <v>124</v>
      </c>
      <c r="AR1407">
        <v>131</v>
      </c>
      <c r="AS1407">
        <v>0.98</v>
      </c>
      <c r="AT1407" t="s">
        <v>507</v>
      </c>
      <c r="AU1407" t="s">
        <v>508</v>
      </c>
      <c r="AV1407">
        <v>762364</v>
      </c>
      <c r="AW1407">
        <v>106</v>
      </c>
      <c r="AX1407">
        <v>108</v>
      </c>
      <c r="AY1407" t="s">
        <v>509</v>
      </c>
      <c r="AZ1407" t="s">
        <v>506</v>
      </c>
      <c r="BA1407" t="s">
        <v>506</v>
      </c>
    </row>
    <row r="1408" spans="1:53" x14ac:dyDescent="0.55000000000000004">
      <c r="A1408">
        <v>1963</v>
      </c>
      <c r="B1408" t="b">
        <f>IF(Table2[[#This Row],[yearID]]&gt;=1903,TRUE,FALSE)</f>
        <v>1</v>
      </c>
      <c r="C1408" t="b">
        <f>IF(Table2[[#This Row],[yearID]]&gt;=1973,TRUE,FALSE)</f>
        <v>0</v>
      </c>
      <c r="D1408" t="s">
        <v>410</v>
      </c>
      <c r="E1408" t="s">
        <v>519</v>
      </c>
      <c r="F1408" t="s">
        <v>520</v>
      </c>
      <c r="G1408" t="str">
        <f>VLOOKUP(Table2[[#This Row],[franchID]],TeamsFranchises!$A$1:$D$121,2,FALSE)</f>
        <v>Los Angeles Angels of Anaheim</v>
      </c>
      <c r="I1408">
        <v>9</v>
      </c>
      <c r="J1408">
        <v>161</v>
      </c>
      <c r="K1408">
        <v>81</v>
      </c>
      <c r="L1408">
        <v>70</v>
      </c>
      <c r="M1408">
        <v>91</v>
      </c>
      <c r="P1408" t="s">
        <v>51</v>
      </c>
      <c r="Q1408">
        <f>IF(Table2[[#This Row],[LgWin]]="Y",1,0)</f>
        <v>0</v>
      </c>
      <c r="R1408" t="s">
        <v>51</v>
      </c>
      <c r="S1408">
        <f>IF(Table2[[#This Row],[WSWin]]="Y",1,0)</f>
        <v>0</v>
      </c>
      <c r="T1408">
        <v>597</v>
      </c>
      <c r="U1408">
        <v>5506</v>
      </c>
      <c r="V1408">
        <v>1378</v>
      </c>
      <c r="W1408">
        <v>208</v>
      </c>
      <c r="X1408">
        <v>38</v>
      </c>
      <c r="Y1408">
        <v>95</v>
      </c>
      <c r="Z1408">
        <v>448</v>
      </c>
      <c r="AA1408">
        <v>916</v>
      </c>
      <c r="AB1408">
        <v>43</v>
      </c>
      <c r="AC1408">
        <v>30</v>
      </c>
      <c r="AF1408">
        <v>660</v>
      </c>
      <c r="AG1408">
        <v>569</v>
      </c>
      <c r="AH1408">
        <v>3.52</v>
      </c>
      <c r="AI1408">
        <v>30</v>
      </c>
      <c r="AJ1408">
        <v>13</v>
      </c>
      <c r="AK1408">
        <v>31</v>
      </c>
      <c r="AL1408">
        <v>4365</v>
      </c>
      <c r="AM1408">
        <v>1317</v>
      </c>
      <c r="AN1408">
        <v>120</v>
      </c>
      <c r="AO1408">
        <v>578</v>
      </c>
      <c r="AP1408">
        <v>889</v>
      </c>
      <c r="AQ1408">
        <v>163</v>
      </c>
      <c r="AR1408">
        <v>155</v>
      </c>
      <c r="AS1408">
        <v>0.97399999999999998</v>
      </c>
      <c r="AT1408" t="s">
        <v>521</v>
      </c>
      <c r="AU1408" t="s">
        <v>531</v>
      </c>
      <c r="AV1408">
        <v>821015</v>
      </c>
      <c r="AW1408">
        <v>94</v>
      </c>
      <c r="AX1408">
        <v>94</v>
      </c>
      <c r="AY1408" t="s">
        <v>519</v>
      </c>
      <c r="AZ1408" t="s">
        <v>519</v>
      </c>
      <c r="BA1408" t="s">
        <v>519</v>
      </c>
    </row>
    <row r="1409" spans="1:53" x14ac:dyDescent="0.55000000000000004">
      <c r="A1409">
        <v>1963</v>
      </c>
      <c r="B1409" t="b">
        <f>IF(Table2[[#This Row],[yearID]]&gt;=1903,TRUE,FALSE)</f>
        <v>1</v>
      </c>
      <c r="C1409" t="b">
        <f>IF(Table2[[#This Row],[yearID]]&gt;=1973,TRUE,FALSE)</f>
        <v>0</v>
      </c>
      <c r="D1409" t="s">
        <v>157</v>
      </c>
      <c r="E1409" t="s">
        <v>511</v>
      </c>
      <c r="F1409" t="s">
        <v>260</v>
      </c>
      <c r="G1409" t="str">
        <f>VLOOKUP(Table2[[#This Row],[franchID]],TeamsFranchises!$A$1:$D$121,2,FALSE)</f>
        <v>Los Angeles Dodgers</v>
      </c>
      <c r="I1409">
        <v>1</v>
      </c>
      <c r="J1409">
        <v>163</v>
      </c>
      <c r="K1409">
        <v>81</v>
      </c>
      <c r="L1409">
        <v>99</v>
      </c>
      <c r="M1409">
        <v>63</v>
      </c>
      <c r="P1409" t="s">
        <v>76</v>
      </c>
      <c r="Q1409">
        <f>IF(Table2[[#This Row],[LgWin]]="Y",1,0)</f>
        <v>1</v>
      </c>
      <c r="R1409" t="s">
        <v>76</v>
      </c>
      <c r="S1409">
        <f>IF(Table2[[#This Row],[WSWin]]="Y",1,0)</f>
        <v>1</v>
      </c>
      <c r="T1409">
        <v>640</v>
      </c>
      <c r="U1409">
        <v>5428</v>
      </c>
      <c r="V1409">
        <v>1361</v>
      </c>
      <c r="W1409">
        <v>178</v>
      </c>
      <c r="X1409">
        <v>34</v>
      </c>
      <c r="Y1409">
        <v>110</v>
      </c>
      <c r="Z1409">
        <v>453</v>
      </c>
      <c r="AA1409">
        <v>867</v>
      </c>
      <c r="AB1409">
        <v>124</v>
      </c>
      <c r="AC1409">
        <v>70</v>
      </c>
      <c r="AF1409">
        <v>550</v>
      </c>
      <c r="AG1409">
        <v>465</v>
      </c>
      <c r="AH1409">
        <v>2.85</v>
      </c>
      <c r="AI1409">
        <v>51</v>
      </c>
      <c r="AJ1409">
        <v>24</v>
      </c>
      <c r="AK1409">
        <v>29</v>
      </c>
      <c r="AL1409">
        <v>4407</v>
      </c>
      <c r="AM1409">
        <v>1329</v>
      </c>
      <c r="AN1409">
        <v>111</v>
      </c>
      <c r="AO1409">
        <v>402</v>
      </c>
      <c r="AP1409">
        <v>1095</v>
      </c>
      <c r="AQ1409">
        <v>158</v>
      </c>
      <c r="AR1409">
        <v>129</v>
      </c>
      <c r="AS1409">
        <v>0.97499999999999998</v>
      </c>
      <c r="AT1409" t="s">
        <v>512</v>
      </c>
      <c r="AU1409" t="s">
        <v>531</v>
      </c>
      <c r="AV1409">
        <v>2538602</v>
      </c>
      <c r="AW1409">
        <v>93</v>
      </c>
      <c r="AX1409">
        <v>91</v>
      </c>
      <c r="AY1409" t="s">
        <v>260</v>
      </c>
      <c r="AZ1409" t="s">
        <v>511</v>
      </c>
      <c r="BA1409" t="s">
        <v>511</v>
      </c>
    </row>
    <row r="1410" spans="1:53" x14ac:dyDescent="0.55000000000000004">
      <c r="A1410">
        <v>1963</v>
      </c>
      <c r="B1410" t="b">
        <f>IF(Table2[[#This Row],[yearID]]&gt;=1903,TRUE,FALSE)</f>
        <v>1</v>
      </c>
      <c r="C1410" t="b">
        <f>IF(Table2[[#This Row],[yearID]]&gt;=1973,TRUE,FALSE)</f>
        <v>0</v>
      </c>
      <c r="D1410" t="s">
        <v>410</v>
      </c>
      <c r="E1410" t="s">
        <v>426</v>
      </c>
      <c r="F1410" t="s">
        <v>426</v>
      </c>
      <c r="G1410" t="str">
        <f>VLOOKUP(Table2[[#This Row],[franchID]],TeamsFranchises!$A$1:$D$121,2,FALSE)</f>
        <v>Minnesota Twins</v>
      </c>
      <c r="I1410">
        <v>3</v>
      </c>
      <c r="J1410">
        <v>161</v>
      </c>
      <c r="K1410">
        <v>81</v>
      </c>
      <c r="L1410">
        <v>91</v>
      </c>
      <c r="M1410">
        <v>70</v>
      </c>
      <c r="P1410" t="s">
        <v>51</v>
      </c>
      <c r="Q1410">
        <f>IF(Table2[[#This Row],[LgWin]]="Y",1,0)</f>
        <v>0</v>
      </c>
      <c r="R1410" t="s">
        <v>51</v>
      </c>
      <c r="S1410">
        <f>IF(Table2[[#This Row],[WSWin]]="Y",1,0)</f>
        <v>0</v>
      </c>
      <c r="T1410">
        <v>767</v>
      </c>
      <c r="U1410">
        <v>5531</v>
      </c>
      <c r="V1410">
        <v>1408</v>
      </c>
      <c r="W1410">
        <v>223</v>
      </c>
      <c r="X1410">
        <v>35</v>
      </c>
      <c r="Y1410">
        <v>225</v>
      </c>
      <c r="Z1410">
        <v>547</v>
      </c>
      <c r="AA1410">
        <v>912</v>
      </c>
      <c r="AB1410">
        <v>32</v>
      </c>
      <c r="AC1410">
        <v>14</v>
      </c>
      <c r="AF1410">
        <v>602</v>
      </c>
      <c r="AG1410">
        <v>527</v>
      </c>
      <c r="AH1410">
        <v>3.28</v>
      </c>
      <c r="AI1410">
        <v>58</v>
      </c>
      <c r="AJ1410">
        <v>13</v>
      </c>
      <c r="AK1410">
        <v>30</v>
      </c>
      <c r="AL1410">
        <v>4338</v>
      </c>
      <c r="AM1410">
        <v>1322</v>
      </c>
      <c r="AN1410">
        <v>162</v>
      </c>
      <c r="AO1410">
        <v>459</v>
      </c>
      <c r="AP1410">
        <v>941</v>
      </c>
      <c r="AQ1410">
        <v>144</v>
      </c>
      <c r="AR1410">
        <v>140</v>
      </c>
      <c r="AS1410">
        <v>0.97599999999999998</v>
      </c>
      <c r="AT1410" t="s">
        <v>523</v>
      </c>
      <c r="AU1410" t="s">
        <v>524</v>
      </c>
      <c r="AV1410">
        <v>1406652</v>
      </c>
      <c r="AW1410">
        <v>102</v>
      </c>
      <c r="AX1410">
        <v>101</v>
      </c>
      <c r="AY1410" t="s">
        <v>426</v>
      </c>
      <c r="AZ1410" t="s">
        <v>426</v>
      </c>
      <c r="BA1410" t="s">
        <v>426</v>
      </c>
    </row>
    <row r="1411" spans="1:53" x14ac:dyDescent="0.55000000000000004">
      <c r="A1411">
        <v>1963</v>
      </c>
      <c r="B1411" t="b">
        <f>IF(Table2[[#This Row],[yearID]]&gt;=1903,TRUE,FALSE)</f>
        <v>1</v>
      </c>
      <c r="C1411" t="b">
        <f>IF(Table2[[#This Row],[yearID]]&gt;=1973,TRUE,FALSE)</f>
        <v>0</v>
      </c>
      <c r="D1411" t="s">
        <v>157</v>
      </c>
      <c r="E1411" t="s">
        <v>499</v>
      </c>
      <c r="F1411" t="s">
        <v>159</v>
      </c>
      <c r="G1411" t="str">
        <f>VLOOKUP(Table2[[#This Row],[franchID]],TeamsFranchises!$A$1:$D$121,2,FALSE)</f>
        <v>Atlanta Braves</v>
      </c>
      <c r="I1411">
        <v>6</v>
      </c>
      <c r="J1411">
        <v>163</v>
      </c>
      <c r="K1411">
        <v>82</v>
      </c>
      <c r="L1411">
        <v>84</v>
      </c>
      <c r="M1411">
        <v>78</v>
      </c>
      <c r="P1411" t="s">
        <v>51</v>
      </c>
      <c r="Q1411">
        <f>IF(Table2[[#This Row],[LgWin]]="Y",1,0)</f>
        <v>0</v>
      </c>
      <c r="R1411" t="s">
        <v>51</v>
      </c>
      <c r="S1411">
        <f>IF(Table2[[#This Row],[WSWin]]="Y",1,0)</f>
        <v>0</v>
      </c>
      <c r="T1411">
        <v>677</v>
      </c>
      <c r="U1411">
        <v>5518</v>
      </c>
      <c r="V1411">
        <v>1345</v>
      </c>
      <c r="W1411">
        <v>204</v>
      </c>
      <c r="X1411">
        <v>39</v>
      </c>
      <c r="Y1411">
        <v>139</v>
      </c>
      <c r="Z1411">
        <v>525</v>
      </c>
      <c r="AA1411">
        <v>954</v>
      </c>
      <c r="AB1411">
        <v>75</v>
      </c>
      <c r="AC1411">
        <v>52</v>
      </c>
      <c r="AF1411">
        <v>603</v>
      </c>
      <c r="AG1411">
        <v>534</v>
      </c>
      <c r="AH1411">
        <v>3.27</v>
      </c>
      <c r="AI1411">
        <v>56</v>
      </c>
      <c r="AJ1411">
        <v>18</v>
      </c>
      <c r="AK1411">
        <v>25</v>
      </c>
      <c r="AL1411">
        <v>4413</v>
      </c>
      <c r="AM1411">
        <v>1327</v>
      </c>
      <c r="AN1411">
        <v>149</v>
      </c>
      <c r="AO1411">
        <v>489</v>
      </c>
      <c r="AP1411">
        <v>924</v>
      </c>
      <c r="AQ1411">
        <v>129</v>
      </c>
      <c r="AR1411">
        <v>161</v>
      </c>
      <c r="AS1411">
        <v>0.98</v>
      </c>
      <c r="AT1411" t="s">
        <v>500</v>
      </c>
      <c r="AU1411" t="s">
        <v>501</v>
      </c>
      <c r="AV1411">
        <v>773018</v>
      </c>
      <c r="AW1411">
        <v>99</v>
      </c>
      <c r="AX1411">
        <v>98</v>
      </c>
      <c r="AY1411" t="s">
        <v>502</v>
      </c>
      <c r="AZ1411" t="s">
        <v>502</v>
      </c>
      <c r="BA1411" t="s">
        <v>502</v>
      </c>
    </row>
    <row r="1412" spans="1:53" x14ac:dyDescent="0.55000000000000004">
      <c r="A1412">
        <v>1963</v>
      </c>
      <c r="B1412" t="b">
        <f>IF(Table2[[#This Row],[yearID]]&gt;=1903,TRUE,FALSE)</f>
        <v>1</v>
      </c>
      <c r="C1412" t="b">
        <f>IF(Table2[[#This Row],[yearID]]&gt;=1973,TRUE,FALSE)</f>
        <v>0</v>
      </c>
      <c r="D1412" t="s">
        <v>410</v>
      </c>
      <c r="E1412" t="s">
        <v>436</v>
      </c>
      <c r="F1412" t="s">
        <v>412</v>
      </c>
      <c r="G1412" t="str">
        <f>VLOOKUP(Table2[[#This Row],[franchID]],TeamsFranchises!$A$1:$D$121,2,FALSE)</f>
        <v>New York Yankees</v>
      </c>
      <c r="I1412">
        <v>1</v>
      </c>
      <c r="J1412">
        <v>161</v>
      </c>
      <c r="K1412">
        <v>80</v>
      </c>
      <c r="L1412">
        <v>104</v>
      </c>
      <c r="M1412">
        <v>57</v>
      </c>
      <c r="P1412" t="s">
        <v>76</v>
      </c>
      <c r="Q1412">
        <f>IF(Table2[[#This Row],[LgWin]]="Y",1,0)</f>
        <v>1</v>
      </c>
      <c r="R1412" t="s">
        <v>51</v>
      </c>
      <c r="S1412">
        <f>IF(Table2[[#This Row],[WSWin]]="Y",1,0)</f>
        <v>0</v>
      </c>
      <c r="T1412">
        <v>714</v>
      </c>
      <c r="U1412">
        <v>5506</v>
      </c>
      <c r="V1412">
        <v>1387</v>
      </c>
      <c r="W1412">
        <v>197</v>
      </c>
      <c r="X1412">
        <v>35</v>
      </c>
      <c r="Y1412">
        <v>188</v>
      </c>
      <c r="Z1412">
        <v>434</v>
      </c>
      <c r="AA1412">
        <v>808</v>
      </c>
      <c r="AB1412">
        <v>42</v>
      </c>
      <c r="AC1412">
        <v>26</v>
      </c>
      <c r="AF1412">
        <v>547</v>
      </c>
      <c r="AG1412">
        <v>494</v>
      </c>
      <c r="AH1412">
        <v>3.07</v>
      </c>
      <c r="AI1412">
        <v>59</v>
      </c>
      <c r="AJ1412">
        <v>19</v>
      </c>
      <c r="AK1412">
        <v>31</v>
      </c>
      <c r="AL1412">
        <v>4347</v>
      </c>
      <c r="AM1412">
        <v>1239</v>
      </c>
      <c r="AN1412">
        <v>115</v>
      </c>
      <c r="AO1412">
        <v>476</v>
      </c>
      <c r="AP1412">
        <v>965</v>
      </c>
      <c r="AQ1412">
        <v>108</v>
      </c>
      <c r="AR1412">
        <v>162</v>
      </c>
      <c r="AS1412">
        <v>0.98199999999999998</v>
      </c>
      <c r="AT1412" t="s">
        <v>459</v>
      </c>
      <c r="AU1412" t="s">
        <v>491</v>
      </c>
      <c r="AV1412">
        <v>1308920</v>
      </c>
      <c r="AW1412">
        <v>100</v>
      </c>
      <c r="AX1412">
        <v>97</v>
      </c>
      <c r="AY1412" t="s">
        <v>412</v>
      </c>
      <c r="AZ1412" t="s">
        <v>436</v>
      </c>
      <c r="BA1412" t="s">
        <v>436</v>
      </c>
    </row>
    <row r="1413" spans="1:53" x14ac:dyDescent="0.55000000000000004">
      <c r="A1413">
        <v>1963</v>
      </c>
      <c r="B1413" t="b">
        <f>IF(Table2[[#This Row],[yearID]]&gt;=1903,TRUE,FALSE)</f>
        <v>1</v>
      </c>
      <c r="C1413" t="b">
        <f>IF(Table2[[#This Row],[yearID]]&gt;=1973,TRUE,FALSE)</f>
        <v>0</v>
      </c>
      <c r="D1413" t="s">
        <v>157</v>
      </c>
      <c r="E1413" t="s">
        <v>532</v>
      </c>
      <c r="F1413" t="s">
        <v>533</v>
      </c>
      <c r="G1413" t="str">
        <f>VLOOKUP(Table2[[#This Row],[franchID]],TeamsFranchises!$A$1:$D$121,2,FALSE)</f>
        <v>New York Mets</v>
      </c>
      <c r="I1413">
        <v>10</v>
      </c>
      <c r="J1413">
        <v>162</v>
      </c>
      <c r="K1413">
        <v>81</v>
      </c>
      <c r="L1413">
        <v>51</v>
      </c>
      <c r="M1413">
        <v>111</v>
      </c>
      <c r="P1413" t="s">
        <v>51</v>
      </c>
      <c r="Q1413">
        <f>IF(Table2[[#This Row],[LgWin]]="Y",1,0)</f>
        <v>0</v>
      </c>
      <c r="R1413" t="s">
        <v>51</v>
      </c>
      <c r="S1413">
        <f>IF(Table2[[#This Row],[WSWin]]="Y",1,0)</f>
        <v>0</v>
      </c>
      <c r="T1413">
        <v>501</v>
      </c>
      <c r="U1413">
        <v>5336</v>
      </c>
      <c r="V1413">
        <v>1168</v>
      </c>
      <c r="W1413">
        <v>156</v>
      </c>
      <c r="X1413">
        <v>35</v>
      </c>
      <c r="Y1413">
        <v>96</v>
      </c>
      <c r="Z1413">
        <v>457</v>
      </c>
      <c r="AA1413">
        <v>1078</v>
      </c>
      <c r="AB1413">
        <v>41</v>
      </c>
      <c r="AC1413">
        <v>52</v>
      </c>
      <c r="AF1413">
        <v>774</v>
      </c>
      <c r="AG1413">
        <v>653</v>
      </c>
      <c r="AH1413">
        <v>4.12</v>
      </c>
      <c r="AI1413">
        <v>42</v>
      </c>
      <c r="AJ1413">
        <v>5</v>
      </c>
      <c r="AK1413">
        <v>12</v>
      </c>
      <c r="AL1413">
        <v>4281</v>
      </c>
      <c r="AM1413">
        <v>1452</v>
      </c>
      <c r="AN1413">
        <v>162</v>
      </c>
      <c r="AO1413">
        <v>529</v>
      </c>
      <c r="AP1413">
        <v>806</v>
      </c>
      <c r="AQ1413">
        <v>208</v>
      </c>
      <c r="AR1413">
        <v>151</v>
      </c>
      <c r="AS1413">
        <v>0.96699999999999997</v>
      </c>
      <c r="AT1413" t="s">
        <v>534</v>
      </c>
      <c r="AU1413" t="s">
        <v>457</v>
      </c>
      <c r="AV1413">
        <v>1080108</v>
      </c>
      <c r="AW1413">
        <v>100</v>
      </c>
      <c r="AX1413">
        <v>105</v>
      </c>
      <c r="AY1413" t="s">
        <v>533</v>
      </c>
      <c r="AZ1413" t="s">
        <v>532</v>
      </c>
      <c r="BA1413" t="s">
        <v>532</v>
      </c>
    </row>
    <row r="1414" spans="1:53" x14ac:dyDescent="0.55000000000000004">
      <c r="A1414">
        <v>1963</v>
      </c>
      <c r="B1414" t="b">
        <f>IF(Table2[[#This Row],[yearID]]&gt;=1903,TRUE,FALSE)</f>
        <v>1</v>
      </c>
      <c r="C1414" t="b">
        <f>IF(Table2[[#This Row],[yearID]]&gt;=1973,TRUE,FALSE)</f>
        <v>0</v>
      </c>
      <c r="D1414" t="s">
        <v>157</v>
      </c>
      <c r="E1414" t="s">
        <v>122</v>
      </c>
      <c r="F1414" t="s">
        <v>122</v>
      </c>
      <c r="G1414" t="str">
        <f>VLOOKUP(Table2[[#This Row],[franchID]],TeamsFranchises!$A$1:$D$121,2,FALSE)</f>
        <v>Philadelphia Phillies</v>
      </c>
      <c r="I1414">
        <v>4</v>
      </c>
      <c r="J1414">
        <v>162</v>
      </c>
      <c r="K1414">
        <v>81</v>
      </c>
      <c r="L1414">
        <v>87</v>
      </c>
      <c r="M1414">
        <v>75</v>
      </c>
      <c r="P1414" t="s">
        <v>51</v>
      </c>
      <c r="Q1414">
        <f>IF(Table2[[#This Row],[LgWin]]="Y",1,0)</f>
        <v>0</v>
      </c>
      <c r="R1414" t="s">
        <v>51</v>
      </c>
      <c r="S1414">
        <f>IF(Table2[[#This Row],[WSWin]]="Y",1,0)</f>
        <v>0</v>
      </c>
      <c r="T1414">
        <v>642</v>
      </c>
      <c r="U1414">
        <v>5524</v>
      </c>
      <c r="V1414">
        <v>1390</v>
      </c>
      <c r="W1414">
        <v>228</v>
      </c>
      <c r="X1414">
        <v>54</v>
      </c>
      <c r="Y1414">
        <v>126</v>
      </c>
      <c r="Z1414">
        <v>403</v>
      </c>
      <c r="AA1414">
        <v>955</v>
      </c>
      <c r="AB1414">
        <v>56</v>
      </c>
      <c r="AC1414">
        <v>39</v>
      </c>
      <c r="AF1414">
        <v>578</v>
      </c>
      <c r="AG1414">
        <v>500</v>
      </c>
      <c r="AH1414">
        <v>3.09</v>
      </c>
      <c r="AI1414">
        <v>45</v>
      </c>
      <c r="AJ1414">
        <v>12</v>
      </c>
      <c r="AK1414">
        <v>31</v>
      </c>
      <c r="AL1414">
        <v>4371</v>
      </c>
      <c r="AM1414">
        <v>1262</v>
      </c>
      <c r="AN1414">
        <v>113</v>
      </c>
      <c r="AO1414">
        <v>553</v>
      </c>
      <c r="AP1414">
        <v>1052</v>
      </c>
      <c r="AQ1414">
        <v>142</v>
      </c>
      <c r="AR1414">
        <v>147</v>
      </c>
      <c r="AS1414">
        <v>0.97799999999999998</v>
      </c>
      <c r="AT1414" t="s">
        <v>358</v>
      </c>
      <c r="AU1414" t="s">
        <v>503</v>
      </c>
      <c r="AV1414">
        <v>907141</v>
      </c>
      <c r="AW1414">
        <v>99</v>
      </c>
      <c r="AX1414">
        <v>99</v>
      </c>
      <c r="AY1414" t="s">
        <v>122</v>
      </c>
      <c r="AZ1414" t="s">
        <v>122</v>
      </c>
      <c r="BA1414" t="s">
        <v>122</v>
      </c>
    </row>
    <row r="1415" spans="1:53" x14ac:dyDescent="0.55000000000000004">
      <c r="A1415">
        <v>1963</v>
      </c>
      <c r="B1415" t="b">
        <f>IF(Table2[[#This Row],[yearID]]&gt;=1903,TRUE,FALSE)</f>
        <v>1</v>
      </c>
      <c r="C1415" t="b">
        <f>IF(Table2[[#This Row],[yearID]]&gt;=1973,TRUE,FALSE)</f>
        <v>0</v>
      </c>
      <c r="D1415" t="s">
        <v>157</v>
      </c>
      <c r="E1415" t="s">
        <v>229</v>
      </c>
      <c r="F1415" t="s">
        <v>229</v>
      </c>
      <c r="G1415" t="str">
        <f>VLOOKUP(Table2[[#This Row],[franchID]],TeamsFranchises!$A$1:$D$121,2,FALSE)</f>
        <v>Pittsburgh Pirates</v>
      </c>
      <c r="I1415">
        <v>8</v>
      </c>
      <c r="J1415">
        <v>162</v>
      </c>
      <c r="K1415">
        <v>81</v>
      </c>
      <c r="L1415">
        <v>74</v>
      </c>
      <c r="M1415">
        <v>88</v>
      </c>
      <c r="P1415" t="s">
        <v>51</v>
      </c>
      <c r="Q1415">
        <f>IF(Table2[[#This Row],[LgWin]]="Y",1,0)</f>
        <v>0</v>
      </c>
      <c r="R1415" t="s">
        <v>51</v>
      </c>
      <c r="S1415">
        <f>IF(Table2[[#This Row],[WSWin]]="Y",1,0)</f>
        <v>0</v>
      </c>
      <c r="T1415">
        <v>567</v>
      </c>
      <c r="U1415">
        <v>5536</v>
      </c>
      <c r="V1415">
        <v>1385</v>
      </c>
      <c r="W1415">
        <v>181</v>
      </c>
      <c r="X1415">
        <v>49</v>
      </c>
      <c r="Y1415">
        <v>108</v>
      </c>
      <c r="Z1415">
        <v>454</v>
      </c>
      <c r="AA1415">
        <v>940</v>
      </c>
      <c r="AB1415">
        <v>57</v>
      </c>
      <c r="AC1415">
        <v>41</v>
      </c>
      <c r="AF1415">
        <v>595</v>
      </c>
      <c r="AG1415">
        <v>499</v>
      </c>
      <c r="AH1415">
        <v>3.1</v>
      </c>
      <c r="AI1415">
        <v>34</v>
      </c>
      <c r="AJ1415">
        <v>16</v>
      </c>
      <c r="AK1415">
        <v>33</v>
      </c>
      <c r="AL1415">
        <v>4344</v>
      </c>
      <c r="AM1415">
        <v>1350</v>
      </c>
      <c r="AN1415">
        <v>99</v>
      </c>
      <c r="AO1415">
        <v>457</v>
      </c>
      <c r="AP1415">
        <v>900</v>
      </c>
      <c r="AQ1415">
        <v>182</v>
      </c>
      <c r="AR1415">
        <v>195</v>
      </c>
      <c r="AS1415">
        <v>0.97199999999999998</v>
      </c>
      <c r="AT1415" t="s">
        <v>390</v>
      </c>
      <c r="AU1415" t="s">
        <v>447</v>
      </c>
      <c r="AV1415">
        <v>783648</v>
      </c>
      <c r="AW1415">
        <v>101</v>
      </c>
      <c r="AX1415">
        <v>100</v>
      </c>
      <c r="AY1415" t="s">
        <v>229</v>
      </c>
      <c r="AZ1415" t="s">
        <v>229</v>
      </c>
      <c r="BA1415" t="s">
        <v>229</v>
      </c>
    </row>
    <row r="1416" spans="1:53" x14ac:dyDescent="0.55000000000000004">
      <c r="A1416">
        <v>1963</v>
      </c>
      <c r="B1416" t="b">
        <f>IF(Table2[[#This Row],[yearID]]&gt;=1903,TRUE,FALSE)</f>
        <v>1</v>
      </c>
      <c r="C1416" t="b">
        <f>IF(Table2[[#This Row],[yearID]]&gt;=1973,TRUE,FALSE)</f>
        <v>0</v>
      </c>
      <c r="D1416" t="s">
        <v>157</v>
      </c>
      <c r="E1416" t="s">
        <v>514</v>
      </c>
      <c r="F1416" t="s">
        <v>243</v>
      </c>
      <c r="G1416" t="str">
        <f>VLOOKUP(Table2[[#This Row],[franchID]],TeamsFranchises!$A$1:$D$121,2,FALSE)</f>
        <v>San Francisco Giants</v>
      </c>
      <c r="I1416">
        <v>3</v>
      </c>
      <c r="J1416">
        <v>162</v>
      </c>
      <c r="K1416">
        <v>81</v>
      </c>
      <c r="L1416">
        <v>88</v>
      </c>
      <c r="M1416">
        <v>74</v>
      </c>
      <c r="P1416" t="s">
        <v>51</v>
      </c>
      <c r="Q1416">
        <f>IF(Table2[[#This Row],[LgWin]]="Y",1,0)</f>
        <v>0</v>
      </c>
      <c r="R1416" t="s">
        <v>51</v>
      </c>
      <c r="S1416">
        <f>IF(Table2[[#This Row],[WSWin]]="Y",1,0)</f>
        <v>0</v>
      </c>
      <c r="T1416">
        <v>725</v>
      </c>
      <c r="U1416">
        <v>5579</v>
      </c>
      <c r="V1416">
        <v>1442</v>
      </c>
      <c r="W1416">
        <v>206</v>
      </c>
      <c r="X1416">
        <v>35</v>
      </c>
      <c r="Y1416">
        <v>197</v>
      </c>
      <c r="Z1416">
        <v>441</v>
      </c>
      <c r="AA1416">
        <v>889</v>
      </c>
      <c r="AB1416">
        <v>55</v>
      </c>
      <c r="AC1416">
        <v>49</v>
      </c>
      <c r="AF1416">
        <v>641</v>
      </c>
      <c r="AG1416">
        <v>547</v>
      </c>
      <c r="AH1416">
        <v>3.35</v>
      </c>
      <c r="AI1416">
        <v>46</v>
      </c>
      <c r="AJ1416">
        <v>9</v>
      </c>
      <c r="AK1416">
        <v>30</v>
      </c>
      <c r="AL1416">
        <v>4407</v>
      </c>
      <c r="AM1416">
        <v>1380</v>
      </c>
      <c r="AN1416">
        <v>126</v>
      </c>
      <c r="AO1416">
        <v>464</v>
      </c>
      <c r="AP1416">
        <v>954</v>
      </c>
      <c r="AQ1416">
        <v>156</v>
      </c>
      <c r="AR1416">
        <v>113</v>
      </c>
      <c r="AS1416">
        <v>0.97499999999999998</v>
      </c>
      <c r="AT1416" t="s">
        <v>515</v>
      </c>
      <c r="AU1416" t="s">
        <v>517</v>
      </c>
      <c r="AV1416">
        <v>1571306</v>
      </c>
      <c r="AW1416">
        <v>99</v>
      </c>
      <c r="AX1416">
        <v>97</v>
      </c>
      <c r="AY1416" t="s">
        <v>243</v>
      </c>
      <c r="AZ1416" t="s">
        <v>514</v>
      </c>
      <c r="BA1416" t="s">
        <v>514</v>
      </c>
    </row>
    <row r="1417" spans="1:53" x14ac:dyDescent="0.55000000000000004">
      <c r="A1417">
        <v>1963</v>
      </c>
      <c r="B1417" t="b">
        <f>IF(Table2[[#This Row],[yearID]]&gt;=1903,TRUE,FALSE)</f>
        <v>1</v>
      </c>
      <c r="C1417" t="b">
        <f>IF(Table2[[#This Row],[yearID]]&gt;=1973,TRUE,FALSE)</f>
        <v>0</v>
      </c>
      <c r="D1417" t="s">
        <v>157</v>
      </c>
      <c r="E1417" t="s">
        <v>396</v>
      </c>
      <c r="F1417" t="s">
        <v>154</v>
      </c>
      <c r="G1417" t="str">
        <f>VLOOKUP(Table2[[#This Row],[franchID]],TeamsFranchises!$A$1:$D$121,2,FALSE)</f>
        <v>St. Louis Cardinals</v>
      </c>
      <c r="I1417">
        <v>2</v>
      </c>
      <c r="J1417">
        <v>162</v>
      </c>
      <c r="K1417">
        <v>81</v>
      </c>
      <c r="L1417">
        <v>93</v>
      </c>
      <c r="M1417">
        <v>69</v>
      </c>
      <c r="P1417" t="s">
        <v>51</v>
      </c>
      <c r="Q1417">
        <f>IF(Table2[[#This Row],[LgWin]]="Y",1,0)</f>
        <v>0</v>
      </c>
      <c r="R1417" t="s">
        <v>51</v>
      </c>
      <c r="S1417">
        <f>IF(Table2[[#This Row],[WSWin]]="Y",1,0)</f>
        <v>0</v>
      </c>
      <c r="T1417">
        <v>747</v>
      </c>
      <c r="U1417">
        <v>5678</v>
      </c>
      <c r="V1417">
        <v>1540</v>
      </c>
      <c r="W1417">
        <v>231</v>
      </c>
      <c r="X1417">
        <v>66</v>
      </c>
      <c r="Y1417">
        <v>128</v>
      </c>
      <c r="Z1417">
        <v>458</v>
      </c>
      <c r="AA1417">
        <v>915</v>
      </c>
      <c r="AB1417">
        <v>77</v>
      </c>
      <c r="AC1417">
        <v>42</v>
      </c>
      <c r="AF1417">
        <v>628</v>
      </c>
      <c r="AG1417">
        <v>540</v>
      </c>
      <c r="AH1417">
        <v>3.32</v>
      </c>
      <c r="AI1417">
        <v>49</v>
      </c>
      <c r="AJ1417">
        <v>17</v>
      </c>
      <c r="AK1417">
        <v>32</v>
      </c>
      <c r="AL1417">
        <v>4389</v>
      </c>
      <c r="AM1417">
        <v>1329</v>
      </c>
      <c r="AN1417">
        <v>124</v>
      </c>
      <c r="AO1417">
        <v>463</v>
      </c>
      <c r="AP1417">
        <v>978</v>
      </c>
      <c r="AQ1417">
        <v>147</v>
      </c>
      <c r="AR1417">
        <v>136</v>
      </c>
      <c r="AS1417">
        <v>0.97599999999999998</v>
      </c>
      <c r="AT1417" t="s">
        <v>409</v>
      </c>
      <c r="AU1417" t="s">
        <v>444</v>
      </c>
      <c r="AV1417">
        <v>1170546</v>
      </c>
      <c r="AW1417">
        <v>110</v>
      </c>
      <c r="AX1417">
        <v>109</v>
      </c>
      <c r="AY1417" t="s">
        <v>154</v>
      </c>
      <c r="AZ1417" t="s">
        <v>396</v>
      </c>
      <c r="BA1417" t="s">
        <v>396</v>
      </c>
    </row>
    <row r="1418" spans="1:53" x14ac:dyDescent="0.55000000000000004">
      <c r="A1418">
        <v>1963</v>
      </c>
      <c r="B1418" t="b">
        <f>IF(Table2[[#This Row],[yearID]]&gt;=1903,TRUE,FALSE)</f>
        <v>1</v>
      </c>
      <c r="C1418" t="b">
        <f>IF(Table2[[#This Row],[yearID]]&gt;=1973,TRUE,FALSE)</f>
        <v>0</v>
      </c>
      <c r="D1418" t="s">
        <v>410</v>
      </c>
      <c r="E1418" t="s">
        <v>525</v>
      </c>
      <c r="F1418" t="s">
        <v>526</v>
      </c>
      <c r="G1418" t="str">
        <f>VLOOKUP(Table2[[#This Row],[franchID]],TeamsFranchises!$A$1:$D$121,2,FALSE)</f>
        <v>Texas Rangers</v>
      </c>
      <c r="I1418">
        <v>10</v>
      </c>
      <c r="J1418">
        <v>162</v>
      </c>
      <c r="K1418">
        <v>80</v>
      </c>
      <c r="L1418">
        <v>56</v>
      </c>
      <c r="M1418">
        <v>106</v>
      </c>
      <c r="P1418" t="s">
        <v>51</v>
      </c>
      <c r="Q1418">
        <f>IF(Table2[[#This Row],[LgWin]]="Y",1,0)</f>
        <v>0</v>
      </c>
      <c r="R1418" t="s">
        <v>51</v>
      </c>
      <c r="S1418">
        <f>IF(Table2[[#This Row],[WSWin]]="Y",1,0)</f>
        <v>0</v>
      </c>
      <c r="T1418">
        <v>578</v>
      </c>
      <c r="U1418">
        <v>5446</v>
      </c>
      <c r="V1418">
        <v>1237</v>
      </c>
      <c r="W1418">
        <v>190</v>
      </c>
      <c r="X1418">
        <v>35</v>
      </c>
      <c r="Y1418">
        <v>138</v>
      </c>
      <c r="Z1418">
        <v>497</v>
      </c>
      <c r="AA1418">
        <v>963</v>
      </c>
      <c r="AB1418">
        <v>68</v>
      </c>
      <c r="AC1418">
        <v>28</v>
      </c>
      <c r="AF1418">
        <v>812</v>
      </c>
      <c r="AG1418">
        <v>711</v>
      </c>
      <c r="AH1418">
        <v>4.42</v>
      </c>
      <c r="AI1418">
        <v>29</v>
      </c>
      <c r="AJ1418">
        <v>8</v>
      </c>
      <c r="AK1418">
        <v>25</v>
      </c>
      <c r="AL1418">
        <v>4341</v>
      </c>
      <c r="AM1418">
        <v>1486</v>
      </c>
      <c r="AN1418">
        <v>176</v>
      </c>
      <c r="AO1418">
        <v>537</v>
      </c>
      <c r="AP1418">
        <v>744</v>
      </c>
      <c r="AQ1418">
        <v>182</v>
      </c>
      <c r="AR1418">
        <v>165</v>
      </c>
      <c r="AS1418">
        <v>0.97099999999999997</v>
      </c>
      <c r="AT1418" t="s">
        <v>397</v>
      </c>
      <c r="AU1418" t="s">
        <v>535</v>
      </c>
      <c r="AV1418">
        <v>535604</v>
      </c>
      <c r="AW1418">
        <v>100</v>
      </c>
      <c r="AX1418">
        <v>103</v>
      </c>
      <c r="AY1418" t="s">
        <v>527</v>
      </c>
      <c r="AZ1418" t="s">
        <v>525</v>
      </c>
      <c r="BA1418" t="s">
        <v>525</v>
      </c>
    </row>
    <row r="1419" spans="1:53" x14ac:dyDescent="0.55000000000000004">
      <c r="A1419">
        <v>1964</v>
      </c>
      <c r="B1419" t="b">
        <f>IF(Table2[[#This Row],[yearID]]&gt;=1903,TRUE,FALSE)</f>
        <v>1</v>
      </c>
      <c r="C1419" t="b">
        <f>IF(Table2[[#This Row],[yearID]]&gt;=1973,TRUE,FALSE)</f>
        <v>0</v>
      </c>
      <c r="D1419" t="s">
        <v>410</v>
      </c>
      <c r="E1419" t="s">
        <v>95</v>
      </c>
      <c r="F1419" t="s">
        <v>95</v>
      </c>
      <c r="G1419" t="str">
        <f>VLOOKUP(Table2[[#This Row],[franchID]],TeamsFranchises!$A$1:$D$121,2,FALSE)</f>
        <v>Baltimore Orioles</v>
      </c>
      <c r="I1419">
        <v>3</v>
      </c>
      <c r="J1419">
        <v>163</v>
      </c>
      <c r="K1419">
        <v>82</v>
      </c>
      <c r="L1419">
        <v>97</v>
      </c>
      <c r="M1419">
        <v>65</v>
      </c>
      <c r="P1419" t="s">
        <v>51</v>
      </c>
      <c r="Q1419">
        <f>IF(Table2[[#This Row],[LgWin]]="Y",1,0)</f>
        <v>0</v>
      </c>
      <c r="R1419" t="s">
        <v>51</v>
      </c>
      <c r="S1419">
        <f>IF(Table2[[#This Row],[WSWin]]="Y",1,0)</f>
        <v>0</v>
      </c>
      <c r="T1419">
        <v>679</v>
      </c>
      <c r="U1419">
        <v>5463</v>
      </c>
      <c r="V1419">
        <v>1357</v>
      </c>
      <c r="W1419">
        <v>229</v>
      </c>
      <c r="X1419">
        <v>20</v>
      </c>
      <c r="Y1419">
        <v>162</v>
      </c>
      <c r="Z1419">
        <v>537</v>
      </c>
      <c r="AA1419">
        <v>1019</v>
      </c>
      <c r="AB1419">
        <v>78</v>
      </c>
      <c r="AC1419">
        <v>38</v>
      </c>
      <c r="AF1419">
        <v>567</v>
      </c>
      <c r="AG1419">
        <v>512</v>
      </c>
      <c r="AH1419">
        <v>3.16</v>
      </c>
      <c r="AI1419">
        <v>44</v>
      </c>
      <c r="AJ1419">
        <v>17</v>
      </c>
      <c r="AK1419">
        <v>41</v>
      </c>
      <c r="AL1419">
        <v>4374</v>
      </c>
      <c r="AM1419">
        <v>1292</v>
      </c>
      <c r="AN1419">
        <v>129</v>
      </c>
      <c r="AO1419">
        <v>456</v>
      </c>
      <c r="AP1419">
        <v>939</v>
      </c>
      <c r="AQ1419">
        <v>95</v>
      </c>
      <c r="AR1419">
        <v>159</v>
      </c>
      <c r="AS1419">
        <v>0.98499999999999999</v>
      </c>
      <c r="AT1419" t="s">
        <v>218</v>
      </c>
      <c r="AU1419" t="s">
        <v>504</v>
      </c>
      <c r="AV1419">
        <v>1116215</v>
      </c>
      <c r="AW1419">
        <v>100</v>
      </c>
      <c r="AX1419">
        <v>99</v>
      </c>
      <c r="AY1419" t="s">
        <v>95</v>
      </c>
      <c r="AZ1419" t="s">
        <v>95</v>
      </c>
      <c r="BA1419" t="s">
        <v>95</v>
      </c>
    </row>
    <row r="1420" spans="1:53" x14ac:dyDescent="0.55000000000000004">
      <c r="A1420">
        <v>1964</v>
      </c>
      <c r="B1420" t="b">
        <f>IF(Table2[[#This Row],[yearID]]&gt;=1903,TRUE,FALSE)</f>
        <v>1</v>
      </c>
      <c r="C1420" t="b">
        <f>IF(Table2[[#This Row],[yearID]]&gt;=1973,TRUE,FALSE)</f>
        <v>0</v>
      </c>
      <c r="D1420" t="s">
        <v>410</v>
      </c>
      <c r="E1420" t="s">
        <v>54</v>
      </c>
      <c r="F1420" t="s">
        <v>54</v>
      </c>
      <c r="G1420" t="str">
        <f>VLOOKUP(Table2[[#This Row],[franchID]],TeamsFranchises!$A$1:$D$121,2,FALSE)</f>
        <v>Boston Red Sox</v>
      </c>
      <c r="I1420">
        <v>8</v>
      </c>
      <c r="J1420">
        <v>162</v>
      </c>
      <c r="K1420">
        <v>81</v>
      </c>
      <c r="L1420">
        <v>72</v>
      </c>
      <c r="M1420">
        <v>90</v>
      </c>
      <c r="P1420" t="s">
        <v>51</v>
      </c>
      <c r="Q1420">
        <f>IF(Table2[[#This Row],[LgWin]]="Y",1,0)</f>
        <v>0</v>
      </c>
      <c r="R1420" t="s">
        <v>51</v>
      </c>
      <c r="S1420">
        <f>IF(Table2[[#This Row],[WSWin]]="Y",1,0)</f>
        <v>0</v>
      </c>
      <c r="T1420">
        <v>688</v>
      </c>
      <c r="U1420">
        <v>5513</v>
      </c>
      <c r="V1420">
        <v>1425</v>
      </c>
      <c r="W1420">
        <v>253</v>
      </c>
      <c r="X1420">
        <v>29</v>
      </c>
      <c r="Y1420">
        <v>186</v>
      </c>
      <c r="Z1420">
        <v>504</v>
      </c>
      <c r="AA1420">
        <v>917</v>
      </c>
      <c r="AB1420">
        <v>18</v>
      </c>
      <c r="AC1420">
        <v>16</v>
      </c>
      <c r="AF1420">
        <v>793</v>
      </c>
      <c r="AG1420">
        <v>711</v>
      </c>
      <c r="AH1420">
        <v>4.5</v>
      </c>
      <c r="AI1420">
        <v>21</v>
      </c>
      <c r="AJ1420">
        <v>9</v>
      </c>
      <c r="AK1420">
        <v>38</v>
      </c>
      <c r="AL1420">
        <v>4266</v>
      </c>
      <c r="AM1420">
        <v>1464</v>
      </c>
      <c r="AN1420">
        <v>178</v>
      </c>
      <c r="AO1420">
        <v>571</v>
      </c>
      <c r="AP1420">
        <v>1094</v>
      </c>
      <c r="AQ1420">
        <v>136</v>
      </c>
      <c r="AR1420">
        <v>123</v>
      </c>
      <c r="AS1420">
        <v>0.97699999999999998</v>
      </c>
      <c r="AT1420" t="s">
        <v>441</v>
      </c>
      <c r="AU1420" t="s">
        <v>493</v>
      </c>
      <c r="AV1420">
        <v>883276</v>
      </c>
      <c r="AW1420">
        <v>105</v>
      </c>
      <c r="AX1420">
        <v>106</v>
      </c>
      <c r="AY1420" t="s">
        <v>54</v>
      </c>
      <c r="AZ1420" t="s">
        <v>54</v>
      </c>
      <c r="BA1420" t="s">
        <v>54</v>
      </c>
    </row>
    <row r="1421" spans="1:53" x14ac:dyDescent="0.55000000000000004">
      <c r="A1421">
        <v>1964</v>
      </c>
      <c r="B1421" t="b">
        <f>IF(Table2[[#This Row],[yearID]]&gt;=1903,TRUE,FALSE)</f>
        <v>1</v>
      </c>
      <c r="C1421" t="b">
        <f>IF(Table2[[#This Row],[yearID]]&gt;=1973,TRUE,FALSE)</f>
        <v>0</v>
      </c>
      <c r="D1421" t="s">
        <v>410</v>
      </c>
      <c r="E1421" t="s">
        <v>415</v>
      </c>
      <c r="F1421" t="s">
        <v>416</v>
      </c>
      <c r="G1421" t="str">
        <f>VLOOKUP(Table2[[#This Row],[franchID]],TeamsFranchises!$A$1:$D$121,2,FALSE)</f>
        <v>Chicago White Sox</v>
      </c>
      <c r="I1421">
        <v>2</v>
      </c>
      <c r="J1421">
        <v>162</v>
      </c>
      <c r="K1421">
        <v>81</v>
      </c>
      <c r="L1421">
        <v>98</v>
      </c>
      <c r="M1421">
        <v>64</v>
      </c>
      <c r="P1421" t="s">
        <v>51</v>
      </c>
      <c r="Q1421">
        <f>IF(Table2[[#This Row],[LgWin]]="Y",1,0)</f>
        <v>0</v>
      </c>
      <c r="R1421" t="s">
        <v>51</v>
      </c>
      <c r="S1421">
        <f>IF(Table2[[#This Row],[WSWin]]="Y",1,0)</f>
        <v>0</v>
      </c>
      <c r="T1421">
        <v>642</v>
      </c>
      <c r="U1421">
        <v>5491</v>
      </c>
      <c r="V1421">
        <v>1356</v>
      </c>
      <c r="W1421">
        <v>184</v>
      </c>
      <c r="X1421">
        <v>40</v>
      </c>
      <c r="Y1421">
        <v>106</v>
      </c>
      <c r="Z1421">
        <v>562</v>
      </c>
      <c r="AA1421">
        <v>902</v>
      </c>
      <c r="AB1421">
        <v>75</v>
      </c>
      <c r="AC1421">
        <v>39</v>
      </c>
      <c r="AF1421">
        <v>501</v>
      </c>
      <c r="AG1421">
        <v>443</v>
      </c>
      <c r="AH1421">
        <v>2.72</v>
      </c>
      <c r="AI1421">
        <v>44</v>
      </c>
      <c r="AJ1421">
        <v>20</v>
      </c>
      <c r="AK1421">
        <v>45</v>
      </c>
      <c r="AL1421">
        <v>4401</v>
      </c>
      <c r="AM1421">
        <v>1216</v>
      </c>
      <c r="AN1421">
        <v>124</v>
      </c>
      <c r="AO1421">
        <v>401</v>
      </c>
      <c r="AP1421">
        <v>955</v>
      </c>
      <c r="AQ1421">
        <v>122</v>
      </c>
      <c r="AR1421">
        <v>164</v>
      </c>
      <c r="AS1421">
        <v>0.98099999999999998</v>
      </c>
      <c r="AT1421" t="s">
        <v>417</v>
      </c>
      <c r="AU1421" t="s">
        <v>450</v>
      </c>
      <c r="AV1421">
        <v>1250053</v>
      </c>
      <c r="AW1421">
        <v>97</v>
      </c>
      <c r="AX1421">
        <v>95</v>
      </c>
      <c r="AY1421" t="s">
        <v>416</v>
      </c>
      <c r="AZ1421" t="s">
        <v>415</v>
      </c>
      <c r="BA1421" t="s">
        <v>415</v>
      </c>
    </row>
    <row r="1422" spans="1:53" x14ac:dyDescent="0.55000000000000004">
      <c r="A1422">
        <v>1964</v>
      </c>
      <c r="B1422" t="b">
        <f>IF(Table2[[#This Row],[yearID]]&gt;=1903,TRUE,FALSE)</f>
        <v>1</v>
      </c>
      <c r="C1422" t="b">
        <f>IF(Table2[[#This Row],[yearID]]&gt;=1973,TRUE,FALSE)</f>
        <v>0</v>
      </c>
      <c r="D1422" t="s">
        <v>157</v>
      </c>
      <c r="E1422" t="s">
        <v>161</v>
      </c>
      <c r="F1422" t="s">
        <v>162</v>
      </c>
      <c r="G1422" t="str">
        <f>VLOOKUP(Table2[[#This Row],[franchID]],TeamsFranchises!$A$1:$D$121,2,FALSE)</f>
        <v>Chicago Cubs</v>
      </c>
      <c r="I1422">
        <v>8</v>
      </c>
      <c r="J1422">
        <v>162</v>
      </c>
      <c r="K1422">
        <v>81</v>
      </c>
      <c r="L1422">
        <v>76</v>
      </c>
      <c r="M1422">
        <v>86</v>
      </c>
      <c r="P1422" t="s">
        <v>51</v>
      </c>
      <c r="Q1422">
        <f>IF(Table2[[#This Row],[LgWin]]="Y",1,0)</f>
        <v>0</v>
      </c>
      <c r="R1422" t="s">
        <v>51</v>
      </c>
      <c r="S1422">
        <f>IF(Table2[[#This Row],[WSWin]]="Y",1,0)</f>
        <v>0</v>
      </c>
      <c r="T1422">
        <v>649</v>
      </c>
      <c r="U1422">
        <v>5545</v>
      </c>
      <c r="V1422">
        <v>1391</v>
      </c>
      <c r="W1422">
        <v>239</v>
      </c>
      <c r="X1422">
        <v>50</v>
      </c>
      <c r="Y1422">
        <v>145</v>
      </c>
      <c r="Z1422">
        <v>499</v>
      </c>
      <c r="AA1422">
        <v>1041</v>
      </c>
      <c r="AB1422">
        <v>70</v>
      </c>
      <c r="AC1422">
        <v>49</v>
      </c>
      <c r="AF1422">
        <v>724</v>
      </c>
      <c r="AG1422">
        <v>655</v>
      </c>
      <c r="AH1422">
        <v>4.08</v>
      </c>
      <c r="AI1422">
        <v>58</v>
      </c>
      <c r="AJ1422">
        <v>11</v>
      </c>
      <c r="AK1422">
        <v>19</v>
      </c>
      <c r="AL1422">
        <v>4335</v>
      </c>
      <c r="AM1422">
        <v>1510</v>
      </c>
      <c r="AN1422">
        <v>144</v>
      </c>
      <c r="AO1422">
        <v>423</v>
      </c>
      <c r="AP1422">
        <v>737</v>
      </c>
      <c r="AQ1422">
        <v>162</v>
      </c>
      <c r="AR1422">
        <v>147</v>
      </c>
      <c r="AS1422">
        <v>0.97499999999999998</v>
      </c>
      <c r="AT1422" t="s">
        <v>434</v>
      </c>
      <c r="AU1422" t="s">
        <v>473</v>
      </c>
      <c r="AV1422">
        <v>751647</v>
      </c>
      <c r="AW1422">
        <v>104</v>
      </c>
      <c r="AX1422">
        <v>105</v>
      </c>
      <c r="AY1422" t="s">
        <v>162</v>
      </c>
      <c r="AZ1422" t="s">
        <v>161</v>
      </c>
      <c r="BA1422" t="s">
        <v>161</v>
      </c>
    </row>
    <row r="1423" spans="1:53" x14ac:dyDescent="0.55000000000000004">
      <c r="A1423">
        <v>1964</v>
      </c>
      <c r="B1423" t="b">
        <f>IF(Table2[[#This Row],[yearID]]&gt;=1903,TRUE,FALSE)</f>
        <v>1</v>
      </c>
      <c r="C1423" t="b">
        <f>IF(Table2[[#This Row],[yearID]]&gt;=1973,TRUE,FALSE)</f>
        <v>0</v>
      </c>
      <c r="D1423" t="s">
        <v>157</v>
      </c>
      <c r="E1423" t="s">
        <v>167</v>
      </c>
      <c r="F1423" t="s">
        <v>167</v>
      </c>
      <c r="G1423" t="str">
        <f>VLOOKUP(Table2[[#This Row],[franchID]],TeamsFranchises!$A$1:$D$121,2,FALSE)</f>
        <v>Cincinnati Reds</v>
      </c>
      <c r="I1423">
        <v>2</v>
      </c>
      <c r="J1423">
        <v>163</v>
      </c>
      <c r="K1423">
        <v>82</v>
      </c>
      <c r="L1423">
        <v>92</v>
      </c>
      <c r="M1423">
        <v>70</v>
      </c>
      <c r="P1423" t="s">
        <v>51</v>
      </c>
      <c r="Q1423">
        <f>IF(Table2[[#This Row],[LgWin]]="Y",1,0)</f>
        <v>0</v>
      </c>
      <c r="R1423" t="s">
        <v>51</v>
      </c>
      <c r="S1423">
        <f>IF(Table2[[#This Row],[WSWin]]="Y",1,0)</f>
        <v>0</v>
      </c>
      <c r="T1423">
        <v>660</v>
      </c>
      <c r="U1423">
        <v>5561</v>
      </c>
      <c r="V1423">
        <v>1383</v>
      </c>
      <c r="W1423">
        <v>220</v>
      </c>
      <c r="X1423">
        <v>38</v>
      </c>
      <c r="Y1423">
        <v>130</v>
      </c>
      <c r="Z1423">
        <v>457</v>
      </c>
      <c r="AA1423">
        <v>974</v>
      </c>
      <c r="AB1423">
        <v>90</v>
      </c>
      <c r="AC1423">
        <v>36</v>
      </c>
      <c r="AF1423">
        <v>566</v>
      </c>
      <c r="AG1423">
        <v>500</v>
      </c>
      <c r="AH1423">
        <v>3.07</v>
      </c>
      <c r="AI1423">
        <v>54</v>
      </c>
      <c r="AJ1423">
        <v>14</v>
      </c>
      <c r="AK1423">
        <v>35</v>
      </c>
      <c r="AL1423">
        <v>4401</v>
      </c>
      <c r="AM1423">
        <v>1306</v>
      </c>
      <c r="AN1423">
        <v>112</v>
      </c>
      <c r="AO1423">
        <v>436</v>
      </c>
      <c r="AP1423">
        <v>1122</v>
      </c>
      <c r="AQ1423">
        <v>130</v>
      </c>
      <c r="AR1423">
        <v>137</v>
      </c>
      <c r="AS1423">
        <v>0.97899999999999998</v>
      </c>
      <c r="AT1423" t="s">
        <v>165</v>
      </c>
      <c r="AU1423" t="s">
        <v>455</v>
      </c>
      <c r="AV1423">
        <v>862466</v>
      </c>
      <c r="AW1423">
        <v>103</v>
      </c>
      <c r="AX1423">
        <v>102</v>
      </c>
      <c r="AY1423" t="s">
        <v>167</v>
      </c>
      <c r="AZ1423" t="s">
        <v>167</v>
      </c>
      <c r="BA1423" t="s">
        <v>167</v>
      </c>
    </row>
    <row r="1424" spans="1:53" x14ac:dyDescent="0.55000000000000004">
      <c r="A1424">
        <v>1964</v>
      </c>
      <c r="B1424" t="b">
        <f>IF(Table2[[#This Row],[yearID]]&gt;=1903,TRUE,FALSE)</f>
        <v>1</v>
      </c>
      <c r="C1424" t="b">
        <f>IF(Table2[[#This Row],[yearID]]&gt;=1973,TRUE,FALSE)</f>
        <v>0</v>
      </c>
      <c r="D1424" t="s">
        <v>410</v>
      </c>
      <c r="E1424" t="s">
        <v>64</v>
      </c>
      <c r="F1424" t="s">
        <v>64</v>
      </c>
      <c r="G1424" t="str">
        <f>VLOOKUP(Table2[[#This Row],[franchID]],TeamsFranchises!$A$1:$D$121,2,FALSE)</f>
        <v>Cleveland Indians</v>
      </c>
      <c r="I1424">
        <v>6</v>
      </c>
      <c r="J1424">
        <v>164</v>
      </c>
      <c r="K1424">
        <v>82</v>
      </c>
      <c r="L1424">
        <v>79</v>
      </c>
      <c r="M1424">
        <v>83</v>
      </c>
      <c r="P1424" t="s">
        <v>51</v>
      </c>
      <c r="Q1424">
        <f>IF(Table2[[#This Row],[LgWin]]="Y",1,0)</f>
        <v>0</v>
      </c>
      <c r="R1424" t="s">
        <v>51</v>
      </c>
      <c r="S1424">
        <f>IF(Table2[[#This Row],[WSWin]]="Y",1,0)</f>
        <v>0</v>
      </c>
      <c r="T1424">
        <v>689</v>
      </c>
      <c r="U1424">
        <v>5603</v>
      </c>
      <c r="V1424">
        <v>1386</v>
      </c>
      <c r="W1424">
        <v>208</v>
      </c>
      <c r="X1424">
        <v>22</v>
      </c>
      <c r="Y1424">
        <v>164</v>
      </c>
      <c r="Z1424">
        <v>500</v>
      </c>
      <c r="AA1424">
        <v>1063</v>
      </c>
      <c r="AB1424">
        <v>79</v>
      </c>
      <c r="AC1424">
        <v>51</v>
      </c>
      <c r="AF1424">
        <v>693</v>
      </c>
      <c r="AG1424">
        <v>620</v>
      </c>
      <c r="AH1424">
        <v>3.75</v>
      </c>
      <c r="AI1424">
        <v>37</v>
      </c>
      <c r="AJ1424">
        <v>16</v>
      </c>
      <c r="AK1424">
        <v>37</v>
      </c>
      <c r="AL1424">
        <v>4461</v>
      </c>
      <c r="AM1424">
        <v>1443</v>
      </c>
      <c r="AN1424">
        <v>154</v>
      </c>
      <c r="AO1424">
        <v>565</v>
      </c>
      <c r="AP1424">
        <v>1162</v>
      </c>
      <c r="AQ1424">
        <v>118</v>
      </c>
      <c r="AR1424">
        <v>149</v>
      </c>
      <c r="AS1424">
        <v>0.98099999999999998</v>
      </c>
      <c r="AT1424" t="s">
        <v>487</v>
      </c>
      <c r="AU1424" t="s">
        <v>498</v>
      </c>
      <c r="AV1424">
        <v>653293</v>
      </c>
      <c r="AW1424">
        <v>99</v>
      </c>
      <c r="AX1424">
        <v>99</v>
      </c>
      <c r="AY1424" t="s">
        <v>64</v>
      </c>
      <c r="AZ1424" t="s">
        <v>64</v>
      </c>
      <c r="BA1424" t="s">
        <v>64</v>
      </c>
    </row>
    <row r="1425" spans="1:53" x14ac:dyDescent="0.55000000000000004">
      <c r="A1425">
        <v>1964</v>
      </c>
      <c r="B1425" t="b">
        <f>IF(Table2[[#This Row],[yearID]]&gt;=1903,TRUE,FALSE)</f>
        <v>1</v>
      </c>
      <c r="C1425" t="b">
        <f>IF(Table2[[#This Row],[yearID]]&gt;=1973,TRUE,FALSE)</f>
        <v>0</v>
      </c>
      <c r="D1425" t="s">
        <v>410</v>
      </c>
      <c r="E1425" t="s">
        <v>419</v>
      </c>
      <c r="F1425" t="s">
        <v>419</v>
      </c>
      <c r="G1425" t="str">
        <f>VLOOKUP(Table2[[#This Row],[franchID]],TeamsFranchises!$A$1:$D$121,2,FALSE)</f>
        <v>Detroit Tigers</v>
      </c>
      <c r="I1425">
        <v>4</v>
      </c>
      <c r="J1425">
        <v>163</v>
      </c>
      <c r="K1425">
        <v>82</v>
      </c>
      <c r="L1425">
        <v>85</v>
      </c>
      <c r="M1425">
        <v>77</v>
      </c>
      <c r="P1425" t="s">
        <v>51</v>
      </c>
      <c r="Q1425">
        <f>IF(Table2[[#This Row],[LgWin]]="Y",1,0)</f>
        <v>0</v>
      </c>
      <c r="R1425" t="s">
        <v>51</v>
      </c>
      <c r="S1425">
        <f>IF(Table2[[#This Row],[WSWin]]="Y",1,0)</f>
        <v>0</v>
      </c>
      <c r="T1425">
        <v>699</v>
      </c>
      <c r="U1425">
        <v>5513</v>
      </c>
      <c r="V1425">
        <v>1394</v>
      </c>
      <c r="W1425">
        <v>199</v>
      </c>
      <c r="X1425">
        <v>57</v>
      </c>
      <c r="Y1425">
        <v>157</v>
      </c>
      <c r="Z1425">
        <v>517</v>
      </c>
      <c r="AA1425">
        <v>912</v>
      </c>
      <c r="AB1425">
        <v>60</v>
      </c>
      <c r="AC1425">
        <v>27</v>
      </c>
      <c r="AF1425">
        <v>678</v>
      </c>
      <c r="AG1425">
        <v>620</v>
      </c>
      <c r="AH1425">
        <v>3.84</v>
      </c>
      <c r="AI1425">
        <v>35</v>
      </c>
      <c r="AJ1425">
        <v>11</v>
      </c>
      <c r="AK1425">
        <v>35</v>
      </c>
      <c r="AL1425">
        <v>4359</v>
      </c>
      <c r="AM1425">
        <v>1343</v>
      </c>
      <c r="AN1425">
        <v>164</v>
      </c>
      <c r="AO1425">
        <v>536</v>
      </c>
      <c r="AP1425">
        <v>993</v>
      </c>
      <c r="AQ1425">
        <v>109</v>
      </c>
      <c r="AR1425">
        <v>137</v>
      </c>
      <c r="AS1425">
        <v>0.98199999999999998</v>
      </c>
      <c r="AT1425" t="s">
        <v>420</v>
      </c>
      <c r="AU1425" t="s">
        <v>518</v>
      </c>
      <c r="AV1425">
        <v>816139</v>
      </c>
      <c r="AW1425">
        <v>102</v>
      </c>
      <c r="AX1425">
        <v>101</v>
      </c>
      <c r="AY1425" t="s">
        <v>419</v>
      </c>
      <c r="AZ1425" t="s">
        <v>419</v>
      </c>
      <c r="BA1425" t="s">
        <v>419</v>
      </c>
    </row>
    <row r="1426" spans="1:53" x14ac:dyDescent="0.55000000000000004">
      <c r="A1426">
        <v>1964</v>
      </c>
      <c r="B1426" t="b">
        <f>IF(Table2[[#This Row],[yearID]]&gt;=1903,TRUE,FALSE)</f>
        <v>1</v>
      </c>
      <c r="C1426" t="b">
        <f>IF(Table2[[#This Row],[yearID]]&gt;=1973,TRUE,FALSE)</f>
        <v>0</v>
      </c>
      <c r="D1426" t="s">
        <v>157</v>
      </c>
      <c r="E1426" t="s">
        <v>528</v>
      </c>
      <c r="F1426" t="s">
        <v>528</v>
      </c>
      <c r="G1426" t="str">
        <f>VLOOKUP(Table2[[#This Row],[franchID]],TeamsFranchises!$A$1:$D$121,2,FALSE)</f>
        <v>Houston Astros</v>
      </c>
      <c r="I1426">
        <v>9</v>
      </c>
      <c r="J1426">
        <v>162</v>
      </c>
      <c r="K1426">
        <v>81</v>
      </c>
      <c r="L1426">
        <v>66</v>
      </c>
      <c r="M1426">
        <v>96</v>
      </c>
      <c r="P1426" t="s">
        <v>51</v>
      </c>
      <c r="Q1426">
        <f>IF(Table2[[#This Row],[LgWin]]="Y",1,0)</f>
        <v>0</v>
      </c>
      <c r="R1426" t="s">
        <v>51</v>
      </c>
      <c r="S1426">
        <f>IF(Table2[[#This Row],[WSWin]]="Y",1,0)</f>
        <v>0</v>
      </c>
      <c r="T1426">
        <v>495</v>
      </c>
      <c r="U1426">
        <v>5303</v>
      </c>
      <c r="V1426">
        <v>1214</v>
      </c>
      <c r="W1426">
        <v>162</v>
      </c>
      <c r="X1426">
        <v>41</v>
      </c>
      <c r="Y1426">
        <v>70</v>
      </c>
      <c r="Z1426">
        <v>381</v>
      </c>
      <c r="AA1426">
        <v>872</v>
      </c>
      <c r="AB1426">
        <v>40</v>
      </c>
      <c r="AC1426">
        <v>48</v>
      </c>
      <c r="AF1426">
        <v>628</v>
      </c>
      <c r="AG1426">
        <v>541</v>
      </c>
      <c r="AH1426">
        <v>3.41</v>
      </c>
      <c r="AI1426">
        <v>30</v>
      </c>
      <c r="AJ1426">
        <v>9</v>
      </c>
      <c r="AK1426">
        <v>31</v>
      </c>
      <c r="AL1426">
        <v>4284</v>
      </c>
      <c r="AM1426">
        <v>1421</v>
      </c>
      <c r="AN1426">
        <v>105</v>
      </c>
      <c r="AO1426">
        <v>353</v>
      </c>
      <c r="AP1426">
        <v>852</v>
      </c>
      <c r="AQ1426">
        <v>149</v>
      </c>
      <c r="AR1426">
        <v>124</v>
      </c>
      <c r="AS1426">
        <v>0.97599999999999998</v>
      </c>
      <c r="AT1426" t="s">
        <v>529</v>
      </c>
      <c r="AU1426" t="s">
        <v>530</v>
      </c>
      <c r="AV1426">
        <v>725773</v>
      </c>
      <c r="AW1426">
        <v>95</v>
      </c>
      <c r="AX1426">
        <v>97</v>
      </c>
      <c r="AY1426" t="s">
        <v>528</v>
      </c>
      <c r="AZ1426" t="s">
        <v>528</v>
      </c>
      <c r="BA1426" t="s">
        <v>528</v>
      </c>
    </row>
    <row r="1427" spans="1:53" x14ac:dyDescent="0.55000000000000004">
      <c r="A1427">
        <v>1964</v>
      </c>
      <c r="B1427" t="b">
        <f>IF(Table2[[#This Row],[yearID]]&gt;=1903,TRUE,FALSE)</f>
        <v>1</v>
      </c>
      <c r="C1427" t="b">
        <f>IF(Table2[[#This Row],[yearID]]&gt;=1973,TRUE,FALSE)</f>
        <v>0</v>
      </c>
      <c r="D1427" t="s">
        <v>410</v>
      </c>
      <c r="E1427" t="s">
        <v>506</v>
      </c>
      <c r="F1427" t="s">
        <v>423</v>
      </c>
      <c r="G1427" t="str">
        <f>VLOOKUP(Table2[[#This Row],[franchID]],TeamsFranchises!$A$1:$D$121,2,FALSE)</f>
        <v>Oakland Athletics</v>
      </c>
      <c r="I1427">
        <v>10</v>
      </c>
      <c r="J1427">
        <v>163</v>
      </c>
      <c r="K1427">
        <v>81</v>
      </c>
      <c r="L1427">
        <v>57</v>
      </c>
      <c r="M1427">
        <v>105</v>
      </c>
      <c r="P1427" t="s">
        <v>51</v>
      </c>
      <c r="Q1427">
        <f>IF(Table2[[#This Row],[LgWin]]="Y",1,0)</f>
        <v>0</v>
      </c>
      <c r="R1427" t="s">
        <v>51</v>
      </c>
      <c r="S1427">
        <f>IF(Table2[[#This Row],[WSWin]]="Y",1,0)</f>
        <v>0</v>
      </c>
      <c r="T1427">
        <v>621</v>
      </c>
      <c r="U1427">
        <v>5524</v>
      </c>
      <c r="V1427">
        <v>1321</v>
      </c>
      <c r="W1427">
        <v>216</v>
      </c>
      <c r="X1427">
        <v>29</v>
      </c>
      <c r="Y1427">
        <v>166</v>
      </c>
      <c r="Z1427">
        <v>548</v>
      </c>
      <c r="AA1427">
        <v>1104</v>
      </c>
      <c r="AB1427">
        <v>34</v>
      </c>
      <c r="AC1427">
        <v>20</v>
      </c>
      <c r="AF1427">
        <v>836</v>
      </c>
      <c r="AG1427">
        <v>761</v>
      </c>
      <c r="AH1427">
        <v>4.71</v>
      </c>
      <c r="AI1427">
        <v>18</v>
      </c>
      <c r="AJ1427">
        <v>6</v>
      </c>
      <c r="AK1427">
        <v>27</v>
      </c>
      <c r="AL1427">
        <v>4365</v>
      </c>
      <c r="AM1427">
        <v>1516</v>
      </c>
      <c r="AN1427">
        <v>220</v>
      </c>
      <c r="AO1427">
        <v>614</v>
      </c>
      <c r="AP1427">
        <v>966</v>
      </c>
      <c r="AQ1427">
        <v>154</v>
      </c>
      <c r="AR1427">
        <v>152</v>
      </c>
      <c r="AS1427">
        <v>0.97499999999999998</v>
      </c>
      <c r="AT1427" t="s">
        <v>507</v>
      </c>
      <c r="AU1427" t="s">
        <v>508</v>
      </c>
      <c r="AV1427">
        <v>642478</v>
      </c>
      <c r="AW1427">
        <v>104</v>
      </c>
      <c r="AX1427">
        <v>106</v>
      </c>
      <c r="AY1427" t="s">
        <v>509</v>
      </c>
      <c r="AZ1427" t="s">
        <v>506</v>
      </c>
      <c r="BA1427" t="s">
        <v>506</v>
      </c>
    </row>
    <row r="1428" spans="1:53" x14ac:dyDescent="0.55000000000000004">
      <c r="A1428">
        <v>1964</v>
      </c>
      <c r="B1428" t="b">
        <f>IF(Table2[[#This Row],[yearID]]&gt;=1903,TRUE,FALSE)</f>
        <v>1</v>
      </c>
      <c r="C1428" t="b">
        <f>IF(Table2[[#This Row],[yearID]]&gt;=1973,TRUE,FALSE)</f>
        <v>0</v>
      </c>
      <c r="D1428" t="s">
        <v>410</v>
      </c>
      <c r="E1428" t="s">
        <v>519</v>
      </c>
      <c r="F1428" t="s">
        <v>520</v>
      </c>
      <c r="G1428" t="str">
        <f>VLOOKUP(Table2[[#This Row],[franchID]],TeamsFranchises!$A$1:$D$121,2,FALSE)</f>
        <v>Los Angeles Angels of Anaheim</v>
      </c>
      <c r="I1428">
        <v>5</v>
      </c>
      <c r="J1428">
        <v>162</v>
      </c>
      <c r="K1428">
        <v>81</v>
      </c>
      <c r="L1428">
        <v>82</v>
      </c>
      <c r="M1428">
        <v>80</v>
      </c>
      <c r="P1428" t="s">
        <v>51</v>
      </c>
      <c r="Q1428">
        <f>IF(Table2[[#This Row],[LgWin]]="Y",1,0)</f>
        <v>0</v>
      </c>
      <c r="R1428" t="s">
        <v>51</v>
      </c>
      <c r="S1428">
        <f>IF(Table2[[#This Row],[WSWin]]="Y",1,0)</f>
        <v>0</v>
      </c>
      <c r="T1428">
        <v>544</v>
      </c>
      <c r="U1428">
        <v>5362</v>
      </c>
      <c r="V1428">
        <v>1297</v>
      </c>
      <c r="W1428">
        <v>186</v>
      </c>
      <c r="X1428">
        <v>27</v>
      </c>
      <c r="Y1428">
        <v>102</v>
      </c>
      <c r="Z1428">
        <v>472</v>
      </c>
      <c r="AA1428">
        <v>920</v>
      </c>
      <c r="AB1428">
        <v>49</v>
      </c>
      <c r="AC1428">
        <v>39</v>
      </c>
      <c r="AF1428">
        <v>551</v>
      </c>
      <c r="AG1428">
        <v>469</v>
      </c>
      <c r="AH1428">
        <v>2.91</v>
      </c>
      <c r="AI1428">
        <v>30</v>
      </c>
      <c r="AJ1428">
        <v>28</v>
      </c>
      <c r="AK1428">
        <v>41</v>
      </c>
      <c r="AL1428">
        <v>4350</v>
      </c>
      <c r="AM1428">
        <v>1273</v>
      </c>
      <c r="AN1428">
        <v>100</v>
      </c>
      <c r="AO1428">
        <v>530</v>
      </c>
      <c r="AP1428">
        <v>965</v>
      </c>
      <c r="AQ1428">
        <v>138</v>
      </c>
      <c r="AR1428">
        <v>168</v>
      </c>
      <c r="AS1428">
        <v>0.97799999999999998</v>
      </c>
      <c r="AT1428" t="s">
        <v>521</v>
      </c>
      <c r="AU1428" t="s">
        <v>531</v>
      </c>
      <c r="AV1428">
        <v>760439</v>
      </c>
      <c r="AW1428">
        <v>90</v>
      </c>
      <c r="AX1428">
        <v>90</v>
      </c>
      <c r="AY1428" t="s">
        <v>519</v>
      </c>
      <c r="AZ1428" t="s">
        <v>519</v>
      </c>
      <c r="BA1428" t="s">
        <v>519</v>
      </c>
    </row>
    <row r="1429" spans="1:53" x14ac:dyDescent="0.55000000000000004">
      <c r="A1429">
        <v>1964</v>
      </c>
      <c r="B1429" t="b">
        <f>IF(Table2[[#This Row],[yearID]]&gt;=1903,TRUE,FALSE)</f>
        <v>1</v>
      </c>
      <c r="C1429" t="b">
        <f>IF(Table2[[#This Row],[yearID]]&gt;=1973,TRUE,FALSE)</f>
        <v>0</v>
      </c>
      <c r="D1429" t="s">
        <v>157</v>
      </c>
      <c r="E1429" t="s">
        <v>511</v>
      </c>
      <c r="F1429" t="s">
        <v>260</v>
      </c>
      <c r="G1429" t="str">
        <f>VLOOKUP(Table2[[#This Row],[franchID]],TeamsFranchises!$A$1:$D$121,2,FALSE)</f>
        <v>Los Angeles Dodgers</v>
      </c>
      <c r="I1429">
        <v>6</v>
      </c>
      <c r="J1429">
        <v>164</v>
      </c>
      <c r="K1429">
        <v>81</v>
      </c>
      <c r="L1429">
        <v>80</v>
      </c>
      <c r="M1429">
        <v>82</v>
      </c>
      <c r="P1429" t="s">
        <v>51</v>
      </c>
      <c r="Q1429">
        <f>IF(Table2[[#This Row],[LgWin]]="Y",1,0)</f>
        <v>0</v>
      </c>
      <c r="R1429" t="s">
        <v>51</v>
      </c>
      <c r="S1429">
        <f>IF(Table2[[#This Row],[WSWin]]="Y",1,0)</f>
        <v>0</v>
      </c>
      <c r="T1429">
        <v>614</v>
      </c>
      <c r="U1429">
        <v>5499</v>
      </c>
      <c r="V1429">
        <v>1375</v>
      </c>
      <c r="W1429">
        <v>180</v>
      </c>
      <c r="X1429">
        <v>39</v>
      </c>
      <c r="Y1429">
        <v>79</v>
      </c>
      <c r="Z1429">
        <v>438</v>
      </c>
      <c r="AA1429">
        <v>893</v>
      </c>
      <c r="AB1429">
        <v>141</v>
      </c>
      <c r="AC1429">
        <v>60</v>
      </c>
      <c r="AF1429">
        <v>572</v>
      </c>
      <c r="AG1429">
        <v>486</v>
      </c>
      <c r="AH1429">
        <v>2.95</v>
      </c>
      <c r="AI1429">
        <v>47</v>
      </c>
      <c r="AJ1429">
        <v>19</v>
      </c>
      <c r="AK1429">
        <v>27</v>
      </c>
      <c r="AL1429">
        <v>4449</v>
      </c>
      <c r="AM1429">
        <v>1289</v>
      </c>
      <c r="AN1429">
        <v>88</v>
      </c>
      <c r="AO1429">
        <v>458</v>
      </c>
      <c r="AP1429">
        <v>1062</v>
      </c>
      <c r="AQ1429">
        <v>170</v>
      </c>
      <c r="AR1429">
        <v>126</v>
      </c>
      <c r="AS1429">
        <v>0.97299999999999998</v>
      </c>
      <c r="AT1429" t="s">
        <v>512</v>
      </c>
      <c r="AU1429" t="s">
        <v>531</v>
      </c>
      <c r="AV1429">
        <v>2228751</v>
      </c>
      <c r="AW1429">
        <v>93</v>
      </c>
      <c r="AX1429">
        <v>92</v>
      </c>
      <c r="AY1429" t="s">
        <v>260</v>
      </c>
      <c r="AZ1429" t="s">
        <v>511</v>
      </c>
      <c r="BA1429" t="s">
        <v>511</v>
      </c>
    </row>
    <row r="1430" spans="1:53" x14ac:dyDescent="0.55000000000000004">
      <c r="A1430">
        <v>1964</v>
      </c>
      <c r="B1430" t="b">
        <f>IF(Table2[[#This Row],[yearID]]&gt;=1903,TRUE,FALSE)</f>
        <v>1</v>
      </c>
      <c r="C1430" t="b">
        <f>IF(Table2[[#This Row],[yearID]]&gt;=1973,TRUE,FALSE)</f>
        <v>0</v>
      </c>
      <c r="D1430" t="s">
        <v>410</v>
      </c>
      <c r="E1430" t="s">
        <v>426</v>
      </c>
      <c r="F1430" t="s">
        <v>426</v>
      </c>
      <c r="G1430" t="str">
        <f>VLOOKUP(Table2[[#This Row],[franchID]],TeamsFranchises!$A$1:$D$121,2,FALSE)</f>
        <v>Minnesota Twins</v>
      </c>
      <c r="I1430">
        <v>6</v>
      </c>
      <c r="J1430">
        <v>163</v>
      </c>
      <c r="K1430">
        <v>82</v>
      </c>
      <c r="L1430">
        <v>79</v>
      </c>
      <c r="M1430">
        <v>83</v>
      </c>
      <c r="P1430" t="s">
        <v>51</v>
      </c>
      <c r="Q1430">
        <f>IF(Table2[[#This Row],[LgWin]]="Y",1,0)</f>
        <v>0</v>
      </c>
      <c r="R1430" t="s">
        <v>51</v>
      </c>
      <c r="S1430">
        <f>IF(Table2[[#This Row],[WSWin]]="Y",1,0)</f>
        <v>0</v>
      </c>
      <c r="T1430">
        <v>737</v>
      </c>
      <c r="U1430">
        <v>5610</v>
      </c>
      <c r="V1430">
        <v>1413</v>
      </c>
      <c r="W1430">
        <v>227</v>
      </c>
      <c r="X1430">
        <v>46</v>
      </c>
      <c r="Y1430">
        <v>221</v>
      </c>
      <c r="Z1430">
        <v>553</v>
      </c>
      <c r="AA1430">
        <v>1019</v>
      </c>
      <c r="AB1430">
        <v>46</v>
      </c>
      <c r="AC1430">
        <v>22</v>
      </c>
      <c r="AF1430">
        <v>678</v>
      </c>
      <c r="AG1430">
        <v>588</v>
      </c>
      <c r="AH1430">
        <v>3.58</v>
      </c>
      <c r="AI1430">
        <v>47</v>
      </c>
      <c r="AJ1430">
        <v>4</v>
      </c>
      <c r="AK1430">
        <v>29</v>
      </c>
      <c r="AL1430">
        <v>4431</v>
      </c>
      <c r="AM1430">
        <v>1361</v>
      </c>
      <c r="AN1430">
        <v>181</v>
      </c>
      <c r="AO1430">
        <v>545</v>
      </c>
      <c r="AP1430">
        <v>1099</v>
      </c>
      <c r="AQ1430">
        <v>145</v>
      </c>
      <c r="AR1430">
        <v>131</v>
      </c>
      <c r="AS1430">
        <v>0.97699999999999998</v>
      </c>
      <c r="AT1430" t="s">
        <v>523</v>
      </c>
      <c r="AU1430" t="s">
        <v>524</v>
      </c>
      <c r="AV1430">
        <v>1207514</v>
      </c>
      <c r="AW1430">
        <v>101</v>
      </c>
      <c r="AX1430">
        <v>99</v>
      </c>
      <c r="AY1430" t="s">
        <v>426</v>
      </c>
      <c r="AZ1430" t="s">
        <v>426</v>
      </c>
      <c r="BA1430" t="s">
        <v>426</v>
      </c>
    </row>
    <row r="1431" spans="1:53" x14ac:dyDescent="0.55000000000000004">
      <c r="A1431">
        <v>1964</v>
      </c>
      <c r="B1431" t="b">
        <f>IF(Table2[[#This Row],[yearID]]&gt;=1903,TRUE,FALSE)</f>
        <v>1</v>
      </c>
      <c r="C1431" t="b">
        <f>IF(Table2[[#This Row],[yearID]]&gt;=1973,TRUE,FALSE)</f>
        <v>0</v>
      </c>
      <c r="D1431" t="s">
        <v>157</v>
      </c>
      <c r="E1431" t="s">
        <v>499</v>
      </c>
      <c r="F1431" t="s">
        <v>159</v>
      </c>
      <c r="G1431" t="str">
        <f>VLOOKUP(Table2[[#This Row],[franchID]],TeamsFranchises!$A$1:$D$121,2,FALSE)</f>
        <v>Atlanta Braves</v>
      </c>
      <c r="I1431">
        <v>5</v>
      </c>
      <c r="J1431">
        <v>162</v>
      </c>
      <c r="K1431">
        <v>81</v>
      </c>
      <c r="L1431">
        <v>88</v>
      </c>
      <c r="M1431">
        <v>74</v>
      </c>
      <c r="P1431" t="s">
        <v>51</v>
      </c>
      <c r="Q1431">
        <f>IF(Table2[[#This Row],[LgWin]]="Y",1,0)</f>
        <v>0</v>
      </c>
      <c r="R1431" t="s">
        <v>51</v>
      </c>
      <c r="S1431">
        <f>IF(Table2[[#This Row],[WSWin]]="Y",1,0)</f>
        <v>0</v>
      </c>
      <c r="T1431">
        <v>803</v>
      </c>
      <c r="U1431">
        <v>5591</v>
      </c>
      <c r="V1431">
        <v>1522</v>
      </c>
      <c r="W1431">
        <v>274</v>
      </c>
      <c r="X1431">
        <v>32</v>
      </c>
      <c r="Y1431">
        <v>159</v>
      </c>
      <c r="Z1431">
        <v>486</v>
      </c>
      <c r="AA1431">
        <v>825</v>
      </c>
      <c r="AB1431">
        <v>53</v>
      </c>
      <c r="AC1431">
        <v>41</v>
      </c>
      <c r="AF1431">
        <v>744</v>
      </c>
      <c r="AG1431">
        <v>656</v>
      </c>
      <c r="AH1431">
        <v>4.12</v>
      </c>
      <c r="AI1431">
        <v>45</v>
      </c>
      <c r="AJ1431">
        <v>14</v>
      </c>
      <c r="AK1431">
        <v>39</v>
      </c>
      <c r="AL1431">
        <v>4302</v>
      </c>
      <c r="AM1431">
        <v>1411</v>
      </c>
      <c r="AN1431">
        <v>160</v>
      </c>
      <c r="AO1431">
        <v>452</v>
      </c>
      <c r="AP1431">
        <v>906</v>
      </c>
      <c r="AQ1431">
        <v>143</v>
      </c>
      <c r="AR1431">
        <v>139</v>
      </c>
      <c r="AS1431">
        <v>0.97699999999999998</v>
      </c>
      <c r="AT1431" t="s">
        <v>500</v>
      </c>
      <c r="AU1431" t="s">
        <v>501</v>
      </c>
      <c r="AV1431">
        <v>910911</v>
      </c>
      <c r="AW1431">
        <v>101</v>
      </c>
      <c r="AX1431">
        <v>100</v>
      </c>
      <c r="AY1431" t="s">
        <v>502</v>
      </c>
      <c r="AZ1431" t="s">
        <v>502</v>
      </c>
      <c r="BA1431" t="s">
        <v>502</v>
      </c>
    </row>
    <row r="1432" spans="1:53" x14ac:dyDescent="0.55000000000000004">
      <c r="A1432">
        <v>1964</v>
      </c>
      <c r="B1432" t="b">
        <f>IF(Table2[[#This Row],[yearID]]&gt;=1903,TRUE,FALSE)</f>
        <v>1</v>
      </c>
      <c r="C1432" t="b">
        <f>IF(Table2[[#This Row],[yearID]]&gt;=1973,TRUE,FALSE)</f>
        <v>0</v>
      </c>
      <c r="D1432" t="s">
        <v>410</v>
      </c>
      <c r="E1432" t="s">
        <v>436</v>
      </c>
      <c r="F1432" t="s">
        <v>412</v>
      </c>
      <c r="G1432" t="str">
        <f>VLOOKUP(Table2[[#This Row],[franchID]],TeamsFranchises!$A$1:$D$121,2,FALSE)</f>
        <v>New York Yankees</v>
      </c>
      <c r="I1432">
        <v>1</v>
      </c>
      <c r="J1432">
        <v>164</v>
      </c>
      <c r="K1432">
        <v>81</v>
      </c>
      <c r="L1432">
        <v>99</v>
      </c>
      <c r="M1432">
        <v>63</v>
      </c>
      <c r="P1432" t="s">
        <v>76</v>
      </c>
      <c r="Q1432">
        <f>IF(Table2[[#This Row],[LgWin]]="Y",1,0)</f>
        <v>1</v>
      </c>
      <c r="R1432" t="s">
        <v>51</v>
      </c>
      <c r="S1432">
        <f>IF(Table2[[#This Row],[WSWin]]="Y",1,0)</f>
        <v>0</v>
      </c>
      <c r="T1432">
        <v>730</v>
      </c>
      <c r="U1432">
        <v>5705</v>
      </c>
      <c r="V1432">
        <v>1442</v>
      </c>
      <c r="W1432">
        <v>208</v>
      </c>
      <c r="X1432">
        <v>35</v>
      </c>
      <c r="Y1432">
        <v>162</v>
      </c>
      <c r="Z1432">
        <v>520</v>
      </c>
      <c r="AA1432">
        <v>976</v>
      </c>
      <c r="AB1432">
        <v>54</v>
      </c>
      <c r="AC1432">
        <v>18</v>
      </c>
      <c r="AF1432">
        <v>577</v>
      </c>
      <c r="AG1432">
        <v>527</v>
      </c>
      <c r="AH1432">
        <v>3.15</v>
      </c>
      <c r="AI1432">
        <v>46</v>
      </c>
      <c r="AJ1432">
        <v>18</v>
      </c>
      <c r="AK1432">
        <v>45</v>
      </c>
      <c r="AL1432">
        <v>4518</v>
      </c>
      <c r="AM1432">
        <v>1312</v>
      </c>
      <c r="AN1432">
        <v>129</v>
      </c>
      <c r="AO1432">
        <v>504</v>
      </c>
      <c r="AP1432">
        <v>989</v>
      </c>
      <c r="AQ1432">
        <v>107</v>
      </c>
      <c r="AR1432">
        <v>158</v>
      </c>
      <c r="AS1432">
        <v>0.98299999999999998</v>
      </c>
      <c r="AT1432" t="s">
        <v>459</v>
      </c>
      <c r="AU1432" t="s">
        <v>491</v>
      </c>
      <c r="AV1432">
        <v>1305638</v>
      </c>
      <c r="AW1432">
        <v>101</v>
      </c>
      <c r="AX1432">
        <v>100</v>
      </c>
      <c r="AY1432" t="s">
        <v>412</v>
      </c>
      <c r="AZ1432" t="s">
        <v>436</v>
      </c>
      <c r="BA1432" t="s">
        <v>436</v>
      </c>
    </row>
    <row r="1433" spans="1:53" x14ac:dyDescent="0.55000000000000004">
      <c r="A1433">
        <v>1964</v>
      </c>
      <c r="B1433" t="b">
        <f>IF(Table2[[#This Row],[yearID]]&gt;=1903,TRUE,FALSE)</f>
        <v>1</v>
      </c>
      <c r="C1433" t="b">
        <f>IF(Table2[[#This Row],[yearID]]&gt;=1973,TRUE,FALSE)</f>
        <v>0</v>
      </c>
      <c r="D1433" t="s">
        <v>157</v>
      </c>
      <c r="E1433" t="s">
        <v>532</v>
      </c>
      <c r="F1433" t="s">
        <v>533</v>
      </c>
      <c r="G1433" t="str">
        <f>VLOOKUP(Table2[[#This Row],[franchID]],TeamsFranchises!$A$1:$D$121,2,FALSE)</f>
        <v>New York Mets</v>
      </c>
      <c r="I1433">
        <v>10</v>
      </c>
      <c r="J1433">
        <v>163</v>
      </c>
      <c r="K1433">
        <v>82</v>
      </c>
      <c r="L1433">
        <v>53</v>
      </c>
      <c r="M1433">
        <v>109</v>
      </c>
      <c r="P1433" t="s">
        <v>51</v>
      </c>
      <c r="Q1433">
        <f>IF(Table2[[#This Row],[LgWin]]="Y",1,0)</f>
        <v>0</v>
      </c>
      <c r="R1433" t="s">
        <v>51</v>
      </c>
      <c r="S1433">
        <f>IF(Table2[[#This Row],[WSWin]]="Y",1,0)</f>
        <v>0</v>
      </c>
      <c r="T1433">
        <v>569</v>
      </c>
      <c r="U1433">
        <v>5566</v>
      </c>
      <c r="V1433">
        <v>1372</v>
      </c>
      <c r="W1433">
        <v>195</v>
      </c>
      <c r="X1433">
        <v>31</v>
      </c>
      <c r="Y1433">
        <v>103</v>
      </c>
      <c r="Z1433">
        <v>353</v>
      </c>
      <c r="AA1433">
        <v>932</v>
      </c>
      <c r="AB1433">
        <v>36</v>
      </c>
      <c r="AC1433">
        <v>31</v>
      </c>
      <c r="AF1433">
        <v>776</v>
      </c>
      <c r="AG1433">
        <v>679</v>
      </c>
      <c r="AH1433">
        <v>4.25</v>
      </c>
      <c r="AI1433">
        <v>40</v>
      </c>
      <c r="AJ1433">
        <v>10</v>
      </c>
      <c r="AK1433">
        <v>15</v>
      </c>
      <c r="AL1433">
        <v>4314</v>
      </c>
      <c r="AM1433">
        <v>1511</v>
      </c>
      <c r="AN1433">
        <v>130</v>
      </c>
      <c r="AO1433">
        <v>466</v>
      </c>
      <c r="AP1433">
        <v>717</v>
      </c>
      <c r="AQ1433">
        <v>166</v>
      </c>
      <c r="AR1433">
        <v>154</v>
      </c>
      <c r="AS1433">
        <v>0.97399999999999998</v>
      </c>
      <c r="AT1433" t="s">
        <v>534</v>
      </c>
      <c r="AU1433" t="s">
        <v>536</v>
      </c>
      <c r="AV1433">
        <v>1732597</v>
      </c>
      <c r="AW1433">
        <v>97</v>
      </c>
      <c r="AX1433">
        <v>100</v>
      </c>
      <c r="AY1433" t="s">
        <v>533</v>
      </c>
      <c r="AZ1433" t="s">
        <v>532</v>
      </c>
      <c r="BA1433" t="s">
        <v>532</v>
      </c>
    </row>
    <row r="1434" spans="1:53" x14ac:dyDescent="0.55000000000000004">
      <c r="A1434">
        <v>1964</v>
      </c>
      <c r="B1434" t="b">
        <f>IF(Table2[[#This Row],[yearID]]&gt;=1903,TRUE,FALSE)</f>
        <v>1</v>
      </c>
      <c r="C1434" t="b">
        <f>IF(Table2[[#This Row],[yearID]]&gt;=1973,TRUE,FALSE)</f>
        <v>0</v>
      </c>
      <c r="D1434" t="s">
        <v>157</v>
      </c>
      <c r="E1434" t="s">
        <v>122</v>
      </c>
      <c r="F1434" t="s">
        <v>122</v>
      </c>
      <c r="G1434" t="str">
        <f>VLOOKUP(Table2[[#This Row],[franchID]],TeamsFranchises!$A$1:$D$121,2,FALSE)</f>
        <v>Philadelphia Phillies</v>
      </c>
      <c r="I1434">
        <v>2</v>
      </c>
      <c r="J1434">
        <v>162</v>
      </c>
      <c r="K1434">
        <v>81</v>
      </c>
      <c r="L1434">
        <v>92</v>
      </c>
      <c r="M1434">
        <v>70</v>
      </c>
      <c r="P1434" t="s">
        <v>51</v>
      </c>
      <c r="Q1434">
        <f>IF(Table2[[#This Row],[LgWin]]="Y",1,0)</f>
        <v>0</v>
      </c>
      <c r="R1434" t="s">
        <v>51</v>
      </c>
      <c r="S1434">
        <f>IF(Table2[[#This Row],[WSWin]]="Y",1,0)</f>
        <v>0</v>
      </c>
      <c r="T1434">
        <v>693</v>
      </c>
      <c r="U1434">
        <v>5493</v>
      </c>
      <c r="V1434">
        <v>1415</v>
      </c>
      <c r="W1434">
        <v>241</v>
      </c>
      <c r="X1434">
        <v>51</v>
      </c>
      <c r="Y1434">
        <v>130</v>
      </c>
      <c r="Z1434">
        <v>440</v>
      </c>
      <c r="AA1434">
        <v>924</v>
      </c>
      <c r="AB1434">
        <v>30</v>
      </c>
      <c r="AC1434">
        <v>35</v>
      </c>
      <c r="AF1434">
        <v>632</v>
      </c>
      <c r="AG1434">
        <v>545</v>
      </c>
      <c r="AH1434">
        <v>3.36</v>
      </c>
      <c r="AI1434">
        <v>37</v>
      </c>
      <c r="AJ1434">
        <v>17</v>
      </c>
      <c r="AK1434">
        <v>41</v>
      </c>
      <c r="AL1434">
        <v>4383</v>
      </c>
      <c r="AM1434">
        <v>1402</v>
      </c>
      <c r="AN1434">
        <v>129</v>
      </c>
      <c r="AO1434">
        <v>440</v>
      </c>
      <c r="AP1434">
        <v>1009</v>
      </c>
      <c r="AQ1434">
        <v>156</v>
      </c>
      <c r="AR1434">
        <v>150</v>
      </c>
      <c r="AS1434">
        <v>0.97499999999999998</v>
      </c>
      <c r="AT1434" t="s">
        <v>358</v>
      </c>
      <c r="AU1434" t="s">
        <v>503</v>
      </c>
      <c r="AV1434">
        <v>1425891</v>
      </c>
      <c r="AW1434">
        <v>99</v>
      </c>
      <c r="AX1434">
        <v>98</v>
      </c>
      <c r="AY1434" t="s">
        <v>122</v>
      </c>
      <c r="AZ1434" t="s">
        <v>122</v>
      </c>
      <c r="BA1434" t="s">
        <v>122</v>
      </c>
    </row>
    <row r="1435" spans="1:53" x14ac:dyDescent="0.55000000000000004">
      <c r="A1435">
        <v>1964</v>
      </c>
      <c r="B1435" t="b">
        <f>IF(Table2[[#This Row],[yearID]]&gt;=1903,TRUE,FALSE)</f>
        <v>1</v>
      </c>
      <c r="C1435" t="b">
        <f>IF(Table2[[#This Row],[yearID]]&gt;=1973,TRUE,FALSE)</f>
        <v>0</v>
      </c>
      <c r="D1435" t="s">
        <v>157</v>
      </c>
      <c r="E1435" t="s">
        <v>229</v>
      </c>
      <c r="F1435" t="s">
        <v>229</v>
      </c>
      <c r="G1435" t="str">
        <f>VLOOKUP(Table2[[#This Row],[franchID]],TeamsFranchises!$A$1:$D$121,2,FALSE)</f>
        <v>Pittsburgh Pirates</v>
      </c>
      <c r="I1435">
        <v>6</v>
      </c>
      <c r="J1435">
        <v>162</v>
      </c>
      <c r="K1435">
        <v>81</v>
      </c>
      <c r="L1435">
        <v>80</v>
      </c>
      <c r="M1435">
        <v>82</v>
      </c>
      <c r="P1435" t="s">
        <v>51</v>
      </c>
      <c r="Q1435">
        <f>IF(Table2[[#This Row],[LgWin]]="Y",1,0)</f>
        <v>0</v>
      </c>
      <c r="R1435" t="s">
        <v>51</v>
      </c>
      <c r="S1435">
        <f>IF(Table2[[#This Row],[WSWin]]="Y",1,0)</f>
        <v>0</v>
      </c>
      <c r="T1435">
        <v>663</v>
      </c>
      <c r="U1435">
        <v>5566</v>
      </c>
      <c r="V1435">
        <v>1469</v>
      </c>
      <c r="W1435">
        <v>225</v>
      </c>
      <c r="X1435">
        <v>54</v>
      </c>
      <c r="Y1435">
        <v>121</v>
      </c>
      <c r="Z1435">
        <v>408</v>
      </c>
      <c r="AA1435">
        <v>970</v>
      </c>
      <c r="AB1435">
        <v>39</v>
      </c>
      <c r="AC1435">
        <v>33</v>
      </c>
      <c r="AF1435">
        <v>636</v>
      </c>
      <c r="AG1435">
        <v>564</v>
      </c>
      <c r="AH1435">
        <v>3.52</v>
      </c>
      <c r="AI1435">
        <v>42</v>
      </c>
      <c r="AJ1435">
        <v>14</v>
      </c>
      <c r="AK1435">
        <v>29</v>
      </c>
      <c r="AL1435">
        <v>4329</v>
      </c>
      <c r="AM1435">
        <v>1429</v>
      </c>
      <c r="AN1435">
        <v>92</v>
      </c>
      <c r="AO1435">
        <v>476</v>
      </c>
      <c r="AP1435">
        <v>951</v>
      </c>
      <c r="AQ1435">
        <v>177</v>
      </c>
      <c r="AR1435">
        <v>179</v>
      </c>
      <c r="AS1435">
        <v>0.97199999999999998</v>
      </c>
      <c r="AT1435" t="s">
        <v>390</v>
      </c>
      <c r="AU1435" t="s">
        <v>447</v>
      </c>
      <c r="AV1435">
        <v>759496</v>
      </c>
      <c r="AW1435">
        <v>100</v>
      </c>
      <c r="AX1435">
        <v>99</v>
      </c>
      <c r="AY1435" t="s">
        <v>229</v>
      </c>
      <c r="AZ1435" t="s">
        <v>229</v>
      </c>
      <c r="BA1435" t="s">
        <v>229</v>
      </c>
    </row>
    <row r="1436" spans="1:53" x14ac:dyDescent="0.55000000000000004">
      <c r="A1436">
        <v>1964</v>
      </c>
      <c r="B1436" t="b">
        <f>IF(Table2[[#This Row],[yearID]]&gt;=1903,TRUE,FALSE)</f>
        <v>1</v>
      </c>
      <c r="C1436" t="b">
        <f>IF(Table2[[#This Row],[yearID]]&gt;=1973,TRUE,FALSE)</f>
        <v>0</v>
      </c>
      <c r="D1436" t="s">
        <v>157</v>
      </c>
      <c r="E1436" t="s">
        <v>514</v>
      </c>
      <c r="F1436" t="s">
        <v>243</v>
      </c>
      <c r="G1436" t="str">
        <f>VLOOKUP(Table2[[#This Row],[franchID]],TeamsFranchises!$A$1:$D$121,2,FALSE)</f>
        <v>San Francisco Giants</v>
      </c>
      <c r="I1436">
        <v>4</v>
      </c>
      <c r="J1436">
        <v>162</v>
      </c>
      <c r="K1436">
        <v>81</v>
      </c>
      <c r="L1436">
        <v>90</v>
      </c>
      <c r="M1436">
        <v>72</v>
      </c>
      <c r="P1436" t="s">
        <v>51</v>
      </c>
      <c r="Q1436">
        <f>IF(Table2[[#This Row],[LgWin]]="Y",1,0)</f>
        <v>0</v>
      </c>
      <c r="R1436" t="s">
        <v>51</v>
      </c>
      <c r="S1436">
        <f>IF(Table2[[#This Row],[WSWin]]="Y",1,0)</f>
        <v>0</v>
      </c>
      <c r="T1436">
        <v>656</v>
      </c>
      <c r="U1436">
        <v>5535</v>
      </c>
      <c r="V1436">
        <v>1360</v>
      </c>
      <c r="W1436">
        <v>185</v>
      </c>
      <c r="X1436">
        <v>38</v>
      </c>
      <c r="Y1436">
        <v>165</v>
      </c>
      <c r="Z1436">
        <v>505</v>
      </c>
      <c r="AA1436">
        <v>900</v>
      </c>
      <c r="AB1436">
        <v>64</v>
      </c>
      <c r="AC1436">
        <v>35</v>
      </c>
      <c r="AF1436">
        <v>587</v>
      </c>
      <c r="AG1436">
        <v>523</v>
      </c>
      <c r="AH1436">
        <v>3.19</v>
      </c>
      <c r="AI1436">
        <v>48</v>
      </c>
      <c r="AJ1436">
        <v>17</v>
      </c>
      <c r="AK1436">
        <v>30</v>
      </c>
      <c r="AL1436">
        <v>4428</v>
      </c>
      <c r="AM1436">
        <v>1348</v>
      </c>
      <c r="AN1436">
        <v>118</v>
      </c>
      <c r="AO1436">
        <v>480</v>
      </c>
      <c r="AP1436">
        <v>1023</v>
      </c>
      <c r="AQ1436">
        <v>159</v>
      </c>
      <c r="AR1436">
        <v>136</v>
      </c>
      <c r="AS1436">
        <v>0.97499999999999998</v>
      </c>
      <c r="AT1436" t="s">
        <v>515</v>
      </c>
      <c r="AU1436" t="s">
        <v>517</v>
      </c>
      <c r="AV1436">
        <v>1504364</v>
      </c>
      <c r="AW1436">
        <v>102</v>
      </c>
      <c r="AX1436">
        <v>101</v>
      </c>
      <c r="AY1436" t="s">
        <v>243</v>
      </c>
      <c r="AZ1436" t="s">
        <v>514</v>
      </c>
      <c r="BA1436" t="s">
        <v>514</v>
      </c>
    </row>
    <row r="1437" spans="1:53" x14ac:dyDescent="0.55000000000000004">
      <c r="A1437">
        <v>1964</v>
      </c>
      <c r="B1437" t="b">
        <f>IF(Table2[[#This Row],[yearID]]&gt;=1903,TRUE,FALSE)</f>
        <v>1</v>
      </c>
      <c r="C1437" t="b">
        <f>IF(Table2[[#This Row],[yearID]]&gt;=1973,TRUE,FALSE)</f>
        <v>0</v>
      </c>
      <c r="D1437" t="s">
        <v>157</v>
      </c>
      <c r="E1437" t="s">
        <v>396</v>
      </c>
      <c r="F1437" t="s">
        <v>154</v>
      </c>
      <c r="G1437" t="str">
        <f>VLOOKUP(Table2[[#This Row],[franchID]],TeamsFranchises!$A$1:$D$121,2,FALSE)</f>
        <v>St. Louis Cardinals</v>
      </c>
      <c r="I1437">
        <v>1</v>
      </c>
      <c r="J1437">
        <v>162</v>
      </c>
      <c r="K1437">
        <v>81</v>
      </c>
      <c r="L1437">
        <v>93</v>
      </c>
      <c r="M1437">
        <v>69</v>
      </c>
      <c r="P1437" t="s">
        <v>76</v>
      </c>
      <c r="Q1437">
        <f>IF(Table2[[#This Row],[LgWin]]="Y",1,0)</f>
        <v>1</v>
      </c>
      <c r="R1437" t="s">
        <v>76</v>
      </c>
      <c r="S1437">
        <f>IF(Table2[[#This Row],[WSWin]]="Y",1,0)</f>
        <v>1</v>
      </c>
      <c r="T1437">
        <v>715</v>
      </c>
      <c r="U1437">
        <v>5625</v>
      </c>
      <c r="V1437">
        <v>1531</v>
      </c>
      <c r="W1437">
        <v>240</v>
      </c>
      <c r="X1437">
        <v>53</v>
      </c>
      <c r="Y1437">
        <v>109</v>
      </c>
      <c r="Z1437">
        <v>427</v>
      </c>
      <c r="AA1437">
        <v>925</v>
      </c>
      <c r="AB1437">
        <v>73</v>
      </c>
      <c r="AC1437">
        <v>51</v>
      </c>
      <c r="AF1437">
        <v>652</v>
      </c>
      <c r="AG1437">
        <v>551</v>
      </c>
      <c r="AH1437">
        <v>3.43</v>
      </c>
      <c r="AI1437">
        <v>47</v>
      </c>
      <c r="AJ1437">
        <v>10</v>
      </c>
      <c r="AK1437">
        <v>38</v>
      </c>
      <c r="AL1437">
        <v>4335</v>
      </c>
      <c r="AM1437">
        <v>1405</v>
      </c>
      <c r="AN1437">
        <v>133</v>
      </c>
      <c r="AO1437">
        <v>410</v>
      </c>
      <c r="AP1437">
        <v>877</v>
      </c>
      <c r="AQ1437">
        <v>172</v>
      </c>
      <c r="AR1437">
        <v>147</v>
      </c>
      <c r="AS1437">
        <v>0.97299999999999998</v>
      </c>
      <c r="AT1437" t="s">
        <v>409</v>
      </c>
      <c r="AU1437" t="s">
        <v>444</v>
      </c>
      <c r="AV1437">
        <v>1143294</v>
      </c>
      <c r="AW1437">
        <v>109</v>
      </c>
      <c r="AX1437">
        <v>108</v>
      </c>
      <c r="AY1437" t="s">
        <v>154</v>
      </c>
      <c r="AZ1437" t="s">
        <v>396</v>
      </c>
      <c r="BA1437" t="s">
        <v>396</v>
      </c>
    </row>
    <row r="1438" spans="1:53" x14ac:dyDescent="0.55000000000000004">
      <c r="A1438">
        <v>1964</v>
      </c>
      <c r="B1438" t="b">
        <f>IF(Table2[[#This Row],[yearID]]&gt;=1903,TRUE,FALSE)</f>
        <v>1</v>
      </c>
      <c r="C1438" t="b">
        <f>IF(Table2[[#This Row],[yearID]]&gt;=1973,TRUE,FALSE)</f>
        <v>0</v>
      </c>
      <c r="D1438" t="s">
        <v>410</v>
      </c>
      <c r="E1438" t="s">
        <v>525</v>
      </c>
      <c r="F1438" t="s">
        <v>526</v>
      </c>
      <c r="G1438" t="str">
        <f>VLOOKUP(Table2[[#This Row],[franchID]],TeamsFranchises!$A$1:$D$121,2,FALSE)</f>
        <v>Texas Rangers</v>
      </c>
      <c r="I1438">
        <v>9</v>
      </c>
      <c r="J1438">
        <v>162</v>
      </c>
      <c r="K1438">
        <v>81</v>
      </c>
      <c r="L1438">
        <v>62</v>
      </c>
      <c r="M1438">
        <v>100</v>
      </c>
      <c r="P1438" t="s">
        <v>51</v>
      </c>
      <c r="Q1438">
        <f>IF(Table2[[#This Row],[LgWin]]="Y",1,0)</f>
        <v>0</v>
      </c>
      <c r="R1438" t="s">
        <v>51</v>
      </c>
      <c r="S1438">
        <f>IF(Table2[[#This Row],[WSWin]]="Y",1,0)</f>
        <v>0</v>
      </c>
      <c r="T1438">
        <v>578</v>
      </c>
      <c r="U1438">
        <v>5396</v>
      </c>
      <c r="V1438">
        <v>1246</v>
      </c>
      <c r="W1438">
        <v>199</v>
      </c>
      <c r="X1438">
        <v>28</v>
      </c>
      <c r="Y1438">
        <v>125</v>
      </c>
      <c r="Z1438">
        <v>514</v>
      </c>
      <c r="AA1438">
        <v>1124</v>
      </c>
      <c r="AB1438">
        <v>47</v>
      </c>
      <c r="AC1438">
        <v>30</v>
      </c>
      <c r="AF1438">
        <v>733</v>
      </c>
      <c r="AG1438">
        <v>635</v>
      </c>
      <c r="AH1438">
        <v>3.98</v>
      </c>
      <c r="AI1438">
        <v>27</v>
      </c>
      <c r="AJ1438">
        <v>5</v>
      </c>
      <c r="AK1438">
        <v>26</v>
      </c>
      <c r="AL1438">
        <v>4305</v>
      </c>
      <c r="AM1438">
        <v>1417</v>
      </c>
      <c r="AN1438">
        <v>172</v>
      </c>
      <c r="AO1438">
        <v>505</v>
      </c>
      <c r="AP1438">
        <v>794</v>
      </c>
      <c r="AQ1438">
        <v>127</v>
      </c>
      <c r="AR1438">
        <v>145</v>
      </c>
      <c r="AS1438">
        <v>0.97899999999999998</v>
      </c>
      <c r="AT1438" t="s">
        <v>397</v>
      </c>
      <c r="AU1438" t="s">
        <v>535</v>
      </c>
      <c r="AV1438">
        <v>600106</v>
      </c>
      <c r="AW1438">
        <v>100</v>
      </c>
      <c r="AX1438">
        <v>102</v>
      </c>
      <c r="AY1438" t="s">
        <v>527</v>
      </c>
      <c r="AZ1438" t="s">
        <v>525</v>
      </c>
      <c r="BA1438" t="s">
        <v>525</v>
      </c>
    </row>
    <row r="1439" spans="1:53" x14ac:dyDescent="0.55000000000000004">
      <c r="A1439">
        <v>1965</v>
      </c>
      <c r="B1439" t="b">
        <f>IF(Table2[[#This Row],[yearID]]&gt;=1903,TRUE,FALSE)</f>
        <v>1</v>
      </c>
      <c r="C1439" t="b">
        <f>IF(Table2[[#This Row],[yearID]]&gt;=1973,TRUE,FALSE)</f>
        <v>0</v>
      </c>
      <c r="D1439" t="s">
        <v>410</v>
      </c>
      <c r="E1439" t="s">
        <v>95</v>
      </c>
      <c r="F1439" t="s">
        <v>95</v>
      </c>
      <c r="G1439" t="str">
        <f>VLOOKUP(Table2[[#This Row],[franchID]],TeamsFranchises!$A$1:$D$121,2,FALSE)</f>
        <v>Baltimore Orioles</v>
      </c>
      <c r="I1439">
        <v>3</v>
      </c>
      <c r="J1439">
        <v>162</v>
      </c>
      <c r="K1439">
        <v>79</v>
      </c>
      <c r="L1439">
        <v>94</v>
      </c>
      <c r="M1439">
        <v>68</v>
      </c>
      <c r="P1439" t="s">
        <v>51</v>
      </c>
      <c r="Q1439">
        <f>IF(Table2[[#This Row],[LgWin]]="Y",1,0)</f>
        <v>0</v>
      </c>
      <c r="R1439" t="s">
        <v>51</v>
      </c>
      <c r="S1439">
        <f>IF(Table2[[#This Row],[WSWin]]="Y",1,0)</f>
        <v>0</v>
      </c>
      <c r="T1439">
        <v>641</v>
      </c>
      <c r="U1439">
        <v>5450</v>
      </c>
      <c r="V1439">
        <v>1299</v>
      </c>
      <c r="W1439">
        <v>227</v>
      </c>
      <c r="X1439">
        <v>38</v>
      </c>
      <c r="Y1439">
        <v>125</v>
      </c>
      <c r="Z1439">
        <v>529</v>
      </c>
      <c r="AA1439">
        <v>907</v>
      </c>
      <c r="AB1439">
        <v>67</v>
      </c>
      <c r="AC1439">
        <v>31</v>
      </c>
      <c r="AF1439">
        <v>578</v>
      </c>
      <c r="AG1439">
        <v>489</v>
      </c>
      <c r="AH1439">
        <v>2.98</v>
      </c>
      <c r="AI1439">
        <v>32</v>
      </c>
      <c r="AJ1439">
        <v>15</v>
      </c>
      <c r="AK1439">
        <v>41</v>
      </c>
      <c r="AL1439">
        <v>4431</v>
      </c>
      <c r="AM1439">
        <v>1268</v>
      </c>
      <c r="AN1439">
        <v>120</v>
      </c>
      <c r="AO1439">
        <v>510</v>
      </c>
      <c r="AP1439">
        <v>939</v>
      </c>
      <c r="AQ1439">
        <v>126</v>
      </c>
      <c r="AR1439">
        <v>152</v>
      </c>
      <c r="AS1439">
        <v>0.98</v>
      </c>
      <c r="AT1439" t="s">
        <v>218</v>
      </c>
      <c r="AU1439" t="s">
        <v>504</v>
      </c>
      <c r="AV1439">
        <v>781649</v>
      </c>
      <c r="AW1439">
        <v>102</v>
      </c>
      <c r="AX1439">
        <v>101</v>
      </c>
      <c r="AY1439" t="s">
        <v>95</v>
      </c>
      <c r="AZ1439" t="s">
        <v>95</v>
      </c>
      <c r="BA1439" t="s">
        <v>95</v>
      </c>
    </row>
    <row r="1440" spans="1:53" x14ac:dyDescent="0.55000000000000004">
      <c r="A1440">
        <v>1965</v>
      </c>
      <c r="B1440" t="b">
        <f>IF(Table2[[#This Row],[yearID]]&gt;=1903,TRUE,FALSE)</f>
        <v>1</v>
      </c>
      <c r="C1440" t="b">
        <f>IF(Table2[[#This Row],[yearID]]&gt;=1973,TRUE,FALSE)</f>
        <v>0</v>
      </c>
      <c r="D1440" t="s">
        <v>410</v>
      </c>
      <c r="E1440" t="s">
        <v>54</v>
      </c>
      <c r="F1440" t="s">
        <v>54</v>
      </c>
      <c r="G1440" t="str">
        <f>VLOOKUP(Table2[[#This Row],[franchID]],TeamsFranchises!$A$1:$D$121,2,FALSE)</f>
        <v>Boston Red Sox</v>
      </c>
      <c r="I1440">
        <v>9</v>
      </c>
      <c r="J1440">
        <v>162</v>
      </c>
      <c r="K1440">
        <v>81</v>
      </c>
      <c r="L1440">
        <v>62</v>
      </c>
      <c r="M1440">
        <v>100</v>
      </c>
      <c r="P1440" t="s">
        <v>51</v>
      </c>
      <c r="Q1440">
        <f>IF(Table2[[#This Row],[LgWin]]="Y",1,0)</f>
        <v>0</v>
      </c>
      <c r="R1440" t="s">
        <v>51</v>
      </c>
      <c r="S1440">
        <f>IF(Table2[[#This Row],[WSWin]]="Y",1,0)</f>
        <v>0</v>
      </c>
      <c r="T1440">
        <v>669</v>
      </c>
      <c r="U1440">
        <v>5487</v>
      </c>
      <c r="V1440">
        <v>1378</v>
      </c>
      <c r="W1440">
        <v>244</v>
      </c>
      <c r="X1440">
        <v>40</v>
      </c>
      <c r="Y1440">
        <v>165</v>
      </c>
      <c r="Z1440">
        <v>607</v>
      </c>
      <c r="AA1440">
        <v>964</v>
      </c>
      <c r="AB1440">
        <v>47</v>
      </c>
      <c r="AC1440">
        <v>24</v>
      </c>
      <c r="AF1440">
        <v>791</v>
      </c>
      <c r="AG1440">
        <v>678</v>
      </c>
      <c r="AH1440">
        <v>4.24</v>
      </c>
      <c r="AI1440">
        <v>33</v>
      </c>
      <c r="AJ1440">
        <v>9</v>
      </c>
      <c r="AK1440">
        <v>25</v>
      </c>
      <c r="AL1440">
        <v>4317</v>
      </c>
      <c r="AM1440">
        <v>1443</v>
      </c>
      <c r="AN1440">
        <v>158</v>
      </c>
      <c r="AO1440">
        <v>543</v>
      </c>
      <c r="AP1440">
        <v>993</v>
      </c>
      <c r="AQ1440">
        <v>159</v>
      </c>
      <c r="AR1440">
        <v>129</v>
      </c>
      <c r="AS1440">
        <v>0.97399999999999998</v>
      </c>
      <c r="AT1440" t="s">
        <v>441</v>
      </c>
      <c r="AU1440" t="s">
        <v>493</v>
      </c>
      <c r="AV1440">
        <v>652201</v>
      </c>
      <c r="AW1440">
        <v>106</v>
      </c>
      <c r="AX1440">
        <v>108</v>
      </c>
      <c r="AY1440" t="s">
        <v>54</v>
      </c>
      <c r="AZ1440" t="s">
        <v>54</v>
      </c>
      <c r="BA1440" t="s">
        <v>54</v>
      </c>
    </row>
    <row r="1441" spans="1:53" x14ac:dyDescent="0.55000000000000004">
      <c r="A1441">
        <v>1965</v>
      </c>
      <c r="B1441" t="b">
        <f>IF(Table2[[#This Row],[yearID]]&gt;=1903,TRUE,FALSE)</f>
        <v>1</v>
      </c>
      <c r="C1441" t="b">
        <f>IF(Table2[[#This Row],[yearID]]&gt;=1973,TRUE,FALSE)</f>
        <v>0</v>
      </c>
      <c r="D1441" t="s">
        <v>410</v>
      </c>
      <c r="E1441" t="s">
        <v>537</v>
      </c>
      <c r="F1441" t="s">
        <v>520</v>
      </c>
      <c r="G1441" t="str">
        <f>VLOOKUP(Table2[[#This Row],[franchID]],TeamsFranchises!$A$1:$D$121,2,FALSE)</f>
        <v>Los Angeles Angels of Anaheim</v>
      </c>
      <c r="I1441">
        <v>7</v>
      </c>
      <c r="J1441">
        <v>162</v>
      </c>
      <c r="K1441">
        <v>80</v>
      </c>
      <c r="L1441">
        <v>75</v>
      </c>
      <c r="M1441">
        <v>87</v>
      </c>
      <c r="P1441" t="s">
        <v>51</v>
      </c>
      <c r="Q1441">
        <f>IF(Table2[[#This Row],[LgWin]]="Y",1,0)</f>
        <v>0</v>
      </c>
      <c r="R1441" t="s">
        <v>51</v>
      </c>
      <c r="S1441">
        <f>IF(Table2[[#This Row],[WSWin]]="Y",1,0)</f>
        <v>0</v>
      </c>
      <c r="T1441">
        <v>527</v>
      </c>
      <c r="U1441">
        <v>5354</v>
      </c>
      <c r="V1441">
        <v>1279</v>
      </c>
      <c r="W1441">
        <v>200</v>
      </c>
      <c r="X1441">
        <v>36</v>
      </c>
      <c r="Y1441">
        <v>92</v>
      </c>
      <c r="Z1441">
        <v>443</v>
      </c>
      <c r="AA1441">
        <v>973</v>
      </c>
      <c r="AB1441">
        <v>107</v>
      </c>
      <c r="AC1441">
        <v>59</v>
      </c>
      <c r="AF1441">
        <v>569</v>
      </c>
      <c r="AG1441">
        <v>508</v>
      </c>
      <c r="AH1441">
        <v>3.17</v>
      </c>
      <c r="AI1441">
        <v>39</v>
      </c>
      <c r="AJ1441">
        <v>14</v>
      </c>
      <c r="AK1441">
        <v>33</v>
      </c>
      <c r="AL1441">
        <v>4323</v>
      </c>
      <c r="AM1441">
        <v>1259</v>
      </c>
      <c r="AN1441">
        <v>91</v>
      </c>
      <c r="AO1441">
        <v>563</v>
      </c>
      <c r="AP1441">
        <v>847</v>
      </c>
      <c r="AQ1441">
        <v>123</v>
      </c>
      <c r="AR1441">
        <v>149</v>
      </c>
      <c r="AS1441">
        <v>0.98099999999999998</v>
      </c>
      <c r="AT1441" t="s">
        <v>538</v>
      </c>
      <c r="AU1441" t="s">
        <v>531</v>
      </c>
      <c r="AV1441">
        <v>566727</v>
      </c>
      <c r="AW1441">
        <v>97</v>
      </c>
      <c r="AX1441">
        <v>98</v>
      </c>
      <c r="AY1441" t="s">
        <v>537</v>
      </c>
      <c r="AZ1441" t="s">
        <v>537</v>
      </c>
      <c r="BA1441" t="s">
        <v>537</v>
      </c>
    </row>
    <row r="1442" spans="1:53" x14ac:dyDescent="0.55000000000000004">
      <c r="A1442">
        <v>1965</v>
      </c>
      <c r="B1442" t="b">
        <f>IF(Table2[[#This Row],[yearID]]&gt;=1903,TRUE,FALSE)</f>
        <v>1</v>
      </c>
      <c r="C1442" t="b">
        <f>IF(Table2[[#This Row],[yearID]]&gt;=1973,TRUE,FALSE)</f>
        <v>0</v>
      </c>
      <c r="D1442" t="s">
        <v>410</v>
      </c>
      <c r="E1442" t="s">
        <v>415</v>
      </c>
      <c r="F1442" t="s">
        <v>416</v>
      </c>
      <c r="G1442" t="str">
        <f>VLOOKUP(Table2[[#This Row],[franchID]],TeamsFranchises!$A$1:$D$121,2,FALSE)</f>
        <v>Chicago White Sox</v>
      </c>
      <c r="I1442">
        <v>2</v>
      </c>
      <c r="J1442">
        <v>162</v>
      </c>
      <c r="K1442">
        <v>81</v>
      </c>
      <c r="L1442">
        <v>95</v>
      </c>
      <c r="M1442">
        <v>67</v>
      </c>
      <c r="P1442" t="s">
        <v>51</v>
      </c>
      <c r="Q1442">
        <f>IF(Table2[[#This Row],[LgWin]]="Y",1,0)</f>
        <v>0</v>
      </c>
      <c r="R1442" t="s">
        <v>51</v>
      </c>
      <c r="S1442">
        <f>IF(Table2[[#This Row],[WSWin]]="Y",1,0)</f>
        <v>0</v>
      </c>
      <c r="T1442">
        <v>647</v>
      </c>
      <c r="U1442">
        <v>5509</v>
      </c>
      <c r="V1442">
        <v>1354</v>
      </c>
      <c r="W1442">
        <v>200</v>
      </c>
      <c r="X1442">
        <v>38</v>
      </c>
      <c r="Y1442">
        <v>125</v>
      </c>
      <c r="Z1442">
        <v>533</v>
      </c>
      <c r="AA1442">
        <v>916</v>
      </c>
      <c r="AB1442">
        <v>50</v>
      </c>
      <c r="AC1442">
        <v>33</v>
      </c>
      <c r="AF1442">
        <v>555</v>
      </c>
      <c r="AG1442">
        <v>492</v>
      </c>
      <c r="AH1442">
        <v>2.99</v>
      </c>
      <c r="AI1442">
        <v>21</v>
      </c>
      <c r="AJ1442">
        <v>14</v>
      </c>
      <c r="AK1442">
        <v>53</v>
      </c>
      <c r="AL1442">
        <v>4443</v>
      </c>
      <c r="AM1442">
        <v>1261</v>
      </c>
      <c r="AN1442">
        <v>122</v>
      </c>
      <c r="AO1442">
        <v>460</v>
      </c>
      <c r="AP1442">
        <v>946</v>
      </c>
      <c r="AQ1442">
        <v>126</v>
      </c>
      <c r="AR1442">
        <v>156</v>
      </c>
      <c r="AS1442">
        <v>0.98099999999999998</v>
      </c>
      <c r="AT1442" t="s">
        <v>417</v>
      </c>
      <c r="AU1442" t="s">
        <v>450</v>
      </c>
      <c r="AV1442">
        <v>1130519</v>
      </c>
      <c r="AW1442">
        <v>93</v>
      </c>
      <c r="AX1442">
        <v>92</v>
      </c>
      <c r="AY1442" t="s">
        <v>416</v>
      </c>
      <c r="AZ1442" t="s">
        <v>415</v>
      </c>
      <c r="BA1442" t="s">
        <v>415</v>
      </c>
    </row>
    <row r="1443" spans="1:53" x14ac:dyDescent="0.55000000000000004">
      <c r="A1443">
        <v>1965</v>
      </c>
      <c r="B1443" t="b">
        <f>IF(Table2[[#This Row],[yearID]]&gt;=1903,TRUE,FALSE)</f>
        <v>1</v>
      </c>
      <c r="C1443" t="b">
        <f>IF(Table2[[#This Row],[yearID]]&gt;=1973,TRUE,FALSE)</f>
        <v>0</v>
      </c>
      <c r="D1443" t="s">
        <v>157</v>
      </c>
      <c r="E1443" t="s">
        <v>161</v>
      </c>
      <c r="F1443" t="s">
        <v>162</v>
      </c>
      <c r="G1443" t="str">
        <f>VLOOKUP(Table2[[#This Row],[franchID]],TeamsFranchises!$A$1:$D$121,2,FALSE)</f>
        <v>Chicago Cubs</v>
      </c>
      <c r="I1443">
        <v>8</v>
      </c>
      <c r="J1443">
        <v>164</v>
      </c>
      <c r="K1443">
        <v>83</v>
      </c>
      <c r="L1443">
        <v>72</v>
      </c>
      <c r="M1443">
        <v>90</v>
      </c>
      <c r="P1443" t="s">
        <v>51</v>
      </c>
      <c r="Q1443">
        <f>IF(Table2[[#This Row],[LgWin]]="Y",1,0)</f>
        <v>0</v>
      </c>
      <c r="R1443" t="s">
        <v>51</v>
      </c>
      <c r="S1443">
        <f>IF(Table2[[#This Row],[WSWin]]="Y",1,0)</f>
        <v>0</v>
      </c>
      <c r="T1443">
        <v>635</v>
      </c>
      <c r="U1443">
        <v>5540</v>
      </c>
      <c r="V1443">
        <v>1316</v>
      </c>
      <c r="W1443">
        <v>202</v>
      </c>
      <c r="X1443">
        <v>33</v>
      </c>
      <c r="Y1443">
        <v>134</v>
      </c>
      <c r="Z1443">
        <v>532</v>
      </c>
      <c r="AA1443">
        <v>948</v>
      </c>
      <c r="AB1443">
        <v>65</v>
      </c>
      <c r="AC1443">
        <v>47</v>
      </c>
      <c r="AF1443">
        <v>723</v>
      </c>
      <c r="AG1443">
        <v>618</v>
      </c>
      <c r="AH1443">
        <v>3.78</v>
      </c>
      <c r="AI1443">
        <v>33</v>
      </c>
      <c r="AJ1443">
        <v>9</v>
      </c>
      <c r="AK1443">
        <v>35</v>
      </c>
      <c r="AL1443">
        <v>4416</v>
      </c>
      <c r="AM1443">
        <v>1470</v>
      </c>
      <c r="AN1443">
        <v>154</v>
      </c>
      <c r="AO1443">
        <v>481</v>
      </c>
      <c r="AP1443">
        <v>855</v>
      </c>
      <c r="AQ1443">
        <v>171</v>
      </c>
      <c r="AR1443">
        <v>166</v>
      </c>
      <c r="AS1443">
        <v>0.97399999999999998</v>
      </c>
      <c r="AT1443" t="s">
        <v>434</v>
      </c>
      <c r="AU1443" t="s">
        <v>473</v>
      </c>
      <c r="AV1443">
        <v>641361</v>
      </c>
      <c r="AW1443">
        <v>102</v>
      </c>
      <c r="AX1443">
        <v>104</v>
      </c>
      <c r="AY1443" t="s">
        <v>162</v>
      </c>
      <c r="AZ1443" t="s">
        <v>161</v>
      </c>
      <c r="BA1443" t="s">
        <v>161</v>
      </c>
    </row>
    <row r="1444" spans="1:53" x14ac:dyDescent="0.55000000000000004">
      <c r="A1444">
        <v>1965</v>
      </c>
      <c r="B1444" t="b">
        <f>IF(Table2[[#This Row],[yearID]]&gt;=1903,TRUE,FALSE)</f>
        <v>1</v>
      </c>
      <c r="C1444" t="b">
        <f>IF(Table2[[#This Row],[yearID]]&gt;=1973,TRUE,FALSE)</f>
        <v>0</v>
      </c>
      <c r="D1444" t="s">
        <v>157</v>
      </c>
      <c r="E1444" t="s">
        <v>167</v>
      </c>
      <c r="F1444" t="s">
        <v>167</v>
      </c>
      <c r="G1444" t="str">
        <f>VLOOKUP(Table2[[#This Row],[franchID]],TeamsFranchises!$A$1:$D$121,2,FALSE)</f>
        <v>Cincinnati Reds</v>
      </c>
      <c r="I1444">
        <v>4</v>
      </c>
      <c r="J1444">
        <v>162</v>
      </c>
      <c r="K1444">
        <v>81</v>
      </c>
      <c r="L1444">
        <v>89</v>
      </c>
      <c r="M1444">
        <v>73</v>
      </c>
      <c r="P1444" t="s">
        <v>51</v>
      </c>
      <c r="Q1444">
        <f>IF(Table2[[#This Row],[LgWin]]="Y",1,0)</f>
        <v>0</v>
      </c>
      <c r="R1444" t="s">
        <v>51</v>
      </c>
      <c r="S1444">
        <f>IF(Table2[[#This Row],[WSWin]]="Y",1,0)</f>
        <v>0</v>
      </c>
      <c r="T1444">
        <v>825</v>
      </c>
      <c r="U1444">
        <v>5658</v>
      </c>
      <c r="V1444">
        <v>1544</v>
      </c>
      <c r="W1444">
        <v>268</v>
      </c>
      <c r="X1444">
        <v>61</v>
      </c>
      <c r="Y1444">
        <v>183</v>
      </c>
      <c r="Z1444">
        <v>538</v>
      </c>
      <c r="AA1444">
        <v>1003</v>
      </c>
      <c r="AB1444">
        <v>82</v>
      </c>
      <c r="AC1444">
        <v>40</v>
      </c>
      <c r="AF1444">
        <v>704</v>
      </c>
      <c r="AG1444">
        <v>628</v>
      </c>
      <c r="AH1444">
        <v>3.88</v>
      </c>
      <c r="AI1444">
        <v>43</v>
      </c>
      <c r="AJ1444">
        <v>9</v>
      </c>
      <c r="AK1444">
        <v>34</v>
      </c>
      <c r="AL1444">
        <v>4371</v>
      </c>
      <c r="AM1444">
        <v>1355</v>
      </c>
      <c r="AN1444">
        <v>136</v>
      </c>
      <c r="AO1444">
        <v>587</v>
      </c>
      <c r="AP1444">
        <v>1113</v>
      </c>
      <c r="AQ1444">
        <v>117</v>
      </c>
      <c r="AR1444">
        <v>142</v>
      </c>
      <c r="AS1444">
        <v>0.98099999999999998</v>
      </c>
      <c r="AT1444" t="s">
        <v>165</v>
      </c>
      <c r="AU1444" t="s">
        <v>455</v>
      </c>
      <c r="AV1444">
        <v>1047824</v>
      </c>
      <c r="AW1444">
        <v>107</v>
      </c>
      <c r="AX1444">
        <v>106</v>
      </c>
      <c r="AY1444" t="s">
        <v>167</v>
      </c>
      <c r="AZ1444" t="s">
        <v>167</v>
      </c>
      <c r="BA1444" t="s">
        <v>167</v>
      </c>
    </row>
    <row r="1445" spans="1:53" x14ac:dyDescent="0.55000000000000004">
      <c r="A1445">
        <v>1965</v>
      </c>
      <c r="B1445" t="b">
        <f>IF(Table2[[#This Row],[yearID]]&gt;=1903,TRUE,FALSE)</f>
        <v>1</v>
      </c>
      <c r="C1445" t="b">
        <f>IF(Table2[[#This Row],[yearID]]&gt;=1973,TRUE,FALSE)</f>
        <v>0</v>
      </c>
      <c r="D1445" t="s">
        <v>410</v>
      </c>
      <c r="E1445" t="s">
        <v>64</v>
      </c>
      <c r="F1445" t="s">
        <v>64</v>
      </c>
      <c r="G1445" t="str">
        <f>VLOOKUP(Table2[[#This Row],[franchID]],TeamsFranchises!$A$1:$D$121,2,FALSE)</f>
        <v>Cleveland Indians</v>
      </c>
      <c r="I1445">
        <v>5</v>
      </c>
      <c r="J1445">
        <v>162</v>
      </c>
      <c r="K1445">
        <v>82</v>
      </c>
      <c r="L1445">
        <v>87</v>
      </c>
      <c r="M1445">
        <v>75</v>
      </c>
      <c r="P1445" t="s">
        <v>51</v>
      </c>
      <c r="Q1445">
        <f>IF(Table2[[#This Row],[LgWin]]="Y",1,0)</f>
        <v>0</v>
      </c>
      <c r="R1445" t="s">
        <v>51</v>
      </c>
      <c r="S1445">
        <f>IF(Table2[[#This Row],[WSWin]]="Y",1,0)</f>
        <v>0</v>
      </c>
      <c r="T1445">
        <v>663</v>
      </c>
      <c r="U1445">
        <v>5469</v>
      </c>
      <c r="V1445">
        <v>1367</v>
      </c>
      <c r="W1445">
        <v>198</v>
      </c>
      <c r="X1445">
        <v>21</v>
      </c>
      <c r="Y1445">
        <v>156</v>
      </c>
      <c r="Z1445">
        <v>506</v>
      </c>
      <c r="AA1445">
        <v>857</v>
      </c>
      <c r="AB1445">
        <v>109</v>
      </c>
      <c r="AC1445">
        <v>46</v>
      </c>
      <c r="AF1445">
        <v>613</v>
      </c>
      <c r="AG1445">
        <v>535</v>
      </c>
      <c r="AH1445">
        <v>3.3</v>
      </c>
      <c r="AI1445">
        <v>41</v>
      </c>
      <c r="AJ1445">
        <v>13</v>
      </c>
      <c r="AK1445">
        <v>41</v>
      </c>
      <c r="AL1445">
        <v>4374</v>
      </c>
      <c r="AM1445">
        <v>1254</v>
      </c>
      <c r="AN1445">
        <v>129</v>
      </c>
      <c r="AO1445">
        <v>500</v>
      </c>
      <c r="AP1445">
        <v>1156</v>
      </c>
      <c r="AQ1445">
        <v>114</v>
      </c>
      <c r="AR1445">
        <v>127</v>
      </c>
      <c r="AS1445">
        <v>0.98099999999999998</v>
      </c>
      <c r="AT1445" t="s">
        <v>487</v>
      </c>
      <c r="AU1445" t="s">
        <v>498</v>
      </c>
      <c r="AV1445">
        <v>934786</v>
      </c>
      <c r="AW1445">
        <v>101</v>
      </c>
      <c r="AX1445">
        <v>101</v>
      </c>
      <c r="AY1445" t="s">
        <v>64</v>
      </c>
      <c r="AZ1445" t="s">
        <v>64</v>
      </c>
      <c r="BA1445" t="s">
        <v>64</v>
      </c>
    </row>
    <row r="1446" spans="1:53" x14ac:dyDescent="0.55000000000000004">
      <c r="A1446">
        <v>1965</v>
      </c>
      <c r="B1446" t="b">
        <f>IF(Table2[[#This Row],[yearID]]&gt;=1903,TRUE,FALSE)</f>
        <v>1</v>
      </c>
      <c r="C1446" t="b">
        <f>IF(Table2[[#This Row],[yearID]]&gt;=1973,TRUE,FALSE)</f>
        <v>0</v>
      </c>
      <c r="D1446" t="s">
        <v>410</v>
      </c>
      <c r="E1446" t="s">
        <v>419</v>
      </c>
      <c r="F1446" t="s">
        <v>419</v>
      </c>
      <c r="G1446" t="str">
        <f>VLOOKUP(Table2[[#This Row],[franchID]],TeamsFranchises!$A$1:$D$121,2,FALSE)</f>
        <v>Detroit Tigers</v>
      </c>
      <c r="I1446">
        <v>4</v>
      </c>
      <c r="J1446">
        <v>162</v>
      </c>
      <c r="K1446">
        <v>81</v>
      </c>
      <c r="L1446">
        <v>89</v>
      </c>
      <c r="M1446">
        <v>73</v>
      </c>
      <c r="P1446" t="s">
        <v>51</v>
      </c>
      <c r="Q1446">
        <f>IF(Table2[[#This Row],[LgWin]]="Y",1,0)</f>
        <v>0</v>
      </c>
      <c r="R1446" t="s">
        <v>51</v>
      </c>
      <c r="S1446">
        <f>IF(Table2[[#This Row],[WSWin]]="Y",1,0)</f>
        <v>0</v>
      </c>
      <c r="T1446">
        <v>680</v>
      </c>
      <c r="U1446">
        <v>5368</v>
      </c>
      <c r="V1446">
        <v>1278</v>
      </c>
      <c r="W1446">
        <v>190</v>
      </c>
      <c r="X1446">
        <v>27</v>
      </c>
      <c r="Y1446">
        <v>162</v>
      </c>
      <c r="Z1446">
        <v>554</v>
      </c>
      <c r="AA1446">
        <v>952</v>
      </c>
      <c r="AB1446">
        <v>57</v>
      </c>
      <c r="AC1446">
        <v>41</v>
      </c>
      <c r="AF1446">
        <v>602</v>
      </c>
      <c r="AG1446">
        <v>542</v>
      </c>
      <c r="AH1446">
        <v>3.35</v>
      </c>
      <c r="AI1446">
        <v>45</v>
      </c>
      <c r="AJ1446">
        <v>14</v>
      </c>
      <c r="AK1446">
        <v>31</v>
      </c>
      <c r="AL1446">
        <v>4365</v>
      </c>
      <c r="AM1446">
        <v>1283</v>
      </c>
      <c r="AN1446">
        <v>137</v>
      </c>
      <c r="AO1446">
        <v>509</v>
      </c>
      <c r="AP1446">
        <v>1069</v>
      </c>
      <c r="AQ1446">
        <v>114</v>
      </c>
      <c r="AR1446">
        <v>126</v>
      </c>
      <c r="AS1446">
        <v>0.98099999999999998</v>
      </c>
      <c r="AT1446" t="s">
        <v>420</v>
      </c>
      <c r="AU1446" t="s">
        <v>518</v>
      </c>
      <c r="AV1446">
        <v>1029645</v>
      </c>
      <c r="AW1446">
        <v>102</v>
      </c>
      <c r="AX1446">
        <v>101</v>
      </c>
      <c r="AY1446" t="s">
        <v>419</v>
      </c>
      <c r="AZ1446" t="s">
        <v>419</v>
      </c>
      <c r="BA1446" t="s">
        <v>419</v>
      </c>
    </row>
    <row r="1447" spans="1:53" x14ac:dyDescent="0.55000000000000004">
      <c r="A1447">
        <v>1965</v>
      </c>
      <c r="B1447" t="b">
        <f>IF(Table2[[#This Row],[yearID]]&gt;=1903,TRUE,FALSE)</f>
        <v>1</v>
      </c>
      <c r="C1447" t="b">
        <f>IF(Table2[[#This Row],[yearID]]&gt;=1973,TRUE,FALSE)</f>
        <v>0</v>
      </c>
      <c r="D1447" t="s">
        <v>157</v>
      </c>
      <c r="E1447" t="s">
        <v>528</v>
      </c>
      <c r="F1447" t="s">
        <v>528</v>
      </c>
      <c r="G1447" t="str">
        <f>VLOOKUP(Table2[[#This Row],[franchID]],TeamsFranchises!$A$1:$D$121,2,FALSE)</f>
        <v>Houston Astros</v>
      </c>
      <c r="I1447">
        <v>9</v>
      </c>
      <c r="J1447">
        <v>162</v>
      </c>
      <c r="K1447">
        <v>81</v>
      </c>
      <c r="L1447">
        <v>65</v>
      </c>
      <c r="M1447">
        <v>97</v>
      </c>
      <c r="P1447" t="s">
        <v>51</v>
      </c>
      <c r="Q1447">
        <f>IF(Table2[[#This Row],[LgWin]]="Y",1,0)</f>
        <v>0</v>
      </c>
      <c r="R1447" t="s">
        <v>51</v>
      </c>
      <c r="S1447">
        <f>IF(Table2[[#This Row],[WSWin]]="Y",1,0)</f>
        <v>0</v>
      </c>
      <c r="T1447">
        <v>569</v>
      </c>
      <c r="U1447">
        <v>5483</v>
      </c>
      <c r="V1447">
        <v>1299</v>
      </c>
      <c r="W1447">
        <v>188</v>
      </c>
      <c r="X1447">
        <v>42</v>
      </c>
      <c r="Y1447">
        <v>97</v>
      </c>
      <c r="Z1447">
        <v>502</v>
      </c>
      <c r="AA1447">
        <v>877</v>
      </c>
      <c r="AB1447">
        <v>90</v>
      </c>
      <c r="AC1447">
        <v>37</v>
      </c>
      <c r="AF1447">
        <v>711</v>
      </c>
      <c r="AG1447">
        <v>623</v>
      </c>
      <c r="AH1447">
        <v>3.84</v>
      </c>
      <c r="AI1447">
        <v>29</v>
      </c>
      <c r="AJ1447">
        <v>7</v>
      </c>
      <c r="AK1447">
        <v>26</v>
      </c>
      <c r="AL1447">
        <v>4383</v>
      </c>
      <c r="AM1447">
        <v>1459</v>
      </c>
      <c r="AN1447">
        <v>123</v>
      </c>
      <c r="AO1447">
        <v>388</v>
      </c>
      <c r="AP1447">
        <v>931</v>
      </c>
      <c r="AQ1447">
        <v>166</v>
      </c>
      <c r="AR1447">
        <v>130</v>
      </c>
      <c r="AS1447">
        <v>0.97399999999999998</v>
      </c>
      <c r="AT1447" t="s">
        <v>539</v>
      </c>
      <c r="AU1447" t="s">
        <v>540</v>
      </c>
      <c r="AV1447">
        <v>2151470</v>
      </c>
      <c r="AW1447">
        <v>92</v>
      </c>
      <c r="AX1447">
        <v>94</v>
      </c>
      <c r="AY1447" t="s">
        <v>528</v>
      </c>
      <c r="AZ1447" t="s">
        <v>528</v>
      </c>
      <c r="BA1447" t="s">
        <v>528</v>
      </c>
    </row>
    <row r="1448" spans="1:53" x14ac:dyDescent="0.55000000000000004">
      <c r="A1448">
        <v>1965</v>
      </c>
      <c r="B1448" t="b">
        <f>IF(Table2[[#This Row],[yearID]]&gt;=1903,TRUE,FALSE)</f>
        <v>1</v>
      </c>
      <c r="C1448" t="b">
        <f>IF(Table2[[#This Row],[yearID]]&gt;=1973,TRUE,FALSE)</f>
        <v>0</v>
      </c>
      <c r="D1448" t="s">
        <v>410</v>
      </c>
      <c r="E1448" t="s">
        <v>506</v>
      </c>
      <c r="F1448" t="s">
        <v>423</v>
      </c>
      <c r="G1448" t="str">
        <f>VLOOKUP(Table2[[#This Row],[franchID]],TeamsFranchises!$A$1:$D$121,2,FALSE)</f>
        <v>Oakland Athletics</v>
      </c>
      <c r="I1448">
        <v>10</v>
      </c>
      <c r="J1448">
        <v>162</v>
      </c>
      <c r="K1448">
        <v>81</v>
      </c>
      <c r="L1448">
        <v>59</v>
      </c>
      <c r="M1448">
        <v>103</v>
      </c>
      <c r="P1448" t="s">
        <v>51</v>
      </c>
      <c r="Q1448">
        <f>IF(Table2[[#This Row],[LgWin]]="Y",1,0)</f>
        <v>0</v>
      </c>
      <c r="R1448" t="s">
        <v>51</v>
      </c>
      <c r="S1448">
        <f>IF(Table2[[#This Row],[WSWin]]="Y",1,0)</f>
        <v>0</v>
      </c>
      <c r="T1448">
        <v>585</v>
      </c>
      <c r="U1448">
        <v>5393</v>
      </c>
      <c r="V1448">
        <v>1294</v>
      </c>
      <c r="W1448">
        <v>186</v>
      </c>
      <c r="X1448">
        <v>59</v>
      </c>
      <c r="Y1448">
        <v>110</v>
      </c>
      <c r="Z1448">
        <v>521</v>
      </c>
      <c r="AA1448">
        <v>1020</v>
      </c>
      <c r="AB1448">
        <v>110</v>
      </c>
      <c r="AC1448">
        <v>51</v>
      </c>
      <c r="AF1448">
        <v>755</v>
      </c>
      <c r="AG1448">
        <v>675</v>
      </c>
      <c r="AH1448">
        <v>4.24</v>
      </c>
      <c r="AI1448">
        <v>18</v>
      </c>
      <c r="AJ1448">
        <v>7</v>
      </c>
      <c r="AK1448">
        <v>32</v>
      </c>
      <c r="AL1448">
        <v>4299</v>
      </c>
      <c r="AM1448">
        <v>1399</v>
      </c>
      <c r="AN1448">
        <v>161</v>
      </c>
      <c r="AO1448">
        <v>574</v>
      </c>
      <c r="AP1448">
        <v>882</v>
      </c>
      <c r="AQ1448">
        <v>139</v>
      </c>
      <c r="AR1448">
        <v>142</v>
      </c>
      <c r="AS1448">
        <v>0.97699999999999998</v>
      </c>
      <c r="AT1448" t="s">
        <v>507</v>
      </c>
      <c r="AU1448" t="s">
        <v>508</v>
      </c>
      <c r="AV1448">
        <v>528344</v>
      </c>
      <c r="AW1448">
        <v>99</v>
      </c>
      <c r="AX1448">
        <v>101</v>
      </c>
      <c r="AY1448" t="s">
        <v>509</v>
      </c>
      <c r="AZ1448" t="s">
        <v>506</v>
      </c>
      <c r="BA1448" t="s">
        <v>506</v>
      </c>
    </row>
    <row r="1449" spans="1:53" x14ac:dyDescent="0.55000000000000004">
      <c r="A1449">
        <v>1965</v>
      </c>
      <c r="B1449" t="b">
        <f>IF(Table2[[#This Row],[yearID]]&gt;=1903,TRUE,FALSE)</f>
        <v>1</v>
      </c>
      <c r="C1449" t="b">
        <f>IF(Table2[[#This Row],[yearID]]&gt;=1973,TRUE,FALSE)</f>
        <v>0</v>
      </c>
      <c r="D1449" t="s">
        <v>157</v>
      </c>
      <c r="E1449" t="s">
        <v>511</v>
      </c>
      <c r="F1449" t="s">
        <v>260</v>
      </c>
      <c r="G1449" t="str">
        <f>VLOOKUP(Table2[[#This Row],[franchID]],TeamsFranchises!$A$1:$D$121,2,FALSE)</f>
        <v>Los Angeles Dodgers</v>
      </c>
      <c r="I1449">
        <v>1</v>
      </c>
      <c r="J1449">
        <v>162</v>
      </c>
      <c r="K1449">
        <v>81</v>
      </c>
      <c r="L1449">
        <v>97</v>
      </c>
      <c r="M1449">
        <v>65</v>
      </c>
      <c r="P1449" t="s">
        <v>76</v>
      </c>
      <c r="Q1449">
        <f>IF(Table2[[#This Row],[LgWin]]="Y",1,0)</f>
        <v>1</v>
      </c>
      <c r="R1449" t="s">
        <v>76</v>
      </c>
      <c r="S1449">
        <f>IF(Table2[[#This Row],[WSWin]]="Y",1,0)</f>
        <v>1</v>
      </c>
      <c r="T1449">
        <v>608</v>
      </c>
      <c r="U1449">
        <v>5425</v>
      </c>
      <c r="V1449">
        <v>1329</v>
      </c>
      <c r="W1449">
        <v>193</v>
      </c>
      <c r="X1449">
        <v>32</v>
      </c>
      <c r="Y1449">
        <v>78</v>
      </c>
      <c r="Z1449">
        <v>492</v>
      </c>
      <c r="AA1449">
        <v>891</v>
      </c>
      <c r="AB1449">
        <v>172</v>
      </c>
      <c r="AC1449">
        <v>77</v>
      </c>
      <c r="AF1449">
        <v>521</v>
      </c>
      <c r="AG1449">
        <v>461</v>
      </c>
      <c r="AH1449">
        <v>2.81</v>
      </c>
      <c r="AI1449">
        <v>58</v>
      </c>
      <c r="AJ1449">
        <v>23</v>
      </c>
      <c r="AK1449">
        <v>34</v>
      </c>
      <c r="AL1449">
        <v>4428</v>
      </c>
      <c r="AM1449">
        <v>1223</v>
      </c>
      <c r="AN1449">
        <v>127</v>
      </c>
      <c r="AO1449">
        <v>425</v>
      </c>
      <c r="AP1449">
        <v>1079</v>
      </c>
      <c r="AQ1449">
        <v>134</v>
      </c>
      <c r="AR1449">
        <v>135</v>
      </c>
      <c r="AS1449">
        <v>0.97899999999999998</v>
      </c>
      <c r="AT1449" t="s">
        <v>512</v>
      </c>
      <c r="AU1449" t="s">
        <v>531</v>
      </c>
      <c r="AV1449">
        <v>2553577</v>
      </c>
      <c r="AW1449">
        <v>93</v>
      </c>
      <c r="AX1449">
        <v>92</v>
      </c>
      <c r="AY1449" t="s">
        <v>260</v>
      </c>
      <c r="AZ1449" t="s">
        <v>511</v>
      </c>
      <c r="BA1449" t="s">
        <v>511</v>
      </c>
    </row>
    <row r="1450" spans="1:53" x14ac:dyDescent="0.55000000000000004">
      <c r="A1450">
        <v>1965</v>
      </c>
      <c r="B1450" t="b">
        <f>IF(Table2[[#This Row],[yearID]]&gt;=1903,TRUE,FALSE)</f>
        <v>1</v>
      </c>
      <c r="C1450" t="b">
        <f>IF(Table2[[#This Row],[yearID]]&gt;=1973,TRUE,FALSE)</f>
        <v>0</v>
      </c>
      <c r="D1450" t="s">
        <v>410</v>
      </c>
      <c r="E1450" t="s">
        <v>426</v>
      </c>
      <c r="F1450" t="s">
        <v>426</v>
      </c>
      <c r="G1450" t="str">
        <f>VLOOKUP(Table2[[#This Row],[franchID]],TeamsFranchises!$A$1:$D$121,2,FALSE)</f>
        <v>Minnesota Twins</v>
      </c>
      <c r="I1450">
        <v>1</v>
      </c>
      <c r="J1450">
        <v>162</v>
      </c>
      <c r="K1450">
        <v>81</v>
      </c>
      <c r="L1450">
        <v>102</v>
      </c>
      <c r="M1450">
        <v>60</v>
      </c>
      <c r="P1450" t="s">
        <v>76</v>
      </c>
      <c r="Q1450">
        <f>IF(Table2[[#This Row],[LgWin]]="Y",1,0)</f>
        <v>1</v>
      </c>
      <c r="R1450" t="s">
        <v>51</v>
      </c>
      <c r="S1450">
        <f>IF(Table2[[#This Row],[WSWin]]="Y",1,0)</f>
        <v>0</v>
      </c>
      <c r="T1450">
        <v>774</v>
      </c>
      <c r="U1450">
        <v>5488</v>
      </c>
      <c r="V1450">
        <v>1396</v>
      </c>
      <c r="W1450">
        <v>257</v>
      </c>
      <c r="X1450">
        <v>42</v>
      </c>
      <c r="Y1450">
        <v>150</v>
      </c>
      <c r="Z1450">
        <v>554</v>
      </c>
      <c r="AA1450">
        <v>969</v>
      </c>
      <c r="AB1450">
        <v>92</v>
      </c>
      <c r="AC1450">
        <v>33</v>
      </c>
      <c r="AF1450">
        <v>600</v>
      </c>
      <c r="AG1450">
        <v>508</v>
      </c>
      <c r="AH1450">
        <v>3.14</v>
      </c>
      <c r="AI1450">
        <v>32</v>
      </c>
      <c r="AJ1450">
        <v>12</v>
      </c>
      <c r="AK1450">
        <v>45</v>
      </c>
      <c r="AL1450">
        <v>4371</v>
      </c>
      <c r="AM1450">
        <v>1278</v>
      </c>
      <c r="AN1450">
        <v>166</v>
      </c>
      <c r="AO1450">
        <v>503</v>
      </c>
      <c r="AP1450">
        <v>934</v>
      </c>
      <c r="AQ1450">
        <v>172</v>
      </c>
      <c r="AR1450">
        <v>158</v>
      </c>
      <c r="AS1450">
        <v>0.97299999999999998</v>
      </c>
      <c r="AT1450" t="s">
        <v>523</v>
      </c>
      <c r="AU1450" t="s">
        <v>524</v>
      </c>
      <c r="AV1450">
        <v>1463258</v>
      </c>
      <c r="AW1450">
        <v>105</v>
      </c>
      <c r="AX1450">
        <v>103</v>
      </c>
      <c r="AY1450" t="s">
        <v>426</v>
      </c>
      <c r="AZ1450" t="s">
        <v>426</v>
      </c>
      <c r="BA1450" t="s">
        <v>426</v>
      </c>
    </row>
    <row r="1451" spans="1:53" x14ac:dyDescent="0.55000000000000004">
      <c r="A1451">
        <v>1965</v>
      </c>
      <c r="B1451" t="b">
        <f>IF(Table2[[#This Row],[yearID]]&gt;=1903,TRUE,FALSE)</f>
        <v>1</v>
      </c>
      <c r="C1451" t="b">
        <f>IF(Table2[[#This Row],[yearID]]&gt;=1973,TRUE,FALSE)</f>
        <v>0</v>
      </c>
      <c r="D1451" t="s">
        <v>157</v>
      </c>
      <c r="E1451" t="s">
        <v>499</v>
      </c>
      <c r="F1451" t="s">
        <v>159</v>
      </c>
      <c r="G1451" t="str">
        <f>VLOOKUP(Table2[[#This Row],[franchID]],TeamsFranchises!$A$1:$D$121,2,FALSE)</f>
        <v>Atlanta Braves</v>
      </c>
      <c r="I1451">
        <v>5</v>
      </c>
      <c r="J1451">
        <v>162</v>
      </c>
      <c r="K1451">
        <v>81</v>
      </c>
      <c r="L1451">
        <v>86</v>
      </c>
      <c r="M1451">
        <v>76</v>
      </c>
      <c r="P1451" t="s">
        <v>51</v>
      </c>
      <c r="Q1451">
        <f>IF(Table2[[#This Row],[LgWin]]="Y",1,0)</f>
        <v>0</v>
      </c>
      <c r="R1451" t="s">
        <v>51</v>
      </c>
      <c r="S1451">
        <f>IF(Table2[[#This Row],[WSWin]]="Y",1,0)</f>
        <v>0</v>
      </c>
      <c r="T1451">
        <v>708</v>
      </c>
      <c r="U1451">
        <v>5542</v>
      </c>
      <c r="V1451">
        <v>1419</v>
      </c>
      <c r="W1451">
        <v>243</v>
      </c>
      <c r="X1451">
        <v>28</v>
      </c>
      <c r="Y1451">
        <v>196</v>
      </c>
      <c r="Z1451">
        <v>408</v>
      </c>
      <c r="AA1451">
        <v>976</v>
      </c>
      <c r="AB1451">
        <v>64</v>
      </c>
      <c r="AC1451">
        <v>37</v>
      </c>
      <c r="AF1451">
        <v>633</v>
      </c>
      <c r="AG1451">
        <v>566</v>
      </c>
      <c r="AH1451">
        <v>3.52</v>
      </c>
      <c r="AI1451">
        <v>43</v>
      </c>
      <c r="AJ1451">
        <v>4</v>
      </c>
      <c r="AK1451">
        <v>38</v>
      </c>
      <c r="AL1451">
        <v>4341</v>
      </c>
      <c r="AM1451">
        <v>1336</v>
      </c>
      <c r="AN1451">
        <v>123</v>
      </c>
      <c r="AO1451">
        <v>541</v>
      </c>
      <c r="AP1451">
        <v>966</v>
      </c>
      <c r="AQ1451">
        <v>140</v>
      </c>
      <c r="AR1451">
        <v>145</v>
      </c>
      <c r="AS1451">
        <v>0.97799999999999998</v>
      </c>
      <c r="AT1451" t="s">
        <v>500</v>
      </c>
      <c r="AU1451" t="s">
        <v>501</v>
      </c>
      <c r="AV1451">
        <v>555584</v>
      </c>
      <c r="AW1451">
        <v>101</v>
      </c>
      <c r="AX1451">
        <v>99</v>
      </c>
      <c r="AY1451" t="s">
        <v>502</v>
      </c>
      <c r="AZ1451" t="s">
        <v>502</v>
      </c>
      <c r="BA1451" t="s">
        <v>502</v>
      </c>
    </row>
    <row r="1452" spans="1:53" x14ac:dyDescent="0.55000000000000004">
      <c r="A1452">
        <v>1965</v>
      </c>
      <c r="B1452" t="b">
        <f>IF(Table2[[#This Row],[yearID]]&gt;=1903,TRUE,FALSE)</f>
        <v>1</v>
      </c>
      <c r="C1452" t="b">
        <f>IF(Table2[[#This Row],[yearID]]&gt;=1973,TRUE,FALSE)</f>
        <v>0</v>
      </c>
      <c r="D1452" t="s">
        <v>410</v>
      </c>
      <c r="E1452" t="s">
        <v>436</v>
      </c>
      <c r="F1452" t="s">
        <v>412</v>
      </c>
      <c r="G1452" t="str">
        <f>VLOOKUP(Table2[[#This Row],[franchID]],TeamsFranchises!$A$1:$D$121,2,FALSE)</f>
        <v>New York Yankees</v>
      </c>
      <c r="I1452">
        <v>6</v>
      </c>
      <c r="J1452">
        <v>162</v>
      </c>
      <c r="K1452">
        <v>83</v>
      </c>
      <c r="L1452">
        <v>77</v>
      </c>
      <c r="M1452">
        <v>85</v>
      </c>
      <c r="P1452" t="s">
        <v>51</v>
      </c>
      <c r="Q1452">
        <f>IF(Table2[[#This Row],[LgWin]]="Y",1,0)</f>
        <v>0</v>
      </c>
      <c r="R1452" t="s">
        <v>51</v>
      </c>
      <c r="S1452">
        <f>IF(Table2[[#This Row],[WSWin]]="Y",1,0)</f>
        <v>0</v>
      </c>
      <c r="T1452">
        <v>611</v>
      </c>
      <c r="U1452">
        <v>5470</v>
      </c>
      <c r="V1452">
        <v>1286</v>
      </c>
      <c r="W1452">
        <v>196</v>
      </c>
      <c r="X1452">
        <v>31</v>
      </c>
      <c r="Y1452">
        <v>149</v>
      </c>
      <c r="Z1452">
        <v>489</v>
      </c>
      <c r="AA1452">
        <v>951</v>
      </c>
      <c r="AB1452">
        <v>35</v>
      </c>
      <c r="AC1452">
        <v>20</v>
      </c>
      <c r="AF1452">
        <v>604</v>
      </c>
      <c r="AG1452">
        <v>532</v>
      </c>
      <c r="AH1452">
        <v>3.28</v>
      </c>
      <c r="AI1452">
        <v>41</v>
      </c>
      <c r="AJ1452">
        <v>11</v>
      </c>
      <c r="AK1452">
        <v>31</v>
      </c>
      <c r="AL1452">
        <v>4377</v>
      </c>
      <c r="AM1452">
        <v>1337</v>
      </c>
      <c r="AN1452">
        <v>126</v>
      </c>
      <c r="AO1452">
        <v>511</v>
      </c>
      <c r="AP1452">
        <v>1001</v>
      </c>
      <c r="AQ1452">
        <v>137</v>
      </c>
      <c r="AR1452">
        <v>166</v>
      </c>
      <c r="AS1452">
        <v>0.97799999999999998</v>
      </c>
      <c r="AT1452" t="s">
        <v>459</v>
      </c>
      <c r="AU1452" t="s">
        <v>491</v>
      </c>
      <c r="AV1452">
        <v>1213552</v>
      </c>
      <c r="AW1452">
        <v>99</v>
      </c>
      <c r="AX1452">
        <v>98</v>
      </c>
      <c r="AY1452" t="s">
        <v>412</v>
      </c>
      <c r="AZ1452" t="s">
        <v>436</v>
      </c>
      <c r="BA1452" t="s">
        <v>436</v>
      </c>
    </row>
    <row r="1453" spans="1:53" x14ac:dyDescent="0.55000000000000004">
      <c r="A1453">
        <v>1965</v>
      </c>
      <c r="B1453" t="b">
        <f>IF(Table2[[#This Row],[yearID]]&gt;=1903,TRUE,FALSE)</f>
        <v>1</v>
      </c>
      <c r="C1453" t="b">
        <f>IF(Table2[[#This Row],[yearID]]&gt;=1973,TRUE,FALSE)</f>
        <v>0</v>
      </c>
      <c r="D1453" t="s">
        <v>157</v>
      </c>
      <c r="E1453" t="s">
        <v>532</v>
      </c>
      <c r="F1453" t="s">
        <v>533</v>
      </c>
      <c r="G1453" t="str">
        <f>VLOOKUP(Table2[[#This Row],[franchID]],TeamsFranchises!$A$1:$D$121,2,FALSE)</f>
        <v>New York Mets</v>
      </c>
      <c r="I1453">
        <v>10</v>
      </c>
      <c r="J1453">
        <v>164</v>
      </c>
      <c r="K1453">
        <v>82</v>
      </c>
      <c r="L1453">
        <v>50</v>
      </c>
      <c r="M1453">
        <v>112</v>
      </c>
      <c r="P1453" t="s">
        <v>51</v>
      </c>
      <c r="Q1453">
        <f>IF(Table2[[#This Row],[LgWin]]="Y",1,0)</f>
        <v>0</v>
      </c>
      <c r="R1453" t="s">
        <v>51</v>
      </c>
      <c r="S1453">
        <f>IF(Table2[[#This Row],[WSWin]]="Y",1,0)</f>
        <v>0</v>
      </c>
      <c r="T1453">
        <v>495</v>
      </c>
      <c r="U1453">
        <v>5441</v>
      </c>
      <c r="V1453">
        <v>1202</v>
      </c>
      <c r="W1453">
        <v>203</v>
      </c>
      <c r="X1453">
        <v>27</v>
      </c>
      <c r="Y1453">
        <v>107</v>
      </c>
      <c r="Z1453">
        <v>392</v>
      </c>
      <c r="AA1453">
        <v>1129</v>
      </c>
      <c r="AB1453">
        <v>28</v>
      </c>
      <c r="AC1453">
        <v>42</v>
      </c>
      <c r="AF1453">
        <v>752</v>
      </c>
      <c r="AG1453">
        <v>656</v>
      </c>
      <c r="AH1453">
        <v>4.0599999999999996</v>
      </c>
      <c r="AI1453">
        <v>29</v>
      </c>
      <c r="AJ1453">
        <v>11</v>
      </c>
      <c r="AK1453">
        <v>14</v>
      </c>
      <c r="AL1453">
        <v>4362</v>
      </c>
      <c r="AM1453">
        <v>1462</v>
      </c>
      <c r="AN1453">
        <v>147</v>
      </c>
      <c r="AO1453">
        <v>498</v>
      </c>
      <c r="AP1453">
        <v>776</v>
      </c>
      <c r="AQ1453">
        <v>169</v>
      </c>
      <c r="AR1453">
        <v>153</v>
      </c>
      <c r="AS1453">
        <v>0.97399999999999998</v>
      </c>
      <c r="AT1453" t="s">
        <v>534</v>
      </c>
      <c r="AU1453" t="s">
        <v>536</v>
      </c>
      <c r="AV1453">
        <v>1768389</v>
      </c>
      <c r="AW1453">
        <v>96</v>
      </c>
      <c r="AX1453">
        <v>99</v>
      </c>
      <c r="AY1453" t="s">
        <v>533</v>
      </c>
      <c r="AZ1453" t="s">
        <v>532</v>
      </c>
      <c r="BA1453" t="s">
        <v>532</v>
      </c>
    </row>
    <row r="1454" spans="1:53" x14ac:dyDescent="0.55000000000000004">
      <c r="A1454">
        <v>1965</v>
      </c>
      <c r="B1454" t="b">
        <f>IF(Table2[[#This Row],[yearID]]&gt;=1903,TRUE,FALSE)</f>
        <v>1</v>
      </c>
      <c r="C1454" t="b">
        <f>IF(Table2[[#This Row],[yearID]]&gt;=1973,TRUE,FALSE)</f>
        <v>0</v>
      </c>
      <c r="D1454" t="s">
        <v>157</v>
      </c>
      <c r="E1454" t="s">
        <v>122</v>
      </c>
      <c r="F1454" t="s">
        <v>122</v>
      </c>
      <c r="G1454" t="str">
        <f>VLOOKUP(Table2[[#This Row],[franchID]],TeamsFranchises!$A$1:$D$121,2,FALSE)</f>
        <v>Philadelphia Phillies</v>
      </c>
      <c r="I1454">
        <v>6</v>
      </c>
      <c r="J1454">
        <v>162</v>
      </c>
      <c r="K1454">
        <v>80</v>
      </c>
      <c r="L1454">
        <v>85</v>
      </c>
      <c r="M1454">
        <v>76</v>
      </c>
      <c r="P1454" t="s">
        <v>51</v>
      </c>
      <c r="Q1454">
        <f>IF(Table2[[#This Row],[LgWin]]="Y",1,0)</f>
        <v>0</v>
      </c>
      <c r="R1454" t="s">
        <v>51</v>
      </c>
      <c r="S1454">
        <f>IF(Table2[[#This Row],[WSWin]]="Y",1,0)</f>
        <v>0</v>
      </c>
      <c r="T1454">
        <v>654</v>
      </c>
      <c r="U1454">
        <v>5528</v>
      </c>
      <c r="V1454">
        <v>1380</v>
      </c>
      <c r="W1454">
        <v>205</v>
      </c>
      <c r="X1454">
        <v>53</v>
      </c>
      <c r="Y1454">
        <v>144</v>
      </c>
      <c r="Z1454">
        <v>494</v>
      </c>
      <c r="AA1454">
        <v>1091</v>
      </c>
      <c r="AB1454">
        <v>46</v>
      </c>
      <c r="AC1454">
        <v>32</v>
      </c>
      <c r="AF1454">
        <v>667</v>
      </c>
      <c r="AG1454">
        <v>576</v>
      </c>
      <c r="AH1454">
        <v>3.53</v>
      </c>
      <c r="AI1454">
        <v>50</v>
      </c>
      <c r="AJ1454">
        <v>18</v>
      </c>
      <c r="AK1454">
        <v>21</v>
      </c>
      <c r="AL1454">
        <v>4404</v>
      </c>
      <c r="AM1454">
        <v>1426</v>
      </c>
      <c r="AN1454">
        <v>116</v>
      </c>
      <c r="AO1454">
        <v>466</v>
      </c>
      <c r="AP1454">
        <v>1071</v>
      </c>
      <c r="AQ1454">
        <v>157</v>
      </c>
      <c r="AR1454">
        <v>153</v>
      </c>
      <c r="AS1454">
        <v>0.97499999999999998</v>
      </c>
      <c r="AT1454" t="s">
        <v>358</v>
      </c>
      <c r="AU1454" t="s">
        <v>503</v>
      </c>
      <c r="AV1454">
        <v>1166376</v>
      </c>
      <c r="AW1454">
        <v>98</v>
      </c>
      <c r="AX1454">
        <v>98</v>
      </c>
      <c r="AY1454" t="s">
        <v>122</v>
      </c>
      <c r="AZ1454" t="s">
        <v>122</v>
      </c>
      <c r="BA1454" t="s">
        <v>122</v>
      </c>
    </row>
    <row r="1455" spans="1:53" x14ac:dyDescent="0.55000000000000004">
      <c r="A1455">
        <v>1965</v>
      </c>
      <c r="B1455" t="b">
        <f>IF(Table2[[#This Row],[yearID]]&gt;=1903,TRUE,FALSE)</f>
        <v>1</v>
      </c>
      <c r="C1455" t="b">
        <f>IF(Table2[[#This Row],[yearID]]&gt;=1973,TRUE,FALSE)</f>
        <v>0</v>
      </c>
      <c r="D1455" t="s">
        <v>157</v>
      </c>
      <c r="E1455" t="s">
        <v>229</v>
      </c>
      <c r="F1455" t="s">
        <v>229</v>
      </c>
      <c r="G1455" t="str">
        <f>VLOOKUP(Table2[[#This Row],[franchID]],TeamsFranchises!$A$1:$D$121,2,FALSE)</f>
        <v>Pittsburgh Pirates</v>
      </c>
      <c r="I1455">
        <v>3</v>
      </c>
      <c r="J1455">
        <v>163</v>
      </c>
      <c r="K1455">
        <v>82</v>
      </c>
      <c r="L1455">
        <v>90</v>
      </c>
      <c r="M1455">
        <v>72</v>
      </c>
      <c r="P1455" t="s">
        <v>51</v>
      </c>
      <c r="Q1455">
        <f>IF(Table2[[#This Row],[LgWin]]="Y",1,0)</f>
        <v>0</v>
      </c>
      <c r="R1455" t="s">
        <v>51</v>
      </c>
      <c r="S1455">
        <f>IF(Table2[[#This Row],[WSWin]]="Y",1,0)</f>
        <v>0</v>
      </c>
      <c r="T1455">
        <v>675</v>
      </c>
      <c r="U1455">
        <v>5686</v>
      </c>
      <c r="V1455">
        <v>1506</v>
      </c>
      <c r="W1455">
        <v>217</v>
      </c>
      <c r="X1455">
        <v>57</v>
      </c>
      <c r="Y1455">
        <v>111</v>
      </c>
      <c r="Z1455">
        <v>419</v>
      </c>
      <c r="AA1455">
        <v>1008</v>
      </c>
      <c r="AB1455">
        <v>51</v>
      </c>
      <c r="AC1455">
        <v>38</v>
      </c>
      <c r="AF1455">
        <v>580</v>
      </c>
      <c r="AG1455">
        <v>495</v>
      </c>
      <c r="AH1455">
        <v>3.01</v>
      </c>
      <c r="AI1455">
        <v>49</v>
      </c>
      <c r="AJ1455">
        <v>17</v>
      </c>
      <c r="AK1455">
        <v>27</v>
      </c>
      <c r="AL1455">
        <v>4437</v>
      </c>
      <c r="AM1455">
        <v>1324</v>
      </c>
      <c r="AN1455">
        <v>89</v>
      </c>
      <c r="AO1455">
        <v>469</v>
      </c>
      <c r="AP1455">
        <v>882</v>
      </c>
      <c r="AQ1455">
        <v>152</v>
      </c>
      <c r="AR1455">
        <v>189</v>
      </c>
      <c r="AS1455">
        <v>0.97699999999999998</v>
      </c>
      <c r="AT1455" t="s">
        <v>390</v>
      </c>
      <c r="AU1455" t="s">
        <v>447</v>
      </c>
      <c r="AV1455">
        <v>909279</v>
      </c>
      <c r="AW1455">
        <v>101</v>
      </c>
      <c r="AX1455">
        <v>99</v>
      </c>
      <c r="AY1455" t="s">
        <v>229</v>
      </c>
      <c r="AZ1455" t="s">
        <v>229</v>
      </c>
      <c r="BA1455" t="s">
        <v>229</v>
      </c>
    </row>
    <row r="1456" spans="1:53" x14ac:dyDescent="0.55000000000000004">
      <c r="A1456">
        <v>1965</v>
      </c>
      <c r="B1456" t="b">
        <f>IF(Table2[[#This Row],[yearID]]&gt;=1903,TRUE,FALSE)</f>
        <v>1</v>
      </c>
      <c r="C1456" t="b">
        <f>IF(Table2[[#This Row],[yearID]]&gt;=1973,TRUE,FALSE)</f>
        <v>0</v>
      </c>
      <c r="D1456" t="s">
        <v>157</v>
      </c>
      <c r="E1456" t="s">
        <v>514</v>
      </c>
      <c r="F1456" t="s">
        <v>243</v>
      </c>
      <c r="G1456" t="str">
        <f>VLOOKUP(Table2[[#This Row],[franchID]],TeamsFranchises!$A$1:$D$121,2,FALSE)</f>
        <v>San Francisco Giants</v>
      </c>
      <c r="I1456">
        <v>2</v>
      </c>
      <c r="J1456">
        <v>163</v>
      </c>
      <c r="K1456">
        <v>81</v>
      </c>
      <c r="L1456">
        <v>95</v>
      </c>
      <c r="M1456">
        <v>67</v>
      </c>
      <c r="P1456" t="s">
        <v>51</v>
      </c>
      <c r="Q1456">
        <f>IF(Table2[[#This Row],[LgWin]]="Y",1,0)</f>
        <v>0</v>
      </c>
      <c r="R1456" t="s">
        <v>51</v>
      </c>
      <c r="S1456">
        <f>IF(Table2[[#This Row],[WSWin]]="Y",1,0)</f>
        <v>0</v>
      </c>
      <c r="T1456">
        <v>682</v>
      </c>
      <c r="U1456">
        <v>5495</v>
      </c>
      <c r="V1456">
        <v>1384</v>
      </c>
      <c r="W1456">
        <v>169</v>
      </c>
      <c r="X1456">
        <v>43</v>
      </c>
      <c r="Y1456">
        <v>159</v>
      </c>
      <c r="Z1456">
        <v>476</v>
      </c>
      <c r="AA1456">
        <v>844</v>
      </c>
      <c r="AB1456">
        <v>47</v>
      </c>
      <c r="AC1456">
        <v>27</v>
      </c>
      <c r="AF1456">
        <v>593</v>
      </c>
      <c r="AG1456">
        <v>521</v>
      </c>
      <c r="AH1456">
        <v>3.2</v>
      </c>
      <c r="AI1456">
        <v>42</v>
      </c>
      <c r="AJ1456">
        <v>17</v>
      </c>
      <c r="AK1456">
        <v>42</v>
      </c>
      <c r="AL1456">
        <v>4395</v>
      </c>
      <c r="AM1456">
        <v>1325</v>
      </c>
      <c r="AN1456">
        <v>137</v>
      </c>
      <c r="AO1456">
        <v>408</v>
      </c>
      <c r="AP1456">
        <v>1060</v>
      </c>
      <c r="AQ1456">
        <v>148</v>
      </c>
      <c r="AR1456">
        <v>124</v>
      </c>
      <c r="AS1456">
        <v>0.97599999999999998</v>
      </c>
      <c r="AT1456" t="s">
        <v>515</v>
      </c>
      <c r="AU1456" t="s">
        <v>517</v>
      </c>
      <c r="AV1456">
        <v>1546075</v>
      </c>
      <c r="AW1456">
        <v>104</v>
      </c>
      <c r="AX1456">
        <v>102</v>
      </c>
      <c r="AY1456" t="s">
        <v>243</v>
      </c>
      <c r="AZ1456" t="s">
        <v>514</v>
      </c>
      <c r="BA1456" t="s">
        <v>514</v>
      </c>
    </row>
    <row r="1457" spans="1:53" x14ac:dyDescent="0.55000000000000004">
      <c r="A1457">
        <v>1965</v>
      </c>
      <c r="B1457" t="b">
        <f>IF(Table2[[#This Row],[yearID]]&gt;=1903,TRUE,FALSE)</f>
        <v>1</v>
      </c>
      <c r="C1457" t="b">
        <f>IF(Table2[[#This Row],[yearID]]&gt;=1973,TRUE,FALSE)</f>
        <v>0</v>
      </c>
      <c r="D1457" t="s">
        <v>157</v>
      </c>
      <c r="E1457" t="s">
        <v>396</v>
      </c>
      <c r="F1457" t="s">
        <v>154</v>
      </c>
      <c r="G1457" t="str">
        <f>VLOOKUP(Table2[[#This Row],[franchID]],TeamsFranchises!$A$1:$D$121,2,FALSE)</f>
        <v>St. Louis Cardinals</v>
      </c>
      <c r="I1457">
        <v>7</v>
      </c>
      <c r="J1457">
        <v>162</v>
      </c>
      <c r="K1457">
        <v>81</v>
      </c>
      <c r="L1457">
        <v>80</v>
      </c>
      <c r="M1457">
        <v>81</v>
      </c>
      <c r="P1457" t="s">
        <v>51</v>
      </c>
      <c r="Q1457">
        <f>IF(Table2[[#This Row],[LgWin]]="Y",1,0)</f>
        <v>0</v>
      </c>
      <c r="R1457" t="s">
        <v>51</v>
      </c>
      <c r="S1457">
        <f>IF(Table2[[#This Row],[WSWin]]="Y",1,0)</f>
        <v>0</v>
      </c>
      <c r="T1457">
        <v>707</v>
      </c>
      <c r="U1457">
        <v>5579</v>
      </c>
      <c r="V1457">
        <v>1415</v>
      </c>
      <c r="W1457">
        <v>234</v>
      </c>
      <c r="X1457">
        <v>46</v>
      </c>
      <c r="Y1457">
        <v>109</v>
      </c>
      <c r="Z1457">
        <v>477</v>
      </c>
      <c r="AA1457">
        <v>882</v>
      </c>
      <c r="AB1457">
        <v>100</v>
      </c>
      <c r="AC1457">
        <v>52</v>
      </c>
      <c r="AF1457">
        <v>674</v>
      </c>
      <c r="AG1457">
        <v>612</v>
      </c>
      <c r="AH1457">
        <v>3.77</v>
      </c>
      <c r="AI1457">
        <v>40</v>
      </c>
      <c r="AJ1457">
        <v>11</v>
      </c>
      <c r="AK1457">
        <v>35</v>
      </c>
      <c r="AL1457">
        <v>4383</v>
      </c>
      <c r="AM1457">
        <v>1414</v>
      </c>
      <c r="AN1457">
        <v>166</v>
      </c>
      <c r="AO1457">
        <v>467</v>
      </c>
      <c r="AP1457">
        <v>916</v>
      </c>
      <c r="AQ1457">
        <v>130</v>
      </c>
      <c r="AR1457">
        <v>152</v>
      </c>
      <c r="AS1457">
        <v>0.97899999999999998</v>
      </c>
      <c r="AT1457" t="s">
        <v>409</v>
      </c>
      <c r="AU1457" t="s">
        <v>444</v>
      </c>
      <c r="AV1457">
        <v>1241201</v>
      </c>
      <c r="AW1457">
        <v>110</v>
      </c>
      <c r="AX1457">
        <v>109</v>
      </c>
      <c r="AY1457" t="s">
        <v>154</v>
      </c>
      <c r="AZ1457" t="s">
        <v>396</v>
      </c>
      <c r="BA1457" t="s">
        <v>396</v>
      </c>
    </row>
    <row r="1458" spans="1:53" x14ac:dyDescent="0.55000000000000004">
      <c r="A1458">
        <v>1965</v>
      </c>
      <c r="B1458" t="b">
        <f>IF(Table2[[#This Row],[yearID]]&gt;=1903,TRUE,FALSE)</f>
        <v>1</v>
      </c>
      <c r="C1458" t="b">
        <f>IF(Table2[[#This Row],[yearID]]&gt;=1973,TRUE,FALSE)</f>
        <v>0</v>
      </c>
      <c r="D1458" t="s">
        <v>410</v>
      </c>
      <c r="E1458" t="s">
        <v>525</v>
      </c>
      <c r="F1458" t="s">
        <v>526</v>
      </c>
      <c r="G1458" t="str">
        <f>VLOOKUP(Table2[[#This Row],[franchID]],TeamsFranchises!$A$1:$D$121,2,FALSE)</f>
        <v>Texas Rangers</v>
      </c>
      <c r="I1458">
        <v>8</v>
      </c>
      <c r="J1458">
        <v>162</v>
      </c>
      <c r="K1458">
        <v>81</v>
      </c>
      <c r="L1458">
        <v>70</v>
      </c>
      <c r="M1458">
        <v>92</v>
      </c>
      <c r="P1458" t="s">
        <v>51</v>
      </c>
      <c r="Q1458">
        <f>IF(Table2[[#This Row],[LgWin]]="Y",1,0)</f>
        <v>0</v>
      </c>
      <c r="R1458" t="s">
        <v>51</v>
      </c>
      <c r="S1458">
        <f>IF(Table2[[#This Row],[WSWin]]="Y",1,0)</f>
        <v>0</v>
      </c>
      <c r="T1458">
        <v>591</v>
      </c>
      <c r="U1458">
        <v>5374</v>
      </c>
      <c r="V1458">
        <v>1227</v>
      </c>
      <c r="W1458">
        <v>179</v>
      </c>
      <c r="X1458">
        <v>33</v>
      </c>
      <c r="Y1458">
        <v>136</v>
      </c>
      <c r="Z1458">
        <v>570</v>
      </c>
      <c r="AA1458">
        <v>1125</v>
      </c>
      <c r="AB1458">
        <v>30</v>
      </c>
      <c r="AC1458">
        <v>19</v>
      </c>
      <c r="AF1458">
        <v>721</v>
      </c>
      <c r="AG1458">
        <v>627</v>
      </c>
      <c r="AH1458">
        <v>3.93</v>
      </c>
      <c r="AI1458">
        <v>21</v>
      </c>
      <c r="AJ1458">
        <v>8</v>
      </c>
      <c r="AK1458">
        <v>40</v>
      </c>
      <c r="AL1458">
        <v>4305</v>
      </c>
      <c r="AM1458">
        <v>1376</v>
      </c>
      <c r="AN1458">
        <v>160</v>
      </c>
      <c r="AO1458">
        <v>633</v>
      </c>
      <c r="AP1458">
        <v>867</v>
      </c>
      <c r="AQ1458">
        <v>143</v>
      </c>
      <c r="AR1458">
        <v>148</v>
      </c>
      <c r="AS1458">
        <v>0.97599999999999998</v>
      </c>
      <c r="AT1458" t="s">
        <v>397</v>
      </c>
      <c r="AU1458" t="s">
        <v>535</v>
      </c>
      <c r="AV1458">
        <v>560083</v>
      </c>
      <c r="AW1458">
        <v>98</v>
      </c>
      <c r="AX1458">
        <v>100</v>
      </c>
      <c r="AY1458" t="s">
        <v>527</v>
      </c>
      <c r="AZ1458" t="s">
        <v>525</v>
      </c>
      <c r="BA1458" t="s">
        <v>525</v>
      </c>
    </row>
    <row r="1459" spans="1:53" x14ac:dyDescent="0.55000000000000004">
      <c r="A1459">
        <v>1966</v>
      </c>
      <c r="B1459" t="b">
        <f>IF(Table2[[#This Row],[yearID]]&gt;=1903,TRUE,FALSE)</f>
        <v>1</v>
      </c>
      <c r="C1459" t="b">
        <f>IF(Table2[[#This Row],[yearID]]&gt;=1973,TRUE,FALSE)</f>
        <v>0</v>
      </c>
      <c r="D1459" t="s">
        <v>157</v>
      </c>
      <c r="E1459" t="s">
        <v>159</v>
      </c>
      <c r="F1459" t="s">
        <v>159</v>
      </c>
      <c r="G1459" t="str">
        <f>VLOOKUP(Table2[[#This Row],[franchID]],TeamsFranchises!$A$1:$D$121,2,FALSE)</f>
        <v>Atlanta Braves</v>
      </c>
      <c r="I1459">
        <v>5</v>
      </c>
      <c r="J1459">
        <v>163</v>
      </c>
      <c r="K1459">
        <v>82</v>
      </c>
      <c r="L1459">
        <v>85</v>
      </c>
      <c r="M1459">
        <v>77</v>
      </c>
      <c r="P1459" t="s">
        <v>51</v>
      </c>
      <c r="Q1459">
        <f>IF(Table2[[#This Row],[LgWin]]="Y",1,0)</f>
        <v>0</v>
      </c>
      <c r="R1459" t="s">
        <v>51</v>
      </c>
      <c r="S1459">
        <f>IF(Table2[[#This Row],[WSWin]]="Y",1,0)</f>
        <v>0</v>
      </c>
      <c r="T1459">
        <v>782</v>
      </c>
      <c r="U1459">
        <v>5617</v>
      </c>
      <c r="V1459">
        <v>1476</v>
      </c>
      <c r="W1459">
        <v>220</v>
      </c>
      <c r="X1459">
        <v>32</v>
      </c>
      <c r="Y1459">
        <v>207</v>
      </c>
      <c r="Z1459">
        <v>512</v>
      </c>
      <c r="AA1459">
        <v>913</v>
      </c>
      <c r="AB1459">
        <v>59</v>
      </c>
      <c r="AC1459">
        <v>47</v>
      </c>
      <c r="AF1459">
        <v>683</v>
      </c>
      <c r="AG1459">
        <v>601</v>
      </c>
      <c r="AH1459">
        <v>3.68</v>
      </c>
      <c r="AI1459">
        <v>37</v>
      </c>
      <c r="AJ1459">
        <v>10</v>
      </c>
      <c r="AK1459">
        <v>36</v>
      </c>
      <c r="AL1459">
        <v>4407</v>
      </c>
      <c r="AM1459">
        <v>1430</v>
      </c>
      <c r="AN1459">
        <v>129</v>
      </c>
      <c r="AO1459">
        <v>485</v>
      </c>
      <c r="AP1459">
        <v>884</v>
      </c>
      <c r="AQ1459">
        <v>154</v>
      </c>
      <c r="AR1459">
        <v>139</v>
      </c>
      <c r="AS1459">
        <v>0.97599999999999998</v>
      </c>
      <c r="AT1459" t="s">
        <v>541</v>
      </c>
      <c r="AU1459" t="s">
        <v>542</v>
      </c>
      <c r="AV1459">
        <v>1539801</v>
      </c>
      <c r="AW1459">
        <v>103</v>
      </c>
      <c r="AX1459">
        <v>102</v>
      </c>
      <c r="AY1459" t="s">
        <v>159</v>
      </c>
      <c r="AZ1459" t="s">
        <v>159</v>
      </c>
      <c r="BA1459" t="s">
        <v>159</v>
      </c>
    </row>
    <row r="1460" spans="1:53" x14ac:dyDescent="0.55000000000000004">
      <c r="A1460">
        <v>1966</v>
      </c>
      <c r="B1460" t="b">
        <f>IF(Table2[[#This Row],[yearID]]&gt;=1903,TRUE,FALSE)</f>
        <v>1</v>
      </c>
      <c r="C1460" t="b">
        <f>IF(Table2[[#This Row],[yearID]]&gt;=1973,TRUE,FALSE)</f>
        <v>0</v>
      </c>
      <c r="D1460" t="s">
        <v>410</v>
      </c>
      <c r="E1460" t="s">
        <v>95</v>
      </c>
      <c r="F1460" t="s">
        <v>95</v>
      </c>
      <c r="G1460" t="str">
        <f>VLOOKUP(Table2[[#This Row],[franchID]],TeamsFranchises!$A$1:$D$121,2,FALSE)</f>
        <v>Baltimore Orioles</v>
      </c>
      <c r="I1460">
        <v>1</v>
      </c>
      <c r="J1460">
        <v>160</v>
      </c>
      <c r="K1460">
        <v>79</v>
      </c>
      <c r="L1460">
        <v>97</v>
      </c>
      <c r="M1460">
        <v>63</v>
      </c>
      <c r="P1460" t="s">
        <v>76</v>
      </c>
      <c r="Q1460">
        <f>IF(Table2[[#This Row],[LgWin]]="Y",1,0)</f>
        <v>1</v>
      </c>
      <c r="R1460" t="s">
        <v>76</v>
      </c>
      <c r="S1460">
        <f>IF(Table2[[#This Row],[WSWin]]="Y",1,0)</f>
        <v>1</v>
      </c>
      <c r="T1460">
        <v>755</v>
      </c>
      <c r="U1460">
        <v>5529</v>
      </c>
      <c r="V1460">
        <v>1426</v>
      </c>
      <c r="W1460">
        <v>243</v>
      </c>
      <c r="X1460">
        <v>35</v>
      </c>
      <c r="Y1460">
        <v>175</v>
      </c>
      <c r="Z1460">
        <v>514</v>
      </c>
      <c r="AA1460">
        <v>926</v>
      </c>
      <c r="AB1460">
        <v>55</v>
      </c>
      <c r="AC1460">
        <v>43</v>
      </c>
      <c r="AF1460">
        <v>601</v>
      </c>
      <c r="AG1460">
        <v>541</v>
      </c>
      <c r="AH1460">
        <v>3.32</v>
      </c>
      <c r="AI1460">
        <v>23</v>
      </c>
      <c r="AJ1460">
        <v>13</v>
      </c>
      <c r="AK1460">
        <v>51</v>
      </c>
      <c r="AL1460">
        <v>4398</v>
      </c>
      <c r="AM1460">
        <v>1267</v>
      </c>
      <c r="AN1460">
        <v>127</v>
      </c>
      <c r="AO1460">
        <v>514</v>
      </c>
      <c r="AP1460">
        <v>1070</v>
      </c>
      <c r="AQ1460">
        <v>115</v>
      </c>
      <c r="AR1460">
        <v>142</v>
      </c>
      <c r="AS1460">
        <v>0.98099999999999998</v>
      </c>
      <c r="AT1460" t="s">
        <v>218</v>
      </c>
      <c r="AU1460" t="s">
        <v>504</v>
      </c>
      <c r="AV1460">
        <v>1203366</v>
      </c>
      <c r="AW1460">
        <v>99</v>
      </c>
      <c r="AX1460">
        <v>98</v>
      </c>
      <c r="AY1460" t="s">
        <v>95</v>
      </c>
      <c r="AZ1460" t="s">
        <v>95</v>
      </c>
      <c r="BA1460" t="s">
        <v>95</v>
      </c>
    </row>
    <row r="1461" spans="1:53" x14ac:dyDescent="0.55000000000000004">
      <c r="A1461">
        <v>1966</v>
      </c>
      <c r="B1461" t="b">
        <f>IF(Table2[[#This Row],[yearID]]&gt;=1903,TRUE,FALSE)</f>
        <v>1</v>
      </c>
      <c r="C1461" t="b">
        <f>IF(Table2[[#This Row],[yearID]]&gt;=1973,TRUE,FALSE)</f>
        <v>0</v>
      </c>
      <c r="D1461" t="s">
        <v>410</v>
      </c>
      <c r="E1461" t="s">
        <v>54</v>
      </c>
      <c r="F1461" t="s">
        <v>54</v>
      </c>
      <c r="G1461" t="str">
        <f>VLOOKUP(Table2[[#This Row],[franchID]],TeamsFranchises!$A$1:$D$121,2,FALSE)</f>
        <v>Boston Red Sox</v>
      </c>
      <c r="I1461">
        <v>9</v>
      </c>
      <c r="J1461">
        <v>162</v>
      </c>
      <c r="K1461">
        <v>81</v>
      </c>
      <c r="L1461">
        <v>72</v>
      </c>
      <c r="M1461">
        <v>90</v>
      </c>
      <c r="P1461" t="s">
        <v>51</v>
      </c>
      <c r="Q1461">
        <f>IF(Table2[[#This Row],[LgWin]]="Y",1,0)</f>
        <v>0</v>
      </c>
      <c r="R1461" t="s">
        <v>51</v>
      </c>
      <c r="S1461">
        <f>IF(Table2[[#This Row],[WSWin]]="Y",1,0)</f>
        <v>0</v>
      </c>
      <c r="T1461">
        <v>655</v>
      </c>
      <c r="U1461">
        <v>5498</v>
      </c>
      <c r="V1461">
        <v>1318</v>
      </c>
      <c r="W1461">
        <v>228</v>
      </c>
      <c r="X1461">
        <v>44</v>
      </c>
      <c r="Y1461">
        <v>145</v>
      </c>
      <c r="Z1461">
        <v>542</v>
      </c>
      <c r="AA1461">
        <v>1020</v>
      </c>
      <c r="AB1461">
        <v>35</v>
      </c>
      <c r="AC1461">
        <v>24</v>
      </c>
      <c r="AF1461">
        <v>731</v>
      </c>
      <c r="AG1461">
        <v>637</v>
      </c>
      <c r="AH1461">
        <v>3.92</v>
      </c>
      <c r="AI1461">
        <v>32</v>
      </c>
      <c r="AJ1461">
        <v>10</v>
      </c>
      <c r="AK1461">
        <v>31</v>
      </c>
      <c r="AL1461">
        <v>4389</v>
      </c>
      <c r="AM1461">
        <v>1402</v>
      </c>
      <c r="AN1461">
        <v>164</v>
      </c>
      <c r="AO1461">
        <v>577</v>
      </c>
      <c r="AP1461">
        <v>977</v>
      </c>
      <c r="AQ1461">
        <v>153</v>
      </c>
      <c r="AR1461">
        <v>153</v>
      </c>
      <c r="AS1461">
        <v>0.97499999999999998</v>
      </c>
      <c r="AT1461" t="s">
        <v>441</v>
      </c>
      <c r="AU1461" t="s">
        <v>493</v>
      </c>
      <c r="AV1461">
        <v>811172</v>
      </c>
      <c r="AW1461">
        <v>111</v>
      </c>
      <c r="AX1461">
        <v>112</v>
      </c>
      <c r="AY1461" t="s">
        <v>54</v>
      </c>
      <c r="AZ1461" t="s">
        <v>54</v>
      </c>
      <c r="BA1461" t="s">
        <v>54</v>
      </c>
    </row>
    <row r="1462" spans="1:53" x14ac:dyDescent="0.55000000000000004">
      <c r="A1462">
        <v>1966</v>
      </c>
      <c r="B1462" t="b">
        <f>IF(Table2[[#This Row],[yearID]]&gt;=1903,TRUE,FALSE)</f>
        <v>1</v>
      </c>
      <c r="C1462" t="b">
        <f>IF(Table2[[#This Row],[yearID]]&gt;=1973,TRUE,FALSE)</f>
        <v>0</v>
      </c>
      <c r="D1462" t="s">
        <v>410</v>
      </c>
      <c r="E1462" t="s">
        <v>537</v>
      </c>
      <c r="F1462" t="s">
        <v>520</v>
      </c>
      <c r="G1462" t="str">
        <f>VLOOKUP(Table2[[#This Row],[franchID]],TeamsFranchises!$A$1:$D$121,2,FALSE)</f>
        <v>Los Angeles Angels of Anaheim</v>
      </c>
      <c r="I1462">
        <v>6</v>
      </c>
      <c r="J1462">
        <v>162</v>
      </c>
      <c r="K1462">
        <v>81</v>
      </c>
      <c r="L1462">
        <v>80</v>
      </c>
      <c r="M1462">
        <v>82</v>
      </c>
      <c r="P1462" t="s">
        <v>51</v>
      </c>
      <c r="Q1462">
        <f>IF(Table2[[#This Row],[LgWin]]="Y",1,0)</f>
        <v>0</v>
      </c>
      <c r="R1462" t="s">
        <v>51</v>
      </c>
      <c r="S1462">
        <f>IF(Table2[[#This Row],[WSWin]]="Y",1,0)</f>
        <v>0</v>
      </c>
      <c r="T1462">
        <v>604</v>
      </c>
      <c r="U1462">
        <v>5360</v>
      </c>
      <c r="V1462">
        <v>1244</v>
      </c>
      <c r="W1462">
        <v>179</v>
      </c>
      <c r="X1462">
        <v>54</v>
      </c>
      <c r="Y1462">
        <v>122</v>
      </c>
      <c r="Z1462">
        <v>525</v>
      </c>
      <c r="AA1462">
        <v>1062</v>
      </c>
      <c r="AB1462">
        <v>80</v>
      </c>
      <c r="AC1462">
        <v>54</v>
      </c>
      <c r="AF1462">
        <v>643</v>
      </c>
      <c r="AG1462">
        <v>576</v>
      </c>
      <c r="AH1462">
        <v>3.56</v>
      </c>
      <c r="AI1462">
        <v>31</v>
      </c>
      <c r="AJ1462">
        <v>12</v>
      </c>
      <c r="AK1462">
        <v>40</v>
      </c>
      <c r="AL1462">
        <v>4371</v>
      </c>
      <c r="AM1462">
        <v>1364</v>
      </c>
      <c r="AN1462">
        <v>136</v>
      </c>
      <c r="AO1462">
        <v>511</v>
      </c>
      <c r="AP1462">
        <v>836</v>
      </c>
      <c r="AQ1462">
        <v>136</v>
      </c>
      <c r="AR1462">
        <v>186</v>
      </c>
      <c r="AS1462">
        <v>0.97899999999999998</v>
      </c>
      <c r="AT1462" t="s">
        <v>538</v>
      </c>
      <c r="AU1462" t="s">
        <v>543</v>
      </c>
      <c r="AV1462">
        <v>1400321</v>
      </c>
      <c r="AW1462">
        <v>97</v>
      </c>
      <c r="AX1462">
        <v>97</v>
      </c>
      <c r="AY1462" t="s">
        <v>537</v>
      </c>
      <c r="AZ1462" t="s">
        <v>537</v>
      </c>
      <c r="BA1462" t="s">
        <v>537</v>
      </c>
    </row>
    <row r="1463" spans="1:53" x14ac:dyDescent="0.55000000000000004">
      <c r="A1463">
        <v>1966</v>
      </c>
      <c r="B1463" t="b">
        <f>IF(Table2[[#This Row],[yearID]]&gt;=1903,TRUE,FALSE)</f>
        <v>1</v>
      </c>
      <c r="C1463" t="b">
        <f>IF(Table2[[#This Row],[yearID]]&gt;=1973,TRUE,FALSE)</f>
        <v>0</v>
      </c>
      <c r="D1463" t="s">
        <v>410</v>
      </c>
      <c r="E1463" t="s">
        <v>415</v>
      </c>
      <c r="F1463" t="s">
        <v>416</v>
      </c>
      <c r="G1463" t="str">
        <f>VLOOKUP(Table2[[#This Row],[franchID]],TeamsFranchises!$A$1:$D$121,2,FALSE)</f>
        <v>Chicago White Sox</v>
      </c>
      <c r="I1463">
        <v>4</v>
      </c>
      <c r="J1463">
        <v>163</v>
      </c>
      <c r="K1463">
        <v>81</v>
      </c>
      <c r="L1463">
        <v>83</v>
      </c>
      <c r="M1463">
        <v>79</v>
      </c>
      <c r="P1463" t="s">
        <v>51</v>
      </c>
      <c r="Q1463">
        <f>IF(Table2[[#This Row],[LgWin]]="Y",1,0)</f>
        <v>0</v>
      </c>
      <c r="R1463" t="s">
        <v>51</v>
      </c>
      <c r="S1463">
        <f>IF(Table2[[#This Row],[WSWin]]="Y",1,0)</f>
        <v>0</v>
      </c>
      <c r="T1463">
        <v>574</v>
      </c>
      <c r="U1463">
        <v>5348</v>
      </c>
      <c r="V1463">
        <v>1235</v>
      </c>
      <c r="W1463">
        <v>193</v>
      </c>
      <c r="X1463">
        <v>40</v>
      </c>
      <c r="Y1463">
        <v>87</v>
      </c>
      <c r="Z1463">
        <v>476</v>
      </c>
      <c r="AA1463">
        <v>872</v>
      </c>
      <c r="AB1463">
        <v>153</v>
      </c>
      <c r="AC1463">
        <v>78</v>
      </c>
      <c r="AF1463">
        <v>517</v>
      </c>
      <c r="AG1463">
        <v>439</v>
      </c>
      <c r="AH1463">
        <v>2.68</v>
      </c>
      <c r="AI1463">
        <v>38</v>
      </c>
      <c r="AJ1463">
        <v>22</v>
      </c>
      <c r="AK1463">
        <v>34</v>
      </c>
      <c r="AL1463">
        <v>4425</v>
      </c>
      <c r="AM1463">
        <v>1229</v>
      </c>
      <c r="AN1463">
        <v>101</v>
      </c>
      <c r="AO1463">
        <v>403</v>
      </c>
      <c r="AP1463">
        <v>896</v>
      </c>
      <c r="AQ1463">
        <v>160</v>
      </c>
      <c r="AR1463">
        <v>149</v>
      </c>
      <c r="AS1463">
        <v>0.97599999999999998</v>
      </c>
      <c r="AT1463" t="s">
        <v>417</v>
      </c>
      <c r="AU1463" t="s">
        <v>450</v>
      </c>
      <c r="AV1463">
        <v>990016</v>
      </c>
      <c r="AW1463">
        <v>93</v>
      </c>
      <c r="AX1463">
        <v>92</v>
      </c>
      <c r="AY1463" t="s">
        <v>416</v>
      </c>
      <c r="AZ1463" t="s">
        <v>415</v>
      </c>
      <c r="BA1463" t="s">
        <v>415</v>
      </c>
    </row>
    <row r="1464" spans="1:53" x14ac:dyDescent="0.55000000000000004">
      <c r="A1464">
        <v>1966</v>
      </c>
      <c r="B1464" t="b">
        <f>IF(Table2[[#This Row],[yearID]]&gt;=1903,TRUE,FALSE)</f>
        <v>1</v>
      </c>
      <c r="C1464" t="b">
        <f>IF(Table2[[#This Row],[yearID]]&gt;=1973,TRUE,FALSE)</f>
        <v>0</v>
      </c>
      <c r="D1464" t="s">
        <v>157</v>
      </c>
      <c r="E1464" t="s">
        <v>161</v>
      </c>
      <c r="F1464" t="s">
        <v>162</v>
      </c>
      <c r="G1464" t="str">
        <f>VLOOKUP(Table2[[#This Row],[franchID]],TeamsFranchises!$A$1:$D$121,2,FALSE)</f>
        <v>Chicago Cubs</v>
      </c>
      <c r="I1464">
        <v>10</v>
      </c>
      <c r="J1464">
        <v>162</v>
      </c>
      <c r="K1464">
        <v>81</v>
      </c>
      <c r="L1464">
        <v>59</v>
      </c>
      <c r="M1464">
        <v>103</v>
      </c>
      <c r="P1464" t="s">
        <v>51</v>
      </c>
      <c r="Q1464">
        <f>IF(Table2[[#This Row],[LgWin]]="Y",1,0)</f>
        <v>0</v>
      </c>
      <c r="R1464" t="s">
        <v>51</v>
      </c>
      <c r="S1464">
        <f>IF(Table2[[#This Row],[WSWin]]="Y",1,0)</f>
        <v>0</v>
      </c>
      <c r="T1464">
        <v>644</v>
      </c>
      <c r="U1464">
        <v>5592</v>
      </c>
      <c r="V1464">
        <v>1418</v>
      </c>
      <c r="W1464">
        <v>203</v>
      </c>
      <c r="X1464">
        <v>43</v>
      </c>
      <c r="Y1464">
        <v>140</v>
      </c>
      <c r="Z1464">
        <v>457</v>
      </c>
      <c r="AA1464">
        <v>998</v>
      </c>
      <c r="AB1464">
        <v>76</v>
      </c>
      <c r="AC1464">
        <v>47</v>
      </c>
      <c r="AF1464">
        <v>809</v>
      </c>
      <c r="AG1464">
        <v>701</v>
      </c>
      <c r="AH1464">
        <v>4.33</v>
      </c>
      <c r="AI1464">
        <v>28</v>
      </c>
      <c r="AJ1464">
        <v>6</v>
      </c>
      <c r="AK1464">
        <v>24</v>
      </c>
      <c r="AL1464">
        <v>4374</v>
      </c>
      <c r="AM1464">
        <v>1513</v>
      </c>
      <c r="AN1464">
        <v>184</v>
      </c>
      <c r="AO1464">
        <v>479</v>
      </c>
      <c r="AP1464">
        <v>908</v>
      </c>
      <c r="AQ1464">
        <v>166</v>
      </c>
      <c r="AR1464">
        <v>132</v>
      </c>
      <c r="AS1464">
        <v>0.97399999999999998</v>
      </c>
      <c r="AT1464" t="s">
        <v>434</v>
      </c>
      <c r="AU1464" t="s">
        <v>473</v>
      </c>
      <c r="AV1464">
        <v>635891</v>
      </c>
      <c r="AW1464">
        <v>101</v>
      </c>
      <c r="AX1464">
        <v>102</v>
      </c>
      <c r="AY1464" t="s">
        <v>162</v>
      </c>
      <c r="AZ1464" t="s">
        <v>161</v>
      </c>
      <c r="BA1464" t="s">
        <v>161</v>
      </c>
    </row>
    <row r="1465" spans="1:53" x14ac:dyDescent="0.55000000000000004">
      <c r="A1465">
        <v>1966</v>
      </c>
      <c r="B1465" t="b">
        <f>IF(Table2[[#This Row],[yearID]]&gt;=1903,TRUE,FALSE)</f>
        <v>1</v>
      </c>
      <c r="C1465" t="b">
        <f>IF(Table2[[#This Row],[yearID]]&gt;=1973,TRUE,FALSE)</f>
        <v>0</v>
      </c>
      <c r="D1465" t="s">
        <v>157</v>
      </c>
      <c r="E1465" t="s">
        <v>167</v>
      </c>
      <c r="F1465" t="s">
        <v>167</v>
      </c>
      <c r="G1465" t="str">
        <f>VLOOKUP(Table2[[#This Row],[franchID]],TeamsFranchises!$A$1:$D$121,2,FALSE)</f>
        <v>Cincinnati Reds</v>
      </c>
      <c r="I1465">
        <v>7</v>
      </c>
      <c r="J1465">
        <v>160</v>
      </c>
      <c r="K1465">
        <v>79</v>
      </c>
      <c r="L1465">
        <v>76</v>
      </c>
      <c r="M1465">
        <v>84</v>
      </c>
      <c r="P1465" t="s">
        <v>51</v>
      </c>
      <c r="Q1465">
        <f>IF(Table2[[#This Row],[LgWin]]="Y",1,0)</f>
        <v>0</v>
      </c>
      <c r="R1465" t="s">
        <v>51</v>
      </c>
      <c r="S1465">
        <f>IF(Table2[[#This Row],[WSWin]]="Y",1,0)</f>
        <v>0</v>
      </c>
      <c r="T1465">
        <v>692</v>
      </c>
      <c r="U1465">
        <v>5521</v>
      </c>
      <c r="V1465">
        <v>1434</v>
      </c>
      <c r="W1465">
        <v>232</v>
      </c>
      <c r="X1465">
        <v>33</v>
      </c>
      <c r="Y1465">
        <v>149</v>
      </c>
      <c r="Z1465">
        <v>394</v>
      </c>
      <c r="AA1465">
        <v>877</v>
      </c>
      <c r="AB1465">
        <v>70</v>
      </c>
      <c r="AC1465">
        <v>50</v>
      </c>
      <c r="AF1465">
        <v>702</v>
      </c>
      <c r="AG1465">
        <v>651</v>
      </c>
      <c r="AH1465">
        <v>4.08</v>
      </c>
      <c r="AI1465">
        <v>28</v>
      </c>
      <c r="AJ1465">
        <v>10</v>
      </c>
      <c r="AK1465">
        <v>35</v>
      </c>
      <c r="AL1465">
        <v>4308</v>
      </c>
      <c r="AM1465">
        <v>1408</v>
      </c>
      <c r="AN1465">
        <v>153</v>
      </c>
      <c r="AO1465">
        <v>490</v>
      </c>
      <c r="AP1465">
        <v>1043</v>
      </c>
      <c r="AQ1465">
        <v>122</v>
      </c>
      <c r="AR1465">
        <v>133</v>
      </c>
      <c r="AS1465">
        <v>0.98</v>
      </c>
      <c r="AT1465" t="s">
        <v>165</v>
      </c>
      <c r="AU1465" t="s">
        <v>455</v>
      </c>
      <c r="AV1465">
        <v>742958</v>
      </c>
      <c r="AW1465">
        <v>110</v>
      </c>
      <c r="AX1465">
        <v>109</v>
      </c>
      <c r="AY1465" t="s">
        <v>167</v>
      </c>
      <c r="AZ1465" t="s">
        <v>167</v>
      </c>
      <c r="BA1465" t="s">
        <v>167</v>
      </c>
    </row>
    <row r="1466" spans="1:53" x14ac:dyDescent="0.55000000000000004">
      <c r="A1466">
        <v>1966</v>
      </c>
      <c r="B1466" t="b">
        <f>IF(Table2[[#This Row],[yearID]]&gt;=1903,TRUE,FALSE)</f>
        <v>1</v>
      </c>
      <c r="C1466" t="b">
        <f>IF(Table2[[#This Row],[yearID]]&gt;=1973,TRUE,FALSE)</f>
        <v>0</v>
      </c>
      <c r="D1466" t="s">
        <v>410</v>
      </c>
      <c r="E1466" t="s">
        <v>64</v>
      </c>
      <c r="F1466" t="s">
        <v>64</v>
      </c>
      <c r="G1466" t="str">
        <f>VLOOKUP(Table2[[#This Row],[franchID]],TeamsFranchises!$A$1:$D$121,2,FALSE)</f>
        <v>Cleveland Indians</v>
      </c>
      <c r="I1466">
        <v>5</v>
      </c>
      <c r="J1466">
        <v>162</v>
      </c>
      <c r="K1466">
        <v>81</v>
      </c>
      <c r="L1466">
        <v>81</v>
      </c>
      <c r="M1466">
        <v>81</v>
      </c>
      <c r="P1466" t="s">
        <v>51</v>
      </c>
      <c r="Q1466">
        <f>IF(Table2[[#This Row],[LgWin]]="Y",1,0)</f>
        <v>0</v>
      </c>
      <c r="R1466" t="s">
        <v>51</v>
      </c>
      <c r="S1466">
        <f>IF(Table2[[#This Row],[WSWin]]="Y",1,0)</f>
        <v>0</v>
      </c>
      <c r="T1466">
        <v>574</v>
      </c>
      <c r="U1466">
        <v>5474</v>
      </c>
      <c r="V1466">
        <v>1300</v>
      </c>
      <c r="W1466">
        <v>156</v>
      </c>
      <c r="X1466">
        <v>25</v>
      </c>
      <c r="Y1466">
        <v>155</v>
      </c>
      <c r="Z1466">
        <v>450</v>
      </c>
      <c r="AA1466">
        <v>914</v>
      </c>
      <c r="AB1466">
        <v>53</v>
      </c>
      <c r="AC1466">
        <v>41</v>
      </c>
      <c r="AF1466">
        <v>586</v>
      </c>
      <c r="AG1466">
        <v>526</v>
      </c>
      <c r="AH1466">
        <v>3.23</v>
      </c>
      <c r="AI1466">
        <v>49</v>
      </c>
      <c r="AJ1466">
        <v>15</v>
      </c>
      <c r="AK1466">
        <v>28</v>
      </c>
      <c r="AL1466">
        <v>4401</v>
      </c>
      <c r="AM1466">
        <v>1260</v>
      </c>
      <c r="AN1466">
        <v>129</v>
      </c>
      <c r="AO1466">
        <v>489</v>
      </c>
      <c r="AP1466">
        <v>1111</v>
      </c>
      <c r="AQ1466">
        <v>138</v>
      </c>
      <c r="AR1466">
        <v>132</v>
      </c>
      <c r="AS1466">
        <v>0.97699999999999998</v>
      </c>
      <c r="AT1466" t="s">
        <v>487</v>
      </c>
      <c r="AU1466" t="s">
        <v>498</v>
      </c>
      <c r="AV1466">
        <v>903359</v>
      </c>
      <c r="AW1466">
        <v>100</v>
      </c>
      <c r="AX1466">
        <v>100</v>
      </c>
      <c r="AY1466" t="s">
        <v>64</v>
      </c>
      <c r="AZ1466" t="s">
        <v>64</v>
      </c>
      <c r="BA1466" t="s">
        <v>64</v>
      </c>
    </row>
    <row r="1467" spans="1:53" x14ac:dyDescent="0.55000000000000004">
      <c r="A1467">
        <v>1966</v>
      </c>
      <c r="B1467" t="b">
        <f>IF(Table2[[#This Row],[yearID]]&gt;=1903,TRUE,FALSE)</f>
        <v>1</v>
      </c>
      <c r="C1467" t="b">
        <f>IF(Table2[[#This Row],[yearID]]&gt;=1973,TRUE,FALSE)</f>
        <v>0</v>
      </c>
      <c r="D1467" t="s">
        <v>410</v>
      </c>
      <c r="E1467" t="s">
        <v>419</v>
      </c>
      <c r="F1467" t="s">
        <v>419</v>
      </c>
      <c r="G1467" t="str">
        <f>VLOOKUP(Table2[[#This Row],[franchID]],TeamsFranchises!$A$1:$D$121,2,FALSE)</f>
        <v>Detroit Tigers</v>
      </c>
      <c r="I1467">
        <v>3</v>
      </c>
      <c r="J1467">
        <v>162</v>
      </c>
      <c r="K1467">
        <v>81</v>
      </c>
      <c r="L1467">
        <v>88</v>
      </c>
      <c r="M1467">
        <v>74</v>
      </c>
      <c r="P1467" t="s">
        <v>51</v>
      </c>
      <c r="Q1467">
        <f>IF(Table2[[#This Row],[LgWin]]="Y",1,0)</f>
        <v>0</v>
      </c>
      <c r="R1467" t="s">
        <v>51</v>
      </c>
      <c r="S1467">
        <f>IF(Table2[[#This Row],[WSWin]]="Y",1,0)</f>
        <v>0</v>
      </c>
      <c r="T1467">
        <v>719</v>
      </c>
      <c r="U1467">
        <v>5507</v>
      </c>
      <c r="V1467">
        <v>1383</v>
      </c>
      <c r="W1467">
        <v>224</v>
      </c>
      <c r="X1467">
        <v>45</v>
      </c>
      <c r="Y1467">
        <v>179</v>
      </c>
      <c r="Z1467">
        <v>551</v>
      </c>
      <c r="AA1467">
        <v>987</v>
      </c>
      <c r="AB1467">
        <v>41</v>
      </c>
      <c r="AC1467">
        <v>34</v>
      </c>
      <c r="AF1467">
        <v>698</v>
      </c>
      <c r="AG1467">
        <v>622</v>
      </c>
      <c r="AH1467">
        <v>3.85</v>
      </c>
      <c r="AI1467">
        <v>36</v>
      </c>
      <c r="AJ1467">
        <v>11</v>
      </c>
      <c r="AK1467">
        <v>38</v>
      </c>
      <c r="AL1467">
        <v>4362</v>
      </c>
      <c r="AM1467">
        <v>1356</v>
      </c>
      <c r="AN1467">
        <v>185</v>
      </c>
      <c r="AO1467">
        <v>520</v>
      </c>
      <c r="AP1467">
        <v>1026</v>
      </c>
      <c r="AQ1467">
        <v>117</v>
      </c>
      <c r="AR1467">
        <v>142</v>
      </c>
      <c r="AS1467">
        <v>0.98099999999999998</v>
      </c>
      <c r="AT1467" t="s">
        <v>420</v>
      </c>
      <c r="AU1467" t="s">
        <v>518</v>
      </c>
      <c r="AV1467">
        <v>1124293</v>
      </c>
      <c r="AW1467">
        <v>103</v>
      </c>
      <c r="AX1467">
        <v>102</v>
      </c>
      <c r="AY1467" t="s">
        <v>419</v>
      </c>
      <c r="AZ1467" t="s">
        <v>419</v>
      </c>
      <c r="BA1467" t="s">
        <v>419</v>
      </c>
    </row>
    <row r="1468" spans="1:53" x14ac:dyDescent="0.55000000000000004">
      <c r="A1468">
        <v>1966</v>
      </c>
      <c r="B1468" t="b">
        <f>IF(Table2[[#This Row],[yearID]]&gt;=1903,TRUE,FALSE)</f>
        <v>1</v>
      </c>
      <c r="C1468" t="b">
        <f>IF(Table2[[#This Row],[yearID]]&gt;=1973,TRUE,FALSE)</f>
        <v>0</v>
      </c>
      <c r="D1468" t="s">
        <v>157</v>
      </c>
      <c r="E1468" t="s">
        <v>528</v>
      </c>
      <c r="F1468" t="s">
        <v>528</v>
      </c>
      <c r="G1468" t="str">
        <f>VLOOKUP(Table2[[#This Row],[franchID]],TeamsFranchises!$A$1:$D$121,2,FALSE)</f>
        <v>Houston Astros</v>
      </c>
      <c r="I1468">
        <v>8</v>
      </c>
      <c r="J1468">
        <v>163</v>
      </c>
      <c r="K1468">
        <v>81</v>
      </c>
      <c r="L1468">
        <v>72</v>
      </c>
      <c r="M1468">
        <v>90</v>
      </c>
      <c r="P1468" t="s">
        <v>51</v>
      </c>
      <c r="Q1468">
        <f>IF(Table2[[#This Row],[LgWin]]="Y",1,0)</f>
        <v>0</v>
      </c>
      <c r="R1468" t="s">
        <v>51</v>
      </c>
      <c r="S1468">
        <f>IF(Table2[[#This Row],[WSWin]]="Y",1,0)</f>
        <v>0</v>
      </c>
      <c r="T1468">
        <v>612</v>
      </c>
      <c r="U1468">
        <v>5511</v>
      </c>
      <c r="V1468">
        <v>1405</v>
      </c>
      <c r="W1468">
        <v>203</v>
      </c>
      <c r="X1468">
        <v>35</v>
      </c>
      <c r="Y1468">
        <v>112</v>
      </c>
      <c r="Z1468">
        <v>491</v>
      </c>
      <c r="AA1468">
        <v>885</v>
      </c>
      <c r="AB1468">
        <v>90</v>
      </c>
      <c r="AC1468">
        <v>47</v>
      </c>
      <c r="AF1468">
        <v>695</v>
      </c>
      <c r="AG1468">
        <v>603</v>
      </c>
      <c r="AH1468">
        <v>3.76</v>
      </c>
      <c r="AI1468">
        <v>34</v>
      </c>
      <c r="AJ1468">
        <v>13</v>
      </c>
      <c r="AK1468">
        <v>26</v>
      </c>
      <c r="AL1468">
        <v>4329</v>
      </c>
      <c r="AM1468">
        <v>1468</v>
      </c>
      <c r="AN1468">
        <v>130</v>
      </c>
      <c r="AO1468">
        <v>391</v>
      </c>
      <c r="AP1468">
        <v>929</v>
      </c>
      <c r="AQ1468">
        <v>174</v>
      </c>
      <c r="AR1468">
        <v>126</v>
      </c>
      <c r="AS1468">
        <v>0.97199999999999998</v>
      </c>
      <c r="AT1468" t="s">
        <v>539</v>
      </c>
      <c r="AU1468" t="s">
        <v>540</v>
      </c>
      <c r="AV1468">
        <v>1872108</v>
      </c>
      <c r="AW1468">
        <v>93</v>
      </c>
      <c r="AX1468">
        <v>94</v>
      </c>
      <c r="AY1468" t="s">
        <v>528</v>
      </c>
      <c r="AZ1468" t="s">
        <v>528</v>
      </c>
      <c r="BA1468" t="s">
        <v>528</v>
      </c>
    </row>
    <row r="1469" spans="1:53" x14ac:dyDescent="0.55000000000000004">
      <c r="A1469">
        <v>1966</v>
      </c>
      <c r="B1469" t="b">
        <f>IF(Table2[[#This Row],[yearID]]&gt;=1903,TRUE,FALSE)</f>
        <v>1</v>
      </c>
      <c r="C1469" t="b">
        <f>IF(Table2[[#This Row],[yearID]]&gt;=1973,TRUE,FALSE)</f>
        <v>0</v>
      </c>
      <c r="D1469" t="s">
        <v>410</v>
      </c>
      <c r="E1469" t="s">
        <v>506</v>
      </c>
      <c r="F1469" t="s">
        <v>423</v>
      </c>
      <c r="G1469" t="str">
        <f>VLOOKUP(Table2[[#This Row],[franchID]],TeamsFranchises!$A$1:$D$121,2,FALSE)</f>
        <v>Oakland Athletics</v>
      </c>
      <c r="I1469">
        <v>7</v>
      </c>
      <c r="J1469">
        <v>160</v>
      </c>
      <c r="K1469">
        <v>81</v>
      </c>
      <c r="L1469">
        <v>74</v>
      </c>
      <c r="M1469">
        <v>86</v>
      </c>
      <c r="P1469" t="s">
        <v>51</v>
      </c>
      <c r="Q1469">
        <f>IF(Table2[[#This Row],[LgWin]]="Y",1,0)</f>
        <v>0</v>
      </c>
      <c r="R1469" t="s">
        <v>51</v>
      </c>
      <c r="S1469">
        <f>IF(Table2[[#This Row],[WSWin]]="Y",1,0)</f>
        <v>0</v>
      </c>
      <c r="T1469">
        <v>564</v>
      </c>
      <c r="U1469">
        <v>5328</v>
      </c>
      <c r="V1469">
        <v>1259</v>
      </c>
      <c r="W1469">
        <v>212</v>
      </c>
      <c r="X1469">
        <v>56</v>
      </c>
      <c r="Y1469">
        <v>70</v>
      </c>
      <c r="Z1469">
        <v>421</v>
      </c>
      <c r="AA1469">
        <v>982</v>
      </c>
      <c r="AB1469">
        <v>132</v>
      </c>
      <c r="AC1469">
        <v>50</v>
      </c>
      <c r="AF1469">
        <v>648</v>
      </c>
      <c r="AG1469">
        <v>568</v>
      </c>
      <c r="AH1469">
        <v>3.56</v>
      </c>
      <c r="AI1469">
        <v>19</v>
      </c>
      <c r="AJ1469">
        <v>11</v>
      </c>
      <c r="AK1469">
        <v>47</v>
      </c>
      <c r="AL1469">
        <v>4305</v>
      </c>
      <c r="AM1469">
        <v>1281</v>
      </c>
      <c r="AN1469">
        <v>106</v>
      </c>
      <c r="AO1469">
        <v>630</v>
      </c>
      <c r="AP1469">
        <v>854</v>
      </c>
      <c r="AQ1469">
        <v>139</v>
      </c>
      <c r="AR1469">
        <v>154</v>
      </c>
      <c r="AS1469">
        <v>0.97699999999999998</v>
      </c>
      <c r="AT1469" t="s">
        <v>507</v>
      </c>
      <c r="AU1469" t="s">
        <v>508</v>
      </c>
      <c r="AV1469">
        <v>773929</v>
      </c>
      <c r="AW1469">
        <v>97</v>
      </c>
      <c r="AX1469">
        <v>99</v>
      </c>
      <c r="AY1469" t="s">
        <v>509</v>
      </c>
      <c r="AZ1469" t="s">
        <v>506</v>
      </c>
      <c r="BA1469" t="s">
        <v>506</v>
      </c>
    </row>
    <row r="1470" spans="1:53" x14ac:dyDescent="0.55000000000000004">
      <c r="A1470">
        <v>1966</v>
      </c>
      <c r="B1470" t="b">
        <f>IF(Table2[[#This Row],[yearID]]&gt;=1903,TRUE,FALSE)</f>
        <v>1</v>
      </c>
      <c r="C1470" t="b">
        <f>IF(Table2[[#This Row],[yearID]]&gt;=1973,TRUE,FALSE)</f>
        <v>0</v>
      </c>
      <c r="D1470" t="s">
        <v>157</v>
      </c>
      <c r="E1470" t="s">
        <v>511</v>
      </c>
      <c r="F1470" t="s">
        <v>260</v>
      </c>
      <c r="G1470" t="str">
        <f>VLOOKUP(Table2[[#This Row],[franchID]],TeamsFranchises!$A$1:$D$121,2,FALSE)</f>
        <v>Los Angeles Dodgers</v>
      </c>
      <c r="I1470">
        <v>1</v>
      </c>
      <c r="J1470">
        <v>162</v>
      </c>
      <c r="K1470">
        <v>81</v>
      </c>
      <c r="L1470">
        <v>95</v>
      </c>
      <c r="M1470">
        <v>67</v>
      </c>
      <c r="P1470" t="s">
        <v>76</v>
      </c>
      <c r="Q1470">
        <f>IF(Table2[[#This Row],[LgWin]]="Y",1,0)</f>
        <v>1</v>
      </c>
      <c r="R1470" t="s">
        <v>51</v>
      </c>
      <c r="S1470">
        <f>IF(Table2[[#This Row],[WSWin]]="Y",1,0)</f>
        <v>0</v>
      </c>
      <c r="T1470">
        <v>606</v>
      </c>
      <c r="U1470">
        <v>5471</v>
      </c>
      <c r="V1470">
        <v>1399</v>
      </c>
      <c r="W1470">
        <v>201</v>
      </c>
      <c r="X1470">
        <v>27</v>
      </c>
      <c r="Y1470">
        <v>108</v>
      </c>
      <c r="Z1470">
        <v>430</v>
      </c>
      <c r="AA1470">
        <v>830</v>
      </c>
      <c r="AB1470">
        <v>94</v>
      </c>
      <c r="AC1470">
        <v>64</v>
      </c>
      <c r="AF1470">
        <v>490</v>
      </c>
      <c r="AG1470">
        <v>424</v>
      </c>
      <c r="AH1470">
        <v>2.62</v>
      </c>
      <c r="AI1470">
        <v>52</v>
      </c>
      <c r="AJ1470">
        <v>20</v>
      </c>
      <c r="AK1470">
        <v>35</v>
      </c>
      <c r="AL1470">
        <v>4374</v>
      </c>
      <c r="AM1470">
        <v>1287</v>
      </c>
      <c r="AN1470">
        <v>84</v>
      </c>
      <c r="AO1470">
        <v>356</v>
      </c>
      <c r="AP1470">
        <v>1084</v>
      </c>
      <c r="AQ1470">
        <v>133</v>
      </c>
      <c r="AR1470">
        <v>128</v>
      </c>
      <c r="AS1470">
        <v>0.97899999999999998</v>
      </c>
      <c r="AT1470" t="s">
        <v>512</v>
      </c>
      <c r="AU1470" t="s">
        <v>531</v>
      </c>
      <c r="AV1470">
        <v>2617029</v>
      </c>
      <c r="AW1470">
        <v>92</v>
      </c>
      <c r="AX1470">
        <v>91</v>
      </c>
      <c r="AY1470" t="s">
        <v>260</v>
      </c>
      <c r="AZ1470" t="s">
        <v>511</v>
      </c>
      <c r="BA1470" t="s">
        <v>511</v>
      </c>
    </row>
    <row r="1471" spans="1:53" x14ac:dyDescent="0.55000000000000004">
      <c r="A1471">
        <v>1966</v>
      </c>
      <c r="B1471" t="b">
        <f>IF(Table2[[#This Row],[yearID]]&gt;=1903,TRUE,FALSE)</f>
        <v>1</v>
      </c>
      <c r="C1471" t="b">
        <f>IF(Table2[[#This Row],[yearID]]&gt;=1973,TRUE,FALSE)</f>
        <v>0</v>
      </c>
      <c r="D1471" t="s">
        <v>410</v>
      </c>
      <c r="E1471" t="s">
        <v>426</v>
      </c>
      <c r="F1471" t="s">
        <v>426</v>
      </c>
      <c r="G1471" t="str">
        <f>VLOOKUP(Table2[[#This Row],[franchID]],TeamsFranchises!$A$1:$D$121,2,FALSE)</f>
        <v>Minnesota Twins</v>
      </c>
      <c r="I1471">
        <v>2</v>
      </c>
      <c r="J1471">
        <v>162</v>
      </c>
      <c r="K1471">
        <v>81</v>
      </c>
      <c r="L1471">
        <v>89</v>
      </c>
      <c r="M1471">
        <v>73</v>
      </c>
      <c r="P1471" t="s">
        <v>51</v>
      </c>
      <c r="Q1471">
        <f>IF(Table2[[#This Row],[LgWin]]="Y",1,0)</f>
        <v>0</v>
      </c>
      <c r="R1471" t="s">
        <v>51</v>
      </c>
      <c r="S1471">
        <f>IF(Table2[[#This Row],[WSWin]]="Y",1,0)</f>
        <v>0</v>
      </c>
      <c r="T1471">
        <v>663</v>
      </c>
      <c r="U1471">
        <v>5390</v>
      </c>
      <c r="V1471">
        <v>1341</v>
      </c>
      <c r="W1471">
        <v>219</v>
      </c>
      <c r="X1471">
        <v>33</v>
      </c>
      <c r="Y1471">
        <v>144</v>
      </c>
      <c r="Z1471">
        <v>513</v>
      </c>
      <c r="AA1471">
        <v>844</v>
      </c>
      <c r="AB1471">
        <v>67</v>
      </c>
      <c r="AC1471">
        <v>42</v>
      </c>
      <c r="AF1471">
        <v>581</v>
      </c>
      <c r="AG1471">
        <v>500</v>
      </c>
      <c r="AH1471">
        <v>3.13</v>
      </c>
      <c r="AI1471">
        <v>52</v>
      </c>
      <c r="AJ1471">
        <v>11</v>
      </c>
      <c r="AK1471">
        <v>28</v>
      </c>
      <c r="AL1471">
        <v>4314</v>
      </c>
      <c r="AM1471">
        <v>1246</v>
      </c>
      <c r="AN1471">
        <v>139</v>
      </c>
      <c r="AO1471">
        <v>392</v>
      </c>
      <c r="AP1471">
        <v>1015</v>
      </c>
      <c r="AQ1471">
        <v>139</v>
      </c>
      <c r="AR1471">
        <v>118</v>
      </c>
      <c r="AS1471">
        <v>0.97699999999999998</v>
      </c>
      <c r="AT1471" t="s">
        <v>523</v>
      </c>
      <c r="AU1471" t="s">
        <v>524</v>
      </c>
      <c r="AV1471">
        <v>1259374</v>
      </c>
      <c r="AW1471">
        <v>107</v>
      </c>
      <c r="AX1471">
        <v>105</v>
      </c>
      <c r="AY1471" t="s">
        <v>426</v>
      </c>
      <c r="AZ1471" t="s">
        <v>426</v>
      </c>
      <c r="BA1471" t="s">
        <v>426</v>
      </c>
    </row>
    <row r="1472" spans="1:53" x14ac:dyDescent="0.55000000000000004">
      <c r="A1472">
        <v>1966</v>
      </c>
      <c r="B1472" t="b">
        <f>IF(Table2[[#This Row],[yearID]]&gt;=1903,TRUE,FALSE)</f>
        <v>1</v>
      </c>
      <c r="C1472" t="b">
        <f>IF(Table2[[#This Row],[yearID]]&gt;=1973,TRUE,FALSE)</f>
        <v>0</v>
      </c>
      <c r="D1472" t="s">
        <v>410</v>
      </c>
      <c r="E1472" t="s">
        <v>436</v>
      </c>
      <c r="F1472" t="s">
        <v>412</v>
      </c>
      <c r="G1472" t="str">
        <f>VLOOKUP(Table2[[#This Row],[franchID]],TeamsFranchises!$A$1:$D$121,2,FALSE)</f>
        <v>New York Yankees</v>
      </c>
      <c r="I1472">
        <v>10</v>
      </c>
      <c r="J1472">
        <v>160</v>
      </c>
      <c r="K1472">
        <v>82</v>
      </c>
      <c r="L1472">
        <v>70</v>
      </c>
      <c r="M1472">
        <v>89</v>
      </c>
      <c r="P1472" t="s">
        <v>51</v>
      </c>
      <c r="Q1472">
        <f>IF(Table2[[#This Row],[LgWin]]="Y",1,0)</f>
        <v>0</v>
      </c>
      <c r="R1472" t="s">
        <v>51</v>
      </c>
      <c r="S1472">
        <f>IF(Table2[[#This Row],[WSWin]]="Y",1,0)</f>
        <v>0</v>
      </c>
      <c r="T1472">
        <v>611</v>
      </c>
      <c r="U1472">
        <v>5330</v>
      </c>
      <c r="V1472">
        <v>1254</v>
      </c>
      <c r="W1472">
        <v>182</v>
      </c>
      <c r="X1472">
        <v>36</v>
      </c>
      <c r="Y1472">
        <v>162</v>
      </c>
      <c r="Z1472">
        <v>485</v>
      </c>
      <c r="AA1472">
        <v>817</v>
      </c>
      <c r="AB1472">
        <v>49</v>
      </c>
      <c r="AC1472">
        <v>29</v>
      </c>
      <c r="AF1472">
        <v>612</v>
      </c>
      <c r="AG1472">
        <v>536</v>
      </c>
      <c r="AH1472">
        <v>3.41</v>
      </c>
      <c r="AI1472">
        <v>29</v>
      </c>
      <c r="AJ1472">
        <v>7</v>
      </c>
      <c r="AK1472">
        <v>32</v>
      </c>
      <c r="AL1472">
        <v>4245</v>
      </c>
      <c r="AM1472">
        <v>1318</v>
      </c>
      <c r="AN1472">
        <v>124</v>
      </c>
      <c r="AO1472">
        <v>443</v>
      </c>
      <c r="AP1472">
        <v>842</v>
      </c>
      <c r="AQ1472">
        <v>142</v>
      </c>
      <c r="AR1472">
        <v>142</v>
      </c>
      <c r="AS1472">
        <v>0.97699999999999998</v>
      </c>
      <c r="AT1472" t="s">
        <v>459</v>
      </c>
      <c r="AU1472" t="s">
        <v>491</v>
      </c>
      <c r="AV1472">
        <v>1124648</v>
      </c>
      <c r="AW1472">
        <v>95</v>
      </c>
      <c r="AX1472">
        <v>96</v>
      </c>
      <c r="AY1472" t="s">
        <v>412</v>
      </c>
      <c r="AZ1472" t="s">
        <v>436</v>
      </c>
      <c r="BA1472" t="s">
        <v>436</v>
      </c>
    </row>
    <row r="1473" spans="1:53" x14ac:dyDescent="0.55000000000000004">
      <c r="A1473">
        <v>1966</v>
      </c>
      <c r="B1473" t="b">
        <f>IF(Table2[[#This Row],[yearID]]&gt;=1903,TRUE,FALSE)</f>
        <v>1</v>
      </c>
      <c r="C1473" t="b">
        <f>IF(Table2[[#This Row],[yearID]]&gt;=1973,TRUE,FALSE)</f>
        <v>0</v>
      </c>
      <c r="D1473" t="s">
        <v>157</v>
      </c>
      <c r="E1473" t="s">
        <v>532</v>
      </c>
      <c r="F1473" t="s">
        <v>533</v>
      </c>
      <c r="G1473" t="str">
        <f>VLOOKUP(Table2[[#This Row],[franchID]],TeamsFranchises!$A$1:$D$121,2,FALSE)</f>
        <v>New York Mets</v>
      </c>
      <c r="I1473">
        <v>9</v>
      </c>
      <c r="J1473">
        <v>161</v>
      </c>
      <c r="K1473">
        <v>81</v>
      </c>
      <c r="L1473">
        <v>66</v>
      </c>
      <c r="M1473">
        <v>95</v>
      </c>
      <c r="P1473" t="s">
        <v>51</v>
      </c>
      <c r="Q1473">
        <f>IF(Table2[[#This Row],[LgWin]]="Y",1,0)</f>
        <v>0</v>
      </c>
      <c r="R1473" t="s">
        <v>51</v>
      </c>
      <c r="S1473">
        <f>IF(Table2[[#This Row],[WSWin]]="Y",1,0)</f>
        <v>0</v>
      </c>
      <c r="T1473">
        <v>587</v>
      </c>
      <c r="U1473">
        <v>5371</v>
      </c>
      <c r="V1473">
        <v>1286</v>
      </c>
      <c r="W1473">
        <v>187</v>
      </c>
      <c r="X1473">
        <v>35</v>
      </c>
      <c r="Y1473">
        <v>98</v>
      </c>
      <c r="Z1473">
        <v>446</v>
      </c>
      <c r="AA1473">
        <v>992</v>
      </c>
      <c r="AB1473">
        <v>55</v>
      </c>
      <c r="AC1473">
        <v>46</v>
      </c>
      <c r="AF1473">
        <v>761</v>
      </c>
      <c r="AG1473">
        <v>661</v>
      </c>
      <c r="AH1473">
        <v>4.17</v>
      </c>
      <c r="AI1473">
        <v>37</v>
      </c>
      <c r="AJ1473">
        <v>9</v>
      </c>
      <c r="AK1473">
        <v>22</v>
      </c>
      <c r="AL1473">
        <v>4281</v>
      </c>
      <c r="AM1473">
        <v>1497</v>
      </c>
      <c r="AN1473">
        <v>166</v>
      </c>
      <c r="AO1473">
        <v>521</v>
      </c>
      <c r="AP1473">
        <v>773</v>
      </c>
      <c r="AQ1473">
        <v>159</v>
      </c>
      <c r="AR1473">
        <v>171</v>
      </c>
      <c r="AS1473">
        <v>0.97499999999999998</v>
      </c>
      <c r="AT1473" t="s">
        <v>534</v>
      </c>
      <c r="AU1473" t="s">
        <v>536</v>
      </c>
      <c r="AV1473">
        <v>1932693</v>
      </c>
      <c r="AW1473">
        <v>97</v>
      </c>
      <c r="AX1473">
        <v>100</v>
      </c>
      <c r="AY1473" t="s">
        <v>533</v>
      </c>
      <c r="AZ1473" t="s">
        <v>532</v>
      </c>
      <c r="BA1473" t="s">
        <v>532</v>
      </c>
    </row>
    <row r="1474" spans="1:53" x14ac:dyDescent="0.55000000000000004">
      <c r="A1474">
        <v>1966</v>
      </c>
      <c r="B1474" t="b">
        <f>IF(Table2[[#This Row],[yearID]]&gt;=1903,TRUE,FALSE)</f>
        <v>1</v>
      </c>
      <c r="C1474" t="b">
        <f>IF(Table2[[#This Row],[yearID]]&gt;=1973,TRUE,FALSE)</f>
        <v>0</v>
      </c>
      <c r="D1474" t="s">
        <v>157</v>
      </c>
      <c r="E1474" t="s">
        <v>122</v>
      </c>
      <c r="F1474" t="s">
        <v>122</v>
      </c>
      <c r="G1474" t="str">
        <f>VLOOKUP(Table2[[#This Row],[franchID]],TeamsFranchises!$A$1:$D$121,2,FALSE)</f>
        <v>Philadelphia Phillies</v>
      </c>
      <c r="I1474">
        <v>4</v>
      </c>
      <c r="J1474">
        <v>162</v>
      </c>
      <c r="K1474">
        <v>81</v>
      </c>
      <c r="L1474">
        <v>87</v>
      </c>
      <c r="M1474">
        <v>75</v>
      </c>
      <c r="P1474" t="s">
        <v>51</v>
      </c>
      <c r="Q1474">
        <f>IF(Table2[[#This Row],[LgWin]]="Y",1,0)</f>
        <v>0</v>
      </c>
      <c r="R1474" t="s">
        <v>51</v>
      </c>
      <c r="S1474">
        <f>IF(Table2[[#This Row],[WSWin]]="Y",1,0)</f>
        <v>0</v>
      </c>
      <c r="T1474">
        <v>696</v>
      </c>
      <c r="U1474">
        <v>5607</v>
      </c>
      <c r="V1474">
        <v>1448</v>
      </c>
      <c r="W1474">
        <v>224</v>
      </c>
      <c r="X1474">
        <v>49</v>
      </c>
      <c r="Y1474">
        <v>117</v>
      </c>
      <c r="Z1474">
        <v>510</v>
      </c>
      <c r="AA1474">
        <v>969</v>
      </c>
      <c r="AB1474">
        <v>56</v>
      </c>
      <c r="AC1474">
        <v>42</v>
      </c>
      <c r="AF1474">
        <v>640</v>
      </c>
      <c r="AG1474">
        <v>579</v>
      </c>
      <c r="AH1474">
        <v>3.57</v>
      </c>
      <c r="AI1474">
        <v>52</v>
      </c>
      <c r="AJ1474">
        <v>15</v>
      </c>
      <c r="AK1474">
        <v>23</v>
      </c>
      <c r="AL1474">
        <v>4377</v>
      </c>
      <c r="AM1474">
        <v>1439</v>
      </c>
      <c r="AN1474">
        <v>137</v>
      </c>
      <c r="AO1474">
        <v>412</v>
      </c>
      <c r="AP1474">
        <v>928</v>
      </c>
      <c r="AQ1474">
        <v>113</v>
      </c>
      <c r="AR1474">
        <v>147</v>
      </c>
      <c r="AS1474">
        <v>0.98199999999999998</v>
      </c>
      <c r="AT1474" t="s">
        <v>358</v>
      </c>
      <c r="AU1474" t="s">
        <v>503</v>
      </c>
      <c r="AV1474">
        <v>1108201</v>
      </c>
      <c r="AW1474">
        <v>100</v>
      </c>
      <c r="AX1474">
        <v>99</v>
      </c>
      <c r="AY1474" t="s">
        <v>122</v>
      </c>
      <c r="AZ1474" t="s">
        <v>122</v>
      </c>
      <c r="BA1474" t="s">
        <v>122</v>
      </c>
    </row>
    <row r="1475" spans="1:53" x14ac:dyDescent="0.55000000000000004">
      <c r="A1475">
        <v>1966</v>
      </c>
      <c r="B1475" t="b">
        <f>IF(Table2[[#This Row],[yearID]]&gt;=1903,TRUE,FALSE)</f>
        <v>1</v>
      </c>
      <c r="C1475" t="b">
        <f>IF(Table2[[#This Row],[yearID]]&gt;=1973,TRUE,FALSE)</f>
        <v>0</v>
      </c>
      <c r="D1475" t="s">
        <v>157</v>
      </c>
      <c r="E1475" t="s">
        <v>229</v>
      </c>
      <c r="F1475" t="s">
        <v>229</v>
      </c>
      <c r="G1475" t="str">
        <f>VLOOKUP(Table2[[#This Row],[franchID]],TeamsFranchises!$A$1:$D$121,2,FALSE)</f>
        <v>Pittsburgh Pirates</v>
      </c>
      <c r="I1475">
        <v>3</v>
      </c>
      <c r="J1475">
        <v>162</v>
      </c>
      <c r="K1475">
        <v>81</v>
      </c>
      <c r="L1475">
        <v>92</v>
      </c>
      <c r="M1475">
        <v>70</v>
      </c>
      <c r="P1475" t="s">
        <v>51</v>
      </c>
      <c r="Q1475">
        <f>IF(Table2[[#This Row],[LgWin]]="Y",1,0)</f>
        <v>0</v>
      </c>
      <c r="R1475" t="s">
        <v>51</v>
      </c>
      <c r="S1475">
        <f>IF(Table2[[#This Row],[WSWin]]="Y",1,0)</f>
        <v>0</v>
      </c>
      <c r="T1475">
        <v>759</v>
      </c>
      <c r="U1475">
        <v>5676</v>
      </c>
      <c r="V1475">
        <v>1586</v>
      </c>
      <c r="W1475">
        <v>238</v>
      </c>
      <c r="X1475">
        <v>66</v>
      </c>
      <c r="Y1475">
        <v>158</v>
      </c>
      <c r="Z1475">
        <v>405</v>
      </c>
      <c r="AA1475">
        <v>1011</v>
      </c>
      <c r="AB1475">
        <v>64</v>
      </c>
      <c r="AC1475">
        <v>60</v>
      </c>
      <c r="AF1475">
        <v>641</v>
      </c>
      <c r="AG1475">
        <v>572</v>
      </c>
      <c r="AH1475">
        <v>3.52</v>
      </c>
      <c r="AI1475">
        <v>35</v>
      </c>
      <c r="AJ1475">
        <v>12</v>
      </c>
      <c r="AK1475">
        <v>43</v>
      </c>
      <c r="AL1475">
        <v>4389</v>
      </c>
      <c r="AM1475">
        <v>1445</v>
      </c>
      <c r="AN1475">
        <v>125</v>
      </c>
      <c r="AO1475">
        <v>463</v>
      </c>
      <c r="AP1475">
        <v>898</v>
      </c>
      <c r="AQ1475">
        <v>141</v>
      </c>
      <c r="AR1475">
        <v>215</v>
      </c>
      <c r="AS1475">
        <v>0.97799999999999998</v>
      </c>
      <c r="AT1475" t="s">
        <v>390</v>
      </c>
      <c r="AU1475" t="s">
        <v>447</v>
      </c>
      <c r="AV1475">
        <v>1196618</v>
      </c>
      <c r="AW1475">
        <v>100</v>
      </c>
      <c r="AX1475">
        <v>99</v>
      </c>
      <c r="AY1475" t="s">
        <v>229</v>
      </c>
      <c r="AZ1475" t="s">
        <v>229</v>
      </c>
      <c r="BA1475" t="s">
        <v>229</v>
      </c>
    </row>
    <row r="1476" spans="1:53" x14ac:dyDescent="0.55000000000000004">
      <c r="A1476">
        <v>1966</v>
      </c>
      <c r="B1476" t="b">
        <f>IF(Table2[[#This Row],[yearID]]&gt;=1903,TRUE,FALSE)</f>
        <v>1</v>
      </c>
      <c r="C1476" t="b">
        <f>IF(Table2[[#This Row],[yearID]]&gt;=1973,TRUE,FALSE)</f>
        <v>0</v>
      </c>
      <c r="D1476" t="s">
        <v>157</v>
      </c>
      <c r="E1476" t="s">
        <v>514</v>
      </c>
      <c r="F1476" t="s">
        <v>243</v>
      </c>
      <c r="G1476" t="str">
        <f>VLOOKUP(Table2[[#This Row],[franchID]],TeamsFranchises!$A$1:$D$121,2,FALSE)</f>
        <v>San Francisco Giants</v>
      </c>
      <c r="I1476">
        <v>2</v>
      </c>
      <c r="J1476">
        <v>161</v>
      </c>
      <c r="K1476">
        <v>81</v>
      </c>
      <c r="L1476">
        <v>93</v>
      </c>
      <c r="M1476">
        <v>68</v>
      </c>
      <c r="P1476" t="s">
        <v>51</v>
      </c>
      <c r="Q1476">
        <f>IF(Table2[[#This Row],[LgWin]]="Y",1,0)</f>
        <v>0</v>
      </c>
      <c r="R1476" t="s">
        <v>51</v>
      </c>
      <c r="S1476">
        <f>IF(Table2[[#This Row],[WSWin]]="Y",1,0)</f>
        <v>0</v>
      </c>
      <c r="T1476">
        <v>675</v>
      </c>
      <c r="U1476">
        <v>5539</v>
      </c>
      <c r="V1476">
        <v>1373</v>
      </c>
      <c r="W1476">
        <v>195</v>
      </c>
      <c r="X1476">
        <v>31</v>
      </c>
      <c r="Y1476">
        <v>181</v>
      </c>
      <c r="Z1476">
        <v>414</v>
      </c>
      <c r="AA1476">
        <v>860</v>
      </c>
      <c r="AB1476">
        <v>29</v>
      </c>
      <c r="AC1476">
        <v>30</v>
      </c>
      <c r="AF1476">
        <v>626</v>
      </c>
      <c r="AG1476">
        <v>531</v>
      </c>
      <c r="AH1476">
        <v>3.24</v>
      </c>
      <c r="AI1476">
        <v>52</v>
      </c>
      <c r="AJ1476">
        <v>14</v>
      </c>
      <c r="AK1476">
        <v>27</v>
      </c>
      <c r="AL1476">
        <v>4428</v>
      </c>
      <c r="AM1476">
        <v>1370</v>
      </c>
      <c r="AN1476">
        <v>140</v>
      </c>
      <c r="AO1476">
        <v>359</v>
      </c>
      <c r="AP1476">
        <v>973</v>
      </c>
      <c r="AQ1476">
        <v>168</v>
      </c>
      <c r="AR1476">
        <v>131</v>
      </c>
      <c r="AS1476">
        <v>0.97399999999999998</v>
      </c>
      <c r="AT1476" t="s">
        <v>515</v>
      </c>
      <c r="AU1476" t="s">
        <v>517</v>
      </c>
      <c r="AV1476">
        <v>1657192</v>
      </c>
      <c r="AW1476">
        <v>104</v>
      </c>
      <c r="AX1476">
        <v>103</v>
      </c>
      <c r="AY1476" t="s">
        <v>243</v>
      </c>
      <c r="AZ1476" t="s">
        <v>514</v>
      </c>
      <c r="BA1476" t="s">
        <v>514</v>
      </c>
    </row>
    <row r="1477" spans="1:53" x14ac:dyDescent="0.55000000000000004">
      <c r="A1477">
        <v>1966</v>
      </c>
      <c r="B1477" t="b">
        <f>IF(Table2[[#This Row],[yearID]]&gt;=1903,TRUE,FALSE)</f>
        <v>1</v>
      </c>
      <c r="C1477" t="b">
        <f>IF(Table2[[#This Row],[yearID]]&gt;=1973,TRUE,FALSE)</f>
        <v>0</v>
      </c>
      <c r="D1477" t="s">
        <v>157</v>
      </c>
      <c r="E1477" t="s">
        <v>396</v>
      </c>
      <c r="F1477" t="s">
        <v>154</v>
      </c>
      <c r="G1477" t="str">
        <f>VLOOKUP(Table2[[#This Row],[franchID]],TeamsFranchises!$A$1:$D$121,2,FALSE)</f>
        <v>St. Louis Cardinals</v>
      </c>
      <c r="I1477">
        <v>6</v>
      </c>
      <c r="J1477">
        <v>162</v>
      </c>
      <c r="K1477">
        <v>81</v>
      </c>
      <c r="L1477">
        <v>83</v>
      </c>
      <c r="M1477">
        <v>79</v>
      </c>
      <c r="P1477" t="s">
        <v>51</v>
      </c>
      <c r="Q1477">
        <f>IF(Table2[[#This Row],[LgWin]]="Y",1,0)</f>
        <v>0</v>
      </c>
      <c r="R1477" t="s">
        <v>51</v>
      </c>
      <c r="S1477">
        <f>IF(Table2[[#This Row],[WSWin]]="Y",1,0)</f>
        <v>0</v>
      </c>
      <c r="T1477">
        <v>571</v>
      </c>
      <c r="U1477">
        <v>5480</v>
      </c>
      <c r="V1477">
        <v>1377</v>
      </c>
      <c r="W1477">
        <v>196</v>
      </c>
      <c r="X1477">
        <v>61</v>
      </c>
      <c r="Y1477">
        <v>108</v>
      </c>
      <c r="Z1477">
        <v>345</v>
      </c>
      <c r="AA1477">
        <v>977</v>
      </c>
      <c r="AB1477">
        <v>144</v>
      </c>
      <c r="AC1477">
        <v>61</v>
      </c>
      <c r="AF1477">
        <v>577</v>
      </c>
      <c r="AG1477">
        <v>504</v>
      </c>
      <c r="AH1477">
        <v>3.11</v>
      </c>
      <c r="AI1477">
        <v>47</v>
      </c>
      <c r="AJ1477">
        <v>19</v>
      </c>
      <c r="AK1477">
        <v>32</v>
      </c>
      <c r="AL1477">
        <v>4377</v>
      </c>
      <c r="AM1477">
        <v>1345</v>
      </c>
      <c r="AN1477">
        <v>130</v>
      </c>
      <c r="AO1477">
        <v>448</v>
      </c>
      <c r="AP1477">
        <v>892</v>
      </c>
      <c r="AQ1477">
        <v>145</v>
      </c>
      <c r="AR1477">
        <v>166</v>
      </c>
      <c r="AS1477">
        <v>0.97699999999999998</v>
      </c>
      <c r="AT1477" t="s">
        <v>409</v>
      </c>
      <c r="AU1477" t="s">
        <v>544</v>
      </c>
      <c r="AV1477">
        <v>1712980</v>
      </c>
      <c r="AW1477">
        <v>100</v>
      </c>
      <c r="AX1477">
        <v>100</v>
      </c>
      <c r="AY1477" t="s">
        <v>154</v>
      </c>
      <c r="AZ1477" t="s">
        <v>396</v>
      </c>
      <c r="BA1477" t="s">
        <v>396</v>
      </c>
    </row>
    <row r="1478" spans="1:53" x14ac:dyDescent="0.55000000000000004">
      <c r="A1478">
        <v>1966</v>
      </c>
      <c r="B1478" t="b">
        <f>IF(Table2[[#This Row],[yearID]]&gt;=1903,TRUE,FALSE)</f>
        <v>1</v>
      </c>
      <c r="C1478" t="b">
        <f>IF(Table2[[#This Row],[yearID]]&gt;=1973,TRUE,FALSE)</f>
        <v>0</v>
      </c>
      <c r="D1478" t="s">
        <v>410</v>
      </c>
      <c r="E1478" t="s">
        <v>525</v>
      </c>
      <c r="F1478" t="s">
        <v>526</v>
      </c>
      <c r="G1478" t="str">
        <f>VLOOKUP(Table2[[#This Row],[franchID]],TeamsFranchises!$A$1:$D$121,2,FALSE)</f>
        <v>Texas Rangers</v>
      </c>
      <c r="I1478">
        <v>8</v>
      </c>
      <c r="J1478">
        <v>159</v>
      </c>
      <c r="K1478">
        <v>78</v>
      </c>
      <c r="L1478">
        <v>71</v>
      </c>
      <c r="M1478">
        <v>88</v>
      </c>
      <c r="P1478" t="s">
        <v>51</v>
      </c>
      <c r="Q1478">
        <f>IF(Table2[[#This Row],[LgWin]]="Y",1,0)</f>
        <v>0</v>
      </c>
      <c r="R1478" t="s">
        <v>51</v>
      </c>
      <c r="S1478">
        <f>IF(Table2[[#This Row],[WSWin]]="Y",1,0)</f>
        <v>0</v>
      </c>
      <c r="T1478">
        <v>557</v>
      </c>
      <c r="U1478">
        <v>5318</v>
      </c>
      <c r="V1478">
        <v>1245</v>
      </c>
      <c r="W1478">
        <v>185</v>
      </c>
      <c r="X1478">
        <v>40</v>
      </c>
      <c r="Y1478">
        <v>126</v>
      </c>
      <c r="Z1478">
        <v>450</v>
      </c>
      <c r="AA1478">
        <v>1069</v>
      </c>
      <c r="AB1478">
        <v>53</v>
      </c>
      <c r="AC1478">
        <v>37</v>
      </c>
      <c r="AF1478">
        <v>659</v>
      </c>
      <c r="AG1478">
        <v>583</v>
      </c>
      <c r="AH1478">
        <v>3.7</v>
      </c>
      <c r="AI1478">
        <v>25</v>
      </c>
      <c r="AJ1478">
        <v>6</v>
      </c>
      <c r="AK1478">
        <v>35</v>
      </c>
      <c r="AL1478">
        <v>4257</v>
      </c>
      <c r="AM1478">
        <v>1282</v>
      </c>
      <c r="AN1478">
        <v>154</v>
      </c>
      <c r="AO1478">
        <v>448</v>
      </c>
      <c r="AP1478">
        <v>866</v>
      </c>
      <c r="AQ1478">
        <v>142</v>
      </c>
      <c r="AR1478">
        <v>139</v>
      </c>
      <c r="AS1478">
        <v>0.97699999999999998</v>
      </c>
      <c r="AT1478" t="s">
        <v>397</v>
      </c>
      <c r="AU1478" t="s">
        <v>535</v>
      </c>
      <c r="AV1478">
        <v>576260</v>
      </c>
      <c r="AW1478">
        <v>99</v>
      </c>
      <c r="AX1478">
        <v>101</v>
      </c>
      <c r="AY1478" t="s">
        <v>527</v>
      </c>
      <c r="AZ1478" t="s">
        <v>525</v>
      </c>
      <c r="BA1478" t="s">
        <v>525</v>
      </c>
    </row>
    <row r="1479" spans="1:53" x14ac:dyDescent="0.55000000000000004">
      <c r="A1479">
        <v>1967</v>
      </c>
      <c r="B1479" t="b">
        <f>IF(Table2[[#This Row],[yearID]]&gt;=1903,TRUE,FALSE)</f>
        <v>1</v>
      </c>
      <c r="C1479" t="b">
        <f>IF(Table2[[#This Row],[yearID]]&gt;=1973,TRUE,FALSE)</f>
        <v>0</v>
      </c>
      <c r="D1479" t="s">
        <v>157</v>
      </c>
      <c r="E1479" t="s">
        <v>159</v>
      </c>
      <c r="F1479" t="s">
        <v>159</v>
      </c>
      <c r="G1479" t="str">
        <f>VLOOKUP(Table2[[#This Row],[franchID]],TeamsFranchises!$A$1:$D$121,2,FALSE)</f>
        <v>Atlanta Braves</v>
      </c>
      <c r="I1479">
        <v>7</v>
      </c>
      <c r="J1479">
        <v>162</v>
      </c>
      <c r="K1479">
        <v>81</v>
      </c>
      <c r="L1479">
        <v>77</v>
      </c>
      <c r="M1479">
        <v>85</v>
      </c>
      <c r="P1479" t="s">
        <v>51</v>
      </c>
      <c r="Q1479">
        <f>IF(Table2[[#This Row],[LgWin]]="Y",1,0)</f>
        <v>0</v>
      </c>
      <c r="R1479" t="s">
        <v>51</v>
      </c>
      <c r="S1479">
        <f>IF(Table2[[#This Row],[WSWin]]="Y",1,0)</f>
        <v>0</v>
      </c>
      <c r="T1479">
        <v>631</v>
      </c>
      <c r="U1479">
        <v>5450</v>
      </c>
      <c r="V1479">
        <v>1307</v>
      </c>
      <c r="W1479">
        <v>191</v>
      </c>
      <c r="X1479">
        <v>29</v>
      </c>
      <c r="Y1479">
        <v>158</v>
      </c>
      <c r="Z1479">
        <v>512</v>
      </c>
      <c r="AA1479">
        <v>947</v>
      </c>
      <c r="AB1479">
        <v>55</v>
      </c>
      <c r="AC1479">
        <v>45</v>
      </c>
      <c r="AF1479">
        <v>640</v>
      </c>
      <c r="AG1479">
        <v>561</v>
      </c>
      <c r="AH1479">
        <v>3.47</v>
      </c>
      <c r="AI1479">
        <v>35</v>
      </c>
      <c r="AJ1479">
        <v>5</v>
      </c>
      <c r="AK1479">
        <v>32</v>
      </c>
      <c r="AL1479">
        <v>4362</v>
      </c>
      <c r="AM1479">
        <v>1377</v>
      </c>
      <c r="AN1479">
        <v>118</v>
      </c>
      <c r="AO1479">
        <v>449</v>
      </c>
      <c r="AP1479">
        <v>862</v>
      </c>
      <c r="AQ1479">
        <v>138</v>
      </c>
      <c r="AR1479">
        <v>148</v>
      </c>
      <c r="AS1479">
        <v>0.97799999999999998</v>
      </c>
      <c r="AT1479" t="s">
        <v>541</v>
      </c>
      <c r="AU1479" t="s">
        <v>542</v>
      </c>
      <c r="AV1479">
        <v>1389222</v>
      </c>
      <c r="AW1479">
        <v>99</v>
      </c>
      <c r="AX1479">
        <v>99</v>
      </c>
      <c r="AY1479" t="s">
        <v>159</v>
      </c>
      <c r="AZ1479" t="s">
        <v>159</v>
      </c>
      <c r="BA1479" t="s">
        <v>159</v>
      </c>
    </row>
    <row r="1480" spans="1:53" x14ac:dyDescent="0.55000000000000004">
      <c r="A1480">
        <v>1967</v>
      </c>
      <c r="B1480" t="b">
        <f>IF(Table2[[#This Row],[yearID]]&gt;=1903,TRUE,FALSE)</f>
        <v>1</v>
      </c>
      <c r="C1480" t="b">
        <f>IF(Table2[[#This Row],[yearID]]&gt;=1973,TRUE,FALSE)</f>
        <v>0</v>
      </c>
      <c r="D1480" t="s">
        <v>410</v>
      </c>
      <c r="E1480" t="s">
        <v>95</v>
      </c>
      <c r="F1480" t="s">
        <v>95</v>
      </c>
      <c r="G1480" t="str">
        <f>VLOOKUP(Table2[[#This Row],[franchID]],TeamsFranchises!$A$1:$D$121,2,FALSE)</f>
        <v>Baltimore Orioles</v>
      </c>
      <c r="I1480">
        <v>6</v>
      </c>
      <c r="J1480">
        <v>161</v>
      </c>
      <c r="K1480">
        <v>77</v>
      </c>
      <c r="L1480">
        <v>76</v>
      </c>
      <c r="M1480">
        <v>85</v>
      </c>
      <c r="P1480" t="s">
        <v>51</v>
      </c>
      <c r="Q1480">
        <f>IF(Table2[[#This Row],[LgWin]]="Y",1,0)</f>
        <v>0</v>
      </c>
      <c r="R1480" t="s">
        <v>51</v>
      </c>
      <c r="S1480">
        <f>IF(Table2[[#This Row],[WSWin]]="Y",1,0)</f>
        <v>0</v>
      </c>
      <c r="T1480">
        <v>654</v>
      </c>
      <c r="U1480">
        <v>5456</v>
      </c>
      <c r="V1480">
        <v>1312</v>
      </c>
      <c r="W1480">
        <v>215</v>
      </c>
      <c r="X1480">
        <v>44</v>
      </c>
      <c r="Y1480">
        <v>138</v>
      </c>
      <c r="Z1480">
        <v>531</v>
      </c>
      <c r="AA1480">
        <v>1002</v>
      </c>
      <c r="AB1480">
        <v>54</v>
      </c>
      <c r="AC1480">
        <v>37</v>
      </c>
      <c r="AF1480">
        <v>592</v>
      </c>
      <c r="AG1480">
        <v>537</v>
      </c>
      <c r="AH1480">
        <v>3.32</v>
      </c>
      <c r="AI1480">
        <v>29</v>
      </c>
      <c r="AJ1480">
        <v>17</v>
      </c>
      <c r="AK1480">
        <v>36</v>
      </c>
      <c r="AL1480">
        <v>4371</v>
      </c>
      <c r="AM1480">
        <v>1218</v>
      </c>
      <c r="AN1480">
        <v>116</v>
      </c>
      <c r="AO1480">
        <v>566</v>
      </c>
      <c r="AP1480">
        <v>1034</v>
      </c>
      <c r="AQ1480">
        <v>124</v>
      </c>
      <c r="AR1480">
        <v>144</v>
      </c>
      <c r="AS1480">
        <v>0.98</v>
      </c>
      <c r="AT1480" t="s">
        <v>218</v>
      </c>
      <c r="AU1480" t="s">
        <v>504</v>
      </c>
      <c r="AV1480">
        <v>955053</v>
      </c>
      <c r="AW1480">
        <v>100</v>
      </c>
      <c r="AX1480">
        <v>98</v>
      </c>
      <c r="AY1480" t="s">
        <v>95</v>
      </c>
      <c r="AZ1480" t="s">
        <v>95</v>
      </c>
      <c r="BA1480" t="s">
        <v>95</v>
      </c>
    </row>
    <row r="1481" spans="1:53" x14ac:dyDescent="0.55000000000000004">
      <c r="A1481">
        <v>1967</v>
      </c>
      <c r="B1481" t="b">
        <f>IF(Table2[[#This Row],[yearID]]&gt;=1903,TRUE,FALSE)</f>
        <v>1</v>
      </c>
      <c r="C1481" t="b">
        <f>IF(Table2[[#This Row],[yearID]]&gt;=1973,TRUE,FALSE)</f>
        <v>0</v>
      </c>
      <c r="D1481" t="s">
        <v>410</v>
      </c>
      <c r="E1481" t="s">
        <v>54</v>
      </c>
      <c r="F1481" t="s">
        <v>54</v>
      </c>
      <c r="G1481" t="str">
        <f>VLOOKUP(Table2[[#This Row],[franchID]],TeamsFranchises!$A$1:$D$121,2,FALSE)</f>
        <v>Boston Red Sox</v>
      </c>
      <c r="I1481">
        <v>1</v>
      </c>
      <c r="J1481">
        <v>162</v>
      </c>
      <c r="K1481">
        <v>81</v>
      </c>
      <c r="L1481">
        <v>92</v>
      </c>
      <c r="M1481">
        <v>70</v>
      </c>
      <c r="P1481" t="s">
        <v>76</v>
      </c>
      <c r="Q1481">
        <f>IF(Table2[[#This Row],[LgWin]]="Y",1,0)</f>
        <v>1</v>
      </c>
      <c r="R1481" t="s">
        <v>51</v>
      </c>
      <c r="S1481">
        <f>IF(Table2[[#This Row],[WSWin]]="Y",1,0)</f>
        <v>0</v>
      </c>
      <c r="T1481">
        <v>722</v>
      </c>
      <c r="U1481">
        <v>5471</v>
      </c>
      <c r="V1481">
        <v>1394</v>
      </c>
      <c r="W1481">
        <v>216</v>
      </c>
      <c r="X1481">
        <v>39</v>
      </c>
      <c r="Y1481">
        <v>158</v>
      </c>
      <c r="Z1481">
        <v>522</v>
      </c>
      <c r="AA1481">
        <v>1020</v>
      </c>
      <c r="AB1481">
        <v>68</v>
      </c>
      <c r="AC1481">
        <v>59</v>
      </c>
      <c r="AF1481">
        <v>614</v>
      </c>
      <c r="AG1481">
        <v>545</v>
      </c>
      <c r="AH1481">
        <v>3.36</v>
      </c>
      <c r="AI1481">
        <v>41</v>
      </c>
      <c r="AJ1481">
        <v>9</v>
      </c>
      <c r="AK1481">
        <v>44</v>
      </c>
      <c r="AL1481">
        <v>4377</v>
      </c>
      <c r="AM1481">
        <v>1307</v>
      </c>
      <c r="AN1481">
        <v>142</v>
      </c>
      <c r="AO1481">
        <v>477</v>
      </c>
      <c r="AP1481">
        <v>1010</v>
      </c>
      <c r="AQ1481">
        <v>142</v>
      </c>
      <c r="AR1481">
        <v>142</v>
      </c>
      <c r="AS1481">
        <v>0.97699999999999998</v>
      </c>
      <c r="AT1481" t="s">
        <v>441</v>
      </c>
      <c r="AU1481" t="s">
        <v>493</v>
      </c>
      <c r="AV1481">
        <v>1727832</v>
      </c>
      <c r="AW1481">
        <v>109</v>
      </c>
      <c r="AX1481">
        <v>109</v>
      </c>
      <c r="AY1481" t="s">
        <v>54</v>
      </c>
      <c r="AZ1481" t="s">
        <v>54</v>
      </c>
      <c r="BA1481" t="s">
        <v>54</v>
      </c>
    </row>
    <row r="1482" spans="1:53" x14ac:dyDescent="0.55000000000000004">
      <c r="A1482">
        <v>1967</v>
      </c>
      <c r="B1482" t="b">
        <f>IF(Table2[[#This Row],[yearID]]&gt;=1903,TRUE,FALSE)</f>
        <v>1</v>
      </c>
      <c r="C1482" t="b">
        <f>IF(Table2[[#This Row],[yearID]]&gt;=1973,TRUE,FALSE)</f>
        <v>0</v>
      </c>
      <c r="D1482" t="s">
        <v>410</v>
      </c>
      <c r="E1482" t="s">
        <v>537</v>
      </c>
      <c r="F1482" t="s">
        <v>520</v>
      </c>
      <c r="G1482" t="str">
        <f>VLOOKUP(Table2[[#This Row],[franchID]],TeamsFranchises!$A$1:$D$121,2,FALSE)</f>
        <v>Los Angeles Angels of Anaheim</v>
      </c>
      <c r="I1482">
        <v>5</v>
      </c>
      <c r="J1482">
        <v>161</v>
      </c>
      <c r="K1482">
        <v>83</v>
      </c>
      <c r="L1482">
        <v>84</v>
      </c>
      <c r="M1482">
        <v>77</v>
      </c>
      <c r="P1482" t="s">
        <v>51</v>
      </c>
      <c r="Q1482">
        <f>IF(Table2[[#This Row],[LgWin]]="Y",1,0)</f>
        <v>0</v>
      </c>
      <c r="R1482" t="s">
        <v>51</v>
      </c>
      <c r="S1482">
        <f>IF(Table2[[#This Row],[WSWin]]="Y",1,0)</f>
        <v>0</v>
      </c>
      <c r="T1482">
        <v>567</v>
      </c>
      <c r="U1482">
        <v>5307</v>
      </c>
      <c r="V1482">
        <v>1265</v>
      </c>
      <c r="W1482">
        <v>170</v>
      </c>
      <c r="X1482">
        <v>37</v>
      </c>
      <c r="Y1482">
        <v>114</v>
      </c>
      <c r="Z1482">
        <v>453</v>
      </c>
      <c r="AA1482">
        <v>1021</v>
      </c>
      <c r="AB1482">
        <v>40</v>
      </c>
      <c r="AC1482">
        <v>36</v>
      </c>
      <c r="AF1482">
        <v>587</v>
      </c>
      <c r="AG1482">
        <v>507</v>
      </c>
      <c r="AH1482">
        <v>3.19</v>
      </c>
      <c r="AI1482">
        <v>19</v>
      </c>
      <c r="AJ1482">
        <v>14</v>
      </c>
      <c r="AK1482">
        <v>46</v>
      </c>
      <c r="AL1482">
        <v>4290</v>
      </c>
      <c r="AM1482">
        <v>1246</v>
      </c>
      <c r="AN1482">
        <v>118</v>
      </c>
      <c r="AO1482">
        <v>525</v>
      </c>
      <c r="AP1482">
        <v>892</v>
      </c>
      <c r="AQ1482">
        <v>111</v>
      </c>
      <c r="AR1482">
        <v>135</v>
      </c>
      <c r="AS1482">
        <v>0.98199999999999998</v>
      </c>
      <c r="AT1482" t="s">
        <v>538</v>
      </c>
      <c r="AU1482" t="s">
        <v>543</v>
      </c>
      <c r="AV1482">
        <v>1317713</v>
      </c>
      <c r="AW1482">
        <v>95</v>
      </c>
      <c r="AX1482">
        <v>96</v>
      </c>
      <c r="AY1482" t="s">
        <v>537</v>
      </c>
      <c r="AZ1482" t="s">
        <v>537</v>
      </c>
      <c r="BA1482" t="s">
        <v>537</v>
      </c>
    </row>
    <row r="1483" spans="1:53" x14ac:dyDescent="0.55000000000000004">
      <c r="A1483">
        <v>1967</v>
      </c>
      <c r="B1483" t="b">
        <f>IF(Table2[[#This Row],[yearID]]&gt;=1903,TRUE,FALSE)</f>
        <v>1</v>
      </c>
      <c r="C1483" t="b">
        <f>IF(Table2[[#This Row],[yearID]]&gt;=1973,TRUE,FALSE)</f>
        <v>0</v>
      </c>
      <c r="D1483" t="s">
        <v>410</v>
      </c>
      <c r="E1483" t="s">
        <v>415</v>
      </c>
      <c r="F1483" t="s">
        <v>416</v>
      </c>
      <c r="G1483" t="str">
        <f>VLOOKUP(Table2[[#This Row],[franchID]],TeamsFranchises!$A$1:$D$121,2,FALSE)</f>
        <v>Chicago White Sox</v>
      </c>
      <c r="I1483">
        <v>4</v>
      </c>
      <c r="J1483">
        <v>162</v>
      </c>
      <c r="K1483">
        <v>82</v>
      </c>
      <c r="L1483">
        <v>89</v>
      </c>
      <c r="M1483">
        <v>73</v>
      </c>
      <c r="P1483" t="s">
        <v>51</v>
      </c>
      <c r="Q1483">
        <f>IF(Table2[[#This Row],[LgWin]]="Y",1,0)</f>
        <v>0</v>
      </c>
      <c r="R1483" t="s">
        <v>51</v>
      </c>
      <c r="S1483">
        <f>IF(Table2[[#This Row],[WSWin]]="Y",1,0)</f>
        <v>0</v>
      </c>
      <c r="T1483">
        <v>531</v>
      </c>
      <c r="U1483">
        <v>5383</v>
      </c>
      <c r="V1483">
        <v>1209</v>
      </c>
      <c r="W1483">
        <v>181</v>
      </c>
      <c r="X1483">
        <v>34</v>
      </c>
      <c r="Y1483">
        <v>89</v>
      </c>
      <c r="Z1483">
        <v>480</v>
      </c>
      <c r="AA1483">
        <v>849</v>
      </c>
      <c r="AB1483">
        <v>124</v>
      </c>
      <c r="AC1483">
        <v>82</v>
      </c>
      <c r="AF1483">
        <v>491</v>
      </c>
      <c r="AG1483">
        <v>406</v>
      </c>
      <c r="AH1483">
        <v>2.4500000000000002</v>
      </c>
      <c r="AI1483">
        <v>36</v>
      </c>
      <c r="AJ1483">
        <v>24</v>
      </c>
      <c r="AK1483">
        <v>39</v>
      </c>
      <c r="AL1483">
        <v>4470</v>
      </c>
      <c r="AM1483">
        <v>1197</v>
      </c>
      <c r="AN1483">
        <v>87</v>
      </c>
      <c r="AO1483">
        <v>465</v>
      </c>
      <c r="AP1483">
        <v>927</v>
      </c>
      <c r="AQ1483">
        <v>137</v>
      </c>
      <c r="AR1483">
        <v>149</v>
      </c>
      <c r="AS1483">
        <v>0.97899999999999998</v>
      </c>
      <c r="AT1483" t="s">
        <v>417</v>
      </c>
      <c r="AU1483" t="s">
        <v>450</v>
      </c>
      <c r="AV1483">
        <v>985634</v>
      </c>
      <c r="AW1483">
        <v>93</v>
      </c>
      <c r="AX1483">
        <v>93</v>
      </c>
      <c r="AY1483" t="s">
        <v>416</v>
      </c>
      <c r="AZ1483" t="s">
        <v>415</v>
      </c>
      <c r="BA1483" t="s">
        <v>415</v>
      </c>
    </row>
    <row r="1484" spans="1:53" x14ac:dyDescent="0.55000000000000004">
      <c r="A1484">
        <v>1967</v>
      </c>
      <c r="B1484" t="b">
        <f>IF(Table2[[#This Row],[yearID]]&gt;=1903,TRUE,FALSE)</f>
        <v>1</v>
      </c>
      <c r="C1484" t="b">
        <f>IF(Table2[[#This Row],[yearID]]&gt;=1973,TRUE,FALSE)</f>
        <v>0</v>
      </c>
      <c r="D1484" t="s">
        <v>157</v>
      </c>
      <c r="E1484" t="s">
        <v>161</v>
      </c>
      <c r="F1484" t="s">
        <v>162</v>
      </c>
      <c r="G1484" t="str">
        <f>VLOOKUP(Table2[[#This Row],[franchID]],TeamsFranchises!$A$1:$D$121,2,FALSE)</f>
        <v>Chicago Cubs</v>
      </c>
      <c r="I1484">
        <v>3</v>
      </c>
      <c r="J1484">
        <v>162</v>
      </c>
      <c r="K1484">
        <v>84</v>
      </c>
      <c r="L1484">
        <v>87</v>
      </c>
      <c r="M1484">
        <v>74</v>
      </c>
      <c r="P1484" t="s">
        <v>51</v>
      </c>
      <c r="Q1484">
        <f>IF(Table2[[#This Row],[LgWin]]="Y",1,0)</f>
        <v>0</v>
      </c>
      <c r="R1484" t="s">
        <v>51</v>
      </c>
      <c r="S1484">
        <f>IF(Table2[[#This Row],[WSWin]]="Y",1,0)</f>
        <v>0</v>
      </c>
      <c r="T1484">
        <v>702</v>
      </c>
      <c r="U1484">
        <v>5463</v>
      </c>
      <c r="V1484">
        <v>1373</v>
      </c>
      <c r="W1484">
        <v>211</v>
      </c>
      <c r="X1484">
        <v>49</v>
      </c>
      <c r="Y1484">
        <v>128</v>
      </c>
      <c r="Z1484">
        <v>509</v>
      </c>
      <c r="AA1484">
        <v>912</v>
      </c>
      <c r="AB1484">
        <v>63</v>
      </c>
      <c r="AC1484">
        <v>50</v>
      </c>
      <c r="AF1484">
        <v>624</v>
      </c>
      <c r="AG1484">
        <v>563</v>
      </c>
      <c r="AH1484">
        <v>3.48</v>
      </c>
      <c r="AI1484">
        <v>47</v>
      </c>
      <c r="AJ1484">
        <v>7</v>
      </c>
      <c r="AK1484">
        <v>28</v>
      </c>
      <c r="AL1484">
        <v>4371</v>
      </c>
      <c r="AM1484">
        <v>1352</v>
      </c>
      <c r="AN1484">
        <v>142</v>
      </c>
      <c r="AO1484">
        <v>463</v>
      </c>
      <c r="AP1484">
        <v>888</v>
      </c>
      <c r="AQ1484">
        <v>121</v>
      </c>
      <c r="AR1484">
        <v>143</v>
      </c>
      <c r="AS1484">
        <v>0.98099999999999998</v>
      </c>
      <c r="AT1484" t="s">
        <v>434</v>
      </c>
      <c r="AU1484" t="s">
        <v>473</v>
      </c>
      <c r="AV1484">
        <v>977226</v>
      </c>
      <c r="AW1484">
        <v>105</v>
      </c>
      <c r="AX1484">
        <v>105</v>
      </c>
      <c r="AY1484" t="s">
        <v>162</v>
      </c>
      <c r="AZ1484" t="s">
        <v>161</v>
      </c>
      <c r="BA1484" t="s">
        <v>161</v>
      </c>
    </row>
    <row r="1485" spans="1:53" x14ac:dyDescent="0.55000000000000004">
      <c r="A1485">
        <v>1967</v>
      </c>
      <c r="B1485" t="b">
        <f>IF(Table2[[#This Row],[yearID]]&gt;=1903,TRUE,FALSE)</f>
        <v>1</v>
      </c>
      <c r="C1485" t="b">
        <f>IF(Table2[[#This Row],[yearID]]&gt;=1973,TRUE,FALSE)</f>
        <v>0</v>
      </c>
      <c r="D1485" t="s">
        <v>157</v>
      </c>
      <c r="E1485" t="s">
        <v>167</v>
      </c>
      <c r="F1485" t="s">
        <v>167</v>
      </c>
      <c r="G1485" t="str">
        <f>VLOOKUP(Table2[[#This Row],[franchID]],TeamsFranchises!$A$1:$D$121,2,FALSE)</f>
        <v>Cincinnati Reds</v>
      </c>
      <c r="I1485">
        <v>4</v>
      </c>
      <c r="J1485">
        <v>162</v>
      </c>
      <c r="K1485">
        <v>81</v>
      </c>
      <c r="L1485">
        <v>87</v>
      </c>
      <c r="M1485">
        <v>75</v>
      </c>
      <c r="P1485" t="s">
        <v>51</v>
      </c>
      <c r="Q1485">
        <f>IF(Table2[[#This Row],[LgWin]]="Y",1,0)</f>
        <v>0</v>
      </c>
      <c r="R1485" t="s">
        <v>51</v>
      </c>
      <c r="S1485">
        <f>IF(Table2[[#This Row],[WSWin]]="Y",1,0)</f>
        <v>0</v>
      </c>
      <c r="T1485">
        <v>604</v>
      </c>
      <c r="U1485">
        <v>5519</v>
      </c>
      <c r="V1485">
        <v>1366</v>
      </c>
      <c r="W1485">
        <v>251</v>
      </c>
      <c r="X1485">
        <v>54</v>
      </c>
      <c r="Y1485">
        <v>109</v>
      </c>
      <c r="Z1485">
        <v>372</v>
      </c>
      <c r="AA1485">
        <v>969</v>
      </c>
      <c r="AB1485">
        <v>92</v>
      </c>
      <c r="AC1485">
        <v>63</v>
      </c>
      <c r="AF1485">
        <v>563</v>
      </c>
      <c r="AG1485">
        <v>497</v>
      </c>
      <c r="AH1485">
        <v>3.05</v>
      </c>
      <c r="AI1485">
        <v>34</v>
      </c>
      <c r="AJ1485">
        <v>18</v>
      </c>
      <c r="AK1485">
        <v>39</v>
      </c>
      <c r="AL1485">
        <v>4404</v>
      </c>
      <c r="AM1485">
        <v>1328</v>
      </c>
      <c r="AN1485">
        <v>101</v>
      </c>
      <c r="AO1485">
        <v>498</v>
      </c>
      <c r="AP1485">
        <v>1065</v>
      </c>
      <c r="AQ1485">
        <v>121</v>
      </c>
      <c r="AR1485">
        <v>124</v>
      </c>
      <c r="AS1485">
        <v>0.98</v>
      </c>
      <c r="AT1485" t="s">
        <v>165</v>
      </c>
      <c r="AU1485" t="s">
        <v>455</v>
      </c>
      <c r="AV1485">
        <v>958300</v>
      </c>
      <c r="AW1485">
        <v>112</v>
      </c>
      <c r="AX1485">
        <v>112</v>
      </c>
      <c r="AY1485" t="s">
        <v>167</v>
      </c>
      <c r="AZ1485" t="s">
        <v>167</v>
      </c>
      <c r="BA1485" t="s">
        <v>167</v>
      </c>
    </row>
    <row r="1486" spans="1:53" x14ac:dyDescent="0.55000000000000004">
      <c r="A1486">
        <v>1967</v>
      </c>
      <c r="B1486" t="b">
        <f>IF(Table2[[#This Row],[yearID]]&gt;=1903,TRUE,FALSE)</f>
        <v>1</v>
      </c>
      <c r="C1486" t="b">
        <f>IF(Table2[[#This Row],[yearID]]&gt;=1973,TRUE,FALSE)</f>
        <v>0</v>
      </c>
      <c r="D1486" t="s">
        <v>410</v>
      </c>
      <c r="E1486" t="s">
        <v>64</v>
      </c>
      <c r="F1486" t="s">
        <v>64</v>
      </c>
      <c r="G1486" t="str">
        <f>VLOOKUP(Table2[[#This Row],[franchID]],TeamsFranchises!$A$1:$D$121,2,FALSE)</f>
        <v>Cleveland Indians</v>
      </c>
      <c r="I1486">
        <v>8</v>
      </c>
      <c r="J1486">
        <v>162</v>
      </c>
      <c r="K1486">
        <v>81</v>
      </c>
      <c r="L1486">
        <v>75</v>
      </c>
      <c r="M1486">
        <v>87</v>
      </c>
      <c r="P1486" t="s">
        <v>51</v>
      </c>
      <c r="Q1486">
        <f>IF(Table2[[#This Row],[LgWin]]="Y",1,0)</f>
        <v>0</v>
      </c>
      <c r="R1486" t="s">
        <v>51</v>
      </c>
      <c r="S1486">
        <f>IF(Table2[[#This Row],[WSWin]]="Y",1,0)</f>
        <v>0</v>
      </c>
      <c r="T1486">
        <v>559</v>
      </c>
      <c r="U1486">
        <v>5461</v>
      </c>
      <c r="V1486">
        <v>1282</v>
      </c>
      <c r="W1486">
        <v>213</v>
      </c>
      <c r="X1486">
        <v>35</v>
      </c>
      <c r="Y1486">
        <v>131</v>
      </c>
      <c r="Z1486">
        <v>413</v>
      </c>
      <c r="AA1486">
        <v>984</v>
      </c>
      <c r="AB1486">
        <v>53</v>
      </c>
      <c r="AC1486">
        <v>65</v>
      </c>
      <c r="AF1486">
        <v>613</v>
      </c>
      <c r="AG1486">
        <v>533</v>
      </c>
      <c r="AH1486">
        <v>3.25</v>
      </c>
      <c r="AI1486">
        <v>49</v>
      </c>
      <c r="AJ1486">
        <v>14</v>
      </c>
      <c r="AK1486">
        <v>27</v>
      </c>
      <c r="AL1486">
        <v>4431</v>
      </c>
      <c r="AM1486">
        <v>1258</v>
      </c>
      <c r="AN1486">
        <v>120</v>
      </c>
      <c r="AO1486">
        <v>559</v>
      </c>
      <c r="AP1486">
        <v>1189</v>
      </c>
      <c r="AQ1486">
        <v>115</v>
      </c>
      <c r="AR1486">
        <v>138</v>
      </c>
      <c r="AS1486">
        <v>0.98099999999999998</v>
      </c>
      <c r="AT1486" t="s">
        <v>487</v>
      </c>
      <c r="AU1486" t="s">
        <v>498</v>
      </c>
      <c r="AV1486">
        <v>662980</v>
      </c>
      <c r="AW1486">
        <v>102</v>
      </c>
      <c r="AX1486">
        <v>102</v>
      </c>
      <c r="AY1486" t="s">
        <v>64</v>
      </c>
      <c r="AZ1486" t="s">
        <v>64</v>
      </c>
      <c r="BA1486" t="s">
        <v>64</v>
      </c>
    </row>
    <row r="1487" spans="1:53" x14ac:dyDescent="0.55000000000000004">
      <c r="A1487">
        <v>1967</v>
      </c>
      <c r="B1487" t="b">
        <f>IF(Table2[[#This Row],[yearID]]&gt;=1903,TRUE,FALSE)</f>
        <v>1</v>
      </c>
      <c r="C1487" t="b">
        <f>IF(Table2[[#This Row],[yearID]]&gt;=1973,TRUE,FALSE)</f>
        <v>0</v>
      </c>
      <c r="D1487" t="s">
        <v>410</v>
      </c>
      <c r="E1487" t="s">
        <v>419</v>
      </c>
      <c r="F1487" t="s">
        <v>419</v>
      </c>
      <c r="G1487" t="str">
        <f>VLOOKUP(Table2[[#This Row],[franchID]],TeamsFranchises!$A$1:$D$121,2,FALSE)</f>
        <v>Detroit Tigers</v>
      </c>
      <c r="I1487">
        <v>2</v>
      </c>
      <c r="J1487">
        <v>163</v>
      </c>
      <c r="K1487">
        <v>82</v>
      </c>
      <c r="L1487">
        <v>91</v>
      </c>
      <c r="M1487">
        <v>71</v>
      </c>
      <c r="P1487" t="s">
        <v>51</v>
      </c>
      <c r="Q1487">
        <f>IF(Table2[[#This Row],[LgWin]]="Y",1,0)</f>
        <v>0</v>
      </c>
      <c r="R1487" t="s">
        <v>51</v>
      </c>
      <c r="S1487">
        <f>IF(Table2[[#This Row],[WSWin]]="Y",1,0)</f>
        <v>0</v>
      </c>
      <c r="T1487">
        <v>683</v>
      </c>
      <c r="U1487">
        <v>5410</v>
      </c>
      <c r="V1487">
        <v>1315</v>
      </c>
      <c r="W1487">
        <v>192</v>
      </c>
      <c r="X1487">
        <v>36</v>
      </c>
      <c r="Y1487">
        <v>152</v>
      </c>
      <c r="Z1487">
        <v>626</v>
      </c>
      <c r="AA1487">
        <v>994</v>
      </c>
      <c r="AB1487">
        <v>37</v>
      </c>
      <c r="AC1487">
        <v>21</v>
      </c>
      <c r="AF1487">
        <v>587</v>
      </c>
      <c r="AG1487">
        <v>532</v>
      </c>
      <c r="AH1487">
        <v>3.32</v>
      </c>
      <c r="AI1487">
        <v>46</v>
      </c>
      <c r="AJ1487">
        <v>17</v>
      </c>
      <c r="AK1487">
        <v>40</v>
      </c>
      <c r="AL1487">
        <v>4329</v>
      </c>
      <c r="AM1487">
        <v>1230</v>
      </c>
      <c r="AN1487">
        <v>151</v>
      </c>
      <c r="AO1487">
        <v>472</v>
      </c>
      <c r="AP1487">
        <v>1038</v>
      </c>
      <c r="AQ1487">
        <v>130</v>
      </c>
      <c r="AR1487">
        <v>126</v>
      </c>
      <c r="AS1487">
        <v>0.97799999999999998</v>
      </c>
      <c r="AT1487" t="s">
        <v>420</v>
      </c>
      <c r="AU1487" t="s">
        <v>518</v>
      </c>
      <c r="AV1487">
        <v>1447143</v>
      </c>
      <c r="AW1487">
        <v>103</v>
      </c>
      <c r="AX1487">
        <v>101</v>
      </c>
      <c r="AY1487" t="s">
        <v>419</v>
      </c>
      <c r="AZ1487" t="s">
        <v>419</v>
      </c>
      <c r="BA1487" t="s">
        <v>419</v>
      </c>
    </row>
    <row r="1488" spans="1:53" x14ac:dyDescent="0.55000000000000004">
      <c r="A1488">
        <v>1967</v>
      </c>
      <c r="B1488" t="b">
        <f>IF(Table2[[#This Row],[yearID]]&gt;=1903,TRUE,FALSE)</f>
        <v>1</v>
      </c>
      <c r="C1488" t="b">
        <f>IF(Table2[[#This Row],[yearID]]&gt;=1973,TRUE,FALSE)</f>
        <v>0</v>
      </c>
      <c r="D1488" t="s">
        <v>157</v>
      </c>
      <c r="E1488" t="s">
        <v>528</v>
      </c>
      <c r="F1488" t="s">
        <v>528</v>
      </c>
      <c r="G1488" t="str">
        <f>VLOOKUP(Table2[[#This Row],[franchID]],TeamsFranchises!$A$1:$D$121,2,FALSE)</f>
        <v>Houston Astros</v>
      </c>
      <c r="I1488">
        <v>9</v>
      </c>
      <c r="J1488">
        <v>162</v>
      </c>
      <c r="K1488">
        <v>81</v>
      </c>
      <c r="L1488">
        <v>69</v>
      </c>
      <c r="M1488">
        <v>93</v>
      </c>
      <c r="P1488" t="s">
        <v>51</v>
      </c>
      <c r="Q1488">
        <f>IF(Table2[[#This Row],[LgWin]]="Y",1,0)</f>
        <v>0</v>
      </c>
      <c r="R1488" t="s">
        <v>51</v>
      </c>
      <c r="S1488">
        <f>IF(Table2[[#This Row],[WSWin]]="Y",1,0)</f>
        <v>0</v>
      </c>
      <c r="T1488">
        <v>626</v>
      </c>
      <c r="U1488">
        <v>5506</v>
      </c>
      <c r="V1488">
        <v>1372</v>
      </c>
      <c r="W1488">
        <v>259</v>
      </c>
      <c r="X1488">
        <v>46</v>
      </c>
      <c r="Y1488">
        <v>93</v>
      </c>
      <c r="Z1488">
        <v>537</v>
      </c>
      <c r="AA1488">
        <v>934</v>
      </c>
      <c r="AB1488">
        <v>88</v>
      </c>
      <c r="AC1488">
        <v>38</v>
      </c>
      <c r="AF1488">
        <v>742</v>
      </c>
      <c r="AG1488">
        <v>647</v>
      </c>
      <c r="AH1488">
        <v>4.03</v>
      </c>
      <c r="AI1488">
        <v>35</v>
      </c>
      <c r="AJ1488">
        <v>8</v>
      </c>
      <c r="AK1488">
        <v>21</v>
      </c>
      <c r="AL1488">
        <v>4335</v>
      </c>
      <c r="AM1488">
        <v>1444</v>
      </c>
      <c r="AN1488">
        <v>120</v>
      </c>
      <c r="AO1488">
        <v>485</v>
      </c>
      <c r="AP1488">
        <v>1060</v>
      </c>
      <c r="AQ1488">
        <v>157</v>
      </c>
      <c r="AR1488">
        <v>120</v>
      </c>
      <c r="AS1488">
        <v>0.97399999999999998</v>
      </c>
      <c r="AT1488" t="s">
        <v>539</v>
      </c>
      <c r="AU1488" t="s">
        <v>540</v>
      </c>
      <c r="AV1488">
        <v>1348303</v>
      </c>
      <c r="AW1488">
        <v>96</v>
      </c>
      <c r="AX1488">
        <v>97</v>
      </c>
      <c r="AY1488" t="s">
        <v>528</v>
      </c>
      <c r="AZ1488" t="s">
        <v>528</v>
      </c>
      <c r="BA1488" t="s">
        <v>528</v>
      </c>
    </row>
    <row r="1489" spans="1:53" x14ac:dyDescent="0.55000000000000004">
      <c r="A1489">
        <v>1967</v>
      </c>
      <c r="B1489" t="b">
        <f>IF(Table2[[#This Row],[yearID]]&gt;=1903,TRUE,FALSE)</f>
        <v>1</v>
      </c>
      <c r="C1489" t="b">
        <f>IF(Table2[[#This Row],[yearID]]&gt;=1973,TRUE,FALSE)</f>
        <v>0</v>
      </c>
      <c r="D1489" t="s">
        <v>410</v>
      </c>
      <c r="E1489" t="s">
        <v>506</v>
      </c>
      <c r="F1489" t="s">
        <v>423</v>
      </c>
      <c r="G1489" t="str">
        <f>VLOOKUP(Table2[[#This Row],[franchID]],TeamsFranchises!$A$1:$D$121,2,FALSE)</f>
        <v>Oakland Athletics</v>
      </c>
      <c r="I1489">
        <v>10</v>
      </c>
      <c r="J1489">
        <v>161</v>
      </c>
      <c r="K1489">
        <v>81</v>
      </c>
      <c r="L1489">
        <v>62</v>
      </c>
      <c r="M1489">
        <v>99</v>
      </c>
      <c r="P1489" t="s">
        <v>51</v>
      </c>
      <c r="Q1489">
        <f>IF(Table2[[#This Row],[LgWin]]="Y",1,0)</f>
        <v>0</v>
      </c>
      <c r="R1489" t="s">
        <v>51</v>
      </c>
      <c r="S1489">
        <f>IF(Table2[[#This Row],[WSWin]]="Y",1,0)</f>
        <v>0</v>
      </c>
      <c r="T1489">
        <v>533</v>
      </c>
      <c r="U1489">
        <v>5349</v>
      </c>
      <c r="V1489">
        <v>1244</v>
      </c>
      <c r="W1489">
        <v>212</v>
      </c>
      <c r="X1489">
        <v>50</v>
      </c>
      <c r="Y1489">
        <v>69</v>
      </c>
      <c r="Z1489">
        <v>452</v>
      </c>
      <c r="AA1489">
        <v>1019</v>
      </c>
      <c r="AB1489">
        <v>132</v>
      </c>
      <c r="AC1489">
        <v>59</v>
      </c>
      <c r="AF1489">
        <v>660</v>
      </c>
      <c r="AG1489">
        <v>584</v>
      </c>
      <c r="AH1489">
        <v>3.68</v>
      </c>
      <c r="AI1489">
        <v>26</v>
      </c>
      <c r="AJ1489">
        <v>10</v>
      </c>
      <c r="AK1489">
        <v>34</v>
      </c>
      <c r="AL1489">
        <v>4284</v>
      </c>
      <c r="AM1489">
        <v>1265</v>
      </c>
      <c r="AN1489">
        <v>125</v>
      </c>
      <c r="AO1489">
        <v>558</v>
      </c>
      <c r="AP1489">
        <v>990</v>
      </c>
      <c r="AQ1489">
        <v>132</v>
      </c>
      <c r="AR1489">
        <v>120</v>
      </c>
      <c r="AS1489">
        <v>0.97799999999999998</v>
      </c>
      <c r="AT1489" t="s">
        <v>507</v>
      </c>
      <c r="AU1489" t="s">
        <v>508</v>
      </c>
      <c r="AV1489">
        <v>726639</v>
      </c>
      <c r="AW1489">
        <v>97</v>
      </c>
      <c r="AX1489">
        <v>99</v>
      </c>
      <c r="AY1489" t="s">
        <v>509</v>
      </c>
      <c r="AZ1489" t="s">
        <v>506</v>
      </c>
      <c r="BA1489" t="s">
        <v>506</v>
      </c>
    </row>
    <row r="1490" spans="1:53" x14ac:dyDescent="0.55000000000000004">
      <c r="A1490">
        <v>1967</v>
      </c>
      <c r="B1490" t="b">
        <f>IF(Table2[[#This Row],[yearID]]&gt;=1903,TRUE,FALSE)</f>
        <v>1</v>
      </c>
      <c r="C1490" t="b">
        <f>IF(Table2[[#This Row],[yearID]]&gt;=1973,TRUE,FALSE)</f>
        <v>0</v>
      </c>
      <c r="D1490" t="s">
        <v>157</v>
      </c>
      <c r="E1490" t="s">
        <v>511</v>
      </c>
      <c r="F1490" t="s">
        <v>260</v>
      </c>
      <c r="G1490" t="str">
        <f>VLOOKUP(Table2[[#This Row],[franchID]],TeamsFranchises!$A$1:$D$121,2,FALSE)</f>
        <v>Los Angeles Dodgers</v>
      </c>
      <c r="I1490">
        <v>8</v>
      </c>
      <c r="J1490">
        <v>162</v>
      </c>
      <c r="K1490">
        <v>81</v>
      </c>
      <c r="L1490">
        <v>73</v>
      </c>
      <c r="M1490">
        <v>89</v>
      </c>
      <c r="P1490" t="s">
        <v>51</v>
      </c>
      <c r="Q1490">
        <f>IF(Table2[[#This Row],[LgWin]]="Y",1,0)</f>
        <v>0</v>
      </c>
      <c r="R1490" t="s">
        <v>51</v>
      </c>
      <c r="S1490">
        <f>IF(Table2[[#This Row],[WSWin]]="Y",1,0)</f>
        <v>0</v>
      </c>
      <c r="T1490">
        <v>519</v>
      </c>
      <c r="U1490">
        <v>5456</v>
      </c>
      <c r="V1490">
        <v>1285</v>
      </c>
      <c r="W1490">
        <v>203</v>
      </c>
      <c r="X1490">
        <v>38</v>
      </c>
      <c r="Y1490">
        <v>82</v>
      </c>
      <c r="Z1490">
        <v>485</v>
      </c>
      <c r="AA1490">
        <v>881</v>
      </c>
      <c r="AB1490">
        <v>56</v>
      </c>
      <c r="AC1490">
        <v>47</v>
      </c>
      <c r="AF1490">
        <v>595</v>
      </c>
      <c r="AG1490">
        <v>525</v>
      </c>
      <c r="AH1490">
        <v>3.21</v>
      </c>
      <c r="AI1490">
        <v>41</v>
      </c>
      <c r="AJ1490">
        <v>17</v>
      </c>
      <c r="AK1490">
        <v>24</v>
      </c>
      <c r="AL1490">
        <v>4419</v>
      </c>
      <c r="AM1490">
        <v>1421</v>
      </c>
      <c r="AN1490">
        <v>93</v>
      </c>
      <c r="AO1490">
        <v>393</v>
      </c>
      <c r="AP1490">
        <v>967</v>
      </c>
      <c r="AQ1490">
        <v>160</v>
      </c>
      <c r="AR1490">
        <v>144</v>
      </c>
      <c r="AS1490">
        <v>0.97499999999999998</v>
      </c>
      <c r="AT1490" t="s">
        <v>512</v>
      </c>
      <c r="AU1490" t="s">
        <v>531</v>
      </c>
      <c r="AV1490">
        <v>1664362</v>
      </c>
      <c r="AW1490">
        <v>91</v>
      </c>
      <c r="AX1490">
        <v>91</v>
      </c>
      <c r="AY1490" t="s">
        <v>260</v>
      </c>
      <c r="AZ1490" t="s">
        <v>511</v>
      </c>
      <c r="BA1490" t="s">
        <v>511</v>
      </c>
    </row>
    <row r="1491" spans="1:53" x14ac:dyDescent="0.55000000000000004">
      <c r="A1491">
        <v>1967</v>
      </c>
      <c r="B1491" t="b">
        <f>IF(Table2[[#This Row],[yearID]]&gt;=1903,TRUE,FALSE)</f>
        <v>1</v>
      </c>
      <c r="C1491" t="b">
        <f>IF(Table2[[#This Row],[yearID]]&gt;=1973,TRUE,FALSE)</f>
        <v>0</v>
      </c>
      <c r="D1491" t="s">
        <v>410</v>
      </c>
      <c r="E1491" t="s">
        <v>426</v>
      </c>
      <c r="F1491" t="s">
        <v>426</v>
      </c>
      <c r="G1491" t="str">
        <f>VLOOKUP(Table2[[#This Row],[franchID]],TeamsFranchises!$A$1:$D$121,2,FALSE)</f>
        <v>Minnesota Twins</v>
      </c>
      <c r="I1491">
        <v>2</v>
      </c>
      <c r="J1491">
        <v>164</v>
      </c>
      <c r="K1491">
        <v>81</v>
      </c>
      <c r="L1491">
        <v>91</v>
      </c>
      <c r="M1491">
        <v>71</v>
      </c>
      <c r="P1491" t="s">
        <v>51</v>
      </c>
      <c r="Q1491">
        <f>IF(Table2[[#This Row],[LgWin]]="Y",1,0)</f>
        <v>0</v>
      </c>
      <c r="R1491" t="s">
        <v>51</v>
      </c>
      <c r="S1491">
        <f>IF(Table2[[#This Row],[WSWin]]="Y",1,0)</f>
        <v>0</v>
      </c>
      <c r="T1491">
        <v>671</v>
      </c>
      <c r="U1491">
        <v>5458</v>
      </c>
      <c r="V1491">
        <v>1309</v>
      </c>
      <c r="W1491">
        <v>216</v>
      </c>
      <c r="X1491">
        <v>48</v>
      </c>
      <c r="Y1491">
        <v>131</v>
      </c>
      <c r="Z1491">
        <v>512</v>
      </c>
      <c r="AA1491">
        <v>976</v>
      </c>
      <c r="AB1491">
        <v>55</v>
      </c>
      <c r="AC1491">
        <v>37</v>
      </c>
      <c r="AF1491">
        <v>590</v>
      </c>
      <c r="AG1491">
        <v>510</v>
      </c>
      <c r="AH1491">
        <v>3.14</v>
      </c>
      <c r="AI1491">
        <v>58</v>
      </c>
      <c r="AJ1491">
        <v>18</v>
      </c>
      <c r="AK1491">
        <v>24</v>
      </c>
      <c r="AL1491">
        <v>4383</v>
      </c>
      <c r="AM1491">
        <v>1336</v>
      </c>
      <c r="AN1491">
        <v>115</v>
      </c>
      <c r="AO1491">
        <v>396</v>
      </c>
      <c r="AP1491">
        <v>1089</v>
      </c>
      <c r="AQ1491">
        <v>132</v>
      </c>
      <c r="AR1491">
        <v>123</v>
      </c>
      <c r="AS1491">
        <v>0.97799999999999998</v>
      </c>
      <c r="AT1491" t="s">
        <v>523</v>
      </c>
      <c r="AU1491" t="s">
        <v>524</v>
      </c>
      <c r="AV1491">
        <v>1483547</v>
      </c>
      <c r="AW1491">
        <v>108</v>
      </c>
      <c r="AX1491">
        <v>107</v>
      </c>
      <c r="AY1491" t="s">
        <v>426</v>
      </c>
      <c r="AZ1491" t="s">
        <v>426</v>
      </c>
      <c r="BA1491" t="s">
        <v>426</v>
      </c>
    </row>
    <row r="1492" spans="1:53" x14ac:dyDescent="0.55000000000000004">
      <c r="A1492">
        <v>1967</v>
      </c>
      <c r="B1492" t="b">
        <f>IF(Table2[[#This Row],[yearID]]&gt;=1903,TRUE,FALSE)</f>
        <v>1</v>
      </c>
      <c r="C1492" t="b">
        <f>IF(Table2[[#This Row],[yearID]]&gt;=1973,TRUE,FALSE)</f>
        <v>0</v>
      </c>
      <c r="D1492" t="s">
        <v>410</v>
      </c>
      <c r="E1492" t="s">
        <v>436</v>
      </c>
      <c r="F1492" t="s">
        <v>412</v>
      </c>
      <c r="G1492" t="str">
        <f>VLOOKUP(Table2[[#This Row],[franchID]],TeamsFranchises!$A$1:$D$121,2,FALSE)</f>
        <v>New York Yankees</v>
      </c>
      <c r="I1492">
        <v>9</v>
      </c>
      <c r="J1492">
        <v>163</v>
      </c>
      <c r="K1492">
        <v>82</v>
      </c>
      <c r="L1492">
        <v>72</v>
      </c>
      <c r="M1492">
        <v>90</v>
      </c>
      <c r="P1492" t="s">
        <v>51</v>
      </c>
      <c r="Q1492">
        <f>IF(Table2[[#This Row],[LgWin]]="Y",1,0)</f>
        <v>0</v>
      </c>
      <c r="R1492" t="s">
        <v>51</v>
      </c>
      <c r="S1492">
        <f>IF(Table2[[#This Row],[WSWin]]="Y",1,0)</f>
        <v>0</v>
      </c>
      <c r="T1492">
        <v>522</v>
      </c>
      <c r="U1492">
        <v>5443</v>
      </c>
      <c r="V1492">
        <v>1225</v>
      </c>
      <c r="W1492">
        <v>166</v>
      </c>
      <c r="X1492">
        <v>17</v>
      </c>
      <c r="Y1492">
        <v>100</v>
      </c>
      <c r="Z1492">
        <v>532</v>
      </c>
      <c r="AA1492">
        <v>1043</v>
      </c>
      <c r="AB1492">
        <v>63</v>
      </c>
      <c r="AC1492">
        <v>37</v>
      </c>
      <c r="AF1492">
        <v>621</v>
      </c>
      <c r="AG1492">
        <v>533</v>
      </c>
      <c r="AH1492">
        <v>3.24</v>
      </c>
      <c r="AI1492">
        <v>37</v>
      </c>
      <c r="AJ1492">
        <v>16</v>
      </c>
      <c r="AK1492">
        <v>27</v>
      </c>
      <c r="AL1492">
        <v>4440</v>
      </c>
      <c r="AM1492">
        <v>1375</v>
      </c>
      <c r="AN1492">
        <v>110</v>
      </c>
      <c r="AO1492">
        <v>480</v>
      </c>
      <c r="AP1492">
        <v>898</v>
      </c>
      <c r="AQ1492">
        <v>154</v>
      </c>
      <c r="AR1492">
        <v>144</v>
      </c>
      <c r="AS1492">
        <v>0.97599999999999998</v>
      </c>
      <c r="AT1492" t="s">
        <v>459</v>
      </c>
      <c r="AU1492" t="s">
        <v>491</v>
      </c>
      <c r="AV1492">
        <v>1259514</v>
      </c>
      <c r="AW1492">
        <v>95</v>
      </c>
      <c r="AX1492">
        <v>96</v>
      </c>
      <c r="AY1492" t="s">
        <v>412</v>
      </c>
      <c r="AZ1492" t="s">
        <v>436</v>
      </c>
      <c r="BA1492" t="s">
        <v>436</v>
      </c>
    </row>
    <row r="1493" spans="1:53" x14ac:dyDescent="0.55000000000000004">
      <c r="A1493">
        <v>1967</v>
      </c>
      <c r="B1493" t="b">
        <f>IF(Table2[[#This Row],[yearID]]&gt;=1903,TRUE,FALSE)</f>
        <v>1</v>
      </c>
      <c r="C1493" t="b">
        <f>IF(Table2[[#This Row],[yearID]]&gt;=1973,TRUE,FALSE)</f>
        <v>0</v>
      </c>
      <c r="D1493" t="s">
        <v>157</v>
      </c>
      <c r="E1493" t="s">
        <v>532</v>
      </c>
      <c r="F1493" t="s">
        <v>533</v>
      </c>
      <c r="G1493" t="str">
        <f>VLOOKUP(Table2[[#This Row],[franchID]],TeamsFranchises!$A$1:$D$121,2,FALSE)</f>
        <v>New York Mets</v>
      </c>
      <c r="I1493">
        <v>10</v>
      </c>
      <c r="J1493">
        <v>162</v>
      </c>
      <c r="K1493">
        <v>78</v>
      </c>
      <c r="L1493">
        <v>61</v>
      </c>
      <c r="M1493">
        <v>101</v>
      </c>
      <c r="P1493" t="s">
        <v>51</v>
      </c>
      <c r="Q1493">
        <f>IF(Table2[[#This Row],[LgWin]]="Y",1,0)</f>
        <v>0</v>
      </c>
      <c r="R1493" t="s">
        <v>51</v>
      </c>
      <c r="S1493">
        <f>IF(Table2[[#This Row],[WSWin]]="Y",1,0)</f>
        <v>0</v>
      </c>
      <c r="T1493">
        <v>498</v>
      </c>
      <c r="U1493">
        <v>5417</v>
      </c>
      <c r="V1493">
        <v>1288</v>
      </c>
      <c r="W1493">
        <v>178</v>
      </c>
      <c r="X1493">
        <v>23</v>
      </c>
      <c r="Y1493">
        <v>83</v>
      </c>
      <c r="Z1493">
        <v>362</v>
      </c>
      <c r="AA1493">
        <v>981</v>
      </c>
      <c r="AB1493">
        <v>58</v>
      </c>
      <c r="AC1493">
        <v>44</v>
      </c>
      <c r="AF1493">
        <v>672</v>
      </c>
      <c r="AG1493">
        <v>594</v>
      </c>
      <c r="AH1493">
        <v>3.73</v>
      </c>
      <c r="AI1493">
        <v>36</v>
      </c>
      <c r="AJ1493">
        <v>10</v>
      </c>
      <c r="AK1493">
        <v>19</v>
      </c>
      <c r="AL1493">
        <v>4299</v>
      </c>
      <c r="AM1493">
        <v>1369</v>
      </c>
      <c r="AN1493">
        <v>124</v>
      </c>
      <c r="AO1493">
        <v>536</v>
      </c>
      <c r="AP1493">
        <v>893</v>
      </c>
      <c r="AQ1493">
        <v>157</v>
      </c>
      <c r="AR1493">
        <v>147</v>
      </c>
      <c r="AS1493">
        <v>0.97499999999999998</v>
      </c>
      <c r="AT1493" t="s">
        <v>534</v>
      </c>
      <c r="AU1493" t="s">
        <v>536</v>
      </c>
      <c r="AV1493">
        <v>1565492</v>
      </c>
      <c r="AW1493">
        <v>98</v>
      </c>
      <c r="AX1493">
        <v>100</v>
      </c>
      <c r="AY1493" t="s">
        <v>533</v>
      </c>
      <c r="AZ1493" t="s">
        <v>532</v>
      </c>
      <c r="BA1493" t="s">
        <v>532</v>
      </c>
    </row>
    <row r="1494" spans="1:53" x14ac:dyDescent="0.55000000000000004">
      <c r="A1494">
        <v>1967</v>
      </c>
      <c r="B1494" t="b">
        <f>IF(Table2[[#This Row],[yearID]]&gt;=1903,TRUE,FALSE)</f>
        <v>1</v>
      </c>
      <c r="C1494" t="b">
        <f>IF(Table2[[#This Row],[yearID]]&gt;=1973,TRUE,FALSE)</f>
        <v>0</v>
      </c>
      <c r="D1494" t="s">
        <v>157</v>
      </c>
      <c r="E1494" t="s">
        <v>122</v>
      </c>
      <c r="F1494" t="s">
        <v>122</v>
      </c>
      <c r="G1494" t="str">
        <f>VLOOKUP(Table2[[#This Row],[franchID]],TeamsFranchises!$A$1:$D$121,2,FALSE)</f>
        <v>Philadelphia Phillies</v>
      </c>
      <c r="I1494">
        <v>5</v>
      </c>
      <c r="J1494">
        <v>162</v>
      </c>
      <c r="K1494">
        <v>80</v>
      </c>
      <c r="L1494">
        <v>82</v>
      </c>
      <c r="M1494">
        <v>80</v>
      </c>
      <c r="P1494" t="s">
        <v>51</v>
      </c>
      <c r="Q1494">
        <f>IF(Table2[[#This Row],[LgWin]]="Y",1,0)</f>
        <v>0</v>
      </c>
      <c r="R1494" t="s">
        <v>51</v>
      </c>
      <c r="S1494">
        <f>IF(Table2[[#This Row],[WSWin]]="Y",1,0)</f>
        <v>0</v>
      </c>
      <c r="T1494">
        <v>612</v>
      </c>
      <c r="U1494">
        <v>5401</v>
      </c>
      <c r="V1494">
        <v>1306</v>
      </c>
      <c r="W1494">
        <v>221</v>
      </c>
      <c r="X1494">
        <v>47</v>
      </c>
      <c r="Y1494">
        <v>103</v>
      </c>
      <c r="Z1494">
        <v>545</v>
      </c>
      <c r="AA1494">
        <v>1033</v>
      </c>
      <c r="AB1494">
        <v>79</v>
      </c>
      <c r="AC1494">
        <v>62</v>
      </c>
      <c r="AF1494">
        <v>581</v>
      </c>
      <c r="AG1494">
        <v>500</v>
      </c>
      <c r="AH1494">
        <v>3.1</v>
      </c>
      <c r="AI1494">
        <v>46</v>
      </c>
      <c r="AJ1494">
        <v>17</v>
      </c>
      <c r="AK1494">
        <v>23</v>
      </c>
      <c r="AL1494">
        <v>4359</v>
      </c>
      <c r="AM1494">
        <v>1372</v>
      </c>
      <c r="AN1494">
        <v>86</v>
      </c>
      <c r="AO1494">
        <v>403</v>
      </c>
      <c r="AP1494">
        <v>967</v>
      </c>
      <c r="AQ1494">
        <v>137</v>
      </c>
      <c r="AR1494">
        <v>174</v>
      </c>
      <c r="AS1494">
        <v>0.97799999999999998</v>
      </c>
      <c r="AT1494" t="s">
        <v>358</v>
      </c>
      <c r="AU1494" t="s">
        <v>503</v>
      </c>
      <c r="AV1494">
        <v>828888</v>
      </c>
      <c r="AW1494">
        <v>101</v>
      </c>
      <c r="AX1494">
        <v>101</v>
      </c>
      <c r="AY1494" t="s">
        <v>122</v>
      </c>
      <c r="AZ1494" t="s">
        <v>122</v>
      </c>
      <c r="BA1494" t="s">
        <v>122</v>
      </c>
    </row>
    <row r="1495" spans="1:53" x14ac:dyDescent="0.55000000000000004">
      <c r="A1495">
        <v>1967</v>
      </c>
      <c r="B1495" t="b">
        <f>IF(Table2[[#This Row],[yearID]]&gt;=1903,TRUE,FALSE)</f>
        <v>1</v>
      </c>
      <c r="C1495" t="b">
        <f>IF(Table2[[#This Row],[yearID]]&gt;=1973,TRUE,FALSE)</f>
        <v>0</v>
      </c>
      <c r="D1495" t="s">
        <v>157</v>
      </c>
      <c r="E1495" t="s">
        <v>229</v>
      </c>
      <c r="F1495" t="s">
        <v>229</v>
      </c>
      <c r="G1495" t="str">
        <f>VLOOKUP(Table2[[#This Row],[franchID]],TeamsFranchises!$A$1:$D$121,2,FALSE)</f>
        <v>Pittsburgh Pirates</v>
      </c>
      <c r="I1495">
        <v>6</v>
      </c>
      <c r="J1495">
        <v>163</v>
      </c>
      <c r="K1495">
        <v>81</v>
      </c>
      <c r="L1495">
        <v>81</v>
      </c>
      <c r="M1495">
        <v>81</v>
      </c>
      <c r="P1495" t="s">
        <v>51</v>
      </c>
      <c r="Q1495">
        <f>IF(Table2[[#This Row],[LgWin]]="Y",1,0)</f>
        <v>0</v>
      </c>
      <c r="R1495" t="s">
        <v>51</v>
      </c>
      <c r="S1495">
        <f>IF(Table2[[#This Row],[WSWin]]="Y",1,0)</f>
        <v>0</v>
      </c>
      <c r="T1495">
        <v>679</v>
      </c>
      <c r="U1495">
        <v>5724</v>
      </c>
      <c r="V1495">
        <v>1585</v>
      </c>
      <c r="W1495">
        <v>193</v>
      </c>
      <c r="X1495">
        <v>62</v>
      </c>
      <c r="Y1495">
        <v>91</v>
      </c>
      <c r="Z1495">
        <v>387</v>
      </c>
      <c r="AA1495">
        <v>914</v>
      </c>
      <c r="AB1495">
        <v>79</v>
      </c>
      <c r="AC1495">
        <v>37</v>
      </c>
      <c r="AF1495">
        <v>693</v>
      </c>
      <c r="AG1495">
        <v>606</v>
      </c>
      <c r="AH1495">
        <v>3.74</v>
      </c>
      <c r="AI1495">
        <v>35</v>
      </c>
      <c r="AJ1495">
        <v>5</v>
      </c>
      <c r="AK1495">
        <v>35</v>
      </c>
      <c r="AL1495">
        <v>4374</v>
      </c>
      <c r="AM1495">
        <v>1439</v>
      </c>
      <c r="AN1495">
        <v>108</v>
      </c>
      <c r="AO1495">
        <v>561</v>
      </c>
      <c r="AP1495">
        <v>820</v>
      </c>
      <c r="AQ1495">
        <v>141</v>
      </c>
      <c r="AR1495">
        <v>186</v>
      </c>
      <c r="AS1495">
        <v>0.97799999999999998</v>
      </c>
      <c r="AT1495" t="s">
        <v>390</v>
      </c>
      <c r="AU1495" t="s">
        <v>447</v>
      </c>
      <c r="AV1495">
        <v>907012</v>
      </c>
      <c r="AW1495">
        <v>100</v>
      </c>
      <c r="AX1495">
        <v>99</v>
      </c>
      <c r="AY1495" t="s">
        <v>229</v>
      </c>
      <c r="AZ1495" t="s">
        <v>229</v>
      </c>
      <c r="BA1495" t="s">
        <v>229</v>
      </c>
    </row>
    <row r="1496" spans="1:53" x14ac:dyDescent="0.55000000000000004">
      <c r="A1496">
        <v>1967</v>
      </c>
      <c r="B1496" t="b">
        <f>IF(Table2[[#This Row],[yearID]]&gt;=1903,TRUE,FALSE)</f>
        <v>1</v>
      </c>
      <c r="C1496" t="b">
        <f>IF(Table2[[#This Row],[yearID]]&gt;=1973,TRUE,FALSE)</f>
        <v>0</v>
      </c>
      <c r="D1496" t="s">
        <v>157</v>
      </c>
      <c r="E1496" t="s">
        <v>514</v>
      </c>
      <c r="F1496" t="s">
        <v>243</v>
      </c>
      <c r="G1496" t="str">
        <f>VLOOKUP(Table2[[#This Row],[franchID]],TeamsFranchises!$A$1:$D$121,2,FALSE)</f>
        <v>San Francisco Giants</v>
      </c>
      <c r="I1496">
        <v>2</v>
      </c>
      <c r="J1496">
        <v>162</v>
      </c>
      <c r="K1496">
        <v>82</v>
      </c>
      <c r="L1496">
        <v>91</v>
      </c>
      <c r="M1496">
        <v>71</v>
      </c>
      <c r="P1496" t="s">
        <v>51</v>
      </c>
      <c r="Q1496">
        <f>IF(Table2[[#This Row],[LgWin]]="Y",1,0)</f>
        <v>0</v>
      </c>
      <c r="R1496" t="s">
        <v>51</v>
      </c>
      <c r="S1496">
        <f>IF(Table2[[#This Row],[WSWin]]="Y",1,0)</f>
        <v>0</v>
      </c>
      <c r="T1496">
        <v>652</v>
      </c>
      <c r="U1496">
        <v>5524</v>
      </c>
      <c r="V1496">
        <v>1354</v>
      </c>
      <c r="W1496">
        <v>201</v>
      </c>
      <c r="X1496">
        <v>39</v>
      </c>
      <c r="Y1496">
        <v>140</v>
      </c>
      <c r="Z1496">
        <v>520</v>
      </c>
      <c r="AA1496">
        <v>978</v>
      </c>
      <c r="AB1496">
        <v>22</v>
      </c>
      <c r="AC1496">
        <v>30</v>
      </c>
      <c r="AF1496">
        <v>551</v>
      </c>
      <c r="AG1496">
        <v>478</v>
      </c>
      <c r="AH1496">
        <v>2.92</v>
      </c>
      <c r="AI1496">
        <v>64</v>
      </c>
      <c r="AJ1496">
        <v>17</v>
      </c>
      <c r="AK1496">
        <v>25</v>
      </c>
      <c r="AL1496">
        <v>4422</v>
      </c>
      <c r="AM1496">
        <v>1283</v>
      </c>
      <c r="AN1496">
        <v>113</v>
      </c>
      <c r="AO1496">
        <v>453</v>
      </c>
      <c r="AP1496">
        <v>990</v>
      </c>
      <c r="AQ1496">
        <v>134</v>
      </c>
      <c r="AR1496">
        <v>149</v>
      </c>
      <c r="AS1496">
        <v>0.97899999999999998</v>
      </c>
      <c r="AT1496" t="s">
        <v>515</v>
      </c>
      <c r="AU1496" t="s">
        <v>517</v>
      </c>
      <c r="AV1496">
        <v>1242480</v>
      </c>
      <c r="AW1496">
        <v>100</v>
      </c>
      <c r="AX1496">
        <v>99</v>
      </c>
      <c r="AY1496" t="s">
        <v>243</v>
      </c>
      <c r="AZ1496" t="s">
        <v>514</v>
      </c>
      <c r="BA1496" t="s">
        <v>514</v>
      </c>
    </row>
    <row r="1497" spans="1:53" x14ac:dyDescent="0.55000000000000004">
      <c r="A1497">
        <v>1967</v>
      </c>
      <c r="B1497" t="b">
        <f>IF(Table2[[#This Row],[yearID]]&gt;=1903,TRUE,FALSE)</f>
        <v>1</v>
      </c>
      <c r="C1497" t="b">
        <f>IF(Table2[[#This Row],[yearID]]&gt;=1973,TRUE,FALSE)</f>
        <v>0</v>
      </c>
      <c r="D1497" t="s">
        <v>157</v>
      </c>
      <c r="E1497" t="s">
        <v>396</v>
      </c>
      <c r="F1497" t="s">
        <v>154</v>
      </c>
      <c r="G1497" t="str">
        <f>VLOOKUP(Table2[[#This Row],[franchID]],TeamsFranchises!$A$1:$D$121,2,FALSE)</f>
        <v>St. Louis Cardinals</v>
      </c>
      <c r="I1497">
        <v>1</v>
      </c>
      <c r="J1497">
        <v>161</v>
      </c>
      <c r="K1497">
        <v>81</v>
      </c>
      <c r="L1497">
        <v>101</v>
      </c>
      <c r="M1497">
        <v>60</v>
      </c>
      <c r="P1497" t="s">
        <v>76</v>
      </c>
      <c r="Q1497">
        <f>IF(Table2[[#This Row],[LgWin]]="Y",1,0)</f>
        <v>1</v>
      </c>
      <c r="R1497" t="s">
        <v>76</v>
      </c>
      <c r="S1497">
        <f>IF(Table2[[#This Row],[WSWin]]="Y",1,0)</f>
        <v>1</v>
      </c>
      <c r="T1497">
        <v>695</v>
      </c>
      <c r="U1497">
        <v>5566</v>
      </c>
      <c r="V1497">
        <v>1462</v>
      </c>
      <c r="W1497">
        <v>225</v>
      </c>
      <c r="X1497">
        <v>40</v>
      </c>
      <c r="Y1497">
        <v>115</v>
      </c>
      <c r="Z1497">
        <v>443</v>
      </c>
      <c r="AA1497">
        <v>919</v>
      </c>
      <c r="AB1497">
        <v>102</v>
      </c>
      <c r="AC1497">
        <v>54</v>
      </c>
      <c r="AF1497">
        <v>557</v>
      </c>
      <c r="AG1497">
        <v>496</v>
      </c>
      <c r="AH1497">
        <v>3.05</v>
      </c>
      <c r="AI1497">
        <v>44</v>
      </c>
      <c r="AJ1497">
        <v>17</v>
      </c>
      <c r="AK1497">
        <v>45</v>
      </c>
      <c r="AL1497">
        <v>4395</v>
      </c>
      <c r="AM1497">
        <v>1313</v>
      </c>
      <c r="AN1497">
        <v>97</v>
      </c>
      <c r="AO1497">
        <v>431</v>
      </c>
      <c r="AP1497">
        <v>956</v>
      </c>
      <c r="AQ1497">
        <v>140</v>
      </c>
      <c r="AR1497">
        <v>127</v>
      </c>
      <c r="AS1497">
        <v>0.97699999999999998</v>
      </c>
      <c r="AT1497" t="s">
        <v>409</v>
      </c>
      <c r="AU1497" t="s">
        <v>545</v>
      </c>
      <c r="AV1497">
        <v>2090145</v>
      </c>
      <c r="AW1497">
        <v>99</v>
      </c>
      <c r="AX1497">
        <v>97</v>
      </c>
      <c r="AY1497" t="s">
        <v>154</v>
      </c>
      <c r="AZ1497" t="s">
        <v>396</v>
      </c>
      <c r="BA1497" t="s">
        <v>396</v>
      </c>
    </row>
    <row r="1498" spans="1:53" x14ac:dyDescent="0.55000000000000004">
      <c r="A1498">
        <v>1967</v>
      </c>
      <c r="B1498" t="b">
        <f>IF(Table2[[#This Row],[yearID]]&gt;=1903,TRUE,FALSE)</f>
        <v>1</v>
      </c>
      <c r="C1498" t="b">
        <f>IF(Table2[[#This Row],[yearID]]&gt;=1973,TRUE,FALSE)</f>
        <v>0</v>
      </c>
      <c r="D1498" t="s">
        <v>410</v>
      </c>
      <c r="E1498" t="s">
        <v>525</v>
      </c>
      <c r="F1498" t="s">
        <v>526</v>
      </c>
      <c r="G1498" t="str">
        <f>VLOOKUP(Table2[[#This Row],[franchID]],TeamsFranchises!$A$1:$D$121,2,FALSE)</f>
        <v>Texas Rangers</v>
      </c>
      <c r="I1498">
        <v>6</v>
      </c>
      <c r="J1498">
        <v>161</v>
      </c>
      <c r="K1498">
        <v>80</v>
      </c>
      <c r="L1498">
        <v>76</v>
      </c>
      <c r="M1498">
        <v>85</v>
      </c>
      <c r="P1498" t="s">
        <v>51</v>
      </c>
      <c r="Q1498">
        <f>IF(Table2[[#This Row],[LgWin]]="Y",1,0)</f>
        <v>0</v>
      </c>
      <c r="R1498" t="s">
        <v>51</v>
      </c>
      <c r="S1498">
        <f>IF(Table2[[#This Row],[WSWin]]="Y",1,0)</f>
        <v>0</v>
      </c>
      <c r="T1498">
        <v>550</v>
      </c>
      <c r="U1498">
        <v>5441</v>
      </c>
      <c r="V1498">
        <v>1211</v>
      </c>
      <c r="W1498">
        <v>168</v>
      </c>
      <c r="X1498">
        <v>25</v>
      </c>
      <c r="Y1498">
        <v>115</v>
      </c>
      <c r="Z1498">
        <v>472</v>
      </c>
      <c r="AA1498">
        <v>1037</v>
      </c>
      <c r="AB1498">
        <v>53</v>
      </c>
      <c r="AC1498">
        <v>37</v>
      </c>
      <c r="AF1498">
        <v>637</v>
      </c>
      <c r="AG1498">
        <v>553</v>
      </c>
      <c r="AH1498">
        <v>3.38</v>
      </c>
      <c r="AI1498">
        <v>24</v>
      </c>
      <c r="AJ1498">
        <v>14</v>
      </c>
      <c r="AK1498">
        <v>39</v>
      </c>
      <c r="AL1498">
        <v>4419</v>
      </c>
      <c r="AM1498">
        <v>1334</v>
      </c>
      <c r="AN1498">
        <v>113</v>
      </c>
      <c r="AO1498">
        <v>495</v>
      </c>
      <c r="AP1498">
        <v>878</v>
      </c>
      <c r="AQ1498">
        <v>144</v>
      </c>
      <c r="AR1498">
        <v>167</v>
      </c>
      <c r="AS1498">
        <v>0.97799999999999998</v>
      </c>
      <c r="AT1498" t="s">
        <v>397</v>
      </c>
      <c r="AU1498" t="s">
        <v>535</v>
      </c>
      <c r="AV1498">
        <v>770868</v>
      </c>
      <c r="AW1498">
        <v>96</v>
      </c>
      <c r="AX1498">
        <v>97</v>
      </c>
      <c r="AY1498" t="s">
        <v>527</v>
      </c>
      <c r="AZ1498" t="s">
        <v>525</v>
      </c>
      <c r="BA1498" t="s">
        <v>525</v>
      </c>
    </row>
    <row r="1499" spans="1:53" x14ac:dyDescent="0.55000000000000004">
      <c r="A1499">
        <v>1968</v>
      </c>
      <c r="B1499" t="b">
        <f>IF(Table2[[#This Row],[yearID]]&gt;=1903,TRUE,FALSE)</f>
        <v>1</v>
      </c>
      <c r="C1499" t="b">
        <f>IF(Table2[[#This Row],[yearID]]&gt;=1973,TRUE,FALSE)</f>
        <v>0</v>
      </c>
      <c r="D1499" t="s">
        <v>157</v>
      </c>
      <c r="E1499" t="s">
        <v>159</v>
      </c>
      <c r="F1499" t="s">
        <v>159</v>
      </c>
      <c r="G1499" t="str">
        <f>VLOOKUP(Table2[[#This Row],[franchID]],TeamsFranchises!$A$1:$D$121,2,FALSE)</f>
        <v>Atlanta Braves</v>
      </c>
      <c r="I1499">
        <v>5</v>
      </c>
      <c r="J1499">
        <v>163</v>
      </c>
      <c r="K1499">
        <v>81</v>
      </c>
      <c r="L1499">
        <v>81</v>
      </c>
      <c r="M1499">
        <v>81</v>
      </c>
      <c r="P1499" t="s">
        <v>51</v>
      </c>
      <c r="Q1499">
        <f>IF(Table2[[#This Row],[LgWin]]="Y",1,0)</f>
        <v>0</v>
      </c>
      <c r="R1499" t="s">
        <v>51</v>
      </c>
      <c r="S1499">
        <f>IF(Table2[[#This Row],[WSWin]]="Y",1,0)</f>
        <v>0</v>
      </c>
      <c r="T1499">
        <v>514</v>
      </c>
      <c r="U1499">
        <v>5552</v>
      </c>
      <c r="V1499">
        <v>1399</v>
      </c>
      <c r="W1499">
        <v>179</v>
      </c>
      <c r="X1499">
        <v>31</v>
      </c>
      <c r="Y1499">
        <v>80</v>
      </c>
      <c r="Z1499">
        <v>414</v>
      </c>
      <c r="AA1499">
        <v>782</v>
      </c>
      <c r="AB1499">
        <v>83</v>
      </c>
      <c r="AC1499">
        <v>44</v>
      </c>
      <c r="AF1499">
        <v>549</v>
      </c>
      <c r="AG1499">
        <v>478</v>
      </c>
      <c r="AH1499">
        <v>2.92</v>
      </c>
      <c r="AI1499">
        <v>44</v>
      </c>
      <c r="AJ1499">
        <v>16</v>
      </c>
      <c r="AK1499">
        <v>29</v>
      </c>
      <c r="AL1499">
        <v>4422</v>
      </c>
      <c r="AM1499">
        <v>1326</v>
      </c>
      <c r="AN1499">
        <v>87</v>
      </c>
      <c r="AO1499">
        <v>362</v>
      </c>
      <c r="AP1499">
        <v>871</v>
      </c>
      <c r="AQ1499">
        <v>125</v>
      </c>
      <c r="AR1499">
        <v>139</v>
      </c>
      <c r="AS1499">
        <v>0.98</v>
      </c>
      <c r="AT1499" t="s">
        <v>541</v>
      </c>
      <c r="AU1499" t="s">
        <v>542</v>
      </c>
      <c r="AV1499">
        <v>1126540</v>
      </c>
      <c r="AW1499">
        <v>101</v>
      </c>
      <c r="AX1499">
        <v>101</v>
      </c>
      <c r="AY1499" t="s">
        <v>159</v>
      </c>
      <c r="AZ1499" t="s">
        <v>159</v>
      </c>
      <c r="BA1499" t="s">
        <v>159</v>
      </c>
    </row>
    <row r="1500" spans="1:53" x14ac:dyDescent="0.55000000000000004">
      <c r="A1500">
        <v>1968</v>
      </c>
      <c r="B1500" t="b">
        <f>IF(Table2[[#This Row],[yearID]]&gt;=1903,TRUE,FALSE)</f>
        <v>1</v>
      </c>
      <c r="C1500" t="b">
        <f>IF(Table2[[#This Row],[yearID]]&gt;=1973,TRUE,FALSE)</f>
        <v>0</v>
      </c>
      <c r="D1500" t="s">
        <v>410</v>
      </c>
      <c r="E1500" t="s">
        <v>95</v>
      </c>
      <c r="F1500" t="s">
        <v>95</v>
      </c>
      <c r="G1500" t="str">
        <f>VLOOKUP(Table2[[#This Row],[franchID]],TeamsFranchises!$A$1:$D$121,2,FALSE)</f>
        <v>Baltimore Orioles</v>
      </c>
      <c r="I1500">
        <v>2</v>
      </c>
      <c r="J1500">
        <v>162</v>
      </c>
      <c r="K1500">
        <v>80</v>
      </c>
      <c r="L1500">
        <v>91</v>
      </c>
      <c r="M1500">
        <v>71</v>
      </c>
      <c r="P1500" t="s">
        <v>51</v>
      </c>
      <c r="Q1500">
        <f>IF(Table2[[#This Row],[LgWin]]="Y",1,0)</f>
        <v>0</v>
      </c>
      <c r="R1500" t="s">
        <v>51</v>
      </c>
      <c r="S1500">
        <f>IF(Table2[[#This Row],[WSWin]]="Y",1,0)</f>
        <v>0</v>
      </c>
      <c r="T1500">
        <v>579</v>
      </c>
      <c r="U1500">
        <v>5275</v>
      </c>
      <c r="V1500">
        <v>1187</v>
      </c>
      <c r="W1500">
        <v>215</v>
      </c>
      <c r="X1500">
        <v>28</v>
      </c>
      <c r="Y1500">
        <v>133</v>
      </c>
      <c r="Z1500">
        <v>570</v>
      </c>
      <c r="AA1500">
        <v>1019</v>
      </c>
      <c r="AB1500">
        <v>78</v>
      </c>
      <c r="AC1500">
        <v>32</v>
      </c>
      <c r="AF1500">
        <v>497</v>
      </c>
      <c r="AG1500">
        <v>429</v>
      </c>
      <c r="AH1500">
        <v>2.66</v>
      </c>
      <c r="AI1500">
        <v>53</v>
      </c>
      <c r="AJ1500">
        <v>16</v>
      </c>
      <c r="AK1500">
        <v>31</v>
      </c>
      <c r="AL1500">
        <v>4353</v>
      </c>
      <c r="AM1500">
        <v>1111</v>
      </c>
      <c r="AN1500">
        <v>101</v>
      </c>
      <c r="AO1500">
        <v>502</v>
      </c>
      <c r="AP1500">
        <v>1044</v>
      </c>
      <c r="AQ1500">
        <v>120</v>
      </c>
      <c r="AR1500">
        <v>131</v>
      </c>
      <c r="AS1500">
        <v>0.98099999999999998</v>
      </c>
      <c r="AT1500" t="s">
        <v>218</v>
      </c>
      <c r="AU1500" t="s">
        <v>504</v>
      </c>
      <c r="AV1500">
        <v>943977</v>
      </c>
      <c r="AW1500">
        <v>101</v>
      </c>
      <c r="AX1500">
        <v>99</v>
      </c>
      <c r="AY1500" t="s">
        <v>95</v>
      </c>
      <c r="AZ1500" t="s">
        <v>95</v>
      </c>
      <c r="BA1500" t="s">
        <v>95</v>
      </c>
    </row>
    <row r="1501" spans="1:53" x14ac:dyDescent="0.55000000000000004">
      <c r="A1501">
        <v>1968</v>
      </c>
      <c r="B1501" t="b">
        <f>IF(Table2[[#This Row],[yearID]]&gt;=1903,TRUE,FALSE)</f>
        <v>1</v>
      </c>
      <c r="C1501" t="b">
        <f>IF(Table2[[#This Row],[yearID]]&gt;=1973,TRUE,FALSE)</f>
        <v>0</v>
      </c>
      <c r="D1501" t="s">
        <v>410</v>
      </c>
      <c r="E1501" t="s">
        <v>54</v>
      </c>
      <c r="F1501" t="s">
        <v>54</v>
      </c>
      <c r="G1501" t="str">
        <f>VLOOKUP(Table2[[#This Row],[franchID]],TeamsFranchises!$A$1:$D$121,2,FALSE)</f>
        <v>Boston Red Sox</v>
      </c>
      <c r="I1501">
        <v>4</v>
      </c>
      <c r="J1501">
        <v>162</v>
      </c>
      <c r="K1501">
        <v>81</v>
      </c>
      <c r="L1501">
        <v>86</v>
      </c>
      <c r="M1501">
        <v>76</v>
      </c>
      <c r="P1501" t="s">
        <v>51</v>
      </c>
      <c r="Q1501">
        <f>IF(Table2[[#This Row],[LgWin]]="Y",1,0)</f>
        <v>0</v>
      </c>
      <c r="R1501" t="s">
        <v>51</v>
      </c>
      <c r="S1501">
        <f>IF(Table2[[#This Row],[WSWin]]="Y",1,0)</f>
        <v>0</v>
      </c>
      <c r="T1501">
        <v>614</v>
      </c>
      <c r="U1501">
        <v>5303</v>
      </c>
      <c r="V1501">
        <v>1253</v>
      </c>
      <c r="W1501">
        <v>207</v>
      </c>
      <c r="X1501">
        <v>17</v>
      </c>
      <c r="Y1501">
        <v>125</v>
      </c>
      <c r="Z1501">
        <v>582</v>
      </c>
      <c r="AA1501">
        <v>974</v>
      </c>
      <c r="AB1501">
        <v>76</v>
      </c>
      <c r="AC1501">
        <v>62</v>
      </c>
      <c r="AF1501">
        <v>611</v>
      </c>
      <c r="AG1501">
        <v>535</v>
      </c>
      <c r="AH1501">
        <v>3.33</v>
      </c>
      <c r="AI1501">
        <v>55</v>
      </c>
      <c r="AJ1501">
        <v>17</v>
      </c>
      <c r="AK1501">
        <v>31</v>
      </c>
      <c r="AL1501">
        <v>4341</v>
      </c>
      <c r="AM1501">
        <v>1303</v>
      </c>
      <c r="AN1501">
        <v>115</v>
      </c>
      <c r="AO1501">
        <v>523</v>
      </c>
      <c r="AP1501">
        <v>972</v>
      </c>
      <c r="AQ1501">
        <v>128</v>
      </c>
      <c r="AR1501">
        <v>147</v>
      </c>
      <c r="AS1501">
        <v>0.97899999999999998</v>
      </c>
      <c r="AT1501" t="s">
        <v>441</v>
      </c>
      <c r="AU1501" t="s">
        <v>493</v>
      </c>
      <c r="AV1501">
        <v>1940788</v>
      </c>
      <c r="AW1501">
        <v>108</v>
      </c>
      <c r="AX1501">
        <v>107</v>
      </c>
      <c r="AY1501" t="s">
        <v>54</v>
      </c>
      <c r="AZ1501" t="s">
        <v>54</v>
      </c>
      <c r="BA1501" t="s">
        <v>54</v>
      </c>
    </row>
    <row r="1502" spans="1:53" x14ac:dyDescent="0.55000000000000004">
      <c r="A1502">
        <v>1968</v>
      </c>
      <c r="B1502" t="b">
        <f>IF(Table2[[#This Row],[yearID]]&gt;=1903,TRUE,FALSE)</f>
        <v>1</v>
      </c>
      <c r="C1502" t="b">
        <f>IF(Table2[[#This Row],[yearID]]&gt;=1973,TRUE,FALSE)</f>
        <v>0</v>
      </c>
      <c r="D1502" t="s">
        <v>410</v>
      </c>
      <c r="E1502" t="s">
        <v>537</v>
      </c>
      <c r="F1502" t="s">
        <v>520</v>
      </c>
      <c r="G1502" t="str">
        <f>VLOOKUP(Table2[[#This Row],[franchID]],TeamsFranchises!$A$1:$D$121,2,FALSE)</f>
        <v>Los Angeles Angels of Anaheim</v>
      </c>
      <c r="I1502">
        <v>8</v>
      </c>
      <c r="J1502">
        <v>162</v>
      </c>
      <c r="K1502">
        <v>81</v>
      </c>
      <c r="L1502">
        <v>67</v>
      </c>
      <c r="M1502">
        <v>95</v>
      </c>
      <c r="P1502" t="s">
        <v>51</v>
      </c>
      <c r="Q1502">
        <f>IF(Table2[[#This Row],[LgWin]]="Y",1,0)</f>
        <v>0</v>
      </c>
      <c r="R1502" t="s">
        <v>51</v>
      </c>
      <c r="S1502">
        <f>IF(Table2[[#This Row],[WSWin]]="Y",1,0)</f>
        <v>0</v>
      </c>
      <c r="T1502">
        <v>498</v>
      </c>
      <c r="U1502">
        <v>5331</v>
      </c>
      <c r="V1502">
        <v>1209</v>
      </c>
      <c r="W1502">
        <v>170</v>
      </c>
      <c r="X1502">
        <v>33</v>
      </c>
      <c r="Y1502">
        <v>83</v>
      </c>
      <c r="Z1502">
        <v>447</v>
      </c>
      <c r="AA1502">
        <v>1080</v>
      </c>
      <c r="AB1502">
        <v>62</v>
      </c>
      <c r="AC1502">
        <v>50</v>
      </c>
      <c r="AF1502">
        <v>615</v>
      </c>
      <c r="AG1502">
        <v>548</v>
      </c>
      <c r="AH1502">
        <v>3.43</v>
      </c>
      <c r="AI1502">
        <v>29</v>
      </c>
      <c r="AJ1502">
        <v>11</v>
      </c>
      <c r="AK1502">
        <v>31</v>
      </c>
      <c r="AL1502">
        <v>4311</v>
      </c>
      <c r="AM1502">
        <v>1234</v>
      </c>
      <c r="AN1502">
        <v>131</v>
      </c>
      <c r="AO1502">
        <v>519</v>
      </c>
      <c r="AP1502">
        <v>869</v>
      </c>
      <c r="AQ1502">
        <v>140</v>
      </c>
      <c r="AR1502">
        <v>156</v>
      </c>
      <c r="AS1502">
        <v>0.97699999999999998</v>
      </c>
      <c r="AT1502" t="s">
        <v>538</v>
      </c>
      <c r="AU1502" t="s">
        <v>543</v>
      </c>
      <c r="AV1502">
        <v>1025956</v>
      </c>
      <c r="AW1502">
        <v>95</v>
      </c>
      <c r="AX1502">
        <v>97</v>
      </c>
      <c r="AY1502" t="s">
        <v>537</v>
      </c>
      <c r="AZ1502" t="s">
        <v>537</v>
      </c>
      <c r="BA1502" t="s">
        <v>537</v>
      </c>
    </row>
    <row r="1503" spans="1:53" x14ac:dyDescent="0.55000000000000004">
      <c r="A1503">
        <v>1968</v>
      </c>
      <c r="B1503" t="b">
        <f>IF(Table2[[#This Row],[yearID]]&gt;=1903,TRUE,FALSE)</f>
        <v>1</v>
      </c>
      <c r="C1503" t="b">
        <f>IF(Table2[[#This Row],[yearID]]&gt;=1973,TRUE,FALSE)</f>
        <v>0</v>
      </c>
      <c r="D1503" t="s">
        <v>410</v>
      </c>
      <c r="E1503" t="s">
        <v>415</v>
      </c>
      <c r="F1503" t="s">
        <v>416</v>
      </c>
      <c r="G1503" t="str">
        <f>VLOOKUP(Table2[[#This Row],[franchID]],TeamsFranchises!$A$1:$D$121,2,FALSE)</f>
        <v>Chicago White Sox</v>
      </c>
      <c r="I1503">
        <v>8</v>
      </c>
      <c r="J1503">
        <v>162</v>
      </c>
      <c r="K1503">
        <v>81</v>
      </c>
      <c r="L1503">
        <v>67</v>
      </c>
      <c r="M1503">
        <v>95</v>
      </c>
      <c r="P1503" t="s">
        <v>51</v>
      </c>
      <c r="Q1503">
        <f>IF(Table2[[#This Row],[LgWin]]="Y",1,0)</f>
        <v>0</v>
      </c>
      <c r="R1503" t="s">
        <v>51</v>
      </c>
      <c r="S1503">
        <f>IF(Table2[[#This Row],[WSWin]]="Y",1,0)</f>
        <v>0</v>
      </c>
      <c r="T1503">
        <v>463</v>
      </c>
      <c r="U1503">
        <v>5405</v>
      </c>
      <c r="V1503">
        <v>1233</v>
      </c>
      <c r="W1503">
        <v>169</v>
      </c>
      <c r="X1503">
        <v>33</v>
      </c>
      <c r="Y1503">
        <v>71</v>
      </c>
      <c r="Z1503">
        <v>397</v>
      </c>
      <c r="AA1503">
        <v>840</v>
      </c>
      <c r="AB1503">
        <v>90</v>
      </c>
      <c r="AC1503">
        <v>50</v>
      </c>
      <c r="AF1503">
        <v>527</v>
      </c>
      <c r="AG1503">
        <v>449</v>
      </c>
      <c r="AH1503">
        <v>2.75</v>
      </c>
      <c r="AI1503">
        <v>20</v>
      </c>
      <c r="AJ1503">
        <v>11</v>
      </c>
      <c r="AK1503">
        <v>40</v>
      </c>
      <c r="AL1503">
        <v>4404</v>
      </c>
      <c r="AM1503">
        <v>1290</v>
      </c>
      <c r="AN1503">
        <v>97</v>
      </c>
      <c r="AO1503">
        <v>451</v>
      </c>
      <c r="AP1503">
        <v>834</v>
      </c>
      <c r="AQ1503">
        <v>151</v>
      </c>
      <c r="AR1503">
        <v>152</v>
      </c>
      <c r="AS1503">
        <v>0.97699999999999998</v>
      </c>
      <c r="AT1503" t="s">
        <v>417</v>
      </c>
      <c r="AU1503" t="s">
        <v>450</v>
      </c>
      <c r="AV1503">
        <v>803775</v>
      </c>
      <c r="AW1503">
        <v>106</v>
      </c>
      <c r="AX1503">
        <v>107</v>
      </c>
      <c r="AY1503" t="s">
        <v>416</v>
      </c>
      <c r="AZ1503" t="s">
        <v>415</v>
      </c>
      <c r="BA1503" t="s">
        <v>415</v>
      </c>
    </row>
    <row r="1504" spans="1:53" x14ac:dyDescent="0.55000000000000004">
      <c r="A1504">
        <v>1968</v>
      </c>
      <c r="B1504" t="b">
        <f>IF(Table2[[#This Row],[yearID]]&gt;=1903,TRUE,FALSE)</f>
        <v>1</v>
      </c>
      <c r="C1504" t="b">
        <f>IF(Table2[[#This Row],[yearID]]&gt;=1973,TRUE,FALSE)</f>
        <v>0</v>
      </c>
      <c r="D1504" t="s">
        <v>157</v>
      </c>
      <c r="E1504" t="s">
        <v>161</v>
      </c>
      <c r="F1504" t="s">
        <v>162</v>
      </c>
      <c r="G1504" t="str">
        <f>VLOOKUP(Table2[[#This Row],[franchID]],TeamsFranchises!$A$1:$D$121,2,FALSE)</f>
        <v>Chicago Cubs</v>
      </c>
      <c r="I1504">
        <v>3</v>
      </c>
      <c r="J1504">
        <v>163</v>
      </c>
      <c r="K1504">
        <v>82</v>
      </c>
      <c r="L1504">
        <v>84</v>
      </c>
      <c r="M1504">
        <v>78</v>
      </c>
      <c r="P1504" t="s">
        <v>51</v>
      </c>
      <c r="Q1504">
        <f>IF(Table2[[#This Row],[LgWin]]="Y",1,0)</f>
        <v>0</v>
      </c>
      <c r="R1504" t="s">
        <v>51</v>
      </c>
      <c r="S1504">
        <f>IF(Table2[[#This Row],[WSWin]]="Y",1,0)</f>
        <v>0</v>
      </c>
      <c r="T1504">
        <v>612</v>
      </c>
      <c r="U1504">
        <v>5458</v>
      </c>
      <c r="V1504">
        <v>1319</v>
      </c>
      <c r="W1504">
        <v>203</v>
      </c>
      <c r="X1504">
        <v>43</v>
      </c>
      <c r="Y1504">
        <v>130</v>
      </c>
      <c r="Z1504">
        <v>415</v>
      </c>
      <c r="AA1504">
        <v>854</v>
      </c>
      <c r="AB1504">
        <v>41</v>
      </c>
      <c r="AC1504">
        <v>30</v>
      </c>
      <c r="AF1504">
        <v>611</v>
      </c>
      <c r="AG1504">
        <v>551</v>
      </c>
      <c r="AH1504">
        <v>3.41</v>
      </c>
      <c r="AI1504">
        <v>46</v>
      </c>
      <c r="AJ1504">
        <v>12</v>
      </c>
      <c r="AK1504">
        <v>32</v>
      </c>
      <c r="AL1504">
        <v>4359</v>
      </c>
      <c r="AM1504">
        <v>1399</v>
      </c>
      <c r="AN1504">
        <v>138</v>
      </c>
      <c r="AO1504">
        <v>392</v>
      </c>
      <c r="AP1504">
        <v>894</v>
      </c>
      <c r="AQ1504">
        <v>119</v>
      </c>
      <c r="AR1504">
        <v>149</v>
      </c>
      <c r="AS1504">
        <v>0.98099999999999998</v>
      </c>
      <c r="AT1504" t="s">
        <v>434</v>
      </c>
      <c r="AU1504" t="s">
        <v>473</v>
      </c>
      <c r="AV1504">
        <v>1043409</v>
      </c>
      <c r="AW1504">
        <v>107</v>
      </c>
      <c r="AX1504">
        <v>106</v>
      </c>
      <c r="AY1504" t="s">
        <v>162</v>
      </c>
      <c r="AZ1504" t="s">
        <v>161</v>
      </c>
      <c r="BA1504" t="s">
        <v>161</v>
      </c>
    </row>
    <row r="1505" spans="1:53" x14ac:dyDescent="0.55000000000000004">
      <c r="A1505">
        <v>1968</v>
      </c>
      <c r="B1505" t="b">
        <f>IF(Table2[[#This Row],[yearID]]&gt;=1903,TRUE,FALSE)</f>
        <v>1</v>
      </c>
      <c r="C1505" t="b">
        <f>IF(Table2[[#This Row],[yearID]]&gt;=1973,TRUE,FALSE)</f>
        <v>0</v>
      </c>
      <c r="D1505" t="s">
        <v>157</v>
      </c>
      <c r="E1505" t="s">
        <v>167</v>
      </c>
      <c r="F1505" t="s">
        <v>167</v>
      </c>
      <c r="G1505" t="str">
        <f>VLOOKUP(Table2[[#This Row],[franchID]],TeamsFranchises!$A$1:$D$121,2,FALSE)</f>
        <v>Cincinnati Reds</v>
      </c>
      <c r="I1505">
        <v>4</v>
      </c>
      <c r="J1505">
        <v>163</v>
      </c>
      <c r="K1505">
        <v>82</v>
      </c>
      <c r="L1505">
        <v>83</v>
      </c>
      <c r="M1505">
        <v>79</v>
      </c>
      <c r="P1505" t="s">
        <v>51</v>
      </c>
      <c r="Q1505">
        <f>IF(Table2[[#This Row],[LgWin]]="Y",1,0)</f>
        <v>0</v>
      </c>
      <c r="R1505" t="s">
        <v>51</v>
      </c>
      <c r="S1505">
        <f>IF(Table2[[#This Row],[WSWin]]="Y",1,0)</f>
        <v>0</v>
      </c>
      <c r="T1505">
        <v>690</v>
      </c>
      <c r="U1505">
        <v>5767</v>
      </c>
      <c r="V1505">
        <v>1573</v>
      </c>
      <c r="W1505">
        <v>281</v>
      </c>
      <c r="X1505">
        <v>36</v>
      </c>
      <c r="Y1505">
        <v>106</v>
      </c>
      <c r="Z1505">
        <v>379</v>
      </c>
      <c r="AA1505">
        <v>938</v>
      </c>
      <c r="AB1505">
        <v>59</v>
      </c>
      <c r="AC1505">
        <v>55</v>
      </c>
      <c r="AF1505">
        <v>673</v>
      </c>
      <c r="AG1505">
        <v>589</v>
      </c>
      <c r="AH1505">
        <v>3.56</v>
      </c>
      <c r="AI1505">
        <v>24</v>
      </c>
      <c r="AJ1505">
        <v>16</v>
      </c>
      <c r="AK1505">
        <v>38</v>
      </c>
      <c r="AL1505">
        <v>4470</v>
      </c>
      <c r="AM1505">
        <v>1399</v>
      </c>
      <c r="AN1505">
        <v>114</v>
      </c>
      <c r="AO1505">
        <v>573</v>
      </c>
      <c r="AP1505">
        <v>963</v>
      </c>
      <c r="AQ1505">
        <v>144</v>
      </c>
      <c r="AR1505">
        <v>144</v>
      </c>
      <c r="AS1505">
        <v>0.97799999999999998</v>
      </c>
      <c r="AT1505" t="s">
        <v>165</v>
      </c>
      <c r="AU1505" t="s">
        <v>455</v>
      </c>
      <c r="AV1505">
        <v>733354</v>
      </c>
      <c r="AW1505">
        <v>106</v>
      </c>
      <c r="AX1505">
        <v>106</v>
      </c>
      <c r="AY1505" t="s">
        <v>167</v>
      </c>
      <c r="AZ1505" t="s">
        <v>167</v>
      </c>
      <c r="BA1505" t="s">
        <v>167</v>
      </c>
    </row>
    <row r="1506" spans="1:53" x14ac:dyDescent="0.55000000000000004">
      <c r="A1506">
        <v>1968</v>
      </c>
      <c r="B1506" t="b">
        <f>IF(Table2[[#This Row],[yearID]]&gt;=1903,TRUE,FALSE)</f>
        <v>1</v>
      </c>
      <c r="C1506" t="b">
        <f>IF(Table2[[#This Row],[yearID]]&gt;=1973,TRUE,FALSE)</f>
        <v>0</v>
      </c>
      <c r="D1506" t="s">
        <v>410</v>
      </c>
      <c r="E1506" t="s">
        <v>64</v>
      </c>
      <c r="F1506" t="s">
        <v>64</v>
      </c>
      <c r="G1506" t="str">
        <f>VLOOKUP(Table2[[#This Row],[franchID]],TeamsFranchises!$A$1:$D$121,2,FALSE)</f>
        <v>Cleveland Indians</v>
      </c>
      <c r="I1506">
        <v>3</v>
      </c>
      <c r="J1506">
        <v>162</v>
      </c>
      <c r="K1506">
        <v>81</v>
      </c>
      <c r="L1506">
        <v>86</v>
      </c>
      <c r="M1506">
        <v>75</v>
      </c>
      <c r="P1506" t="s">
        <v>51</v>
      </c>
      <c r="Q1506">
        <f>IF(Table2[[#This Row],[LgWin]]="Y",1,0)</f>
        <v>0</v>
      </c>
      <c r="R1506" t="s">
        <v>51</v>
      </c>
      <c r="S1506">
        <f>IF(Table2[[#This Row],[WSWin]]="Y",1,0)</f>
        <v>0</v>
      </c>
      <c r="T1506">
        <v>516</v>
      </c>
      <c r="U1506">
        <v>5416</v>
      </c>
      <c r="V1506">
        <v>1266</v>
      </c>
      <c r="W1506">
        <v>210</v>
      </c>
      <c r="X1506">
        <v>36</v>
      </c>
      <c r="Y1506">
        <v>75</v>
      </c>
      <c r="Z1506">
        <v>427</v>
      </c>
      <c r="AA1506">
        <v>858</v>
      </c>
      <c r="AB1506">
        <v>115</v>
      </c>
      <c r="AC1506">
        <v>61</v>
      </c>
      <c r="AF1506">
        <v>504</v>
      </c>
      <c r="AG1506">
        <v>433</v>
      </c>
      <c r="AH1506">
        <v>2.66</v>
      </c>
      <c r="AI1506">
        <v>48</v>
      </c>
      <c r="AJ1506">
        <v>23</v>
      </c>
      <c r="AK1506">
        <v>32</v>
      </c>
      <c r="AL1506">
        <v>4392</v>
      </c>
      <c r="AM1506">
        <v>1087</v>
      </c>
      <c r="AN1506">
        <v>98</v>
      </c>
      <c r="AO1506">
        <v>540</v>
      </c>
      <c r="AP1506">
        <v>1157</v>
      </c>
      <c r="AQ1506">
        <v>126</v>
      </c>
      <c r="AR1506">
        <v>130</v>
      </c>
      <c r="AS1506">
        <v>0.97899999999999998</v>
      </c>
      <c r="AT1506" t="s">
        <v>487</v>
      </c>
      <c r="AU1506" t="s">
        <v>498</v>
      </c>
      <c r="AV1506">
        <v>857994</v>
      </c>
      <c r="AW1506">
        <v>99</v>
      </c>
      <c r="AX1506">
        <v>100</v>
      </c>
      <c r="AY1506" t="s">
        <v>64</v>
      </c>
      <c r="AZ1506" t="s">
        <v>64</v>
      </c>
      <c r="BA1506" t="s">
        <v>64</v>
      </c>
    </row>
    <row r="1507" spans="1:53" x14ac:dyDescent="0.55000000000000004">
      <c r="A1507">
        <v>1968</v>
      </c>
      <c r="B1507" t="b">
        <f>IF(Table2[[#This Row],[yearID]]&gt;=1903,TRUE,FALSE)</f>
        <v>1</v>
      </c>
      <c r="C1507" t="b">
        <f>IF(Table2[[#This Row],[yearID]]&gt;=1973,TRUE,FALSE)</f>
        <v>0</v>
      </c>
      <c r="D1507" t="s">
        <v>410</v>
      </c>
      <c r="E1507" t="s">
        <v>419</v>
      </c>
      <c r="F1507" t="s">
        <v>419</v>
      </c>
      <c r="G1507" t="str">
        <f>VLOOKUP(Table2[[#This Row],[franchID]],TeamsFranchises!$A$1:$D$121,2,FALSE)</f>
        <v>Detroit Tigers</v>
      </c>
      <c r="I1507">
        <v>1</v>
      </c>
      <c r="J1507">
        <v>164</v>
      </c>
      <c r="K1507">
        <v>81</v>
      </c>
      <c r="L1507">
        <v>103</v>
      </c>
      <c r="M1507">
        <v>59</v>
      </c>
      <c r="P1507" t="s">
        <v>76</v>
      </c>
      <c r="Q1507">
        <f>IF(Table2[[#This Row],[LgWin]]="Y",1,0)</f>
        <v>1</v>
      </c>
      <c r="R1507" t="s">
        <v>76</v>
      </c>
      <c r="S1507">
        <f>IF(Table2[[#This Row],[WSWin]]="Y",1,0)</f>
        <v>1</v>
      </c>
      <c r="T1507">
        <v>671</v>
      </c>
      <c r="U1507">
        <v>5490</v>
      </c>
      <c r="V1507">
        <v>1292</v>
      </c>
      <c r="W1507">
        <v>190</v>
      </c>
      <c r="X1507">
        <v>39</v>
      </c>
      <c r="Y1507">
        <v>185</v>
      </c>
      <c r="Z1507">
        <v>521</v>
      </c>
      <c r="AA1507">
        <v>964</v>
      </c>
      <c r="AB1507">
        <v>26</v>
      </c>
      <c r="AC1507">
        <v>32</v>
      </c>
      <c r="AF1507">
        <v>492</v>
      </c>
      <c r="AG1507">
        <v>448</v>
      </c>
      <c r="AH1507">
        <v>2.71</v>
      </c>
      <c r="AI1507">
        <v>59</v>
      </c>
      <c r="AJ1507">
        <v>19</v>
      </c>
      <c r="AK1507">
        <v>29</v>
      </c>
      <c r="AL1507">
        <v>4467</v>
      </c>
      <c r="AM1507">
        <v>1180</v>
      </c>
      <c r="AN1507">
        <v>129</v>
      </c>
      <c r="AO1507">
        <v>486</v>
      </c>
      <c r="AP1507">
        <v>1115</v>
      </c>
      <c r="AQ1507">
        <v>101</v>
      </c>
      <c r="AR1507">
        <v>133</v>
      </c>
      <c r="AS1507">
        <v>0.98399999999999999</v>
      </c>
      <c r="AT1507" t="s">
        <v>420</v>
      </c>
      <c r="AU1507" t="s">
        <v>518</v>
      </c>
      <c r="AV1507">
        <v>2031847</v>
      </c>
      <c r="AW1507">
        <v>103</v>
      </c>
      <c r="AX1507">
        <v>101</v>
      </c>
      <c r="AY1507" t="s">
        <v>419</v>
      </c>
      <c r="AZ1507" t="s">
        <v>419</v>
      </c>
      <c r="BA1507" t="s">
        <v>419</v>
      </c>
    </row>
    <row r="1508" spans="1:53" x14ac:dyDescent="0.55000000000000004">
      <c r="A1508">
        <v>1968</v>
      </c>
      <c r="B1508" t="b">
        <f>IF(Table2[[#This Row],[yearID]]&gt;=1903,TRUE,FALSE)</f>
        <v>1</v>
      </c>
      <c r="C1508" t="b">
        <f>IF(Table2[[#This Row],[yearID]]&gt;=1973,TRUE,FALSE)</f>
        <v>0</v>
      </c>
      <c r="D1508" t="s">
        <v>157</v>
      </c>
      <c r="E1508" t="s">
        <v>528</v>
      </c>
      <c r="F1508" t="s">
        <v>528</v>
      </c>
      <c r="G1508" t="str">
        <f>VLOOKUP(Table2[[#This Row],[franchID]],TeamsFranchises!$A$1:$D$121,2,FALSE)</f>
        <v>Houston Astros</v>
      </c>
      <c r="I1508">
        <v>10</v>
      </c>
      <c r="J1508">
        <v>162</v>
      </c>
      <c r="K1508">
        <v>81</v>
      </c>
      <c r="L1508">
        <v>72</v>
      </c>
      <c r="M1508">
        <v>90</v>
      </c>
      <c r="P1508" t="s">
        <v>51</v>
      </c>
      <c r="Q1508">
        <f>IF(Table2[[#This Row],[LgWin]]="Y",1,0)</f>
        <v>0</v>
      </c>
      <c r="R1508" t="s">
        <v>51</v>
      </c>
      <c r="S1508">
        <f>IF(Table2[[#This Row],[WSWin]]="Y",1,0)</f>
        <v>0</v>
      </c>
      <c r="T1508">
        <v>510</v>
      </c>
      <c r="U1508">
        <v>5336</v>
      </c>
      <c r="V1508">
        <v>1233</v>
      </c>
      <c r="W1508">
        <v>205</v>
      </c>
      <c r="X1508">
        <v>28</v>
      </c>
      <c r="Y1508">
        <v>66</v>
      </c>
      <c r="Z1508">
        <v>479</v>
      </c>
      <c r="AA1508">
        <v>988</v>
      </c>
      <c r="AB1508">
        <v>44</v>
      </c>
      <c r="AC1508">
        <v>51</v>
      </c>
      <c r="AF1508">
        <v>588</v>
      </c>
      <c r="AG1508">
        <v>524</v>
      </c>
      <c r="AH1508">
        <v>3.26</v>
      </c>
      <c r="AI1508">
        <v>50</v>
      </c>
      <c r="AJ1508">
        <v>12</v>
      </c>
      <c r="AK1508">
        <v>23</v>
      </c>
      <c r="AL1508">
        <v>4338</v>
      </c>
      <c r="AM1508">
        <v>1362</v>
      </c>
      <c r="AN1508">
        <v>68</v>
      </c>
      <c r="AO1508">
        <v>479</v>
      </c>
      <c r="AP1508">
        <v>1021</v>
      </c>
      <c r="AQ1508">
        <v>152</v>
      </c>
      <c r="AR1508">
        <v>129</v>
      </c>
      <c r="AS1508">
        <v>0.97499999999999998</v>
      </c>
      <c r="AT1508" t="s">
        <v>539</v>
      </c>
      <c r="AU1508" t="s">
        <v>540</v>
      </c>
      <c r="AV1508">
        <v>1312887</v>
      </c>
      <c r="AW1508">
        <v>97</v>
      </c>
      <c r="AX1508">
        <v>99</v>
      </c>
      <c r="AY1508" t="s">
        <v>528</v>
      </c>
      <c r="AZ1508" t="s">
        <v>528</v>
      </c>
      <c r="BA1508" t="s">
        <v>528</v>
      </c>
    </row>
    <row r="1509" spans="1:53" x14ac:dyDescent="0.55000000000000004">
      <c r="A1509">
        <v>1968</v>
      </c>
      <c r="B1509" t="b">
        <f>IF(Table2[[#This Row],[yearID]]&gt;=1903,TRUE,FALSE)</f>
        <v>1</v>
      </c>
      <c r="C1509" t="b">
        <f>IF(Table2[[#This Row],[yearID]]&gt;=1973,TRUE,FALSE)</f>
        <v>0</v>
      </c>
      <c r="D1509" t="s">
        <v>157</v>
      </c>
      <c r="E1509" t="s">
        <v>511</v>
      </c>
      <c r="F1509" t="s">
        <v>260</v>
      </c>
      <c r="G1509" t="str">
        <f>VLOOKUP(Table2[[#This Row],[franchID]],TeamsFranchises!$A$1:$D$121,2,FALSE)</f>
        <v>Los Angeles Dodgers</v>
      </c>
      <c r="I1509">
        <v>7</v>
      </c>
      <c r="J1509">
        <v>162</v>
      </c>
      <c r="K1509">
        <v>81</v>
      </c>
      <c r="L1509">
        <v>76</v>
      </c>
      <c r="M1509">
        <v>86</v>
      </c>
      <c r="P1509" t="s">
        <v>51</v>
      </c>
      <c r="Q1509">
        <f>IF(Table2[[#This Row],[LgWin]]="Y",1,0)</f>
        <v>0</v>
      </c>
      <c r="R1509" t="s">
        <v>51</v>
      </c>
      <c r="S1509">
        <f>IF(Table2[[#This Row],[WSWin]]="Y",1,0)</f>
        <v>0</v>
      </c>
      <c r="T1509">
        <v>470</v>
      </c>
      <c r="U1509">
        <v>5354</v>
      </c>
      <c r="V1509">
        <v>1234</v>
      </c>
      <c r="W1509">
        <v>202</v>
      </c>
      <c r="X1509">
        <v>36</v>
      </c>
      <c r="Y1509">
        <v>67</v>
      </c>
      <c r="Z1509">
        <v>439</v>
      </c>
      <c r="AA1509">
        <v>980</v>
      </c>
      <c r="AB1509">
        <v>57</v>
      </c>
      <c r="AC1509">
        <v>43</v>
      </c>
      <c r="AF1509">
        <v>509</v>
      </c>
      <c r="AG1509">
        <v>433</v>
      </c>
      <c r="AH1509">
        <v>2.69</v>
      </c>
      <c r="AI1509">
        <v>38</v>
      </c>
      <c r="AJ1509">
        <v>23</v>
      </c>
      <c r="AK1509">
        <v>31</v>
      </c>
      <c r="AL1509">
        <v>4344</v>
      </c>
      <c r="AM1509">
        <v>1293</v>
      </c>
      <c r="AN1509">
        <v>65</v>
      </c>
      <c r="AO1509">
        <v>414</v>
      </c>
      <c r="AP1509">
        <v>994</v>
      </c>
      <c r="AQ1509">
        <v>144</v>
      </c>
      <c r="AR1509">
        <v>144</v>
      </c>
      <c r="AS1509">
        <v>0.97699999999999998</v>
      </c>
      <c r="AT1509" t="s">
        <v>512</v>
      </c>
      <c r="AU1509" t="s">
        <v>531</v>
      </c>
      <c r="AV1509">
        <v>1581093</v>
      </c>
      <c r="AW1509">
        <v>92</v>
      </c>
      <c r="AX1509">
        <v>92</v>
      </c>
      <c r="AY1509" t="s">
        <v>260</v>
      </c>
      <c r="AZ1509" t="s">
        <v>511</v>
      </c>
      <c r="BA1509" t="s">
        <v>511</v>
      </c>
    </row>
    <row r="1510" spans="1:53" x14ac:dyDescent="0.55000000000000004">
      <c r="A1510">
        <v>1968</v>
      </c>
      <c r="B1510" t="b">
        <f>IF(Table2[[#This Row],[yearID]]&gt;=1903,TRUE,FALSE)</f>
        <v>1</v>
      </c>
      <c r="C1510" t="b">
        <f>IF(Table2[[#This Row],[yearID]]&gt;=1973,TRUE,FALSE)</f>
        <v>0</v>
      </c>
      <c r="D1510" t="s">
        <v>410</v>
      </c>
      <c r="E1510" t="s">
        <v>426</v>
      </c>
      <c r="F1510" t="s">
        <v>426</v>
      </c>
      <c r="G1510" t="str">
        <f>VLOOKUP(Table2[[#This Row],[franchID]],TeamsFranchises!$A$1:$D$121,2,FALSE)</f>
        <v>Minnesota Twins</v>
      </c>
      <c r="I1510">
        <v>7</v>
      </c>
      <c r="J1510">
        <v>162</v>
      </c>
      <c r="K1510">
        <v>81</v>
      </c>
      <c r="L1510">
        <v>79</v>
      </c>
      <c r="M1510">
        <v>83</v>
      </c>
      <c r="P1510" t="s">
        <v>51</v>
      </c>
      <c r="Q1510">
        <f>IF(Table2[[#This Row],[LgWin]]="Y",1,0)</f>
        <v>0</v>
      </c>
      <c r="R1510" t="s">
        <v>51</v>
      </c>
      <c r="S1510">
        <f>IF(Table2[[#This Row],[WSWin]]="Y",1,0)</f>
        <v>0</v>
      </c>
      <c r="T1510">
        <v>562</v>
      </c>
      <c r="U1510">
        <v>5373</v>
      </c>
      <c r="V1510">
        <v>1274</v>
      </c>
      <c r="W1510">
        <v>207</v>
      </c>
      <c r="X1510">
        <v>41</v>
      </c>
      <c r="Y1510">
        <v>105</v>
      </c>
      <c r="Z1510">
        <v>445</v>
      </c>
      <c r="AA1510">
        <v>966</v>
      </c>
      <c r="AB1510">
        <v>98</v>
      </c>
      <c r="AC1510">
        <v>54</v>
      </c>
      <c r="AF1510">
        <v>546</v>
      </c>
      <c r="AG1510">
        <v>460</v>
      </c>
      <c r="AH1510">
        <v>2.89</v>
      </c>
      <c r="AI1510">
        <v>46</v>
      </c>
      <c r="AJ1510">
        <v>14</v>
      </c>
      <c r="AK1510">
        <v>29</v>
      </c>
      <c r="AL1510">
        <v>4299</v>
      </c>
      <c r="AM1510">
        <v>1224</v>
      </c>
      <c r="AN1510">
        <v>92</v>
      </c>
      <c r="AO1510">
        <v>414</v>
      </c>
      <c r="AP1510">
        <v>996</v>
      </c>
      <c r="AQ1510">
        <v>170</v>
      </c>
      <c r="AR1510">
        <v>117</v>
      </c>
      <c r="AS1510">
        <v>0.97299999999999998</v>
      </c>
      <c r="AT1510" t="s">
        <v>523</v>
      </c>
      <c r="AU1510" t="s">
        <v>524</v>
      </c>
      <c r="AV1510">
        <v>1143257</v>
      </c>
      <c r="AW1510">
        <v>107</v>
      </c>
      <c r="AX1510">
        <v>105</v>
      </c>
      <c r="AY1510" t="s">
        <v>426</v>
      </c>
      <c r="AZ1510" t="s">
        <v>426</v>
      </c>
      <c r="BA1510" t="s">
        <v>426</v>
      </c>
    </row>
    <row r="1511" spans="1:53" x14ac:dyDescent="0.55000000000000004">
      <c r="A1511">
        <v>1968</v>
      </c>
      <c r="B1511" t="b">
        <f>IF(Table2[[#This Row],[yearID]]&gt;=1903,TRUE,FALSE)</f>
        <v>1</v>
      </c>
      <c r="C1511" t="b">
        <f>IF(Table2[[#This Row],[yearID]]&gt;=1973,TRUE,FALSE)</f>
        <v>0</v>
      </c>
      <c r="D1511" t="s">
        <v>410</v>
      </c>
      <c r="E1511" t="s">
        <v>436</v>
      </c>
      <c r="F1511" t="s">
        <v>412</v>
      </c>
      <c r="G1511" t="str">
        <f>VLOOKUP(Table2[[#This Row],[franchID]],TeamsFranchises!$A$1:$D$121,2,FALSE)</f>
        <v>New York Yankees</v>
      </c>
      <c r="I1511">
        <v>5</v>
      </c>
      <c r="J1511">
        <v>164</v>
      </c>
      <c r="K1511">
        <v>82</v>
      </c>
      <c r="L1511">
        <v>83</v>
      </c>
      <c r="M1511">
        <v>79</v>
      </c>
      <c r="P1511" t="s">
        <v>51</v>
      </c>
      <c r="Q1511">
        <f>IF(Table2[[#This Row],[LgWin]]="Y",1,0)</f>
        <v>0</v>
      </c>
      <c r="R1511" t="s">
        <v>51</v>
      </c>
      <c r="S1511">
        <f>IF(Table2[[#This Row],[WSWin]]="Y",1,0)</f>
        <v>0</v>
      </c>
      <c r="T1511">
        <v>536</v>
      </c>
      <c r="U1511">
        <v>5310</v>
      </c>
      <c r="V1511">
        <v>1137</v>
      </c>
      <c r="W1511">
        <v>154</v>
      </c>
      <c r="X1511">
        <v>34</v>
      </c>
      <c r="Y1511">
        <v>109</v>
      </c>
      <c r="Z1511">
        <v>566</v>
      </c>
      <c r="AA1511">
        <v>958</v>
      </c>
      <c r="AB1511">
        <v>90</v>
      </c>
      <c r="AC1511">
        <v>50</v>
      </c>
      <c r="AF1511">
        <v>531</v>
      </c>
      <c r="AG1511">
        <v>455</v>
      </c>
      <c r="AH1511">
        <v>2.79</v>
      </c>
      <c r="AI1511">
        <v>45</v>
      </c>
      <c r="AJ1511">
        <v>14</v>
      </c>
      <c r="AK1511">
        <v>27</v>
      </c>
      <c r="AL1511">
        <v>4401</v>
      </c>
      <c r="AM1511">
        <v>1308</v>
      </c>
      <c r="AN1511">
        <v>99</v>
      </c>
      <c r="AO1511">
        <v>424</v>
      </c>
      <c r="AP1511">
        <v>831</v>
      </c>
      <c r="AQ1511">
        <v>139</v>
      </c>
      <c r="AR1511">
        <v>142</v>
      </c>
      <c r="AS1511">
        <v>0.97899999999999998</v>
      </c>
      <c r="AT1511" t="s">
        <v>459</v>
      </c>
      <c r="AU1511" t="s">
        <v>491</v>
      </c>
      <c r="AV1511">
        <v>1185666</v>
      </c>
      <c r="AW1511">
        <v>96</v>
      </c>
      <c r="AX1511">
        <v>96</v>
      </c>
      <c r="AY1511" t="s">
        <v>412</v>
      </c>
      <c r="AZ1511" t="s">
        <v>436</v>
      </c>
      <c r="BA1511" t="s">
        <v>436</v>
      </c>
    </row>
    <row r="1512" spans="1:53" x14ac:dyDescent="0.55000000000000004">
      <c r="A1512">
        <v>1968</v>
      </c>
      <c r="B1512" t="b">
        <f>IF(Table2[[#This Row],[yearID]]&gt;=1903,TRUE,FALSE)</f>
        <v>1</v>
      </c>
      <c r="C1512" t="b">
        <f>IF(Table2[[#This Row],[yearID]]&gt;=1973,TRUE,FALSE)</f>
        <v>0</v>
      </c>
      <c r="D1512" t="s">
        <v>157</v>
      </c>
      <c r="E1512" t="s">
        <v>532</v>
      </c>
      <c r="F1512" t="s">
        <v>533</v>
      </c>
      <c r="G1512" t="str">
        <f>VLOOKUP(Table2[[#This Row],[franchID]],TeamsFranchises!$A$1:$D$121,2,FALSE)</f>
        <v>New York Mets</v>
      </c>
      <c r="I1512">
        <v>9</v>
      </c>
      <c r="J1512">
        <v>163</v>
      </c>
      <c r="K1512">
        <v>82</v>
      </c>
      <c r="L1512">
        <v>73</v>
      </c>
      <c r="M1512">
        <v>89</v>
      </c>
      <c r="P1512" t="s">
        <v>51</v>
      </c>
      <c r="Q1512">
        <f>IF(Table2[[#This Row],[LgWin]]="Y",1,0)</f>
        <v>0</v>
      </c>
      <c r="R1512" t="s">
        <v>51</v>
      </c>
      <c r="S1512">
        <f>IF(Table2[[#This Row],[WSWin]]="Y",1,0)</f>
        <v>0</v>
      </c>
      <c r="T1512">
        <v>473</v>
      </c>
      <c r="U1512">
        <v>5503</v>
      </c>
      <c r="V1512">
        <v>1252</v>
      </c>
      <c r="W1512">
        <v>178</v>
      </c>
      <c r="X1512">
        <v>30</v>
      </c>
      <c r="Y1512">
        <v>81</v>
      </c>
      <c r="Z1512">
        <v>379</v>
      </c>
      <c r="AA1512">
        <v>1203</v>
      </c>
      <c r="AB1512">
        <v>72</v>
      </c>
      <c r="AC1512">
        <v>45</v>
      </c>
      <c r="AF1512">
        <v>499</v>
      </c>
      <c r="AG1512">
        <v>448</v>
      </c>
      <c r="AH1512">
        <v>2.72</v>
      </c>
      <c r="AI1512">
        <v>45</v>
      </c>
      <c r="AJ1512">
        <v>25</v>
      </c>
      <c r="AK1512">
        <v>32</v>
      </c>
      <c r="AL1512">
        <v>4449</v>
      </c>
      <c r="AM1512">
        <v>1250</v>
      </c>
      <c r="AN1512">
        <v>87</v>
      </c>
      <c r="AO1512">
        <v>430</v>
      </c>
      <c r="AP1512">
        <v>1014</v>
      </c>
      <c r="AQ1512">
        <v>133</v>
      </c>
      <c r="AR1512">
        <v>142</v>
      </c>
      <c r="AS1512">
        <v>0.97899999999999998</v>
      </c>
      <c r="AT1512" t="s">
        <v>534</v>
      </c>
      <c r="AU1512" t="s">
        <v>536</v>
      </c>
      <c r="AV1512">
        <v>1781657</v>
      </c>
      <c r="AW1512">
        <v>100</v>
      </c>
      <c r="AX1512">
        <v>101</v>
      </c>
      <c r="AY1512" t="s">
        <v>533</v>
      </c>
      <c r="AZ1512" t="s">
        <v>532</v>
      </c>
      <c r="BA1512" t="s">
        <v>532</v>
      </c>
    </row>
    <row r="1513" spans="1:53" x14ac:dyDescent="0.55000000000000004">
      <c r="A1513">
        <v>1968</v>
      </c>
      <c r="B1513" t="b">
        <f>IF(Table2[[#This Row],[yearID]]&gt;=1903,TRUE,FALSE)</f>
        <v>1</v>
      </c>
      <c r="C1513" t="b">
        <f>IF(Table2[[#This Row],[yearID]]&gt;=1973,TRUE,FALSE)</f>
        <v>0</v>
      </c>
      <c r="D1513" t="s">
        <v>410</v>
      </c>
      <c r="E1513" t="s">
        <v>423</v>
      </c>
      <c r="F1513" t="s">
        <v>423</v>
      </c>
      <c r="G1513" t="str">
        <f>VLOOKUP(Table2[[#This Row],[franchID]],TeamsFranchises!$A$1:$D$121,2,FALSE)</f>
        <v>Oakland Athletics</v>
      </c>
      <c r="I1513">
        <v>6</v>
      </c>
      <c r="J1513">
        <v>163</v>
      </c>
      <c r="K1513">
        <v>83</v>
      </c>
      <c r="L1513">
        <v>82</v>
      </c>
      <c r="M1513">
        <v>80</v>
      </c>
      <c r="P1513" t="s">
        <v>51</v>
      </c>
      <c r="Q1513">
        <f>IF(Table2[[#This Row],[LgWin]]="Y",1,0)</f>
        <v>0</v>
      </c>
      <c r="R1513" t="s">
        <v>51</v>
      </c>
      <c r="S1513">
        <f>IF(Table2[[#This Row],[WSWin]]="Y",1,0)</f>
        <v>0</v>
      </c>
      <c r="T1513">
        <v>569</v>
      </c>
      <c r="U1513">
        <v>5406</v>
      </c>
      <c r="V1513">
        <v>1300</v>
      </c>
      <c r="W1513">
        <v>192</v>
      </c>
      <c r="X1513">
        <v>40</v>
      </c>
      <c r="Y1513">
        <v>94</v>
      </c>
      <c r="Z1513">
        <v>472</v>
      </c>
      <c r="AA1513">
        <v>1022</v>
      </c>
      <c r="AB1513">
        <v>147</v>
      </c>
      <c r="AC1513">
        <v>61</v>
      </c>
      <c r="AF1513">
        <v>544</v>
      </c>
      <c r="AG1513">
        <v>475</v>
      </c>
      <c r="AH1513">
        <v>2.94</v>
      </c>
      <c r="AI1513">
        <v>45</v>
      </c>
      <c r="AJ1513">
        <v>18</v>
      </c>
      <c r="AK1513">
        <v>29</v>
      </c>
      <c r="AL1513">
        <v>4365</v>
      </c>
      <c r="AM1513">
        <v>1220</v>
      </c>
      <c r="AN1513">
        <v>124</v>
      </c>
      <c r="AO1513">
        <v>505</v>
      </c>
      <c r="AP1513">
        <v>997</v>
      </c>
      <c r="AQ1513">
        <v>145</v>
      </c>
      <c r="AR1513">
        <v>136</v>
      </c>
      <c r="AS1513">
        <v>0.97599999999999998</v>
      </c>
      <c r="AT1513" t="s">
        <v>546</v>
      </c>
      <c r="AU1513" t="s">
        <v>547</v>
      </c>
      <c r="AV1513">
        <v>837466</v>
      </c>
      <c r="AW1513">
        <v>94</v>
      </c>
      <c r="AX1513">
        <v>94</v>
      </c>
      <c r="AY1513" t="s">
        <v>423</v>
      </c>
      <c r="AZ1513" t="s">
        <v>423</v>
      </c>
      <c r="BA1513" t="s">
        <v>423</v>
      </c>
    </row>
    <row r="1514" spans="1:53" x14ac:dyDescent="0.55000000000000004">
      <c r="A1514">
        <v>1968</v>
      </c>
      <c r="B1514" t="b">
        <f>IF(Table2[[#This Row],[yearID]]&gt;=1903,TRUE,FALSE)</f>
        <v>1</v>
      </c>
      <c r="C1514" t="b">
        <f>IF(Table2[[#This Row],[yearID]]&gt;=1973,TRUE,FALSE)</f>
        <v>0</v>
      </c>
      <c r="D1514" t="s">
        <v>157</v>
      </c>
      <c r="E1514" t="s">
        <v>122</v>
      </c>
      <c r="F1514" t="s">
        <v>122</v>
      </c>
      <c r="G1514" t="str">
        <f>VLOOKUP(Table2[[#This Row],[franchID]],TeamsFranchises!$A$1:$D$121,2,FALSE)</f>
        <v>Philadelphia Phillies</v>
      </c>
      <c r="I1514">
        <v>7</v>
      </c>
      <c r="J1514">
        <v>162</v>
      </c>
      <c r="K1514">
        <v>81</v>
      </c>
      <c r="L1514">
        <v>76</v>
      </c>
      <c r="M1514">
        <v>86</v>
      </c>
      <c r="P1514" t="s">
        <v>51</v>
      </c>
      <c r="Q1514">
        <f>IF(Table2[[#This Row],[LgWin]]="Y",1,0)</f>
        <v>0</v>
      </c>
      <c r="R1514" t="s">
        <v>51</v>
      </c>
      <c r="S1514">
        <f>IF(Table2[[#This Row],[WSWin]]="Y",1,0)</f>
        <v>0</v>
      </c>
      <c r="T1514">
        <v>543</v>
      </c>
      <c r="U1514">
        <v>5372</v>
      </c>
      <c r="V1514">
        <v>1253</v>
      </c>
      <c r="W1514">
        <v>178</v>
      </c>
      <c r="X1514">
        <v>30</v>
      </c>
      <c r="Y1514">
        <v>100</v>
      </c>
      <c r="Z1514">
        <v>462</v>
      </c>
      <c r="AA1514">
        <v>1003</v>
      </c>
      <c r="AB1514">
        <v>58</v>
      </c>
      <c r="AC1514">
        <v>51</v>
      </c>
      <c r="AF1514">
        <v>615</v>
      </c>
      <c r="AG1514">
        <v>541</v>
      </c>
      <c r="AH1514">
        <v>3.36</v>
      </c>
      <c r="AI1514">
        <v>42</v>
      </c>
      <c r="AJ1514">
        <v>12</v>
      </c>
      <c r="AK1514">
        <v>27</v>
      </c>
      <c r="AL1514">
        <v>4344</v>
      </c>
      <c r="AM1514">
        <v>1416</v>
      </c>
      <c r="AN1514">
        <v>91</v>
      </c>
      <c r="AO1514">
        <v>421</v>
      </c>
      <c r="AP1514">
        <v>935</v>
      </c>
      <c r="AQ1514">
        <v>127</v>
      </c>
      <c r="AR1514">
        <v>163</v>
      </c>
      <c r="AS1514">
        <v>0.98</v>
      </c>
      <c r="AT1514" t="s">
        <v>358</v>
      </c>
      <c r="AU1514" t="s">
        <v>503</v>
      </c>
      <c r="AV1514">
        <v>664546</v>
      </c>
      <c r="AW1514">
        <v>100</v>
      </c>
      <c r="AX1514">
        <v>101</v>
      </c>
      <c r="AY1514" t="s">
        <v>122</v>
      </c>
      <c r="AZ1514" t="s">
        <v>122</v>
      </c>
      <c r="BA1514" t="s">
        <v>122</v>
      </c>
    </row>
    <row r="1515" spans="1:53" x14ac:dyDescent="0.55000000000000004">
      <c r="A1515">
        <v>1968</v>
      </c>
      <c r="B1515" t="b">
        <f>IF(Table2[[#This Row],[yearID]]&gt;=1903,TRUE,FALSE)</f>
        <v>1</v>
      </c>
      <c r="C1515" t="b">
        <f>IF(Table2[[#This Row],[yearID]]&gt;=1973,TRUE,FALSE)</f>
        <v>0</v>
      </c>
      <c r="D1515" t="s">
        <v>157</v>
      </c>
      <c r="E1515" t="s">
        <v>229</v>
      </c>
      <c r="F1515" t="s">
        <v>229</v>
      </c>
      <c r="G1515" t="str">
        <f>VLOOKUP(Table2[[#This Row],[franchID]],TeamsFranchises!$A$1:$D$121,2,FALSE)</f>
        <v>Pittsburgh Pirates</v>
      </c>
      <c r="I1515">
        <v>6</v>
      </c>
      <c r="J1515">
        <v>163</v>
      </c>
      <c r="K1515">
        <v>81</v>
      </c>
      <c r="L1515">
        <v>80</v>
      </c>
      <c r="M1515">
        <v>82</v>
      </c>
      <c r="P1515" t="s">
        <v>51</v>
      </c>
      <c r="Q1515">
        <f>IF(Table2[[#This Row],[LgWin]]="Y",1,0)</f>
        <v>0</v>
      </c>
      <c r="R1515" t="s">
        <v>51</v>
      </c>
      <c r="S1515">
        <f>IF(Table2[[#This Row],[WSWin]]="Y",1,0)</f>
        <v>0</v>
      </c>
      <c r="T1515">
        <v>583</v>
      </c>
      <c r="U1515">
        <v>5569</v>
      </c>
      <c r="V1515">
        <v>1404</v>
      </c>
      <c r="W1515">
        <v>180</v>
      </c>
      <c r="X1515">
        <v>44</v>
      </c>
      <c r="Y1515">
        <v>80</v>
      </c>
      <c r="Z1515">
        <v>422</v>
      </c>
      <c r="AA1515">
        <v>953</v>
      </c>
      <c r="AB1515">
        <v>130</v>
      </c>
      <c r="AC1515">
        <v>59</v>
      </c>
      <c r="AF1515">
        <v>532</v>
      </c>
      <c r="AG1515">
        <v>453</v>
      </c>
      <c r="AH1515">
        <v>2.74</v>
      </c>
      <c r="AI1515">
        <v>42</v>
      </c>
      <c r="AJ1515">
        <v>19</v>
      </c>
      <c r="AK1515">
        <v>30</v>
      </c>
      <c r="AL1515">
        <v>4461</v>
      </c>
      <c r="AM1515">
        <v>1322</v>
      </c>
      <c r="AN1515">
        <v>73</v>
      </c>
      <c r="AO1515">
        <v>485</v>
      </c>
      <c r="AP1515">
        <v>897</v>
      </c>
      <c r="AQ1515">
        <v>139</v>
      </c>
      <c r="AR1515">
        <v>162</v>
      </c>
      <c r="AS1515">
        <v>0.97899999999999998</v>
      </c>
      <c r="AT1515" t="s">
        <v>390</v>
      </c>
      <c r="AU1515" t="s">
        <v>447</v>
      </c>
      <c r="AV1515">
        <v>693485</v>
      </c>
      <c r="AW1515">
        <v>98</v>
      </c>
      <c r="AX1515">
        <v>97</v>
      </c>
      <c r="AY1515" t="s">
        <v>229</v>
      </c>
      <c r="AZ1515" t="s">
        <v>229</v>
      </c>
      <c r="BA1515" t="s">
        <v>229</v>
      </c>
    </row>
    <row r="1516" spans="1:53" x14ac:dyDescent="0.55000000000000004">
      <c r="A1516">
        <v>1968</v>
      </c>
      <c r="B1516" t="b">
        <f>IF(Table2[[#This Row],[yearID]]&gt;=1903,TRUE,FALSE)</f>
        <v>1</v>
      </c>
      <c r="C1516" t="b">
        <f>IF(Table2[[#This Row],[yearID]]&gt;=1973,TRUE,FALSE)</f>
        <v>0</v>
      </c>
      <c r="D1516" t="s">
        <v>157</v>
      </c>
      <c r="E1516" t="s">
        <v>514</v>
      </c>
      <c r="F1516" t="s">
        <v>243</v>
      </c>
      <c r="G1516" t="str">
        <f>VLOOKUP(Table2[[#This Row],[franchID]],TeamsFranchises!$A$1:$D$121,2,FALSE)</f>
        <v>San Francisco Giants</v>
      </c>
      <c r="I1516">
        <v>2</v>
      </c>
      <c r="J1516">
        <v>163</v>
      </c>
      <c r="K1516">
        <v>81</v>
      </c>
      <c r="L1516">
        <v>88</v>
      </c>
      <c r="M1516">
        <v>74</v>
      </c>
      <c r="P1516" t="s">
        <v>51</v>
      </c>
      <c r="Q1516">
        <f>IF(Table2[[#This Row],[LgWin]]="Y",1,0)</f>
        <v>0</v>
      </c>
      <c r="R1516" t="s">
        <v>51</v>
      </c>
      <c r="S1516">
        <f>IF(Table2[[#This Row],[WSWin]]="Y",1,0)</f>
        <v>0</v>
      </c>
      <c r="T1516">
        <v>599</v>
      </c>
      <c r="U1516">
        <v>5441</v>
      </c>
      <c r="V1516">
        <v>1301</v>
      </c>
      <c r="W1516">
        <v>162</v>
      </c>
      <c r="X1516">
        <v>33</v>
      </c>
      <c r="Y1516">
        <v>108</v>
      </c>
      <c r="Z1516">
        <v>508</v>
      </c>
      <c r="AA1516">
        <v>904</v>
      </c>
      <c r="AB1516">
        <v>50</v>
      </c>
      <c r="AC1516">
        <v>37</v>
      </c>
      <c r="AF1516">
        <v>529</v>
      </c>
      <c r="AG1516">
        <v>442</v>
      </c>
      <c r="AH1516">
        <v>2.71</v>
      </c>
      <c r="AI1516">
        <v>77</v>
      </c>
      <c r="AJ1516">
        <v>20</v>
      </c>
      <c r="AK1516">
        <v>16</v>
      </c>
      <c r="AL1516">
        <v>4407</v>
      </c>
      <c r="AM1516">
        <v>1302</v>
      </c>
      <c r="AN1516">
        <v>86</v>
      </c>
      <c r="AO1516">
        <v>344</v>
      </c>
      <c r="AP1516">
        <v>942</v>
      </c>
      <c r="AQ1516">
        <v>162</v>
      </c>
      <c r="AR1516">
        <v>125</v>
      </c>
      <c r="AS1516">
        <v>0.97499999999999998</v>
      </c>
      <c r="AT1516" t="s">
        <v>515</v>
      </c>
      <c r="AU1516" t="s">
        <v>517</v>
      </c>
      <c r="AV1516">
        <v>837220</v>
      </c>
      <c r="AW1516">
        <v>101</v>
      </c>
      <c r="AX1516">
        <v>100</v>
      </c>
      <c r="AY1516" t="s">
        <v>243</v>
      </c>
      <c r="AZ1516" t="s">
        <v>514</v>
      </c>
      <c r="BA1516" t="s">
        <v>514</v>
      </c>
    </row>
    <row r="1517" spans="1:53" x14ac:dyDescent="0.55000000000000004">
      <c r="A1517">
        <v>1968</v>
      </c>
      <c r="B1517" t="b">
        <f>IF(Table2[[#This Row],[yearID]]&gt;=1903,TRUE,FALSE)</f>
        <v>1</v>
      </c>
      <c r="C1517" t="b">
        <f>IF(Table2[[#This Row],[yearID]]&gt;=1973,TRUE,FALSE)</f>
        <v>0</v>
      </c>
      <c r="D1517" t="s">
        <v>157</v>
      </c>
      <c r="E1517" t="s">
        <v>396</v>
      </c>
      <c r="F1517" t="s">
        <v>154</v>
      </c>
      <c r="G1517" t="str">
        <f>VLOOKUP(Table2[[#This Row],[franchID]],TeamsFranchises!$A$1:$D$121,2,FALSE)</f>
        <v>St. Louis Cardinals</v>
      </c>
      <c r="I1517">
        <v>1</v>
      </c>
      <c r="J1517">
        <v>162</v>
      </c>
      <c r="K1517">
        <v>81</v>
      </c>
      <c r="L1517">
        <v>97</v>
      </c>
      <c r="M1517">
        <v>65</v>
      </c>
      <c r="P1517" t="s">
        <v>76</v>
      </c>
      <c r="Q1517">
        <f>IF(Table2[[#This Row],[LgWin]]="Y",1,0)</f>
        <v>1</v>
      </c>
      <c r="R1517" t="s">
        <v>51</v>
      </c>
      <c r="S1517">
        <f>IF(Table2[[#This Row],[WSWin]]="Y",1,0)</f>
        <v>0</v>
      </c>
      <c r="T1517">
        <v>583</v>
      </c>
      <c r="U1517">
        <v>5561</v>
      </c>
      <c r="V1517">
        <v>1383</v>
      </c>
      <c r="W1517">
        <v>227</v>
      </c>
      <c r="X1517">
        <v>48</v>
      </c>
      <c r="Y1517">
        <v>73</v>
      </c>
      <c r="Z1517">
        <v>378</v>
      </c>
      <c r="AA1517">
        <v>897</v>
      </c>
      <c r="AB1517">
        <v>110</v>
      </c>
      <c r="AC1517">
        <v>45</v>
      </c>
      <c r="AF1517">
        <v>472</v>
      </c>
      <c r="AG1517">
        <v>409</v>
      </c>
      <c r="AH1517">
        <v>2.4900000000000002</v>
      </c>
      <c r="AI1517">
        <v>63</v>
      </c>
      <c r="AJ1517">
        <v>30</v>
      </c>
      <c r="AK1517">
        <v>32</v>
      </c>
      <c r="AL1517">
        <v>4437</v>
      </c>
      <c r="AM1517">
        <v>1282</v>
      </c>
      <c r="AN1517">
        <v>82</v>
      </c>
      <c r="AO1517">
        <v>375</v>
      </c>
      <c r="AP1517">
        <v>971</v>
      </c>
      <c r="AQ1517">
        <v>140</v>
      </c>
      <c r="AR1517">
        <v>135</v>
      </c>
      <c r="AS1517">
        <v>0.97799999999999998</v>
      </c>
      <c r="AT1517" t="s">
        <v>409</v>
      </c>
      <c r="AU1517" t="s">
        <v>545</v>
      </c>
      <c r="AV1517">
        <v>2011167</v>
      </c>
      <c r="AW1517">
        <v>99</v>
      </c>
      <c r="AX1517">
        <v>97</v>
      </c>
      <c r="AY1517" t="s">
        <v>154</v>
      </c>
      <c r="AZ1517" t="s">
        <v>396</v>
      </c>
      <c r="BA1517" t="s">
        <v>396</v>
      </c>
    </row>
    <row r="1518" spans="1:53" x14ac:dyDescent="0.55000000000000004">
      <c r="A1518">
        <v>1968</v>
      </c>
      <c r="B1518" t="b">
        <f>IF(Table2[[#This Row],[yearID]]&gt;=1903,TRUE,FALSE)</f>
        <v>1</v>
      </c>
      <c r="C1518" t="b">
        <f>IF(Table2[[#This Row],[yearID]]&gt;=1973,TRUE,FALSE)</f>
        <v>0</v>
      </c>
      <c r="D1518" t="s">
        <v>410</v>
      </c>
      <c r="E1518" t="s">
        <v>525</v>
      </c>
      <c r="F1518" t="s">
        <v>526</v>
      </c>
      <c r="G1518" t="str">
        <f>VLOOKUP(Table2[[#This Row],[franchID]],TeamsFranchises!$A$1:$D$121,2,FALSE)</f>
        <v>Texas Rangers</v>
      </c>
      <c r="I1518">
        <v>10</v>
      </c>
      <c r="J1518">
        <v>161</v>
      </c>
      <c r="K1518">
        <v>81</v>
      </c>
      <c r="L1518">
        <v>65</v>
      </c>
      <c r="M1518">
        <v>96</v>
      </c>
      <c r="P1518" t="s">
        <v>51</v>
      </c>
      <c r="Q1518">
        <f>IF(Table2[[#This Row],[LgWin]]="Y",1,0)</f>
        <v>0</v>
      </c>
      <c r="R1518" t="s">
        <v>51</v>
      </c>
      <c r="S1518">
        <f>IF(Table2[[#This Row],[WSWin]]="Y",1,0)</f>
        <v>0</v>
      </c>
      <c r="T1518">
        <v>524</v>
      </c>
      <c r="U1518">
        <v>5400</v>
      </c>
      <c r="V1518">
        <v>1208</v>
      </c>
      <c r="W1518">
        <v>160</v>
      </c>
      <c r="X1518">
        <v>37</v>
      </c>
      <c r="Y1518">
        <v>124</v>
      </c>
      <c r="Z1518">
        <v>454</v>
      </c>
      <c r="AA1518">
        <v>960</v>
      </c>
      <c r="AB1518">
        <v>29</v>
      </c>
      <c r="AC1518">
        <v>19</v>
      </c>
      <c r="AF1518">
        <v>665</v>
      </c>
      <c r="AG1518">
        <v>582</v>
      </c>
      <c r="AH1518">
        <v>3.64</v>
      </c>
      <c r="AI1518">
        <v>26</v>
      </c>
      <c r="AJ1518">
        <v>11</v>
      </c>
      <c r="AK1518">
        <v>28</v>
      </c>
      <c r="AL1518">
        <v>4317</v>
      </c>
      <c r="AM1518">
        <v>1402</v>
      </c>
      <c r="AN1518">
        <v>118</v>
      </c>
      <c r="AO1518">
        <v>517</v>
      </c>
      <c r="AP1518">
        <v>826</v>
      </c>
      <c r="AQ1518">
        <v>148</v>
      </c>
      <c r="AR1518">
        <v>144</v>
      </c>
      <c r="AS1518">
        <v>0.97599999999999998</v>
      </c>
      <c r="AT1518" t="s">
        <v>397</v>
      </c>
      <c r="AU1518" t="s">
        <v>535</v>
      </c>
      <c r="AV1518">
        <v>546661</v>
      </c>
      <c r="AW1518">
        <v>97</v>
      </c>
      <c r="AX1518">
        <v>98</v>
      </c>
      <c r="AY1518" t="s">
        <v>527</v>
      </c>
      <c r="AZ1518" t="s">
        <v>525</v>
      </c>
      <c r="BA1518" t="s">
        <v>525</v>
      </c>
    </row>
    <row r="1519" spans="1:53" x14ac:dyDescent="0.55000000000000004">
      <c r="A1519">
        <v>1969</v>
      </c>
      <c r="B1519" t="b">
        <f>IF(Table2[[#This Row],[yearID]]&gt;=1903,TRUE,FALSE)</f>
        <v>1</v>
      </c>
      <c r="C1519" t="b">
        <f>IF(Table2[[#This Row],[yearID]]&gt;=1973,TRUE,FALSE)</f>
        <v>0</v>
      </c>
      <c r="D1519" t="s">
        <v>157</v>
      </c>
      <c r="E1519" t="s">
        <v>159</v>
      </c>
      <c r="F1519" t="s">
        <v>159</v>
      </c>
      <c r="G1519" t="str">
        <f>VLOOKUP(Table2[[#This Row],[franchID]],TeamsFranchises!$A$1:$D$121,2,FALSE)</f>
        <v>Atlanta Braves</v>
      </c>
      <c r="H1519" t="s">
        <v>8</v>
      </c>
      <c r="I1519">
        <v>1</v>
      </c>
      <c r="J1519">
        <v>162</v>
      </c>
      <c r="K1519">
        <v>81</v>
      </c>
      <c r="L1519">
        <v>93</v>
      </c>
      <c r="M1519">
        <v>69</v>
      </c>
      <c r="N1519" t="s">
        <v>76</v>
      </c>
      <c r="P1519" t="s">
        <v>51</v>
      </c>
      <c r="Q1519">
        <f>IF(Table2[[#This Row],[LgWin]]="Y",1,0)</f>
        <v>0</v>
      </c>
      <c r="R1519" t="s">
        <v>51</v>
      </c>
      <c r="S1519">
        <f>IF(Table2[[#This Row],[WSWin]]="Y",1,0)</f>
        <v>0</v>
      </c>
      <c r="T1519">
        <v>691</v>
      </c>
      <c r="U1519">
        <v>5460</v>
      </c>
      <c r="V1519">
        <v>1411</v>
      </c>
      <c r="W1519">
        <v>195</v>
      </c>
      <c r="X1519">
        <v>22</v>
      </c>
      <c r="Y1519">
        <v>141</v>
      </c>
      <c r="Z1519">
        <v>485</v>
      </c>
      <c r="AA1519">
        <v>665</v>
      </c>
      <c r="AB1519">
        <v>59</v>
      </c>
      <c r="AC1519">
        <v>48</v>
      </c>
      <c r="AF1519">
        <v>631</v>
      </c>
      <c r="AG1519">
        <v>567</v>
      </c>
      <c r="AH1519">
        <v>3.53</v>
      </c>
      <c r="AI1519">
        <v>38</v>
      </c>
      <c r="AJ1519">
        <v>7</v>
      </c>
      <c r="AK1519">
        <v>42</v>
      </c>
      <c r="AL1519">
        <v>4335</v>
      </c>
      <c r="AM1519">
        <v>1334</v>
      </c>
      <c r="AN1519">
        <v>144</v>
      </c>
      <c r="AO1519">
        <v>438</v>
      </c>
      <c r="AP1519">
        <v>893</v>
      </c>
      <c r="AQ1519">
        <v>115</v>
      </c>
      <c r="AR1519">
        <v>114</v>
      </c>
      <c r="AS1519">
        <v>0.98099999999999998</v>
      </c>
      <c r="AT1519" t="s">
        <v>541</v>
      </c>
      <c r="AU1519" t="s">
        <v>542</v>
      </c>
      <c r="AV1519">
        <v>1458320</v>
      </c>
      <c r="AW1519">
        <v>101</v>
      </c>
      <c r="AX1519">
        <v>101</v>
      </c>
      <c r="AY1519" t="s">
        <v>159</v>
      </c>
      <c r="AZ1519" t="s">
        <v>159</v>
      </c>
      <c r="BA1519" t="s">
        <v>159</v>
      </c>
    </row>
    <row r="1520" spans="1:53" x14ac:dyDescent="0.55000000000000004">
      <c r="A1520">
        <v>1969</v>
      </c>
      <c r="B1520" t="b">
        <f>IF(Table2[[#This Row],[yearID]]&gt;=1903,TRUE,FALSE)</f>
        <v>1</v>
      </c>
      <c r="C1520" t="b">
        <f>IF(Table2[[#This Row],[yearID]]&gt;=1973,TRUE,FALSE)</f>
        <v>0</v>
      </c>
      <c r="D1520" t="s">
        <v>410</v>
      </c>
      <c r="E1520" t="s">
        <v>95</v>
      </c>
      <c r="F1520" t="s">
        <v>95</v>
      </c>
      <c r="G1520" t="str">
        <f>VLOOKUP(Table2[[#This Row],[franchID]],TeamsFranchises!$A$1:$D$121,2,FALSE)</f>
        <v>Baltimore Orioles</v>
      </c>
      <c r="H1520" t="s">
        <v>37</v>
      </c>
      <c r="I1520">
        <v>1</v>
      </c>
      <c r="J1520">
        <v>162</v>
      </c>
      <c r="K1520">
        <v>81</v>
      </c>
      <c r="L1520">
        <v>109</v>
      </c>
      <c r="M1520">
        <v>53</v>
      </c>
      <c r="N1520" t="s">
        <v>76</v>
      </c>
      <c r="P1520" t="s">
        <v>76</v>
      </c>
      <c r="Q1520">
        <f>IF(Table2[[#This Row],[LgWin]]="Y",1,0)</f>
        <v>1</v>
      </c>
      <c r="R1520" t="s">
        <v>51</v>
      </c>
      <c r="S1520">
        <f>IF(Table2[[#This Row],[WSWin]]="Y",1,0)</f>
        <v>0</v>
      </c>
      <c r="T1520">
        <v>779</v>
      </c>
      <c r="U1520">
        <v>5518</v>
      </c>
      <c r="V1520">
        <v>1465</v>
      </c>
      <c r="W1520">
        <v>234</v>
      </c>
      <c r="X1520">
        <v>29</v>
      </c>
      <c r="Y1520">
        <v>175</v>
      </c>
      <c r="Z1520">
        <v>634</v>
      </c>
      <c r="AA1520">
        <v>806</v>
      </c>
      <c r="AB1520">
        <v>82</v>
      </c>
      <c r="AC1520">
        <v>45</v>
      </c>
      <c r="AF1520">
        <v>517</v>
      </c>
      <c r="AG1520">
        <v>463</v>
      </c>
      <c r="AH1520">
        <v>2.83</v>
      </c>
      <c r="AI1520">
        <v>50</v>
      </c>
      <c r="AJ1520">
        <v>20</v>
      </c>
      <c r="AK1520">
        <v>36</v>
      </c>
      <c r="AL1520">
        <v>4419</v>
      </c>
      <c r="AM1520">
        <v>1194</v>
      </c>
      <c r="AN1520">
        <v>117</v>
      </c>
      <c r="AO1520">
        <v>498</v>
      </c>
      <c r="AP1520">
        <v>897</v>
      </c>
      <c r="AQ1520">
        <v>101</v>
      </c>
      <c r="AR1520">
        <v>145</v>
      </c>
      <c r="AS1520">
        <v>0.98399999999999999</v>
      </c>
      <c r="AT1520" t="s">
        <v>218</v>
      </c>
      <c r="AU1520" t="s">
        <v>504</v>
      </c>
      <c r="AV1520">
        <v>1062069</v>
      </c>
      <c r="AW1520">
        <v>101</v>
      </c>
      <c r="AX1520">
        <v>99</v>
      </c>
      <c r="AY1520" t="s">
        <v>95</v>
      </c>
      <c r="AZ1520" t="s">
        <v>95</v>
      </c>
      <c r="BA1520" t="s">
        <v>95</v>
      </c>
    </row>
    <row r="1521" spans="1:53" x14ac:dyDescent="0.55000000000000004">
      <c r="A1521">
        <v>1969</v>
      </c>
      <c r="B1521" t="b">
        <f>IF(Table2[[#This Row],[yearID]]&gt;=1903,TRUE,FALSE)</f>
        <v>1</v>
      </c>
      <c r="C1521" t="b">
        <f>IF(Table2[[#This Row],[yearID]]&gt;=1973,TRUE,FALSE)</f>
        <v>0</v>
      </c>
      <c r="D1521" t="s">
        <v>410</v>
      </c>
      <c r="E1521" t="s">
        <v>54</v>
      </c>
      <c r="F1521" t="s">
        <v>54</v>
      </c>
      <c r="G1521" t="str">
        <f>VLOOKUP(Table2[[#This Row],[franchID]],TeamsFranchises!$A$1:$D$121,2,FALSE)</f>
        <v>Boston Red Sox</v>
      </c>
      <c r="H1521" t="s">
        <v>37</v>
      </c>
      <c r="I1521">
        <v>3</v>
      </c>
      <c r="J1521">
        <v>162</v>
      </c>
      <c r="K1521">
        <v>81</v>
      </c>
      <c r="L1521">
        <v>87</v>
      </c>
      <c r="M1521">
        <v>75</v>
      </c>
      <c r="N1521" t="s">
        <v>51</v>
      </c>
      <c r="P1521" t="s">
        <v>51</v>
      </c>
      <c r="Q1521">
        <f>IF(Table2[[#This Row],[LgWin]]="Y",1,0)</f>
        <v>0</v>
      </c>
      <c r="R1521" t="s">
        <v>51</v>
      </c>
      <c r="S1521">
        <f>IF(Table2[[#This Row],[WSWin]]="Y",1,0)</f>
        <v>0</v>
      </c>
      <c r="T1521">
        <v>743</v>
      </c>
      <c r="U1521">
        <v>5494</v>
      </c>
      <c r="V1521">
        <v>1381</v>
      </c>
      <c r="W1521">
        <v>234</v>
      </c>
      <c r="X1521">
        <v>37</v>
      </c>
      <c r="Y1521">
        <v>197</v>
      </c>
      <c r="Z1521">
        <v>658</v>
      </c>
      <c r="AA1521">
        <v>923</v>
      </c>
      <c r="AB1521">
        <v>41</v>
      </c>
      <c r="AC1521">
        <v>47</v>
      </c>
      <c r="AF1521">
        <v>736</v>
      </c>
      <c r="AG1521">
        <v>639</v>
      </c>
      <c r="AH1521">
        <v>3.92</v>
      </c>
      <c r="AI1521">
        <v>30</v>
      </c>
      <c r="AJ1521">
        <v>7</v>
      </c>
      <c r="AK1521">
        <v>41</v>
      </c>
      <c r="AL1521">
        <v>4398</v>
      </c>
      <c r="AM1521">
        <v>1423</v>
      </c>
      <c r="AN1521">
        <v>155</v>
      </c>
      <c r="AO1521">
        <v>685</v>
      </c>
      <c r="AP1521">
        <v>935</v>
      </c>
      <c r="AQ1521">
        <v>157</v>
      </c>
      <c r="AR1521">
        <v>178</v>
      </c>
      <c r="AS1521">
        <v>0.97499999999999998</v>
      </c>
      <c r="AT1521" t="s">
        <v>441</v>
      </c>
      <c r="AU1521" t="s">
        <v>493</v>
      </c>
      <c r="AV1521">
        <v>1833246</v>
      </c>
      <c r="AW1521">
        <v>107</v>
      </c>
      <c r="AX1521">
        <v>106</v>
      </c>
      <c r="AY1521" t="s">
        <v>54</v>
      </c>
      <c r="AZ1521" t="s">
        <v>54</v>
      </c>
      <c r="BA1521" t="s">
        <v>54</v>
      </c>
    </row>
    <row r="1522" spans="1:53" x14ac:dyDescent="0.55000000000000004">
      <c r="A1522">
        <v>1969</v>
      </c>
      <c r="B1522" t="b">
        <f>IF(Table2[[#This Row],[yearID]]&gt;=1903,TRUE,FALSE)</f>
        <v>1</v>
      </c>
      <c r="C1522" t="b">
        <f>IF(Table2[[#This Row],[yearID]]&gt;=1973,TRUE,FALSE)</f>
        <v>0</v>
      </c>
      <c r="D1522" t="s">
        <v>410</v>
      </c>
      <c r="E1522" t="s">
        <v>537</v>
      </c>
      <c r="F1522" t="s">
        <v>520</v>
      </c>
      <c r="G1522" t="str">
        <f>VLOOKUP(Table2[[#This Row],[franchID]],TeamsFranchises!$A$1:$D$121,2,FALSE)</f>
        <v>Los Angeles Angels of Anaheim</v>
      </c>
      <c r="H1522" t="s">
        <v>8</v>
      </c>
      <c r="I1522">
        <v>3</v>
      </c>
      <c r="J1522">
        <v>163</v>
      </c>
      <c r="K1522">
        <v>81</v>
      </c>
      <c r="L1522">
        <v>71</v>
      </c>
      <c r="M1522">
        <v>91</v>
      </c>
      <c r="N1522" t="s">
        <v>51</v>
      </c>
      <c r="P1522" t="s">
        <v>51</v>
      </c>
      <c r="Q1522">
        <f>IF(Table2[[#This Row],[LgWin]]="Y",1,0)</f>
        <v>0</v>
      </c>
      <c r="R1522" t="s">
        <v>51</v>
      </c>
      <c r="S1522">
        <f>IF(Table2[[#This Row],[WSWin]]="Y",1,0)</f>
        <v>0</v>
      </c>
      <c r="T1522">
        <v>528</v>
      </c>
      <c r="U1522">
        <v>5316</v>
      </c>
      <c r="V1522">
        <v>1221</v>
      </c>
      <c r="W1522">
        <v>151</v>
      </c>
      <c r="X1522">
        <v>29</v>
      </c>
      <c r="Y1522">
        <v>88</v>
      </c>
      <c r="Z1522">
        <v>516</v>
      </c>
      <c r="AA1522">
        <v>929</v>
      </c>
      <c r="AB1522">
        <v>54</v>
      </c>
      <c r="AC1522">
        <v>39</v>
      </c>
      <c r="AF1522">
        <v>652</v>
      </c>
      <c r="AG1522">
        <v>566</v>
      </c>
      <c r="AH1522">
        <v>3.54</v>
      </c>
      <c r="AI1522">
        <v>25</v>
      </c>
      <c r="AJ1522">
        <v>9</v>
      </c>
      <c r="AK1522">
        <v>39</v>
      </c>
      <c r="AL1522">
        <v>4314</v>
      </c>
      <c r="AM1522">
        <v>1294</v>
      </c>
      <c r="AN1522">
        <v>126</v>
      </c>
      <c r="AO1522">
        <v>517</v>
      </c>
      <c r="AP1522">
        <v>885</v>
      </c>
      <c r="AQ1522">
        <v>135</v>
      </c>
      <c r="AR1522">
        <v>164</v>
      </c>
      <c r="AS1522">
        <v>0.97799999999999998</v>
      </c>
      <c r="AT1522" t="s">
        <v>538</v>
      </c>
      <c r="AU1522" t="s">
        <v>543</v>
      </c>
      <c r="AV1522">
        <v>758388</v>
      </c>
      <c r="AW1522">
        <v>94</v>
      </c>
      <c r="AX1522">
        <v>95</v>
      </c>
      <c r="AY1522" t="s">
        <v>537</v>
      </c>
      <c r="AZ1522" t="s">
        <v>537</v>
      </c>
      <c r="BA1522" t="s">
        <v>537</v>
      </c>
    </row>
    <row r="1523" spans="1:53" x14ac:dyDescent="0.55000000000000004">
      <c r="A1523">
        <v>1969</v>
      </c>
      <c r="B1523" t="b">
        <f>IF(Table2[[#This Row],[yearID]]&gt;=1903,TRUE,FALSE)</f>
        <v>1</v>
      </c>
      <c r="C1523" t="b">
        <f>IF(Table2[[#This Row],[yearID]]&gt;=1973,TRUE,FALSE)</f>
        <v>0</v>
      </c>
      <c r="D1523" t="s">
        <v>410</v>
      </c>
      <c r="E1523" t="s">
        <v>415</v>
      </c>
      <c r="F1523" t="s">
        <v>416</v>
      </c>
      <c r="G1523" t="str">
        <f>VLOOKUP(Table2[[#This Row],[franchID]],TeamsFranchises!$A$1:$D$121,2,FALSE)</f>
        <v>Chicago White Sox</v>
      </c>
      <c r="H1523" t="s">
        <v>8</v>
      </c>
      <c r="I1523">
        <v>5</v>
      </c>
      <c r="J1523">
        <v>162</v>
      </c>
      <c r="K1523">
        <v>81</v>
      </c>
      <c r="L1523">
        <v>68</v>
      </c>
      <c r="M1523">
        <v>94</v>
      </c>
      <c r="N1523" t="s">
        <v>51</v>
      </c>
      <c r="P1523" t="s">
        <v>51</v>
      </c>
      <c r="Q1523">
        <f>IF(Table2[[#This Row],[LgWin]]="Y",1,0)</f>
        <v>0</v>
      </c>
      <c r="R1523" t="s">
        <v>51</v>
      </c>
      <c r="S1523">
        <f>IF(Table2[[#This Row],[WSWin]]="Y",1,0)</f>
        <v>0</v>
      </c>
      <c r="T1523">
        <v>625</v>
      </c>
      <c r="U1523">
        <v>5450</v>
      </c>
      <c r="V1523">
        <v>1346</v>
      </c>
      <c r="W1523">
        <v>210</v>
      </c>
      <c r="X1523">
        <v>27</v>
      </c>
      <c r="Y1523">
        <v>112</v>
      </c>
      <c r="Z1523">
        <v>552</v>
      </c>
      <c r="AA1523">
        <v>844</v>
      </c>
      <c r="AB1523">
        <v>54</v>
      </c>
      <c r="AC1523">
        <v>22</v>
      </c>
      <c r="AF1523">
        <v>723</v>
      </c>
      <c r="AG1523">
        <v>672</v>
      </c>
      <c r="AH1523">
        <v>4.21</v>
      </c>
      <c r="AI1523">
        <v>29</v>
      </c>
      <c r="AJ1523">
        <v>10</v>
      </c>
      <c r="AK1523">
        <v>25</v>
      </c>
      <c r="AL1523">
        <v>4311</v>
      </c>
      <c r="AM1523">
        <v>1470</v>
      </c>
      <c r="AN1523">
        <v>146</v>
      </c>
      <c r="AO1523">
        <v>564</v>
      </c>
      <c r="AP1523">
        <v>810</v>
      </c>
      <c r="AQ1523">
        <v>122</v>
      </c>
      <c r="AR1523">
        <v>163</v>
      </c>
      <c r="AS1523">
        <v>0.98099999999999998</v>
      </c>
      <c r="AT1523" t="s">
        <v>417</v>
      </c>
      <c r="AU1523" t="s">
        <v>450</v>
      </c>
      <c r="AV1523">
        <v>589546</v>
      </c>
      <c r="AW1523">
        <v>106</v>
      </c>
      <c r="AX1523">
        <v>107</v>
      </c>
      <c r="AY1523" t="s">
        <v>416</v>
      </c>
      <c r="AZ1523" t="s">
        <v>415</v>
      </c>
      <c r="BA1523" t="s">
        <v>415</v>
      </c>
    </row>
    <row r="1524" spans="1:53" x14ac:dyDescent="0.55000000000000004">
      <c r="A1524">
        <v>1969</v>
      </c>
      <c r="B1524" t="b">
        <f>IF(Table2[[#This Row],[yearID]]&gt;=1903,TRUE,FALSE)</f>
        <v>1</v>
      </c>
      <c r="C1524" t="b">
        <f>IF(Table2[[#This Row],[yearID]]&gt;=1973,TRUE,FALSE)</f>
        <v>0</v>
      </c>
      <c r="D1524" t="s">
        <v>157</v>
      </c>
      <c r="E1524" t="s">
        <v>161</v>
      </c>
      <c r="F1524" t="s">
        <v>162</v>
      </c>
      <c r="G1524" t="str">
        <f>VLOOKUP(Table2[[#This Row],[franchID]],TeamsFranchises!$A$1:$D$121,2,FALSE)</f>
        <v>Chicago Cubs</v>
      </c>
      <c r="H1524" t="s">
        <v>37</v>
      </c>
      <c r="I1524">
        <v>2</v>
      </c>
      <c r="J1524">
        <v>163</v>
      </c>
      <c r="K1524">
        <v>82</v>
      </c>
      <c r="L1524">
        <v>92</v>
      </c>
      <c r="M1524">
        <v>70</v>
      </c>
      <c r="N1524" t="s">
        <v>51</v>
      </c>
      <c r="P1524" t="s">
        <v>51</v>
      </c>
      <c r="Q1524">
        <f>IF(Table2[[#This Row],[LgWin]]="Y",1,0)</f>
        <v>0</v>
      </c>
      <c r="R1524" t="s">
        <v>51</v>
      </c>
      <c r="S1524">
        <f>IF(Table2[[#This Row],[WSWin]]="Y",1,0)</f>
        <v>0</v>
      </c>
      <c r="T1524">
        <v>720</v>
      </c>
      <c r="U1524">
        <v>5530</v>
      </c>
      <c r="V1524">
        <v>1400</v>
      </c>
      <c r="W1524">
        <v>215</v>
      </c>
      <c r="X1524">
        <v>40</v>
      </c>
      <c r="Y1524">
        <v>142</v>
      </c>
      <c r="Z1524">
        <v>559</v>
      </c>
      <c r="AA1524">
        <v>928</v>
      </c>
      <c r="AB1524">
        <v>30</v>
      </c>
      <c r="AC1524">
        <v>32</v>
      </c>
      <c r="AF1524">
        <v>611</v>
      </c>
      <c r="AG1524">
        <v>540</v>
      </c>
      <c r="AH1524">
        <v>3.34</v>
      </c>
      <c r="AI1524">
        <v>58</v>
      </c>
      <c r="AJ1524">
        <v>22</v>
      </c>
      <c r="AK1524">
        <v>27</v>
      </c>
      <c r="AL1524">
        <v>4362</v>
      </c>
      <c r="AM1524">
        <v>1366</v>
      </c>
      <c r="AN1524">
        <v>118</v>
      </c>
      <c r="AO1524">
        <v>475</v>
      </c>
      <c r="AP1524">
        <v>1017</v>
      </c>
      <c r="AQ1524">
        <v>136</v>
      </c>
      <c r="AR1524">
        <v>149</v>
      </c>
      <c r="AS1524">
        <v>0.97899999999999998</v>
      </c>
      <c r="AT1524" t="s">
        <v>434</v>
      </c>
      <c r="AU1524" t="s">
        <v>473</v>
      </c>
      <c r="AV1524">
        <v>1674993</v>
      </c>
      <c r="AW1524">
        <v>113</v>
      </c>
      <c r="AX1524">
        <v>112</v>
      </c>
      <c r="AY1524" t="s">
        <v>162</v>
      </c>
      <c r="AZ1524" t="s">
        <v>161</v>
      </c>
      <c r="BA1524" t="s">
        <v>161</v>
      </c>
    </row>
    <row r="1525" spans="1:53" x14ac:dyDescent="0.55000000000000004">
      <c r="A1525">
        <v>1969</v>
      </c>
      <c r="B1525" t="b">
        <f>IF(Table2[[#This Row],[yearID]]&gt;=1903,TRUE,FALSE)</f>
        <v>1</v>
      </c>
      <c r="C1525" t="b">
        <f>IF(Table2[[#This Row],[yearID]]&gt;=1973,TRUE,FALSE)</f>
        <v>0</v>
      </c>
      <c r="D1525" t="s">
        <v>157</v>
      </c>
      <c r="E1525" t="s">
        <v>167</v>
      </c>
      <c r="F1525" t="s">
        <v>167</v>
      </c>
      <c r="G1525" t="str">
        <f>VLOOKUP(Table2[[#This Row],[franchID]],TeamsFranchises!$A$1:$D$121,2,FALSE)</f>
        <v>Cincinnati Reds</v>
      </c>
      <c r="H1525" t="s">
        <v>8</v>
      </c>
      <c r="I1525">
        <v>3</v>
      </c>
      <c r="J1525">
        <v>163</v>
      </c>
      <c r="K1525">
        <v>81</v>
      </c>
      <c r="L1525">
        <v>89</v>
      </c>
      <c r="M1525">
        <v>73</v>
      </c>
      <c r="N1525" t="s">
        <v>51</v>
      </c>
      <c r="P1525" t="s">
        <v>51</v>
      </c>
      <c r="Q1525">
        <f>IF(Table2[[#This Row],[LgWin]]="Y",1,0)</f>
        <v>0</v>
      </c>
      <c r="R1525" t="s">
        <v>51</v>
      </c>
      <c r="S1525">
        <f>IF(Table2[[#This Row],[WSWin]]="Y",1,0)</f>
        <v>0</v>
      </c>
      <c r="T1525">
        <v>798</v>
      </c>
      <c r="U1525">
        <v>5634</v>
      </c>
      <c r="V1525">
        <v>1558</v>
      </c>
      <c r="W1525">
        <v>224</v>
      </c>
      <c r="X1525">
        <v>42</v>
      </c>
      <c r="Y1525">
        <v>171</v>
      </c>
      <c r="Z1525">
        <v>474</v>
      </c>
      <c r="AA1525">
        <v>1042</v>
      </c>
      <c r="AB1525">
        <v>79</v>
      </c>
      <c r="AC1525">
        <v>56</v>
      </c>
      <c r="AF1525">
        <v>768</v>
      </c>
      <c r="AG1525">
        <v>669</v>
      </c>
      <c r="AH1525">
        <v>4.1100000000000003</v>
      </c>
      <c r="AI1525">
        <v>23</v>
      </c>
      <c r="AJ1525">
        <v>11</v>
      </c>
      <c r="AK1525">
        <v>44</v>
      </c>
      <c r="AL1525">
        <v>4395</v>
      </c>
      <c r="AM1525">
        <v>1478</v>
      </c>
      <c r="AN1525">
        <v>149</v>
      </c>
      <c r="AO1525">
        <v>611</v>
      </c>
      <c r="AP1525">
        <v>818</v>
      </c>
      <c r="AQ1525">
        <v>168</v>
      </c>
      <c r="AR1525">
        <v>158</v>
      </c>
      <c r="AS1525">
        <v>0.97299999999999998</v>
      </c>
      <c r="AT1525" t="s">
        <v>165</v>
      </c>
      <c r="AU1525" t="s">
        <v>455</v>
      </c>
      <c r="AV1525">
        <v>987991</v>
      </c>
      <c r="AW1525">
        <v>105</v>
      </c>
      <c r="AX1525">
        <v>105</v>
      </c>
      <c r="AY1525" t="s">
        <v>167</v>
      </c>
      <c r="AZ1525" t="s">
        <v>167</v>
      </c>
      <c r="BA1525" t="s">
        <v>167</v>
      </c>
    </row>
    <row r="1526" spans="1:53" x14ac:dyDescent="0.55000000000000004">
      <c r="A1526">
        <v>1969</v>
      </c>
      <c r="B1526" t="b">
        <f>IF(Table2[[#This Row],[yearID]]&gt;=1903,TRUE,FALSE)</f>
        <v>1</v>
      </c>
      <c r="C1526" t="b">
        <f>IF(Table2[[#This Row],[yearID]]&gt;=1973,TRUE,FALSE)</f>
        <v>0</v>
      </c>
      <c r="D1526" t="s">
        <v>410</v>
      </c>
      <c r="E1526" t="s">
        <v>64</v>
      </c>
      <c r="F1526" t="s">
        <v>64</v>
      </c>
      <c r="G1526" t="str">
        <f>VLOOKUP(Table2[[#This Row],[franchID]],TeamsFranchises!$A$1:$D$121,2,FALSE)</f>
        <v>Cleveland Indians</v>
      </c>
      <c r="H1526" t="s">
        <v>37</v>
      </c>
      <c r="I1526">
        <v>6</v>
      </c>
      <c r="J1526">
        <v>161</v>
      </c>
      <c r="K1526">
        <v>81</v>
      </c>
      <c r="L1526">
        <v>62</v>
      </c>
      <c r="M1526">
        <v>99</v>
      </c>
      <c r="N1526" t="s">
        <v>51</v>
      </c>
      <c r="P1526" t="s">
        <v>51</v>
      </c>
      <c r="Q1526">
        <f>IF(Table2[[#This Row],[LgWin]]="Y",1,0)</f>
        <v>0</v>
      </c>
      <c r="R1526" t="s">
        <v>51</v>
      </c>
      <c r="S1526">
        <f>IF(Table2[[#This Row],[WSWin]]="Y",1,0)</f>
        <v>0</v>
      </c>
      <c r="T1526">
        <v>573</v>
      </c>
      <c r="U1526">
        <v>5365</v>
      </c>
      <c r="V1526">
        <v>1272</v>
      </c>
      <c r="W1526">
        <v>173</v>
      </c>
      <c r="X1526">
        <v>24</v>
      </c>
      <c r="Y1526">
        <v>119</v>
      </c>
      <c r="Z1526">
        <v>535</v>
      </c>
      <c r="AA1526">
        <v>906</v>
      </c>
      <c r="AB1526">
        <v>85</v>
      </c>
      <c r="AC1526">
        <v>37</v>
      </c>
      <c r="AF1526">
        <v>717</v>
      </c>
      <c r="AG1526">
        <v>629</v>
      </c>
      <c r="AH1526">
        <v>3.94</v>
      </c>
      <c r="AI1526">
        <v>35</v>
      </c>
      <c r="AJ1526">
        <v>7</v>
      </c>
      <c r="AK1526">
        <v>22</v>
      </c>
      <c r="AL1526">
        <v>4311</v>
      </c>
      <c r="AM1526">
        <v>1330</v>
      </c>
      <c r="AN1526">
        <v>134</v>
      </c>
      <c r="AO1526">
        <v>681</v>
      </c>
      <c r="AP1526">
        <v>1000</v>
      </c>
      <c r="AQ1526">
        <v>142</v>
      </c>
      <c r="AR1526">
        <v>153</v>
      </c>
      <c r="AS1526">
        <v>0.97599999999999998</v>
      </c>
      <c r="AT1526" t="s">
        <v>487</v>
      </c>
      <c r="AU1526" t="s">
        <v>498</v>
      </c>
      <c r="AV1526">
        <v>619970</v>
      </c>
      <c r="AW1526">
        <v>103</v>
      </c>
      <c r="AX1526">
        <v>103</v>
      </c>
      <c r="AY1526" t="s">
        <v>64</v>
      </c>
      <c r="AZ1526" t="s">
        <v>64</v>
      </c>
      <c r="BA1526" t="s">
        <v>64</v>
      </c>
    </row>
    <row r="1527" spans="1:53" x14ac:dyDescent="0.55000000000000004">
      <c r="A1527">
        <v>1969</v>
      </c>
      <c r="B1527" t="b">
        <f>IF(Table2[[#This Row],[yearID]]&gt;=1903,TRUE,FALSE)</f>
        <v>1</v>
      </c>
      <c r="C1527" t="b">
        <f>IF(Table2[[#This Row],[yearID]]&gt;=1973,TRUE,FALSE)</f>
        <v>0</v>
      </c>
      <c r="D1527" t="s">
        <v>410</v>
      </c>
      <c r="E1527" t="s">
        <v>419</v>
      </c>
      <c r="F1527" t="s">
        <v>419</v>
      </c>
      <c r="G1527" t="str">
        <f>VLOOKUP(Table2[[#This Row],[franchID]],TeamsFranchises!$A$1:$D$121,2,FALSE)</f>
        <v>Detroit Tigers</v>
      </c>
      <c r="H1527" t="s">
        <v>37</v>
      </c>
      <c r="I1527">
        <v>2</v>
      </c>
      <c r="J1527">
        <v>162</v>
      </c>
      <c r="K1527">
        <v>81</v>
      </c>
      <c r="L1527">
        <v>90</v>
      </c>
      <c r="M1527">
        <v>72</v>
      </c>
      <c r="N1527" t="s">
        <v>51</v>
      </c>
      <c r="P1527" t="s">
        <v>51</v>
      </c>
      <c r="Q1527">
        <f>IF(Table2[[#This Row],[LgWin]]="Y",1,0)</f>
        <v>0</v>
      </c>
      <c r="R1527" t="s">
        <v>51</v>
      </c>
      <c r="S1527">
        <f>IF(Table2[[#This Row],[WSWin]]="Y",1,0)</f>
        <v>0</v>
      </c>
      <c r="T1527">
        <v>701</v>
      </c>
      <c r="U1527">
        <v>5441</v>
      </c>
      <c r="V1527">
        <v>1316</v>
      </c>
      <c r="W1527">
        <v>188</v>
      </c>
      <c r="X1527">
        <v>29</v>
      </c>
      <c r="Y1527">
        <v>182</v>
      </c>
      <c r="Z1527">
        <v>578</v>
      </c>
      <c r="AA1527">
        <v>922</v>
      </c>
      <c r="AB1527">
        <v>35</v>
      </c>
      <c r="AC1527">
        <v>28</v>
      </c>
      <c r="AF1527">
        <v>601</v>
      </c>
      <c r="AG1527">
        <v>535</v>
      </c>
      <c r="AH1527">
        <v>3.31</v>
      </c>
      <c r="AI1527">
        <v>55</v>
      </c>
      <c r="AJ1527">
        <v>20</v>
      </c>
      <c r="AK1527">
        <v>28</v>
      </c>
      <c r="AL1527">
        <v>4365</v>
      </c>
      <c r="AM1527">
        <v>1250</v>
      </c>
      <c r="AN1527">
        <v>128</v>
      </c>
      <c r="AO1527">
        <v>586</v>
      </c>
      <c r="AP1527">
        <v>1032</v>
      </c>
      <c r="AQ1527">
        <v>126</v>
      </c>
      <c r="AR1527">
        <v>130</v>
      </c>
      <c r="AS1527">
        <v>0.97899999999999998</v>
      </c>
      <c r="AT1527" t="s">
        <v>420</v>
      </c>
      <c r="AU1527" t="s">
        <v>518</v>
      </c>
      <c r="AV1527">
        <v>1577481</v>
      </c>
      <c r="AW1527">
        <v>105</v>
      </c>
      <c r="AX1527">
        <v>104</v>
      </c>
      <c r="AY1527" t="s">
        <v>419</v>
      </c>
      <c r="AZ1527" t="s">
        <v>419</v>
      </c>
      <c r="BA1527" t="s">
        <v>419</v>
      </c>
    </row>
    <row r="1528" spans="1:53" x14ac:dyDescent="0.55000000000000004">
      <c r="A1528">
        <v>1969</v>
      </c>
      <c r="B1528" t="b">
        <f>IF(Table2[[#This Row],[yearID]]&gt;=1903,TRUE,FALSE)</f>
        <v>1</v>
      </c>
      <c r="C1528" t="b">
        <f>IF(Table2[[#This Row],[yearID]]&gt;=1973,TRUE,FALSE)</f>
        <v>0</v>
      </c>
      <c r="D1528" t="s">
        <v>157</v>
      </c>
      <c r="E1528" t="s">
        <v>528</v>
      </c>
      <c r="F1528" t="s">
        <v>528</v>
      </c>
      <c r="G1528" t="str">
        <f>VLOOKUP(Table2[[#This Row],[franchID]],TeamsFranchises!$A$1:$D$121,2,FALSE)</f>
        <v>Houston Astros</v>
      </c>
      <c r="H1528" t="s">
        <v>8</v>
      </c>
      <c r="I1528">
        <v>5</v>
      </c>
      <c r="J1528">
        <v>162</v>
      </c>
      <c r="K1528">
        <v>81</v>
      </c>
      <c r="L1528">
        <v>81</v>
      </c>
      <c r="M1528">
        <v>81</v>
      </c>
      <c r="N1528" t="s">
        <v>51</v>
      </c>
      <c r="P1528" t="s">
        <v>51</v>
      </c>
      <c r="Q1528">
        <f>IF(Table2[[#This Row],[LgWin]]="Y",1,0)</f>
        <v>0</v>
      </c>
      <c r="R1528" t="s">
        <v>51</v>
      </c>
      <c r="S1528">
        <f>IF(Table2[[#This Row],[WSWin]]="Y",1,0)</f>
        <v>0</v>
      </c>
      <c r="T1528">
        <v>676</v>
      </c>
      <c r="U1528">
        <v>5348</v>
      </c>
      <c r="V1528">
        <v>1284</v>
      </c>
      <c r="W1528">
        <v>208</v>
      </c>
      <c r="X1528">
        <v>40</v>
      </c>
      <c r="Y1528">
        <v>104</v>
      </c>
      <c r="Z1528">
        <v>699</v>
      </c>
      <c r="AA1528">
        <v>972</v>
      </c>
      <c r="AB1528">
        <v>101</v>
      </c>
      <c r="AC1528">
        <v>58</v>
      </c>
      <c r="AF1528">
        <v>668</v>
      </c>
      <c r="AG1528">
        <v>574</v>
      </c>
      <c r="AH1528">
        <v>3.6</v>
      </c>
      <c r="AI1528">
        <v>52</v>
      </c>
      <c r="AJ1528">
        <v>11</v>
      </c>
      <c r="AK1528">
        <v>34</v>
      </c>
      <c r="AL1528">
        <v>4305</v>
      </c>
      <c r="AM1528">
        <v>1347</v>
      </c>
      <c r="AN1528">
        <v>111</v>
      </c>
      <c r="AO1528">
        <v>547</v>
      </c>
      <c r="AP1528">
        <v>1221</v>
      </c>
      <c r="AQ1528">
        <v>150</v>
      </c>
      <c r="AR1528">
        <v>136</v>
      </c>
      <c r="AS1528">
        <v>0.97499999999999998</v>
      </c>
      <c r="AT1528" t="s">
        <v>539</v>
      </c>
      <c r="AU1528" t="s">
        <v>540</v>
      </c>
      <c r="AV1528">
        <v>1442995</v>
      </c>
      <c r="AW1528">
        <v>98</v>
      </c>
      <c r="AX1528">
        <v>98</v>
      </c>
      <c r="AY1528" t="s">
        <v>528</v>
      </c>
      <c r="AZ1528" t="s">
        <v>528</v>
      </c>
      <c r="BA1528" t="s">
        <v>528</v>
      </c>
    </row>
    <row r="1529" spans="1:53" x14ac:dyDescent="0.55000000000000004">
      <c r="A1529">
        <v>1969</v>
      </c>
      <c r="B1529" t="b">
        <f>IF(Table2[[#This Row],[yearID]]&gt;=1903,TRUE,FALSE)</f>
        <v>1</v>
      </c>
      <c r="C1529" t="b">
        <f>IF(Table2[[#This Row],[yearID]]&gt;=1973,TRUE,FALSE)</f>
        <v>0</v>
      </c>
      <c r="D1529" t="s">
        <v>410</v>
      </c>
      <c r="E1529" t="s">
        <v>509</v>
      </c>
      <c r="F1529" t="s">
        <v>548</v>
      </c>
      <c r="G1529" t="str">
        <f>VLOOKUP(Table2[[#This Row],[franchID]],TeamsFranchises!$A$1:$D$121,2,FALSE)</f>
        <v>Kansas City Royals</v>
      </c>
      <c r="H1529" t="s">
        <v>8</v>
      </c>
      <c r="I1529">
        <v>4</v>
      </c>
      <c r="J1529">
        <v>163</v>
      </c>
      <c r="K1529">
        <v>82</v>
      </c>
      <c r="L1529">
        <v>69</v>
      </c>
      <c r="M1529">
        <v>93</v>
      </c>
      <c r="N1529" t="s">
        <v>51</v>
      </c>
      <c r="P1529" t="s">
        <v>51</v>
      </c>
      <c r="Q1529">
        <f>IF(Table2[[#This Row],[LgWin]]="Y",1,0)</f>
        <v>0</v>
      </c>
      <c r="R1529" t="s">
        <v>51</v>
      </c>
      <c r="S1529">
        <f>IF(Table2[[#This Row],[WSWin]]="Y",1,0)</f>
        <v>0</v>
      </c>
      <c r="T1529">
        <v>586</v>
      </c>
      <c r="U1529">
        <v>5462</v>
      </c>
      <c r="V1529">
        <v>1311</v>
      </c>
      <c r="W1529">
        <v>179</v>
      </c>
      <c r="X1529">
        <v>32</v>
      </c>
      <c r="Y1529">
        <v>98</v>
      </c>
      <c r="Z1529">
        <v>522</v>
      </c>
      <c r="AA1529">
        <v>901</v>
      </c>
      <c r="AB1529">
        <v>129</v>
      </c>
      <c r="AC1529">
        <v>70</v>
      </c>
      <c r="AF1529">
        <v>688</v>
      </c>
      <c r="AG1529">
        <v>605</v>
      </c>
      <c r="AH1529">
        <v>3.72</v>
      </c>
      <c r="AI1529">
        <v>42</v>
      </c>
      <c r="AJ1529">
        <v>10</v>
      </c>
      <c r="AK1529">
        <v>25</v>
      </c>
      <c r="AL1529">
        <v>4392</v>
      </c>
      <c r="AM1529">
        <v>1357</v>
      </c>
      <c r="AN1529">
        <v>136</v>
      </c>
      <c r="AO1529">
        <v>560</v>
      </c>
      <c r="AP1529">
        <v>894</v>
      </c>
      <c r="AQ1529">
        <v>156</v>
      </c>
      <c r="AR1529">
        <v>114</v>
      </c>
      <c r="AS1529">
        <v>0.97499999999999998</v>
      </c>
      <c r="AT1529" t="s">
        <v>549</v>
      </c>
      <c r="AU1529" t="s">
        <v>550</v>
      </c>
      <c r="AV1529">
        <v>902414</v>
      </c>
      <c r="AW1529">
        <v>100</v>
      </c>
      <c r="AX1529">
        <v>101</v>
      </c>
      <c r="AY1529" t="s">
        <v>548</v>
      </c>
      <c r="AZ1529" t="s">
        <v>509</v>
      </c>
      <c r="BA1529" t="s">
        <v>509</v>
      </c>
    </row>
    <row r="1530" spans="1:53" x14ac:dyDescent="0.55000000000000004">
      <c r="A1530">
        <v>1969</v>
      </c>
      <c r="B1530" t="b">
        <f>IF(Table2[[#This Row],[yearID]]&gt;=1903,TRUE,FALSE)</f>
        <v>1</v>
      </c>
      <c r="C1530" t="b">
        <f>IF(Table2[[#This Row],[yearID]]&gt;=1973,TRUE,FALSE)</f>
        <v>0</v>
      </c>
      <c r="D1530" t="s">
        <v>157</v>
      </c>
      <c r="E1530" t="s">
        <v>511</v>
      </c>
      <c r="F1530" t="s">
        <v>260</v>
      </c>
      <c r="G1530" t="str">
        <f>VLOOKUP(Table2[[#This Row],[franchID]],TeamsFranchises!$A$1:$D$121,2,FALSE)</f>
        <v>Los Angeles Dodgers</v>
      </c>
      <c r="H1530" t="s">
        <v>8</v>
      </c>
      <c r="I1530">
        <v>4</v>
      </c>
      <c r="J1530">
        <v>162</v>
      </c>
      <c r="K1530">
        <v>81</v>
      </c>
      <c r="L1530">
        <v>85</v>
      </c>
      <c r="M1530">
        <v>77</v>
      </c>
      <c r="N1530" t="s">
        <v>51</v>
      </c>
      <c r="P1530" t="s">
        <v>51</v>
      </c>
      <c r="Q1530">
        <f>IF(Table2[[#This Row],[LgWin]]="Y",1,0)</f>
        <v>0</v>
      </c>
      <c r="R1530" t="s">
        <v>51</v>
      </c>
      <c r="S1530">
        <f>IF(Table2[[#This Row],[WSWin]]="Y",1,0)</f>
        <v>0</v>
      </c>
      <c r="T1530">
        <v>645</v>
      </c>
      <c r="U1530">
        <v>5532</v>
      </c>
      <c r="V1530">
        <v>1405</v>
      </c>
      <c r="W1530">
        <v>185</v>
      </c>
      <c r="X1530">
        <v>52</v>
      </c>
      <c r="Y1530">
        <v>97</v>
      </c>
      <c r="Z1530">
        <v>484</v>
      </c>
      <c r="AA1530">
        <v>823</v>
      </c>
      <c r="AB1530">
        <v>80</v>
      </c>
      <c r="AC1530">
        <v>51</v>
      </c>
      <c r="AF1530">
        <v>561</v>
      </c>
      <c r="AG1530">
        <v>499</v>
      </c>
      <c r="AH1530">
        <v>3.08</v>
      </c>
      <c r="AI1530">
        <v>47</v>
      </c>
      <c r="AJ1530">
        <v>20</v>
      </c>
      <c r="AK1530">
        <v>31</v>
      </c>
      <c r="AL1530">
        <v>4371</v>
      </c>
      <c r="AM1530">
        <v>1324</v>
      </c>
      <c r="AN1530">
        <v>122</v>
      </c>
      <c r="AO1530">
        <v>420</v>
      </c>
      <c r="AP1530">
        <v>975</v>
      </c>
      <c r="AQ1530">
        <v>109</v>
      </c>
      <c r="AR1530">
        <v>130</v>
      </c>
      <c r="AS1530">
        <v>0.98099999999999998</v>
      </c>
      <c r="AT1530" t="s">
        <v>512</v>
      </c>
      <c r="AU1530" t="s">
        <v>531</v>
      </c>
      <c r="AV1530">
        <v>1784527</v>
      </c>
      <c r="AW1530">
        <v>93</v>
      </c>
      <c r="AX1530">
        <v>92</v>
      </c>
      <c r="AY1530" t="s">
        <v>260</v>
      </c>
      <c r="AZ1530" t="s">
        <v>511</v>
      </c>
      <c r="BA1530" t="s">
        <v>511</v>
      </c>
    </row>
    <row r="1531" spans="1:53" x14ac:dyDescent="0.55000000000000004">
      <c r="A1531">
        <v>1969</v>
      </c>
      <c r="B1531" t="b">
        <f>IF(Table2[[#This Row],[yearID]]&gt;=1903,TRUE,FALSE)</f>
        <v>1</v>
      </c>
      <c r="C1531" t="b">
        <f>IF(Table2[[#This Row],[yearID]]&gt;=1973,TRUE,FALSE)</f>
        <v>0</v>
      </c>
      <c r="D1531" t="s">
        <v>410</v>
      </c>
      <c r="E1531" t="s">
        <v>426</v>
      </c>
      <c r="F1531" t="s">
        <v>426</v>
      </c>
      <c r="G1531" t="str">
        <f>VLOOKUP(Table2[[#This Row],[franchID]],TeamsFranchises!$A$1:$D$121,2,FALSE)</f>
        <v>Minnesota Twins</v>
      </c>
      <c r="H1531" t="s">
        <v>8</v>
      </c>
      <c r="I1531">
        <v>1</v>
      </c>
      <c r="J1531">
        <v>162</v>
      </c>
      <c r="K1531">
        <v>81</v>
      </c>
      <c r="L1531">
        <v>97</v>
      </c>
      <c r="M1531">
        <v>65</v>
      </c>
      <c r="N1531" t="s">
        <v>76</v>
      </c>
      <c r="P1531" t="s">
        <v>51</v>
      </c>
      <c r="Q1531">
        <f>IF(Table2[[#This Row],[LgWin]]="Y",1,0)</f>
        <v>0</v>
      </c>
      <c r="R1531" t="s">
        <v>51</v>
      </c>
      <c r="S1531">
        <f>IF(Table2[[#This Row],[WSWin]]="Y",1,0)</f>
        <v>0</v>
      </c>
      <c r="T1531">
        <v>790</v>
      </c>
      <c r="U1531">
        <v>5677</v>
      </c>
      <c r="V1531">
        <v>1520</v>
      </c>
      <c r="W1531">
        <v>246</v>
      </c>
      <c r="X1531">
        <v>32</v>
      </c>
      <c r="Y1531">
        <v>163</v>
      </c>
      <c r="Z1531">
        <v>599</v>
      </c>
      <c r="AA1531">
        <v>906</v>
      </c>
      <c r="AB1531">
        <v>115</v>
      </c>
      <c r="AC1531">
        <v>70</v>
      </c>
      <c r="AF1531">
        <v>618</v>
      </c>
      <c r="AG1531">
        <v>539</v>
      </c>
      <c r="AH1531">
        <v>3.24</v>
      </c>
      <c r="AI1531">
        <v>41</v>
      </c>
      <c r="AJ1531">
        <v>8</v>
      </c>
      <c r="AK1531">
        <v>43</v>
      </c>
      <c r="AL1531">
        <v>4491</v>
      </c>
      <c r="AM1531">
        <v>1388</v>
      </c>
      <c r="AN1531">
        <v>119</v>
      </c>
      <c r="AO1531">
        <v>524</v>
      </c>
      <c r="AP1531">
        <v>906</v>
      </c>
      <c r="AQ1531">
        <v>150</v>
      </c>
      <c r="AR1531">
        <v>177</v>
      </c>
      <c r="AS1531">
        <v>0.97699999999999998</v>
      </c>
      <c r="AT1531" t="s">
        <v>523</v>
      </c>
      <c r="AU1531" t="s">
        <v>524</v>
      </c>
      <c r="AV1531">
        <v>1349328</v>
      </c>
      <c r="AW1531">
        <v>104</v>
      </c>
      <c r="AX1531">
        <v>102</v>
      </c>
      <c r="AY1531" t="s">
        <v>426</v>
      </c>
      <c r="AZ1531" t="s">
        <v>426</v>
      </c>
      <c r="BA1531" t="s">
        <v>426</v>
      </c>
    </row>
    <row r="1532" spans="1:53" x14ac:dyDescent="0.55000000000000004">
      <c r="A1532">
        <v>1969</v>
      </c>
      <c r="B1532" t="b">
        <f>IF(Table2[[#This Row],[yearID]]&gt;=1903,TRUE,FALSE)</f>
        <v>1</v>
      </c>
      <c r="C1532" t="b">
        <f>IF(Table2[[#This Row],[yearID]]&gt;=1973,TRUE,FALSE)</f>
        <v>0</v>
      </c>
      <c r="D1532" t="s">
        <v>157</v>
      </c>
      <c r="E1532" t="s">
        <v>551</v>
      </c>
      <c r="F1532" t="s">
        <v>398</v>
      </c>
      <c r="G1532" t="str">
        <f>VLOOKUP(Table2[[#This Row],[franchID]],TeamsFranchises!$A$1:$D$121,2,FALSE)</f>
        <v>Washington Nationals</v>
      </c>
      <c r="H1532" t="s">
        <v>37</v>
      </c>
      <c r="I1532">
        <v>6</v>
      </c>
      <c r="J1532">
        <v>162</v>
      </c>
      <c r="K1532">
        <v>81</v>
      </c>
      <c r="L1532">
        <v>52</v>
      </c>
      <c r="M1532">
        <v>110</v>
      </c>
      <c r="N1532" t="s">
        <v>51</v>
      </c>
      <c r="P1532" t="s">
        <v>51</v>
      </c>
      <c r="Q1532">
        <f>IF(Table2[[#This Row],[LgWin]]="Y",1,0)</f>
        <v>0</v>
      </c>
      <c r="R1532" t="s">
        <v>51</v>
      </c>
      <c r="S1532">
        <f>IF(Table2[[#This Row],[WSWin]]="Y",1,0)</f>
        <v>0</v>
      </c>
      <c r="T1532">
        <v>582</v>
      </c>
      <c r="U1532">
        <v>5419</v>
      </c>
      <c r="V1532">
        <v>1300</v>
      </c>
      <c r="W1532">
        <v>202</v>
      </c>
      <c r="X1532">
        <v>33</v>
      </c>
      <c r="Y1532">
        <v>125</v>
      </c>
      <c r="Z1532">
        <v>529</v>
      </c>
      <c r="AA1532">
        <v>962</v>
      </c>
      <c r="AB1532">
        <v>52</v>
      </c>
      <c r="AC1532">
        <v>52</v>
      </c>
      <c r="AF1532">
        <v>791</v>
      </c>
      <c r="AG1532">
        <v>686</v>
      </c>
      <c r="AH1532">
        <v>4.33</v>
      </c>
      <c r="AI1532">
        <v>26</v>
      </c>
      <c r="AJ1532">
        <v>8</v>
      </c>
      <c r="AK1532">
        <v>21</v>
      </c>
      <c r="AL1532">
        <v>4278</v>
      </c>
      <c r="AM1532">
        <v>1429</v>
      </c>
      <c r="AN1532">
        <v>145</v>
      </c>
      <c r="AO1532">
        <v>702</v>
      </c>
      <c r="AP1532">
        <v>973</v>
      </c>
      <c r="AQ1532">
        <v>184</v>
      </c>
      <c r="AR1532">
        <v>179</v>
      </c>
      <c r="AS1532">
        <v>0.97</v>
      </c>
      <c r="AT1532" t="s">
        <v>552</v>
      </c>
      <c r="AU1532" t="s">
        <v>553</v>
      </c>
      <c r="AV1532">
        <v>1212608</v>
      </c>
      <c r="AW1532">
        <v>100</v>
      </c>
      <c r="AX1532">
        <v>102</v>
      </c>
      <c r="AY1532" t="s">
        <v>551</v>
      </c>
      <c r="AZ1532" t="s">
        <v>551</v>
      </c>
      <c r="BA1532" t="s">
        <v>551</v>
      </c>
    </row>
    <row r="1533" spans="1:53" x14ac:dyDescent="0.55000000000000004">
      <c r="A1533">
        <v>1969</v>
      </c>
      <c r="B1533" t="b">
        <f>IF(Table2[[#This Row],[yearID]]&gt;=1903,TRUE,FALSE)</f>
        <v>1</v>
      </c>
      <c r="C1533" t="b">
        <f>IF(Table2[[#This Row],[yearID]]&gt;=1973,TRUE,FALSE)</f>
        <v>0</v>
      </c>
      <c r="D1533" t="s">
        <v>410</v>
      </c>
      <c r="E1533" t="s">
        <v>436</v>
      </c>
      <c r="F1533" t="s">
        <v>412</v>
      </c>
      <c r="G1533" t="str">
        <f>VLOOKUP(Table2[[#This Row],[franchID]],TeamsFranchises!$A$1:$D$121,2,FALSE)</f>
        <v>New York Yankees</v>
      </c>
      <c r="H1533" t="s">
        <v>37</v>
      </c>
      <c r="I1533">
        <v>5</v>
      </c>
      <c r="J1533">
        <v>162</v>
      </c>
      <c r="K1533">
        <v>80</v>
      </c>
      <c r="L1533">
        <v>80</v>
      </c>
      <c r="M1533">
        <v>81</v>
      </c>
      <c r="N1533" t="s">
        <v>51</v>
      </c>
      <c r="P1533" t="s">
        <v>51</v>
      </c>
      <c r="Q1533">
        <f>IF(Table2[[#This Row],[LgWin]]="Y",1,0)</f>
        <v>0</v>
      </c>
      <c r="R1533" t="s">
        <v>51</v>
      </c>
      <c r="S1533">
        <f>IF(Table2[[#This Row],[WSWin]]="Y",1,0)</f>
        <v>0</v>
      </c>
      <c r="T1533">
        <v>562</v>
      </c>
      <c r="U1533">
        <v>5308</v>
      </c>
      <c r="V1533">
        <v>1247</v>
      </c>
      <c r="W1533">
        <v>210</v>
      </c>
      <c r="X1533">
        <v>44</v>
      </c>
      <c r="Y1533">
        <v>94</v>
      </c>
      <c r="Z1533">
        <v>565</v>
      </c>
      <c r="AA1533">
        <v>840</v>
      </c>
      <c r="AB1533">
        <v>119</v>
      </c>
      <c r="AC1533">
        <v>74</v>
      </c>
      <c r="AF1533">
        <v>587</v>
      </c>
      <c r="AG1533">
        <v>517</v>
      </c>
      <c r="AH1533">
        <v>3.23</v>
      </c>
      <c r="AI1533">
        <v>53</v>
      </c>
      <c r="AJ1533">
        <v>13</v>
      </c>
      <c r="AK1533">
        <v>20</v>
      </c>
      <c r="AL1533">
        <v>4320</v>
      </c>
      <c r="AM1533">
        <v>1258</v>
      </c>
      <c r="AN1533">
        <v>118</v>
      </c>
      <c r="AO1533">
        <v>522</v>
      </c>
      <c r="AP1533">
        <v>801</v>
      </c>
      <c r="AQ1533">
        <v>131</v>
      </c>
      <c r="AR1533">
        <v>158</v>
      </c>
      <c r="AS1533">
        <v>0.97899999999999998</v>
      </c>
      <c r="AT1533" t="s">
        <v>459</v>
      </c>
      <c r="AU1533" t="s">
        <v>491</v>
      </c>
      <c r="AV1533">
        <v>1067996</v>
      </c>
      <c r="AW1533">
        <v>96</v>
      </c>
      <c r="AX1533">
        <v>96</v>
      </c>
      <c r="AY1533" t="s">
        <v>412</v>
      </c>
      <c r="AZ1533" t="s">
        <v>436</v>
      </c>
      <c r="BA1533" t="s">
        <v>436</v>
      </c>
    </row>
    <row r="1534" spans="1:53" x14ac:dyDescent="0.55000000000000004">
      <c r="A1534">
        <v>1969</v>
      </c>
      <c r="B1534" t="b">
        <f>IF(Table2[[#This Row],[yearID]]&gt;=1903,TRUE,FALSE)</f>
        <v>1</v>
      </c>
      <c r="C1534" t="b">
        <f>IF(Table2[[#This Row],[yearID]]&gt;=1973,TRUE,FALSE)</f>
        <v>0</v>
      </c>
      <c r="D1534" t="s">
        <v>157</v>
      </c>
      <c r="E1534" t="s">
        <v>532</v>
      </c>
      <c r="F1534" t="s">
        <v>533</v>
      </c>
      <c r="G1534" t="str">
        <f>VLOOKUP(Table2[[#This Row],[franchID]],TeamsFranchises!$A$1:$D$121,2,FALSE)</f>
        <v>New York Mets</v>
      </c>
      <c r="H1534" t="s">
        <v>37</v>
      </c>
      <c r="I1534">
        <v>1</v>
      </c>
      <c r="J1534">
        <v>162</v>
      </c>
      <c r="K1534">
        <v>82</v>
      </c>
      <c r="L1534">
        <v>100</v>
      </c>
      <c r="M1534">
        <v>62</v>
      </c>
      <c r="N1534" t="s">
        <v>76</v>
      </c>
      <c r="P1534" t="s">
        <v>76</v>
      </c>
      <c r="Q1534">
        <f>IF(Table2[[#This Row],[LgWin]]="Y",1,0)</f>
        <v>1</v>
      </c>
      <c r="R1534" t="s">
        <v>76</v>
      </c>
      <c r="S1534">
        <f>IF(Table2[[#This Row],[WSWin]]="Y",1,0)</f>
        <v>1</v>
      </c>
      <c r="T1534">
        <v>632</v>
      </c>
      <c r="U1534">
        <v>5427</v>
      </c>
      <c r="V1534">
        <v>1311</v>
      </c>
      <c r="W1534">
        <v>184</v>
      </c>
      <c r="X1534">
        <v>41</v>
      </c>
      <c r="Y1534">
        <v>109</v>
      </c>
      <c r="Z1534">
        <v>527</v>
      </c>
      <c r="AA1534">
        <v>1089</v>
      </c>
      <c r="AB1534">
        <v>66</v>
      </c>
      <c r="AC1534">
        <v>43</v>
      </c>
      <c r="AF1534">
        <v>541</v>
      </c>
      <c r="AG1534">
        <v>488</v>
      </c>
      <c r="AH1534">
        <v>2.99</v>
      </c>
      <c r="AI1534">
        <v>51</v>
      </c>
      <c r="AJ1534">
        <v>28</v>
      </c>
      <c r="AK1534">
        <v>35</v>
      </c>
      <c r="AL1534">
        <v>4404</v>
      </c>
      <c r="AM1534">
        <v>1217</v>
      </c>
      <c r="AN1534">
        <v>119</v>
      </c>
      <c r="AO1534">
        <v>517</v>
      </c>
      <c r="AP1534">
        <v>1012</v>
      </c>
      <c r="AQ1534">
        <v>122</v>
      </c>
      <c r="AR1534">
        <v>146</v>
      </c>
      <c r="AS1534">
        <v>0.98</v>
      </c>
      <c r="AT1534" t="s">
        <v>534</v>
      </c>
      <c r="AU1534" t="s">
        <v>536</v>
      </c>
      <c r="AV1534">
        <v>2175373</v>
      </c>
      <c r="AW1534">
        <v>102</v>
      </c>
      <c r="AX1534">
        <v>101</v>
      </c>
      <c r="AY1534" t="s">
        <v>533</v>
      </c>
      <c r="AZ1534" t="s">
        <v>532</v>
      </c>
      <c r="BA1534" t="s">
        <v>532</v>
      </c>
    </row>
    <row r="1535" spans="1:53" x14ac:dyDescent="0.55000000000000004">
      <c r="A1535">
        <v>1969</v>
      </c>
      <c r="B1535" t="b">
        <f>IF(Table2[[#This Row],[yearID]]&gt;=1903,TRUE,FALSE)</f>
        <v>1</v>
      </c>
      <c r="C1535" t="b">
        <f>IF(Table2[[#This Row],[yearID]]&gt;=1973,TRUE,FALSE)</f>
        <v>0</v>
      </c>
      <c r="D1535" t="s">
        <v>410</v>
      </c>
      <c r="E1535" t="s">
        <v>423</v>
      </c>
      <c r="F1535" t="s">
        <v>423</v>
      </c>
      <c r="G1535" t="str">
        <f>VLOOKUP(Table2[[#This Row],[franchID]],TeamsFranchises!$A$1:$D$121,2,FALSE)</f>
        <v>Oakland Athletics</v>
      </c>
      <c r="H1535" t="s">
        <v>8</v>
      </c>
      <c r="I1535">
        <v>2</v>
      </c>
      <c r="J1535">
        <v>162</v>
      </c>
      <c r="K1535">
        <v>81</v>
      </c>
      <c r="L1535">
        <v>88</v>
      </c>
      <c r="M1535">
        <v>74</v>
      </c>
      <c r="N1535" t="s">
        <v>51</v>
      </c>
      <c r="P1535" t="s">
        <v>51</v>
      </c>
      <c r="Q1535">
        <f>IF(Table2[[#This Row],[LgWin]]="Y",1,0)</f>
        <v>0</v>
      </c>
      <c r="R1535" t="s">
        <v>51</v>
      </c>
      <c r="S1535">
        <f>IF(Table2[[#This Row],[WSWin]]="Y",1,0)</f>
        <v>0</v>
      </c>
      <c r="T1535">
        <v>740</v>
      </c>
      <c r="U1535">
        <v>5614</v>
      </c>
      <c r="V1535">
        <v>1400</v>
      </c>
      <c r="W1535">
        <v>210</v>
      </c>
      <c r="X1535">
        <v>28</v>
      </c>
      <c r="Y1535">
        <v>148</v>
      </c>
      <c r="Z1535">
        <v>617</v>
      </c>
      <c r="AA1535">
        <v>953</v>
      </c>
      <c r="AB1535">
        <v>100</v>
      </c>
      <c r="AC1535">
        <v>39</v>
      </c>
      <c r="AF1535">
        <v>678</v>
      </c>
      <c r="AG1535">
        <v>610</v>
      </c>
      <c r="AH1535">
        <v>3.71</v>
      </c>
      <c r="AI1535">
        <v>42</v>
      </c>
      <c r="AJ1535">
        <v>14</v>
      </c>
      <c r="AK1535">
        <v>36</v>
      </c>
      <c r="AL1535">
        <v>4440</v>
      </c>
      <c r="AM1535">
        <v>1356</v>
      </c>
      <c r="AN1535">
        <v>163</v>
      </c>
      <c r="AO1535">
        <v>586</v>
      </c>
      <c r="AP1535">
        <v>887</v>
      </c>
      <c r="AQ1535">
        <v>137</v>
      </c>
      <c r="AR1535">
        <v>162</v>
      </c>
      <c r="AS1535">
        <v>0.97799999999999998</v>
      </c>
      <c r="AT1535" t="s">
        <v>546</v>
      </c>
      <c r="AU1535" t="s">
        <v>547</v>
      </c>
      <c r="AV1535">
        <v>778232</v>
      </c>
      <c r="AW1535">
        <v>95</v>
      </c>
      <c r="AX1535">
        <v>95</v>
      </c>
      <c r="AY1535" t="s">
        <v>423</v>
      </c>
      <c r="AZ1535" t="s">
        <v>423</v>
      </c>
      <c r="BA1535" t="s">
        <v>423</v>
      </c>
    </row>
    <row r="1536" spans="1:53" x14ac:dyDescent="0.55000000000000004">
      <c r="A1536">
        <v>1969</v>
      </c>
      <c r="B1536" t="b">
        <f>IF(Table2[[#This Row],[yearID]]&gt;=1903,TRUE,FALSE)</f>
        <v>1</v>
      </c>
      <c r="C1536" t="b">
        <f>IF(Table2[[#This Row],[yearID]]&gt;=1973,TRUE,FALSE)</f>
        <v>0</v>
      </c>
      <c r="D1536" t="s">
        <v>157</v>
      </c>
      <c r="E1536" t="s">
        <v>122</v>
      </c>
      <c r="F1536" t="s">
        <v>122</v>
      </c>
      <c r="G1536" t="str">
        <f>VLOOKUP(Table2[[#This Row],[franchID]],TeamsFranchises!$A$1:$D$121,2,FALSE)</f>
        <v>Philadelphia Phillies</v>
      </c>
      <c r="H1536" t="s">
        <v>37</v>
      </c>
      <c r="I1536">
        <v>5</v>
      </c>
      <c r="J1536">
        <v>162</v>
      </c>
      <c r="K1536">
        <v>81</v>
      </c>
      <c r="L1536">
        <v>63</v>
      </c>
      <c r="M1536">
        <v>99</v>
      </c>
      <c r="N1536" t="s">
        <v>51</v>
      </c>
      <c r="P1536" t="s">
        <v>51</v>
      </c>
      <c r="Q1536">
        <f>IF(Table2[[#This Row],[LgWin]]="Y",1,0)</f>
        <v>0</v>
      </c>
      <c r="R1536" t="s">
        <v>51</v>
      </c>
      <c r="S1536">
        <f>IF(Table2[[#This Row],[WSWin]]="Y",1,0)</f>
        <v>0</v>
      </c>
      <c r="T1536">
        <v>645</v>
      </c>
      <c r="U1536">
        <v>5408</v>
      </c>
      <c r="V1536">
        <v>1304</v>
      </c>
      <c r="W1536">
        <v>227</v>
      </c>
      <c r="X1536">
        <v>35</v>
      </c>
      <c r="Y1536">
        <v>137</v>
      </c>
      <c r="Z1536">
        <v>549</v>
      </c>
      <c r="AA1536">
        <v>1130</v>
      </c>
      <c r="AB1536">
        <v>73</v>
      </c>
      <c r="AC1536">
        <v>49</v>
      </c>
      <c r="AF1536">
        <v>745</v>
      </c>
      <c r="AG1536">
        <v>660</v>
      </c>
      <c r="AH1536">
        <v>4.1399999999999997</v>
      </c>
      <c r="AI1536">
        <v>47</v>
      </c>
      <c r="AJ1536">
        <v>14</v>
      </c>
      <c r="AK1536">
        <v>21</v>
      </c>
      <c r="AL1536">
        <v>4302</v>
      </c>
      <c r="AM1536">
        <v>1494</v>
      </c>
      <c r="AN1536">
        <v>134</v>
      </c>
      <c r="AO1536">
        <v>570</v>
      </c>
      <c r="AP1536">
        <v>921</v>
      </c>
      <c r="AQ1536">
        <v>136</v>
      </c>
      <c r="AR1536">
        <v>157</v>
      </c>
      <c r="AS1536">
        <v>0.97799999999999998</v>
      </c>
      <c r="AT1536" t="s">
        <v>358</v>
      </c>
      <c r="AU1536" t="s">
        <v>503</v>
      </c>
      <c r="AV1536">
        <v>519414</v>
      </c>
      <c r="AW1536">
        <v>98</v>
      </c>
      <c r="AX1536">
        <v>99</v>
      </c>
      <c r="AY1536" t="s">
        <v>122</v>
      </c>
      <c r="AZ1536" t="s">
        <v>122</v>
      </c>
      <c r="BA1536" t="s">
        <v>122</v>
      </c>
    </row>
    <row r="1537" spans="1:53" x14ac:dyDescent="0.55000000000000004">
      <c r="A1537">
        <v>1969</v>
      </c>
      <c r="B1537" t="b">
        <f>IF(Table2[[#This Row],[yearID]]&gt;=1903,TRUE,FALSE)</f>
        <v>1</v>
      </c>
      <c r="C1537" t="b">
        <f>IF(Table2[[#This Row],[yearID]]&gt;=1973,TRUE,FALSE)</f>
        <v>0</v>
      </c>
      <c r="D1537" t="s">
        <v>157</v>
      </c>
      <c r="E1537" t="s">
        <v>229</v>
      </c>
      <c r="F1537" t="s">
        <v>229</v>
      </c>
      <c r="G1537" t="str">
        <f>VLOOKUP(Table2[[#This Row],[franchID]],TeamsFranchises!$A$1:$D$121,2,FALSE)</f>
        <v>Pittsburgh Pirates</v>
      </c>
      <c r="H1537" t="s">
        <v>37</v>
      </c>
      <c r="I1537">
        <v>3</v>
      </c>
      <c r="J1537">
        <v>162</v>
      </c>
      <c r="K1537">
        <v>81</v>
      </c>
      <c r="L1537">
        <v>88</v>
      </c>
      <c r="M1537">
        <v>74</v>
      </c>
      <c r="N1537" t="s">
        <v>51</v>
      </c>
      <c r="P1537" t="s">
        <v>51</v>
      </c>
      <c r="Q1537">
        <f>IF(Table2[[#This Row],[LgWin]]="Y",1,0)</f>
        <v>0</v>
      </c>
      <c r="R1537" t="s">
        <v>51</v>
      </c>
      <c r="S1537">
        <f>IF(Table2[[#This Row],[WSWin]]="Y",1,0)</f>
        <v>0</v>
      </c>
      <c r="T1537">
        <v>725</v>
      </c>
      <c r="U1537">
        <v>5626</v>
      </c>
      <c r="V1537">
        <v>1557</v>
      </c>
      <c r="W1537">
        <v>220</v>
      </c>
      <c r="X1537">
        <v>52</v>
      </c>
      <c r="Y1537">
        <v>119</v>
      </c>
      <c r="Z1537">
        <v>454</v>
      </c>
      <c r="AA1537">
        <v>944</v>
      </c>
      <c r="AB1537">
        <v>74</v>
      </c>
      <c r="AC1537">
        <v>34</v>
      </c>
      <c r="AF1537">
        <v>652</v>
      </c>
      <c r="AG1537">
        <v>580</v>
      </c>
      <c r="AH1537">
        <v>3.61</v>
      </c>
      <c r="AI1537">
        <v>39</v>
      </c>
      <c r="AJ1537">
        <v>9</v>
      </c>
      <c r="AK1537">
        <v>33</v>
      </c>
      <c r="AL1537">
        <v>4335</v>
      </c>
      <c r="AM1537">
        <v>1348</v>
      </c>
      <c r="AN1537">
        <v>96</v>
      </c>
      <c r="AO1537">
        <v>553</v>
      </c>
      <c r="AP1537">
        <v>1124</v>
      </c>
      <c r="AQ1537">
        <v>155</v>
      </c>
      <c r="AR1537">
        <v>169</v>
      </c>
      <c r="AS1537">
        <v>0.97499999999999998</v>
      </c>
      <c r="AT1537" t="s">
        <v>390</v>
      </c>
      <c r="AU1537" t="s">
        <v>447</v>
      </c>
      <c r="AV1537">
        <v>769369</v>
      </c>
      <c r="AW1537">
        <v>98</v>
      </c>
      <c r="AX1537">
        <v>97</v>
      </c>
      <c r="AY1537" t="s">
        <v>229</v>
      </c>
      <c r="AZ1537" t="s">
        <v>229</v>
      </c>
      <c r="BA1537" t="s">
        <v>229</v>
      </c>
    </row>
    <row r="1538" spans="1:53" x14ac:dyDescent="0.55000000000000004">
      <c r="A1538">
        <v>1969</v>
      </c>
      <c r="B1538" t="b">
        <f>IF(Table2[[#This Row],[yearID]]&gt;=1903,TRUE,FALSE)</f>
        <v>1</v>
      </c>
      <c r="C1538" t="b">
        <f>IF(Table2[[#This Row],[yearID]]&gt;=1973,TRUE,FALSE)</f>
        <v>0</v>
      </c>
      <c r="D1538" t="s">
        <v>157</v>
      </c>
      <c r="E1538" t="s">
        <v>554</v>
      </c>
      <c r="F1538" t="s">
        <v>555</v>
      </c>
      <c r="G1538" t="str">
        <f>VLOOKUP(Table2[[#This Row],[franchID]],TeamsFranchises!$A$1:$D$121,2,FALSE)</f>
        <v>San Diego Padres</v>
      </c>
      <c r="H1538" t="s">
        <v>8</v>
      </c>
      <c r="I1538">
        <v>6</v>
      </c>
      <c r="J1538">
        <v>162</v>
      </c>
      <c r="K1538">
        <v>81</v>
      </c>
      <c r="L1538">
        <v>52</v>
      </c>
      <c r="M1538">
        <v>110</v>
      </c>
      <c r="N1538" t="s">
        <v>51</v>
      </c>
      <c r="P1538" t="s">
        <v>51</v>
      </c>
      <c r="Q1538">
        <f>IF(Table2[[#This Row],[LgWin]]="Y",1,0)</f>
        <v>0</v>
      </c>
      <c r="R1538" t="s">
        <v>51</v>
      </c>
      <c r="S1538">
        <f>IF(Table2[[#This Row],[WSWin]]="Y",1,0)</f>
        <v>0</v>
      </c>
      <c r="T1538">
        <v>468</v>
      </c>
      <c r="U1538">
        <v>5357</v>
      </c>
      <c r="V1538">
        <v>1203</v>
      </c>
      <c r="W1538">
        <v>180</v>
      </c>
      <c r="X1538">
        <v>42</v>
      </c>
      <c r="Y1538">
        <v>99</v>
      </c>
      <c r="Z1538">
        <v>423</v>
      </c>
      <c r="AA1538">
        <v>1143</v>
      </c>
      <c r="AB1538">
        <v>45</v>
      </c>
      <c r="AC1538">
        <v>44</v>
      </c>
      <c r="AF1538">
        <v>746</v>
      </c>
      <c r="AG1538">
        <v>670</v>
      </c>
      <c r="AH1538">
        <v>4.24</v>
      </c>
      <c r="AI1538">
        <v>16</v>
      </c>
      <c r="AJ1538">
        <v>9</v>
      </c>
      <c r="AK1538">
        <v>25</v>
      </c>
      <c r="AL1538">
        <v>4266</v>
      </c>
      <c r="AM1538">
        <v>1454</v>
      </c>
      <c r="AN1538">
        <v>113</v>
      </c>
      <c r="AO1538">
        <v>592</v>
      </c>
      <c r="AP1538">
        <v>764</v>
      </c>
      <c r="AQ1538">
        <v>155</v>
      </c>
      <c r="AR1538">
        <v>140</v>
      </c>
      <c r="AS1538">
        <v>0.97499999999999998</v>
      </c>
      <c r="AT1538" t="s">
        <v>556</v>
      </c>
      <c r="AU1538" t="s">
        <v>557</v>
      </c>
      <c r="AV1538">
        <v>512970</v>
      </c>
      <c r="AW1538">
        <v>96</v>
      </c>
      <c r="AX1538">
        <v>98</v>
      </c>
      <c r="AY1538" t="s">
        <v>555</v>
      </c>
      <c r="AZ1538" t="s">
        <v>554</v>
      </c>
      <c r="BA1538" t="s">
        <v>554</v>
      </c>
    </row>
    <row r="1539" spans="1:53" x14ac:dyDescent="0.55000000000000004">
      <c r="A1539">
        <v>1969</v>
      </c>
      <c r="B1539" t="b">
        <f>IF(Table2[[#This Row],[yearID]]&gt;=1903,TRUE,FALSE)</f>
        <v>1</v>
      </c>
      <c r="C1539" t="b">
        <f>IF(Table2[[#This Row],[yearID]]&gt;=1973,TRUE,FALSE)</f>
        <v>0</v>
      </c>
      <c r="D1539" t="s">
        <v>410</v>
      </c>
      <c r="E1539" t="s">
        <v>558</v>
      </c>
      <c r="F1539" t="s">
        <v>282</v>
      </c>
      <c r="G1539" t="str">
        <f>VLOOKUP(Table2[[#This Row],[franchID]],TeamsFranchises!$A$1:$D$121,2,FALSE)</f>
        <v>Milwaukee Brewers</v>
      </c>
      <c r="H1539" t="s">
        <v>8</v>
      </c>
      <c r="I1539">
        <v>6</v>
      </c>
      <c r="J1539">
        <v>163</v>
      </c>
      <c r="K1539">
        <v>82</v>
      </c>
      <c r="L1539">
        <v>64</v>
      </c>
      <c r="M1539">
        <v>98</v>
      </c>
      <c r="N1539" t="s">
        <v>51</v>
      </c>
      <c r="P1539" t="s">
        <v>51</v>
      </c>
      <c r="Q1539">
        <f>IF(Table2[[#This Row],[LgWin]]="Y",1,0)</f>
        <v>0</v>
      </c>
      <c r="R1539" t="s">
        <v>51</v>
      </c>
      <c r="S1539">
        <f>IF(Table2[[#This Row],[WSWin]]="Y",1,0)</f>
        <v>0</v>
      </c>
      <c r="T1539">
        <v>639</v>
      </c>
      <c r="U1539">
        <v>5444</v>
      </c>
      <c r="V1539">
        <v>1276</v>
      </c>
      <c r="W1539">
        <v>179</v>
      </c>
      <c r="X1539">
        <v>27</v>
      </c>
      <c r="Y1539">
        <v>125</v>
      </c>
      <c r="Z1539">
        <v>626</v>
      </c>
      <c r="AA1539">
        <v>1015</v>
      </c>
      <c r="AB1539">
        <v>167</v>
      </c>
      <c r="AC1539">
        <v>59</v>
      </c>
      <c r="AF1539">
        <v>799</v>
      </c>
      <c r="AG1539">
        <v>707</v>
      </c>
      <c r="AH1539">
        <v>4.3499999999999996</v>
      </c>
      <c r="AI1539">
        <v>21</v>
      </c>
      <c r="AJ1539">
        <v>6</v>
      </c>
      <c r="AK1539">
        <v>33</v>
      </c>
      <c r="AL1539">
        <v>4389</v>
      </c>
      <c r="AM1539">
        <v>1490</v>
      </c>
      <c r="AN1539">
        <v>172</v>
      </c>
      <c r="AO1539">
        <v>653</v>
      </c>
      <c r="AP1539">
        <v>963</v>
      </c>
      <c r="AQ1539">
        <v>167</v>
      </c>
      <c r="AR1539">
        <v>149</v>
      </c>
      <c r="AS1539">
        <v>0.97399999999999998</v>
      </c>
      <c r="AT1539" t="s">
        <v>559</v>
      </c>
      <c r="AU1539" t="s">
        <v>560</v>
      </c>
      <c r="AV1539">
        <v>677944</v>
      </c>
      <c r="AW1539">
        <v>97</v>
      </c>
      <c r="AX1539">
        <v>100</v>
      </c>
      <c r="AY1539" t="s">
        <v>561</v>
      </c>
      <c r="AZ1539" t="s">
        <v>558</v>
      </c>
      <c r="BA1539" t="s">
        <v>558</v>
      </c>
    </row>
    <row r="1540" spans="1:53" x14ac:dyDescent="0.55000000000000004">
      <c r="A1540">
        <v>1969</v>
      </c>
      <c r="B1540" t="b">
        <f>IF(Table2[[#This Row],[yearID]]&gt;=1903,TRUE,FALSE)</f>
        <v>1</v>
      </c>
      <c r="C1540" t="b">
        <f>IF(Table2[[#This Row],[yearID]]&gt;=1973,TRUE,FALSE)</f>
        <v>0</v>
      </c>
      <c r="D1540" t="s">
        <v>157</v>
      </c>
      <c r="E1540" t="s">
        <v>514</v>
      </c>
      <c r="F1540" t="s">
        <v>243</v>
      </c>
      <c r="G1540" t="str">
        <f>VLOOKUP(Table2[[#This Row],[franchID]],TeamsFranchises!$A$1:$D$121,2,FALSE)</f>
        <v>San Francisco Giants</v>
      </c>
      <c r="H1540" t="s">
        <v>8</v>
      </c>
      <c r="I1540">
        <v>2</v>
      </c>
      <c r="J1540">
        <v>162</v>
      </c>
      <c r="K1540">
        <v>81</v>
      </c>
      <c r="L1540">
        <v>90</v>
      </c>
      <c r="M1540">
        <v>72</v>
      </c>
      <c r="N1540" t="s">
        <v>51</v>
      </c>
      <c r="P1540" t="s">
        <v>51</v>
      </c>
      <c r="Q1540">
        <f>IF(Table2[[#This Row],[LgWin]]="Y",1,0)</f>
        <v>0</v>
      </c>
      <c r="R1540" t="s">
        <v>51</v>
      </c>
      <c r="S1540">
        <f>IF(Table2[[#This Row],[WSWin]]="Y",1,0)</f>
        <v>0</v>
      </c>
      <c r="T1540">
        <v>713</v>
      </c>
      <c r="U1540">
        <v>5474</v>
      </c>
      <c r="V1540">
        <v>1325</v>
      </c>
      <c r="W1540">
        <v>187</v>
      </c>
      <c r="X1540">
        <v>28</v>
      </c>
      <c r="Y1540">
        <v>136</v>
      </c>
      <c r="Z1540">
        <v>711</v>
      </c>
      <c r="AA1540">
        <v>1054</v>
      </c>
      <c r="AB1540">
        <v>71</v>
      </c>
      <c r="AC1540">
        <v>32</v>
      </c>
      <c r="AF1540">
        <v>636</v>
      </c>
      <c r="AG1540">
        <v>534</v>
      </c>
      <c r="AH1540">
        <v>3.26</v>
      </c>
      <c r="AI1540">
        <v>71</v>
      </c>
      <c r="AJ1540">
        <v>15</v>
      </c>
      <c r="AK1540">
        <v>17</v>
      </c>
      <c r="AL1540">
        <v>4419</v>
      </c>
      <c r="AM1540">
        <v>1381</v>
      </c>
      <c r="AN1540">
        <v>120</v>
      </c>
      <c r="AO1540">
        <v>461</v>
      </c>
      <c r="AP1540">
        <v>906</v>
      </c>
      <c r="AQ1540">
        <v>169</v>
      </c>
      <c r="AR1540">
        <v>155</v>
      </c>
      <c r="AS1540">
        <v>0.97399999999999998</v>
      </c>
      <c r="AT1540" t="s">
        <v>515</v>
      </c>
      <c r="AU1540" t="s">
        <v>517</v>
      </c>
      <c r="AV1540">
        <v>873603</v>
      </c>
      <c r="AW1540">
        <v>99</v>
      </c>
      <c r="AX1540">
        <v>98</v>
      </c>
      <c r="AY1540" t="s">
        <v>243</v>
      </c>
      <c r="AZ1540" t="s">
        <v>514</v>
      </c>
      <c r="BA1540" t="s">
        <v>514</v>
      </c>
    </row>
    <row r="1541" spans="1:53" x14ac:dyDescent="0.55000000000000004">
      <c r="A1541">
        <v>1969</v>
      </c>
      <c r="B1541" t="b">
        <f>IF(Table2[[#This Row],[yearID]]&gt;=1903,TRUE,FALSE)</f>
        <v>1</v>
      </c>
      <c r="C1541" t="b">
        <f>IF(Table2[[#This Row],[yearID]]&gt;=1973,TRUE,FALSE)</f>
        <v>0</v>
      </c>
      <c r="D1541" t="s">
        <v>157</v>
      </c>
      <c r="E1541" t="s">
        <v>396</v>
      </c>
      <c r="F1541" t="s">
        <v>154</v>
      </c>
      <c r="G1541" t="str">
        <f>VLOOKUP(Table2[[#This Row],[franchID]],TeamsFranchises!$A$1:$D$121,2,FALSE)</f>
        <v>St. Louis Cardinals</v>
      </c>
      <c r="H1541" t="s">
        <v>37</v>
      </c>
      <c r="I1541">
        <v>4</v>
      </c>
      <c r="J1541">
        <v>162</v>
      </c>
      <c r="K1541">
        <v>80</v>
      </c>
      <c r="L1541">
        <v>87</v>
      </c>
      <c r="M1541">
        <v>75</v>
      </c>
      <c r="N1541" t="s">
        <v>51</v>
      </c>
      <c r="P1541" t="s">
        <v>51</v>
      </c>
      <c r="Q1541">
        <f>IF(Table2[[#This Row],[LgWin]]="Y",1,0)</f>
        <v>0</v>
      </c>
      <c r="R1541" t="s">
        <v>51</v>
      </c>
      <c r="S1541">
        <f>IF(Table2[[#This Row],[WSWin]]="Y",1,0)</f>
        <v>0</v>
      </c>
      <c r="T1541">
        <v>595</v>
      </c>
      <c r="U1541">
        <v>5536</v>
      </c>
      <c r="V1541">
        <v>1403</v>
      </c>
      <c r="W1541">
        <v>228</v>
      </c>
      <c r="X1541">
        <v>44</v>
      </c>
      <c r="Y1541">
        <v>90</v>
      </c>
      <c r="Z1541">
        <v>503</v>
      </c>
      <c r="AA1541">
        <v>876</v>
      </c>
      <c r="AB1541">
        <v>87</v>
      </c>
      <c r="AC1541">
        <v>49</v>
      </c>
      <c r="AF1541">
        <v>540</v>
      </c>
      <c r="AG1541">
        <v>477</v>
      </c>
      <c r="AH1541">
        <v>2.94</v>
      </c>
      <c r="AI1541">
        <v>63</v>
      </c>
      <c r="AJ1541">
        <v>12</v>
      </c>
      <c r="AK1541">
        <v>26</v>
      </c>
      <c r="AL1541">
        <v>4380</v>
      </c>
      <c r="AM1541">
        <v>1289</v>
      </c>
      <c r="AN1541">
        <v>99</v>
      </c>
      <c r="AO1541">
        <v>511</v>
      </c>
      <c r="AP1541">
        <v>1004</v>
      </c>
      <c r="AQ1541">
        <v>138</v>
      </c>
      <c r="AR1541">
        <v>144</v>
      </c>
      <c r="AS1541">
        <v>0.97799999999999998</v>
      </c>
      <c r="AT1541" t="s">
        <v>409</v>
      </c>
      <c r="AU1541" t="s">
        <v>545</v>
      </c>
      <c r="AV1541">
        <v>1682783</v>
      </c>
      <c r="AW1541">
        <v>100</v>
      </c>
      <c r="AX1541">
        <v>99</v>
      </c>
      <c r="AY1541" t="s">
        <v>154</v>
      </c>
      <c r="AZ1541" t="s">
        <v>396</v>
      </c>
      <c r="BA1541" t="s">
        <v>396</v>
      </c>
    </row>
    <row r="1542" spans="1:53" x14ac:dyDescent="0.55000000000000004">
      <c r="A1542">
        <v>1969</v>
      </c>
      <c r="B1542" t="b">
        <f>IF(Table2[[#This Row],[yearID]]&gt;=1903,TRUE,FALSE)</f>
        <v>1</v>
      </c>
      <c r="C1542" t="b">
        <f>IF(Table2[[#This Row],[yearID]]&gt;=1973,TRUE,FALSE)</f>
        <v>0</v>
      </c>
      <c r="D1542" t="s">
        <v>410</v>
      </c>
      <c r="E1542" t="s">
        <v>525</v>
      </c>
      <c r="F1542" t="s">
        <v>526</v>
      </c>
      <c r="G1542" t="str">
        <f>VLOOKUP(Table2[[#This Row],[franchID]],TeamsFranchises!$A$1:$D$121,2,FALSE)</f>
        <v>Texas Rangers</v>
      </c>
      <c r="H1542" t="s">
        <v>37</v>
      </c>
      <c r="I1542">
        <v>4</v>
      </c>
      <c r="J1542">
        <v>162</v>
      </c>
      <c r="K1542">
        <v>81</v>
      </c>
      <c r="L1542">
        <v>86</v>
      </c>
      <c r="M1542">
        <v>76</v>
      </c>
      <c r="N1542" t="s">
        <v>51</v>
      </c>
      <c r="P1542" t="s">
        <v>51</v>
      </c>
      <c r="Q1542">
        <f>IF(Table2[[#This Row],[LgWin]]="Y",1,0)</f>
        <v>0</v>
      </c>
      <c r="R1542" t="s">
        <v>51</v>
      </c>
      <c r="S1542">
        <f>IF(Table2[[#This Row],[WSWin]]="Y",1,0)</f>
        <v>0</v>
      </c>
      <c r="T1542">
        <v>694</v>
      </c>
      <c r="U1542">
        <v>5447</v>
      </c>
      <c r="V1542">
        <v>1365</v>
      </c>
      <c r="W1542">
        <v>171</v>
      </c>
      <c r="X1542">
        <v>40</v>
      </c>
      <c r="Y1542">
        <v>148</v>
      </c>
      <c r="Z1542">
        <v>630</v>
      </c>
      <c r="AA1542">
        <v>900</v>
      </c>
      <c r="AB1542">
        <v>52</v>
      </c>
      <c r="AC1542">
        <v>40</v>
      </c>
      <c r="AF1542">
        <v>644</v>
      </c>
      <c r="AG1542">
        <v>561</v>
      </c>
      <c r="AH1542">
        <v>3.49</v>
      </c>
      <c r="AI1542">
        <v>28</v>
      </c>
      <c r="AJ1542">
        <v>10</v>
      </c>
      <c r="AK1542">
        <v>41</v>
      </c>
      <c r="AL1542">
        <v>4341</v>
      </c>
      <c r="AM1542">
        <v>1310</v>
      </c>
      <c r="AN1542">
        <v>135</v>
      </c>
      <c r="AO1542">
        <v>656</v>
      </c>
      <c r="AP1542">
        <v>835</v>
      </c>
      <c r="AQ1542">
        <v>140</v>
      </c>
      <c r="AR1542">
        <v>159</v>
      </c>
      <c r="AS1542">
        <v>0.97799999999999998</v>
      </c>
      <c r="AT1542" t="s">
        <v>397</v>
      </c>
      <c r="AU1542" t="s">
        <v>535</v>
      </c>
      <c r="AV1542">
        <v>918106</v>
      </c>
      <c r="AW1542">
        <v>94</v>
      </c>
      <c r="AX1542">
        <v>95</v>
      </c>
      <c r="AY1542" t="s">
        <v>527</v>
      </c>
      <c r="AZ1542" t="s">
        <v>525</v>
      </c>
      <c r="BA1542" t="s">
        <v>525</v>
      </c>
    </row>
    <row r="1543" spans="1:53" x14ac:dyDescent="0.55000000000000004">
      <c r="A1543">
        <v>1970</v>
      </c>
      <c r="B1543" t="b">
        <f>IF(Table2[[#This Row],[yearID]]&gt;=1903,TRUE,FALSE)</f>
        <v>1</v>
      </c>
      <c r="C1543" t="b">
        <f>IF(Table2[[#This Row],[yearID]]&gt;=1973,TRUE,FALSE)</f>
        <v>0</v>
      </c>
      <c r="D1543" t="s">
        <v>157</v>
      </c>
      <c r="E1543" t="s">
        <v>159</v>
      </c>
      <c r="F1543" t="s">
        <v>159</v>
      </c>
      <c r="G1543" t="str">
        <f>VLOOKUP(Table2[[#This Row],[franchID]],TeamsFranchises!$A$1:$D$121,2,FALSE)</f>
        <v>Atlanta Braves</v>
      </c>
      <c r="H1543" t="s">
        <v>8</v>
      </c>
      <c r="I1543">
        <v>5</v>
      </c>
      <c r="J1543">
        <v>162</v>
      </c>
      <c r="K1543">
        <v>81</v>
      </c>
      <c r="L1543">
        <v>76</v>
      </c>
      <c r="M1543">
        <v>86</v>
      </c>
      <c r="N1543" t="s">
        <v>51</v>
      </c>
      <c r="P1543" t="s">
        <v>51</v>
      </c>
      <c r="Q1543">
        <f>IF(Table2[[#This Row],[LgWin]]="Y",1,0)</f>
        <v>0</v>
      </c>
      <c r="R1543" t="s">
        <v>51</v>
      </c>
      <c r="S1543">
        <f>IF(Table2[[#This Row],[WSWin]]="Y",1,0)</f>
        <v>0</v>
      </c>
      <c r="T1543">
        <v>736</v>
      </c>
      <c r="U1543">
        <v>5546</v>
      </c>
      <c r="V1543">
        <v>1495</v>
      </c>
      <c r="W1543">
        <v>215</v>
      </c>
      <c r="X1543">
        <v>24</v>
      </c>
      <c r="Y1543">
        <v>160</v>
      </c>
      <c r="Z1543">
        <v>522</v>
      </c>
      <c r="AA1543">
        <v>736</v>
      </c>
      <c r="AB1543">
        <v>58</v>
      </c>
      <c r="AC1543">
        <v>34</v>
      </c>
      <c r="AD1543">
        <v>38</v>
      </c>
      <c r="AE1543">
        <v>42</v>
      </c>
      <c r="AF1543">
        <v>772</v>
      </c>
      <c r="AG1543">
        <v>688</v>
      </c>
      <c r="AH1543">
        <v>4.33</v>
      </c>
      <c r="AI1543">
        <v>45</v>
      </c>
      <c r="AJ1543">
        <v>9</v>
      </c>
      <c r="AK1543">
        <v>24</v>
      </c>
      <c r="AL1543">
        <v>4292</v>
      </c>
      <c r="AM1543">
        <v>1451</v>
      </c>
      <c r="AN1543">
        <v>185</v>
      </c>
      <c r="AO1543">
        <v>478</v>
      </c>
      <c r="AP1543">
        <v>960</v>
      </c>
      <c r="AQ1543">
        <v>141</v>
      </c>
      <c r="AR1543">
        <v>118</v>
      </c>
      <c r="AS1543">
        <v>0.97699999999999998</v>
      </c>
      <c r="AT1543" t="s">
        <v>541</v>
      </c>
      <c r="AU1543" t="s">
        <v>542</v>
      </c>
      <c r="AV1543">
        <v>1078848</v>
      </c>
      <c r="AW1543">
        <v>106</v>
      </c>
      <c r="AX1543">
        <v>106</v>
      </c>
      <c r="AY1543" t="s">
        <v>159</v>
      </c>
      <c r="AZ1543" t="s">
        <v>159</v>
      </c>
      <c r="BA1543" t="s">
        <v>159</v>
      </c>
    </row>
    <row r="1544" spans="1:53" x14ac:dyDescent="0.55000000000000004">
      <c r="A1544">
        <v>1970</v>
      </c>
      <c r="B1544" t="b">
        <f>IF(Table2[[#This Row],[yearID]]&gt;=1903,TRUE,FALSE)</f>
        <v>1</v>
      </c>
      <c r="C1544" t="b">
        <f>IF(Table2[[#This Row],[yearID]]&gt;=1973,TRUE,FALSE)</f>
        <v>0</v>
      </c>
      <c r="D1544" t="s">
        <v>410</v>
      </c>
      <c r="E1544" t="s">
        <v>95</v>
      </c>
      <c r="F1544" t="s">
        <v>95</v>
      </c>
      <c r="G1544" t="str">
        <f>VLOOKUP(Table2[[#This Row],[franchID]],TeamsFranchises!$A$1:$D$121,2,FALSE)</f>
        <v>Baltimore Orioles</v>
      </c>
      <c r="H1544" t="s">
        <v>37</v>
      </c>
      <c r="I1544">
        <v>1</v>
      </c>
      <c r="J1544">
        <v>162</v>
      </c>
      <c r="K1544">
        <v>81</v>
      </c>
      <c r="L1544">
        <v>108</v>
      </c>
      <c r="M1544">
        <v>54</v>
      </c>
      <c r="N1544" t="s">
        <v>76</v>
      </c>
      <c r="P1544" t="s">
        <v>76</v>
      </c>
      <c r="Q1544">
        <f>IF(Table2[[#This Row],[LgWin]]="Y",1,0)</f>
        <v>1</v>
      </c>
      <c r="R1544" t="s">
        <v>76</v>
      </c>
      <c r="S1544">
        <f>IF(Table2[[#This Row],[WSWin]]="Y",1,0)</f>
        <v>1</v>
      </c>
      <c r="T1544">
        <v>792</v>
      </c>
      <c r="U1544">
        <v>5545</v>
      </c>
      <c r="V1544">
        <v>1424</v>
      </c>
      <c r="W1544">
        <v>213</v>
      </c>
      <c r="X1544">
        <v>25</v>
      </c>
      <c r="Y1544">
        <v>179</v>
      </c>
      <c r="Z1544">
        <v>717</v>
      </c>
      <c r="AA1544">
        <v>952</v>
      </c>
      <c r="AB1544">
        <v>84</v>
      </c>
      <c r="AC1544">
        <v>39</v>
      </c>
      <c r="AD1544">
        <v>44</v>
      </c>
      <c r="AE1544">
        <v>46</v>
      </c>
      <c r="AF1544">
        <v>574</v>
      </c>
      <c r="AG1544">
        <v>517</v>
      </c>
      <c r="AH1544">
        <v>3.15</v>
      </c>
      <c r="AI1544">
        <v>60</v>
      </c>
      <c r="AJ1544">
        <v>12</v>
      </c>
      <c r="AK1544">
        <v>31</v>
      </c>
      <c r="AL1544">
        <v>4436</v>
      </c>
      <c r="AM1544">
        <v>1317</v>
      </c>
      <c r="AN1544">
        <v>139</v>
      </c>
      <c r="AO1544">
        <v>469</v>
      </c>
      <c r="AP1544">
        <v>941</v>
      </c>
      <c r="AQ1544">
        <v>117</v>
      </c>
      <c r="AR1544">
        <v>148</v>
      </c>
      <c r="AS1544">
        <v>0.98099999999999998</v>
      </c>
      <c r="AT1544" t="s">
        <v>218</v>
      </c>
      <c r="AU1544" t="s">
        <v>504</v>
      </c>
      <c r="AV1544">
        <v>1057069</v>
      </c>
      <c r="AW1544">
        <v>101</v>
      </c>
      <c r="AX1544">
        <v>98</v>
      </c>
      <c r="AY1544" t="s">
        <v>95</v>
      </c>
      <c r="AZ1544" t="s">
        <v>95</v>
      </c>
      <c r="BA1544" t="s">
        <v>95</v>
      </c>
    </row>
    <row r="1545" spans="1:53" x14ac:dyDescent="0.55000000000000004">
      <c r="A1545">
        <v>1970</v>
      </c>
      <c r="B1545" t="b">
        <f>IF(Table2[[#This Row],[yearID]]&gt;=1903,TRUE,FALSE)</f>
        <v>1</v>
      </c>
      <c r="C1545" t="b">
        <f>IF(Table2[[#This Row],[yearID]]&gt;=1973,TRUE,FALSE)</f>
        <v>0</v>
      </c>
      <c r="D1545" t="s">
        <v>410</v>
      </c>
      <c r="E1545" t="s">
        <v>54</v>
      </c>
      <c r="F1545" t="s">
        <v>54</v>
      </c>
      <c r="G1545" t="str">
        <f>VLOOKUP(Table2[[#This Row],[franchID]],TeamsFranchises!$A$1:$D$121,2,FALSE)</f>
        <v>Boston Red Sox</v>
      </c>
      <c r="H1545" t="s">
        <v>37</v>
      </c>
      <c r="I1545">
        <v>3</v>
      </c>
      <c r="J1545">
        <v>162</v>
      </c>
      <c r="K1545">
        <v>81</v>
      </c>
      <c r="L1545">
        <v>87</v>
      </c>
      <c r="M1545">
        <v>75</v>
      </c>
      <c r="N1545" t="s">
        <v>51</v>
      </c>
      <c r="P1545" t="s">
        <v>51</v>
      </c>
      <c r="Q1545">
        <f>IF(Table2[[#This Row],[LgWin]]="Y",1,0)</f>
        <v>0</v>
      </c>
      <c r="R1545" t="s">
        <v>51</v>
      </c>
      <c r="S1545">
        <f>IF(Table2[[#This Row],[WSWin]]="Y",1,0)</f>
        <v>0</v>
      </c>
      <c r="T1545">
        <v>786</v>
      </c>
      <c r="U1545">
        <v>5535</v>
      </c>
      <c r="V1545">
        <v>1450</v>
      </c>
      <c r="W1545">
        <v>252</v>
      </c>
      <c r="X1545">
        <v>28</v>
      </c>
      <c r="Y1545">
        <v>203</v>
      </c>
      <c r="Z1545">
        <v>594</v>
      </c>
      <c r="AA1545">
        <v>855</v>
      </c>
      <c r="AB1545">
        <v>50</v>
      </c>
      <c r="AC1545">
        <v>48</v>
      </c>
      <c r="AD1545">
        <v>40</v>
      </c>
      <c r="AE1545">
        <v>47</v>
      </c>
      <c r="AF1545">
        <v>722</v>
      </c>
      <c r="AG1545">
        <v>622</v>
      </c>
      <c r="AH1545">
        <v>3.87</v>
      </c>
      <c r="AI1545">
        <v>38</v>
      </c>
      <c r="AJ1545">
        <v>8</v>
      </c>
      <c r="AK1545">
        <v>44</v>
      </c>
      <c r="AL1545">
        <v>4339</v>
      </c>
      <c r="AM1545">
        <v>1391</v>
      </c>
      <c r="AN1545">
        <v>156</v>
      </c>
      <c r="AO1545">
        <v>594</v>
      </c>
      <c r="AP1545">
        <v>1003</v>
      </c>
      <c r="AQ1545">
        <v>156</v>
      </c>
      <c r="AR1545">
        <v>131</v>
      </c>
      <c r="AS1545">
        <v>0.97399999999999998</v>
      </c>
      <c r="AT1545" t="s">
        <v>441</v>
      </c>
      <c r="AU1545" t="s">
        <v>493</v>
      </c>
      <c r="AV1545">
        <v>1595278</v>
      </c>
      <c r="AW1545">
        <v>108</v>
      </c>
      <c r="AX1545">
        <v>107</v>
      </c>
      <c r="AY1545" t="s">
        <v>54</v>
      </c>
      <c r="AZ1545" t="s">
        <v>54</v>
      </c>
      <c r="BA1545" t="s">
        <v>54</v>
      </c>
    </row>
    <row r="1546" spans="1:53" x14ac:dyDescent="0.55000000000000004">
      <c r="A1546">
        <v>1970</v>
      </c>
      <c r="B1546" t="b">
        <f>IF(Table2[[#This Row],[yearID]]&gt;=1903,TRUE,FALSE)</f>
        <v>1</v>
      </c>
      <c r="C1546" t="b">
        <f>IF(Table2[[#This Row],[yearID]]&gt;=1973,TRUE,FALSE)</f>
        <v>0</v>
      </c>
      <c r="D1546" t="s">
        <v>410</v>
      </c>
      <c r="E1546" t="s">
        <v>537</v>
      </c>
      <c r="F1546" t="s">
        <v>520</v>
      </c>
      <c r="G1546" t="str">
        <f>VLOOKUP(Table2[[#This Row],[franchID]],TeamsFranchises!$A$1:$D$121,2,FALSE)</f>
        <v>Los Angeles Angels of Anaheim</v>
      </c>
      <c r="H1546" t="s">
        <v>8</v>
      </c>
      <c r="I1546">
        <v>3</v>
      </c>
      <c r="J1546">
        <v>162</v>
      </c>
      <c r="K1546">
        <v>81</v>
      </c>
      <c r="L1546">
        <v>86</v>
      </c>
      <c r="M1546">
        <v>76</v>
      </c>
      <c r="N1546" t="s">
        <v>51</v>
      </c>
      <c r="P1546" t="s">
        <v>51</v>
      </c>
      <c r="Q1546">
        <f>IF(Table2[[#This Row],[LgWin]]="Y",1,0)</f>
        <v>0</v>
      </c>
      <c r="R1546" t="s">
        <v>51</v>
      </c>
      <c r="S1546">
        <f>IF(Table2[[#This Row],[WSWin]]="Y",1,0)</f>
        <v>0</v>
      </c>
      <c r="T1546">
        <v>631</v>
      </c>
      <c r="U1546">
        <v>5532</v>
      </c>
      <c r="V1546">
        <v>1391</v>
      </c>
      <c r="W1546">
        <v>197</v>
      </c>
      <c r="X1546">
        <v>40</v>
      </c>
      <c r="Y1546">
        <v>114</v>
      </c>
      <c r="Z1546">
        <v>447</v>
      </c>
      <c r="AA1546">
        <v>922</v>
      </c>
      <c r="AB1546">
        <v>69</v>
      </c>
      <c r="AC1546">
        <v>27</v>
      </c>
      <c r="AD1546">
        <v>29</v>
      </c>
      <c r="AE1546">
        <v>37</v>
      </c>
      <c r="AF1546">
        <v>630</v>
      </c>
      <c r="AG1546">
        <v>566</v>
      </c>
      <c r="AH1546">
        <v>3.48</v>
      </c>
      <c r="AI1546">
        <v>21</v>
      </c>
      <c r="AJ1546">
        <v>10</v>
      </c>
      <c r="AK1546">
        <v>49</v>
      </c>
      <c r="AL1546">
        <v>4387</v>
      </c>
      <c r="AM1546">
        <v>1280</v>
      </c>
      <c r="AN1546">
        <v>154</v>
      </c>
      <c r="AO1546">
        <v>559</v>
      </c>
      <c r="AP1546">
        <v>922</v>
      </c>
      <c r="AQ1546">
        <v>127</v>
      </c>
      <c r="AR1546">
        <v>169</v>
      </c>
      <c r="AS1546">
        <v>0.98</v>
      </c>
      <c r="AT1546" t="s">
        <v>538</v>
      </c>
      <c r="AU1546" t="s">
        <v>543</v>
      </c>
      <c r="AV1546">
        <v>1077741</v>
      </c>
      <c r="AW1546">
        <v>96</v>
      </c>
      <c r="AX1546">
        <v>97</v>
      </c>
      <c r="AY1546" t="s">
        <v>537</v>
      </c>
      <c r="AZ1546" t="s">
        <v>537</v>
      </c>
      <c r="BA1546" t="s">
        <v>537</v>
      </c>
    </row>
    <row r="1547" spans="1:53" x14ac:dyDescent="0.55000000000000004">
      <c r="A1547">
        <v>1970</v>
      </c>
      <c r="B1547" t="b">
        <f>IF(Table2[[#This Row],[yearID]]&gt;=1903,TRUE,FALSE)</f>
        <v>1</v>
      </c>
      <c r="C1547" t="b">
        <f>IF(Table2[[#This Row],[yearID]]&gt;=1973,TRUE,FALSE)</f>
        <v>0</v>
      </c>
      <c r="D1547" t="s">
        <v>410</v>
      </c>
      <c r="E1547" t="s">
        <v>415</v>
      </c>
      <c r="F1547" t="s">
        <v>416</v>
      </c>
      <c r="G1547" t="str">
        <f>VLOOKUP(Table2[[#This Row],[franchID]],TeamsFranchises!$A$1:$D$121,2,FALSE)</f>
        <v>Chicago White Sox</v>
      </c>
      <c r="H1547" t="s">
        <v>8</v>
      </c>
      <c r="I1547">
        <v>6</v>
      </c>
      <c r="J1547">
        <v>162</v>
      </c>
      <c r="K1547">
        <v>84</v>
      </c>
      <c r="L1547">
        <v>56</v>
      </c>
      <c r="M1547">
        <v>106</v>
      </c>
      <c r="N1547" t="s">
        <v>51</v>
      </c>
      <c r="P1547" t="s">
        <v>51</v>
      </c>
      <c r="Q1547">
        <f>IF(Table2[[#This Row],[LgWin]]="Y",1,0)</f>
        <v>0</v>
      </c>
      <c r="R1547" t="s">
        <v>51</v>
      </c>
      <c r="S1547">
        <f>IF(Table2[[#This Row],[WSWin]]="Y",1,0)</f>
        <v>0</v>
      </c>
      <c r="T1547">
        <v>633</v>
      </c>
      <c r="U1547">
        <v>5514</v>
      </c>
      <c r="V1547">
        <v>1394</v>
      </c>
      <c r="W1547">
        <v>192</v>
      </c>
      <c r="X1547">
        <v>20</v>
      </c>
      <c r="Y1547">
        <v>123</v>
      </c>
      <c r="Z1547">
        <v>477</v>
      </c>
      <c r="AA1547">
        <v>872</v>
      </c>
      <c r="AB1547">
        <v>53</v>
      </c>
      <c r="AC1547">
        <v>33</v>
      </c>
      <c r="AD1547">
        <v>42</v>
      </c>
      <c r="AE1547">
        <v>48</v>
      </c>
      <c r="AF1547">
        <v>822</v>
      </c>
      <c r="AG1547">
        <v>722</v>
      </c>
      <c r="AH1547">
        <v>4.54</v>
      </c>
      <c r="AI1547">
        <v>20</v>
      </c>
      <c r="AJ1547">
        <v>6</v>
      </c>
      <c r="AK1547">
        <v>30</v>
      </c>
      <c r="AL1547">
        <v>4291</v>
      </c>
      <c r="AM1547">
        <v>1554</v>
      </c>
      <c r="AN1547">
        <v>164</v>
      </c>
      <c r="AO1547">
        <v>556</v>
      </c>
      <c r="AP1547">
        <v>762</v>
      </c>
      <c r="AQ1547">
        <v>165</v>
      </c>
      <c r="AR1547">
        <v>187</v>
      </c>
      <c r="AS1547">
        <v>0.97499999999999998</v>
      </c>
      <c r="AT1547" t="s">
        <v>417</v>
      </c>
      <c r="AU1547" t="s">
        <v>450</v>
      </c>
      <c r="AV1547">
        <v>495355</v>
      </c>
      <c r="AW1547">
        <v>101</v>
      </c>
      <c r="AX1547">
        <v>102</v>
      </c>
      <c r="AY1547" t="s">
        <v>416</v>
      </c>
      <c r="AZ1547" t="s">
        <v>415</v>
      </c>
      <c r="BA1547" t="s">
        <v>415</v>
      </c>
    </row>
    <row r="1548" spans="1:53" x14ac:dyDescent="0.55000000000000004">
      <c r="A1548">
        <v>1970</v>
      </c>
      <c r="B1548" t="b">
        <f>IF(Table2[[#This Row],[yearID]]&gt;=1903,TRUE,FALSE)</f>
        <v>1</v>
      </c>
      <c r="C1548" t="b">
        <f>IF(Table2[[#This Row],[yearID]]&gt;=1973,TRUE,FALSE)</f>
        <v>0</v>
      </c>
      <c r="D1548" t="s">
        <v>157</v>
      </c>
      <c r="E1548" t="s">
        <v>161</v>
      </c>
      <c r="F1548" t="s">
        <v>162</v>
      </c>
      <c r="G1548" t="str">
        <f>VLOOKUP(Table2[[#This Row],[franchID]],TeamsFranchises!$A$1:$D$121,2,FALSE)</f>
        <v>Chicago Cubs</v>
      </c>
      <c r="H1548" t="s">
        <v>37</v>
      </c>
      <c r="I1548">
        <v>2</v>
      </c>
      <c r="J1548">
        <v>162</v>
      </c>
      <c r="K1548">
        <v>80</v>
      </c>
      <c r="L1548">
        <v>84</v>
      </c>
      <c r="M1548">
        <v>78</v>
      </c>
      <c r="N1548" t="s">
        <v>51</v>
      </c>
      <c r="P1548" t="s">
        <v>51</v>
      </c>
      <c r="Q1548">
        <f>IF(Table2[[#This Row],[LgWin]]="Y",1,0)</f>
        <v>0</v>
      </c>
      <c r="R1548" t="s">
        <v>51</v>
      </c>
      <c r="S1548">
        <f>IF(Table2[[#This Row],[WSWin]]="Y",1,0)</f>
        <v>0</v>
      </c>
      <c r="T1548">
        <v>806</v>
      </c>
      <c r="U1548">
        <v>5491</v>
      </c>
      <c r="V1548">
        <v>1424</v>
      </c>
      <c r="W1548">
        <v>228</v>
      </c>
      <c r="X1548">
        <v>44</v>
      </c>
      <c r="Y1548">
        <v>179</v>
      </c>
      <c r="Z1548">
        <v>607</v>
      </c>
      <c r="AA1548">
        <v>844</v>
      </c>
      <c r="AB1548">
        <v>39</v>
      </c>
      <c r="AC1548">
        <v>16</v>
      </c>
      <c r="AD1548">
        <v>20</v>
      </c>
      <c r="AE1548">
        <v>36</v>
      </c>
      <c r="AF1548">
        <v>679</v>
      </c>
      <c r="AG1548">
        <v>599</v>
      </c>
      <c r="AH1548">
        <v>3.76</v>
      </c>
      <c r="AI1548">
        <v>59</v>
      </c>
      <c r="AJ1548">
        <v>9</v>
      </c>
      <c r="AK1548">
        <v>25</v>
      </c>
      <c r="AL1548">
        <v>4305</v>
      </c>
      <c r="AM1548">
        <v>1402</v>
      </c>
      <c r="AN1548">
        <v>143</v>
      </c>
      <c r="AO1548">
        <v>475</v>
      </c>
      <c r="AP1548">
        <v>1000</v>
      </c>
      <c r="AQ1548">
        <v>137</v>
      </c>
      <c r="AR1548">
        <v>146</v>
      </c>
      <c r="AS1548">
        <v>0.97799999999999998</v>
      </c>
      <c r="AT1548" t="s">
        <v>434</v>
      </c>
      <c r="AU1548" t="s">
        <v>473</v>
      </c>
      <c r="AV1548">
        <v>1642705</v>
      </c>
      <c r="AW1548">
        <v>111</v>
      </c>
      <c r="AX1548">
        <v>110</v>
      </c>
      <c r="AY1548" t="s">
        <v>162</v>
      </c>
      <c r="AZ1548" t="s">
        <v>161</v>
      </c>
      <c r="BA1548" t="s">
        <v>161</v>
      </c>
    </row>
    <row r="1549" spans="1:53" x14ac:dyDescent="0.55000000000000004">
      <c r="A1549">
        <v>1970</v>
      </c>
      <c r="B1549" t="b">
        <f>IF(Table2[[#This Row],[yearID]]&gt;=1903,TRUE,FALSE)</f>
        <v>1</v>
      </c>
      <c r="C1549" t="b">
        <f>IF(Table2[[#This Row],[yearID]]&gt;=1973,TRUE,FALSE)</f>
        <v>0</v>
      </c>
      <c r="D1549" t="s">
        <v>157</v>
      </c>
      <c r="E1549" t="s">
        <v>167</v>
      </c>
      <c r="F1549" t="s">
        <v>167</v>
      </c>
      <c r="G1549" t="str">
        <f>VLOOKUP(Table2[[#This Row],[franchID]],TeamsFranchises!$A$1:$D$121,2,FALSE)</f>
        <v>Cincinnati Reds</v>
      </c>
      <c r="H1549" t="s">
        <v>8</v>
      </c>
      <c r="I1549">
        <v>1</v>
      </c>
      <c r="J1549">
        <v>162</v>
      </c>
      <c r="K1549">
        <v>81</v>
      </c>
      <c r="L1549">
        <v>102</v>
      </c>
      <c r="M1549">
        <v>60</v>
      </c>
      <c r="N1549" t="s">
        <v>76</v>
      </c>
      <c r="P1549" t="s">
        <v>76</v>
      </c>
      <c r="Q1549">
        <f>IF(Table2[[#This Row],[LgWin]]="Y",1,0)</f>
        <v>1</v>
      </c>
      <c r="R1549" t="s">
        <v>51</v>
      </c>
      <c r="S1549">
        <f>IF(Table2[[#This Row],[WSWin]]="Y",1,0)</f>
        <v>0</v>
      </c>
      <c r="T1549">
        <v>775</v>
      </c>
      <c r="U1549">
        <v>5540</v>
      </c>
      <c r="V1549">
        <v>1498</v>
      </c>
      <c r="W1549">
        <v>253</v>
      </c>
      <c r="X1549">
        <v>45</v>
      </c>
      <c r="Y1549">
        <v>191</v>
      </c>
      <c r="Z1549">
        <v>547</v>
      </c>
      <c r="AA1549">
        <v>984</v>
      </c>
      <c r="AB1549">
        <v>115</v>
      </c>
      <c r="AC1549">
        <v>52</v>
      </c>
      <c r="AD1549">
        <v>29</v>
      </c>
      <c r="AE1549">
        <v>48</v>
      </c>
      <c r="AF1549">
        <v>681</v>
      </c>
      <c r="AG1549">
        <v>592</v>
      </c>
      <c r="AH1549">
        <v>3.69</v>
      </c>
      <c r="AI1549">
        <v>32</v>
      </c>
      <c r="AJ1549">
        <v>15</v>
      </c>
      <c r="AK1549">
        <v>60</v>
      </c>
      <c r="AL1549">
        <v>4334</v>
      </c>
      <c r="AM1549">
        <v>1370</v>
      </c>
      <c r="AN1549">
        <v>118</v>
      </c>
      <c r="AO1549">
        <v>592</v>
      </c>
      <c r="AP1549">
        <v>843</v>
      </c>
      <c r="AQ1549">
        <v>151</v>
      </c>
      <c r="AR1549">
        <v>173</v>
      </c>
      <c r="AS1549">
        <v>0.97599999999999998</v>
      </c>
      <c r="AT1549" t="s">
        <v>165</v>
      </c>
      <c r="AU1549" t="s">
        <v>562</v>
      </c>
      <c r="AV1549">
        <v>1803568</v>
      </c>
      <c r="AW1549">
        <v>104</v>
      </c>
      <c r="AX1549">
        <v>103</v>
      </c>
      <c r="AY1549" t="s">
        <v>167</v>
      </c>
      <c r="AZ1549" t="s">
        <v>167</v>
      </c>
      <c r="BA1549" t="s">
        <v>167</v>
      </c>
    </row>
    <row r="1550" spans="1:53" x14ac:dyDescent="0.55000000000000004">
      <c r="A1550">
        <v>1970</v>
      </c>
      <c r="B1550" t="b">
        <f>IF(Table2[[#This Row],[yearID]]&gt;=1903,TRUE,FALSE)</f>
        <v>1</v>
      </c>
      <c r="C1550" t="b">
        <f>IF(Table2[[#This Row],[yearID]]&gt;=1973,TRUE,FALSE)</f>
        <v>0</v>
      </c>
      <c r="D1550" t="s">
        <v>410</v>
      </c>
      <c r="E1550" t="s">
        <v>64</v>
      </c>
      <c r="F1550" t="s">
        <v>64</v>
      </c>
      <c r="G1550" t="str">
        <f>VLOOKUP(Table2[[#This Row],[franchID]],TeamsFranchises!$A$1:$D$121,2,FALSE)</f>
        <v>Cleveland Indians</v>
      </c>
      <c r="H1550" t="s">
        <v>37</v>
      </c>
      <c r="I1550">
        <v>5</v>
      </c>
      <c r="J1550">
        <v>162</v>
      </c>
      <c r="K1550">
        <v>81</v>
      </c>
      <c r="L1550">
        <v>76</v>
      </c>
      <c r="M1550">
        <v>86</v>
      </c>
      <c r="N1550" t="s">
        <v>51</v>
      </c>
      <c r="P1550" t="s">
        <v>51</v>
      </c>
      <c r="Q1550">
        <f>IF(Table2[[#This Row],[LgWin]]="Y",1,0)</f>
        <v>0</v>
      </c>
      <c r="R1550" t="s">
        <v>51</v>
      </c>
      <c r="S1550">
        <f>IF(Table2[[#This Row],[WSWin]]="Y",1,0)</f>
        <v>0</v>
      </c>
      <c r="T1550">
        <v>649</v>
      </c>
      <c r="U1550">
        <v>5463</v>
      </c>
      <c r="V1550">
        <v>1358</v>
      </c>
      <c r="W1550">
        <v>197</v>
      </c>
      <c r="X1550">
        <v>23</v>
      </c>
      <c r="Y1550">
        <v>183</v>
      </c>
      <c r="Z1550">
        <v>503</v>
      </c>
      <c r="AA1550">
        <v>909</v>
      </c>
      <c r="AB1550">
        <v>25</v>
      </c>
      <c r="AC1550">
        <v>36</v>
      </c>
      <c r="AD1550">
        <v>37</v>
      </c>
      <c r="AE1550">
        <v>45</v>
      </c>
      <c r="AF1550">
        <v>675</v>
      </c>
      <c r="AG1550">
        <v>630</v>
      </c>
      <c r="AH1550">
        <v>3.91</v>
      </c>
      <c r="AI1550">
        <v>34</v>
      </c>
      <c r="AJ1550">
        <v>8</v>
      </c>
      <c r="AK1550">
        <v>35</v>
      </c>
      <c r="AL1550">
        <v>4354</v>
      </c>
      <c r="AM1550">
        <v>1333</v>
      </c>
      <c r="AN1550">
        <v>163</v>
      </c>
      <c r="AO1550">
        <v>689</v>
      </c>
      <c r="AP1550">
        <v>1076</v>
      </c>
      <c r="AQ1550">
        <v>133</v>
      </c>
      <c r="AR1550">
        <v>168</v>
      </c>
      <c r="AS1550">
        <v>0.97899999999999998</v>
      </c>
      <c r="AT1550" t="s">
        <v>487</v>
      </c>
      <c r="AU1550" t="s">
        <v>498</v>
      </c>
      <c r="AV1550">
        <v>729752</v>
      </c>
      <c r="AW1550">
        <v>104</v>
      </c>
      <c r="AX1550">
        <v>105</v>
      </c>
      <c r="AY1550" t="s">
        <v>64</v>
      </c>
      <c r="AZ1550" t="s">
        <v>64</v>
      </c>
      <c r="BA1550" t="s">
        <v>64</v>
      </c>
    </row>
    <row r="1551" spans="1:53" x14ac:dyDescent="0.55000000000000004">
      <c r="A1551">
        <v>1970</v>
      </c>
      <c r="B1551" t="b">
        <f>IF(Table2[[#This Row],[yearID]]&gt;=1903,TRUE,FALSE)</f>
        <v>1</v>
      </c>
      <c r="C1551" t="b">
        <f>IF(Table2[[#This Row],[yearID]]&gt;=1973,TRUE,FALSE)</f>
        <v>0</v>
      </c>
      <c r="D1551" t="s">
        <v>410</v>
      </c>
      <c r="E1551" t="s">
        <v>419</v>
      </c>
      <c r="F1551" t="s">
        <v>419</v>
      </c>
      <c r="G1551" t="str">
        <f>VLOOKUP(Table2[[#This Row],[franchID]],TeamsFranchises!$A$1:$D$121,2,FALSE)</f>
        <v>Detroit Tigers</v>
      </c>
      <c r="H1551" t="s">
        <v>37</v>
      </c>
      <c r="I1551">
        <v>4</v>
      </c>
      <c r="J1551">
        <v>162</v>
      </c>
      <c r="K1551">
        <v>81</v>
      </c>
      <c r="L1551">
        <v>79</v>
      </c>
      <c r="M1551">
        <v>83</v>
      </c>
      <c r="N1551" t="s">
        <v>51</v>
      </c>
      <c r="P1551" t="s">
        <v>51</v>
      </c>
      <c r="Q1551">
        <f>IF(Table2[[#This Row],[LgWin]]="Y",1,0)</f>
        <v>0</v>
      </c>
      <c r="R1551" t="s">
        <v>51</v>
      </c>
      <c r="S1551">
        <f>IF(Table2[[#This Row],[WSWin]]="Y",1,0)</f>
        <v>0</v>
      </c>
      <c r="T1551">
        <v>666</v>
      </c>
      <c r="U1551">
        <v>5377</v>
      </c>
      <c r="V1551">
        <v>1282</v>
      </c>
      <c r="W1551">
        <v>207</v>
      </c>
      <c r="X1551">
        <v>38</v>
      </c>
      <c r="Y1551">
        <v>148</v>
      </c>
      <c r="Z1551">
        <v>656</v>
      </c>
      <c r="AA1551">
        <v>825</v>
      </c>
      <c r="AB1551">
        <v>29</v>
      </c>
      <c r="AC1551">
        <v>30</v>
      </c>
      <c r="AD1551">
        <v>34</v>
      </c>
      <c r="AE1551">
        <v>49</v>
      </c>
      <c r="AF1551">
        <v>731</v>
      </c>
      <c r="AG1551">
        <v>658</v>
      </c>
      <c r="AH1551">
        <v>4.09</v>
      </c>
      <c r="AI1551">
        <v>33</v>
      </c>
      <c r="AJ1551">
        <v>9</v>
      </c>
      <c r="AK1551">
        <v>39</v>
      </c>
      <c r="AL1551">
        <v>4342</v>
      </c>
      <c r="AM1551">
        <v>1443</v>
      </c>
      <c r="AN1551">
        <v>153</v>
      </c>
      <c r="AO1551">
        <v>623</v>
      </c>
      <c r="AP1551">
        <v>1045</v>
      </c>
      <c r="AQ1551">
        <v>133</v>
      </c>
      <c r="AR1551">
        <v>142</v>
      </c>
      <c r="AS1551">
        <v>0.97799999999999998</v>
      </c>
      <c r="AT1551" t="s">
        <v>420</v>
      </c>
      <c r="AU1551" t="s">
        <v>518</v>
      </c>
      <c r="AV1551">
        <v>1501293</v>
      </c>
      <c r="AW1551">
        <v>101</v>
      </c>
      <c r="AX1551">
        <v>101</v>
      </c>
      <c r="AY1551" t="s">
        <v>419</v>
      </c>
      <c r="AZ1551" t="s">
        <v>419</v>
      </c>
      <c r="BA1551" t="s">
        <v>419</v>
      </c>
    </row>
    <row r="1552" spans="1:53" x14ac:dyDescent="0.55000000000000004">
      <c r="A1552">
        <v>1970</v>
      </c>
      <c r="B1552" t="b">
        <f>IF(Table2[[#This Row],[yearID]]&gt;=1903,TRUE,FALSE)</f>
        <v>1</v>
      </c>
      <c r="C1552" t="b">
        <f>IF(Table2[[#This Row],[yearID]]&gt;=1973,TRUE,FALSE)</f>
        <v>0</v>
      </c>
      <c r="D1552" t="s">
        <v>157</v>
      </c>
      <c r="E1552" t="s">
        <v>528</v>
      </c>
      <c r="F1552" t="s">
        <v>528</v>
      </c>
      <c r="G1552" t="str">
        <f>VLOOKUP(Table2[[#This Row],[franchID]],TeamsFranchises!$A$1:$D$121,2,FALSE)</f>
        <v>Houston Astros</v>
      </c>
      <c r="H1552" t="s">
        <v>8</v>
      </c>
      <c r="I1552">
        <v>4</v>
      </c>
      <c r="J1552">
        <v>162</v>
      </c>
      <c r="K1552">
        <v>81</v>
      </c>
      <c r="L1552">
        <v>79</v>
      </c>
      <c r="M1552">
        <v>83</v>
      </c>
      <c r="N1552" t="s">
        <v>51</v>
      </c>
      <c r="P1552" t="s">
        <v>51</v>
      </c>
      <c r="Q1552">
        <f>IF(Table2[[#This Row],[LgWin]]="Y",1,0)</f>
        <v>0</v>
      </c>
      <c r="R1552" t="s">
        <v>51</v>
      </c>
      <c r="S1552">
        <f>IF(Table2[[#This Row],[WSWin]]="Y",1,0)</f>
        <v>0</v>
      </c>
      <c r="T1552">
        <v>744</v>
      </c>
      <c r="U1552">
        <v>5574</v>
      </c>
      <c r="V1552">
        <v>1446</v>
      </c>
      <c r="W1552">
        <v>250</v>
      </c>
      <c r="X1552">
        <v>47</v>
      </c>
      <c r="Y1552">
        <v>129</v>
      </c>
      <c r="Z1552">
        <v>598</v>
      </c>
      <c r="AA1552">
        <v>911</v>
      </c>
      <c r="AB1552">
        <v>114</v>
      </c>
      <c r="AC1552">
        <v>41</v>
      </c>
      <c r="AD1552">
        <v>27</v>
      </c>
      <c r="AE1552">
        <v>43</v>
      </c>
      <c r="AF1552">
        <v>763</v>
      </c>
      <c r="AG1552">
        <v>685</v>
      </c>
      <c r="AH1552">
        <v>4.2300000000000004</v>
      </c>
      <c r="AI1552">
        <v>36</v>
      </c>
      <c r="AJ1552">
        <v>6</v>
      </c>
      <c r="AK1552">
        <v>35</v>
      </c>
      <c r="AL1552">
        <v>4368</v>
      </c>
      <c r="AM1552">
        <v>1491</v>
      </c>
      <c r="AN1552">
        <v>131</v>
      </c>
      <c r="AO1552">
        <v>577</v>
      </c>
      <c r="AP1552">
        <v>942</v>
      </c>
      <c r="AQ1552">
        <v>140</v>
      </c>
      <c r="AR1552">
        <v>144</v>
      </c>
      <c r="AS1552">
        <v>0.97799999999999998</v>
      </c>
      <c r="AT1552" t="s">
        <v>539</v>
      </c>
      <c r="AU1552" t="s">
        <v>540</v>
      </c>
      <c r="AV1552">
        <v>1253444</v>
      </c>
      <c r="AW1552">
        <v>96</v>
      </c>
      <c r="AX1552">
        <v>96</v>
      </c>
      <c r="AY1552" t="s">
        <v>528</v>
      </c>
      <c r="AZ1552" t="s">
        <v>528</v>
      </c>
      <c r="BA1552" t="s">
        <v>528</v>
      </c>
    </row>
    <row r="1553" spans="1:53" x14ac:dyDescent="0.55000000000000004">
      <c r="A1553">
        <v>1970</v>
      </c>
      <c r="B1553" t="b">
        <f>IF(Table2[[#This Row],[yearID]]&gt;=1903,TRUE,FALSE)</f>
        <v>1</v>
      </c>
      <c r="C1553" t="b">
        <f>IF(Table2[[#This Row],[yearID]]&gt;=1973,TRUE,FALSE)</f>
        <v>0</v>
      </c>
      <c r="D1553" t="s">
        <v>410</v>
      </c>
      <c r="E1553" t="s">
        <v>509</v>
      </c>
      <c r="F1553" t="s">
        <v>548</v>
      </c>
      <c r="G1553" t="str">
        <f>VLOOKUP(Table2[[#This Row],[franchID]],TeamsFranchises!$A$1:$D$121,2,FALSE)</f>
        <v>Kansas City Royals</v>
      </c>
      <c r="H1553" t="s">
        <v>8</v>
      </c>
      <c r="I1553">
        <v>4</v>
      </c>
      <c r="J1553">
        <v>162</v>
      </c>
      <c r="K1553">
        <v>79</v>
      </c>
      <c r="L1553">
        <v>65</v>
      </c>
      <c r="M1553">
        <v>97</v>
      </c>
      <c r="N1553" t="s">
        <v>51</v>
      </c>
      <c r="P1553" t="s">
        <v>51</v>
      </c>
      <c r="Q1553">
        <f>IF(Table2[[#This Row],[LgWin]]="Y",1,0)</f>
        <v>0</v>
      </c>
      <c r="R1553" t="s">
        <v>51</v>
      </c>
      <c r="S1553">
        <f>IF(Table2[[#This Row],[WSWin]]="Y",1,0)</f>
        <v>0</v>
      </c>
      <c r="T1553">
        <v>611</v>
      </c>
      <c r="U1553">
        <v>5503</v>
      </c>
      <c r="V1553">
        <v>1341</v>
      </c>
      <c r="W1553">
        <v>202</v>
      </c>
      <c r="X1553">
        <v>41</v>
      </c>
      <c r="Y1553">
        <v>97</v>
      </c>
      <c r="Z1553">
        <v>514</v>
      </c>
      <c r="AA1553">
        <v>958</v>
      </c>
      <c r="AB1553">
        <v>97</v>
      </c>
      <c r="AC1553">
        <v>53</v>
      </c>
      <c r="AD1553">
        <v>21</v>
      </c>
      <c r="AE1553">
        <v>27</v>
      </c>
      <c r="AF1553">
        <v>705</v>
      </c>
      <c r="AG1553">
        <v>615</v>
      </c>
      <c r="AH1553">
        <v>3.78</v>
      </c>
      <c r="AI1553">
        <v>30</v>
      </c>
      <c r="AJ1553">
        <v>11</v>
      </c>
      <c r="AK1553">
        <v>25</v>
      </c>
      <c r="AL1553">
        <v>4391</v>
      </c>
      <c r="AM1553">
        <v>1346</v>
      </c>
      <c r="AN1553">
        <v>138</v>
      </c>
      <c r="AO1553">
        <v>641</v>
      </c>
      <c r="AP1553">
        <v>915</v>
      </c>
      <c r="AQ1553">
        <v>152</v>
      </c>
      <c r="AR1553">
        <v>162</v>
      </c>
      <c r="AS1553">
        <v>0.97599999999999998</v>
      </c>
      <c r="AT1553" t="s">
        <v>549</v>
      </c>
      <c r="AU1553" t="s">
        <v>550</v>
      </c>
      <c r="AV1553">
        <v>693047</v>
      </c>
      <c r="AW1553">
        <v>99</v>
      </c>
      <c r="AX1553">
        <v>100</v>
      </c>
      <c r="AY1553" t="s">
        <v>548</v>
      </c>
      <c r="AZ1553" t="s">
        <v>509</v>
      </c>
      <c r="BA1553" t="s">
        <v>509</v>
      </c>
    </row>
    <row r="1554" spans="1:53" x14ac:dyDescent="0.55000000000000004">
      <c r="A1554">
        <v>1970</v>
      </c>
      <c r="B1554" t="b">
        <f>IF(Table2[[#This Row],[yearID]]&gt;=1903,TRUE,FALSE)</f>
        <v>1</v>
      </c>
      <c r="C1554" t="b">
        <f>IF(Table2[[#This Row],[yearID]]&gt;=1973,TRUE,FALSE)</f>
        <v>0</v>
      </c>
      <c r="D1554" t="s">
        <v>157</v>
      </c>
      <c r="E1554" t="s">
        <v>511</v>
      </c>
      <c r="F1554" t="s">
        <v>260</v>
      </c>
      <c r="G1554" t="str">
        <f>VLOOKUP(Table2[[#This Row],[franchID]],TeamsFranchises!$A$1:$D$121,2,FALSE)</f>
        <v>Los Angeles Dodgers</v>
      </c>
      <c r="H1554" t="s">
        <v>8</v>
      </c>
      <c r="I1554">
        <v>2</v>
      </c>
      <c r="J1554">
        <v>161</v>
      </c>
      <c r="K1554">
        <v>81</v>
      </c>
      <c r="L1554">
        <v>87</v>
      </c>
      <c r="M1554">
        <v>74</v>
      </c>
      <c r="N1554" t="s">
        <v>51</v>
      </c>
      <c r="P1554" t="s">
        <v>51</v>
      </c>
      <c r="Q1554">
        <f>IF(Table2[[#This Row],[LgWin]]="Y",1,0)</f>
        <v>0</v>
      </c>
      <c r="R1554" t="s">
        <v>51</v>
      </c>
      <c r="S1554">
        <f>IF(Table2[[#This Row],[WSWin]]="Y",1,0)</f>
        <v>0</v>
      </c>
      <c r="T1554">
        <v>749</v>
      </c>
      <c r="U1554">
        <v>5606</v>
      </c>
      <c r="V1554">
        <v>1515</v>
      </c>
      <c r="W1554">
        <v>233</v>
      </c>
      <c r="X1554">
        <v>67</v>
      </c>
      <c r="Y1554">
        <v>87</v>
      </c>
      <c r="Z1554">
        <v>541</v>
      </c>
      <c r="AA1554">
        <v>841</v>
      </c>
      <c r="AB1554">
        <v>138</v>
      </c>
      <c r="AC1554">
        <v>57</v>
      </c>
      <c r="AD1554">
        <v>24</v>
      </c>
      <c r="AE1554">
        <v>50</v>
      </c>
      <c r="AF1554">
        <v>684</v>
      </c>
      <c r="AG1554">
        <v>619</v>
      </c>
      <c r="AH1554">
        <v>3.82</v>
      </c>
      <c r="AI1554">
        <v>37</v>
      </c>
      <c r="AJ1554">
        <v>17</v>
      </c>
      <c r="AK1554">
        <v>42</v>
      </c>
      <c r="AL1554">
        <v>4376</v>
      </c>
      <c r="AM1554">
        <v>1394</v>
      </c>
      <c r="AN1554">
        <v>164</v>
      </c>
      <c r="AO1554">
        <v>496</v>
      </c>
      <c r="AP1554">
        <v>880</v>
      </c>
      <c r="AQ1554">
        <v>135</v>
      </c>
      <c r="AR1554">
        <v>135</v>
      </c>
      <c r="AS1554">
        <v>0.97799999999999998</v>
      </c>
      <c r="AT1554" t="s">
        <v>512</v>
      </c>
      <c r="AU1554" t="s">
        <v>531</v>
      </c>
      <c r="AV1554">
        <v>1697142</v>
      </c>
      <c r="AW1554">
        <v>95</v>
      </c>
      <c r="AX1554">
        <v>94</v>
      </c>
      <c r="AY1554" t="s">
        <v>260</v>
      </c>
      <c r="AZ1554" t="s">
        <v>511</v>
      </c>
      <c r="BA1554" t="s">
        <v>511</v>
      </c>
    </row>
    <row r="1555" spans="1:53" x14ac:dyDescent="0.55000000000000004">
      <c r="A1555">
        <v>1970</v>
      </c>
      <c r="B1555" t="b">
        <f>IF(Table2[[#This Row],[yearID]]&gt;=1903,TRUE,FALSE)</f>
        <v>1</v>
      </c>
      <c r="C1555" t="b">
        <f>IF(Table2[[#This Row],[yearID]]&gt;=1973,TRUE,FALSE)</f>
        <v>0</v>
      </c>
      <c r="D1555" t="s">
        <v>410</v>
      </c>
      <c r="E1555" t="s">
        <v>426</v>
      </c>
      <c r="F1555" t="s">
        <v>426</v>
      </c>
      <c r="G1555" t="str">
        <f>VLOOKUP(Table2[[#This Row],[franchID]],TeamsFranchises!$A$1:$D$121,2,FALSE)</f>
        <v>Minnesota Twins</v>
      </c>
      <c r="H1555" t="s">
        <v>8</v>
      </c>
      <c r="I1555">
        <v>1</v>
      </c>
      <c r="J1555">
        <v>162</v>
      </c>
      <c r="K1555">
        <v>81</v>
      </c>
      <c r="L1555">
        <v>98</v>
      </c>
      <c r="M1555">
        <v>64</v>
      </c>
      <c r="N1555" t="s">
        <v>76</v>
      </c>
      <c r="P1555" t="s">
        <v>51</v>
      </c>
      <c r="Q1555">
        <f>IF(Table2[[#This Row],[LgWin]]="Y",1,0)</f>
        <v>0</v>
      </c>
      <c r="R1555" t="s">
        <v>51</v>
      </c>
      <c r="S1555">
        <f>IF(Table2[[#This Row],[WSWin]]="Y",1,0)</f>
        <v>0</v>
      </c>
      <c r="T1555">
        <v>744</v>
      </c>
      <c r="U1555">
        <v>5483</v>
      </c>
      <c r="V1555">
        <v>1438</v>
      </c>
      <c r="W1555">
        <v>230</v>
      </c>
      <c r="X1555">
        <v>41</v>
      </c>
      <c r="Y1555">
        <v>153</v>
      </c>
      <c r="Z1555">
        <v>501</v>
      </c>
      <c r="AA1555">
        <v>905</v>
      </c>
      <c r="AB1555">
        <v>57</v>
      </c>
      <c r="AC1555">
        <v>52</v>
      </c>
      <c r="AD1555">
        <v>42</v>
      </c>
      <c r="AE1555">
        <v>38</v>
      </c>
      <c r="AF1555">
        <v>605</v>
      </c>
      <c r="AG1555">
        <v>520</v>
      </c>
      <c r="AH1555">
        <v>3.23</v>
      </c>
      <c r="AI1555">
        <v>26</v>
      </c>
      <c r="AJ1555">
        <v>12</v>
      </c>
      <c r="AK1555">
        <v>58</v>
      </c>
      <c r="AL1555">
        <v>4345</v>
      </c>
      <c r="AM1555">
        <v>1329</v>
      </c>
      <c r="AN1555">
        <v>130</v>
      </c>
      <c r="AO1555">
        <v>486</v>
      </c>
      <c r="AP1555">
        <v>940</v>
      </c>
      <c r="AQ1555">
        <v>123</v>
      </c>
      <c r="AR1555">
        <v>130</v>
      </c>
      <c r="AS1555">
        <v>0.98</v>
      </c>
      <c r="AT1555" t="s">
        <v>523</v>
      </c>
      <c r="AU1555" t="s">
        <v>524</v>
      </c>
      <c r="AV1555">
        <v>1261887</v>
      </c>
      <c r="AW1555">
        <v>103</v>
      </c>
      <c r="AX1555">
        <v>102</v>
      </c>
      <c r="AY1555" t="s">
        <v>426</v>
      </c>
      <c r="AZ1555" t="s">
        <v>426</v>
      </c>
      <c r="BA1555" t="s">
        <v>426</v>
      </c>
    </row>
    <row r="1556" spans="1:53" x14ac:dyDescent="0.55000000000000004">
      <c r="A1556">
        <v>1970</v>
      </c>
      <c r="B1556" t="b">
        <f>IF(Table2[[#This Row],[yearID]]&gt;=1903,TRUE,FALSE)</f>
        <v>1</v>
      </c>
      <c r="C1556" t="b">
        <f>IF(Table2[[#This Row],[yearID]]&gt;=1973,TRUE,FALSE)</f>
        <v>0</v>
      </c>
      <c r="D1556" t="s">
        <v>410</v>
      </c>
      <c r="E1556" t="s">
        <v>563</v>
      </c>
      <c r="F1556" t="s">
        <v>282</v>
      </c>
      <c r="G1556" t="str">
        <f>VLOOKUP(Table2[[#This Row],[franchID]],TeamsFranchises!$A$1:$D$121,2,FALSE)</f>
        <v>Milwaukee Brewers</v>
      </c>
      <c r="H1556" t="s">
        <v>8</v>
      </c>
      <c r="I1556">
        <v>4</v>
      </c>
      <c r="J1556">
        <v>163</v>
      </c>
      <c r="K1556">
        <v>81</v>
      </c>
      <c r="L1556">
        <v>65</v>
      </c>
      <c r="M1556">
        <v>97</v>
      </c>
      <c r="N1556" t="s">
        <v>51</v>
      </c>
      <c r="P1556" t="s">
        <v>51</v>
      </c>
      <c r="Q1556">
        <f>IF(Table2[[#This Row],[LgWin]]="Y",1,0)</f>
        <v>0</v>
      </c>
      <c r="R1556" t="s">
        <v>51</v>
      </c>
      <c r="S1556">
        <f>IF(Table2[[#This Row],[WSWin]]="Y",1,0)</f>
        <v>0</v>
      </c>
      <c r="T1556">
        <v>613</v>
      </c>
      <c r="U1556">
        <v>5395</v>
      </c>
      <c r="V1556">
        <v>1305</v>
      </c>
      <c r="W1556">
        <v>202</v>
      </c>
      <c r="X1556">
        <v>24</v>
      </c>
      <c r="Y1556">
        <v>126</v>
      </c>
      <c r="Z1556">
        <v>592</v>
      </c>
      <c r="AA1556">
        <v>985</v>
      </c>
      <c r="AB1556">
        <v>91</v>
      </c>
      <c r="AC1556">
        <v>73</v>
      </c>
      <c r="AD1556">
        <v>36</v>
      </c>
      <c r="AE1556">
        <v>32</v>
      </c>
      <c r="AF1556">
        <v>751</v>
      </c>
      <c r="AG1556">
        <v>676</v>
      </c>
      <c r="AH1556">
        <v>4.21</v>
      </c>
      <c r="AI1556">
        <v>31</v>
      </c>
      <c r="AJ1556">
        <v>2</v>
      </c>
      <c r="AK1556">
        <v>27</v>
      </c>
      <c r="AL1556">
        <v>4340</v>
      </c>
      <c r="AM1556">
        <v>1397</v>
      </c>
      <c r="AN1556">
        <v>146</v>
      </c>
      <c r="AO1556">
        <v>587</v>
      </c>
      <c r="AP1556">
        <v>895</v>
      </c>
      <c r="AQ1556">
        <v>136</v>
      </c>
      <c r="AR1556">
        <v>142</v>
      </c>
      <c r="AS1556">
        <v>0.97799999999999998</v>
      </c>
      <c r="AT1556" t="s">
        <v>281</v>
      </c>
      <c r="AU1556" t="s">
        <v>501</v>
      </c>
      <c r="AV1556">
        <v>933690</v>
      </c>
      <c r="AW1556">
        <v>100</v>
      </c>
      <c r="AX1556">
        <v>101</v>
      </c>
      <c r="AY1556" t="s">
        <v>282</v>
      </c>
      <c r="AZ1556" t="s">
        <v>282</v>
      </c>
      <c r="BA1556" t="s">
        <v>282</v>
      </c>
    </row>
    <row r="1557" spans="1:53" x14ac:dyDescent="0.55000000000000004">
      <c r="A1557">
        <v>1970</v>
      </c>
      <c r="B1557" t="b">
        <f>IF(Table2[[#This Row],[yearID]]&gt;=1903,TRUE,FALSE)</f>
        <v>1</v>
      </c>
      <c r="C1557" t="b">
        <f>IF(Table2[[#This Row],[yearID]]&gt;=1973,TRUE,FALSE)</f>
        <v>0</v>
      </c>
      <c r="D1557" t="s">
        <v>157</v>
      </c>
      <c r="E1557" t="s">
        <v>551</v>
      </c>
      <c r="F1557" t="s">
        <v>398</v>
      </c>
      <c r="G1557" t="str">
        <f>VLOOKUP(Table2[[#This Row],[franchID]],TeamsFranchises!$A$1:$D$121,2,FALSE)</f>
        <v>Washington Nationals</v>
      </c>
      <c r="H1557" t="s">
        <v>37</v>
      </c>
      <c r="I1557">
        <v>6</v>
      </c>
      <c r="J1557">
        <v>162</v>
      </c>
      <c r="K1557">
        <v>80</v>
      </c>
      <c r="L1557">
        <v>73</v>
      </c>
      <c r="M1557">
        <v>89</v>
      </c>
      <c r="N1557" t="s">
        <v>51</v>
      </c>
      <c r="P1557" t="s">
        <v>51</v>
      </c>
      <c r="Q1557">
        <f>IF(Table2[[#This Row],[LgWin]]="Y",1,0)</f>
        <v>0</v>
      </c>
      <c r="R1557" t="s">
        <v>51</v>
      </c>
      <c r="S1557">
        <f>IF(Table2[[#This Row],[WSWin]]="Y",1,0)</f>
        <v>0</v>
      </c>
      <c r="T1557">
        <v>687</v>
      </c>
      <c r="U1557">
        <v>5411</v>
      </c>
      <c r="V1557">
        <v>1284</v>
      </c>
      <c r="W1557">
        <v>211</v>
      </c>
      <c r="X1557">
        <v>35</v>
      </c>
      <c r="Y1557">
        <v>136</v>
      </c>
      <c r="Z1557">
        <v>659</v>
      </c>
      <c r="AA1557">
        <v>972</v>
      </c>
      <c r="AB1557">
        <v>65</v>
      </c>
      <c r="AC1557">
        <v>45</v>
      </c>
      <c r="AD1557">
        <v>39</v>
      </c>
      <c r="AE1557">
        <v>35</v>
      </c>
      <c r="AF1557">
        <v>807</v>
      </c>
      <c r="AG1557">
        <v>720</v>
      </c>
      <c r="AH1557">
        <v>4.5</v>
      </c>
      <c r="AI1557">
        <v>29</v>
      </c>
      <c r="AJ1557">
        <v>10</v>
      </c>
      <c r="AK1557">
        <v>32</v>
      </c>
      <c r="AL1557">
        <v>4316</v>
      </c>
      <c r="AM1557">
        <v>1434</v>
      </c>
      <c r="AN1557">
        <v>162</v>
      </c>
      <c r="AO1557">
        <v>716</v>
      </c>
      <c r="AP1557">
        <v>914</v>
      </c>
      <c r="AQ1557">
        <v>141</v>
      </c>
      <c r="AR1557">
        <v>193</v>
      </c>
      <c r="AS1557">
        <v>0.97699999999999998</v>
      </c>
      <c r="AT1557" t="s">
        <v>552</v>
      </c>
      <c r="AU1557" t="s">
        <v>553</v>
      </c>
      <c r="AV1557">
        <v>1424683</v>
      </c>
      <c r="AW1557">
        <v>99</v>
      </c>
      <c r="AX1557">
        <v>101</v>
      </c>
      <c r="AY1557" t="s">
        <v>551</v>
      </c>
      <c r="AZ1557" t="s">
        <v>551</v>
      </c>
      <c r="BA1557" t="s">
        <v>551</v>
      </c>
    </row>
    <row r="1558" spans="1:53" x14ac:dyDescent="0.55000000000000004">
      <c r="A1558">
        <v>1970</v>
      </c>
      <c r="B1558" t="b">
        <f>IF(Table2[[#This Row],[yearID]]&gt;=1903,TRUE,FALSE)</f>
        <v>1</v>
      </c>
      <c r="C1558" t="b">
        <f>IF(Table2[[#This Row],[yearID]]&gt;=1973,TRUE,FALSE)</f>
        <v>0</v>
      </c>
      <c r="D1558" t="s">
        <v>410</v>
      </c>
      <c r="E1558" t="s">
        <v>436</v>
      </c>
      <c r="F1558" t="s">
        <v>412</v>
      </c>
      <c r="G1558" t="str">
        <f>VLOOKUP(Table2[[#This Row],[franchID]],TeamsFranchises!$A$1:$D$121,2,FALSE)</f>
        <v>New York Yankees</v>
      </c>
      <c r="H1558" t="s">
        <v>37</v>
      </c>
      <c r="I1558">
        <v>2</v>
      </c>
      <c r="J1558">
        <v>163</v>
      </c>
      <c r="K1558">
        <v>81</v>
      </c>
      <c r="L1558">
        <v>93</v>
      </c>
      <c r="M1558">
        <v>69</v>
      </c>
      <c r="N1558" t="s">
        <v>51</v>
      </c>
      <c r="P1558" t="s">
        <v>51</v>
      </c>
      <c r="Q1558">
        <f>IF(Table2[[#This Row],[LgWin]]="Y",1,0)</f>
        <v>0</v>
      </c>
      <c r="R1558" t="s">
        <v>51</v>
      </c>
      <c r="S1558">
        <f>IF(Table2[[#This Row],[WSWin]]="Y",1,0)</f>
        <v>0</v>
      </c>
      <c r="T1558">
        <v>680</v>
      </c>
      <c r="U1558">
        <v>5492</v>
      </c>
      <c r="V1558">
        <v>1381</v>
      </c>
      <c r="W1558">
        <v>208</v>
      </c>
      <c r="X1558">
        <v>41</v>
      </c>
      <c r="Y1558">
        <v>111</v>
      </c>
      <c r="Z1558">
        <v>588</v>
      </c>
      <c r="AA1558">
        <v>808</v>
      </c>
      <c r="AB1558">
        <v>105</v>
      </c>
      <c r="AC1558">
        <v>61</v>
      </c>
      <c r="AD1558">
        <v>25</v>
      </c>
      <c r="AE1558">
        <v>46</v>
      </c>
      <c r="AF1558">
        <v>612</v>
      </c>
      <c r="AG1558">
        <v>530</v>
      </c>
      <c r="AH1558">
        <v>3.24</v>
      </c>
      <c r="AI1558">
        <v>36</v>
      </c>
      <c r="AJ1558">
        <v>6</v>
      </c>
      <c r="AK1558">
        <v>49</v>
      </c>
      <c r="AL1558">
        <v>4415</v>
      </c>
      <c r="AM1558">
        <v>1386</v>
      </c>
      <c r="AN1558">
        <v>130</v>
      </c>
      <c r="AO1558">
        <v>451</v>
      </c>
      <c r="AP1558">
        <v>777</v>
      </c>
      <c r="AQ1558">
        <v>130</v>
      </c>
      <c r="AR1558">
        <v>146</v>
      </c>
      <c r="AS1558">
        <v>0.98</v>
      </c>
      <c r="AT1558" t="s">
        <v>459</v>
      </c>
      <c r="AU1558" t="s">
        <v>491</v>
      </c>
      <c r="AV1558">
        <v>1136879</v>
      </c>
      <c r="AW1558">
        <v>95</v>
      </c>
      <c r="AX1558">
        <v>95</v>
      </c>
      <c r="AY1558" t="s">
        <v>412</v>
      </c>
      <c r="AZ1558" t="s">
        <v>436</v>
      </c>
      <c r="BA1558" t="s">
        <v>436</v>
      </c>
    </row>
    <row r="1559" spans="1:53" x14ac:dyDescent="0.55000000000000004">
      <c r="A1559">
        <v>1970</v>
      </c>
      <c r="B1559" t="b">
        <f>IF(Table2[[#This Row],[yearID]]&gt;=1903,TRUE,FALSE)</f>
        <v>1</v>
      </c>
      <c r="C1559" t="b">
        <f>IF(Table2[[#This Row],[yearID]]&gt;=1973,TRUE,FALSE)</f>
        <v>0</v>
      </c>
      <c r="D1559" t="s">
        <v>157</v>
      </c>
      <c r="E1559" t="s">
        <v>532</v>
      </c>
      <c r="F1559" t="s">
        <v>533</v>
      </c>
      <c r="G1559" t="str">
        <f>VLOOKUP(Table2[[#This Row],[franchID]],TeamsFranchises!$A$1:$D$121,2,FALSE)</f>
        <v>New York Mets</v>
      </c>
      <c r="H1559" t="s">
        <v>37</v>
      </c>
      <c r="I1559">
        <v>3</v>
      </c>
      <c r="J1559">
        <v>162</v>
      </c>
      <c r="K1559">
        <v>82</v>
      </c>
      <c r="L1559">
        <v>83</v>
      </c>
      <c r="M1559">
        <v>79</v>
      </c>
      <c r="N1559" t="s">
        <v>51</v>
      </c>
      <c r="P1559" t="s">
        <v>51</v>
      </c>
      <c r="Q1559">
        <f>IF(Table2[[#This Row],[LgWin]]="Y",1,0)</f>
        <v>0</v>
      </c>
      <c r="R1559" t="s">
        <v>51</v>
      </c>
      <c r="S1559">
        <f>IF(Table2[[#This Row],[WSWin]]="Y",1,0)</f>
        <v>0</v>
      </c>
      <c r="T1559">
        <v>695</v>
      </c>
      <c r="U1559">
        <v>5443</v>
      </c>
      <c r="V1559">
        <v>1358</v>
      </c>
      <c r="W1559">
        <v>211</v>
      </c>
      <c r="X1559">
        <v>42</v>
      </c>
      <c r="Y1559">
        <v>120</v>
      </c>
      <c r="Z1559">
        <v>684</v>
      </c>
      <c r="AA1559">
        <v>1062</v>
      </c>
      <c r="AB1559">
        <v>118</v>
      </c>
      <c r="AC1559">
        <v>54</v>
      </c>
      <c r="AD1559">
        <v>26</v>
      </c>
      <c r="AE1559">
        <v>48</v>
      </c>
      <c r="AF1559">
        <v>630</v>
      </c>
      <c r="AG1559">
        <v>559</v>
      </c>
      <c r="AH1559">
        <v>3.45</v>
      </c>
      <c r="AI1559">
        <v>47</v>
      </c>
      <c r="AJ1559">
        <v>10</v>
      </c>
      <c r="AK1559">
        <v>32</v>
      </c>
      <c r="AL1559">
        <v>4379</v>
      </c>
      <c r="AM1559">
        <v>1260</v>
      </c>
      <c r="AN1559">
        <v>135</v>
      </c>
      <c r="AO1559">
        <v>575</v>
      </c>
      <c r="AP1559">
        <v>1064</v>
      </c>
      <c r="AQ1559">
        <v>124</v>
      </c>
      <c r="AR1559">
        <v>136</v>
      </c>
      <c r="AS1559">
        <v>0.97899999999999998</v>
      </c>
      <c r="AT1559" t="s">
        <v>534</v>
      </c>
      <c r="AU1559" t="s">
        <v>536</v>
      </c>
      <c r="AV1559">
        <v>2697479</v>
      </c>
      <c r="AW1559">
        <v>100</v>
      </c>
      <c r="AX1559">
        <v>99</v>
      </c>
      <c r="AY1559" t="s">
        <v>533</v>
      </c>
      <c r="AZ1559" t="s">
        <v>532</v>
      </c>
      <c r="BA1559" t="s">
        <v>532</v>
      </c>
    </row>
    <row r="1560" spans="1:53" x14ac:dyDescent="0.55000000000000004">
      <c r="A1560">
        <v>1970</v>
      </c>
      <c r="B1560" t="b">
        <f>IF(Table2[[#This Row],[yearID]]&gt;=1903,TRUE,FALSE)</f>
        <v>1</v>
      </c>
      <c r="C1560" t="b">
        <f>IF(Table2[[#This Row],[yearID]]&gt;=1973,TRUE,FALSE)</f>
        <v>0</v>
      </c>
      <c r="D1560" t="s">
        <v>410</v>
      </c>
      <c r="E1560" t="s">
        <v>423</v>
      </c>
      <c r="F1560" t="s">
        <v>423</v>
      </c>
      <c r="G1560" t="str">
        <f>VLOOKUP(Table2[[#This Row],[franchID]],TeamsFranchises!$A$1:$D$121,2,FALSE)</f>
        <v>Oakland Athletics</v>
      </c>
      <c r="H1560" t="s">
        <v>8</v>
      </c>
      <c r="I1560">
        <v>2</v>
      </c>
      <c r="J1560">
        <v>162</v>
      </c>
      <c r="K1560">
        <v>81</v>
      </c>
      <c r="L1560">
        <v>89</v>
      </c>
      <c r="M1560">
        <v>73</v>
      </c>
      <c r="N1560" t="s">
        <v>51</v>
      </c>
      <c r="P1560" t="s">
        <v>51</v>
      </c>
      <c r="Q1560">
        <f>IF(Table2[[#This Row],[LgWin]]="Y",1,0)</f>
        <v>0</v>
      </c>
      <c r="R1560" t="s">
        <v>51</v>
      </c>
      <c r="S1560">
        <f>IF(Table2[[#This Row],[WSWin]]="Y",1,0)</f>
        <v>0</v>
      </c>
      <c r="T1560">
        <v>678</v>
      </c>
      <c r="U1560">
        <v>5376</v>
      </c>
      <c r="V1560">
        <v>1338</v>
      </c>
      <c r="W1560">
        <v>208</v>
      </c>
      <c r="X1560">
        <v>24</v>
      </c>
      <c r="Y1560">
        <v>171</v>
      </c>
      <c r="Z1560">
        <v>584</v>
      </c>
      <c r="AA1560">
        <v>977</v>
      </c>
      <c r="AB1560">
        <v>131</v>
      </c>
      <c r="AC1560">
        <v>68</v>
      </c>
      <c r="AD1560">
        <v>36</v>
      </c>
      <c r="AE1560">
        <v>36</v>
      </c>
      <c r="AF1560">
        <v>593</v>
      </c>
      <c r="AG1560">
        <v>529</v>
      </c>
      <c r="AH1560">
        <v>3.3</v>
      </c>
      <c r="AI1560">
        <v>33</v>
      </c>
      <c r="AJ1560">
        <v>15</v>
      </c>
      <c r="AK1560">
        <v>40</v>
      </c>
      <c r="AL1560">
        <v>4328</v>
      </c>
      <c r="AM1560">
        <v>1253</v>
      </c>
      <c r="AN1560">
        <v>134</v>
      </c>
      <c r="AO1560">
        <v>542</v>
      </c>
      <c r="AP1560">
        <v>858</v>
      </c>
      <c r="AQ1560">
        <v>141</v>
      </c>
      <c r="AR1560">
        <v>152</v>
      </c>
      <c r="AS1560">
        <v>0.97699999999999998</v>
      </c>
      <c r="AT1560" t="s">
        <v>546</v>
      </c>
      <c r="AU1560" t="s">
        <v>547</v>
      </c>
      <c r="AV1560">
        <v>778355</v>
      </c>
      <c r="AW1560">
        <v>97</v>
      </c>
      <c r="AX1560">
        <v>95</v>
      </c>
      <c r="AY1560" t="s">
        <v>423</v>
      </c>
      <c r="AZ1560" t="s">
        <v>423</v>
      </c>
      <c r="BA1560" t="s">
        <v>423</v>
      </c>
    </row>
    <row r="1561" spans="1:53" x14ac:dyDescent="0.55000000000000004">
      <c r="A1561">
        <v>1970</v>
      </c>
      <c r="B1561" t="b">
        <f>IF(Table2[[#This Row],[yearID]]&gt;=1903,TRUE,FALSE)</f>
        <v>1</v>
      </c>
      <c r="C1561" t="b">
        <f>IF(Table2[[#This Row],[yearID]]&gt;=1973,TRUE,FALSE)</f>
        <v>0</v>
      </c>
      <c r="D1561" t="s">
        <v>157</v>
      </c>
      <c r="E1561" t="s">
        <v>122</v>
      </c>
      <c r="F1561" t="s">
        <v>122</v>
      </c>
      <c r="G1561" t="str">
        <f>VLOOKUP(Table2[[#This Row],[franchID]],TeamsFranchises!$A$1:$D$121,2,FALSE)</f>
        <v>Philadelphia Phillies</v>
      </c>
      <c r="H1561" t="s">
        <v>37</v>
      </c>
      <c r="I1561">
        <v>5</v>
      </c>
      <c r="J1561">
        <v>161</v>
      </c>
      <c r="K1561">
        <v>80</v>
      </c>
      <c r="L1561">
        <v>73</v>
      </c>
      <c r="M1561">
        <v>88</v>
      </c>
      <c r="N1561" t="s">
        <v>51</v>
      </c>
      <c r="P1561" t="s">
        <v>51</v>
      </c>
      <c r="Q1561">
        <f>IF(Table2[[#This Row],[LgWin]]="Y",1,0)</f>
        <v>0</v>
      </c>
      <c r="R1561" t="s">
        <v>51</v>
      </c>
      <c r="S1561">
        <f>IF(Table2[[#This Row],[WSWin]]="Y",1,0)</f>
        <v>0</v>
      </c>
      <c r="T1561">
        <v>594</v>
      </c>
      <c r="U1561">
        <v>5456</v>
      </c>
      <c r="V1561">
        <v>1299</v>
      </c>
      <c r="W1561">
        <v>224</v>
      </c>
      <c r="X1561">
        <v>58</v>
      </c>
      <c r="Y1561">
        <v>101</v>
      </c>
      <c r="Z1561">
        <v>519</v>
      </c>
      <c r="AA1561">
        <v>1066</v>
      </c>
      <c r="AB1561">
        <v>72</v>
      </c>
      <c r="AC1561">
        <v>64</v>
      </c>
      <c r="AD1561">
        <v>25</v>
      </c>
      <c r="AE1561">
        <v>37</v>
      </c>
      <c r="AF1561">
        <v>730</v>
      </c>
      <c r="AG1561">
        <v>677</v>
      </c>
      <c r="AH1561">
        <v>4.17</v>
      </c>
      <c r="AI1561">
        <v>24</v>
      </c>
      <c r="AJ1561">
        <v>8</v>
      </c>
      <c r="AK1561">
        <v>36</v>
      </c>
      <c r="AL1561">
        <v>4383</v>
      </c>
      <c r="AM1561">
        <v>1483</v>
      </c>
      <c r="AN1561">
        <v>132</v>
      </c>
      <c r="AO1561">
        <v>538</v>
      </c>
      <c r="AP1561">
        <v>1047</v>
      </c>
      <c r="AQ1561">
        <v>114</v>
      </c>
      <c r="AR1561">
        <v>134</v>
      </c>
      <c r="AS1561">
        <v>0.98099999999999998</v>
      </c>
      <c r="AT1561" t="s">
        <v>358</v>
      </c>
      <c r="AU1561" t="s">
        <v>503</v>
      </c>
      <c r="AV1561">
        <v>708247</v>
      </c>
      <c r="AW1561">
        <v>98</v>
      </c>
      <c r="AX1561">
        <v>99</v>
      </c>
      <c r="AY1561" t="s">
        <v>122</v>
      </c>
      <c r="AZ1561" t="s">
        <v>122</v>
      </c>
      <c r="BA1561" t="s">
        <v>122</v>
      </c>
    </row>
    <row r="1562" spans="1:53" x14ac:dyDescent="0.55000000000000004">
      <c r="A1562">
        <v>1970</v>
      </c>
      <c r="B1562" t="b">
        <f>IF(Table2[[#This Row],[yearID]]&gt;=1903,TRUE,FALSE)</f>
        <v>1</v>
      </c>
      <c r="C1562" t="b">
        <f>IF(Table2[[#This Row],[yearID]]&gt;=1973,TRUE,FALSE)</f>
        <v>0</v>
      </c>
      <c r="D1562" t="s">
        <v>157</v>
      </c>
      <c r="E1562" t="s">
        <v>229</v>
      </c>
      <c r="F1562" t="s">
        <v>229</v>
      </c>
      <c r="G1562" t="str">
        <f>VLOOKUP(Table2[[#This Row],[franchID]],TeamsFranchises!$A$1:$D$121,2,FALSE)</f>
        <v>Pittsburgh Pirates</v>
      </c>
      <c r="H1562" t="s">
        <v>37</v>
      </c>
      <c r="I1562">
        <v>1</v>
      </c>
      <c r="J1562">
        <v>162</v>
      </c>
      <c r="K1562">
        <v>82</v>
      </c>
      <c r="L1562">
        <v>89</v>
      </c>
      <c r="M1562">
        <v>73</v>
      </c>
      <c r="N1562" t="s">
        <v>76</v>
      </c>
      <c r="P1562" t="s">
        <v>51</v>
      </c>
      <c r="Q1562">
        <f>IF(Table2[[#This Row],[LgWin]]="Y",1,0)</f>
        <v>0</v>
      </c>
      <c r="R1562" t="s">
        <v>51</v>
      </c>
      <c r="S1562">
        <f>IF(Table2[[#This Row],[WSWin]]="Y",1,0)</f>
        <v>0</v>
      </c>
      <c r="T1562">
        <v>729</v>
      </c>
      <c r="U1562">
        <v>5637</v>
      </c>
      <c r="V1562">
        <v>1522</v>
      </c>
      <c r="W1562">
        <v>235</v>
      </c>
      <c r="X1562">
        <v>70</v>
      </c>
      <c r="Y1562">
        <v>130</v>
      </c>
      <c r="Z1562">
        <v>444</v>
      </c>
      <c r="AA1562">
        <v>871</v>
      </c>
      <c r="AB1562">
        <v>66</v>
      </c>
      <c r="AC1562">
        <v>34</v>
      </c>
      <c r="AD1562">
        <v>44</v>
      </c>
      <c r="AE1562">
        <v>53</v>
      </c>
      <c r="AF1562">
        <v>664</v>
      </c>
      <c r="AG1562">
        <v>597</v>
      </c>
      <c r="AH1562">
        <v>3.7</v>
      </c>
      <c r="AI1562">
        <v>36</v>
      </c>
      <c r="AJ1562">
        <v>13</v>
      </c>
      <c r="AK1562">
        <v>43</v>
      </c>
      <c r="AL1562">
        <v>4361</v>
      </c>
      <c r="AM1562">
        <v>1386</v>
      </c>
      <c r="AN1562">
        <v>106</v>
      </c>
      <c r="AO1562">
        <v>625</v>
      </c>
      <c r="AP1562">
        <v>990</v>
      </c>
      <c r="AQ1562">
        <v>137</v>
      </c>
      <c r="AR1562">
        <v>195</v>
      </c>
      <c r="AS1562">
        <v>0.97899999999999998</v>
      </c>
      <c r="AT1562" t="s">
        <v>390</v>
      </c>
      <c r="AU1562" t="s">
        <v>564</v>
      </c>
      <c r="AV1562">
        <v>1341947</v>
      </c>
      <c r="AW1562">
        <v>97</v>
      </c>
      <c r="AX1562">
        <v>96</v>
      </c>
      <c r="AY1562" t="s">
        <v>229</v>
      </c>
      <c r="AZ1562" t="s">
        <v>229</v>
      </c>
      <c r="BA1562" t="s">
        <v>229</v>
      </c>
    </row>
    <row r="1563" spans="1:53" x14ac:dyDescent="0.55000000000000004">
      <c r="A1563">
        <v>1970</v>
      </c>
      <c r="B1563" t="b">
        <f>IF(Table2[[#This Row],[yearID]]&gt;=1903,TRUE,FALSE)</f>
        <v>1</v>
      </c>
      <c r="C1563" t="b">
        <f>IF(Table2[[#This Row],[yearID]]&gt;=1973,TRUE,FALSE)</f>
        <v>0</v>
      </c>
      <c r="D1563" t="s">
        <v>157</v>
      </c>
      <c r="E1563" t="s">
        <v>554</v>
      </c>
      <c r="F1563" t="s">
        <v>555</v>
      </c>
      <c r="G1563" t="str">
        <f>VLOOKUP(Table2[[#This Row],[franchID]],TeamsFranchises!$A$1:$D$121,2,FALSE)</f>
        <v>San Diego Padres</v>
      </c>
      <c r="H1563" t="s">
        <v>8</v>
      </c>
      <c r="I1563">
        <v>6</v>
      </c>
      <c r="J1563">
        <v>162</v>
      </c>
      <c r="K1563">
        <v>81</v>
      </c>
      <c r="L1563">
        <v>63</v>
      </c>
      <c r="M1563">
        <v>99</v>
      </c>
      <c r="N1563" t="s">
        <v>51</v>
      </c>
      <c r="P1563" t="s">
        <v>51</v>
      </c>
      <c r="Q1563">
        <f>IF(Table2[[#This Row],[LgWin]]="Y",1,0)</f>
        <v>0</v>
      </c>
      <c r="R1563" t="s">
        <v>51</v>
      </c>
      <c r="S1563">
        <f>IF(Table2[[#This Row],[WSWin]]="Y",1,0)</f>
        <v>0</v>
      </c>
      <c r="T1563">
        <v>681</v>
      </c>
      <c r="U1563">
        <v>5494</v>
      </c>
      <c r="V1563">
        <v>1353</v>
      </c>
      <c r="W1563">
        <v>208</v>
      </c>
      <c r="X1563">
        <v>36</v>
      </c>
      <c r="Y1563">
        <v>172</v>
      </c>
      <c r="Z1563">
        <v>500</v>
      </c>
      <c r="AA1563">
        <v>1164</v>
      </c>
      <c r="AB1563">
        <v>60</v>
      </c>
      <c r="AC1563">
        <v>45</v>
      </c>
      <c r="AD1563">
        <v>39</v>
      </c>
      <c r="AE1563">
        <v>29</v>
      </c>
      <c r="AF1563">
        <v>788</v>
      </c>
      <c r="AG1563">
        <v>697</v>
      </c>
      <c r="AH1563">
        <v>4.3600000000000003</v>
      </c>
      <c r="AI1563">
        <v>24</v>
      </c>
      <c r="AJ1563">
        <v>9</v>
      </c>
      <c r="AK1563">
        <v>32</v>
      </c>
      <c r="AL1563">
        <v>4321</v>
      </c>
      <c r="AM1563">
        <v>1483</v>
      </c>
      <c r="AN1563">
        <v>149</v>
      </c>
      <c r="AO1563">
        <v>611</v>
      </c>
      <c r="AP1563">
        <v>886</v>
      </c>
      <c r="AQ1563">
        <v>158</v>
      </c>
      <c r="AR1563">
        <v>159</v>
      </c>
      <c r="AS1563">
        <v>0.97499999999999998</v>
      </c>
      <c r="AT1563" t="s">
        <v>556</v>
      </c>
      <c r="AU1563" t="s">
        <v>557</v>
      </c>
      <c r="AV1563">
        <v>643679</v>
      </c>
      <c r="AW1563">
        <v>96</v>
      </c>
      <c r="AX1563">
        <v>98</v>
      </c>
      <c r="AY1563" t="s">
        <v>555</v>
      </c>
      <c r="AZ1563" t="s">
        <v>554</v>
      </c>
      <c r="BA1563" t="s">
        <v>554</v>
      </c>
    </row>
    <row r="1564" spans="1:53" x14ac:dyDescent="0.55000000000000004">
      <c r="A1564">
        <v>1970</v>
      </c>
      <c r="B1564" t="b">
        <f>IF(Table2[[#This Row],[yearID]]&gt;=1903,TRUE,FALSE)</f>
        <v>1</v>
      </c>
      <c r="C1564" t="b">
        <f>IF(Table2[[#This Row],[yearID]]&gt;=1973,TRUE,FALSE)</f>
        <v>0</v>
      </c>
      <c r="D1564" t="s">
        <v>157</v>
      </c>
      <c r="E1564" t="s">
        <v>514</v>
      </c>
      <c r="F1564" t="s">
        <v>243</v>
      </c>
      <c r="G1564" t="str">
        <f>VLOOKUP(Table2[[#This Row],[franchID]],TeamsFranchises!$A$1:$D$121,2,FALSE)</f>
        <v>San Francisco Giants</v>
      </c>
      <c r="H1564" t="s">
        <v>8</v>
      </c>
      <c r="I1564">
        <v>3</v>
      </c>
      <c r="J1564">
        <v>162</v>
      </c>
      <c r="K1564">
        <v>81</v>
      </c>
      <c r="L1564">
        <v>86</v>
      </c>
      <c r="M1564">
        <v>76</v>
      </c>
      <c r="N1564" t="s">
        <v>51</v>
      </c>
      <c r="P1564" t="s">
        <v>51</v>
      </c>
      <c r="Q1564">
        <f>IF(Table2[[#This Row],[LgWin]]="Y",1,0)</f>
        <v>0</v>
      </c>
      <c r="R1564" t="s">
        <v>51</v>
      </c>
      <c r="S1564">
        <f>IF(Table2[[#This Row],[WSWin]]="Y",1,0)</f>
        <v>0</v>
      </c>
      <c r="T1564">
        <v>831</v>
      </c>
      <c r="U1564">
        <v>5578</v>
      </c>
      <c r="V1564">
        <v>1460</v>
      </c>
      <c r="W1564">
        <v>257</v>
      </c>
      <c r="X1564">
        <v>35</v>
      </c>
      <c r="Y1564">
        <v>165</v>
      </c>
      <c r="Z1564">
        <v>729</v>
      </c>
      <c r="AA1564">
        <v>1005</v>
      </c>
      <c r="AB1564">
        <v>83</v>
      </c>
      <c r="AC1564">
        <v>27</v>
      </c>
      <c r="AD1564">
        <v>56</v>
      </c>
      <c r="AE1564">
        <v>40</v>
      </c>
      <c r="AF1564">
        <v>826</v>
      </c>
      <c r="AG1564">
        <v>729</v>
      </c>
      <c r="AH1564">
        <v>4.5</v>
      </c>
      <c r="AI1564">
        <v>50</v>
      </c>
      <c r="AJ1564">
        <v>7</v>
      </c>
      <c r="AK1564">
        <v>30</v>
      </c>
      <c r="AL1564">
        <v>4373</v>
      </c>
      <c r="AM1564">
        <v>1514</v>
      </c>
      <c r="AN1564">
        <v>156</v>
      </c>
      <c r="AO1564">
        <v>604</v>
      </c>
      <c r="AP1564">
        <v>931</v>
      </c>
      <c r="AQ1564">
        <v>170</v>
      </c>
      <c r="AR1564">
        <v>153</v>
      </c>
      <c r="AS1564">
        <v>0.97299999999999998</v>
      </c>
      <c r="AT1564" t="s">
        <v>515</v>
      </c>
      <c r="AU1564" t="s">
        <v>517</v>
      </c>
      <c r="AV1564">
        <v>740720</v>
      </c>
      <c r="AW1564">
        <v>100</v>
      </c>
      <c r="AX1564">
        <v>99</v>
      </c>
      <c r="AY1564" t="s">
        <v>243</v>
      </c>
      <c r="AZ1564" t="s">
        <v>514</v>
      </c>
      <c r="BA1564" t="s">
        <v>514</v>
      </c>
    </row>
    <row r="1565" spans="1:53" x14ac:dyDescent="0.55000000000000004">
      <c r="A1565">
        <v>1970</v>
      </c>
      <c r="B1565" t="b">
        <f>IF(Table2[[#This Row],[yearID]]&gt;=1903,TRUE,FALSE)</f>
        <v>1</v>
      </c>
      <c r="C1565" t="b">
        <f>IF(Table2[[#This Row],[yearID]]&gt;=1973,TRUE,FALSE)</f>
        <v>0</v>
      </c>
      <c r="D1565" t="s">
        <v>157</v>
      </c>
      <c r="E1565" t="s">
        <v>396</v>
      </c>
      <c r="F1565" t="s">
        <v>154</v>
      </c>
      <c r="G1565" t="str">
        <f>VLOOKUP(Table2[[#This Row],[franchID]],TeamsFranchises!$A$1:$D$121,2,FALSE)</f>
        <v>St. Louis Cardinals</v>
      </c>
      <c r="H1565" t="s">
        <v>37</v>
      </c>
      <c r="I1565">
        <v>4</v>
      </c>
      <c r="J1565">
        <v>162</v>
      </c>
      <c r="K1565">
        <v>81</v>
      </c>
      <c r="L1565">
        <v>76</v>
      </c>
      <c r="M1565">
        <v>86</v>
      </c>
      <c r="N1565" t="s">
        <v>51</v>
      </c>
      <c r="P1565" t="s">
        <v>51</v>
      </c>
      <c r="Q1565">
        <f>IF(Table2[[#This Row],[LgWin]]="Y",1,0)</f>
        <v>0</v>
      </c>
      <c r="R1565" t="s">
        <v>51</v>
      </c>
      <c r="S1565">
        <f>IF(Table2[[#This Row],[WSWin]]="Y",1,0)</f>
        <v>0</v>
      </c>
      <c r="T1565">
        <v>744</v>
      </c>
      <c r="U1565">
        <v>5689</v>
      </c>
      <c r="V1565">
        <v>1497</v>
      </c>
      <c r="W1565">
        <v>218</v>
      </c>
      <c r="X1565">
        <v>51</v>
      </c>
      <c r="Y1565">
        <v>113</v>
      </c>
      <c r="Z1565">
        <v>569</v>
      </c>
      <c r="AA1565">
        <v>961</v>
      </c>
      <c r="AB1565">
        <v>117</v>
      </c>
      <c r="AC1565">
        <v>47</v>
      </c>
      <c r="AD1565">
        <v>26</v>
      </c>
      <c r="AE1565">
        <v>40</v>
      </c>
      <c r="AF1565">
        <v>747</v>
      </c>
      <c r="AG1565">
        <v>665</v>
      </c>
      <c r="AH1565">
        <v>4.0599999999999996</v>
      </c>
      <c r="AI1565">
        <v>51</v>
      </c>
      <c r="AJ1565">
        <v>11</v>
      </c>
      <c r="AK1565">
        <v>20</v>
      </c>
      <c r="AL1565">
        <v>4427</v>
      </c>
      <c r="AM1565">
        <v>1483</v>
      </c>
      <c r="AN1565">
        <v>102</v>
      </c>
      <c r="AO1565">
        <v>632</v>
      </c>
      <c r="AP1565">
        <v>960</v>
      </c>
      <c r="AQ1565">
        <v>150</v>
      </c>
      <c r="AR1565">
        <v>159</v>
      </c>
      <c r="AS1565">
        <v>0.97699999999999998</v>
      </c>
      <c r="AT1565" t="s">
        <v>409</v>
      </c>
      <c r="AU1565" t="s">
        <v>545</v>
      </c>
      <c r="AV1565">
        <v>1629736</v>
      </c>
      <c r="AW1565">
        <v>103</v>
      </c>
      <c r="AX1565">
        <v>102</v>
      </c>
      <c r="AY1565" t="s">
        <v>154</v>
      </c>
      <c r="AZ1565" t="s">
        <v>396</v>
      </c>
      <c r="BA1565" t="s">
        <v>396</v>
      </c>
    </row>
    <row r="1566" spans="1:53" x14ac:dyDescent="0.55000000000000004">
      <c r="A1566">
        <v>1970</v>
      </c>
      <c r="B1566" t="b">
        <f>IF(Table2[[#This Row],[yearID]]&gt;=1903,TRUE,FALSE)</f>
        <v>1</v>
      </c>
      <c r="C1566" t="b">
        <f>IF(Table2[[#This Row],[yearID]]&gt;=1973,TRUE,FALSE)</f>
        <v>0</v>
      </c>
      <c r="D1566" t="s">
        <v>410</v>
      </c>
      <c r="E1566" t="s">
        <v>525</v>
      </c>
      <c r="F1566" t="s">
        <v>526</v>
      </c>
      <c r="G1566" t="str">
        <f>VLOOKUP(Table2[[#This Row],[franchID]],TeamsFranchises!$A$1:$D$121,2,FALSE)</f>
        <v>Texas Rangers</v>
      </c>
      <c r="H1566" t="s">
        <v>37</v>
      </c>
      <c r="I1566">
        <v>6</v>
      </c>
      <c r="J1566">
        <v>162</v>
      </c>
      <c r="K1566">
        <v>81</v>
      </c>
      <c r="L1566">
        <v>70</v>
      </c>
      <c r="M1566">
        <v>92</v>
      </c>
      <c r="N1566" t="s">
        <v>51</v>
      </c>
      <c r="P1566" t="s">
        <v>51</v>
      </c>
      <c r="Q1566">
        <f>IF(Table2[[#This Row],[LgWin]]="Y",1,0)</f>
        <v>0</v>
      </c>
      <c r="R1566" t="s">
        <v>51</v>
      </c>
      <c r="S1566">
        <f>IF(Table2[[#This Row],[WSWin]]="Y",1,0)</f>
        <v>0</v>
      </c>
      <c r="T1566">
        <v>626</v>
      </c>
      <c r="U1566">
        <v>5460</v>
      </c>
      <c r="V1566">
        <v>1302</v>
      </c>
      <c r="W1566">
        <v>184</v>
      </c>
      <c r="X1566">
        <v>28</v>
      </c>
      <c r="Y1566">
        <v>138</v>
      </c>
      <c r="Z1566">
        <v>635</v>
      </c>
      <c r="AA1566">
        <v>989</v>
      </c>
      <c r="AB1566">
        <v>72</v>
      </c>
      <c r="AC1566">
        <v>42</v>
      </c>
      <c r="AD1566">
        <v>46</v>
      </c>
      <c r="AE1566">
        <v>38</v>
      </c>
      <c r="AF1566">
        <v>689</v>
      </c>
      <c r="AG1566">
        <v>615</v>
      </c>
      <c r="AH1566">
        <v>3.8</v>
      </c>
      <c r="AI1566">
        <v>20</v>
      </c>
      <c r="AJ1566">
        <v>11</v>
      </c>
      <c r="AK1566">
        <v>40</v>
      </c>
      <c r="AL1566">
        <v>4373</v>
      </c>
      <c r="AM1566">
        <v>1375</v>
      </c>
      <c r="AN1566">
        <v>139</v>
      </c>
      <c r="AO1566">
        <v>611</v>
      </c>
      <c r="AP1566">
        <v>823</v>
      </c>
      <c r="AQ1566">
        <v>116</v>
      </c>
      <c r="AR1566">
        <v>173</v>
      </c>
      <c r="AS1566">
        <v>0.98199999999999998</v>
      </c>
      <c r="AT1566" t="s">
        <v>397</v>
      </c>
      <c r="AU1566" t="s">
        <v>535</v>
      </c>
      <c r="AV1566">
        <v>824789</v>
      </c>
      <c r="AW1566">
        <v>95</v>
      </c>
      <c r="AX1566">
        <v>95</v>
      </c>
      <c r="AY1566" t="s">
        <v>527</v>
      </c>
      <c r="AZ1566" t="s">
        <v>525</v>
      </c>
      <c r="BA1566" t="s">
        <v>525</v>
      </c>
    </row>
    <row r="1567" spans="1:53" x14ac:dyDescent="0.55000000000000004">
      <c r="A1567">
        <v>1971</v>
      </c>
      <c r="B1567" t="b">
        <f>IF(Table2[[#This Row],[yearID]]&gt;=1903,TRUE,FALSE)</f>
        <v>1</v>
      </c>
      <c r="C1567" t="b">
        <f>IF(Table2[[#This Row],[yearID]]&gt;=1973,TRUE,FALSE)</f>
        <v>0</v>
      </c>
      <c r="D1567" t="s">
        <v>157</v>
      </c>
      <c r="E1567" t="s">
        <v>159</v>
      </c>
      <c r="F1567" t="s">
        <v>159</v>
      </c>
      <c r="G1567" t="str">
        <f>VLOOKUP(Table2[[#This Row],[franchID]],TeamsFranchises!$A$1:$D$121,2,FALSE)</f>
        <v>Atlanta Braves</v>
      </c>
      <c r="H1567" t="s">
        <v>8</v>
      </c>
      <c r="I1567">
        <v>3</v>
      </c>
      <c r="J1567">
        <v>162</v>
      </c>
      <c r="K1567">
        <v>82</v>
      </c>
      <c r="L1567">
        <v>82</v>
      </c>
      <c r="M1567">
        <v>80</v>
      </c>
      <c r="N1567" t="s">
        <v>51</v>
      </c>
      <c r="P1567" t="s">
        <v>51</v>
      </c>
      <c r="Q1567">
        <f>IF(Table2[[#This Row],[LgWin]]="Y",1,0)</f>
        <v>0</v>
      </c>
      <c r="R1567" t="s">
        <v>51</v>
      </c>
      <c r="S1567">
        <f>IF(Table2[[#This Row],[WSWin]]="Y",1,0)</f>
        <v>0</v>
      </c>
      <c r="T1567">
        <v>643</v>
      </c>
      <c r="U1567">
        <v>5575</v>
      </c>
      <c r="V1567">
        <v>1434</v>
      </c>
      <c r="W1567">
        <v>192</v>
      </c>
      <c r="X1567">
        <v>30</v>
      </c>
      <c r="Y1567">
        <v>153</v>
      </c>
      <c r="Z1567">
        <v>434</v>
      </c>
      <c r="AA1567">
        <v>747</v>
      </c>
      <c r="AB1567">
        <v>57</v>
      </c>
      <c r="AC1567">
        <v>46</v>
      </c>
      <c r="AD1567">
        <v>28</v>
      </c>
      <c r="AE1567">
        <v>44</v>
      </c>
      <c r="AF1567">
        <v>699</v>
      </c>
      <c r="AG1567">
        <v>614</v>
      </c>
      <c r="AH1567">
        <v>3.75</v>
      </c>
      <c r="AI1567">
        <v>40</v>
      </c>
      <c r="AJ1567">
        <v>11</v>
      </c>
      <c r="AK1567">
        <v>31</v>
      </c>
      <c r="AL1567">
        <v>4424</v>
      </c>
      <c r="AM1567">
        <v>1529</v>
      </c>
      <c r="AN1567">
        <v>152</v>
      </c>
      <c r="AO1567">
        <v>485</v>
      </c>
      <c r="AP1567">
        <v>823</v>
      </c>
      <c r="AQ1567">
        <v>146</v>
      </c>
      <c r="AR1567">
        <v>180</v>
      </c>
      <c r="AS1567">
        <v>0.97699999999999998</v>
      </c>
      <c r="AT1567" t="s">
        <v>541</v>
      </c>
      <c r="AU1567" t="s">
        <v>542</v>
      </c>
      <c r="AV1567">
        <v>1006320</v>
      </c>
      <c r="AW1567">
        <v>106</v>
      </c>
      <c r="AX1567">
        <v>107</v>
      </c>
      <c r="AY1567" t="s">
        <v>159</v>
      </c>
      <c r="AZ1567" t="s">
        <v>159</v>
      </c>
      <c r="BA1567" t="s">
        <v>159</v>
      </c>
    </row>
    <row r="1568" spans="1:53" x14ac:dyDescent="0.55000000000000004">
      <c r="A1568">
        <v>1971</v>
      </c>
      <c r="B1568" t="b">
        <f>IF(Table2[[#This Row],[yearID]]&gt;=1903,TRUE,FALSE)</f>
        <v>1</v>
      </c>
      <c r="C1568" t="b">
        <f>IF(Table2[[#This Row],[yearID]]&gt;=1973,TRUE,FALSE)</f>
        <v>0</v>
      </c>
      <c r="D1568" t="s">
        <v>410</v>
      </c>
      <c r="E1568" t="s">
        <v>95</v>
      </c>
      <c r="F1568" t="s">
        <v>95</v>
      </c>
      <c r="G1568" t="str">
        <f>VLOOKUP(Table2[[#This Row],[franchID]],TeamsFranchises!$A$1:$D$121,2,FALSE)</f>
        <v>Baltimore Orioles</v>
      </c>
      <c r="H1568" t="s">
        <v>37</v>
      </c>
      <c r="I1568">
        <v>1</v>
      </c>
      <c r="J1568">
        <v>158</v>
      </c>
      <c r="K1568">
        <v>77</v>
      </c>
      <c r="L1568">
        <v>101</v>
      </c>
      <c r="M1568">
        <v>57</v>
      </c>
      <c r="N1568" t="s">
        <v>76</v>
      </c>
      <c r="P1568" t="s">
        <v>76</v>
      </c>
      <c r="Q1568">
        <f>IF(Table2[[#This Row],[LgWin]]="Y",1,0)</f>
        <v>1</v>
      </c>
      <c r="R1568" t="s">
        <v>51</v>
      </c>
      <c r="S1568">
        <f>IF(Table2[[#This Row],[WSWin]]="Y",1,0)</f>
        <v>0</v>
      </c>
      <c r="T1568">
        <v>742</v>
      </c>
      <c r="U1568">
        <v>5303</v>
      </c>
      <c r="V1568">
        <v>1382</v>
      </c>
      <c r="W1568">
        <v>207</v>
      </c>
      <c r="X1568">
        <v>25</v>
      </c>
      <c r="Y1568">
        <v>158</v>
      </c>
      <c r="Z1568">
        <v>672</v>
      </c>
      <c r="AA1568">
        <v>844</v>
      </c>
      <c r="AB1568">
        <v>66</v>
      </c>
      <c r="AC1568">
        <v>38</v>
      </c>
      <c r="AD1568">
        <v>46</v>
      </c>
      <c r="AE1568">
        <v>37</v>
      </c>
      <c r="AF1568">
        <v>530</v>
      </c>
      <c r="AG1568">
        <v>470</v>
      </c>
      <c r="AH1568">
        <v>2.99</v>
      </c>
      <c r="AI1568">
        <v>71</v>
      </c>
      <c r="AJ1568">
        <v>15</v>
      </c>
      <c r="AK1568">
        <v>22</v>
      </c>
      <c r="AL1568">
        <v>4246</v>
      </c>
      <c r="AM1568">
        <v>1257</v>
      </c>
      <c r="AN1568">
        <v>125</v>
      </c>
      <c r="AO1568">
        <v>416</v>
      </c>
      <c r="AP1568">
        <v>793</v>
      </c>
      <c r="AQ1568">
        <v>112</v>
      </c>
      <c r="AR1568">
        <v>148</v>
      </c>
      <c r="AS1568">
        <v>0.98099999999999998</v>
      </c>
      <c r="AT1568" t="s">
        <v>218</v>
      </c>
      <c r="AU1568" t="s">
        <v>504</v>
      </c>
      <c r="AV1568">
        <v>1023037</v>
      </c>
      <c r="AW1568">
        <v>99</v>
      </c>
      <c r="AX1568">
        <v>97</v>
      </c>
      <c r="AY1568" t="s">
        <v>95</v>
      </c>
      <c r="AZ1568" t="s">
        <v>95</v>
      </c>
      <c r="BA1568" t="s">
        <v>95</v>
      </c>
    </row>
    <row r="1569" spans="1:53" x14ac:dyDescent="0.55000000000000004">
      <c r="A1569">
        <v>1971</v>
      </c>
      <c r="B1569" t="b">
        <f>IF(Table2[[#This Row],[yearID]]&gt;=1903,TRUE,FALSE)</f>
        <v>1</v>
      </c>
      <c r="C1569" t="b">
        <f>IF(Table2[[#This Row],[yearID]]&gt;=1973,TRUE,FALSE)</f>
        <v>0</v>
      </c>
      <c r="D1569" t="s">
        <v>410</v>
      </c>
      <c r="E1569" t="s">
        <v>54</v>
      </c>
      <c r="F1569" t="s">
        <v>54</v>
      </c>
      <c r="G1569" t="str">
        <f>VLOOKUP(Table2[[#This Row],[franchID]],TeamsFranchises!$A$1:$D$121,2,FALSE)</f>
        <v>Boston Red Sox</v>
      </c>
      <c r="H1569" t="s">
        <v>37</v>
      </c>
      <c r="I1569">
        <v>3</v>
      </c>
      <c r="J1569">
        <v>162</v>
      </c>
      <c r="K1569">
        <v>80</v>
      </c>
      <c r="L1569">
        <v>85</v>
      </c>
      <c r="M1569">
        <v>77</v>
      </c>
      <c r="N1569" t="s">
        <v>51</v>
      </c>
      <c r="P1569" t="s">
        <v>51</v>
      </c>
      <c r="Q1569">
        <f>IF(Table2[[#This Row],[LgWin]]="Y",1,0)</f>
        <v>0</v>
      </c>
      <c r="R1569" t="s">
        <v>51</v>
      </c>
      <c r="S1569">
        <f>IF(Table2[[#This Row],[WSWin]]="Y",1,0)</f>
        <v>0</v>
      </c>
      <c r="T1569">
        <v>691</v>
      </c>
      <c r="U1569">
        <v>5401</v>
      </c>
      <c r="V1569">
        <v>1360</v>
      </c>
      <c r="W1569">
        <v>246</v>
      </c>
      <c r="X1569">
        <v>28</v>
      </c>
      <c r="Y1569">
        <v>161</v>
      </c>
      <c r="Z1569">
        <v>552</v>
      </c>
      <c r="AA1569">
        <v>871</v>
      </c>
      <c r="AB1569">
        <v>51</v>
      </c>
      <c r="AC1569">
        <v>34</v>
      </c>
      <c r="AD1569">
        <v>32</v>
      </c>
      <c r="AE1569">
        <v>47</v>
      </c>
      <c r="AF1569">
        <v>667</v>
      </c>
      <c r="AG1569">
        <v>610</v>
      </c>
      <c r="AH1569">
        <v>3.8</v>
      </c>
      <c r="AI1569">
        <v>44</v>
      </c>
      <c r="AJ1569">
        <v>11</v>
      </c>
      <c r="AK1569">
        <v>35</v>
      </c>
      <c r="AL1569">
        <v>4329</v>
      </c>
      <c r="AM1569">
        <v>1424</v>
      </c>
      <c r="AN1569">
        <v>136</v>
      </c>
      <c r="AO1569">
        <v>535</v>
      </c>
      <c r="AP1569">
        <v>871</v>
      </c>
      <c r="AQ1569">
        <v>116</v>
      </c>
      <c r="AR1569">
        <v>149</v>
      </c>
      <c r="AS1569">
        <v>0.98099999999999998</v>
      </c>
      <c r="AT1569" t="s">
        <v>441</v>
      </c>
      <c r="AU1569" t="s">
        <v>493</v>
      </c>
      <c r="AV1569">
        <v>1678732</v>
      </c>
      <c r="AW1569">
        <v>108</v>
      </c>
      <c r="AX1569">
        <v>108</v>
      </c>
      <c r="AY1569" t="s">
        <v>54</v>
      </c>
      <c r="AZ1569" t="s">
        <v>54</v>
      </c>
      <c r="BA1569" t="s">
        <v>54</v>
      </c>
    </row>
    <row r="1570" spans="1:53" x14ac:dyDescent="0.55000000000000004">
      <c r="A1570">
        <v>1971</v>
      </c>
      <c r="B1570" t="b">
        <f>IF(Table2[[#This Row],[yearID]]&gt;=1903,TRUE,FALSE)</f>
        <v>1</v>
      </c>
      <c r="C1570" t="b">
        <f>IF(Table2[[#This Row],[yearID]]&gt;=1973,TRUE,FALSE)</f>
        <v>0</v>
      </c>
      <c r="D1570" t="s">
        <v>410</v>
      </c>
      <c r="E1570" t="s">
        <v>537</v>
      </c>
      <c r="F1570" t="s">
        <v>520</v>
      </c>
      <c r="G1570" t="str">
        <f>VLOOKUP(Table2[[#This Row],[franchID]],TeamsFranchises!$A$1:$D$121,2,FALSE)</f>
        <v>Los Angeles Angels of Anaheim</v>
      </c>
      <c r="H1570" t="s">
        <v>8</v>
      </c>
      <c r="I1570">
        <v>4</v>
      </c>
      <c r="J1570">
        <v>162</v>
      </c>
      <c r="K1570">
        <v>81</v>
      </c>
      <c r="L1570">
        <v>76</v>
      </c>
      <c r="M1570">
        <v>86</v>
      </c>
      <c r="N1570" t="s">
        <v>51</v>
      </c>
      <c r="P1570" t="s">
        <v>51</v>
      </c>
      <c r="Q1570">
        <f>IF(Table2[[#This Row],[LgWin]]="Y",1,0)</f>
        <v>0</v>
      </c>
      <c r="R1570" t="s">
        <v>51</v>
      </c>
      <c r="S1570">
        <f>IF(Table2[[#This Row],[WSWin]]="Y",1,0)</f>
        <v>0</v>
      </c>
      <c r="T1570">
        <v>511</v>
      </c>
      <c r="U1570">
        <v>5495</v>
      </c>
      <c r="V1570">
        <v>1271</v>
      </c>
      <c r="W1570">
        <v>213</v>
      </c>
      <c r="X1570">
        <v>18</v>
      </c>
      <c r="Y1570">
        <v>96</v>
      </c>
      <c r="Z1570">
        <v>441</v>
      </c>
      <c r="AA1570">
        <v>827</v>
      </c>
      <c r="AB1570">
        <v>72</v>
      </c>
      <c r="AC1570">
        <v>34</v>
      </c>
      <c r="AD1570">
        <v>29</v>
      </c>
      <c r="AE1570">
        <v>31</v>
      </c>
      <c r="AF1570">
        <v>576</v>
      </c>
      <c r="AG1570">
        <v>510</v>
      </c>
      <c r="AH1570">
        <v>3.1</v>
      </c>
      <c r="AI1570">
        <v>39</v>
      </c>
      <c r="AJ1570">
        <v>11</v>
      </c>
      <c r="AK1570">
        <v>32</v>
      </c>
      <c r="AL1570">
        <v>4443</v>
      </c>
      <c r="AM1570">
        <v>1246</v>
      </c>
      <c r="AN1570">
        <v>101</v>
      </c>
      <c r="AO1570">
        <v>607</v>
      </c>
      <c r="AP1570">
        <v>904</v>
      </c>
      <c r="AQ1570">
        <v>131</v>
      </c>
      <c r="AR1570">
        <v>159</v>
      </c>
      <c r="AS1570">
        <v>0.98</v>
      </c>
      <c r="AT1570" t="s">
        <v>538</v>
      </c>
      <c r="AU1570" t="s">
        <v>543</v>
      </c>
      <c r="AV1570">
        <v>926373</v>
      </c>
      <c r="AW1570">
        <v>93</v>
      </c>
      <c r="AX1570">
        <v>93</v>
      </c>
      <c r="AY1570" t="s">
        <v>537</v>
      </c>
      <c r="AZ1570" t="s">
        <v>537</v>
      </c>
      <c r="BA1570" t="s">
        <v>537</v>
      </c>
    </row>
    <row r="1571" spans="1:53" x14ac:dyDescent="0.55000000000000004">
      <c r="A1571">
        <v>1971</v>
      </c>
      <c r="B1571" t="b">
        <f>IF(Table2[[#This Row],[yearID]]&gt;=1903,TRUE,FALSE)</f>
        <v>1</v>
      </c>
      <c r="C1571" t="b">
        <f>IF(Table2[[#This Row],[yearID]]&gt;=1973,TRUE,FALSE)</f>
        <v>0</v>
      </c>
      <c r="D1571" t="s">
        <v>410</v>
      </c>
      <c r="E1571" t="s">
        <v>415</v>
      </c>
      <c r="F1571" t="s">
        <v>416</v>
      </c>
      <c r="G1571" t="str">
        <f>VLOOKUP(Table2[[#This Row],[franchID]],TeamsFranchises!$A$1:$D$121,2,FALSE)</f>
        <v>Chicago White Sox</v>
      </c>
      <c r="H1571" t="s">
        <v>8</v>
      </c>
      <c r="I1571">
        <v>3</v>
      </c>
      <c r="J1571">
        <v>162</v>
      </c>
      <c r="K1571">
        <v>81</v>
      </c>
      <c r="L1571">
        <v>79</v>
      </c>
      <c r="M1571">
        <v>83</v>
      </c>
      <c r="N1571" t="s">
        <v>51</v>
      </c>
      <c r="P1571" t="s">
        <v>51</v>
      </c>
      <c r="Q1571">
        <f>IF(Table2[[#This Row],[LgWin]]="Y",1,0)</f>
        <v>0</v>
      </c>
      <c r="R1571" t="s">
        <v>51</v>
      </c>
      <c r="S1571">
        <f>IF(Table2[[#This Row],[WSWin]]="Y",1,0)</f>
        <v>0</v>
      </c>
      <c r="T1571">
        <v>617</v>
      </c>
      <c r="U1571">
        <v>5382</v>
      </c>
      <c r="V1571">
        <v>1346</v>
      </c>
      <c r="W1571">
        <v>185</v>
      </c>
      <c r="X1571">
        <v>30</v>
      </c>
      <c r="Y1571">
        <v>138</v>
      </c>
      <c r="Z1571">
        <v>562</v>
      </c>
      <c r="AA1571">
        <v>870</v>
      </c>
      <c r="AB1571">
        <v>83</v>
      </c>
      <c r="AC1571">
        <v>65</v>
      </c>
      <c r="AD1571">
        <v>51</v>
      </c>
      <c r="AE1571">
        <v>38</v>
      </c>
      <c r="AF1571">
        <v>597</v>
      </c>
      <c r="AG1571">
        <v>503</v>
      </c>
      <c r="AH1571">
        <v>3.12</v>
      </c>
      <c r="AI1571">
        <v>46</v>
      </c>
      <c r="AJ1571">
        <v>19</v>
      </c>
      <c r="AK1571">
        <v>32</v>
      </c>
      <c r="AL1571">
        <v>4351</v>
      </c>
      <c r="AM1571">
        <v>1348</v>
      </c>
      <c r="AN1571">
        <v>100</v>
      </c>
      <c r="AO1571">
        <v>468</v>
      </c>
      <c r="AP1571">
        <v>976</v>
      </c>
      <c r="AQ1571">
        <v>160</v>
      </c>
      <c r="AR1571">
        <v>128</v>
      </c>
      <c r="AS1571">
        <v>0.97499999999999998</v>
      </c>
      <c r="AT1571" t="s">
        <v>417</v>
      </c>
      <c r="AU1571" t="s">
        <v>450</v>
      </c>
      <c r="AV1571">
        <v>833891</v>
      </c>
      <c r="AW1571">
        <v>104</v>
      </c>
      <c r="AX1571">
        <v>104</v>
      </c>
      <c r="AY1571" t="s">
        <v>416</v>
      </c>
      <c r="AZ1571" t="s">
        <v>415</v>
      </c>
      <c r="BA1571" t="s">
        <v>415</v>
      </c>
    </row>
    <row r="1572" spans="1:53" x14ac:dyDescent="0.55000000000000004">
      <c r="A1572">
        <v>1971</v>
      </c>
      <c r="B1572" t="b">
        <f>IF(Table2[[#This Row],[yearID]]&gt;=1903,TRUE,FALSE)</f>
        <v>1</v>
      </c>
      <c r="C1572" t="b">
        <f>IF(Table2[[#This Row],[yearID]]&gt;=1973,TRUE,FALSE)</f>
        <v>0</v>
      </c>
      <c r="D1572" t="s">
        <v>157</v>
      </c>
      <c r="E1572" t="s">
        <v>161</v>
      </c>
      <c r="F1572" t="s">
        <v>162</v>
      </c>
      <c r="G1572" t="str">
        <f>VLOOKUP(Table2[[#This Row],[franchID]],TeamsFranchises!$A$1:$D$121,2,FALSE)</f>
        <v>Chicago Cubs</v>
      </c>
      <c r="H1572" t="s">
        <v>37</v>
      </c>
      <c r="I1572">
        <v>3</v>
      </c>
      <c r="J1572">
        <v>162</v>
      </c>
      <c r="K1572">
        <v>81</v>
      </c>
      <c r="L1572">
        <v>83</v>
      </c>
      <c r="M1572">
        <v>79</v>
      </c>
      <c r="N1572" t="s">
        <v>51</v>
      </c>
      <c r="P1572" t="s">
        <v>51</v>
      </c>
      <c r="Q1572">
        <f>IF(Table2[[#This Row],[LgWin]]="Y",1,0)</f>
        <v>0</v>
      </c>
      <c r="R1572" t="s">
        <v>51</v>
      </c>
      <c r="S1572">
        <f>IF(Table2[[#This Row],[WSWin]]="Y",1,0)</f>
        <v>0</v>
      </c>
      <c r="T1572">
        <v>637</v>
      </c>
      <c r="U1572">
        <v>5438</v>
      </c>
      <c r="V1572">
        <v>1401</v>
      </c>
      <c r="W1572">
        <v>202</v>
      </c>
      <c r="X1572">
        <v>34</v>
      </c>
      <c r="Y1572">
        <v>128</v>
      </c>
      <c r="Z1572">
        <v>527</v>
      </c>
      <c r="AA1572">
        <v>772</v>
      </c>
      <c r="AB1572">
        <v>44</v>
      </c>
      <c r="AC1572">
        <v>32</v>
      </c>
      <c r="AD1572">
        <v>34</v>
      </c>
      <c r="AE1572">
        <v>40</v>
      </c>
      <c r="AF1572">
        <v>648</v>
      </c>
      <c r="AG1572">
        <v>579</v>
      </c>
      <c r="AH1572">
        <v>3.61</v>
      </c>
      <c r="AI1572">
        <v>75</v>
      </c>
      <c r="AJ1572">
        <v>17</v>
      </c>
      <c r="AK1572">
        <v>13</v>
      </c>
      <c r="AL1572">
        <v>4332</v>
      </c>
      <c r="AM1572">
        <v>1458</v>
      </c>
      <c r="AN1572">
        <v>132</v>
      </c>
      <c r="AO1572">
        <v>411</v>
      </c>
      <c r="AP1572">
        <v>900</v>
      </c>
      <c r="AQ1572">
        <v>126</v>
      </c>
      <c r="AR1572">
        <v>150</v>
      </c>
      <c r="AS1572">
        <v>0.98</v>
      </c>
      <c r="AT1572" t="s">
        <v>434</v>
      </c>
      <c r="AU1572" t="s">
        <v>473</v>
      </c>
      <c r="AV1572">
        <v>1653007</v>
      </c>
      <c r="AW1572">
        <v>113</v>
      </c>
      <c r="AX1572">
        <v>113</v>
      </c>
      <c r="AY1572" t="s">
        <v>162</v>
      </c>
      <c r="AZ1572" t="s">
        <v>161</v>
      </c>
      <c r="BA1572" t="s">
        <v>161</v>
      </c>
    </row>
    <row r="1573" spans="1:53" x14ac:dyDescent="0.55000000000000004">
      <c r="A1573">
        <v>1971</v>
      </c>
      <c r="B1573" t="b">
        <f>IF(Table2[[#This Row],[yearID]]&gt;=1903,TRUE,FALSE)</f>
        <v>1</v>
      </c>
      <c r="C1573" t="b">
        <f>IF(Table2[[#This Row],[yearID]]&gt;=1973,TRUE,FALSE)</f>
        <v>0</v>
      </c>
      <c r="D1573" t="s">
        <v>157</v>
      </c>
      <c r="E1573" t="s">
        <v>167</v>
      </c>
      <c r="F1573" t="s">
        <v>167</v>
      </c>
      <c r="G1573" t="str">
        <f>VLOOKUP(Table2[[#This Row],[franchID]],TeamsFranchises!$A$1:$D$121,2,FALSE)</f>
        <v>Cincinnati Reds</v>
      </c>
      <c r="H1573" t="s">
        <v>8</v>
      </c>
      <c r="I1573">
        <v>4</v>
      </c>
      <c r="J1573">
        <v>162</v>
      </c>
      <c r="K1573">
        <v>81</v>
      </c>
      <c r="L1573">
        <v>79</v>
      </c>
      <c r="M1573">
        <v>83</v>
      </c>
      <c r="N1573" t="s">
        <v>51</v>
      </c>
      <c r="P1573" t="s">
        <v>51</v>
      </c>
      <c r="Q1573">
        <f>IF(Table2[[#This Row],[LgWin]]="Y",1,0)</f>
        <v>0</v>
      </c>
      <c r="R1573" t="s">
        <v>51</v>
      </c>
      <c r="S1573">
        <f>IF(Table2[[#This Row],[WSWin]]="Y",1,0)</f>
        <v>0</v>
      </c>
      <c r="T1573">
        <v>586</v>
      </c>
      <c r="U1573">
        <v>5414</v>
      </c>
      <c r="V1573">
        <v>1306</v>
      </c>
      <c r="W1573">
        <v>203</v>
      </c>
      <c r="X1573">
        <v>28</v>
      </c>
      <c r="Y1573">
        <v>138</v>
      </c>
      <c r="Z1573">
        <v>438</v>
      </c>
      <c r="AA1573">
        <v>907</v>
      </c>
      <c r="AB1573">
        <v>59</v>
      </c>
      <c r="AC1573">
        <v>33</v>
      </c>
      <c r="AD1573">
        <v>27</v>
      </c>
      <c r="AE1573">
        <v>25</v>
      </c>
      <c r="AF1573">
        <v>581</v>
      </c>
      <c r="AG1573">
        <v>538</v>
      </c>
      <c r="AH1573">
        <v>3.35</v>
      </c>
      <c r="AI1573">
        <v>27</v>
      </c>
      <c r="AJ1573">
        <v>11</v>
      </c>
      <c r="AK1573">
        <v>38</v>
      </c>
      <c r="AL1573">
        <v>4332</v>
      </c>
      <c r="AM1573">
        <v>1298</v>
      </c>
      <c r="AN1573">
        <v>112</v>
      </c>
      <c r="AO1573">
        <v>501</v>
      </c>
      <c r="AP1573">
        <v>750</v>
      </c>
      <c r="AQ1573">
        <v>103</v>
      </c>
      <c r="AR1573">
        <v>174</v>
      </c>
      <c r="AS1573">
        <v>0.98399999999999999</v>
      </c>
      <c r="AT1573" t="s">
        <v>165</v>
      </c>
      <c r="AU1573" t="s">
        <v>565</v>
      </c>
      <c r="AV1573">
        <v>1501122</v>
      </c>
      <c r="AW1573">
        <v>95</v>
      </c>
      <c r="AX1573">
        <v>94</v>
      </c>
      <c r="AY1573" t="s">
        <v>167</v>
      </c>
      <c r="AZ1573" t="s">
        <v>167</v>
      </c>
      <c r="BA1573" t="s">
        <v>167</v>
      </c>
    </row>
    <row r="1574" spans="1:53" x14ac:dyDescent="0.55000000000000004">
      <c r="A1574">
        <v>1971</v>
      </c>
      <c r="B1574" t="b">
        <f>IF(Table2[[#This Row],[yearID]]&gt;=1903,TRUE,FALSE)</f>
        <v>1</v>
      </c>
      <c r="C1574" t="b">
        <f>IF(Table2[[#This Row],[yearID]]&gt;=1973,TRUE,FALSE)</f>
        <v>0</v>
      </c>
      <c r="D1574" t="s">
        <v>410</v>
      </c>
      <c r="E1574" t="s">
        <v>64</v>
      </c>
      <c r="F1574" t="s">
        <v>64</v>
      </c>
      <c r="G1574" t="str">
        <f>VLOOKUP(Table2[[#This Row],[franchID]],TeamsFranchises!$A$1:$D$121,2,FALSE)</f>
        <v>Cleveland Indians</v>
      </c>
      <c r="H1574" t="s">
        <v>37</v>
      </c>
      <c r="I1574">
        <v>6</v>
      </c>
      <c r="J1574">
        <v>162</v>
      </c>
      <c r="K1574">
        <v>81</v>
      </c>
      <c r="L1574">
        <v>60</v>
      </c>
      <c r="M1574">
        <v>102</v>
      </c>
      <c r="N1574" t="s">
        <v>51</v>
      </c>
      <c r="P1574" t="s">
        <v>51</v>
      </c>
      <c r="Q1574">
        <f>IF(Table2[[#This Row],[LgWin]]="Y",1,0)</f>
        <v>0</v>
      </c>
      <c r="R1574" t="s">
        <v>51</v>
      </c>
      <c r="S1574">
        <f>IF(Table2[[#This Row],[WSWin]]="Y",1,0)</f>
        <v>0</v>
      </c>
      <c r="T1574">
        <v>543</v>
      </c>
      <c r="U1574">
        <v>5467</v>
      </c>
      <c r="V1574">
        <v>1303</v>
      </c>
      <c r="W1574">
        <v>200</v>
      </c>
      <c r="X1574">
        <v>20</v>
      </c>
      <c r="Y1574">
        <v>109</v>
      </c>
      <c r="Z1574">
        <v>467</v>
      </c>
      <c r="AA1574">
        <v>868</v>
      </c>
      <c r="AB1574">
        <v>57</v>
      </c>
      <c r="AC1574">
        <v>37</v>
      </c>
      <c r="AD1574">
        <v>31</v>
      </c>
      <c r="AE1574">
        <v>29</v>
      </c>
      <c r="AF1574">
        <v>747</v>
      </c>
      <c r="AG1574">
        <v>684</v>
      </c>
      <c r="AH1574">
        <v>4.28</v>
      </c>
      <c r="AI1574">
        <v>21</v>
      </c>
      <c r="AJ1574">
        <v>7</v>
      </c>
      <c r="AK1574">
        <v>32</v>
      </c>
      <c r="AL1574">
        <v>4320</v>
      </c>
      <c r="AM1574">
        <v>1352</v>
      </c>
      <c r="AN1574">
        <v>154</v>
      </c>
      <c r="AO1574">
        <v>770</v>
      </c>
      <c r="AP1574">
        <v>937</v>
      </c>
      <c r="AQ1574">
        <v>116</v>
      </c>
      <c r="AR1574">
        <v>159</v>
      </c>
      <c r="AS1574">
        <v>0.98099999999999998</v>
      </c>
      <c r="AT1574" t="s">
        <v>487</v>
      </c>
      <c r="AU1574" t="s">
        <v>498</v>
      </c>
      <c r="AV1574">
        <v>591361</v>
      </c>
      <c r="AW1574">
        <v>109</v>
      </c>
      <c r="AX1574">
        <v>110</v>
      </c>
      <c r="AY1574" t="s">
        <v>64</v>
      </c>
      <c r="AZ1574" t="s">
        <v>64</v>
      </c>
      <c r="BA1574" t="s">
        <v>64</v>
      </c>
    </row>
    <row r="1575" spans="1:53" x14ac:dyDescent="0.55000000000000004">
      <c r="A1575">
        <v>1971</v>
      </c>
      <c r="B1575" t="b">
        <f>IF(Table2[[#This Row],[yearID]]&gt;=1903,TRUE,FALSE)</f>
        <v>1</v>
      </c>
      <c r="C1575" t="b">
        <f>IF(Table2[[#This Row],[yearID]]&gt;=1973,TRUE,FALSE)</f>
        <v>0</v>
      </c>
      <c r="D1575" t="s">
        <v>410</v>
      </c>
      <c r="E1575" t="s">
        <v>419</v>
      </c>
      <c r="F1575" t="s">
        <v>419</v>
      </c>
      <c r="G1575" t="str">
        <f>VLOOKUP(Table2[[#This Row],[franchID]],TeamsFranchises!$A$1:$D$121,2,FALSE)</f>
        <v>Detroit Tigers</v>
      </c>
      <c r="H1575" t="s">
        <v>37</v>
      </c>
      <c r="I1575">
        <v>2</v>
      </c>
      <c r="J1575">
        <v>162</v>
      </c>
      <c r="K1575">
        <v>81</v>
      </c>
      <c r="L1575">
        <v>91</v>
      </c>
      <c r="M1575">
        <v>71</v>
      </c>
      <c r="N1575" t="s">
        <v>51</v>
      </c>
      <c r="P1575" t="s">
        <v>51</v>
      </c>
      <c r="Q1575">
        <f>IF(Table2[[#This Row],[LgWin]]="Y",1,0)</f>
        <v>0</v>
      </c>
      <c r="R1575" t="s">
        <v>51</v>
      </c>
      <c r="S1575">
        <f>IF(Table2[[#This Row],[WSWin]]="Y",1,0)</f>
        <v>0</v>
      </c>
      <c r="T1575">
        <v>701</v>
      </c>
      <c r="U1575">
        <v>5502</v>
      </c>
      <c r="V1575">
        <v>1399</v>
      </c>
      <c r="W1575">
        <v>214</v>
      </c>
      <c r="X1575">
        <v>38</v>
      </c>
      <c r="Y1575">
        <v>179</v>
      </c>
      <c r="Z1575">
        <v>540</v>
      </c>
      <c r="AA1575">
        <v>854</v>
      </c>
      <c r="AB1575">
        <v>35</v>
      </c>
      <c r="AC1575">
        <v>43</v>
      </c>
      <c r="AD1575">
        <v>55</v>
      </c>
      <c r="AE1575">
        <v>37</v>
      </c>
      <c r="AF1575">
        <v>645</v>
      </c>
      <c r="AG1575">
        <v>593</v>
      </c>
      <c r="AH1575">
        <v>3.63</v>
      </c>
      <c r="AI1575">
        <v>53</v>
      </c>
      <c r="AJ1575">
        <v>11</v>
      </c>
      <c r="AK1575">
        <v>32</v>
      </c>
      <c r="AL1575">
        <v>4405</v>
      </c>
      <c r="AM1575">
        <v>1355</v>
      </c>
      <c r="AN1575">
        <v>126</v>
      </c>
      <c r="AO1575">
        <v>609</v>
      </c>
      <c r="AP1575">
        <v>1000</v>
      </c>
      <c r="AQ1575">
        <v>106</v>
      </c>
      <c r="AR1575">
        <v>156</v>
      </c>
      <c r="AS1575">
        <v>0.98299999999999998</v>
      </c>
      <c r="AT1575" t="s">
        <v>420</v>
      </c>
      <c r="AU1575" t="s">
        <v>518</v>
      </c>
      <c r="AV1575">
        <v>1591073</v>
      </c>
      <c r="AW1575">
        <v>105</v>
      </c>
      <c r="AX1575">
        <v>105</v>
      </c>
      <c r="AY1575" t="s">
        <v>419</v>
      </c>
      <c r="AZ1575" t="s">
        <v>419</v>
      </c>
      <c r="BA1575" t="s">
        <v>419</v>
      </c>
    </row>
    <row r="1576" spans="1:53" x14ac:dyDescent="0.55000000000000004">
      <c r="A1576">
        <v>1971</v>
      </c>
      <c r="B1576" t="b">
        <f>IF(Table2[[#This Row],[yearID]]&gt;=1903,TRUE,FALSE)</f>
        <v>1</v>
      </c>
      <c r="C1576" t="b">
        <f>IF(Table2[[#This Row],[yearID]]&gt;=1973,TRUE,FALSE)</f>
        <v>0</v>
      </c>
      <c r="D1576" t="s">
        <v>157</v>
      </c>
      <c r="E1576" t="s">
        <v>528</v>
      </c>
      <c r="F1576" t="s">
        <v>528</v>
      </c>
      <c r="G1576" t="str">
        <f>VLOOKUP(Table2[[#This Row],[franchID]],TeamsFranchises!$A$1:$D$121,2,FALSE)</f>
        <v>Houston Astros</v>
      </c>
      <c r="H1576" t="s">
        <v>8</v>
      </c>
      <c r="I1576">
        <v>4</v>
      </c>
      <c r="J1576">
        <v>162</v>
      </c>
      <c r="K1576">
        <v>81</v>
      </c>
      <c r="L1576">
        <v>79</v>
      </c>
      <c r="M1576">
        <v>83</v>
      </c>
      <c r="N1576" t="s">
        <v>51</v>
      </c>
      <c r="P1576" t="s">
        <v>51</v>
      </c>
      <c r="Q1576">
        <f>IF(Table2[[#This Row],[LgWin]]="Y",1,0)</f>
        <v>0</v>
      </c>
      <c r="R1576" t="s">
        <v>51</v>
      </c>
      <c r="S1576">
        <f>IF(Table2[[#This Row],[WSWin]]="Y",1,0)</f>
        <v>0</v>
      </c>
      <c r="T1576">
        <v>585</v>
      </c>
      <c r="U1576">
        <v>5492</v>
      </c>
      <c r="V1576">
        <v>1319</v>
      </c>
      <c r="W1576">
        <v>230</v>
      </c>
      <c r="X1576">
        <v>52</v>
      </c>
      <c r="Y1576">
        <v>71</v>
      </c>
      <c r="Z1576">
        <v>478</v>
      </c>
      <c r="AA1576">
        <v>888</v>
      </c>
      <c r="AB1576">
        <v>101</v>
      </c>
      <c r="AC1576">
        <v>51</v>
      </c>
      <c r="AD1576">
        <v>29</v>
      </c>
      <c r="AE1576">
        <v>41</v>
      </c>
      <c r="AF1576">
        <v>567</v>
      </c>
      <c r="AG1576">
        <v>512</v>
      </c>
      <c r="AH1576">
        <v>3.13</v>
      </c>
      <c r="AI1576">
        <v>43</v>
      </c>
      <c r="AJ1576">
        <v>10</v>
      </c>
      <c r="AK1576">
        <v>25</v>
      </c>
      <c r="AL1576">
        <v>4414</v>
      </c>
      <c r="AM1576">
        <v>1318</v>
      </c>
      <c r="AN1576">
        <v>75</v>
      </c>
      <c r="AO1576">
        <v>475</v>
      </c>
      <c r="AP1576">
        <v>914</v>
      </c>
      <c r="AQ1576">
        <v>106</v>
      </c>
      <c r="AR1576">
        <v>152</v>
      </c>
      <c r="AS1576">
        <v>0.98299999999999998</v>
      </c>
      <c r="AT1576" t="s">
        <v>539</v>
      </c>
      <c r="AU1576" t="s">
        <v>540</v>
      </c>
      <c r="AV1576">
        <v>1261589</v>
      </c>
      <c r="AW1576">
        <v>98</v>
      </c>
      <c r="AX1576">
        <v>97</v>
      </c>
      <c r="AY1576" t="s">
        <v>528</v>
      </c>
      <c r="AZ1576" t="s">
        <v>528</v>
      </c>
      <c r="BA1576" t="s">
        <v>528</v>
      </c>
    </row>
    <row r="1577" spans="1:53" x14ac:dyDescent="0.55000000000000004">
      <c r="A1577">
        <v>1971</v>
      </c>
      <c r="B1577" t="b">
        <f>IF(Table2[[#This Row],[yearID]]&gt;=1903,TRUE,FALSE)</f>
        <v>1</v>
      </c>
      <c r="C1577" t="b">
        <f>IF(Table2[[#This Row],[yearID]]&gt;=1973,TRUE,FALSE)</f>
        <v>0</v>
      </c>
      <c r="D1577" t="s">
        <v>410</v>
      </c>
      <c r="E1577" t="s">
        <v>509</v>
      </c>
      <c r="F1577" t="s">
        <v>548</v>
      </c>
      <c r="G1577" t="str">
        <f>VLOOKUP(Table2[[#This Row],[franchID]],TeamsFranchises!$A$1:$D$121,2,FALSE)</f>
        <v>Kansas City Royals</v>
      </c>
      <c r="H1577" t="s">
        <v>8</v>
      </c>
      <c r="I1577">
        <v>2</v>
      </c>
      <c r="J1577">
        <v>161</v>
      </c>
      <c r="K1577">
        <v>81</v>
      </c>
      <c r="L1577">
        <v>85</v>
      </c>
      <c r="M1577">
        <v>76</v>
      </c>
      <c r="N1577" t="s">
        <v>51</v>
      </c>
      <c r="P1577" t="s">
        <v>51</v>
      </c>
      <c r="Q1577">
        <f>IF(Table2[[#This Row],[LgWin]]="Y",1,0)</f>
        <v>0</v>
      </c>
      <c r="R1577" t="s">
        <v>51</v>
      </c>
      <c r="S1577">
        <f>IF(Table2[[#This Row],[WSWin]]="Y",1,0)</f>
        <v>0</v>
      </c>
      <c r="T1577">
        <v>603</v>
      </c>
      <c r="U1577">
        <v>5295</v>
      </c>
      <c r="V1577">
        <v>1323</v>
      </c>
      <c r="W1577">
        <v>225</v>
      </c>
      <c r="X1577">
        <v>40</v>
      </c>
      <c r="Y1577">
        <v>80</v>
      </c>
      <c r="Z1577">
        <v>490</v>
      </c>
      <c r="AA1577">
        <v>819</v>
      </c>
      <c r="AB1577">
        <v>130</v>
      </c>
      <c r="AC1577">
        <v>46</v>
      </c>
      <c r="AD1577">
        <v>25</v>
      </c>
      <c r="AE1577">
        <v>59</v>
      </c>
      <c r="AF1577">
        <v>566</v>
      </c>
      <c r="AG1577">
        <v>513</v>
      </c>
      <c r="AH1577">
        <v>3.25</v>
      </c>
      <c r="AI1577">
        <v>34</v>
      </c>
      <c r="AJ1577">
        <v>15</v>
      </c>
      <c r="AK1577">
        <v>44</v>
      </c>
      <c r="AL1577">
        <v>4261</v>
      </c>
      <c r="AM1577">
        <v>1301</v>
      </c>
      <c r="AN1577">
        <v>84</v>
      </c>
      <c r="AO1577">
        <v>496</v>
      </c>
      <c r="AP1577">
        <v>775</v>
      </c>
      <c r="AQ1577">
        <v>132</v>
      </c>
      <c r="AR1577">
        <v>178</v>
      </c>
      <c r="AS1577">
        <v>0.97899999999999998</v>
      </c>
      <c r="AT1577" t="s">
        <v>549</v>
      </c>
      <c r="AU1577" t="s">
        <v>550</v>
      </c>
      <c r="AV1577">
        <v>910784</v>
      </c>
      <c r="AW1577">
        <v>99</v>
      </c>
      <c r="AX1577">
        <v>99</v>
      </c>
      <c r="AY1577" t="s">
        <v>548</v>
      </c>
      <c r="AZ1577" t="s">
        <v>509</v>
      </c>
      <c r="BA1577" t="s">
        <v>509</v>
      </c>
    </row>
    <row r="1578" spans="1:53" x14ac:dyDescent="0.55000000000000004">
      <c r="A1578">
        <v>1971</v>
      </c>
      <c r="B1578" t="b">
        <f>IF(Table2[[#This Row],[yearID]]&gt;=1903,TRUE,FALSE)</f>
        <v>1</v>
      </c>
      <c r="C1578" t="b">
        <f>IF(Table2[[#This Row],[yearID]]&gt;=1973,TRUE,FALSE)</f>
        <v>0</v>
      </c>
      <c r="D1578" t="s">
        <v>157</v>
      </c>
      <c r="E1578" t="s">
        <v>511</v>
      </c>
      <c r="F1578" t="s">
        <v>260</v>
      </c>
      <c r="G1578" t="str">
        <f>VLOOKUP(Table2[[#This Row],[franchID]],TeamsFranchises!$A$1:$D$121,2,FALSE)</f>
        <v>Los Angeles Dodgers</v>
      </c>
      <c r="H1578" t="s">
        <v>8</v>
      </c>
      <c r="I1578">
        <v>2</v>
      </c>
      <c r="J1578">
        <v>162</v>
      </c>
      <c r="K1578">
        <v>81</v>
      </c>
      <c r="L1578">
        <v>89</v>
      </c>
      <c r="M1578">
        <v>73</v>
      </c>
      <c r="N1578" t="s">
        <v>51</v>
      </c>
      <c r="P1578" t="s">
        <v>51</v>
      </c>
      <c r="Q1578">
        <f>IF(Table2[[#This Row],[LgWin]]="Y",1,0)</f>
        <v>0</v>
      </c>
      <c r="R1578" t="s">
        <v>51</v>
      </c>
      <c r="S1578">
        <f>IF(Table2[[#This Row],[WSWin]]="Y",1,0)</f>
        <v>0</v>
      </c>
      <c r="T1578">
        <v>663</v>
      </c>
      <c r="U1578">
        <v>5523</v>
      </c>
      <c r="V1578">
        <v>1469</v>
      </c>
      <c r="W1578">
        <v>213</v>
      </c>
      <c r="X1578">
        <v>38</v>
      </c>
      <c r="Y1578">
        <v>95</v>
      </c>
      <c r="Z1578">
        <v>489</v>
      </c>
      <c r="AA1578">
        <v>755</v>
      </c>
      <c r="AB1578">
        <v>76</v>
      </c>
      <c r="AC1578">
        <v>40</v>
      </c>
      <c r="AD1578">
        <v>21</v>
      </c>
      <c r="AE1578">
        <v>50</v>
      </c>
      <c r="AF1578">
        <v>587</v>
      </c>
      <c r="AG1578">
        <v>521</v>
      </c>
      <c r="AH1578">
        <v>3.23</v>
      </c>
      <c r="AI1578">
        <v>48</v>
      </c>
      <c r="AJ1578">
        <v>18</v>
      </c>
      <c r="AK1578">
        <v>33</v>
      </c>
      <c r="AL1578">
        <v>4349</v>
      </c>
      <c r="AM1578">
        <v>1363</v>
      </c>
      <c r="AN1578">
        <v>110</v>
      </c>
      <c r="AO1578">
        <v>399</v>
      </c>
      <c r="AP1578">
        <v>853</v>
      </c>
      <c r="AQ1578">
        <v>131</v>
      </c>
      <c r="AR1578">
        <v>159</v>
      </c>
      <c r="AS1578">
        <v>0.97899999999999998</v>
      </c>
      <c r="AT1578" t="s">
        <v>512</v>
      </c>
      <c r="AU1578" t="s">
        <v>531</v>
      </c>
      <c r="AV1578">
        <v>2064594</v>
      </c>
      <c r="AW1578">
        <v>94</v>
      </c>
      <c r="AX1578">
        <v>93</v>
      </c>
      <c r="AY1578" t="s">
        <v>260</v>
      </c>
      <c r="AZ1578" t="s">
        <v>511</v>
      </c>
      <c r="BA1578" t="s">
        <v>511</v>
      </c>
    </row>
    <row r="1579" spans="1:53" x14ac:dyDescent="0.55000000000000004">
      <c r="A1579">
        <v>1971</v>
      </c>
      <c r="B1579" t="b">
        <f>IF(Table2[[#This Row],[yearID]]&gt;=1903,TRUE,FALSE)</f>
        <v>1</v>
      </c>
      <c r="C1579" t="b">
        <f>IF(Table2[[#This Row],[yearID]]&gt;=1973,TRUE,FALSE)</f>
        <v>0</v>
      </c>
      <c r="D1579" t="s">
        <v>410</v>
      </c>
      <c r="E1579" t="s">
        <v>426</v>
      </c>
      <c r="F1579" t="s">
        <v>426</v>
      </c>
      <c r="G1579" t="str">
        <f>VLOOKUP(Table2[[#This Row],[franchID]],TeamsFranchises!$A$1:$D$121,2,FALSE)</f>
        <v>Minnesota Twins</v>
      </c>
      <c r="H1579" t="s">
        <v>8</v>
      </c>
      <c r="I1579">
        <v>5</v>
      </c>
      <c r="J1579">
        <v>160</v>
      </c>
      <c r="K1579">
        <v>79</v>
      </c>
      <c r="L1579">
        <v>74</v>
      </c>
      <c r="M1579">
        <v>86</v>
      </c>
      <c r="N1579" t="s">
        <v>51</v>
      </c>
      <c r="P1579" t="s">
        <v>51</v>
      </c>
      <c r="Q1579">
        <f>IF(Table2[[#This Row],[LgWin]]="Y",1,0)</f>
        <v>0</v>
      </c>
      <c r="R1579" t="s">
        <v>51</v>
      </c>
      <c r="S1579">
        <f>IF(Table2[[#This Row],[WSWin]]="Y",1,0)</f>
        <v>0</v>
      </c>
      <c r="T1579">
        <v>654</v>
      </c>
      <c r="U1579">
        <v>5414</v>
      </c>
      <c r="V1579">
        <v>1406</v>
      </c>
      <c r="W1579">
        <v>197</v>
      </c>
      <c r="X1579">
        <v>31</v>
      </c>
      <c r="Y1579">
        <v>116</v>
      </c>
      <c r="Z1579">
        <v>512</v>
      </c>
      <c r="AA1579">
        <v>846</v>
      </c>
      <c r="AB1579">
        <v>66</v>
      </c>
      <c r="AC1579">
        <v>44</v>
      </c>
      <c r="AD1579">
        <v>25</v>
      </c>
      <c r="AE1579">
        <v>57</v>
      </c>
      <c r="AF1579">
        <v>670</v>
      </c>
      <c r="AG1579">
        <v>600</v>
      </c>
      <c r="AH1579">
        <v>3.81</v>
      </c>
      <c r="AI1579">
        <v>43</v>
      </c>
      <c r="AJ1579">
        <v>9</v>
      </c>
      <c r="AK1579">
        <v>25</v>
      </c>
      <c r="AL1579">
        <v>4250</v>
      </c>
      <c r="AM1579">
        <v>1384</v>
      </c>
      <c r="AN1579">
        <v>139</v>
      </c>
      <c r="AO1579">
        <v>529</v>
      </c>
      <c r="AP1579">
        <v>895</v>
      </c>
      <c r="AQ1579">
        <v>118</v>
      </c>
      <c r="AR1579">
        <v>134</v>
      </c>
      <c r="AS1579">
        <v>0.98</v>
      </c>
      <c r="AT1579" t="s">
        <v>523</v>
      </c>
      <c r="AU1579" t="s">
        <v>524</v>
      </c>
      <c r="AV1579">
        <v>940858</v>
      </c>
      <c r="AW1579">
        <v>103</v>
      </c>
      <c r="AX1579">
        <v>102</v>
      </c>
      <c r="AY1579" t="s">
        <v>426</v>
      </c>
      <c r="AZ1579" t="s">
        <v>426</v>
      </c>
      <c r="BA1579" t="s">
        <v>426</v>
      </c>
    </row>
    <row r="1580" spans="1:53" x14ac:dyDescent="0.55000000000000004">
      <c r="A1580">
        <v>1971</v>
      </c>
      <c r="B1580" t="b">
        <f>IF(Table2[[#This Row],[yearID]]&gt;=1903,TRUE,FALSE)</f>
        <v>1</v>
      </c>
      <c r="C1580" t="b">
        <f>IF(Table2[[#This Row],[yearID]]&gt;=1973,TRUE,FALSE)</f>
        <v>0</v>
      </c>
      <c r="D1580" t="s">
        <v>410</v>
      </c>
      <c r="E1580" t="s">
        <v>563</v>
      </c>
      <c r="F1580" t="s">
        <v>282</v>
      </c>
      <c r="G1580" t="str">
        <f>VLOOKUP(Table2[[#This Row],[franchID]],TeamsFranchises!$A$1:$D$121,2,FALSE)</f>
        <v>Milwaukee Brewers</v>
      </c>
      <c r="H1580" t="s">
        <v>8</v>
      </c>
      <c r="I1580">
        <v>6</v>
      </c>
      <c r="J1580">
        <v>161</v>
      </c>
      <c r="K1580">
        <v>82</v>
      </c>
      <c r="L1580">
        <v>69</v>
      </c>
      <c r="M1580">
        <v>92</v>
      </c>
      <c r="N1580" t="s">
        <v>51</v>
      </c>
      <c r="P1580" t="s">
        <v>51</v>
      </c>
      <c r="Q1580">
        <f>IF(Table2[[#This Row],[LgWin]]="Y",1,0)</f>
        <v>0</v>
      </c>
      <c r="R1580" t="s">
        <v>51</v>
      </c>
      <c r="S1580">
        <f>IF(Table2[[#This Row],[WSWin]]="Y",1,0)</f>
        <v>0</v>
      </c>
      <c r="T1580">
        <v>534</v>
      </c>
      <c r="U1580">
        <v>5185</v>
      </c>
      <c r="V1580">
        <v>1188</v>
      </c>
      <c r="W1580">
        <v>160</v>
      </c>
      <c r="X1580">
        <v>23</v>
      </c>
      <c r="Y1580">
        <v>104</v>
      </c>
      <c r="Z1580">
        <v>543</v>
      </c>
      <c r="AA1580">
        <v>924</v>
      </c>
      <c r="AB1580">
        <v>82</v>
      </c>
      <c r="AC1580">
        <v>53</v>
      </c>
      <c r="AD1580">
        <v>30</v>
      </c>
      <c r="AE1580">
        <v>39</v>
      </c>
      <c r="AF1580">
        <v>609</v>
      </c>
      <c r="AG1580">
        <v>532</v>
      </c>
      <c r="AH1580">
        <v>3.38</v>
      </c>
      <c r="AI1580">
        <v>32</v>
      </c>
      <c r="AJ1580">
        <v>23</v>
      </c>
      <c r="AK1580">
        <v>32</v>
      </c>
      <c r="AL1580">
        <v>4249</v>
      </c>
      <c r="AM1580">
        <v>1303</v>
      </c>
      <c r="AN1580">
        <v>130</v>
      </c>
      <c r="AO1580">
        <v>569</v>
      </c>
      <c r="AP1580">
        <v>795</v>
      </c>
      <c r="AQ1580">
        <v>138</v>
      </c>
      <c r="AR1580">
        <v>152</v>
      </c>
      <c r="AS1580">
        <v>0.97699999999999998</v>
      </c>
      <c r="AT1580" t="s">
        <v>281</v>
      </c>
      <c r="AU1580" t="s">
        <v>501</v>
      </c>
      <c r="AV1580">
        <v>731531</v>
      </c>
      <c r="AW1580">
        <v>98</v>
      </c>
      <c r="AX1580">
        <v>100</v>
      </c>
      <c r="AY1580" t="s">
        <v>282</v>
      </c>
      <c r="AZ1580" t="s">
        <v>282</v>
      </c>
      <c r="BA1580" t="s">
        <v>282</v>
      </c>
    </row>
    <row r="1581" spans="1:53" x14ac:dyDescent="0.55000000000000004">
      <c r="A1581">
        <v>1971</v>
      </c>
      <c r="B1581" t="b">
        <f>IF(Table2[[#This Row],[yearID]]&gt;=1903,TRUE,FALSE)</f>
        <v>1</v>
      </c>
      <c r="C1581" t="b">
        <f>IF(Table2[[#This Row],[yearID]]&gt;=1973,TRUE,FALSE)</f>
        <v>0</v>
      </c>
      <c r="D1581" t="s">
        <v>157</v>
      </c>
      <c r="E1581" t="s">
        <v>551</v>
      </c>
      <c r="F1581" t="s">
        <v>398</v>
      </c>
      <c r="G1581" t="str">
        <f>VLOOKUP(Table2[[#This Row],[franchID]],TeamsFranchises!$A$1:$D$121,2,FALSE)</f>
        <v>Washington Nationals</v>
      </c>
      <c r="H1581" t="s">
        <v>37</v>
      </c>
      <c r="I1581">
        <v>5</v>
      </c>
      <c r="J1581">
        <v>162</v>
      </c>
      <c r="K1581">
        <v>80</v>
      </c>
      <c r="L1581">
        <v>71</v>
      </c>
      <c r="M1581">
        <v>90</v>
      </c>
      <c r="N1581" t="s">
        <v>51</v>
      </c>
      <c r="P1581" t="s">
        <v>51</v>
      </c>
      <c r="Q1581">
        <f>IF(Table2[[#This Row],[LgWin]]="Y",1,0)</f>
        <v>0</v>
      </c>
      <c r="R1581" t="s">
        <v>51</v>
      </c>
      <c r="S1581">
        <f>IF(Table2[[#This Row],[WSWin]]="Y",1,0)</f>
        <v>0</v>
      </c>
      <c r="T1581">
        <v>622</v>
      </c>
      <c r="U1581">
        <v>5335</v>
      </c>
      <c r="V1581">
        <v>1312</v>
      </c>
      <c r="W1581">
        <v>197</v>
      </c>
      <c r="X1581">
        <v>29</v>
      </c>
      <c r="Y1581">
        <v>88</v>
      </c>
      <c r="Z1581">
        <v>543</v>
      </c>
      <c r="AA1581">
        <v>800</v>
      </c>
      <c r="AB1581">
        <v>51</v>
      </c>
      <c r="AC1581">
        <v>43</v>
      </c>
      <c r="AD1581">
        <v>78</v>
      </c>
      <c r="AE1581">
        <v>40</v>
      </c>
      <c r="AF1581">
        <v>729</v>
      </c>
      <c r="AG1581">
        <v>656</v>
      </c>
      <c r="AH1581">
        <v>4.12</v>
      </c>
      <c r="AI1581">
        <v>49</v>
      </c>
      <c r="AJ1581">
        <v>8</v>
      </c>
      <c r="AK1581">
        <v>25</v>
      </c>
      <c r="AL1581">
        <v>4303</v>
      </c>
      <c r="AM1581">
        <v>1418</v>
      </c>
      <c r="AN1581">
        <v>133</v>
      </c>
      <c r="AO1581">
        <v>658</v>
      </c>
      <c r="AP1581">
        <v>829</v>
      </c>
      <c r="AQ1581">
        <v>150</v>
      </c>
      <c r="AR1581">
        <v>164</v>
      </c>
      <c r="AS1581">
        <v>0.97599999999999998</v>
      </c>
      <c r="AT1581" t="s">
        <v>552</v>
      </c>
      <c r="AU1581" t="s">
        <v>553</v>
      </c>
      <c r="AV1581">
        <v>1290963</v>
      </c>
      <c r="AW1581">
        <v>100</v>
      </c>
      <c r="AX1581">
        <v>101</v>
      </c>
      <c r="AY1581" t="s">
        <v>551</v>
      </c>
      <c r="AZ1581" t="s">
        <v>551</v>
      </c>
      <c r="BA1581" t="s">
        <v>551</v>
      </c>
    </row>
    <row r="1582" spans="1:53" x14ac:dyDescent="0.55000000000000004">
      <c r="A1582">
        <v>1971</v>
      </c>
      <c r="B1582" t="b">
        <f>IF(Table2[[#This Row],[yearID]]&gt;=1903,TRUE,FALSE)</f>
        <v>1</v>
      </c>
      <c r="C1582" t="b">
        <f>IF(Table2[[#This Row],[yearID]]&gt;=1973,TRUE,FALSE)</f>
        <v>0</v>
      </c>
      <c r="D1582" t="s">
        <v>410</v>
      </c>
      <c r="E1582" t="s">
        <v>436</v>
      </c>
      <c r="F1582" t="s">
        <v>412</v>
      </c>
      <c r="G1582" t="str">
        <f>VLOOKUP(Table2[[#This Row],[franchID]],TeamsFranchises!$A$1:$D$121,2,FALSE)</f>
        <v>New York Yankees</v>
      </c>
      <c r="H1582" t="s">
        <v>37</v>
      </c>
      <c r="I1582">
        <v>4</v>
      </c>
      <c r="J1582">
        <v>162</v>
      </c>
      <c r="K1582">
        <v>81</v>
      </c>
      <c r="L1582">
        <v>82</v>
      </c>
      <c r="M1582">
        <v>80</v>
      </c>
      <c r="N1582" t="s">
        <v>51</v>
      </c>
      <c r="P1582" t="s">
        <v>51</v>
      </c>
      <c r="Q1582">
        <f>IF(Table2[[#This Row],[LgWin]]="Y",1,0)</f>
        <v>0</v>
      </c>
      <c r="R1582" t="s">
        <v>51</v>
      </c>
      <c r="S1582">
        <f>IF(Table2[[#This Row],[WSWin]]="Y",1,0)</f>
        <v>0</v>
      </c>
      <c r="T1582">
        <v>648</v>
      </c>
      <c r="U1582">
        <v>5413</v>
      </c>
      <c r="V1582">
        <v>1377</v>
      </c>
      <c r="W1582">
        <v>195</v>
      </c>
      <c r="X1582">
        <v>43</v>
      </c>
      <c r="Y1582">
        <v>97</v>
      </c>
      <c r="Z1582">
        <v>581</v>
      </c>
      <c r="AA1582">
        <v>717</v>
      </c>
      <c r="AB1582">
        <v>75</v>
      </c>
      <c r="AC1582">
        <v>55</v>
      </c>
      <c r="AD1582">
        <v>37</v>
      </c>
      <c r="AE1582">
        <v>56</v>
      </c>
      <c r="AF1582">
        <v>641</v>
      </c>
      <c r="AG1582">
        <v>554</v>
      </c>
      <c r="AH1582">
        <v>3.43</v>
      </c>
      <c r="AI1582">
        <v>67</v>
      </c>
      <c r="AJ1582">
        <v>15</v>
      </c>
      <c r="AK1582">
        <v>12</v>
      </c>
      <c r="AL1582">
        <v>4356</v>
      </c>
      <c r="AM1582">
        <v>1382</v>
      </c>
      <c r="AN1582">
        <v>126</v>
      </c>
      <c r="AO1582">
        <v>423</v>
      </c>
      <c r="AP1582">
        <v>707</v>
      </c>
      <c r="AQ1582">
        <v>125</v>
      </c>
      <c r="AR1582">
        <v>159</v>
      </c>
      <c r="AS1582">
        <v>0.98099999999999998</v>
      </c>
      <c r="AT1582" t="s">
        <v>459</v>
      </c>
      <c r="AU1582" t="s">
        <v>491</v>
      </c>
      <c r="AV1582">
        <v>1070771</v>
      </c>
      <c r="AW1582">
        <v>94</v>
      </c>
      <c r="AX1582">
        <v>94</v>
      </c>
      <c r="AY1582" t="s">
        <v>412</v>
      </c>
      <c r="AZ1582" t="s">
        <v>436</v>
      </c>
      <c r="BA1582" t="s">
        <v>436</v>
      </c>
    </row>
    <row r="1583" spans="1:53" x14ac:dyDescent="0.55000000000000004">
      <c r="A1583">
        <v>1971</v>
      </c>
      <c r="B1583" t="b">
        <f>IF(Table2[[#This Row],[yearID]]&gt;=1903,TRUE,FALSE)</f>
        <v>1</v>
      </c>
      <c r="C1583" t="b">
        <f>IF(Table2[[#This Row],[yearID]]&gt;=1973,TRUE,FALSE)</f>
        <v>0</v>
      </c>
      <c r="D1583" t="s">
        <v>157</v>
      </c>
      <c r="E1583" t="s">
        <v>532</v>
      </c>
      <c r="F1583" t="s">
        <v>533</v>
      </c>
      <c r="G1583" t="str">
        <f>VLOOKUP(Table2[[#This Row],[franchID]],TeamsFranchises!$A$1:$D$121,2,FALSE)</f>
        <v>New York Mets</v>
      </c>
      <c r="H1583" t="s">
        <v>37</v>
      </c>
      <c r="I1583">
        <v>3</v>
      </c>
      <c r="J1583">
        <v>162</v>
      </c>
      <c r="K1583">
        <v>81</v>
      </c>
      <c r="L1583">
        <v>83</v>
      </c>
      <c r="M1583">
        <v>79</v>
      </c>
      <c r="N1583" t="s">
        <v>51</v>
      </c>
      <c r="P1583" t="s">
        <v>51</v>
      </c>
      <c r="Q1583">
        <f>IF(Table2[[#This Row],[LgWin]]="Y",1,0)</f>
        <v>0</v>
      </c>
      <c r="R1583" t="s">
        <v>51</v>
      </c>
      <c r="S1583">
        <f>IF(Table2[[#This Row],[WSWin]]="Y",1,0)</f>
        <v>0</v>
      </c>
      <c r="T1583">
        <v>588</v>
      </c>
      <c r="U1583">
        <v>5477</v>
      </c>
      <c r="V1583">
        <v>1365</v>
      </c>
      <c r="W1583">
        <v>203</v>
      </c>
      <c r="X1583">
        <v>29</v>
      </c>
      <c r="Y1583">
        <v>98</v>
      </c>
      <c r="Z1583">
        <v>547</v>
      </c>
      <c r="AA1583">
        <v>958</v>
      </c>
      <c r="AB1583">
        <v>89</v>
      </c>
      <c r="AC1583">
        <v>43</v>
      </c>
      <c r="AD1583">
        <v>28</v>
      </c>
      <c r="AE1583">
        <v>35</v>
      </c>
      <c r="AF1583">
        <v>550</v>
      </c>
      <c r="AG1583">
        <v>487</v>
      </c>
      <c r="AH1583">
        <v>2.99</v>
      </c>
      <c r="AI1583">
        <v>42</v>
      </c>
      <c r="AJ1583">
        <v>13</v>
      </c>
      <c r="AK1583">
        <v>22</v>
      </c>
      <c r="AL1583">
        <v>4399</v>
      </c>
      <c r="AM1583">
        <v>1227</v>
      </c>
      <c r="AN1583">
        <v>100</v>
      </c>
      <c r="AO1583">
        <v>529</v>
      </c>
      <c r="AP1583">
        <v>1157</v>
      </c>
      <c r="AQ1583">
        <v>114</v>
      </c>
      <c r="AR1583">
        <v>135</v>
      </c>
      <c r="AS1583">
        <v>0.98099999999999998</v>
      </c>
      <c r="AT1583" t="s">
        <v>534</v>
      </c>
      <c r="AU1583" t="s">
        <v>536</v>
      </c>
      <c r="AV1583">
        <v>2266680</v>
      </c>
      <c r="AW1583">
        <v>98</v>
      </c>
      <c r="AX1583">
        <v>98</v>
      </c>
      <c r="AY1583" t="s">
        <v>533</v>
      </c>
      <c r="AZ1583" t="s">
        <v>532</v>
      </c>
      <c r="BA1583" t="s">
        <v>532</v>
      </c>
    </row>
    <row r="1584" spans="1:53" x14ac:dyDescent="0.55000000000000004">
      <c r="A1584">
        <v>1971</v>
      </c>
      <c r="B1584" t="b">
        <f>IF(Table2[[#This Row],[yearID]]&gt;=1903,TRUE,FALSE)</f>
        <v>1</v>
      </c>
      <c r="C1584" t="b">
        <f>IF(Table2[[#This Row],[yearID]]&gt;=1973,TRUE,FALSE)</f>
        <v>0</v>
      </c>
      <c r="D1584" t="s">
        <v>410</v>
      </c>
      <c r="E1584" t="s">
        <v>423</v>
      </c>
      <c r="F1584" t="s">
        <v>423</v>
      </c>
      <c r="G1584" t="str">
        <f>VLOOKUP(Table2[[#This Row],[franchID]],TeamsFranchises!$A$1:$D$121,2,FALSE)</f>
        <v>Oakland Athletics</v>
      </c>
      <c r="H1584" t="s">
        <v>8</v>
      </c>
      <c r="I1584">
        <v>1</v>
      </c>
      <c r="J1584">
        <v>161</v>
      </c>
      <c r="K1584">
        <v>81</v>
      </c>
      <c r="L1584">
        <v>101</v>
      </c>
      <c r="M1584">
        <v>60</v>
      </c>
      <c r="N1584" t="s">
        <v>76</v>
      </c>
      <c r="P1584" t="s">
        <v>51</v>
      </c>
      <c r="Q1584">
        <f>IF(Table2[[#This Row],[LgWin]]="Y",1,0)</f>
        <v>0</v>
      </c>
      <c r="R1584" t="s">
        <v>51</v>
      </c>
      <c r="S1584">
        <f>IF(Table2[[#This Row],[WSWin]]="Y",1,0)</f>
        <v>0</v>
      </c>
      <c r="T1584">
        <v>691</v>
      </c>
      <c r="U1584">
        <v>5494</v>
      </c>
      <c r="V1584">
        <v>1383</v>
      </c>
      <c r="W1584">
        <v>195</v>
      </c>
      <c r="X1584">
        <v>25</v>
      </c>
      <c r="Y1584">
        <v>160</v>
      </c>
      <c r="Z1584">
        <v>542</v>
      </c>
      <c r="AA1584">
        <v>1018</v>
      </c>
      <c r="AB1584">
        <v>80</v>
      </c>
      <c r="AC1584">
        <v>53</v>
      </c>
      <c r="AD1584">
        <v>37</v>
      </c>
      <c r="AE1584">
        <v>38</v>
      </c>
      <c r="AF1584">
        <v>564</v>
      </c>
      <c r="AG1584">
        <v>498</v>
      </c>
      <c r="AH1584">
        <v>3.05</v>
      </c>
      <c r="AI1584">
        <v>57</v>
      </c>
      <c r="AJ1584">
        <v>18</v>
      </c>
      <c r="AK1584">
        <v>36</v>
      </c>
      <c r="AL1584">
        <v>4408</v>
      </c>
      <c r="AM1584">
        <v>1229</v>
      </c>
      <c r="AN1584">
        <v>131</v>
      </c>
      <c r="AO1584">
        <v>501</v>
      </c>
      <c r="AP1584">
        <v>999</v>
      </c>
      <c r="AQ1584">
        <v>117</v>
      </c>
      <c r="AR1584">
        <v>157</v>
      </c>
      <c r="AS1584">
        <v>0.98099999999999998</v>
      </c>
      <c r="AT1584" t="s">
        <v>546</v>
      </c>
      <c r="AU1584" t="s">
        <v>547</v>
      </c>
      <c r="AV1584">
        <v>914993</v>
      </c>
      <c r="AW1584">
        <v>98</v>
      </c>
      <c r="AX1584">
        <v>97</v>
      </c>
      <c r="AY1584" t="s">
        <v>423</v>
      </c>
      <c r="AZ1584" t="s">
        <v>423</v>
      </c>
      <c r="BA1584" t="s">
        <v>423</v>
      </c>
    </row>
    <row r="1585" spans="1:53" x14ac:dyDescent="0.55000000000000004">
      <c r="A1585">
        <v>1971</v>
      </c>
      <c r="B1585" t="b">
        <f>IF(Table2[[#This Row],[yearID]]&gt;=1903,TRUE,FALSE)</f>
        <v>1</v>
      </c>
      <c r="C1585" t="b">
        <f>IF(Table2[[#This Row],[yearID]]&gt;=1973,TRUE,FALSE)</f>
        <v>0</v>
      </c>
      <c r="D1585" t="s">
        <v>157</v>
      </c>
      <c r="E1585" t="s">
        <v>122</v>
      </c>
      <c r="F1585" t="s">
        <v>122</v>
      </c>
      <c r="G1585" t="str">
        <f>VLOOKUP(Table2[[#This Row],[franchID]],TeamsFranchises!$A$1:$D$121,2,FALSE)</f>
        <v>Philadelphia Phillies</v>
      </c>
      <c r="H1585" t="s">
        <v>37</v>
      </c>
      <c r="I1585">
        <v>6</v>
      </c>
      <c r="J1585">
        <v>162</v>
      </c>
      <c r="K1585">
        <v>81</v>
      </c>
      <c r="L1585">
        <v>67</v>
      </c>
      <c r="M1585">
        <v>95</v>
      </c>
      <c r="N1585" t="s">
        <v>51</v>
      </c>
      <c r="P1585" t="s">
        <v>51</v>
      </c>
      <c r="Q1585">
        <f>IF(Table2[[#This Row],[LgWin]]="Y",1,0)</f>
        <v>0</v>
      </c>
      <c r="R1585" t="s">
        <v>51</v>
      </c>
      <c r="S1585">
        <f>IF(Table2[[#This Row],[WSWin]]="Y",1,0)</f>
        <v>0</v>
      </c>
      <c r="T1585">
        <v>558</v>
      </c>
      <c r="U1585">
        <v>5538</v>
      </c>
      <c r="V1585">
        <v>1289</v>
      </c>
      <c r="W1585">
        <v>209</v>
      </c>
      <c r="X1585">
        <v>35</v>
      </c>
      <c r="Y1585">
        <v>123</v>
      </c>
      <c r="Z1585">
        <v>499</v>
      </c>
      <c r="AA1585">
        <v>1031</v>
      </c>
      <c r="AB1585">
        <v>63</v>
      </c>
      <c r="AC1585">
        <v>39</v>
      </c>
      <c r="AD1585">
        <v>34</v>
      </c>
      <c r="AE1585">
        <v>45</v>
      </c>
      <c r="AF1585">
        <v>688</v>
      </c>
      <c r="AG1585">
        <v>607</v>
      </c>
      <c r="AH1585">
        <v>3.71</v>
      </c>
      <c r="AI1585">
        <v>31</v>
      </c>
      <c r="AJ1585">
        <v>10</v>
      </c>
      <c r="AK1585">
        <v>25</v>
      </c>
      <c r="AL1585">
        <v>4412</v>
      </c>
      <c r="AM1585">
        <v>1396</v>
      </c>
      <c r="AN1585">
        <v>132</v>
      </c>
      <c r="AO1585">
        <v>525</v>
      </c>
      <c r="AP1585">
        <v>838</v>
      </c>
      <c r="AQ1585">
        <v>122</v>
      </c>
      <c r="AR1585">
        <v>158</v>
      </c>
      <c r="AS1585">
        <v>0.98099999999999998</v>
      </c>
      <c r="AT1585" t="s">
        <v>358</v>
      </c>
      <c r="AU1585" t="s">
        <v>566</v>
      </c>
      <c r="AV1585">
        <v>1511223</v>
      </c>
      <c r="AW1585">
        <v>100</v>
      </c>
      <c r="AX1585">
        <v>102</v>
      </c>
      <c r="AY1585" t="s">
        <v>122</v>
      </c>
      <c r="AZ1585" t="s">
        <v>122</v>
      </c>
      <c r="BA1585" t="s">
        <v>122</v>
      </c>
    </row>
    <row r="1586" spans="1:53" x14ac:dyDescent="0.55000000000000004">
      <c r="A1586">
        <v>1971</v>
      </c>
      <c r="B1586" t="b">
        <f>IF(Table2[[#This Row],[yearID]]&gt;=1903,TRUE,FALSE)</f>
        <v>1</v>
      </c>
      <c r="C1586" t="b">
        <f>IF(Table2[[#This Row],[yearID]]&gt;=1973,TRUE,FALSE)</f>
        <v>0</v>
      </c>
      <c r="D1586" t="s">
        <v>157</v>
      </c>
      <c r="E1586" t="s">
        <v>229</v>
      </c>
      <c r="F1586" t="s">
        <v>229</v>
      </c>
      <c r="G1586" t="str">
        <f>VLOOKUP(Table2[[#This Row],[franchID]],TeamsFranchises!$A$1:$D$121,2,FALSE)</f>
        <v>Pittsburgh Pirates</v>
      </c>
      <c r="H1586" t="s">
        <v>37</v>
      </c>
      <c r="I1586">
        <v>1</v>
      </c>
      <c r="J1586">
        <v>162</v>
      </c>
      <c r="K1586">
        <v>80</v>
      </c>
      <c r="L1586">
        <v>97</v>
      </c>
      <c r="M1586">
        <v>65</v>
      </c>
      <c r="N1586" t="s">
        <v>76</v>
      </c>
      <c r="P1586" t="s">
        <v>76</v>
      </c>
      <c r="Q1586">
        <f>IF(Table2[[#This Row],[LgWin]]="Y",1,0)</f>
        <v>1</v>
      </c>
      <c r="R1586" t="s">
        <v>76</v>
      </c>
      <c r="S1586">
        <f>IF(Table2[[#This Row],[WSWin]]="Y",1,0)</f>
        <v>1</v>
      </c>
      <c r="T1586">
        <v>788</v>
      </c>
      <c r="U1586">
        <v>5674</v>
      </c>
      <c r="V1586">
        <v>1555</v>
      </c>
      <c r="W1586">
        <v>223</v>
      </c>
      <c r="X1586">
        <v>61</v>
      </c>
      <c r="Y1586">
        <v>154</v>
      </c>
      <c r="Z1586">
        <v>469</v>
      </c>
      <c r="AA1586">
        <v>919</v>
      </c>
      <c r="AB1586">
        <v>65</v>
      </c>
      <c r="AC1586">
        <v>31</v>
      </c>
      <c r="AD1586">
        <v>29</v>
      </c>
      <c r="AE1586">
        <v>49</v>
      </c>
      <c r="AF1586">
        <v>599</v>
      </c>
      <c r="AG1586">
        <v>537</v>
      </c>
      <c r="AH1586">
        <v>3.31</v>
      </c>
      <c r="AI1586">
        <v>43</v>
      </c>
      <c r="AJ1586">
        <v>15</v>
      </c>
      <c r="AK1586">
        <v>48</v>
      </c>
      <c r="AL1586">
        <v>4383</v>
      </c>
      <c r="AM1586">
        <v>1426</v>
      </c>
      <c r="AN1586">
        <v>108</v>
      </c>
      <c r="AO1586">
        <v>470</v>
      </c>
      <c r="AP1586">
        <v>813</v>
      </c>
      <c r="AQ1586">
        <v>133</v>
      </c>
      <c r="AR1586">
        <v>164</v>
      </c>
      <c r="AS1586">
        <v>0.97899999999999998</v>
      </c>
      <c r="AT1586" t="s">
        <v>390</v>
      </c>
      <c r="AU1586" t="s">
        <v>567</v>
      </c>
      <c r="AV1586">
        <v>1501132</v>
      </c>
      <c r="AW1586">
        <v>102</v>
      </c>
      <c r="AX1586">
        <v>100</v>
      </c>
      <c r="AY1586" t="s">
        <v>229</v>
      </c>
      <c r="AZ1586" t="s">
        <v>229</v>
      </c>
      <c r="BA1586" t="s">
        <v>229</v>
      </c>
    </row>
    <row r="1587" spans="1:53" x14ac:dyDescent="0.55000000000000004">
      <c r="A1587">
        <v>1971</v>
      </c>
      <c r="B1587" t="b">
        <f>IF(Table2[[#This Row],[yearID]]&gt;=1903,TRUE,FALSE)</f>
        <v>1</v>
      </c>
      <c r="C1587" t="b">
        <f>IF(Table2[[#This Row],[yearID]]&gt;=1973,TRUE,FALSE)</f>
        <v>0</v>
      </c>
      <c r="D1587" t="s">
        <v>157</v>
      </c>
      <c r="E1587" t="s">
        <v>554</v>
      </c>
      <c r="F1587" t="s">
        <v>555</v>
      </c>
      <c r="G1587" t="str">
        <f>VLOOKUP(Table2[[#This Row],[franchID]],TeamsFranchises!$A$1:$D$121,2,FALSE)</f>
        <v>San Diego Padres</v>
      </c>
      <c r="H1587" t="s">
        <v>8</v>
      </c>
      <c r="I1587">
        <v>6</v>
      </c>
      <c r="J1587">
        <v>161</v>
      </c>
      <c r="K1587">
        <v>81</v>
      </c>
      <c r="L1587">
        <v>61</v>
      </c>
      <c r="M1587">
        <v>100</v>
      </c>
      <c r="N1587" t="s">
        <v>51</v>
      </c>
      <c r="P1587" t="s">
        <v>51</v>
      </c>
      <c r="Q1587">
        <f>IF(Table2[[#This Row],[LgWin]]="Y",1,0)</f>
        <v>0</v>
      </c>
      <c r="R1587" t="s">
        <v>51</v>
      </c>
      <c r="S1587">
        <f>IF(Table2[[#This Row],[WSWin]]="Y",1,0)</f>
        <v>0</v>
      </c>
      <c r="T1587">
        <v>486</v>
      </c>
      <c r="U1587">
        <v>5366</v>
      </c>
      <c r="V1587">
        <v>1250</v>
      </c>
      <c r="W1587">
        <v>184</v>
      </c>
      <c r="X1587">
        <v>31</v>
      </c>
      <c r="Y1587">
        <v>96</v>
      </c>
      <c r="Z1587">
        <v>438</v>
      </c>
      <c r="AA1587">
        <v>966</v>
      </c>
      <c r="AB1587">
        <v>70</v>
      </c>
      <c r="AC1587">
        <v>45</v>
      </c>
      <c r="AD1587">
        <v>25</v>
      </c>
      <c r="AE1587">
        <v>19</v>
      </c>
      <c r="AF1587">
        <v>610</v>
      </c>
      <c r="AG1587">
        <v>515</v>
      </c>
      <c r="AH1587">
        <v>3.22</v>
      </c>
      <c r="AI1587">
        <v>47</v>
      </c>
      <c r="AJ1587">
        <v>10</v>
      </c>
      <c r="AK1587">
        <v>17</v>
      </c>
      <c r="AL1587">
        <v>4314</v>
      </c>
      <c r="AM1587">
        <v>1351</v>
      </c>
      <c r="AN1587">
        <v>93</v>
      </c>
      <c r="AO1587">
        <v>559</v>
      </c>
      <c r="AP1587">
        <v>923</v>
      </c>
      <c r="AQ1587">
        <v>161</v>
      </c>
      <c r="AR1587">
        <v>144</v>
      </c>
      <c r="AS1587">
        <v>0.97399999999999998</v>
      </c>
      <c r="AT1587" t="s">
        <v>556</v>
      </c>
      <c r="AU1587" t="s">
        <v>557</v>
      </c>
      <c r="AV1587">
        <v>557513</v>
      </c>
      <c r="AW1587">
        <v>93</v>
      </c>
      <c r="AX1587">
        <v>95</v>
      </c>
      <c r="AY1587" t="s">
        <v>555</v>
      </c>
      <c r="AZ1587" t="s">
        <v>554</v>
      </c>
      <c r="BA1587" t="s">
        <v>554</v>
      </c>
    </row>
    <row r="1588" spans="1:53" x14ac:dyDescent="0.55000000000000004">
      <c r="A1588">
        <v>1971</v>
      </c>
      <c r="B1588" t="b">
        <f>IF(Table2[[#This Row],[yearID]]&gt;=1903,TRUE,FALSE)</f>
        <v>1</v>
      </c>
      <c r="C1588" t="b">
        <f>IF(Table2[[#This Row],[yearID]]&gt;=1973,TRUE,FALSE)</f>
        <v>0</v>
      </c>
      <c r="D1588" t="s">
        <v>157</v>
      </c>
      <c r="E1588" t="s">
        <v>514</v>
      </c>
      <c r="F1588" t="s">
        <v>243</v>
      </c>
      <c r="G1588" t="str">
        <f>VLOOKUP(Table2[[#This Row],[franchID]],TeamsFranchises!$A$1:$D$121,2,FALSE)</f>
        <v>San Francisco Giants</v>
      </c>
      <c r="H1588" t="s">
        <v>8</v>
      </c>
      <c r="I1588">
        <v>1</v>
      </c>
      <c r="J1588">
        <v>162</v>
      </c>
      <c r="K1588">
        <v>81</v>
      </c>
      <c r="L1588">
        <v>90</v>
      </c>
      <c r="M1588">
        <v>72</v>
      </c>
      <c r="N1588" t="s">
        <v>76</v>
      </c>
      <c r="P1588" t="s">
        <v>51</v>
      </c>
      <c r="Q1588">
        <f>IF(Table2[[#This Row],[LgWin]]="Y",1,0)</f>
        <v>0</v>
      </c>
      <c r="R1588" t="s">
        <v>51</v>
      </c>
      <c r="S1588">
        <f>IF(Table2[[#This Row],[WSWin]]="Y",1,0)</f>
        <v>0</v>
      </c>
      <c r="T1588">
        <v>706</v>
      </c>
      <c r="U1588">
        <v>5461</v>
      </c>
      <c r="V1588">
        <v>1348</v>
      </c>
      <c r="W1588">
        <v>224</v>
      </c>
      <c r="X1588">
        <v>36</v>
      </c>
      <c r="Y1588">
        <v>140</v>
      </c>
      <c r="Z1588">
        <v>654</v>
      </c>
      <c r="AA1588">
        <v>1042</v>
      </c>
      <c r="AB1588">
        <v>101</v>
      </c>
      <c r="AC1588">
        <v>36</v>
      </c>
      <c r="AD1588">
        <v>37</v>
      </c>
      <c r="AE1588">
        <v>37</v>
      </c>
      <c r="AF1588">
        <v>644</v>
      </c>
      <c r="AG1588">
        <v>536</v>
      </c>
      <c r="AH1588">
        <v>3.32</v>
      </c>
      <c r="AI1588">
        <v>45</v>
      </c>
      <c r="AJ1588">
        <v>14</v>
      </c>
      <c r="AK1588">
        <v>30</v>
      </c>
      <c r="AL1588">
        <v>4364</v>
      </c>
      <c r="AM1588">
        <v>1324</v>
      </c>
      <c r="AN1588">
        <v>128</v>
      </c>
      <c r="AO1588">
        <v>471</v>
      </c>
      <c r="AP1588">
        <v>831</v>
      </c>
      <c r="AQ1588">
        <v>179</v>
      </c>
      <c r="AR1588">
        <v>153</v>
      </c>
      <c r="AS1588">
        <v>0.97199999999999998</v>
      </c>
      <c r="AT1588" t="s">
        <v>515</v>
      </c>
      <c r="AU1588" t="s">
        <v>517</v>
      </c>
      <c r="AV1588">
        <v>1106043</v>
      </c>
      <c r="AW1588">
        <v>99</v>
      </c>
      <c r="AX1588">
        <v>99</v>
      </c>
      <c r="AY1588" t="s">
        <v>243</v>
      </c>
      <c r="AZ1588" t="s">
        <v>514</v>
      </c>
      <c r="BA1588" t="s">
        <v>514</v>
      </c>
    </row>
    <row r="1589" spans="1:53" x14ac:dyDescent="0.55000000000000004">
      <c r="A1589">
        <v>1971</v>
      </c>
      <c r="B1589" t="b">
        <f>IF(Table2[[#This Row],[yearID]]&gt;=1903,TRUE,FALSE)</f>
        <v>1</v>
      </c>
      <c r="C1589" t="b">
        <f>IF(Table2[[#This Row],[yearID]]&gt;=1973,TRUE,FALSE)</f>
        <v>0</v>
      </c>
      <c r="D1589" t="s">
        <v>157</v>
      </c>
      <c r="E1589" t="s">
        <v>396</v>
      </c>
      <c r="F1589" t="s">
        <v>154</v>
      </c>
      <c r="G1589" t="str">
        <f>VLOOKUP(Table2[[#This Row],[franchID]],TeamsFranchises!$A$1:$D$121,2,FALSE)</f>
        <v>St. Louis Cardinals</v>
      </c>
      <c r="H1589" t="s">
        <v>37</v>
      </c>
      <c r="I1589">
        <v>2</v>
      </c>
      <c r="J1589">
        <v>163</v>
      </c>
      <c r="K1589">
        <v>82</v>
      </c>
      <c r="L1589">
        <v>90</v>
      </c>
      <c r="M1589">
        <v>72</v>
      </c>
      <c r="N1589" t="s">
        <v>51</v>
      </c>
      <c r="P1589" t="s">
        <v>51</v>
      </c>
      <c r="Q1589">
        <f>IF(Table2[[#This Row],[LgWin]]="Y",1,0)</f>
        <v>0</v>
      </c>
      <c r="R1589" t="s">
        <v>51</v>
      </c>
      <c r="S1589">
        <f>IF(Table2[[#This Row],[WSWin]]="Y",1,0)</f>
        <v>0</v>
      </c>
      <c r="T1589">
        <v>739</v>
      </c>
      <c r="U1589">
        <v>5610</v>
      </c>
      <c r="V1589">
        <v>1542</v>
      </c>
      <c r="W1589">
        <v>225</v>
      </c>
      <c r="X1589">
        <v>54</v>
      </c>
      <c r="Y1589">
        <v>95</v>
      </c>
      <c r="Z1589">
        <v>543</v>
      </c>
      <c r="AA1589">
        <v>757</v>
      </c>
      <c r="AB1589">
        <v>124</v>
      </c>
      <c r="AC1589">
        <v>53</v>
      </c>
      <c r="AD1589">
        <v>25</v>
      </c>
      <c r="AE1589">
        <v>59</v>
      </c>
      <c r="AF1589">
        <v>699</v>
      </c>
      <c r="AG1589">
        <v>628</v>
      </c>
      <c r="AH1589">
        <v>3.85</v>
      </c>
      <c r="AI1589">
        <v>56</v>
      </c>
      <c r="AJ1589">
        <v>14</v>
      </c>
      <c r="AK1589">
        <v>22</v>
      </c>
      <c r="AL1589">
        <v>4401</v>
      </c>
      <c r="AM1589">
        <v>1482</v>
      </c>
      <c r="AN1589">
        <v>104</v>
      </c>
      <c r="AO1589">
        <v>576</v>
      </c>
      <c r="AP1589">
        <v>911</v>
      </c>
      <c r="AQ1589">
        <v>142</v>
      </c>
      <c r="AR1589">
        <v>155</v>
      </c>
      <c r="AS1589">
        <v>0.97799999999999998</v>
      </c>
      <c r="AT1589" t="s">
        <v>409</v>
      </c>
      <c r="AU1589" t="s">
        <v>545</v>
      </c>
      <c r="AV1589">
        <v>1604671</v>
      </c>
      <c r="AW1589">
        <v>104</v>
      </c>
      <c r="AX1589">
        <v>104</v>
      </c>
      <c r="AY1589" t="s">
        <v>154</v>
      </c>
      <c r="AZ1589" t="s">
        <v>396</v>
      </c>
      <c r="BA1589" t="s">
        <v>396</v>
      </c>
    </row>
    <row r="1590" spans="1:53" x14ac:dyDescent="0.55000000000000004">
      <c r="A1590">
        <v>1971</v>
      </c>
      <c r="B1590" t="b">
        <f>IF(Table2[[#This Row],[yearID]]&gt;=1903,TRUE,FALSE)</f>
        <v>1</v>
      </c>
      <c r="C1590" t="b">
        <f>IF(Table2[[#This Row],[yearID]]&gt;=1973,TRUE,FALSE)</f>
        <v>0</v>
      </c>
      <c r="D1590" t="s">
        <v>410</v>
      </c>
      <c r="E1590" t="s">
        <v>525</v>
      </c>
      <c r="F1590" t="s">
        <v>526</v>
      </c>
      <c r="G1590" t="str">
        <f>VLOOKUP(Table2[[#This Row],[franchID]],TeamsFranchises!$A$1:$D$121,2,FALSE)</f>
        <v>Texas Rangers</v>
      </c>
      <c r="H1590" t="s">
        <v>37</v>
      </c>
      <c r="I1590">
        <v>5</v>
      </c>
      <c r="J1590">
        <v>159</v>
      </c>
      <c r="K1590">
        <v>81</v>
      </c>
      <c r="L1590">
        <v>63</v>
      </c>
      <c r="M1590">
        <v>96</v>
      </c>
      <c r="N1590" t="s">
        <v>51</v>
      </c>
      <c r="P1590" t="s">
        <v>51</v>
      </c>
      <c r="Q1590">
        <f>IF(Table2[[#This Row],[LgWin]]="Y",1,0)</f>
        <v>0</v>
      </c>
      <c r="R1590" t="s">
        <v>51</v>
      </c>
      <c r="S1590">
        <f>IF(Table2[[#This Row],[WSWin]]="Y",1,0)</f>
        <v>0</v>
      </c>
      <c r="T1590">
        <v>537</v>
      </c>
      <c r="U1590">
        <v>5290</v>
      </c>
      <c r="V1590">
        <v>1219</v>
      </c>
      <c r="W1590">
        <v>189</v>
      </c>
      <c r="X1590">
        <v>30</v>
      </c>
      <c r="Y1590">
        <v>86</v>
      </c>
      <c r="Z1590">
        <v>575</v>
      </c>
      <c r="AA1590">
        <v>956</v>
      </c>
      <c r="AB1590">
        <v>68</v>
      </c>
      <c r="AC1590">
        <v>45</v>
      </c>
      <c r="AD1590">
        <v>28</v>
      </c>
      <c r="AE1590">
        <v>35</v>
      </c>
      <c r="AF1590">
        <v>660</v>
      </c>
      <c r="AG1590">
        <v>583</v>
      </c>
      <c r="AH1590">
        <v>3.7</v>
      </c>
      <c r="AI1590">
        <v>30</v>
      </c>
      <c r="AJ1590">
        <v>10</v>
      </c>
      <c r="AK1590">
        <v>26</v>
      </c>
      <c r="AL1590">
        <v>4256</v>
      </c>
      <c r="AM1590">
        <v>1376</v>
      </c>
      <c r="AN1590">
        <v>132</v>
      </c>
      <c r="AO1590">
        <v>554</v>
      </c>
      <c r="AP1590">
        <v>762</v>
      </c>
      <c r="AQ1590">
        <v>141</v>
      </c>
      <c r="AR1590">
        <v>170</v>
      </c>
      <c r="AS1590">
        <v>0.97699999999999998</v>
      </c>
      <c r="AT1590" t="s">
        <v>397</v>
      </c>
      <c r="AU1590" t="s">
        <v>535</v>
      </c>
      <c r="AV1590">
        <v>655156</v>
      </c>
      <c r="AW1590">
        <v>94</v>
      </c>
      <c r="AX1590">
        <v>95</v>
      </c>
      <c r="AY1590" t="s">
        <v>527</v>
      </c>
      <c r="AZ1590" t="s">
        <v>525</v>
      </c>
      <c r="BA1590" t="s">
        <v>525</v>
      </c>
    </row>
    <row r="1591" spans="1:53" x14ac:dyDescent="0.55000000000000004">
      <c r="A1591">
        <v>1972</v>
      </c>
      <c r="B1591" t="b">
        <f>IF(Table2[[#This Row],[yearID]]&gt;=1903,TRUE,FALSE)</f>
        <v>1</v>
      </c>
      <c r="C1591" t="b">
        <f>IF(Table2[[#This Row],[yearID]]&gt;=1973,TRUE,FALSE)</f>
        <v>0</v>
      </c>
      <c r="D1591" t="s">
        <v>157</v>
      </c>
      <c r="E1591" t="s">
        <v>159</v>
      </c>
      <c r="F1591" t="s">
        <v>159</v>
      </c>
      <c r="G1591" t="str">
        <f>VLOOKUP(Table2[[#This Row],[franchID]],TeamsFranchises!$A$1:$D$121,2,FALSE)</f>
        <v>Atlanta Braves</v>
      </c>
      <c r="H1591" t="s">
        <v>8</v>
      </c>
      <c r="I1591">
        <v>4</v>
      </c>
      <c r="J1591">
        <v>155</v>
      </c>
      <c r="K1591">
        <v>78</v>
      </c>
      <c r="L1591">
        <v>70</v>
      </c>
      <c r="M1591">
        <v>84</v>
      </c>
      <c r="N1591" t="s">
        <v>51</v>
      </c>
      <c r="P1591" t="s">
        <v>51</v>
      </c>
      <c r="Q1591">
        <f>IF(Table2[[#This Row],[LgWin]]="Y",1,0)</f>
        <v>0</v>
      </c>
      <c r="R1591" t="s">
        <v>51</v>
      </c>
      <c r="S1591">
        <f>IF(Table2[[#This Row],[WSWin]]="Y",1,0)</f>
        <v>0</v>
      </c>
      <c r="T1591">
        <v>628</v>
      </c>
      <c r="U1591">
        <v>5278</v>
      </c>
      <c r="V1591">
        <v>1363</v>
      </c>
      <c r="W1591">
        <v>186</v>
      </c>
      <c r="X1591">
        <v>17</v>
      </c>
      <c r="Y1591">
        <v>144</v>
      </c>
      <c r="Z1591">
        <v>532</v>
      </c>
      <c r="AA1591">
        <v>770</v>
      </c>
      <c r="AB1591">
        <v>47</v>
      </c>
      <c r="AC1591">
        <v>35</v>
      </c>
      <c r="AD1591">
        <v>35</v>
      </c>
      <c r="AE1591">
        <v>38</v>
      </c>
      <c r="AF1591">
        <v>730</v>
      </c>
      <c r="AG1591">
        <v>654</v>
      </c>
      <c r="AH1591">
        <v>4.2699999999999996</v>
      </c>
      <c r="AI1591">
        <v>40</v>
      </c>
      <c r="AJ1591">
        <v>4</v>
      </c>
      <c r="AK1591">
        <v>27</v>
      </c>
      <c r="AL1591">
        <v>4131</v>
      </c>
      <c r="AM1591">
        <v>1412</v>
      </c>
      <c r="AN1591">
        <v>155</v>
      </c>
      <c r="AO1591">
        <v>512</v>
      </c>
      <c r="AP1591">
        <v>732</v>
      </c>
      <c r="AQ1591">
        <v>156</v>
      </c>
      <c r="AR1591">
        <v>130</v>
      </c>
      <c r="AS1591">
        <v>0.97399999999999998</v>
      </c>
      <c r="AT1591" t="s">
        <v>541</v>
      </c>
      <c r="AU1591" t="s">
        <v>542</v>
      </c>
      <c r="AV1591">
        <v>752973</v>
      </c>
      <c r="AW1591">
        <v>109</v>
      </c>
      <c r="AX1591">
        <v>110</v>
      </c>
      <c r="AY1591" t="s">
        <v>159</v>
      </c>
      <c r="AZ1591" t="s">
        <v>159</v>
      </c>
      <c r="BA1591" t="s">
        <v>159</v>
      </c>
    </row>
    <row r="1592" spans="1:53" x14ac:dyDescent="0.55000000000000004">
      <c r="A1592">
        <v>1972</v>
      </c>
      <c r="B1592" t="b">
        <f>IF(Table2[[#This Row],[yearID]]&gt;=1903,TRUE,FALSE)</f>
        <v>1</v>
      </c>
      <c r="C1592" t="b">
        <f>IF(Table2[[#This Row],[yearID]]&gt;=1973,TRUE,FALSE)</f>
        <v>0</v>
      </c>
      <c r="D1592" t="s">
        <v>410</v>
      </c>
      <c r="E1592" t="s">
        <v>95</v>
      </c>
      <c r="F1592" t="s">
        <v>95</v>
      </c>
      <c r="G1592" t="str">
        <f>VLOOKUP(Table2[[#This Row],[franchID]],TeamsFranchises!$A$1:$D$121,2,FALSE)</f>
        <v>Baltimore Orioles</v>
      </c>
      <c r="H1592" t="s">
        <v>37</v>
      </c>
      <c r="I1592">
        <v>3</v>
      </c>
      <c r="J1592">
        <v>154</v>
      </c>
      <c r="K1592">
        <v>77</v>
      </c>
      <c r="L1592">
        <v>80</v>
      </c>
      <c r="M1592">
        <v>74</v>
      </c>
      <c r="N1592" t="s">
        <v>51</v>
      </c>
      <c r="P1592" t="s">
        <v>51</v>
      </c>
      <c r="Q1592">
        <f>IF(Table2[[#This Row],[LgWin]]="Y",1,0)</f>
        <v>0</v>
      </c>
      <c r="R1592" t="s">
        <v>51</v>
      </c>
      <c r="S1592">
        <f>IF(Table2[[#This Row],[WSWin]]="Y",1,0)</f>
        <v>0</v>
      </c>
      <c r="T1592">
        <v>519</v>
      </c>
      <c r="U1592">
        <v>5028</v>
      </c>
      <c r="V1592">
        <v>1153</v>
      </c>
      <c r="W1592">
        <v>193</v>
      </c>
      <c r="X1592">
        <v>29</v>
      </c>
      <c r="Y1592">
        <v>100</v>
      </c>
      <c r="Z1592">
        <v>507</v>
      </c>
      <c r="AA1592">
        <v>935</v>
      </c>
      <c r="AB1592">
        <v>78</v>
      </c>
      <c r="AC1592">
        <v>41</v>
      </c>
      <c r="AD1592">
        <v>36</v>
      </c>
      <c r="AE1592">
        <v>40</v>
      </c>
      <c r="AF1592">
        <v>430</v>
      </c>
      <c r="AG1592">
        <v>386</v>
      </c>
      <c r="AH1592">
        <v>2.5299999999999998</v>
      </c>
      <c r="AI1592">
        <v>62</v>
      </c>
      <c r="AJ1592">
        <v>20</v>
      </c>
      <c r="AK1592">
        <v>21</v>
      </c>
      <c r="AL1592">
        <v>4115</v>
      </c>
      <c r="AM1592">
        <v>1116</v>
      </c>
      <c r="AN1592">
        <v>85</v>
      </c>
      <c r="AO1592">
        <v>395</v>
      </c>
      <c r="AP1592">
        <v>788</v>
      </c>
      <c r="AQ1592">
        <v>100</v>
      </c>
      <c r="AR1592">
        <v>150</v>
      </c>
      <c r="AS1592">
        <v>0.98299999999999998</v>
      </c>
      <c r="AT1592" t="s">
        <v>218</v>
      </c>
      <c r="AU1592" t="s">
        <v>504</v>
      </c>
      <c r="AV1592">
        <v>899950</v>
      </c>
      <c r="AW1592">
        <v>103</v>
      </c>
      <c r="AX1592">
        <v>101</v>
      </c>
      <c r="AY1592" t="s">
        <v>95</v>
      </c>
      <c r="AZ1592" t="s">
        <v>95</v>
      </c>
      <c r="BA1592" t="s">
        <v>95</v>
      </c>
    </row>
    <row r="1593" spans="1:53" x14ac:dyDescent="0.55000000000000004">
      <c r="A1593">
        <v>1972</v>
      </c>
      <c r="B1593" t="b">
        <f>IF(Table2[[#This Row],[yearID]]&gt;=1903,TRUE,FALSE)</f>
        <v>1</v>
      </c>
      <c r="C1593" t="b">
        <f>IF(Table2[[#This Row],[yearID]]&gt;=1973,TRUE,FALSE)</f>
        <v>0</v>
      </c>
      <c r="D1593" t="s">
        <v>410</v>
      </c>
      <c r="E1593" t="s">
        <v>54</v>
      </c>
      <c r="F1593" t="s">
        <v>54</v>
      </c>
      <c r="G1593" t="str">
        <f>VLOOKUP(Table2[[#This Row],[franchID]],TeamsFranchises!$A$1:$D$121,2,FALSE)</f>
        <v>Boston Red Sox</v>
      </c>
      <c r="H1593" t="s">
        <v>37</v>
      </c>
      <c r="I1593">
        <v>2</v>
      </c>
      <c r="J1593">
        <v>155</v>
      </c>
      <c r="K1593">
        <v>78</v>
      </c>
      <c r="L1593">
        <v>85</v>
      </c>
      <c r="M1593">
        <v>70</v>
      </c>
      <c r="N1593" t="s">
        <v>51</v>
      </c>
      <c r="P1593" t="s">
        <v>51</v>
      </c>
      <c r="Q1593">
        <f>IF(Table2[[#This Row],[LgWin]]="Y",1,0)</f>
        <v>0</v>
      </c>
      <c r="R1593" t="s">
        <v>51</v>
      </c>
      <c r="S1593">
        <f>IF(Table2[[#This Row],[WSWin]]="Y",1,0)</f>
        <v>0</v>
      </c>
      <c r="T1593">
        <v>640</v>
      </c>
      <c r="U1593">
        <v>5208</v>
      </c>
      <c r="V1593">
        <v>1289</v>
      </c>
      <c r="W1593">
        <v>229</v>
      </c>
      <c r="X1593">
        <v>34</v>
      </c>
      <c r="Y1593">
        <v>124</v>
      </c>
      <c r="Z1593">
        <v>522</v>
      </c>
      <c r="AA1593">
        <v>858</v>
      </c>
      <c r="AB1593">
        <v>66</v>
      </c>
      <c r="AC1593">
        <v>30</v>
      </c>
      <c r="AD1593">
        <v>37</v>
      </c>
      <c r="AE1593">
        <v>48</v>
      </c>
      <c r="AF1593">
        <v>620</v>
      </c>
      <c r="AG1593">
        <v>533</v>
      </c>
      <c r="AH1593">
        <v>3.47</v>
      </c>
      <c r="AI1593">
        <v>48</v>
      </c>
      <c r="AJ1593">
        <v>20</v>
      </c>
      <c r="AK1593">
        <v>25</v>
      </c>
      <c r="AL1593">
        <v>4148</v>
      </c>
      <c r="AM1593">
        <v>1309</v>
      </c>
      <c r="AN1593">
        <v>101</v>
      </c>
      <c r="AO1593">
        <v>512</v>
      </c>
      <c r="AP1593">
        <v>918</v>
      </c>
      <c r="AQ1593">
        <v>130</v>
      </c>
      <c r="AR1593">
        <v>141</v>
      </c>
      <c r="AS1593">
        <v>0.97799999999999998</v>
      </c>
      <c r="AT1593" t="s">
        <v>441</v>
      </c>
      <c r="AU1593" t="s">
        <v>493</v>
      </c>
      <c r="AV1593">
        <v>1441718</v>
      </c>
      <c r="AW1593">
        <v>106</v>
      </c>
      <c r="AX1593">
        <v>106</v>
      </c>
      <c r="AY1593" t="s">
        <v>54</v>
      </c>
      <c r="AZ1593" t="s">
        <v>54</v>
      </c>
      <c r="BA1593" t="s">
        <v>54</v>
      </c>
    </row>
    <row r="1594" spans="1:53" x14ac:dyDescent="0.55000000000000004">
      <c r="A1594">
        <v>1972</v>
      </c>
      <c r="B1594" t="b">
        <f>IF(Table2[[#This Row],[yearID]]&gt;=1903,TRUE,FALSE)</f>
        <v>1</v>
      </c>
      <c r="C1594" t="b">
        <f>IF(Table2[[#This Row],[yearID]]&gt;=1973,TRUE,FALSE)</f>
        <v>0</v>
      </c>
      <c r="D1594" t="s">
        <v>410</v>
      </c>
      <c r="E1594" t="s">
        <v>537</v>
      </c>
      <c r="F1594" t="s">
        <v>520</v>
      </c>
      <c r="G1594" t="str">
        <f>VLOOKUP(Table2[[#This Row],[franchID]],TeamsFranchises!$A$1:$D$121,2,FALSE)</f>
        <v>Los Angeles Angels of Anaheim</v>
      </c>
      <c r="H1594" t="s">
        <v>8</v>
      </c>
      <c r="I1594">
        <v>5</v>
      </c>
      <c r="J1594">
        <v>155</v>
      </c>
      <c r="K1594">
        <v>80</v>
      </c>
      <c r="L1594">
        <v>75</v>
      </c>
      <c r="M1594">
        <v>80</v>
      </c>
      <c r="N1594" t="s">
        <v>51</v>
      </c>
      <c r="P1594" t="s">
        <v>51</v>
      </c>
      <c r="Q1594">
        <f>IF(Table2[[#This Row],[LgWin]]="Y",1,0)</f>
        <v>0</v>
      </c>
      <c r="R1594" t="s">
        <v>51</v>
      </c>
      <c r="S1594">
        <f>IF(Table2[[#This Row],[WSWin]]="Y",1,0)</f>
        <v>0</v>
      </c>
      <c r="T1594">
        <v>454</v>
      </c>
      <c r="U1594">
        <v>5165</v>
      </c>
      <c r="V1594">
        <v>1249</v>
      </c>
      <c r="W1594">
        <v>171</v>
      </c>
      <c r="X1594">
        <v>26</v>
      </c>
      <c r="Y1594">
        <v>78</v>
      </c>
      <c r="Z1594">
        <v>358</v>
      </c>
      <c r="AA1594">
        <v>850</v>
      </c>
      <c r="AB1594">
        <v>57</v>
      </c>
      <c r="AC1594">
        <v>37</v>
      </c>
      <c r="AD1594">
        <v>25</v>
      </c>
      <c r="AE1594">
        <v>25</v>
      </c>
      <c r="AF1594">
        <v>533</v>
      </c>
      <c r="AG1594">
        <v>469</v>
      </c>
      <c r="AH1594">
        <v>3.06</v>
      </c>
      <c r="AI1594">
        <v>57</v>
      </c>
      <c r="AJ1594">
        <v>18</v>
      </c>
      <c r="AK1594">
        <v>16</v>
      </c>
      <c r="AL1594">
        <v>4133</v>
      </c>
      <c r="AM1594">
        <v>1109</v>
      </c>
      <c r="AN1594">
        <v>90</v>
      </c>
      <c r="AO1594">
        <v>620</v>
      </c>
      <c r="AP1594">
        <v>1000</v>
      </c>
      <c r="AQ1594">
        <v>114</v>
      </c>
      <c r="AR1594">
        <v>135</v>
      </c>
      <c r="AS1594">
        <v>0.98099999999999998</v>
      </c>
      <c r="AT1594" t="s">
        <v>538</v>
      </c>
      <c r="AU1594" t="s">
        <v>543</v>
      </c>
      <c r="AV1594">
        <v>744190</v>
      </c>
      <c r="AW1594">
        <v>94</v>
      </c>
      <c r="AX1594">
        <v>95</v>
      </c>
      <c r="AY1594" t="s">
        <v>537</v>
      </c>
      <c r="AZ1594" t="s">
        <v>537</v>
      </c>
      <c r="BA1594" t="s">
        <v>537</v>
      </c>
    </row>
    <row r="1595" spans="1:53" x14ac:dyDescent="0.55000000000000004">
      <c r="A1595">
        <v>1972</v>
      </c>
      <c r="B1595" t="b">
        <f>IF(Table2[[#This Row],[yearID]]&gt;=1903,TRUE,FALSE)</f>
        <v>1</v>
      </c>
      <c r="C1595" t="b">
        <f>IF(Table2[[#This Row],[yearID]]&gt;=1973,TRUE,FALSE)</f>
        <v>0</v>
      </c>
      <c r="D1595" t="s">
        <v>410</v>
      </c>
      <c r="E1595" t="s">
        <v>415</v>
      </c>
      <c r="F1595" t="s">
        <v>416</v>
      </c>
      <c r="G1595" t="str">
        <f>VLOOKUP(Table2[[#This Row],[franchID]],TeamsFranchises!$A$1:$D$121,2,FALSE)</f>
        <v>Chicago White Sox</v>
      </c>
      <c r="H1595" t="s">
        <v>8</v>
      </c>
      <c r="I1595">
        <v>2</v>
      </c>
      <c r="J1595">
        <v>154</v>
      </c>
      <c r="K1595">
        <v>78</v>
      </c>
      <c r="L1595">
        <v>87</v>
      </c>
      <c r="M1595">
        <v>67</v>
      </c>
      <c r="N1595" t="s">
        <v>51</v>
      </c>
      <c r="P1595" t="s">
        <v>51</v>
      </c>
      <c r="Q1595">
        <f>IF(Table2[[#This Row],[LgWin]]="Y",1,0)</f>
        <v>0</v>
      </c>
      <c r="R1595" t="s">
        <v>51</v>
      </c>
      <c r="S1595">
        <f>IF(Table2[[#This Row],[WSWin]]="Y",1,0)</f>
        <v>0</v>
      </c>
      <c r="T1595">
        <v>566</v>
      </c>
      <c r="U1595">
        <v>5083</v>
      </c>
      <c r="V1595">
        <v>1208</v>
      </c>
      <c r="W1595">
        <v>170</v>
      </c>
      <c r="X1595">
        <v>28</v>
      </c>
      <c r="Y1595">
        <v>108</v>
      </c>
      <c r="Z1595">
        <v>511</v>
      </c>
      <c r="AA1595">
        <v>991</v>
      </c>
      <c r="AB1595">
        <v>100</v>
      </c>
      <c r="AC1595">
        <v>52</v>
      </c>
      <c r="AD1595">
        <v>34</v>
      </c>
      <c r="AE1595">
        <v>25</v>
      </c>
      <c r="AF1595">
        <v>538</v>
      </c>
      <c r="AG1595">
        <v>480</v>
      </c>
      <c r="AH1595">
        <v>3.12</v>
      </c>
      <c r="AI1595">
        <v>36</v>
      </c>
      <c r="AJ1595">
        <v>14</v>
      </c>
      <c r="AK1595">
        <v>42</v>
      </c>
      <c r="AL1595">
        <v>4156</v>
      </c>
      <c r="AM1595">
        <v>1269</v>
      </c>
      <c r="AN1595">
        <v>94</v>
      </c>
      <c r="AO1595">
        <v>431</v>
      </c>
      <c r="AP1595">
        <v>936</v>
      </c>
      <c r="AQ1595">
        <v>135</v>
      </c>
      <c r="AR1595">
        <v>136</v>
      </c>
      <c r="AS1595">
        <v>0.97699999999999998</v>
      </c>
      <c r="AT1595" t="s">
        <v>417</v>
      </c>
      <c r="AU1595" t="s">
        <v>450</v>
      </c>
      <c r="AV1595">
        <v>1177318</v>
      </c>
      <c r="AW1595">
        <v>103</v>
      </c>
      <c r="AX1595">
        <v>103</v>
      </c>
      <c r="AY1595" t="s">
        <v>416</v>
      </c>
      <c r="AZ1595" t="s">
        <v>415</v>
      </c>
      <c r="BA1595" t="s">
        <v>415</v>
      </c>
    </row>
    <row r="1596" spans="1:53" x14ac:dyDescent="0.55000000000000004">
      <c r="A1596">
        <v>1972</v>
      </c>
      <c r="B1596" t="b">
        <f>IF(Table2[[#This Row],[yearID]]&gt;=1903,TRUE,FALSE)</f>
        <v>1</v>
      </c>
      <c r="C1596" t="b">
        <f>IF(Table2[[#This Row],[yearID]]&gt;=1973,TRUE,FALSE)</f>
        <v>0</v>
      </c>
      <c r="D1596" t="s">
        <v>157</v>
      </c>
      <c r="E1596" t="s">
        <v>161</v>
      </c>
      <c r="F1596" t="s">
        <v>162</v>
      </c>
      <c r="G1596" t="str">
        <f>VLOOKUP(Table2[[#This Row],[franchID]],TeamsFranchises!$A$1:$D$121,2,FALSE)</f>
        <v>Chicago Cubs</v>
      </c>
      <c r="H1596" t="s">
        <v>37</v>
      </c>
      <c r="I1596">
        <v>2</v>
      </c>
      <c r="J1596">
        <v>156</v>
      </c>
      <c r="K1596">
        <v>77</v>
      </c>
      <c r="L1596">
        <v>85</v>
      </c>
      <c r="M1596">
        <v>70</v>
      </c>
      <c r="N1596" t="s">
        <v>51</v>
      </c>
      <c r="P1596" t="s">
        <v>51</v>
      </c>
      <c r="Q1596">
        <f>IF(Table2[[#This Row],[LgWin]]="Y",1,0)</f>
        <v>0</v>
      </c>
      <c r="R1596" t="s">
        <v>51</v>
      </c>
      <c r="S1596">
        <f>IF(Table2[[#This Row],[WSWin]]="Y",1,0)</f>
        <v>0</v>
      </c>
      <c r="T1596">
        <v>685</v>
      </c>
      <c r="U1596">
        <v>5247</v>
      </c>
      <c r="V1596">
        <v>1346</v>
      </c>
      <c r="W1596">
        <v>206</v>
      </c>
      <c r="X1596">
        <v>40</v>
      </c>
      <c r="Y1596">
        <v>133</v>
      </c>
      <c r="Z1596">
        <v>565</v>
      </c>
      <c r="AA1596">
        <v>815</v>
      </c>
      <c r="AB1596">
        <v>69</v>
      </c>
      <c r="AC1596">
        <v>47</v>
      </c>
      <c r="AD1596">
        <v>28</v>
      </c>
      <c r="AE1596">
        <v>43</v>
      </c>
      <c r="AF1596">
        <v>567</v>
      </c>
      <c r="AG1596">
        <v>500</v>
      </c>
      <c r="AH1596">
        <v>3.22</v>
      </c>
      <c r="AI1596">
        <v>54</v>
      </c>
      <c r="AJ1596">
        <v>19</v>
      </c>
      <c r="AK1596">
        <v>32</v>
      </c>
      <c r="AL1596">
        <v>4196</v>
      </c>
      <c r="AM1596">
        <v>1329</v>
      </c>
      <c r="AN1596">
        <v>112</v>
      </c>
      <c r="AO1596">
        <v>421</v>
      </c>
      <c r="AP1596">
        <v>824</v>
      </c>
      <c r="AQ1596">
        <v>132</v>
      </c>
      <c r="AR1596">
        <v>148</v>
      </c>
      <c r="AS1596">
        <v>0.97899999999999998</v>
      </c>
      <c r="AT1596" t="s">
        <v>434</v>
      </c>
      <c r="AU1596" t="s">
        <v>473</v>
      </c>
      <c r="AV1596">
        <v>1299163</v>
      </c>
      <c r="AW1596">
        <v>110</v>
      </c>
      <c r="AX1596">
        <v>110</v>
      </c>
      <c r="AY1596" t="s">
        <v>162</v>
      </c>
      <c r="AZ1596" t="s">
        <v>161</v>
      </c>
      <c r="BA1596" t="s">
        <v>161</v>
      </c>
    </row>
    <row r="1597" spans="1:53" x14ac:dyDescent="0.55000000000000004">
      <c r="A1597">
        <v>1972</v>
      </c>
      <c r="B1597" t="b">
        <f>IF(Table2[[#This Row],[yearID]]&gt;=1903,TRUE,FALSE)</f>
        <v>1</v>
      </c>
      <c r="C1597" t="b">
        <f>IF(Table2[[#This Row],[yearID]]&gt;=1973,TRUE,FALSE)</f>
        <v>0</v>
      </c>
      <c r="D1597" t="s">
        <v>157</v>
      </c>
      <c r="E1597" t="s">
        <v>167</v>
      </c>
      <c r="F1597" t="s">
        <v>167</v>
      </c>
      <c r="G1597" t="str">
        <f>VLOOKUP(Table2[[#This Row],[franchID]],TeamsFranchises!$A$1:$D$121,2,FALSE)</f>
        <v>Cincinnati Reds</v>
      </c>
      <c r="H1597" t="s">
        <v>8</v>
      </c>
      <c r="I1597">
        <v>1</v>
      </c>
      <c r="J1597">
        <v>154</v>
      </c>
      <c r="K1597">
        <v>76</v>
      </c>
      <c r="L1597">
        <v>95</v>
      </c>
      <c r="M1597">
        <v>59</v>
      </c>
      <c r="N1597" t="s">
        <v>76</v>
      </c>
      <c r="P1597" t="s">
        <v>76</v>
      </c>
      <c r="Q1597">
        <f>IF(Table2[[#This Row],[LgWin]]="Y",1,0)</f>
        <v>1</v>
      </c>
      <c r="R1597" t="s">
        <v>51</v>
      </c>
      <c r="S1597">
        <f>IF(Table2[[#This Row],[WSWin]]="Y",1,0)</f>
        <v>0</v>
      </c>
      <c r="T1597">
        <v>707</v>
      </c>
      <c r="U1597">
        <v>5241</v>
      </c>
      <c r="V1597">
        <v>1317</v>
      </c>
      <c r="W1597">
        <v>214</v>
      </c>
      <c r="X1597">
        <v>44</v>
      </c>
      <c r="Y1597">
        <v>124</v>
      </c>
      <c r="Z1597">
        <v>606</v>
      </c>
      <c r="AA1597">
        <v>914</v>
      </c>
      <c r="AB1597">
        <v>140</v>
      </c>
      <c r="AC1597">
        <v>63</v>
      </c>
      <c r="AD1597">
        <v>37</v>
      </c>
      <c r="AE1597">
        <v>54</v>
      </c>
      <c r="AF1597">
        <v>557</v>
      </c>
      <c r="AG1597">
        <v>504</v>
      </c>
      <c r="AH1597">
        <v>3.21</v>
      </c>
      <c r="AI1597">
        <v>25</v>
      </c>
      <c r="AJ1597">
        <v>15</v>
      </c>
      <c r="AK1597">
        <v>60</v>
      </c>
      <c r="AL1597">
        <v>4238</v>
      </c>
      <c r="AM1597">
        <v>1313</v>
      </c>
      <c r="AN1597">
        <v>129</v>
      </c>
      <c r="AO1597">
        <v>435</v>
      </c>
      <c r="AP1597">
        <v>806</v>
      </c>
      <c r="AQ1597">
        <v>110</v>
      </c>
      <c r="AR1597">
        <v>143</v>
      </c>
      <c r="AS1597">
        <v>0.98199999999999998</v>
      </c>
      <c r="AT1597" t="s">
        <v>165</v>
      </c>
      <c r="AU1597" t="s">
        <v>565</v>
      </c>
      <c r="AV1597">
        <v>1611459</v>
      </c>
      <c r="AW1597">
        <v>94</v>
      </c>
      <c r="AX1597">
        <v>93</v>
      </c>
      <c r="AY1597" t="s">
        <v>167</v>
      </c>
      <c r="AZ1597" t="s">
        <v>167</v>
      </c>
      <c r="BA1597" t="s">
        <v>167</v>
      </c>
    </row>
    <row r="1598" spans="1:53" x14ac:dyDescent="0.55000000000000004">
      <c r="A1598">
        <v>1972</v>
      </c>
      <c r="B1598" t="b">
        <f>IF(Table2[[#This Row],[yearID]]&gt;=1903,TRUE,FALSE)</f>
        <v>1</v>
      </c>
      <c r="C1598" t="b">
        <f>IF(Table2[[#This Row],[yearID]]&gt;=1973,TRUE,FALSE)</f>
        <v>0</v>
      </c>
      <c r="D1598" t="s">
        <v>410</v>
      </c>
      <c r="E1598" t="s">
        <v>64</v>
      </c>
      <c r="F1598" t="s">
        <v>64</v>
      </c>
      <c r="G1598" t="str">
        <f>VLOOKUP(Table2[[#This Row],[franchID]],TeamsFranchises!$A$1:$D$121,2,FALSE)</f>
        <v>Cleveland Indians</v>
      </c>
      <c r="H1598" t="s">
        <v>37</v>
      </c>
      <c r="I1598">
        <v>5</v>
      </c>
      <c r="J1598">
        <v>156</v>
      </c>
      <c r="K1598">
        <v>77</v>
      </c>
      <c r="L1598">
        <v>72</v>
      </c>
      <c r="M1598">
        <v>84</v>
      </c>
      <c r="N1598" t="s">
        <v>51</v>
      </c>
      <c r="P1598" t="s">
        <v>51</v>
      </c>
      <c r="Q1598">
        <f>IF(Table2[[#This Row],[LgWin]]="Y",1,0)</f>
        <v>0</v>
      </c>
      <c r="R1598" t="s">
        <v>51</v>
      </c>
      <c r="S1598">
        <f>IF(Table2[[#This Row],[WSWin]]="Y",1,0)</f>
        <v>0</v>
      </c>
      <c r="T1598">
        <v>472</v>
      </c>
      <c r="U1598">
        <v>5207</v>
      </c>
      <c r="V1598">
        <v>1220</v>
      </c>
      <c r="W1598">
        <v>186</v>
      </c>
      <c r="X1598">
        <v>18</v>
      </c>
      <c r="Y1598">
        <v>91</v>
      </c>
      <c r="Z1598">
        <v>420</v>
      </c>
      <c r="AA1598">
        <v>762</v>
      </c>
      <c r="AB1598">
        <v>49</v>
      </c>
      <c r="AC1598">
        <v>53</v>
      </c>
      <c r="AD1598">
        <v>26</v>
      </c>
      <c r="AE1598">
        <v>33</v>
      </c>
      <c r="AF1598">
        <v>519</v>
      </c>
      <c r="AG1598">
        <v>457</v>
      </c>
      <c r="AH1598">
        <v>2.92</v>
      </c>
      <c r="AI1598">
        <v>47</v>
      </c>
      <c r="AJ1598">
        <v>13</v>
      </c>
      <c r="AK1598">
        <v>25</v>
      </c>
      <c r="AL1598">
        <v>4230</v>
      </c>
      <c r="AM1598">
        <v>1232</v>
      </c>
      <c r="AN1598">
        <v>123</v>
      </c>
      <c r="AO1598">
        <v>534</v>
      </c>
      <c r="AP1598">
        <v>846</v>
      </c>
      <c r="AQ1598">
        <v>116</v>
      </c>
      <c r="AR1598">
        <v>157</v>
      </c>
      <c r="AS1598">
        <v>0.98099999999999998</v>
      </c>
      <c r="AT1598" t="s">
        <v>487</v>
      </c>
      <c r="AU1598" t="s">
        <v>498</v>
      </c>
      <c r="AV1598">
        <v>626354</v>
      </c>
      <c r="AW1598">
        <v>104</v>
      </c>
      <c r="AX1598">
        <v>106</v>
      </c>
      <c r="AY1598" t="s">
        <v>64</v>
      </c>
      <c r="AZ1598" t="s">
        <v>64</v>
      </c>
      <c r="BA1598" t="s">
        <v>64</v>
      </c>
    </row>
    <row r="1599" spans="1:53" x14ac:dyDescent="0.55000000000000004">
      <c r="A1599">
        <v>1972</v>
      </c>
      <c r="B1599" t="b">
        <f>IF(Table2[[#This Row],[yearID]]&gt;=1903,TRUE,FALSE)</f>
        <v>1</v>
      </c>
      <c r="C1599" t="b">
        <f>IF(Table2[[#This Row],[yearID]]&gt;=1973,TRUE,FALSE)</f>
        <v>0</v>
      </c>
      <c r="D1599" t="s">
        <v>410</v>
      </c>
      <c r="E1599" t="s">
        <v>419</v>
      </c>
      <c r="F1599" t="s">
        <v>419</v>
      </c>
      <c r="G1599" t="str">
        <f>VLOOKUP(Table2[[#This Row],[franchID]],TeamsFranchises!$A$1:$D$121,2,FALSE)</f>
        <v>Detroit Tigers</v>
      </c>
      <c r="H1599" t="s">
        <v>37</v>
      </c>
      <c r="I1599">
        <v>1</v>
      </c>
      <c r="J1599">
        <v>156</v>
      </c>
      <c r="K1599">
        <v>78</v>
      </c>
      <c r="L1599">
        <v>86</v>
      </c>
      <c r="M1599">
        <v>70</v>
      </c>
      <c r="N1599" t="s">
        <v>76</v>
      </c>
      <c r="P1599" t="s">
        <v>51</v>
      </c>
      <c r="Q1599">
        <f>IF(Table2[[#This Row],[LgWin]]="Y",1,0)</f>
        <v>0</v>
      </c>
      <c r="R1599" t="s">
        <v>51</v>
      </c>
      <c r="S1599">
        <f>IF(Table2[[#This Row],[WSWin]]="Y",1,0)</f>
        <v>0</v>
      </c>
      <c r="T1599">
        <v>558</v>
      </c>
      <c r="U1599">
        <v>5099</v>
      </c>
      <c r="V1599">
        <v>1206</v>
      </c>
      <c r="W1599">
        <v>179</v>
      </c>
      <c r="X1599">
        <v>32</v>
      </c>
      <c r="Y1599">
        <v>122</v>
      </c>
      <c r="Z1599">
        <v>483</v>
      </c>
      <c r="AA1599">
        <v>793</v>
      </c>
      <c r="AB1599">
        <v>17</v>
      </c>
      <c r="AC1599">
        <v>21</v>
      </c>
      <c r="AD1599">
        <v>31</v>
      </c>
      <c r="AE1599">
        <v>34</v>
      </c>
      <c r="AF1599">
        <v>514</v>
      </c>
      <c r="AG1599">
        <v>457</v>
      </c>
      <c r="AH1599">
        <v>2.96</v>
      </c>
      <c r="AI1599">
        <v>46</v>
      </c>
      <c r="AJ1599">
        <v>11</v>
      </c>
      <c r="AK1599">
        <v>33</v>
      </c>
      <c r="AL1599">
        <v>4165</v>
      </c>
      <c r="AM1599">
        <v>1212</v>
      </c>
      <c r="AN1599">
        <v>101</v>
      </c>
      <c r="AO1599">
        <v>465</v>
      </c>
      <c r="AP1599">
        <v>952</v>
      </c>
      <c r="AQ1599">
        <v>96</v>
      </c>
      <c r="AR1599">
        <v>137</v>
      </c>
      <c r="AS1599">
        <v>0.98399999999999999</v>
      </c>
      <c r="AT1599" t="s">
        <v>420</v>
      </c>
      <c r="AU1599" t="s">
        <v>518</v>
      </c>
      <c r="AV1599">
        <v>1892386</v>
      </c>
      <c r="AW1599">
        <v>103</v>
      </c>
      <c r="AX1599">
        <v>103</v>
      </c>
      <c r="AY1599" t="s">
        <v>419</v>
      </c>
      <c r="AZ1599" t="s">
        <v>419</v>
      </c>
      <c r="BA1599" t="s">
        <v>419</v>
      </c>
    </row>
    <row r="1600" spans="1:53" x14ac:dyDescent="0.55000000000000004">
      <c r="A1600">
        <v>1972</v>
      </c>
      <c r="B1600" t="b">
        <f>IF(Table2[[#This Row],[yearID]]&gt;=1903,TRUE,FALSE)</f>
        <v>1</v>
      </c>
      <c r="C1600" t="b">
        <f>IF(Table2[[#This Row],[yearID]]&gt;=1973,TRUE,FALSE)</f>
        <v>0</v>
      </c>
      <c r="D1600" t="s">
        <v>157</v>
      </c>
      <c r="E1600" t="s">
        <v>528</v>
      </c>
      <c r="F1600" t="s">
        <v>528</v>
      </c>
      <c r="G1600" t="str">
        <f>VLOOKUP(Table2[[#This Row],[franchID]],TeamsFranchises!$A$1:$D$121,2,FALSE)</f>
        <v>Houston Astros</v>
      </c>
      <c r="H1600" t="s">
        <v>8</v>
      </c>
      <c r="I1600">
        <v>3</v>
      </c>
      <c r="J1600">
        <v>153</v>
      </c>
      <c r="K1600">
        <v>77</v>
      </c>
      <c r="L1600">
        <v>84</v>
      </c>
      <c r="M1600">
        <v>69</v>
      </c>
      <c r="N1600" t="s">
        <v>51</v>
      </c>
      <c r="P1600" t="s">
        <v>51</v>
      </c>
      <c r="Q1600">
        <f>IF(Table2[[#This Row],[LgWin]]="Y",1,0)</f>
        <v>0</v>
      </c>
      <c r="R1600" t="s">
        <v>51</v>
      </c>
      <c r="S1600">
        <f>IF(Table2[[#This Row],[WSWin]]="Y",1,0)</f>
        <v>0</v>
      </c>
      <c r="T1600">
        <v>708</v>
      </c>
      <c r="U1600">
        <v>5267</v>
      </c>
      <c r="V1600">
        <v>1359</v>
      </c>
      <c r="W1600">
        <v>233</v>
      </c>
      <c r="X1600">
        <v>38</v>
      </c>
      <c r="Y1600">
        <v>134</v>
      </c>
      <c r="Z1600">
        <v>524</v>
      </c>
      <c r="AA1600">
        <v>907</v>
      </c>
      <c r="AB1600">
        <v>111</v>
      </c>
      <c r="AC1600">
        <v>56</v>
      </c>
      <c r="AD1600">
        <v>32</v>
      </c>
      <c r="AE1600">
        <v>51</v>
      </c>
      <c r="AF1600">
        <v>636</v>
      </c>
      <c r="AG1600">
        <v>580</v>
      </c>
      <c r="AH1600">
        <v>3.77</v>
      </c>
      <c r="AI1600">
        <v>38</v>
      </c>
      <c r="AJ1600">
        <v>14</v>
      </c>
      <c r="AK1600">
        <v>31</v>
      </c>
      <c r="AL1600">
        <v>4156</v>
      </c>
      <c r="AM1600">
        <v>1340</v>
      </c>
      <c r="AN1600">
        <v>114</v>
      </c>
      <c r="AO1600">
        <v>498</v>
      </c>
      <c r="AP1600">
        <v>971</v>
      </c>
      <c r="AQ1600">
        <v>116</v>
      </c>
      <c r="AR1600">
        <v>151</v>
      </c>
      <c r="AS1600">
        <v>0.98</v>
      </c>
      <c r="AT1600" t="s">
        <v>539</v>
      </c>
      <c r="AU1600" t="s">
        <v>540</v>
      </c>
      <c r="AV1600">
        <v>1469247</v>
      </c>
      <c r="AW1600">
        <v>98</v>
      </c>
      <c r="AX1600">
        <v>97</v>
      </c>
      <c r="AY1600" t="s">
        <v>528</v>
      </c>
      <c r="AZ1600" t="s">
        <v>528</v>
      </c>
      <c r="BA1600" t="s">
        <v>528</v>
      </c>
    </row>
    <row r="1601" spans="1:53" x14ac:dyDescent="0.55000000000000004">
      <c r="A1601">
        <v>1972</v>
      </c>
      <c r="B1601" t="b">
        <f>IF(Table2[[#This Row],[yearID]]&gt;=1903,TRUE,FALSE)</f>
        <v>1</v>
      </c>
      <c r="C1601" t="b">
        <f>IF(Table2[[#This Row],[yearID]]&gt;=1973,TRUE,FALSE)</f>
        <v>0</v>
      </c>
      <c r="D1601" t="s">
        <v>410</v>
      </c>
      <c r="E1601" t="s">
        <v>509</v>
      </c>
      <c r="F1601" t="s">
        <v>548</v>
      </c>
      <c r="G1601" t="str">
        <f>VLOOKUP(Table2[[#This Row],[franchID]],TeamsFranchises!$A$1:$D$121,2,FALSE)</f>
        <v>Kansas City Royals</v>
      </c>
      <c r="H1601" t="s">
        <v>8</v>
      </c>
      <c r="I1601">
        <v>4</v>
      </c>
      <c r="J1601">
        <v>154</v>
      </c>
      <c r="K1601">
        <v>77</v>
      </c>
      <c r="L1601">
        <v>76</v>
      </c>
      <c r="M1601">
        <v>78</v>
      </c>
      <c r="N1601" t="s">
        <v>51</v>
      </c>
      <c r="P1601" t="s">
        <v>51</v>
      </c>
      <c r="Q1601">
        <f>IF(Table2[[#This Row],[LgWin]]="Y",1,0)</f>
        <v>0</v>
      </c>
      <c r="R1601" t="s">
        <v>51</v>
      </c>
      <c r="S1601">
        <f>IF(Table2[[#This Row],[WSWin]]="Y",1,0)</f>
        <v>0</v>
      </c>
      <c r="T1601">
        <v>580</v>
      </c>
      <c r="U1601">
        <v>5167</v>
      </c>
      <c r="V1601">
        <v>1317</v>
      </c>
      <c r="W1601">
        <v>220</v>
      </c>
      <c r="X1601">
        <v>26</v>
      </c>
      <c r="Y1601">
        <v>78</v>
      </c>
      <c r="Z1601">
        <v>534</v>
      </c>
      <c r="AA1601">
        <v>711</v>
      </c>
      <c r="AB1601">
        <v>85</v>
      </c>
      <c r="AC1601">
        <v>44</v>
      </c>
      <c r="AD1601">
        <v>34</v>
      </c>
      <c r="AE1601">
        <v>38</v>
      </c>
      <c r="AF1601">
        <v>545</v>
      </c>
      <c r="AG1601">
        <v>497</v>
      </c>
      <c r="AH1601">
        <v>3.24</v>
      </c>
      <c r="AI1601">
        <v>44</v>
      </c>
      <c r="AJ1601">
        <v>16</v>
      </c>
      <c r="AK1601">
        <v>28</v>
      </c>
      <c r="AL1601">
        <v>4144</v>
      </c>
      <c r="AM1601">
        <v>1293</v>
      </c>
      <c r="AN1601">
        <v>85</v>
      </c>
      <c r="AO1601">
        <v>405</v>
      </c>
      <c r="AP1601">
        <v>801</v>
      </c>
      <c r="AQ1601">
        <v>116</v>
      </c>
      <c r="AR1601">
        <v>164</v>
      </c>
      <c r="AS1601">
        <v>0.98099999999999998</v>
      </c>
      <c r="AT1601" t="s">
        <v>549</v>
      </c>
      <c r="AU1601" t="s">
        <v>550</v>
      </c>
      <c r="AV1601">
        <v>707656</v>
      </c>
      <c r="AW1601">
        <v>99</v>
      </c>
      <c r="AX1601">
        <v>98</v>
      </c>
      <c r="AY1601" t="s">
        <v>548</v>
      </c>
      <c r="AZ1601" t="s">
        <v>509</v>
      </c>
      <c r="BA1601" t="s">
        <v>509</v>
      </c>
    </row>
    <row r="1602" spans="1:53" x14ac:dyDescent="0.55000000000000004">
      <c r="A1602">
        <v>1972</v>
      </c>
      <c r="B1602" t="b">
        <f>IF(Table2[[#This Row],[yearID]]&gt;=1903,TRUE,FALSE)</f>
        <v>1</v>
      </c>
      <c r="C1602" t="b">
        <f>IF(Table2[[#This Row],[yearID]]&gt;=1973,TRUE,FALSE)</f>
        <v>0</v>
      </c>
      <c r="D1602" t="s">
        <v>157</v>
      </c>
      <c r="E1602" t="s">
        <v>511</v>
      </c>
      <c r="F1602" t="s">
        <v>260</v>
      </c>
      <c r="G1602" t="str">
        <f>VLOOKUP(Table2[[#This Row],[franchID]],TeamsFranchises!$A$1:$D$121,2,FALSE)</f>
        <v>Los Angeles Dodgers</v>
      </c>
      <c r="H1602" t="s">
        <v>8</v>
      </c>
      <c r="I1602">
        <v>2</v>
      </c>
      <c r="J1602">
        <v>155</v>
      </c>
      <c r="K1602">
        <v>75</v>
      </c>
      <c r="L1602">
        <v>85</v>
      </c>
      <c r="M1602">
        <v>70</v>
      </c>
      <c r="N1602" t="s">
        <v>51</v>
      </c>
      <c r="P1602" t="s">
        <v>51</v>
      </c>
      <c r="Q1602">
        <f>IF(Table2[[#This Row],[LgWin]]="Y",1,0)</f>
        <v>0</v>
      </c>
      <c r="R1602" t="s">
        <v>51</v>
      </c>
      <c r="S1602">
        <f>IF(Table2[[#This Row],[WSWin]]="Y",1,0)</f>
        <v>0</v>
      </c>
      <c r="T1602">
        <v>584</v>
      </c>
      <c r="U1602">
        <v>5270</v>
      </c>
      <c r="V1602">
        <v>1349</v>
      </c>
      <c r="W1602">
        <v>178</v>
      </c>
      <c r="X1602">
        <v>39</v>
      </c>
      <c r="Y1602">
        <v>98</v>
      </c>
      <c r="Z1602">
        <v>480</v>
      </c>
      <c r="AA1602">
        <v>786</v>
      </c>
      <c r="AB1602">
        <v>82</v>
      </c>
      <c r="AC1602">
        <v>39</v>
      </c>
      <c r="AD1602">
        <v>24</v>
      </c>
      <c r="AE1602">
        <v>40</v>
      </c>
      <c r="AF1602">
        <v>527</v>
      </c>
      <c r="AG1602">
        <v>434</v>
      </c>
      <c r="AH1602">
        <v>2.78</v>
      </c>
      <c r="AI1602">
        <v>50</v>
      </c>
      <c r="AJ1602">
        <v>23</v>
      </c>
      <c r="AK1602">
        <v>29</v>
      </c>
      <c r="AL1602">
        <v>4209</v>
      </c>
      <c r="AM1602">
        <v>1196</v>
      </c>
      <c r="AN1602">
        <v>83</v>
      </c>
      <c r="AO1602">
        <v>429</v>
      </c>
      <c r="AP1602">
        <v>856</v>
      </c>
      <c r="AQ1602">
        <v>162</v>
      </c>
      <c r="AR1602">
        <v>145</v>
      </c>
      <c r="AS1602">
        <v>0.97399999999999998</v>
      </c>
      <c r="AT1602" t="s">
        <v>512</v>
      </c>
      <c r="AU1602" t="s">
        <v>531</v>
      </c>
      <c r="AV1602">
        <v>1860858</v>
      </c>
      <c r="AW1602">
        <v>98</v>
      </c>
      <c r="AX1602">
        <v>97</v>
      </c>
      <c r="AY1602" t="s">
        <v>260</v>
      </c>
      <c r="AZ1602" t="s">
        <v>511</v>
      </c>
      <c r="BA1602" t="s">
        <v>511</v>
      </c>
    </row>
    <row r="1603" spans="1:53" x14ac:dyDescent="0.55000000000000004">
      <c r="A1603">
        <v>1972</v>
      </c>
      <c r="B1603" t="b">
        <f>IF(Table2[[#This Row],[yearID]]&gt;=1903,TRUE,FALSE)</f>
        <v>1</v>
      </c>
      <c r="C1603" t="b">
        <f>IF(Table2[[#This Row],[yearID]]&gt;=1973,TRUE,FALSE)</f>
        <v>0</v>
      </c>
      <c r="D1603" t="s">
        <v>410</v>
      </c>
      <c r="E1603" t="s">
        <v>426</v>
      </c>
      <c r="F1603" t="s">
        <v>426</v>
      </c>
      <c r="G1603" t="str">
        <f>VLOOKUP(Table2[[#This Row],[franchID]],TeamsFranchises!$A$1:$D$121,2,FALSE)</f>
        <v>Minnesota Twins</v>
      </c>
      <c r="H1603" t="s">
        <v>8</v>
      </c>
      <c r="I1603">
        <v>3</v>
      </c>
      <c r="J1603">
        <v>154</v>
      </c>
      <c r="K1603">
        <v>74</v>
      </c>
      <c r="L1603">
        <v>77</v>
      </c>
      <c r="M1603">
        <v>77</v>
      </c>
      <c r="N1603" t="s">
        <v>51</v>
      </c>
      <c r="P1603" t="s">
        <v>51</v>
      </c>
      <c r="Q1603">
        <f>IF(Table2[[#This Row],[LgWin]]="Y",1,0)</f>
        <v>0</v>
      </c>
      <c r="R1603" t="s">
        <v>51</v>
      </c>
      <c r="S1603">
        <f>IF(Table2[[#This Row],[WSWin]]="Y",1,0)</f>
        <v>0</v>
      </c>
      <c r="T1603">
        <v>537</v>
      </c>
      <c r="U1603">
        <v>5234</v>
      </c>
      <c r="V1603">
        <v>1277</v>
      </c>
      <c r="W1603">
        <v>182</v>
      </c>
      <c r="X1603">
        <v>31</v>
      </c>
      <c r="Y1603">
        <v>93</v>
      </c>
      <c r="Z1603">
        <v>478</v>
      </c>
      <c r="AA1603">
        <v>905</v>
      </c>
      <c r="AB1603">
        <v>53</v>
      </c>
      <c r="AC1603">
        <v>41</v>
      </c>
      <c r="AD1603">
        <v>35</v>
      </c>
      <c r="AE1603">
        <v>28</v>
      </c>
      <c r="AF1603">
        <v>535</v>
      </c>
      <c r="AG1603">
        <v>441</v>
      </c>
      <c r="AH1603">
        <v>2.84</v>
      </c>
      <c r="AI1603">
        <v>37</v>
      </c>
      <c r="AJ1603">
        <v>17</v>
      </c>
      <c r="AK1603">
        <v>34</v>
      </c>
      <c r="AL1603">
        <v>4198</v>
      </c>
      <c r="AM1603">
        <v>1188</v>
      </c>
      <c r="AN1603">
        <v>105</v>
      </c>
      <c r="AO1603">
        <v>444</v>
      </c>
      <c r="AP1603">
        <v>838</v>
      </c>
      <c r="AQ1603">
        <v>159</v>
      </c>
      <c r="AR1603">
        <v>133</v>
      </c>
      <c r="AS1603">
        <v>0.97399999999999998</v>
      </c>
      <c r="AT1603" t="s">
        <v>523</v>
      </c>
      <c r="AU1603" t="s">
        <v>524</v>
      </c>
      <c r="AV1603">
        <v>797901</v>
      </c>
      <c r="AW1603">
        <v>105</v>
      </c>
      <c r="AX1603">
        <v>105</v>
      </c>
      <c r="AY1603" t="s">
        <v>426</v>
      </c>
      <c r="AZ1603" t="s">
        <v>426</v>
      </c>
      <c r="BA1603" t="s">
        <v>426</v>
      </c>
    </row>
    <row r="1604" spans="1:53" x14ac:dyDescent="0.55000000000000004">
      <c r="A1604">
        <v>1972</v>
      </c>
      <c r="B1604" t="b">
        <f>IF(Table2[[#This Row],[yearID]]&gt;=1903,TRUE,FALSE)</f>
        <v>1</v>
      </c>
      <c r="C1604" t="b">
        <f>IF(Table2[[#This Row],[yearID]]&gt;=1973,TRUE,FALSE)</f>
        <v>0</v>
      </c>
      <c r="D1604" t="s">
        <v>410</v>
      </c>
      <c r="E1604" t="s">
        <v>563</v>
      </c>
      <c r="F1604" t="s">
        <v>282</v>
      </c>
      <c r="G1604" t="str">
        <f>VLOOKUP(Table2[[#This Row],[franchID]],TeamsFranchises!$A$1:$D$121,2,FALSE)</f>
        <v>Milwaukee Brewers</v>
      </c>
      <c r="H1604" t="s">
        <v>37</v>
      </c>
      <c r="I1604">
        <v>6</v>
      </c>
      <c r="J1604">
        <v>156</v>
      </c>
      <c r="K1604">
        <v>79</v>
      </c>
      <c r="L1604">
        <v>65</v>
      </c>
      <c r="M1604">
        <v>91</v>
      </c>
      <c r="N1604" t="s">
        <v>51</v>
      </c>
      <c r="P1604" t="s">
        <v>51</v>
      </c>
      <c r="Q1604">
        <f>IF(Table2[[#This Row],[LgWin]]="Y",1,0)</f>
        <v>0</v>
      </c>
      <c r="R1604" t="s">
        <v>51</v>
      </c>
      <c r="S1604">
        <f>IF(Table2[[#This Row],[WSWin]]="Y",1,0)</f>
        <v>0</v>
      </c>
      <c r="T1604">
        <v>493</v>
      </c>
      <c r="U1604">
        <v>5124</v>
      </c>
      <c r="V1604">
        <v>1204</v>
      </c>
      <c r="W1604">
        <v>167</v>
      </c>
      <c r="X1604">
        <v>22</v>
      </c>
      <c r="Y1604">
        <v>88</v>
      </c>
      <c r="Z1604">
        <v>472</v>
      </c>
      <c r="AA1604">
        <v>868</v>
      </c>
      <c r="AB1604">
        <v>64</v>
      </c>
      <c r="AC1604">
        <v>57</v>
      </c>
      <c r="AD1604">
        <v>29</v>
      </c>
      <c r="AE1604">
        <v>30</v>
      </c>
      <c r="AF1604">
        <v>595</v>
      </c>
      <c r="AG1604">
        <v>534</v>
      </c>
      <c r="AH1604">
        <v>3.45</v>
      </c>
      <c r="AI1604">
        <v>37</v>
      </c>
      <c r="AJ1604">
        <v>14</v>
      </c>
      <c r="AK1604">
        <v>32</v>
      </c>
      <c r="AL1604">
        <v>4175</v>
      </c>
      <c r="AM1604">
        <v>1289</v>
      </c>
      <c r="AN1604">
        <v>116</v>
      </c>
      <c r="AO1604">
        <v>486</v>
      </c>
      <c r="AP1604">
        <v>740</v>
      </c>
      <c r="AQ1604">
        <v>139</v>
      </c>
      <c r="AR1604">
        <v>145</v>
      </c>
      <c r="AS1604">
        <v>0.97699999999999998</v>
      </c>
      <c r="AT1604" t="s">
        <v>281</v>
      </c>
      <c r="AU1604" t="s">
        <v>501</v>
      </c>
      <c r="AV1604">
        <v>600440</v>
      </c>
      <c r="AW1604">
        <v>97</v>
      </c>
      <c r="AX1604">
        <v>98</v>
      </c>
      <c r="AY1604" t="s">
        <v>282</v>
      </c>
      <c r="AZ1604" t="s">
        <v>282</v>
      </c>
      <c r="BA1604" t="s">
        <v>282</v>
      </c>
    </row>
    <row r="1605" spans="1:53" x14ac:dyDescent="0.55000000000000004">
      <c r="A1605">
        <v>1972</v>
      </c>
      <c r="B1605" t="b">
        <f>IF(Table2[[#This Row],[yearID]]&gt;=1903,TRUE,FALSE)</f>
        <v>1</v>
      </c>
      <c r="C1605" t="b">
        <f>IF(Table2[[#This Row],[yearID]]&gt;=1973,TRUE,FALSE)</f>
        <v>0</v>
      </c>
      <c r="D1605" t="s">
        <v>157</v>
      </c>
      <c r="E1605" t="s">
        <v>551</v>
      </c>
      <c r="F1605" t="s">
        <v>398</v>
      </c>
      <c r="G1605" t="str">
        <f>VLOOKUP(Table2[[#This Row],[franchID]],TeamsFranchises!$A$1:$D$121,2,FALSE)</f>
        <v>Washington Nationals</v>
      </c>
      <c r="H1605" t="s">
        <v>37</v>
      </c>
      <c r="I1605">
        <v>5</v>
      </c>
      <c r="J1605">
        <v>156</v>
      </c>
      <c r="K1605">
        <v>78</v>
      </c>
      <c r="L1605">
        <v>70</v>
      </c>
      <c r="M1605">
        <v>86</v>
      </c>
      <c r="N1605" t="s">
        <v>51</v>
      </c>
      <c r="P1605" t="s">
        <v>51</v>
      </c>
      <c r="Q1605">
        <f>IF(Table2[[#This Row],[LgWin]]="Y",1,0)</f>
        <v>0</v>
      </c>
      <c r="R1605" t="s">
        <v>51</v>
      </c>
      <c r="S1605">
        <f>IF(Table2[[#This Row],[WSWin]]="Y",1,0)</f>
        <v>0</v>
      </c>
      <c r="T1605">
        <v>513</v>
      </c>
      <c r="U1605">
        <v>5156</v>
      </c>
      <c r="V1605">
        <v>1205</v>
      </c>
      <c r="W1605">
        <v>156</v>
      </c>
      <c r="X1605">
        <v>22</v>
      </c>
      <c r="Y1605">
        <v>91</v>
      </c>
      <c r="Z1605">
        <v>474</v>
      </c>
      <c r="AA1605">
        <v>828</v>
      </c>
      <c r="AB1605">
        <v>68</v>
      </c>
      <c r="AC1605">
        <v>66</v>
      </c>
      <c r="AD1605">
        <v>49</v>
      </c>
      <c r="AE1605">
        <v>30</v>
      </c>
      <c r="AF1605">
        <v>609</v>
      </c>
      <c r="AG1605">
        <v>559</v>
      </c>
      <c r="AH1605">
        <v>3.59</v>
      </c>
      <c r="AI1605">
        <v>39</v>
      </c>
      <c r="AJ1605">
        <v>11</v>
      </c>
      <c r="AK1605">
        <v>23</v>
      </c>
      <c r="AL1605">
        <v>4204</v>
      </c>
      <c r="AM1605">
        <v>1281</v>
      </c>
      <c r="AN1605">
        <v>103</v>
      </c>
      <c r="AO1605">
        <v>579</v>
      </c>
      <c r="AP1605">
        <v>888</v>
      </c>
      <c r="AQ1605">
        <v>134</v>
      </c>
      <c r="AR1605">
        <v>141</v>
      </c>
      <c r="AS1605">
        <v>0.97799999999999998</v>
      </c>
      <c r="AT1605" t="s">
        <v>552</v>
      </c>
      <c r="AU1605" t="s">
        <v>553</v>
      </c>
      <c r="AV1605">
        <v>1142145</v>
      </c>
      <c r="AW1605">
        <v>101</v>
      </c>
      <c r="AX1605">
        <v>102</v>
      </c>
      <c r="AY1605" t="s">
        <v>551</v>
      </c>
      <c r="AZ1605" t="s">
        <v>551</v>
      </c>
      <c r="BA1605" t="s">
        <v>551</v>
      </c>
    </row>
    <row r="1606" spans="1:53" x14ac:dyDescent="0.55000000000000004">
      <c r="A1606">
        <v>1972</v>
      </c>
      <c r="B1606" t="b">
        <f>IF(Table2[[#This Row],[yearID]]&gt;=1903,TRUE,FALSE)</f>
        <v>1</v>
      </c>
      <c r="C1606" t="b">
        <f>IF(Table2[[#This Row],[yearID]]&gt;=1973,TRUE,FALSE)</f>
        <v>0</v>
      </c>
      <c r="D1606" t="s">
        <v>410</v>
      </c>
      <c r="E1606" t="s">
        <v>436</v>
      </c>
      <c r="F1606" t="s">
        <v>412</v>
      </c>
      <c r="G1606" t="str">
        <f>VLOOKUP(Table2[[#This Row],[franchID]],TeamsFranchises!$A$1:$D$121,2,FALSE)</f>
        <v>New York Yankees</v>
      </c>
      <c r="H1606" t="s">
        <v>37</v>
      </c>
      <c r="I1606">
        <v>4</v>
      </c>
      <c r="J1606">
        <v>155</v>
      </c>
      <c r="K1606">
        <v>77</v>
      </c>
      <c r="L1606">
        <v>79</v>
      </c>
      <c r="M1606">
        <v>76</v>
      </c>
      <c r="N1606" t="s">
        <v>51</v>
      </c>
      <c r="P1606" t="s">
        <v>51</v>
      </c>
      <c r="Q1606">
        <f>IF(Table2[[#This Row],[LgWin]]="Y",1,0)</f>
        <v>0</v>
      </c>
      <c r="R1606" t="s">
        <v>51</v>
      </c>
      <c r="S1606">
        <f>IF(Table2[[#This Row],[WSWin]]="Y",1,0)</f>
        <v>0</v>
      </c>
      <c r="T1606">
        <v>557</v>
      </c>
      <c r="U1606">
        <v>5168</v>
      </c>
      <c r="V1606">
        <v>1288</v>
      </c>
      <c r="W1606">
        <v>202</v>
      </c>
      <c r="X1606">
        <v>24</v>
      </c>
      <c r="Y1606">
        <v>103</v>
      </c>
      <c r="Z1606">
        <v>491</v>
      </c>
      <c r="AA1606">
        <v>689</v>
      </c>
      <c r="AB1606">
        <v>71</v>
      </c>
      <c r="AC1606">
        <v>42</v>
      </c>
      <c r="AD1606">
        <v>29</v>
      </c>
      <c r="AE1606">
        <v>31</v>
      </c>
      <c r="AF1606">
        <v>527</v>
      </c>
      <c r="AG1606">
        <v>465</v>
      </c>
      <c r="AH1606">
        <v>3.05</v>
      </c>
      <c r="AI1606">
        <v>35</v>
      </c>
      <c r="AJ1606">
        <v>19</v>
      </c>
      <c r="AK1606">
        <v>39</v>
      </c>
      <c r="AL1606">
        <v>4120</v>
      </c>
      <c r="AM1606">
        <v>1306</v>
      </c>
      <c r="AN1606">
        <v>87</v>
      </c>
      <c r="AO1606">
        <v>419</v>
      </c>
      <c r="AP1606">
        <v>625</v>
      </c>
      <c r="AQ1606">
        <v>134</v>
      </c>
      <c r="AR1606">
        <v>179</v>
      </c>
      <c r="AS1606">
        <v>0.97799999999999998</v>
      </c>
      <c r="AT1606" t="s">
        <v>459</v>
      </c>
      <c r="AU1606" t="s">
        <v>491</v>
      </c>
      <c r="AV1606">
        <v>966328</v>
      </c>
      <c r="AW1606">
        <v>97</v>
      </c>
      <c r="AX1606">
        <v>96</v>
      </c>
      <c r="AY1606" t="s">
        <v>412</v>
      </c>
      <c r="AZ1606" t="s">
        <v>436</v>
      </c>
      <c r="BA1606" t="s">
        <v>436</v>
      </c>
    </row>
    <row r="1607" spans="1:53" x14ac:dyDescent="0.55000000000000004">
      <c r="A1607">
        <v>1972</v>
      </c>
      <c r="B1607" t="b">
        <f>IF(Table2[[#This Row],[yearID]]&gt;=1903,TRUE,FALSE)</f>
        <v>1</v>
      </c>
      <c r="C1607" t="b">
        <f>IF(Table2[[#This Row],[yearID]]&gt;=1973,TRUE,FALSE)</f>
        <v>0</v>
      </c>
      <c r="D1607" t="s">
        <v>157</v>
      </c>
      <c r="E1607" t="s">
        <v>532</v>
      </c>
      <c r="F1607" t="s">
        <v>533</v>
      </c>
      <c r="G1607" t="str">
        <f>VLOOKUP(Table2[[#This Row],[franchID]],TeamsFranchises!$A$1:$D$121,2,FALSE)</f>
        <v>New York Mets</v>
      </c>
      <c r="H1607" t="s">
        <v>37</v>
      </c>
      <c r="I1607">
        <v>3</v>
      </c>
      <c r="J1607">
        <v>156</v>
      </c>
      <c r="K1607">
        <v>78</v>
      </c>
      <c r="L1607">
        <v>83</v>
      </c>
      <c r="M1607">
        <v>73</v>
      </c>
      <c r="N1607" t="s">
        <v>51</v>
      </c>
      <c r="P1607" t="s">
        <v>51</v>
      </c>
      <c r="Q1607">
        <f>IF(Table2[[#This Row],[LgWin]]="Y",1,0)</f>
        <v>0</v>
      </c>
      <c r="R1607" t="s">
        <v>51</v>
      </c>
      <c r="S1607">
        <f>IF(Table2[[#This Row],[WSWin]]="Y",1,0)</f>
        <v>0</v>
      </c>
      <c r="T1607">
        <v>528</v>
      </c>
      <c r="U1607">
        <v>5135</v>
      </c>
      <c r="V1607">
        <v>1154</v>
      </c>
      <c r="W1607">
        <v>175</v>
      </c>
      <c r="X1607">
        <v>31</v>
      </c>
      <c r="Y1607">
        <v>105</v>
      </c>
      <c r="Z1607">
        <v>589</v>
      </c>
      <c r="AA1607">
        <v>990</v>
      </c>
      <c r="AB1607">
        <v>41</v>
      </c>
      <c r="AC1607">
        <v>41</v>
      </c>
      <c r="AD1607">
        <v>34</v>
      </c>
      <c r="AE1607">
        <v>39</v>
      </c>
      <c r="AF1607">
        <v>578</v>
      </c>
      <c r="AG1607">
        <v>513</v>
      </c>
      <c r="AH1607">
        <v>3.26</v>
      </c>
      <c r="AI1607">
        <v>32</v>
      </c>
      <c r="AJ1607">
        <v>12</v>
      </c>
      <c r="AK1607">
        <v>41</v>
      </c>
      <c r="AL1607">
        <v>4244</v>
      </c>
      <c r="AM1607">
        <v>1263</v>
      </c>
      <c r="AN1607">
        <v>118</v>
      </c>
      <c r="AO1607">
        <v>486</v>
      </c>
      <c r="AP1607">
        <v>1059</v>
      </c>
      <c r="AQ1607">
        <v>116</v>
      </c>
      <c r="AR1607">
        <v>122</v>
      </c>
      <c r="AS1607">
        <v>0.98</v>
      </c>
      <c r="AT1607" t="s">
        <v>534</v>
      </c>
      <c r="AU1607" t="s">
        <v>536</v>
      </c>
      <c r="AV1607">
        <v>2134185</v>
      </c>
      <c r="AW1607">
        <v>97</v>
      </c>
      <c r="AX1607">
        <v>97</v>
      </c>
      <c r="AY1607" t="s">
        <v>533</v>
      </c>
      <c r="AZ1607" t="s">
        <v>532</v>
      </c>
      <c r="BA1607" t="s">
        <v>532</v>
      </c>
    </row>
    <row r="1608" spans="1:53" x14ac:dyDescent="0.55000000000000004">
      <c r="A1608">
        <v>1972</v>
      </c>
      <c r="B1608" t="b">
        <f>IF(Table2[[#This Row],[yearID]]&gt;=1903,TRUE,FALSE)</f>
        <v>1</v>
      </c>
      <c r="C1608" t="b">
        <f>IF(Table2[[#This Row],[yearID]]&gt;=1973,TRUE,FALSE)</f>
        <v>0</v>
      </c>
      <c r="D1608" t="s">
        <v>410</v>
      </c>
      <c r="E1608" t="s">
        <v>423</v>
      </c>
      <c r="F1608" t="s">
        <v>423</v>
      </c>
      <c r="G1608" t="str">
        <f>VLOOKUP(Table2[[#This Row],[franchID]],TeamsFranchises!$A$1:$D$121,2,FALSE)</f>
        <v>Oakland Athletics</v>
      </c>
      <c r="H1608" t="s">
        <v>8</v>
      </c>
      <c r="I1608">
        <v>1</v>
      </c>
      <c r="J1608">
        <v>155</v>
      </c>
      <c r="K1608">
        <v>77</v>
      </c>
      <c r="L1608">
        <v>93</v>
      </c>
      <c r="M1608">
        <v>62</v>
      </c>
      <c r="N1608" t="s">
        <v>76</v>
      </c>
      <c r="P1608" t="s">
        <v>76</v>
      </c>
      <c r="Q1608">
        <f>IF(Table2[[#This Row],[LgWin]]="Y",1,0)</f>
        <v>1</v>
      </c>
      <c r="R1608" t="s">
        <v>76</v>
      </c>
      <c r="S1608">
        <f>IF(Table2[[#This Row],[WSWin]]="Y",1,0)</f>
        <v>1</v>
      </c>
      <c r="T1608">
        <v>604</v>
      </c>
      <c r="U1608">
        <v>5200</v>
      </c>
      <c r="V1608">
        <v>1248</v>
      </c>
      <c r="W1608">
        <v>195</v>
      </c>
      <c r="X1608">
        <v>29</v>
      </c>
      <c r="Y1608">
        <v>134</v>
      </c>
      <c r="Z1608">
        <v>463</v>
      </c>
      <c r="AA1608">
        <v>886</v>
      </c>
      <c r="AB1608">
        <v>87</v>
      </c>
      <c r="AC1608">
        <v>48</v>
      </c>
      <c r="AD1608">
        <v>47</v>
      </c>
      <c r="AE1608">
        <v>36</v>
      </c>
      <c r="AF1608">
        <v>457</v>
      </c>
      <c r="AG1608">
        <v>406</v>
      </c>
      <c r="AH1608">
        <v>2.58</v>
      </c>
      <c r="AI1608">
        <v>42</v>
      </c>
      <c r="AJ1608">
        <v>23</v>
      </c>
      <c r="AK1608">
        <v>43</v>
      </c>
      <c r="AL1608">
        <v>4253</v>
      </c>
      <c r="AM1608">
        <v>1170</v>
      </c>
      <c r="AN1608">
        <v>96</v>
      </c>
      <c r="AO1608">
        <v>418</v>
      </c>
      <c r="AP1608">
        <v>862</v>
      </c>
      <c r="AQ1608">
        <v>130</v>
      </c>
      <c r="AR1608">
        <v>146</v>
      </c>
      <c r="AS1608">
        <v>0.97899999999999998</v>
      </c>
      <c r="AT1608" t="s">
        <v>546</v>
      </c>
      <c r="AU1608" t="s">
        <v>547</v>
      </c>
      <c r="AV1608">
        <v>921323</v>
      </c>
      <c r="AW1608">
        <v>95</v>
      </c>
      <c r="AX1608">
        <v>93</v>
      </c>
      <c r="AY1608" t="s">
        <v>423</v>
      </c>
      <c r="AZ1608" t="s">
        <v>423</v>
      </c>
      <c r="BA1608" t="s">
        <v>423</v>
      </c>
    </row>
    <row r="1609" spans="1:53" x14ac:dyDescent="0.55000000000000004">
      <c r="A1609">
        <v>1972</v>
      </c>
      <c r="B1609" t="b">
        <f>IF(Table2[[#This Row],[yearID]]&gt;=1903,TRUE,FALSE)</f>
        <v>1</v>
      </c>
      <c r="C1609" t="b">
        <f>IF(Table2[[#This Row],[yearID]]&gt;=1973,TRUE,FALSE)</f>
        <v>0</v>
      </c>
      <c r="D1609" t="s">
        <v>157</v>
      </c>
      <c r="E1609" t="s">
        <v>122</v>
      </c>
      <c r="F1609" t="s">
        <v>122</v>
      </c>
      <c r="G1609" t="str">
        <f>VLOOKUP(Table2[[#This Row],[franchID]],TeamsFranchises!$A$1:$D$121,2,FALSE)</f>
        <v>Philadelphia Phillies</v>
      </c>
      <c r="H1609" t="s">
        <v>37</v>
      </c>
      <c r="I1609">
        <v>6</v>
      </c>
      <c r="J1609">
        <v>156</v>
      </c>
      <c r="K1609">
        <v>79</v>
      </c>
      <c r="L1609">
        <v>59</v>
      </c>
      <c r="M1609">
        <v>97</v>
      </c>
      <c r="N1609" t="s">
        <v>51</v>
      </c>
      <c r="P1609" t="s">
        <v>51</v>
      </c>
      <c r="Q1609">
        <f>IF(Table2[[#This Row],[LgWin]]="Y",1,0)</f>
        <v>0</v>
      </c>
      <c r="R1609" t="s">
        <v>51</v>
      </c>
      <c r="S1609">
        <f>IF(Table2[[#This Row],[WSWin]]="Y",1,0)</f>
        <v>0</v>
      </c>
      <c r="T1609">
        <v>503</v>
      </c>
      <c r="U1609">
        <v>5248</v>
      </c>
      <c r="V1609">
        <v>1240</v>
      </c>
      <c r="W1609">
        <v>200</v>
      </c>
      <c r="X1609">
        <v>36</v>
      </c>
      <c r="Y1609">
        <v>98</v>
      </c>
      <c r="Z1609">
        <v>487</v>
      </c>
      <c r="AA1609">
        <v>930</v>
      </c>
      <c r="AB1609">
        <v>42</v>
      </c>
      <c r="AC1609">
        <v>50</v>
      </c>
      <c r="AD1609">
        <v>22</v>
      </c>
      <c r="AE1609">
        <v>36</v>
      </c>
      <c r="AF1609">
        <v>635</v>
      </c>
      <c r="AG1609">
        <v>570</v>
      </c>
      <c r="AH1609">
        <v>3.66</v>
      </c>
      <c r="AI1609">
        <v>43</v>
      </c>
      <c r="AJ1609">
        <v>13</v>
      </c>
      <c r="AK1609">
        <v>15</v>
      </c>
      <c r="AL1609">
        <v>4200</v>
      </c>
      <c r="AM1609">
        <v>1318</v>
      </c>
      <c r="AN1609">
        <v>117</v>
      </c>
      <c r="AO1609">
        <v>536</v>
      </c>
      <c r="AP1609">
        <v>927</v>
      </c>
      <c r="AQ1609">
        <v>116</v>
      </c>
      <c r="AR1609">
        <v>142</v>
      </c>
      <c r="AS1609">
        <v>0.98099999999999998</v>
      </c>
      <c r="AT1609" t="s">
        <v>358</v>
      </c>
      <c r="AU1609" t="s">
        <v>566</v>
      </c>
      <c r="AV1609">
        <v>1343329</v>
      </c>
      <c r="AW1609">
        <v>102</v>
      </c>
      <c r="AX1609">
        <v>104</v>
      </c>
      <c r="AY1609" t="s">
        <v>122</v>
      </c>
      <c r="AZ1609" t="s">
        <v>122</v>
      </c>
      <c r="BA1609" t="s">
        <v>122</v>
      </c>
    </row>
    <row r="1610" spans="1:53" x14ac:dyDescent="0.55000000000000004">
      <c r="A1610">
        <v>1972</v>
      </c>
      <c r="B1610" t="b">
        <f>IF(Table2[[#This Row],[yearID]]&gt;=1903,TRUE,FALSE)</f>
        <v>1</v>
      </c>
      <c r="C1610" t="b">
        <f>IF(Table2[[#This Row],[yearID]]&gt;=1973,TRUE,FALSE)</f>
        <v>0</v>
      </c>
      <c r="D1610" t="s">
        <v>157</v>
      </c>
      <c r="E1610" t="s">
        <v>229</v>
      </c>
      <c r="F1610" t="s">
        <v>229</v>
      </c>
      <c r="G1610" t="str">
        <f>VLOOKUP(Table2[[#This Row],[franchID]],TeamsFranchises!$A$1:$D$121,2,FALSE)</f>
        <v>Pittsburgh Pirates</v>
      </c>
      <c r="H1610" t="s">
        <v>37</v>
      </c>
      <c r="I1610">
        <v>1</v>
      </c>
      <c r="J1610">
        <v>155</v>
      </c>
      <c r="K1610">
        <v>78</v>
      </c>
      <c r="L1610">
        <v>96</v>
      </c>
      <c r="M1610">
        <v>59</v>
      </c>
      <c r="N1610" t="s">
        <v>76</v>
      </c>
      <c r="P1610" t="s">
        <v>51</v>
      </c>
      <c r="Q1610">
        <f>IF(Table2[[#This Row],[LgWin]]="Y",1,0)</f>
        <v>0</v>
      </c>
      <c r="R1610" t="s">
        <v>51</v>
      </c>
      <c r="S1610">
        <f>IF(Table2[[#This Row],[WSWin]]="Y",1,0)</f>
        <v>0</v>
      </c>
      <c r="T1610">
        <v>691</v>
      </c>
      <c r="U1610">
        <v>5490</v>
      </c>
      <c r="V1610">
        <v>1505</v>
      </c>
      <c r="W1610">
        <v>251</v>
      </c>
      <c r="X1610">
        <v>47</v>
      </c>
      <c r="Y1610">
        <v>110</v>
      </c>
      <c r="Z1610">
        <v>404</v>
      </c>
      <c r="AA1610">
        <v>871</v>
      </c>
      <c r="AB1610">
        <v>49</v>
      </c>
      <c r="AC1610">
        <v>30</v>
      </c>
      <c r="AD1610">
        <v>25</v>
      </c>
      <c r="AE1610">
        <v>50</v>
      </c>
      <c r="AF1610">
        <v>512</v>
      </c>
      <c r="AG1610">
        <v>441</v>
      </c>
      <c r="AH1610">
        <v>2.81</v>
      </c>
      <c r="AI1610">
        <v>39</v>
      </c>
      <c r="AJ1610">
        <v>15</v>
      </c>
      <c r="AK1610">
        <v>48</v>
      </c>
      <c r="AL1610">
        <v>4243</v>
      </c>
      <c r="AM1610">
        <v>1282</v>
      </c>
      <c r="AN1610">
        <v>90</v>
      </c>
      <c r="AO1610">
        <v>433</v>
      </c>
      <c r="AP1610">
        <v>838</v>
      </c>
      <c r="AQ1610">
        <v>136</v>
      </c>
      <c r="AR1610">
        <v>171</v>
      </c>
      <c r="AS1610">
        <v>0.97799999999999998</v>
      </c>
      <c r="AT1610" t="s">
        <v>390</v>
      </c>
      <c r="AU1610" t="s">
        <v>567</v>
      </c>
      <c r="AV1610">
        <v>1427460</v>
      </c>
      <c r="AW1610">
        <v>99</v>
      </c>
      <c r="AX1610">
        <v>97</v>
      </c>
      <c r="AY1610" t="s">
        <v>229</v>
      </c>
      <c r="AZ1610" t="s">
        <v>229</v>
      </c>
      <c r="BA1610" t="s">
        <v>229</v>
      </c>
    </row>
    <row r="1611" spans="1:53" x14ac:dyDescent="0.55000000000000004">
      <c r="A1611">
        <v>1972</v>
      </c>
      <c r="B1611" t="b">
        <f>IF(Table2[[#This Row],[yearID]]&gt;=1903,TRUE,FALSE)</f>
        <v>1</v>
      </c>
      <c r="C1611" t="b">
        <f>IF(Table2[[#This Row],[yearID]]&gt;=1973,TRUE,FALSE)</f>
        <v>0</v>
      </c>
      <c r="D1611" t="s">
        <v>157</v>
      </c>
      <c r="E1611" t="s">
        <v>554</v>
      </c>
      <c r="F1611" t="s">
        <v>555</v>
      </c>
      <c r="G1611" t="str">
        <f>VLOOKUP(Table2[[#This Row],[franchID]],TeamsFranchises!$A$1:$D$121,2,FALSE)</f>
        <v>San Diego Padres</v>
      </c>
      <c r="H1611" t="s">
        <v>8</v>
      </c>
      <c r="I1611">
        <v>6</v>
      </c>
      <c r="J1611">
        <v>153</v>
      </c>
      <c r="K1611">
        <v>80</v>
      </c>
      <c r="L1611">
        <v>58</v>
      </c>
      <c r="M1611">
        <v>95</v>
      </c>
      <c r="N1611" t="s">
        <v>51</v>
      </c>
      <c r="P1611" t="s">
        <v>51</v>
      </c>
      <c r="Q1611">
        <f>IF(Table2[[#This Row],[LgWin]]="Y",1,0)</f>
        <v>0</v>
      </c>
      <c r="R1611" t="s">
        <v>51</v>
      </c>
      <c r="S1611">
        <f>IF(Table2[[#This Row],[WSWin]]="Y",1,0)</f>
        <v>0</v>
      </c>
      <c r="T1611">
        <v>488</v>
      </c>
      <c r="U1611">
        <v>5213</v>
      </c>
      <c r="V1611">
        <v>1181</v>
      </c>
      <c r="W1611">
        <v>168</v>
      </c>
      <c r="X1611">
        <v>38</v>
      </c>
      <c r="Y1611">
        <v>102</v>
      </c>
      <c r="Z1611">
        <v>407</v>
      </c>
      <c r="AA1611">
        <v>976</v>
      </c>
      <c r="AB1611">
        <v>78</v>
      </c>
      <c r="AC1611">
        <v>46</v>
      </c>
      <c r="AD1611">
        <v>15</v>
      </c>
      <c r="AE1611">
        <v>25</v>
      </c>
      <c r="AF1611">
        <v>665</v>
      </c>
      <c r="AG1611">
        <v>589</v>
      </c>
      <c r="AH1611">
        <v>3.78</v>
      </c>
      <c r="AI1611">
        <v>39</v>
      </c>
      <c r="AJ1611">
        <v>17</v>
      </c>
      <c r="AK1611">
        <v>19</v>
      </c>
      <c r="AL1611">
        <v>4211</v>
      </c>
      <c r="AM1611">
        <v>1350</v>
      </c>
      <c r="AN1611">
        <v>121</v>
      </c>
      <c r="AO1611">
        <v>618</v>
      </c>
      <c r="AP1611">
        <v>960</v>
      </c>
      <c r="AQ1611">
        <v>144</v>
      </c>
      <c r="AR1611">
        <v>146</v>
      </c>
      <c r="AS1611">
        <v>0.97599999999999998</v>
      </c>
      <c r="AT1611" t="s">
        <v>556</v>
      </c>
      <c r="AU1611" t="s">
        <v>557</v>
      </c>
      <c r="AV1611">
        <v>644273</v>
      </c>
      <c r="AW1611">
        <v>92</v>
      </c>
      <c r="AX1611">
        <v>95</v>
      </c>
      <c r="AY1611" t="s">
        <v>555</v>
      </c>
      <c r="AZ1611" t="s">
        <v>554</v>
      </c>
      <c r="BA1611" t="s">
        <v>554</v>
      </c>
    </row>
    <row r="1612" spans="1:53" x14ac:dyDescent="0.55000000000000004">
      <c r="A1612">
        <v>1972</v>
      </c>
      <c r="B1612" t="b">
        <f>IF(Table2[[#This Row],[yearID]]&gt;=1903,TRUE,FALSE)</f>
        <v>1</v>
      </c>
      <c r="C1612" t="b">
        <f>IF(Table2[[#This Row],[yearID]]&gt;=1973,TRUE,FALSE)</f>
        <v>0</v>
      </c>
      <c r="D1612" t="s">
        <v>157</v>
      </c>
      <c r="E1612" t="s">
        <v>514</v>
      </c>
      <c r="F1612" t="s">
        <v>243</v>
      </c>
      <c r="G1612" t="str">
        <f>VLOOKUP(Table2[[#This Row],[franchID]],TeamsFranchises!$A$1:$D$121,2,FALSE)</f>
        <v>San Francisco Giants</v>
      </c>
      <c r="H1612" t="s">
        <v>8</v>
      </c>
      <c r="I1612">
        <v>5</v>
      </c>
      <c r="J1612">
        <v>155</v>
      </c>
      <c r="K1612">
        <v>77</v>
      </c>
      <c r="L1612">
        <v>69</v>
      </c>
      <c r="M1612">
        <v>86</v>
      </c>
      <c r="N1612" t="s">
        <v>51</v>
      </c>
      <c r="P1612" t="s">
        <v>51</v>
      </c>
      <c r="Q1612">
        <f>IF(Table2[[#This Row],[LgWin]]="Y",1,0)</f>
        <v>0</v>
      </c>
      <c r="R1612" t="s">
        <v>51</v>
      </c>
      <c r="S1612">
        <f>IF(Table2[[#This Row],[WSWin]]="Y",1,0)</f>
        <v>0</v>
      </c>
      <c r="T1612">
        <v>662</v>
      </c>
      <c r="U1612">
        <v>5245</v>
      </c>
      <c r="V1612">
        <v>1281</v>
      </c>
      <c r="W1612">
        <v>211</v>
      </c>
      <c r="X1612">
        <v>36</v>
      </c>
      <c r="Y1612">
        <v>150</v>
      </c>
      <c r="Z1612">
        <v>480</v>
      </c>
      <c r="AA1612">
        <v>964</v>
      </c>
      <c r="AB1612">
        <v>123</v>
      </c>
      <c r="AC1612">
        <v>45</v>
      </c>
      <c r="AD1612">
        <v>30</v>
      </c>
      <c r="AE1612">
        <v>39</v>
      </c>
      <c r="AF1612">
        <v>649</v>
      </c>
      <c r="AG1612">
        <v>569</v>
      </c>
      <c r="AH1612">
        <v>3.69</v>
      </c>
      <c r="AI1612">
        <v>44</v>
      </c>
      <c r="AJ1612">
        <v>8</v>
      </c>
      <c r="AK1612">
        <v>23</v>
      </c>
      <c r="AL1612">
        <v>4159</v>
      </c>
      <c r="AM1612">
        <v>1309</v>
      </c>
      <c r="AN1612">
        <v>130</v>
      </c>
      <c r="AO1612">
        <v>507</v>
      </c>
      <c r="AP1612">
        <v>771</v>
      </c>
      <c r="AQ1612">
        <v>156</v>
      </c>
      <c r="AR1612">
        <v>121</v>
      </c>
      <c r="AS1612">
        <v>0.97399999999999998</v>
      </c>
      <c r="AT1612" t="s">
        <v>515</v>
      </c>
      <c r="AU1612" t="s">
        <v>517</v>
      </c>
      <c r="AV1612">
        <v>647744</v>
      </c>
      <c r="AW1612">
        <v>102</v>
      </c>
      <c r="AX1612">
        <v>102</v>
      </c>
      <c r="AY1612" t="s">
        <v>243</v>
      </c>
      <c r="AZ1612" t="s">
        <v>514</v>
      </c>
      <c r="BA1612" t="s">
        <v>514</v>
      </c>
    </row>
    <row r="1613" spans="1:53" x14ac:dyDescent="0.55000000000000004">
      <c r="A1613">
        <v>1972</v>
      </c>
      <c r="B1613" t="b">
        <f>IF(Table2[[#This Row],[yearID]]&gt;=1903,TRUE,FALSE)</f>
        <v>1</v>
      </c>
      <c r="C1613" t="b">
        <f>IF(Table2[[#This Row],[yearID]]&gt;=1973,TRUE,FALSE)</f>
        <v>0</v>
      </c>
      <c r="D1613" t="s">
        <v>157</v>
      </c>
      <c r="E1613" t="s">
        <v>396</v>
      </c>
      <c r="F1613" t="s">
        <v>154</v>
      </c>
      <c r="G1613" t="str">
        <f>VLOOKUP(Table2[[#This Row],[franchID]],TeamsFranchises!$A$1:$D$121,2,FALSE)</f>
        <v>St. Louis Cardinals</v>
      </c>
      <c r="H1613" t="s">
        <v>37</v>
      </c>
      <c r="I1613">
        <v>4</v>
      </c>
      <c r="J1613">
        <v>156</v>
      </c>
      <c r="K1613">
        <v>77</v>
      </c>
      <c r="L1613">
        <v>75</v>
      </c>
      <c r="M1613">
        <v>81</v>
      </c>
      <c r="N1613" t="s">
        <v>51</v>
      </c>
      <c r="P1613" t="s">
        <v>51</v>
      </c>
      <c r="Q1613">
        <f>IF(Table2[[#This Row],[LgWin]]="Y",1,0)</f>
        <v>0</v>
      </c>
      <c r="R1613" t="s">
        <v>51</v>
      </c>
      <c r="S1613">
        <f>IF(Table2[[#This Row],[WSWin]]="Y",1,0)</f>
        <v>0</v>
      </c>
      <c r="T1613">
        <v>568</v>
      </c>
      <c r="U1613">
        <v>5326</v>
      </c>
      <c r="V1613">
        <v>1383</v>
      </c>
      <c r="W1613">
        <v>214</v>
      </c>
      <c r="X1613">
        <v>42</v>
      </c>
      <c r="Y1613">
        <v>70</v>
      </c>
      <c r="Z1613">
        <v>437</v>
      </c>
      <c r="AA1613">
        <v>793</v>
      </c>
      <c r="AB1613">
        <v>104</v>
      </c>
      <c r="AC1613">
        <v>48</v>
      </c>
      <c r="AD1613">
        <v>27</v>
      </c>
      <c r="AE1613">
        <v>36</v>
      </c>
      <c r="AF1613">
        <v>600</v>
      </c>
      <c r="AG1613">
        <v>532</v>
      </c>
      <c r="AH1613">
        <v>3.42</v>
      </c>
      <c r="AI1613">
        <v>64</v>
      </c>
      <c r="AJ1613">
        <v>13</v>
      </c>
      <c r="AK1613">
        <v>13</v>
      </c>
      <c r="AL1613">
        <v>4199</v>
      </c>
      <c r="AM1613">
        <v>1290</v>
      </c>
      <c r="AN1613">
        <v>87</v>
      </c>
      <c r="AO1613">
        <v>531</v>
      </c>
      <c r="AP1613">
        <v>912</v>
      </c>
      <c r="AQ1613">
        <v>141</v>
      </c>
      <c r="AR1613">
        <v>146</v>
      </c>
      <c r="AS1613">
        <v>0.97699999999999998</v>
      </c>
      <c r="AT1613" t="s">
        <v>409</v>
      </c>
      <c r="AU1613" t="s">
        <v>545</v>
      </c>
      <c r="AV1613">
        <v>1196894</v>
      </c>
      <c r="AW1613">
        <v>99</v>
      </c>
      <c r="AX1613">
        <v>99</v>
      </c>
      <c r="AY1613" t="s">
        <v>154</v>
      </c>
      <c r="AZ1613" t="s">
        <v>396</v>
      </c>
      <c r="BA1613" t="s">
        <v>396</v>
      </c>
    </row>
    <row r="1614" spans="1:53" x14ac:dyDescent="0.55000000000000004">
      <c r="A1614">
        <v>1972</v>
      </c>
      <c r="B1614" t="b">
        <f>IF(Table2[[#This Row],[yearID]]&gt;=1903,TRUE,FALSE)</f>
        <v>1</v>
      </c>
      <c r="C1614" t="b">
        <f>IF(Table2[[#This Row],[yearID]]&gt;=1973,TRUE,FALSE)</f>
        <v>0</v>
      </c>
      <c r="D1614" t="s">
        <v>410</v>
      </c>
      <c r="E1614" t="s">
        <v>526</v>
      </c>
      <c r="F1614" t="s">
        <v>526</v>
      </c>
      <c r="G1614" t="str">
        <f>VLOOKUP(Table2[[#This Row],[franchID]],TeamsFranchises!$A$1:$D$121,2,FALSE)</f>
        <v>Texas Rangers</v>
      </c>
      <c r="H1614" t="s">
        <v>8</v>
      </c>
      <c r="I1614">
        <v>6</v>
      </c>
      <c r="J1614">
        <v>154</v>
      </c>
      <c r="K1614">
        <v>77</v>
      </c>
      <c r="L1614">
        <v>54</v>
      </c>
      <c r="M1614">
        <v>100</v>
      </c>
      <c r="N1614" t="s">
        <v>51</v>
      </c>
      <c r="P1614" t="s">
        <v>51</v>
      </c>
      <c r="Q1614">
        <f>IF(Table2[[#This Row],[LgWin]]="Y",1,0)</f>
        <v>0</v>
      </c>
      <c r="R1614" t="s">
        <v>51</v>
      </c>
      <c r="S1614">
        <f>IF(Table2[[#This Row],[WSWin]]="Y",1,0)</f>
        <v>0</v>
      </c>
      <c r="T1614">
        <v>461</v>
      </c>
      <c r="U1614">
        <v>5029</v>
      </c>
      <c r="V1614">
        <v>1092</v>
      </c>
      <c r="W1614">
        <v>166</v>
      </c>
      <c r="X1614">
        <v>17</v>
      </c>
      <c r="Y1614">
        <v>56</v>
      </c>
      <c r="Z1614">
        <v>503</v>
      </c>
      <c r="AA1614">
        <v>926</v>
      </c>
      <c r="AB1614">
        <v>126</v>
      </c>
      <c r="AC1614">
        <v>73</v>
      </c>
      <c r="AD1614">
        <v>30</v>
      </c>
      <c r="AE1614">
        <v>34</v>
      </c>
      <c r="AF1614">
        <v>628</v>
      </c>
      <c r="AG1614">
        <v>539</v>
      </c>
      <c r="AH1614">
        <v>3.53</v>
      </c>
      <c r="AI1614">
        <v>11</v>
      </c>
      <c r="AJ1614">
        <v>8</v>
      </c>
      <c r="AK1614">
        <v>34</v>
      </c>
      <c r="AL1614">
        <v>4124</v>
      </c>
      <c r="AM1614">
        <v>1258</v>
      </c>
      <c r="AN1614">
        <v>92</v>
      </c>
      <c r="AO1614">
        <v>613</v>
      </c>
      <c r="AP1614">
        <v>868</v>
      </c>
      <c r="AQ1614">
        <v>166</v>
      </c>
      <c r="AR1614">
        <v>147</v>
      </c>
      <c r="AS1614">
        <v>0.97199999999999998</v>
      </c>
      <c r="AT1614" t="s">
        <v>568</v>
      </c>
      <c r="AU1614" t="s">
        <v>569</v>
      </c>
      <c r="AV1614">
        <v>662974</v>
      </c>
      <c r="AW1614">
        <v>96</v>
      </c>
      <c r="AX1614">
        <v>98</v>
      </c>
      <c r="AY1614" t="s">
        <v>526</v>
      </c>
      <c r="AZ1614" t="s">
        <v>526</v>
      </c>
      <c r="BA1614" t="s">
        <v>526</v>
      </c>
    </row>
    <row r="1615" spans="1:53" x14ac:dyDescent="0.55000000000000004">
      <c r="A1615">
        <v>1973</v>
      </c>
      <c r="B1615" t="b">
        <f>IF(Table2[[#This Row],[yearID]]&gt;=1903,TRUE,FALSE)</f>
        <v>1</v>
      </c>
      <c r="C1615" t="b">
        <f>IF(Table2[[#This Row],[yearID]]&gt;=1973,TRUE,FALSE)</f>
        <v>1</v>
      </c>
      <c r="D1615" t="s">
        <v>157</v>
      </c>
      <c r="E1615" t="s">
        <v>159</v>
      </c>
      <c r="F1615" t="s">
        <v>159</v>
      </c>
      <c r="G1615" t="str">
        <f>VLOOKUP(Table2[[#This Row],[franchID]],TeamsFranchises!$A$1:$D$121,2,FALSE)</f>
        <v>Atlanta Braves</v>
      </c>
      <c r="H1615" t="s">
        <v>8</v>
      </c>
      <c r="I1615">
        <v>5</v>
      </c>
      <c r="J1615">
        <v>162</v>
      </c>
      <c r="K1615">
        <v>81</v>
      </c>
      <c r="L1615">
        <v>76</v>
      </c>
      <c r="M1615">
        <v>85</v>
      </c>
      <c r="N1615" t="s">
        <v>51</v>
      </c>
      <c r="P1615" t="s">
        <v>51</v>
      </c>
      <c r="Q1615">
        <f>IF(Table2[[#This Row],[LgWin]]="Y",1,0)</f>
        <v>0</v>
      </c>
      <c r="R1615" t="s">
        <v>51</v>
      </c>
      <c r="S1615">
        <f>IF(Table2[[#This Row],[WSWin]]="Y",1,0)</f>
        <v>0</v>
      </c>
      <c r="T1615">
        <v>799</v>
      </c>
      <c r="U1615">
        <v>5631</v>
      </c>
      <c r="V1615">
        <v>1497</v>
      </c>
      <c r="W1615">
        <v>219</v>
      </c>
      <c r="X1615">
        <v>34</v>
      </c>
      <c r="Y1615">
        <v>206</v>
      </c>
      <c r="Z1615">
        <v>608</v>
      </c>
      <c r="AA1615">
        <v>870</v>
      </c>
      <c r="AB1615">
        <v>84</v>
      </c>
      <c r="AC1615">
        <v>40</v>
      </c>
      <c r="AD1615">
        <v>34</v>
      </c>
      <c r="AE1615">
        <v>46</v>
      </c>
      <c r="AF1615">
        <v>774</v>
      </c>
      <c r="AG1615">
        <v>690</v>
      </c>
      <c r="AH1615">
        <v>4.25</v>
      </c>
      <c r="AI1615">
        <v>34</v>
      </c>
      <c r="AJ1615">
        <v>9</v>
      </c>
      <c r="AK1615">
        <v>35</v>
      </c>
      <c r="AL1615">
        <v>4386</v>
      </c>
      <c r="AM1615">
        <v>1467</v>
      </c>
      <c r="AN1615">
        <v>144</v>
      </c>
      <c r="AO1615">
        <v>575</v>
      </c>
      <c r="AP1615">
        <v>803</v>
      </c>
      <c r="AQ1615">
        <v>166</v>
      </c>
      <c r="AR1615">
        <v>142</v>
      </c>
      <c r="AS1615">
        <v>0.97399999999999998</v>
      </c>
      <c r="AT1615" t="s">
        <v>541</v>
      </c>
      <c r="AU1615" t="s">
        <v>542</v>
      </c>
      <c r="AV1615">
        <v>800655</v>
      </c>
      <c r="AW1615">
        <v>108</v>
      </c>
      <c r="AX1615">
        <v>108</v>
      </c>
      <c r="AY1615" t="s">
        <v>159</v>
      </c>
      <c r="AZ1615" t="s">
        <v>159</v>
      </c>
      <c r="BA1615" t="s">
        <v>159</v>
      </c>
    </row>
    <row r="1616" spans="1:53" x14ac:dyDescent="0.55000000000000004">
      <c r="A1616">
        <v>1973</v>
      </c>
      <c r="B1616" t="b">
        <f>IF(Table2[[#This Row],[yearID]]&gt;=1903,TRUE,FALSE)</f>
        <v>1</v>
      </c>
      <c r="C1616" t="b">
        <f>IF(Table2[[#This Row],[yearID]]&gt;=1973,TRUE,FALSE)</f>
        <v>1</v>
      </c>
      <c r="D1616" t="s">
        <v>410</v>
      </c>
      <c r="E1616" t="s">
        <v>95</v>
      </c>
      <c r="F1616" t="s">
        <v>95</v>
      </c>
      <c r="G1616" t="str">
        <f>VLOOKUP(Table2[[#This Row],[franchID]],TeamsFranchises!$A$1:$D$121,2,FALSE)</f>
        <v>Baltimore Orioles</v>
      </c>
      <c r="H1616" t="s">
        <v>37</v>
      </c>
      <c r="I1616">
        <v>1</v>
      </c>
      <c r="J1616">
        <v>162</v>
      </c>
      <c r="K1616">
        <v>81</v>
      </c>
      <c r="L1616">
        <v>97</v>
      </c>
      <c r="M1616">
        <v>65</v>
      </c>
      <c r="N1616" t="s">
        <v>76</v>
      </c>
      <c r="P1616" t="s">
        <v>51</v>
      </c>
      <c r="Q1616">
        <f>IF(Table2[[#This Row],[LgWin]]="Y",1,0)</f>
        <v>0</v>
      </c>
      <c r="R1616" t="s">
        <v>51</v>
      </c>
      <c r="S1616">
        <f>IF(Table2[[#This Row],[WSWin]]="Y",1,0)</f>
        <v>0</v>
      </c>
      <c r="T1616">
        <v>754</v>
      </c>
      <c r="U1616">
        <v>5537</v>
      </c>
      <c r="V1616">
        <v>1474</v>
      </c>
      <c r="W1616">
        <v>229</v>
      </c>
      <c r="X1616">
        <v>48</v>
      </c>
      <c r="Y1616">
        <v>119</v>
      </c>
      <c r="Z1616">
        <v>648</v>
      </c>
      <c r="AA1616">
        <v>752</v>
      </c>
      <c r="AB1616">
        <v>146</v>
      </c>
      <c r="AC1616">
        <v>64</v>
      </c>
      <c r="AD1616">
        <v>43</v>
      </c>
      <c r="AE1616">
        <v>49</v>
      </c>
      <c r="AF1616">
        <v>561</v>
      </c>
      <c r="AG1616">
        <v>498</v>
      </c>
      <c r="AH1616">
        <v>3.07</v>
      </c>
      <c r="AI1616">
        <v>67</v>
      </c>
      <c r="AJ1616">
        <v>14</v>
      </c>
      <c r="AK1616">
        <v>26</v>
      </c>
      <c r="AL1616">
        <v>4385</v>
      </c>
      <c r="AM1616">
        <v>1297</v>
      </c>
      <c r="AN1616">
        <v>124</v>
      </c>
      <c r="AO1616">
        <v>475</v>
      </c>
      <c r="AP1616">
        <v>715</v>
      </c>
      <c r="AQ1616">
        <v>119</v>
      </c>
      <c r="AR1616">
        <v>184</v>
      </c>
      <c r="AS1616">
        <v>0.98099999999999998</v>
      </c>
      <c r="AT1616" t="s">
        <v>218</v>
      </c>
      <c r="AU1616" t="s">
        <v>504</v>
      </c>
      <c r="AV1616">
        <v>958667</v>
      </c>
      <c r="AW1616">
        <v>99</v>
      </c>
      <c r="AX1616">
        <v>98</v>
      </c>
      <c r="AY1616" t="s">
        <v>95</v>
      </c>
      <c r="AZ1616" t="s">
        <v>95</v>
      </c>
      <c r="BA1616" t="s">
        <v>95</v>
      </c>
    </row>
    <row r="1617" spans="1:53" x14ac:dyDescent="0.55000000000000004">
      <c r="A1617">
        <v>1973</v>
      </c>
      <c r="B1617" t="b">
        <f>IF(Table2[[#This Row],[yearID]]&gt;=1903,TRUE,FALSE)</f>
        <v>1</v>
      </c>
      <c r="C1617" t="b">
        <f>IF(Table2[[#This Row],[yearID]]&gt;=1973,TRUE,FALSE)</f>
        <v>1</v>
      </c>
      <c r="D1617" t="s">
        <v>410</v>
      </c>
      <c r="E1617" t="s">
        <v>54</v>
      </c>
      <c r="F1617" t="s">
        <v>54</v>
      </c>
      <c r="G1617" t="str">
        <f>VLOOKUP(Table2[[#This Row],[franchID]],TeamsFranchises!$A$1:$D$121,2,FALSE)</f>
        <v>Boston Red Sox</v>
      </c>
      <c r="H1617" t="s">
        <v>37</v>
      </c>
      <c r="I1617">
        <v>2</v>
      </c>
      <c r="J1617">
        <v>162</v>
      </c>
      <c r="K1617">
        <v>81</v>
      </c>
      <c r="L1617">
        <v>89</v>
      </c>
      <c r="M1617">
        <v>73</v>
      </c>
      <c r="N1617" t="s">
        <v>51</v>
      </c>
      <c r="P1617" t="s">
        <v>51</v>
      </c>
      <c r="Q1617">
        <f>IF(Table2[[#This Row],[LgWin]]="Y",1,0)</f>
        <v>0</v>
      </c>
      <c r="R1617" t="s">
        <v>51</v>
      </c>
      <c r="S1617">
        <f>IF(Table2[[#This Row],[WSWin]]="Y",1,0)</f>
        <v>0</v>
      </c>
      <c r="T1617">
        <v>738</v>
      </c>
      <c r="U1617">
        <v>5513</v>
      </c>
      <c r="V1617">
        <v>1472</v>
      </c>
      <c r="W1617">
        <v>235</v>
      </c>
      <c r="X1617">
        <v>30</v>
      </c>
      <c r="Y1617">
        <v>147</v>
      </c>
      <c r="Z1617">
        <v>581</v>
      </c>
      <c r="AA1617">
        <v>799</v>
      </c>
      <c r="AB1617">
        <v>114</v>
      </c>
      <c r="AC1617">
        <v>45</v>
      </c>
      <c r="AD1617">
        <v>31</v>
      </c>
      <c r="AE1617">
        <v>44</v>
      </c>
      <c r="AF1617">
        <v>647</v>
      </c>
      <c r="AG1617">
        <v>584</v>
      </c>
      <c r="AH1617">
        <v>3.65</v>
      </c>
      <c r="AI1617">
        <v>67</v>
      </c>
      <c r="AJ1617">
        <v>10</v>
      </c>
      <c r="AK1617">
        <v>33</v>
      </c>
      <c r="AL1617">
        <v>4321</v>
      </c>
      <c r="AM1617">
        <v>1417</v>
      </c>
      <c r="AN1617">
        <v>158</v>
      </c>
      <c r="AO1617">
        <v>499</v>
      </c>
      <c r="AP1617">
        <v>808</v>
      </c>
      <c r="AQ1617">
        <v>127</v>
      </c>
      <c r="AR1617">
        <v>162</v>
      </c>
      <c r="AS1617">
        <v>0.97899999999999998</v>
      </c>
      <c r="AT1617" t="s">
        <v>441</v>
      </c>
      <c r="AU1617" t="s">
        <v>493</v>
      </c>
      <c r="AV1617">
        <v>1481002</v>
      </c>
      <c r="AW1617">
        <v>106</v>
      </c>
      <c r="AX1617">
        <v>106</v>
      </c>
      <c r="AY1617" t="s">
        <v>54</v>
      </c>
      <c r="AZ1617" t="s">
        <v>54</v>
      </c>
      <c r="BA1617" t="s">
        <v>54</v>
      </c>
    </row>
    <row r="1618" spans="1:53" x14ac:dyDescent="0.55000000000000004">
      <c r="A1618">
        <v>1973</v>
      </c>
      <c r="B1618" t="b">
        <f>IF(Table2[[#This Row],[yearID]]&gt;=1903,TRUE,FALSE)</f>
        <v>1</v>
      </c>
      <c r="C1618" t="b">
        <f>IF(Table2[[#This Row],[yearID]]&gt;=1973,TRUE,FALSE)</f>
        <v>1</v>
      </c>
      <c r="D1618" t="s">
        <v>410</v>
      </c>
      <c r="E1618" t="s">
        <v>537</v>
      </c>
      <c r="F1618" t="s">
        <v>520</v>
      </c>
      <c r="G1618" t="str">
        <f>VLOOKUP(Table2[[#This Row],[franchID]],TeamsFranchises!$A$1:$D$121,2,FALSE)</f>
        <v>Los Angeles Angels of Anaheim</v>
      </c>
      <c r="H1618" t="s">
        <v>8</v>
      </c>
      <c r="I1618">
        <v>4</v>
      </c>
      <c r="J1618">
        <v>162</v>
      </c>
      <c r="K1618">
        <v>81</v>
      </c>
      <c r="L1618">
        <v>79</v>
      </c>
      <c r="M1618">
        <v>83</v>
      </c>
      <c r="N1618" t="s">
        <v>51</v>
      </c>
      <c r="P1618" t="s">
        <v>51</v>
      </c>
      <c r="Q1618">
        <f>IF(Table2[[#This Row],[LgWin]]="Y",1,0)</f>
        <v>0</v>
      </c>
      <c r="R1618" t="s">
        <v>51</v>
      </c>
      <c r="S1618">
        <f>IF(Table2[[#This Row],[WSWin]]="Y",1,0)</f>
        <v>0</v>
      </c>
      <c r="T1618">
        <v>629</v>
      </c>
      <c r="U1618">
        <v>5505</v>
      </c>
      <c r="V1618">
        <v>1395</v>
      </c>
      <c r="W1618">
        <v>183</v>
      </c>
      <c r="X1618">
        <v>29</v>
      </c>
      <c r="Y1618">
        <v>93</v>
      </c>
      <c r="Z1618">
        <v>509</v>
      </c>
      <c r="AA1618">
        <v>816</v>
      </c>
      <c r="AB1618">
        <v>59</v>
      </c>
      <c r="AC1618">
        <v>47</v>
      </c>
      <c r="AD1618">
        <v>34</v>
      </c>
      <c r="AE1618">
        <v>45</v>
      </c>
      <c r="AF1618">
        <v>657</v>
      </c>
      <c r="AG1618">
        <v>571</v>
      </c>
      <c r="AH1618">
        <v>3.53</v>
      </c>
      <c r="AI1618">
        <v>72</v>
      </c>
      <c r="AJ1618">
        <v>13</v>
      </c>
      <c r="AK1618">
        <v>19</v>
      </c>
      <c r="AL1618">
        <v>4369</v>
      </c>
      <c r="AM1618">
        <v>1351</v>
      </c>
      <c r="AN1618">
        <v>104</v>
      </c>
      <c r="AO1618">
        <v>614</v>
      </c>
      <c r="AP1618">
        <v>1010</v>
      </c>
      <c r="AQ1618">
        <v>156</v>
      </c>
      <c r="AR1618">
        <v>153</v>
      </c>
      <c r="AS1618">
        <v>0.97499999999999998</v>
      </c>
      <c r="AT1618" t="s">
        <v>538</v>
      </c>
      <c r="AU1618" t="s">
        <v>543</v>
      </c>
      <c r="AV1618">
        <v>1058206</v>
      </c>
      <c r="AW1618">
        <v>92</v>
      </c>
      <c r="AX1618">
        <v>92</v>
      </c>
      <c r="AY1618" t="s">
        <v>537</v>
      </c>
      <c r="AZ1618" t="s">
        <v>537</v>
      </c>
      <c r="BA1618" t="s">
        <v>537</v>
      </c>
    </row>
    <row r="1619" spans="1:53" x14ac:dyDescent="0.55000000000000004">
      <c r="A1619">
        <v>1973</v>
      </c>
      <c r="B1619" t="b">
        <f>IF(Table2[[#This Row],[yearID]]&gt;=1903,TRUE,FALSE)</f>
        <v>1</v>
      </c>
      <c r="C1619" t="b">
        <f>IF(Table2[[#This Row],[yearID]]&gt;=1973,TRUE,FALSE)</f>
        <v>1</v>
      </c>
      <c r="D1619" t="s">
        <v>410</v>
      </c>
      <c r="E1619" t="s">
        <v>415</v>
      </c>
      <c r="F1619" t="s">
        <v>416</v>
      </c>
      <c r="G1619" t="str">
        <f>VLOOKUP(Table2[[#This Row],[franchID]],TeamsFranchises!$A$1:$D$121,2,FALSE)</f>
        <v>Chicago White Sox</v>
      </c>
      <c r="H1619" t="s">
        <v>8</v>
      </c>
      <c r="I1619">
        <v>5</v>
      </c>
      <c r="J1619">
        <v>162</v>
      </c>
      <c r="K1619">
        <v>81</v>
      </c>
      <c r="L1619">
        <v>77</v>
      </c>
      <c r="M1619">
        <v>85</v>
      </c>
      <c r="N1619" t="s">
        <v>51</v>
      </c>
      <c r="P1619" t="s">
        <v>51</v>
      </c>
      <c r="Q1619">
        <f>IF(Table2[[#This Row],[LgWin]]="Y",1,0)</f>
        <v>0</v>
      </c>
      <c r="R1619" t="s">
        <v>51</v>
      </c>
      <c r="S1619">
        <f>IF(Table2[[#This Row],[WSWin]]="Y",1,0)</f>
        <v>0</v>
      </c>
      <c r="T1619">
        <v>652</v>
      </c>
      <c r="U1619">
        <v>5475</v>
      </c>
      <c r="V1619">
        <v>1400</v>
      </c>
      <c r="W1619">
        <v>228</v>
      </c>
      <c r="X1619">
        <v>38</v>
      </c>
      <c r="Y1619">
        <v>111</v>
      </c>
      <c r="Z1619">
        <v>537</v>
      </c>
      <c r="AA1619">
        <v>952</v>
      </c>
      <c r="AB1619">
        <v>83</v>
      </c>
      <c r="AC1619">
        <v>73</v>
      </c>
      <c r="AD1619">
        <v>32</v>
      </c>
      <c r="AE1619">
        <v>42</v>
      </c>
      <c r="AF1619">
        <v>705</v>
      </c>
      <c r="AG1619">
        <v>625</v>
      </c>
      <c r="AH1619">
        <v>3.86</v>
      </c>
      <c r="AI1619">
        <v>48</v>
      </c>
      <c r="AJ1619">
        <v>15</v>
      </c>
      <c r="AK1619">
        <v>35</v>
      </c>
      <c r="AL1619">
        <v>4368</v>
      </c>
      <c r="AM1619">
        <v>1484</v>
      </c>
      <c r="AN1619">
        <v>110</v>
      </c>
      <c r="AO1619">
        <v>574</v>
      </c>
      <c r="AP1619">
        <v>848</v>
      </c>
      <c r="AQ1619">
        <v>144</v>
      </c>
      <c r="AR1619">
        <v>165</v>
      </c>
      <c r="AS1619">
        <v>0.97699999999999998</v>
      </c>
      <c r="AT1619" t="s">
        <v>417</v>
      </c>
      <c r="AU1619" t="s">
        <v>450</v>
      </c>
      <c r="AV1619">
        <v>1302527</v>
      </c>
      <c r="AW1619">
        <v>105</v>
      </c>
      <c r="AX1619">
        <v>105</v>
      </c>
      <c r="AY1619" t="s">
        <v>416</v>
      </c>
      <c r="AZ1619" t="s">
        <v>415</v>
      </c>
      <c r="BA1619" t="s">
        <v>415</v>
      </c>
    </row>
    <row r="1620" spans="1:53" x14ac:dyDescent="0.55000000000000004">
      <c r="A1620">
        <v>1973</v>
      </c>
      <c r="B1620" t="b">
        <f>IF(Table2[[#This Row],[yearID]]&gt;=1903,TRUE,FALSE)</f>
        <v>1</v>
      </c>
      <c r="C1620" t="b">
        <f>IF(Table2[[#This Row],[yearID]]&gt;=1973,TRUE,FALSE)</f>
        <v>1</v>
      </c>
      <c r="D1620" t="s">
        <v>157</v>
      </c>
      <c r="E1620" t="s">
        <v>161</v>
      </c>
      <c r="F1620" t="s">
        <v>162</v>
      </c>
      <c r="G1620" t="str">
        <f>VLOOKUP(Table2[[#This Row],[franchID]],TeamsFranchises!$A$1:$D$121,2,FALSE)</f>
        <v>Chicago Cubs</v>
      </c>
      <c r="H1620" t="s">
        <v>37</v>
      </c>
      <c r="I1620">
        <v>5</v>
      </c>
      <c r="J1620">
        <v>161</v>
      </c>
      <c r="K1620">
        <v>80</v>
      </c>
      <c r="L1620">
        <v>77</v>
      </c>
      <c r="M1620">
        <v>84</v>
      </c>
      <c r="N1620" t="s">
        <v>51</v>
      </c>
      <c r="P1620" t="s">
        <v>51</v>
      </c>
      <c r="Q1620">
        <f>IF(Table2[[#This Row],[LgWin]]="Y",1,0)</f>
        <v>0</v>
      </c>
      <c r="R1620" t="s">
        <v>51</v>
      </c>
      <c r="S1620">
        <f>IF(Table2[[#This Row],[WSWin]]="Y",1,0)</f>
        <v>0</v>
      </c>
      <c r="T1620">
        <v>614</v>
      </c>
      <c r="U1620">
        <v>5363</v>
      </c>
      <c r="V1620">
        <v>1322</v>
      </c>
      <c r="W1620">
        <v>201</v>
      </c>
      <c r="X1620">
        <v>21</v>
      </c>
      <c r="Y1620">
        <v>117</v>
      </c>
      <c r="Z1620">
        <v>575</v>
      </c>
      <c r="AA1620">
        <v>855</v>
      </c>
      <c r="AB1620">
        <v>65</v>
      </c>
      <c r="AC1620">
        <v>58</v>
      </c>
      <c r="AD1620">
        <v>20</v>
      </c>
      <c r="AE1620">
        <v>37</v>
      </c>
      <c r="AF1620">
        <v>655</v>
      </c>
      <c r="AG1620">
        <v>584</v>
      </c>
      <c r="AH1620">
        <v>3.66</v>
      </c>
      <c r="AI1620">
        <v>27</v>
      </c>
      <c r="AJ1620">
        <v>13</v>
      </c>
      <c r="AK1620">
        <v>40</v>
      </c>
      <c r="AL1620">
        <v>4313</v>
      </c>
      <c r="AM1620">
        <v>1471</v>
      </c>
      <c r="AN1620">
        <v>128</v>
      </c>
      <c r="AO1620">
        <v>438</v>
      </c>
      <c r="AP1620">
        <v>885</v>
      </c>
      <c r="AQ1620">
        <v>157</v>
      </c>
      <c r="AR1620">
        <v>155</v>
      </c>
      <c r="AS1620">
        <v>0.97499999999999998</v>
      </c>
      <c r="AT1620" t="s">
        <v>434</v>
      </c>
      <c r="AU1620" t="s">
        <v>473</v>
      </c>
      <c r="AV1620">
        <v>1351705</v>
      </c>
      <c r="AW1620">
        <v>107</v>
      </c>
      <c r="AX1620">
        <v>107</v>
      </c>
      <c r="AY1620" t="s">
        <v>162</v>
      </c>
      <c r="AZ1620" t="s">
        <v>161</v>
      </c>
      <c r="BA1620" t="s">
        <v>161</v>
      </c>
    </row>
    <row r="1621" spans="1:53" x14ac:dyDescent="0.55000000000000004">
      <c r="A1621">
        <v>1973</v>
      </c>
      <c r="B1621" t="b">
        <f>IF(Table2[[#This Row],[yearID]]&gt;=1903,TRUE,FALSE)</f>
        <v>1</v>
      </c>
      <c r="C1621" t="b">
        <f>IF(Table2[[#This Row],[yearID]]&gt;=1973,TRUE,FALSE)</f>
        <v>1</v>
      </c>
      <c r="D1621" t="s">
        <v>157</v>
      </c>
      <c r="E1621" t="s">
        <v>167</v>
      </c>
      <c r="F1621" t="s">
        <v>167</v>
      </c>
      <c r="G1621" t="str">
        <f>VLOOKUP(Table2[[#This Row],[franchID]],TeamsFranchises!$A$1:$D$121,2,FALSE)</f>
        <v>Cincinnati Reds</v>
      </c>
      <c r="H1621" t="s">
        <v>8</v>
      </c>
      <c r="I1621">
        <v>1</v>
      </c>
      <c r="J1621">
        <v>162</v>
      </c>
      <c r="K1621">
        <v>81</v>
      </c>
      <c r="L1621">
        <v>99</v>
      </c>
      <c r="M1621">
        <v>63</v>
      </c>
      <c r="N1621" t="s">
        <v>76</v>
      </c>
      <c r="P1621" t="s">
        <v>51</v>
      </c>
      <c r="Q1621">
        <f>IF(Table2[[#This Row],[LgWin]]="Y",1,0)</f>
        <v>0</v>
      </c>
      <c r="R1621" t="s">
        <v>51</v>
      </c>
      <c r="S1621">
        <f>IF(Table2[[#This Row],[WSWin]]="Y",1,0)</f>
        <v>0</v>
      </c>
      <c r="T1621">
        <v>741</v>
      </c>
      <c r="U1621">
        <v>5505</v>
      </c>
      <c r="V1621">
        <v>1398</v>
      </c>
      <c r="W1621">
        <v>232</v>
      </c>
      <c r="X1621">
        <v>34</v>
      </c>
      <c r="Y1621">
        <v>137</v>
      </c>
      <c r="Z1621">
        <v>639</v>
      </c>
      <c r="AA1621">
        <v>947</v>
      </c>
      <c r="AB1621">
        <v>148</v>
      </c>
      <c r="AC1621">
        <v>55</v>
      </c>
      <c r="AD1621">
        <v>31</v>
      </c>
      <c r="AE1621">
        <v>51</v>
      </c>
      <c r="AF1621">
        <v>621</v>
      </c>
      <c r="AG1621">
        <v>557</v>
      </c>
      <c r="AH1621">
        <v>3.4</v>
      </c>
      <c r="AI1621">
        <v>39</v>
      </c>
      <c r="AJ1621">
        <v>17</v>
      </c>
      <c r="AK1621">
        <v>43</v>
      </c>
      <c r="AL1621">
        <v>4419</v>
      </c>
      <c r="AM1621">
        <v>1389</v>
      </c>
      <c r="AN1621">
        <v>135</v>
      </c>
      <c r="AO1621">
        <v>518</v>
      </c>
      <c r="AP1621">
        <v>801</v>
      </c>
      <c r="AQ1621">
        <v>115</v>
      </c>
      <c r="AR1621">
        <v>162</v>
      </c>
      <c r="AS1621">
        <v>0.98199999999999998</v>
      </c>
      <c r="AT1621" t="s">
        <v>165</v>
      </c>
      <c r="AU1621" t="s">
        <v>565</v>
      </c>
      <c r="AV1621">
        <v>2017601</v>
      </c>
      <c r="AW1621">
        <v>95</v>
      </c>
      <c r="AX1621">
        <v>93</v>
      </c>
      <c r="AY1621" t="s">
        <v>167</v>
      </c>
      <c r="AZ1621" t="s">
        <v>167</v>
      </c>
      <c r="BA1621" t="s">
        <v>167</v>
      </c>
    </row>
    <row r="1622" spans="1:53" x14ac:dyDescent="0.55000000000000004">
      <c r="A1622">
        <v>1973</v>
      </c>
      <c r="B1622" t="b">
        <f>IF(Table2[[#This Row],[yearID]]&gt;=1903,TRUE,FALSE)</f>
        <v>1</v>
      </c>
      <c r="C1622" t="b">
        <f>IF(Table2[[#This Row],[yearID]]&gt;=1973,TRUE,FALSE)</f>
        <v>1</v>
      </c>
      <c r="D1622" t="s">
        <v>410</v>
      </c>
      <c r="E1622" t="s">
        <v>64</v>
      </c>
      <c r="F1622" t="s">
        <v>64</v>
      </c>
      <c r="G1622" t="str">
        <f>VLOOKUP(Table2[[#This Row],[franchID]],TeamsFranchises!$A$1:$D$121,2,FALSE)</f>
        <v>Cleveland Indians</v>
      </c>
      <c r="H1622" t="s">
        <v>37</v>
      </c>
      <c r="I1622">
        <v>6</v>
      </c>
      <c r="J1622">
        <v>162</v>
      </c>
      <c r="K1622">
        <v>81</v>
      </c>
      <c r="L1622">
        <v>71</v>
      </c>
      <c r="M1622">
        <v>91</v>
      </c>
      <c r="N1622" t="s">
        <v>51</v>
      </c>
      <c r="P1622" t="s">
        <v>51</v>
      </c>
      <c r="Q1622">
        <f>IF(Table2[[#This Row],[LgWin]]="Y",1,0)</f>
        <v>0</v>
      </c>
      <c r="R1622" t="s">
        <v>51</v>
      </c>
      <c r="S1622">
        <f>IF(Table2[[#This Row],[WSWin]]="Y",1,0)</f>
        <v>0</v>
      </c>
      <c r="T1622">
        <v>680</v>
      </c>
      <c r="U1622">
        <v>5592</v>
      </c>
      <c r="V1622">
        <v>1429</v>
      </c>
      <c r="W1622">
        <v>205</v>
      </c>
      <c r="X1622">
        <v>29</v>
      </c>
      <c r="Y1622">
        <v>158</v>
      </c>
      <c r="Z1622">
        <v>471</v>
      </c>
      <c r="AA1622">
        <v>793</v>
      </c>
      <c r="AB1622">
        <v>60</v>
      </c>
      <c r="AC1622">
        <v>68</v>
      </c>
      <c r="AD1622">
        <v>32</v>
      </c>
      <c r="AE1622">
        <v>43</v>
      </c>
      <c r="AF1622">
        <v>826</v>
      </c>
      <c r="AG1622">
        <v>746</v>
      </c>
      <c r="AH1622">
        <v>4.58</v>
      </c>
      <c r="AI1622">
        <v>55</v>
      </c>
      <c r="AJ1622">
        <v>9</v>
      </c>
      <c r="AK1622">
        <v>21</v>
      </c>
      <c r="AL1622">
        <v>4394</v>
      </c>
      <c r="AM1622">
        <v>1532</v>
      </c>
      <c r="AN1622">
        <v>172</v>
      </c>
      <c r="AO1622">
        <v>602</v>
      </c>
      <c r="AP1622">
        <v>883</v>
      </c>
      <c r="AQ1622">
        <v>139</v>
      </c>
      <c r="AR1622">
        <v>174</v>
      </c>
      <c r="AS1622">
        <v>0.97799999999999998</v>
      </c>
      <c r="AT1622" t="s">
        <v>487</v>
      </c>
      <c r="AU1622" t="s">
        <v>498</v>
      </c>
      <c r="AV1622">
        <v>615107</v>
      </c>
      <c r="AW1622">
        <v>103</v>
      </c>
      <c r="AX1622">
        <v>104</v>
      </c>
      <c r="AY1622" t="s">
        <v>64</v>
      </c>
      <c r="AZ1622" t="s">
        <v>64</v>
      </c>
      <c r="BA1622" t="s">
        <v>64</v>
      </c>
    </row>
    <row r="1623" spans="1:53" x14ac:dyDescent="0.55000000000000004">
      <c r="A1623">
        <v>1973</v>
      </c>
      <c r="B1623" t="b">
        <f>IF(Table2[[#This Row],[yearID]]&gt;=1903,TRUE,FALSE)</f>
        <v>1</v>
      </c>
      <c r="C1623" t="b">
        <f>IF(Table2[[#This Row],[yearID]]&gt;=1973,TRUE,FALSE)</f>
        <v>1</v>
      </c>
      <c r="D1623" t="s">
        <v>410</v>
      </c>
      <c r="E1623" t="s">
        <v>419</v>
      </c>
      <c r="F1623" t="s">
        <v>419</v>
      </c>
      <c r="G1623" t="str">
        <f>VLOOKUP(Table2[[#This Row],[franchID]],TeamsFranchises!$A$1:$D$121,2,FALSE)</f>
        <v>Detroit Tigers</v>
      </c>
      <c r="H1623" t="s">
        <v>37</v>
      </c>
      <c r="I1623">
        <v>3</v>
      </c>
      <c r="J1623">
        <v>162</v>
      </c>
      <c r="K1623">
        <v>81</v>
      </c>
      <c r="L1623">
        <v>85</v>
      </c>
      <c r="M1623">
        <v>77</v>
      </c>
      <c r="N1623" t="s">
        <v>51</v>
      </c>
      <c r="P1623" t="s">
        <v>51</v>
      </c>
      <c r="Q1623">
        <f>IF(Table2[[#This Row],[LgWin]]="Y",1,0)</f>
        <v>0</v>
      </c>
      <c r="R1623" t="s">
        <v>51</v>
      </c>
      <c r="S1623">
        <f>IF(Table2[[#This Row],[WSWin]]="Y",1,0)</f>
        <v>0</v>
      </c>
      <c r="T1623">
        <v>642</v>
      </c>
      <c r="U1623">
        <v>5508</v>
      </c>
      <c r="V1623">
        <v>1400</v>
      </c>
      <c r="W1623">
        <v>213</v>
      </c>
      <c r="X1623">
        <v>32</v>
      </c>
      <c r="Y1623">
        <v>157</v>
      </c>
      <c r="Z1623">
        <v>509</v>
      </c>
      <c r="AA1623">
        <v>722</v>
      </c>
      <c r="AB1623">
        <v>28</v>
      </c>
      <c r="AC1623">
        <v>30</v>
      </c>
      <c r="AD1623">
        <v>39</v>
      </c>
      <c r="AE1623">
        <v>31</v>
      </c>
      <c r="AF1623">
        <v>674</v>
      </c>
      <c r="AG1623">
        <v>627</v>
      </c>
      <c r="AH1623">
        <v>3.9</v>
      </c>
      <c r="AI1623">
        <v>39</v>
      </c>
      <c r="AJ1623">
        <v>11</v>
      </c>
      <c r="AK1623">
        <v>46</v>
      </c>
      <c r="AL1623">
        <v>4343</v>
      </c>
      <c r="AM1623">
        <v>1468</v>
      </c>
      <c r="AN1623">
        <v>154</v>
      </c>
      <c r="AO1623">
        <v>493</v>
      </c>
      <c r="AP1623">
        <v>911</v>
      </c>
      <c r="AQ1623">
        <v>112</v>
      </c>
      <c r="AR1623">
        <v>144</v>
      </c>
      <c r="AS1623">
        <v>0.98199999999999998</v>
      </c>
      <c r="AT1623" t="s">
        <v>420</v>
      </c>
      <c r="AU1623" t="s">
        <v>518</v>
      </c>
      <c r="AV1623">
        <v>1724146</v>
      </c>
      <c r="AW1623">
        <v>106</v>
      </c>
      <c r="AX1623">
        <v>107</v>
      </c>
      <c r="AY1623" t="s">
        <v>419</v>
      </c>
      <c r="AZ1623" t="s">
        <v>419</v>
      </c>
      <c r="BA1623" t="s">
        <v>419</v>
      </c>
    </row>
    <row r="1624" spans="1:53" x14ac:dyDescent="0.55000000000000004">
      <c r="A1624">
        <v>1973</v>
      </c>
      <c r="B1624" t="b">
        <f>IF(Table2[[#This Row],[yearID]]&gt;=1903,TRUE,FALSE)</f>
        <v>1</v>
      </c>
      <c r="C1624" t="b">
        <f>IF(Table2[[#This Row],[yearID]]&gt;=1973,TRUE,FALSE)</f>
        <v>1</v>
      </c>
      <c r="D1624" t="s">
        <v>157</v>
      </c>
      <c r="E1624" t="s">
        <v>528</v>
      </c>
      <c r="F1624" t="s">
        <v>528</v>
      </c>
      <c r="G1624" t="str">
        <f>VLOOKUP(Table2[[#This Row],[franchID]],TeamsFranchises!$A$1:$D$121,2,FALSE)</f>
        <v>Houston Astros</v>
      </c>
      <c r="H1624" t="s">
        <v>8</v>
      </c>
      <c r="I1624">
        <v>4</v>
      </c>
      <c r="J1624">
        <v>162</v>
      </c>
      <c r="K1624">
        <v>81</v>
      </c>
      <c r="L1624">
        <v>82</v>
      </c>
      <c r="M1624">
        <v>80</v>
      </c>
      <c r="N1624" t="s">
        <v>51</v>
      </c>
      <c r="P1624" t="s">
        <v>51</v>
      </c>
      <c r="Q1624">
        <f>IF(Table2[[#This Row],[LgWin]]="Y",1,0)</f>
        <v>0</v>
      </c>
      <c r="R1624" t="s">
        <v>51</v>
      </c>
      <c r="S1624">
        <f>IF(Table2[[#This Row],[WSWin]]="Y",1,0)</f>
        <v>0</v>
      </c>
      <c r="T1624">
        <v>681</v>
      </c>
      <c r="U1624">
        <v>5532</v>
      </c>
      <c r="V1624">
        <v>1391</v>
      </c>
      <c r="W1624">
        <v>216</v>
      </c>
      <c r="X1624">
        <v>35</v>
      </c>
      <c r="Y1624">
        <v>134</v>
      </c>
      <c r="Z1624">
        <v>469</v>
      </c>
      <c r="AA1624">
        <v>962</v>
      </c>
      <c r="AB1624">
        <v>92</v>
      </c>
      <c r="AC1624">
        <v>48</v>
      </c>
      <c r="AD1624">
        <v>33</v>
      </c>
      <c r="AE1624">
        <v>36</v>
      </c>
      <c r="AF1624">
        <v>672</v>
      </c>
      <c r="AG1624">
        <v>608</v>
      </c>
      <c r="AH1624">
        <v>3.75</v>
      </c>
      <c r="AI1624">
        <v>45</v>
      </c>
      <c r="AJ1624">
        <v>14</v>
      </c>
      <c r="AK1624">
        <v>26</v>
      </c>
      <c r="AL1624">
        <v>4382</v>
      </c>
      <c r="AM1624">
        <v>1389</v>
      </c>
      <c r="AN1624">
        <v>111</v>
      </c>
      <c r="AO1624">
        <v>575</v>
      </c>
      <c r="AP1624">
        <v>907</v>
      </c>
      <c r="AQ1624">
        <v>116</v>
      </c>
      <c r="AR1624">
        <v>140</v>
      </c>
      <c r="AS1624">
        <v>0.98099999999999998</v>
      </c>
      <c r="AT1624" t="s">
        <v>539</v>
      </c>
      <c r="AU1624" t="s">
        <v>540</v>
      </c>
      <c r="AV1624">
        <v>1394004</v>
      </c>
      <c r="AW1624">
        <v>99</v>
      </c>
      <c r="AX1624">
        <v>99</v>
      </c>
      <c r="AY1624" t="s">
        <v>528</v>
      </c>
      <c r="AZ1624" t="s">
        <v>528</v>
      </c>
      <c r="BA1624" t="s">
        <v>528</v>
      </c>
    </row>
    <row r="1625" spans="1:53" x14ac:dyDescent="0.55000000000000004">
      <c r="A1625">
        <v>1973</v>
      </c>
      <c r="B1625" t="b">
        <f>IF(Table2[[#This Row],[yearID]]&gt;=1903,TRUE,FALSE)</f>
        <v>1</v>
      </c>
      <c r="C1625" t="b">
        <f>IF(Table2[[#This Row],[yearID]]&gt;=1973,TRUE,FALSE)</f>
        <v>1</v>
      </c>
      <c r="D1625" t="s">
        <v>410</v>
      </c>
      <c r="E1625" t="s">
        <v>509</v>
      </c>
      <c r="F1625" t="s">
        <v>548</v>
      </c>
      <c r="G1625" t="str">
        <f>VLOOKUP(Table2[[#This Row],[franchID]],TeamsFranchises!$A$1:$D$121,2,FALSE)</f>
        <v>Kansas City Royals</v>
      </c>
      <c r="H1625" t="s">
        <v>8</v>
      </c>
      <c r="I1625">
        <v>2</v>
      </c>
      <c r="J1625">
        <v>162</v>
      </c>
      <c r="K1625">
        <v>81</v>
      </c>
      <c r="L1625">
        <v>88</v>
      </c>
      <c r="M1625">
        <v>74</v>
      </c>
      <c r="N1625" t="s">
        <v>51</v>
      </c>
      <c r="P1625" t="s">
        <v>51</v>
      </c>
      <c r="Q1625">
        <f>IF(Table2[[#This Row],[LgWin]]="Y",1,0)</f>
        <v>0</v>
      </c>
      <c r="R1625" t="s">
        <v>51</v>
      </c>
      <c r="S1625">
        <f>IF(Table2[[#This Row],[WSWin]]="Y",1,0)</f>
        <v>0</v>
      </c>
      <c r="T1625">
        <v>755</v>
      </c>
      <c r="U1625">
        <v>5508</v>
      </c>
      <c r="V1625">
        <v>1440</v>
      </c>
      <c r="W1625">
        <v>239</v>
      </c>
      <c r="X1625">
        <v>40</v>
      </c>
      <c r="Y1625">
        <v>114</v>
      </c>
      <c r="Z1625">
        <v>644</v>
      </c>
      <c r="AA1625">
        <v>696</v>
      </c>
      <c r="AB1625">
        <v>105</v>
      </c>
      <c r="AC1625">
        <v>69</v>
      </c>
      <c r="AD1625">
        <v>26</v>
      </c>
      <c r="AE1625">
        <v>47</v>
      </c>
      <c r="AF1625">
        <v>752</v>
      </c>
      <c r="AG1625">
        <v>675</v>
      </c>
      <c r="AH1625">
        <v>4.1900000000000004</v>
      </c>
      <c r="AI1625">
        <v>40</v>
      </c>
      <c r="AJ1625">
        <v>7</v>
      </c>
      <c r="AK1625">
        <v>41</v>
      </c>
      <c r="AL1625">
        <v>4348</v>
      </c>
      <c r="AM1625">
        <v>1521</v>
      </c>
      <c r="AN1625">
        <v>114</v>
      </c>
      <c r="AO1625">
        <v>617</v>
      </c>
      <c r="AP1625">
        <v>790</v>
      </c>
      <c r="AQ1625">
        <v>167</v>
      </c>
      <c r="AR1625">
        <v>192</v>
      </c>
      <c r="AS1625">
        <v>0.97399999999999998</v>
      </c>
      <c r="AT1625" t="s">
        <v>549</v>
      </c>
      <c r="AU1625" t="s">
        <v>570</v>
      </c>
      <c r="AV1625">
        <v>1345341</v>
      </c>
      <c r="AW1625">
        <v>106</v>
      </c>
      <c r="AX1625">
        <v>106</v>
      </c>
      <c r="AY1625" t="s">
        <v>548</v>
      </c>
      <c r="AZ1625" t="s">
        <v>509</v>
      </c>
      <c r="BA1625" t="s">
        <v>509</v>
      </c>
    </row>
    <row r="1626" spans="1:53" x14ac:dyDescent="0.55000000000000004">
      <c r="A1626">
        <v>1973</v>
      </c>
      <c r="B1626" t="b">
        <f>IF(Table2[[#This Row],[yearID]]&gt;=1903,TRUE,FALSE)</f>
        <v>1</v>
      </c>
      <c r="C1626" t="b">
        <f>IF(Table2[[#This Row],[yearID]]&gt;=1973,TRUE,FALSE)</f>
        <v>1</v>
      </c>
      <c r="D1626" t="s">
        <v>157</v>
      </c>
      <c r="E1626" t="s">
        <v>511</v>
      </c>
      <c r="F1626" t="s">
        <v>260</v>
      </c>
      <c r="G1626" t="str">
        <f>VLOOKUP(Table2[[#This Row],[franchID]],TeamsFranchises!$A$1:$D$121,2,FALSE)</f>
        <v>Los Angeles Dodgers</v>
      </c>
      <c r="H1626" t="s">
        <v>8</v>
      </c>
      <c r="I1626">
        <v>2</v>
      </c>
      <c r="J1626">
        <v>162</v>
      </c>
      <c r="K1626">
        <v>81</v>
      </c>
      <c r="L1626">
        <v>95</v>
      </c>
      <c r="M1626">
        <v>66</v>
      </c>
      <c r="N1626" t="s">
        <v>51</v>
      </c>
      <c r="P1626" t="s">
        <v>51</v>
      </c>
      <c r="Q1626">
        <f>IF(Table2[[#This Row],[LgWin]]="Y",1,0)</f>
        <v>0</v>
      </c>
      <c r="R1626" t="s">
        <v>51</v>
      </c>
      <c r="S1626">
        <f>IF(Table2[[#This Row],[WSWin]]="Y",1,0)</f>
        <v>0</v>
      </c>
      <c r="T1626">
        <v>675</v>
      </c>
      <c r="U1626">
        <v>5604</v>
      </c>
      <c r="V1626">
        <v>1473</v>
      </c>
      <c r="W1626">
        <v>219</v>
      </c>
      <c r="X1626">
        <v>29</v>
      </c>
      <c r="Y1626">
        <v>110</v>
      </c>
      <c r="Z1626">
        <v>497</v>
      </c>
      <c r="AA1626">
        <v>795</v>
      </c>
      <c r="AB1626">
        <v>109</v>
      </c>
      <c r="AC1626">
        <v>50</v>
      </c>
      <c r="AD1626">
        <v>28</v>
      </c>
      <c r="AE1626">
        <v>57</v>
      </c>
      <c r="AF1626">
        <v>565</v>
      </c>
      <c r="AG1626">
        <v>497</v>
      </c>
      <c r="AH1626">
        <v>3</v>
      </c>
      <c r="AI1626">
        <v>45</v>
      </c>
      <c r="AJ1626">
        <v>15</v>
      </c>
      <c r="AK1626">
        <v>38</v>
      </c>
      <c r="AL1626">
        <v>4473</v>
      </c>
      <c r="AM1626">
        <v>1270</v>
      </c>
      <c r="AN1626">
        <v>129</v>
      </c>
      <c r="AO1626">
        <v>461</v>
      </c>
      <c r="AP1626">
        <v>961</v>
      </c>
      <c r="AQ1626">
        <v>125</v>
      </c>
      <c r="AR1626">
        <v>166</v>
      </c>
      <c r="AS1626">
        <v>0.98099999999999998</v>
      </c>
      <c r="AT1626" t="s">
        <v>512</v>
      </c>
      <c r="AU1626" t="s">
        <v>531</v>
      </c>
      <c r="AV1626">
        <v>2136192</v>
      </c>
      <c r="AW1626">
        <v>97</v>
      </c>
      <c r="AX1626">
        <v>95</v>
      </c>
      <c r="AY1626" t="s">
        <v>260</v>
      </c>
      <c r="AZ1626" t="s">
        <v>511</v>
      </c>
      <c r="BA1626" t="s">
        <v>511</v>
      </c>
    </row>
    <row r="1627" spans="1:53" x14ac:dyDescent="0.55000000000000004">
      <c r="A1627">
        <v>1973</v>
      </c>
      <c r="B1627" t="b">
        <f>IF(Table2[[#This Row],[yearID]]&gt;=1903,TRUE,FALSE)</f>
        <v>1</v>
      </c>
      <c r="C1627" t="b">
        <f>IF(Table2[[#This Row],[yearID]]&gt;=1973,TRUE,FALSE)</f>
        <v>1</v>
      </c>
      <c r="D1627" t="s">
        <v>410</v>
      </c>
      <c r="E1627" t="s">
        <v>426</v>
      </c>
      <c r="F1627" t="s">
        <v>426</v>
      </c>
      <c r="G1627" t="str">
        <f>VLOOKUP(Table2[[#This Row],[franchID]],TeamsFranchises!$A$1:$D$121,2,FALSE)</f>
        <v>Minnesota Twins</v>
      </c>
      <c r="H1627" t="s">
        <v>8</v>
      </c>
      <c r="I1627">
        <v>3</v>
      </c>
      <c r="J1627">
        <v>162</v>
      </c>
      <c r="K1627">
        <v>81</v>
      </c>
      <c r="L1627">
        <v>81</v>
      </c>
      <c r="M1627">
        <v>81</v>
      </c>
      <c r="N1627" t="s">
        <v>51</v>
      </c>
      <c r="P1627" t="s">
        <v>51</v>
      </c>
      <c r="Q1627">
        <f>IF(Table2[[#This Row],[LgWin]]="Y",1,0)</f>
        <v>0</v>
      </c>
      <c r="R1627" t="s">
        <v>51</v>
      </c>
      <c r="S1627">
        <f>IF(Table2[[#This Row],[WSWin]]="Y",1,0)</f>
        <v>0</v>
      </c>
      <c r="T1627">
        <v>738</v>
      </c>
      <c r="U1627">
        <v>5625</v>
      </c>
      <c r="V1627">
        <v>1521</v>
      </c>
      <c r="W1627">
        <v>240</v>
      </c>
      <c r="X1627">
        <v>44</v>
      </c>
      <c r="Y1627">
        <v>120</v>
      </c>
      <c r="Z1627">
        <v>598</v>
      </c>
      <c r="AA1627">
        <v>954</v>
      </c>
      <c r="AB1627">
        <v>87</v>
      </c>
      <c r="AC1627">
        <v>46</v>
      </c>
      <c r="AD1627">
        <v>34</v>
      </c>
      <c r="AE1627">
        <v>40</v>
      </c>
      <c r="AF1627">
        <v>692</v>
      </c>
      <c r="AG1627">
        <v>608</v>
      </c>
      <c r="AH1627">
        <v>3.77</v>
      </c>
      <c r="AI1627">
        <v>48</v>
      </c>
      <c r="AJ1627">
        <v>18</v>
      </c>
      <c r="AK1627">
        <v>34</v>
      </c>
      <c r="AL1627">
        <v>4355</v>
      </c>
      <c r="AM1627">
        <v>1443</v>
      </c>
      <c r="AN1627">
        <v>115</v>
      </c>
      <c r="AO1627">
        <v>519</v>
      </c>
      <c r="AP1627">
        <v>879</v>
      </c>
      <c r="AQ1627">
        <v>139</v>
      </c>
      <c r="AR1627">
        <v>147</v>
      </c>
      <c r="AS1627">
        <v>0.97799999999999998</v>
      </c>
      <c r="AT1627" t="s">
        <v>523</v>
      </c>
      <c r="AU1627" t="s">
        <v>524</v>
      </c>
      <c r="AV1627">
        <v>907499</v>
      </c>
      <c r="AW1627">
        <v>104</v>
      </c>
      <c r="AX1627">
        <v>104</v>
      </c>
      <c r="AY1627" t="s">
        <v>426</v>
      </c>
      <c r="AZ1627" t="s">
        <v>426</v>
      </c>
      <c r="BA1627" t="s">
        <v>426</v>
      </c>
    </row>
    <row r="1628" spans="1:53" x14ac:dyDescent="0.55000000000000004">
      <c r="A1628">
        <v>1973</v>
      </c>
      <c r="B1628" t="b">
        <f>IF(Table2[[#This Row],[yearID]]&gt;=1903,TRUE,FALSE)</f>
        <v>1</v>
      </c>
      <c r="C1628" t="b">
        <f>IF(Table2[[#This Row],[yearID]]&gt;=1973,TRUE,FALSE)</f>
        <v>1</v>
      </c>
      <c r="D1628" t="s">
        <v>410</v>
      </c>
      <c r="E1628" t="s">
        <v>563</v>
      </c>
      <c r="F1628" t="s">
        <v>282</v>
      </c>
      <c r="G1628" t="str">
        <f>VLOOKUP(Table2[[#This Row],[franchID]],TeamsFranchises!$A$1:$D$121,2,FALSE)</f>
        <v>Milwaukee Brewers</v>
      </c>
      <c r="H1628" t="s">
        <v>37</v>
      </c>
      <c r="I1628">
        <v>5</v>
      </c>
      <c r="J1628">
        <v>162</v>
      </c>
      <c r="K1628">
        <v>81</v>
      </c>
      <c r="L1628">
        <v>74</v>
      </c>
      <c r="M1628">
        <v>88</v>
      </c>
      <c r="N1628" t="s">
        <v>51</v>
      </c>
      <c r="P1628" t="s">
        <v>51</v>
      </c>
      <c r="Q1628">
        <f>IF(Table2[[#This Row],[LgWin]]="Y",1,0)</f>
        <v>0</v>
      </c>
      <c r="R1628" t="s">
        <v>51</v>
      </c>
      <c r="S1628">
        <f>IF(Table2[[#This Row],[WSWin]]="Y",1,0)</f>
        <v>0</v>
      </c>
      <c r="T1628">
        <v>708</v>
      </c>
      <c r="U1628">
        <v>5526</v>
      </c>
      <c r="V1628">
        <v>1399</v>
      </c>
      <c r="W1628">
        <v>229</v>
      </c>
      <c r="X1628">
        <v>40</v>
      </c>
      <c r="Y1628">
        <v>145</v>
      </c>
      <c r="Z1628">
        <v>563</v>
      </c>
      <c r="AA1628">
        <v>977</v>
      </c>
      <c r="AB1628">
        <v>110</v>
      </c>
      <c r="AC1628">
        <v>66</v>
      </c>
      <c r="AD1628">
        <v>42</v>
      </c>
      <c r="AE1628">
        <v>35</v>
      </c>
      <c r="AF1628">
        <v>731</v>
      </c>
      <c r="AG1628">
        <v>643</v>
      </c>
      <c r="AH1628">
        <v>3.98</v>
      </c>
      <c r="AI1628">
        <v>50</v>
      </c>
      <c r="AJ1628">
        <v>11</v>
      </c>
      <c r="AK1628">
        <v>28</v>
      </c>
      <c r="AL1628">
        <v>4362</v>
      </c>
      <c r="AM1628">
        <v>1476</v>
      </c>
      <c r="AN1628">
        <v>119</v>
      </c>
      <c r="AO1628">
        <v>623</v>
      </c>
      <c r="AP1628">
        <v>671</v>
      </c>
      <c r="AQ1628">
        <v>145</v>
      </c>
      <c r="AR1628">
        <v>167</v>
      </c>
      <c r="AS1628">
        <v>0.97699999999999998</v>
      </c>
      <c r="AT1628" t="s">
        <v>281</v>
      </c>
      <c r="AU1628" t="s">
        <v>501</v>
      </c>
      <c r="AV1628">
        <v>1092158</v>
      </c>
      <c r="AW1628">
        <v>97</v>
      </c>
      <c r="AX1628">
        <v>98</v>
      </c>
      <c r="AY1628" t="s">
        <v>282</v>
      </c>
      <c r="AZ1628" t="s">
        <v>282</v>
      </c>
      <c r="BA1628" t="s">
        <v>282</v>
      </c>
    </row>
    <row r="1629" spans="1:53" x14ac:dyDescent="0.55000000000000004">
      <c r="A1629">
        <v>1973</v>
      </c>
      <c r="B1629" t="b">
        <f>IF(Table2[[#This Row],[yearID]]&gt;=1903,TRUE,FALSE)</f>
        <v>1</v>
      </c>
      <c r="C1629" t="b">
        <f>IF(Table2[[#This Row],[yearID]]&gt;=1973,TRUE,FALSE)</f>
        <v>1</v>
      </c>
      <c r="D1629" t="s">
        <v>157</v>
      </c>
      <c r="E1629" t="s">
        <v>551</v>
      </c>
      <c r="F1629" t="s">
        <v>398</v>
      </c>
      <c r="G1629" t="str">
        <f>VLOOKUP(Table2[[#This Row],[franchID]],TeamsFranchises!$A$1:$D$121,2,FALSE)</f>
        <v>Washington Nationals</v>
      </c>
      <c r="H1629" t="s">
        <v>37</v>
      </c>
      <c r="I1629">
        <v>4</v>
      </c>
      <c r="J1629">
        <v>162</v>
      </c>
      <c r="K1629">
        <v>81</v>
      </c>
      <c r="L1629">
        <v>79</v>
      </c>
      <c r="M1629">
        <v>83</v>
      </c>
      <c r="N1629" t="s">
        <v>51</v>
      </c>
      <c r="P1629" t="s">
        <v>51</v>
      </c>
      <c r="Q1629">
        <f>IF(Table2[[#This Row],[LgWin]]="Y",1,0)</f>
        <v>0</v>
      </c>
      <c r="R1629" t="s">
        <v>51</v>
      </c>
      <c r="S1629">
        <f>IF(Table2[[#This Row],[WSWin]]="Y",1,0)</f>
        <v>0</v>
      </c>
      <c r="T1629">
        <v>668</v>
      </c>
      <c r="U1629">
        <v>5369</v>
      </c>
      <c r="V1629">
        <v>1345</v>
      </c>
      <c r="W1629">
        <v>190</v>
      </c>
      <c r="X1629">
        <v>23</v>
      </c>
      <c r="Y1629">
        <v>125</v>
      </c>
      <c r="Z1629">
        <v>695</v>
      </c>
      <c r="AA1629">
        <v>777</v>
      </c>
      <c r="AB1629">
        <v>77</v>
      </c>
      <c r="AC1629">
        <v>68</v>
      </c>
      <c r="AD1629">
        <v>44</v>
      </c>
      <c r="AE1629">
        <v>28</v>
      </c>
      <c r="AF1629">
        <v>702</v>
      </c>
      <c r="AG1629">
        <v>599</v>
      </c>
      <c r="AH1629">
        <v>3.71</v>
      </c>
      <c r="AI1629">
        <v>26</v>
      </c>
      <c r="AJ1629">
        <v>6</v>
      </c>
      <c r="AK1629">
        <v>38</v>
      </c>
      <c r="AL1629">
        <v>4355</v>
      </c>
      <c r="AM1629">
        <v>1356</v>
      </c>
      <c r="AN1629">
        <v>128</v>
      </c>
      <c r="AO1629">
        <v>681</v>
      </c>
      <c r="AP1629">
        <v>866</v>
      </c>
      <c r="AQ1629">
        <v>163</v>
      </c>
      <c r="AR1629">
        <v>156</v>
      </c>
      <c r="AS1629">
        <v>0.97399999999999998</v>
      </c>
      <c r="AT1629" t="s">
        <v>552</v>
      </c>
      <c r="AU1629" t="s">
        <v>553</v>
      </c>
      <c r="AV1629">
        <v>1246863</v>
      </c>
      <c r="AW1629">
        <v>103</v>
      </c>
      <c r="AX1629">
        <v>104</v>
      </c>
      <c r="AY1629" t="s">
        <v>551</v>
      </c>
      <c r="AZ1629" t="s">
        <v>551</v>
      </c>
      <c r="BA1629" t="s">
        <v>551</v>
      </c>
    </row>
    <row r="1630" spans="1:53" x14ac:dyDescent="0.55000000000000004">
      <c r="A1630">
        <v>1973</v>
      </c>
      <c r="B1630" t="b">
        <f>IF(Table2[[#This Row],[yearID]]&gt;=1903,TRUE,FALSE)</f>
        <v>1</v>
      </c>
      <c r="C1630" t="b">
        <f>IF(Table2[[#This Row],[yearID]]&gt;=1973,TRUE,FALSE)</f>
        <v>1</v>
      </c>
      <c r="D1630" t="s">
        <v>410</v>
      </c>
      <c r="E1630" t="s">
        <v>436</v>
      </c>
      <c r="F1630" t="s">
        <v>412</v>
      </c>
      <c r="G1630" t="str">
        <f>VLOOKUP(Table2[[#This Row],[franchID]],TeamsFranchises!$A$1:$D$121,2,FALSE)</f>
        <v>New York Yankees</v>
      </c>
      <c r="H1630" t="s">
        <v>37</v>
      </c>
      <c r="I1630">
        <v>4</v>
      </c>
      <c r="J1630">
        <v>162</v>
      </c>
      <c r="K1630">
        <v>81</v>
      </c>
      <c r="L1630">
        <v>80</v>
      </c>
      <c r="M1630">
        <v>82</v>
      </c>
      <c r="N1630" t="s">
        <v>51</v>
      </c>
      <c r="P1630" t="s">
        <v>51</v>
      </c>
      <c r="Q1630">
        <f>IF(Table2[[#This Row],[LgWin]]="Y",1,0)</f>
        <v>0</v>
      </c>
      <c r="R1630" t="s">
        <v>51</v>
      </c>
      <c r="S1630">
        <f>IF(Table2[[#This Row],[WSWin]]="Y",1,0)</f>
        <v>0</v>
      </c>
      <c r="T1630">
        <v>641</v>
      </c>
      <c r="U1630">
        <v>5492</v>
      </c>
      <c r="V1630">
        <v>1435</v>
      </c>
      <c r="W1630">
        <v>212</v>
      </c>
      <c r="X1630">
        <v>17</v>
      </c>
      <c r="Y1630">
        <v>131</v>
      </c>
      <c r="Z1630">
        <v>489</v>
      </c>
      <c r="AA1630">
        <v>680</v>
      </c>
      <c r="AB1630">
        <v>47</v>
      </c>
      <c r="AC1630">
        <v>43</v>
      </c>
      <c r="AD1630">
        <v>22</v>
      </c>
      <c r="AE1630">
        <v>34</v>
      </c>
      <c r="AF1630">
        <v>610</v>
      </c>
      <c r="AG1630">
        <v>530</v>
      </c>
      <c r="AH1630">
        <v>3.34</v>
      </c>
      <c r="AI1630">
        <v>47</v>
      </c>
      <c r="AJ1630">
        <v>16</v>
      </c>
      <c r="AK1630">
        <v>39</v>
      </c>
      <c r="AL1630">
        <v>4283</v>
      </c>
      <c r="AM1630">
        <v>1379</v>
      </c>
      <c r="AN1630">
        <v>109</v>
      </c>
      <c r="AO1630">
        <v>457</v>
      </c>
      <c r="AP1630">
        <v>708</v>
      </c>
      <c r="AQ1630">
        <v>156</v>
      </c>
      <c r="AR1630">
        <v>172</v>
      </c>
      <c r="AS1630">
        <v>0.97599999999999998</v>
      </c>
      <c r="AT1630" t="s">
        <v>459</v>
      </c>
      <c r="AU1630" t="s">
        <v>491</v>
      </c>
      <c r="AV1630">
        <v>1262103</v>
      </c>
      <c r="AW1630">
        <v>97</v>
      </c>
      <c r="AX1630">
        <v>96</v>
      </c>
      <c r="AY1630" t="s">
        <v>412</v>
      </c>
      <c r="AZ1630" t="s">
        <v>436</v>
      </c>
      <c r="BA1630" t="s">
        <v>436</v>
      </c>
    </row>
    <row r="1631" spans="1:53" x14ac:dyDescent="0.55000000000000004">
      <c r="A1631">
        <v>1973</v>
      </c>
      <c r="B1631" t="b">
        <f>IF(Table2[[#This Row],[yearID]]&gt;=1903,TRUE,FALSE)</f>
        <v>1</v>
      </c>
      <c r="C1631" t="b">
        <f>IF(Table2[[#This Row],[yearID]]&gt;=1973,TRUE,FALSE)</f>
        <v>1</v>
      </c>
      <c r="D1631" t="s">
        <v>157</v>
      </c>
      <c r="E1631" t="s">
        <v>532</v>
      </c>
      <c r="F1631" t="s">
        <v>533</v>
      </c>
      <c r="G1631" t="str">
        <f>VLOOKUP(Table2[[#This Row],[franchID]],TeamsFranchises!$A$1:$D$121,2,FALSE)</f>
        <v>New York Mets</v>
      </c>
      <c r="H1631" t="s">
        <v>37</v>
      </c>
      <c r="I1631">
        <v>1</v>
      </c>
      <c r="J1631">
        <v>161</v>
      </c>
      <c r="K1631">
        <v>81</v>
      </c>
      <c r="L1631">
        <v>82</v>
      </c>
      <c r="M1631">
        <v>79</v>
      </c>
      <c r="N1631" t="s">
        <v>76</v>
      </c>
      <c r="P1631" t="s">
        <v>76</v>
      </c>
      <c r="Q1631">
        <f>IF(Table2[[#This Row],[LgWin]]="Y",1,0)</f>
        <v>1</v>
      </c>
      <c r="R1631" t="s">
        <v>51</v>
      </c>
      <c r="S1631">
        <f>IF(Table2[[#This Row],[WSWin]]="Y",1,0)</f>
        <v>0</v>
      </c>
      <c r="T1631">
        <v>608</v>
      </c>
      <c r="U1631">
        <v>5457</v>
      </c>
      <c r="V1631">
        <v>1345</v>
      </c>
      <c r="W1631">
        <v>198</v>
      </c>
      <c r="X1631">
        <v>24</v>
      </c>
      <c r="Y1631">
        <v>85</v>
      </c>
      <c r="Z1631">
        <v>540</v>
      </c>
      <c r="AA1631">
        <v>805</v>
      </c>
      <c r="AB1631">
        <v>27</v>
      </c>
      <c r="AC1631">
        <v>22</v>
      </c>
      <c r="AD1631">
        <v>23</v>
      </c>
      <c r="AE1631">
        <v>36</v>
      </c>
      <c r="AF1631">
        <v>588</v>
      </c>
      <c r="AG1631">
        <v>531</v>
      </c>
      <c r="AH1631">
        <v>3.26</v>
      </c>
      <c r="AI1631">
        <v>47</v>
      </c>
      <c r="AJ1631">
        <v>15</v>
      </c>
      <c r="AK1631">
        <v>40</v>
      </c>
      <c r="AL1631">
        <v>4395</v>
      </c>
      <c r="AM1631">
        <v>1345</v>
      </c>
      <c r="AN1631">
        <v>127</v>
      </c>
      <c r="AO1631">
        <v>490</v>
      </c>
      <c r="AP1631">
        <v>1027</v>
      </c>
      <c r="AQ1631">
        <v>126</v>
      </c>
      <c r="AR1631">
        <v>140</v>
      </c>
      <c r="AS1631">
        <v>0.98</v>
      </c>
      <c r="AT1631" t="s">
        <v>534</v>
      </c>
      <c r="AU1631" t="s">
        <v>536</v>
      </c>
      <c r="AV1631">
        <v>1912390</v>
      </c>
      <c r="AW1631">
        <v>98</v>
      </c>
      <c r="AX1631">
        <v>99</v>
      </c>
      <c r="AY1631" t="s">
        <v>533</v>
      </c>
      <c r="AZ1631" t="s">
        <v>532</v>
      </c>
      <c r="BA1631" t="s">
        <v>532</v>
      </c>
    </row>
    <row r="1632" spans="1:53" x14ac:dyDescent="0.55000000000000004">
      <c r="A1632">
        <v>1973</v>
      </c>
      <c r="B1632" t="b">
        <f>IF(Table2[[#This Row],[yearID]]&gt;=1903,TRUE,FALSE)</f>
        <v>1</v>
      </c>
      <c r="C1632" t="b">
        <f>IF(Table2[[#This Row],[yearID]]&gt;=1973,TRUE,FALSE)</f>
        <v>1</v>
      </c>
      <c r="D1632" t="s">
        <v>410</v>
      </c>
      <c r="E1632" t="s">
        <v>423</v>
      </c>
      <c r="F1632" t="s">
        <v>423</v>
      </c>
      <c r="G1632" t="str">
        <f>VLOOKUP(Table2[[#This Row],[franchID]],TeamsFranchises!$A$1:$D$121,2,FALSE)</f>
        <v>Oakland Athletics</v>
      </c>
      <c r="H1632" t="s">
        <v>8</v>
      </c>
      <c r="I1632">
        <v>1</v>
      </c>
      <c r="J1632">
        <v>162</v>
      </c>
      <c r="K1632">
        <v>81</v>
      </c>
      <c r="L1632">
        <v>94</v>
      </c>
      <c r="M1632">
        <v>68</v>
      </c>
      <c r="N1632" t="s">
        <v>76</v>
      </c>
      <c r="P1632" t="s">
        <v>76</v>
      </c>
      <c r="Q1632">
        <f>IF(Table2[[#This Row],[LgWin]]="Y",1,0)</f>
        <v>1</v>
      </c>
      <c r="R1632" t="s">
        <v>76</v>
      </c>
      <c r="S1632">
        <f>IF(Table2[[#This Row],[WSWin]]="Y",1,0)</f>
        <v>1</v>
      </c>
      <c r="T1632">
        <v>758</v>
      </c>
      <c r="U1632">
        <v>5507</v>
      </c>
      <c r="V1632">
        <v>1431</v>
      </c>
      <c r="W1632">
        <v>216</v>
      </c>
      <c r="X1632">
        <v>28</v>
      </c>
      <c r="Y1632">
        <v>147</v>
      </c>
      <c r="Z1632">
        <v>595</v>
      </c>
      <c r="AA1632">
        <v>919</v>
      </c>
      <c r="AB1632">
        <v>128</v>
      </c>
      <c r="AC1632">
        <v>57</v>
      </c>
      <c r="AD1632">
        <v>35</v>
      </c>
      <c r="AE1632">
        <v>53</v>
      </c>
      <c r="AF1632">
        <v>615</v>
      </c>
      <c r="AG1632">
        <v>532</v>
      </c>
      <c r="AH1632">
        <v>3.29</v>
      </c>
      <c r="AI1632">
        <v>46</v>
      </c>
      <c r="AJ1632">
        <v>16</v>
      </c>
      <c r="AK1632">
        <v>41</v>
      </c>
      <c r="AL1632">
        <v>4372</v>
      </c>
      <c r="AM1632">
        <v>1311</v>
      </c>
      <c r="AN1632">
        <v>143</v>
      </c>
      <c r="AO1632">
        <v>494</v>
      </c>
      <c r="AP1632">
        <v>797</v>
      </c>
      <c r="AQ1632">
        <v>137</v>
      </c>
      <c r="AR1632">
        <v>170</v>
      </c>
      <c r="AS1632">
        <v>0.97799999999999998</v>
      </c>
      <c r="AT1632" t="s">
        <v>546</v>
      </c>
      <c r="AU1632" t="s">
        <v>547</v>
      </c>
      <c r="AV1632">
        <v>1000763</v>
      </c>
      <c r="AW1632">
        <v>95</v>
      </c>
      <c r="AX1632">
        <v>93</v>
      </c>
      <c r="AY1632" t="s">
        <v>423</v>
      </c>
      <c r="AZ1632" t="s">
        <v>423</v>
      </c>
      <c r="BA1632" t="s">
        <v>423</v>
      </c>
    </row>
    <row r="1633" spans="1:53" x14ac:dyDescent="0.55000000000000004">
      <c r="A1633">
        <v>1973</v>
      </c>
      <c r="B1633" t="b">
        <f>IF(Table2[[#This Row],[yearID]]&gt;=1903,TRUE,FALSE)</f>
        <v>1</v>
      </c>
      <c r="C1633" t="b">
        <f>IF(Table2[[#This Row],[yearID]]&gt;=1973,TRUE,FALSE)</f>
        <v>1</v>
      </c>
      <c r="D1633" t="s">
        <v>157</v>
      </c>
      <c r="E1633" t="s">
        <v>122</v>
      </c>
      <c r="F1633" t="s">
        <v>122</v>
      </c>
      <c r="G1633" t="str">
        <f>VLOOKUP(Table2[[#This Row],[franchID]],TeamsFranchises!$A$1:$D$121,2,FALSE)</f>
        <v>Philadelphia Phillies</v>
      </c>
      <c r="H1633" t="s">
        <v>37</v>
      </c>
      <c r="I1633">
        <v>6</v>
      </c>
      <c r="J1633">
        <v>162</v>
      </c>
      <c r="K1633">
        <v>81</v>
      </c>
      <c r="L1633">
        <v>71</v>
      </c>
      <c r="M1633">
        <v>91</v>
      </c>
      <c r="N1633" t="s">
        <v>51</v>
      </c>
      <c r="P1633" t="s">
        <v>51</v>
      </c>
      <c r="Q1633">
        <f>IF(Table2[[#This Row],[LgWin]]="Y",1,0)</f>
        <v>0</v>
      </c>
      <c r="R1633" t="s">
        <v>51</v>
      </c>
      <c r="S1633">
        <f>IF(Table2[[#This Row],[WSWin]]="Y",1,0)</f>
        <v>0</v>
      </c>
      <c r="T1633">
        <v>642</v>
      </c>
      <c r="U1633">
        <v>5546</v>
      </c>
      <c r="V1633">
        <v>1381</v>
      </c>
      <c r="W1633">
        <v>218</v>
      </c>
      <c r="X1633">
        <v>29</v>
      </c>
      <c r="Y1633">
        <v>134</v>
      </c>
      <c r="Z1633">
        <v>476</v>
      </c>
      <c r="AA1633">
        <v>979</v>
      </c>
      <c r="AB1633">
        <v>51</v>
      </c>
      <c r="AC1633">
        <v>47</v>
      </c>
      <c r="AD1633">
        <v>33</v>
      </c>
      <c r="AE1633">
        <v>45</v>
      </c>
      <c r="AF1633">
        <v>717</v>
      </c>
      <c r="AG1633">
        <v>642</v>
      </c>
      <c r="AH1633">
        <v>3.99</v>
      </c>
      <c r="AI1633">
        <v>49</v>
      </c>
      <c r="AJ1633">
        <v>11</v>
      </c>
      <c r="AK1633">
        <v>22</v>
      </c>
      <c r="AL1633">
        <v>4342</v>
      </c>
      <c r="AM1633">
        <v>1435</v>
      </c>
      <c r="AN1633">
        <v>131</v>
      </c>
      <c r="AO1633">
        <v>632</v>
      </c>
      <c r="AP1633">
        <v>919</v>
      </c>
      <c r="AQ1633">
        <v>134</v>
      </c>
      <c r="AR1633">
        <v>179</v>
      </c>
      <c r="AS1633">
        <v>0.97899999999999998</v>
      </c>
      <c r="AT1633" t="s">
        <v>358</v>
      </c>
      <c r="AU1633" t="s">
        <v>566</v>
      </c>
      <c r="AV1633">
        <v>1475934</v>
      </c>
      <c r="AW1633">
        <v>102</v>
      </c>
      <c r="AX1633">
        <v>103</v>
      </c>
      <c r="AY1633" t="s">
        <v>122</v>
      </c>
      <c r="AZ1633" t="s">
        <v>122</v>
      </c>
      <c r="BA1633" t="s">
        <v>122</v>
      </c>
    </row>
    <row r="1634" spans="1:53" x14ac:dyDescent="0.55000000000000004">
      <c r="A1634">
        <v>1973</v>
      </c>
      <c r="B1634" t="b">
        <f>IF(Table2[[#This Row],[yearID]]&gt;=1903,TRUE,FALSE)</f>
        <v>1</v>
      </c>
      <c r="C1634" t="b">
        <f>IF(Table2[[#This Row],[yearID]]&gt;=1973,TRUE,FALSE)</f>
        <v>1</v>
      </c>
      <c r="D1634" t="s">
        <v>157</v>
      </c>
      <c r="E1634" t="s">
        <v>229</v>
      </c>
      <c r="F1634" t="s">
        <v>229</v>
      </c>
      <c r="G1634" t="str">
        <f>VLOOKUP(Table2[[#This Row],[franchID]],TeamsFranchises!$A$1:$D$121,2,FALSE)</f>
        <v>Pittsburgh Pirates</v>
      </c>
      <c r="H1634" t="s">
        <v>37</v>
      </c>
      <c r="I1634">
        <v>3</v>
      </c>
      <c r="J1634">
        <v>162</v>
      </c>
      <c r="K1634">
        <v>81</v>
      </c>
      <c r="L1634">
        <v>80</v>
      </c>
      <c r="M1634">
        <v>82</v>
      </c>
      <c r="N1634" t="s">
        <v>51</v>
      </c>
      <c r="P1634" t="s">
        <v>51</v>
      </c>
      <c r="Q1634">
        <f>IF(Table2[[#This Row],[LgWin]]="Y",1,0)</f>
        <v>0</v>
      </c>
      <c r="R1634" t="s">
        <v>51</v>
      </c>
      <c r="S1634">
        <f>IF(Table2[[#This Row],[WSWin]]="Y",1,0)</f>
        <v>0</v>
      </c>
      <c r="T1634">
        <v>704</v>
      </c>
      <c r="U1634">
        <v>5608</v>
      </c>
      <c r="V1634">
        <v>1465</v>
      </c>
      <c r="W1634">
        <v>257</v>
      </c>
      <c r="X1634">
        <v>44</v>
      </c>
      <c r="Y1634">
        <v>154</v>
      </c>
      <c r="Z1634">
        <v>432</v>
      </c>
      <c r="AA1634">
        <v>842</v>
      </c>
      <c r="AB1634">
        <v>23</v>
      </c>
      <c r="AC1634">
        <v>30</v>
      </c>
      <c r="AD1634">
        <v>27</v>
      </c>
      <c r="AE1634">
        <v>40</v>
      </c>
      <c r="AF1634">
        <v>693</v>
      </c>
      <c r="AG1634">
        <v>602</v>
      </c>
      <c r="AH1634">
        <v>3.73</v>
      </c>
      <c r="AI1634">
        <v>26</v>
      </c>
      <c r="AJ1634">
        <v>11</v>
      </c>
      <c r="AK1634">
        <v>44</v>
      </c>
      <c r="AL1634">
        <v>4352</v>
      </c>
      <c r="AM1634">
        <v>1426</v>
      </c>
      <c r="AN1634">
        <v>110</v>
      </c>
      <c r="AO1634">
        <v>564</v>
      </c>
      <c r="AP1634">
        <v>839</v>
      </c>
      <c r="AQ1634">
        <v>151</v>
      </c>
      <c r="AR1634">
        <v>156</v>
      </c>
      <c r="AS1634">
        <v>0.97599999999999998</v>
      </c>
      <c r="AT1634" t="s">
        <v>390</v>
      </c>
      <c r="AU1634" t="s">
        <v>567</v>
      </c>
      <c r="AV1634">
        <v>1319913</v>
      </c>
      <c r="AW1634">
        <v>98</v>
      </c>
      <c r="AX1634">
        <v>96</v>
      </c>
      <c r="AY1634" t="s">
        <v>229</v>
      </c>
      <c r="AZ1634" t="s">
        <v>229</v>
      </c>
      <c r="BA1634" t="s">
        <v>229</v>
      </c>
    </row>
    <row r="1635" spans="1:53" x14ac:dyDescent="0.55000000000000004">
      <c r="A1635">
        <v>1973</v>
      </c>
      <c r="B1635" t="b">
        <f>IF(Table2[[#This Row],[yearID]]&gt;=1903,TRUE,FALSE)</f>
        <v>1</v>
      </c>
      <c r="C1635" t="b">
        <f>IF(Table2[[#This Row],[yearID]]&gt;=1973,TRUE,FALSE)</f>
        <v>1</v>
      </c>
      <c r="D1635" t="s">
        <v>157</v>
      </c>
      <c r="E1635" t="s">
        <v>554</v>
      </c>
      <c r="F1635" t="s">
        <v>555</v>
      </c>
      <c r="G1635" t="str">
        <f>VLOOKUP(Table2[[#This Row],[franchID]],TeamsFranchises!$A$1:$D$121,2,FALSE)</f>
        <v>San Diego Padres</v>
      </c>
      <c r="H1635" t="s">
        <v>8</v>
      </c>
      <c r="I1635">
        <v>6</v>
      </c>
      <c r="J1635">
        <v>162</v>
      </c>
      <c r="K1635">
        <v>81</v>
      </c>
      <c r="L1635">
        <v>60</v>
      </c>
      <c r="M1635">
        <v>102</v>
      </c>
      <c r="N1635" t="s">
        <v>51</v>
      </c>
      <c r="P1635" t="s">
        <v>51</v>
      </c>
      <c r="Q1635">
        <f>IF(Table2[[#This Row],[LgWin]]="Y",1,0)</f>
        <v>0</v>
      </c>
      <c r="R1635" t="s">
        <v>51</v>
      </c>
      <c r="S1635">
        <f>IF(Table2[[#This Row],[WSWin]]="Y",1,0)</f>
        <v>0</v>
      </c>
      <c r="T1635">
        <v>548</v>
      </c>
      <c r="U1635">
        <v>5457</v>
      </c>
      <c r="V1635">
        <v>1330</v>
      </c>
      <c r="W1635">
        <v>198</v>
      </c>
      <c r="X1635">
        <v>26</v>
      </c>
      <c r="Y1635">
        <v>112</v>
      </c>
      <c r="Z1635">
        <v>401</v>
      </c>
      <c r="AA1635">
        <v>966</v>
      </c>
      <c r="AB1635">
        <v>88</v>
      </c>
      <c r="AC1635">
        <v>36</v>
      </c>
      <c r="AD1635">
        <v>21</v>
      </c>
      <c r="AE1635">
        <v>33</v>
      </c>
      <c r="AF1635">
        <v>770</v>
      </c>
      <c r="AG1635">
        <v>661</v>
      </c>
      <c r="AH1635">
        <v>4.16</v>
      </c>
      <c r="AI1635">
        <v>34</v>
      </c>
      <c r="AJ1635">
        <v>10</v>
      </c>
      <c r="AK1635">
        <v>23</v>
      </c>
      <c r="AL1635">
        <v>4290</v>
      </c>
      <c r="AM1635">
        <v>1461</v>
      </c>
      <c r="AN1635">
        <v>157</v>
      </c>
      <c r="AO1635">
        <v>548</v>
      </c>
      <c r="AP1635">
        <v>845</v>
      </c>
      <c r="AQ1635">
        <v>170</v>
      </c>
      <c r="AR1635">
        <v>152</v>
      </c>
      <c r="AS1635">
        <v>0.97299999999999998</v>
      </c>
      <c r="AT1635" t="s">
        <v>556</v>
      </c>
      <c r="AU1635" t="s">
        <v>557</v>
      </c>
      <c r="AV1635">
        <v>611826</v>
      </c>
      <c r="AW1635">
        <v>91</v>
      </c>
      <c r="AX1635">
        <v>94</v>
      </c>
      <c r="AY1635" t="s">
        <v>555</v>
      </c>
      <c r="AZ1635" t="s">
        <v>554</v>
      </c>
      <c r="BA1635" t="s">
        <v>554</v>
      </c>
    </row>
    <row r="1636" spans="1:53" x14ac:dyDescent="0.55000000000000004">
      <c r="A1636">
        <v>1973</v>
      </c>
      <c r="B1636" t="b">
        <f>IF(Table2[[#This Row],[yearID]]&gt;=1903,TRUE,FALSE)</f>
        <v>1</v>
      </c>
      <c r="C1636" t="b">
        <f>IF(Table2[[#This Row],[yearID]]&gt;=1973,TRUE,FALSE)</f>
        <v>1</v>
      </c>
      <c r="D1636" t="s">
        <v>157</v>
      </c>
      <c r="E1636" t="s">
        <v>514</v>
      </c>
      <c r="F1636" t="s">
        <v>243</v>
      </c>
      <c r="G1636" t="str">
        <f>VLOOKUP(Table2[[#This Row],[franchID]],TeamsFranchises!$A$1:$D$121,2,FALSE)</f>
        <v>San Francisco Giants</v>
      </c>
      <c r="H1636" t="s">
        <v>8</v>
      </c>
      <c r="I1636">
        <v>3</v>
      </c>
      <c r="J1636">
        <v>162</v>
      </c>
      <c r="K1636">
        <v>81</v>
      </c>
      <c r="L1636">
        <v>88</v>
      </c>
      <c r="M1636">
        <v>74</v>
      </c>
      <c r="N1636" t="s">
        <v>51</v>
      </c>
      <c r="P1636" t="s">
        <v>51</v>
      </c>
      <c r="Q1636">
        <f>IF(Table2[[#This Row],[LgWin]]="Y",1,0)</f>
        <v>0</v>
      </c>
      <c r="R1636" t="s">
        <v>51</v>
      </c>
      <c r="S1636">
        <f>IF(Table2[[#This Row],[WSWin]]="Y",1,0)</f>
        <v>0</v>
      </c>
      <c r="T1636">
        <v>739</v>
      </c>
      <c r="U1636">
        <v>5537</v>
      </c>
      <c r="V1636">
        <v>1452</v>
      </c>
      <c r="W1636">
        <v>212</v>
      </c>
      <c r="X1636">
        <v>52</v>
      </c>
      <c r="Y1636">
        <v>161</v>
      </c>
      <c r="Z1636">
        <v>590</v>
      </c>
      <c r="AA1636">
        <v>913</v>
      </c>
      <c r="AB1636">
        <v>112</v>
      </c>
      <c r="AC1636">
        <v>52</v>
      </c>
      <c r="AD1636">
        <v>35</v>
      </c>
      <c r="AE1636">
        <v>37</v>
      </c>
      <c r="AF1636">
        <v>702</v>
      </c>
      <c r="AG1636">
        <v>612</v>
      </c>
      <c r="AH1636">
        <v>3.79</v>
      </c>
      <c r="AI1636">
        <v>33</v>
      </c>
      <c r="AJ1636">
        <v>8</v>
      </c>
      <c r="AK1636">
        <v>44</v>
      </c>
      <c r="AL1636">
        <v>4357</v>
      </c>
      <c r="AM1636">
        <v>1442</v>
      </c>
      <c r="AN1636">
        <v>145</v>
      </c>
      <c r="AO1636">
        <v>485</v>
      </c>
      <c r="AP1636">
        <v>787</v>
      </c>
      <c r="AQ1636">
        <v>163</v>
      </c>
      <c r="AR1636">
        <v>138</v>
      </c>
      <c r="AS1636">
        <v>0.97399999999999998</v>
      </c>
      <c r="AT1636" t="s">
        <v>515</v>
      </c>
      <c r="AU1636" t="s">
        <v>517</v>
      </c>
      <c r="AV1636">
        <v>834193</v>
      </c>
      <c r="AW1636">
        <v>105</v>
      </c>
      <c r="AX1636">
        <v>105</v>
      </c>
      <c r="AY1636" t="s">
        <v>243</v>
      </c>
      <c r="AZ1636" t="s">
        <v>514</v>
      </c>
      <c r="BA1636" t="s">
        <v>514</v>
      </c>
    </row>
    <row r="1637" spans="1:53" x14ac:dyDescent="0.55000000000000004">
      <c r="A1637">
        <v>1973</v>
      </c>
      <c r="B1637" t="b">
        <f>IF(Table2[[#This Row],[yearID]]&gt;=1903,TRUE,FALSE)</f>
        <v>1</v>
      </c>
      <c r="C1637" t="b">
        <f>IF(Table2[[#This Row],[yearID]]&gt;=1973,TRUE,FALSE)</f>
        <v>1</v>
      </c>
      <c r="D1637" t="s">
        <v>157</v>
      </c>
      <c r="E1637" t="s">
        <v>396</v>
      </c>
      <c r="F1637" t="s">
        <v>154</v>
      </c>
      <c r="G1637" t="str">
        <f>VLOOKUP(Table2[[#This Row],[franchID]],TeamsFranchises!$A$1:$D$121,2,FALSE)</f>
        <v>St. Louis Cardinals</v>
      </c>
      <c r="H1637" t="s">
        <v>37</v>
      </c>
      <c r="I1637">
        <v>2</v>
      </c>
      <c r="J1637">
        <v>162</v>
      </c>
      <c r="K1637">
        <v>81</v>
      </c>
      <c r="L1637">
        <v>81</v>
      </c>
      <c r="M1637">
        <v>81</v>
      </c>
      <c r="N1637" t="s">
        <v>51</v>
      </c>
      <c r="P1637" t="s">
        <v>51</v>
      </c>
      <c r="Q1637">
        <f>IF(Table2[[#This Row],[LgWin]]="Y",1,0)</f>
        <v>0</v>
      </c>
      <c r="R1637" t="s">
        <v>51</v>
      </c>
      <c r="S1637">
        <f>IF(Table2[[#This Row],[WSWin]]="Y",1,0)</f>
        <v>0</v>
      </c>
      <c r="T1637">
        <v>643</v>
      </c>
      <c r="U1637">
        <v>5478</v>
      </c>
      <c r="V1637">
        <v>1418</v>
      </c>
      <c r="W1637">
        <v>240</v>
      </c>
      <c r="X1637">
        <v>35</v>
      </c>
      <c r="Y1637">
        <v>75</v>
      </c>
      <c r="Z1637">
        <v>531</v>
      </c>
      <c r="AA1637">
        <v>796</v>
      </c>
      <c r="AB1637">
        <v>100</v>
      </c>
      <c r="AC1637">
        <v>46</v>
      </c>
      <c r="AD1637">
        <v>29</v>
      </c>
      <c r="AE1637">
        <v>50</v>
      </c>
      <c r="AF1637">
        <v>603</v>
      </c>
      <c r="AG1637">
        <v>528</v>
      </c>
      <c r="AH1637">
        <v>3.25</v>
      </c>
      <c r="AI1637">
        <v>42</v>
      </c>
      <c r="AJ1637">
        <v>14</v>
      </c>
      <c r="AK1637">
        <v>36</v>
      </c>
      <c r="AL1637">
        <v>4382</v>
      </c>
      <c r="AM1637">
        <v>1366</v>
      </c>
      <c r="AN1637">
        <v>105</v>
      </c>
      <c r="AO1637">
        <v>486</v>
      </c>
      <c r="AP1637">
        <v>867</v>
      </c>
      <c r="AQ1637">
        <v>159</v>
      </c>
      <c r="AR1637">
        <v>149</v>
      </c>
      <c r="AS1637">
        <v>0.97499999999999998</v>
      </c>
      <c r="AT1637" t="s">
        <v>409</v>
      </c>
      <c r="AU1637" t="s">
        <v>545</v>
      </c>
      <c r="AV1637">
        <v>1574046</v>
      </c>
      <c r="AW1637">
        <v>100</v>
      </c>
      <c r="AX1637">
        <v>100</v>
      </c>
      <c r="AY1637" t="s">
        <v>154</v>
      </c>
      <c r="AZ1637" t="s">
        <v>396</v>
      </c>
      <c r="BA1637" t="s">
        <v>396</v>
      </c>
    </row>
    <row r="1638" spans="1:53" x14ac:dyDescent="0.55000000000000004">
      <c r="A1638">
        <v>1973</v>
      </c>
      <c r="B1638" t="b">
        <f>IF(Table2[[#This Row],[yearID]]&gt;=1903,TRUE,FALSE)</f>
        <v>1</v>
      </c>
      <c r="C1638" t="b">
        <f>IF(Table2[[#This Row],[yearID]]&gt;=1973,TRUE,FALSE)</f>
        <v>1</v>
      </c>
      <c r="D1638" t="s">
        <v>410</v>
      </c>
      <c r="E1638" t="s">
        <v>526</v>
      </c>
      <c r="F1638" t="s">
        <v>526</v>
      </c>
      <c r="G1638" t="str">
        <f>VLOOKUP(Table2[[#This Row],[franchID]],TeamsFranchises!$A$1:$D$121,2,FALSE)</f>
        <v>Texas Rangers</v>
      </c>
      <c r="H1638" t="s">
        <v>8</v>
      </c>
      <c r="I1638">
        <v>6</v>
      </c>
      <c r="J1638">
        <v>162</v>
      </c>
      <c r="K1638">
        <v>81</v>
      </c>
      <c r="L1638">
        <v>57</v>
      </c>
      <c r="M1638">
        <v>105</v>
      </c>
      <c r="N1638" t="s">
        <v>51</v>
      </c>
      <c r="P1638" t="s">
        <v>51</v>
      </c>
      <c r="Q1638">
        <f>IF(Table2[[#This Row],[LgWin]]="Y",1,0)</f>
        <v>0</v>
      </c>
      <c r="R1638" t="s">
        <v>51</v>
      </c>
      <c r="S1638">
        <f>IF(Table2[[#This Row],[WSWin]]="Y",1,0)</f>
        <v>0</v>
      </c>
      <c r="T1638">
        <v>619</v>
      </c>
      <c r="U1638">
        <v>5488</v>
      </c>
      <c r="V1638">
        <v>1397</v>
      </c>
      <c r="W1638">
        <v>195</v>
      </c>
      <c r="X1638">
        <v>29</v>
      </c>
      <c r="Y1638">
        <v>110</v>
      </c>
      <c r="Z1638">
        <v>503</v>
      </c>
      <c r="AA1638">
        <v>791</v>
      </c>
      <c r="AB1638">
        <v>91</v>
      </c>
      <c r="AC1638">
        <v>53</v>
      </c>
      <c r="AD1638">
        <v>27</v>
      </c>
      <c r="AE1638">
        <v>50</v>
      </c>
      <c r="AF1638">
        <v>844</v>
      </c>
      <c r="AG1638">
        <v>737</v>
      </c>
      <c r="AH1638">
        <v>4.6399999999999997</v>
      </c>
      <c r="AI1638">
        <v>35</v>
      </c>
      <c r="AJ1638">
        <v>10</v>
      </c>
      <c r="AK1638">
        <v>27</v>
      </c>
      <c r="AL1638">
        <v>4290</v>
      </c>
      <c r="AM1638">
        <v>1514</v>
      </c>
      <c r="AN1638">
        <v>130</v>
      </c>
      <c r="AO1638">
        <v>680</v>
      </c>
      <c r="AP1638">
        <v>831</v>
      </c>
      <c r="AQ1638">
        <v>161</v>
      </c>
      <c r="AR1638">
        <v>164</v>
      </c>
      <c r="AS1638">
        <v>0.97399999999999998</v>
      </c>
      <c r="AT1638" t="s">
        <v>568</v>
      </c>
      <c r="AU1638" t="s">
        <v>569</v>
      </c>
      <c r="AV1638">
        <v>686085</v>
      </c>
      <c r="AW1638">
        <v>95</v>
      </c>
      <c r="AX1638">
        <v>97</v>
      </c>
      <c r="AY1638" t="s">
        <v>526</v>
      </c>
      <c r="AZ1638" t="s">
        <v>526</v>
      </c>
      <c r="BA1638" t="s">
        <v>526</v>
      </c>
    </row>
    <row r="1639" spans="1:53" x14ac:dyDescent="0.55000000000000004">
      <c r="A1639">
        <v>1974</v>
      </c>
      <c r="B1639" t="b">
        <f>IF(Table2[[#This Row],[yearID]]&gt;=1903,TRUE,FALSE)</f>
        <v>1</v>
      </c>
      <c r="C1639" t="b">
        <f>IF(Table2[[#This Row],[yearID]]&gt;=1973,TRUE,FALSE)</f>
        <v>1</v>
      </c>
      <c r="D1639" t="s">
        <v>157</v>
      </c>
      <c r="E1639" t="s">
        <v>159</v>
      </c>
      <c r="F1639" t="s">
        <v>159</v>
      </c>
      <c r="G1639" t="str">
        <f>VLOOKUP(Table2[[#This Row],[franchID]],TeamsFranchises!$A$1:$D$121,2,FALSE)</f>
        <v>Atlanta Braves</v>
      </c>
      <c r="H1639" t="s">
        <v>8</v>
      </c>
      <c r="I1639">
        <v>3</v>
      </c>
      <c r="J1639">
        <v>163</v>
      </c>
      <c r="K1639">
        <v>81</v>
      </c>
      <c r="L1639">
        <v>88</v>
      </c>
      <c r="M1639">
        <v>74</v>
      </c>
      <c r="N1639" t="s">
        <v>51</v>
      </c>
      <c r="P1639" t="s">
        <v>51</v>
      </c>
      <c r="Q1639">
        <f>IF(Table2[[#This Row],[LgWin]]="Y",1,0)</f>
        <v>0</v>
      </c>
      <c r="R1639" t="s">
        <v>51</v>
      </c>
      <c r="S1639">
        <f>IF(Table2[[#This Row],[WSWin]]="Y",1,0)</f>
        <v>0</v>
      </c>
      <c r="T1639">
        <v>661</v>
      </c>
      <c r="U1639">
        <v>5533</v>
      </c>
      <c r="V1639">
        <v>1375</v>
      </c>
      <c r="W1639">
        <v>202</v>
      </c>
      <c r="X1639">
        <v>37</v>
      </c>
      <c r="Y1639">
        <v>120</v>
      </c>
      <c r="Z1639">
        <v>571</v>
      </c>
      <c r="AA1639">
        <v>772</v>
      </c>
      <c r="AB1639">
        <v>72</v>
      </c>
      <c r="AC1639">
        <v>44</v>
      </c>
      <c r="AD1639">
        <v>24</v>
      </c>
      <c r="AE1639">
        <v>42</v>
      </c>
      <c r="AF1639">
        <v>563</v>
      </c>
      <c r="AG1639">
        <v>500</v>
      </c>
      <c r="AH1639">
        <v>3.05</v>
      </c>
      <c r="AI1639">
        <v>46</v>
      </c>
      <c r="AJ1639">
        <v>21</v>
      </c>
      <c r="AK1639">
        <v>22</v>
      </c>
      <c r="AL1639">
        <v>4423</v>
      </c>
      <c r="AM1639">
        <v>1343</v>
      </c>
      <c r="AN1639">
        <v>97</v>
      </c>
      <c r="AO1639">
        <v>488</v>
      </c>
      <c r="AP1639">
        <v>772</v>
      </c>
      <c r="AQ1639">
        <v>132</v>
      </c>
      <c r="AR1639">
        <v>161</v>
      </c>
      <c r="AS1639">
        <v>0.97899999999999998</v>
      </c>
      <c r="AT1639" t="s">
        <v>541</v>
      </c>
      <c r="AU1639" t="s">
        <v>542</v>
      </c>
      <c r="AV1639">
        <v>981085</v>
      </c>
      <c r="AW1639">
        <v>104</v>
      </c>
      <c r="AX1639">
        <v>104</v>
      </c>
      <c r="AY1639" t="s">
        <v>159</v>
      </c>
      <c r="AZ1639" t="s">
        <v>159</v>
      </c>
      <c r="BA1639" t="s">
        <v>159</v>
      </c>
    </row>
    <row r="1640" spans="1:53" x14ac:dyDescent="0.55000000000000004">
      <c r="A1640">
        <v>1974</v>
      </c>
      <c r="B1640" t="b">
        <f>IF(Table2[[#This Row],[yearID]]&gt;=1903,TRUE,FALSE)</f>
        <v>1</v>
      </c>
      <c r="C1640" t="b">
        <f>IF(Table2[[#This Row],[yearID]]&gt;=1973,TRUE,FALSE)</f>
        <v>1</v>
      </c>
      <c r="D1640" t="s">
        <v>410</v>
      </c>
      <c r="E1640" t="s">
        <v>95</v>
      </c>
      <c r="F1640" t="s">
        <v>95</v>
      </c>
      <c r="G1640" t="str">
        <f>VLOOKUP(Table2[[#This Row],[franchID]],TeamsFranchises!$A$1:$D$121,2,FALSE)</f>
        <v>Baltimore Orioles</v>
      </c>
      <c r="H1640" t="s">
        <v>37</v>
      </c>
      <c r="I1640">
        <v>1</v>
      </c>
      <c r="J1640">
        <v>162</v>
      </c>
      <c r="K1640">
        <v>81</v>
      </c>
      <c r="L1640">
        <v>91</v>
      </c>
      <c r="M1640">
        <v>71</v>
      </c>
      <c r="N1640" t="s">
        <v>76</v>
      </c>
      <c r="P1640" t="s">
        <v>51</v>
      </c>
      <c r="Q1640">
        <f>IF(Table2[[#This Row],[LgWin]]="Y",1,0)</f>
        <v>0</v>
      </c>
      <c r="R1640" t="s">
        <v>51</v>
      </c>
      <c r="S1640">
        <f>IF(Table2[[#This Row],[WSWin]]="Y",1,0)</f>
        <v>0</v>
      </c>
      <c r="T1640">
        <v>659</v>
      </c>
      <c r="U1640">
        <v>5535</v>
      </c>
      <c r="V1640">
        <v>1418</v>
      </c>
      <c r="W1640">
        <v>226</v>
      </c>
      <c r="X1640">
        <v>27</v>
      </c>
      <c r="Y1640">
        <v>116</v>
      </c>
      <c r="Z1640">
        <v>509</v>
      </c>
      <c r="AA1640">
        <v>770</v>
      </c>
      <c r="AB1640">
        <v>145</v>
      </c>
      <c r="AC1640">
        <v>58</v>
      </c>
      <c r="AD1640">
        <v>58</v>
      </c>
      <c r="AE1640">
        <v>56</v>
      </c>
      <c r="AF1640">
        <v>612</v>
      </c>
      <c r="AG1640">
        <v>536</v>
      </c>
      <c r="AH1640">
        <v>3.27</v>
      </c>
      <c r="AI1640">
        <v>57</v>
      </c>
      <c r="AJ1640">
        <v>16</v>
      </c>
      <c r="AK1640">
        <v>25</v>
      </c>
      <c r="AL1640">
        <v>4422</v>
      </c>
      <c r="AM1640">
        <v>1393</v>
      </c>
      <c r="AN1640">
        <v>101</v>
      </c>
      <c r="AO1640">
        <v>480</v>
      </c>
      <c r="AP1640">
        <v>701</v>
      </c>
      <c r="AQ1640">
        <v>128</v>
      </c>
      <c r="AR1640">
        <v>174</v>
      </c>
      <c r="AS1640">
        <v>0.98</v>
      </c>
      <c r="AT1640" t="s">
        <v>218</v>
      </c>
      <c r="AU1640" t="s">
        <v>504</v>
      </c>
      <c r="AV1640">
        <v>962572</v>
      </c>
      <c r="AW1640">
        <v>97</v>
      </c>
      <c r="AX1640">
        <v>95</v>
      </c>
      <c r="AY1640" t="s">
        <v>95</v>
      </c>
      <c r="AZ1640" t="s">
        <v>95</v>
      </c>
      <c r="BA1640" t="s">
        <v>95</v>
      </c>
    </row>
    <row r="1641" spans="1:53" x14ac:dyDescent="0.55000000000000004">
      <c r="A1641">
        <v>1974</v>
      </c>
      <c r="B1641" t="b">
        <f>IF(Table2[[#This Row],[yearID]]&gt;=1903,TRUE,FALSE)</f>
        <v>1</v>
      </c>
      <c r="C1641" t="b">
        <f>IF(Table2[[#This Row],[yearID]]&gt;=1973,TRUE,FALSE)</f>
        <v>1</v>
      </c>
      <c r="D1641" t="s">
        <v>410</v>
      </c>
      <c r="E1641" t="s">
        <v>54</v>
      </c>
      <c r="F1641" t="s">
        <v>54</v>
      </c>
      <c r="G1641" t="str">
        <f>VLOOKUP(Table2[[#This Row],[franchID]],TeamsFranchises!$A$1:$D$121,2,FALSE)</f>
        <v>Boston Red Sox</v>
      </c>
      <c r="H1641" t="s">
        <v>37</v>
      </c>
      <c r="I1641">
        <v>3</v>
      </c>
      <c r="J1641">
        <v>162</v>
      </c>
      <c r="K1641">
        <v>81</v>
      </c>
      <c r="L1641">
        <v>84</v>
      </c>
      <c r="M1641">
        <v>78</v>
      </c>
      <c r="N1641" t="s">
        <v>51</v>
      </c>
      <c r="P1641" t="s">
        <v>51</v>
      </c>
      <c r="Q1641">
        <f>IF(Table2[[#This Row],[LgWin]]="Y",1,0)</f>
        <v>0</v>
      </c>
      <c r="R1641" t="s">
        <v>51</v>
      </c>
      <c r="S1641">
        <f>IF(Table2[[#This Row],[WSWin]]="Y",1,0)</f>
        <v>0</v>
      </c>
      <c r="T1641">
        <v>696</v>
      </c>
      <c r="U1641">
        <v>5499</v>
      </c>
      <c r="V1641">
        <v>1449</v>
      </c>
      <c r="W1641">
        <v>236</v>
      </c>
      <c r="X1641">
        <v>31</v>
      </c>
      <c r="Y1641">
        <v>109</v>
      </c>
      <c r="Z1641">
        <v>569</v>
      </c>
      <c r="AA1641">
        <v>811</v>
      </c>
      <c r="AB1641">
        <v>104</v>
      </c>
      <c r="AC1641">
        <v>58</v>
      </c>
      <c r="AD1641">
        <v>33</v>
      </c>
      <c r="AE1641">
        <v>49</v>
      </c>
      <c r="AF1641">
        <v>661</v>
      </c>
      <c r="AG1641">
        <v>601</v>
      </c>
      <c r="AH1641">
        <v>3.72</v>
      </c>
      <c r="AI1641">
        <v>71</v>
      </c>
      <c r="AJ1641">
        <v>12</v>
      </c>
      <c r="AK1641">
        <v>18</v>
      </c>
      <c r="AL1641">
        <v>4366</v>
      </c>
      <c r="AM1641">
        <v>1462</v>
      </c>
      <c r="AN1641">
        <v>126</v>
      </c>
      <c r="AO1641">
        <v>463</v>
      </c>
      <c r="AP1641">
        <v>751</v>
      </c>
      <c r="AQ1641">
        <v>145</v>
      </c>
      <c r="AR1641">
        <v>156</v>
      </c>
      <c r="AS1641">
        <v>0.97699999999999998</v>
      </c>
      <c r="AT1641" t="s">
        <v>441</v>
      </c>
      <c r="AU1641" t="s">
        <v>493</v>
      </c>
      <c r="AV1641">
        <v>1556411</v>
      </c>
      <c r="AW1641">
        <v>108</v>
      </c>
      <c r="AX1641">
        <v>107</v>
      </c>
      <c r="AY1641" t="s">
        <v>54</v>
      </c>
      <c r="AZ1641" t="s">
        <v>54</v>
      </c>
      <c r="BA1641" t="s">
        <v>54</v>
      </c>
    </row>
    <row r="1642" spans="1:53" x14ac:dyDescent="0.55000000000000004">
      <c r="A1642">
        <v>1974</v>
      </c>
      <c r="B1642" t="b">
        <f>IF(Table2[[#This Row],[yearID]]&gt;=1903,TRUE,FALSE)</f>
        <v>1</v>
      </c>
      <c r="C1642" t="b">
        <f>IF(Table2[[#This Row],[yearID]]&gt;=1973,TRUE,FALSE)</f>
        <v>1</v>
      </c>
      <c r="D1642" t="s">
        <v>410</v>
      </c>
      <c r="E1642" t="s">
        <v>537</v>
      </c>
      <c r="F1642" t="s">
        <v>520</v>
      </c>
      <c r="G1642" t="str">
        <f>VLOOKUP(Table2[[#This Row],[franchID]],TeamsFranchises!$A$1:$D$121,2,FALSE)</f>
        <v>Los Angeles Angels of Anaheim</v>
      </c>
      <c r="H1642" t="s">
        <v>8</v>
      </c>
      <c r="I1642">
        <v>6</v>
      </c>
      <c r="J1642">
        <v>163</v>
      </c>
      <c r="K1642">
        <v>81</v>
      </c>
      <c r="L1642">
        <v>68</v>
      </c>
      <c r="M1642">
        <v>94</v>
      </c>
      <c r="N1642" t="s">
        <v>51</v>
      </c>
      <c r="P1642" t="s">
        <v>51</v>
      </c>
      <c r="Q1642">
        <f>IF(Table2[[#This Row],[LgWin]]="Y",1,0)</f>
        <v>0</v>
      </c>
      <c r="R1642" t="s">
        <v>51</v>
      </c>
      <c r="S1642">
        <f>IF(Table2[[#This Row],[WSWin]]="Y",1,0)</f>
        <v>0</v>
      </c>
      <c r="T1642">
        <v>618</v>
      </c>
      <c r="U1642">
        <v>5401</v>
      </c>
      <c r="V1642">
        <v>1372</v>
      </c>
      <c r="W1642">
        <v>203</v>
      </c>
      <c r="X1642">
        <v>31</v>
      </c>
      <c r="Y1642">
        <v>95</v>
      </c>
      <c r="Z1642">
        <v>509</v>
      </c>
      <c r="AA1642">
        <v>801</v>
      </c>
      <c r="AB1642">
        <v>119</v>
      </c>
      <c r="AC1642">
        <v>79</v>
      </c>
      <c r="AD1642">
        <v>45</v>
      </c>
      <c r="AE1642">
        <v>48</v>
      </c>
      <c r="AF1642">
        <v>657</v>
      </c>
      <c r="AG1642">
        <v>563</v>
      </c>
      <c r="AH1642">
        <v>3.52</v>
      </c>
      <c r="AI1642">
        <v>64</v>
      </c>
      <c r="AJ1642">
        <v>13</v>
      </c>
      <c r="AK1642">
        <v>12</v>
      </c>
      <c r="AL1642">
        <v>4317</v>
      </c>
      <c r="AM1642">
        <v>1339</v>
      </c>
      <c r="AN1642">
        <v>101</v>
      </c>
      <c r="AO1642">
        <v>649</v>
      </c>
      <c r="AP1642">
        <v>986</v>
      </c>
      <c r="AQ1642">
        <v>147</v>
      </c>
      <c r="AR1642">
        <v>150</v>
      </c>
      <c r="AS1642">
        <v>0.97599999999999998</v>
      </c>
      <c r="AT1642" t="s">
        <v>538</v>
      </c>
      <c r="AU1642" t="s">
        <v>543</v>
      </c>
      <c r="AV1642">
        <v>917269</v>
      </c>
      <c r="AW1642">
        <v>94</v>
      </c>
      <c r="AX1642">
        <v>94</v>
      </c>
      <c r="AY1642" t="s">
        <v>537</v>
      </c>
      <c r="AZ1642" t="s">
        <v>537</v>
      </c>
      <c r="BA1642" t="s">
        <v>537</v>
      </c>
    </row>
    <row r="1643" spans="1:53" x14ac:dyDescent="0.55000000000000004">
      <c r="A1643">
        <v>1974</v>
      </c>
      <c r="B1643" t="b">
        <f>IF(Table2[[#This Row],[yearID]]&gt;=1903,TRUE,FALSE)</f>
        <v>1</v>
      </c>
      <c r="C1643" t="b">
        <f>IF(Table2[[#This Row],[yearID]]&gt;=1973,TRUE,FALSE)</f>
        <v>1</v>
      </c>
      <c r="D1643" t="s">
        <v>410</v>
      </c>
      <c r="E1643" t="s">
        <v>415</v>
      </c>
      <c r="F1643" t="s">
        <v>416</v>
      </c>
      <c r="G1643" t="str">
        <f>VLOOKUP(Table2[[#This Row],[franchID]],TeamsFranchises!$A$1:$D$121,2,FALSE)</f>
        <v>Chicago White Sox</v>
      </c>
      <c r="H1643" t="s">
        <v>8</v>
      </c>
      <c r="I1643">
        <v>4</v>
      </c>
      <c r="J1643">
        <v>163</v>
      </c>
      <c r="K1643">
        <v>82</v>
      </c>
      <c r="L1643">
        <v>80</v>
      </c>
      <c r="M1643">
        <v>80</v>
      </c>
      <c r="N1643" t="s">
        <v>51</v>
      </c>
      <c r="P1643" t="s">
        <v>51</v>
      </c>
      <c r="Q1643">
        <f>IF(Table2[[#This Row],[LgWin]]="Y",1,0)</f>
        <v>0</v>
      </c>
      <c r="R1643" t="s">
        <v>51</v>
      </c>
      <c r="S1643">
        <f>IF(Table2[[#This Row],[WSWin]]="Y",1,0)</f>
        <v>0</v>
      </c>
      <c r="T1643">
        <v>684</v>
      </c>
      <c r="U1643">
        <v>5577</v>
      </c>
      <c r="V1643">
        <v>1492</v>
      </c>
      <c r="W1643">
        <v>225</v>
      </c>
      <c r="X1643">
        <v>23</v>
      </c>
      <c r="Y1643">
        <v>135</v>
      </c>
      <c r="Z1643">
        <v>519</v>
      </c>
      <c r="AA1643">
        <v>858</v>
      </c>
      <c r="AB1643">
        <v>64</v>
      </c>
      <c r="AC1643">
        <v>53</v>
      </c>
      <c r="AD1643">
        <v>26</v>
      </c>
      <c r="AE1643">
        <v>43</v>
      </c>
      <c r="AF1643">
        <v>721</v>
      </c>
      <c r="AG1643">
        <v>641</v>
      </c>
      <c r="AH1643">
        <v>3.94</v>
      </c>
      <c r="AI1643">
        <v>55</v>
      </c>
      <c r="AJ1643">
        <v>11</v>
      </c>
      <c r="AK1643">
        <v>29</v>
      </c>
      <c r="AL1643">
        <v>4397</v>
      </c>
      <c r="AM1643">
        <v>1470</v>
      </c>
      <c r="AN1643">
        <v>103</v>
      </c>
      <c r="AO1643">
        <v>548</v>
      </c>
      <c r="AP1643">
        <v>826</v>
      </c>
      <c r="AQ1643">
        <v>147</v>
      </c>
      <c r="AR1643">
        <v>188</v>
      </c>
      <c r="AS1643">
        <v>0.97699999999999998</v>
      </c>
      <c r="AT1643" t="s">
        <v>417</v>
      </c>
      <c r="AU1643" t="s">
        <v>450</v>
      </c>
      <c r="AV1643">
        <v>1149596</v>
      </c>
      <c r="AW1643">
        <v>103</v>
      </c>
      <c r="AX1643">
        <v>104</v>
      </c>
      <c r="AY1643" t="s">
        <v>416</v>
      </c>
      <c r="AZ1643" t="s">
        <v>415</v>
      </c>
      <c r="BA1643" t="s">
        <v>415</v>
      </c>
    </row>
    <row r="1644" spans="1:53" x14ac:dyDescent="0.55000000000000004">
      <c r="A1644">
        <v>1974</v>
      </c>
      <c r="B1644" t="b">
        <f>IF(Table2[[#This Row],[yearID]]&gt;=1903,TRUE,FALSE)</f>
        <v>1</v>
      </c>
      <c r="C1644" t="b">
        <f>IF(Table2[[#This Row],[yearID]]&gt;=1973,TRUE,FALSE)</f>
        <v>1</v>
      </c>
      <c r="D1644" t="s">
        <v>157</v>
      </c>
      <c r="E1644" t="s">
        <v>161</v>
      </c>
      <c r="F1644" t="s">
        <v>162</v>
      </c>
      <c r="G1644" t="str">
        <f>VLOOKUP(Table2[[#This Row],[franchID]],TeamsFranchises!$A$1:$D$121,2,FALSE)</f>
        <v>Chicago Cubs</v>
      </c>
      <c r="H1644" t="s">
        <v>37</v>
      </c>
      <c r="I1644">
        <v>6</v>
      </c>
      <c r="J1644">
        <v>162</v>
      </c>
      <c r="K1644">
        <v>81</v>
      </c>
      <c r="L1644">
        <v>66</v>
      </c>
      <c r="M1644">
        <v>96</v>
      </c>
      <c r="N1644" t="s">
        <v>51</v>
      </c>
      <c r="P1644" t="s">
        <v>51</v>
      </c>
      <c r="Q1644">
        <f>IF(Table2[[#This Row],[LgWin]]="Y",1,0)</f>
        <v>0</v>
      </c>
      <c r="R1644" t="s">
        <v>51</v>
      </c>
      <c r="S1644">
        <f>IF(Table2[[#This Row],[WSWin]]="Y",1,0)</f>
        <v>0</v>
      </c>
      <c r="T1644">
        <v>669</v>
      </c>
      <c r="U1644">
        <v>5574</v>
      </c>
      <c r="V1644">
        <v>1397</v>
      </c>
      <c r="W1644">
        <v>221</v>
      </c>
      <c r="X1644">
        <v>42</v>
      </c>
      <c r="Y1644">
        <v>110</v>
      </c>
      <c r="Z1644">
        <v>621</v>
      </c>
      <c r="AA1644">
        <v>857</v>
      </c>
      <c r="AB1644">
        <v>78</v>
      </c>
      <c r="AC1644">
        <v>73</v>
      </c>
      <c r="AD1644">
        <v>29</v>
      </c>
      <c r="AE1644">
        <v>40</v>
      </c>
      <c r="AF1644">
        <v>826</v>
      </c>
      <c r="AG1644">
        <v>697</v>
      </c>
      <c r="AH1644">
        <v>4.28</v>
      </c>
      <c r="AI1644">
        <v>23</v>
      </c>
      <c r="AJ1644">
        <v>6</v>
      </c>
      <c r="AK1644">
        <v>26</v>
      </c>
      <c r="AL1644">
        <v>4399</v>
      </c>
      <c r="AM1644">
        <v>1593</v>
      </c>
      <c r="AN1644">
        <v>122</v>
      </c>
      <c r="AO1644">
        <v>576</v>
      </c>
      <c r="AP1644">
        <v>895</v>
      </c>
      <c r="AQ1644">
        <v>199</v>
      </c>
      <c r="AR1644">
        <v>141</v>
      </c>
      <c r="AS1644">
        <v>0.96899999999999997</v>
      </c>
      <c r="AT1644" t="s">
        <v>434</v>
      </c>
      <c r="AU1644" t="s">
        <v>473</v>
      </c>
      <c r="AV1644">
        <v>1015378</v>
      </c>
      <c r="AW1644">
        <v>103</v>
      </c>
      <c r="AX1644">
        <v>105</v>
      </c>
      <c r="AY1644" t="s">
        <v>162</v>
      </c>
      <c r="AZ1644" t="s">
        <v>161</v>
      </c>
      <c r="BA1644" t="s">
        <v>161</v>
      </c>
    </row>
    <row r="1645" spans="1:53" x14ac:dyDescent="0.55000000000000004">
      <c r="A1645">
        <v>1974</v>
      </c>
      <c r="B1645" t="b">
        <f>IF(Table2[[#This Row],[yearID]]&gt;=1903,TRUE,FALSE)</f>
        <v>1</v>
      </c>
      <c r="C1645" t="b">
        <f>IF(Table2[[#This Row],[yearID]]&gt;=1973,TRUE,FALSE)</f>
        <v>1</v>
      </c>
      <c r="D1645" t="s">
        <v>157</v>
      </c>
      <c r="E1645" t="s">
        <v>167</v>
      </c>
      <c r="F1645" t="s">
        <v>167</v>
      </c>
      <c r="G1645" t="str">
        <f>VLOOKUP(Table2[[#This Row],[franchID]],TeamsFranchises!$A$1:$D$121,2,FALSE)</f>
        <v>Cincinnati Reds</v>
      </c>
      <c r="H1645" t="s">
        <v>8</v>
      </c>
      <c r="I1645">
        <v>2</v>
      </c>
      <c r="J1645">
        <v>163</v>
      </c>
      <c r="K1645">
        <v>82</v>
      </c>
      <c r="L1645">
        <v>98</v>
      </c>
      <c r="M1645">
        <v>64</v>
      </c>
      <c r="N1645" t="s">
        <v>51</v>
      </c>
      <c r="P1645" t="s">
        <v>51</v>
      </c>
      <c r="Q1645">
        <f>IF(Table2[[#This Row],[LgWin]]="Y",1,0)</f>
        <v>0</v>
      </c>
      <c r="R1645" t="s">
        <v>51</v>
      </c>
      <c r="S1645">
        <f>IF(Table2[[#This Row],[WSWin]]="Y",1,0)</f>
        <v>0</v>
      </c>
      <c r="T1645">
        <v>776</v>
      </c>
      <c r="U1645">
        <v>5535</v>
      </c>
      <c r="V1645">
        <v>1437</v>
      </c>
      <c r="W1645">
        <v>271</v>
      </c>
      <c r="X1645">
        <v>35</v>
      </c>
      <c r="Y1645">
        <v>135</v>
      </c>
      <c r="Z1645">
        <v>693</v>
      </c>
      <c r="AA1645">
        <v>940</v>
      </c>
      <c r="AB1645">
        <v>146</v>
      </c>
      <c r="AC1645">
        <v>49</v>
      </c>
      <c r="AD1645">
        <v>30</v>
      </c>
      <c r="AE1645">
        <v>46</v>
      </c>
      <c r="AF1645">
        <v>631</v>
      </c>
      <c r="AG1645">
        <v>556</v>
      </c>
      <c r="AH1645">
        <v>3.41</v>
      </c>
      <c r="AI1645">
        <v>34</v>
      </c>
      <c r="AJ1645">
        <v>11</v>
      </c>
      <c r="AK1645">
        <v>27</v>
      </c>
      <c r="AL1645">
        <v>4399</v>
      </c>
      <c r="AM1645">
        <v>1364</v>
      </c>
      <c r="AN1645">
        <v>126</v>
      </c>
      <c r="AO1645">
        <v>536</v>
      </c>
      <c r="AP1645">
        <v>875</v>
      </c>
      <c r="AQ1645">
        <v>134</v>
      </c>
      <c r="AR1645">
        <v>151</v>
      </c>
      <c r="AS1645">
        <v>0.97899999999999998</v>
      </c>
      <c r="AT1645" t="s">
        <v>165</v>
      </c>
      <c r="AU1645" t="s">
        <v>565</v>
      </c>
      <c r="AV1645">
        <v>2164307</v>
      </c>
      <c r="AW1645">
        <v>99</v>
      </c>
      <c r="AX1645">
        <v>97</v>
      </c>
      <c r="AY1645" t="s">
        <v>167</v>
      </c>
      <c r="AZ1645" t="s">
        <v>167</v>
      </c>
      <c r="BA1645" t="s">
        <v>167</v>
      </c>
    </row>
    <row r="1646" spans="1:53" x14ac:dyDescent="0.55000000000000004">
      <c r="A1646">
        <v>1974</v>
      </c>
      <c r="B1646" t="b">
        <f>IF(Table2[[#This Row],[yearID]]&gt;=1903,TRUE,FALSE)</f>
        <v>1</v>
      </c>
      <c r="C1646" t="b">
        <f>IF(Table2[[#This Row],[yearID]]&gt;=1973,TRUE,FALSE)</f>
        <v>1</v>
      </c>
      <c r="D1646" t="s">
        <v>410</v>
      </c>
      <c r="E1646" t="s">
        <v>64</v>
      </c>
      <c r="F1646" t="s">
        <v>64</v>
      </c>
      <c r="G1646" t="str">
        <f>VLOOKUP(Table2[[#This Row],[franchID]],TeamsFranchises!$A$1:$D$121,2,FALSE)</f>
        <v>Cleveland Indians</v>
      </c>
      <c r="H1646" t="s">
        <v>37</v>
      </c>
      <c r="I1646">
        <v>4</v>
      </c>
      <c r="J1646">
        <v>162</v>
      </c>
      <c r="K1646">
        <v>81</v>
      </c>
      <c r="L1646">
        <v>77</v>
      </c>
      <c r="M1646">
        <v>85</v>
      </c>
      <c r="N1646" t="s">
        <v>51</v>
      </c>
      <c r="P1646" t="s">
        <v>51</v>
      </c>
      <c r="Q1646">
        <f>IF(Table2[[#This Row],[LgWin]]="Y",1,0)</f>
        <v>0</v>
      </c>
      <c r="R1646" t="s">
        <v>51</v>
      </c>
      <c r="S1646">
        <f>IF(Table2[[#This Row],[WSWin]]="Y",1,0)</f>
        <v>0</v>
      </c>
      <c r="T1646">
        <v>662</v>
      </c>
      <c r="U1646">
        <v>5474</v>
      </c>
      <c r="V1646">
        <v>1395</v>
      </c>
      <c r="W1646">
        <v>201</v>
      </c>
      <c r="X1646">
        <v>19</v>
      </c>
      <c r="Y1646">
        <v>131</v>
      </c>
      <c r="Z1646">
        <v>432</v>
      </c>
      <c r="AA1646">
        <v>756</v>
      </c>
      <c r="AB1646">
        <v>79</v>
      </c>
      <c r="AC1646">
        <v>68</v>
      </c>
      <c r="AD1646">
        <v>26</v>
      </c>
      <c r="AE1646">
        <v>31</v>
      </c>
      <c r="AF1646">
        <v>694</v>
      </c>
      <c r="AG1646">
        <v>611</v>
      </c>
      <c r="AH1646">
        <v>3.8</v>
      </c>
      <c r="AI1646">
        <v>45</v>
      </c>
      <c r="AJ1646">
        <v>9</v>
      </c>
      <c r="AK1646">
        <v>27</v>
      </c>
      <c r="AL1646">
        <v>4337</v>
      </c>
      <c r="AM1646">
        <v>1419</v>
      </c>
      <c r="AN1646">
        <v>138</v>
      </c>
      <c r="AO1646">
        <v>479</v>
      </c>
      <c r="AP1646">
        <v>650</v>
      </c>
      <c r="AQ1646">
        <v>146</v>
      </c>
      <c r="AR1646">
        <v>157</v>
      </c>
      <c r="AS1646">
        <v>0.97699999999999998</v>
      </c>
      <c r="AT1646" t="s">
        <v>487</v>
      </c>
      <c r="AU1646" t="s">
        <v>498</v>
      </c>
      <c r="AV1646">
        <v>1114262</v>
      </c>
      <c r="AW1646">
        <v>99</v>
      </c>
      <c r="AX1646">
        <v>100</v>
      </c>
      <c r="AY1646" t="s">
        <v>64</v>
      </c>
      <c r="AZ1646" t="s">
        <v>64</v>
      </c>
      <c r="BA1646" t="s">
        <v>64</v>
      </c>
    </row>
    <row r="1647" spans="1:53" x14ac:dyDescent="0.55000000000000004">
      <c r="A1647">
        <v>1974</v>
      </c>
      <c r="B1647" t="b">
        <f>IF(Table2[[#This Row],[yearID]]&gt;=1903,TRUE,FALSE)</f>
        <v>1</v>
      </c>
      <c r="C1647" t="b">
        <f>IF(Table2[[#This Row],[yearID]]&gt;=1973,TRUE,FALSE)</f>
        <v>1</v>
      </c>
      <c r="D1647" t="s">
        <v>410</v>
      </c>
      <c r="E1647" t="s">
        <v>419</v>
      </c>
      <c r="F1647" t="s">
        <v>419</v>
      </c>
      <c r="G1647" t="str">
        <f>VLOOKUP(Table2[[#This Row],[franchID]],TeamsFranchises!$A$1:$D$121,2,FALSE)</f>
        <v>Detroit Tigers</v>
      </c>
      <c r="H1647" t="s">
        <v>37</v>
      </c>
      <c r="I1647">
        <v>6</v>
      </c>
      <c r="J1647">
        <v>162</v>
      </c>
      <c r="K1647">
        <v>81</v>
      </c>
      <c r="L1647">
        <v>72</v>
      </c>
      <c r="M1647">
        <v>90</v>
      </c>
      <c r="N1647" t="s">
        <v>51</v>
      </c>
      <c r="P1647" t="s">
        <v>51</v>
      </c>
      <c r="Q1647">
        <f>IF(Table2[[#This Row],[LgWin]]="Y",1,0)</f>
        <v>0</v>
      </c>
      <c r="R1647" t="s">
        <v>51</v>
      </c>
      <c r="S1647">
        <f>IF(Table2[[#This Row],[WSWin]]="Y",1,0)</f>
        <v>0</v>
      </c>
      <c r="T1647">
        <v>620</v>
      </c>
      <c r="U1647">
        <v>5568</v>
      </c>
      <c r="V1647">
        <v>1375</v>
      </c>
      <c r="W1647">
        <v>200</v>
      </c>
      <c r="X1647">
        <v>35</v>
      </c>
      <c r="Y1647">
        <v>131</v>
      </c>
      <c r="Z1647">
        <v>436</v>
      </c>
      <c r="AA1647">
        <v>784</v>
      </c>
      <c r="AB1647">
        <v>67</v>
      </c>
      <c r="AC1647">
        <v>38</v>
      </c>
      <c r="AD1647">
        <v>24</v>
      </c>
      <c r="AE1647">
        <v>37</v>
      </c>
      <c r="AF1647">
        <v>768</v>
      </c>
      <c r="AG1647">
        <v>673</v>
      </c>
      <c r="AH1647">
        <v>4.16</v>
      </c>
      <c r="AI1647">
        <v>54</v>
      </c>
      <c r="AJ1647">
        <v>7</v>
      </c>
      <c r="AK1647">
        <v>15</v>
      </c>
      <c r="AL1647">
        <v>4367</v>
      </c>
      <c r="AM1647">
        <v>1443</v>
      </c>
      <c r="AN1647">
        <v>148</v>
      </c>
      <c r="AO1647">
        <v>621</v>
      </c>
      <c r="AP1647">
        <v>869</v>
      </c>
      <c r="AQ1647">
        <v>158</v>
      </c>
      <c r="AR1647">
        <v>155</v>
      </c>
      <c r="AS1647">
        <v>0.97499999999999998</v>
      </c>
      <c r="AT1647" t="s">
        <v>420</v>
      </c>
      <c r="AU1647" t="s">
        <v>518</v>
      </c>
      <c r="AV1647">
        <v>1243080</v>
      </c>
      <c r="AW1647">
        <v>102</v>
      </c>
      <c r="AX1647">
        <v>104</v>
      </c>
      <c r="AY1647" t="s">
        <v>419</v>
      </c>
      <c r="AZ1647" t="s">
        <v>419</v>
      </c>
      <c r="BA1647" t="s">
        <v>419</v>
      </c>
    </row>
    <row r="1648" spans="1:53" x14ac:dyDescent="0.55000000000000004">
      <c r="A1648">
        <v>1974</v>
      </c>
      <c r="B1648" t="b">
        <f>IF(Table2[[#This Row],[yearID]]&gt;=1903,TRUE,FALSE)</f>
        <v>1</v>
      </c>
      <c r="C1648" t="b">
        <f>IF(Table2[[#This Row],[yearID]]&gt;=1973,TRUE,FALSE)</f>
        <v>1</v>
      </c>
      <c r="D1648" t="s">
        <v>157</v>
      </c>
      <c r="E1648" t="s">
        <v>528</v>
      </c>
      <c r="F1648" t="s">
        <v>528</v>
      </c>
      <c r="G1648" t="str">
        <f>VLOOKUP(Table2[[#This Row],[franchID]],TeamsFranchises!$A$1:$D$121,2,FALSE)</f>
        <v>Houston Astros</v>
      </c>
      <c r="H1648" t="s">
        <v>8</v>
      </c>
      <c r="I1648">
        <v>4</v>
      </c>
      <c r="J1648">
        <v>162</v>
      </c>
      <c r="K1648">
        <v>81</v>
      </c>
      <c r="L1648">
        <v>81</v>
      </c>
      <c r="M1648">
        <v>81</v>
      </c>
      <c r="N1648" t="s">
        <v>51</v>
      </c>
      <c r="P1648" t="s">
        <v>51</v>
      </c>
      <c r="Q1648">
        <f>IF(Table2[[#This Row],[LgWin]]="Y",1,0)</f>
        <v>0</v>
      </c>
      <c r="R1648" t="s">
        <v>51</v>
      </c>
      <c r="S1648">
        <f>IF(Table2[[#This Row],[WSWin]]="Y",1,0)</f>
        <v>0</v>
      </c>
      <c r="T1648">
        <v>653</v>
      </c>
      <c r="U1648">
        <v>5489</v>
      </c>
      <c r="V1648">
        <v>1441</v>
      </c>
      <c r="W1648">
        <v>222</v>
      </c>
      <c r="X1648">
        <v>41</v>
      </c>
      <c r="Y1648">
        <v>110</v>
      </c>
      <c r="Z1648">
        <v>471</v>
      </c>
      <c r="AA1648">
        <v>864</v>
      </c>
      <c r="AB1648">
        <v>108</v>
      </c>
      <c r="AC1648">
        <v>65</v>
      </c>
      <c r="AD1648">
        <v>29</v>
      </c>
      <c r="AE1648">
        <v>48</v>
      </c>
      <c r="AF1648">
        <v>632</v>
      </c>
      <c r="AG1648">
        <v>558</v>
      </c>
      <c r="AH1648">
        <v>3.46</v>
      </c>
      <c r="AI1648">
        <v>36</v>
      </c>
      <c r="AJ1648">
        <v>18</v>
      </c>
      <c r="AK1648">
        <v>18</v>
      </c>
      <c r="AL1648">
        <v>4352</v>
      </c>
      <c r="AM1648">
        <v>1396</v>
      </c>
      <c r="AN1648">
        <v>84</v>
      </c>
      <c r="AO1648">
        <v>601</v>
      </c>
      <c r="AP1648">
        <v>738</v>
      </c>
      <c r="AQ1648">
        <v>113</v>
      </c>
      <c r="AR1648">
        <v>161</v>
      </c>
      <c r="AS1648">
        <v>0.98199999999999998</v>
      </c>
      <c r="AT1648" t="s">
        <v>539</v>
      </c>
      <c r="AU1648" t="s">
        <v>540</v>
      </c>
      <c r="AV1648">
        <v>1090728</v>
      </c>
      <c r="AW1648">
        <v>96</v>
      </c>
      <c r="AX1648">
        <v>96</v>
      </c>
      <c r="AY1648" t="s">
        <v>528</v>
      </c>
      <c r="AZ1648" t="s">
        <v>528</v>
      </c>
      <c r="BA1648" t="s">
        <v>528</v>
      </c>
    </row>
    <row r="1649" spans="1:53" x14ac:dyDescent="0.55000000000000004">
      <c r="A1649">
        <v>1974</v>
      </c>
      <c r="B1649" t="b">
        <f>IF(Table2[[#This Row],[yearID]]&gt;=1903,TRUE,FALSE)</f>
        <v>1</v>
      </c>
      <c r="C1649" t="b">
        <f>IF(Table2[[#This Row],[yearID]]&gt;=1973,TRUE,FALSE)</f>
        <v>1</v>
      </c>
      <c r="D1649" t="s">
        <v>410</v>
      </c>
      <c r="E1649" t="s">
        <v>509</v>
      </c>
      <c r="F1649" t="s">
        <v>548</v>
      </c>
      <c r="G1649" t="str">
        <f>VLOOKUP(Table2[[#This Row],[franchID]],TeamsFranchises!$A$1:$D$121,2,FALSE)</f>
        <v>Kansas City Royals</v>
      </c>
      <c r="H1649" t="s">
        <v>8</v>
      </c>
      <c r="I1649">
        <v>5</v>
      </c>
      <c r="J1649">
        <v>162</v>
      </c>
      <c r="K1649">
        <v>81</v>
      </c>
      <c r="L1649">
        <v>77</v>
      </c>
      <c r="M1649">
        <v>85</v>
      </c>
      <c r="N1649" t="s">
        <v>51</v>
      </c>
      <c r="P1649" t="s">
        <v>51</v>
      </c>
      <c r="Q1649">
        <f>IF(Table2[[#This Row],[LgWin]]="Y",1,0)</f>
        <v>0</v>
      </c>
      <c r="R1649" t="s">
        <v>51</v>
      </c>
      <c r="S1649">
        <f>IF(Table2[[#This Row],[WSWin]]="Y",1,0)</f>
        <v>0</v>
      </c>
      <c r="T1649">
        <v>667</v>
      </c>
      <c r="U1649">
        <v>5582</v>
      </c>
      <c r="V1649">
        <v>1448</v>
      </c>
      <c r="W1649">
        <v>232</v>
      </c>
      <c r="X1649">
        <v>42</v>
      </c>
      <c r="Y1649">
        <v>89</v>
      </c>
      <c r="Z1649">
        <v>550</v>
      </c>
      <c r="AA1649">
        <v>768</v>
      </c>
      <c r="AB1649">
        <v>146</v>
      </c>
      <c r="AC1649">
        <v>76</v>
      </c>
      <c r="AD1649">
        <v>32</v>
      </c>
      <c r="AE1649">
        <v>43</v>
      </c>
      <c r="AF1649">
        <v>662</v>
      </c>
      <c r="AG1649">
        <v>574</v>
      </c>
      <c r="AH1649">
        <v>3.51</v>
      </c>
      <c r="AI1649">
        <v>54</v>
      </c>
      <c r="AJ1649">
        <v>13</v>
      </c>
      <c r="AK1649">
        <v>17</v>
      </c>
      <c r="AL1649">
        <v>4415</v>
      </c>
      <c r="AM1649">
        <v>1477</v>
      </c>
      <c r="AN1649">
        <v>91</v>
      </c>
      <c r="AO1649">
        <v>482</v>
      </c>
      <c r="AP1649">
        <v>731</v>
      </c>
      <c r="AQ1649">
        <v>152</v>
      </c>
      <c r="AR1649">
        <v>166</v>
      </c>
      <c r="AS1649">
        <v>0.97599999999999998</v>
      </c>
      <c r="AT1649" t="s">
        <v>549</v>
      </c>
      <c r="AU1649" t="s">
        <v>570</v>
      </c>
      <c r="AV1649">
        <v>1173292</v>
      </c>
      <c r="AW1649">
        <v>105</v>
      </c>
      <c r="AX1649">
        <v>105</v>
      </c>
      <c r="AY1649" t="s">
        <v>548</v>
      </c>
      <c r="AZ1649" t="s">
        <v>509</v>
      </c>
      <c r="BA1649" t="s">
        <v>509</v>
      </c>
    </row>
    <row r="1650" spans="1:53" x14ac:dyDescent="0.55000000000000004">
      <c r="A1650">
        <v>1974</v>
      </c>
      <c r="B1650" t="b">
        <f>IF(Table2[[#This Row],[yearID]]&gt;=1903,TRUE,FALSE)</f>
        <v>1</v>
      </c>
      <c r="C1650" t="b">
        <f>IF(Table2[[#This Row],[yearID]]&gt;=1973,TRUE,FALSE)</f>
        <v>1</v>
      </c>
      <c r="D1650" t="s">
        <v>157</v>
      </c>
      <c r="E1650" t="s">
        <v>511</v>
      </c>
      <c r="F1650" t="s">
        <v>260</v>
      </c>
      <c r="G1650" t="str">
        <f>VLOOKUP(Table2[[#This Row],[franchID]],TeamsFranchises!$A$1:$D$121,2,FALSE)</f>
        <v>Los Angeles Dodgers</v>
      </c>
      <c r="H1650" t="s">
        <v>8</v>
      </c>
      <c r="I1650">
        <v>1</v>
      </c>
      <c r="J1650">
        <v>162</v>
      </c>
      <c r="K1650">
        <v>81</v>
      </c>
      <c r="L1650">
        <v>102</v>
      </c>
      <c r="M1650">
        <v>60</v>
      </c>
      <c r="N1650" t="s">
        <v>76</v>
      </c>
      <c r="P1650" t="s">
        <v>76</v>
      </c>
      <c r="Q1650">
        <f>IF(Table2[[#This Row],[LgWin]]="Y",1,0)</f>
        <v>1</v>
      </c>
      <c r="R1650" t="s">
        <v>51</v>
      </c>
      <c r="S1650">
        <f>IF(Table2[[#This Row],[WSWin]]="Y",1,0)</f>
        <v>0</v>
      </c>
      <c r="T1650">
        <v>798</v>
      </c>
      <c r="U1650">
        <v>5557</v>
      </c>
      <c r="V1650">
        <v>1511</v>
      </c>
      <c r="W1650">
        <v>231</v>
      </c>
      <c r="X1650">
        <v>34</v>
      </c>
      <c r="Y1650">
        <v>139</v>
      </c>
      <c r="Z1650">
        <v>597</v>
      </c>
      <c r="AA1650">
        <v>820</v>
      </c>
      <c r="AB1650">
        <v>149</v>
      </c>
      <c r="AC1650">
        <v>75</v>
      </c>
      <c r="AD1650">
        <v>28</v>
      </c>
      <c r="AE1650">
        <v>64</v>
      </c>
      <c r="AF1650">
        <v>561</v>
      </c>
      <c r="AG1650">
        <v>484</v>
      </c>
      <c r="AH1650">
        <v>2.97</v>
      </c>
      <c r="AI1650">
        <v>33</v>
      </c>
      <c r="AJ1650">
        <v>19</v>
      </c>
      <c r="AK1650">
        <v>23</v>
      </c>
      <c r="AL1650">
        <v>4396</v>
      </c>
      <c r="AM1650">
        <v>1272</v>
      </c>
      <c r="AN1650">
        <v>112</v>
      </c>
      <c r="AO1650">
        <v>464</v>
      </c>
      <c r="AP1650">
        <v>943</v>
      </c>
      <c r="AQ1650">
        <v>157</v>
      </c>
      <c r="AR1650">
        <v>122</v>
      </c>
      <c r="AS1650">
        <v>0.97499999999999998</v>
      </c>
      <c r="AT1650" t="s">
        <v>512</v>
      </c>
      <c r="AU1650" t="s">
        <v>531</v>
      </c>
      <c r="AV1650">
        <v>2632474</v>
      </c>
      <c r="AW1650">
        <v>96</v>
      </c>
      <c r="AX1650">
        <v>94</v>
      </c>
      <c r="AY1650" t="s">
        <v>260</v>
      </c>
      <c r="AZ1650" t="s">
        <v>511</v>
      </c>
      <c r="BA1650" t="s">
        <v>511</v>
      </c>
    </row>
    <row r="1651" spans="1:53" x14ac:dyDescent="0.55000000000000004">
      <c r="A1651">
        <v>1974</v>
      </c>
      <c r="B1651" t="b">
        <f>IF(Table2[[#This Row],[yearID]]&gt;=1903,TRUE,FALSE)</f>
        <v>1</v>
      </c>
      <c r="C1651" t="b">
        <f>IF(Table2[[#This Row],[yearID]]&gt;=1973,TRUE,FALSE)</f>
        <v>1</v>
      </c>
      <c r="D1651" t="s">
        <v>410</v>
      </c>
      <c r="E1651" t="s">
        <v>426</v>
      </c>
      <c r="F1651" t="s">
        <v>426</v>
      </c>
      <c r="G1651" t="str">
        <f>VLOOKUP(Table2[[#This Row],[franchID]],TeamsFranchises!$A$1:$D$121,2,FALSE)</f>
        <v>Minnesota Twins</v>
      </c>
      <c r="H1651" t="s">
        <v>8</v>
      </c>
      <c r="I1651">
        <v>3</v>
      </c>
      <c r="J1651">
        <v>163</v>
      </c>
      <c r="K1651">
        <v>82</v>
      </c>
      <c r="L1651">
        <v>82</v>
      </c>
      <c r="M1651">
        <v>80</v>
      </c>
      <c r="N1651" t="s">
        <v>51</v>
      </c>
      <c r="P1651" t="s">
        <v>51</v>
      </c>
      <c r="Q1651">
        <f>IF(Table2[[#This Row],[LgWin]]="Y",1,0)</f>
        <v>0</v>
      </c>
      <c r="R1651" t="s">
        <v>51</v>
      </c>
      <c r="S1651">
        <f>IF(Table2[[#This Row],[WSWin]]="Y",1,0)</f>
        <v>0</v>
      </c>
      <c r="T1651">
        <v>673</v>
      </c>
      <c r="U1651">
        <v>5632</v>
      </c>
      <c r="V1651">
        <v>1530</v>
      </c>
      <c r="W1651">
        <v>190</v>
      </c>
      <c r="X1651">
        <v>37</v>
      </c>
      <c r="Y1651">
        <v>111</v>
      </c>
      <c r="Z1651">
        <v>520</v>
      </c>
      <c r="AA1651">
        <v>791</v>
      </c>
      <c r="AB1651">
        <v>74</v>
      </c>
      <c r="AC1651">
        <v>45</v>
      </c>
      <c r="AD1651">
        <v>46</v>
      </c>
      <c r="AE1651">
        <v>40</v>
      </c>
      <c r="AF1651">
        <v>669</v>
      </c>
      <c r="AG1651">
        <v>589</v>
      </c>
      <c r="AH1651">
        <v>3.64</v>
      </c>
      <c r="AI1651">
        <v>43</v>
      </c>
      <c r="AJ1651">
        <v>11</v>
      </c>
      <c r="AK1651">
        <v>29</v>
      </c>
      <c r="AL1651">
        <v>4366</v>
      </c>
      <c r="AM1651">
        <v>1436</v>
      </c>
      <c r="AN1651">
        <v>115</v>
      </c>
      <c r="AO1651">
        <v>513</v>
      </c>
      <c r="AP1651">
        <v>934</v>
      </c>
      <c r="AQ1651">
        <v>151</v>
      </c>
      <c r="AR1651">
        <v>164</v>
      </c>
      <c r="AS1651">
        <v>0.97599999999999998</v>
      </c>
      <c r="AT1651" t="s">
        <v>523</v>
      </c>
      <c r="AU1651" t="s">
        <v>524</v>
      </c>
      <c r="AV1651">
        <v>662401</v>
      </c>
      <c r="AW1651">
        <v>104</v>
      </c>
      <c r="AX1651">
        <v>104</v>
      </c>
      <c r="AY1651" t="s">
        <v>426</v>
      </c>
      <c r="AZ1651" t="s">
        <v>426</v>
      </c>
      <c r="BA1651" t="s">
        <v>426</v>
      </c>
    </row>
    <row r="1652" spans="1:53" x14ac:dyDescent="0.55000000000000004">
      <c r="A1652">
        <v>1974</v>
      </c>
      <c r="B1652" t="b">
        <f>IF(Table2[[#This Row],[yearID]]&gt;=1903,TRUE,FALSE)</f>
        <v>1</v>
      </c>
      <c r="C1652" t="b">
        <f>IF(Table2[[#This Row],[yearID]]&gt;=1973,TRUE,FALSE)</f>
        <v>1</v>
      </c>
      <c r="D1652" t="s">
        <v>410</v>
      </c>
      <c r="E1652" t="s">
        <v>563</v>
      </c>
      <c r="F1652" t="s">
        <v>282</v>
      </c>
      <c r="G1652" t="str">
        <f>VLOOKUP(Table2[[#This Row],[franchID]],TeamsFranchises!$A$1:$D$121,2,FALSE)</f>
        <v>Milwaukee Brewers</v>
      </c>
      <c r="H1652" t="s">
        <v>37</v>
      </c>
      <c r="I1652">
        <v>5</v>
      </c>
      <c r="J1652">
        <v>162</v>
      </c>
      <c r="K1652">
        <v>81</v>
      </c>
      <c r="L1652">
        <v>76</v>
      </c>
      <c r="M1652">
        <v>86</v>
      </c>
      <c r="N1652" t="s">
        <v>51</v>
      </c>
      <c r="P1652" t="s">
        <v>51</v>
      </c>
      <c r="Q1652">
        <f>IF(Table2[[#This Row],[LgWin]]="Y",1,0)</f>
        <v>0</v>
      </c>
      <c r="R1652" t="s">
        <v>51</v>
      </c>
      <c r="S1652">
        <f>IF(Table2[[#This Row],[WSWin]]="Y",1,0)</f>
        <v>0</v>
      </c>
      <c r="T1652">
        <v>647</v>
      </c>
      <c r="U1652">
        <v>5472</v>
      </c>
      <c r="V1652">
        <v>1335</v>
      </c>
      <c r="W1652">
        <v>228</v>
      </c>
      <c r="X1652">
        <v>49</v>
      </c>
      <c r="Y1652">
        <v>120</v>
      </c>
      <c r="Z1652">
        <v>500</v>
      </c>
      <c r="AA1652">
        <v>909</v>
      </c>
      <c r="AB1652">
        <v>106</v>
      </c>
      <c r="AC1652">
        <v>75</v>
      </c>
      <c r="AD1652">
        <v>27</v>
      </c>
      <c r="AE1652">
        <v>35</v>
      </c>
      <c r="AF1652">
        <v>660</v>
      </c>
      <c r="AG1652">
        <v>609</v>
      </c>
      <c r="AH1652">
        <v>3.76</v>
      </c>
      <c r="AI1652">
        <v>43</v>
      </c>
      <c r="AJ1652">
        <v>11</v>
      </c>
      <c r="AK1652">
        <v>24</v>
      </c>
      <c r="AL1652">
        <v>4373</v>
      </c>
      <c r="AM1652">
        <v>1476</v>
      </c>
      <c r="AN1652">
        <v>126</v>
      </c>
      <c r="AO1652">
        <v>493</v>
      </c>
      <c r="AP1652">
        <v>621</v>
      </c>
      <c r="AQ1652">
        <v>127</v>
      </c>
      <c r="AR1652">
        <v>168</v>
      </c>
      <c r="AS1652">
        <v>0.98</v>
      </c>
      <c r="AT1652" t="s">
        <v>281</v>
      </c>
      <c r="AU1652" t="s">
        <v>501</v>
      </c>
      <c r="AV1652">
        <v>955741</v>
      </c>
      <c r="AW1652">
        <v>99</v>
      </c>
      <c r="AX1652">
        <v>99</v>
      </c>
      <c r="AY1652" t="s">
        <v>282</v>
      </c>
      <c r="AZ1652" t="s">
        <v>282</v>
      </c>
      <c r="BA1652" t="s">
        <v>282</v>
      </c>
    </row>
    <row r="1653" spans="1:53" x14ac:dyDescent="0.55000000000000004">
      <c r="A1653">
        <v>1974</v>
      </c>
      <c r="B1653" t="b">
        <f>IF(Table2[[#This Row],[yearID]]&gt;=1903,TRUE,FALSE)</f>
        <v>1</v>
      </c>
      <c r="C1653" t="b">
        <f>IF(Table2[[#This Row],[yearID]]&gt;=1973,TRUE,FALSE)</f>
        <v>1</v>
      </c>
      <c r="D1653" t="s">
        <v>157</v>
      </c>
      <c r="E1653" t="s">
        <v>551</v>
      </c>
      <c r="F1653" t="s">
        <v>398</v>
      </c>
      <c r="G1653" t="str">
        <f>VLOOKUP(Table2[[#This Row],[franchID]],TeamsFranchises!$A$1:$D$121,2,FALSE)</f>
        <v>Washington Nationals</v>
      </c>
      <c r="H1653" t="s">
        <v>37</v>
      </c>
      <c r="I1653">
        <v>4</v>
      </c>
      <c r="J1653">
        <v>161</v>
      </c>
      <c r="K1653">
        <v>80</v>
      </c>
      <c r="L1653">
        <v>79</v>
      </c>
      <c r="M1653">
        <v>82</v>
      </c>
      <c r="N1653" t="s">
        <v>51</v>
      </c>
      <c r="P1653" t="s">
        <v>51</v>
      </c>
      <c r="Q1653">
        <f>IF(Table2[[#This Row],[LgWin]]="Y",1,0)</f>
        <v>0</v>
      </c>
      <c r="R1653" t="s">
        <v>51</v>
      </c>
      <c r="S1653">
        <f>IF(Table2[[#This Row],[WSWin]]="Y",1,0)</f>
        <v>0</v>
      </c>
      <c r="T1653">
        <v>662</v>
      </c>
      <c r="U1653">
        <v>5343</v>
      </c>
      <c r="V1653">
        <v>1355</v>
      </c>
      <c r="W1653">
        <v>201</v>
      </c>
      <c r="X1653">
        <v>29</v>
      </c>
      <c r="Y1653">
        <v>86</v>
      </c>
      <c r="Z1653">
        <v>652</v>
      </c>
      <c r="AA1653">
        <v>812</v>
      </c>
      <c r="AB1653">
        <v>124</v>
      </c>
      <c r="AC1653">
        <v>49</v>
      </c>
      <c r="AD1653">
        <v>33</v>
      </c>
      <c r="AE1653">
        <v>56</v>
      </c>
      <c r="AF1653">
        <v>657</v>
      </c>
      <c r="AG1653">
        <v>571</v>
      </c>
      <c r="AH1653">
        <v>3.6</v>
      </c>
      <c r="AI1653">
        <v>35</v>
      </c>
      <c r="AJ1653">
        <v>8</v>
      </c>
      <c r="AK1653">
        <v>27</v>
      </c>
      <c r="AL1653">
        <v>4287</v>
      </c>
      <c r="AM1653">
        <v>1340</v>
      </c>
      <c r="AN1653">
        <v>99</v>
      </c>
      <c r="AO1653">
        <v>544</v>
      </c>
      <c r="AP1653">
        <v>822</v>
      </c>
      <c r="AQ1653">
        <v>153</v>
      </c>
      <c r="AR1653">
        <v>157</v>
      </c>
      <c r="AS1653">
        <v>0.97599999999999998</v>
      </c>
      <c r="AT1653" t="s">
        <v>552</v>
      </c>
      <c r="AU1653" t="s">
        <v>553</v>
      </c>
      <c r="AV1653">
        <v>1019134</v>
      </c>
      <c r="AW1653">
        <v>105</v>
      </c>
      <c r="AX1653">
        <v>106</v>
      </c>
      <c r="AY1653" t="s">
        <v>551</v>
      </c>
      <c r="AZ1653" t="s">
        <v>551</v>
      </c>
      <c r="BA1653" t="s">
        <v>551</v>
      </c>
    </row>
    <row r="1654" spans="1:53" x14ac:dyDescent="0.55000000000000004">
      <c r="A1654">
        <v>1974</v>
      </c>
      <c r="B1654" t="b">
        <f>IF(Table2[[#This Row],[yearID]]&gt;=1903,TRUE,FALSE)</f>
        <v>1</v>
      </c>
      <c r="C1654" t="b">
        <f>IF(Table2[[#This Row],[yearID]]&gt;=1973,TRUE,FALSE)</f>
        <v>1</v>
      </c>
      <c r="D1654" t="s">
        <v>410</v>
      </c>
      <c r="E1654" t="s">
        <v>436</v>
      </c>
      <c r="F1654" t="s">
        <v>412</v>
      </c>
      <c r="G1654" t="str">
        <f>VLOOKUP(Table2[[#This Row],[franchID]],TeamsFranchises!$A$1:$D$121,2,FALSE)</f>
        <v>New York Yankees</v>
      </c>
      <c r="H1654" t="s">
        <v>37</v>
      </c>
      <c r="I1654">
        <v>2</v>
      </c>
      <c r="J1654">
        <v>162</v>
      </c>
      <c r="K1654">
        <v>81</v>
      </c>
      <c r="L1654">
        <v>89</v>
      </c>
      <c r="M1654">
        <v>73</v>
      </c>
      <c r="N1654" t="s">
        <v>51</v>
      </c>
      <c r="P1654" t="s">
        <v>51</v>
      </c>
      <c r="Q1654">
        <f>IF(Table2[[#This Row],[LgWin]]="Y",1,0)</f>
        <v>0</v>
      </c>
      <c r="R1654" t="s">
        <v>51</v>
      </c>
      <c r="S1654">
        <f>IF(Table2[[#This Row],[WSWin]]="Y",1,0)</f>
        <v>0</v>
      </c>
      <c r="T1654">
        <v>671</v>
      </c>
      <c r="U1654">
        <v>5524</v>
      </c>
      <c r="V1654">
        <v>1451</v>
      </c>
      <c r="W1654">
        <v>220</v>
      </c>
      <c r="X1654">
        <v>30</v>
      </c>
      <c r="Y1654">
        <v>101</v>
      </c>
      <c r="Z1654">
        <v>515</v>
      </c>
      <c r="AA1654">
        <v>690</v>
      </c>
      <c r="AB1654">
        <v>53</v>
      </c>
      <c r="AC1654">
        <v>35</v>
      </c>
      <c r="AD1654">
        <v>21</v>
      </c>
      <c r="AE1654">
        <v>72</v>
      </c>
      <c r="AF1654">
        <v>623</v>
      </c>
      <c r="AG1654">
        <v>535</v>
      </c>
      <c r="AH1654">
        <v>3.31</v>
      </c>
      <c r="AI1654">
        <v>53</v>
      </c>
      <c r="AJ1654">
        <v>13</v>
      </c>
      <c r="AK1654">
        <v>24</v>
      </c>
      <c r="AL1654">
        <v>4366</v>
      </c>
      <c r="AM1654">
        <v>1402</v>
      </c>
      <c r="AN1654">
        <v>104</v>
      </c>
      <c r="AO1654">
        <v>528</v>
      </c>
      <c r="AP1654">
        <v>829</v>
      </c>
      <c r="AQ1654">
        <v>142</v>
      </c>
      <c r="AR1654">
        <v>158</v>
      </c>
      <c r="AS1654">
        <v>0.97699999999999998</v>
      </c>
      <c r="AT1654" t="s">
        <v>459</v>
      </c>
      <c r="AU1654" t="s">
        <v>536</v>
      </c>
      <c r="AV1654">
        <v>1273075</v>
      </c>
      <c r="AW1654">
        <v>99</v>
      </c>
      <c r="AX1654">
        <v>98</v>
      </c>
      <c r="AY1654" t="s">
        <v>412</v>
      </c>
      <c r="AZ1654" t="s">
        <v>436</v>
      </c>
      <c r="BA1654" t="s">
        <v>436</v>
      </c>
    </row>
    <row r="1655" spans="1:53" x14ac:dyDescent="0.55000000000000004">
      <c r="A1655">
        <v>1974</v>
      </c>
      <c r="B1655" t="b">
        <f>IF(Table2[[#This Row],[yearID]]&gt;=1903,TRUE,FALSE)</f>
        <v>1</v>
      </c>
      <c r="C1655" t="b">
        <f>IF(Table2[[#This Row],[yearID]]&gt;=1973,TRUE,FALSE)</f>
        <v>1</v>
      </c>
      <c r="D1655" t="s">
        <v>157</v>
      </c>
      <c r="E1655" t="s">
        <v>532</v>
      </c>
      <c r="F1655" t="s">
        <v>533</v>
      </c>
      <c r="G1655" t="str">
        <f>VLOOKUP(Table2[[#This Row],[franchID]],TeamsFranchises!$A$1:$D$121,2,FALSE)</f>
        <v>New York Mets</v>
      </c>
      <c r="H1655" t="s">
        <v>37</v>
      </c>
      <c r="I1655">
        <v>5</v>
      </c>
      <c r="J1655">
        <v>162</v>
      </c>
      <c r="K1655">
        <v>81</v>
      </c>
      <c r="L1655">
        <v>71</v>
      </c>
      <c r="M1655">
        <v>91</v>
      </c>
      <c r="N1655" t="s">
        <v>51</v>
      </c>
      <c r="P1655" t="s">
        <v>51</v>
      </c>
      <c r="Q1655">
        <f>IF(Table2[[#This Row],[LgWin]]="Y",1,0)</f>
        <v>0</v>
      </c>
      <c r="R1655" t="s">
        <v>51</v>
      </c>
      <c r="S1655">
        <f>IF(Table2[[#This Row],[WSWin]]="Y",1,0)</f>
        <v>0</v>
      </c>
      <c r="T1655">
        <v>572</v>
      </c>
      <c r="U1655">
        <v>5468</v>
      </c>
      <c r="V1655">
        <v>1286</v>
      </c>
      <c r="W1655">
        <v>183</v>
      </c>
      <c r="X1655">
        <v>22</v>
      </c>
      <c r="Y1655">
        <v>96</v>
      </c>
      <c r="Z1655">
        <v>597</v>
      </c>
      <c r="AA1655">
        <v>735</v>
      </c>
      <c r="AB1655">
        <v>43</v>
      </c>
      <c r="AC1655">
        <v>23</v>
      </c>
      <c r="AD1655">
        <v>29</v>
      </c>
      <c r="AE1655">
        <v>45</v>
      </c>
      <c r="AF1655">
        <v>646</v>
      </c>
      <c r="AG1655">
        <v>558</v>
      </c>
      <c r="AH1655">
        <v>3.42</v>
      </c>
      <c r="AI1655">
        <v>46</v>
      </c>
      <c r="AJ1655">
        <v>15</v>
      </c>
      <c r="AK1655">
        <v>14</v>
      </c>
      <c r="AL1655">
        <v>4411</v>
      </c>
      <c r="AM1655">
        <v>1433</v>
      </c>
      <c r="AN1655">
        <v>99</v>
      </c>
      <c r="AO1655">
        <v>504</v>
      </c>
      <c r="AP1655">
        <v>908</v>
      </c>
      <c r="AQ1655">
        <v>158</v>
      </c>
      <c r="AR1655">
        <v>150</v>
      </c>
      <c r="AS1655">
        <v>0.97499999999999998</v>
      </c>
      <c r="AT1655" t="s">
        <v>534</v>
      </c>
      <c r="AU1655" t="s">
        <v>536</v>
      </c>
      <c r="AV1655">
        <v>1722209</v>
      </c>
      <c r="AW1655">
        <v>99</v>
      </c>
      <c r="AX1655">
        <v>99</v>
      </c>
      <c r="AY1655" t="s">
        <v>533</v>
      </c>
      <c r="AZ1655" t="s">
        <v>532</v>
      </c>
      <c r="BA1655" t="s">
        <v>532</v>
      </c>
    </row>
    <row r="1656" spans="1:53" x14ac:dyDescent="0.55000000000000004">
      <c r="A1656">
        <v>1974</v>
      </c>
      <c r="B1656" t="b">
        <f>IF(Table2[[#This Row],[yearID]]&gt;=1903,TRUE,FALSE)</f>
        <v>1</v>
      </c>
      <c r="C1656" t="b">
        <f>IF(Table2[[#This Row],[yearID]]&gt;=1973,TRUE,FALSE)</f>
        <v>1</v>
      </c>
      <c r="D1656" t="s">
        <v>410</v>
      </c>
      <c r="E1656" t="s">
        <v>423</v>
      </c>
      <c r="F1656" t="s">
        <v>423</v>
      </c>
      <c r="G1656" t="str">
        <f>VLOOKUP(Table2[[#This Row],[franchID]],TeamsFranchises!$A$1:$D$121,2,FALSE)</f>
        <v>Oakland Athletics</v>
      </c>
      <c r="H1656" t="s">
        <v>8</v>
      </c>
      <c r="I1656">
        <v>1</v>
      </c>
      <c r="J1656">
        <v>162</v>
      </c>
      <c r="K1656">
        <v>81</v>
      </c>
      <c r="L1656">
        <v>90</v>
      </c>
      <c r="M1656">
        <v>72</v>
      </c>
      <c r="N1656" t="s">
        <v>76</v>
      </c>
      <c r="P1656" t="s">
        <v>76</v>
      </c>
      <c r="Q1656">
        <f>IF(Table2[[#This Row],[LgWin]]="Y",1,0)</f>
        <v>1</v>
      </c>
      <c r="R1656" t="s">
        <v>76</v>
      </c>
      <c r="S1656">
        <f>IF(Table2[[#This Row],[WSWin]]="Y",1,0)</f>
        <v>1</v>
      </c>
      <c r="T1656">
        <v>689</v>
      </c>
      <c r="U1656">
        <v>5331</v>
      </c>
      <c r="V1656">
        <v>1315</v>
      </c>
      <c r="W1656">
        <v>205</v>
      </c>
      <c r="X1656">
        <v>37</v>
      </c>
      <c r="Y1656">
        <v>132</v>
      </c>
      <c r="Z1656">
        <v>568</v>
      </c>
      <c r="AA1656">
        <v>876</v>
      </c>
      <c r="AB1656">
        <v>164</v>
      </c>
      <c r="AC1656">
        <v>93</v>
      </c>
      <c r="AD1656">
        <v>38</v>
      </c>
      <c r="AE1656">
        <v>51</v>
      </c>
      <c r="AF1656">
        <v>551</v>
      </c>
      <c r="AG1656">
        <v>472</v>
      </c>
      <c r="AH1656">
        <v>2.95</v>
      </c>
      <c r="AI1656">
        <v>49</v>
      </c>
      <c r="AJ1656">
        <v>12</v>
      </c>
      <c r="AK1656">
        <v>28</v>
      </c>
      <c r="AL1656">
        <v>4319</v>
      </c>
      <c r="AM1656">
        <v>1322</v>
      </c>
      <c r="AN1656">
        <v>90</v>
      </c>
      <c r="AO1656">
        <v>430</v>
      </c>
      <c r="AP1656">
        <v>755</v>
      </c>
      <c r="AQ1656">
        <v>141</v>
      </c>
      <c r="AR1656">
        <v>154</v>
      </c>
      <c r="AS1656">
        <v>0.97699999999999998</v>
      </c>
      <c r="AT1656" t="s">
        <v>546</v>
      </c>
      <c r="AU1656" t="s">
        <v>547</v>
      </c>
      <c r="AV1656">
        <v>845693</v>
      </c>
      <c r="AW1656">
        <v>94</v>
      </c>
      <c r="AX1656">
        <v>92</v>
      </c>
      <c r="AY1656" t="s">
        <v>423</v>
      </c>
      <c r="AZ1656" t="s">
        <v>423</v>
      </c>
      <c r="BA1656" t="s">
        <v>423</v>
      </c>
    </row>
    <row r="1657" spans="1:53" x14ac:dyDescent="0.55000000000000004">
      <c r="A1657">
        <v>1974</v>
      </c>
      <c r="B1657" t="b">
        <f>IF(Table2[[#This Row],[yearID]]&gt;=1903,TRUE,FALSE)</f>
        <v>1</v>
      </c>
      <c r="C1657" t="b">
        <f>IF(Table2[[#This Row],[yearID]]&gt;=1973,TRUE,FALSE)</f>
        <v>1</v>
      </c>
      <c r="D1657" t="s">
        <v>157</v>
      </c>
      <c r="E1657" t="s">
        <v>122</v>
      </c>
      <c r="F1657" t="s">
        <v>122</v>
      </c>
      <c r="G1657" t="str">
        <f>VLOOKUP(Table2[[#This Row],[franchID]],TeamsFranchises!$A$1:$D$121,2,FALSE)</f>
        <v>Philadelphia Phillies</v>
      </c>
      <c r="H1657" t="s">
        <v>37</v>
      </c>
      <c r="I1657">
        <v>3</v>
      </c>
      <c r="J1657">
        <v>162</v>
      </c>
      <c r="K1657">
        <v>81</v>
      </c>
      <c r="L1657">
        <v>80</v>
      </c>
      <c r="M1657">
        <v>82</v>
      </c>
      <c r="N1657" t="s">
        <v>51</v>
      </c>
      <c r="P1657" t="s">
        <v>51</v>
      </c>
      <c r="Q1657">
        <f>IF(Table2[[#This Row],[LgWin]]="Y",1,0)</f>
        <v>0</v>
      </c>
      <c r="R1657" t="s">
        <v>51</v>
      </c>
      <c r="S1657">
        <f>IF(Table2[[#This Row],[WSWin]]="Y",1,0)</f>
        <v>0</v>
      </c>
      <c r="T1657">
        <v>676</v>
      </c>
      <c r="U1657">
        <v>5494</v>
      </c>
      <c r="V1657">
        <v>1434</v>
      </c>
      <c r="W1657">
        <v>233</v>
      </c>
      <c r="X1657">
        <v>50</v>
      </c>
      <c r="Y1657">
        <v>95</v>
      </c>
      <c r="Z1657">
        <v>469</v>
      </c>
      <c r="AA1657">
        <v>822</v>
      </c>
      <c r="AB1657">
        <v>115</v>
      </c>
      <c r="AC1657">
        <v>58</v>
      </c>
      <c r="AD1657">
        <v>26</v>
      </c>
      <c r="AE1657">
        <v>44</v>
      </c>
      <c r="AF1657">
        <v>701</v>
      </c>
      <c r="AG1657">
        <v>629</v>
      </c>
      <c r="AH1657">
        <v>3.91</v>
      </c>
      <c r="AI1657">
        <v>46</v>
      </c>
      <c r="AJ1657">
        <v>4</v>
      </c>
      <c r="AK1657">
        <v>19</v>
      </c>
      <c r="AL1657">
        <v>4342</v>
      </c>
      <c r="AM1657">
        <v>1394</v>
      </c>
      <c r="AN1657">
        <v>111</v>
      </c>
      <c r="AO1657">
        <v>682</v>
      </c>
      <c r="AP1657">
        <v>892</v>
      </c>
      <c r="AQ1657">
        <v>148</v>
      </c>
      <c r="AR1657">
        <v>168</v>
      </c>
      <c r="AS1657">
        <v>0.97599999999999998</v>
      </c>
      <c r="AT1657" t="s">
        <v>358</v>
      </c>
      <c r="AU1657" t="s">
        <v>566</v>
      </c>
      <c r="AV1657">
        <v>1808648</v>
      </c>
      <c r="AW1657">
        <v>104</v>
      </c>
      <c r="AX1657">
        <v>104</v>
      </c>
      <c r="AY1657" t="s">
        <v>122</v>
      </c>
      <c r="AZ1657" t="s">
        <v>122</v>
      </c>
      <c r="BA1657" t="s">
        <v>122</v>
      </c>
    </row>
    <row r="1658" spans="1:53" x14ac:dyDescent="0.55000000000000004">
      <c r="A1658">
        <v>1974</v>
      </c>
      <c r="B1658" t="b">
        <f>IF(Table2[[#This Row],[yearID]]&gt;=1903,TRUE,FALSE)</f>
        <v>1</v>
      </c>
      <c r="C1658" t="b">
        <f>IF(Table2[[#This Row],[yearID]]&gt;=1973,TRUE,FALSE)</f>
        <v>1</v>
      </c>
      <c r="D1658" t="s">
        <v>157</v>
      </c>
      <c r="E1658" t="s">
        <v>229</v>
      </c>
      <c r="F1658" t="s">
        <v>229</v>
      </c>
      <c r="G1658" t="str">
        <f>VLOOKUP(Table2[[#This Row],[franchID]],TeamsFranchises!$A$1:$D$121,2,FALSE)</f>
        <v>Pittsburgh Pirates</v>
      </c>
      <c r="H1658" t="s">
        <v>37</v>
      </c>
      <c r="I1658">
        <v>1</v>
      </c>
      <c r="J1658">
        <v>162</v>
      </c>
      <c r="K1658">
        <v>81</v>
      </c>
      <c r="L1658">
        <v>88</v>
      </c>
      <c r="M1658">
        <v>74</v>
      </c>
      <c r="N1658" t="s">
        <v>76</v>
      </c>
      <c r="P1658" t="s">
        <v>51</v>
      </c>
      <c r="Q1658">
        <f>IF(Table2[[#This Row],[LgWin]]="Y",1,0)</f>
        <v>0</v>
      </c>
      <c r="R1658" t="s">
        <v>51</v>
      </c>
      <c r="S1658">
        <f>IF(Table2[[#This Row],[WSWin]]="Y",1,0)</f>
        <v>0</v>
      </c>
      <c r="T1658">
        <v>751</v>
      </c>
      <c r="U1658">
        <v>5702</v>
      </c>
      <c r="V1658">
        <v>1560</v>
      </c>
      <c r="W1658">
        <v>238</v>
      </c>
      <c r="X1658">
        <v>46</v>
      </c>
      <c r="Y1658">
        <v>114</v>
      </c>
      <c r="Z1658">
        <v>514</v>
      </c>
      <c r="AA1658">
        <v>828</v>
      </c>
      <c r="AB1658">
        <v>55</v>
      </c>
      <c r="AC1658">
        <v>31</v>
      </c>
      <c r="AD1658">
        <v>38</v>
      </c>
      <c r="AE1658">
        <v>53</v>
      </c>
      <c r="AF1658">
        <v>657</v>
      </c>
      <c r="AG1658">
        <v>568</v>
      </c>
      <c r="AH1658">
        <v>3.49</v>
      </c>
      <c r="AI1658">
        <v>51</v>
      </c>
      <c r="AJ1658">
        <v>9</v>
      </c>
      <c r="AK1658">
        <v>17</v>
      </c>
      <c r="AL1658">
        <v>4398</v>
      </c>
      <c r="AM1658">
        <v>1428</v>
      </c>
      <c r="AN1658">
        <v>93</v>
      </c>
      <c r="AO1658">
        <v>543</v>
      </c>
      <c r="AP1658">
        <v>721</v>
      </c>
      <c r="AQ1658">
        <v>162</v>
      </c>
      <c r="AR1658">
        <v>154</v>
      </c>
      <c r="AS1658">
        <v>0.97499999999999998</v>
      </c>
      <c r="AT1658" t="s">
        <v>390</v>
      </c>
      <c r="AU1658" t="s">
        <v>567</v>
      </c>
      <c r="AV1658">
        <v>1110552</v>
      </c>
      <c r="AW1658">
        <v>97</v>
      </c>
      <c r="AX1658">
        <v>95</v>
      </c>
      <c r="AY1658" t="s">
        <v>229</v>
      </c>
      <c r="AZ1658" t="s">
        <v>229</v>
      </c>
      <c r="BA1658" t="s">
        <v>229</v>
      </c>
    </row>
    <row r="1659" spans="1:53" x14ac:dyDescent="0.55000000000000004">
      <c r="A1659">
        <v>1974</v>
      </c>
      <c r="B1659" t="b">
        <f>IF(Table2[[#This Row],[yearID]]&gt;=1903,TRUE,FALSE)</f>
        <v>1</v>
      </c>
      <c r="C1659" t="b">
        <f>IF(Table2[[#This Row],[yearID]]&gt;=1973,TRUE,FALSE)</f>
        <v>1</v>
      </c>
      <c r="D1659" t="s">
        <v>157</v>
      </c>
      <c r="E1659" t="s">
        <v>554</v>
      </c>
      <c r="F1659" t="s">
        <v>555</v>
      </c>
      <c r="G1659" t="str">
        <f>VLOOKUP(Table2[[#This Row],[franchID]],TeamsFranchises!$A$1:$D$121,2,FALSE)</f>
        <v>San Diego Padres</v>
      </c>
      <c r="H1659" t="s">
        <v>8</v>
      </c>
      <c r="I1659">
        <v>6</v>
      </c>
      <c r="J1659">
        <v>162</v>
      </c>
      <c r="K1659">
        <v>81</v>
      </c>
      <c r="L1659">
        <v>60</v>
      </c>
      <c r="M1659">
        <v>102</v>
      </c>
      <c r="N1659" t="s">
        <v>51</v>
      </c>
      <c r="P1659" t="s">
        <v>51</v>
      </c>
      <c r="Q1659">
        <f>IF(Table2[[#This Row],[LgWin]]="Y",1,0)</f>
        <v>0</v>
      </c>
      <c r="R1659" t="s">
        <v>51</v>
      </c>
      <c r="S1659">
        <f>IF(Table2[[#This Row],[WSWin]]="Y",1,0)</f>
        <v>0</v>
      </c>
      <c r="T1659">
        <v>541</v>
      </c>
      <c r="U1659">
        <v>5415</v>
      </c>
      <c r="V1659">
        <v>1239</v>
      </c>
      <c r="W1659">
        <v>196</v>
      </c>
      <c r="X1659">
        <v>27</v>
      </c>
      <c r="Y1659">
        <v>99</v>
      </c>
      <c r="Z1659">
        <v>564</v>
      </c>
      <c r="AA1659">
        <v>900</v>
      </c>
      <c r="AB1659">
        <v>85</v>
      </c>
      <c r="AC1659">
        <v>45</v>
      </c>
      <c r="AD1659">
        <v>20</v>
      </c>
      <c r="AE1659">
        <v>35</v>
      </c>
      <c r="AF1659">
        <v>830</v>
      </c>
      <c r="AG1659">
        <v>736</v>
      </c>
      <c r="AH1659">
        <v>4.58</v>
      </c>
      <c r="AI1659">
        <v>25</v>
      </c>
      <c r="AJ1659">
        <v>7</v>
      </c>
      <c r="AK1659">
        <v>19</v>
      </c>
      <c r="AL1659">
        <v>4337</v>
      </c>
      <c r="AM1659">
        <v>1536</v>
      </c>
      <c r="AN1659">
        <v>124</v>
      </c>
      <c r="AO1659">
        <v>715</v>
      </c>
      <c r="AP1659">
        <v>855</v>
      </c>
      <c r="AQ1659">
        <v>170</v>
      </c>
      <c r="AR1659">
        <v>126</v>
      </c>
      <c r="AS1659">
        <v>0.97299999999999998</v>
      </c>
      <c r="AT1659" t="s">
        <v>556</v>
      </c>
      <c r="AU1659" t="s">
        <v>557</v>
      </c>
      <c r="AV1659">
        <v>1075399</v>
      </c>
      <c r="AW1659">
        <v>95</v>
      </c>
      <c r="AX1659">
        <v>98</v>
      </c>
      <c r="AY1659" t="s">
        <v>555</v>
      </c>
      <c r="AZ1659" t="s">
        <v>554</v>
      </c>
      <c r="BA1659" t="s">
        <v>554</v>
      </c>
    </row>
    <row r="1660" spans="1:53" x14ac:dyDescent="0.55000000000000004">
      <c r="A1660">
        <v>1974</v>
      </c>
      <c r="B1660" t="b">
        <f>IF(Table2[[#This Row],[yearID]]&gt;=1903,TRUE,FALSE)</f>
        <v>1</v>
      </c>
      <c r="C1660" t="b">
        <f>IF(Table2[[#This Row],[yearID]]&gt;=1973,TRUE,FALSE)</f>
        <v>1</v>
      </c>
      <c r="D1660" t="s">
        <v>157</v>
      </c>
      <c r="E1660" t="s">
        <v>514</v>
      </c>
      <c r="F1660" t="s">
        <v>243</v>
      </c>
      <c r="G1660" t="str">
        <f>VLOOKUP(Table2[[#This Row],[franchID]],TeamsFranchises!$A$1:$D$121,2,FALSE)</f>
        <v>San Francisco Giants</v>
      </c>
      <c r="H1660" t="s">
        <v>8</v>
      </c>
      <c r="I1660">
        <v>5</v>
      </c>
      <c r="J1660">
        <v>162</v>
      </c>
      <c r="K1660">
        <v>81</v>
      </c>
      <c r="L1660">
        <v>72</v>
      </c>
      <c r="M1660">
        <v>90</v>
      </c>
      <c r="N1660" t="s">
        <v>51</v>
      </c>
      <c r="P1660" t="s">
        <v>51</v>
      </c>
      <c r="Q1660">
        <f>IF(Table2[[#This Row],[LgWin]]="Y",1,0)</f>
        <v>0</v>
      </c>
      <c r="R1660" t="s">
        <v>51</v>
      </c>
      <c r="S1660">
        <f>IF(Table2[[#This Row],[WSWin]]="Y",1,0)</f>
        <v>0</v>
      </c>
      <c r="T1660">
        <v>634</v>
      </c>
      <c r="U1660">
        <v>5482</v>
      </c>
      <c r="V1660">
        <v>1380</v>
      </c>
      <c r="W1660">
        <v>228</v>
      </c>
      <c r="X1660">
        <v>38</v>
      </c>
      <c r="Y1660">
        <v>93</v>
      </c>
      <c r="Z1660">
        <v>548</v>
      </c>
      <c r="AA1660">
        <v>869</v>
      </c>
      <c r="AB1660">
        <v>107</v>
      </c>
      <c r="AC1660">
        <v>51</v>
      </c>
      <c r="AD1660">
        <v>30</v>
      </c>
      <c r="AE1660">
        <v>24</v>
      </c>
      <c r="AF1660">
        <v>723</v>
      </c>
      <c r="AG1660">
        <v>604</v>
      </c>
      <c r="AH1660">
        <v>3.78</v>
      </c>
      <c r="AI1660">
        <v>27</v>
      </c>
      <c r="AJ1660">
        <v>11</v>
      </c>
      <c r="AK1660">
        <v>25</v>
      </c>
      <c r="AL1660">
        <v>4317</v>
      </c>
      <c r="AM1660">
        <v>1409</v>
      </c>
      <c r="AN1660">
        <v>116</v>
      </c>
      <c r="AO1660">
        <v>559</v>
      </c>
      <c r="AP1660">
        <v>756</v>
      </c>
      <c r="AQ1660">
        <v>175</v>
      </c>
      <c r="AR1660">
        <v>153</v>
      </c>
      <c r="AS1660">
        <v>0.97199999999999998</v>
      </c>
      <c r="AT1660" t="s">
        <v>515</v>
      </c>
      <c r="AU1660" t="s">
        <v>517</v>
      </c>
      <c r="AV1660">
        <v>519987</v>
      </c>
      <c r="AW1660">
        <v>105</v>
      </c>
      <c r="AX1660">
        <v>105</v>
      </c>
      <c r="AY1660" t="s">
        <v>243</v>
      </c>
      <c r="AZ1660" t="s">
        <v>514</v>
      </c>
      <c r="BA1660" t="s">
        <v>514</v>
      </c>
    </row>
    <row r="1661" spans="1:53" x14ac:dyDescent="0.55000000000000004">
      <c r="A1661">
        <v>1974</v>
      </c>
      <c r="B1661" t="b">
        <f>IF(Table2[[#This Row],[yearID]]&gt;=1903,TRUE,FALSE)</f>
        <v>1</v>
      </c>
      <c r="C1661" t="b">
        <f>IF(Table2[[#This Row],[yearID]]&gt;=1973,TRUE,FALSE)</f>
        <v>1</v>
      </c>
      <c r="D1661" t="s">
        <v>157</v>
      </c>
      <c r="E1661" t="s">
        <v>396</v>
      </c>
      <c r="F1661" t="s">
        <v>154</v>
      </c>
      <c r="G1661" t="str">
        <f>VLOOKUP(Table2[[#This Row],[franchID]],TeamsFranchises!$A$1:$D$121,2,FALSE)</f>
        <v>St. Louis Cardinals</v>
      </c>
      <c r="H1661" t="s">
        <v>37</v>
      </c>
      <c r="I1661">
        <v>2</v>
      </c>
      <c r="J1661">
        <v>161</v>
      </c>
      <c r="K1661">
        <v>81</v>
      </c>
      <c r="L1661">
        <v>86</v>
      </c>
      <c r="M1661">
        <v>75</v>
      </c>
      <c r="N1661" t="s">
        <v>51</v>
      </c>
      <c r="P1661" t="s">
        <v>51</v>
      </c>
      <c r="Q1661">
        <f>IF(Table2[[#This Row],[LgWin]]="Y",1,0)</f>
        <v>0</v>
      </c>
      <c r="R1661" t="s">
        <v>51</v>
      </c>
      <c r="S1661">
        <f>IF(Table2[[#This Row],[WSWin]]="Y",1,0)</f>
        <v>0</v>
      </c>
      <c r="T1661">
        <v>677</v>
      </c>
      <c r="U1661">
        <v>5620</v>
      </c>
      <c r="V1661">
        <v>1492</v>
      </c>
      <c r="W1661">
        <v>216</v>
      </c>
      <c r="X1661">
        <v>46</v>
      </c>
      <c r="Y1661">
        <v>83</v>
      </c>
      <c r="Z1661">
        <v>531</v>
      </c>
      <c r="AA1661">
        <v>752</v>
      </c>
      <c r="AB1661">
        <v>172</v>
      </c>
      <c r="AC1661">
        <v>62</v>
      </c>
      <c r="AD1661">
        <v>44</v>
      </c>
      <c r="AE1661">
        <v>55</v>
      </c>
      <c r="AF1661">
        <v>643</v>
      </c>
      <c r="AG1661">
        <v>570</v>
      </c>
      <c r="AH1661">
        <v>3.48</v>
      </c>
      <c r="AI1661">
        <v>37</v>
      </c>
      <c r="AJ1661">
        <v>13</v>
      </c>
      <c r="AK1661">
        <v>20</v>
      </c>
      <c r="AL1661">
        <v>4420</v>
      </c>
      <c r="AM1661">
        <v>1399</v>
      </c>
      <c r="AN1661">
        <v>97</v>
      </c>
      <c r="AO1661">
        <v>616</v>
      </c>
      <c r="AP1661">
        <v>794</v>
      </c>
      <c r="AQ1661">
        <v>147</v>
      </c>
      <c r="AR1661">
        <v>192</v>
      </c>
      <c r="AS1661">
        <v>0.97699999999999998</v>
      </c>
      <c r="AT1661" t="s">
        <v>409</v>
      </c>
      <c r="AU1661" t="s">
        <v>545</v>
      </c>
      <c r="AV1661">
        <v>1838413</v>
      </c>
      <c r="AW1661">
        <v>100</v>
      </c>
      <c r="AX1661">
        <v>100</v>
      </c>
      <c r="AY1661" t="s">
        <v>154</v>
      </c>
      <c r="AZ1661" t="s">
        <v>396</v>
      </c>
      <c r="BA1661" t="s">
        <v>396</v>
      </c>
    </row>
    <row r="1662" spans="1:53" x14ac:dyDescent="0.55000000000000004">
      <c r="A1662">
        <v>1974</v>
      </c>
      <c r="B1662" t="b">
        <f>IF(Table2[[#This Row],[yearID]]&gt;=1903,TRUE,FALSE)</f>
        <v>1</v>
      </c>
      <c r="C1662" t="b">
        <f>IF(Table2[[#This Row],[yearID]]&gt;=1973,TRUE,FALSE)</f>
        <v>1</v>
      </c>
      <c r="D1662" t="s">
        <v>410</v>
      </c>
      <c r="E1662" t="s">
        <v>526</v>
      </c>
      <c r="F1662" t="s">
        <v>526</v>
      </c>
      <c r="G1662" t="str">
        <f>VLOOKUP(Table2[[#This Row],[franchID]],TeamsFranchises!$A$1:$D$121,2,FALSE)</f>
        <v>Texas Rangers</v>
      </c>
      <c r="H1662" t="s">
        <v>8</v>
      </c>
      <c r="I1662">
        <v>2</v>
      </c>
      <c r="J1662">
        <v>161</v>
      </c>
      <c r="K1662">
        <v>80</v>
      </c>
      <c r="L1662">
        <v>84</v>
      </c>
      <c r="M1662">
        <v>76</v>
      </c>
      <c r="N1662" t="s">
        <v>51</v>
      </c>
      <c r="P1662" t="s">
        <v>51</v>
      </c>
      <c r="Q1662">
        <f>IF(Table2[[#This Row],[LgWin]]="Y",1,0)</f>
        <v>0</v>
      </c>
      <c r="R1662" t="s">
        <v>51</v>
      </c>
      <c r="S1662">
        <f>IF(Table2[[#This Row],[WSWin]]="Y",1,0)</f>
        <v>0</v>
      </c>
      <c r="T1662">
        <v>690</v>
      </c>
      <c r="U1662">
        <v>5449</v>
      </c>
      <c r="V1662">
        <v>1482</v>
      </c>
      <c r="W1662">
        <v>198</v>
      </c>
      <c r="X1662">
        <v>39</v>
      </c>
      <c r="Y1662">
        <v>99</v>
      </c>
      <c r="Z1662">
        <v>508</v>
      </c>
      <c r="AA1662">
        <v>710</v>
      </c>
      <c r="AB1662">
        <v>113</v>
      </c>
      <c r="AC1662">
        <v>80</v>
      </c>
      <c r="AD1662">
        <v>38</v>
      </c>
      <c r="AE1662">
        <v>47</v>
      </c>
      <c r="AF1662">
        <v>698</v>
      </c>
      <c r="AG1662">
        <v>609</v>
      </c>
      <c r="AH1662">
        <v>3.82</v>
      </c>
      <c r="AI1662">
        <v>62</v>
      </c>
      <c r="AJ1662">
        <v>16</v>
      </c>
      <c r="AK1662">
        <v>12</v>
      </c>
      <c r="AL1662">
        <v>4301</v>
      </c>
      <c r="AM1662">
        <v>1423</v>
      </c>
      <c r="AN1662">
        <v>126</v>
      </c>
      <c r="AO1662">
        <v>449</v>
      </c>
      <c r="AP1662">
        <v>871</v>
      </c>
      <c r="AQ1662">
        <v>163</v>
      </c>
      <c r="AR1662">
        <v>164</v>
      </c>
      <c r="AS1662">
        <v>0.97399999999999998</v>
      </c>
      <c r="AT1662" t="s">
        <v>568</v>
      </c>
      <c r="AU1662" t="s">
        <v>569</v>
      </c>
      <c r="AV1662">
        <v>1193902</v>
      </c>
      <c r="AW1662">
        <v>97</v>
      </c>
      <c r="AX1662">
        <v>98</v>
      </c>
      <c r="AY1662" t="s">
        <v>526</v>
      </c>
      <c r="AZ1662" t="s">
        <v>526</v>
      </c>
      <c r="BA1662" t="s">
        <v>526</v>
      </c>
    </row>
    <row r="1663" spans="1:53" x14ac:dyDescent="0.55000000000000004">
      <c r="A1663">
        <v>1975</v>
      </c>
      <c r="B1663" t="b">
        <f>IF(Table2[[#This Row],[yearID]]&gt;=1903,TRUE,FALSE)</f>
        <v>1</v>
      </c>
      <c r="C1663" t="b">
        <f>IF(Table2[[#This Row],[yearID]]&gt;=1973,TRUE,FALSE)</f>
        <v>1</v>
      </c>
      <c r="D1663" t="s">
        <v>157</v>
      </c>
      <c r="E1663" t="s">
        <v>159</v>
      </c>
      <c r="F1663" t="s">
        <v>159</v>
      </c>
      <c r="G1663" t="str">
        <f>VLOOKUP(Table2[[#This Row],[franchID]],TeamsFranchises!$A$1:$D$121,2,FALSE)</f>
        <v>Atlanta Braves</v>
      </c>
      <c r="H1663" t="s">
        <v>8</v>
      </c>
      <c r="I1663">
        <v>5</v>
      </c>
      <c r="J1663">
        <v>161</v>
      </c>
      <c r="K1663">
        <v>80</v>
      </c>
      <c r="L1663">
        <v>67</v>
      </c>
      <c r="M1663">
        <v>94</v>
      </c>
      <c r="N1663" t="s">
        <v>51</v>
      </c>
      <c r="P1663" t="s">
        <v>51</v>
      </c>
      <c r="Q1663">
        <f>IF(Table2[[#This Row],[LgWin]]="Y",1,0)</f>
        <v>0</v>
      </c>
      <c r="R1663" t="s">
        <v>51</v>
      </c>
      <c r="S1663">
        <f>IF(Table2[[#This Row],[WSWin]]="Y",1,0)</f>
        <v>0</v>
      </c>
      <c r="T1663">
        <v>583</v>
      </c>
      <c r="U1663">
        <v>5424</v>
      </c>
      <c r="V1663">
        <v>1323</v>
      </c>
      <c r="W1663">
        <v>179</v>
      </c>
      <c r="X1663">
        <v>28</v>
      </c>
      <c r="Y1663">
        <v>107</v>
      </c>
      <c r="Z1663">
        <v>543</v>
      </c>
      <c r="AA1663">
        <v>759</v>
      </c>
      <c r="AB1663">
        <v>55</v>
      </c>
      <c r="AC1663">
        <v>38</v>
      </c>
      <c r="AD1663">
        <v>18</v>
      </c>
      <c r="AE1663">
        <v>35</v>
      </c>
      <c r="AF1663">
        <v>739</v>
      </c>
      <c r="AG1663">
        <v>622</v>
      </c>
      <c r="AH1663">
        <v>3.91</v>
      </c>
      <c r="AI1663">
        <v>32</v>
      </c>
      <c r="AJ1663">
        <v>4</v>
      </c>
      <c r="AK1663">
        <v>24</v>
      </c>
      <c r="AL1663">
        <v>4290</v>
      </c>
      <c r="AM1663">
        <v>1543</v>
      </c>
      <c r="AN1663">
        <v>101</v>
      </c>
      <c r="AO1663">
        <v>519</v>
      </c>
      <c r="AP1663">
        <v>669</v>
      </c>
      <c r="AQ1663">
        <v>175</v>
      </c>
      <c r="AR1663">
        <v>147</v>
      </c>
      <c r="AS1663">
        <v>0.97199999999999998</v>
      </c>
      <c r="AT1663" t="s">
        <v>541</v>
      </c>
      <c r="AU1663" t="s">
        <v>542</v>
      </c>
      <c r="AV1663">
        <v>534672</v>
      </c>
      <c r="AW1663">
        <v>103</v>
      </c>
      <c r="AX1663">
        <v>104</v>
      </c>
      <c r="AY1663" t="s">
        <v>159</v>
      </c>
      <c r="AZ1663" t="s">
        <v>159</v>
      </c>
      <c r="BA1663" t="s">
        <v>159</v>
      </c>
    </row>
    <row r="1664" spans="1:53" x14ac:dyDescent="0.55000000000000004">
      <c r="A1664">
        <v>1975</v>
      </c>
      <c r="B1664" t="b">
        <f>IF(Table2[[#This Row],[yearID]]&gt;=1903,TRUE,FALSE)</f>
        <v>1</v>
      </c>
      <c r="C1664" t="b">
        <f>IF(Table2[[#This Row],[yearID]]&gt;=1973,TRUE,FALSE)</f>
        <v>1</v>
      </c>
      <c r="D1664" t="s">
        <v>410</v>
      </c>
      <c r="E1664" t="s">
        <v>95</v>
      </c>
      <c r="F1664" t="s">
        <v>95</v>
      </c>
      <c r="G1664" t="str">
        <f>VLOOKUP(Table2[[#This Row],[franchID]],TeamsFranchises!$A$1:$D$121,2,FALSE)</f>
        <v>Baltimore Orioles</v>
      </c>
      <c r="H1664" t="s">
        <v>37</v>
      </c>
      <c r="I1664">
        <v>2</v>
      </c>
      <c r="J1664">
        <v>159</v>
      </c>
      <c r="K1664">
        <v>77</v>
      </c>
      <c r="L1664">
        <v>90</v>
      </c>
      <c r="M1664">
        <v>69</v>
      </c>
      <c r="N1664" t="s">
        <v>51</v>
      </c>
      <c r="P1664" t="s">
        <v>51</v>
      </c>
      <c r="Q1664">
        <f>IF(Table2[[#This Row],[LgWin]]="Y",1,0)</f>
        <v>0</v>
      </c>
      <c r="R1664" t="s">
        <v>51</v>
      </c>
      <c r="S1664">
        <f>IF(Table2[[#This Row],[WSWin]]="Y",1,0)</f>
        <v>0</v>
      </c>
      <c r="T1664">
        <v>682</v>
      </c>
      <c r="U1664">
        <v>5474</v>
      </c>
      <c r="V1664">
        <v>1382</v>
      </c>
      <c r="W1664">
        <v>224</v>
      </c>
      <c r="X1664">
        <v>33</v>
      </c>
      <c r="Y1664">
        <v>124</v>
      </c>
      <c r="Z1664">
        <v>580</v>
      </c>
      <c r="AA1664">
        <v>834</v>
      </c>
      <c r="AB1664">
        <v>104</v>
      </c>
      <c r="AC1664">
        <v>55</v>
      </c>
      <c r="AD1664">
        <v>38</v>
      </c>
      <c r="AE1664">
        <v>46</v>
      </c>
      <c r="AF1664">
        <v>553</v>
      </c>
      <c r="AG1664">
        <v>511</v>
      </c>
      <c r="AH1664">
        <v>3.17</v>
      </c>
      <c r="AI1664">
        <v>70</v>
      </c>
      <c r="AJ1664">
        <v>19</v>
      </c>
      <c r="AK1664">
        <v>21</v>
      </c>
      <c r="AL1664">
        <v>4353</v>
      </c>
      <c r="AM1664">
        <v>1285</v>
      </c>
      <c r="AN1664">
        <v>110</v>
      </c>
      <c r="AO1664">
        <v>500</v>
      </c>
      <c r="AP1664">
        <v>717</v>
      </c>
      <c r="AQ1664">
        <v>107</v>
      </c>
      <c r="AR1664">
        <v>175</v>
      </c>
      <c r="AS1664">
        <v>0.98299999999999998</v>
      </c>
      <c r="AT1664" t="s">
        <v>218</v>
      </c>
      <c r="AU1664" t="s">
        <v>504</v>
      </c>
      <c r="AV1664">
        <v>1002157</v>
      </c>
      <c r="AW1664">
        <v>94</v>
      </c>
      <c r="AX1664">
        <v>93</v>
      </c>
      <c r="AY1664" t="s">
        <v>95</v>
      </c>
      <c r="AZ1664" t="s">
        <v>95</v>
      </c>
      <c r="BA1664" t="s">
        <v>95</v>
      </c>
    </row>
    <row r="1665" spans="1:53" x14ac:dyDescent="0.55000000000000004">
      <c r="A1665">
        <v>1975</v>
      </c>
      <c r="B1665" t="b">
        <f>IF(Table2[[#This Row],[yearID]]&gt;=1903,TRUE,FALSE)</f>
        <v>1</v>
      </c>
      <c r="C1665" t="b">
        <f>IF(Table2[[#This Row],[yearID]]&gt;=1973,TRUE,FALSE)</f>
        <v>1</v>
      </c>
      <c r="D1665" t="s">
        <v>410</v>
      </c>
      <c r="E1665" t="s">
        <v>54</v>
      </c>
      <c r="F1665" t="s">
        <v>54</v>
      </c>
      <c r="G1665" t="str">
        <f>VLOOKUP(Table2[[#This Row],[franchID]],TeamsFranchises!$A$1:$D$121,2,FALSE)</f>
        <v>Boston Red Sox</v>
      </c>
      <c r="H1665" t="s">
        <v>37</v>
      </c>
      <c r="I1665">
        <v>1</v>
      </c>
      <c r="J1665">
        <v>160</v>
      </c>
      <c r="K1665">
        <v>81</v>
      </c>
      <c r="L1665">
        <v>95</v>
      </c>
      <c r="M1665">
        <v>65</v>
      </c>
      <c r="N1665" t="s">
        <v>76</v>
      </c>
      <c r="P1665" t="s">
        <v>76</v>
      </c>
      <c r="Q1665">
        <f>IF(Table2[[#This Row],[LgWin]]="Y",1,0)</f>
        <v>1</v>
      </c>
      <c r="R1665" t="s">
        <v>51</v>
      </c>
      <c r="S1665">
        <f>IF(Table2[[#This Row],[WSWin]]="Y",1,0)</f>
        <v>0</v>
      </c>
      <c r="T1665">
        <v>796</v>
      </c>
      <c r="U1665">
        <v>5448</v>
      </c>
      <c r="V1665">
        <v>1500</v>
      </c>
      <c r="W1665">
        <v>284</v>
      </c>
      <c r="X1665">
        <v>44</v>
      </c>
      <c r="Y1665">
        <v>134</v>
      </c>
      <c r="Z1665">
        <v>565</v>
      </c>
      <c r="AA1665">
        <v>741</v>
      </c>
      <c r="AB1665">
        <v>66</v>
      </c>
      <c r="AC1665">
        <v>58</v>
      </c>
      <c r="AD1665">
        <v>34</v>
      </c>
      <c r="AE1665">
        <v>53</v>
      </c>
      <c r="AF1665">
        <v>709</v>
      </c>
      <c r="AG1665">
        <v>636</v>
      </c>
      <c r="AH1665">
        <v>3.98</v>
      </c>
      <c r="AI1665">
        <v>62</v>
      </c>
      <c r="AJ1665">
        <v>11</v>
      </c>
      <c r="AK1665">
        <v>31</v>
      </c>
      <c r="AL1665">
        <v>4310</v>
      </c>
      <c r="AM1665">
        <v>1463</v>
      </c>
      <c r="AN1665">
        <v>145</v>
      </c>
      <c r="AO1665">
        <v>490</v>
      </c>
      <c r="AP1665">
        <v>720</v>
      </c>
      <c r="AQ1665">
        <v>139</v>
      </c>
      <c r="AR1665">
        <v>142</v>
      </c>
      <c r="AS1665">
        <v>0.97699999999999998</v>
      </c>
      <c r="AT1665" t="s">
        <v>441</v>
      </c>
      <c r="AU1665" t="s">
        <v>493</v>
      </c>
      <c r="AV1665">
        <v>1748587</v>
      </c>
      <c r="AW1665">
        <v>110</v>
      </c>
      <c r="AX1665">
        <v>109</v>
      </c>
      <c r="AY1665" t="s">
        <v>54</v>
      </c>
      <c r="AZ1665" t="s">
        <v>54</v>
      </c>
      <c r="BA1665" t="s">
        <v>54</v>
      </c>
    </row>
    <row r="1666" spans="1:53" x14ac:dyDescent="0.55000000000000004">
      <c r="A1666">
        <v>1975</v>
      </c>
      <c r="B1666" t="b">
        <f>IF(Table2[[#This Row],[yearID]]&gt;=1903,TRUE,FALSE)</f>
        <v>1</v>
      </c>
      <c r="C1666" t="b">
        <f>IF(Table2[[#This Row],[yearID]]&gt;=1973,TRUE,FALSE)</f>
        <v>1</v>
      </c>
      <c r="D1666" t="s">
        <v>410</v>
      </c>
      <c r="E1666" t="s">
        <v>537</v>
      </c>
      <c r="F1666" t="s">
        <v>520</v>
      </c>
      <c r="G1666" t="str">
        <f>VLOOKUP(Table2[[#This Row],[franchID]],TeamsFranchises!$A$1:$D$121,2,FALSE)</f>
        <v>Los Angeles Angels of Anaheim</v>
      </c>
      <c r="H1666" t="s">
        <v>8</v>
      </c>
      <c r="I1666">
        <v>6</v>
      </c>
      <c r="J1666">
        <v>161</v>
      </c>
      <c r="K1666">
        <v>81</v>
      </c>
      <c r="L1666">
        <v>72</v>
      </c>
      <c r="M1666">
        <v>89</v>
      </c>
      <c r="N1666" t="s">
        <v>51</v>
      </c>
      <c r="P1666" t="s">
        <v>51</v>
      </c>
      <c r="Q1666">
        <f>IF(Table2[[#This Row],[LgWin]]="Y",1,0)</f>
        <v>0</v>
      </c>
      <c r="R1666" t="s">
        <v>51</v>
      </c>
      <c r="S1666">
        <f>IF(Table2[[#This Row],[WSWin]]="Y",1,0)</f>
        <v>0</v>
      </c>
      <c r="T1666">
        <v>628</v>
      </c>
      <c r="U1666">
        <v>5377</v>
      </c>
      <c r="V1666">
        <v>1324</v>
      </c>
      <c r="W1666">
        <v>195</v>
      </c>
      <c r="X1666">
        <v>41</v>
      </c>
      <c r="Y1666">
        <v>55</v>
      </c>
      <c r="Z1666">
        <v>593</v>
      </c>
      <c r="AA1666">
        <v>811</v>
      </c>
      <c r="AB1666">
        <v>220</v>
      </c>
      <c r="AC1666">
        <v>108</v>
      </c>
      <c r="AD1666">
        <v>27</v>
      </c>
      <c r="AE1666">
        <v>47</v>
      </c>
      <c r="AF1666">
        <v>723</v>
      </c>
      <c r="AG1666">
        <v>628</v>
      </c>
      <c r="AH1666">
        <v>3.89</v>
      </c>
      <c r="AI1666">
        <v>59</v>
      </c>
      <c r="AJ1666">
        <v>19</v>
      </c>
      <c r="AK1666">
        <v>16</v>
      </c>
      <c r="AL1666">
        <v>4360</v>
      </c>
      <c r="AM1666">
        <v>1386</v>
      </c>
      <c r="AN1666">
        <v>123</v>
      </c>
      <c r="AO1666">
        <v>613</v>
      </c>
      <c r="AP1666">
        <v>975</v>
      </c>
      <c r="AQ1666">
        <v>184</v>
      </c>
      <c r="AR1666">
        <v>164</v>
      </c>
      <c r="AS1666">
        <v>0.97099999999999997</v>
      </c>
      <c r="AT1666" t="s">
        <v>538</v>
      </c>
      <c r="AU1666" t="s">
        <v>543</v>
      </c>
      <c r="AV1666">
        <v>1058163</v>
      </c>
      <c r="AW1666">
        <v>92</v>
      </c>
      <c r="AX1666">
        <v>93</v>
      </c>
      <c r="AY1666" t="s">
        <v>537</v>
      </c>
      <c r="AZ1666" t="s">
        <v>537</v>
      </c>
      <c r="BA1666" t="s">
        <v>537</v>
      </c>
    </row>
    <row r="1667" spans="1:53" x14ac:dyDescent="0.55000000000000004">
      <c r="A1667">
        <v>1975</v>
      </c>
      <c r="B1667" t="b">
        <f>IF(Table2[[#This Row],[yearID]]&gt;=1903,TRUE,FALSE)</f>
        <v>1</v>
      </c>
      <c r="C1667" t="b">
        <f>IF(Table2[[#This Row],[yearID]]&gt;=1973,TRUE,FALSE)</f>
        <v>1</v>
      </c>
      <c r="D1667" t="s">
        <v>410</v>
      </c>
      <c r="E1667" t="s">
        <v>415</v>
      </c>
      <c r="F1667" t="s">
        <v>416</v>
      </c>
      <c r="G1667" t="str">
        <f>VLOOKUP(Table2[[#This Row],[franchID]],TeamsFranchises!$A$1:$D$121,2,FALSE)</f>
        <v>Chicago White Sox</v>
      </c>
      <c r="H1667" t="s">
        <v>8</v>
      </c>
      <c r="I1667">
        <v>5</v>
      </c>
      <c r="J1667">
        <v>161</v>
      </c>
      <c r="K1667">
        <v>81</v>
      </c>
      <c r="L1667">
        <v>75</v>
      </c>
      <c r="M1667">
        <v>86</v>
      </c>
      <c r="N1667" t="s">
        <v>51</v>
      </c>
      <c r="P1667" t="s">
        <v>51</v>
      </c>
      <c r="Q1667">
        <f>IF(Table2[[#This Row],[LgWin]]="Y",1,0)</f>
        <v>0</v>
      </c>
      <c r="R1667" t="s">
        <v>51</v>
      </c>
      <c r="S1667">
        <f>IF(Table2[[#This Row],[WSWin]]="Y",1,0)</f>
        <v>0</v>
      </c>
      <c r="T1667">
        <v>655</v>
      </c>
      <c r="U1667">
        <v>5490</v>
      </c>
      <c r="V1667">
        <v>1400</v>
      </c>
      <c r="W1667">
        <v>209</v>
      </c>
      <c r="X1667">
        <v>38</v>
      </c>
      <c r="Y1667">
        <v>94</v>
      </c>
      <c r="Z1667">
        <v>611</v>
      </c>
      <c r="AA1667">
        <v>800</v>
      </c>
      <c r="AB1667">
        <v>101</v>
      </c>
      <c r="AC1667">
        <v>54</v>
      </c>
      <c r="AD1667">
        <v>40</v>
      </c>
      <c r="AE1667">
        <v>52</v>
      </c>
      <c r="AF1667">
        <v>703</v>
      </c>
      <c r="AG1667">
        <v>634</v>
      </c>
      <c r="AH1667">
        <v>3.93</v>
      </c>
      <c r="AI1667">
        <v>34</v>
      </c>
      <c r="AJ1667">
        <v>7</v>
      </c>
      <c r="AK1667">
        <v>39</v>
      </c>
      <c r="AL1667">
        <v>4357</v>
      </c>
      <c r="AM1667">
        <v>1489</v>
      </c>
      <c r="AN1667">
        <v>107</v>
      </c>
      <c r="AO1667">
        <v>655</v>
      </c>
      <c r="AP1667">
        <v>799</v>
      </c>
      <c r="AQ1667">
        <v>140</v>
      </c>
      <c r="AR1667">
        <v>155</v>
      </c>
      <c r="AS1667">
        <v>0.97799999999999998</v>
      </c>
      <c r="AT1667" t="s">
        <v>417</v>
      </c>
      <c r="AU1667" t="s">
        <v>450</v>
      </c>
      <c r="AV1667">
        <v>750802</v>
      </c>
      <c r="AW1667">
        <v>102</v>
      </c>
      <c r="AX1667">
        <v>103</v>
      </c>
      <c r="AY1667" t="s">
        <v>416</v>
      </c>
      <c r="AZ1667" t="s">
        <v>415</v>
      </c>
      <c r="BA1667" t="s">
        <v>415</v>
      </c>
    </row>
    <row r="1668" spans="1:53" x14ac:dyDescent="0.55000000000000004">
      <c r="A1668">
        <v>1975</v>
      </c>
      <c r="B1668" t="b">
        <f>IF(Table2[[#This Row],[yearID]]&gt;=1903,TRUE,FALSE)</f>
        <v>1</v>
      </c>
      <c r="C1668" t="b">
        <f>IF(Table2[[#This Row],[yearID]]&gt;=1973,TRUE,FALSE)</f>
        <v>1</v>
      </c>
      <c r="D1668" t="s">
        <v>157</v>
      </c>
      <c r="E1668" t="s">
        <v>161</v>
      </c>
      <c r="F1668" t="s">
        <v>162</v>
      </c>
      <c r="G1668" t="str">
        <f>VLOOKUP(Table2[[#This Row],[franchID]],TeamsFranchises!$A$1:$D$121,2,FALSE)</f>
        <v>Chicago Cubs</v>
      </c>
      <c r="H1668" t="s">
        <v>37</v>
      </c>
      <c r="I1668">
        <v>5</v>
      </c>
      <c r="J1668">
        <v>162</v>
      </c>
      <c r="K1668">
        <v>81</v>
      </c>
      <c r="L1668">
        <v>75</v>
      </c>
      <c r="M1668">
        <v>87</v>
      </c>
      <c r="N1668" t="s">
        <v>51</v>
      </c>
      <c r="P1668" t="s">
        <v>51</v>
      </c>
      <c r="Q1668">
        <f>IF(Table2[[#This Row],[LgWin]]="Y",1,0)</f>
        <v>0</v>
      </c>
      <c r="R1668" t="s">
        <v>51</v>
      </c>
      <c r="S1668">
        <f>IF(Table2[[#This Row],[WSWin]]="Y",1,0)</f>
        <v>0</v>
      </c>
      <c r="T1668">
        <v>712</v>
      </c>
      <c r="U1668">
        <v>5470</v>
      </c>
      <c r="V1668">
        <v>1419</v>
      </c>
      <c r="W1668">
        <v>229</v>
      </c>
      <c r="X1668">
        <v>41</v>
      </c>
      <c r="Y1668">
        <v>95</v>
      </c>
      <c r="Z1668">
        <v>650</v>
      </c>
      <c r="AA1668">
        <v>802</v>
      </c>
      <c r="AB1668">
        <v>67</v>
      </c>
      <c r="AC1668">
        <v>55</v>
      </c>
      <c r="AD1668">
        <v>30</v>
      </c>
      <c r="AE1668">
        <v>66</v>
      </c>
      <c r="AF1668">
        <v>827</v>
      </c>
      <c r="AG1668">
        <v>721</v>
      </c>
      <c r="AH1668">
        <v>4.49</v>
      </c>
      <c r="AI1668">
        <v>27</v>
      </c>
      <c r="AJ1668">
        <v>8</v>
      </c>
      <c r="AK1668">
        <v>33</v>
      </c>
      <c r="AL1668">
        <v>4333</v>
      </c>
      <c r="AM1668">
        <v>1587</v>
      </c>
      <c r="AN1668">
        <v>130</v>
      </c>
      <c r="AO1668">
        <v>551</v>
      </c>
      <c r="AP1668">
        <v>850</v>
      </c>
      <c r="AQ1668">
        <v>179</v>
      </c>
      <c r="AR1668">
        <v>152</v>
      </c>
      <c r="AS1668">
        <v>0.97199999999999998</v>
      </c>
      <c r="AT1668" t="s">
        <v>434</v>
      </c>
      <c r="AU1668" t="s">
        <v>473</v>
      </c>
      <c r="AV1668">
        <v>1034819</v>
      </c>
      <c r="AW1668">
        <v>104</v>
      </c>
      <c r="AX1668">
        <v>106</v>
      </c>
      <c r="AY1668" t="s">
        <v>162</v>
      </c>
      <c r="AZ1668" t="s">
        <v>161</v>
      </c>
      <c r="BA1668" t="s">
        <v>161</v>
      </c>
    </row>
    <row r="1669" spans="1:53" x14ac:dyDescent="0.55000000000000004">
      <c r="A1669">
        <v>1975</v>
      </c>
      <c r="B1669" t="b">
        <f>IF(Table2[[#This Row],[yearID]]&gt;=1903,TRUE,FALSE)</f>
        <v>1</v>
      </c>
      <c r="C1669" t="b">
        <f>IF(Table2[[#This Row],[yearID]]&gt;=1973,TRUE,FALSE)</f>
        <v>1</v>
      </c>
      <c r="D1669" t="s">
        <v>157</v>
      </c>
      <c r="E1669" t="s">
        <v>167</v>
      </c>
      <c r="F1669" t="s">
        <v>167</v>
      </c>
      <c r="G1669" t="str">
        <f>VLOOKUP(Table2[[#This Row],[franchID]],TeamsFranchises!$A$1:$D$121,2,FALSE)</f>
        <v>Cincinnati Reds</v>
      </c>
      <c r="H1669" t="s">
        <v>8</v>
      </c>
      <c r="I1669">
        <v>1</v>
      </c>
      <c r="J1669">
        <v>162</v>
      </c>
      <c r="K1669">
        <v>81</v>
      </c>
      <c r="L1669">
        <v>108</v>
      </c>
      <c r="M1669">
        <v>54</v>
      </c>
      <c r="N1669" t="s">
        <v>76</v>
      </c>
      <c r="P1669" t="s">
        <v>76</v>
      </c>
      <c r="Q1669">
        <f>IF(Table2[[#This Row],[LgWin]]="Y",1,0)</f>
        <v>1</v>
      </c>
      <c r="R1669" t="s">
        <v>76</v>
      </c>
      <c r="S1669">
        <f>IF(Table2[[#This Row],[WSWin]]="Y",1,0)</f>
        <v>1</v>
      </c>
      <c r="T1669">
        <v>840</v>
      </c>
      <c r="U1669">
        <v>5581</v>
      </c>
      <c r="V1669">
        <v>1515</v>
      </c>
      <c r="W1669">
        <v>278</v>
      </c>
      <c r="X1669">
        <v>37</v>
      </c>
      <c r="Y1669">
        <v>124</v>
      </c>
      <c r="Z1669">
        <v>691</v>
      </c>
      <c r="AA1669">
        <v>916</v>
      </c>
      <c r="AB1669">
        <v>168</v>
      </c>
      <c r="AC1669">
        <v>36</v>
      </c>
      <c r="AD1669">
        <v>35</v>
      </c>
      <c r="AE1669">
        <v>45</v>
      </c>
      <c r="AF1669">
        <v>586</v>
      </c>
      <c r="AG1669">
        <v>546</v>
      </c>
      <c r="AH1669">
        <v>3.37</v>
      </c>
      <c r="AI1669">
        <v>22</v>
      </c>
      <c r="AJ1669">
        <v>8</v>
      </c>
      <c r="AK1669">
        <v>50</v>
      </c>
      <c r="AL1669">
        <v>4377</v>
      </c>
      <c r="AM1669">
        <v>1422</v>
      </c>
      <c r="AN1669">
        <v>112</v>
      </c>
      <c r="AO1669">
        <v>487</v>
      </c>
      <c r="AP1669">
        <v>663</v>
      </c>
      <c r="AQ1669">
        <v>102</v>
      </c>
      <c r="AR1669">
        <v>173</v>
      </c>
      <c r="AS1669">
        <v>0.98399999999999999</v>
      </c>
      <c r="AT1669" t="s">
        <v>165</v>
      </c>
      <c r="AU1669" t="s">
        <v>565</v>
      </c>
      <c r="AV1669">
        <v>2315603</v>
      </c>
      <c r="AW1669">
        <v>102</v>
      </c>
      <c r="AX1669">
        <v>99</v>
      </c>
      <c r="AY1669" t="s">
        <v>167</v>
      </c>
      <c r="AZ1669" t="s">
        <v>167</v>
      </c>
      <c r="BA1669" t="s">
        <v>167</v>
      </c>
    </row>
    <row r="1670" spans="1:53" x14ac:dyDescent="0.55000000000000004">
      <c r="A1670">
        <v>1975</v>
      </c>
      <c r="B1670" t="b">
        <f>IF(Table2[[#This Row],[yearID]]&gt;=1903,TRUE,FALSE)</f>
        <v>1</v>
      </c>
      <c r="C1670" t="b">
        <f>IF(Table2[[#This Row],[yearID]]&gt;=1973,TRUE,FALSE)</f>
        <v>1</v>
      </c>
      <c r="D1670" t="s">
        <v>410</v>
      </c>
      <c r="E1670" t="s">
        <v>64</v>
      </c>
      <c r="F1670" t="s">
        <v>64</v>
      </c>
      <c r="G1670" t="str">
        <f>VLOOKUP(Table2[[#This Row],[franchID]],TeamsFranchises!$A$1:$D$121,2,FALSE)</f>
        <v>Cleveland Indians</v>
      </c>
      <c r="H1670" t="s">
        <v>37</v>
      </c>
      <c r="I1670">
        <v>4</v>
      </c>
      <c r="J1670">
        <v>159</v>
      </c>
      <c r="K1670">
        <v>80</v>
      </c>
      <c r="L1670">
        <v>79</v>
      </c>
      <c r="M1670">
        <v>80</v>
      </c>
      <c r="N1670" t="s">
        <v>51</v>
      </c>
      <c r="P1670" t="s">
        <v>51</v>
      </c>
      <c r="Q1670">
        <f>IF(Table2[[#This Row],[LgWin]]="Y",1,0)</f>
        <v>0</v>
      </c>
      <c r="R1670" t="s">
        <v>51</v>
      </c>
      <c r="S1670">
        <f>IF(Table2[[#This Row],[WSWin]]="Y",1,0)</f>
        <v>0</v>
      </c>
      <c r="T1670">
        <v>688</v>
      </c>
      <c r="U1670">
        <v>5404</v>
      </c>
      <c r="V1670">
        <v>1409</v>
      </c>
      <c r="W1670">
        <v>201</v>
      </c>
      <c r="X1670">
        <v>25</v>
      </c>
      <c r="Y1670">
        <v>153</v>
      </c>
      <c r="Z1670">
        <v>525</v>
      </c>
      <c r="AA1670">
        <v>667</v>
      </c>
      <c r="AB1670">
        <v>106</v>
      </c>
      <c r="AC1670">
        <v>89</v>
      </c>
      <c r="AD1670">
        <v>24</v>
      </c>
      <c r="AE1670">
        <v>40</v>
      </c>
      <c r="AF1670">
        <v>703</v>
      </c>
      <c r="AG1670">
        <v>613</v>
      </c>
      <c r="AH1670">
        <v>3.84</v>
      </c>
      <c r="AI1670">
        <v>37</v>
      </c>
      <c r="AJ1670">
        <v>6</v>
      </c>
      <c r="AK1670">
        <v>33</v>
      </c>
      <c r="AL1670">
        <v>4306</v>
      </c>
      <c r="AM1670">
        <v>1395</v>
      </c>
      <c r="AN1670">
        <v>136</v>
      </c>
      <c r="AO1670">
        <v>599</v>
      </c>
      <c r="AP1670">
        <v>800</v>
      </c>
      <c r="AQ1670">
        <v>134</v>
      </c>
      <c r="AR1670">
        <v>156</v>
      </c>
      <c r="AS1670">
        <v>0.97799999999999998</v>
      </c>
      <c r="AT1670" t="s">
        <v>487</v>
      </c>
      <c r="AU1670" t="s">
        <v>498</v>
      </c>
      <c r="AV1670">
        <v>977039</v>
      </c>
      <c r="AW1670">
        <v>99</v>
      </c>
      <c r="AX1670">
        <v>99</v>
      </c>
      <c r="AY1670" t="s">
        <v>64</v>
      </c>
      <c r="AZ1670" t="s">
        <v>64</v>
      </c>
      <c r="BA1670" t="s">
        <v>64</v>
      </c>
    </row>
    <row r="1671" spans="1:53" x14ac:dyDescent="0.55000000000000004">
      <c r="A1671">
        <v>1975</v>
      </c>
      <c r="B1671" t="b">
        <f>IF(Table2[[#This Row],[yearID]]&gt;=1903,TRUE,FALSE)</f>
        <v>1</v>
      </c>
      <c r="C1671" t="b">
        <f>IF(Table2[[#This Row],[yearID]]&gt;=1973,TRUE,FALSE)</f>
        <v>1</v>
      </c>
      <c r="D1671" t="s">
        <v>410</v>
      </c>
      <c r="E1671" t="s">
        <v>419</v>
      </c>
      <c r="F1671" t="s">
        <v>419</v>
      </c>
      <c r="G1671" t="str">
        <f>VLOOKUP(Table2[[#This Row],[franchID]],TeamsFranchises!$A$1:$D$121,2,FALSE)</f>
        <v>Detroit Tigers</v>
      </c>
      <c r="H1671" t="s">
        <v>37</v>
      </c>
      <c r="I1671">
        <v>6</v>
      </c>
      <c r="J1671">
        <v>159</v>
      </c>
      <c r="K1671">
        <v>80</v>
      </c>
      <c r="L1671">
        <v>57</v>
      </c>
      <c r="M1671">
        <v>102</v>
      </c>
      <c r="N1671" t="s">
        <v>51</v>
      </c>
      <c r="P1671" t="s">
        <v>51</v>
      </c>
      <c r="Q1671">
        <f>IF(Table2[[#This Row],[LgWin]]="Y",1,0)</f>
        <v>0</v>
      </c>
      <c r="R1671" t="s">
        <v>51</v>
      </c>
      <c r="S1671">
        <f>IF(Table2[[#This Row],[WSWin]]="Y",1,0)</f>
        <v>0</v>
      </c>
      <c r="T1671">
        <v>570</v>
      </c>
      <c r="U1671">
        <v>5366</v>
      </c>
      <c r="V1671">
        <v>1338</v>
      </c>
      <c r="W1671">
        <v>171</v>
      </c>
      <c r="X1671">
        <v>39</v>
      </c>
      <c r="Y1671">
        <v>125</v>
      </c>
      <c r="Z1671">
        <v>383</v>
      </c>
      <c r="AA1671">
        <v>872</v>
      </c>
      <c r="AB1671">
        <v>63</v>
      </c>
      <c r="AC1671">
        <v>57</v>
      </c>
      <c r="AD1671">
        <v>28</v>
      </c>
      <c r="AE1671">
        <v>38</v>
      </c>
      <c r="AF1671">
        <v>786</v>
      </c>
      <c r="AG1671">
        <v>663</v>
      </c>
      <c r="AH1671">
        <v>4.2699999999999996</v>
      </c>
      <c r="AI1671">
        <v>52</v>
      </c>
      <c r="AJ1671">
        <v>10</v>
      </c>
      <c r="AK1671">
        <v>17</v>
      </c>
      <c r="AL1671">
        <v>4188</v>
      </c>
      <c r="AM1671">
        <v>1496</v>
      </c>
      <c r="AN1671">
        <v>137</v>
      </c>
      <c r="AO1671">
        <v>533</v>
      </c>
      <c r="AP1671">
        <v>787</v>
      </c>
      <c r="AQ1671">
        <v>173</v>
      </c>
      <c r="AR1671">
        <v>141</v>
      </c>
      <c r="AS1671">
        <v>0.97199999999999998</v>
      </c>
      <c r="AT1671" t="s">
        <v>420</v>
      </c>
      <c r="AU1671" t="s">
        <v>518</v>
      </c>
      <c r="AV1671">
        <v>1058836</v>
      </c>
      <c r="AW1671">
        <v>104</v>
      </c>
      <c r="AX1671">
        <v>106</v>
      </c>
      <c r="AY1671" t="s">
        <v>419</v>
      </c>
      <c r="AZ1671" t="s">
        <v>419</v>
      </c>
      <c r="BA1671" t="s">
        <v>419</v>
      </c>
    </row>
    <row r="1672" spans="1:53" x14ac:dyDescent="0.55000000000000004">
      <c r="A1672">
        <v>1975</v>
      </c>
      <c r="B1672" t="b">
        <f>IF(Table2[[#This Row],[yearID]]&gt;=1903,TRUE,FALSE)</f>
        <v>1</v>
      </c>
      <c r="C1672" t="b">
        <f>IF(Table2[[#This Row],[yearID]]&gt;=1973,TRUE,FALSE)</f>
        <v>1</v>
      </c>
      <c r="D1672" t="s">
        <v>157</v>
      </c>
      <c r="E1672" t="s">
        <v>528</v>
      </c>
      <c r="F1672" t="s">
        <v>528</v>
      </c>
      <c r="G1672" t="str">
        <f>VLOOKUP(Table2[[#This Row],[franchID]],TeamsFranchises!$A$1:$D$121,2,FALSE)</f>
        <v>Houston Astros</v>
      </c>
      <c r="H1672" t="s">
        <v>8</v>
      </c>
      <c r="I1672">
        <v>6</v>
      </c>
      <c r="J1672">
        <v>162</v>
      </c>
      <c r="K1672">
        <v>81</v>
      </c>
      <c r="L1672">
        <v>64</v>
      </c>
      <c r="M1672">
        <v>97</v>
      </c>
      <c r="N1672" t="s">
        <v>51</v>
      </c>
      <c r="P1672" t="s">
        <v>51</v>
      </c>
      <c r="Q1672">
        <f>IF(Table2[[#This Row],[LgWin]]="Y",1,0)</f>
        <v>0</v>
      </c>
      <c r="R1672" t="s">
        <v>51</v>
      </c>
      <c r="S1672">
        <f>IF(Table2[[#This Row],[WSWin]]="Y",1,0)</f>
        <v>0</v>
      </c>
      <c r="T1672">
        <v>664</v>
      </c>
      <c r="U1672">
        <v>5515</v>
      </c>
      <c r="V1672">
        <v>1401</v>
      </c>
      <c r="W1672">
        <v>218</v>
      </c>
      <c r="X1672">
        <v>54</v>
      </c>
      <c r="Y1672">
        <v>84</v>
      </c>
      <c r="Z1672">
        <v>523</v>
      </c>
      <c r="AA1672">
        <v>762</v>
      </c>
      <c r="AB1672">
        <v>133</v>
      </c>
      <c r="AC1672">
        <v>62</v>
      </c>
      <c r="AD1672">
        <v>32</v>
      </c>
      <c r="AE1672">
        <v>44</v>
      </c>
      <c r="AF1672">
        <v>711</v>
      </c>
      <c r="AG1672">
        <v>654</v>
      </c>
      <c r="AH1672">
        <v>4.04</v>
      </c>
      <c r="AI1672">
        <v>39</v>
      </c>
      <c r="AJ1672">
        <v>6</v>
      </c>
      <c r="AK1672">
        <v>25</v>
      </c>
      <c r="AL1672">
        <v>4375</v>
      </c>
      <c r="AM1672">
        <v>1436</v>
      </c>
      <c r="AN1672">
        <v>106</v>
      </c>
      <c r="AO1672">
        <v>679</v>
      </c>
      <c r="AP1672">
        <v>839</v>
      </c>
      <c r="AQ1672">
        <v>137</v>
      </c>
      <c r="AR1672">
        <v>166</v>
      </c>
      <c r="AS1672">
        <v>0.97899999999999998</v>
      </c>
      <c r="AT1672" t="s">
        <v>539</v>
      </c>
      <c r="AU1672" t="s">
        <v>540</v>
      </c>
      <c r="AV1672">
        <v>858002</v>
      </c>
      <c r="AW1672">
        <v>93</v>
      </c>
      <c r="AX1672">
        <v>93</v>
      </c>
      <c r="AY1672" t="s">
        <v>528</v>
      </c>
      <c r="AZ1672" t="s">
        <v>528</v>
      </c>
      <c r="BA1672" t="s">
        <v>528</v>
      </c>
    </row>
    <row r="1673" spans="1:53" x14ac:dyDescent="0.55000000000000004">
      <c r="A1673">
        <v>1975</v>
      </c>
      <c r="B1673" t="b">
        <f>IF(Table2[[#This Row],[yearID]]&gt;=1903,TRUE,FALSE)</f>
        <v>1</v>
      </c>
      <c r="C1673" t="b">
        <f>IF(Table2[[#This Row],[yearID]]&gt;=1973,TRUE,FALSE)</f>
        <v>1</v>
      </c>
      <c r="D1673" t="s">
        <v>410</v>
      </c>
      <c r="E1673" t="s">
        <v>509</v>
      </c>
      <c r="F1673" t="s">
        <v>548</v>
      </c>
      <c r="G1673" t="str">
        <f>VLOOKUP(Table2[[#This Row],[franchID]],TeamsFranchises!$A$1:$D$121,2,FALSE)</f>
        <v>Kansas City Royals</v>
      </c>
      <c r="H1673" t="s">
        <v>8</v>
      </c>
      <c r="I1673">
        <v>2</v>
      </c>
      <c r="J1673">
        <v>162</v>
      </c>
      <c r="K1673">
        <v>81</v>
      </c>
      <c r="L1673">
        <v>91</v>
      </c>
      <c r="M1673">
        <v>71</v>
      </c>
      <c r="N1673" t="s">
        <v>51</v>
      </c>
      <c r="P1673" t="s">
        <v>51</v>
      </c>
      <c r="Q1673">
        <f>IF(Table2[[#This Row],[LgWin]]="Y",1,0)</f>
        <v>0</v>
      </c>
      <c r="R1673" t="s">
        <v>51</v>
      </c>
      <c r="S1673">
        <f>IF(Table2[[#This Row],[WSWin]]="Y",1,0)</f>
        <v>0</v>
      </c>
      <c r="T1673">
        <v>710</v>
      </c>
      <c r="U1673">
        <v>5491</v>
      </c>
      <c r="V1673">
        <v>1431</v>
      </c>
      <c r="W1673">
        <v>263</v>
      </c>
      <c r="X1673">
        <v>58</v>
      </c>
      <c r="Y1673">
        <v>118</v>
      </c>
      <c r="Z1673">
        <v>591</v>
      </c>
      <c r="AA1673">
        <v>675</v>
      </c>
      <c r="AB1673">
        <v>155</v>
      </c>
      <c r="AC1673">
        <v>75</v>
      </c>
      <c r="AD1673">
        <v>29</v>
      </c>
      <c r="AE1673">
        <v>51</v>
      </c>
      <c r="AF1673">
        <v>649</v>
      </c>
      <c r="AG1673">
        <v>561</v>
      </c>
      <c r="AH1673">
        <v>3.47</v>
      </c>
      <c r="AI1673">
        <v>52</v>
      </c>
      <c r="AJ1673">
        <v>11</v>
      </c>
      <c r="AK1673">
        <v>25</v>
      </c>
      <c r="AL1673">
        <v>4370</v>
      </c>
      <c r="AM1673">
        <v>1422</v>
      </c>
      <c r="AN1673">
        <v>108</v>
      </c>
      <c r="AO1673">
        <v>498</v>
      </c>
      <c r="AP1673">
        <v>815</v>
      </c>
      <c r="AQ1673">
        <v>155</v>
      </c>
      <c r="AR1673">
        <v>151</v>
      </c>
      <c r="AS1673">
        <v>0.97599999999999998</v>
      </c>
      <c r="AT1673" t="s">
        <v>549</v>
      </c>
      <c r="AU1673" t="s">
        <v>570</v>
      </c>
      <c r="AV1673">
        <v>1151836</v>
      </c>
      <c r="AW1673">
        <v>103</v>
      </c>
      <c r="AX1673">
        <v>102</v>
      </c>
      <c r="AY1673" t="s">
        <v>548</v>
      </c>
      <c r="AZ1673" t="s">
        <v>509</v>
      </c>
      <c r="BA1673" t="s">
        <v>509</v>
      </c>
    </row>
    <row r="1674" spans="1:53" x14ac:dyDescent="0.55000000000000004">
      <c r="A1674">
        <v>1975</v>
      </c>
      <c r="B1674" t="b">
        <f>IF(Table2[[#This Row],[yearID]]&gt;=1903,TRUE,FALSE)</f>
        <v>1</v>
      </c>
      <c r="C1674" t="b">
        <f>IF(Table2[[#This Row],[yearID]]&gt;=1973,TRUE,FALSE)</f>
        <v>1</v>
      </c>
      <c r="D1674" t="s">
        <v>157</v>
      </c>
      <c r="E1674" t="s">
        <v>511</v>
      </c>
      <c r="F1674" t="s">
        <v>260</v>
      </c>
      <c r="G1674" t="str">
        <f>VLOOKUP(Table2[[#This Row],[franchID]],TeamsFranchises!$A$1:$D$121,2,FALSE)</f>
        <v>Los Angeles Dodgers</v>
      </c>
      <c r="H1674" t="s">
        <v>8</v>
      </c>
      <c r="I1674">
        <v>2</v>
      </c>
      <c r="J1674">
        <v>162</v>
      </c>
      <c r="K1674">
        <v>81</v>
      </c>
      <c r="L1674">
        <v>88</v>
      </c>
      <c r="M1674">
        <v>74</v>
      </c>
      <c r="N1674" t="s">
        <v>51</v>
      </c>
      <c r="P1674" t="s">
        <v>51</v>
      </c>
      <c r="Q1674">
        <f>IF(Table2[[#This Row],[LgWin]]="Y",1,0)</f>
        <v>0</v>
      </c>
      <c r="R1674" t="s">
        <v>51</v>
      </c>
      <c r="S1674">
        <f>IF(Table2[[#This Row],[WSWin]]="Y",1,0)</f>
        <v>0</v>
      </c>
      <c r="T1674">
        <v>648</v>
      </c>
      <c r="U1674">
        <v>5453</v>
      </c>
      <c r="V1674">
        <v>1355</v>
      </c>
      <c r="W1674">
        <v>217</v>
      </c>
      <c r="X1674">
        <v>31</v>
      </c>
      <c r="Y1674">
        <v>118</v>
      </c>
      <c r="Z1674">
        <v>611</v>
      </c>
      <c r="AA1674">
        <v>825</v>
      </c>
      <c r="AB1674">
        <v>138</v>
      </c>
      <c r="AC1674">
        <v>52</v>
      </c>
      <c r="AD1674">
        <v>31</v>
      </c>
      <c r="AE1674">
        <v>47</v>
      </c>
      <c r="AF1674">
        <v>534</v>
      </c>
      <c r="AG1674">
        <v>477</v>
      </c>
      <c r="AH1674">
        <v>2.92</v>
      </c>
      <c r="AI1674">
        <v>51</v>
      </c>
      <c r="AJ1674">
        <v>18</v>
      </c>
      <c r="AK1674">
        <v>21</v>
      </c>
      <c r="AL1674">
        <v>4409</v>
      </c>
      <c r="AM1674">
        <v>1215</v>
      </c>
      <c r="AN1674">
        <v>104</v>
      </c>
      <c r="AO1674">
        <v>448</v>
      </c>
      <c r="AP1674">
        <v>894</v>
      </c>
      <c r="AQ1674">
        <v>127</v>
      </c>
      <c r="AR1674">
        <v>106</v>
      </c>
      <c r="AS1674">
        <v>0.97899999999999998</v>
      </c>
      <c r="AT1674" t="s">
        <v>512</v>
      </c>
      <c r="AU1674" t="s">
        <v>531</v>
      </c>
      <c r="AV1674">
        <v>2539349</v>
      </c>
      <c r="AW1674">
        <v>96</v>
      </c>
      <c r="AX1674">
        <v>94</v>
      </c>
      <c r="AY1674" t="s">
        <v>260</v>
      </c>
      <c r="AZ1674" t="s">
        <v>511</v>
      </c>
      <c r="BA1674" t="s">
        <v>511</v>
      </c>
    </row>
    <row r="1675" spans="1:53" x14ac:dyDescent="0.55000000000000004">
      <c r="A1675">
        <v>1975</v>
      </c>
      <c r="B1675" t="b">
        <f>IF(Table2[[#This Row],[yearID]]&gt;=1903,TRUE,FALSE)</f>
        <v>1</v>
      </c>
      <c r="C1675" t="b">
        <f>IF(Table2[[#This Row],[yearID]]&gt;=1973,TRUE,FALSE)</f>
        <v>1</v>
      </c>
      <c r="D1675" t="s">
        <v>410</v>
      </c>
      <c r="E1675" t="s">
        <v>426</v>
      </c>
      <c r="F1675" t="s">
        <v>426</v>
      </c>
      <c r="G1675" t="str">
        <f>VLOOKUP(Table2[[#This Row],[franchID]],TeamsFranchises!$A$1:$D$121,2,FALSE)</f>
        <v>Minnesota Twins</v>
      </c>
      <c r="H1675" t="s">
        <v>8</v>
      </c>
      <c r="I1675">
        <v>4</v>
      </c>
      <c r="J1675">
        <v>159</v>
      </c>
      <c r="K1675">
        <v>82</v>
      </c>
      <c r="L1675">
        <v>76</v>
      </c>
      <c r="M1675">
        <v>83</v>
      </c>
      <c r="N1675" t="s">
        <v>51</v>
      </c>
      <c r="P1675" t="s">
        <v>51</v>
      </c>
      <c r="Q1675">
        <f>IF(Table2[[#This Row],[LgWin]]="Y",1,0)</f>
        <v>0</v>
      </c>
      <c r="R1675" t="s">
        <v>51</v>
      </c>
      <c r="S1675">
        <f>IF(Table2[[#This Row],[WSWin]]="Y",1,0)</f>
        <v>0</v>
      </c>
      <c r="T1675">
        <v>724</v>
      </c>
      <c r="U1675">
        <v>5514</v>
      </c>
      <c r="V1675">
        <v>1497</v>
      </c>
      <c r="W1675">
        <v>215</v>
      </c>
      <c r="X1675">
        <v>28</v>
      </c>
      <c r="Y1675">
        <v>121</v>
      </c>
      <c r="Z1675">
        <v>563</v>
      </c>
      <c r="AA1675">
        <v>746</v>
      </c>
      <c r="AB1675">
        <v>81</v>
      </c>
      <c r="AC1675">
        <v>48</v>
      </c>
      <c r="AD1675">
        <v>40</v>
      </c>
      <c r="AE1675">
        <v>46</v>
      </c>
      <c r="AF1675">
        <v>736</v>
      </c>
      <c r="AG1675">
        <v>640</v>
      </c>
      <c r="AH1675">
        <v>4.05</v>
      </c>
      <c r="AI1675">
        <v>57</v>
      </c>
      <c r="AJ1675">
        <v>7</v>
      </c>
      <c r="AK1675">
        <v>22</v>
      </c>
      <c r="AL1675">
        <v>4269</v>
      </c>
      <c r="AM1675">
        <v>1381</v>
      </c>
      <c r="AN1675">
        <v>137</v>
      </c>
      <c r="AO1675">
        <v>617</v>
      </c>
      <c r="AP1675">
        <v>846</v>
      </c>
      <c r="AQ1675">
        <v>170</v>
      </c>
      <c r="AR1675">
        <v>147</v>
      </c>
      <c r="AS1675">
        <v>0.97299999999999998</v>
      </c>
      <c r="AT1675" t="s">
        <v>523</v>
      </c>
      <c r="AU1675" t="s">
        <v>524</v>
      </c>
      <c r="AV1675">
        <v>737156</v>
      </c>
      <c r="AW1675">
        <v>102</v>
      </c>
      <c r="AX1675">
        <v>102</v>
      </c>
      <c r="AY1675" t="s">
        <v>426</v>
      </c>
      <c r="AZ1675" t="s">
        <v>426</v>
      </c>
      <c r="BA1675" t="s">
        <v>426</v>
      </c>
    </row>
    <row r="1676" spans="1:53" x14ac:dyDescent="0.55000000000000004">
      <c r="A1676">
        <v>1975</v>
      </c>
      <c r="B1676" t="b">
        <f>IF(Table2[[#This Row],[yearID]]&gt;=1903,TRUE,FALSE)</f>
        <v>1</v>
      </c>
      <c r="C1676" t="b">
        <f>IF(Table2[[#This Row],[yearID]]&gt;=1973,TRUE,FALSE)</f>
        <v>1</v>
      </c>
      <c r="D1676" t="s">
        <v>410</v>
      </c>
      <c r="E1676" t="s">
        <v>563</v>
      </c>
      <c r="F1676" t="s">
        <v>282</v>
      </c>
      <c r="G1676" t="str">
        <f>VLOOKUP(Table2[[#This Row],[franchID]],TeamsFranchises!$A$1:$D$121,2,FALSE)</f>
        <v>Milwaukee Brewers</v>
      </c>
      <c r="H1676" t="s">
        <v>37</v>
      </c>
      <c r="I1676">
        <v>5</v>
      </c>
      <c r="J1676">
        <v>162</v>
      </c>
      <c r="K1676">
        <v>81</v>
      </c>
      <c r="L1676">
        <v>68</v>
      </c>
      <c r="M1676">
        <v>94</v>
      </c>
      <c r="N1676" t="s">
        <v>51</v>
      </c>
      <c r="P1676" t="s">
        <v>51</v>
      </c>
      <c r="Q1676">
        <f>IF(Table2[[#This Row],[LgWin]]="Y",1,0)</f>
        <v>0</v>
      </c>
      <c r="R1676" t="s">
        <v>51</v>
      </c>
      <c r="S1676">
        <f>IF(Table2[[#This Row],[WSWin]]="Y",1,0)</f>
        <v>0</v>
      </c>
      <c r="T1676">
        <v>675</v>
      </c>
      <c r="U1676">
        <v>5378</v>
      </c>
      <c r="V1676">
        <v>1343</v>
      </c>
      <c r="W1676">
        <v>242</v>
      </c>
      <c r="X1676">
        <v>34</v>
      </c>
      <c r="Y1676">
        <v>146</v>
      </c>
      <c r="Z1676">
        <v>553</v>
      </c>
      <c r="AA1676">
        <v>922</v>
      </c>
      <c r="AB1676">
        <v>65</v>
      </c>
      <c r="AC1676">
        <v>64</v>
      </c>
      <c r="AD1676">
        <v>28</v>
      </c>
      <c r="AE1676">
        <v>49</v>
      </c>
      <c r="AF1676">
        <v>792</v>
      </c>
      <c r="AG1676">
        <v>690</v>
      </c>
      <c r="AH1676">
        <v>4.34</v>
      </c>
      <c r="AI1676">
        <v>36</v>
      </c>
      <c r="AJ1676">
        <v>10</v>
      </c>
      <c r="AK1676">
        <v>34</v>
      </c>
      <c r="AL1676">
        <v>4295</v>
      </c>
      <c r="AM1676">
        <v>1496</v>
      </c>
      <c r="AN1676">
        <v>133</v>
      </c>
      <c r="AO1676">
        <v>624</v>
      </c>
      <c r="AP1676">
        <v>643</v>
      </c>
      <c r="AQ1676">
        <v>180</v>
      </c>
      <c r="AR1676">
        <v>162</v>
      </c>
      <c r="AS1676">
        <v>0.97099999999999997</v>
      </c>
      <c r="AT1676" t="s">
        <v>281</v>
      </c>
      <c r="AU1676" t="s">
        <v>501</v>
      </c>
      <c r="AV1676">
        <v>1213357</v>
      </c>
      <c r="AW1676">
        <v>100</v>
      </c>
      <c r="AX1676">
        <v>101</v>
      </c>
      <c r="AY1676" t="s">
        <v>282</v>
      </c>
      <c r="AZ1676" t="s">
        <v>282</v>
      </c>
      <c r="BA1676" t="s">
        <v>282</v>
      </c>
    </row>
    <row r="1677" spans="1:53" x14ac:dyDescent="0.55000000000000004">
      <c r="A1677">
        <v>1975</v>
      </c>
      <c r="B1677" t="b">
        <f>IF(Table2[[#This Row],[yearID]]&gt;=1903,TRUE,FALSE)</f>
        <v>1</v>
      </c>
      <c r="C1677" t="b">
        <f>IF(Table2[[#This Row],[yearID]]&gt;=1973,TRUE,FALSE)</f>
        <v>1</v>
      </c>
      <c r="D1677" t="s">
        <v>157</v>
      </c>
      <c r="E1677" t="s">
        <v>551</v>
      </c>
      <c r="F1677" t="s">
        <v>398</v>
      </c>
      <c r="G1677" t="str">
        <f>VLOOKUP(Table2[[#This Row],[franchID]],TeamsFranchises!$A$1:$D$121,2,FALSE)</f>
        <v>Washington Nationals</v>
      </c>
      <c r="H1677" t="s">
        <v>37</v>
      </c>
      <c r="I1677">
        <v>5</v>
      </c>
      <c r="J1677">
        <v>162</v>
      </c>
      <c r="K1677">
        <v>81</v>
      </c>
      <c r="L1677">
        <v>75</v>
      </c>
      <c r="M1677">
        <v>87</v>
      </c>
      <c r="N1677" t="s">
        <v>51</v>
      </c>
      <c r="P1677" t="s">
        <v>51</v>
      </c>
      <c r="Q1677">
        <f>IF(Table2[[#This Row],[LgWin]]="Y",1,0)</f>
        <v>0</v>
      </c>
      <c r="R1677" t="s">
        <v>51</v>
      </c>
      <c r="S1677">
        <f>IF(Table2[[#This Row],[WSWin]]="Y",1,0)</f>
        <v>0</v>
      </c>
      <c r="T1677">
        <v>601</v>
      </c>
      <c r="U1677">
        <v>5518</v>
      </c>
      <c r="V1677">
        <v>1346</v>
      </c>
      <c r="W1677">
        <v>216</v>
      </c>
      <c r="X1677">
        <v>31</v>
      </c>
      <c r="Y1677">
        <v>98</v>
      </c>
      <c r="Z1677">
        <v>579</v>
      </c>
      <c r="AA1677">
        <v>954</v>
      </c>
      <c r="AB1677">
        <v>108</v>
      </c>
      <c r="AC1677">
        <v>58</v>
      </c>
      <c r="AD1677">
        <v>27</v>
      </c>
      <c r="AE1677">
        <v>38</v>
      </c>
      <c r="AF1677">
        <v>690</v>
      </c>
      <c r="AG1677">
        <v>612</v>
      </c>
      <c r="AH1677">
        <v>3.72</v>
      </c>
      <c r="AI1677">
        <v>30</v>
      </c>
      <c r="AJ1677">
        <v>12</v>
      </c>
      <c r="AK1677">
        <v>25</v>
      </c>
      <c r="AL1677">
        <v>4440</v>
      </c>
      <c r="AM1677">
        <v>1448</v>
      </c>
      <c r="AN1677">
        <v>102</v>
      </c>
      <c r="AO1677">
        <v>665</v>
      </c>
      <c r="AP1677">
        <v>831</v>
      </c>
      <c r="AQ1677">
        <v>180</v>
      </c>
      <c r="AR1677">
        <v>179</v>
      </c>
      <c r="AS1677">
        <v>0.97299999999999998</v>
      </c>
      <c r="AT1677" t="s">
        <v>552</v>
      </c>
      <c r="AU1677" t="s">
        <v>553</v>
      </c>
      <c r="AV1677">
        <v>908292</v>
      </c>
      <c r="AW1677">
        <v>104</v>
      </c>
      <c r="AX1677">
        <v>106</v>
      </c>
      <c r="AY1677" t="s">
        <v>551</v>
      </c>
      <c r="AZ1677" t="s">
        <v>551</v>
      </c>
      <c r="BA1677" t="s">
        <v>551</v>
      </c>
    </row>
    <row r="1678" spans="1:53" x14ac:dyDescent="0.55000000000000004">
      <c r="A1678">
        <v>1975</v>
      </c>
      <c r="B1678" t="b">
        <f>IF(Table2[[#This Row],[yearID]]&gt;=1903,TRUE,FALSE)</f>
        <v>1</v>
      </c>
      <c r="C1678" t="b">
        <f>IF(Table2[[#This Row],[yearID]]&gt;=1973,TRUE,FALSE)</f>
        <v>1</v>
      </c>
      <c r="D1678" t="s">
        <v>410</v>
      </c>
      <c r="E1678" t="s">
        <v>436</v>
      </c>
      <c r="F1678" t="s">
        <v>412</v>
      </c>
      <c r="G1678" t="str">
        <f>VLOOKUP(Table2[[#This Row],[franchID]],TeamsFranchises!$A$1:$D$121,2,FALSE)</f>
        <v>New York Yankees</v>
      </c>
      <c r="H1678" t="s">
        <v>37</v>
      </c>
      <c r="I1678">
        <v>3</v>
      </c>
      <c r="J1678">
        <v>160</v>
      </c>
      <c r="K1678">
        <v>78</v>
      </c>
      <c r="L1678">
        <v>83</v>
      </c>
      <c r="M1678">
        <v>77</v>
      </c>
      <c r="N1678" t="s">
        <v>51</v>
      </c>
      <c r="P1678" t="s">
        <v>51</v>
      </c>
      <c r="Q1678">
        <f>IF(Table2[[#This Row],[LgWin]]="Y",1,0)</f>
        <v>0</v>
      </c>
      <c r="R1678" t="s">
        <v>51</v>
      </c>
      <c r="S1678">
        <f>IF(Table2[[#This Row],[WSWin]]="Y",1,0)</f>
        <v>0</v>
      </c>
      <c r="T1678">
        <v>681</v>
      </c>
      <c r="U1678">
        <v>5415</v>
      </c>
      <c r="V1678">
        <v>1430</v>
      </c>
      <c r="W1678">
        <v>230</v>
      </c>
      <c r="X1678">
        <v>39</v>
      </c>
      <c r="Y1678">
        <v>110</v>
      </c>
      <c r="Z1678">
        <v>486</v>
      </c>
      <c r="AA1678">
        <v>710</v>
      </c>
      <c r="AB1678">
        <v>102</v>
      </c>
      <c r="AC1678">
        <v>59</v>
      </c>
      <c r="AD1678">
        <v>30</v>
      </c>
      <c r="AE1678">
        <v>53</v>
      </c>
      <c r="AF1678">
        <v>588</v>
      </c>
      <c r="AG1678">
        <v>520</v>
      </c>
      <c r="AH1678">
        <v>3.29</v>
      </c>
      <c r="AI1678">
        <v>70</v>
      </c>
      <c r="AJ1678">
        <v>11</v>
      </c>
      <c r="AK1678">
        <v>20</v>
      </c>
      <c r="AL1678">
        <v>4272</v>
      </c>
      <c r="AM1678">
        <v>1325</v>
      </c>
      <c r="AN1678">
        <v>104</v>
      </c>
      <c r="AO1678">
        <v>502</v>
      </c>
      <c r="AP1678">
        <v>809</v>
      </c>
      <c r="AQ1678">
        <v>135</v>
      </c>
      <c r="AR1678">
        <v>148</v>
      </c>
      <c r="AS1678">
        <v>0.97799999999999998</v>
      </c>
      <c r="AT1678" t="s">
        <v>459</v>
      </c>
      <c r="AU1678" t="s">
        <v>536</v>
      </c>
      <c r="AV1678">
        <v>1288048</v>
      </c>
      <c r="AW1678">
        <v>99</v>
      </c>
      <c r="AX1678">
        <v>98</v>
      </c>
      <c r="AY1678" t="s">
        <v>412</v>
      </c>
      <c r="AZ1678" t="s">
        <v>436</v>
      </c>
      <c r="BA1678" t="s">
        <v>436</v>
      </c>
    </row>
    <row r="1679" spans="1:53" x14ac:dyDescent="0.55000000000000004">
      <c r="A1679">
        <v>1975</v>
      </c>
      <c r="B1679" t="b">
        <f>IF(Table2[[#This Row],[yearID]]&gt;=1903,TRUE,FALSE)</f>
        <v>1</v>
      </c>
      <c r="C1679" t="b">
        <f>IF(Table2[[#This Row],[yearID]]&gt;=1973,TRUE,FALSE)</f>
        <v>1</v>
      </c>
      <c r="D1679" t="s">
        <v>157</v>
      </c>
      <c r="E1679" t="s">
        <v>532</v>
      </c>
      <c r="F1679" t="s">
        <v>533</v>
      </c>
      <c r="G1679" t="str">
        <f>VLOOKUP(Table2[[#This Row],[franchID]],TeamsFranchises!$A$1:$D$121,2,FALSE)</f>
        <v>New York Mets</v>
      </c>
      <c r="H1679" t="s">
        <v>37</v>
      </c>
      <c r="I1679">
        <v>3</v>
      </c>
      <c r="J1679">
        <v>162</v>
      </c>
      <c r="K1679">
        <v>81</v>
      </c>
      <c r="L1679">
        <v>82</v>
      </c>
      <c r="M1679">
        <v>80</v>
      </c>
      <c r="N1679" t="s">
        <v>51</v>
      </c>
      <c r="P1679" t="s">
        <v>51</v>
      </c>
      <c r="Q1679">
        <f>IF(Table2[[#This Row],[LgWin]]="Y",1,0)</f>
        <v>0</v>
      </c>
      <c r="R1679" t="s">
        <v>51</v>
      </c>
      <c r="S1679">
        <f>IF(Table2[[#This Row],[WSWin]]="Y",1,0)</f>
        <v>0</v>
      </c>
      <c r="T1679">
        <v>646</v>
      </c>
      <c r="U1679">
        <v>5587</v>
      </c>
      <c r="V1679">
        <v>1430</v>
      </c>
      <c r="W1679">
        <v>217</v>
      </c>
      <c r="X1679">
        <v>34</v>
      </c>
      <c r="Y1679">
        <v>101</v>
      </c>
      <c r="Z1679">
        <v>501</v>
      </c>
      <c r="AA1679">
        <v>805</v>
      </c>
      <c r="AB1679">
        <v>32</v>
      </c>
      <c r="AC1679">
        <v>26</v>
      </c>
      <c r="AD1679">
        <v>37</v>
      </c>
      <c r="AE1679">
        <v>37</v>
      </c>
      <c r="AF1679">
        <v>625</v>
      </c>
      <c r="AG1679">
        <v>552</v>
      </c>
      <c r="AH1679">
        <v>3.39</v>
      </c>
      <c r="AI1679">
        <v>40</v>
      </c>
      <c r="AJ1679">
        <v>14</v>
      </c>
      <c r="AK1679">
        <v>31</v>
      </c>
      <c r="AL1679">
        <v>4398</v>
      </c>
      <c r="AM1679">
        <v>1344</v>
      </c>
      <c r="AN1679">
        <v>99</v>
      </c>
      <c r="AO1679">
        <v>580</v>
      </c>
      <c r="AP1679">
        <v>989</v>
      </c>
      <c r="AQ1679">
        <v>151</v>
      </c>
      <c r="AR1679">
        <v>144</v>
      </c>
      <c r="AS1679">
        <v>0.97599999999999998</v>
      </c>
      <c r="AT1679" t="s">
        <v>534</v>
      </c>
      <c r="AU1679" t="s">
        <v>536</v>
      </c>
      <c r="AV1679">
        <v>1730566</v>
      </c>
      <c r="AW1679">
        <v>96</v>
      </c>
      <c r="AX1679">
        <v>95</v>
      </c>
      <c r="AY1679" t="s">
        <v>533</v>
      </c>
      <c r="AZ1679" t="s">
        <v>532</v>
      </c>
      <c r="BA1679" t="s">
        <v>532</v>
      </c>
    </row>
    <row r="1680" spans="1:53" x14ac:dyDescent="0.55000000000000004">
      <c r="A1680">
        <v>1975</v>
      </c>
      <c r="B1680" t="b">
        <f>IF(Table2[[#This Row],[yearID]]&gt;=1903,TRUE,FALSE)</f>
        <v>1</v>
      </c>
      <c r="C1680" t="b">
        <f>IF(Table2[[#This Row],[yearID]]&gt;=1973,TRUE,FALSE)</f>
        <v>1</v>
      </c>
      <c r="D1680" t="s">
        <v>410</v>
      </c>
      <c r="E1680" t="s">
        <v>423</v>
      </c>
      <c r="F1680" t="s">
        <v>423</v>
      </c>
      <c r="G1680" t="str">
        <f>VLOOKUP(Table2[[#This Row],[franchID]],TeamsFranchises!$A$1:$D$121,2,FALSE)</f>
        <v>Oakland Athletics</v>
      </c>
      <c r="H1680" t="s">
        <v>8</v>
      </c>
      <c r="I1680">
        <v>1</v>
      </c>
      <c r="J1680">
        <v>162</v>
      </c>
      <c r="K1680">
        <v>81</v>
      </c>
      <c r="L1680">
        <v>98</v>
      </c>
      <c r="M1680">
        <v>64</v>
      </c>
      <c r="N1680" t="s">
        <v>76</v>
      </c>
      <c r="P1680" t="s">
        <v>51</v>
      </c>
      <c r="Q1680">
        <f>IF(Table2[[#This Row],[LgWin]]="Y",1,0)</f>
        <v>0</v>
      </c>
      <c r="R1680" t="s">
        <v>51</v>
      </c>
      <c r="S1680">
        <f>IF(Table2[[#This Row],[WSWin]]="Y",1,0)</f>
        <v>0</v>
      </c>
      <c r="T1680">
        <v>758</v>
      </c>
      <c r="U1680">
        <v>5415</v>
      </c>
      <c r="V1680">
        <v>1376</v>
      </c>
      <c r="W1680">
        <v>220</v>
      </c>
      <c r="X1680">
        <v>33</v>
      </c>
      <c r="Y1680">
        <v>151</v>
      </c>
      <c r="Z1680">
        <v>609</v>
      </c>
      <c r="AA1680">
        <v>846</v>
      </c>
      <c r="AB1680">
        <v>183</v>
      </c>
      <c r="AC1680">
        <v>82</v>
      </c>
      <c r="AD1680">
        <v>51</v>
      </c>
      <c r="AE1680">
        <v>35</v>
      </c>
      <c r="AF1680">
        <v>606</v>
      </c>
      <c r="AG1680">
        <v>526</v>
      </c>
      <c r="AH1680">
        <v>3.27</v>
      </c>
      <c r="AI1680">
        <v>36</v>
      </c>
      <c r="AJ1680">
        <v>10</v>
      </c>
      <c r="AK1680">
        <v>44</v>
      </c>
      <c r="AL1680">
        <v>4344</v>
      </c>
      <c r="AM1680">
        <v>1267</v>
      </c>
      <c r="AN1680">
        <v>102</v>
      </c>
      <c r="AO1680">
        <v>523</v>
      </c>
      <c r="AP1680">
        <v>784</v>
      </c>
      <c r="AQ1680">
        <v>143</v>
      </c>
      <c r="AR1680">
        <v>140</v>
      </c>
      <c r="AS1680">
        <v>0.97699999999999998</v>
      </c>
      <c r="AT1680" t="s">
        <v>546</v>
      </c>
      <c r="AU1680" t="s">
        <v>547</v>
      </c>
      <c r="AV1680">
        <v>1075518</v>
      </c>
      <c r="AW1680">
        <v>98</v>
      </c>
      <c r="AX1680">
        <v>96</v>
      </c>
      <c r="AY1680" t="s">
        <v>423</v>
      </c>
      <c r="AZ1680" t="s">
        <v>423</v>
      </c>
      <c r="BA1680" t="s">
        <v>423</v>
      </c>
    </row>
    <row r="1681" spans="1:53" x14ac:dyDescent="0.55000000000000004">
      <c r="A1681">
        <v>1975</v>
      </c>
      <c r="B1681" t="b">
        <f>IF(Table2[[#This Row],[yearID]]&gt;=1903,TRUE,FALSE)</f>
        <v>1</v>
      </c>
      <c r="C1681" t="b">
        <f>IF(Table2[[#This Row],[yearID]]&gt;=1973,TRUE,FALSE)</f>
        <v>1</v>
      </c>
      <c r="D1681" t="s">
        <v>157</v>
      </c>
      <c r="E1681" t="s">
        <v>122</v>
      </c>
      <c r="F1681" t="s">
        <v>122</v>
      </c>
      <c r="G1681" t="str">
        <f>VLOOKUP(Table2[[#This Row],[franchID]],TeamsFranchises!$A$1:$D$121,2,FALSE)</f>
        <v>Philadelphia Phillies</v>
      </c>
      <c r="H1681" t="s">
        <v>37</v>
      </c>
      <c r="I1681">
        <v>2</v>
      </c>
      <c r="J1681">
        <v>162</v>
      </c>
      <c r="K1681">
        <v>81</v>
      </c>
      <c r="L1681">
        <v>86</v>
      </c>
      <c r="M1681">
        <v>76</v>
      </c>
      <c r="N1681" t="s">
        <v>51</v>
      </c>
      <c r="P1681" t="s">
        <v>51</v>
      </c>
      <c r="Q1681">
        <f>IF(Table2[[#This Row],[LgWin]]="Y",1,0)</f>
        <v>0</v>
      </c>
      <c r="R1681" t="s">
        <v>51</v>
      </c>
      <c r="S1681">
        <f>IF(Table2[[#This Row],[WSWin]]="Y",1,0)</f>
        <v>0</v>
      </c>
      <c r="T1681">
        <v>735</v>
      </c>
      <c r="U1681">
        <v>5592</v>
      </c>
      <c r="V1681">
        <v>1506</v>
      </c>
      <c r="W1681">
        <v>283</v>
      </c>
      <c r="X1681">
        <v>42</v>
      </c>
      <c r="Y1681">
        <v>125</v>
      </c>
      <c r="Z1681">
        <v>610</v>
      </c>
      <c r="AA1681">
        <v>960</v>
      </c>
      <c r="AB1681">
        <v>126</v>
      </c>
      <c r="AC1681">
        <v>57</v>
      </c>
      <c r="AD1681">
        <v>31</v>
      </c>
      <c r="AE1681">
        <v>42</v>
      </c>
      <c r="AF1681">
        <v>694</v>
      </c>
      <c r="AG1681">
        <v>618</v>
      </c>
      <c r="AH1681">
        <v>3.82</v>
      </c>
      <c r="AI1681">
        <v>33</v>
      </c>
      <c r="AJ1681">
        <v>11</v>
      </c>
      <c r="AK1681">
        <v>30</v>
      </c>
      <c r="AL1681">
        <v>4365</v>
      </c>
      <c r="AM1681">
        <v>1353</v>
      </c>
      <c r="AN1681">
        <v>111</v>
      </c>
      <c r="AO1681">
        <v>546</v>
      </c>
      <c r="AP1681">
        <v>897</v>
      </c>
      <c r="AQ1681">
        <v>152</v>
      </c>
      <c r="AR1681">
        <v>156</v>
      </c>
      <c r="AS1681">
        <v>0.97599999999999998</v>
      </c>
      <c r="AT1681" t="s">
        <v>358</v>
      </c>
      <c r="AU1681" t="s">
        <v>566</v>
      </c>
      <c r="AV1681">
        <v>1909233</v>
      </c>
      <c r="AW1681">
        <v>104</v>
      </c>
      <c r="AX1681">
        <v>103</v>
      </c>
      <c r="AY1681" t="s">
        <v>122</v>
      </c>
      <c r="AZ1681" t="s">
        <v>122</v>
      </c>
      <c r="BA1681" t="s">
        <v>122</v>
      </c>
    </row>
    <row r="1682" spans="1:53" x14ac:dyDescent="0.55000000000000004">
      <c r="A1682">
        <v>1975</v>
      </c>
      <c r="B1682" t="b">
        <f>IF(Table2[[#This Row],[yearID]]&gt;=1903,TRUE,FALSE)</f>
        <v>1</v>
      </c>
      <c r="C1682" t="b">
        <f>IF(Table2[[#This Row],[yearID]]&gt;=1973,TRUE,FALSE)</f>
        <v>1</v>
      </c>
      <c r="D1682" t="s">
        <v>157</v>
      </c>
      <c r="E1682" t="s">
        <v>229</v>
      </c>
      <c r="F1682" t="s">
        <v>229</v>
      </c>
      <c r="G1682" t="str">
        <f>VLOOKUP(Table2[[#This Row],[franchID]],TeamsFranchises!$A$1:$D$121,2,FALSE)</f>
        <v>Pittsburgh Pirates</v>
      </c>
      <c r="H1682" t="s">
        <v>37</v>
      </c>
      <c r="I1682">
        <v>1</v>
      </c>
      <c r="J1682">
        <v>161</v>
      </c>
      <c r="K1682">
        <v>80</v>
      </c>
      <c r="L1682">
        <v>92</v>
      </c>
      <c r="M1682">
        <v>69</v>
      </c>
      <c r="N1682" t="s">
        <v>76</v>
      </c>
      <c r="P1682" t="s">
        <v>51</v>
      </c>
      <c r="Q1682">
        <f>IF(Table2[[#This Row],[LgWin]]="Y",1,0)</f>
        <v>0</v>
      </c>
      <c r="R1682" t="s">
        <v>51</v>
      </c>
      <c r="S1682">
        <f>IF(Table2[[#This Row],[WSWin]]="Y",1,0)</f>
        <v>0</v>
      </c>
      <c r="T1682">
        <v>712</v>
      </c>
      <c r="U1682">
        <v>5489</v>
      </c>
      <c r="V1682">
        <v>1444</v>
      </c>
      <c r="W1682">
        <v>255</v>
      </c>
      <c r="X1682">
        <v>47</v>
      </c>
      <c r="Y1682">
        <v>138</v>
      </c>
      <c r="Z1682">
        <v>468</v>
      </c>
      <c r="AA1682">
        <v>832</v>
      </c>
      <c r="AB1682">
        <v>49</v>
      </c>
      <c r="AC1682">
        <v>28</v>
      </c>
      <c r="AD1682">
        <v>38</v>
      </c>
      <c r="AE1682">
        <v>40</v>
      </c>
      <c r="AF1682">
        <v>565</v>
      </c>
      <c r="AG1682">
        <v>480</v>
      </c>
      <c r="AH1682">
        <v>3.01</v>
      </c>
      <c r="AI1682">
        <v>43</v>
      </c>
      <c r="AJ1682">
        <v>14</v>
      </c>
      <c r="AK1682">
        <v>31</v>
      </c>
      <c r="AL1682">
        <v>4312</v>
      </c>
      <c r="AM1682">
        <v>1302</v>
      </c>
      <c r="AN1682">
        <v>79</v>
      </c>
      <c r="AO1682">
        <v>551</v>
      </c>
      <c r="AP1682">
        <v>768</v>
      </c>
      <c r="AQ1682">
        <v>151</v>
      </c>
      <c r="AR1682">
        <v>147</v>
      </c>
      <c r="AS1682">
        <v>0.97599999999999998</v>
      </c>
      <c r="AT1682" t="s">
        <v>390</v>
      </c>
      <c r="AU1682" t="s">
        <v>567</v>
      </c>
      <c r="AV1682">
        <v>1270018</v>
      </c>
      <c r="AW1682">
        <v>99</v>
      </c>
      <c r="AX1682">
        <v>97</v>
      </c>
      <c r="AY1682" t="s">
        <v>229</v>
      </c>
      <c r="AZ1682" t="s">
        <v>229</v>
      </c>
      <c r="BA1682" t="s">
        <v>229</v>
      </c>
    </row>
    <row r="1683" spans="1:53" x14ac:dyDescent="0.55000000000000004">
      <c r="A1683">
        <v>1975</v>
      </c>
      <c r="B1683" t="b">
        <f>IF(Table2[[#This Row],[yearID]]&gt;=1903,TRUE,FALSE)</f>
        <v>1</v>
      </c>
      <c r="C1683" t="b">
        <f>IF(Table2[[#This Row],[yearID]]&gt;=1973,TRUE,FALSE)</f>
        <v>1</v>
      </c>
      <c r="D1683" t="s">
        <v>157</v>
      </c>
      <c r="E1683" t="s">
        <v>554</v>
      </c>
      <c r="F1683" t="s">
        <v>555</v>
      </c>
      <c r="G1683" t="str">
        <f>VLOOKUP(Table2[[#This Row],[franchID]],TeamsFranchises!$A$1:$D$121,2,FALSE)</f>
        <v>San Diego Padres</v>
      </c>
      <c r="H1683" t="s">
        <v>8</v>
      </c>
      <c r="I1683">
        <v>4</v>
      </c>
      <c r="J1683">
        <v>162</v>
      </c>
      <c r="K1683">
        <v>81</v>
      </c>
      <c r="L1683">
        <v>71</v>
      </c>
      <c r="M1683">
        <v>91</v>
      </c>
      <c r="N1683" t="s">
        <v>51</v>
      </c>
      <c r="P1683" t="s">
        <v>51</v>
      </c>
      <c r="Q1683">
        <f>IF(Table2[[#This Row],[LgWin]]="Y",1,0)</f>
        <v>0</v>
      </c>
      <c r="R1683" t="s">
        <v>51</v>
      </c>
      <c r="S1683">
        <f>IF(Table2[[#This Row],[WSWin]]="Y",1,0)</f>
        <v>0</v>
      </c>
      <c r="T1683">
        <v>552</v>
      </c>
      <c r="U1683">
        <v>5429</v>
      </c>
      <c r="V1683">
        <v>1324</v>
      </c>
      <c r="W1683">
        <v>215</v>
      </c>
      <c r="X1683">
        <v>22</v>
      </c>
      <c r="Y1683">
        <v>78</v>
      </c>
      <c r="Z1683">
        <v>506</v>
      </c>
      <c r="AA1683">
        <v>754</v>
      </c>
      <c r="AB1683">
        <v>85</v>
      </c>
      <c r="AC1683">
        <v>50</v>
      </c>
      <c r="AD1683">
        <v>37</v>
      </c>
      <c r="AE1683">
        <v>46</v>
      </c>
      <c r="AF1683">
        <v>683</v>
      </c>
      <c r="AG1683">
        <v>566</v>
      </c>
      <c r="AH1683">
        <v>3.48</v>
      </c>
      <c r="AI1683">
        <v>40</v>
      </c>
      <c r="AJ1683">
        <v>12</v>
      </c>
      <c r="AK1683">
        <v>20</v>
      </c>
      <c r="AL1683">
        <v>4390</v>
      </c>
      <c r="AM1683">
        <v>1494</v>
      </c>
      <c r="AN1683">
        <v>99</v>
      </c>
      <c r="AO1683">
        <v>521</v>
      </c>
      <c r="AP1683">
        <v>713</v>
      </c>
      <c r="AQ1683">
        <v>188</v>
      </c>
      <c r="AR1683">
        <v>163</v>
      </c>
      <c r="AS1683">
        <v>0.97099999999999997</v>
      </c>
      <c r="AT1683" t="s">
        <v>556</v>
      </c>
      <c r="AU1683" t="s">
        <v>557</v>
      </c>
      <c r="AV1683">
        <v>1281747</v>
      </c>
      <c r="AW1683">
        <v>94</v>
      </c>
      <c r="AX1683">
        <v>96</v>
      </c>
      <c r="AY1683" t="s">
        <v>555</v>
      </c>
      <c r="AZ1683" t="s">
        <v>554</v>
      </c>
      <c r="BA1683" t="s">
        <v>554</v>
      </c>
    </row>
    <row r="1684" spans="1:53" x14ac:dyDescent="0.55000000000000004">
      <c r="A1684">
        <v>1975</v>
      </c>
      <c r="B1684" t="b">
        <f>IF(Table2[[#This Row],[yearID]]&gt;=1903,TRUE,FALSE)</f>
        <v>1</v>
      </c>
      <c r="C1684" t="b">
        <f>IF(Table2[[#This Row],[yearID]]&gt;=1973,TRUE,FALSE)</f>
        <v>1</v>
      </c>
      <c r="D1684" t="s">
        <v>157</v>
      </c>
      <c r="E1684" t="s">
        <v>514</v>
      </c>
      <c r="F1684" t="s">
        <v>243</v>
      </c>
      <c r="G1684" t="str">
        <f>VLOOKUP(Table2[[#This Row],[franchID]],TeamsFranchises!$A$1:$D$121,2,FALSE)</f>
        <v>San Francisco Giants</v>
      </c>
      <c r="H1684" t="s">
        <v>8</v>
      </c>
      <c r="I1684">
        <v>3</v>
      </c>
      <c r="J1684">
        <v>161</v>
      </c>
      <c r="K1684">
        <v>81</v>
      </c>
      <c r="L1684">
        <v>80</v>
      </c>
      <c r="M1684">
        <v>81</v>
      </c>
      <c r="N1684" t="s">
        <v>51</v>
      </c>
      <c r="P1684" t="s">
        <v>51</v>
      </c>
      <c r="Q1684">
        <f>IF(Table2[[#This Row],[LgWin]]="Y",1,0)</f>
        <v>0</v>
      </c>
      <c r="R1684" t="s">
        <v>51</v>
      </c>
      <c r="S1684">
        <f>IF(Table2[[#This Row],[WSWin]]="Y",1,0)</f>
        <v>0</v>
      </c>
      <c r="T1684">
        <v>659</v>
      </c>
      <c r="U1684">
        <v>5447</v>
      </c>
      <c r="V1684">
        <v>1412</v>
      </c>
      <c r="W1684">
        <v>235</v>
      </c>
      <c r="X1684">
        <v>45</v>
      </c>
      <c r="Y1684">
        <v>84</v>
      </c>
      <c r="Z1684">
        <v>604</v>
      </c>
      <c r="AA1684">
        <v>775</v>
      </c>
      <c r="AB1684">
        <v>99</v>
      </c>
      <c r="AC1684">
        <v>47</v>
      </c>
      <c r="AD1684">
        <v>22</v>
      </c>
      <c r="AE1684">
        <v>51</v>
      </c>
      <c r="AF1684">
        <v>671</v>
      </c>
      <c r="AG1684">
        <v>595</v>
      </c>
      <c r="AH1684">
        <v>3.74</v>
      </c>
      <c r="AI1684">
        <v>37</v>
      </c>
      <c r="AJ1684">
        <v>9</v>
      </c>
      <c r="AK1684">
        <v>24</v>
      </c>
      <c r="AL1684">
        <v>4298</v>
      </c>
      <c r="AM1684">
        <v>1406</v>
      </c>
      <c r="AN1684">
        <v>92</v>
      </c>
      <c r="AO1684">
        <v>612</v>
      </c>
      <c r="AP1684">
        <v>856</v>
      </c>
      <c r="AQ1684">
        <v>146</v>
      </c>
      <c r="AR1684">
        <v>164</v>
      </c>
      <c r="AS1684">
        <v>0.97599999999999998</v>
      </c>
      <c r="AT1684" t="s">
        <v>515</v>
      </c>
      <c r="AU1684" t="s">
        <v>517</v>
      </c>
      <c r="AV1684">
        <v>522919</v>
      </c>
      <c r="AW1684">
        <v>104</v>
      </c>
      <c r="AX1684">
        <v>105</v>
      </c>
      <c r="AY1684" t="s">
        <v>243</v>
      </c>
      <c r="AZ1684" t="s">
        <v>514</v>
      </c>
      <c r="BA1684" t="s">
        <v>514</v>
      </c>
    </row>
    <row r="1685" spans="1:53" x14ac:dyDescent="0.55000000000000004">
      <c r="A1685">
        <v>1975</v>
      </c>
      <c r="B1685" t="b">
        <f>IF(Table2[[#This Row],[yearID]]&gt;=1903,TRUE,FALSE)</f>
        <v>1</v>
      </c>
      <c r="C1685" t="b">
        <f>IF(Table2[[#This Row],[yearID]]&gt;=1973,TRUE,FALSE)</f>
        <v>1</v>
      </c>
      <c r="D1685" t="s">
        <v>157</v>
      </c>
      <c r="E1685" t="s">
        <v>396</v>
      </c>
      <c r="F1685" t="s">
        <v>154</v>
      </c>
      <c r="G1685" t="str">
        <f>VLOOKUP(Table2[[#This Row],[franchID]],TeamsFranchises!$A$1:$D$121,2,FALSE)</f>
        <v>St. Louis Cardinals</v>
      </c>
      <c r="H1685" t="s">
        <v>37</v>
      </c>
      <c r="I1685">
        <v>3</v>
      </c>
      <c r="J1685">
        <v>163</v>
      </c>
      <c r="K1685">
        <v>82</v>
      </c>
      <c r="L1685">
        <v>82</v>
      </c>
      <c r="M1685">
        <v>80</v>
      </c>
      <c r="N1685" t="s">
        <v>51</v>
      </c>
      <c r="P1685" t="s">
        <v>51</v>
      </c>
      <c r="Q1685">
        <f>IF(Table2[[#This Row],[LgWin]]="Y",1,0)</f>
        <v>0</v>
      </c>
      <c r="R1685" t="s">
        <v>51</v>
      </c>
      <c r="S1685">
        <f>IF(Table2[[#This Row],[WSWin]]="Y",1,0)</f>
        <v>0</v>
      </c>
      <c r="T1685">
        <v>662</v>
      </c>
      <c r="U1685">
        <v>5597</v>
      </c>
      <c r="V1685">
        <v>1527</v>
      </c>
      <c r="W1685">
        <v>239</v>
      </c>
      <c r="X1685">
        <v>46</v>
      </c>
      <c r="Y1685">
        <v>81</v>
      </c>
      <c r="Z1685">
        <v>444</v>
      </c>
      <c r="AA1685">
        <v>649</v>
      </c>
      <c r="AB1685">
        <v>116</v>
      </c>
      <c r="AC1685">
        <v>49</v>
      </c>
      <c r="AD1685">
        <v>29</v>
      </c>
      <c r="AE1685">
        <v>45</v>
      </c>
      <c r="AF1685">
        <v>689</v>
      </c>
      <c r="AG1685">
        <v>577</v>
      </c>
      <c r="AH1685">
        <v>3.57</v>
      </c>
      <c r="AI1685">
        <v>33</v>
      </c>
      <c r="AJ1685">
        <v>13</v>
      </c>
      <c r="AK1685">
        <v>36</v>
      </c>
      <c r="AL1685">
        <v>4364</v>
      </c>
      <c r="AM1685">
        <v>1452</v>
      </c>
      <c r="AN1685">
        <v>98</v>
      </c>
      <c r="AO1685">
        <v>571</v>
      </c>
      <c r="AP1685">
        <v>824</v>
      </c>
      <c r="AQ1685">
        <v>171</v>
      </c>
      <c r="AR1685">
        <v>140</v>
      </c>
      <c r="AS1685">
        <v>0.97299999999999998</v>
      </c>
      <c r="AT1685" t="s">
        <v>409</v>
      </c>
      <c r="AU1685" t="s">
        <v>545</v>
      </c>
      <c r="AV1685">
        <v>1695270</v>
      </c>
      <c r="AW1685">
        <v>104</v>
      </c>
      <c r="AX1685">
        <v>105</v>
      </c>
      <c r="AY1685" t="s">
        <v>154</v>
      </c>
      <c r="AZ1685" t="s">
        <v>396</v>
      </c>
      <c r="BA1685" t="s">
        <v>396</v>
      </c>
    </row>
    <row r="1686" spans="1:53" x14ac:dyDescent="0.55000000000000004">
      <c r="A1686">
        <v>1975</v>
      </c>
      <c r="B1686" t="b">
        <f>IF(Table2[[#This Row],[yearID]]&gt;=1903,TRUE,FALSE)</f>
        <v>1</v>
      </c>
      <c r="C1686" t="b">
        <f>IF(Table2[[#This Row],[yearID]]&gt;=1973,TRUE,FALSE)</f>
        <v>1</v>
      </c>
      <c r="D1686" t="s">
        <v>410</v>
      </c>
      <c r="E1686" t="s">
        <v>526</v>
      </c>
      <c r="F1686" t="s">
        <v>526</v>
      </c>
      <c r="G1686" t="str">
        <f>VLOOKUP(Table2[[#This Row],[franchID]],TeamsFranchises!$A$1:$D$121,2,FALSE)</f>
        <v>Texas Rangers</v>
      </c>
      <c r="H1686" t="s">
        <v>8</v>
      </c>
      <c r="I1686">
        <v>3</v>
      </c>
      <c r="J1686">
        <v>162</v>
      </c>
      <c r="K1686">
        <v>80</v>
      </c>
      <c r="L1686">
        <v>79</v>
      </c>
      <c r="M1686">
        <v>83</v>
      </c>
      <c r="N1686" t="s">
        <v>51</v>
      </c>
      <c r="P1686" t="s">
        <v>51</v>
      </c>
      <c r="Q1686">
        <f>IF(Table2[[#This Row],[LgWin]]="Y",1,0)</f>
        <v>0</v>
      </c>
      <c r="R1686" t="s">
        <v>51</v>
      </c>
      <c r="S1686">
        <f>IF(Table2[[#This Row],[WSWin]]="Y",1,0)</f>
        <v>0</v>
      </c>
      <c r="T1686">
        <v>714</v>
      </c>
      <c r="U1686">
        <v>5599</v>
      </c>
      <c r="V1686">
        <v>1431</v>
      </c>
      <c r="W1686">
        <v>208</v>
      </c>
      <c r="X1686">
        <v>17</v>
      </c>
      <c r="Y1686">
        <v>134</v>
      </c>
      <c r="Z1686">
        <v>613</v>
      </c>
      <c r="AA1686">
        <v>863</v>
      </c>
      <c r="AB1686">
        <v>102</v>
      </c>
      <c r="AC1686">
        <v>62</v>
      </c>
      <c r="AD1686">
        <v>25</v>
      </c>
      <c r="AE1686">
        <v>41</v>
      </c>
      <c r="AF1686">
        <v>733</v>
      </c>
      <c r="AG1686">
        <v>629</v>
      </c>
      <c r="AH1686">
        <v>3.86</v>
      </c>
      <c r="AI1686">
        <v>60</v>
      </c>
      <c r="AJ1686">
        <v>16</v>
      </c>
      <c r="AK1686">
        <v>17</v>
      </c>
      <c r="AL1686">
        <v>4397</v>
      </c>
      <c r="AM1686">
        <v>1456</v>
      </c>
      <c r="AN1686">
        <v>123</v>
      </c>
      <c r="AO1686">
        <v>518</v>
      </c>
      <c r="AP1686">
        <v>792</v>
      </c>
      <c r="AQ1686">
        <v>191</v>
      </c>
      <c r="AR1686">
        <v>173</v>
      </c>
      <c r="AS1686">
        <v>0.97099999999999997</v>
      </c>
      <c r="AT1686" t="s">
        <v>568</v>
      </c>
      <c r="AU1686" t="s">
        <v>569</v>
      </c>
      <c r="AV1686">
        <v>1127924</v>
      </c>
      <c r="AW1686">
        <v>99</v>
      </c>
      <c r="AX1686">
        <v>99</v>
      </c>
      <c r="AY1686" t="s">
        <v>526</v>
      </c>
      <c r="AZ1686" t="s">
        <v>526</v>
      </c>
      <c r="BA1686" t="s">
        <v>526</v>
      </c>
    </row>
    <row r="1687" spans="1:53" x14ac:dyDescent="0.55000000000000004">
      <c r="A1687">
        <v>1976</v>
      </c>
      <c r="B1687" t="b">
        <f>IF(Table2[[#This Row],[yearID]]&gt;=1903,TRUE,FALSE)</f>
        <v>1</v>
      </c>
      <c r="C1687" t="b">
        <f>IF(Table2[[#This Row],[yearID]]&gt;=1973,TRUE,FALSE)</f>
        <v>1</v>
      </c>
      <c r="D1687" t="s">
        <v>157</v>
      </c>
      <c r="E1687" t="s">
        <v>159</v>
      </c>
      <c r="F1687" t="s">
        <v>159</v>
      </c>
      <c r="G1687" t="str">
        <f>VLOOKUP(Table2[[#This Row],[franchID]],TeamsFranchises!$A$1:$D$121,2,FALSE)</f>
        <v>Atlanta Braves</v>
      </c>
      <c r="H1687" t="s">
        <v>8</v>
      </c>
      <c r="I1687">
        <v>6</v>
      </c>
      <c r="J1687">
        <v>162</v>
      </c>
      <c r="K1687">
        <v>81</v>
      </c>
      <c r="L1687">
        <v>70</v>
      </c>
      <c r="M1687">
        <v>92</v>
      </c>
      <c r="N1687" t="s">
        <v>51</v>
      </c>
      <c r="P1687" t="s">
        <v>51</v>
      </c>
      <c r="Q1687">
        <f>IF(Table2[[#This Row],[LgWin]]="Y",1,0)</f>
        <v>0</v>
      </c>
      <c r="R1687" t="s">
        <v>51</v>
      </c>
      <c r="S1687">
        <f>IF(Table2[[#This Row],[WSWin]]="Y",1,0)</f>
        <v>0</v>
      </c>
      <c r="T1687">
        <v>620</v>
      </c>
      <c r="U1687">
        <v>5345</v>
      </c>
      <c r="V1687">
        <v>1309</v>
      </c>
      <c r="W1687">
        <v>170</v>
      </c>
      <c r="X1687">
        <v>30</v>
      </c>
      <c r="Y1687">
        <v>82</v>
      </c>
      <c r="Z1687">
        <v>589</v>
      </c>
      <c r="AA1687">
        <v>811</v>
      </c>
      <c r="AB1687">
        <v>74</v>
      </c>
      <c r="AC1687">
        <v>61</v>
      </c>
      <c r="AD1687">
        <v>19</v>
      </c>
      <c r="AE1687">
        <v>47</v>
      </c>
      <c r="AF1687">
        <v>700</v>
      </c>
      <c r="AG1687">
        <v>617</v>
      </c>
      <c r="AH1687">
        <v>3.86</v>
      </c>
      <c r="AI1687">
        <v>33</v>
      </c>
      <c r="AJ1687">
        <v>13</v>
      </c>
      <c r="AK1687">
        <v>27</v>
      </c>
      <c r="AL1687">
        <v>4314</v>
      </c>
      <c r="AM1687">
        <v>1435</v>
      </c>
      <c r="AN1687">
        <v>86</v>
      </c>
      <c r="AO1687">
        <v>564</v>
      </c>
      <c r="AP1687">
        <v>818</v>
      </c>
      <c r="AQ1687">
        <v>167</v>
      </c>
      <c r="AR1687">
        <v>151</v>
      </c>
      <c r="AS1687">
        <v>0.97299999999999998</v>
      </c>
      <c r="AT1687" t="s">
        <v>541</v>
      </c>
      <c r="AU1687" t="s">
        <v>542</v>
      </c>
      <c r="AV1687">
        <v>818179</v>
      </c>
      <c r="AW1687">
        <v>106</v>
      </c>
      <c r="AX1687">
        <v>108</v>
      </c>
      <c r="AY1687" t="s">
        <v>159</v>
      </c>
      <c r="AZ1687" t="s">
        <v>159</v>
      </c>
      <c r="BA1687" t="s">
        <v>159</v>
      </c>
    </row>
    <row r="1688" spans="1:53" x14ac:dyDescent="0.55000000000000004">
      <c r="A1688">
        <v>1976</v>
      </c>
      <c r="B1688" t="b">
        <f>IF(Table2[[#This Row],[yearID]]&gt;=1903,TRUE,FALSE)</f>
        <v>1</v>
      </c>
      <c r="C1688" t="b">
        <f>IF(Table2[[#This Row],[yearID]]&gt;=1973,TRUE,FALSE)</f>
        <v>1</v>
      </c>
      <c r="D1688" t="s">
        <v>410</v>
      </c>
      <c r="E1688" t="s">
        <v>95</v>
      </c>
      <c r="F1688" t="s">
        <v>95</v>
      </c>
      <c r="G1688" t="str">
        <f>VLOOKUP(Table2[[#This Row],[franchID]],TeamsFranchises!$A$1:$D$121,2,FALSE)</f>
        <v>Baltimore Orioles</v>
      </c>
      <c r="H1688" t="s">
        <v>37</v>
      </c>
      <c r="I1688">
        <v>2</v>
      </c>
      <c r="J1688">
        <v>162</v>
      </c>
      <c r="K1688">
        <v>81</v>
      </c>
      <c r="L1688">
        <v>88</v>
      </c>
      <c r="M1688">
        <v>74</v>
      </c>
      <c r="N1688" t="s">
        <v>51</v>
      </c>
      <c r="P1688" t="s">
        <v>51</v>
      </c>
      <c r="Q1688">
        <f>IF(Table2[[#This Row],[LgWin]]="Y",1,0)</f>
        <v>0</v>
      </c>
      <c r="R1688" t="s">
        <v>51</v>
      </c>
      <c r="S1688">
        <f>IF(Table2[[#This Row],[WSWin]]="Y",1,0)</f>
        <v>0</v>
      </c>
      <c r="T1688">
        <v>619</v>
      </c>
      <c r="U1688">
        <v>5457</v>
      </c>
      <c r="V1688">
        <v>1326</v>
      </c>
      <c r="W1688">
        <v>213</v>
      </c>
      <c r="X1688">
        <v>28</v>
      </c>
      <c r="Y1688">
        <v>119</v>
      </c>
      <c r="Z1688">
        <v>519</v>
      </c>
      <c r="AA1688">
        <v>883</v>
      </c>
      <c r="AB1688">
        <v>150</v>
      </c>
      <c r="AC1688">
        <v>61</v>
      </c>
      <c r="AD1688">
        <v>23</v>
      </c>
      <c r="AE1688">
        <v>35</v>
      </c>
      <c r="AF1688">
        <v>598</v>
      </c>
      <c r="AG1688">
        <v>541</v>
      </c>
      <c r="AH1688">
        <v>3.32</v>
      </c>
      <c r="AI1688">
        <v>59</v>
      </c>
      <c r="AJ1688">
        <v>16</v>
      </c>
      <c r="AK1688">
        <v>23</v>
      </c>
      <c r="AL1688">
        <v>4406</v>
      </c>
      <c r="AM1688">
        <v>1396</v>
      </c>
      <c r="AN1688">
        <v>80</v>
      </c>
      <c r="AO1688">
        <v>489</v>
      </c>
      <c r="AP1688">
        <v>678</v>
      </c>
      <c r="AQ1688">
        <v>118</v>
      </c>
      <c r="AR1688">
        <v>157</v>
      </c>
      <c r="AS1688">
        <v>0.98199999999999998</v>
      </c>
      <c r="AT1688" t="s">
        <v>218</v>
      </c>
      <c r="AU1688" t="s">
        <v>504</v>
      </c>
      <c r="AV1688">
        <v>1058609</v>
      </c>
      <c r="AW1688">
        <v>94</v>
      </c>
      <c r="AX1688">
        <v>93</v>
      </c>
      <c r="AY1688" t="s">
        <v>95</v>
      </c>
      <c r="AZ1688" t="s">
        <v>95</v>
      </c>
      <c r="BA1688" t="s">
        <v>95</v>
      </c>
    </row>
    <row r="1689" spans="1:53" x14ac:dyDescent="0.55000000000000004">
      <c r="A1689">
        <v>1976</v>
      </c>
      <c r="B1689" t="b">
        <f>IF(Table2[[#This Row],[yearID]]&gt;=1903,TRUE,FALSE)</f>
        <v>1</v>
      </c>
      <c r="C1689" t="b">
        <f>IF(Table2[[#This Row],[yearID]]&gt;=1973,TRUE,FALSE)</f>
        <v>1</v>
      </c>
      <c r="D1689" t="s">
        <v>410</v>
      </c>
      <c r="E1689" t="s">
        <v>54</v>
      </c>
      <c r="F1689" t="s">
        <v>54</v>
      </c>
      <c r="G1689" t="str">
        <f>VLOOKUP(Table2[[#This Row],[franchID]],TeamsFranchises!$A$1:$D$121,2,FALSE)</f>
        <v>Boston Red Sox</v>
      </c>
      <c r="H1689" t="s">
        <v>37</v>
      </c>
      <c r="I1689">
        <v>3</v>
      </c>
      <c r="J1689">
        <v>162</v>
      </c>
      <c r="K1689">
        <v>81</v>
      </c>
      <c r="L1689">
        <v>83</v>
      </c>
      <c r="M1689">
        <v>79</v>
      </c>
      <c r="N1689" t="s">
        <v>51</v>
      </c>
      <c r="P1689" t="s">
        <v>51</v>
      </c>
      <c r="Q1689">
        <f>IF(Table2[[#This Row],[LgWin]]="Y",1,0)</f>
        <v>0</v>
      </c>
      <c r="R1689" t="s">
        <v>51</v>
      </c>
      <c r="S1689">
        <f>IF(Table2[[#This Row],[WSWin]]="Y",1,0)</f>
        <v>0</v>
      </c>
      <c r="T1689">
        <v>716</v>
      </c>
      <c r="U1689">
        <v>5511</v>
      </c>
      <c r="V1689">
        <v>1448</v>
      </c>
      <c r="W1689">
        <v>257</v>
      </c>
      <c r="X1689">
        <v>53</v>
      </c>
      <c r="Y1689">
        <v>134</v>
      </c>
      <c r="Z1689">
        <v>500</v>
      </c>
      <c r="AA1689">
        <v>832</v>
      </c>
      <c r="AB1689">
        <v>95</v>
      </c>
      <c r="AC1689">
        <v>70</v>
      </c>
      <c r="AD1689">
        <v>29</v>
      </c>
      <c r="AE1689">
        <v>59</v>
      </c>
      <c r="AF1689">
        <v>660</v>
      </c>
      <c r="AG1689">
        <v>571</v>
      </c>
      <c r="AH1689">
        <v>3.52</v>
      </c>
      <c r="AI1689">
        <v>49</v>
      </c>
      <c r="AJ1689">
        <v>13</v>
      </c>
      <c r="AK1689">
        <v>27</v>
      </c>
      <c r="AL1689">
        <v>4374</v>
      </c>
      <c r="AM1689">
        <v>1495</v>
      </c>
      <c r="AN1689">
        <v>109</v>
      </c>
      <c r="AO1689">
        <v>409</v>
      </c>
      <c r="AP1689">
        <v>673</v>
      </c>
      <c r="AQ1689">
        <v>141</v>
      </c>
      <c r="AR1689">
        <v>148</v>
      </c>
      <c r="AS1689">
        <v>0.97799999999999998</v>
      </c>
      <c r="AT1689" t="s">
        <v>441</v>
      </c>
      <c r="AU1689" t="s">
        <v>493</v>
      </c>
      <c r="AV1689">
        <v>1895846</v>
      </c>
      <c r="AW1689">
        <v>113</v>
      </c>
      <c r="AX1689">
        <v>112</v>
      </c>
      <c r="AY1689" t="s">
        <v>54</v>
      </c>
      <c r="AZ1689" t="s">
        <v>54</v>
      </c>
      <c r="BA1689" t="s">
        <v>54</v>
      </c>
    </row>
    <row r="1690" spans="1:53" x14ac:dyDescent="0.55000000000000004">
      <c r="A1690">
        <v>1976</v>
      </c>
      <c r="B1690" t="b">
        <f>IF(Table2[[#This Row],[yearID]]&gt;=1903,TRUE,FALSE)</f>
        <v>1</v>
      </c>
      <c r="C1690" t="b">
        <f>IF(Table2[[#This Row],[yearID]]&gt;=1973,TRUE,FALSE)</f>
        <v>1</v>
      </c>
      <c r="D1690" t="s">
        <v>410</v>
      </c>
      <c r="E1690" t="s">
        <v>537</v>
      </c>
      <c r="F1690" t="s">
        <v>520</v>
      </c>
      <c r="G1690" t="str">
        <f>VLOOKUP(Table2[[#This Row],[franchID]],TeamsFranchises!$A$1:$D$121,2,FALSE)</f>
        <v>Los Angeles Angels of Anaheim</v>
      </c>
      <c r="H1690" t="s">
        <v>8</v>
      </c>
      <c r="I1690">
        <v>4</v>
      </c>
      <c r="J1690">
        <v>162</v>
      </c>
      <c r="K1690">
        <v>81</v>
      </c>
      <c r="L1690">
        <v>76</v>
      </c>
      <c r="M1690">
        <v>86</v>
      </c>
      <c r="N1690" t="s">
        <v>51</v>
      </c>
      <c r="P1690" t="s">
        <v>51</v>
      </c>
      <c r="Q1690">
        <f>IF(Table2[[#This Row],[LgWin]]="Y",1,0)</f>
        <v>0</v>
      </c>
      <c r="R1690" t="s">
        <v>51</v>
      </c>
      <c r="S1690">
        <f>IF(Table2[[#This Row],[WSWin]]="Y",1,0)</f>
        <v>0</v>
      </c>
      <c r="T1690">
        <v>550</v>
      </c>
      <c r="U1690">
        <v>5385</v>
      </c>
      <c r="V1690">
        <v>1265</v>
      </c>
      <c r="W1690">
        <v>210</v>
      </c>
      <c r="X1690">
        <v>23</v>
      </c>
      <c r="Y1690">
        <v>63</v>
      </c>
      <c r="Z1690">
        <v>534</v>
      </c>
      <c r="AA1690">
        <v>812</v>
      </c>
      <c r="AB1690">
        <v>126</v>
      </c>
      <c r="AC1690">
        <v>80</v>
      </c>
      <c r="AD1690">
        <v>42</v>
      </c>
      <c r="AE1690">
        <v>48</v>
      </c>
      <c r="AF1690">
        <v>631</v>
      </c>
      <c r="AG1690">
        <v>551</v>
      </c>
      <c r="AH1690">
        <v>3.36</v>
      </c>
      <c r="AI1690">
        <v>64</v>
      </c>
      <c r="AJ1690">
        <v>15</v>
      </c>
      <c r="AK1690">
        <v>17</v>
      </c>
      <c r="AL1690">
        <v>4432</v>
      </c>
      <c r="AM1690">
        <v>1323</v>
      </c>
      <c r="AN1690">
        <v>95</v>
      </c>
      <c r="AO1690">
        <v>553</v>
      </c>
      <c r="AP1690">
        <v>992</v>
      </c>
      <c r="AQ1690">
        <v>150</v>
      </c>
      <c r="AR1690">
        <v>139</v>
      </c>
      <c r="AS1690">
        <v>0.97699999999999998</v>
      </c>
      <c r="AT1690" t="s">
        <v>538</v>
      </c>
      <c r="AU1690" t="s">
        <v>543</v>
      </c>
      <c r="AV1690">
        <v>1006774</v>
      </c>
      <c r="AW1690">
        <v>93</v>
      </c>
      <c r="AX1690">
        <v>94</v>
      </c>
      <c r="AY1690" t="s">
        <v>537</v>
      </c>
      <c r="AZ1690" t="s">
        <v>537</v>
      </c>
      <c r="BA1690" t="s">
        <v>537</v>
      </c>
    </row>
    <row r="1691" spans="1:53" x14ac:dyDescent="0.55000000000000004">
      <c r="A1691">
        <v>1976</v>
      </c>
      <c r="B1691" t="b">
        <f>IF(Table2[[#This Row],[yearID]]&gt;=1903,TRUE,FALSE)</f>
        <v>1</v>
      </c>
      <c r="C1691" t="b">
        <f>IF(Table2[[#This Row],[yearID]]&gt;=1973,TRUE,FALSE)</f>
        <v>1</v>
      </c>
      <c r="D1691" t="s">
        <v>410</v>
      </c>
      <c r="E1691" t="s">
        <v>415</v>
      </c>
      <c r="F1691" t="s">
        <v>416</v>
      </c>
      <c r="G1691" t="str">
        <f>VLOOKUP(Table2[[#This Row],[franchID]],TeamsFranchises!$A$1:$D$121,2,FALSE)</f>
        <v>Chicago White Sox</v>
      </c>
      <c r="H1691" t="s">
        <v>8</v>
      </c>
      <c r="I1691">
        <v>6</v>
      </c>
      <c r="J1691">
        <v>161</v>
      </c>
      <c r="K1691">
        <v>80</v>
      </c>
      <c r="L1691">
        <v>64</v>
      </c>
      <c r="M1691">
        <v>97</v>
      </c>
      <c r="N1691" t="s">
        <v>51</v>
      </c>
      <c r="P1691" t="s">
        <v>51</v>
      </c>
      <c r="Q1691">
        <f>IF(Table2[[#This Row],[LgWin]]="Y",1,0)</f>
        <v>0</v>
      </c>
      <c r="R1691" t="s">
        <v>51</v>
      </c>
      <c r="S1691">
        <f>IF(Table2[[#This Row],[WSWin]]="Y",1,0)</f>
        <v>0</v>
      </c>
      <c r="T1691">
        <v>586</v>
      </c>
      <c r="U1691">
        <v>5532</v>
      </c>
      <c r="V1691">
        <v>1410</v>
      </c>
      <c r="W1691">
        <v>209</v>
      </c>
      <c r="X1691">
        <v>46</v>
      </c>
      <c r="Y1691">
        <v>73</v>
      </c>
      <c r="Z1691">
        <v>471</v>
      </c>
      <c r="AA1691">
        <v>739</v>
      </c>
      <c r="AB1691">
        <v>120</v>
      </c>
      <c r="AC1691">
        <v>53</v>
      </c>
      <c r="AD1691">
        <v>34</v>
      </c>
      <c r="AE1691">
        <v>55</v>
      </c>
      <c r="AF1691">
        <v>745</v>
      </c>
      <c r="AG1691">
        <v>684</v>
      </c>
      <c r="AH1691">
        <v>4.25</v>
      </c>
      <c r="AI1691">
        <v>54</v>
      </c>
      <c r="AJ1691">
        <v>10</v>
      </c>
      <c r="AK1691">
        <v>22</v>
      </c>
      <c r="AL1691">
        <v>4344</v>
      </c>
      <c r="AM1691">
        <v>1460</v>
      </c>
      <c r="AN1691">
        <v>87</v>
      </c>
      <c r="AO1691">
        <v>600</v>
      </c>
      <c r="AP1691">
        <v>802</v>
      </c>
      <c r="AQ1691">
        <v>130</v>
      </c>
      <c r="AR1691">
        <v>155</v>
      </c>
      <c r="AS1691">
        <v>0.97899999999999998</v>
      </c>
      <c r="AT1691" t="s">
        <v>417</v>
      </c>
      <c r="AU1691" t="s">
        <v>450</v>
      </c>
      <c r="AV1691">
        <v>914945</v>
      </c>
      <c r="AW1691">
        <v>101</v>
      </c>
      <c r="AX1691">
        <v>102</v>
      </c>
      <c r="AY1691" t="s">
        <v>416</v>
      </c>
      <c r="AZ1691" t="s">
        <v>415</v>
      </c>
      <c r="BA1691" t="s">
        <v>415</v>
      </c>
    </row>
    <row r="1692" spans="1:53" x14ac:dyDescent="0.55000000000000004">
      <c r="A1692">
        <v>1976</v>
      </c>
      <c r="B1692" t="b">
        <f>IF(Table2[[#This Row],[yearID]]&gt;=1903,TRUE,FALSE)</f>
        <v>1</v>
      </c>
      <c r="C1692" t="b">
        <f>IF(Table2[[#This Row],[yearID]]&gt;=1973,TRUE,FALSE)</f>
        <v>1</v>
      </c>
      <c r="D1692" t="s">
        <v>157</v>
      </c>
      <c r="E1692" t="s">
        <v>161</v>
      </c>
      <c r="F1692" t="s">
        <v>162</v>
      </c>
      <c r="G1692" t="str">
        <f>VLOOKUP(Table2[[#This Row],[franchID]],TeamsFranchises!$A$1:$D$121,2,FALSE)</f>
        <v>Chicago Cubs</v>
      </c>
      <c r="H1692" t="s">
        <v>37</v>
      </c>
      <c r="I1692">
        <v>4</v>
      </c>
      <c r="J1692">
        <v>162</v>
      </c>
      <c r="K1692">
        <v>81</v>
      </c>
      <c r="L1692">
        <v>75</v>
      </c>
      <c r="M1692">
        <v>87</v>
      </c>
      <c r="N1692" t="s">
        <v>51</v>
      </c>
      <c r="P1692" t="s">
        <v>51</v>
      </c>
      <c r="Q1692">
        <f>IF(Table2[[#This Row],[LgWin]]="Y",1,0)</f>
        <v>0</v>
      </c>
      <c r="R1692" t="s">
        <v>51</v>
      </c>
      <c r="S1692">
        <f>IF(Table2[[#This Row],[WSWin]]="Y",1,0)</f>
        <v>0</v>
      </c>
      <c r="T1692">
        <v>611</v>
      </c>
      <c r="U1692">
        <v>5519</v>
      </c>
      <c r="V1692">
        <v>1386</v>
      </c>
      <c r="W1692">
        <v>216</v>
      </c>
      <c r="X1692">
        <v>24</v>
      </c>
      <c r="Y1692">
        <v>105</v>
      </c>
      <c r="Z1692">
        <v>490</v>
      </c>
      <c r="AA1692">
        <v>834</v>
      </c>
      <c r="AB1692">
        <v>74</v>
      </c>
      <c r="AC1692">
        <v>74</v>
      </c>
      <c r="AD1692">
        <v>30</v>
      </c>
      <c r="AE1692">
        <v>41</v>
      </c>
      <c r="AF1692">
        <v>728</v>
      </c>
      <c r="AG1692">
        <v>643</v>
      </c>
      <c r="AH1692">
        <v>3.93</v>
      </c>
      <c r="AI1692">
        <v>27</v>
      </c>
      <c r="AJ1692">
        <v>12</v>
      </c>
      <c r="AK1692">
        <v>33</v>
      </c>
      <c r="AL1692">
        <v>4414</v>
      </c>
      <c r="AM1692">
        <v>1511</v>
      </c>
      <c r="AN1692">
        <v>123</v>
      </c>
      <c r="AO1692">
        <v>490</v>
      </c>
      <c r="AP1692">
        <v>850</v>
      </c>
      <c r="AQ1692">
        <v>140</v>
      </c>
      <c r="AR1692">
        <v>145</v>
      </c>
      <c r="AS1692">
        <v>0.97799999999999998</v>
      </c>
      <c r="AT1692" t="s">
        <v>434</v>
      </c>
      <c r="AU1692" t="s">
        <v>473</v>
      </c>
      <c r="AV1692">
        <v>1026217</v>
      </c>
      <c r="AW1692">
        <v>108</v>
      </c>
      <c r="AX1692">
        <v>109</v>
      </c>
      <c r="AY1692" t="s">
        <v>162</v>
      </c>
      <c r="AZ1692" t="s">
        <v>161</v>
      </c>
      <c r="BA1692" t="s">
        <v>161</v>
      </c>
    </row>
    <row r="1693" spans="1:53" x14ac:dyDescent="0.55000000000000004">
      <c r="A1693">
        <v>1976</v>
      </c>
      <c r="B1693" t="b">
        <f>IF(Table2[[#This Row],[yearID]]&gt;=1903,TRUE,FALSE)</f>
        <v>1</v>
      </c>
      <c r="C1693" t="b">
        <f>IF(Table2[[#This Row],[yearID]]&gt;=1973,TRUE,FALSE)</f>
        <v>1</v>
      </c>
      <c r="D1693" t="s">
        <v>157</v>
      </c>
      <c r="E1693" t="s">
        <v>167</v>
      </c>
      <c r="F1693" t="s">
        <v>167</v>
      </c>
      <c r="G1693" t="str">
        <f>VLOOKUP(Table2[[#This Row],[franchID]],TeamsFranchises!$A$1:$D$121,2,FALSE)</f>
        <v>Cincinnati Reds</v>
      </c>
      <c r="H1693" t="s">
        <v>8</v>
      </c>
      <c r="I1693">
        <v>1</v>
      </c>
      <c r="J1693">
        <v>162</v>
      </c>
      <c r="K1693">
        <v>81</v>
      </c>
      <c r="L1693">
        <v>102</v>
      </c>
      <c r="M1693">
        <v>60</v>
      </c>
      <c r="N1693" t="s">
        <v>76</v>
      </c>
      <c r="P1693" t="s">
        <v>76</v>
      </c>
      <c r="Q1693">
        <f>IF(Table2[[#This Row],[LgWin]]="Y",1,0)</f>
        <v>1</v>
      </c>
      <c r="R1693" t="s">
        <v>76</v>
      </c>
      <c r="S1693">
        <f>IF(Table2[[#This Row],[WSWin]]="Y",1,0)</f>
        <v>1</v>
      </c>
      <c r="T1693">
        <v>857</v>
      </c>
      <c r="U1693">
        <v>5702</v>
      </c>
      <c r="V1693">
        <v>1599</v>
      </c>
      <c r="W1693">
        <v>271</v>
      </c>
      <c r="X1693">
        <v>63</v>
      </c>
      <c r="Y1693">
        <v>141</v>
      </c>
      <c r="Z1693">
        <v>681</v>
      </c>
      <c r="AA1693">
        <v>902</v>
      </c>
      <c r="AB1693">
        <v>210</v>
      </c>
      <c r="AC1693">
        <v>57</v>
      </c>
      <c r="AD1693">
        <v>28</v>
      </c>
      <c r="AE1693">
        <v>60</v>
      </c>
      <c r="AF1693">
        <v>633</v>
      </c>
      <c r="AG1693">
        <v>573</v>
      </c>
      <c r="AH1693">
        <v>3.51</v>
      </c>
      <c r="AI1693">
        <v>33</v>
      </c>
      <c r="AJ1693">
        <v>12</v>
      </c>
      <c r="AK1693">
        <v>45</v>
      </c>
      <c r="AL1693">
        <v>4413</v>
      </c>
      <c r="AM1693">
        <v>1436</v>
      </c>
      <c r="AN1693">
        <v>100</v>
      </c>
      <c r="AO1693">
        <v>491</v>
      </c>
      <c r="AP1693">
        <v>790</v>
      </c>
      <c r="AQ1693">
        <v>102</v>
      </c>
      <c r="AR1693">
        <v>157</v>
      </c>
      <c r="AS1693">
        <v>0.98399999999999999</v>
      </c>
      <c r="AT1693" t="s">
        <v>165</v>
      </c>
      <c r="AU1693" t="s">
        <v>565</v>
      </c>
      <c r="AV1693">
        <v>2629708</v>
      </c>
      <c r="AW1693">
        <v>102</v>
      </c>
      <c r="AX1693">
        <v>100</v>
      </c>
      <c r="AY1693" t="s">
        <v>167</v>
      </c>
      <c r="AZ1693" t="s">
        <v>167</v>
      </c>
      <c r="BA1693" t="s">
        <v>167</v>
      </c>
    </row>
    <row r="1694" spans="1:53" x14ac:dyDescent="0.55000000000000004">
      <c r="A1694">
        <v>1976</v>
      </c>
      <c r="B1694" t="b">
        <f>IF(Table2[[#This Row],[yearID]]&gt;=1903,TRUE,FALSE)</f>
        <v>1</v>
      </c>
      <c r="C1694" t="b">
        <f>IF(Table2[[#This Row],[yearID]]&gt;=1973,TRUE,FALSE)</f>
        <v>1</v>
      </c>
      <c r="D1694" t="s">
        <v>410</v>
      </c>
      <c r="E1694" t="s">
        <v>64</v>
      </c>
      <c r="F1694" t="s">
        <v>64</v>
      </c>
      <c r="G1694" t="str">
        <f>VLOOKUP(Table2[[#This Row],[franchID]],TeamsFranchises!$A$1:$D$121,2,FALSE)</f>
        <v>Cleveland Indians</v>
      </c>
      <c r="H1694" t="s">
        <v>37</v>
      </c>
      <c r="I1694">
        <v>4</v>
      </c>
      <c r="J1694">
        <v>159</v>
      </c>
      <c r="K1694">
        <v>79</v>
      </c>
      <c r="L1694">
        <v>81</v>
      </c>
      <c r="M1694">
        <v>78</v>
      </c>
      <c r="N1694" t="s">
        <v>51</v>
      </c>
      <c r="P1694" t="s">
        <v>51</v>
      </c>
      <c r="Q1694">
        <f>IF(Table2[[#This Row],[LgWin]]="Y",1,0)</f>
        <v>0</v>
      </c>
      <c r="R1694" t="s">
        <v>51</v>
      </c>
      <c r="S1694">
        <f>IF(Table2[[#This Row],[WSWin]]="Y",1,0)</f>
        <v>0</v>
      </c>
      <c r="T1694">
        <v>615</v>
      </c>
      <c r="U1694">
        <v>5412</v>
      </c>
      <c r="V1694">
        <v>1423</v>
      </c>
      <c r="W1694">
        <v>189</v>
      </c>
      <c r="X1694">
        <v>38</v>
      </c>
      <c r="Y1694">
        <v>85</v>
      </c>
      <c r="Z1694">
        <v>479</v>
      </c>
      <c r="AA1694">
        <v>631</v>
      </c>
      <c r="AB1694">
        <v>75</v>
      </c>
      <c r="AC1694">
        <v>69</v>
      </c>
      <c r="AD1694">
        <v>11</v>
      </c>
      <c r="AE1694">
        <v>60</v>
      </c>
      <c r="AF1694">
        <v>615</v>
      </c>
      <c r="AG1694">
        <v>552</v>
      </c>
      <c r="AH1694">
        <v>3.47</v>
      </c>
      <c r="AI1694">
        <v>30</v>
      </c>
      <c r="AJ1694">
        <v>17</v>
      </c>
      <c r="AK1694">
        <v>46</v>
      </c>
      <c r="AL1694">
        <v>4296</v>
      </c>
      <c r="AM1694">
        <v>1361</v>
      </c>
      <c r="AN1694">
        <v>80</v>
      </c>
      <c r="AO1694">
        <v>533</v>
      </c>
      <c r="AP1694">
        <v>928</v>
      </c>
      <c r="AQ1694">
        <v>121</v>
      </c>
      <c r="AR1694">
        <v>159</v>
      </c>
      <c r="AS1694">
        <v>0.98</v>
      </c>
      <c r="AT1694" t="s">
        <v>487</v>
      </c>
      <c r="AU1694" t="s">
        <v>498</v>
      </c>
      <c r="AV1694">
        <v>948776</v>
      </c>
      <c r="AW1694">
        <v>98</v>
      </c>
      <c r="AX1694">
        <v>98</v>
      </c>
      <c r="AY1694" t="s">
        <v>64</v>
      </c>
      <c r="AZ1694" t="s">
        <v>64</v>
      </c>
      <c r="BA1694" t="s">
        <v>64</v>
      </c>
    </row>
    <row r="1695" spans="1:53" x14ac:dyDescent="0.55000000000000004">
      <c r="A1695">
        <v>1976</v>
      </c>
      <c r="B1695" t="b">
        <f>IF(Table2[[#This Row],[yearID]]&gt;=1903,TRUE,FALSE)</f>
        <v>1</v>
      </c>
      <c r="C1695" t="b">
        <f>IF(Table2[[#This Row],[yearID]]&gt;=1973,TRUE,FALSE)</f>
        <v>1</v>
      </c>
      <c r="D1695" t="s">
        <v>410</v>
      </c>
      <c r="E1695" t="s">
        <v>419</v>
      </c>
      <c r="F1695" t="s">
        <v>419</v>
      </c>
      <c r="G1695" t="str">
        <f>VLOOKUP(Table2[[#This Row],[franchID]],TeamsFranchises!$A$1:$D$121,2,FALSE)</f>
        <v>Detroit Tigers</v>
      </c>
      <c r="H1695" t="s">
        <v>37</v>
      </c>
      <c r="I1695">
        <v>5</v>
      </c>
      <c r="J1695">
        <v>161</v>
      </c>
      <c r="K1695">
        <v>80</v>
      </c>
      <c r="L1695">
        <v>74</v>
      </c>
      <c r="M1695">
        <v>87</v>
      </c>
      <c r="N1695" t="s">
        <v>51</v>
      </c>
      <c r="P1695" t="s">
        <v>51</v>
      </c>
      <c r="Q1695">
        <f>IF(Table2[[#This Row],[LgWin]]="Y",1,0)</f>
        <v>0</v>
      </c>
      <c r="R1695" t="s">
        <v>51</v>
      </c>
      <c r="S1695">
        <f>IF(Table2[[#This Row],[WSWin]]="Y",1,0)</f>
        <v>0</v>
      </c>
      <c r="T1695">
        <v>609</v>
      </c>
      <c r="U1695">
        <v>5441</v>
      </c>
      <c r="V1695">
        <v>1401</v>
      </c>
      <c r="W1695">
        <v>207</v>
      </c>
      <c r="X1695">
        <v>38</v>
      </c>
      <c r="Y1695">
        <v>101</v>
      </c>
      <c r="Z1695">
        <v>450</v>
      </c>
      <c r="AA1695">
        <v>730</v>
      </c>
      <c r="AB1695">
        <v>107</v>
      </c>
      <c r="AC1695">
        <v>59</v>
      </c>
      <c r="AD1695">
        <v>31</v>
      </c>
      <c r="AE1695">
        <v>50</v>
      </c>
      <c r="AF1695">
        <v>709</v>
      </c>
      <c r="AG1695">
        <v>615</v>
      </c>
      <c r="AH1695">
        <v>3.87</v>
      </c>
      <c r="AI1695">
        <v>55</v>
      </c>
      <c r="AJ1695">
        <v>12</v>
      </c>
      <c r="AK1695">
        <v>20</v>
      </c>
      <c r="AL1695">
        <v>4294</v>
      </c>
      <c r="AM1695">
        <v>1426</v>
      </c>
      <c r="AN1695">
        <v>101</v>
      </c>
      <c r="AO1695">
        <v>550</v>
      </c>
      <c r="AP1695">
        <v>738</v>
      </c>
      <c r="AQ1695">
        <v>168</v>
      </c>
      <c r="AR1695">
        <v>161</v>
      </c>
      <c r="AS1695">
        <v>0.97399999999999998</v>
      </c>
      <c r="AT1695" t="s">
        <v>420</v>
      </c>
      <c r="AU1695" t="s">
        <v>518</v>
      </c>
      <c r="AV1695">
        <v>1467020</v>
      </c>
      <c r="AW1695">
        <v>103</v>
      </c>
      <c r="AX1695">
        <v>105</v>
      </c>
      <c r="AY1695" t="s">
        <v>419</v>
      </c>
      <c r="AZ1695" t="s">
        <v>419</v>
      </c>
      <c r="BA1695" t="s">
        <v>419</v>
      </c>
    </row>
    <row r="1696" spans="1:53" x14ac:dyDescent="0.55000000000000004">
      <c r="A1696">
        <v>1976</v>
      </c>
      <c r="B1696" t="b">
        <f>IF(Table2[[#This Row],[yearID]]&gt;=1903,TRUE,FALSE)</f>
        <v>1</v>
      </c>
      <c r="C1696" t="b">
        <f>IF(Table2[[#This Row],[yearID]]&gt;=1973,TRUE,FALSE)</f>
        <v>1</v>
      </c>
      <c r="D1696" t="s">
        <v>157</v>
      </c>
      <c r="E1696" t="s">
        <v>528</v>
      </c>
      <c r="F1696" t="s">
        <v>528</v>
      </c>
      <c r="G1696" t="str">
        <f>VLOOKUP(Table2[[#This Row],[franchID]],TeamsFranchises!$A$1:$D$121,2,FALSE)</f>
        <v>Houston Astros</v>
      </c>
      <c r="H1696" t="s">
        <v>8</v>
      </c>
      <c r="I1696">
        <v>3</v>
      </c>
      <c r="J1696">
        <v>162</v>
      </c>
      <c r="K1696">
        <v>82</v>
      </c>
      <c r="L1696">
        <v>80</v>
      </c>
      <c r="M1696">
        <v>82</v>
      </c>
      <c r="N1696" t="s">
        <v>51</v>
      </c>
      <c r="P1696" t="s">
        <v>51</v>
      </c>
      <c r="Q1696">
        <f>IF(Table2[[#This Row],[LgWin]]="Y",1,0)</f>
        <v>0</v>
      </c>
      <c r="R1696" t="s">
        <v>51</v>
      </c>
      <c r="S1696">
        <f>IF(Table2[[#This Row],[WSWin]]="Y",1,0)</f>
        <v>0</v>
      </c>
      <c r="T1696">
        <v>625</v>
      </c>
      <c r="U1696">
        <v>5464</v>
      </c>
      <c r="V1696">
        <v>1401</v>
      </c>
      <c r="W1696">
        <v>195</v>
      </c>
      <c r="X1696">
        <v>50</v>
      </c>
      <c r="Y1696">
        <v>66</v>
      </c>
      <c r="Z1696">
        <v>530</v>
      </c>
      <c r="AA1696">
        <v>719</v>
      </c>
      <c r="AB1696">
        <v>150</v>
      </c>
      <c r="AC1696">
        <v>57</v>
      </c>
      <c r="AD1696">
        <v>21</v>
      </c>
      <c r="AE1696">
        <v>39</v>
      </c>
      <c r="AF1696">
        <v>657</v>
      </c>
      <c r="AG1696">
        <v>571</v>
      </c>
      <c r="AH1696">
        <v>3.56</v>
      </c>
      <c r="AI1696">
        <v>42</v>
      </c>
      <c r="AJ1696">
        <v>17</v>
      </c>
      <c r="AK1696">
        <v>29</v>
      </c>
      <c r="AL1696">
        <v>4333</v>
      </c>
      <c r="AM1696">
        <v>1349</v>
      </c>
      <c r="AN1696">
        <v>82</v>
      </c>
      <c r="AO1696">
        <v>662</v>
      </c>
      <c r="AP1696">
        <v>780</v>
      </c>
      <c r="AQ1696">
        <v>140</v>
      </c>
      <c r="AR1696">
        <v>155</v>
      </c>
      <c r="AS1696">
        <v>0.97799999999999998</v>
      </c>
      <c r="AT1696" t="s">
        <v>539</v>
      </c>
      <c r="AU1696" t="s">
        <v>540</v>
      </c>
      <c r="AV1696">
        <v>886146</v>
      </c>
      <c r="AW1696">
        <v>91</v>
      </c>
      <c r="AX1696">
        <v>91</v>
      </c>
      <c r="AY1696" t="s">
        <v>528</v>
      </c>
      <c r="AZ1696" t="s">
        <v>528</v>
      </c>
      <c r="BA1696" t="s">
        <v>528</v>
      </c>
    </row>
    <row r="1697" spans="1:53" x14ac:dyDescent="0.55000000000000004">
      <c r="A1697">
        <v>1976</v>
      </c>
      <c r="B1697" t="b">
        <f>IF(Table2[[#This Row],[yearID]]&gt;=1903,TRUE,FALSE)</f>
        <v>1</v>
      </c>
      <c r="C1697" t="b">
        <f>IF(Table2[[#This Row],[yearID]]&gt;=1973,TRUE,FALSE)</f>
        <v>1</v>
      </c>
      <c r="D1697" t="s">
        <v>410</v>
      </c>
      <c r="E1697" t="s">
        <v>509</v>
      </c>
      <c r="F1697" t="s">
        <v>548</v>
      </c>
      <c r="G1697" t="str">
        <f>VLOOKUP(Table2[[#This Row],[franchID]],TeamsFranchises!$A$1:$D$121,2,FALSE)</f>
        <v>Kansas City Royals</v>
      </c>
      <c r="H1697" t="s">
        <v>8</v>
      </c>
      <c r="I1697">
        <v>1</v>
      </c>
      <c r="J1697">
        <v>162</v>
      </c>
      <c r="K1697">
        <v>81</v>
      </c>
      <c r="L1697">
        <v>90</v>
      </c>
      <c r="M1697">
        <v>72</v>
      </c>
      <c r="N1697" t="s">
        <v>76</v>
      </c>
      <c r="P1697" t="s">
        <v>51</v>
      </c>
      <c r="Q1697">
        <f>IF(Table2[[#This Row],[LgWin]]="Y",1,0)</f>
        <v>0</v>
      </c>
      <c r="R1697" t="s">
        <v>51</v>
      </c>
      <c r="S1697">
        <f>IF(Table2[[#This Row],[WSWin]]="Y",1,0)</f>
        <v>0</v>
      </c>
      <c r="T1697">
        <v>713</v>
      </c>
      <c r="U1697">
        <v>5540</v>
      </c>
      <c r="V1697">
        <v>1490</v>
      </c>
      <c r="W1697">
        <v>259</v>
      </c>
      <c r="X1697">
        <v>57</v>
      </c>
      <c r="Y1697">
        <v>65</v>
      </c>
      <c r="Z1697">
        <v>484</v>
      </c>
      <c r="AA1697">
        <v>650</v>
      </c>
      <c r="AB1697">
        <v>218</v>
      </c>
      <c r="AC1697">
        <v>106</v>
      </c>
      <c r="AD1697">
        <v>31</v>
      </c>
      <c r="AE1697">
        <v>71</v>
      </c>
      <c r="AF1697">
        <v>611</v>
      </c>
      <c r="AG1697">
        <v>525</v>
      </c>
      <c r="AH1697">
        <v>3.21</v>
      </c>
      <c r="AI1697">
        <v>41</v>
      </c>
      <c r="AJ1697">
        <v>12</v>
      </c>
      <c r="AK1697">
        <v>35</v>
      </c>
      <c r="AL1697">
        <v>4417</v>
      </c>
      <c r="AM1697">
        <v>1356</v>
      </c>
      <c r="AN1697">
        <v>83</v>
      </c>
      <c r="AO1697">
        <v>493</v>
      </c>
      <c r="AP1697">
        <v>735</v>
      </c>
      <c r="AQ1697">
        <v>139</v>
      </c>
      <c r="AR1697">
        <v>147</v>
      </c>
      <c r="AS1697">
        <v>0.97799999999999998</v>
      </c>
      <c r="AT1697" t="s">
        <v>549</v>
      </c>
      <c r="AU1697" t="s">
        <v>570</v>
      </c>
      <c r="AV1697">
        <v>1680265</v>
      </c>
      <c r="AW1697">
        <v>102</v>
      </c>
      <c r="AX1697">
        <v>100</v>
      </c>
      <c r="AY1697" t="s">
        <v>548</v>
      </c>
      <c r="AZ1697" t="s">
        <v>509</v>
      </c>
      <c r="BA1697" t="s">
        <v>509</v>
      </c>
    </row>
    <row r="1698" spans="1:53" x14ac:dyDescent="0.55000000000000004">
      <c r="A1698">
        <v>1976</v>
      </c>
      <c r="B1698" t="b">
        <f>IF(Table2[[#This Row],[yearID]]&gt;=1903,TRUE,FALSE)</f>
        <v>1</v>
      </c>
      <c r="C1698" t="b">
        <f>IF(Table2[[#This Row],[yearID]]&gt;=1973,TRUE,FALSE)</f>
        <v>1</v>
      </c>
      <c r="D1698" t="s">
        <v>157</v>
      </c>
      <c r="E1698" t="s">
        <v>511</v>
      </c>
      <c r="F1698" t="s">
        <v>260</v>
      </c>
      <c r="G1698" t="str">
        <f>VLOOKUP(Table2[[#This Row],[franchID]],TeamsFranchises!$A$1:$D$121,2,FALSE)</f>
        <v>Los Angeles Dodgers</v>
      </c>
      <c r="H1698" t="s">
        <v>8</v>
      </c>
      <c r="I1698">
        <v>2</v>
      </c>
      <c r="J1698">
        <v>162</v>
      </c>
      <c r="K1698">
        <v>81</v>
      </c>
      <c r="L1698">
        <v>92</v>
      </c>
      <c r="M1698">
        <v>70</v>
      </c>
      <c r="N1698" t="s">
        <v>51</v>
      </c>
      <c r="P1698" t="s">
        <v>51</v>
      </c>
      <c r="Q1698">
        <f>IF(Table2[[#This Row],[LgWin]]="Y",1,0)</f>
        <v>0</v>
      </c>
      <c r="R1698" t="s">
        <v>51</v>
      </c>
      <c r="S1698">
        <f>IF(Table2[[#This Row],[WSWin]]="Y",1,0)</f>
        <v>0</v>
      </c>
      <c r="T1698">
        <v>608</v>
      </c>
      <c r="U1698">
        <v>5472</v>
      </c>
      <c r="V1698">
        <v>1371</v>
      </c>
      <c r="W1698">
        <v>200</v>
      </c>
      <c r="X1698">
        <v>34</v>
      </c>
      <c r="Y1698">
        <v>91</v>
      </c>
      <c r="Z1698">
        <v>486</v>
      </c>
      <c r="AA1698">
        <v>744</v>
      </c>
      <c r="AB1698">
        <v>144</v>
      </c>
      <c r="AC1698">
        <v>55</v>
      </c>
      <c r="AD1698">
        <v>29</v>
      </c>
      <c r="AE1698">
        <v>47</v>
      </c>
      <c r="AF1698">
        <v>543</v>
      </c>
      <c r="AG1698">
        <v>493</v>
      </c>
      <c r="AH1698">
        <v>3.02</v>
      </c>
      <c r="AI1698">
        <v>47</v>
      </c>
      <c r="AJ1698">
        <v>17</v>
      </c>
      <c r="AK1698">
        <v>28</v>
      </c>
      <c r="AL1698">
        <v>4412</v>
      </c>
      <c r="AM1698">
        <v>1330</v>
      </c>
      <c r="AN1698">
        <v>97</v>
      </c>
      <c r="AO1698">
        <v>479</v>
      </c>
      <c r="AP1698">
        <v>747</v>
      </c>
      <c r="AQ1698">
        <v>128</v>
      </c>
      <c r="AR1698">
        <v>154</v>
      </c>
      <c r="AS1698">
        <v>0.98</v>
      </c>
      <c r="AT1698" t="s">
        <v>512</v>
      </c>
      <c r="AU1698" t="s">
        <v>531</v>
      </c>
      <c r="AV1698">
        <v>2386301</v>
      </c>
      <c r="AW1698">
        <v>98</v>
      </c>
      <c r="AX1698">
        <v>97</v>
      </c>
      <c r="AY1698" t="s">
        <v>260</v>
      </c>
      <c r="AZ1698" t="s">
        <v>511</v>
      </c>
      <c r="BA1698" t="s">
        <v>511</v>
      </c>
    </row>
    <row r="1699" spans="1:53" x14ac:dyDescent="0.55000000000000004">
      <c r="A1699">
        <v>1976</v>
      </c>
      <c r="B1699" t="b">
        <f>IF(Table2[[#This Row],[yearID]]&gt;=1903,TRUE,FALSE)</f>
        <v>1</v>
      </c>
      <c r="C1699" t="b">
        <f>IF(Table2[[#This Row],[yearID]]&gt;=1973,TRUE,FALSE)</f>
        <v>1</v>
      </c>
      <c r="D1699" t="s">
        <v>410</v>
      </c>
      <c r="E1699" t="s">
        <v>426</v>
      </c>
      <c r="F1699" t="s">
        <v>426</v>
      </c>
      <c r="G1699" t="str">
        <f>VLOOKUP(Table2[[#This Row],[franchID]],TeamsFranchises!$A$1:$D$121,2,FALSE)</f>
        <v>Minnesota Twins</v>
      </c>
      <c r="H1699" t="s">
        <v>8</v>
      </c>
      <c r="I1699">
        <v>3</v>
      </c>
      <c r="J1699">
        <v>162</v>
      </c>
      <c r="K1699">
        <v>81</v>
      </c>
      <c r="L1699">
        <v>85</v>
      </c>
      <c r="M1699">
        <v>77</v>
      </c>
      <c r="N1699" t="s">
        <v>51</v>
      </c>
      <c r="P1699" t="s">
        <v>51</v>
      </c>
      <c r="Q1699">
        <f>IF(Table2[[#This Row],[LgWin]]="Y",1,0)</f>
        <v>0</v>
      </c>
      <c r="R1699" t="s">
        <v>51</v>
      </c>
      <c r="S1699">
        <f>IF(Table2[[#This Row],[WSWin]]="Y",1,0)</f>
        <v>0</v>
      </c>
      <c r="T1699">
        <v>743</v>
      </c>
      <c r="U1699">
        <v>5574</v>
      </c>
      <c r="V1699">
        <v>1526</v>
      </c>
      <c r="W1699">
        <v>222</v>
      </c>
      <c r="X1699">
        <v>51</v>
      </c>
      <c r="Y1699">
        <v>81</v>
      </c>
      <c r="Z1699">
        <v>550</v>
      </c>
      <c r="AA1699">
        <v>714</v>
      </c>
      <c r="AB1699">
        <v>146</v>
      </c>
      <c r="AC1699">
        <v>75</v>
      </c>
      <c r="AD1699">
        <v>41</v>
      </c>
      <c r="AE1699">
        <v>49</v>
      </c>
      <c r="AF1699">
        <v>704</v>
      </c>
      <c r="AG1699">
        <v>599</v>
      </c>
      <c r="AH1699">
        <v>3.69</v>
      </c>
      <c r="AI1699">
        <v>29</v>
      </c>
      <c r="AJ1699">
        <v>11</v>
      </c>
      <c r="AK1699">
        <v>23</v>
      </c>
      <c r="AL1699">
        <v>4377</v>
      </c>
      <c r="AM1699">
        <v>1421</v>
      </c>
      <c r="AN1699">
        <v>89</v>
      </c>
      <c r="AO1699">
        <v>610</v>
      </c>
      <c r="AP1699">
        <v>762</v>
      </c>
      <c r="AQ1699">
        <v>172</v>
      </c>
      <c r="AR1699">
        <v>182</v>
      </c>
      <c r="AS1699">
        <v>0.97299999999999998</v>
      </c>
      <c r="AT1699" t="s">
        <v>523</v>
      </c>
      <c r="AU1699" t="s">
        <v>524</v>
      </c>
      <c r="AV1699">
        <v>715394</v>
      </c>
      <c r="AW1699">
        <v>103</v>
      </c>
      <c r="AX1699">
        <v>102</v>
      </c>
      <c r="AY1699" t="s">
        <v>426</v>
      </c>
      <c r="AZ1699" t="s">
        <v>426</v>
      </c>
      <c r="BA1699" t="s">
        <v>426</v>
      </c>
    </row>
    <row r="1700" spans="1:53" x14ac:dyDescent="0.55000000000000004">
      <c r="A1700">
        <v>1976</v>
      </c>
      <c r="B1700" t="b">
        <f>IF(Table2[[#This Row],[yearID]]&gt;=1903,TRUE,FALSE)</f>
        <v>1</v>
      </c>
      <c r="C1700" t="b">
        <f>IF(Table2[[#This Row],[yearID]]&gt;=1973,TRUE,FALSE)</f>
        <v>1</v>
      </c>
      <c r="D1700" t="s">
        <v>410</v>
      </c>
      <c r="E1700" t="s">
        <v>563</v>
      </c>
      <c r="F1700" t="s">
        <v>282</v>
      </c>
      <c r="G1700" t="str">
        <f>VLOOKUP(Table2[[#This Row],[franchID]],TeamsFranchises!$A$1:$D$121,2,FALSE)</f>
        <v>Milwaukee Brewers</v>
      </c>
      <c r="H1700" t="s">
        <v>37</v>
      </c>
      <c r="I1700">
        <v>6</v>
      </c>
      <c r="J1700">
        <v>161</v>
      </c>
      <c r="K1700">
        <v>81</v>
      </c>
      <c r="L1700">
        <v>66</v>
      </c>
      <c r="M1700">
        <v>95</v>
      </c>
      <c r="N1700" t="s">
        <v>51</v>
      </c>
      <c r="P1700" t="s">
        <v>51</v>
      </c>
      <c r="Q1700">
        <f>IF(Table2[[#This Row],[LgWin]]="Y",1,0)</f>
        <v>0</v>
      </c>
      <c r="R1700" t="s">
        <v>51</v>
      </c>
      <c r="S1700">
        <f>IF(Table2[[#This Row],[WSWin]]="Y",1,0)</f>
        <v>0</v>
      </c>
      <c r="T1700">
        <v>570</v>
      </c>
      <c r="U1700">
        <v>5396</v>
      </c>
      <c r="V1700">
        <v>1326</v>
      </c>
      <c r="W1700">
        <v>170</v>
      </c>
      <c r="X1700">
        <v>38</v>
      </c>
      <c r="Y1700">
        <v>88</v>
      </c>
      <c r="Z1700">
        <v>511</v>
      </c>
      <c r="AA1700">
        <v>909</v>
      </c>
      <c r="AB1700">
        <v>62</v>
      </c>
      <c r="AC1700">
        <v>61</v>
      </c>
      <c r="AD1700">
        <v>23</v>
      </c>
      <c r="AE1700">
        <v>48</v>
      </c>
      <c r="AF1700">
        <v>655</v>
      </c>
      <c r="AG1700">
        <v>581</v>
      </c>
      <c r="AH1700">
        <v>3.64</v>
      </c>
      <c r="AI1700">
        <v>45</v>
      </c>
      <c r="AJ1700">
        <v>10</v>
      </c>
      <c r="AK1700">
        <v>27</v>
      </c>
      <c r="AL1700">
        <v>4306</v>
      </c>
      <c r="AM1700">
        <v>1406</v>
      </c>
      <c r="AN1700">
        <v>99</v>
      </c>
      <c r="AO1700">
        <v>567</v>
      </c>
      <c r="AP1700">
        <v>677</v>
      </c>
      <c r="AQ1700">
        <v>152</v>
      </c>
      <c r="AR1700">
        <v>160</v>
      </c>
      <c r="AS1700">
        <v>0.97499999999999998</v>
      </c>
      <c r="AT1700" t="s">
        <v>281</v>
      </c>
      <c r="AU1700" t="s">
        <v>501</v>
      </c>
      <c r="AV1700">
        <v>1012164</v>
      </c>
      <c r="AW1700">
        <v>98</v>
      </c>
      <c r="AX1700">
        <v>99</v>
      </c>
      <c r="AY1700" t="s">
        <v>282</v>
      </c>
      <c r="AZ1700" t="s">
        <v>282</v>
      </c>
      <c r="BA1700" t="s">
        <v>282</v>
      </c>
    </row>
    <row r="1701" spans="1:53" x14ac:dyDescent="0.55000000000000004">
      <c r="A1701">
        <v>1976</v>
      </c>
      <c r="B1701" t="b">
        <f>IF(Table2[[#This Row],[yearID]]&gt;=1903,TRUE,FALSE)</f>
        <v>1</v>
      </c>
      <c r="C1701" t="b">
        <f>IF(Table2[[#This Row],[yearID]]&gt;=1973,TRUE,FALSE)</f>
        <v>1</v>
      </c>
      <c r="D1701" t="s">
        <v>157</v>
      </c>
      <c r="E1701" t="s">
        <v>551</v>
      </c>
      <c r="F1701" t="s">
        <v>398</v>
      </c>
      <c r="G1701" t="str">
        <f>VLOOKUP(Table2[[#This Row],[franchID]],TeamsFranchises!$A$1:$D$121,2,FALSE)</f>
        <v>Washington Nationals</v>
      </c>
      <c r="H1701" t="s">
        <v>37</v>
      </c>
      <c r="I1701">
        <v>6</v>
      </c>
      <c r="J1701">
        <v>162</v>
      </c>
      <c r="K1701">
        <v>80</v>
      </c>
      <c r="L1701">
        <v>55</v>
      </c>
      <c r="M1701">
        <v>107</v>
      </c>
      <c r="N1701" t="s">
        <v>51</v>
      </c>
      <c r="P1701" t="s">
        <v>51</v>
      </c>
      <c r="Q1701">
        <f>IF(Table2[[#This Row],[LgWin]]="Y",1,0)</f>
        <v>0</v>
      </c>
      <c r="R1701" t="s">
        <v>51</v>
      </c>
      <c r="S1701">
        <f>IF(Table2[[#This Row],[WSWin]]="Y",1,0)</f>
        <v>0</v>
      </c>
      <c r="T1701">
        <v>531</v>
      </c>
      <c r="U1701">
        <v>5428</v>
      </c>
      <c r="V1701">
        <v>1275</v>
      </c>
      <c r="W1701">
        <v>224</v>
      </c>
      <c r="X1701">
        <v>32</v>
      </c>
      <c r="Y1701">
        <v>94</v>
      </c>
      <c r="Z1701">
        <v>433</v>
      </c>
      <c r="AA1701">
        <v>841</v>
      </c>
      <c r="AB1701">
        <v>86</v>
      </c>
      <c r="AC1701">
        <v>44</v>
      </c>
      <c r="AD1701">
        <v>16</v>
      </c>
      <c r="AE1701">
        <v>40</v>
      </c>
      <c r="AF1701">
        <v>734</v>
      </c>
      <c r="AG1701">
        <v>639</v>
      </c>
      <c r="AH1701">
        <v>3.99</v>
      </c>
      <c r="AI1701">
        <v>26</v>
      </c>
      <c r="AJ1701">
        <v>10</v>
      </c>
      <c r="AK1701">
        <v>21</v>
      </c>
      <c r="AL1701">
        <v>4320</v>
      </c>
      <c r="AM1701">
        <v>1442</v>
      </c>
      <c r="AN1701">
        <v>89</v>
      </c>
      <c r="AO1701">
        <v>659</v>
      </c>
      <c r="AP1701">
        <v>783</v>
      </c>
      <c r="AQ1701">
        <v>155</v>
      </c>
      <c r="AR1701">
        <v>179</v>
      </c>
      <c r="AS1701">
        <v>0.97599999999999998</v>
      </c>
      <c r="AT1701" t="s">
        <v>552</v>
      </c>
      <c r="AU1701" t="s">
        <v>553</v>
      </c>
      <c r="AV1701">
        <v>646704</v>
      </c>
      <c r="AW1701">
        <v>105</v>
      </c>
      <c r="AX1701">
        <v>107</v>
      </c>
      <c r="AY1701" t="s">
        <v>551</v>
      </c>
      <c r="AZ1701" t="s">
        <v>551</v>
      </c>
      <c r="BA1701" t="s">
        <v>551</v>
      </c>
    </row>
    <row r="1702" spans="1:53" x14ac:dyDescent="0.55000000000000004">
      <c r="A1702">
        <v>1976</v>
      </c>
      <c r="B1702" t="b">
        <f>IF(Table2[[#This Row],[yearID]]&gt;=1903,TRUE,FALSE)</f>
        <v>1</v>
      </c>
      <c r="C1702" t="b">
        <f>IF(Table2[[#This Row],[yearID]]&gt;=1973,TRUE,FALSE)</f>
        <v>1</v>
      </c>
      <c r="D1702" t="s">
        <v>410</v>
      </c>
      <c r="E1702" t="s">
        <v>436</v>
      </c>
      <c r="F1702" t="s">
        <v>412</v>
      </c>
      <c r="G1702" t="str">
        <f>VLOOKUP(Table2[[#This Row],[franchID]],TeamsFranchises!$A$1:$D$121,2,FALSE)</f>
        <v>New York Yankees</v>
      </c>
      <c r="H1702" t="s">
        <v>37</v>
      </c>
      <c r="I1702">
        <v>1</v>
      </c>
      <c r="J1702">
        <v>159</v>
      </c>
      <c r="K1702">
        <v>80</v>
      </c>
      <c r="L1702">
        <v>97</v>
      </c>
      <c r="M1702">
        <v>62</v>
      </c>
      <c r="N1702" t="s">
        <v>76</v>
      </c>
      <c r="P1702" t="s">
        <v>76</v>
      </c>
      <c r="Q1702">
        <f>IF(Table2[[#This Row],[LgWin]]="Y",1,0)</f>
        <v>1</v>
      </c>
      <c r="R1702" t="s">
        <v>51</v>
      </c>
      <c r="S1702">
        <f>IF(Table2[[#This Row],[WSWin]]="Y",1,0)</f>
        <v>0</v>
      </c>
      <c r="T1702">
        <v>730</v>
      </c>
      <c r="U1702">
        <v>5555</v>
      </c>
      <c r="V1702">
        <v>1496</v>
      </c>
      <c r="W1702">
        <v>231</v>
      </c>
      <c r="X1702">
        <v>36</v>
      </c>
      <c r="Y1702">
        <v>120</v>
      </c>
      <c r="Z1702">
        <v>470</v>
      </c>
      <c r="AA1702">
        <v>616</v>
      </c>
      <c r="AB1702">
        <v>163</v>
      </c>
      <c r="AC1702">
        <v>65</v>
      </c>
      <c r="AD1702">
        <v>35</v>
      </c>
      <c r="AE1702">
        <v>46</v>
      </c>
      <c r="AF1702">
        <v>575</v>
      </c>
      <c r="AG1702">
        <v>516</v>
      </c>
      <c r="AH1702">
        <v>3.19</v>
      </c>
      <c r="AI1702">
        <v>62</v>
      </c>
      <c r="AJ1702">
        <v>15</v>
      </c>
      <c r="AK1702">
        <v>37</v>
      </c>
      <c r="AL1702">
        <v>4365</v>
      </c>
      <c r="AM1702">
        <v>1300</v>
      </c>
      <c r="AN1702">
        <v>97</v>
      </c>
      <c r="AO1702">
        <v>448</v>
      </c>
      <c r="AP1702">
        <v>674</v>
      </c>
      <c r="AQ1702">
        <v>126</v>
      </c>
      <c r="AR1702">
        <v>141</v>
      </c>
      <c r="AS1702">
        <v>0.98</v>
      </c>
      <c r="AT1702" t="s">
        <v>459</v>
      </c>
      <c r="AU1702" t="s">
        <v>571</v>
      </c>
      <c r="AV1702">
        <v>2012434</v>
      </c>
      <c r="AW1702">
        <v>100</v>
      </c>
      <c r="AX1702">
        <v>98</v>
      </c>
      <c r="AY1702" t="s">
        <v>412</v>
      </c>
      <c r="AZ1702" t="s">
        <v>436</v>
      </c>
      <c r="BA1702" t="s">
        <v>436</v>
      </c>
    </row>
    <row r="1703" spans="1:53" x14ac:dyDescent="0.55000000000000004">
      <c r="A1703">
        <v>1976</v>
      </c>
      <c r="B1703" t="b">
        <f>IF(Table2[[#This Row],[yearID]]&gt;=1903,TRUE,FALSE)</f>
        <v>1</v>
      </c>
      <c r="C1703" t="b">
        <f>IF(Table2[[#This Row],[yearID]]&gt;=1973,TRUE,FALSE)</f>
        <v>1</v>
      </c>
      <c r="D1703" t="s">
        <v>157</v>
      </c>
      <c r="E1703" t="s">
        <v>532</v>
      </c>
      <c r="F1703" t="s">
        <v>533</v>
      </c>
      <c r="G1703" t="str">
        <f>VLOOKUP(Table2[[#This Row],[franchID]],TeamsFranchises!$A$1:$D$121,2,FALSE)</f>
        <v>New York Mets</v>
      </c>
      <c r="H1703" t="s">
        <v>37</v>
      </c>
      <c r="I1703">
        <v>3</v>
      </c>
      <c r="J1703">
        <v>162</v>
      </c>
      <c r="K1703">
        <v>82</v>
      </c>
      <c r="L1703">
        <v>86</v>
      </c>
      <c r="M1703">
        <v>76</v>
      </c>
      <c r="N1703" t="s">
        <v>51</v>
      </c>
      <c r="P1703" t="s">
        <v>51</v>
      </c>
      <c r="Q1703">
        <f>IF(Table2[[#This Row],[LgWin]]="Y",1,0)</f>
        <v>0</v>
      </c>
      <c r="R1703" t="s">
        <v>51</v>
      </c>
      <c r="S1703">
        <f>IF(Table2[[#This Row],[WSWin]]="Y",1,0)</f>
        <v>0</v>
      </c>
      <c r="T1703">
        <v>615</v>
      </c>
      <c r="U1703">
        <v>5415</v>
      </c>
      <c r="V1703">
        <v>1334</v>
      </c>
      <c r="W1703">
        <v>198</v>
      </c>
      <c r="X1703">
        <v>34</v>
      </c>
      <c r="Y1703">
        <v>102</v>
      </c>
      <c r="Z1703">
        <v>561</v>
      </c>
      <c r="AA1703">
        <v>797</v>
      </c>
      <c r="AB1703">
        <v>66</v>
      </c>
      <c r="AC1703">
        <v>58</v>
      </c>
      <c r="AD1703">
        <v>28</v>
      </c>
      <c r="AE1703">
        <v>33</v>
      </c>
      <c r="AF1703">
        <v>538</v>
      </c>
      <c r="AG1703">
        <v>473</v>
      </c>
      <c r="AH1703">
        <v>2.94</v>
      </c>
      <c r="AI1703">
        <v>53</v>
      </c>
      <c r="AJ1703">
        <v>18</v>
      </c>
      <c r="AK1703">
        <v>25</v>
      </c>
      <c r="AL1703">
        <v>4347</v>
      </c>
      <c r="AM1703">
        <v>1248</v>
      </c>
      <c r="AN1703">
        <v>97</v>
      </c>
      <c r="AO1703">
        <v>419</v>
      </c>
      <c r="AP1703">
        <v>1025</v>
      </c>
      <c r="AQ1703">
        <v>131</v>
      </c>
      <c r="AR1703">
        <v>116</v>
      </c>
      <c r="AS1703">
        <v>0.97899999999999998</v>
      </c>
      <c r="AT1703" t="s">
        <v>534</v>
      </c>
      <c r="AU1703" t="s">
        <v>536</v>
      </c>
      <c r="AV1703">
        <v>1468754</v>
      </c>
      <c r="AW1703">
        <v>94</v>
      </c>
      <c r="AX1703">
        <v>94</v>
      </c>
      <c r="AY1703" t="s">
        <v>533</v>
      </c>
      <c r="AZ1703" t="s">
        <v>532</v>
      </c>
      <c r="BA1703" t="s">
        <v>532</v>
      </c>
    </row>
    <row r="1704" spans="1:53" x14ac:dyDescent="0.55000000000000004">
      <c r="A1704">
        <v>1976</v>
      </c>
      <c r="B1704" t="b">
        <f>IF(Table2[[#This Row],[yearID]]&gt;=1903,TRUE,FALSE)</f>
        <v>1</v>
      </c>
      <c r="C1704" t="b">
        <f>IF(Table2[[#This Row],[yearID]]&gt;=1973,TRUE,FALSE)</f>
        <v>1</v>
      </c>
      <c r="D1704" t="s">
        <v>410</v>
      </c>
      <c r="E1704" t="s">
        <v>423</v>
      </c>
      <c r="F1704" t="s">
        <v>423</v>
      </c>
      <c r="G1704" t="str">
        <f>VLOOKUP(Table2[[#This Row],[franchID]],TeamsFranchises!$A$1:$D$121,2,FALSE)</f>
        <v>Oakland Athletics</v>
      </c>
      <c r="H1704" t="s">
        <v>8</v>
      </c>
      <c r="I1704">
        <v>2</v>
      </c>
      <c r="J1704">
        <v>161</v>
      </c>
      <c r="K1704">
        <v>81</v>
      </c>
      <c r="L1704">
        <v>87</v>
      </c>
      <c r="M1704">
        <v>74</v>
      </c>
      <c r="N1704" t="s">
        <v>51</v>
      </c>
      <c r="P1704" t="s">
        <v>51</v>
      </c>
      <c r="Q1704">
        <f>IF(Table2[[#This Row],[LgWin]]="Y",1,0)</f>
        <v>0</v>
      </c>
      <c r="R1704" t="s">
        <v>51</v>
      </c>
      <c r="S1704">
        <f>IF(Table2[[#This Row],[WSWin]]="Y",1,0)</f>
        <v>0</v>
      </c>
      <c r="T1704">
        <v>686</v>
      </c>
      <c r="U1704">
        <v>5353</v>
      </c>
      <c r="V1704">
        <v>1319</v>
      </c>
      <c r="W1704">
        <v>208</v>
      </c>
      <c r="X1704">
        <v>33</v>
      </c>
      <c r="Y1704">
        <v>113</v>
      </c>
      <c r="Z1704">
        <v>592</v>
      </c>
      <c r="AA1704">
        <v>818</v>
      </c>
      <c r="AB1704">
        <v>341</v>
      </c>
      <c r="AC1704">
        <v>123</v>
      </c>
      <c r="AD1704">
        <v>45</v>
      </c>
      <c r="AE1704">
        <v>58</v>
      </c>
      <c r="AF1704">
        <v>598</v>
      </c>
      <c r="AG1704">
        <v>528</v>
      </c>
      <c r="AH1704">
        <v>3.26</v>
      </c>
      <c r="AI1704">
        <v>39</v>
      </c>
      <c r="AJ1704">
        <v>15</v>
      </c>
      <c r="AK1704">
        <v>29</v>
      </c>
      <c r="AL1704">
        <v>4378</v>
      </c>
      <c r="AM1704">
        <v>1412</v>
      </c>
      <c r="AN1704">
        <v>96</v>
      </c>
      <c r="AO1704">
        <v>415</v>
      </c>
      <c r="AP1704">
        <v>711</v>
      </c>
      <c r="AQ1704">
        <v>144</v>
      </c>
      <c r="AR1704">
        <v>130</v>
      </c>
      <c r="AS1704">
        <v>0.97699999999999998</v>
      </c>
      <c r="AT1704" t="s">
        <v>546</v>
      </c>
      <c r="AU1704" t="s">
        <v>547</v>
      </c>
      <c r="AV1704">
        <v>780593</v>
      </c>
      <c r="AW1704">
        <v>95</v>
      </c>
      <c r="AX1704">
        <v>95</v>
      </c>
      <c r="AY1704" t="s">
        <v>423</v>
      </c>
      <c r="AZ1704" t="s">
        <v>423</v>
      </c>
      <c r="BA1704" t="s">
        <v>423</v>
      </c>
    </row>
    <row r="1705" spans="1:53" x14ac:dyDescent="0.55000000000000004">
      <c r="A1705">
        <v>1976</v>
      </c>
      <c r="B1705" t="b">
        <f>IF(Table2[[#This Row],[yearID]]&gt;=1903,TRUE,FALSE)</f>
        <v>1</v>
      </c>
      <c r="C1705" t="b">
        <f>IF(Table2[[#This Row],[yearID]]&gt;=1973,TRUE,FALSE)</f>
        <v>1</v>
      </c>
      <c r="D1705" t="s">
        <v>157</v>
      </c>
      <c r="E1705" t="s">
        <v>122</v>
      </c>
      <c r="F1705" t="s">
        <v>122</v>
      </c>
      <c r="G1705" t="str">
        <f>VLOOKUP(Table2[[#This Row],[franchID]],TeamsFranchises!$A$1:$D$121,2,FALSE)</f>
        <v>Philadelphia Phillies</v>
      </c>
      <c r="H1705" t="s">
        <v>37</v>
      </c>
      <c r="I1705">
        <v>1</v>
      </c>
      <c r="J1705">
        <v>162</v>
      </c>
      <c r="K1705">
        <v>81</v>
      </c>
      <c r="L1705">
        <v>101</v>
      </c>
      <c r="M1705">
        <v>61</v>
      </c>
      <c r="N1705" t="s">
        <v>76</v>
      </c>
      <c r="P1705" t="s">
        <v>51</v>
      </c>
      <c r="Q1705">
        <f>IF(Table2[[#This Row],[LgWin]]="Y",1,0)</f>
        <v>0</v>
      </c>
      <c r="R1705" t="s">
        <v>51</v>
      </c>
      <c r="S1705">
        <f>IF(Table2[[#This Row],[WSWin]]="Y",1,0)</f>
        <v>0</v>
      </c>
      <c r="T1705">
        <v>770</v>
      </c>
      <c r="U1705">
        <v>5528</v>
      </c>
      <c r="V1705">
        <v>1505</v>
      </c>
      <c r="W1705">
        <v>259</v>
      </c>
      <c r="X1705">
        <v>45</v>
      </c>
      <c r="Y1705">
        <v>110</v>
      </c>
      <c r="Z1705">
        <v>542</v>
      </c>
      <c r="AA1705">
        <v>793</v>
      </c>
      <c r="AB1705">
        <v>127</v>
      </c>
      <c r="AC1705">
        <v>70</v>
      </c>
      <c r="AD1705">
        <v>40</v>
      </c>
      <c r="AE1705">
        <v>67</v>
      </c>
      <c r="AF1705">
        <v>557</v>
      </c>
      <c r="AG1705">
        <v>499</v>
      </c>
      <c r="AH1705">
        <v>3.08</v>
      </c>
      <c r="AI1705">
        <v>34</v>
      </c>
      <c r="AJ1705">
        <v>9</v>
      </c>
      <c r="AK1705">
        <v>44</v>
      </c>
      <c r="AL1705">
        <v>4377</v>
      </c>
      <c r="AM1705">
        <v>1377</v>
      </c>
      <c r="AN1705">
        <v>98</v>
      </c>
      <c r="AO1705">
        <v>397</v>
      </c>
      <c r="AP1705">
        <v>918</v>
      </c>
      <c r="AQ1705">
        <v>115</v>
      </c>
      <c r="AR1705">
        <v>148</v>
      </c>
      <c r="AS1705">
        <v>0.98099999999999998</v>
      </c>
      <c r="AT1705" t="s">
        <v>358</v>
      </c>
      <c r="AU1705" t="s">
        <v>566</v>
      </c>
      <c r="AV1705">
        <v>2480150</v>
      </c>
      <c r="AW1705">
        <v>104</v>
      </c>
      <c r="AX1705">
        <v>102</v>
      </c>
      <c r="AY1705" t="s">
        <v>122</v>
      </c>
      <c r="AZ1705" t="s">
        <v>122</v>
      </c>
      <c r="BA1705" t="s">
        <v>122</v>
      </c>
    </row>
    <row r="1706" spans="1:53" x14ac:dyDescent="0.55000000000000004">
      <c r="A1706">
        <v>1976</v>
      </c>
      <c r="B1706" t="b">
        <f>IF(Table2[[#This Row],[yearID]]&gt;=1903,TRUE,FALSE)</f>
        <v>1</v>
      </c>
      <c r="C1706" t="b">
        <f>IF(Table2[[#This Row],[yearID]]&gt;=1973,TRUE,FALSE)</f>
        <v>1</v>
      </c>
      <c r="D1706" t="s">
        <v>157</v>
      </c>
      <c r="E1706" t="s">
        <v>229</v>
      </c>
      <c r="F1706" t="s">
        <v>229</v>
      </c>
      <c r="G1706" t="str">
        <f>VLOOKUP(Table2[[#This Row],[franchID]],TeamsFranchises!$A$1:$D$121,2,FALSE)</f>
        <v>Pittsburgh Pirates</v>
      </c>
      <c r="H1706" t="s">
        <v>37</v>
      </c>
      <c r="I1706">
        <v>2</v>
      </c>
      <c r="J1706">
        <v>162</v>
      </c>
      <c r="K1706">
        <v>81</v>
      </c>
      <c r="L1706">
        <v>92</v>
      </c>
      <c r="M1706">
        <v>70</v>
      </c>
      <c r="N1706" t="s">
        <v>51</v>
      </c>
      <c r="P1706" t="s">
        <v>51</v>
      </c>
      <c r="Q1706">
        <f>IF(Table2[[#This Row],[LgWin]]="Y",1,0)</f>
        <v>0</v>
      </c>
      <c r="R1706" t="s">
        <v>51</v>
      </c>
      <c r="S1706">
        <f>IF(Table2[[#This Row],[WSWin]]="Y",1,0)</f>
        <v>0</v>
      </c>
      <c r="T1706">
        <v>708</v>
      </c>
      <c r="U1706">
        <v>5604</v>
      </c>
      <c r="V1706">
        <v>1499</v>
      </c>
      <c r="W1706">
        <v>249</v>
      </c>
      <c r="X1706">
        <v>56</v>
      </c>
      <c r="Y1706">
        <v>110</v>
      </c>
      <c r="Z1706">
        <v>433</v>
      </c>
      <c r="AA1706">
        <v>807</v>
      </c>
      <c r="AB1706">
        <v>130</v>
      </c>
      <c r="AC1706">
        <v>45</v>
      </c>
      <c r="AD1706">
        <v>29</v>
      </c>
      <c r="AE1706">
        <v>50</v>
      </c>
      <c r="AF1706">
        <v>630</v>
      </c>
      <c r="AG1706">
        <v>548</v>
      </c>
      <c r="AH1706">
        <v>3.36</v>
      </c>
      <c r="AI1706">
        <v>45</v>
      </c>
      <c r="AJ1706">
        <v>12</v>
      </c>
      <c r="AK1706">
        <v>35</v>
      </c>
      <c r="AL1706">
        <v>4399</v>
      </c>
      <c r="AM1706">
        <v>1402</v>
      </c>
      <c r="AN1706">
        <v>95</v>
      </c>
      <c r="AO1706">
        <v>460</v>
      </c>
      <c r="AP1706">
        <v>762</v>
      </c>
      <c r="AQ1706">
        <v>163</v>
      </c>
      <c r="AR1706">
        <v>142</v>
      </c>
      <c r="AS1706">
        <v>0.97499999999999998</v>
      </c>
      <c r="AT1706" t="s">
        <v>390</v>
      </c>
      <c r="AU1706" t="s">
        <v>567</v>
      </c>
      <c r="AV1706">
        <v>1025945</v>
      </c>
      <c r="AW1706">
        <v>100</v>
      </c>
      <c r="AX1706">
        <v>99</v>
      </c>
      <c r="AY1706" t="s">
        <v>229</v>
      </c>
      <c r="AZ1706" t="s">
        <v>229</v>
      </c>
      <c r="BA1706" t="s">
        <v>229</v>
      </c>
    </row>
    <row r="1707" spans="1:53" x14ac:dyDescent="0.55000000000000004">
      <c r="A1707">
        <v>1976</v>
      </c>
      <c r="B1707" t="b">
        <f>IF(Table2[[#This Row],[yearID]]&gt;=1903,TRUE,FALSE)</f>
        <v>1</v>
      </c>
      <c r="C1707" t="b">
        <f>IF(Table2[[#This Row],[yearID]]&gt;=1973,TRUE,FALSE)</f>
        <v>1</v>
      </c>
      <c r="D1707" t="s">
        <v>157</v>
      </c>
      <c r="E1707" t="s">
        <v>554</v>
      </c>
      <c r="F1707" t="s">
        <v>555</v>
      </c>
      <c r="G1707" t="str">
        <f>VLOOKUP(Table2[[#This Row],[franchID]],TeamsFranchises!$A$1:$D$121,2,FALSE)</f>
        <v>San Diego Padres</v>
      </c>
      <c r="H1707" t="s">
        <v>8</v>
      </c>
      <c r="I1707">
        <v>5</v>
      </c>
      <c r="J1707">
        <v>162</v>
      </c>
      <c r="K1707">
        <v>80</v>
      </c>
      <c r="L1707">
        <v>73</v>
      </c>
      <c r="M1707">
        <v>89</v>
      </c>
      <c r="N1707" t="s">
        <v>51</v>
      </c>
      <c r="P1707" t="s">
        <v>51</v>
      </c>
      <c r="Q1707">
        <f>IF(Table2[[#This Row],[LgWin]]="Y",1,0)</f>
        <v>0</v>
      </c>
      <c r="R1707" t="s">
        <v>51</v>
      </c>
      <c r="S1707">
        <f>IF(Table2[[#This Row],[WSWin]]="Y",1,0)</f>
        <v>0</v>
      </c>
      <c r="T1707">
        <v>570</v>
      </c>
      <c r="U1707">
        <v>5369</v>
      </c>
      <c r="V1707">
        <v>1327</v>
      </c>
      <c r="W1707">
        <v>216</v>
      </c>
      <c r="X1707">
        <v>37</v>
      </c>
      <c r="Y1707">
        <v>64</v>
      </c>
      <c r="Z1707">
        <v>488</v>
      </c>
      <c r="AA1707">
        <v>716</v>
      </c>
      <c r="AB1707">
        <v>92</v>
      </c>
      <c r="AC1707">
        <v>46</v>
      </c>
      <c r="AD1707">
        <v>23</v>
      </c>
      <c r="AE1707">
        <v>42</v>
      </c>
      <c r="AF1707">
        <v>662</v>
      </c>
      <c r="AG1707">
        <v>581</v>
      </c>
      <c r="AH1707">
        <v>3.65</v>
      </c>
      <c r="AI1707">
        <v>47</v>
      </c>
      <c r="AJ1707">
        <v>11</v>
      </c>
      <c r="AK1707">
        <v>18</v>
      </c>
      <c r="AL1707">
        <v>4297</v>
      </c>
      <c r="AM1707">
        <v>1368</v>
      </c>
      <c r="AN1707">
        <v>87</v>
      </c>
      <c r="AO1707">
        <v>543</v>
      </c>
      <c r="AP1707">
        <v>652</v>
      </c>
      <c r="AQ1707">
        <v>141</v>
      </c>
      <c r="AR1707">
        <v>148</v>
      </c>
      <c r="AS1707">
        <v>0.97799999999999998</v>
      </c>
      <c r="AT1707" t="s">
        <v>556</v>
      </c>
      <c r="AU1707" t="s">
        <v>557</v>
      </c>
      <c r="AV1707">
        <v>1458478</v>
      </c>
      <c r="AW1707">
        <v>92</v>
      </c>
      <c r="AX1707">
        <v>94</v>
      </c>
      <c r="AY1707" t="s">
        <v>555</v>
      </c>
      <c r="AZ1707" t="s">
        <v>554</v>
      </c>
      <c r="BA1707" t="s">
        <v>554</v>
      </c>
    </row>
    <row r="1708" spans="1:53" x14ac:dyDescent="0.55000000000000004">
      <c r="A1708">
        <v>1976</v>
      </c>
      <c r="B1708" t="b">
        <f>IF(Table2[[#This Row],[yearID]]&gt;=1903,TRUE,FALSE)</f>
        <v>1</v>
      </c>
      <c r="C1708" t="b">
        <f>IF(Table2[[#This Row],[yearID]]&gt;=1973,TRUE,FALSE)</f>
        <v>1</v>
      </c>
      <c r="D1708" t="s">
        <v>157</v>
      </c>
      <c r="E1708" t="s">
        <v>514</v>
      </c>
      <c r="F1708" t="s">
        <v>243</v>
      </c>
      <c r="G1708" t="str">
        <f>VLOOKUP(Table2[[#This Row],[franchID]],TeamsFranchises!$A$1:$D$121,2,FALSE)</f>
        <v>San Francisco Giants</v>
      </c>
      <c r="H1708" t="s">
        <v>8</v>
      </c>
      <c r="I1708">
        <v>4</v>
      </c>
      <c r="J1708">
        <v>162</v>
      </c>
      <c r="K1708">
        <v>81</v>
      </c>
      <c r="L1708">
        <v>74</v>
      </c>
      <c r="M1708">
        <v>88</v>
      </c>
      <c r="N1708" t="s">
        <v>51</v>
      </c>
      <c r="P1708" t="s">
        <v>51</v>
      </c>
      <c r="Q1708">
        <f>IF(Table2[[#This Row],[LgWin]]="Y",1,0)</f>
        <v>0</v>
      </c>
      <c r="R1708" t="s">
        <v>51</v>
      </c>
      <c r="S1708">
        <f>IF(Table2[[#This Row],[WSWin]]="Y",1,0)</f>
        <v>0</v>
      </c>
      <c r="T1708">
        <v>595</v>
      </c>
      <c r="U1708">
        <v>5452</v>
      </c>
      <c r="V1708">
        <v>1340</v>
      </c>
      <c r="W1708">
        <v>211</v>
      </c>
      <c r="X1708">
        <v>37</v>
      </c>
      <c r="Y1708">
        <v>85</v>
      </c>
      <c r="Z1708">
        <v>518</v>
      </c>
      <c r="AA1708">
        <v>778</v>
      </c>
      <c r="AB1708">
        <v>88</v>
      </c>
      <c r="AC1708">
        <v>55</v>
      </c>
      <c r="AD1708">
        <v>25</v>
      </c>
      <c r="AE1708">
        <v>48</v>
      </c>
      <c r="AF1708">
        <v>686</v>
      </c>
      <c r="AG1708">
        <v>573</v>
      </c>
      <c r="AH1708">
        <v>3.53</v>
      </c>
      <c r="AI1708">
        <v>27</v>
      </c>
      <c r="AJ1708">
        <v>18</v>
      </c>
      <c r="AK1708">
        <v>31</v>
      </c>
      <c r="AL1708">
        <v>4385</v>
      </c>
      <c r="AM1708">
        <v>1464</v>
      </c>
      <c r="AN1708">
        <v>68</v>
      </c>
      <c r="AO1708">
        <v>518</v>
      </c>
      <c r="AP1708">
        <v>746</v>
      </c>
      <c r="AQ1708">
        <v>186</v>
      </c>
      <c r="AR1708">
        <v>153</v>
      </c>
      <c r="AS1708">
        <v>0.97099999999999997</v>
      </c>
      <c r="AT1708" t="s">
        <v>515</v>
      </c>
      <c r="AU1708" t="s">
        <v>517</v>
      </c>
      <c r="AV1708">
        <v>626868</v>
      </c>
      <c r="AW1708">
        <v>103</v>
      </c>
      <c r="AX1708">
        <v>103</v>
      </c>
      <c r="AY1708" t="s">
        <v>243</v>
      </c>
      <c r="AZ1708" t="s">
        <v>514</v>
      </c>
      <c r="BA1708" t="s">
        <v>514</v>
      </c>
    </row>
    <row r="1709" spans="1:53" x14ac:dyDescent="0.55000000000000004">
      <c r="A1709">
        <v>1976</v>
      </c>
      <c r="B1709" t="b">
        <f>IF(Table2[[#This Row],[yearID]]&gt;=1903,TRUE,FALSE)</f>
        <v>1</v>
      </c>
      <c r="C1709" t="b">
        <f>IF(Table2[[#This Row],[yearID]]&gt;=1973,TRUE,FALSE)</f>
        <v>1</v>
      </c>
      <c r="D1709" t="s">
        <v>157</v>
      </c>
      <c r="E1709" t="s">
        <v>396</v>
      </c>
      <c r="F1709" t="s">
        <v>154</v>
      </c>
      <c r="G1709" t="str">
        <f>VLOOKUP(Table2[[#This Row],[franchID]],TeamsFranchises!$A$1:$D$121,2,FALSE)</f>
        <v>St. Louis Cardinals</v>
      </c>
      <c r="H1709" t="s">
        <v>37</v>
      </c>
      <c r="I1709">
        <v>5</v>
      </c>
      <c r="J1709">
        <v>162</v>
      </c>
      <c r="K1709">
        <v>81</v>
      </c>
      <c r="L1709">
        <v>72</v>
      </c>
      <c r="M1709">
        <v>90</v>
      </c>
      <c r="N1709" t="s">
        <v>51</v>
      </c>
      <c r="P1709" t="s">
        <v>51</v>
      </c>
      <c r="Q1709">
        <f>IF(Table2[[#This Row],[LgWin]]="Y",1,0)</f>
        <v>0</v>
      </c>
      <c r="R1709" t="s">
        <v>51</v>
      </c>
      <c r="S1709">
        <f>IF(Table2[[#This Row],[WSWin]]="Y",1,0)</f>
        <v>0</v>
      </c>
      <c r="T1709">
        <v>629</v>
      </c>
      <c r="U1709">
        <v>5516</v>
      </c>
      <c r="V1709">
        <v>1432</v>
      </c>
      <c r="W1709">
        <v>243</v>
      </c>
      <c r="X1709">
        <v>57</v>
      </c>
      <c r="Y1709">
        <v>63</v>
      </c>
      <c r="Z1709">
        <v>512</v>
      </c>
      <c r="AA1709">
        <v>860</v>
      </c>
      <c r="AB1709">
        <v>123</v>
      </c>
      <c r="AC1709">
        <v>55</v>
      </c>
      <c r="AD1709">
        <v>22</v>
      </c>
      <c r="AE1709">
        <v>45</v>
      </c>
      <c r="AF1709">
        <v>671</v>
      </c>
      <c r="AG1709">
        <v>582</v>
      </c>
      <c r="AH1709">
        <v>3.6</v>
      </c>
      <c r="AI1709">
        <v>35</v>
      </c>
      <c r="AJ1709">
        <v>15</v>
      </c>
      <c r="AK1709">
        <v>26</v>
      </c>
      <c r="AL1709">
        <v>4361</v>
      </c>
      <c r="AM1709">
        <v>1416</v>
      </c>
      <c r="AN1709">
        <v>91</v>
      </c>
      <c r="AO1709">
        <v>581</v>
      </c>
      <c r="AP1709">
        <v>731</v>
      </c>
      <c r="AQ1709">
        <v>174</v>
      </c>
      <c r="AR1709">
        <v>163</v>
      </c>
      <c r="AS1709">
        <v>0.97299999999999998</v>
      </c>
      <c r="AT1709" t="s">
        <v>409</v>
      </c>
      <c r="AU1709" t="s">
        <v>545</v>
      </c>
      <c r="AV1709">
        <v>1207079</v>
      </c>
      <c r="AW1709">
        <v>101</v>
      </c>
      <c r="AX1709">
        <v>101</v>
      </c>
      <c r="AY1709" t="s">
        <v>154</v>
      </c>
      <c r="AZ1709" t="s">
        <v>396</v>
      </c>
      <c r="BA1709" t="s">
        <v>396</v>
      </c>
    </row>
    <row r="1710" spans="1:53" x14ac:dyDescent="0.55000000000000004">
      <c r="A1710">
        <v>1976</v>
      </c>
      <c r="B1710" t="b">
        <f>IF(Table2[[#This Row],[yearID]]&gt;=1903,TRUE,FALSE)</f>
        <v>1</v>
      </c>
      <c r="C1710" t="b">
        <f>IF(Table2[[#This Row],[yearID]]&gt;=1973,TRUE,FALSE)</f>
        <v>1</v>
      </c>
      <c r="D1710" t="s">
        <v>410</v>
      </c>
      <c r="E1710" t="s">
        <v>526</v>
      </c>
      <c r="F1710" t="s">
        <v>526</v>
      </c>
      <c r="G1710" t="str">
        <f>VLOOKUP(Table2[[#This Row],[franchID]],TeamsFranchises!$A$1:$D$121,2,FALSE)</f>
        <v>Texas Rangers</v>
      </c>
      <c r="H1710" t="s">
        <v>8</v>
      </c>
      <c r="I1710">
        <v>4</v>
      </c>
      <c r="J1710">
        <v>162</v>
      </c>
      <c r="K1710">
        <v>81</v>
      </c>
      <c r="L1710">
        <v>76</v>
      </c>
      <c r="M1710">
        <v>86</v>
      </c>
      <c r="N1710" t="s">
        <v>51</v>
      </c>
      <c r="P1710" t="s">
        <v>51</v>
      </c>
      <c r="Q1710">
        <f>IF(Table2[[#This Row],[LgWin]]="Y",1,0)</f>
        <v>0</v>
      </c>
      <c r="R1710" t="s">
        <v>51</v>
      </c>
      <c r="S1710">
        <f>IF(Table2[[#This Row],[WSWin]]="Y",1,0)</f>
        <v>0</v>
      </c>
      <c r="T1710">
        <v>616</v>
      </c>
      <c r="U1710">
        <v>5555</v>
      </c>
      <c r="V1710">
        <v>1390</v>
      </c>
      <c r="W1710">
        <v>213</v>
      </c>
      <c r="X1710">
        <v>26</v>
      </c>
      <c r="Y1710">
        <v>80</v>
      </c>
      <c r="Z1710">
        <v>568</v>
      </c>
      <c r="AA1710">
        <v>809</v>
      </c>
      <c r="AB1710">
        <v>87</v>
      </c>
      <c r="AC1710">
        <v>45</v>
      </c>
      <c r="AD1710">
        <v>29</v>
      </c>
      <c r="AE1710">
        <v>45</v>
      </c>
      <c r="AF1710">
        <v>652</v>
      </c>
      <c r="AG1710">
        <v>565</v>
      </c>
      <c r="AH1710">
        <v>3.45</v>
      </c>
      <c r="AI1710">
        <v>63</v>
      </c>
      <c r="AJ1710">
        <v>15</v>
      </c>
      <c r="AK1710">
        <v>15</v>
      </c>
      <c r="AL1710">
        <v>4416</v>
      </c>
      <c r="AM1710">
        <v>1464</v>
      </c>
      <c r="AN1710">
        <v>106</v>
      </c>
      <c r="AO1710">
        <v>461</v>
      </c>
      <c r="AP1710">
        <v>773</v>
      </c>
      <c r="AQ1710">
        <v>156</v>
      </c>
      <c r="AR1710">
        <v>142</v>
      </c>
      <c r="AS1710">
        <v>0.97599999999999998</v>
      </c>
      <c r="AT1710" t="s">
        <v>568</v>
      </c>
      <c r="AU1710" t="s">
        <v>569</v>
      </c>
      <c r="AV1710">
        <v>1164982</v>
      </c>
      <c r="AW1710">
        <v>102</v>
      </c>
      <c r="AX1710">
        <v>102</v>
      </c>
      <c r="AY1710" t="s">
        <v>526</v>
      </c>
      <c r="AZ1710" t="s">
        <v>526</v>
      </c>
      <c r="BA1710" t="s">
        <v>526</v>
      </c>
    </row>
    <row r="1711" spans="1:53" x14ac:dyDescent="0.55000000000000004">
      <c r="A1711">
        <v>1977</v>
      </c>
      <c r="B1711" t="b">
        <f>IF(Table2[[#This Row],[yearID]]&gt;=1903,TRUE,FALSE)</f>
        <v>1</v>
      </c>
      <c r="C1711" t="b">
        <f>IF(Table2[[#This Row],[yearID]]&gt;=1973,TRUE,FALSE)</f>
        <v>1</v>
      </c>
      <c r="D1711" t="s">
        <v>157</v>
      </c>
      <c r="E1711" t="s">
        <v>159</v>
      </c>
      <c r="F1711" t="s">
        <v>159</v>
      </c>
      <c r="G1711" t="str">
        <f>VLOOKUP(Table2[[#This Row],[franchID]],TeamsFranchises!$A$1:$D$121,2,FALSE)</f>
        <v>Atlanta Braves</v>
      </c>
      <c r="H1711" t="s">
        <v>8</v>
      </c>
      <c r="I1711">
        <v>6</v>
      </c>
      <c r="J1711">
        <v>162</v>
      </c>
      <c r="K1711">
        <v>81</v>
      </c>
      <c r="L1711">
        <v>61</v>
      </c>
      <c r="M1711">
        <v>101</v>
      </c>
      <c r="N1711" t="s">
        <v>51</v>
      </c>
      <c r="P1711" t="s">
        <v>51</v>
      </c>
      <c r="Q1711">
        <f>IF(Table2[[#This Row],[LgWin]]="Y",1,0)</f>
        <v>0</v>
      </c>
      <c r="R1711" t="s">
        <v>51</v>
      </c>
      <c r="S1711">
        <f>IF(Table2[[#This Row],[WSWin]]="Y",1,0)</f>
        <v>0</v>
      </c>
      <c r="T1711">
        <v>678</v>
      </c>
      <c r="U1711">
        <v>5534</v>
      </c>
      <c r="V1711">
        <v>1404</v>
      </c>
      <c r="W1711">
        <v>218</v>
      </c>
      <c r="X1711">
        <v>20</v>
      </c>
      <c r="Y1711">
        <v>139</v>
      </c>
      <c r="Z1711">
        <v>537</v>
      </c>
      <c r="AA1711">
        <v>876</v>
      </c>
      <c r="AB1711">
        <v>82</v>
      </c>
      <c r="AC1711">
        <v>53</v>
      </c>
      <c r="AD1711">
        <v>17</v>
      </c>
      <c r="AE1711">
        <v>34</v>
      </c>
      <c r="AF1711">
        <v>895</v>
      </c>
      <c r="AG1711">
        <v>779</v>
      </c>
      <c r="AH1711">
        <v>4.8499999999999996</v>
      </c>
      <c r="AI1711">
        <v>28</v>
      </c>
      <c r="AJ1711">
        <v>5</v>
      </c>
      <c r="AK1711">
        <v>31</v>
      </c>
      <c r="AL1711">
        <v>4336</v>
      </c>
      <c r="AM1711">
        <v>1581</v>
      </c>
      <c r="AN1711">
        <v>169</v>
      </c>
      <c r="AO1711">
        <v>701</v>
      </c>
      <c r="AP1711">
        <v>915</v>
      </c>
      <c r="AQ1711">
        <v>175</v>
      </c>
      <c r="AR1711">
        <v>127</v>
      </c>
      <c r="AS1711">
        <v>0.97199999999999998</v>
      </c>
      <c r="AT1711" t="s">
        <v>541</v>
      </c>
      <c r="AU1711" t="s">
        <v>542</v>
      </c>
      <c r="AV1711">
        <v>872464</v>
      </c>
      <c r="AW1711">
        <v>112</v>
      </c>
      <c r="AX1711">
        <v>114</v>
      </c>
      <c r="AY1711" t="s">
        <v>159</v>
      </c>
      <c r="AZ1711" t="s">
        <v>159</v>
      </c>
      <c r="BA1711" t="s">
        <v>159</v>
      </c>
    </row>
    <row r="1712" spans="1:53" x14ac:dyDescent="0.55000000000000004">
      <c r="A1712">
        <v>1977</v>
      </c>
      <c r="B1712" t="b">
        <f>IF(Table2[[#This Row],[yearID]]&gt;=1903,TRUE,FALSE)</f>
        <v>1</v>
      </c>
      <c r="C1712" t="b">
        <f>IF(Table2[[#This Row],[yearID]]&gt;=1973,TRUE,FALSE)</f>
        <v>1</v>
      </c>
      <c r="D1712" t="s">
        <v>410</v>
      </c>
      <c r="E1712" t="s">
        <v>95</v>
      </c>
      <c r="F1712" t="s">
        <v>95</v>
      </c>
      <c r="G1712" t="str">
        <f>VLOOKUP(Table2[[#This Row],[franchID]],TeamsFranchises!$A$1:$D$121,2,FALSE)</f>
        <v>Baltimore Orioles</v>
      </c>
      <c r="H1712" t="s">
        <v>37</v>
      </c>
      <c r="I1712">
        <v>2</v>
      </c>
      <c r="J1712">
        <v>161</v>
      </c>
      <c r="K1712">
        <v>81</v>
      </c>
      <c r="L1712">
        <v>97</v>
      </c>
      <c r="M1712">
        <v>64</v>
      </c>
      <c r="N1712" t="s">
        <v>51</v>
      </c>
      <c r="P1712" t="s">
        <v>51</v>
      </c>
      <c r="Q1712">
        <f>IF(Table2[[#This Row],[LgWin]]="Y",1,0)</f>
        <v>0</v>
      </c>
      <c r="R1712" t="s">
        <v>51</v>
      </c>
      <c r="S1712">
        <f>IF(Table2[[#This Row],[WSWin]]="Y",1,0)</f>
        <v>0</v>
      </c>
      <c r="T1712">
        <v>719</v>
      </c>
      <c r="U1712">
        <v>5494</v>
      </c>
      <c r="V1712">
        <v>1433</v>
      </c>
      <c r="W1712">
        <v>231</v>
      </c>
      <c r="X1712">
        <v>25</v>
      </c>
      <c r="Y1712">
        <v>148</v>
      </c>
      <c r="Z1712">
        <v>560</v>
      </c>
      <c r="AA1712">
        <v>945</v>
      </c>
      <c r="AB1712">
        <v>90</v>
      </c>
      <c r="AC1712">
        <v>51</v>
      </c>
      <c r="AD1712">
        <v>24</v>
      </c>
      <c r="AE1712">
        <v>47</v>
      </c>
      <c r="AF1712">
        <v>653</v>
      </c>
      <c r="AG1712">
        <v>603</v>
      </c>
      <c r="AH1712">
        <v>3.74</v>
      </c>
      <c r="AI1712">
        <v>65</v>
      </c>
      <c r="AJ1712">
        <v>11</v>
      </c>
      <c r="AK1712">
        <v>23</v>
      </c>
      <c r="AL1712">
        <v>4353</v>
      </c>
      <c r="AM1712">
        <v>1414</v>
      </c>
      <c r="AN1712">
        <v>124</v>
      </c>
      <c r="AO1712">
        <v>494</v>
      </c>
      <c r="AP1712">
        <v>737</v>
      </c>
      <c r="AQ1712">
        <v>106</v>
      </c>
      <c r="AR1712">
        <v>189</v>
      </c>
      <c r="AS1712">
        <v>0.98299999999999998</v>
      </c>
      <c r="AT1712" t="s">
        <v>218</v>
      </c>
      <c r="AU1712" t="s">
        <v>504</v>
      </c>
      <c r="AV1712">
        <v>1195769</v>
      </c>
      <c r="AW1712">
        <v>94</v>
      </c>
      <c r="AX1712">
        <v>94</v>
      </c>
      <c r="AY1712" t="s">
        <v>95</v>
      </c>
      <c r="AZ1712" t="s">
        <v>95</v>
      </c>
      <c r="BA1712" t="s">
        <v>95</v>
      </c>
    </row>
    <row r="1713" spans="1:53" x14ac:dyDescent="0.55000000000000004">
      <c r="A1713">
        <v>1977</v>
      </c>
      <c r="B1713" t="b">
        <f>IF(Table2[[#This Row],[yearID]]&gt;=1903,TRUE,FALSE)</f>
        <v>1</v>
      </c>
      <c r="C1713" t="b">
        <f>IF(Table2[[#This Row],[yearID]]&gt;=1973,TRUE,FALSE)</f>
        <v>1</v>
      </c>
      <c r="D1713" t="s">
        <v>410</v>
      </c>
      <c r="E1713" t="s">
        <v>54</v>
      </c>
      <c r="F1713" t="s">
        <v>54</v>
      </c>
      <c r="G1713" t="str">
        <f>VLOOKUP(Table2[[#This Row],[franchID]],TeamsFranchises!$A$1:$D$121,2,FALSE)</f>
        <v>Boston Red Sox</v>
      </c>
      <c r="H1713" t="s">
        <v>37</v>
      </c>
      <c r="I1713">
        <v>2</v>
      </c>
      <c r="J1713">
        <v>161</v>
      </c>
      <c r="K1713">
        <v>80</v>
      </c>
      <c r="L1713">
        <v>97</v>
      </c>
      <c r="M1713">
        <v>64</v>
      </c>
      <c r="N1713" t="s">
        <v>51</v>
      </c>
      <c r="P1713" t="s">
        <v>51</v>
      </c>
      <c r="Q1713">
        <f>IF(Table2[[#This Row],[LgWin]]="Y",1,0)</f>
        <v>0</v>
      </c>
      <c r="R1713" t="s">
        <v>51</v>
      </c>
      <c r="S1713">
        <f>IF(Table2[[#This Row],[WSWin]]="Y",1,0)</f>
        <v>0</v>
      </c>
      <c r="T1713">
        <v>859</v>
      </c>
      <c r="U1713">
        <v>5510</v>
      </c>
      <c r="V1713">
        <v>1551</v>
      </c>
      <c r="W1713">
        <v>258</v>
      </c>
      <c r="X1713">
        <v>56</v>
      </c>
      <c r="Y1713">
        <v>213</v>
      </c>
      <c r="Z1713">
        <v>528</v>
      </c>
      <c r="AA1713">
        <v>905</v>
      </c>
      <c r="AB1713">
        <v>66</v>
      </c>
      <c r="AC1713">
        <v>47</v>
      </c>
      <c r="AD1713">
        <v>42</v>
      </c>
      <c r="AE1713">
        <v>59</v>
      </c>
      <c r="AF1713">
        <v>712</v>
      </c>
      <c r="AG1713">
        <v>652</v>
      </c>
      <c r="AH1713">
        <v>4.1100000000000003</v>
      </c>
      <c r="AI1713">
        <v>40</v>
      </c>
      <c r="AJ1713">
        <v>13</v>
      </c>
      <c r="AK1713">
        <v>40</v>
      </c>
      <c r="AL1713">
        <v>4284</v>
      </c>
      <c r="AM1713">
        <v>1555</v>
      </c>
      <c r="AN1713">
        <v>158</v>
      </c>
      <c r="AO1713">
        <v>378</v>
      </c>
      <c r="AP1713">
        <v>758</v>
      </c>
      <c r="AQ1713">
        <v>133</v>
      </c>
      <c r="AR1713">
        <v>162</v>
      </c>
      <c r="AS1713">
        <v>0.97799999999999998</v>
      </c>
      <c r="AT1713" t="s">
        <v>441</v>
      </c>
      <c r="AU1713" t="s">
        <v>493</v>
      </c>
      <c r="AV1713">
        <v>2074549</v>
      </c>
      <c r="AW1713">
        <v>113</v>
      </c>
      <c r="AX1713">
        <v>112</v>
      </c>
      <c r="AY1713" t="s">
        <v>54</v>
      </c>
      <c r="AZ1713" t="s">
        <v>54</v>
      </c>
      <c r="BA1713" t="s">
        <v>54</v>
      </c>
    </row>
    <row r="1714" spans="1:53" x14ac:dyDescent="0.55000000000000004">
      <c r="A1714">
        <v>1977</v>
      </c>
      <c r="B1714" t="b">
        <f>IF(Table2[[#This Row],[yearID]]&gt;=1903,TRUE,FALSE)</f>
        <v>1</v>
      </c>
      <c r="C1714" t="b">
        <f>IF(Table2[[#This Row],[yearID]]&gt;=1973,TRUE,FALSE)</f>
        <v>1</v>
      </c>
      <c r="D1714" t="s">
        <v>410</v>
      </c>
      <c r="E1714" t="s">
        <v>537</v>
      </c>
      <c r="F1714" t="s">
        <v>520</v>
      </c>
      <c r="G1714" t="str">
        <f>VLOOKUP(Table2[[#This Row],[franchID]],TeamsFranchises!$A$1:$D$121,2,FALSE)</f>
        <v>Los Angeles Angels of Anaheim</v>
      </c>
      <c r="H1714" t="s">
        <v>8</v>
      </c>
      <c r="I1714">
        <v>5</v>
      </c>
      <c r="J1714">
        <v>162</v>
      </c>
      <c r="K1714">
        <v>81</v>
      </c>
      <c r="L1714">
        <v>74</v>
      </c>
      <c r="M1714">
        <v>88</v>
      </c>
      <c r="N1714" t="s">
        <v>51</v>
      </c>
      <c r="P1714" t="s">
        <v>51</v>
      </c>
      <c r="Q1714">
        <f>IF(Table2[[#This Row],[LgWin]]="Y",1,0)</f>
        <v>0</v>
      </c>
      <c r="R1714" t="s">
        <v>51</v>
      </c>
      <c r="S1714">
        <f>IF(Table2[[#This Row],[WSWin]]="Y",1,0)</f>
        <v>0</v>
      </c>
      <c r="T1714">
        <v>675</v>
      </c>
      <c r="U1714">
        <v>5410</v>
      </c>
      <c r="V1714">
        <v>1380</v>
      </c>
      <c r="W1714">
        <v>233</v>
      </c>
      <c r="X1714">
        <v>40</v>
      </c>
      <c r="Y1714">
        <v>131</v>
      </c>
      <c r="Z1714">
        <v>542</v>
      </c>
      <c r="AA1714">
        <v>880</v>
      </c>
      <c r="AB1714">
        <v>159</v>
      </c>
      <c r="AC1714">
        <v>89</v>
      </c>
      <c r="AD1714">
        <v>36</v>
      </c>
      <c r="AE1714">
        <v>51</v>
      </c>
      <c r="AF1714">
        <v>695</v>
      </c>
      <c r="AG1714">
        <v>594</v>
      </c>
      <c r="AH1714">
        <v>3.72</v>
      </c>
      <c r="AI1714">
        <v>53</v>
      </c>
      <c r="AJ1714">
        <v>13</v>
      </c>
      <c r="AK1714">
        <v>26</v>
      </c>
      <c r="AL1714">
        <v>4313</v>
      </c>
      <c r="AM1714">
        <v>1383</v>
      </c>
      <c r="AN1714">
        <v>136</v>
      </c>
      <c r="AO1714">
        <v>572</v>
      </c>
      <c r="AP1714">
        <v>965</v>
      </c>
      <c r="AQ1714">
        <v>147</v>
      </c>
      <c r="AR1714">
        <v>137</v>
      </c>
      <c r="AS1714">
        <v>0.97599999999999998</v>
      </c>
      <c r="AT1714" t="s">
        <v>538</v>
      </c>
      <c r="AU1714" t="s">
        <v>543</v>
      </c>
      <c r="AV1714">
        <v>1432633</v>
      </c>
      <c r="AW1714">
        <v>96</v>
      </c>
      <c r="AX1714">
        <v>96</v>
      </c>
      <c r="AY1714" t="s">
        <v>537</v>
      </c>
      <c r="AZ1714" t="s">
        <v>537</v>
      </c>
      <c r="BA1714" t="s">
        <v>537</v>
      </c>
    </row>
    <row r="1715" spans="1:53" x14ac:dyDescent="0.55000000000000004">
      <c r="A1715">
        <v>1977</v>
      </c>
      <c r="B1715" t="b">
        <f>IF(Table2[[#This Row],[yearID]]&gt;=1903,TRUE,FALSE)</f>
        <v>1</v>
      </c>
      <c r="C1715" t="b">
        <f>IF(Table2[[#This Row],[yearID]]&gt;=1973,TRUE,FALSE)</f>
        <v>1</v>
      </c>
      <c r="D1715" t="s">
        <v>410</v>
      </c>
      <c r="E1715" t="s">
        <v>415</v>
      </c>
      <c r="F1715" t="s">
        <v>416</v>
      </c>
      <c r="G1715" t="str">
        <f>VLOOKUP(Table2[[#This Row],[franchID]],TeamsFranchises!$A$1:$D$121,2,FALSE)</f>
        <v>Chicago White Sox</v>
      </c>
      <c r="H1715" t="s">
        <v>8</v>
      </c>
      <c r="I1715">
        <v>3</v>
      </c>
      <c r="J1715">
        <v>162</v>
      </c>
      <c r="K1715">
        <v>81</v>
      </c>
      <c r="L1715">
        <v>90</v>
      </c>
      <c r="M1715">
        <v>72</v>
      </c>
      <c r="N1715" t="s">
        <v>51</v>
      </c>
      <c r="P1715" t="s">
        <v>51</v>
      </c>
      <c r="Q1715">
        <f>IF(Table2[[#This Row],[LgWin]]="Y",1,0)</f>
        <v>0</v>
      </c>
      <c r="R1715" t="s">
        <v>51</v>
      </c>
      <c r="S1715">
        <f>IF(Table2[[#This Row],[WSWin]]="Y",1,0)</f>
        <v>0</v>
      </c>
      <c r="T1715">
        <v>844</v>
      </c>
      <c r="U1715">
        <v>5633</v>
      </c>
      <c r="V1715">
        <v>1568</v>
      </c>
      <c r="W1715">
        <v>254</v>
      </c>
      <c r="X1715">
        <v>52</v>
      </c>
      <c r="Y1715">
        <v>192</v>
      </c>
      <c r="Z1715">
        <v>559</v>
      </c>
      <c r="AA1715">
        <v>666</v>
      </c>
      <c r="AB1715">
        <v>42</v>
      </c>
      <c r="AC1715">
        <v>44</v>
      </c>
      <c r="AD1715">
        <v>34</v>
      </c>
      <c r="AE1715">
        <v>63</v>
      </c>
      <c r="AF1715">
        <v>771</v>
      </c>
      <c r="AG1715">
        <v>682</v>
      </c>
      <c r="AH1715">
        <v>4.25</v>
      </c>
      <c r="AI1715">
        <v>34</v>
      </c>
      <c r="AJ1715">
        <v>3</v>
      </c>
      <c r="AK1715">
        <v>40</v>
      </c>
      <c r="AL1715">
        <v>4334</v>
      </c>
      <c r="AM1715">
        <v>1557</v>
      </c>
      <c r="AN1715">
        <v>136</v>
      </c>
      <c r="AO1715">
        <v>516</v>
      </c>
      <c r="AP1715">
        <v>842</v>
      </c>
      <c r="AQ1715">
        <v>159</v>
      </c>
      <c r="AR1715">
        <v>125</v>
      </c>
      <c r="AS1715">
        <v>0.97399999999999998</v>
      </c>
      <c r="AT1715" t="s">
        <v>417</v>
      </c>
      <c r="AU1715" t="s">
        <v>450</v>
      </c>
      <c r="AV1715">
        <v>1657135</v>
      </c>
      <c r="AW1715">
        <v>100</v>
      </c>
      <c r="AX1715">
        <v>101</v>
      </c>
      <c r="AY1715" t="s">
        <v>416</v>
      </c>
      <c r="AZ1715" t="s">
        <v>415</v>
      </c>
      <c r="BA1715" t="s">
        <v>415</v>
      </c>
    </row>
    <row r="1716" spans="1:53" x14ac:dyDescent="0.55000000000000004">
      <c r="A1716">
        <v>1977</v>
      </c>
      <c r="B1716" t="b">
        <f>IF(Table2[[#This Row],[yearID]]&gt;=1903,TRUE,FALSE)</f>
        <v>1</v>
      </c>
      <c r="C1716" t="b">
        <f>IF(Table2[[#This Row],[yearID]]&gt;=1973,TRUE,FALSE)</f>
        <v>1</v>
      </c>
      <c r="D1716" t="s">
        <v>157</v>
      </c>
      <c r="E1716" t="s">
        <v>161</v>
      </c>
      <c r="F1716" t="s">
        <v>162</v>
      </c>
      <c r="G1716" t="str">
        <f>VLOOKUP(Table2[[#This Row],[franchID]],TeamsFranchises!$A$1:$D$121,2,FALSE)</f>
        <v>Chicago Cubs</v>
      </c>
      <c r="H1716" t="s">
        <v>37</v>
      </c>
      <c r="I1716">
        <v>4</v>
      </c>
      <c r="J1716">
        <v>162</v>
      </c>
      <c r="K1716">
        <v>81</v>
      </c>
      <c r="L1716">
        <v>81</v>
      </c>
      <c r="M1716">
        <v>81</v>
      </c>
      <c r="N1716" t="s">
        <v>51</v>
      </c>
      <c r="P1716" t="s">
        <v>51</v>
      </c>
      <c r="Q1716">
        <f>IF(Table2[[#This Row],[LgWin]]="Y",1,0)</f>
        <v>0</v>
      </c>
      <c r="R1716" t="s">
        <v>51</v>
      </c>
      <c r="S1716">
        <f>IF(Table2[[#This Row],[WSWin]]="Y",1,0)</f>
        <v>0</v>
      </c>
      <c r="T1716">
        <v>692</v>
      </c>
      <c r="U1716">
        <v>5604</v>
      </c>
      <c r="V1716">
        <v>1489</v>
      </c>
      <c r="W1716">
        <v>271</v>
      </c>
      <c r="X1716">
        <v>37</v>
      </c>
      <c r="Y1716">
        <v>111</v>
      </c>
      <c r="Z1716">
        <v>534</v>
      </c>
      <c r="AA1716">
        <v>796</v>
      </c>
      <c r="AB1716">
        <v>64</v>
      </c>
      <c r="AC1716">
        <v>45</v>
      </c>
      <c r="AD1716">
        <v>27</v>
      </c>
      <c r="AE1716">
        <v>52</v>
      </c>
      <c r="AF1716">
        <v>739</v>
      </c>
      <c r="AG1716">
        <v>654</v>
      </c>
      <c r="AH1716">
        <v>4.01</v>
      </c>
      <c r="AI1716">
        <v>16</v>
      </c>
      <c r="AJ1716">
        <v>10</v>
      </c>
      <c r="AK1716">
        <v>44</v>
      </c>
      <c r="AL1716">
        <v>4404</v>
      </c>
      <c r="AM1716">
        <v>1500</v>
      </c>
      <c r="AN1716">
        <v>128</v>
      </c>
      <c r="AO1716">
        <v>489</v>
      </c>
      <c r="AP1716">
        <v>942</v>
      </c>
      <c r="AQ1716">
        <v>153</v>
      </c>
      <c r="AR1716">
        <v>147</v>
      </c>
      <c r="AS1716">
        <v>0.97699999999999998</v>
      </c>
      <c r="AT1716" t="s">
        <v>434</v>
      </c>
      <c r="AU1716" t="s">
        <v>473</v>
      </c>
      <c r="AV1716">
        <v>1439834</v>
      </c>
      <c r="AW1716">
        <v>111</v>
      </c>
      <c r="AX1716">
        <v>112</v>
      </c>
      <c r="AY1716" t="s">
        <v>162</v>
      </c>
      <c r="AZ1716" t="s">
        <v>161</v>
      </c>
      <c r="BA1716" t="s">
        <v>161</v>
      </c>
    </row>
    <row r="1717" spans="1:53" x14ac:dyDescent="0.55000000000000004">
      <c r="A1717">
        <v>1977</v>
      </c>
      <c r="B1717" t="b">
        <f>IF(Table2[[#This Row],[yearID]]&gt;=1903,TRUE,FALSE)</f>
        <v>1</v>
      </c>
      <c r="C1717" t="b">
        <f>IF(Table2[[#This Row],[yearID]]&gt;=1973,TRUE,FALSE)</f>
        <v>1</v>
      </c>
      <c r="D1717" t="s">
        <v>157</v>
      </c>
      <c r="E1717" t="s">
        <v>167</v>
      </c>
      <c r="F1717" t="s">
        <v>167</v>
      </c>
      <c r="G1717" t="str">
        <f>VLOOKUP(Table2[[#This Row],[franchID]],TeamsFranchises!$A$1:$D$121,2,FALSE)</f>
        <v>Cincinnati Reds</v>
      </c>
      <c r="H1717" t="s">
        <v>8</v>
      </c>
      <c r="I1717">
        <v>2</v>
      </c>
      <c r="J1717">
        <v>162</v>
      </c>
      <c r="K1717">
        <v>81</v>
      </c>
      <c r="L1717">
        <v>88</v>
      </c>
      <c r="M1717">
        <v>74</v>
      </c>
      <c r="N1717" t="s">
        <v>51</v>
      </c>
      <c r="P1717" t="s">
        <v>51</v>
      </c>
      <c r="Q1717">
        <f>IF(Table2[[#This Row],[LgWin]]="Y",1,0)</f>
        <v>0</v>
      </c>
      <c r="R1717" t="s">
        <v>51</v>
      </c>
      <c r="S1717">
        <f>IF(Table2[[#This Row],[WSWin]]="Y",1,0)</f>
        <v>0</v>
      </c>
      <c r="T1717">
        <v>802</v>
      </c>
      <c r="U1717">
        <v>5524</v>
      </c>
      <c r="V1717">
        <v>1513</v>
      </c>
      <c r="W1717">
        <v>269</v>
      </c>
      <c r="X1717">
        <v>42</v>
      </c>
      <c r="Y1717">
        <v>181</v>
      </c>
      <c r="Z1717">
        <v>600</v>
      </c>
      <c r="AA1717">
        <v>911</v>
      </c>
      <c r="AB1717">
        <v>170</v>
      </c>
      <c r="AC1717">
        <v>64</v>
      </c>
      <c r="AD1717">
        <v>25</v>
      </c>
      <c r="AE1717">
        <v>50</v>
      </c>
      <c r="AF1717">
        <v>725</v>
      </c>
      <c r="AG1717">
        <v>673</v>
      </c>
      <c r="AH1717">
        <v>4.21</v>
      </c>
      <c r="AI1717">
        <v>33</v>
      </c>
      <c r="AJ1717">
        <v>12</v>
      </c>
      <c r="AK1717">
        <v>32</v>
      </c>
      <c r="AL1717">
        <v>4312</v>
      </c>
      <c r="AM1717">
        <v>1469</v>
      </c>
      <c r="AN1717">
        <v>156</v>
      </c>
      <c r="AO1717">
        <v>544</v>
      </c>
      <c r="AP1717">
        <v>868</v>
      </c>
      <c r="AQ1717">
        <v>95</v>
      </c>
      <c r="AR1717">
        <v>154</v>
      </c>
      <c r="AS1717">
        <v>0.98399999999999999</v>
      </c>
      <c r="AT1717" t="s">
        <v>165</v>
      </c>
      <c r="AU1717" t="s">
        <v>565</v>
      </c>
      <c r="AV1717">
        <v>2519670</v>
      </c>
      <c r="AW1717">
        <v>102</v>
      </c>
      <c r="AX1717">
        <v>101</v>
      </c>
      <c r="AY1717" t="s">
        <v>167</v>
      </c>
      <c r="AZ1717" t="s">
        <v>167</v>
      </c>
      <c r="BA1717" t="s">
        <v>167</v>
      </c>
    </row>
    <row r="1718" spans="1:53" x14ac:dyDescent="0.55000000000000004">
      <c r="A1718">
        <v>1977</v>
      </c>
      <c r="B1718" t="b">
        <f>IF(Table2[[#This Row],[yearID]]&gt;=1903,TRUE,FALSE)</f>
        <v>1</v>
      </c>
      <c r="C1718" t="b">
        <f>IF(Table2[[#This Row],[yearID]]&gt;=1973,TRUE,FALSE)</f>
        <v>1</v>
      </c>
      <c r="D1718" t="s">
        <v>410</v>
      </c>
      <c r="E1718" t="s">
        <v>64</v>
      </c>
      <c r="F1718" t="s">
        <v>64</v>
      </c>
      <c r="G1718" t="str">
        <f>VLOOKUP(Table2[[#This Row],[franchID]],TeamsFranchises!$A$1:$D$121,2,FALSE)</f>
        <v>Cleveland Indians</v>
      </c>
      <c r="H1718" t="s">
        <v>37</v>
      </c>
      <c r="I1718">
        <v>5</v>
      </c>
      <c r="J1718">
        <v>161</v>
      </c>
      <c r="K1718">
        <v>81</v>
      </c>
      <c r="L1718">
        <v>71</v>
      </c>
      <c r="M1718">
        <v>90</v>
      </c>
      <c r="N1718" t="s">
        <v>51</v>
      </c>
      <c r="P1718" t="s">
        <v>51</v>
      </c>
      <c r="Q1718">
        <f>IF(Table2[[#This Row],[LgWin]]="Y",1,0)</f>
        <v>0</v>
      </c>
      <c r="R1718" t="s">
        <v>51</v>
      </c>
      <c r="S1718">
        <f>IF(Table2[[#This Row],[WSWin]]="Y",1,0)</f>
        <v>0</v>
      </c>
      <c r="T1718">
        <v>676</v>
      </c>
      <c r="U1718">
        <v>5491</v>
      </c>
      <c r="V1718">
        <v>1476</v>
      </c>
      <c r="W1718">
        <v>221</v>
      </c>
      <c r="X1718">
        <v>46</v>
      </c>
      <c r="Y1718">
        <v>100</v>
      </c>
      <c r="Z1718">
        <v>531</v>
      </c>
      <c r="AA1718">
        <v>688</v>
      </c>
      <c r="AB1718">
        <v>87</v>
      </c>
      <c r="AC1718">
        <v>87</v>
      </c>
      <c r="AD1718">
        <v>34</v>
      </c>
      <c r="AE1718">
        <v>54</v>
      </c>
      <c r="AF1718">
        <v>739</v>
      </c>
      <c r="AG1718">
        <v>661</v>
      </c>
      <c r="AH1718">
        <v>4.0999999999999996</v>
      </c>
      <c r="AI1718">
        <v>45</v>
      </c>
      <c r="AJ1718">
        <v>8</v>
      </c>
      <c r="AK1718">
        <v>30</v>
      </c>
      <c r="AL1718">
        <v>4357</v>
      </c>
      <c r="AM1718">
        <v>1441</v>
      </c>
      <c r="AN1718">
        <v>136</v>
      </c>
      <c r="AO1718">
        <v>550</v>
      </c>
      <c r="AP1718">
        <v>876</v>
      </c>
      <c r="AQ1718">
        <v>130</v>
      </c>
      <c r="AR1718">
        <v>145</v>
      </c>
      <c r="AS1718">
        <v>0.97899999999999998</v>
      </c>
      <c r="AT1718" t="s">
        <v>487</v>
      </c>
      <c r="AU1718" t="s">
        <v>498</v>
      </c>
      <c r="AV1718">
        <v>900365</v>
      </c>
      <c r="AW1718">
        <v>96</v>
      </c>
      <c r="AX1718">
        <v>97</v>
      </c>
      <c r="AY1718" t="s">
        <v>64</v>
      </c>
      <c r="AZ1718" t="s">
        <v>64</v>
      </c>
      <c r="BA1718" t="s">
        <v>64</v>
      </c>
    </row>
    <row r="1719" spans="1:53" x14ac:dyDescent="0.55000000000000004">
      <c r="A1719">
        <v>1977</v>
      </c>
      <c r="B1719" t="b">
        <f>IF(Table2[[#This Row],[yearID]]&gt;=1903,TRUE,FALSE)</f>
        <v>1</v>
      </c>
      <c r="C1719" t="b">
        <f>IF(Table2[[#This Row],[yearID]]&gt;=1973,TRUE,FALSE)</f>
        <v>1</v>
      </c>
      <c r="D1719" t="s">
        <v>410</v>
      </c>
      <c r="E1719" t="s">
        <v>419</v>
      </c>
      <c r="F1719" t="s">
        <v>419</v>
      </c>
      <c r="G1719" t="str">
        <f>VLOOKUP(Table2[[#This Row],[franchID]],TeamsFranchises!$A$1:$D$121,2,FALSE)</f>
        <v>Detroit Tigers</v>
      </c>
      <c r="H1719" t="s">
        <v>37</v>
      </c>
      <c r="I1719">
        <v>4</v>
      </c>
      <c r="J1719">
        <v>162</v>
      </c>
      <c r="K1719">
        <v>81</v>
      </c>
      <c r="L1719">
        <v>74</v>
      </c>
      <c r="M1719">
        <v>88</v>
      </c>
      <c r="N1719" t="s">
        <v>51</v>
      </c>
      <c r="P1719" t="s">
        <v>51</v>
      </c>
      <c r="Q1719">
        <f>IF(Table2[[#This Row],[LgWin]]="Y",1,0)</f>
        <v>0</v>
      </c>
      <c r="R1719" t="s">
        <v>51</v>
      </c>
      <c r="S1719">
        <f>IF(Table2[[#This Row],[WSWin]]="Y",1,0)</f>
        <v>0</v>
      </c>
      <c r="T1719">
        <v>714</v>
      </c>
      <c r="U1719">
        <v>5604</v>
      </c>
      <c r="V1719">
        <v>1480</v>
      </c>
      <c r="W1719">
        <v>228</v>
      </c>
      <c r="X1719">
        <v>45</v>
      </c>
      <c r="Y1719">
        <v>166</v>
      </c>
      <c r="Z1719">
        <v>452</v>
      </c>
      <c r="AA1719">
        <v>764</v>
      </c>
      <c r="AB1719">
        <v>60</v>
      </c>
      <c r="AC1719">
        <v>46</v>
      </c>
      <c r="AD1719">
        <v>20</v>
      </c>
      <c r="AE1719">
        <v>56</v>
      </c>
      <c r="AF1719">
        <v>751</v>
      </c>
      <c r="AG1719">
        <v>668</v>
      </c>
      <c r="AH1719">
        <v>4.13</v>
      </c>
      <c r="AI1719">
        <v>44</v>
      </c>
      <c r="AJ1719">
        <v>3</v>
      </c>
      <c r="AK1719">
        <v>23</v>
      </c>
      <c r="AL1719">
        <v>4371</v>
      </c>
      <c r="AM1719">
        <v>1526</v>
      </c>
      <c r="AN1719">
        <v>162</v>
      </c>
      <c r="AO1719">
        <v>470</v>
      </c>
      <c r="AP1719">
        <v>784</v>
      </c>
      <c r="AQ1719">
        <v>142</v>
      </c>
      <c r="AR1719">
        <v>153</v>
      </c>
      <c r="AS1719">
        <v>0.97799999999999998</v>
      </c>
      <c r="AT1719" t="s">
        <v>420</v>
      </c>
      <c r="AU1719" t="s">
        <v>518</v>
      </c>
      <c r="AV1719">
        <v>1359856</v>
      </c>
      <c r="AW1719">
        <v>105</v>
      </c>
      <c r="AX1719">
        <v>105</v>
      </c>
      <c r="AY1719" t="s">
        <v>419</v>
      </c>
      <c r="AZ1719" t="s">
        <v>419</v>
      </c>
      <c r="BA1719" t="s">
        <v>419</v>
      </c>
    </row>
    <row r="1720" spans="1:53" x14ac:dyDescent="0.55000000000000004">
      <c r="A1720">
        <v>1977</v>
      </c>
      <c r="B1720" t="b">
        <f>IF(Table2[[#This Row],[yearID]]&gt;=1903,TRUE,FALSE)</f>
        <v>1</v>
      </c>
      <c r="C1720" t="b">
        <f>IF(Table2[[#This Row],[yearID]]&gt;=1973,TRUE,FALSE)</f>
        <v>1</v>
      </c>
      <c r="D1720" t="s">
        <v>157</v>
      </c>
      <c r="E1720" t="s">
        <v>528</v>
      </c>
      <c r="F1720" t="s">
        <v>528</v>
      </c>
      <c r="G1720" t="str">
        <f>VLOOKUP(Table2[[#This Row],[franchID]],TeamsFranchises!$A$1:$D$121,2,FALSE)</f>
        <v>Houston Astros</v>
      </c>
      <c r="H1720" t="s">
        <v>8</v>
      </c>
      <c r="I1720">
        <v>3</v>
      </c>
      <c r="J1720">
        <v>162</v>
      </c>
      <c r="K1720">
        <v>81</v>
      </c>
      <c r="L1720">
        <v>81</v>
      </c>
      <c r="M1720">
        <v>81</v>
      </c>
      <c r="N1720" t="s">
        <v>51</v>
      </c>
      <c r="P1720" t="s">
        <v>51</v>
      </c>
      <c r="Q1720">
        <f>IF(Table2[[#This Row],[LgWin]]="Y",1,0)</f>
        <v>0</v>
      </c>
      <c r="R1720" t="s">
        <v>51</v>
      </c>
      <c r="S1720">
        <f>IF(Table2[[#This Row],[WSWin]]="Y",1,0)</f>
        <v>0</v>
      </c>
      <c r="T1720">
        <v>680</v>
      </c>
      <c r="U1720">
        <v>5530</v>
      </c>
      <c r="V1720">
        <v>1405</v>
      </c>
      <c r="W1720">
        <v>263</v>
      </c>
      <c r="X1720">
        <v>60</v>
      </c>
      <c r="Y1720">
        <v>114</v>
      </c>
      <c r="Z1720">
        <v>515</v>
      </c>
      <c r="AA1720">
        <v>839</v>
      </c>
      <c r="AB1720">
        <v>187</v>
      </c>
      <c r="AC1720">
        <v>72</v>
      </c>
      <c r="AD1720">
        <v>40</v>
      </c>
      <c r="AE1720">
        <v>39</v>
      </c>
      <c r="AF1720">
        <v>650</v>
      </c>
      <c r="AG1720">
        <v>576</v>
      </c>
      <c r="AH1720">
        <v>3.54</v>
      </c>
      <c r="AI1720">
        <v>37</v>
      </c>
      <c r="AJ1720">
        <v>11</v>
      </c>
      <c r="AK1720">
        <v>28</v>
      </c>
      <c r="AL1720">
        <v>4397</v>
      </c>
      <c r="AM1720">
        <v>1384</v>
      </c>
      <c r="AN1720">
        <v>110</v>
      </c>
      <c r="AO1720">
        <v>545</v>
      </c>
      <c r="AP1720">
        <v>871</v>
      </c>
      <c r="AQ1720">
        <v>142</v>
      </c>
      <c r="AR1720">
        <v>136</v>
      </c>
      <c r="AS1720">
        <v>0.97799999999999998</v>
      </c>
      <c r="AT1720" t="s">
        <v>539</v>
      </c>
      <c r="AU1720" t="s">
        <v>540</v>
      </c>
      <c r="AV1720">
        <v>1109560</v>
      </c>
      <c r="AW1720">
        <v>91</v>
      </c>
      <c r="AX1720">
        <v>91</v>
      </c>
      <c r="AY1720" t="s">
        <v>528</v>
      </c>
      <c r="AZ1720" t="s">
        <v>528</v>
      </c>
      <c r="BA1720" t="s">
        <v>528</v>
      </c>
    </row>
    <row r="1721" spans="1:53" x14ac:dyDescent="0.55000000000000004">
      <c r="A1721">
        <v>1977</v>
      </c>
      <c r="B1721" t="b">
        <f>IF(Table2[[#This Row],[yearID]]&gt;=1903,TRUE,FALSE)</f>
        <v>1</v>
      </c>
      <c r="C1721" t="b">
        <f>IF(Table2[[#This Row],[yearID]]&gt;=1973,TRUE,FALSE)</f>
        <v>1</v>
      </c>
      <c r="D1721" t="s">
        <v>410</v>
      </c>
      <c r="E1721" t="s">
        <v>509</v>
      </c>
      <c r="F1721" t="s">
        <v>548</v>
      </c>
      <c r="G1721" t="str">
        <f>VLOOKUP(Table2[[#This Row],[franchID]],TeamsFranchises!$A$1:$D$121,2,FALSE)</f>
        <v>Kansas City Royals</v>
      </c>
      <c r="H1721" t="s">
        <v>8</v>
      </c>
      <c r="I1721">
        <v>1</v>
      </c>
      <c r="J1721">
        <v>162</v>
      </c>
      <c r="K1721">
        <v>81</v>
      </c>
      <c r="L1721">
        <v>102</v>
      </c>
      <c r="M1721">
        <v>60</v>
      </c>
      <c r="N1721" t="s">
        <v>76</v>
      </c>
      <c r="P1721" t="s">
        <v>51</v>
      </c>
      <c r="Q1721">
        <f>IF(Table2[[#This Row],[LgWin]]="Y",1,0)</f>
        <v>0</v>
      </c>
      <c r="R1721" t="s">
        <v>51</v>
      </c>
      <c r="S1721">
        <f>IF(Table2[[#This Row],[WSWin]]="Y",1,0)</f>
        <v>0</v>
      </c>
      <c r="T1721">
        <v>822</v>
      </c>
      <c r="U1721">
        <v>5594</v>
      </c>
      <c r="V1721">
        <v>1549</v>
      </c>
      <c r="W1721">
        <v>299</v>
      </c>
      <c r="X1721">
        <v>77</v>
      </c>
      <c r="Y1721">
        <v>146</v>
      </c>
      <c r="Z1721">
        <v>522</v>
      </c>
      <c r="AA1721">
        <v>687</v>
      </c>
      <c r="AB1721">
        <v>170</v>
      </c>
      <c r="AC1721">
        <v>87</v>
      </c>
      <c r="AD1721">
        <v>45</v>
      </c>
      <c r="AE1721">
        <v>58</v>
      </c>
      <c r="AF1721">
        <v>651</v>
      </c>
      <c r="AG1721">
        <v>571</v>
      </c>
      <c r="AH1721">
        <v>3.52</v>
      </c>
      <c r="AI1721">
        <v>41</v>
      </c>
      <c r="AJ1721">
        <v>15</v>
      </c>
      <c r="AK1721">
        <v>42</v>
      </c>
      <c r="AL1721">
        <v>4382</v>
      </c>
      <c r="AM1721">
        <v>1377</v>
      </c>
      <c r="AN1721">
        <v>110</v>
      </c>
      <c r="AO1721">
        <v>499</v>
      </c>
      <c r="AP1721">
        <v>850</v>
      </c>
      <c r="AQ1721">
        <v>137</v>
      </c>
      <c r="AR1721">
        <v>145</v>
      </c>
      <c r="AS1721">
        <v>0.97799999999999998</v>
      </c>
      <c r="AT1721" t="s">
        <v>549</v>
      </c>
      <c r="AU1721" t="s">
        <v>570</v>
      </c>
      <c r="AV1721">
        <v>1852603</v>
      </c>
      <c r="AW1721">
        <v>102</v>
      </c>
      <c r="AX1721">
        <v>100</v>
      </c>
      <c r="AY1721" t="s">
        <v>548</v>
      </c>
      <c r="AZ1721" t="s">
        <v>509</v>
      </c>
      <c r="BA1721" t="s">
        <v>509</v>
      </c>
    </row>
    <row r="1722" spans="1:53" x14ac:dyDescent="0.55000000000000004">
      <c r="A1722">
        <v>1977</v>
      </c>
      <c r="B1722" t="b">
        <f>IF(Table2[[#This Row],[yearID]]&gt;=1903,TRUE,FALSE)</f>
        <v>1</v>
      </c>
      <c r="C1722" t="b">
        <f>IF(Table2[[#This Row],[yearID]]&gt;=1973,TRUE,FALSE)</f>
        <v>1</v>
      </c>
      <c r="D1722" t="s">
        <v>157</v>
      </c>
      <c r="E1722" t="s">
        <v>511</v>
      </c>
      <c r="F1722" t="s">
        <v>260</v>
      </c>
      <c r="G1722" t="str">
        <f>VLOOKUP(Table2[[#This Row],[franchID]],TeamsFranchises!$A$1:$D$121,2,FALSE)</f>
        <v>Los Angeles Dodgers</v>
      </c>
      <c r="H1722" t="s">
        <v>8</v>
      </c>
      <c r="I1722">
        <v>1</v>
      </c>
      <c r="J1722">
        <v>162</v>
      </c>
      <c r="K1722">
        <v>81</v>
      </c>
      <c r="L1722">
        <v>98</v>
      </c>
      <c r="M1722">
        <v>64</v>
      </c>
      <c r="N1722" t="s">
        <v>76</v>
      </c>
      <c r="P1722" t="s">
        <v>76</v>
      </c>
      <c r="Q1722">
        <f>IF(Table2[[#This Row],[LgWin]]="Y",1,0)</f>
        <v>1</v>
      </c>
      <c r="R1722" t="s">
        <v>51</v>
      </c>
      <c r="S1722">
        <f>IF(Table2[[#This Row],[WSWin]]="Y",1,0)</f>
        <v>0</v>
      </c>
      <c r="T1722">
        <v>769</v>
      </c>
      <c r="U1722">
        <v>5589</v>
      </c>
      <c r="V1722">
        <v>1484</v>
      </c>
      <c r="W1722">
        <v>223</v>
      </c>
      <c r="X1722">
        <v>28</v>
      </c>
      <c r="Y1722">
        <v>191</v>
      </c>
      <c r="Z1722">
        <v>588</v>
      </c>
      <c r="AA1722">
        <v>896</v>
      </c>
      <c r="AB1722">
        <v>114</v>
      </c>
      <c r="AC1722">
        <v>62</v>
      </c>
      <c r="AD1722">
        <v>23</v>
      </c>
      <c r="AE1722">
        <v>44</v>
      </c>
      <c r="AF1722">
        <v>582</v>
      </c>
      <c r="AG1722">
        <v>528</v>
      </c>
      <c r="AH1722">
        <v>3.22</v>
      </c>
      <c r="AI1722">
        <v>34</v>
      </c>
      <c r="AJ1722">
        <v>13</v>
      </c>
      <c r="AK1722">
        <v>39</v>
      </c>
      <c r="AL1722">
        <v>4426</v>
      </c>
      <c r="AM1722">
        <v>1393</v>
      </c>
      <c r="AN1722">
        <v>119</v>
      </c>
      <c r="AO1722">
        <v>438</v>
      </c>
      <c r="AP1722">
        <v>930</v>
      </c>
      <c r="AQ1722">
        <v>124</v>
      </c>
      <c r="AR1722">
        <v>160</v>
      </c>
      <c r="AS1722">
        <v>0.98099999999999998</v>
      </c>
      <c r="AT1722" t="s">
        <v>512</v>
      </c>
      <c r="AU1722" t="s">
        <v>531</v>
      </c>
      <c r="AV1722">
        <v>2955087</v>
      </c>
      <c r="AW1722">
        <v>100</v>
      </c>
      <c r="AX1722">
        <v>98</v>
      </c>
      <c r="AY1722" t="s">
        <v>260</v>
      </c>
      <c r="AZ1722" t="s">
        <v>511</v>
      </c>
      <c r="BA1722" t="s">
        <v>511</v>
      </c>
    </row>
    <row r="1723" spans="1:53" x14ac:dyDescent="0.55000000000000004">
      <c r="A1723">
        <v>1977</v>
      </c>
      <c r="B1723" t="b">
        <f>IF(Table2[[#This Row],[yearID]]&gt;=1903,TRUE,FALSE)</f>
        <v>1</v>
      </c>
      <c r="C1723" t="b">
        <f>IF(Table2[[#This Row],[yearID]]&gt;=1973,TRUE,FALSE)</f>
        <v>1</v>
      </c>
      <c r="D1723" t="s">
        <v>410</v>
      </c>
      <c r="E1723" t="s">
        <v>426</v>
      </c>
      <c r="F1723" t="s">
        <v>426</v>
      </c>
      <c r="G1723" t="str">
        <f>VLOOKUP(Table2[[#This Row],[franchID]],TeamsFranchises!$A$1:$D$121,2,FALSE)</f>
        <v>Minnesota Twins</v>
      </c>
      <c r="H1723" t="s">
        <v>8</v>
      </c>
      <c r="I1723">
        <v>4</v>
      </c>
      <c r="J1723">
        <v>161</v>
      </c>
      <c r="K1723">
        <v>80</v>
      </c>
      <c r="L1723">
        <v>84</v>
      </c>
      <c r="M1723">
        <v>77</v>
      </c>
      <c r="N1723" t="s">
        <v>51</v>
      </c>
      <c r="P1723" t="s">
        <v>51</v>
      </c>
      <c r="Q1723">
        <f>IF(Table2[[#This Row],[LgWin]]="Y",1,0)</f>
        <v>0</v>
      </c>
      <c r="R1723" t="s">
        <v>51</v>
      </c>
      <c r="S1723">
        <f>IF(Table2[[#This Row],[WSWin]]="Y",1,0)</f>
        <v>0</v>
      </c>
      <c r="T1723">
        <v>867</v>
      </c>
      <c r="U1723">
        <v>5639</v>
      </c>
      <c r="V1723">
        <v>1588</v>
      </c>
      <c r="W1723">
        <v>273</v>
      </c>
      <c r="X1723">
        <v>60</v>
      </c>
      <c r="Y1723">
        <v>123</v>
      </c>
      <c r="Z1723">
        <v>563</v>
      </c>
      <c r="AA1723">
        <v>754</v>
      </c>
      <c r="AB1723">
        <v>105</v>
      </c>
      <c r="AC1723">
        <v>65</v>
      </c>
      <c r="AD1723">
        <v>43</v>
      </c>
      <c r="AE1723">
        <v>56</v>
      </c>
      <c r="AF1723">
        <v>776</v>
      </c>
      <c r="AG1723">
        <v>698</v>
      </c>
      <c r="AH1723">
        <v>4.3600000000000003</v>
      </c>
      <c r="AI1723">
        <v>35</v>
      </c>
      <c r="AJ1723">
        <v>4</v>
      </c>
      <c r="AK1723">
        <v>25</v>
      </c>
      <c r="AL1723">
        <v>4326</v>
      </c>
      <c r="AM1723">
        <v>1546</v>
      </c>
      <c r="AN1723">
        <v>151</v>
      </c>
      <c r="AO1723">
        <v>507</v>
      </c>
      <c r="AP1723">
        <v>737</v>
      </c>
      <c r="AQ1723">
        <v>143</v>
      </c>
      <c r="AR1723">
        <v>184</v>
      </c>
      <c r="AS1723">
        <v>0.97799999999999998</v>
      </c>
      <c r="AT1723" t="s">
        <v>523</v>
      </c>
      <c r="AU1723" t="s">
        <v>524</v>
      </c>
      <c r="AV1723">
        <v>1162727</v>
      </c>
      <c r="AW1723">
        <v>99</v>
      </c>
      <c r="AX1723">
        <v>99</v>
      </c>
      <c r="AY1723" t="s">
        <v>426</v>
      </c>
      <c r="AZ1723" t="s">
        <v>426</v>
      </c>
      <c r="BA1723" t="s">
        <v>426</v>
      </c>
    </row>
    <row r="1724" spans="1:53" x14ac:dyDescent="0.55000000000000004">
      <c r="A1724">
        <v>1977</v>
      </c>
      <c r="B1724" t="b">
        <f>IF(Table2[[#This Row],[yearID]]&gt;=1903,TRUE,FALSE)</f>
        <v>1</v>
      </c>
      <c r="C1724" t="b">
        <f>IF(Table2[[#This Row],[yearID]]&gt;=1973,TRUE,FALSE)</f>
        <v>1</v>
      </c>
      <c r="D1724" t="s">
        <v>410</v>
      </c>
      <c r="E1724" t="s">
        <v>563</v>
      </c>
      <c r="F1724" t="s">
        <v>282</v>
      </c>
      <c r="G1724" t="str">
        <f>VLOOKUP(Table2[[#This Row],[franchID]],TeamsFranchises!$A$1:$D$121,2,FALSE)</f>
        <v>Milwaukee Brewers</v>
      </c>
      <c r="H1724" t="s">
        <v>37</v>
      </c>
      <c r="I1724">
        <v>6</v>
      </c>
      <c r="J1724">
        <v>162</v>
      </c>
      <c r="K1724">
        <v>81</v>
      </c>
      <c r="L1724">
        <v>67</v>
      </c>
      <c r="M1724">
        <v>95</v>
      </c>
      <c r="N1724" t="s">
        <v>51</v>
      </c>
      <c r="P1724" t="s">
        <v>51</v>
      </c>
      <c r="Q1724">
        <f>IF(Table2[[#This Row],[LgWin]]="Y",1,0)</f>
        <v>0</v>
      </c>
      <c r="R1724" t="s">
        <v>51</v>
      </c>
      <c r="S1724">
        <f>IF(Table2[[#This Row],[WSWin]]="Y",1,0)</f>
        <v>0</v>
      </c>
      <c r="T1724">
        <v>639</v>
      </c>
      <c r="U1724">
        <v>5517</v>
      </c>
      <c r="V1724">
        <v>1425</v>
      </c>
      <c r="W1724">
        <v>255</v>
      </c>
      <c r="X1724">
        <v>46</v>
      </c>
      <c r="Y1724">
        <v>125</v>
      </c>
      <c r="Z1724">
        <v>443</v>
      </c>
      <c r="AA1724">
        <v>862</v>
      </c>
      <c r="AB1724">
        <v>85</v>
      </c>
      <c r="AC1724">
        <v>67</v>
      </c>
      <c r="AD1724">
        <v>22</v>
      </c>
      <c r="AE1724">
        <v>45</v>
      </c>
      <c r="AF1724">
        <v>765</v>
      </c>
      <c r="AG1724">
        <v>687</v>
      </c>
      <c r="AH1724">
        <v>4.32</v>
      </c>
      <c r="AI1724">
        <v>38</v>
      </c>
      <c r="AJ1724">
        <v>6</v>
      </c>
      <c r="AK1724">
        <v>25</v>
      </c>
      <c r="AL1724">
        <v>4293</v>
      </c>
      <c r="AM1724">
        <v>1461</v>
      </c>
      <c r="AN1724">
        <v>136</v>
      </c>
      <c r="AO1724">
        <v>566</v>
      </c>
      <c r="AP1724">
        <v>719</v>
      </c>
      <c r="AQ1724">
        <v>139</v>
      </c>
      <c r="AR1724">
        <v>165</v>
      </c>
      <c r="AS1724">
        <v>0.97799999999999998</v>
      </c>
      <c r="AT1724" t="s">
        <v>281</v>
      </c>
      <c r="AU1724" t="s">
        <v>501</v>
      </c>
      <c r="AV1724">
        <v>1114938</v>
      </c>
      <c r="AW1724">
        <v>100</v>
      </c>
      <c r="AX1724">
        <v>100</v>
      </c>
      <c r="AY1724" t="s">
        <v>282</v>
      </c>
      <c r="AZ1724" t="s">
        <v>282</v>
      </c>
      <c r="BA1724" t="s">
        <v>282</v>
      </c>
    </row>
    <row r="1725" spans="1:53" x14ac:dyDescent="0.55000000000000004">
      <c r="A1725">
        <v>1977</v>
      </c>
      <c r="B1725" t="b">
        <f>IF(Table2[[#This Row],[yearID]]&gt;=1903,TRUE,FALSE)</f>
        <v>1</v>
      </c>
      <c r="C1725" t="b">
        <f>IF(Table2[[#This Row],[yearID]]&gt;=1973,TRUE,FALSE)</f>
        <v>1</v>
      </c>
      <c r="D1725" t="s">
        <v>157</v>
      </c>
      <c r="E1725" t="s">
        <v>551</v>
      </c>
      <c r="F1725" t="s">
        <v>398</v>
      </c>
      <c r="G1725" t="str">
        <f>VLOOKUP(Table2[[#This Row],[franchID]],TeamsFranchises!$A$1:$D$121,2,FALSE)</f>
        <v>Washington Nationals</v>
      </c>
      <c r="H1725" t="s">
        <v>37</v>
      </c>
      <c r="I1725">
        <v>5</v>
      </c>
      <c r="J1725">
        <v>162</v>
      </c>
      <c r="K1725">
        <v>81</v>
      </c>
      <c r="L1725">
        <v>75</v>
      </c>
      <c r="M1725">
        <v>87</v>
      </c>
      <c r="N1725" t="s">
        <v>51</v>
      </c>
      <c r="P1725" t="s">
        <v>51</v>
      </c>
      <c r="Q1725">
        <f>IF(Table2[[#This Row],[LgWin]]="Y",1,0)</f>
        <v>0</v>
      </c>
      <c r="R1725" t="s">
        <v>51</v>
      </c>
      <c r="S1725">
        <f>IF(Table2[[#This Row],[WSWin]]="Y",1,0)</f>
        <v>0</v>
      </c>
      <c r="T1725">
        <v>665</v>
      </c>
      <c r="U1725">
        <v>5675</v>
      </c>
      <c r="V1725">
        <v>1474</v>
      </c>
      <c r="W1725">
        <v>294</v>
      </c>
      <c r="X1725">
        <v>50</v>
      </c>
      <c r="Y1725">
        <v>138</v>
      </c>
      <c r="Z1725">
        <v>478</v>
      </c>
      <c r="AA1725">
        <v>877</v>
      </c>
      <c r="AB1725">
        <v>88</v>
      </c>
      <c r="AC1725">
        <v>50</v>
      </c>
      <c r="AD1725">
        <v>21</v>
      </c>
      <c r="AE1725">
        <v>39</v>
      </c>
      <c r="AF1725">
        <v>736</v>
      </c>
      <c r="AG1725">
        <v>660</v>
      </c>
      <c r="AH1725">
        <v>4.01</v>
      </c>
      <c r="AI1725">
        <v>31</v>
      </c>
      <c r="AJ1725">
        <v>11</v>
      </c>
      <c r="AK1725">
        <v>33</v>
      </c>
      <c r="AL1725">
        <v>4443</v>
      </c>
      <c r="AM1725">
        <v>1426</v>
      </c>
      <c r="AN1725">
        <v>135</v>
      </c>
      <c r="AO1725">
        <v>579</v>
      </c>
      <c r="AP1725">
        <v>856</v>
      </c>
      <c r="AQ1725">
        <v>129</v>
      </c>
      <c r="AR1725">
        <v>128</v>
      </c>
      <c r="AS1725">
        <v>0.98</v>
      </c>
      <c r="AT1725" t="s">
        <v>552</v>
      </c>
      <c r="AU1725" t="s">
        <v>572</v>
      </c>
      <c r="AV1725">
        <v>1433757</v>
      </c>
      <c r="AW1725">
        <v>97</v>
      </c>
      <c r="AX1725">
        <v>97</v>
      </c>
      <c r="AY1725" t="s">
        <v>551</v>
      </c>
      <c r="AZ1725" t="s">
        <v>551</v>
      </c>
      <c r="BA1725" t="s">
        <v>551</v>
      </c>
    </row>
    <row r="1726" spans="1:53" x14ac:dyDescent="0.55000000000000004">
      <c r="A1726">
        <v>1977</v>
      </c>
      <c r="B1726" t="b">
        <f>IF(Table2[[#This Row],[yearID]]&gt;=1903,TRUE,FALSE)</f>
        <v>1</v>
      </c>
      <c r="C1726" t="b">
        <f>IF(Table2[[#This Row],[yearID]]&gt;=1973,TRUE,FALSE)</f>
        <v>1</v>
      </c>
      <c r="D1726" t="s">
        <v>410</v>
      </c>
      <c r="E1726" t="s">
        <v>436</v>
      </c>
      <c r="F1726" t="s">
        <v>412</v>
      </c>
      <c r="G1726" t="str">
        <f>VLOOKUP(Table2[[#This Row],[franchID]],TeamsFranchises!$A$1:$D$121,2,FALSE)</f>
        <v>New York Yankees</v>
      </c>
      <c r="H1726" t="s">
        <v>37</v>
      </c>
      <c r="I1726">
        <v>1</v>
      </c>
      <c r="J1726">
        <v>162</v>
      </c>
      <c r="K1726">
        <v>81</v>
      </c>
      <c r="L1726">
        <v>100</v>
      </c>
      <c r="M1726">
        <v>62</v>
      </c>
      <c r="N1726" t="s">
        <v>76</v>
      </c>
      <c r="P1726" t="s">
        <v>76</v>
      </c>
      <c r="Q1726">
        <f>IF(Table2[[#This Row],[LgWin]]="Y",1,0)</f>
        <v>1</v>
      </c>
      <c r="R1726" t="s">
        <v>76</v>
      </c>
      <c r="S1726">
        <f>IF(Table2[[#This Row],[WSWin]]="Y",1,0)</f>
        <v>1</v>
      </c>
      <c r="T1726">
        <v>831</v>
      </c>
      <c r="U1726">
        <v>5605</v>
      </c>
      <c r="V1726">
        <v>1576</v>
      </c>
      <c r="W1726">
        <v>267</v>
      </c>
      <c r="X1726">
        <v>47</v>
      </c>
      <c r="Y1726">
        <v>184</v>
      </c>
      <c r="Z1726">
        <v>533</v>
      </c>
      <c r="AA1726">
        <v>681</v>
      </c>
      <c r="AB1726">
        <v>93</v>
      </c>
      <c r="AC1726">
        <v>57</v>
      </c>
      <c r="AD1726">
        <v>28</v>
      </c>
      <c r="AE1726">
        <v>48</v>
      </c>
      <c r="AF1726">
        <v>651</v>
      </c>
      <c r="AG1726">
        <v>581</v>
      </c>
      <c r="AH1726">
        <v>3.61</v>
      </c>
      <c r="AI1726">
        <v>52</v>
      </c>
      <c r="AJ1726">
        <v>16</v>
      </c>
      <c r="AK1726">
        <v>34</v>
      </c>
      <c r="AL1726">
        <v>4348</v>
      </c>
      <c r="AM1726">
        <v>1395</v>
      </c>
      <c r="AN1726">
        <v>139</v>
      </c>
      <c r="AO1726">
        <v>486</v>
      </c>
      <c r="AP1726">
        <v>758</v>
      </c>
      <c r="AQ1726">
        <v>132</v>
      </c>
      <c r="AR1726">
        <v>151</v>
      </c>
      <c r="AS1726">
        <v>0.97899999999999998</v>
      </c>
      <c r="AT1726" t="s">
        <v>459</v>
      </c>
      <c r="AU1726" t="s">
        <v>571</v>
      </c>
      <c r="AV1726">
        <v>2103092</v>
      </c>
      <c r="AW1726">
        <v>99</v>
      </c>
      <c r="AX1726">
        <v>97</v>
      </c>
      <c r="AY1726" t="s">
        <v>412</v>
      </c>
      <c r="AZ1726" t="s">
        <v>436</v>
      </c>
      <c r="BA1726" t="s">
        <v>436</v>
      </c>
    </row>
    <row r="1727" spans="1:53" x14ac:dyDescent="0.55000000000000004">
      <c r="A1727">
        <v>1977</v>
      </c>
      <c r="B1727" t="b">
        <f>IF(Table2[[#This Row],[yearID]]&gt;=1903,TRUE,FALSE)</f>
        <v>1</v>
      </c>
      <c r="C1727" t="b">
        <f>IF(Table2[[#This Row],[yearID]]&gt;=1973,TRUE,FALSE)</f>
        <v>1</v>
      </c>
      <c r="D1727" t="s">
        <v>157</v>
      </c>
      <c r="E1727" t="s">
        <v>532</v>
      </c>
      <c r="F1727" t="s">
        <v>533</v>
      </c>
      <c r="G1727" t="str">
        <f>VLOOKUP(Table2[[#This Row],[franchID]],TeamsFranchises!$A$1:$D$121,2,FALSE)</f>
        <v>New York Mets</v>
      </c>
      <c r="H1727" t="s">
        <v>37</v>
      </c>
      <c r="I1727">
        <v>6</v>
      </c>
      <c r="J1727">
        <v>162</v>
      </c>
      <c r="K1727">
        <v>79</v>
      </c>
      <c r="L1727">
        <v>64</v>
      </c>
      <c r="M1727">
        <v>98</v>
      </c>
      <c r="N1727" t="s">
        <v>51</v>
      </c>
      <c r="P1727" t="s">
        <v>51</v>
      </c>
      <c r="Q1727">
        <f>IF(Table2[[#This Row],[LgWin]]="Y",1,0)</f>
        <v>0</v>
      </c>
      <c r="R1727" t="s">
        <v>51</v>
      </c>
      <c r="S1727">
        <f>IF(Table2[[#This Row],[WSWin]]="Y",1,0)</f>
        <v>0</v>
      </c>
      <c r="T1727">
        <v>587</v>
      </c>
      <c r="U1727">
        <v>5410</v>
      </c>
      <c r="V1727">
        <v>1319</v>
      </c>
      <c r="W1727">
        <v>227</v>
      </c>
      <c r="X1727">
        <v>30</v>
      </c>
      <c r="Y1727">
        <v>88</v>
      </c>
      <c r="Z1727">
        <v>529</v>
      </c>
      <c r="AA1727">
        <v>887</v>
      </c>
      <c r="AB1727">
        <v>98</v>
      </c>
      <c r="AC1727">
        <v>81</v>
      </c>
      <c r="AD1727">
        <v>30</v>
      </c>
      <c r="AE1727">
        <v>37</v>
      </c>
      <c r="AF1727">
        <v>663</v>
      </c>
      <c r="AG1727">
        <v>601</v>
      </c>
      <c r="AH1727">
        <v>3.77</v>
      </c>
      <c r="AI1727">
        <v>27</v>
      </c>
      <c r="AJ1727">
        <v>12</v>
      </c>
      <c r="AK1727">
        <v>28</v>
      </c>
      <c r="AL1727">
        <v>4301</v>
      </c>
      <c r="AM1727">
        <v>1378</v>
      </c>
      <c r="AN1727">
        <v>118</v>
      </c>
      <c r="AO1727">
        <v>490</v>
      </c>
      <c r="AP1727">
        <v>911</v>
      </c>
      <c r="AQ1727">
        <v>134</v>
      </c>
      <c r="AR1727">
        <v>132</v>
      </c>
      <c r="AS1727">
        <v>0.97799999999999998</v>
      </c>
      <c r="AT1727" t="s">
        <v>534</v>
      </c>
      <c r="AU1727" t="s">
        <v>536</v>
      </c>
      <c r="AV1727">
        <v>1066825</v>
      </c>
      <c r="AW1727">
        <v>95</v>
      </c>
      <c r="AX1727">
        <v>95</v>
      </c>
      <c r="AY1727" t="s">
        <v>533</v>
      </c>
      <c r="AZ1727" t="s">
        <v>532</v>
      </c>
      <c r="BA1727" t="s">
        <v>532</v>
      </c>
    </row>
    <row r="1728" spans="1:53" x14ac:dyDescent="0.55000000000000004">
      <c r="A1728">
        <v>1977</v>
      </c>
      <c r="B1728" t="b">
        <f>IF(Table2[[#This Row],[yearID]]&gt;=1903,TRUE,FALSE)</f>
        <v>1</v>
      </c>
      <c r="C1728" t="b">
        <f>IF(Table2[[#This Row],[yearID]]&gt;=1973,TRUE,FALSE)</f>
        <v>1</v>
      </c>
      <c r="D1728" t="s">
        <v>410</v>
      </c>
      <c r="E1728" t="s">
        <v>423</v>
      </c>
      <c r="F1728" t="s">
        <v>423</v>
      </c>
      <c r="G1728" t="str">
        <f>VLOOKUP(Table2[[#This Row],[franchID]],TeamsFranchises!$A$1:$D$121,2,FALSE)</f>
        <v>Oakland Athletics</v>
      </c>
      <c r="H1728" t="s">
        <v>8</v>
      </c>
      <c r="I1728">
        <v>7</v>
      </c>
      <c r="J1728">
        <v>161</v>
      </c>
      <c r="K1728">
        <v>81</v>
      </c>
      <c r="L1728">
        <v>63</v>
      </c>
      <c r="M1728">
        <v>98</v>
      </c>
      <c r="N1728" t="s">
        <v>51</v>
      </c>
      <c r="P1728" t="s">
        <v>51</v>
      </c>
      <c r="Q1728">
        <f>IF(Table2[[#This Row],[LgWin]]="Y",1,0)</f>
        <v>0</v>
      </c>
      <c r="R1728" t="s">
        <v>51</v>
      </c>
      <c r="S1728">
        <f>IF(Table2[[#This Row],[WSWin]]="Y",1,0)</f>
        <v>0</v>
      </c>
      <c r="T1728">
        <v>605</v>
      </c>
      <c r="U1728">
        <v>5358</v>
      </c>
      <c r="V1728">
        <v>1284</v>
      </c>
      <c r="W1728">
        <v>176</v>
      </c>
      <c r="X1728">
        <v>37</v>
      </c>
      <c r="Y1728">
        <v>117</v>
      </c>
      <c r="Z1728">
        <v>516</v>
      </c>
      <c r="AA1728">
        <v>910</v>
      </c>
      <c r="AB1728">
        <v>176</v>
      </c>
      <c r="AC1728">
        <v>89</v>
      </c>
      <c r="AD1728">
        <v>36</v>
      </c>
      <c r="AE1728">
        <v>46</v>
      </c>
      <c r="AF1728">
        <v>749</v>
      </c>
      <c r="AG1728">
        <v>645</v>
      </c>
      <c r="AH1728">
        <v>4.04</v>
      </c>
      <c r="AI1728">
        <v>32</v>
      </c>
      <c r="AJ1728">
        <v>4</v>
      </c>
      <c r="AK1728">
        <v>26</v>
      </c>
      <c r="AL1728">
        <v>4310</v>
      </c>
      <c r="AM1728">
        <v>1459</v>
      </c>
      <c r="AN1728">
        <v>145</v>
      </c>
      <c r="AO1728">
        <v>560</v>
      </c>
      <c r="AP1728">
        <v>788</v>
      </c>
      <c r="AQ1728">
        <v>190</v>
      </c>
      <c r="AR1728">
        <v>136</v>
      </c>
      <c r="AS1728">
        <v>0.97</v>
      </c>
      <c r="AT1728" t="s">
        <v>546</v>
      </c>
      <c r="AU1728" t="s">
        <v>547</v>
      </c>
      <c r="AV1728">
        <v>495599</v>
      </c>
      <c r="AW1728">
        <v>97</v>
      </c>
      <c r="AX1728">
        <v>98</v>
      </c>
      <c r="AY1728" t="s">
        <v>423</v>
      </c>
      <c r="AZ1728" t="s">
        <v>423</v>
      </c>
      <c r="BA1728" t="s">
        <v>423</v>
      </c>
    </row>
    <row r="1729" spans="1:53" x14ac:dyDescent="0.55000000000000004">
      <c r="A1729">
        <v>1977</v>
      </c>
      <c r="B1729" t="b">
        <f>IF(Table2[[#This Row],[yearID]]&gt;=1903,TRUE,FALSE)</f>
        <v>1</v>
      </c>
      <c r="C1729" t="b">
        <f>IF(Table2[[#This Row],[yearID]]&gt;=1973,TRUE,FALSE)</f>
        <v>1</v>
      </c>
      <c r="D1729" t="s">
        <v>157</v>
      </c>
      <c r="E1729" t="s">
        <v>122</v>
      </c>
      <c r="F1729" t="s">
        <v>122</v>
      </c>
      <c r="G1729" t="str">
        <f>VLOOKUP(Table2[[#This Row],[franchID]],TeamsFranchises!$A$1:$D$121,2,FALSE)</f>
        <v>Philadelphia Phillies</v>
      </c>
      <c r="H1729" t="s">
        <v>37</v>
      </c>
      <c r="I1729">
        <v>1</v>
      </c>
      <c r="J1729">
        <v>162</v>
      </c>
      <c r="K1729">
        <v>81</v>
      </c>
      <c r="L1729">
        <v>101</v>
      </c>
      <c r="M1729">
        <v>61</v>
      </c>
      <c r="N1729" t="s">
        <v>76</v>
      </c>
      <c r="P1729" t="s">
        <v>51</v>
      </c>
      <c r="Q1729">
        <f>IF(Table2[[#This Row],[LgWin]]="Y",1,0)</f>
        <v>0</v>
      </c>
      <c r="R1729" t="s">
        <v>51</v>
      </c>
      <c r="S1729">
        <f>IF(Table2[[#This Row],[WSWin]]="Y",1,0)</f>
        <v>0</v>
      </c>
      <c r="T1729">
        <v>847</v>
      </c>
      <c r="U1729">
        <v>5546</v>
      </c>
      <c r="V1729">
        <v>1548</v>
      </c>
      <c r="W1729">
        <v>266</v>
      </c>
      <c r="X1729">
        <v>56</v>
      </c>
      <c r="Y1729">
        <v>186</v>
      </c>
      <c r="Z1729">
        <v>573</v>
      </c>
      <c r="AA1729">
        <v>806</v>
      </c>
      <c r="AB1729">
        <v>135</v>
      </c>
      <c r="AC1729">
        <v>68</v>
      </c>
      <c r="AD1729">
        <v>38</v>
      </c>
      <c r="AE1729">
        <v>74</v>
      </c>
      <c r="AF1729">
        <v>668</v>
      </c>
      <c r="AG1729">
        <v>600</v>
      </c>
      <c r="AH1729">
        <v>3.71</v>
      </c>
      <c r="AI1729">
        <v>31</v>
      </c>
      <c r="AJ1729">
        <v>7</v>
      </c>
      <c r="AK1729">
        <v>47</v>
      </c>
      <c r="AL1729">
        <v>4367</v>
      </c>
      <c r="AM1729">
        <v>1451</v>
      </c>
      <c r="AN1729">
        <v>134</v>
      </c>
      <c r="AO1729">
        <v>482</v>
      </c>
      <c r="AP1729">
        <v>856</v>
      </c>
      <c r="AQ1729">
        <v>120</v>
      </c>
      <c r="AR1729">
        <v>168</v>
      </c>
      <c r="AS1729">
        <v>0.98099999999999998</v>
      </c>
      <c r="AT1729" t="s">
        <v>358</v>
      </c>
      <c r="AU1729" t="s">
        <v>566</v>
      </c>
      <c r="AV1729">
        <v>2700070</v>
      </c>
      <c r="AW1729">
        <v>105</v>
      </c>
      <c r="AX1729">
        <v>103</v>
      </c>
      <c r="AY1729" t="s">
        <v>122</v>
      </c>
      <c r="AZ1729" t="s">
        <v>122</v>
      </c>
      <c r="BA1729" t="s">
        <v>122</v>
      </c>
    </row>
    <row r="1730" spans="1:53" x14ac:dyDescent="0.55000000000000004">
      <c r="A1730">
        <v>1977</v>
      </c>
      <c r="B1730" t="b">
        <f>IF(Table2[[#This Row],[yearID]]&gt;=1903,TRUE,FALSE)</f>
        <v>1</v>
      </c>
      <c r="C1730" t="b">
        <f>IF(Table2[[#This Row],[yearID]]&gt;=1973,TRUE,FALSE)</f>
        <v>1</v>
      </c>
      <c r="D1730" t="s">
        <v>157</v>
      </c>
      <c r="E1730" t="s">
        <v>229</v>
      </c>
      <c r="F1730" t="s">
        <v>229</v>
      </c>
      <c r="G1730" t="str">
        <f>VLOOKUP(Table2[[#This Row],[franchID]],TeamsFranchises!$A$1:$D$121,2,FALSE)</f>
        <v>Pittsburgh Pirates</v>
      </c>
      <c r="H1730" t="s">
        <v>37</v>
      </c>
      <c r="I1730">
        <v>2</v>
      </c>
      <c r="J1730">
        <v>162</v>
      </c>
      <c r="K1730">
        <v>81</v>
      </c>
      <c r="L1730">
        <v>96</v>
      </c>
      <c r="M1730">
        <v>66</v>
      </c>
      <c r="N1730" t="s">
        <v>51</v>
      </c>
      <c r="P1730" t="s">
        <v>51</v>
      </c>
      <c r="Q1730">
        <f>IF(Table2[[#This Row],[LgWin]]="Y",1,0)</f>
        <v>0</v>
      </c>
      <c r="R1730" t="s">
        <v>51</v>
      </c>
      <c r="S1730">
        <f>IF(Table2[[#This Row],[WSWin]]="Y",1,0)</f>
        <v>0</v>
      </c>
      <c r="T1730">
        <v>734</v>
      </c>
      <c r="U1730">
        <v>5662</v>
      </c>
      <c r="V1730">
        <v>1550</v>
      </c>
      <c r="W1730">
        <v>278</v>
      </c>
      <c r="X1730">
        <v>57</v>
      </c>
      <c r="Y1730">
        <v>133</v>
      </c>
      <c r="Z1730">
        <v>474</v>
      </c>
      <c r="AA1730">
        <v>878</v>
      </c>
      <c r="AB1730">
        <v>260</v>
      </c>
      <c r="AC1730">
        <v>120</v>
      </c>
      <c r="AD1730">
        <v>34</v>
      </c>
      <c r="AE1730">
        <v>43</v>
      </c>
      <c r="AF1730">
        <v>665</v>
      </c>
      <c r="AG1730">
        <v>594</v>
      </c>
      <c r="AH1730">
        <v>3.61</v>
      </c>
      <c r="AI1730">
        <v>25</v>
      </c>
      <c r="AJ1730">
        <v>15</v>
      </c>
      <c r="AK1730">
        <v>39</v>
      </c>
      <c r="AL1730">
        <v>4445</v>
      </c>
      <c r="AM1730">
        <v>1406</v>
      </c>
      <c r="AN1730">
        <v>149</v>
      </c>
      <c r="AO1730">
        <v>485</v>
      </c>
      <c r="AP1730">
        <v>890</v>
      </c>
      <c r="AQ1730">
        <v>145</v>
      </c>
      <c r="AR1730">
        <v>137</v>
      </c>
      <c r="AS1730">
        <v>0.97699999999999998</v>
      </c>
      <c r="AT1730" t="s">
        <v>390</v>
      </c>
      <c r="AU1730" t="s">
        <v>567</v>
      </c>
      <c r="AV1730">
        <v>1237349</v>
      </c>
      <c r="AW1730">
        <v>102</v>
      </c>
      <c r="AX1730">
        <v>101</v>
      </c>
      <c r="AY1730" t="s">
        <v>229</v>
      </c>
      <c r="AZ1730" t="s">
        <v>229</v>
      </c>
      <c r="BA1730" t="s">
        <v>229</v>
      </c>
    </row>
    <row r="1731" spans="1:53" x14ac:dyDescent="0.55000000000000004">
      <c r="A1731">
        <v>1977</v>
      </c>
      <c r="B1731" t="b">
        <f>IF(Table2[[#This Row],[yearID]]&gt;=1903,TRUE,FALSE)</f>
        <v>1</v>
      </c>
      <c r="C1731" t="b">
        <f>IF(Table2[[#This Row],[yearID]]&gt;=1973,TRUE,FALSE)</f>
        <v>1</v>
      </c>
      <c r="D1731" t="s">
        <v>157</v>
      </c>
      <c r="E1731" t="s">
        <v>554</v>
      </c>
      <c r="F1731" t="s">
        <v>555</v>
      </c>
      <c r="G1731" t="str">
        <f>VLOOKUP(Table2[[#This Row],[franchID]],TeamsFranchises!$A$1:$D$121,2,FALSE)</f>
        <v>San Diego Padres</v>
      </c>
      <c r="H1731" t="s">
        <v>8</v>
      </c>
      <c r="I1731">
        <v>5</v>
      </c>
      <c r="J1731">
        <v>162</v>
      </c>
      <c r="K1731">
        <v>81</v>
      </c>
      <c r="L1731">
        <v>69</v>
      </c>
      <c r="M1731">
        <v>93</v>
      </c>
      <c r="N1731" t="s">
        <v>51</v>
      </c>
      <c r="P1731" t="s">
        <v>51</v>
      </c>
      <c r="Q1731">
        <f>IF(Table2[[#This Row],[LgWin]]="Y",1,0)</f>
        <v>0</v>
      </c>
      <c r="R1731" t="s">
        <v>51</v>
      </c>
      <c r="S1731">
        <f>IF(Table2[[#This Row],[WSWin]]="Y",1,0)</f>
        <v>0</v>
      </c>
      <c r="T1731">
        <v>692</v>
      </c>
      <c r="U1731">
        <v>5602</v>
      </c>
      <c r="V1731">
        <v>1397</v>
      </c>
      <c r="W1731">
        <v>245</v>
      </c>
      <c r="X1731">
        <v>49</v>
      </c>
      <c r="Y1731">
        <v>120</v>
      </c>
      <c r="Z1731">
        <v>602</v>
      </c>
      <c r="AA1731">
        <v>1057</v>
      </c>
      <c r="AB1731">
        <v>133</v>
      </c>
      <c r="AC1731">
        <v>57</v>
      </c>
      <c r="AD1731">
        <v>29</v>
      </c>
      <c r="AE1731">
        <v>30</v>
      </c>
      <c r="AF1731">
        <v>834</v>
      </c>
      <c r="AG1731">
        <v>722</v>
      </c>
      <c r="AH1731">
        <v>4.43</v>
      </c>
      <c r="AI1731">
        <v>6</v>
      </c>
      <c r="AJ1731">
        <v>5</v>
      </c>
      <c r="AK1731">
        <v>44</v>
      </c>
      <c r="AL1731">
        <v>4399</v>
      </c>
      <c r="AM1731">
        <v>1556</v>
      </c>
      <c r="AN1731">
        <v>160</v>
      </c>
      <c r="AO1731">
        <v>673</v>
      </c>
      <c r="AP1731">
        <v>827</v>
      </c>
      <c r="AQ1731">
        <v>189</v>
      </c>
      <c r="AR1731">
        <v>142</v>
      </c>
      <c r="AS1731">
        <v>0.97099999999999997</v>
      </c>
      <c r="AT1731" t="s">
        <v>556</v>
      </c>
      <c r="AU1731" t="s">
        <v>557</v>
      </c>
      <c r="AV1731">
        <v>1376269</v>
      </c>
      <c r="AW1731">
        <v>90</v>
      </c>
      <c r="AX1731">
        <v>91</v>
      </c>
      <c r="AY1731" t="s">
        <v>555</v>
      </c>
      <c r="AZ1731" t="s">
        <v>554</v>
      </c>
      <c r="BA1731" t="s">
        <v>554</v>
      </c>
    </row>
    <row r="1732" spans="1:53" x14ac:dyDescent="0.55000000000000004">
      <c r="A1732">
        <v>1977</v>
      </c>
      <c r="B1732" t="b">
        <f>IF(Table2[[#This Row],[yearID]]&gt;=1903,TRUE,FALSE)</f>
        <v>1</v>
      </c>
      <c r="C1732" t="b">
        <f>IF(Table2[[#This Row],[yearID]]&gt;=1973,TRUE,FALSE)</f>
        <v>1</v>
      </c>
      <c r="D1732" t="s">
        <v>410</v>
      </c>
      <c r="E1732" t="s">
        <v>573</v>
      </c>
      <c r="F1732" t="s">
        <v>573</v>
      </c>
      <c r="G1732" t="str">
        <f>VLOOKUP(Table2[[#This Row],[franchID]],TeamsFranchises!$A$1:$D$121,2,FALSE)</f>
        <v>Seattle Mariners</v>
      </c>
      <c r="H1732" t="s">
        <v>8</v>
      </c>
      <c r="I1732">
        <v>6</v>
      </c>
      <c r="J1732">
        <v>162</v>
      </c>
      <c r="K1732">
        <v>81</v>
      </c>
      <c r="L1732">
        <v>64</v>
      </c>
      <c r="M1732">
        <v>98</v>
      </c>
      <c r="N1732" t="s">
        <v>51</v>
      </c>
      <c r="P1732" t="s">
        <v>51</v>
      </c>
      <c r="Q1732">
        <f>IF(Table2[[#This Row],[LgWin]]="Y",1,0)</f>
        <v>0</v>
      </c>
      <c r="R1732" t="s">
        <v>51</v>
      </c>
      <c r="S1732">
        <f>IF(Table2[[#This Row],[WSWin]]="Y",1,0)</f>
        <v>0</v>
      </c>
      <c r="T1732">
        <v>624</v>
      </c>
      <c r="U1732">
        <v>5460</v>
      </c>
      <c r="V1732">
        <v>1398</v>
      </c>
      <c r="W1732">
        <v>218</v>
      </c>
      <c r="X1732">
        <v>33</v>
      </c>
      <c r="Y1732">
        <v>133</v>
      </c>
      <c r="Z1732">
        <v>426</v>
      </c>
      <c r="AA1732">
        <v>769</v>
      </c>
      <c r="AB1732">
        <v>110</v>
      </c>
      <c r="AC1732">
        <v>67</v>
      </c>
      <c r="AD1732">
        <v>35</v>
      </c>
      <c r="AE1732">
        <v>42</v>
      </c>
      <c r="AF1732">
        <v>855</v>
      </c>
      <c r="AG1732">
        <v>769</v>
      </c>
      <c r="AH1732">
        <v>4.83</v>
      </c>
      <c r="AI1732">
        <v>18</v>
      </c>
      <c r="AJ1732">
        <v>1</v>
      </c>
      <c r="AK1732">
        <v>31</v>
      </c>
      <c r="AL1732">
        <v>4299</v>
      </c>
      <c r="AM1732">
        <v>1508</v>
      </c>
      <c r="AN1732">
        <v>194</v>
      </c>
      <c r="AO1732">
        <v>578</v>
      </c>
      <c r="AP1732">
        <v>785</v>
      </c>
      <c r="AQ1732">
        <v>147</v>
      </c>
      <c r="AR1732">
        <v>162</v>
      </c>
      <c r="AS1732">
        <v>0.97599999999999998</v>
      </c>
      <c r="AT1732" t="s">
        <v>574</v>
      </c>
      <c r="AU1732" t="s">
        <v>575</v>
      </c>
      <c r="AV1732">
        <v>1338511</v>
      </c>
      <c r="AW1732">
        <v>99</v>
      </c>
      <c r="AX1732">
        <v>101</v>
      </c>
      <c r="AY1732" t="s">
        <v>573</v>
      </c>
      <c r="AZ1732" t="s">
        <v>573</v>
      </c>
      <c r="BA1732" t="s">
        <v>573</v>
      </c>
    </row>
    <row r="1733" spans="1:53" x14ac:dyDescent="0.55000000000000004">
      <c r="A1733">
        <v>1977</v>
      </c>
      <c r="B1733" t="b">
        <f>IF(Table2[[#This Row],[yearID]]&gt;=1903,TRUE,FALSE)</f>
        <v>1</v>
      </c>
      <c r="C1733" t="b">
        <f>IF(Table2[[#This Row],[yearID]]&gt;=1973,TRUE,FALSE)</f>
        <v>1</v>
      </c>
      <c r="D1733" t="s">
        <v>157</v>
      </c>
      <c r="E1733" t="s">
        <v>514</v>
      </c>
      <c r="F1733" t="s">
        <v>243</v>
      </c>
      <c r="G1733" t="str">
        <f>VLOOKUP(Table2[[#This Row],[franchID]],TeamsFranchises!$A$1:$D$121,2,FALSE)</f>
        <v>San Francisco Giants</v>
      </c>
      <c r="H1733" t="s">
        <v>8</v>
      </c>
      <c r="I1733">
        <v>4</v>
      </c>
      <c r="J1733">
        <v>162</v>
      </c>
      <c r="K1733">
        <v>81</v>
      </c>
      <c r="L1733">
        <v>75</v>
      </c>
      <c r="M1733">
        <v>87</v>
      </c>
      <c r="N1733" t="s">
        <v>51</v>
      </c>
      <c r="P1733" t="s">
        <v>51</v>
      </c>
      <c r="Q1733">
        <f>IF(Table2[[#This Row],[LgWin]]="Y",1,0)</f>
        <v>0</v>
      </c>
      <c r="R1733" t="s">
        <v>51</v>
      </c>
      <c r="S1733">
        <f>IF(Table2[[#This Row],[WSWin]]="Y",1,0)</f>
        <v>0</v>
      </c>
      <c r="T1733">
        <v>673</v>
      </c>
      <c r="U1733">
        <v>5497</v>
      </c>
      <c r="V1733">
        <v>1392</v>
      </c>
      <c r="W1733">
        <v>227</v>
      </c>
      <c r="X1733">
        <v>41</v>
      </c>
      <c r="Y1733">
        <v>134</v>
      </c>
      <c r="Z1733">
        <v>568</v>
      </c>
      <c r="AA1733">
        <v>842</v>
      </c>
      <c r="AB1733">
        <v>90</v>
      </c>
      <c r="AC1733">
        <v>59</v>
      </c>
      <c r="AD1733">
        <v>21</v>
      </c>
      <c r="AE1733">
        <v>51</v>
      </c>
      <c r="AF1733">
        <v>711</v>
      </c>
      <c r="AG1733">
        <v>608</v>
      </c>
      <c r="AH1733">
        <v>3.75</v>
      </c>
      <c r="AI1733">
        <v>27</v>
      </c>
      <c r="AJ1733">
        <v>10</v>
      </c>
      <c r="AK1733">
        <v>33</v>
      </c>
      <c r="AL1733">
        <v>4377</v>
      </c>
      <c r="AM1733">
        <v>1501</v>
      </c>
      <c r="AN1733">
        <v>114</v>
      </c>
      <c r="AO1733">
        <v>529</v>
      </c>
      <c r="AP1733">
        <v>854</v>
      </c>
      <c r="AQ1733">
        <v>179</v>
      </c>
      <c r="AR1733">
        <v>136</v>
      </c>
      <c r="AS1733">
        <v>0.97199999999999998</v>
      </c>
      <c r="AT1733" t="s">
        <v>515</v>
      </c>
      <c r="AU1733" t="s">
        <v>517</v>
      </c>
      <c r="AV1733">
        <v>700056</v>
      </c>
      <c r="AW1733">
        <v>99</v>
      </c>
      <c r="AX1733">
        <v>100</v>
      </c>
      <c r="AY1733" t="s">
        <v>243</v>
      </c>
      <c r="AZ1733" t="s">
        <v>514</v>
      </c>
      <c r="BA1733" t="s">
        <v>514</v>
      </c>
    </row>
    <row r="1734" spans="1:53" x14ac:dyDescent="0.55000000000000004">
      <c r="A1734">
        <v>1977</v>
      </c>
      <c r="B1734" t="b">
        <f>IF(Table2[[#This Row],[yearID]]&gt;=1903,TRUE,FALSE)</f>
        <v>1</v>
      </c>
      <c r="C1734" t="b">
        <f>IF(Table2[[#This Row],[yearID]]&gt;=1973,TRUE,FALSE)</f>
        <v>1</v>
      </c>
      <c r="D1734" t="s">
        <v>157</v>
      </c>
      <c r="E1734" t="s">
        <v>396</v>
      </c>
      <c r="F1734" t="s">
        <v>154</v>
      </c>
      <c r="G1734" t="str">
        <f>VLOOKUP(Table2[[#This Row],[franchID]],TeamsFranchises!$A$1:$D$121,2,FALSE)</f>
        <v>St. Louis Cardinals</v>
      </c>
      <c r="H1734" t="s">
        <v>37</v>
      </c>
      <c r="I1734">
        <v>3</v>
      </c>
      <c r="J1734">
        <v>162</v>
      </c>
      <c r="K1734">
        <v>83</v>
      </c>
      <c r="L1734">
        <v>83</v>
      </c>
      <c r="M1734">
        <v>79</v>
      </c>
      <c r="N1734" t="s">
        <v>51</v>
      </c>
      <c r="P1734" t="s">
        <v>51</v>
      </c>
      <c r="Q1734">
        <f>IF(Table2[[#This Row],[LgWin]]="Y",1,0)</f>
        <v>0</v>
      </c>
      <c r="R1734" t="s">
        <v>51</v>
      </c>
      <c r="S1734">
        <f>IF(Table2[[#This Row],[WSWin]]="Y",1,0)</f>
        <v>0</v>
      </c>
      <c r="T1734">
        <v>737</v>
      </c>
      <c r="U1734">
        <v>5527</v>
      </c>
      <c r="V1734">
        <v>1490</v>
      </c>
      <c r="W1734">
        <v>252</v>
      </c>
      <c r="X1734">
        <v>56</v>
      </c>
      <c r="Y1734">
        <v>96</v>
      </c>
      <c r="Z1734">
        <v>489</v>
      </c>
      <c r="AA1734">
        <v>823</v>
      </c>
      <c r="AB1734">
        <v>134</v>
      </c>
      <c r="AC1734">
        <v>112</v>
      </c>
      <c r="AD1734">
        <v>25</v>
      </c>
      <c r="AE1734">
        <v>29</v>
      </c>
      <c r="AF1734">
        <v>688</v>
      </c>
      <c r="AG1734">
        <v>612</v>
      </c>
      <c r="AH1734">
        <v>3.81</v>
      </c>
      <c r="AI1734">
        <v>26</v>
      </c>
      <c r="AJ1734">
        <v>10</v>
      </c>
      <c r="AK1734">
        <v>31</v>
      </c>
      <c r="AL1734">
        <v>4338</v>
      </c>
      <c r="AM1734">
        <v>1420</v>
      </c>
      <c r="AN1734">
        <v>139</v>
      </c>
      <c r="AO1734">
        <v>532</v>
      </c>
      <c r="AP1734">
        <v>768</v>
      </c>
      <c r="AQ1734">
        <v>139</v>
      </c>
      <c r="AR1734">
        <v>174</v>
      </c>
      <c r="AS1734">
        <v>0.97799999999999998</v>
      </c>
      <c r="AT1734" t="s">
        <v>409</v>
      </c>
      <c r="AU1734" t="s">
        <v>545</v>
      </c>
      <c r="AV1734">
        <v>1659287</v>
      </c>
      <c r="AW1734">
        <v>99</v>
      </c>
      <c r="AX1734">
        <v>99</v>
      </c>
      <c r="AY1734" t="s">
        <v>154</v>
      </c>
      <c r="AZ1734" t="s">
        <v>396</v>
      </c>
      <c r="BA1734" t="s">
        <v>396</v>
      </c>
    </row>
    <row r="1735" spans="1:53" x14ac:dyDescent="0.55000000000000004">
      <c r="A1735">
        <v>1977</v>
      </c>
      <c r="B1735" t="b">
        <f>IF(Table2[[#This Row],[yearID]]&gt;=1903,TRUE,FALSE)</f>
        <v>1</v>
      </c>
      <c r="C1735" t="b">
        <f>IF(Table2[[#This Row],[yearID]]&gt;=1973,TRUE,FALSE)</f>
        <v>1</v>
      </c>
      <c r="D1735" t="s">
        <v>410</v>
      </c>
      <c r="E1735" t="s">
        <v>526</v>
      </c>
      <c r="F1735" t="s">
        <v>526</v>
      </c>
      <c r="G1735" t="str">
        <f>VLOOKUP(Table2[[#This Row],[franchID]],TeamsFranchises!$A$1:$D$121,2,FALSE)</f>
        <v>Texas Rangers</v>
      </c>
      <c r="H1735" t="s">
        <v>8</v>
      </c>
      <c r="I1735">
        <v>2</v>
      </c>
      <c r="J1735">
        <v>162</v>
      </c>
      <c r="K1735">
        <v>81</v>
      </c>
      <c r="L1735">
        <v>94</v>
      </c>
      <c r="M1735">
        <v>68</v>
      </c>
      <c r="N1735" t="s">
        <v>51</v>
      </c>
      <c r="P1735" t="s">
        <v>51</v>
      </c>
      <c r="Q1735">
        <f>IF(Table2[[#This Row],[LgWin]]="Y",1,0)</f>
        <v>0</v>
      </c>
      <c r="R1735" t="s">
        <v>51</v>
      </c>
      <c r="S1735">
        <f>IF(Table2[[#This Row],[WSWin]]="Y",1,0)</f>
        <v>0</v>
      </c>
      <c r="T1735">
        <v>767</v>
      </c>
      <c r="U1735">
        <v>5541</v>
      </c>
      <c r="V1735">
        <v>1497</v>
      </c>
      <c r="W1735">
        <v>265</v>
      </c>
      <c r="X1735">
        <v>39</v>
      </c>
      <c r="Y1735">
        <v>135</v>
      </c>
      <c r="Z1735">
        <v>596</v>
      </c>
      <c r="AA1735">
        <v>904</v>
      </c>
      <c r="AB1735">
        <v>154</v>
      </c>
      <c r="AC1735">
        <v>85</v>
      </c>
      <c r="AD1735">
        <v>39</v>
      </c>
      <c r="AE1735">
        <v>50</v>
      </c>
      <c r="AF1735">
        <v>657</v>
      </c>
      <c r="AG1735">
        <v>583</v>
      </c>
      <c r="AH1735">
        <v>3.56</v>
      </c>
      <c r="AI1735">
        <v>49</v>
      </c>
      <c r="AJ1735">
        <v>17</v>
      </c>
      <c r="AK1735">
        <v>31</v>
      </c>
      <c r="AL1735">
        <v>4417</v>
      </c>
      <c r="AM1735">
        <v>1412</v>
      </c>
      <c r="AN1735">
        <v>134</v>
      </c>
      <c r="AO1735">
        <v>471</v>
      </c>
      <c r="AP1735">
        <v>864</v>
      </c>
      <c r="AQ1735">
        <v>117</v>
      </c>
      <c r="AR1735">
        <v>156</v>
      </c>
      <c r="AS1735">
        <v>0.98199999999999998</v>
      </c>
      <c r="AT1735" t="s">
        <v>568</v>
      </c>
      <c r="AU1735" t="s">
        <v>569</v>
      </c>
      <c r="AV1735">
        <v>1250722</v>
      </c>
      <c r="AW1735">
        <v>101</v>
      </c>
      <c r="AX1735">
        <v>101</v>
      </c>
      <c r="AY1735" t="s">
        <v>526</v>
      </c>
      <c r="AZ1735" t="s">
        <v>526</v>
      </c>
      <c r="BA1735" t="s">
        <v>526</v>
      </c>
    </row>
    <row r="1736" spans="1:53" x14ac:dyDescent="0.55000000000000004">
      <c r="A1736">
        <v>1977</v>
      </c>
      <c r="B1736" t="b">
        <f>IF(Table2[[#This Row],[yearID]]&gt;=1903,TRUE,FALSE)</f>
        <v>1</v>
      </c>
      <c r="C1736" t="b">
        <f>IF(Table2[[#This Row],[yearID]]&gt;=1973,TRUE,FALSE)</f>
        <v>1</v>
      </c>
      <c r="D1736" t="s">
        <v>410</v>
      </c>
      <c r="E1736" t="s">
        <v>576</v>
      </c>
      <c r="F1736" t="s">
        <v>576</v>
      </c>
      <c r="G1736" t="str">
        <f>VLOOKUP(Table2[[#This Row],[franchID]],TeamsFranchises!$A$1:$D$121,2,FALSE)</f>
        <v>Toronto Blue Jays</v>
      </c>
      <c r="H1736" t="s">
        <v>37</v>
      </c>
      <c r="I1736">
        <v>7</v>
      </c>
      <c r="J1736">
        <v>161</v>
      </c>
      <c r="K1736">
        <v>80</v>
      </c>
      <c r="L1736">
        <v>54</v>
      </c>
      <c r="M1736">
        <v>107</v>
      </c>
      <c r="N1736" t="s">
        <v>51</v>
      </c>
      <c r="P1736" t="s">
        <v>51</v>
      </c>
      <c r="Q1736">
        <f>IF(Table2[[#This Row],[LgWin]]="Y",1,0)</f>
        <v>0</v>
      </c>
      <c r="R1736" t="s">
        <v>51</v>
      </c>
      <c r="S1736">
        <f>IF(Table2[[#This Row],[WSWin]]="Y",1,0)</f>
        <v>0</v>
      </c>
      <c r="T1736">
        <v>605</v>
      </c>
      <c r="U1736">
        <v>5419</v>
      </c>
      <c r="V1736">
        <v>1367</v>
      </c>
      <c r="W1736">
        <v>230</v>
      </c>
      <c r="X1736">
        <v>41</v>
      </c>
      <c r="Y1736">
        <v>100</v>
      </c>
      <c r="Z1736">
        <v>499</v>
      </c>
      <c r="AA1736">
        <v>819</v>
      </c>
      <c r="AB1736">
        <v>65</v>
      </c>
      <c r="AC1736">
        <v>55</v>
      </c>
      <c r="AD1736">
        <v>23</v>
      </c>
      <c r="AE1736">
        <v>34</v>
      </c>
      <c r="AF1736">
        <v>822</v>
      </c>
      <c r="AG1736">
        <v>725</v>
      </c>
      <c r="AH1736">
        <v>4.57</v>
      </c>
      <c r="AI1736">
        <v>40</v>
      </c>
      <c r="AJ1736">
        <v>3</v>
      </c>
      <c r="AK1736">
        <v>20</v>
      </c>
      <c r="AL1736">
        <v>4285</v>
      </c>
      <c r="AM1736">
        <v>1538</v>
      </c>
      <c r="AN1736">
        <v>152</v>
      </c>
      <c r="AO1736">
        <v>623</v>
      </c>
      <c r="AP1736">
        <v>771</v>
      </c>
      <c r="AQ1736">
        <v>164</v>
      </c>
      <c r="AR1736">
        <v>133</v>
      </c>
      <c r="AS1736">
        <v>0.97399999999999998</v>
      </c>
      <c r="AT1736" t="s">
        <v>577</v>
      </c>
      <c r="AU1736" t="s">
        <v>578</v>
      </c>
      <c r="AV1736">
        <v>1701052</v>
      </c>
      <c r="AW1736">
        <v>101</v>
      </c>
      <c r="AX1736">
        <v>103</v>
      </c>
      <c r="AY1736" t="s">
        <v>576</v>
      </c>
      <c r="AZ1736" t="s">
        <v>576</v>
      </c>
      <c r="BA1736" t="s">
        <v>576</v>
      </c>
    </row>
    <row r="1737" spans="1:53" x14ac:dyDescent="0.55000000000000004">
      <c r="A1737">
        <v>1978</v>
      </c>
      <c r="B1737" t="b">
        <f>IF(Table2[[#This Row],[yearID]]&gt;=1903,TRUE,FALSE)</f>
        <v>1</v>
      </c>
      <c r="C1737" t="b">
        <f>IF(Table2[[#This Row],[yearID]]&gt;=1973,TRUE,FALSE)</f>
        <v>1</v>
      </c>
      <c r="D1737" t="s">
        <v>157</v>
      </c>
      <c r="E1737" t="s">
        <v>159</v>
      </c>
      <c r="F1737" t="s">
        <v>159</v>
      </c>
      <c r="G1737" t="str">
        <f>VLOOKUP(Table2[[#This Row],[franchID]],TeamsFranchises!$A$1:$D$121,2,FALSE)</f>
        <v>Atlanta Braves</v>
      </c>
      <c r="H1737" t="s">
        <v>8</v>
      </c>
      <c r="I1737">
        <v>6</v>
      </c>
      <c r="J1737">
        <v>162</v>
      </c>
      <c r="K1737">
        <v>81</v>
      </c>
      <c r="L1737">
        <v>69</v>
      </c>
      <c r="M1737">
        <v>93</v>
      </c>
      <c r="N1737" t="s">
        <v>51</v>
      </c>
      <c r="P1737" t="s">
        <v>51</v>
      </c>
      <c r="Q1737">
        <f>IF(Table2[[#This Row],[LgWin]]="Y",1,0)</f>
        <v>0</v>
      </c>
      <c r="R1737" t="s">
        <v>51</v>
      </c>
      <c r="S1737">
        <f>IF(Table2[[#This Row],[WSWin]]="Y",1,0)</f>
        <v>0</v>
      </c>
      <c r="T1737">
        <v>600</v>
      </c>
      <c r="U1737">
        <v>5381</v>
      </c>
      <c r="V1737">
        <v>1313</v>
      </c>
      <c r="W1737">
        <v>191</v>
      </c>
      <c r="X1737">
        <v>39</v>
      </c>
      <c r="Y1737">
        <v>123</v>
      </c>
      <c r="Z1737">
        <v>550</v>
      </c>
      <c r="AA1737">
        <v>874</v>
      </c>
      <c r="AB1737">
        <v>90</v>
      </c>
      <c r="AC1737">
        <v>65</v>
      </c>
      <c r="AD1737">
        <v>27</v>
      </c>
      <c r="AE1737">
        <v>47</v>
      </c>
      <c r="AF1737">
        <v>750</v>
      </c>
      <c r="AG1737">
        <v>653</v>
      </c>
      <c r="AH1737">
        <v>4.08</v>
      </c>
      <c r="AI1737">
        <v>29</v>
      </c>
      <c r="AJ1737">
        <v>12</v>
      </c>
      <c r="AK1737">
        <v>32</v>
      </c>
      <c r="AL1737">
        <v>4321</v>
      </c>
      <c r="AM1737">
        <v>1404</v>
      </c>
      <c r="AN1737">
        <v>132</v>
      </c>
      <c r="AO1737">
        <v>624</v>
      </c>
      <c r="AP1737">
        <v>848</v>
      </c>
      <c r="AQ1737">
        <v>153</v>
      </c>
      <c r="AR1737">
        <v>126</v>
      </c>
      <c r="AS1737">
        <v>0.97499999999999998</v>
      </c>
      <c r="AT1737" t="s">
        <v>541</v>
      </c>
      <c r="AU1737" t="s">
        <v>542</v>
      </c>
      <c r="AV1737">
        <v>904494</v>
      </c>
      <c r="AW1737">
        <v>112</v>
      </c>
      <c r="AX1737">
        <v>114</v>
      </c>
      <c r="AY1737" t="s">
        <v>159</v>
      </c>
      <c r="AZ1737" t="s">
        <v>159</v>
      </c>
      <c r="BA1737" t="s">
        <v>159</v>
      </c>
    </row>
    <row r="1738" spans="1:53" x14ac:dyDescent="0.55000000000000004">
      <c r="A1738">
        <v>1978</v>
      </c>
      <c r="B1738" t="b">
        <f>IF(Table2[[#This Row],[yearID]]&gt;=1903,TRUE,FALSE)</f>
        <v>1</v>
      </c>
      <c r="C1738" t="b">
        <f>IF(Table2[[#This Row],[yearID]]&gt;=1973,TRUE,FALSE)</f>
        <v>1</v>
      </c>
      <c r="D1738" t="s">
        <v>410</v>
      </c>
      <c r="E1738" t="s">
        <v>95</v>
      </c>
      <c r="F1738" t="s">
        <v>95</v>
      </c>
      <c r="G1738" t="str">
        <f>VLOOKUP(Table2[[#This Row],[franchID]],TeamsFranchises!$A$1:$D$121,2,FALSE)</f>
        <v>Baltimore Orioles</v>
      </c>
      <c r="H1738" t="s">
        <v>37</v>
      </c>
      <c r="I1738">
        <v>4</v>
      </c>
      <c r="J1738">
        <v>161</v>
      </c>
      <c r="K1738">
        <v>81</v>
      </c>
      <c r="L1738">
        <v>90</v>
      </c>
      <c r="M1738">
        <v>71</v>
      </c>
      <c r="N1738" t="s">
        <v>51</v>
      </c>
      <c r="P1738" t="s">
        <v>51</v>
      </c>
      <c r="Q1738">
        <f>IF(Table2[[#This Row],[LgWin]]="Y",1,0)</f>
        <v>0</v>
      </c>
      <c r="R1738" t="s">
        <v>51</v>
      </c>
      <c r="S1738">
        <f>IF(Table2[[#This Row],[WSWin]]="Y",1,0)</f>
        <v>0</v>
      </c>
      <c r="T1738">
        <v>659</v>
      </c>
      <c r="U1738">
        <v>5422</v>
      </c>
      <c r="V1738">
        <v>1397</v>
      </c>
      <c r="W1738">
        <v>248</v>
      </c>
      <c r="X1738">
        <v>19</v>
      </c>
      <c r="Y1738">
        <v>154</v>
      </c>
      <c r="Z1738">
        <v>552</v>
      </c>
      <c r="AA1738">
        <v>864</v>
      </c>
      <c r="AB1738">
        <v>75</v>
      </c>
      <c r="AC1738">
        <v>61</v>
      </c>
      <c r="AD1738">
        <v>22</v>
      </c>
      <c r="AE1738">
        <v>42</v>
      </c>
      <c r="AF1738">
        <v>633</v>
      </c>
      <c r="AG1738">
        <v>566</v>
      </c>
      <c r="AH1738">
        <v>3.56</v>
      </c>
      <c r="AI1738">
        <v>65</v>
      </c>
      <c r="AJ1738">
        <v>16</v>
      </c>
      <c r="AK1738">
        <v>33</v>
      </c>
      <c r="AL1738">
        <v>4287</v>
      </c>
      <c r="AM1738">
        <v>1340</v>
      </c>
      <c r="AN1738">
        <v>107</v>
      </c>
      <c r="AO1738">
        <v>509</v>
      </c>
      <c r="AP1738">
        <v>754</v>
      </c>
      <c r="AQ1738">
        <v>110</v>
      </c>
      <c r="AR1738">
        <v>166</v>
      </c>
      <c r="AS1738">
        <v>0.98199999999999998</v>
      </c>
      <c r="AT1738" t="s">
        <v>218</v>
      </c>
      <c r="AU1738" t="s">
        <v>504</v>
      </c>
      <c r="AV1738">
        <v>1051724</v>
      </c>
      <c r="AW1738">
        <v>94</v>
      </c>
      <c r="AX1738">
        <v>93</v>
      </c>
      <c r="AY1738" t="s">
        <v>95</v>
      </c>
      <c r="AZ1738" t="s">
        <v>95</v>
      </c>
      <c r="BA1738" t="s">
        <v>95</v>
      </c>
    </row>
    <row r="1739" spans="1:53" x14ac:dyDescent="0.55000000000000004">
      <c r="A1739">
        <v>1978</v>
      </c>
      <c r="B1739" t="b">
        <f>IF(Table2[[#This Row],[yearID]]&gt;=1903,TRUE,FALSE)</f>
        <v>1</v>
      </c>
      <c r="C1739" t="b">
        <f>IF(Table2[[#This Row],[yearID]]&gt;=1973,TRUE,FALSE)</f>
        <v>1</v>
      </c>
      <c r="D1739" t="s">
        <v>410</v>
      </c>
      <c r="E1739" t="s">
        <v>54</v>
      </c>
      <c r="F1739" t="s">
        <v>54</v>
      </c>
      <c r="G1739" t="str">
        <f>VLOOKUP(Table2[[#This Row],[franchID]],TeamsFranchises!$A$1:$D$121,2,FALSE)</f>
        <v>Boston Red Sox</v>
      </c>
      <c r="H1739" t="s">
        <v>37</v>
      </c>
      <c r="I1739">
        <v>2</v>
      </c>
      <c r="J1739">
        <v>163</v>
      </c>
      <c r="K1739">
        <v>82</v>
      </c>
      <c r="L1739">
        <v>99</v>
      </c>
      <c r="M1739">
        <v>64</v>
      </c>
      <c r="N1739" t="s">
        <v>51</v>
      </c>
      <c r="P1739" t="s">
        <v>51</v>
      </c>
      <c r="Q1739">
        <f>IF(Table2[[#This Row],[LgWin]]="Y",1,0)</f>
        <v>0</v>
      </c>
      <c r="R1739" t="s">
        <v>51</v>
      </c>
      <c r="S1739">
        <f>IF(Table2[[#This Row],[WSWin]]="Y",1,0)</f>
        <v>0</v>
      </c>
      <c r="T1739">
        <v>796</v>
      </c>
      <c r="U1739">
        <v>5587</v>
      </c>
      <c r="V1739">
        <v>1493</v>
      </c>
      <c r="W1739">
        <v>270</v>
      </c>
      <c r="X1739">
        <v>46</v>
      </c>
      <c r="Y1739">
        <v>172</v>
      </c>
      <c r="Z1739">
        <v>582</v>
      </c>
      <c r="AA1739">
        <v>835</v>
      </c>
      <c r="AB1739">
        <v>74</v>
      </c>
      <c r="AC1739">
        <v>51</v>
      </c>
      <c r="AD1739">
        <v>24</v>
      </c>
      <c r="AE1739">
        <v>58</v>
      </c>
      <c r="AF1739">
        <v>657</v>
      </c>
      <c r="AG1739">
        <v>579</v>
      </c>
      <c r="AH1739">
        <v>3.54</v>
      </c>
      <c r="AI1739">
        <v>57</v>
      </c>
      <c r="AJ1739">
        <v>15</v>
      </c>
      <c r="AK1739">
        <v>26</v>
      </c>
      <c r="AL1739">
        <v>4418</v>
      </c>
      <c r="AM1739">
        <v>1530</v>
      </c>
      <c r="AN1739">
        <v>137</v>
      </c>
      <c r="AO1739">
        <v>464</v>
      </c>
      <c r="AP1739">
        <v>706</v>
      </c>
      <c r="AQ1739">
        <v>146</v>
      </c>
      <c r="AR1739">
        <v>171</v>
      </c>
      <c r="AS1739">
        <v>0.97699999999999998</v>
      </c>
      <c r="AT1739" t="s">
        <v>441</v>
      </c>
      <c r="AU1739" t="s">
        <v>493</v>
      </c>
      <c r="AV1739">
        <v>2320643</v>
      </c>
      <c r="AW1739">
        <v>112</v>
      </c>
      <c r="AX1739">
        <v>110</v>
      </c>
      <c r="AY1739" t="s">
        <v>54</v>
      </c>
      <c r="AZ1739" t="s">
        <v>54</v>
      </c>
      <c r="BA1739" t="s">
        <v>54</v>
      </c>
    </row>
    <row r="1740" spans="1:53" x14ac:dyDescent="0.55000000000000004">
      <c r="A1740">
        <v>1978</v>
      </c>
      <c r="B1740" t="b">
        <f>IF(Table2[[#This Row],[yearID]]&gt;=1903,TRUE,FALSE)</f>
        <v>1</v>
      </c>
      <c r="C1740" t="b">
        <f>IF(Table2[[#This Row],[yearID]]&gt;=1973,TRUE,FALSE)</f>
        <v>1</v>
      </c>
      <c r="D1740" t="s">
        <v>410</v>
      </c>
      <c r="E1740" t="s">
        <v>537</v>
      </c>
      <c r="F1740" t="s">
        <v>520</v>
      </c>
      <c r="G1740" t="str">
        <f>VLOOKUP(Table2[[#This Row],[franchID]],TeamsFranchises!$A$1:$D$121,2,FALSE)</f>
        <v>Los Angeles Angels of Anaheim</v>
      </c>
      <c r="H1740" t="s">
        <v>8</v>
      </c>
      <c r="I1740">
        <v>2</v>
      </c>
      <c r="J1740">
        <v>162</v>
      </c>
      <c r="K1740">
        <v>81</v>
      </c>
      <c r="L1740">
        <v>87</v>
      </c>
      <c r="M1740">
        <v>75</v>
      </c>
      <c r="N1740" t="s">
        <v>51</v>
      </c>
      <c r="P1740" t="s">
        <v>51</v>
      </c>
      <c r="Q1740">
        <f>IF(Table2[[#This Row],[LgWin]]="Y",1,0)</f>
        <v>0</v>
      </c>
      <c r="R1740" t="s">
        <v>51</v>
      </c>
      <c r="S1740">
        <f>IF(Table2[[#This Row],[WSWin]]="Y",1,0)</f>
        <v>0</v>
      </c>
      <c r="T1740">
        <v>691</v>
      </c>
      <c r="U1740">
        <v>5472</v>
      </c>
      <c r="V1740">
        <v>1417</v>
      </c>
      <c r="W1740">
        <v>226</v>
      </c>
      <c r="X1740">
        <v>28</v>
      </c>
      <c r="Y1740">
        <v>108</v>
      </c>
      <c r="Z1740">
        <v>539</v>
      </c>
      <c r="AA1740">
        <v>682</v>
      </c>
      <c r="AB1740">
        <v>86</v>
      </c>
      <c r="AC1740">
        <v>69</v>
      </c>
      <c r="AD1740">
        <v>67</v>
      </c>
      <c r="AE1740">
        <v>56</v>
      </c>
      <c r="AF1740">
        <v>666</v>
      </c>
      <c r="AG1740">
        <v>590</v>
      </c>
      <c r="AH1740">
        <v>3.65</v>
      </c>
      <c r="AI1740">
        <v>44</v>
      </c>
      <c r="AJ1740">
        <v>13</v>
      </c>
      <c r="AK1740">
        <v>33</v>
      </c>
      <c r="AL1740">
        <v>4367</v>
      </c>
      <c r="AM1740">
        <v>1382</v>
      </c>
      <c r="AN1740">
        <v>125</v>
      </c>
      <c r="AO1740">
        <v>599</v>
      </c>
      <c r="AP1740">
        <v>892</v>
      </c>
      <c r="AQ1740">
        <v>136</v>
      </c>
      <c r="AR1740">
        <v>136</v>
      </c>
      <c r="AS1740">
        <v>0.97799999999999998</v>
      </c>
      <c r="AT1740" t="s">
        <v>538</v>
      </c>
      <c r="AU1740" t="s">
        <v>543</v>
      </c>
      <c r="AV1740">
        <v>1755386</v>
      </c>
      <c r="AW1740">
        <v>96</v>
      </c>
      <c r="AX1740">
        <v>96</v>
      </c>
      <c r="AY1740" t="s">
        <v>537</v>
      </c>
      <c r="AZ1740" t="s">
        <v>537</v>
      </c>
      <c r="BA1740" t="s">
        <v>537</v>
      </c>
    </row>
    <row r="1741" spans="1:53" x14ac:dyDescent="0.55000000000000004">
      <c r="A1741">
        <v>1978</v>
      </c>
      <c r="B1741" t="b">
        <f>IF(Table2[[#This Row],[yearID]]&gt;=1903,TRUE,FALSE)</f>
        <v>1</v>
      </c>
      <c r="C1741" t="b">
        <f>IF(Table2[[#This Row],[yearID]]&gt;=1973,TRUE,FALSE)</f>
        <v>1</v>
      </c>
      <c r="D1741" t="s">
        <v>410</v>
      </c>
      <c r="E1741" t="s">
        <v>415</v>
      </c>
      <c r="F1741" t="s">
        <v>416</v>
      </c>
      <c r="G1741" t="str">
        <f>VLOOKUP(Table2[[#This Row],[franchID]],TeamsFranchises!$A$1:$D$121,2,FALSE)</f>
        <v>Chicago White Sox</v>
      </c>
      <c r="H1741" t="s">
        <v>8</v>
      </c>
      <c r="I1741">
        <v>5</v>
      </c>
      <c r="J1741">
        <v>161</v>
      </c>
      <c r="K1741">
        <v>80</v>
      </c>
      <c r="L1741">
        <v>71</v>
      </c>
      <c r="M1741">
        <v>90</v>
      </c>
      <c r="N1741" t="s">
        <v>51</v>
      </c>
      <c r="P1741" t="s">
        <v>51</v>
      </c>
      <c r="Q1741">
        <f>IF(Table2[[#This Row],[LgWin]]="Y",1,0)</f>
        <v>0</v>
      </c>
      <c r="R1741" t="s">
        <v>51</v>
      </c>
      <c r="S1741">
        <f>IF(Table2[[#This Row],[WSWin]]="Y",1,0)</f>
        <v>0</v>
      </c>
      <c r="T1741">
        <v>634</v>
      </c>
      <c r="U1741">
        <v>5393</v>
      </c>
      <c r="V1741">
        <v>1423</v>
      </c>
      <c r="W1741">
        <v>221</v>
      </c>
      <c r="X1741">
        <v>41</v>
      </c>
      <c r="Y1741">
        <v>106</v>
      </c>
      <c r="Z1741">
        <v>409</v>
      </c>
      <c r="AA1741">
        <v>625</v>
      </c>
      <c r="AB1741">
        <v>83</v>
      </c>
      <c r="AC1741">
        <v>68</v>
      </c>
      <c r="AD1741">
        <v>33</v>
      </c>
      <c r="AE1741">
        <v>57</v>
      </c>
      <c r="AF1741">
        <v>731</v>
      </c>
      <c r="AG1741">
        <v>660</v>
      </c>
      <c r="AH1741">
        <v>4.21</v>
      </c>
      <c r="AI1741">
        <v>38</v>
      </c>
      <c r="AJ1741">
        <v>9</v>
      </c>
      <c r="AK1741">
        <v>33</v>
      </c>
      <c r="AL1741">
        <v>4228</v>
      </c>
      <c r="AM1741">
        <v>1380</v>
      </c>
      <c r="AN1741">
        <v>128</v>
      </c>
      <c r="AO1741">
        <v>586</v>
      </c>
      <c r="AP1741">
        <v>710</v>
      </c>
      <c r="AQ1741">
        <v>139</v>
      </c>
      <c r="AR1741">
        <v>130</v>
      </c>
      <c r="AS1741">
        <v>0.97699999999999998</v>
      </c>
      <c r="AT1741" t="s">
        <v>417</v>
      </c>
      <c r="AU1741" t="s">
        <v>450</v>
      </c>
      <c r="AV1741">
        <v>1491100</v>
      </c>
      <c r="AW1741">
        <v>101</v>
      </c>
      <c r="AX1741">
        <v>102</v>
      </c>
      <c r="AY1741" t="s">
        <v>416</v>
      </c>
      <c r="AZ1741" t="s">
        <v>415</v>
      </c>
      <c r="BA1741" t="s">
        <v>415</v>
      </c>
    </row>
    <row r="1742" spans="1:53" x14ac:dyDescent="0.55000000000000004">
      <c r="A1742">
        <v>1978</v>
      </c>
      <c r="B1742" t="b">
        <f>IF(Table2[[#This Row],[yearID]]&gt;=1903,TRUE,FALSE)</f>
        <v>1</v>
      </c>
      <c r="C1742" t="b">
        <f>IF(Table2[[#This Row],[yearID]]&gt;=1973,TRUE,FALSE)</f>
        <v>1</v>
      </c>
      <c r="D1742" t="s">
        <v>157</v>
      </c>
      <c r="E1742" t="s">
        <v>161</v>
      </c>
      <c r="F1742" t="s">
        <v>162</v>
      </c>
      <c r="G1742" t="str">
        <f>VLOOKUP(Table2[[#This Row],[franchID]],TeamsFranchises!$A$1:$D$121,2,FALSE)</f>
        <v>Chicago Cubs</v>
      </c>
      <c r="H1742" t="s">
        <v>37</v>
      </c>
      <c r="I1742">
        <v>3</v>
      </c>
      <c r="J1742">
        <v>162</v>
      </c>
      <c r="K1742">
        <v>82</v>
      </c>
      <c r="L1742">
        <v>79</v>
      </c>
      <c r="M1742">
        <v>83</v>
      </c>
      <c r="N1742" t="s">
        <v>51</v>
      </c>
      <c r="P1742" t="s">
        <v>51</v>
      </c>
      <c r="Q1742">
        <f>IF(Table2[[#This Row],[LgWin]]="Y",1,0)</f>
        <v>0</v>
      </c>
      <c r="R1742" t="s">
        <v>51</v>
      </c>
      <c r="S1742">
        <f>IF(Table2[[#This Row],[WSWin]]="Y",1,0)</f>
        <v>0</v>
      </c>
      <c r="T1742">
        <v>664</v>
      </c>
      <c r="U1742">
        <v>5532</v>
      </c>
      <c r="V1742">
        <v>1461</v>
      </c>
      <c r="W1742">
        <v>224</v>
      </c>
      <c r="X1742">
        <v>48</v>
      </c>
      <c r="Y1742">
        <v>72</v>
      </c>
      <c r="Z1742">
        <v>562</v>
      </c>
      <c r="AA1742">
        <v>746</v>
      </c>
      <c r="AB1742">
        <v>110</v>
      </c>
      <c r="AC1742">
        <v>58</v>
      </c>
      <c r="AD1742">
        <v>21</v>
      </c>
      <c r="AE1742">
        <v>59</v>
      </c>
      <c r="AF1742">
        <v>724</v>
      </c>
      <c r="AG1742">
        <v>655</v>
      </c>
      <c r="AH1742">
        <v>4.05</v>
      </c>
      <c r="AI1742">
        <v>24</v>
      </c>
      <c r="AJ1742">
        <v>7</v>
      </c>
      <c r="AK1742">
        <v>38</v>
      </c>
      <c r="AL1742">
        <v>4366</v>
      </c>
      <c r="AM1742">
        <v>1475</v>
      </c>
      <c r="AN1742">
        <v>125</v>
      </c>
      <c r="AO1742">
        <v>539</v>
      </c>
      <c r="AP1742">
        <v>768</v>
      </c>
      <c r="AQ1742">
        <v>144</v>
      </c>
      <c r="AR1742">
        <v>154</v>
      </c>
      <c r="AS1742">
        <v>0.97799999999999998</v>
      </c>
      <c r="AT1742" t="s">
        <v>434</v>
      </c>
      <c r="AU1742" t="s">
        <v>473</v>
      </c>
      <c r="AV1742">
        <v>1525311</v>
      </c>
      <c r="AW1742">
        <v>112</v>
      </c>
      <c r="AX1742">
        <v>112</v>
      </c>
      <c r="AY1742" t="s">
        <v>162</v>
      </c>
      <c r="AZ1742" t="s">
        <v>161</v>
      </c>
      <c r="BA1742" t="s">
        <v>161</v>
      </c>
    </row>
    <row r="1743" spans="1:53" x14ac:dyDescent="0.55000000000000004">
      <c r="A1743">
        <v>1978</v>
      </c>
      <c r="B1743" t="b">
        <f>IF(Table2[[#This Row],[yearID]]&gt;=1903,TRUE,FALSE)</f>
        <v>1</v>
      </c>
      <c r="C1743" t="b">
        <f>IF(Table2[[#This Row],[yearID]]&gt;=1973,TRUE,FALSE)</f>
        <v>1</v>
      </c>
      <c r="D1743" t="s">
        <v>157</v>
      </c>
      <c r="E1743" t="s">
        <v>167</v>
      </c>
      <c r="F1743" t="s">
        <v>167</v>
      </c>
      <c r="G1743" t="str">
        <f>VLOOKUP(Table2[[#This Row],[franchID]],TeamsFranchises!$A$1:$D$121,2,FALSE)</f>
        <v>Cincinnati Reds</v>
      </c>
      <c r="H1743" t="s">
        <v>8</v>
      </c>
      <c r="I1743">
        <v>2</v>
      </c>
      <c r="J1743">
        <v>161</v>
      </c>
      <c r="K1743">
        <v>80</v>
      </c>
      <c r="L1743">
        <v>92</v>
      </c>
      <c r="M1743">
        <v>69</v>
      </c>
      <c r="N1743" t="s">
        <v>51</v>
      </c>
      <c r="P1743" t="s">
        <v>51</v>
      </c>
      <c r="Q1743">
        <f>IF(Table2[[#This Row],[LgWin]]="Y",1,0)</f>
        <v>0</v>
      </c>
      <c r="R1743" t="s">
        <v>51</v>
      </c>
      <c r="S1743">
        <f>IF(Table2[[#This Row],[WSWin]]="Y",1,0)</f>
        <v>0</v>
      </c>
      <c r="T1743">
        <v>710</v>
      </c>
      <c r="U1743">
        <v>5392</v>
      </c>
      <c r="V1743">
        <v>1378</v>
      </c>
      <c r="W1743">
        <v>270</v>
      </c>
      <c r="X1743">
        <v>32</v>
      </c>
      <c r="Y1743">
        <v>136</v>
      </c>
      <c r="Z1743">
        <v>636</v>
      </c>
      <c r="AA1743">
        <v>899</v>
      </c>
      <c r="AB1743">
        <v>137</v>
      </c>
      <c r="AC1743">
        <v>58</v>
      </c>
      <c r="AD1743">
        <v>26</v>
      </c>
      <c r="AE1743">
        <v>54</v>
      </c>
      <c r="AF1743">
        <v>688</v>
      </c>
      <c r="AG1743">
        <v>613</v>
      </c>
      <c r="AH1743">
        <v>3.81</v>
      </c>
      <c r="AI1743">
        <v>16</v>
      </c>
      <c r="AJ1743">
        <v>10</v>
      </c>
      <c r="AK1743">
        <v>46</v>
      </c>
      <c r="AL1743">
        <v>4345</v>
      </c>
      <c r="AM1743">
        <v>1437</v>
      </c>
      <c r="AN1743">
        <v>122</v>
      </c>
      <c r="AO1743">
        <v>567</v>
      </c>
      <c r="AP1743">
        <v>908</v>
      </c>
      <c r="AQ1743">
        <v>134</v>
      </c>
      <c r="AR1743">
        <v>120</v>
      </c>
      <c r="AS1743">
        <v>0.97799999999999998</v>
      </c>
      <c r="AT1743" t="s">
        <v>165</v>
      </c>
      <c r="AU1743" t="s">
        <v>565</v>
      </c>
      <c r="AV1743">
        <v>2532497</v>
      </c>
      <c r="AW1743">
        <v>100</v>
      </c>
      <c r="AX1743">
        <v>100</v>
      </c>
      <c r="AY1743" t="s">
        <v>167</v>
      </c>
      <c r="AZ1743" t="s">
        <v>167</v>
      </c>
      <c r="BA1743" t="s">
        <v>167</v>
      </c>
    </row>
    <row r="1744" spans="1:53" x14ac:dyDescent="0.55000000000000004">
      <c r="A1744">
        <v>1978</v>
      </c>
      <c r="B1744" t="b">
        <f>IF(Table2[[#This Row],[yearID]]&gt;=1903,TRUE,FALSE)</f>
        <v>1</v>
      </c>
      <c r="C1744" t="b">
        <f>IF(Table2[[#This Row],[yearID]]&gt;=1973,TRUE,FALSE)</f>
        <v>1</v>
      </c>
      <c r="D1744" t="s">
        <v>410</v>
      </c>
      <c r="E1744" t="s">
        <v>64</v>
      </c>
      <c r="F1744" t="s">
        <v>64</v>
      </c>
      <c r="G1744" t="str">
        <f>VLOOKUP(Table2[[#This Row],[franchID]],TeamsFranchises!$A$1:$D$121,2,FALSE)</f>
        <v>Cleveland Indians</v>
      </c>
      <c r="H1744" t="s">
        <v>37</v>
      </c>
      <c r="I1744">
        <v>6</v>
      </c>
      <c r="J1744">
        <v>159</v>
      </c>
      <c r="K1744">
        <v>78</v>
      </c>
      <c r="L1744">
        <v>69</v>
      </c>
      <c r="M1744">
        <v>90</v>
      </c>
      <c r="N1744" t="s">
        <v>51</v>
      </c>
      <c r="P1744" t="s">
        <v>51</v>
      </c>
      <c r="Q1744">
        <f>IF(Table2[[#This Row],[LgWin]]="Y",1,0)</f>
        <v>0</v>
      </c>
      <c r="R1744" t="s">
        <v>51</v>
      </c>
      <c r="S1744">
        <f>IF(Table2[[#This Row],[WSWin]]="Y",1,0)</f>
        <v>0</v>
      </c>
      <c r="T1744">
        <v>639</v>
      </c>
      <c r="U1744">
        <v>5365</v>
      </c>
      <c r="V1744">
        <v>1400</v>
      </c>
      <c r="W1744">
        <v>223</v>
      </c>
      <c r="X1744">
        <v>45</v>
      </c>
      <c r="Y1744">
        <v>106</v>
      </c>
      <c r="Z1744">
        <v>488</v>
      </c>
      <c r="AA1744">
        <v>698</v>
      </c>
      <c r="AB1744">
        <v>64</v>
      </c>
      <c r="AC1744">
        <v>63</v>
      </c>
      <c r="AD1744">
        <v>26</v>
      </c>
      <c r="AE1744">
        <v>40</v>
      </c>
      <c r="AF1744">
        <v>694</v>
      </c>
      <c r="AG1744">
        <v>621</v>
      </c>
      <c r="AH1744">
        <v>3.97</v>
      </c>
      <c r="AI1744">
        <v>36</v>
      </c>
      <c r="AJ1744">
        <v>6</v>
      </c>
      <c r="AK1744">
        <v>28</v>
      </c>
      <c r="AL1744">
        <v>4222</v>
      </c>
      <c r="AM1744">
        <v>1397</v>
      </c>
      <c r="AN1744">
        <v>100</v>
      </c>
      <c r="AO1744">
        <v>568</v>
      </c>
      <c r="AP1744">
        <v>739</v>
      </c>
      <c r="AQ1744">
        <v>123</v>
      </c>
      <c r="AR1744">
        <v>142</v>
      </c>
      <c r="AS1744">
        <v>0.98</v>
      </c>
      <c r="AT1744" t="s">
        <v>487</v>
      </c>
      <c r="AU1744" t="s">
        <v>498</v>
      </c>
      <c r="AV1744">
        <v>800584</v>
      </c>
      <c r="AW1744">
        <v>99</v>
      </c>
      <c r="AX1744">
        <v>100</v>
      </c>
      <c r="AY1744" t="s">
        <v>64</v>
      </c>
      <c r="AZ1744" t="s">
        <v>64</v>
      </c>
      <c r="BA1744" t="s">
        <v>64</v>
      </c>
    </row>
    <row r="1745" spans="1:53" x14ac:dyDescent="0.55000000000000004">
      <c r="A1745">
        <v>1978</v>
      </c>
      <c r="B1745" t="b">
        <f>IF(Table2[[#This Row],[yearID]]&gt;=1903,TRUE,FALSE)</f>
        <v>1</v>
      </c>
      <c r="C1745" t="b">
        <f>IF(Table2[[#This Row],[yearID]]&gt;=1973,TRUE,FALSE)</f>
        <v>1</v>
      </c>
      <c r="D1745" t="s">
        <v>410</v>
      </c>
      <c r="E1745" t="s">
        <v>419</v>
      </c>
      <c r="F1745" t="s">
        <v>419</v>
      </c>
      <c r="G1745" t="str">
        <f>VLOOKUP(Table2[[#This Row],[franchID]],TeamsFranchises!$A$1:$D$121,2,FALSE)</f>
        <v>Detroit Tigers</v>
      </c>
      <c r="H1745" t="s">
        <v>37</v>
      </c>
      <c r="I1745">
        <v>5</v>
      </c>
      <c r="J1745">
        <v>162</v>
      </c>
      <c r="K1745">
        <v>81</v>
      </c>
      <c r="L1745">
        <v>86</v>
      </c>
      <c r="M1745">
        <v>76</v>
      </c>
      <c r="N1745" t="s">
        <v>51</v>
      </c>
      <c r="P1745" t="s">
        <v>51</v>
      </c>
      <c r="Q1745">
        <f>IF(Table2[[#This Row],[LgWin]]="Y",1,0)</f>
        <v>0</v>
      </c>
      <c r="R1745" t="s">
        <v>51</v>
      </c>
      <c r="S1745">
        <f>IF(Table2[[#This Row],[WSWin]]="Y",1,0)</f>
        <v>0</v>
      </c>
      <c r="T1745">
        <v>714</v>
      </c>
      <c r="U1745">
        <v>5601</v>
      </c>
      <c r="V1745">
        <v>1520</v>
      </c>
      <c r="W1745">
        <v>218</v>
      </c>
      <c r="X1745">
        <v>34</v>
      </c>
      <c r="Y1745">
        <v>129</v>
      </c>
      <c r="Z1745">
        <v>563</v>
      </c>
      <c r="AA1745">
        <v>695</v>
      </c>
      <c r="AB1745">
        <v>90</v>
      </c>
      <c r="AC1745">
        <v>38</v>
      </c>
      <c r="AD1745">
        <v>31</v>
      </c>
      <c r="AE1745">
        <v>47</v>
      </c>
      <c r="AF1745">
        <v>653</v>
      </c>
      <c r="AG1745">
        <v>589</v>
      </c>
      <c r="AH1745">
        <v>3.64</v>
      </c>
      <c r="AI1745">
        <v>60</v>
      </c>
      <c r="AJ1745">
        <v>12</v>
      </c>
      <c r="AK1745">
        <v>21</v>
      </c>
      <c r="AL1745">
        <v>4367</v>
      </c>
      <c r="AM1745">
        <v>1441</v>
      </c>
      <c r="AN1745">
        <v>135</v>
      </c>
      <c r="AO1745">
        <v>503</v>
      </c>
      <c r="AP1745">
        <v>684</v>
      </c>
      <c r="AQ1745">
        <v>118</v>
      </c>
      <c r="AR1745">
        <v>177</v>
      </c>
      <c r="AS1745">
        <v>0.98099999999999998</v>
      </c>
      <c r="AT1745" t="s">
        <v>420</v>
      </c>
      <c r="AU1745" t="s">
        <v>518</v>
      </c>
      <c r="AV1745">
        <v>1714893</v>
      </c>
      <c r="AW1745">
        <v>103</v>
      </c>
      <c r="AX1745">
        <v>103</v>
      </c>
      <c r="AY1745" t="s">
        <v>419</v>
      </c>
      <c r="AZ1745" t="s">
        <v>419</v>
      </c>
      <c r="BA1745" t="s">
        <v>419</v>
      </c>
    </row>
    <row r="1746" spans="1:53" x14ac:dyDescent="0.55000000000000004">
      <c r="A1746">
        <v>1978</v>
      </c>
      <c r="B1746" t="b">
        <f>IF(Table2[[#This Row],[yearID]]&gt;=1903,TRUE,FALSE)</f>
        <v>1</v>
      </c>
      <c r="C1746" t="b">
        <f>IF(Table2[[#This Row],[yearID]]&gt;=1973,TRUE,FALSE)</f>
        <v>1</v>
      </c>
      <c r="D1746" t="s">
        <v>157</v>
      </c>
      <c r="E1746" t="s">
        <v>528</v>
      </c>
      <c r="F1746" t="s">
        <v>528</v>
      </c>
      <c r="G1746" t="str">
        <f>VLOOKUP(Table2[[#This Row],[franchID]],TeamsFranchises!$A$1:$D$121,2,FALSE)</f>
        <v>Houston Astros</v>
      </c>
      <c r="H1746" t="s">
        <v>8</v>
      </c>
      <c r="I1746">
        <v>5</v>
      </c>
      <c r="J1746">
        <v>162</v>
      </c>
      <c r="K1746">
        <v>81</v>
      </c>
      <c r="L1746">
        <v>74</v>
      </c>
      <c r="M1746">
        <v>88</v>
      </c>
      <c r="N1746" t="s">
        <v>51</v>
      </c>
      <c r="P1746" t="s">
        <v>51</v>
      </c>
      <c r="Q1746">
        <f>IF(Table2[[#This Row],[LgWin]]="Y",1,0)</f>
        <v>0</v>
      </c>
      <c r="R1746" t="s">
        <v>51</v>
      </c>
      <c r="S1746">
        <f>IF(Table2[[#This Row],[WSWin]]="Y",1,0)</f>
        <v>0</v>
      </c>
      <c r="T1746">
        <v>605</v>
      </c>
      <c r="U1746">
        <v>5458</v>
      </c>
      <c r="V1746">
        <v>1408</v>
      </c>
      <c r="W1746">
        <v>231</v>
      </c>
      <c r="X1746">
        <v>45</v>
      </c>
      <c r="Y1746">
        <v>70</v>
      </c>
      <c r="Z1746">
        <v>434</v>
      </c>
      <c r="AA1746">
        <v>743</v>
      </c>
      <c r="AB1746">
        <v>178</v>
      </c>
      <c r="AC1746">
        <v>59</v>
      </c>
      <c r="AD1746">
        <v>22</v>
      </c>
      <c r="AE1746">
        <v>44</v>
      </c>
      <c r="AF1746">
        <v>634</v>
      </c>
      <c r="AG1746">
        <v>581</v>
      </c>
      <c r="AH1746">
        <v>3.63</v>
      </c>
      <c r="AI1746">
        <v>48</v>
      </c>
      <c r="AJ1746">
        <v>17</v>
      </c>
      <c r="AK1746">
        <v>23</v>
      </c>
      <c r="AL1746">
        <v>4321</v>
      </c>
      <c r="AM1746">
        <v>1328</v>
      </c>
      <c r="AN1746">
        <v>86</v>
      </c>
      <c r="AO1746">
        <v>578</v>
      </c>
      <c r="AP1746">
        <v>930</v>
      </c>
      <c r="AQ1746">
        <v>133</v>
      </c>
      <c r="AR1746">
        <v>109</v>
      </c>
      <c r="AS1746">
        <v>0.97799999999999998</v>
      </c>
      <c r="AT1746" t="s">
        <v>539</v>
      </c>
      <c r="AU1746" t="s">
        <v>540</v>
      </c>
      <c r="AV1746">
        <v>1126145</v>
      </c>
      <c r="AW1746">
        <v>92</v>
      </c>
      <c r="AX1746">
        <v>92</v>
      </c>
      <c r="AY1746" t="s">
        <v>528</v>
      </c>
      <c r="AZ1746" t="s">
        <v>528</v>
      </c>
      <c r="BA1746" t="s">
        <v>528</v>
      </c>
    </row>
    <row r="1747" spans="1:53" x14ac:dyDescent="0.55000000000000004">
      <c r="A1747">
        <v>1978</v>
      </c>
      <c r="B1747" t="b">
        <f>IF(Table2[[#This Row],[yearID]]&gt;=1903,TRUE,FALSE)</f>
        <v>1</v>
      </c>
      <c r="C1747" t="b">
        <f>IF(Table2[[#This Row],[yearID]]&gt;=1973,TRUE,FALSE)</f>
        <v>1</v>
      </c>
      <c r="D1747" t="s">
        <v>410</v>
      </c>
      <c r="E1747" t="s">
        <v>509</v>
      </c>
      <c r="F1747" t="s">
        <v>548</v>
      </c>
      <c r="G1747" t="str">
        <f>VLOOKUP(Table2[[#This Row],[franchID]],TeamsFranchises!$A$1:$D$121,2,FALSE)</f>
        <v>Kansas City Royals</v>
      </c>
      <c r="H1747" t="s">
        <v>8</v>
      </c>
      <c r="I1747">
        <v>1</v>
      </c>
      <c r="J1747">
        <v>162</v>
      </c>
      <c r="K1747">
        <v>81</v>
      </c>
      <c r="L1747">
        <v>92</v>
      </c>
      <c r="M1747">
        <v>70</v>
      </c>
      <c r="N1747" t="s">
        <v>76</v>
      </c>
      <c r="P1747" t="s">
        <v>51</v>
      </c>
      <c r="Q1747">
        <f>IF(Table2[[#This Row],[LgWin]]="Y",1,0)</f>
        <v>0</v>
      </c>
      <c r="R1747" t="s">
        <v>51</v>
      </c>
      <c r="S1747">
        <f>IF(Table2[[#This Row],[WSWin]]="Y",1,0)</f>
        <v>0</v>
      </c>
      <c r="T1747">
        <v>743</v>
      </c>
      <c r="U1747">
        <v>5474</v>
      </c>
      <c r="V1747">
        <v>1469</v>
      </c>
      <c r="W1747">
        <v>305</v>
      </c>
      <c r="X1747">
        <v>59</v>
      </c>
      <c r="Y1747">
        <v>98</v>
      </c>
      <c r="Z1747">
        <v>498</v>
      </c>
      <c r="AA1747">
        <v>644</v>
      </c>
      <c r="AB1747">
        <v>216</v>
      </c>
      <c r="AC1747">
        <v>84</v>
      </c>
      <c r="AD1747">
        <v>30</v>
      </c>
      <c r="AE1747">
        <v>72</v>
      </c>
      <c r="AF1747">
        <v>634</v>
      </c>
      <c r="AG1747">
        <v>550</v>
      </c>
      <c r="AH1747">
        <v>3.44</v>
      </c>
      <c r="AI1747">
        <v>53</v>
      </c>
      <c r="AJ1747">
        <v>14</v>
      </c>
      <c r="AK1747">
        <v>33</v>
      </c>
      <c r="AL1747">
        <v>4317</v>
      </c>
      <c r="AM1747">
        <v>1350</v>
      </c>
      <c r="AN1747">
        <v>108</v>
      </c>
      <c r="AO1747">
        <v>478</v>
      </c>
      <c r="AP1747">
        <v>657</v>
      </c>
      <c r="AQ1747">
        <v>150</v>
      </c>
      <c r="AR1747">
        <v>153</v>
      </c>
      <c r="AS1747">
        <v>0.97599999999999998</v>
      </c>
      <c r="AT1747" t="s">
        <v>549</v>
      </c>
      <c r="AU1747" t="s">
        <v>570</v>
      </c>
      <c r="AV1747">
        <v>2255493</v>
      </c>
      <c r="AW1747">
        <v>103</v>
      </c>
      <c r="AX1747">
        <v>102</v>
      </c>
      <c r="AY1747" t="s">
        <v>548</v>
      </c>
      <c r="AZ1747" t="s">
        <v>509</v>
      </c>
      <c r="BA1747" t="s">
        <v>509</v>
      </c>
    </row>
    <row r="1748" spans="1:53" x14ac:dyDescent="0.55000000000000004">
      <c r="A1748">
        <v>1978</v>
      </c>
      <c r="B1748" t="b">
        <f>IF(Table2[[#This Row],[yearID]]&gt;=1903,TRUE,FALSE)</f>
        <v>1</v>
      </c>
      <c r="C1748" t="b">
        <f>IF(Table2[[#This Row],[yearID]]&gt;=1973,TRUE,FALSE)</f>
        <v>1</v>
      </c>
      <c r="D1748" t="s">
        <v>157</v>
      </c>
      <c r="E1748" t="s">
        <v>511</v>
      </c>
      <c r="F1748" t="s">
        <v>260</v>
      </c>
      <c r="G1748" t="str">
        <f>VLOOKUP(Table2[[#This Row],[franchID]],TeamsFranchises!$A$1:$D$121,2,FALSE)</f>
        <v>Los Angeles Dodgers</v>
      </c>
      <c r="H1748" t="s">
        <v>8</v>
      </c>
      <c r="I1748">
        <v>1</v>
      </c>
      <c r="J1748">
        <v>162</v>
      </c>
      <c r="K1748">
        <v>81</v>
      </c>
      <c r="L1748">
        <v>95</v>
      </c>
      <c r="M1748">
        <v>67</v>
      </c>
      <c r="N1748" t="s">
        <v>76</v>
      </c>
      <c r="P1748" t="s">
        <v>76</v>
      </c>
      <c r="Q1748">
        <f>IF(Table2[[#This Row],[LgWin]]="Y",1,0)</f>
        <v>1</v>
      </c>
      <c r="R1748" t="s">
        <v>51</v>
      </c>
      <c r="S1748">
        <f>IF(Table2[[#This Row],[WSWin]]="Y",1,0)</f>
        <v>0</v>
      </c>
      <c r="T1748">
        <v>727</v>
      </c>
      <c r="U1748">
        <v>5437</v>
      </c>
      <c r="V1748">
        <v>1435</v>
      </c>
      <c r="W1748">
        <v>251</v>
      </c>
      <c r="X1748">
        <v>27</v>
      </c>
      <c r="Y1748">
        <v>149</v>
      </c>
      <c r="Z1748">
        <v>610</v>
      </c>
      <c r="AA1748">
        <v>818</v>
      </c>
      <c r="AB1748">
        <v>137</v>
      </c>
      <c r="AC1748">
        <v>52</v>
      </c>
      <c r="AD1748">
        <v>20</v>
      </c>
      <c r="AE1748">
        <v>47</v>
      </c>
      <c r="AF1748">
        <v>573</v>
      </c>
      <c r="AG1748">
        <v>499</v>
      </c>
      <c r="AH1748">
        <v>3.12</v>
      </c>
      <c r="AI1748">
        <v>46</v>
      </c>
      <c r="AJ1748">
        <v>16</v>
      </c>
      <c r="AK1748">
        <v>38</v>
      </c>
      <c r="AL1748">
        <v>4321</v>
      </c>
      <c r="AM1748">
        <v>1362</v>
      </c>
      <c r="AN1748">
        <v>107</v>
      </c>
      <c r="AO1748">
        <v>440</v>
      </c>
      <c r="AP1748">
        <v>800</v>
      </c>
      <c r="AQ1748">
        <v>140</v>
      </c>
      <c r="AR1748">
        <v>138</v>
      </c>
      <c r="AS1748">
        <v>0.97799999999999998</v>
      </c>
      <c r="AT1748" t="s">
        <v>512</v>
      </c>
      <c r="AU1748" t="s">
        <v>531</v>
      </c>
      <c r="AV1748">
        <v>3347845</v>
      </c>
      <c r="AW1748">
        <v>100</v>
      </c>
      <c r="AX1748">
        <v>98</v>
      </c>
      <c r="AY1748" t="s">
        <v>260</v>
      </c>
      <c r="AZ1748" t="s">
        <v>511</v>
      </c>
      <c r="BA1748" t="s">
        <v>511</v>
      </c>
    </row>
    <row r="1749" spans="1:53" x14ac:dyDescent="0.55000000000000004">
      <c r="A1749">
        <v>1978</v>
      </c>
      <c r="B1749" t="b">
        <f>IF(Table2[[#This Row],[yearID]]&gt;=1903,TRUE,FALSE)</f>
        <v>1</v>
      </c>
      <c r="C1749" t="b">
        <f>IF(Table2[[#This Row],[yearID]]&gt;=1973,TRUE,FALSE)</f>
        <v>1</v>
      </c>
      <c r="D1749" t="s">
        <v>410</v>
      </c>
      <c r="E1749" t="s">
        <v>426</v>
      </c>
      <c r="F1749" t="s">
        <v>426</v>
      </c>
      <c r="G1749" t="str">
        <f>VLOOKUP(Table2[[#This Row],[franchID]],TeamsFranchises!$A$1:$D$121,2,FALSE)</f>
        <v>Minnesota Twins</v>
      </c>
      <c r="H1749" t="s">
        <v>8</v>
      </c>
      <c r="I1749">
        <v>4</v>
      </c>
      <c r="J1749">
        <v>162</v>
      </c>
      <c r="K1749">
        <v>81</v>
      </c>
      <c r="L1749">
        <v>73</v>
      </c>
      <c r="M1749">
        <v>89</v>
      </c>
      <c r="N1749" t="s">
        <v>51</v>
      </c>
      <c r="P1749" t="s">
        <v>51</v>
      </c>
      <c r="Q1749">
        <f>IF(Table2[[#This Row],[LgWin]]="Y",1,0)</f>
        <v>0</v>
      </c>
      <c r="R1749" t="s">
        <v>51</v>
      </c>
      <c r="S1749">
        <f>IF(Table2[[#This Row],[WSWin]]="Y",1,0)</f>
        <v>0</v>
      </c>
      <c r="T1749">
        <v>666</v>
      </c>
      <c r="U1749">
        <v>5522</v>
      </c>
      <c r="V1749">
        <v>1472</v>
      </c>
      <c r="W1749">
        <v>259</v>
      </c>
      <c r="X1749">
        <v>47</v>
      </c>
      <c r="Y1749">
        <v>82</v>
      </c>
      <c r="Z1749">
        <v>604</v>
      </c>
      <c r="AA1749">
        <v>684</v>
      </c>
      <c r="AB1749">
        <v>99</v>
      </c>
      <c r="AC1749">
        <v>56</v>
      </c>
      <c r="AD1749">
        <v>33</v>
      </c>
      <c r="AE1749">
        <v>55</v>
      </c>
      <c r="AF1749">
        <v>678</v>
      </c>
      <c r="AG1749">
        <v>599</v>
      </c>
      <c r="AH1749">
        <v>3.69</v>
      </c>
      <c r="AI1749">
        <v>48</v>
      </c>
      <c r="AJ1749">
        <v>9</v>
      </c>
      <c r="AK1749">
        <v>26</v>
      </c>
      <c r="AL1749">
        <v>4379</v>
      </c>
      <c r="AM1749">
        <v>1468</v>
      </c>
      <c r="AN1749">
        <v>102</v>
      </c>
      <c r="AO1749">
        <v>520</v>
      </c>
      <c r="AP1749">
        <v>703</v>
      </c>
      <c r="AQ1749">
        <v>146</v>
      </c>
      <c r="AR1749">
        <v>171</v>
      </c>
      <c r="AS1749">
        <v>0.97699999999999998</v>
      </c>
      <c r="AT1749" t="s">
        <v>523</v>
      </c>
      <c r="AU1749" t="s">
        <v>524</v>
      </c>
      <c r="AV1749">
        <v>787878</v>
      </c>
      <c r="AW1749">
        <v>102</v>
      </c>
      <c r="AX1749">
        <v>102</v>
      </c>
      <c r="AY1749" t="s">
        <v>426</v>
      </c>
      <c r="AZ1749" t="s">
        <v>426</v>
      </c>
      <c r="BA1749" t="s">
        <v>426</v>
      </c>
    </row>
    <row r="1750" spans="1:53" x14ac:dyDescent="0.55000000000000004">
      <c r="A1750">
        <v>1978</v>
      </c>
      <c r="B1750" t="b">
        <f>IF(Table2[[#This Row],[yearID]]&gt;=1903,TRUE,FALSE)</f>
        <v>1</v>
      </c>
      <c r="C1750" t="b">
        <f>IF(Table2[[#This Row],[yearID]]&gt;=1973,TRUE,FALSE)</f>
        <v>1</v>
      </c>
      <c r="D1750" t="s">
        <v>410</v>
      </c>
      <c r="E1750" t="s">
        <v>563</v>
      </c>
      <c r="F1750" t="s">
        <v>282</v>
      </c>
      <c r="G1750" t="str">
        <f>VLOOKUP(Table2[[#This Row],[franchID]],TeamsFranchises!$A$1:$D$121,2,FALSE)</f>
        <v>Milwaukee Brewers</v>
      </c>
      <c r="H1750" t="s">
        <v>37</v>
      </c>
      <c r="I1750">
        <v>3</v>
      </c>
      <c r="J1750">
        <v>162</v>
      </c>
      <c r="K1750">
        <v>81</v>
      </c>
      <c r="L1750">
        <v>93</v>
      </c>
      <c r="M1750">
        <v>69</v>
      </c>
      <c r="N1750" t="s">
        <v>51</v>
      </c>
      <c r="P1750" t="s">
        <v>51</v>
      </c>
      <c r="Q1750">
        <f>IF(Table2[[#This Row],[LgWin]]="Y",1,0)</f>
        <v>0</v>
      </c>
      <c r="R1750" t="s">
        <v>51</v>
      </c>
      <c r="S1750">
        <f>IF(Table2[[#This Row],[WSWin]]="Y",1,0)</f>
        <v>0</v>
      </c>
      <c r="T1750">
        <v>804</v>
      </c>
      <c r="U1750">
        <v>5536</v>
      </c>
      <c r="V1750">
        <v>1530</v>
      </c>
      <c r="W1750">
        <v>265</v>
      </c>
      <c r="X1750">
        <v>38</v>
      </c>
      <c r="Y1750">
        <v>173</v>
      </c>
      <c r="Z1750">
        <v>520</v>
      </c>
      <c r="AA1750">
        <v>805</v>
      </c>
      <c r="AB1750">
        <v>95</v>
      </c>
      <c r="AC1750">
        <v>53</v>
      </c>
      <c r="AD1750">
        <v>32</v>
      </c>
      <c r="AE1750">
        <v>50</v>
      </c>
      <c r="AF1750">
        <v>650</v>
      </c>
      <c r="AG1750">
        <v>583</v>
      </c>
      <c r="AH1750">
        <v>3.65</v>
      </c>
      <c r="AI1750">
        <v>62</v>
      </c>
      <c r="AJ1750">
        <v>19</v>
      </c>
      <c r="AK1750">
        <v>24</v>
      </c>
      <c r="AL1750">
        <v>4308</v>
      </c>
      <c r="AM1750">
        <v>1442</v>
      </c>
      <c r="AN1750">
        <v>109</v>
      </c>
      <c r="AO1750">
        <v>398</v>
      </c>
      <c r="AP1750">
        <v>577</v>
      </c>
      <c r="AQ1750">
        <v>150</v>
      </c>
      <c r="AR1750">
        <v>144</v>
      </c>
      <c r="AS1750">
        <v>0.97699999999999998</v>
      </c>
      <c r="AT1750" t="s">
        <v>281</v>
      </c>
      <c r="AU1750" t="s">
        <v>501</v>
      </c>
      <c r="AV1750">
        <v>1601406</v>
      </c>
      <c r="AW1750">
        <v>100</v>
      </c>
      <c r="AX1750">
        <v>100</v>
      </c>
      <c r="AY1750" t="s">
        <v>282</v>
      </c>
      <c r="AZ1750" t="s">
        <v>282</v>
      </c>
      <c r="BA1750" t="s">
        <v>282</v>
      </c>
    </row>
    <row r="1751" spans="1:53" x14ac:dyDescent="0.55000000000000004">
      <c r="A1751">
        <v>1978</v>
      </c>
      <c r="B1751" t="b">
        <f>IF(Table2[[#This Row],[yearID]]&gt;=1903,TRUE,FALSE)</f>
        <v>1</v>
      </c>
      <c r="C1751" t="b">
        <f>IF(Table2[[#This Row],[yearID]]&gt;=1973,TRUE,FALSE)</f>
        <v>1</v>
      </c>
      <c r="D1751" t="s">
        <v>157</v>
      </c>
      <c r="E1751" t="s">
        <v>551</v>
      </c>
      <c r="F1751" t="s">
        <v>398</v>
      </c>
      <c r="G1751" t="str">
        <f>VLOOKUP(Table2[[#This Row],[franchID]],TeamsFranchises!$A$1:$D$121,2,FALSE)</f>
        <v>Washington Nationals</v>
      </c>
      <c r="H1751" t="s">
        <v>37</v>
      </c>
      <c r="I1751">
        <v>4</v>
      </c>
      <c r="J1751">
        <v>162</v>
      </c>
      <c r="K1751">
        <v>80</v>
      </c>
      <c r="L1751">
        <v>76</v>
      </c>
      <c r="M1751">
        <v>86</v>
      </c>
      <c r="N1751" t="s">
        <v>51</v>
      </c>
      <c r="P1751" t="s">
        <v>51</v>
      </c>
      <c r="Q1751">
        <f>IF(Table2[[#This Row],[LgWin]]="Y",1,0)</f>
        <v>0</v>
      </c>
      <c r="R1751" t="s">
        <v>51</v>
      </c>
      <c r="S1751">
        <f>IF(Table2[[#This Row],[WSWin]]="Y",1,0)</f>
        <v>0</v>
      </c>
      <c r="T1751">
        <v>633</v>
      </c>
      <c r="U1751">
        <v>5530</v>
      </c>
      <c r="V1751">
        <v>1404</v>
      </c>
      <c r="W1751">
        <v>269</v>
      </c>
      <c r="X1751">
        <v>31</v>
      </c>
      <c r="Y1751">
        <v>121</v>
      </c>
      <c r="Z1751">
        <v>396</v>
      </c>
      <c r="AA1751">
        <v>881</v>
      </c>
      <c r="AB1751">
        <v>80</v>
      </c>
      <c r="AC1751">
        <v>42</v>
      </c>
      <c r="AD1751">
        <v>35</v>
      </c>
      <c r="AE1751">
        <v>40</v>
      </c>
      <c r="AF1751">
        <v>611</v>
      </c>
      <c r="AG1751">
        <v>550</v>
      </c>
      <c r="AH1751">
        <v>3.42</v>
      </c>
      <c r="AI1751">
        <v>42</v>
      </c>
      <c r="AJ1751">
        <v>13</v>
      </c>
      <c r="AK1751">
        <v>32</v>
      </c>
      <c r="AL1751">
        <v>4338</v>
      </c>
      <c r="AM1751">
        <v>1332</v>
      </c>
      <c r="AN1751">
        <v>117</v>
      </c>
      <c r="AO1751">
        <v>572</v>
      </c>
      <c r="AP1751">
        <v>740</v>
      </c>
      <c r="AQ1751">
        <v>134</v>
      </c>
      <c r="AR1751">
        <v>150</v>
      </c>
      <c r="AS1751">
        <v>0.97899999999999998</v>
      </c>
      <c r="AT1751" t="s">
        <v>552</v>
      </c>
      <c r="AU1751" t="s">
        <v>572</v>
      </c>
      <c r="AV1751">
        <v>1427007</v>
      </c>
      <c r="AW1751">
        <v>99</v>
      </c>
      <c r="AX1751">
        <v>98</v>
      </c>
      <c r="AY1751" t="s">
        <v>551</v>
      </c>
      <c r="AZ1751" t="s">
        <v>551</v>
      </c>
      <c r="BA1751" t="s">
        <v>551</v>
      </c>
    </row>
    <row r="1752" spans="1:53" x14ac:dyDescent="0.55000000000000004">
      <c r="A1752">
        <v>1978</v>
      </c>
      <c r="B1752" t="b">
        <f>IF(Table2[[#This Row],[yearID]]&gt;=1903,TRUE,FALSE)</f>
        <v>1</v>
      </c>
      <c r="C1752" t="b">
        <f>IF(Table2[[#This Row],[yearID]]&gt;=1973,TRUE,FALSE)</f>
        <v>1</v>
      </c>
      <c r="D1752" t="s">
        <v>410</v>
      </c>
      <c r="E1752" t="s">
        <v>436</v>
      </c>
      <c r="F1752" t="s">
        <v>412</v>
      </c>
      <c r="G1752" t="str">
        <f>VLOOKUP(Table2[[#This Row],[franchID]],TeamsFranchises!$A$1:$D$121,2,FALSE)</f>
        <v>New York Yankees</v>
      </c>
      <c r="H1752" t="s">
        <v>37</v>
      </c>
      <c r="I1752">
        <v>1</v>
      </c>
      <c r="J1752">
        <v>163</v>
      </c>
      <c r="K1752">
        <v>81</v>
      </c>
      <c r="L1752">
        <v>100</v>
      </c>
      <c r="M1752">
        <v>63</v>
      </c>
      <c r="N1752" t="s">
        <v>76</v>
      </c>
      <c r="P1752" t="s">
        <v>76</v>
      </c>
      <c r="Q1752">
        <f>IF(Table2[[#This Row],[LgWin]]="Y",1,0)</f>
        <v>1</v>
      </c>
      <c r="R1752" t="s">
        <v>76</v>
      </c>
      <c r="S1752">
        <f>IF(Table2[[#This Row],[WSWin]]="Y",1,0)</f>
        <v>1</v>
      </c>
      <c r="T1752">
        <v>735</v>
      </c>
      <c r="U1752">
        <v>5583</v>
      </c>
      <c r="V1752">
        <v>1489</v>
      </c>
      <c r="W1752">
        <v>228</v>
      </c>
      <c r="X1752">
        <v>38</v>
      </c>
      <c r="Y1752">
        <v>125</v>
      </c>
      <c r="Z1752">
        <v>505</v>
      </c>
      <c r="AA1752">
        <v>695</v>
      </c>
      <c r="AB1752">
        <v>98</v>
      </c>
      <c r="AC1752">
        <v>42</v>
      </c>
      <c r="AD1752">
        <v>42</v>
      </c>
      <c r="AE1752">
        <v>52</v>
      </c>
      <c r="AF1752">
        <v>582</v>
      </c>
      <c r="AG1752">
        <v>516</v>
      </c>
      <c r="AH1752">
        <v>3.18</v>
      </c>
      <c r="AI1752">
        <v>39</v>
      </c>
      <c r="AJ1752">
        <v>16</v>
      </c>
      <c r="AK1752">
        <v>36</v>
      </c>
      <c r="AL1752">
        <v>4382</v>
      </c>
      <c r="AM1752">
        <v>1321</v>
      </c>
      <c r="AN1752">
        <v>111</v>
      </c>
      <c r="AO1752">
        <v>478</v>
      </c>
      <c r="AP1752">
        <v>817</v>
      </c>
      <c r="AQ1752">
        <v>113</v>
      </c>
      <c r="AR1752">
        <v>134</v>
      </c>
      <c r="AS1752">
        <v>0.98199999999999998</v>
      </c>
      <c r="AT1752" t="s">
        <v>459</v>
      </c>
      <c r="AU1752" t="s">
        <v>571</v>
      </c>
      <c r="AV1752">
        <v>2335871</v>
      </c>
      <c r="AW1752">
        <v>97</v>
      </c>
      <c r="AX1752">
        <v>96</v>
      </c>
      <c r="AY1752" t="s">
        <v>412</v>
      </c>
      <c r="AZ1752" t="s">
        <v>436</v>
      </c>
      <c r="BA1752" t="s">
        <v>436</v>
      </c>
    </row>
    <row r="1753" spans="1:53" x14ac:dyDescent="0.55000000000000004">
      <c r="A1753">
        <v>1978</v>
      </c>
      <c r="B1753" t="b">
        <f>IF(Table2[[#This Row],[yearID]]&gt;=1903,TRUE,FALSE)</f>
        <v>1</v>
      </c>
      <c r="C1753" t="b">
        <f>IF(Table2[[#This Row],[yearID]]&gt;=1973,TRUE,FALSE)</f>
        <v>1</v>
      </c>
      <c r="D1753" t="s">
        <v>157</v>
      </c>
      <c r="E1753" t="s">
        <v>532</v>
      </c>
      <c r="F1753" t="s">
        <v>533</v>
      </c>
      <c r="G1753" t="str">
        <f>VLOOKUP(Table2[[#This Row],[franchID]],TeamsFranchises!$A$1:$D$121,2,FALSE)</f>
        <v>New York Mets</v>
      </c>
      <c r="H1753" t="s">
        <v>37</v>
      </c>
      <c r="I1753">
        <v>6</v>
      </c>
      <c r="J1753">
        <v>162</v>
      </c>
      <c r="K1753">
        <v>80</v>
      </c>
      <c r="L1753">
        <v>66</v>
      </c>
      <c r="M1753">
        <v>96</v>
      </c>
      <c r="N1753" t="s">
        <v>51</v>
      </c>
      <c r="P1753" t="s">
        <v>51</v>
      </c>
      <c r="Q1753">
        <f>IF(Table2[[#This Row],[LgWin]]="Y",1,0)</f>
        <v>0</v>
      </c>
      <c r="R1753" t="s">
        <v>51</v>
      </c>
      <c r="S1753">
        <f>IF(Table2[[#This Row],[WSWin]]="Y",1,0)</f>
        <v>0</v>
      </c>
      <c r="T1753">
        <v>607</v>
      </c>
      <c r="U1753">
        <v>5433</v>
      </c>
      <c r="V1753">
        <v>1332</v>
      </c>
      <c r="W1753">
        <v>227</v>
      </c>
      <c r="X1753">
        <v>47</v>
      </c>
      <c r="Y1753">
        <v>86</v>
      </c>
      <c r="Z1753">
        <v>549</v>
      </c>
      <c r="AA1753">
        <v>829</v>
      </c>
      <c r="AB1753">
        <v>100</v>
      </c>
      <c r="AC1753">
        <v>77</v>
      </c>
      <c r="AD1753">
        <v>24</v>
      </c>
      <c r="AE1753">
        <v>55</v>
      </c>
      <c r="AF1753">
        <v>690</v>
      </c>
      <c r="AG1753">
        <v>626</v>
      </c>
      <c r="AH1753">
        <v>3.87</v>
      </c>
      <c r="AI1753">
        <v>21</v>
      </c>
      <c r="AJ1753">
        <v>7</v>
      </c>
      <c r="AK1753">
        <v>26</v>
      </c>
      <c r="AL1753">
        <v>4366</v>
      </c>
      <c r="AM1753">
        <v>1447</v>
      </c>
      <c r="AN1753">
        <v>114</v>
      </c>
      <c r="AO1753">
        <v>531</v>
      </c>
      <c r="AP1753">
        <v>775</v>
      </c>
      <c r="AQ1753">
        <v>132</v>
      </c>
      <c r="AR1753">
        <v>160</v>
      </c>
      <c r="AS1753">
        <v>0.97899999999999998</v>
      </c>
      <c r="AT1753" t="s">
        <v>534</v>
      </c>
      <c r="AU1753" t="s">
        <v>536</v>
      </c>
      <c r="AV1753">
        <v>1007328</v>
      </c>
      <c r="AW1753">
        <v>96</v>
      </c>
      <c r="AX1753">
        <v>97</v>
      </c>
      <c r="AY1753" t="s">
        <v>533</v>
      </c>
      <c r="AZ1753" t="s">
        <v>532</v>
      </c>
      <c r="BA1753" t="s">
        <v>532</v>
      </c>
    </row>
    <row r="1754" spans="1:53" x14ac:dyDescent="0.55000000000000004">
      <c r="A1754">
        <v>1978</v>
      </c>
      <c r="B1754" t="b">
        <f>IF(Table2[[#This Row],[yearID]]&gt;=1903,TRUE,FALSE)</f>
        <v>1</v>
      </c>
      <c r="C1754" t="b">
        <f>IF(Table2[[#This Row],[yearID]]&gt;=1973,TRUE,FALSE)</f>
        <v>1</v>
      </c>
      <c r="D1754" t="s">
        <v>410</v>
      </c>
      <c r="E1754" t="s">
        <v>423</v>
      </c>
      <c r="F1754" t="s">
        <v>423</v>
      </c>
      <c r="G1754" t="str">
        <f>VLOOKUP(Table2[[#This Row],[franchID]],TeamsFranchises!$A$1:$D$121,2,FALSE)</f>
        <v>Oakland Athletics</v>
      </c>
      <c r="H1754" t="s">
        <v>8</v>
      </c>
      <c r="I1754">
        <v>6</v>
      </c>
      <c r="J1754">
        <v>162</v>
      </c>
      <c r="K1754">
        <v>80</v>
      </c>
      <c r="L1754">
        <v>69</v>
      </c>
      <c r="M1754">
        <v>93</v>
      </c>
      <c r="N1754" t="s">
        <v>51</v>
      </c>
      <c r="P1754" t="s">
        <v>51</v>
      </c>
      <c r="Q1754">
        <f>IF(Table2[[#This Row],[LgWin]]="Y",1,0)</f>
        <v>0</v>
      </c>
      <c r="R1754" t="s">
        <v>51</v>
      </c>
      <c r="S1754">
        <f>IF(Table2[[#This Row],[WSWin]]="Y",1,0)</f>
        <v>0</v>
      </c>
      <c r="T1754">
        <v>532</v>
      </c>
      <c r="U1754">
        <v>5321</v>
      </c>
      <c r="V1754">
        <v>1304</v>
      </c>
      <c r="W1754">
        <v>200</v>
      </c>
      <c r="X1754">
        <v>31</v>
      </c>
      <c r="Y1754">
        <v>100</v>
      </c>
      <c r="Z1754">
        <v>433</v>
      </c>
      <c r="AA1754">
        <v>800</v>
      </c>
      <c r="AB1754">
        <v>144</v>
      </c>
      <c r="AC1754">
        <v>117</v>
      </c>
      <c r="AD1754">
        <v>25</v>
      </c>
      <c r="AE1754">
        <v>27</v>
      </c>
      <c r="AF1754">
        <v>690</v>
      </c>
      <c r="AG1754">
        <v>577</v>
      </c>
      <c r="AH1754">
        <v>3.62</v>
      </c>
      <c r="AI1754">
        <v>26</v>
      </c>
      <c r="AJ1754">
        <v>11</v>
      </c>
      <c r="AK1754">
        <v>29</v>
      </c>
      <c r="AL1754">
        <v>4300</v>
      </c>
      <c r="AM1754">
        <v>1401</v>
      </c>
      <c r="AN1754">
        <v>106</v>
      </c>
      <c r="AO1754">
        <v>582</v>
      </c>
      <c r="AP1754">
        <v>750</v>
      </c>
      <c r="AQ1754">
        <v>179</v>
      </c>
      <c r="AR1754">
        <v>145</v>
      </c>
      <c r="AS1754">
        <v>0.97099999999999997</v>
      </c>
      <c r="AT1754" t="s">
        <v>546</v>
      </c>
      <c r="AU1754" t="s">
        <v>547</v>
      </c>
      <c r="AV1754">
        <v>526999</v>
      </c>
      <c r="AW1754">
        <v>94</v>
      </c>
      <c r="AX1754">
        <v>96</v>
      </c>
      <c r="AY1754" t="s">
        <v>423</v>
      </c>
      <c r="AZ1754" t="s">
        <v>423</v>
      </c>
      <c r="BA1754" t="s">
        <v>423</v>
      </c>
    </row>
    <row r="1755" spans="1:53" x14ac:dyDescent="0.55000000000000004">
      <c r="A1755">
        <v>1978</v>
      </c>
      <c r="B1755" t="b">
        <f>IF(Table2[[#This Row],[yearID]]&gt;=1903,TRUE,FALSE)</f>
        <v>1</v>
      </c>
      <c r="C1755" t="b">
        <f>IF(Table2[[#This Row],[yearID]]&gt;=1973,TRUE,FALSE)</f>
        <v>1</v>
      </c>
      <c r="D1755" t="s">
        <v>157</v>
      </c>
      <c r="E1755" t="s">
        <v>122</v>
      </c>
      <c r="F1755" t="s">
        <v>122</v>
      </c>
      <c r="G1755" t="str">
        <f>VLOOKUP(Table2[[#This Row],[franchID]],TeamsFranchises!$A$1:$D$121,2,FALSE)</f>
        <v>Philadelphia Phillies</v>
      </c>
      <c r="H1755" t="s">
        <v>37</v>
      </c>
      <c r="I1755">
        <v>1</v>
      </c>
      <c r="J1755">
        <v>162</v>
      </c>
      <c r="K1755">
        <v>82</v>
      </c>
      <c r="L1755">
        <v>90</v>
      </c>
      <c r="M1755">
        <v>72</v>
      </c>
      <c r="N1755" t="s">
        <v>76</v>
      </c>
      <c r="P1755" t="s">
        <v>51</v>
      </c>
      <c r="Q1755">
        <f>IF(Table2[[#This Row],[LgWin]]="Y",1,0)</f>
        <v>0</v>
      </c>
      <c r="R1755" t="s">
        <v>51</v>
      </c>
      <c r="S1755">
        <f>IF(Table2[[#This Row],[WSWin]]="Y",1,0)</f>
        <v>0</v>
      </c>
      <c r="T1755">
        <v>708</v>
      </c>
      <c r="U1755">
        <v>5448</v>
      </c>
      <c r="V1755">
        <v>1404</v>
      </c>
      <c r="W1755">
        <v>248</v>
      </c>
      <c r="X1755">
        <v>32</v>
      </c>
      <c r="Y1755">
        <v>133</v>
      </c>
      <c r="Z1755">
        <v>552</v>
      </c>
      <c r="AA1755">
        <v>866</v>
      </c>
      <c r="AB1755">
        <v>152</v>
      </c>
      <c r="AC1755">
        <v>58</v>
      </c>
      <c r="AD1755">
        <v>42</v>
      </c>
      <c r="AE1755">
        <v>49</v>
      </c>
      <c r="AF1755">
        <v>586</v>
      </c>
      <c r="AG1755">
        <v>532</v>
      </c>
      <c r="AH1755">
        <v>3.33</v>
      </c>
      <c r="AI1755">
        <v>38</v>
      </c>
      <c r="AJ1755">
        <v>9</v>
      </c>
      <c r="AK1755">
        <v>29</v>
      </c>
      <c r="AL1755">
        <v>4309</v>
      </c>
      <c r="AM1755">
        <v>1343</v>
      </c>
      <c r="AN1755">
        <v>118</v>
      </c>
      <c r="AO1755">
        <v>393</v>
      </c>
      <c r="AP1755">
        <v>813</v>
      </c>
      <c r="AQ1755">
        <v>104</v>
      </c>
      <c r="AR1755">
        <v>156</v>
      </c>
      <c r="AS1755">
        <v>0.98299999999999998</v>
      </c>
      <c r="AT1755" t="s">
        <v>358</v>
      </c>
      <c r="AU1755" t="s">
        <v>566</v>
      </c>
      <c r="AV1755">
        <v>2583389</v>
      </c>
      <c r="AW1755">
        <v>101</v>
      </c>
      <c r="AX1755">
        <v>100</v>
      </c>
      <c r="AY1755" t="s">
        <v>122</v>
      </c>
      <c r="AZ1755" t="s">
        <v>122</v>
      </c>
      <c r="BA1755" t="s">
        <v>122</v>
      </c>
    </row>
    <row r="1756" spans="1:53" x14ac:dyDescent="0.55000000000000004">
      <c r="A1756">
        <v>1978</v>
      </c>
      <c r="B1756" t="b">
        <f>IF(Table2[[#This Row],[yearID]]&gt;=1903,TRUE,FALSE)</f>
        <v>1</v>
      </c>
      <c r="C1756" t="b">
        <f>IF(Table2[[#This Row],[yearID]]&gt;=1973,TRUE,FALSE)</f>
        <v>1</v>
      </c>
      <c r="D1756" t="s">
        <v>157</v>
      </c>
      <c r="E1756" t="s">
        <v>229</v>
      </c>
      <c r="F1756" t="s">
        <v>229</v>
      </c>
      <c r="G1756" t="str">
        <f>VLOOKUP(Table2[[#This Row],[franchID]],TeamsFranchises!$A$1:$D$121,2,FALSE)</f>
        <v>Pittsburgh Pirates</v>
      </c>
      <c r="H1756" t="s">
        <v>37</v>
      </c>
      <c r="I1756">
        <v>2</v>
      </c>
      <c r="J1756">
        <v>161</v>
      </c>
      <c r="K1756">
        <v>81</v>
      </c>
      <c r="L1756">
        <v>88</v>
      </c>
      <c r="M1756">
        <v>73</v>
      </c>
      <c r="N1756" t="s">
        <v>51</v>
      </c>
      <c r="P1756" t="s">
        <v>51</v>
      </c>
      <c r="Q1756">
        <f>IF(Table2[[#This Row],[LgWin]]="Y",1,0)</f>
        <v>0</v>
      </c>
      <c r="R1756" t="s">
        <v>51</v>
      </c>
      <c r="S1756">
        <f>IF(Table2[[#This Row],[WSWin]]="Y",1,0)</f>
        <v>0</v>
      </c>
      <c r="T1756">
        <v>684</v>
      </c>
      <c r="U1756">
        <v>5406</v>
      </c>
      <c r="V1756">
        <v>1390</v>
      </c>
      <c r="W1756">
        <v>239</v>
      </c>
      <c r="X1756">
        <v>54</v>
      </c>
      <c r="Y1756">
        <v>115</v>
      </c>
      <c r="Z1756">
        <v>480</v>
      </c>
      <c r="AA1756">
        <v>874</v>
      </c>
      <c r="AB1756">
        <v>213</v>
      </c>
      <c r="AC1756">
        <v>90</v>
      </c>
      <c r="AD1756">
        <v>42</v>
      </c>
      <c r="AE1756">
        <v>46</v>
      </c>
      <c r="AF1756">
        <v>637</v>
      </c>
      <c r="AG1756">
        <v>548</v>
      </c>
      <c r="AH1756">
        <v>3.41</v>
      </c>
      <c r="AI1756">
        <v>30</v>
      </c>
      <c r="AJ1756">
        <v>13</v>
      </c>
      <c r="AK1756">
        <v>44</v>
      </c>
      <c r="AL1756">
        <v>4334</v>
      </c>
      <c r="AM1756">
        <v>1366</v>
      </c>
      <c r="AN1756">
        <v>103</v>
      </c>
      <c r="AO1756">
        <v>499</v>
      </c>
      <c r="AP1756">
        <v>880</v>
      </c>
      <c r="AQ1756">
        <v>167</v>
      </c>
      <c r="AR1756">
        <v>133</v>
      </c>
      <c r="AS1756">
        <v>0.97299999999999998</v>
      </c>
      <c r="AT1756" t="s">
        <v>390</v>
      </c>
      <c r="AU1756" t="s">
        <v>567</v>
      </c>
      <c r="AV1756">
        <v>964106</v>
      </c>
      <c r="AW1756">
        <v>105</v>
      </c>
      <c r="AX1756">
        <v>104</v>
      </c>
      <c r="AY1756" t="s">
        <v>229</v>
      </c>
      <c r="AZ1756" t="s">
        <v>229</v>
      </c>
      <c r="BA1756" t="s">
        <v>229</v>
      </c>
    </row>
    <row r="1757" spans="1:53" x14ac:dyDescent="0.55000000000000004">
      <c r="A1757">
        <v>1978</v>
      </c>
      <c r="B1757" t="b">
        <f>IF(Table2[[#This Row],[yearID]]&gt;=1903,TRUE,FALSE)</f>
        <v>1</v>
      </c>
      <c r="C1757" t="b">
        <f>IF(Table2[[#This Row],[yearID]]&gt;=1973,TRUE,FALSE)</f>
        <v>1</v>
      </c>
      <c r="D1757" t="s">
        <v>157</v>
      </c>
      <c r="E1757" t="s">
        <v>554</v>
      </c>
      <c r="F1757" t="s">
        <v>555</v>
      </c>
      <c r="G1757" t="str">
        <f>VLOOKUP(Table2[[#This Row],[franchID]],TeamsFranchises!$A$1:$D$121,2,FALSE)</f>
        <v>San Diego Padres</v>
      </c>
      <c r="H1757" t="s">
        <v>8</v>
      </c>
      <c r="I1757">
        <v>4</v>
      </c>
      <c r="J1757">
        <v>162</v>
      </c>
      <c r="K1757">
        <v>81</v>
      </c>
      <c r="L1757">
        <v>84</v>
      </c>
      <c r="M1757">
        <v>78</v>
      </c>
      <c r="N1757" t="s">
        <v>51</v>
      </c>
      <c r="P1757" t="s">
        <v>51</v>
      </c>
      <c r="Q1757">
        <f>IF(Table2[[#This Row],[LgWin]]="Y",1,0)</f>
        <v>0</v>
      </c>
      <c r="R1757" t="s">
        <v>51</v>
      </c>
      <c r="S1757">
        <f>IF(Table2[[#This Row],[WSWin]]="Y",1,0)</f>
        <v>0</v>
      </c>
      <c r="T1757">
        <v>591</v>
      </c>
      <c r="U1757">
        <v>5360</v>
      </c>
      <c r="V1757">
        <v>1349</v>
      </c>
      <c r="W1757">
        <v>208</v>
      </c>
      <c r="X1757">
        <v>42</v>
      </c>
      <c r="Y1757">
        <v>75</v>
      </c>
      <c r="Z1757">
        <v>536</v>
      </c>
      <c r="AA1757">
        <v>848</v>
      </c>
      <c r="AB1757">
        <v>152</v>
      </c>
      <c r="AC1757">
        <v>70</v>
      </c>
      <c r="AD1757">
        <v>32</v>
      </c>
      <c r="AE1757">
        <v>39</v>
      </c>
      <c r="AF1757">
        <v>598</v>
      </c>
      <c r="AG1757">
        <v>522</v>
      </c>
      <c r="AH1757">
        <v>3.28</v>
      </c>
      <c r="AI1757">
        <v>21</v>
      </c>
      <c r="AJ1757">
        <v>10</v>
      </c>
      <c r="AK1757">
        <v>55</v>
      </c>
      <c r="AL1757">
        <v>4301</v>
      </c>
      <c r="AM1757">
        <v>1385</v>
      </c>
      <c r="AN1757">
        <v>74</v>
      </c>
      <c r="AO1757">
        <v>483</v>
      </c>
      <c r="AP1757">
        <v>744</v>
      </c>
      <c r="AQ1757">
        <v>160</v>
      </c>
      <c r="AR1757">
        <v>171</v>
      </c>
      <c r="AS1757">
        <v>0.97499999999999998</v>
      </c>
      <c r="AT1757" t="s">
        <v>556</v>
      </c>
      <c r="AU1757" t="s">
        <v>557</v>
      </c>
      <c r="AV1757">
        <v>1670107</v>
      </c>
      <c r="AW1757">
        <v>91</v>
      </c>
      <c r="AX1757">
        <v>92</v>
      </c>
      <c r="AY1757" t="s">
        <v>555</v>
      </c>
      <c r="AZ1757" t="s">
        <v>554</v>
      </c>
      <c r="BA1757" t="s">
        <v>554</v>
      </c>
    </row>
    <row r="1758" spans="1:53" x14ac:dyDescent="0.55000000000000004">
      <c r="A1758">
        <v>1978</v>
      </c>
      <c r="B1758" t="b">
        <f>IF(Table2[[#This Row],[yearID]]&gt;=1903,TRUE,FALSE)</f>
        <v>1</v>
      </c>
      <c r="C1758" t="b">
        <f>IF(Table2[[#This Row],[yearID]]&gt;=1973,TRUE,FALSE)</f>
        <v>1</v>
      </c>
      <c r="D1758" t="s">
        <v>410</v>
      </c>
      <c r="E1758" t="s">
        <v>573</v>
      </c>
      <c r="F1758" t="s">
        <v>573</v>
      </c>
      <c r="G1758" t="str">
        <f>VLOOKUP(Table2[[#This Row],[franchID]],TeamsFranchises!$A$1:$D$121,2,FALSE)</f>
        <v>Seattle Mariners</v>
      </c>
      <c r="H1758" t="s">
        <v>8</v>
      </c>
      <c r="I1758">
        <v>7</v>
      </c>
      <c r="J1758">
        <v>160</v>
      </c>
      <c r="K1758">
        <v>81</v>
      </c>
      <c r="L1758">
        <v>56</v>
      </c>
      <c r="M1758">
        <v>104</v>
      </c>
      <c r="N1758" t="s">
        <v>51</v>
      </c>
      <c r="P1758" t="s">
        <v>51</v>
      </c>
      <c r="Q1758">
        <f>IF(Table2[[#This Row],[LgWin]]="Y",1,0)</f>
        <v>0</v>
      </c>
      <c r="R1758" t="s">
        <v>51</v>
      </c>
      <c r="S1758">
        <f>IF(Table2[[#This Row],[WSWin]]="Y",1,0)</f>
        <v>0</v>
      </c>
      <c r="T1758">
        <v>614</v>
      </c>
      <c r="U1758">
        <v>5358</v>
      </c>
      <c r="V1758">
        <v>1327</v>
      </c>
      <c r="W1758">
        <v>229</v>
      </c>
      <c r="X1758">
        <v>37</v>
      </c>
      <c r="Y1758">
        <v>97</v>
      </c>
      <c r="Z1758">
        <v>522</v>
      </c>
      <c r="AA1758">
        <v>702</v>
      </c>
      <c r="AB1758">
        <v>123</v>
      </c>
      <c r="AC1758">
        <v>47</v>
      </c>
      <c r="AD1758">
        <v>22</v>
      </c>
      <c r="AE1758">
        <v>53</v>
      </c>
      <c r="AF1758">
        <v>834</v>
      </c>
      <c r="AG1758">
        <v>737</v>
      </c>
      <c r="AH1758">
        <v>4.67</v>
      </c>
      <c r="AI1758">
        <v>28</v>
      </c>
      <c r="AJ1758">
        <v>4</v>
      </c>
      <c r="AK1758">
        <v>20</v>
      </c>
      <c r="AL1758">
        <v>4258</v>
      </c>
      <c r="AM1758">
        <v>1540</v>
      </c>
      <c r="AN1758">
        <v>155</v>
      </c>
      <c r="AO1758">
        <v>567</v>
      </c>
      <c r="AP1758">
        <v>630</v>
      </c>
      <c r="AQ1758">
        <v>141</v>
      </c>
      <c r="AR1758">
        <v>174</v>
      </c>
      <c r="AS1758">
        <v>0.97799999999999998</v>
      </c>
      <c r="AT1758" t="s">
        <v>574</v>
      </c>
      <c r="AU1758" t="s">
        <v>575</v>
      </c>
      <c r="AV1758">
        <v>877440</v>
      </c>
      <c r="AW1758">
        <v>100</v>
      </c>
      <c r="AX1758">
        <v>101</v>
      </c>
      <c r="AY1758" t="s">
        <v>573</v>
      </c>
      <c r="AZ1758" t="s">
        <v>573</v>
      </c>
      <c r="BA1758" t="s">
        <v>573</v>
      </c>
    </row>
    <row r="1759" spans="1:53" x14ac:dyDescent="0.55000000000000004">
      <c r="A1759">
        <v>1978</v>
      </c>
      <c r="B1759" t="b">
        <f>IF(Table2[[#This Row],[yearID]]&gt;=1903,TRUE,FALSE)</f>
        <v>1</v>
      </c>
      <c r="C1759" t="b">
        <f>IF(Table2[[#This Row],[yearID]]&gt;=1973,TRUE,FALSE)</f>
        <v>1</v>
      </c>
      <c r="D1759" t="s">
        <v>157</v>
      </c>
      <c r="E1759" t="s">
        <v>514</v>
      </c>
      <c r="F1759" t="s">
        <v>243</v>
      </c>
      <c r="G1759" t="str">
        <f>VLOOKUP(Table2[[#This Row],[franchID]],TeamsFranchises!$A$1:$D$121,2,FALSE)</f>
        <v>San Francisco Giants</v>
      </c>
      <c r="H1759" t="s">
        <v>8</v>
      </c>
      <c r="I1759">
        <v>3</v>
      </c>
      <c r="J1759">
        <v>162</v>
      </c>
      <c r="K1759">
        <v>81</v>
      </c>
      <c r="L1759">
        <v>89</v>
      </c>
      <c r="M1759">
        <v>73</v>
      </c>
      <c r="N1759" t="s">
        <v>51</v>
      </c>
      <c r="P1759" t="s">
        <v>51</v>
      </c>
      <c r="Q1759">
        <f>IF(Table2[[#This Row],[LgWin]]="Y",1,0)</f>
        <v>0</v>
      </c>
      <c r="R1759" t="s">
        <v>51</v>
      </c>
      <c r="S1759">
        <f>IF(Table2[[#This Row],[WSWin]]="Y",1,0)</f>
        <v>0</v>
      </c>
      <c r="T1759">
        <v>613</v>
      </c>
      <c r="U1759">
        <v>5364</v>
      </c>
      <c r="V1759">
        <v>1331</v>
      </c>
      <c r="W1759">
        <v>240</v>
      </c>
      <c r="X1759">
        <v>41</v>
      </c>
      <c r="Y1759">
        <v>117</v>
      </c>
      <c r="Z1759">
        <v>554</v>
      </c>
      <c r="AA1759">
        <v>814</v>
      </c>
      <c r="AB1759">
        <v>87</v>
      </c>
      <c r="AC1759">
        <v>54</v>
      </c>
      <c r="AD1759">
        <v>17</v>
      </c>
      <c r="AE1759">
        <v>40</v>
      </c>
      <c r="AF1759">
        <v>594</v>
      </c>
      <c r="AG1759">
        <v>534</v>
      </c>
      <c r="AH1759">
        <v>3.3</v>
      </c>
      <c r="AI1759">
        <v>42</v>
      </c>
      <c r="AJ1759">
        <v>17</v>
      </c>
      <c r="AK1759">
        <v>29</v>
      </c>
      <c r="AL1759">
        <v>4365</v>
      </c>
      <c r="AM1759">
        <v>1377</v>
      </c>
      <c r="AN1759">
        <v>84</v>
      </c>
      <c r="AO1759">
        <v>453</v>
      </c>
      <c r="AP1759">
        <v>840</v>
      </c>
      <c r="AQ1759">
        <v>146</v>
      </c>
      <c r="AR1759">
        <v>118</v>
      </c>
      <c r="AS1759">
        <v>0.97699999999999998</v>
      </c>
      <c r="AT1759" t="s">
        <v>515</v>
      </c>
      <c r="AU1759" t="s">
        <v>517</v>
      </c>
      <c r="AV1759">
        <v>1740477</v>
      </c>
      <c r="AW1759">
        <v>96</v>
      </c>
      <c r="AX1759">
        <v>96</v>
      </c>
      <c r="AY1759" t="s">
        <v>243</v>
      </c>
      <c r="AZ1759" t="s">
        <v>514</v>
      </c>
      <c r="BA1759" t="s">
        <v>514</v>
      </c>
    </row>
    <row r="1760" spans="1:53" x14ac:dyDescent="0.55000000000000004">
      <c r="A1760">
        <v>1978</v>
      </c>
      <c r="B1760" t="b">
        <f>IF(Table2[[#This Row],[yearID]]&gt;=1903,TRUE,FALSE)</f>
        <v>1</v>
      </c>
      <c r="C1760" t="b">
        <f>IF(Table2[[#This Row],[yearID]]&gt;=1973,TRUE,FALSE)</f>
        <v>1</v>
      </c>
      <c r="D1760" t="s">
        <v>157</v>
      </c>
      <c r="E1760" t="s">
        <v>396</v>
      </c>
      <c r="F1760" t="s">
        <v>154</v>
      </c>
      <c r="G1760" t="str">
        <f>VLOOKUP(Table2[[#This Row],[franchID]],TeamsFranchises!$A$1:$D$121,2,FALSE)</f>
        <v>St. Louis Cardinals</v>
      </c>
      <c r="H1760" t="s">
        <v>37</v>
      </c>
      <c r="I1760">
        <v>5</v>
      </c>
      <c r="J1760">
        <v>162</v>
      </c>
      <c r="K1760">
        <v>81</v>
      </c>
      <c r="L1760">
        <v>69</v>
      </c>
      <c r="M1760">
        <v>93</v>
      </c>
      <c r="N1760" t="s">
        <v>51</v>
      </c>
      <c r="P1760" t="s">
        <v>51</v>
      </c>
      <c r="Q1760">
        <f>IF(Table2[[#This Row],[LgWin]]="Y",1,0)</f>
        <v>0</v>
      </c>
      <c r="R1760" t="s">
        <v>51</v>
      </c>
      <c r="S1760">
        <f>IF(Table2[[#This Row],[WSWin]]="Y",1,0)</f>
        <v>0</v>
      </c>
      <c r="T1760">
        <v>600</v>
      </c>
      <c r="U1760">
        <v>5415</v>
      </c>
      <c r="V1760">
        <v>1351</v>
      </c>
      <c r="W1760">
        <v>263</v>
      </c>
      <c r="X1760">
        <v>44</v>
      </c>
      <c r="Y1760">
        <v>79</v>
      </c>
      <c r="Z1760">
        <v>420</v>
      </c>
      <c r="AA1760">
        <v>713</v>
      </c>
      <c r="AB1760">
        <v>97</v>
      </c>
      <c r="AC1760">
        <v>42</v>
      </c>
      <c r="AD1760">
        <v>22</v>
      </c>
      <c r="AE1760">
        <v>53</v>
      </c>
      <c r="AF1760">
        <v>657</v>
      </c>
      <c r="AG1760">
        <v>572</v>
      </c>
      <c r="AH1760">
        <v>3.58</v>
      </c>
      <c r="AI1760">
        <v>32</v>
      </c>
      <c r="AJ1760">
        <v>13</v>
      </c>
      <c r="AK1760">
        <v>22</v>
      </c>
      <c r="AL1760">
        <v>4313</v>
      </c>
      <c r="AM1760">
        <v>1300</v>
      </c>
      <c r="AN1760">
        <v>94</v>
      </c>
      <c r="AO1760">
        <v>600</v>
      </c>
      <c r="AP1760">
        <v>859</v>
      </c>
      <c r="AQ1760">
        <v>136</v>
      </c>
      <c r="AR1760">
        <v>155</v>
      </c>
      <c r="AS1760">
        <v>0.97799999999999998</v>
      </c>
      <c r="AT1760" t="s">
        <v>409</v>
      </c>
      <c r="AU1760" t="s">
        <v>545</v>
      </c>
      <c r="AV1760">
        <v>1278215</v>
      </c>
      <c r="AW1760">
        <v>99</v>
      </c>
      <c r="AX1760">
        <v>99</v>
      </c>
      <c r="AY1760" t="s">
        <v>154</v>
      </c>
      <c r="AZ1760" t="s">
        <v>396</v>
      </c>
      <c r="BA1760" t="s">
        <v>396</v>
      </c>
    </row>
    <row r="1761" spans="1:53" x14ac:dyDescent="0.55000000000000004">
      <c r="A1761">
        <v>1978</v>
      </c>
      <c r="B1761" t="b">
        <f>IF(Table2[[#This Row],[yearID]]&gt;=1903,TRUE,FALSE)</f>
        <v>1</v>
      </c>
      <c r="C1761" t="b">
        <f>IF(Table2[[#This Row],[yearID]]&gt;=1973,TRUE,FALSE)</f>
        <v>1</v>
      </c>
      <c r="D1761" t="s">
        <v>410</v>
      </c>
      <c r="E1761" t="s">
        <v>526</v>
      </c>
      <c r="F1761" t="s">
        <v>526</v>
      </c>
      <c r="G1761" t="str">
        <f>VLOOKUP(Table2[[#This Row],[franchID]],TeamsFranchises!$A$1:$D$121,2,FALSE)</f>
        <v>Texas Rangers</v>
      </c>
      <c r="H1761" t="s">
        <v>8</v>
      </c>
      <c r="I1761">
        <v>2</v>
      </c>
      <c r="J1761">
        <v>162</v>
      </c>
      <c r="K1761">
        <v>82</v>
      </c>
      <c r="L1761">
        <v>87</v>
      </c>
      <c r="M1761">
        <v>75</v>
      </c>
      <c r="N1761" t="s">
        <v>51</v>
      </c>
      <c r="P1761" t="s">
        <v>51</v>
      </c>
      <c r="Q1761">
        <f>IF(Table2[[#This Row],[LgWin]]="Y",1,0)</f>
        <v>0</v>
      </c>
      <c r="R1761" t="s">
        <v>51</v>
      </c>
      <c r="S1761">
        <f>IF(Table2[[#This Row],[WSWin]]="Y",1,0)</f>
        <v>0</v>
      </c>
      <c r="T1761">
        <v>692</v>
      </c>
      <c r="U1761">
        <v>5347</v>
      </c>
      <c r="V1761">
        <v>1353</v>
      </c>
      <c r="W1761">
        <v>216</v>
      </c>
      <c r="X1761">
        <v>36</v>
      </c>
      <c r="Y1761">
        <v>132</v>
      </c>
      <c r="Z1761">
        <v>624</v>
      </c>
      <c r="AA1761">
        <v>779</v>
      </c>
      <c r="AB1761">
        <v>196</v>
      </c>
      <c r="AC1761">
        <v>91</v>
      </c>
      <c r="AD1761">
        <v>32</v>
      </c>
      <c r="AE1761">
        <v>55</v>
      </c>
      <c r="AF1761">
        <v>632</v>
      </c>
      <c r="AG1761">
        <v>543</v>
      </c>
      <c r="AH1761">
        <v>3.36</v>
      </c>
      <c r="AI1761">
        <v>54</v>
      </c>
      <c r="AJ1761">
        <v>12</v>
      </c>
      <c r="AK1761">
        <v>25</v>
      </c>
      <c r="AL1761">
        <v>4369</v>
      </c>
      <c r="AM1761">
        <v>1431</v>
      </c>
      <c r="AN1761">
        <v>108</v>
      </c>
      <c r="AO1761">
        <v>421</v>
      </c>
      <c r="AP1761">
        <v>776</v>
      </c>
      <c r="AQ1761">
        <v>153</v>
      </c>
      <c r="AR1761">
        <v>140</v>
      </c>
      <c r="AS1761">
        <v>0.97599999999999998</v>
      </c>
      <c r="AT1761" t="s">
        <v>568</v>
      </c>
      <c r="AU1761" t="s">
        <v>569</v>
      </c>
      <c r="AV1761">
        <v>1447963</v>
      </c>
      <c r="AW1761">
        <v>100</v>
      </c>
      <c r="AX1761">
        <v>100</v>
      </c>
      <c r="AY1761" t="s">
        <v>526</v>
      </c>
      <c r="AZ1761" t="s">
        <v>526</v>
      </c>
      <c r="BA1761" t="s">
        <v>526</v>
      </c>
    </row>
    <row r="1762" spans="1:53" x14ac:dyDescent="0.55000000000000004">
      <c r="A1762">
        <v>1978</v>
      </c>
      <c r="B1762" t="b">
        <f>IF(Table2[[#This Row],[yearID]]&gt;=1903,TRUE,FALSE)</f>
        <v>1</v>
      </c>
      <c r="C1762" t="b">
        <f>IF(Table2[[#This Row],[yearID]]&gt;=1973,TRUE,FALSE)</f>
        <v>1</v>
      </c>
      <c r="D1762" t="s">
        <v>410</v>
      </c>
      <c r="E1762" t="s">
        <v>576</v>
      </c>
      <c r="F1762" t="s">
        <v>576</v>
      </c>
      <c r="G1762" t="str">
        <f>VLOOKUP(Table2[[#This Row],[franchID]],TeamsFranchises!$A$1:$D$121,2,FALSE)</f>
        <v>Toronto Blue Jays</v>
      </c>
      <c r="H1762" t="s">
        <v>37</v>
      </c>
      <c r="I1762">
        <v>7</v>
      </c>
      <c r="J1762">
        <v>161</v>
      </c>
      <c r="K1762">
        <v>81</v>
      </c>
      <c r="L1762">
        <v>59</v>
      </c>
      <c r="M1762">
        <v>102</v>
      </c>
      <c r="N1762" t="s">
        <v>51</v>
      </c>
      <c r="P1762" t="s">
        <v>51</v>
      </c>
      <c r="Q1762">
        <f>IF(Table2[[#This Row],[LgWin]]="Y",1,0)</f>
        <v>0</v>
      </c>
      <c r="R1762" t="s">
        <v>51</v>
      </c>
      <c r="S1762">
        <f>IF(Table2[[#This Row],[WSWin]]="Y",1,0)</f>
        <v>0</v>
      </c>
      <c r="T1762">
        <v>590</v>
      </c>
      <c r="U1762">
        <v>5430</v>
      </c>
      <c r="V1762">
        <v>1358</v>
      </c>
      <c r="W1762">
        <v>217</v>
      </c>
      <c r="X1762">
        <v>39</v>
      </c>
      <c r="Y1762">
        <v>98</v>
      </c>
      <c r="Z1762">
        <v>448</v>
      </c>
      <c r="AA1762">
        <v>645</v>
      </c>
      <c r="AB1762">
        <v>28</v>
      </c>
      <c r="AC1762">
        <v>52</v>
      </c>
      <c r="AD1762">
        <v>23</v>
      </c>
      <c r="AE1762">
        <v>37</v>
      </c>
      <c r="AF1762">
        <v>775</v>
      </c>
      <c r="AG1762">
        <v>721</v>
      </c>
      <c r="AH1762">
        <v>4.54</v>
      </c>
      <c r="AI1762">
        <v>35</v>
      </c>
      <c r="AJ1762">
        <v>5</v>
      </c>
      <c r="AK1762">
        <v>23</v>
      </c>
      <c r="AL1762">
        <v>4288</v>
      </c>
      <c r="AM1762">
        <v>1529</v>
      </c>
      <c r="AN1762">
        <v>149</v>
      </c>
      <c r="AO1762">
        <v>614</v>
      </c>
      <c r="AP1762">
        <v>758</v>
      </c>
      <c r="AQ1762">
        <v>131</v>
      </c>
      <c r="AR1762">
        <v>163</v>
      </c>
      <c r="AS1762">
        <v>0.97899999999999998</v>
      </c>
      <c r="AT1762" t="s">
        <v>577</v>
      </c>
      <c r="AU1762" t="s">
        <v>578</v>
      </c>
      <c r="AV1762">
        <v>1562585</v>
      </c>
      <c r="AW1762">
        <v>101</v>
      </c>
      <c r="AX1762">
        <v>104</v>
      </c>
      <c r="AY1762" t="s">
        <v>576</v>
      </c>
      <c r="AZ1762" t="s">
        <v>576</v>
      </c>
      <c r="BA1762" t="s">
        <v>576</v>
      </c>
    </row>
    <row r="1763" spans="1:53" x14ac:dyDescent="0.55000000000000004">
      <c r="A1763">
        <v>1979</v>
      </c>
      <c r="B1763" t="b">
        <f>IF(Table2[[#This Row],[yearID]]&gt;=1903,TRUE,FALSE)</f>
        <v>1</v>
      </c>
      <c r="C1763" t="b">
        <f>IF(Table2[[#This Row],[yearID]]&gt;=1973,TRUE,FALSE)</f>
        <v>1</v>
      </c>
      <c r="D1763" t="s">
        <v>157</v>
      </c>
      <c r="E1763" t="s">
        <v>159</v>
      </c>
      <c r="F1763" t="s">
        <v>159</v>
      </c>
      <c r="G1763" t="str">
        <f>VLOOKUP(Table2[[#This Row],[franchID]],TeamsFranchises!$A$1:$D$121,2,FALSE)</f>
        <v>Atlanta Braves</v>
      </c>
      <c r="H1763" t="s">
        <v>8</v>
      </c>
      <c r="I1763">
        <v>6</v>
      </c>
      <c r="J1763">
        <v>160</v>
      </c>
      <c r="K1763">
        <v>79</v>
      </c>
      <c r="L1763">
        <v>66</v>
      </c>
      <c r="M1763">
        <v>94</v>
      </c>
      <c r="N1763" t="s">
        <v>51</v>
      </c>
      <c r="P1763" t="s">
        <v>51</v>
      </c>
      <c r="Q1763">
        <f>IF(Table2[[#This Row],[LgWin]]="Y",1,0)</f>
        <v>0</v>
      </c>
      <c r="R1763" t="s">
        <v>51</v>
      </c>
      <c r="S1763">
        <f>IF(Table2[[#This Row],[WSWin]]="Y",1,0)</f>
        <v>0</v>
      </c>
      <c r="T1763">
        <v>669</v>
      </c>
      <c r="U1763">
        <v>5422</v>
      </c>
      <c r="V1763">
        <v>1389</v>
      </c>
      <c r="W1763">
        <v>220</v>
      </c>
      <c r="X1763">
        <v>28</v>
      </c>
      <c r="Y1763">
        <v>126</v>
      </c>
      <c r="Z1763">
        <v>490</v>
      </c>
      <c r="AA1763">
        <v>818</v>
      </c>
      <c r="AB1763">
        <v>98</v>
      </c>
      <c r="AC1763">
        <v>50</v>
      </c>
      <c r="AD1763">
        <v>23</v>
      </c>
      <c r="AE1763">
        <v>38</v>
      </c>
      <c r="AF1763">
        <v>763</v>
      </c>
      <c r="AG1763">
        <v>654</v>
      </c>
      <c r="AH1763">
        <v>4.18</v>
      </c>
      <c r="AI1763">
        <v>32</v>
      </c>
      <c r="AJ1763">
        <v>3</v>
      </c>
      <c r="AK1763">
        <v>34</v>
      </c>
      <c r="AL1763">
        <v>4223</v>
      </c>
      <c r="AM1763">
        <v>1496</v>
      </c>
      <c r="AN1763">
        <v>132</v>
      </c>
      <c r="AO1763">
        <v>494</v>
      </c>
      <c r="AP1763">
        <v>779</v>
      </c>
      <c r="AQ1763">
        <v>183</v>
      </c>
      <c r="AR1763">
        <v>139</v>
      </c>
      <c r="AS1763">
        <v>0.97</v>
      </c>
      <c r="AT1763" t="s">
        <v>541</v>
      </c>
      <c r="AU1763" t="s">
        <v>542</v>
      </c>
      <c r="AV1763">
        <v>769465</v>
      </c>
      <c r="AW1763">
        <v>107</v>
      </c>
      <c r="AX1763">
        <v>109</v>
      </c>
      <c r="AY1763" t="s">
        <v>159</v>
      </c>
      <c r="AZ1763" t="s">
        <v>159</v>
      </c>
      <c r="BA1763" t="s">
        <v>159</v>
      </c>
    </row>
    <row r="1764" spans="1:53" x14ac:dyDescent="0.55000000000000004">
      <c r="A1764">
        <v>1979</v>
      </c>
      <c r="B1764" t="b">
        <f>IF(Table2[[#This Row],[yearID]]&gt;=1903,TRUE,FALSE)</f>
        <v>1</v>
      </c>
      <c r="C1764" t="b">
        <f>IF(Table2[[#This Row],[yearID]]&gt;=1973,TRUE,FALSE)</f>
        <v>1</v>
      </c>
      <c r="D1764" t="s">
        <v>410</v>
      </c>
      <c r="E1764" t="s">
        <v>95</v>
      </c>
      <c r="F1764" t="s">
        <v>95</v>
      </c>
      <c r="G1764" t="str">
        <f>VLOOKUP(Table2[[#This Row],[franchID]],TeamsFranchises!$A$1:$D$121,2,FALSE)</f>
        <v>Baltimore Orioles</v>
      </c>
      <c r="H1764" t="s">
        <v>37</v>
      </c>
      <c r="I1764">
        <v>1</v>
      </c>
      <c r="J1764">
        <v>159</v>
      </c>
      <c r="K1764">
        <v>79</v>
      </c>
      <c r="L1764">
        <v>102</v>
      </c>
      <c r="M1764">
        <v>57</v>
      </c>
      <c r="N1764" t="s">
        <v>76</v>
      </c>
      <c r="P1764" t="s">
        <v>76</v>
      </c>
      <c r="Q1764">
        <f>IF(Table2[[#This Row],[LgWin]]="Y",1,0)</f>
        <v>1</v>
      </c>
      <c r="R1764" t="s">
        <v>51</v>
      </c>
      <c r="S1764">
        <f>IF(Table2[[#This Row],[WSWin]]="Y",1,0)</f>
        <v>0</v>
      </c>
      <c r="T1764">
        <v>757</v>
      </c>
      <c r="U1764">
        <v>5371</v>
      </c>
      <c r="V1764">
        <v>1401</v>
      </c>
      <c r="W1764">
        <v>258</v>
      </c>
      <c r="X1764">
        <v>24</v>
      </c>
      <c r="Y1764">
        <v>181</v>
      </c>
      <c r="Z1764">
        <v>608</v>
      </c>
      <c r="AA1764">
        <v>847</v>
      </c>
      <c r="AB1764">
        <v>99</v>
      </c>
      <c r="AC1764">
        <v>49</v>
      </c>
      <c r="AD1764">
        <v>31</v>
      </c>
      <c r="AE1764">
        <v>54</v>
      </c>
      <c r="AF1764">
        <v>582</v>
      </c>
      <c r="AG1764">
        <v>520</v>
      </c>
      <c r="AH1764">
        <v>3.26</v>
      </c>
      <c r="AI1764">
        <v>52</v>
      </c>
      <c r="AJ1764">
        <v>12</v>
      </c>
      <c r="AK1764">
        <v>30</v>
      </c>
      <c r="AL1764">
        <v>4303</v>
      </c>
      <c r="AM1764">
        <v>1279</v>
      </c>
      <c r="AN1764">
        <v>133</v>
      </c>
      <c r="AO1764">
        <v>467</v>
      </c>
      <c r="AP1764">
        <v>786</v>
      </c>
      <c r="AQ1764">
        <v>125</v>
      </c>
      <c r="AR1764">
        <v>161</v>
      </c>
      <c r="AS1764">
        <v>0.98</v>
      </c>
      <c r="AT1764" t="s">
        <v>218</v>
      </c>
      <c r="AU1764" t="s">
        <v>504</v>
      </c>
      <c r="AV1764">
        <v>1681009</v>
      </c>
      <c r="AW1764">
        <v>97</v>
      </c>
      <c r="AX1764">
        <v>95</v>
      </c>
      <c r="AY1764" t="s">
        <v>95</v>
      </c>
      <c r="AZ1764" t="s">
        <v>95</v>
      </c>
      <c r="BA1764" t="s">
        <v>95</v>
      </c>
    </row>
    <row r="1765" spans="1:53" x14ac:dyDescent="0.55000000000000004">
      <c r="A1765">
        <v>1979</v>
      </c>
      <c r="B1765" t="b">
        <f>IF(Table2[[#This Row],[yearID]]&gt;=1903,TRUE,FALSE)</f>
        <v>1</v>
      </c>
      <c r="C1765" t="b">
        <f>IF(Table2[[#This Row],[yearID]]&gt;=1973,TRUE,FALSE)</f>
        <v>1</v>
      </c>
      <c r="D1765" t="s">
        <v>410</v>
      </c>
      <c r="E1765" t="s">
        <v>54</v>
      </c>
      <c r="F1765" t="s">
        <v>54</v>
      </c>
      <c r="G1765" t="str">
        <f>VLOOKUP(Table2[[#This Row],[franchID]],TeamsFranchises!$A$1:$D$121,2,FALSE)</f>
        <v>Boston Red Sox</v>
      </c>
      <c r="H1765" t="s">
        <v>37</v>
      </c>
      <c r="I1765">
        <v>3</v>
      </c>
      <c r="J1765">
        <v>160</v>
      </c>
      <c r="K1765">
        <v>80</v>
      </c>
      <c r="L1765">
        <v>91</v>
      </c>
      <c r="M1765">
        <v>69</v>
      </c>
      <c r="N1765" t="s">
        <v>51</v>
      </c>
      <c r="P1765" t="s">
        <v>51</v>
      </c>
      <c r="Q1765">
        <f>IF(Table2[[#This Row],[LgWin]]="Y",1,0)</f>
        <v>0</v>
      </c>
      <c r="R1765" t="s">
        <v>51</v>
      </c>
      <c r="S1765">
        <f>IF(Table2[[#This Row],[WSWin]]="Y",1,0)</f>
        <v>0</v>
      </c>
      <c r="T1765">
        <v>841</v>
      </c>
      <c r="U1765">
        <v>5538</v>
      </c>
      <c r="V1765">
        <v>1567</v>
      </c>
      <c r="W1765">
        <v>310</v>
      </c>
      <c r="X1765">
        <v>34</v>
      </c>
      <c r="Y1765">
        <v>194</v>
      </c>
      <c r="Z1765">
        <v>512</v>
      </c>
      <c r="AA1765">
        <v>708</v>
      </c>
      <c r="AB1765">
        <v>60</v>
      </c>
      <c r="AC1765">
        <v>43</v>
      </c>
      <c r="AD1765">
        <v>33</v>
      </c>
      <c r="AE1765">
        <v>59</v>
      </c>
      <c r="AF1765">
        <v>711</v>
      </c>
      <c r="AG1765">
        <v>641</v>
      </c>
      <c r="AH1765">
        <v>4.03</v>
      </c>
      <c r="AI1765">
        <v>47</v>
      </c>
      <c r="AJ1765">
        <v>11</v>
      </c>
      <c r="AK1765">
        <v>29</v>
      </c>
      <c r="AL1765">
        <v>4294</v>
      </c>
      <c r="AM1765">
        <v>1487</v>
      </c>
      <c r="AN1765">
        <v>133</v>
      </c>
      <c r="AO1765">
        <v>463</v>
      </c>
      <c r="AP1765">
        <v>731</v>
      </c>
      <c r="AQ1765">
        <v>142</v>
      </c>
      <c r="AR1765">
        <v>166</v>
      </c>
      <c r="AS1765">
        <v>0.97699999999999998</v>
      </c>
      <c r="AT1765" t="s">
        <v>441</v>
      </c>
      <c r="AU1765" t="s">
        <v>493</v>
      </c>
      <c r="AV1765">
        <v>2353114</v>
      </c>
      <c r="AW1765">
        <v>106</v>
      </c>
      <c r="AX1765">
        <v>106</v>
      </c>
      <c r="AY1765" t="s">
        <v>54</v>
      </c>
      <c r="AZ1765" t="s">
        <v>54</v>
      </c>
      <c r="BA1765" t="s">
        <v>54</v>
      </c>
    </row>
    <row r="1766" spans="1:53" x14ac:dyDescent="0.55000000000000004">
      <c r="A1766">
        <v>1979</v>
      </c>
      <c r="B1766" t="b">
        <f>IF(Table2[[#This Row],[yearID]]&gt;=1903,TRUE,FALSE)</f>
        <v>1</v>
      </c>
      <c r="C1766" t="b">
        <f>IF(Table2[[#This Row],[yearID]]&gt;=1973,TRUE,FALSE)</f>
        <v>1</v>
      </c>
      <c r="D1766" t="s">
        <v>410</v>
      </c>
      <c r="E1766" t="s">
        <v>537</v>
      </c>
      <c r="F1766" t="s">
        <v>520</v>
      </c>
      <c r="G1766" t="str">
        <f>VLOOKUP(Table2[[#This Row],[franchID]],TeamsFranchises!$A$1:$D$121,2,FALSE)</f>
        <v>Los Angeles Angels of Anaheim</v>
      </c>
      <c r="H1766" t="s">
        <v>8</v>
      </c>
      <c r="I1766">
        <v>1</v>
      </c>
      <c r="J1766">
        <v>162</v>
      </c>
      <c r="K1766">
        <v>81</v>
      </c>
      <c r="L1766">
        <v>88</v>
      </c>
      <c r="M1766">
        <v>74</v>
      </c>
      <c r="N1766" t="s">
        <v>76</v>
      </c>
      <c r="P1766" t="s">
        <v>51</v>
      </c>
      <c r="Q1766">
        <f>IF(Table2[[#This Row],[LgWin]]="Y",1,0)</f>
        <v>0</v>
      </c>
      <c r="R1766" t="s">
        <v>51</v>
      </c>
      <c r="S1766">
        <f>IF(Table2[[#This Row],[WSWin]]="Y",1,0)</f>
        <v>0</v>
      </c>
      <c r="T1766">
        <v>866</v>
      </c>
      <c r="U1766">
        <v>5550</v>
      </c>
      <c r="V1766">
        <v>1563</v>
      </c>
      <c r="W1766">
        <v>242</v>
      </c>
      <c r="X1766">
        <v>43</v>
      </c>
      <c r="Y1766">
        <v>164</v>
      </c>
      <c r="Z1766">
        <v>589</v>
      </c>
      <c r="AA1766">
        <v>843</v>
      </c>
      <c r="AB1766">
        <v>100</v>
      </c>
      <c r="AC1766">
        <v>53</v>
      </c>
      <c r="AD1766">
        <v>37</v>
      </c>
      <c r="AE1766">
        <v>56</v>
      </c>
      <c r="AF1766">
        <v>768</v>
      </c>
      <c r="AG1766">
        <v>692</v>
      </c>
      <c r="AH1766">
        <v>4.34</v>
      </c>
      <c r="AI1766">
        <v>46</v>
      </c>
      <c r="AJ1766">
        <v>9</v>
      </c>
      <c r="AK1766">
        <v>33</v>
      </c>
      <c r="AL1766">
        <v>4308</v>
      </c>
      <c r="AM1766">
        <v>1463</v>
      </c>
      <c r="AN1766">
        <v>131</v>
      </c>
      <c r="AO1766">
        <v>573</v>
      </c>
      <c r="AP1766">
        <v>820</v>
      </c>
      <c r="AQ1766">
        <v>135</v>
      </c>
      <c r="AR1766">
        <v>172</v>
      </c>
      <c r="AS1766">
        <v>0.97799999999999998</v>
      </c>
      <c r="AT1766" t="s">
        <v>538</v>
      </c>
      <c r="AU1766" t="s">
        <v>543</v>
      </c>
      <c r="AV1766">
        <v>2523575</v>
      </c>
      <c r="AW1766">
        <v>96</v>
      </c>
      <c r="AX1766">
        <v>96</v>
      </c>
      <c r="AY1766" t="s">
        <v>537</v>
      </c>
      <c r="AZ1766" t="s">
        <v>537</v>
      </c>
      <c r="BA1766" t="s">
        <v>537</v>
      </c>
    </row>
    <row r="1767" spans="1:53" x14ac:dyDescent="0.55000000000000004">
      <c r="A1767">
        <v>1979</v>
      </c>
      <c r="B1767" t="b">
        <f>IF(Table2[[#This Row],[yearID]]&gt;=1903,TRUE,FALSE)</f>
        <v>1</v>
      </c>
      <c r="C1767" t="b">
        <f>IF(Table2[[#This Row],[yearID]]&gt;=1973,TRUE,FALSE)</f>
        <v>1</v>
      </c>
      <c r="D1767" t="s">
        <v>410</v>
      </c>
      <c r="E1767" t="s">
        <v>415</v>
      </c>
      <c r="F1767" t="s">
        <v>416</v>
      </c>
      <c r="G1767" t="str">
        <f>VLOOKUP(Table2[[#This Row],[franchID]],TeamsFranchises!$A$1:$D$121,2,FALSE)</f>
        <v>Chicago White Sox</v>
      </c>
      <c r="H1767" t="s">
        <v>8</v>
      </c>
      <c r="I1767">
        <v>5</v>
      </c>
      <c r="J1767">
        <v>159</v>
      </c>
      <c r="K1767">
        <v>79</v>
      </c>
      <c r="L1767">
        <v>73</v>
      </c>
      <c r="M1767">
        <v>87</v>
      </c>
      <c r="N1767" t="s">
        <v>51</v>
      </c>
      <c r="P1767" t="s">
        <v>51</v>
      </c>
      <c r="Q1767">
        <f>IF(Table2[[#This Row],[LgWin]]="Y",1,0)</f>
        <v>0</v>
      </c>
      <c r="R1767" t="s">
        <v>51</v>
      </c>
      <c r="S1767">
        <f>IF(Table2[[#This Row],[WSWin]]="Y",1,0)</f>
        <v>0</v>
      </c>
      <c r="T1767">
        <v>730</v>
      </c>
      <c r="U1767">
        <v>5463</v>
      </c>
      <c r="V1767">
        <v>1505</v>
      </c>
      <c r="W1767">
        <v>290</v>
      </c>
      <c r="X1767">
        <v>33</v>
      </c>
      <c r="Y1767">
        <v>127</v>
      </c>
      <c r="Z1767">
        <v>454</v>
      </c>
      <c r="AA1767">
        <v>668</v>
      </c>
      <c r="AB1767">
        <v>97</v>
      </c>
      <c r="AC1767">
        <v>62</v>
      </c>
      <c r="AD1767">
        <v>36</v>
      </c>
      <c r="AE1767">
        <v>45</v>
      </c>
      <c r="AF1767">
        <v>748</v>
      </c>
      <c r="AG1767">
        <v>642</v>
      </c>
      <c r="AH1767">
        <v>4.0999999999999996</v>
      </c>
      <c r="AI1767">
        <v>28</v>
      </c>
      <c r="AJ1767">
        <v>9</v>
      </c>
      <c r="AK1767">
        <v>37</v>
      </c>
      <c r="AL1767">
        <v>4227</v>
      </c>
      <c r="AM1767">
        <v>1365</v>
      </c>
      <c r="AN1767">
        <v>114</v>
      </c>
      <c r="AO1767">
        <v>618</v>
      </c>
      <c r="AP1767">
        <v>675</v>
      </c>
      <c r="AQ1767">
        <v>173</v>
      </c>
      <c r="AR1767">
        <v>142</v>
      </c>
      <c r="AS1767">
        <v>0.97199999999999998</v>
      </c>
      <c r="AT1767" t="s">
        <v>417</v>
      </c>
      <c r="AU1767" t="s">
        <v>450</v>
      </c>
      <c r="AV1767">
        <v>1280702</v>
      </c>
      <c r="AW1767">
        <v>100</v>
      </c>
      <c r="AX1767">
        <v>101</v>
      </c>
      <c r="AY1767" t="s">
        <v>416</v>
      </c>
      <c r="AZ1767" t="s">
        <v>415</v>
      </c>
      <c r="BA1767" t="s">
        <v>415</v>
      </c>
    </row>
    <row r="1768" spans="1:53" x14ac:dyDescent="0.55000000000000004">
      <c r="A1768">
        <v>1979</v>
      </c>
      <c r="B1768" t="b">
        <f>IF(Table2[[#This Row],[yearID]]&gt;=1903,TRUE,FALSE)</f>
        <v>1</v>
      </c>
      <c r="C1768" t="b">
        <f>IF(Table2[[#This Row],[yearID]]&gt;=1973,TRUE,FALSE)</f>
        <v>1</v>
      </c>
      <c r="D1768" t="s">
        <v>157</v>
      </c>
      <c r="E1768" t="s">
        <v>161</v>
      </c>
      <c r="F1768" t="s">
        <v>162</v>
      </c>
      <c r="G1768" t="str">
        <f>VLOOKUP(Table2[[#This Row],[franchID]],TeamsFranchises!$A$1:$D$121,2,FALSE)</f>
        <v>Chicago Cubs</v>
      </c>
      <c r="H1768" t="s">
        <v>37</v>
      </c>
      <c r="I1768">
        <v>5</v>
      </c>
      <c r="J1768">
        <v>162</v>
      </c>
      <c r="K1768">
        <v>81</v>
      </c>
      <c r="L1768">
        <v>80</v>
      </c>
      <c r="M1768">
        <v>82</v>
      </c>
      <c r="N1768" t="s">
        <v>51</v>
      </c>
      <c r="P1768" t="s">
        <v>51</v>
      </c>
      <c r="Q1768">
        <f>IF(Table2[[#This Row],[LgWin]]="Y",1,0)</f>
        <v>0</v>
      </c>
      <c r="R1768" t="s">
        <v>51</v>
      </c>
      <c r="S1768">
        <f>IF(Table2[[#This Row],[WSWin]]="Y",1,0)</f>
        <v>0</v>
      </c>
      <c r="T1768">
        <v>706</v>
      </c>
      <c r="U1768">
        <v>5550</v>
      </c>
      <c r="V1768">
        <v>1494</v>
      </c>
      <c r="W1768">
        <v>250</v>
      </c>
      <c r="X1768">
        <v>43</v>
      </c>
      <c r="Y1768">
        <v>135</v>
      </c>
      <c r="Z1768">
        <v>478</v>
      </c>
      <c r="AA1768">
        <v>762</v>
      </c>
      <c r="AB1768">
        <v>73</v>
      </c>
      <c r="AC1768">
        <v>52</v>
      </c>
      <c r="AD1768">
        <v>35</v>
      </c>
      <c r="AE1768">
        <v>42</v>
      </c>
      <c r="AF1768">
        <v>707</v>
      </c>
      <c r="AG1768">
        <v>624</v>
      </c>
      <c r="AH1768">
        <v>3.88</v>
      </c>
      <c r="AI1768">
        <v>20</v>
      </c>
      <c r="AJ1768">
        <v>11</v>
      </c>
      <c r="AK1768">
        <v>44</v>
      </c>
      <c r="AL1768">
        <v>4340</v>
      </c>
      <c r="AM1768">
        <v>1500</v>
      </c>
      <c r="AN1768">
        <v>127</v>
      </c>
      <c r="AO1768">
        <v>521</v>
      </c>
      <c r="AP1768">
        <v>933</v>
      </c>
      <c r="AQ1768">
        <v>159</v>
      </c>
      <c r="AR1768">
        <v>163</v>
      </c>
      <c r="AS1768">
        <v>0.97499999999999998</v>
      </c>
      <c r="AT1768" t="s">
        <v>434</v>
      </c>
      <c r="AU1768" t="s">
        <v>473</v>
      </c>
      <c r="AV1768">
        <v>1648587</v>
      </c>
      <c r="AW1768">
        <v>110</v>
      </c>
      <c r="AX1768">
        <v>111</v>
      </c>
      <c r="AY1768" t="s">
        <v>162</v>
      </c>
      <c r="AZ1768" t="s">
        <v>161</v>
      </c>
      <c r="BA1768" t="s">
        <v>161</v>
      </c>
    </row>
    <row r="1769" spans="1:53" x14ac:dyDescent="0.55000000000000004">
      <c r="A1769">
        <v>1979</v>
      </c>
      <c r="B1769" t="b">
        <f>IF(Table2[[#This Row],[yearID]]&gt;=1903,TRUE,FALSE)</f>
        <v>1</v>
      </c>
      <c r="C1769" t="b">
        <f>IF(Table2[[#This Row],[yearID]]&gt;=1973,TRUE,FALSE)</f>
        <v>1</v>
      </c>
      <c r="D1769" t="s">
        <v>157</v>
      </c>
      <c r="E1769" t="s">
        <v>167</v>
      </c>
      <c r="F1769" t="s">
        <v>167</v>
      </c>
      <c r="G1769" t="str">
        <f>VLOOKUP(Table2[[#This Row],[franchID]],TeamsFranchises!$A$1:$D$121,2,FALSE)</f>
        <v>Cincinnati Reds</v>
      </c>
      <c r="H1769" t="s">
        <v>8</v>
      </c>
      <c r="I1769">
        <v>1</v>
      </c>
      <c r="J1769">
        <v>161</v>
      </c>
      <c r="K1769">
        <v>80</v>
      </c>
      <c r="L1769">
        <v>90</v>
      </c>
      <c r="M1769">
        <v>71</v>
      </c>
      <c r="N1769" t="s">
        <v>76</v>
      </c>
      <c r="P1769" t="s">
        <v>51</v>
      </c>
      <c r="Q1769">
        <f>IF(Table2[[#This Row],[LgWin]]="Y",1,0)</f>
        <v>0</v>
      </c>
      <c r="R1769" t="s">
        <v>51</v>
      </c>
      <c r="S1769">
        <f>IF(Table2[[#This Row],[WSWin]]="Y",1,0)</f>
        <v>0</v>
      </c>
      <c r="T1769">
        <v>731</v>
      </c>
      <c r="U1769">
        <v>5477</v>
      </c>
      <c r="V1769">
        <v>1445</v>
      </c>
      <c r="W1769">
        <v>266</v>
      </c>
      <c r="X1769">
        <v>31</v>
      </c>
      <c r="Y1769">
        <v>132</v>
      </c>
      <c r="Z1769">
        <v>614</v>
      </c>
      <c r="AA1769">
        <v>902</v>
      </c>
      <c r="AB1769">
        <v>99</v>
      </c>
      <c r="AC1769">
        <v>47</v>
      </c>
      <c r="AD1769">
        <v>19</v>
      </c>
      <c r="AE1769">
        <v>46</v>
      </c>
      <c r="AF1769">
        <v>644</v>
      </c>
      <c r="AG1769">
        <v>573</v>
      </c>
      <c r="AH1769">
        <v>3.58</v>
      </c>
      <c r="AI1769">
        <v>27</v>
      </c>
      <c r="AJ1769">
        <v>10</v>
      </c>
      <c r="AK1769">
        <v>40</v>
      </c>
      <c r="AL1769">
        <v>4321</v>
      </c>
      <c r="AM1769">
        <v>1415</v>
      </c>
      <c r="AN1769">
        <v>103</v>
      </c>
      <c r="AO1769">
        <v>485</v>
      </c>
      <c r="AP1769">
        <v>773</v>
      </c>
      <c r="AQ1769">
        <v>124</v>
      </c>
      <c r="AR1769">
        <v>152</v>
      </c>
      <c r="AS1769">
        <v>0.98</v>
      </c>
      <c r="AT1769" t="s">
        <v>165</v>
      </c>
      <c r="AU1769" t="s">
        <v>565</v>
      </c>
      <c r="AV1769">
        <v>2356933</v>
      </c>
      <c r="AW1769">
        <v>101</v>
      </c>
      <c r="AX1769">
        <v>101</v>
      </c>
      <c r="AY1769" t="s">
        <v>167</v>
      </c>
      <c r="AZ1769" t="s">
        <v>167</v>
      </c>
      <c r="BA1769" t="s">
        <v>167</v>
      </c>
    </row>
    <row r="1770" spans="1:53" x14ac:dyDescent="0.55000000000000004">
      <c r="A1770">
        <v>1979</v>
      </c>
      <c r="B1770" t="b">
        <f>IF(Table2[[#This Row],[yearID]]&gt;=1903,TRUE,FALSE)</f>
        <v>1</v>
      </c>
      <c r="C1770" t="b">
        <f>IF(Table2[[#This Row],[yearID]]&gt;=1973,TRUE,FALSE)</f>
        <v>1</v>
      </c>
      <c r="D1770" t="s">
        <v>410</v>
      </c>
      <c r="E1770" t="s">
        <v>64</v>
      </c>
      <c r="F1770" t="s">
        <v>64</v>
      </c>
      <c r="G1770" t="str">
        <f>VLOOKUP(Table2[[#This Row],[franchID]],TeamsFranchises!$A$1:$D$121,2,FALSE)</f>
        <v>Cleveland Indians</v>
      </c>
      <c r="H1770" t="s">
        <v>37</v>
      </c>
      <c r="I1770">
        <v>6</v>
      </c>
      <c r="J1770">
        <v>161</v>
      </c>
      <c r="K1770">
        <v>81</v>
      </c>
      <c r="L1770">
        <v>81</v>
      </c>
      <c r="M1770">
        <v>80</v>
      </c>
      <c r="N1770" t="s">
        <v>51</v>
      </c>
      <c r="P1770" t="s">
        <v>51</v>
      </c>
      <c r="Q1770">
        <f>IF(Table2[[#This Row],[LgWin]]="Y",1,0)</f>
        <v>0</v>
      </c>
      <c r="R1770" t="s">
        <v>51</v>
      </c>
      <c r="S1770">
        <f>IF(Table2[[#This Row],[WSWin]]="Y",1,0)</f>
        <v>0</v>
      </c>
      <c r="T1770">
        <v>760</v>
      </c>
      <c r="U1770">
        <v>5376</v>
      </c>
      <c r="V1770">
        <v>1388</v>
      </c>
      <c r="W1770">
        <v>206</v>
      </c>
      <c r="X1770">
        <v>29</v>
      </c>
      <c r="Y1770">
        <v>138</v>
      </c>
      <c r="Z1770">
        <v>657</v>
      </c>
      <c r="AA1770">
        <v>786</v>
      </c>
      <c r="AB1770">
        <v>143</v>
      </c>
      <c r="AC1770">
        <v>90</v>
      </c>
      <c r="AD1770">
        <v>42</v>
      </c>
      <c r="AE1770">
        <v>60</v>
      </c>
      <c r="AF1770">
        <v>805</v>
      </c>
      <c r="AG1770">
        <v>727</v>
      </c>
      <c r="AH1770">
        <v>4.57</v>
      </c>
      <c r="AI1770">
        <v>28</v>
      </c>
      <c r="AJ1770">
        <v>7</v>
      </c>
      <c r="AK1770">
        <v>32</v>
      </c>
      <c r="AL1770">
        <v>4295</v>
      </c>
      <c r="AM1770">
        <v>1502</v>
      </c>
      <c r="AN1770">
        <v>138</v>
      </c>
      <c r="AO1770">
        <v>570</v>
      </c>
      <c r="AP1770">
        <v>781</v>
      </c>
      <c r="AQ1770">
        <v>134</v>
      </c>
      <c r="AR1770">
        <v>149</v>
      </c>
      <c r="AS1770">
        <v>0.97799999999999998</v>
      </c>
      <c r="AT1770" t="s">
        <v>487</v>
      </c>
      <c r="AU1770" t="s">
        <v>498</v>
      </c>
      <c r="AV1770">
        <v>1011644</v>
      </c>
      <c r="AW1770">
        <v>101</v>
      </c>
      <c r="AX1770">
        <v>101</v>
      </c>
      <c r="AY1770" t="s">
        <v>64</v>
      </c>
      <c r="AZ1770" t="s">
        <v>64</v>
      </c>
      <c r="BA1770" t="s">
        <v>64</v>
      </c>
    </row>
    <row r="1771" spans="1:53" x14ac:dyDescent="0.55000000000000004">
      <c r="A1771">
        <v>1979</v>
      </c>
      <c r="B1771" t="b">
        <f>IF(Table2[[#This Row],[yearID]]&gt;=1903,TRUE,FALSE)</f>
        <v>1</v>
      </c>
      <c r="C1771" t="b">
        <f>IF(Table2[[#This Row],[yearID]]&gt;=1973,TRUE,FALSE)</f>
        <v>1</v>
      </c>
      <c r="D1771" t="s">
        <v>410</v>
      </c>
      <c r="E1771" t="s">
        <v>419</v>
      </c>
      <c r="F1771" t="s">
        <v>419</v>
      </c>
      <c r="G1771" t="str">
        <f>VLOOKUP(Table2[[#This Row],[franchID]],TeamsFranchises!$A$1:$D$121,2,FALSE)</f>
        <v>Detroit Tigers</v>
      </c>
      <c r="H1771" t="s">
        <v>37</v>
      </c>
      <c r="I1771">
        <v>5</v>
      </c>
      <c r="J1771">
        <v>160</v>
      </c>
      <c r="K1771">
        <v>80</v>
      </c>
      <c r="L1771">
        <v>85</v>
      </c>
      <c r="M1771">
        <v>76</v>
      </c>
      <c r="N1771" t="s">
        <v>51</v>
      </c>
      <c r="P1771" t="s">
        <v>51</v>
      </c>
      <c r="Q1771">
        <f>IF(Table2[[#This Row],[LgWin]]="Y",1,0)</f>
        <v>0</v>
      </c>
      <c r="R1771" t="s">
        <v>51</v>
      </c>
      <c r="S1771">
        <f>IF(Table2[[#This Row],[WSWin]]="Y",1,0)</f>
        <v>0</v>
      </c>
      <c r="T1771">
        <v>770</v>
      </c>
      <c r="U1771">
        <v>5375</v>
      </c>
      <c r="V1771">
        <v>1446</v>
      </c>
      <c r="W1771">
        <v>221</v>
      </c>
      <c r="X1771">
        <v>35</v>
      </c>
      <c r="Y1771">
        <v>164</v>
      </c>
      <c r="Z1771">
        <v>575</v>
      </c>
      <c r="AA1771">
        <v>814</v>
      </c>
      <c r="AB1771">
        <v>176</v>
      </c>
      <c r="AC1771">
        <v>86</v>
      </c>
      <c r="AD1771">
        <v>22</v>
      </c>
      <c r="AE1771">
        <v>52</v>
      </c>
      <c r="AF1771">
        <v>738</v>
      </c>
      <c r="AG1771">
        <v>676</v>
      </c>
      <c r="AH1771">
        <v>4.2699999999999996</v>
      </c>
      <c r="AI1771">
        <v>25</v>
      </c>
      <c r="AJ1771">
        <v>5</v>
      </c>
      <c r="AK1771">
        <v>37</v>
      </c>
      <c r="AL1771">
        <v>4270</v>
      </c>
      <c r="AM1771">
        <v>1429</v>
      </c>
      <c r="AN1771">
        <v>167</v>
      </c>
      <c r="AO1771">
        <v>547</v>
      </c>
      <c r="AP1771">
        <v>802</v>
      </c>
      <c r="AQ1771">
        <v>120</v>
      </c>
      <c r="AR1771">
        <v>184</v>
      </c>
      <c r="AS1771">
        <v>0.98099999999999998</v>
      </c>
      <c r="AT1771" t="s">
        <v>420</v>
      </c>
      <c r="AU1771" t="s">
        <v>518</v>
      </c>
      <c r="AV1771">
        <v>1630929</v>
      </c>
      <c r="AW1771">
        <v>103</v>
      </c>
      <c r="AX1771">
        <v>103</v>
      </c>
      <c r="AY1771" t="s">
        <v>419</v>
      </c>
      <c r="AZ1771" t="s">
        <v>419</v>
      </c>
      <c r="BA1771" t="s">
        <v>419</v>
      </c>
    </row>
    <row r="1772" spans="1:53" x14ac:dyDescent="0.55000000000000004">
      <c r="A1772">
        <v>1979</v>
      </c>
      <c r="B1772" t="b">
        <f>IF(Table2[[#This Row],[yearID]]&gt;=1903,TRUE,FALSE)</f>
        <v>1</v>
      </c>
      <c r="C1772" t="b">
        <f>IF(Table2[[#This Row],[yearID]]&gt;=1973,TRUE,FALSE)</f>
        <v>1</v>
      </c>
      <c r="D1772" t="s">
        <v>157</v>
      </c>
      <c r="E1772" t="s">
        <v>528</v>
      </c>
      <c r="F1772" t="s">
        <v>528</v>
      </c>
      <c r="G1772" t="str">
        <f>VLOOKUP(Table2[[#This Row],[franchID]],TeamsFranchises!$A$1:$D$121,2,FALSE)</f>
        <v>Houston Astros</v>
      </c>
      <c r="H1772" t="s">
        <v>8</v>
      </c>
      <c r="I1772">
        <v>2</v>
      </c>
      <c r="J1772">
        <v>162</v>
      </c>
      <c r="K1772">
        <v>81</v>
      </c>
      <c r="L1772">
        <v>89</v>
      </c>
      <c r="M1772">
        <v>73</v>
      </c>
      <c r="N1772" t="s">
        <v>51</v>
      </c>
      <c r="P1772" t="s">
        <v>51</v>
      </c>
      <c r="Q1772">
        <f>IF(Table2[[#This Row],[LgWin]]="Y",1,0)</f>
        <v>0</v>
      </c>
      <c r="R1772" t="s">
        <v>51</v>
      </c>
      <c r="S1772">
        <f>IF(Table2[[#This Row],[WSWin]]="Y",1,0)</f>
        <v>0</v>
      </c>
      <c r="T1772">
        <v>583</v>
      </c>
      <c r="U1772">
        <v>5394</v>
      </c>
      <c r="V1772">
        <v>1382</v>
      </c>
      <c r="W1772">
        <v>224</v>
      </c>
      <c r="X1772">
        <v>52</v>
      </c>
      <c r="Y1772">
        <v>49</v>
      </c>
      <c r="Z1772">
        <v>461</v>
      </c>
      <c r="AA1772">
        <v>745</v>
      </c>
      <c r="AB1772">
        <v>190</v>
      </c>
      <c r="AC1772">
        <v>95</v>
      </c>
      <c r="AD1772">
        <v>22</v>
      </c>
      <c r="AE1772">
        <v>43</v>
      </c>
      <c r="AF1772">
        <v>582</v>
      </c>
      <c r="AG1772">
        <v>514</v>
      </c>
      <c r="AH1772">
        <v>3.2</v>
      </c>
      <c r="AI1772">
        <v>55</v>
      </c>
      <c r="AJ1772">
        <v>19</v>
      </c>
      <c r="AK1772">
        <v>31</v>
      </c>
      <c r="AL1772">
        <v>4343</v>
      </c>
      <c r="AM1772">
        <v>1278</v>
      </c>
      <c r="AN1772">
        <v>90</v>
      </c>
      <c r="AO1772">
        <v>504</v>
      </c>
      <c r="AP1772">
        <v>854</v>
      </c>
      <c r="AQ1772">
        <v>138</v>
      </c>
      <c r="AR1772">
        <v>146</v>
      </c>
      <c r="AS1772">
        <v>0.97799999999999998</v>
      </c>
      <c r="AT1772" t="s">
        <v>539</v>
      </c>
      <c r="AU1772" t="s">
        <v>540</v>
      </c>
      <c r="AV1772">
        <v>1900312</v>
      </c>
      <c r="AW1772">
        <v>94</v>
      </c>
      <c r="AX1772">
        <v>94</v>
      </c>
      <c r="AY1772" t="s">
        <v>528</v>
      </c>
      <c r="AZ1772" t="s">
        <v>528</v>
      </c>
      <c r="BA1772" t="s">
        <v>528</v>
      </c>
    </row>
    <row r="1773" spans="1:53" x14ac:dyDescent="0.55000000000000004">
      <c r="A1773">
        <v>1979</v>
      </c>
      <c r="B1773" t="b">
        <f>IF(Table2[[#This Row],[yearID]]&gt;=1903,TRUE,FALSE)</f>
        <v>1</v>
      </c>
      <c r="C1773" t="b">
        <f>IF(Table2[[#This Row],[yearID]]&gt;=1973,TRUE,FALSE)</f>
        <v>1</v>
      </c>
      <c r="D1773" t="s">
        <v>410</v>
      </c>
      <c r="E1773" t="s">
        <v>509</v>
      </c>
      <c r="F1773" t="s">
        <v>548</v>
      </c>
      <c r="G1773" t="str">
        <f>VLOOKUP(Table2[[#This Row],[franchID]],TeamsFranchises!$A$1:$D$121,2,FALSE)</f>
        <v>Kansas City Royals</v>
      </c>
      <c r="H1773" t="s">
        <v>8</v>
      </c>
      <c r="I1773">
        <v>2</v>
      </c>
      <c r="J1773">
        <v>162</v>
      </c>
      <c r="K1773">
        <v>81</v>
      </c>
      <c r="L1773">
        <v>85</v>
      </c>
      <c r="M1773">
        <v>77</v>
      </c>
      <c r="N1773" t="s">
        <v>51</v>
      </c>
      <c r="P1773" t="s">
        <v>51</v>
      </c>
      <c r="Q1773">
        <f>IF(Table2[[#This Row],[LgWin]]="Y",1,0)</f>
        <v>0</v>
      </c>
      <c r="R1773" t="s">
        <v>51</v>
      </c>
      <c r="S1773">
        <f>IF(Table2[[#This Row],[WSWin]]="Y",1,0)</f>
        <v>0</v>
      </c>
      <c r="T1773">
        <v>851</v>
      </c>
      <c r="U1773">
        <v>5653</v>
      </c>
      <c r="V1773">
        <v>1596</v>
      </c>
      <c r="W1773">
        <v>286</v>
      </c>
      <c r="X1773">
        <v>79</v>
      </c>
      <c r="Y1773">
        <v>116</v>
      </c>
      <c r="Z1773">
        <v>528</v>
      </c>
      <c r="AA1773">
        <v>675</v>
      </c>
      <c r="AB1773">
        <v>207</v>
      </c>
      <c r="AC1773">
        <v>76</v>
      </c>
      <c r="AD1773">
        <v>35</v>
      </c>
      <c r="AE1773">
        <v>76</v>
      </c>
      <c r="AF1773">
        <v>816</v>
      </c>
      <c r="AG1773">
        <v>716</v>
      </c>
      <c r="AH1773">
        <v>4.45</v>
      </c>
      <c r="AI1773">
        <v>42</v>
      </c>
      <c r="AJ1773">
        <v>7</v>
      </c>
      <c r="AK1773">
        <v>27</v>
      </c>
      <c r="AL1773">
        <v>4345</v>
      </c>
      <c r="AM1773">
        <v>1477</v>
      </c>
      <c r="AN1773">
        <v>165</v>
      </c>
      <c r="AO1773">
        <v>536</v>
      </c>
      <c r="AP1773">
        <v>640</v>
      </c>
      <c r="AQ1773">
        <v>146</v>
      </c>
      <c r="AR1773">
        <v>160</v>
      </c>
      <c r="AS1773">
        <v>0.97699999999999998</v>
      </c>
      <c r="AT1773" t="s">
        <v>549</v>
      </c>
      <c r="AU1773" t="s">
        <v>570</v>
      </c>
      <c r="AV1773">
        <v>2261845</v>
      </c>
      <c r="AW1773">
        <v>102</v>
      </c>
      <c r="AX1773">
        <v>101</v>
      </c>
      <c r="AY1773" t="s">
        <v>548</v>
      </c>
      <c r="AZ1773" t="s">
        <v>509</v>
      </c>
      <c r="BA1773" t="s">
        <v>509</v>
      </c>
    </row>
    <row r="1774" spans="1:53" x14ac:dyDescent="0.55000000000000004">
      <c r="A1774">
        <v>1979</v>
      </c>
      <c r="B1774" t="b">
        <f>IF(Table2[[#This Row],[yearID]]&gt;=1903,TRUE,FALSE)</f>
        <v>1</v>
      </c>
      <c r="C1774" t="b">
        <f>IF(Table2[[#This Row],[yearID]]&gt;=1973,TRUE,FALSE)</f>
        <v>1</v>
      </c>
      <c r="D1774" t="s">
        <v>157</v>
      </c>
      <c r="E1774" t="s">
        <v>511</v>
      </c>
      <c r="F1774" t="s">
        <v>260</v>
      </c>
      <c r="G1774" t="str">
        <f>VLOOKUP(Table2[[#This Row],[franchID]],TeamsFranchises!$A$1:$D$121,2,FALSE)</f>
        <v>Los Angeles Dodgers</v>
      </c>
      <c r="H1774" t="s">
        <v>8</v>
      </c>
      <c r="I1774">
        <v>3</v>
      </c>
      <c r="J1774">
        <v>162</v>
      </c>
      <c r="K1774">
        <v>81</v>
      </c>
      <c r="L1774">
        <v>79</v>
      </c>
      <c r="M1774">
        <v>83</v>
      </c>
      <c r="N1774" t="s">
        <v>51</v>
      </c>
      <c r="P1774" t="s">
        <v>51</v>
      </c>
      <c r="Q1774">
        <f>IF(Table2[[#This Row],[LgWin]]="Y",1,0)</f>
        <v>0</v>
      </c>
      <c r="R1774" t="s">
        <v>51</v>
      </c>
      <c r="S1774">
        <f>IF(Table2[[#This Row],[WSWin]]="Y",1,0)</f>
        <v>0</v>
      </c>
      <c r="T1774">
        <v>739</v>
      </c>
      <c r="U1774">
        <v>5490</v>
      </c>
      <c r="V1774">
        <v>1443</v>
      </c>
      <c r="W1774">
        <v>220</v>
      </c>
      <c r="X1774">
        <v>24</v>
      </c>
      <c r="Y1774">
        <v>183</v>
      </c>
      <c r="Z1774">
        <v>556</v>
      </c>
      <c r="AA1774">
        <v>834</v>
      </c>
      <c r="AB1774">
        <v>106</v>
      </c>
      <c r="AC1774">
        <v>46</v>
      </c>
      <c r="AD1774">
        <v>23</v>
      </c>
      <c r="AE1774">
        <v>36</v>
      </c>
      <c r="AF1774">
        <v>717</v>
      </c>
      <c r="AG1774">
        <v>614</v>
      </c>
      <c r="AH1774">
        <v>3.83</v>
      </c>
      <c r="AI1774">
        <v>30</v>
      </c>
      <c r="AJ1774">
        <v>6</v>
      </c>
      <c r="AK1774">
        <v>34</v>
      </c>
      <c r="AL1774">
        <v>4332</v>
      </c>
      <c r="AM1774">
        <v>1425</v>
      </c>
      <c r="AN1774">
        <v>101</v>
      </c>
      <c r="AO1774">
        <v>555</v>
      </c>
      <c r="AP1774">
        <v>811</v>
      </c>
      <c r="AQ1774">
        <v>118</v>
      </c>
      <c r="AR1774">
        <v>123</v>
      </c>
      <c r="AS1774">
        <v>0.98099999999999998</v>
      </c>
      <c r="AT1774" t="s">
        <v>512</v>
      </c>
      <c r="AU1774" t="s">
        <v>531</v>
      </c>
      <c r="AV1774">
        <v>2860954</v>
      </c>
      <c r="AW1774">
        <v>99</v>
      </c>
      <c r="AX1774">
        <v>98</v>
      </c>
      <c r="AY1774" t="s">
        <v>260</v>
      </c>
      <c r="AZ1774" t="s">
        <v>511</v>
      </c>
      <c r="BA1774" t="s">
        <v>511</v>
      </c>
    </row>
    <row r="1775" spans="1:53" x14ac:dyDescent="0.55000000000000004">
      <c r="A1775">
        <v>1979</v>
      </c>
      <c r="B1775" t="b">
        <f>IF(Table2[[#This Row],[yearID]]&gt;=1903,TRUE,FALSE)</f>
        <v>1</v>
      </c>
      <c r="C1775" t="b">
        <f>IF(Table2[[#This Row],[yearID]]&gt;=1973,TRUE,FALSE)</f>
        <v>1</v>
      </c>
      <c r="D1775" t="s">
        <v>410</v>
      </c>
      <c r="E1775" t="s">
        <v>426</v>
      </c>
      <c r="F1775" t="s">
        <v>426</v>
      </c>
      <c r="G1775" t="str">
        <f>VLOOKUP(Table2[[#This Row],[franchID]],TeamsFranchises!$A$1:$D$121,2,FALSE)</f>
        <v>Minnesota Twins</v>
      </c>
      <c r="H1775" t="s">
        <v>8</v>
      </c>
      <c r="I1775">
        <v>4</v>
      </c>
      <c r="J1775">
        <v>162</v>
      </c>
      <c r="K1775">
        <v>81</v>
      </c>
      <c r="L1775">
        <v>82</v>
      </c>
      <c r="M1775">
        <v>80</v>
      </c>
      <c r="N1775" t="s">
        <v>51</v>
      </c>
      <c r="P1775" t="s">
        <v>51</v>
      </c>
      <c r="Q1775">
        <f>IF(Table2[[#This Row],[LgWin]]="Y",1,0)</f>
        <v>0</v>
      </c>
      <c r="R1775" t="s">
        <v>51</v>
      </c>
      <c r="S1775">
        <f>IF(Table2[[#This Row],[WSWin]]="Y",1,0)</f>
        <v>0</v>
      </c>
      <c r="T1775">
        <v>764</v>
      </c>
      <c r="U1775">
        <v>5544</v>
      </c>
      <c r="V1775">
        <v>1544</v>
      </c>
      <c r="W1775">
        <v>256</v>
      </c>
      <c r="X1775">
        <v>46</v>
      </c>
      <c r="Y1775">
        <v>112</v>
      </c>
      <c r="Z1775">
        <v>526</v>
      </c>
      <c r="AA1775">
        <v>693</v>
      </c>
      <c r="AB1775">
        <v>66</v>
      </c>
      <c r="AC1775">
        <v>45</v>
      </c>
      <c r="AD1775">
        <v>31</v>
      </c>
      <c r="AE1775">
        <v>53</v>
      </c>
      <c r="AF1775">
        <v>725</v>
      </c>
      <c r="AG1775">
        <v>663</v>
      </c>
      <c r="AH1775">
        <v>4.13</v>
      </c>
      <c r="AI1775">
        <v>31</v>
      </c>
      <c r="AJ1775">
        <v>6</v>
      </c>
      <c r="AK1775">
        <v>33</v>
      </c>
      <c r="AL1775">
        <v>4333</v>
      </c>
      <c r="AM1775">
        <v>1590</v>
      </c>
      <c r="AN1775">
        <v>128</v>
      </c>
      <c r="AO1775">
        <v>452</v>
      </c>
      <c r="AP1775">
        <v>721</v>
      </c>
      <c r="AQ1775">
        <v>134</v>
      </c>
      <c r="AR1775">
        <v>203</v>
      </c>
      <c r="AS1775">
        <v>0.97899999999999998</v>
      </c>
      <c r="AT1775" t="s">
        <v>523</v>
      </c>
      <c r="AU1775" t="s">
        <v>524</v>
      </c>
      <c r="AV1775">
        <v>1070521</v>
      </c>
      <c r="AW1775">
        <v>104</v>
      </c>
      <c r="AX1775">
        <v>104</v>
      </c>
      <c r="AY1775" t="s">
        <v>426</v>
      </c>
      <c r="AZ1775" t="s">
        <v>426</v>
      </c>
      <c r="BA1775" t="s">
        <v>426</v>
      </c>
    </row>
    <row r="1776" spans="1:53" x14ac:dyDescent="0.55000000000000004">
      <c r="A1776">
        <v>1979</v>
      </c>
      <c r="B1776" t="b">
        <f>IF(Table2[[#This Row],[yearID]]&gt;=1903,TRUE,FALSE)</f>
        <v>1</v>
      </c>
      <c r="C1776" t="b">
        <f>IF(Table2[[#This Row],[yearID]]&gt;=1973,TRUE,FALSE)</f>
        <v>1</v>
      </c>
      <c r="D1776" t="s">
        <v>410</v>
      </c>
      <c r="E1776" t="s">
        <v>563</v>
      </c>
      <c r="F1776" t="s">
        <v>282</v>
      </c>
      <c r="G1776" t="str">
        <f>VLOOKUP(Table2[[#This Row],[franchID]],TeamsFranchises!$A$1:$D$121,2,FALSE)</f>
        <v>Milwaukee Brewers</v>
      </c>
      <c r="H1776" t="s">
        <v>37</v>
      </c>
      <c r="I1776">
        <v>2</v>
      </c>
      <c r="J1776">
        <v>161</v>
      </c>
      <c r="K1776">
        <v>81</v>
      </c>
      <c r="L1776">
        <v>95</v>
      </c>
      <c r="M1776">
        <v>66</v>
      </c>
      <c r="N1776" t="s">
        <v>51</v>
      </c>
      <c r="P1776" t="s">
        <v>51</v>
      </c>
      <c r="Q1776">
        <f>IF(Table2[[#This Row],[LgWin]]="Y",1,0)</f>
        <v>0</v>
      </c>
      <c r="R1776" t="s">
        <v>51</v>
      </c>
      <c r="S1776">
        <f>IF(Table2[[#This Row],[WSWin]]="Y",1,0)</f>
        <v>0</v>
      </c>
      <c r="T1776">
        <v>807</v>
      </c>
      <c r="U1776">
        <v>5536</v>
      </c>
      <c r="V1776">
        <v>1552</v>
      </c>
      <c r="W1776">
        <v>291</v>
      </c>
      <c r="X1776">
        <v>41</v>
      </c>
      <c r="Y1776">
        <v>185</v>
      </c>
      <c r="Z1776">
        <v>549</v>
      </c>
      <c r="AA1776">
        <v>745</v>
      </c>
      <c r="AB1776">
        <v>100</v>
      </c>
      <c r="AC1776">
        <v>53</v>
      </c>
      <c r="AD1776">
        <v>20</v>
      </c>
      <c r="AE1776">
        <v>50</v>
      </c>
      <c r="AF1776">
        <v>722</v>
      </c>
      <c r="AG1776">
        <v>645</v>
      </c>
      <c r="AH1776">
        <v>4.03</v>
      </c>
      <c r="AI1776">
        <v>61</v>
      </c>
      <c r="AJ1776">
        <v>12</v>
      </c>
      <c r="AK1776">
        <v>23</v>
      </c>
      <c r="AL1776">
        <v>4319</v>
      </c>
      <c r="AM1776">
        <v>1563</v>
      </c>
      <c r="AN1776">
        <v>162</v>
      </c>
      <c r="AO1776">
        <v>381</v>
      </c>
      <c r="AP1776">
        <v>580</v>
      </c>
      <c r="AQ1776">
        <v>127</v>
      </c>
      <c r="AR1776">
        <v>153</v>
      </c>
      <c r="AS1776">
        <v>0.98</v>
      </c>
      <c r="AT1776" t="s">
        <v>281</v>
      </c>
      <c r="AU1776" t="s">
        <v>501</v>
      </c>
      <c r="AV1776">
        <v>1918343</v>
      </c>
      <c r="AW1776">
        <v>100</v>
      </c>
      <c r="AX1776">
        <v>99</v>
      </c>
      <c r="AY1776" t="s">
        <v>282</v>
      </c>
      <c r="AZ1776" t="s">
        <v>282</v>
      </c>
      <c r="BA1776" t="s">
        <v>282</v>
      </c>
    </row>
    <row r="1777" spans="1:53" x14ac:dyDescent="0.55000000000000004">
      <c r="A1777">
        <v>1979</v>
      </c>
      <c r="B1777" t="b">
        <f>IF(Table2[[#This Row],[yearID]]&gt;=1903,TRUE,FALSE)</f>
        <v>1</v>
      </c>
      <c r="C1777" t="b">
        <f>IF(Table2[[#This Row],[yearID]]&gt;=1973,TRUE,FALSE)</f>
        <v>1</v>
      </c>
      <c r="D1777" t="s">
        <v>157</v>
      </c>
      <c r="E1777" t="s">
        <v>551</v>
      </c>
      <c r="F1777" t="s">
        <v>398</v>
      </c>
      <c r="G1777" t="str">
        <f>VLOOKUP(Table2[[#This Row],[franchID]],TeamsFranchises!$A$1:$D$121,2,FALSE)</f>
        <v>Washington Nationals</v>
      </c>
      <c r="H1777" t="s">
        <v>37</v>
      </c>
      <c r="I1777">
        <v>2</v>
      </c>
      <c r="J1777">
        <v>160</v>
      </c>
      <c r="K1777">
        <v>81</v>
      </c>
      <c r="L1777">
        <v>95</v>
      </c>
      <c r="M1777">
        <v>65</v>
      </c>
      <c r="N1777" t="s">
        <v>51</v>
      </c>
      <c r="P1777" t="s">
        <v>51</v>
      </c>
      <c r="Q1777">
        <f>IF(Table2[[#This Row],[LgWin]]="Y",1,0)</f>
        <v>0</v>
      </c>
      <c r="R1777" t="s">
        <v>51</v>
      </c>
      <c r="S1777">
        <f>IF(Table2[[#This Row],[WSWin]]="Y",1,0)</f>
        <v>0</v>
      </c>
      <c r="T1777">
        <v>701</v>
      </c>
      <c r="U1777">
        <v>5465</v>
      </c>
      <c r="V1777">
        <v>1445</v>
      </c>
      <c r="W1777">
        <v>273</v>
      </c>
      <c r="X1777">
        <v>42</v>
      </c>
      <c r="Y1777">
        <v>143</v>
      </c>
      <c r="Z1777">
        <v>432</v>
      </c>
      <c r="AA1777">
        <v>890</v>
      </c>
      <c r="AB1777">
        <v>121</v>
      </c>
      <c r="AC1777">
        <v>56</v>
      </c>
      <c r="AD1777">
        <v>27</v>
      </c>
      <c r="AE1777">
        <v>38</v>
      </c>
      <c r="AF1777">
        <v>581</v>
      </c>
      <c r="AG1777">
        <v>505</v>
      </c>
      <c r="AH1777">
        <v>3.14</v>
      </c>
      <c r="AI1777">
        <v>33</v>
      </c>
      <c r="AJ1777">
        <v>18</v>
      </c>
      <c r="AK1777">
        <v>39</v>
      </c>
      <c r="AL1777">
        <v>4342</v>
      </c>
      <c r="AM1777">
        <v>1379</v>
      </c>
      <c r="AN1777">
        <v>116</v>
      </c>
      <c r="AO1777">
        <v>450</v>
      </c>
      <c r="AP1777">
        <v>813</v>
      </c>
      <c r="AQ1777">
        <v>131</v>
      </c>
      <c r="AR1777">
        <v>123</v>
      </c>
      <c r="AS1777">
        <v>0.97899999999999998</v>
      </c>
      <c r="AT1777" t="s">
        <v>552</v>
      </c>
      <c r="AU1777" t="s">
        <v>572</v>
      </c>
      <c r="AV1777">
        <v>2102173</v>
      </c>
      <c r="AW1777">
        <v>99</v>
      </c>
      <c r="AX1777">
        <v>98</v>
      </c>
      <c r="AY1777" t="s">
        <v>551</v>
      </c>
      <c r="AZ1777" t="s">
        <v>551</v>
      </c>
      <c r="BA1777" t="s">
        <v>551</v>
      </c>
    </row>
    <row r="1778" spans="1:53" x14ac:dyDescent="0.55000000000000004">
      <c r="A1778">
        <v>1979</v>
      </c>
      <c r="B1778" t="b">
        <f>IF(Table2[[#This Row],[yearID]]&gt;=1903,TRUE,FALSE)</f>
        <v>1</v>
      </c>
      <c r="C1778" t="b">
        <f>IF(Table2[[#This Row],[yearID]]&gt;=1973,TRUE,FALSE)</f>
        <v>1</v>
      </c>
      <c r="D1778" t="s">
        <v>410</v>
      </c>
      <c r="E1778" t="s">
        <v>436</v>
      </c>
      <c r="F1778" t="s">
        <v>412</v>
      </c>
      <c r="G1778" t="str">
        <f>VLOOKUP(Table2[[#This Row],[franchID]],TeamsFranchises!$A$1:$D$121,2,FALSE)</f>
        <v>New York Yankees</v>
      </c>
      <c r="H1778" t="s">
        <v>37</v>
      </c>
      <c r="I1778">
        <v>4</v>
      </c>
      <c r="J1778">
        <v>160</v>
      </c>
      <c r="K1778">
        <v>81</v>
      </c>
      <c r="L1778">
        <v>89</v>
      </c>
      <c r="M1778">
        <v>71</v>
      </c>
      <c r="N1778" t="s">
        <v>51</v>
      </c>
      <c r="P1778" t="s">
        <v>51</v>
      </c>
      <c r="Q1778">
        <f>IF(Table2[[#This Row],[LgWin]]="Y",1,0)</f>
        <v>0</v>
      </c>
      <c r="R1778" t="s">
        <v>51</v>
      </c>
      <c r="S1778">
        <f>IF(Table2[[#This Row],[WSWin]]="Y",1,0)</f>
        <v>0</v>
      </c>
      <c r="T1778">
        <v>734</v>
      </c>
      <c r="U1778">
        <v>5421</v>
      </c>
      <c r="V1778">
        <v>1443</v>
      </c>
      <c r="W1778">
        <v>226</v>
      </c>
      <c r="X1778">
        <v>40</v>
      </c>
      <c r="Y1778">
        <v>150</v>
      </c>
      <c r="Z1778">
        <v>509</v>
      </c>
      <c r="AA1778">
        <v>590</v>
      </c>
      <c r="AB1778">
        <v>65</v>
      </c>
      <c r="AC1778">
        <v>46</v>
      </c>
      <c r="AD1778">
        <v>18</v>
      </c>
      <c r="AE1778">
        <v>63</v>
      </c>
      <c r="AF1778">
        <v>672</v>
      </c>
      <c r="AG1778">
        <v>610</v>
      </c>
      <c r="AH1778">
        <v>3.83</v>
      </c>
      <c r="AI1778">
        <v>43</v>
      </c>
      <c r="AJ1778">
        <v>10</v>
      </c>
      <c r="AK1778">
        <v>37</v>
      </c>
      <c r="AL1778">
        <v>4297</v>
      </c>
      <c r="AM1778">
        <v>1446</v>
      </c>
      <c r="AN1778">
        <v>123</v>
      </c>
      <c r="AO1778">
        <v>455</v>
      </c>
      <c r="AP1778">
        <v>731</v>
      </c>
      <c r="AQ1778">
        <v>122</v>
      </c>
      <c r="AR1778">
        <v>183</v>
      </c>
      <c r="AS1778">
        <v>0.98099999999999998</v>
      </c>
      <c r="AT1778" t="s">
        <v>459</v>
      </c>
      <c r="AU1778" t="s">
        <v>571</v>
      </c>
      <c r="AV1778">
        <v>2537765</v>
      </c>
      <c r="AW1778">
        <v>98</v>
      </c>
      <c r="AX1778">
        <v>96</v>
      </c>
      <c r="AY1778" t="s">
        <v>412</v>
      </c>
      <c r="AZ1778" t="s">
        <v>436</v>
      </c>
      <c r="BA1778" t="s">
        <v>436</v>
      </c>
    </row>
    <row r="1779" spans="1:53" x14ac:dyDescent="0.55000000000000004">
      <c r="A1779">
        <v>1979</v>
      </c>
      <c r="B1779" t="b">
        <f>IF(Table2[[#This Row],[yearID]]&gt;=1903,TRUE,FALSE)</f>
        <v>1</v>
      </c>
      <c r="C1779" t="b">
        <f>IF(Table2[[#This Row],[yearID]]&gt;=1973,TRUE,FALSE)</f>
        <v>1</v>
      </c>
      <c r="D1779" t="s">
        <v>157</v>
      </c>
      <c r="E1779" t="s">
        <v>532</v>
      </c>
      <c r="F1779" t="s">
        <v>533</v>
      </c>
      <c r="G1779" t="str">
        <f>VLOOKUP(Table2[[#This Row],[franchID]],TeamsFranchises!$A$1:$D$121,2,FALSE)</f>
        <v>New York Mets</v>
      </c>
      <c r="H1779" t="s">
        <v>37</v>
      </c>
      <c r="I1779">
        <v>6</v>
      </c>
      <c r="J1779">
        <v>163</v>
      </c>
      <c r="K1779">
        <v>82</v>
      </c>
      <c r="L1779">
        <v>63</v>
      </c>
      <c r="M1779">
        <v>99</v>
      </c>
      <c r="N1779" t="s">
        <v>51</v>
      </c>
      <c r="P1779" t="s">
        <v>51</v>
      </c>
      <c r="Q1779">
        <f>IF(Table2[[#This Row],[LgWin]]="Y",1,0)</f>
        <v>0</v>
      </c>
      <c r="R1779" t="s">
        <v>51</v>
      </c>
      <c r="S1779">
        <f>IF(Table2[[#This Row],[WSWin]]="Y",1,0)</f>
        <v>0</v>
      </c>
      <c r="T1779">
        <v>593</v>
      </c>
      <c r="U1779">
        <v>5591</v>
      </c>
      <c r="V1779">
        <v>1399</v>
      </c>
      <c r="W1779">
        <v>255</v>
      </c>
      <c r="X1779">
        <v>41</v>
      </c>
      <c r="Y1779">
        <v>74</v>
      </c>
      <c r="Z1779">
        <v>498</v>
      </c>
      <c r="AA1779">
        <v>817</v>
      </c>
      <c r="AB1779">
        <v>135</v>
      </c>
      <c r="AC1779">
        <v>79</v>
      </c>
      <c r="AD1779">
        <v>35</v>
      </c>
      <c r="AE1779">
        <v>40</v>
      </c>
      <c r="AF1779">
        <v>706</v>
      </c>
      <c r="AG1779">
        <v>633</v>
      </c>
      <c r="AH1779">
        <v>3.84</v>
      </c>
      <c r="AI1779">
        <v>16</v>
      </c>
      <c r="AJ1779">
        <v>10</v>
      </c>
      <c r="AK1779">
        <v>36</v>
      </c>
      <c r="AL1779">
        <v>4448</v>
      </c>
      <c r="AM1779">
        <v>1486</v>
      </c>
      <c r="AN1779">
        <v>120</v>
      </c>
      <c r="AO1779">
        <v>607</v>
      </c>
      <c r="AP1779">
        <v>819</v>
      </c>
      <c r="AQ1779">
        <v>140</v>
      </c>
      <c r="AR1779">
        <v>168</v>
      </c>
      <c r="AS1779">
        <v>0.97799999999999998</v>
      </c>
      <c r="AT1779" t="s">
        <v>534</v>
      </c>
      <c r="AU1779" t="s">
        <v>536</v>
      </c>
      <c r="AV1779">
        <v>788905</v>
      </c>
      <c r="AW1779">
        <v>96</v>
      </c>
      <c r="AX1779">
        <v>97</v>
      </c>
      <c r="AY1779" t="s">
        <v>533</v>
      </c>
      <c r="AZ1779" t="s">
        <v>532</v>
      </c>
      <c r="BA1779" t="s">
        <v>532</v>
      </c>
    </row>
    <row r="1780" spans="1:53" x14ac:dyDescent="0.55000000000000004">
      <c r="A1780">
        <v>1979</v>
      </c>
      <c r="B1780" t="b">
        <f>IF(Table2[[#This Row],[yearID]]&gt;=1903,TRUE,FALSE)</f>
        <v>1</v>
      </c>
      <c r="C1780" t="b">
        <f>IF(Table2[[#This Row],[yearID]]&gt;=1973,TRUE,FALSE)</f>
        <v>1</v>
      </c>
      <c r="D1780" t="s">
        <v>410</v>
      </c>
      <c r="E1780" t="s">
        <v>423</v>
      </c>
      <c r="F1780" t="s">
        <v>423</v>
      </c>
      <c r="G1780" t="str">
        <f>VLOOKUP(Table2[[#This Row],[franchID]],TeamsFranchises!$A$1:$D$121,2,FALSE)</f>
        <v>Oakland Athletics</v>
      </c>
      <c r="H1780" t="s">
        <v>8</v>
      </c>
      <c r="I1780">
        <v>7</v>
      </c>
      <c r="J1780">
        <v>162</v>
      </c>
      <c r="K1780">
        <v>81</v>
      </c>
      <c r="L1780">
        <v>54</v>
      </c>
      <c r="M1780">
        <v>108</v>
      </c>
      <c r="N1780" t="s">
        <v>51</v>
      </c>
      <c r="P1780" t="s">
        <v>51</v>
      </c>
      <c r="Q1780">
        <f>IF(Table2[[#This Row],[LgWin]]="Y",1,0)</f>
        <v>0</v>
      </c>
      <c r="R1780" t="s">
        <v>51</v>
      </c>
      <c r="S1780">
        <f>IF(Table2[[#This Row],[WSWin]]="Y",1,0)</f>
        <v>0</v>
      </c>
      <c r="T1780">
        <v>573</v>
      </c>
      <c r="U1780">
        <v>5348</v>
      </c>
      <c r="V1780">
        <v>1276</v>
      </c>
      <c r="W1780">
        <v>188</v>
      </c>
      <c r="X1780">
        <v>32</v>
      </c>
      <c r="Y1780">
        <v>108</v>
      </c>
      <c r="Z1780">
        <v>482</v>
      </c>
      <c r="AA1780">
        <v>751</v>
      </c>
      <c r="AB1780">
        <v>104</v>
      </c>
      <c r="AC1780">
        <v>69</v>
      </c>
      <c r="AD1780">
        <v>20</v>
      </c>
      <c r="AE1780">
        <v>46</v>
      </c>
      <c r="AF1780">
        <v>860</v>
      </c>
      <c r="AG1780">
        <v>754</v>
      </c>
      <c r="AH1780">
        <v>4.75</v>
      </c>
      <c r="AI1780">
        <v>41</v>
      </c>
      <c r="AJ1780">
        <v>4</v>
      </c>
      <c r="AK1780">
        <v>20</v>
      </c>
      <c r="AL1780">
        <v>4288</v>
      </c>
      <c r="AM1780">
        <v>1606</v>
      </c>
      <c r="AN1780">
        <v>147</v>
      </c>
      <c r="AO1780">
        <v>654</v>
      </c>
      <c r="AP1780">
        <v>726</v>
      </c>
      <c r="AQ1780">
        <v>174</v>
      </c>
      <c r="AR1780">
        <v>137</v>
      </c>
      <c r="AS1780">
        <v>0.97199999999999998</v>
      </c>
      <c r="AT1780" t="s">
        <v>546</v>
      </c>
      <c r="AU1780" t="s">
        <v>547</v>
      </c>
      <c r="AV1780">
        <v>306763</v>
      </c>
      <c r="AW1780">
        <v>94</v>
      </c>
      <c r="AX1780">
        <v>96</v>
      </c>
      <c r="AY1780" t="s">
        <v>423</v>
      </c>
      <c r="AZ1780" t="s">
        <v>423</v>
      </c>
      <c r="BA1780" t="s">
        <v>423</v>
      </c>
    </row>
    <row r="1781" spans="1:53" x14ac:dyDescent="0.55000000000000004">
      <c r="A1781">
        <v>1979</v>
      </c>
      <c r="B1781" t="b">
        <f>IF(Table2[[#This Row],[yearID]]&gt;=1903,TRUE,FALSE)</f>
        <v>1</v>
      </c>
      <c r="C1781" t="b">
        <f>IF(Table2[[#This Row],[yearID]]&gt;=1973,TRUE,FALSE)</f>
        <v>1</v>
      </c>
      <c r="D1781" t="s">
        <v>157</v>
      </c>
      <c r="E1781" t="s">
        <v>122</v>
      </c>
      <c r="F1781" t="s">
        <v>122</v>
      </c>
      <c r="G1781" t="str">
        <f>VLOOKUP(Table2[[#This Row],[franchID]],TeamsFranchises!$A$1:$D$121,2,FALSE)</f>
        <v>Philadelphia Phillies</v>
      </c>
      <c r="H1781" t="s">
        <v>37</v>
      </c>
      <c r="I1781">
        <v>4</v>
      </c>
      <c r="J1781">
        <v>163</v>
      </c>
      <c r="K1781">
        <v>81</v>
      </c>
      <c r="L1781">
        <v>84</v>
      </c>
      <c r="M1781">
        <v>78</v>
      </c>
      <c r="N1781" t="s">
        <v>51</v>
      </c>
      <c r="P1781" t="s">
        <v>51</v>
      </c>
      <c r="Q1781">
        <f>IF(Table2[[#This Row],[LgWin]]="Y",1,0)</f>
        <v>0</v>
      </c>
      <c r="R1781" t="s">
        <v>51</v>
      </c>
      <c r="S1781">
        <f>IF(Table2[[#This Row],[WSWin]]="Y",1,0)</f>
        <v>0</v>
      </c>
      <c r="T1781">
        <v>683</v>
      </c>
      <c r="U1781">
        <v>5463</v>
      </c>
      <c r="V1781">
        <v>1453</v>
      </c>
      <c r="W1781">
        <v>250</v>
      </c>
      <c r="X1781">
        <v>53</v>
      </c>
      <c r="Y1781">
        <v>119</v>
      </c>
      <c r="Z1781">
        <v>602</v>
      </c>
      <c r="AA1781">
        <v>764</v>
      </c>
      <c r="AB1781">
        <v>128</v>
      </c>
      <c r="AC1781">
        <v>76</v>
      </c>
      <c r="AD1781">
        <v>37</v>
      </c>
      <c r="AE1781">
        <v>57</v>
      </c>
      <c r="AF1781">
        <v>718</v>
      </c>
      <c r="AG1781">
        <v>666</v>
      </c>
      <c r="AH1781">
        <v>4.16</v>
      </c>
      <c r="AI1781">
        <v>33</v>
      </c>
      <c r="AJ1781">
        <v>14</v>
      </c>
      <c r="AK1781">
        <v>29</v>
      </c>
      <c r="AL1781">
        <v>4324</v>
      </c>
      <c r="AM1781">
        <v>1455</v>
      </c>
      <c r="AN1781">
        <v>135</v>
      </c>
      <c r="AO1781">
        <v>477</v>
      </c>
      <c r="AP1781">
        <v>787</v>
      </c>
      <c r="AQ1781">
        <v>106</v>
      </c>
      <c r="AR1781">
        <v>148</v>
      </c>
      <c r="AS1781">
        <v>0.98299999999999998</v>
      </c>
      <c r="AT1781" t="s">
        <v>358</v>
      </c>
      <c r="AU1781" t="s">
        <v>566</v>
      </c>
      <c r="AV1781">
        <v>2775011</v>
      </c>
      <c r="AW1781">
        <v>103</v>
      </c>
      <c r="AX1781">
        <v>102</v>
      </c>
      <c r="AY1781" t="s">
        <v>122</v>
      </c>
      <c r="AZ1781" t="s">
        <v>122</v>
      </c>
      <c r="BA1781" t="s">
        <v>122</v>
      </c>
    </row>
    <row r="1782" spans="1:53" x14ac:dyDescent="0.55000000000000004">
      <c r="A1782">
        <v>1979</v>
      </c>
      <c r="B1782" t="b">
        <f>IF(Table2[[#This Row],[yearID]]&gt;=1903,TRUE,FALSE)</f>
        <v>1</v>
      </c>
      <c r="C1782" t="b">
        <f>IF(Table2[[#This Row],[yearID]]&gt;=1973,TRUE,FALSE)</f>
        <v>1</v>
      </c>
      <c r="D1782" t="s">
        <v>157</v>
      </c>
      <c r="E1782" t="s">
        <v>229</v>
      </c>
      <c r="F1782" t="s">
        <v>229</v>
      </c>
      <c r="G1782" t="str">
        <f>VLOOKUP(Table2[[#This Row],[franchID]],TeamsFranchises!$A$1:$D$121,2,FALSE)</f>
        <v>Pittsburgh Pirates</v>
      </c>
      <c r="H1782" t="s">
        <v>37</v>
      </c>
      <c r="I1782">
        <v>1</v>
      </c>
      <c r="J1782">
        <v>163</v>
      </c>
      <c r="K1782">
        <v>81</v>
      </c>
      <c r="L1782">
        <v>98</v>
      </c>
      <c r="M1782">
        <v>64</v>
      </c>
      <c r="N1782" t="s">
        <v>76</v>
      </c>
      <c r="P1782" t="s">
        <v>76</v>
      </c>
      <c r="Q1782">
        <f>IF(Table2[[#This Row],[LgWin]]="Y",1,0)</f>
        <v>1</v>
      </c>
      <c r="R1782" t="s">
        <v>76</v>
      </c>
      <c r="S1782">
        <f>IF(Table2[[#This Row],[WSWin]]="Y",1,0)</f>
        <v>1</v>
      </c>
      <c r="T1782">
        <v>775</v>
      </c>
      <c r="U1782">
        <v>5661</v>
      </c>
      <c r="V1782">
        <v>1541</v>
      </c>
      <c r="W1782">
        <v>264</v>
      </c>
      <c r="X1782">
        <v>52</v>
      </c>
      <c r="Y1782">
        <v>148</v>
      </c>
      <c r="Z1782">
        <v>483</v>
      </c>
      <c r="AA1782">
        <v>855</v>
      </c>
      <c r="AB1782">
        <v>180</v>
      </c>
      <c r="AC1782">
        <v>66</v>
      </c>
      <c r="AD1782">
        <v>32</v>
      </c>
      <c r="AE1782">
        <v>56</v>
      </c>
      <c r="AF1782">
        <v>643</v>
      </c>
      <c r="AG1782">
        <v>566</v>
      </c>
      <c r="AH1782">
        <v>3.41</v>
      </c>
      <c r="AI1782">
        <v>24</v>
      </c>
      <c r="AJ1782">
        <v>7</v>
      </c>
      <c r="AK1782">
        <v>52</v>
      </c>
      <c r="AL1782">
        <v>4480</v>
      </c>
      <c r="AM1782">
        <v>1424</v>
      </c>
      <c r="AN1782">
        <v>125</v>
      </c>
      <c r="AO1782">
        <v>504</v>
      </c>
      <c r="AP1782">
        <v>904</v>
      </c>
      <c r="AQ1782">
        <v>134</v>
      </c>
      <c r="AR1782">
        <v>163</v>
      </c>
      <c r="AS1782">
        <v>0.97899999999999998</v>
      </c>
      <c r="AT1782" t="s">
        <v>390</v>
      </c>
      <c r="AU1782" t="s">
        <v>567</v>
      </c>
      <c r="AV1782">
        <v>1435454</v>
      </c>
      <c r="AW1782">
        <v>105</v>
      </c>
      <c r="AX1782">
        <v>105</v>
      </c>
      <c r="AY1782" t="s">
        <v>229</v>
      </c>
      <c r="AZ1782" t="s">
        <v>229</v>
      </c>
      <c r="BA1782" t="s">
        <v>229</v>
      </c>
    </row>
    <row r="1783" spans="1:53" x14ac:dyDescent="0.55000000000000004">
      <c r="A1783">
        <v>1979</v>
      </c>
      <c r="B1783" t="b">
        <f>IF(Table2[[#This Row],[yearID]]&gt;=1903,TRUE,FALSE)</f>
        <v>1</v>
      </c>
      <c r="C1783" t="b">
        <f>IF(Table2[[#This Row],[yearID]]&gt;=1973,TRUE,FALSE)</f>
        <v>1</v>
      </c>
      <c r="D1783" t="s">
        <v>157</v>
      </c>
      <c r="E1783" t="s">
        <v>554</v>
      </c>
      <c r="F1783" t="s">
        <v>555</v>
      </c>
      <c r="G1783" t="str">
        <f>VLOOKUP(Table2[[#This Row],[franchID]],TeamsFranchises!$A$1:$D$121,2,FALSE)</f>
        <v>San Diego Padres</v>
      </c>
      <c r="H1783" t="s">
        <v>8</v>
      </c>
      <c r="I1783">
        <v>5</v>
      </c>
      <c r="J1783">
        <v>161</v>
      </c>
      <c r="K1783">
        <v>81</v>
      </c>
      <c r="L1783">
        <v>68</v>
      </c>
      <c r="M1783">
        <v>93</v>
      </c>
      <c r="N1783" t="s">
        <v>51</v>
      </c>
      <c r="P1783" t="s">
        <v>51</v>
      </c>
      <c r="Q1783">
        <f>IF(Table2[[#This Row],[LgWin]]="Y",1,0)</f>
        <v>0</v>
      </c>
      <c r="R1783" t="s">
        <v>51</v>
      </c>
      <c r="S1783">
        <f>IF(Table2[[#This Row],[WSWin]]="Y",1,0)</f>
        <v>0</v>
      </c>
      <c r="T1783">
        <v>603</v>
      </c>
      <c r="U1783">
        <v>5446</v>
      </c>
      <c r="V1783">
        <v>1316</v>
      </c>
      <c r="W1783">
        <v>193</v>
      </c>
      <c r="X1783">
        <v>53</v>
      </c>
      <c r="Y1783">
        <v>93</v>
      </c>
      <c r="Z1783">
        <v>534</v>
      </c>
      <c r="AA1783">
        <v>770</v>
      </c>
      <c r="AB1783">
        <v>100</v>
      </c>
      <c r="AC1783">
        <v>58</v>
      </c>
      <c r="AD1783">
        <v>32</v>
      </c>
      <c r="AE1783">
        <v>43</v>
      </c>
      <c r="AF1783">
        <v>681</v>
      </c>
      <c r="AG1783">
        <v>596</v>
      </c>
      <c r="AH1783">
        <v>3.69</v>
      </c>
      <c r="AI1783">
        <v>29</v>
      </c>
      <c r="AJ1783">
        <v>7</v>
      </c>
      <c r="AK1783">
        <v>25</v>
      </c>
      <c r="AL1783">
        <v>4359</v>
      </c>
      <c r="AM1783">
        <v>1438</v>
      </c>
      <c r="AN1783">
        <v>108</v>
      </c>
      <c r="AO1783">
        <v>513</v>
      </c>
      <c r="AP1783">
        <v>779</v>
      </c>
      <c r="AQ1783">
        <v>141</v>
      </c>
      <c r="AR1783">
        <v>154</v>
      </c>
      <c r="AS1783">
        <v>0.97799999999999998</v>
      </c>
      <c r="AT1783" t="s">
        <v>556</v>
      </c>
      <c r="AU1783" t="s">
        <v>557</v>
      </c>
      <c r="AV1783">
        <v>1456967</v>
      </c>
      <c r="AW1783">
        <v>93</v>
      </c>
      <c r="AX1783">
        <v>94</v>
      </c>
      <c r="AY1783" t="s">
        <v>555</v>
      </c>
      <c r="AZ1783" t="s">
        <v>554</v>
      </c>
      <c r="BA1783" t="s">
        <v>554</v>
      </c>
    </row>
    <row r="1784" spans="1:53" x14ac:dyDescent="0.55000000000000004">
      <c r="A1784">
        <v>1979</v>
      </c>
      <c r="B1784" t="b">
        <f>IF(Table2[[#This Row],[yearID]]&gt;=1903,TRUE,FALSE)</f>
        <v>1</v>
      </c>
      <c r="C1784" t="b">
        <f>IF(Table2[[#This Row],[yearID]]&gt;=1973,TRUE,FALSE)</f>
        <v>1</v>
      </c>
      <c r="D1784" t="s">
        <v>410</v>
      </c>
      <c r="E1784" t="s">
        <v>573</v>
      </c>
      <c r="F1784" t="s">
        <v>573</v>
      </c>
      <c r="G1784" t="str">
        <f>VLOOKUP(Table2[[#This Row],[franchID]],TeamsFranchises!$A$1:$D$121,2,FALSE)</f>
        <v>Seattle Mariners</v>
      </c>
      <c r="H1784" t="s">
        <v>8</v>
      </c>
      <c r="I1784">
        <v>6</v>
      </c>
      <c r="J1784">
        <v>162</v>
      </c>
      <c r="K1784">
        <v>81</v>
      </c>
      <c r="L1784">
        <v>67</v>
      </c>
      <c r="M1784">
        <v>95</v>
      </c>
      <c r="N1784" t="s">
        <v>51</v>
      </c>
      <c r="P1784" t="s">
        <v>51</v>
      </c>
      <c r="Q1784">
        <f>IF(Table2[[#This Row],[LgWin]]="Y",1,0)</f>
        <v>0</v>
      </c>
      <c r="R1784" t="s">
        <v>51</v>
      </c>
      <c r="S1784">
        <f>IF(Table2[[#This Row],[WSWin]]="Y",1,0)</f>
        <v>0</v>
      </c>
      <c r="T1784">
        <v>711</v>
      </c>
      <c r="U1784">
        <v>5544</v>
      </c>
      <c r="V1784">
        <v>1490</v>
      </c>
      <c r="W1784">
        <v>250</v>
      </c>
      <c r="X1784">
        <v>52</v>
      </c>
      <c r="Y1784">
        <v>132</v>
      </c>
      <c r="Z1784">
        <v>515</v>
      </c>
      <c r="AA1784">
        <v>725</v>
      </c>
      <c r="AB1784">
        <v>126</v>
      </c>
      <c r="AC1784">
        <v>52</v>
      </c>
      <c r="AD1784">
        <v>28</v>
      </c>
      <c r="AE1784">
        <v>54</v>
      </c>
      <c r="AF1784">
        <v>820</v>
      </c>
      <c r="AG1784">
        <v>731</v>
      </c>
      <c r="AH1784">
        <v>4.58</v>
      </c>
      <c r="AI1784">
        <v>37</v>
      </c>
      <c r="AJ1784">
        <v>7</v>
      </c>
      <c r="AK1784">
        <v>26</v>
      </c>
      <c r="AL1784">
        <v>4314</v>
      </c>
      <c r="AM1784">
        <v>1567</v>
      </c>
      <c r="AN1784">
        <v>165</v>
      </c>
      <c r="AO1784">
        <v>571</v>
      </c>
      <c r="AP1784">
        <v>736</v>
      </c>
      <c r="AQ1784">
        <v>141</v>
      </c>
      <c r="AR1784">
        <v>170</v>
      </c>
      <c r="AS1784">
        <v>0.97799999999999998</v>
      </c>
      <c r="AT1784" t="s">
        <v>574</v>
      </c>
      <c r="AU1784" t="s">
        <v>575</v>
      </c>
      <c r="AV1784">
        <v>844447</v>
      </c>
      <c r="AW1784">
        <v>102</v>
      </c>
      <c r="AX1784">
        <v>104</v>
      </c>
      <c r="AY1784" t="s">
        <v>573</v>
      </c>
      <c r="AZ1784" t="s">
        <v>573</v>
      </c>
      <c r="BA1784" t="s">
        <v>573</v>
      </c>
    </row>
    <row r="1785" spans="1:53" x14ac:dyDescent="0.55000000000000004">
      <c r="A1785">
        <v>1979</v>
      </c>
      <c r="B1785" t="b">
        <f>IF(Table2[[#This Row],[yearID]]&gt;=1903,TRUE,FALSE)</f>
        <v>1</v>
      </c>
      <c r="C1785" t="b">
        <f>IF(Table2[[#This Row],[yearID]]&gt;=1973,TRUE,FALSE)</f>
        <v>1</v>
      </c>
      <c r="D1785" t="s">
        <v>157</v>
      </c>
      <c r="E1785" t="s">
        <v>514</v>
      </c>
      <c r="F1785" t="s">
        <v>243</v>
      </c>
      <c r="G1785" t="str">
        <f>VLOOKUP(Table2[[#This Row],[franchID]],TeamsFranchises!$A$1:$D$121,2,FALSE)</f>
        <v>San Francisco Giants</v>
      </c>
      <c r="H1785" t="s">
        <v>8</v>
      </c>
      <c r="I1785">
        <v>4</v>
      </c>
      <c r="J1785">
        <v>162</v>
      </c>
      <c r="K1785">
        <v>81</v>
      </c>
      <c r="L1785">
        <v>71</v>
      </c>
      <c r="M1785">
        <v>91</v>
      </c>
      <c r="N1785" t="s">
        <v>51</v>
      </c>
      <c r="P1785" t="s">
        <v>51</v>
      </c>
      <c r="Q1785">
        <f>IF(Table2[[#This Row],[LgWin]]="Y",1,0)</f>
        <v>0</v>
      </c>
      <c r="R1785" t="s">
        <v>51</v>
      </c>
      <c r="S1785">
        <f>IF(Table2[[#This Row],[WSWin]]="Y",1,0)</f>
        <v>0</v>
      </c>
      <c r="T1785">
        <v>672</v>
      </c>
      <c r="U1785">
        <v>5395</v>
      </c>
      <c r="V1785">
        <v>1328</v>
      </c>
      <c r="W1785">
        <v>192</v>
      </c>
      <c r="X1785">
        <v>36</v>
      </c>
      <c r="Y1785">
        <v>125</v>
      </c>
      <c r="Z1785">
        <v>580</v>
      </c>
      <c r="AA1785">
        <v>925</v>
      </c>
      <c r="AB1785">
        <v>140</v>
      </c>
      <c r="AC1785">
        <v>73</v>
      </c>
      <c r="AD1785">
        <v>20</v>
      </c>
      <c r="AE1785">
        <v>47</v>
      </c>
      <c r="AF1785">
        <v>751</v>
      </c>
      <c r="AG1785">
        <v>664</v>
      </c>
      <c r="AH1785">
        <v>4.16</v>
      </c>
      <c r="AI1785">
        <v>25</v>
      </c>
      <c r="AJ1785">
        <v>6</v>
      </c>
      <c r="AK1785">
        <v>34</v>
      </c>
      <c r="AL1785">
        <v>4308</v>
      </c>
      <c r="AM1785">
        <v>1484</v>
      </c>
      <c r="AN1785">
        <v>143</v>
      </c>
      <c r="AO1785">
        <v>577</v>
      </c>
      <c r="AP1785">
        <v>880</v>
      </c>
      <c r="AQ1785">
        <v>163</v>
      </c>
      <c r="AR1785">
        <v>138</v>
      </c>
      <c r="AS1785">
        <v>0.97399999999999998</v>
      </c>
      <c r="AT1785" t="s">
        <v>515</v>
      </c>
      <c r="AU1785" t="s">
        <v>517</v>
      </c>
      <c r="AV1785">
        <v>1456402</v>
      </c>
      <c r="AW1785">
        <v>93</v>
      </c>
      <c r="AX1785">
        <v>94</v>
      </c>
      <c r="AY1785" t="s">
        <v>243</v>
      </c>
      <c r="AZ1785" t="s">
        <v>514</v>
      </c>
      <c r="BA1785" t="s">
        <v>514</v>
      </c>
    </row>
    <row r="1786" spans="1:53" x14ac:dyDescent="0.55000000000000004">
      <c r="A1786">
        <v>1979</v>
      </c>
      <c r="B1786" t="b">
        <f>IF(Table2[[#This Row],[yearID]]&gt;=1903,TRUE,FALSE)</f>
        <v>1</v>
      </c>
      <c r="C1786" t="b">
        <f>IF(Table2[[#This Row],[yearID]]&gt;=1973,TRUE,FALSE)</f>
        <v>1</v>
      </c>
      <c r="D1786" t="s">
        <v>157</v>
      </c>
      <c r="E1786" t="s">
        <v>396</v>
      </c>
      <c r="F1786" t="s">
        <v>154</v>
      </c>
      <c r="G1786" t="str">
        <f>VLOOKUP(Table2[[#This Row],[franchID]],TeamsFranchises!$A$1:$D$121,2,FALSE)</f>
        <v>St. Louis Cardinals</v>
      </c>
      <c r="H1786" t="s">
        <v>37</v>
      </c>
      <c r="I1786">
        <v>3</v>
      </c>
      <c r="J1786">
        <v>163</v>
      </c>
      <c r="K1786">
        <v>82</v>
      </c>
      <c r="L1786">
        <v>86</v>
      </c>
      <c r="M1786">
        <v>76</v>
      </c>
      <c r="N1786" t="s">
        <v>51</v>
      </c>
      <c r="P1786" t="s">
        <v>51</v>
      </c>
      <c r="Q1786">
        <f>IF(Table2[[#This Row],[LgWin]]="Y",1,0)</f>
        <v>0</v>
      </c>
      <c r="R1786" t="s">
        <v>51</v>
      </c>
      <c r="S1786">
        <f>IF(Table2[[#This Row],[WSWin]]="Y",1,0)</f>
        <v>0</v>
      </c>
      <c r="T1786">
        <v>731</v>
      </c>
      <c r="U1786">
        <v>5734</v>
      </c>
      <c r="V1786">
        <v>1594</v>
      </c>
      <c r="W1786">
        <v>279</v>
      </c>
      <c r="X1786">
        <v>63</v>
      </c>
      <c r="Y1786">
        <v>100</v>
      </c>
      <c r="Z1786">
        <v>460</v>
      </c>
      <c r="AA1786">
        <v>838</v>
      </c>
      <c r="AB1786">
        <v>116</v>
      </c>
      <c r="AC1786">
        <v>69</v>
      </c>
      <c r="AD1786">
        <v>27</v>
      </c>
      <c r="AE1786">
        <v>63</v>
      </c>
      <c r="AF1786">
        <v>693</v>
      </c>
      <c r="AG1786">
        <v>615</v>
      </c>
      <c r="AH1786">
        <v>3.72</v>
      </c>
      <c r="AI1786">
        <v>38</v>
      </c>
      <c r="AJ1786">
        <v>10</v>
      </c>
      <c r="AK1786">
        <v>25</v>
      </c>
      <c r="AL1786">
        <v>4460</v>
      </c>
      <c r="AM1786">
        <v>1449</v>
      </c>
      <c r="AN1786">
        <v>127</v>
      </c>
      <c r="AO1786">
        <v>501</v>
      </c>
      <c r="AP1786">
        <v>788</v>
      </c>
      <c r="AQ1786">
        <v>132</v>
      </c>
      <c r="AR1786">
        <v>166</v>
      </c>
      <c r="AS1786">
        <v>0.98</v>
      </c>
      <c r="AT1786" t="s">
        <v>409</v>
      </c>
      <c r="AU1786" t="s">
        <v>545</v>
      </c>
      <c r="AV1786">
        <v>1627256</v>
      </c>
      <c r="AW1786">
        <v>102</v>
      </c>
      <c r="AX1786">
        <v>102</v>
      </c>
      <c r="AY1786" t="s">
        <v>154</v>
      </c>
      <c r="AZ1786" t="s">
        <v>396</v>
      </c>
      <c r="BA1786" t="s">
        <v>396</v>
      </c>
    </row>
    <row r="1787" spans="1:53" x14ac:dyDescent="0.55000000000000004">
      <c r="A1787">
        <v>1979</v>
      </c>
      <c r="B1787" t="b">
        <f>IF(Table2[[#This Row],[yearID]]&gt;=1903,TRUE,FALSE)</f>
        <v>1</v>
      </c>
      <c r="C1787" t="b">
        <f>IF(Table2[[#This Row],[yearID]]&gt;=1973,TRUE,FALSE)</f>
        <v>1</v>
      </c>
      <c r="D1787" t="s">
        <v>410</v>
      </c>
      <c r="E1787" t="s">
        <v>526</v>
      </c>
      <c r="F1787" t="s">
        <v>526</v>
      </c>
      <c r="G1787" t="str">
        <f>VLOOKUP(Table2[[#This Row],[franchID]],TeamsFranchises!$A$1:$D$121,2,FALSE)</f>
        <v>Texas Rangers</v>
      </c>
      <c r="H1787" t="s">
        <v>8</v>
      </c>
      <c r="I1787">
        <v>3</v>
      </c>
      <c r="J1787">
        <v>162</v>
      </c>
      <c r="K1787">
        <v>81</v>
      </c>
      <c r="L1787">
        <v>83</v>
      </c>
      <c r="M1787">
        <v>79</v>
      </c>
      <c r="N1787" t="s">
        <v>51</v>
      </c>
      <c r="P1787" t="s">
        <v>51</v>
      </c>
      <c r="Q1787">
        <f>IF(Table2[[#This Row],[LgWin]]="Y",1,0)</f>
        <v>0</v>
      </c>
      <c r="R1787" t="s">
        <v>51</v>
      </c>
      <c r="S1787">
        <f>IF(Table2[[#This Row],[WSWin]]="Y",1,0)</f>
        <v>0</v>
      </c>
      <c r="T1787">
        <v>750</v>
      </c>
      <c r="U1787">
        <v>5562</v>
      </c>
      <c r="V1787">
        <v>1549</v>
      </c>
      <c r="W1787">
        <v>252</v>
      </c>
      <c r="X1787">
        <v>26</v>
      </c>
      <c r="Y1787">
        <v>140</v>
      </c>
      <c r="Z1787">
        <v>461</v>
      </c>
      <c r="AA1787">
        <v>607</v>
      </c>
      <c r="AB1787">
        <v>79</v>
      </c>
      <c r="AC1787">
        <v>51</v>
      </c>
      <c r="AD1787">
        <v>33</v>
      </c>
      <c r="AE1787">
        <v>59</v>
      </c>
      <c r="AF1787">
        <v>698</v>
      </c>
      <c r="AG1787">
        <v>617</v>
      </c>
      <c r="AH1787">
        <v>3.86</v>
      </c>
      <c r="AI1787">
        <v>26</v>
      </c>
      <c r="AJ1787">
        <v>10</v>
      </c>
      <c r="AK1787">
        <v>42</v>
      </c>
      <c r="AL1787">
        <v>4311</v>
      </c>
      <c r="AM1787">
        <v>1371</v>
      </c>
      <c r="AN1787">
        <v>135</v>
      </c>
      <c r="AO1787">
        <v>532</v>
      </c>
      <c r="AP1787">
        <v>773</v>
      </c>
      <c r="AQ1787">
        <v>130</v>
      </c>
      <c r="AR1787">
        <v>151</v>
      </c>
      <c r="AS1787">
        <v>0.97899999999999998</v>
      </c>
      <c r="AT1787" t="s">
        <v>568</v>
      </c>
      <c r="AU1787" t="s">
        <v>569</v>
      </c>
      <c r="AV1787">
        <v>1519671</v>
      </c>
      <c r="AW1787">
        <v>99</v>
      </c>
      <c r="AX1787">
        <v>98</v>
      </c>
      <c r="AY1787" t="s">
        <v>526</v>
      </c>
      <c r="AZ1787" t="s">
        <v>526</v>
      </c>
      <c r="BA1787" t="s">
        <v>526</v>
      </c>
    </row>
    <row r="1788" spans="1:53" x14ac:dyDescent="0.55000000000000004">
      <c r="A1788">
        <v>1979</v>
      </c>
      <c r="B1788" t="b">
        <f>IF(Table2[[#This Row],[yearID]]&gt;=1903,TRUE,FALSE)</f>
        <v>1</v>
      </c>
      <c r="C1788" t="b">
        <f>IF(Table2[[#This Row],[yearID]]&gt;=1973,TRUE,FALSE)</f>
        <v>1</v>
      </c>
      <c r="D1788" t="s">
        <v>410</v>
      </c>
      <c r="E1788" t="s">
        <v>576</v>
      </c>
      <c r="F1788" t="s">
        <v>576</v>
      </c>
      <c r="G1788" t="str">
        <f>VLOOKUP(Table2[[#This Row],[franchID]],TeamsFranchises!$A$1:$D$121,2,FALSE)</f>
        <v>Toronto Blue Jays</v>
      </c>
      <c r="H1788" t="s">
        <v>37</v>
      </c>
      <c r="I1788">
        <v>7</v>
      </c>
      <c r="J1788">
        <v>162</v>
      </c>
      <c r="K1788">
        <v>81</v>
      </c>
      <c r="L1788">
        <v>53</v>
      </c>
      <c r="M1788">
        <v>109</v>
      </c>
      <c r="N1788" t="s">
        <v>51</v>
      </c>
      <c r="P1788" t="s">
        <v>51</v>
      </c>
      <c r="Q1788">
        <f>IF(Table2[[#This Row],[LgWin]]="Y",1,0)</f>
        <v>0</v>
      </c>
      <c r="R1788" t="s">
        <v>51</v>
      </c>
      <c r="S1788">
        <f>IF(Table2[[#This Row],[WSWin]]="Y",1,0)</f>
        <v>0</v>
      </c>
      <c r="T1788">
        <v>613</v>
      </c>
      <c r="U1788">
        <v>5423</v>
      </c>
      <c r="V1788">
        <v>1362</v>
      </c>
      <c r="W1788">
        <v>253</v>
      </c>
      <c r="X1788">
        <v>34</v>
      </c>
      <c r="Y1788">
        <v>95</v>
      </c>
      <c r="Z1788">
        <v>448</v>
      </c>
      <c r="AA1788">
        <v>663</v>
      </c>
      <c r="AB1788">
        <v>75</v>
      </c>
      <c r="AC1788">
        <v>56</v>
      </c>
      <c r="AD1788">
        <v>36</v>
      </c>
      <c r="AE1788">
        <v>38</v>
      </c>
      <c r="AF1788">
        <v>862</v>
      </c>
      <c r="AG1788">
        <v>759</v>
      </c>
      <c r="AH1788">
        <v>4.82</v>
      </c>
      <c r="AI1788">
        <v>44</v>
      </c>
      <c r="AJ1788">
        <v>7</v>
      </c>
      <c r="AK1788">
        <v>11</v>
      </c>
      <c r="AL1788">
        <v>4251</v>
      </c>
      <c r="AM1788">
        <v>1537</v>
      </c>
      <c r="AN1788">
        <v>165</v>
      </c>
      <c r="AO1788">
        <v>594</v>
      </c>
      <c r="AP1788">
        <v>613</v>
      </c>
      <c r="AQ1788">
        <v>159</v>
      </c>
      <c r="AR1788">
        <v>187</v>
      </c>
      <c r="AS1788">
        <v>0.97499999999999998</v>
      </c>
      <c r="AT1788" t="s">
        <v>577</v>
      </c>
      <c r="AU1788" t="s">
        <v>578</v>
      </c>
      <c r="AV1788">
        <v>1431651</v>
      </c>
      <c r="AW1788">
        <v>100</v>
      </c>
      <c r="AX1788">
        <v>102</v>
      </c>
      <c r="AY1788" t="s">
        <v>576</v>
      </c>
      <c r="AZ1788" t="s">
        <v>576</v>
      </c>
      <c r="BA1788" t="s">
        <v>576</v>
      </c>
    </row>
    <row r="1789" spans="1:53" x14ac:dyDescent="0.55000000000000004">
      <c r="A1789">
        <v>1980</v>
      </c>
      <c r="B1789" t="b">
        <f>IF(Table2[[#This Row],[yearID]]&gt;=1903,TRUE,FALSE)</f>
        <v>1</v>
      </c>
      <c r="C1789" t="b">
        <f>IF(Table2[[#This Row],[yearID]]&gt;=1973,TRUE,FALSE)</f>
        <v>1</v>
      </c>
      <c r="D1789" t="s">
        <v>157</v>
      </c>
      <c r="E1789" t="s">
        <v>159</v>
      </c>
      <c r="F1789" t="s">
        <v>159</v>
      </c>
      <c r="G1789" t="str">
        <f>VLOOKUP(Table2[[#This Row],[franchID]],TeamsFranchises!$A$1:$D$121,2,FALSE)</f>
        <v>Atlanta Braves</v>
      </c>
      <c r="H1789" t="s">
        <v>8</v>
      </c>
      <c r="I1789">
        <v>4</v>
      </c>
      <c r="J1789">
        <v>161</v>
      </c>
      <c r="K1789">
        <v>80</v>
      </c>
      <c r="L1789">
        <v>81</v>
      </c>
      <c r="M1789">
        <v>80</v>
      </c>
      <c r="N1789" t="s">
        <v>51</v>
      </c>
      <c r="P1789" t="s">
        <v>51</v>
      </c>
      <c r="Q1789">
        <f>IF(Table2[[#This Row],[LgWin]]="Y",1,0)</f>
        <v>0</v>
      </c>
      <c r="R1789" t="s">
        <v>51</v>
      </c>
      <c r="S1789">
        <f>IF(Table2[[#This Row],[WSWin]]="Y",1,0)</f>
        <v>0</v>
      </c>
      <c r="T1789">
        <v>630</v>
      </c>
      <c r="U1789">
        <v>5402</v>
      </c>
      <c r="V1789">
        <v>1352</v>
      </c>
      <c r="W1789">
        <v>226</v>
      </c>
      <c r="X1789">
        <v>22</v>
      </c>
      <c r="Y1789">
        <v>144</v>
      </c>
      <c r="Z1789">
        <v>434</v>
      </c>
      <c r="AA1789">
        <v>899</v>
      </c>
      <c r="AB1789">
        <v>73</v>
      </c>
      <c r="AC1789">
        <v>52</v>
      </c>
      <c r="AD1789">
        <v>20</v>
      </c>
      <c r="AE1789">
        <v>33</v>
      </c>
      <c r="AF1789">
        <v>660</v>
      </c>
      <c r="AG1789">
        <v>598</v>
      </c>
      <c r="AH1789">
        <v>3.77</v>
      </c>
      <c r="AI1789">
        <v>29</v>
      </c>
      <c r="AJ1789">
        <v>9</v>
      </c>
      <c r="AK1789">
        <v>37</v>
      </c>
      <c r="AL1789">
        <v>4284</v>
      </c>
      <c r="AM1789">
        <v>1397</v>
      </c>
      <c r="AN1789">
        <v>131</v>
      </c>
      <c r="AO1789">
        <v>454</v>
      </c>
      <c r="AP1789">
        <v>696</v>
      </c>
      <c r="AQ1789">
        <v>162</v>
      </c>
      <c r="AR1789">
        <v>156</v>
      </c>
      <c r="AS1789">
        <v>0.97499999999999998</v>
      </c>
      <c r="AT1789" t="s">
        <v>541</v>
      </c>
      <c r="AU1789" t="s">
        <v>542</v>
      </c>
      <c r="AV1789">
        <v>1048411</v>
      </c>
      <c r="AW1789">
        <v>103</v>
      </c>
      <c r="AX1789">
        <v>103</v>
      </c>
      <c r="AY1789" t="s">
        <v>159</v>
      </c>
      <c r="AZ1789" t="s">
        <v>159</v>
      </c>
      <c r="BA1789" t="s">
        <v>159</v>
      </c>
    </row>
    <row r="1790" spans="1:53" x14ac:dyDescent="0.55000000000000004">
      <c r="A1790">
        <v>1980</v>
      </c>
      <c r="B1790" t="b">
        <f>IF(Table2[[#This Row],[yearID]]&gt;=1903,TRUE,FALSE)</f>
        <v>1</v>
      </c>
      <c r="C1790" t="b">
        <f>IF(Table2[[#This Row],[yearID]]&gt;=1973,TRUE,FALSE)</f>
        <v>1</v>
      </c>
      <c r="D1790" t="s">
        <v>410</v>
      </c>
      <c r="E1790" t="s">
        <v>95</v>
      </c>
      <c r="F1790" t="s">
        <v>95</v>
      </c>
      <c r="G1790" t="str">
        <f>VLOOKUP(Table2[[#This Row],[franchID]],TeamsFranchises!$A$1:$D$121,2,FALSE)</f>
        <v>Baltimore Orioles</v>
      </c>
      <c r="H1790" t="s">
        <v>37</v>
      </c>
      <c r="I1790">
        <v>2</v>
      </c>
      <c r="J1790">
        <v>162</v>
      </c>
      <c r="K1790">
        <v>81</v>
      </c>
      <c r="L1790">
        <v>100</v>
      </c>
      <c r="M1790">
        <v>62</v>
      </c>
      <c r="N1790" t="s">
        <v>51</v>
      </c>
      <c r="P1790" t="s">
        <v>51</v>
      </c>
      <c r="Q1790">
        <f>IF(Table2[[#This Row],[LgWin]]="Y",1,0)</f>
        <v>0</v>
      </c>
      <c r="R1790" t="s">
        <v>51</v>
      </c>
      <c r="S1790">
        <f>IF(Table2[[#This Row],[WSWin]]="Y",1,0)</f>
        <v>0</v>
      </c>
      <c r="T1790">
        <v>805</v>
      </c>
      <c r="U1790">
        <v>5585</v>
      </c>
      <c r="V1790">
        <v>1523</v>
      </c>
      <c r="W1790">
        <v>258</v>
      </c>
      <c r="X1790">
        <v>29</v>
      </c>
      <c r="Y1790">
        <v>156</v>
      </c>
      <c r="Z1790">
        <v>587</v>
      </c>
      <c r="AA1790">
        <v>766</v>
      </c>
      <c r="AB1790">
        <v>111</v>
      </c>
      <c r="AC1790">
        <v>38</v>
      </c>
      <c r="AD1790">
        <v>21</v>
      </c>
      <c r="AE1790">
        <v>46</v>
      </c>
      <c r="AF1790">
        <v>640</v>
      </c>
      <c r="AG1790">
        <v>591</v>
      </c>
      <c r="AH1790">
        <v>3.64</v>
      </c>
      <c r="AI1790">
        <v>42</v>
      </c>
      <c r="AJ1790">
        <v>10</v>
      </c>
      <c r="AK1790">
        <v>41</v>
      </c>
      <c r="AL1790">
        <v>4380</v>
      </c>
      <c r="AM1790">
        <v>1438</v>
      </c>
      <c r="AN1790">
        <v>134</v>
      </c>
      <c r="AO1790">
        <v>507</v>
      </c>
      <c r="AP1790">
        <v>789</v>
      </c>
      <c r="AQ1790">
        <v>95</v>
      </c>
      <c r="AR1790">
        <v>178</v>
      </c>
      <c r="AS1790">
        <v>0.98499999999999999</v>
      </c>
      <c r="AT1790" t="s">
        <v>218</v>
      </c>
      <c r="AU1790" t="s">
        <v>504</v>
      </c>
      <c r="AV1790">
        <v>1797438</v>
      </c>
      <c r="AW1790">
        <v>99</v>
      </c>
      <c r="AX1790">
        <v>98</v>
      </c>
      <c r="AY1790" t="s">
        <v>95</v>
      </c>
      <c r="AZ1790" t="s">
        <v>95</v>
      </c>
      <c r="BA1790" t="s">
        <v>95</v>
      </c>
    </row>
    <row r="1791" spans="1:53" x14ac:dyDescent="0.55000000000000004">
      <c r="A1791">
        <v>1980</v>
      </c>
      <c r="B1791" t="b">
        <f>IF(Table2[[#This Row],[yearID]]&gt;=1903,TRUE,FALSE)</f>
        <v>1</v>
      </c>
      <c r="C1791" t="b">
        <f>IF(Table2[[#This Row],[yearID]]&gt;=1973,TRUE,FALSE)</f>
        <v>1</v>
      </c>
      <c r="D1791" t="s">
        <v>410</v>
      </c>
      <c r="E1791" t="s">
        <v>54</v>
      </c>
      <c r="F1791" t="s">
        <v>54</v>
      </c>
      <c r="G1791" t="str">
        <f>VLOOKUP(Table2[[#This Row],[franchID]],TeamsFranchises!$A$1:$D$121,2,FALSE)</f>
        <v>Boston Red Sox</v>
      </c>
      <c r="H1791" t="s">
        <v>37</v>
      </c>
      <c r="I1791">
        <v>5</v>
      </c>
      <c r="J1791">
        <v>160</v>
      </c>
      <c r="K1791">
        <v>81</v>
      </c>
      <c r="L1791">
        <v>83</v>
      </c>
      <c r="M1791">
        <v>77</v>
      </c>
      <c r="N1791" t="s">
        <v>51</v>
      </c>
      <c r="P1791" t="s">
        <v>51</v>
      </c>
      <c r="Q1791">
        <f>IF(Table2[[#This Row],[LgWin]]="Y",1,0)</f>
        <v>0</v>
      </c>
      <c r="R1791" t="s">
        <v>51</v>
      </c>
      <c r="S1791">
        <f>IF(Table2[[#This Row],[WSWin]]="Y",1,0)</f>
        <v>0</v>
      </c>
      <c r="T1791">
        <v>757</v>
      </c>
      <c r="U1791">
        <v>5603</v>
      </c>
      <c r="V1791">
        <v>1588</v>
      </c>
      <c r="W1791">
        <v>297</v>
      </c>
      <c r="X1791">
        <v>36</v>
      </c>
      <c r="Y1791">
        <v>162</v>
      </c>
      <c r="Z1791">
        <v>475</v>
      </c>
      <c r="AA1791">
        <v>720</v>
      </c>
      <c r="AB1791">
        <v>79</v>
      </c>
      <c r="AC1791">
        <v>48</v>
      </c>
      <c r="AD1791">
        <v>32</v>
      </c>
      <c r="AE1791">
        <v>50</v>
      </c>
      <c r="AF1791">
        <v>767</v>
      </c>
      <c r="AG1791">
        <v>701</v>
      </c>
      <c r="AH1791">
        <v>4.38</v>
      </c>
      <c r="AI1791">
        <v>30</v>
      </c>
      <c r="AJ1791">
        <v>8</v>
      </c>
      <c r="AK1791">
        <v>43</v>
      </c>
      <c r="AL1791">
        <v>4324</v>
      </c>
      <c r="AM1791">
        <v>1557</v>
      </c>
      <c r="AN1791">
        <v>129</v>
      </c>
      <c r="AO1791">
        <v>481</v>
      </c>
      <c r="AP1791">
        <v>696</v>
      </c>
      <c r="AQ1791">
        <v>149</v>
      </c>
      <c r="AR1791">
        <v>206</v>
      </c>
      <c r="AS1791">
        <v>0.97699999999999998</v>
      </c>
      <c r="AT1791" t="s">
        <v>441</v>
      </c>
      <c r="AU1791" t="s">
        <v>493</v>
      </c>
      <c r="AV1791">
        <v>1956092</v>
      </c>
      <c r="AW1791">
        <v>106</v>
      </c>
      <c r="AX1791">
        <v>105</v>
      </c>
      <c r="AY1791" t="s">
        <v>54</v>
      </c>
      <c r="AZ1791" t="s">
        <v>54</v>
      </c>
      <c r="BA1791" t="s">
        <v>54</v>
      </c>
    </row>
    <row r="1792" spans="1:53" x14ac:dyDescent="0.55000000000000004">
      <c r="A1792">
        <v>1980</v>
      </c>
      <c r="B1792" t="b">
        <f>IF(Table2[[#This Row],[yearID]]&gt;=1903,TRUE,FALSE)</f>
        <v>1</v>
      </c>
      <c r="C1792" t="b">
        <f>IF(Table2[[#This Row],[yearID]]&gt;=1973,TRUE,FALSE)</f>
        <v>1</v>
      </c>
      <c r="D1792" t="s">
        <v>410</v>
      </c>
      <c r="E1792" t="s">
        <v>537</v>
      </c>
      <c r="F1792" t="s">
        <v>520</v>
      </c>
      <c r="G1792" t="str">
        <f>VLOOKUP(Table2[[#This Row],[franchID]],TeamsFranchises!$A$1:$D$121,2,FALSE)</f>
        <v>Los Angeles Angels of Anaheim</v>
      </c>
      <c r="H1792" t="s">
        <v>8</v>
      </c>
      <c r="I1792">
        <v>6</v>
      </c>
      <c r="J1792">
        <v>160</v>
      </c>
      <c r="K1792">
        <v>81</v>
      </c>
      <c r="L1792">
        <v>65</v>
      </c>
      <c r="M1792">
        <v>95</v>
      </c>
      <c r="N1792" t="s">
        <v>51</v>
      </c>
      <c r="P1792" t="s">
        <v>51</v>
      </c>
      <c r="Q1792">
        <f>IF(Table2[[#This Row],[LgWin]]="Y",1,0)</f>
        <v>0</v>
      </c>
      <c r="R1792" t="s">
        <v>51</v>
      </c>
      <c r="S1792">
        <f>IF(Table2[[#This Row],[WSWin]]="Y",1,0)</f>
        <v>0</v>
      </c>
      <c r="T1792">
        <v>698</v>
      </c>
      <c r="U1792">
        <v>5443</v>
      </c>
      <c r="V1792">
        <v>1442</v>
      </c>
      <c r="W1792">
        <v>236</v>
      </c>
      <c r="X1792">
        <v>32</v>
      </c>
      <c r="Y1792">
        <v>106</v>
      </c>
      <c r="Z1792">
        <v>539</v>
      </c>
      <c r="AA1792">
        <v>889</v>
      </c>
      <c r="AB1792">
        <v>91</v>
      </c>
      <c r="AC1792">
        <v>63</v>
      </c>
      <c r="AD1792">
        <v>32</v>
      </c>
      <c r="AE1792">
        <v>49</v>
      </c>
      <c r="AF1792">
        <v>797</v>
      </c>
      <c r="AG1792">
        <v>717</v>
      </c>
      <c r="AH1792">
        <v>4.5199999999999996</v>
      </c>
      <c r="AI1792">
        <v>22</v>
      </c>
      <c r="AJ1792">
        <v>6</v>
      </c>
      <c r="AK1792">
        <v>30</v>
      </c>
      <c r="AL1792">
        <v>4285</v>
      </c>
      <c r="AM1792">
        <v>1548</v>
      </c>
      <c r="AN1792">
        <v>141</v>
      </c>
      <c r="AO1792">
        <v>529</v>
      </c>
      <c r="AP1792">
        <v>725</v>
      </c>
      <c r="AQ1792">
        <v>134</v>
      </c>
      <c r="AR1792">
        <v>144</v>
      </c>
      <c r="AS1792">
        <v>0.97799999999999998</v>
      </c>
      <c r="AT1792" t="s">
        <v>538</v>
      </c>
      <c r="AU1792" t="s">
        <v>543</v>
      </c>
      <c r="AV1792">
        <v>2297327</v>
      </c>
      <c r="AW1792">
        <v>97</v>
      </c>
      <c r="AX1792">
        <v>97</v>
      </c>
      <c r="AY1792" t="s">
        <v>537</v>
      </c>
      <c r="AZ1792" t="s">
        <v>537</v>
      </c>
      <c r="BA1792" t="s">
        <v>537</v>
      </c>
    </row>
    <row r="1793" spans="1:53" x14ac:dyDescent="0.55000000000000004">
      <c r="A1793">
        <v>1980</v>
      </c>
      <c r="B1793" t="b">
        <f>IF(Table2[[#This Row],[yearID]]&gt;=1903,TRUE,FALSE)</f>
        <v>1</v>
      </c>
      <c r="C1793" t="b">
        <f>IF(Table2[[#This Row],[yearID]]&gt;=1973,TRUE,FALSE)</f>
        <v>1</v>
      </c>
      <c r="D1793" t="s">
        <v>410</v>
      </c>
      <c r="E1793" t="s">
        <v>415</v>
      </c>
      <c r="F1793" t="s">
        <v>416</v>
      </c>
      <c r="G1793" t="str">
        <f>VLOOKUP(Table2[[#This Row],[franchID]],TeamsFranchises!$A$1:$D$121,2,FALSE)</f>
        <v>Chicago White Sox</v>
      </c>
      <c r="H1793" t="s">
        <v>8</v>
      </c>
      <c r="I1793">
        <v>5</v>
      </c>
      <c r="J1793">
        <v>162</v>
      </c>
      <c r="K1793">
        <v>81</v>
      </c>
      <c r="L1793">
        <v>70</v>
      </c>
      <c r="M1793">
        <v>90</v>
      </c>
      <c r="N1793" t="s">
        <v>51</v>
      </c>
      <c r="P1793" t="s">
        <v>51</v>
      </c>
      <c r="Q1793">
        <f>IF(Table2[[#This Row],[LgWin]]="Y",1,0)</f>
        <v>0</v>
      </c>
      <c r="R1793" t="s">
        <v>51</v>
      </c>
      <c r="S1793">
        <f>IF(Table2[[#This Row],[WSWin]]="Y",1,0)</f>
        <v>0</v>
      </c>
      <c r="T1793">
        <v>587</v>
      </c>
      <c r="U1793">
        <v>5444</v>
      </c>
      <c r="V1793">
        <v>1408</v>
      </c>
      <c r="W1793">
        <v>255</v>
      </c>
      <c r="X1793">
        <v>38</v>
      </c>
      <c r="Y1793">
        <v>91</v>
      </c>
      <c r="Z1793">
        <v>399</v>
      </c>
      <c r="AA1793">
        <v>670</v>
      </c>
      <c r="AB1793">
        <v>68</v>
      </c>
      <c r="AC1793">
        <v>54</v>
      </c>
      <c r="AD1793">
        <v>39</v>
      </c>
      <c r="AE1793">
        <v>51</v>
      </c>
      <c r="AF1793">
        <v>722</v>
      </c>
      <c r="AG1793">
        <v>625</v>
      </c>
      <c r="AH1793">
        <v>3.92</v>
      </c>
      <c r="AI1793">
        <v>32</v>
      </c>
      <c r="AJ1793">
        <v>12</v>
      </c>
      <c r="AK1793">
        <v>42</v>
      </c>
      <c r="AL1793">
        <v>4306</v>
      </c>
      <c r="AM1793">
        <v>1434</v>
      </c>
      <c r="AN1793">
        <v>108</v>
      </c>
      <c r="AO1793">
        <v>563</v>
      </c>
      <c r="AP1793">
        <v>724</v>
      </c>
      <c r="AQ1793">
        <v>171</v>
      </c>
      <c r="AR1793">
        <v>162</v>
      </c>
      <c r="AS1793">
        <v>0.97299999999999998</v>
      </c>
      <c r="AT1793" t="s">
        <v>417</v>
      </c>
      <c r="AU1793" t="s">
        <v>450</v>
      </c>
      <c r="AV1793">
        <v>1200365</v>
      </c>
      <c r="AW1793">
        <v>100</v>
      </c>
      <c r="AX1793">
        <v>100</v>
      </c>
      <c r="AY1793" t="s">
        <v>416</v>
      </c>
      <c r="AZ1793" t="s">
        <v>415</v>
      </c>
      <c r="BA1793" t="s">
        <v>415</v>
      </c>
    </row>
    <row r="1794" spans="1:53" x14ac:dyDescent="0.55000000000000004">
      <c r="A1794">
        <v>1980</v>
      </c>
      <c r="B1794" t="b">
        <f>IF(Table2[[#This Row],[yearID]]&gt;=1903,TRUE,FALSE)</f>
        <v>1</v>
      </c>
      <c r="C1794" t="b">
        <f>IF(Table2[[#This Row],[yearID]]&gt;=1973,TRUE,FALSE)</f>
        <v>1</v>
      </c>
      <c r="D1794" t="s">
        <v>157</v>
      </c>
      <c r="E1794" t="s">
        <v>161</v>
      </c>
      <c r="F1794" t="s">
        <v>162</v>
      </c>
      <c r="G1794" t="str">
        <f>VLOOKUP(Table2[[#This Row],[franchID]],TeamsFranchises!$A$1:$D$121,2,FALSE)</f>
        <v>Chicago Cubs</v>
      </c>
      <c r="H1794" t="s">
        <v>37</v>
      </c>
      <c r="I1794">
        <v>6</v>
      </c>
      <c r="J1794">
        <v>162</v>
      </c>
      <c r="K1794">
        <v>81</v>
      </c>
      <c r="L1794">
        <v>64</v>
      </c>
      <c r="M1794">
        <v>98</v>
      </c>
      <c r="N1794" t="s">
        <v>51</v>
      </c>
      <c r="P1794" t="s">
        <v>51</v>
      </c>
      <c r="Q1794">
        <f>IF(Table2[[#This Row],[LgWin]]="Y",1,0)</f>
        <v>0</v>
      </c>
      <c r="R1794" t="s">
        <v>51</v>
      </c>
      <c r="S1794">
        <f>IF(Table2[[#This Row],[WSWin]]="Y",1,0)</f>
        <v>0</v>
      </c>
      <c r="T1794">
        <v>614</v>
      </c>
      <c r="U1794">
        <v>5619</v>
      </c>
      <c r="V1794">
        <v>1411</v>
      </c>
      <c r="W1794">
        <v>251</v>
      </c>
      <c r="X1794">
        <v>35</v>
      </c>
      <c r="Y1794">
        <v>107</v>
      </c>
      <c r="Z1794">
        <v>471</v>
      </c>
      <c r="AA1794">
        <v>912</v>
      </c>
      <c r="AB1794">
        <v>93</v>
      </c>
      <c r="AC1794">
        <v>64</v>
      </c>
      <c r="AD1794">
        <v>18</v>
      </c>
      <c r="AE1794">
        <v>40</v>
      </c>
      <c r="AF1794">
        <v>728</v>
      </c>
      <c r="AG1794">
        <v>639</v>
      </c>
      <c r="AH1794">
        <v>3.89</v>
      </c>
      <c r="AI1794">
        <v>13</v>
      </c>
      <c r="AJ1794">
        <v>6</v>
      </c>
      <c r="AK1794">
        <v>35</v>
      </c>
      <c r="AL1794">
        <v>4437</v>
      </c>
      <c r="AM1794">
        <v>1525</v>
      </c>
      <c r="AN1794">
        <v>109</v>
      </c>
      <c r="AO1794">
        <v>589</v>
      </c>
      <c r="AP1794">
        <v>923</v>
      </c>
      <c r="AQ1794">
        <v>174</v>
      </c>
      <c r="AR1794">
        <v>149</v>
      </c>
      <c r="AS1794">
        <v>0.97399999999999998</v>
      </c>
      <c r="AT1794" t="s">
        <v>434</v>
      </c>
      <c r="AU1794" t="s">
        <v>473</v>
      </c>
      <c r="AV1794">
        <v>1206776</v>
      </c>
      <c r="AW1794">
        <v>107</v>
      </c>
      <c r="AX1794">
        <v>109</v>
      </c>
      <c r="AY1794" t="s">
        <v>162</v>
      </c>
      <c r="AZ1794" t="s">
        <v>161</v>
      </c>
      <c r="BA1794" t="s">
        <v>161</v>
      </c>
    </row>
    <row r="1795" spans="1:53" x14ac:dyDescent="0.55000000000000004">
      <c r="A1795">
        <v>1980</v>
      </c>
      <c r="B1795" t="b">
        <f>IF(Table2[[#This Row],[yearID]]&gt;=1903,TRUE,FALSE)</f>
        <v>1</v>
      </c>
      <c r="C1795" t="b">
        <f>IF(Table2[[#This Row],[yearID]]&gt;=1973,TRUE,FALSE)</f>
        <v>1</v>
      </c>
      <c r="D1795" t="s">
        <v>157</v>
      </c>
      <c r="E1795" t="s">
        <v>167</v>
      </c>
      <c r="F1795" t="s">
        <v>167</v>
      </c>
      <c r="G1795" t="str">
        <f>VLOOKUP(Table2[[#This Row],[franchID]],TeamsFranchises!$A$1:$D$121,2,FALSE)</f>
        <v>Cincinnati Reds</v>
      </c>
      <c r="H1795" t="s">
        <v>8</v>
      </c>
      <c r="I1795">
        <v>3</v>
      </c>
      <c r="J1795">
        <v>163</v>
      </c>
      <c r="K1795">
        <v>82</v>
      </c>
      <c r="L1795">
        <v>89</v>
      </c>
      <c r="M1795">
        <v>73</v>
      </c>
      <c r="N1795" t="s">
        <v>51</v>
      </c>
      <c r="P1795" t="s">
        <v>51</v>
      </c>
      <c r="Q1795">
        <f>IF(Table2[[#This Row],[LgWin]]="Y",1,0)</f>
        <v>0</v>
      </c>
      <c r="R1795" t="s">
        <v>51</v>
      </c>
      <c r="S1795">
        <f>IF(Table2[[#This Row],[WSWin]]="Y",1,0)</f>
        <v>0</v>
      </c>
      <c r="T1795">
        <v>707</v>
      </c>
      <c r="U1795">
        <v>5516</v>
      </c>
      <c r="V1795">
        <v>1445</v>
      </c>
      <c r="W1795">
        <v>256</v>
      </c>
      <c r="X1795">
        <v>45</v>
      </c>
      <c r="Y1795">
        <v>113</v>
      </c>
      <c r="Z1795">
        <v>537</v>
      </c>
      <c r="AA1795">
        <v>852</v>
      </c>
      <c r="AB1795">
        <v>156</v>
      </c>
      <c r="AC1795">
        <v>43</v>
      </c>
      <c r="AD1795">
        <v>23</v>
      </c>
      <c r="AE1795">
        <v>54</v>
      </c>
      <c r="AF1795">
        <v>670</v>
      </c>
      <c r="AG1795">
        <v>624</v>
      </c>
      <c r="AH1795">
        <v>3.85</v>
      </c>
      <c r="AI1795">
        <v>30</v>
      </c>
      <c r="AJ1795">
        <v>12</v>
      </c>
      <c r="AK1795">
        <v>37</v>
      </c>
      <c r="AL1795">
        <v>4378</v>
      </c>
      <c r="AM1795">
        <v>1404</v>
      </c>
      <c r="AN1795">
        <v>113</v>
      </c>
      <c r="AO1795">
        <v>506</v>
      </c>
      <c r="AP1795">
        <v>833</v>
      </c>
      <c r="AQ1795">
        <v>106</v>
      </c>
      <c r="AR1795">
        <v>144</v>
      </c>
      <c r="AS1795">
        <v>0.98299999999999998</v>
      </c>
      <c r="AT1795" t="s">
        <v>165</v>
      </c>
      <c r="AU1795" t="s">
        <v>565</v>
      </c>
      <c r="AV1795">
        <v>2022450</v>
      </c>
      <c r="AW1795">
        <v>101</v>
      </c>
      <c r="AX1795">
        <v>100</v>
      </c>
      <c r="AY1795" t="s">
        <v>167</v>
      </c>
      <c r="AZ1795" t="s">
        <v>167</v>
      </c>
      <c r="BA1795" t="s">
        <v>167</v>
      </c>
    </row>
    <row r="1796" spans="1:53" x14ac:dyDescent="0.55000000000000004">
      <c r="A1796">
        <v>1980</v>
      </c>
      <c r="B1796" t="b">
        <f>IF(Table2[[#This Row],[yearID]]&gt;=1903,TRUE,FALSE)</f>
        <v>1</v>
      </c>
      <c r="C1796" t="b">
        <f>IF(Table2[[#This Row],[yearID]]&gt;=1973,TRUE,FALSE)</f>
        <v>1</v>
      </c>
      <c r="D1796" t="s">
        <v>410</v>
      </c>
      <c r="E1796" t="s">
        <v>64</v>
      </c>
      <c r="F1796" t="s">
        <v>64</v>
      </c>
      <c r="G1796" t="str">
        <f>VLOOKUP(Table2[[#This Row],[franchID]],TeamsFranchises!$A$1:$D$121,2,FALSE)</f>
        <v>Cleveland Indians</v>
      </c>
      <c r="H1796" t="s">
        <v>37</v>
      </c>
      <c r="I1796">
        <v>6</v>
      </c>
      <c r="J1796">
        <v>160</v>
      </c>
      <c r="K1796">
        <v>79</v>
      </c>
      <c r="L1796">
        <v>79</v>
      </c>
      <c r="M1796">
        <v>81</v>
      </c>
      <c r="N1796" t="s">
        <v>51</v>
      </c>
      <c r="P1796" t="s">
        <v>51</v>
      </c>
      <c r="Q1796">
        <f>IF(Table2[[#This Row],[LgWin]]="Y",1,0)</f>
        <v>0</v>
      </c>
      <c r="R1796" t="s">
        <v>51</v>
      </c>
      <c r="S1796">
        <f>IF(Table2[[#This Row],[WSWin]]="Y",1,0)</f>
        <v>0</v>
      </c>
      <c r="T1796">
        <v>738</v>
      </c>
      <c r="U1796">
        <v>5470</v>
      </c>
      <c r="V1796">
        <v>1517</v>
      </c>
      <c r="W1796">
        <v>221</v>
      </c>
      <c r="X1796">
        <v>40</v>
      </c>
      <c r="Y1796">
        <v>89</v>
      </c>
      <c r="Z1796">
        <v>617</v>
      </c>
      <c r="AA1796">
        <v>625</v>
      </c>
      <c r="AB1796">
        <v>118</v>
      </c>
      <c r="AC1796">
        <v>58</v>
      </c>
      <c r="AD1796">
        <v>37</v>
      </c>
      <c r="AE1796">
        <v>74</v>
      </c>
      <c r="AF1796">
        <v>807</v>
      </c>
      <c r="AG1796">
        <v>743</v>
      </c>
      <c r="AH1796">
        <v>4.68</v>
      </c>
      <c r="AI1796">
        <v>35</v>
      </c>
      <c r="AJ1796">
        <v>8</v>
      </c>
      <c r="AK1796">
        <v>32</v>
      </c>
      <c r="AL1796">
        <v>4284</v>
      </c>
      <c r="AM1796">
        <v>1519</v>
      </c>
      <c r="AN1796">
        <v>137</v>
      </c>
      <c r="AO1796">
        <v>552</v>
      </c>
      <c r="AP1796">
        <v>843</v>
      </c>
      <c r="AQ1796">
        <v>105</v>
      </c>
      <c r="AR1796">
        <v>143</v>
      </c>
      <c r="AS1796">
        <v>0.98299999999999998</v>
      </c>
      <c r="AT1796" t="s">
        <v>487</v>
      </c>
      <c r="AU1796" t="s">
        <v>498</v>
      </c>
      <c r="AV1796">
        <v>1033827</v>
      </c>
      <c r="AW1796">
        <v>101</v>
      </c>
      <c r="AX1796">
        <v>102</v>
      </c>
      <c r="AY1796" t="s">
        <v>64</v>
      </c>
      <c r="AZ1796" t="s">
        <v>64</v>
      </c>
      <c r="BA1796" t="s">
        <v>64</v>
      </c>
    </row>
    <row r="1797" spans="1:53" x14ac:dyDescent="0.55000000000000004">
      <c r="A1797">
        <v>1980</v>
      </c>
      <c r="B1797" t="b">
        <f>IF(Table2[[#This Row],[yearID]]&gt;=1903,TRUE,FALSE)</f>
        <v>1</v>
      </c>
      <c r="C1797" t="b">
        <f>IF(Table2[[#This Row],[yearID]]&gt;=1973,TRUE,FALSE)</f>
        <v>1</v>
      </c>
      <c r="D1797" t="s">
        <v>410</v>
      </c>
      <c r="E1797" t="s">
        <v>419</v>
      </c>
      <c r="F1797" t="s">
        <v>419</v>
      </c>
      <c r="G1797" t="str">
        <f>VLOOKUP(Table2[[#This Row],[franchID]],TeamsFranchises!$A$1:$D$121,2,FALSE)</f>
        <v>Detroit Tigers</v>
      </c>
      <c r="H1797" t="s">
        <v>37</v>
      </c>
      <c r="I1797">
        <v>4</v>
      </c>
      <c r="J1797">
        <v>163</v>
      </c>
      <c r="K1797">
        <v>82</v>
      </c>
      <c r="L1797">
        <v>84</v>
      </c>
      <c r="M1797">
        <v>78</v>
      </c>
      <c r="N1797" t="s">
        <v>51</v>
      </c>
      <c r="P1797" t="s">
        <v>51</v>
      </c>
      <c r="Q1797">
        <f>IF(Table2[[#This Row],[LgWin]]="Y",1,0)</f>
        <v>0</v>
      </c>
      <c r="R1797" t="s">
        <v>51</v>
      </c>
      <c r="S1797">
        <f>IF(Table2[[#This Row],[WSWin]]="Y",1,0)</f>
        <v>0</v>
      </c>
      <c r="T1797">
        <v>830</v>
      </c>
      <c r="U1797">
        <v>5648</v>
      </c>
      <c r="V1797">
        <v>1543</v>
      </c>
      <c r="W1797">
        <v>232</v>
      </c>
      <c r="X1797">
        <v>53</v>
      </c>
      <c r="Y1797">
        <v>143</v>
      </c>
      <c r="Z1797">
        <v>645</v>
      </c>
      <c r="AA1797">
        <v>844</v>
      </c>
      <c r="AB1797">
        <v>75</v>
      </c>
      <c r="AC1797">
        <v>68</v>
      </c>
      <c r="AD1797">
        <v>33</v>
      </c>
      <c r="AE1797">
        <v>55</v>
      </c>
      <c r="AF1797">
        <v>757</v>
      </c>
      <c r="AG1797">
        <v>693</v>
      </c>
      <c r="AH1797">
        <v>4.25</v>
      </c>
      <c r="AI1797">
        <v>40</v>
      </c>
      <c r="AJ1797">
        <v>9</v>
      </c>
      <c r="AK1797">
        <v>30</v>
      </c>
      <c r="AL1797">
        <v>4402</v>
      </c>
      <c r="AM1797">
        <v>1505</v>
      </c>
      <c r="AN1797">
        <v>152</v>
      </c>
      <c r="AO1797">
        <v>558</v>
      </c>
      <c r="AP1797">
        <v>741</v>
      </c>
      <c r="AQ1797">
        <v>133</v>
      </c>
      <c r="AR1797">
        <v>165</v>
      </c>
      <c r="AS1797">
        <v>0.97899999999999998</v>
      </c>
      <c r="AT1797" t="s">
        <v>420</v>
      </c>
      <c r="AU1797" t="s">
        <v>518</v>
      </c>
      <c r="AV1797">
        <v>1785293</v>
      </c>
      <c r="AW1797">
        <v>102</v>
      </c>
      <c r="AX1797">
        <v>102</v>
      </c>
      <c r="AY1797" t="s">
        <v>419</v>
      </c>
      <c r="AZ1797" t="s">
        <v>419</v>
      </c>
      <c r="BA1797" t="s">
        <v>419</v>
      </c>
    </row>
    <row r="1798" spans="1:53" x14ac:dyDescent="0.55000000000000004">
      <c r="A1798">
        <v>1980</v>
      </c>
      <c r="B1798" t="b">
        <f>IF(Table2[[#This Row],[yearID]]&gt;=1903,TRUE,FALSE)</f>
        <v>1</v>
      </c>
      <c r="C1798" t="b">
        <f>IF(Table2[[#This Row],[yearID]]&gt;=1973,TRUE,FALSE)</f>
        <v>1</v>
      </c>
      <c r="D1798" t="s">
        <v>157</v>
      </c>
      <c r="E1798" t="s">
        <v>528</v>
      </c>
      <c r="F1798" t="s">
        <v>528</v>
      </c>
      <c r="G1798" t="str">
        <f>VLOOKUP(Table2[[#This Row],[franchID]],TeamsFranchises!$A$1:$D$121,2,FALSE)</f>
        <v>Houston Astros</v>
      </c>
      <c r="H1798" t="s">
        <v>8</v>
      </c>
      <c r="I1798">
        <v>1</v>
      </c>
      <c r="J1798">
        <v>163</v>
      </c>
      <c r="K1798">
        <v>81</v>
      </c>
      <c r="L1798">
        <v>93</v>
      </c>
      <c r="M1798">
        <v>70</v>
      </c>
      <c r="N1798" t="s">
        <v>76</v>
      </c>
      <c r="P1798" t="s">
        <v>51</v>
      </c>
      <c r="Q1798">
        <f>IF(Table2[[#This Row],[LgWin]]="Y",1,0)</f>
        <v>0</v>
      </c>
      <c r="R1798" t="s">
        <v>51</v>
      </c>
      <c r="S1798">
        <f>IF(Table2[[#This Row],[WSWin]]="Y",1,0)</f>
        <v>0</v>
      </c>
      <c r="T1798">
        <v>637</v>
      </c>
      <c r="U1798">
        <v>5566</v>
      </c>
      <c r="V1798">
        <v>1455</v>
      </c>
      <c r="W1798">
        <v>231</v>
      </c>
      <c r="X1798">
        <v>67</v>
      </c>
      <c r="Y1798">
        <v>75</v>
      </c>
      <c r="Z1798">
        <v>540</v>
      </c>
      <c r="AA1798">
        <v>755</v>
      </c>
      <c r="AB1798">
        <v>194</v>
      </c>
      <c r="AC1798">
        <v>74</v>
      </c>
      <c r="AD1798">
        <v>13</v>
      </c>
      <c r="AE1798">
        <v>45</v>
      </c>
      <c r="AF1798">
        <v>589</v>
      </c>
      <c r="AG1798">
        <v>511</v>
      </c>
      <c r="AH1798">
        <v>3.1</v>
      </c>
      <c r="AI1798">
        <v>31</v>
      </c>
      <c r="AJ1798">
        <v>18</v>
      </c>
      <c r="AK1798">
        <v>41</v>
      </c>
      <c r="AL1798">
        <v>4448</v>
      </c>
      <c r="AM1798">
        <v>1367</v>
      </c>
      <c r="AN1798">
        <v>69</v>
      </c>
      <c r="AO1798">
        <v>466</v>
      </c>
      <c r="AP1798">
        <v>929</v>
      </c>
      <c r="AQ1798">
        <v>140</v>
      </c>
      <c r="AR1798">
        <v>145</v>
      </c>
      <c r="AS1798">
        <v>0.97799999999999998</v>
      </c>
      <c r="AT1798" t="s">
        <v>539</v>
      </c>
      <c r="AU1798" t="s">
        <v>540</v>
      </c>
      <c r="AV1798">
        <v>2278217</v>
      </c>
      <c r="AW1798">
        <v>92</v>
      </c>
      <c r="AX1798">
        <v>91</v>
      </c>
      <c r="AY1798" t="s">
        <v>528</v>
      </c>
      <c r="AZ1798" t="s">
        <v>528</v>
      </c>
      <c r="BA1798" t="s">
        <v>528</v>
      </c>
    </row>
    <row r="1799" spans="1:53" x14ac:dyDescent="0.55000000000000004">
      <c r="A1799">
        <v>1980</v>
      </c>
      <c r="B1799" t="b">
        <f>IF(Table2[[#This Row],[yearID]]&gt;=1903,TRUE,FALSE)</f>
        <v>1</v>
      </c>
      <c r="C1799" t="b">
        <f>IF(Table2[[#This Row],[yearID]]&gt;=1973,TRUE,FALSE)</f>
        <v>1</v>
      </c>
      <c r="D1799" t="s">
        <v>410</v>
      </c>
      <c r="E1799" t="s">
        <v>509</v>
      </c>
      <c r="F1799" t="s">
        <v>548</v>
      </c>
      <c r="G1799" t="str">
        <f>VLOOKUP(Table2[[#This Row],[franchID]],TeamsFranchises!$A$1:$D$121,2,FALSE)</f>
        <v>Kansas City Royals</v>
      </c>
      <c r="H1799" t="s">
        <v>8</v>
      </c>
      <c r="I1799">
        <v>1</v>
      </c>
      <c r="J1799">
        <v>162</v>
      </c>
      <c r="K1799">
        <v>81</v>
      </c>
      <c r="L1799">
        <v>97</v>
      </c>
      <c r="M1799">
        <v>65</v>
      </c>
      <c r="N1799" t="s">
        <v>76</v>
      </c>
      <c r="P1799" t="s">
        <v>76</v>
      </c>
      <c r="Q1799">
        <f>IF(Table2[[#This Row],[LgWin]]="Y",1,0)</f>
        <v>1</v>
      </c>
      <c r="R1799" t="s">
        <v>51</v>
      </c>
      <c r="S1799">
        <f>IF(Table2[[#This Row],[WSWin]]="Y",1,0)</f>
        <v>0</v>
      </c>
      <c r="T1799">
        <v>809</v>
      </c>
      <c r="U1799">
        <v>5714</v>
      </c>
      <c r="V1799">
        <v>1633</v>
      </c>
      <c r="W1799">
        <v>266</v>
      </c>
      <c r="X1799">
        <v>59</v>
      </c>
      <c r="Y1799">
        <v>115</v>
      </c>
      <c r="Z1799">
        <v>508</v>
      </c>
      <c r="AA1799">
        <v>709</v>
      </c>
      <c r="AB1799">
        <v>185</v>
      </c>
      <c r="AC1799">
        <v>43</v>
      </c>
      <c r="AD1799">
        <v>38</v>
      </c>
      <c r="AE1799">
        <v>63</v>
      </c>
      <c r="AF1799">
        <v>694</v>
      </c>
      <c r="AG1799">
        <v>621</v>
      </c>
      <c r="AH1799">
        <v>3.83</v>
      </c>
      <c r="AI1799">
        <v>37</v>
      </c>
      <c r="AJ1799">
        <v>10</v>
      </c>
      <c r="AK1799">
        <v>42</v>
      </c>
      <c r="AL1799">
        <v>4378</v>
      </c>
      <c r="AM1799">
        <v>1496</v>
      </c>
      <c r="AN1799">
        <v>129</v>
      </c>
      <c r="AO1799">
        <v>465</v>
      </c>
      <c r="AP1799">
        <v>614</v>
      </c>
      <c r="AQ1799">
        <v>141</v>
      </c>
      <c r="AR1799">
        <v>150</v>
      </c>
      <c r="AS1799">
        <v>0.97799999999999998</v>
      </c>
      <c r="AT1799" t="s">
        <v>549</v>
      </c>
      <c r="AU1799" t="s">
        <v>570</v>
      </c>
      <c r="AV1799">
        <v>2288714</v>
      </c>
      <c r="AW1799">
        <v>100</v>
      </c>
      <c r="AX1799">
        <v>100</v>
      </c>
      <c r="AY1799" t="s">
        <v>548</v>
      </c>
      <c r="AZ1799" t="s">
        <v>509</v>
      </c>
      <c r="BA1799" t="s">
        <v>509</v>
      </c>
    </row>
    <row r="1800" spans="1:53" x14ac:dyDescent="0.55000000000000004">
      <c r="A1800">
        <v>1980</v>
      </c>
      <c r="B1800" t="b">
        <f>IF(Table2[[#This Row],[yearID]]&gt;=1903,TRUE,FALSE)</f>
        <v>1</v>
      </c>
      <c r="C1800" t="b">
        <f>IF(Table2[[#This Row],[yearID]]&gt;=1973,TRUE,FALSE)</f>
        <v>1</v>
      </c>
      <c r="D1800" t="s">
        <v>157</v>
      </c>
      <c r="E1800" t="s">
        <v>511</v>
      </c>
      <c r="F1800" t="s">
        <v>260</v>
      </c>
      <c r="G1800" t="str">
        <f>VLOOKUP(Table2[[#This Row],[franchID]],TeamsFranchises!$A$1:$D$121,2,FALSE)</f>
        <v>Los Angeles Dodgers</v>
      </c>
      <c r="H1800" t="s">
        <v>8</v>
      </c>
      <c r="I1800">
        <v>2</v>
      </c>
      <c r="J1800">
        <v>163</v>
      </c>
      <c r="K1800">
        <v>82</v>
      </c>
      <c r="L1800">
        <v>92</v>
      </c>
      <c r="M1800">
        <v>71</v>
      </c>
      <c r="N1800" t="s">
        <v>51</v>
      </c>
      <c r="P1800" t="s">
        <v>51</v>
      </c>
      <c r="Q1800">
        <f>IF(Table2[[#This Row],[LgWin]]="Y",1,0)</f>
        <v>0</v>
      </c>
      <c r="R1800" t="s">
        <v>51</v>
      </c>
      <c r="S1800">
        <f>IF(Table2[[#This Row],[WSWin]]="Y",1,0)</f>
        <v>0</v>
      </c>
      <c r="T1800">
        <v>663</v>
      </c>
      <c r="U1800">
        <v>5568</v>
      </c>
      <c r="V1800">
        <v>1462</v>
      </c>
      <c r="W1800">
        <v>209</v>
      </c>
      <c r="X1800">
        <v>24</v>
      </c>
      <c r="Y1800">
        <v>148</v>
      </c>
      <c r="Z1800">
        <v>492</v>
      </c>
      <c r="AA1800">
        <v>846</v>
      </c>
      <c r="AB1800">
        <v>123</v>
      </c>
      <c r="AC1800">
        <v>72</v>
      </c>
      <c r="AD1800">
        <v>24</v>
      </c>
      <c r="AE1800">
        <v>41</v>
      </c>
      <c r="AF1800">
        <v>591</v>
      </c>
      <c r="AG1800">
        <v>531</v>
      </c>
      <c r="AH1800">
        <v>3.25</v>
      </c>
      <c r="AI1800">
        <v>24</v>
      </c>
      <c r="AJ1800">
        <v>19</v>
      </c>
      <c r="AK1800">
        <v>42</v>
      </c>
      <c r="AL1800">
        <v>4418</v>
      </c>
      <c r="AM1800">
        <v>1358</v>
      </c>
      <c r="AN1800">
        <v>105</v>
      </c>
      <c r="AO1800">
        <v>480</v>
      </c>
      <c r="AP1800">
        <v>835</v>
      </c>
      <c r="AQ1800">
        <v>123</v>
      </c>
      <c r="AR1800">
        <v>149</v>
      </c>
      <c r="AS1800">
        <v>0.98099999999999998</v>
      </c>
      <c r="AT1800" t="s">
        <v>512</v>
      </c>
      <c r="AU1800" t="s">
        <v>531</v>
      </c>
      <c r="AV1800">
        <v>3249287</v>
      </c>
      <c r="AW1800">
        <v>99</v>
      </c>
      <c r="AX1800">
        <v>98</v>
      </c>
      <c r="AY1800" t="s">
        <v>260</v>
      </c>
      <c r="AZ1800" t="s">
        <v>511</v>
      </c>
      <c r="BA1800" t="s">
        <v>511</v>
      </c>
    </row>
    <row r="1801" spans="1:53" x14ac:dyDescent="0.55000000000000004">
      <c r="A1801">
        <v>1980</v>
      </c>
      <c r="B1801" t="b">
        <f>IF(Table2[[#This Row],[yearID]]&gt;=1903,TRUE,FALSE)</f>
        <v>1</v>
      </c>
      <c r="C1801" t="b">
        <f>IF(Table2[[#This Row],[yearID]]&gt;=1973,TRUE,FALSE)</f>
        <v>1</v>
      </c>
      <c r="D1801" t="s">
        <v>410</v>
      </c>
      <c r="E1801" t="s">
        <v>426</v>
      </c>
      <c r="F1801" t="s">
        <v>426</v>
      </c>
      <c r="G1801" t="str">
        <f>VLOOKUP(Table2[[#This Row],[franchID]],TeamsFranchises!$A$1:$D$121,2,FALSE)</f>
        <v>Minnesota Twins</v>
      </c>
      <c r="H1801" t="s">
        <v>8</v>
      </c>
      <c r="I1801">
        <v>3</v>
      </c>
      <c r="J1801">
        <v>161</v>
      </c>
      <c r="K1801">
        <v>80</v>
      </c>
      <c r="L1801">
        <v>77</v>
      </c>
      <c r="M1801">
        <v>84</v>
      </c>
      <c r="N1801" t="s">
        <v>51</v>
      </c>
      <c r="P1801" t="s">
        <v>51</v>
      </c>
      <c r="Q1801">
        <f>IF(Table2[[#This Row],[LgWin]]="Y",1,0)</f>
        <v>0</v>
      </c>
      <c r="R1801" t="s">
        <v>51</v>
      </c>
      <c r="S1801">
        <f>IF(Table2[[#This Row],[WSWin]]="Y",1,0)</f>
        <v>0</v>
      </c>
      <c r="T1801">
        <v>670</v>
      </c>
      <c r="U1801">
        <v>5530</v>
      </c>
      <c r="V1801">
        <v>1468</v>
      </c>
      <c r="W1801">
        <v>252</v>
      </c>
      <c r="X1801">
        <v>46</v>
      </c>
      <c r="Y1801">
        <v>99</v>
      </c>
      <c r="Z1801">
        <v>436</v>
      </c>
      <c r="AA1801">
        <v>703</v>
      </c>
      <c r="AB1801">
        <v>62</v>
      </c>
      <c r="AC1801">
        <v>46</v>
      </c>
      <c r="AD1801">
        <v>21</v>
      </c>
      <c r="AE1801">
        <v>51</v>
      </c>
      <c r="AF1801">
        <v>724</v>
      </c>
      <c r="AG1801">
        <v>634</v>
      </c>
      <c r="AH1801">
        <v>3.93</v>
      </c>
      <c r="AI1801">
        <v>35</v>
      </c>
      <c r="AJ1801">
        <v>9</v>
      </c>
      <c r="AK1801">
        <v>30</v>
      </c>
      <c r="AL1801">
        <v>4353</v>
      </c>
      <c r="AM1801">
        <v>1502</v>
      </c>
      <c r="AN1801">
        <v>120</v>
      </c>
      <c r="AO1801">
        <v>468</v>
      </c>
      <c r="AP1801">
        <v>744</v>
      </c>
      <c r="AQ1801">
        <v>148</v>
      </c>
      <c r="AR1801">
        <v>192</v>
      </c>
      <c r="AS1801">
        <v>0.97699999999999998</v>
      </c>
      <c r="AT1801" t="s">
        <v>523</v>
      </c>
      <c r="AU1801" t="s">
        <v>524</v>
      </c>
      <c r="AV1801">
        <v>769206</v>
      </c>
      <c r="AW1801">
        <v>108</v>
      </c>
      <c r="AX1801">
        <v>108</v>
      </c>
      <c r="AY1801" t="s">
        <v>426</v>
      </c>
      <c r="AZ1801" t="s">
        <v>426</v>
      </c>
      <c r="BA1801" t="s">
        <v>426</v>
      </c>
    </row>
    <row r="1802" spans="1:53" x14ac:dyDescent="0.55000000000000004">
      <c r="A1802">
        <v>1980</v>
      </c>
      <c r="B1802" t="b">
        <f>IF(Table2[[#This Row],[yearID]]&gt;=1903,TRUE,FALSE)</f>
        <v>1</v>
      </c>
      <c r="C1802" t="b">
        <f>IF(Table2[[#This Row],[yearID]]&gt;=1973,TRUE,FALSE)</f>
        <v>1</v>
      </c>
      <c r="D1802" t="s">
        <v>410</v>
      </c>
      <c r="E1802" t="s">
        <v>563</v>
      </c>
      <c r="F1802" t="s">
        <v>282</v>
      </c>
      <c r="G1802" t="str">
        <f>VLOOKUP(Table2[[#This Row],[franchID]],TeamsFranchises!$A$1:$D$121,2,FALSE)</f>
        <v>Milwaukee Brewers</v>
      </c>
      <c r="H1802" t="s">
        <v>37</v>
      </c>
      <c r="I1802">
        <v>3</v>
      </c>
      <c r="J1802">
        <v>162</v>
      </c>
      <c r="K1802">
        <v>82</v>
      </c>
      <c r="L1802">
        <v>86</v>
      </c>
      <c r="M1802">
        <v>76</v>
      </c>
      <c r="N1802" t="s">
        <v>51</v>
      </c>
      <c r="P1802" t="s">
        <v>51</v>
      </c>
      <c r="Q1802">
        <f>IF(Table2[[#This Row],[LgWin]]="Y",1,0)</f>
        <v>0</v>
      </c>
      <c r="R1802" t="s">
        <v>51</v>
      </c>
      <c r="S1802">
        <f>IF(Table2[[#This Row],[WSWin]]="Y",1,0)</f>
        <v>0</v>
      </c>
      <c r="T1802">
        <v>811</v>
      </c>
      <c r="U1802">
        <v>5653</v>
      </c>
      <c r="V1802">
        <v>1555</v>
      </c>
      <c r="W1802">
        <v>298</v>
      </c>
      <c r="X1802">
        <v>36</v>
      </c>
      <c r="Y1802">
        <v>203</v>
      </c>
      <c r="Z1802">
        <v>455</v>
      </c>
      <c r="AA1802">
        <v>745</v>
      </c>
      <c r="AB1802">
        <v>131</v>
      </c>
      <c r="AC1802">
        <v>56</v>
      </c>
      <c r="AD1802">
        <v>25</v>
      </c>
      <c r="AE1802">
        <v>51</v>
      </c>
      <c r="AF1802">
        <v>682</v>
      </c>
      <c r="AG1802">
        <v>597</v>
      </c>
      <c r="AH1802">
        <v>3.71</v>
      </c>
      <c r="AI1802">
        <v>48</v>
      </c>
      <c r="AJ1802">
        <v>14</v>
      </c>
      <c r="AK1802">
        <v>30</v>
      </c>
      <c r="AL1802">
        <v>4350</v>
      </c>
      <c r="AM1802">
        <v>1530</v>
      </c>
      <c r="AN1802">
        <v>137</v>
      </c>
      <c r="AO1802">
        <v>420</v>
      </c>
      <c r="AP1802">
        <v>575</v>
      </c>
      <c r="AQ1802">
        <v>147</v>
      </c>
      <c r="AR1802">
        <v>189</v>
      </c>
      <c r="AS1802">
        <v>0.97699999999999998</v>
      </c>
      <c r="AT1802" t="s">
        <v>281</v>
      </c>
      <c r="AU1802" t="s">
        <v>501</v>
      </c>
      <c r="AV1802">
        <v>1857408</v>
      </c>
      <c r="AW1802">
        <v>97</v>
      </c>
      <c r="AX1802">
        <v>96</v>
      </c>
      <c r="AY1802" t="s">
        <v>282</v>
      </c>
      <c r="AZ1802" t="s">
        <v>282</v>
      </c>
      <c r="BA1802" t="s">
        <v>282</v>
      </c>
    </row>
    <row r="1803" spans="1:53" x14ac:dyDescent="0.55000000000000004">
      <c r="A1803">
        <v>1980</v>
      </c>
      <c r="B1803" t="b">
        <f>IF(Table2[[#This Row],[yearID]]&gt;=1903,TRUE,FALSE)</f>
        <v>1</v>
      </c>
      <c r="C1803" t="b">
        <f>IF(Table2[[#This Row],[yearID]]&gt;=1973,TRUE,FALSE)</f>
        <v>1</v>
      </c>
      <c r="D1803" t="s">
        <v>157</v>
      </c>
      <c r="E1803" t="s">
        <v>551</v>
      </c>
      <c r="F1803" t="s">
        <v>398</v>
      </c>
      <c r="G1803" t="str">
        <f>VLOOKUP(Table2[[#This Row],[franchID]],TeamsFranchises!$A$1:$D$121,2,FALSE)</f>
        <v>Washington Nationals</v>
      </c>
      <c r="H1803" t="s">
        <v>37</v>
      </c>
      <c r="I1803">
        <v>2</v>
      </c>
      <c r="J1803">
        <v>162</v>
      </c>
      <c r="K1803">
        <v>80</v>
      </c>
      <c r="L1803">
        <v>90</v>
      </c>
      <c r="M1803">
        <v>72</v>
      </c>
      <c r="N1803" t="s">
        <v>51</v>
      </c>
      <c r="P1803" t="s">
        <v>51</v>
      </c>
      <c r="Q1803">
        <f>IF(Table2[[#This Row],[LgWin]]="Y",1,0)</f>
        <v>0</v>
      </c>
      <c r="R1803" t="s">
        <v>51</v>
      </c>
      <c r="S1803">
        <f>IF(Table2[[#This Row],[WSWin]]="Y",1,0)</f>
        <v>0</v>
      </c>
      <c r="T1803">
        <v>694</v>
      </c>
      <c r="U1803">
        <v>5465</v>
      </c>
      <c r="V1803">
        <v>1407</v>
      </c>
      <c r="W1803">
        <v>250</v>
      </c>
      <c r="X1803">
        <v>61</v>
      </c>
      <c r="Y1803">
        <v>114</v>
      </c>
      <c r="Z1803">
        <v>547</v>
      </c>
      <c r="AA1803">
        <v>865</v>
      </c>
      <c r="AB1803">
        <v>237</v>
      </c>
      <c r="AC1803">
        <v>82</v>
      </c>
      <c r="AD1803">
        <v>20</v>
      </c>
      <c r="AE1803">
        <v>56</v>
      </c>
      <c r="AF1803">
        <v>629</v>
      </c>
      <c r="AG1803">
        <v>563</v>
      </c>
      <c r="AH1803">
        <v>3.48</v>
      </c>
      <c r="AI1803">
        <v>33</v>
      </c>
      <c r="AJ1803">
        <v>15</v>
      </c>
      <c r="AK1803">
        <v>36</v>
      </c>
      <c r="AL1803">
        <v>4370</v>
      </c>
      <c r="AM1803">
        <v>1447</v>
      </c>
      <c r="AN1803">
        <v>100</v>
      </c>
      <c r="AO1803">
        <v>460</v>
      </c>
      <c r="AP1803">
        <v>823</v>
      </c>
      <c r="AQ1803">
        <v>144</v>
      </c>
      <c r="AR1803">
        <v>126</v>
      </c>
      <c r="AS1803">
        <v>0.97699999999999998</v>
      </c>
      <c r="AT1803" t="s">
        <v>552</v>
      </c>
      <c r="AU1803" t="s">
        <v>572</v>
      </c>
      <c r="AV1803">
        <v>2208175</v>
      </c>
      <c r="AW1803">
        <v>100</v>
      </c>
      <c r="AX1803">
        <v>99</v>
      </c>
      <c r="AY1803" t="s">
        <v>551</v>
      </c>
      <c r="AZ1803" t="s">
        <v>551</v>
      </c>
      <c r="BA1803" t="s">
        <v>551</v>
      </c>
    </row>
    <row r="1804" spans="1:53" x14ac:dyDescent="0.55000000000000004">
      <c r="A1804">
        <v>1980</v>
      </c>
      <c r="B1804" t="b">
        <f>IF(Table2[[#This Row],[yearID]]&gt;=1903,TRUE,FALSE)</f>
        <v>1</v>
      </c>
      <c r="C1804" t="b">
        <f>IF(Table2[[#This Row],[yearID]]&gt;=1973,TRUE,FALSE)</f>
        <v>1</v>
      </c>
      <c r="D1804" t="s">
        <v>410</v>
      </c>
      <c r="E1804" t="s">
        <v>436</v>
      </c>
      <c r="F1804" t="s">
        <v>412</v>
      </c>
      <c r="G1804" t="str">
        <f>VLOOKUP(Table2[[#This Row],[franchID]],TeamsFranchises!$A$1:$D$121,2,FALSE)</f>
        <v>New York Yankees</v>
      </c>
      <c r="H1804" t="s">
        <v>37</v>
      </c>
      <c r="I1804">
        <v>1</v>
      </c>
      <c r="J1804">
        <v>162</v>
      </c>
      <c r="K1804">
        <v>81</v>
      </c>
      <c r="L1804">
        <v>103</v>
      </c>
      <c r="M1804">
        <v>59</v>
      </c>
      <c r="N1804" t="s">
        <v>76</v>
      </c>
      <c r="P1804" t="s">
        <v>51</v>
      </c>
      <c r="Q1804">
        <f>IF(Table2[[#This Row],[LgWin]]="Y",1,0)</f>
        <v>0</v>
      </c>
      <c r="R1804" t="s">
        <v>51</v>
      </c>
      <c r="S1804">
        <f>IF(Table2[[#This Row],[WSWin]]="Y",1,0)</f>
        <v>0</v>
      </c>
      <c r="T1804">
        <v>820</v>
      </c>
      <c r="U1804">
        <v>5553</v>
      </c>
      <c r="V1804">
        <v>1484</v>
      </c>
      <c r="W1804">
        <v>239</v>
      </c>
      <c r="X1804">
        <v>34</v>
      </c>
      <c r="Y1804">
        <v>189</v>
      </c>
      <c r="Z1804">
        <v>643</v>
      </c>
      <c r="AA1804">
        <v>739</v>
      </c>
      <c r="AB1804">
        <v>86</v>
      </c>
      <c r="AC1804">
        <v>36</v>
      </c>
      <c r="AD1804">
        <v>28</v>
      </c>
      <c r="AE1804">
        <v>54</v>
      </c>
      <c r="AF1804">
        <v>662</v>
      </c>
      <c r="AG1804">
        <v>583</v>
      </c>
      <c r="AH1804">
        <v>3.58</v>
      </c>
      <c r="AI1804">
        <v>29</v>
      </c>
      <c r="AJ1804">
        <v>15</v>
      </c>
      <c r="AK1804">
        <v>50</v>
      </c>
      <c r="AL1804">
        <v>4393</v>
      </c>
      <c r="AM1804">
        <v>1433</v>
      </c>
      <c r="AN1804">
        <v>102</v>
      </c>
      <c r="AO1804">
        <v>463</v>
      </c>
      <c r="AP1804">
        <v>845</v>
      </c>
      <c r="AQ1804">
        <v>138</v>
      </c>
      <c r="AR1804">
        <v>160</v>
      </c>
      <c r="AS1804">
        <v>0.97799999999999998</v>
      </c>
      <c r="AT1804" t="s">
        <v>459</v>
      </c>
      <c r="AU1804" t="s">
        <v>571</v>
      </c>
      <c r="AV1804">
        <v>2627417</v>
      </c>
      <c r="AW1804">
        <v>98</v>
      </c>
      <c r="AX1804">
        <v>97</v>
      </c>
      <c r="AY1804" t="s">
        <v>412</v>
      </c>
      <c r="AZ1804" t="s">
        <v>436</v>
      </c>
      <c r="BA1804" t="s">
        <v>436</v>
      </c>
    </row>
    <row r="1805" spans="1:53" x14ac:dyDescent="0.55000000000000004">
      <c r="A1805">
        <v>1980</v>
      </c>
      <c r="B1805" t="b">
        <f>IF(Table2[[#This Row],[yearID]]&gt;=1903,TRUE,FALSE)</f>
        <v>1</v>
      </c>
      <c r="C1805" t="b">
        <f>IF(Table2[[#This Row],[yearID]]&gt;=1973,TRUE,FALSE)</f>
        <v>1</v>
      </c>
      <c r="D1805" t="s">
        <v>157</v>
      </c>
      <c r="E1805" t="s">
        <v>532</v>
      </c>
      <c r="F1805" t="s">
        <v>533</v>
      </c>
      <c r="G1805" t="str">
        <f>VLOOKUP(Table2[[#This Row],[franchID]],TeamsFranchises!$A$1:$D$121,2,FALSE)</f>
        <v>New York Mets</v>
      </c>
      <c r="H1805" t="s">
        <v>37</v>
      </c>
      <c r="I1805">
        <v>5</v>
      </c>
      <c r="J1805">
        <v>162</v>
      </c>
      <c r="K1805">
        <v>82</v>
      </c>
      <c r="L1805">
        <v>67</v>
      </c>
      <c r="M1805">
        <v>95</v>
      </c>
      <c r="N1805" t="s">
        <v>51</v>
      </c>
      <c r="P1805" t="s">
        <v>51</v>
      </c>
      <c r="Q1805">
        <f>IF(Table2[[#This Row],[LgWin]]="Y",1,0)</f>
        <v>0</v>
      </c>
      <c r="R1805" t="s">
        <v>51</v>
      </c>
      <c r="S1805">
        <f>IF(Table2[[#This Row],[WSWin]]="Y",1,0)</f>
        <v>0</v>
      </c>
      <c r="T1805">
        <v>611</v>
      </c>
      <c r="U1805">
        <v>5478</v>
      </c>
      <c r="V1805">
        <v>1407</v>
      </c>
      <c r="W1805">
        <v>218</v>
      </c>
      <c r="X1805">
        <v>41</v>
      </c>
      <c r="Y1805">
        <v>61</v>
      </c>
      <c r="Z1805">
        <v>501</v>
      </c>
      <c r="AA1805">
        <v>840</v>
      </c>
      <c r="AB1805">
        <v>158</v>
      </c>
      <c r="AC1805">
        <v>99</v>
      </c>
      <c r="AD1805">
        <v>25</v>
      </c>
      <c r="AE1805">
        <v>53</v>
      </c>
      <c r="AF1805">
        <v>702</v>
      </c>
      <c r="AG1805">
        <v>621</v>
      </c>
      <c r="AH1805">
        <v>3.85</v>
      </c>
      <c r="AI1805">
        <v>17</v>
      </c>
      <c r="AJ1805">
        <v>9</v>
      </c>
      <c r="AK1805">
        <v>33</v>
      </c>
      <c r="AL1805">
        <v>4354</v>
      </c>
      <c r="AM1805">
        <v>1473</v>
      </c>
      <c r="AN1805">
        <v>140</v>
      </c>
      <c r="AO1805">
        <v>510</v>
      </c>
      <c r="AP1805">
        <v>886</v>
      </c>
      <c r="AQ1805">
        <v>154</v>
      </c>
      <c r="AR1805">
        <v>132</v>
      </c>
      <c r="AS1805">
        <v>0.97499999999999998</v>
      </c>
      <c r="AT1805" t="s">
        <v>534</v>
      </c>
      <c r="AU1805" t="s">
        <v>536</v>
      </c>
      <c r="AV1805">
        <v>1192073</v>
      </c>
      <c r="AW1805">
        <v>97</v>
      </c>
      <c r="AX1805">
        <v>98</v>
      </c>
      <c r="AY1805" t="s">
        <v>533</v>
      </c>
      <c r="AZ1805" t="s">
        <v>532</v>
      </c>
      <c r="BA1805" t="s">
        <v>532</v>
      </c>
    </row>
    <row r="1806" spans="1:53" x14ac:dyDescent="0.55000000000000004">
      <c r="A1806">
        <v>1980</v>
      </c>
      <c r="B1806" t="b">
        <f>IF(Table2[[#This Row],[yearID]]&gt;=1903,TRUE,FALSE)</f>
        <v>1</v>
      </c>
      <c r="C1806" t="b">
        <f>IF(Table2[[#This Row],[yearID]]&gt;=1973,TRUE,FALSE)</f>
        <v>1</v>
      </c>
      <c r="D1806" t="s">
        <v>410</v>
      </c>
      <c r="E1806" t="s">
        <v>423</v>
      </c>
      <c r="F1806" t="s">
        <v>423</v>
      </c>
      <c r="G1806" t="str">
        <f>VLOOKUP(Table2[[#This Row],[franchID]],TeamsFranchises!$A$1:$D$121,2,FALSE)</f>
        <v>Oakland Athletics</v>
      </c>
      <c r="H1806" t="s">
        <v>8</v>
      </c>
      <c r="I1806">
        <v>2</v>
      </c>
      <c r="J1806">
        <v>162</v>
      </c>
      <c r="K1806">
        <v>81</v>
      </c>
      <c r="L1806">
        <v>83</v>
      </c>
      <c r="M1806">
        <v>79</v>
      </c>
      <c r="N1806" t="s">
        <v>51</v>
      </c>
      <c r="P1806" t="s">
        <v>51</v>
      </c>
      <c r="Q1806">
        <f>IF(Table2[[#This Row],[LgWin]]="Y",1,0)</f>
        <v>0</v>
      </c>
      <c r="R1806" t="s">
        <v>51</v>
      </c>
      <c r="S1806">
        <f>IF(Table2[[#This Row],[WSWin]]="Y",1,0)</f>
        <v>0</v>
      </c>
      <c r="T1806">
        <v>686</v>
      </c>
      <c r="U1806">
        <v>5495</v>
      </c>
      <c r="V1806">
        <v>1424</v>
      </c>
      <c r="W1806">
        <v>212</v>
      </c>
      <c r="X1806">
        <v>35</v>
      </c>
      <c r="Y1806">
        <v>137</v>
      </c>
      <c r="Z1806">
        <v>506</v>
      </c>
      <c r="AA1806">
        <v>824</v>
      </c>
      <c r="AB1806">
        <v>175</v>
      </c>
      <c r="AC1806">
        <v>82</v>
      </c>
      <c r="AD1806">
        <v>19</v>
      </c>
      <c r="AE1806">
        <v>41</v>
      </c>
      <c r="AF1806">
        <v>642</v>
      </c>
      <c r="AG1806">
        <v>566</v>
      </c>
      <c r="AH1806">
        <v>3.46</v>
      </c>
      <c r="AI1806">
        <v>94</v>
      </c>
      <c r="AJ1806">
        <v>9</v>
      </c>
      <c r="AK1806">
        <v>13</v>
      </c>
      <c r="AL1806">
        <v>4415</v>
      </c>
      <c r="AM1806">
        <v>1347</v>
      </c>
      <c r="AN1806">
        <v>142</v>
      </c>
      <c r="AO1806">
        <v>521</v>
      </c>
      <c r="AP1806">
        <v>769</v>
      </c>
      <c r="AQ1806">
        <v>130</v>
      </c>
      <c r="AR1806">
        <v>115</v>
      </c>
      <c r="AS1806">
        <v>0.97899999999999998</v>
      </c>
      <c r="AT1806" t="s">
        <v>546</v>
      </c>
      <c r="AU1806" t="s">
        <v>547</v>
      </c>
      <c r="AV1806">
        <v>842259</v>
      </c>
      <c r="AW1806">
        <v>93</v>
      </c>
      <c r="AX1806">
        <v>93</v>
      </c>
      <c r="AY1806" t="s">
        <v>423</v>
      </c>
      <c r="AZ1806" t="s">
        <v>423</v>
      </c>
      <c r="BA1806" t="s">
        <v>423</v>
      </c>
    </row>
    <row r="1807" spans="1:53" x14ac:dyDescent="0.55000000000000004">
      <c r="A1807">
        <v>1980</v>
      </c>
      <c r="B1807" t="b">
        <f>IF(Table2[[#This Row],[yearID]]&gt;=1903,TRUE,FALSE)</f>
        <v>1</v>
      </c>
      <c r="C1807" t="b">
        <f>IF(Table2[[#This Row],[yearID]]&gt;=1973,TRUE,FALSE)</f>
        <v>1</v>
      </c>
      <c r="D1807" t="s">
        <v>157</v>
      </c>
      <c r="E1807" t="s">
        <v>122</v>
      </c>
      <c r="F1807" t="s">
        <v>122</v>
      </c>
      <c r="G1807" t="str">
        <f>VLOOKUP(Table2[[#This Row],[franchID]],TeamsFranchises!$A$1:$D$121,2,FALSE)</f>
        <v>Philadelphia Phillies</v>
      </c>
      <c r="H1807" t="s">
        <v>37</v>
      </c>
      <c r="I1807">
        <v>1</v>
      </c>
      <c r="J1807">
        <v>162</v>
      </c>
      <c r="K1807">
        <v>81</v>
      </c>
      <c r="L1807">
        <v>91</v>
      </c>
      <c r="M1807">
        <v>71</v>
      </c>
      <c r="N1807" t="s">
        <v>76</v>
      </c>
      <c r="P1807" t="s">
        <v>76</v>
      </c>
      <c r="Q1807">
        <f>IF(Table2[[#This Row],[LgWin]]="Y",1,0)</f>
        <v>1</v>
      </c>
      <c r="R1807" t="s">
        <v>76</v>
      </c>
      <c r="S1807">
        <f>IF(Table2[[#This Row],[WSWin]]="Y",1,0)</f>
        <v>1</v>
      </c>
      <c r="T1807">
        <v>728</v>
      </c>
      <c r="U1807">
        <v>5625</v>
      </c>
      <c r="V1807">
        <v>1517</v>
      </c>
      <c r="W1807">
        <v>272</v>
      </c>
      <c r="X1807">
        <v>54</v>
      </c>
      <c r="Y1807">
        <v>117</v>
      </c>
      <c r="Z1807">
        <v>472</v>
      </c>
      <c r="AA1807">
        <v>708</v>
      </c>
      <c r="AB1807">
        <v>140</v>
      </c>
      <c r="AC1807">
        <v>62</v>
      </c>
      <c r="AD1807">
        <v>33</v>
      </c>
      <c r="AE1807">
        <v>58</v>
      </c>
      <c r="AF1807">
        <v>639</v>
      </c>
      <c r="AG1807">
        <v>564</v>
      </c>
      <c r="AH1807">
        <v>3.43</v>
      </c>
      <c r="AI1807">
        <v>25</v>
      </c>
      <c r="AJ1807">
        <v>8</v>
      </c>
      <c r="AK1807">
        <v>40</v>
      </c>
      <c r="AL1807">
        <v>4440</v>
      </c>
      <c r="AM1807">
        <v>1419</v>
      </c>
      <c r="AN1807">
        <v>87</v>
      </c>
      <c r="AO1807">
        <v>530</v>
      </c>
      <c r="AP1807">
        <v>889</v>
      </c>
      <c r="AQ1807">
        <v>136</v>
      </c>
      <c r="AR1807">
        <v>136</v>
      </c>
      <c r="AS1807">
        <v>0.97899999999999998</v>
      </c>
      <c r="AT1807" t="s">
        <v>358</v>
      </c>
      <c r="AU1807" t="s">
        <v>566</v>
      </c>
      <c r="AV1807">
        <v>2651650</v>
      </c>
      <c r="AW1807">
        <v>105</v>
      </c>
      <c r="AX1807">
        <v>105</v>
      </c>
      <c r="AY1807" t="s">
        <v>122</v>
      </c>
      <c r="AZ1807" t="s">
        <v>122</v>
      </c>
      <c r="BA1807" t="s">
        <v>122</v>
      </c>
    </row>
    <row r="1808" spans="1:53" x14ac:dyDescent="0.55000000000000004">
      <c r="A1808">
        <v>1980</v>
      </c>
      <c r="B1808" t="b">
        <f>IF(Table2[[#This Row],[yearID]]&gt;=1903,TRUE,FALSE)</f>
        <v>1</v>
      </c>
      <c r="C1808" t="b">
        <f>IF(Table2[[#This Row],[yearID]]&gt;=1973,TRUE,FALSE)</f>
        <v>1</v>
      </c>
      <c r="D1808" t="s">
        <v>157</v>
      </c>
      <c r="E1808" t="s">
        <v>229</v>
      </c>
      <c r="F1808" t="s">
        <v>229</v>
      </c>
      <c r="G1808" t="str">
        <f>VLOOKUP(Table2[[#This Row],[franchID]],TeamsFranchises!$A$1:$D$121,2,FALSE)</f>
        <v>Pittsburgh Pirates</v>
      </c>
      <c r="H1808" t="s">
        <v>37</v>
      </c>
      <c r="I1808">
        <v>3</v>
      </c>
      <c r="J1808">
        <v>162</v>
      </c>
      <c r="K1808">
        <v>81</v>
      </c>
      <c r="L1808">
        <v>83</v>
      </c>
      <c r="M1808">
        <v>79</v>
      </c>
      <c r="N1808" t="s">
        <v>51</v>
      </c>
      <c r="P1808" t="s">
        <v>51</v>
      </c>
      <c r="Q1808">
        <f>IF(Table2[[#This Row],[LgWin]]="Y",1,0)</f>
        <v>0</v>
      </c>
      <c r="R1808" t="s">
        <v>51</v>
      </c>
      <c r="S1808">
        <f>IF(Table2[[#This Row],[WSWin]]="Y",1,0)</f>
        <v>0</v>
      </c>
      <c r="T1808">
        <v>666</v>
      </c>
      <c r="U1808">
        <v>5517</v>
      </c>
      <c r="V1808">
        <v>1469</v>
      </c>
      <c r="W1808">
        <v>249</v>
      </c>
      <c r="X1808">
        <v>38</v>
      </c>
      <c r="Y1808">
        <v>116</v>
      </c>
      <c r="Z1808">
        <v>452</v>
      </c>
      <c r="AA1808">
        <v>760</v>
      </c>
      <c r="AB1808">
        <v>209</v>
      </c>
      <c r="AC1808">
        <v>102</v>
      </c>
      <c r="AD1808">
        <v>25</v>
      </c>
      <c r="AE1808">
        <v>56</v>
      </c>
      <c r="AF1808">
        <v>646</v>
      </c>
      <c r="AG1808">
        <v>580</v>
      </c>
      <c r="AH1808">
        <v>3.58</v>
      </c>
      <c r="AI1808">
        <v>25</v>
      </c>
      <c r="AJ1808">
        <v>8</v>
      </c>
      <c r="AK1808">
        <v>43</v>
      </c>
      <c r="AL1808">
        <v>4375</v>
      </c>
      <c r="AM1808">
        <v>1422</v>
      </c>
      <c r="AN1808">
        <v>110</v>
      </c>
      <c r="AO1808">
        <v>451</v>
      </c>
      <c r="AP1808">
        <v>832</v>
      </c>
      <c r="AQ1808">
        <v>137</v>
      </c>
      <c r="AR1808">
        <v>154</v>
      </c>
      <c r="AS1808">
        <v>0.97799999999999998</v>
      </c>
      <c r="AT1808" t="s">
        <v>390</v>
      </c>
      <c r="AU1808" t="s">
        <v>567</v>
      </c>
      <c r="AV1808">
        <v>1646757</v>
      </c>
      <c r="AW1808">
        <v>103</v>
      </c>
      <c r="AX1808">
        <v>102</v>
      </c>
      <c r="AY1808" t="s">
        <v>229</v>
      </c>
      <c r="AZ1808" t="s">
        <v>229</v>
      </c>
      <c r="BA1808" t="s">
        <v>229</v>
      </c>
    </row>
    <row r="1809" spans="1:53" x14ac:dyDescent="0.55000000000000004">
      <c r="A1809">
        <v>1980</v>
      </c>
      <c r="B1809" t="b">
        <f>IF(Table2[[#This Row],[yearID]]&gt;=1903,TRUE,FALSE)</f>
        <v>1</v>
      </c>
      <c r="C1809" t="b">
        <f>IF(Table2[[#This Row],[yearID]]&gt;=1973,TRUE,FALSE)</f>
        <v>1</v>
      </c>
      <c r="D1809" t="s">
        <v>157</v>
      </c>
      <c r="E1809" t="s">
        <v>554</v>
      </c>
      <c r="F1809" t="s">
        <v>555</v>
      </c>
      <c r="G1809" t="str">
        <f>VLOOKUP(Table2[[#This Row],[franchID]],TeamsFranchises!$A$1:$D$121,2,FALSE)</f>
        <v>San Diego Padres</v>
      </c>
      <c r="H1809" t="s">
        <v>8</v>
      </c>
      <c r="I1809">
        <v>6</v>
      </c>
      <c r="J1809">
        <v>163</v>
      </c>
      <c r="K1809">
        <v>81</v>
      </c>
      <c r="L1809">
        <v>73</v>
      </c>
      <c r="M1809">
        <v>89</v>
      </c>
      <c r="N1809" t="s">
        <v>51</v>
      </c>
      <c r="P1809" t="s">
        <v>51</v>
      </c>
      <c r="Q1809">
        <f>IF(Table2[[#This Row],[LgWin]]="Y",1,0)</f>
        <v>0</v>
      </c>
      <c r="R1809" t="s">
        <v>51</v>
      </c>
      <c r="S1809">
        <f>IF(Table2[[#This Row],[WSWin]]="Y",1,0)</f>
        <v>0</v>
      </c>
      <c r="T1809">
        <v>591</v>
      </c>
      <c r="U1809">
        <v>5540</v>
      </c>
      <c r="V1809">
        <v>1410</v>
      </c>
      <c r="W1809">
        <v>195</v>
      </c>
      <c r="X1809">
        <v>43</v>
      </c>
      <c r="Y1809">
        <v>67</v>
      </c>
      <c r="Z1809">
        <v>563</v>
      </c>
      <c r="AA1809">
        <v>791</v>
      </c>
      <c r="AB1809">
        <v>239</v>
      </c>
      <c r="AC1809">
        <v>73</v>
      </c>
      <c r="AD1809">
        <v>21</v>
      </c>
      <c r="AE1809">
        <v>38</v>
      </c>
      <c r="AF1809">
        <v>654</v>
      </c>
      <c r="AG1809">
        <v>595</v>
      </c>
      <c r="AH1809">
        <v>3.65</v>
      </c>
      <c r="AI1809">
        <v>19</v>
      </c>
      <c r="AJ1809">
        <v>9</v>
      </c>
      <c r="AK1809">
        <v>39</v>
      </c>
      <c r="AL1809">
        <v>4399</v>
      </c>
      <c r="AM1809">
        <v>1474</v>
      </c>
      <c r="AN1809">
        <v>97</v>
      </c>
      <c r="AO1809">
        <v>536</v>
      </c>
      <c r="AP1809">
        <v>728</v>
      </c>
      <c r="AQ1809">
        <v>132</v>
      </c>
      <c r="AR1809">
        <v>157</v>
      </c>
      <c r="AS1809">
        <v>0.98</v>
      </c>
      <c r="AT1809" t="s">
        <v>556</v>
      </c>
      <c r="AU1809" t="s">
        <v>557</v>
      </c>
      <c r="AV1809">
        <v>1139026</v>
      </c>
      <c r="AW1809">
        <v>94</v>
      </c>
      <c r="AX1809">
        <v>95</v>
      </c>
      <c r="AY1809" t="s">
        <v>555</v>
      </c>
      <c r="AZ1809" t="s">
        <v>554</v>
      </c>
      <c r="BA1809" t="s">
        <v>554</v>
      </c>
    </row>
    <row r="1810" spans="1:53" x14ac:dyDescent="0.55000000000000004">
      <c r="A1810">
        <v>1980</v>
      </c>
      <c r="B1810" t="b">
        <f>IF(Table2[[#This Row],[yearID]]&gt;=1903,TRUE,FALSE)</f>
        <v>1</v>
      </c>
      <c r="C1810" t="b">
        <f>IF(Table2[[#This Row],[yearID]]&gt;=1973,TRUE,FALSE)</f>
        <v>1</v>
      </c>
      <c r="D1810" t="s">
        <v>410</v>
      </c>
      <c r="E1810" t="s">
        <v>573</v>
      </c>
      <c r="F1810" t="s">
        <v>573</v>
      </c>
      <c r="G1810" t="str">
        <f>VLOOKUP(Table2[[#This Row],[franchID]],TeamsFranchises!$A$1:$D$121,2,FALSE)</f>
        <v>Seattle Mariners</v>
      </c>
      <c r="H1810" t="s">
        <v>8</v>
      </c>
      <c r="I1810">
        <v>7</v>
      </c>
      <c r="J1810">
        <v>163</v>
      </c>
      <c r="K1810">
        <v>81</v>
      </c>
      <c r="L1810">
        <v>59</v>
      </c>
      <c r="M1810">
        <v>103</v>
      </c>
      <c r="N1810" t="s">
        <v>51</v>
      </c>
      <c r="P1810" t="s">
        <v>51</v>
      </c>
      <c r="Q1810">
        <f>IF(Table2[[#This Row],[LgWin]]="Y",1,0)</f>
        <v>0</v>
      </c>
      <c r="R1810" t="s">
        <v>51</v>
      </c>
      <c r="S1810">
        <f>IF(Table2[[#This Row],[WSWin]]="Y",1,0)</f>
        <v>0</v>
      </c>
      <c r="T1810">
        <v>610</v>
      </c>
      <c r="U1810">
        <v>5489</v>
      </c>
      <c r="V1810">
        <v>1359</v>
      </c>
      <c r="W1810">
        <v>211</v>
      </c>
      <c r="X1810">
        <v>35</v>
      </c>
      <c r="Y1810">
        <v>104</v>
      </c>
      <c r="Z1810">
        <v>483</v>
      </c>
      <c r="AA1810">
        <v>727</v>
      </c>
      <c r="AB1810">
        <v>116</v>
      </c>
      <c r="AC1810">
        <v>62</v>
      </c>
      <c r="AD1810">
        <v>19</v>
      </c>
      <c r="AE1810">
        <v>44</v>
      </c>
      <c r="AF1810">
        <v>793</v>
      </c>
      <c r="AG1810">
        <v>709</v>
      </c>
      <c r="AH1810">
        <v>4.38</v>
      </c>
      <c r="AI1810">
        <v>31</v>
      </c>
      <c r="AJ1810">
        <v>7</v>
      </c>
      <c r="AK1810">
        <v>26</v>
      </c>
      <c r="AL1810">
        <v>4372</v>
      </c>
      <c r="AM1810">
        <v>1565</v>
      </c>
      <c r="AN1810">
        <v>159</v>
      </c>
      <c r="AO1810">
        <v>540</v>
      </c>
      <c r="AP1810">
        <v>703</v>
      </c>
      <c r="AQ1810">
        <v>149</v>
      </c>
      <c r="AR1810">
        <v>189</v>
      </c>
      <c r="AS1810">
        <v>0.97699999999999998</v>
      </c>
      <c r="AT1810" t="s">
        <v>574</v>
      </c>
      <c r="AU1810" t="s">
        <v>575</v>
      </c>
      <c r="AV1810">
        <v>836204</v>
      </c>
      <c r="AW1810">
        <v>101</v>
      </c>
      <c r="AX1810">
        <v>103</v>
      </c>
      <c r="AY1810" t="s">
        <v>573</v>
      </c>
      <c r="AZ1810" t="s">
        <v>573</v>
      </c>
      <c r="BA1810" t="s">
        <v>573</v>
      </c>
    </row>
    <row r="1811" spans="1:53" x14ac:dyDescent="0.55000000000000004">
      <c r="A1811">
        <v>1980</v>
      </c>
      <c r="B1811" t="b">
        <f>IF(Table2[[#This Row],[yearID]]&gt;=1903,TRUE,FALSE)</f>
        <v>1</v>
      </c>
      <c r="C1811" t="b">
        <f>IF(Table2[[#This Row],[yearID]]&gt;=1973,TRUE,FALSE)</f>
        <v>1</v>
      </c>
      <c r="D1811" t="s">
        <v>157</v>
      </c>
      <c r="E1811" t="s">
        <v>514</v>
      </c>
      <c r="F1811" t="s">
        <v>243</v>
      </c>
      <c r="G1811" t="str">
        <f>VLOOKUP(Table2[[#This Row],[franchID]],TeamsFranchises!$A$1:$D$121,2,FALSE)</f>
        <v>San Francisco Giants</v>
      </c>
      <c r="H1811" t="s">
        <v>8</v>
      </c>
      <c r="I1811">
        <v>5</v>
      </c>
      <c r="J1811">
        <v>161</v>
      </c>
      <c r="K1811">
        <v>81</v>
      </c>
      <c r="L1811">
        <v>75</v>
      </c>
      <c r="M1811">
        <v>86</v>
      </c>
      <c r="N1811" t="s">
        <v>51</v>
      </c>
      <c r="P1811" t="s">
        <v>51</v>
      </c>
      <c r="Q1811">
        <f>IF(Table2[[#This Row],[LgWin]]="Y",1,0)</f>
        <v>0</v>
      </c>
      <c r="R1811" t="s">
        <v>51</v>
      </c>
      <c r="S1811">
        <f>IF(Table2[[#This Row],[WSWin]]="Y",1,0)</f>
        <v>0</v>
      </c>
      <c r="T1811">
        <v>573</v>
      </c>
      <c r="U1811">
        <v>5368</v>
      </c>
      <c r="V1811">
        <v>1310</v>
      </c>
      <c r="W1811">
        <v>199</v>
      </c>
      <c r="X1811">
        <v>44</v>
      </c>
      <c r="Y1811">
        <v>80</v>
      </c>
      <c r="Z1811">
        <v>509</v>
      </c>
      <c r="AA1811">
        <v>840</v>
      </c>
      <c r="AB1811">
        <v>100</v>
      </c>
      <c r="AC1811">
        <v>58</v>
      </c>
      <c r="AD1811">
        <v>14</v>
      </c>
      <c r="AE1811">
        <v>54</v>
      </c>
      <c r="AF1811">
        <v>634</v>
      </c>
      <c r="AG1811">
        <v>556</v>
      </c>
      <c r="AH1811">
        <v>3.46</v>
      </c>
      <c r="AI1811">
        <v>27</v>
      </c>
      <c r="AJ1811">
        <v>10</v>
      </c>
      <c r="AK1811">
        <v>35</v>
      </c>
      <c r="AL1811">
        <v>4345</v>
      </c>
      <c r="AM1811">
        <v>1446</v>
      </c>
      <c r="AN1811">
        <v>92</v>
      </c>
      <c r="AO1811">
        <v>492</v>
      </c>
      <c r="AP1811">
        <v>811</v>
      </c>
      <c r="AQ1811">
        <v>159</v>
      </c>
      <c r="AR1811">
        <v>124</v>
      </c>
      <c r="AS1811">
        <v>0.97499999999999998</v>
      </c>
      <c r="AT1811" t="s">
        <v>515</v>
      </c>
      <c r="AU1811" t="s">
        <v>517</v>
      </c>
      <c r="AV1811">
        <v>1096115</v>
      </c>
      <c r="AW1811">
        <v>97</v>
      </c>
      <c r="AX1811">
        <v>98</v>
      </c>
      <c r="AY1811" t="s">
        <v>243</v>
      </c>
      <c r="AZ1811" t="s">
        <v>514</v>
      </c>
      <c r="BA1811" t="s">
        <v>514</v>
      </c>
    </row>
    <row r="1812" spans="1:53" x14ac:dyDescent="0.55000000000000004">
      <c r="A1812">
        <v>1980</v>
      </c>
      <c r="B1812" t="b">
        <f>IF(Table2[[#This Row],[yearID]]&gt;=1903,TRUE,FALSE)</f>
        <v>1</v>
      </c>
      <c r="C1812" t="b">
        <f>IF(Table2[[#This Row],[yearID]]&gt;=1973,TRUE,FALSE)</f>
        <v>1</v>
      </c>
      <c r="D1812" t="s">
        <v>157</v>
      </c>
      <c r="E1812" t="s">
        <v>396</v>
      </c>
      <c r="F1812" t="s">
        <v>154</v>
      </c>
      <c r="G1812" t="str">
        <f>VLOOKUP(Table2[[#This Row],[franchID]],TeamsFranchises!$A$1:$D$121,2,FALSE)</f>
        <v>St. Louis Cardinals</v>
      </c>
      <c r="H1812" t="s">
        <v>37</v>
      </c>
      <c r="I1812">
        <v>4</v>
      </c>
      <c r="J1812">
        <v>162</v>
      </c>
      <c r="K1812">
        <v>81</v>
      </c>
      <c r="L1812">
        <v>74</v>
      </c>
      <c r="M1812">
        <v>88</v>
      </c>
      <c r="N1812" t="s">
        <v>51</v>
      </c>
      <c r="P1812" t="s">
        <v>51</v>
      </c>
      <c r="Q1812">
        <f>IF(Table2[[#This Row],[LgWin]]="Y",1,0)</f>
        <v>0</v>
      </c>
      <c r="R1812" t="s">
        <v>51</v>
      </c>
      <c r="S1812">
        <f>IF(Table2[[#This Row],[WSWin]]="Y",1,0)</f>
        <v>0</v>
      </c>
      <c r="T1812">
        <v>738</v>
      </c>
      <c r="U1812">
        <v>5608</v>
      </c>
      <c r="V1812">
        <v>1541</v>
      </c>
      <c r="W1812">
        <v>300</v>
      </c>
      <c r="X1812">
        <v>49</v>
      </c>
      <c r="Y1812">
        <v>101</v>
      </c>
      <c r="Z1812">
        <v>451</v>
      </c>
      <c r="AA1812">
        <v>781</v>
      </c>
      <c r="AB1812">
        <v>117</v>
      </c>
      <c r="AC1812">
        <v>54</v>
      </c>
      <c r="AD1812">
        <v>21</v>
      </c>
      <c r="AE1812">
        <v>49</v>
      </c>
      <c r="AF1812">
        <v>710</v>
      </c>
      <c r="AG1812">
        <v>632</v>
      </c>
      <c r="AH1812">
        <v>3.93</v>
      </c>
      <c r="AI1812">
        <v>34</v>
      </c>
      <c r="AJ1812">
        <v>9</v>
      </c>
      <c r="AK1812">
        <v>27</v>
      </c>
      <c r="AL1812">
        <v>4341</v>
      </c>
      <c r="AM1812">
        <v>1454</v>
      </c>
      <c r="AN1812">
        <v>90</v>
      </c>
      <c r="AO1812">
        <v>495</v>
      </c>
      <c r="AP1812">
        <v>664</v>
      </c>
      <c r="AQ1812">
        <v>122</v>
      </c>
      <c r="AR1812">
        <v>174</v>
      </c>
      <c r="AS1812">
        <v>0.98099999999999998</v>
      </c>
      <c r="AT1812" t="s">
        <v>409</v>
      </c>
      <c r="AU1812" t="s">
        <v>545</v>
      </c>
      <c r="AV1812">
        <v>1385147</v>
      </c>
      <c r="AW1812">
        <v>104</v>
      </c>
      <c r="AX1812">
        <v>103</v>
      </c>
      <c r="AY1812" t="s">
        <v>154</v>
      </c>
      <c r="AZ1812" t="s">
        <v>396</v>
      </c>
      <c r="BA1812" t="s">
        <v>396</v>
      </c>
    </row>
    <row r="1813" spans="1:53" x14ac:dyDescent="0.55000000000000004">
      <c r="A1813">
        <v>1980</v>
      </c>
      <c r="B1813" t="b">
        <f>IF(Table2[[#This Row],[yearID]]&gt;=1903,TRUE,FALSE)</f>
        <v>1</v>
      </c>
      <c r="C1813" t="b">
        <f>IF(Table2[[#This Row],[yearID]]&gt;=1973,TRUE,FALSE)</f>
        <v>1</v>
      </c>
      <c r="D1813" t="s">
        <v>410</v>
      </c>
      <c r="E1813" t="s">
        <v>526</v>
      </c>
      <c r="F1813" t="s">
        <v>526</v>
      </c>
      <c r="G1813" t="str">
        <f>VLOOKUP(Table2[[#This Row],[franchID]],TeamsFranchises!$A$1:$D$121,2,FALSE)</f>
        <v>Texas Rangers</v>
      </c>
      <c r="H1813" t="s">
        <v>8</v>
      </c>
      <c r="I1813">
        <v>4</v>
      </c>
      <c r="J1813">
        <v>163</v>
      </c>
      <c r="K1813">
        <v>80</v>
      </c>
      <c r="L1813">
        <v>76</v>
      </c>
      <c r="M1813">
        <v>85</v>
      </c>
      <c r="N1813" t="s">
        <v>51</v>
      </c>
      <c r="P1813" t="s">
        <v>51</v>
      </c>
      <c r="Q1813">
        <f>IF(Table2[[#This Row],[LgWin]]="Y",1,0)</f>
        <v>0</v>
      </c>
      <c r="R1813" t="s">
        <v>51</v>
      </c>
      <c r="S1813">
        <f>IF(Table2[[#This Row],[WSWin]]="Y",1,0)</f>
        <v>0</v>
      </c>
      <c r="T1813">
        <v>756</v>
      </c>
      <c r="U1813">
        <v>5690</v>
      </c>
      <c r="V1813">
        <v>1616</v>
      </c>
      <c r="W1813">
        <v>263</v>
      </c>
      <c r="X1813">
        <v>27</v>
      </c>
      <c r="Y1813">
        <v>124</v>
      </c>
      <c r="Z1813">
        <v>480</v>
      </c>
      <c r="AA1813">
        <v>589</v>
      </c>
      <c r="AB1813">
        <v>91</v>
      </c>
      <c r="AC1813">
        <v>49</v>
      </c>
      <c r="AD1813">
        <v>23</v>
      </c>
      <c r="AE1813">
        <v>56</v>
      </c>
      <c r="AF1813">
        <v>752</v>
      </c>
      <c r="AG1813">
        <v>649</v>
      </c>
      <c r="AH1813">
        <v>4.0199999999999996</v>
      </c>
      <c r="AI1813">
        <v>35</v>
      </c>
      <c r="AJ1813">
        <v>6</v>
      </c>
      <c r="AK1813">
        <v>25</v>
      </c>
      <c r="AL1813">
        <v>4355</v>
      </c>
      <c r="AM1813">
        <v>1561</v>
      </c>
      <c r="AN1813">
        <v>119</v>
      </c>
      <c r="AO1813">
        <v>519</v>
      </c>
      <c r="AP1813">
        <v>890</v>
      </c>
      <c r="AQ1813">
        <v>147</v>
      </c>
      <c r="AR1813">
        <v>169</v>
      </c>
      <c r="AS1813">
        <v>0.97699999999999998</v>
      </c>
      <c r="AT1813" t="s">
        <v>568</v>
      </c>
      <c r="AU1813" t="s">
        <v>569</v>
      </c>
      <c r="AV1813">
        <v>1198175</v>
      </c>
      <c r="AW1813">
        <v>97</v>
      </c>
      <c r="AX1813">
        <v>96</v>
      </c>
      <c r="AY1813" t="s">
        <v>526</v>
      </c>
      <c r="AZ1813" t="s">
        <v>526</v>
      </c>
      <c r="BA1813" t="s">
        <v>526</v>
      </c>
    </row>
    <row r="1814" spans="1:53" x14ac:dyDescent="0.55000000000000004">
      <c r="A1814">
        <v>1980</v>
      </c>
      <c r="B1814" t="b">
        <f>IF(Table2[[#This Row],[yearID]]&gt;=1903,TRUE,FALSE)</f>
        <v>1</v>
      </c>
      <c r="C1814" t="b">
        <f>IF(Table2[[#This Row],[yearID]]&gt;=1973,TRUE,FALSE)</f>
        <v>1</v>
      </c>
      <c r="D1814" t="s">
        <v>410</v>
      </c>
      <c r="E1814" t="s">
        <v>576</v>
      </c>
      <c r="F1814" t="s">
        <v>576</v>
      </c>
      <c r="G1814" t="str">
        <f>VLOOKUP(Table2[[#This Row],[franchID]],TeamsFranchises!$A$1:$D$121,2,FALSE)</f>
        <v>Toronto Blue Jays</v>
      </c>
      <c r="H1814" t="s">
        <v>37</v>
      </c>
      <c r="I1814">
        <v>7</v>
      </c>
      <c r="J1814">
        <v>162</v>
      </c>
      <c r="K1814">
        <v>81</v>
      </c>
      <c r="L1814">
        <v>67</v>
      </c>
      <c r="M1814">
        <v>95</v>
      </c>
      <c r="N1814" t="s">
        <v>51</v>
      </c>
      <c r="P1814" t="s">
        <v>51</v>
      </c>
      <c r="Q1814">
        <f>IF(Table2[[#This Row],[LgWin]]="Y",1,0)</f>
        <v>0</v>
      </c>
      <c r="R1814" t="s">
        <v>51</v>
      </c>
      <c r="S1814">
        <f>IF(Table2[[#This Row],[WSWin]]="Y",1,0)</f>
        <v>0</v>
      </c>
      <c r="T1814">
        <v>624</v>
      </c>
      <c r="U1814">
        <v>5571</v>
      </c>
      <c r="V1814">
        <v>1398</v>
      </c>
      <c r="W1814">
        <v>249</v>
      </c>
      <c r="X1814">
        <v>53</v>
      </c>
      <c r="Y1814">
        <v>126</v>
      </c>
      <c r="Z1814">
        <v>448</v>
      </c>
      <c r="AA1814">
        <v>813</v>
      </c>
      <c r="AB1814">
        <v>67</v>
      </c>
      <c r="AC1814">
        <v>72</v>
      </c>
      <c r="AD1814">
        <v>33</v>
      </c>
      <c r="AE1814">
        <v>34</v>
      </c>
      <c r="AF1814">
        <v>762</v>
      </c>
      <c r="AG1814">
        <v>683</v>
      </c>
      <c r="AH1814">
        <v>4.1900000000000004</v>
      </c>
      <c r="AI1814">
        <v>39</v>
      </c>
      <c r="AJ1814">
        <v>9</v>
      </c>
      <c r="AK1814">
        <v>23</v>
      </c>
      <c r="AL1814">
        <v>4398</v>
      </c>
      <c r="AM1814">
        <v>1523</v>
      </c>
      <c r="AN1814">
        <v>135</v>
      </c>
      <c r="AO1814">
        <v>635</v>
      </c>
      <c r="AP1814">
        <v>705</v>
      </c>
      <c r="AQ1814">
        <v>133</v>
      </c>
      <c r="AR1814">
        <v>206</v>
      </c>
      <c r="AS1814">
        <v>0.97899999999999998</v>
      </c>
      <c r="AT1814" t="s">
        <v>577</v>
      </c>
      <c r="AU1814" t="s">
        <v>578</v>
      </c>
      <c r="AV1814">
        <v>1400327</v>
      </c>
      <c r="AW1814">
        <v>105</v>
      </c>
      <c r="AX1814">
        <v>107</v>
      </c>
      <c r="AY1814" t="s">
        <v>576</v>
      </c>
      <c r="AZ1814" t="s">
        <v>576</v>
      </c>
      <c r="BA1814" t="s">
        <v>576</v>
      </c>
    </row>
    <row r="1815" spans="1:53" x14ac:dyDescent="0.55000000000000004">
      <c r="A1815">
        <v>1981</v>
      </c>
      <c r="B1815" t="b">
        <f>IF(Table2[[#This Row],[yearID]]&gt;=1903,TRUE,FALSE)</f>
        <v>1</v>
      </c>
      <c r="C1815" t="b">
        <f>IF(Table2[[#This Row],[yearID]]&gt;=1973,TRUE,FALSE)</f>
        <v>1</v>
      </c>
      <c r="D1815" t="s">
        <v>157</v>
      </c>
      <c r="E1815" t="s">
        <v>159</v>
      </c>
      <c r="F1815" t="s">
        <v>159</v>
      </c>
      <c r="G1815" t="str">
        <f>VLOOKUP(Table2[[#This Row],[franchID]],TeamsFranchises!$A$1:$D$121,2,FALSE)</f>
        <v>Atlanta Braves</v>
      </c>
      <c r="H1815" t="s">
        <v>8</v>
      </c>
      <c r="I1815">
        <v>5</v>
      </c>
      <c r="J1815">
        <v>107</v>
      </c>
      <c r="K1815">
        <v>50</v>
      </c>
      <c r="L1815">
        <v>50</v>
      </c>
      <c r="M1815">
        <v>56</v>
      </c>
      <c r="N1815" t="s">
        <v>51</v>
      </c>
      <c r="P1815" t="s">
        <v>51</v>
      </c>
      <c r="Q1815">
        <f>IF(Table2[[#This Row],[LgWin]]="Y",1,0)</f>
        <v>0</v>
      </c>
      <c r="R1815" t="s">
        <v>51</v>
      </c>
      <c r="S1815">
        <f>IF(Table2[[#This Row],[WSWin]]="Y",1,0)</f>
        <v>0</v>
      </c>
      <c r="T1815">
        <v>395</v>
      </c>
      <c r="U1815">
        <v>3642</v>
      </c>
      <c r="V1815">
        <v>886</v>
      </c>
      <c r="W1815">
        <v>148</v>
      </c>
      <c r="X1815">
        <v>22</v>
      </c>
      <c r="Y1815">
        <v>64</v>
      </c>
      <c r="Z1815">
        <v>321</v>
      </c>
      <c r="AA1815">
        <v>540</v>
      </c>
      <c r="AB1815">
        <v>98</v>
      </c>
      <c r="AC1815">
        <v>39</v>
      </c>
      <c r="AD1815">
        <v>18</v>
      </c>
      <c r="AE1815">
        <v>18</v>
      </c>
      <c r="AF1815">
        <v>416</v>
      </c>
      <c r="AG1815">
        <v>371</v>
      </c>
      <c r="AH1815">
        <v>3.45</v>
      </c>
      <c r="AI1815">
        <v>11</v>
      </c>
      <c r="AJ1815">
        <v>4</v>
      </c>
      <c r="AK1815">
        <v>24</v>
      </c>
      <c r="AL1815">
        <v>2904</v>
      </c>
      <c r="AM1815">
        <v>936</v>
      </c>
      <c r="AN1815">
        <v>62</v>
      </c>
      <c r="AO1815">
        <v>330</v>
      </c>
      <c r="AP1815">
        <v>471</v>
      </c>
      <c r="AQ1815">
        <v>102</v>
      </c>
      <c r="AR1815">
        <v>93</v>
      </c>
      <c r="AS1815">
        <v>0.97599999999999998</v>
      </c>
      <c r="AT1815" t="s">
        <v>541</v>
      </c>
      <c r="AU1815" t="s">
        <v>542</v>
      </c>
      <c r="AV1815">
        <v>535418</v>
      </c>
      <c r="AW1815">
        <v>102</v>
      </c>
      <c r="AX1815">
        <v>103</v>
      </c>
      <c r="AY1815" t="s">
        <v>159</v>
      </c>
      <c r="AZ1815" t="s">
        <v>159</v>
      </c>
      <c r="BA1815" t="s">
        <v>159</v>
      </c>
    </row>
    <row r="1816" spans="1:53" x14ac:dyDescent="0.55000000000000004">
      <c r="A1816">
        <v>1981</v>
      </c>
      <c r="B1816" t="b">
        <f>IF(Table2[[#This Row],[yearID]]&gt;=1903,TRUE,FALSE)</f>
        <v>1</v>
      </c>
      <c r="C1816" t="b">
        <f>IF(Table2[[#This Row],[yearID]]&gt;=1973,TRUE,FALSE)</f>
        <v>1</v>
      </c>
      <c r="D1816" t="s">
        <v>410</v>
      </c>
      <c r="E1816" t="s">
        <v>95</v>
      </c>
      <c r="F1816" t="s">
        <v>95</v>
      </c>
      <c r="G1816" t="str">
        <f>VLOOKUP(Table2[[#This Row],[franchID]],TeamsFranchises!$A$1:$D$121,2,FALSE)</f>
        <v>Baltimore Orioles</v>
      </c>
      <c r="H1816" t="s">
        <v>37</v>
      </c>
      <c r="I1816">
        <v>2</v>
      </c>
      <c r="J1816">
        <v>105</v>
      </c>
      <c r="K1816">
        <v>55</v>
      </c>
      <c r="L1816">
        <v>59</v>
      </c>
      <c r="M1816">
        <v>46</v>
      </c>
      <c r="N1816" t="s">
        <v>51</v>
      </c>
      <c r="P1816" t="s">
        <v>51</v>
      </c>
      <c r="Q1816">
        <f>IF(Table2[[#This Row],[LgWin]]="Y",1,0)</f>
        <v>0</v>
      </c>
      <c r="R1816" t="s">
        <v>51</v>
      </c>
      <c r="S1816">
        <f>IF(Table2[[#This Row],[WSWin]]="Y",1,0)</f>
        <v>0</v>
      </c>
      <c r="T1816">
        <v>429</v>
      </c>
      <c r="U1816">
        <v>3516</v>
      </c>
      <c r="V1816">
        <v>883</v>
      </c>
      <c r="W1816">
        <v>165</v>
      </c>
      <c r="X1816">
        <v>11</v>
      </c>
      <c r="Y1816">
        <v>88</v>
      </c>
      <c r="Z1816">
        <v>404</v>
      </c>
      <c r="AA1816">
        <v>454</v>
      </c>
      <c r="AB1816">
        <v>41</v>
      </c>
      <c r="AC1816">
        <v>34</v>
      </c>
      <c r="AD1816">
        <v>15</v>
      </c>
      <c r="AE1816">
        <v>24</v>
      </c>
      <c r="AF1816">
        <v>437</v>
      </c>
      <c r="AG1816">
        <v>386</v>
      </c>
      <c r="AH1816">
        <v>3.7</v>
      </c>
      <c r="AI1816">
        <v>25</v>
      </c>
      <c r="AJ1816">
        <v>10</v>
      </c>
      <c r="AK1816">
        <v>23</v>
      </c>
      <c r="AL1816">
        <v>2820</v>
      </c>
      <c r="AM1816">
        <v>923</v>
      </c>
      <c r="AN1816">
        <v>83</v>
      </c>
      <c r="AO1816">
        <v>347</v>
      </c>
      <c r="AP1816">
        <v>489</v>
      </c>
      <c r="AQ1816">
        <v>68</v>
      </c>
      <c r="AR1816">
        <v>114</v>
      </c>
      <c r="AS1816">
        <v>0.98299999999999998</v>
      </c>
      <c r="AT1816" t="s">
        <v>218</v>
      </c>
      <c r="AU1816" t="s">
        <v>504</v>
      </c>
      <c r="AV1816">
        <v>1024247</v>
      </c>
      <c r="AW1816">
        <v>100</v>
      </c>
      <c r="AX1816">
        <v>99</v>
      </c>
      <c r="AY1816" t="s">
        <v>95</v>
      </c>
      <c r="AZ1816" t="s">
        <v>95</v>
      </c>
      <c r="BA1816" t="s">
        <v>95</v>
      </c>
    </row>
    <row r="1817" spans="1:53" x14ac:dyDescent="0.55000000000000004">
      <c r="A1817">
        <v>1981</v>
      </c>
      <c r="B1817" t="b">
        <f>IF(Table2[[#This Row],[yearID]]&gt;=1903,TRUE,FALSE)</f>
        <v>1</v>
      </c>
      <c r="C1817" t="b">
        <f>IF(Table2[[#This Row],[yearID]]&gt;=1973,TRUE,FALSE)</f>
        <v>1</v>
      </c>
      <c r="D1817" t="s">
        <v>410</v>
      </c>
      <c r="E1817" t="s">
        <v>54</v>
      </c>
      <c r="F1817" t="s">
        <v>54</v>
      </c>
      <c r="G1817" t="str">
        <f>VLOOKUP(Table2[[#This Row],[franchID]],TeamsFranchises!$A$1:$D$121,2,FALSE)</f>
        <v>Boston Red Sox</v>
      </c>
      <c r="H1817" t="s">
        <v>37</v>
      </c>
      <c r="I1817">
        <v>5</v>
      </c>
      <c r="J1817">
        <v>108</v>
      </c>
      <c r="K1817">
        <v>53</v>
      </c>
      <c r="L1817">
        <v>59</v>
      </c>
      <c r="M1817">
        <v>49</v>
      </c>
      <c r="N1817" t="s">
        <v>51</v>
      </c>
      <c r="P1817" t="s">
        <v>51</v>
      </c>
      <c r="Q1817">
        <f>IF(Table2[[#This Row],[LgWin]]="Y",1,0)</f>
        <v>0</v>
      </c>
      <c r="R1817" t="s">
        <v>51</v>
      </c>
      <c r="S1817">
        <f>IF(Table2[[#This Row],[WSWin]]="Y",1,0)</f>
        <v>0</v>
      </c>
      <c r="T1817">
        <v>519</v>
      </c>
      <c r="U1817">
        <v>3820</v>
      </c>
      <c r="V1817">
        <v>1052</v>
      </c>
      <c r="W1817">
        <v>168</v>
      </c>
      <c r="X1817">
        <v>17</v>
      </c>
      <c r="Y1817">
        <v>90</v>
      </c>
      <c r="Z1817">
        <v>378</v>
      </c>
      <c r="AA1817">
        <v>520</v>
      </c>
      <c r="AB1817">
        <v>32</v>
      </c>
      <c r="AC1817">
        <v>31</v>
      </c>
      <c r="AD1817">
        <v>13</v>
      </c>
      <c r="AE1817">
        <v>33</v>
      </c>
      <c r="AF1817">
        <v>481</v>
      </c>
      <c r="AG1817">
        <v>418</v>
      </c>
      <c r="AH1817">
        <v>3.81</v>
      </c>
      <c r="AI1817">
        <v>19</v>
      </c>
      <c r="AJ1817">
        <v>4</v>
      </c>
      <c r="AK1817">
        <v>24</v>
      </c>
      <c r="AL1817">
        <v>2962</v>
      </c>
      <c r="AM1817">
        <v>983</v>
      </c>
      <c r="AN1817">
        <v>90</v>
      </c>
      <c r="AO1817">
        <v>354</v>
      </c>
      <c r="AP1817">
        <v>536</v>
      </c>
      <c r="AQ1817">
        <v>91</v>
      </c>
      <c r="AR1817">
        <v>108</v>
      </c>
      <c r="AS1817">
        <v>0.97899999999999998</v>
      </c>
      <c r="AT1817" t="s">
        <v>441</v>
      </c>
      <c r="AU1817" t="s">
        <v>493</v>
      </c>
      <c r="AV1817">
        <v>1060379</v>
      </c>
      <c r="AW1817">
        <v>107</v>
      </c>
      <c r="AX1817">
        <v>106</v>
      </c>
      <c r="AY1817" t="s">
        <v>54</v>
      </c>
      <c r="AZ1817" t="s">
        <v>54</v>
      </c>
      <c r="BA1817" t="s">
        <v>54</v>
      </c>
    </row>
    <row r="1818" spans="1:53" x14ac:dyDescent="0.55000000000000004">
      <c r="A1818">
        <v>1981</v>
      </c>
      <c r="B1818" t="b">
        <f>IF(Table2[[#This Row],[yearID]]&gt;=1903,TRUE,FALSE)</f>
        <v>1</v>
      </c>
      <c r="C1818" t="b">
        <f>IF(Table2[[#This Row],[yearID]]&gt;=1973,TRUE,FALSE)</f>
        <v>1</v>
      </c>
      <c r="D1818" t="s">
        <v>410</v>
      </c>
      <c r="E1818" t="s">
        <v>537</v>
      </c>
      <c r="F1818" t="s">
        <v>520</v>
      </c>
      <c r="G1818" t="str">
        <f>VLOOKUP(Table2[[#This Row],[franchID]],TeamsFranchises!$A$1:$D$121,2,FALSE)</f>
        <v>Los Angeles Angels of Anaheim</v>
      </c>
      <c r="H1818" t="s">
        <v>8</v>
      </c>
      <c r="I1818">
        <v>5</v>
      </c>
      <c r="J1818">
        <v>110</v>
      </c>
      <c r="K1818">
        <v>54</v>
      </c>
      <c r="L1818">
        <v>51</v>
      </c>
      <c r="M1818">
        <v>59</v>
      </c>
      <c r="N1818" t="s">
        <v>51</v>
      </c>
      <c r="P1818" t="s">
        <v>51</v>
      </c>
      <c r="Q1818">
        <f>IF(Table2[[#This Row],[LgWin]]="Y",1,0)</f>
        <v>0</v>
      </c>
      <c r="R1818" t="s">
        <v>51</v>
      </c>
      <c r="S1818">
        <f>IF(Table2[[#This Row],[WSWin]]="Y",1,0)</f>
        <v>0</v>
      </c>
      <c r="T1818">
        <v>476</v>
      </c>
      <c r="U1818">
        <v>3688</v>
      </c>
      <c r="V1818">
        <v>944</v>
      </c>
      <c r="W1818">
        <v>134</v>
      </c>
      <c r="X1818">
        <v>16</v>
      </c>
      <c r="Y1818">
        <v>97</v>
      </c>
      <c r="Z1818">
        <v>393</v>
      </c>
      <c r="AA1818">
        <v>571</v>
      </c>
      <c r="AB1818">
        <v>44</v>
      </c>
      <c r="AC1818">
        <v>33</v>
      </c>
      <c r="AD1818">
        <v>29</v>
      </c>
      <c r="AE1818">
        <v>30</v>
      </c>
      <c r="AF1818">
        <v>453</v>
      </c>
      <c r="AG1818">
        <v>399</v>
      </c>
      <c r="AH1818">
        <v>3.7</v>
      </c>
      <c r="AI1818">
        <v>27</v>
      </c>
      <c r="AJ1818">
        <v>8</v>
      </c>
      <c r="AK1818">
        <v>19</v>
      </c>
      <c r="AL1818">
        <v>2914</v>
      </c>
      <c r="AM1818">
        <v>958</v>
      </c>
      <c r="AN1818">
        <v>81</v>
      </c>
      <c r="AO1818">
        <v>323</v>
      </c>
      <c r="AP1818">
        <v>426</v>
      </c>
      <c r="AQ1818">
        <v>101</v>
      </c>
      <c r="AR1818">
        <v>120</v>
      </c>
      <c r="AS1818">
        <v>0.97699999999999998</v>
      </c>
      <c r="AT1818" t="s">
        <v>538</v>
      </c>
      <c r="AU1818" t="s">
        <v>543</v>
      </c>
      <c r="AV1818">
        <v>1441545</v>
      </c>
      <c r="AW1818">
        <v>100</v>
      </c>
      <c r="AX1818">
        <v>99</v>
      </c>
      <c r="AY1818" t="s">
        <v>537</v>
      </c>
      <c r="AZ1818" t="s">
        <v>537</v>
      </c>
      <c r="BA1818" t="s">
        <v>537</v>
      </c>
    </row>
    <row r="1819" spans="1:53" x14ac:dyDescent="0.55000000000000004">
      <c r="A1819">
        <v>1981</v>
      </c>
      <c r="B1819" t="b">
        <f>IF(Table2[[#This Row],[yearID]]&gt;=1903,TRUE,FALSE)</f>
        <v>1</v>
      </c>
      <c r="C1819" t="b">
        <f>IF(Table2[[#This Row],[yearID]]&gt;=1973,TRUE,FALSE)</f>
        <v>1</v>
      </c>
      <c r="D1819" t="s">
        <v>410</v>
      </c>
      <c r="E1819" t="s">
        <v>415</v>
      </c>
      <c r="F1819" t="s">
        <v>416</v>
      </c>
      <c r="G1819" t="str">
        <f>VLOOKUP(Table2[[#This Row],[franchID]],TeamsFranchises!$A$1:$D$121,2,FALSE)</f>
        <v>Chicago White Sox</v>
      </c>
      <c r="H1819" t="s">
        <v>8</v>
      </c>
      <c r="I1819">
        <v>3</v>
      </c>
      <c r="J1819">
        <v>106</v>
      </c>
      <c r="K1819">
        <v>49</v>
      </c>
      <c r="L1819">
        <v>54</v>
      </c>
      <c r="M1819">
        <v>52</v>
      </c>
      <c r="N1819" t="s">
        <v>51</v>
      </c>
      <c r="P1819" t="s">
        <v>51</v>
      </c>
      <c r="Q1819">
        <f>IF(Table2[[#This Row],[LgWin]]="Y",1,0)</f>
        <v>0</v>
      </c>
      <c r="R1819" t="s">
        <v>51</v>
      </c>
      <c r="S1819">
        <f>IF(Table2[[#This Row],[WSWin]]="Y",1,0)</f>
        <v>0</v>
      </c>
      <c r="T1819">
        <v>476</v>
      </c>
      <c r="U1819">
        <v>3615</v>
      </c>
      <c r="V1819">
        <v>982</v>
      </c>
      <c r="W1819">
        <v>135</v>
      </c>
      <c r="X1819">
        <v>27</v>
      </c>
      <c r="Y1819">
        <v>76</v>
      </c>
      <c r="Z1819">
        <v>322</v>
      </c>
      <c r="AA1819">
        <v>518</v>
      </c>
      <c r="AB1819">
        <v>86</v>
      </c>
      <c r="AC1819">
        <v>44</v>
      </c>
      <c r="AD1819">
        <v>43</v>
      </c>
      <c r="AE1819">
        <v>36</v>
      </c>
      <c r="AF1819">
        <v>423</v>
      </c>
      <c r="AG1819">
        <v>363</v>
      </c>
      <c r="AH1819">
        <v>3.47</v>
      </c>
      <c r="AI1819">
        <v>20</v>
      </c>
      <c r="AJ1819">
        <v>8</v>
      </c>
      <c r="AK1819">
        <v>23</v>
      </c>
      <c r="AL1819">
        <v>2822</v>
      </c>
      <c r="AM1819">
        <v>891</v>
      </c>
      <c r="AN1819">
        <v>73</v>
      </c>
      <c r="AO1819">
        <v>336</v>
      </c>
      <c r="AP1819">
        <v>529</v>
      </c>
      <c r="AQ1819">
        <v>87</v>
      </c>
      <c r="AR1819">
        <v>113</v>
      </c>
      <c r="AS1819">
        <v>0.97899999999999998</v>
      </c>
      <c r="AT1819" t="s">
        <v>417</v>
      </c>
      <c r="AU1819" t="s">
        <v>450</v>
      </c>
      <c r="AV1819">
        <v>946651</v>
      </c>
      <c r="AW1819">
        <v>98</v>
      </c>
      <c r="AX1819">
        <v>98</v>
      </c>
      <c r="AY1819" t="s">
        <v>416</v>
      </c>
      <c r="AZ1819" t="s">
        <v>415</v>
      </c>
      <c r="BA1819" t="s">
        <v>415</v>
      </c>
    </row>
    <row r="1820" spans="1:53" x14ac:dyDescent="0.55000000000000004">
      <c r="A1820">
        <v>1981</v>
      </c>
      <c r="B1820" t="b">
        <f>IF(Table2[[#This Row],[yearID]]&gt;=1903,TRUE,FALSE)</f>
        <v>1</v>
      </c>
      <c r="C1820" t="b">
        <f>IF(Table2[[#This Row],[yearID]]&gt;=1973,TRUE,FALSE)</f>
        <v>1</v>
      </c>
      <c r="D1820" t="s">
        <v>157</v>
      </c>
      <c r="E1820" t="s">
        <v>161</v>
      </c>
      <c r="F1820" t="s">
        <v>162</v>
      </c>
      <c r="G1820" t="str">
        <f>VLOOKUP(Table2[[#This Row],[franchID]],TeamsFranchises!$A$1:$D$121,2,FALSE)</f>
        <v>Chicago Cubs</v>
      </c>
      <c r="H1820" t="s">
        <v>37</v>
      </c>
      <c r="I1820">
        <v>6</v>
      </c>
      <c r="J1820">
        <v>106</v>
      </c>
      <c r="K1820">
        <v>58</v>
      </c>
      <c r="L1820">
        <v>38</v>
      </c>
      <c r="M1820">
        <v>65</v>
      </c>
      <c r="N1820" t="s">
        <v>51</v>
      </c>
      <c r="P1820" t="s">
        <v>51</v>
      </c>
      <c r="Q1820">
        <f>IF(Table2[[#This Row],[LgWin]]="Y",1,0)</f>
        <v>0</v>
      </c>
      <c r="R1820" t="s">
        <v>51</v>
      </c>
      <c r="S1820">
        <f>IF(Table2[[#This Row],[WSWin]]="Y",1,0)</f>
        <v>0</v>
      </c>
      <c r="T1820">
        <v>370</v>
      </c>
      <c r="U1820">
        <v>3546</v>
      </c>
      <c r="V1820">
        <v>838</v>
      </c>
      <c r="W1820">
        <v>138</v>
      </c>
      <c r="X1820">
        <v>29</v>
      </c>
      <c r="Y1820">
        <v>57</v>
      </c>
      <c r="Z1820">
        <v>342</v>
      </c>
      <c r="AA1820">
        <v>611</v>
      </c>
      <c r="AB1820">
        <v>72</v>
      </c>
      <c r="AC1820">
        <v>41</v>
      </c>
      <c r="AD1820">
        <v>13</v>
      </c>
      <c r="AE1820">
        <v>30</v>
      </c>
      <c r="AF1820">
        <v>483</v>
      </c>
      <c r="AG1820">
        <v>426</v>
      </c>
      <c r="AH1820">
        <v>4.01</v>
      </c>
      <c r="AI1820">
        <v>6</v>
      </c>
      <c r="AJ1820">
        <v>2</v>
      </c>
      <c r="AK1820">
        <v>20</v>
      </c>
      <c r="AL1820">
        <v>2870</v>
      </c>
      <c r="AM1820">
        <v>983</v>
      </c>
      <c r="AN1820">
        <v>59</v>
      </c>
      <c r="AO1820">
        <v>388</v>
      </c>
      <c r="AP1820">
        <v>532</v>
      </c>
      <c r="AQ1820">
        <v>113</v>
      </c>
      <c r="AR1820">
        <v>103</v>
      </c>
      <c r="AS1820">
        <v>0.97399999999999998</v>
      </c>
      <c r="AT1820" t="s">
        <v>434</v>
      </c>
      <c r="AU1820" t="s">
        <v>473</v>
      </c>
      <c r="AV1820">
        <v>565637</v>
      </c>
      <c r="AW1820">
        <v>104</v>
      </c>
      <c r="AX1820">
        <v>106</v>
      </c>
      <c r="AY1820" t="s">
        <v>162</v>
      </c>
      <c r="AZ1820" t="s">
        <v>161</v>
      </c>
      <c r="BA1820" t="s">
        <v>161</v>
      </c>
    </row>
    <row r="1821" spans="1:53" x14ac:dyDescent="0.55000000000000004">
      <c r="A1821">
        <v>1981</v>
      </c>
      <c r="B1821" t="b">
        <f>IF(Table2[[#This Row],[yearID]]&gt;=1903,TRUE,FALSE)</f>
        <v>1</v>
      </c>
      <c r="C1821" t="b">
        <f>IF(Table2[[#This Row],[yearID]]&gt;=1973,TRUE,FALSE)</f>
        <v>1</v>
      </c>
      <c r="D1821" t="s">
        <v>157</v>
      </c>
      <c r="E1821" t="s">
        <v>167</v>
      </c>
      <c r="F1821" t="s">
        <v>167</v>
      </c>
      <c r="G1821" t="str">
        <f>VLOOKUP(Table2[[#This Row],[franchID]],TeamsFranchises!$A$1:$D$121,2,FALSE)</f>
        <v>Cincinnati Reds</v>
      </c>
      <c r="H1821" t="s">
        <v>8</v>
      </c>
      <c r="I1821">
        <v>1</v>
      </c>
      <c r="J1821">
        <v>108</v>
      </c>
      <c r="K1821">
        <v>54</v>
      </c>
      <c r="L1821">
        <v>66</v>
      </c>
      <c r="M1821">
        <v>42</v>
      </c>
      <c r="N1821" t="s">
        <v>51</v>
      </c>
      <c r="P1821" t="s">
        <v>51</v>
      </c>
      <c r="Q1821">
        <f>IF(Table2[[#This Row],[LgWin]]="Y",1,0)</f>
        <v>0</v>
      </c>
      <c r="R1821" t="s">
        <v>51</v>
      </c>
      <c r="S1821">
        <f>IF(Table2[[#This Row],[WSWin]]="Y",1,0)</f>
        <v>0</v>
      </c>
      <c r="T1821">
        <v>464</v>
      </c>
      <c r="U1821">
        <v>3637</v>
      </c>
      <c r="V1821">
        <v>972</v>
      </c>
      <c r="W1821">
        <v>190</v>
      </c>
      <c r="X1821">
        <v>24</v>
      </c>
      <c r="Y1821">
        <v>64</v>
      </c>
      <c r="Z1821">
        <v>375</v>
      </c>
      <c r="AA1821">
        <v>553</v>
      </c>
      <c r="AB1821">
        <v>58</v>
      </c>
      <c r="AC1821">
        <v>37</v>
      </c>
      <c r="AD1821">
        <v>18</v>
      </c>
      <c r="AE1821">
        <v>40</v>
      </c>
      <c r="AF1821">
        <v>440</v>
      </c>
      <c r="AG1821">
        <v>400</v>
      </c>
      <c r="AH1821">
        <v>3.73</v>
      </c>
      <c r="AI1821">
        <v>25</v>
      </c>
      <c r="AJ1821">
        <v>14</v>
      </c>
      <c r="AK1821">
        <v>20</v>
      </c>
      <c r="AL1821">
        <v>2897</v>
      </c>
      <c r="AM1821">
        <v>863</v>
      </c>
      <c r="AN1821">
        <v>67</v>
      </c>
      <c r="AO1821">
        <v>393</v>
      </c>
      <c r="AP1821">
        <v>593</v>
      </c>
      <c r="AQ1821">
        <v>80</v>
      </c>
      <c r="AR1821">
        <v>99</v>
      </c>
      <c r="AS1821">
        <v>0.98099999999999998</v>
      </c>
      <c r="AT1821" t="s">
        <v>165</v>
      </c>
      <c r="AU1821" t="s">
        <v>565</v>
      </c>
      <c r="AV1821">
        <v>1093730</v>
      </c>
      <c r="AW1821">
        <v>102</v>
      </c>
      <c r="AX1821">
        <v>102</v>
      </c>
      <c r="AY1821" t="s">
        <v>167</v>
      </c>
      <c r="AZ1821" t="s">
        <v>167</v>
      </c>
      <c r="BA1821" t="s">
        <v>167</v>
      </c>
    </row>
    <row r="1822" spans="1:53" x14ac:dyDescent="0.55000000000000004">
      <c r="A1822">
        <v>1981</v>
      </c>
      <c r="B1822" t="b">
        <f>IF(Table2[[#This Row],[yearID]]&gt;=1903,TRUE,FALSE)</f>
        <v>1</v>
      </c>
      <c r="C1822" t="b">
        <f>IF(Table2[[#This Row],[yearID]]&gt;=1973,TRUE,FALSE)</f>
        <v>1</v>
      </c>
      <c r="D1822" t="s">
        <v>410</v>
      </c>
      <c r="E1822" t="s">
        <v>64</v>
      </c>
      <c r="F1822" t="s">
        <v>64</v>
      </c>
      <c r="G1822" t="str">
        <f>VLOOKUP(Table2[[#This Row],[franchID]],TeamsFranchises!$A$1:$D$121,2,FALSE)</f>
        <v>Cleveland Indians</v>
      </c>
      <c r="H1822" t="s">
        <v>37</v>
      </c>
      <c r="I1822">
        <v>6</v>
      </c>
      <c r="J1822">
        <v>103</v>
      </c>
      <c r="K1822">
        <v>54</v>
      </c>
      <c r="L1822">
        <v>52</v>
      </c>
      <c r="M1822">
        <v>51</v>
      </c>
      <c r="N1822" t="s">
        <v>51</v>
      </c>
      <c r="P1822" t="s">
        <v>51</v>
      </c>
      <c r="Q1822">
        <f>IF(Table2[[#This Row],[LgWin]]="Y",1,0)</f>
        <v>0</v>
      </c>
      <c r="R1822" t="s">
        <v>51</v>
      </c>
      <c r="S1822">
        <f>IF(Table2[[#This Row],[WSWin]]="Y",1,0)</f>
        <v>0</v>
      </c>
      <c r="T1822">
        <v>431</v>
      </c>
      <c r="U1822">
        <v>3507</v>
      </c>
      <c r="V1822">
        <v>922</v>
      </c>
      <c r="W1822">
        <v>150</v>
      </c>
      <c r="X1822">
        <v>21</v>
      </c>
      <c r="Y1822">
        <v>39</v>
      </c>
      <c r="Z1822">
        <v>343</v>
      </c>
      <c r="AA1822">
        <v>379</v>
      </c>
      <c r="AB1822">
        <v>119</v>
      </c>
      <c r="AC1822">
        <v>37</v>
      </c>
      <c r="AD1822">
        <v>13</v>
      </c>
      <c r="AE1822">
        <v>43</v>
      </c>
      <c r="AF1822">
        <v>442</v>
      </c>
      <c r="AG1822">
        <v>401</v>
      </c>
      <c r="AH1822">
        <v>3.88</v>
      </c>
      <c r="AI1822">
        <v>33</v>
      </c>
      <c r="AJ1822">
        <v>10</v>
      </c>
      <c r="AK1822">
        <v>13</v>
      </c>
      <c r="AL1822">
        <v>2793</v>
      </c>
      <c r="AM1822">
        <v>989</v>
      </c>
      <c r="AN1822">
        <v>67</v>
      </c>
      <c r="AO1822">
        <v>311</v>
      </c>
      <c r="AP1822">
        <v>569</v>
      </c>
      <c r="AQ1822">
        <v>87</v>
      </c>
      <c r="AR1822">
        <v>91</v>
      </c>
      <c r="AS1822">
        <v>0.97799999999999998</v>
      </c>
      <c r="AT1822" t="s">
        <v>487</v>
      </c>
      <c r="AU1822" t="s">
        <v>498</v>
      </c>
      <c r="AV1822">
        <v>661395</v>
      </c>
      <c r="AW1822">
        <v>100</v>
      </c>
      <c r="AX1822">
        <v>100</v>
      </c>
      <c r="AY1822" t="s">
        <v>64</v>
      </c>
      <c r="AZ1822" t="s">
        <v>64</v>
      </c>
      <c r="BA1822" t="s">
        <v>64</v>
      </c>
    </row>
    <row r="1823" spans="1:53" x14ac:dyDescent="0.55000000000000004">
      <c r="A1823">
        <v>1981</v>
      </c>
      <c r="B1823" t="b">
        <f>IF(Table2[[#This Row],[yearID]]&gt;=1903,TRUE,FALSE)</f>
        <v>1</v>
      </c>
      <c r="C1823" t="b">
        <f>IF(Table2[[#This Row],[yearID]]&gt;=1973,TRUE,FALSE)</f>
        <v>1</v>
      </c>
      <c r="D1823" t="s">
        <v>410</v>
      </c>
      <c r="E1823" t="s">
        <v>419</v>
      </c>
      <c r="F1823" t="s">
        <v>419</v>
      </c>
      <c r="G1823" t="str">
        <f>VLOOKUP(Table2[[#This Row],[franchID]],TeamsFranchises!$A$1:$D$121,2,FALSE)</f>
        <v>Detroit Tigers</v>
      </c>
      <c r="H1823" t="s">
        <v>37</v>
      </c>
      <c r="I1823">
        <v>3</v>
      </c>
      <c r="J1823">
        <v>109</v>
      </c>
      <c r="K1823">
        <v>55</v>
      </c>
      <c r="L1823">
        <v>60</v>
      </c>
      <c r="M1823">
        <v>49</v>
      </c>
      <c r="N1823" t="s">
        <v>51</v>
      </c>
      <c r="P1823" t="s">
        <v>51</v>
      </c>
      <c r="Q1823">
        <f>IF(Table2[[#This Row],[LgWin]]="Y",1,0)</f>
        <v>0</v>
      </c>
      <c r="R1823" t="s">
        <v>51</v>
      </c>
      <c r="S1823">
        <f>IF(Table2[[#This Row],[WSWin]]="Y",1,0)</f>
        <v>0</v>
      </c>
      <c r="T1823">
        <v>427</v>
      </c>
      <c r="U1823">
        <v>3600</v>
      </c>
      <c r="V1823">
        <v>922</v>
      </c>
      <c r="W1823">
        <v>148</v>
      </c>
      <c r="X1823">
        <v>29</v>
      </c>
      <c r="Y1823">
        <v>65</v>
      </c>
      <c r="Z1823">
        <v>404</v>
      </c>
      <c r="AA1823">
        <v>500</v>
      </c>
      <c r="AB1823">
        <v>61</v>
      </c>
      <c r="AC1823">
        <v>37</v>
      </c>
      <c r="AD1823">
        <v>18</v>
      </c>
      <c r="AE1823">
        <v>37</v>
      </c>
      <c r="AF1823">
        <v>404</v>
      </c>
      <c r="AG1823">
        <v>380</v>
      </c>
      <c r="AH1823">
        <v>3.53</v>
      </c>
      <c r="AI1823">
        <v>33</v>
      </c>
      <c r="AJ1823">
        <v>13</v>
      </c>
      <c r="AK1823">
        <v>22</v>
      </c>
      <c r="AL1823">
        <v>2908</v>
      </c>
      <c r="AM1823">
        <v>840</v>
      </c>
      <c r="AN1823">
        <v>83</v>
      </c>
      <c r="AO1823">
        <v>373</v>
      </c>
      <c r="AP1823">
        <v>476</v>
      </c>
      <c r="AQ1823">
        <v>67</v>
      </c>
      <c r="AR1823">
        <v>109</v>
      </c>
      <c r="AS1823">
        <v>0.98399999999999999</v>
      </c>
      <c r="AT1823" t="s">
        <v>420</v>
      </c>
      <c r="AU1823" t="s">
        <v>518</v>
      </c>
      <c r="AV1823">
        <v>1149144</v>
      </c>
      <c r="AW1823">
        <v>104</v>
      </c>
      <c r="AX1823">
        <v>103</v>
      </c>
      <c r="AY1823" t="s">
        <v>419</v>
      </c>
      <c r="AZ1823" t="s">
        <v>419</v>
      </c>
      <c r="BA1823" t="s">
        <v>419</v>
      </c>
    </row>
    <row r="1824" spans="1:53" x14ac:dyDescent="0.55000000000000004">
      <c r="A1824">
        <v>1981</v>
      </c>
      <c r="B1824" t="b">
        <f>IF(Table2[[#This Row],[yearID]]&gt;=1903,TRUE,FALSE)</f>
        <v>1</v>
      </c>
      <c r="C1824" t="b">
        <f>IF(Table2[[#This Row],[yearID]]&gt;=1973,TRUE,FALSE)</f>
        <v>1</v>
      </c>
      <c r="D1824" t="s">
        <v>157</v>
      </c>
      <c r="E1824" t="s">
        <v>528</v>
      </c>
      <c r="F1824" t="s">
        <v>528</v>
      </c>
      <c r="G1824" t="str">
        <f>VLOOKUP(Table2[[#This Row],[franchID]],TeamsFranchises!$A$1:$D$121,2,FALSE)</f>
        <v>Houston Astros</v>
      </c>
      <c r="H1824" t="s">
        <v>8</v>
      </c>
      <c r="I1824">
        <v>3</v>
      </c>
      <c r="J1824">
        <v>110</v>
      </c>
      <c r="K1824">
        <v>51</v>
      </c>
      <c r="L1824">
        <v>61</v>
      </c>
      <c r="M1824">
        <v>49</v>
      </c>
      <c r="N1824" t="s">
        <v>76</v>
      </c>
      <c r="P1824" t="s">
        <v>51</v>
      </c>
      <c r="Q1824">
        <f>IF(Table2[[#This Row],[LgWin]]="Y",1,0)</f>
        <v>0</v>
      </c>
      <c r="R1824" t="s">
        <v>51</v>
      </c>
      <c r="S1824">
        <f>IF(Table2[[#This Row],[WSWin]]="Y",1,0)</f>
        <v>0</v>
      </c>
      <c r="T1824">
        <v>394</v>
      </c>
      <c r="U1824">
        <v>3693</v>
      </c>
      <c r="V1824">
        <v>948</v>
      </c>
      <c r="W1824">
        <v>160</v>
      </c>
      <c r="X1824">
        <v>35</v>
      </c>
      <c r="Y1824">
        <v>45</v>
      </c>
      <c r="Z1824">
        <v>340</v>
      </c>
      <c r="AA1824">
        <v>488</v>
      </c>
      <c r="AB1824">
        <v>81</v>
      </c>
      <c r="AC1824">
        <v>43</v>
      </c>
      <c r="AD1824">
        <v>8</v>
      </c>
      <c r="AE1824">
        <v>35</v>
      </c>
      <c r="AF1824">
        <v>331</v>
      </c>
      <c r="AG1824">
        <v>293</v>
      </c>
      <c r="AH1824">
        <v>2.66</v>
      </c>
      <c r="AI1824">
        <v>23</v>
      </c>
      <c r="AJ1824">
        <v>19</v>
      </c>
      <c r="AK1824">
        <v>25</v>
      </c>
      <c r="AL1824">
        <v>2970</v>
      </c>
      <c r="AM1824">
        <v>842</v>
      </c>
      <c r="AN1824">
        <v>40</v>
      </c>
      <c r="AO1824">
        <v>300</v>
      </c>
      <c r="AP1824">
        <v>610</v>
      </c>
      <c r="AQ1824">
        <v>87</v>
      </c>
      <c r="AR1824">
        <v>81</v>
      </c>
      <c r="AS1824">
        <v>0.98</v>
      </c>
      <c r="AT1824" t="s">
        <v>539</v>
      </c>
      <c r="AU1824" t="s">
        <v>540</v>
      </c>
      <c r="AV1824">
        <v>1321282</v>
      </c>
      <c r="AW1824">
        <v>95</v>
      </c>
      <c r="AX1824">
        <v>94</v>
      </c>
      <c r="AY1824" t="s">
        <v>528</v>
      </c>
      <c r="AZ1824" t="s">
        <v>528</v>
      </c>
      <c r="BA1824" t="s">
        <v>528</v>
      </c>
    </row>
    <row r="1825" spans="1:53" x14ac:dyDescent="0.55000000000000004">
      <c r="A1825">
        <v>1981</v>
      </c>
      <c r="B1825" t="b">
        <f>IF(Table2[[#This Row],[yearID]]&gt;=1903,TRUE,FALSE)</f>
        <v>1</v>
      </c>
      <c r="C1825" t="b">
        <f>IF(Table2[[#This Row],[yearID]]&gt;=1973,TRUE,FALSE)</f>
        <v>1</v>
      </c>
      <c r="D1825" t="s">
        <v>410</v>
      </c>
      <c r="E1825" t="s">
        <v>509</v>
      </c>
      <c r="F1825" t="s">
        <v>548</v>
      </c>
      <c r="G1825" t="str">
        <f>VLOOKUP(Table2[[#This Row],[franchID]],TeamsFranchises!$A$1:$D$121,2,FALSE)</f>
        <v>Kansas City Royals</v>
      </c>
      <c r="H1825" t="s">
        <v>8</v>
      </c>
      <c r="I1825">
        <v>4</v>
      </c>
      <c r="J1825">
        <v>103</v>
      </c>
      <c r="K1825">
        <v>47</v>
      </c>
      <c r="L1825">
        <v>50</v>
      </c>
      <c r="M1825">
        <v>53</v>
      </c>
      <c r="N1825" t="s">
        <v>76</v>
      </c>
      <c r="P1825" t="s">
        <v>51</v>
      </c>
      <c r="Q1825">
        <f>IF(Table2[[#This Row],[LgWin]]="Y",1,0)</f>
        <v>0</v>
      </c>
      <c r="R1825" t="s">
        <v>51</v>
      </c>
      <c r="S1825">
        <f>IF(Table2[[#This Row],[WSWin]]="Y",1,0)</f>
        <v>0</v>
      </c>
      <c r="T1825">
        <v>397</v>
      </c>
      <c r="U1825">
        <v>3560</v>
      </c>
      <c r="V1825">
        <v>952</v>
      </c>
      <c r="W1825">
        <v>169</v>
      </c>
      <c r="X1825">
        <v>29</v>
      </c>
      <c r="Y1825">
        <v>61</v>
      </c>
      <c r="Z1825">
        <v>301</v>
      </c>
      <c r="AA1825">
        <v>419</v>
      </c>
      <c r="AB1825">
        <v>100</v>
      </c>
      <c r="AC1825">
        <v>53</v>
      </c>
      <c r="AD1825">
        <v>17</v>
      </c>
      <c r="AE1825">
        <v>35</v>
      </c>
      <c r="AF1825">
        <v>405</v>
      </c>
      <c r="AG1825">
        <v>365</v>
      </c>
      <c r="AH1825">
        <v>3.56</v>
      </c>
      <c r="AI1825">
        <v>24</v>
      </c>
      <c r="AJ1825">
        <v>8</v>
      </c>
      <c r="AK1825">
        <v>24</v>
      </c>
      <c r="AL1825">
        <v>2767</v>
      </c>
      <c r="AM1825">
        <v>909</v>
      </c>
      <c r="AN1825">
        <v>75</v>
      </c>
      <c r="AO1825">
        <v>273</v>
      </c>
      <c r="AP1825">
        <v>404</v>
      </c>
      <c r="AQ1825">
        <v>72</v>
      </c>
      <c r="AR1825">
        <v>94</v>
      </c>
      <c r="AS1825">
        <v>0.98199999999999998</v>
      </c>
      <c r="AT1825" t="s">
        <v>549</v>
      </c>
      <c r="AU1825" t="s">
        <v>570</v>
      </c>
      <c r="AV1825">
        <v>1279403</v>
      </c>
      <c r="AW1825">
        <v>99</v>
      </c>
      <c r="AX1825">
        <v>98</v>
      </c>
      <c r="AY1825" t="s">
        <v>548</v>
      </c>
      <c r="AZ1825" t="s">
        <v>509</v>
      </c>
      <c r="BA1825" t="s">
        <v>509</v>
      </c>
    </row>
    <row r="1826" spans="1:53" x14ac:dyDescent="0.55000000000000004">
      <c r="A1826">
        <v>1981</v>
      </c>
      <c r="B1826" t="b">
        <f>IF(Table2[[#This Row],[yearID]]&gt;=1903,TRUE,FALSE)</f>
        <v>1</v>
      </c>
      <c r="C1826" t="b">
        <f>IF(Table2[[#This Row],[yearID]]&gt;=1973,TRUE,FALSE)</f>
        <v>1</v>
      </c>
      <c r="D1826" t="s">
        <v>157</v>
      </c>
      <c r="E1826" t="s">
        <v>511</v>
      </c>
      <c r="F1826" t="s">
        <v>260</v>
      </c>
      <c r="G1826" t="str">
        <f>VLOOKUP(Table2[[#This Row],[franchID]],TeamsFranchises!$A$1:$D$121,2,FALSE)</f>
        <v>Los Angeles Dodgers</v>
      </c>
      <c r="H1826" t="s">
        <v>8</v>
      </c>
      <c r="I1826">
        <v>2</v>
      </c>
      <c r="J1826">
        <v>110</v>
      </c>
      <c r="K1826">
        <v>56</v>
      </c>
      <c r="L1826">
        <v>63</v>
      </c>
      <c r="M1826">
        <v>47</v>
      </c>
      <c r="N1826" t="s">
        <v>76</v>
      </c>
      <c r="P1826" t="s">
        <v>76</v>
      </c>
      <c r="Q1826">
        <f>IF(Table2[[#This Row],[LgWin]]="Y",1,0)</f>
        <v>1</v>
      </c>
      <c r="R1826" t="s">
        <v>76</v>
      </c>
      <c r="S1826">
        <f>IF(Table2[[#This Row],[WSWin]]="Y",1,0)</f>
        <v>1</v>
      </c>
      <c r="T1826">
        <v>450</v>
      </c>
      <c r="U1826">
        <v>3751</v>
      </c>
      <c r="V1826">
        <v>984</v>
      </c>
      <c r="W1826">
        <v>133</v>
      </c>
      <c r="X1826">
        <v>20</v>
      </c>
      <c r="Y1826">
        <v>82</v>
      </c>
      <c r="Z1826">
        <v>331</v>
      </c>
      <c r="AA1826">
        <v>550</v>
      </c>
      <c r="AB1826">
        <v>73</v>
      </c>
      <c r="AC1826">
        <v>46</v>
      </c>
      <c r="AD1826">
        <v>17</v>
      </c>
      <c r="AE1826">
        <v>27</v>
      </c>
      <c r="AF1826">
        <v>356</v>
      </c>
      <c r="AG1826">
        <v>333</v>
      </c>
      <c r="AH1826">
        <v>3.01</v>
      </c>
      <c r="AI1826">
        <v>26</v>
      </c>
      <c r="AJ1826">
        <v>19</v>
      </c>
      <c r="AK1826">
        <v>24</v>
      </c>
      <c r="AL1826">
        <v>2991</v>
      </c>
      <c r="AM1826">
        <v>904</v>
      </c>
      <c r="AN1826">
        <v>54</v>
      </c>
      <c r="AO1826">
        <v>302</v>
      </c>
      <c r="AP1826">
        <v>603</v>
      </c>
      <c r="AQ1826">
        <v>87</v>
      </c>
      <c r="AR1826">
        <v>101</v>
      </c>
      <c r="AS1826">
        <v>0.98</v>
      </c>
      <c r="AT1826" t="s">
        <v>512</v>
      </c>
      <c r="AU1826" t="s">
        <v>531</v>
      </c>
      <c r="AV1826">
        <v>2381292</v>
      </c>
      <c r="AW1826">
        <v>97</v>
      </c>
      <c r="AX1826">
        <v>96</v>
      </c>
      <c r="AY1826" t="s">
        <v>260</v>
      </c>
      <c r="AZ1826" t="s">
        <v>511</v>
      </c>
      <c r="BA1826" t="s">
        <v>511</v>
      </c>
    </row>
    <row r="1827" spans="1:53" x14ac:dyDescent="0.55000000000000004">
      <c r="A1827">
        <v>1981</v>
      </c>
      <c r="B1827" t="b">
        <f>IF(Table2[[#This Row],[yearID]]&gt;=1903,TRUE,FALSE)</f>
        <v>1</v>
      </c>
      <c r="C1827" t="b">
        <f>IF(Table2[[#This Row],[yearID]]&gt;=1973,TRUE,FALSE)</f>
        <v>1</v>
      </c>
      <c r="D1827" t="s">
        <v>410</v>
      </c>
      <c r="E1827" t="s">
        <v>426</v>
      </c>
      <c r="F1827" t="s">
        <v>426</v>
      </c>
      <c r="G1827" t="str">
        <f>VLOOKUP(Table2[[#This Row],[franchID]],TeamsFranchises!$A$1:$D$121,2,FALSE)</f>
        <v>Minnesota Twins</v>
      </c>
      <c r="H1827" t="s">
        <v>8</v>
      </c>
      <c r="I1827">
        <v>7</v>
      </c>
      <c r="J1827">
        <v>110</v>
      </c>
      <c r="K1827">
        <v>61</v>
      </c>
      <c r="L1827">
        <v>41</v>
      </c>
      <c r="M1827">
        <v>68</v>
      </c>
      <c r="N1827" t="s">
        <v>51</v>
      </c>
      <c r="P1827" t="s">
        <v>51</v>
      </c>
      <c r="Q1827">
        <f>IF(Table2[[#This Row],[LgWin]]="Y",1,0)</f>
        <v>0</v>
      </c>
      <c r="R1827" t="s">
        <v>51</v>
      </c>
      <c r="S1827">
        <f>IF(Table2[[#This Row],[WSWin]]="Y",1,0)</f>
        <v>0</v>
      </c>
      <c r="T1827">
        <v>378</v>
      </c>
      <c r="U1827">
        <v>3676</v>
      </c>
      <c r="V1827">
        <v>884</v>
      </c>
      <c r="W1827">
        <v>147</v>
      </c>
      <c r="X1827">
        <v>36</v>
      </c>
      <c r="Y1827">
        <v>47</v>
      </c>
      <c r="Z1827">
        <v>275</v>
      </c>
      <c r="AA1827">
        <v>497</v>
      </c>
      <c r="AB1827">
        <v>34</v>
      </c>
      <c r="AC1827">
        <v>27</v>
      </c>
      <c r="AD1827">
        <v>11</v>
      </c>
      <c r="AE1827">
        <v>27</v>
      </c>
      <c r="AF1827">
        <v>486</v>
      </c>
      <c r="AG1827">
        <v>433</v>
      </c>
      <c r="AH1827">
        <v>3.98</v>
      </c>
      <c r="AI1827">
        <v>13</v>
      </c>
      <c r="AJ1827">
        <v>6</v>
      </c>
      <c r="AK1827">
        <v>22</v>
      </c>
      <c r="AL1827">
        <v>2939</v>
      </c>
      <c r="AM1827">
        <v>1021</v>
      </c>
      <c r="AN1827">
        <v>79</v>
      </c>
      <c r="AO1827">
        <v>376</v>
      </c>
      <c r="AP1827">
        <v>500</v>
      </c>
      <c r="AQ1827">
        <v>96</v>
      </c>
      <c r="AR1827">
        <v>103</v>
      </c>
      <c r="AS1827">
        <v>0.97799999999999998</v>
      </c>
      <c r="AT1827" t="s">
        <v>523</v>
      </c>
      <c r="AU1827" t="s">
        <v>524</v>
      </c>
      <c r="AV1827">
        <v>469090</v>
      </c>
      <c r="AW1827">
        <v>107</v>
      </c>
      <c r="AX1827">
        <v>108</v>
      </c>
      <c r="AY1827" t="s">
        <v>426</v>
      </c>
      <c r="AZ1827" t="s">
        <v>426</v>
      </c>
      <c r="BA1827" t="s">
        <v>426</v>
      </c>
    </row>
    <row r="1828" spans="1:53" x14ac:dyDescent="0.55000000000000004">
      <c r="A1828">
        <v>1981</v>
      </c>
      <c r="B1828" t="b">
        <f>IF(Table2[[#This Row],[yearID]]&gt;=1903,TRUE,FALSE)</f>
        <v>1</v>
      </c>
      <c r="C1828" t="b">
        <f>IF(Table2[[#This Row],[yearID]]&gt;=1973,TRUE,FALSE)</f>
        <v>1</v>
      </c>
      <c r="D1828" t="s">
        <v>410</v>
      </c>
      <c r="E1828" t="s">
        <v>563</v>
      </c>
      <c r="F1828" t="s">
        <v>282</v>
      </c>
      <c r="G1828" t="str">
        <f>VLOOKUP(Table2[[#This Row],[franchID]],TeamsFranchises!$A$1:$D$121,2,FALSE)</f>
        <v>Milwaukee Brewers</v>
      </c>
      <c r="H1828" t="s">
        <v>37</v>
      </c>
      <c r="I1828">
        <v>1</v>
      </c>
      <c r="J1828">
        <v>109</v>
      </c>
      <c r="K1828">
        <v>49</v>
      </c>
      <c r="L1828">
        <v>62</v>
      </c>
      <c r="M1828">
        <v>47</v>
      </c>
      <c r="N1828" t="s">
        <v>76</v>
      </c>
      <c r="P1828" t="s">
        <v>51</v>
      </c>
      <c r="Q1828">
        <f>IF(Table2[[#This Row],[LgWin]]="Y",1,0)</f>
        <v>0</v>
      </c>
      <c r="R1828" t="s">
        <v>51</v>
      </c>
      <c r="S1828">
        <f>IF(Table2[[#This Row],[WSWin]]="Y",1,0)</f>
        <v>0</v>
      </c>
      <c r="T1828">
        <v>493</v>
      </c>
      <c r="U1828">
        <v>3743</v>
      </c>
      <c r="V1828">
        <v>961</v>
      </c>
      <c r="W1828">
        <v>173</v>
      </c>
      <c r="X1828">
        <v>20</v>
      </c>
      <c r="Y1828">
        <v>96</v>
      </c>
      <c r="Z1828">
        <v>300</v>
      </c>
      <c r="AA1828">
        <v>461</v>
      </c>
      <c r="AB1828">
        <v>39</v>
      </c>
      <c r="AC1828">
        <v>36</v>
      </c>
      <c r="AD1828">
        <v>29</v>
      </c>
      <c r="AE1828">
        <v>45</v>
      </c>
      <c r="AF1828">
        <v>459</v>
      </c>
      <c r="AG1828">
        <v>428</v>
      </c>
      <c r="AH1828">
        <v>3.91</v>
      </c>
      <c r="AI1828">
        <v>11</v>
      </c>
      <c r="AJ1828">
        <v>4</v>
      </c>
      <c r="AK1828">
        <v>35</v>
      </c>
      <c r="AL1828">
        <v>2958</v>
      </c>
      <c r="AM1828">
        <v>994</v>
      </c>
      <c r="AN1828">
        <v>72</v>
      </c>
      <c r="AO1828">
        <v>352</v>
      </c>
      <c r="AP1828">
        <v>448</v>
      </c>
      <c r="AQ1828">
        <v>79</v>
      </c>
      <c r="AR1828">
        <v>135</v>
      </c>
      <c r="AS1828">
        <v>0.98199999999999998</v>
      </c>
      <c r="AT1828" t="s">
        <v>281</v>
      </c>
      <c r="AU1828" t="s">
        <v>501</v>
      </c>
      <c r="AV1828">
        <v>874292</v>
      </c>
      <c r="AW1828">
        <v>95</v>
      </c>
      <c r="AX1828">
        <v>94</v>
      </c>
      <c r="AY1828" t="s">
        <v>282</v>
      </c>
      <c r="AZ1828" t="s">
        <v>282</v>
      </c>
      <c r="BA1828" t="s">
        <v>282</v>
      </c>
    </row>
    <row r="1829" spans="1:53" x14ac:dyDescent="0.55000000000000004">
      <c r="A1829">
        <v>1981</v>
      </c>
      <c r="B1829" t="b">
        <f>IF(Table2[[#This Row],[yearID]]&gt;=1903,TRUE,FALSE)</f>
        <v>1</v>
      </c>
      <c r="C1829" t="b">
        <f>IF(Table2[[#This Row],[yearID]]&gt;=1973,TRUE,FALSE)</f>
        <v>1</v>
      </c>
      <c r="D1829" t="s">
        <v>157</v>
      </c>
      <c r="E1829" t="s">
        <v>551</v>
      </c>
      <c r="F1829" t="s">
        <v>398</v>
      </c>
      <c r="G1829" t="str">
        <f>VLOOKUP(Table2[[#This Row],[franchID]],TeamsFranchises!$A$1:$D$121,2,FALSE)</f>
        <v>Washington Nationals</v>
      </c>
      <c r="H1829" t="s">
        <v>37</v>
      </c>
      <c r="I1829">
        <v>2</v>
      </c>
      <c r="J1829">
        <v>108</v>
      </c>
      <c r="K1829">
        <v>56</v>
      </c>
      <c r="L1829">
        <v>60</v>
      </c>
      <c r="M1829">
        <v>48</v>
      </c>
      <c r="N1829" t="s">
        <v>76</v>
      </c>
      <c r="P1829" t="s">
        <v>51</v>
      </c>
      <c r="Q1829">
        <f>IF(Table2[[#This Row],[LgWin]]="Y",1,0)</f>
        <v>0</v>
      </c>
      <c r="R1829" t="s">
        <v>51</v>
      </c>
      <c r="S1829">
        <f>IF(Table2[[#This Row],[WSWin]]="Y",1,0)</f>
        <v>0</v>
      </c>
      <c r="T1829">
        <v>443</v>
      </c>
      <c r="U1829">
        <v>3591</v>
      </c>
      <c r="V1829">
        <v>883</v>
      </c>
      <c r="W1829">
        <v>146</v>
      </c>
      <c r="X1829">
        <v>28</v>
      </c>
      <c r="Y1829">
        <v>81</v>
      </c>
      <c r="Z1829">
        <v>368</v>
      </c>
      <c r="AA1829">
        <v>498</v>
      </c>
      <c r="AB1829">
        <v>138</v>
      </c>
      <c r="AC1829">
        <v>40</v>
      </c>
      <c r="AD1829">
        <v>16</v>
      </c>
      <c r="AE1829">
        <v>30</v>
      </c>
      <c r="AF1829">
        <v>394</v>
      </c>
      <c r="AG1829">
        <v>357</v>
      </c>
      <c r="AH1829">
        <v>3.3</v>
      </c>
      <c r="AI1829">
        <v>20</v>
      </c>
      <c r="AJ1829">
        <v>12</v>
      </c>
      <c r="AK1829">
        <v>23</v>
      </c>
      <c r="AL1829">
        <v>2925</v>
      </c>
      <c r="AM1829">
        <v>902</v>
      </c>
      <c r="AN1829">
        <v>58</v>
      </c>
      <c r="AO1829">
        <v>268</v>
      </c>
      <c r="AP1829">
        <v>520</v>
      </c>
      <c r="AQ1829">
        <v>81</v>
      </c>
      <c r="AR1829">
        <v>88</v>
      </c>
      <c r="AS1829">
        <v>0.98</v>
      </c>
      <c r="AT1829" t="s">
        <v>552</v>
      </c>
      <c r="AU1829" t="s">
        <v>572</v>
      </c>
      <c r="AV1829">
        <v>1534564</v>
      </c>
      <c r="AW1829">
        <v>101</v>
      </c>
      <c r="AX1829">
        <v>100</v>
      </c>
      <c r="AY1829" t="s">
        <v>551</v>
      </c>
      <c r="AZ1829" t="s">
        <v>551</v>
      </c>
      <c r="BA1829" t="s">
        <v>551</v>
      </c>
    </row>
    <row r="1830" spans="1:53" x14ac:dyDescent="0.55000000000000004">
      <c r="A1830">
        <v>1981</v>
      </c>
      <c r="B1830" t="b">
        <f>IF(Table2[[#This Row],[yearID]]&gt;=1903,TRUE,FALSE)</f>
        <v>1</v>
      </c>
      <c r="C1830" t="b">
        <f>IF(Table2[[#This Row],[yearID]]&gt;=1973,TRUE,FALSE)</f>
        <v>1</v>
      </c>
      <c r="D1830" t="s">
        <v>410</v>
      </c>
      <c r="E1830" t="s">
        <v>436</v>
      </c>
      <c r="F1830" t="s">
        <v>412</v>
      </c>
      <c r="G1830" t="str">
        <f>VLOOKUP(Table2[[#This Row],[franchID]],TeamsFranchises!$A$1:$D$121,2,FALSE)</f>
        <v>New York Yankees</v>
      </c>
      <c r="H1830" t="s">
        <v>37</v>
      </c>
      <c r="I1830">
        <v>4</v>
      </c>
      <c r="J1830">
        <v>107</v>
      </c>
      <c r="K1830">
        <v>51</v>
      </c>
      <c r="L1830">
        <v>59</v>
      </c>
      <c r="M1830">
        <v>48</v>
      </c>
      <c r="N1830" t="s">
        <v>76</v>
      </c>
      <c r="P1830" t="s">
        <v>76</v>
      </c>
      <c r="Q1830">
        <f>IF(Table2[[#This Row],[LgWin]]="Y",1,0)</f>
        <v>1</v>
      </c>
      <c r="R1830" t="s">
        <v>51</v>
      </c>
      <c r="S1830">
        <f>IF(Table2[[#This Row],[WSWin]]="Y",1,0)</f>
        <v>0</v>
      </c>
      <c r="T1830">
        <v>421</v>
      </c>
      <c r="U1830">
        <v>3529</v>
      </c>
      <c r="V1830">
        <v>889</v>
      </c>
      <c r="W1830">
        <v>148</v>
      </c>
      <c r="X1830">
        <v>22</v>
      </c>
      <c r="Y1830">
        <v>100</v>
      </c>
      <c r="Z1830">
        <v>391</v>
      </c>
      <c r="AA1830">
        <v>434</v>
      </c>
      <c r="AB1830">
        <v>47</v>
      </c>
      <c r="AC1830">
        <v>30</v>
      </c>
      <c r="AD1830">
        <v>7</v>
      </c>
      <c r="AE1830">
        <v>27</v>
      </c>
      <c r="AF1830">
        <v>343</v>
      </c>
      <c r="AG1830">
        <v>305</v>
      </c>
      <c r="AH1830">
        <v>2.9</v>
      </c>
      <c r="AI1830">
        <v>16</v>
      </c>
      <c r="AJ1830">
        <v>13</v>
      </c>
      <c r="AK1830">
        <v>30</v>
      </c>
      <c r="AL1830">
        <v>2844</v>
      </c>
      <c r="AM1830">
        <v>827</v>
      </c>
      <c r="AN1830">
        <v>64</v>
      </c>
      <c r="AO1830">
        <v>287</v>
      </c>
      <c r="AP1830">
        <v>606</v>
      </c>
      <c r="AQ1830">
        <v>72</v>
      </c>
      <c r="AR1830">
        <v>100</v>
      </c>
      <c r="AS1830">
        <v>0.98199999999999998</v>
      </c>
      <c r="AT1830" t="s">
        <v>459</v>
      </c>
      <c r="AU1830" t="s">
        <v>571</v>
      </c>
      <c r="AV1830">
        <v>1614353</v>
      </c>
      <c r="AW1830">
        <v>98</v>
      </c>
      <c r="AX1830">
        <v>97</v>
      </c>
      <c r="AY1830" t="s">
        <v>412</v>
      </c>
      <c r="AZ1830" t="s">
        <v>436</v>
      </c>
      <c r="BA1830" t="s">
        <v>436</v>
      </c>
    </row>
    <row r="1831" spans="1:53" x14ac:dyDescent="0.55000000000000004">
      <c r="A1831">
        <v>1981</v>
      </c>
      <c r="B1831" t="b">
        <f>IF(Table2[[#This Row],[yearID]]&gt;=1903,TRUE,FALSE)</f>
        <v>1</v>
      </c>
      <c r="C1831" t="b">
        <f>IF(Table2[[#This Row],[yearID]]&gt;=1973,TRUE,FALSE)</f>
        <v>1</v>
      </c>
      <c r="D1831" t="s">
        <v>157</v>
      </c>
      <c r="E1831" t="s">
        <v>532</v>
      </c>
      <c r="F1831" t="s">
        <v>533</v>
      </c>
      <c r="G1831" t="str">
        <f>VLOOKUP(Table2[[#This Row],[franchID]],TeamsFranchises!$A$1:$D$121,2,FALSE)</f>
        <v>New York Mets</v>
      </c>
      <c r="H1831" t="s">
        <v>37</v>
      </c>
      <c r="I1831">
        <v>5</v>
      </c>
      <c r="J1831">
        <v>105</v>
      </c>
      <c r="K1831">
        <v>52</v>
      </c>
      <c r="L1831">
        <v>41</v>
      </c>
      <c r="M1831">
        <v>62</v>
      </c>
      <c r="N1831" t="s">
        <v>51</v>
      </c>
      <c r="P1831" t="s">
        <v>51</v>
      </c>
      <c r="Q1831">
        <f>IF(Table2[[#This Row],[LgWin]]="Y",1,0)</f>
        <v>0</v>
      </c>
      <c r="R1831" t="s">
        <v>51</v>
      </c>
      <c r="S1831">
        <f>IF(Table2[[#This Row],[WSWin]]="Y",1,0)</f>
        <v>0</v>
      </c>
      <c r="T1831">
        <v>348</v>
      </c>
      <c r="U1831">
        <v>3493</v>
      </c>
      <c r="V1831">
        <v>868</v>
      </c>
      <c r="W1831">
        <v>136</v>
      </c>
      <c r="X1831">
        <v>35</v>
      </c>
      <c r="Y1831">
        <v>57</v>
      </c>
      <c r="Z1831">
        <v>304</v>
      </c>
      <c r="AA1831">
        <v>603</v>
      </c>
      <c r="AB1831">
        <v>103</v>
      </c>
      <c r="AC1831">
        <v>42</v>
      </c>
      <c r="AD1831">
        <v>13</v>
      </c>
      <c r="AE1831">
        <v>34</v>
      </c>
      <c r="AF1831">
        <v>432</v>
      </c>
      <c r="AG1831">
        <v>365</v>
      </c>
      <c r="AH1831">
        <v>3.55</v>
      </c>
      <c r="AI1831">
        <v>7</v>
      </c>
      <c r="AJ1831">
        <v>3</v>
      </c>
      <c r="AK1831">
        <v>24</v>
      </c>
      <c r="AL1831">
        <v>2779</v>
      </c>
      <c r="AM1831">
        <v>906</v>
      </c>
      <c r="AN1831">
        <v>74</v>
      </c>
      <c r="AO1831">
        <v>336</v>
      </c>
      <c r="AP1831">
        <v>490</v>
      </c>
      <c r="AQ1831">
        <v>130</v>
      </c>
      <c r="AR1831">
        <v>89</v>
      </c>
      <c r="AS1831">
        <v>0.96799999999999997</v>
      </c>
      <c r="AT1831" t="s">
        <v>534</v>
      </c>
      <c r="AU1831" t="s">
        <v>536</v>
      </c>
      <c r="AV1831">
        <v>704244</v>
      </c>
      <c r="AW1831">
        <v>98</v>
      </c>
      <c r="AX1831">
        <v>99</v>
      </c>
      <c r="AY1831" t="s">
        <v>533</v>
      </c>
      <c r="AZ1831" t="s">
        <v>532</v>
      </c>
      <c r="BA1831" t="s">
        <v>532</v>
      </c>
    </row>
    <row r="1832" spans="1:53" x14ac:dyDescent="0.55000000000000004">
      <c r="A1832">
        <v>1981</v>
      </c>
      <c r="B1832" t="b">
        <f>IF(Table2[[#This Row],[yearID]]&gt;=1903,TRUE,FALSE)</f>
        <v>1</v>
      </c>
      <c r="C1832" t="b">
        <f>IF(Table2[[#This Row],[yearID]]&gt;=1973,TRUE,FALSE)</f>
        <v>1</v>
      </c>
      <c r="D1832" t="s">
        <v>410</v>
      </c>
      <c r="E1832" t="s">
        <v>423</v>
      </c>
      <c r="F1832" t="s">
        <v>423</v>
      </c>
      <c r="G1832" t="str">
        <f>VLOOKUP(Table2[[#This Row],[franchID]],TeamsFranchises!$A$1:$D$121,2,FALSE)</f>
        <v>Oakland Athletics</v>
      </c>
      <c r="H1832" t="s">
        <v>8</v>
      </c>
      <c r="I1832">
        <v>1</v>
      </c>
      <c r="J1832">
        <v>109</v>
      </c>
      <c r="K1832">
        <v>56</v>
      </c>
      <c r="L1832">
        <v>64</v>
      </c>
      <c r="M1832">
        <v>45</v>
      </c>
      <c r="N1832" t="s">
        <v>76</v>
      </c>
      <c r="P1832" t="s">
        <v>51</v>
      </c>
      <c r="Q1832">
        <f>IF(Table2[[#This Row],[LgWin]]="Y",1,0)</f>
        <v>0</v>
      </c>
      <c r="R1832" t="s">
        <v>51</v>
      </c>
      <c r="S1832">
        <f>IF(Table2[[#This Row],[WSWin]]="Y",1,0)</f>
        <v>0</v>
      </c>
      <c r="T1832">
        <v>458</v>
      </c>
      <c r="U1832">
        <v>3677</v>
      </c>
      <c r="V1832">
        <v>910</v>
      </c>
      <c r="W1832">
        <v>119</v>
      </c>
      <c r="X1832">
        <v>26</v>
      </c>
      <c r="Y1832">
        <v>104</v>
      </c>
      <c r="Z1832">
        <v>342</v>
      </c>
      <c r="AA1832">
        <v>647</v>
      </c>
      <c r="AB1832">
        <v>98</v>
      </c>
      <c r="AC1832">
        <v>47</v>
      </c>
      <c r="AD1832">
        <v>16</v>
      </c>
      <c r="AE1832">
        <v>32</v>
      </c>
      <c r="AF1832">
        <v>403</v>
      </c>
      <c r="AG1832">
        <v>364</v>
      </c>
      <c r="AH1832">
        <v>3.3</v>
      </c>
      <c r="AI1832">
        <v>60</v>
      </c>
      <c r="AJ1832">
        <v>11</v>
      </c>
      <c r="AK1832">
        <v>10</v>
      </c>
      <c r="AL1832">
        <v>2979</v>
      </c>
      <c r="AM1832">
        <v>883</v>
      </c>
      <c r="AN1832">
        <v>80</v>
      </c>
      <c r="AO1832">
        <v>370</v>
      </c>
      <c r="AP1832">
        <v>505</v>
      </c>
      <c r="AQ1832">
        <v>81</v>
      </c>
      <c r="AR1832">
        <v>74</v>
      </c>
      <c r="AS1832">
        <v>0.98</v>
      </c>
      <c r="AT1832" t="s">
        <v>546</v>
      </c>
      <c r="AU1832" t="s">
        <v>547</v>
      </c>
      <c r="AV1832">
        <v>1304052</v>
      </c>
      <c r="AW1832">
        <v>95</v>
      </c>
      <c r="AX1832">
        <v>95</v>
      </c>
      <c r="AY1832" t="s">
        <v>423</v>
      </c>
      <c r="AZ1832" t="s">
        <v>423</v>
      </c>
      <c r="BA1832" t="s">
        <v>423</v>
      </c>
    </row>
    <row r="1833" spans="1:53" x14ac:dyDescent="0.55000000000000004">
      <c r="A1833">
        <v>1981</v>
      </c>
      <c r="B1833" t="b">
        <f>IF(Table2[[#This Row],[yearID]]&gt;=1903,TRUE,FALSE)</f>
        <v>1</v>
      </c>
      <c r="C1833" t="b">
        <f>IF(Table2[[#This Row],[yearID]]&gt;=1973,TRUE,FALSE)</f>
        <v>1</v>
      </c>
      <c r="D1833" t="s">
        <v>157</v>
      </c>
      <c r="E1833" t="s">
        <v>122</v>
      </c>
      <c r="F1833" t="s">
        <v>122</v>
      </c>
      <c r="G1833" t="str">
        <f>VLOOKUP(Table2[[#This Row],[franchID]],TeamsFranchises!$A$1:$D$121,2,FALSE)</f>
        <v>Philadelphia Phillies</v>
      </c>
      <c r="H1833" t="s">
        <v>37</v>
      </c>
      <c r="I1833">
        <v>3</v>
      </c>
      <c r="J1833">
        <v>107</v>
      </c>
      <c r="K1833">
        <v>55</v>
      </c>
      <c r="L1833">
        <v>59</v>
      </c>
      <c r="M1833">
        <v>48</v>
      </c>
      <c r="N1833" t="s">
        <v>76</v>
      </c>
      <c r="P1833" t="s">
        <v>51</v>
      </c>
      <c r="Q1833">
        <f>IF(Table2[[#This Row],[LgWin]]="Y",1,0)</f>
        <v>0</v>
      </c>
      <c r="R1833" t="s">
        <v>51</v>
      </c>
      <c r="S1833">
        <f>IF(Table2[[#This Row],[WSWin]]="Y",1,0)</f>
        <v>0</v>
      </c>
      <c r="T1833">
        <v>491</v>
      </c>
      <c r="U1833">
        <v>3665</v>
      </c>
      <c r="V1833">
        <v>1002</v>
      </c>
      <c r="W1833">
        <v>165</v>
      </c>
      <c r="X1833">
        <v>25</v>
      </c>
      <c r="Y1833">
        <v>69</v>
      </c>
      <c r="Z1833">
        <v>372</v>
      </c>
      <c r="AA1833">
        <v>432</v>
      </c>
      <c r="AB1833">
        <v>103</v>
      </c>
      <c r="AC1833">
        <v>46</v>
      </c>
      <c r="AD1833">
        <v>23</v>
      </c>
      <c r="AE1833">
        <v>37</v>
      </c>
      <c r="AF1833">
        <v>472</v>
      </c>
      <c r="AG1833">
        <v>432</v>
      </c>
      <c r="AH1833">
        <v>4.05</v>
      </c>
      <c r="AI1833">
        <v>19</v>
      </c>
      <c r="AJ1833">
        <v>5</v>
      </c>
      <c r="AK1833">
        <v>23</v>
      </c>
      <c r="AL1833">
        <v>2881</v>
      </c>
      <c r="AM1833">
        <v>967</v>
      </c>
      <c r="AN1833">
        <v>72</v>
      </c>
      <c r="AO1833">
        <v>347</v>
      </c>
      <c r="AP1833">
        <v>580</v>
      </c>
      <c r="AQ1833">
        <v>86</v>
      </c>
      <c r="AR1833">
        <v>90</v>
      </c>
      <c r="AS1833">
        <v>0.98</v>
      </c>
      <c r="AT1833" t="s">
        <v>358</v>
      </c>
      <c r="AU1833" t="s">
        <v>566</v>
      </c>
      <c r="AV1833">
        <v>1638752</v>
      </c>
      <c r="AW1833">
        <v>104</v>
      </c>
      <c r="AX1833">
        <v>104</v>
      </c>
      <c r="AY1833" t="s">
        <v>122</v>
      </c>
      <c r="AZ1833" t="s">
        <v>122</v>
      </c>
      <c r="BA1833" t="s">
        <v>122</v>
      </c>
    </row>
    <row r="1834" spans="1:53" x14ac:dyDescent="0.55000000000000004">
      <c r="A1834">
        <v>1981</v>
      </c>
      <c r="B1834" t="b">
        <f>IF(Table2[[#This Row],[yearID]]&gt;=1903,TRUE,FALSE)</f>
        <v>1</v>
      </c>
      <c r="C1834" t="b">
        <f>IF(Table2[[#This Row],[yearID]]&gt;=1973,TRUE,FALSE)</f>
        <v>1</v>
      </c>
      <c r="D1834" t="s">
        <v>157</v>
      </c>
      <c r="E1834" t="s">
        <v>229</v>
      </c>
      <c r="F1834" t="s">
        <v>229</v>
      </c>
      <c r="G1834" t="str">
        <f>VLOOKUP(Table2[[#This Row],[franchID]],TeamsFranchises!$A$1:$D$121,2,FALSE)</f>
        <v>Pittsburgh Pirates</v>
      </c>
      <c r="H1834" t="s">
        <v>37</v>
      </c>
      <c r="I1834">
        <v>4</v>
      </c>
      <c r="J1834">
        <v>103</v>
      </c>
      <c r="K1834">
        <v>51</v>
      </c>
      <c r="L1834">
        <v>46</v>
      </c>
      <c r="M1834">
        <v>56</v>
      </c>
      <c r="N1834" t="s">
        <v>51</v>
      </c>
      <c r="P1834" t="s">
        <v>51</v>
      </c>
      <c r="Q1834">
        <f>IF(Table2[[#This Row],[LgWin]]="Y",1,0)</f>
        <v>0</v>
      </c>
      <c r="R1834" t="s">
        <v>51</v>
      </c>
      <c r="S1834">
        <f>IF(Table2[[#This Row],[WSWin]]="Y",1,0)</f>
        <v>0</v>
      </c>
      <c r="T1834">
        <v>407</v>
      </c>
      <c r="U1834">
        <v>3576</v>
      </c>
      <c r="V1834">
        <v>920</v>
      </c>
      <c r="W1834">
        <v>176</v>
      </c>
      <c r="X1834">
        <v>30</v>
      </c>
      <c r="Y1834">
        <v>55</v>
      </c>
      <c r="Z1834">
        <v>278</v>
      </c>
      <c r="AA1834">
        <v>494</v>
      </c>
      <c r="AB1834">
        <v>122</v>
      </c>
      <c r="AC1834">
        <v>52</v>
      </c>
      <c r="AD1834">
        <v>15</v>
      </c>
      <c r="AE1834">
        <v>36</v>
      </c>
      <c r="AF1834">
        <v>425</v>
      </c>
      <c r="AG1834">
        <v>373</v>
      </c>
      <c r="AH1834">
        <v>3.56</v>
      </c>
      <c r="AI1834">
        <v>11</v>
      </c>
      <c r="AJ1834">
        <v>5</v>
      </c>
      <c r="AK1834">
        <v>29</v>
      </c>
      <c r="AL1834">
        <v>2826</v>
      </c>
      <c r="AM1834">
        <v>953</v>
      </c>
      <c r="AN1834">
        <v>60</v>
      </c>
      <c r="AO1834">
        <v>346</v>
      </c>
      <c r="AP1834">
        <v>492</v>
      </c>
      <c r="AQ1834">
        <v>86</v>
      </c>
      <c r="AR1834">
        <v>106</v>
      </c>
      <c r="AS1834">
        <v>0.97899999999999998</v>
      </c>
      <c r="AT1834" t="s">
        <v>390</v>
      </c>
      <c r="AU1834" t="s">
        <v>567</v>
      </c>
      <c r="AV1834">
        <v>541789</v>
      </c>
      <c r="AW1834">
        <v>104</v>
      </c>
      <c r="AX1834">
        <v>104</v>
      </c>
      <c r="AY1834" t="s">
        <v>229</v>
      </c>
      <c r="AZ1834" t="s">
        <v>229</v>
      </c>
      <c r="BA1834" t="s">
        <v>229</v>
      </c>
    </row>
    <row r="1835" spans="1:53" x14ac:dyDescent="0.55000000000000004">
      <c r="A1835">
        <v>1981</v>
      </c>
      <c r="B1835" t="b">
        <f>IF(Table2[[#This Row],[yearID]]&gt;=1903,TRUE,FALSE)</f>
        <v>1</v>
      </c>
      <c r="C1835" t="b">
        <f>IF(Table2[[#This Row],[yearID]]&gt;=1973,TRUE,FALSE)</f>
        <v>1</v>
      </c>
      <c r="D1835" t="s">
        <v>157</v>
      </c>
      <c r="E1835" t="s">
        <v>554</v>
      </c>
      <c r="F1835" t="s">
        <v>555</v>
      </c>
      <c r="G1835" t="str">
        <f>VLOOKUP(Table2[[#This Row],[franchID]],TeamsFranchises!$A$1:$D$121,2,FALSE)</f>
        <v>San Diego Padres</v>
      </c>
      <c r="H1835" t="s">
        <v>8</v>
      </c>
      <c r="I1835">
        <v>6</v>
      </c>
      <c r="J1835">
        <v>110</v>
      </c>
      <c r="K1835">
        <v>55</v>
      </c>
      <c r="L1835">
        <v>41</v>
      </c>
      <c r="M1835">
        <v>69</v>
      </c>
      <c r="N1835" t="s">
        <v>51</v>
      </c>
      <c r="P1835" t="s">
        <v>51</v>
      </c>
      <c r="Q1835">
        <f>IF(Table2[[#This Row],[LgWin]]="Y",1,0)</f>
        <v>0</v>
      </c>
      <c r="R1835" t="s">
        <v>51</v>
      </c>
      <c r="S1835">
        <f>IF(Table2[[#This Row],[WSWin]]="Y",1,0)</f>
        <v>0</v>
      </c>
      <c r="T1835">
        <v>382</v>
      </c>
      <c r="U1835">
        <v>3757</v>
      </c>
      <c r="V1835">
        <v>963</v>
      </c>
      <c r="W1835">
        <v>170</v>
      </c>
      <c r="X1835">
        <v>35</v>
      </c>
      <c r="Y1835">
        <v>32</v>
      </c>
      <c r="Z1835">
        <v>311</v>
      </c>
      <c r="AA1835">
        <v>525</v>
      </c>
      <c r="AB1835">
        <v>83</v>
      </c>
      <c r="AC1835">
        <v>62</v>
      </c>
      <c r="AD1835">
        <v>14</v>
      </c>
      <c r="AE1835">
        <v>30</v>
      </c>
      <c r="AF1835">
        <v>455</v>
      </c>
      <c r="AG1835">
        <v>414</v>
      </c>
      <c r="AH1835">
        <v>3.72</v>
      </c>
      <c r="AI1835">
        <v>9</v>
      </c>
      <c r="AJ1835">
        <v>6</v>
      </c>
      <c r="AK1835">
        <v>23</v>
      </c>
      <c r="AL1835">
        <v>3006</v>
      </c>
      <c r="AM1835">
        <v>1013</v>
      </c>
      <c r="AN1835">
        <v>64</v>
      </c>
      <c r="AO1835">
        <v>414</v>
      </c>
      <c r="AP1835">
        <v>492</v>
      </c>
      <c r="AQ1835">
        <v>102</v>
      </c>
      <c r="AR1835">
        <v>117</v>
      </c>
      <c r="AS1835">
        <v>0.97699999999999998</v>
      </c>
      <c r="AT1835" t="s">
        <v>556</v>
      </c>
      <c r="AU1835" t="s">
        <v>557</v>
      </c>
      <c r="AV1835">
        <v>519161</v>
      </c>
      <c r="AW1835">
        <v>93</v>
      </c>
      <c r="AX1835">
        <v>94</v>
      </c>
      <c r="AY1835" t="s">
        <v>555</v>
      </c>
      <c r="AZ1835" t="s">
        <v>554</v>
      </c>
      <c r="BA1835" t="s">
        <v>554</v>
      </c>
    </row>
    <row r="1836" spans="1:53" x14ac:dyDescent="0.55000000000000004">
      <c r="A1836">
        <v>1981</v>
      </c>
      <c r="B1836" t="b">
        <f>IF(Table2[[#This Row],[yearID]]&gt;=1903,TRUE,FALSE)</f>
        <v>1</v>
      </c>
      <c r="C1836" t="b">
        <f>IF(Table2[[#This Row],[yearID]]&gt;=1973,TRUE,FALSE)</f>
        <v>1</v>
      </c>
      <c r="D1836" t="s">
        <v>410</v>
      </c>
      <c r="E1836" t="s">
        <v>573</v>
      </c>
      <c r="F1836" t="s">
        <v>573</v>
      </c>
      <c r="G1836" t="str">
        <f>VLOOKUP(Table2[[#This Row],[franchID]],TeamsFranchises!$A$1:$D$121,2,FALSE)</f>
        <v>Seattle Mariners</v>
      </c>
      <c r="H1836" t="s">
        <v>8</v>
      </c>
      <c r="I1836">
        <v>6</v>
      </c>
      <c r="J1836">
        <v>110</v>
      </c>
      <c r="K1836">
        <v>57</v>
      </c>
      <c r="L1836">
        <v>44</v>
      </c>
      <c r="M1836">
        <v>65</v>
      </c>
      <c r="N1836" t="s">
        <v>51</v>
      </c>
      <c r="P1836" t="s">
        <v>51</v>
      </c>
      <c r="Q1836">
        <f>IF(Table2[[#This Row],[LgWin]]="Y",1,0)</f>
        <v>0</v>
      </c>
      <c r="R1836" t="s">
        <v>51</v>
      </c>
      <c r="S1836">
        <f>IF(Table2[[#This Row],[WSWin]]="Y",1,0)</f>
        <v>0</v>
      </c>
      <c r="T1836">
        <v>426</v>
      </c>
      <c r="U1836">
        <v>3780</v>
      </c>
      <c r="V1836">
        <v>950</v>
      </c>
      <c r="W1836">
        <v>148</v>
      </c>
      <c r="X1836">
        <v>13</v>
      </c>
      <c r="Y1836">
        <v>89</v>
      </c>
      <c r="Z1836">
        <v>329</v>
      </c>
      <c r="AA1836">
        <v>553</v>
      </c>
      <c r="AB1836">
        <v>100</v>
      </c>
      <c r="AC1836">
        <v>50</v>
      </c>
      <c r="AD1836">
        <v>27</v>
      </c>
      <c r="AE1836">
        <v>24</v>
      </c>
      <c r="AF1836">
        <v>521</v>
      </c>
      <c r="AG1836">
        <v>469</v>
      </c>
      <c r="AH1836">
        <v>4.2300000000000004</v>
      </c>
      <c r="AI1836">
        <v>10</v>
      </c>
      <c r="AJ1836">
        <v>5</v>
      </c>
      <c r="AK1836">
        <v>23</v>
      </c>
      <c r="AL1836">
        <v>2992</v>
      </c>
      <c r="AM1836">
        <v>1039</v>
      </c>
      <c r="AN1836">
        <v>76</v>
      </c>
      <c r="AO1836">
        <v>360</v>
      </c>
      <c r="AP1836">
        <v>478</v>
      </c>
      <c r="AQ1836">
        <v>91</v>
      </c>
      <c r="AR1836">
        <v>122</v>
      </c>
      <c r="AS1836">
        <v>0.97899999999999998</v>
      </c>
      <c r="AT1836" t="s">
        <v>574</v>
      </c>
      <c r="AU1836" t="s">
        <v>575</v>
      </c>
      <c r="AV1836">
        <v>636276</v>
      </c>
      <c r="AW1836">
        <v>105</v>
      </c>
      <c r="AX1836">
        <v>106</v>
      </c>
      <c r="AY1836" t="s">
        <v>573</v>
      </c>
      <c r="AZ1836" t="s">
        <v>573</v>
      </c>
      <c r="BA1836" t="s">
        <v>573</v>
      </c>
    </row>
    <row r="1837" spans="1:53" x14ac:dyDescent="0.55000000000000004">
      <c r="A1837">
        <v>1981</v>
      </c>
      <c r="B1837" t="b">
        <f>IF(Table2[[#This Row],[yearID]]&gt;=1903,TRUE,FALSE)</f>
        <v>1</v>
      </c>
      <c r="C1837" t="b">
        <f>IF(Table2[[#This Row],[yearID]]&gt;=1973,TRUE,FALSE)</f>
        <v>1</v>
      </c>
      <c r="D1837" t="s">
        <v>157</v>
      </c>
      <c r="E1837" t="s">
        <v>514</v>
      </c>
      <c r="F1837" t="s">
        <v>243</v>
      </c>
      <c r="G1837" t="str">
        <f>VLOOKUP(Table2[[#This Row],[franchID]],TeamsFranchises!$A$1:$D$121,2,FALSE)</f>
        <v>San Francisco Giants</v>
      </c>
      <c r="H1837" t="s">
        <v>8</v>
      </c>
      <c r="I1837">
        <v>4</v>
      </c>
      <c r="J1837">
        <v>111</v>
      </c>
      <c r="K1837">
        <v>53</v>
      </c>
      <c r="L1837">
        <v>56</v>
      </c>
      <c r="M1837">
        <v>55</v>
      </c>
      <c r="N1837" t="s">
        <v>51</v>
      </c>
      <c r="P1837" t="s">
        <v>51</v>
      </c>
      <c r="Q1837">
        <f>IF(Table2[[#This Row],[LgWin]]="Y",1,0)</f>
        <v>0</v>
      </c>
      <c r="R1837" t="s">
        <v>51</v>
      </c>
      <c r="S1837">
        <f>IF(Table2[[#This Row],[WSWin]]="Y",1,0)</f>
        <v>0</v>
      </c>
      <c r="T1837">
        <v>427</v>
      </c>
      <c r="U1837">
        <v>3766</v>
      </c>
      <c r="V1837">
        <v>941</v>
      </c>
      <c r="W1837">
        <v>161</v>
      </c>
      <c r="X1837">
        <v>26</v>
      </c>
      <c r="Y1837">
        <v>63</v>
      </c>
      <c r="Z1837">
        <v>386</v>
      </c>
      <c r="AA1837">
        <v>543</v>
      </c>
      <c r="AB1837">
        <v>89</v>
      </c>
      <c r="AC1837">
        <v>50</v>
      </c>
      <c r="AD1837">
        <v>14</v>
      </c>
      <c r="AE1837">
        <v>27</v>
      </c>
      <c r="AF1837">
        <v>414</v>
      </c>
      <c r="AG1837">
        <v>368</v>
      </c>
      <c r="AH1837">
        <v>3.28</v>
      </c>
      <c r="AI1837">
        <v>8</v>
      </c>
      <c r="AJ1837">
        <v>9</v>
      </c>
      <c r="AK1837">
        <v>33</v>
      </c>
      <c r="AL1837">
        <v>3028</v>
      </c>
      <c r="AM1837">
        <v>970</v>
      </c>
      <c r="AN1837">
        <v>57</v>
      </c>
      <c r="AO1837">
        <v>393</v>
      </c>
      <c r="AP1837">
        <v>561</v>
      </c>
      <c r="AQ1837">
        <v>102</v>
      </c>
      <c r="AR1837">
        <v>102</v>
      </c>
      <c r="AS1837">
        <v>0.97699999999999998</v>
      </c>
      <c r="AT1837" t="s">
        <v>515</v>
      </c>
      <c r="AU1837" t="s">
        <v>517</v>
      </c>
      <c r="AV1837">
        <v>632274</v>
      </c>
      <c r="AW1837">
        <v>98</v>
      </c>
      <c r="AX1837">
        <v>98</v>
      </c>
      <c r="AY1837" t="s">
        <v>243</v>
      </c>
      <c r="AZ1837" t="s">
        <v>514</v>
      </c>
      <c r="BA1837" t="s">
        <v>514</v>
      </c>
    </row>
    <row r="1838" spans="1:53" x14ac:dyDescent="0.55000000000000004">
      <c r="A1838">
        <v>1981</v>
      </c>
      <c r="B1838" t="b">
        <f>IF(Table2[[#This Row],[yearID]]&gt;=1903,TRUE,FALSE)</f>
        <v>1</v>
      </c>
      <c r="C1838" t="b">
        <f>IF(Table2[[#This Row],[yearID]]&gt;=1973,TRUE,FALSE)</f>
        <v>1</v>
      </c>
      <c r="D1838" t="s">
        <v>157</v>
      </c>
      <c r="E1838" t="s">
        <v>396</v>
      </c>
      <c r="F1838" t="s">
        <v>154</v>
      </c>
      <c r="G1838" t="str">
        <f>VLOOKUP(Table2[[#This Row],[franchID]],TeamsFranchises!$A$1:$D$121,2,FALSE)</f>
        <v>St. Louis Cardinals</v>
      </c>
      <c r="H1838" t="s">
        <v>37</v>
      </c>
      <c r="I1838">
        <v>1</v>
      </c>
      <c r="J1838">
        <v>103</v>
      </c>
      <c r="K1838">
        <v>53</v>
      </c>
      <c r="L1838">
        <v>59</v>
      </c>
      <c r="M1838">
        <v>43</v>
      </c>
      <c r="N1838" t="s">
        <v>51</v>
      </c>
      <c r="P1838" t="s">
        <v>51</v>
      </c>
      <c r="Q1838">
        <f>IF(Table2[[#This Row],[LgWin]]="Y",1,0)</f>
        <v>0</v>
      </c>
      <c r="R1838" t="s">
        <v>51</v>
      </c>
      <c r="S1838">
        <f>IF(Table2[[#This Row],[WSWin]]="Y",1,0)</f>
        <v>0</v>
      </c>
      <c r="T1838">
        <v>464</v>
      </c>
      <c r="U1838">
        <v>3537</v>
      </c>
      <c r="V1838">
        <v>936</v>
      </c>
      <c r="W1838">
        <v>158</v>
      </c>
      <c r="X1838">
        <v>45</v>
      </c>
      <c r="Y1838">
        <v>50</v>
      </c>
      <c r="Z1838">
        <v>379</v>
      </c>
      <c r="AA1838">
        <v>495</v>
      </c>
      <c r="AB1838">
        <v>88</v>
      </c>
      <c r="AC1838">
        <v>45</v>
      </c>
      <c r="AD1838">
        <v>16</v>
      </c>
      <c r="AE1838">
        <v>35</v>
      </c>
      <c r="AF1838">
        <v>417</v>
      </c>
      <c r="AG1838">
        <v>380</v>
      </c>
      <c r="AH1838">
        <v>3.63</v>
      </c>
      <c r="AI1838">
        <v>11</v>
      </c>
      <c r="AJ1838">
        <v>5</v>
      </c>
      <c r="AK1838">
        <v>33</v>
      </c>
      <c r="AL1838">
        <v>2829</v>
      </c>
      <c r="AM1838">
        <v>902</v>
      </c>
      <c r="AN1838">
        <v>52</v>
      </c>
      <c r="AO1838">
        <v>290</v>
      </c>
      <c r="AP1838">
        <v>388</v>
      </c>
      <c r="AQ1838">
        <v>82</v>
      </c>
      <c r="AR1838">
        <v>108</v>
      </c>
      <c r="AS1838">
        <v>0.98099999999999998</v>
      </c>
      <c r="AT1838" t="s">
        <v>409</v>
      </c>
      <c r="AU1838" t="s">
        <v>545</v>
      </c>
      <c r="AV1838">
        <v>1010247</v>
      </c>
      <c r="AW1838">
        <v>103</v>
      </c>
      <c r="AX1838">
        <v>102</v>
      </c>
      <c r="AY1838" t="s">
        <v>154</v>
      </c>
      <c r="AZ1838" t="s">
        <v>396</v>
      </c>
      <c r="BA1838" t="s">
        <v>396</v>
      </c>
    </row>
    <row r="1839" spans="1:53" x14ac:dyDescent="0.55000000000000004">
      <c r="A1839">
        <v>1981</v>
      </c>
      <c r="B1839" t="b">
        <f>IF(Table2[[#This Row],[yearID]]&gt;=1903,TRUE,FALSE)</f>
        <v>1</v>
      </c>
      <c r="C1839" t="b">
        <f>IF(Table2[[#This Row],[yearID]]&gt;=1973,TRUE,FALSE)</f>
        <v>1</v>
      </c>
      <c r="D1839" t="s">
        <v>410</v>
      </c>
      <c r="E1839" t="s">
        <v>526</v>
      </c>
      <c r="F1839" t="s">
        <v>526</v>
      </c>
      <c r="G1839" t="str">
        <f>VLOOKUP(Table2[[#This Row],[franchID]],TeamsFranchises!$A$1:$D$121,2,FALSE)</f>
        <v>Texas Rangers</v>
      </c>
      <c r="H1839" t="s">
        <v>8</v>
      </c>
      <c r="I1839">
        <v>2</v>
      </c>
      <c r="J1839">
        <v>105</v>
      </c>
      <c r="K1839">
        <v>56</v>
      </c>
      <c r="L1839">
        <v>57</v>
      </c>
      <c r="M1839">
        <v>48</v>
      </c>
      <c r="N1839" t="s">
        <v>51</v>
      </c>
      <c r="P1839" t="s">
        <v>51</v>
      </c>
      <c r="Q1839">
        <f>IF(Table2[[#This Row],[LgWin]]="Y",1,0)</f>
        <v>0</v>
      </c>
      <c r="R1839" t="s">
        <v>51</v>
      </c>
      <c r="S1839">
        <f>IF(Table2[[#This Row],[WSWin]]="Y",1,0)</f>
        <v>0</v>
      </c>
      <c r="T1839">
        <v>452</v>
      </c>
      <c r="U1839">
        <v>3581</v>
      </c>
      <c r="V1839">
        <v>968</v>
      </c>
      <c r="W1839">
        <v>178</v>
      </c>
      <c r="X1839">
        <v>15</v>
      </c>
      <c r="Y1839">
        <v>49</v>
      </c>
      <c r="Z1839">
        <v>295</v>
      </c>
      <c r="AA1839">
        <v>396</v>
      </c>
      <c r="AB1839">
        <v>46</v>
      </c>
      <c r="AC1839">
        <v>41</v>
      </c>
      <c r="AD1839">
        <v>21</v>
      </c>
      <c r="AE1839">
        <v>39</v>
      </c>
      <c r="AF1839">
        <v>389</v>
      </c>
      <c r="AG1839">
        <v>355</v>
      </c>
      <c r="AH1839">
        <v>3.4</v>
      </c>
      <c r="AI1839">
        <v>23</v>
      </c>
      <c r="AJ1839">
        <v>13</v>
      </c>
      <c r="AK1839">
        <v>18</v>
      </c>
      <c r="AL1839">
        <v>2821</v>
      </c>
      <c r="AM1839">
        <v>851</v>
      </c>
      <c r="AN1839">
        <v>67</v>
      </c>
      <c r="AO1839">
        <v>322</v>
      </c>
      <c r="AP1839">
        <v>488</v>
      </c>
      <c r="AQ1839">
        <v>69</v>
      </c>
      <c r="AR1839">
        <v>102</v>
      </c>
      <c r="AS1839">
        <v>0.98399999999999999</v>
      </c>
      <c r="AT1839" t="s">
        <v>568</v>
      </c>
      <c r="AU1839" t="s">
        <v>569</v>
      </c>
      <c r="AV1839">
        <v>850076</v>
      </c>
      <c r="AW1839">
        <v>94</v>
      </c>
      <c r="AX1839">
        <v>94</v>
      </c>
      <c r="AY1839" t="s">
        <v>526</v>
      </c>
      <c r="AZ1839" t="s">
        <v>526</v>
      </c>
      <c r="BA1839" t="s">
        <v>526</v>
      </c>
    </row>
    <row r="1840" spans="1:53" x14ac:dyDescent="0.55000000000000004">
      <c r="A1840">
        <v>1981</v>
      </c>
      <c r="B1840" t="b">
        <f>IF(Table2[[#This Row],[yearID]]&gt;=1903,TRUE,FALSE)</f>
        <v>1</v>
      </c>
      <c r="C1840" t="b">
        <f>IF(Table2[[#This Row],[yearID]]&gt;=1973,TRUE,FALSE)</f>
        <v>1</v>
      </c>
      <c r="D1840" t="s">
        <v>410</v>
      </c>
      <c r="E1840" t="s">
        <v>576</v>
      </c>
      <c r="F1840" t="s">
        <v>576</v>
      </c>
      <c r="G1840" t="str">
        <f>VLOOKUP(Table2[[#This Row],[franchID]],TeamsFranchises!$A$1:$D$121,2,FALSE)</f>
        <v>Toronto Blue Jays</v>
      </c>
      <c r="H1840" t="s">
        <v>37</v>
      </c>
      <c r="I1840">
        <v>7</v>
      </c>
      <c r="J1840">
        <v>106</v>
      </c>
      <c r="K1840">
        <v>53</v>
      </c>
      <c r="L1840">
        <v>37</v>
      </c>
      <c r="M1840">
        <v>69</v>
      </c>
      <c r="N1840" t="s">
        <v>51</v>
      </c>
      <c r="P1840" t="s">
        <v>51</v>
      </c>
      <c r="Q1840">
        <f>IF(Table2[[#This Row],[LgWin]]="Y",1,0)</f>
        <v>0</v>
      </c>
      <c r="R1840" t="s">
        <v>51</v>
      </c>
      <c r="S1840">
        <f>IF(Table2[[#This Row],[WSWin]]="Y",1,0)</f>
        <v>0</v>
      </c>
      <c r="T1840">
        <v>329</v>
      </c>
      <c r="U1840">
        <v>3521</v>
      </c>
      <c r="V1840">
        <v>797</v>
      </c>
      <c r="W1840">
        <v>137</v>
      </c>
      <c r="X1840">
        <v>23</v>
      </c>
      <c r="Y1840">
        <v>61</v>
      </c>
      <c r="Z1840">
        <v>284</v>
      </c>
      <c r="AA1840">
        <v>556</v>
      </c>
      <c r="AB1840">
        <v>66</v>
      </c>
      <c r="AC1840">
        <v>57</v>
      </c>
      <c r="AD1840">
        <v>20</v>
      </c>
      <c r="AE1840">
        <v>18</v>
      </c>
      <c r="AF1840">
        <v>466</v>
      </c>
      <c r="AG1840">
        <v>404</v>
      </c>
      <c r="AH1840">
        <v>3.81</v>
      </c>
      <c r="AI1840">
        <v>20</v>
      </c>
      <c r="AJ1840">
        <v>4</v>
      </c>
      <c r="AK1840">
        <v>18</v>
      </c>
      <c r="AL1840">
        <v>2860</v>
      </c>
      <c r="AM1840">
        <v>908</v>
      </c>
      <c r="AN1840">
        <v>72</v>
      </c>
      <c r="AO1840">
        <v>377</v>
      </c>
      <c r="AP1840">
        <v>451</v>
      </c>
      <c r="AQ1840">
        <v>105</v>
      </c>
      <c r="AR1840">
        <v>102</v>
      </c>
      <c r="AS1840">
        <v>0.97499999999999998</v>
      </c>
      <c r="AT1840" t="s">
        <v>577</v>
      </c>
      <c r="AU1840" t="s">
        <v>578</v>
      </c>
      <c r="AV1840">
        <v>755083</v>
      </c>
      <c r="AW1840">
        <v>106</v>
      </c>
      <c r="AX1840">
        <v>108</v>
      </c>
      <c r="AY1840" t="s">
        <v>576</v>
      </c>
      <c r="AZ1840" t="s">
        <v>576</v>
      </c>
      <c r="BA1840" t="s">
        <v>576</v>
      </c>
    </row>
    <row r="1841" spans="1:53" x14ac:dyDescent="0.55000000000000004">
      <c r="A1841">
        <v>1982</v>
      </c>
      <c r="B1841" t="b">
        <f>IF(Table2[[#This Row],[yearID]]&gt;=1903,TRUE,FALSE)</f>
        <v>1</v>
      </c>
      <c r="C1841" t="b">
        <f>IF(Table2[[#This Row],[yearID]]&gt;=1973,TRUE,FALSE)</f>
        <v>1</v>
      </c>
      <c r="D1841" t="s">
        <v>157</v>
      </c>
      <c r="E1841" t="s">
        <v>159</v>
      </c>
      <c r="F1841" t="s">
        <v>159</v>
      </c>
      <c r="G1841" t="str">
        <f>VLOOKUP(Table2[[#This Row],[franchID]],TeamsFranchises!$A$1:$D$121,2,FALSE)</f>
        <v>Atlanta Braves</v>
      </c>
      <c r="H1841" t="s">
        <v>8</v>
      </c>
      <c r="I1841">
        <v>1</v>
      </c>
      <c r="J1841">
        <v>162</v>
      </c>
      <c r="K1841">
        <v>81</v>
      </c>
      <c r="L1841">
        <v>89</v>
      </c>
      <c r="M1841">
        <v>73</v>
      </c>
      <c r="N1841" t="s">
        <v>76</v>
      </c>
      <c r="P1841" t="s">
        <v>51</v>
      </c>
      <c r="Q1841">
        <f>IF(Table2[[#This Row],[LgWin]]="Y",1,0)</f>
        <v>0</v>
      </c>
      <c r="R1841" t="s">
        <v>51</v>
      </c>
      <c r="S1841">
        <f>IF(Table2[[#This Row],[WSWin]]="Y",1,0)</f>
        <v>0</v>
      </c>
      <c r="T1841">
        <v>739</v>
      </c>
      <c r="U1841">
        <v>5507</v>
      </c>
      <c r="V1841">
        <v>1411</v>
      </c>
      <c r="W1841">
        <v>215</v>
      </c>
      <c r="X1841">
        <v>22</v>
      </c>
      <c r="Y1841">
        <v>146</v>
      </c>
      <c r="Z1841">
        <v>554</v>
      </c>
      <c r="AA1841">
        <v>869</v>
      </c>
      <c r="AB1841">
        <v>151</v>
      </c>
      <c r="AC1841">
        <v>77</v>
      </c>
      <c r="AD1841">
        <v>29</v>
      </c>
      <c r="AE1841">
        <v>43</v>
      </c>
      <c r="AF1841">
        <v>702</v>
      </c>
      <c r="AG1841">
        <v>621</v>
      </c>
      <c r="AH1841">
        <v>3.82</v>
      </c>
      <c r="AI1841">
        <v>15</v>
      </c>
      <c r="AJ1841">
        <v>11</v>
      </c>
      <c r="AK1841">
        <v>51</v>
      </c>
      <c r="AL1841">
        <v>4389</v>
      </c>
      <c r="AM1841">
        <v>1484</v>
      </c>
      <c r="AN1841">
        <v>126</v>
      </c>
      <c r="AO1841">
        <v>502</v>
      </c>
      <c r="AP1841">
        <v>813</v>
      </c>
      <c r="AQ1841">
        <v>137</v>
      </c>
      <c r="AR1841">
        <v>186</v>
      </c>
      <c r="AS1841">
        <v>0.97899999999999998</v>
      </c>
      <c r="AT1841" t="s">
        <v>541</v>
      </c>
      <c r="AU1841" t="s">
        <v>542</v>
      </c>
      <c r="AV1841">
        <v>1801985</v>
      </c>
      <c r="AW1841">
        <v>104</v>
      </c>
      <c r="AX1841">
        <v>104</v>
      </c>
      <c r="AY1841" t="s">
        <v>159</v>
      </c>
      <c r="AZ1841" t="s">
        <v>159</v>
      </c>
      <c r="BA1841" t="s">
        <v>159</v>
      </c>
    </row>
    <row r="1842" spans="1:53" x14ac:dyDescent="0.55000000000000004">
      <c r="A1842">
        <v>1982</v>
      </c>
      <c r="B1842" t="b">
        <f>IF(Table2[[#This Row],[yearID]]&gt;=1903,TRUE,FALSE)</f>
        <v>1</v>
      </c>
      <c r="C1842" t="b">
        <f>IF(Table2[[#This Row],[yearID]]&gt;=1973,TRUE,FALSE)</f>
        <v>1</v>
      </c>
      <c r="D1842" t="s">
        <v>410</v>
      </c>
      <c r="E1842" t="s">
        <v>95</v>
      </c>
      <c r="F1842" t="s">
        <v>95</v>
      </c>
      <c r="G1842" t="str">
        <f>VLOOKUP(Table2[[#This Row],[franchID]],TeamsFranchises!$A$1:$D$121,2,FALSE)</f>
        <v>Baltimore Orioles</v>
      </c>
      <c r="H1842" t="s">
        <v>37</v>
      </c>
      <c r="I1842">
        <v>2</v>
      </c>
      <c r="J1842">
        <v>163</v>
      </c>
      <c r="K1842">
        <v>82</v>
      </c>
      <c r="L1842">
        <v>94</v>
      </c>
      <c r="M1842">
        <v>68</v>
      </c>
      <c r="N1842" t="s">
        <v>51</v>
      </c>
      <c r="P1842" t="s">
        <v>51</v>
      </c>
      <c r="Q1842">
        <f>IF(Table2[[#This Row],[LgWin]]="Y",1,0)</f>
        <v>0</v>
      </c>
      <c r="R1842" t="s">
        <v>51</v>
      </c>
      <c r="S1842">
        <f>IF(Table2[[#This Row],[WSWin]]="Y",1,0)</f>
        <v>0</v>
      </c>
      <c r="T1842">
        <v>774</v>
      </c>
      <c r="U1842">
        <v>5557</v>
      </c>
      <c r="V1842">
        <v>1478</v>
      </c>
      <c r="W1842">
        <v>259</v>
      </c>
      <c r="X1842">
        <v>27</v>
      </c>
      <c r="Y1842">
        <v>179</v>
      </c>
      <c r="Z1842">
        <v>634</v>
      </c>
      <c r="AA1842">
        <v>796</v>
      </c>
      <c r="AB1842">
        <v>49</v>
      </c>
      <c r="AC1842">
        <v>38</v>
      </c>
      <c r="AD1842">
        <v>25</v>
      </c>
      <c r="AE1842">
        <v>52</v>
      </c>
      <c r="AF1842">
        <v>687</v>
      </c>
      <c r="AG1842">
        <v>648</v>
      </c>
      <c r="AH1842">
        <v>3.99</v>
      </c>
      <c r="AI1842">
        <v>38</v>
      </c>
      <c r="AJ1842">
        <v>8</v>
      </c>
      <c r="AK1842">
        <v>34</v>
      </c>
      <c r="AL1842">
        <v>4387</v>
      </c>
      <c r="AM1842">
        <v>1436</v>
      </c>
      <c r="AN1842">
        <v>147</v>
      </c>
      <c r="AO1842">
        <v>488</v>
      </c>
      <c r="AP1842">
        <v>719</v>
      </c>
      <c r="AQ1842">
        <v>101</v>
      </c>
      <c r="AR1842">
        <v>140</v>
      </c>
      <c r="AS1842">
        <v>0.98399999999999999</v>
      </c>
      <c r="AT1842" t="s">
        <v>218</v>
      </c>
      <c r="AU1842" t="s">
        <v>504</v>
      </c>
      <c r="AV1842">
        <v>1613031</v>
      </c>
      <c r="AW1842">
        <v>100</v>
      </c>
      <c r="AX1842">
        <v>99</v>
      </c>
      <c r="AY1842" t="s">
        <v>95</v>
      </c>
      <c r="AZ1842" t="s">
        <v>95</v>
      </c>
      <c r="BA1842" t="s">
        <v>95</v>
      </c>
    </row>
    <row r="1843" spans="1:53" x14ac:dyDescent="0.55000000000000004">
      <c r="A1843">
        <v>1982</v>
      </c>
      <c r="B1843" t="b">
        <f>IF(Table2[[#This Row],[yearID]]&gt;=1903,TRUE,FALSE)</f>
        <v>1</v>
      </c>
      <c r="C1843" t="b">
        <f>IF(Table2[[#This Row],[yearID]]&gt;=1973,TRUE,FALSE)</f>
        <v>1</v>
      </c>
      <c r="D1843" t="s">
        <v>410</v>
      </c>
      <c r="E1843" t="s">
        <v>54</v>
      </c>
      <c r="F1843" t="s">
        <v>54</v>
      </c>
      <c r="G1843" t="str">
        <f>VLOOKUP(Table2[[#This Row],[franchID]],TeamsFranchises!$A$1:$D$121,2,FALSE)</f>
        <v>Boston Red Sox</v>
      </c>
      <c r="H1843" t="s">
        <v>37</v>
      </c>
      <c r="I1843">
        <v>3</v>
      </c>
      <c r="J1843">
        <v>162</v>
      </c>
      <c r="K1843">
        <v>81</v>
      </c>
      <c r="L1843">
        <v>89</v>
      </c>
      <c r="M1843">
        <v>73</v>
      </c>
      <c r="N1843" t="s">
        <v>51</v>
      </c>
      <c r="P1843" t="s">
        <v>51</v>
      </c>
      <c r="Q1843">
        <f>IF(Table2[[#This Row],[LgWin]]="Y",1,0)</f>
        <v>0</v>
      </c>
      <c r="R1843" t="s">
        <v>51</v>
      </c>
      <c r="S1843">
        <f>IF(Table2[[#This Row],[WSWin]]="Y",1,0)</f>
        <v>0</v>
      </c>
      <c r="T1843">
        <v>753</v>
      </c>
      <c r="U1843">
        <v>5596</v>
      </c>
      <c r="V1843">
        <v>1536</v>
      </c>
      <c r="W1843">
        <v>271</v>
      </c>
      <c r="X1843">
        <v>31</v>
      </c>
      <c r="Y1843">
        <v>136</v>
      </c>
      <c r="Z1843">
        <v>547</v>
      </c>
      <c r="AA1843">
        <v>736</v>
      </c>
      <c r="AB1843">
        <v>42</v>
      </c>
      <c r="AC1843">
        <v>39</v>
      </c>
      <c r="AD1843">
        <v>28</v>
      </c>
      <c r="AE1843">
        <v>38</v>
      </c>
      <c r="AF1843">
        <v>713</v>
      </c>
      <c r="AG1843">
        <v>651</v>
      </c>
      <c r="AH1843">
        <v>4.03</v>
      </c>
      <c r="AI1843">
        <v>23</v>
      </c>
      <c r="AJ1843">
        <v>11</v>
      </c>
      <c r="AK1843">
        <v>33</v>
      </c>
      <c r="AL1843">
        <v>4359</v>
      </c>
      <c r="AM1843">
        <v>1557</v>
      </c>
      <c r="AN1843">
        <v>155</v>
      </c>
      <c r="AO1843">
        <v>478</v>
      </c>
      <c r="AP1843">
        <v>816</v>
      </c>
      <c r="AQ1843">
        <v>121</v>
      </c>
      <c r="AR1843">
        <v>172</v>
      </c>
      <c r="AS1843">
        <v>0.98099999999999998</v>
      </c>
      <c r="AT1843" t="s">
        <v>441</v>
      </c>
      <c r="AU1843" t="s">
        <v>493</v>
      </c>
      <c r="AV1843">
        <v>1950124</v>
      </c>
      <c r="AW1843">
        <v>107</v>
      </c>
      <c r="AX1843">
        <v>106</v>
      </c>
      <c r="AY1843" t="s">
        <v>54</v>
      </c>
      <c r="AZ1843" t="s">
        <v>54</v>
      </c>
      <c r="BA1843" t="s">
        <v>54</v>
      </c>
    </row>
    <row r="1844" spans="1:53" x14ac:dyDescent="0.55000000000000004">
      <c r="A1844">
        <v>1982</v>
      </c>
      <c r="B1844" t="b">
        <f>IF(Table2[[#This Row],[yearID]]&gt;=1903,TRUE,FALSE)</f>
        <v>1</v>
      </c>
      <c r="C1844" t="b">
        <f>IF(Table2[[#This Row],[yearID]]&gt;=1973,TRUE,FALSE)</f>
        <v>1</v>
      </c>
      <c r="D1844" t="s">
        <v>410</v>
      </c>
      <c r="E1844" t="s">
        <v>537</v>
      </c>
      <c r="F1844" t="s">
        <v>520</v>
      </c>
      <c r="G1844" t="str">
        <f>VLOOKUP(Table2[[#This Row],[franchID]],TeamsFranchises!$A$1:$D$121,2,FALSE)</f>
        <v>Los Angeles Angels of Anaheim</v>
      </c>
      <c r="H1844" t="s">
        <v>8</v>
      </c>
      <c r="I1844">
        <v>1</v>
      </c>
      <c r="J1844">
        <v>162</v>
      </c>
      <c r="K1844">
        <v>81</v>
      </c>
      <c r="L1844">
        <v>93</v>
      </c>
      <c r="M1844">
        <v>69</v>
      </c>
      <c r="N1844" t="s">
        <v>76</v>
      </c>
      <c r="P1844" t="s">
        <v>51</v>
      </c>
      <c r="Q1844">
        <f>IF(Table2[[#This Row],[LgWin]]="Y",1,0)</f>
        <v>0</v>
      </c>
      <c r="R1844" t="s">
        <v>51</v>
      </c>
      <c r="S1844">
        <f>IF(Table2[[#This Row],[WSWin]]="Y",1,0)</f>
        <v>0</v>
      </c>
      <c r="T1844">
        <v>814</v>
      </c>
      <c r="U1844">
        <v>5532</v>
      </c>
      <c r="V1844">
        <v>1518</v>
      </c>
      <c r="W1844">
        <v>268</v>
      </c>
      <c r="X1844">
        <v>26</v>
      </c>
      <c r="Y1844">
        <v>186</v>
      </c>
      <c r="Z1844">
        <v>613</v>
      </c>
      <c r="AA1844">
        <v>760</v>
      </c>
      <c r="AB1844">
        <v>55</v>
      </c>
      <c r="AC1844">
        <v>53</v>
      </c>
      <c r="AD1844">
        <v>35</v>
      </c>
      <c r="AE1844">
        <v>56</v>
      </c>
      <c r="AF1844">
        <v>670</v>
      </c>
      <c r="AG1844">
        <v>621</v>
      </c>
      <c r="AH1844">
        <v>3.82</v>
      </c>
      <c r="AI1844">
        <v>40</v>
      </c>
      <c r="AJ1844">
        <v>10</v>
      </c>
      <c r="AK1844">
        <v>27</v>
      </c>
      <c r="AL1844">
        <v>4392</v>
      </c>
      <c r="AM1844">
        <v>1436</v>
      </c>
      <c r="AN1844">
        <v>124</v>
      </c>
      <c r="AO1844">
        <v>482</v>
      </c>
      <c r="AP1844">
        <v>728</v>
      </c>
      <c r="AQ1844">
        <v>108</v>
      </c>
      <c r="AR1844">
        <v>171</v>
      </c>
      <c r="AS1844">
        <v>0.98299999999999998</v>
      </c>
      <c r="AT1844" t="s">
        <v>538</v>
      </c>
      <c r="AU1844" t="s">
        <v>543</v>
      </c>
      <c r="AV1844">
        <v>2807360</v>
      </c>
      <c r="AW1844">
        <v>100</v>
      </c>
      <c r="AX1844">
        <v>99</v>
      </c>
      <c r="AY1844" t="s">
        <v>537</v>
      </c>
      <c r="AZ1844" t="s">
        <v>537</v>
      </c>
      <c r="BA1844" t="s">
        <v>537</v>
      </c>
    </row>
    <row r="1845" spans="1:53" x14ac:dyDescent="0.55000000000000004">
      <c r="A1845">
        <v>1982</v>
      </c>
      <c r="B1845" t="b">
        <f>IF(Table2[[#This Row],[yearID]]&gt;=1903,TRUE,FALSE)</f>
        <v>1</v>
      </c>
      <c r="C1845" t="b">
        <f>IF(Table2[[#This Row],[yearID]]&gt;=1973,TRUE,FALSE)</f>
        <v>1</v>
      </c>
      <c r="D1845" t="s">
        <v>410</v>
      </c>
      <c r="E1845" t="s">
        <v>415</v>
      </c>
      <c r="F1845" t="s">
        <v>416</v>
      </c>
      <c r="G1845" t="str">
        <f>VLOOKUP(Table2[[#This Row],[franchID]],TeamsFranchises!$A$1:$D$121,2,FALSE)</f>
        <v>Chicago White Sox</v>
      </c>
      <c r="H1845" t="s">
        <v>8</v>
      </c>
      <c r="I1845">
        <v>3</v>
      </c>
      <c r="J1845">
        <v>162</v>
      </c>
      <c r="K1845">
        <v>80</v>
      </c>
      <c r="L1845">
        <v>87</v>
      </c>
      <c r="M1845">
        <v>75</v>
      </c>
      <c r="N1845" t="s">
        <v>51</v>
      </c>
      <c r="P1845" t="s">
        <v>51</v>
      </c>
      <c r="Q1845">
        <f>IF(Table2[[#This Row],[LgWin]]="Y",1,0)</f>
        <v>0</v>
      </c>
      <c r="R1845" t="s">
        <v>51</v>
      </c>
      <c r="S1845">
        <f>IF(Table2[[#This Row],[WSWin]]="Y",1,0)</f>
        <v>0</v>
      </c>
      <c r="T1845">
        <v>786</v>
      </c>
      <c r="U1845">
        <v>5575</v>
      </c>
      <c r="V1845">
        <v>1523</v>
      </c>
      <c r="W1845">
        <v>266</v>
      </c>
      <c r="X1845">
        <v>52</v>
      </c>
      <c r="Y1845">
        <v>136</v>
      </c>
      <c r="Z1845">
        <v>533</v>
      </c>
      <c r="AA1845">
        <v>866</v>
      </c>
      <c r="AB1845">
        <v>136</v>
      </c>
      <c r="AC1845">
        <v>58</v>
      </c>
      <c r="AD1845">
        <v>30</v>
      </c>
      <c r="AE1845">
        <v>50</v>
      </c>
      <c r="AF1845">
        <v>710</v>
      </c>
      <c r="AG1845">
        <v>618</v>
      </c>
      <c r="AH1845">
        <v>3.87</v>
      </c>
      <c r="AI1845">
        <v>30</v>
      </c>
      <c r="AJ1845">
        <v>10</v>
      </c>
      <c r="AK1845">
        <v>41</v>
      </c>
      <c r="AL1845">
        <v>4317</v>
      </c>
      <c r="AM1845">
        <v>1502</v>
      </c>
      <c r="AN1845">
        <v>99</v>
      </c>
      <c r="AO1845">
        <v>460</v>
      </c>
      <c r="AP1845">
        <v>753</v>
      </c>
      <c r="AQ1845">
        <v>154</v>
      </c>
      <c r="AR1845">
        <v>173</v>
      </c>
      <c r="AS1845">
        <v>0.97599999999999998</v>
      </c>
      <c r="AT1845" t="s">
        <v>417</v>
      </c>
      <c r="AU1845" t="s">
        <v>450</v>
      </c>
      <c r="AV1845">
        <v>1567787</v>
      </c>
      <c r="AW1845">
        <v>100</v>
      </c>
      <c r="AX1845">
        <v>99</v>
      </c>
      <c r="AY1845" t="s">
        <v>416</v>
      </c>
      <c r="AZ1845" t="s">
        <v>415</v>
      </c>
      <c r="BA1845" t="s">
        <v>415</v>
      </c>
    </row>
    <row r="1846" spans="1:53" x14ac:dyDescent="0.55000000000000004">
      <c r="A1846">
        <v>1982</v>
      </c>
      <c r="B1846" t="b">
        <f>IF(Table2[[#This Row],[yearID]]&gt;=1903,TRUE,FALSE)</f>
        <v>1</v>
      </c>
      <c r="C1846" t="b">
        <f>IF(Table2[[#This Row],[yearID]]&gt;=1973,TRUE,FALSE)</f>
        <v>1</v>
      </c>
      <c r="D1846" t="s">
        <v>157</v>
      </c>
      <c r="E1846" t="s">
        <v>161</v>
      </c>
      <c r="F1846" t="s">
        <v>162</v>
      </c>
      <c r="G1846" t="str">
        <f>VLOOKUP(Table2[[#This Row],[franchID]],TeamsFranchises!$A$1:$D$121,2,FALSE)</f>
        <v>Chicago Cubs</v>
      </c>
      <c r="H1846" t="s">
        <v>37</v>
      </c>
      <c r="I1846">
        <v>5</v>
      </c>
      <c r="J1846">
        <v>162</v>
      </c>
      <c r="K1846">
        <v>81</v>
      </c>
      <c r="L1846">
        <v>73</v>
      </c>
      <c r="M1846">
        <v>89</v>
      </c>
      <c r="N1846" t="s">
        <v>51</v>
      </c>
      <c r="P1846" t="s">
        <v>51</v>
      </c>
      <c r="Q1846">
        <f>IF(Table2[[#This Row],[LgWin]]="Y",1,0)</f>
        <v>0</v>
      </c>
      <c r="R1846" t="s">
        <v>51</v>
      </c>
      <c r="S1846">
        <f>IF(Table2[[#This Row],[WSWin]]="Y",1,0)</f>
        <v>0</v>
      </c>
      <c r="T1846">
        <v>676</v>
      </c>
      <c r="U1846">
        <v>5531</v>
      </c>
      <c r="V1846">
        <v>1436</v>
      </c>
      <c r="W1846">
        <v>239</v>
      </c>
      <c r="X1846">
        <v>46</v>
      </c>
      <c r="Y1846">
        <v>102</v>
      </c>
      <c r="Z1846">
        <v>460</v>
      </c>
      <c r="AA1846">
        <v>869</v>
      </c>
      <c r="AB1846">
        <v>132</v>
      </c>
      <c r="AC1846">
        <v>70</v>
      </c>
      <c r="AD1846">
        <v>25</v>
      </c>
      <c r="AE1846">
        <v>49</v>
      </c>
      <c r="AF1846">
        <v>709</v>
      </c>
      <c r="AG1846">
        <v>630</v>
      </c>
      <c r="AH1846">
        <v>3.92</v>
      </c>
      <c r="AI1846">
        <v>9</v>
      </c>
      <c r="AJ1846">
        <v>7</v>
      </c>
      <c r="AK1846">
        <v>43</v>
      </c>
      <c r="AL1846">
        <v>4342</v>
      </c>
      <c r="AM1846">
        <v>1510</v>
      </c>
      <c r="AN1846">
        <v>125</v>
      </c>
      <c r="AO1846">
        <v>452</v>
      </c>
      <c r="AP1846">
        <v>764</v>
      </c>
      <c r="AQ1846">
        <v>132</v>
      </c>
      <c r="AR1846">
        <v>110</v>
      </c>
      <c r="AS1846">
        <v>0.97899999999999998</v>
      </c>
      <c r="AT1846" t="s">
        <v>434</v>
      </c>
      <c r="AU1846" t="s">
        <v>473</v>
      </c>
      <c r="AV1846">
        <v>1249278</v>
      </c>
      <c r="AW1846">
        <v>102</v>
      </c>
      <c r="AX1846">
        <v>103</v>
      </c>
      <c r="AY1846" t="s">
        <v>162</v>
      </c>
      <c r="AZ1846" t="s">
        <v>161</v>
      </c>
      <c r="BA1846" t="s">
        <v>161</v>
      </c>
    </row>
    <row r="1847" spans="1:53" x14ac:dyDescent="0.55000000000000004">
      <c r="A1847">
        <v>1982</v>
      </c>
      <c r="B1847" t="b">
        <f>IF(Table2[[#This Row],[yearID]]&gt;=1903,TRUE,FALSE)</f>
        <v>1</v>
      </c>
      <c r="C1847" t="b">
        <f>IF(Table2[[#This Row],[yearID]]&gt;=1973,TRUE,FALSE)</f>
        <v>1</v>
      </c>
      <c r="D1847" t="s">
        <v>157</v>
      </c>
      <c r="E1847" t="s">
        <v>167</v>
      </c>
      <c r="F1847" t="s">
        <v>167</v>
      </c>
      <c r="G1847" t="str">
        <f>VLOOKUP(Table2[[#This Row],[franchID]],TeamsFranchises!$A$1:$D$121,2,FALSE)</f>
        <v>Cincinnati Reds</v>
      </c>
      <c r="H1847" t="s">
        <v>8</v>
      </c>
      <c r="I1847">
        <v>6</v>
      </c>
      <c r="J1847">
        <v>162</v>
      </c>
      <c r="K1847">
        <v>81</v>
      </c>
      <c r="L1847">
        <v>61</v>
      </c>
      <c r="M1847">
        <v>101</v>
      </c>
      <c r="N1847" t="s">
        <v>51</v>
      </c>
      <c r="P1847" t="s">
        <v>51</v>
      </c>
      <c r="Q1847">
        <f>IF(Table2[[#This Row],[LgWin]]="Y",1,0)</f>
        <v>0</v>
      </c>
      <c r="R1847" t="s">
        <v>51</v>
      </c>
      <c r="S1847">
        <f>IF(Table2[[#This Row],[WSWin]]="Y",1,0)</f>
        <v>0</v>
      </c>
      <c r="T1847">
        <v>545</v>
      </c>
      <c r="U1847">
        <v>5479</v>
      </c>
      <c r="V1847">
        <v>1375</v>
      </c>
      <c r="W1847">
        <v>228</v>
      </c>
      <c r="X1847">
        <v>34</v>
      </c>
      <c r="Y1847">
        <v>82</v>
      </c>
      <c r="Z1847">
        <v>470</v>
      </c>
      <c r="AA1847">
        <v>817</v>
      </c>
      <c r="AB1847">
        <v>131</v>
      </c>
      <c r="AC1847">
        <v>69</v>
      </c>
      <c r="AD1847">
        <v>21</v>
      </c>
      <c r="AE1847">
        <v>41</v>
      </c>
      <c r="AF1847">
        <v>661</v>
      </c>
      <c r="AG1847">
        <v>594</v>
      </c>
      <c r="AH1847">
        <v>3.66</v>
      </c>
      <c r="AI1847">
        <v>22</v>
      </c>
      <c r="AJ1847">
        <v>7</v>
      </c>
      <c r="AK1847">
        <v>31</v>
      </c>
      <c r="AL1847">
        <v>4381</v>
      </c>
      <c r="AM1847">
        <v>1414</v>
      </c>
      <c r="AN1847">
        <v>105</v>
      </c>
      <c r="AO1847">
        <v>570</v>
      </c>
      <c r="AP1847">
        <v>998</v>
      </c>
      <c r="AQ1847">
        <v>128</v>
      </c>
      <c r="AR1847">
        <v>158</v>
      </c>
      <c r="AS1847">
        <v>0.98</v>
      </c>
      <c r="AT1847" t="s">
        <v>165</v>
      </c>
      <c r="AU1847" t="s">
        <v>565</v>
      </c>
      <c r="AV1847">
        <v>1326528</v>
      </c>
      <c r="AW1847">
        <v>102</v>
      </c>
      <c r="AX1847">
        <v>102</v>
      </c>
      <c r="AY1847" t="s">
        <v>167</v>
      </c>
      <c r="AZ1847" t="s">
        <v>167</v>
      </c>
      <c r="BA1847" t="s">
        <v>167</v>
      </c>
    </row>
    <row r="1848" spans="1:53" x14ac:dyDescent="0.55000000000000004">
      <c r="A1848">
        <v>1982</v>
      </c>
      <c r="B1848" t="b">
        <f>IF(Table2[[#This Row],[yearID]]&gt;=1903,TRUE,FALSE)</f>
        <v>1</v>
      </c>
      <c r="C1848" t="b">
        <f>IF(Table2[[#This Row],[yearID]]&gt;=1973,TRUE,FALSE)</f>
        <v>1</v>
      </c>
      <c r="D1848" t="s">
        <v>410</v>
      </c>
      <c r="E1848" t="s">
        <v>64</v>
      </c>
      <c r="F1848" t="s">
        <v>64</v>
      </c>
      <c r="G1848" t="str">
        <f>VLOOKUP(Table2[[#This Row],[franchID]],TeamsFranchises!$A$1:$D$121,2,FALSE)</f>
        <v>Cleveland Indians</v>
      </c>
      <c r="H1848" t="s">
        <v>37</v>
      </c>
      <c r="I1848">
        <v>6</v>
      </c>
      <c r="J1848">
        <v>162</v>
      </c>
      <c r="K1848">
        <v>81</v>
      </c>
      <c r="L1848">
        <v>78</v>
      </c>
      <c r="M1848">
        <v>84</v>
      </c>
      <c r="N1848" t="s">
        <v>51</v>
      </c>
      <c r="P1848" t="s">
        <v>51</v>
      </c>
      <c r="Q1848">
        <f>IF(Table2[[#This Row],[LgWin]]="Y",1,0)</f>
        <v>0</v>
      </c>
      <c r="R1848" t="s">
        <v>51</v>
      </c>
      <c r="S1848">
        <f>IF(Table2[[#This Row],[WSWin]]="Y",1,0)</f>
        <v>0</v>
      </c>
      <c r="T1848">
        <v>683</v>
      </c>
      <c r="U1848">
        <v>5559</v>
      </c>
      <c r="V1848">
        <v>1458</v>
      </c>
      <c r="W1848">
        <v>225</v>
      </c>
      <c r="X1848">
        <v>32</v>
      </c>
      <c r="Y1848">
        <v>109</v>
      </c>
      <c r="Z1848">
        <v>651</v>
      </c>
      <c r="AA1848">
        <v>625</v>
      </c>
      <c r="AB1848">
        <v>151</v>
      </c>
      <c r="AC1848">
        <v>68</v>
      </c>
      <c r="AD1848">
        <v>35</v>
      </c>
      <c r="AE1848">
        <v>40</v>
      </c>
      <c r="AF1848">
        <v>748</v>
      </c>
      <c r="AG1848">
        <v>670</v>
      </c>
      <c r="AH1848">
        <v>4.1100000000000003</v>
      </c>
      <c r="AI1848">
        <v>31</v>
      </c>
      <c r="AJ1848">
        <v>9</v>
      </c>
      <c r="AK1848">
        <v>30</v>
      </c>
      <c r="AL1848">
        <v>4405</v>
      </c>
      <c r="AM1848">
        <v>1433</v>
      </c>
      <c r="AN1848">
        <v>122</v>
      </c>
      <c r="AO1848">
        <v>589</v>
      </c>
      <c r="AP1848">
        <v>882</v>
      </c>
      <c r="AQ1848">
        <v>123</v>
      </c>
      <c r="AR1848">
        <v>129</v>
      </c>
      <c r="AS1848">
        <v>0.98</v>
      </c>
      <c r="AT1848" t="s">
        <v>487</v>
      </c>
      <c r="AU1848" t="s">
        <v>498</v>
      </c>
      <c r="AV1848">
        <v>1044021</v>
      </c>
      <c r="AW1848">
        <v>101</v>
      </c>
      <c r="AX1848">
        <v>101</v>
      </c>
      <c r="AY1848" t="s">
        <v>64</v>
      </c>
      <c r="AZ1848" t="s">
        <v>64</v>
      </c>
      <c r="BA1848" t="s">
        <v>64</v>
      </c>
    </row>
    <row r="1849" spans="1:53" x14ac:dyDescent="0.55000000000000004">
      <c r="A1849">
        <v>1982</v>
      </c>
      <c r="B1849" t="b">
        <f>IF(Table2[[#This Row],[yearID]]&gt;=1903,TRUE,FALSE)</f>
        <v>1</v>
      </c>
      <c r="C1849" t="b">
        <f>IF(Table2[[#This Row],[yearID]]&gt;=1973,TRUE,FALSE)</f>
        <v>1</v>
      </c>
      <c r="D1849" t="s">
        <v>410</v>
      </c>
      <c r="E1849" t="s">
        <v>419</v>
      </c>
      <c r="F1849" t="s">
        <v>419</v>
      </c>
      <c r="G1849" t="str">
        <f>VLOOKUP(Table2[[#This Row],[franchID]],TeamsFranchises!$A$1:$D$121,2,FALSE)</f>
        <v>Detroit Tigers</v>
      </c>
      <c r="H1849" t="s">
        <v>37</v>
      </c>
      <c r="I1849">
        <v>4</v>
      </c>
      <c r="J1849">
        <v>162</v>
      </c>
      <c r="K1849">
        <v>81</v>
      </c>
      <c r="L1849">
        <v>83</v>
      </c>
      <c r="M1849">
        <v>79</v>
      </c>
      <c r="N1849" t="s">
        <v>51</v>
      </c>
      <c r="P1849" t="s">
        <v>51</v>
      </c>
      <c r="Q1849">
        <f>IF(Table2[[#This Row],[LgWin]]="Y",1,0)</f>
        <v>0</v>
      </c>
      <c r="R1849" t="s">
        <v>51</v>
      </c>
      <c r="S1849">
        <f>IF(Table2[[#This Row],[WSWin]]="Y",1,0)</f>
        <v>0</v>
      </c>
      <c r="T1849">
        <v>729</v>
      </c>
      <c r="U1849">
        <v>5590</v>
      </c>
      <c r="V1849">
        <v>1489</v>
      </c>
      <c r="W1849">
        <v>237</v>
      </c>
      <c r="X1849">
        <v>40</v>
      </c>
      <c r="Y1849">
        <v>177</v>
      </c>
      <c r="Z1849">
        <v>470</v>
      </c>
      <c r="AA1849">
        <v>807</v>
      </c>
      <c r="AB1849">
        <v>93</v>
      </c>
      <c r="AC1849">
        <v>66</v>
      </c>
      <c r="AD1849">
        <v>26</v>
      </c>
      <c r="AE1849">
        <v>39</v>
      </c>
      <c r="AF1849">
        <v>685</v>
      </c>
      <c r="AG1849">
        <v>613</v>
      </c>
      <c r="AH1849">
        <v>3.8</v>
      </c>
      <c r="AI1849">
        <v>45</v>
      </c>
      <c r="AJ1849">
        <v>5</v>
      </c>
      <c r="AK1849">
        <v>27</v>
      </c>
      <c r="AL1849">
        <v>4353</v>
      </c>
      <c r="AM1849">
        <v>1371</v>
      </c>
      <c r="AN1849">
        <v>172</v>
      </c>
      <c r="AO1849">
        <v>554</v>
      </c>
      <c r="AP1849">
        <v>740</v>
      </c>
      <c r="AQ1849">
        <v>117</v>
      </c>
      <c r="AR1849">
        <v>165</v>
      </c>
      <c r="AS1849">
        <v>0.98099999999999998</v>
      </c>
      <c r="AT1849" t="s">
        <v>420</v>
      </c>
      <c r="AU1849" t="s">
        <v>518</v>
      </c>
      <c r="AV1849">
        <v>1636058</v>
      </c>
      <c r="AW1849">
        <v>100</v>
      </c>
      <c r="AX1849">
        <v>99</v>
      </c>
      <c r="AY1849" t="s">
        <v>419</v>
      </c>
      <c r="AZ1849" t="s">
        <v>419</v>
      </c>
      <c r="BA1849" t="s">
        <v>419</v>
      </c>
    </row>
    <row r="1850" spans="1:53" x14ac:dyDescent="0.55000000000000004">
      <c r="A1850">
        <v>1982</v>
      </c>
      <c r="B1850" t="b">
        <f>IF(Table2[[#This Row],[yearID]]&gt;=1903,TRUE,FALSE)</f>
        <v>1</v>
      </c>
      <c r="C1850" t="b">
        <f>IF(Table2[[#This Row],[yearID]]&gt;=1973,TRUE,FALSE)</f>
        <v>1</v>
      </c>
      <c r="D1850" t="s">
        <v>157</v>
      </c>
      <c r="E1850" t="s">
        <v>528</v>
      </c>
      <c r="F1850" t="s">
        <v>528</v>
      </c>
      <c r="G1850" t="str">
        <f>VLOOKUP(Table2[[#This Row],[franchID]],TeamsFranchises!$A$1:$D$121,2,FALSE)</f>
        <v>Houston Astros</v>
      </c>
      <c r="H1850" t="s">
        <v>8</v>
      </c>
      <c r="I1850">
        <v>5</v>
      </c>
      <c r="J1850">
        <v>162</v>
      </c>
      <c r="K1850">
        <v>81</v>
      </c>
      <c r="L1850">
        <v>77</v>
      </c>
      <c r="M1850">
        <v>85</v>
      </c>
      <c r="N1850" t="s">
        <v>51</v>
      </c>
      <c r="P1850" t="s">
        <v>51</v>
      </c>
      <c r="Q1850">
        <f>IF(Table2[[#This Row],[LgWin]]="Y",1,0)</f>
        <v>0</v>
      </c>
      <c r="R1850" t="s">
        <v>51</v>
      </c>
      <c r="S1850">
        <f>IF(Table2[[#This Row],[WSWin]]="Y",1,0)</f>
        <v>0</v>
      </c>
      <c r="T1850">
        <v>569</v>
      </c>
      <c r="U1850">
        <v>5440</v>
      </c>
      <c r="V1850">
        <v>1342</v>
      </c>
      <c r="W1850">
        <v>236</v>
      </c>
      <c r="X1850">
        <v>48</v>
      </c>
      <c r="Y1850">
        <v>74</v>
      </c>
      <c r="Z1850">
        <v>435</v>
      </c>
      <c r="AA1850">
        <v>830</v>
      </c>
      <c r="AB1850">
        <v>140</v>
      </c>
      <c r="AC1850">
        <v>61</v>
      </c>
      <c r="AD1850">
        <v>19</v>
      </c>
      <c r="AE1850">
        <v>46</v>
      </c>
      <c r="AF1850">
        <v>620</v>
      </c>
      <c r="AG1850">
        <v>549</v>
      </c>
      <c r="AH1850">
        <v>3.42</v>
      </c>
      <c r="AI1850">
        <v>37</v>
      </c>
      <c r="AJ1850">
        <v>16</v>
      </c>
      <c r="AK1850">
        <v>31</v>
      </c>
      <c r="AL1850">
        <v>4340</v>
      </c>
      <c r="AM1850">
        <v>1338</v>
      </c>
      <c r="AN1850">
        <v>87</v>
      </c>
      <c r="AO1850">
        <v>479</v>
      </c>
      <c r="AP1850">
        <v>899</v>
      </c>
      <c r="AQ1850">
        <v>136</v>
      </c>
      <c r="AR1850">
        <v>154</v>
      </c>
      <c r="AS1850">
        <v>0.97799999999999998</v>
      </c>
      <c r="AT1850" t="s">
        <v>539</v>
      </c>
      <c r="AU1850" t="s">
        <v>540</v>
      </c>
      <c r="AV1850">
        <v>1558555</v>
      </c>
      <c r="AW1850">
        <v>92</v>
      </c>
      <c r="AX1850">
        <v>92</v>
      </c>
      <c r="AY1850" t="s">
        <v>528</v>
      </c>
      <c r="AZ1850" t="s">
        <v>528</v>
      </c>
      <c r="BA1850" t="s">
        <v>528</v>
      </c>
    </row>
    <row r="1851" spans="1:53" x14ac:dyDescent="0.55000000000000004">
      <c r="A1851">
        <v>1982</v>
      </c>
      <c r="B1851" t="b">
        <f>IF(Table2[[#This Row],[yearID]]&gt;=1903,TRUE,FALSE)</f>
        <v>1</v>
      </c>
      <c r="C1851" t="b">
        <f>IF(Table2[[#This Row],[yearID]]&gt;=1973,TRUE,FALSE)</f>
        <v>1</v>
      </c>
      <c r="D1851" t="s">
        <v>410</v>
      </c>
      <c r="E1851" t="s">
        <v>509</v>
      </c>
      <c r="F1851" t="s">
        <v>548</v>
      </c>
      <c r="G1851" t="str">
        <f>VLOOKUP(Table2[[#This Row],[franchID]],TeamsFranchises!$A$1:$D$121,2,FALSE)</f>
        <v>Kansas City Royals</v>
      </c>
      <c r="H1851" t="s">
        <v>8</v>
      </c>
      <c r="I1851">
        <v>2</v>
      </c>
      <c r="J1851">
        <v>162</v>
      </c>
      <c r="K1851">
        <v>81</v>
      </c>
      <c r="L1851">
        <v>90</v>
      </c>
      <c r="M1851">
        <v>72</v>
      </c>
      <c r="N1851" t="s">
        <v>51</v>
      </c>
      <c r="P1851" t="s">
        <v>51</v>
      </c>
      <c r="Q1851">
        <f>IF(Table2[[#This Row],[LgWin]]="Y",1,0)</f>
        <v>0</v>
      </c>
      <c r="R1851" t="s">
        <v>51</v>
      </c>
      <c r="S1851">
        <f>IF(Table2[[#This Row],[WSWin]]="Y",1,0)</f>
        <v>0</v>
      </c>
      <c r="T1851">
        <v>784</v>
      </c>
      <c r="U1851">
        <v>5629</v>
      </c>
      <c r="V1851">
        <v>1603</v>
      </c>
      <c r="W1851">
        <v>295</v>
      </c>
      <c r="X1851">
        <v>58</v>
      </c>
      <c r="Y1851">
        <v>132</v>
      </c>
      <c r="Z1851">
        <v>442</v>
      </c>
      <c r="AA1851">
        <v>758</v>
      </c>
      <c r="AB1851">
        <v>133</v>
      </c>
      <c r="AC1851">
        <v>48</v>
      </c>
      <c r="AD1851">
        <v>25</v>
      </c>
      <c r="AE1851">
        <v>49</v>
      </c>
      <c r="AF1851">
        <v>717</v>
      </c>
      <c r="AG1851">
        <v>649</v>
      </c>
      <c r="AH1851">
        <v>4.08</v>
      </c>
      <c r="AI1851">
        <v>16</v>
      </c>
      <c r="AJ1851">
        <v>12</v>
      </c>
      <c r="AK1851">
        <v>45</v>
      </c>
      <c r="AL1851">
        <v>4293</v>
      </c>
      <c r="AM1851">
        <v>1443</v>
      </c>
      <c r="AN1851">
        <v>163</v>
      </c>
      <c r="AO1851">
        <v>471</v>
      </c>
      <c r="AP1851">
        <v>650</v>
      </c>
      <c r="AQ1851">
        <v>127</v>
      </c>
      <c r="AR1851">
        <v>140</v>
      </c>
      <c r="AS1851">
        <v>0.97899999999999998</v>
      </c>
      <c r="AT1851" t="s">
        <v>549</v>
      </c>
      <c r="AU1851" t="s">
        <v>570</v>
      </c>
      <c r="AV1851">
        <v>2284464</v>
      </c>
      <c r="AW1851">
        <v>100</v>
      </c>
      <c r="AX1851">
        <v>100</v>
      </c>
      <c r="AY1851" t="s">
        <v>548</v>
      </c>
      <c r="AZ1851" t="s">
        <v>509</v>
      </c>
      <c r="BA1851" t="s">
        <v>509</v>
      </c>
    </row>
    <row r="1852" spans="1:53" x14ac:dyDescent="0.55000000000000004">
      <c r="A1852">
        <v>1982</v>
      </c>
      <c r="B1852" t="b">
        <f>IF(Table2[[#This Row],[yearID]]&gt;=1903,TRUE,FALSE)</f>
        <v>1</v>
      </c>
      <c r="C1852" t="b">
        <f>IF(Table2[[#This Row],[yearID]]&gt;=1973,TRUE,FALSE)</f>
        <v>1</v>
      </c>
      <c r="D1852" t="s">
        <v>157</v>
      </c>
      <c r="E1852" t="s">
        <v>511</v>
      </c>
      <c r="F1852" t="s">
        <v>260</v>
      </c>
      <c r="G1852" t="str">
        <f>VLOOKUP(Table2[[#This Row],[franchID]],TeamsFranchises!$A$1:$D$121,2,FALSE)</f>
        <v>Los Angeles Dodgers</v>
      </c>
      <c r="H1852" t="s">
        <v>8</v>
      </c>
      <c r="I1852">
        <v>2</v>
      </c>
      <c r="J1852">
        <v>162</v>
      </c>
      <c r="K1852">
        <v>81</v>
      </c>
      <c r="L1852">
        <v>88</v>
      </c>
      <c r="M1852">
        <v>74</v>
      </c>
      <c r="N1852" t="s">
        <v>51</v>
      </c>
      <c r="P1852" t="s">
        <v>51</v>
      </c>
      <c r="Q1852">
        <f>IF(Table2[[#This Row],[LgWin]]="Y",1,0)</f>
        <v>0</v>
      </c>
      <c r="R1852" t="s">
        <v>51</v>
      </c>
      <c r="S1852">
        <f>IF(Table2[[#This Row],[WSWin]]="Y",1,0)</f>
        <v>0</v>
      </c>
      <c r="T1852">
        <v>691</v>
      </c>
      <c r="U1852">
        <v>5642</v>
      </c>
      <c r="V1852">
        <v>1487</v>
      </c>
      <c r="W1852">
        <v>222</v>
      </c>
      <c r="X1852">
        <v>32</v>
      </c>
      <c r="Y1852">
        <v>138</v>
      </c>
      <c r="Z1852">
        <v>528</v>
      </c>
      <c r="AA1852">
        <v>804</v>
      </c>
      <c r="AB1852">
        <v>151</v>
      </c>
      <c r="AC1852">
        <v>56</v>
      </c>
      <c r="AD1852">
        <v>30</v>
      </c>
      <c r="AE1852">
        <v>55</v>
      </c>
      <c r="AF1852">
        <v>612</v>
      </c>
      <c r="AG1852">
        <v>539</v>
      </c>
      <c r="AH1852">
        <v>3.26</v>
      </c>
      <c r="AI1852">
        <v>37</v>
      </c>
      <c r="AJ1852">
        <v>16</v>
      </c>
      <c r="AK1852">
        <v>28</v>
      </c>
      <c r="AL1852">
        <v>4465</v>
      </c>
      <c r="AM1852">
        <v>1356</v>
      </c>
      <c r="AN1852">
        <v>81</v>
      </c>
      <c r="AO1852">
        <v>468</v>
      </c>
      <c r="AP1852">
        <v>932</v>
      </c>
      <c r="AQ1852">
        <v>139</v>
      </c>
      <c r="AR1852">
        <v>131</v>
      </c>
      <c r="AS1852">
        <v>0.97899999999999998</v>
      </c>
      <c r="AT1852" t="s">
        <v>512</v>
      </c>
      <c r="AU1852" t="s">
        <v>531</v>
      </c>
      <c r="AV1852">
        <v>3608881</v>
      </c>
      <c r="AW1852">
        <v>98</v>
      </c>
      <c r="AX1852">
        <v>97</v>
      </c>
      <c r="AY1852" t="s">
        <v>260</v>
      </c>
      <c r="AZ1852" t="s">
        <v>511</v>
      </c>
      <c r="BA1852" t="s">
        <v>511</v>
      </c>
    </row>
    <row r="1853" spans="1:53" x14ac:dyDescent="0.55000000000000004">
      <c r="A1853">
        <v>1982</v>
      </c>
      <c r="B1853" t="b">
        <f>IF(Table2[[#This Row],[yearID]]&gt;=1903,TRUE,FALSE)</f>
        <v>1</v>
      </c>
      <c r="C1853" t="b">
        <f>IF(Table2[[#This Row],[yearID]]&gt;=1973,TRUE,FALSE)</f>
        <v>1</v>
      </c>
      <c r="D1853" t="s">
        <v>410</v>
      </c>
      <c r="E1853" t="s">
        <v>426</v>
      </c>
      <c r="F1853" t="s">
        <v>426</v>
      </c>
      <c r="G1853" t="str">
        <f>VLOOKUP(Table2[[#This Row],[franchID]],TeamsFranchises!$A$1:$D$121,2,FALSE)</f>
        <v>Minnesota Twins</v>
      </c>
      <c r="H1853" t="s">
        <v>8</v>
      </c>
      <c r="I1853">
        <v>7</v>
      </c>
      <c r="J1853">
        <v>162</v>
      </c>
      <c r="K1853">
        <v>81</v>
      </c>
      <c r="L1853">
        <v>60</v>
      </c>
      <c r="M1853">
        <v>102</v>
      </c>
      <c r="N1853" t="s">
        <v>51</v>
      </c>
      <c r="P1853" t="s">
        <v>51</v>
      </c>
      <c r="Q1853">
        <f>IF(Table2[[#This Row],[LgWin]]="Y",1,0)</f>
        <v>0</v>
      </c>
      <c r="R1853" t="s">
        <v>51</v>
      </c>
      <c r="S1853">
        <f>IF(Table2[[#This Row],[WSWin]]="Y",1,0)</f>
        <v>0</v>
      </c>
      <c r="T1853">
        <v>657</v>
      </c>
      <c r="U1853">
        <v>5544</v>
      </c>
      <c r="V1853">
        <v>1427</v>
      </c>
      <c r="W1853">
        <v>234</v>
      </c>
      <c r="X1853">
        <v>44</v>
      </c>
      <c r="Y1853">
        <v>148</v>
      </c>
      <c r="Z1853">
        <v>474</v>
      </c>
      <c r="AA1853">
        <v>887</v>
      </c>
      <c r="AB1853">
        <v>38</v>
      </c>
      <c r="AC1853">
        <v>33</v>
      </c>
      <c r="AD1853">
        <v>24</v>
      </c>
      <c r="AE1853">
        <v>51</v>
      </c>
      <c r="AF1853">
        <v>819</v>
      </c>
      <c r="AG1853">
        <v>752</v>
      </c>
      <c r="AH1853">
        <v>4.72</v>
      </c>
      <c r="AI1853">
        <v>26</v>
      </c>
      <c r="AJ1853">
        <v>7</v>
      </c>
      <c r="AK1853">
        <v>30</v>
      </c>
      <c r="AL1853">
        <v>4299</v>
      </c>
      <c r="AM1853">
        <v>1484</v>
      </c>
      <c r="AN1853">
        <v>208</v>
      </c>
      <c r="AO1853">
        <v>643</v>
      </c>
      <c r="AP1853">
        <v>812</v>
      </c>
      <c r="AQ1853">
        <v>108</v>
      </c>
      <c r="AR1853">
        <v>162</v>
      </c>
      <c r="AS1853">
        <v>0.98199999999999998</v>
      </c>
      <c r="AT1853" t="s">
        <v>523</v>
      </c>
      <c r="AU1853" t="s">
        <v>579</v>
      </c>
      <c r="AV1853">
        <v>921186</v>
      </c>
      <c r="AW1853">
        <v>103</v>
      </c>
      <c r="AX1853">
        <v>104</v>
      </c>
      <c r="AY1853" t="s">
        <v>426</v>
      </c>
      <c r="AZ1853" t="s">
        <v>426</v>
      </c>
      <c r="BA1853" t="s">
        <v>426</v>
      </c>
    </row>
    <row r="1854" spans="1:53" x14ac:dyDescent="0.55000000000000004">
      <c r="A1854">
        <v>1982</v>
      </c>
      <c r="B1854" t="b">
        <f>IF(Table2[[#This Row],[yearID]]&gt;=1903,TRUE,FALSE)</f>
        <v>1</v>
      </c>
      <c r="C1854" t="b">
        <f>IF(Table2[[#This Row],[yearID]]&gt;=1973,TRUE,FALSE)</f>
        <v>1</v>
      </c>
      <c r="D1854" t="s">
        <v>410</v>
      </c>
      <c r="E1854" t="s">
        <v>563</v>
      </c>
      <c r="F1854" t="s">
        <v>282</v>
      </c>
      <c r="G1854" t="str">
        <f>VLOOKUP(Table2[[#This Row],[franchID]],TeamsFranchises!$A$1:$D$121,2,FALSE)</f>
        <v>Milwaukee Brewers</v>
      </c>
      <c r="H1854" t="s">
        <v>37</v>
      </c>
      <c r="I1854">
        <v>1</v>
      </c>
      <c r="J1854">
        <v>163</v>
      </c>
      <c r="K1854">
        <v>82</v>
      </c>
      <c r="L1854">
        <v>95</v>
      </c>
      <c r="M1854">
        <v>67</v>
      </c>
      <c r="N1854" t="s">
        <v>76</v>
      </c>
      <c r="P1854" t="s">
        <v>76</v>
      </c>
      <c r="Q1854">
        <f>IF(Table2[[#This Row],[LgWin]]="Y",1,0)</f>
        <v>1</v>
      </c>
      <c r="R1854" t="s">
        <v>51</v>
      </c>
      <c r="S1854">
        <f>IF(Table2[[#This Row],[WSWin]]="Y",1,0)</f>
        <v>0</v>
      </c>
      <c r="T1854">
        <v>891</v>
      </c>
      <c r="U1854">
        <v>5733</v>
      </c>
      <c r="V1854">
        <v>1599</v>
      </c>
      <c r="W1854">
        <v>277</v>
      </c>
      <c r="X1854">
        <v>41</v>
      </c>
      <c r="Y1854">
        <v>216</v>
      </c>
      <c r="Z1854">
        <v>484</v>
      </c>
      <c r="AA1854">
        <v>714</v>
      </c>
      <c r="AB1854">
        <v>84</v>
      </c>
      <c r="AC1854">
        <v>52</v>
      </c>
      <c r="AD1854">
        <v>18</v>
      </c>
      <c r="AE1854">
        <v>46</v>
      </c>
      <c r="AF1854">
        <v>717</v>
      </c>
      <c r="AG1854">
        <v>649</v>
      </c>
      <c r="AH1854">
        <v>3.98</v>
      </c>
      <c r="AI1854">
        <v>34</v>
      </c>
      <c r="AJ1854">
        <v>6</v>
      </c>
      <c r="AK1854">
        <v>47</v>
      </c>
      <c r="AL1854">
        <v>4402</v>
      </c>
      <c r="AM1854">
        <v>1514</v>
      </c>
      <c r="AN1854">
        <v>152</v>
      </c>
      <c r="AO1854">
        <v>511</v>
      </c>
      <c r="AP1854">
        <v>717</v>
      </c>
      <c r="AQ1854">
        <v>125</v>
      </c>
      <c r="AR1854">
        <v>185</v>
      </c>
      <c r="AS1854">
        <v>0.98</v>
      </c>
      <c r="AT1854" t="s">
        <v>281</v>
      </c>
      <c r="AU1854" t="s">
        <v>501</v>
      </c>
      <c r="AV1854">
        <v>1978896</v>
      </c>
      <c r="AW1854">
        <v>94</v>
      </c>
      <c r="AX1854">
        <v>93</v>
      </c>
      <c r="AY1854" t="s">
        <v>282</v>
      </c>
      <c r="AZ1854" t="s">
        <v>282</v>
      </c>
      <c r="BA1854" t="s">
        <v>282</v>
      </c>
    </row>
    <row r="1855" spans="1:53" x14ac:dyDescent="0.55000000000000004">
      <c r="A1855">
        <v>1982</v>
      </c>
      <c r="B1855" t="b">
        <f>IF(Table2[[#This Row],[yearID]]&gt;=1903,TRUE,FALSE)</f>
        <v>1</v>
      </c>
      <c r="C1855" t="b">
        <f>IF(Table2[[#This Row],[yearID]]&gt;=1973,TRUE,FALSE)</f>
        <v>1</v>
      </c>
      <c r="D1855" t="s">
        <v>157</v>
      </c>
      <c r="E1855" t="s">
        <v>551</v>
      </c>
      <c r="F1855" t="s">
        <v>398</v>
      </c>
      <c r="G1855" t="str">
        <f>VLOOKUP(Table2[[#This Row],[franchID]],TeamsFranchises!$A$1:$D$121,2,FALSE)</f>
        <v>Washington Nationals</v>
      </c>
      <c r="H1855" t="s">
        <v>37</v>
      </c>
      <c r="I1855">
        <v>3</v>
      </c>
      <c r="J1855">
        <v>162</v>
      </c>
      <c r="K1855">
        <v>81</v>
      </c>
      <c r="L1855">
        <v>86</v>
      </c>
      <c r="M1855">
        <v>76</v>
      </c>
      <c r="N1855" t="s">
        <v>51</v>
      </c>
      <c r="P1855" t="s">
        <v>51</v>
      </c>
      <c r="Q1855">
        <f>IF(Table2[[#This Row],[LgWin]]="Y",1,0)</f>
        <v>0</v>
      </c>
      <c r="R1855" t="s">
        <v>51</v>
      </c>
      <c r="S1855">
        <f>IF(Table2[[#This Row],[WSWin]]="Y",1,0)</f>
        <v>0</v>
      </c>
      <c r="T1855">
        <v>697</v>
      </c>
      <c r="U1855">
        <v>5557</v>
      </c>
      <c r="V1855">
        <v>1454</v>
      </c>
      <c r="W1855">
        <v>270</v>
      </c>
      <c r="X1855">
        <v>38</v>
      </c>
      <c r="Y1855">
        <v>133</v>
      </c>
      <c r="Z1855">
        <v>503</v>
      </c>
      <c r="AA1855">
        <v>816</v>
      </c>
      <c r="AB1855">
        <v>156</v>
      </c>
      <c r="AC1855">
        <v>56</v>
      </c>
      <c r="AD1855">
        <v>35</v>
      </c>
      <c r="AE1855">
        <v>41</v>
      </c>
      <c r="AF1855">
        <v>616</v>
      </c>
      <c r="AG1855">
        <v>538</v>
      </c>
      <c r="AH1855">
        <v>3.31</v>
      </c>
      <c r="AI1855">
        <v>34</v>
      </c>
      <c r="AJ1855">
        <v>10</v>
      </c>
      <c r="AK1855">
        <v>43</v>
      </c>
      <c r="AL1855">
        <v>4382</v>
      </c>
      <c r="AM1855">
        <v>1371</v>
      </c>
      <c r="AN1855">
        <v>110</v>
      </c>
      <c r="AO1855">
        <v>448</v>
      </c>
      <c r="AP1855">
        <v>936</v>
      </c>
      <c r="AQ1855">
        <v>122</v>
      </c>
      <c r="AR1855">
        <v>117</v>
      </c>
      <c r="AS1855">
        <v>0.98</v>
      </c>
      <c r="AT1855" t="s">
        <v>552</v>
      </c>
      <c r="AU1855" t="s">
        <v>572</v>
      </c>
      <c r="AV1855">
        <v>2318292</v>
      </c>
      <c r="AW1855">
        <v>102</v>
      </c>
      <c r="AX1855">
        <v>101</v>
      </c>
      <c r="AY1855" t="s">
        <v>551</v>
      </c>
      <c r="AZ1855" t="s">
        <v>551</v>
      </c>
      <c r="BA1855" t="s">
        <v>551</v>
      </c>
    </row>
    <row r="1856" spans="1:53" x14ac:dyDescent="0.55000000000000004">
      <c r="A1856">
        <v>1982</v>
      </c>
      <c r="B1856" t="b">
        <f>IF(Table2[[#This Row],[yearID]]&gt;=1903,TRUE,FALSE)</f>
        <v>1</v>
      </c>
      <c r="C1856" t="b">
        <f>IF(Table2[[#This Row],[yearID]]&gt;=1973,TRUE,FALSE)</f>
        <v>1</v>
      </c>
      <c r="D1856" t="s">
        <v>410</v>
      </c>
      <c r="E1856" t="s">
        <v>436</v>
      </c>
      <c r="F1856" t="s">
        <v>412</v>
      </c>
      <c r="G1856" t="str">
        <f>VLOOKUP(Table2[[#This Row],[franchID]],TeamsFranchises!$A$1:$D$121,2,FALSE)</f>
        <v>New York Yankees</v>
      </c>
      <c r="H1856" t="s">
        <v>37</v>
      </c>
      <c r="I1856">
        <v>5</v>
      </c>
      <c r="J1856">
        <v>162</v>
      </c>
      <c r="K1856">
        <v>81</v>
      </c>
      <c r="L1856">
        <v>79</v>
      </c>
      <c r="M1856">
        <v>83</v>
      </c>
      <c r="N1856" t="s">
        <v>51</v>
      </c>
      <c r="P1856" t="s">
        <v>51</v>
      </c>
      <c r="Q1856">
        <f>IF(Table2[[#This Row],[LgWin]]="Y",1,0)</f>
        <v>0</v>
      </c>
      <c r="R1856" t="s">
        <v>51</v>
      </c>
      <c r="S1856">
        <f>IF(Table2[[#This Row],[WSWin]]="Y",1,0)</f>
        <v>0</v>
      </c>
      <c r="T1856">
        <v>709</v>
      </c>
      <c r="U1856">
        <v>5526</v>
      </c>
      <c r="V1856">
        <v>1417</v>
      </c>
      <c r="W1856">
        <v>225</v>
      </c>
      <c r="X1856">
        <v>37</v>
      </c>
      <c r="Y1856">
        <v>161</v>
      </c>
      <c r="Z1856">
        <v>590</v>
      </c>
      <c r="AA1856">
        <v>719</v>
      </c>
      <c r="AB1856">
        <v>69</v>
      </c>
      <c r="AC1856">
        <v>45</v>
      </c>
      <c r="AD1856">
        <v>24</v>
      </c>
      <c r="AE1856">
        <v>49</v>
      </c>
      <c r="AF1856">
        <v>716</v>
      </c>
      <c r="AG1856">
        <v>647</v>
      </c>
      <c r="AH1856">
        <v>3.99</v>
      </c>
      <c r="AI1856">
        <v>24</v>
      </c>
      <c r="AJ1856">
        <v>8</v>
      </c>
      <c r="AK1856">
        <v>39</v>
      </c>
      <c r="AL1856">
        <v>4377</v>
      </c>
      <c r="AM1856">
        <v>1471</v>
      </c>
      <c r="AN1856">
        <v>113</v>
      </c>
      <c r="AO1856">
        <v>491</v>
      </c>
      <c r="AP1856">
        <v>939</v>
      </c>
      <c r="AQ1856">
        <v>128</v>
      </c>
      <c r="AR1856">
        <v>158</v>
      </c>
      <c r="AS1856">
        <v>0.97899999999999998</v>
      </c>
      <c r="AT1856" t="s">
        <v>459</v>
      </c>
      <c r="AU1856" t="s">
        <v>571</v>
      </c>
      <c r="AV1856">
        <v>2041219</v>
      </c>
      <c r="AW1856">
        <v>98</v>
      </c>
      <c r="AX1856">
        <v>97</v>
      </c>
      <c r="AY1856" t="s">
        <v>412</v>
      </c>
      <c r="AZ1856" t="s">
        <v>436</v>
      </c>
      <c r="BA1856" t="s">
        <v>436</v>
      </c>
    </row>
    <row r="1857" spans="1:53" x14ac:dyDescent="0.55000000000000004">
      <c r="A1857">
        <v>1982</v>
      </c>
      <c r="B1857" t="b">
        <f>IF(Table2[[#This Row],[yearID]]&gt;=1903,TRUE,FALSE)</f>
        <v>1</v>
      </c>
      <c r="C1857" t="b">
        <f>IF(Table2[[#This Row],[yearID]]&gt;=1973,TRUE,FALSE)</f>
        <v>1</v>
      </c>
      <c r="D1857" t="s">
        <v>157</v>
      </c>
      <c r="E1857" t="s">
        <v>532</v>
      </c>
      <c r="F1857" t="s">
        <v>533</v>
      </c>
      <c r="G1857" t="str">
        <f>VLOOKUP(Table2[[#This Row],[franchID]],TeamsFranchises!$A$1:$D$121,2,FALSE)</f>
        <v>New York Mets</v>
      </c>
      <c r="H1857" t="s">
        <v>37</v>
      </c>
      <c r="I1857">
        <v>6</v>
      </c>
      <c r="J1857">
        <v>162</v>
      </c>
      <c r="K1857">
        <v>81</v>
      </c>
      <c r="L1857">
        <v>65</v>
      </c>
      <c r="M1857">
        <v>97</v>
      </c>
      <c r="N1857" t="s">
        <v>51</v>
      </c>
      <c r="P1857" t="s">
        <v>51</v>
      </c>
      <c r="Q1857">
        <f>IF(Table2[[#This Row],[LgWin]]="Y",1,0)</f>
        <v>0</v>
      </c>
      <c r="R1857" t="s">
        <v>51</v>
      </c>
      <c r="S1857">
        <f>IF(Table2[[#This Row],[WSWin]]="Y",1,0)</f>
        <v>0</v>
      </c>
      <c r="T1857">
        <v>609</v>
      </c>
      <c r="U1857">
        <v>5510</v>
      </c>
      <c r="V1857">
        <v>1361</v>
      </c>
      <c r="W1857">
        <v>227</v>
      </c>
      <c r="X1857">
        <v>26</v>
      </c>
      <c r="Y1857">
        <v>97</v>
      </c>
      <c r="Z1857">
        <v>456</v>
      </c>
      <c r="AA1857">
        <v>1005</v>
      </c>
      <c r="AB1857">
        <v>137</v>
      </c>
      <c r="AC1857">
        <v>58</v>
      </c>
      <c r="AD1857">
        <v>25</v>
      </c>
      <c r="AE1857">
        <v>53</v>
      </c>
      <c r="AF1857">
        <v>723</v>
      </c>
      <c r="AG1857">
        <v>624</v>
      </c>
      <c r="AH1857">
        <v>3.88</v>
      </c>
      <c r="AI1857">
        <v>15</v>
      </c>
      <c r="AJ1857">
        <v>5</v>
      </c>
      <c r="AK1857">
        <v>37</v>
      </c>
      <c r="AL1857">
        <v>4342</v>
      </c>
      <c r="AM1857">
        <v>1508</v>
      </c>
      <c r="AN1857">
        <v>119</v>
      </c>
      <c r="AO1857">
        <v>582</v>
      </c>
      <c r="AP1857">
        <v>759</v>
      </c>
      <c r="AQ1857">
        <v>175</v>
      </c>
      <c r="AR1857">
        <v>134</v>
      </c>
      <c r="AS1857">
        <v>0.97199999999999998</v>
      </c>
      <c r="AT1857" t="s">
        <v>534</v>
      </c>
      <c r="AU1857" t="s">
        <v>536</v>
      </c>
      <c r="AV1857">
        <v>1323036</v>
      </c>
      <c r="AW1857">
        <v>99</v>
      </c>
      <c r="AX1857">
        <v>101</v>
      </c>
      <c r="AY1857" t="s">
        <v>533</v>
      </c>
      <c r="AZ1857" t="s">
        <v>532</v>
      </c>
      <c r="BA1857" t="s">
        <v>532</v>
      </c>
    </row>
    <row r="1858" spans="1:53" x14ac:dyDescent="0.55000000000000004">
      <c r="A1858">
        <v>1982</v>
      </c>
      <c r="B1858" t="b">
        <f>IF(Table2[[#This Row],[yearID]]&gt;=1903,TRUE,FALSE)</f>
        <v>1</v>
      </c>
      <c r="C1858" t="b">
        <f>IF(Table2[[#This Row],[yearID]]&gt;=1973,TRUE,FALSE)</f>
        <v>1</v>
      </c>
      <c r="D1858" t="s">
        <v>410</v>
      </c>
      <c r="E1858" t="s">
        <v>423</v>
      </c>
      <c r="F1858" t="s">
        <v>423</v>
      </c>
      <c r="G1858" t="str">
        <f>VLOOKUP(Table2[[#This Row],[franchID]],TeamsFranchises!$A$1:$D$121,2,FALSE)</f>
        <v>Oakland Athletics</v>
      </c>
      <c r="H1858" t="s">
        <v>8</v>
      </c>
      <c r="I1858">
        <v>5</v>
      </c>
      <c r="J1858">
        <v>162</v>
      </c>
      <c r="K1858">
        <v>81</v>
      </c>
      <c r="L1858">
        <v>68</v>
      </c>
      <c r="M1858">
        <v>94</v>
      </c>
      <c r="N1858" t="s">
        <v>51</v>
      </c>
      <c r="P1858" t="s">
        <v>51</v>
      </c>
      <c r="Q1858">
        <f>IF(Table2[[#This Row],[LgWin]]="Y",1,0)</f>
        <v>0</v>
      </c>
      <c r="R1858" t="s">
        <v>51</v>
      </c>
      <c r="S1858">
        <f>IF(Table2[[#This Row],[WSWin]]="Y",1,0)</f>
        <v>0</v>
      </c>
      <c r="T1858">
        <v>691</v>
      </c>
      <c r="U1858">
        <v>5448</v>
      </c>
      <c r="V1858">
        <v>1286</v>
      </c>
      <c r="W1858">
        <v>211</v>
      </c>
      <c r="X1858">
        <v>27</v>
      </c>
      <c r="Y1858">
        <v>149</v>
      </c>
      <c r="Z1858">
        <v>582</v>
      </c>
      <c r="AA1858">
        <v>948</v>
      </c>
      <c r="AB1858">
        <v>232</v>
      </c>
      <c r="AC1858">
        <v>87</v>
      </c>
      <c r="AD1858">
        <v>20</v>
      </c>
      <c r="AE1858">
        <v>54</v>
      </c>
      <c r="AF1858">
        <v>819</v>
      </c>
      <c r="AG1858">
        <v>735</v>
      </c>
      <c r="AH1858">
        <v>4.54</v>
      </c>
      <c r="AI1858">
        <v>42</v>
      </c>
      <c r="AJ1858">
        <v>6</v>
      </c>
      <c r="AK1858">
        <v>22</v>
      </c>
      <c r="AL1858">
        <v>4368</v>
      </c>
      <c r="AM1858">
        <v>1506</v>
      </c>
      <c r="AN1858">
        <v>177</v>
      </c>
      <c r="AO1858">
        <v>648</v>
      </c>
      <c r="AP1858">
        <v>697</v>
      </c>
      <c r="AQ1858">
        <v>160</v>
      </c>
      <c r="AR1858">
        <v>140</v>
      </c>
      <c r="AS1858">
        <v>0.97399999999999998</v>
      </c>
      <c r="AT1858" t="s">
        <v>546</v>
      </c>
      <c r="AU1858" t="s">
        <v>547</v>
      </c>
      <c r="AV1858">
        <v>1735489</v>
      </c>
      <c r="AW1858">
        <v>94</v>
      </c>
      <c r="AX1858">
        <v>95</v>
      </c>
      <c r="AY1858" t="s">
        <v>423</v>
      </c>
      <c r="AZ1858" t="s">
        <v>423</v>
      </c>
      <c r="BA1858" t="s">
        <v>423</v>
      </c>
    </row>
    <row r="1859" spans="1:53" x14ac:dyDescent="0.55000000000000004">
      <c r="A1859">
        <v>1982</v>
      </c>
      <c r="B1859" t="b">
        <f>IF(Table2[[#This Row],[yearID]]&gt;=1903,TRUE,FALSE)</f>
        <v>1</v>
      </c>
      <c r="C1859" t="b">
        <f>IF(Table2[[#This Row],[yearID]]&gt;=1973,TRUE,FALSE)</f>
        <v>1</v>
      </c>
      <c r="D1859" t="s">
        <v>157</v>
      </c>
      <c r="E1859" t="s">
        <v>122</v>
      </c>
      <c r="F1859" t="s">
        <v>122</v>
      </c>
      <c r="G1859" t="str">
        <f>VLOOKUP(Table2[[#This Row],[franchID]],TeamsFranchises!$A$1:$D$121,2,FALSE)</f>
        <v>Philadelphia Phillies</v>
      </c>
      <c r="H1859" t="s">
        <v>37</v>
      </c>
      <c r="I1859">
        <v>2</v>
      </c>
      <c r="J1859">
        <v>162</v>
      </c>
      <c r="K1859">
        <v>81</v>
      </c>
      <c r="L1859">
        <v>89</v>
      </c>
      <c r="M1859">
        <v>73</v>
      </c>
      <c r="N1859" t="s">
        <v>51</v>
      </c>
      <c r="P1859" t="s">
        <v>51</v>
      </c>
      <c r="Q1859">
        <f>IF(Table2[[#This Row],[LgWin]]="Y",1,0)</f>
        <v>0</v>
      </c>
      <c r="R1859" t="s">
        <v>51</v>
      </c>
      <c r="S1859">
        <f>IF(Table2[[#This Row],[WSWin]]="Y",1,0)</f>
        <v>0</v>
      </c>
      <c r="T1859">
        <v>664</v>
      </c>
      <c r="U1859">
        <v>5454</v>
      </c>
      <c r="V1859">
        <v>1417</v>
      </c>
      <c r="W1859">
        <v>245</v>
      </c>
      <c r="X1859">
        <v>25</v>
      </c>
      <c r="Y1859">
        <v>112</v>
      </c>
      <c r="Z1859">
        <v>506</v>
      </c>
      <c r="AA1859">
        <v>831</v>
      </c>
      <c r="AB1859">
        <v>128</v>
      </c>
      <c r="AC1859">
        <v>76</v>
      </c>
      <c r="AD1859">
        <v>24</v>
      </c>
      <c r="AE1859">
        <v>38</v>
      </c>
      <c r="AF1859">
        <v>654</v>
      </c>
      <c r="AG1859">
        <v>584</v>
      </c>
      <c r="AH1859">
        <v>3.61</v>
      </c>
      <c r="AI1859">
        <v>38</v>
      </c>
      <c r="AJ1859">
        <v>13</v>
      </c>
      <c r="AK1859">
        <v>33</v>
      </c>
      <c r="AL1859">
        <v>4369</v>
      </c>
      <c r="AM1859">
        <v>1395</v>
      </c>
      <c r="AN1859">
        <v>86</v>
      </c>
      <c r="AO1859">
        <v>472</v>
      </c>
      <c r="AP1859">
        <v>1002</v>
      </c>
      <c r="AQ1859">
        <v>121</v>
      </c>
      <c r="AR1859">
        <v>138</v>
      </c>
      <c r="AS1859">
        <v>0.98099999999999998</v>
      </c>
      <c r="AT1859" t="s">
        <v>358</v>
      </c>
      <c r="AU1859" t="s">
        <v>566</v>
      </c>
      <c r="AV1859">
        <v>2376394</v>
      </c>
      <c r="AW1859">
        <v>103</v>
      </c>
      <c r="AX1859">
        <v>102</v>
      </c>
      <c r="AY1859" t="s">
        <v>122</v>
      </c>
      <c r="AZ1859" t="s">
        <v>122</v>
      </c>
      <c r="BA1859" t="s">
        <v>122</v>
      </c>
    </row>
    <row r="1860" spans="1:53" x14ac:dyDescent="0.55000000000000004">
      <c r="A1860">
        <v>1982</v>
      </c>
      <c r="B1860" t="b">
        <f>IF(Table2[[#This Row],[yearID]]&gt;=1903,TRUE,FALSE)</f>
        <v>1</v>
      </c>
      <c r="C1860" t="b">
        <f>IF(Table2[[#This Row],[yearID]]&gt;=1973,TRUE,FALSE)</f>
        <v>1</v>
      </c>
      <c r="D1860" t="s">
        <v>157</v>
      </c>
      <c r="E1860" t="s">
        <v>229</v>
      </c>
      <c r="F1860" t="s">
        <v>229</v>
      </c>
      <c r="G1860" t="str">
        <f>VLOOKUP(Table2[[#This Row],[franchID]],TeamsFranchises!$A$1:$D$121,2,FALSE)</f>
        <v>Pittsburgh Pirates</v>
      </c>
      <c r="H1860" t="s">
        <v>37</v>
      </c>
      <c r="I1860">
        <v>4</v>
      </c>
      <c r="J1860">
        <v>162</v>
      </c>
      <c r="K1860">
        <v>81</v>
      </c>
      <c r="L1860">
        <v>84</v>
      </c>
      <c r="M1860">
        <v>78</v>
      </c>
      <c r="N1860" t="s">
        <v>51</v>
      </c>
      <c r="P1860" t="s">
        <v>51</v>
      </c>
      <c r="Q1860">
        <f>IF(Table2[[#This Row],[LgWin]]="Y",1,0)</f>
        <v>0</v>
      </c>
      <c r="R1860" t="s">
        <v>51</v>
      </c>
      <c r="S1860">
        <f>IF(Table2[[#This Row],[WSWin]]="Y",1,0)</f>
        <v>0</v>
      </c>
      <c r="T1860">
        <v>724</v>
      </c>
      <c r="U1860">
        <v>5614</v>
      </c>
      <c r="V1860">
        <v>1535</v>
      </c>
      <c r="W1860">
        <v>272</v>
      </c>
      <c r="X1860">
        <v>40</v>
      </c>
      <c r="Y1860">
        <v>134</v>
      </c>
      <c r="Z1860">
        <v>447</v>
      </c>
      <c r="AA1860">
        <v>862</v>
      </c>
      <c r="AB1860">
        <v>161</v>
      </c>
      <c r="AC1860">
        <v>75</v>
      </c>
      <c r="AD1860">
        <v>28</v>
      </c>
      <c r="AE1860">
        <v>67</v>
      </c>
      <c r="AF1860">
        <v>696</v>
      </c>
      <c r="AG1860">
        <v>621</v>
      </c>
      <c r="AH1860">
        <v>3.81</v>
      </c>
      <c r="AI1860">
        <v>19</v>
      </c>
      <c r="AJ1860">
        <v>7</v>
      </c>
      <c r="AK1860">
        <v>39</v>
      </c>
      <c r="AL1860">
        <v>4400</v>
      </c>
      <c r="AM1860">
        <v>1434</v>
      </c>
      <c r="AN1860">
        <v>118</v>
      </c>
      <c r="AO1860">
        <v>521</v>
      </c>
      <c r="AP1860">
        <v>933</v>
      </c>
      <c r="AQ1860">
        <v>145</v>
      </c>
      <c r="AR1860">
        <v>133</v>
      </c>
      <c r="AS1860">
        <v>0.97699999999999998</v>
      </c>
      <c r="AT1860" t="s">
        <v>390</v>
      </c>
      <c r="AU1860" t="s">
        <v>567</v>
      </c>
      <c r="AV1860">
        <v>1024106</v>
      </c>
      <c r="AW1860">
        <v>104</v>
      </c>
      <c r="AX1860">
        <v>104</v>
      </c>
      <c r="AY1860" t="s">
        <v>229</v>
      </c>
      <c r="AZ1860" t="s">
        <v>229</v>
      </c>
      <c r="BA1860" t="s">
        <v>229</v>
      </c>
    </row>
    <row r="1861" spans="1:53" x14ac:dyDescent="0.55000000000000004">
      <c r="A1861">
        <v>1982</v>
      </c>
      <c r="B1861" t="b">
        <f>IF(Table2[[#This Row],[yearID]]&gt;=1903,TRUE,FALSE)</f>
        <v>1</v>
      </c>
      <c r="C1861" t="b">
        <f>IF(Table2[[#This Row],[yearID]]&gt;=1973,TRUE,FALSE)</f>
        <v>1</v>
      </c>
      <c r="D1861" t="s">
        <v>157</v>
      </c>
      <c r="E1861" t="s">
        <v>554</v>
      </c>
      <c r="F1861" t="s">
        <v>555</v>
      </c>
      <c r="G1861" t="str">
        <f>VLOOKUP(Table2[[#This Row],[franchID]],TeamsFranchises!$A$1:$D$121,2,FALSE)</f>
        <v>San Diego Padres</v>
      </c>
      <c r="H1861" t="s">
        <v>8</v>
      </c>
      <c r="I1861">
        <v>4</v>
      </c>
      <c r="J1861">
        <v>162</v>
      </c>
      <c r="K1861">
        <v>81</v>
      </c>
      <c r="L1861">
        <v>81</v>
      </c>
      <c r="M1861">
        <v>81</v>
      </c>
      <c r="N1861" t="s">
        <v>51</v>
      </c>
      <c r="P1861" t="s">
        <v>51</v>
      </c>
      <c r="Q1861">
        <f>IF(Table2[[#This Row],[LgWin]]="Y",1,0)</f>
        <v>0</v>
      </c>
      <c r="R1861" t="s">
        <v>51</v>
      </c>
      <c r="S1861">
        <f>IF(Table2[[#This Row],[WSWin]]="Y",1,0)</f>
        <v>0</v>
      </c>
      <c r="T1861">
        <v>675</v>
      </c>
      <c r="U1861">
        <v>5575</v>
      </c>
      <c r="V1861">
        <v>1435</v>
      </c>
      <c r="W1861">
        <v>217</v>
      </c>
      <c r="X1861">
        <v>52</v>
      </c>
      <c r="Y1861">
        <v>81</v>
      </c>
      <c r="Z1861">
        <v>429</v>
      </c>
      <c r="AA1861">
        <v>877</v>
      </c>
      <c r="AB1861">
        <v>165</v>
      </c>
      <c r="AC1861">
        <v>77</v>
      </c>
      <c r="AD1861">
        <v>22</v>
      </c>
      <c r="AE1861">
        <v>47</v>
      </c>
      <c r="AF1861">
        <v>658</v>
      </c>
      <c r="AG1861">
        <v>578</v>
      </c>
      <c r="AH1861">
        <v>3.52</v>
      </c>
      <c r="AI1861">
        <v>20</v>
      </c>
      <c r="AJ1861">
        <v>11</v>
      </c>
      <c r="AK1861">
        <v>41</v>
      </c>
      <c r="AL1861">
        <v>4428</v>
      </c>
      <c r="AM1861">
        <v>1348</v>
      </c>
      <c r="AN1861">
        <v>139</v>
      </c>
      <c r="AO1861">
        <v>502</v>
      </c>
      <c r="AP1861">
        <v>765</v>
      </c>
      <c r="AQ1861">
        <v>152</v>
      </c>
      <c r="AR1861">
        <v>142</v>
      </c>
      <c r="AS1861">
        <v>0.97599999999999998</v>
      </c>
      <c r="AT1861" t="s">
        <v>556</v>
      </c>
      <c r="AU1861" t="s">
        <v>557</v>
      </c>
      <c r="AV1861">
        <v>1607516</v>
      </c>
      <c r="AW1861">
        <v>96</v>
      </c>
      <c r="AX1861">
        <v>96</v>
      </c>
      <c r="AY1861" t="s">
        <v>555</v>
      </c>
      <c r="AZ1861" t="s">
        <v>554</v>
      </c>
      <c r="BA1861" t="s">
        <v>554</v>
      </c>
    </row>
    <row r="1862" spans="1:53" x14ac:dyDescent="0.55000000000000004">
      <c r="A1862">
        <v>1982</v>
      </c>
      <c r="B1862" t="b">
        <f>IF(Table2[[#This Row],[yearID]]&gt;=1903,TRUE,FALSE)</f>
        <v>1</v>
      </c>
      <c r="C1862" t="b">
        <f>IF(Table2[[#This Row],[yearID]]&gt;=1973,TRUE,FALSE)</f>
        <v>1</v>
      </c>
      <c r="D1862" t="s">
        <v>410</v>
      </c>
      <c r="E1862" t="s">
        <v>573</v>
      </c>
      <c r="F1862" t="s">
        <v>573</v>
      </c>
      <c r="G1862" t="str">
        <f>VLOOKUP(Table2[[#This Row],[franchID]],TeamsFranchises!$A$1:$D$121,2,FALSE)</f>
        <v>Seattle Mariners</v>
      </c>
      <c r="H1862" t="s">
        <v>8</v>
      </c>
      <c r="I1862">
        <v>4</v>
      </c>
      <c r="J1862">
        <v>162</v>
      </c>
      <c r="K1862">
        <v>81</v>
      </c>
      <c r="L1862">
        <v>76</v>
      </c>
      <c r="M1862">
        <v>86</v>
      </c>
      <c r="N1862" t="s">
        <v>51</v>
      </c>
      <c r="P1862" t="s">
        <v>51</v>
      </c>
      <c r="Q1862">
        <f>IF(Table2[[#This Row],[LgWin]]="Y",1,0)</f>
        <v>0</v>
      </c>
      <c r="R1862" t="s">
        <v>51</v>
      </c>
      <c r="S1862">
        <f>IF(Table2[[#This Row],[WSWin]]="Y",1,0)</f>
        <v>0</v>
      </c>
      <c r="T1862">
        <v>651</v>
      </c>
      <c r="U1862">
        <v>5626</v>
      </c>
      <c r="V1862">
        <v>1431</v>
      </c>
      <c r="W1862">
        <v>259</v>
      </c>
      <c r="X1862">
        <v>33</v>
      </c>
      <c r="Y1862">
        <v>130</v>
      </c>
      <c r="Z1862">
        <v>456</v>
      </c>
      <c r="AA1862">
        <v>806</v>
      </c>
      <c r="AB1862">
        <v>131</v>
      </c>
      <c r="AC1862">
        <v>82</v>
      </c>
      <c r="AD1862">
        <v>22</v>
      </c>
      <c r="AE1862">
        <v>35</v>
      </c>
      <c r="AF1862">
        <v>712</v>
      </c>
      <c r="AG1862">
        <v>636</v>
      </c>
      <c r="AH1862">
        <v>3.88</v>
      </c>
      <c r="AI1862">
        <v>23</v>
      </c>
      <c r="AJ1862">
        <v>11</v>
      </c>
      <c r="AK1862">
        <v>39</v>
      </c>
      <c r="AL1862">
        <v>4429</v>
      </c>
      <c r="AM1862">
        <v>1431</v>
      </c>
      <c r="AN1862">
        <v>173</v>
      </c>
      <c r="AO1862">
        <v>547</v>
      </c>
      <c r="AP1862">
        <v>1002</v>
      </c>
      <c r="AQ1862">
        <v>139</v>
      </c>
      <c r="AR1862">
        <v>158</v>
      </c>
      <c r="AS1862">
        <v>0.97799999999999998</v>
      </c>
      <c r="AT1862" t="s">
        <v>574</v>
      </c>
      <c r="AU1862" t="s">
        <v>575</v>
      </c>
      <c r="AV1862">
        <v>1070404</v>
      </c>
      <c r="AW1862">
        <v>103</v>
      </c>
      <c r="AX1862">
        <v>105</v>
      </c>
      <c r="AY1862" t="s">
        <v>573</v>
      </c>
      <c r="AZ1862" t="s">
        <v>573</v>
      </c>
      <c r="BA1862" t="s">
        <v>573</v>
      </c>
    </row>
    <row r="1863" spans="1:53" x14ac:dyDescent="0.55000000000000004">
      <c r="A1863">
        <v>1982</v>
      </c>
      <c r="B1863" t="b">
        <f>IF(Table2[[#This Row],[yearID]]&gt;=1903,TRUE,FALSE)</f>
        <v>1</v>
      </c>
      <c r="C1863" t="b">
        <f>IF(Table2[[#This Row],[yearID]]&gt;=1973,TRUE,FALSE)</f>
        <v>1</v>
      </c>
      <c r="D1863" t="s">
        <v>157</v>
      </c>
      <c r="E1863" t="s">
        <v>514</v>
      </c>
      <c r="F1863" t="s">
        <v>243</v>
      </c>
      <c r="G1863" t="str">
        <f>VLOOKUP(Table2[[#This Row],[franchID]],TeamsFranchises!$A$1:$D$121,2,FALSE)</f>
        <v>San Francisco Giants</v>
      </c>
      <c r="H1863" t="s">
        <v>8</v>
      </c>
      <c r="I1863">
        <v>3</v>
      </c>
      <c r="J1863">
        <v>162</v>
      </c>
      <c r="K1863">
        <v>81</v>
      </c>
      <c r="L1863">
        <v>87</v>
      </c>
      <c r="M1863">
        <v>75</v>
      </c>
      <c r="N1863" t="s">
        <v>51</v>
      </c>
      <c r="P1863" t="s">
        <v>51</v>
      </c>
      <c r="Q1863">
        <f>IF(Table2[[#This Row],[LgWin]]="Y",1,0)</f>
        <v>0</v>
      </c>
      <c r="R1863" t="s">
        <v>51</v>
      </c>
      <c r="S1863">
        <f>IF(Table2[[#This Row],[WSWin]]="Y",1,0)</f>
        <v>0</v>
      </c>
      <c r="T1863">
        <v>673</v>
      </c>
      <c r="U1863">
        <v>5499</v>
      </c>
      <c r="V1863">
        <v>1393</v>
      </c>
      <c r="W1863">
        <v>213</v>
      </c>
      <c r="X1863">
        <v>30</v>
      </c>
      <c r="Y1863">
        <v>133</v>
      </c>
      <c r="Z1863">
        <v>607</v>
      </c>
      <c r="AA1863">
        <v>915</v>
      </c>
      <c r="AB1863">
        <v>130</v>
      </c>
      <c r="AC1863">
        <v>56</v>
      </c>
      <c r="AD1863">
        <v>17</v>
      </c>
      <c r="AE1863">
        <v>45</v>
      </c>
      <c r="AF1863">
        <v>687</v>
      </c>
      <c r="AG1863">
        <v>592</v>
      </c>
      <c r="AH1863">
        <v>3.64</v>
      </c>
      <c r="AI1863">
        <v>18</v>
      </c>
      <c r="AJ1863">
        <v>4</v>
      </c>
      <c r="AK1863">
        <v>45</v>
      </c>
      <c r="AL1863">
        <v>4396</v>
      </c>
      <c r="AM1863">
        <v>1507</v>
      </c>
      <c r="AN1863">
        <v>109</v>
      </c>
      <c r="AO1863">
        <v>466</v>
      </c>
      <c r="AP1863">
        <v>810</v>
      </c>
      <c r="AQ1863">
        <v>173</v>
      </c>
      <c r="AR1863">
        <v>125</v>
      </c>
      <c r="AS1863">
        <v>0.97299999999999998</v>
      </c>
      <c r="AT1863" t="s">
        <v>515</v>
      </c>
      <c r="AU1863" t="s">
        <v>517</v>
      </c>
      <c r="AV1863">
        <v>1200948</v>
      </c>
      <c r="AW1863">
        <v>99</v>
      </c>
      <c r="AX1863">
        <v>99</v>
      </c>
      <c r="AY1863" t="s">
        <v>243</v>
      </c>
      <c r="AZ1863" t="s">
        <v>514</v>
      </c>
      <c r="BA1863" t="s">
        <v>514</v>
      </c>
    </row>
    <row r="1864" spans="1:53" x14ac:dyDescent="0.55000000000000004">
      <c r="A1864">
        <v>1982</v>
      </c>
      <c r="B1864" t="b">
        <f>IF(Table2[[#This Row],[yearID]]&gt;=1903,TRUE,FALSE)</f>
        <v>1</v>
      </c>
      <c r="C1864" t="b">
        <f>IF(Table2[[#This Row],[yearID]]&gt;=1973,TRUE,FALSE)</f>
        <v>1</v>
      </c>
      <c r="D1864" t="s">
        <v>157</v>
      </c>
      <c r="E1864" t="s">
        <v>396</v>
      </c>
      <c r="F1864" t="s">
        <v>154</v>
      </c>
      <c r="G1864" t="str">
        <f>VLOOKUP(Table2[[#This Row],[franchID]],TeamsFranchises!$A$1:$D$121,2,FALSE)</f>
        <v>St. Louis Cardinals</v>
      </c>
      <c r="H1864" t="s">
        <v>37</v>
      </c>
      <c r="I1864">
        <v>1</v>
      </c>
      <c r="J1864">
        <v>162</v>
      </c>
      <c r="K1864">
        <v>81</v>
      </c>
      <c r="L1864">
        <v>92</v>
      </c>
      <c r="M1864">
        <v>70</v>
      </c>
      <c r="N1864" t="s">
        <v>76</v>
      </c>
      <c r="P1864" t="s">
        <v>76</v>
      </c>
      <c r="Q1864">
        <f>IF(Table2[[#This Row],[LgWin]]="Y",1,0)</f>
        <v>1</v>
      </c>
      <c r="R1864" t="s">
        <v>76</v>
      </c>
      <c r="S1864">
        <f>IF(Table2[[#This Row],[WSWin]]="Y",1,0)</f>
        <v>1</v>
      </c>
      <c r="T1864">
        <v>685</v>
      </c>
      <c r="U1864">
        <v>5455</v>
      </c>
      <c r="V1864">
        <v>1439</v>
      </c>
      <c r="W1864">
        <v>239</v>
      </c>
      <c r="X1864">
        <v>52</v>
      </c>
      <c r="Y1864">
        <v>67</v>
      </c>
      <c r="Z1864">
        <v>569</v>
      </c>
      <c r="AA1864">
        <v>805</v>
      </c>
      <c r="AB1864">
        <v>200</v>
      </c>
      <c r="AC1864">
        <v>91</v>
      </c>
      <c r="AD1864">
        <v>30</v>
      </c>
      <c r="AE1864">
        <v>55</v>
      </c>
      <c r="AF1864">
        <v>609</v>
      </c>
      <c r="AG1864">
        <v>549</v>
      </c>
      <c r="AH1864">
        <v>3.37</v>
      </c>
      <c r="AI1864">
        <v>25</v>
      </c>
      <c r="AJ1864">
        <v>10</v>
      </c>
      <c r="AK1864">
        <v>47</v>
      </c>
      <c r="AL1864">
        <v>4396</v>
      </c>
      <c r="AM1864">
        <v>1420</v>
      </c>
      <c r="AN1864">
        <v>94</v>
      </c>
      <c r="AO1864">
        <v>502</v>
      </c>
      <c r="AP1864">
        <v>689</v>
      </c>
      <c r="AQ1864">
        <v>124</v>
      </c>
      <c r="AR1864">
        <v>169</v>
      </c>
      <c r="AS1864">
        <v>0.98099999999999998</v>
      </c>
      <c r="AT1864" t="s">
        <v>409</v>
      </c>
      <c r="AU1864" t="s">
        <v>545</v>
      </c>
      <c r="AV1864">
        <v>2111906</v>
      </c>
      <c r="AW1864">
        <v>101</v>
      </c>
      <c r="AX1864">
        <v>101</v>
      </c>
      <c r="AY1864" t="s">
        <v>154</v>
      </c>
      <c r="AZ1864" t="s">
        <v>396</v>
      </c>
      <c r="BA1864" t="s">
        <v>396</v>
      </c>
    </row>
    <row r="1865" spans="1:53" x14ac:dyDescent="0.55000000000000004">
      <c r="A1865">
        <v>1982</v>
      </c>
      <c r="B1865" t="b">
        <f>IF(Table2[[#This Row],[yearID]]&gt;=1903,TRUE,FALSE)</f>
        <v>1</v>
      </c>
      <c r="C1865" t="b">
        <f>IF(Table2[[#This Row],[yearID]]&gt;=1973,TRUE,FALSE)</f>
        <v>1</v>
      </c>
      <c r="D1865" t="s">
        <v>410</v>
      </c>
      <c r="E1865" t="s">
        <v>526</v>
      </c>
      <c r="F1865" t="s">
        <v>526</v>
      </c>
      <c r="G1865" t="str">
        <f>VLOOKUP(Table2[[#This Row],[franchID]],TeamsFranchises!$A$1:$D$121,2,FALSE)</f>
        <v>Texas Rangers</v>
      </c>
      <c r="H1865" t="s">
        <v>8</v>
      </c>
      <c r="I1865">
        <v>6</v>
      </c>
      <c r="J1865">
        <v>162</v>
      </c>
      <c r="K1865">
        <v>81</v>
      </c>
      <c r="L1865">
        <v>64</v>
      </c>
      <c r="M1865">
        <v>98</v>
      </c>
      <c r="N1865" t="s">
        <v>51</v>
      </c>
      <c r="P1865" t="s">
        <v>51</v>
      </c>
      <c r="Q1865">
        <f>IF(Table2[[#This Row],[LgWin]]="Y",1,0)</f>
        <v>0</v>
      </c>
      <c r="R1865" t="s">
        <v>51</v>
      </c>
      <c r="S1865">
        <f>IF(Table2[[#This Row],[WSWin]]="Y",1,0)</f>
        <v>0</v>
      </c>
      <c r="T1865">
        <v>590</v>
      </c>
      <c r="U1865">
        <v>5445</v>
      </c>
      <c r="V1865">
        <v>1354</v>
      </c>
      <c r="W1865">
        <v>204</v>
      </c>
      <c r="X1865">
        <v>26</v>
      </c>
      <c r="Y1865">
        <v>115</v>
      </c>
      <c r="Z1865">
        <v>447</v>
      </c>
      <c r="AA1865">
        <v>750</v>
      </c>
      <c r="AB1865">
        <v>63</v>
      </c>
      <c r="AC1865">
        <v>45</v>
      </c>
      <c r="AD1865">
        <v>32</v>
      </c>
      <c r="AE1865">
        <v>32</v>
      </c>
      <c r="AF1865">
        <v>749</v>
      </c>
      <c r="AG1865">
        <v>681</v>
      </c>
      <c r="AH1865">
        <v>4.28</v>
      </c>
      <c r="AI1865">
        <v>32</v>
      </c>
      <c r="AJ1865">
        <v>5</v>
      </c>
      <c r="AK1865">
        <v>24</v>
      </c>
      <c r="AL1865">
        <v>4293</v>
      </c>
      <c r="AM1865">
        <v>1554</v>
      </c>
      <c r="AN1865">
        <v>128</v>
      </c>
      <c r="AO1865">
        <v>483</v>
      </c>
      <c r="AP1865">
        <v>690</v>
      </c>
      <c r="AQ1865">
        <v>121</v>
      </c>
      <c r="AR1865">
        <v>169</v>
      </c>
      <c r="AS1865">
        <v>0.98099999999999998</v>
      </c>
      <c r="AT1865" t="s">
        <v>568</v>
      </c>
      <c r="AU1865" t="s">
        <v>569</v>
      </c>
      <c r="AV1865">
        <v>1154432</v>
      </c>
      <c r="AW1865">
        <v>95</v>
      </c>
      <c r="AX1865">
        <v>95</v>
      </c>
      <c r="AY1865" t="s">
        <v>526</v>
      </c>
      <c r="AZ1865" t="s">
        <v>526</v>
      </c>
      <c r="BA1865" t="s">
        <v>526</v>
      </c>
    </row>
    <row r="1866" spans="1:53" x14ac:dyDescent="0.55000000000000004">
      <c r="A1866">
        <v>1982</v>
      </c>
      <c r="B1866" t="b">
        <f>IF(Table2[[#This Row],[yearID]]&gt;=1903,TRUE,FALSE)</f>
        <v>1</v>
      </c>
      <c r="C1866" t="b">
        <f>IF(Table2[[#This Row],[yearID]]&gt;=1973,TRUE,FALSE)</f>
        <v>1</v>
      </c>
      <c r="D1866" t="s">
        <v>410</v>
      </c>
      <c r="E1866" t="s">
        <v>576</v>
      </c>
      <c r="F1866" t="s">
        <v>576</v>
      </c>
      <c r="G1866" t="str">
        <f>VLOOKUP(Table2[[#This Row],[franchID]],TeamsFranchises!$A$1:$D$121,2,FALSE)</f>
        <v>Toronto Blue Jays</v>
      </c>
      <c r="H1866" t="s">
        <v>37</v>
      </c>
      <c r="I1866">
        <v>6</v>
      </c>
      <c r="J1866">
        <v>162</v>
      </c>
      <c r="K1866">
        <v>81</v>
      </c>
      <c r="L1866">
        <v>78</v>
      </c>
      <c r="M1866">
        <v>84</v>
      </c>
      <c r="N1866" t="s">
        <v>51</v>
      </c>
      <c r="P1866" t="s">
        <v>51</v>
      </c>
      <c r="Q1866">
        <f>IF(Table2[[#This Row],[LgWin]]="Y",1,0)</f>
        <v>0</v>
      </c>
      <c r="R1866" t="s">
        <v>51</v>
      </c>
      <c r="S1866">
        <f>IF(Table2[[#This Row],[WSWin]]="Y",1,0)</f>
        <v>0</v>
      </c>
      <c r="T1866">
        <v>651</v>
      </c>
      <c r="U1866">
        <v>5526</v>
      </c>
      <c r="V1866">
        <v>1447</v>
      </c>
      <c r="W1866">
        <v>262</v>
      </c>
      <c r="X1866">
        <v>45</v>
      </c>
      <c r="Y1866">
        <v>106</v>
      </c>
      <c r="Z1866">
        <v>415</v>
      </c>
      <c r="AA1866">
        <v>749</v>
      </c>
      <c r="AB1866">
        <v>118</v>
      </c>
      <c r="AC1866">
        <v>81</v>
      </c>
      <c r="AD1866">
        <v>28</v>
      </c>
      <c r="AE1866">
        <v>50</v>
      </c>
      <c r="AF1866">
        <v>701</v>
      </c>
      <c r="AG1866">
        <v>633</v>
      </c>
      <c r="AH1866">
        <v>3.95</v>
      </c>
      <c r="AI1866">
        <v>41</v>
      </c>
      <c r="AJ1866">
        <v>13</v>
      </c>
      <c r="AK1866">
        <v>25</v>
      </c>
      <c r="AL1866">
        <v>4331</v>
      </c>
      <c r="AM1866">
        <v>1428</v>
      </c>
      <c r="AN1866">
        <v>147</v>
      </c>
      <c r="AO1866">
        <v>493</v>
      </c>
      <c r="AP1866">
        <v>776</v>
      </c>
      <c r="AQ1866">
        <v>136</v>
      </c>
      <c r="AR1866">
        <v>146</v>
      </c>
      <c r="AS1866">
        <v>0.97799999999999998</v>
      </c>
      <c r="AT1866" t="s">
        <v>577</v>
      </c>
      <c r="AU1866" t="s">
        <v>578</v>
      </c>
      <c r="AV1866">
        <v>1275978</v>
      </c>
      <c r="AW1866">
        <v>110</v>
      </c>
      <c r="AX1866">
        <v>110</v>
      </c>
      <c r="AY1866" t="s">
        <v>576</v>
      </c>
      <c r="AZ1866" t="s">
        <v>576</v>
      </c>
      <c r="BA1866" t="s">
        <v>576</v>
      </c>
    </row>
    <row r="1867" spans="1:53" x14ac:dyDescent="0.55000000000000004">
      <c r="A1867">
        <v>1983</v>
      </c>
      <c r="B1867" t="b">
        <f>IF(Table2[[#This Row],[yearID]]&gt;=1903,TRUE,FALSE)</f>
        <v>1</v>
      </c>
      <c r="C1867" t="b">
        <f>IF(Table2[[#This Row],[yearID]]&gt;=1973,TRUE,FALSE)</f>
        <v>1</v>
      </c>
      <c r="D1867" t="s">
        <v>157</v>
      </c>
      <c r="E1867" t="s">
        <v>159</v>
      </c>
      <c r="F1867" t="s">
        <v>159</v>
      </c>
      <c r="G1867" t="str">
        <f>VLOOKUP(Table2[[#This Row],[franchID]],TeamsFranchises!$A$1:$D$121,2,FALSE)</f>
        <v>Atlanta Braves</v>
      </c>
      <c r="H1867" t="s">
        <v>8</v>
      </c>
      <c r="I1867">
        <v>2</v>
      </c>
      <c r="J1867">
        <v>162</v>
      </c>
      <c r="K1867">
        <v>80</v>
      </c>
      <c r="L1867">
        <v>88</v>
      </c>
      <c r="M1867">
        <v>74</v>
      </c>
      <c r="N1867" t="s">
        <v>51</v>
      </c>
      <c r="P1867" t="s">
        <v>51</v>
      </c>
      <c r="Q1867">
        <f>IF(Table2[[#This Row],[LgWin]]="Y",1,0)</f>
        <v>0</v>
      </c>
      <c r="R1867" t="s">
        <v>51</v>
      </c>
      <c r="S1867">
        <f>IF(Table2[[#This Row],[WSWin]]="Y",1,0)</f>
        <v>0</v>
      </c>
      <c r="T1867">
        <v>746</v>
      </c>
      <c r="U1867">
        <v>5472</v>
      </c>
      <c r="V1867">
        <v>1489</v>
      </c>
      <c r="W1867">
        <v>218</v>
      </c>
      <c r="X1867">
        <v>45</v>
      </c>
      <c r="Y1867">
        <v>130</v>
      </c>
      <c r="Z1867">
        <v>582</v>
      </c>
      <c r="AA1867">
        <v>847</v>
      </c>
      <c r="AB1867">
        <v>146</v>
      </c>
      <c r="AC1867">
        <v>88</v>
      </c>
      <c r="AD1867">
        <v>17</v>
      </c>
      <c r="AE1867">
        <v>46</v>
      </c>
      <c r="AF1867">
        <v>640</v>
      </c>
      <c r="AG1867">
        <v>588</v>
      </c>
      <c r="AH1867">
        <v>3.67</v>
      </c>
      <c r="AI1867">
        <v>18</v>
      </c>
      <c r="AJ1867">
        <v>4</v>
      </c>
      <c r="AK1867">
        <v>48</v>
      </c>
      <c r="AL1867">
        <v>4322</v>
      </c>
      <c r="AM1867">
        <v>1412</v>
      </c>
      <c r="AN1867">
        <v>132</v>
      </c>
      <c r="AO1867">
        <v>540</v>
      </c>
      <c r="AP1867">
        <v>895</v>
      </c>
      <c r="AQ1867">
        <v>137</v>
      </c>
      <c r="AR1867">
        <v>176</v>
      </c>
      <c r="AS1867">
        <v>0.97799999999999998</v>
      </c>
      <c r="AT1867" t="s">
        <v>541</v>
      </c>
      <c r="AU1867" t="s">
        <v>542</v>
      </c>
      <c r="AV1867">
        <v>2119935</v>
      </c>
      <c r="AW1867">
        <v>108</v>
      </c>
      <c r="AX1867">
        <v>107</v>
      </c>
      <c r="AY1867" t="s">
        <v>159</v>
      </c>
      <c r="AZ1867" t="s">
        <v>159</v>
      </c>
      <c r="BA1867" t="s">
        <v>159</v>
      </c>
    </row>
    <row r="1868" spans="1:53" x14ac:dyDescent="0.55000000000000004">
      <c r="A1868">
        <v>1983</v>
      </c>
      <c r="B1868" t="b">
        <f>IF(Table2[[#This Row],[yearID]]&gt;=1903,TRUE,FALSE)</f>
        <v>1</v>
      </c>
      <c r="C1868" t="b">
        <f>IF(Table2[[#This Row],[yearID]]&gt;=1973,TRUE,FALSE)</f>
        <v>1</v>
      </c>
      <c r="D1868" t="s">
        <v>410</v>
      </c>
      <c r="E1868" t="s">
        <v>95</v>
      </c>
      <c r="F1868" t="s">
        <v>95</v>
      </c>
      <c r="G1868" t="str">
        <f>VLOOKUP(Table2[[#This Row],[franchID]],TeamsFranchises!$A$1:$D$121,2,FALSE)</f>
        <v>Baltimore Orioles</v>
      </c>
      <c r="H1868" t="s">
        <v>37</v>
      </c>
      <c r="I1868">
        <v>1</v>
      </c>
      <c r="J1868">
        <v>162</v>
      </c>
      <c r="K1868">
        <v>81</v>
      </c>
      <c r="L1868">
        <v>98</v>
      </c>
      <c r="M1868">
        <v>64</v>
      </c>
      <c r="N1868" t="s">
        <v>76</v>
      </c>
      <c r="P1868" t="s">
        <v>76</v>
      </c>
      <c r="Q1868">
        <f>IF(Table2[[#This Row],[LgWin]]="Y",1,0)</f>
        <v>1</v>
      </c>
      <c r="R1868" t="s">
        <v>76</v>
      </c>
      <c r="S1868">
        <f>IF(Table2[[#This Row],[WSWin]]="Y",1,0)</f>
        <v>1</v>
      </c>
      <c r="T1868">
        <v>799</v>
      </c>
      <c r="U1868">
        <v>5546</v>
      </c>
      <c r="V1868">
        <v>1492</v>
      </c>
      <c r="W1868">
        <v>283</v>
      </c>
      <c r="X1868">
        <v>27</v>
      </c>
      <c r="Y1868">
        <v>168</v>
      </c>
      <c r="Z1868">
        <v>601</v>
      </c>
      <c r="AA1868">
        <v>800</v>
      </c>
      <c r="AB1868">
        <v>61</v>
      </c>
      <c r="AC1868">
        <v>33</v>
      </c>
      <c r="AD1868">
        <v>23</v>
      </c>
      <c r="AE1868">
        <v>56</v>
      </c>
      <c r="AF1868">
        <v>652</v>
      </c>
      <c r="AG1868">
        <v>585</v>
      </c>
      <c r="AH1868">
        <v>3.63</v>
      </c>
      <c r="AI1868">
        <v>36</v>
      </c>
      <c r="AJ1868">
        <v>15</v>
      </c>
      <c r="AK1868">
        <v>38</v>
      </c>
      <c r="AL1868">
        <v>4357</v>
      </c>
      <c r="AM1868">
        <v>1451</v>
      </c>
      <c r="AN1868">
        <v>130</v>
      </c>
      <c r="AO1868">
        <v>452</v>
      </c>
      <c r="AP1868">
        <v>774</v>
      </c>
      <c r="AQ1868">
        <v>121</v>
      </c>
      <c r="AR1868">
        <v>159</v>
      </c>
      <c r="AS1868">
        <v>0.98099999999999998</v>
      </c>
      <c r="AT1868" t="s">
        <v>218</v>
      </c>
      <c r="AU1868" t="s">
        <v>504</v>
      </c>
      <c r="AV1868">
        <v>2042071</v>
      </c>
      <c r="AW1868">
        <v>98</v>
      </c>
      <c r="AX1868">
        <v>98</v>
      </c>
      <c r="AY1868" t="s">
        <v>95</v>
      </c>
      <c r="AZ1868" t="s">
        <v>95</v>
      </c>
      <c r="BA1868" t="s">
        <v>95</v>
      </c>
    </row>
    <row r="1869" spans="1:53" x14ac:dyDescent="0.55000000000000004">
      <c r="A1869">
        <v>1983</v>
      </c>
      <c r="B1869" t="b">
        <f>IF(Table2[[#This Row],[yearID]]&gt;=1903,TRUE,FALSE)</f>
        <v>1</v>
      </c>
      <c r="C1869" t="b">
        <f>IF(Table2[[#This Row],[yearID]]&gt;=1973,TRUE,FALSE)</f>
        <v>1</v>
      </c>
      <c r="D1869" t="s">
        <v>410</v>
      </c>
      <c r="E1869" t="s">
        <v>54</v>
      </c>
      <c r="F1869" t="s">
        <v>54</v>
      </c>
      <c r="G1869" t="str">
        <f>VLOOKUP(Table2[[#This Row],[franchID]],TeamsFranchises!$A$1:$D$121,2,FALSE)</f>
        <v>Boston Red Sox</v>
      </c>
      <c r="H1869" t="s">
        <v>37</v>
      </c>
      <c r="I1869">
        <v>6</v>
      </c>
      <c r="J1869">
        <v>162</v>
      </c>
      <c r="K1869">
        <v>81</v>
      </c>
      <c r="L1869">
        <v>78</v>
      </c>
      <c r="M1869">
        <v>84</v>
      </c>
      <c r="N1869" t="s">
        <v>51</v>
      </c>
      <c r="P1869" t="s">
        <v>51</v>
      </c>
      <c r="Q1869">
        <f>IF(Table2[[#This Row],[LgWin]]="Y",1,0)</f>
        <v>0</v>
      </c>
      <c r="R1869" t="s">
        <v>51</v>
      </c>
      <c r="S1869">
        <f>IF(Table2[[#This Row],[WSWin]]="Y",1,0)</f>
        <v>0</v>
      </c>
      <c r="T1869">
        <v>724</v>
      </c>
      <c r="U1869">
        <v>5590</v>
      </c>
      <c r="V1869">
        <v>1512</v>
      </c>
      <c r="W1869">
        <v>287</v>
      </c>
      <c r="X1869">
        <v>32</v>
      </c>
      <c r="Y1869">
        <v>142</v>
      </c>
      <c r="Z1869">
        <v>536</v>
      </c>
      <c r="AA1869">
        <v>758</v>
      </c>
      <c r="AB1869">
        <v>30</v>
      </c>
      <c r="AC1869">
        <v>26</v>
      </c>
      <c r="AD1869">
        <v>28</v>
      </c>
      <c r="AE1869">
        <v>48</v>
      </c>
      <c r="AF1869">
        <v>775</v>
      </c>
      <c r="AG1869">
        <v>697</v>
      </c>
      <c r="AH1869">
        <v>4.34</v>
      </c>
      <c r="AI1869">
        <v>29</v>
      </c>
      <c r="AJ1869">
        <v>7</v>
      </c>
      <c r="AK1869">
        <v>42</v>
      </c>
      <c r="AL1869">
        <v>4339</v>
      </c>
      <c r="AM1869">
        <v>1572</v>
      </c>
      <c r="AN1869">
        <v>158</v>
      </c>
      <c r="AO1869">
        <v>493</v>
      </c>
      <c r="AP1869">
        <v>767</v>
      </c>
      <c r="AQ1869">
        <v>130</v>
      </c>
      <c r="AR1869">
        <v>168</v>
      </c>
      <c r="AS1869">
        <v>0.97899999999999998</v>
      </c>
      <c r="AT1869" t="s">
        <v>441</v>
      </c>
      <c r="AU1869" t="s">
        <v>493</v>
      </c>
      <c r="AV1869">
        <v>1782285</v>
      </c>
      <c r="AW1869">
        <v>107</v>
      </c>
      <c r="AX1869">
        <v>107</v>
      </c>
      <c r="AY1869" t="s">
        <v>54</v>
      </c>
      <c r="AZ1869" t="s">
        <v>54</v>
      </c>
      <c r="BA1869" t="s">
        <v>54</v>
      </c>
    </row>
    <row r="1870" spans="1:53" x14ac:dyDescent="0.55000000000000004">
      <c r="A1870">
        <v>1983</v>
      </c>
      <c r="B1870" t="b">
        <f>IF(Table2[[#This Row],[yearID]]&gt;=1903,TRUE,FALSE)</f>
        <v>1</v>
      </c>
      <c r="C1870" t="b">
        <f>IF(Table2[[#This Row],[yearID]]&gt;=1973,TRUE,FALSE)</f>
        <v>1</v>
      </c>
      <c r="D1870" t="s">
        <v>410</v>
      </c>
      <c r="E1870" t="s">
        <v>537</v>
      </c>
      <c r="F1870" t="s">
        <v>520</v>
      </c>
      <c r="G1870" t="str">
        <f>VLOOKUP(Table2[[#This Row],[franchID]],TeamsFranchises!$A$1:$D$121,2,FALSE)</f>
        <v>Los Angeles Angels of Anaheim</v>
      </c>
      <c r="H1870" t="s">
        <v>8</v>
      </c>
      <c r="I1870">
        <v>5</v>
      </c>
      <c r="J1870">
        <v>162</v>
      </c>
      <c r="K1870">
        <v>81</v>
      </c>
      <c r="L1870">
        <v>70</v>
      </c>
      <c r="M1870">
        <v>92</v>
      </c>
      <c r="N1870" t="s">
        <v>51</v>
      </c>
      <c r="P1870" t="s">
        <v>51</v>
      </c>
      <c r="Q1870">
        <f>IF(Table2[[#This Row],[LgWin]]="Y",1,0)</f>
        <v>0</v>
      </c>
      <c r="R1870" t="s">
        <v>51</v>
      </c>
      <c r="S1870">
        <f>IF(Table2[[#This Row],[WSWin]]="Y",1,0)</f>
        <v>0</v>
      </c>
      <c r="T1870">
        <v>722</v>
      </c>
      <c r="U1870">
        <v>5640</v>
      </c>
      <c r="V1870">
        <v>1467</v>
      </c>
      <c r="W1870">
        <v>241</v>
      </c>
      <c r="X1870">
        <v>22</v>
      </c>
      <c r="Y1870">
        <v>154</v>
      </c>
      <c r="Z1870">
        <v>509</v>
      </c>
      <c r="AA1870">
        <v>835</v>
      </c>
      <c r="AB1870">
        <v>41</v>
      </c>
      <c r="AC1870">
        <v>39</v>
      </c>
      <c r="AD1870">
        <v>31</v>
      </c>
      <c r="AE1870">
        <v>46</v>
      </c>
      <c r="AF1870">
        <v>779</v>
      </c>
      <c r="AG1870">
        <v>706</v>
      </c>
      <c r="AH1870">
        <v>4.3099999999999996</v>
      </c>
      <c r="AI1870">
        <v>39</v>
      </c>
      <c r="AJ1870">
        <v>7</v>
      </c>
      <c r="AK1870">
        <v>23</v>
      </c>
      <c r="AL1870">
        <v>4422</v>
      </c>
      <c r="AM1870">
        <v>1636</v>
      </c>
      <c r="AN1870">
        <v>130</v>
      </c>
      <c r="AO1870">
        <v>496</v>
      </c>
      <c r="AP1870">
        <v>668</v>
      </c>
      <c r="AQ1870">
        <v>154</v>
      </c>
      <c r="AR1870">
        <v>190</v>
      </c>
      <c r="AS1870">
        <v>0.97699999999999998</v>
      </c>
      <c r="AT1870" t="s">
        <v>538</v>
      </c>
      <c r="AU1870" t="s">
        <v>543</v>
      </c>
      <c r="AV1870">
        <v>2555016</v>
      </c>
      <c r="AW1870">
        <v>99</v>
      </c>
      <c r="AX1870">
        <v>99</v>
      </c>
      <c r="AY1870" t="s">
        <v>537</v>
      </c>
      <c r="AZ1870" t="s">
        <v>537</v>
      </c>
      <c r="BA1870" t="s">
        <v>537</v>
      </c>
    </row>
    <row r="1871" spans="1:53" x14ac:dyDescent="0.55000000000000004">
      <c r="A1871">
        <v>1983</v>
      </c>
      <c r="B1871" t="b">
        <f>IF(Table2[[#This Row],[yearID]]&gt;=1903,TRUE,FALSE)</f>
        <v>1</v>
      </c>
      <c r="C1871" t="b">
        <f>IF(Table2[[#This Row],[yearID]]&gt;=1973,TRUE,FALSE)</f>
        <v>1</v>
      </c>
      <c r="D1871" t="s">
        <v>410</v>
      </c>
      <c r="E1871" t="s">
        <v>415</v>
      </c>
      <c r="F1871" t="s">
        <v>416</v>
      </c>
      <c r="G1871" t="str">
        <f>VLOOKUP(Table2[[#This Row],[franchID]],TeamsFranchises!$A$1:$D$121,2,FALSE)</f>
        <v>Chicago White Sox</v>
      </c>
      <c r="H1871" t="s">
        <v>8</v>
      </c>
      <c r="I1871">
        <v>1</v>
      </c>
      <c r="J1871">
        <v>162</v>
      </c>
      <c r="K1871">
        <v>81</v>
      </c>
      <c r="L1871">
        <v>99</v>
      </c>
      <c r="M1871">
        <v>63</v>
      </c>
      <c r="N1871" t="s">
        <v>76</v>
      </c>
      <c r="P1871" t="s">
        <v>51</v>
      </c>
      <c r="Q1871">
        <f>IF(Table2[[#This Row],[LgWin]]="Y",1,0)</f>
        <v>0</v>
      </c>
      <c r="R1871" t="s">
        <v>51</v>
      </c>
      <c r="S1871">
        <f>IF(Table2[[#This Row],[WSWin]]="Y",1,0)</f>
        <v>0</v>
      </c>
      <c r="T1871">
        <v>800</v>
      </c>
      <c r="U1871">
        <v>5484</v>
      </c>
      <c r="V1871">
        <v>1439</v>
      </c>
      <c r="W1871">
        <v>270</v>
      </c>
      <c r="X1871">
        <v>42</v>
      </c>
      <c r="Y1871">
        <v>157</v>
      </c>
      <c r="Z1871">
        <v>527</v>
      </c>
      <c r="AA1871">
        <v>888</v>
      </c>
      <c r="AB1871">
        <v>165</v>
      </c>
      <c r="AC1871">
        <v>50</v>
      </c>
      <c r="AD1871">
        <v>43</v>
      </c>
      <c r="AE1871">
        <v>56</v>
      </c>
      <c r="AF1871">
        <v>650</v>
      </c>
      <c r="AG1871">
        <v>589</v>
      </c>
      <c r="AH1871">
        <v>3.67</v>
      </c>
      <c r="AI1871">
        <v>35</v>
      </c>
      <c r="AJ1871">
        <v>12</v>
      </c>
      <c r="AK1871">
        <v>48</v>
      </c>
      <c r="AL1871">
        <v>4336</v>
      </c>
      <c r="AM1871">
        <v>1355</v>
      </c>
      <c r="AN1871">
        <v>128</v>
      </c>
      <c r="AO1871">
        <v>447</v>
      </c>
      <c r="AP1871">
        <v>877</v>
      </c>
      <c r="AQ1871">
        <v>120</v>
      </c>
      <c r="AR1871">
        <v>158</v>
      </c>
      <c r="AS1871">
        <v>0.98099999999999998</v>
      </c>
      <c r="AT1871" t="s">
        <v>417</v>
      </c>
      <c r="AU1871" t="s">
        <v>450</v>
      </c>
      <c r="AV1871">
        <v>2132821</v>
      </c>
      <c r="AW1871">
        <v>104</v>
      </c>
      <c r="AX1871">
        <v>103</v>
      </c>
      <c r="AY1871" t="s">
        <v>416</v>
      </c>
      <c r="AZ1871" t="s">
        <v>415</v>
      </c>
      <c r="BA1871" t="s">
        <v>415</v>
      </c>
    </row>
    <row r="1872" spans="1:53" x14ac:dyDescent="0.55000000000000004">
      <c r="A1872">
        <v>1983</v>
      </c>
      <c r="B1872" t="b">
        <f>IF(Table2[[#This Row],[yearID]]&gt;=1903,TRUE,FALSE)</f>
        <v>1</v>
      </c>
      <c r="C1872" t="b">
        <f>IF(Table2[[#This Row],[yearID]]&gt;=1973,TRUE,FALSE)</f>
        <v>1</v>
      </c>
      <c r="D1872" t="s">
        <v>157</v>
      </c>
      <c r="E1872" t="s">
        <v>161</v>
      </c>
      <c r="F1872" t="s">
        <v>162</v>
      </c>
      <c r="G1872" t="str">
        <f>VLOOKUP(Table2[[#This Row],[franchID]],TeamsFranchises!$A$1:$D$121,2,FALSE)</f>
        <v>Chicago Cubs</v>
      </c>
      <c r="H1872" t="s">
        <v>37</v>
      </c>
      <c r="I1872">
        <v>5</v>
      </c>
      <c r="J1872">
        <v>162</v>
      </c>
      <c r="K1872">
        <v>81</v>
      </c>
      <c r="L1872">
        <v>71</v>
      </c>
      <c r="M1872">
        <v>91</v>
      </c>
      <c r="N1872" t="s">
        <v>51</v>
      </c>
      <c r="P1872" t="s">
        <v>51</v>
      </c>
      <c r="Q1872">
        <f>IF(Table2[[#This Row],[LgWin]]="Y",1,0)</f>
        <v>0</v>
      </c>
      <c r="R1872" t="s">
        <v>51</v>
      </c>
      <c r="S1872">
        <f>IF(Table2[[#This Row],[WSWin]]="Y",1,0)</f>
        <v>0</v>
      </c>
      <c r="T1872">
        <v>701</v>
      </c>
      <c r="U1872">
        <v>5512</v>
      </c>
      <c r="V1872">
        <v>1436</v>
      </c>
      <c r="W1872">
        <v>272</v>
      </c>
      <c r="X1872">
        <v>42</v>
      </c>
      <c r="Y1872">
        <v>140</v>
      </c>
      <c r="Z1872">
        <v>470</v>
      </c>
      <c r="AA1872">
        <v>868</v>
      </c>
      <c r="AB1872">
        <v>84</v>
      </c>
      <c r="AC1872">
        <v>40</v>
      </c>
      <c r="AD1872">
        <v>29</v>
      </c>
      <c r="AE1872">
        <v>50</v>
      </c>
      <c r="AF1872">
        <v>719</v>
      </c>
      <c r="AG1872">
        <v>647</v>
      </c>
      <c r="AH1872">
        <v>4.08</v>
      </c>
      <c r="AI1872">
        <v>9</v>
      </c>
      <c r="AJ1872">
        <v>10</v>
      </c>
      <c r="AK1872">
        <v>42</v>
      </c>
      <c r="AL1872">
        <v>4286</v>
      </c>
      <c r="AM1872">
        <v>1496</v>
      </c>
      <c r="AN1872">
        <v>117</v>
      </c>
      <c r="AO1872">
        <v>498</v>
      </c>
      <c r="AP1872">
        <v>807</v>
      </c>
      <c r="AQ1872">
        <v>115</v>
      </c>
      <c r="AR1872">
        <v>164</v>
      </c>
      <c r="AS1872">
        <v>0.98199999999999998</v>
      </c>
      <c r="AT1872" t="s">
        <v>434</v>
      </c>
      <c r="AU1872" t="s">
        <v>473</v>
      </c>
      <c r="AV1872">
        <v>1479717</v>
      </c>
      <c r="AW1872">
        <v>104</v>
      </c>
      <c r="AX1872">
        <v>104</v>
      </c>
      <c r="AY1872" t="s">
        <v>162</v>
      </c>
      <c r="AZ1872" t="s">
        <v>161</v>
      </c>
      <c r="BA1872" t="s">
        <v>161</v>
      </c>
    </row>
    <row r="1873" spans="1:53" x14ac:dyDescent="0.55000000000000004">
      <c r="A1873">
        <v>1983</v>
      </c>
      <c r="B1873" t="b">
        <f>IF(Table2[[#This Row],[yearID]]&gt;=1903,TRUE,FALSE)</f>
        <v>1</v>
      </c>
      <c r="C1873" t="b">
        <f>IF(Table2[[#This Row],[yearID]]&gt;=1973,TRUE,FALSE)</f>
        <v>1</v>
      </c>
      <c r="D1873" t="s">
        <v>157</v>
      </c>
      <c r="E1873" t="s">
        <v>167</v>
      </c>
      <c r="F1873" t="s">
        <v>167</v>
      </c>
      <c r="G1873" t="str">
        <f>VLOOKUP(Table2[[#This Row],[franchID]],TeamsFranchises!$A$1:$D$121,2,FALSE)</f>
        <v>Cincinnati Reds</v>
      </c>
      <c r="H1873" t="s">
        <v>8</v>
      </c>
      <c r="I1873">
        <v>6</v>
      </c>
      <c r="J1873">
        <v>162</v>
      </c>
      <c r="K1873">
        <v>81</v>
      </c>
      <c r="L1873">
        <v>74</v>
      </c>
      <c r="M1873">
        <v>88</v>
      </c>
      <c r="N1873" t="s">
        <v>51</v>
      </c>
      <c r="P1873" t="s">
        <v>51</v>
      </c>
      <c r="Q1873">
        <f>IF(Table2[[#This Row],[LgWin]]="Y",1,0)</f>
        <v>0</v>
      </c>
      <c r="R1873" t="s">
        <v>51</v>
      </c>
      <c r="S1873">
        <f>IF(Table2[[#This Row],[WSWin]]="Y",1,0)</f>
        <v>0</v>
      </c>
      <c r="T1873">
        <v>623</v>
      </c>
      <c r="U1873">
        <v>5333</v>
      </c>
      <c r="V1873">
        <v>1274</v>
      </c>
      <c r="W1873">
        <v>236</v>
      </c>
      <c r="X1873">
        <v>35</v>
      </c>
      <c r="Y1873">
        <v>107</v>
      </c>
      <c r="Z1873">
        <v>588</v>
      </c>
      <c r="AA1873">
        <v>1006</v>
      </c>
      <c r="AB1873">
        <v>154</v>
      </c>
      <c r="AC1873">
        <v>77</v>
      </c>
      <c r="AD1873">
        <v>19</v>
      </c>
      <c r="AE1873">
        <v>45</v>
      </c>
      <c r="AF1873">
        <v>710</v>
      </c>
      <c r="AG1873">
        <v>638</v>
      </c>
      <c r="AH1873">
        <v>3.98</v>
      </c>
      <c r="AI1873">
        <v>34</v>
      </c>
      <c r="AJ1873">
        <v>5</v>
      </c>
      <c r="AK1873">
        <v>29</v>
      </c>
      <c r="AL1873">
        <v>4324</v>
      </c>
      <c r="AM1873">
        <v>1365</v>
      </c>
      <c r="AN1873">
        <v>135</v>
      </c>
      <c r="AO1873">
        <v>627</v>
      </c>
      <c r="AP1873">
        <v>934</v>
      </c>
      <c r="AQ1873">
        <v>114</v>
      </c>
      <c r="AR1873">
        <v>121</v>
      </c>
      <c r="AS1873">
        <v>0.98099999999999998</v>
      </c>
      <c r="AT1873" t="s">
        <v>165</v>
      </c>
      <c r="AU1873" t="s">
        <v>565</v>
      </c>
      <c r="AV1873">
        <v>1190419</v>
      </c>
      <c r="AW1873">
        <v>103</v>
      </c>
      <c r="AX1873">
        <v>104</v>
      </c>
      <c r="AY1873" t="s">
        <v>167</v>
      </c>
      <c r="AZ1873" t="s">
        <v>167</v>
      </c>
      <c r="BA1873" t="s">
        <v>167</v>
      </c>
    </row>
    <row r="1874" spans="1:53" x14ac:dyDescent="0.55000000000000004">
      <c r="A1874">
        <v>1983</v>
      </c>
      <c r="B1874" t="b">
        <f>IF(Table2[[#This Row],[yearID]]&gt;=1903,TRUE,FALSE)</f>
        <v>1</v>
      </c>
      <c r="C1874" t="b">
        <f>IF(Table2[[#This Row],[yearID]]&gt;=1973,TRUE,FALSE)</f>
        <v>1</v>
      </c>
      <c r="D1874" t="s">
        <v>410</v>
      </c>
      <c r="E1874" t="s">
        <v>64</v>
      </c>
      <c r="F1874" t="s">
        <v>64</v>
      </c>
      <c r="G1874" t="str">
        <f>VLOOKUP(Table2[[#This Row],[franchID]],TeamsFranchises!$A$1:$D$121,2,FALSE)</f>
        <v>Cleveland Indians</v>
      </c>
      <c r="H1874" t="s">
        <v>37</v>
      </c>
      <c r="I1874">
        <v>7</v>
      </c>
      <c r="J1874">
        <v>162</v>
      </c>
      <c r="K1874">
        <v>81</v>
      </c>
      <c r="L1874">
        <v>70</v>
      </c>
      <c r="M1874">
        <v>92</v>
      </c>
      <c r="N1874" t="s">
        <v>51</v>
      </c>
      <c r="P1874" t="s">
        <v>51</v>
      </c>
      <c r="Q1874">
        <f>IF(Table2[[#This Row],[LgWin]]="Y",1,0)</f>
        <v>0</v>
      </c>
      <c r="R1874" t="s">
        <v>51</v>
      </c>
      <c r="S1874">
        <f>IF(Table2[[#This Row],[WSWin]]="Y",1,0)</f>
        <v>0</v>
      </c>
      <c r="T1874">
        <v>704</v>
      </c>
      <c r="U1874">
        <v>5476</v>
      </c>
      <c r="V1874">
        <v>1451</v>
      </c>
      <c r="W1874">
        <v>249</v>
      </c>
      <c r="X1874">
        <v>31</v>
      </c>
      <c r="Y1874">
        <v>86</v>
      </c>
      <c r="Z1874">
        <v>605</v>
      </c>
      <c r="AA1874">
        <v>691</v>
      </c>
      <c r="AB1874">
        <v>109</v>
      </c>
      <c r="AC1874">
        <v>71</v>
      </c>
      <c r="AD1874">
        <v>29</v>
      </c>
      <c r="AE1874">
        <v>64</v>
      </c>
      <c r="AF1874">
        <v>785</v>
      </c>
      <c r="AG1874">
        <v>710</v>
      </c>
      <c r="AH1874">
        <v>4.43</v>
      </c>
      <c r="AI1874">
        <v>34</v>
      </c>
      <c r="AJ1874">
        <v>8</v>
      </c>
      <c r="AK1874">
        <v>25</v>
      </c>
      <c r="AL1874">
        <v>4325</v>
      </c>
      <c r="AM1874">
        <v>1531</v>
      </c>
      <c r="AN1874">
        <v>120</v>
      </c>
      <c r="AO1874">
        <v>529</v>
      </c>
      <c r="AP1874">
        <v>794</v>
      </c>
      <c r="AQ1874">
        <v>122</v>
      </c>
      <c r="AR1874">
        <v>174</v>
      </c>
      <c r="AS1874">
        <v>0.98</v>
      </c>
      <c r="AT1874" t="s">
        <v>487</v>
      </c>
      <c r="AU1874" t="s">
        <v>498</v>
      </c>
      <c r="AV1874">
        <v>768941</v>
      </c>
      <c r="AW1874">
        <v>104</v>
      </c>
      <c r="AX1874">
        <v>105</v>
      </c>
      <c r="AY1874" t="s">
        <v>64</v>
      </c>
      <c r="AZ1874" t="s">
        <v>64</v>
      </c>
      <c r="BA1874" t="s">
        <v>64</v>
      </c>
    </row>
    <row r="1875" spans="1:53" x14ac:dyDescent="0.55000000000000004">
      <c r="A1875">
        <v>1983</v>
      </c>
      <c r="B1875" t="b">
        <f>IF(Table2[[#This Row],[yearID]]&gt;=1903,TRUE,FALSE)</f>
        <v>1</v>
      </c>
      <c r="C1875" t="b">
        <f>IF(Table2[[#This Row],[yearID]]&gt;=1973,TRUE,FALSE)</f>
        <v>1</v>
      </c>
      <c r="D1875" t="s">
        <v>410</v>
      </c>
      <c r="E1875" t="s">
        <v>419</v>
      </c>
      <c r="F1875" t="s">
        <v>419</v>
      </c>
      <c r="G1875" t="str">
        <f>VLOOKUP(Table2[[#This Row],[franchID]],TeamsFranchises!$A$1:$D$121,2,FALSE)</f>
        <v>Detroit Tigers</v>
      </c>
      <c r="H1875" t="s">
        <v>37</v>
      </c>
      <c r="I1875">
        <v>2</v>
      </c>
      <c r="J1875">
        <v>162</v>
      </c>
      <c r="K1875">
        <v>81</v>
      </c>
      <c r="L1875">
        <v>92</v>
      </c>
      <c r="M1875">
        <v>70</v>
      </c>
      <c r="N1875" t="s">
        <v>51</v>
      </c>
      <c r="P1875" t="s">
        <v>51</v>
      </c>
      <c r="Q1875">
        <f>IF(Table2[[#This Row],[LgWin]]="Y",1,0)</f>
        <v>0</v>
      </c>
      <c r="R1875" t="s">
        <v>51</v>
      </c>
      <c r="S1875">
        <f>IF(Table2[[#This Row],[WSWin]]="Y",1,0)</f>
        <v>0</v>
      </c>
      <c r="T1875">
        <v>789</v>
      </c>
      <c r="U1875">
        <v>5592</v>
      </c>
      <c r="V1875">
        <v>1530</v>
      </c>
      <c r="W1875">
        <v>283</v>
      </c>
      <c r="X1875">
        <v>53</v>
      </c>
      <c r="Y1875">
        <v>156</v>
      </c>
      <c r="Z1875">
        <v>508</v>
      </c>
      <c r="AA1875">
        <v>831</v>
      </c>
      <c r="AB1875">
        <v>93</v>
      </c>
      <c r="AC1875">
        <v>53</v>
      </c>
      <c r="AD1875">
        <v>39</v>
      </c>
      <c r="AE1875">
        <v>59</v>
      </c>
      <c r="AF1875">
        <v>679</v>
      </c>
      <c r="AG1875">
        <v>613</v>
      </c>
      <c r="AH1875">
        <v>3.8</v>
      </c>
      <c r="AI1875">
        <v>42</v>
      </c>
      <c r="AJ1875">
        <v>9</v>
      </c>
      <c r="AK1875">
        <v>28</v>
      </c>
      <c r="AL1875">
        <v>4353</v>
      </c>
      <c r="AM1875">
        <v>1318</v>
      </c>
      <c r="AN1875">
        <v>170</v>
      </c>
      <c r="AO1875">
        <v>522</v>
      </c>
      <c r="AP1875">
        <v>875</v>
      </c>
      <c r="AQ1875">
        <v>125</v>
      </c>
      <c r="AR1875">
        <v>142</v>
      </c>
      <c r="AS1875">
        <v>0.98</v>
      </c>
      <c r="AT1875" t="s">
        <v>420</v>
      </c>
      <c r="AU1875" t="s">
        <v>518</v>
      </c>
      <c r="AV1875">
        <v>1829636</v>
      </c>
      <c r="AW1875">
        <v>97</v>
      </c>
      <c r="AX1875">
        <v>96</v>
      </c>
      <c r="AY1875" t="s">
        <v>419</v>
      </c>
      <c r="AZ1875" t="s">
        <v>419</v>
      </c>
      <c r="BA1875" t="s">
        <v>419</v>
      </c>
    </row>
    <row r="1876" spans="1:53" x14ac:dyDescent="0.55000000000000004">
      <c r="A1876">
        <v>1983</v>
      </c>
      <c r="B1876" t="b">
        <f>IF(Table2[[#This Row],[yearID]]&gt;=1903,TRUE,FALSE)</f>
        <v>1</v>
      </c>
      <c r="C1876" t="b">
        <f>IF(Table2[[#This Row],[yearID]]&gt;=1973,TRUE,FALSE)</f>
        <v>1</v>
      </c>
      <c r="D1876" t="s">
        <v>157</v>
      </c>
      <c r="E1876" t="s">
        <v>528</v>
      </c>
      <c r="F1876" t="s">
        <v>528</v>
      </c>
      <c r="G1876" t="str">
        <f>VLOOKUP(Table2[[#This Row],[franchID]],TeamsFranchises!$A$1:$D$121,2,FALSE)</f>
        <v>Houston Astros</v>
      </c>
      <c r="H1876" t="s">
        <v>8</v>
      </c>
      <c r="I1876">
        <v>3</v>
      </c>
      <c r="J1876">
        <v>162</v>
      </c>
      <c r="K1876">
        <v>82</v>
      </c>
      <c r="L1876">
        <v>85</v>
      </c>
      <c r="M1876">
        <v>77</v>
      </c>
      <c r="N1876" t="s">
        <v>51</v>
      </c>
      <c r="P1876" t="s">
        <v>51</v>
      </c>
      <c r="Q1876">
        <f>IF(Table2[[#This Row],[LgWin]]="Y",1,0)</f>
        <v>0</v>
      </c>
      <c r="R1876" t="s">
        <v>51</v>
      </c>
      <c r="S1876">
        <f>IF(Table2[[#This Row],[WSWin]]="Y",1,0)</f>
        <v>0</v>
      </c>
      <c r="T1876">
        <v>643</v>
      </c>
      <c r="U1876">
        <v>5502</v>
      </c>
      <c r="V1876">
        <v>1412</v>
      </c>
      <c r="W1876">
        <v>239</v>
      </c>
      <c r="X1876">
        <v>60</v>
      </c>
      <c r="Y1876">
        <v>97</v>
      </c>
      <c r="Z1876">
        <v>517</v>
      </c>
      <c r="AA1876">
        <v>869</v>
      </c>
      <c r="AB1876">
        <v>164</v>
      </c>
      <c r="AC1876">
        <v>95</v>
      </c>
      <c r="AD1876">
        <v>19</v>
      </c>
      <c r="AE1876">
        <v>54</v>
      </c>
      <c r="AF1876">
        <v>646</v>
      </c>
      <c r="AG1876">
        <v>562</v>
      </c>
      <c r="AH1876">
        <v>3.45</v>
      </c>
      <c r="AI1876">
        <v>22</v>
      </c>
      <c r="AJ1876">
        <v>14</v>
      </c>
      <c r="AK1876">
        <v>48</v>
      </c>
      <c r="AL1876">
        <v>4399</v>
      </c>
      <c r="AM1876">
        <v>1276</v>
      </c>
      <c r="AN1876">
        <v>94</v>
      </c>
      <c r="AO1876">
        <v>570</v>
      </c>
      <c r="AP1876">
        <v>904</v>
      </c>
      <c r="AQ1876">
        <v>147</v>
      </c>
      <c r="AR1876">
        <v>165</v>
      </c>
      <c r="AS1876">
        <v>0.97699999999999998</v>
      </c>
      <c r="AT1876" t="s">
        <v>539</v>
      </c>
      <c r="AU1876" t="s">
        <v>540</v>
      </c>
      <c r="AV1876">
        <v>1351962</v>
      </c>
      <c r="AW1876">
        <v>93</v>
      </c>
      <c r="AX1876">
        <v>93</v>
      </c>
      <c r="AY1876" t="s">
        <v>528</v>
      </c>
      <c r="AZ1876" t="s">
        <v>528</v>
      </c>
      <c r="BA1876" t="s">
        <v>528</v>
      </c>
    </row>
    <row r="1877" spans="1:53" x14ac:dyDescent="0.55000000000000004">
      <c r="A1877">
        <v>1983</v>
      </c>
      <c r="B1877" t="b">
        <f>IF(Table2[[#This Row],[yearID]]&gt;=1903,TRUE,FALSE)</f>
        <v>1</v>
      </c>
      <c r="C1877" t="b">
        <f>IF(Table2[[#This Row],[yearID]]&gt;=1973,TRUE,FALSE)</f>
        <v>1</v>
      </c>
      <c r="D1877" t="s">
        <v>410</v>
      </c>
      <c r="E1877" t="s">
        <v>509</v>
      </c>
      <c r="F1877" t="s">
        <v>548</v>
      </c>
      <c r="G1877" t="str">
        <f>VLOOKUP(Table2[[#This Row],[franchID]],TeamsFranchises!$A$1:$D$121,2,FALSE)</f>
        <v>Kansas City Royals</v>
      </c>
      <c r="H1877" t="s">
        <v>8</v>
      </c>
      <c r="I1877">
        <v>2</v>
      </c>
      <c r="J1877">
        <v>163</v>
      </c>
      <c r="K1877">
        <v>82</v>
      </c>
      <c r="L1877">
        <v>79</v>
      </c>
      <c r="M1877">
        <v>83</v>
      </c>
      <c r="N1877" t="s">
        <v>51</v>
      </c>
      <c r="P1877" t="s">
        <v>51</v>
      </c>
      <c r="Q1877">
        <f>IF(Table2[[#This Row],[LgWin]]="Y",1,0)</f>
        <v>0</v>
      </c>
      <c r="R1877" t="s">
        <v>51</v>
      </c>
      <c r="S1877">
        <f>IF(Table2[[#This Row],[WSWin]]="Y",1,0)</f>
        <v>0</v>
      </c>
      <c r="T1877">
        <v>696</v>
      </c>
      <c r="U1877">
        <v>5598</v>
      </c>
      <c r="V1877">
        <v>1515</v>
      </c>
      <c r="W1877">
        <v>273</v>
      </c>
      <c r="X1877">
        <v>54</v>
      </c>
      <c r="Y1877">
        <v>109</v>
      </c>
      <c r="Z1877">
        <v>397</v>
      </c>
      <c r="AA1877">
        <v>722</v>
      </c>
      <c r="AB1877">
        <v>182</v>
      </c>
      <c r="AC1877">
        <v>47</v>
      </c>
      <c r="AD1877">
        <v>23</v>
      </c>
      <c r="AE1877">
        <v>33</v>
      </c>
      <c r="AF1877">
        <v>767</v>
      </c>
      <c r="AG1877">
        <v>679</v>
      </c>
      <c r="AH1877">
        <v>4.25</v>
      </c>
      <c r="AI1877">
        <v>19</v>
      </c>
      <c r="AJ1877">
        <v>8</v>
      </c>
      <c r="AK1877">
        <v>49</v>
      </c>
      <c r="AL1877">
        <v>4313</v>
      </c>
      <c r="AM1877">
        <v>1535</v>
      </c>
      <c r="AN1877">
        <v>133</v>
      </c>
      <c r="AO1877">
        <v>471</v>
      </c>
      <c r="AP1877">
        <v>593</v>
      </c>
      <c r="AQ1877">
        <v>165</v>
      </c>
      <c r="AR1877">
        <v>178</v>
      </c>
      <c r="AS1877">
        <v>0.97399999999999998</v>
      </c>
      <c r="AT1877" t="s">
        <v>549</v>
      </c>
      <c r="AU1877" t="s">
        <v>570</v>
      </c>
      <c r="AV1877">
        <v>1963875</v>
      </c>
      <c r="AW1877">
        <v>100</v>
      </c>
      <c r="AX1877">
        <v>100</v>
      </c>
      <c r="AY1877" t="s">
        <v>548</v>
      </c>
      <c r="AZ1877" t="s">
        <v>509</v>
      </c>
      <c r="BA1877" t="s">
        <v>509</v>
      </c>
    </row>
    <row r="1878" spans="1:53" x14ac:dyDescent="0.55000000000000004">
      <c r="A1878">
        <v>1983</v>
      </c>
      <c r="B1878" t="b">
        <f>IF(Table2[[#This Row],[yearID]]&gt;=1903,TRUE,FALSE)</f>
        <v>1</v>
      </c>
      <c r="C1878" t="b">
        <f>IF(Table2[[#This Row],[yearID]]&gt;=1973,TRUE,FALSE)</f>
        <v>1</v>
      </c>
      <c r="D1878" t="s">
        <v>157</v>
      </c>
      <c r="E1878" t="s">
        <v>511</v>
      </c>
      <c r="F1878" t="s">
        <v>260</v>
      </c>
      <c r="G1878" t="str">
        <f>VLOOKUP(Table2[[#This Row],[franchID]],TeamsFranchises!$A$1:$D$121,2,FALSE)</f>
        <v>Los Angeles Dodgers</v>
      </c>
      <c r="H1878" t="s">
        <v>8</v>
      </c>
      <c r="I1878">
        <v>1</v>
      </c>
      <c r="J1878">
        <v>163</v>
      </c>
      <c r="K1878">
        <v>80</v>
      </c>
      <c r="L1878">
        <v>91</v>
      </c>
      <c r="M1878">
        <v>71</v>
      </c>
      <c r="N1878" t="s">
        <v>76</v>
      </c>
      <c r="P1878" t="s">
        <v>51</v>
      </c>
      <c r="Q1878">
        <f>IF(Table2[[#This Row],[LgWin]]="Y",1,0)</f>
        <v>0</v>
      </c>
      <c r="R1878" t="s">
        <v>51</v>
      </c>
      <c r="S1878">
        <f>IF(Table2[[#This Row],[WSWin]]="Y",1,0)</f>
        <v>0</v>
      </c>
      <c r="T1878">
        <v>654</v>
      </c>
      <c r="U1878">
        <v>5440</v>
      </c>
      <c r="V1878">
        <v>1358</v>
      </c>
      <c r="W1878">
        <v>197</v>
      </c>
      <c r="X1878">
        <v>34</v>
      </c>
      <c r="Y1878">
        <v>146</v>
      </c>
      <c r="Z1878">
        <v>541</v>
      </c>
      <c r="AA1878">
        <v>925</v>
      </c>
      <c r="AB1878">
        <v>166</v>
      </c>
      <c r="AC1878">
        <v>76</v>
      </c>
      <c r="AD1878">
        <v>22</v>
      </c>
      <c r="AE1878">
        <v>40</v>
      </c>
      <c r="AF1878">
        <v>609</v>
      </c>
      <c r="AG1878">
        <v>505</v>
      </c>
      <c r="AH1878">
        <v>3.1</v>
      </c>
      <c r="AI1878">
        <v>27</v>
      </c>
      <c r="AJ1878">
        <v>12</v>
      </c>
      <c r="AK1878">
        <v>40</v>
      </c>
      <c r="AL1878">
        <v>4392</v>
      </c>
      <c r="AM1878">
        <v>1336</v>
      </c>
      <c r="AN1878">
        <v>97</v>
      </c>
      <c r="AO1878">
        <v>495</v>
      </c>
      <c r="AP1878">
        <v>1000</v>
      </c>
      <c r="AQ1878">
        <v>168</v>
      </c>
      <c r="AR1878">
        <v>132</v>
      </c>
      <c r="AS1878">
        <v>0.97399999999999998</v>
      </c>
      <c r="AT1878" t="s">
        <v>512</v>
      </c>
      <c r="AU1878" t="s">
        <v>531</v>
      </c>
      <c r="AV1878">
        <v>3510313</v>
      </c>
      <c r="AW1878">
        <v>99</v>
      </c>
      <c r="AX1878">
        <v>99</v>
      </c>
      <c r="AY1878" t="s">
        <v>260</v>
      </c>
      <c r="AZ1878" t="s">
        <v>511</v>
      </c>
      <c r="BA1878" t="s">
        <v>511</v>
      </c>
    </row>
    <row r="1879" spans="1:53" x14ac:dyDescent="0.55000000000000004">
      <c r="A1879">
        <v>1983</v>
      </c>
      <c r="B1879" t="b">
        <f>IF(Table2[[#This Row],[yearID]]&gt;=1903,TRUE,FALSE)</f>
        <v>1</v>
      </c>
      <c r="C1879" t="b">
        <f>IF(Table2[[#This Row],[yearID]]&gt;=1973,TRUE,FALSE)</f>
        <v>1</v>
      </c>
      <c r="D1879" t="s">
        <v>410</v>
      </c>
      <c r="E1879" t="s">
        <v>426</v>
      </c>
      <c r="F1879" t="s">
        <v>426</v>
      </c>
      <c r="G1879" t="str">
        <f>VLOOKUP(Table2[[#This Row],[franchID]],TeamsFranchises!$A$1:$D$121,2,FALSE)</f>
        <v>Minnesota Twins</v>
      </c>
      <c r="H1879" t="s">
        <v>8</v>
      </c>
      <c r="I1879">
        <v>5</v>
      </c>
      <c r="J1879">
        <v>162</v>
      </c>
      <c r="K1879">
        <v>81</v>
      </c>
      <c r="L1879">
        <v>70</v>
      </c>
      <c r="M1879">
        <v>92</v>
      </c>
      <c r="N1879" t="s">
        <v>51</v>
      </c>
      <c r="P1879" t="s">
        <v>51</v>
      </c>
      <c r="Q1879">
        <f>IF(Table2[[#This Row],[LgWin]]="Y",1,0)</f>
        <v>0</v>
      </c>
      <c r="R1879" t="s">
        <v>51</v>
      </c>
      <c r="S1879">
        <f>IF(Table2[[#This Row],[WSWin]]="Y",1,0)</f>
        <v>0</v>
      </c>
      <c r="T1879">
        <v>709</v>
      </c>
      <c r="U1879">
        <v>5601</v>
      </c>
      <c r="V1879">
        <v>1463</v>
      </c>
      <c r="W1879">
        <v>280</v>
      </c>
      <c r="X1879">
        <v>41</v>
      </c>
      <c r="Y1879">
        <v>141</v>
      </c>
      <c r="Z1879">
        <v>467</v>
      </c>
      <c r="AA1879">
        <v>802</v>
      </c>
      <c r="AB1879">
        <v>44</v>
      </c>
      <c r="AC1879">
        <v>29</v>
      </c>
      <c r="AD1879">
        <v>29</v>
      </c>
      <c r="AE1879">
        <v>45</v>
      </c>
      <c r="AF1879">
        <v>822</v>
      </c>
      <c r="AG1879">
        <v>745</v>
      </c>
      <c r="AH1879">
        <v>4.66</v>
      </c>
      <c r="AI1879">
        <v>20</v>
      </c>
      <c r="AJ1879">
        <v>5</v>
      </c>
      <c r="AK1879">
        <v>39</v>
      </c>
      <c r="AL1879">
        <v>4312</v>
      </c>
      <c r="AM1879">
        <v>1559</v>
      </c>
      <c r="AN1879">
        <v>163</v>
      </c>
      <c r="AO1879">
        <v>580</v>
      </c>
      <c r="AP1879">
        <v>748</v>
      </c>
      <c r="AQ1879">
        <v>121</v>
      </c>
      <c r="AR1879">
        <v>170</v>
      </c>
      <c r="AS1879">
        <v>0.98</v>
      </c>
      <c r="AT1879" t="s">
        <v>523</v>
      </c>
      <c r="AU1879" t="s">
        <v>579</v>
      </c>
      <c r="AV1879">
        <v>858939</v>
      </c>
      <c r="AW1879">
        <v>104</v>
      </c>
      <c r="AX1879">
        <v>105</v>
      </c>
      <c r="AY1879" t="s">
        <v>426</v>
      </c>
      <c r="AZ1879" t="s">
        <v>426</v>
      </c>
      <c r="BA1879" t="s">
        <v>426</v>
      </c>
    </row>
    <row r="1880" spans="1:53" x14ac:dyDescent="0.55000000000000004">
      <c r="A1880">
        <v>1983</v>
      </c>
      <c r="B1880" t="b">
        <f>IF(Table2[[#This Row],[yearID]]&gt;=1903,TRUE,FALSE)</f>
        <v>1</v>
      </c>
      <c r="C1880" t="b">
        <f>IF(Table2[[#This Row],[yearID]]&gt;=1973,TRUE,FALSE)</f>
        <v>1</v>
      </c>
      <c r="D1880" t="s">
        <v>410</v>
      </c>
      <c r="E1880" t="s">
        <v>563</v>
      </c>
      <c r="F1880" t="s">
        <v>282</v>
      </c>
      <c r="G1880" t="str">
        <f>VLOOKUP(Table2[[#This Row],[franchID]],TeamsFranchises!$A$1:$D$121,2,FALSE)</f>
        <v>Milwaukee Brewers</v>
      </c>
      <c r="H1880" t="s">
        <v>37</v>
      </c>
      <c r="I1880">
        <v>5</v>
      </c>
      <c r="J1880">
        <v>162</v>
      </c>
      <c r="K1880">
        <v>81</v>
      </c>
      <c r="L1880">
        <v>87</v>
      </c>
      <c r="M1880">
        <v>75</v>
      </c>
      <c r="N1880" t="s">
        <v>51</v>
      </c>
      <c r="P1880" t="s">
        <v>51</v>
      </c>
      <c r="Q1880">
        <f>IF(Table2[[#This Row],[LgWin]]="Y",1,0)</f>
        <v>0</v>
      </c>
      <c r="R1880" t="s">
        <v>51</v>
      </c>
      <c r="S1880">
        <f>IF(Table2[[#This Row],[WSWin]]="Y",1,0)</f>
        <v>0</v>
      </c>
      <c r="T1880">
        <v>764</v>
      </c>
      <c r="U1880">
        <v>5620</v>
      </c>
      <c r="V1880">
        <v>1556</v>
      </c>
      <c r="W1880">
        <v>281</v>
      </c>
      <c r="X1880">
        <v>57</v>
      </c>
      <c r="Y1880">
        <v>132</v>
      </c>
      <c r="Z1880">
        <v>475</v>
      </c>
      <c r="AA1880">
        <v>665</v>
      </c>
      <c r="AB1880">
        <v>101</v>
      </c>
      <c r="AC1880">
        <v>49</v>
      </c>
      <c r="AD1880">
        <v>27</v>
      </c>
      <c r="AE1880">
        <v>57</v>
      </c>
      <c r="AF1880">
        <v>708</v>
      </c>
      <c r="AG1880">
        <v>650</v>
      </c>
      <c r="AH1880">
        <v>4.0199999999999996</v>
      </c>
      <c r="AI1880">
        <v>35</v>
      </c>
      <c r="AJ1880">
        <v>10</v>
      </c>
      <c r="AK1880">
        <v>43</v>
      </c>
      <c r="AL1880">
        <v>4362</v>
      </c>
      <c r="AM1880">
        <v>1513</v>
      </c>
      <c r="AN1880">
        <v>133</v>
      </c>
      <c r="AO1880">
        <v>491</v>
      </c>
      <c r="AP1880">
        <v>689</v>
      </c>
      <c r="AQ1880">
        <v>113</v>
      </c>
      <c r="AR1880">
        <v>162</v>
      </c>
      <c r="AS1880">
        <v>0.98199999999999998</v>
      </c>
      <c r="AT1880" t="s">
        <v>281</v>
      </c>
      <c r="AU1880" t="s">
        <v>501</v>
      </c>
      <c r="AV1880">
        <v>2397131</v>
      </c>
      <c r="AW1880">
        <v>93</v>
      </c>
      <c r="AX1880">
        <v>92</v>
      </c>
      <c r="AY1880" t="s">
        <v>282</v>
      </c>
      <c r="AZ1880" t="s">
        <v>282</v>
      </c>
      <c r="BA1880" t="s">
        <v>282</v>
      </c>
    </row>
    <row r="1881" spans="1:53" x14ac:dyDescent="0.55000000000000004">
      <c r="A1881">
        <v>1983</v>
      </c>
      <c r="B1881" t="b">
        <f>IF(Table2[[#This Row],[yearID]]&gt;=1903,TRUE,FALSE)</f>
        <v>1</v>
      </c>
      <c r="C1881" t="b">
        <f>IF(Table2[[#This Row],[yearID]]&gt;=1973,TRUE,FALSE)</f>
        <v>1</v>
      </c>
      <c r="D1881" t="s">
        <v>157</v>
      </c>
      <c r="E1881" t="s">
        <v>551</v>
      </c>
      <c r="F1881" t="s">
        <v>398</v>
      </c>
      <c r="G1881" t="str">
        <f>VLOOKUP(Table2[[#This Row],[franchID]],TeamsFranchises!$A$1:$D$121,2,FALSE)</f>
        <v>Washington Nationals</v>
      </c>
      <c r="H1881" t="s">
        <v>37</v>
      </c>
      <c r="I1881">
        <v>3</v>
      </c>
      <c r="J1881">
        <v>163</v>
      </c>
      <c r="K1881">
        <v>81</v>
      </c>
      <c r="L1881">
        <v>82</v>
      </c>
      <c r="M1881">
        <v>80</v>
      </c>
      <c r="N1881" t="s">
        <v>51</v>
      </c>
      <c r="P1881" t="s">
        <v>51</v>
      </c>
      <c r="Q1881">
        <f>IF(Table2[[#This Row],[LgWin]]="Y",1,0)</f>
        <v>0</v>
      </c>
      <c r="R1881" t="s">
        <v>51</v>
      </c>
      <c r="S1881">
        <f>IF(Table2[[#This Row],[WSWin]]="Y",1,0)</f>
        <v>0</v>
      </c>
      <c r="T1881">
        <v>677</v>
      </c>
      <c r="U1881">
        <v>5611</v>
      </c>
      <c r="V1881">
        <v>1482</v>
      </c>
      <c r="W1881">
        <v>297</v>
      </c>
      <c r="X1881">
        <v>41</v>
      </c>
      <c r="Y1881">
        <v>102</v>
      </c>
      <c r="Z1881">
        <v>509</v>
      </c>
      <c r="AA1881">
        <v>733</v>
      </c>
      <c r="AB1881">
        <v>138</v>
      </c>
      <c r="AC1881">
        <v>44</v>
      </c>
      <c r="AD1881">
        <v>38</v>
      </c>
      <c r="AE1881">
        <v>57</v>
      </c>
      <c r="AF1881">
        <v>646</v>
      </c>
      <c r="AG1881">
        <v>585</v>
      </c>
      <c r="AH1881">
        <v>3.58</v>
      </c>
      <c r="AI1881">
        <v>38</v>
      </c>
      <c r="AJ1881">
        <v>15</v>
      </c>
      <c r="AK1881">
        <v>34</v>
      </c>
      <c r="AL1881">
        <v>4413</v>
      </c>
      <c r="AM1881">
        <v>1406</v>
      </c>
      <c r="AN1881">
        <v>120</v>
      </c>
      <c r="AO1881">
        <v>479</v>
      </c>
      <c r="AP1881">
        <v>899</v>
      </c>
      <c r="AQ1881">
        <v>116</v>
      </c>
      <c r="AR1881">
        <v>130</v>
      </c>
      <c r="AS1881">
        <v>0.98099999999999998</v>
      </c>
      <c r="AT1881" t="s">
        <v>552</v>
      </c>
      <c r="AU1881" t="s">
        <v>572</v>
      </c>
      <c r="AV1881">
        <v>2320651</v>
      </c>
      <c r="AW1881">
        <v>99</v>
      </c>
      <c r="AX1881">
        <v>99</v>
      </c>
      <c r="AY1881" t="s">
        <v>551</v>
      </c>
      <c r="AZ1881" t="s">
        <v>551</v>
      </c>
      <c r="BA1881" t="s">
        <v>551</v>
      </c>
    </row>
    <row r="1882" spans="1:53" x14ac:dyDescent="0.55000000000000004">
      <c r="A1882">
        <v>1983</v>
      </c>
      <c r="B1882" t="b">
        <f>IF(Table2[[#This Row],[yearID]]&gt;=1903,TRUE,FALSE)</f>
        <v>1</v>
      </c>
      <c r="C1882" t="b">
        <f>IF(Table2[[#This Row],[yearID]]&gt;=1973,TRUE,FALSE)</f>
        <v>1</v>
      </c>
      <c r="D1882" t="s">
        <v>410</v>
      </c>
      <c r="E1882" t="s">
        <v>436</v>
      </c>
      <c r="F1882" t="s">
        <v>412</v>
      </c>
      <c r="G1882" t="str">
        <f>VLOOKUP(Table2[[#This Row],[franchID]],TeamsFranchises!$A$1:$D$121,2,FALSE)</f>
        <v>New York Yankees</v>
      </c>
      <c r="H1882" t="s">
        <v>37</v>
      </c>
      <c r="I1882">
        <v>3</v>
      </c>
      <c r="J1882">
        <v>162</v>
      </c>
      <c r="K1882">
        <v>81</v>
      </c>
      <c r="L1882">
        <v>91</v>
      </c>
      <c r="M1882">
        <v>71</v>
      </c>
      <c r="N1882" t="s">
        <v>51</v>
      </c>
      <c r="P1882" t="s">
        <v>51</v>
      </c>
      <c r="Q1882">
        <f>IF(Table2[[#This Row],[LgWin]]="Y",1,0)</f>
        <v>0</v>
      </c>
      <c r="R1882" t="s">
        <v>51</v>
      </c>
      <c r="S1882">
        <f>IF(Table2[[#This Row],[WSWin]]="Y",1,0)</f>
        <v>0</v>
      </c>
      <c r="T1882">
        <v>770</v>
      </c>
      <c r="U1882">
        <v>5631</v>
      </c>
      <c r="V1882">
        <v>1535</v>
      </c>
      <c r="W1882">
        <v>269</v>
      </c>
      <c r="X1882">
        <v>40</v>
      </c>
      <c r="Y1882">
        <v>153</v>
      </c>
      <c r="Z1882">
        <v>533</v>
      </c>
      <c r="AA1882">
        <v>686</v>
      </c>
      <c r="AB1882">
        <v>84</v>
      </c>
      <c r="AC1882">
        <v>42</v>
      </c>
      <c r="AD1882">
        <v>37</v>
      </c>
      <c r="AE1882">
        <v>41</v>
      </c>
      <c r="AF1882">
        <v>703</v>
      </c>
      <c r="AG1882">
        <v>624</v>
      </c>
      <c r="AH1882">
        <v>3.86</v>
      </c>
      <c r="AI1882">
        <v>47</v>
      </c>
      <c r="AJ1882">
        <v>12</v>
      </c>
      <c r="AK1882">
        <v>32</v>
      </c>
      <c r="AL1882">
        <v>4370</v>
      </c>
      <c r="AM1882">
        <v>1449</v>
      </c>
      <c r="AN1882">
        <v>116</v>
      </c>
      <c r="AO1882">
        <v>455</v>
      </c>
      <c r="AP1882">
        <v>892</v>
      </c>
      <c r="AQ1882">
        <v>139</v>
      </c>
      <c r="AR1882">
        <v>157</v>
      </c>
      <c r="AS1882">
        <v>0.97799999999999998</v>
      </c>
      <c r="AT1882" t="s">
        <v>459</v>
      </c>
      <c r="AU1882" t="s">
        <v>571</v>
      </c>
      <c r="AV1882">
        <v>2257976</v>
      </c>
      <c r="AW1882">
        <v>96</v>
      </c>
      <c r="AX1882">
        <v>95</v>
      </c>
      <c r="AY1882" t="s">
        <v>412</v>
      </c>
      <c r="AZ1882" t="s">
        <v>436</v>
      </c>
      <c r="BA1882" t="s">
        <v>436</v>
      </c>
    </row>
    <row r="1883" spans="1:53" x14ac:dyDescent="0.55000000000000004">
      <c r="A1883">
        <v>1983</v>
      </c>
      <c r="B1883" t="b">
        <f>IF(Table2[[#This Row],[yearID]]&gt;=1903,TRUE,FALSE)</f>
        <v>1</v>
      </c>
      <c r="C1883" t="b">
        <f>IF(Table2[[#This Row],[yearID]]&gt;=1973,TRUE,FALSE)</f>
        <v>1</v>
      </c>
      <c r="D1883" t="s">
        <v>157</v>
      </c>
      <c r="E1883" t="s">
        <v>532</v>
      </c>
      <c r="F1883" t="s">
        <v>533</v>
      </c>
      <c r="G1883" t="str">
        <f>VLOOKUP(Table2[[#This Row],[franchID]],TeamsFranchises!$A$1:$D$121,2,FALSE)</f>
        <v>New York Mets</v>
      </c>
      <c r="H1883" t="s">
        <v>37</v>
      </c>
      <c r="I1883">
        <v>6</v>
      </c>
      <c r="J1883">
        <v>162</v>
      </c>
      <c r="K1883">
        <v>82</v>
      </c>
      <c r="L1883">
        <v>68</v>
      </c>
      <c r="M1883">
        <v>94</v>
      </c>
      <c r="N1883" t="s">
        <v>51</v>
      </c>
      <c r="P1883" t="s">
        <v>51</v>
      </c>
      <c r="Q1883">
        <f>IF(Table2[[#This Row],[LgWin]]="Y",1,0)</f>
        <v>0</v>
      </c>
      <c r="R1883" t="s">
        <v>51</v>
      </c>
      <c r="S1883">
        <f>IF(Table2[[#This Row],[WSWin]]="Y",1,0)</f>
        <v>0</v>
      </c>
      <c r="T1883">
        <v>575</v>
      </c>
      <c r="U1883">
        <v>5444</v>
      </c>
      <c r="V1883">
        <v>1314</v>
      </c>
      <c r="W1883">
        <v>172</v>
      </c>
      <c r="X1883">
        <v>26</v>
      </c>
      <c r="Y1883">
        <v>112</v>
      </c>
      <c r="Z1883">
        <v>436</v>
      </c>
      <c r="AA1883">
        <v>1031</v>
      </c>
      <c r="AB1883">
        <v>141</v>
      </c>
      <c r="AC1883">
        <v>64</v>
      </c>
      <c r="AD1883">
        <v>31</v>
      </c>
      <c r="AE1883">
        <v>32</v>
      </c>
      <c r="AF1883">
        <v>680</v>
      </c>
      <c r="AG1883">
        <v>593</v>
      </c>
      <c r="AH1883">
        <v>3.68</v>
      </c>
      <c r="AI1883">
        <v>18</v>
      </c>
      <c r="AJ1883">
        <v>7</v>
      </c>
      <c r="AK1883">
        <v>33</v>
      </c>
      <c r="AL1883">
        <v>4353</v>
      </c>
      <c r="AM1883">
        <v>1384</v>
      </c>
      <c r="AN1883">
        <v>97</v>
      </c>
      <c r="AO1883">
        <v>615</v>
      </c>
      <c r="AP1883">
        <v>717</v>
      </c>
      <c r="AQ1883">
        <v>151</v>
      </c>
      <c r="AR1883">
        <v>171</v>
      </c>
      <c r="AS1883">
        <v>0.97599999999999998</v>
      </c>
      <c r="AT1883" t="s">
        <v>534</v>
      </c>
      <c r="AU1883" t="s">
        <v>536</v>
      </c>
      <c r="AV1883">
        <v>1112774</v>
      </c>
      <c r="AW1883">
        <v>99</v>
      </c>
      <c r="AX1883">
        <v>100</v>
      </c>
      <c r="AY1883" t="s">
        <v>533</v>
      </c>
      <c r="AZ1883" t="s">
        <v>532</v>
      </c>
      <c r="BA1883" t="s">
        <v>532</v>
      </c>
    </row>
    <row r="1884" spans="1:53" x14ac:dyDescent="0.55000000000000004">
      <c r="A1884">
        <v>1983</v>
      </c>
      <c r="B1884" t="b">
        <f>IF(Table2[[#This Row],[yearID]]&gt;=1903,TRUE,FALSE)</f>
        <v>1</v>
      </c>
      <c r="C1884" t="b">
        <f>IF(Table2[[#This Row],[yearID]]&gt;=1973,TRUE,FALSE)</f>
        <v>1</v>
      </c>
      <c r="D1884" t="s">
        <v>410</v>
      </c>
      <c r="E1884" t="s">
        <v>423</v>
      </c>
      <c r="F1884" t="s">
        <v>423</v>
      </c>
      <c r="G1884" t="str">
        <f>VLOOKUP(Table2[[#This Row],[franchID]],TeamsFranchises!$A$1:$D$121,2,FALSE)</f>
        <v>Oakland Athletics</v>
      </c>
      <c r="H1884" t="s">
        <v>8</v>
      </c>
      <c r="I1884">
        <v>4</v>
      </c>
      <c r="J1884">
        <v>162</v>
      </c>
      <c r="K1884">
        <v>81</v>
      </c>
      <c r="L1884">
        <v>74</v>
      </c>
      <c r="M1884">
        <v>88</v>
      </c>
      <c r="N1884" t="s">
        <v>51</v>
      </c>
      <c r="P1884" t="s">
        <v>51</v>
      </c>
      <c r="Q1884">
        <f>IF(Table2[[#This Row],[LgWin]]="Y",1,0)</f>
        <v>0</v>
      </c>
      <c r="R1884" t="s">
        <v>51</v>
      </c>
      <c r="S1884">
        <f>IF(Table2[[#This Row],[WSWin]]="Y",1,0)</f>
        <v>0</v>
      </c>
      <c r="T1884">
        <v>708</v>
      </c>
      <c r="U1884">
        <v>5516</v>
      </c>
      <c r="V1884">
        <v>1447</v>
      </c>
      <c r="W1884">
        <v>237</v>
      </c>
      <c r="X1884">
        <v>28</v>
      </c>
      <c r="Y1884">
        <v>121</v>
      </c>
      <c r="Z1884">
        <v>524</v>
      </c>
      <c r="AA1884">
        <v>872</v>
      </c>
      <c r="AB1884">
        <v>235</v>
      </c>
      <c r="AC1884">
        <v>98</v>
      </c>
      <c r="AD1884">
        <v>31</v>
      </c>
      <c r="AE1884">
        <v>62</v>
      </c>
      <c r="AF1884">
        <v>782</v>
      </c>
      <c r="AG1884">
        <v>702</v>
      </c>
      <c r="AH1884">
        <v>4.34</v>
      </c>
      <c r="AI1884">
        <v>22</v>
      </c>
      <c r="AJ1884">
        <v>12</v>
      </c>
      <c r="AK1884">
        <v>33</v>
      </c>
      <c r="AL1884">
        <v>4363</v>
      </c>
      <c r="AM1884">
        <v>1462</v>
      </c>
      <c r="AN1884">
        <v>135</v>
      </c>
      <c r="AO1884">
        <v>626</v>
      </c>
      <c r="AP1884">
        <v>719</v>
      </c>
      <c r="AQ1884">
        <v>157</v>
      </c>
      <c r="AR1884">
        <v>157</v>
      </c>
      <c r="AS1884">
        <v>0.97399999999999998</v>
      </c>
      <c r="AT1884" t="s">
        <v>546</v>
      </c>
      <c r="AU1884" t="s">
        <v>547</v>
      </c>
      <c r="AV1884">
        <v>1294941</v>
      </c>
      <c r="AW1884">
        <v>93</v>
      </c>
      <c r="AX1884">
        <v>94</v>
      </c>
      <c r="AY1884" t="s">
        <v>423</v>
      </c>
      <c r="AZ1884" t="s">
        <v>423</v>
      </c>
      <c r="BA1884" t="s">
        <v>423</v>
      </c>
    </row>
    <row r="1885" spans="1:53" x14ac:dyDescent="0.55000000000000004">
      <c r="A1885">
        <v>1983</v>
      </c>
      <c r="B1885" t="b">
        <f>IF(Table2[[#This Row],[yearID]]&gt;=1903,TRUE,FALSE)</f>
        <v>1</v>
      </c>
      <c r="C1885" t="b">
        <f>IF(Table2[[#This Row],[yearID]]&gt;=1973,TRUE,FALSE)</f>
        <v>1</v>
      </c>
      <c r="D1885" t="s">
        <v>157</v>
      </c>
      <c r="E1885" t="s">
        <v>122</v>
      </c>
      <c r="F1885" t="s">
        <v>122</v>
      </c>
      <c r="G1885" t="str">
        <f>VLOOKUP(Table2[[#This Row],[franchID]],TeamsFranchises!$A$1:$D$121,2,FALSE)</f>
        <v>Philadelphia Phillies</v>
      </c>
      <c r="H1885" t="s">
        <v>37</v>
      </c>
      <c r="I1885">
        <v>1</v>
      </c>
      <c r="J1885">
        <v>163</v>
      </c>
      <c r="K1885">
        <v>82</v>
      </c>
      <c r="L1885">
        <v>90</v>
      </c>
      <c r="M1885">
        <v>72</v>
      </c>
      <c r="N1885" t="s">
        <v>76</v>
      </c>
      <c r="P1885" t="s">
        <v>76</v>
      </c>
      <c r="Q1885">
        <f>IF(Table2[[#This Row],[LgWin]]="Y",1,0)</f>
        <v>1</v>
      </c>
      <c r="R1885" t="s">
        <v>51</v>
      </c>
      <c r="S1885">
        <f>IF(Table2[[#This Row],[WSWin]]="Y",1,0)</f>
        <v>0</v>
      </c>
      <c r="T1885">
        <v>696</v>
      </c>
      <c r="U1885">
        <v>5426</v>
      </c>
      <c r="V1885">
        <v>1352</v>
      </c>
      <c r="W1885">
        <v>209</v>
      </c>
      <c r="X1885">
        <v>45</v>
      </c>
      <c r="Y1885">
        <v>125</v>
      </c>
      <c r="Z1885">
        <v>640</v>
      </c>
      <c r="AA1885">
        <v>906</v>
      </c>
      <c r="AB1885">
        <v>143</v>
      </c>
      <c r="AC1885">
        <v>75</v>
      </c>
      <c r="AD1885">
        <v>26</v>
      </c>
      <c r="AE1885">
        <v>46</v>
      </c>
      <c r="AF1885">
        <v>635</v>
      </c>
      <c r="AG1885">
        <v>542</v>
      </c>
      <c r="AH1885">
        <v>3.34</v>
      </c>
      <c r="AI1885">
        <v>20</v>
      </c>
      <c r="AJ1885">
        <v>10</v>
      </c>
      <c r="AK1885">
        <v>41</v>
      </c>
      <c r="AL1885">
        <v>4385</v>
      </c>
      <c r="AM1885">
        <v>1429</v>
      </c>
      <c r="AN1885">
        <v>111</v>
      </c>
      <c r="AO1885">
        <v>464</v>
      </c>
      <c r="AP1885">
        <v>1092</v>
      </c>
      <c r="AQ1885">
        <v>152</v>
      </c>
      <c r="AR1885">
        <v>117</v>
      </c>
      <c r="AS1885">
        <v>0.97599999999999998</v>
      </c>
      <c r="AT1885" t="s">
        <v>358</v>
      </c>
      <c r="AU1885" t="s">
        <v>566</v>
      </c>
      <c r="AV1885">
        <v>2128339</v>
      </c>
      <c r="AW1885">
        <v>99</v>
      </c>
      <c r="AX1885">
        <v>99</v>
      </c>
      <c r="AY1885" t="s">
        <v>122</v>
      </c>
      <c r="AZ1885" t="s">
        <v>122</v>
      </c>
      <c r="BA1885" t="s">
        <v>122</v>
      </c>
    </row>
    <row r="1886" spans="1:53" x14ac:dyDescent="0.55000000000000004">
      <c r="A1886">
        <v>1983</v>
      </c>
      <c r="B1886" t="b">
        <f>IF(Table2[[#This Row],[yearID]]&gt;=1903,TRUE,FALSE)</f>
        <v>1</v>
      </c>
      <c r="C1886" t="b">
        <f>IF(Table2[[#This Row],[yearID]]&gt;=1973,TRUE,FALSE)</f>
        <v>1</v>
      </c>
      <c r="D1886" t="s">
        <v>157</v>
      </c>
      <c r="E1886" t="s">
        <v>229</v>
      </c>
      <c r="F1886" t="s">
        <v>229</v>
      </c>
      <c r="G1886" t="str">
        <f>VLOOKUP(Table2[[#This Row],[franchID]],TeamsFranchises!$A$1:$D$121,2,FALSE)</f>
        <v>Pittsburgh Pirates</v>
      </c>
      <c r="H1886" t="s">
        <v>37</v>
      </c>
      <c r="I1886">
        <v>2</v>
      </c>
      <c r="J1886">
        <v>162</v>
      </c>
      <c r="K1886">
        <v>81</v>
      </c>
      <c r="L1886">
        <v>84</v>
      </c>
      <c r="M1886">
        <v>78</v>
      </c>
      <c r="N1886" t="s">
        <v>51</v>
      </c>
      <c r="P1886" t="s">
        <v>51</v>
      </c>
      <c r="Q1886">
        <f>IF(Table2[[#This Row],[LgWin]]="Y",1,0)</f>
        <v>0</v>
      </c>
      <c r="R1886" t="s">
        <v>51</v>
      </c>
      <c r="S1886">
        <f>IF(Table2[[#This Row],[WSWin]]="Y",1,0)</f>
        <v>0</v>
      </c>
      <c r="T1886">
        <v>659</v>
      </c>
      <c r="U1886">
        <v>5531</v>
      </c>
      <c r="V1886">
        <v>1460</v>
      </c>
      <c r="W1886">
        <v>238</v>
      </c>
      <c r="X1886">
        <v>29</v>
      </c>
      <c r="Y1886">
        <v>121</v>
      </c>
      <c r="Z1886">
        <v>497</v>
      </c>
      <c r="AA1886">
        <v>873</v>
      </c>
      <c r="AB1886">
        <v>124</v>
      </c>
      <c r="AC1886">
        <v>77</v>
      </c>
      <c r="AD1886">
        <v>19</v>
      </c>
      <c r="AE1886">
        <v>38</v>
      </c>
      <c r="AF1886">
        <v>648</v>
      </c>
      <c r="AG1886">
        <v>577</v>
      </c>
      <c r="AH1886">
        <v>3.55</v>
      </c>
      <c r="AI1886">
        <v>25</v>
      </c>
      <c r="AJ1886">
        <v>14</v>
      </c>
      <c r="AK1886">
        <v>41</v>
      </c>
      <c r="AL1886">
        <v>4387</v>
      </c>
      <c r="AM1886">
        <v>1378</v>
      </c>
      <c r="AN1886">
        <v>109</v>
      </c>
      <c r="AO1886">
        <v>563</v>
      </c>
      <c r="AP1886">
        <v>1061</v>
      </c>
      <c r="AQ1886">
        <v>115</v>
      </c>
      <c r="AR1886">
        <v>165</v>
      </c>
      <c r="AS1886">
        <v>0.98199999999999998</v>
      </c>
      <c r="AT1886" t="s">
        <v>390</v>
      </c>
      <c r="AU1886" t="s">
        <v>567</v>
      </c>
      <c r="AV1886">
        <v>1225916</v>
      </c>
      <c r="AW1886">
        <v>103</v>
      </c>
      <c r="AX1886">
        <v>102</v>
      </c>
      <c r="AY1886" t="s">
        <v>229</v>
      </c>
      <c r="AZ1886" t="s">
        <v>229</v>
      </c>
      <c r="BA1886" t="s">
        <v>229</v>
      </c>
    </row>
    <row r="1887" spans="1:53" x14ac:dyDescent="0.55000000000000004">
      <c r="A1887">
        <v>1983</v>
      </c>
      <c r="B1887" t="b">
        <f>IF(Table2[[#This Row],[yearID]]&gt;=1903,TRUE,FALSE)</f>
        <v>1</v>
      </c>
      <c r="C1887" t="b">
        <f>IF(Table2[[#This Row],[yearID]]&gt;=1973,TRUE,FALSE)</f>
        <v>1</v>
      </c>
      <c r="D1887" t="s">
        <v>157</v>
      </c>
      <c r="E1887" t="s">
        <v>554</v>
      </c>
      <c r="F1887" t="s">
        <v>555</v>
      </c>
      <c r="G1887" t="str">
        <f>VLOOKUP(Table2[[#This Row],[franchID]],TeamsFranchises!$A$1:$D$121,2,FALSE)</f>
        <v>San Diego Padres</v>
      </c>
      <c r="H1887" t="s">
        <v>8</v>
      </c>
      <c r="I1887">
        <v>4</v>
      </c>
      <c r="J1887">
        <v>163</v>
      </c>
      <c r="K1887">
        <v>82</v>
      </c>
      <c r="L1887">
        <v>81</v>
      </c>
      <c r="M1887">
        <v>81</v>
      </c>
      <c r="N1887" t="s">
        <v>51</v>
      </c>
      <c r="P1887" t="s">
        <v>51</v>
      </c>
      <c r="Q1887">
        <f>IF(Table2[[#This Row],[LgWin]]="Y",1,0)</f>
        <v>0</v>
      </c>
      <c r="R1887" t="s">
        <v>51</v>
      </c>
      <c r="S1887">
        <f>IF(Table2[[#This Row],[WSWin]]="Y",1,0)</f>
        <v>0</v>
      </c>
      <c r="T1887">
        <v>653</v>
      </c>
      <c r="U1887">
        <v>5527</v>
      </c>
      <c r="V1887">
        <v>1384</v>
      </c>
      <c r="W1887">
        <v>207</v>
      </c>
      <c r="X1887">
        <v>34</v>
      </c>
      <c r="Y1887">
        <v>93</v>
      </c>
      <c r="Z1887">
        <v>482</v>
      </c>
      <c r="AA1887">
        <v>822</v>
      </c>
      <c r="AB1887">
        <v>179</v>
      </c>
      <c r="AC1887">
        <v>67</v>
      </c>
      <c r="AD1887">
        <v>20</v>
      </c>
      <c r="AE1887">
        <v>45</v>
      </c>
      <c r="AF1887">
        <v>653</v>
      </c>
      <c r="AG1887">
        <v>590</v>
      </c>
      <c r="AH1887">
        <v>3.62</v>
      </c>
      <c r="AI1887">
        <v>23</v>
      </c>
      <c r="AJ1887">
        <v>5</v>
      </c>
      <c r="AK1887">
        <v>44</v>
      </c>
      <c r="AL1887">
        <v>4403</v>
      </c>
      <c r="AM1887">
        <v>1389</v>
      </c>
      <c r="AN1887">
        <v>144</v>
      </c>
      <c r="AO1887">
        <v>528</v>
      </c>
      <c r="AP1887">
        <v>850</v>
      </c>
      <c r="AQ1887">
        <v>129</v>
      </c>
      <c r="AR1887">
        <v>135</v>
      </c>
      <c r="AS1887">
        <v>0.97899999999999998</v>
      </c>
      <c r="AT1887" t="s">
        <v>556</v>
      </c>
      <c r="AU1887" t="s">
        <v>557</v>
      </c>
      <c r="AV1887">
        <v>1539815</v>
      </c>
      <c r="AW1887">
        <v>97</v>
      </c>
      <c r="AX1887">
        <v>97</v>
      </c>
      <c r="AY1887" t="s">
        <v>555</v>
      </c>
      <c r="AZ1887" t="s">
        <v>554</v>
      </c>
      <c r="BA1887" t="s">
        <v>554</v>
      </c>
    </row>
    <row r="1888" spans="1:53" x14ac:dyDescent="0.55000000000000004">
      <c r="A1888">
        <v>1983</v>
      </c>
      <c r="B1888" t="b">
        <f>IF(Table2[[#This Row],[yearID]]&gt;=1903,TRUE,FALSE)</f>
        <v>1</v>
      </c>
      <c r="C1888" t="b">
        <f>IF(Table2[[#This Row],[yearID]]&gt;=1973,TRUE,FALSE)</f>
        <v>1</v>
      </c>
      <c r="D1888" t="s">
        <v>410</v>
      </c>
      <c r="E1888" t="s">
        <v>573</v>
      </c>
      <c r="F1888" t="s">
        <v>573</v>
      </c>
      <c r="G1888" t="str">
        <f>VLOOKUP(Table2[[#This Row],[franchID]],TeamsFranchises!$A$1:$D$121,2,FALSE)</f>
        <v>Seattle Mariners</v>
      </c>
      <c r="H1888" t="s">
        <v>8</v>
      </c>
      <c r="I1888">
        <v>7</v>
      </c>
      <c r="J1888">
        <v>162</v>
      </c>
      <c r="K1888">
        <v>81</v>
      </c>
      <c r="L1888">
        <v>60</v>
      </c>
      <c r="M1888">
        <v>102</v>
      </c>
      <c r="N1888" t="s">
        <v>51</v>
      </c>
      <c r="P1888" t="s">
        <v>51</v>
      </c>
      <c r="Q1888">
        <f>IF(Table2[[#This Row],[LgWin]]="Y",1,0)</f>
        <v>0</v>
      </c>
      <c r="R1888" t="s">
        <v>51</v>
      </c>
      <c r="S1888">
        <f>IF(Table2[[#This Row],[WSWin]]="Y",1,0)</f>
        <v>0</v>
      </c>
      <c r="T1888">
        <v>558</v>
      </c>
      <c r="U1888">
        <v>5336</v>
      </c>
      <c r="V1888">
        <v>1280</v>
      </c>
      <c r="W1888">
        <v>247</v>
      </c>
      <c r="X1888">
        <v>31</v>
      </c>
      <c r="Y1888">
        <v>111</v>
      </c>
      <c r="Z1888">
        <v>460</v>
      </c>
      <c r="AA1888">
        <v>840</v>
      </c>
      <c r="AB1888">
        <v>144</v>
      </c>
      <c r="AC1888">
        <v>80</v>
      </c>
      <c r="AD1888">
        <v>24</v>
      </c>
      <c r="AE1888">
        <v>45</v>
      </c>
      <c r="AF1888">
        <v>740</v>
      </c>
      <c r="AG1888">
        <v>649</v>
      </c>
      <c r="AH1888">
        <v>4.12</v>
      </c>
      <c r="AI1888">
        <v>25</v>
      </c>
      <c r="AJ1888">
        <v>9</v>
      </c>
      <c r="AK1888">
        <v>39</v>
      </c>
      <c r="AL1888">
        <v>4255</v>
      </c>
      <c r="AM1888">
        <v>1455</v>
      </c>
      <c r="AN1888">
        <v>145</v>
      </c>
      <c r="AO1888">
        <v>544</v>
      </c>
      <c r="AP1888">
        <v>910</v>
      </c>
      <c r="AQ1888">
        <v>136</v>
      </c>
      <c r="AR1888">
        <v>159</v>
      </c>
      <c r="AS1888">
        <v>0.97799999999999998</v>
      </c>
      <c r="AT1888" t="s">
        <v>574</v>
      </c>
      <c r="AU1888" t="s">
        <v>575</v>
      </c>
      <c r="AV1888">
        <v>813537</v>
      </c>
      <c r="AW1888">
        <v>104</v>
      </c>
      <c r="AX1888">
        <v>105</v>
      </c>
      <c r="AY1888" t="s">
        <v>573</v>
      </c>
      <c r="AZ1888" t="s">
        <v>573</v>
      </c>
      <c r="BA1888" t="s">
        <v>573</v>
      </c>
    </row>
    <row r="1889" spans="1:53" x14ac:dyDescent="0.55000000000000004">
      <c r="A1889">
        <v>1983</v>
      </c>
      <c r="B1889" t="b">
        <f>IF(Table2[[#This Row],[yearID]]&gt;=1903,TRUE,FALSE)</f>
        <v>1</v>
      </c>
      <c r="C1889" t="b">
        <f>IF(Table2[[#This Row],[yearID]]&gt;=1973,TRUE,FALSE)</f>
        <v>1</v>
      </c>
      <c r="D1889" t="s">
        <v>157</v>
      </c>
      <c r="E1889" t="s">
        <v>514</v>
      </c>
      <c r="F1889" t="s">
        <v>243</v>
      </c>
      <c r="G1889" t="str">
        <f>VLOOKUP(Table2[[#This Row],[franchID]],TeamsFranchises!$A$1:$D$121,2,FALSE)</f>
        <v>San Francisco Giants</v>
      </c>
      <c r="H1889" t="s">
        <v>8</v>
      </c>
      <c r="I1889">
        <v>5</v>
      </c>
      <c r="J1889">
        <v>162</v>
      </c>
      <c r="K1889">
        <v>81</v>
      </c>
      <c r="L1889">
        <v>79</v>
      </c>
      <c r="M1889">
        <v>83</v>
      </c>
      <c r="N1889" t="s">
        <v>51</v>
      </c>
      <c r="P1889" t="s">
        <v>51</v>
      </c>
      <c r="Q1889">
        <f>IF(Table2[[#This Row],[LgWin]]="Y",1,0)</f>
        <v>0</v>
      </c>
      <c r="R1889" t="s">
        <v>51</v>
      </c>
      <c r="S1889">
        <f>IF(Table2[[#This Row],[WSWin]]="Y",1,0)</f>
        <v>0</v>
      </c>
      <c r="T1889">
        <v>687</v>
      </c>
      <c r="U1889">
        <v>5369</v>
      </c>
      <c r="V1889">
        <v>1324</v>
      </c>
      <c r="W1889">
        <v>206</v>
      </c>
      <c r="X1889">
        <v>30</v>
      </c>
      <c r="Y1889">
        <v>142</v>
      </c>
      <c r="Z1889">
        <v>619</v>
      </c>
      <c r="AA1889">
        <v>990</v>
      </c>
      <c r="AB1889">
        <v>140</v>
      </c>
      <c r="AC1889">
        <v>78</v>
      </c>
      <c r="AD1889">
        <v>28</v>
      </c>
      <c r="AE1889">
        <v>46</v>
      </c>
      <c r="AF1889">
        <v>697</v>
      </c>
      <c r="AG1889">
        <v>594</v>
      </c>
      <c r="AH1889">
        <v>3.7</v>
      </c>
      <c r="AI1889">
        <v>20</v>
      </c>
      <c r="AJ1889">
        <v>9</v>
      </c>
      <c r="AK1889">
        <v>47</v>
      </c>
      <c r="AL1889">
        <v>4337</v>
      </c>
      <c r="AM1889">
        <v>1431</v>
      </c>
      <c r="AN1889">
        <v>127</v>
      </c>
      <c r="AO1889">
        <v>520</v>
      </c>
      <c r="AP1889">
        <v>881</v>
      </c>
      <c r="AQ1889">
        <v>171</v>
      </c>
      <c r="AR1889">
        <v>109</v>
      </c>
      <c r="AS1889">
        <v>0.97299999999999998</v>
      </c>
      <c r="AT1889" t="s">
        <v>515</v>
      </c>
      <c r="AU1889" t="s">
        <v>517</v>
      </c>
      <c r="AV1889">
        <v>1251530</v>
      </c>
      <c r="AW1889">
        <v>97</v>
      </c>
      <c r="AX1889">
        <v>98</v>
      </c>
      <c r="AY1889" t="s">
        <v>243</v>
      </c>
      <c r="AZ1889" t="s">
        <v>514</v>
      </c>
      <c r="BA1889" t="s">
        <v>514</v>
      </c>
    </row>
    <row r="1890" spans="1:53" x14ac:dyDescent="0.55000000000000004">
      <c r="A1890">
        <v>1983</v>
      </c>
      <c r="B1890" t="b">
        <f>IF(Table2[[#This Row],[yearID]]&gt;=1903,TRUE,FALSE)</f>
        <v>1</v>
      </c>
      <c r="C1890" t="b">
        <f>IF(Table2[[#This Row],[yearID]]&gt;=1973,TRUE,FALSE)</f>
        <v>1</v>
      </c>
      <c r="D1890" t="s">
        <v>157</v>
      </c>
      <c r="E1890" t="s">
        <v>396</v>
      </c>
      <c r="F1890" t="s">
        <v>154</v>
      </c>
      <c r="G1890" t="str">
        <f>VLOOKUP(Table2[[#This Row],[franchID]],TeamsFranchises!$A$1:$D$121,2,FALSE)</f>
        <v>St. Louis Cardinals</v>
      </c>
      <c r="H1890" t="s">
        <v>37</v>
      </c>
      <c r="I1890">
        <v>4</v>
      </c>
      <c r="J1890">
        <v>162</v>
      </c>
      <c r="K1890">
        <v>81</v>
      </c>
      <c r="L1890">
        <v>79</v>
      </c>
      <c r="M1890">
        <v>83</v>
      </c>
      <c r="N1890" t="s">
        <v>51</v>
      </c>
      <c r="P1890" t="s">
        <v>51</v>
      </c>
      <c r="Q1890">
        <f>IF(Table2[[#This Row],[LgWin]]="Y",1,0)</f>
        <v>0</v>
      </c>
      <c r="R1890" t="s">
        <v>51</v>
      </c>
      <c r="S1890">
        <f>IF(Table2[[#This Row],[WSWin]]="Y",1,0)</f>
        <v>0</v>
      </c>
      <c r="T1890">
        <v>679</v>
      </c>
      <c r="U1890">
        <v>5550</v>
      </c>
      <c r="V1890">
        <v>1496</v>
      </c>
      <c r="W1890">
        <v>262</v>
      </c>
      <c r="X1890">
        <v>63</v>
      </c>
      <c r="Y1890">
        <v>83</v>
      </c>
      <c r="Z1890">
        <v>543</v>
      </c>
      <c r="AA1890">
        <v>879</v>
      </c>
      <c r="AB1890">
        <v>207</v>
      </c>
      <c r="AC1890">
        <v>89</v>
      </c>
      <c r="AD1890">
        <v>24</v>
      </c>
      <c r="AE1890">
        <v>49</v>
      </c>
      <c r="AF1890">
        <v>710</v>
      </c>
      <c r="AG1890">
        <v>615</v>
      </c>
      <c r="AH1890">
        <v>3.79</v>
      </c>
      <c r="AI1890">
        <v>22</v>
      </c>
      <c r="AJ1890">
        <v>10</v>
      </c>
      <c r="AK1890">
        <v>27</v>
      </c>
      <c r="AL1890">
        <v>4382</v>
      </c>
      <c r="AM1890">
        <v>1479</v>
      </c>
      <c r="AN1890">
        <v>115</v>
      </c>
      <c r="AO1890">
        <v>525</v>
      </c>
      <c r="AP1890">
        <v>709</v>
      </c>
      <c r="AQ1890">
        <v>152</v>
      </c>
      <c r="AR1890">
        <v>173</v>
      </c>
      <c r="AS1890">
        <v>0.97599999999999998</v>
      </c>
      <c r="AT1890" t="s">
        <v>409</v>
      </c>
      <c r="AU1890" t="s">
        <v>545</v>
      </c>
      <c r="AV1890">
        <v>2317914</v>
      </c>
      <c r="AW1890">
        <v>101</v>
      </c>
      <c r="AX1890">
        <v>100</v>
      </c>
      <c r="AY1890" t="s">
        <v>154</v>
      </c>
      <c r="AZ1890" t="s">
        <v>396</v>
      </c>
      <c r="BA1890" t="s">
        <v>396</v>
      </c>
    </row>
    <row r="1891" spans="1:53" x14ac:dyDescent="0.55000000000000004">
      <c r="A1891">
        <v>1983</v>
      </c>
      <c r="B1891" t="b">
        <f>IF(Table2[[#This Row],[yearID]]&gt;=1903,TRUE,FALSE)</f>
        <v>1</v>
      </c>
      <c r="C1891" t="b">
        <f>IF(Table2[[#This Row],[yearID]]&gt;=1973,TRUE,FALSE)</f>
        <v>1</v>
      </c>
      <c r="D1891" t="s">
        <v>410</v>
      </c>
      <c r="E1891" t="s">
        <v>526</v>
      </c>
      <c r="F1891" t="s">
        <v>526</v>
      </c>
      <c r="G1891" t="str">
        <f>VLOOKUP(Table2[[#This Row],[franchID]],TeamsFranchises!$A$1:$D$121,2,FALSE)</f>
        <v>Texas Rangers</v>
      </c>
      <c r="H1891" t="s">
        <v>8</v>
      </c>
      <c r="I1891">
        <v>3</v>
      </c>
      <c r="J1891">
        <v>163</v>
      </c>
      <c r="K1891">
        <v>81</v>
      </c>
      <c r="L1891">
        <v>77</v>
      </c>
      <c r="M1891">
        <v>85</v>
      </c>
      <c r="N1891" t="s">
        <v>51</v>
      </c>
      <c r="P1891" t="s">
        <v>51</v>
      </c>
      <c r="Q1891">
        <f>IF(Table2[[#This Row],[LgWin]]="Y",1,0)</f>
        <v>0</v>
      </c>
      <c r="R1891" t="s">
        <v>51</v>
      </c>
      <c r="S1891">
        <f>IF(Table2[[#This Row],[WSWin]]="Y",1,0)</f>
        <v>0</v>
      </c>
      <c r="T1891">
        <v>639</v>
      </c>
      <c r="U1891">
        <v>5610</v>
      </c>
      <c r="V1891">
        <v>1429</v>
      </c>
      <c r="W1891">
        <v>242</v>
      </c>
      <c r="X1891">
        <v>33</v>
      </c>
      <c r="Y1891">
        <v>106</v>
      </c>
      <c r="Z1891">
        <v>442</v>
      </c>
      <c r="AA1891">
        <v>767</v>
      </c>
      <c r="AB1891">
        <v>119</v>
      </c>
      <c r="AC1891">
        <v>60</v>
      </c>
      <c r="AD1891">
        <v>29</v>
      </c>
      <c r="AE1891">
        <v>42</v>
      </c>
      <c r="AF1891">
        <v>609</v>
      </c>
      <c r="AG1891">
        <v>540</v>
      </c>
      <c r="AH1891">
        <v>3.31</v>
      </c>
      <c r="AI1891">
        <v>43</v>
      </c>
      <c r="AJ1891">
        <v>11</v>
      </c>
      <c r="AK1891">
        <v>32</v>
      </c>
      <c r="AL1891">
        <v>4400</v>
      </c>
      <c r="AM1891">
        <v>1392</v>
      </c>
      <c r="AN1891">
        <v>97</v>
      </c>
      <c r="AO1891">
        <v>471</v>
      </c>
      <c r="AP1891">
        <v>826</v>
      </c>
      <c r="AQ1891">
        <v>113</v>
      </c>
      <c r="AR1891">
        <v>151</v>
      </c>
      <c r="AS1891">
        <v>0.98199999999999998</v>
      </c>
      <c r="AT1891" t="s">
        <v>568</v>
      </c>
      <c r="AU1891" t="s">
        <v>569</v>
      </c>
      <c r="AV1891">
        <v>1363469</v>
      </c>
      <c r="AW1891">
        <v>97</v>
      </c>
      <c r="AX1891">
        <v>98</v>
      </c>
      <c r="AY1891" t="s">
        <v>526</v>
      </c>
      <c r="AZ1891" t="s">
        <v>526</v>
      </c>
      <c r="BA1891" t="s">
        <v>526</v>
      </c>
    </row>
    <row r="1892" spans="1:53" x14ac:dyDescent="0.55000000000000004">
      <c r="A1892">
        <v>1983</v>
      </c>
      <c r="B1892" t="b">
        <f>IF(Table2[[#This Row],[yearID]]&gt;=1903,TRUE,FALSE)</f>
        <v>1</v>
      </c>
      <c r="C1892" t="b">
        <f>IF(Table2[[#This Row],[yearID]]&gt;=1973,TRUE,FALSE)</f>
        <v>1</v>
      </c>
      <c r="D1892" t="s">
        <v>410</v>
      </c>
      <c r="E1892" t="s">
        <v>576</v>
      </c>
      <c r="F1892" t="s">
        <v>576</v>
      </c>
      <c r="G1892" t="str">
        <f>VLOOKUP(Table2[[#This Row],[franchID]],TeamsFranchises!$A$1:$D$121,2,FALSE)</f>
        <v>Toronto Blue Jays</v>
      </c>
      <c r="H1892" t="s">
        <v>37</v>
      </c>
      <c r="I1892">
        <v>4</v>
      </c>
      <c r="J1892">
        <v>162</v>
      </c>
      <c r="K1892">
        <v>81</v>
      </c>
      <c r="L1892">
        <v>89</v>
      </c>
      <c r="M1892">
        <v>73</v>
      </c>
      <c r="N1892" t="s">
        <v>51</v>
      </c>
      <c r="P1892" t="s">
        <v>51</v>
      </c>
      <c r="Q1892">
        <f>IF(Table2[[#This Row],[LgWin]]="Y",1,0)</f>
        <v>0</v>
      </c>
      <c r="R1892" t="s">
        <v>51</v>
      </c>
      <c r="S1892">
        <f>IF(Table2[[#This Row],[WSWin]]="Y",1,0)</f>
        <v>0</v>
      </c>
      <c r="T1892">
        <v>795</v>
      </c>
      <c r="U1892">
        <v>5581</v>
      </c>
      <c r="V1892">
        <v>1546</v>
      </c>
      <c r="W1892">
        <v>268</v>
      </c>
      <c r="X1892">
        <v>58</v>
      </c>
      <c r="Y1892">
        <v>167</v>
      </c>
      <c r="Z1892">
        <v>510</v>
      </c>
      <c r="AA1892">
        <v>810</v>
      </c>
      <c r="AB1892">
        <v>131</v>
      </c>
      <c r="AC1892">
        <v>72</v>
      </c>
      <c r="AD1892">
        <v>32</v>
      </c>
      <c r="AE1892">
        <v>54</v>
      </c>
      <c r="AF1892">
        <v>726</v>
      </c>
      <c r="AG1892">
        <v>662</v>
      </c>
      <c r="AH1892">
        <v>4.12</v>
      </c>
      <c r="AI1892">
        <v>43</v>
      </c>
      <c r="AJ1892">
        <v>8</v>
      </c>
      <c r="AK1892">
        <v>32</v>
      </c>
      <c r="AL1892">
        <v>4336</v>
      </c>
      <c r="AM1892">
        <v>1434</v>
      </c>
      <c r="AN1892">
        <v>145</v>
      </c>
      <c r="AO1892">
        <v>517</v>
      </c>
      <c r="AP1892">
        <v>835</v>
      </c>
      <c r="AQ1892">
        <v>115</v>
      </c>
      <c r="AR1892">
        <v>148</v>
      </c>
      <c r="AS1892">
        <v>0.98099999999999998</v>
      </c>
      <c r="AT1892" t="s">
        <v>577</v>
      </c>
      <c r="AU1892" t="s">
        <v>578</v>
      </c>
      <c r="AV1892">
        <v>1930415</v>
      </c>
      <c r="AW1892">
        <v>106</v>
      </c>
      <c r="AX1892">
        <v>106</v>
      </c>
      <c r="AY1892" t="s">
        <v>576</v>
      </c>
      <c r="AZ1892" t="s">
        <v>576</v>
      </c>
      <c r="BA1892" t="s">
        <v>576</v>
      </c>
    </row>
    <row r="1893" spans="1:53" x14ac:dyDescent="0.55000000000000004">
      <c r="A1893">
        <v>1984</v>
      </c>
      <c r="B1893" t="b">
        <f>IF(Table2[[#This Row],[yearID]]&gt;=1903,TRUE,FALSE)</f>
        <v>1</v>
      </c>
      <c r="C1893" t="b">
        <f>IF(Table2[[#This Row],[yearID]]&gt;=1973,TRUE,FALSE)</f>
        <v>1</v>
      </c>
      <c r="D1893" t="s">
        <v>157</v>
      </c>
      <c r="E1893" t="s">
        <v>159</v>
      </c>
      <c r="F1893" t="s">
        <v>159</v>
      </c>
      <c r="G1893" t="str">
        <f>VLOOKUP(Table2[[#This Row],[franchID]],TeamsFranchises!$A$1:$D$121,2,FALSE)</f>
        <v>Atlanta Braves</v>
      </c>
      <c r="H1893" t="s">
        <v>8</v>
      </c>
      <c r="I1893">
        <v>2</v>
      </c>
      <c r="J1893">
        <v>162</v>
      </c>
      <c r="K1893">
        <v>81</v>
      </c>
      <c r="L1893">
        <v>80</v>
      </c>
      <c r="M1893">
        <v>82</v>
      </c>
      <c r="N1893" t="s">
        <v>51</v>
      </c>
      <c r="P1893" t="s">
        <v>51</v>
      </c>
      <c r="Q1893">
        <f>IF(Table2[[#This Row],[LgWin]]="Y",1,0)</f>
        <v>0</v>
      </c>
      <c r="R1893" t="s">
        <v>51</v>
      </c>
      <c r="S1893">
        <f>IF(Table2[[#This Row],[WSWin]]="Y",1,0)</f>
        <v>0</v>
      </c>
      <c r="T1893">
        <v>632</v>
      </c>
      <c r="U1893">
        <v>5422</v>
      </c>
      <c r="V1893">
        <v>1338</v>
      </c>
      <c r="W1893">
        <v>234</v>
      </c>
      <c r="X1893">
        <v>27</v>
      </c>
      <c r="Y1893">
        <v>111</v>
      </c>
      <c r="Z1893">
        <v>555</v>
      </c>
      <c r="AA1893">
        <v>896</v>
      </c>
      <c r="AB1893">
        <v>140</v>
      </c>
      <c r="AC1893">
        <v>85</v>
      </c>
      <c r="AD1893">
        <v>20</v>
      </c>
      <c r="AE1893">
        <v>45</v>
      </c>
      <c r="AF1893">
        <v>655</v>
      </c>
      <c r="AG1893">
        <v>574</v>
      </c>
      <c r="AH1893">
        <v>3.57</v>
      </c>
      <c r="AI1893">
        <v>17</v>
      </c>
      <c r="AJ1893">
        <v>7</v>
      </c>
      <c r="AK1893">
        <v>49</v>
      </c>
      <c r="AL1893">
        <v>4341</v>
      </c>
      <c r="AM1893">
        <v>1401</v>
      </c>
      <c r="AN1893">
        <v>122</v>
      </c>
      <c r="AO1893">
        <v>525</v>
      </c>
      <c r="AP1893">
        <v>859</v>
      </c>
      <c r="AQ1893">
        <v>139</v>
      </c>
      <c r="AR1893">
        <v>153</v>
      </c>
      <c r="AS1893">
        <v>0.97799999999999998</v>
      </c>
      <c r="AT1893" t="s">
        <v>541</v>
      </c>
      <c r="AU1893" t="s">
        <v>542</v>
      </c>
      <c r="AV1893">
        <v>1724892</v>
      </c>
      <c r="AW1893">
        <v>107</v>
      </c>
      <c r="AX1893">
        <v>107</v>
      </c>
      <c r="AY1893" t="s">
        <v>159</v>
      </c>
      <c r="AZ1893" t="s">
        <v>159</v>
      </c>
      <c r="BA1893" t="s">
        <v>159</v>
      </c>
    </row>
    <row r="1894" spans="1:53" x14ac:dyDescent="0.55000000000000004">
      <c r="A1894">
        <v>1984</v>
      </c>
      <c r="B1894" t="b">
        <f>IF(Table2[[#This Row],[yearID]]&gt;=1903,TRUE,FALSE)</f>
        <v>1</v>
      </c>
      <c r="C1894" t="b">
        <f>IF(Table2[[#This Row],[yearID]]&gt;=1973,TRUE,FALSE)</f>
        <v>1</v>
      </c>
      <c r="D1894" t="s">
        <v>410</v>
      </c>
      <c r="E1894" t="s">
        <v>95</v>
      </c>
      <c r="F1894" t="s">
        <v>95</v>
      </c>
      <c r="G1894" t="str">
        <f>VLOOKUP(Table2[[#This Row],[franchID]],TeamsFranchises!$A$1:$D$121,2,FALSE)</f>
        <v>Baltimore Orioles</v>
      </c>
      <c r="H1894" t="s">
        <v>37</v>
      </c>
      <c r="I1894">
        <v>5</v>
      </c>
      <c r="J1894">
        <v>162</v>
      </c>
      <c r="K1894">
        <v>81</v>
      </c>
      <c r="L1894">
        <v>85</v>
      </c>
      <c r="M1894">
        <v>77</v>
      </c>
      <c r="N1894" t="s">
        <v>51</v>
      </c>
      <c r="P1894" t="s">
        <v>51</v>
      </c>
      <c r="Q1894">
        <f>IF(Table2[[#This Row],[LgWin]]="Y",1,0)</f>
        <v>0</v>
      </c>
      <c r="R1894" t="s">
        <v>51</v>
      </c>
      <c r="S1894">
        <f>IF(Table2[[#This Row],[WSWin]]="Y",1,0)</f>
        <v>0</v>
      </c>
      <c r="T1894">
        <v>681</v>
      </c>
      <c r="U1894">
        <v>5456</v>
      </c>
      <c r="V1894">
        <v>1374</v>
      </c>
      <c r="W1894">
        <v>234</v>
      </c>
      <c r="X1894">
        <v>23</v>
      </c>
      <c r="Y1894">
        <v>160</v>
      </c>
      <c r="Z1894">
        <v>620</v>
      </c>
      <c r="AA1894">
        <v>884</v>
      </c>
      <c r="AB1894">
        <v>51</v>
      </c>
      <c r="AC1894">
        <v>36</v>
      </c>
      <c r="AD1894">
        <v>22</v>
      </c>
      <c r="AE1894">
        <v>43</v>
      </c>
      <c r="AF1894">
        <v>667</v>
      </c>
      <c r="AG1894">
        <v>594</v>
      </c>
      <c r="AH1894">
        <v>3.71</v>
      </c>
      <c r="AI1894">
        <v>48</v>
      </c>
      <c r="AJ1894">
        <v>13</v>
      </c>
      <c r="AK1894">
        <v>32</v>
      </c>
      <c r="AL1894">
        <v>4318</v>
      </c>
      <c r="AM1894">
        <v>1393</v>
      </c>
      <c r="AN1894">
        <v>137</v>
      </c>
      <c r="AO1894">
        <v>512</v>
      </c>
      <c r="AP1894">
        <v>714</v>
      </c>
      <c r="AQ1894">
        <v>123</v>
      </c>
      <c r="AR1894">
        <v>166</v>
      </c>
      <c r="AS1894">
        <v>0.98099999999999998</v>
      </c>
      <c r="AT1894" t="s">
        <v>218</v>
      </c>
      <c r="AU1894" t="s">
        <v>504</v>
      </c>
      <c r="AV1894">
        <v>2045784</v>
      </c>
      <c r="AW1894">
        <v>98</v>
      </c>
      <c r="AX1894">
        <v>97</v>
      </c>
      <c r="AY1894" t="s">
        <v>95</v>
      </c>
      <c r="AZ1894" t="s">
        <v>95</v>
      </c>
      <c r="BA1894" t="s">
        <v>95</v>
      </c>
    </row>
    <row r="1895" spans="1:53" x14ac:dyDescent="0.55000000000000004">
      <c r="A1895">
        <v>1984</v>
      </c>
      <c r="B1895" t="b">
        <f>IF(Table2[[#This Row],[yearID]]&gt;=1903,TRUE,FALSE)</f>
        <v>1</v>
      </c>
      <c r="C1895" t="b">
        <f>IF(Table2[[#This Row],[yearID]]&gt;=1973,TRUE,FALSE)</f>
        <v>1</v>
      </c>
      <c r="D1895" t="s">
        <v>410</v>
      </c>
      <c r="E1895" t="s">
        <v>54</v>
      </c>
      <c r="F1895" t="s">
        <v>54</v>
      </c>
      <c r="G1895" t="str">
        <f>VLOOKUP(Table2[[#This Row],[franchID]],TeamsFranchises!$A$1:$D$121,2,FALSE)</f>
        <v>Boston Red Sox</v>
      </c>
      <c r="H1895" t="s">
        <v>37</v>
      </c>
      <c r="I1895">
        <v>4</v>
      </c>
      <c r="J1895">
        <v>162</v>
      </c>
      <c r="K1895">
        <v>81</v>
      </c>
      <c r="L1895">
        <v>86</v>
      </c>
      <c r="M1895">
        <v>76</v>
      </c>
      <c r="N1895" t="s">
        <v>51</v>
      </c>
      <c r="P1895" t="s">
        <v>51</v>
      </c>
      <c r="Q1895">
        <f>IF(Table2[[#This Row],[LgWin]]="Y",1,0)</f>
        <v>0</v>
      </c>
      <c r="R1895" t="s">
        <v>51</v>
      </c>
      <c r="S1895">
        <f>IF(Table2[[#This Row],[WSWin]]="Y",1,0)</f>
        <v>0</v>
      </c>
      <c r="T1895">
        <v>810</v>
      </c>
      <c r="U1895">
        <v>5648</v>
      </c>
      <c r="V1895">
        <v>1598</v>
      </c>
      <c r="W1895">
        <v>259</v>
      </c>
      <c r="X1895">
        <v>45</v>
      </c>
      <c r="Y1895">
        <v>181</v>
      </c>
      <c r="Z1895">
        <v>500</v>
      </c>
      <c r="AA1895">
        <v>842</v>
      </c>
      <c r="AB1895">
        <v>38</v>
      </c>
      <c r="AC1895">
        <v>25</v>
      </c>
      <c r="AD1895">
        <v>20</v>
      </c>
      <c r="AE1895">
        <v>46</v>
      </c>
      <c r="AF1895">
        <v>764</v>
      </c>
      <c r="AG1895">
        <v>669</v>
      </c>
      <c r="AH1895">
        <v>4.18</v>
      </c>
      <c r="AI1895">
        <v>40</v>
      </c>
      <c r="AJ1895">
        <v>12</v>
      </c>
      <c r="AK1895">
        <v>32</v>
      </c>
      <c r="AL1895">
        <v>4326</v>
      </c>
      <c r="AM1895">
        <v>1524</v>
      </c>
      <c r="AN1895">
        <v>141</v>
      </c>
      <c r="AO1895">
        <v>517</v>
      </c>
      <c r="AP1895">
        <v>927</v>
      </c>
      <c r="AQ1895">
        <v>143</v>
      </c>
      <c r="AR1895">
        <v>128</v>
      </c>
      <c r="AS1895">
        <v>0.97699999999999998</v>
      </c>
      <c r="AT1895" t="s">
        <v>441</v>
      </c>
      <c r="AU1895" t="s">
        <v>493</v>
      </c>
      <c r="AV1895">
        <v>1661618</v>
      </c>
      <c r="AW1895">
        <v>105</v>
      </c>
      <c r="AX1895">
        <v>105</v>
      </c>
      <c r="AY1895" t="s">
        <v>54</v>
      </c>
      <c r="AZ1895" t="s">
        <v>54</v>
      </c>
      <c r="BA1895" t="s">
        <v>54</v>
      </c>
    </row>
    <row r="1896" spans="1:53" x14ac:dyDescent="0.55000000000000004">
      <c r="A1896">
        <v>1984</v>
      </c>
      <c r="B1896" t="b">
        <f>IF(Table2[[#This Row],[yearID]]&gt;=1903,TRUE,FALSE)</f>
        <v>1</v>
      </c>
      <c r="C1896" t="b">
        <f>IF(Table2[[#This Row],[yearID]]&gt;=1973,TRUE,FALSE)</f>
        <v>1</v>
      </c>
      <c r="D1896" t="s">
        <v>410</v>
      </c>
      <c r="E1896" t="s">
        <v>537</v>
      </c>
      <c r="F1896" t="s">
        <v>520</v>
      </c>
      <c r="G1896" t="str">
        <f>VLOOKUP(Table2[[#This Row],[franchID]],TeamsFranchises!$A$1:$D$121,2,FALSE)</f>
        <v>Los Angeles Angels of Anaheim</v>
      </c>
      <c r="H1896" t="s">
        <v>8</v>
      </c>
      <c r="I1896">
        <v>2</v>
      </c>
      <c r="J1896">
        <v>162</v>
      </c>
      <c r="K1896">
        <v>81</v>
      </c>
      <c r="L1896">
        <v>81</v>
      </c>
      <c r="M1896">
        <v>81</v>
      </c>
      <c r="N1896" t="s">
        <v>51</v>
      </c>
      <c r="P1896" t="s">
        <v>51</v>
      </c>
      <c r="Q1896">
        <f>IF(Table2[[#This Row],[LgWin]]="Y",1,0)</f>
        <v>0</v>
      </c>
      <c r="R1896" t="s">
        <v>51</v>
      </c>
      <c r="S1896">
        <f>IF(Table2[[#This Row],[WSWin]]="Y",1,0)</f>
        <v>0</v>
      </c>
      <c r="T1896">
        <v>696</v>
      </c>
      <c r="U1896">
        <v>5470</v>
      </c>
      <c r="V1896">
        <v>1363</v>
      </c>
      <c r="W1896">
        <v>211</v>
      </c>
      <c r="X1896">
        <v>30</v>
      </c>
      <c r="Y1896">
        <v>150</v>
      </c>
      <c r="Z1896">
        <v>556</v>
      </c>
      <c r="AA1896">
        <v>928</v>
      </c>
      <c r="AB1896">
        <v>80</v>
      </c>
      <c r="AC1896">
        <v>51</v>
      </c>
      <c r="AD1896">
        <v>29</v>
      </c>
      <c r="AE1896">
        <v>46</v>
      </c>
      <c r="AF1896">
        <v>697</v>
      </c>
      <c r="AG1896">
        <v>641</v>
      </c>
      <c r="AH1896">
        <v>3.96</v>
      </c>
      <c r="AI1896">
        <v>36</v>
      </c>
      <c r="AJ1896">
        <v>12</v>
      </c>
      <c r="AK1896">
        <v>26</v>
      </c>
      <c r="AL1896">
        <v>4374</v>
      </c>
      <c r="AM1896">
        <v>1526</v>
      </c>
      <c r="AN1896">
        <v>143</v>
      </c>
      <c r="AO1896">
        <v>474</v>
      </c>
      <c r="AP1896">
        <v>754</v>
      </c>
      <c r="AQ1896">
        <v>128</v>
      </c>
      <c r="AR1896">
        <v>170</v>
      </c>
      <c r="AS1896">
        <v>0.98</v>
      </c>
      <c r="AT1896" t="s">
        <v>538</v>
      </c>
      <c r="AU1896" t="s">
        <v>543</v>
      </c>
      <c r="AV1896">
        <v>2402997</v>
      </c>
      <c r="AW1896">
        <v>100</v>
      </c>
      <c r="AX1896">
        <v>100</v>
      </c>
      <c r="AY1896" t="s">
        <v>537</v>
      </c>
      <c r="AZ1896" t="s">
        <v>537</v>
      </c>
      <c r="BA1896" t="s">
        <v>537</v>
      </c>
    </row>
    <row r="1897" spans="1:53" x14ac:dyDescent="0.55000000000000004">
      <c r="A1897">
        <v>1984</v>
      </c>
      <c r="B1897" t="b">
        <f>IF(Table2[[#This Row],[yearID]]&gt;=1903,TRUE,FALSE)</f>
        <v>1</v>
      </c>
      <c r="C1897" t="b">
        <f>IF(Table2[[#This Row],[yearID]]&gt;=1973,TRUE,FALSE)</f>
        <v>1</v>
      </c>
      <c r="D1897" t="s">
        <v>410</v>
      </c>
      <c r="E1897" t="s">
        <v>415</v>
      </c>
      <c r="F1897" t="s">
        <v>416</v>
      </c>
      <c r="G1897" t="str">
        <f>VLOOKUP(Table2[[#This Row],[franchID]],TeamsFranchises!$A$1:$D$121,2,FALSE)</f>
        <v>Chicago White Sox</v>
      </c>
      <c r="H1897" t="s">
        <v>8</v>
      </c>
      <c r="I1897">
        <v>5</v>
      </c>
      <c r="J1897">
        <v>162</v>
      </c>
      <c r="K1897">
        <v>81</v>
      </c>
      <c r="L1897">
        <v>74</v>
      </c>
      <c r="M1897">
        <v>88</v>
      </c>
      <c r="N1897" t="s">
        <v>51</v>
      </c>
      <c r="P1897" t="s">
        <v>51</v>
      </c>
      <c r="Q1897">
        <f>IF(Table2[[#This Row],[LgWin]]="Y",1,0)</f>
        <v>0</v>
      </c>
      <c r="R1897" t="s">
        <v>51</v>
      </c>
      <c r="S1897">
        <f>IF(Table2[[#This Row],[WSWin]]="Y",1,0)</f>
        <v>0</v>
      </c>
      <c r="T1897">
        <v>679</v>
      </c>
      <c r="U1897">
        <v>5513</v>
      </c>
      <c r="V1897">
        <v>1360</v>
      </c>
      <c r="W1897">
        <v>225</v>
      </c>
      <c r="X1897">
        <v>38</v>
      </c>
      <c r="Y1897">
        <v>172</v>
      </c>
      <c r="Z1897">
        <v>523</v>
      </c>
      <c r="AA1897">
        <v>883</v>
      </c>
      <c r="AB1897">
        <v>109</v>
      </c>
      <c r="AC1897">
        <v>49</v>
      </c>
      <c r="AD1897">
        <v>39</v>
      </c>
      <c r="AE1897">
        <v>44</v>
      </c>
      <c r="AF1897">
        <v>736</v>
      </c>
      <c r="AG1897">
        <v>668</v>
      </c>
      <c r="AH1897">
        <v>4.13</v>
      </c>
      <c r="AI1897">
        <v>43</v>
      </c>
      <c r="AJ1897">
        <v>9</v>
      </c>
      <c r="AK1897">
        <v>32</v>
      </c>
      <c r="AL1897">
        <v>4363</v>
      </c>
      <c r="AM1897">
        <v>1416</v>
      </c>
      <c r="AN1897">
        <v>155</v>
      </c>
      <c r="AO1897">
        <v>483</v>
      </c>
      <c r="AP1897">
        <v>840</v>
      </c>
      <c r="AQ1897">
        <v>122</v>
      </c>
      <c r="AR1897">
        <v>160</v>
      </c>
      <c r="AS1897">
        <v>0.98099999999999998</v>
      </c>
      <c r="AT1897" t="s">
        <v>417</v>
      </c>
      <c r="AU1897" t="s">
        <v>450</v>
      </c>
      <c r="AV1897">
        <v>2136988</v>
      </c>
      <c r="AW1897">
        <v>105</v>
      </c>
      <c r="AX1897">
        <v>104</v>
      </c>
      <c r="AY1897" t="s">
        <v>416</v>
      </c>
      <c r="AZ1897" t="s">
        <v>415</v>
      </c>
      <c r="BA1897" t="s">
        <v>415</v>
      </c>
    </row>
    <row r="1898" spans="1:53" x14ac:dyDescent="0.55000000000000004">
      <c r="A1898">
        <v>1984</v>
      </c>
      <c r="B1898" t="b">
        <f>IF(Table2[[#This Row],[yearID]]&gt;=1903,TRUE,FALSE)</f>
        <v>1</v>
      </c>
      <c r="C1898" t="b">
        <f>IF(Table2[[#This Row],[yearID]]&gt;=1973,TRUE,FALSE)</f>
        <v>1</v>
      </c>
      <c r="D1898" t="s">
        <v>157</v>
      </c>
      <c r="E1898" t="s">
        <v>161</v>
      </c>
      <c r="F1898" t="s">
        <v>162</v>
      </c>
      <c r="G1898" t="str">
        <f>VLOOKUP(Table2[[#This Row],[franchID]],TeamsFranchises!$A$1:$D$121,2,FALSE)</f>
        <v>Chicago Cubs</v>
      </c>
      <c r="H1898" t="s">
        <v>37</v>
      </c>
      <c r="I1898">
        <v>1</v>
      </c>
      <c r="J1898">
        <v>161</v>
      </c>
      <c r="K1898">
        <v>80</v>
      </c>
      <c r="L1898">
        <v>96</v>
      </c>
      <c r="M1898">
        <v>65</v>
      </c>
      <c r="N1898" t="s">
        <v>76</v>
      </c>
      <c r="P1898" t="s">
        <v>51</v>
      </c>
      <c r="Q1898">
        <f>IF(Table2[[#This Row],[LgWin]]="Y",1,0)</f>
        <v>0</v>
      </c>
      <c r="R1898" t="s">
        <v>51</v>
      </c>
      <c r="S1898">
        <f>IF(Table2[[#This Row],[WSWin]]="Y",1,0)</f>
        <v>0</v>
      </c>
      <c r="T1898">
        <v>762</v>
      </c>
      <c r="U1898">
        <v>5437</v>
      </c>
      <c r="V1898">
        <v>1415</v>
      </c>
      <c r="W1898">
        <v>240</v>
      </c>
      <c r="X1898">
        <v>47</v>
      </c>
      <c r="Y1898">
        <v>136</v>
      </c>
      <c r="Z1898">
        <v>567</v>
      </c>
      <c r="AA1898">
        <v>967</v>
      </c>
      <c r="AB1898">
        <v>154</v>
      </c>
      <c r="AC1898">
        <v>66</v>
      </c>
      <c r="AD1898">
        <v>29</v>
      </c>
      <c r="AE1898">
        <v>51</v>
      </c>
      <c r="AF1898">
        <v>658</v>
      </c>
      <c r="AG1898">
        <v>598</v>
      </c>
      <c r="AH1898">
        <v>3.75</v>
      </c>
      <c r="AI1898">
        <v>19</v>
      </c>
      <c r="AJ1898">
        <v>8</v>
      </c>
      <c r="AK1898">
        <v>50</v>
      </c>
      <c r="AL1898">
        <v>4302</v>
      </c>
      <c r="AM1898">
        <v>1458</v>
      </c>
      <c r="AN1898">
        <v>99</v>
      </c>
      <c r="AO1898">
        <v>442</v>
      </c>
      <c r="AP1898">
        <v>879</v>
      </c>
      <c r="AQ1898">
        <v>121</v>
      </c>
      <c r="AR1898">
        <v>137</v>
      </c>
      <c r="AS1898">
        <v>0.98099999999999998</v>
      </c>
      <c r="AT1898" t="s">
        <v>434</v>
      </c>
      <c r="AU1898" t="s">
        <v>473</v>
      </c>
      <c r="AV1898">
        <v>2107655</v>
      </c>
      <c r="AW1898">
        <v>108</v>
      </c>
      <c r="AX1898">
        <v>108</v>
      </c>
      <c r="AY1898" t="s">
        <v>162</v>
      </c>
      <c r="AZ1898" t="s">
        <v>161</v>
      </c>
      <c r="BA1898" t="s">
        <v>161</v>
      </c>
    </row>
    <row r="1899" spans="1:53" x14ac:dyDescent="0.55000000000000004">
      <c r="A1899">
        <v>1984</v>
      </c>
      <c r="B1899" t="b">
        <f>IF(Table2[[#This Row],[yearID]]&gt;=1903,TRUE,FALSE)</f>
        <v>1</v>
      </c>
      <c r="C1899" t="b">
        <f>IF(Table2[[#This Row],[yearID]]&gt;=1973,TRUE,FALSE)</f>
        <v>1</v>
      </c>
      <c r="D1899" t="s">
        <v>157</v>
      </c>
      <c r="E1899" t="s">
        <v>167</v>
      </c>
      <c r="F1899" t="s">
        <v>167</v>
      </c>
      <c r="G1899" t="str">
        <f>VLOOKUP(Table2[[#This Row],[franchID]],TeamsFranchises!$A$1:$D$121,2,FALSE)</f>
        <v>Cincinnati Reds</v>
      </c>
      <c r="H1899" t="s">
        <v>8</v>
      </c>
      <c r="I1899">
        <v>5</v>
      </c>
      <c r="J1899">
        <v>162</v>
      </c>
      <c r="K1899">
        <v>81</v>
      </c>
      <c r="L1899">
        <v>70</v>
      </c>
      <c r="M1899">
        <v>92</v>
      </c>
      <c r="N1899" t="s">
        <v>51</v>
      </c>
      <c r="P1899" t="s">
        <v>51</v>
      </c>
      <c r="Q1899">
        <f>IF(Table2[[#This Row],[LgWin]]="Y",1,0)</f>
        <v>0</v>
      </c>
      <c r="R1899" t="s">
        <v>51</v>
      </c>
      <c r="S1899">
        <f>IF(Table2[[#This Row],[WSWin]]="Y",1,0)</f>
        <v>0</v>
      </c>
      <c r="T1899">
        <v>627</v>
      </c>
      <c r="U1899">
        <v>5498</v>
      </c>
      <c r="V1899">
        <v>1342</v>
      </c>
      <c r="W1899">
        <v>238</v>
      </c>
      <c r="X1899">
        <v>30</v>
      </c>
      <c r="Y1899">
        <v>106</v>
      </c>
      <c r="Z1899">
        <v>566</v>
      </c>
      <c r="AA1899">
        <v>978</v>
      </c>
      <c r="AB1899">
        <v>160</v>
      </c>
      <c r="AC1899">
        <v>63</v>
      </c>
      <c r="AD1899">
        <v>12</v>
      </c>
      <c r="AE1899">
        <v>53</v>
      </c>
      <c r="AF1899">
        <v>747</v>
      </c>
      <c r="AG1899">
        <v>675</v>
      </c>
      <c r="AH1899">
        <v>4.16</v>
      </c>
      <c r="AI1899">
        <v>25</v>
      </c>
      <c r="AJ1899">
        <v>6</v>
      </c>
      <c r="AK1899">
        <v>25</v>
      </c>
      <c r="AL1899">
        <v>4384</v>
      </c>
      <c r="AM1899">
        <v>1445</v>
      </c>
      <c r="AN1899">
        <v>128</v>
      </c>
      <c r="AO1899">
        <v>578</v>
      </c>
      <c r="AP1899">
        <v>946</v>
      </c>
      <c r="AQ1899">
        <v>139</v>
      </c>
      <c r="AR1899">
        <v>116</v>
      </c>
      <c r="AS1899">
        <v>0.97699999999999998</v>
      </c>
      <c r="AT1899" t="s">
        <v>165</v>
      </c>
      <c r="AU1899" t="s">
        <v>565</v>
      </c>
      <c r="AV1899">
        <v>1275887</v>
      </c>
      <c r="AW1899">
        <v>104</v>
      </c>
      <c r="AX1899">
        <v>105</v>
      </c>
      <c r="AY1899" t="s">
        <v>167</v>
      </c>
      <c r="AZ1899" t="s">
        <v>167</v>
      </c>
      <c r="BA1899" t="s">
        <v>167</v>
      </c>
    </row>
    <row r="1900" spans="1:53" x14ac:dyDescent="0.55000000000000004">
      <c r="A1900">
        <v>1984</v>
      </c>
      <c r="B1900" t="b">
        <f>IF(Table2[[#This Row],[yearID]]&gt;=1903,TRUE,FALSE)</f>
        <v>1</v>
      </c>
      <c r="C1900" t="b">
        <f>IF(Table2[[#This Row],[yearID]]&gt;=1973,TRUE,FALSE)</f>
        <v>1</v>
      </c>
      <c r="D1900" t="s">
        <v>410</v>
      </c>
      <c r="E1900" t="s">
        <v>64</v>
      </c>
      <c r="F1900" t="s">
        <v>64</v>
      </c>
      <c r="G1900" t="str">
        <f>VLOOKUP(Table2[[#This Row],[franchID]],TeamsFranchises!$A$1:$D$121,2,FALSE)</f>
        <v>Cleveland Indians</v>
      </c>
      <c r="H1900" t="s">
        <v>37</v>
      </c>
      <c r="I1900">
        <v>6</v>
      </c>
      <c r="J1900">
        <v>163</v>
      </c>
      <c r="K1900">
        <v>81</v>
      </c>
      <c r="L1900">
        <v>75</v>
      </c>
      <c r="M1900">
        <v>87</v>
      </c>
      <c r="N1900" t="s">
        <v>51</v>
      </c>
      <c r="P1900" t="s">
        <v>51</v>
      </c>
      <c r="Q1900">
        <f>IF(Table2[[#This Row],[LgWin]]="Y",1,0)</f>
        <v>0</v>
      </c>
      <c r="R1900" t="s">
        <v>51</v>
      </c>
      <c r="S1900">
        <f>IF(Table2[[#This Row],[WSWin]]="Y",1,0)</f>
        <v>0</v>
      </c>
      <c r="T1900">
        <v>761</v>
      </c>
      <c r="U1900">
        <v>5643</v>
      </c>
      <c r="V1900">
        <v>1498</v>
      </c>
      <c r="W1900">
        <v>222</v>
      </c>
      <c r="X1900">
        <v>39</v>
      </c>
      <c r="Y1900">
        <v>123</v>
      </c>
      <c r="Z1900">
        <v>600</v>
      </c>
      <c r="AA1900">
        <v>815</v>
      </c>
      <c r="AB1900">
        <v>126</v>
      </c>
      <c r="AC1900">
        <v>77</v>
      </c>
      <c r="AD1900">
        <v>27</v>
      </c>
      <c r="AE1900">
        <v>67</v>
      </c>
      <c r="AF1900">
        <v>766</v>
      </c>
      <c r="AG1900">
        <v>694</v>
      </c>
      <c r="AH1900">
        <v>4.26</v>
      </c>
      <c r="AI1900">
        <v>21</v>
      </c>
      <c r="AJ1900">
        <v>7</v>
      </c>
      <c r="AK1900">
        <v>35</v>
      </c>
      <c r="AL1900">
        <v>4403</v>
      </c>
      <c r="AM1900">
        <v>1523</v>
      </c>
      <c r="AN1900">
        <v>141</v>
      </c>
      <c r="AO1900">
        <v>545</v>
      </c>
      <c r="AP1900">
        <v>803</v>
      </c>
      <c r="AQ1900">
        <v>146</v>
      </c>
      <c r="AR1900">
        <v>163</v>
      </c>
      <c r="AS1900">
        <v>0.97699999999999998</v>
      </c>
      <c r="AT1900" t="s">
        <v>487</v>
      </c>
      <c r="AU1900" t="s">
        <v>498</v>
      </c>
      <c r="AV1900">
        <v>734079</v>
      </c>
      <c r="AW1900">
        <v>102</v>
      </c>
      <c r="AX1900">
        <v>103</v>
      </c>
      <c r="AY1900" t="s">
        <v>64</v>
      </c>
      <c r="AZ1900" t="s">
        <v>64</v>
      </c>
      <c r="BA1900" t="s">
        <v>64</v>
      </c>
    </row>
    <row r="1901" spans="1:53" x14ac:dyDescent="0.55000000000000004">
      <c r="A1901">
        <v>1984</v>
      </c>
      <c r="B1901" t="b">
        <f>IF(Table2[[#This Row],[yearID]]&gt;=1903,TRUE,FALSE)</f>
        <v>1</v>
      </c>
      <c r="C1901" t="b">
        <f>IF(Table2[[#This Row],[yearID]]&gt;=1973,TRUE,FALSE)</f>
        <v>1</v>
      </c>
      <c r="D1901" t="s">
        <v>410</v>
      </c>
      <c r="E1901" t="s">
        <v>419</v>
      </c>
      <c r="F1901" t="s">
        <v>419</v>
      </c>
      <c r="G1901" t="str">
        <f>VLOOKUP(Table2[[#This Row],[franchID]],TeamsFranchises!$A$1:$D$121,2,FALSE)</f>
        <v>Detroit Tigers</v>
      </c>
      <c r="H1901" t="s">
        <v>37</v>
      </c>
      <c r="I1901">
        <v>1</v>
      </c>
      <c r="J1901">
        <v>162</v>
      </c>
      <c r="K1901">
        <v>82</v>
      </c>
      <c r="L1901">
        <v>104</v>
      </c>
      <c r="M1901">
        <v>58</v>
      </c>
      <c r="N1901" t="s">
        <v>76</v>
      </c>
      <c r="P1901" t="s">
        <v>76</v>
      </c>
      <c r="Q1901">
        <f>IF(Table2[[#This Row],[LgWin]]="Y",1,0)</f>
        <v>1</v>
      </c>
      <c r="R1901" t="s">
        <v>76</v>
      </c>
      <c r="S1901">
        <f>IF(Table2[[#This Row],[WSWin]]="Y",1,0)</f>
        <v>1</v>
      </c>
      <c r="T1901">
        <v>829</v>
      </c>
      <c r="U1901">
        <v>5644</v>
      </c>
      <c r="V1901">
        <v>1529</v>
      </c>
      <c r="W1901">
        <v>254</v>
      </c>
      <c r="X1901">
        <v>46</v>
      </c>
      <c r="Y1901">
        <v>187</v>
      </c>
      <c r="Z1901">
        <v>602</v>
      </c>
      <c r="AA1901">
        <v>941</v>
      </c>
      <c r="AB1901">
        <v>106</v>
      </c>
      <c r="AC1901">
        <v>68</v>
      </c>
      <c r="AD1901">
        <v>34</v>
      </c>
      <c r="AE1901">
        <v>45</v>
      </c>
      <c r="AF1901">
        <v>643</v>
      </c>
      <c r="AG1901">
        <v>568</v>
      </c>
      <c r="AH1901">
        <v>3.49</v>
      </c>
      <c r="AI1901">
        <v>19</v>
      </c>
      <c r="AJ1901">
        <v>8</v>
      </c>
      <c r="AK1901">
        <v>51</v>
      </c>
      <c r="AL1901">
        <v>4392</v>
      </c>
      <c r="AM1901">
        <v>1358</v>
      </c>
      <c r="AN1901">
        <v>130</v>
      </c>
      <c r="AO1901">
        <v>489</v>
      </c>
      <c r="AP1901">
        <v>914</v>
      </c>
      <c r="AQ1901">
        <v>127</v>
      </c>
      <c r="AR1901">
        <v>162</v>
      </c>
      <c r="AS1901">
        <v>0.97899999999999998</v>
      </c>
      <c r="AT1901" t="s">
        <v>420</v>
      </c>
      <c r="AU1901" t="s">
        <v>518</v>
      </c>
      <c r="AV1901">
        <v>2704794</v>
      </c>
      <c r="AW1901">
        <v>100</v>
      </c>
      <c r="AX1901">
        <v>98</v>
      </c>
      <c r="AY1901" t="s">
        <v>419</v>
      </c>
      <c r="AZ1901" t="s">
        <v>419</v>
      </c>
      <c r="BA1901" t="s">
        <v>419</v>
      </c>
    </row>
    <row r="1902" spans="1:53" x14ac:dyDescent="0.55000000000000004">
      <c r="A1902">
        <v>1984</v>
      </c>
      <c r="B1902" t="b">
        <f>IF(Table2[[#This Row],[yearID]]&gt;=1903,TRUE,FALSE)</f>
        <v>1</v>
      </c>
      <c r="C1902" t="b">
        <f>IF(Table2[[#This Row],[yearID]]&gt;=1973,TRUE,FALSE)</f>
        <v>1</v>
      </c>
      <c r="D1902" t="s">
        <v>157</v>
      </c>
      <c r="E1902" t="s">
        <v>528</v>
      </c>
      <c r="F1902" t="s">
        <v>528</v>
      </c>
      <c r="G1902" t="str">
        <f>VLOOKUP(Table2[[#This Row],[franchID]],TeamsFranchises!$A$1:$D$121,2,FALSE)</f>
        <v>Houston Astros</v>
      </c>
      <c r="H1902" t="s">
        <v>8</v>
      </c>
      <c r="I1902">
        <v>2</v>
      </c>
      <c r="J1902">
        <v>162</v>
      </c>
      <c r="K1902">
        <v>81</v>
      </c>
      <c r="L1902">
        <v>80</v>
      </c>
      <c r="M1902">
        <v>82</v>
      </c>
      <c r="N1902" t="s">
        <v>51</v>
      </c>
      <c r="P1902" t="s">
        <v>51</v>
      </c>
      <c r="Q1902">
        <f>IF(Table2[[#This Row],[LgWin]]="Y",1,0)</f>
        <v>0</v>
      </c>
      <c r="R1902" t="s">
        <v>51</v>
      </c>
      <c r="S1902">
        <f>IF(Table2[[#This Row],[WSWin]]="Y",1,0)</f>
        <v>0</v>
      </c>
      <c r="T1902">
        <v>693</v>
      </c>
      <c r="U1902">
        <v>5548</v>
      </c>
      <c r="V1902">
        <v>1465</v>
      </c>
      <c r="W1902">
        <v>222</v>
      </c>
      <c r="X1902">
        <v>67</v>
      </c>
      <c r="Y1902">
        <v>79</v>
      </c>
      <c r="Z1902">
        <v>494</v>
      </c>
      <c r="AA1902">
        <v>837</v>
      </c>
      <c r="AB1902">
        <v>105</v>
      </c>
      <c r="AC1902">
        <v>61</v>
      </c>
      <c r="AD1902">
        <v>17</v>
      </c>
      <c r="AE1902">
        <v>55</v>
      </c>
      <c r="AF1902">
        <v>630</v>
      </c>
      <c r="AG1902">
        <v>534</v>
      </c>
      <c r="AH1902">
        <v>3.32</v>
      </c>
      <c r="AI1902">
        <v>24</v>
      </c>
      <c r="AJ1902">
        <v>13</v>
      </c>
      <c r="AK1902">
        <v>29</v>
      </c>
      <c r="AL1902">
        <v>4348</v>
      </c>
      <c r="AM1902">
        <v>1350</v>
      </c>
      <c r="AN1902">
        <v>91</v>
      </c>
      <c r="AO1902">
        <v>502</v>
      </c>
      <c r="AP1902">
        <v>950</v>
      </c>
      <c r="AQ1902">
        <v>133</v>
      </c>
      <c r="AR1902">
        <v>160</v>
      </c>
      <c r="AS1902">
        <v>0.97899999999999998</v>
      </c>
      <c r="AT1902" t="s">
        <v>539</v>
      </c>
      <c r="AU1902" t="s">
        <v>540</v>
      </c>
      <c r="AV1902">
        <v>1229862</v>
      </c>
      <c r="AW1902">
        <v>92</v>
      </c>
      <c r="AX1902">
        <v>92</v>
      </c>
      <c r="AY1902" t="s">
        <v>528</v>
      </c>
      <c r="AZ1902" t="s">
        <v>528</v>
      </c>
      <c r="BA1902" t="s">
        <v>528</v>
      </c>
    </row>
    <row r="1903" spans="1:53" x14ac:dyDescent="0.55000000000000004">
      <c r="A1903">
        <v>1984</v>
      </c>
      <c r="B1903" t="b">
        <f>IF(Table2[[#This Row],[yearID]]&gt;=1903,TRUE,FALSE)</f>
        <v>1</v>
      </c>
      <c r="C1903" t="b">
        <f>IF(Table2[[#This Row],[yearID]]&gt;=1973,TRUE,FALSE)</f>
        <v>1</v>
      </c>
      <c r="D1903" t="s">
        <v>410</v>
      </c>
      <c r="E1903" t="s">
        <v>509</v>
      </c>
      <c r="F1903" t="s">
        <v>548</v>
      </c>
      <c r="G1903" t="str">
        <f>VLOOKUP(Table2[[#This Row],[franchID]],TeamsFranchises!$A$1:$D$121,2,FALSE)</f>
        <v>Kansas City Royals</v>
      </c>
      <c r="H1903" t="s">
        <v>8</v>
      </c>
      <c r="I1903">
        <v>1</v>
      </c>
      <c r="J1903">
        <v>162</v>
      </c>
      <c r="K1903">
        <v>81</v>
      </c>
      <c r="L1903">
        <v>84</v>
      </c>
      <c r="M1903">
        <v>78</v>
      </c>
      <c r="N1903" t="s">
        <v>76</v>
      </c>
      <c r="P1903" t="s">
        <v>51</v>
      </c>
      <c r="Q1903">
        <f>IF(Table2[[#This Row],[LgWin]]="Y",1,0)</f>
        <v>0</v>
      </c>
      <c r="R1903" t="s">
        <v>51</v>
      </c>
      <c r="S1903">
        <f>IF(Table2[[#This Row],[WSWin]]="Y",1,0)</f>
        <v>0</v>
      </c>
      <c r="T1903">
        <v>673</v>
      </c>
      <c r="U1903">
        <v>5543</v>
      </c>
      <c r="V1903">
        <v>1487</v>
      </c>
      <c r="W1903">
        <v>269</v>
      </c>
      <c r="X1903">
        <v>52</v>
      </c>
      <c r="Y1903">
        <v>117</v>
      </c>
      <c r="Z1903">
        <v>400</v>
      </c>
      <c r="AA1903">
        <v>832</v>
      </c>
      <c r="AB1903">
        <v>106</v>
      </c>
      <c r="AC1903">
        <v>64</v>
      </c>
      <c r="AD1903">
        <v>24</v>
      </c>
      <c r="AE1903">
        <v>55</v>
      </c>
      <c r="AF1903">
        <v>686</v>
      </c>
      <c r="AG1903">
        <v>629</v>
      </c>
      <c r="AH1903">
        <v>3.92</v>
      </c>
      <c r="AI1903">
        <v>18</v>
      </c>
      <c r="AJ1903">
        <v>9</v>
      </c>
      <c r="AK1903">
        <v>50</v>
      </c>
      <c r="AL1903">
        <v>4332</v>
      </c>
      <c r="AM1903">
        <v>1426</v>
      </c>
      <c r="AN1903">
        <v>136</v>
      </c>
      <c r="AO1903">
        <v>433</v>
      </c>
      <c r="AP1903">
        <v>724</v>
      </c>
      <c r="AQ1903">
        <v>131</v>
      </c>
      <c r="AR1903">
        <v>157</v>
      </c>
      <c r="AS1903">
        <v>0.97899999999999998</v>
      </c>
      <c r="AT1903" t="s">
        <v>549</v>
      </c>
      <c r="AU1903" t="s">
        <v>570</v>
      </c>
      <c r="AV1903">
        <v>1810018</v>
      </c>
      <c r="AW1903">
        <v>100</v>
      </c>
      <c r="AX1903">
        <v>101</v>
      </c>
      <c r="AY1903" t="s">
        <v>548</v>
      </c>
      <c r="AZ1903" t="s">
        <v>509</v>
      </c>
      <c r="BA1903" t="s">
        <v>509</v>
      </c>
    </row>
    <row r="1904" spans="1:53" x14ac:dyDescent="0.55000000000000004">
      <c r="A1904">
        <v>1984</v>
      </c>
      <c r="B1904" t="b">
        <f>IF(Table2[[#This Row],[yearID]]&gt;=1903,TRUE,FALSE)</f>
        <v>1</v>
      </c>
      <c r="C1904" t="b">
        <f>IF(Table2[[#This Row],[yearID]]&gt;=1973,TRUE,FALSE)</f>
        <v>1</v>
      </c>
      <c r="D1904" t="s">
        <v>157</v>
      </c>
      <c r="E1904" t="s">
        <v>511</v>
      </c>
      <c r="F1904" t="s">
        <v>260</v>
      </c>
      <c r="G1904" t="str">
        <f>VLOOKUP(Table2[[#This Row],[franchID]],TeamsFranchises!$A$1:$D$121,2,FALSE)</f>
        <v>Los Angeles Dodgers</v>
      </c>
      <c r="H1904" t="s">
        <v>8</v>
      </c>
      <c r="I1904">
        <v>4</v>
      </c>
      <c r="J1904">
        <v>162</v>
      </c>
      <c r="K1904">
        <v>81</v>
      </c>
      <c r="L1904">
        <v>79</v>
      </c>
      <c r="M1904">
        <v>83</v>
      </c>
      <c r="N1904" t="s">
        <v>51</v>
      </c>
      <c r="P1904" t="s">
        <v>51</v>
      </c>
      <c r="Q1904">
        <f>IF(Table2[[#This Row],[LgWin]]="Y",1,0)</f>
        <v>0</v>
      </c>
      <c r="R1904" t="s">
        <v>51</v>
      </c>
      <c r="S1904">
        <f>IF(Table2[[#This Row],[WSWin]]="Y",1,0)</f>
        <v>0</v>
      </c>
      <c r="T1904">
        <v>580</v>
      </c>
      <c r="U1904">
        <v>5399</v>
      </c>
      <c r="V1904">
        <v>1316</v>
      </c>
      <c r="W1904">
        <v>213</v>
      </c>
      <c r="X1904">
        <v>23</v>
      </c>
      <c r="Y1904">
        <v>102</v>
      </c>
      <c r="Z1904">
        <v>488</v>
      </c>
      <c r="AA1904">
        <v>829</v>
      </c>
      <c r="AB1904">
        <v>109</v>
      </c>
      <c r="AC1904">
        <v>69</v>
      </c>
      <c r="AD1904">
        <v>14</v>
      </c>
      <c r="AE1904">
        <v>48</v>
      </c>
      <c r="AF1904">
        <v>600</v>
      </c>
      <c r="AG1904">
        <v>514</v>
      </c>
      <c r="AH1904">
        <v>3.17</v>
      </c>
      <c r="AI1904">
        <v>39</v>
      </c>
      <c r="AJ1904">
        <v>16</v>
      </c>
      <c r="AK1904">
        <v>27</v>
      </c>
      <c r="AL1904">
        <v>4382</v>
      </c>
      <c r="AM1904">
        <v>1381</v>
      </c>
      <c r="AN1904">
        <v>76</v>
      </c>
      <c r="AO1904">
        <v>499</v>
      </c>
      <c r="AP1904">
        <v>1033</v>
      </c>
      <c r="AQ1904">
        <v>163</v>
      </c>
      <c r="AR1904">
        <v>146</v>
      </c>
      <c r="AS1904">
        <v>0.97499999999999998</v>
      </c>
      <c r="AT1904" t="s">
        <v>512</v>
      </c>
      <c r="AU1904" t="s">
        <v>531</v>
      </c>
      <c r="AV1904">
        <v>3134824</v>
      </c>
      <c r="AW1904">
        <v>98</v>
      </c>
      <c r="AX1904">
        <v>98</v>
      </c>
      <c r="AY1904" t="s">
        <v>260</v>
      </c>
      <c r="AZ1904" t="s">
        <v>511</v>
      </c>
      <c r="BA1904" t="s">
        <v>511</v>
      </c>
    </row>
    <row r="1905" spans="1:53" x14ac:dyDescent="0.55000000000000004">
      <c r="A1905">
        <v>1984</v>
      </c>
      <c r="B1905" t="b">
        <f>IF(Table2[[#This Row],[yearID]]&gt;=1903,TRUE,FALSE)</f>
        <v>1</v>
      </c>
      <c r="C1905" t="b">
        <f>IF(Table2[[#This Row],[yearID]]&gt;=1973,TRUE,FALSE)</f>
        <v>1</v>
      </c>
      <c r="D1905" t="s">
        <v>410</v>
      </c>
      <c r="E1905" t="s">
        <v>426</v>
      </c>
      <c r="F1905" t="s">
        <v>426</v>
      </c>
      <c r="G1905" t="str">
        <f>VLOOKUP(Table2[[#This Row],[franchID]],TeamsFranchises!$A$1:$D$121,2,FALSE)</f>
        <v>Minnesota Twins</v>
      </c>
      <c r="H1905" t="s">
        <v>8</v>
      </c>
      <c r="I1905">
        <v>2</v>
      </c>
      <c r="J1905">
        <v>162</v>
      </c>
      <c r="K1905">
        <v>81</v>
      </c>
      <c r="L1905">
        <v>81</v>
      </c>
      <c r="M1905">
        <v>81</v>
      </c>
      <c r="N1905" t="s">
        <v>51</v>
      </c>
      <c r="P1905" t="s">
        <v>51</v>
      </c>
      <c r="Q1905">
        <f>IF(Table2[[#This Row],[LgWin]]="Y",1,0)</f>
        <v>0</v>
      </c>
      <c r="R1905" t="s">
        <v>51</v>
      </c>
      <c r="S1905">
        <f>IF(Table2[[#This Row],[WSWin]]="Y",1,0)</f>
        <v>0</v>
      </c>
      <c r="T1905">
        <v>673</v>
      </c>
      <c r="U1905">
        <v>5562</v>
      </c>
      <c r="V1905">
        <v>1473</v>
      </c>
      <c r="W1905">
        <v>259</v>
      </c>
      <c r="X1905">
        <v>33</v>
      </c>
      <c r="Y1905">
        <v>114</v>
      </c>
      <c r="Z1905">
        <v>437</v>
      </c>
      <c r="AA1905">
        <v>735</v>
      </c>
      <c r="AB1905">
        <v>39</v>
      </c>
      <c r="AC1905">
        <v>30</v>
      </c>
      <c r="AD1905">
        <v>24</v>
      </c>
      <c r="AE1905">
        <v>58</v>
      </c>
      <c r="AF1905">
        <v>675</v>
      </c>
      <c r="AG1905">
        <v>615</v>
      </c>
      <c r="AH1905">
        <v>3.85</v>
      </c>
      <c r="AI1905">
        <v>32</v>
      </c>
      <c r="AJ1905">
        <v>9</v>
      </c>
      <c r="AK1905">
        <v>38</v>
      </c>
      <c r="AL1905">
        <v>4313</v>
      </c>
      <c r="AM1905">
        <v>1429</v>
      </c>
      <c r="AN1905">
        <v>159</v>
      </c>
      <c r="AO1905">
        <v>463</v>
      </c>
      <c r="AP1905">
        <v>713</v>
      </c>
      <c r="AQ1905">
        <v>120</v>
      </c>
      <c r="AR1905">
        <v>134</v>
      </c>
      <c r="AS1905">
        <v>0.98</v>
      </c>
      <c r="AT1905" t="s">
        <v>523</v>
      </c>
      <c r="AU1905" t="s">
        <v>579</v>
      </c>
      <c r="AV1905">
        <v>1598692</v>
      </c>
      <c r="AW1905">
        <v>104</v>
      </c>
      <c r="AX1905">
        <v>105</v>
      </c>
      <c r="AY1905" t="s">
        <v>426</v>
      </c>
      <c r="AZ1905" t="s">
        <v>426</v>
      </c>
      <c r="BA1905" t="s">
        <v>426</v>
      </c>
    </row>
    <row r="1906" spans="1:53" x14ac:dyDescent="0.55000000000000004">
      <c r="A1906">
        <v>1984</v>
      </c>
      <c r="B1906" t="b">
        <f>IF(Table2[[#This Row],[yearID]]&gt;=1903,TRUE,FALSE)</f>
        <v>1</v>
      </c>
      <c r="C1906" t="b">
        <f>IF(Table2[[#This Row],[yearID]]&gt;=1973,TRUE,FALSE)</f>
        <v>1</v>
      </c>
      <c r="D1906" t="s">
        <v>410</v>
      </c>
      <c r="E1906" t="s">
        <v>563</v>
      </c>
      <c r="F1906" t="s">
        <v>282</v>
      </c>
      <c r="G1906" t="str">
        <f>VLOOKUP(Table2[[#This Row],[franchID]],TeamsFranchises!$A$1:$D$121,2,FALSE)</f>
        <v>Milwaukee Brewers</v>
      </c>
      <c r="H1906" t="s">
        <v>37</v>
      </c>
      <c r="I1906">
        <v>7</v>
      </c>
      <c r="J1906">
        <v>161</v>
      </c>
      <c r="K1906">
        <v>81</v>
      </c>
      <c r="L1906">
        <v>67</v>
      </c>
      <c r="M1906">
        <v>94</v>
      </c>
      <c r="N1906" t="s">
        <v>51</v>
      </c>
      <c r="P1906" t="s">
        <v>51</v>
      </c>
      <c r="Q1906">
        <f>IF(Table2[[#This Row],[LgWin]]="Y",1,0)</f>
        <v>0</v>
      </c>
      <c r="R1906" t="s">
        <v>51</v>
      </c>
      <c r="S1906">
        <f>IF(Table2[[#This Row],[WSWin]]="Y",1,0)</f>
        <v>0</v>
      </c>
      <c r="T1906">
        <v>641</v>
      </c>
      <c r="U1906">
        <v>5511</v>
      </c>
      <c r="V1906">
        <v>1446</v>
      </c>
      <c r="W1906">
        <v>232</v>
      </c>
      <c r="X1906">
        <v>36</v>
      </c>
      <c r="Y1906">
        <v>96</v>
      </c>
      <c r="Z1906">
        <v>432</v>
      </c>
      <c r="AA1906">
        <v>673</v>
      </c>
      <c r="AB1906">
        <v>52</v>
      </c>
      <c r="AC1906">
        <v>57</v>
      </c>
      <c r="AD1906">
        <v>26</v>
      </c>
      <c r="AE1906">
        <v>46</v>
      </c>
      <c r="AF1906">
        <v>734</v>
      </c>
      <c r="AG1906">
        <v>646</v>
      </c>
      <c r="AH1906">
        <v>4.0599999999999996</v>
      </c>
      <c r="AI1906">
        <v>13</v>
      </c>
      <c r="AJ1906">
        <v>7</v>
      </c>
      <c r="AK1906">
        <v>41</v>
      </c>
      <c r="AL1906">
        <v>4299</v>
      </c>
      <c r="AM1906">
        <v>1532</v>
      </c>
      <c r="AN1906">
        <v>137</v>
      </c>
      <c r="AO1906">
        <v>480</v>
      </c>
      <c r="AP1906">
        <v>785</v>
      </c>
      <c r="AQ1906">
        <v>136</v>
      </c>
      <c r="AR1906">
        <v>156</v>
      </c>
      <c r="AS1906">
        <v>0.97799999999999998</v>
      </c>
      <c r="AT1906" t="s">
        <v>281</v>
      </c>
      <c r="AU1906" t="s">
        <v>501</v>
      </c>
      <c r="AV1906">
        <v>1608509</v>
      </c>
      <c r="AW1906">
        <v>96</v>
      </c>
      <c r="AX1906">
        <v>97</v>
      </c>
      <c r="AY1906" t="s">
        <v>282</v>
      </c>
      <c r="AZ1906" t="s">
        <v>282</v>
      </c>
      <c r="BA1906" t="s">
        <v>282</v>
      </c>
    </row>
    <row r="1907" spans="1:53" x14ac:dyDescent="0.55000000000000004">
      <c r="A1907">
        <v>1984</v>
      </c>
      <c r="B1907" t="b">
        <f>IF(Table2[[#This Row],[yearID]]&gt;=1903,TRUE,FALSE)</f>
        <v>1</v>
      </c>
      <c r="C1907" t="b">
        <f>IF(Table2[[#This Row],[yearID]]&gt;=1973,TRUE,FALSE)</f>
        <v>1</v>
      </c>
      <c r="D1907" t="s">
        <v>157</v>
      </c>
      <c r="E1907" t="s">
        <v>551</v>
      </c>
      <c r="F1907" t="s">
        <v>398</v>
      </c>
      <c r="G1907" t="str">
        <f>VLOOKUP(Table2[[#This Row],[franchID]],TeamsFranchises!$A$1:$D$121,2,FALSE)</f>
        <v>Washington Nationals</v>
      </c>
      <c r="H1907" t="s">
        <v>37</v>
      </c>
      <c r="I1907">
        <v>5</v>
      </c>
      <c r="J1907">
        <v>161</v>
      </c>
      <c r="K1907">
        <v>81</v>
      </c>
      <c r="L1907">
        <v>78</v>
      </c>
      <c r="M1907">
        <v>83</v>
      </c>
      <c r="N1907" t="s">
        <v>51</v>
      </c>
      <c r="P1907" t="s">
        <v>51</v>
      </c>
      <c r="Q1907">
        <f>IF(Table2[[#This Row],[LgWin]]="Y",1,0)</f>
        <v>0</v>
      </c>
      <c r="R1907" t="s">
        <v>51</v>
      </c>
      <c r="S1907">
        <f>IF(Table2[[#This Row],[WSWin]]="Y",1,0)</f>
        <v>0</v>
      </c>
      <c r="T1907">
        <v>593</v>
      </c>
      <c r="U1907">
        <v>5439</v>
      </c>
      <c r="V1907">
        <v>1367</v>
      </c>
      <c r="W1907">
        <v>242</v>
      </c>
      <c r="X1907">
        <v>36</v>
      </c>
      <c r="Y1907">
        <v>96</v>
      </c>
      <c r="Z1907">
        <v>470</v>
      </c>
      <c r="AA1907">
        <v>782</v>
      </c>
      <c r="AB1907">
        <v>131</v>
      </c>
      <c r="AC1907">
        <v>38</v>
      </c>
      <c r="AD1907">
        <v>25</v>
      </c>
      <c r="AE1907">
        <v>34</v>
      </c>
      <c r="AF1907">
        <v>585</v>
      </c>
      <c r="AG1907">
        <v>526</v>
      </c>
      <c r="AH1907">
        <v>3.31</v>
      </c>
      <c r="AI1907">
        <v>19</v>
      </c>
      <c r="AJ1907">
        <v>10</v>
      </c>
      <c r="AK1907">
        <v>48</v>
      </c>
      <c r="AL1907">
        <v>4293</v>
      </c>
      <c r="AM1907">
        <v>1333</v>
      </c>
      <c r="AN1907">
        <v>114</v>
      </c>
      <c r="AO1907">
        <v>474</v>
      </c>
      <c r="AP1907">
        <v>861</v>
      </c>
      <c r="AQ1907">
        <v>132</v>
      </c>
      <c r="AR1907">
        <v>147</v>
      </c>
      <c r="AS1907">
        <v>0.97799999999999998</v>
      </c>
      <c r="AT1907" t="s">
        <v>552</v>
      </c>
      <c r="AU1907" t="s">
        <v>572</v>
      </c>
      <c r="AV1907">
        <v>1606531</v>
      </c>
      <c r="AW1907">
        <v>96</v>
      </c>
      <c r="AX1907">
        <v>96</v>
      </c>
      <c r="AY1907" t="s">
        <v>551</v>
      </c>
      <c r="AZ1907" t="s">
        <v>551</v>
      </c>
      <c r="BA1907" t="s">
        <v>551</v>
      </c>
    </row>
    <row r="1908" spans="1:53" x14ac:dyDescent="0.55000000000000004">
      <c r="A1908">
        <v>1984</v>
      </c>
      <c r="B1908" t="b">
        <f>IF(Table2[[#This Row],[yearID]]&gt;=1903,TRUE,FALSE)</f>
        <v>1</v>
      </c>
      <c r="C1908" t="b">
        <f>IF(Table2[[#This Row],[yearID]]&gt;=1973,TRUE,FALSE)</f>
        <v>1</v>
      </c>
      <c r="D1908" t="s">
        <v>410</v>
      </c>
      <c r="E1908" t="s">
        <v>436</v>
      </c>
      <c r="F1908" t="s">
        <v>412</v>
      </c>
      <c r="G1908" t="str">
        <f>VLOOKUP(Table2[[#This Row],[franchID]],TeamsFranchises!$A$1:$D$121,2,FALSE)</f>
        <v>New York Yankees</v>
      </c>
      <c r="H1908" t="s">
        <v>37</v>
      </c>
      <c r="I1908">
        <v>3</v>
      </c>
      <c r="J1908">
        <v>162</v>
      </c>
      <c r="K1908">
        <v>81</v>
      </c>
      <c r="L1908">
        <v>87</v>
      </c>
      <c r="M1908">
        <v>75</v>
      </c>
      <c r="N1908" t="s">
        <v>51</v>
      </c>
      <c r="P1908" t="s">
        <v>51</v>
      </c>
      <c r="Q1908">
        <f>IF(Table2[[#This Row],[LgWin]]="Y",1,0)</f>
        <v>0</v>
      </c>
      <c r="R1908" t="s">
        <v>51</v>
      </c>
      <c r="S1908">
        <f>IF(Table2[[#This Row],[WSWin]]="Y",1,0)</f>
        <v>0</v>
      </c>
      <c r="T1908">
        <v>758</v>
      </c>
      <c r="U1908">
        <v>5661</v>
      </c>
      <c r="V1908">
        <v>1560</v>
      </c>
      <c r="W1908">
        <v>275</v>
      </c>
      <c r="X1908">
        <v>32</v>
      </c>
      <c r="Y1908">
        <v>130</v>
      </c>
      <c r="Z1908">
        <v>534</v>
      </c>
      <c r="AA1908">
        <v>673</v>
      </c>
      <c r="AB1908">
        <v>62</v>
      </c>
      <c r="AC1908">
        <v>38</v>
      </c>
      <c r="AD1908">
        <v>38</v>
      </c>
      <c r="AE1908">
        <v>59</v>
      </c>
      <c r="AF1908">
        <v>679</v>
      </c>
      <c r="AG1908">
        <v>615</v>
      </c>
      <c r="AH1908">
        <v>3.78</v>
      </c>
      <c r="AI1908">
        <v>15</v>
      </c>
      <c r="AJ1908">
        <v>12</v>
      </c>
      <c r="AK1908">
        <v>43</v>
      </c>
      <c r="AL1908">
        <v>4396</v>
      </c>
      <c r="AM1908">
        <v>1485</v>
      </c>
      <c r="AN1908">
        <v>120</v>
      </c>
      <c r="AO1908">
        <v>518</v>
      </c>
      <c r="AP1908">
        <v>992</v>
      </c>
      <c r="AQ1908">
        <v>142</v>
      </c>
      <c r="AR1908">
        <v>177</v>
      </c>
      <c r="AS1908">
        <v>0.97699999999999998</v>
      </c>
      <c r="AT1908" t="s">
        <v>459</v>
      </c>
      <c r="AU1908" t="s">
        <v>571</v>
      </c>
      <c r="AV1908">
        <v>1821815</v>
      </c>
      <c r="AW1908">
        <v>96</v>
      </c>
      <c r="AX1908">
        <v>95</v>
      </c>
      <c r="AY1908" t="s">
        <v>412</v>
      </c>
      <c r="AZ1908" t="s">
        <v>436</v>
      </c>
      <c r="BA1908" t="s">
        <v>436</v>
      </c>
    </row>
    <row r="1909" spans="1:53" x14ac:dyDescent="0.55000000000000004">
      <c r="A1909">
        <v>1984</v>
      </c>
      <c r="B1909" t="b">
        <f>IF(Table2[[#This Row],[yearID]]&gt;=1903,TRUE,FALSE)</f>
        <v>1</v>
      </c>
      <c r="C1909" t="b">
        <f>IF(Table2[[#This Row],[yearID]]&gt;=1973,TRUE,FALSE)</f>
        <v>1</v>
      </c>
      <c r="D1909" t="s">
        <v>157</v>
      </c>
      <c r="E1909" t="s">
        <v>532</v>
      </c>
      <c r="F1909" t="s">
        <v>533</v>
      </c>
      <c r="G1909" t="str">
        <f>VLOOKUP(Table2[[#This Row],[franchID]],TeamsFranchises!$A$1:$D$121,2,FALSE)</f>
        <v>New York Mets</v>
      </c>
      <c r="H1909" t="s">
        <v>37</v>
      </c>
      <c r="I1909">
        <v>2</v>
      </c>
      <c r="J1909">
        <v>162</v>
      </c>
      <c r="K1909">
        <v>81</v>
      </c>
      <c r="L1909">
        <v>90</v>
      </c>
      <c r="M1909">
        <v>72</v>
      </c>
      <c r="N1909" t="s">
        <v>51</v>
      </c>
      <c r="P1909" t="s">
        <v>51</v>
      </c>
      <c r="Q1909">
        <f>IF(Table2[[#This Row],[LgWin]]="Y",1,0)</f>
        <v>0</v>
      </c>
      <c r="R1909" t="s">
        <v>51</v>
      </c>
      <c r="S1909">
        <f>IF(Table2[[#This Row],[WSWin]]="Y",1,0)</f>
        <v>0</v>
      </c>
      <c r="T1909">
        <v>652</v>
      </c>
      <c r="U1909">
        <v>5438</v>
      </c>
      <c r="V1909">
        <v>1400</v>
      </c>
      <c r="W1909">
        <v>235</v>
      </c>
      <c r="X1909">
        <v>25</v>
      </c>
      <c r="Y1909">
        <v>107</v>
      </c>
      <c r="Z1909">
        <v>500</v>
      </c>
      <c r="AA1909">
        <v>1001</v>
      </c>
      <c r="AB1909">
        <v>149</v>
      </c>
      <c r="AC1909">
        <v>54</v>
      </c>
      <c r="AD1909">
        <v>20</v>
      </c>
      <c r="AE1909">
        <v>49</v>
      </c>
      <c r="AF1909">
        <v>676</v>
      </c>
      <c r="AG1909">
        <v>577</v>
      </c>
      <c r="AH1909">
        <v>3.6</v>
      </c>
      <c r="AI1909">
        <v>12</v>
      </c>
      <c r="AJ1909">
        <v>15</v>
      </c>
      <c r="AK1909">
        <v>50</v>
      </c>
      <c r="AL1909">
        <v>4328</v>
      </c>
      <c r="AM1909">
        <v>1371</v>
      </c>
      <c r="AN1909">
        <v>104</v>
      </c>
      <c r="AO1909">
        <v>573</v>
      </c>
      <c r="AP1909">
        <v>1028</v>
      </c>
      <c r="AQ1909">
        <v>129</v>
      </c>
      <c r="AR1909">
        <v>154</v>
      </c>
      <c r="AS1909">
        <v>0.97899999999999998</v>
      </c>
      <c r="AT1909" t="s">
        <v>534</v>
      </c>
      <c r="AU1909" t="s">
        <v>536</v>
      </c>
      <c r="AV1909">
        <v>1842695</v>
      </c>
      <c r="AW1909">
        <v>99</v>
      </c>
      <c r="AX1909">
        <v>99</v>
      </c>
      <c r="AY1909" t="s">
        <v>533</v>
      </c>
      <c r="AZ1909" t="s">
        <v>532</v>
      </c>
      <c r="BA1909" t="s">
        <v>532</v>
      </c>
    </row>
    <row r="1910" spans="1:53" x14ac:dyDescent="0.55000000000000004">
      <c r="A1910">
        <v>1984</v>
      </c>
      <c r="B1910" t="b">
        <f>IF(Table2[[#This Row],[yearID]]&gt;=1903,TRUE,FALSE)</f>
        <v>1</v>
      </c>
      <c r="C1910" t="b">
        <f>IF(Table2[[#This Row],[yearID]]&gt;=1973,TRUE,FALSE)</f>
        <v>1</v>
      </c>
      <c r="D1910" t="s">
        <v>410</v>
      </c>
      <c r="E1910" t="s">
        <v>423</v>
      </c>
      <c r="F1910" t="s">
        <v>423</v>
      </c>
      <c r="G1910" t="str">
        <f>VLOOKUP(Table2[[#This Row],[franchID]],TeamsFranchises!$A$1:$D$121,2,FALSE)</f>
        <v>Oakland Athletics</v>
      </c>
      <c r="H1910" t="s">
        <v>8</v>
      </c>
      <c r="I1910">
        <v>4</v>
      </c>
      <c r="J1910">
        <v>162</v>
      </c>
      <c r="K1910">
        <v>81</v>
      </c>
      <c r="L1910">
        <v>77</v>
      </c>
      <c r="M1910">
        <v>85</v>
      </c>
      <c r="N1910" t="s">
        <v>51</v>
      </c>
      <c r="P1910" t="s">
        <v>51</v>
      </c>
      <c r="Q1910">
        <f>IF(Table2[[#This Row],[LgWin]]="Y",1,0)</f>
        <v>0</v>
      </c>
      <c r="R1910" t="s">
        <v>51</v>
      </c>
      <c r="S1910">
        <f>IF(Table2[[#This Row],[WSWin]]="Y",1,0)</f>
        <v>0</v>
      </c>
      <c r="T1910">
        <v>738</v>
      </c>
      <c r="U1910">
        <v>5457</v>
      </c>
      <c r="V1910">
        <v>1415</v>
      </c>
      <c r="W1910">
        <v>257</v>
      </c>
      <c r="X1910">
        <v>29</v>
      </c>
      <c r="Y1910">
        <v>158</v>
      </c>
      <c r="Z1910">
        <v>568</v>
      </c>
      <c r="AA1910">
        <v>871</v>
      </c>
      <c r="AB1910">
        <v>145</v>
      </c>
      <c r="AC1910">
        <v>64</v>
      </c>
      <c r="AD1910">
        <v>22</v>
      </c>
      <c r="AE1910">
        <v>77</v>
      </c>
      <c r="AF1910">
        <v>796</v>
      </c>
      <c r="AG1910">
        <v>712</v>
      </c>
      <c r="AH1910">
        <v>4.4800000000000004</v>
      </c>
      <c r="AI1910">
        <v>15</v>
      </c>
      <c r="AJ1910">
        <v>6</v>
      </c>
      <c r="AK1910">
        <v>44</v>
      </c>
      <c r="AL1910">
        <v>4290</v>
      </c>
      <c r="AM1910">
        <v>1554</v>
      </c>
      <c r="AN1910">
        <v>155</v>
      </c>
      <c r="AO1910">
        <v>592</v>
      </c>
      <c r="AP1910">
        <v>695</v>
      </c>
      <c r="AQ1910">
        <v>146</v>
      </c>
      <c r="AR1910">
        <v>159</v>
      </c>
      <c r="AS1910">
        <v>0.97499999999999998</v>
      </c>
      <c r="AT1910" t="s">
        <v>546</v>
      </c>
      <c r="AU1910" t="s">
        <v>547</v>
      </c>
      <c r="AV1910">
        <v>1353281</v>
      </c>
      <c r="AW1910">
        <v>93</v>
      </c>
      <c r="AX1910">
        <v>93</v>
      </c>
      <c r="AY1910" t="s">
        <v>423</v>
      </c>
      <c r="AZ1910" t="s">
        <v>423</v>
      </c>
      <c r="BA1910" t="s">
        <v>423</v>
      </c>
    </row>
    <row r="1911" spans="1:53" x14ac:dyDescent="0.55000000000000004">
      <c r="A1911">
        <v>1984</v>
      </c>
      <c r="B1911" t="b">
        <f>IF(Table2[[#This Row],[yearID]]&gt;=1903,TRUE,FALSE)</f>
        <v>1</v>
      </c>
      <c r="C1911" t="b">
        <f>IF(Table2[[#This Row],[yearID]]&gt;=1973,TRUE,FALSE)</f>
        <v>1</v>
      </c>
      <c r="D1911" t="s">
        <v>157</v>
      </c>
      <c r="E1911" t="s">
        <v>122</v>
      </c>
      <c r="F1911" t="s">
        <v>122</v>
      </c>
      <c r="G1911" t="str">
        <f>VLOOKUP(Table2[[#This Row],[franchID]],TeamsFranchises!$A$1:$D$121,2,FALSE)</f>
        <v>Philadelphia Phillies</v>
      </c>
      <c r="H1911" t="s">
        <v>37</v>
      </c>
      <c r="I1911">
        <v>4</v>
      </c>
      <c r="J1911">
        <v>162</v>
      </c>
      <c r="K1911">
        <v>81</v>
      </c>
      <c r="L1911">
        <v>81</v>
      </c>
      <c r="M1911">
        <v>81</v>
      </c>
      <c r="N1911" t="s">
        <v>51</v>
      </c>
      <c r="P1911" t="s">
        <v>51</v>
      </c>
      <c r="Q1911">
        <f>IF(Table2[[#This Row],[LgWin]]="Y",1,0)</f>
        <v>0</v>
      </c>
      <c r="R1911" t="s">
        <v>51</v>
      </c>
      <c r="S1911">
        <f>IF(Table2[[#This Row],[WSWin]]="Y",1,0)</f>
        <v>0</v>
      </c>
      <c r="T1911">
        <v>720</v>
      </c>
      <c r="U1911">
        <v>5614</v>
      </c>
      <c r="V1911">
        <v>1494</v>
      </c>
      <c r="W1911">
        <v>248</v>
      </c>
      <c r="X1911">
        <v>51</v>
      </c>
      <c r="Y1911">
        <v>147</v>
      </c>
      <c r="Z1911">
        <v>555</v>
      </c>
      <c r="AA1911">
        <v>1084</v>
      </c>
      <c r="AB1911">
        <v>186</v>
      </c>
      <c r="AC1911">
        <v>60</v>
      </c>
      <c r="AD1911">
        <v>29</v>
      </c>
      <c r="AE1911">
        <v>46</v>
      </c>
      <c r="AF1911">
        <v>690</v>
      </c>
      <c r="AG1911">
        <v>586</v>
      </c>
      <c r="AH1911">
        <v>3.62</v>
      </c>
      <c r="AI1911">
        <v>11</v>
      </c>
      <c r="AJ1911">
        <v>6</v>
      </c>
      <c r="AK1911">
        <v>35</v>
      </c>
      <c r="AL1911">
        <v>4375</v>
      </c>
      <c r="AM1911">
        <v>1416</v>
      </c>
      <c r="AN1911">
        <v>101</v>
      </c>
      <c r="AO1911">
        <v>448</v>
      </c>
      <c r="AP1911">
        <v>904</v>
      </c>
      <c r="AQ1911">
        <v>161</v>
      </c>
      <c r="AR1911">
        <v>112</v>
      </c>
      <c r="AS1911">
        <v>0.97499999999999998</v>
      </c>
      <c r="AT1911" t="s">
        <v>358</v>
      </c>
      <c r="AU1911" t="s">
        <v>566</v>
      </c>
      <c r="AV1911">
        <v>2062693</v>
      </c>
      <c r="AW1911">
        <v>102</v>
      </c>
      <c r="AX1911">
        <v>101</v>
      </c>
      <c r="AY1911" t="s">
        <v>122</v>
      </c>
      <c r="AZ1911" t="s">
        <v>122</v>
      </c>
      <c r="BA1911" t="s">
        <v>122</v>
      </c>
    </row>
    <row r="1912" spans="1:53" x14ac:dyDescent="0.55000000000000004">
      <c r="A1912">
        <v>1984</v>
      </c>
      <c r="B1912" t="b">
        <f>IF(Table2[[#This Row],[yearID]]&gt;=1903,TRUE,FALSE)</f>
        <v>1</v>
      </c>
      <c r="C1912" t="b">
        <f>IF(Table2[[#This Row],[yearID]]&gt;=1973,TRUE,FALSE)</f>
        <v>1</v>
      </c>
      <c r="D1912" t="s">
        <v>157</v>
      </c>
      <c r="E1912" t="s">
        <v>229</v>
      </c>
      <c r="F1912" t="s">
        <v>229</v>
      </c>
      <c r="G1912" t="str">
        <f>VLOOKUP(Table2[[#This Row],[franchID]],TeamsFranchises!$A$1:$D$121,2,FALSE)</f>
        <v>Pittsburgh Pirates</v>
      </c>
      <c r="H1912" t="s">
        <v>37</v>
      </c>
      <c r="I1912">
        <v>6</v>
      </c>
      <c r="J1912">
        <v>162</v>
      </c>
      <c r="K1912">
        <v>81</v>
      </c>
      <c r="L1912">
        <v>75</v>
      </c>
      <c r="M1912">
        <v>87</v>
      </c>
      <c r="N1912" t="s">
        <v>51</v>
      </c>
      <c r="P1912" t="s">
        <v>51</v>
      </c>
      <c r="Q1912">
        <f>IF(Table2[[#This Row],[LgWin]]="Y",1,0)</f>
        <v>0</v>
      </c>
      <c r="R1912" t="s">
        <v>51</v>
      </c>
      <c r="S1912">
        <f>IF(Table2[[#This Row],[WSWin]]="Y",1,0)</f>
        <v>0</v>
      </c>
      <c r="T1912">
        <v>615</v>
      </c>
      <c r="U1912">
        <v>5537</v>
      </c>
      <c r="V1912">
        <v>1412</v>
      </c>
      <c r="W1912">
        <v>237</v>
      </c>
      <c r="X1912">
        <v>33</v>
      </c>
      <c r="Y1912">
        <v>98</v>
      </c>
      <c r="Z1912">
        <v>438</v>
      </c>
      <c r="AA1912">
        <v>841</v>
      </c>
      <c r="AB1912">
        <v>96</v>
      </c>
      <c r="AC1912">
        <v>62</v>
      </c>
      <c r="AD1912">
        <v>19</v>
      </c>
      <c r="AE1912">
        <v>44</v>
      </c>
      <c r="AF1912">
        <v>567</v>
      </c>
      <c r="AG1912">
        <v>508</v>
      </c>
      <c r="AH1912">
        <v>3.11</v>
      </c>
      <c r="AI1912">
        <v>27</v>
      </c>
      <c r="AJ1912">
        <v>13</v>
      </c>
      <c r="AK1912">
        <v>34</v>
      </c>
      <c r="AL1912">
        <v>4410</v>
      </c>
      <c r="AM1912">
        <v>1344</v>
      </c>
      <c r="AN1912">
        <v>102</v>
      </c>
      <c r="AO1912">
        <v>502</v>
      </c>
      <c r="AP1912">
        <v>995</v>
      </c>
      <c r="AQ1912">
        <v>128</v>
      </c>
      <c r="AR1912">
        <v>142</v>
      </c>
      <c r="AS1912">
        <v>0.98</v>
      </c>
      <c r="AT1912" t="s">
        <v>390</v>
      </c>
      <c r="AU1912" t="s">
        <v>567</v>
      </c>
      <c r="AV1912">
        <v>773500</v>
      </c>
      <c r="AW1912">
        <v>101</v>
      </c>
      <c r="AX1912">
        <v>101</v>
      </c>
      <c r="AY1912" t="s">
        <v>229</v>
      </c>
      <c r="AZ1912" t="s">
        <v>229</v>
      </c>
      <c r="BA1912" t="s">
        <v>229</v>
      </c>
    </row>
    <row r="1913" spans="1:53" x14ac:dyDescent="0.55000000000000004">
      <c r="A1913">
        <v>1984</v>
      </c>
      <c r="B1913" t="b">
        <f>IF(Table2[[#This Row],[yearID]]&gt;=1903,TRUE,FALSE)</f>
        <v>1</v>
      </c>
      <c r="C1913" t="b">
        <f>IF(Table2[[#This Row],[yearID]]&gt;=1973,TRUE,FALSE)</f>
        <v>1</v>
      </c>
      <c r="D1913" t="s">
        <v>157</v>
      </c>
      <c r="E1913" t="s">
        <v>554</v>
      </c>
      <c r="F1913" t="s">
        <v>555</v>
      </c>
      <c r="G1913" t="str">
        <f>VLOOKUP(Table2[[#This Row],[franchID]],TeamsFranchises!$A$1:$D$121,2,FALSE)</f>
        <v>San Diego Padres</v>
      </c>
      <c r="H1913" t="s">
        <v>8</v>
      </c>
      <c r="I1913">
        <v>1</v>
      </c>
      <c r="J1913">
        <v>162</v>
      </c>
      <c r="K1913">
        <v>81</v>
      </c>
      <c r="L1913">
        <v>92</v>
      </c>
      <c r="M1913">
        <v>70</v>
      </c>
      <c r="N1913" t="s">
        <v>76</v>
      </c>
      <c r="P1913" t="s">
        <v>76</v>
      </c>
      <c r="Q1913">
        <f>IF(Table2[[#This Row],[LgWin]]="Y",1,0)</f>
        <v>1</v>
      </c>
      <c r="R1913" t="s">
        <v>51</v>
      </c>
      <c r="S1913">
        <f>IF(Table2[[#This Row],[WSWin]]="Y",1,0)</f>
        <v>0</v>
      </c>
      <c r="T1913">
        <v>686</v>
      </c>
      <c r="U1913">
        <v>5504</v>
      </c>
      <c r="V1913">
        <v>1425</v>
      </c>
      <c r="W1913">
        <v>207</v>
      </c>
      <c r="X1913">
        <v>42</v>
      </c>
      <c r="Y1913">
        <v>109</v>
      </c>
      <c r="Z1913">
        <v>472</v>
      </c>
      <c r="AA1913">
        <v>810</v>
      </c>
      <c r="AB1913">
        <v>152</v>
      </c>
      <c r="AC1913">
        <v>68</v>
      </c>
      <c r="AD1913">
        <v>24</v>
      </c>
      <c r="AE1913">
        <v>55</v>
      </c>
      <c r="AF1913">
        <v>634</v>
      </c>
      <c r="AG1913">
        <v>565</v>
      </c>
      <c r="AH1913">
        <v>3.48</v>
      </c>
      <c r="AI1913">
        <v>13</v>
      </c>
      <c r="AJ1913">
        <v>17</v>
      </c>
      <c r="AK1913">
        <v>44</v>
      </c>
      <c r="AL1913">
        <v>4381</v>
      </c>
      <c r="AM1913">
        <v>1327</v>
      </c>
      <c r="AN1913">
        <v>122</v>
      </c>
      <c r="AO1913">
        <v>563</v>
      </c>
      <c r="AP1913">
        <v>812</v>
      </c>
      <c r="AQ1913">
        <v>138</v>
      </c>
      <c r="AR1913">
        <v>144</v>
      </c>
      <c r="AS1913">
        <v>0.97799999999999998</v>
      </c>
      <c r="AT1913" t="s">
        <v>556</v>
      </c>
      <c r="AU1913" t="s">
        <v>557</v>
      </c>
      <c r="AV1913">
        <v>1983904</v>
      </c>
      <c r="AW1913">
        <v>100</v>
      </c>
      <c r="AX1913">
        <v>100</v>
      </c>
      <c r="AY1913" t="s">
        <v>555</v>
      </c>
      <c r="AZ1913" t="s">
        <v>554</v>
      </c>
      <c r="BA1913" t="s">
        <v>554</v>
      </c>
    </row>
    <row r="1914" spans="1:53" x14ac:dyDescent="0.55000000000000004">
      <c r="A1914">
        <v>1984</v>
      </c>
      <c r="B1914" t="b">
        <f>IF(Table2[[#This Row],[yearID]]&gt;=1903,TRUE,FALSE)</f>
        <v>1</v>
      </c>
      <c r="C1914" t="b">
        <f>IF(Table2[[#This Row],[yearID]]&gt;=1973,TRUE,FALSE)</f>
        <v>1</v>
      </c>
      <c r="D1914" t="s">
        <v>410</v>
      </c>
      <c r="E1914" t="s">
        <v>573</v>
      </c>
      <c r="F1914" t="s">
        <v>573</v>
      </c>
      <c r="G1914" t="str">
        <f>VLOOKUP(Table2[[#This Row],[franchID]],TeamsFranchises!$A$1:$D$121,2,FALSE)</f>
        <v>Seattle Mariners</v>
      </c>
      <c r="H1914" t="s">
        <v>8</v>
      </c>
      <c r="I1914">
        <v>5</v>
      </c>
      <c r="J1914">
        <v>162</v>
      </c>
      <c r="K1914">
        <v>81</v>
      </c>
      <c r="L1914">
        <v>74</v>
      </c>
      <c r="M1914">
        <v>88</v>
      </c>
      <c r="N1914" t="s">
        <v>51</v>
      </c>
      <c r="P1914" t="s">
        <v>51</v>
      </c>
      <c r="Q1914">
        <f>IF(Table2[[#This Row],[LgWin]]="Y",1,0)</f>
        <v>0</v>
      </c>
      <c r="R1914" t="s">
        <v>51</v>
      </c>
      <c r="S1914">
        <f>IF(Table2[[#This Row],[WSWin]]="Y",1,0)</f>
        <v>0</v>
      </c>
      <c r="T1914">
        <v>682</v>
      </c>
      <c r="U1914">
        <v>5546</v>
      </c>
      <c r="V1914">
        <v>1429</v>
      </c>
      <c r="W1914">
        <v>244</v>
      </c>
      <c r="X1914">
        <v>34</v>
      </c>
      <c r="Y1914">
        <v>129</v>
      </c>
      <c r="Z1914">
        <v>519</v>
      </c>
      <c r="AA1914">
        <v>871</v>
      </c>
      <c r="AB1914">
        <v>116</v>
      </c>
      <c r="AC1914">
        <v>62</v>
      </c>
      <c r="AD1914">
        <v>42</v>
      </c>
      <c r="AE1914">
        <v>38</v>
      </c>
      <c r="AF1914">
        <v>774</v>
      </c>
      <c r="AG1914">
        <v>690</v>
      </c>
      <c r="AH1914">
        <v>4.3099999999999996</v>
      </c>
      <c r="AI1914">
        <v>26</v>
      </c>
      <c r="AJ1914">
        <v>4</v>
      </c>
      <c r="AK1914">
        <v>35</v>
      </c>
      <c r="AL1914">
        <v>4326</v>
      </c>
      <c r="AM1914">
        <v>1497</v>
      </c>
      <c r="AN1914">
        <v>138</v>
      </c>
      <c r="AO1914">
        <v>619</v>
      </c>
      <c r="AP1914">
        <v>972</v>
      </c>
      <c r="AQ1914">
        <v>128</v>
      </c>
      <c r="AR1914">
        <v>143</v>
      </c>
      <c r="AS1914">
        <v>0.97899999999999998</v>
      </c>
      <c r="AT1914" t="s">
        <v>574</v>
      </c>
      <c r="AU1914" t="s">
        <v>575</v>
      </c>
      <c r="AV1914">
        <v>870372</v>
      </c>
      <c r="AW1914">
        <v>98</v>
      </c>
      <c r="AX1914">
        <v>100</v>
      </c>
      <c r="AY1914" t="s">
        <v>573</v>
      </c>
      <c r="AZ1914" t="s">
        <v>573</v>
      </c>
      <c r="BA1914" t="s">
        <v>573</v>
      </c>
    </row>
    <row r="1915" spans="1:53" x14ac:dyDescent="0.55000000000000004">
      <c r="A1915">
        <v>1984</v>
      </c>
      <c r="B1915" t="b">
        <f>IF(Table2[[#This Row],[yearID]]&gt;=1903,TRUE,FALSE)</f>
        <v>1</v>
      </c>
      <c r="C1915" t="b">
        <f>IF(Table2[[#This Row],[yearID]]&gt;=1973,TRUE,FALSE)</f>
        <v>1</v>
      </c>
      <c r="D1915" t="s">
        <v>157</v>
      </c>
      <c r="E1915" t="s">
        <v>514</v>
      </c>
      <c r="F1915" t="s">
        <v>243</v>
      </c>
      <c r="G1915" t="str">
        <f>VLOOKUP(Table2[[#This Row],[franchID]],TeamsFranchises!$A$1:$D$121,2,FALSE)</f>
        <v>San Francisco Giants</v>
      </c>
      <c r="H1915" t="s">
        <v>8</v>
      </c>
      <c r="I1915">
        <v>6</v>
      </c>
      <c r="J1915">
        <v>162</v>
      </c>
      <c r="K1915">
        <v>81</v>
      </c>
      <c r="L1915">
        <v>66</v>
      </c>
      <c r="M1915">
        <v>96</v>
      </c>
      <c r="N1915" t="s">
        <v>51</v>
      </c>
      <c r="P1915" t="s">
        <v>51</v>
      </c>
      <c r="Q1915">
        <f>IF(Table2[[#This Row],[LgWin]]="Y",1,0)</f>
        <v>0</v>
      </c>
      <c r="R1915" t="s">
        <v>51</v>
      </c>
      <c r="S1915">
        <f>IF(Table2[[#This Row],[WSWin]]="Y",1,0)</f>
        <v>0</v>
      </c>
      <c r="T1915">
        <v>682</v>
      </c>
      <c r="U1915">
        <v>5650</v>
      </c>
      <c r="V1915">
        <v>1499</v>
      </c>
      <c r="W1915">
        <v>229</v>
      </c>
      <c r="X1915">
        <v>26</v>
      </c>
      <c r="Y1915">
        <v>112</v>
      </c>
      <c r="Z1915">
        <v>528</v>
      </c>
      <c r="AA1915">
        <v>980</v>
      </c>
      <c r="AB1915">
        <v>126</v>
      </c>
      <c r="AC1915">
        <v>76</v>
      </c>
      <c r="AD1915">
        <v>17</v>
      </c>
      <c r="AE1915">
        <v>44</v>
      </c>
      <c r="AF1915">
        <v>807</v>
      </c>
      <c r="AG1915">
        <v>713</v>
      </c>
      <c r="AH1915">
        <v>4.3899999999999997</v>
      </c>
      <c r="AI1915">
        <v>9</v>
      </c>
      <c r="AJ1915">
        <v>7</v>
      </c>
      <c r="AK1915">
        <v>38</v>
      </c>
      <c r="AL1915">
        <v>4383</v>
      </c>
      <c r="AM1915">
        <v>1589</v>
      </c>
      <c r="AN1915">
        <v>125</v>
      </c>
      <c r="AO1915">
        <v>549</v>
      </c>
      <c r="AP1915">
        <v>854</v>
      </c>
      <c r="AQ1915">
        <v>173</v>
      </c>
      <c r="AR1915">
        <v>134</v>
      </c>
      <c r="AS1915">
        <v>0.97299999999999998</v>
      </c>
      <c r="AT1915" t="s">
        <v>515</v>
      </c>
      <c r="AU1915" t="s">
        <v>517</v>
      </c>
      <c r="AV1915">
        <v>1001545</v>
      </c>
      <c r="AW1915">
        <v>97</v>
      </c>
      <c r="AX1915">
        <v>98</v>
      </c>
      <c r="AY1915" t="s">
        <v>243</v>
      </c>
      <c r="AZ1915" t="s">
        <v>514</v>
      </c>
      <c r="BA1915" t="s">
        <v>514</v>
      </c>
    </row>
    <row r="1916" spans="1:53" x14ac:dyDescent="0.55000000000000004">
      <c r="A1916">
        <v>1984</v>
      </c>
      <c r="B1916" t="b">
        <f>IF(Table2[[#This Row],[yearID]]&gt;=1903,TRUE,FALSE)</f>
        <v>1</v>
      </c>
      <c r="C1916" t="b">
        <f>IF(Table2[[#This Row],[yearID]]&gt;=1973,TRUE,FALSE)</f>
        <v>1</v>
      </c>
      <c r="D1916" t="s">
        <v>157</v>
      </c>
      <c r="E1916" t="s">
        <v>396</v>
      </c>
      <c r="F1916" t="s">
        <v>154</v>
      </c>
      <c r="G1916" t="str">
        <f>VLOOKUP(Table2[[#This Row],[franchID]],TeamsFranchises!$A$1:$D$121,2,FALSE)</f>
        <v>St. Louis Cardinals</v>
      </c>
      <c r="H1916" t="s">
        <v>37</v>
      </c>
      <c r="I1916">
        <v>3</v>
      </c>
      <c r="J1916">
        <v>162</v>
      </c>
      <c r="K1916">
        <v>81</v>
      </c>
      <c r="L1916">
        <v>84</v>
      </c>
      <c r="M1916">
        <v>78</v>
      </c>
      <c r="N1916" t="s">
        <v>51</v>
      </c>
      <c r="P1916" t="s">
        <v>51</v>
      </c>
      <c r="Q1916">
        <f>IF(Table2[[#This Row],[LgWin]]="Y",1,0)</f>
        <v>0</v>
      </c>
      <c r="R1916" t="s">
        <v>51</v>
      </c>
      <c r="S1916">
        <f>IF(Table2[[#This Row],[WSWin]]="Y",1,0)</f>
        <v>0</v>
      </c>
      <c r="T1916">
        <v>652</v>
      </c>
      <c r="U1916">
        <v>5433</v>
      </c>
      <c r="V1916">
        <v>1369</v>
      </c>
      <c r="W1916">
        <v>225</v>
      </c>
      <c r="X1916">
        <v>44</v>
      </c>
      <c r="Y1916">
        <v>75</v>
      </c>
      <c r="Z1916">
        <v>516</v>
      </c>
      <c r="AA1916">
        <v>924</v>
      </c>
      <c r="AB1916">
        <v>220</v>
      </c>
      <c r="AC1916">
        <v>71</v>
      </c>
      <c r="AD1916">
        <v>23</v>
      </c>
      <c r="AE1916">
        <v>46</v>
      </c>
      <c r="AF1916">
        <v>645</v>
      </c>
      <c r="AG1916">
        <v>577</v>
      </c>
      <c r="AH1916">
        <v>3.58</v>
      </c>
      <c r="AI1916">
        <v>19</v>
      </c>
      <c r="AJ1916">
        <v>12</v>
      </c>
      <c r="AK1916">
        <v>51</v>
      </c>
      <c r="AL1916">
        <v>4347</v>
      </c>
      <c r="AM1916">
        <v>1427</v>
      </c>
      <c r="AN1916">
        <v>94</v>
      </c>
      <c r="AO1916">
        <v>494</v>
      </c>
      <c r="AP1916">
        <v>808</v>
      </c>
      <c r="AQ1916">
        <v>118</v>
      </c>
      <c r="AR1916">
        <v>184</v>
      </c>
      <c r="AS1916">
        <v>0.98199999999999998</v>
      </c>
      <c r="AT1916" t="s">
        <v>409</v>
      </c>
      <c r="AU1916" t="s">
        <v>545</v>
      </c>
      <c r="AV1916">
        <v>2037448</v>
      </c>
      <c r="AW1916">
        <v>98</v>
      </c>
      <c r="AX1916">
        <v>98</v>
      </c>
      <c r="AY1916" t="s">
        <v>154</v>
      </c>
      <c r="AZ1916" t="s">
        <v>396</v>
      </c>
      <c r="BA1916" t="s">
        <v>396</v>
      </c>
    </row>
    <row r="1917" spans="1:53" x14ac:dyDescent="0.55000000000000004">
      <c r="A1917">
        <v>1984</v>
      </c>
      <c r="B1917" t="b">
        <f>IF(Table2[[#This Row],[yearID]]&gt;=1903,TRUE,FALSE)</f>
        <v>1</v>
      </c>
      <c r="C1917" t="b">
        <f>IF(Table2[[#This Row],[yearID]]&gt;=1973,TRUE,FALSE)</f>
        <v>1</v>
      </c>
      <c r="D1917" t="s">
        <v>410</v>
      </c>
      <c r="E1917" t="s">
        <v>526</v>
      </c>
      <c r="F1917" t="s">
        <v>526</v>
      </c>
      <c r="G1917" t="str">
        <f>VLOOKUP(Table2[[#This Row],[franchID]],TeamsFranchises!$A$1:$D$121,2,FALSE)</f>
        <v>Texas Rangers</v>
      </c>
      <c r="H1917" t="s">
        <v>8</v>
      </c>
      <c r="I1917">
        <v>7</v>
      </c>
      <c r="J1917">
        <v>161</v>
      </c>
      <c r="K1917">
        <v>80</v>
      </c>
      <c r="L1917">
        <v>69</v>
      </c>
      <c r="M1917">
        <v>92</v>
      </c>
      <c r="N1917" t="s">
        <v>51</v>
      </c>
      <c r="P1917" t="s">
        <v>51</v>
      </c>
      <c r="Q1917">
        <f>IF(Table2[[#This Row],[LgWin]]="Y",1,0)</f>
        <v>0</v>
      </c>
      <c r="R1917" t="s">
        <v>51</v>
      </c>
      <c r="S1917">
        <f>IF(Table2[[#This Row],[WSWin]]="Y",1,0)</f>
        <v>0</v>
      </c>
      <c r="T1917">
        <v>656</v>
      </c>
      <c r="U1917">
        <v>5569</v>
      </c>
      <c r="V1917">
        <v>1452</v>
      </c>
      <c r="W1917">
        <v>227</v>
      </c>
      <c r="X1917">
        <v>29</v>
      </c>
      <c r="Y1917">
        <v>120</v>
      </c>
      <c r="Z1917">
        <v>420</v>
      </c>
      <c r="AA1917">
        <v>807</v>
      </c>
      <c r="AB1917">
        <v>81</v>
      </c>
      <c r="AC1917">
        <v>50</v>
      </c>
      <c r="AD1917">
        <v>20</v>
      </c>
      <c r="AE1917">
        <v>43</v>
      </c>
      <c r="AF1917">
        <v>714</v>
      </c>
      <c r="AG1917">
        <v>625</v>
      </c>
      <c r="AH1917">
        <v>3.91</v>
      </c>
      <c r="AI1917">
        <v>38</v>
      </c>
      <c r="AJ1917">
        <v>6</v>
      </c>
      <c r="AK1917">
        <v>21</v>
      </c>
      <c r="AL1917">
        <v>4316</v>
      </c>
      <c r="AM1917">
        <v>1443</v>
      </c>
      <c r="AN1917">
        <v>148</v>
      </c>
      <c r="AO1917">
        <v>518</v>
      </c>
      <c r="AP1917">
        <v>863</v>
      </c>
      <c r="AQ1917">
        <v>138</v>
      </c>
      <c r="AR1917">
        <v>138</v>
      </c>
      <c r="AS1917">
        <v>0.97699999999999998</v>
      </c>
      <c r="AT1917" t="s">
        <v>568</v>
      </c>
      <c r="AU1917" t="s">
        <v>569</v>
      </c>
      <c r="AV1917">
        <v>1102471</v>
      </c>
      <c r="AW1917">
        <v>103</v>
      </c>
      <c r="AX1917">
        <v>104</v>
      </c>
      <c r="AY1917" t="s">
        <v>526</v>
      </c>
      <c r="AZ1917" t="s">
        <v>526</v>
      </c>
      <c r="BA1917" t="s">
        <v>526</v>
      </c>
    </row>
    <row r="1918" spans="1:53" x14ac:dyDescent="0.55000000000000004">
      <c r="A1918">
        <v>1984</v>
      </c>
      <c r="B1918" t="b">
        <f>IF(Table2[[#This Row],[yearID]]&gt;=1903,TRUE,FALSE)</f>
        <v>1</v>
      </c>
      <c r="C1918" t="b">
        <f>IF(Table2[[#This Row],[yearID]]&gt;=1973,TRUE,FALSE)</f>
        <v>1</v>
      </c>
      <c r="D1918" t="s">
        <v>410</v>
      </c>
      <c r="E1918" t="s">
        <v>576</v>
      </c>
      <c r="F1918" t="s">
        <v>576</v>
      </c>
      <c r="G1918" t="str">
        <f>VLOOKUP(Table2[[#This Row],[franchID]],TeamsFranchises!$A$1:$D$121,2,FALSE)</f>
        <v>Toronto Blue Jays</v>
      </c>
      <c r="H1918" t="s">
        <v>37</v>
      </c>
      <c r="I1918">
        <v>2</v>
      </c>
      <c r="J1918">
        <v>163</v>
      </c>
      <c r="K1918">
        <v>81</v>
      </c>
      <c r="L1918">
        <v>89</v>
      </c>
      <c r="M1918">
        <v>73</v>
      </c>
      <c r="N1918" t="s">
        <v>51</v>
      </c>
      <c r="P1918" t="s">
        <v>51</v>
      </c>
      <c r="Q1918">
        <f>IF(Table2[[#This Row],[LgWin]]="Y",1,0)</f>
        <v>0</v>
      </c>
      <c r="R1918" t="s">
        <v>51</v>
      </c>
      <c r="S1918">
        <f>IF(Table2[[#This Row],[WSWin]]="Y",1,0)</f>
        <v>0</v>
      </c>
      <c r="T1918">
        <v>750</v>
      </c>
      <c r="U1918">
        <v>5687</v>
      </c>
      <c r="V1918">
        <v>1555</v>
      </c>
      <c r="W1918">
        <v>275</v>
      </c>
      <c r="X1918">
        <v>68</v>
      </c>
      <c r="Y1918">
        <v>143</v>
      </c>
      <c r="Z1918">
        <v>460</v>
      </c>
      <c r="AA1918">
        <v>816</v>
      </c>
      <c r="AB1918">
        <v>193</v>
      </c>
      <c r="AC1918">
        <v>67</v>
      </c>
      <c r="AD1918">
        <v>52</v>
      </c>
      <c r="AE1918">
        <v>49</v>
      </c>
      <c r="AF1918">
        <v>696</v>
      </c>
      <c r="AG1918">
        <v>628</v>
      </c>
      <c r="AH1918">
        <v>3.86</v>
      </c>
      <c r="AI1918">
        <v>34</v>
      </c>
      <c r="AJ1918">
        <v>10</v>
      </c>
      <c r="AK1918">
        <v>33</v>
      </c>
      <c r="AL1918">
        <v>4392</v>
      </c>
      <c r="AM1918">
        <v>1433</v>
      </c>
      <c r="AN1918">
        <v>140</v>
      </c>
      <c r="AO1918">
        <v>528</v>
      </c>
      <c r="AP1918">
        <v>875</v>
      </c>
      <c r="AQ1918">
        <v>123</v>
      </c>
      <c r="AR1918">
        <v>166</v>
      </c>
      <c r="AS1918">
        <v>0.98</v>
      </c>
      <c r="AT1918" t="s">
        <v>577</v>
      </c>
      <c r="AU1918" t="s">
        <v>578</v>
      </c>
      <c r="AV1918">
        <v>2110009</v>
      </c>
      <c r="AW1918">
        <v>104</v>
      </c>
      <c r="AX1918">
        <v>103</v>
      </c>
      <c r="AY1918" t="s">
        <v>576</v>
      </c>
      <c r="AZ1918" t="s">
        <v>576</v>
      </c>
      <c r="BA1918" t="s">
        <v>576</v>
      </c>
    </row>
    <row r="1919" spans="1:53" x14ac:dyDescent="0.55000000000000004">
      <c r="A1919">
        <v>1985</v>
      </c>
      <c r="B1919" t="b">
        <f>IF(Table2[[#This Row],[yearID]]&gt;=1903,TRUE,FALSE)</f>
        <v>1</v>
      </c>
      <c r="C1919" t="b">
        <f>IF(Table2[[#This Row],[yearID]]&gt;=1973,TRUE,FALSE)</f>
        <v>1</v>
      </c>
      <c r="D1919" t="s">
        <v>157</v>
      </c>
      <c r="E1919" t="s">
        <v>159</v>
      </c>
      <c r="F1919" t="s">
        <v>159</v>
      </c>
      <c r="G1919" t="str">
        <f>VLOOKUP(Table2[[#This Row],[franchID]],TeamsFranchises!$A$1:$D$121,2,FALSE)</f>
        <v>Atlanta Braves</v>
      </c>
      <c r="H1919" t="s">
        <v>8</v>
      </c>
      <c r="I1919">
        <v>5</v>
      </c>
      <c r="J1919">
        <v>162</v>
      </c>
      <c r="K1919">
        <v>81</v>
      </c>
      <c r="L1919">
        <v>66</v>
      </c>
      <c r="M1919">
        <v>96</v>
      </c>
      <c r="N1919" t="s">
        <v>51</v>
      </c>
      <c r="P1919" t="s">
        <v>51</v>
      </c>
      <c r="Q1919">
        <f>IF(Table2[[#This Row],[LgWin]]="Y",1,0)</f>
        <v>0</v>
      </c>
      <c r="R1919" t="s">
        <v>51</v>
      </c>
      <c r="S1919">
        <f>IF(Table2[[#This Row],[WSWin]]="Y",1,0)</f>
        <v>0</v>
      </c>
      <c r="T1919">
        <v>632</v>
      </c>
      <c r="U1919">
        <v>5526</v>
      </c>
      <c r="V1919">
        <v>1359</v>
      </c>
      <c r="W1919">
        <v>213</v>
      </c>
      <c r="X1919">
        <v>28</v>
      </c>
      <c r="Y1919">
        <v>126</v>
      </c>
      <c r="Z1919">
        <v>553</v>
      </c>
      <c r="AA1919">
        <v>849</v>
      </c>
      <c r="AB1919">
        <v>72</v>
      </c>
      <c r="AC1919">
        <v>52</v>
      </c>
      <c r="AD1919">
        <v>22</v>
      </c>
      <c r="AE1919">
        <v>41</v>
      </c>
      <c r="AF1919">
        <v>781</v>
      </c>
      <c r="AG1919">
        <v>679</v>
      </c>
      <c r="AH1919">
        <v>4.1900000000000004</v>
      </c>
      <c r="AI1919">
        <v>9</v>
      </c>
      <c r="AJ1919">
        <v>9</v>
      </c>
      <c r="AK1919">
        <v>29</v>
      </c>
      <c r="AL1919">
        <v>4372</v>
      </c>
      <c r="AM1919">
        <v>1512</v>
      </c>
      <c r="AN1919">
        <v>134</v>
      </c>
      <c r="AO1919">
        <v>642</v>
      </c>
      <c r="AP1919">
        <v>776</v>
      </c>
      <c r="AQ1919">
        <v>159</v>
      </c>
      <c r="AR1919">
        <v>197</v>
      </c>
      <c r="AS1919">
        <v>0.97599999999999998</v>
      </c>
      <c r="AT1919" t="s">
        <v>541</v>
      </c>
      <c r="AU1919" t="s">
        <v>542</v>
      </c>
      <c r="AV1919">
        <v>1350137</v>
      </c>
      <c r="AW1919">
        <v>105</v>
      </c>
      <c r="AX1919">
        <v>106</v>
      </c>
      <c r="AY1919" t="s">
        <v>159</v>
      </c>
      <c r="AZ1919" t="s">
        <v>159</v>
      </c>
      <c r="BA1919" t="s">
        <v>159</v>
      </c>
    </row>
    <row r="1920" spans="1:53" x14ac:dyDescent="0.55000000000000004">
      <c r="A1920">
        <v>1985</v>
      </c>
      <c r="B1920" t="b">
        <f>IF(Table2[[#This Row],[yearID]]&gt;=1903,TRUE,FALSE)</f>
        <v>1</v>
      </c>
      <c r="C1920" t="b">
        <f>IF(Table2[[#This Row],[yearID]]&gt;=1973,TRUE,FALSE)</f>
        <v>1</v>
      </c>
      <c r="D1920" t="s">
        <v>410</v>
      </c>
      <c r="E1920" t="s">
        <v>95</v>
      </c>
      <c r="F1920" t="s">
        <v>95</v>
      </c>
      <c r="G1920" t="str">
        <f>VLOOKUP(Table2[[#This Row],[franchID]],TeamsFranchises!$A$1:$D$121,2,FALSE)</f>
        <v>Baltimore Orioles</v>
      </c>
      <c r="H1920" t="s">
        <v>37</v>
      </c>
      <c r="I1920">
        <v>4</v>
      </c>
      <c r="J1920">
        <v>161</v>
      </c>
      <c r="K1920">
        <v>81</v>
      </c>
      <c r="L1920">
        <v>83</v>
      </c>
      <c r="M1920">
        <v>78</v>
      </c>
      <c r="N1920" t="s">
        <v>51</v>
      </c>
      <c r="P1920" t="s">
        <v>51</v>
      </c>
      <c r="Q1920">
        <f>IF(Table2[[#This Row],[LgWin]]="Y",1,0)</f>
        <v>0</v>
      </c>
      <c r="R1920" t="s">
        <v>51</v>
      </c>
      <c r="S1920">
        <f>IF(Table2[[#This Row],[WSWin]]="Y",1,0)</f>
        <v>0</v>
      </c>
      <c r="T1920">
        <v>818</v>
      </c>
      <c r="U1920">
        <v>5517</v>
      </c>
      <c r="V1920">
        <v>1451</v>
      </c>
      <c r="W1920">
        <v>234</v>
      </c>
      <c r="X1920">
        <v>22</v>
      </c>
      <c r="Y1920">
        <v>214</v>
      </c>
      <c r="Z1920">
        <v>604</v>
      </c>
      <c r="AA1920">
        <v>908</v>
      </c>
      <c r="AB1920">
        <v>69</v>
      </c>
      <c r="AC1920">
        <v>43</v>
      </c>
      <c r="AD1920">
        <v>19</v>
      </c>
      <c r="AE1920">
        <v>40</v>
      </c>
      <c r="AF1920">
        <v>764</v>
      </c>
      <c r="AG1920">
        <v>694</v>
      </c>
      <c r="AH1920">
        <v>4.38</v>
      </c>
      <c r="AI1920">
        <v>32</v>
      </c>
      <c r="AJ1920">
        <v>6</v>
      </c>
      <c r="AK1920">
        <v>33</v>
      </c>
      <c r="AL1920">
        <v>4282</v>
      </c>
      <c r="AM1920">
        <v>1480</v>
      </c>
      <c r="AN1920">
        <v>160</v>
      </c>
      <c r="AO1920">
        <v>568</v>
      </c>
      <c r="AP1920">
        <v>793</v>
      </c>
      <c r="AQ1920">
        <v>129</v>
      </c>
      <c r="AR1920">
        <v>168</v>
      </c>
      <c r="AS1920">
        <v>0.97899999999999998</v>
      </c>
      <c r="AT1920" t="s">
        <v>218</v>
      </c>
      <c r="AU1920" t="s">
        <v>504</v>
      </c>
      <c r="AV1920">
        <v>2132387</v>
      </c>
      <c r="AW1920">
        <v>97</v>
      </c>
      <c r="AX1920">
        <v>97</v>
      </c>
      <c r="AY1920" t="s">
        <v>95</v>
      </c>
      <c r="AZ1920" t="s">
        <v>95</v>
      </c>
      <c r="BA1920" t="s">
        <v>95</v>
      </c>
    </row>
    <row r="1921" spans="1:53" x14ac:dyDescent="0.55000000000000004">
      <c r="A1921">
        <v>1985</v>
      </c>
      <c r="B1921" t="b">
        <f>IF(Table2[[#This Row],[yearID]]&gt;=1903,TRUE,FALSE)</f>
        <v>1</v>
      </c>
      <c r="C1921" t="b">
        <f>IF(Table2[[#This Row],[yearID]]&gt;=1973,TRUE,FALSE)</f>
        <v>1</v>
      </c>
      <c r="D1921" t="s">
        <v>410</v>
      </c>
      <c r="E1921" t="s">
        <v>54</v>
      </c>
      <c r="F1921" t="s">
        <v>54</v>
      </c>
      <c r="G1921" t="str">
        <f>VLOOKUP(Table2[[#This Row],[franchID]],TeamsFranchises!$A$1:$D$121,2,FALSE)</f>
        <v>Boston Red Sox</v>
      </c>
      <c r="H1921" t="s">
        <v>37</v>
      </c>
      <c r="I1921">
        <v>5</v>
      </c>
      <c r="J1921">
        <v>163</v>
      </c>
      <c r="K1921">
        <v>81</v>
      </c>
      <c r="L1921">
        <v>81</v>
      </c>
      <c r="M1921">
        <v>81</v>
      </c>
      <c r="N1921" t="s">
        <v>51</v>
      </c>
      <c r="P1921" t="s">
        <v>51</v>
      </c>
      <c r="Q1921">
        <f>IF(Table2[[#This Row],[LgWin]]="Y",1,0)</f>
        <v>0</v>
      </c>
      <c r="R1921" t="s">
        <v>51</v>
      </c>
      <c r="S1921">
        <f>IF(Table2[[#This Row],[WSWin]]="Y",1,0)</f>
        <v>0</v>
      </c>
      <c r="T1921">
        <v>800</v>
      </c>
      <c r="U1921">
        <v>5720</v>
      </c>
      <c r="V1921">
        <v>1615</v>
      </c>
      <c r="W1921">
        <v>292</v>
      </c>
      <c r="X1921">
        <v>31</v>
      </c>
      <c r="Y1921">
        <v>162</v>
      </c>
      <c r="Z1921">
        <v>562</v>
      </c>
      <c r="AA1921">
        <v>816</v>
      </c>
      <c r="AB1921">
        <v>66</v>
      </c>
      <c r="AC1921">
        <v>27</v>
      </c>
      <c r="AD1921">
        <v>30</v>
      </c>
      <c r="AE1921">
        <v>57</v>
      </c>
      <c r="AF1921">
        <v>720</v>
      </c>
      <c r="AG1921">
        <v>659</v>
      </c>
      <c r="AH1921">
        <v>4.0599999999999996</v>
      </c>
      <c r="AI1921">
        <v>35</v>
      </c>
      <c r="AJ1921">
        <v>8</v>
      </c>
      <c r="AK1921">
        <v>29</v>
      </c>
      <c r="AL1921">
        <v>4384</v>
      </c>
      <c r="AM1921">
        <v>1487</v>
      </c>
      <c r="AN1921">
        <v>130</v>
      </c>
      <c r="AO1921">
        <v>540</v>
      </c>
      <c r="AP1921">
        <v>913</v>
      </c>
      <c r="AQ1921">
        <v>145</v>
      </c>
      <c r="AR1921">
        <v>161</v>
      </c>
      <c r="AS1921">
        <v>0.97699999999999998</v>
      </c>
      <c r="AT1921" t="s">
        <v>441</v>
      </c>
      <c r="AU1921" t="s">
        <v>493</v>
      </c>
      <c r="AV1921">
        <v>1786633</v>
      </c>
      <c r="AW1921">
        <v>104</v>
      </c>
      <c r="AX1921">
        <v>104</v>
      </c>
      <c r="AY1921" t="s">
        <v>54</v>
      </c>
      <c r="AZ1921" t="s">
        <v>54</v>
      </c>
      <c r="BA1921" t="s">
        <v>54</v>
      </c>
    </row>
    <row r="1922" spans="1:53" x14ac:dyDescent="0.55000000000000004">
      <c r="A1922">
        <v>1985</v>
      </c>
      <c r="B1922" t="b">
        <f>IF(Table2[[#This Row],[yearID]]&gt;=1903,TRUE,FALSE)</f>
        <v>1</v>
      </c>
      <c r="C1922" t="b">
        <f>IF(Table2[[#This Row],[yearID]]&gt;=1973,TRUE,FALSE)</f>
        <v>1</v>
      </c>
      <c r="D1922" t="s">
        <v>410</v>
      </c>
      <c r="E1922" t="s">
        <v>537</v>
      </c>
      <c r="F1922" t="s">
        <v>520</v>
      </c>
      <c r="G1922" t="str">
        <f>VLOOKUP(Table2[[#This Row],[franchID]],TeamsFranchises!$A$1:$D$121,2,FALSE)</f>
        <v>Los Angeles Angels of Anaheim</v>
      </c>
      <c r="H1922" t="s">
        <v>8</v>
      </c>
      <c r="I1922">
        <v>2</v>
      </c>
      <c r="J1922">
        <v>162</v>
      </c>
      <c r="K1922">
        <v>79</v>
      </c>
      <c r="L1922">
        <v>90</v>
      </c>
      <c r="M1922">
        <v>72</v>
      </c>
      <c r="N1922" t="s">
        <v>51</v>
      </c>
      <c r="P1922" t="s">
        <v>51</v>
      </c>
      <c r="Q1922">
        <f>IF(Table2[[#This Row],[LgWin]]="Y",1,0)</f>
        <v>0</v>
      </c>
      <c r="R1922" t="s">
        <v>51</v>
      </c>
      <c r="S1922">
        <f>IF(Table2[[#This Row],[WSWin]]="Y",1,0)</f>
        <v>0</v>
      </c>
      <c r="T1922">
        <v>732</v>
      </c>
      <c r="U1922">
        <v>5442</v>
      </c>
      <c r="V1922">
        <v>1364</v>
      </c>
      <c r="W1922">
        <v>215</v>
      </c>
      <c r="X1922">
        <v>31</v>
      </c>
      <c r="Y1922">
        <v>153</v>
      </c>
      <c r="Z1922">
        <v>648</v>
      </c>
      <c r="AA1922">
        <v>902</v>
      </c>
      <c r="AB1922">
        <v>106</v>
      </c>
      <c r="AC1922">
        <v>51</v>
      </c>
      <c r="AD1922">
        <v>39</v>
      </c>
      <c r="AE1922">
        <v>35</v>
      </c>
      <c r="AF1922">
        <v>703</v>
      </c>
      <c r="AG1922">
        <v>633</v>
      </c>
      <c r="AH1922">
        <v>3.91</v>
      </c>
      <c r="AI1922">
        <v>22</v>
      </c>
      <c r="AJ1922">
        <v>8</v>
      </c>
      <c r="AK1922">
        <v>41</v>
      </c>
      <c r="AL1922">
        <v>4372</v>
      </c>
      <c r="AM1922">
        <v>1453</v>
      </c>
      <c r="AN1922">
        <v>171</v>
      </c>
      <c r="AO1922">
        <v>514</v>
      </c>
      <c r="AP1922">
        <v>767</v>
      </c>
      <c r="AQ1922">
        <v>112</v>
      </c>
      <c r="AR1922">
        <v>202</v>
      </c>
      <c r="AS1922">
        <v>0.98199999999999998</v>
      </c>
      <c r="AT1922" t="s">
        <v>538</v>
      </c>
      <c r="AU1922" t="s">
        <v>543</v>
      </c>
      <c r="AV1922">
        <v>2567427</v>
      </c>
      <c r="AW1922">
        <v>100</v>
      </c>
      <c r="AX1922">
        <v>100</v>
      </c>
      <c r="AY1922" t="s">
        <v>537</v>
      </c>
      <c r="AZ1922" t="s">
        <v>537</v>
      </c>
      <c r="BA1922" t="s">
        <v>537</v>
      </c>
    </row>
    <row r="1923" spans="1:53" x14ac:dyDescent="0.55000000000000004">
      <c r="A1923">
        <v>1985</v>
      </c>
      <c r="B1923" t="b">
        <f>IF(Table2[[#This Row],[yearID]]&gt;=1903,TRUE,FALSE)</f>
        <v>1</v>
      </c>
      <c r="C1923" t="b">
        <f>IF(Table2[[#This Row],[yearID]]&gt;=1973,TRUE,FALSE)</f>
        <v>1</v>
      </c>
      <c r="D1923" t="s">
        <v>410</v>
      </c>
      <c r="E1923" t="s">
        <v>415</v>
      </c>
      <c r="F1923" t="s">
        <v>416</v>
      </c>
      <c r="G1923" t="str">
        <f>VLOOKUP(Table2[[#This Row],[franchID]],TeamsFranchises!$A$1:$D$121,2,FALSE)</f>
        <v>Chicago White Sox</v>
      </c>
      <c r="H1923" t="s">
        <v>8</v>
      </c>
      <c r="I1923">
        <v>3</v>
      </c>
      <c r="J1923">
        <v>163</v>
      </c>
      <c r="K1923">
        <v>81</v>
      </c>
      <c r="L1923">
        <v>85</v>
      </c>
      <c r="M1923">
        <v>77</v>
      </c>
      <c r="N1923" t="s">
        <v>51</v>
      </c>
      <c r="P1923" t="s">
        <v>51</v>
      </c>
      <c r="Q1923">
        <f>IF(Table2[[#This Row],[LgWin]]="Y",1,0)</f>
        <v>0</v>
      </c>
      <c r="R1923" t="s">
        <v>51</v>
      </c>
      <c r="S1923">
        <f>IF(Table2[[#This Row],[WSWin]]="Y",1,0)</f>
        <v>0</v>
      </c>
      <c r="T1923">
        <v>736</v>
      </c>
      <c r="U1923">
        <v>5470</v>
      </c>
      <c r="V1923">
        <v>1386</v>
      </c>
      <c r="W1923">
        <v>247</v>
      </c>
      <c r="X1923">
        <v>37</v>
      </c>
      <c r="Y1923">
        <v>146</v>
      </c>
      <c r="Z1923">
        <v>471</v>
      </c>
      <c r="AA1923">
        <v>843</v>
      </c>
      <c r="AB1923">
        <v>108</v>
      </c>
      <c r="AC1923">
        <v>56</v>
      </c>
      <c r="AD1923">
        <v>43</v>
      </c>
      <c r="AE1923">
        <v>45</v>
      </c>
      <c r="AF1923">
        <v>720</v>
      </c>
      <c r="AG1923">
        <v>656</v>
      </c>
      <c r="AH1923">
        <v>4.07</v>
      </c>
      <c r="AI1923">
        <v>20</v>
      </c>
      <c r="AJ1923">
        <v>8</v>
      </c>
      <c r="AK1923">
        <v>39</v>
      </c>
      <c r="AL1923">
        <v>4355</v>
      </c>
      <c r="AM1923">
        <v>1411</v>
      </c>
      <c r="AN1923">
        <v>161</v>
      </c>
      <c r="AO1923">
        <v>569</v>
      </c>
      <c r="AP1923">
        <v>1023</v>
      </c>
      <c r="AQ1923">
        <v>111</v>
      </c>
      <c r="AR1923">
        <v>152</v>
      </c>
      <c r="AS1923">
        <v>0.98199999999999998</v>
      </c>
      <c r="AT1923" t="s">
        <v>417</v>
      </c>
      <c r="AU1923" t="s">
        <v>450</v>
      </c>
      <c r="AV1923">
        <v>1669888</v>
      </c>
      <c r="AW1923">
        <v>104</v>
      </c>
      <c r="AX1923">
        <v>104</v>
      </c>
      <c r="AY1923" t="s">
        <v>416</v>
      </c>
      <c r="AZ1923" t="s">
        <v>415</v>
      </c>
      <c r="BA1923" t="s">
        <v>415</v>
      </c>
    </row>
    <row r="1924" spans="1:53" x14ac:dyDescent="0.55000000000000004">
      <c r="A1924">
        <v>1985</v>
      </c>
      <c r="B1924" t="b">
        <f>IF(Table2[[#This Row],[yearID]]&gt;=1903,TRUE,FALSE)</f>
        <v>1</v>
      </c>
      <c r="C1924" t="b">
        <f>IF(Table2[[#This Row],[yearID]]&gt;=1973,TRUE,FALSE)</f>
        <v>1</v>
      </c>
      <c r="D1924" t="s">
        <v>157</v>
      </c>
      <c r="E1924" t="s">
        <v>161</v>
      </c>
      <c r="F1924" t="s">
        <v>162</v>
      </c>
      <c r="G1924" t="str">
        <f>VLOOKUP(Table2[[#This Row],[franchID]],TeamsFranchises!$A$1:$D$121,2,FALSE)</f>
        <v>Chicago Cubs</v>
      </c>
      <c r="H1924" t="s">
        <v>37</v>
      </c>
      <c r="I1924">
        <v>4</v>
      </c>
      <c r="J1924">
        <v>162</v>
      </c>
      <c r="K1924">
        <v>81</v>
      </c>
      <c r="L1924">
        <v>77</v>
      </c>
      <c r="M1924">
        <v>84</v>
      </c>
      <c r="N1924" t="s">
        <v>51</v>
      </c>
      <c r="P1924" t="s">
        <v>51</v>
      </c>
      <c r="Q1924">
        <f>IF(Table2[[#This Row],[LgWin]]="Y",1,0)</f>
        <v>0</v>
      </c>
      <c r="R1924" t="s">
        <v>51</v>
      </c>
      <c r="S1924">
        <f>IF(Table2[[#This Row],[WSWin]]="Y",1,0)</f>
        <v>0</v>
      </c>
      <c r="T1924">
        <v>686</v>
      </c>
      <c r="U1924">
        <v>5492</v>
      </c>
      <c r="V1924">
        <v>1397</v>
      </c>
      <c r="W1924">
        <v>239</v>
      </c>
      <c r="X1924">
        <v>28</v>
      </c>
      <c r="Y1924">
        <v>150</v>
      </c>
      <c r="Z1924">
        <v>562</v>
      </c>
      <c r="AA1924">
        <v>937</v>
      </c>
      <c r="AB1924">
        <v>182</v>
      </c>
      <c r="AC1924">
        <v>49</v>
      </c>
      <c r="AD1924">
        <v>18</v>
      </c>
      <c r="AE1924">
        <v>39</v>
      </c>
      <c r="AF1924">
        <v>729</v>
      </c>
      <c r="AG1924">
        <v>666</v>
      </c>
      <c r="AH1924">
        <v>4.16</v>
      </c>
      <c r="AI1924">
        <v>20</v>
      </c>
      <c r="AJ1924">
        <v>8</v>
      </c>
      <c r="AK1924">
        <v>42</v>
      </c>
      <c r="AL1924">
        <v>4327</v>
      </c>
      <c r="AM1924">
        <v>1492</v>
      </c>
      <c r="AN1924">
        <v>156</v>
      </c>
      <c r="AO1924">
        <v>519</v>
      </c>
      <c r="AP1924">
        <v>820</v>
      </c>
      <c r="AQ1924">
        <v>134</v>
      </c>
      <c r="AR1924">
        <v>150</v>
      </c>
      <c r="AS1924">
        <v>0.97899999999999998</v>
      </c>
      <c r="AT1924" t="s">
        <v>434</v>
      </c>
      <c r="AU1924" t="s">
        <v>473</v>
      </c>
      <c r="AV1924">
        <v>2161534</v>
      </c>
      <c r="AW1924">
        <v>110</v>
      </c>
      <c r="AX1924">
        <v>110</v>
      </c>
      <c r="AY1924" t="s">
        <v>162</v>
      </c>
      <c r="AZ1924" t="s">
        <v>161</v>
      </c>
      <c r="BA1924" t="s">
        <v>161</v>
      </c>
    </row>
    <row r="1925" spans="1:53" x14ac:dyDescent="0.55000000000000004">
      <c r="A1925">
        <v>1985</v>
      </c>
      <c r="B1925" t="b">
        <f>IF(Table2[[#This Row],[yearID]]&gt;=1903,TRUE,FALSE)</f>
        <v>1</v>
      </c>
      <c r="C1925" t="b">
        <f>IF(Table2[[#This Row],[yearID]]&gt;=1973,TRUE,FALSE)</f>
        <v>1</v>
      </c>
      <c r="D1925" t="s">
        <v>157</v>
      </c>
      <c r="E1925" t="s">
        <v>167</v>
      </c>
      <c r="F1925" t="s">
        <v>167</v>
      </c>
      <c r="G1925" t="str">
        <f>VLOOKUP(Table2[[#This Row],[franchID]],TeamsFranchises!$A$1:$D$121,2,FALSE)</f>
        <v>Cincinnati Reds</v>
      </c>
      <c r="H1925" t="s">
        <v>8</v>
      </c>
      <c r="I1925">
        <v>2</v>
      </c>
      <c r="J1925">
        <v>162</v>
      </c>
      <c r="K1925">
        <v>81</v>
      </c>
      <c r="L1925">
        <v>89</v>
      </c>
      <c r="M1925">
        <v>72</v>
      </c>
      <c r="N1925" t="s">
        <v>51</v>
      </c>
      <c r="P1925" t="s">
        <v>51</v>
      </c>
      <c r="Q1925">
        <f>IF(Table2[[#This Row],[LgWin]]="Y",1,0)</f>
        <v>0</v>
      </c>
      <c r="R1925" t="s">
        <v>51</v>
      </c>
      <c r="S1925">
        <f>IF(Table2[[#This Row],[WSWin]]="Y",1,0)</f>
        <v>0</v>
      </c>
      <c r="T1925">
        <v>677</v>
      </c>
      <c r="U1925">
        <v>5431</v>
      </c>
      <c r="V1925">
        <v>1385</v>
      </c>
      <c r="W1925">
        <v>249</v>
      </c>
      <c r="X1925">
        <v>34</v>
      </c>
      <c r="Y1925">
        <v>114</v>
      </c>
      <c r="Z1925">
        <v>576</v>
      </c>
      <c r="AA1925">
        <v>856</v>
      </c>
      <c r="AB1925">
        <v>159</v>
      </c>
      <c r="AC1925">
        <v>70</v>
      </c>
      <c r="AD1925">
        <v>23</v>
      </c>
      <c r="AE1925">
        <v>41</v>
      </c>
      <c r="AF1925">
        <v>666</v>
      </c>
      <c r="AG1925">
        <v>598</v>
      </c>
      <c r="AH1925">
        <v>3.71</v>
      </c>
      <c r="AI1925">
        <v>24</v>
      </c>
      <c r="AJ1925">
        <v>11</v>
      </c>
      <c r="AK1925">
        <v>45</v>
      </c>
      <c r="AL1925">
        <v>4354</v>
      </c>
      <c r="AM1925">
        <v>1347</v>
      </c>
      <c r="AN1925">
        <v>131</v>
      </c>
      <c r="AO1925">
        <v>535</v>
      </c>
      <c r="AP1925">
        <v>910</v>
      </c>
      <c r="AQ1925">
        <v>122</v>
      </c>
      <c r="AR1925">
        <v>142</v>
      </c>
      <c r="AS1925">
        <v>0.98</v>
      </c>
      <c r="AT1925" t="s">
        <v>165</v>
      </c>
      <c r="AU1925" t="s">
        <v>565</v>
      </c>
      <c r="AV1925">
        <v>1834619</v>
      </c>
      <c r="AW1925">
        <v>104</v>
      </c>
      <c r="AX1925">
        <v>105</v>
      </c>
      <c r="AY1925" t="s">
        <v>167</v>
      </c>
      <c r="AZ1925" t="s">
        <v>167</v>
      </c>
      <c r="BA1925" t="s">
        <v>167</v>
      </c>
    </row>
    <row r="1926" spans="1:53" x14ac:dyDescent="0.55000000000000004">
      <c r="A1926">
        <v>1985</v>
      </c>
      <c r="B1926" t="b">
        <f>IF(Table2[[#This Row],[yearID]]&gt;=1903,TRUE,FALSE)</f>
        <v>1</v>
      </c>
      <c r="C1926" t="b">
        <f>IF(Table2[[#This Row],[yearID]]&gt;=1973,TRUE,FALSE)</f>
        <v>1</v>
      </c>
      <c r="D1926" t="s">
        <v>410</v>
      </c>
      <c r="E1926" t="s">
        <v>64</v>
      </c>
      <c r="F1926" t="s">
        <v>64</v>
      </c>
      <c r="G1926" t="str">
        <f>VLOOKUP(Table2[[#This Row],[franchID]],TeamsFranchises!$A$1:$D$121,2,FALSE)</f>
        <v>Cleveland Indians</v>
      </c>
      <c r="H1926" t="s">
        <v>37</v>
      </c>
      <c r="I1926">
        <v>7</v>
      </c>
      <c r="J1926">
        <v>162</v>
      </c>
      <c r="K1926">
        <v>81</v>
      </c>
      <c r="L1926">
        <v>60</v>
      </c>
      <c r="M1926">
        <v>102</v>
      </c>
      <c r="N1926" t="s">
        <v>51</v>
      </c>
      <c r="P1926" t="s">
        <v>51</v>
      </c>
      <c r="Q1926">
        <f>IF(Table2[[#This Row],[LgWin]]="Y",1,0)</f>
        <v>0</v>
      </c>
      <c r="R1926" t="s">
        <v>51</v>
      </c>
      <c r="S1926">
        <f>IF(Table2[[#This Row],[WSWin]]="Y",1,0)</f>
        <v>0</v>
      </c>
      <c r="T1926">
        <v>729</v>
      </c>
      <c r="U1926">
        <v>5527</v>
      </c>
      <c r="V1926">
        <v>1465</v>
      </c>
      <c r="W1926">
        <v>254</v>
      </c>
      <c r="X1926">
        <v>31</v>
      </c>
      <c r="Y1926">
        <v>116</v>
      </c>
      <c r="Z1926">
        <v>492</v>
      </c>
      <c r="AA1926">
        <v>817</v>
      </c>
      <c r="AB1926">
        <v>132</v>
      </c>
      <c r="AC1926">
        <v>72</v>
      </c>
      <c r="AD1926">
        <v>15</v>
      </c>
      <c r="AE1926">
        <v>48</v>
      </c>
      <c r="AF1926">
        <v>861</v>
      </c>
      <c r="AG1926">
        <v>776</v>
      </c>
      <c r="AH1926">
        <v>4.91</v>
      </c>
      <c r="AI1926">
        <v>24</v>
      </c>
      <c r="AJ1926">
        <v>7</v>
      </c>
      <c r="AK1926">
        <v>28</v>
      </c>
      <c r="AL1926">
        <v>4263</v>
      </c>
      <c r="AM1926">
        <v>1556</v>
      </c>
      <c r="AN1926">
        <v>170</v>
      </c>
      <c r="AO1926">
        <v>547</v>
      </c>
      <c r="AP1926">
        <v>702</v>
      </c>
      <c r="AQ1926">
        <v>141</v>
      </c>
      <c r="AR1926">
        <v>161</v>
      </c>
      <c r="AS1926">
        <v>0.97699999999999998</v>
      </c>
      <c r="AT1926" t="s">
        <v>487</v>
      </c>
      <c r="AU1926" t="s">
        <v>498</v>
      </c>
      <c r="AV1926">
        <v>655181</v>
      </c>
      <c r="AW1926">
        <v>99</v>
      </c>
      <c r="AX1926">
        <v>100</v>
      </c>
      <c r="AY1926" t="s">
        <v>64</v>
      </c>
      <c r="AZ1926" t="s">
        <v>64</v>
      </c>
      <c r="BA1926" t="s">
        <v>64</v>
      </c>
    </row>
    <row r="1927" spans="1:53" x14ac:dyDescent="0.55000000000000004">
      <c r="A1927">
        <v>1985</v>
      </c>
      <c r="B1927" t="b">
        <f>IF(Table2[[#This Row],[yearID]]&gt;=1903,TRUE,FALSE)</f>
        <v>1</v>
      </c>
      <c r="C1927" t="b">
        <f>IF(Table2[[#This Row],[yearID]]&gt;=1973,TRUE,FALSE)</f>
        <v>1</v>
      </c>
      <c r="D1927" t="s">
        <v>410</v>
      </c>
      <c r="E1927" t="s">
        <v>419</v>
      </c>
      <c r="F1927" t="s">
        <v>419</v>
      </c>
      <c r="G1927" t="str">
        <f>VLOOKUP(Table2[[#This Row],[franchID]],TeamsFranchises!$A$1:$D$121,2,FALSE)</f>
        <v>Detroit Tigers</v>
      </c>
      <c r="H1927" t="s">
        <v>37</v>
      </c>
      <c r="I1927">
        <v>3</v>
      </c>
      <c r="J1927">
        <v>161</v>
      </c>
      <c r="K1927">
        <v>81</v>
      </c>
      <c r="L1927">
        <v>84</v>
      </c>
      <c r="M1927">
        <v>77</v>
      </c>
      <c r="N1927" t="s">
        <v>51</v>
      </c>
      <c r="P1927" t="s">
        <v>51</v>
      </c>
      <c r="Q1927">
        <f>IF(Table2[[#This Row],[LgWin]]="Y",1,0)</f>
        <v>0</v>
      </c>
      <c r="R1927" t="s">
        <v>51</v>
      </c>
      <c r="S1927">
        <f>IF(Table2[[#This Row],[WSWin]]="Y",1,0)</f>
        <v>0</v>
      </c>
      <c r="T1927">
        <v>729</v>
      </c>
      <c r="U1927">
        <v>5575</v>
      </c>
      <c r="V1927">
        <v>1413</v>
      </c>
      <c r="W1927">
        <v>254</v>
      </c>
      <c r="X1927">
        <v>45</v>
      </c>
      <c r="Y1927">
        <v>202</v>
      </c>
      <c r="Z1927">
        <v>526</v>
      </c>
      <c r="AA1927">
        <v>926</v>
      </c>
      <c r="AB1927">
        <v>75</v>
      </c>
      <c r="AC1927">
        <v>41</v>
      </c>
      <c r="AD1927">
        <v>27</v>
      </c>
      <c r="AE1927">
        <v>53</v>
      </c>
      <c r="AF1927">
        <v>688</v>
      </c>
      <c r="AG1927">
        <v>612</v>
      </c>
      <c r="AH1927">
        <v>3.78</v>
      </c>
      <c r="AI1927">
        <v>31</v>
      </c>
      <c r="AJ1927">
        <v>11</v>
      </c>
      <c r="AK1927">
        <v>40</v>
      </c>
      <c r="AL1927">
        <v>4368</v>
      </c>
      <c r="AM1927">
        <v>1313</v>
      </c>
      <c r="AN1927">
        <v>141</v>
      </c>
      <c r="AO1927">
        <v>556</v>
      </c>
      <c r="AP1927">
        <v>943</v>
      </c>
      <c r="AQ1927">
        <v>143</v>
      </c>
      <c r="AR1927">
        <v>152</v>
      </c>
      <c r="AS1927">
        <v>0.97699999999999998</v>
      </c>
      <c r="AT1927" t="s">
        <v>420</v>
      </c>
      <c r="AU1927" t="s">
        <v>518</v>
      </c>
      <c r="AV1927">
        <v>2286609</v>
      </c>
      <c r="AW1927">
        <v>100</v>
      </c>
      <c r="AX1927">
        <v>98</v>
      </c>
      <c r="AY1927" t="s">
        <v>419</v>
      </c>
      <c r="AZ1927" t="s">
        <v>419</v>
      </c>
      <c r="BA1927" t="s">
        <v>419</v>
      </c>
    </row>
    <row r="1928" spans="1:53" x14ac:dyDescent="0.55000000000000004">
      <c r="A1928">
        <v>1985</v>
      </c>
      <c r="B1928" t="b">
        <f>IF(Table2[[#This Row],[yearID]]&gt;=1903,TRUE,FALSE)</f>
        <v>1</v>
      </c>
      <c r="C1928" t="b">
        <f>IF(Table2[[#This Row],[yearID]]&gt;=1973,TRUE,FALSE)</f>
        <v>1</v>
      </c>
      <c r="D1928" t="s">
        <v>157</v>
      </c>
      <c r="E1928" t="s">
        <v>528</v>
      </c>
      <c r="F1928" t="s">
        <v>528</v>
      </c>
      <c r="G1928" t="str">
        <f>VLOOKUP(Table2[[#This Row],[franchID]],TeamsFranchises!$A$1:$D$121,2,FALSE)</f>
        <v>Houston Astros</v>
      </c>
      <c r="H1928" t="s">
        <v>8</v>
      </c>
      <c r="I1928">
        <v>3</v>
      </c>
      <c r="J1928">
        <v>162</v>
      </c>
      <c r="K1928">
        <v>81</v>
      </c>
      <c r="L1928">
        <v>83</v>
      </c>
      <c r="M1928">
        <v>79</v>
      </c>
      <c r="N1928" t="s">
        <v>51</v>
      </c>
      <c r="P1928" t="s">
        <v>51</v>
      </c>
      <c r="Q1928">
        <f>IF(Table2[[#This Row],[LgWin]]="Y",1,0)</f>
        <v>0</v>
      </c>
      <c r="R1928" t="s">
        <v>51</v>
      </c>
      <c r="S1928">
        <f>IF(Table2[[#This Row],[WSWin]]="Y",1,0)</f>
        <v>0</v>
      </c>
      <c r="T1928">
        <v>706</v>
      </c>
      <c r="U1928">
        <v>5582</v>
      </c>
      <c r="V1928">
        <v>1457</v>
      </c>
      <c r="W1928">
        <v>261</v>
      </c>
      <c r="X1928">
        <v>42</v>
      </c>
      <c r="Y1928">
        <v>121</v>
      </c>
      <c r="Z1928">
        <v>477</v>
      </c>
      <c r="AA1928">
        <v>873</v>
      </c>
      <c r="AB1928">
        <v>96</v>
      </c>
      <c r="AC1928">
        <v>56</v>
      </c>
      <c r="AD1928">
        <v>23</v>
      </c>
      <c r="AE1928">
        <v>44</v>
      </c>
      <c r="AF1928">
        <v>691</v>
      </c>
      <c r="AG1928">
        <v>593</v>
      </c>
      <c r="AH1928">
        <v>3.66</v>
      </c>
      <c r="AI1928">
        <v>17</v>
      </c>
      <c r="AJ1928">
        <v>9</v>
      </c>
      <c r="AK1928">
        <v>42</v>
      </c>
      <c r="AL1928">
        <v>4374</v>
      </c>
      <c r="AM1928">
        <v>1393</v>
      </c>
      <c r="AN1928">
        <v>119</v>
      </c>
      <c r="AO1928">
        <v>543</v>
      </c>
      <c r="AP1928">
        <v>909</v>
      </c>
      <c r="AQ1928">
        <v>152</v>
      </c>
      <c r="AR1928">
        <v>159</v>
      </c>
      <c r="AS1928">
        <v>0.97599999999999998</v>
      </c>
      <c r="AT1928" t="s">
        <v>539</v>
      </c>
      <c r="AU1928" t="s">
        <v>540</v>
      </c>
      <c r="AV1928">
        <v>1184314</v>
      </c>
      <c r="AW1928">
        <v>97</v>
      </c>
      <c r="AX1928">
        <v>96</v>
      </c>
      <c r="AY1928" t="s">
        <v>528</v>
      </c>
      <c r="AZ1928" t="s">
        <v>528</v>
      </c>
      <c r="BA1928" t="s">
        <v>528</v>
      </c>
    </row>
    <row r="1929" spans="1:53" x14ac:dyDescent="0.55000000000000004">
      <c r="A1929">
        <v>1985</v>
      </c>
      <c r="B1929" t="b">
        <f>IF(Table2[[#This Row],[yearID]]&gt;=1903,TRUE,FALSE)</f>
        <v>1</v>
      </c>
      <c r="C1929" t="b">
        <f>IF(Table2[[#This Row],[yearID]]&gt;=1973,TRUE,FALSE)</f>
        <v>1</v>
      </c>
      <c r="D1929" t="s">
        <v>410</v>
      </c>
      <c r="E1929" t="s">
        <v>509</v>
      </c>
      <c r="F1929" t="s">
        <v>548</v>
      </c>
      <c r="G1929" t="str">
        <f>VLOOKUP(Table2[[#This Row],[franchID]],TeamsFranchises!$A$1:$D$121,2,FALSE)</f>
        <v>Kansas City Royals</v>
      </c>
      <c r="H1929" t="s">
        <v>8</v>
      </c>
      <c r="I1929">
        <v>1</v>
      </c>
      <c r="J1929">
        <v>162</v>
      </c>
      <c r="K1929">
        <v>82</v>
      </c>
      <c r="L1929">
        <v>91</v>
      </c>
      <c r="M1929">
        <v>71</v>
      </c>
      <c r="N1929" t="s">
        <v>76</v>
      </c>
      <c r="P1929" t="s">
        <v>76</v>
      </c>
      <c r="Q1929">
        <f>IF(Table2[[#This Row],[LgWin]]="Y",1,0)</f>
        <v>1</v>
      </c>
      <c r="R1929" t="s">
        <v>76</v>
      </c>
      <c r="S1929">
        <f>IF(Table2[[#This Row],[WSWin]]="Y",1,0)</f>
        <v>1</v>
      </c>
      <c r="T1929">
        <v>687</v>
      </c>
      <c r="U1929">
        <v>5500</v>
      </c>
      <c r="V1929">
        <v>1384</v>
      </c>
      <c r="W1929">
        <v>261</v>
      </c>
      <c r="X1929">
        <v>49</v>
      </c>
      <c r="Y1929">
        <v>154</v>
      </c>
      <c r="Z1929">
        <v>473</v>
      </c>
      <c r="AA1929">
        <v>840</v>
      </c>
      <c r="AB1929">
        <v>128</v>
      </c>
      <c r="AC1929">
        <v>48</v>
      </c>
      <c r="AD1929">
        <v>36</v>
      </c>
      <c r="AE1929">
        <v>41</v>
      </c>
      <c r="AF1929">
        <v>639</v>
      </c>
      <c r="AG1929">
        <v>566</v>
      </c>
      <c r="AH1929">
        <v>3.49</v>
      </c>
      <c r="AI1929">
        <v>27</v>
      </c>
      <c r="AJ1929">
        <v>11</v>
      </c>
      <c r="AK1929">
        <v>41</v>
      </c>
      <c r="AL1929">
        <v>4383</v>
      </c>
      <c r="AM1929">
        <v>1433</v>
      </c>
      <c r="AN1929">
        <v>103</v>
      </c>
      <c r="AO1929">
        <v>463</v>
      </c>
      <c r="AP1929">
        <v>846</v>
      </c>
      <c r="AQ1929">
        <v>127</v>
      </c>
      <c r="AR1929">
        <v>160</v>
      </c>
      <c r="AS1929">
        <v>0.98</v>
      </c>
      <c r="AT1929" t="s">
        <v>549</v>
      </c>
      <c r="AU1929" t="s">
        <v>570</v>
      </c>
      <c r="AV1929">
        <v>2162717</v>
      </c>
      <c r="AW1929">
        <v>100</v>
      </c>
      <c r="AX1929">
        <v>100</v>
      </c>
      <c r="AY1929" t="s">
        <v>548</v>
      </c>
      <c r="AZ1929" t="s">
        <v>509</v>
      </c>
      <c r="BA1929" t="s">
        <v>509</v>
      </c>
    </row>
    <row r="1930" spans="1:53" x14ac:dyDescent="0.55000000000000004">
      <c r="A1930">
        <v>1985</v>
      </c>
      <c r="B1930" t="b">
        <f>IF(Table2[[#This Row],[yearID]]&gt;=1903,TRUE,FALSE)</f>
        <v>1</v>
      </c>
      <c r="C1930" t="b">
        <f>IF(Table2[[#This Row],[yearID]]&gt;=1973,TRUE,FALSE)</f>
        <v>1</v>
      </c>
      <c r="D1930" t="s">
        <v>157</v>
      </c>
      <c r="E1930" t="s">
        <v>511</v>
      </c>
      <c r="F1930" t="s">
        <v>260</v>
      </c>
      <c r="G1930" t="str">
        <f>VLOOKUP(Table2[[#This Row],[franchID]],TeamsFranchises!$A$1:$D$121,2,FALSE)</f>
        <v>Los Angeles Dodgers</v>
      </c>
      <c r="H1930" t="s">
        <v>8</v>
      </c>
      <c r="I1930">
        <v>1</v>
      </c>
      <c r="J1930">
        <v>162</v>
      </c>
      <c r="K1930">
        <v>81</v>
      </c>
      <c r="L1930">
        <v>95</v>
      </c>
      <c r="M1930">
        <v>67</v>
      </c>
      <c r="N1930" t="s">
        <v>76</v>
      </c>
      <c r="P1930" t="s">
        <v>51</v>
      </c>
      <c r="Q1930">
        <f>IF(Table2[[#This Row],[LgWin]]="Y",1,0)</f>
        <v>0</v>
      </c>
      <c r="R1930" t="s">
        <v>51</v>
      </c>
      <c r="S1930">
        <f>IF(Table2[[#This Row],[WSWin]]="Y",1,0)</f>
        <v>0</v>
      </c>
      <c r="T1930">
        <v>682</v>
      </c>
      <c r="U1930">
        <v>5502</v>
      </c>
      <c r="V1930">
        <v>1434</v>
      </c>
      <c r="W1930">
        <v>226</v>
      </c>
      <c r="X1930">
        <v>28</v>
      </c>
      <c r="Y1930">
        <v>129</v>
      </c>
      <c r="Z1930">
        <v>539</v>
      </c>
      <c r="AA1930">
        <v>846</v>
      </c>
      <c r="AB1930">
        <v>136</v>
      </c>
      <c r="AC1930">
        <v>58</v>
      </c>
      <c r="AD1930">
        <v>31</v>
      </c>
      <c r="AE1930">
        <v>46</v>
      </c>
      <c r="AF1930">
        <v>579</v>
      </c>
      <c r="AG1930">
        <v>482</v>
      </c>
      <c r="AH1930">
        <v>2.96</v>
      </c>
      <c r="AI1930">
        <v>37</v>
      </c>
      <c r="AJ1930">
        <v>21</v>
      </c>
      <c r="AK1930">
        <v>36</v>
      </c>
      <c r="AL1930">
        <v>4395</v>
      </c>
      <c r="AM1930">
        <v>1280</v>
      </c>
      <c r="AN1930">
        <v>102</v>
      </c>
      <c r="AO1930">
        <v>462</v>
      </c>
      <c r="AP1930">
        <v>979</v>
      </c>
      <c r="AQ1930">
        <v>166</v>
      </c>
      <c r="AR1930">
        <v>131</v>
      </c>
      <c r="AS1930">
        <v>0.97399999999999998</v>
      </c>
      <c r="AT1930" t="s">
        <v>512</v>
      </c>
      <c r="AU1930" t="s">
        <v>531</v>
      </c>
      <c r="AV1930">
        <v>3264593</v>
      </c>
      <c r="AW1930">
        <v>97</v>
      </c>
      <c r="AX1930">
        <v>96</v>
      </c>
      <c r="AY1930" t="s">
        <v>260</v>
      </c>
      <c r="AZ1930" t="s">
        <v>511</v>
      </c>
      <c r="BA1930" t="s">
        <v>511</v>
      </c>
    </row>
    <row r="1931" spans="1:53" x14ac:dyDescent="0.55000000000000004">
      <c r="A1931">
        <v>1985</v>
      </c>
      <c r="B1931" t="b">
        <f>IF(Table2[[#This Row],[yearID]]&gt;=1903,TRUE,FALSE)</f>
        <v>1</v>
      </c>
      <c r="C1931" t="b">
        <f>IF(Table2[[#This Row],[yearID]]&gt;=1973,TRUE,FALSE)</f>
        <v>1</v>
      </c>
      <c r="D1931" t="s">
        <v>410</v>
      </c>
      <c r="E1931" t="s">
        <v>426</v>
      </c>
      <c r="F1931" t="s">
        <v>426</v>
      </c>
      <c r="G1931" t="str">
        <f>VLOOKUP(Table2[[#This Row],[franchID]],TeamsFranchises!$A$1:$D$121,2,FALSE)</f>
        <v>Minnesota Twins</v>
      </c>
      <c r="H1931" t="s">
        <v>8</v>
      </c>
      <c r="I1931">
        <v>4</v>
      </c>
      <c r="J1931">
        <v>162</v>
      </c>
      <c r="K1931">
        <v>84</v>
      </c>
      <c r="L1931">
        <v>77</v>
      </c>
      <c r="M1931">
        <v>85</v>
      </c>
      <c r="N1931" t="s">
        <v>51</v>
      </c>
      <c r="P1931" t="s">
        <v>51</v>
      </c>
      <c r="Q1931">
        <f>IF(Table2[[#This Row],[LgWin]]="Y",1,0)</f>
        <v>0</v>
      </c>
      <c r="R1931" t="s">
        <v>51</v>
      </c>
      <c r="S1931">
        <f>IF(Table2[[#This Row],[WSWin]]="Y",1,0)</f>
        <v>0</v>
      </c>
      <c r="T1931">
        <v>705</v>
      </c>
      <c r="U1931">
        <v>5509</v>
      </c>
      <c r="V1931">
        <v>1453</v>
      </c>
      <c r="W1931">
        <v>282</v>
      </c>
      <c r="X1931">
        <v>41</v>
      </c>
      <c r="Y1931">
        <v>141</v>
      </c>
      <c r="Z1931">
        <v>502</v>
      </c>
      <c r="AA1931">
        <v>779</v>
      </c>
      <c r="AB1931">
        <v>68</v>
      </c>
      <c r="AC1931">
        <v>44</v>
      </c>
      <c r="AD1931">
        <v>31</v>
      </c>
      <c r="AE1931">
        <v>47</v>
      </c>
      <c r="AF1931">
        <v>782</v>
      </c>
      <c r="AG1931">
        <v>710</v>
      </c>
      <c r="AH1931">
        <v>4.4800000000000004</v>
      </c>
      <c r="AI1931">
        <v>41</v>
      </c>
      <c r="AJ1931">
        <v>7</v>
      </c>
      <c r="AK1931">
        <v>34</v>
      </c>
      <c r="AL1931">
        <v>4279</v>
      </c>
      <c r="AM1931">
        <v>1468</v>
      </c>
      <c r="AN1931">
        <v>164</v>
      </c>
      <c r="AO1931">
        <v>462</v>
      </c>
      <c r="AP1931">
        <v>767</v>
      </c>
      <c r="AQ1931">
        <v>120</v>
      </c>
      <c r="AR1931">
        <v>139</v>
      </c>
      <c r="AS1931">
        <v>0.98</v>
      </c>
      <c r="AT1931" t="s">
        <v>523</v>
      </c>
      <c r="AU1931" t="s">
        <v>579</v>
      </c>
      <c r="AV1931">
        <v>1651814</v>
      </c>
      <c r="AW1931">
        <v>105</v>
      </c>
      <c r="AX1931">
        <v>105</v>
      </c>
      <c r="AY1931" t="s">
        <v>426</v>
      </c>
      <c r="AZ1931" t="s">
        <v>426</v>
      </c>
      <c r="BA1931" t="s">
        <v>426</v>
      </c>
    </row>
    <row r="1932" spans="1:53" x14ac:dyDescent="0.55000000000000004">
      <c r="A1932">
        <v>1985</v>
      </c>
      <c r="B1932" t="b">
        <f>IF(Table2[[#This Row],[yearID]]&gt;=1903,TRUE,FALSE)</f>
        <v>1</v>
      </c>
      <c r="C1932" t="b">
        <f>IF(Table2[[#This Row],[yearID]]&gt;=1973,TRUE,FALSE)</f>
        <v>1</v>
      </c>
      <c r="D1932" t="s">
        <v>410</v>
      </c>
      <c r="E1932" t="s">
        <v>563</v>
      </c>
      <c r="F1932" t="s">
        <v>282</v>
      </c>
      <c r="G1932" t="str">
        <f>VLOOKUP(Table2[[#This Row],[franchID]],TeamsFranchises!$A$1:$D$121,2,FALSE)</f>
        <v>Milwaukee Brewers</v>
      </c>
      <c r="H1932" t="s">
        <v>37</v>
      </c>
      <c r="I1932">
        <v>6</v>
      </c>
      <c r="J1932">
        <v>161</v>
      </c>
      <c r="K1932">
        <v>80</v>
      </c>
      <c r="L1932">
        <v>71</v>
      </c>
      <c r="M1932">
        <v>90</v>
      </c>
      <c r="N1932" t="s">
        <v>51</v>
      </c>
      <c r="P1932" t="s">
        <v>51</v>
      </c>
      <c r="Q1932">
        <f>IF(Table2[[#This Row],[LgWin]]="Y",1,0)</f>
        <v>0</v>
      </c>
      <c r="R1932" t="s">
        <v>51</v>
      </c>
      <c r="S1932">
        <f>IF(Table2[[#This Row],[WSWin]]="Y",1,0)</f>
        <v>0</v>
      </c>
      <c r="T1932">
        <v>690</v>
      </c>
      <c r="U1932">
        <v>5568</v>
      </c>
      <c r="V1932">
        <v>1467</v>
      </c>
      <c r="W1932">
        <v>250</v>
      </c>
      <c r="X1932">
        <v>44</v>
      </c>
      <c r="Y1932">
        <v>101</v>
      </c>
      <c r="Z1932">
        <v>462</v>
      </c>
      <c r="AA1932">
        <v>746</v>
      </c>
      <c r="AB1932">
        <v>69</v>
      </c>
      <c r="AC1932">
        <v>34</v>
      </c>
      <c r="AD1932">
        <v>19</v>
      </c>
      <c r="AE1932">
        <v>55</v>
      </c>
      <c r="AF1932">
        <v>802</v>
      </c>
      <c r="AG1932">
        <v>701</v>
      </c>
      <c r="AH1932">
        <v>4.3899999999999997</v>
      </c>
      <c r="AI1932">
        <v>34</v>
      </c>
      <c r="AJ1932">
        <v>5</v>
      </c>
      <c r="AK1932">
        <v>37</v>
      </c>
      <c r="AL1932">
        <v>4311</v>
      </c>
      <c r="AM1932">
        <v>1510</v>
      </c>
      <c r="AN1932">
        <v>175</v>
      </c>
      <c r="AO1932">
        <v>499</v>
      </c>
      <c r="AP1932">
        <v>777</v>
      </c>
      <c r="AQ1932">
        <v>142</v>
      </c>
      <c r="AR1932">
        <v>153</v>
      </c>
      <c r="AS1932">
        <v>0.97699999999999998</v>
      </c>
      <c r="AT1932" t="s">
        <v>281</v>
      </c>
      <c r="AU1932" t="s">
        <v>501</v>
      </c>
      <c r="AV1932">
        <v>1360265</v>
      </c>
      <c r="AW1932">
        <v>100</v>
      </c>
      <c r="AX1932">
        <v>101</v>
      </c>
      <c r="AY1932" t="s">
        <v>282</v>
      </c>
      <c r="AZ1932" t="s">
        <v>282</v>
      </c>
      <c r="BA1932" t="s">
        <v>282</v>
      </c>
    </row>
    <row r="1933" spans="1:53" x14ac:dyDescent="0.55000000000000004">
      <c r="A1933">
        <v>1985</v>
      </c>
      <c r="B1933" t="b">
        <f>IF(Table2[[#This Row],[yearID]]&gt;=1903,TRUE,FALSE)</f>
        <v>1</v>
      </c>
      <c r="C1933" t="b">
        <f>IF(Table2[[#This Row],[yearID]]&gt;=1973,TRUE,FALSE)</f>
        <v>1</v>
      </c>
      <c r="D1933" t="s">
        <v>157</v>
      </c>
      <c r="E1933" t="s">
        <v>551</v>
      </c>
      <c r="F1933" t="s">
        <v>398</v>
      </c>
      <c r="G1933" t="str">
        <f>VLOOKUP(Table2[[#This Row],[franchID]],TeamsFranchises!$A$1:$D$121,2,FALSE)</f>
        <v>Washington Nationals</v>
      </c>
      <c r="H1933" t="s">
        <v>37</v>
      </c>
      <c r="I1933">
        <v>3</v>
      </c>
      <c r="J1933">
        <v>161</v>
      </c>
      <c r="K1933">
        <v>81</v>
      </c>
      <c r="L1933">
        <v>84</v>
      </c>
      <c r="M1933">
        <v>77</v>
      </c>
      <c r="N1933" t="s">
        <v>51</v>
      </c>
      <c r="P1933" t="s">
        <v>51</v>
      </c>
      <c r="Q1933">
        <f>IF(Table2[[#This Row],[LgWin]]="Y",1,0)</f>
        <v>0</v>
      </c>
      <c r="R1933" t="s">
        <v>51</v>
      </c>
      <c r="S1933">
        <f>IF(Table2[[#This Row],[WSWin]]="Y",1,0)</f>
        <v>0</v>
      </c>
      <c r="T1933">
        <v>633</v>
      </c>
      <c r="U1933">
        <v>5429</v>
      </c>
      <c r="V1933">
        <v>1342</v>
      </c>
      <c r="W1933">
        <v>242</v>
      </c>
      <c r="X1933">
        <v>49</v>
      </c>
      <c r="Y1933">
        <v>118</v>
      </c>
      <c r="Z1933">
        <v>492</v>
      </c>
      <c r="AA1933">
        <v>880</v>
      </c>
      <c r="AB1933">
        <v>169</v>
      </c>
      <c r="AC1933">
        <v>77</v>
      </c>
      <c r="AD1933">
        <v>26</v>
      </c>
      <c r="AE1933">
        <v>45</v>
      </c>
      <c r="AF1933">
        <v>636</v>
      </c>
      <c r="AG1933">
        <v>574</v>
      </c>
      <c r="AH1933">
        <v>3.55</v>
      </c>
      <c r="AI1933">
        <v>13</v>
      </c>
      <c r="AJ1933">
        <v>13</v>
      </c>
      <c r="AK1933">
        <v>53</v>
      </c>
      <c r="AL1933">
        <v>4371</v>
      </c>
      <c r="AM1933">
        <v>1346</v>
      </c>
      <c r="AN1933">
        <v>99</v>
      </c>
      <c r="AO1933">
        <v>509</v>
      </c>
      <c r="AP1933">
        <v>870</v>
      </c>
      <c r="AQ1933">
        <v>121</v>
      </c>
      <c r="AR1933">
        <v>152</v>
      </c>
      <c r="AS1933">
        <v>0.98099999999999998</v>
      </c>
      <c r="AT1933" t="s">
        <v>552</v>
      </c>
      <c r="AU1933" t="s">
        <v>572</v>
      </c>
      <c r="AV1933">
        <v>1502494</v>
      </c>
      <c r="AW1933">
        <v>95</v>
      </c>
      <c r="AX1933">
        <v>95</v>
      </c>
      <c r="AY1933" t="s">
        <v>551</v>
      </c>
      <c r="AZ1933" t="s">
        <v>551</v>
      </c>
      <c r="BA1933" t="s">
        <v>551</v>
      </c>
    </row>
    <row r="1934" spans="1:53" x14ac:dyDescent="0.55000000000000004">
      <c r="A1934">
        <v>1985</v>
      </c>
      <c r="B1934" t="b">
        <f>IF(Table2[[#This Row],[yearID]]&gt;=1903,TRUE,FALSE)</f>
        <v>1</v>
      </c>
      <c r="C1934" t="b">
        <f>IF(Table2[[#This Row],[yearID]]&gt;=1973,TRUE,FALSE)</f>
        <v>1</v>
      </c>
      <c r="D1934" t="s">
        <v>410</v>
      </c>
      <c r="E1934" t="s">
        <v>436</v>
      </c>
      <c r="F1934" t="s">
        <v>412</v>
      </c>
      <c r="G1934" t="str">
        <f>VLOOKUP(Table2[[#This Row],[franchID]],TeamsFranchises!$A$1:$D$121,2,FALSE)</f>
        <v>New York Yankees</v>
      </c>
      <c r="H1934" t="s">
        <v>37</v>
      </c>
      <c r="I1934">
        <v>2</v>
      </c>
      <c r="J1934">
        <v>161</v>
      </c>
      <c r="K1934">
        <v>80</v>
      </c>
      <c r="L1934">
        <v>97</v>
      </c>
      <c r="M1934">
        <v>64</v>
      </c>
      <c r="N1934" t="s">
        <v>51</v>
      </c>
      <c r="P1934" t="s">
        <v>51</v>
      </c>
      <c r="Q1934">
        <f>IF(Table2[[#This Row],[LgWin]]="Y",1,0)</f>
        <v>0</v>
      </c>
      <c r="R1934" t="s">
        <v>51</v>
      </c>
      <c r="S1934">
        <f>IF(Table2[[#This Row],[WSWin]]="Y",1,0)</f>
        <v>0</v>
      </c>
      <c r="T1934">
        <v>839</v>
      </c>
      <c r="U1934">
        <v>5458</v>
      </c>
      <c r="V1934">
        <v>1458</v>
      </c>
      <c r="W1934">
        <v>272</v>
      </c>
      <c r="X1934">
        <v>31</v>
      </c>
      <c r="Y1934">
        <v>176</v>
      </c>
      <c r="Z1934">
        <v>620</v>
      </c>
      <c r="AA1934">
        <v>771</v>
      </c>
      <c r="AB1934">
        <v>155</v>
      </c>
      <c r="AC1934">
        <v>53</v>
      </c>
      <c r="AD1934">
        <v>50</v>
      </c>
      <c r="AE1934">
        <v>60</v>
      </c>
      <c r="AF1934">
        <v>660</v>
      </c>
      <c r="AG1934">
        <v>590</v>
      </c>
      <c r="AH1934">
        <v>3.69</v>
      </c>
      <c r="AI1934">
        <v>25</v>
      </c>
      <c r="AJ1934">
        <v>9</v>
      </c>
      <c r="AK1934">
        <v>49</v>
      </c>
      <c r="AL1934">
        <v>4321</v>
      </c>
      <c r="AM1934">
        <v>1373</v>
      </c>
      <c r="AN1934">
        <v>157</v>
      </c>
      <c r="AO1934">
        <v>518</v>
      </c>
      <c r="AP1934">
        <v>907</v>
      </c>
      <c r="AQ1934">
        <v>126</v>
      </c>
      <c r="AR1934">
        <v>172</v>
      </c>
      <c r="AS1934">
        <v>0.97899999999999998</v>
      </c>
      <c r="AT1934" t="s">
        <v>459</v>
      </c>
      <c r="AU1934" t="s">
        <v>571</v>
      </c>
      <c r="AV1934">
        <v>2214587</v>
      </c>
      <c r="AW1934">
        <v>98</v>
      </c>
      <c r="AX1934">
        <v>97</v>
      </c>
      <c r="AY1934" t="s">
        <v>412</v>
      </c>
      <c r="AZ1934" t="s">
        <v>436</v>
      </c>
      <c r="BA1934" t="s">
        <v>436</v>
      </c>
    </row>
    <row r="1935" spans="1:53" x14ac:dyDescent="0.55000000000000004">
      <c r="A1935">
        <v>1985</v>
      </c>
      <c r="B1935" t="b">
        <f>IF(Table2[[#This Row],[yearID]]&gt;=1903,TRUE,FALSE)</f>
        <v>1</v>
      </c>
      <c r="C1935" t="b">
        <f>IF(Table2[[#This Row],[yearID]]&gt;=1973,TRUE,FALSE)</f>
        <v>1</v>
      </c>
      <c r="D1935" t="s">
        <v>157</v>
      </c>
      <c r="E1935" t="s">
        <v>532</v>
      </c>
      <c r="F1935" t="s">
        <v>533</v>
      </c>
      <c r="G1935" t="str">
        <f>VLOOKUP(Table2[[#This Row],[franchID]],TeamsFranchises!$A$1:$D$121,2,FALSE)</f>
        <v>New York Mets</v>
      </c>
      <c r="H1935" t="s">
        <v>37</v>
      </c>
      <c r="I1935">
        <v>2</v>
      </c>
      <c r="J1935">
        <v>162</v>
      </c>
      <c r="K1935">
        <v>81</v>
      </c>
      <c r="L1935">
        <v>98</v>
      </c>
      <c r="M1935">
        <v>64</v>
      </c>
      <c r="N1935" t="s">
        <v>51</v>
      </c>
      <c r="P1935" t="s">
        <v>51</v>
      </c>
      <c r="Q1935">
        <f>IF(Table2[[#This Row],[LgWin]]="Y",1,0)</f>
        <v>0</v>
      </c>
      <c r="R1935" t="s">
        <v>51</v>
      </c>
      <c r="S1935">
        <f>IF(Table2[[#This Row],[WSWin]]="Y",1,0)</f>
        <v>0</v>
      </c>
      <c r="T1935">
        <v>695</v>
      </c>
      <c r="U1935">
        <v>5549</v>
      </c>
      <c r="V1935">
        <v>1425</v>
      </c>
      <c r="W1935">
        <v>239</v>
      </c>
      <c r="X1935">
        <v>35</v>
      </c>
      <c r="Y1935">
        <v>134</v>
      </c>
      <c r="Z1935">
        <v>546</v>
      </c>
      <c r="AA1935">
        <v>872</v>
      </c>
      <c r="AB1935">
        <v>117</v>
      </c>
      <c r="AC1935">
        <v>53</v>
      </c>
      <c r="AD1935">
        <v>20</v>
      </c>
      <c r="AE1935">
        <v>44</v>
      </c>
      <c r="AF1935">
        <v>568</v>
      </c>
      <c r="AG1935">
        <v>514</v>
      </c>
      <c r="AH1935">
        <v>3.11</v>
      </c>
      <c r="AI1935">
        <v>32</v>
      </c>
      <c r="AJ1935">
        <v>19</v>
      </c>
      <c r="AK1935">
        <v>37</v>
      </c>
      <c r="AL1935">
        <v>4464</v>
      </c>
      <c r="AM1935">
        <v>1306</v>
      </c>
      <c r="AN1935">
        <v>111</v>
      </c>
      <c r="AO1935">
        <v>515</v>
      </c>
      <c r="AP1935">
        <v>1039</v>
      </c>
      <c r="AQ1935">
        <v>115</v>
      </c>
      <c r="AR1935">
        <v>138</v>
      </c>
      <c r="AS1935">
        <v>0.98199999999999998</v>
      </c>
      <c r="AT1935" t="s">
        <v>534</v>
      </c>
      <c r="AU1935" t="s">
        <v>536</v>
      </c>
      <c r="AV1935">
        <v>2761601</v>
      </c>
      <c r="AW1935">
        <v>99</v>
      </c>
      <c r="AX1935">
        <v>97</v>
      </c>
      <c r="AY1935" t="s">
        <v>533</v>
      </c>
      <c r="AZ1935" t="s">
        <v>532</v>
      </c>
      <c r="BA1935" t="s">
        <v>532</v>
      </c>
    </row>
    <row r="1936" spans="1:53" x14ac:dyDescent="0.55000000000000004">
      <c r="A1936">
        <v>1985</v>
      </c>
      <c r="B1936" t="b">
        <f>IF(Table2[[#This Row],[yearID]]&gt;=1903,TRUE,FALSE)</f>
        <v>1</v>
      </c>
      <c r="C1936" t="b">
        <f>IF(Table2[[#This Row],[yearID]]&gt;=1973,TRUE,FALSE)</f>
        <v>1</v>
      </c>
      <c r="D1936" t="s">
        <v>410</v>
      </c>
      <c r="E1936" t="s">
        <v>423</v>
      </c>
      <c r="F1936" t="s">
        <v>423</v>
      </c>
      <c r="G1936" t="str">
        <f>VLOOKUP(Table2[[#This Row],[franchID]],TeamsFranchises!$A$1:$D$121,2,FALSE)</f>
        <v>Oakland Athletics</v>
      </c>
      <c r="H1936" t="s">
        <v>8</v>
      </c>
      <c r="I1936">
        <v>4</v>
      </c>
      <c r="J1936">
        <v>162</v>
      </c>
      <c r="K1936">
        <v>79</v>
      </c>
      <c r="L1936">
        <v>77</v>
      </c>
      <c r="M1936">
        <v>85</v>
      </c>
      <c r="N1936" t="s">
        <v>51</v>
      </c>
      <c r="P1936" t="s">
        <v>51</v>
      </c>
      <c r="Q1936">
        <f>IF(Table2[[#This Row],[LgWin]]="Y",1,0)</f>
        <v>0</v>
      </c>
      <c r="R1936" t="s">
        <v>51</v>
      </c>
      <c r="S1936">
        <f>IF(Table2[[#This Row],[WSWin]]="Y",1,0)</f>
        <v>0</v>
      </c>
      <c r="T1936">
        <v>757</v>
      </c>
      <c r="U1936">
        <v>5581</v>
      </c>
      <c r="V1936">
        <v>1475</v>
      </c>
      <c r="W1936">
        <v>230</v>
      </c>
      <c r="X1936">
        <v>34</v>
      </c>
      <c r="Y1936">
        <v>155</v>
      </c>
      <c r="Z1936">
        <v>508</v>
      </c>
      <c r="AA1936">
        <v>861</v>
      </c>
      <c r="AB1936">
        <v>117</v>
      </c>
      <c r="AC1936">
        <v>58</v>
      </c>
      <c r="AD1936">
        <v>16</v>
      </c>
      <c r="AE1936">
        <v>47</v>
      </c>
      <c r="AF1936">
        <v>787</v>
      </c>
      <c r="AG1936">
        <v>712</v>
      </c>
      <c r="AH1936">
        <v>4.41</v>
      </c>
      <c r="AI1936">
        <v>10</v>
      </c>
      <c r="AJ1936">
        <v>6</v>
      </c>
      <c r="AK1936">
        <v>41</v>
      </c>
      <c r="AL1936">
        <v>4359</v>
      </c>
      <c r="AM1936">
        <v>1451</v>
      </c>
      <c r="AN1936">
        <v>172</v>
      </c>
      <c r="AO1936">
        <v>607</v>
      </c>
      <c r="AP1936">
        <v>785</v>
      </c>
      <c r="AQ1936">
        <v>140</v>
      </c>
      <c r="AR1936">
        <v>137</v>
      </c>
      <c r="AS1936">
        <v>0.97699999999999998</v>
      </c>
      <c r="AT1936" t="s">
        <v>546</v>
      </c>
      <c r="AU1936" t="s">
        <v>547</v>
      </c>
      <c r="AV1936">
        <v>1334599</v>
      </c>
      <c r="AW1936">
        <v>92</v>
      </c>
      <c r="AX1936">
        <v>92</v>
      </c>
      <c r="AY1936" t="s">
        <v>423</v>
      </c>
      <c r="AZ1936" t="s">
        <v>423</v>
      </c>
      <c r="BA1936" t="s">
        <v>423</v>
      </c>
    </row>
    <row r="1937" spans="1:53" x14ac:dyDescent="0.55000000000000004">
      <c r="A1937">
        <v>1985</v>
      </c>
      <c r="B1937" t="b">
        <f>IF(Table2[[#This Row],[yearID]]&gt;=1903,TRUE,FALSE)</f>
        <v>1</v>
      </c>
      <c r="C1937" t="b">
        <f>IF(Table2[[#This Row],[yearID]]&gt;=1973,TRUE,FALSE)</f>
        <v>1</v>
      </c>
      <c r="D1937" t="s">
        <v>157</v>
      </c>
      <c r="E1937" t="s">
        <v>122</v>
      </c>
      <c r="F1937" t="s">
        <v>122</v>
      </c>
      <c r="G1937" t="str">
        <f>VLOOKUP(Table2[[#This Row],[franchID]],TeamsFranchises!$A$1:$D$121,2,FALSE)</f>
        <v>Philadelphia Phillies</v>
      </c>
      <c r="H1937" t="s">
        <v>37</v>
      </c>
      <c r="I1937">
        <v>5</v>
      </c>
      <c r="J1937">
        <v>162</v>
      </c>
      <c r="K1937">
        <v>81</v>
      </c>
      <c r="L1937">
        <v>75</v>
      </c>
      <c r="M1937">
        <v>87</v>
      </c>
      <c r="N1937" t="s">
        <v>51</v>
      </c>
      <c r="P1937" t="s">
        <v>51</v>
      </c>
      <c r="Q1937">
        <f>IF(Table2[[#This Row],[LgWin]]="Y",1,0)</f>
        <v>0</v>
      </c>
      <c r="R1937" t="s">
        <v>51</v>
      </c>
      <c r="S1937">
        <f>IF(Table2[[#This Row],[WSWin]]="Y",1,0)</f>
        <v>0</v>
      </c>
      <c r="T1937">
        <v>667</v>
      </c>
      <c r="U1937">
        <v>5477</v>
      </c>
      <c r="V1937">
        <v>1343</v>
      </c>
      <c r="W1937">
        <v>238</v>
      </c>
      <c r="X1937">
        <v>47</v>
      </c>
      <c r="Y1937">
        <v>141</v>
      </c>
      <c r="Z1937">
        <v>527</v>
      </c>
      <c r="AA1937">
        <v>1095</v>
      </c>
      <c r="AB1937">
        <v>122</v>
      </c>
      <c r="AC1937">
        <v>51</v>
      </c>
      <c r="AD1937">
        <v>25</v>
      </c>
      <c r="AE1937">
        <v>44</v>
      </c>
      <c r="AF1937">
        <v>673</v>
      </c>
      <c r="AG1937">
        <v>592</v>
      </c>
      <c r="AH1937">
        <v>3.68</v>
      </c>
      <c r="AI1937">
        <v>24</v>
      </c>
      <c r="AJ1937">
        <v>9</v>
      </c>
      <c r="AK1937">
        <v>30</v>
      </c>
      <c r="AL1937">
        <v>4341</v>
      </c>
      <c r="AM1937">
        <v>1424</v>
      </c>
      <c r="AN1937">
        <v>115</v>
      </c>
      <c r="AO1937">
        <v>596</v>
      </c>
      <c r="AP1937">
        <v>899</v>
      </c>
      <c r="AQ1937">
        <v>139</v>
      </c>
      <c r="AR1937">
        <v>142</v>
      </c>
      <c r="AS1937">
        <v>0.97799999999999998</v>
      </c>
      <c r="AT1937" t="s">
        <v>358</v>
      </c>
      <c r="AU1937" t="s">
        <v>566</v>
      </c>
      <c r="AV1937">
        <v>1830350</v>
      </c>
      <c r="AW1937">
        <v>103</v>
      </c>
      <c r="AX1937">
        <v>103</v>
      </c>
      <c r="AY1937" t="s">
        <v>122</v>
      </c>
      <c r="AZ1937" t="s">
        <v>122</v>
      </c>
      <c r="BA1937" t="s">
        <v>122</v>
      </c>
    </row>
    <row r="1938" spans="1:53" x14ac:dyDescent="0.55000000000000004">
      <c r="A1938">
        <v>1985</v>
      </c>
      <c r="B1938" t="b">
        <f>IF(Table2[[#This Row],[yearID]]&gt;=1903,TRUE,FALSE)</f>
        <v>1</v>
      </c>
      <c r="C1938" t="b">
        <f>IF(Table2[[#This Row],[yearID]]&gt;=1973,TRUE,FALSE)</f>
        <v>1</v>
      </c>
      <c r="D1938" t="s">
        <v>157</v>
      </c>
      <c r="E1938" t="s">
        <v>229</v>
      </c>
      <c r="F1938" t="s">
        <v>229</v>
      </c>
      <c r="G1938" t="str">
        <f>VLOOKUP(Table2[[#This Row],[franchID]],TeamsFranchises!$A$1:$D$121,2,FALSE)</f>
        <v>Pittsburgh Pirates</v>
      </c>
      <c r="H1938" t="s">
        <v>37</v>
      </c>
      <c r="I1938">
        <v>6</v>
      </c>
      <c r="J1938">
        <v>161</v>
      </c>
      <c r="K1938">
        <v>80</v>
      </c>
      <c r="L1938">
        <v>57</v>
      </c>
      <c r="M1938">
        <v>104</v>
      </c>
      <c r="N1938" t="s">
        <v>51</v>
      </c>
      <c r="P1938" t="s">
        <v>51</v>
      </c>
      <c r="Q1938">
        <f>IF(Table2[[#This Row],[LgWin]]="Y",1,0)</f>
        <v>0</v>
      </c>
      <c r="R1938" t="s">
        <v>51</v>
      </c>
      <c r="S1938">
        <f>IF(Table2[[#This Row],[WSWin]]="Y",1,0)</f>
        <v>0</v>
      </c>
      <c r="T1938">
        <v>568</v>
      </c>
      <c r="U1938">
        <v>5436</v>
      </c>
      <c r="V1938">
        <v>1340</v>
      </c>
      <c r="W1938">
        <v>251</v>
      </c>
      <c r="X1938">
        <v>28</v>
      </c>
      <c r="Y1938">
        <v>80</v>
      </c>
      <c r="Z1938">
        <v>514</v>
      </c>
      <c r="AA1938">
        <v>842</v>
      </c>
      <c r="AB1938">
        <v>110</v>
      </c>
      <c r="AC1938">
        <v>60</v>
      </c>
      <c r="AD1938">
        <v>14</v>
      </c>
      <c r="AE1938">
        <v>44</v>
      </c>
      <c r="AF1938">
        <v>708</v>
      </c>
      <c r="AG1938">
        <v>638</v>
      </c>
      <c r="AH1938">
        <v>3.97</v>
      </c>
      <c r="AI1938">
        <v>15</v>
      </c>
      <c r="AJ1938">
        <v>6</v>
      </c>
      <c r="AK1938">
        <v>29</v>
      </c>
      <c r="AL1938">
        <v>4336</v>
      </c>
      <c r="AM1938">
        <v>1406</v>
      </c>
      <c r="AN1938">
        <v>107</v>
      </c>
      <c r="AO1938">
        <v>584</v>
      </c>
      <c r="AP1938">
        <v>962</v>
      </c>
      <c r="AQ1938">
        <v>133</v>
      </c>
      <c r="AR1938">
        <v>127</v>
      </c>
      <c r="AS1938">
        <v>0.97899999999999998</v>
      </c>
      <c r="AT1938" t="s">
        <v>390</v>
      </c>
      <c r="AU1938" t="s">
        <v>567</v>
      </c>
      <c r="AV1938">
        <v>735900</v>
      </c>
      <c r="AW1938">
        <v>99</v>
      </c>
      <c r="AX1938">
        <v>100</v>
      </c>
      <c r="AY1938" t="s">
        <v>229</v>
      </c>
      <c r="AZ1938" t="s">
        <v>229</v>
      </c>
      <c r="BA1938" t="s">
        <v>229</v>
      </c>
    </row>
    <row r="1939" spans="1:53" x14ac:dyDescent="0.55000000000000004">
      <c r="A1939">
        <v>1985</v>
      </c>
      <c r="B1939" t="b">
        <f>IF(Table2[[#This Row],[yearID]]&gt;=1903,TRUE,FALSE)</f>
        <v>1</v>
      </c>
      <c r="C1939" t="b">
        <f>IF(Table2[[#This Row],[yearID]]&gt;=1973,TRUE,FALSE)</f>
        <v>1</v>
      </c>
      <c r="D1939" t="s">
        <v>157</v>
      </c>
      <c r="E1939" t="s">
        <v>554</v>
      </c>
      <c r="F1939" t="s">
        <v>555</v>
      </c>
      <c r="G1939" t="str">
        <f>VLOOKUP(Table2[[#This Row],[franchID]],TeamsFranchises!$A$1:$D$121,2,FALSE)</f>
        <v>San Diego Padres</v>
      </c>
      <c r="H1939" t="s">
        <v>8</v>
      </c>
      <c r="I1939">
        <v>3</v>
      </c>
      <c r="J1939">
        <v>162</v>
      </c>
      <c r="K1939">
        <v>81</v>
      </c>
      <c r="L1939">
        <v>83</v>
      </c>
      <c r="M1939">
        <v>79</v>
      </c>
      <c r="N1939" t="s">
        <v>51</v>
      </c>
      <c r="P1939" t="s">
        <v>51</v>
      </c>
      <c r="Q1939">
        <f>IF(Table2[[#This Row],[LgWin]]="Y",1,0)</f>
        <v>0</v>
      </c>
      <c r="R1939" t="s">
        <v>51</v>
      </c>
      <c r="S1939">
        <f>IF(Table2[[#This Row],[WSWin]]="Y",1,0)</f>
        <v>0</v>
      </c>
      <c r="T1939">
        <v>650</v>
      </c>
      <c r="U1939">
        <v>5507</v>
      </c>
      <c r="V1939">
        <v>1405</v>
      </c>
      <c r="W1939">
        <v>241</v>
      </c>
      <c r="X1939">
        <v>28</v>
      </c>
      <c r="Y1939">
        <v>109</v>
      </c>
      <c r="Z1939">
        <v>513</v>
      </c>
      <c r="AA1939">
        <v>809</v>
      </c>
      <c r="AB1939">
        <v>60</v>
      </c>
      <c r="AC1939">
        <v>39</v>
      </c>
      <c r="AD1939">
        <v>23</v>
      </c>
      <c r="AE1939">
        <v>32</v>
      </c>
      <c r="AF1939">
        <v>622</v>
      </c>
      <c r="AG1939">
        <v>549</v>
      </c>
      <c r="AH1939">
        <v>3.4</v>
      </c>
      <c r="AI1939">
        <v>26</v>
      </c>
      <c r="AJ1939">
        <v>19</v>
      </c>
      <c r="AK1939">
        <v>44</v>
      </c>
      <c r="AL1939">
        <v>4354</v>
      </c>
      <c r="AM1939">
        <v>1399</v>
      </c>
      <c r="AN1939">
        <v>127</v>
      </c>
      <c r="AO1939">
        <v>443</v>
      </c>
      <c r="AP1939">
        <v>727</v>
      </c>
      <c r="AQ1939">
        <v>124</v>
      </c>
      <c r="AR1939">
        <v>158</v>
      </c>
      <c r="AS1939">
        <v>0.98</v>
      </c>
      <c r="AT1939" t="s">
        <v>556</v>
      </c>
      <c r="AU1939" t="s">
        <v>557</v>
      </c>
      <c r="AV1939">
        <v>2210352</v>
      </c>
      <c r="AW1939">
        <v>99</v>
      </c>
      <c r="AX1939">
        <v>99</v>
      </c>
      <c r="AY1939" t="s">
        <v>555</v>
      </c>
      <c r="AZ1939" t="s">
        <v>554</v>
      </c>
      <c r="BA1939" t="s">
        <v>554</v>
      </c>
    </row>
    <row r="1940" spans="1:53" x14ac:dyDescent="0.55000000000000004">
      <c r="A1940">
        <v>1985</v>
      </c>
      <c r="B1940" t="b">
        <f>IF(Table2[[#This Row],[yearID]]&gt;=1903,TRUE,FALSE)</f>
        <v>1</v>
      </c>
      <c r="C1940" t="b">
        <f>IF(Table2[[#This Row],[yearID]]&gt;=1973,TRUE,FALSE)</f>
        <v>1</v>
      </c>
      <c r="D1940" t="s">
        <v>410</v>
      </c>
      <c r="E1940" t="s">
        <v>573</v>
      </c>
      <c r="F1940" t="s">
        <v>573</v>
      </c>
      <c r="G1940" t="str">
        <f>VLOOKUP(Table2[[#This Row],[franchID]],TeamsFranchises!$A$1:$D$121,2,FALSE)</f>
        <v>Seattle Mariners</v>
      </c>
      <c r="H1940" t="s">
        <v>8</v>
      </c>
      <c r="I1940">
        <v>6</v>
      </c>
      <c r="J1940">
        <v>162</v>
      </c>
      <c r="K1940">
        <v>83</v>
      </c>
      <c r="L1940">
        <v>74</v>
      </c>
      <c r="M1940">
        <v>88</v>
      </c>
      <c r="N1940" t="s">
        <v>51</v>
      </c>
      <c r="P1940" t="s">
        <v>51</v>
      </c>
      <c r="Q1940">
        <f>IF(Table2[[#This Row],[LgWin]]="Y",1,0)</f>
        <v>0</v>
      </c>
      <c r="R1940" t="s">
        <v>51</v>
      </c>
      <c r="S1940">
        <f>IF(Table2[[#This Row],[WSWin]]="Y",1,0)</f>
        <v>0</v>
      </c>
      <c r="T1940">
        <v>719</v>
      </c>
      <c r="U1940">
        <v>5521</v>
      </c>
      <c r="V1940">
        <v>1410</v>
      </c>
      <c r="W1940">
        <v>277</v>
      </c>
      <c r="X1940">
        <v>38</v>
      </c>
      <c r="Y1940">
        <v>171</v>
      </c>
      <c r="Z1940">
        <v>564</v>
      </c>
      <c r="AA1940">
        <v>942</v>
      </c>
      <c r="AB1940">
        <v>94</v>
      </c>
      <c r="AC1940">
        <v>35</v>
      </c>
      <c r="AD1940">
        <v>31</v>
      </c>
      <c r="AE1940">
        <v>41</v>
      </c>
      <c r="AF1940">
        <v>818</v>
      </c>
      <c r="AG1940">
        <v>744</v>
      </c>
      <c r="AH1940">
        <v>4.68</v>
      </c>
      <c r="AI1940">
        <v>23</v>
      </c>
      <c r="AJ1940">
        <v>8</v>
      </c>
      <c r="AK1940">
        <v>30</v>
      </c>
      <c r="AL1940">
        <v>4296</v>
      </c>
      <c r="AM1940">
        <v>1456</v>
      </c>
      <c r="AN1940">
        <v>154</v>
      </c>
      <c r="AO1940">
        <v>637</v>
      </c>
      <c r="AP1940">
        <v>868</v>
      </c>
      <c r="AQ1940">
        <v>122</v>
      </c>
      <c r="AR1940">
        <v>156</v>
      </c>
      <c r="AS1940">
        <v>0.98</v>
      </c>
      <c r="AT1940" t="s">
        <v>574</v>
      </c>
      <c r="AU1940" t="s">
        <v>575</v>
      </c>
      <c r="AV1940">
        <v>1128696</v>
      </c>
      <c r="AW1940">
        <v>100</v>
      </c>
      <c r="AX1940">
        <v>101</v>
      </c>
      <c r="AY1940" t="s">
        <v>573</v>
      </c>
      <c r="AZ1940" t="s">
        <v>573</v>
      </c>
      <c r="BA1940" t="s">
        <v>573</v>
      </c>
    </row>
    <row r="1941" spans="1:53" x14ac:dyDescent="0.55000000000000004">
      <c r="A1941">
        <v>1985</v>
      </c>
      <c r="B1941" t="b">
        <f>IF(Table2[[#This Row],[yearID]]&gt;=1903,TRUE,FALSE)</f>
        <v>1</v>
      </c>
      <c r="C1941" t="b">
        <f>IF(Table2[[#This Row],[yearID]]&gt;=1973,TRUE,FALSE)</f>
        <v>1</v>
      </c>
      <c r="D1941" t="s">
        <v>157</v>
      </c>
      <c r="E1941" t="s">
        <v>514</v>
      </c>
      <c r="F1941" t="s">
        <v>243</v>
      </c>
      <c r="G1941" t="str">
        <f>VLOOKUP(Table2[[#This Row],[franchID]],TeamsFranchises!$A$1:$D$121,2,FALSE)</f>
        <v>San Francisco Giants</v>
      </c>
      <c r="H1941" t="s">
        <v>8</v>
      </c>
      <c r="I1941">
        <v>6</v>
      </c>
      <c r="J1941">
        <v>162</v>
      </c>
      <c r="K1941">
        <v>81</v>
      </c>
      <c r="L1941">
        <v>62</v>
      </c>
      <c r="M1941">
        <v>100</v>
      </c>
      <c r="N1941" t="s">
        <v>51</v>
      </c>
      <c r="P1941" t="s">
        <v>51</v>
      </c>
      <c r="Q1941">
        <f>IF(Table2[[#This Row],[LgWin]]="Y",1,0)</f>
        <v>0</v>
      </c>
      <c r="R1941" t="s">
        <v>51</v>
      </c>
      <c r="S1941">
        <f>IF(Table2[[#This Row],[WSWin]]="Y",1,0)</f>
        <v>0</v>
      </c>
      <c r="T1941">
        <v>556</v>
      </c>
      <c r="U1941">
        <v>5420</v>
      </c>
      <c r="V1941">
        <v>1263</v>
      </c>
      <c r="W1941">
        <v>217</v>
      </c>
      <c r="X1941">
        <v>31</v>
      </c>
      <c r="Y1941">
        <v>115</v>
      </c>
      <c r="Z1941">
        <v>488</v>
      </c>
      <c r="AA1941">
        <v>962</v>
      </c>
      <c r="AB1941">
        <v>99</v>
      </c>
      <c r="AC1941">
        <v>55</v>
      </c>
      <c r="AD1941">
        <v>37</v>
      </c>
      <c r="AE1941">
        <v>25</v>
      </c>
      <c r="AF1941">
        <v>674</v>
      </c>
      <c r="AG1941">
        <v>581</v>
      </c>
      <c r="AH1941">
        <v>3.61</v>
      </c>
      <c r="AI1941">
        <v>13</v>
      </c>
      <c r="AJ1941">
        <v>5</v>
      </c>
      <c r="AK1941">
        <v>24</v>
      </c>
      <c r="AL1941">
        <v>4344</v>
      </c>
      <c r="AM1941">
        <v>1348</v>
      </c>
      <c r="AN1941">
        <v>125</v>
      </c>
      <c r="AO1941">
        <v>572</v>
      </c>
      <c r="AP1941">
        <v>985</v>
      </c>
      <c r="AQ1941">
        <v>148</v>
      </c>
      <c r="AR1941">
        <v>134</v>
      </c>
      <c r="AS1941">
        <v>0.97599999999999998</v>
      </c>
      <c r="AT1941" t="s">
        <v>515</v>
      </c>
      <c r="AU1941" t="s">
        <v>517</v>
      </c>
      <c r="AV1941">
        <v>818697</v>
      </c>
      <c r="AW1941">
        <v>95</v>
      </c>
      <c r="AX1941">
        <v>96</v>
      </c>
      <c r="AY1941" t="s">
        <v>243</v>
      </c>
      <c r="AZ1941" t="s">
        <v>514</v>
      </c>
      <c r="BA1941" t="s">
        <v>514</v>
      </c>
    </row>
    <row r="1942" spans="1:53" x14ac:dyDescent="0.55000000000000004">
      <c r="A1942">
        <v>1985</v>
      </c>
      <c r="B1942" t="b">
        <f>IF(Table2[[#This Row],[yearID]]&gt;=1903,TRUE,FALSE)</f>
        <v>1</v>
      </c>
      <c r="C1942" t="b">
        <f>IF(Table2[[#This Row],[yearID]]&gt;=1973,TRUE,FALSE)</f>
        <v>1</v>
      </c>
      <c r="D1942" t="s">
        <v>157</v>
      </c>
      <c r="E1942" t="s">
        <v>396</v>
      </c>
      <c r="F1942" t="s">
        <v>154</v>
      </c>
      <c r="G1942" t="str">
        <f>VLOOKUP(Table2[[#This Row],[franchID]],TeamsFranchises!$A$1:$D$121,2,FALSE)</f>
        <v>St. Louis Cardinals</v>
      </c>
      <c r="H1942" t="s">
        <v>37</v>
      </c>
      <c r="I1942">
        <v>1</v>
      </c>
      <c r="J1942">
        <v>162</v>
      </c>
      <c r="K1942">
        <v>81</v>
      </c>
      <c r="L1942">
        <v>101</v>
      </c>
      <c r="M1942">
        <v>61</v>
      </c>
      <c r="N1942" t="s">
        <v>76</v>
      </c>
      <c r="P1942" t="s">
        <v>76</v>
      </c>
      <c r="Q1942">
        <f>IF(Table2[[#This Row],[LgWin]]="Y",1,0)</f>
        <v>1</v>
      </c>
      <c r="R1942" t="s">
        <v>51</v>
      </c>
      <c r="S1942">
        <f>IF(Table2[[#This Row],[WSWin]]="Y",1,0)</f>
        <v>0</v>
      </c>
      <c r="T1942">
        <v>747</v>
      </c>
      <c r="U1942">
        <v>5467</v>
      </c>
      <c r="V1942">
        <v>1446</v>
      </c>
      <c r="W1942">
        <v>245</v>
      </c>
      <c r="X1942">
        <v>59</v>
      </c>
      <c r="Y1942">
        <v>87</v>
      </c>
      <c r="Z1942">
        <v>586</v>
      </c>
      <c r="AA1942">
        <v>853</v>
      </c>
      <c r="AB1942">
        <v>314</v>
      </c>
      <c r="AC1942">
        <v>96</v>
      </c>
      <c r="AD1942">
        <v>18</v>
      </c>
      <c r="AE1942">
        <v>41</v>
      </c>
      <c r="AF1942">
        <v>572</v>
      </c>
      <c r="AG1942">
        <v>505</v>
      </c>
      <c r="AH1942">
        <v>3.1</v>
      </c>
      <c r="AI1942">
        <v>37</v>
      </c>
      <c r="AJ1942">
        <v>20</v>
      </c>
      <c r="AK1942">
        <v>44</v>
      </c>
      <c r="AL1942">
        <v>4392</v>
      </c>
      <c r="AM1942">
        <v>1343</v>
      </c>
      <c r="AN1942">
        <v>98</v>
      </c>
      <c r="AO1942">
        <v>453</v>
      </c>
      <c r="AP1942">
        <v>798</v>
      </c>
      <c r="AQ1942">
        <v>108</v>
      </c>
      <c r="AR1942">
        <v>166</v>
      </c>
      <c r="AS1942">
        <v>0.98299999999999998</v>
      </c>
      <c r="AT1942" t="s">
        <v>409</v>
      </c>
      <c r="AU1942" t="s">
        <v>545</v>
      </c>
      <c r="AV1942">
        <v>2637563</v>
      </c>
      <c r="AW1942">
        <v>100</v>
      </c>
      <c r="AX1942">
        <v>99</v>
      </c>
      <c r="AY1942" t="s">
        <v>154</v>
      </c>
      <c r="AZ1942" t="s">
        <v>396</v>
      </c>
      <c r="BA1942" t="s">
        <v>396</v>
      </c>
    </row>
    <row r="1943" spans="1:53" x14ac:dyDescent="0.55000000000000004">
      <c r="A1943">
        <v>1985</v>
      </c>
      <c r="B1943" t="b">
        <f>IF(Table2[[#This Row],[yearID]]&gt;=1903,TRUE,FALSE)</f>
        <v>1</v>
      </c>
      <c r="C1943" t="b">
        <f>IF(Table2[[#This Row],[yearID]]&gt;=1973,TRUE,FALSE)</f>
        <v>1</v>
      </c>
      <c r="D1943" t="s">
        <v>410</v>
      </c>
      <c r="E1943" t="s">
        <v>526</v>
      </c>
      <c r="F1943" t="s">
        <v>526</v>
      </c>
      <c r="G1943" t="str">
        <f>VLOOKUP(Table2[[#This Row],[franchID]],TeamsFranchises!$A$1:$D$121,2,FALSE)</f>
        <v>Texas Rangers</v>
      </c>
      <c r="H1943" t="s">
        <v>8</v>
      </c>
      <c r="I1943">
        <v>7</v>
      </c>
      <c r="J1943">
        <v>161</v>
      </c>
      <c r="K1943">
        <v>80</v>
      </c>
      <c r="L1943">
        <v>62</v>
      </c>
      <c r="M1943">
        <v>99</v>
      </c>
      <c r="N1943" t="s">
        <v>51</v>
      </c>
      <c r="P1943" t="s">
        <v>51</v>
      </c>
      <c r="Q1943">
        <f>IF(Table2[[#This Row],[LgWin]]="Y",1,0)</f>
        <v>0</v>
      </c>
      <c r="R1943" t="s">
        <v>51</v>
      </c>
      <c r="S1943">
        <f>IF(Table2[[#This Row],[WSWin]]="Y",1,0)</f>
        <v>0</v>
      </c>
      <c r="T1943">
        <v>617</v>
      </c>
      <c r="U1943">
        <v>5361</v>
      </c>
      <c r="V1943">
        <v>1359</v>
      </c>
      <c r="W1943">
        <v>213</v>
      </c>
      <c r="X1943">
        <v>41</v>
      </c>
      <c r="Y1943">
        <v>129</v>
      </c>
      <c r="Z1943">
        <v>530</v>
      </c>
      <c r="AA1943">
        <v>819</v>
      </c>
      <c r="AB1943">
        <v>130</v>
      </c>
      <c r="AC1943">
        <v>76</v>
      </c>
      <c r="AD1943">
        <v>33</v>
      </c>
      <c r="AE1943">
        <v>45</v>
      </c>
      <c r="AF1943">
        <v>785</v>
      </c>
      <c r="AG1943">
        <v>715</v>
      </c>
      <c r="AH1943">
        <v>4.5599999999999996</v>
      </c>
      <c r="AI1943">
        <v>18</v>
      </c>
      <c r="AJ1943">
        <v>5</v>
      </c>
      <c r="AK1943">
        <v>33</v>
      </c>
      <c r="AL1943">
        <v>4235</v>
      </c>
      <c r="AM1943">
        <v>1479</v>
      </c>
      <c r="AN1943">
        <v>173</v>
      </c>
      <c r="AO1943">
        <v>501</v>
      </c>
      <c r="AP1943">
        <v>863</v>
      </c>
      <c r="AQ1943">
        <v>120</v>
      </c>
      <c r="AR1943">
        <v>145</v>
      </c>
      <c r="AS1943">
        <v>0.98</v>
      </c>
      <c r="AT1943" t="s">
        <v>568</v>
      </c>
      <c r="AU1943" t="s">
        <v>569</v>
      </c>
      <c r="AV1943">
        <v>1112497</v>
      </c>
      <c r="AW1943">
        <v>101</v>
      </c>
      <c r="AX1943">
        <v>102</v>
      </c>
      <c r="AY1943" t="s">
        <v>526</v>
      </c>
      <c r="AZ1943" t="s">
        <v>526</v>
      </c>
      <c r="BA1943" t="s">
        <v>526</v>
      </c>
    </row>
    <row r="1944" spans="1:53" x14ac:dyDescent="0.55000000000000004">
      <c r="A1944">
        <v>1985</v>
      </c>
      <c r="B1944" t="b">
        <f>IF(Table2[[#This Row],[yearID]]&gt;=1903,TRUE,FALSE)</f>
        <v>1</v>
      </c>
      <c r="C1944" t="b">
        <f>IF(Table2[[#This Row],[yearID]]&gt;=1973,TRUE,FALSE)</f>
        <v>1</v>
      </c>
      <c r="D1944" t="s">
        <v>410</v>
      </c>
      <c r="E1944" t="s">
        <v>576</v>
      </c>
      <c r="F1944" t="s">
        <v>576</v>
      </c>
      <c r="G1944" t="str">
        <f>VLOOKUP(Table2[[#This Row],[franchID]],TeamsFranchises!$A$1:$D$121,2,FALSE)</f>
        <v>Toronto Blue Jays</v>
      </c>
      <c r="H1944" t="s">
        <v>37</v>
      </c>
      <c r="I1944">
        <v>1</v>
      </c>
      <c r="J1944">
        <v>161</v>
      </c>
      <c r="K1944">
        <v>80</v>
      </c>
      <c r="L1944">
        <v>99</v>
      </c>
      <c r="M1944">
        <v>62</v>
      </c>
      <c r="N1944" t="s">
        <v>76</v>
      </c>
      <c r="P1944" t="s">
        <v>51</v>
      </c>
      <c r="Q1944">
        <f>IF(Table2[[#This Row],[LgWin]]="Y",1,0)</f>
        <v>0</v>
      </c>
      <c r="R1944" t="s">
        <v>51</v>
      </c>
      <c r="S1944">
        <f>IF(Table2[[#This Row],[WSWin]]="Y",1,0)</f>
        <v>0</v>
      </c>
      <c r="T1944">
        <v>759</v>
      </c>
      <c r="U1944">
        <v>5508</v>
      </c>
      <c r="V1944">
        <v>1482</v>
      </c>
      <c r="W1944">
        <v>281</v>
      </c>
      <c r="X1944">
        <v>53</v>
      </c>
      <c r="Y1944">
        <v>158</v>
      </c>
      <c r="Z1944">
        <v>503</v>
      </c>
      <c r="AA1944">
        <v>807</v>
      </c>
      <c r="AB1944">
        <v>144</v>
      </c>
      <c r="AC1944">
        <v>77</v>
      </c>
      <c r="AD1944">
        <v>30</v>
      </c>
      <c r="AE1944">
        <v>44</v>
      </c>
      <c r="AF1944">
        <v>588</v>
      </c>
      <c r="AG1944">
        <v>532</v>
      </c>
      <c r="AH1944">
        <v>3.31</v>
      </c>
      <c r="AI1944">
        <v>18</v>
      </c>
      <c r="AJ1944">
        <v>9</v>
      </c>
      <c r="AK1944">
        <v>47</v>
      </c>
      <c r="AL1944">
        <v>4344</v>
      </c>
      <c r="AM1944">
        <v>1312</v>
      </c>
      <c r="AN1944">
        <v>147</v>
      </c>
      <c r="AO1944">
        <v>484</v>
      </c>
      <c r="AP1944">
        <v>823</v>
      </c>
      <c r="AQ1944">
        <v>125</v>
      </c>
      <c r="AR1944">
        <v>164</v>
      </c>
      <c r="AS1944">
        <v>0.98</v>
      </c>
      <c r="AT1944" t="s">
        <v>577</v>
      </c>
      <c r="AU1944" t="s">
        <v>578</v>
      </c>
      <c r="AV1944">
        <v>2468925</v>
      </c>
      <c r="AW1944">
        <v>104</v>
      </c>
      <c r="AX1944">
        <v>103</v>
      </c>
      <c r="AY1944" t="s">
        <v>576</v>
      </c>
      <c r="AZ1944" t="s">
        <v>576</v>
      </c>
      <c r="BA1944" t="s">
        <v>576</v>
      </c>
    </row>
    <row r="1945" spans="1:53" x14ac:dyDescent="0.55000000000000004">
      <c r="A1945">
        <v>1986</v>
      </c>
      <c r="B1945" t="b">
        <f>IF(Table2[[#This Row],[yearID]]&gt;=1903,TRUE,FALSE)</f>
        <v>1</v>
      </c>
      <c r="C1945" t="b">
        <f>IF(Table2[[#This Row],[yearID]]&gt;=1973,TRUE,FALSE)</f>
        <v>1</v>
      </c>
      <c r="D1945" t="s">
        <v>157</v>
      </c>
      <c r="E1945" t="s">
        <v>159</v>
      </c>
      <c r="F1945" t="s">
        <v>159</v>
      </c>
      <c r="G1945" t="str">
        <f>VLOOKUP(Table2[[#This Row],[franchID]],TeamsFranchises!$A$1:$D$121,2,FALSE)</f>
        <v>Atlanta Braves</v>
      </c>
      <c r="H1945" t="s">
        <v>8</v>
      </c>
      <c r="I1945">
        <v>6</v>
      </c>
      <c r="J1945">
        <v>161</v>
      </c>
      <c r="K1945">
        <v>81</v>
      </c>
      <c r="L1945">
        <v>72</v>
      </c>
      <c r="M1945">
        <v>89</v>
      </c>
      <c r="N1945" t="s">
        <v>51</v>
      </c>
      <c r="P1945" t="s">
        <v>51</v>
      </c>
      <c r="Q1945">
        <f>IF(Table2[[#This Row],[LgWin]]="Y",1,0)</f>
        <v>0</v>
      </c>
      <c r="R1945" t="s">
        <v>51</v>
      </c>
      <c r="S1945">
        <f>IF(Table2[[#This Row],[WSWin]]="Y",1,0)</f>
        <v>0</v>
      </c>
      <c r="T1945">
        <v>615</v>
      </c>
      <c r="U1945">
        <v>5384</v>
      </c>
      <c r="V1945">
        <v>1348</v>
      </c>
      <c r="W1945">
        <v>241</v>
      </c>
      <c r="X1945">
        <v>24</v>
      </c>
      <c r="Y1945">
        <v>138</v>
      </c>
      <c r="Z1945">
        <v>538</v>
      </c>
      <c r="AA1945">
        <v>904</v>
      </c>
      <c r="AB1945">
        <v>93</v>
      </c>
      <c r="AC1945">
        <v>76</v>
      </c>
      <c r="AD1945">
        <v>24</v>
      </c>
      <c r="AE1945">
        <v>42</v>
      </c>
      <c r="AF1945">
        <v>719</v>
      </c>
      <c r="AG1945">
        <v>629</v>
      </c>
      <c r="AH1945">
        <v>3.97</v>
      </c>
      <c r="AI1945">
        <v>17</v>
      </c>
      <c r="AJ1945">
        <v>5</v>
      </c>
      <c r="AK1945">
        <v>39</v>
      </c>
      <c r="AL1945">
        <v>4274</v>
      </c>
      <c r="AM1945">
        <v>1443</v>
      </c>
      <c r="AN1945">
        <v>117</v>
      </c>
      <c r="AO1945">
        <v>576</v>
      </c>
      <c r="AP1945">
        <v>932</v>
      </c>
      <c r="AQ1945">
        <v>141</v>
      </c>
      <c r="AR1945">
        <v>181</v>
      </c>
      <c r="AS1945">
        <v>0.97799999999999998</v>
      </c>
      <c r="AT1945" t="s">
        <v>541</v>
      </c>
      <c r="AU1945" t="s">
        <v>542</v>
      </c>
      <c r="AV1945">
        <v>1387181</v>
      </c>
      <c r="AW1945">
        <v>105</v>
      </c>
      <c r="AX1945">
        <v>106</v>
      </c>
      <c r="AY1945" t="s">
        <v>159</v>
      </c>
      <c r="AZ1945" t="s">
        <v>159</v>
      </c>
      <c r="BA1945" t="s">
        <v>159</v>
      </c>
    </row>
    <row r="1946" spans="1:53" x14ac:dyDescent="0.55000000000000004">
      <c r="A1946">
        <v>1986</v>
      </c>
      <c r="B1946" t="b">
        <f>IF(Table2[[#This Row],[yearID]]&gt;=1903,TRUE,FALSE)</f>
        <v>1</v>
      </c>
      <c r="C1946" t="b">
        <f>IF(Table2[[#This Row],[yearID]]&gt;=1973,TRUE,FALSE)</f>
        <v>1</v>
      </c>
      <c r="D1946" t="s">
        <v>410</v>
      </c>
      <c r="E1946" t="s">
        <v>95</v>
      </c>
      <c r="F1946" t="s">
        <v>95</v>
      </c>
      <c r="G1946" t="str">
        <f>VLOOKUP(Table2[[#This Row],[franchID]],TeamsFranchises!$A$1:$D$121,2,FALSE)</f>
        <v>Baltimore Orioles</v>
      </c>
      <c r="H1946" t="s">
        <v>37</v>
      </c>
      <c r="I1946">
        <v>7</v>
      </c>
      <c r="J1946">
        <v>162</v>
      </c>
      <c r="K1946">
        <v>79</v>
      </c>
      <c r="L1946">
        <v>73</v>
      </c>
      <c r="M1946">
        <v>89</v>
      </c>
      <c r="N1946" t="s">
        <v>51</v>
      </c>
      <c r="P1946" t="s">
        <v>51</v>
      </c>
      <c r="Q1946">
        <f>IF(Table2[[#This Row],[LgWin]]="Y",1,0)</f>
        <v>0</v>
      </c>
      <c r="R1946" t="s">
        <v>51</v>
      </c>
      <c r="S1946">
        <f>IF(Table2[[#This Row],[WSWin]]="Y",1,0)</f>
        <v>0</v>
      </c>
      <c r="T1946">
        <v>708</v>
      </c>
      <c r="U1946">
        <v>5524</v>
      </c>
      <c r="V1946">
        <v>1425</v>
      </c>
      <c r="W1946">
        <v>223</v>
      </c>
      <c r="X1946">
        <v>13</v>
      </c>
      <c r="Y1946">
        <v>169</v>
      </c>
      <c r="Z1946">
        <v>563</v>
      </c>
      <c r="AA1946">
        <v>862</v>
      </c>
      <c r="AB1946">
        <v>64</v>
      </c>
      <c r="AC1946">
        <v>34</v>
      </c>
      <c r="AD1946">
        <v>31</v>
      </c>
      <c r="AE1946">
        <v>51</v>
      </c>
      <c r="AF1946">
        <v>760</v>
      </c>
      <c r="AG1946">
        <v>687</v>
      </c>
      <c r="AH1946">
        <v>4.3</v>
      </c>
      <c r="AI1946">
        <v>17</v>
      </c>
      <c r="AJ1946">
        <v>6</v>
      </c>
      <c r="AK1946">
        <v>39</v>
      </c>
      <c r="AL1946">
        <v>4310</v>
      </c>
      <c r="AM1946">
        <v>1451</v>
      </c>
      <c r="AN1946">
        <v>177</v>
      </c>
      <c r="AO1946">
        <v>535</v>
      </c>
      <c r="AP1946">
        <v>954</v>
      </c>
      <c r="AQ1946">
        <v>135</v>
      </c>
      <c r="AR1946">
        <v>163</v>
      </c>
      <c r="AS1946">
        <v>0.97799999999999998</v>
      </c>
      <c r="AT1946" t="s">
        <v>218</v>
      </c>
      <c r="AU1946" t="s">
        <v>504</v>
      </c>
      <c r="AV1946">
        <v>1973176</v>
      </c>
      <c r="AW1946">
        <v>98</v>
      </c>
      <c r="AX1946">
        <v>99</v>
      </c>
      <c r="AY1946" t="s">
        <v>95</v>
      </c>
      <c r="AZ1946" t="s">
        <v>95</v>
      </c>
      <c r="BA1946" t="s">
        <v>95</v>
      </c>
    </row>
    <row r="1947" spans="1:53" x14ac:dyDescent="0.55000000000000004">
      <c r="A1947">
        <v>1986</v>
      </c>
      <c r="B1947" t="b">
        <f>IF(Table2[[#This Row],[yearID]]&gt;=1903,TRUE,FALSE)</f>
        <v>1</v>
      </c>
      <c r="C1947" t="b">
        <f>IF(Table2[[#This Row],[yearID]]&gt;=1973,TRUE,FALSE)</f>
        <v>1</v>
      </c>
      <c r="D1947" t="s">
        <v>410</v>
      </c>
      <c r="E1947" t="s">
        <v>54</v>
      </c>
      <c r="F1947" t="s">
        <v>54</v>
      </c>
      <c r="G1947" t="str">
        <f>VLOOKUP(Table2[[#This Row],[franchID]],TeamsFranchises!$A$1:$D$121,2,FALSE)</f>
        <v>Boston Red Sox</v>
      </c>
      <c r="H1947" t="s">
        <v>37</v>
      </c>
      <c r="I1947">
        <v>1</v>
      </c>
      <c r="J1947">
        <v>161</v>
      </c>
      <c r="K1947">
        <v>81</v>
      </c>
      <c r="L1947">
        <v>95</v>
      </c>
      <c r="M1947">
        <v>66</v>
      </c>
      <c r="N1947" t="s">
        <v>76</v>
      </c>
      <c r="P1947" t="s">
        <v>76</v>
      </c>
      <c r="Q1947">
        <f>IF(Table2[[#This Row],[LgWin]]="Y",1,0)</f>
        <v>1</v>
      </c>
      <c r="R1947" t="s">
        <v>51</v>
      </c>
      <c r="S1947">
        <f>IF(Table2[[#This Row],[WSWin]]="Y",1,0)</f>
        <v>0</v>
      </c>
      <c r="T1947">
        <v>794</v>
      </c>
      <c r="U1947">
        <v>5498</v>
      </c>
      <c r="V1947">
        <v>1488</v>
      </c>
      <c r="W1947">
        <v>320</v>
      </c>
      <c r="X1947">
        <v>21</v>
      </c>
      <c r="Y1947">
        <v>144</v>
      </c>
      <c r="Z1947">
        <v>595</v>
      </c>
      <c r="AA1947">
        <v>707</v>
      </c>
      <c r="AB1947">
        <v>41</v>
      </c>
      <c r="AC1947">
        <v>34</v>
      </c>
      <c r="AD1947">
        <v>66</v>
      </c>
      <c r="AE1947">
        <v>52</v>
      </c>
      <c r="AF1947">
        <v>696</v>
      </c>
      <c r="AG1947">
        <v>625</v>
      </c>
      <c r="AH1947">
        <v>3.93</v>
      </c>
      <c r="AI1947">
        <v>36</v>
      </c>
      <c r="AJ1947">
        <v>6</v>
      </c>
      <c r="AK1947">
        <v>41</v>
      </c>
      <c r="AL1947">
        <v>4289</v>
      </c>
      <c r="AM1947">
        <v>1469</v>
      </c>
      <c r="AN1947">
        <v>167</v>
      </c>
      <c r="AO1947">
        <v>474</v>
      </c>
      <c r="AP1947">
        <v>1033</v>
      </c>
      <c r="AQ1947">
        <v>129</v>
      </c>
      <c r="AR1947">
        <v>146</v>
      </c>
      <c r="AS1947">
        <v>0.97899999999999998</v>
      </c>
      <c r="AT1947" t="s">
        <v>441</v>
      </c>
      <c r="AU1947" t="s">
        <v>493</v>
      </c>
      <c r="AV1947">
        <v>2147641</v>
      </c>
      <c r="AW1947">
        <v>101</v>
      </c>
      <c r="AX1947">
        <v>100</v>
      </c>
      <c r="AY1947" t="s">
        <v>54</v>
      </c>
      <c r="AZ1947" t="s">
        <v>54</v>
      </c>
      <c r="BA1947" t="s">
        <v>54</v>
      </c>
    </row>
    <row r="1948" spans="1:53" x14ac:dyDescent="0.55000000000000004">
      <c r="A1948">
        <v>1986</v>
      </c>
      <c r="B1948" t="b">
        <f>IF(Table2[[#This Row],[yearID]]&gt;=1903,TRUE,FALSE)</f>
        <v>1</v>
      </c>
      <c r="C1948" t="b">
        <f>IF(Table2[[#This Row],[yearID]]&gt;=1973,TRUE,FALSE)</f>
        <v>1</v>
      </c>
      <c r="D1948" t="s">
        <v>410</v>
      </c>
      <c r="E1948" t="s">
        <v>537</v>
      </c>
      <c r="F1948" t="s">
        <v>520</v>
      </c>
      <c r="G1948" t="str">
        <f>VLOOKUP(Table2[[#This Row],[franchID]],TeamsFranchises!$A$1:$D$121,2,FALSE)</f>
        <v>Los Angeles Angels of Anaheim</v>
      </c>
      <c r="H1948" t="s">
        <v>8</v>
      </c>
      <c r="I1948">
        <v>1</v>
      </c>
      <c r="J1948">
        <v>162</v>
      </c>
      <c r="K1948">
        <v>82</v>
      </c>
      <c r="L1948">
        <v>92</v>
      </c>
      <c r="M1948">
        <v>70</v>
      </c>
      <c r="N1948" t="s">
        <v>76</v>
      </c>
      <c r="P1948" t="s">
        <v>51</v>
      </c>
      <c r="Q1948">
        <f>IF(Table2[[#This Row],[LgWin]]="Y",1,0)</f>
        <v>0</v>
      </c>
      <c r="R1948" t="s">
        <v>51</v>
      </c>
      <c r="S1948">
        <f>IF(Table2[[#This Row],[WSWin]]="Y",1,0)</f>
        <v>0</v>
      </c>
      <c r="T1948">
        <v>786</v>
      </c>
      <c r="U1948">
        <v>5433</v>
      </c>
      <c r="V1948">
        <v>1387</v>
      </c>
      <c r="W1948">
        <v>236</v>
      </c>
      <c r="X1948">
        <v>36</v>
      </c>
      <c r="Y1948">
        <v>167</v>
      </c>
      <c r="Z1948">
        <v>671</v>
      </c>
      <c r="AA1948">
        <v>860</v>
      </c>
      <c r="AB1948">
        <v>109</v>
      </c>
      <c r="AC1948">
        <v>42</v>
      </c>
      <c r="AD1948">
        <v>40</v>
      </c>
      <c r="AE1948">
        <v>61</v>
      </c>
      <c r="AF1948">
        <v>684</v>
      </c>
      <c r="AG1948">
        <v>621</v>
      </c>
      <c r="AH1948">
        <v>3.84</v>
      </c>
      <c r="AI1948">
        <v>29</v>
      </c>
      <c r="AJ1948">
        <v>12</v>
      </c>
      <c r="AK1948">
        <v>40</v>
      </c>
      <c r="AL1948">
        <v>4368</v>
      </c>
      <c r="AM1948">
        <v>1356</v>
      </c>
      <c r="AN1948">
        <v>153</v>
      </c>
      <c r="AO1948">
        <v>478</v>
      </c>
      <c r="AP1948">
        <v>955</v>
      </c>
      <c r="AQ1948">
        <v>107</v>
      </c>
      <c r="AR1948">
        <v>156</v>
      </c>
      <c r="AS1948">
        <v>0.98299999999999998</v>
      </c>
      <c r="AT1948" t="s">
        <v>538</v>
      </c>
      <c r="AU1948" t="s">
        <v>543</v>
      </c>
      <c r="AV1948">
        <v>2655872</v>
      </c>
      <c r="AW1948">
        <v>99</v>
      </c>
      <c r="AX1948">
        <v>99</v>
      </c>
      <c r="AY1948" t="s">
        <v>537</v>
      </c>
      <c r="AZ1948" t="s">
        <v>537</v>
      </c>
      <c r="BA1948" t="s">
        <v>537</v>
      </c>
    </row>
    <row r="1949" spans="1:53" x14ac:dyDescent="0.55000000000000004">
      <c r="A1949">
        <v>1986</v>
      </c>
      <c r="B1949" t="b">
        <f>IF(Table2[[#This Row],[yearID]]&gt;=1903,TRUE,FALSE)</f>
        <v>1</v>
      </c>
      <c r="C1949" t="b">
        <f>IF(Table2[[#This Row],[yearID]]&gt;=1973,TRUE,FALSE)</f>
        <v>1</v>
      </c>
      <c r="D1949" t="s">
        <v>410</v>
      </c>
      <c r="E1949" t="s">
        <v>415</v>
      </c>
      <c r="F1949" t="s">
        <v>416</v>
      </c>
      <c r="G1949" t="str">
        <f>VLOOKUP(Table2[[#This Row],[franchID]],TeamsFranchises!$A$1:$D$121,2,FALSE)</f>
        <v>Chicago White Sox</v>
      </c>
      <c r="H1949" t="s">
        <v>8</v>
      </c>
      <c r="I1949">
        <v>5</v>
      </c>
      <c r="J1949">
        <v>162</v>
      </c>
      <c r="K1949">
        <v>81</v>
      </c>
      <c r="L1949">
        <v>72</v>
      </c>
      <c r="M1949">
        <v>90</v>
      </c>
      <c r="N1949" t="s">
        <v>51</v>
      </c>
      <c r="P1949" t="s">
        <v>51</v>
      </c>
      <c r="Q1949">
        <f>IF(Table2[[#This Row],[LgWin]]="Y",1,0)</f>
        <v>0</v>
      </c>
      <c r="R1949" t="s">
        <v>51</v>
      </c>
      <c r="S1949">
        <f>IF(Table2[[#This Row],[WSWin]]="Y",1,0)</f>
        <v>0</v>
      </c>
      <c r="T1949">
        <v>644</v>
      </c>
      <c r="U1949">
        <v>5406</v>
      </c>
      <c r="V1949">
        <v>1335</v>
      </c>
      <c r="W1949">
        <v>197</v>
      </c>
      <c r="X1949">
        <v>34</v>
      </c>
      <c r="Y1949">
        <v>121</v>
      </c>
      <c r="Z1949">
        <v>487</v>
      </c>
      <c r="AA1949">
        <v>940</v>
      </c>
      <c r="AB1949">
        <v>115</v>
      </c>
      <c r="AC1949">
        <v>54</v>
      </c>
      <c r="AD1949">
        <v>34</v>
      </c>
      <c r="AE1949">
        <v>53</v>
      </c>
      <c r="AF1949">
        <v>699</v>
      </c>
      <c r="AG1949">
        <v>630</v>
      </c>
      <c r="AH1949">
        <v>3.93</v>
      </c>
      <c r="AI1949">
        <v>18</v>
      </c>
      <c r="AJ1949">
        <v>8</v>
      </c>
      <c r="AK1949">
        <v>38</v>
      </c>
      <c r="AL1949">
        <v>4327</v>
      </c>
      <c r="AM1949">
        <v>1361</v>
      </c>
      <c r="AN1949">
        <v>143</v>
      </c>
      <c r="AO1949">
        <v>561</v>
      </c>
      <c r="AP1949">
        <v>895</v>
      </c>
      <c r="AQ1949">
        <v>117</v>
      </c>
      <c r="AR1949">
        <v>142</v>
      </c>
      <c r="AS1949">
        <v>0.98099999999999998</v>
      </c>
      <c r="AT1949" t="s">
        <v>417</v>
      </c>
      <c r="AU1949" t="s">
        <v>450</v>
      </c>
      <c r="AV1949">
        <v>1424313</v>
      </c>
      <c r="AW1949">
        <v>104</v>
      </c>
      <c r="AX1949">
        <v>104</v>
      </c>
      <c r="AY1949" t="s">
        <v>416</v>
      </c>
      <c r="AZ1949" t="s">
        <v>415</v>
      </c>
      <c r="BA1949" t="s">
        <v>415</v>
      </c>
    </row>
    <row r="1950" spans="1:53" x14ac:dyDescent="0.55000000000000004">
      <c r="A1950">
        <v>1986</v>
      </c>
      <c r="B1950" t="b">
        <f>IF(Table2[[#This Row],[yearID]]&gt;=1903,TRUE,FALSE)</f>
        <v>1</v>
      </c>
      <c r="C1950" t="b">
        <f>IF(Table2[[#This Row],[yearID]]&gt;=1973,TRUE,FALSE)</f>
        <v>1</v>
      </c>
      <c r="D1950" t="s">
        <v>157</v>
      </c>
      <c r="E1950" t="s">
        <v>161</v>
      </c>
      <c r="F1950" t="s">
        <v>162</v>
      </c>
      <c r="G1950" t="str">
        <f>VLOOKUP(Table2[[#This Row],[franchID]],TeamsFranchises!$A$1:$D$121,2,FALSE)</f>
        <v>Chicago Cubs</v>
      </c>
      <c r="H1950" t="s">
        <v>37</v>
      </c>
      <c r="I1950">
        <v>5</v>
      </c>
      <c r="J1950">
        <v>160</v>
      </c>
      <c r="K1950">
        <v>80</v>
      </c>
      <c r="L1950">
        <v>70</v>
      </c>
      <c r="M1950">
        <v>90</v>
      </c>
      <c r="N1950" t="s">
        <v>51</v>
      </c>
      <c r="P1950" t="s">
        <v>51</v>
      </c>
      <c r="Q1950">
        <f>IF(Table2[[#This Row],[LgWin]]="Y",1,0)</f>
        <v>0</v>
      </c>
      <c r="R1950" t="s">
        <v>51</v>
      </c>
      <c r="S1950">
        <f>IF(Table2[[#This Row],[WSWin]]="Y",1,0)</f>
        <v>0</v>
      </c>
      <c r="T1950">
        <v>680</v>
      </c>
      <c r="U1950">
        <v>5499</v>
      </c>
      <c r="V1950">
        <v>1409</v>
      </c>
      <c r="W1950">
        <v>258</v>
      </c>
      <c r="X1950">
        <v>27</v>
      </c>
      <c r="Y1950">
        <v>155</v>
      </c>
      <c r="Z1950">
        <v>508</v>
      </c>
      <c r="AA1950">
        <v>966</v>
      </c>
      <c r="AB1950">
        <v>132</v>
      </c>
      <c r="AC1950">
        <v>62</v>
      </c>
      <c r="AD1950">
        <v>15</v>
      </c>
      <c r="AE1950">
        <v>51</v>
      </c>
      <c r="AF1950">
        <v>781</v>
      </c>
      <c r="AG1950">
        <v>721</v>
      </c>
      <c r="AH1950">
        <v>4.49</v>
      </c>
      <c r="AI1950">
        <v>11</v>
      </c>
      <c r="AJ1950">
        <v>6</v>
      </c>
      <c r="AK1950">
        <v>42</v>
      </c>
      <c r="AL1950">
        <v>4335</v>
      </c>
      <c r="AM1950">
        <v>1546</v>
      </c>
      <c r="AN1950">
        <v>143</v>
      </c>
      <c r="AO1950">
        <v>557</v>
      </c>
      <c r="AP1950">
        <v>962</v>
      </c>
      <c r="AQ1950">
        <v>124</v>
      </c>
      <c r="AR1950">
        <v>147</v>
      </c>
      <c r="AS1950">
        <v>0.98</v>
      </c>
      <c r="AT1950" t="s">
        <v>434</v>
      </c>
      <c r="AU1950" t="s">
        <v>473</v>
      </c>
      <c r="AV1950">
        <v>1859102</v>
      </c>
      <c r="AW1950">
        <v>107</v>
      </c>
      <c r="AX1950">
        <v>108</v>
      </c>
      <c r="AY1950" t="s">
        <v>162</v>
      </c>
      <c r="AZ1950" t="s">
        <v>161</v>
      </c>
      <c r="BA1950" t="s">
        <v>161</v>
      </c>
    </row>
    <row r="1951" spans="1:53" x14ac:dyDescent="0.55000000000000004">
      <c r="A1951">
        <v>1986</v>
      </c>
      <c r="B1951" t="b">
        <f>IF(Table2[[#This Row],[yearID]]&gt;=1903,TRUE,FALSE)</f>
        <v>1</v>
      </c>
      <c r="C1951" t="b">
        <f>IF(Table2[[#This Row],[yearID]]&gt;=1973,TRUE,FALSE)</f>
        <v>1</v>
      </c>
      <c r="D1951" t="s">
        <v>157</v>
      </c>
      <c r="E1951" t="s">
        <v>167</v>
      </c>
      <c r="F1951" t="s">
        <v>167</v>
      </c>
      <c r="G1951" t="str">
        <f>VLOOKUP(Table2[[#This Row],[franchID]],TeamsFranchises!$A$1:$D$121,2,FALSE)</f>
        <v>Cincinnati Reds</v>
      </c>
      <c r="H1951" t="s">
        <v>8</v>
      </c>
      <c r="I1951">
        <v>2</v>
      </c>
      <c r="J1951">
        <v>162</v>
      </c>
      <c r="K1951">
        <v>81</v>
      </c>
      <c r="L1951">
        <v>86</v>
      </c>
      <c r="M1951">
        <v>76</v>
      </c>
      <c r="N1951" t="s">
        <v>51</v>
      </c>
      <c r="P1951" t="s">
        <v>51</v>
      </c>
      <c r="Q1951">
        <f>IF(Table2[[#This Row],[LgWin]]="Y",1,0)</f>
        <v>0</v>
      </c>
      <c r="R1951" t="s">
        <v>51</v>
      </c>
      <c r="S1951">
        <f>IF(Table2[[#This Row],[WSWin]]="Y",1,0)</f>
        <v>0</v>
      </c>
      <c r="T1951">
        <v>732</v>
      </c>
      <c r="U1951">
        <v>5536</v>
      </c>
      <c r="V1951">
        <v>1404</v>
      </c>
      <c r="W1951">
        <v>237</v>
      </c>
      <c r="X1951">
        <v>35</v>
      </c>
      <c r="Y1951">
        <v>144</v>
      </c>
      <c r="Z1951">
        <v>586</v>
      </c>
      <c r="AA1951">
        <v>920</v>
      </c>
      <c r="AB1951">
        <v>177</v>
      </c>
      <c r="AC1951">
        <v>53</v>
      </c>
      <c r="AD1951">
        <v>18</v>
      </c>
      <c r="AE1951">
        <v>41</v>
      </c>
      <c r="AF1951">
        <v>717</v>
      </c>
      <c r="AG1951">
        <v>638</v>
      </c>
      <c r="AH1951">
        <v>3.91</v>
      </c>
      <c r="AI1951">
        <v>14</v>
      </c>
      <c r="AJ1951">
        <v>8</v>
      </c>
      <c r="AK1951">
        <v>45</v>
      </c>
      <c r="AL1951">
        <v>4404</v>
      </c>
      <c r="AM1951">
        <v>1465</v>
      </c>
      <c r="AN1951">
        <v>136</v>
      </c>
      <c r="AO1951">
        <v>524</v>
      </c>
      <c r="AP1951">
        <v>924</v>
      </c>
      <c r="AQ1951">
        <v>140</v>
      </c>
      <c r="AR1951">
        <v>160</v>
      </c>
      <c r="AS1951">
        <v>0.97799999999999998</v>
      </c>
      <c r="AT1951" t="s">
        <v>165</v>
      </c>
      <c r="AU1951" t="s">
        <v>565</v>
      </c>
      <c r="AV1951">
        <v>1692432</v>
      </c>
      <c r="AW1951">
        <v>104</v>
      </c>
      <c r="AX1951">
        <v>104</v>
      </c>
      <c r="AY1951" t="s">
        <v>167</v>
      </c>
      <c r="AZ1951" t="s">
        <v>167</v>
      </c>
      <c r="BA1951" t="s">
        <v>167</v>
      </c>
    </row>
    <row r="1952" spans="1:53" x14ac:dyDescent="0.55000000000000004">
      <c r="A1952">
        <v>1986</v>
      </c>
      <c r="B1952" t="b">
        <f>IF(Table2[[#This Row],[yearID]]&gt;=1903,TRUE,FALSE)</f>
        <v>1</v>
      </c>
      <c r="C1952" t="b">
        <f>IF(Table2[[#This Row],[yearID]]&gt;=1973,TRUE,FALSE)</f>
        <v>1</v>
      </c>
      <c r="D1952" t="s">
        <v>410</v>
      </c>
      <c r="E1952" t="s">
        <v>64</v>
      </c>
      <c r="F1952" t="s">
        <v>64</v>
      </c>
      <c r="G1952" t="str">
        <f>VLOOKUP(Table2[[#This Row],[franchID]],TeamsFranchises!$A$1:$D$121,2,FALSE)</f>
        <v>Cleveland Indians</v>
      </c>
      <c r="H1952" t="s">
        <v>37</v>
      </c>
      <c r="I1952">
        <v>5</v>
      </c>
      <c r="J1952">
        <v>163</v>
      </c>
      <c r="K1952">
        <v>81</v>
      </c>
      <c r="L1952">
        <v>84</v>
      </c>
      <c r="M1952">
        <v>78</v>
      </c>
      <c r="N1952" t="s">
        <v>51</v>
      </c>
      <c r="P1952" t="s">
        <v>51</v>
      </c>
      <c r="Q1952">
        <f>IF(Table2[[#This Row],[LgWin]]="Y",1,0)</f>
        <v>0</v>
      </c>
      <c r="R1952" t="s">
        <v>51</v>
      </c>
      <c r="S1952">
        <f>IF(Table2[[#This Row],[WSWin]]="Y",1,0)</f>
        <v>0</v>
      </c>
      <c r="T1952">
        <v>831</v>
      </c>
      <c r="U1952">
        <v>5702</v>
      </c>
      <c r="V1952">
        <v>1620</v>
      </c>
      <c r="W1952">
        <v>270</v>
      </c>
      <c r="X1952">
        <v>45</v>
      </c>
      <c r="Y1952">
        <v>157</v>
      </c>
      <c r="Z1952">
        <v>456</v>
      </c>
      <c r="AA1952">
        <v>944</v>
      </c>
      <c r="AB1952">
        <v>141</v>
      </c>
      <c r="AC1952">
        <v>54</v>
      </c>
      <c r="AD1952">
        <v>24</v>
      </c>
      <c r="AE1952">
        <v>49</v>
      </c>
      <c r="AF1952">
        <v>841</v>
      </c>
      <c r="AG1952">
        <v>736</v>
      </c>
      <c r="AH1952">
        <v>4.58</v>
      </c>
      <c r="AI1952">
        <v>31</v>
      </c>
      <c r="AJ1952">
        <v>7</v>
      </c>
      <c r="AK1952">
        <v>34</v>
      </c>
      <c r="AL1952">
        <v>4343</v>
      </c>
      <c r="AM1952">
        <v>1548</v>
      </c>
      <c r="AN1952">
        <v>167</v>
      </c>
      <c r="AO1952">
        <v>605</v>
      </c>
      <c r="AP1952">
        <v>744</v>
      </c>
      <c r="AQ1952">
        <v>157</v>
      </c>
      <c r="AR1952">
        <v>148</v>
      </c>
      <c r="AS1952">
        <v>0.97499999999999998</v>
      </c>
      <c r="AT1952" t="s">
        <v>487</v>
      </c>
      <c r="AU1952" t="s">
        <v>498</v>
      </c>
      <c r="AV1952">
        <v>1471805</v>
      </c>
      <c r="AW1952">
        <v>98</v>
      </c>
      <c r="AX1952">
        <v>99</v>
      </c>
      <c r="AY1952" t="s">
        <v>64</v>
      </c>
      <c r="AZ1952" t="s">
        <v>64</v>
      </c>
      <c r="BA1952" t="s">
        <v>64</v>
      </c>
    </row>
    <row r="1953" spans="1:53" x14ac:dyDescent="0.55000000000000004">
      <c r="A1953">
        <v>1986</v>
      </c>
      <c r="B1953" t="b">
        <f>IF(Table2[[#This Row],[yearID]]&gt;=1903,TRUE,FALSE)</f>
        <v>1</v>
      </c>
      <c r="C1953" t="b">
        <f>IF(Table2[[#This Row],[yearID]]&gt;=1973,TRUE,FALSE)</f>
        <v>1</v>
      </c>
      <c r="D1953" t="s">
        <v>410</v>
      </c>
      <c r="E1953" t="s">
        <v>419</v>
      </c>
      <c r="F1953" t="s">
        <v>419</v>
      </c>
      <c r="G1953" t="str">
        <f>VLOOKUP(Table2[[#This Row],[franchID]],TeamsFranchises!$A$1:$D$121,2,FALSE)</f>
        <v>Detroit Tigers</v>
      </c>
      <c r="H1953" t="s">
        <v>37</v>
      </c>
      <c r="I1953">
        <v>3</v>
      </c>
      <c r="J1953">
        <v>162</v>
      </c>
      <c r="K1953">
        <v>81</v>
      </c>
      <c r="L1953">
        <v>87</v>
      </c>
      <c r="M1953">
        <v>75</v>
      </c>
      <c r="N1953" t="s">
        <v>51</v>
      </c>
      <c r="P1953" t="s">
        <v>51</v>
      </c>
      <c r="Q1953">
        <f>IF(Table2[[#This Row],[LgWin]]="Y",1,0)</f>
        <v>0</v>
      </c>
      <c r="R1953" t="s">
        <v>51</v>
      </c>
      <c r="S1953">
        <f>IF(Table2[[#This Row],[WSWin]]="Y",1,0)</f>
        <v>0</v>
      </c>
      <c r="T1953">
        <v>798</v>
      </c>
      <c r="U1953">
        <v>5512</v>
      </c>
      <c r="V1953">
        <v>1447</v>
      </c>
      <c r="W1953">
        <v>234</v>
      </c>
      <c r="X1953">
        <v>30</v>
      </c>
      <c r="Y1953">
        <v>198</v>
      </c>
      <c r="Z1953">
        <v>613</v>
      </c>
      <c r="AA1953">
        <v>885</v>
      </c>
      <c r="AB1953">
        <v>138</v>
      </c>
      <c r="AC1953">
        <v>58</v>
      </c>
      <c r="AD1953">
        <v>43</v>
      </c>
      <c r="AE1953">
        <v>49</v>
      </c>
      <c r="AF1953">
        <v>714</v>
      </c>
      <c r="AG1953">
        <v>645</v>
      </c>
      <c r="AH1953">
        <v>4.0199999999999996</v>
      </c>
      <c r="AI1953">
        <v>33</v>
      </c>
      <c r="AJ1953">
        <v>12</v>
      </c>
      <c r="AK1953">
        <v>38</v>
      </c>
      <c r="AL1953">
        <v>4331</v>
      </c>
      <c r="AM1953">
        <v>1374</v>
      </c>
      <c r="AN1953">
        <v>183</v>
      </c>
      <c r="AO1953">
        <v>571</v>
      </c>
      <c r="AP1953">
        <v>880</v>
      </c>
      <c r="AQ1953">
        <v>108</v>
      </c>
      <c r="AR1953">
        <v>163</v>
      </c>
      <c r="AS1953">
        <v>0.98199999999999998</v>
      </c>
      <c r="AT1953" t="s">
        <v>420</v>
      </c>
      <c r="AU1953" t="s">
        <v>518</v>
      </c>
      <c r="AV1953">
        <v>1899437</v>
      </c>
      <c r="AW1953">
        <v>100</v>
      </c>
      <c r="AX1953">
        <v>99</v>
      </c>
      <c r="AY1953" t="s">
        <v>419</v>
      </c>
      <c r="AZ1953" t="s">
        <v>419</v>
      </c>
      <c r="BA1953" t="s">
        <v>419</v>
      </c>
    </row>
    <row r="1954" spans="1:53" x14ac:dyDescent="0.55000000000000004">
      <c r="A1954">
        <v>1986</v>
      </c>
      <c r="B1954" t="b">
        <f>IF(Table2[[#This Row],[yearID]]&gt;=1903,TRUE,FALSE)</f>
        <v>1</v>
      </c>
      <c r="C1954" t="b">
        <f>IF(Table2[[#This Row],[yearID]]&gt;=1973,TRUE,FALSE)</f>
        <v>1</v>
      </c>
      <c r="D1954" t="s">
        <v>157</v>
      </c>
      <c r="E1954" t="s">
        <v>528</v>
      </c>
      <c r="F1954" t="s">
        <v>528</v>
      </c>
      <c r="G1954" t="str">
        <f>VLOOKUP(Table2[[#This Row],[franchID]],TeamsFranchises!$A$1:$D$121,2,FALSE)</f>
        <v>Houston Astros</v>
      </c>
      <c r="H1954" t="s">
        <v>8</v>
      </c>
      <c r="I1954">
        <v>1</v>
      </c>
      <c r="J1954">
        <v>162</v>
      </c>
      <c r="K1954">
        <v>81</v>
      </c>
      <c r="L1954">
        <v>96</v>
      </c>
      <c r="M1954">
        <v>66</v>
      </c>
      <c r="N1954" t="s">
        <v>76</v>
      </c>
      <c r="P1954" t="s">
        <v>51</v>
      </c>
      <c r="Q1954">
        <f>IF(Table2[[#This Row],[LgWin]]="Y",1,0)</f>
        <v>0</v>
      </c>
      <c r="R1954" t="s">
        <v>51</v>
      </c>
      <c r="S1954">
        <f>IF(Table2[[#This Row],[WSWin]]="Y",1,0)</f>
        <v>0</v>
      </c>
      <c r="T1954">
        <v>654</v>
      </c>
      <c r="U1954">
        <v>5441</v>
      </c>
      <c r="V1954">
        <v>1388</v>
      </c>
      <c r="W1954">
        <v>244</v>
      </c>
      <c r="X1954">
        <v>32</v>
      </c>
      <c r="Y1954">
        <v>125</v>
      </c>
      <c r="Z1954">
        <v>536</v>
      </c>
      <c r="AA1954">
        <v>916</v>
      </c>
      <c r="AB1954">
        <v>163</v>
      </c>
      <c r="AC1954">
        <v>75</v>
      </c>
      <c r="AD1954">
        <v>24</v>
      </c>
      <c r="AE1954">
        <v>41</v>
      </c>
      <c r="AF1954">
        <v>569</v>
      </c>
      <c r="AG1954">
        <v>509</v>
      </c>
      <c r="AH1954">
        <v>3.15</v>
      </c>
      <c r="AI1954">
        <v>18</v>
      </c>
      <c r="AJ1954">
        <v>19</v>
      </c>
      <c r="AK1954">
        <v>51</v>
      </c>
      <c r="AL1954">
        <v>4369</v>
      </c>
      <c r="AM1954">
        <v>1203</v>
      </c>
      <c r="AN1954">
        <v>116</v>
      </c>
      <c r="AO1954">
        <v>523</v>
      </c>
      <c r="AP1954">
        <v>1160</v>
      </c>
      <c r="AQ1954">
        <v>130</v>
      </c>
      <c r="AR1954">
        <v>108</v>
      </c>
      <c r="AS1954">
        <v>0.97899999999999998</v>
      </c>
      <c r="AT1954" t="s">
        <v>539</v>
      </c>
      <c r="AU1954" t="s">
        <v>540</v>
      </c>
      <c r="AV1954">
        <v>1734276</v>
      </c>
      <c r="AW1954">
        <v>97</v>
      </c>
      <c r="AX1954">
        <v>96</v>
      </c>
      <c r="AY1954" t="s">
        <v>528</v>
      </c>
      <c r="AZ1954" t="s">
        <v>528</v>
      </c>
      <c r="BA1954" t="s">
        <v>528</v>
      </c>
    </row>
    <row r="1955" spans="1:53" x14ac:dyDescent="0.55000000000000004">
      <c r="A1955">
        <v>1986</v>
      </c>
      <c r="B1955" t="b">
        <f>IF(Table2[[#This Row],[yearID]]&gt;=1903,TRUE,FALSE)</f>
        <v>1</v>
      </c>
      <c r="C1955" t="b">
        <f>IF(Table2[[#This Row],[yearID]]&gt;=1973,TRUE,FALSE)</f>
        <v>1</v>
      </c>
      <c r="D1955" t="s">
        <v>410</v>
      </c>
      <c r="E1955" t="s">
        <v>509</v>
      </c>
      <c r="F1955" t="s">
        <v>548</v>
      </c>
      <c r="G1955" t="str">
        <f>VLOOKUP(Table2[[#This Row],[franchID]],TeamsFranchises!$A$1:$D$121,2,FALSE)</f>
        <v>Kansas City Royals</v>
      </c>
      <c r="H1955" t="s">
        <v>8</v>
      </c>
      <c r="I1955">
        <v>3</v>
      </c>
      <c r="J1955">
        <v>162</v>
      </c>
      <c r="K1955">
        <v>81</v>
      </c>
      <c r="L1955">
        <v>76</v>
      </c>
      <c r="M1955">
        <v>86</v>
      </c>
      <c r="N1955" t="s">
        <v>51</v>
      </c>
      <c r="P1955" t="s">
        <v>51</v>
      </c>
      <c r="Q1955">
        <f>IF(Table2[[#This Row],[LgWin]]="Y",1,0)</f>
        <v>0</v>
      </c>
      <c r="R1955" t="s">
        <v>51</v>
      </c>
      <c r="S1955">
        <f>IF(Table2[[#This Row],[WSWin]]="Y",1,0)</f>
        <v>0</v>
      </c>
      <c r="T1955">
        <v>654</v>
      </c>
      <c r="U1955">
        <v>5561</v>
      </c>
      <c r="V1955">
        <v>1403</v>
      </c>
      <c r="W1955">
        <v>264</v>
      </c>
      <c r="X1955">
        <v>45</v>
      </c>
      <c r="Y1955">
        <v>137</v>
      </c>
      <c r="Z1955">
        <v>474</v>
      </c>
      <c r="AA1955">
        <v>919</v>
      </c>
      <c r="AB1955">
        <v>97</v>
      </c>
      <c r="AC1955">
        <v>46</v>
      </c>
      <c r="AD1955">
        <v>36</v>
      </c>
      <c r="AE1955">
        <v>33</v>
      </c>
      <c r="AF1955">
        <v>673</v>
      </c>
      <c r="AG1955">
        <v>612</v>
      </c>
      <c r="AH1955">
        <v>3.82</v>
      </c>
      <c r="AI1955">
        <v>24</v>
      </c>
      <c r="AJ1955">
        <v>13</v>
      </c>
      <c r="AK1955">
        <v>31</v>
      </c>
      <c r="AL1955">
        <v>4322</v>
      </c>
      <c r="AM1955">
        <v>1413</v>
      </c>
      <c r="AN1955">
        <v>121</v>
      </c>
      <c r="AO1955">
        <v>479</v>
      </c>
      <c r="AP1955">
        <v>888</v>
      </c>
      <c r="AQ1955">
        <v>123</v>
      </c>
      <c r="AR1955">
        <v>153</v>
      </c>
      <c r="AS1955">
        <v>0.98</v>
      </c>
      <c r="AT1955" t="s">
        <v>549</v>
      </c>
      <c r="AU1955" t="s">
        <v>570</v>
      </c>
      <c r="AV1955">
        <v>2320794</v>
      </c>
      <c r="AW1955">
        <v>102</v>
      </c>
      <c r="AX1955">
        <v>101</v>
      </c>
      <c r="AY1955" t="s">
        <v>548</v>
      </c>
      <c r="AZ1955" t="s">
        <v>509</v>
      </c>
      <c r="BA1955" t="s">
        <v>509</v>
      </c>
    </row>
    <row r="1956" spans="1:53" x14ac:dyDescent="0.55000000000000004">
      <c r="A1956">
        <v>1986</v>
      </c>
      <c r="B1956" t="b">
        <f>IF(Table2[[#This Row],[yearID]]&gt;=1903,TRUE,FALSE)</f>
        <v>1</v>
      </c>
      <c r="C1956" t="b">
        <f>IF(Table2[[#This Row],[yearID]]&gt;=1973,TRUE,FALSE)</f>
        <v>1</v>
      </c>
      <c r="D1956" t="s">
        <v>157</v>
      </c>
      <c r="E1956" t="s">
        <v>511</v>
      </c>
      <c r="F1956" t="s">
        <v>260</v>
      </c>
      <c r="G1956" t="str">
        <f>VLOOKUP(Table2[[#This Row],[franchID]],TeamsFranchises!$A$1:$D$121,2,FALSE)</f>
        <v>Los Angeles Dodgers</v>
      </c>
      <c r="H1956" t="s">
        <v>8</v>
      </c>
      <c r="I1956">
        <v>5</v>
      </c>
      <c r="J1956">
        <v>162</v>
      </c>
      <c r="K1956">
        <v>81</v>
      </c>
      <c r="L1956">
        <v>73</v>
      </c>
      <c r="M1956">
        <v>89</v>
      </c>
      <c r="N1956" t="s">
        <v>51</v>
      </c>
      <c r="P1956" t="s">
        <v>51</v>
      </c>
      <c r="Q1956">
        <f>IF(Table2[[#This Row],[LgWin]]="Y",1,0)</f>
        <v>0</v>
      </c>
      <c r="R1956" t="s">
        <v>51</v>
      </c>
      <c r="S1956">
        <f>IF(Table2[[#This Row],[WSWin]]="Y",1,0)</f>
        <v>0</v>
      </c>
      <c r="T1956">
        <v>638</v>
      </c>
      <c r="U1956">
        <v>5471</v>
      </c>
      <c r="V1956">
        <v>1373</v>
      </c>
      <c r="W1956">
        <v>232</v>
      </c>
      <c r="X1956">
        <v>14</v>
      </c>
      <c r="Y1956">
        <v>130</v>
      </c>
      <c r="Z1956">
        <v>478</v>
      </c>
      <c r="AA1956">
        <v>966</v>
      </c>
      <c r="AB1956">
        <v>155</v>
      </c>
      <c r="AC1956">
        <v>67</v>
      </c>
      <c r="AD1956">
        <v>32</v>
      </c>
      <c r="AE1956">
        <v>39</v>
      </c>
      <c r="AF1956">
        <v>679</v>
      </c>
      <c r="AG1956">
        <v>608</v>
      </c>
      <c r="AH1956">
        <v>3.76</v>
      </c>
      <c r="AI1956">
        <v>35</v>
      </c>
      <c r="AJ1956">
        <v>14</v>
      </c>
      <c r="AK1956">
        <v>25</v>
      </c>
      <c r="AL1956">
        <v>4363</v>
      </c>
      <c r="AM1956">
        <v>1428</v>
      </c>
      <c r="AN1956">
        <v>115</v>
      </c>
      <c r="AO1956">
        <v>499</v>
      </c>
      <c r="AP1956">
        <v>1051</v>
      </c>
      <c r="AQ1956">
        <v>181</v>
      </c>
      <c r="AR1956">
        <v>118</v>
      </c>
      <c r="AS1956">
        <v>0.97099999999999997</v>
      </c>
      <c r="AT1956" t="s">
        <v>512</v>
      </c>
      <c r="AU1956" t="s">
        <v>531</v>
      </c>
      <c r="AV1956">
        <v>3023208</v>
      </c>
      <c r="AW1956">
        <v>93</v>
      </c>
      <c r="AX1956">
        <v>93</v>
      </c>
      <c r="AY1956" t="s">
        <v>260</v>
      </c>
      <c r="AZ1956" t="s">
        <v>511</v>
      </c>
      <c r="BA1956" t="s">
        <v>511</v>
      </c>
    </row>
    <row r="1957" spans="1:53" x14ac:dyDescent="0.55000000000000004">
      <c r="A1957">
        <v>1986</v>
      </c>
      <c r="B1957" t="b">
        <f>IF(Table2[[#This Row],[yearID]]&gt;=1903,TRUE,FALSE)</f>
        <v>1</v>
      </c>
      <c r="C1957" t="b">
        <f>IF(Table2[[#This Row],[yearID]]&gt;=1973,TRUE,FALSE)</f>
        <v>1</v>
      </c>
      <c r="D1957" t="s">
        <v>410</v>
      </c>
      <c r="E1957" t="s">
        <v>426</v>
      </c>
      <c r="F1957" t="s">
        <v>426</v>
      </c>
      <c r="G1957" t="str">
        <f>VLOOKUP(Table2[[#This Row],[franchID]],TeamsFranchises!$A$1:$D$121,2,FALSE)</f>
        <v>Minnesota Twins</v>
      </c>
      <c r="H1957" t="s">
        <v>8</v>
      </c>
      <c r="I1957">
        <v>6</v>
      </c>
      <c r="J1957">
        <v>162</v>
      </c>
      <c r="K1957">
        <v>81</v>
      </c>
      <c r="L1957">
        <v>71</v>
      </c>
      <c r="M1957">
        <v>91</v>
      </c>
      <c r="N1957" t="s">
        <v>51</v>
      </c>
      <c r="P1957" t="s">
        <v>51</v>
      </c>
      <c r="Q1957">
        <f>IF(Table2[[#This Row],[LgWin]]="Y",1,0)</f>
        <v>0</v>
      </c>
      <c r="R1957" t="s">
        <v>51</v>
      </c>
      <c r="S1957">
        <f>IF(Table2[[#This Row],[WSWin]]="Y",1,0)</f>
        <v>0</v>
      </c>
      <c r="T1957">
        <v>741</v>
      </c>
      <c r="U1957">
        <v>5531</v>
      </c>
      <c r="V1957">
        <v>1446</v>
      </c>
      <c r="W1957">
        <v>257</v>
      </c>
      <c r="X1957">
        <v>39</v>
      </c>
      <c r="Y1957">
        <v>196</v>
      </c>
      <c r="Z1957">
        <v>501</v>
      </c>
      <c r="AA1957">
        <v>977</v>
      </c>
      <c r="AB1957">
        <v>81</v>
      </c>
      <c r="AC1957">
        <v>61</v>
      </c>
      <c r="AD1957">
        <v>37</v>
      </c>
      <c r="AE1957">
        <v>38</v>
      </c>
      <c r="AF1957">
        <v>839</v>
      </c>
      <c r="AG1957">
        <v>759</v>
      </c>
      <c r="AH1957">
        <v>4.7699999999999996</v>
      </c>
      <c r="AI1957">
        <v>39</v>
      </c>
      <c r="AJ1957">
        <v>6</v>
      </c>
      <c r="AK1957">
        <v>24</v>
      </c>
      <c r="AL1957">
        <v>4298</v>
      </c>
      <c r="AM1957">
        <v>1579</v>
      </c>
      <c r="AN1957">
        <v>200</v>
      </c>
      <c r="AO1957">
        <v>503</v>
      </c>
      <c r="AP1957">
        <v>937</v>
      </c>
      <c r="AQ1957">
        <v>118</v>
      </c>
      <c r="AR1957">
        <v>168</v>
      </c>
      <c r="AS1957">
        <v>0.98</v>
      </c>
      <c r="AT1957" t="s">
        <v>523</v>
      </c>
      <c r="AU1957" t="s">
        <v>579</v>
      </c>
      <c r="AV1957">
        <v>1255453</v>
      </c>
      <c r="AW1957">
        <v>102</v>
      </c>
      <c r="AX1957">
        <v>102</v>
      </c>
      <c r="AY1957" t="s">
        <v>426</v>
      </c>
      <c r="AZ1957" t="s">
        <v>426</v>
      </c>
      <c r="BA1957" t="s">
        <v>426</v>
      </c>
    </row>
    <row r="1958" spans="1:53" x14ac:dyDescent="0.55000000000000004">
      <c r="A1958">
        <v>1986</v>
      </c>
      <c r="B1958" t="b">
        <f>IF(Table2[[#This Row],[yearID]]&gt;=1903,TRUE,FALSE)</f>
        <v>1</v>
      </c>
      <c r="C1958" t="b">
        <f>IF(Table2[[#This Row],[yearID]]&gt;=1973,TRUE,FALSE)</f>
        <v>1</v>
      </c>
      <c r="D1958" t="s">
        <v>410</v>
      </c>
      <c r="E1958" t="s">
        <v>563</v>
      </c>
      <c r="F1958" t="s">
        <v>282</v>
      </c>
      <c r="G1958" t="str">
        <f>VLOOKUP(Table2[[#This Row],[franchID]],TeamsFranchises!$A$1:$D$121,2,FALSE)</f>
        <v>Milwaukee Brewers</v>
      </c>
      <c r="H1958" t="s">
        <v>37</v>
      </c>
      <c r="I1958">
        <v>6</v>
      </c>
      <c r="J1958">
        <v>161</v>
      </c>
      <c r="K1958">
        <v>80</v>
      </c>
      <c r="L1958">
        <v>77</v>
      </c>
      <c r="M1958">
        <v>84</v>
      </c>
      <c r="N1958" t="s">
        <v>51</v>
      </c>
      <c r="P1958" t="s">
        <v>51</v>
      </c>
      <c r="Q1958">
        <f>IF(Table2[[#This Row],[LgWin]]="Y",1,0)</f>
        <v>0</v>
      </c>
      <c r="R1958" t="s">
        <v>51</v>
      </c>
      <c r="S1958">
        <f>IF(Table2[[#This Row],[WSWin]]="Y",1,0)</f>
        <v>0</v>
      </c>
      <c r="T1958">
        <v>667</v>
      </c>
      <c r="U1958">
        <v>5461</v>
      </c>
      <c r="V1958">
        <v>1393</v>
      </c>
      <c r="W1958">
        <v>255</v>
      </c>
      <c r="X1958">
        <v>38</v>
      </c>
      <c r="Y1958">
        <v>127</v>
      </c>
      <c r="Z1958">
        <v>530</v>
      </c>
      <c r="AA1958">
        <v>986</v>
      </c>
      <c r="AB1958">
        <v>100</v>
      </c>
      <c r="AC1958">
        <v>50</v>
      </c>
      <c r="AD1958">
        <v>27</v>
      </c>
      <c r="AE1958">
        <v>53</v>
      </c>
      <c r="AF1958">
        <v>734</v>
      </c>
      <c r="AG1958">
        <v>638</v>
      </c>
      <c r="AH1958">
        <v>4.01</v>
      </c>
      <c r="AI1958">
        <v>29</v>
      </c>
      <c r="AJ1958">
        <v>12</v>
      </c>
      <c r="AK1958">
        <v>32</v>
      </c>
      <c r="AL1958">
        <v>4295</v>
      </c>
      <c r="AM1958">
        <v>1478</v>
      </c>
      <c r="AN1958">
        <v>158</v>
      </c>
      <c r="AO1958">
        <v>494</v>
      </c>
      <c r="AP1958">
        <v>952</v>
      </c>
      <c r="AQ1958">
        <v>146</v>
      </c>
      <c r="AR1958">
        <v>146</v>
      </c>
      <c r="AS1958">
        <v>0.97599999999999998</v>
      </c>
      <c r="AT1958" t="s">
        <v>281</v>
      </c>
      <c r="AU1958" t="s">
        <v>501</v>
      </c>
      <c r="AV1958">
        <v>1265041</v>
      </c>
      <c r="AW1958">
        <v>103</v>
      </c>
      <c r="AX1958">
        <v>104</v>
      </c>
      <c r="AY1958" t="s">
        <v>282</v>
      </c>
      <c r="AZ1958" t="s">
        <v>282</v>
      </c>
      <c r="BA1958" t="s">
        <v>282</v>
      </c>
    </row>
    <row r="1959" spans="1:53" x14ac:dyDescent="0.55000000000000004">
      <c r="A1959">
        <v>1986</v>
      </c>
      <c r="B1959" t="b">
        <f>IF(Table2[[#This Row],[yearID]]&gt;=1903,TRUE,FALSE)</f>
        <v>1</v>
      </c>
      <c r="C1959" t="b">
        <f>IF(Table2[[#This Row],[yearID]]&gt;=1973,TRUE,FALSE)</f>
        <v>1</v>
      </c>
      <c r="D1959" t="s">
        <v>157</v>
      </c>
      <c r="E1959" t="s">
        <v>551</v>
      </c>
      <c r="F1959" t="s">
        <v>398</v>
      </c>
      <c r="G1959" t="str">
        <f>VLOOKUP(Table2[[#This Row],[franchID]],TeamsFranchises!$A$1:$D$121,2,FALSE)</f>
        <v>Washington Nationals</v>
      </c>
      <c r="H1959" t="s">
        <v>37</v>
      </c>
      <c r="I1959">
        <v>4</v>
      </c>
      <c r="J1959">
        <v>161</v>
      </c>
      <c r="K1959">
        <v>80</v>
      </c>
      <c r="L1959">
        <v>78</v>
      </c>
      <c r="M1959">
        <v>83</v>
      </c>
      <c r="N1959" t="s">
        <v>51</v>
      </c>
      <c r="P1959" t="s">
        <v>51</v>
      </c>
      <c r="Q1959">
        <f>IF(Table2[[#This Row],[LgWin]]="Y",1,0)</f>
        <v>0</v>
      </c>
      <c r="R1959" t="s">
        <v>51</v>
      </c>
      <c r="S1959">
        <f>IF(Table2[[#This Row],[WSWin]]="Y",1,0)</f>
        <v>0</v>
      </c>
      <c r="T1959">
        <v>637</v>
      </c>
      <c r="U1959">
        <v>5508</v>
      </c>
      <c r="V1959">
        <v>1401</v>
      </c>
      <c r="W1959">
        <v>255</v>
      </c>
      <c r="X1959">
        <v>50</v>
      </c>
      <c r="Y1959">
        <v>110</v>
      </c>
      <c r="Z1959">
        <v>537</v>
      </c>
      <c r="AA1959">
        <v>1016</v>
      </c>
      <c r="AB1959">
        <v>193</v>
      </c>
      <c r="AC1959">
        <v>95</v>
      </c>
      <c r="AD1959">
        <v>33</v>
      </c>
      <c r="AE1959">
        <v>42</v>
      </c>
      <c r="AF1959">
        <v>688</v>
      </c>
      <c r="AG1959">
        <v>616</v>
      </c>
      <c r="AH1959">
        <v>3.78</v>
      </c>
      <c r="AI1959">
        <v>15</v>
      </c>
      <c r="AJ1959">
        <v>9</v>
      </c>
      <c r="AK1959">
        <v>50</v>
      </c>
      <c r="AL1959">
        <v>4399</v>
      </c>
      <c r="AM1959">
        <v>1350</v>
      </c>
      <c r="AN1959">
        <v>119</v>
      </c>
      <c r="AO1959">
        <v>566</v>
      </c>
      <c r="AP1959">
        <v>1051</v>
      </c>
      <c r="AQ1959">
        <v>133</v>
      </c>
      <c r="AR1959">
        <v>132</v>
      </c>
      <c r="AS1959">
        <v>0.97899999999999998</v>
      </c>
      <c r="AT1959" t="s">
        <v>552</v>
      </c>
      <c r="AU1959" t="s">
        <v>572</v>
      </c>
      <c r="AV1959">
        <v>1128981</v>
      </c>
      <c r="AW1959">
        <v>100</v>
      </c>
      <c r="AX1959">
        <v>100</v>
      </c>
      <c r="AY1959" t="s">
        <v>551</v>
      </c>
      <c r="AZ1959" t="s">
        <v>551</v>
      </c>
      <c r="BA1959" t="s">
        <v>551</v>
      </c>
    </row>
    <row r="1960" spans="1:53" x14ac:dyDescent="0.55000000000000004">
      <c r="A1960">
        <v>1986</v>
      </c>
      <c r="B1960" t="b">
        <f>IF(Table2[[#This Row],[yearID]]&gt;=1903,TRUE,FALSE)</f>
        <v>1</v>
      </c>
      <c r="C1960" t="b">
        <f>IF(Table2[[#This Row],[yearID]]&gt;=1973,TRUE,FALSE)</f>
        <v>1</v>
      </c>
      <c r="D1960" t="s">
        <v>410</v>
      </c>
      <c r="E1960" t="s">
        <v>436</v>
      </c>
      <c r="F1960" t="s">
        <v>412</v>
      </c>
      <c r="G1960" t="str">
        <f>VLOOKUP(Table2[[#This Row],[franchID]],TeamsFranchises!$A$1:$D$121,2,FALSE)</f>
        <v>New York Yankees</v>
      </c>
      <c r="H1960" t="s">
        <v>37</v>
      </c>
      <c r="I1960">
        <v>2</v>
      </c>
      <c r="J1960">
        <v>162</v>
      </c>
      <c r="K1960">
        <v>80</v>
      </c>
      <c r="L1960">
        <v>90</v>
      </c>
      <c r="M1960">
        <v>72</v>
      </c>
      <c r="N1960" t="s">
        <v>51</v>
      </c>
      <c r="P1960" t="s">
        <v>51</v>
      </c>
      <c r="Q1960">
        <f>IF(Table2[[#This Row],[LgWin]]="Y",1,0)</f>
        <v>0</v>
      </c>
      <c r="R1960" t="s">
        <v>51</v>
      </c>
      <c r="S1960">
        <f>IF(Table2[[#This Row],[WSWin]]="Y",1,0)</f>
        <v>0</v>
      </c>
      <c r="T1960">
        <v>797</v>
      </c>
      <c r="U1960">
        <v>5570</v>
      </c>
      <c r="V1960">
        <v>1512</v>
      </c>
      <c r="W1960">
        <v>275</v>
      </c>
      <c r="X1960">
        <v>23</v>
      </c>
      <c r="Y1960">
        <v>188</v>
      </c>
      <c r="Z1960">
        <v>645</v>
      </c>
      <c r="AA1960">
        <v>911</v>
      </c>
      <c r="AB1960">
        <v>139</v>
      </c>
      <c r="AC1960">
        <v>48</v>
      </c>
      <c r="AD1960">
        <v>28</v>
      </c>
      <c r="AE1960">
        <v>46</v>
      </c>
      <c r="AF1960">
        <v>738</v>
      </c>
      <c r="AG1960">
        <v>659</v>
      </c>
      <c r="AH1960">
        <v>4.1100000000000003</v>
      </c>
      <c r="AI1960">
        <v>13</v>
      </c>
      <c r="AJ1960">
        <v>8</v>
      </c>
      <c r="AK1960">
        <v>58</v>
      </c>
      <c r="AL1960">
        <v>4330</v>
      </c>
      <c r="AM1960">
        <v>1461</v>
      </c>
      <c r="AN1960">
        <v>175</v>
      </c>
      <c r="AO1960">
        <v>492</v>
      </c>
      <c r="AP1960">
        <v>878</v>
      </c>
      <c r="AQ1960">
        <v>127</v>
      </c>
      <c r="AR1960">
        <v>153</v>
      </c>
      <c r="AS1960">
        <v>0.97899999999999998</v>
      </c>
      <c r="AT1960" t="s">
        <v>459</v>
      </c>
      <c r="AU1960" t="s">
        <v>571</v>
      </c>
      <c r="AV1960">
        <v>2268030</v>
      </c>
      <c r="AW1960">
        <v>99</v>
      </c>
      <c r="AX1960">
        <v>98</v>
      </c>
      <c r="AY1960" t="s">
        <v>412</v>
      </c>
      <c r="AZ1960" t="s">
        <v>436</v>
      </c>
      <c r="BA1960" t="s">
        <v>436</v>
      </c>
    </row>
    <row r="1961" spans="1:53" x14ac:dyDescent="0.55000000000000004">
      <c r="A1961">
        <v>1986</v>
      </c>
      <c r="B1961" t="b">
        <f>IF(Table2[[#This Row],[yearID]]&gt;=1903,TRUE,FALSE)</f>
        <v>1</v>
      </c>
      <c r="C1961" t="b">
        <f>IF(Table2[[#This Row],[yearID]]&gt;=1973,TRUE,FALSE)</f>
        <v>1</v>
      </c>
      <c r="D1961" t="s">
        <v>157</v>
      </c>
      <c r="E1961" t="s">
        <v>532</v>
      </c>
      <c r="F1961" t="s">
        <v>533</v>
      </c>
      <c r="G1961" t="str">
        <f>VLOOKUP(Table2[[#This Row],[franchID]],TeamsFranchises!$A$1:$D$121,2,FALSE)</f>
        <v>New York Mets</v>
      </c>
      <c r="H1961" t="s">
        <v>37</v>
      </c>
      <c r="I1961">
        <v>1</v>
      </c>
      <c r="J1961">
        <v>162</v>
      </c>
      <c r="K1961">
        <v>81</v>
      </c>
      <c r="L1961">
        <v>108</v>
      </c>
      <c r="M1961">
        <v>54</v>
      </c>
      <c r="N1961" t="s">
        <v>76</v>
      </c>
      <c r="P1961" t="s">
        <v>76</v>
      </c>
      <c r="Q1961">
        <f>IF(Table2[[#This Row],[LgWin]]="Y",1,0)</f>
        <v>1</v>
      </c>
      <c r="R1961" t="s">
        <v>76</v>
      </c>
      <c r="S1961">
        <f>IF(Table2[[#This Row],[WSWin]]="Y",1,0)</f>
        <v>1</v>
      </c>
      <c r="T1961">
        <v>783</v>
      </c>
      <c r="U1961">
        <v>5558</v>
      </c>
      <c r="V1961">
        <v>1462</v>
      </c>
      <c r="W1961">
        <v>261</v>
      </c>
      <c r="X1961">
        <v>31</v>
      </c>
      <c r="Y1961">
        <v>148</v>
      </c>
      <c r="Z1961">
        <v>631</v>
      </c>
      <c r="AA1961">
        <v>968</v>
      </c>
      <c r="AB1961">
        <v>118</v>
      </c>
      <c r="AC1961">
        <v>48</v>
      </c>
      <c r="AD1961">
        <v>31</v>
      </c>
      <c r="AE1961">
        <v>53</v>
      </c>
      <c r="AF1961">
        <v>578</v>
      </c>
      <c r="AG1961">
        <v>513</v>
      </c>
      <c r="AH1961">
        <v>3.11</v>
      </c>
      <c r="AI1961">
        <v>27</v>
      </c>
      <c r="AJ1961">
        <v>11</v>
      </c>
      <c r="AK1961">
        <v>46</v>
      </c>
      <c r="AL1961">
        <v>4452</v>
      </c>
      <c r="AM1961">
        <v>1304</v>
      </c>
      <c r="AN1961">
        <v>103</v>
      </c>
      <c r="AO1961">
        <v>509</v>
      </c>
      <c r="AP1961">
        <v>1083</v>
      </c>
      <c r="AQ1961">
        <v>138</v>
      </c>
      <c r="AR1961">
        <v>145</v>
      </c>
      <c r="AS1961">
        <v>0.97799999999999998</v>
      </c>
      <c r="AT1961" t="s">
        <v>534</v>
      </c>
      <c r="AU1961" t="s">
        <v>536</v>
      </c>
      <c r="AV1961">
        <v>2767601</v>
      </c>
      <c r="AW1961">
        <v>98</v>
      </c>
      <c r="AX1961">
        <v>96</v>
      </c>
      <c r="AY1961" t="s">
        <v>533</v>
      </c>
      <c r="AZ1961" t="s">
        <v>532</v>
      </c>
      <c r="BA1961" t="s">
        <v>532</v>
      </c>
    </row>
    <row r="1962" spans="1:53" x14ac:dyDescent="0.55000000000000004">
      <c r="A1962">
        <v>1986</v>
      </c>
      <c r="B1962" t="b">
        <f>IF(Table2[[#This Row],[yearID]]&gt;=1903,TRUE,FALSE)</f>
        <v>1</v>
      </c>
      <c r="C1962" t="b">
        <f>IF(Table2[[#This Row],[yearID]]&gt;=1973,TRUE,FALSE)</f>
        <v>1</v>
      </c>
      <c r="D1962" t="s">
        <v>410</v>
      </c>
      <c r="E1962" t="s">
        <v>423</v>
      </c>
      <c r="F1962" t="s">
        <v>423</v>
      </c>
      <c r="G1962" t="str">
        <f>VLOOKUP(Table2[[#This Row],[franchID]],TeamsFranchises!$A$1:$D$121,2,FALSE)</f>
        <v>Oakland Athletics</v>
      </c>
      <c r="H1962" t="s">
        <v>8</v>
      </c>
      <c r="I1962">
        <v>3</v>
      </c>
      <c r="J1962">
        <v>162</v>
      </c>
      <c r="K1962">
        <v>83</v>
      </c>
      <c r="L1962">
        <v>76</v>
      </c>
      <c r="M1962">
        <v>86</v>
      </c>
      <c r="N1962" t="s">
        <v>51</v>
      </c>
      <c r="P1962" t="s">
        <v>51</v>
      </c>
      <c r="Q1962">
        <f>IF(Table2[[#This Row],[LgWin]]="Y",1,0)</f>
        <v>0</v>
      </c>
      <c r="R1962" t="s">
        <v>51</v>
      </c>
      <c r="S1962">
        <f>IF(Table2[[#This Row],[WSWin]]="Y",1,0)</f>
        <v>0</v>
      </c>
      <c r="T1962">
        <v>731</v>
      </c>
      <c r="U1962">
        <v>5435</v>
      </c>
      <c r="V1962">
        <v>1370</v>
      </c>
      <c r="W1962">
        <v>213</v>
      </c>
      <c r="X1962">
        <v>25</v>
      </c>
      <c r="Y1962">
        <v>163</v>
      </c>
      <c r="Z1962">
        <v>553</v>
      </c>
      <c r="AA1962">
        <v>983</v>
      </c>
      <c r="AB1962">
        <v>139</v>
      </c>
      <c r="AC1962">
        <v>61</v>
      </c>
      <c r="AD1962">
        <v>32</v>
      </c>
      <c r="AE1962">
        <v>51</v>
      </c>
      <c r="AF1962">
        <v>760</v>
      </c>
      <c r="AG1962">
        <v>686</v>
      </c>
      <c r="AH1962">
        <v>4.3099999999999996</v>
      </c>
      <c r="AI1962">
        <v>22</v>
      </c>
      <c r="AJ1962">
        <v>8</v>
      </c>
      <c r="AK1962">
        <v>37</v>
      </c>
      <c r="AL1962">
        <v>4299</v>
      </c>
      <c r="AM1962">
        <v>1334</v>
      </c>
      <c r="AN1962">
        <v>166</v>
      </c>
      <c r="AO1962">
        <v>667</v>
      </c>
      <c r="AP1962">
        <v>937</v>
      </c>
      <c r="AQ1962">
        <v>135</v>
      </c>
      <c r="AR1962">
        <v>120</v>
      </c>
      <c r="AS1962">
        <v>0.97799999999999998</v>
      </c>
      <c r="AT1962" t="s">
        <v>546</v>
      </c>
      <c r="AU1962" t="s">
        <v>547</v>
      </c>
      <c r="AV1962">
        <v>1314646</v>
      </c>
      <c r="AW1962">
        <v>92</v>
      </c>
      <c r="AX1962">
        <v>92</v>
      </c>
      <c r="AY1962" t="s">
        <v>423</v>
      </c>
      <c r="AZ1962" t="s">
        <v>423</v>
      </c>
      <c r="BA1962" t="s">
        <v>423</v>
      </c>
    </row>
    <row r="1963" spans="1:53" x14ac:dyDescent="0.55000000000000004">
      <c r="A1963">
        <v>1986</v>
      </c>
      <c r="B1963" t="b">
        <f>IF(Table2[[#This Row],[yearID]]&gt;=1903,TRUE,FALSE)</f>
        <v>1</v>
      </c>
      <c r="C1963" t="b">
        <f>IF(Table2[[#This Row],[yearID]]&gt;=1973,TRUE,FALSE)</f>
        <v>1</v>
      </c>
      <c r="D1963" t="s">
        <v>157</v>
      </c>
      <c r="E1963" t="s">
        <v>122</v>
      </c>
      <c r="F1963" t="s">
        <v>122</v>
      </c>
      <c r="G1963" t="str">
        <f>VLOOKUP(Table2[[#This Row],[franchID]],TeamsFranchises!$A$1:$D$121,2,FALSE)</f>
        <v>Philadelphia Phillies</v>
      </c>
      <c r="H1963" t="s">
        <v>37</v>
      </c>
      <c r="I1963">
        <v>2</v>
      </c>
      <c r="J1963">
        <v>161</v>
      </c>
      <c r="K1963">
        <v>80</v>
      </c>
      <c r="L1963">
        <v>86</v>
      </c>
      <c r="M1963">
        <v>75</v>
      </c>
      <c r="N1963" t="s">
        <v>51</v>
      </c>
      <c r="P1963" t="s">
        <v>51</v>
      </c>
      <c r="Q1963">
        <f>IF(Table2[[#This Row],[LgWin]]="Y",1,0)</f>
        <v>0</v>
      </c>
      <c r="R1963" t="s">
        <v>51</v>
      </c>
      <c r="S1963">
        <f>IF(Table2[[#This Row],[WSWin]]="Y",1,0)</f>
        <v>0</v>
      </c>
      <c r="T1963">
        <v>739</v>
      </c>
      <c r="U1963">
        <v>5483</v>
      </c>
      <c r="V1963">
        <v>1386</v>
      </c>
      <c r="W1963">
        <v>266</v>
      </c>
      <c r="X1963">
        <v>39</v>
      </c>
      <c r="Y1963">
        <v>154</v>
      </c>
      <c r="Z1963">
        <v>589</v>
      </c>
      <c r="AA1963">
        <v>1154</v>
      </c>
      <c r="AB1963">
        <v>153</v>
      </c>
      <c r="AC1963">
        <v>59</v>
      </c>
      <c r="AD1963">
        <v>40</v>
      </c>
      <c r="AE1963">
        <v>51</v>
      </c>
      <c r="AF1963">
        <v>713</v>
      </c>
      <c r="AG1963">
        <v>621</v>
      </c>
      <c r="AH1963">
        <v>3.85</v>
      </c>
      <c r="AI1963">
        <v>22</v>
      </c>
      <c r="AJ1963">
        <v>11</v>
      </c>
      <c r="AK1963">
        <v>39</v>
      </c>
      <c r="AL1963">
        <v>4355</v>
      </c>
      <c r="AM1963">
        <v>1473</v>
      </c>
      <c r="AN1963">
        <v>130</v>
      </c>
      <c r="AO1963">
        <v>553</v>
      </c>
      <c r="AP1963">
        <v>874</v>
      </c>
      <c r="AQ1963">
        <v>137</v>
      </c>
      <c r="AR1963">
        <v>157</v>
      </c>
      <c r="AS1963">
        <v>0.97799999999999998</v>
      </c>
      <c r="AT1963" t="s">
        <v>358</v>
      </c>
      <c r="AU1963" t="s">
        <v>566</v>
      </c>
      <c r="AV1963">
        <v>1933335</v>
      </c>
      <c r="AW1963">
        <v>104</v>
      </c>
      <c r="AX1963">
        <v>104</v>
      </c>
      <c r="AY1963" t="s">
        <v>122</v>
      </c>
      <c r="AZ1963" t="s">
        <v>122</v>
      </c>
      <c r="BA1963" t="s">
        <v>122</v>
      </c>
    </row>
    <row r="1964" spans="1:53" x14ac:dyDescent="0.55000000000000004">
      <c r="A1964">
        <v>1986</v>
      </c>
      <c r="B1964" t="b">
        <f>IF(Table2[[#This Row],[yearID]]&gt;=1903,TRUE,FALSE)</f>
        <v>1</v>
      </c>
      <c r="C1964" t="b">
        <f>IF(Table2[[#This Row],[yearID]]&gt;=1973,TRUE,FALSE)</f>
        <v>1</v>
      </c>
      <c r="D1964" t="s">
        <v>157</v>
      </c>
      <c r="E1964" t="s">
        <v>229</v>
      </c>
      <c r="F1964" t="s">
        <v>229</v>
      </c>
      <c r="G1964" t="str">
        <f>VLOOKUP(Table2[[#This Row],[franchID]],TeamsFranchises!$A$1:$D$121,2,FALSE)</f>
        <v>Pittsburgh Pirates</v>
      </c>
      <c r="H1964" t="s">
        <v>37</v>
      </c>
      <c r="I1964">
        <v>6</v>
      </c>
      <c r="J1964">
        <v>162</v>
      </c>
      <c r="K1964">
        <v>81</v>
      </c>
      <c r="L1964">
        <v>64</v>
      </c>
      <c r="M1964">
        <v>98</v>
      </c>
      <c r="N1964" t="s">
        <v>51</v>
      </c>
      <c r="P1964" t="s">
        <v>51</v>
      </c>
      <c r="Q1964">
        <f>IF(Table2[[#This Row],[LgWin]]="Y",1,0)</f>
        <v>0</v>
      </c>
      <c r="R1964" t="s">
        <v>51</v>
      </c>
      <c r="S1964">
        <f>IF(Table2[[#This Row],[WSWin]]="Y",1,0)</f>
        <v>0</v>
      </c>
      <c r="T1964">
        <v>663</v>
      </c>
      <c r="U1964">
        <v>5456</v>
      </c>
      <c r="V1964">
        <v>1366</v>
      </c>
      <c r="W1964">
        <v>273</v>
      </c>
      <c r="X1964">
        <v>33</v>
      </c>
      <c r="Y1964">
        <v>111</v>
      </c>
      <c r="Z1964">
        <v>569</v>
      </c>
      <c r="AA1964">
        <v>929</v>
      </c>
      <c r="AB1964">
        <v>152</v>
      </c>
      <c r="AC1964">
        <v>84</v>
      </c>
      <c r="AD1964">
        <v>20</v>
      </c>
      <c r="AE1964">
        <v>44</v>
      </c>
      <c r="AF1964">
        <v>700</v>
      </c>
      <c r="AG1964">
        <v>629</v>
      </c>
      <c r="AH1964">
        <v>3.9</v>
      </c>
      <c r="AI1964">
        <v>17</v>
      </c>
      <c r="AJ1964">
        <v>9</v>
      </c>
      <c r="AK1964">
        <v>30</v>
      </c>
      <c r="AL1964">
        <v>4352</v>
      </c>
      <c r="AM1964">
        <v>1397</v>
      </c>
      <c r="AN1964">
        <v>138</v>
      </c>
      <c r="AO1964">
        <v>570</v>
      </c>
      <c r="AP1964">
        <v>924</v>
      </c>
      <c r="AQ1964">
        <v>143</v>
      </c>
      <c r="AR1964">
        <v>134</v>
      </c>
      <c r="AS1964">
        <v>0.97799999999999998</v>
      </c>
      <c r="AT1964" t="s">
        <v>390</v>
      </c>
      <c r="AU1964" t="s">
        <v>567</v>
      </c>
      <c r="AV1964">
        <v>1000917</v>
      </c>
      <c r="AW1964">
        <v>102</v>
      </c>
      <c r="AX1964">
        <v>103</v>
      </c>
      <c r="AY1964" t="s">
        <v>229</v>
      </c>
      <c r="AZ1964" t="s">
        <v>229</v>
      </c>
      <c r="BA1964" t="s">
        <v>229</v>
      </c>
    </row>
    <row r="1965" spans="1:53" x14ac:dyDescent="0.55000000000000004">
      <c r="A1965">
        <v>1986</v>
      </c>
      <c r="B1965" t="b">
        <f>IF(Table2[[#This Row],[yearID]]&gt;=1903,TRUE,FALSE)</f>
        <v>1</v>
      </c>
      <c r="C1965" t="b">
        <f>IF(Table2[[#This Row],[yearID]]&gt;=1973,TRUE,FALSE)</f>
        <v>1</v>
      </c>
      <c r="D1965" t="s">
        <v>157</v>
      </c>
      <c r="E1965" t="s">
        <v>554</v>
      </c>
      <c r="F1965" t="s">
        <v>555</v>
      </c>
      <c r="G1965" t="str">
        <f>VLOOKUP(Table2[[#This Row],[franchID]],TeamsFranchises!$A$1:$D$121,2,FALSE)</f>
        <v>San Diego Padres</v>
      </c>
      <c r="H1965" t="s">
        <v>8</v>
      </c>
      <c r="I1965">
        <v>4</v>
      </c>
      <c r="J1965">
        <v>162</v>
      </c>
      <c r="K1965">
        <v>81</v>
      </c>
      <c r="L1965">
        <v>74</v>
      </c>
      <c r="M1965">
        <v>88</v>
      </c>
      <c r="N1965" t="s">
        <v>51</v>
      </c>
      <c r="P1965" t="s">
        <v>51</v>
      </c>
      <c r="Q1965">
        <f>IF(Table2[[#This Row],[LgWin]]="Y",1,0)</f>
        <v>0</v>
      </c>
      <c r="R1965" t="s">
        <v>51</v>
      </c>
      <c r="S1965">
        <f>IF(Table2[[#This Row],[WSWin]]="Y",1,0)</f>
        <v>0</v>
      </c>
      <c r="T1965">
        <v>656</v>
      </c>
      <c r="U1965">
        <v>5515</v>
      </c>
      <c r="V1965">
        <v>1442</v>
      </c>
      <c r="W1965">
        <v>239</v>
      </c>
      <c r="X1965">
        <v>25</v>
      </c>
      <c r="Y1965">
        <v>136</v>
      </c>
      <c r="Z1965">
        <v>484</v>
      </c>
      <c r="AA1965">
        <v>917</v>
      </c>
      <c r="AB1965">
        <v>96</v>
      </c>
      <c r="AC1965">
        <v>68</v>
      </c>
      <c r="AD1965">
        <v>18</v>
      </c>
      <c r="AE1965">
        <v>35</v>
      </c>
      <c r="AF1965">
        <v>723</v>
      </c>
      <c r="AG1965">
        <v>640</v>
      </c>
      <c r="AH1965">
        <v>3.99</v>
      </c>
      <c r="AI1965">
        <v>13</v>
      </c>
      <c r="AJ1965">
        <v>7</v>
      </c>
      <c r="AK1965">
        <v>32</v>
      </c>
      <c r="AL1965">
        <v>4330</v>
      </c>
      <c r="AM1965">
        <v>1406</v>
      </c>
      <c r="AN1965">
        <v>150</v>
      </c>
      <c r="AO1965">
        <v>607</v>
      </c>
      <c r="AP1965">
        <v>934</v>
      </c>
      <c r="AQ1965">
        <v>137</v>
      </c>
      <c r="AR1965">
        <v>135</v>
      </c>
      <c r="AS1965">
        <v>0.97799999999999998</v>
      </c>
      <c r="AT1965" t="s">
        <v>556</v>
      </c>
      <c r="AU1965" t="s">
        <v>557</v>
      </c>
      <c r="AV1965">
        <v>1805716</v>
      </c>
      <c r="AW1965">
        <v>98</v>
      </c>
      <c r="AX1965">
        <v>98</v>
      </c>
      <c r="AY1965" t="s">
        <v>555</v>
      </c>
      <c r="AZ1965" t="s">
        <v>554</v>
      </c>
      <c r="BA1965" t="s">
        <v>554</v>
      </c>
    </row>
    <row r="1966" spans="1:53" x14ac:dyDescent="0.55000000000000004">
      <c r="A1966">
        <v>1986</v>
      </c>
      <c r="B1966" t="b">
        <f>IF(Table2[[#This Row],[yearID]]&gt;=1903,TRUE,FALSE)</f>
        <v>1</v>
      </c>
      <c r="C1966" t="b">
        <f>IF(Table2[[#This Row],[yearID]]&gt;=1973,TRUE,FALSE)</f>
        <v>1</v>
      </c>
      <c r="D1966" t="s">
        <v>410</v>
      </c>
      <c r="E1966" t="s">
        <v>573</v>
      </c>
      <c r="F1966" t="s">
        <v>573</v>
      </c>
      <c r="G1966" t="str">
        <f>VLOOKUP(Table2[[#This Row],[franchID]],TeamsFranchises!$A$1:$D$121,2,FALSE)</f>
        <v>Seattle Mariners</v>
      </c>
      <c r="H1966" t="s">
        <v>8</v>
      </c>
      <c r="I1966">
        <v>7</v>
      </c>
      <c r="J1966">
        <v>162</v>
      </c>
      <c r="K1966">
        <v>82</v>
      </c>
      <c r="L1966">
        <v>67</v>
      </c>
      <c r="M1966">
        <v>95</v>
      </c>
      <c r="N1966" t="s">
        <v>51</v>
      </c>
      <c r="P1966" t="s">
        <v>51</v>
      </c>
      <c r="Q1966">
        <f>IF(Table2[[#This Row],[LgWin]]="Y",1,0)</f>
        <v>0</v>
      </c>
      <c r="R1966" t="s">
        <v>51</v>
      </c>
      <c r="S1966">
        <f>IF(Table2[[#This Row],[WSWin]]="Y",1,0)</f>
        <v>0</v>
      </c>
      <c r="T1966">
        <v>718</v>
      </c>
      <c r="U1966">
        <v>5498</v>
      </c>
      <c r="V1966">
        <v>1392</v>
      </c>
      <c r="W1966">
        <v>243</v>
      </c>
      <c r="X1966">
        <v>41</v>
      </c>
      <c r="Y1966">
        <v>158</v>
      </c>
      <c r="Z1966">
        <v>572</v>
      </c>
      <c r="AA1966">
        <v>1148</v>
      </c>
      <c r="AB1966">
        <v>93</v>
      </c>
      <c r="AC1966">
        <v>76</v>
      </c>
      <c r="AD1966">
        <v>34</v>
      </c>
      <c r="AE1966">
        <v>29</v>
      </c>
      <c r="AF1966">
        <v>835</v>
      </c>
      <c r="AG1966">
        <v>744</v>
      </c>
      <c r="AH1966">
        <v>4.6500000000000004</v>
      </c>
      <c r="AI1966">
        <v>33</v>
      </c>
      <c r="AJ1966">
        <v>5</v>
      </c>
      <c r="AK1966">
        <v>27</v>
      </c>
      <c r="AL1966">
        <v>4319</v>
      </c>
      <c r="AM1966">
        <v>1590</v>
      </c>
      <c r="AN1966">
        <v>171</v>
      </c>
      <c r="AO1966">
        <v>585</v>
      </c>
      <c r="AP1966">
        <v>944</v>
      </c>
      <c r="AQ1966">
        <v>156</v>
      </c>
      <c r="AR1966">
        <v>191</v>
      </c>
      <c r="AS1966">
        <v>0.97499999999999998</v>
      </c>
      <c r="AT1966" t="s">
        <v>574</v>
      </c>
      <c r="AU1966" t="s">
        <v>575</v>
      </c>
      <c r="AV1966">
        <v>1029045</v>
      </c>
      <c r="AW1966">
        <v>100</v>
      </c>
      <c r="AX1966">
        <v>101</v>
      </c>
      <c r="AY1966" t="s">
        <v>573</v>
      </c>
      <c r="AZ1966" t="s">
        <v>573</v>
      </c>
      <c r="BA1966" t="s">
        <v>573</v>
      </c>
    </row>
    <row r="1967" spans="1:53" x14ac:dyDescent="0.55000000000000004">
      <c r="A1967">
        <v>1986</v>
      </c>
      <c r="B1967" t="b">
        <f>IF(Table2[[#This Row],[yearID]]&gt;=1903,TRUE,FALSE)</f>
        <v>1</v>
      </c>
      <c r="C1967" t="b">
        <f>IF(Table2[[#This Row],[yearID]]&gt;=1973,TRUE,FALSE)</f>
        <v>1</v>
      </c>
      <c r="D1967" t="s">
        <v>157</v>
      </c>
      <c r="E1967" t="s">
        <v>514</v>
      </c>
      <c r="F1967" t="s">
        <v>243</v>
      </c>
      <c r="G1967" t="str">
        <f>VLOOKUP(Table2[[#This Row],[franchID]],TeamsFranchises!$A$1:$D$121,2,FALSE)</f>
        <v>San Francisco Giants</v>
      </c>
      <c r="H1967" t="s">
        <v>8</v>
      </c>
      <c r="I1967">
        <v>3</v>
      </c>
      <c r="J1967">
        <v>162</v>
      </c>
      <c r="K1967">
        <v>81</v>
      </c>
      <c r="L1967">
        <v>83</v>
      </c>
      <c r="M1967">
        <v>79</v>
      </c>
      <c r="N1967" t="s">
        <v>51</v>
      </c>
      <c r="P1967" t="s">
        <v>51</v>
      </c>
      <c r="Q1967">
        <f>IF(Table2[[#This Row],[LgWin]]="Y",1,0)</f>
        <v>0</v>
      </c>
      <c r="R1967" t="s">
        <v>51</v>
      </c>
      <c r="S1967">
        <f>IF(Table2[[#This Row],[WSWin]]="Y",1,0)</f>
        <v>0</v>
      </c>
      <c r="T1967">
        <v>698</v>
      </c>
      <c r="U1967">
        <v>5501</v>
      </c>
      <c r="V1967">
        <v>1394</v>
      </c>
      <c r="W1967">
        <v>269</v>
      </c>
      <c r="X1967">
        <v>29</v>
      </c>
      <c r="Y1967">
        <v>114</v>
      </c>
      <c r="Z1967">
        <v>536</v>
      </c>
      <c r="AA1967">
        <v>1087</v>
      </c>
      <c r="AB1967">
        <v>148</v>
      </c>
      <c r="AC1967">
        <v>93</v>
      </c>
      <c r="AD1967">
        <v>37</v>
      </c>
      <c r="AE1967">
        <v>34</v>
      </c>
      <c r="AF1967">
        <v>618</v>
      </c>
      <c r="AG1967">
        <v>541</v>
      </c>
      <c r="AH1967">
        <v>3.33</v>
      </c>
      <c r="AI1967">
        <v>18</v>
      </c>
      <c r="AJ1967">
        <v>10</v>
      </c>
      <c r="AK1967">
        <v>35</v>
      </c>
      <c r="AL1967">
        <v>4381</v>
      </c>
      <c r="AM1967">
        <v>1264</v>
      </c>
      <c r="AN1967">
        <v>121</v>
      </c>
      <c r="AO1967">
        <v>591</v>
      </c>
      <c r="AP1967">
        <v>992</v>
      </c>
      <c r="AQ1967">
        <v>143</v>
      </c>
      <c r="AR1967">
        <v>149</v>
      </c>
      <c r="AS1967">
        <v>0.97699999999999998</v>
      </c>
      <c r="AT1967" t="s">
        <v>515</v>
      </c>
      <c r="AU1967" t="s">
        <v>517</v>
      </c>
      <c r="AV1967">
        <v>1528748</v>
      </c>
      <c r="AW1967">
        <v>95</v>
      </c>
      <c r="AX1967">
        <v>95</v>
      </c>
      <c r="AY1967" t="s">
        <v>243</v>
      </c>
      <c r="AZ1967" t="s">
        <v>514</v>
      </c>
      <c r="BA1967" t="s">
        <v>514</v>
      </c>
    </row>
    <row r="1968" spans="1:53" x14ac:dyDescent="0.55000000000000004">
      <c r="A1968">
        <v>1986</v>
      </c>
      <c r="B1968" t="b">
        <f>IF(Table2[[#This Row],[yearID]]&gt;=1903,TRUE,FALSE)</f>
        <v>1</v>
      </c>
      <c r="C1968" t="b">
        <f>IF(Table2[[#This Row],[yearID]]&gt;=1973,TRUE,FALSE)</f>
        <v>1</v>
      </c>
      <c r="D1968" t="s">
        <v>157</v>
      </c>
      <c r="E1968" t="s">
        <v>396</v>
      </c>
      <c r="F1968" t="s">
        <v>154</v>
      </c>
      <c r="G1968" t="str">
        <f>VLOOKUP(Table2[[#This Row],[franchID]],TeamsFranchises!$A$1:$D$121,2,FALSE)</f>
        <v>St. Louis Cardinals</v>
      </c>
      <c r="H1968" t="s">
        <v>37</v>
      </c>
      <c r="I1968">
        <v>3</v>
      </c>
      <c r="J1968">
        <v>161</v>
      </c>
      <c r="K1968">
        <v>81</v>
      </c>
      <c r="L1968">
        <v>79</v>
      </c>
      <c r="M1968">
        <v>82</v>
      </c>
      <c r="N1968" t="s">
        <v>51</v>
      </c>
      <c r="P1968" t="s">
        <v>51</v>
      </c>
      <c r="Q1968">
        <f>IF(Table2[[#This Row],[LgWin]]="Y",1,0)</f>
        <v>0</v>
      </c>
      <c r="R1968" t="s">
        <v>51</v>
      </c>
      <c r="S1968">
        <f>IF(Table2[[#This Row],[WSWin]]="Y",1,0)</f>
        <v>0</v>
      </c>
      <c r="T1968">
        <v>601</v>
      </c>
      <c r="U1968">
        <v>5378</v>
      </c>
      <c r="V1968">
        <v>1270</v>
      </c>
      <c r="W1968">
        <v>216</v>
      </c>
      <c r="X1968">
        <v>48</v>
      </c>
      <c r="Y1968">
        <v>58</v>
      </c>
      <c r="Z1968">
        <v>568</v>
      </c>
      <c r="AA1968">
        <v>905</v>
      </c>
      <c r="AB1968">
        <v>262</v>
      </c>
      <c r="AC1968">
        <v>78</v>
      </c>
      <c r="AD1968">
        <v>20</v>
      </c>
      <c r="AE1968">
        <v>46</v>
      </c>
      <c r="AF1968">
        <v>611</v>
      </c>
      <c r="AG1968">
        <v>549</v>
      </c>
      <c r="AH1968">
        <v>3.37</v>
      </c>
      <c r="AI1968">
        <v>17</v>
      </c>
      <c r="AJ1968">
        <v>4</v>
      </c>
      <c r="AK1968">
        <v>46</v>
      </c>
      <c r="AL1968">
        <v>4399</v>
      </c>
      <c r="AM1968">
        <v>1364</v>
      </c>
      <c r="AN1968">
        <v>135</v>
      </c>
      <c r="AO1968">
        <v>485</v>
      </c>
      <c r="AP1968">
        <v>761</v>
      </c>
      <c r="AQ1968">
        <v>123</v>
      </c>
      <c r="AR1968">
        <v>178</v>
      </c>
      <c r="AS1968">
        <v>0.98099999999999998</v>
      </c>
      <c r="AT1968" t="s">
        <v>409</v>
      </c>
      <c r="AU1968" t="s">
        <v>545</v>
      </c>
      <c r="AV1968">
        <v>2471974</v>
      </c>
      <c r="AW1968">
        <v>100</v>
      </c>
      <c r="AX1968">
        <v>99</v>
      </c>
      <c r="AY1968" t="s">
        <v>154</v>
      </c>
      <c r="AZ1968" t="s">
        <v>396</v>
      </c>
      <c r="BA1968" t="s">
        <v>396</v>
      </c>
    </row>
    <row r="1969" spans="1:53" x14ac:dyDescent="0.55000000000000004">
      <c r="A1969">
        <v>1986</v>
      </c>
      <c r="B1969" t="b">
        <f>IF(Table2[[#This Row],[yearID]]&gt;=1903,TRUE,FALSE)</f>
        <v>1</v>
      </c>
      <c r="C1969" t="b">
        <f>IF(Table2[[#This Row],[yearID]]&gt;=1973,TRUE,FALSE)</f>
        <v>1</v>
      </c>
      <c r="D1969" t="s">
        <v>410</v>
      </c>
      <c r="E1969" t="s">
        <v>526</v>
      </c>
      <c r="F1969" t="s">
        <v>526</v>
      </c>
      <c r="G1969" t="str">
        <f>VLOOKUP(Table2[[#This Row],[franchID]],TeamsFranchises!$A$1:$D$121,2,FALSE)</f>
        <v>Texas Rangers</v>
      </c>
      <c r="H1969" t="s">
        <v>8</v>
      </c>
      <c r="I1969">
        <v>2</v>
      </c>
      <c r="J1969">
        <v>162</v>
      </c>
      <c r="K1969">
        <v>81</v>
      </c>
      <c r="L1969">
        <v>87</v>
      </c>
      <c r="M1969">
        <v>75</v>
      </c>
      <c r="N1969" t="s">
        <v>51</v>
      </c>
      <c r="P1969" t="s">
        <v>51</v>
      </c>
      <c r="Q1969">
        <f>IF(Table2[[#This Row],[LgWin]]="Y",1,0)</f>
        <v>0</v>
      </c>
      <c r="R1969" t="s">
        <v>51</v>
      </c>
      <c r="S1969">
        <f>IF(Table2[[#This Row],[WSWin]]="Y",1,0)</f>
        <v>0</v>
      </c>
      <c r="T1969">
        <v>771</v>
      </c>
      <c r="U1969">
        <v>5529</v>
      </c>
      <c r="V1969">
        <v>1479</v>
      </c>
      <c r="W1969">
        <v>248</v>
      </c>
      <c r="X1969">
        <v>43</v>
      </c>
      <c r="Y1969">
        <v>184</v>
      </c>
      <c r="Z1969">
        <v>511</v>
      </c>
      <c r="AA1969">
        <v>1088</v>
      </c>
      <c r="AB1969">
        <v>103</v>
      </c>
      <c r="AC1969">
        <v>85</v>
      </c>
      <c r="AD1969">
        <v>35</v>
      </c>
      <c r="AE1969">
        <v>42</v>
      </c>
      <c r="AF1969">
        <v>743</v>
      </c>
      <c r="AG1969">
        <v>662</v>
      </c>
      <c r="AH1969">
        <v>4.1100000000000003</v>
      </c>
      <c r="AI1969">
        <v>15</v>
      </c>
      <c r="AJ1969">
        <v>8</v>
      </c>
      <c r="AK1969">
        <v>41</v>
      </c>
      <c r="AL1969">
        <v>4351</v>
      </c>
      <c r="AM1969">
        <v>1356</v>
      </c>
      <c r="AN1969">
        <v>145</v>
      </c>
      <c r="AO1969">
        <v>736</v>
      </c>
      <c r="AP1969">
        <v>1059</v>
      </c>
      <c r="AQ1969">
        <v>122</v>
      </c>
      <c r="AR1969">
        <v>160</v>
      </c>
      <c r="AS1969">
        <v>0.98</v>
      </c>
      <c r="AT1969" t="s">
        <v>568</v>
      </c>
      <c r="AU1969" t="s">
        <v>569</v>
      </c>
      <c r="AV1969">
        <v>1692002</v>
      </c>
      <c r="AW1969">
        <v>102</v>
      </c>
      <c r="AX1969">
        <v>103</v>
      </c>
      <c r="AY1969" t="s">
        <v>526</v>
      </c>
      <c r="AZ1969" t="s">
        <v>526</v>
      </c>
      <c r="BA1969" t="s">
        <v>526</v>
      </c>
    </row>
    <row r="1970" spans="1:53" x14ac:dyDescent="0.55000000000000004">
      <c r="A1970">
        <v>1986</v>
      </c>
      <c r="B1970" t="b">
        <f>IF(Table2[[#This Row],[yearID]]&gt;=1903,TRUE,FALSE)</f>
        <v>1</v>
      </c>
      <c r="C1970" t="b">
        <f>IF(Table2[[#This Row],[yearID]]&gt;=1973,TRUE,FALSE)</f>
        <v>1</v>
      </c>
      <c r="D1970" t="s">
        <v>410</v>
      </c>
      <c r="E1970" t="s">
        <v>576</v>
      </c>
      <c r="F1970" t="s">
        <v>576</v>
      </c>
      <c r="G1970" t="str">
        <f>VLOOKUP(Table2[[#This Row],[franchID]],TeamsFranchises!$A$1:$D$121,2,FALSE)</f>
        <v>Toronto Blue Jays</v>
      </c>
      <c r="H1970" t="s">
        <v>37</v>
      </c>
      <c r="I1970">
        <v>4</v>
      </c>
      <c r="J1970">
        <v>163</v>
      </c>
      <c r="K1970">
        <v>81</v>
      </c>
      <c r="L1970">
        <v>86</v>
      </c>
      <c r="M1970">
        <v>76</v>
      </c>
      <c r="N1970" t="s">
        <v>51</v>
      </c>
      <c r="P1970" t="s">
        <v>51</v>
      </c>
      <c r="Q1970">
        <f>IF(Table2[[#This Row],[LgWin]]="Y",1,0)</f>
        <v>0</v>
      </c>
      <c r="R1970" t="s">
        <v>51</v>
      </c>
      <c r="S1970">
        <f>IF(Table2[[#This Row],[WSWin]]="Y",1,0)</f>
        <v>0</v>
      </c>
      <c r="T1970">
        <v>809</v>
      </c>
      <c r="U1970">
        <v>5716</v>
      </c>
      <c r="V1970">
        <v>1540</v>
      </c>
      <c r="W1970">
        <v>285</v>
      </c>
      <c r="X1970">
        <v>35</v>
      </c>
      <c r="Y1970">
        <v>181</v>
      </c>
      <c r="Z1970">
        <v>496</v>
      </c>
      <c r="AA1970">
        <v>848</v>
      </c>
      <c r="AB1970">
        <v>110</v>
      </c>
      <c r="AC1970">
        <v>59</v>
      </c>
      <c r="AD1970">
        <v>33</v>
      </c>
      <c r="AE1970">
        <v>49</v>
      </c>
      <c r="AF1970">
        <v>733</v>
      </c>
      <c r="AG1970">
        <v>669</v>
      </c>
      <c r="AH1970">
        <v>4.08</v>
      </c>
      <c r="AI1970">
        <v>16</v>
      </c>
      <c r="AJ1970">
        <v>12</v>
      </c>
      <c r="AK1970">
        <v>44</v>
      </c>
      <c r="AL1970">
        <v>4428</v>
      </c>
      <c r="AM1970">
        <v>1467</v>
      </c>
      <c r="AN1970">
        <v>164</v>
      </c>
      <c r="AO1970">
        <v>487</v>
      </c>
      <c r="AP1970">
        <v>1002</v>
      </c>
      <c r="AQ1970">
        <v>100</v>
      </c>
      <c r="AR1970">
        <v>150</v>
      </c>
      <c r="AS1970">
        <v>0.98399999999999999</v>
      </c>
      <c r="AT1970" t="s">
        <v>577</v>
      </c>
      <c r="AU1970" t="s">
        <v>578</v>
      </c>
      <c r="AV1970">
        <v>2455477</v>
      </c>
      <c r="AW1970">
        <v>103</v>
      </c>
      <c r="AX1970">
        <v>102</v>
      </c>
      <c r="AY1970" t="s">
        <v>576</v>
      </c>
      <c r="AZ1970" t="s">
        <v>576</v>
      </c>
      <c r="BA1970" t="s">
        <v>576</v>
      </c>
    </row>
    <row r="1971" spans="1:53" x14ac:dyDescent="0.55000000000000004">
      <c r="A1971">
        <v>1987</v>
      </c>
      <c r="B1971" t="b">
        <f>IF(Table2[[#This Row],[yearID]]&gt;=1903,TRUE,FALSE)</f>
        <v>1</v>
      </c>
      <c r="C1971" t="b">
        <f>IF(Table2[[#This Row],[yearID]]&gt;=1973,TRUE,FALSE)</f>
        <v>1</v>
      </c>
      <c r="D1971" t="s">
        <v>157</v>
      </c>
      <c r="E1971" t="s">
        <v>159</v>
      </c>
      <c r="F1971" t="s">
        <v>159</v>
      </c>
      <c r="G1971" t="str">
        <f>VLOOKUP(Table2[[#This Row],[franchID]],TeamsFranchises!$A$1:$D$121,2,FALSE)</f>
        <v>Atlanta Braves</v>
      </c>
      <c r="H1971" t="s">
        <v>8</v>
      </c>
      <c r="I1971">
        <v>5</v>
      </c>
      <c r="J1971">
        <v>161</v>
      </c>
      <c r="K1971">
        <v>81</v>
      </c>
      <c r="L1971">
        <v>69</v>
      </c>
      <c r="M1971">
        <v>92</v>
      </c>
      <c r="N1971" t="s">
        <v>51</v>
      </c>
      <c r="P1971" t="s">
        <v>51</v>
      </c>
      <c r="Q1971">
        <f>IF(Table2[[#This Row],[LgWin]]="Y",1,0)</f>
        <v>0</v>
      </c>
      <c r="R1971" t="s">
        <v>51</v>
      </c>
      <c r="S1971">
        <f>IF(Table2[[#This Row],[WSWin]]="Y",1,0)</f>
        <v>0</v>
      </c>
      <c r="T1971">
        <v>747</v>
      </c>
      <c r="U1971">
        <v>5428</v>
      </c>
      <c r="V1971">
        <v>1401</v>
      </c>
      <c r="W1971">
        <v>284</v>
      </c>
      <c r="X1971">
        <v>24</v>
      </c>
      <c r="Y1971">
        <v>152</v>
      </c>
      <c r="Z1971">
        <v>641</v>
      </c>
      <c r="AA1971">
        <v>834</v>
      </c>
      <c r="AB1971">
        <v>135</v>
      </c>
      <c r="AC1971">
        <v>68</v>
      </c>
      <c r="AD1971">
        <v>38</v>
      </c>
      <c r="AE1971">
        <v>34</v>
      </c>
      <c r="AF1971">
        <v>829</v>
      </c>
      <c r="AG1971">
        <v>734</v>
      </c>
      <c r="AH1971">
        <v>4.63</v>
      </c>
      <c r="AI1971">
        <v>16</v>
      </c>
      <c r="AJ1971">
        <v>4</v>
      </c>
      <c r="AK1971">
        <v>32</v>
      </c>
      <c r="AL1971">
        <v>4283</v>
      </c>
      <c r="AM1971">
        <v>1529</v>
      </c>
      <c r="AN1971">
        <v>163</v>
      </c>
      <c r="AO1971">
        <v>587</v>
      </c>
      <c r="AP1971">
        <v>837</v>
      </c>
      <c r="AQ1971">
        <v>116</v>
      </c>
      <c r="AR1971">
        <v>170</v>
      </c>
      <c r="AS1971">
        <v>0.98199999999999998</v>
      </c>
      <c r="AT1971" t="s">
        <v>541</v>
      </c>
      <c r="AU1971" t="s">
        <v>542</v>
      </c>
      <c r="AV1971">
        <v>1217402</v>
      </c>
      <c r="AW1971">
        <v>104</v>
      </c>
      <c r="AX1971">
        <v>106</v>
      </c>
      <c r="AY1971" t="s">
        <v>159</v>
      </c>
      <c r="AZ1971" t="s">
        <v>159</v>
      </c>
      <c r="BA1971" t="s">
        <v>159</v>
      </c>
    </row>
    <row r="1972" spans="1:53" x14ac:dyDescent="0.55000000000000004">
      <c r="A1972">
        <v>1987</v>
      </c>
      <c r="B1972" t="b">
        <f>IF(Table2[[#This Row],[yearID]]&gt;=1903,TRUE,FALSE)</f>
        <v>1</v>
      </c>
      <c r="C1972" t="b">
        <f>IF(Table2[[#This Row],[yearID]]&gt;=1973,TRUE,FALSE)</f>
        <v>1</v>
      </c>
      <c r="D1972" t="s">
        <v>410</v>
      </c>
      <c r="E1972" t="s">
        <v>95</v>
      </c>
      <c r="F1972" t="s">
        <v>95</v>
      </c>
      <c r="G1972" t="str">
        <f>VLOOKUP(Table2[[#This Row],[franchID]],TeamsFranchises!$A$1:$D$121,2,FALSE)</f>
        <v>Baltimore Orioles</v>
      </c>
      <c r="H1972" t="s">
        <v>37</v>
      </c>
      <c r="I1972">
        <v>6</v>
      </c>
      <c r="J1972">
        <v>162</v>
      </c>
      <c r="K1972">
        <v>82</v>
      </c>
      <c r="L1972">
        <v>67</v>
      </c>
      <c r="M1972">
        <v>95</v>
      </c>
      <c r="N1972" t="s">
        <v>51</v>
      </c>
      <c r="P1972" t="s">
        <v>51</v>
      </c>
      <c r="Q1972">
        <f>IF(Table2[[#This Row],[LgWin]]="Y",1,0)</f>
        <v>0</v>
      </c>
      <c r="R1972" t="s">
        <v>51</v>
      </c>
      <c r="S1972">
        <f>IF(Table2[[#This Row],[WSWin]]="Y",1,0)</f>
        <v>0</v>
      </c>
      <c r="T1972">
        <v>729</v>
      </c>
      <c r="U1972">
        <v>5576</v>
      </c>
      <c r="V1972">
        <v>1437</v>
      </c>
      <c r="W1972">
        <v>219</v>
      </c>
      <c r="X1972">
        <v>20</v>
      </c>
      <c r="Y1972">
        <v>211</v>
      </c>
      <c r="Z1972">
        <v>524</v>
      </c>
      <c r="AA1972">
        <v>939</v>
      </c>
      <c r="AB1972">
        <v>69</v>
      </c>
      <c r="AC1972">
        <v>45</v>
      </c>
      <c r="AD1972">
        <v>22</v>
      </c>
      <c r="AE1972">
        <v>32</v>
      </c>
      <c r="AF1972">
        <v>880</v>
      </c>
      <c r="AG1972">
        <v>801</v>
      </c>
      <c r="AH1972">
        <v>5.01</v>
      </c>
      <c r="AI1972">
        <v>17</v>
      </c>
      <c r="AJ1972">
        <v>6</v>
      </c>
      <c r="AK1972">
        <v>30</v>
      </c>
      <c r="AL1972">
        <v>4319</v>
      </c>
      <c r="AM1972">
        <v>1555</v>
      </c>
      <c r="AN1972">
        <v>226</v>
      </c>
      <c r="AO1972">
        <v>547</v>
      </c>
      <c r="AP1972">
        <v>870</v>
      </c>
      <c r="AQ1972">
        <v>111</v>
      </c>
      <c r="AR1972">
        <v>174</v>
      </c>
      <c r="AS1972">
        <v>0.98199999999999998</v>
      </c>
      <c r="AT1972" t="s">
        <v>218</v>
      </c>
      <c r="AU1972" t="s">
        <v>504</v>
      </c>
      <c r="AV1972">
        <v>1835692</v>
      </c>
      <c r="AW1972">
        <v>97</v>
      </c>
      <c r="AX1972">
        <v>98</v>
      </c>
      <c r="AY1972" t="s">
        <v>95</v>
      </c>
      <c r="AZ1972" t="s">
        <v>95</v>
      </c>
      <c r="BA1972" t="s">
        <v>95</v>
      </c>
    </row>
    <row r="1973" spans="1:53" x14ac:dyDescent="0.55000000000000004">
      <c r="A1973">
        <v>1987</v>
      </c>
      <c r="B1973" t="b">
        <f>IF(Table2[[#This Row],[yearID]]&gt;=1903,TRUE,FALSE)</f>
        <v>1</v>
      </c>
      <c r="C1973" t="b">
        <f>IF(Table2[[#This Row],[yearID]]&gt;=1973,TRUE,FALSE)</f>
        <v>1</v>
      </c>
      <c r="D1973" t="s">
        <v>410</v>
      </c>
      <c r="E1973" t="s">
        <v>54</v>
      </c>
      <c r="F1973" t="s">
        <v>54</v>
      </c>
      <c r="G1973" t="str">
        <f>VLOOKUP(Table2[[#This Row],[franchID]],TeamsFranchises!$A$1:$D$121,2,FALSE)</f>
        <v>Boston Red Sox</v>
      </c>
      <c r="H1973" t="s">
        <v>37</v>
      </c>
      <c r="I1973">
        <v>5</v>
      </c>
      <c r="J1973">
        <v>162</v>
      </c>
      <c r="K1973">
        <v>80</v>
      </c>
      <c r="L1973">
        <v>78</v>
      </c>
      <c r="M1973">
        <v>84</v>
      </c>
      <c r="N1973" t="s">
        <v>51</v>
      </c>
      <c r="P1973" t="s">
        <v>51</v>
      </c>
      <c r="Q1973">
        <f>IF(Table2[[#This Row],[LgWin]]="Y",1,0)</f>
        <v>0</v>
      </c>
      <c r="R1973" t="s">
        <v>51</v>
      </c>
      <c r="S1973">
        <f>IF(Table2[[#This Row],[WSWin]]="Y",1,0)</f>
        <v>0</v>
      </c>
      <c r="T1973">
        <v>842</v>
      </c>
      <c r="U1973">
        <v>5586</v>
      </c>
      <c r="V1973">
        <v>1554</v>
      </c>
      <c r="W1973">
        <v>273</v>
      </c>
      <c r="X1973">
        <v>26</v>
      </c>
      <c r="Y1973">
        <v>174</v>
      </c>
      <c r="Z1973">
        <v>606</v>
      </c>
      <c r="AA1973">
        <v>825</v>
      </c>
      <c r="AB1973">
        <v>77</v>
      </c>
      <c r="AC1973">
        <v>45</v>
      </c>
      <c r="AD1973">
        <v>57</v>
      </c>
      <c r="AE1973">
        <v>58</v>
      </c>
      <c r="AF1973">
        <v>825</v>
      </c>
      <c r="AG1973">
        <v>761</v>
      </c>
      <c r="AH1973">
        <v>4.7699999999999996</v>
      </c>
      <c r="AI1973">
        <v>47</v>
      </c>
      <c r="AJ1973">
        <v>13</v>
      </c>
      <c r="AK1973">
        <v>16</v>
      </c>
      <c r="AL1973">
        <v>4308</v>
      </c>
      <c r="AM1973">
        <v>1584</v>
      </c>
      <c r="AN1973">
        <v>190</v>
      </c>
      <c r="AO1973">
        <v>517</v>
      </c>
      <c r="AP1973">
        <v>1034</v>
      </c>
      <c r="AQ1973">
        <v>110</v>
      </c>
      <c r="AR1973">
        <v>158</v>
      </c>
      <c r="AS1973">
        <v>0.98199999999999998</v>
      </c>
      <c r="AT1973" t="s">
        <v>441</v>
      </c>
      <c r="AU1973" t="s">
        <v>493</v>
      </c>
      <c r="AV1973">
        <v>2231551</v>
      </c>
      <c r="AW1973">
        <v>103</v>
      </c>
      <c r="AX1973">
        <v>102</v>
      </c>
      <c r="AY1973" t="s">
        <v>54</v>
      </c>
      <c r="AZ1973" t="s">
        <v>54</v>
      </c>
      <c r="BA1973" t="s">
        <v>54</v>
      </c>
    </row>
    <row r="1974" spans="1:53" x14ac:dyDescent="0.55000000000000004">
      <c r="A1974">
        <v>1987</v>
      </c>
      <c r="B1974" t="b">
        <f>IF(Table2[[#This Row],[yearID]]&gt;=1903,TRUE,FALSE)</f>
        <v>1</v>
      </c>
      <c r="C1974" t="b">
        <f>IF(Table2[[#This Row],[yearID]]&gt;=1973,TRUE,FALSE)</f>
        <v>1</v>
      </c>
      <c r="D1974" t="s">
        <v>410</v>
      </c>
      <c r="E1974" t="s">
        <v>537</v>
      </c>
      <c r="F1974" t="s">
        <v>520</v>
      </c>
      <c r="G1974" t="str">
        <f>VLOOKUP(Table2[[#This Row],[franchID]],TeamsFranchises!$A$1:$D$121,2,FALSE)</f>
        <v>Los Angeles Angels of Anaheim</v>
      </c>
      <c r="H1974" t="s">
        <v>8</v>
      </c>
      <c r="I1974">
        <v>6</v>
      </c>
      <c r="J1974">
        <v>162</v>
      </c>
      <c r="K1974">
        <v>81</v>
      </c>
      <c r="L1974">
        <v>75</v>
      </c>
      <c r="M1974">
        <v>87</v>
      </c>
      <c r="N1974" t="s">
        <v>51</v>
      </c>
      <c r="P1974" t="s">
        <v>51</v>
      </c>
      <c r="Q1974">
        <f>IF(Table2[[#This Row],[LgWin]]="Y",1,0)</f>
        <v>0</v>
      </c>
      <c r="R1974" t="s">
        <v>51</v>
      </c>
      <c r="S1974">
        <f>IF(Table2[[#This Row],[WSWin]]="Y",1,0)</f>
        <v>0</v>
      </c>
      <c r="T1974">
        <v>770</v>
      </c>
      <c r="U1974">
        <v>5570</v>
      </c>
      <c r="V1974">
        <v>1406</v>
      </c>
      <c r="W1974">
        <v>257</v>
      </c>
      <c r="X1974">
        <v>26</v>
      </c>
      <c r="Y1974">
        <v>172</v>
      </c>
      <c r="Z1974">
        <v>590</v>
      </c>
      <c r="AA1974">
        <v>926</v>
      </c>
      <c r="AB1974">
        <v>125</v>
      </c>
      <c r="AC1974">
        <v>44</v>
      </c>
      <c r="AD1974">
        <v>35</v>
      </c>
      <c r="AE1974">
        <v>36</v>
      </c>
      <c r="AF1974">
        <v>803</v>
      </c>
      <c r="AG1974">
        <v>709</v>
      </c>
      <c r="AH1974">
        <v>4.38</v>
      </c>
      <c r="AI1974">
        <v>20</v>
      </c>
      <c r="AJ1974">
        <v>7</v>
      </c>
      <c r="AK1974">
        <v>36</v>
      </c>
      <c r="AL1974">
        <v>4372</v>
      </c>
      <c r="AM1974">
        <v>1481</v>
      </c>
      <c r="AN1974">
        <v>212</v>
      </c>
      <c r="AO1974">
        <v>504</v>
      </c>
      <c r="AP1974">
        <v>941</v>
      </c>
      <c r="AQ1974">
        <v>117</v>
      </c>
      <c r="AR1974">
        <v>162</v>
      </c>
      <c r="AS1974">
        <v>0.98099999999999998</v>
      </c>
      <c r="AT1974" t="s">
        <v>538</v>
      </c>
      <c r="AU1974" t="s">
        <v>543</v>
      </c>
      <c r="AV1974">
        <v>2696299</v>
      </c>
      <c r="AW1974">
        <v>97</v>
      </c>
      <c r="AX1974">
        <v>97</v>
      </c>
      <c r="AY1974" t="s">
        <v>537</v>
      </c>
      <c r="AZ1974" t="s">
        <v>537</v>
      </c>
      <c r="BA1974" t="s">
        <v>537</v>
      </c>
    </row>
    <row r="1975" spans="1:53" x14ac:dyDescent="0.55000000000000004">
      <c r="A1975">
        <v>1987</v>
      </c>
      <c r="B1975" t="b">
        <f>IF(Table2[[#This Row],[yearID]]&gt;=1903,TRUE,FALSE)</f>
        <v>1</v>
      </c>
      <c r="C1975" t="b">
        <f>IF(Table2[[#This Row],[yearID]]&gt;=1973,TRUE,FALSE)</f>
        <v>1</v>
      </c>
      <c r="D1975" t="s">
        <v>410</v>
      </c>
      <c r="E1975" t="s">
        <v>415</v>
      </c>
      <c r="F1975" t="s">
        <v>416</v>
      </c>
      <c r="G1975" t="str">
        <f>VLOOKUP(Table2[[#This Row],[franchID]],TeamsFranchises!$A$1:$D$121,2,FALSE)</f>
        <v>Chicago White Sox</v>
      </c>
      <c r="H1975" t="s">
        <v>8</v>
      </c>
      <c r="I1975">
        <v>5</v>
      </c>
      <c r="J1975">
        <v>162</v>
      </c>
      <c r="K1975">
        <v>81</v>
      </c>
      <c r="L1975">
        <v>77</v>
      </c>
      <c r="M1975">
        <v>85</v>
      </c>
      <c r="N1975" t="s">
        <v>51</v>
      </c>
      <c r="P1975" t="s">
        <v>51</v>
      </c>
      <c r="Q1975">
        <f>IF(Table2[[#This Row],[LgWin]]="Y",1,0)</f>
        <v>0</v>
      </c>
      <c r="R1975" t="s">
        <v>51</v>
      </c>
      <c r="S1975">
        <f>IF(Table2[[#This Row],[WSWin]]="Y",1,0)</f>
        <v>0</v>
      </c>
      <c r="T1975">
        <v>748</v>
      </c>
      <c r="U1975">
        <v>5538</v>
      </c>
      <c r="V1975">
        <v>1427</v>
      </c>
      <c r="W1975">
        <v>283</v>
      </c>
      <c r="X1975">
        <v>36</v>
      </c>
      <c r="Y1975">
        <v>173</v>
      </c>
      <c r="Z1975">
        <v>487</v>
      </c>
      <c r="AA1975">
        <v>971</v>
      </c>
      <c r="AB1975">
        <v>138</v>
      </c>
      <c r="AC1975">
        <v>52</v>
      </c>
      <c r="AD1975">
        <v>33</v>
      </c>
      <c r="AE1975">
        <v>52</v>
      </c>
      <c r="AF1975">
        <v>746</v>
      </c>
      <c r="AG1975">
        <v>691</v>
      </c>
      <c r="AH1975">
        <v>4.3</v>
      </c>
      <c r="AI1975">
        <v>29</v>
      </c>
      <c r="AJ1975">
        <v>12</v>
      </c>
      <c r="AK1975">
        <v>37</v>
      </c>
      <c r="AL1975">
        <v>4343</v>
      </c>
      <c r="AM1975">
        <v>1436</v>
      </c>
      <c r="AN1975">
        <v>189</v>
      </c>
      <c r="AO1975">
        <v>537</v>
      </c>
      <c r="AP1975">
        <v>792</v>
      </c>
      <c r="AQ1975">
        <v>116</v>
      </c>
      <c r="AR1975">
        <v>174</v>
      </c>
      <c r="AS1975">
        <v>0.98099999999999998</v>
      </c>
      <c r="AT1975" t="s">
        <v>417</v>
      </c>
      <c r="AU1975" t="s">
        <v>450</v>
      </c>
      <c r="AV1975">
        <v>1208060</v>
      </c>
      <c r="AW1975">
        <v>103</v>
      </c>
      <c r="AX1975">
        <v>103</v>
      </c>
      <c r="AY1975" t="s">
        <v>416</v>
      </c>
      <c r="AZ1975" t="s">
        <v>415</v>
      </c>
      <c r="BA1975" t="s">
        <v>415</v>
      </c>
    </row>
    <row r="1976" spans="1:53" x14ac:dyDescent="0.55000000000000004">
      <c r="A1976">
        <v>1987</v>
      </c>
      <c r="B1976" t="b">
        <f>IF(Table2[[#This Row],[yearID]]&gt;=1903,TRUE,FALSE)</f>
        <v>1</v>
      </c>
      <c r="C1976" t="b">
        <f>IF(Table2[[#This Row],[yearID]]&gt;=1973,TRUE,FALSE)</f>
        <v>1</v>
      </c>
      <c r="D1976" t="s">
        <v>157</v>
      </c>
      <c r="E1976" t="s">
        <v>161</v>
      </c>
      <c r="F1976" t="s">
        <v>162</v>
      </c>
      <c r="G1976" t="str">
        <f>VLOOKUP(Table2[[#This Row],[franchID]],TeamsFranchises!$A$1:$D$121,2,FALSE)</f>
        <v>Chicago Cubs</v>
      </c>
      <c r="H1976" t="s">
        <v>37</v>
      </c>
      <c r="I1976">
        <v>6</v>
      </c>
      <c r="J1976">
        <v>161</v>
      </c>
      <c r="K1976">
        <v>80</v>
      </c>
      <c r="L1976">
        <v>76</v>
      </c>
      <c r="M1976">
        <v>85</v>
      </c>
      <c r="N1976" t="s">
        <v>51</v>
      </c>
      <c r="P1976" t="s">
        <v>51</v>
      </c>
      <c r="Q1976">
        <f>IF(Table2[[#This Row],[LgWin]]="Y",1,0)</f>
        <v>0</v>
      </c>
      <c r="R1976" t="s">
        <v>51</v>
      </c>
      <c r="S1976">
        <f>IF(Table2[[#This Row],[WSWin]]="Y",1,0)</f>
        <v>0</v>
      </c>
      <c r="T1976">
        <v>720</v>
      </c>
      <c r="U1976">
        <v>5583</v>
      </c>
      <c r="V1976">
        <v>1475</v>
      </c>
      <c r="W1976">
        <v>244</v>
      </c>
      <c r="X1976">
        <v>33</v>
      </c>
      <c r="Y1976">
        <v>209</v>
      </c>
      <c r="Z1976">
        <v>504</v>
      </c>
      <c r="AA1976">
        <v>1064</v>
      </c>
      <c r="AB1976">
        <v>109</v>
      </c>
      <c r="AC1976">
        <v>48</v>
      </c>
      <c r="AD1976">
        <v>21</v>
      </c>
      <c r="AE1976">
        <v>30</v>
      </c>
      <c r="AF1976">
        <v>801</v>
      </c>
      <c r="AG1976">
        <v>726</v>
      </c>
      <c r="AH1976">
        <v>4.55</v>
      </c>
      <c r="AI1976">
        <v>11</v>
      </c>
      <c r="AJ1976">
        <v>5</v>
      </c>
      <c r="AK1976">
        <v>48</v>
      </c>
      <c r="AL1976">
        <v>4304</v>
      </c>
      <c r="AM1976">
        <v>1524</v>
      </c>
      <c r="AN1976">
        <v>159</v>
      </c>
      <c r="AO1976">
        <v>628</v>
      </c>
      <c r="AP1976">
        <v>1024</v>
      </c>
      <c r="AQ1976">
        <v>130</v>
      </c>
      <c r="AR1976">
        <v>154</v>
      </c>
      <c r="AS1976">
        <v>0.97899999999999998</v>
      </c>
      <c r="AT1976" t="s">
        <v>434</v>
      </c>
      <c r="AU1976" t="s">
        <v>473</v>
      </c>
      <c r="AV1976">
        <v>2035130</v>
      </c>
      <c r="AW1976">
        <v>103</v>
      </c>
      <c r="AX1976">
        <v>104</v>
      </c>
      <c r="AY1976" t="s">
        <v>162</v>
      </c>
      <c r="AZ1976" t="s">
        <v>161</v>
      </c>
      <c r="BA1976" t="s">
        <v>161</v>
      </c>
    </row>
    <row r="1977" spans="1:53" x14ac:dyDescent="0.55000000000000004">
      <c r="A1977">
        <v>1987</v>
      </c>
      <c r="B1977" t="b">
        <f>IF(Table2[[#This Row],[yearID]]&gt;=1903,TRUE,FALSE)</f>
        <v>1</v>
      </c>
      <c r="C1977" t="b">
        <f>IF(Table2[[#This Row],[yearID]]&gt;=1973,TRUE,FALSE)</f>
        <v>1</v>
      </c>
      <c r="D1977" t="s">
        <v>157</v>
      </c>
      <c r="E1977" t="s">
        <v>167</v>
      </c>
      <c r="F1977" t="s">
        <v>167</v>
      </c>
      <c r="G1977" t="str">
        <f>VLOOKUP(Table2[[#This Row],[franchID]],TeamsFranchises!$A$1:$D$121,2,FALSE)</f>
        <v>Cincinnati Reds</v>
      </c>
      <c r="H1977" t="s">
        <v>8</v>
      </c>
      <c r="I1977">
        <v>2</v>
      </c>
      <c r="J1977">
        <v>162</v>
      </c>
      <c r="K1977">
        <v>81</v>
      </c>
      <c r="L1977">
        <v>84</v>
      </c>
      <c r="M1977">
        <v>78</v>
      </c>
      <c r="N1977" t="s">
        <v>51</v>
      </c>
      <c r="P1977" t="s">
        <v>51</v>
      </c>
      <c r="Q1977">
        <f>IF(Table2[[#This Row],[LgWin]]="Y",1,0)</f>
        <v>0</v>
      </c>
      <c r="R1977" t="s">
        <v>51</v>
      </c>
      <c r="S1977">
        <f>IF(Table2[[#This Row],[WSWin]]="Y",1,0)</f>
        <v>0</v>
      </c>
      <c r="T1977">
        <v>783</v>
      </c>
      <c r="U1977">
        <v>5560</v>
      </c>
      <c r="V1977">
        <v>1478</v>
      </c>
      <c r="W1977">
        <v>262</v>
      </c>
      <c r="X1977">
        <v>29</v>
      </c>
      <c r="Y1977">
        <v>192</v>
      </c>
      <c r="Z1977">
        <v>514</v>
      </c>
      <c r="AA1977">
        <v>928</v>
      </c>
      <c r="AB1977">
        <v>169</v>
      </c>
      <c r="AC1977">
        <v>46</v>
      </c>
      <c r="AD1977">
        <v>31</v>
      </c>
      <c r="AE1977">
        <v>34</v>
      </c>
      <c r="AF1977">
        <v>752</v>
      </c>
      <c r="AG1977">
        <v>685</v>
      </c>
      <c r="AH1977">
        <v>4.24</v>
      </c>
      <c r="AI1977">
        <v>7</v>
      </c>
      <c r="AJ1977">
        <v>6</v>
      </c>
      <c r="AK1977">
        <v>44</v>
      </c>
      <c r="AL1977">
        <v>4357</v>
      </c>
      <c r="AM1977">
        <v>1486</v>
      </c>
      <c r="AN1977">
        <v>170</v>
      </c>
      <c r="AO1977">
        <v>485</v>
      </c>
      <c r="AP1977">
        <v>919</v>
      </c>
      <c r="AQ1977">
        <v>130</v>
      </c>
      <c r="AR1977">
        <v>137</v>
      </c>
      <c r="AS1977">
        <v>0.97899999999999998</v>
      </c>
      <c r="AT1977" t="s">
        <v>165</v>
      </c>
      <c r="AU1977" t="s">
        <v>565</v>
      </c>
      <c r="AV1977">
        <v>2185205</v>
      </c>
      <c r="AW1977">
        <v>104</v>
      </c>
      <c r="AX1977">
        <v>103</v>
      </c>
      <c r="AY1977" t="s">
        <v>167</v>
      </c>
      <c r="AZ1977" t="s">
        <v>167</v>
      </c>
      <c r="BA1977" t="s">
        <v>167</v>
      </c>
    </row>
    <row r="1978" spans="1:53" x14ac:dyDescent="0.55000000000000004">
      <c r="A1978">
        <v>1987</v>
      </c>
      <c r="B1978" t="b">
        <f>IF(Table2[[#This Row],[yearID]]&gt;=1903,TRUE,FALSE)</f>
        <v>1</v>
      </c>
      <c r="C1978" t="b">
        <f>IF(Table2[[#This Row],[yearID]]&gt;=1973,TRUE,FALSE)</f>
        <v>1</v>
      </c>
      <c r="D1978" t="s">
        <v>410</v>
      </c>
      <c r="E1978" t="s">
        <v>64</v>
      </c>
      <c r="F1978" t="s">
        <v>64</v>
      </c>
      <c r="G1978" t="str">
        <f>VLOOKUP(Table2[[#This Row],[franchID]],TeamsFranchises!$A$1:$D$121,2,FALSE)</f>
        <v>Cleveland Indians</v>
      </c>
      <c r="H1978" t="s">
        <v>37</v>
      </c>
      <c r="I1978">
        <v>7</v>
      </c>
      <c r="J1978">
        <v>162</v>
      </c>
      <c r="K1978">
        <v>81</v>
      </c>
      <c r="L1978">
        <v>61</v>
      </c>
      <c r="M1978">
        <v>101</v>
      </c>
      <c r="N1978" t="s">
        <v>51</v>
      </c>
      <c r="P1978" t="s">
        <v>51</v>
      </c>
      <c r="Q1978">
        <f>IF(Table2[[#This Row],[LgWin]]="Y",1,0)</f>
        <v>0</v>
      </c>
      <c r="R1978" t="s">
        <v>51</v>
      </c>
      <c r="S1978">
        <f>IF(Table2[[#This Row],[WSWin]]="Y",1,0)</f>
        <v>0</v>
      </c>
      <c r="T1978">
        <v>742</v>
      </c>
      <c r="U1978">
        <v>5606</v>
      </c>
      <c r="V1978">
        <v>1476</v>
      </c>
      <c r="W1978">
        <v>267</v>
      </c>
      <c r="X1978">
        <v>30</v>
      </c>
      <c r="Y1978">
        <v>187</v>
      </c>
      <c r="Z1978">
        <v>489</v>
      </c>
      <c r="AA1978">
        <v>977</v>
      </c>
      <c r="AB1978">
        <v>140</v>
      </c>
      <c r="AC1978">
        <v>54</v>
      </c>
      <c r="AD1978">
        <v>31</v>
      </c>
      <c r="AE1978">
        <v>42</v>
      </c>
      <c r="AF1978">
        <v>957</v>
      </c>
      <c r="AG1978">
        <v>835</v>
      </c>
      <c r="AH1978">
        <v>5.28</v>
      </c>
      <c r="AI1978">
        <v>24</v>
      </c>
      <c r="AJ1978">
        <v>8</v>
      </c>
      <c r="AK1978">
        <v>25</v>
      </c>
      <c r="AL1978">
        <v>4268</v>
      </c>
      <c r="AM1978">
        <v>1566</v>
      </c>
      <c r="AN1978">
        <v>219</v>
      </c>
      <c r="AO1978">
        <v>606</v>
      </c>
      <c r="AP1978">
        <v>849</v>
      </c>
      <c r="AQ1978">
        <v>153</v>
      </c>
      <c r="AR1978">
        <v>128</v>
      </c>
      <c r="AS1978">
        <v>0.97499999999999998</v>
      </c>
      <c r="AT1978" t="s">
        <v>487</v>
      </c>
      <c r="AU1978" t="s">
        <v>498</v>
      </c>
      <c r="AV1978">
        <v>1077898</v>
      </c>
      <c r="AW1978">
        <v>100</v>
      </c>
      <c r="AX1978">
        <v>101</v>
      </c>
      <c r="AY1978" t="s">
        <v>64</v>
      </c>
      <c r="AZ1978" t="s">
        <v>64</v>
      </c>
      <c r="BA1978" t="s">
        <v>64</v>
      </c>
    </row>
    <row r="1979" spans="1:53" x14ac:dyDescent="0.55000000000000004">
      <c r="A1979">
        <v>1987</v>
      </c>
      <c r="B1979" t="b">
        <f>IF(Table2[[#This Row],[yearID]]&gt;=1903,TRUE,FALSE)</f>
        <v>1</v>
      </c>
      <c r="C1979" t="b">
        <f>IF(Table2[[#This Row],[yearID]]&gt;=1973,TRUE,FALSE)</f>
        <v>1</v>
      </c>
      <c r="D1979" t="s">
        <v>410</v>
      </c>
      <c r="E1979" t="s">
        <v>419</v>
      </c>
      <c r="F1979" t="s">
        <v>419</v>
      </c>
      <c r="G1979" t="str">
        <f>VLOOKUP(Table2[[#This Row],[franchID]],TeamsFranchises!$A$1:$D$121,2,FALSE)</f>
        <v>Detroit Tigers</v>
      </c>
      <c r="H1979" t="s">
        <v>37</v>
      </c>
      <c r="I1979">
        <v>1</v>
      </c>
      <c r="J1979">
        <v>162</v>
      </c>
      <c r="K1979">
        <v>81</v>
      </c>
      <c r="L1979">
        <v>98</v>
      </c>
      <c r="M1979">
        <v>64</v>
      </c>
      <c r="N1979" t="s">
        <v>76</v>
      </c>
      <c r="P1979" t="s">
        <v>51</v>
      </c>
      <c r="Q1979">
        <f>IF(Table2[[#This Row],[LgWin]]="Y",1,0)</f>
        <v>0</v>
      </c>
      <c r="R1979" t="s">
        <v>51</v>
      </c>
      <c r="S1979">
        <f>IF(Table2[[#This Row],[WSWin]]="Y",1,0)</f>
        <v>0</v>
      </c>
      <c r="T1979">
        <v>896</v>
      </c>
      <c r="U1979">
        <v>5649</v>
      </c>
      <c r="V1979">
        <v>1535</v>
      </c>
      <c r="W1979">
        <v>274</v>
      </c>
      <c r="X1979">
        <v>32</v>
      </c>
      <c r="Y1979">
        <v>225</v>
      </c>
      <c r="Z1979">
        <v>653</v>
      </c>
      <c r="AA1979">
        <v>913</v>
      </c>
      <c r="AB1979">
        <v>106</v>
      </c>
      <c r="AC1979">
        <v>50</v>
      </c>
      <c r="AD1979">
        <v>46</v>
      </c>
      <c r="AE1979">
        <v>56</v>
      </c>
      <c r="AF1979">
        <v>735</v>
      </c>
      <c r="AG1979">
        <v>651</v>
      </c>
      <c r="AH1979">
        <v>4.0199999999999996</v>
      </c>
      <c r="AI1979">
        <v>33</v>
      </c>
      <c r="AJ1979">
        <v>10</v>
      </c>
      <c r="AK1979">
        <v>31</v>
      </c>
      <c r="AL1979">
        <v>4368</v>
      </c>
      <c r="AM1979">
        <v>1430</v>
      </c>
      <c r="AN1979">
        <v>180</v>
      </c>
      <c r="AO1979">
        <v>563</v>
      </c>
      <c r="AP1979">
        <v>976</v>
      </c>
      <c r="AQ1979">
        <v>122</v>
      </c>
      <c r="AR1979">
        <v>147</v>
      </c>
      <c r="AS1979">
        <v>0.98</v>
      </c>
      <c r="AT1979" t="s">
        <v>420</v>
      </c>
      <c r="AU1979" t="s">
        <v>518</v>
      </c>
      <c r="AV1979">
        <v>2061830</v>
      </c>
      <c r="AW1979">
        <v>96</v>
      </c>
      <c r="AX1979">
        <v>95</v>
      </c>
      <c r="AY1979" t="s">
        <v>419</v>
      </c>
      <c r="AZ1979" t="s">
        <v>419</v>
      </c>
      <c r="BA1979" t="s">
        <v>419</v>
      </c>
    </row>
    <row r="1980" spans="1:53" x14ac:dyDescent="0.55000000000000004">
      <c r="A1980">
        <v>1987</v>
      </c>
      <c r="B1980" t="b">
        <f>IF(Table2[[#This Row],[yearID]]&gt;=1903,TRUE,FALSE)</f>
        <v>1</v>
      </c>
      <c r="C1980" t="b">
        <f>IF(Table2[[#This Row],[yearID]]&gt;=1973,TRUE,FALSE)</f>
        <v>1</v>
      </c>
      <c r="D1980" t="s">
        <v>157</v>
      </c>
      <c r="E1980" t="s">
        <v>528</v>
      </c>
      <c r="F1980" t="s">
        <v>528</v>
      </c>
      <c r="G1980" t="str">
        <f>VLOOKUP(Table2[[#This Row],[franchID]],TeamsFranchises!$A$1:$D$121,2,FALSE)</f>
        <v>Houston Astros</v>
      </c>
      <c r="H1980" t="s">
        <v>8</v>
      </c>
      <c r="I1980">
        <v>3</v>
      </c>
      <c r="J1980">
        <v>162</v>
      </c>
      <c r="K1980">
        <v>81</v>
      </c>
      <c r="L1980">
        <v>76</v>
      </c>
      <c r="M1980">
        <v>86</v>
      </c>
      <c r="N1980" t="s">
        <v>51</v>
      </c>
      <c r="P1980" t="s">
        <v>51</v>
      </c>
      <c r="Q1980">
        <f>IF(Table2[[#This Row],[LgWin]]="Y",1,0)</f>
        <v>0</v>
      </c>
      <c r="R1980" t="s">
        <v>51</v>
      </c>
      <c r="S1980">
        <f>IF(Table2[[#This Row],[WSWin]]="Y",1,0)</f>
        <v>0</v>
      </c>
      <c r="T1980">
        <v>648</v>
      </c>
      <c r="U1980">
        <v>5485</v>
      </c>
      <c r="V1980">
        <v>1386</v>
      </c>
      <c r="W1980">
        <v>238</v>
      </c>
      <c r="X1980">
        <v>28</v>
      </c>
      <c r="Y1980">
        <v>122</v>
      </c>
      <c r="Z1980">
        <v>526</v>
      </c>
      <c r="AA1980">
        <v>936</v>
      </c>
      <c r="AB1980">
        <v>162</v>
      </c>
      <c r="AC1980">
        <v>46</v>
      </c>
      <c r="AD1980">
        <v>24</v>
      </c>
      <c r="AE1980">
        <v>50</v>
      </c>
      <c r="AF1980">
        <v>678</v>
      </c>
      <c r="AG1980">
        <v>615</v>
      </c>
      <c r="AH1980">
        <v>3.84</v>
      </c>
      <c r="AI1980">
        <v>13</v>
      </c>
      <c r="AJ1980">
        <v>13</v>
      </c>
      <c r="AK1980">
        <v>33</v>
      </c>
      <c r="AL1980">
        <v>4324</v>
      </c>
      <c r="AM1980">
        <v>1363</v>
      </c>
      <c r="AN1980">
        <v>141</v>
      </c>
      <c r="AO1980">
        <v>525</v>
      </c>
      <c r="AP1980">
        <v>1137</v>
      </c>
      <c r="AQ1980">
        <v>116</v>
      </c>
      <c r="AR1980">
        <v>113</v>
      </c>
      <c r="AS1980">
        <v>0.98099999999999998</v>
      </c>
      <c r="AT1980" t="s">
        <v>539</v>
      </c>
      <c r="AU1980" t="s">
        <v>540</v>
      </c>
      <c r="AV1980">
        <v>1909902</v>
      </c>
      <c r="AW1980">
        <v>96</v>
      </c>
      <c r="AX1980">
        <v>96</v>
      </c>
      <c r="AY1980" t="s">
        <v>528</v>
      </c>
      <c r="AZ1980" t="s">
        <v>528</v>
      </c>
      <c r="BA1980" t="s">
        <v>528</v>
      </c>
    </row>
    <row r="1981" spans="1:53" x14ac:dyDescent="0.55000000000000004">
      <c r="A1981">
        <v>1987</v>
      </c>
      <c r="B1981" t="b">
        <f>IF(Table2[[#This Row],[yearID]]&gt;=1903,TRUE,FALSE)</f>
        <v>1</v>
      </c>
      <c r="C1981" t="b">
        <f>IF(Table2[[#This Row],[yearID]]&gt;=1973,TRUE,FALSE)</f>
        <v>1</v>
      </c>
      <c r="D1981" t="s">
        <v>410</v>
      </c>
      <c r="E1981" t="s">
        <v>509</v>
      </c>
      <c r="F1981" t="s">
        <v>548</v>
      </c>
      <c r="G1981" t="str">
        <f>VLOOKUP(Table2[[#This Row],[franchID]],TeamsFranchises!$A$1:$D$121,2,FALSE)</f>
        <v>Kansas City Royals</v>
      </c>
      <c r="H1981" t="s">
        <v>8</v>
      </c>
      <c r="I1981">
        <v>2</v>
      </c>
      <c r="J1981">
        <v>162</v>
      </c>
      <c r="K1981">
        <v>81</v>
      </c>
      <c r="L1981">
        <v>83</v>
      </c>
      <c r="M1981">
        <v>79</v>
      </c>
      <c r="N1981" t="s">
        <v>51</v>
      </c>
      <c r="P1981" t="s">
        <v>51</v>
      </c>
      <c r="Q1981">
        <f>IF(Table2[[#This Row],[LgWin]]="Y",1,0)</f>
        <v>0</v>
      </c>
      <c r="R1981" t="s">
        <v>51</v>
      </c>
      <c r="S1981">
        <f>IF(Table2[[#This Row],[WSWin]]="Y",1,0)</f>
        <v>0</v>
      </c>
      <c r="T1981">
        <v>715</v>
      </c>
      <c r="U1981">
        <v>5499</v>
      </c>
      <c r="V1981">
        <v>1443</v>
      </c>
      <c r="W1981">
        <v>239</v>
      </c>
      <c r="X1981">
        <v>40</v>
      </c>
      <c r="Y1981">
        <v>168</v>
      </c>
      <c r="Z1981">
        <v>523</v>
      </c>
      <c r="AA1981">
        <v>1034</v>
      </c>
      <c r="AB1981">
        <v>125</v>
      </c>
      <c r="AC1981">
        <v>43</v>
      </c>
      <c r="AD1981">
        <v>30</v>
      </c>
      <c r="AE1981">
        <v>42</v>
      </c>
      <c r="AF1981">
        <v>691</v>
      </c>
      <c r="AG1981">
        <v>610</v>
      </c>
      <c r="AH1981">
        <v>3.86</v>
      </c>
      <c r="AI1981">
        <v>44</v>
      </c>
      <c r="AJ1981">
        <v>11</v>
      </c>
      <c r="AK1981">
        <v>26</v>
      </c>
      <c r="AL1981">
        <v>4272</v>
      </c>
      <c r="AM1981">
        <v>1424</v>
      </c>
      <c r="AN1981">
        <v>128</v>
      </c>
      <c r="AO1981">
        <v>548</v>
      </c>
      <c r="AP1981">
        <v>923</v>
      </c>
      <c r="AQ1981">
        <v>131</v>
      </c>
      <c r="AR1981">
        <v>151</v>
      </c>
      <c r="AS1981">
        <v>0.97899999999999998</v>
      </c>
      <c r="AT1981" t="s">
        <v>549</v>
      </c>
      <c r="AU1981" t="s">
        <v>570</v>
      </c>
      <c r="AV1981">
        <v>2392471</v>
      </c>
      <c r="AW1981">
        <v>102</v>
      </c>
      <c r="AX1981">
        <v>102</v>
      </c>
      <c r="AY1981" t="s">
        <v>548</v>
      </c>
      <c r="AZ1981" t="s">
        <v>509</v>
      </c>
      <c r="BA1981" t="s">
        <v>509</v>
      </c>
    </row>
    <row r="1982" spans="1:53" x14ac:dyDescent="0.55000000000000004">
      <c r="A1982">
        <v>1987</v>
      </c>
      <c r="B1982" t="b">
        <f>IF(Table2[[#This Row],[yearID]]&gt;=1903,TRUE,FALSE)</f>
        <v>1</v>
      </c>
      <c r="C1982" t="b">
        <f>IF(Table2[[#This Row],[yearID]]&gt;=1973,TRUE,FALSE)</f>
        <v>1</v>
      </c>
      <c r="D1982" t="s">
        <v>157</v>
      </c>
      <c r="E1982" t="s">
        <v>511</v>
      </c>
      <c r="F1982" t="s">
        <v>260</v>
      </c>
      <c r="G1982" t="str">
        <f>VLOOKUP(Table2[[#This Row],[franchID]],TeamsFranchises!$A$1:$D$121,2,FALSE)</f>
        <v>Los Angeles Dodgers</v>
      </c>
      <c r="H1982" t="s">
        <v>8</v>
      </c>
      <c r="I1982">
        <v>4</v>
      </c>
      <c r="J1982">
        <v>162</v>
      </c>
      <c r="K1982">
        <v>81</v>
      </c>
      <c r="L1982">
        <v>73</v>
      </c>
      <c r="M1982">
        <v>89</v>
      </c>
      <c r="N1982" t="s">
        <v>51</v>
      </c>
      <c r="P1982" t="s">
        <v>51</v>
      </c>
      <c r="Q1982">
        <f>IF(Table2[[#This Row],[LgWin]]="Y",1,0)</f>
        <v>0</v>
      </c>
      <c r="R1982" t="s">
        <v>51</v>
      </c>
      <c r="S1982">
        <f>IF(Table2[[#This Row],[WSWin]]="Y",1,0)</f>
        <v>0</v>
      </c>
      <c r="T1982">
        <v>635</v>
      </c>
      <c r="U1982">
        <v>5517</v>
      </c>
      <c r="V1982">
        <v>1389</v>
      </c>
      <c r="W1982">
        <v>236</v>
      </c>
      <c r="X1982">
        <v>23</v>
      </c>
      <c r="Y1982">
        <v>125</v>
      </c>
      <c r="Z1982">
        <v>445</v>
      </c>
      <c r="AA1982">
        <v>923</v>
      </c>
      <c r="AB1982">
        <v>128</v>
      </c>
      <c r="AC1982">
        <v>59</v>
      </c>
      <c r="AD1982">
        <v>31</v>
      </c>
      <c r="AE1982">
        <v>39</v>
      </c>
      <c r="AF1982">
        <v>675</v>
      </c>
      <c r="AG1982">
        <v>601</v>
      </c>
      <c r="AH1982">
        <v>3.72</v>
      </c>
      <c r="AI1982">
        <v>29</v>
      </c>
      <c r="AJ1982">
        <v>8</v>
      </c>
      <c r="AK1982">
        <v>32</v>
      </c>
      <c r="AL1982">
        <v>4365</v>
      </c>
      <c r="AM1982">
        <v>1415</v>
      </c>
      <c r="AN1982">
        <v>130</v>
      </c>
      <c r="AO1982">
        <v>565</v>
      </c>
      <c r="AP1982">
        <v>1097</v>
      </c>
      <c r="AQ1982">
        <v>155</v>
      </c>
      <c r="AR1982">
        <v>144</v>
      </c>
      <c r="AS1982">
        <v>0.97499999999999998</v>
      </c>
      <c r="AT1982" t="s">
        <v>512</v>
      </c>
      <c r="AU1982" t="s">
        <v>531</v>
      </c>
      <c r="AV1982">
        <v>2797409</v>
      </c>
      <c r="AW1982">
        <v>98</v>
      </c>
      <c r="AX1982">
        <v>98</v>
      </c>
      <c r="AY1982" t="s">
        <v>260</v>
      </c>
      <c r="AZ1982" t="s">
        <v>511</v>
      </c>
      <c r="BA1982" t="s">
        <v>511</v>
      </c>
    </row>
    <row r="1983" spans="1:53" x14ac:dyDescent="0.55000000000000004">
      <c r="A1983">
        <v>1987</v>
      </c>
      <c r="B1983" t="b">
        <f>IF(Table2[[#This Row],[yearID]]&gt;=1903,TRUE,FALSE)</f>
        <v>1</v>
      </c>
      <c r="C1983" t="b">
        <f>IF(Table2[[#This Row],[yearID]]&gt;=1973,TRUE,FALSE)</f>
        <v>1</v>
      </c>
      <c r="D1983" t="s">
        <v>410</v>
      </c>
      <c r="E1983" t="s">
        <v>426</v>
      </c>
      <c r="F1983" t="s">
        <v>426</v>
      </c>
      <c r="G1983" t="str">
        <f>VLOOKUP(Table2[[#This Row],[franchID]],TeamsFranchises!$A$1:$D$121,2,FALSE)</f>
        <v>Minnesota Twins</v>
      </c>
      <c r="H1983" t="s">
        <v>8</v>
      </c>
      <c r="I1983">
        <v>1</v>
      </c>
      <c r="J1983">
        <v>162</v>
      </c>
      <c r="K1983">
        <v>81</v>
      </c>
      <c r="L1983">
        <v>85</v>
      </c>
      <c r="M1983">
        <v>77</v>
      </c>
      <c r="N1983" t="s">
        <v>76</v>
      </c>
      <c r="P1983" t="s">
        <v>76</v>
      </c>
      <c r="Q1983">
        <f>IF(Table2[[#This Row],[LgWin]]="Y",1,0)</f>
        <v>1</v>
      </c>
      <c r="R1983" t="s">
        <v>76</v>
      </c>
      <c r="S1983">
        <f>IF(Table2[[#This Row],[WSWin]]="Y",1,0)</f>
        <v>1</v>
      </c>
      <c r="T1983">
        <v>786</v>
      </c>
      <c r="U1983">
        <v>5441</v>
      </c>
      <c r="V1983">
        <v>1422</v>
      </c>
      <c r="W1983">
        <v>258</v>
      </c>
      <c r="X1983">
        <v>35</v>
      </c>
      <c r="Y1983">
        <v>196</v>
      </c>
      <c r="Z1983">
        <v>523</v>
      </c>
      <c r="AA1983">
        <v>898</v>
      </c>
      <c r="AB1983">
        <v>113</v>
      </c>
      <c r="AC1983">
        <v>65</v>
      </c>
      <c r="AD1983">
        <v>38</v>
      </c>
      <c r="AE1983">
        <v>39</v>
      </c>
      <c r="AF1983">
        <v>806</v>
      </c>
      <c r="AG1983">
        <v>734</v>
      </c>
      <c r="AH1983">
        <v>4.63</v>
      </c>
      <c r="AI1983">
        <v>16</v>
      </c>
      <c r="AJ1983">
        <v>4</v>
      </c>
      <c r="AK1983">
        <v>39</v>
      </c>
      <c r="AL1983">
        <v>4282</v>
      </c>
      <c r="AM1983">
        <v>1465</v>
      </c>
      <c r="AN1983">
        <v>210</v>
      </c>
      <c r="AO1983">
        <v>564</v>
      </c>
      <c r="AP1983">
        <v>990</v>
      </c>
      <c r="AQ1983">
        <v>98</v>
      </c>
      <c r="AR1983">
        <v>147</v>
      </c>
      <c r="AS1983">
        <v>0.98399999999999999</v>
      </c>
      <c r="AT1983" t="s">
        <v>523</v>
      </c>
      <c r="AU1983" t="s">
        <v>579</v>
      </c>
      <c r="AV1983">
        <v>2081976</v>
      </c>
      <c r="AW1983">
        <v>103</v>
      </c>
      <c r="AX1983">
        <v>103</v>
      </c>
      <c r="AY1983" t="s">
        <v>426</v>
      </c>
      <c r="AZ1983" t="s">
        <v>426</v>
      </c>
      <c r="BA1983" t="s">
        <v>426</v>
      </c>
    </row>
    <row r="1984" spans="1:53" x14ac:dyDescent="0.55000000000000004">
      <c r="A1984">
        <v>1987</v>
      </c>
      <c r="B1984" t="b">
        <f>IF(Table2[[#This Row],[yearID]]&gt;=1903,TRUE,FALSE)</f>
        <v>1</v>
      </c>
      <c r="C1984" t="b">
        <f>IF(Table2[[#This Row],[yearID]]&gt;=1973,TRUE,FALSE)</f>
        <v>1</v>
      </c>
      <c r="D1984" t="s">
        <v>410</v>
      </c>
      <c r="E1984" t="s">
        <v>563</v>
      </c>
      <c r="F1984" t="s">
        <v>282</v>
      </c>
      <c r="G1984" t="str">
        <f>VLOOKUP(Table2[[#This Row],[franchID]],TeamsFranchises!$A$1:$D$121,2,FALSE)</f>
        <v>Milwaukee Brewers</v>
      </c>
      <c r="H1984" t="s">
        <v>37</v>
      </c>
      <c r="I1984">
        <v>3</v>
      </c>
      <c r="J1984">
        <v>162</v>
      </c>
      <c r="K1984">
        <v>81</v>
      </c>
      <c r="L1984">
        <v>91</v>
      </c>
      <c r="M1984">
        <v>71</v>
      </c>
      <c r="N1984" t="s">
        <v>51</v>
      </c>
      <c r="P1984" t="s">
        <v>51</v>
      </c>
      <c r="Q1984">
        <f>IF(Table2[[#This Row],[LgWin]]="Y",1,0)</f>
        <v>0</v>
      </c>
      <c r="R1984" t="s">
        <v>51</v>
      </c>
      <c r="S1984">
        <f>IF(Table2[[#This Row],[WSWin]]="Y",1,0)</f>
        <v>0</v>
      </c>
      <c r="T1984">
        <v>862</v>
      </c>
      <c r="U1984">
        <v>5625</v>
      </c>
      <c r="V1984">
        <v>1552</v>
      </c>
      <c r="W1984">
        <v>272</v>
      </c>
      <c r="X1984">
        <v>46</v>
      </c>
      <c r="Y1984">
        <v>163</v>
      </c>
      <c r="Z1984">
        <v>598</v>
      </c>
      <c r="AA1984">
        <v>1040</v>
      </c>
      <c r="AB1984">
        <v>176</v>
      </c>
      <c r="AC1984">
        <v>74</v>
      </c>
      <c r="AD1984">
        <v>32</v>
      </c>
      <c r="AE1984">
        <v>50</v>
      </c>
      <c r="AF1984">
        <v>817</v>
      </c>
      <c r="AG1984">
        <v>752</v>
      </c>
      <c r="AH1984">
        <v>4.62</v>
      </c>
      <c r="AI1984">
        <v>28</v>
      </c>
      <c r="AJ1984">
        <v>6</v>
      </c>
      <c r="AK1984">
        <v>45</v>
      </c>
      <c r="AL1984">
        <v>4392</v>
      </c>
      <c r="AM1984">
        <v>1548</v>
      </c>
      <c r="AN1984">
        <v>169</v>
      </c>
      <c r="AO1984">
        <v>529</v>
      </c>
      <c r="AP1984">
        <v>1039</v>
      </c>
      <c r="AQ1984">
        <v>145</v>
      </c>
      <c r="AR1984">
        <v>155</v>
      </c>
      <c r="AS1984">
        <v>0.97599999999999998</v>
      </c>
      <c r="AT1984" t="s">
        <v>281</v>
      </c>
      <c r="AU1984" t="s">
        <v>501</v>
      </c>
      <c r="AV1984">
        <v>1909244</v>
      </c>
      <c r="AW1984">
        <v>103</v>
      </c>
      <c r="AX1984">
        <v>103</v>
      </c>
      <c r="AY1984" t="s">
        <v>282</v>
      </c>
      <c r="AZ1984" t="s">
        <v>282</v>
      </c>
      <c r="BA1984" t="s">
        <v>282</v>
      </c>
    </row>
    <row r="1985" spans="1:53" x14ac:dyDescent="0.55000000000000004">
      <c r="A1985">
        <v>1987</v>
      </c>
      <c r="B1985" t="b">
        <f>IF(Table2[[#This Row],[yearID]]&gt;=1903,TRUE,FALSE)</f>
        <v>1</v>
      </c>
      <c r="C1985" t="b">
        <f>IF(Table2[[#This Row],[yearID]]&gt;=1973,TRUE,FALSE)</f>
        <v>1</v>
      </c>
      <c r="D1985" t="s">
        <v>157</v>
      </c>
      <c r="E1985" t="s">
        <v>551</v>
      </c>
      <c r="F1985" t="s">
        <v>398</v>
      </c>
      <c r="G1985" t="str">
        <f>VLOOKUP(Table2[[#This Row],[franchID]],TeamsFranchises!$A$1:$D$121,2,FALSE)</f>
        <v>Washington Nationals</v>
      </c>
      <c r="H1985" t="s">
        <v>37</v>
      </c>
      <c r="I1985">
        <v>3</v>
      </c>
      <c r="J1985">
        <v>162</v>
      </c>
      <c r="K1985">
        <v>81</v>
      </c>
      <c r="L1985">
        <v>91</v>
      </c>
      <c r="M1985">
        <v>71</v>
      </c>
      <c r="N1985" t="s">
        <v>51</v>
      </c>
      <c r="P1985" t="s">
        <v>51</v>
      </c>
      <c r="Q1985">
        <f>IF(Table2[[#This Row],[LgWin]]="Y",1,0)</f>
        <v>0</v>
      </c>
      <c r="R1985" t="s">
        <v>51</v>
      </c>
      <c r="S1985">
        <f>IF(Table2[[#This Row],[WSWin]]="Y",1,0)</f>
        <v>0</v>
      </c>
      <c r="T1985">
        <v>741</v>
      </c>
      <c r="U1985">
        <v>5527</v>
      </c>
      <c r="V1985">
        <v>1467</v>
      </c>
      <c r="W1985">
        <v>310</v>
      </c>
      <c r="X1985">
        <v>39</v>
      </c>
      <c r="Y1985">
        <v>120</v>
      </c>
      <c r="Z1985">
        <v>501</v>
      </c>
      <c r="AA1985">
        <v>918</v>
      </c>
      <c r="AB1985">
        <v>166</v>
      </c>
      <c r="AC1985">
        <v>74</v>
      </c>
      <c r="AD1985">
        <v>35</v>
      </c>
      <c r="AE1985">
        <v>42</v>
      </c>
      <c r="AF1985">
        <v>720</v>
      </c>
      <c r="AG1985">
        <v>631</v>
      </c>
      <c r="AH1985">
        <v>3.92</v>
      </c>
      <c r="AI1985">
        <v>16</v>
      </c>
      <c r="AJ1985">
        <v>8</v>
      </c>
      <c r="AK1985">
        <v>50</v>
      </c>
      <c r="AL1985">
        <v>4351</v>
      </c>
      <c r="AM1985">
        <v>1428</v>
      </c>
      <c r="AN1985">
        <v>145</v>
      </c>
      <c r="AO1985">
        <v>446</v>
      </c>
      <c r="AP1985">
        <v>1012</v>
      </c>
      <c r="AQ1985">
        <v>147</v>
      </c>
      <c r="AR1985">
        <v>122</v>
      </c>
      <c r="AS1985">
        <v>0.97599999999999998</v>
      </c>
      <c r="AT1985" t="s">
        <v>552</v>
      </c>
      <c r="AU1985" t="s">
        <v>572</v>
      </c>
      <c r="AV1985">
        <v>1850324</v>
      </c>
      <c r="AW1985">
        <v>103</v>
      </c>
      <c r="AX1985">
        <v>103</v>
      </c>
      <c r="AY1985" t="s">
        <v>551</v>
      </c>
      <c r="AZ1985" t="s">
        <v>551</v>
      </c>
      <c r="BA1985" t="s">
        <v>551</v>
      </c>
    </row>
    <row r="1986" spans="1:53" x14ac:dyDescent="0.55000000000000004">
      <c r="A1986">
        <v>1987</v>
      </c>
      <c r="B1986" t="b">
        <f>IF(Table2[[#This Row],[yearID]]&gt;=1903,TRUE,FALSE)</f>
        <v>1</v>
      </c>
      <c r="C1986" t="b">
        <f>IF(Table2[[#This Row],[yearID]]&gt;=1973,TRUE,FALSE)</f>
        <v>1</v>
      </c>
      <c r="D1986" t="s">
        <v>410</v>
      </c>
      <c r="E1986" t="s">
        <v>436</v>
      </c>
      <c r="F1986" t="s">
        <v>412</v>
      </c>
      <c r="G1986" t="str">
        <f>VLOOKUP(Table2[[#This Row],[franchID]],TeamsFranchises!$A$1:$D$121,2,FALSE)</f>
        <v>New York Yankees</v>
      </c>
      <c r="H1986" t="s">
        <v>37</v>
      </c>
      <c r="I1986">
        <v>4</v>
      </c>
      <c r="J1986">
        <v>162</v>
      </c>
      <c r="K1986">
        <v>81</v>
      </c>
      <c r="L1986">
        <v>89</v>
      </c>
      <c r="M1986">
        <v>73</v>
      </c>
      <c r="N1986" t="s">
        <v>51</v>
      </c>
      <c r="P1986" t="s">
        <v>51</v>
      </c>
      <c r="Q1986">
        <f>IF(Table2[[#This Row],[LgWin]]="Y",1,0)</f>
        <v>0</v>
      </c>
      <c r="R1986" t="s">
        <v>51</v>
      </c>
      <c r="S1986">
        <f>IF(Table2[[#This Row],[WSWin]]="Y",1,0)</f>
        <v>0</v>
      </c>
      <c r="T1986">
        <v>788</v>
      </c>
      <c r="U1986">
        <v>5511</v>
      </c>
      <c r="V1986">
        <v>1445</v>
      </c>
      <c r="W1986">
        <v>239</v>
      </c>
      <c r="X1986">
        <v>16</v>
      </c>
      <c r="Y1986">
        <v>196</v>
      </c>
      <c r="Z1986">
        <v>604</v>
      </c>
      <c r="AA1986">
        <v>949</v>
      </c>
      <c r="AB1986">
        <v>105</v>
      </c>
      <c r="AC1986">
        <v>43</v>
      </c>
      <c r="AD1986">
        <v>28</v>
      </c>
      <c r="AE1986">
        <v>38</v>
      </c>
      <c r="AF1986">
        <v>758</v>
      </c>
      <c r="AG1986">
        <v>700</v>
      </c>
      <c r="AH1986">
        <v>4.3600000000000003</v>
      </c>
      <c r="AI1986">
        <v>19</v>
      </c>
      <c r="AJ1986">
        <v>10</v>
      </c>
      <c r="AK1986">
        <v>47</v>
      </c>
      <c r="AL1986">
        <v>4339</v>
      </c>
      <c r="AM1986">
        <v>1475</v>
      </c>
      <c r="AN1986">
        <v>179</v>
      </c>
      <c r="AO1986">
        <v>542</v>
      </c>
      <c r="AP1986">
        <v>900</v>
      </c>
      <c r="AQ1986">
        <v>102</v>
      </c>
      <c r="AR1986">
        <v>155</v>
      </c>
      <c r="AS1986">
        <v>0.98299999999999998</v>
      </c>
      <c r="AT1986" t="s">
        <v>459</v>
      </c>
      <c r="AU1986" t="s">
        <v>571</v>
      </c>
      <c r="AV1986">
        <v>2427672</v>
      </c>
      <c r="AW1986">
        <v>99</v>
      </c>
      <c r="AX1986">
        <v>99</v>
      </c>
      <c r="AY1986" t="s">
        <v>412</v>
      </c>
      <c r="AZ1986" t="s">
        <v>436</v>
      </c>
      <c r="BA1986" t="s">
        <v>436</v>
      </c>
    </row>
    <row r="1987" spans="1:53" x14ac:dyDescent="0.55000000000000004">
      <c r="A1987">
        <v>1987</v>
      </c>
      <c r="B1987" t="b">
        <f>IF(Table2[[#This Row],[yearID]]&gt;=1903,TRUE,FALSE)</f>
        <v>1</v>
      </c>
      <c r="C1987" t="b">
        <f>IF(Table2[[#This Row],[yearID]]&gt;=1973,TRUE,FALSE)</f>
        <v>1</v>
      </c>
      <c r="D1987" t="s">
        <v>157</v>
      </c>
      <c r="E1987" t="s">
        <v>532</v>
      </c>
      <c r="F1987" t="s">
        <v>533</v>
      </c>
      <c r="G1987" t="str">
        <f>VLOOKUP(Table2[[#This Row],[franchID]],TeamsFranchises!$A$1:$D$121,2,FALSE)</f>
        <v>New York Mets</v>
      </c>
      <c r="H1987" t="s">
        <v>37</v>
      </c>
      <c r="I1987">
        <v>2</v>
      </c>
      <c r="J1987">
        <v>162</v>
      </c>
      <c r="K1987">
        <v>81</v>
      </c>
      <c r="L1987">
        <v>92</v>
      </c>
      <c r="M1987">
        <v>70</v>
      </c>
      <c r="N1987" t="s">
        <v>51</v>
      </c>
      <c r="P1987" t="s">
        <v>51</v>
      </c>
      <c r="Q1987">
        <f>IF(Table2[[#This Row],[LgWin]]="Y",1,0)</f>
        <v>0</v>
      </c>
      <c r="R1987" t="s">
        <v>51</v>
      </c>
      <c r="S1987">
        <f>IF(Table2[[#This Row],[WSWin]]="Y",1,0)</f>
        <v>0</v>
      </c>
      <c r="T1987">
        <v>823</v>
      </c>
      <c r="U1987">
        <v>5601</v>
      </c>
      <c r="V1987">
        <v>1499</v>
      </c>
      <c r="W1987">
        <v>287</v>
      </c>
      <c r="X1987">
        <v>34</v>
      </c>
      <c r="Y1987">
        <v>192</v>
      </c>
      <c r="Z1987">
        <v>592</v>
      </c>
      <c r="AA1987">
        <v>1012</v>
      </c>
      <c r="AB1987">
        <v>159</v>
      </c>
      <c r="AC1987">
        <v>49</v>
      </c>
      <c r="AD1987">
        <v>31</v>
      </c>
      <c r="AE1987">
        <v>39</v>
      </c>
      <c r="AF1987">
        <v>698</v>
      </c>
      <c r="AG1987">
        <v>621</v>
      </c>
      <c r="AH1987">
        <v>3.84</v>
      </c>
      <c r="AI1987">
        <v>16</v>
      </c>
      <c r="AJ1987">
        <v>7</v>
      </c>
      <c r="AK1987">
        <v>51</v>
      </c>
      <c r="AL1987">
        <v>4362</v>
      </c>
      <c r="AM1987">
        <v>1407</v>
      </c>
      <c r="AN1987">
        <v>135</v>
      </c>
      <c r="AO1987">
        <v>510</v>
      </c>
      <c r="AP1987">
        <v>1032</v>
      </c>
      <c r="AQ1987">
        <v>137</v>
      </c>
      <c r="AR1987">
        <v>137</v>
      </c>
      <c r="AS1987">
        <v>0.97799999999999998</v>
      </c>
      <c r="AT1987" t="s">
        <v>534</v>
      </c>
      <c r="AU1987" t="s">
        <v>536</v>
      </c>
      <c r="AV1987">
        <v>3034129</v>
      </c>
      <c r="AW1987">
        <v>95</v>
      </c>
      <c r="AX1987">
        <v>93</v>
      </c>
      <c r="AY1987" t="s">
        <v>533</v>
      </c>
      <c r="AZ1987" t="s">
        <v>532</v>
      </c>
      <c r="BA1987" t="s">
        <v>532</v>
      </c>
    </row>
    <row r="1988" spans="1:53" x14ac:dyDescent="0.55000000000000004">
      <c r="A1988">
        <v>1987</v>
      </c>
      <c r="B1988" t="b">
        <f>IF(Table2[[#This Row],[yearID]]&gt;=1903,TRUE,FALSE)</f>
        <v>1</v>
      </c>
      <c r="C1988" t="b">
        <f>IF(Table2[[#This Row],[yearID]]&gt;=1973,TRUE,FALSE)</f>
        <v>1</v>
      </c>
      <c r="D1988" t="s">
        <v>410</v>
      </c>
      <c r="E1988" t="s">
        <v>423</v>
      </c>
      <c r="F1988" t="s">
        <v>423</v>
      </c>
      <c r="G1988" t="str">
        <f>VLOOKUP(Table2[[#This Row],[franchID]],TeamsFranchises!$A$1:$D$121,2,FALSE)</f>
        <v>Oakland Athletics</v>
      </c>
      <c r="H1988" t="s">
        <v>8</v>
      </c>
      <c r="I1988">
        <v>3</v>
      </c>
      <c r="J1988">
        <v>162</v>
      </c>
      <c r="K1988">
        <v>81</v>
      </c>
      <c r="L1988">
        <v>81</v>
      </c>
      <c r="M1988">
        <v>81</v>
      </c>
      <c r="N1988" t="s">
        <v>51</v>
      </c>
      <c r="P1988" t="s">
        <v>51</v>
      </c>
      <c r="Q1988">
        <f>IF(Table2[[#This Row],[LgWin]]="Y",1,0)</f>
        <v>0</v>
      </c>
      <c r="R1988" t="s">
        <v>51</v>
      </c>
      <c r="S1988">
        <f>IF(Table2[[#This Row],[WSWin]]="Y",1,0)</f>
        <v>0</v>
      </c>
      <c r="T1988">
        <v>806</v>
      </c>
      <c r="U1988">
        <v>5511</v>
      </c>
      <c r="V1988">
        <v>1432</v>
      </c>
      <c r="W1988">
        <v>263</v>
      </c>
      <c r="X1988">
        <v>33</v>
      </c>
      <c r="Y1988">
        <v>199</v>
      </c>
      <c r="Z1988">
        <v>593</v>
      </c>
      <c r="AA1988">
        <v>1056</v>
      </c>
      <c r="AB1988">
        <v>140</v>
      </c>
      <c r="AC1988">
        <v>63</v>
      </c>
      <c r="AD1988">
        <v>36</v>
      </c>
      <c r="AE1988">
        <v>48</v>
      </c>
      <c r="AF1988">
        <v>789</v>
      </c>
      <c r="AG1988">
        <v>694</v>
      </c>
      <c r="AH1988">
        <v>4.32</v>
      </c>
      <c r="AI1988">
        <v>18</v>
      </c>
      <c r="AJ1988">
        <v>6</v>
      </c>
      <c r="AK1988">
        <v>40</v>
      </c>
      <c r="AL1988">
        <v>4337</v>
      </c>
      <c r="AM1988">
        <v>1442</v>
      </c>
      <c r="AN1988">
        <v>176</v>
      </c>
      <c r="AO1988">
        <v>531</v>
      </c>
      <c r="AP1988">
        <v>1042</v>
      </c>
      <c r="AQ1988">
        <v>142</v>
      </c>
      <c r="AR1988">
        <v>122</v>
      </c>
      <c r="AS1988">
        <v>0.97699999999999998</v>
      </c>
      <c r="AT1988" t="s">
        <v>546</v>
      </c>
      <c r="AU1988" t="s">
        <v>547</v>
      </c>
      <c r="AV1988">
        <v>1678921</v>
      </c>
      <c r="AW1988">
        <v>93</v>
      </c>
      <c r="AX1988">
        <v>93</v>
      </c>
      <c r="AY1988" t="s">
        <v>423</v>
      </c>
      <c r="AZ1988" t="s">
        <v>423</v>
      </c>
      <c r="BA1988" t="s">
        <v>423</v>
      </c>
    </row>
    <row r="1989" spans="1:53" x14ac:dyDescent="0.55000000000000004">
      <c r="A1989">
        <v>1987</v>
      </c>
      <c r="B1989" t="b">
        <f>IF(Table2[[#This Row],[yearID]]&gt;=1903,TRUE,FALSE)</f>
        <v>1</v>
      </c>
      <c r="C1989" t="b">
        <f>IF(Table2[[#This Row],[yearID]]&gt;=1973,TRUE,FALSE)</f>
        <v>1</v>
      </c>
      <c r="D1989" t="s">
        <v>157</v>
      </c>
      <c r="E1989" t="s">
        <v>122</v>
      </c>
      <c r="F1989" t="s">
        <v>122</v>
      </c>
      <c r="G1989" t="str">
        <f>VLOOKUP(Table2[[#This Row],[franchID]],TeamsFranchises!$A$1:$D$121,2,FALSE)</f>
        <v>Philadelphia Phillies</v>
      </c>
      <c r="H1989" t="s">
        <v>37</v>
      </c>
      <c r="I1989">
        <v>4</v>
      </c>
      <c r="J1989">
        <v>162</v>
      </c>
      <c r="K1989">
        <v>81</v>
      </c>
      <c r="L1989">
        <v>80</v>
      </c>
      <c r="M1989">
        <v>82</v>
      </c>
      <c r="N1989" t="s">
        <v>51</v>
      </c>
      <c r="P1989" t="s">
        <v>51</v>
      </c>
      <c r="Q1989">
        <f>IF(Table2[[#This Row],[LgWin]]="Y",1,0)</f>
        <v>0</v>
      </c>
      <c r="R1989" t="s">
        <v>51</v>
      </c>
      <c r="S1989">
        <f>IF(Table2[[#This Row],[WSWin]]="Y",1,0)</f>
        <v>0</v>
      </c>
      <c r="T1989">
        <v>702</v>
      </c>
      <c r="U1989">
        <v>5475</v>
      </c>
      <c r="V1989">
        <v>1390</v>
      </c>
      <c r="W1989">
        <v>248</v>
      </c>
      <c r="X1989">
        <v>51</v>
      </c>
      <c r="Y1989">
        <v>169</v>
      </c>
      <c r="Z1989">
        <v>587</v>
      </c>
      <c r="AA1989">
        <v>1109</v>
      </c>
      <c r="AB1989">
        <v>111</v>
      </c>
      <c r="AC1989">
        <v>49</v>
      </c>
      <c r="AD1989">
        <v>25</v>
      </c>
      <c r="AE1989">
        <v>40</v>
      </c>
      <c r="AF1989">
        <v>749</v>
      </c>
      <c r="AG1989">
        <v>673</v>
      </c>
      <c r="AH1989">
        <v>4.18</v>
      </c>
      <c r="AI1989">
        <v>13</v>
      </c>
      <c r="AJ1989">
        <v>7</v>
      </c>
      <c r="AK1989">
        <v>48</v>
      </c>
      <c r="AL1989">
        <v>4345</v>
      </c>
      <c r="AM1989">
        <v>1453</v>
      </c>
      <c r="AN1989">
        <v>167</v>
      </c>
      <c r="AO1989">
        <v>587</v>
      </c>
      <c r="AP1989">
        <v>877</v>
      </c>
      <c r="AQ1989">
        <v>121</v>
      </c>
      <c r="AR1989">
        <v>137</v>
      </c>
      <c r="AS1989">
        <v>0.98</v>
      </c>
      <c r="AT1989" t="s">
        <v>358</v>
      </c>
      <c r="AU1989" t="s">
        <v>566</v>
      </c>
      <c r="AV1989">
        <v>2100110</v>
      </c>
      <c r="AW1989">
        <v>103</v>
      </c>
      <c r="AX1989">
        <v>104</v>
      </c>
      <c r="AY1989" t="s">
        <v>122</v>
      </c>
      <c r="AZ1989" t="s">
        <v>122</v>
      </c>
      <c r="BA1989" t="s">
        <v>122</v>
      </c>
    </row>
    <row r="1990" spans="1:53" x14ac:dyDescent="0.55000000000000004">
      <c r="A1990">
        <v>1987</v>
      </c>
      <c r="B1990" t="b">
        <f>IF(Table2[[#This Row],[yearID]]&gt;=1903,TRUE,FALSE)</f>
        <v>1</v>
      </c>
      <c r="C1990" t="b">
        <f>IF(Table2[[#This Row],[yearID]]&gt;=1973,TRUE,FALSE)</f>
        <v>1</v>
      </c>
      <c r="D1990" t="s">
        <v>157</v>
      </c>
      <c r="E1990" t="s">
        <v>229</v>
      </c>
      <c r="F1990" t="s">
        <v>229</v>
      </c>
      <c r="G1990" t="str">
        <f>VLOOKUP(Table2[[#This Row],[franchID]],TeamsFranchises!$A$1:$D$121,2,FALSE)</f>
        <v>Pittsburgh Pirates</v>
      </c>
      <c r="H1990" t="s">
        <v>37</v>
      </c>
      <c r="I1990">
        <v>4</v>
      </c>
      <c r="J1990">
        <v>162</v>
      </c>
      <c r="K1990">
        <v>81</v>
      </c>
      <c r="L1990">
        <v>80</v>
      </c>
      <c r="M1990">
        <v>82</v>
      </c>
      <c r="N1990" t="s">
        <v>51</v>
      </c>
      <c r="P1990" t="s">
        <v>51</v>
      </c>
      <c r="Q1990">
        <f>IF(Table2[[#This Row],[LgWin]]="Y",1,0)</f>
        <v>0</v>
      </c>
      <c r="R1990" t="s">
        <v>51</v>
      </c>
      <c r="S1990">
        <f>IF(Table2[[#This Row],[WSWin]]="Y",1,0)</f>
        <v>0</v>
      </c>
      <c r="T1990">
        <v>723</v>
      </c>
      <c r="U1990">
        <v>5536</v>
      </c>
      <c r="V1990">
        <v>1464</v>
      </c>
      <c r="W1990">
        <v>282</v>
      </c>
      <c r="X1990">
        <v>45</v>
      </c>
      <c r="Y1990">
        <v>131</v>
      </c>
      <c r="Z1990">
        <v>535</v>
      </c>
      <c r="AA1990">
        <v>914</v>
      </c>
      <c r="AB1990">
        <v>140</v>
      </c>
      <c r="AC1990">
        <v>58</v>
      </c>
      <c r="AD1990">
        <v>29</v>
      </c>
      <c r="AE1990">
        <v>51</v>
      </c>
      <c r="AF1990">
        <v>744</v>
      </c>
      <c r="AG1990">
        <v>674</v>
      </c>
      <c r="AH1990">
        <v>4.2</v>
      </c>
      <c r="AI1990">
        <v>25</v>
      </c>
      <c r="AJ1990">
        <v>13</v>
      </c>
      <c r="AK1990">
        <v>39</v>
      </c>
      <c r="AL1990">
        <v>4335</v>
      </c>
      <c r="AM1990">
        <v>1377</v>
      </c>
      <c r="AN1990">
        <v>164</v>
      </c>
      <c r="AO1990">
        <v>562</v>
      </c>
      <c r="AP1990">
        <v>914</v>
      </c>
      <c r="AQ1990">
        <v>123</v>
      </c>
      <c r="AR1990">
        <v>147</v>
      </c>
      <c r="AS1990">
        <v>0.98</v>
      </c>
      <c r="AT1990" t="s">
        <v>390</v>
      </c>
      <c r="AU1990" t="s">
        <v>567</v>
      </c>
      <c r="AV1990">
        <v>1161193</v>
      </c>
      <c r="AW1990">
        <v>100</v>
      </c>
      <c r="AX1990">
        <v>100</v>
      </c>
      <c r="AY1990" t="s">
        <v>229</v>
      </c>
      <c r="AZ1990" t="s">
        <v>229</v>
      </c>
      <c r="BA1990" t="s">
        <v>229</v>
      </c>
    </row>
    <row r="1991" spans="1:53" x14ac:dyDescent="0.55000000000000004">
      <c r="A1991">
        <v>1987</v>
      </c>
      <c r="B1991" t="b">
        <f>IF(Table2[[#This Row],[yearID]]&gt;=1903,TRUE,FALSE)</f>
        <v>1</v>
      </c>
      <c r="C1991" t="b">
        <f>IF(Table2[[#This Row],[yearID]]&gt;=1973,TRUE,FALSE)</f>
        <v>1</v>
      </c>
      <c r="D1991" t="s">
        <v>157</v>
      </c>
      <c r="E1991" t="s">
        <v>554</v>
      </c>
      <c r="F1991" t="s">
        <v>555</v>
      </c>
      <c r="G1991" t="str">
        <f>VLOOKUP(Table2[[#This Row],[franchID]],TeamsFranchises!$A$1:$D$121,2,FALSE)</f>
        <v>San Diego Padres</v>
      </c>
      <c r="H1991" t="s">
        <v>8</v>
      </c>
      <c r="I1991">
        <v>6</v>
      </c>
      <c r="J1991">
        <v>162</v>
      </c>
      <c r="K1991">
        <v>81</v>
      </c>
      <c r="L1991">
        <v>65</v>
      </c>
      <c r="M1991">
        <v>97</v>
      </c>
      <c r="N1991" t="s">
        <v>51</v>
      </c>
      <c r="P1991" t="s">
        <v>51</v>
      </c>
      <c r="Q1991">
        <f>IF(Table2[[#This Row],[LgWin]]="Y",1,0)</f>
        <v>0</v>
      </c>
      <c r="R1991" t="s">
        <v>51</v>
      </c>
      <c r="S1991">
        <f>IF(Table2[[#This Row],[WSWin]]="Y",1,0)</f>
        <v>0</v>
      </c>
      <c r="T1991">
        <v>668</v>
      </c>
      <c r="U1991">
        <v>5456</v>
      </c>
      <c r="V1991">
        <v>1419</v>
      </c>
      <c r="W1991">
        <v>209</v>
      </c>
      <c r="X1991">
        <v>48</v>
      </c>
      <c r="Y1991">
        <v>113</v>
      </c>
      <c r="Z1991">
        <v>577</v>
      </c>
      <c r="AA1991">
        <v>992</v>
      </c>
      <c r="AB1991">
        <v>198</v>
      </c>
      <c r="AC1991">
        <v>91</v>
      </c>
      <c r="AD1991">
        <v>27</v>
      </c>
      <c r="AE1991">
        <v>36</v>
      </c>
      <c r="AF1991">
        <v>763</v>
      </c>
      <c r="AG1991">
        <v>680</v>
      </c>
      <c r="AH1991">
        <v>4.2699999999999996</v>
      </c>
      <c r="AI1991">
        <v>14</v>
      </c>
      <c r="AJ1991">
        <v>10</v>
      </c>
      <c r="AK1991">
        <v>33</v>
      </c>
      <c r="AL1991">
        <v>4300</v>
      </c>
      <c r="AM1991">
        <v>1402</v>
      </c>
      <c r="AN1991">
        <v>175</v>
      </c>
      <c r="AO1991">
        <v>602</v>
      </c>
      <c r="AP1991">
        <v>897</v>
      </c>
      <c r="AQ1991">
        <v>147</v>
      </c>
      <c r="AR1991">
        <v>135</v>
      </c>
      <c r="AS1991">
        <v>0.97599999999999998</v>
      </c>
      <c r="AT1991" t="s">
        <v>556</v>
      </c>
      <c r="AU1991" t="s">
        <v>557</v>
      </c>
      <c r="AV1991">
        <v>1454061</v>
      </c>
      <c r="AW1991">
        <v>96</v>
      </c>
      <c r="AX1991">
        <v>97</v>
      </c>
      <c r="AY1991" t="s">
        <v>555</v>
      </c>
      <c r="AZ1991" t="s">
        <v>554</v>
      </c>
      <c r="BA1991" t="s">
        <v>554</v>
      </c>
    </row>
    <row r="1992" spans="1:53" x14ac:dyDescent="0.55000000000000004">
      <c r="A1992">
        <v>1987</v>
      </c>
      <c r="B1992" t="b">
        <f>IF(Table2[[#This Row],[yearID]]&gt;=1903,TRUE,FALSE)</f>
        <v>1</v>
      </c>
      <c r="C1992" t="b">
        <f>IF(Table2[[#This Row],[yearID]]&gt;=1973,TRUE,FALSE)</f>
        <v>1</v>
      </c>
      <c r="D1992" t="s">
        <v>410</v>
      </c>
      <c r="E1992" t="s">
        <v>573</v>
      </c>
      <c r="F1992" t="s">
        <v>573</v>
      </c>
      <c r="G1992" t="str">
        <f>VLOOKUP(Table2[[#This Row],[franchID]],TeamsFranchises!$A$1:$D$121,2,FALSE)</f>
        <v>Seattle Mariners</v>
      </c>
      <c r="H1992" t="s">
        <v>8</v>
      </c>
      <c r="I1992">
        <v>4</v>
      </c>
      <c r="J1992">
        <v>162</v>
      </c>
      <c r="K1992">
        <v>81</v>
      </c>
      <c r="L1992">
        <v>78</v>
      </c>
      <c r="M1992">
        <v>84</v>
      </c>
      <c r="N1992" t="s">
        <v>51</v>
      </c>
      <c r="P1992" t="s">
        <v>51</v>
      </c>
      <c r="Q1992">
        <f>IF(Table2[[#This Row],[LgWin]]="Y",1,0)</f>
        <v>0</v>
      </c>
      <c r="R1992" t="s">
        <v>51</v>
      </c>
      <c r="S1992">
        <f>IF(Table2[[#This Row],[WSWin]]="Y",1,0)</f>
        <v>0</v>
      </c>
      <c r="T1992">
        <v>760</v>
      </c>
      <c r="U1992">
        <v>5508</v>
      </c>
      <c r="V1992">
        <v>1499</v>
      </c>
      <c r="W1992">
        <v>282</v>
      </c>
      <c r="X1992">
        <v>48</v>
      </c>
      <c r="Y1992">
        <v>161</v>
      </c>
      <c r="Z1992">
        <v>500</v>
      </c>
      <c r="AA1992">
        <v>863</v>
      </c>
      <c r="AB1992">
        <v>174</v>
      </c>
      <c r="AC1992">
        <v>73</v>
      </c>
      <c r="AD1992">
        <v>43</v>
      </c>
      <c r="AE1992">
        <v>50</v>
      </c>
      <c r="AF1992">
        <v>801</v>
      </c>
      <c r="AG1992">
        <v>713</v>
      </c>
      <c r="AH1992">
        <v>4.49</v>
      </c>
      <c r="AI1992">
        <v>39</v>
      </c>
      <c r="AJ1992">
        <v>10</v>
      </c>
      <c r="AK1992">
        <v>33</v>
      </c>
      <c r="AL1992">
        <v>4292</v>
      </c>
      <c r="AM1992">
        <v>1503</v>
      </c>
      <c r="AN1992">
        <v>199</v>
      </c>
      <c r="AO1992">
        <v>497</v>
      </c>
      <c r="AP1992">
        <v>919</v>
      </c>
      <c r="AQ1992">
        <v>122</v>
      </c>
      <c r="AR1992">
        <v>150</v>
      </c>
      <c r="AS1992">
        <v>0.98</v>
      </c>
      <c r="AT1992" t="s">
        <v>574</v>
      </c>
      <c r="AU1992" t="s">
        <v>575</v>
      </c>
      <c r="AV1992">
        <v>1134255</v>
      </c>
      <c r="AW1992">
        <v>105</v>
      </c>
      <c r="AX1992">
        <v>106</v>
      </c>
      <c r="AY1992" t="s">
        <v>573</v>
      </c>
      <c r="AZ1992" t="s">
        <v>573</v>
      </c>
      <c r="BA1992" t="s">
        <v>573</v>
      </c>
    </row>
    <row r="1993" spans="1:53" x14ac:dyDescent="0.55000000000000004">
      <c r="A1993">
        <v>1987</v>
      </c>
      <c r="B1993" t="b">
        <f>IF(Table2[[#This Row],[yearID]]&gt;=1903,TRUE,FALSE)</f>
        <v>1</v>
      </c>
      <c r="C1993" t="b">
        <f>IF(Table2[[#This Row],[yearID]]&gt;=1973,TRUE,FALSE)</f>
        <v>1</v>
      </c>
      <c r="D1993" t="s">
        <v>157</v>
      </c>
      <c r="E1993" t="s">
        <v>514</v>
      </c>
      <c r="F1993" t="s">
        <v>243</v>
      </c>
      <c r="G1993" t="str">
        <f>VLOOKUP(Table2[[#This Row],[franchID]],TeamsFranchises!$A$1:$D$121,2,FALSE)</f>
        <v>San Francisco Giants</v>
      </c>
      <c r="H1993" t="s">
        <v>8</v>
      </c>
      <c r="I1993">
        <v>1</v>
      </c>
      <c r="J1993">
        <v>162</v>
      </c>
      <c r="K1993">
        <v>81</v>
      </c>
      <c r="L1993">
        <v>90</v>
      </c>
      <c r="M1993">
        <v>72</v>
      </c>
      <c r="N1993" t="s">
        <v>76</v>
      </c>
      <c r="P1993" t="s">
        <v>51</v>
      </c>
      <c r="Q1993">
        <f>IF(Table2[[#This Row],[LgWin]]="Y",1,0)</f>
        <v>0</v>
      </c>
      <c r="R1993" t="s">
        <v>51</v>
      </c>
      <c r="S1993">
        <f>IF(Table2[[#This Row],[WSWin]]="Y",1,0)</f>
        <v>0</v>
      </c>
      <c r="T1993">
        <v>783</v>
      </c>
      <c r="U1993">
        <v>5608</v>
      </c>
      <c r="V1993">
        <v>1458</v>
      </c>
      <c r="W1993">
        <v>274</v>
      </c>
      <c r="X1993">
        <v>32</v>
      </c>
      <c r="Y1993">
        <v>205</v>
      </c>
      <c r="Z1993">
        <v>511</v>
      </c>
      <c r="AA1993">
        <v>1094</v>
      </c>
      <c r="AB1993">
        <v>126</v>
      </c>
      <c r="AC1993">
        <v>97</v>
      </c>
      <c r="AD1993">
        <v>39</v>
      </c>
      <c r="AE1993">
        <v>35</v>
      </c>
      <c r="AF1993">
        <v>669</v>
      </c>
      <c r="AG1993">
        <v>601</v>
      </c>
      <c r="AH1993">
        <v>3.68</v>
      </c>
      <c r="AI1993">
        <v>19</v>
      </c>
      <c r="AJ1993">
        <v>10</v>
      </c>
      <c r="AK1993">
        <v>38</v>
      </c>
      <c r="AL1993">
        <v>4413</v>
      </c>
      <c r="AM1993">
        <v>1407</v>
      </c>
      <c r="AN1993">
        <v>146</v>
      </c>
      <c r="AO1993">
        <v>547</v>
      </c>
      <c r="AP1993">
        <v>1038</v>
      </c>
      <c r="AQ1993">
        <v>129</v>
      </c>
      <c r="AR1993">
        <v>183</v>
      </c>
      <c r="AS1993">
        <v>0.98</v>
      </c>
      <c r="AT1993" t="s">
        <v>515</v>
      </c>
      <c r="AU1993" t="s">
        <v>517</v>
      </c>
      <c r="AV1993">
        <v>1917168</v>
      </c>
      <c r="AW1993">
        <v>96</v>
      </c>
      <c r="AX1993">
        <v>95</v>
      </c>
      <c r="AY1993" t="s">
        <v>243</v>
      </c>
      <c r="AZ1993" t="s">
        <v>514</v>
      </c>
      <c r="BA1993" t="s">
        <v>514</v>
      </c>
    </row>
    <row r="1994" spans="1:53" x14ac:dyDescent="0.55000000000000004">
      <c r="A1994">
        <v>1987</v>
      </c>
      <c r="B1994" t="b">
        <f>IF(Table2[[#This Row],[yearID]]&gt;=1903,TRUE,FALSE)</f>
        <v>1</v>
      </c>
      <c r="C1994" t="b">
        <f>IF(Table2[[#This Row],[yearID]]&gt;=1973,TRUE,FALSE)</f>
        <v>1</v>
      </c>
      <c r="D1994" t="s">
        <v>157</v>
      </c>
      <c r="E1994" t="s">
        <v>396</v>
      </c>
      <c r="F1994" t="s">
        <v>154</v>
      </c>
      <c r="G1994" t="str">
        <f>VLOOKUP(Table2[[#This Row],[franchID]],TeamsFranchises!$A$1:$D$121,2,FALSE)</f>
        <v>St. Louis Cardinals</v>
      </c>
      <c r="H1994" t="s">
        <v>37</v>
      </c>
      <c r="I1994">
        <v>1</v>
      </c>
      <c r="J1994">
        <v>162</v>
      </c>
      <c r="K1994">
        <v>81</v>
      </c>
      <c r="L1994">
        <v>95</v>
      </c>
      <c r="M1994">
        <v>67</v>
      </c>
      <c r="N1994" t="s">
        <v>76</v>
      </c>
      <c r="P1994" t="s">
        <v>76</v>
      </c>
      <c r="Q1994">
        <f>IF(Table2[[#This Row],[LgWin]]="Y",1,0)</f>
        <v>1</v>
      </c>
      <c r="R1994" t="s">
        <v>51</v>
      </c>
      <c r="S1994">
        <f>IF(Table2[[#This Row],[WSWin]]="Y",1,0)</f>
        <v>0</v>
      </c>
      <c r="T1994">
        <v>798</v>
      </c>
      <c r="U1994">
        <v>5500</v>
      </c>
      <c r="V1994">
        <v>1449</v>
      </c>
      <c r="W1994">
        <v>252</v>
      </c>
      <c r="X1994">
        <v>49</v>
      </c>
      <c r="Y1994">
        <v>94</v>
      </c>
      <c r="Z1994">
        <v>644</v>
      </c>
      <c r="AA1994">
        <v>933</v>
      </c>
      <c r="AB1994">
        <v>248</v>
      </c>
      <c r="AC1994">
        <v>72</v>
      </c>
      <c r="AD1994">
        <v>18</v>
      </c>
      <c r="AE1994">
        <v>51</v>
      </c>
      <c r="AF1994">
        <v>693</v>
      </c>
      <c r="AG1994">
        <v>637</v>
      </c>
      <c r="AH1994">
        <v>3.91</v>
      </c>
      <c r="AI1994">
        <v>10</v>
      </c>
      <c r="AJ1994">
        <v>7</v>
      </c>
      <c r="AK1994">
        <v>48</v>
      </c>
      <c r="AL1994">
        <v>4398</v>
      </c>
      <c r="AM1994">
        <v>1484</v>
      </c>
      <c r="AN1994">
        <v>129</v>
      </c>
      <c r="AO1994">
        <v>533</v>
      </c>
      <c r="AP1994">
        <v>873</v>
      </c>
      <c r="AQ1994">
        <v>116</v>
      </c>
      <c r="AR1994">
        <v>172</v>
      </c>
      <c r="AS1994">
        <v>0.98199999999999998</v>
      </c>
      <c r="AT1994" t="s">
        <v>409</v>
      </c>
      <c r="AU1994" t="s">
        <v>545</v>
      </c>
      <c r="AV1994">
        <v>3072122</v>
      </c>
      <c r="AW1994">
        <v>102</v>
      </c>
      <c r="AX1994">
        <v>102</v>
      </c>
      <c r="AY1994" t="s">
        <v>154</v>
      </c>
      <c r="AZ1994" t="s">
        <v>396</v>
      </c>
      <c r="BA1994" t="s">
        <v>396</v>
      </c>
    </row>
    <row r="1995" spans="1:53" x14ac:dyDescent="0.55000000000000004">
      <c r="A1995">
        <v>1987</v>
      </c>
      <c r="B1995" t="b">
        <f>IF(Table2[[#This Row],[yearID]]&gt;=1903,TRUE,FALSE)</f>
        <v>1</v>
      </c>
      <c r="C1995" t="b">
        <f>IF(Table2[[#This Row],[yearID]]&gt;=1973,TRUE,FALSE)</f>
        <v>1</v>
      </c>
      <c r="D1995" t="s">
        <v>410</v>
      </c>
      <c r="E1995" t="s">
        <v>526</v>
      </c>
      <c r="F1995" t="s">
        <v>526</v>
      </c>
      <c r="G1995" t="str">
        <f>VLOOKUP(Table2[[#This Row],[franchID]],TeamsFranchises!$A$1:$D$121,2,FALSE)</f>
        <v>Texas Rangers</v>
      </c>
      <c r="H1995" t="s">
        <v>8</v>
      </c>
      <c r="I1995">
        <v>6</v>
      </c>
      <c r="J1995">
        <v>162</v>
      </c>
      <c r="K1995">
        <v>81</v>
      </c>
      <c r="L1995">
        <v>75</v>
      </c>
      <c r="M1995">
        <v>87</v>
      </c>
      <c r="N1995" t="s">
        <v>51</v>
      </c>
      <c r="P1995" t="s">
        <v>51</v>
      </c>
      <c r="Q1995">
        <f>IF(Table2[[#This Row],[LgWin]]="Y",1,0)</f>
        <v>0</v>
      </c>
      <c r="R1995" t="s">
        <v>51</v>
      </c>
      <c r="S1995">
        <f>IF(Table2[[#This Row],[WSWin]]="Y",1,0)</f>
        <v>0</v>
      </c>
      <c r="T1995">
        <v>823</v>
      </c>
      <c r="U1995">
        <v>5564</v>
      </c>
      <c r="V1995">
        <v>1478</v>
      </c>
      <c r="W1995">
        <v>264</v>
      </c>
      <c r="X1995">
        <v>35</v>
      </c>
      <c r="Y1995">
        <v>194</v>
      </c>
      <c r="Z1995">
        <v>567</v>
      </c>
      <c r="AA1995">
        <v>1081</v>
      </c>
      <c r="AB1995">
        <v>120</v>
      </c>
      <c r="AC1995">
        <v>71</v>
      </c>
      <c r="AD1995">
        <v>24</v>
      </c>
      <c r="AE1995">
        <v>51</v>
      </c>
      <c r="AF1995">
        <v>849</v>
      </c>
      <c r="AG1995">
        <v>743</v>
      </c>
      <c r="AH1995">
        <v>4.63</v>
      </c>
      <c r="AI1995">
        <v>20</v>
      </c>
      <c r="AJ1995">
        <v>3</v>
      </c>
      <c r="AK1995">
        <v>27</v>
      </c>
      <c r="AL1995">
        <v>4333</v>
      </c>
      <c r="AM1995">
        <v>1388</v>
      </c>
      <c r="AN1995">
        <v>199</v>
      </c>
      <c r="AO1995">
        <v>760</v>
      </c>
      <c r="AP1995">
        <v>1103</v>
      </c>
      <c r="AQ1995">
        <v>151</v>
      </c>
      <c r="AR1995">
        <v>148</v>
      </c>
      <c r="AS1995">
        <v>0.97599999999999998</v>
      </c>
      <c r="AT1995" t="s">
        <v>568</v>
      </c>
      <c r="AU1995" t="s">
        <v>569</v>
      </c>
      <c r="AV1995">
        <v>1763053</v>
      </c>
      <c r="AW1995">
        <v>100</v>
      </c>
      <c r="AX1995">
        <v>101</v>
      </c>
      <c r="AY1995" t="s">
        <v>526</v>
      </c>
      <c r="AZ1995" t="s">
        <v>526</v>
      </c>
      <c r="BA1995" t="s">
        <v>526</v>
      </c>
    </row>
    <row r="1996" spans="1:53" x14ac:dyDescent="0.55000000000000004">
      <c r="A1996">
        <v>1987</v>
      </c>
      <c r="B1996" t="b">
        <f>IF(Table2[[#This Row],[yearID]]&gt;=1903,TRUE,FALSE)</f>
        <v>1</v>
      </c>
      <c r="C1996" t="b">
        <f>IF(Table2[[#This Row],[yearID]]&gt;=1973,TRUE,FALSE)</f>
        <v>1</v>
      </c>
      <c r="D1996" t="s">
        <v>410</v>
      </c>
      <c r="E1996" t="s">
        <v>576</v>
      </c>
      <c r="F1996" t="s">
        <v>576</v>
      </c>
      <c r="G1996" t="str">
        <f>VLOOKUP(Table2[[#This Row],[franchID]],TeamsFranchises!$A$1:$D$121,2,FALSE)</f>
        <v>Toronto Blue Jays</v>
      </c>
      <c r="H1996" t="s">
        <v>37</v>
      </c>
      <c r="I1996">
        <v>2</v>
      </c>
      <c r="J1996">
        <v>162</v>
      </c>
      <c r="K1996">
        <v>81</v>
      </c>
      <c r="L1996">
        <v>96</v>
      </c>
      <c r="M1996">
        <v>66</v>
      </c>
      <c r="N1996" t="s">
        <v>51</v>
      </c>
      <c r="P1996" t="s">
        <v>51</v>
      </c>
      <c r="Q1996">
        <f>IF(Table2[[#This Row],[LgWin]]="Y",1,0)</f>
        <v>0</v>
      </c>
      <c r="R1996" t="s">
        <v>51</v>
      </c>
      <c r="S1996">
        <f>IF(Table2[[#This Row],[WSWin]]="Y",1,0)</f>
        <v>0</v>
      </c>
      <c r="T1996">
        <v>845</v>
      </c>
      <c r="U1996">
        <v>5635</v>
      </c>
      <c r="V1996">
        <v>1514</v>
      </c>
      <c r="W1996">
        <v>277</v>
      </c>
      <c r="X1996">
        <v>38</v>
      </c>
      <c r="Y1996">
        <v>215</v>
      </c>
      <c r="Z1996">
        <v>555</v>
      </c>
      <c r="AA1996">
        <v>970</v>
      </c>
      <c r="AB1996">
        <v>126</v>
      </c>
      <c r="AC1996">
        <v>50</v>
      </c>
      <c r="AD1996">
        <v>38</v>
      </c>
      <c r="AE1996">
        <v>35</v>
      </c>
      <c r="AF1996">
        <v>655</v>
      </c>
      <c r="AG1996">
        <v>605</v>
      </c>
      <c r="AH1996">
        <v>3.74</v>
      </c>
      <c r="AI1996">
        <v>18</v>
      </c>
      <c r="AJ1996">
        <v>8</v>
      </c>
      <c r="AK1996">
        <v>43</v>
      </c>
      <c r="AL1996">
        <v>4362</v>
      </c>
      <c r="AM1996">
        <v>1323</v>
      </c>
      <c r="AN1996">
        <v>158</v>
      </c>
      <c r="AO1996">
        <v>567</v>
      </c>
      <c r="AP1996">
        <v>1064</v>
      </c>
      <c r="AQ1996">
        <v>111</v>
      </c>
      <c r="AR1996">
        <v>148</v>
      </c>
      <c r="AS1996">
        <v>0.98199999999999998</v>
      </c>
      <c r="AT1996" t="s">
        <v>577</v>
      </c>
      <c r="AU1996" t="s">
        <v>578</v>
      </c>
      <c r="AV1996">
        <v>2778429</v>
      </c>
      <c r="AW1996">
        <v>102</v>
      </c>
      <c r="AX1996">
        <v>101</v>
      </c>
      <c r="AY1996" t="s">
        <v>576</v>
      </c>
      <c r="AZ1996" t="s">
        <v>576</v>
      </c>
      <c r="BA1996" t="s">
        <v>576</v>
      </c>
    </row>
    <row r="1997" spans="1:53" x14ac:dyDescent="0.55000000000000004">
      <c r="A1997">
        <v>1988</v>
      </c>
      <c r="B1997" t="b">
        <f>IF(Table2[[#This Row],[yearID]]&gt;=1903,TRUE,FALSE)</f>
        <v>1</v>
      </c>
      <c r="C1997" t="b">
        <f>IF(Table2[[#This Row],[yearID]]&gt;=1973,TRUE,FALSE)</f>
        <v>1</v>
      </c>
      <c r="D1997" t="s">
        <v>157</v>
      </c>
      <c r="E1997" t="s">
        <v>159</v>
      </c>
      <c r="F1997" t="s">
        <v>159</v>
      </c>
      <c r="G1997" t="str">
        <f>VLOOKUP(Table2[[#This Row],[franchID]],TeamsFranchises!$A$1:$D$121,2,FALSE)</f>
        <v>Atlanta Braves</v>
      </c>
      <c r="H1997" t="s">
        <v>8</v>
      </c>
      <c r="I1997">
        <v>6</v>
      </c>
      <c r="J1997">
        <v>160</v>
      </c>
      <c r="K1997">
        <v>79</v>
      </c>
      <c r="L1997">
        <v>54</v>
      </c>
      <c r="M1997">
        <v>106</v>
      </c>
      <c r="N1997" t="s">
        <v>51</v>
      </c>
      <c r="P1997" t="s">
        <v>51</v>
      </c>
      <c r="Q1997">
        <f>IF(Table2[[#This Row],[LgWin]]="Y",1,0)</f>
        <v>0</v>
      </c>
      <c r="R1997" t="s">
        <v>51</v>
      </c>
      <c r="S1997">
        <f>IF(Table2[[#This Row],[WSWin]]="Y",1,0)</f>
        <v>0</v>
      </c>
      <c r="T1997">
        <v>555</v>
      </c>
      <c r="U1997">
        <v>5440</v>
      </c>
      <c r="V1997">
        <v>1319</v>
      </c>
      <c r="W1997">
        <v>228</v>
      </c>
      <c r="X1997">
        <v>28</v>
      </c>
      <c r="Y1997">
        <v>96</v>
      </c>
      <c r="Z1997">
        <v>432</v>
      </c>
      <c r="AA1997">
        <v>848</v>
      </c>
      <c r="AB1997">
        <v>95</v>
      </c>
      <c r="AC1997">
        <v>69</v>
      </c>
      <c r="AD1997">
        <v>21</v>
      </c>
      <c r="AE1997">
        <v>46</v>
      </c>
      <c r="AF1997">
        <v>741</v>
      </c>
      <c r="AG1997">
        <v>657</v>
      </c>
      <c r="AH1997">
        <v>4.09</v>
      </c>
      <c r="AI1997">
        <v>14</v>
      </c>
      <c r="AJ1997">
        <v>4</v>
      </c>
      <c r="AK1997">
        <v>25</v>
      </c>
      <c r="AL1997">
        <v>4338</v>
      </c>
      <c r="AM1997">
        <v>1481</v>
      </c>
      <c r="AN1997">
        <v>108</v>
      </c>
      <c r="AO1997">
        <v>524</v>
      </c>
      <c r="AP1997">
        <v>810</v>
      </c>
      <c r="AQ1997">
        <v>151</v>
      </c>
      <c r="AR1997">
        <v>138</v>
      </c>
      <c r="AS1997">
        <v>0.97599999999999998</v>
      </c>
      <c r="AT1997" t="s">
        <v>541</v>
      </c>
      <c r="AU1997" t="s">
        <v>542</v>
      </c>
      <c r="AV1997">
        <v>848089</v>
      </c>
      <c r="AW1997">
        <v>104</v>
      </c>
      <c r="AX1997">
        <v>106</v>
      </c>
      <c r="AY1997" t="s">
        <v>159</v>
      </c>
      <c r="AZ1997" t="s">
        <v>159</v>
      </c>
      <c r="BA1997" t="s">
        <v>159</v>
      </c>
    </row>
    <row r="1998" spans="1:53" x14ac:dyDescent="0.55000000000000004">
      <c r="A1998">
        <v>1988</v>
      </c>
      <c r="B1998" t="b">
        <f>IF(Table2[[#This Row],[yearID]]&gt;=1903,TRUE,FALSE)</f>
        <v>1</v>
      </c>
      <c r="C1998" t="b">
        <f>IF(Table2[[#This Row],[yearID]]&gt;=1973,TRUE,FALSE)</f>
        <v>1</v>
      </c>
      <c r="D1998" t="s">
        <v>410</v>
      </c>
      <c r="E1998" t="s">
        <v>95</v>
      </c>
      <c r="F1998" t="s">
        <v>95</v>
      </c>
      <c r="G1998" t="str">
        <f>VLOOKUP(Table2[[#This Row],[franchID]],TeamsFranchises!$A$1:$D$121,2,FALSE)</f>
        <v>Baltimore Orioles</v>
      </c>
      <c r="H1998" t="s">
        <v>37</v>
      </c>
      <c r="I1998">
        <v>7</v>
      </c>
      <c r="J1998">
        <v>161</v>
      </c>
      <c r="K1998">
        <v>80</v>
      </c>
      <c r="L1998">
        <v>54</v>
      </c>
      <c r="M1998">
        <v>107</v>
      </c>
      <c r="N1998" t="s">
        <v>51</v>
      </c>
      <c r="P1998" t="s">
        <v>51</v>
      </c>
      <c r="Q1998">
        <f>IF(Table2[[#This Row],[LgWin]]="Y",1,0)</f>
        <v>0</v>
      </c>
      <c r="R1998" t="s">
        <v>51</v>
      </c>
      <c r="S1998">
        <f>IF(Table2[[#This Row],[WSWin]]="Y",1,0)</f>
        <v>0</v>
      </c>
      <c r="T1998">
        <v>550</v>
      </c>
      <c r="U1998">
        <v>5358</v>
      </c>
      <c r="V1998">
        <v>1275</v>
      </c>
      <c r="W1998">
        <v>199</v>
      </c>
      <c r="X1998">
        <v>20</v>
      </c>
      <c r="Y1998">
        <v>137</v>
      </c>
      <c r="Z1998">
        <v>504</v>
      </c>
      <c r="AA1998">
        <v>869</v>
      </c>
      <c r="AB1998">
        <v>69</v>
      </c>
      <c r="AC1998">
        <v>44</v>
      </c>
      <c r="AD1998">
        <v>32</v>
      </c>
      <c r="AE1998">
        <v>45</v>
      </c>
      <c r="AF1998">
        <v>789</v>
      </c>
      <c r="AG1998">
        <v>714</v>
      </c>
      <c r="AH1998">
        <v>4.54</v>
      </c>
      <c r="AI1998">
        <v>20</v>
      </c>
      <c r="AJ1998">
        <v>7</v>
      </c>
      <c r="AK1998">
        <v>26</v>
      </c>
      <c r="AL1998">
        <v>4248</v>
      </c>
      <c r="AM1998">
        <v>1506</v>
      </c>
      <c r="AN1998">
        <v>153</v>
      </c>
      <c r="AO1998">
        <v>523</v>
      </c>
      <c r="AP1998">
        <v>709</v>
      </c>
      <c r="AQ1998">
        <v>119</v>
      </c>
      <c r="AR1998">
        <v>172</v>
      </c>
      <c r="AS1998">
        <v>0.98</v>
      </c>
      <c r="AT1998" t="s">
        <v>218</v>
      </c>
      <c r="AU1998" t="s">
        <v>504</v>
      </c>
      <c r="AV1998">
        <v>1660738</v>
      </c>
      <c r="AW1998">
        <v>97</v>
      </c>
      <c r="AX1998">
        <v>98</v>
      </c>
      <c r="AY1998" t="s">
        <v>95</v>
      </c>
      <c r="AZ1998" t="s">
        <v>95</v>
      </c>
      <c r="BA1998" t="s">
        <v>95</v>
      </c>
    </row>
    <row r="1999" spans="1:53" x14ac:dyDescent="0.55000000000000004">
      <c r="A1999">
        <v>1988</v>
      </c>
      <c r="B1999" t="b">
        <f>IF(Table2[[#This Row],[yearID]]&gt;=1903,TRUE,FALSE)</f>
        <v>1</v>
      </c>
      <c r="C1999" t="b">
        <f>IF(Table2[[#This Row],[yearID]]&gt;=1973,TRUE,FALSE)</f>
        <v>1</v>
      </c>
      <c r="D1999" t="s">
        <v>410</v>
      </c>
      <c r="E1999" t="s">
        <v>54</v>
      </c>
      <c r="F1999" t="s">
        <v>54</v>
      </c>
      <c r="G1999" t="str">
        <f>VLOOKUP(Table2[[#This Row],[franchID]],TeamsFranchises!$A$1:$D$121,2,FALSE)</f>
        <v>Boston Red Sox</v>
      </c>
      <c r="H1999" t="s">
        <v>37</v>
      </c>
      <c r="I1999">
        <v>1</v>
      </c>
      <c r="J1999">
        <v>162</v>
      </c>
      <c r="K1999">
        <v>81</v>
      </c>
      <c r="L1999">
        <v>89</v>
      </c>
      <c r="M1999">
        <v>73</v>
      </c>
      <c r="N1999" t="s">
        <v>76</v>
      </c>
      <c r="P1999" t="s">
        <v>51</v>
      </c>
      <c r="Q1999">
        <f>IF(Table2[[#This Row],[LgWin]]="Y",1,0)</f>
        <v>0</v>
      </c>
      <c r="R1999" t="s">
        <v>51</v>
      </c>
      <c r="S1999">
        <f>IF(Table2[[#This Row],[WSWin]]="Y",1,0)</f>
        <v>0</v>
      </c>
      <c r="T1999">
        <v>813</v>
      </c>
      <c r="U1999">
        <v>5545</v>
      </c>
      <c r="V1999">
        <v>1569</v>
      </c>
      <c r="W1999">
        <v>310</v>
      </c>
      <c r="X1999">
        <v>39</v>
      </c>
      <c r="Y1999">
        <v>124</v>
      </c>
      <c r="Z1999">
        <v>623</v>
      </c>
      <c r="AA1999">
        <v>728</v>
      </c>
      <c r="AB1999">
        <v>65</v>
      </c>
      <c r="AC1999">
        <v>36</v>
      </c>
      <c r="AD1999">
        <v>45</v>
      </c>
      <c r="AE1999">
        <v>55</v>
      </c>
      <c r="AF1999">
        <v>689</v>
      </c>
      <c r="AG1999">
        <v>629</v>
      </c>
      <c r="AH1999">
        <v>3.97</v>
      </c>
      <c r="AI1999">
        <v>26</v>
      </c>
      <c r="AJ1999">
        <v>14</v>
      </c>
      <c r="AK1999">
        <v>37</v>
      </c>
      <c r="AL1999">
        <v>4279</v>
      </c>
      <c r="AM1999">
        <v>1415</v>
      </c>
      <c r="AN1999">
        <v>143</v>
      </c>
      <c r="AO1999">
        <v>493</v>
      </c>
      <c r="AP1999">
        <v>1085</v>
      </c>
      <c r="AQ1999">
        <v>93</v>
      </c>
      <c r="AR1999">
        <v>123</v>
      </c>
      <c r="AS1999">
        <v>0.98399999999999999</v>
      </c>
      <c r="AT1999" t="s">
        <v>441</v>
      </c>
      <c r="AU1999" t="s">
        <v>493</v>
      </c>
      <c r="AV1999">
        <v>2464851</v>
      </c>
      <c r="AW1999">
        <v>105</v>
      </c>
      <c r="AX1999">
        <v>104</v>
      </c>
      <c r="AY1999" t="s">
        <v>54</v>
      </c>
      <c r="AZ1999" t="s">
        <v>54</v>
      </c>
      <c r="BA1999" t="s">
        <v>54</v>
      </c>
    </row>
    <row r="2000" spans="1:53" x14ac:dyDescent="0.55000000000000004">
      <c r="A2000">
        <v>1988</v>
      </c>
      <c r="B2000" t="b">
        <f>IF(Table2[[#This Row],[yearID]]&gt;=1903,TRUE,FALSE)</f>
        <v>1</v>
      </c>
      <c r="C2000" t="b">
        <f>IF(Table2[[#This Row],[yearID]]&gt;=1973,TRUE,FALSE)</f>
        <v>1</v>
      </c>
      <c r="D2000" t="s">
        <v>410</v>
      </c>
      <c r="E2000" t="s">
        <v>537</v>
      </c>
      <c r="F2000" t="s">
        <v>520</v>
      </c>
      <c r="G2000" t="str">
        <f>VLOOKUP(Table2[[#This Row],[franchID]],TeamsFranchises!$A$1:$D$121,2,FALSE)</f>
        <v>Los Angeles Angels of Anaheim</v>
      </c>
      <c r="H2000" t="s">
        <v>8</v>
      </c>
      <c r="I2000">
        <v>4</v>
      </c>
      <c r="J2000">
        <v>162</v>
      </c>
      <c r="K2000">
        <v>81</v>
      </c>
      <c r="L2000">
        <v>75</v>
      </c>
      <c r="M2000">
        <v>87</v>
      </c>
      <c r="N2000" t="s">
        <v>51</v>
      </c>
      <c r="P2000" t="s">
        <v>51</v>
      </c>
      <c r="Q2000">
        <f>IF(Table2[[#This Row],[LgWin]]="Y",1,0)</f>
        <v>0</v>
      </c>
      <c r="R2000" t="s">
        <v>51</v>
      </c>
      <c r="S2000">
        <f>IF(Table2[[#This Row],[WSWin]]="Y",1,0)</f>
        <v>0</v>
      </c>
      <c r="T2000">
        <v>714</v>
      </c>
      <c r="U2000">
        <v>5582</v>
      </c>
      <c r="V2000">
        <v>1458</v>
      </c>
      <c r="W2000">
        <v>258</v>
      </c>
      <c r="X2000">
        <v>31</v>
      </c>
      <c r="Y2000">
        <v>124</v>
      </c>
      <c r="Z2000">
        <v>469</v>
      </c>
      <c r="AA2000">
        <v>819</v>
      </c>
      <c r="AB2000">
        <v>86</v>
      </c>
      <c r="AC2000">
        <v>52</v>
      </c>
      <c r="AD2000">
        <v>49</v>
      </c>
      <c r="AE2000">
        <v>52</v>
      </c>
      <c r="AF2000">
        <v>771</v>
      </c>
      <c r="AG2000">
        <v>698</v>
      </c>
      <c r="AH2000">
        <v>4.32</v>
      </c>
      <c r="AI2000">
        <v>26</v>
      </c>
      <c r="AJ2000">
        <v>9</v>
      </c>
      <c r="AK2000">
        <v>33</v>
      </c>
      <c r="AL2000">
        <v>4367</v>
      </c>
      <c r="AM2000">
        <v>1503</v>
      </c>
      <c r="AN2000">
        <v>135</v>
      </c>
      <c r="AO2000">
        <v>568</v>
      </c>
      <c r="AP2000">
        <v>817</v>
      </c>
      <c r="AQ2000">
        <v>135</v>
      </c>
      <c r="AR2000">
        <v>175</v>
      </c>
      <c r="AS2000">
        <v>0.97899999999999998</v>
      </c>
      <c r="AT2000" t="s">
        <v>538</v>
      </c>
      <c r="AU2000" t="s">
        <v>543</v>
      </c>
      <c r="AV2000">
        <v>2340925</v>
      </c>
      <c r="AW2000">
        <v>97</v>
      </c>
      <c r="AX2000">
        <v>97</v>
      </c>
      <c r="AY2000" t="s">
        <v>537</v>
      </c>
      <c r="AZ2000" t="s">
        <v>537</v>
      </c>
      <c r="BA2000" t="s">
        <v>537</v>
      </c>
    </row>
    <row r="2001" spans="1:53" x14ac:dyDescent="0.55000000000000004">
      <c r="A2001">
        <v>1988</v>
      </c>
      <c r="B2001" t="b">
        <f>IF(Table2[[#This Row],[yearID]]&gt;=1903,TRUE,FALSE)</f>
        <v>1</v>
      </c>
      <c r="C2001" t="b">
        <f>IF(Table2[[#This Row],[yearID]]&gt;=1973,TRUE,FALSE)</f>
        <v>1</v>
      </c>
      <c r="D2001" t="s">
        <v>410</v>
      </c>
      <c r="E2001" t="s">
        <v>415</v>
      </c>
      <c r="F2001" t="s">
        <v>416</v>
      </c>
      <c r="G2001" t="str">
        <f>VLOOKUP(Table2[[#This Row],[franchID]],TeamsFranchises!$A$1:$D$121,2,FALSE)</f>
        <v>Chicago White Sox</v>
      </c>
      <c r="H2001" t="s">
        <v>8</v>
      </c>
      <c r="I2001">
        <v>5</v>
      </c>
      <c r="J2001">
        <v>161</v>
      </c>
      <c r="K2001">
        <v>81</v>
      </c>
      <c r="L2001">
        <v>71</v>
      </c>
      <c r="M2001">
        <v>90</v>
      </c>
      <c r="N2001" t="s">
        <v>51</v>
      </c>
      <c r="P2001" t="s">
        <v>51</v>
      </c>
      <c r="Q2001">
        <f>IF(Table2[[#This Row],[LgWin]]="Y",1,0)</f>
        <v>0</v>
      </c>
      <c r="R2001" t="s">
        <v>51</v>
      </c>
      <c r="S2001">
        <f>IF(Table2[[#This Row],[WSWin]]="Y",1,0)</f>
        <v>0</v>
      </c>
      <c r="T2001">
        <v>631</v>
      </c>
      <c r="U2001">
        <v>5449</v>
      </c>
      <c r="V2001">
        <v>1327</v>
      </c>
      <c r="W2001">
        <v>224</v>
      </c>
      <c r="X2001">
        <v>35</v>
      </c>
      <c r="Y2001">
        <v>132</v>
      </c>
      <c r="Z2001">
        <v>446</v>
      </c>
      <c r="AA2001">
        <v>908</v>
      </c>
      <c r="AB2001">
        <v>98</v>
      </c>
      <c r="AC2001">
        <v>46</v>
      </c>
      <c r="AD2001">
        <v>34</v>
      </c>
      <c r="AE2001">
        <v>43</v>
      </c>
      <c r="AF2001">
        <v>757</v>
      </c>
      <c r="AG2001">
        <v>659</v>
      </c>
      <c r="AH2001">
        <v>4.12</v>
      </c>
      <c r="AI2001">
        <v>11</v>
      </c>
      <c r="AJ2001">
        <v>9</v>
      </c>
      <c r="AK2001">
        <v>43</v>
      </c>
      <c r="AL2001">
        <v>4317</v>
      </c>
      <c r="AM2001">
        <v>1467</v>
      </c>
      <c r="AN2001">
        <v>138</v>
      </c>
      <c r="AO2001">
        <v>533</v>
      </c>
      <c r="AP2001">
        <v>754</v>
      </c>
      <c r="AQ2001">
        <v>154</v>
      </c>
      <c r="AR2001">
        <v>177</v>
      </c>
      <c r="AS2001">
        <v>0.97599999999999998</v>
      </c>
      <c r="AT2001" t="s">
        <v>417</v>
      </c>
      <c r="AU2001" t="s">
        <v>450</v>
      </c>
      <c r="AV2001">
        <v>1115749</v>
      </c>
      <c r="AW2001">
        <v>100</v>
      </c>
      <c r="AX2001">
        <v>100</v>
      </c>
      <c r="AY2001" t="s">
        <v>416</v>
      </c>
      <c r="AZ2001" t="s">
        <v>415</v>
      </c>
      <c r="BA2001" t="s">
        <v>415</v>
      </c>
    </row>
    <row r="2002" spans="1:53" x14ac:dyDescent="0.55000000000000004">
      <c r="A2002">
        <v>1988</v>
      </c>
      <c r="B2002" t="b">
        <f>IF(Table2[[#This Row],[yearID]]&gt;=1903,TRUE,FALSE)</f>
        <v>1</v>
      </c>
      <c r="C2002" t="b">
        <f>IF(Table2[[#This Row],[yearID]]&gt;=1973,TRUE,FALSE)</f>
        <v>1</v>
      </c>
      <c r="D2002" t="s">
        <v>157</v>
      </c>
      <c r="E2002" t="s">
        <v>161</v>
      </c>
      <c r="F2002" t="s">
        <v>162</v>
      </c>
      <c r="G2002" t="str">
        <f>VLOOKUP(Table2[[#This Row],[franchID]],TeamsFranchises!$A$1:$D$121,2,FALSE)</f>
        <v>Chicago Cubs</v>
      </c>
      <c r="H2002" t="s">
        <v>37</v>
      </c>
      <c r="I2002">
        <v>4</v>
      </c>
      <c r="J2002">
        <v>163</v>
      </c>
      <c r="K2002">
        <v>82</v>
      </c>
      <c r="L2002">
        <v>77</v>
      </c>
      <c r="M2002">
        <v>85</v>
      </c>
      <c r="N2002" t="s">
        <v>51</v>
      </c>
      <c r="P2002" t="s">
        <v>51</v>
      </c>
      <c r="Q2002">
        <f>IF(Table2[[#This Row],[LgWin]]="Y",1,0)</f>
        <v>0</v>
      </c>
      <c r="R2002" t="s">
        <v>51</v>
      </c>
      <c r="S2002">
        <f>IF(Table2[[#This Row],[WSWin]]="Y",1,0)</f>
        <v>0</v>
      </c>
      <c r="T2002">
        <v>660</v>
      </c>
      <c r="U2002">
        <v>5675</v>
      </c>
      <c r="V2002">
        <v>1481</v>
      </c>
      <c r="W2002">
        <v>262</v>
      </c>
      <c r="X2002">
        <v>46</v>
      </c>
      <c r="Y2002">
        <v>113</v>
      </c>
      <c r="Z2002">
        <v>403</v>
      </c>
      <c r="AA2002">
        <v>910</v>
      </c>
      <c r="AB2002">
        <v>120</v>
      </c>
      <c r="AC2002">
        <v>46</v>
      </c>
      <c r="AD2002">
        <v>21</v>
      </c>
      <c r="AE2002">
        <v>46</v>
      </c>
      <c r="AF2002">
        <v>694</v>
      </c>
      <c r="AG2002">
        <v>625</v>
      </c>
      <c r="AH2002">
        <v>3.84</v>
      </c>
      <c r="AI2002">
        <v>30</v>
      </c>
      <c r="AJ2002">
        <v>10</v>
      </c>
      <c r="AK2002">
        <v>29</v>
      </c>
      <c r="AL2002">
        <v>4393</v>
      </c>
      <c r="AM2002">
        <v>1494</v>
      </c>
      <c r="AN2002">
        <v>115</v>
      </c>
      <c r="AO2002">
        <v>490</v>
      </c>
      <c r="AP2002">
        <v>897</v>
      </c>
      <c r="AQ2002">
        <v>125</v>
      </c>
      <c r="AR2002">
        <v>128</v>
      </c>
      <c r="AS2002">
        <v>0.98</v>
      </c>
      <c r="AT2002" t="s">
        <v>434</v>
      </c>
      <c r="AU2002" t="s">
        <v>473</v>
      </c>
      <c r="AV2002">
        <v>2089034</v>
      </c>
      <c r="AW2002">
        <v>105</v>
      </c>
      <c r="AX2002">
        <v>105</v>
      </c>
      <c r="AY2002" t="s">
        <v>162</v>
      </c>
      <c r="AZ2002" t="s">
        <v>161</v>
      </c>
      <c r="BA2002" t="s">
        <v>161</v>
      </c>
    </row>
    <row r="2003" spans="1:53" x14ac:dyDescent="0.55000000000000004">
      <c r="A2003">
        <v>1988</v>
      </c>
      <c r="B2003" t="b">
        <f>IF(Table2[[#This Row],[yearID]]&gt;=1903,TRUE,FALSE)</f>
        <v>1</v>
      </c>
      <c r="C2003" t="b">
        <f>IF(Table2[[#This Row],[yearID]]&gt;=1973,TRUE,FALSE)</f>
        <v>1</v>
      </c>
      <c r="D2003" t="s">
        <v>157</v>
      </c>
      <c r="E2003" t="s">
        <v>167</v>
      </c>
      <c r="F2003" t="s">
        <v>167</v>
      </c>
      <c r="G2003" t="str">
        <f>VLOOKUP(Table2[[#This Row],[franchID]],TeamsFranchises!$A$1:$D$121,2,FALSE)</f>
        <v>Cincinnati Reds</v>
      </c>
      <c r="H2003" t="s">
        <v>8</v>
      </c>
      <c r="I2003">
        <v>2</v>
      </c>
      <c r="J2003">
        <v>161</v>
      </c>
      <c r="K2003">
        <v>80</v>
      </c>
      <c r="L2003">
        <v>87</v>
      </c>
      <c r="M2003">
        <v>74</v>
      </c>
      <c r="N2003" t="s">
        <v>51</v>
      </c>
      <c r="P2003" t="s">
        <v>51</v>
      </c>
      <c r="Q2003">
        <f>IF(Table2[[#This Row],[LgWin]]="Y",1,0)</f>
        <v>0</v>
      </c>
      <c r="R2003" t="s">
        <v>51</v>
      </c>
      <c r="S2003">
        <f>IF(Table2[[#This Row],[WSWin]]="Y",1,0)</f>
        <v>0</v>
      </c>
      <c r="T2003">
        <v>641</v>
      </c>
      <c r="U2003">
        <v>5426</v>
      </c>
      <c r="V2003">
        <v>1334</v>
      </c>
      <c r="W2003">
        <v>246</v>
      </c>
      <c r="X2003">
        <v>25</v>
      </c>
      <c r="Y2003">
        <v>122</v>
      </c>
      <c r="Z2003">
        <v>479</v>
      </c>
      <c r="AA2003">
        <v>922</v>
      </c>
      <c r="AB2003">
        <v>207</v>
      </c>
      <c r="AC2003">
        <v>56</v>
      </c>
      <c r="AD2003">
        <v>37</v>
      </c>
      <c r="AE2003">
        <v>51</v>
      </c>
      <c r="AF2003">
        <v>596</v>
      </c>
      <c r="AG2003">
        <v>541</v>
      </c>
      <c r="AH2003">
        <v>3.35</v>
      </c>
      <c r="AI2003">
        <v>24</v>
      </c>
      <c r="AJ2003">
        <v>13</v>
      </c>
      <c r="AK2003">
        <v>43</v>
      </c>
      <c r="AL2003">
        <v>4365</v>
      </c>
      <c r="AM2003">
        <v>1271</v>
      </c>
      <c r="AN2003">
        <v>121</v>
      </c>
      <c r="AO2003">
        <v>504</v>
      </c>
      <c r="AP2003">
        <v>934</v>
      </c>
      <c r="AQ2003">
        <v>125</v>
      </c>
      <c r="AR2003">
        <v>131</v>
      </c>
      <c r="AS2003">
        <v>0.98</v>
      </c>
      <c r="AT2003" t="s">
        <v>165</v>
      </c>
      <c r="AU2003" t="s">
        <v>565</v>
      </c>
      <c r="AV2003">
        <v>2072528</v>
      </c>
      <c r="AW2003">
        <v>104</v>
      </c>
      <c r="AX2003">
        <v>104</v>
      </c>
      <c r="AY2003" t="s">
        <v>167</v>
      </c>
      <c r="AZ2003" t="s">
        <v>167</v>
      </c>
      <c r="BA2003" t="s">
        <v>167</v>
      </c>
    </row>
    <row r="2004" spans="1:53" x14ac:dyDescent="0.55000000000000004">
      <c r="A2004">
        <v>1988</v>
      </c>
      <c r="B2004" t="b">
        <f>IF(Table2[[#This Row],[yearID]]&gt;=1903,TRUE,FALSE)</f>
        <v>1</v>
      </c>
      <c r="C2004" t="b">
        <f>IF(Table2[[#This Row],[yearID]]&gt;=1973,TRUE,FALSE)</f>
        <v>1</v>
      </c>
      <c r="D2004" t="s">
        <v>410</v>
      </c>
      <c r="E2004" t="s">
        <v>64</v>
      </c>
      <c r="F2004" t="s">
        <v>64</v>
      </c>
      <c r="G2004" t="str">
        <f>VLOOKUP(Table2[[#This Row],[franchID]],TeamsFranchises!$A$1:$D$121,2,FALSE)</f>
        <v>Cleveland Indians</v>
      </c>
      <c r="H2004" t="s">
        <v>37</v>
      </c>
      <c r="I2004">
        <v>6</v>
      </c>
      <c r="J2004">
        <v>162</v>
      </c>
      <c r="K2004">
        <v>81</v>
      </c>
      <c r="L2004">
        <v>78</v>
      </c>
      <c r="M2004">
        <v>84</v>
      </c>
      <c r="N2004" t="s">
        <v>51</v>
      </c>
      <c r="P2004" t="s">
        <v>51</v>
      </c>
      <c r="Q2004">
        <f>IF(Table2[[#This Row],[LgWin]]="Y",1,0)</f>
        <v>0</v>
      </c>
      <c r="R2004" t="s">
        <v>51</v>
      </c>
      <c r="S2004">
        <f>IF(Table2[[#This Row],[WSWin]]="Y",1,0)</f>
        <v>0</v>
      </c>
      <c r="T2004">
        <v>666</v>
      </c>
      <c r="U2004">
        <v>5505</v>
      </c>
      <c r="V2004">
        <v>1435</v>
      </c>
      <c r="W2004">
        <v>235</v>
      </c>
      <c r="X2004">
        <v>28</v>
      </c>
      <c r="Y2004">
        <v>134</v>
      </c>
      <c r="Z2004">
        <v>416</v>
      </c>
      <c r="AA2004">
        <v>866</v>
      </c>
      <c r="AB2004">
        <v>97</v>
      </c>
      <c r="AC2004">
        <v>50</v>
      </c>
      <c r="AD2004">
        <v>37</v>
      </c>
      <c r="AE2004">
        <v>51</v>
      </c>
      <c r="AF2004">
        <v>731</v>
      </c>
      <c r="AG2004">
        <v>663</v>
      </c>
      <c r="AH2004">
        <v>4.16</v>
      </c>
      <c r="AI2004">
        <v>35</v>
      </c>
      <c r="AJ2004">
        <v>10</v>
      </c>
      <c r="AK2004">
        <v>46</v>
      </c>
      <c r="AL2004">
        <v>4302</v>
      </c>
      <c r="AM2004">
        <v>1501</v>
      </c>
      <c r="AN2004">
        <v>120</v>
      </c>
      <c r="AO2004">
        <v>442</v>
      </c>
      <c r="AP2004">
        <v>812</v>
      </c>
      <c r="AQ2004">
        <v>124</v>
      </c>
      <c r="AR2004">
        <v>131</v>
      </c>
      <c r="AS2004">
        <v>0.98</v>
      </c>
      <c r="AT2004" t="s">
        <v>487</v>
      </c>
      <c r="AU2004" t="s">
        <v>498</v>
      </c>
      <c r="AV2004">
        <v>1411610</v>
      </c>
      <c r="AW2004">
        <v>102</v>
      </c>
      <c r="AX2004">
        <v>103</v>
      </c>
      <c r="AY2004" t="s">
        <v>64</v>
      </c>
      <c r="AZ2004" t="s">
        <v>64</v>
      </c>
      <c r="BA2004" t="s">
        <v>64</v>
      </c>
    </row>
    <row r="2005" spans="1:53" x14ac:dyDescent="0.55000000000000004">
      <c r="A2005">
        <v>1988</v>
      </c>
      <c r="B2005" t="b">
        <f>IF(Table2[[#This Row],[yearID]]&gt;=1903,TRUE,FALSE)</f>
        <v>1</v>
      </c>
      <c r="C2005" t="b">
        <f>IF(Table2[[#This Row],[yearID]]&gt;=1973,TRUE,FALSE)</f>
        <v>1</v>
      </c>
      <c r="D2005" t="s">
        <v>410</v>
      </c>
      <c r="E2005" t="s">
        <v>419</v>
      </c>
      <c r="F2005" t="s">
        <v>419</v>
      </c>
      <c r="G2005" t="str">
        <f>VLOOKUP(Table2[[#This Row],[franchID]],TeamsFranchises!$A$1:$D$121,2,FALSE)</f>
        <v>Detroit Tigers</v>
      </c>
      <c r="H2005" t="s">
        <v>37</v>
      </c>
      <c r="I2005">
        <v>2</v>
      </c>
      <c r="J2005">
        <v>162</v>
      </c>
      <c r="K2005">
        <v>81</v>
      </c>
      <c r="L2005">
        <v>88</v>
      </c>
      <c r="M2005">
        <v>74</v>
      </c>
      <c r="N2005" t="s">
        <v>51</v>
      </c>
      <c r="P2005" t="s">
        <v>51</v>
      </c>
      <c r="Q2005">
        <f>IF(Table2[[#This Row],[LgWin]]="Y",1,0)</f>
        <v>0</v>
      </c>
      <c r="R2005" t="s">
        <v>51</v>
      </c>
      <c r="S2005">
        <f>IF(Table2[[#This Row],[WSWin]]="Y",1,0)</f>
        <v>0</v>
      </c>
      <c r="T2005">
        <v>703</v>
      </c>
      <c r="U2005">
        <v>5433</v>
      </c>
      <c r="V2005">
        <v>1358</v>
      </c>
      <c r="W2005">
        <v>213</v>
      </c>
      <c r="X2005">
        <v>28</v>
      </c>
      <c r="Y2005">
        <v>143</v>
      </c>
      <c r="Z2005">
        <v>588</v>
      </c>
      <c r="AA2005">
        <v>841</v>
      </c>
      <c r="AB2005">
        <v>87</v>
      </c>
      <c r="AC2005">
        <v>42</v>
      </c>
      <c r="AD2005">
        <v>29</v>
      </c>
      <c r="AE2005">
        <v>37</v>
      </c>
      <c r="AF2005">
        <v>658</v>
      </c>
      <c r="AG2005">
        <v>596</v>
      </c>
      <c r="AH2005">
        <v>3.71</v>
      </c>
      <c r="AI2005">
        <v>34</v>
      </c>
      <c r="AJ2005">
        <v>8</v>
      </c>
      <c r="AK2005">
        <v>36</v>
      </c>
      <c r="AL2005">
        <v>4337</v>
      </c>
      <c r="AM2005">
        <v>1361</v>
      </c>
      <c r="AN2005">
        <v>150</v>
      </c>
      <c r="AO2005">
        <v>497</v>
      </c>
      <c r="AP2005">
        <v>890</v>
      </c>
      <c r="AQ2005">
        <v>109</v>
      </c>
      <c r="AR2005">
        <v>129</v>
      </c>
      <c r="AS2005">
        <v>0.98199999999999998</v>
      </c>
      <c r="AT2005" t="s">
        <v>420</v>
      </c>
      <c r="AU2005" t="s">
        <v>518</v>
      </c>
      <c r="AV2005">
        <v>2081162</v>
      </c>
      <c r="AW2005">
        <v>97</v>
      </c>
      <c r="AX2005">
        <v>97</v>
      </c>
      <c r="AY2005" t="s">
        <v>419</v>
      </c>
      <c r="AZ2005" t="s">
        <v>419</v>
      </c>
      <c r="BA2005" t="s">
        <v>419</v>
      </c>
    </row>
    <row r="2006" spans="1:53" x14ac:dyDescent="0.55000000000000004">
      <c r="A2006">
        <v>1988</v>
      </c>
      <c r="B2006" t="b">
        <f>IF(Table2[[#This Row],[yearID]]&gt;=1903,TRUE,FALSE)</f>
        <v>1</v>
      </c>
      <c r="C2006" t="b">
        <f>IF(Table2[[#This Row],[yearID]]&gt;=1973,TRUE,FALSE)</f>
        <v>1</v>
      </c>
      <c r="D2006" t="s">
        <v>157</v>
      </c>
      <c r="E2006" t="s">
        <v>528</v>
      </c>
      <c r="F2006" t="s">
        <v>528</v>
      </c>
      <c r="G2006" t="str">
        <f>VLOOKUP(Table2[[#This Row],[franchID]],TeamsFranchises!$A$1:$D$121,2,FALSE)</f>
        <v>Houston Astros</v>
      </c>
      <c r="H2006" t="s">
        <v>8</v>
      </c>
      <c r="I2006">
        <v>5</v>
      </c>
      <c r="J2006">
        <v>162</v>
      </c>
      <c r="K2006">
        <v>81</v>
      </c>
      <c r="L2006">
        <v>82</v>
      </c>
      <c r="M2006">
        <v>80</v>
      </c>
      <c r="N2006" t="s">
        <v>51</v>
      </c>
      <c r="P2006" t="s">
        <v>51</v>
      </c>
      <c r="Q2006">
        <f>IF(Table2[[#This Row],[LgWin]]="Y",1,0)</f>
        <v>0</v>
      </c>
      <c r="R2006" t="s">
        <v>51</v>
      </c>
      <c r="S2006">
        <f>IF(Table2[[#This Row],[WSWin]]="Y",1,0)</f>
        <v>0</v>
      </c>
      <c r="T2006">
        <v>617</v>
      </c>
      <c r="U2006">
        <v>5494</v>
      </c>
      <c r="V2006">
        <v>1338</v>
      </c>
      <c r="W2006">
        <v>239</v>
      </c>
      <c r="X2006">
        <v>31</v>
      </c>
      <c r="Y2006">
        <v>96</v>
      </c>
      <c r="Z2006">
        <v>474</v>
      </c>
      <c r="AA2006">
        <v>840</v>
      </c>
      <c r="AB2006">
        <v>198</v>
      </c>
      <c r="AC2006">
        <v>71</v>
      </c>
      <c r="AD2006">
        <v>38</v>
      </c>
      <c r="AE2006">
        <v>44</v>
      </c>
      <c r="AF2006">
        <v>631</v>
      </c>
      <c r="AG2006">
        <v>558</v>
      </c>
      <c r="AH2006">
        <v>3.41</v>
      </c>
      <c r="AI2006">
        <v>21</v>
      </c>
      <c r="AJ2006">
        <v>15</v>
      </c>
      <c r="AK2006">
        <v>40</v>
      </c>
      <c r="AL2006">
        <v>4424</v>
      </c>
      <c r="AM2006">
        <v>1339</v>
      </c>
      <c r="AN2006">
        <v>123</v>
      </c>
      <c r="AO2006">
        <v>478</v>
      </c>
      <c r="AP2006">
        <v>1049</v>
      </c>
      <c r="AQ2006">
        <v>138</v>
      </c>
      <c r="AR2006">
        <v>124</v>
      </c>
      <c r="AS2006">
        <v>0.97799999999999998</v>
      </c>
      <c r="AT2006" t="s">
        <v>539</v>
      </c>
      <c r="AU2006" t="s">
        <v>540</v>
      </c>
      <c r="AV2006">
        <v>1933505</v>
      </c>
      <c r="AW2006">
        <v>96</v>
      </c>
      <c r="AX2006">
        <v>96</v>
      </c>
      <c r="AY2006" t="s">
        <v>528</v>
      </c>
      <c r="AZ2006" t="s">
        <v>528</v>
      </c>
      <c r="BA2006" t="s">
        <v>528</v>
      </c>
    </row>
    <row r="2007" spans="1:53" x14ac:dyDescent="0.55000000000000004">
      <c r="A2007">
        <v>1988</v>
      </c>
      <c r="B2007" t="b">
        <f>IF(Table2[[#This Row],[yearID]]&gt;=1903,TRUE,FALSE)</f>
        <v>1</v>
      </c>
      <c r="C2007" t="b">
        <f>IF(Table2[[#This Row],[yearID]]&gt;=1973,TRUE,FALSE)</f>
        <v>1</v>
      </c>
      <c r="D2007" t="s">
        <v>410</v>
      </c>
      <c r="E2007" t="s">
        <v>509</v>
      </c>
      <c r="F2007" t="s">
        <v>548</v>
      </c>
      <c r="G2007" t="str">
        <f>VLOOKUP(Table2[[#This Row],[franchID]],TeamsFranchises!$A$1:$D$121,2,FALSE)</f>
        <v>Kansas City Royals</v>
      </c>
      <c r="H2007" t="s">
        <v>8</v>
      </c>
      <c r="I2007">
        <v>3</v>
      </c>
      <c r="J2007">
        <v>161</v>
      </c>
      <c r="K2007">
        <v>80</v>
      </c>
      <c r="L2007">
        <v>84</v>
      </c>
      <c r="M2007">
        <v>77</v>
      </c>
      <c r="N2007" t="s">
        <v>51</v>
      </c>
      <c r="P2007" t="s">
        <v>51</v>
      </c>
      <c r="Q2007">
        <f>IF(Table2[[#This Row],[LgWin]]="Y",1,0)</f>
        <v>0</v>
      </c>
      <c r="R2007" t="s">
        <v>51</v>
      </c>
      <c r="S2007">
        <f>IF(Table2[[#This Row],[WSWin]]="Y",1,0)</f>
        <v>0</v>
      </c>
      <c r="T2007">
        <v>704</v>
      </c>
      <c r="U2007">
        <v>5469</v>
      </c>
      <c r="V2007">
        <v>1419</v>
      </c>
      <c r="W2007">
        <v>275</v>
      </c>
      <c r="X2007">
        <v>40</v>
      </c>
      <c r="Y2007">
        <v>121</v>
      </c>
      <c r="Z2007">
        <v>486</v>
      </c>
      <c r="AA2007">
        <v>944</v>
      </c>
      <c r="AB2007">
        <v>137</v>
      </c>
      <c r="AC2007">
        <v>54</v>
      </c>
      <c r="AD2007">
        <v>33</v>
      </c>
      <c r="AE2007">
        <v>51</v>
      </c>
      <c r="AF2007">
        <v>648</v>
      </c>
      <c r="AG2007">
        <v>580</v>
      </c>
      <c r="AH2007">
        <v>3.65</v>
      </c>
      <c r="AI2007">
        <v>29</v>
      </c>
      <c r="AJ2007">
        <v>12</v>
      </c>
      <c r="AK2007">
        <v>32</v>
      </c>
      <c r="AL2007">
        <v>4285</v>
      </c>
      <c r="AM2007">
        <v>1415</v>
      </c>
      <c r="AN2007">
        <v>102</v>
      </c>
      <c r="AO2007">
        <v>465</v>
      </c>
      <c r="AP2007">
        <v>886</v>
      </c>
      <c r="AQ2007">
        <v>124</v>
      </c>
      <c r="AR2007">
        <v>147</v>
      </c>
      <c r="AS2007">
        <v>0.98</v>
      </c>
      <c r="AT2007" t="s">
        <v>549</v>
      </c>
      <c r="AU2007" t="s">
        <v>570</v>
      </c>
      <c r="AV2007">
        <v>2350181</v>
      </c>
      <c r="AW2007">
        <v>101</v>
      </c>
      <c r="AX2007">
        <v>101</v>
      </c>
      <c r="AY2007" t="s">
        <v>548</v>
      </c>
      <c r="AZ2007" t="s">
        <v>509</v>
      </c>
      <c r="BA2007" t="s">
        <v>509</v>
      </c>
    </row>
    <row r="2008" spans="1:53" x14ac:dyDescent="0.55000000000000004">
      <c r="A2008">
        <v>1988</v>
      </c>
      <c r="B2008" t="b">
        <f>IF(Table2[[#This Row],[yearID]]&gt;=1903,TRUE,FALSE)</f>
        <v>1</v>
      </c>
      <c r="C2008" t="b">
        <f>IF(Table2[[#This Row],[yearID]]&gt;=1973,TRUE,FALSE)</f>
        <v>1</v>
      </c>
      <c r="D2008" t="s">
        <v>157</v>
      </c>
      <c r="E2008" t="s">
        <v>511</v>
      </c>
      <c r="F2008" t="s">
        <v>260</v>
      </c>
      <c r="G2008" t="str">
        <f>VLOOKUP(Table2[[#This Row],[franchID]],TeamsFranchises!$A$1:$D$121,2,FALSE)</f>
        <v>Los Angeles Dodgers</v>
      </c>
      <c r="H2008" t="s">
        <v>8</v>
      </c>
      <c r="I2008">
        <v>1</v>
      </c>
      <c r="J2008">
        <v>162</v>
      </c>
      <c r="K2008">
        <v>81</v>
      </c>
      <c r="L2008">
        <v>94</v>
      </c>
      <c r="M2008">
        <v>67</v>
      </c>
      <c r="N2008" t="s">
        <v>76</v>
      </c>
      <c r="P2008" t="s">
        <v>76</v>
      </c>
      <c r="Q2008">
        <f>IF(Table2[[#This Row],[LgWin]]="Y",1,0)</f>
        <v>1</v>
      </c>
      <c r="R2008" t="s">
        <v>76</v>
      </c>
      <c r="S2008">
        <f>IF(Table2[[#This Row],[WSWin]]="Y",1,0)</f>
        <v>1</v>
      </c>
      <c r="T2008">
        <v>628</v>
      </c>
      <c r="U2008">
        <v>5431</v>
      </c>
      <c r="V2008">
        <v>1346</v>
      </c>
      <c r="W2008">
        <v>217</v>
      </c>
      <c r="X2008">
        <v>25</v>
      </c>
      <c r="Y2008">
        <v>99</v>
      </c>
      <c r="Z2008">
        <v>437</v>
      </c>
      <c r="AA2008">
        <v>947</v>
      </c>
      <c r="AB2008">
        <v>131</v>
      </c>
      <c r="AC2008">
        <v>46</v>
      </c>
      <c r="AD2008">
        <v>32</v>
      </c>
      <c r="AE2008">
        <v>50</v>
      </c>
      <c r="AF2008">
        <v>544</v>
      </c>
      <c r="AG2008">
        <v>482</v>
      </c>
      <c r="AH2008">
        <v>2.96</v>
      </c>
      <c r="AI2008">
        <v>32</v>
      </c>
      <c r="AJ2008">
        <v>24</v>
      </c>
      <c r="AK2008">
        <v>49</v>
      </c>
      <c r="AL2008">
        <v>4390</v>
      </c>
      <c r="AM2008">
        <v>1291</v>
      </c>
      <c r="AN2008">
        <v>84</v>
      </c>
      <c r="AO2008">
        <v>473</v>
      </c>
      <c r="AP2008">
        <v>1029</v>
      </c>
      <c r="AQ2008">
        <v>142</v>
      </c>
      <c r="AR2008">
        <v>126</v>
      </c>
      <c r="AS2008">
        <v>0.97699999999999998</v>
      </c>
      <c r="AT2008" t="s">
        <v>512</v>
      </c>
      <c r="AU2008" t="s">
        <v>531</v>
      </c>
      <c r="AV2008">
        <v>2980262</v>
      </c>
      <c r="AW2008">
        <v>98</v>
      </c>
      <c r="AX2008">
        <v>97</v>
      </c>
      <c r="AY2008" t="s">
        <v>260</v>
      </c>
      <c r="AZ2008" t="s">
        <v>511</v>
      </c>
      <c r="BA2008" t="s">
        <v>511</v>
      </c>
    </row>
    <row r="2009" spans="1:53" x14ac:dyDescent="0.55000000000000004">
      <c r="A2009">
        <v>1988</v>
      </c>
      <c r="B2009" t="b">
        <f>IF(Table2[[#This Row],[yearID]]&gt;=1903,TRUE,FALSE)</f>
        <v>1</v>
      </c>
      <c r="C2009" t="b">
        <f>IF(Table2[[#This Row],[yearID]]&gt;=1973,TRUE,FALSE)</f>
        <v>1</v>
      </c>
      <c r="D2009" t="s">
        <v>410</v>
      </c>
      <c r="E2009" t="s">
        <v>426</v>
      </c>
      <c r="F2009" t="s">
        <v>426</v>
      </c>
      <c r="G2009" t="str">
        <f>VLOOKUP(Table2[[#This Row],[franchID]],TeamsFranchises!$A$1:$D$121,2,FALSE)</f>
        <v>Minnesota Twins</v>
      </c>
      <c r="H2009" t="s">
        <v>8</v>
      </c>
      <c r="I2009">
        <v>2</v>
      </c>
      <c r="J2009">
        <v>162</v>
      </c>
      <c r="K2009">
        <v>81</v>
      </c>
      <c r="L2009">
        <v>91</v>
      </c>
      <c r="M2009">
        <v>71</v>
      </c>
      <c r="N2009" t="s">
        <v>51</v>
      </c>
      <c r="P2009" t="s">
        <v>51</v>
      </c>
      <c r="Q2009">
        <f>IF(Table2[[#This Row],[LgWin]]="Y",1,0)</f>
        <v>0</v>
      </c>
      <c r="R2009" t="s">
        <v>51</v>
      </c>
      <c r="S2009">
        <f>IF(Table2[[#This Row],[WSWin]]="Y",1,0)</f>
        <v>0</v>
      </c>
      <c r="T2009">
        <v>759</v>
      </c>
      <c r="U2009">
        <v>5510</v>
      </c>
      <c r="V2009">
        <v>1508</v>
      </c>
      <c r="W2009">
        <v>294</v>
      </c>
      <c r="X2009">
        <v>31</v>
      </c>
      <c r="Y2009">
        <v>151</v>
      </c>
      <c r="Z2009">
        <v>528</v>
      </c>
      <c r="AA2009">
        <v>832</v>
      </c>
      <c r="AB2009">
        <v>107</v>
      </c>
      <c r="AC2009">
        <v>63</v>
      </c>
      <c r="AD2009">
        <v>55</v>
      </c>
      <c r="AE2009">
        <v>50</v>
      </c>
      <c r="AF2009">
        <v>672</v>
      </c>
      <c r="AG2009">
        <v>625</v>
      </c>
      <c r="AH2009">
        <v>3.93</v>
      </c>
      <c r="AI2009">
        <v>18</v>
      </c>
      <c r="AJ2009">
        <v>9</v>
      </c>
      <c r="AK2009">
        <v>52</v>
      </c>
      <c r="AL2009">
        <v>4295</v>
      </c>
      <c r="AM2009">
        <v>1457</v>
      </c>
      <c r="AN2009">
        <v>146</v>
      </c>
      <c r="AO2009">
        <v>453</v>
      </c>
      <c r="AP2009">
        <v>897</v>
      </c>
      <c r="AQ2009">
        <v>84</v>
      </c>
      <c r="AR2009">
        <v>155</v>
      </c>
      <c r="AS2009">
        <v>0.98599999999999999</v>
      </c>
      <c r="AT2009" t="s">
        <v>523</v>
      </c>
      <c r="AU2009" t="s">
        <v>579</v>
      </c>
      <c r="AV2009">
        <v>3030672</v>
      </c>
      <c r="AW2009">
        <v>103</v>
      </c>
      <c r="AX2009">
        <v>102</v>
      </c>
      <c r="AY2009" t="s">
        <v>426</v>
      </c>
      <c r="AZ2009" t="s">
        <v>426</v>
      </c>
      <c r="BA2009" t="s">
        <v>426</v>
      </c>
    </row>
    <row r="2010" spans="1:53" x14ac:dyDescent="0.55000000000000004">
      <c r="A2010">
        <v>1988</v>
      </c>
      <c r="B2010" t="b">
        <f>IF(Table2[[#This Row],[yearID]]&gt;=1903,TRUE,FALSE)</f>
        <v>1</v>
      </c>
      <c r="C2010" t="b">
        <f>IF(Table2[[#This Row],[yearID]]&gt;=1973,TRUE,FALSE)</f>
        <v>1</v>
      </c>
      <c r="D2010" t="s">
        <v>410</v>
      </c>
      <c r="E2010" t="s">
        <v>563</v>
      </c>
      <c r="F2010" t="s">
        <v>282</v>
      </c>
      <c r="G2010" t="str">
        <f>VLOOKUP(Table2[[#This Row],[franchID]],TeamsFranchises!$A$1:$D$121,2,FALSE)</f>
        <v>Milwaukee Brewers</v>
      </c>
      <c r="H2010" t="s">
        <v>37</v>
      </c>
      <c r="I2010">
        <v>3</v>
      </c>
      <c r="J2010">
        <v>162</v>
      </c>
      <c r="K2010">
        <v>81</v>
      </c>
      <c r="L2010">
        <v>87</v>
      </c>
      <c r="M2010">
        <v>75</v>
      </c>
      <c r="N2010" t="s">
        <v>51</v>
      </c>
      <c r="P2010" t="s">
        <v>51</v>
      </c>
      <c r="Q2010">
        <f>IF(Table2[[#This Row],[LgWin]]="Y",1,0)</f>
        <v>0</v>
      </c>
      <c r="R2010" t="s">
        <v>51</v>
      </c>
      <c r="S2010">
        <f>IF(Table2[[#This Row],[WSWin]]="Y",1,0)</f>
        <v>0</v>
      </c>
      <c r="T2010">
        <v>682</v>
      </c>
      <c r="U2010">
        <v>5488</v>
      </c>
      <c r="V2010">
        <v>1409</v>
      </c>
      <c r="W2010">
        <v>258</v>
      </c>
      <c r="X2010">
        <v>26</v>
      </c>
      <c r="Y2010">
        <v>113</v>
      </c>
      <c r="Z2010">
        <v>439</v>
      </c>
      <c r="AA2010">
        <v>911</v>
      </c>
      <c r="AB2010">
        <v>159</v>
      </c>
      <c r="AC2010">
        <v>55</v>
      </c>
      <c r="AD2010">
        <v>37</v>
      </c>
      <c r="AE2010">
        <v>41</v>
      </c>
      <c r="AF2010">
        <v>616</v>
      </c>
      <c r="AG2010">
        <v>555</v>
      </c>
      <c r="AH2010">
        <v>3.45</v>
      </c>
      <c r="AI2010">
        <v>30</v>
      </c>
      <c r="AJ2010">
        <v>8</v>
      </c>
      <c r="AK2010">
        <v>51</v>
      </c>
      <c r="AL2010">
        <v>4348</v>
      </c>
      <c r="AM2010">
        <v>1355</v>
      </c>
      <c r="AN2010">
        <v>125</v>
      </c>
      <c r="AO2010">
        <v>437</v>
      </c>
      <c r="AP2010">
        <v>832</v>
      </c>
      <c r="AQ2010">
        <v>120</v>
      </c>
      <c r="AR2010">
        <v>146</v>
      </c>
      <c r="AS2010">
        <v>0.98099999999999998</v>
      </c>
      <c r="AT2010" t="s">
        <v>281</v>
      </c>
      <c r="AU2010" t="s">
        <v>501</v>
      </c>
      <c r="AV2010">
        <v>1923238</v>
      </c>
      <c r="AW2010">
        <v>101</v>
      </c>
      <c r="AX2010">
        <v>100</v>
      </c>
      <c r="AY2010" t="s">
        <v>282</v>
      </c>
      <c r="AZ2010" t="s">
        <v>282</v>
      </c>
      <c r="BA2010" t="s">
        <v>282</v>
      </c>
    </row>
    <row r="2011" spans="1:53" x14ac:dyDescent="0.55000000000000004">
      <c r="A2011">
        <v>1988</v>
      </c>
      <c r="B2011" t="b">
        <f>IF(Table2[[#This Row],[yearID]]&gt;=1903,TRUE,FALSE)</f>
        <v>1</v>
      </c>
      <c r="C2011" t="b">
        <f>IF(Table2[[#This Row],[yearID]]&gt;=1973,TRUE,FALSE)</f>
        <v>1</v>
      </c>
      <c r="D2011" t="s">
        <v>157</v>
      </c>
      <c r="E2011" t="s">
        <v>551</v>
      </c>
      <c r="F2011" t="s">
        <v>398</v>
      </c>
      <c r="G2011" t="str">
        <f>VLOOKUP(Table2[[#This Row],[franchID]],TeamsFranchises!$A$1:$D$121,2,FALSE)</f>
        <v>Washington Nationals</v>
      </c>
      <c r="H2011" t="s">
        <v>37</v>
      </c>
      <c r="I2011">
        <v>3</v>
      </c>
      <c r="J2011">
        <v>163</v>
      </c>
      <c r="K2011">
        <v>81</v>
      </c>
      <c r="L2011">
        <v>81</v>
      </c>
      <c r="M2011">
        <v>81</v>
      </c>
      <c r="N2011" t="s">
        <v>51</v>
      </c>
      <c r="P2011" t="s">
        <v>51</v>
      </c>
      <c r="Q2011">
        <f>IF(Table2[[#This Row],[LgWin]]="Y",1,0)</f>
        <v>0</v>
      </c>
      <c r="R2011" t="s">
        <v>51</v>
      </c>
      <c r="S2011">
        <f>IF(Table2[[#This Row],[WSWin]]="Y",1,0)</f>
        <v>0</v>
      </c>
      <c r="T2011">
        <v>628</v>
      </c>
      <c r="U2011">
        <v>5573</v>
      </c>
      <c r="V2011">
        <v>1400</v>
      </c>
      <c r="W2011">
        <v>260</v>
      </c>
      <c r="X2011">
        <v>48</v>
      </c>
      <c r="Y2011">
        <v>107</v>
      </c>
      <c r="Z2011">
        <v>454</v>
      </c>
      <c r="AA2011">
        <v>1053</v>
      </c>
      <c r="AB2011">
        <v>189</v>
      </c>
      <c r="AC2011">
        <v>89</v>
      </c>
      <c r="AD2011">
        <v>32</v>
      </c>
      <c r="AE2011">
        <v>44</v>
      </c>
      <c r="AF2011">
        <v>592</v>
      </c>
      <c r="AG2011">
        <v>508</v>
      </c>
      <c r="AH2011">
        <v>3.08</v>
      </c>
      <c r="AI2011">
        <v>18</v>
      </c>
      <c r="AJ2011">
        <v>12</v>
      </c>
      <c r="AK2011">
        <v>43</v>
      </c>
      <c r="AL2011">
        <v>4448</v>
      </c>
      <c r="AM2011">
        <v>1310</v>
      </c>
      <c r="AN2011">
        <v>122</v>
      </c>
      <c r="AO2011">
        <v>476</v>
      </c>
      <c r="AP2011">
        <v>923</v>
      </c>
      <c r="AQ2011">
        <v>142</v>
      </c>
      <c r="AR2011">
        <v>145</v>
      </c>
      <c r="AS2011">
        <v>0.97799999999999998</v>
      </c>
      <c r="AT2011" t="s">
        <v>552</v>
      </c>
      <c r="AU2011" t="s">
        <v>572</v>
      </c>
      <c r="AV2011">
        <v>1478659</v>
      </c>
      <c r="AW2011">
        <v>104</v>
      </c>
      <c r="AX2011">
        <v>104</v>
      </c>
      <c r="AY2011" t="s">
        <v>551</v>
      </c>
      <c r="AZ2011" t="s">
        <v>551</v>
      </c>
      <c r="BA2011" t="s">
        <v>551</v>
      </c>
    </row>
    <row r="2012" spans="1:53" x14ac:dyDescent="0.55000000000000004">
      <c r="A2012">
        <v>1988</v>
      </c>
      <c r="B2012" t="b">
        <f>IF(Table2[[#This Row],[yearID]]&gt;=1903,TRUE,FALSE)</f>
        <v>1</v>
      </c>
      <c r="C2012" t="b">
        <f>IF(Table2[[#This Row],[yearID]]&gt;=1973,TRUE,FALSE)</f>
        <v>1</v>
      </c>
      <c r="D2012" t="s">
        <v>410</v>
      </c>
      <c r="E2012" t="s">
        <v>436</v>
      </c>
      <c r="F2012" t="s">
        <v>412</v>
      </c>
      <c r="G2012" t="str">
        <f>VLOOKUP(Table2[[#This Row],[franchID]],TeamsFranchises!$A$1:$D$121,2,FALSE)</f>
        <v>New York Yankees</v>
      </c>
      <c r="H2012" t="s">
        <v>37</v>
      </c>
      <c r="I2012">
        <v>5</v>
      </c>
      <c r="J2012">
        <v>161</v>
      </c>
      <c r="K2012">
        <v>80</v>
      </c>
      <c r="L2012">
        <v>85</v>
      </c>
      <c r="M2012">
        <v>76</v>
      </c>
      <c r="N2012" t="s">
        <v>51</v>
      </c>
      <c r="P2012" t="s">
        <v>51</v>
      </c>
      <c r="Q2012">
        <f>IF(Table2[[#This Row],[LgWin]]="Y",1,0)</f>
        <v>0</v>
      </c>
      <c r="R2012" t="s">
        <v>51</v>
      </c>
      <c r="S2012">
        <f>IF(Table2[[#This Row],[WSWin]]="Y",1,0)</f>
        <v>0</v>
      </c>
      <c r="T2012">
        <v>772</v>
      </c>
      <c r="U2012">
        <v>5592</v>
      </c>
      <c r="V2012">
        <v>1469</v>
      </c>
      <c r="W2012">
        <v>272</v>
      </c>
      <c r="X2012">
        <v>12</v>
      </c>
      <c r="Y2012">
        <v>148</v>
      </c>
      <c r="Z2012">
        <v>588</v>
      </c>
      <c r="AA2012">
        <v>935</v>
      </c>
      <c r="AB2012">
        <v>146</v>
      </c>
      <c r="AC2012">
        <v>39</v>
      </c>
      <c r="AD2012">
        <v>30</v>
      </c>
      <c r="AE2012">
        <v>51</v>
      </c>
      <c r="AF2012">
        <v>748</v>
      </c>
      <c r="AG2012">
        <v>689</v>
      </c>
      <c r="AH2012">
        <v>4.26</v>
      </c>
      <c r="AI2012">
        <v>16</v>
      </c>
      <c r="AJ2012">
        <v>5</v>
      </c>
      <c r="AK2012">
        <v>43</v>
      </c>
      <c r="AL2012">
        <v>4368</v>
      </c>
      <c r="AM2012">
        <v>1512</v>
      </c>
      <c r="AN2012">
        <v>157</v>
      </c>
      <c r="AO2012">
        <v>487</v>
      </c>
      <c r="AP2012">
        <v>861</v>
      </c>
      <c r="AQ2012">
        <v>134</v>
      </c>
      <c r="AR2012">
        <v>161</v>
      </c>
      <c r="AS2012">
        <v>0.97799999999999998</v>
      </c>
      <c r="AT2012" t="s">
        <v>459</v>
      </c>
      <c r="AU2012" t="s">
        <v>571</v>
      </c>
      <c r="AV2012">
        <v>2633701</v>
      </c>
      <c r="AW2012">
        <v>99</v>
      </c>
      <c r="AX2012">
        <v>100</v>
      </c>
      <c r="AY2012" t="s">
        <v>412</v>
      </c>
      <c r="AZ2012" t="s">
        <v>436</v>
      </c>
      <c r="BA2012" t="s">
        <v>436</v>
      </c>
    </row>
    <row r="2013" spans="1:53" x14ac:dyDescent="0.55000000000000004">
      <c r="A2013">
        <v>1988</v>
      </c>
      <c r="B2013" t="b">
        <f>IF(Table2[[#This Row],[yearID]]&gt;=1903,TRUE,FALSE)</f>
        <v>1</v>
      </c>
      <c r="C2013" t="b">
        <f>IF(Table2[[#This Row],[yearID]]&gt;=1973,TRUE,FALSE)</f>
        <v>1</v>
      </c>
      <c r="D2013" t="s">
        <v>157</v>
      </c>
      <c r="E2013" t="s">
        <v>532</v>
      </c>
      <c r="F2013" t="s">
        <v>533</v>
      </c>
      <c r="G2013" t="str">
        <f>VLOOKUP(Table2[[#This Row],[franchID]],TeamsFranchises!$A$1:$D$121,2,FALSE)</f>
        <v>New York Mets</v>
      </c>
      <c r="H2013" t="s">
        <v>37</v>
      </c>
      <c r="I2013">
        <v>1</v>
      </c>
      <c r="J2013">
        <v>160</v>
      </c>
      <c r="K2013">
        <v>80</v>
      </c>
      <c r="L2013">
        <v>100</v>
      </c>
      <c r="M2013">
        <v>60</v>
      </c>
      <c r="N2013" t="s">
        <v>76</v>
      </c>
      <c r="P2013" t="s">
        <v>51</v>
      </c>
      <c r="Q2013">
        <f>IF(Table2[[#This Row],[LgWin]]="Y",1,0)</f>
        <v>0</v>
      </c>
      <c r="R2013" t="s">
        <v>51</v>
      </c>
      <c r="S2013">
        <f>IF(Table2[[#This Row],[WSWin]]="Y",1,0)</f>
        <v>0</v>
      </c>
      <c r="T2013">
        <v>703</v>
      </c>
      <c r="U2013">
        <v>5408</v>
      </c>
      <c r="V2013">
        <v>1387</v>
      </c>
      <c r="W2013">
        <v>251</v>
      </c>
      <c r="X2013">
        <v>24</v>
      </c>
      <c r="Y2013">
        <v>152</v>
      </c>
      <c r="Z2013">
        <v>544</v>
      </c>
      <c r="AA2013">
        <v>842</v>
      </c>
      <c r="AB2013">
        <v>140</v>
      </c>
      <c r="AC2013">
        <v>51</v>
      </c>
      <c r="AD2013">
        <v>32</v>
      </c>
      <c r="AE2013">
        <v>56</v>
      </c>
      <c r="AF2013">
        <v>532</v>
      </c>
      <c r="AG2013">
        <v>465</v>
      </c>
      <c r="AH2013">
        <v>2.91</v>
      </c>
      <c r="AI2013">
        <v>31</v>
      </c>
      <c r="AJ2013">
        <v>22</v>
      </c>
      <c r="AK2013">
        <v>46</v>
      </c>
      <c r="AL2013">
        <v>4317</v>
      </c>
      <c r="AM2013">
        <v>1253</v>
      </c>
      <c r="AN2013">
        <v>78</v>
      </c>
      <c r="AO2013">
        <v>404</v>
      </c>
      <c r="AP2013">
        <v>1100</v>
      </c>
      <c r="AQ2013">
        <v>115</v>
      </c>
      <c r="AR2013">
        <v>127</v>
      </c>
      <c r="AS2013">
        <v>0.98099999999999998</v>
      </c>
      <c r="AT2013" t="s">
        <v>534</v>
      </c>
      <c r="AU2013" t="s">
        <v>536</v>
      </c>
      <c r="AV2013">
        <v>3055445</v>
      </c>
      <c r="AW2013">
        <v>95</v>
      </c>
      <c r="AX2013">
        <v>94</v>
      </c>
      <c r="AY2013" t="s">
        <v>533</v>
      </c>
      <c r="AZ2013" t="s">
        <v>532</v>
      </c>
      <c r="BA2013" t="s">
        <v>532</v>
      </c>
    </row>
    <row r="2014" spans="1:53" x14ac:dyDescent="0.55000000000000004">
      <c r="A2014">
        <v>1988</v>
      </c>
      <c r="B2014" t="b">
        <f>IF(Table2[[#This Row],[yearID]]&gt;=1903,TRUE,FALSE)</f>
        <v>1</v>
      </c>
      <c r="C2014" t="b">
        <f>IF(Table2[[#This Row],[yearID]]&gt;=1973,TRUE,FALSE)</f>
        <v>1</v>
      </c>
      <c r="D2014" t="s">
        <v>410</v>
      </c>
      <c r="E2014" t="s">
        <v>423</v>
      </c>
      <c r="F2014" t="s">
        <v>423</v>
      </c>
      <c r="G2014" t="str">
        <f>VLOOKUP(Table2[[#This Row],[franchID]],TeamsFranchises!$A$1:$D$121,2,FALSE)</f>
        <v>Oakland Athletics</v>
      </c>
      <c r="H2014" t="s">
        <v>8</v>
      </c>
      <c r="I2014">
        <v>1</v>
      </c>
      <c r="J2014">
        <v>162</v>
      </c>
      <c r="K2014">
        <v>81</v>
      </c>
      <c r="L2014">
        <v>104</v>
      </c>
      <c r="M2014">
        <v>58</v>
      </c>
      <c r="N2014" t="s">
        <v>76</v>
      </c>
      <c r="P2014" t="s">
        <v>76</v>
      </c>
      <c r="Q2014">
        <f>IF(Table2[[#This Row],[LgWin]]="Y",1,0)</f>
        <v>1</v>
      </c>
      <c r="R2014" t="s">
        <v>51</v>
      </c>
      <c r="S2014">
        <f>IF(Table2[[#This Row],[WSWin]]="Y",1,0)</f>
        <v>0</v>
      </c>
      <c r="T2014">
        <v>800</v>
      </c>
      <c r="U2014">
        <v>5602</v>
      </c>
      <c r="V2014">
        <v>1474</v>
      </c>
      <c r="W2014">
        <v>251</v>
      </c>
      <c r="X2014">
        <v>22</v>
      </c>
      <c r="Y2014">
        <v>156</v>
      </c>
      <c r="Z2014">
        <v>580</v>
      </c>
      <c r="AA2014">
        <v>926</v>
      </c>
      <c r="AB2014">
        <v>129</v>
      </c>
      <c r="AC2014">
        <v>54</v>
      </c>
      <c r="AD2014">
        <v>65</v>
      </c>
      <c r="AE2014">
        <v>55</v>
      </c>
      <c r="AF2014">
        <v>620</v>
      </c>
      <c r="AG2014">
        <v>569</v>
      </c>
      <c r="AH2014">
        <v>3.44</v>
      </c>
      <c r="AI2014">
        <v>22</v>
      </c>
      <c r="AJ2014">
        <v>9</v>
      </c>
      <c r="AK2014">
        <v>64</v>
      </c>
      <c r="AL2014">
        <v>4468</v>
      </c>
      <c r="AM2014">
        <v>1376</v>
      </c>
      <c r="AN2014">
        <v>116</v>
      </c>
      <c r="AO2014">
        <v>553</v>
      </c>
      <c r="AP2014">
        <v>983</v>
      </c>
      <c r="AQ2014">
        <v>105</v>
      </c>
      <c r="AR2014">
        <v>151</v>
      </c>
      <c r="AS2014">
        <v>0.98299999999999998</v>
      </c>
      <c r="AT2014" t="s">
        <v>546</v>
      </c>
      <c r="AU2014" t="s">
        <v>547</v>
      </c>
      <c r="AV2014">
        <v>2287335</v>
      </c>
      <c r="AW2014">
        <v>97</v>
      </c>
      <c r="AX2014">
        <v>96</v>
      </c>
      <c r="AY2014" t="s">
        <v>423</v>
      </c>
      <c r="AZ2014" t="s">
        <v>423</v>
      </c>
      <c r="BA2014" t="s">
        <v>423</v>
      </c>
    </row>
    <row r="2015" spans="1:53" x14ac:dyDescent="0.55000000000000004">
      <c r="A2015">
        <v>1988</v>
      </c>
      <c r="B2015" t="b">
        <f>IF(Table2[[#This Row],[yearID]]&gt;=1903,TRUE,FALSE)</f>
        <v>1</v>
      </c>
      <c r="C2015" t="b">
        <f>IF(Table2[[#This Row],[yearID]]&gt;=1973,TRUE,FALSE)</f>
        <v>1</v>
      </c>
      <c r="D2015" t="s">
        <v>157</v>
      </c>
      <c r="E2015" t="s">
        <v>122</v>
      </c>
      <c r="F2015" t="s">
        <v>122</v>
      </c>
      <c r="G2015" t="str">
        <f>VLOOKUP(Table2[[#This Row],[franchID]],TeamsFranchises!$A$1:$D$121,2,FALSE)</f>
        <v>Philadelphia Phillies</v>
      </c>
      <c r="H2015" t="s">
        <v>37</v>
      </c>
      <c r="I2015">
        <v>6</v>
      </c>
      <c r="J2015">
        <v>162</v>
      </c>
      <c r="K2015">
        <v>81</v>
      </c>
      <c r="L2015">
        <v>65</v>
      </c>
      <c r="M2015">
        <v>96</v>
      </c>
      <c r="N2015" t="s">
        <v>51</v>
      </c>
      <c r="P2015" t="s">
        <v>51</v>
      </c>
      <c r="Q2015">
        <f>IF(Table2[[#This Row],[LgWin]]="Y",1,0)</f>
        <v>0</v>
      </c>
      <c r="R2015" t="s">
        <v>51</v>
      </c>
      <c r="S2015">
        <f>IF(Table2[[#This Row],[WSWin]]="Y",1,0)</f>
        <v>0</v>
      </c>
      <c r="T2015">
        <v>597</v>
      </c>
      <c r="U2015">
        <v>5403</v>
      </c>
      <c r="V2015">
        <v>1294</v>
      </c>
      <c r="W2015">
        <v>246</v>
      </c>
      <c r="X2015">
        <v>31</v>
      </c>
      <c r="Y2015">
        <v>106</v>
      </c>
      <c r="Z2015">
        <v>489</v>
      </c>
      <c r="AA2015">
        <v>981</v>
      </c>
      <c r="AB2015">
        <v>112</v>
      </c>
      <c r="AC2015">
        <v>49</v>
      </c>
      <c r="AD2015">
        <v>47</v>
      </c>
      <c r="AE2015">
        <v>48</v>
      </c>
      <c r="AF2015">
        <v>734</v>
      </c>
      <c r="AG2015">
        <v>659</v>
      </c>
      <c r="AH2015">
        <v>4.1399999999999997</v>
      </c>
      <c r="AI2015">
        <v>16</v>
      </c>
      <c r="AJ2015">
        <v>6</v>
      </c>
      <c r="AK2015">
        <v>36</v>
      </c>
      <c r="AL2015">
        <v>4299</v>
      </c>
      <c r="AM2015">
        <v>1447</v>
      </c>
      <c r="AN2015">
        <v>118</v>
      </c>
      <c r="AO2015">
        <v>628</v>
      </c>
      <c r="AP2015">
        <v>859</v>
      </c>
      <c r="AQ2015">
        <v>145</v>
      </c>
      <c r="AR2015">
        <v>139</v>
      </c>
      <c r="AS2015">
        <v>0.97599999999999998</v>
      </c>
      <c r="AT2015" t="s">
        <v>358</v>
      </c>
      <c r="AU2015" t="s">
        <v>566</v>
      </c>
      <c r="AV2015">
        <v>1990041</v>
      </c>
      <c r="AW2015">
        <v>101</v>
      </c>
      <c r="AX2015">
        <v>103</v>
      </c>
      <c r="AY2015" t="s">
        <v>122</v>
      </c>
      <c r="AZ2015" t="s">
        <v>122</v>
      </c>
      <c r="BA2015" t="s">
        <v>122</v>
      </c>
    </row>
    <row r="2016" spans="1:53" x14ac:dyDescent="0.55000000000000004">
      <c r="A2016">
        <v>1988</v>
      </c>
      <c r="B2016" t="b">
        <f>IF(Table2[[#This Row],[yearID]]&gt;=1903,TRUE,FALSE)</f>
        <v>1</v>
      </c>
      <c r="C2016" t="b">
        <f>IF(Table2[[#This Row],[yearID]]&gt;=1973,TRUE,FALSE)</f>
        <v>1</v>
      </c>
      <c r="D2016" t="s">
        <v>157</v>
      </c>
      <c r="E2016" t="s">
        <v>229</v>
      </c>
      <c r="F2016" t="s">
        <v>229</v>
      </c>
      <c r="G2016" t="str">
        <f>VLOOKUP(Table2[[#This Row],[franchID]],TeamsFranchises!$A$1:$D$121,2,FALSE)</f>
        <v>Pittsburgh Pirates</v>
      </c>
      <c r="H2016" t="s">
        <v>37</v>
      </c>
      <c r="I2016">
        <v>2</v>
      </c>
      <c r="J2016">
        <v>160</v>
      </c>
      <c r="K2016">
        <v>81</v>
      </c>
      <c r="L2016">
        <v>85</v>
      </c>
      <c r="M2016">
        <v>75</v>
      </c>
      <c r="N2016" t="s">
        <v>51</v>
      </c>
      <c r="P2016" t="s">
        <v>51</v>
      </c>
      <c r="Q2016">
        <f>IF(Table2[[#This Row],[LgWin]]="Y",1,0)</f>
        <v>0</v>
      </c>
      <c r="R2016" t="s">
        <v>51</v>
      </c>
      <c r="S2016">
        <f>IF(Table2[[#This Row],[WSWin]]="Y",1,0)</f>
        <v>0</v>
      </c>
      <c r="T2016">
        <v>651</v>
      </c>
      <c r="U2016">
        <v>5379</v>
      </c>
      <c r="V2016">
        <v>1327</v>
      </c>
      <c r="W2016">
        <v>240</v>
      </c>
      <c r="X2016">
        <v>45</v>
      </c>
      <c r="Y2016">
        <v>110</v>
      </c>
      <c r="Z2016">
        <v>553</v>
      </c>
      <c r="AA2016">
        <v>947</v>
      </c>
      <c r="AB2016">
        <v>119</v>
      </c>
      <c r="AC2016">
        <v>60</v>
      </c>
      <c r="AD2016">
        <v>32</v>
      </c>
      <c r="AE2016">
        <v>60</v>
      </c>
      <c r="AF2016">
        <v>616</v>
      </c>
      <c r="AG2016">
        <v>555</v>
      </c>
      <c r="AH2016">
        <v>3.47</v>
      </c>
      <c r="AI2016">
        <v>12</v>
      </c>
      <c r="AJ2016">
        <v>11</v>
      </c>
      <c r="AK2016">
        <v>46</v>
      </c>
      <c r="AL2016">
        <v>4322</v>
      </c>
      <c r="AM2016">
        <v>1349</v>
      </c>
      <c r="AN2016">
        <v>108</v>
      </c>
      <c r="AO2016">
        <v>469</v>
      </c>
      <c r="AP2016">
        <v>790</v>
      </c>
      <c r="AQ2016">
        <v>125</v>
      </c>
      <c r="AR2016">
        <v>128</v>
      </c>
      <c r="AS2016">
        <v>0.98</v>
      </c>
      <c r="AT2016" t="s">
        <v>390</v>
      </c>
      <c r="AU2016" t="s">
        <v>567</v>
      </c>
      <c r="AV2016">
        <v>1866713</v>
      </c>
      <c r="AW2016">
        <v>98</v>
      </c>
      <c r="AX2016">
        <v>98</v>
      </c>
      <c r="AY2016" t="s">
        <v>229</v>
      </c>
      <c r="AZ2016" t="s">
        <v>229</v>
      </c>
      <c r="BA2016" t="s">
        <v>229</v>
      </c>
    </row>
    <row r="2017" spans="1:53" x14ac:dyDescent="0.55000000000000004">
      <c r="A2017">
        <v>1988</v>
      </c>
      <c r="B2017" t="b">
        <f>IF(Table2[[#This Row],[yearID]]&gt;=1903,TRUE,FALSE)</f>
        <v>1</v>
      </c>
      <c r="C2017" t="b">
        <f>IF(Table2[[#This Row],[yearID]]&gt;=1973,TRUE,FALSE)</f>
        <v>1</v>
      </c>
      <c r="D2017" t="s">
        <v>157</v>
      </c>
      <c r="E2017" t="s">
        <v>554</v>
      </c>
      <c r="F2017" t="s">
        <v>555</v>
      </c>
      <c r="G2017" t="str">
        <f>VLOOKUP(Table2[[#This Row],[franchID]],TeamsFranchises!$A$1:$D$121,2,FALSE)</f>
        <v>San Diego Padres</v>
      </c>
      <c r="H2017" t="s">
        <v>8</v>
      </c>
      <c r="I2017">
        <v>3</v>
      </c>
      <c r="J2017">
        <v>161</v>
      </c>
      <c r="K2017">
        <v>81</v>
      </c>
      <c r="L2017">
        <v>83</v>
      </c>
      <c r="M2017">
        <v>78</v>
      </c>
      <c r="N2017" t="s">
        <v>51</v>
      </c>
      <c r="P2017" t="s">
        <v>51</v>
      </c>
      <c r="Q2017">
        <f>IF(Table2[[#This Row],[LgWin]]="Y",1,0)</f>
        <v>0</v>
      </c>
      <c r="R2017" t="s">
        <v>51</v>
      </c>
      <c r="S2017">
        <f>IF(Table2[[#This Row],[WSWin]]="Y",1,0)</f>
        <v>0</v>
      </c>
      <c r="T2017">
        <v>594</v>
      </c>
      <c r="U2017">
        <v>5366</v>
      </c>
      <c r="V2017">
        <v>1325</v>
      </c>
      <c r="W2017">
        <v>205</v>
      </c>
      <c r="X2017">
        <v>35</v>
      </c>
      <c r="Y2017">
        <v>94</v>
      </c>
      <c r="Z2017">
        <v>494</v>
      </c>
      <c r="AA2017">
        <v>892</v>
      </c>
      <c r="AB2017">
        <v>123</v>
      </c>
      <c r="AC2017">
        <v>50</v>
      </c>
      <c r="AD2017">
        <v>21</v>
      </c>
      <c r="AE2017">
        <v>45</v>
      </c>
      <c r="AF2017">
        <v>583</v>
      </c>
      <c r="AG2017">
        <v>528</v>
      </c>
      <c r="AH2017">
        <v>3.28</v>
      </c>
      <c r="AI2017">
        <v>30</v>
      </c>
      <c r="AJ2017">
        <v>9</v>
      </c>
      <c r="AK2017">
        <v>39</v>
      </c>
      <c r="AL2017">
        <v>4347</v>
      </c>
      <c r="AM2017">
        <v>1332</v>
      </c>
      <c r="AN2017">
        <v>112</v>
      </c>
      <c r="AO2017">
        <v>439</v>
      </c>
      <c r="AP2017">
        <v>885</v>
      </c>
      <c r="AQ2017">
        <v>120</v>
      </c>
      <c r="AR2017">
        <v>147</v>
      </c>
      <c r="AS2017">
        <v>0.98099999999999998</v>
      </c>
      <c r="AT2017" t="s">
        <v>556</v>
      </c>
      <c r="AU2017" t="s">
        <v>557</v>
      </c>
      <c r="AV2017">
        <v>1506896</v>
      </c>
      <c r="AW2017">
        <v>99</v>
      </c>
      <c r="AX2017">
        <v>99</v>
      </c>
      <c r="AY2017" t="s">
        <v>555</v>
      </c>
      <c r="AZ2017" t="s">
        <v>554</v>
      </c>
      <c r="BA2017" t="s">
        <v>554</v>
      </c>
    </row>
    <row r="2018" spans="1:53" x14ac:dyDescent="0.55000000000000004">
      <c r="A2018">
        <v>1988</v>
      </c>
      <c r="B2018" t="b">
        <f>IF(Table2[[#This Row],[yearID]]&gt;=1903,TRUE,FALSE)</f>
        <v>1</v>
      </c>
      <c r="C2018" t="b">
        <f>IF(Table2[[#This Row],[yearID]]&gt;=1973,TRUE,FALSE)</f>
        <v>1</v>
      </c>
      <c r="D2018" t="s">
        <v>410</v>
      </c>
      <c r="E2018" t="s">
        <v>573</v>
      </c>
      <c r="F2018" t="s">
        <v>573</v>
      </c>
      <c r="G2018" t="str">
        <f>VLOOKUP(Table2[[#This Row],[franchID]],TeamsFranchises!$A$1:$D$121,2,FALSE)</f>
        <v>Seattle Mariners</v>
      </c>
      <c r="H2018" t="s">
        <v>8</v>
      </c>
      <c r="I2018">
        <v>7</v>
      </c>
      <c r="J2018">
        <v>161</v>
      </c>
      <c r="K2018">
        <v>81</v>
      </c>
      <c r="L2018">
        <v>68</v>
      </c>
      <c r="M2018">
        <v>93</v>
      </c>
      <c r="N2018" t="s">
        <v>51</v>
      </c>
      <c r="P2018" t="s">
        <v>51</v>
      </c>
      <c r="Q2018">
        <f>IF(Table2[[#This Row],[LgWin]]="Y",1,0)</f>
        <v>0</v>
      </c>
      <c r="R2018" t="s">
        <v>51</v>
      </c>
      <c r="S2018">
        <f>IF(Table2[[#This Row],[WSWin]]="Y",1,0)</f>
        <v>0</v>
      </c>
      <c r="T2018">
        <v>664</v>
      </c>
      <c r="U2018">
        <v>5436</v>
      </c>
      <c r="V2018">
        <v>1397</v>
      </c>
      <c r="W2018">
        <v>271</v>
      </c>
      <c r="X2018">
        <v>27</v>
      </c>
      <c r="Y2018">
        <v>148</v>
      </c>
      <c r="Z2018">
        <v>461</v>
      </c>
      <c r="AA2018">
        <v>787</v>
      </c>
      <c r="AB2018">
        <v>95</v>
      </c>
      <c r="AC2018">
        <v>61</v>
      </c>
      <c r="AD2018">
        <v>38</v>
      </c>
      <c r="AE2018">
        <v>42</v>
      </c>
      <c r="AF2018">
        <v>744</v>
      </c>
      <c r="AG2018">
        <v>659</v>
      </c>
      <c r="AH2018">
        <v>4.1500000000000004</v>
      </c>
      <c r="AI2018">
        <v>28</v>
      </c>
      <c r="AJ2018">
        <v>11</v>
      </c>
      <c r="AK2018">
        <v>28</v>
      </c>
      <c r="AL2018">
        <v>4284</v>
      </c>
      <c r="AM2018">
        <v>1385</v>
      </c>
      <c r="AN2018">
        <v>144</v>
      </c>
      <c r="AO2018">
        <v>558</v>
      </c>
      <c r="AP2018">
        <v>981</v>
      </c>
      <c r="AQ2018">
        <v>123</v>
      </c>
      <c r="AR2018">
        <v>168</v>
      </c>
      <c r="AS2018">
        <v>0.98</v>
      </c>
      <c r="AT2018" t="s">
        <v>574</v>
      </c>
      <c r="AU2018" t="s">
        <v>575</v>
      </c>
      <c r="AV2018">
        <v>1022398</v>
      </c>
      <c r="AW2018">
        <v>104</v>
      </c>
      <c r="AX2018">
        <v>105</v>
      </c>
      <c r="AY2018" t="s">
        <v>573</v>
      </c>
      <c r="AZ2018" t="s">
        <v>573</v>
      </c>
      <c r="BA2018" t="s">
        <v>573</v>
      </c>
    </row>
    <row r="2019" spans="1:53" x14ac:dyDescent="0.55000000000000004">
      <c r="A2019">
        <v>1988</v>
      </c>
      <c r="B2019" t="b">
        <f>IF(Table2[[#This Row],[yearID]]&gt;=1903,TRUE,FALSE)</f>
        <v>1</v>
      </c>
      <c r="C2019" t="b">
        <f>IF(Table2[[#This Row],[yearID]]&gt;=1973,TRUE,FALSE)</f>
        <v>1</v>
      </c>
      <c r="D2019" t="s">
        <v>157</v>
      </c>
      <c r="E2019" t="s">
        <v>514</v>
      </c>
      <c r="F2019" t="s">
        <v>243</v>
      </c>
      <c r="G2019" t="str">
        <f>VLOOKUP(Table2[[#This Row],[franchID]],TeamsFranchises!$A$1:$D$121,2,FALSE)</f>
        <v>San Francisco Giants</v>
      </c>
      <c r="H2019" t="s">
        <v>8</v>
      </c>
      <c r="I2019">
        <v>4</v>
      </c>
      <c r="J2019">
        <v>162</v>
      </c>
      <c r="K2019">
        <v>81</v>
      </c>
      <c r="L2019">
        <v>83</v>
      </c>
      <c r="M2019">
        <v>79</v>
      </c>
      <c r="N2019" t="s">
        <v>51</v>
      </c>
      <c r="P2019" t="s">
        <v>51</v>
      </c>
      <c r="Q2019">
        <f>IF(Table2[[#This Row],[LgWin]]="Y",1,0)</f>
        <v>0</v>
      </c>
      <c r="R2019" t="s">
        <v>51</v>
      </c>
      <c r="S2019">
        <f>IF(Table2[[#This Row],[WSWin]]="Y",1,0)</f>
        <v>0</v>
      </c>
      <c r="T2019">
        <v>670</v>
      </c>
      <c r="U2019">
        <v>5450</v>
      </c>
      <c r="V2019">
        <v>1353</v>
      </c>
      <c r="W2019">
        <v>227</v>
      </c>
      <c r="X2019">
        <v>44</v>
      </c>
      <c r="Y2019">
        <v>113</v>
      </c>
      <c r="Z2019">
        <v>550</v>
      </c>
      <c r="AA2019">
        <v>1023</v>
      </c>
      <c r="AB2019">
        <v>121</v>
      </c>
      <c r="AC2019">
        <v>78</v>
      </c>
      <c r="AD2019">
        <v>33</v>
      </c>
      <c r="AE2019">
        <v>51</v>
      </c>
      <c r="AF2019">
        <v>626</v>
      </c>
      <c r="AG2019">
        <v>550</v>
      </c>
      <c r="AH2019">
        <v>3.39</v>
      </c>
      <c r="AI2019">
        <v>25</v>
      </c>
      <c r="AJ2019">
        <v>13</v>
      </c>
      <c r="AK2019">
        <v>42</v>
      </c>
      <c r="AL2019">
        <v>4387</v>
      </c>
      <c r="AM2019">
        <v>1323</v>
      </c>
      <c r="AN2019">
        <v>99</v>
      </c>
      <c r="AO2019">
        <v>422</v>
      </c>
      <c r="AP2019">
        <v>875</v>
      </c>
      <c r="AQ2019">
        <v>129</v>
      </c>
      <c r="AR2019">
        <v>145</v>
      </c>
      <c r="AS2019">
        <v>0.98</v>
      </c>
      <c r="AT2019" t="s">
        <v>515</v>
      </c>
      <c r="AU2019" t="s">
        <v>517</v>
      </c>
      <c r="AV2019">
        <v>1785297</v>
      </c>
      <c r="AW2019">
        <v>96</v>
      </c>
      <c r="AX2019">
        <v>95</v>
      </c>
      <c r="AY2019" t="s">
        <v>243</v>
      </c>
      <c r="AZ2019" t="s">
        <v>514</v>
      </c>
      <c r="BA2019" t="s">
        <v>514</v>
      </c>
    </row>
    <row r="2020" spans="1:53" x14ac:dyDescent="0.55000000000000004">
      <c r="A2020">
        <v>1988</v>
      </c>
      <c r="B2020" t="b">
        <f>IF(Table2[[#This Row],[yearID]]&gt;=1903,TRUE,FALSE)</f>
        <v>1</v>
      </c>
      <c r="C2020" t="b">
        <f>IF(Table2[[#This Row],[yearID]]&gt;=1973,TRUE,FALSE)</f>
        <v>1</v>
      </c>
      <c r="D2020" t="s">
        <v>157</v>
      </c>
      <c r="E2020" t="s">
        <v>396</v>
      </c>
      <c r="F2020" t="s">
        <v>154</v>
      </c>
      <c r="G2020" t="str">
        <f>VLOOKUP(Table2[[#This Row],[franchID]],TeamsFranchises!$A$1:$D$121,2,FALSE)</f>
        <v>St. Louis Cardinals</v>
      </c>
      <c r="H2020" t="s">
        <v>37</v>
      </c>
      <c r="I2020">
        <v>5</v>
      </c>
      <c r="J2020">
        <v>162</v>
      </c>
      <c r="K2020">
        <v>81</v>
      </c>
      <c r="L2020">
        <v>76</v>
      </c>
      <c r="M2020">
        <v>86</v>
      </c>
      <c r="N2020" t="s">
        <v>51</v>
      </c>
      <c r="P2020" t="s">
        <v>51</v>
      </c>
      <c r="Q2020">
        <f>IF(Table2[[#This Row],[LgWin]]="Y",1,0)</f>
        <v>0</v>
      </c>
      <c r="R2020" t="s">
        <v>51</v>
      </c>
      <c r="S2020">
        <f>IF(Table2[[#This Row],[WSWin]]="Y",1,0)</f>
        <v>0</v>
      </c>
      <c r="T2020">
        <v>578</v>
      </c>
      <c r="U2020">
        <v>5518</v>
      </c>
      <c r="V2020">
        <v>1373</v>
      </c>
      <c r="W2020">
        <v>207</v>
      </c>
      <c r="X2020">
        <v>33</v>
      </c>
      <c r="Y2020">
        <v>71</v>
      </c>
      <c r="Z2020">
        <v>484</v>
      </c>
      <c r="AA2020">
        <v>827</v>
      </c>
      <c r="AB2020">
        <v>234</v>
      </c>
      <c r="AC2020">
        <v>64</v>
      </c>
      <c r="AD2020">
        <v>22</v>
      </c>
      <c r="AE2020">
        <v>48</v>
      </c>
      <c r="AF2020">
        <v>633</v>
      </c>
      <c r="AG2020">
        <v>567</v>
      </c>
      <c r="AH2020">
        <v>3.47</v>
      </c>
      <c r="AI2020">
        <v>17</v>
      </c>
      <c r="AJ2020">
        <v>14</v>
      </c>
      <c r="AK2020">
        <v>42</v>
      </c>
      <c r="AL2020">
        <v>4412</v>
      </c>
      <c r="AM2020">
        <v>1387</v>
      </c>
      <c r="AN2020">
        <v>91</v>
      </c>
      <c r="AO2020">
        <v>486</v>
      </c>
      <c r="AP2020">
        <v>881</v>
      </c>
      <c r="AQ2020">
        <v>121</v>
      </c>
      <c r="AR2020">
        <v>131</v>
      </c>
      <c r="AS2020">
        <v>0.98099999999999998</v>
      </c>
      <c r="AT2020" t="s">
        <v>409</v>
      </c>
      <c r="AU2020" t="s">
        <v>545</v>
      </c>
      <c r="AV2020">
        <v>2892799</v>
      </c>
      <c r="AW2020">
        <v>101</v>
      </c>
      <c r="AX2020">
        <v>101</v>
      </c>
      <c r="AY2020" t="s">
        <v>154</v>
      </c>
      <c r="AZ2020" t="s">
        <v>396</v>
      </c>
      <c r="BA2020" t="s">
        <v>396</v>
      </c>
    </row>
    <row r="2021" spans="1:53" x14ac:dyDescent="0.55000000000000004">
      <c r="A2021">
        <v>1988</v>
      </c>
      <c r="B2021" t="b">
        <f>IF(Table2[[#This Row],[yearID]]&gt;=1903,TRUE,FALSE)</f>
        <v>1</v>
      </c>
      <c r="C2021" t="b">
        <f>IF(Table2[[#This Row],[yearID]]&gt;=1973,TRUE,FALSE)</f>
        <v>1</v>
      </c>
      <c r="D2021" t="s">
        <v>410</v>
      </c>
      <c r="E2021" t="s">
        <v>526</v>
      </c>
      <c r="F2021" t="s">
        <v>526</v>
      </c>
      <c r="G2021" t="str">
        <f>VLOOKUP(Table2[[#This Row],[franchID]],TeamsFranchises!$A$1:$D$121,2,FALSE)</f>
        <v>Texas Rangers</v>
      </c>
      <c r="H2021" t="s">
        <v>8</v>
      </c>
      <c r="I2021">
        <v>6</v>
      </c>
      <c r="J2021">
        <v>161</v>
      </c>
      <c r="K2021">
        <v>81</v>
      </c>
      <c r="L2021">
        <v>70</v>
      </c>
      <c r="M2021">
        <v>91</v>
      </c>
      <c r="N2021" t="s">
        <v>51</v>
      </c>
      <c r="P2021" t="s">
        <v>51</v>
      </c>
      <c r="Q2021">
        <f>IF(Table2[[#This Row],[LgWin]]="Y",1,0)</f>
        <v>0</v>
      </c>
      <c r="R2021" t="s">
        <v>51</v>
      </c>
      <c r="S2021">
        <f>IF(Table2[[#This Row],[WSWin]]="Y",1,0)</f>
        <v>0</v>
      </c>
      <c r="T2021">
        <v>637</v>
      </c>
      <c r="U2021">
        <v>5479</v>
      </c>
      <c r="V2021">
        <v>1378</v>
      </c>
      <c r="W2021">
        <v>227</v>
      </c>
      <c r="X2021">
        <v>39</v>
      </c>
      <c r="Y2021">
        <v>112</v>
      </c>
      <c r="Z2021">
        <v>542</v>
      </c>
      <c r="AA2021">
        <v>1022</v>
      </c>
      <c r="AB2021">
        <v>130</v>
      </c>
      <c r="AC2021">
        <v>57</v>
      </c>
      <c r="AD2021">
        <v>35</v>
      </c>
      <c r="AE2021">
        <v>53</v>
      </c>
      <c r="AF2021">
        <v>735</v>
      </c>
      <c r="AG2021">
        <v>647</v>
      </c>
      <c r="AH2021">
        <v>4.05</v>
      </c>
      <c r="AI2021">
        <v>41</v>
      </c>
      <c r="AJ2021">
        <v>11</v>
      </c>
      <c r="AK2021">
        <v>31</v>
      </c>
      <c r="AL2021">
        <v>4316</v>
      </c>
      <c r="AM2021">
        <v>1310</v>
      </c>
      <c r="AN2021">
        <v>129</v>
      </c>
      <c r="AO2021">
        <v>654</v>
      </c>
      <c r="AP2021">
        <v>912</v>
      </c>
      <c r="AQ2021">
        <v>131</v>
      </c>
      <c r="AR2021">
        <v>145</v>
      </c>
      <c r="AS2021">
        <v>0.97899999999999998</v>
      </c>
      <c r="AT2021" t="s">
        <v>568</v>
      </c>
      <c r="AU2021" t="s">
        <v>569</v>
      </c>
      <c r="AV2021">
        <v>1581901</v>
      </c>
      <c r="AW2021">
        <v>102</v>
      </c>
      <c r="AX2021">
        <v>103</v>
      </c>
      <c r="AY2021" t="s">
        <v>526</v>
      </c>
      <c r="AZ2021" t="s">
        <v>526</v>
      </c>
      <c r="BA2021" t="s">
        <v>526</v>
      </c>
    </row>
    <row r="2022" spans="1:53" x14ac:dyDescent="0.55000000000000004">
      <c r="A2022">
        <v>1988</v>
      </c>
      <c r="B2022" t="b">
        <f>IF(Table2[[#This Row],[yearID]]&gt;=1903,TRUE,FALSE)</f>
        <v>1</v>
      </c>
      <c r="C2022" t="b">
        <f>IF(Table2[[#This Row],[yearID]]&gt;=1973,TRUE,FALSE)</f>
        <v>1</v>
      </c>
      <c r="D2022" t="s">
        <v>410</v>
      </c>
      <c r="E2022" t="s">
        <v>576</v>
      </c>
      <c r="F2022" t="s">
        <v>576</v>
      </c>
      <c r="G2022" t="str">
        <f>VLOOKUP(Table2[[#This Row],[franchID]],TeamsFranchises!$A$1:$D$121,2,FALSE)</f>
        <v>Toronto Blue Jays</v>
      </c>
      <c r="H2022" t="s">
        <v>37</v>
      </c>
      <c r="I2022">
        <v>3</v>
      </c>
      <c r="J2022">
        <v>162</v>
      </c>
      <c r="K2022">
        <v>81</v>
      </c>
      <c r="L2022">
        <v>87</v>
      </c>
      <c r="M2022">
        <v>75</v>
      </c>
      <c r="N2022" t="s">
        <v>51</v>
      </c>
      <c r="P2022" t="s">
        <v>51</v>
      </c>
      <c r="Q2022">
        <f>IF(Table2[[#This Row],[LgWin]]="Y",1,0)</f>
        <v>0</v>
      </c>
      <c r="R2022" t="s">
        <v>51</v>
      </c>
      <c r="S2022">
        <f>IF(Table2[[#This Row],[WSWin]]="Y",1,0)</f>
        <v>0</v>
      </c>
      <c r="T2022">
        <v>763</v>
      </c>
      <c r="U2022">
        <v>5557</v>
      </c>
      <c r="V2022">
        <v>1491</v>
      </c>
      <c r="W2022">
        <v>271</v>
      </c>
      <c r="X2022">
        <v>47</v>
      </c>
      <c r="Y2022">
        <v>158</v>
      </c>
      <c r="Z2022">
        <v>521</v>
      </c>
      <c r="AA2022">
        <v>935</v>
      </c>
      <c r="AB2022">
        <v>107</v>
      </c>
      <c r="AC2022">
        <v>36</v>
      </c>
      <c r="AD2022">
        <v>31</v>
      </c>
      <c r="AE2022">
        <v>50</v>
      </c>
      <c r="AF2022">
        <v>680</v>
      </c>
      <c r="AG2022">
        <v>611</v>
      </c>
      <c r="AH2022">
        <v>3.8</v>
      </c>
      <c r="AI2022">
        <v>16</v>
      </c>
      <c r="AJ2022">
        <v>17</v>
      </c>
      <c r="AK2022">
        <v>47</v>
      </c>
      <c r="AL2022">
        <v>4347</v>
      </c>
      <c r="AM2022">
        <v>1404</v>
      </c>
      <c r="AN2022">
        <v>143</v>
      </c>
      <c r="AO2022">
        <v>528</v>
      </c>
      <c r="AP2022">
        <v>904</v>
      </c>
      <c r="AQ2022">
        <v>110</v>
      </c>
      <c r="AR2022">
        <v>170</v>
      </c>
      <c r="AS2022">
        <v>0.98199999999999998</v>
      </c>
      <c r="AT2022" t="s">
        <v>577</v>
      </c>
      <c r="AU2022" t="s">
        <v>578</v>
      </c>
      <c r="AV2022">
        <v>2595175</v>
      </c>
      <c r="AW2022">
        <v>100</v>
      </c>
      <c r="AX2022">
        <v>99</v>
      </c>
      <c r="AY2022" t="s">
        <v>576</v>
      </c>
      <c r="AZ2022" t="s">
        <v>576</v>
      </c>
      <c r="BA2022" t="s">
        <v>576</v>
      </c>
    </row>
    <row r="2023" spans="1:53" x14ac:dyDescent="0.55000000000000004">
      <c r="A2023">
        <v>1989</v>
      </c>
      <c r="B2023" t="b">
        <f>IF(Table2[[#This Row],[yearID]]&gt;=1903,TRUE,FALSE)</f>
        <v>1</v>
      </c>
      <c r="C2023" t="b">
        <f>IF(Table2[[#This Row],[yearID]]&gt;=1973,TRUE,FALSE)</f>
        <v>1</v>
      </c>
      <c r="D2023" t="s">
        <v>157</v>
      </c>
      <c r="E2023" t="s">
        <v>159</v>
      </c>
      <c r="F2023" t="s">
        <v>159</v>
      </c>
      <c r="G2023" t="str">
        <f>VLOOKUP(Table2[[#This Row],[franchID]],TeamsFranchises!$A$1:$D$121,2,FALSE)</f>
        <v>Atlanta Braves</v>
      </c>
      <c r="H2023" t="s">
        <v>8</v>
      </c>
      <c r="I2023">
        <v>6</v>
      </c>
      <c r="J2023">
        <v>161</v>
      </c>
      <c r="K2023">
        <v>79</v>
      </c>
      <c r="L2023">
        <v>63</v>
      </c>
      <c r="M2023">
        <v>97</v>
      </c>
      <c r="N2023" t="s">
        <v>51</v>
      </c>
      <c r="P2023" t="s">
        <v>51</v>
      </c>
      <c r="Q2023">
        <f>IF(Table2[[#This Row],[LgWin]]="Y",1,0)</f>
        <v>0</v>
      </c>
      <c r="R2023" t="s">
        <v>51</v>
      </c>
      <c r="S2023">
        <f>IF(Table2[[#This Row],[WSWin]]="Y",1,0)</f>
        <v>0</v>
      </c>
      <c r="T2023">
        <v>584</v>
      </c>
      <c r="U2023">
        <v>5463</v>
      </c>
      <c r="V2023">
        <v>1281</v>
      </c>
      <c r="W2023">
        <v>201</v>
      </c>
      <c r="X2023">
        <v>22</v>
      </c>
      <c r="Y2023">
        <v>128</v>
      </c>
      <c r="Z2023">
        <v>485</v>
      </c>
      <c r="AA2023">
        <v>996</v>
      </c>
      <c r="AB2023">
        <v>83</v>
      </c>
      <c r="AC2023">
        <v>54</v>
      </c>
      <c r="AD2023">
        <v>24</v>
      </c>
      <c r="AE2023">
        <v>42</v>
      </c>
      <c r="AF2023">
        <v>680</v>
      </c>
      <c r="AG2023">
        <v>595</v>
      </c>
      <c r="AH2023">
        <v>3.7</v>
      </c>
      <c r="AI2023">
        <v>15</v>
      </c>
      <c r="AJ2023">
        <v>8</v>
      </c>
      <c r="AK2023">
        <v>33</v>
      </c>
      <c r="AL2023">
        <v>4343</v>
      </c>
      <c r="AM2023">
        <v>1370</v>
      </c>
      <c r="AN2023">
        <v>114</v>
      </c>
      <c r="AO2023">
        <v>468</v>
      </c>
      <c r="AP2023">
        <v>966</v>
      </c>
      <c r="AQ2023">
        <v>152</v>
      </c>
      <c r="AR2023">
        <v>124</v>
      </c>
      <c r="AS2023">
        <v>0.97599999999999998</v>
      </c>
      <c r="AT2023" t="s">
        <v>541</v>
      </c>
      <c r="AU2023" t="s">
        <v>542</v>
      </c>
      <c r="AV2023">
        <v>984930</v>
      </c>
      <c r="AW2023">
        <v>102</v>
      </c>
      <c r="AX2023">
        <v>104</v>
      </c>
      <c r="AY2023" t="s">
        <v>159</v>
      </c>
      <c r="AZ2023" t="s">
        <v>159</v>
      </c>
      <c r="BA2023" t="s">
        <v>159</v>
      </c>
    </row>
    <row r="2024" spans="1:53" x14ac:dyDescent="0.55000000000000004">
      <c r="A2024">
        <v>1989</v>
      </c>
      <c r="B2024" t="b">
        <f>IF(Table2[[#This Row],[yearID]]&gt;=1903,TRUE,FALSE)</f>
        <v>1</v>
      </c>
      <c r="C2024" t="b">
        <f>IF(Table2[[#This Row],[yearID]]&gt;=1973,TRUE,FALSE)</f>
        <v>1</v>
      </c>
      <c r="D2024" t="s">
        <v>410</v>
      </c>
      <c r="E2024" t="s">
        <v>95</v>
      </c>
      <c r="F2024" t="s">
        <v>95</v>
      </c>
      <c r="G2024" t="str">
        <f>VLOOKUP(Table2[[#This Row],[franchID]],TeamsFranchises!$A$1:$D$121,2,FALSE)</f>
        <v>Baltimore Orioles</v>
      </c>
      <c r="H2024" t="s">
        <v>37</v>
      </c>
      <c r="I2024">
        <v>2</v>
      </c>
      <c r="J2024">
        <v>162</v>
      </c>
      <c r="K2024">
        <v>81</v>
      </c>
      <c r="L2024">
        <v>87</v>
      </c>
      <c r="M2024">
        <v>75</v>
      </c>
      <c r="N2024" t="s">
        <v>51</v>
      </c>
      <c r="P2024" t="s">
        <v>51</v>
      </c>
      <c r="Q2024">
        <f>IF(Table2[[#This Row],[LgWin]]="Y",1,0)</f>
        <v>0</v>
      </c>
      <c r="R2024" t="s">
        <v>51</v>
      </c>
      <c r="S2024">
        <f>IF(Table2[[#This Row],[WSWin]]="Y",1,0)</f>
        <v>0</v>
      </c>
      <c r="T2024">
        <v>708</v>
      </c>
      <c r="U2024">
        <v>5440</v>
      </c>
      <c r="V2024">
        <v>1369</v>
      </c>
      <c r="W2024">
        <v>238</v>
      </c>
      <c r="X2024">
        <v>33</v>
      </c>
      <c r="Y2024">
        <v>129</v>
      </c>
      <c r="Z2024">
        <v>593</v>
      </c>
      <c r="AA2024">
        <v>957</v>
      </c>
      <c r="AB2024">
        <v>118</v>
      </c>
      <c r="AC2024">
        <v>55</v>
      </c>
      <c r="AD2024">
        <v>30</v>
      </c>
      <c r="AE2024">
        <v>47</v>
      </c>
      <c r="AF2024">
        <v>686</v>
      </c>
      <c r="AG2024">
        <v>644</v>
      </c>
      <c r="AH2024">
        <v>4</v>
      </c>
      <c r="AI2024">
        <v>16</v>
      </c>
      <c r="AJ2024">
        <v>7</v>
      </c>
      <c r="AK2024">
        <v>44</v>
      </c>
      <c r="AL2024">
        <v>4345</v>
      </c>
      <c r="AM2024">
        <v>1518</v>
      </c>
      <c r="AN2024">
        <v>134</v>
      </c>
      <c r="AO2024">
        <v>486</v>
      </c>
      <c r="AP2024">
        <v>676</v>
      </c>
      <c r="AQ2024">
        <v>87</v>
      </c>
      <c r="AR2024">
        <v>163</v>
      </c>
      <c r="AS2024">
        <v>0.98599999999999999</v>
      </c>
      <c r="AT2024" t="s">
        <v>218</v>
      </c>
      <c r="AU2024" t="s">
        <v>504</v>
      </c>
      <c r="AV2024">
        <v>2535208</v>
      </c>
      <c r="AW2024">
        <v>96</v>
      </c>
      <c r="AX2024">
        <v>97</v>
      </c>
      <c r="AY2024" t="s">
        <v>95</v>
      </c>
      <c r="AZ2024" t="s">
        <v>95</v>
      </c>
      <c r="BA2024" t="s">
        <v>95</v>
      </c>
    </row>
    <row r="2025" spans="1:53" x14ac:dyDescent="0.55000000000000004">
      <c r="A2025">
        <v>1989</v>
      </c>
      <c r="B2025" t="b">
        <f>IF(Table2[[#This Row],[yearID]]&gt;=1903,TRUE,FALSE)</f>
        <v>1</v>
      </c>
      <c r="C2025" t="b">
        <f>IF(Table2[[#This Row],[yearID]]&gt;=1973,TRUE,FALSE)</f>
        <v>1</v>
      </c>
      <c r="D2025" t="s">
        <v>410</v>
      </c>
      <c r="E2025" t="s">
        <v>54</v>
      </c>
      <c r="F2025" t="s">
        <v>54</v>
      </c>
      <c r="G2025" t="str">
        <f>VLOOKUP(Table2[[#This Row],[franchID]],TeamsFranchises!$A$1:$D$121,2,FALSE)</f>
        <v>Boston Red Sox</v>
      </c>
      <c r="H2025" t="s">
        <v>37</v>
      </c>
      <c r="I2025">
        <v>3</v>
      </c>
      <c r="J2025">
        <v>162</v>
      </c>
      <c r="K2025">
        <v>81</v>
      </c>
      <c r="L2025">
        <v>83</v>
      </c>
      <c r="M2025">
        <v>79</v>
      </c>
      <c r="N2025" t="s">
        <v>51</v>
      </c>
      <c r="P2025" t="s">
        <v>51</v>
      </c>
      <c r="Q2025">
        <f>IF(Table2[[#This Row],[LgWin]]="Y",1,0)</f>
        <v>0</v>
      </c>
      <c r="R2025" t="s">
        <v>51</v>
      </c>
      <c r="S2025">
        <f>IF(Table2[[#This Row],[WSWin]]="Y",1,0)</f>
        <v>0</v>
      </c>
      <c r="T2025">
        <v>774</v>
      </c>
      <c r="U2025">
        <v>5666</v>
      </c>
      <c r="V2025">
        <v>1571</v>
      </c>
      <c r="W2025">
        <v>326</v>
      </c>
      <c r="X2025">
        <v>30</v>
      </c>
      <c r="Y2025">
        <v>108</v>
      </c>
      <c r="Z2025">
        <v>643</v>
      </c>
      <c r="AA2025">
        <v>755</v>
      </c>
      <c r="AB2025">
        <v>56</v>
      </c>
      <c r="AC2025">
        <v>35</v>
      </c>
      <c r="AD2025">
        <v>36</v>
      </c>
      <c r="AE2025">
        <v>58</v>
      </c>
      <c r="AF2025">
        <v>735</v>
      </c>
      <c r="AG2025">
        <v>650</v>
      </c>
      <c r="AH2025">
        <v>4.01</v>
      </c>
      <c r="AI2025">
        <v>14</v>
      </c>
      <c r="AJ2025">
        <v>9</v>
      </c>
      <c r="AK2025">
        <v>42</v>
      </c>
      <c r="AL2025">
        <v>4381</v>
      </c>
      <c r="AM2025">
        <v>1448</v>
      </c>
      <c r="AN2025">
        <v>131</v>
      </c>
      <c r="AO2025">
        <v>548</v>
      </c>
      <c r="AP2025">
        <v>1054</v>
      </c>
      <c r="AQ2025">
        <v>127</v>
      </c>
      <c r="AR2025">
        <v>162</v>
      </c>
      <c r="AS2025">
        <v>0.98</v>
      </c>
      <c r="AT2025" t="s">
        <v>441</v>
      </c>
      <c r="AU2025" t="s">
        <v>493</v>
      </c>
      <c r="AV2025">
        <v>2510012</v>
      </c>
      <c r="AW2025">
        <v>107</v>
      </c>
      <c r="AX2025">
        <v>106</v>
      </c>
      <c r="AY2025" t="s">
        <v>54</v>
      </c>
      <c r="AZ2025" t="s">
        <v>54</v>
      </c>
      <c r="BA2025" t="s">
        <v>54</v>
      </c>
    </row>
    <row r="2026" spans="1:53" x14ac:dyDescent="0.55000000000000004">
      <c r="A2026">
        <v>1989</v>
      </c>
      <c r="B2026" t="b">
        <f>IF(Table2[[#This Row],[yearID]]&gt;=1903,TRUE,FALSE)</f>
        <v>1</v>
      </c>
      <c r="C2026" t="b">
        <f>IF(Table2[[#This Row],[yearID]]&gt;=1973,TRUE,FALSE)</f>
        <v>1</v>
      </c>
      <c r="D2026" t="s">
        <v>410</v>
      </c>
      <c r="E2026" t="s">
        <v>537</v>
      </c>
      <c r="F2026" t="s">
        <v>520</v>
      </c>
      <c r="G2026" t="str">
        <f>VLOOKUP(Table2[[#This Row],[franchID]],TeamsFranchises!$A$1:$D$121,2,FALSE)</f>
        <v>Los Angeles Angels of Anaheim</v>
      </c>
      <c r="H2026" t="s">
        <v>8</v>
      </c>
      <c r="I2026">
        <v>3</v>
      </c>
      <c r="J2026">
        <v>162</v>
      </c>
      <c r="K2026">
        <v>81</v>
      </c>
      <c r="L2026">
        <v>91</v>
      </c>
      <c r="M2026">
        <v>71</v>
      </c>
      <c r="N2026" t="s">
        <v>51</v>
      </c>
      <c r="P2026" t="s">
        <v>51</v>
      </c>
      <c r="Q2026">
        <f>IF(Table2[[#This Row],[LgWin]]="Y",1,0)</f>
        <v>0</v>
      </c>
      <c r="R2026" t="s">
        <v>51</v>
      </c>
      <c r="S2026">
        <f>IF(Table2[[#This Row],[WSWin]]="Y",1,0)</f>
        <v>0</v>
      </c>
      <c r="T2026">
        <v>669</v>
      </c>
      <c r="U2026">
        <v>5545</v>
      </c>
      <c r="V2026">
        <v>1422</v>
      </c>
      <c r="W2026">
        <v>208</v>
      </c>
      <c r="X2026">
        <v>37</v>
      </c>
      <c r="Y2026">
        <v>145</v>
      </c>
      <c r="Z2026">
        <v>429</v>
      </c>
      <c r="AA2026">
        <v>1011</v>
      </c>
      <c r="AB2026">
        <v>89</v>
      </c>
      <c r="AC2026">
        <v>40</v>
      </c>
      <c r="AD2026">
        <v>28</v>
      </c>
      <c r="AE2026">
        <v>46</v>
      </c>
      <c r="AF2026">
        <v>578</v>
      </c>
      <c r="AG2026">
        <v>530</v>
      </c>
      <c r="AH2026">
        <v>3.28</v>
      </c>
      <c r="AI2026">
        <v>32</v>
      </c>
      <c r="AJ2026">
        <v>20</v>
      </c>
      <c r="AK2026">
        <v>38</v>
      </c>
      <c r="AL2026">
        <v>4363</v>
      </c>
      <c r="AM2026">
        <v>1384</v>
      </c>
      <c r="AN2026">
        <v>113</v>
      </c>
      <c r="AO2026">
        <v>465</v>
      </c>
      <c r="AP2026">
        <v>897</v>
      </c>
      <c r="AQ2026">
        <v>96</v>
      </c>
      <c r="AR2026">
        <v>173</v>
      </c>
      <c r="AS2026">
        <v>0.98499999999999999</v>
      </c>
      <c r="AT2026" t="s">
        <v>538</v>
      </c>
      <c r="AU2026" t="s">
        <v>543</v>
      </c>
      <c r="AV2026">
        <v>2647291</v>
      </c>
      <c r="AW2026">
        <v>98</v>
      </c>
      <c r="AX2026">
        <v>98</v>
      </c>
      <c r="AY2026" t="s">
        <v>537</v>
      </c>
      <c r="AZ2026" t="s">
        <v>537</v>
      </c>
      <c r="BA2026" t="s">
        <v>537</v>
      </c>
    </row>
    <row r="2027" spans="1:53" x14ac:dyDescent="0.55000000000000004">
      <c r="A2027">
        <v>1989</v>
      </c>
      <c r="B2027" t="b">
        <f>IF(Table2[[#This Row],[yearID]]&gt;=1903,TRUE,FALSE)</f>
        <v>1</v>
      </c>
      <c r="C2027" t="b">
        <f>IF(Table2[[#This Row],[yearID]]&gt;=1973,TRUE,FALSE)</f>
        <v>1</v>
      </c>
      <c r="D2027" t="s">
        <v>410</v>
      </c>
      <c r="E2027" t="s">
        <v>415</v>
      </c>
      <c r="F2027" t="s">
        <v>416</v>
      </c>
      <c r="G2027" t="str">
        <f>VLOOKUP(Table2[[#This Row],[franchID]],TeamsFranchises!$A$1:$D$121,2,FALSE)</f>
        <v>Chicago White Sox</v>
      </c>
      <c r="H2027" t="s">
        <v>8</v>
      </c>
      <c r="I2027">
        <v>7</v>
      </c>
      <c r="J2027">
        <v>161</v>
      </c>
      <c r="K2027">
        <v>80</v>
      </c>
      <c r="L2027">
        <v>69</v>
      </c>
      <c r="M2027">
        <v>92</v>
      </c>
      <c r="N2027" t="s">
        <v>51</v>
      </c>
      <c r="P2027" t="s">
        <v>51</v>
      </c>
      <c r="Q2027">
        <f>IF(Table2[[#This Row],[LgWin]]="Y",1,0)</f>
        <v>0</v>
      </c>
      <c r="R2027" t="s">
        <v>51</v>
      </c>
      <c r="S2027">
        <f>IF(Table2[[#This Row],[WSWin]]="Y",1,0)</f>
        <v>0</v>
      </c>
      <c r="T2027">
        <v>693</v>
      </c>
      <c r="U2027">
        <v>5504</v>
      </c>
      <c r="V2027">
        <v>1493</v>
      </c>
      <c r="W2027">
        <v>262</v>
      </c>
      <c r="X2027">
        <v>36</v>
      </c>
      <c r="Y2027">
        <v>94</v>
      </c>
      <c r="Z2027">
        <v>464</v>
      </c>
      <c r="AA2027">
        <v>873</v>
      </c>
      <c r="AB2027">
        <v>97</v>
      </c>
      <c r="AC2027">
        <v>52</v>
      </c>
      <c r="AD2027">
        <v>28</v>
      </c>
      <c r="AE2027">
        <v>51</v>
      </c>
      <c r="AF2027">
        <v>750</v>
      </c>
      <c r="AG2027">
        <v>668</v>
      </c>
      <c r="AH2027">
        <v>4.2300000000000004</v>
      </c>
      <c r="AI2027">
        <v>9</v>
      </c>
      <c r="AJ2027">
        <v>5</v>
      </c>
      <c r="AK2027">
        <v>46</v>
      </c>
      <c r="AL2027">
        <v>4266</v>
      </c>
      <c r="AM2027">
        <v>1472</v>
      </c>
      <c r="AN2027">
        <v>144</v>
      </c>
      <c r="AO2027">
        <v>539</v>
      </c>
      <c r="AP2027">
        <v>778</v>
      </c>
      <c r="AQ2027">
        <v>151</v>
      </c>
      <c r="AR2027">
        <v>176</v>
      </c>
      <c r="AS2027">
        <v>0.97499999999999998</v>
      </c>
      <c r="AT2027" t="s">
        <v>417</v>
      </c>
      <c r="AU2027" t="s">
        <v>450</v>
      </c>
      <c r="AV2027">
        <v>1045651</v>
      </c>
      <c r="AW2027">
        <v>97</v>
      </c>
      <c r="AX2027">
        <v>98</v>
      </c>
      <c r="AY2027" t="s">
        <v>416</v>
      </c>
      <c r="AZ2027" t="s">
        <v>415</v>
      </c>
      <c r="BA2027" t="s">
        <v>415</v>
      </c>
    </row>
    <row r="2028" spans="1:53" x14ac:dyDescent="0.55000000000000004">
      <c r="A2028">
        <v>1989</v>
      </c>
      <c r="B2028" t="b">
        <f>IF(Table2[[#This Row],[yearID]]&gt;=1903,TRUE,FALSE)</f>
        <v>1</v>
      </c>
      <c r="C2028" t="b">
        <f>IF(Table2[[#This Row],[yearID]]&gt;=1973,TRUE,FALSE)</f>
        <v>1</v>
      </c>
      <c r="D2028" t="s">
        <v>157</v>
      </c>
      <c r="E2028" t="s">
        <v>161</v>
      </c>
      <c r="F2028" t="s">
        <v>162</v>
      </c>
      <c r="G2028" t="str">
        <f>VLOOKUP(Table2[[#This Row],[franchID]],TeamsFranchises!$A$1:$D$121,2,FALSE)</f>
        <v>Chicago Cubs</v>
      </c>
      <c r="H2028" t="s">
        <v>37</v>
      </c>
      <c r="I2028">
        <v>1</v>
      </c>
      <c r="J2028">
        <v>162</v>
      </c>
      <c r="K2028">
        <v>81</v>
      </c>
      <c r="L2028">
        <v>93</v>
      </c>
      <c r="M2028">
        <v>69</v>
      </c>
      <c r="N2028" t="s">
        <v>76</v>
      </c>
      <c r="P2028" t="s">
        <v>51</v>
      </c>
      <c r="Q2028">
        <f>IF(Table2[[#This Row],[LgWin]]="Y",1,0)</f>
        <v>0</v>
      </c>
      <c r="R2028" t="s">
        <v>51</v>
      </c>
      <c r="S2028">
        <f>IF(Table2[[#This Row],[WSWin]]="Y",1,0)</f>
        <v>0</v>
      </c>
      <c r="T2028">
        <v>702</v>
      </c>
      <c r="U2028">
        <v>5513</v>
      </c>
      <c r="V2028">
        <v>1438</v>
      </c>
      <c r="W2028">
        <v>235</v>
      </c>
      <c r="X2028">
        <v>45</v>
      </c>
      <c r="Y2028">
        <v>124</v>
      </c>
      <c r="Z2028">
        <v>472</v>
      </c>
      <c r="AA2028">
        <v>921</v>
      </c>
      <c r="AB2028">
        <v>136</v>
      </c>
      <c r="AC2028">
        <v>57</v>
      </c>
      <c r="AD2028">
        <v>26</v>
      </c>
      <c r="AE2028">
        <v>50</v>
      </c>
      <c r="AF2028">
        <v>623</v>
      </c>
      <c r="AG2028">
        <v>556</v>
      </c>
      <c r="AH2028">
        <v>3.43</v>
      </c>
      <c r="AI2028">
        <v>18</v>
      </c>
      <c r="AJ2028">
        <v>10</v>
      </c>
      <c r="AK2028">
        <v>55</v>
      </c>
      <c r="AL2028">
        <v>4381</v>
      </c>
      <c r="AM2028">
        <v>1369</v>
      </c>
      <c r="AN2028">
        <v>106</v>
      </c>
      <c r="AO2028">
        <v>532</v>
      </c>
      <c r="AP2028">
        <v>918</v>
      </c>
      <c r="AQ2028">
        <v>124</v>
      </c>
      <c r="AR2028">
        <v>130</v>
      </c>
      <c r="AS2028">
        <v>0.98</v>
      </c>
      <c r="AT2028" t="s">
        <v>434</v>
      </c>
      <c r="AU2028" t="s">
        <v>473</v>
      </c>
      <c r="AV2028">
        <v>2491942</v>
      </c>
      <c r="AW2028">
        <v>108</v>
      </c>
      <c r="AX2028">
        <v>108</v>
      </c>
      <c r="AY2028" t="s">
        <v>162</v>
      </c>
      <c r="AZ2028" t="s">
        <v>161</v>
      </c>
      <c r="BA2028" t="s">
        <v>161</v>
      </c>
    </row>
    <row r="2029" spans="1:53" x14ac:dyDescent="0.55000000000000004">
      <c r="A2029">
        <v>1989</v>
      </c>
      <c r="B2029" t="b">
        <f>IF(Table2[[#This Row],[yearID]]&gt;=1903,TRUE,FALSE)</f>
        <v>1</v>
      </c>
      <c r="C2029" t="b">
        <f>IF(Table2[[#This Row],[yearID]]&gt;=1973,TRUE,FALSE)</f>
        <v>1</v>
      </c>
      <c r="D2029" t="s">
        <v>157</v>
      </c>
      <c r="E2029" t="s">
        <v>167</v>
      </c>
      <c r="F2029" t="s">
        <v>167</v>
      </c>
      <c r="G2029" t="str">
        <f>VLOOKUP(Table2[[#This Row],[franchID]],TeamsFranchises!$A$1:$D$121,2,FALSE)</f>
        <v>Cincinnati Reds</v>
      </c>
      <c r="H2029" t="s">
        <v>8</v>
      </c>
      <c r="I2029">
        <v>5</v>
      </c>
      <c r="J2029">
        <v>162</v>
      </c>
      <c r="K2029">
        <v>81</v>
      </c>
      <c r="L2029">
        <v>75</v>
      </c>
      <c r="M2029">
        <v>87</v>
      </c>
      <c r="N2029" t="s">
        <v>51</v>
      </c>
      <c r="P2029" t="s">
        <v>51</v>
      </c>
      <c r="Q2029">
        <f>IF(Table2[[#This Row],[LgWin]]="Y",1,0)</f>
        <v>0</v>
      </c>
      <c r="R2029" t="s">
        <v>51</v>
      </c>
      <c r="S2029">
        <f>IF(Table2[[#This Row],[WSWin]]="Y",1,0)</f>
        <v>0</v>
      </c>
      <c r="T2029">
        <v>632</v>
      </c>
      <c r="U2029">
        <v>5520</v>
      </c>
      <c r="V2029">
        <v>1362</v>
      </c>
      <c r="W2029">
        <v>243</v>
      </c>
      <c r="X2029">
        <v>28</v>
      </c>
      <c r="Y2029">
        <v>128</v>
      </c>
      <c r="Z2029">
        <v>493</v>
      </c>
      <c r="AA2029">
        <v>1028</v>
      </c>
      <c r="AB2029">
        <v>128</v>
      </c>
      <c r="AC2029">
        <v>71</v>
      </c>
      <c r="AD2029">
        <v>30</v>
      </c>
      <c r="AE2029">
        <v>49</v>
      </c>
      <c r="AF2029">
        <v>691</v>
      </c>
      <c r="AG2029">
        <v>607</v>
      </c>
      <c r="AH2029">
        <v>3.73</v>
      </c>
      <c r="AI2029">
        <v>16</v>
      </c>
      <c r="AJ2029">
        <v>9</v>
      </c>
      <c r="AK2029">
        <v>37</v>
      </c>
      <c r="AL2029">
        <v>4393</v>
      </c>
      <c r="AM2029">
        <v>1404</v>
      </c>
      <c r="AN2029">
        <v>125</v>
      </c>
      <c r="AO2029">
        <v>559</v>
      </c>
      <c r="AP2029">
        <v>981</v>
      </c>
      <c r="AQ2029">
        <v>121</v>
      </c>
      <c r="AR2029">
        <v>108</v>
      </c>
      <c r="AS2029">
        <v>0.98</v>
      </c>
      <c r="AT2029" t="s">
        <v>165</v>
      </c>
      <c r="AU2029" t="s">
        <v>565</v>
      </c>
      <c r="AV2029">
        <v>1979320</v>
      </c>
      <c r="AW2029">
        <v>104</v>
      </c>
      <c r="AX2029">
        <v>103</v>
      </c>
      <c r="AY2029" t="s">
        <v>167</v>
      </c>
      <c r="AZ2029" t="s">
        <v>167</v>
      </c>
      <c r="BA2029" t="s">
        <v>167</v>
      </c>
    </row>
    <row r="2030" spans="1:53" x14ac:dyDescent="0.55000000000000004">
      <c r="A2030">
        <v>1989</v>
      </c>
      <c r="B2030" t="b">
        <f>IF(Table2[[#This Row],[yearID]]&gt;=1903,TRUE,FALSE)</f>
        <v>1</v>
      </c>
      <c r="C2030" t="b">
        <f>IF(Table2[[#This Row],[yearID]]&gt;=1973,TRUE,FALSE)</f>
        <v>1</v>
      </c>
      <c r="D2030" t="s">
        <v>410</v>
      </c>
      <c r="E2030" t="s">
        <v>64</v>
      </c>
      <c r="F2030" t="s">
        <v>64</v>
      </c>
      <c r="G2030" t="str">
        <f>VLOOKUP(Table2[[#This Row],[franchID]],TeamsFranchises!$A$1:$D$121,2,FALSE)</f>
        <v>Cleveland Indians</v>
      </c>
      <c r="H2030" t="s">
        <v>37</v>
      </c>
      <c r="I2030">
        <v>6</v>
      </c>
      <c r="J2030">
        <v>162</v>
      </c>
      <c r="K2030">
        <v>81</v>
      </c>
      <c r="L2030">
        <v>73</v>
      </c>
      <c r="M2030">
        <v>89</v>
      </c>
      <c r="N2030" t="s">
        <v>51</v>
      </c>
      <c r="P2030" t="s">
        <v>51</v>
      </c>
      <c r="Q2030">
        <f>IF(Table2[[#This Row],[LgWin]]="Y",1,0)</f>
        <v>0</v>
      </c>
      <c r="R2030" t="s">
        <v>51</v>
      </c>
      <c r="S2030">
        <f>IF(Table2[[#This Row],[WSWin]]="Y",1,0)</f>
        <v>0</v>
      </c>
      <c r="T2030">
        <v>604</v>
      </c>
      <c r="U2030">
        <v>5463</v>
      </c>
      <c r="V2030">
        <v>1340</v>
      </c>
      <c r="W2030">
        <v>221</v>
      </c>
      <c r="X2030">
        <v>26</v>
      </c>
      <c r="Y2030">
        <v>127</v>
      </c>
      <c r="Z2030">
        <v>499</v>
      </c>
      <c r="AA2030">
        <v>934</v>
      </c>
      <c r="AB2030">
        <v>74</v>
      </c>
      <c r="AC2030">
        <v>51</v>
      </c>
      <c r="AD2030">
        <v>35</v>
      </c>
      <c r="AE2030">
        <v>41</v>
      </c>
      <c r="AF2030">
        <v>654</v>
      </c>
      <c r="AG2030">
        <v>589</v>
      </c>
      <c r="AH2030">
        <v>3.65</v>
      </c>
      <c r="AI2030">
        <v>23</v>
      </c>
      <c r="AJ2030">
        <v>13</v>
      </c>
      <c r="AK2030">
        <v>38</v>
      </c>
      <c r="AL2030">
        <v>4359</v>
      </c>
      <c r="AM2030">
        <v>1423</v>
      </c>
      <c r="AN2030">
        <v>107</v>
      </c>
      <c r="AO2030">
        <v>452</v>
      </c>
      <c r="AP2030">
        <v>844</v>
      </c>
      <c r="AQ2030">
        <v>118</v>
      </c>
      <c r="AR2030">
        <v>126</v>
      </c>
      <c r="AS2030">
        <v>0.98099999999999998</v>
      </c>
      <c r="AT2030" t="s">
        <v>487</v>
      </c>
      <c r="AU2030" t="s">
        <v>498</v>
      </c>
      <c r="AV2030">
        <v>1285542</v>
      </c>
      <c r="AW2030">
        <v>101</v>
      </c>
      <c r="AX2030">
        <v>102</v>
      </c>
      <c r="AY2030" t="s">
        <v>64</v>
      </c>
      <c r="AZ2030" t="s">
        <v>64</v>
      </c>
      <c r="BA2030" t="s">
        <v>64</v>
      </c>
    </row>
    <row r="2031" spans="1:53" x14ac:dyDescent="0.55000000000000004">
      <c r="A2031">
        <v>1989</v>
      </c>
      <c r="B2031" t="b">
        <f>IF(Table2[[#This Row],[yearID]]&gt;=1903,TRUE,FALSE)</f>
        <v>1</v>
      </c>
      <c r="C2031" t="b">
        <f>IF(Table2[[#This Row],[yearID]]&gt;=1973,TRUE,FALSE)</f>
        <v>1</v>
      </c>
      <c r="D2031" t="s">
        <v>410</v>
      </c>
      <c r="E2031" t="s">
        <v>419</v>
      </c>
      <c r="F2031" t="s">
        <v>419</v>
      </c>
      <c r="G2031" t="str">
        <f>VLOOKUP(Table2[[#This Row],[franchID]],TeamsFranchises!$A$1:$D$121,2,FALSE)</f>
        <v>Detroit Tigers</v>
      </c>
      <c r="H2031" t="s">
        <v>37</v>
      </c>
      <c r="I2031">
        <v>7</v>
      </c>
      <c r="J2031">
        <v>162</v>
      </c>
      <c r="K2031">
        <v>81</v>
      </c>
      <c r="L2031">
        <v>59</v>
      </c>
      <c r="M2031">
        <v>103</v>
      </c>
      <c r="N2031" t="s">
        <v>51</v>
      </c>
      <c r="P2031" t="s">
        <v>51</v>
      </c>
      <c r="Q2031">
        <f>IF(Table2[[#This Row],[LgWin]]="Y",1,0)</f>
        <v>0</v>
      </c>
      <c r="R2031" t="s">
        <v>51</v>
      </c>
      <c r="S2031">
        <f>IF(Table2[[#This Row],[WSWin]]="Y",1,0)</f>
        <v>0</v>
      </c>
      <c r="T2031">
        <v>617</v>
      </c>
      <c r="U2031">
        <v>5432</v>
      </c>
      <c r="V2031">
        <v>1315</v>
      </c>
      <c r="W2031">
        <v>198</v>
      </c>
      <c r="X2031">
        <v>24</v>
      </c>
      <c r="Y2031">
        <v>116</v>
      </c>
      <c r="Z2031">
        <v>585</v>
      </c>
      <c r="AA2031">
        <v>899</v>
      </c>
      <c r="AB2031">
        <v>103</v>
      </c>
      <c r="AC2031">
        <v>50</v>
      </c>
      <c r="AD2031">
        <v>37</v>
      </c>
      <c r="AE2031">
        <v>43</v>
      </c>
      <c r="AF2031">
        <v>816</v>
      </c>
      <c r="AG2031">
        <v>719</v>
      </c>
      <c r="AH2031">
        <v>4.53</v>
      </c>
      <c r="AI2031">
        <v>24</v>
      </c>
      <c r="AJ2031">
        <v>4</v>
      </c>
      <c r="AK2031">
        <v>26</v>
      </c>
      <c r="AL2031">
        <v>4282</v>
      </c>
      <c r="AM2031">
        <v>1514</v>
      </c>
      <c r="AN2031">
        <v>150</v>
      </c>
      <c r="AO2031">
        <v>652</v>
      </c>
      <c r="AP2031">
        <v>831</v>
      </c>
      <c r="AQ2031">
        <v>130</v>
      </c>
      <c r="AR2031">
        <v>153</v>
      </c>
      <c r="AS2031">
        <v>0.97899999999999998</v>
      </c>
      <c r="AT2031" t="s">
        <v>420</v>
      </c>
      <c r="AU2031" t="s">
        <v>518</v>
      </c>
      <c r="AV2031">
        <v>1543656</v>
      </c>
      <c r="AW2031">
        <v>98</v>
      </c>
      <c r="AX2031">
        <v>99</v>
      </c>
      <c r="AY2031" t="s">
        <v>419</v>
      </c>
      <c r="AZ2031" t="s">
        <v>419</v>
      </c>
      <c r="BA2031" t="s">
        <v>419</v>
      </c>
    </row>
    <row r="2032" spans="1:53" x14ac:dyDescent="0.55000000000000004">
      <c r="A2032">
        <v>1989</v>
      </c>
      <c r="B2032" t="b">
        <f>IF(Table2[[#This Row],[yearID]]&gt;=1903,TRUE,FALSE)</f>
        <v>1</v>
      </c>
      <c r="C2032" t="b">
        <f>IF(Table2[[#This Row],[yearID]]&gt;=1973,TRUE,FALSE)</f>
        <v>1</v>
      </c>
      <c r="D2032" t="s">
        <v>157</v>
      </c>
      <c r="E2032" t="s">
        <v>528</v>
      </c>
      <c r="F2032" t="s">
        <v>528</v>
      </c>
      <c r="G2032" t="str">
        <f>VLOOKUP(Table2[[#This Row],[franchID]],TeamsFranchises!$A$1:$D$121,2,FALSE)</f>
        <v>Houston Astros</v>
      </c>
      <c r="H2032" t="s">
        <v>8</v>
      </c>
      <c r="I2032">
        <v>3</v>
      </c>
      <c r="J2032">
        <v>162</v>
      </c>
      <c r="K2032">
        <v>82</v>
      </c>
      <c r="L2032">
        <v>86</v>
      </c>
      <c r="M2032">
        <v>76</v>
      </c>
      <c r="N2032" t="s">
        <v>51</v>
      </c>
      <c r="P2032" t="s">
        <v>51</v>
      </c>
      <c r="Q2032">
        <f>IF(Table2[[#This Row],[LgWin]]="Y",1,0)</f>
        <v>0</v>
      </c>
      <c r="R2032" t="s">
        <v>51</v>
      </c>
      <c r="S2032">
        <f>IF(Table2[[#This Row],[WSWin]]="Y",1,0)</f>
        <v>0</v>
      </c>
      <c r="T2032">
        <v>647</v>
      </c>
      <c r="U2032">
        <v>5516</v>
      </c>
      <c r="V2032">
        <v>1316</v>
      </c>
      <c r="W2032">
        <v>239</v>
      </c>
      <c r="X2032">
        <v>28</v>
      </c>
      <c r="Y2032">
        <v>97</v>
      </c>
      <c r="Z2032">
        <v>530</v>
      </c>
      <c r="AA2032">
        <v>860</v>
      </c>
      <c r="AB2032">
        <v>144</v>
      </c>
      <c r="AC2032">
        <v>62</v>
      </c>
      <c r="AD2032">
        <v>27</v>
      </c>
      <c r="AE2032">
        <v>44</v>
      </c>
      <c r="AF2032">
        <v>669</v>
      </c>
      <c r="AG2032">
        <v>599</v>
      </c>
      <c r="AH2032">
        <v>3.64</v>
      </c>
      <c r="AI2032">
        <v>19</v>
      </c>
      <c r="AJ2032">
        <v>12</v>
      </c>
      <c r="AK2032">
        <v>38</v>
      </c>
      <c r="AL2032">
        <v>4438</v>
      </c>
      <c r="AM2032">
        <v>1379</v>
      </c>
      <c r="AN2032">
        <v>105</v>
      </c>
      <c r="AO2032">
        <v>551</v>
      </c>
      <c r="AP2032">
        <v>965</v>
      </c>
      <c r="AQ2032">
        <v>142</v>
      </c>
      <c r="AR2032">
        <v>121</v>
      </c>
      <c r="AS2032">
        <v>0.97699999999999998</v>
      </c>
      <c r="AT2032" t="s">
        <v>539</v>
      </c>
      <c r="AU2032" t="s">
        <v>540</v>
      </c>
      <c r="AV2032">
        <v>1834908</v>
      </c>
      <c r="AW2032">
        <v>97</v>
      </c>
      <c r="AX2032">
        <v>97</v>
      </c>
      <c r="AY2032" t="s">
        <v>528</v>
      </c>
      <c r="AZ2032" t="s">
        <v>528</v>
      </c>
      <c r="BA2032" t="s">
        <v>528</v>
      </c>
    </row>
    <row r="2033" spans="1:53" x14ac:dyDescent="0.55000000000000004">
      <c r="A2033">
        <v>1989</v>
      </c>
      <c r="B2033" t="b">
        <f>IF(Table2[[#This Row],[yearID]]&gt;=1903,TRUE,FALSE)</f>
        <v>1</v>
      </c>
      <c r="C2033" t="b">
        <f>IF(Table2[[#This Row],[yearID]]&gt;=1973,TRUE,FALSE)</f>
        <v>1</v>
      </c>
      <c r="D2033" t="s">
        <v>410</v>
      </c>
      <c r="E2033" t="s">
        <v>509</v>
      </c>
      <c r="F2033" t="s">
        <v>548</v>
      </c>
      <c r="G2033" t="str">
        <f>VLOOKUP(Table2[[#This Row],[franchID]],TeamsFranchises!$A$1:$D$121,2,FALSE)</f>
        <v>Kansas City Royals</v>
      </c>
      <c r="H2033" t="s">
        <v>8</v>
      </c>
      <c r="I2033">
        <v>2</v>
      </c>
      <c r="J2033">
        <v>162</v>
      </c>
      <c r="K2033">
        <v>81</v>
      </c>
      <c r="L2033">
        <v>92</v>
      </c>
      <c r="M2033">
        <v>70</v>
      </c>
      <c r="N2033" t="s">
        <v>51</v>
      </c>
      <c r="P2033" t="s">
        <v>51</v>
      </c>
      <c r="Q2033">
        <f>IF(Table2[[#This Row],[LgWin]]="Y",1,0)</f>
        <v>0</v>
      </c>
      <c r="R2033" t="s">
        <v>51</v>
      </c>
      <c r="S2033">
        <f>IF(Table2[[#This Row],[WSWin]]="Y",1,0)</f>
        <v>0</v>
      </c>
      <c r="T2033">
        <v>690</v>
      </c>
      <c r="U2033">
        <v>5475</v>
      </c>
      <c r="V2033">
        <v>1428</v>
      </c>
      <c r="W2033">
        <v>227</v>
      </c>
      <c r="X2033">
        <v>41</v>
      </c>
      <c r="Y2033">
        <v>101</v>
      </c>
      <c r="Z2033">
        <v>554</v>
      </c>
      <c r="AA2033">
        <v>897</v>
      </c>
      <c r="AB2033">
        <v>154</v>
      </c>
      <c r="AC2033">
        <v>51</v>
      </c>
      <c r="AD2033">
        <v>29</v>
      </c>
      <c r="AE2033">
        <v>50</v>
      </c>
      <c r="AF2033">
        <v>635</v>
      </c>
      <c r="AG2033">
        <v>572</v>
      </c>
      <c r="AH2033">
        <v>3.55</v>
      </c>
      <c r="AI2033">
        <v>27</v>
      </c>
      <c r="AJ2033">
        <v>13</v>
      </c>
      <c r="AK2033">
        <v>38</v>
      </c>
      <c r="AL2033">
        <v>4355</v>
      </c>
      <c r="AM2033">
        <v>1415</v>
      </c>
      <c r="AN2033">
        <v>86</v>
      </c>
      <c r="AO2033">
        <v>455</v>
      </c>
      <c r="AP2033">
        <v>978</v>
      </c>
      <c r="AQ2033">
        <v>114</v>
      </c>
      <c r="AR2033">
        <v>139</v>
      </c>
      <c r="AS2033">
        <v>0.98199999999999998</v>
      </c>
      <c r="AT2033" t="s">
        <v>549</v>
      </c>
      <c r="AU2033" t="s">
        <v>570</v>
      </c>
      <c r="AV2033">
        <v>2477700</v>
      </c>
      <c r="AW2033">
        <v>100</v>
      </c>
      <c r="AX2033">
        <v>100</v>
      </c>
      <c r="AY2033" t="s">
        <v>548</v>
      </c>
      <c r="AZ2033" t="s">
        <v>509</v>
      </c>
      <c r="BA2033" t="s">
        <v>509</v>
      </c>
    </row>
    <row r="2034" spans="1:53" x14ac:dyDescent="0.55000000000000004">
      <c r="A2034">
        <v>1989</v>
      </c>
      <c r="B2034" t="b">
        <f>IF(Table2[[#This Row],[yearID]]&gt;=1903,TRUE,FALSE)</f>
        <v>1</v>
      </c>
      <c r="C2034" t="b">
        <f>IF(Table2[[#This Row],[yearID]]&gt;=1973,TRUE,FALSE)</f>
        <v>1</v>
      </c>
      <c r="D2034" t="s">
        <v>157</v>
      </c>
      <c r="E2034" t="s">
        <v>511</v>
      </c>
      <c r="F2034" t="s">
        <v>260</v>
      </c>
      <c r="G2034" t="str">
        <f>VLOOKUP(Table2[[#This Row],[franchID]],TeamsFranchises!$A$1:$D$121,2,FALSE)</f>
        <v>Los Angeles Dodgers</v>
      </c>
      <c r="H2034" t="s">
        <v>8</v>
      </c>
      <c r="I2034">
        <v>4</v>
      </c>
      <c r="J2034">
        <v>160</v>
      </c>
      <c r="K2034">
        <v>81</v>
      </c>
      <c r="L2034">
        <v>77</v>
      </c>
      <c r="M2034">
        <v>83</v>
      </c>
      <c r="N2034" t="s">
        <v>51</v>
      </c>
      <c r="P2034" t="s">
        <v>51</v>
      </c>
      <c r="Q2034">
        <f>IF(Table2[[#This Row],[LgWin]]="Y",1,0)</f>
        <v>0</v>
      </c>
      <c r="R2034" t="s">
        <v>51</v>
      </c>
      <c r="S2034">
        <f>IF(Table2[[#This Row],[WSWin]]="Y",1,0)</f>
        <v>0</v>
      </c>
      <c r="T2034">
        <v>554</v>
      </c>
      <c r="U2034">
        <v>5465</v>
      </c>
      <c r="V2034">
        <v>1313</v>
      </c>
      <c r="W2034">
        <v>241</v>
      </c>
      <c r="X2034">
        <v>17</v>
      </c>
      <c r="Y2034">
        <v>89</v>
      </c>
      <c r="Z2034">
        <v>507</v>
      </c>
      <c r="AA2034">
        <v>885</v>
      </c>
      <c r="AB2034">
        <v>81</v>
      </c>
      <c r="AC2034">
        <v>54</v>
      </c>
      <c r="AD2034">
        <v>27</v>
      </c>
      <c r="AE2034">
        <v>41</v>
      </c>
      <c r="AF2034">
        <v>536</v>
      </c>
      <c r="AG2034">
        <v>479</v>
      </c>
      <c r="AH2034">
        <v>2.95</v>
      </c>
      <c r="AI2034">
        <v>25</v>
      </c>
      <c r="AJ2034">
        <v>19</v>
      </c>
      <c r="AK2034">
        <v>36</v>
      </c>
      <c r="AL2034">
        <v>4390</v>
      </c>
      <c r="AM2034">
        <v>1278</v>
      </c>
      <c r="AN2034">
        <v>95</v>
      </c>
      <c r="AO2034">
        <v>504</v>
      </c>
      <c r="AP2034">
        <v>1052</v>
      </c>
      <c r="AQ2034">
        <v>118</v>
      </c>
      <c r="AR2034">
        <v>153</v>
      </c>
      <c r="AS2034">
        <v>0.98099999999999998</v>
      </c>
      <c r="AT2034" t="s">
        <v>512</v>
      </c>
      <c r="AU2034" t="s">
        <v>531</v>
      </c>
      <c r="AV2034">
        <v>2944653</v>
      </c>
      <c r="AW2034">
        <v>99</v>
      </c>
      <c r="AX2034">
        <v>98</v>
      </c>
      <c r="AY2034" t="s">
        <v>260</v>
      </c>
      <c r="AZ2034" t="s">
        <v>511</v>
      </c>
      <c r="BA2034" t="s">
        <v>511</v>
      </c>
    </row>
    <row r="2035" spans="1:53" x14ac:dyDescent="0.55000000000000004">
      <c r="A2035">
        <v>1989</v>
      </c>
      <c r="B2035" t="b">
        <f>IF(Table2[[#This Row],[yearID]]&gt;=1903,TRUE,FALSE)</f>
        <v>1</v>
      </c>
      <c r="C2035" t="b">
        <f>IF(Table2[[#This Row],[yearID]]&gt;=1973,TRUE,FALSE)</f>
        <v>1</v>
      </c>
      <c r="D2035" t="s">
        <v>410</v>
      </c>
      <c r="E2035" t="s">
        <v>426</v>
      </c>
      <c r="F2035" t="s">
        <v>426</v>
      </c>
      <c r="G2035" t="str">
        <f>VLOOKUP(Table2[[#This Row],[franchID]],TeamsFranchises!$A$1:$D$121,2,FALSE)</f>
        <v>Minnesota Twins</v>
      </c>
      <c r="H2035" t="s">
        <v>8</v>
      </c>
      <c r="I2035">
        <v>5</v>
      </c>
      <c r="J2035">
        <v>162</v>
      </c>
      <c r="K2035">
        <v>81</v>
      </c>
      <c r="L2035">
        <v>80</v>
      </c>
      <c r="M2035">
        <v>82</v>
      </c>
      <c r="N2035" t="s">
        <v>51</v>
      </c>
      <c r="P2035" t="s">
        <v>51</v>
      </c>
      <c r="Q2035">
        <f>IF(Table2[[#This Row],[LgWin]]="Y",1,0)</f>
        <v>0</v>
      </c>
      <c r="R2035" t="s">
        <v>51</v>
      </c>
      <c r="S2035">
        <f>IF(Table2[[#This Row],[WSWin]]="Y",1,0)</f>
        <v>0</v>
      </c>
      <c r="T2035">
        <v>740</v>
      </c>
      <c r="U2035">
        <v>5581</v>
      </c>
      <c r="V2035">
        <v>1542</v>
      </c>
      <c r="W2035">
        <v>278</v>
      </c>
      <c r="X2035">
        <v>35</v>
      </c>
      <c r="Y2035">
        <v>117</v>
      </c>
      <c r="Z2035">
        <v>478</v>
      </c>
      <c r="AA2035">
        <v>743</v>
      </c>
      <c r="AB2035">
        <v>111</v>
      </c>
      <c r="AC2035">
        <v>53</v>
      </c>
      <c r="AD2035">
        <v>39</v>
      </c>
      <c r="AE2035">
        <v>58</v>
      </c>
      <c r="AF2035">
        <v>738</v>
      </c>
      <c r="AG2035">
        <v>680</v>
      </c>
      <c r="AH2035">
        <v>4.28</v>
      </c>
      <c r="AI2035">
        <v>19</v>
      </c>
      <c r="AJ2035">
        <v>8</v>
      </c>
      <c r="AK2035">
        <v>38</v>
      </c>
      <c r="AL2035">
        <v>4288</v>
      </c>
      <c r="AM2035">
        <v>1495</v>
      </c>
      <c r="AN2035">
        <v>139</v>
      </c>
      <c r="AO2035">
        <v>500</v>
      </c>
      <c r="AP2035">
        <v>851</v>
      </c>
      <c r="AQ2035">
        <v>107</v>
      </c>
      <c r="AR2035">
        <v>141</v>
      </c>
      <c r="AS2035">
        <v>0.98199999999999998</v>
      </c>
      <c r="AT2035" t="s">
        <v>523</v>
      </c>
      <c r="AU2035" t="s">
        <v>579</v>
      </c>
      <c r="AV2035">
        <v>2277438</v>
      </c>
      <c r="AW2035">
        <v>107</v>
      </c>
      <c r="AX2035">
        <v>107</v>
      </c>
      <c r="AY2035" t="s">
        <v>426</v>
      </c>
      <c r="AZ2035" t="s">
        <v>426</v>
      </c>
      <c r="BA2035" t="s">
        <v>426</v>
      </c>
    </row>
    <row r="2036" spans="1:53" x14ac:dyDescent="0.55000000000000004">
      <c r="A2036">
        <v>1989</v>
      </c>
      <c r="B2036" t="b">
        <f>IF(Table2[[#This Row],[yearID]]&gt;=1903,TRUE,FALSE)</f>
        <v>1</v>
      </c>
      <c r="C2036" t="b">
        <f>IF(Table2[[#This Row],[yearID]]&gt;=1973,TRUE,FALSE)</f>
        <v>1</v>
      </c>
      <c r="D2036" t="s">
        <v>410</v>
      </c>
      <c r="E2036" t="s">
        <v>563</v>
      </c>
      <c r="F2036" t="s">
        <v>282</v>
      </c>
      <c r="G2036" t="str">
        <f>VLOOKUP(Table2[[#This Row],[franchID]],TeamsFranchises!$A$1:$D$121,2,FALSE)</f>
        <v>Milwaukee Brewers</v>
      </c>
      <c r="H2036" t="s">
        <v>37</v>
      </c>
      <c r="I2036">
        <v>4</v>
      </c>
      <c r="J2036">
        <v>162</v>
      </c>
      <c r="K2036">
        <v>81</v>
      </c>
      <c r="L2036">
        <v>81</v>
      </c>
      <c r="M2036">
        <v>81</v>
      </c>
      <c r="N2036" t="s">
        <v>51</v>
      </c>
      <c r="P2036" t="s">
        <v>51</v>
      </c>
      <c r="Q2036">
        <f>IF(Table2[[#This Row],[LgWin]]="Y",1,0)</f>
        <v>0</v>
      </c>
      <c r="R2036" t="s">
        <v>51</v>
      </c>
      <c r="S2036">
        <f>IF(Table2[[#This Row],[WSWin]]="Y",1,0)</f>
        <v>0</v>
      </c>
      <c r="T2036">
        <v>707</v>
      </c>
      <c r="U2036">
        <v>5473</v>
      </c>
      <c r="V2036">
        <v>1415</v>
      </c>
      <c r="W2036">
        <v>235</v>
      </c>
      <c r="X2036">
        <v>32</v>
      </c>
      <c r="Y2036">
        <v>126</v>
      </c>
      <c r="Z2036">
        <v>455</v>
      </c>
      <c r="AA2036">
        <v>791</v>
      </c>
      <c r="AB2036">
        <v>165</v>
      </c>
      <c r="AC2036">
        <v>62</v>
      </c>
      <c r="AD2036">
        <v>50</v>
      </c>
      <c r="AE2036">
        <v>54</v>
      </c>
      <c r="AF2036">
        <v>679</v>
      </c>
      <c r="AG2036">
        <v>604</v>
      </c>
      <c r="AH2036">
        <v>3.8</v>
      </c>
      <c r="AI2036">
        <v>16</v>
      </c>
      <c r="AJ2036">
        <v>8</v>
      </c>
      <c r="AK2036">
        <v>45</v>
      </c>
      <c r="AL2036">
        <v>4297</v>
      </c>
      <c r="AM2036">
        <v>1463</v>
      </c>
      <c r="AN2036">
        <v>129</v>
      </c>
      <c r="AO2036">
        <v>457</v>
      </c>
      <c r="AP2036">
        <v>812</v>
      </c>
      <c r="AQ2036">
        <v>155</v>
      </c>
      <c r="AR2036">
        <v>164</v>
      </c>
      <c r="AS2036">
        <v>0.97499999999999998</v>
      </c>
      <c r="AT2036" t="s">
        <v>281</v>
      </c>
      <c r="AU2036" t="s">
        <v>501</v>
      </c>
      <c r="AV2036">
        <v>1970735</v>
      </c>
      <c r="AW2036">
        <v>99</v>
      </c>
      <c r="AX2036">
        <v>99</v>
      </c>
      <c r="AY2036" t="s">
        <v>282</v>
      </c>
      <c r="AZ2036" t="s">
        <v>282</v>
      </c>
      <c r="BA2036" t="s">
        <v>282</v>
      </c>
    </row>
    <row r="2037" spans="1:53" x14ac:dyDescent="0.55000000000000004">
      <c r="A2037">
        <v>1989</v>
      </c>
      <c r="B2037" t="b">
        <f>IF(Table2[[#This Row],[yearID]]&gt;=1903,TRUE,FALSE)</f>
        <v>1</v>
      </c>
      <c r="C2037" t="b">
        <f>IF(Table2[[#This Row],[yearID]]&gt;=1973,TRUE,FALSE)</f>
        <v>1</v>
      </c>
      <c r="D2037" t="s">
        <v>157</v>
      </c>
      <c r="E2037" t="s">
        <v>551</v>
      </c>
      <c r="F2037" t="s">
        <v>398</v>
      </c>
      <c r="G2037" t="str">
        <f>VLOOKUP(Table2[[#This Row],[franchID]],TeamsFranchises!$A$1:$D$121,2,FALSE)</f>
        <v>Washington Nationals</v>
      </c>
      <c r="H2037" t="s">
        <v>37</v>
      </c>
      <c r="I2037">
        <v>4</v>
      </c>
      <c r="J2037">
        <v>162</v>
      </c>
      <c r="K2037">
        <v>81</v>
      </c>
      <c r="L2037">
        <v>81</v>
      </c>
      <c r="M2037">
        <v>81</v>
      </c>
      <c r="N2037" t="s">
        <v>51</v>
      </c>
      <c r="P2037" t="s">
        <v>51</v>
      </c>
      <c r="Q2037">
        <f>IF(Table2[[#This Row],[LgWin]]="Y",1,0)</f>
        <v>0</v>
      </c>
      <c r="R2037" t="s">
        <v>51</v>
      </c>
      <c r="S2037">
        <f>IF(Table2[[#This Row],[WSWin]]="Y",1,0)</f>
        <v>0</v>
      </c>
      <c r="T2037">
        <v>632</v>
      </c>
      <c r="U2037">
        <v>5482</v>
      </c>
      <c r="V2037">
        <v>1353</v>
      </c>
      <c r="W2037">
        <v>267</v>
      </c>
      <c r="X2037">
        <v>30</v>
      </c>
      <c r="Y2037">
        <v>100</v>
      </c>
      <c r="Z2037">
        <v>572</v>
      </c>
      <c r="AA2037">
        <v>958</v>
      </c>
      <c r="AB2037">
        <v>160</v>
      </c>
      <c r="AC2037">
        <v>70</v>
      </c>
      <c r="AD2037">
        <v>35</v>
      </c>
      <c r="AE2037">
        <v>46</v>
      </c>
      <c r="AF2037">
        <v>630</v>
      </c>
      <c r="AG2037">
        <v>567</v>
      </c>
      <c r="AH2037">
        <v>3.48</v>
      </c>
      <c r="AI2037">
        <v>20</v>
      </c>
      <c r="AJ2037">
        <v>13</v>
      </c>
      <c r="AK2037">
        <v>35</v>
      </c>
      <c r="AL2037">
        <v>4405</v>
      </c>
      <c r="AM2037">
        <v>1344</v>
      </c>
      <c r="AN2037">
        <v>120</v>
      </c>
      <c r="AO2037">
        <v>519</v>
      </c>
      <c r="AP2037">
        <v>1059</v>
      </c>
      <c r="AQ2037">
        <v>136</v>
      </c>
      <c r="AR2037">
        <v>126</v>
      </c>
      <c r="AS2037">
        <v>0.97899999999999998</v>
      </c>
      <c r="AT2037" t="s">
        <v>552</v>
      </c>
      <c r="AU2037" t="s">
        <v>572</v>
      </c>
      <c r="AV2037">
        <v>1783533</v>
      </c>
      <c r="AW2037">
        <v>102</v>
      </c>
      <c r="AX2037">
        <v>101</v>
      </c>
      <c r="AY2037" t="s">
        <v>551</v>
      </c>
      <c r="AZ2037" t="s">
        <v>551</v>
      </c>
      <c r="BA2037" t="s">
        <v>551</v>
      </c>
    </row>
    <row r="2038" spans="1:53" x14ac:dyDescent="0.55000000000000004">
      <c r="A2038">
        <v>1989</v>
      </c>
      <c r="B2038" t="b">
        <f>IF(Table2[[#This Row],[yearID]]&gt;=1903,TRUE,FALSE)</f>
        <v>1</v>
      </c>
      <c r="C2038" t="b">
        <f>IF(Table2[[#This Row],[yearID]]&gt;=1973,TRUE,FALSE)</f>
        <v>1</v>
      </c>
      <c r="D2038" t="s">
        <v>410</v>
      </c>
      <c r="E2038" t="s">
        <v>436</v>
      </c>
      <c r="F2038" t="s">
        <v>412</v>
      </c>
      <c r="G2038" t="str">
        <f>VLOOKUP(Table2[[#This Row],[franchID]],TeamsFranchises!$A$1:$D$121,2,FALSE)</f>
        <v>New York Yankees</v>
      </c>
      <c r="H2038" t="s">
        <v>37</v>
      </c>
      <c r="I2038">
        <v>5</v>
      </c>
      <c r="J2038">
        <v>161</v>
      </c>
      <c r="K2038">
        <v>81</v>
      </c>
      <c r="L2038">
        <v>74</v>
      </c>
      <c r="M2038">
        <v>87</v>
      </c>
      <c r="N2038" t="s">
        <v>51</v>
      </c>
      <c r="P2038" t="s">
        <v>51</v>
      </c>
      <c r="Q2038">
        <f>IF(Table2[[#This Row],[LgWin]]="Y",1,0)</f>
        <v>0</v>
      </c>
      <c r="R2038" t="s">
        <v>51</v>
      </c>
      <c r="S2038">
        <f>IF(Table2[[#This Row],[WSWin]]="Y",1,0)</f>
        <v>0</v>
      </c>
      <c r="T2038">
        <v>698</v>
      </c>
      <c r="U2038">
        <v>5458</v>
      </c>
      <c r="V2038">
        <v>1470</v>
      </c>
      <c r="W2038">
        <v>229</v>
      </c>
      <c r="X2038">
        <v>23</v>
      </c>
      <c r="Y2038">
        <v>130</v>
      </c>
      <c r="Z2038">
        <v>502</v>
      </c>
      <c r="AA2038">
        <v>831</v>
      </c>
      <c r="AB2038">
        <v>137</v>
      </c>
      <c r="AC2038">
        <v>60</v>
      </c>
      <c r="AD2038">
        <v>27</v>
      </c>
      <c r="AE2038">
        <v>49</v>
      </c>
      <c r="AF2038">
        <v>792</v>
      </c>
      <c r="AG2038">
        <v>708</v>
      </c>
      <c r="AH2038">
        <v>4.5</v>
      </c>
      <c r="AI2038">
        <v>15</v>
      </c>
      <c r="AJ2038">
        <v>9</v>
      </c>
      <c r="AK2038">
        <v>44</v>
      </c>
      <c r="AL2038">
        <v>4244</v>
      </c>
      <c r="AM2038">
        <v>1550</v>
      </c>
      <c r="AN2038">
        <v>150</v>
      </c>
      <c r="AO2038">
        <v>521</v>
      </c>
      <c r="AP2038">
        <v>787</v>
      </c>
      <c r="AQ2038">
        <v>122</v>
      </c>
      <c r="AR2038">
        <v>183</v>
      </c>
      <c r="AS2038">
        <v>0.98</v>
      </c>
      <c r="AT2038" t="s">
        <v>459</v>
      </c>
      <c r="AU2038" t="s">
        <v>571</v>
      </c>
      <c r="AV2038">
        <v>2170485</v>
      </c>
      <c r="AW2038">
        <v>99</v>
      </c>
      <c r="AX2038">
        <v>99</v>
      </c>
      <c r="AY2038" t="s">
        <v>412</v>
      </c>
      <c r="AZ2038" t="s">
        <v>436</v>
      </c>
      <c r="BA2038" t="s">
        <v>436</v>
      </c>
    </row>
    <row r="2039" spans="1:53" x14ac:dyDescent="0.55000000000000004">
      <c r="A2039">
        <v>1989</v>
      </c>
      <c r="B2039" t="b">
        <f>IF(Table2[[#This Row],[yearID]]&gt;=1903,TRUE,FALSE)</f>
        <v>1</v>
      </c>
      <c r="C2039" t="b">
        <f>IF(Table2[[#This Row],[yearID]]&gt;=1973,TRUE,FALSE)</f>
        <v>1</v>
      </c>
      <c r="D2039" t="s">
        <v>157</v>
      </c>
      <c r="E2039" t="s">
        <v>532</v>
      </c>
      <c r="F2039" t="s">
        <v>533</v>
      </c>
      <c r="G2039" t="str">
        <f>VLOOKUP(Table2[[#This Row],[franchID]],TeamsFranchises!$A$1:$D$121,2,FALSE)</f>
        <v>New York Mets</v>
      </c>
      <c r="H2039" t="s">
        <v>37</v>
      </c>
      <c r="I2039">
        <v>2</v>
      </c>
      <c r="J2039">
        <v>162</v>
      </c>
      <c r="K2039">
        <v>81</v>
      </c>
      <c r="L2039">
        <v>87</v>
      </c>
      <c r="M2039">
        <v>75</v>
      </c>
      <c r="N2039" t="s">
        <v>51</v>
      </c>
      <c r="P2039" t="s">
        <v>51</v>
      </c>
      <c r="Q2039">
        <f>IF(Table2[[#This Row],[LgWin]]="Y",1,0)</f>
        <v>0</v>
      </c>
      <c r="R2039" t="s">
        <v>51</v>
      </c>
      <c r="S2039">
        <f>IF(Table2[[#This Row],[WSWin]]="Y",1,0)</f>
        <v>0</v>
      </c>
      <c r="T2039">
        <v>683</v>
      </c>
      <c r="U2039">
        <v>5489</v>
      </c>
      <c r="V2039">
        <v>1351</v>
      </c>
      <c r="W2039">
        <v>280</v>
      </c>
      <c r="X2039">
        <v>21</v>
      </c>
      <c r="Y2039">
        <v>147</v>
      </c>
      <c r="Z2039">
        <v>504</v>
      </c>
      <c r="AA2039">
        <v>934</v>
      </c>
      <c r="AB2039">
        <v>158</v>
      </c>
      <c r="AC2039">
        <v>53</v>
      </c>
      <c r="AD2039">
        <v>33</v>
      </c>
      <c r="AE2039">
        <v>48</v>
      </c>
      <c r="AF2039">
        <v>595</v>
      </c>
      <c r="AG2039">
        <v>532</v>
      </c>
      <c r="AH2039">
        <v>3.29</v>
      </c>
      <c r="AI2039">
        <v>24</v>
      </c>
      <c r="AJ2039">
        <v>12</v>
      </c>
      <c r="AK2039">
        <v>38</v>
      </c>
      <c r="AL2039">
        <v>4363</v>
      </c>
      <c r="AM2039">
        <v>1260</v>
      </c>
      <c r="AN2039">
        <v>115</v>
      </c>
      <c r="AO2039">
        <v>532</v>
      </c>
      <c r="AP2039">
        <v>1108</v>
      </c>
      <c r="AQ2039">
        <v>144</v>
      </c>
      <c r="AR2039">
        <v>110</v>
      </c>
      <c r="AS2039">
        <v>0.97599999999999998</v>
      </c>
      <c r="AT2039" t="s">
        <v>534</v>
      </c>
      <c r="AU2039" t="s">
        <v>536</v>
      </c>
      <c r="AV2039">
        <v>2918710</v>
      </c>
      <c r="AW2039">
        <v>95</v>
      </c>
      <c r="AX2039">
        <v>93</v>
      </c>
      <c r="AY2039" t="s">
        <v>533</v>
      </c>
      <c r="AZ2039" t="s">
        <v>532</v>
      </c>
      <c r="BA2039" t="s">
        <v>532</v>
      </c>
    </row>
    <row r="2040" spans="1:53" x14ac:dyDescent="0.55000000000000004">
      <c r="A2040">
        <v>1989</v>
      </c>
      <c r="B2040" t="b">
        <f>IF(Table2[[#This Row],[yearID]]&gt;=1903,TRUE,FALSE)</f>
        <v>1</v>
      </c>
      <c r="C2040" t="b">
        <f>IF(Table2[[#This Row],[yearID]]&gt;=1973,TRUE,FALSE)</f>
        <v>1</v>
      </c>
      <c r="D2040" t="s">
        <v>410</v>
      </c>
      <c r="E2040" t="s">
        <v>423</v>
      </c>
      <c r="F2040" t="s">
        <v>423</v>
      </c>
      <c r="G2040" t="str">
        <f>VLOOKUP(Table2[[#This Row],[franchID]],TeamsFranchises!$A$1:$D$121,2,FALSE)</f>
        <v>Oakland Athletics</v>
      </c>
      <c r="H2040" t="s">
        <v>8</v>
      </c>
      <c r="I2040">
        <v>1</v>
      </c>
      <c r="J2040">
        <v>162</v>
      </c>
      <c r="K2040">
        <v>81</v>
      </c>
      <c r="L2040">
        <v>99</v>
      </c>
      <c r="M2040">
        <v>63</v>
      </c>
      <c r="N2040" t="s">
        <v>76</v>
      </c>
      <c r="P2040" t="s">
        <v>76</v>
      </c>
      <c r="Q2040">
        <f>IF(Table2[[#This Row],[LgWin]]="Y",1,0)</f>
        <v>1</v>
      </c>
      <c r="R2040" t="s">
        <v>76</v>
      </c>
      <c r="S2040">
        <f>IF(Table2[[#This Row],[WSWin]]="Y",1,0)</f>
        <v>1</v>
      </c>
      <c r="T2040">
        <v>712</v>
      </c>
      <c r="U2040">
        <v>5416</v>
      </c>
      <c r="V2040">
        <v>1414</v>
      </c>
      <c r="W2040">
        <v>220</v>
      </c>
      <c r="X2040">
        <v>25</v>
      </c>
      <c r="Y2040">
        <v>127</v>
      </c>
      <c r="Z2040">
        <v>562</v>
      </c>
      <c r="AA2040">
        <v>855</v>
      </c>
      <c r="AB2040">
        <v>157</v>
      </c>
      <c r="AC2040">
        <v>55</v>
      </c>
      <c r="AD2040">
        <v>34</v>
      </c>
      <c r="AE2040">
        <v>62</v>
      </c>
      <c r="AF2040">
        <v>576</v>
      </c>
      <c r="AG2040">
        <v>497</v>
      </c>
      <c r="AH2040">
        <v>3.09</v>
      </c>
      <c r="AI2040">
        <v>17</v>
      </c>
      <c r="AJ2040">
        <v>20</v>
      </c>
      <c r="AK2040">
        <v>57</v>
      </c>
      <c r="AL2040">
        <v>4345</v>
      </c>
      <c r="AM2040">
        <v>1287</v>
      </c>
      <c r="AN2040">
        <v>103</v>
      </c>
      <c r="AO2040">
        <v>510</v>
      </c>
      <c r="AP2040">
        <v>930</v>
      </c>
      <c r="AQ2040">
        <v>129</v>
      </c>
      <c r="AR2040">
        <v>159</v>
      </c>
      <c r="AS2040">
        <v>0.97899999999999998</v>
      </c>
      <c r="AT2040" t="s">
        <v>546</v>
      </c>
      <c r="AU2040" t="s">
        <v>547</v>
      </c>
      <c r="AV2040">
        <v>2667225</v>
      </c>
      <c r="AW2040">
        <v>97</v>
      </c>
      <c r="AX2040">
        <v>95</v>
      </c>
      <c r="AY2040" t="s">
        <v>423</v>
      </c>
      <c r="AZ2040" t="s">
        <v>423</v>
      </c>
      <c r="BA2040" t="s">
        <v>423</v>
      </c>
    </row>
    <row r="2041" spans="1:53" x14ac:dyDescent="0.55000000000000004">
      <c r="A2041">
        <v>1989</v>
      </c>
      <c r="B2041" t="b">
        <f>IF(Table2[[#This Row],[yearID]]&gt;=1903,TRUE,FALSE)</f>
        <v>1</v>
      </c>
      <c r="C2041" t="b">
        <f>IF(Table2[[#This Row],[yearID]]&gt;=1973,TRUE,FALSE)</f>
        <v>1</v>
      </c>
      <c r="D2041" t="s">
        <v>157</v>
      </c>
      <c r="E2041" t="s">
        <v>122</v>
      </c>
      <c r="F2041" t="s">
        <v>122</v>
      </c>
      <c r="G2041" t="str">
        <f>VLOOKUP(Table2[[#This Row],[franchID]],TeamsFranchises!$A$1:$D$121,2,FALSE)</f>
        <v>Philadelphia Phillies</v>
      </c>
      <c r="H2041" t="s">
        <v>37</v>
      </c>
      <c r="I2041">
        <v>6</v>
      </c>
      <c r="J2041">
        <v>163</v>
      </c>
      <c r="K2041">
        <v>81</v>
      </c>
      <c r="L2041">
        <v>67</v>
      </c>
      <c r="M2041">
        <v>95</v>
      </c>
      <c r="N2041" t="s">
        <v>51</v>
      </c>
      <c r="P2041" t="s">
        <v>51</v>
      </c>
      <c r="Q2041">
        <f>IF(Table2[[#This Row],[LgWin]]="Y",1,0)</f>
        <v>0</v>
      </c>
      <c r="R2041" t="s">
        <v>51</v>
      </c>
      <c r="S2041">
        <f>IF(Table2[[#This Row],[WSWin]]="Y",1,0)</f>
        <v>0</v>
      </c>
      <c r="T2041">
        <v>629</v>
      </c>
      <c r="U2041">
        <v>5447</v>
      </c>
      <c r="V2041">
        <v>1324</v>
      </c>
      <c r="W2041">
        <v>215</v>
      </c>
      <c r="X2041">
        <v>36</v>
      </c>
      <c r="Y2041">
        <v>123</v>
      </c>
      <c r="Z2041">
        <v>558</v>
      </c>
      <c r="AA2041">
        <v>926</v>
      </c>
      <c r="AB2041">
        <v>106</v>
      </c>
      <c r="AC2041">
        <v>50</v>
      </c>
      <c r="AD2041">
        <v>22</v>
      </c>
      <c r="AE2041">
        <v>42</v>
      </c>
      <c r="AF2041">
        <v>735</v>
      </c>
      <c r="AG2041">
        <v>644</v>
      </c>
      <c r="AH2041">
        <v>4.04</v>
      </c>
      <c r="AI2041">
        <v>10</v>
      </c>
      <c r="AJ2041">
        <v>10</v>
      </c>
      <c r="AK2041">
        <v>33</v>
      </c>
      <c r="AL2041">
        <v>4300</v>
      </c>
      <c r="AM2041">
        <v>1408</v>
      </c>
      <c r="AN2041">
        <v>127</v>
      </c>
      <c r="AO2041">
        <v>613</v>
      </c>
      <c r="AP2041">
        <v>899</v>
      </c>
      <c r="AQ2041">
        <v>133</v>
      </c>
      <c r="AR2041">
        <v>136</v>
      </c>
      <c r="AS2041">
        <v>0.97899999999999998</v>
      </c>
      <c r="AT2041" t="s">
        <v>358</v>
      </c>
      <c r="AU2041" t="s">
        <v>566</v>
      </c>
      <c r="AV2041">
        <v>1861985</v>
      </c>
      <c r="AW2041">
        <v>99</v>
      </c>
      <c r="AX2041">
        <v>101</v>
      </c>
      <c r="AY2041" t="s">
        <v>122</v>
      </c>
      <c r="AZ2041" t="s">
        <v>122</v>
      </c>
      <c r="BA2041" t="s">
        <v>122</v>
      </c>
    </row>
    <row r="2042" spans="1:53" x14ac:dyDescent="0.55000000000000004">
      <c r="A2042">
        <v>1989</v>
      </c>
      <c r="B2042" t="b">
        <f>IF(Table2[[#This Row],[yearID]]&gt;=1903,TRUE,FALSE)</f>
        <v>1</v>
      </c>
      <c r="C2042" t="b">
        <f>IF(Table2[[#This Row],[yearID]]&gt;=1973,TRUE,FALSE)</f>
        <v>1</v>
      </c>
      <c r="D2042" t="s">
        <v>157</v>
      </c>
      <c r="E2042" t="s">
        <v>229</v>
      </c>
      <c r="F2042" t="s">
        <v>229</v>
      </c>
      <c r="G2042" t="str">
        <f>VLOOKUP(Table2[[#This Row],[franchID]],TeamsFranchises!$A$1:$D$121,2,FALSE)</f>
        <v>Pittsburgh Pirates</v>
      </c>
      <c r="H2042" t="s">
        <v>37</v>
      </c>
      <c r="I2042">
        <v>5</v>
      </c>
      <c r="J2042">
        <v>164</v>
      </c>
      <c r="K2042">
        <v>81</v>
      </c>
      <c r="L2042">
        <v>74</v>
      </c>
      <c r="M2042">
        <v>88</v>
      </c>
      <c r="N2042" t="s">
        <v>51</v>
      </c>
      <c r="P2042" t="s">
        <v>51</v>
      </c>
      <c r="Q2042">
        <f>IF(Table2[[#This Row],[LgWin]]="Y",1,0)</f>
        <v>0</v>
      </c>
      <c r="R2042" t="s">
        <v>51</v>
      </c>
      <c r="S2042">
        <f>IF(Table2[[#This Row],[WSWin]]="Y",1,0)</f>
        <v>0</v>
      </c>
      <c r="T2042">
        <v>637</v>
      </c>
      <c r="U2042">
        <v>5539</v>
      </c>
      <c r="V2042">
        <v>1334</v>
      </c>
      <c r="W2042">
        <v>263</v>
      </c>
      <c r="X2042">
        <v>53</v>
      </c>
      <c r="Y2042">
        <v>95</v>
      </c>
      <c r="Z2042">
        <v>563</v>
      </c>
      <c r="AA2042">
        <v>914</v>
      </c>
      <c r="AB2042">
        <v>155</v>
      </c>
      <c r="AC2042">
        <v>69</v>
      </c>
      <c r="AD2042">
        <v>24</v>
      </c>
      <c r="AE2042">
        <v>51</v>
      </c>
      <c r="AF2042">
        <v>680</v>
      </c>
      <c r="AG2042">
        <v>602</v>
      </c>
      <c r="AH2042">
        <v>3.64</v>
      </c>
      <c r="AI2042">
        <v>20</v>
      </c>
      <c r="AJ2042">
        <v>9</v>
      </c>
      <c r="AK2042">
        <v>40</v>
      </c>
      <c r="AL2042">
        <v>4463</v>
      </c>
      <c r="AM2042">
        <v>1394</v>
      </c>
      <c r="AN2042">
        <v>121</v>
      </c>
      <c r="AO2042">
        <v>539</v>
      </c>
      <c r="AP2042">
        <v>827</v>
      </c>
      <c r="AQ2042">
        <v>160</v>
      </c>
      <c r="AR2042">
        <v>130</v>
      </c>
      <c r="AS2042">
        <v>0.97499999999999998</v>
      </c>
      <c r="AT2042" t="s">
        <v>390</v>
      </c>
      <c r="AU2042" t="s">
        <v>567</v>
      </c>
      <c r="AV2042">
        <v>1374141</v>
      </c>
      <c r="AW2042">
        <v>96</v>
      </c>
      <c r="AX2042">
        <v>96</v>
      </c>
      <c r="AY2042" t="s">
        <v>229</v>
      </c>
      <c r="AZ2042" t="s">
        <v>229</v>
      </c>
      <c r="BA2042" t="s">
        <v>229</v>
      </c>
    </row>
    <row r="2043" spans="1:53" x14ac:dyDescent="0.55000000000000004">
      <c r="A2043">
        <v>1989</v>
      </c>
      <c r="B2043" t="b">
        <f>IF(Table2[[#This Row],[yearID]]&gt;=1903,TRUE,FALSE)</f>
        <v>1</v>
      </c>
      <c r="C2043" t="b">
        <f>IF(Table2[[#This Row],[yearID]]&gt;=1973,TRUE,FALSE)</f>
        <v>1</v>
      </c>
      <c r="D2043" t="s">
        <v>157</v>
      </c>
      <c r="E2043" t="s">
        <v>554</v>
      </c>
      <c r="F2043" t="s">
        <v>555</v>
      </c>
      <c r="G2043" t="str">
        <f>VLOOKUP(Table2[[#This Row],[franchID]],TeamsFranchises!$A$1:$D$121,2,FALSE)</f>
        <v>San Diego Padres</v>
      </c>
      <c r="H2043" t="s">
        <v>8</v>
      </c>
      <c r="I2043">
        <v>2</v>
      </c>
      <c r="J2043">
        <v>162</v>
      </c>
      <c r="K2043">
        <v>81</v>
      </c>
      <c r="L2043">
        <v>89</v>
      </c>
      <c r="M2043">
        <v>73</v>
      </c>
      <c r="N2043" t="s">
        <v>51</v>
      </c>
      <c r="P2043" t="s">
        <v>51</v>
      </c>
      <c r="Q2043">
        <f>IF(Table2[[#This Row],[LgWin]]="Y",1,0)</f>
        <v>0</v>
      </c>
      <c r="R2043" t="s">
        <v>51</v>
      </c>
      <c r="S2043">
        <f>IF(Table2[[#This Row],[WSWin]]="Y",1,0)</f>
        <v>0</v>
      </c>
      <c r="T2043">
        <v>642</v>
      </c>
      <c r="U2043">
        <v>5422</v>
      </c>
      <c r="V2043">
        <v>1360</v>
      </c>
      <c r="W2043">
        <v>215</v>
      </c>
      <c r="X2043">
        <v>32</v>
      </c>
      <c r="Y2043">
        <v>120</v>
      </c>
      <c r="Z2043">
        <v>552</v>
      </c>
      <c r="AA2043">
        <v>1013</v>
      </c>
      <c r="AB2043">
        <v>136</v>
      </c>
      <c r="AC2043">
        <v>67</v>
      </c>
      <c r="AD2043">
        <v>9</v>
      </c>
      <c r="AE2043">
        <v>41</v>
      </c>
      <c r="AF2043">
        <v>626</v>
      </c>
      <c r="AG2043">
        <v>547</v>
      </c>
      <c r="AH2043">
        <v>3.38</v>
      </c>
      <c r="AI2043">
        <v>21</v>
      </c>
      <c r="AJ2043">
        <v>11</v>
      </c>
      <c r="AK2043">
        <v>52</v>
      </c>
      <c r="AL2043">
        <v>4372</v>
      </c>
      <c r="AM2043">
        <v>1359</v>
      </c>
      <c r="AN2043">
        <v>133</v>
      </c>
      <c r="AO2043">
        <v>481</v>
      </c>
      <c r="AP2043">
        <v>933</v>
      </c>
      <c r="AQ2043">
        <v>154</v>
      </c>
      <c r="AR2043">
        <v>147</v>
      </c>
      <c r="AS2043">
        <v>0.97599999999999998</v>
      </c>
      <c r="AT2043" t="s">
        <v>556</v>
      </c>
      <c r="AU2043" t="s">
        <v>557</v>
      </c>
      <c r="AV2043">
        <v>2009031</v>
      </c>
      <c r="AW2043">
        <v>101</v>
      </c>
      <c r="AX2043">
        <v>101</v>
      </c>
      <c r="AY2043" t="s">
        <v>555</v>
      </c>
      <c r="AZ2043" t="s">
        <v>554</v>
      </c>
      <c r="BA2043" t="s">
        <v>554</v>
      </c>
    </row>
    <row r="2044" spans="1:53" x14ac:dyDescent="0.55000000000000004">
      <c r="A2044">
        <v>1989</v>
      </c>
      <c r="B2044" t="b">
        <f>IF(Table2[[#This Row],[yearID]]&gt;=1903,TRUE,FALSE)</f>
        <v>1</v>
      </c>
      <c r="C2044" t="b">
        <f>IF(Table2[[#This Row],[yearID]]&gt;=1973,TRUE,FALSE)</f>
        <v>1</v>
      </c>
      <c r="D2044" t="s">
        <v>410</v>
      </c>
      <c r="E2044" t="s">
        <v>573</v>
      </c>
      <c r="F2044" t="s">
        <v>573</v>
      </c>
      <c r="G2044" t="str">
        <f>VLOOKUP(Table2[[#This Row],[franchID]],TeamsFranchises!$A$1:$D$121,2,FALSE)</f>
        <v>Seattle Mariners</v>
      </c>
      <c r="H2044" t="s">
        <v>8</v>
      </c>
      <c r="I2044">
        <v>6</v>
      </c>
      <c r="J2044">
        <v>162</v>
      </c>
      <c r="K2044">
        <v>81</v>
      </c>
      <c r="L2044">
        <v>73</v>
      </c>
      <c r="M2044">
        <v>89</v>
      </c>
      <c r="N2044" t="s">
        <v>51</v>
      </c>
      <c r="P2044" t="s">
        <v>51</v>
      </c>
      <c r="Q2044">
        <f>IF(Table2[[#This Row],[LgWin]]="Y",1,0)</f>
        <v>0</v>
      </c>
      <c r="R2044" t="s">
        <v>51</v>
      </c>
      <c r="S2044">
        <f>IF(Table2[[#This Row],[WSWin]]="Y",1,0)</f>
        <v>0</v>
      </c>
      <c r="T2044">
        <v>694</v>
      </c>
      <c r="U2044">
        <v>5512</v>
      </c>
      <c r="V2044">
        <v>1417</v>
      </c>
      <c r="W2044">
        <v>237</v>
      </c>
      <c r="X2044">
        <v>29</v>
      </c>
      <c r="Y2044">
        <v>134</v>
      </c>
      <c r="Z2044">
        <v>489</v>
      </c>
      <c r="AA2044">
        <v>838</v>
      </c>
      <c r="AB2044">
        <v>81</v>
      </c>
      <c r="AC2044">
        <v>55</v>
      </c>
      <c r="AD2044">
        <v>45</v>
      </c>
      <c r="AE2044">
        <v>52</v>
      </c>
      <c r="AF2044">
        <v>728</v>
      </c>
      <c r="AG2044">
        <v>639</v>
      </c>
      <c r="AH2044">
        <v>4</v>
      </c>
      <c r="AI2044">
        <v>15</v>
      </c>
      <c r="AJ2044">
        <v>10</v>
      </c>
      <c r="AK2044">
        <v>44</v>
      </c>
      <c r="AL2044">
        <v>4314</v>
      </c>
      <c r="AM2044">
        <v>1422</v>
      </c>
      <c r="AN2044">
        <v>114</v>
      </c>
      <c r="AO2044">
        <v>560</v>
      </c>
      <c r="AP2044">
        <v>897</v>
      </c>
      <c r="AQ2044">
        <v>143</v>
      </c>
      <c r="AR2044">
        <v>168</v>
      </c>
      <c r="AS2044">
        <v>0.97699999999999998</v>
      </c>
      <c r="AT2044" t="s">
        <v>574</v>
      </c>
      <c r="AU2044" t="s">
        <v>575</v>
      </c>
      <c r="AV2044">
        <v>1298443</v>
      </c>
      <c r="AW2044">
        <v>103</v>
      </c>
      <c r="AX2044">
        <v>104</v>
      </c>
      <c r="AY2044" t="s">
        <v>573</v>
      </c>
      <c r="AZ2044" t="s">
        <v>573</v>
      </c>
      <c r="BA2044" t="s">
        <v>573</v>
      </c>
    </row>
    <row r="2045" spans="1:53" x14ac:dyDescent="0.55000000000000004">
      <c r="A2045">
        <v>1989</v>
      </c>
      <c r="B2045" t="b">
        <f>IF(Table2[[#This Row],[yearID]]&gt;=1903,TRUE,FALSE)</f>
        <v>1</v>
      </c>
      <c r="C2045" t="b">
        <f>IF(Table2[[#This Row],[yearID]]&gt;=1973,TRUE,FALSE)</f>
        <v>1</v>
      </c>
      <c r="D2045" t="s">
        <v>157</v>
      </c>
      <c r="E2045" t="s">
        <v>514</v>
      </c>
      <c r="F2045" t="s">
        <v>243</v>
      </c>
      <c r="G2045" t="str">
        <f>VLOOKUP(Table2[[#This Row],[franchID]],TeamsFranchises!$A$1:$D$121,2,FALSE)</f>
        <v>San Francisco Giants</v>
      </c>
      <c r="H2045" t="s">
        <v>8</v>
      </c>
      <c r="I2045">
        <v>1</v>
      </c>
      <c r="J2045">
        <v>162</v>
      </c>
      <c r="K2045">
        <v>81</v>
      </c>
      <c r="L2045">
        <v>92</v>
      </c>
      <c r="M2045">
        <v>70</v>
      </c>
      <c r="N2045" t="s">
        <v>76</v>
      </c>
      <c r="P2045" t="s">
        <v>76</v>
      </c>
      <c r="Q2045">
        <f>IF(Table2[[#This Row],[LgWin]]="Y",1,0)</f>
        <v>1</v>
      </c>
      <c r="R2045" t="s">
        <v>51</v>
      </c>
      <c r="S2045">
        <f>IF(Table2[[#This Row],[WSWin]]="Y",1,0)</f>
        <v>0</v>
      </c>
      <c r="T2045">
        <v>699</v>
      </c>
      <c r="U2045">
        <v>5469</v>
      </c>
      <c r="V2045">
        <v>1365</v>
      </c>
      <c r="W2045">
        <v>241</v>
      </c>
      <c r="X2045">
        <v>52</v>
      </c>
      <c r="Y2045">
        <v>141</v>
      </c>
      <c r="Z2045">
        <v>508</v>
      </c>
      <c r="AA2045">
        <v>1071</v>
      </c>
      <c r="AB2045">
        <v>87</v>
      </c>
      <c r="AC2045">
        <v>54</v>
      </c>
      <c r="AD2045">
        <v>40</v>
      </c>
      <c r="AE2045">
        <v>39</v>
      </c>
      <c r="AF2045">
        <v>600</v>
      </c>
      <c r="AG2045">
        <v>535</v>
      </c>
      <c r="AH2045">
        <v>3.3</v>
      </c>
      <c r="AI2045">
        <v>12</v>
      </c>
      <c r="AJ2045">
        <v>16</v>
      </c>
      <c r="AK2045">
        <v>47</v>
      </c>
      <c r="AL2045">
        <v>4371</v>
      </c>
      <c r="AM2045">
        <v>1320</v>
      </c>
      <c r="AN2045">
        <v>120</v>
      </c>
      <c r="AO2045">
        <v>471</v>
      </c>
      <c r="AP2045">
        <v>802</v>
      </c>
      <c r="AQ2045">
        <v>114</v>
      </c>
      <c r="AR2045">
        <v>135</v>
      </c>
      <c r="AS2045">
        <v>0.98199999999999998</v>
      </c>
      <c r="AT2045" t="s">
        <v>515</v>
      </c>
      <c r="AU2045" t="s">
        <v>517</v>
      </c>
      <c r="AV2045">
        <v>2059701</v>
      </c>
      <c r="AW2045">
        <v>97</v>
      </c>
      <c r="AX2045">
        <v>96</v>
      </c>
      <c r="AY2045" t="s">
        <v>243</v>
      </c>
      <c r="AZ2045" t="s">
        <v>514</v>
      </c>
      <c r="BA2045" t="s">
        <v>514</v>
      </c>
    </row>
    <row r="2046" spans="1:53" x14ac:dyDescent="0.55000000000000004">
      <c r="A2046">
        <v>1989</v>
      </c>
      <c r="B2046" t="b">
        <f>IF(Table2[[#This Row],[yearID]]&gt;=1903,TRUE,FALSE)</f>
        <v>1</v>
      </c>
      <c r="C2046" t="b">
        <f>IF(Table2[[#This Row],[yearID]]&gt;=1973,TRUE,FALSE)</f>
        <v>1</v>
      </c>
      <c r="D2046" t="s">
        <v>157</v>
      </c>
      <c r="E2046" t="s">
        <v>396</v>
      </c>
      <c r="F2046" t="s">
        <v>154</v>
      </c>
      <c r="G2046" t="str">
        <f>VLOOKUP(Table2[[#This Row],[franchID]],TeamsFranchises!$A$1:$D$121,2,FALSE)</f>
        <v>St. Louis Cardinals</v>
      </c>
      <c r="H2046" t="s">
        <v>37</v>
      </c>
      <c r="I2046">
        <v>3</v>
      </c>
      <c r="J2046">
        <v>164</v>
      </c>
      <c r="K2046">
        <v>83</v>
      </c>
      <c r="L2046">
        <v>86</v>
      </c>
      <c r="M2046">
        <v>76</v>
      </c>
      <c r="N2046" t="s">
        <v>51</v>
      </c>
      <c r="P2046" t="s">
        <v>51</v>
      </c>
      <c r="Q2046">
        <f>IF(Table2[[#This Row],[LgWin]]="Y",1,0)</f>
        <v>0</v>
      </c>
      <c r="R2046" t="s">
        <v>51</v>
      </c>
      <c r="S2046">
        <f>IF(Table2[[#This Row],[WSWin]]="Y",1,0)</f>
        <v>0</v>
      </c>
      <c r="T2046">
        <v>632</v>
      </c>
      <c r="U2046">
        <v>5492</v>
      </c>
      <c r="V2046">
        <v>1418</v>
      </c>
      <c r="W2046">
        <v>263</v>
      </c>
      <c r="X2046">
        <v>47</v>
      </c>
      <c r="Y2046">
        <v>73</v>
      </c>
      <c r="Z2046">
        <v>507</v>
      </c>
      <c r="AA2046">
        <v>848</v>
      </c>
      <c r="AB2046">
        <v>155</v>
      </c>
      <c r="AC2046">
        <v>54</v>
      </c>
      <c r="AD2046">
        <v>21</v>
      </c>
      <c r="AE2046">
        <v>43</v>
      </c>
      <c r="AF2046">
        <v>608</v>
      </c>
      <c r="AG2046">
        <v>546</v>
      </c>
      <c r="AH2046">
        <v>3.36</v>
      </c>
      <c r="AI2046">
        <v>18</v>
      </c>
      <c r="AJ2046">
        <v>18</v>
      </c>
      <c r="AK2046">
        <v>43</v>
      </c>
      <c r="AL2046">
        <v>4383</v>
      </c>
      <c r="AM2046">
        <v>1330</v>
      </c>
      <c r="AN2046">
        <v>84</v>
      </c>
      <c r="AO2046">
        <v>482</v>
      </c>
      <c r="AP2046">
        <v>844</v>
      </c>
      <c r="AQ2046">
        <v>112</v>
      </c>
      <c r="AR2046">
        <v>134</v>
      </c>
      <c r="AS2046">
        <v>0.98199999999999998</v>
      </c>
      <c r="AT2046" t="s">
        <v>409</v>
      </c>
      <c r="AU2046" t="s">
        <v>545</v>
      </c>
      <c r="AV2046">
        <v>3080980</v>
      </c>
      <c r="AW2046">
        <v>103</v>
      </c>
      <c r="AX2046">
        <v>103</v>
      </c>
      <c r="AY2046" t="s">
        <v>154</v>
      </c>
      <c r="AZ2046" t="s">
        <v>396</v>
      </c>
      <c r="BA2046" t="s">
        <v>396</v>
      </c>
    </row>
    <row r="2047" spans="1:53" x14ac:dyDescent="0.55000000000000004">
      <c r="A2047">
        <v>1989</v>
      </c>
      <c r="B2047" t="b">
        <f>IF(Table2[[#This Row],[yearID]]&gt;=1903,TRUE,FALSE)</f>
        <v>1</v>
      </c>
      <c r="C2047" t="b">
        <f>IF(Table2[[#This Row],[yearID]]&gt;=1973,TRUE,FALSE)</f>
        <v>1</v>
      </c>
      <c r="D2047" t="s">
        <v>410</v>
      </c>
      <c r="E2047" t="s">
        <v>526</v>
      </c>
      <c r="F2047" t="s">
        <v>526</v>
      </c>
      <c r="G2047" t="str">
        <f>VLOOKUP(Table2[[#This Row],[franchID]],TeamsFranchises!$A$1:$D$121,2,FALSE)</f>
        <v>Texas Rangers</v>
      </c>
      <c r="H2047" t="s">
        <v>8</v>
      </c>
      <c r="I2047">
        <v>4</v>
      </c>
      <c r="J2047">
        <v>162</v>
      </c>
      <c r="K2047">
        <v>81</v>
      </c>
      <c r="L2047">
        <v>83</v>
      </c>
      <c r="M2047">
        <v>79</v>
      </c>
      <c r="N2047" t="s">
        <v>51</v>
      </c>
      <c r="P2047" t="s">
        <v>51</v>
      </c>
      <c r="Q2047">
        <f>IF(Table2[[#This Row],[LgWin]]="Y",1,0)</f>
        <v>0</v>
      </c>
      <c r="R2047" t="s">
        <v>51</v>
      </c>
      <c r="S2047">
        <f>IF(Table2[[#This Row],[WSWin]]="Y",1,0)</f>
        <v>0</v>
      </c>
      <c r="T2047">
        <v>695</v>
      </c>
      <c r="U2047">
        <v>5458</v>
      </c>
      <c r="V2047">
        <v>1433</v>
      </c>
      <c r="W2047">
        <v>260</v>
      </c>
      <c r="X2047">
        <v>46</v>
      </c>
      <c r="Y2047">
        <v>122</v>
      </c>
      <c r="Z2047">
        <v>503</v>
      </c>
      <c r="AA2047">
        <v>989</v>
      </c>
      <c r="AB2047">
        <v>101</v>
      </c>
      <c r="AC2047">
        <v>49</v>
      </c>
      <c r="AD2047">
        <v>34</v>
      </c>
      <c r="AE2047">
        <v>40</v>
      </c>
      <c r="AF2047">
        <v>714</v>
      </c>
      <c r="AG2047">
        <v>623</v>
      </c>
      <c r="AH2047">
        <v>3.91</v>
      </c>
      <c r="AI2047">
        <v>26</v>
      </c>
      <c r="AJ2047">
        <v>7</v>
      </c>
      <c r="AK2047">
        <v>44</v>
      </c>
      <c r="AL2047">
        <v>4303</v>
      </c>
      <c r="AM2047">
        <v>1279</v>
      </c>
      <c r="AN2047">
        <v>119</v>
      </c>
      <c r="AO2047">
        <v>654</v>
      </c>
      <c r="AP2047">
        <v>1112</v>
      </c>
      <c r="AQ2047">
        <v>136</v>
      </c>
      <c r="AR2047">
        <v>137</v>
      </c>
      <c r="AS2047">
        <v>0.97799999999999998</v>
      </c>
      <c r="AT2047" t="s">
        <v>568</v>
      </c>
      <c r="AU2047" t="s">
        <v>569</v>
      </c>
      <c r="AV2047">
        <v>2043993</v>
      </c>
      <c r="AW2047">
        <v>102</v>
      </c>
      <c r="AX2047">
        <v>102</v>
      </c>
      <c r="AY2047" t="s">
        <v>526</v>
      </c>
      <c r="AZ2047" t="s">
        <v>526</v>
      </c>
      <c r="BA2047" t="s">
        <v>526</v>
      </c>
    </row>
    <row r="2048" spans="1:53" x14ac:dyDescent="0.55000000000000004">
      <c r="A2048">
        <v>1989</v>
      </c>
      <c r="B2048" t="b">
        <f>IF(Table2[[#This Row],[yearID]]&gt;=1903,TRUE,FALSE)</f>
        <v>1</v>
      </c>
      <c r="C2048" t="b">
        <f>IF(Table2[[#This Row],[yearID]]&gt;=1973,TRUE,FALSE)</f>
        <v>1</v>
      </c>
      <c r="D2048" t="s">
        <v>410</v>
      </c>
      <c r="E2048" t="s">
        <v>576</v>
      </c>
      <c r="F2048" t="s">
        <v>576</v>
      </c>
      <c r="G2048" t="str">
        <f>VLOOKUP(Table2[[#This Row],[franchID]],TeamsFranchises!$A$1:$D$121,2,FALSE)</f>
        <v>Toronto Blue Jays</v>
      </c>
      <c r="H2048" t="s">
        <v>37</v>
      </c>
      <c r="I2048">
        <v>1</v>
      </c>
      <c r="J2048">
        <v>162</v>
      </c>
      <c r="K2048">
        <v>81</v>
      </c>
      <c r="L2048">
        <v>89</v>
      </c>
      <c r="M2048">
        <v>73</v>
      </c>
      <c r="N2048" t="s">
        <v>76</v>
      </c>
      <c r="P2048" t="s">
        <v>51</v>
      </c>
      <c r="Q2048">
        <f>IF(Table2[[#This Row],[LgWin]]="Y",1,0)</f>
        <v>0</v>
      </c>
      <c r="R2048" t="s">
        <v>51</v>
      </c>
      <c r="S2048">
        <f>IF(Table2[[#This Row],[WSWin]]="Y",1,0)</f>
        <v>0</v>
      </c>
      <c r="T2048">
        <v>731</v>
      </c>
      <c r="U2048">
        <v>5581</v>
      </c>
      <c r="V2048">
        <v>1449</v>
      </c>
      <c r="W2048">
        <v>265</v>
      </c>
      <c r="X2048">
        <v>40</v>
      </c>
      <c r="Y2048">
        <v>142</v>
      </c>
      <c r="Z2048">
        <v>521</v>
      </c>
      <c r="AA2048">
        <v>923</v>
      </c>
      <c r="AB2048">
        <v>144</v>
      </c>
      <c r="AC2048">
        <v>58</v>
      </c>
      <c r="AD2048">
        <v>31</v>
      </c>
      <c r="AE2048">
        <v>53</v>
      </c>
      <c r="AF2048">
        <v>651</v>
      </c>
      <c r="AG2048">
        <v>584</v>
      </c>
      <c r="AH2048">
        <v>3.58</v>
      </c>
      <c r="AI2048">
        <v>12</v>
      </c>
      <c r="AJ2048">
        <v>12</v>
      </c>
      <c r="AK2048">
        <v>38</v>
      </c>
      <c r="AL2048">
        <v>4401</v>
      </c>
      <c r="AM2048">
        <v>1408</v>
      </c>
      <c r="AN2048">
        <v>99</v>
      </c>
      <c r="AO2048">
        <v>478</v>
      </c>
      <c r="AP2048">
        <v>849</v>
      </c>
      <c r="AQ2048">
        <v>127</v>
      </c>
      <c r="AR2048">
        <v>164</v>
      </c>
      <c r="AS2048">
        <v>0.98</v>
      </c>
      <c r="AT2048" t="s">
        <v>577</v>
      </c>
      <c r="AU2048" t="s">
        <v>580</v>
      </c>
      <c r="AV2048">
        <v>3375883</v>
      </c>
      <c r="AW2048">
        <v>94</v>
      </c>
      <c r="AX2048">
        <v>94</v>
      </c>
      <c r="AY2048" t="s">
        <v>576</v>
      </c>
      <c r="AZ2048" t="s">
        <v>576</v>
      </c>
      <c r="BA2048" t="s">
        <v>576</v>
      </c>
    </row>
    <row r="2049" spans="1:53" x14ac:dyDescent="0.55000000000000004">
      <c r="A2049">
        <v>1990</v>
      </c>
      <c r="B2049" t="b">
        <f>IF(Table2[[#This Row],[yearID]]&gt;=1903,TRUE,FALSE)</f>
        <v>1</v>
      </c>
      <c r="C2049" t="b">
        <f>IF(Table2[[#This Row],[yearID]]&gt;=1973,TRUE,FALSE)</f>
        <v>1</v>
      </c>
      <c r="D2049" t="s">
        <v>157</v>
      </c>
      <c r="E2049" t="s">
        <v>159</v>
      </c>
      <c r="F2049" t="s">
        <v>159</v>
      </c>
      <c r="G2049" t="str">
        <f>VLOOKUP(Table2[[#This Row],[franchID]],TeamsFranchises!$A$1:$D$121,2,FALSE)</f>
        <v>Atlanta Braves</v>
      </c>
      <c r="H2049" t="s">
        <v>8</v>
      </c>
      <c r="I2049">
        <v>6</v>
      </c>
      <c r="J2049">
        <v>162</v>
      </c>
      <c r="K2049">
        <v>81</v>
      </c>
      <c r="L2049">
        <v>65</v>
      </c>
      <c r="M2049">
        <v>97</v>
      </c>
      <c r="N2049" t="s">
        <v>51</v>
      </c>
      <c r="P2049" t="s">
        <v>51</v>
      </c>
      <c r="Q2049">
        <f>IF(Table2[[#This Row],[LgWin]]="Y",1,0)</f>
        <v>0</v>
      </c>
      <c r="R2049" t="s">
        <v>51</v>
      </c>
      <c r="S2049">
        <f>IF(Table2[[#This Row],[WSWin]]="Y",1,0)</f>
        <v>0</v>
      </c>
      <c r="T2049">
        <v>682</v>
      </c>
      <c r="U2049">
        <v>5504</v>
      </c>
      <c r="V2049">
        <v>1376</v>
      </c>
      <c r="W2049">
        <v>263</v>
      </c>
      <c r="X2049">
        <v>26</v>
      </c>
      <c r="Y2049">
        <v>162</v>
      </c>
      <c r="Z2049">
        <v>473</v>
      </c>
      <c r="AA2049">
        <v>1010</v>
      </c>
      <c r="AB2049">
        <v>92</v>
      </c>
      <c r="AC2049">
        <v>55</v>
      </c>
      <c r="AD2049">
        <v>27</v>
      </c>
      <c r="AE2049">
        <v>31</v>
      </c>
      <c r="AF2049">
        <v>821</v>
      </c>
      <c r="AG2049">
        <v>727</v>
      </c>
      <c r="AH2049">
        <v>4.58</v>
      </c>
      <c r="AI2049">
        <v>17</v>
      </c>
      <c r="AJ2049">
        <v>8</v>
      </c>
      <c r="AK2049">
        <v>30</v>
      </c>
      <c r="AL2049">
        <v>4289</v>
      </c>
      <c r="AM2049">
        <v>1527</v>
      </c>
      <c r="AN2049">
        <v>128</v>
      </c>
      <c r="AO2049">
        <v>579</v>
      </c>
      <c r="AP2049">
        <v>938</v>
      </c>
      <c r="AQ2049">
        <v>158</v>
      </c>
      <c r="AR2049">
        <v>133</v>
      </c>
      <c r="AS2049">
        <v>0.97399999999999998</v>
      </c>
      <c r="AT2049" t="s">
        <v>541</v>
      </c>
      <c r="AU2049" t="s">
        <v>542</v>
      </c>
      <c r="AV2049">
        <v>980129</v>
      </c>
      <c r="AW2049">
        <v>105</v>
      </c>
      <c r="AX2049">
        <v>106</v>
      </c>
      <c r="AY2049" t="s">
        <v>159</v>
      </c>
      <c r="AZ2049" t="s">
        <v>159</v>
      </c>
      <c r="BA2049" t="s">
        <v>159</v>
      </c>
    </row>
    <row r="2050" spans="1:53" x14ac:dyDescent="0.55000000000000004">
      <c r="A2050">
        <v>1990</v>
      </c>
      <c r="B2050" t="b">
        <f>IF(Table2[[#This Row],[yearID]]&gt;=1903,TRUE,FALSE)</f>
        <v>1</v>
      </c>
      <c r="C2050" t="b">
        <f>IF(Table2[[#This Row],[yearID]]&gt;=1973,TRUE,FALSE)</f>
        <v>1</v>
      </c>
      <c r="D2050" t="s">
        <v>410</v>
      </c>
      <c r="E2050" t="s">
        <v>95</v>
      </c>
      <c r="F2050" t="s">
        <v>95</v>
      </c>
      <c r="G2050" t="str">
        <f>VLOOKUP(Table2[[#This Row],[franchID]],TeamsFranchises!$A$1:$D$121,2,FALSE)</f>
        <v>Baltimore Orioles</v>
      </c>
      <c r="H2050" t="s">
        <v>37</v>
      </c>
      <c r="I2050">
        <v>5</v>
      </c>
      <c r="J2050">
        <v>161</v>
      </c>
      <c r="K2050">
        <v>80</v>
      </c>
      <c r="L2050">
        <v>76</v>
      </c>
      <c r="M2050">
        <v>85</v>
      </c>
      <c r="N2050" t="s">
        <v>51</v>
      </c>
      <c r="P2050" t="s">
        <v>51</v>
      </c>
      <c r="Q2050">
        <f>IF(Table2[[#This Row],[LgWin]]="Y",1,0)</f>
        <v>0</v>
      </c>
      <c r="R2050" t="s">
        <v>51</v>
      </c>
      <c r="S2050">
        <f>IF(Table2[[#This Row],[WSWin]]="Y",1,0)</f>
        <v>0</v>
      </c>
      <c r="T2050">
        <v>669</v>
      </c>
      <c r="U2050">
        <v>5410</v>
      </c>
      <c r="V2050">
        <v>1328</v>
      </c>
      <c r="W2050">
        <v>234</v>
      </c>
      <c r="X2050">
        <v>22</v>
      </c>
      <c r="Y2050">
        <v>132</v>
      </c>
      <c r="Z2050">
        <v>660</v>
      </c>
      <c r="AA2050">
        <v>962</v>
      </c>
      <c r="AB2050">
        <v>94</v>
      </c>
      <c r="AC2050">
        <v>52</v>
      </c>
      <c r="AD2050">
        <v>40</v>
      </c>
      <c r="AE2050">
        <v>41</v>
      </c>
      <c r="AF2050">
        <v>698</v>
      </c>
      <c r="AG2050">
        <v>644</v>
      </c>
      <c r="AH2050">
        <v>4.04</v>
      </c>
      <c r="AI2050">
        <v>10</v>
      </c>
      <c r="AJ2050">
        <v>5</v>
      </c>
      <c r="AK2050">
        <v>43</v>
      </c>
      <c r="AL2050">
        <v>4306</v>
      </c>
      <c r="AM2050">
        <v>1445</v>
      </c>
      <c r="AN2050">
        <v>161</v>
      </c>
      <c r="AO2050">
        <v>537</v>
      </c>
      <c r="AP2050">
        <v>776</v>
      </c>
      <c r="AQ2050">
        <v>93</v>
      </c>
      <c r="AR2050">
        <v>151</v>
      </c>
      <c r="AS2050">
        <v>0.98499999999999999</v>
      </c>
      <c r="AT2050" t="s">
        <v>218</v>
      </c>
      <c r="AU2050" t="s">
        <v>504</v>
      </c>
      <c r="AV2050">
        <v>2415189</v>
      </c>
      <c r="AW2050">
        <v>97</v>
      </c>
      <c r="AX2050">
        <v>98</v>
      </c>
      <c r="AY2050" t="s">
        <v>95</v>
      </c>
      <c r="AZ2050" t="s">
        <v>95</v>
      </c>
      <c r="BA2050" t="s">
        <v>95</v>
      </c>
    </row>
    <row r="2051" spans="1:53" x14ac:dyDescent="0.55000000000000004">
      <c r="A2051">
        <v>1990</v>
      </c>
      <c r="B2051" t="b">
        <f>IF(Table2[[#This Row],[yearID]]&gt;=1903,TRUE,FALSE)</f>
        <v>1</v>
      </c>
      <c r="C2051" t="b">
        <f>IF(Table2[[#This Row],[yearID]]&gt;=1973,TRUE,FALSE)</f>
        <v>1</v>
      </c>
      <c r="D2051" t="s">
        <v>410</v>
      </c>
      <c r="E2051" t="s">
        <v>54</v>
      </c>
      <c r="F2051" t="s">
        <v>54</v>
      </c>
      <c r="G2051" t="str">
        <f>VLOOKUP(Table2[[#This Row],[franchID]],TeamsFranchises!$A$1:$D$121,2,FALSE)</f>
        <v>Boston Red Sox</v>
      </c>
      <c r="H2051" t="s">
        <v>37</v>
      </c>
      <c r="I2051">
        <v>1</v>
      </c>
      <c r="J2051">
        <v>162</v>
      </c>
      <c r="K2051">
        <v>81</v>
      </c>
      <c r="L2051">
        <v>88</v>
      </c>
      <c r="M2051">
        <v>74</v>
      </c>
      <c r="N2051" t="s">
        <v>76</v>
      </c>
      <c r="P2051" t="s">
        <v>51</v>
      </c>
      <c r="Q2051">
        <f>IF(Table2[[#This Row],[LgWin]]="Y",1,0)</f>
        <v>0</v>
      </c>
      <c r="R2051" t="s">
        <v>51</v>
      </c>
      <c r="S2051">
        <f>IF(Table2[[#This Row],[WSWin]]="Y",1,0)</f>
        <v>0</v>
      </c>
      <c r="T2051">
        <v>699</v>
      </c>
      <c r="U2051">
        <v>5516</v>
      </c>
      <c r="V2051">
        <v>1502</v>
      </c>
      <c r="W2051">
        <v>298</v>
      </c>
      <c r="X2051">
        <v>31</v>
      </c>
      <c r="Y2051">
        <v>106</v>
      </c>
      <c r="Z2051">
        <v>598</v>
      </c>
      <c r="AA2051">
        <v>795</v>
      </c>
      <c r="AB2051">
        <v>53</v>
      </c>
      <c r="AC2051">
        <v>52</v>
      </c>
      <c r="AD2051">
        <v>28</v>
      </c>
      <c r="AE2051">
        <v>44</v>
      </c>
      <c r="AF2051">
        <v>664</v>
      </c>
      <c r="AG2051">
        <v>596</v>
      </c>
      <c r="AH2051">
        <v>3.72</v>
      </c>
      <c r="AI2051">
        <v>15</v>
      </c>
      <c r="AJ2051">
        <v>13</v>
      </c>
      <c r="AK2051">
        <v>44</v>
      </c>
      <c r="AL2051">
        <v>4326</v>
      </c>
      <c r="AM2051">
        <v>1439</v>
      </c>
      <c r="AN2051">
        <v>92</v>
      </c>
      <c r="AO2051">
        <v>519</v>
      </c>
      <c r="AP2051">
        <v>997</v>
      </c>
      <c r="AQ2051">
        <v>123</v>
      </c>
      <c r="AR2051">
        <v>154</v>
      </c>
      <c r="AS2051">
        <v>0.98</v>
      </c>
      <c r="AT2051" t="s">
        <v>441</v>
      </c>
      <c r="AU2051" t="s">
        <v>493</v>
      </c>
      <c r="AV2051">
        <v>2528986</v>
      </c>
      <c r="AW2051">
        <v>105</v>
      </c>
      <c r="AX2051">
        <v>105</v>
      </c>
      <c r="AY2051" t="s">
        <v>54</v>
      </c>
      <c r="AZ2051" t="s">
        <v>54</v>
      </c>
      <c r="BA2051" t="s">
        <v>54</v>
      </c>
    </row>
    <row r="2052" spans="1:53" x14ac:dyDescent="0.55000000000000004">
      <c r="A2052">
        <v>1990</v>
      </c>
      <c r="B2052" t="b">
        <f>IF(Table2[[#This Row],[yearID]]&gt;=1903,TRUE,FALSE)</f>
        <v>1</v>
      </c>
      <c r="C2052" t="b">
        <f>IF(Table2[[#This Row],[yearID]]&gt;=1973,TRUE,FALSE)</f>
        <v>1</v>
      </c>
      <c r="D2052" t="s">
        <v>410</v>
      </c>
      <c r="E2052" t="s">
        <v>537</v>
      </c>
      <c r="F2052" t="s">
        <v>520</v>
      </c>
      <c r="G2052" t="str">
        <f>VLOOKUP(Table2[[#This Row],[franchID]],TeamsFranchises!$A$1:$D$121,2,FALSE)</f>
        <v>Los Angeles Angels of Anaheim</v>
      </c>
      <c r="H2052" t="s">
        <v>8</v>
      </c>
      <c r="I2052">
        <v>4</v>
      </c>
      <c r="J2052">
        <v>162</v>
      </c>
      <c r="K2052">
        <v>81</v>
      </c>
      <c r="L2052">
        <v>80</v>
      </c>
      <c r="M2052">
        <v>82</v>
      </c>
      <c r="N2052" t="s">
        <v>51</v>
      </c>
      <c r="P2052" t="s">
        <v>51</v>
      </c>
      <c r="Q2052">
        <f>IF(Table2[[#This Row],[LgWin]]="Y",1,0)</f>
        <v>0</v>
      </c>
      <c r="R2052" t="s">
        <v>51</v>
      </c>
      <c r="S2052">
        <f>IF(Table2[[#This Row],[WSWin]]="Y",1,0)</f>
        <v>0</v>
      </c>
      <c r="T2052">
        <v>690</v>
      </c>
      <c r="U2052">
        <v>5570</v>
      </c>
      <c r="V2052">
        <v>1448</v>
      </c>
      <c r="W2052">
        <v>237</v>
      </c>
      <c r="X2052">
        <v>27</v>
      </c>
      <c r="Y2052">
        <v>147</v>
      </c>
      <c r="Z2052">
        <v>566</v>
      </c>
      <c r="AA2052">
        <v>1000</v>
      </c>
      <c r="AB2052">
        <v>69</v>
      </c>
      <c r="AC2052">
        <v>43</v>
      </c>
      <c r="AD2052">
        <v>28</v>
      </c>
      <c r="AE2052">
        <v>45</v>
      </c>
      <c r="AF2052">
        <v>706</v>
      </c>
      <c r="AG2052">
        <v>613</v>
      </c>
      <c r="AH2052">
        <v>3.79</v>
      </c>
      <c r="AI2052">
        <v>21</v>
      </c>
      <c r="AJ2052">
        <v>13</v>
      </c>
      <c r="AK2052">
        <v>42</v>
      </c>
      <c r="AL2052">
        <v>4362</v>
      </c>
      <c r="AM2052">
        <v>1482</v>
      </c>
      <c r="AN2052">
        <v>106</v>
      </c>
      <c r="AO2052">
        <v>544</v>
      </c>
      <c r="AP2052">
        <v>944</v>
      </c>
      <c r="AQ2052">
        <v>142</v>
      </c>
      <c r="AR2052">
        <v>186</v>
      </c>
      <c r="AS2052">
        <v>0.97799999999999998</v>
      </c>
      <c r="AT2052" t="s">
        <v>538</v>
      </c>
      <c r="AU2052" t="s">
        <v>543</v>
      </c>
      <c r="AV2052">
        <v>2555688</v>
      </c>
      <c r="AW2052">
        <v>97</v>
      </c>
      <c r="AX2052">
        <v>97</v>
      </c>
      <c r="AY2052" t="s">
        <v>537</v>
      </c>
      <c r="AZ2052" t="s">
        <v>537</v>
      </c>
      <c r="BA2052" t="s">
        <v>537</v>
      </c>
    </row>
    <row r="2053" spans="1:53" x14ac:dyDescent="0.55000000000000004">
      <c r="A2053">
        <v>1990</v>
      </c>
      <c r="B2053" t="b">
        <f>IF(Table2[[#This Row],[yearID]]&gt;=1903,TRUE,FALSE)</f>
        <v>1</v>
      </c>
      <c r="C2053" t="b">
        <f>IF(Table2[[#This Row],[yearID]]&gt;=1973,TRUE,FALSE)</f>
        <v>1</v>
      </c>
      <c r="D2053" t="s">
        <v>410</v>
      </c>
      <c r="E2053" t="s">
        <v>415</v>
      </c>
      <c r="F2053" t="s">
        <v>416</v>
      </c>
      <c r="G2053" t="str">
        <f>VLOOKUP(Table2[[#This Row],[franchID]],TeamsFranchises!$A$1:$D$121,2,FALSE)</f>
        <v>Chicago White Sox</v>
      </c>
      <c r="H2053" t="s">
        <v>8</v>
      </c>
      <c r="I2053">
        <v>2</v>
      </c>
      <c r="J2053">
        <v>162</v>
      </c>
      <c r="K2053">
        <v>80</v>
      </c>
      <c r="L2053">
        <v>94</v>
      </c>
      <c r="M2053">
        <v>68</v>
      </c>
      <c r="N2053" t="s">
        <v>51</v>
      </c>
      <c r="P2053" t="s">
        <v>51</v>
      </c>
      <c r="Q2053">
        <f>IF(Table2[[#This Row],[LgWin]]="Y",1,0)</f>
        <v>0</v>
      </c>
      <c r="R2053" t="s">
        <v>51</v>
      </c>
      <c r="S2053">
        <f>IF(Table2[[#This Row],[WSWin]]="Y",1,0)</f>
        <v>0</v>
      </c>
      <c r="T2053">
        <v>682</v>
      </c>
      <c r="U2053">
        <v>5402</v>
      </c>
      <c r="V2053">
        <v>1393</v>
      </c>
      <c r="W2053">
        <v>251</v>
      </c>
      <c r="X2053">
        <v>44</v>
      </c>
      <c r="Y2053">
        <v>106</v>
      </c>
      <c r="Z2053">
        <v>478</v>
      </c>
      <c r="AA2053">
        <v>903</v>
      </c>
      <c r="AB2053">
        <v>140</v>
      </c>
      <c r="AC2053">
        <v>90</v>
      </c>
      <c r="AD2053">
        <v>36</v>
      </c>
      <c r="AE2053">
        <v>47</v>
      </c>
      <c r="AF2053">
        <v>633</v>
      </c>
      <c r="AG2053">
        <v>581</v>
      </c>
      <c r="AH2053">
        <v>3.61</v>
      </c>
      <c r="AI2053">
        <v>17</v>
      </c>
      <c r="AJ2053">
        <v>10</v>
      </c>
      <c r="AK2053">
        <v>68</v>
      </c>
      <c r="AL2053">
        <v>4348</v>
      </c>
      <c r="AM2053">
        <v>1313</v>
      </c>
      <c r="AN2053">
        <v>106</v>
      </c>
      <c r="AO2053">
        <v>548</v>
      </c>
      <c r="AP2053">
        <v>914</v>
      </c>
      <c r="AQ2053">
        <v>124</v>
      </c>
      <c r="AR2053">
        <v>169</v>
      </c>
      <c r="AS2053">
        <v>0.98</v>
      </c>
      <c r="AT2053" t="s">
        <v>417</v>
      </c>
      <c r="AU2053" t="s">
        <v>450</v>
      </c>
      <c r="AV2053">
        <v>2002357</v>
      </c>
      <c r="AW2053">
        <v>98</v>
      </c>
      <c r="AX2053">
        <v>98</v>
      </c>
      <c r="AY2053" t="s">
        <v>416</v>
      </c>
      <c r="AZ2053" t="s">
        <v>415</v>
      </c>
      <c r="BA2053" t="s">
        <v>415</v>
      </c>
    </row>
    <row r="2054" spans="1:53" x14ac:dyDescent="0.55000000000000004">
      <c r="A2054">
        <v>1990</v>
      </c>
      <c r="B2054" t="b">
        <f>IF(Table2[[#This Row],[yearID]]&gt;=1903,TRUE,FALSE)</f>
        <v>1</v>
      </c>
      <c r="C2054" t="b">
        <f>IF(Table2[[#This Row],[yearID]]&gt;=1973,TRUE,FALSE)</f>
        <v>1</v>
      </c>
      <c r="D2054" t="s">
        <v>157</v>
      </c>
      <c r="E2054" t="s">
        <v>161</v>
      </c>
      <c r="F2054" t="s">
        <v>162</v>
      </c>
      <c r="G2054" t="str">
        <f>VLOOKUP(Table2[[#This Row],[franchID]],TeamsFranchises!$A$1:$D$121,2,FALSE)</f>
        <v>Chicago Cubs</v>
      </c>
      <c r="H2054" t="s">
        <v>37</v>
      </c>
      <c r="I2054">
        <v>4</v>
      </c>
      <c r="J2054">
        <v>162</v>
      </c>
      <c r="K2054">
        <v>81</v>
      </c>
      <c r="L2054">
        <v>77</v>
      </c>
      <c r="M2054">
        <v>85</v>
      </c>
      <c r="N2054" t="s">
        <v>51</v>
      </c>
      <c r="P2054" t="s">
        <v>51</v>
      </c>
      <c r="Q2054">
        <f>IF(Table2[[#This Row],[LgWin]]="Y",1,0)</f>
        <v>0</v>
      </c>
      <c r="R2054" t="s">
        <v>51</v>
      </c>
      <c r="S2054">
        <f>IF(Table2[[#This Row],[WSWin]]="Y",1,0)</f>
        <v>0</v>
      </c>
      <c r="T2054">
        <v>690</v>
      </c>
      <c r="U2054">
        <v>5600</v>
      </c>
      <c r="V2054">
        <v>1474</v>
      </c>
      <c r="W2054">
        <v>240</v>
      </c>
      <c r="X2054">
        <v>36</v>
      </c>
      <c r="Y2054">
        <v>136</v>
      </c>
      <c r="Z2054">
        <v>406</v>
      </c>
      <c r="AA2054">
        <v>869</v>
      </c>
      <c r="AB2054">
        <v>151</v>
      </c>
      <c r="AC2054">
        <v>50</v>
      </c>
      <c r="AD2054">
        <v>30</v>
      </c>
      <c r="AE2054">
        <v>51</v>
      </c>
      <c r="AF2054">
        <v>774</v>
      </c>
      <c r="AG2054">
        <v>695</v>
      </c>
      <c r="AH2054">
        <v>4.34</v>
      </c>
      <c r="AI2054">
        <v>13</v>
      </c>
      <c r="AJ2054">
        <v>7</v>
      </c>
      <c r="AK2054">
        <v>42</v>
      </c>
      <c r="AL2054">
        <v>4328</v>
      </c>
      <c r="AM2054">
        <v>1510</v>
      </c>
      <c r="AN2054">
        <v>121</v>
      </c>
      <c r="AO2054">
        <v>572</v>
      </c>
      <c r="AP2054">
        <v>877</v>
      </c>
      <c r="AQ2054">
        <v>124</v>
      </c>
      <c r="AR2054">
        <v>136</v>
      </c>
      <c r="AS2054">
        <v>0.98</v>
      </c>
      <c r="AT2054" t="s">
        <v>434</v>
      </c>
      <c r="AU2054" t="s">
        <v>473</v>
      </c>
      <c r="AV2054">
        <v>2243791</v>
      </c>
      <c r="AW2054">
        <v>108</v>
      </c>
      <c r="AX2054">
        <v>108</v>
      </c>
      <c r="AY2054" t="s">
        <v>162</v>
      </c>
      <c r="AZ2054" t="s">
        <v>161</v>
      </c>
      <c r="BA2054" t="s">
        <v>161</v>
      </c>
    </row>
    <row r="2055" spans="1:53" x14ac:dyDescent="0.55000000000000004">
      <c r="A2055">
        <v>1990</v>
      </c>
      <c r="B2055" t="b">
        <f>IF(Table2[[#This Row],[yearID]]&gt;=1903,TRUE,FALSE)</f>
        <v>1</v>
      </c>
      <c r="C2055" t="b">
        <f>IF(Table2[[#This Row],[yearID]]&gt;=1973,TRUE,FALSE)</f>
        <v>1</v>
      </c>
      <c r="D2055" t="s">
        <v>157</v>
      </c>
      <c r="E2055" t="s">
        <v>167</v>
      </c>
      <c r="F2055" t="s">
        <v>167</v>
      </c>
      <c r="G2055" t="str">
        <f>VLOOKUP(Table2[[#This Row],[franchID]],TeamsFranchises!$A$1:$D$121,2,FALSE)</f>
        <v>Cincinnati Reds</v>
      </c>
      <c r="H2055" t="s">
        <v>8</v>
      </c>
      <c r="I2055">
        <v>1</v>
      </c>
      <c r="J2055">
        <v>162</v>
      </c>
      <c r="K2055">
        <v>81</v>
      </c>
      <c r="L2055">
        <v>91</v>
      </c>
      <c r="M2055">
        <v>71</v>
      </c>
      <c r="N2055" t="s">
        <v>76</v>
      </c>
      <c r="P2055" t="s">
        <v>76</v>
      </c>
      <c r="Q2055">
        <f>IF(Table2[[#This Row],[LgWin]]="Y",1,0)</f>
        <v>1</v>
      </c>
      <c r="R2055" t="s">
        <v>76</v>
      </c>
      <c r="S2055">
        <f>IF(Table2[[#This Row],[WSWin]]="Y",1,0)</f>
        <v>1</v>
      </c>
      <c r="T2055">
        <v>693</v>
      </c>
      <c r="U2055">
        <v>5525</v>
      </c>
      <c r="V2055">
        <v>1466</v>
      </c>
      <c r="W2055">
        <v>284</v>
      </c>
      <c r="X2055">
        <v>40</v>
      </c>
      <c r="Y2055">
        <v>125</v>
      </c>
      <c r="Z2055">
        <v>466</v>
      </c>
      <c r="AA2055">
        <v>913</v>
      </c>
      <c r="AB2055">
        <v>166</v>
      </c>
      <c r="AC2055">
        <v>66</v>
      </c>
      <c r="AD2055">
        <v>42</v>
      </c>
      <c r="AE2055">
        <v>42</v>
      </c>
      <c r="AF2055">
        <v>597</v>
      </c>
      <c r="AG2055">
        <v>549</v>
      </c>
      <c r="AH2055">
        <v>3.39</v>
      </c>
      <c r="AI2055">
        <v>14</v>
      </c>
      <c r="AJ2055">
        <v>12</v>
      </c>
      <c r="AK2055">
        <v>50</v>
      </c>
      <c r="AL2055">
        <v>4369</v>
      </c>
      <c r="AM2055">
        <v>1338</v>
      </c>
      <c r="AN2055">
        <v>124</v>
      </c>
      <c r="AO2055">
        <v>543</v>
      </c>
      <c r="AP2055">
        <v>1029</v>
      </c>
      <c r="AQ2055">
        <v>102</v>
      </c>
      <c r="AR2055">
        <v>126</v>
      </c>
      <c r="AS2055">
        <v>0.98299999999999998</v>
      </c>
      <c r="AT2055" t="s">
        <v>165</v>
      </c>
      <c r="AU2055" t="s">
        <v>565</v>
      </c>
      <c r="AV2055">
        <v>2400892</v>
      </c>
      <c r="AW2055">
        <v>105</v>
      </c>
      <c r="AX2055">
        <v>105</v>
      </c>
      <c r="AY2055" t="s">
        <v>167</v>
      </c>
      <c r="AZ2055" t="s">
        <v>167</v>
      </c>
      <c r="BA2055" t="s">
        <v>167</v>
      </c>
    </row>
    <row r="2056" spans="1:53" x14ac:dyDescent="0.55000000000000004">
      <c r="A2056">
        <v>1990</v>
      </c>
      <c r="B2056" t="b">
        <f>IF(Table2[[#This Row],[yearID]]&gt;=1903,TRUE,FALSE)</f>
        <v>1</v>
      </c>
      <c r="C2056" t="b">
        <f>IF(Table2[[#This Row],[yearID]]&gt;=1973,TRUE,FALSE)</f>
        <v>1</v>
      </c>
      <c r="D2056" t="s">
        <v>410</v>
      </c>
      <c r="E2056" t="s">
        <v>64</v>
      </c>
      <c r="F2056" t="s">
        <v>64</v>
      </c>
      <c r="G2056" t="str">
        <f>VLOOKUP(Table2[[#This Row],[franchID]],TeamsFranchises!$A$1:$D$121,2,FALSE)</f>
        <v>Cleveland Indians</v>
      </c>
      <c r="H2056" t="s">
        <v>37</v>
      </c>
      <c r="I2056">
        <v>4</v>
      </c>
      <c r="J2056">
        <v>162</v>
      </c>
      <c r="K2056">
        <v>81</v>
      </c>
      <c r="L2056">
        <v>77</v>
      </c>
      <c r="M2056">
        <v>85</v>
      </c>
      <c r="N2056" t="s">
        <v>51</v>
      </c>
      <c r="P2056" t="s">
        <v>51</v>
      </c>
      <c r="Q2056">
        <f>IF(Table2[[#This Row],[LgWin]]="Y",1,0)</f>
        <v>0</v>
      </c>
      <c r="R2056" t="s">
        <v>51</v>
      </c>
      <c r="S2056">
        <f>IF(Table2[[#This Row],[WSWin]]="Y",1,0)</f>
        <v>0</v>
      </c>
      <c r="T2056">
        <v>732</v>
      </c>
      <c r="U2056">
        <v>5485</v>
      </c>
      <c r="V2056">
        <v>1465</v>
      </c>
      <c r="W2056">
        <v>266</v>
      </c>
      <c r="X2056">
        <v>41</v>
      </c>
      <c r="Y2056">
        <v>110</v>
      </c>
      <c r="Z2056">
        <v>458</v>
      </c>
      <c r="AA2056">
        <v>836</v>
      </c>
      <c r="AB2056">
        <v>107</v>
      </c>
      <c r="AC2056">
        <v>52</v>
      </c>
      <c r="AD2056">
        <v>29</v>
      </c>
      <c r="AE2056">
        <v>61</v>
      </c>
      <c r="AF2056">
        <v>737</v>
      </c>
      <c r="AG2056">
        <v>676</v>
      </c>
      <c r="AH2056">
        <v>4.26</v>
      </c>
      <c r="AI2056">
        <v>12</v>
      </c>
      <c r="AJ2056">
        <v>10</v>
      </c>
      <c r="AK2056">
        <v>47</v>
      </c>
      <c r="AL2056">
        <v>4282</v>
      </c>
      <c r="AM2056">
        <v>1491</v>
      </c>
      <c r="AN2056">
        <v>163</v>
      </c>
      <c r="AO2056">
        <v>518</v>
      </c>
      <c r="AP2056">
        <v>860</v>
      </c>
      <c r="AQ2056">
        <v>117</v>
      </c>
      <c r="AR2056">
        <v>146</v>
      </c>
      <c r="AS2056">
        <v>0.98099999999999998</v>
      </c>
      <c r="AT2056" t="s">
        <v>487</v>
      </c>
      <c r="AU2056" t="s">
        <v>498</v>
      </c>
      <c r="AV2056">
        <v>1225240</v>
      </c>
      <c r="AW2056">
        <v>100</v>
      </c>
      <c r="AX2056">
        <v>100</v>
      </c>
      <c r="AY2056" t="s">
        <v>64</v>
      </c>
      <c r="AZ2056" t="s">
        <v>64</v>
      </c>
      <c r="BA2056" t="s">
        <v>64</v>
      </c>
    </row>
    <row r="2057" spans="1:53" x14ac:dyDescent="0.55000000000000004">
      <c r="A2057">
        <v>1990</v>
      </c>
      <c r="B2057" t="b">
        <f>IF(Table2[[#This Row],[yearID]]&gt;=1903,TRUE,FALSE)</f>
        <v>1</v>
      </c>
      <c r="C2057" t="b">
        <f>IF(Table2[[#This Row],[yearID]]&gt;=1973,TRUE,FALSE)</f>
        <v>1</v>
      </c>
      <c r="D2057" t="s">
        <v>410</v>
      </c>
      <c r="E2057" t="s">
        <v>419</v>
      </c>
      <c r="F2057" t="s">
        <v>419</v>
      </c>
      <c r="G2057" t="str">
        <f>VLOOKUP(Table2[[#This Row],[franchID]],TeamsFranchises!$A$1:$D$121,2,FALSE)</f>
        <v>Detroit Tigers</v>
      </c>
      <c r="H2057" t="s">
        <v>37</v>
      </c>
      <c r="I2057">
        <v>3</v>
      </c>
      <c r="J2057">
        <v>162</v>
      </c>
      <c r="K2057">
        <v>81</v>
      </c>
      <c r="L2057">
        <v>79</v>
      </c>
      <c r="M2057">
        <v>83</v>
      </c>
      <c r="N2057" t="s">
        <v>51</v>
      </c>
      <c r="P2057" t="s">
        <v>51</v>
      </c>
      <c r="Q2057">
        <f>IF(Table2[[#This Row],[LgWin]]="Y",1,0)</f>
        <v>0</v>
      </c>
      <c r="R2057" t="s">
        <v>51</v>
      </c>
      <c r="S2057">
        <f>IF(Table2[[#This Row],[WSWin]]="Y",1,0)</f>
        <v>0</v>
      </c>
      <c r="T2057">
        <v>750</v>
      </c>
      <c r="U2057">
        <v>5479</v>
      </c>
      <c r="V2057">
        <v>1418</v>
      </c>
      <c r="W2057">
        <v>241</v>
      </c>
      <c r="X2057">
        <v>32</v>
      </c>
      <c r="Y2057">
        <v>172</v>
      </c>
      <c r="Z2057">
        <v>634</v>
      </c>
      <c r="AA2057">
        <v>952</v>
      </c>
      <c r="AB2057">
        <v>82</v>
      </c>
      <c r="AC2057">
        <v>57</v>
      </c>
      <c r="AD2057">
        <v>34</v>
      </c>
      <c r="AE2057">
        <v>41</v>
      </c>
      <c r="AF2057">
        <v>754</v>
      </c>
      <c r="AG2057">
        <v>697</v>
      </c>
      <c r="AH2057">
        <v>4.3899999999999997</v>
      </c>
      <c r="AI2057">
        <v>15</v>
      </c>
      <c r="AJ2057">
        <v>12</v>
      </c>
      <c r="AK2057">
        <v>45</v>
      </c>
      <c r="AL2057">
        <v>4291</v>
      </c>
      <c r="AM2057">
        <v>1401</v>
      </c>
      <c r="AN2057">
        <v>154</v>
      </c>
      <c r="AO2057">
        <v>661</v>
      </c>
      <c r="AP2057">
        <v>856</v>
      </c>
      <c r="AQ2057">
        <v>131</v>
      </c>
      <c r="AR2057">
        <v>178</v>
      </c>
      <c r="AS2057">
        <v>0.97899999999999998</v>
      </c>
      <c r="AT2057" t="s">
        <v>420</v>
      </c>
      <c r="AU2057" t="s">
        <v>518</v>
      </c>
      <c r="AV2057">
        <v>1495785</v>
      </c>
      <c r="AW2057">
        <v>101</v>
      </c>
      <c r="AX2057">
        <v>102</v>
      </c>
      <c r="AY2057" t="s">
        <v>419</v>
      </c>
      <c r="AZ2057" t="s">
        <v>419</v>
      </c>
      <c r="BA2057" t="s">
        <v>419</v>
      </c>
    </row>
    <row r="2058" spans="1:53" x14ac:dyDescent="0.55000000000000004">
      <c r="A2058">
        <v>1990</v>
      </c>
      <c r="B2058" t="b">
        <f>IF(Table2[[#This Row],[yearID]]&gt;=1903,TRUE,FALSE)</f>
        <v>1</v>
      </c>
      <c r="C2058" t="b">
        <f>IF(Table2[[#This Row],[yearID]]&gt;=1973,TRUE,FALSE)</f>
        <v>1</v>
      </c>
      <c r="D2058" t="s">
        <v>157</v>
      </c>
      <c r="E2058" t="s">
        <v>528</v>
      </c>
      <c r="F2058" t="s">
        <v>528</v>
      </c>
      <c r="G2058" t="str">
        <f>VLOOKUP(Table2[[#This Row],[franchID]],TeamsFranchises!$A$1:$D$121,2,FALSE)</f>
        <v>Houston Astros</v>
      </c>
      <c r="H2058" t="s">
        <v>8</v>
      </c>
      <c r="I2058">
        <v>4</v>
      </c>
      <c r="J2058">
        <v>162</v>
      </c>
      <c r="K2058">
        <v>81</v>
      </c>
      <c r="L2058">
        <v>75</v>
      </c>
      <c r="M2058">
        <v>87</v>
      </c>
      <c r="N2058" t="s">
        <v>51</v>
      </c>
      <c r="P2058" t="s">
        <v>51</v>
      </c>
      <c r="Q2058">
        <f>IF(Table2[[#This Row],[LgWin]]="Y",1,0)</f>
        <v>0</v>
      </c>
      <c r="R2058" t="s">
        <v>51</v>
      </c>
      <c r="S2058">
        <f>IF(Table2[[#This Row],[WSWin]]="Y",1,0)</f>
        <v>0</v>
      </c>
      <c r="T2058">
        <v>573</v>
      </c>
      <c r="U2058">
        <v>5379</v>
      </c>
      <c r="V2058">
        <v>1301</v>
      </c>
      <c r="W2058">
        <v>209</v>
      </c>
      <c r="X2058">
        <v>32</v>
      </c>
      <c r="Y2058">
        <v>94</v>
      </c>
      <c r="Z2058">
        <v>548</v>
      </c>
      <c r="AA2058">
        <v>997</v>
      </c>
      <c r="AB2058">
        <v>179</v>
      </c>
      <c r="AC2058">
        <v>83</v>
      </c>
      <c r="AD2058">
        <v>28</v>
      </c>
      <c r="AE2058">
        <v>41</v>
      </c>
      <c r="AF2058">
        <v>656</v>
      </c>
      <c r="AG2058">
        <v>581</v>
      </c>
      <c r="AH2058">
        <v>3.61</v>
      </c>
      <c r="AI2058">
        <v>12</v>
      </c>
      <c r="AJ2058">
        <v>6</v>
      </c>
      <c r="AK2058">
        <v>37</v>
      </c>
      <c r="AL2058">
        <v>4350</v>
      </c>
      <c r="AM2058">
        <v>1396</v>
      </c>
      <c r="AN2058">
        <v>130</v>
      </c>
      <c r="AO2058">
        <v>496</v>
      </c>
      <c r="AP2058">
        <v>854</v>
      </c>
      <c r="AQ2058">
        <v>131</v>
      </c>
      <c r="AR2058">
        <v>124</v>
      </c>
      <c r="AS2058">
        <v>0.97799999999999998</v>
      </c>
      <c r="AT2058" t="s">
        <v>539</v>
      </c>
      <c r="AU2058" t="s">
        <v>540</v>
      </c>
      <c r="AV2058">
        <v>1310927</v>
      </c>
      <c r="AW2058">
        <v>97</v>
      </c>
      <c r="AX2058">
        <v>98</v>
      </c>
      <c r="AY2058" t="s">
        <v>528</v>
      </c>
      <c r="AZ2058" t="s">
        <v>528</v>
      </c>
      <c r="BA2058" t="s">
        <v>528</v>
      </c>
    </row>
    <row r="2059" spans="1:53" x14ac:dyDescent="0.55000000000000004">
      <c r="A2059">
        <v>1990</v>
      </c>
      <c r="B2059" t="b">
        <f>IF(Table2[[#This Row],[yearID]]&gt;=1903,TRUE,FALSE)</f>
        <v>1</v>
      </c>
      <c r="C2059" t="b">
        <f>IF(Table2[[#This Row],[yearID]]&gt;=1973,TRUE,FALSE)</f>
        <v>1</v>
      </c>
      <c r="D2059" t="s">
        <v>410</v>
      </c>
      <c r="E2059" t="s">
        <v>509</v>
      </c>
      <c r="F2059" t="s">
        <v>548</v>
      </c>
      <c r="G2059" t="str">
        <f>VLOOKUP(Table2[[#This Row],[franchID]],TeamsFranchises!$A$1:$D$121,2,FALSE)</f>
        <v>Kansas City Royals</v>
      </c>
      <c r="H2059" t="s">
        <v>8</v>
      </c>
      <c r="I2059">
        <v>6</v>
      </c>
      <c r="J2059">
        <v>161</v>
      </c>
      <c r="K2059">
        <v>81</v>
      </c>
      <c r="L2059">
        <v>75</v>
      </c>
      <c r="M2059">
        <v>86</v>
      </c>
      <c r="N2059" t="s">
        <v>51</v>
      </c>
      <c r="P2059" t="s">
        <v>51</v>
      </c>
      <c r="Q2059">
        <f>IF(Table2[[#This Row],[LgWin]]="Y",1,0)</f>
        <v>0</v>
      </c>
      <c r="R2059" t="s">
        <v>51</v>
      </c>
      <c r="S2059">
        <f>IF(Table2[[#This Row],[WSWin]]="Y",1,0)</f>
        <v>0</v>
      </c>
      <c r="T2059">
        <v>707</v>
      </c>
      <c r="U2059">
        <v>5488</v>
      </c>
      <c r="V2059">
        <v>1465</v>
      </c>
      <c r="W2059">
        <v>316</v>
      </c>
      <c r="X2059">
        <v>44</v>
      </c>
      <c r="Y2059">
        <v>100</v>
      </c>
      <c r="Z2059">
        <v>498</v>
      </c>
      <c r="AA2059">
        <v>879</v>
      </c>
      <c r="AB2059">
        <v>107</v>
      </c>
      <c r="AC2059">
        <v>62</v>
      </c>
      <c r="AD2059">
        <v>27</v>
      </c>
      <c r="AE2059">
        <v>54</v>
      </c>
      <c r="AF2059">
        <v>709</v>
      </c>
      <c r="AG2059">
        <v>621</v>
      </c>
      <c r="AH2059">
        <v>3.93</v>
      </c>
      <c r="AI2059">
        <v>18</v>
      </c>
      <c r="AJ2059">
        <v>8</v>
      </c>
      <c r="AK2059">
        <v>33</v>
      </c>
      <c r="AL2059">
        <v>4262</v>
      </c>
      <c r="AM2059">
        <v>1449</v>
      </c>
      <c r="AN2059">
        <v>116</v>
      </c>
      <c r="AO2059">
        <v>560</v>
      </c>
      <c r="AP2059">
        <v>1006</v>
      </c>
      <c r="AQ2059">
        <v>122</v>
      </c>
      <c r="AR2059">
        <v>161</v>
      </c>
      <c r="AS2059">
        <v>0.98</v>
      </c>
      <c r="AT2059" t="s">
        <v>549</v>
      </c>
      <c r="AU2059" t="s">
        <v>570</v>
      </c>
      <c r="AV2059">
        <v>2244956</v>
      </c>
      <c r="AW2059">
        <v>98</v>
      </c>
      <c r="AX2059">
        <v>98</v>
      </c>
      <c r="AY2059" t="s">
        <v>548</v>
      </c>
      <c r="AZ2059" t="s">
        <v>509</v>
      </c>
      <c r="BA2059" t="s">
        <v>509</v>
      </c>
    </row>
    <row r="2060" spans="1:53" x14ac:dyDescent="0.55000000000000004">
      <c r="A2060">
        <v>1990</v>
      </c>
      <c r="B2060" t="b">
        <f>IF(Table2[[#This Row],[yearID]]&gt;=1903,TRUE,FALSE)</f>
        <v>1</v>
      </c>
      <c r="C2060" t="b">
        <f>IF(Table2[[#This Row],[yearID]]&gt;=1973,TRUE,FALSE)</f>
        <v>1</v>
      </c>
      <c r="D2060" t="s">
        <v>157</v>
      </c>
      <c r="E2060" t="s">
        <v>511</v>
      </c>
      <c r="F2060" t="s">
        <v>260</v>
      </c>
      <c r="G2060" t="str">
        <f>VLOOKUP(Table2[[#This Row],[franchID]],TeamsFranchises!$A$1:$D$121,2,FALSE)</f>
        <v>Los Angeles Dodgers</v>
      </c>
      <c r="H2060" t="s">
        <v>8</v>
      </c>
      <c r="I2060">
        <v>2</v>
      </c>
      <c r="J2060">
        <v>162</v>
      </c>
      <c r="K2060">
        <v>81</v>
      </c>
      <c r="L2060">
        <v>86</v>
      </c>
      <c r="M2060">
        <v>76</v>
      </c>
      <c r="N2060" t="s">
        <v>51</v>
      </c>
      <c r="P2060" t="s">
        <v>51</v>
      </c>
      <c r="Q2060">
        <f>IF(Table2[[#This Row],[LgWin]]="Y",1,0)</f>
        <v>0</v>
      </c>
      <c r="R2060" t="s">
        <v>51</v>
      </c>
      <c r="S2060">
        <f>IF(Table2[[#This Row],[WSWin]]="Y",1,0)</f>
        <v>0</v>
      </c>
      <c r="T2060">
        <v>728</v>
      </c>
      <c r="U2060">
        <v>5491</v>
      </c>
      <c r="V2060">
        <v>1436</v>
      </c>
      <c r="W2060">
        <v>222</v>
      </c>
      <c r="X2060">
        <v>27</v>
      </c>
      <c r="Y2060">
        <v>129</v>
      </c>
      <c r="Z2060">
        <v>538</v>
      </c>
      <c r="AA2060">
        <v>952</v>
      </c>
      <c r="AB2060">
        <v>141</v>
      </c>
      <c r="AC2060">
        <v>65</v>
      </c>
      <c r="AD2060">
        <v>31</v>
      </c>
      <c r="AE2060">
        <v>48</v>
      </c>
      <c r="AF2060">
        <v>685</v>
      </c>
      <c r="AG2060">
        <v>596</v>
      </c>
      <c r="AH2060">
        <v>3.72</v>
      </c>
      <c r="AI2060">
        <v>29</v>
      </c>
      <c r="AJ2060">
        <v>12</v>
      </c>
      <c r="AK2060">
        <v>29</v>
      </c>
      <c r="AL2060">
        <v>4326</v>
      </c>
      <c r="AM2060">
        <v>1364</v>
      </c>
      <c r="AN2060">
        <v>137</v>
      </c>
      <c r="AO2060">
        <v>478</v>
      </c>
      <c r="AP2060">
        <v>1021</v>
      </c>
      <c r="AQ2060">
        <v>130</v>
      </c>
      <c r="AR2060">
        <v>123</v>
      </c>
      <c r="AS2060">
        <v>0.97899999999999998</v>
      </c>
      <c r="AT2060" t="s">
        <v>512</v>
      </c>
      <c r="AU2060" t="s">
        <v>531</v>
      </c>
      <c r="AV2060">
        <v>3002396</v>
      </c>
      <c r="AW2060">
        <v>98</v>
      </c>
      <c r="AX2060">
        <v>97</v>
      </c>
      <c r="AY2060" t="s">
        <v>260</v>
      </c>
      <c r="AZ2060" t="s">
        <v>511</v>
      </c>
      <c r="BA2060" t="s">
        <v>511</v>
      </c>
    </row>
    <row r="2061" spans="1:53" x14ac:dyDescent="0.55000000000000004">
      <c r="A2061">
        <v>1990</v>
      </c>
      <c r="B2061" t="b">
        <f>IF(Table2[[#This Row],[yearID]]&gt;=1903,TRUE,FALSE)</f>
        <v>1</v>
      </c>
      <c r="C2061" t="b">
        <f>IF(Table2[[#This Row],[yearID]]&gt;=1973,TRUE,FALSE)</f>
        <v>1</v>
      </c>
      <c r="D2061" t="s">
        <v>410</v>
      </c>
      <c r="E2061" t="s">
        <v>426</v>
      </c>
      <c r="F2061" t="s">
        <v>426</v>
      </c>
      <c r="G2061" t="str">
        <f>VLOOKUP(Table2[[#This Row],[franchID]],TeamsFranchises!$A$1:$D$121,2,FALSE)</f>
        <v>Minnesota Twins</v>
      </c>
      <c r="H2061" t="s">
        <v>8</v>
      </c>
      <c r="I2061">
        <v>7</v>
      </c>
      <c r="J2061">
        <v>162</v>
      </c>
      <c r="K2061">
        <v>81</v>
      </c>
      <c r="L2061">
        <v>74</v>
      </c>
      <c r="M2061">
        <v>88</v>
      </c>
      <c r="N2061" t="s">
        <v>51</v>
      </c>
      <c r="P2061" t="s">
        <v>51</v>
      </c>
      <c r="Q2061">
        <f>IF(Table2[[#This Row],[LgWin]]="Y",1,0)</f>
        <v>0</v>
      </c>
      <c r="R2061" t="s">
        <v>51</v>
      </c>
      <c r="S2061">
        <f>IF(Table2[[#This Row],[WSWin]]="Y",1,0)</f>
        <v>0</v>
      </c>
      <c r="T2061">
        <v>666</v>
      </c>
      <c r="U2061">
        <v>5499</v>
      </c>
      <c r="V2061">
        <v>1458</v>
      </c>
      <c r="W2061">
        <v>281</v>
      </c>
      <c r="X2061">
        <v>39</v>
      </c>
      <c r="Y2061">
        <v>100</v>
      </c>
      <c r="Z2061">
        <v>445</v>
      </c>
      <c r="AA2061">
        <v>749</v>
      </c>
      <c r="AB2061">
        <v>96</v>
      </c>
      <c r="AC2061">
        <v>53</v>
      </c>
      <c r="AD2061">
        <v>53</v>
      </c>
      <c r="AE2061">
        <v>49</v>
      </c>
      <c r="AF2061">
        <v>729</v>
      </c>
      <c r="AG2061">
        <v>658</v>
      </c>
      <c r="AH2061">
        <v>4.12</v>
      </c>
      <c r="AI2061">
        <v>13</v>
      </c>
      <c r="AJ2061">
        <v>13</v>
      </c>
      <c r="AK2061">
        <v>43</v>
      </c>
      <c r="AL2061">
        <v>4307</v>
      </c>
      <c r="AM2061">
        <v>1509</v>
      </c>
      <c r="AN2061">
        <v>134</v>
      </c>
      <c r="AO2061">
        <v>489</v>
      </c>
      <c r="AP2061">
        <v>872</v>
      </c>
      <c r="AQ2061">
        <v>101</v>
      </c>
      <c r="AR2061">
        <v>161</v>
      </c>
      <c r="AS2061">
        <v>0.98299999999999998</v>
      </c>
      <c r="AT2061" t="s">
        <v>523</v>
      </c>
      <c r="AU2061" t="s">
        <v>579</v>
      </c>
      <c r="AV2061">
        <v>1751584</v>
      </c>
      <c r="AW2061">
        <v>107</v>
      </c>
      <c r="AX2061">
        <v>107</v>
      </c>
      <c r="AY2061" t="s">
        <v>426</v>
      </c>
      <c r="AZ2061" t="s">
        <v>426</v>
      </c>
      <c r="BA2061" t="s">
        <v>426</v>
      </c>
    </row>
    <row r="2062" spans="1:53" x14ac:dyDescent="0.55000000000000004">
      <c r="A2062">
        <v>1990</v>
      </c>
      <c r="B2062" t="b">
        <f>IF(Table2[[#This Row],[yearID]]&gt;=1903,TRUE,FALSE)</f>
        <v>1</v>
      </c>
      <c r="C2062" t="b">
        <f>IF(Table2[[#This Row],[yearID]]&gt;=1973,TRUE,FALSE)</f>
        <v>1</v>
      </c>
      <c r="D2062" t="s">
        <v>410</v>
      </c>
      <c r="E2062" t="s">
        <v>563</v>
      </c>
      <c r="F2062" t="s">
        <v>282</v>
      </c>
      <c r="G2062" t="str">
        <f>VLOOKUP(Table2[[#This Row],[franchID]],TeamsFranchises!$A$1:$D$121,2,FALSE)</f>
        <v>Milwaukee Brewers</v>
      </c>
      <c r="H2062" t="s">
        <v>37</v>
      </c>
      <c r="I2062">
        <v>6</v>
      </c>
      <c r="J2062">
        <v>162</v>
      </c>
      <c r="K2062">
        <v>81</v>
      </c>
      <c r="L2062">
        <v>74</v>
      </c>
      <c r="M2062">
        <v>88</v>
      </c>
      <c r="N2062" t="s">
        <v>51</v>
      </c>
      <c r="P2062" t="s">
        <v>51</v>
      </c>
      <c r="Q2062">
        <f>IF(Table2[[#This Row],[LgWin]]="Y",1,0)</f>
        <v>0</v>
      </c>
      <c r="R2062" t="s">
        <v>51</v>
      </c>
      <c r="S2062">
        <f>IF(Table2[[#This Row],[WSWin]]="Y",1,0)</f>
        <v>0</v>
      </c>
      <c r="T2062">
        <v>732</v>
      </c>
      <c r="U2062">
        <v>5503</v>
      </c>
      <c r="V2062">
        <v>1408</v>
      </c>
      <c r="W2062">
        <v>247</v>
      </c>
      <c r="X2062">
        <v>36</v>
      </c>
      <c r="Y2062">
        <v>128</v>
      </c>
      <c r="Z2062">
        <v>519</v>
      </c>
      <c r="AA2062">
        <v>821</v>
      </c>
      <c r="AB2062">
        <v>164</v>
      </c>
      <c r="AC2062">
        <v>72</v>
      </c>
      <c r="AD2062">
        <v>33</v>
      </c>
      <c r="AE2062">
        <v>71</v>
      </c>
      <c r="AF2062">
        <v>760</v>
      </c>
      <c r="AG2062">
        <v>655</v>
      </c>
      <c r="AH2062">
        <v>4.08</v>
      </c>
      <c r="AI2062">
        <v>23</v>
      </c>
      <c r="AJ2062">
        <v>13</v>
      </c>
      <c r="AK2062">
        <v>42</v>
      </c>
      <c r="AL2062">
        <v>4335</v>
      </c>
      <c r="AM2062">
        <v>1558</v>
      </c>
      <c r="AN2062">
        <v>121</v>
      </c>
      <c r="AO2062">
        <v>469</v>
      </c>
      <c r="AP2062">
        <v>771</v>
      </c>
      <c r="AQ2062">
        <v>149</v>
      </c>
      <c r="AR2062">
        <v>152</v>
      </c>
      <c r="AS2062">
        <v>0.97599999999999998</v>
      </c>
      <c r="AT2062" t="s">
        <v>281</v>
      </c>
      <c r="AU2062" t="s">
        <v>501</v>
      </c>
      <c r="AV2062">
        <v>1752900</v>
      </c>
      <c r="AW2062">
        <v>99</v>
      </c>
      <c r="AX2062">
        <v>99</v>
      </c>
      <c r="AY2062" t="s">
        <v>282</v>
      </c>
      <c r="AZ2062" t="s">
        <v>282</v>
      </c>
      <c r="BA2062" t="s">
        <v>282</v>
      </c>
    </row>
    <row r="2063" spans="1:53" x14ac:dyDescent="0.55000000000000004">
      <c r="A2063">
        <v>1990</v>
      </c>
      <c r="B2063" t="b">
        <f>IF(Table2[[#This Row],[yearID]]&gt;=1903,TRUE,FALSE)</f>
        <v>1</v>
      </c>
      <c r="C2063" t="b">
        <f>IF(Table2[[#This Row],[yearID]]&gt;=1973,TRUE,FALSE)</f>
        <v>1</v>
      </c>
      <c r="D2063" t="s">
        <v>157</v>
      </c>
      <c r="E2063" t="s">
        <v>551</v>
      </c>
      <c r="F2063" t="s">
        <v>398</v>
      </c>
      <c r="G2063" t="str">
        <f>VLOOKUP(Table2[[#This Row],[franchID]],TeamsFranchises!$A$1:$D$121,2,FALSE)</f>
        <v>Washington Nationals</v>
      </c>
      <c r="H2063" t="s">
        <v>37</v>
      </c>
      <c r="I2063">
        <v>3</v>
      </c>
      <c r="J2063">
        <v>162</v>
      </c>
      <c r="K2063">
        <v>81</v>
      </c>
      <c r="L2063">
        <v>85</v>
      </c>
      <c r="M2063">
        <v>77</v>
      </c>
      <c r="N2063" t="s">
        <v>51</v>
      </c>
      <c r="P2063" t="s">
        <v>51</v>
      </c>
      <c r="Q2063">
        <f>IF(Table2[[#This Row],[LgWin]]="Y",1,0)</f>
        <v>0</v>
      </c>
      <c r="R2063" t="s">
        <v>51</v>
      </c>
      <c r="S2063">
        <f>IF(Table2[[#This Row],[WSWin]]="Y",1,0)</f>
        <v>0</v>
      </c>
      <c r="T2063">
        <v>662</v>
      </c>
      <c r="U2063">
        <v>5453</v>
      </c>
      <c r="V2063">
        <v>1363</v>
      </c>
      <c r="W2063">
        <v>227</v>
      </c>
      <c r="X2063">
        <v>43</v>
      </c>
      <c r="Y2063">
        <v>114</v>
      </c>
      <c r="Z2063">
        <v>576</v>
      </c>
      <c r="AA2063">
        <v>1024</v>
      </c>
      <c r="AB2063">
        <v>235</v>
      </c>
      <c r="AC2063">
        <v>99</v>
      </c>
      <c r="AD2063">
        <v>26</v>
      </c>
      <c r="AE2063">
        <v>47</v>
      </c>
      <c r="AF2063">
        <v>598</v>
      </c>
      <c r="AG2063">
        <v>551</v>
      </c>
      <c r="AH2063">
        <v>3.37</v>
      </c>
      <c r="AI2063">
        <v>18</v>
      </c>
      <c r="AJ2063">
        <v>11</v>
      </c>
      <c r="AK2063">
        <v>50</v>
      </c>
      <c r="AL2063">
        <v>4420</v>
      </c>
      <c r="AM2063">
        <v>1349</v>
      </c>
      <c r="AN2063">
        <v>127</v>
      </c>
      <c r="AO2063">
        <v>510</v>
      </c>
      <c r="AP2063">
        <v>991</v>
      </c>
      <c r="AQ2063">
        <v>110</v>
      </c>
      <c r="AR2063">
        <v>134</v>
      </c>
      <c r="AS2063">
        <v>0.98199999999999998</v>
      </c>
      <c r="AT2063" t="s">
        <v>552</v>
      </c>
      <c r="AU2063" t="s">
        <v>572</v>
      </c>
      <c r="AV2063">
        <v>1373087</v>
      </c>
      <c r="AW2063">
        <v>96</v>
      </c>
      <c r="AX2063">
        <v>96</v>
      </c>
      <c r="AY2063" t="s">
        <v>551</v>
      </c>
      <c r="AZ2063" t="s">
        <v>551</v>
      </c>
      <c r="BA2063" t="s">
        <v>551</v>
      </c>
    </row>
    <row r="2064" spans="1:53" x14ac:dyDescent="0.55000000000000004">
      <c r="A2064">
        <v>1990</v>
      </c>
      <c r="B2064" t="b">
        <f>IF(Table2[[#This Row],[yearID]]&gt;=1903,TRUE,FALSE)</f>
        <v>1</v>
      </c>
      <c r="C2064" t="b">
        <f>IF(Table2[[#This Row],[yearID]]&gt;=1973,TRUE,FALSE)</f>
        <v>1</v>
      </c>
      <c r="D2064" t="s">
        <v>410</v>
      </c>
      <c r="E2064" t="s">
        <v>436</v>
      </c>
      <c r="F2064" t="s">
        <v>412</v>
      </c>
      <c r="G2064" t="str">
        <f>VLOOKUP(Table2[[#This Row],[franchID]],TeamsFranchises!$A$1:$D$121,2,FALSE)</f>
        <v>New York Yankees</v>
      </c>
      <c r="H2064" t="s">
        <v>37</v>
      </c>
      <c r="I2064">
        <v>7</v>
      </c>
      <c r="J2064">
        <v>162</v>
      </c>
      <c r="K2064">
        <v>81</v>
      </c>
      <c r="L2064">
        <v>67</v>
      </c>
      <c r="M2064">
        <v>95</v>
      </c>
      <c r="N2064" t="s">
        <v>51</v>
      </c>
      <c r="P2064" t="s">
        <v>51</v>
      </c>
      <c r="Q2064">
        <f>IF(Table2[[#This Row],[LgWin]]="Y",1,0)</f>
        <v>0</v>
      </c>
      <c r="R2064" t="s">
        <v>51</v>
      </c>
      <c r="S2064">
        <f>IF(Table2[[#This Row],[WSWin]]="Y",1,0)</f>
        <v>0</v>
      </c>
      <c r="T2064">
        <v>603</v>
      </c>
      <c r="U2064">
        <v>5483</v>
      </c>
      <c r="V2064">
        <v>1322</v>
      </c>
      <c r="W2064">
        <v>208</v>
      </c>
      <c r="X2064">
        <v>19</v>
      </c>
      <c r="Y2064">
        <v>147</v>
      </c>
      <c r="Z2064">
        <v>427</v>
      </c>
      <c r="AA2064">
        <v>1027</v>
      </c>
      <c r="AB2064">
        <v>119</v>
      </c>
      <c r="AC2064">
        <v>45</v>
      </c>
      <c r="AD2064">
        <v>53</v>
      </c>
      <c r="AE2064">
        <v>36</v>
      </c>
      <c r="AF2064">
        <v>749</v>
      </c>
      <c r="AG2064">
        <v>676</v>
      </c>
      <c r="AH2064">
        <v>4.21</v>
      </c>
      <c r="AI2064">
        <v>15</v>
      </c>
      <c r="AJ2064">
        <v>6</v>
      </c>
      <c r="AK2064">
        <v>41</v>
      </c>
      <c r="AL2064">
        <v>4334</v>
      </c>
      <c r="AM2064">
        <v>1430</v>
      </c>
      <c r="AN2064">
        <v>144</v>
      </c>
      <c r="AO2064">
        <v>618</v>
      </c>
      <c r="AP2064">
        <v>909</v>
      </c>
      <c r="AQ2064">
        <v>126</v>
      </c>
      <c r="AR2064">
        <v>164</v>
      </c>
      <c r="AS2064">
        <v>0.98</v>
      </c>
      <c r="AT2064" t="s">
        <v>459</v>
      </c>
      <c r="AU2064" t="s">
        <v>571</v>
      </c>
      <c r="AV2064">
        <v>2006436</v>
      </c>
      <c r="AW2064">
        <v>100</v>
      </c>
      <c r="AX2064">
        <v>102</v>
      </c>
      <c r="AY2064" t="s">
        <v>412</v>
      </c>
      <c r="AZ2064" t="s">
        <v>436</v>
      </c>
      <c r="BA2064" t="s">
        <v>436</v>
      </c>
    </row>
    <row r="2065" spans="1:53" x14ac:dyDescent="0.55000000000000004">
      <c r="A2065">
        <v>1990</v>
      </c>
      <c r="B2065" t="b">
        <f>IF(Table2[[#This Row],[yearID]]&gt;=1903,TRUE,FALSE)</f>
        <v>1</v>
      </c>
      <c r="C2065" t="b">
        <f>IF(Table2[[#This Row],[yearID]]&gt;=1973,TRUE,FALSE)</f>
        <v>1</v>
      </c>
      <c r="D2065" t="s">
        <v>157</v>
      </c>
      <c r="E2065" t="s">
        <v>532</v>
      </c>
      <c r="F2065" t="s">
        <v>533</v>
      </c>
      <c r="G2065" t="str">
        <f>VLOOKUP(Table2[[#This Row],[franchID]],TeamsFranchises!$A$1:$D$121,2,FALSE)</f>
        <v>New York Mets</v>
      </c>
      <c r="H2065" t="s">
        <v>37</v>
      </c>
      <c r="I2065">
        <v>2</v>
      </c>
      <c r="J2065">
        <v>162</v>
      </c>
      <c r="K2065">
        <v>81</v>
      </c>
      <c r="L2065">
        <v>91</v>
      </c>
      <c r="M2065">
        <v>71</v>
      </c>
      <c r="N2065" t="s">
        <v>51</v>
      </c>
      <c r="P2065" t="s">
        <v>51</v>
      </c>
      <c r="Q2065">
        <f>IF(Table2[[#This Row],[LgWin]]="Y",1,0)</f>
        <v>0</v>
      </c>
      <c r="R2065" t="s">
        <v>51</v>
      </c>
      <c r="S2065">
        <f>IF(Table2[[#This Row],[WSWin]]="Y",1,0)</f>
        <v>0</v>
      </c>
      <c r="T2065">
        <v>775</v>
      </c>
      <c r="U2065">
        <v>5504</v>
      </c>
      <c r="V2065">
        <v>1410</v>
      </c>
      <c r="W2065">
        <v>278</v>
      </c>
      <c r="X2065">
        <v>21</v>
      </c>
      <c r="Y2065">
        <v>172</v>
      </c>
      <c r="Z2065">
        <v>536</v>
      </c>
      <c r="AA2065">
        <v>851</v>
      </c>
      <c r="AB2065">
        <v>110</v>
      </c>
      <c r="AC2065">
        <v>33</v>
      </c>
      <c r="AD2065">
        <v>32</v>
      </c>
      <c r="AE2065">
        <v>56</v>
      </c>
      <c r="AF2065">
        <v>613</v>
      </c>
      <c r="AG2065">
        <v>548</v>
      </c>
      <c r="AH2065">
        <v>3.43</v>
      </c>
      <c r="AI2065">
        <v>18</v>
      </c>
      <c r="AJ2065">
        <v>14</v>
      </c>
      <c r="AK2065">
        <v>41</v>
      </c>
      <c r="AL2065">
        <v>4320</v>
      </c>
      <c r="AM2065">
        <v>1339</v>
      </c>
      <c r="AN2065">
        <v>119</v>
      </c>
      <c r="AO2065">
        <v>444</v>
      </c>
      <c r="AP2065">
        <v>1217</v>
      </c>
      <c r="AQ2065">
        <v>132</v>
      </c>
      <c r="AR2065">
        <v>107</v>
      </c>
      <c r="AS2065">
        <v>0.97799999999999998</v>
      </c>
      <c r="AT2065" t="s">
        <v>534</v>
      </c>
      <c r="AU2065" t="s">
        <v>536</v>
      </c>
      <c r="AV2065">
        <v>2732745</v>
      </c>
      <c r="AW2065">
        <v>100</v>
      </c>
      <c r="AX2065">
        <v>99</v>
      </c>
      <c r="AY2065" t="s">
        <v>533</v>
      </c>
      <c r="AZ2065" t="s">
        <v>532</v>
      </c>
      <c r="BA2065" t="s">
        <v>532</v>
      </c>
    </row>
    <row r="2066" spans="1:53" x14ac:dyDescent="0.55000000000000004">
      <c r="A2066">
        <v>1990</v>
      </c>
      <c r="B2066" t="b">
        <f>IF(Table2[[#This Row],[yearID]]&gt;=1903,TRUE,FALSE)</f>
        <v>1</v>
      </c>
      <c r="C2066" t="b">
        <f>IF(Table2[[#This Row],[yearID]]&gt;=1973,TRUE,FALSE)</f>
        <v>1</v>
      </c>
      <c r="D2066" t="s">
        <v>410</v>
      </c>
      <c r="E2066" t="s">
        <v>423</v>
      </c>
      <c r="F2066" t="s">
        <v>423</v>
      </c>
      <c r="G2066" t="str">
        <f>VLOOKUP(Table2[[#This Row],[franchID]],TeamsFranchises!$A$1:$D$121,2,FALSE)</f>
        <v>Oakland Athletics</v>
      </c>
      <c r="H2066" t="s">
        <v>8</v>
      </c>
      <c r="I2066">
        <v>1</v>
      </c>
      <c r="J2066">
        <v>162</v>
      </c>
      <c r="K2066">
        <v>81</v>
      </c>
      <c r="L2066">
        <v>103</v>
      </c>
      <c r="M2066">
        <v>59</v>
      </c>
      <c r="N2066" t="s">
        <v>76</v>
      </c>
      <c r="P2066" t="s">
        <v>76</v>
      </c>
      <c r="Q2066">
        <f>IF(Table2[[#This Row],[LgWin]]="Y",1,0)</f>
        <v>1</v>
      </c>
      <c r="R2066" t="s">
        <v>51</v>
      </c>
      <c r="S2066">
        <f>IF(Table2[[#This Row],[WSWin]]="Y",1,0)</f>
        <v>0</v>
      </c>
      <c r="T2066">
        <v>733</v>
      </c>
      <c r="U2066">
        <v>5433</v>
      </c>
      <c r="V2066">
        <v>1379</v>
      </c>
      <c r="W2066">
        <v>209</v>
      </c>
      <c r="X2066">
        <v>22</v>
      </c>
      <c r="Y2066">
        <v>164</v>
      </c>
      <c r="Z2066">
        <v>651</v>
      </c>
      <c r="AA2066">
        <v>992</v>
      </c>
      <c r="AB2066">
        <v>141</v>
      </c>
      <c r="AC2066">
        <v>54</v>
      </c>
      <c r="AD2066">
        <v>46</v>
      </c>
      <c r="AE2066">
        <v>48</v>
      </c>
      <c r="AF2066">
        <v>570</v>
      </c>
      <c r="AG2066">
        <v>514</v>
      </c>
      <c r="AH2066">
        <v>3.18</v>
      </c>
      <c r="AI2066">
        <v>18</v>
      </c>
      <c r="AJ2066">
        <v>16</v>
      </c>
      <c r="AK2066">
        <v>64</v>
      </c>
      <c r="AL2066">
        <v>4368</v>
      </c>
      <c r="AM2066">
        <v>1287</v>
      </c>
      <c r="AN2066">
        <v>123</v>
      </c>
      <c r="AO2066">
        <v>494</v>
      </c>
      <c r="AP2066">
        <v>831</v>
      </c>
      <c r="AQ2066">
        <v>87</v>
      </c>
      <c r="AR2066">
        <v>152</v>
      </c>
      <c r="AS2066">
        <v>0.98599999999999999</v>
      </c>
      <c r="AT2066" t="s">
        <v>546</v>
      </c>
      <c r="AU2066" t="s">
        <v>547</v>
      </c>
      <c r="AV2066">
        <v>2900217</v>
      </c>
      <c r="AW2066">
        <v>96</v>
      </c>
      <c r="AX2066">
        <v>95</v>
      </c>
      <c r="AY2066" t="s">
        <v>423</v>
      </c>
      <c r="AZ2066" t="s">
        <v>423</v>
      </c>
      <c r="BA2066" t="s">
        <v>423</v>
      </c>
    </row>
    <row r="2067" spans="1:53" x14ac:dyDescent="0.55000000000000004">
      <c r="A2067">
        <v>1990</v>
      </c>
      <c r="B2067" t="b">
        <f>IF(Table2[[#This Row],[yearID]]&gt;=1903,TRUE,FALSE)</f>
        <v>1</v>
      </c>
      <c r="C2067" t="b">
        <f>IF(Table2[[#This Row],[yearID]]&gt;=1973,TRUE,FALSE)</f>
        <v>1</v>
      </c>
      <c r="D2067" t="s">
        <v>157</v>
      </c>
      <c r="E2067" t="s">
        <v>122</v>
      </c>
      <c r="F2067" t="s">
        <v>122</v>
      </c>
      <c r="G2067" t="str">
        <f>VLOOKUP(Table2[[#This Row],[franchID]],TeamsFranchises!$A$1:$D$121,2,FALSE)</f>
        <v>Philadelphia Phillies</v>
      </c>
      <c r="H2067" t="s">
        <v>37</v>
      </c>
      <c r="I2067">
        <v>4</v>
      </c>
      <c r="J2067">
        <v>162</v>
      </c>
      <c r="K2067">
        <v>81</v>
      </c>
      <c r="L2067">
        <v>77</v>
      </c>
      <c r="M2067">
        <v>85</v>
      </c>
      <c r="N2067" t="s">
        <v>51</v>
      </c>
      <c r="P2067" t="s">
        <v>51</v>
      </c>
      <c r="Q2067">
        <f>IF(Table2[[#This Row],[LgWin]]="Y",1,0)</f>
        <v>0</v>
      </c>
      <c r="R2067" t="s">
        <v>51</v>
      </c>
      <c r="S2067">
        <f>IF(Table2[[#This Row],[WSWin]]="Y",1,0)</f>
        <v>0</v>
      </c>
      <c r="T2067">
        <v>646</v>
      </c>
      <c r="U2067">
        <v>5535</v>
      </c>
      <c r="V2067">
        <v>1410</v>
      </c>
      <c r="W2067">
        <v>237</v>
      </c>
      <c r="X2067">
        <v>27</v>
      </c>
      <c r="Y2067">
        <v>103</v>
      </c>
      <c r="Z2067">
        <v>582</v>
      </c>
      <c r="AA2067">
        <v>915</v>
      </c>
      <c r="AB2067">
        <v>108</v>
      </c>
      <c r="AC2067">
        <v>35</v>
      </c>
      <c r="AD2067">
        <v>30</v>
      </c>
      <c r="AE2067">
        <v>39</v>
      </c>
      <c r="AF2067">
        <v>729</v>
      </c>
      <c r="AG2067">
        <v>655</v>
      </c>
      <c r="AH2067">
        <v>4.07</v>
      </c>
      <c r="AI2067">
        <v>18</v>
      </c>
      <c r="AJ2067">
        <v>7</v>
      </c>
      <c r="AK2067">
        <v>35</v>
      </c>
      <c r="AL2067">
        <v>4347</v>
      </c>
      <c r="AM2067">
        <v>1381</v>
      </c>
      <c r="AN2067">
        <v>124</v>
      </c>
      <c r="AO2067">
        <v>651</v>
      </c>
      <c r="AP2067">
        <v>840</v>
      </c>
      <c r="AQ2067">
        <v>117</v>
      </c>
      <c r="AR2067">
        <v>150</v>
      </c>
      <c r="AS2067">
        <v>0.98099999999999998</v>
      </c>
      <c r="AT2067" t="s">
        <v>358</v>
      </c>
      <c r="AU2067" t="s">
        <v>566</v>
      </c>
      <c r="AV2067">
        <v>1992484</v>
      </c>
      <c r="AW2067">
        <v>99</v>
      </c>
      <c r="AX2067">
        <v>100</v>
      </c>
      <c r="AY2067" t="s">
        <v>122</v>
      </c>
      <c r="AZ2067" t="s">
        <v>122</v>
      </c>
      <c r="BA2067" t="s">
        <v>122</v>
      </c>
    </row>
    <row r="2068" spans="1:53" x14ac:dyDescent="0.55000000000000004">
      <c r="A2068">
        <v>1990</v>
      </c>
      <c r="B2068" t="b">
        <f>IF(Table2[[#This Row],[yearID]]&gt;=1903,TRUE,FALSE)</f>
        <v>1</v>
      </c>
      <c r="C2068" t="b">
        <f>IF(Table2[[#This Row],[yearID]]&gt;=1973,TRUE,FALSE)</f>
        <v>1</v>
      </c>
      <c r="D2068" t="s">
        <v>157</v>
      </c>
      <c r="E2068" t="s">
        <v>229</v>
      </c>
      <c r="F2068" t="s">
        <v>229</v>
      </c>
      <c r="G2068" t="str">
        <f>VLOOKUP(Table2[[#This Row],[franchID]],TeamsFranchises!$A$1:$D$121,2,FALSE)</f>
        <v>Pittsburgh Pirates</v>
      </c>
      <c r="H2068" t="s">
        <v>37</v>
      </c>
      <c r="I2068">
        <v>1</v>
      </c>
      <c r="J2068">
        <v>162</v>
      </c>
      <c r="K2068">
        <v>81</v>
      </c>
      <c r="L2068">
        <v>95</v>
      </c>
      <c r="M2068">
        <v>67</v>
      </c>
      <c r="N2068" t="s">
        <v>76</v>
      </c>
      <c r="P2068" t="s">
        <v>51</v>
      </c>
      <c r="Q2068">
        <f>IF(Table2[[#This Row],[LgWin]]="Y",1,0)</f>
        <v>0</v>
      </c>
      <c r="R2068" t="s">
        <v>51</v>
      </c>
      <c r="S2068">
        <f>IF(Table2[[#This Row],[WSWin]]="Y",1,0)</f>
        <v>0</v>
      </c>
      <c r="T2068">
        <v>733</v>
      </c>
      <c r="U2068">
        <v>5388</v>
      </c>
      <c r="V2068">
        <v>1395</v>
      </c>
      <c r="W2068">
        <v>288</v>
      </c>
      <c r="X2068">
        <v>42</v>
      </c>
      <c r="Y2068">
        <v>138</v>
      </c>
      <c r="Z2068">
        <v>582</v>
      </c>
      <c r="AA2068">
        <v>914</v>
      </c>
      <c r="AB2068">
        <v>137</v>
      </c>
      <c r="AC2068">
        <v>52</v>
      </c>
      <c r="AD2068">
        <v>24</v>
      </c>
      <c r="AE2068">
        <v>66</v>
      </c>
      <c r="AF2068">
        <v>619</v>
      </c>
      <c r="AG2068">
        <v>546</v>
      </c>
      <c r="AH2068">
        <v>3.4</v>
      </c>
      <c r="AI2068">
        <v>18</v>
      </c>
      <c r="AJ2068">
        <v>8</v>
      </c>
      <c r="AK2068">
        <v>43</v>
      </c>
      <c r="AL2068">
        <v>4341</v>
      </c>
      <c r="AM2068">
        <v>1367</v>
      </c>
      <c r="AN2068">
        <v>135</v>
      </c>
      <c r="AO2068">
        <v>413</v>
      </c>
      <c r="AP2068">
        <v>848</v>
      </c>
      <c r="AQ2068">
        <v>134</v>
      </c>
      <c r="AR2068">
        <v>125</v>
      </c>
      <c r="AS2068">
        <v>0.97899999999999998</v>
      </c>
      <c r="AT2068" t="s">
        <v>390</v>
      </c>
      <c r="AU2068" t="s">
        <v>567</v>
      </c>
      <c r="AV2068">
        <v>2049908</v>
      </c>
      <c r="AW2068">
        <v>96</v>
      </c>
      <c r="AX2068">
        <v>95</v>
      </c>
      <c r="AY2068" t="s">
        <v>229</v>
      </c>
      <c r="AZ2068" t="s">
        <v>229</v>
      </c>
      <c r="BA2068" t="s">
        <v>229</v>
      </c>
    </row>
    <row r="2069" spans="1:53" x14ac:dyDescent="0.55000000000000004">
      <c r="A2069">
        <v>1990</v>
      </c>
      <c r="B2069" t="b">
        <f>IF(Table2[[#This Row],[yearID]]&gt;=1903,TRUE,FALSE)</f>
        <v>1</v>
      </c>
      <c r="C2069" t="b">
        <f>IF(Table2[[#This Row],[yearID]]&gt;=1973,TRUE,FALSE)</f>
        <v>1</v>
      </c>
      <c r="D2069" t="s">
        <v>157</v>
      </c>
      <c r="E2069" t="s">
        <v>554</v>
      </c>
      <c r="F2069" t="s">
        <v>555</v>
      </c>
      <c r="G2069" t="str">
        <f>VLOOKUP(Table2[[#This Row],[franchID]],TeamsFranchises!$A$1:$D$121,2,FALSE)</f>
        <v>San Diego Padres</v>
      </c>
      <c r="H2069" t="s">
        <v>8</v>
      </c>
      <c r="I2069">
        <v>4</v>
      </c>
      <c r="J2069">
        <v>162</v>
      </c>
      <c r="K2069">
        <v>81</v>
      </c>
      <c r="L2069">
        <v>75</v>
      </c>
      <c r="M2069">
        <v>87</v>
      </c>
      <c r="N2069" t="s">
        <v>51</v>
      </c>
      <c r="P2069" t="s">
        <v>51</v>
      </c>
      <c r="Q2069">
        <f>IF(Table2[[#This Row],[LgWin]]="Y",1,0)</f>
        <v>0</v>
      </c>
      <c r="R2069" t="s">
        <v>51</v>
      </c>
      <c r="S2069">
        <f>IF(Table2[[#This Row],[WSWin]]="Y",1,0)</f>
        <v>0</v>
      </c>
      <c r="T2069">
        <v>673</v>
      </c>
      <c r="U2069">
        <v>5554</v>
      </c>
      <c r="V2069">
        <v>1429</v>
      </c>
      <c r="W2069">
        <v>243</v>
      </c>
      <c r="X2069">
        <v>35</v>
      </c>
      <c r="Y2069">
        <v>123</v>
      </c>
      <c r="Z2069">
        <v>509</v>
      </c>
      <c r="AA2069">
        <v>902</v>
      </c>
      <c r="AB2069">
        <v>138</v>
      </c>
      <c r="AC2069">
        <v>59</v>
      </c>
      <c r="AD2069">
        <v>28</v>
      </c>
      <c r="AE2069">
        <v>48</v>
      </c>
      <c r="AF2069">
        <v>673</v>
      </c>
      <c r="AG2069">
        <v>597</v>
      </c>
      <c r="AH2069">
        <v>3.68</v>
      </c>
      <c r="AI2069">
        <v>21</v>
      </c>
      <c r="AJ2069">
        <v>12</v>
      </c>
      <c r="AK2069">
        <v>35</v>
      </c>
      <c r="AL2069">
        <v>4385</v>
      </c>
      <c r="AM2069">
        <v>1437</v>
      </c>
      <c r="AN2069">
        <v>147</v>
      </c>
      <c r="AO2069">
        <v>507</v>
      </c>
      <c r="AP2069">
        <v>928</v>
      </c>
      <c r="AQ2069">
        <v>141</v>
      </c>
      <c r="AR2069">
        <v>141</v>
      </c>
      <c r="AS2069">
        <v>0.97699999999999998</v>
      </c>
      <c r="AT2069" t="s">
        <v>556</v>
      </c>
      <c r="AU2069" t="s">
        <v>557</v>
      </c>
      <c r="AV2069">
        <v>1856396</v>
      </c>
      <c r="AW2069">
        <v>101</v>
      </c>
      <c r="AX2069">
        <v>101</v>
      </c>
      <c r="AY2069" t="s">
        <v>555</v>
      </c>
      <c r="AZ2069" t="s">
        <v>554</v>
      </c>
      <c r="BA2069" t="s">
        <v>554</v>
      </c>
    </row>
    <row r="2070" spans="1:53" x14ac:dyDescent="0.55000000000000004">
      <c r="A2070">
        <v>1990</v>
      </c>
      <c r="B2070" t="b">
        <f>IF(Table2[[#This Row],[yearID]]&gt;=1903,TRUE,FALSE)</f>
        <v>1</v>
      </c>
      <c r="C2070" t="b">
        <f>IF(Table2[[#This Row],[yearID]]&gt;=1973,TRUE,FALSE)</f>
        <v>1</v>
      </c>
      <c r="D2070" t="s">
        <v>410</v>
      </c>
      <c r="E2070" t="s">
        <v>573</v>
      </c>
      <c r="F2070" t="s">
        <v>573</v>
      </c>
      <c r="G2070" t="str">
        <f>VLOOKUP(Table2[[#This Row],[franchID]],TeamsFranchises!$A$1:$D$121,2,FALSE)</f>
        <v>Seattle Mariners</v>
      </c>
      <c r="H2070" t="s">
        <v>8</v>
      </c>
      <c r="I2070">
        <v>5</v>
      </c>
      <c r="J2070">
        <v>162</v>
      </c>
      <c r="K2070">
        <v>81</v>
      </c>
      <c r="L2070">
        <v>77</v>
      </c>
      <c r="M2070">
        <v>85</v>
      </c>
      <c r="N2070" t="s">
        <v>51</v>
      </c>
      <c r="P2070" t="s">
        <v>51</v>
      </c>
      <c r="Q2070">
        <f>IF(Table2[[#This Row],[LgWin]]="Y",1,0)</f>
        <v>0</v>
      </c>
      <c r="R2070" t="s">
        <v>51</v>
      </c>
      <c r="S2070">
        <f>IF(Table2[[#This Row],[WSWin]]="Y",1,0)</f>
        <v>0</v>
      </c>
      <c r="T2070">
        <v>640</v>
      </c>
      <c r="U2070">
        <v>5474</v>
      </c>
      <c r="V2070">
        <v>1419</v>
      </c>
      <c r="W2070">
        <v>251</v>
      </c>
      <c r="X2070">
        <v>26</v>
      </c>
      <c r="Y2070">
        <v>107</v>
      </c>
      <c r="Z2070">
        <v>596</v>
      </c>
      <c r="AA2070">
        <v>749</v>
      </c>
      <c r="AB2070">
        <v>105</v>
      </c>
      <c r="AC2070">
        <v>51</v>
      </c>
      <c r="AD2070">
        <v>40</v>
      </c>
      <c r="AE2070">
        <v>54</v>
      </c>
      <c r="AF2070">
        <v>680</v>
      </c>
      <c r="AG2070">
        <v>592</v>
      </c>
      <c r="AH2070">
        <v>3.69</v>
      </c>
      <c r="AI2070">
        <v>21</v>
      </c>
      <c r="AJ2070">
        <v>7</v>
      </c>
      <c r="AK2070">
        <v>41</v>
      </c>
      <c r="AL2070">
        <v>4330</v>
      </c>
      <c r="AM2070">
        <v>1319</v>
      </c>
      <c r="AN2070">
        <v>120</v>
      </c>
      <c r="AO2070">
        <v>606</v>
      </c>
      <c r="AP2070">
        <v>1064</v>
      </c>
      <c r="AQ2070">
        <v>130</v>
      </c>
      <c r="AR2070">
        <v>152</v>
      </c>
      <c r="AS2070">
        <v>0.97899999999999998</v>
      </c>
      <c r="AT2070" t="s">
        <v>574</v>
      </c>
      <c r="AU2070" t="s">
        <v>575</v>
      </c>
      <c r="AV2070">
        <v>1509727</v>
      </c>
      <c r="AW2070">
        <v>101</v>
      </c>
      <c r="AX2070">
        <v>101</v>
      </c>
      <c r="AY2070" t="s">
        <v>573</v>
      </c>
      <c r="AZ2070" t="s">
        <v>573</v>
      </c>
      <c r="BA2070" t="s">
        <v>573</v>
      </c>
    </row>
    <row r="2071" spans="1:53" x14ac:dyDescent="0.55000000000000004">
      <c r="A2071">
        <v>1990</v>
      </c>
      <c r="B2071" t="b">
        <f>IF(Table2[[#This Row],[yearID]]&gt;=1903,TRUE,FALSE)</f>
        <v>1</v>
      </c>
      <c r="C2071" t="b">
        <f>IF(Table2[[#This Row],[yearID]]&gt;=1973,TRUE,FALSE)</f>
        <v>1</v>
      </c>
      <c r="D2071" t="s">
        <v>157</v>
      </c>
      <c r="E2071" t="s">
        <v>514</v>
      </c>
      <c r="F2071" t="s">
        <v>243</v>
      </c>
      <c r="G2071" t="str">
        <f>VLOOKUP(Table2[[#This Row],[franchID]],TeamsFranchises!$A$1:$D$121,2,FALSE)</f>
        <v>San Francisco Giants</v>
      </c>
      <c r="H2071" t="s">
        <v>8</v>
      </c>
      <c r="I2071">
        <v>3</v>
      </c>
      <c r="J2071">
        <v>162</v>
      </c>
      <c r="K2071">
        <v>81</v>
      </c>
      <c r="L2071">
        <v>85</v>
      </c>
      <c r="M2071">
        <v>77</v>
      </c>
      <c r="N2071" t="s">
        <v>51</v>
      </c>
      <c r="P2071" t="s">
        <v>51</v>
      </c>
      <c r="Q2071">
        <f>IF(Table2[[#This Row],[LgWin]]="Y",1,0)</f>
        <v>0</v>
      </c>
      <c r="R2071" t="s">
        <v>51</v>
      </c>
      <c r="S2071">
        <f>IF(Table2[[#This Row],[WSWin]]="Y",1,0)</f>
        <v>0</v>
      </c>
      <c r="T2071">
        <v>719</v>
      </c>
      <c r="U2071">
        <v>5573</v>
      </c>
      <c r="V2071">
        <v>1459</v>
      </c>
      <c r="W2071">
        <v>221</v>
      </c>
      <c r="X2071">
        <v>35</v>
      </c>
      <c r="Y2071">
        <v>152</v>
      </c>
      <c r="Z2071">
        <v>488</v>
      </c>
      <c r="AA2071">
        <v>973</v>
      </c>
      <c r="AB2071">
        <v>109</v>
      </c>
      <c r="AC2071">
        <v>56</v>
      </c>
      <c r="AD2071">
        <v>33</v>
      </c>
      <c r="AE2071">
        <v>45</v>
      </c>
      <c r="AF2071">
        <v>710</v>
      </c>
      <c r="AG2071">
        <v>655</v>
      </c>
      <c r="AH2071">
        <v>4.08</v>
      </c>
      <c r="AI2071">
        <v>14</v>
      </c>
      <c r="AJ2071">
        <v>6</v>
      </c>
      <c r="AK2071">
        <v>45</v>
      </c>
      <c r="AL2071">
        <v>4339</v>
      </c>
      <c r="AM2071">
        <v>1477</v>
      </c>
      <c r="AN2071">
        <v>131</v>
      </c>
      <c r="AO2071">
        <v>553</v>
      </c>
      <c r="AP2071">
        <v>788</v>
      </c>
      <c r="AQ2071">
        <v>107</v>
      </c>
      <c r="AR2071">
        <v>148</v>
      </c>
      <c r="AS2071">
        <v>0.98299999999999998</v>
      </c>
      <c r="AT2071" t="s">
        <v>515</v>
      </c>
      <c r="AU2071" t="s">
        <v>517</v>
      </c>
      <c r="AV2071">
        <v>1975528</v>
      </c>
      <c r="AW2071">
        <v>96</v>
      </c>
      <c r="AX2071">
        <v>96</v>
      </c>
      <c r="AY2071" t="s">
        <v>243</v>
      </c>
      <c r="AZ2071" t="s">
        <v>514</v>
      </c>
      <c r="BA2071" t="s">
        <v>514</v>
      </c>
    </row>
    <row r="2072" spans="1:53" x14ac:dyDescent="0.55000000000000004">
      <c r="A2072">
        <v>1990</v>
      </c>
      <c r="B2072" t="b">
        <f>IF(Table2[[#This Row],[yearID]]&gt;=1903,TRUE,FALSE)</f>
        <v>1</v>
      </c>
      <c r="C2072" t="b">
        <f>IF(Table2[[#This Row],[yearID]]&gt;=1973,TRUE,FALSE)</f>
        <v>1</v>
      </c>
      <c r="D2072" t="s">
        <v>157</v>
      </c>
      <c r="E2072" t="s">
        <v>396</v>
      </c>
      <c r="F2072" t="s">
        <v>154</v>
      </c>
      <c r="G2072" t="str">
        <f>VLOOKUP(Table2[[#This Row],[franchID]],TeamsFranchises!$A$1:$D$121,2,FALSE)</f>
        <v>St. Louis Cardinals</v>
      </c>
      <c r="H2072" t="s">
        <v>37</v>
      </c>
      <c r="I2072">
        <v>6</v>
      </c>
      <c r="J2072">
        <v>162</v>
      </c>
      <c r="K2072">
        <v>81</v>
      </c>
      <c r="L2072">
        <v>70</v>
      </c>
      <c r="M2072">
        <v>92</v>
      </c>
      <c r="N2072" t="s">
        <v>51</v>
      </c>
      <c r="P2072" t="s">
        <v>51</v>
      </c>
      <c r="Q2072">
        <f>IF(Table2[[#This Row],[LgWin]]="Y",1,0)</f>
        <v>0</v>
      </c>
      <c r="R2072" t="s">
        <v>51</v>
      </c>
      <c r="S2072">
        <f>IF(Table2[[#This Row],[WSWin]]="Y",1,0)</f>
        <v>0</v>
      </c>
      <c r="T2072">
        <v>599</v>
      </c>
      <c r="U2072">
        <v>5462</v>
      </c>
      <c r="V2072">
        <v>1398</v>
      </c>
      <c r="W2072">
        <v>255</v>
      </c>
      <c r="X2072">
        <v>41</v>
      </c>
      <c r="Y2072">
        <v>73</v>
      </c>
      <c r="Z2072">
        <v>517</v>
      </c>
      <c r="AA2072">
        <v>844</v>
      </c>
      <c r="AB2072">
        <v>221</v>
      </c>
      <c r="AC2072">
        <v>74</v>
      </c>
      <c r="AD2072">
        <v>21</v>
      </c>
      <c r="AE2072">
        <v>50</v>
      </c>
      <c r="AF2072">
        <v>698</v>
      </c>
      <c r="AG2072">
        <v>621</v>
      </c>
      <c r="AH2072">
        <v>3.87</v>
      </c>
      <c r="AI2072">
        <v>8</v>
      </c>
      <c r="AJ2072">
        <v>13</v>
      </c>
      <c r="AK2072">
        <v>39</v>
      </c>
      <c r="AL2072">
        <v>4330</v>
      </c>
      <c r="AM2072">
        <v>1432</v>
      </c>
      <c r="AN2072">
        <v>98</v>
      </c>
      <c r="AO2072">
        <v>475</v>
      </c>
      <c r="AP2072">
        <v>833</v>
      </c>
      <c r="AQ2072">
        <v>130</v>
      </c>
      <c r="AR2072">
        <v>114</v>
      </c>
      <c r="AS2072">
        <v>0.97899999999999998</v>
      </c>
      <c r="AT2072" t="s">
        <v>409</v>
      </c>
      <c r="AU2072" t="s">
        <v>545</v>
      </c>
      <c r="AV2072">
        <v>2573225</v>
      </c>
      <c r="AW2072">
        <v>100</v>
      </c>
      <c r="AX2072">
        <v>100</v>
      </c>
      <c r="AY2072" t="s">
        <v>154</v>
      </c>
      <c r="AZ2072" t="s">
        <v>396</v>
      </c>
      <c r="BA2072" t="s">
        <v>396</v>
      </c>
    </row>
    <row r="2073" spans="1:53" x14ac:dyDescent="0.55000000000000004">
      <c r="A2073">
        <v>1990</v>
      </c>
      <c r="B2073" t="b">
        <f>IF(Table2[[#This Row],[yearID]]&gt;=1903,TRUE,FALSE)</f>
        <v>1</v>
      </c>
      <c r="C2073" t="b">
        <f>IF(Table2[[#This Row],[yearID]]&gt;=1973,TRUE,FALSE)</f>
        <v>1</v>
      </c>
      <c r="D2073" t="s">
        <v>410</v>
      </c>
      <c r="E2073" t="s">
        <v>526</v>
      </c>
      <c r="F2073" t="s">
        <v>526</v>
      </c>
      <c r="G2073" t="str">
        <f>VLOOKUP(Table2[[#This Row],[franchID]],TeamsFranchises!$A$1:$D$121,2,FALSE)</f>
        <v>Texas Rangers</v>
      </c>
      <c r="H2073" t="s">
        <v>8</v>
      </c>
      <c r="I2073">
        <v>3</v>
      </c>
      <c r="J2073">
        <v>162</v>
      </c>
      <c r="K2073">
        <v>82</v>
      </c>
      <c r="L2073">
        <v>83</v>
      </c>
      <c r="M2073">
        <v>79</v>
      </c>
      <c r="N2073" t="s">
        <v>51</v>
      </c>
      <c r="P2073" t="s">
        <v>51</v>
      </c>
      <c r="Q2073">
        <f>IF(Table2[[#This Row],[LgWin]]="Y",1,0)</f>
        <v>0</v>
      </c>
      <c r="R2073" t="s">
        <v>51</v>
      </c>
      <c r="S2073">
        <f>IF(Table2[[#This Row],[WSWin]]="Y",1,0)</f>
        <v>0</v>
      </c>
      <c r="T2073">
        <v>676</v>
      </c>
      <c r="U2073">
        <v>5469</v>
      </c>
      <c r="V2073">
        <v>1416</v>
      </c>
      <c r="W2073">
        <v>257</v>
      </c>
      <c r="X2073">
        <v>27</v>
      </c>
      <c r="Y2073">
        <v>110</v>
      </c>
      <c r="Z2073">
        <v>575</v>
      </c>
      <c r="AA2073">
        <v>1054</v>
      </c>
      <c r="AB2073">
        <v>115</v>
      </c>
      <c r="AC2073">
        <v>48</v>
      </c>
      <c r="AD2073">
        <v>34</v>
      </c>
      <c r="AE2073">
        <v>44</v>
      </c>
      <c r="AF2073">
        <v>696</v>
      </c>
      <c r="AG2073">
        <v>615</v>
      </c>
      <c r="AH2073">
        <v>3.83</v>
      </c>
      <c r="AI2073">
        <v>25</v>
      </c>
      <c r="AJ2073">
        <v>9</v>
      </c>
      <c r="AK2073">
        <v>36</v>
      </c>
      <c r="AL2073">
        <v>4334</v>
      </c>
      <c r="AM2073">
        <v>1343</v>
      </c>
      <c r="AN2073">
        <v>113</v>
      </c>
      <c r="AO2073">
        <v>623</v>
      </c>
      <c r="AP2073">
        <v>997</v>
      </c>
      <c r="AQ2073">
        <v>133</v>
      </c>
      <c r="AR2073">
        <v>161</v>
      </c>
      <c r="AS2073">
        <v>0.97899999999999998</v>
      </c>
      <c r="AT2073" t="s">
        <v>568</v>
      </c>
      <c r="AU2073" t="s">
        <v>569</v>
      </c>
      <c r="AV2073">
        <v>2057911</v>
      </c>
      <c r="AW2073">
        <v>100</v>
      </c>
      <c r="AX2073">
        <v>101</v>
      </c>
      <c r="AY2073" t="s">
        <v>526</v>
      </c>
      <c r="AZ2073" t="s">
        <v>526</v>
      </c>
      <c r="BA2073" t="s">
        <v>526</v>
      </c>
    </row>
    <row r="2074" spans="1:53" x14ac:dyDescent="0.55000000000000004">
      <c r="A2074">
        <v>1990</v>
      </c>
      <c r="B2074" t="b">
        <f>IF(Table2[[#This Row],[yearID]]&gt;=1903,TRUE,FALSE)</f>
        <v>1</v>
      </c>
      <c r="C2074" t="b">
        <f>IF(Table2[[#This Row],[yearID]]&gt;=1973,TRUE,FALSE)</f>
        <v>1</v>
      </c>
      <c r="D2074" t="s">
        <v>410</v>
      </c>
      <c r="E2074" t="s">
        <v>576</v>
      </c>
      <c r="F2074" t="s">
        <v>576</v>
      </c>
      <c r="G2074" t="str">
        <f>VLOOKUP(Table2[[#This Row],[franchID]],TeamsFranchises!$A$1:$D$121,2,FALSE)</f>
        <v>Toronto Blue Jays</v>
      </c>
      <c r="H2074" t="s">
        <v>37</v>
      </c>
      <c r="I2074">
        <v>2</v>
      </c>
      <c r="J2074">
        <v>162</v>
      </c>
      <c r="K2074">
        <v>81</v>
      </c>
      <c r="L2074">
        <v>86</v>
      </c>
      <c r="M2074">
        <v>76</v>
      </c>
      <c r="N2074" t="s">
        <v>51</v>
      </c>
      <c r="P2074" t="s">
        <v>51</v>
      </c>
      <c r="Q2074">
        <f>IF(Table2[[#This Row],[LgWin]]="Y",1,0)</f>
        <v>0</v>
      </c>
      <c r="R2074" t="s">
        <v>51</v>
      </c>
      <c r="S2074">
        <f>IF(Table2[[#This Row],[WSWin]]="Y",1,0)</f>
        <v>0</v>
      </c>
      <c r="T2074">
        <v>767</v>
      </c>
      <c r="U2074">
        <v>5589</v>
      </c>
      <c r="V2074">
        <v>1479</v>
      </c>
      <c r="W2074">
        <v>263</v>
      </c>
      <c r="X2074">
        <v>50</v>
      </c>
      <c r="Y2074">
        <v>167</v>
      </c>
      <c r="Z2074">
        <v>526</v>
      </c>
      <c r="AA2074">
        <v>970</v>
      </c>
      <c r="AB2074">
        <v>111</v>
      </c>
      <c r="AC2074">
        <v>52</v>
      </c>
      <c r="AD2074">
        <v>28</v>
      </c>
      <c r="AE2074">
        <v>62</v>
      </c>
      <c r="AF2074">
        <v>661</v>
      </c>
      <c r="AG2074">
        <v>620</v>
      </c>
      <c r="AH2074">
        <v>3.84</v>
      </c>
      <c r="AI2074">
        <v>6</v>
      </c>
      <c r="AJ2074">
        <v>9</v>
      </c>
      <c r="AK2074">
        <v>48</v>
      </c>
      <c r="AL2074">
        <v>4362</v>
      </c>
      <c r="AM2074">
        <v>1434</v>
      </c>
      <c r="AN2074">
        <v>143</v>
      </c>
      <c r="AO2074">
        <v>445</v>
      </c>
      <c r="AP2074">
        <v>892</v>
      </c>
      <c r="AQ2074">
        <v>86</v>
      </c>
      <c r="AR2074">
        <v>144</v>
      </c>
      <c r="AS2074">
        <v>0.98599999999999999</v>
      </c>
      <c r="AT2074" t="s">
        <v>577</v>
      </c>
      <c r="AU2074" t="s">
        <v>581</v>
      </c>
      <c r="AV2074">
        <v>3885284</v>
      </c>
      <c r="AW2074">
        <v>106</v>
      </c>
      <c r="AX2074">
        <v>105</v>
      </c>
      <c r="AY2074" t="s">
        <v>576</v>
      </c>
      <c r="AZ2074" t="s">
        <v>576</v>
      </c>
      <c r="BA2074" t="s">
        <v>576</v>
      </c>
    </row>
    <row r="2075" spans="1:53" x14ac:dyDescent="0.55000000000000004">
      <c r="A2075">
        <v>1991</v>
      </c>
      <c r="B2075" t="b">
        <f>IF(Table2[[#This Row],[yearID]]&gt;=1903,TRUE,FALSE)</f>
        <v>1</v>
      </c>
      <c r="C2075" t="b">
        <f>IF(Table2[[#This Row],[yearID]]&gt;=1973,TRUE,FALSE)</f>
        <v>1</v>
      </c>
      <c r="D2075" t="s">
        <v>157</v>
      </c>
      <c r="E2075" t="s">
        <v>159</v>
      </c>
      <c r="F2075" t="s">
        <v>159</v>
      </c>
      <c r="G2075" t="str">
        <f>VLOOKUP(Table2[[#This Row],[franchID]],TeamsFranchises!$A$1:$D$121,2,FALSE)</f>
        <v>Atlanta Braves</v>
      </c>
      <c r="H2075" t="s">
        <v>8</v>
      </c>
      <c r="I2075">
        <v>1</v>
      </c>
      <c r="J2075">
        <v>162</v>
      </c>
      <c r="K2075">
        <v>81</v>
      </c>
      <c r="L2075">
        <v>94</v>
      </c>
      <c r="M2075">
        <v>68</v>
      </c>
      <c r="N2075" t="s">
        <v>76</v>
      </c>
      <c r="P2075" t="s">
        <v>76</v>
      </c>
      <c r="Q2075">
        <f>IF(Table2[[#This Row],[LgWin]]="Y",1,0)</f>
        <v>1</v>
      </c>
      <c r="R2075" t="s">
        <v>51</v>
      </c>
      <c r="S2075">
        <f>IF(Table2[[#This Row],[WSWin]]="Y",1,0)</f>
        <v>0</v>
      </c>
      <c r="T2075">
        <v>749</v>
      </c>
      <c r="U2075">
        <v>5456</v>
      </c>
      <c r="V2075">
        <v>1407</v>
      </c>
      <c r="W2075">
        <v>255</v>
      </c>
      <c r="X2075">
        <v>30</v>
      </c>
      <c r="Y2075">
        <v>141</v>
      </c>
      <c r="Z2075">
        <v>563</v>
      </c>
      <c r="AA2075">
        <v>906</v>
      </c>
      <c r="AB2075">
        <v>165</v>
      </c>
      <c r="AC2075">
        <v>76</v>
      </c>
      <c r="AD2075">
        <v>32</v>
      </c>
      <c r="AE2075">
        <v>45</v>
      </c>
      <c r="AF2075">
        <v>644</v>
      </c>
      <c r="AG2075">
        <v>563</v>
      </c>
      <c r="AH2075">
        <v>3.49</v>
      </c>
      <c r="AI2075">
        <v>18</v>
      </c>
      <c r="AJ2075">
        <v>7</v>
      </c>
      <c r="AK2075">
        <v>48</v>
      </c>
      <c r="AL2075">
        <v>4358</v>
      </c>
      <c r="AM2075">
        <v>1304</v>
      </c>
      <c r="AN2075">
        <v>118</v>
      </c>
      <c r="AO2075">
        <v>481</v>
      </c>
      <c r="AP2075">
        <v>969</v>
      </c>
      <c r="AQ2075">
        <v>138</v>
      </c>
      <c r="AR2075">
        <v>122</v>
      </c>
      <c r="AS2075">
        <v>0.97799999999999998</v>
      </c>
      <c r="AT2075" t="s">
        <v>541</v>
      </c>
      <c r="AU2075" t="s">
        <v>542</v>
      </c>
      <c r="AV2075">
        <v>2140217</v>
      </c>
      <c r="AW2075">
        <v>106</v>
      </c>
      <c r="AX2075">
        <v>106</v>
      </c>
      <c r="AY2075" t="s">
        <v>159</v>
      </c>
      <c r="AZ2075" t="s">
        <v>159</v>
      </c>
      <c r="BA2075" t="s">
        <v>159</v>
      </c>
    </row>
    <row r="2076" spans="1:53" x14ac:dyDescent="0.55000000000000004">
      <c r="A2076">
        <v>1991</v>
      </c>
      <c r="B2076" t="b">
        <f>IF(Table2[[#This Row],[yearID]]&gt;=1903,TRUE,FALSE)</f>
        <v>1</v>
      </c>
      <c r="C2076" t="b">
        <f>IF(Table2[[#This Row],[yearID]]&gt;=1973,TRUE,FALSE)</f>
        <v>1</v>
      </c>
      <c r="D2076" t="s">
        <v>410</v>
      </c>
      <c r="E2076" t="s">
        <v>95</v>
      </c>
      <c r="F2076" t="s">
        <v>95</v>
      </c>
      <c r="G2076" t="str">
        <f>VLOOKUP(Table2[[#This Row],[franchID]],TeamsFranchises!$A$1:$D$121,2,FALSE)</f>
        <v>Baltimore Orioles</v>
      </c>
      <c r="H2076" t="s">
        <v>37</v>
      </c>
      <c r="I2076">
        <v>6</v>
      </c>
      <c r="J2076">
        <v>162</v>
      </c>
      <c r="K2076">
        <v>81</v>
      </c>
      <c r="L2076">
        <v>67</v>
      </c>
      <c r="M2076">
        <v>95</v>
      </c>
      <c r="N2076" t="s">
        <v>51</v>
      </c>
      <c r="P2076" t="s">
        <v>51</v>
      </c>
      <c r="Q2076">
        <f>IF(Table2[[#This Row],[LgWin]]="Y",1,0)</f>
        <v>0</v>
      </c>
      <c r="R2076" t="s">
        <v>51</v>
      </c>
      <c r="S2076">
        <f>IF(Table2[[#This Row],[WSWin]]="Y",1,0)</f>
        <v>0</v>
      </c>
      <c r="T2076">
        <v>686</v>
      </c>
      <c r="U2076">
        <v>5604</v>
      </c>
      <c r="V2076">
        <v>1421</v>
      </c>
      <c r="W2076">
        <v>256</v>
      </c>
      <c r="X2076">
        <v>29</v>
      </c>
      <c r="Y2076">
        <v>170</v>
      </c>
      <c r="Z2076">
        <v>528</v>
      </c>
      <c r="AA2076">
        <v>974</v>
      </c>
      <c r="AB2076">
        <v>50</v>
      </c>
      <c r="AC2076">
        <v>33</v>
      </c>
      <c r="AD2076">
        <v>33</v>
      </c>
      <c r="AE2076">
        <v>45</v>
      </c>
      <c r="AF2076">
        <v>796</v>
      </c>
      <c r="AG2076">
        <v>743</v>
      </c>
      <c r="AH2076">
        <v>4.59</v>
      </c>
      <c r="AI2076">
        <v>8</v>
      </c>
      <c r="AJ2076">
        <v>8</v>
      </c>
      <c r="AK2076">
        <v>42</v>
      </c>
      <c r="AL2076">
        <v>4373</v>
      </c>
      <c r="AM2076">
        <v>1534</v>
      </c>
      <c r="AN2076">
        <v>147</v>
      </c>
      <c r="AO2076">
        <v>504</v>
      </c>
      <c r="AP2076">
        <v>868</v>
      </c>
      <c r="AQ2076">
        <v>91</v>
      </c>
      <c r="AR2076">
        <v>172</v>
      </c>
      <c r="AS2076">
        <v>0.98499999999999999</v>
      </c>
      <c r="AT2076" t="s">
        <v>218</v>
      </c>
      <c r="AU2076" t="s">
        <v>504</v>
      </c>
      <c r="AV2076">
        <v>2552753</v>
      </c>
      <c r="AW2076">
        <v>96</v>
      </c>
      <c r="AX2076">
        <v>97</v>
      </c>
      <c r="AY2076" t="s">
        <v>95</v>
      </c>
      <c r="AZ2076" t="s">
        <v>95</v>
      </c>
      <c r="BA2076" t="s">
        <v>95</v>
      </c>
    </row>
    <row r="2077" spans="1:53" x14ac:dyDescent="0.55000000000000004">
      <c r="A2077">
        <v>1991</v>
      </c>
      <c r="B2077" t="b">
        <f>IF(Table2[[#This Row],[yearID]]&gt;=1903,TRUE,FALSE)</f>
        <v>1</v>
      </c>
      <c r="C2077" t="b">
        <f>IF(Table2[[#This Row],[yearID]]&gt;=1973,TRUE,FALSE)</f>
        <v>1</v>
      </c>
      <c r="D2077" t="s">
        <v>410</v>
      </c>
      <c r="E2077" t="s">
        <v>54</v>
      </c>
      <c r="F2077" t="s">
        <v>54</v>
      </c>
      <c r="G2077" t="str">
        <f>VLOOKUP(Table2[[#This Row],[franchID]],TeamsFranchises!$A$1:$D$121,2,FALSE)</f>
        <v>Boston Red Sox</v>
      </c>
      <c r="H2077" t="s">
        <v>37</v>
      </c>
      <c r="I2077">
        <v>2</v>
      </c>
      <c r="J2077">
        <v>162</v>
      </c>
      <c r="K2077">
        <v>81</v>
      </c>
      <c r="L2077">
        <v>84</v>
      </c>
      <c r="M2077">
        <v>78</v>
      </c>
      <c r="N2077" t="s">
        <v>51</v>
      </c>
      <c r="P2077" t="s">
        <v>51</v>
      </c>
      <c r="Q2077">
        <f>IF(Table2[[#This Row],[LgWin]]="Y",1,0)</f>
        <v>0</v>
      </c>
      <c r="R2077" t="s">
        <v>51</v>
      </c>
      <c r="S2077">
        <f>IF(Table2[[#This Row],[WSWin]]="Y",1,0)</f>
        <v>0</v>
      </c>
      <c r="T2077">
        <v>731</v>
      </c>
      <c r="U2077">
        <v>5530</v>
      </c>
      <c r="V2077">
        <v>1486</v>
      </c>
      <c r="W2077">
        <v>305</v>
      </c>
      <c r="X2077">
        <v>25</v>
      </c>
      <c r="Y2077">
        <v>126</v>
      </c>
      <c r="Z2077">
        <v>593</v>
      </c>
      <c r="AA2077">
        <v>820</v>
      </c>
      <c r="AB2077">
        <v>59</v>
      </c>
      <c r="AC2077">
        <v>39</v>
      </c>
      <c r="AD2077">
        <v>32</v>
      </c>
      <c r="AE2077">
        <v>51</v>
      </c>
      <c r="AF2077">
        <v>712</v>
      </c>
      <c r="AG2077">
        <v>642</v>
      </c>
      <c r="AH2077">
        <v>4.01</v>
      </c>
      <c r="AI2077">
        <v>15</v>
      </c>
      <c r="AJ2077">
        <v>13</v>
      </c>
      <c r="AK2077">
        <v>45</v>
      </c>
      <c r="AL2077">
        <v>4319</v>
      </c>
      <c r="AM2077">
        <v>1405</v>
      </c>
      <c r="AN2077">
        <v>147</v>
      </c>
      <c r="AO2077">
        <v>530</v>
      </c>
      <c r="AP2077">
        <v>999</v>
      </c>
      <c r="AQ2077">
        <v>116</v>
      </c>
      <c r="AR2077">
        <v>165</v>
      </c>
      <c r="AS2077">
        <v>0.98099999999999998</v>
      </c>
      <c r="AT2077" t="s">
        <v>441</v>
      </c>
      <c r="AU2077" t="s">
        <v>493</v>
      </c>
      <c r="AV2077">
        <v>2562435</v>
      </c>
      <c r="AW2077">
        <v>105</v>
      </c>
      <c r="AX2077">
        <v>105</v>
      </c>
      <c r="AY2077" t="s">
        <v>54</v>
      </c>
      <c r="AZ2077" t="s">
        <v>54</v>
      </c>
      <c r="BA2077" t="s">
        <v>54</v>
      </c>
    </row>
    <row r="2078" spans="1:53" x14ac:dyDescent="0.55000000000000004">
      <c r="A2078">
        <v>1991</v>
      </c>
      <c r="B2078" t="b">
        <f>IF(Table2[[#This Row],[yearID]]&gt;=1903,TRUE,FALSE)</f>
        <v>1</v>
      </c>
      <c r="C2078" t="b">
        <f>IF(Table2[[#This Row],[yearID]]&gt;=1973,TRUE,FALSE)</f>
        <v>1</v>
      </c>
      <c r="D2078" t="s">
        <v>410</v>
      </c>
      <c r="E2078" t="s">
        <v>537</v>
      </c>
      <c r="F2078" t="s">
        <v>520</v>
      </c>
      <c r="G2078" t="str">
        <f>VLOOKUP(Table2[[#This Row],[franchID]],TeamsFranchises!$A$1:$D$121,2,FALSE)</f>
        <v>Los Angeles Angels of Anaheim</v>
      </c>
      <c r="H2078" t="s">
        <v>8</v>
      </c>
      <c r="I2078">
        <v>7</v>
      </c>
      <c r="J2078">
        <v>162</v>
      </c>
      <c r="K2078">
        <v>81</v>
      </c>
      <c r="L2078">
        <v>81</v>
      </c>
      <c r="M2078">
        <v>81</v>
      </c>
      <c r="N2078" t="s">
        <v>51</v>
      </c>
      <c r="P2078" t="s">
        <v>51</v>
      </c>
      <c r="Q2078">
        <f>IF(Table2[[#This Row],[LgWin]]="Y",1,0)</f>
        <v>0</v>
      </c>
      <c r="R2078" t="s">
        <v>51</v>
      </c>
      <c r="S2078">
        <f>IF(Table2[[#This Row],[WSWin]]="Y",1,0)</f>
        <v>0</v>
      </c>
      <c r="T2078">
        <v>653</v>
      </c>
      <c r="U2078">
        <v>5470</v>
      </c>
      <c r="V2078">
        <v>1396</v>
      </c>
      <c r="W2078">
        <v>245</v>
      </c>
      <c r="X2078">
        <v>29</v>
      </c>
      <c r="Y2078">
        <v>115</v>
      </c>
      <c r="Z2078">
        <v>448</v>
      </c>
      <c r="AA2078">
        <v>928</v>
      </c>
      <c r="AB2078">
        <v>94</v>
      </c>
      <c r="AC2078">
        <v>56</v>
      </c>
      <c r="AD2078">
        <v>38</v>
      </c>
      <c r="AE2078">
        <v>31</v>
      </c>
      <c r="AF2078">
        <v>649</v>
      </c>
      <c r="AG2078">
        <v>591</v>
      </c>
      <c r="AH2078">
        <v>3.69</v>
      </c>
      <c r="AI2078">
        <v>18</v>
      </c>
      <c r="AJ2078">
        <v>10</v>
      </c>
      <c r="AK2078">
        <v>50</v>
      </c>
      <c r="AL2078">
        <v>4325</v>
      </c>
      <c r="AM2078">
        <v>1351</v>
      </c>
      <c r="AN2078">
        <v>141</v>
      </c>
      <c r="AO2078">
        <v>543</v>
      </c>
      <c r="AP2078">
        <v>990</v>
      </c>
      <c r="AQ2078">
        <v>102</v>
      </c>
      <c r="AR2078">
        <v>156</v>
      </c>
      <c r="AS2078">
        <v>0.98399999999999999</v>
      </c>
      <c r="AT2078" t="s">
        <v>538</v>
      </c>
      <c r="AU2078" t="s">
        <v>543</v>
      </c>
      <c r="AV2078">
        <v>2416236</v>
      </c>
      <c r="AW2078">
        <v>99</v>
      </c>
      <c r="AX2078">
        <v>100</v>
      </c>
      <c r="AY2078" t="s">
        <v>537</v>
      </c>
      <c r="AZ2078" t="s">
        <v>537</v>
      </c>
      <c r="BA2078" t="s">
        <v>537</v>
      </c>
    </row>
    <row r="2079" spans="1:53" x14ac:dyDescent="0.55000000000000004">
      <c r="A2079">
        <v>1991</v>
      </c>
      <c r="B2079" t="b">
        <f>IF(Table2[[#This Row],[yearID]]&gt;=1903,TRUE,FALSE)</f>
        <v>1</v>
      </c>
      <c r="C2079" t="b">
        <f>IF(Table2[[#This Row],[yearID]]&gt;=1973,TRUE,FALSE)</f>
        <v>1</v>
      </c>
      <c r="D2079" t="s">
        <v>410</v>
      </c>
      <c r="E2079" t="s">
        <v>415</v>
      </c>
      <c r="F2079" t="s">
        <v>416</v>
      </c>
      <c r="G2079" t="str">
        <f>VLOOKUP(Table2[[#This Row],[franchID]],TeamsFranchises!$A$1:$D$121,2,FALSE)</f>
        <v>Chicago White Sox</v>
      </c>
      <c r="H2079" t="s">
        <v>8</v>
      </c>
      <c r="I2079">
        <v>2</v>
      </c>
      <c r="J2079">
        <v>162</v>
      </c>
      <c r="K2079">
        <v>81</v>
      </c>
      <c r="L2079">
        <v>87</v>
      </c>
      <c r="M2079">
        <v>75</v>
      </c>
      <c r="N2079" t="s">
        <v>51</v>
      </c>
      <c r="P2079" t="s">
        <v>51</v>
      </c>
      <c r="Q2079">
        <f>IF(Table2[[#This Row],[LgWin]]="Y",1,0)</f>
        <v>0</v>
      </c>
      <c r="R2079" t="s">
        <v>51</v>
      </c>
      <c r="S2079">
        <f>IF(Table2[[#This Row],[WSWin]]="Y",1,0)</f>
        <v>0</v>
      </c>
      <c r="T2079">
        <v>758</v>
      </c>
      <c r="U2079">
        <v>5594</v>
      </c>
      <c r="V2079">
        <v>1464</v>
      </c>
      <c r="W2079">
        <v>226</v>
      </c>
      <c r="X2079">
        <v>39</v>
      </c>
      <c r="Y2079">
        <v>139</v>
      </c>
      <c r="Z2079">
        <v>610</v>
      </c>
      <c r="AA2079">
        <v>896</v>
      </c>
      <c r="AB2079">
        <v>134</v>
      </c>
      <c r="AC2079">
        <v>74</v>
      </c>
      <c r="AD2079">
        <v>37</v>
      </c>
      <c r="AE2079">
        <v>41</v>
      </c>
      <c r="AF2079">
        <v>681</v>
      </c>
      <c r="AG2079">
        <v>622</v>
      </c>
      <c r="AH2079">
        <v>3.79</v>
      </c>
      <c r="AI2079">
        <v>28</v>
      </c>
      <c r="AJ2079">
        <v>8</v>
      </c>
      <c r="AK2079">
        <v>40</v>
      </c>
      <c r="AL2079">
        <v>4434</v>
      </c>
      <c r="AM2079">
        <v>1302</v>
      </c>
      <c r="AN2079">
        <v>154</v>
      </c>
      <c r="AO2079">
        <v>601</v>
      </c>
      <c r="AP2079">
        <v>923</v>
      </c>
      <c r="AQ2079">
        <v>116</v>
      </c>
      <c r="AR2079">
        <v>151</v>
      </c>
      <c r="AS2079">
        <v>0.98199999999999998</v>
      </c>
      <c r="AT2079" t="s">
        <v>417</v>
      </c>
      <c r="AU2079" t="s">
        <v>582</v>
      </c>
      <c r="AV2079">
        <v>2934154</v>
      </c>
      <c r="AW2079">
        <v>98</v>
      </c>
      <c r="AX2079">
        <v>97</v>
      </c>
      <c r="AY2079" t="s">
        <v>416</v>
      </c>
      <c r="AZ2079" t="s">
        <v>415</v>
      </c>
      <c r="BA2079" t="s">
        <v>415</v>
      </c>
    </row>
    <row r="2080" spans="1:53" x14ac:dyDescent="0.55000000000000004">
      <c r="A2080">
        <v>1991</v>
      </c>
      <c r="B2080" t="b">
        <f>IF(Table2[[#This Row],[yearID]]&gt;=1903,TRUE,FALSE)</f>
        <v>1</v>
      </c>
      <c r="C2080" t="b">
        <f>IF(Table2[[#This Row],[yearID]]&gt;=1973,TRUE,FALSE)</f>
        <v>1</v>
      </c>
      <c r="D2080" t="s">
        <v>157</v>
      </c>
      <c r="E2080" t="s">
        <v>161</v>
      </c>
      <c r="F2080" t="s">
        <v>162</v>
      </c>
      <c r="G2080" t="str">
        <f>VLOOKUP(Table2[[#This Row],[franchID]],TeamsFranchises!$A$1:$D$121,2,FALSE)</f>
        <v>Chicago Cubs</v>
      </c>
      <c r="H2080" t="s">
        <v>37</v>
      </c>
      <c r="I2080">
        <v>4</v>
      </c>
      <c r="J2080">
        <v>160</v>
      </c>
      <c r="K2080">
        <v>83</v>
      </c>
      <c r="L2080">
        <v>77</v>
      </c>
      <c r="M2080">
        <v>83</v>
      </c>
      <c r="N2080" t="s">
        <v>51</v>
      </c>
      <c r="P2080" t="s">
        <v>51</v>
      </c>
      <c r="Q2080">
        <f>IF(Table2[[#This Row],[LgWin]]="Y",1,0)</f>
        <v>0</v>
      </c>
      <c r="R2080" t="s">
        <v>51</v>
      </c>
      <c r="S2080">
        <f>IF(Table2[[#This Row],[WSWin]]="Y",1,0)</f>
        <v>0</v>
      </c>
      <c r="T2080">
        <v>695</v>
      </c>
      <c r="U2080">
        <v>5522</v>
      </c>
      <c r="V2080">
        <v>1395</v>
      </c>
      <c r="W2080">
        <v>232</v>
      </c>
      <c r="X2080">
        <v>26</v>
      </c>
      <c r="Y2080">
        <v>159</v>
      </c>
      <c r="Z2080">
        <v>442</v>
      </c>
      <c r="AA2080">
        <v>879</v>
      </c>
      <c r="AB2080">
        <v>123</v>
      </c>
      <c r="AC2080">
        <v>64</v>
      </c>
      <c r="AD2080">
        <v>36</v>
      </c>
      <c r="AE2080">
        <v>55</v>
      </c>
      <c r="AF2080">
        <v>734</v>
      </c>
      <c r="AG2080">
        <v>653</v>
      </c>
      <c r="AH2080">
        <v>4.03</v>
      </c>
      <c r="AI2080">
        <v>12</v>
      </c>
      <c r="AJ2080">
        <v>4</v>
      </c>
      <c r="AK2080">
        <v>40</v>
      </c>
      <c r="AL2080">
        <v>4370</v>
      </c>
      <c r="AM2080">
        <v>1415</v>
      </c>
      <c r="AN2080">
        <v>117</v>
      </c>
      <c r="AO2080">
        <v>542</v>
      </c>
      <c r="AP2080">
        <v>927</v>
      </c>
      <c r="AQ2080">
        <v>113</v>
      </c>
      <c r="AR2080">
        <v>120</v>
      </c>
      <c r="AS2080">
        <v>0.98199999999999998</v>
      </c>
      <c r="AT2080" t="s">
        <v>434</v>
      </c>
      <c r="AU2080" t="s">
        <v>473</v>
      </c>
      <c r="AV2080">
        <v>2314250</v>
      </c>
      <c r="AW2080">
        <v>104</v>
      </c>
      <c r="AX2080">
        <v>105</v>
      </c>
      <c r="AY2080" t="s">
        <v>162</v>
      </c>
      <c r="AZ2080" t="s">
        <v>161</v>
      </c>
      <c r="BA2080" t="s">
        <v>161</v>
      </c>
    </row>
    <row r="2081" spans="1:53" x14ac:dyDescent="0.55000000000000004">
      <c r="A2081">
        <v>1991</v>
      </c>
      <c r="B2081" t="b">
        <f>IF(Table2[[#This Row],[yearID]]&gt;=1903,TRUE,FALSE)</f>
        <v>1</v>
      </c>
      <c r="C2081" t="b">
        <f>IF(Table2[[#This Row],[yearID]]&gt;=1973,TRUE,FALSE)</f>
        <v>1</v>
      </c>
      <c r="D2081" t="s">
        <v>157</v>
      </c>
      <c r="E2081" t="s">
        <v>167</v>
      </c>
      <c r="F2081" t="s">
        <v>167</v>
      </c>
      <c r="G2081" t="str">
        <f>VLOOKUP(Table2[[#This Row],[franchID]],TeamsFranchises!$A$1:$D$121,2,FALSE)</f>
        <v>Cincinnati Reds</v>
      </c>
      <c r="H2081" t="s">
        <v>8</v>
      </c>
      <c r="I2081">
        <v>5</v>
      </c>
      <c r="J2081">
        <v>162</v>
      </c>
      <c r="K2081">
        <v>81</v>
      </c>
      <c r="L2081">
        <v>74</v>
      </c>
      <c r="M2081">
        <v>88</v>
      </c>
      <c r="N2081" t="s">
        <v>51</v>
      </c>
      <c r="P2081" t="s">
        <v>51</v>
      </c>
      <c r="Q2081">
        <f>IF(Table2[[#This Row],[LgWin]]="Y",1,0)</f>
        <v>0</v>
      </c>
      <c r="R2081" t="s">
        <v>51</v>
      </c>
      <c r="S2081">
        <f>IF(Table2[[#This Row],[WSWin]]="Y",1,0)</f>
        <v>0</v>
      </c>
      <c r="T2081">
        <v>689</v>
      </c>
      <c r="U2081">
        <v>5501</v>
      </c>
      <c r="V2081">
        <v>1419</v>
      </c>
      <c r="W2081">
        <v>250</v>
      </c>
      <c r="X2081">
        <v>27</v>
      </c>
      <c r="Y2081">
        <v>164</v>
      </c>
      <c r="Z2081">
        <v>488</v>
      </c>
      <c r="AA2081">
        <v>1006</v>
      </c>
      <c r="AB2081">
        <v>124</v>
      </c>
      <c r="AC2081">
        <v>56</v>
      </c>
      <c r="AD2081">
        <v>32</v>
      </c>
      <c r="AE2081">
        <v>41</v>
      </c>
      <c r="AF2081">
        <v>691</v>
      </c>
      <c r="AG2081">
        <v>613</v>
      </c>
      <c r="AH2081">
        <v>3.83</v>
      </c>
      <c r="AI2081">
        <v>7</v>
      </c>
      <c r="AJ2081">
        <v>11</v>
      </c>
      <c r="AK2081">
        <v>43</v>
      </c>
      <c r="AL2081">
        <v>4320</v>
      </c>
      <c r="AM2081">
        <v>1372</v>
      </c>
      <c r="AN2081">
        <v>127</v>
      </c>
      <c r="AO2081">
        <v>560</v>
      </c>
      <c r="AP2081">
        <v>997</v>
      </c>
      <c r="AQ2081">
        <v>125</v>
      </c>
      <c r="AR2081">
        <v>131</v>
      </c>
      <c r="AS2081">
        <v>0.97899999999999998</v>
      </c>
      <c r="AT2081" t="s">
        <v>165</v>
      </c>
      <c r="AU2081" t="s">
        <v>565</v>
      </c>
      <c r="AV2081">
        <v>2372377</v>
      </c>
      <c r="AW2081">
        <v>104</v>
      </c>
      <c r="AX2081">
        <v>104</v>
      </c>
      <c r="AY2081" t="s">
        <v>167</v>
      </c>
      <c r="AZ2081" t="s">
        <v>167</v>
      </c>
      <c r="BA2081" t="s">
        <v>167</v>
      </c>
    </row>
    <row r="2082" spans="1:53" x14ac:dyDescent="0.55000000000000004">
      <c r="A2082">
        <v>1991</v>
      </c>
      <c r="B2082" t="b">
        <f>IF(Table2[[#This Row],[yearID]]&gt;=1903,TRUE,FALSE)</f>
        <v>1</v>
      </c>
      <c r="C2082" t="b">
        <f>IF(Table2[[#This Row],[yearID]]&gt;=1973,TRUE,FALSE)</f>
        <v>1</v>
      </c>
      <c r="D2082" t="s">
        <v>410</v>
      </c>
      <c r="E2082" t="s">
        <v>64</v>
      </c>
      <c r="F2082" t="s">
        <v>64</v>
      </c>
      <c r="G2082" t="str">
        <f>VLOOKUP(Table2[[#This Row],[franchID]],TeamsFranchises!$A$1:$D$121,2,FALSE)</f>
        <v>Cleveland Indians</v>
      </c>
      <c r="H2082" t="s">
        <v>37</v>
      </c>
      <c r="I2082">
        <v>7</v>
      </c>
      <c r="J2082">
        <v>162</v>
      </c>
      <c r="K2082">
        <v>82</v>
      </c>
      <c r="L2082">
        <v>57</v>
      </c>
      <c r="M2082">
        <v>105</v>
      </c>
      <c r="N2082" t="s">
        <v>51</v>
      </c>
      <c r="P2082" t="s">
        <v>51</v>
      </c>
      <c r="Q2082">
        <f>IF(Table2[[#This Row],[LgWin]]="Y",1,0)</f>
        <v>0</v>
      </c>
      <c r="R2082" t="s">
        <v>51</v>
      </c>
      <c r="S2082">
        <f>IF(Table2[[#This Row],[WSWin]]="Y",1,0)</f>
        <v>0</v>
      </c>
      <c r="T2082">
        <v>576</v>
      </c>
      <c r="U2082">
        <v>5470</v>
      </c>
      <c r="V2082">
        <v>1390</v>
      </c>
      <c r="W2082">
        <v>236</v>
      </c>
      <c r="X2082">
        <v>26</v>
      </c>
      <c r="Y2082">
        <v>79</v>
      </c>
      <c r="Z2082">
        <v>449</v>
      </c>
      <c r="AA2082">
        <v>888</v>
      </c>
      <c r="AB2082">
        <v>84</v>
      </c>
      <c r="AC2082">
        <v>58</v>
      </c>
      <c r="AD2082">
        <v>43</v>
      </c>
      <c r="AE2082">
        <v>46</v>
      </c>
      <c r="AF2082">
        <v>759</v>
      </c>
      <c r="AG2082">
        <v>678</v>
      </c>
      <c r="AH2082">
        <v>4.2300000000000004</v>
      </c>
      <c r="AI2082">
        <v>22</v>
      </c>
      <c r="AJ2082">
        <v>8</v>
      </c>
      <c r="AK2082">
        <v>33</v>
      </c>
      <c r="AL2082">
        <v>4324</v>
      </c>
      <c r="AM2082">
        <v>1551</v>
      </c>
      <c r="AN2082">
        <v>110</v>
      </c>
      <c r="AO2082">
        <v>441</v>
      </c>
      <c r="AP2082">
        <v>862</v>
      </c>
      <c r="AQ2082">
        <v>149</v>
      </c>
      <c r="AR2082">
        <v>150</v>
      </c>
      <c r="AS2082">
        <v>0.97599999999999998</v>
      </c>
      <c r="AT2082" t="s">
        <v>487</v>
      </c>
      <c r="AU2082" t="s">
        <v>498</v>
      </c>
      <c r="AV2082">
        <v>1051863</v>
      </c>
      <c r="AW2082">
        <v>101</v>
      </c>
      <c r="AX2082">
        <v>102</v>
      </c>
      <c r="AY2082" t="s">
        <v>64</v>
      </c>
      <c r="AZ2082" t="s">
        <v>64</v>
      </c>
      <c r="BA2082" t="s">
        <v>64</v>
      </c>
    </row>
    <row r="2083" spans="1:53" x14ac:dyDescent="0.55000000000000004">
      <c r="A2083">
        <v>1991</v>
      </c>
      <c r="B2083" t="b">
        <f>IF(Table2[[#This Row],[yearID]]&gt;=1903,TRUE,FALSE)</f>
        <v>1</v>
      </c>
      <c r="C2083" t="b">
        <f>IF(Table2[[#This Row],[yearID]]&gt;=1973,TRUE,FALSE)</f>
        <v>1</v>
      </c>
      <c r="D2083" t="s">
        <v>410</v>
      </c>
      <c r="E2083" t="s">
        <v>419</v>
      </c>
      <c r="F2083" t="s">
        <v>419</v>
      </c>
      <c r="G2083" t="str">
        <f>VLOOKUP(Table2[[#This Row],[franchID]],TeamsFranchises!$A$1:$D$121,2,FALSE)</f>
        <v>Detroit Tigers</v>
      </c>
      <c r="H2083" t="s">
        <v>37</v>
      </c>
      <c r="I2083">
        <v>2</v>
      </c>
      <c r="J2083">
        <v>162</v>
      </c>
      <c r="K2083">
        <v>81</v>
      </c>
      <c r="L2083">
        <v>84</v>
      </c>
      <c r="M2083">
        <v>78</v>
      </c>
      <c r="N2083" t="s">
        <v>51</v>
      </c>
      <c r="P2083" t="s">
        <v>51</v>
      </c>
      <c r="Q2083">
        <f>IF(Table2[[#This Row],[LgWin]]="Y",1,0)</f>
        <v>0</v>
      </c>
      <c r="R2083" t="s">
        <v>51</v>
      </c>
      <c r="S2083">
        <f>IF(Table2[[#This Row],[WSWin]]="Y",1,0)</f>
        <v>0</v>
      </c>
      <c r="T2083">
        <v>817</v>
      </c>
      <c r="U2083">
        <v>5547</v>
      </c>
      <c r="V2083">
        <v>1372</v>
      </c>
      <c r="W2083">
        <v>259</v>
      </c>
      <c r="X2083">
        <v>26</v>
      </c>
      <c r="Y2083">
        <v>209</v>
      </c>
      <c r="Z2083">
        <v>699</v>
      </c>
      <c r="AA2083">
        <v>1185</v>
      </c>
      <c r="AB2083">
        <v>109</v>
      </c>
      <c r="AC2083">
        <v>47</v>
      </c>
      <c r="AD2083">
        <v>31</v>
      </c>
      <c r="AE2083">
        <v>44</v>
      </c>
      <c r="AF2083">
        <v>794</v>
      </c>
      <c r="AG2083">
        <v>726</v>
      </c>
      <c r="AH2083">
        <v>4.51</v>
      </c>
      <c r="AI2083">
        <v>18</v>
      </c>
      <c r="AJ2083">
        <v>8</v>
      </c>
      <c r="AK2083">
        <v>38</v>
      </c>
      <c r="AL2083">
        <v>4351</v>
      </c>
      <c r="AM2083">
        <v>1570</v>
      </c>
      <c r="AN2083">
        <v>148</v>
      </c>
      <c r="AO2083">
        <v>593</v>
      </c>
      <c r="AP2083">
        <v>739</v>
      </c>
      <c r="AQ2083">
        <v>104</v>
      </c>
      <c r="AR2083">
        <v>171</v>
      </c>
      <c r="AS2083">
        <v>0.98299999999999998</v>
      </c>
      <c r="AT2083" t="s">
        <v>420</v>
      </c>
      <c r="AU2083" t="s">
        <v>518</v>
      </c>
      <c r="AV2083">
        <v>1641661</v>
      </c>
      <c r="AW2083">
        <v>102</v>
      </c>
      <c r="AX2083">
        <v>102</v>
      </c>
      <c r="AY2083" t="s">
        <v>419</v>
      </c>
      <c r="AZ2083" t="s">
        <v>419</v>
      </c>
      <c r="BA2083" t="s">
        <v>419</v>
      </c>
    </row>
    <row r="2084" spans="1:53" x14ac:dyDescent="0.55000000000000004">
      <c r="A2084">
        <v>1991</v>
      </c>
      <c r="B2084" t="b">
        <f>IF(Table2[[#This Row],[yearID]]&gt;=1903,TRUE,FALSE)</f>
        <v>1</v>
      </c>
      <c r="C2084" t="b">
        <f>IF(Table2[[#This Row],[yearID]]&gt;=1973,TRUE,FALSE)</f>
        <v>1</v>
      </c>
      <c r="D2084" t="s">
        <v>157</v>
      </c>
      <c r="E2084" t="s">
        <v>528</v>
      </c>
      <c r="F2084" t="s">
        <v>528</v>
      </c>
      <c r="G2084" t="str">
        <f>VLOOKUP(Table2[[#This Row],[franchID]],TeamsFranchises!$A$1:$D$121,2,FALSE)</f>
        <v>Houston Astros</v>
      </c>
      <c r="H2084" t="s">
        <v>8</v>
      </c>
      <c r="I2084">
        <v>6</v>
      </c>
      <c r="J2084">
        <v>162</v>
      </c>
      <c r="K2084">
        <v>81</v>
      </c>
      <c r="L2084">
        <v>65</v>
      </c>
      <c r="M2084">
        <v>97</v>
      </c>
      <c r="N2084" t="s">
        <v>51</v>
      </c>
      <c r="P2084" t="s">
        <v>51</v>
      </c>
      <c r="Q2084">
        <f>IF(Table2[[#This Row],[LgWin]]="Y",1,0)</f>
        <v>0</v>
      </c>
      <c r="R2084" t="s">
        <v>51</v>
      </c>
      <c r="S2084">
        <f>IF(Table2[[#This Row],[WSWin]]="Y",1,0)</f>
        <v>0</v>
      </c>
      <c r="T2084">
        <v>605</v>
      </c>
      <c r="U2084">
        <v>5504</v>
      </c>
      <c r="V2084">
        <v>1345</v>
      </c>
      <c r="W2084">
        <v>240</v>
      </c>
      <c r="X2084">
        <v>43</v>
      </c>
      <c r="Y2084">
        <v>79</v>
      </c>
      <c r="Z2084">
        <v>502</v>
      </c>
      <c r="AA2084">
        <v>1027</v>
      </c>
      <c r="AB2084">
        <v>125</v>
      </c>
      <c r="AC2084">
        <v>68</v>
      </c>
      <c r="AD2084">
        <v>35</v>
      </c>
      <c r="AE2084">
        <v>43</v>
      </c>
      <c r="AF2084">
        <v>717</v>
      </c>
      <c r="AG2084">
        <v>646</v>
      </c>
      <c r="AH2084">
        <v>4</v>
      </c>
      <c r="AI2084">
        <v>7</v>
      </c>
      <c r="AJ2084">
        <v>13</v>
      </c>
      <c r="AK2084">
        <v>36</v>
      </c>
      <c r="AL2084">
        <v>4359</v>
      </c>
      <c r="AM2084">
        <v>1347</v>
      </c>
      <c r="AN2084">
        <v>129</v>
      </c>
      <c r="AO2084">
        <v>651</v>
      </c>
      <c r="AP2084">
        <v>1033</v>
      </c>
      <c r="AQ2084">
        <v>161</v>
      </c>
      <c r="AR2084">
        <v>129</v>
      </c>
      <c r="AS2084">
        <v>0.97399999999999998</v>
      </c>
      <c r="AT2084" t="s">
        <v>539</v>
      </c>
      <c r="AU2084" t="s">
        <v>540</v>
      </c>
      <c r="AV2084">
        <v>1196152</v>
      </c>
      <c r="AW2084">
        <v>93</v>
      </c>
      <c r="AX2084">
        <v>94</v>
      </c>
      <c r="AY2084" t="s">
        <v>528</v>
      </c>
      <c r="AZ2084" t="s">
        <v>528</v>
      </c>
      <c r="BA2084" t="s">
        <v>528</v>
      </c>
    </row>
    <row r="2085" spans="1:53" x14ac:dyDescent="0.55000000000000004">
      <c r="A2085">
        <v>1991</v>
      </c>
      <c r="B2085" t="b">
        <f>IF(Table2[[#This Row],[yearID]]&gt;=1903,TRUE,FALSE)</f>
        <v>1</v>
      </c>
      <c r="C2085" t="b">
        <f>IF(Table2[[#This Row],[yearID]]&gt;=1973,TRUE,FALSE)</f>
        <v>1</v>
      </c>
      <c r="D2085" t="s">
        <v>410</v>
      </c>
      <c r="E2085" t="s">
        <v>509</v>
      </c>
      <c r="F2085" t="s">
        <v>548</v>
      </c>
      <c r="G2085" t="str">
        <f>VLOOKUP(Table2[[#This Row],[franchID]],TeamsFranchises!$A$1:$D$121,2,FALSE)</f>
        <v>Kansas City Royals</v>
      </c>
      <c r="H2085" t="s">
        <v>8</v>
      </c>
      <c r="I2085">
        <v>6</v>
      </c>
      <c r="J2085">
        <v>162</v>
      </c>
      <c r="K2085">
        <v>81</v>
      </c>
      <c r="L2085">
        <v>82</v>
      </c>
      <c r="M2085">
        <v>80</v>
      </c>
      <c r="N2085" t="s">
        <v>51</v>
      </c>
      <c r="P2085" t="s">
        <v>51</v>
      </c>
      <c r="Q2085">
        <f>IF(Table2[[#This Row],[LgWin]]="Y",1,0)</f>
        <v>0</v>
      </c>
      <c r="R2085" t="s">
        <v>51</v>
      </c>
      <c r="S2085">
        <f>IF(Table2[[#This Row],[WSWin]]="Y",1,0)</f>
        <v>0</v>
      </c>
      <c r="T2085">
        <v>727</v>
      </c>
      <c r="U2085">
        <v>5584</v>
      </c>
      <c r="V2085">
        <v>1475</v>
      </c>
      <c r="W2085">
        <v>290</v>
      </c>
      <c r="X2085">
        <v>41</v>
      </c>
      <c r="Y2085">
        <v>117</v>
      </c>
      <c r="Z2085">
        <v>523</v>
      </c>
      <c r="AA2085">
        <v>969</v>
      </c>
      <c r="AB2085">
        <v>119</v>
      </c>
      <c r="AC2085">
        <v>68</v>
      </c>
      <c r="AD2085">
        <v>35</v>
      </c>
      <c r="AE2085">
        <v>47</v>
      </c>
      <c r="AF2085">
        <v>722</v>
      </c>
      <c r="AG2085">
        <v>639</v>
      </c>
      <c r="AH2085">
        <v>3.92</v>
      </c>
      <c r="AI2085">
        <v>17</v>
      </c>
      <c r="AJ2085">
        <v>12</v>
      </c>
      <c r="AK2085">
        <v>41</v>
      </c>
      <c r="AL2085">
        <v>4398</v>
      </c>
      <c r="AM2085">
        <v>1473</v>
      </c>
      <c r="AN2085">
        <v>105</v>
      </c>
      <c r="AO2085">
        <v>529</v>
      </c>
      <c r="AP2085">
        <v>1004</v>
      </c>
      <c r="AQ2085">
        <v>125</v>
      </c>
      <c r="AR2085">
        <v>141</v>
      </c>
      <c r="AS2085">
        <v>0.98</v>
      </c>
      <c r="AT2085" t="s">
        <v>549</v>
      </c>
      <c r="AU2085" t="s">
        <v>570</v>
      </c>
      <c r="AV2085">
        <v>2161537</v>
      </c>
      <c r="AW2085">
        <v>100</v>
      </c>
      <c r="AX2085">
        <v>101</v>
      </c>
      <c r="AY2085" t="s">
        <v>548</v>
      </c>
      <c r="AZ2085" t="s">
        <v>509</v>
      </c>
      <c r="BA2085" t="s">
        <v>509</v>
      </c>
    </row>
    <row r="2086" spans="1:53" x14ac:dyDescent="0.55000000000000004">
      <c r="A2086">
        <v>1991</v>
      </c>
      <c r="B2086" t="b">
        <f>IF(Table2[[#This Row],[yearID]]&gt;=1903,TRUE,FALSE)</f>
        <v>1</v>
      </c>
      <c r="C2086" t="b">
        <f>IF(Table2[[#This Row],[yearID]]&gt;=1973,TRUE,FALSE)</f>
        <v>1</v>
      </c>
      <c r="D2086" t="s">
        <v>157</v>
      </c>
      <c r="E2086" t="s">
        <v>511</v>
      </c>
      <c r="F2086" t="s">
        <v>260</v>
      </c>
      <c r="G2086" t="str">
        <f>VLOOKUP(Table2[[#This Row],[franchID]],TeamsFranchises!$A$1:$D$121,2,FALSE)</f>
        <v>Los Angeles Dodgers</v>
      </c>
      <c r="H2086" t="s">
        <v>8</v>
      </c>
      <c r="I2086">
        <v>2</v>
      </c>
      <c r="J2086">
        <v>162</v>
      </c>
      <c r="K2086">
        <v>81</v>
      </c>
      <c r="L2086">
        <v>93</v>
      </c>
      <c r="M2086">
        <v>69</v>
      </c>
      <c r="N2086" t="s">
        <v>51</v>
      </c>
      <c r="P2086" t="s">
        <v>51</v>
      </c>
      <c r="Q2086">
        <f>IF(Table2[[#This Row],[LgWin]]="Y",1,0)</f>
        <v>0</v>
      </c>
      <c r="R2086" t="s">
        <v>51</v>
      </c>
      <c r="S2086">
        <f>IF(Table2[[#This Row],[WSWin]]="Y",1,0)</f>
        <v>0</v>
      </c>
      <c r="T2086">
        <v>665</v>
      </c>
      <c r="U2086">
        <v>5408</v>
      </c>
      <c r="V2086">
        <v>1366</v>
      </c>
      <c r="W2086">
        <v>191</v>
      </c>
      <c r="X2086">
        <v>29</v>
      </c>
      <c r="Y2086">
        <v>108</v>
      </c>
      <c r="Z2086">
        <v>583</v>
      </c>
      <c r="AA2086">
        <v>957</v>
      </c>
      <c r="AB2086">
        <v>126</v>
      </c>
      <c r="AC2086">
        <v>68</v>
      </c>
      <c r="AD2086">
        <v>28</v>
      </c>
      <c r="AE2086">
        <v>46</v>
      </c>
      <c r="AF2086">
        <v>565</v>
      </c>
      <c r="AG2086">
        <v>496</v>
      </c>
      <c r="AH2086">
        <v>3.06</v>
      </c>
      <c r="AI2086">
        <v>15</v>
      </c>
      <c r="AJ2086">
        <v>14</v>
      </c>
      <c r="AK2086">
        <v>40</v>
      </c>
      <c r="AL2086">
        <v>4374</v>
      </c>
      <c r="AM2086">
        <v>1312</v>
      </c>
      <c r="AN2086">
        <v>96</v>
      </c>
      <c r="AO2086">
        <v>500</v>
      </c>
      <c r="AP2086">
        <v>1028</v>
      </c>
      <c r="AQ2086">
        <v>123</v>
      </c>
      <c r="AR2086">
        <v>126</v>
      </c>
      <c r="AS2086">
        <v>0.98</v>
      </c>
      <c r="AT2086" t="s">
        <v>512</v>
      </c>
      <c r="AU2086" t="s">
        <v>531</v>
      </c>
      <c r="AV2086">
        <v>3348170</v>
      </c>
      <c r="AW2086">
        <v>98</v>
      </c>
      <c r="AX2086">
        <v>97</v>
      </c>
      <c r="AY2086" t="s">
        <v>260</v>
      </c>
      <c r="AZ2086" t="s">
        <v>511</v>
      </c>
      <c r="BA2086" t="s">
        <v>511</v>
      </c>
    </row>
    <row r="2087" spans="1:53" x14ac:dyDescent="0.55000000000000004">
      <c r="A2087">
        <v>1991</v>
      </c>
      <c r="B2087" t="b">
        <f>IF(Table2[[#This Row],[yearID]]&gt;=1903,TRUE,FALSE)</f>
        <v>1</v>
      </c>
      <c r="C2087" t="b">
        <f>IF(Table2[[#This Row],[yearID]]&gt;=1973,TRUE,FALSE)</f>
        <v>1</v>
      </c>
      <c r="D2087" t="s">
        <v>410</v>
      </c>
      <c r="E2087" t="s">
        <v>426</v>
      </c>
      <c r="F2087" t="s">
        <v>426</v>
      </c>
      <c r="G2087" t="str">
        <f>VLOOKUP(Table2[[#This Row],[franchID]],TeamsFranchises!$A$1:$D$121,2,FALSE)</f>
        <v>Minnesota Twins</v>
      </c>
      <c r="H2087" t="s">
        <v>8</v>
      </c>
      <c r="I2087">
        <v>1</v>
      </c>
      <c r="J2087">
        <v>162</v>
      </c>
      <c r="K2087">
        <v>81</v>
      </c>
      <c r="L2087">
        <v>95</v>
      </c>
      <c r="M2087">
        <v>67</v>
      </c>
      <c r="N2087" t="s">
        <v>76</v>
      </c>
      <c r="P2087" t="s">
        <v>76</v>
      </c>
      <c r="Q2087">
        <f>IF(Table2[[#This Row],[LgWin]]="Y",1,0)</f>
        <v>1</v>
      </c>
      <c r="R2087" t="s">
        <v>76</v>
      </c>
      <c r="S2087">
        <f>IF(Table2[[#This Row],[WSWin]]="Y",1,0)</f>
        <v>1</v>
      </c>
      <c r="T2087">
        <v>776</v>
      </c>
      <c r="U2087">
        <v>5556</v>
      </c>
      <c r="V2087">
        <v>1557</v>
      </c>
      <c r="W2087">
        <v>270</v>
      </c>
      <c r="X2087">
        <v>42</v>
      </c>
      <c r="Y2087">
        <v>140</v>
      </c>
      <c r="Z2087">
        <v>526</v>
      </c>
      <c r="AA2087">
        <v>747</v>
      </c>
      <c r="AB2087">
        <v>107</v>
      </c>
      <c r="AC2087">
        <v>68</v>
      </c>
      <c r="AD2087">
        <v>40</v>
      </c>
      <c r="AE2087">
        <v>49</v>
      </c>
      <c r="AF2087">
        <v>652</v>
      </c>
      <c r="AG2087">
        <v>595</v>
      </c>
      <c r="AH2087">
        <v>3.69</v>
      </c>
      <c r="AI2087">
        <v>21</v>
      </c>
      <c r="AJ2087">
        <v>12</v>
      </c>
      <c r="AK2087">
        <v>53</v>
      </c>
      <c r="AL2087">
        <v>4348</v>
      </c>
      <c r="AM2087">
        <v>1402</v>
      </c>
      <c r="AN2087">
        <v>139</v>
      </c>
      <c r="AO2087">
        <v>488</v>
      </c>
      <c r="AP2087">
        <v>876</v>
      </c>
      <c r="AQ2087">
        <v>95</v>
      </c>
      <c r="AR2087">
        <v>161</v>
      </c>
      <c r="AS2087">
        <v>0.98499999999999999</v>
      </c>
      <c r="AT2087" t="s">
        <v>523</v>
      </c>
      <c r="AU2087" t="s">
        <v>579</v>
      </c>
      <c r="AV2087">
        <v>2293842</v>
      </c>
      <c r="AW2087">
        <v>105</v>
      </c>
      <c r="AX2087">
        <v>104</v>
      </c>
      <c r="AY2087" t="s">
        <v>426</v>
      </c>
      <c r="AZ2087" t="s">
        <v>426</v>
      </c>
      <c r="BA2087" t="s">
        <v>426</v>
      </c>
    </row>
    <row r="2088" spans="1:53" x14ac:dyDescent="0.55000000000000004">
      <c r="A2088">
        <v>1991</v>
      </c>
      <c r="B2088" t="b">
        <f>IF(Table2[[#This Row],[yearID]]&gt;=1903,TRUE,FALSE)</f>
        <v>1</v>
      </c>
      <c r="C2088" t="b">
        <f>IF(Table2[[#This Row],[yearID]]&gt;=1973,TRUE,FALSE)</f>
        <v>1</v>
      </c>
      <c r="D2088" t="s">
        <v>410</v>
      </c>
      <c r="E2088" t="s">
        <v>563</v>
      </c>
      <c r="F2088" t="s">
        <v>282</v>
      </c>
      <c r="G2088" t="str">
        <f>VLOOKUP(Table2[[#This Row],[franchID]],TeamsFranchises!$A$1:$D$121,2,FALSE)</f>
        <v>Milwaukee Brewers</v>
      </c>
      <c r="H2088" t="s">
        <v>37</v>
      </c>
      <c r="I2088">
        <v>4</v>
      </c>
      <c r="J2088">
        <v>162</v>
      </c>
      <c r="K2088">
        <v>80</v>
      </c>
      <c r="L2088">
        <v>83</v>
      </c>
      <c r="M2088">
        <v>79</v>
      </c>
      <c r="N2088" t="s">
        <v>51</v>
      </c>
      <c r="P2088" t="s">
        <v>51</v>
      </c>
      <c r="Q2088">
        <f>IF(Table2[[#This Row],[LgWin]]="Y",1,0)</f>
        <v>0</v>
      </c>
      <c r="R2088" t="s">
        <v>51</v>
      </c>
      <c r="S2088">
        <f>IF(Table2[[#This Row],[WSWin]]="Y",1,0)</f>
        <v>0</v>
      </c>
      <c r="T2088">
        <v>799</v>
      </c>
      <c r="U2088">
        <v>5611</v>
      </c>
      <c r="V2088">
        <v>1523</v>
      </c>
      <c r="W2088">
        <v>247</v>
      </c>
      <c r="X2088">
        <v>53</v>
      </c>
      <c r="Y2088">
        <v>116</v>
      </c>
      <c r="Z2088">
        <v>556</v>
      </c>
      <c r="AA2088">
        <v>802</v>
      </c>
      <c r="AB2088">
        <v>106</v>
      </c>
      <c r="AC2088">
        <v>68</v>
      </c>
      <c r="AD2088">
        <v>23</v>
      </c>
      <c r="AE2088">
        <v>66</v>
      </c>
      <c r="AF2088">
        <v>744</v>
      </c>
      <c r="AG2088">
        <v>674</v>
      </c>
      <c r="AH2088">
        <v>4.1399999999999997</v>
      </c>
      <c r="AI2088">
        <v>23</v>
      </c>
      <c r="AJ2088">
        <v>11</v>
      </c>
      <c r="AK2088">
        <v>41</v>
      </c>
      <c r="AL2088">
        <v>4391</v>
      </c>
      <c r="AM2088">
        <v>1498</v>
      </c>
      <c r="AN2088">
        <v>147</v>
      </c>
      <c r="AO2088">
        <v>527</v>
      </c>
      <c r="AP2088">
        <v>859</v>
      </c>
      <c r="AQ2088">
        <v>118</v>
      </c>
      <c r="AR2088">
        <v>176</v>
      </c>
      <c r="AS2088">
        <v>0.98099999999999998</v>
      </c>
      <c r="AT2088" t="s">
        <v>281</v>
      </c>
      <c r="AU2088" t="s">
        <v>501</v>
      </c>
      <c r="AV2088">
        <v>1478729</v>
      </c>
      <c r="AW2088">
        <v>98</v>
      </c>
      <c r="AX2088">
        <v>98</v>
      </c>
      <c r="AY2088" t="s">
        <v>282</v>
      </c>
      <c r="AZ2088" t="s">
        <v>282</v>
      </c>
      <c r="BA2088" t="s">
        <v>282</v>
      </c>
    </row>
    <row r="2089" spans="1:53" x14ac:dyDescent="0.55000000000000004">
      <c r="A2089">
        <v>1991</v>
      </c>
      <c r="B2089" t="b">
        <f>IF(Table2[[#This Row],[yearID]]&gt;=1903,TRUE,FALSE)</f>
        <v>1</v>
      </c>
      <c r="C2089" t="b">
        <f>IF(Table2[[#This Row],[yearID]]&gt;=1973,TRUE,FALSE)</f>
        <v>1</v>
      </c>
      <c r="D2089" t="s">
        <v>157</v>
      </c>
      <c r="E2089" t="s">
        <v>551</v>
      </c>
      <c r="F2089" t="s">
        <v>398</v>
      </c>
      <c r="G2089" t="str">
        <f>VLOOKUP(Table2[[#This Row],[franchID]],TeamsFranchises!$A$1:$D$121,2,FALSE)</f>
        <v>Washington Nationals</v>
      </c>
      <c r="H2089" t="s">
        <v>37</v>
      </c>
      <c r="I2089">
        <v>6</v>
      </c>
      <c r="J2089">
        <v>161</v>
      </c>
      <c r="K2089">
        <v>68</v>
      </c>
      <c r="L2089">
        <v>71</v>
      </c>
      <c r="M2089">
        <v>90</v>
      </c>
      <c r="N2089" t="s">
        <v>51</v>
      </c>
      <c r="P2089" t="s">
        <v>51</v>
      </c>
      <c r="Q2089">
        <f>IF(Table2[[#This Row],[LgWin]]="Y",1,0)</f>
        <v>0</v>
      </c>
      <c r="R2089" t="s">
        <v>51</v>
      </c>
      <c r="S2089">
        <f>IF(Table2[[#This Row],[WSWin]]="Y",1,0)</f>
        <v>0</v>
      </c>
      <c r="T2089">
        <v>579</v>
      </c>
      <c r="U2089">
        <v>5412</v>
      </c>
      <c r="V2089">
        <v>1329</v>
      </c>
      <c r="W2089">
        <v>236</v>
      </c>
      <c r="X2089">
        <v>42</v>
      </c>
      <c r="Y2089">
        <v>95</v>
      </c>
      <c r="Z2089">
        <v>484</v>
      </c>
      <c r="AA2089">
        <v>1056</v>
      </c>
      <c r="AB2089">
        <v>221</v>
      </c>
      <c r="AC2089">
        <v>100</v>
      </c>
      <c r="AD2089">
        <v>28</v>
      </c>
      <c r="AE2089">
        <v>47</v>
      </c>
      <c r="AF2089">
        <v>655</v>
      </c>
      <c r="AG2089">
        <v>583</v>
      </c>
      <c r="AH2089">
        <v>3.64</v>
      </c>
      <c r="AI2089">
        <v>12</v>
      </c>
      <c r="AJ2089">
        <v>14</v>
      </c>
      <c r="AK2089">
        <v>39</v>
      </c>
      <c r="AL2089">
        <v>4321</v>
      </c>
      <c r="AM2089">
        <v>1304</v>
      </c>
      <c r="AN2089">
        <v>111</v>
      </c>
      <c r="AO2089">
        <v>584</v>
      </c>
      <c r="AP2089">
        <v>909</v>
      </c>
      <c r="AQ2089">
        <v>133</v>
      </c>
      <c r="AR2089">
        <v>128</v>
      </c>
      <c r="AS2089">
        <v>0.97899999999999998</v>
      </c>
      <c r="AT2089" t="s">
        <v>552</v>
      </c>
      <c r="AU2089" t="s">
        <v>572</v>
      </c>
      <c r="AV2089">
        <v>934742</v>
      </c>
      <c r="AW2089">
        <v>99</v>
      </c>
      <c r="AX2089">
        <v>99</v>
      </c>
      <c r="AY2089" t="s">
        <v>551</v>
      </c>
      <c r="AZ2089" t="s">
        <v>551</v>
      </c>
      <c r="BA2089" t="s">
        <v>551</v>
      </c>
    </row>
    <row r="2090" spans="1:53" x14ac:dyDescent="0.55000000000000004">
      <c r="A2090">
        <v>1991</v>
      </c>
      <c r="B2090" t="b">
        <f>IF(Table2[[#This Row],[yearID]]&gt;=1903,TRUE,FALSE)</f>
        <v>1</v>
      </c>
      <c r="C2090" t="b">
        <f>IF(Table2[[#This Row],[yearID]]&gt;=1973,TRUE,FALSE)</f>
        <v>1</v>
      </c>
      <c r="D2090" t="s">
        <v>410</v>
      </c>
      <c r="E2090" t="s">
        <v>436</v>
      </c>
      <c r="F2090" t="s">
        <v>412</v>
      </c>
      <c r="G2090" t="str">
        <f>VLOOKUP(Table2[[#This Row],[franchID]],TeamsFranchises!$A$1:$D$121,2,FALSE)</f>
        <v>New York Yankees</v>
      </c>
      <c r="H2090" t="s">
        <v>37</v>
      </c>
      <c r="I2090">
        <v>5</v>
      </c>
      <c r="J2090">
        <v>162</v>
      </c>
      <c r="K2090">
        <v>81</v>
      </c>
      <c r="L2090">
        <v>71</v>
      </c>
      <c r="M2090">
        <v>91</v>
      </c>
      <c r="N2090" t="s">
        <v>51</v>
      </c>
      <c r="P2090" t="s">
        <v>51</v>
      </c>
      <c r="Q2090">
        <f>IF(Table2[[#This Row],[LgWin]]="Y",1,0)</f>
        <v>0</v>
      </c>
      <c r="R2090" t="s">
        <v>51</v>
      </c>
      <c r="S2090">
        <f>IF(Table2[[#This Row],[WSWin]]="Y",1,0)</f>
        <v>0</v>
      </c>
      <c r="T2090">
        <v>674</v>
      </c>
      <c r="U2090">
        <v>5541</v>
      </c>
      <c r="V2090">
        <v>1418</v>
      </c>
      <c r="W2090">
        <v>249</v>
      </c>
      <c r="X2090">
        <v>19</v>
      </c>
      <c r="Y2090">
        <v>147</v>
      </c>
      <c r="Z2090">
        <v>473</v>
      </c>
      <c r="AA2090">
        <v>861</v>
      </c>
      <c r="AB2090">
        <v>109</v>
      </c>
      <c r="AC2090">
        <v>36</v>
      </c>
      <c r="AD2090">
        <v>39</v>
      </c>
      <c r="AE2090">
        <v>50</v>
      </c>
      <c r="AF2090">
        <v>777</v>
      </c>
      <c r="AG2090">
        <v>709</v>
      </c>
      <c r="AH2090">
        <v>4.42</v>
      </c>
      <c r="AI2090">
        <v>3</v>
      </c>
      <c r="AJ2090">
        <v>11</v>
      </c>
      <c r="AK2090">
        <v>37</v>
      </c>
      <c r="AL2090">
        <v>4332</v>
      </c>
      <c r="AM2090">
        <v>1510</v>
      </c>
      <c r="AN2090">
        <v>152</v>
      </c>
      <c r="AO2090">
        <v>506</v>
      </c>
      <c r="AP2090">
        <v>936</v>
      </c>
      <c r="AQ2090">
        <v>133</v>
      </c>
      <c r="AR2090">
        <v>181</v>
      </c>
      <c r="AS2090">
        <v>0.97899999999999998</v>
      </c>
      <c r="AT2090" t="s">
        <v>459</v>
      </c>
      <c r="AU2090" t="s">
        <v>571</v>
      </c>
      <c r="AV2090">
        <v>1863733</v>
      </c>
      <c r="AW2090">
        <v>100</v>
      </c>
      <c r="AX2090">
        <v>101</v>
      </c>
      <c r="AY2090" t="s">
        <v>412</v>
      </c>
      <c r="AZ2090" t="s">
        <v>436</v>
      </c>
      <c r="BA2090" t="s">
        <v>436</v>
      </c>
    </row>
    <row r="2091" spans="1:53" x14ac:dyDescent="0.55000000000000004">
      <c r="A2091">
        <v>1991</v>
      </c>
      <c r="B2091" t="b">
        <f>IF(Table2[[#This Row],[yearID]]&gt;=1903,TRUE,FALSE)</f>
        <v>1</v>
      </c>
      <c r="C2091" t="b">
        <f>IF(Table2[[#This Row],[yearID]]&gt;=1973,TRUE,FALSE)</f>
        <v>1</v>
      </c>
      <c r="D2091" t="s">
        <v>157</v>
      </c>
      <c r="E2091" t="s">
        <v>532</v>
      </c>
      <c r="F2091" t="s">
        <v>533</v>
      </c>
      <c r="G2091" t="str">
        <f>VLOOKUP(Table2[[#This Row],[franchID]],TeamsFranchises!$A$1:$D$121,2,FALSE)</f>
        <v>New York Mets</v>
      </c>
      <c r="H2091" t="s">
        <v>37</v>
      </c>
      <c r="I2091">
        <v>5</v>
      </c>
      <c r="J2091">
        <v>161</v>
      </c>
      <c r="K2091">
        <v>82</v>
      </c>
      <c r="L2091">
        <v>77</v>
      </c>
      <c r="M2091">
        <v>84</v>
      </c>
      <c r="N2091" t="s">
        <v>51</v>
      </c>
      <c r="P2091" t="s">
        <v>51</v>
      </c>
      <c r="Q2091">
        <f>IF(Table2[[#This Row],[LgWin]]="Y",1,0)</f>
        <v>0</v>
      </c>
      <c r="R2091" t="s">
        <v>51</v>
      </c>
      <c r="S2091">
        <f>IF(Table2[[#This Row],[WSWin]]="Y",1,0)</f>
        <v>0</v>
      </c>
      <c r="T2091">
        <v>640</v>
      </c>
      <c r="U2091">
        <v>5359</v>
      </c>
      <c r="V2091">
        <v>1305</v>
      </c>
      <c r="W2091">
        <v>250</v>
      </c>
      <c r="X2091">
        <v>24</v>
      </c>
      <c r="Y2091">
        <v>117</v>
      </c>
      <c r="Z2091">
        <v>578</v>
      </c>
      <c r="AA2091">
        <v>789</v>
      </c>
      <c r="AB2091">
        <v>153</v>
      </c>
      <c r="AC2091">
        <v>70</v>
      </c>
      <c r="AD2091">
        <v>27</v>
      </c>
      <c r="AE2091">
        <v>52</v>
      </c>
      <c r="AF2091">
        <v>646</v>
      </c>
      <c r="AG2091">
        <v>568</v>
      </c>
      <c r="AH2091">
        <v>3.56</v>
      </c>
      <c r="AI2091">
        <v>12</v>
      </c>
      <c r="AJ2091">
        <v>11</v>
      </c>
      <c r="AK2091">
        <v>39</v>
      </c>
      <c r="AL2091">
        <v>4312</v>
      </c>
      <c r="AM2091">
        <v>1403</v>
      </c>
      <c r="AN2091">
        <v>108</v>
      </c>
      <c r="AO2091">
        <v>410</v>
      </c>
      <c r="AP2091">
        <v>1028</v>
      </c>
      <c r="AQ2091">
        <v>143</v>
      </c>
      <c r="AR2091">
        <v>112</v>
      </c>
      <c r="AS2091">
        <v>0.97699999999999998</v>
      </c>
      <c r="AT2091" t="s">
        <v>534</v>
      </c>
      <c r="AU2091" t="s">
        <v>536</v>
      </c>
      <c r="AV2091">
        <v>2284484</v>
      </c>
      <c r="AW2091">
        <v>99</v>
      </c>
      <c r="AX2091">
        <v>99</v>
      </c>
      <c r="AY2091" t="s">
        <v>533</v>
      </c>
      <c r="AZ2091" t="s">
        <v>532</v>
      </c>
      <c r="BA2091" t="s">
        <v>532</v>
      </c>
    </row>
    <row r="2092" spans="1:53" x14ac:dyDescent="0.55000000000000004">
      <c r="A2092">
        <v>1991</v>
      </c>
      <c r="B2092" t="b">
        <f>IF(Table2[[#This Row],[yearID]]&gt;=1903,TRUE,FALSE)</f>
        <v>1</v>
      </c>
      <c r="C2092" t="b">
        <f>IF(Table2[[#This Row],[yearID]]&gt;=1973,TRUE,FALSE)</f>
        <v>1</v>
      </c>
      <c r="D2092" t="s">
        <v>410</v>
      </c>
      <c r="E2092" t="s">
        <v>423</v>
      </c>
      <c r="F2092" t="s">
        <v>423</v>
      </c>
      <c r="G2092" t="str">
        <f>VLOOKUP(Table2[[#This Row],[franchID]],TeamsFranchises!$A$1:$D$121,2,FALSE)</f>
        <v>Oakland Athletics</v>
      </c>
      <c r="H2092" t="s">
        <v>8</v>
      </c>
      <c r="I2092">
        <v>4</v>
      </c>
      <c r="J2092">
        <v>162</v>
      </c>
      <c r="K2092">
        <v>81</v>
      </c>
      <c r="L2092">
        <v>84</v>
      </c>
      <c r="M2092">
        <v>78</v>
      </c>
      <c r="N2092" t="s">
        <v>51</v>
      </c>
      <c r="P2092" t="s">
        <v>51</v>
      </c>
      <c r="Q2092">
        <f>IF(Table2[[#This Row],[LgWin]]="Y",1,0)</f>
        <v>0</v>
      </c>
      <c r="R2092" t="s">
        <v>51</v>
      </c>
      <c r="S2092">
        <f>IF(Table2[[#This Row],[WSWin]]="Y",1,0)</f>
        <v>0</v>
      </c>
      <c r="T2092">
        <v>760</v>
      </c>
      <c r="U2092">
        <v>5410</v>
      </c>
      <c r="V2092">
        <v>1342</v>
      </c>
      <c r="W2092">
        <v>246</v>
      </c>
      <c r="X2092">
        <v>19</v>
      </c>
      <c r="Y2092">
        <v>159</v>
      </c>
      <c r="Z2092">
        <v>642</v>
      </c>
      <c r="AA2092">
        <v>981</v>
      </c>
      <c r="AB2092">
        <v>151</v>
      </c>
      <c r="AC2092">
        <v>64</v>
      </c>
      <c r="AD2092">
        <v>50</v>
      </c>
      <c r="AE2092">
        <v>49</v>
      </c>
      <c r="AF2092">
        <v>776</v>
      </c>
      <c r="AG2092">
        <v>734</v>
      </c>
      <c r="AH2092">
        <v>4.57</v>
      </c>
      <c r="AI2092">
        <v>14</v>
      </c>
      <c r="AJ2092">
        <v>10</v>
      </c>
      <c r="AK2092">
        <v>49</v>
      </c>
      <c r="AL2092">
        <v>4333</v>
      </c>
      <c r="AM2092">
        <v>1425</v>
      </c>
      <c r="AN2092">
        <v>155</v>
      </c>
      <c r="AO2092">
        <v>655</v>
      </c>
      <c r="AP2092">
        <v>892</v>
      </c>
      <c r="AQ2092">
        <v>107</v>
      </c>
      <c r="AR2092">
        <v>150</v>
      </c>
      <c r="AS2092">
        <v>0.98199999999999998</v>
      </c>
      <c r="AT2092" t="s">
        <v>546</v>
      </c>
      <c r="AU2092" t="s">
        <v>547</v>
      </c>
      <c r="AV2092">
        <v>2713493</v>
      </c>
      <c r="AW2092">
        <v>94</v>
      </c>
      <c r="AX2092">
        <v>93</v>
      </c>
      <c r="AY2092" t="s">
        <v>423</v>
      </c>
      <c r="AZ2092" t="s">
        <v>423</v>
      </c>
      <c r="BA2092" t="s">
        <v>423</v>
      </c>
    </row>
    <row r="2093" spans="1:53" x14ac:dyDescent="0.55000000000000004">
      <c r="A2093">
        <v>1991</v>
      </c>
      <c r="B2093" t="b">
        <f>IF(Table2[[#This Row],[yearID]]&gt;=1903,TRUE,FALSE)</f>
        <v>1</v>
      </c>
      <c r="C2093" t="b">
        <f>IF(Table2[[#This Row],[yearID]]&gt;=1973,TRUE,FALSE)</f>
        <v>1</v>
      </c>
      <c r="D2093" t="s">
        <v>157</v>
      </c>
      <c r="E2093" t="s">
        <v>122</v>
      </c>
      <c r="F2093" t="s">
        <v>122</v>
      </c>
      <c r="G2093" t="str">
        <f>VLOOKUP(Table2[[#This Row],[franchID]],TeamsFranchises!$A$1:$D$121,2,FALSE)</f>
        <v>Philadelphia Phillies</v>
      </c>
      <c r="H2093" t="s">
        <v>37</v>
      </c>
      <c r="I2093">
        <v>3</v>
      </c>
      <c r="J2093">
        <v>162</v>
      </c>
      <c r="K2093">
        <v>83</v>
      </c>
      <c r="L2093">
        <v>78</v>
      </c>
      <c r="M2093">
        <v>84</v>
      </c>
      <c r="N2093" t="s">
        <v>51</v>
      </c>
      <c r="P2093" t="s">
        <v>51</v>
      </c>
      <c r="Q2093">
        <f>IF(Table2[[#This Row],[LgWin]]="Y",1,0)</f>
        <v>0</v>
      </c>
      <c r="R2093" t="s">
        <v>51</v>
      </c>
      <c r="S2093">
        <f>IF(Table2[[#This Row],[WSWin]]="Y",1,0)</f>
        <v>0</v>
      </c>
      <c r="T2093">
        <v>629</v>
      </c>
      <c r="U2093">
        <v>5521</v>
      </c>
      <c r="V2093">
        <v>1332</v>
      </c>
      <c r="W2093">
        <v>248</v>
      </c>
      <c r="X2093">
        <v>33</v>
      </c>
      <c r="Y2093">
        <v>111</v>
      </c>
      <c r="Z2093">
        <v>490</v>
      </c>
      <c r="AA2093">
        <v>1026</v>
      </c>
      <c r="AB2093">
        <v>92</v>
      </c>
      <c r="AC2093">
        <v>30</v>
      </c>
      <c r="AD2093">
        <v>21</v>
      </c>
      <c r="AE2093">
        <v>49</v>
      </c>
      <c r="AF2093">
        <v>680</v>
      </c>
      <c r="AG2093">
        <v>628</v>
      </c>
      <c r="AH2093">
        <v>3.86</v>
      </c>
      <c r="AI2093">
        <v>16</v>
      </c>
      <c r="AJ2093">
        <v>11</v>
      </c>
      <c r="AK2093">
        <v>35</v>
      </c>
      <c r="AL2093">
        <v>4389</v>
      </c>
      <c r="AM2093">
        <v>1346</v>
      </c>
      <c r="AN2093">
        <v>111</v>
      </c>
      <c r="AO2093">
        <v>670</v>
      </c>
      <c r="AP2093">
        <v>988</v>
      </c>
      <c r="AQ2093">
        <v>119</v>
      </c>
      <c r="AR2093">
        <v>111</v>
      </c>
      <c r="AS2093">
        <v>0.98099999999999998</v>
      </c>
      <c r="AT2093" t="s">
        <v>358</v>
      </c>
      <c r="AU2093" t="s">
        <v>566</v>
      </c>
      <c r="AV2093">
        <v>2050012</v>
      </c>
      <c r="AW2093">
        <v>99</v>
      </c>
      <c r="AX2093">
        <v>99</v>
      </c>
      <c r="AY2093" t="s">
        <v>122</v>
      </c>
      <c r="AZ2093" t="s">
        <v>122</v>
      </c>
      <c r="BA2093" t="s">
        <v>122</v>
      </c>
    </row>
    <row r="2094" spans="1:53" x14ac:dyDescent="0.55000000000000004">
      <c r="A2094">
        <v>1991</v>
      </c>
      <c r="B2094" t="b">
        <f>IF(Table2[[#This Row],[yearID]]&gt;=1903,TRUE,FALSE)</f>
        <v>1</v>
      </c>
      <c r="C2094" t="b">
        <f>IF(Table2[[#This Row],[yearID]]&gt;=1973,TRUE,FALSE)</f>
        <v>1</v>
      </c>
      <c r="D2094" t="s">
        <v>157</v>
      </c>
      <c r="E2094" t="s">
        <v>229</v>
      </c>
      <c r="F2094" t="s">
        <v>229</v>
      </c>
      <c r="G2094" t="str">
        <f>VLOOKUP(Table2[[#This Row],[franchID]],TeamsFranchises!$A$1:$D$121,2,FALSE)</f>
        <v>Pittsburgh Pirates</v>
      </c>
      <c r="H2094" t="s">
        <v>37</v>
      </c>
      <c r="I2094">
        <v>1</v>
      </c>
      <c r="J2094">
        <v>162</v>
      </c>
      <c r="K2094">
        <v>84</v>
      </c>
      <c r="L2094">
        <v>98</v>
      </c>
      <c r="M2094">
        <v>64</v>
      </c>
      <c r="N2094" t="s">
        <v>76</v>
      </c>
      <c r="P2094" t="s">
        <v>51</v>
      </c>
      <c r="Q2094">
        <f>IF(Table2[[#This Row],[LgWin]]="Y",1,0)</f>
        <v>0</v>
      </c>
      <c r="R2094" t="s">
        <v>51</v>
      </c>
      <c r="S2094">
        <f>IF(Table2[[#This Row],[WSWin]]="Y",1,0)</f>
        <v>0</v>
      </c>
      <c r="T2094">
        <v>768</v>
      </c>
      <c r="U2094">
        <v>5449</v>
      </c>
      <c r="V2094">
        <v>1433</v>
      </c>
      <c r="W2094">
        <v>259</v>
      </c>
      <c r="X2094">
        <v>50</v>
      </c>
      <c r="Y2094">
        <v>126</v>
      </c>
      <c r="Z2094">
        <v>620</v>
      </c>
      <c r="AA2094">
        <v>901</v>
      </c>
      <c r="AB2094">
        <v>124</v>
      </c>
      <c r="AC2094">
        <v>46</v>
      </c>
      <c r="AD2094">
        <v>35</v>
      </c>
      <c r="AE2094">
        <v>66</v>
      </c>
      <c r="AF2094">
        <v>632</v>
      </c>
      <c r="AG2094">
        <v>557</v>
      </c>
      <c r="AH2094">
        <v>3.44</v>
      </c>
      <c r="AI2094">
        <v>18</v>
      </c>
      <c r="AJ2094">
        <v>11</v>
      </c>
      <c r="AK2094">
        <v>51</v>
      </c>
      <c r="AL2094">
        <v>4370</v>
      </c>
      <c r="AM2094">
        <v>1411</v>
      </c>
      <c r="AN2094">
        <v>117</v>
      </c>
      <c r="AO2094">
        <v>401</v>
      </c>
      <c r="AP2094">
        <v>919</v>
      </c>
      <c r="AQ2094">
        <v>120</v>
      </c>
      <c r="AR2094">
        <v>134</v>
      </c>
      <c r="AS2094">
        <v>0.98099999999999998</v>
      </c>
      <c r="AT2094" t="s">
        <v>390</v>
      </c>
      <c r="AU2094" t="s">
        <v>567</v>
      </c>
      <c r="AV2094">
        <v>2065302</v>
      </c>
      <c r="AW2094">
        <v>99</v>
      </c>
      <c r="AX2094">
        <v>98</v>
      </c>
      <c r="AY2094" t="s">
        <v>229</v>
      </c>
      <c r="AZ2094" t="s">
        <v>229</v>
      </c>
      <c r="BA2094" t="s">
        <v>229</v>
      </c>
    </row>
    <row r="2095" spans="1:53" x14ac:dyDescent="0.55000000000000004">
      <c r="A2095">
        <v>1991</v>
      </c>
      <c r="B2095" t="b">
        <f>IF(Table2[[#This Row],[yearID]]&gt;=1903,TRUE,FALSE)</f>
        <v>1</v>
      </c>
      <c r="C2095" t="b">
        <f>IF(Table2[[#This Row],[yearID]]&gt;=1973,TRUE,FALSE)</f>
        <v>1</v>
      </c>
      <c r="D2095" t="s">
        <v>157</v>
      </c>
      <c r="E2095" t="s">
        <v>554</v>
      </c>
      <c r="F2095" t="s">
        <v>555</v>
      </c>
      <c r="G2095" t="str">
        <f>VLOOKUP(Table2[[#This Row],[franchID]],TeamsFranchises!$A$1:$D$121,2,FALSE)</f>
        <v>San Diego Padres</v>
      </c>
      <c r="H2095" t="s">
        <v>8</v>
      </c>
      <c r="I2095">
        <v>3</v>
      </c>
      <c r="J2095">
        <v>162</v>
      </c>
      <c r="K2095">
        <v>81</v>
      </c>
      <c r="L2095">
        <v>84</v>
      </c>
      <c r="M2095">
        <v>78</v>
      </c>
      <c r="N2095" t="s">
        <v>51</v>
      </c>
      <c r="P2095" t="s">
        <v>51</v>
      </c>
      <c r="Q2095">
        <f>IF(Table2[[#This Row],[LgWin]]="Y",1,0)</f>
        <v>0</v>
      </c>
      <c r="R2095" t="s">
        <v>51</v>
      </c>
      <c r="S2095">
        <f>IF(Table2[[#This Row],[WSWin]]="Y",1,0)</f>
        <v>0</v>
      </c>
      <c r="T2095">
        <v>636</v>
      </c>
      <c r="U2095">
        <v>5408</v>
      </c>
      <c r="V2095">
        <v>1321</v>
      </c>
      <c r="W2095">
        <v>204</v>
      </c>
      <c r="X2095">
        <v>36</v>
      </c>
      <c r="Y2095">
        <v>121</v>
      </c>
      <c r="Z2095">
        <v>501</v>
      </c>
      <c r="AA2095">
        <v>1069</v>
      </c>
      <c r="AB2095">
        <v>101</v>
      </c>
      <c r="AC2095">
        <v>64</v>
      </c>
      <c r="AD2095">
        <v>32</v>
      </c>
      <c r="AE2095">
        <v>38</v>
      </c>
      <c r="AF2095">
        <v>646</v>
      </c>
      <c r="AG2095">
        <v>577</v>
      </c>
      <c r="AH2095">
        <v>3.57</v>
      </c>
      <c r="AI2095">
        <v>14</v>
      </c>
      <c r="AJ2095">
        <v>11</v>
      </c>
      <c r="AK2095">
        <v>47</v>
      </c>
      <c r="AL2095">
        <v>4358</v>
      </c>
      <c r="AM2095">
        <v>1385</v>
      </c>
      <c r="AN2095">
        <v>139</v>
      </c>
      <c r="AO2095">
        <v>457</v>
      </c>
      <c r="AP2095">
        <v>921</v>
      </c>
      <c r="AQ2095">
        <v>113</v>
      </c>
      <c r="AR2095">
        <v>130</v>
      </c>
      <c r="AS2095">
        <v>0.98199999999999998</v>
      </c>
      <c r="AT2095" t="s">
        <v>556</v>
      </c>
      <c r="AU2095" t="s">
        <v>557</v>
      </c>
      <c r="AV2095">
        <v>1804289</v>
      </c>
      <c r="AW2095">
        <v>103</v>
      </c>
      <c r="AX2095">
        <v>103</v>
      </c>
      <c r="AY2095" t="s">
        <v>555</v>
      </c>
      <c r="AZ2095" t="s">
        <v>554</v>
      </c>
      <c r="BA2095" t="s">
        <v>554</v>
      </c>
    </row>
    <row r="2096" spans="1:53" x14ac:dyDescent="0.55000000000000004">
      <c r="A2096">
        <v>1991</v>
      </c>
      <c r="B2096" t="b">
        <f>IF(Table2[[#This Row],[yearID]]&gt;=1903,TRUE,FALSE)</f>
        <v>1</v>
      </c>
      <c r="C2096" t="b">
        <f>IF(Table2[[#This Row],[yearID]]&gt;=1973,TRUE,FALSE)</f>
        <v>1</v>
      </c>
      <c r="D2096" t="s">
        <v>410</v>
      </c>
      <c r="E2096" t="s">
        <v>573</v>
      </c>
      <c r="F2096" t="s">
        <v>573</v>
      </c>
      <c r="G2096" t="str">
        <f>VLOOKUP(Table2[[#This Row],[franchID]],TeamsFranchises!$A$1:$D$121,2,FALSE)</f>
        <v>Seattle Mariners</v>
      </c>
      <c r="H2096" t="s">
        <v>8</v>
      </c>
      <c r="I2096">
        <v>5</v>
      </c>
      <c r="J2096">
        <v>162</v>
      </c>
      <c r="K2096">
        <v>81</v>
      </c>
      <c r="L2096">
        <v>83</v>
      </c>
      <c r="M2096">
        <v>79</v>
      </c>
      <c r="N2096" t="s">
        <v>51</v>
      </c>
      <c r="P2096" t="s">
        <v>51</v>
      </c>
      <c r="Q2096">
        <f>IF(Table2[[#This Row],[LgWin]]="Y",1,0)</f>
        <v>0</v>
      </c>
      <c r="R2096" t="s">
        <v>51</v>
      </c>
      <c r="S2096">
        <f>IF(Table2[[#This Row],[WSWin]]="Y",1,0)</f>
        <v>0</v>
      </c>
      <c r="T2096">
        <v>702</v>
      </c>
      <c r="U2096">
        <v>5494</v>
      </c>
      <c r="V2096">
        <v>1400</v>
      </c>
      <c r="W2096">
        <v>268</v>
      </c>
      <c r="X2096">
        <v>29</v>
      </c>
      <c r="Y2096">
        <v>126</v>
      </c>
      <c r="Z2096">
        <v>588</v>
      </c>
      <c r="AA2096">
        <v>811</v>
      </c>
      <c r="AB2096">
        <v>97</v>
      </c>
      <c r="AC2096">
        <v>44</v>
      </c>
      <c r="AD2096">
        <v>37</v>
      </c>
      <c r="AE2096">
        <v>62</v>
      </c>
      <c r="AF2096">
        <v>674</v>
      </c>
      <c r="AG2096">
        <v>616</v>
      </c>
      <c r="AH2096">
        <v>3.79</v>
      </c>
      <c r="AI2096">
        <v>10</v>
      </c>
      <c r="AJ2096">
        <v>13</v>
      </c>
      <c r="AK2096">
        <v>48</v>
      </c>
      <c r="AL2096">
        <v>4393</v>
      </c>
      <c r="AM2096">
        <v>1387</v>
      </c>
      <c r="AN2096">
        <v>136</v>
      </c>
      <c r="AO2096">
        <v>628</v>
      </c>
      <c r="AP2096">
        <v>1003</v>
      </c>
      <c r="AQ2096">
        <v>110</v>
      </c>
      <c r="AR2096">
        <v>187</v>
      </c>
      <c r="AS2096">
        <v>0.98299999999999998</v>
      </c>
      <c r="AT2096" t="s">
        <v>574</v>
      </c>
      <c r="AU2096" t="s">
        <v>575</v>
      </c>
      <c r="AV2096">
        <v>2147905</v>
      </c>
      <c r="AW2096">
        <v>100</v>
      </c>
      <c r="AX2096">
        <v>100</v>
      </c>
      <c r="AY2096" t="s">
        <v>573</v>
      </c>
      <c r="AZ2096" t="s">
        <v>573</v>
      </c>
      <c r="BA2096" t="s">
        <v>573</v>
      </c>
    </row>
    <row r="2097" spans="1:53" x14ac:dyDescent="0.55000000000000004">
      <c r="A2097">
        <v>1991</v>
      </c>
      <c r="B2097" t="b">
        <f>IF(Table2[[#This Row],[yearID]]&gt;=1903,TRUE,FALSE)</f>
        <v>1</v>
      </c>
      <c r="C2097" t="b">
        <f>IF(Table2[[#This Row],[yearID]]&gt;=1973,TRUE,FALSE)</f>
        <v>1</v>
      </c>
      <c r="D2097" t="s">
        <v>157</v>
      </c>
      <c r="E2097" t="s">
        <v>514</v>
      </c>
      <c r="F2097" t="s">
        <v>243</v>
      </c>
      <c r="G2097" t="str">
        <f>VLOOKUP(Table2[[#This Row],[franchID]],TeamsFranchises!$A$1:$D$121,2,FALSE)</f>
        <v>San Francisco Giants</v>
      </c>
      <c r="H2097" t="s">
        <v>8</v>
      </c>
      <c r="I2097">
        <v>4</v>
      </c>
      <c r="J2097">
        <v>162</v>
      </c>
      <c r="K2097">
        <v>81</v>
      </c>
      <c r="L2097">
        <v>75</v>
      </c>
      <c r="M2097">
        <v>87</v>
      </c>
      <c r="N2097" t="s">
        <v>51</v>
      </c>
      <c r="P2097" t="s">
        <v>51</v>
      </c>
      <c r="Q2097">
        <f>IF(Table2[[#This Row],[LgWin]]="Y",1,0)</f>
        <v>0</v>
      </c>
      <c r="R2097" t="s">
        <v>51</v>
      </c>
      <c r="S2097">
        <f>IF(Table2[[#This Row],[WSWin]]="Y",1,0)</f>
        <v>0</v>
      </c>
      <c r="T2097">
        <v>649</v>
      </c>
      <c r="U2097">
        <v>5463</v>
      </c>
      <c r="V2097">
        <v>1345</v>
      </c>
      <c r="W2097">
        <v>215</v>
      </c>
      <c r="X2097">
        <v>48</v>
      </c>
      <c r="Y2097">
        <v>141</v>
      </c>
      <c r="Z2097">
        <v>471</v>
      </c>
      <c r="AA2097">
        <v>973</v>
      </c>
      <c r="AB2097">
        <v>95</v>
      </c>
      <c r="AC2097">
        <v>57</v>
      </c>
      <c r="AD2097">
        <v>40</v>
      </c>
      <c r="AE2097">
        <v>33</v>
      </c>
      <c r="AF2097">
        <v>697</v>
      </c>
      <c r="AG2097">
        <v>646</v>
      </c>
      <c r="AH2097">
        <v>4.03</v>
      </c>
      <c r="AI2097">
        <v>10</v>
      </c>
      <c r="AJ2097">
        <v>10</v>
      </c>
      <c r="AK2097">
        <v>45</v>
      </c>
      <c r="AL2097">
        <v>4326</v>
      </c>
      <c r="AM2097">
        <v>1397</v>
      </c>
      <c r="AN2097">
        <v>143</v>
      </c>
      <c r="AO2097">
        <v>544</v>
      </c>
      <c r="AP2097">
        <v>905</v>
      </c>
      <c r="AQ2097">
        <v>109</v>
      </c>
      <c r="AR2097">
        <v>151</v>
      </c>
      <c r="AS2097">
        <v>0.98199999999999998</v>
      </c>
      <c r="AT2097" t="s">
        <v>515</v>
      </c>
      <c r="AU2097" t="s">
        <v>517</v>
      </c>
      <c r="AV2097">
        <v>1737478</v>
      </c>
      <c r="AW2097">
        <v>96</v>
      </c>
      <c r="AX2097">
        <v>97</v>
      </c>
      <c r="AY2097" t="s">
        <v>243</v>
      </c>
      <c r="AZ2097" t="s">
        <v>514</v>
      </c>
      <c r="BA2097" t="s">
        <v>514</v>
      </c>
    </row>
    <row r="2098" spans="1:53" x14ac:dyDescent="0.55000000000000004">
      <c r="A2098">
        <v>1991</v>
      </c>
      <c r="B2098" t="b">
        <f>IF(Table2[[#This Row],[yearID]]&gt;=1903,TRUE,FALSE)</f>
        <v>1</v>
      </c>
      <c r="C2098" t="b">
        <f>IF(Table2[[#This Row],[yearID]]&gt;=1973,TRUE,FALSE)</f>
        <v>1</v>
      </c>
      <c r="D2098" t="s">
        <v>157</v>
      </c>
      <c r="E2098" t="s">
        <v>396</v>
      </c>
      <c r="F2098" t="s">
        <v>154</v>
      </c>
      <c r="G2098" t="str">
        <f>VLOOKUP(Table2[[#This Row],[franchID]],TeamsFranchises!$A$1:$D$121,2,FALSE)</f>
        <v>St. Louis Cardinals</v>
      </c>
      <c r="H2098" t="s">
        <v>37</v>
      </c>
      <c r="I2098">
        <v>2</v>
      </c>
      <c r="J2098">
        <v>162</v>
      </c>
      <c r="K2098">
        <v>84</v>
      </c>
      <c r="L2098">
        <v>84</v>
      </c>
      <c r="M2098">
        <v>78</v>
      </c>
      <c r="N2098" t="s">
        <v>51</v>
      </c>
      <c r="P2098" t="s">
        <v>51</v>
      </c>
      <c r="Q2098">
        <f>IF(Table2[[#This Row],[LgWin]]="Y",1,0)</f>
        <v>0</v>
      </c>
      <c r="R2098" t="s">
        <v>51</v>
      </c>
      <c r="S2098">
        <f>IF(Table2[[#This Row],[WSWin]]="Y",1,0)</f>
        <v>0</v>
      </c>
      <c r="T2098">
        <v>651</v>
      </c>
      <c r="U2098">
        <v>5362</v>
      </c>
      <c r="V2098">
        <v>1366</v>
      </c>
      <c r="W2098">
        <v>239</v>
      </c>
      <c r="X2098">
        <v>53</v>
      </c>
      <c r="Y2098">
        <v>68</v>
      </c>
      <c r="Z2098">
        <v>532</v>
      </c>
      <c r="AA2098">
        <v>857</v>
      </c>
      <c r="AB2098">
        <v>202</v>
      </c>
      <c r="AC2098">
        <v>110</v>
      </c>
      <c r="AD2098">
        <v>21</v>
      </c>
      <c r="AE2098">
        <v>47</v>
      </c>
      <c r="AF2098">
        <v>648</v>
      </c>
      <c r="AG2098">
        <v>588</v>
      </c>
      <c r="AH2098">
        <v>3.69</v>
      </c>
      <c r="AI2098">
        <v>9</v>
      </c>
      <c r="AJ2098">
        <v>5</v>
      </c>
      <c r="AK2098">
        <v>51</v>
      </c>
      <c r="AL2098">
        <v>4306</v>
      </c>
      <c r="AM2098">
        <v>1367</v>
      </c>
      <c r="AN2098">
        <v>114</v>
      </c>
      <c r="AO2098">
        <v>454</v>
      </c>
      <c r="AP2098">
        <v>822</v>
      </c>
      <c r="AQ2098">
        <v>107</v>
      </c>
      <c r="AR2098">
        <v>133</v>
      </c>
      <c r="AS2098">
        <v>0.98199999999999998</v>
      </c>
      <c r="AT2098" t="s">
        <v>409</v>
      </c>
      <c r="AU2098" t="s">
        <v>545</v>
      </c>
      <c r="AV2098">
        <v>2448699</v>
      </c>
      <c r="AW2098">
        <v>100</v>
      </c>
      <c r="AX2098">
        <v>100</v>
      </c>
      <c r="AY2098" t="s">
        <v>154</v>
      </c>
      <c r="AZ2098" t="s">
        <v>396</v>
      </c>
      <c r="BA2098" t="s">
        <v>396</v>
      </c>
    </row>
    <row r="2099" spans="1:53" x14ac:dyDescent="0.55000000000000004">
      <c r="A2099">
        <v>1991</v>
      </c>
      <c r="B2099" t="b">
        <f>IF(Table2[[#This Row],[yearID]]&gt;=1903,TRUE,FALSE)</f>
        <v>1</v>
      </c>
      <c r="C2099" t="b">
        <f>IF(Table2[[#This Row],[yearID]]&gt;=1973,TRUE,FALSE)</f>
        <v>1</v>
      </c>
      <c r="D2099" t="s">
        <v>410</v>
      </c>
      <c r="E2099" t="s">
        <v>526</v>
      </c>
      <c r="F2099" t="s">
        <v>526</v>
      </c>
      <c r="G2099" t="str">
        <f>VLOOKUP(Table2[[#This Row],[franchID]],TeamsFranchises!$A$1:$D$121,2,FALSE)</f>
        <v>Texas Rangers</v>
      </c>
      <c r="H2099" t="s">
        <v>8</v>
      </c>
      <c r="I2099">
        <v>3</v>
      </c>
      <c r="J2099">
        <v>162</v>
      </c>
      <c r="K2099">
        <v>81</v>
      </c>
      <c r="L2099">
        <v>85</v>
      </c>
      <c r="M2099">
        <v>77</v>
      </c>
      <c r="N2099" t="s">
        <v>51</v>
      </c>
      <c r="P2099" t="s">
        <v>51</v>
      </c>
      <c r="Q2099">
        <f>IF(Table2[[#This Row],[LgWin]]="Y",1,0)</f>
        <v>0</v>
      </c>
      <c r="R2099" t="s">
        <v>51</v>
      </c>
      <c r="S2099">
        <f>IF(Table2[[#This Row],[WSWin]]="Y",1,0)</f>
        <v>0</v>
      </c>
      <c r="T2099">
        <v>829</v>
      </c>
      <c r="U2099">
        <v>5703</v>
      </c>
      <c r="V2099">
        <v>1539</v>
      </c>
      <c r="W2099">
        <v>288</v>
      </c>
      <c r="X2099">
        <v>31</v>
      </c>
      <c r="Y2099">
        <v>177</v>
      </c>
      <c r="Z2099">
        <v>596</v>
      </c>
      <c r="AA2099">
        <v>1039</v>
      </c>
      <c r="AB2099">
        <v>102</v>
      </c>
      <c r="AC2099">
        <v>50</v>
      </c>
      <c r="AD2099">
        <v>42</v>
      </c>
      <c r="AE2099">
        <v>41</v>
      </c>
      <c r="AF2099">
        <v>814</v>
      </c>
      <c r="AG2099">
        <v>734</v>
      </c>
      <c r="AH2099">
        <v>4.47</v>
      </c>
      <c r="AI2099">
        <v>9</v>
      </c>
      <c r="AJ2099">
        <v>10</v>
      </c>
      <c r="AK2099">
        <v>41</v>
      </c>
      <c r="AL2099">
        <v>4437</v>
      </c>
      <c r="AM2099">
        <v>1486</v>
      </c>
      <c r="AN2099">
        <v>151</v>
      </c>
      <c r="AO2099">
        <v>662</v>
      </c>
      <c r="AP2099">
        <v>1022</v>
      </c>
      <c r="AQ2099">
        <v>134</v>
      </c>
      <c r="AR2099">
        <v>138</v>
      </c>
      <c r="AS2099">
        <v>0.97899999999999998</v>
      </c>
      <c r="AT2099" t="s">
        <v>568</v>
      </c>
      <c r="AU2099" t="s">
        <v>569</v>
      </c>
      <c r="AV2099">
        <v>2297720</v>
      </c>
      <c r="AW2099">
        <v>98</v>
      </c>
      <c r="AX2099">
        <v>99</v>
      </c>
      <c r="AY2099" t="s">
        <v>526</v>
      </c>
      <c r="AZ2099" t="s">
        <v>526</v>
      </c>
      <c r="BA2099" t="s">
        <v>526</v>
      </c>
    </row>
    <row r="2100" spans="1:53" x14ac:dyDescent="0.55000000000000004">
      <c r="A2100">
        <v>1991</v>
      </c>
      <c r="B2100" t="b">
        <f>IF(Table2[[#This Row],[yearID]]&gt;=1903,TRUE,FALSE)</f>
        <v>1</v>
      </c>
      <c r="C2100" t="b">
        <f>IF(Table2[[#This Row],[yearID]]&gt;=1973,TRUE,FALSE)</f>
        <v>1</v>
      </c>
      <c r="D2100" t="s">
        <v>410</v>
      </c>
      <c r="E2100" t="s">
        <v>576</v>
      </c>
      <c r="F2100" t="s">
        <v>576</v>
      </c>
      <c r="G2100" t="str">
        <f>VLOOKUP(Table2[[#This Row],[franchID]],TeamsFranchises!$A$1:$D$121,2,FALSE)</f>
        <v>Toronto Blue Jays</v>
      </c>
      <c r="H2100" t="s">
        <v>37</v>
      </c>
      <c r="I2100">
        <v>1</v>
      </c>
      <c r="J2100">
        <v>162</v>
      </c>
      <c r="K2100">
        <v>81</v>
      </c>
      <c r="L2100">
        <v>91</v>
      </c>
      <c r="M2100">
        <v>71</v>
      </c>
      <c r="N2100" t="s">
        <v>76</v>
      </c>
      <c r="P2100" t="s">
        <v>51</v>
      </c>
      <c r="Q2100">
        <f>IF(Table2[[#This Row],[LgWin]]="Y",1,0)</f>
        <v>0</v>
      </c>
      <c r="R2100" t="s">
        <v>51</v>
      </c>
      <c r="S2100">
        <f>IF(Table2[[#This Row],[WSWin]]="Y",1,0)</f>
        <v>0</v>
      </c>
      <c r="T2100">
        <v>684</v>
      </c>
      <c r="U2100">
        <v>5489</v>
      </c>
      <c r="V2100">
        <v>1412</v>
      </c>
      <c r="W2100">
        <v>295</v>
      </c>
      <c r="X2100">
        <v>45</v>
      </c>
      <c r="Y2100">
        <v>133</v>
      </c>
      <c r="Z2100">
        <v>499</v>
      </c>
      <c r="AA2100">
        <v>1043</v>
      </c>
      <c r="AB2100">
        <v>148</v>
      </c>
      <c r="AC2100">
        <v>53</v>
      </c>
      <c r="AD2100">
        <v>58</v>
      </c>
      <c r="AE2100">
        <v>65</v>
      </c>
      <c r="AF2100">
        <v>622</v>
      </c>
      <c r="AG2100">
        <v>569</v>
      </c>
      <c r="AH2100">
        <v>3.5</v>
      </c>
      <c r="AI2100">
        <v>10</v>
      </c>
      <c r="AJ2100">
        <v>16</v>
      </c>
      <c r="AK2100">
        <v>60</v>
      </c>
      <c r="AL2100">
        <v>4388</v>
      </c>
      <c r="AM2100">
        <v>1301</v>
      </c>
      <c r="AN2100">
        <v>121</v>
      </c>
      <c r="AO2100">
        <v>523</v>
      </c>
      <c r="AP2100">
        <v>971</v>
      </c>
      <c r="AQ2100">
        <v>127</v>
      </c>
      <c r="AR2100">
        <v>115</v>
      </c>
      <c r="AS2100">
        <v>0.98</v>
      </c>
      <c r="AT2100" t="s">
        <v>577</v>
      </c>
      <c r="AU2100" t="s">
        <v>581</v>
      </c>
      <c r="AV2100">
        <v>4001527</v>
      </c>
      <c r="AW2100">
        <v>104</v>
      </c>
      <c r="AX2100">
        <v>103</v>
      </c>
      <c r="AY2100" t="s">
        <v>576</v>
      </c>
      <c r="AZ2100" t="s">
        <v>576</v>
      </c>
      <c r="BA2100" t="s">
        <v>576</v>
      </c>
    </row>
    <row r="2101" spans="1:53" x14ac:dyDescent="0.55000000000000004">
      <c r="A2101">
        <v>1992</v>
      </c>
      <c r="B2101" t="b">
        <f>IF(Table2[[#This Row],[yearID]]&gt;=1903,TRUE,FALSE)</f>
        <v>1</v>
      </c>
      <c r="C2101" t="b">
        <f>IF(Table2[[#This Row],[yearID]]&gt;=1973,TRUE,FALSE)</f>
        <v>1</v>
      </c>
      <c r="D2101" t="s">
        <v>157</v>
      </c>
      <c r="E2101" t="s">
        <v>159</v>
      </c>
      <c r="F2101" t="s">
        <v>159</v>
      </c>
      <c r="G2101" t="str">
        <f>VLOOKUP(Table2[[#This Row],[franchID]],TeamsFranchises!$A$1:$D$121,2,FALSE)</f>
        <v>Atlanta Braves</v>
      </c>
      <c r="H2101" t="s">
        <v>8</v>
      </c>
      <c r="I2101">
        <v>1</v>
      </c>
      <c r="J2101">
        <v>162</v>
      </c>
      <c r="K2101">
        <v>81</v>
      </c>
      <c r="L2101">
        <v>98</v>
      </c>
      <c r="M2101">
        <v>64</v>
      </c>
      <c r="N2101" t="s">
        <v>76</v>
      </c>
      <c r="P2101" t="s">
        <v>76</v>
      </c>
      <c r="Q2101">
        <f>IF(Table2[[#This Row],[LgWin]]="Y",1,0)</f>
        <v>1</v>
      </c>
      <c r="R2101" t="s">
        <v>51</v>
      </c>
      <c r="S2101">
        <f>IF(Table2[[#This Row],[WSWin]]="Y",1,0)</f>
        <v>0</v>
      </c>
      <c r="T2101">
        <v>682</v>
      </c>
      <c r="U2101">
        <v>5480</v>
      </c>
      <c r="V2101">
        <v>1391</v>
      </c>
      <c r="W2101">
        <v>223</v>
      </c>
      <c r="X2101">
        <v>48</v>
      </c>
      <c r="Y2101">
        <v>138</v>
      </c>
      <c r="Z2101">
        <v>493</v>
      </c>
      <c r="AA2101">
        <v>924</v>
      </c>
      <c r="AB2101">
        <v>126</v>
      </c>
      <c r="AC2101">
        <v>60</v>
      </c>
      <c r="AD2101">
        <v>26</v>
      </c>
      <c r="AE2101">
        <v>50</v>
      </c>
      <c r="AF2101">
        <v>569</v>
      </c>
      <c r="AG2101">
        <v>510</v>
      </c>
      <c r="AH2101">
        <v>3.14</v>
      </c>
      <c r="AI2101">
        <v>26</v>
      </c>
      <c r="AJ2101">
        <v>24</v>
      </c>
      <c r="AK2101">
        <v>41</v>
      </c>
      <c r="AL2101">
        <v>4380</v>
      </c>
      <c r="AM2101">
        <v>1321</v>
      </c>
      <c r="AN2101">
        <v>89</v>
      </c>
      <c r="AO2101">
        <v>489</v>
      </c>
      <c r="AP2101">
        <v>948</v>
      </c>
      <c r="AQ2101">
        <v>109</v>
      </c>
      <c r="AR2101">
        <v>121</v>
      </c>
      <c r="AS2101">
        <v>0.98199999999999998</v>
      </c>
      <c r="AT2101" t="s">
        <v>541</v>
      </c>
      <c r="AU2101" t="s">
        <v>542</v>
      </c>
      <c r="AV2101">
        <v>3077400</v>
      </c>
      <c r="AW2101">
        <v>107</v>
      </c>
      <c r="AX2101">
        <v>105</v>
      </c>
      <c r="AY2101" t="s">
        <v>159</v>
      </c>
      <c r="AZ2101" t="s">
        <v>159</v>
      </c>
      <c r="BA2101" t="s">
        <v>159</v>
      </c>
    </row>
    <row r="2102" spans="1:53" x14ac:dyDescent="0.55000000000000004">
      <c r="A2102">
        <v>1992</v>
      </c>
      <c r="B2102" t="b">
        <f>IF(Table2[[#This Row],[yearID]]&gt;=1903,TRUE,FALSE)</f>
        <v>1</v>
      </c>
      <c r="C2102" t="b">
        <f>IF(Table2[[#This Row],[yearID]]&gt;=1973,TRUE,FALSE)</f>
        <v>1</v>
      </c>
      <c r="D2102" t="s">
        <v>410</v>
      </c>
      <c r="E2102" t="s">
        <v>95</v>
      </c>
      <c r="F2102" t="s">
        <v>95</v>
      </c>
      <c r="G2102" t="str">
        <f>VLOOKUP(Table2[[#This Row],[franchID]],TeamsFranchises!$A$1:$D$121,2,FALSE)</f>
        <v>Baltimore Orioles</v>
      </c>
      <c r="H2102" t="s">
        <v>37</v>
      </c>
      <c r="I2102">
        <v>3</v>
      </c>
      <c r="J2102">
        <v>162</v>
      </c>
      <c r="K2102">
        <v>81</v>
      </c>
      <c r="L2102">
        <v>89</v>
      </c>
      <c r="M2102">
        <v>73</v>
      </c>
      <c r="N2102" t="s">
        <v>51</v>
      </c>
      <c r="P2102" t="s">
        <v>51</v>
      </c>
      <c r="Q2102">
        <f>IF(Table2[[#This Row],[LgWin]]="Y",1,0)</f>
        <v>0</v>
      </c>
      <c r="R2102" t="s">
        <v>51</v>
      </c>
      <c r="S2102">
        <f>IF(Table2[[#This Row],[WSWin]]="Y",1,0)</f>
        <v>0</v>
      </c>
      <c r="T2102">
        <v>705</v>
      </c>
      <c r="U2102">
        <v>5485</v>
      </c>
      <c r="V2102">
        <v>1423</v>
      </c>
      <c r="W2102">
        <v>243</v>
      </c>
      <c r="X2102">
        <v>36</v>
      </c>
      <c r="Y2102">
        <v>148</v>
      </c>
      <c r="Z2102">
        <v>647</v>
      </c>
      <c r="AA2102">
        <v>827</v>
      </c>
      <c r="AB2102">
        <v>89</v>
      </c>
      <c r="AC2102">
        <v>48</v>
      </c>
      <c r="AD2102">
        <v>51</v>
      </c>
      <c r="AE2102">
        <v>59</v>
      </c>
      <c r="AF2102">
        <v>656</v>
      </c>
      <c r="AG2102">
        <v>616</v>
      </c>
      <c r="AH2102">
        <v>3.79</v>
      </c>
      <c r="AI2102">
        <v>20</v>
      </c>
      <c r="AJ2102">
        <v>16</v>
      </c>
      <c r="AK2102">
        <v>48</v>
      </c>
      <c r="AL2102">
        <v>4392</v>
      </c>
      <c r="AM2102">
        <v>1419</v>
      </c>
      <c r="AN2102">
        <v>124</v>
      </c>
      <c r="AO2102">
        <v>518</v>
      </c>
      <c r="AP2102">
        <v>846</v>
      </c>
      <c r="AQ2102">
        <v>93</v>
      </c>
      <c r="AR2102">
        <v>168</v>
      </c>
      <c r="AS2102">
        <v>0.98499999999999999</v>
      </c>
      <c r="AT2102" t="s">
        <v>218</v>
      </c>
      <c r="AU2102" t="s">
        <v>583</v>
      </c>
      <c r="AV2102">
        <v>3567819</v>
      </c>
      <c r="AW2102">
        <v>102</v>
      </c>
      <c r="AX2102">
        <v>101</v>
      </c>
      <c r="AY2102" t="s">
        <v>95</v>
      </c>
      <c r="AZ2102" t="s">
        <v>95</v>
      </c>
      <c r="BA2102" t="s">
        <v>95</v>
      </c>
    </row>
    <row r="2103" spans="1:53" x14ac:dyDescent="0.55000000000000004">
      <c r="A2103">
        <v>1992</v>
      </c>
      <c r="B2103" t="b">
        <f>IF(Table2[[#This Row],[yearID]]&gt;=1903,TRUE,FALSE)</f>
        <v>1</v>
      </c>
      <c r="C2103" t="b">
        <f>IF(Table2[[#This Row],[yearID]]&gt;=1973,TRUE,FALSE)</f>
        <v>1</v>
      </c>
      <c r="D2103" t="s">
        <v>410</v>
      </c>
      <c r="E2103" t="s">
        <v>54</v>
      </c>
      <c r="F2103" t="s">
        <v>54</v>
      </c>
      <c r="G2103" t="str">
        <f>VLOOKUP(Table2[[#This Row],[franchID]],TeamsFranchises!$A$1:$D$121,2,FALSE)</f>
        <v>Boston Red Sox</v>
      </c>
      <c r="H2103" t="s">
        <v>37</v>
      </c>
      <c r="I2103">
        <v>7</v>
      </c>
      <c r="J2103">
        <v>162</v>
      </c>
      <c r="K2103">
        <v>81</v>
      </c>
      <c r="L2103">
        <v>73</v>
      </c>
      <c r="M2103">
        <v>89</v>
      </c>
      <c r="N2103" t="s">
        <v>51</v>
      </c>
      <c r="P2103" t="s">
        <v>51</v>
      </c>
      <c r="Q2103">
        <f>IF(Table2[[#This Row],[LgWin]]="Y",1,0)</f>
        <v>0</v>
      </c>
      <c r="R2103" t="s">
        <v>51</v>
      </c>
      <c r="S2103">
        <f>IF(Table2[[#This Row],[WSWin]]="Y",1,0)</f>
        <v>0</v>
      </c>
      <c r="T2103">
        <v>599</v>
      </c>
      <c r="U2103">
        <v>5461</v>
      </c>
      <c r="V2103">
        <v>1343</v>
      </c>
      <c r="W2103">
        <v>259</v>
      </c>
      <c r="X2103">
        <v>21</v>
      </c>
      <c r="Y2103">
        <v>84</v>
      </c>
      <c r="Z2103">
        <v>591</v>
      </c>
      <c r="AA2103">
        <v>865</v>
      </c>
      <c r="AB2103">
        <v>44</v>
      </c>
      <c r="AC2103">
        <v>48</v>
      </c>
      <c r="AD2103">
        <v>31</v>
      </c>
      <c r="AE2103">
        <v>43</v>
      </c>
      <c r="AF2103">
        <v>669</v>
      </c>
      <c r="AG2103">
        <v>577</v>
      </c>
      <c r="AH2103">
        <v>3.58</v>
      </c>
      <c r="AI2103">
        <v>22</v>
      </c>
      <c r="AJ2103">
        <v>13</v>
      </c>
      <c r="AK2103">
        <v>39</v>
      </c>
      <c r="AL2103">
        <v>4346</v>
      </c>
      <c r="AM2103">
        <v>1403</v>
      </c>
      <c r="AN2103">
        <v>107</v>
      </c>
      <c r="AO2103">
        <v>535</v>
      </c>
      <c r="AP2103">
        <v>943</v>
      </c>
      <c r="AQ2103">
        <v>139</v>
      </c>
      <c r="AR2103">
        <v>170</v>
      </c>
      <c r="AS2103">
        <v>0.97799999999999998</v>
      </c>
      <c r="AT2103" t="s">
        <v>441</v>
      </c>
      <c r="AU2103" t="s">
        <v>493</v>
      </c>
      <c r="AV2103">
        <v>2468574</v>
      </c>
      <c r="AW2103">
        <v>106</v>
      </c>
      <c r="AX2103">
        <v>107</v>
      </c>
      <c r="AY2103" t="s">
        <v>54</v>
      </c>
      <c r="AZ2103" t="s">
        <v>54</v>
      </c>
      <c r="BA2103" t="s">
        <v>54</v>
      </c>
    </row>
    <row r="2104" spans="1:53" x14ac:dyDescent="0.55000000000000004">
      <c r="A2104">
        <v>1992</v>
      </c>
      <c r="B2104" t="b">
        <f>IF(Table2[[#This Row],[yearID]]&gt;=1903,TRUE,FALSE)</f>
        <v>1</v>
      </c>
      <c r="C2104" t="b">
        <f>IF(Table2[[#This Row],[yearID]]&gt;=1973,TRUE,FALSE)</f>
        <v>1</v>
      </c>
      <c r="D2104" t="s">
        <v>410</v>
      </c>
      <c r="E2104" t="s">
        <v>537</v>
      </c>
      <c r="F2104" t="s">
        <v>520</v>
      </c>
      <c r="G2104" t="str">
        <f>VLOOKUP(Table2[[#This Row],[franchID]],TeamsFranchises!$A$1:$D$121,2,FALSE)</f>
        <v>Los Angeles Angels of Anaheim</v>
      </c>
      <c r="H2104" t="s">
        <v>8</v>
      </c>
      <c r="I2104">
        <v>5</v>
      </c>
      <c r="J2104">
        <v>162</v>
      </c>
      <c r="K2104">
        <v>81</v>
      </c>
      <c r="L2104">
        <v>72</v>
      </c>
      <c r="M2104">
        <v>90</v>
      </c>
      <c r="N2104" t="s">
        <v>51</v>
      </c>
      <c r="P2104" t="s">
        <v>51</v>
      </c>
      <c r="Q2104">
        <f>IF(Table2[[#This Row],[LgWin]]="Y",1,0)</f>
        <v>0</v>
      </c>
      <c r="R2104" t="s">
        <v>51</v>
      </c>
      <c r="S2104">
        <f>IF(Table2[[#This Row],[WSWin]]="Y",1,0)</f>
        <v>0</v>
      </c>
      <c r="T2104">
        <v>579</v>
      </c>
      <c r="U2104">
        <v>5364</v>
      </c>
      <c r="V2104">
        <v>1306</v>
      </c>
      <c r="W2104">
        <v>202</v>
      </c>
      <c r="X2104">
        <v>20</v>
      </c>
      <c r="Y2104">
        <v>88</v>
      </c>
      <c r="Z2104">
        <v>416</v>
      </c>
      <c r="AA2104">
        <v>882</v>
      </c>
      <c r="AB2104">
        <v>160</v>
      </c>
      <c r="AC2104">
        <v>101</v>
      </c>
      <c r="AD2104">
        <v>40</v>
      </c>
      <c r="AE2104">
        <v>40</v>
      </c>
      <c r="AF2104">
        <v>671</v>
      </c>
      <c r="AG2104">
        <v>617</v>
      </c>
      <c r="AH2104">
        <v>3.84</v>
      </c>
      <c r="AI2104">
        <v>26</v>
      </c>
      <c r="AJ2104">
        <v>13</v>
      </c>
      <c r="AK2104">
        <v>42</v>
      </c>
      <c r="AL2104">
        <v>4338</v>
      </c>
      <c r="AM2104">
        <v>1449</v>
      </c>
      <c r="AN2104">
        <v>130</v>
      </c>
      <c r="AO2104">
        <v>532</v>
      </c>
      <c r="AP2104">
        <v>888</v>
      </c>
      <c r="AQ2104">
        <v>134</v>
      </c>
      <c r="AR2104">
        <v>172</v>
      </c>
      <c r="AS2104">
        <v>0.97899999999999998</v>
      </c>
      <c r="AT2104" t="s">
        <v>538</v>
      </c>
      <c r="AU2104" t="s">
        <v>543</v>
      </c>
      <c r="AV2104">
        <v>2065444</v>
      </c>
      <c r="AW2104">
        <v>100</v>
      </c>
      <c r="AX2104">
        <v>101</v>
      </c>
      <c r="AY2104" t="s">
        <v>537</v>
      </c>
      <c r="AZ2104" t="s">
        <v>537</v>
      </c>
      <c r="BA2104" t="s">
        <v>537</v>
      </c>
    </row>
    <row r="2105" spans="1:53" x14ac:dyDescent="0.55000000000000004">
      <c r="A2105">
        <v>1992</v>
      </c>
      <c r="B2105" t="b">
        <f>IF(Table2[[#This Row],[yearID]]&gt;=1903,TRUE,FALSE)</f>
        <v>1</v>
      </c>
      <c r="C2105" t="b">
        <f>IF(Table2[[#This Row],[yearID]]&gt;=1973,TRUE,FALSE)</f>
        <v>1</v>
      </c>
      <c r="D2105" t="s">
        <v>410</v>
      </c>
      <c r="E2105" t="s">
        <v>415</v>
      </c>
      <c r="F2105" t="s">
        <v>416</v>
      </c>
      <c r="G2105" t="str">
        <f>VLOOKUP(Table2[[#This Row],[franchID]],TeamsFranchises!$A$1:$D$121,2,FALSE)</f>
        <v>Chicago White Sox</v>
      </c>
      <c r="H2105" t="s">
        <v>8</v>
      </c>
      <c r="I2105">
        <v>3</v>
      </c>
      <c r="J2105">
        <v>162</v>
      </c>
      <c r="K2105">
        <v>82</v>
      </c>
      <c r="L2105">
        <v>86</v>
      </c>
      <c r="M2105">
        <v>76</v>
      </c>
      <c r="N2105" t="s">
        <v>51</v>
      </c>
      <c r="P2105" t="s">
        <v>51</v>
      </c>
      <c r="Q2105">
        <f>IF(Table2[[#This Row],[LgWin]]="Y",1,0)</f>
        <v>0</v>
      </c>
      <c r="R2105" t="s">
        <v>51</v>
      </c>
      <c r="S2105">
        <f>IF(Table2[[#This Row],[WSWin]]="Y",1,0)</f>
        <v>0</v>
      </c>
      <c r="T2105">
        <v>738</v>
      </c>
      <c r="U2105">
        <v>5498</v>
      </c>
      <c r="V2105">
        <v>1434</v>
      </c>
      <c r="W2105">
        <v>269</v>
      </c>
      <c r="X2105">
        <v>36</v>
      </c>
      <c r="Y2105">
        <v>110</v>
      </c>
      <c r="Z2105">
        <v>622</v>
      </c>
      <c r="AA2105">
        <v>784</v>
      </c>
      <c r="AB2105">
        <v>160</v>
      </c>
      <c r="AC2105">
        <v>57</v>
      </c>
      <c r="AD2105">
        <v>31</v>
      </c>
      <c r="AE2105">
        <v>69</v>
      </c>
      <c r="AF2105">
        <v>690</v>
      </c>
      <c r="AG2105">
        <v>621</v>
      </c>
      <c r="AH2105">
        <v>3.82</v>
      </c>
      <c r="AI2105">
        <v>21</v>
      </c>
      <c r="AJ2105">
        <v>5</v>
      </c>
      <c r="AK2105">
        <v>52</v>
      </c>
      <c r="AL2105">
        <v>4385</v>
      </c>
      <c r="AM2105">
        <v>1400</v>
      </c>
      <c r="AN2105">
        <v>123</v>
      </c>
      <c r="AO2105">
        <v>550</v>
      </c>
      <c r="AP2105">
        <v>810</v>
      </c>
      <c r="AQ2105">
        <v>129</v>
      </c>
      <c r="AR2105">
        <v>134</v>
      </c>
      <c r="AS2105">
        <v>0.97899999999999998</v>
      </c>
      <c r="AT2105" t="s">
        <v>417</v>
      </c>
      <c r="AU2105" t="s">
        <v>582</v>
      </c>
      <c r="AV2105">
        <v>2681156</v>
      </c>
      <c r="AW2105">
        <v>99</v>
      </c>
      <c r="AX2105">
        <v>99</v>
      </c>
      <c r="AY2105" t="s">
        <v>416</v>
      </c>
      <c r="AZ2105" t="s">
        <v>415</v>
      </c>
      <c r="BA2105" t="s">
        <v>415</v>
      </c>
    </row>
    <row r="2106" spans="1:53" x14ac:dyDescent="0.55000000000000004">
      <c r="A2106">
        <v>1992</v>
      </c>
      <c r="B2106" t="b">
        <f>IF(Table2[[#This Row],[yearID]]&gt;=1903,TRUE,FALSE)</f>
        <v>1</v>
      </c>
      <c r="C2106" t="b">
        <f>IF(Table2[[#This Row],[yearID]]&gt;=1973,TRUE,FALSE)</f>
        <v>1</v>
      </c>
      <c r="D2106" t="s">
        <v>157</v>
      </c>
      <c r="E2106" t="s">
        <v>161</v>
      </c>
      <c r="F2106" t="s">
        <v>162</v>
      </c>
      <c r="G2106" t="str">
        <f>VLOOKUP(Table2[[#This Row],[franchID]],TeamsFranchises!$A$1:$D$121,2,FALSE)</f>
        <v>Chicago Cubs</v>
      </c>
      <c r="H2106" t="s">
        <v>37</v>
      </c>
      <c r="I2106">
        <v>4</v>
      </c>
      <c r="J2106">
        <v>162</v>
      </c>
      <c r="K2106">
        <v>81</v>
      </c>
      <c r="L2106">
        <v>78</v>
      </c>
      <c r="M2106">
        <v>84</v>
      </c>
      <c r="N2106" t="s">
        <v>51</v>
      </c>
      <c r="P2106" t="s">
        <v>51</v>
      </c>
      <c r="Q2106">
        <f>IF(Table2[[#This Row],[LgWin]]="Y",1,0)</f>
        <v>0</v>
      </c>
      <c r="R2106" t="s">
        <v>51</v>
      </c>
      <c r="S2106">
        <f>IF(Table2[[#This Row],[WSWin]]="Y",1,0)</f>
        <v>0</v>
      </c>
      <c r="T2106">
        <v>593</v>
      </c>
      <c r="U2106">
        <v>5590</v>
      </c>
      <c r="V2106">
        <v>1420</v>
      </c>
      <c r="W2106">
        <v>221</v>
      </c>
      <c r="X2106">
        <v>41</v>
      </c>
      <c r="Y2106">
        <v>104</v>
      </c>
      <c r="Z2106">
        <v>417</v>
      </c>
      <c r="AA2106">
        <v>816</v>
      </c>
      <c r="AB2106">
        <v>77</v>
      </c>
      <c r="AC2106">
        <v>51</v>
      </c>
      <c r="AD2106">
        <v>31</v>
      </c>
      <c r="AE2106">
        <v>40</v>
      </c>
      <c r="AF2106">
        <v>624</v>
      </c>
      <c r="AG2106">
        <v>554</v>
      </c>
      <c r="AH2106">
        <v>3.39</v>
      </c>
      <c r="AI2106">
        <v>16</v>
      </c>
      <c r="AJ2106">
        <v>11</v>
      </c>
      <c r="AK2106">
        <v>37</v>
      </c>
      <c r="AL2106">
        <v>4407</v>
      </c>
      <c r="AM2106">
        <v>1337</v>
      </c>
      <c r="AN2106">
        <v>107</v>
      </c>
      <c r="AO2106">
        <v>575</v>
      </c>
      <c r="AP2106">
        <v>901</v>
      </c>
      <c r="AQ2106">
        <v>114</v>
      </c>
      <c r="AR2106">
        <v>142</v>
      </c>
      <c r="AS2106">
        <v>0.98199999999999998</v>
      </c>
      <c r="AT2106" t="s">
        <v>434</v>
      </c>
      <c r="AU2106" t="s">
        <v>473</v>
      </c>
      <c r="AV2106">
        <v>2126720</v>
      </c>
      <c r="AW2106">
        <v>102</v>
      </c>
      <c r="AX2106">
        <v>103</v>
      </c>
      <c r="AY2106" t="s">
        <v>162</v>
      </c>
      <c r="AZ2106" t="s">
        <v>161</v>
      </c>
      <c r="BA2106" t="s">
        <v>161</v>
      </c>
    </row>
    <row r="2107" spans="1:53" x14ac:dyDescent="0.55000000000000004">
      <c r="A2107">
        <v>1992</v>
      </c>
      <c r="B2107" t="b">
        <f>IF(Table2[[#This Row],[yearID]]&gt;=1903,TRUE,FALSE)</f>
        <v>1</v>
      </c>
      <c r="C2107" t="b">
        <f>IF(Table2[[#This Row],[yearID]]&gt;=1973,TRUE,FALSE)</f>
        <v>1</v>
      </c>
      <c r="D2107" t="s">
        <v>157</v>
      </c>
      <c r="E2107" t="s">
        <v>167</v>
      </c>
      <c r="F2107" t="s">
        <v>167</v>
      </c>
      <c r="G2107" t="str">
        <f>VLOOKUP(Table2[[#This Row],[franchID]],TeamsFranchises!$A$1:$D$121,2,FALSE)</f>
        <v>Cincinnati Reds</v>
      </c>
      <c r="H2107" t="s">
        <v>8</v>
      </c>
      <c r="I2107">
        <v>2</v>
      </c>
      <c r="J2107">
        <v>162</v>
      </c>
      <c r="K2107">
        <v>81</v>
      </c>
      <c r="L2107">
        <v>90</v>
      </c>
      <c r="M2107">
        <v>72</v>
      </c>
      <c r="N2107" t="s">
        <v>51</v>
      </c>
      <c r="P2107" t="s">
        <v>51</v>
      </c>
      <c r="Q2107">
        <f>IF(Table2[[#This Row],[LgWin]]="Y",1,0)</f>
        <v>0</v>
      </c>
      <c r="R2107" t="s">
        <v>51</v>
      </c>
      <c r="S2107">
        <f>IF(Table2[[#This Row],[WSWin]]="Y",1,0)</f>
        <v>0</v>
      </c>
      <c r="T2107">
        <v>660</v>
      </c>
      <c r="U2107">
        <v>5460</v>
      </c>
      <c r="V2107">
        <v>1418</v>
      </c>
      <c r="W2107">
        <v>281</v>
      </c>
      <c r="X2107">
        <v>44</v>
      </c>
      <c r="Y2107">
        <v>99</v>
      </c>
      <c r="Z2107">
        <v>563</v>
      </c>
      <c r="AA2107">
        <v>888</v>
      </c>
      <c r="AB2107">
        <v>125</v>
      </c>
      <c r="AC2107">
        <v>65</v>
      </c>
      <c r="AD2107">
        <v>21</v>
      </c>
      <c r="AE2107">
        <v>52</v>
      </c>
      <c r="AF2107">
        <v>609</v>
      </c>
      <c r="AG2107">
        <v>558</v>
      </c>
      <c r="AH2107">
        <v>3.46</v>
      </c>
      <c r="AI2107">
        <v>9</v>
      </c>
      <c r="AJ2107">
        <v>11</v>
      </c>
      <c r="AK2107">
        <v>55</v>
      </c>
      <c r="AL2107">
        <v>4349</v>
      </c>
      <c r="AM2107">
        <v>1362</v>
      </c>
      <c r="AN2107">
        <v>109</v>
      </c>
      <c r="AO2107">
        <v>470</v>
      </c>
      <c r="AP2107">
        <v>1060</v>
      </c>
      <c r="AQ2107">
        <v>96</v>
      </c>
      <c r="AR2107">
        <v>128</v>
      </c>
      <c r="AS2107">
        <v>0.98399999999999999</v>
      </c>
      <c r="AT2107" t="s">
        <v>165</v>
      </c>
      <c r="AU2107" t="s">
        <v>565</v>
      </c>
      <c r="AV2107">
        <v>2315946</v>
      </c>
      <c r="AW2107">
        <v>103</v>
      </c>
      <c r="AX2107">
        <v>103</v>
      </c>
      <c r="AY2107" t="s">
        <v>167</v>
      </c>
      <c r="AZ2107" t="s">
        <v>167</v>
      </c>
      <c r="BA2107" t="s">
        <v>167</v>
      </c>
    </row>
    <row r="2108" spans="1:53" x14ac:dyDescent="0.55000000000000004">
      <c r="A2108">
        <v>1992</v>
      </c>
      <c r="B2108" t="b">
        <f>IF(Table2[[#This Row],[yearID]]&gt;=1903,TRUE,FALSE)</f>
        <v>1</v>
      </c>
      <c r="C2108" t="b">
        <f>IF(Table2[[#This Row],[yearID]]&gt;=1973,TRUE,FALSE)</f>
        <v>1</v>
      </c>
      <c r="D2108" t="s">
        <v>410</v>
      </c>
      <c r="E2108" t="s">
        <v>64</v>
      </c>
      <c r="F2108" t="s">
        <v>64</v>
      </c>
      <c r="G2108" t="str">
        <f>VLOOKUP(Table2[[#This Row],[franchID]],TeamsFranchises!$A$1:$D$121,2,FALSE)</f>
        <v>Cleveland Indians</v>
      </c>
      <c r="H2108" t="s">
        <v>37</v>
      </c>
      <c r="I2108">
        <v>4</v>
      </c>
      <c r="J2108">
        <v>162</v>
      </c>
      <c r="K2108">
        <v>81</v>
      </c>
      <c r="L2108">
        <v>76</v>
      </c>
      <c r="M2108">
        <v>86</v>
      </c>
      <c r="N2108" t="s">
        <v>51</v>
      </c>
      <c r="P2108" t="s">
        <v>51</v>
      </c>
      <c r="Q2108">
        <f>IF(Table2[[#This Row],[LgWin]]="Y",1,0)</f>
        <v>0</v>
      </c>
      <c r="R2108" t="s">
        <v>51</v>
      </c>
      <c r="S2108">
        <f>IF(Table2[[#This Row],[WSWin]]="Y",1,0)</f>
        <v>0</v>
      </c>
      <c r="T2108">
        <v>674</v>
      </c>
      <c r="U2108">
        <v>5620</v>
      </c>
      <c r="V2108">
        <v>1495</v>
      </c>
      <c r="W2108">
        <v>227</v>
      </c>
      <c r="X2108">
        <v>24</v>
      </c>
      <c r="Y2108">
        <v>127</v>
      </c>
      <c r="Z2108">
        <v>448</v>
      </c>
      <c r="AA2108">
        <v>885</v>
      </c>
      <c r="AB2108">
        <v>144</v>
      </c>
      <c r="AC2108">
        <v>67</v>
      </c>
      <c r="AD2108">
        <v>45</v>
      </c>
      <c r="AE2108">
        <v>44</v>
      </c>
      <c r="AF2108">
        <v>746</v>
      </c>
      <c r="AG2108">
        <v>671</v>
      </c>
      <c r="AH2108">
        <v>4.1100000000000003</v>
      </c>
      <c r="AI2108">
        <v>13</v>
      </c>
      <c r="AJ2108">
        <v>7</v>
      </c>
      <c r="AK2108">
        <v>46</v>
      </c>
      <c r="AL2108">
        <v>4410</v>
      </c>
      <c r="AM2108">
        <v>1507</v>
      </c>
      <c r="AN2108">
        <v>159</v>
      </c>
      <c r="AO2108">
        <v>566</v>
      </c>
      <c r="AP2108">
        <v>890</v>
      </c>
      <c r="AQ2108">
        <v>141</v>
      </c>
      <c r="AR2108">
        <v>176</v>
      </c>
      <c r="AS2108">
        <v>0.97799999999999998</v>
      </c>
      <c r="AT2108" t="s">
        <v>487</v>
      </c>
      <c r="AU2108" t="s">
        <v>498</v>
      </c>
      <c r="AV2108">
        <v>1224094</v>
      </c>
      <c r="AW2108">
        <v>99</v>
      </c>
      <c r="AX2108">
        <v>100</v>
      </c>
      <c r="AY2108" t="s">
        <v>64</v>
      </c>
      <c r="AZ2108" t="s">
        <v>64</v>
      </c>
      <c r="BA2108" t="s">
        <v>64</v>
      </c>
    </row>
    <row r="2109" spans="1:53" x14ac:dyDescent="0.55000000000000004">
      <c r="A2109">
        <v>1992</v>
      </c>
      <c r="B2109" t="b">
        <f>IF(Table2[[#This Row],[yearID]]&gt;=1903,TRUE,FALSE)</f>
        <v>1</v>
      </c>
      <c r="C2109" t="b">
        <f>IF(Table2[[#This Row],[yearID]]&gt;=1973,TRUE,FALSE)</f>
        <v>1</v>
      </c>
      <c r="D2109" t="s">
        <v>410</v>
      </c>
      <c r="E2109" t="s">
        <v>419</v>
      </c>
      <c r="F2109" t="s">
        <v>419</v>
      </c>
      <c r="G2109" t="str">
        <f>VLOOKUP(Table2[[#This Row],[franchID]],TeamsFranchises!$A$1:$D$121,2,FALSE)</f>
        <v>Detroit Tigers</v>
      </c>
      <c r="H2109" t="s">
        <v>37</v>
      </c>
      <c r="I2109">
        <v>6</v>
      </c>
      <c r="J2109">
        <v>162</v>
      </c>
      <c r="K2109">
        <v>80</v>
      </c>
      <c r="L2109">
        <v>75</v>
      </c>
      <c r="M2109">
        <v>87</v>
      </c>
      <c r="N2109" t="s">
        <v>51</v>
      </c>
      <c r="P2109" t="s">
        <v>51</v>
      </c>
      <c r="Q2109">
        <f>IF(Table2[[#This Row],[LgWin]]="Y",1,0)</f>
        <v>0</v>
      </c>
      <c r="R2109" t="s">
        <v>51</v>
      </c>
      <c r="S2109">
        <f>IF(Table2[[#This Row],[WSWin]]="Y",1,0)</f>
        <v>0</v>
      </c>
      <c r="T2109">
        <v>791</v>
      </c>
      <c r="U2109">
        <v>5515</v>
      </c>
      <c r="V2109">
        <v>1411</v>
      </c>
      <c r="W2109">
        <v>256</v>
      </c>
      <c r="X2109">
        <v>16</v>
      </c>
      <c r="Y2109">
        <v>182</v>
      </c>
      <c r="Z2109">
        <v>675</v>
      </c>
      <c r="AA2109">
        <v>1055</v>
      </c>
      <c r="AB2109">
        <v>66</v>
      </c>
      <c r="AC2109">
        <v>45</v>
      </c>
      <c r="AD2109">
        <v>24</v>
      </c>
      <c r="AE2109">
        <v>53</v>
      </c>
      <c r="AF2109">
        <v>794</v>
      </c>
      <c r="AG2109">
        <v>733</v>
      </c>
      <c r="AH2109">
        <v>4.5999999999999996</v>
      </c>
      <c r="AI2109">
        <v>10</v>
      </c>
      <c r="AJ2109">
        <v>4</v>
      </c>
      <c r="AK2109">
        <v>36</v>
      </c>
      <c r="AL2109">
        <v>4307</v>
      </c>
      <c r="AM2109">
        <v>1534</v>
      </c>
      <c r="AN2109">
        <v>155</v>
      </c>
      <c r="AO2109">
        <v>564</v>
      </c>
      <c r="AP2109">
        <v>693</v>
      </c>
      <c r="AQ2109">
        <v>116</v>
      </c>
      <c r="AR2109">
        <v>164</v>
      </c>
      <c r="AS2109">
        <v>0.98099999999999998</v>
      </c>
      <c r="AT2109" t="s">
        <v>420</v>
      </c>
      <c r="AU2109" t="s">
        <v>518</v>
      </c>
      <c r="AV2109">
        <v>1423963</v>
      </c>
      <c r="AW2109">
        <v>101</v>
      </c>
      <c r="AX2109">
        <v>100</v>
      </c>
      <c r="AY2109" t="s">
        <v>419</v>
      </c>
      <c r="AZ2109" t="s">
        <v>419</v>
      </c>
      <c r="BA2109" t="s">
        <v>419</v>
      </c>
    </row>
    <row r="2110" spans="1:53" x14ac:dyDescent="0.55000000000000004">
      <c r="A2110">
        <v>1992</v>
      </c>
      <c r="B2110" t="b">
        <f>IF(Table2[[#This Row],[yearID]]&gt;=1903,TRUE,FALSE)</f>
        <v>1</v>
      </c>
      <c r="C2110" t="b">
        <f>IF(Table2[[#This Row],[yearID]]&gt;=1973,TRUE,FALSE)</f>
        <v>1</v>
      </c>
      <c r="D2110" t="s">
        <v>157</v>
      </c>
      <c r="E2110" t="s">
        <v>528</v>
      </c>
      <c r="F2110" t="s">
        <v>528</v>
      </c>
      <c r="G2110" t="str">
        <f>VLOOKUP(Table2[[#This Row],[franchID]],TeamsFranchises!$A$1:$D$121,2,FALSE)</f>
        <v>Houston Astros</v>
      </c>
      <c r="H2110" t="s">
        <v>8</v>
      </c>
      <c r="I2110">
        <v>4</v>
      </c>
      <c r="J2110">
        <v>162</v>
      </c>
      <c r="K2110">
        <v>81</v>
      </c>
      <c r="L2110">
        <v>81</v>
      </c>
      <c r="M2110">
        <v>81</v>
      </c>
      <c r="N2110" t="s">
        <v>51</v>
      </c>
      <c r="P2110" t="s">
        <v>51</v>
      </c>
      <c r="Q2110">
        <f>IF(Table2[[#This Row],[LgWin]]="Y",1,0)</f>
        <v>0</v>
      </c>
      <c r="R2110" t="s">
        <v>51</v>
      </c>
      <c r="S2110">
        <f>IF(Table2[[#This Row],[WSWin]]="Y",1,0)</f>
        <v>0</v>
      </c>
      <c r="T2110">
        <v>608</v>
      </c>
      <c r="U2110">
        <v>5480</v>
      </c>
      <c r="V2110">
        <v>1350</v>
      </c>
      <c r="W2110">
        <v>255</v>
      </c>
      <c r="X2110">
        <v>38</v>
      </c>
      <c r="Y2110">
        <v>96</v>
      </c>
      <c r="Z2110">
        <v>506</v>
      </c>
      <c r="AA2110">
        <v>1025</v>
      </c>
      <c r="AB2110">
        <v>139</v>
      </c>
      <c r="AC2110">
        <v>54</v>
      </c>
      <c r="AD2110">
        <v>48</v>
      </c>
      <c r="AE2110">
        <v>40</v>
      </c>
      <c r="AF2110">
        <v>668</v>
      </c>
      <c r="AG2110">
        <v>603</v>
      </c>
      <c r="AH2110">
        <v>3.72</v>
      </c>
      <c r="AI2110">
        <v>5</v>
      </c>
      <c r="AJ2110">
        <v>12</v>
      </c>
      <c r="AK2110">
        <v>45</v>
      </c>
      <c r="AL2110">
        <v>4378</v>
      </c>
      <c r="AM2110">
        <v>1386</v>
      </c>
      <c r="AN2110">
        <v>114</v>
      </c>
      <c r="AO2110">
        <v>539</v>
      </c>
      <c r="AP2110">
        <v>978</v>
      </c>
      <c r="AQ2110">
        <v>114</v>
      </c>
      <c r="AR2110">
        <v>125</v>
      </c>
      <c r="AS2110">
        <v>0.98099999999999998</v>
      </c>
      <c r="AT2110" t="s">
        <v>539</v>
      </c>
      <c r="AU2110" t="s">
        <v>540</v>
      </c>
      <c r="AV2110">
        <v>1211412</v>
      </c>
      <c r="AW2110">
        <v>95</v>
      </c>
      <c r="AX2110">
        <v>95</v>
      </c>
      <c r="AY2110" t="s">
        <v>528</v>
      </c>
      <c r="AZ2110" t="s">
        <v>528</v>
      </c>
      <c r="BA2110" t="s">
        <v>528</v>
      </c>
    </row>
    <row r="2111" spans="1:53" x14ac:dyDescent="0.55000000000000004">
      <c r="A2111">
        <v>1992</v>
      </c>
      <c r="B2111" t="b">
        <f>IF(Table2[[#This Row],[yearID]]&gt;=1903,TRUE,FALSE)</f>
        <v>1</v>
      </c>
      <c r="C2111" t="b">
        <f>IF(Table2[[#This Row],[yearID]]&gt;=1973,TRUE,FALSE)</f>
        <v>1</v>
      </c>
      <c r="D2111" t="s">
        <v>410</v>
      </c>
      <c r="E2111" t="s">
        <v>509</v>
      </c>
      <c r="F2111" t="s">
        <v>548</v>
      </c>
      <c r="G2111" t="str">
        <f>VLOOKUP(Table2[[#This Row],[franchID]],TeamsFranchises!$A$1:$D$121,2,FALSE)</f>
        <v>Kansas City Royals</v>
      </c>
      <c r="H2111" t="s">
        <v>8</v>
      </c>
      <c r="I2111">
        <v>5</v>
      </c>
      <c r="J2111">
        <v>162</v>
      </c>
      <c r="K2111">
        <v>81</v>
      </c>
      <c r="L2111">
        <v>72</v>
      </c>
      <c r="M2111">
        <v>90</v>
      </c>
      <c r="N2111" t="s">
        <v>51</v>
      </c>
      <c r="P2111" t="s">
        <v>51</v>
      </c>
      <c r="Q2111">
        <f>IF(Table2[[#This Row],[LgWin]]="Y",1,0)</f>
        <v>0</v>
      </c>
      <c r="R2111" t="s">
        <v>51</v>
      </c>
      <c r="S2111">
        <f>IF(Table2[[#This Row],[WSWin]]="Y",1,0)</f>
        <v>0</v>
      </c>
      <c r="T2111">
        <v>610</v>
      </c>
      <c r="U2111">
        <v>5501</v>
      </c>
      <c r="V2111">
        <v>1411</v>
      </c>
      <c r="W2111">
        <v>284</v>
      </c>
      <c r="X2111">
        <v>42</v>
      </c>
      <c r="Y2111">
        <v>75</v>
      </c>
      <c r="Z2111">
        <v>439</v>
      </c>
      <c r="AA2111">
        <v>741</v>
      </c>
      <c r="AB2111">
        <v>131</v>
      </c>
      <c r="AC2111">
        <v>71</v>
      </c>
      <c r="AD2111">
        <v>51</v>
      </c>
      <c r="AE2111">
        <v>46</v>
      </c>
      <c r="AF2111">
        <v>667</v>
      </c>
      <c r="AG2111">
        <v>613</v>
      </c>
      <c r="AH2111">
        <v>3.81</v>
      </c>
      <c r="AI2111">
        <v>9</v>
      </c>
      <c r="AJ2111">
        <v>12</v>
      </c>
      <c r="AK2111">
        <v>44</v>
      </c>
      <c r="AL2111">
        <v>4342</v>
      </c>
      <c r="AM2111">
        <v>1426</v>
      </c>
      <c r="AN2111">
        <v>106</v>
      </c>
      <c r="AO2111">
        <v>512</v>
      </c>
      <c r="AP2111">
        <v>834</v>
      </c>
      <c r="AQ2111">
        <v>122</v>
      </c>
      <c r="AR2111">
        <v>164</v>
      </c>
      <c r="AS2111">
        <v>0.98</v>
      </c>
      <c r="AT2111" t="s">
        <v>549</v>
      </c>
      <c r="AU2111" t="s">
        <v>570</v>
      </c>
      <c r="AV2111">
        <v>1867689</v>
      </c>
      <c r="AW2111">
        <v>102</v>
      </c>
      <c r="AX2111">
        <v>103</v>
      </c>
      <c r="AY2111" t="s">
        <v>548</v>
      </c>
      <c r="AZ2111" t="s">
        <v>509</v>
      </c>
      <c r="BA2111" t="s">
        <v>509</v>
      </c>
    </row>
    <row r="2112" spans="1:53" x14ac:dyDescent="0.55000000000000004">
      <c r="A2112">
        <v>1992</v>
      </c>
      <c r="B2112" t="b">
        <f>IF(Table2[[#This Row],[yearID]]&gt;=1903,TRUE,FALSE)</f>
        <v>1</v>
      </c>
      <c r="C2112" t="b">
        <f>IF(Table2[[#This Row],[yearID]]&gt;=1973,TRUE,FALSE)</f>
        <v>1</v>
      </c>
      <c r="D2112" t="s">
        <v>157</v>
      </c>
      <c r="E2112" t="s">
        <v>511</v>
      </c>
      <c r="F2112" t="s">
        <v>260</v>
      </c>
      <c r="G2112" t="str">
        <f>VLOOKUP(Table2[[#This Row],[franchID]],TeamsFranchises!$A$1:$D$121,2,FALSE)</f>
        <v>Los Angeles Dodgers</v>
      </c>
      <c r="H2112" t="s">
        <v>8</v>
      </c>
      <c r="I2112">
        <v>6</v>
      </c>
      <c r="J2112">
        <v>162</v>
      </c>
      <c r="K2112">
        <v>81</v>
      </c>
      <c r="L2112">
        <v>63</v>
      </c>
      <c r="M2112">
        <v>99</v>
      </c>
      <c r="N2112" t="s">
        <v>51</v>
      </c>
      <c r="P2112" t="s">
        <v>51</v>
      </c>
      <c r="Q2112">
        <f>IF(Table2[[#This Row],[LgWin]]="Y",1,0)</f>
        <v>0</v>
      </c>
      <c r="R2112" t="s">
        <v>51</v>
      </c>
      <c r="S2112">
        <f>IF(Table2[[#This Row],[WSWin]]="Y",1,0)</f>
        <v>0</v>
      </c>
      <c r="T2112">
        <v>548</v>
      </c>
      <c r="U2112">
        <v>5368</v>
      </c>
      <c r="V2112">
        <v>1333</v>
      </c>
      <c r="W2112">
        <v>201</v>
      </c>
      <c r="X2112">
        <v>34</v>
      </c>
      <c r="Y2112">
        <v>72</v>
      </c>
      <c r="Z2112">
        <v>503</v>
      </c>
      <c r="AA2112">
        <v>899</v>
      </c>
      <c r="AB2112">
        <v>142</v>
      </c>
      <c r="AC2112">
        <v>78</v>
      </c>
      <c r="AD2112">
        <v>24</v>
      </c>
      <c r="AE2112">
        <v>40</v>
      </c>
      <c r="AF2112">
        <v>636</v>
      </c>
      <c r="AG2112">
        <v>545</v>
      </c>
      <c r="AH2112">
        <v>3.41</v>
      </c>
      <c r="AI2112">
        <v>18</v>
      </c>
      <c r="AJ2112">
        <v>13</v>
      </c>
      <c r="AK2112">
        <v>29</v>
      </c>
      <c r="AL2112">
        <v>4314</v>
      </c>
      <c r="AM2112">
        <v>1401</v>
      </c>
      <c r="AN2112">
        <v>82</v>
      </c>
      <c r="AO2112">
        <v>553</v>
      </c>
      <c r="AP2112">
        <v>981</v>
      </c>
      <c r="AQ2112">
        <v>174</v>
      </c>
      <c r="AR2112">
        <v>136</v>
      </c>
      <c r="AS2112">
        <v>0.97199999999999998</v>
      </c>
      <c r="AT2112" t="s">
        <v>512</v>
      </c>
      <c r="AU2112" t="s">
        <v>531</v>
      </c>
      <c r="AV2112">
        <v>2473266</v>
      </c>
      <c r="AW2112">
        <v>99</v>
      </c>
      <c r="AX2112">
        <v>99</v>
      </c>
      <c r="AY2112" t="s">
        <v>260</v>
      </c>
      <c r="AZ2112" t="s">
        <v>511</v>
      </c>
      <c r="BA2112" t="s">
        <v>511</v>
      </c>
    </row>
    <row r="2113" spans="1:53" x14ac:dyDescent="0.55000000000000004">
      <c r="A2113">
        <v>1992</v>
      </c>
      <c r="B2113" t="b">
        <f>IF(Table2[[#This Row],[yearID]]&gt;=1903,TRUE,FALSE)</f>
        <v>1</v>
      </c>
      <c r="C2113" t="b">
        <f>IF(Table2[[#This Row],[yearID]]&gt;=1973,TRUE,FALSE)</f>
        <v>1</v>
      </c>
      <c r="D2113" t="s">
        <v>410</v>
      </c>
      <c r="E2113" t="s">
        <v>426</v>
      </c>
      <c r="F2113" t="s">
        <v>426</v>
      </c>
      <c r="G2113" t="str">
        <f>VLOOKUP(Table2[[#This Row],[franchID]],TeamsFranchises!$A$1:$D$121,2,FALSE)</f>
        <v>Minnesota Twins</v>
      </c>
      <c r="H2113" t="s">
        <v>8</v>
      </c>
      <c r="I2113">
        <v>2</v>
      </c>
      <c r="J2113">
        <v>162</v>
      </c>
      <c r="K2113">
        <v>81</v>
      </c>
      <c r="L2113">
        <v>90</v>
      </c>
      <c r="M2113">
        <v>72</v>
      </c>
      <c r="N2113" t="s">
        <v>51</v>
      </c>
      <c r="P2113" t="s">
        <v>51</v>
      </c>
      <c r="Q2113">
        <f>IF(Table2[[#This Row],[LgWin]]="Y",1,0)</f>
        <v>0</v>
      </c>
      <c r="R2113" t="s">
        <v>51</v>
      </c>
      <c r="S2113">
        <f>IF(Table2[[#This Row],[WSWin]]="Y",1,0)</f>
        <v>0</v>
      </c>
      <c r="T2113">
        <v>747</v>
      </c>
      <c r="U2113">
        <v>5582</v>
      </c>
      <c r="V2113">
        <v>1544</v>
      </c>
      <c r="W2113">
        <v>275</v>
      </c>
      <c r="X2113">
        <v>27</v>
      </c>
      <c r="Y2113">
        <v>104</v>
      </c>
      <c r="Z2113">
        <v>527</v>
      </c>
      <c r="AA2113">
        <v>834</v>
      </c>
      <c r="AB2113">
        <v>123</v>
      </c>
      <c r="AC2113">
        <v>74</v>
      </c>
      <c r="AD2113">
        <v>53</v>
      </c>
      <c r="AE2113">
        <v>59</v>
      </c>
      <c r="AF2113">
        <v>653</v>
      </c>
      <c r="AG2113">
        <v>598</v>
      </c>
      <c r="AH2113">
        <v>3.7</v>
      </c>
      <c r="AI2113">
        <v>16</v>
      </c>
      <c r="AJ2113">
        <v>13</v>
      </c>
      <c r="AK2113">
        <v>50</v>
      </c>
      <c r="AL2113">
        <v>4359</v>
      </c>
      <c r="AM2113">
        <v>1391</v>
      </c>
      <c r="AN2113">
        <v>121</v>
      </c>
      <c r="AO2113">
        <v>479</v>
      </c>
      <c r="AP2113">
        <v>923</v>
      </c>
      <c r="AQ2113">
        <v>95</v>
      </c>
      <c r="AR2113">
        <v>155</v>
      </c>
      <c r="AS2113">
        <v>0.98499999999999999</v>
      </c>
      <c r="AT2113" t="s">
        <v>523</v>
      </c>
      <c r="AU2113" t="s">
        <v>579</v>
      </c>
      <c r="AV2113">
        <v>2482428</v>
      </c>
      <c r="AW2113">
        <v>103</v>
      </c>
      <c r="AX2113">
        <v>102</v>
      </c>
      <c r="AY2113" t="s">
        <v>426</v>
      </c>
      <c r="AZ2113" t="s">
        <v>426</v>
      </c>
      <c r="BA2113" t="s">
        <v>426</v>
      </c>
    </row>
    <row r="2114" spans="1:53" x14ac:dyDescent="0.55000000000000004">
      <c r="A2114">
        <v>1992</v>
      </c>
      <c r="B2114" t="b">
        <f>IF(Table2[[#This Row],[yearID]]&gt;=1903,TRUE,FALSE)</f>
        <v>1</v>
      </c>
      <c r="C2114" t="b">
        <f>IF(Table2[[#This Row],[yearID]]&gt;=1973,TRUE,FALSE)</f>
        <v>1</v>
      </c>
      <c r="D2114" t="s">
        <v>410</v>
      </c>
      <c r="E2114" t="s">
        <v>563</v>
      </c>
      <c r="F2114" t="s">
        <v>282</v>
      </c>
      <c r="G2114" t="str">
        <f>VLOOKUP(Table2[[#This Row],[franchID]],TeamsFranchises!$A$1:$D$121,2,FALSE)</f>
        <v>Milwaukee Brewers</v>
      </c>
      <c r="H2114" t="s">
        <v>37</v>
      </c>
      <c r="I2114">
        <v>2</v>
      </c>
      <c r="J2114">
        <v>162</v>
      </c>
      <c r="K2114">
        <v>81</v>
      </c>
      <c r="L2114">
        <v>92</v>
      </c>
      <c r="M2114">
        <v>70</v>
      </c>
      <c r="N2114" t="s">
        <v>51</v>
      </c>
      <c r="P2114" t="s">
        <v>51</v>
      </c>
      <c r="Q2114">
        <f>IF(Table2[[#This Row],[LgWin]]="Y",1,0)</f>
        <v>0</v>
      </c>
      <c r="R2114" t="s">
        <v>51</v>
      </c>
      <c r="S2114">
        <f>IF(Table2[[#This Row],[WSWin]]="Y",1,0)</f>
        <v>0</v>
      </c>
      <c r="T2114">
        <v>740</v>
      </c>
      <c r="U2114">
        <v>5504</v>
      </c>
      <c r="V2114">
        <v>1477</v>
      </c>
      <c r="W2114">
        <v>272</v>
      </c>
      <c r="X2114">
        <v>35</v>
      </c>
      <c r="Y2114">
        <v>82</v>
      </c>
      <c r="Z2114">
        <v>511</v>
      </c>
      <c r="AA2114">
        <v>779</v>
      </c>
      <c r="AB2114">
        <v>256</v>
      </c>
      <c r="AC2114">
        <v>115</v>
      </c>
      <c r="AD2114">
        <v>33</v>
      </c>
      <c r="AE2114">
        <v>72</v>
      </c>
      <c r="AF2114">
        <v>604</v>
      </c>
      <c r="AG2114">
        <v>556</v>
      </c>
      <c r="AH2114">
        <v>3.43</v>
      </c>
      <c r="AI2114">
        <v>19</v>
      </c>
      <c r="AJ2114">
        <v>14</v>
      </c>
      <c r="AK2114">
        <v>39</v>
      </c>
      <c r="AL2114">
        <v>4371</v>
      </c>
      <c r="AM2114">
        <v>1344</v>
      </c>
      <c r="AN2114">
        <v>127</v>
      </c>
      <c r="AO2114">
        <v>435</v>
      </c>
      <c r="AP2114">
        <v>793</v>
      </c>
      <c r="AQ2114">
        <v>89</v>
      </c>
      <c r="AR2114">
        <v>146</v>
      </c>
      <c r="AS2114">
        <v>0.98599999999999999</v>
      </c>
      <c r="AT2114" t="s">
        <v>281</v>
      </c>
      <c r="AU2114" t="s">
        <v>501</v>
      </c>
      <c r="AV2114">
        <v>1857351</v>
      </c>
      <c r="AW2114">
        <v>99</v>
      </c>
      <c r="AX2114">
        <v>98</v>
      </c>
      <c r="AY2114" t="s">
        <v>282</v>
      </c>
      <c r="AZ2114" t="s">
        <v>282</v>
      </c>
      <c r="BA2114" t="s">
        <v>282</v>
      </c>
    </row>
    <row r="2115" spans="1:53" x14ac:dyDescent="0.55000000000000004">
      <c r="A2115">
        <v>1992</v>
      </c>
      <c r="B2115" t="b">
        <f>IF(Table2[[#This Row],[yearID]]&gt;=1903,TRUE,FALSE)</f>
        <v>1</v>
      </c>
      <c r="C2115" t="b">
        <f>IF(Table2[[#This Row],[yearID]]&gt;=1973,TRUE,FALSE)</f>
        <v>1</v>
      </c>
      <c r="D2115" t="s">
        <v>157</v>
      </c>
      <c r="E2115" t="s">
        <v>551</v>
      </c>
      <c r="F2115" t="s">
        <v>398</v>
      </c>
      <c r="G2115" t="str">
        <f>VLOOKUP(Table2[[#This Row],[franchID]],TeamsFranchises!$A$1:$D$121,2,FALSE)</f>
        <v>Washington Nationals</v>
      </c>
      <c r="H2115" t="s">
        <v>37</v>
      </c>
      <c r="I2115">
        <v>2</v>
      </c>
      <c r="J2115">
        <v>162</v>
      </c>
      <c r="K2115">
        <v>81</v>
      </c>
      <c r="L2115">
        <v>87</v>
      </c>
      <c r="M2115">
        <v>75</v>
      </c>
      <c r="N2115" t="s">
        <v>51</v>
      </c>
      <c r="P2115" t="s">
        <v>51</v>
      </c>
      <c r="Q2115">
        <f>IF(Table2[[#This Row],[LgWin]]="Y",1,0)</f>
        <v>0</v>
      </c>
      <c r="R2115" t="s">
        <v>51</v>
      </c>
      <c r="S2115">
        <f>IF(Table2[[#This Row],[WSWin]]="Y",1,0)</f>
        <v>0</v>
      </c>
      <c r="T2115">
        <v>648</v>
      </c>
      <c r="U2115">
        <v>5477</v>
      </c>
      <c r="V2115">
        <v>1381</v>
      </c>
      <c r="W2115">
        <v>263</v>
      </c>
      <c r="X2115">
        <v>37</v>
      </c>
      <c r="Y2115">
        <v>102</v>
      </c>
      <c r="Z2115">
        <v>463</v>
      </c>
      <c r="AA2115">
        <v>976</v>
      </c>
      <c r="AB2115">
        <v>196</v>
      </c>
      <c r="AC2115">
        <v>63</v>
      </c>
      <c r="AD2115">
        <v>43</v>
      </c>
      <c r="AE2115">
        <v>55</v>
      </c>
      <c r="AF2115">
        <v>581</v>
      </c>
      <c r="AG2115">
        <v>530</v>
      </c>
      <c r="AH2115">
        <v>3.25</v>
      </c>
      <c r="AI2115">
        <v>11</v>
      </c>
      <c r="AJ2115">
        <v>14</v>
      </c>
      <c r="AK2115">
        <v>49</v>
      </c>
      <c r="AL2115">
        <v>4404</v>
      </c>
      <c r="AM2115">
        <v>1296</v>
      </c>
      <c r="AN2115">
        <v>92</v>
      </c>
      <c r="AO2115">
        <v>525</v>
      </c>
      <c r="AP2115">
        <v>1014</v>
      </c>
      <c r="AQ2115">
        <v>124</v>
      </c>
      <c r="AR2115">
        <v>113</v>
      </c>
      <c r="AS2115">
        <v>0.98</v>
      </c>
      <c r="AT2115" t="s">
        <v>552</v>
      </c>
      <c r="AU2115" t="s">
        <v>572</v>
      </c>
      <c r="AV2115">
        <v>1669127</v>
      </c>
      <c r="AW2115">
        <v>99</v>
      </c>
      <c r="AX2115">
        <v>99</v>
      </c>
      <c r="AY2115" t="s">
        <v>551</v>
      </c>
      <c r="AZ2115" t="s">
        <v>551</v>
      </c>
      <c r="BA2115" t="s">
        <v>551</v>
      </c>
    </row>
    <row r="2116" spans="1:53" x14ac:dyDescent="0.55000000000000004">
      <c r="A2116">
        <v>1992</v>
      </c>
      <c r="B2116" t="b">
        <f>IF(Table2[[#This Row],[yearID]]&gt;=1903,TRUE,FALSE)</f>
        <v>1</v>
      </c>
      <c r="C2116" t="b">
        <f>IF(Table2[[#This Row],[yearID]]&gt;=1973,TRUE,FALSE)</f>
        <v>1</v>
      </c>
      <c r="D2116" t="s">
        <v>410</v>
      </c>
      <c r="E2116" t="s">
        <v>436</v>
      </c>
      <c r="F2116" t="s">
        <v>412</v>
      </c>
      <c r="G2116" t="str">
        <f>VLOOKUP(Table2[[#This Row],[franchID]],TeamsFranchises!$A$1:$D$121,2,FALSE)</f>
        <v>New York Yankees</v>
      </c>
      <c r="H2116" t="s">
        <v>37</v>
      </c>
      <c r="I2116">
        <v>4</v>
      </c>
      <c r="J2116">
        <v>162</v>
      </c>
      <c r="K2116">
        <v>81</v>
      </c>
      <c r="L2116">
        <v>76</v>
      </c>
      <c r="M2116">
        <v>86</v>
      </c>
      <c r="N2116" t="s">
        <v>51</v>
      </c>
      <c r="P2116" t="s">
        <v>51</v>
      </c>
      <c r="Q2116">
        <f>IF(Table2[[#This Row],[LgWin]]="Y",1,0)</f>
        <v>0</v>
      </c>
      <c r="R2116" t="s">
        <v>51</v>
      </c>
      <c r="S2116">
        <f>IF(Table2[[#This Row],[WSWin]]="Y",1,0)</f>
        <v>0</v>
      </c>
      <c r="T2116">
        <v>733</v>
      </c>
      <c r="U2116">
        <v>5593</v>
      </c>
      <c r="V2116">
        <v>1462</v>
      </c>
      <c r="W2116">
        <v>281</v>
      </c>
      <c r="X2116">
        <v>18</v>
      </c>
      <c r="Y2116">
        <v>163</v>
      </c>
      <c r="Z2116">
        <v>536</v>
      </c>
      <c r="AA2116">
        <v>903</v>
      </c>
      <c r="AB2116">
        <v>78</v>
      </c>
      <c r="AC2116">
        <v>37</v>
      </c>
      <c r="AD2116">
        <v>42</v>
      </c>
      <c r="AE2116">
        <v>55</v>
      </c>
      <c r="AF2116">
        <v>746</v>
      </c>
      <c r="AG2116">
        <v>679</v>
      </c>
      <c r="AH2116">
        <v>4.21</v>
      </c>
      <c r="AI2116">
        <v>20</v>
      </c>
      <c r="AJ2116">
        <v>9</v>
      </c>
      <c r="AK2116">
        <v>44</v>
      </c>
      <c r="AL2116">
        <v>4358</v>
      </c>
      <c r="AM2116">
        <v>1453</v>
      </c>
      <c r="AN2116">
        <v>129</v>
      </c>
      <c r="AO2116">
        <v>612</v>
      </c>
      <c r="AP2116">
        <v>851</v>
      </c>
      <c r="AQ2116">
        <v>114</v>
      </c>
      <c r="AR2116">
        <v>165</v>
      </c>
      <c r="AS2116">
        <v>0.98199999999999998</v>
      </c>
      <c r="AT2116" t="s">
        <v>459</v>
      </c>
      <c r="AU2116" t="s">
        <v>571</v>
      </c>
      <c r="AV2116">
        <v>1748737</v>
      </c>
      <c r="AW2116">
        <v>100</v>
      </c>
      <c r="AX2116">
        <v>100</v>
      </c>
      <c r="AY2116" t="s">
        <v>412</v>
      </c>
      <c r="AZ2116" t="s">
        <v>436</v>
      </c>
      <c r="BA2116" t="s">
        <v>436</v>
      </c>
    </row>
    <row r="2117" spans="1:53" x14ac:dyDescent="0.55000000000000004">
      <c r="A2117">
        <v>1992</v>
      </c>
      <c r="B2117" t="b">
        <f>IF(Table2[[#This Row],[yearID]]&gt;=1903,TRUE,FALSE)</f>
        <v>1</v>
      </c>
      <c r="C2117" t="b">
        <f>IF(Table2[[#This Row],[yearID]]&gt;=1973,TRUE,FALSE)</f>
        <v>1</v>
      </c>
      <c r="D2117" t="s">
        <v>157</v>
      </c>
      <c r="E2117" t="s">
        <v>532</v>
      </c>
      <c r="F2117" t="s">
        <v>533</v>
      </c>
      <c r="G2117" t="str">
        <f>VLOOKUP(Table2[[#This Row],[franchID]],TeamsFranchises!$A$1:$D$121,2,FALSE)</f>
        <v>New York Mets</v>
      </c>
      <c r="H2117" t="s">
        <v>37</v>
      </c>
      <c r="I2117">
        <v>5</v>
      </c>
      <c r="J2117">
        <v>162</v>
      </c>
      <c r="K2117">
        <v>81</v>
      </c>
      <c r="L2117">
        <v>72</v>
      </c>
      <c r="M2117">
        <v>90</v>
      </c>
      <c r="N2117" t="s">
        <v>51</v>
      </c>
      <c r="P2117" t="s">
        <v>51</v>
      </c>
      <c r="Q2117">
        <f>IF(Table2[[#This Row],[LgWin]]="Y",1,0)</f>
        <v>0</v>
      </c>
      <c r="R2117" t="s">
        <v>51</v>
      </c>
      <c r="S2117">
        <f>IF(Table2[[#This Row],[WSWin]]="Y",1,0)</f>
        <v>0</v>
      </c>
      <c r="T2117">
        <v>599</v>
      </c>
      <c r="U2117">
        <v>5340</v>
      </c>
      <c r="V2117">
        <v>1254</v>
      </c>
      <c r="W2117">
        <v>259</v>
      </c>
      <c r="X2117">
        <v>17</v>
      </c>
      <c r="Y2117">
        <v>93</v>
      </c>
      <c r="Z2117">
        <v>572</v>
      </c>
      <c r="AA2117">
        <v>956</v>
      </c>
      <c r="AB2117">
        <v>129</v>
      </c>
      <c r="AC2117">
        <v>52</v>
      </c>
      <c r="AD2117">
        <v>28</v>
      </c>
      <c r="AE2117">
        <v>45</v>
      </c>
      <c r="AF2117">
        <v>653</v>
      </c>
      <c r="AG2117">
        <v>588</v>
      </c>
      <c r="AH2117">
        <v>3.66</v>
      </c>
      <c r="AI2117">
        <v>17</v>
      </c>
      <c r="AJ2117">
        <v>13</v>
      </c>
      <c r="AK2117">
        <v>34</v>
      </c>
      <c r="AL2117">
        <v>4340</v>
      </c>
      <c r="AM2117">
        <v>1404</v>
      </c>
      <c r="AN2117">
        <v>98</v>
      </c>
      <c r="AO2117">
        <v>482</v>
      </c>
      <c r="AP2117">
        <v>1025</v>
      </c>
      <c r="AQ2117">
        <v>116</v>
      </c>
      <c r="AR2117">
        <v>134</v>
      </c>
      <c r="AS2117">
        <v>0.98099999999999998</v>
      </c>
      <c r="AT2117" t="s">
        <v>534</v>
      </c>
      <c r="AU2117" t="s">
        <v>536</v>
      </c>
      <c r="AV2117">
        <v>1779534</v>
      </c>
      <c r="AW2117">
        <v>99</v>
      </c>
      <c r="AX2117">
        <v>99</v>
      </c>
      <c r="AY2117" t="s">
        <v>533</v>
      </c>
      <c r="AZ2117" t="s">
        <v>532</v>
      </c>
      <c r="BA2117" t="s">
        <v>532</v>
      </c>
    </row>
    <row r="2118" spans="1:53" x14ac:dyDescent="0.55000000000000004">
      <c r="A2118">
        <v>1992</v>
      </c>
      <c r="B2118" t="b">
        <f>IF(Table2[[#This Row],[yearID]]&gt;=1903,TRUE,FALSE)</f>
        <v>1</v>
      </c>
      <c r="C2118" t="b">
        <f>IF(Table2[[#This Row],[yearID]]&gt;=1973,TRUE,FALSE)</f>
        <v>1</v>
      </c>
      <c r="D2118" t="s">
        <v>410</v>
      </c>
      <c r="E2118" t="s">
        <v>423</v>
      </c>
      <c r="F2118" t="s">
        <v>423</v>
      </c>
      <c r="G2118" t="str">
        <f>VLOOKUP(Table2[[#This Row],[franchID]],TeamsFranchises!$A$1:$D$121,2,FALSE)</f>
        <v>Oakland Athletics</v>
      </c>
      <c r="H2118" t="s">
        <v>8</v>
      </c>
      <c r="I2118">
        <v>1</v>
      </c>
      <c r="J2118">
        <v>162</v>
      </c>
      <c r="K2118">
        <v>81</v>
      </c>
      <c r="L2118">
        <v>96</v>
      </c>
      <c r="M2118">
        <v>66</v>
      </c>
      <c r="N2118" t="s">
        <v>76</v>
      </c>
      <c r="P2118" t="s">
        <v>51</v>
      </c>
      <c r="Q2118">
        <f>IF(Table2[[#This Row],[LgWin]]="Y",1,0)</f>
        <v>0</v>
      </c>
      <c r="R2118" t="s">
        <v>51</v>
      </c>
      <c r="S2118">
        <f>IF(Table2[[#This Row],[WSWin]]="Y",1,0)</f>
        <v>0</v>
      </c>
      <c r="T2118">
        <v>745</v>
      </c>
      <c r="U2118">
        <v>5387</v>
      </c>
      <c r="V2118">
        <v>1389</v>
      </c>
      <c r="W2118">
        <v>219</v>
      </c>
      <c r="X2118">
        <v>24</v>
      </c>
      <c r="Y2118">
        <v>142</v>
      </c>
      <c r="Z2118">
        <v>707</v>
      </c>
      <c r="AA2118">
        <v>831</v>
      </c>
      <c r="AB2118">
        <v>143</v>
      </c>
      <c r="AC2118">
        <v>59</v>
      </c>
      <c r="AD2118">
        <v>49</v>
      </c>
      <c r="AE2118">
        <v>59</v>
      </c>
      <c r="AF2118">
        <v>672</v>
      </c>
      <c r="AG2118">
        <v>599</v>
      </c>
      <c r="AH2118">
        <v>3.73</v>
      </c>
      <c r="AI2118">
        <v>8</v>
      </c>
      <c r="AJ2118">
        <v>9</v>
      </c>
      <c r="AK2118">
        <v>58</v>
      </c>
      <c r="AL2118">
        <v>4341</v>
      </c>
      <c r="AM2118">
        <v>1396</v>
      </c>
      <c r="AN2118">
        <v>129</v>
      </c>
      <c r="AO2118">
        <v>601</v>
      </c>
      <c r="AP2118">
        <v>843</v>
      </c>
      <c r="AQ2118">
        <v>125</v>
      </c>
      <c r="AR2118">
        <v>158</v>
      </c>
      <c r="AS2118">
        <v>0.97899999999999998</v>
      </c>
      <c r="AT2118" t="s">
        <v>546</v>
      </c>
      <c r="AU2118" t="s">
        <v>547</v>
      </c>
      <c r="AV2118">
        <v>2494160</v>
      </c>
      <c r="AW2118">
        <v>94</v>
      </c>
      <c r="AX2118">
        <v>95</v>
      </c>
      <c r="AY2118" t="s">
        <v>423</v>
      </c>
      <c r="AZ2118" t="s">
        <v>423</v>
      </c>
      <c r="BA2118" t="s">
        <v>423</v>
      </c>
    </row>
    <row r="2119" spans="1:53" x14ac:dyDescent="0.55000000000000004">
      <c r="A2119">
        <v>1992</v>
      </c>
      <c r="B2119" t="b">
        <f>IF(Table2[[#This Row],[yearID]]&gt;=1903,TRUE,FALSE)</f>
        <v>1</v>
      </c>
      <c r="C2119" t="b">
        <f>IF(Table2[[#This Row],[yearID]]&gt;=1973,TRUE,FALSE)</f>
        <v>1</v>
      </c>
      <c r="D2119" t="s">
        <v>157</v>
      </c>
      <c r="E2119" t="s">
        <v>122</v>
      </c>
      <c r="F2119" t="s">
        <v>122</v>
      </c>
      <c r="G2119" t="str">
        <f>VLOOKUP(Table2[[#This Row],[franchID]],TeamsFranchises!$A$1:$D$121,2,FALSE)</f>
        <v>Philadelphia Phillies</v>
      </c>
      <c r="H2119" t="s">
        <v>37</v>
      </c>
      <c r="I2119">
        <v>6</v>
      </c>
      <c r="J2119">
        <v>162</v>
      </c>
      <c r="K2119">
        <v>81</v>
      </c>
      <c r="L2119">
        <v>70</v>
      </c>
      <c r="M2119">
        <v>92</v>
      </c>
      <c r="N2119" t="s">
        <v>51</v>
      </c>
      <c r="P2119" t="s">
        <v>51</v>
      </c>
      <c r="Q2119">
        <f>IF(Table2[[#This Row],[LgWin]]="Y",1,0)</f>
        <v>0</v>
      </c>
      <c r="R2119" t="s">
        <v>51</v>
      </c>
      <c r="S2119">
        <f>IF(Table2[[#This Row],[WSWin]]="Y",1,0)</f>
        <v>0</v>
      </c>
      <c r="T2119">
        <v>686</v>
      </c>
      <c r="U2119">
        <v>5500</v>
      </c>
      <c r="V2119">
        <v>1392</v>
      </c>
      <c r="W2119">
        <v>255</v>
      </c>
      <c r="X2119">
        <v>36</v>
      </c>
      <c r="Y2119">
        <v>118</v>
      </c>
      <c r="Z2119">
        <v>509</v>
      </c>
      <c r="AA2119">
        <v>1059</v>
      </c>
      <c r="AB2119">
        <v>127</v>
      </c>
      <c r="AC2119">
        <v>31</v>
      </c>
      <c r="AD2119">
        <v>52</v>
      </c>
      <c r="AE2119">
        <v>46</v>
      </c>
      <c r="AF2119">
        <v>717</v>
      </c>
      <c r="AG2119">
        <v>652</v>
      </c>
      <c r="AH2119">
        <v>4.1100000000000003</v>
      </c>
      <c r="AI2119">
        <v>27</v>
      </c>
      <c r="AJ2119">
        <v>7</v>
      </c>
      <c r="AK2119">
        <v>34</v>
      </c>
      <c r="AL2119">
        <v>4284</v>
      </c>
      <c r="AM2119">
        <v>1387</v>
      </c>
      <c r="AN2119">
        <v>113</v>
      </c>
      <c r="AO2119">
        <v>549</v>
      </c>
      <c r="AP2119">
        <v>851</v>
      </c>
      <c r="AQ2119">
        <v>131</v>
      </c>
      <c r="AR2119">
        <v>128</v>
      </c>
      <c r="AS2119">
        <v>0.97799999999999998</v>
      </c>
      <c r="AT2119" t="s">
        <v>358</v>
      </c>
      <c r="AU2119" t="s">
        <v>566</v>
      </c>
      <c r="AV2119">
        <v>1927448</v>
      </c>
      <c r="AW2119">
        <v>100</v>
      </c>
      <c r="AX2119">
        <v>100</v>
      </c>
      <c r="AY2119" t="s">
        <v>122</v>
      </c>
      <c r="AZ2119" t="s">
        <v>122</v>
      </c>
      <c r="BA2119" t="s">
        <v>122</v>
      </c>
    </row>
    <row r="2120" spans="1:53" x14ac:dyDescent="0.55000000000000004">
      <c r="A2120">
        <v>1992</v>
      </c>
      <c r="B2120" t="b">
        <f>IF(Table2[[#This Row],[yearID]]&gt;=1903,TRUE,FALSE)</f>
        <v>1</v>
      </c>
      <c r="C2120" t="b">
        <f>IF(Table2[[#This Row],[yearID]]&gt;=1973,TRUE,FALSE)</f>
        <v>1</v>
      </c>
      <c r="D2120" t="s">
        <v>157</v>
      </c>
      <c r="E2120" t="s">
        <v>229</v>
      </c>
      <c r="F2120" t="s">
        <v>229</v>
      </c>
      <c r="G2120" t="str">
        <f>VLOOKUP(Table2[[#This Row],[franchID]],TeamsFranchises!$A$1:$D$121,2,FALSE)</f>
        <v>Pittsburgh Pirates</v>
      </c>
      <c r="H2120" t="s">
        <v>37</v>
      </c>
      <c r="I2120">
        <v>1</v>
      </c>
      <c r="J2120">
        <v>162</v>
      </c>
      <c r="K2120">
        <v>81</v>
      </c>
      <c r="L2120">
        <v>96</v>
      </c>
      <c r="M2120">
        <v>66</v>
      </c>
      <c r="N2120" t="s">
        <v>76</v>
      </c>
      <c r="P2120" t="s">
        <v>51</v>
      </c>
      <c r="Q2120">
        <f>IF(Table2[[#This Row],[LgWin]]="Y",1,0)</f>
        <v>0</v>
      </c>
      <c r="R2120" t="s">
        <v>51</v>
      </c>
      <c r="S2120">
        <f>IF(Table2[[#This Row],[WSWin]]="Y",1,0)</f>
        <v>0</v>
      </c>
      <c r="T2120">
        <v>693</v>
      </c>
      <c r="U2120">
        <v>5527</v>
      </c>
      <c r="V2120">
        <v>1409</v>
      </c>
      <c r="W2120">
        <v>272</v>
      </c>
      <c r="X2120">
        <v>54</v>
      </c>
      <c r="Y2120">
        <v>106</v>
      </c>
      <c r="Z2120">
        <v>569</v>
      </c>
      <c r="AA2120">
        <v>872</v>
      </c>
      <c r="AB2120">
        <v>110</v>
      </c>
      <c r="AC2120">
        <v>53</v>
      </c>
      <c r="AD2120">
        <v>25</v>
      </c>
      <c r="AE2120">
        <v>56</v>
      </c>
      <c r="AF2120">
        <v>595</v>
      </c>
      <c r="AG2120">
        <v>551</v>
      </c>
      <c r="AH2120">
        <v>3.35</v>
      </c>
      <c r="AI2120">
        <v>20</v>
      </c>
      <c r="AJ2120">
        <v>20</v>
      </c>
      <c r="AK2120">
        <v>43</v>
      </c>
      <c r="AL2120">
        <v>4439</v>
      </c>
      <c r="AM2120">
        <v>1410</v>
      </c>
      <c r="AN2120">
        <v>101</v>
      </c>
      <c r="AO2120">
        <v>455</v>
      </c>
      <c r="AP2120">
        <v>844</v>
      </c>
      <c r="AQ2120">
        <v>101</v>
      </c>
      <c r="AR2120">
        <v>144</v>
      </c>
      <c r="AS2120">
        <v>0.98399999999999999</v>
      </c>
      <c r="AT2120" t="s">
        <v>390</v>
      </c>
      <c r="AU2120" t="s">
        <v>567</v>
      </c>
      <c r="AV2120">
        <v>1829395</v>
      </c>
      <c r="AW2120">
        <v>99</v>
      </c>
      <c r="AX2120">
        <v>98</v>
      </c>
      <c r="AY2120" t="s">
        <v>229</v>
      </c>
      <c r="AZ2120" t="s">
        <v>229</v>
      </c>
      <c r="BA2120" t="s">
        <v>229</v>
      </c>
    </row>
    <row r="2121" spans="1:53" x14ac:dyDescent="0.55000000000000004">
      <c r="A2121">
        <v>1992</v>
      </c>
      <c r="B2121" t="b">
        <f>IF(Table2[[#This Row],[yearID]]&gt;=1903,TRUE,FALSE)</f>
        <v>1</v>
      </c>
      <c r="C2121" t="b">
        <f>IF(Table2[[#This Row],[yearID]]&gt;=1973,TRUE,FALSE)</f>
        <v>1</v>
      </c>
      <c r="D2121" t="s">
        <v>157</v>
      </c>
      <c r="E2121" t="s">
        <v>554</v>
      </c>
      <c r="F2121" t="s">
        <v>555</v>
      </c>
      <c r="G2121" t="str">
        <f>VLOOKUP(Table2[[#This Row],[franchID]],TeamsFranchises!$A$1:$D$121,2,FALSE)</f>
        <v>San Diego Padres</v>
      </c>
      <c r="H2121" t="s">
        <v>8</v>
      </c>
      <c r="I2121">
        <v>3</v>
      </c>
      <c r="J2121">
        <v>162</v>
      </c>
      <c r="K2121">
        <v>81</v>
      </c>
      <c r="L2121">
        <v>82</v>
      </c>
      <c r="M2121">
        <v>80</v>
      </c>
      <c r="N2121" t="s">
        <v>51</v>
      </c>
      <c r="P2121" t="s">
        <v>51</v>
      </c>
      <c r="Q2121">
        <f>IF(Table2[[#This Row],[LgWin]]="Y",1,0)</f>
        <v>0</v>
      </c>
      <c r="R2121" t="s">
        <v>51</v>
      </c>
      <c r="S2121">
        <f>IF(Table2[[#This Row],[WSWin]]="Y",1,0)</f>
        <v>0</v>
      </c>
      <c r="T2121">
        <v>617</v>
      </c>
      <c r="U2121">
        <v>5476</v>
      </c>
      <c r="V2121">
        <v>1396</v>
      </c>
      <c r="W2121">
        <v>255</v>
      </c>
      <c r="X2121">
        <v>30</v>
      </c>
      <c r="Y2121">
        <v>135</v>
      </c>
      <c r="Z2121">
        <v>453</v>
      </c>
      <c r="AA2121">
        <v>864</v>
      </c>
      <c r="AB2121">
        <v>69</v>
      </c>
      <c r="AC2121">
        <v>52</v>
      </c>
      <c r="AD2121">
        <v>26</v>
      </c>
      <c r="AE2121">
        <v>41</v>
      </c>
      <c r="AF2121">
        <v>636</v>
      </c>
      <c r="AG2121">
        <v>578</v>
      </c>
      <c r="AH2121">
        <v>3.56</v>
      </c>
      <c r="AI2121">
        <v>9</v>
      </c>
      <c r="AJ2121">
        <v>11</v>
      </c>
      <c r="AK2121">
        <v>46</v>
      </c>
      <c r="AL2121">
        <v>4384</v>
      </c>
      <c r="AM2121">
        <v>1444</v>
      </c>
      <c r="AN2121">
        <v>111</v>
      </c>
      <c r="AO2121">
        <v>439</v>
      </c>
      <c r="AP2121">
        <v>971</v>
      </c>
      <c r="AQ2121">
        <v>115</v>
      </c>
      <c r="AR2121">
        <v>127</v>
      </c>
      <c r="AS2121">
        <v>0.98199999999999998</v>
      </c>
      <c r="AT2121" t="s">
        <v>556</v>
      </c>
      <c r="AU2121" t="s">
        <v>557</v>
      </c>
      <c r="AV2121">
        <v>1721406</v>
      </c>
      <c r="AW2121">
        <v>101</v>
      </c>
      <c r="AX2121">
        <v>102</v>
      </c>
      <c r="AY2121" t="s">
        <v>555</v>
      </c>
      <c r="AZ2121" t="s">
        <v>554</v>
      </c>
      <c r="BA2121" t="s">
        <v>554</v>
      </c>
    </row>
    <row r="2122" spans="1:53" x14ac:dyDescent="0.55000000000000004">
      <c r="A2122">
        <v>1992</v>
      </c>
      <c r="B2122" t="b">
        <f>IF(Table2[[#This Row],[yearID]]&gt;=1903,TRUE,FALSE)</f>
        <v>1</v>
      </c>
      <c r="C2122" t="b">
        <f>IF(Table2[[#This Row],[yearID]]&gt;=1973,TRUE,FALSE)</f>
        <v>1</v>
      </c>
      <c r="D2122" t="s">
        <v>410</v>
      </c>
      <c r="E2122" t="s">
        <v>573</v>
      </c>
      <c r="F2122" t="s">
        <v>573</v>
      </c>
      <c r="G2122" t="str">
        <f>VLOOKUP(Table2[[#This Row],[franchID]],TeamsFranchises!$A$1:$D$121,2,FALSE)</f>
        <v>Seattle Mariners</v>
      </c>
      <c r="H2122" t="s">
        <v>8</v>
      </c>
      <c r="I2122">
        <v>7</v>
      </c>
      <c r="J2122">
        <v>162</v>
      </c>
      <c r="K2122">
        <v>81</v>
      </c>
      <c r="L2122">
        <v>64</v>
      </c>
      <c r="M2122">
        <v>98</v>
      </c>
      <c r="N2122" t="s">
        <v>51</v>
      </c>
      <c r="P2122" t="s">
        <v>51</v>
      </c>
      <c r="Q2122">
        <f>IF(Table2[[#This Row],[LgWin]]="Y",1,0)</f>
        <v>0</v>
      </c>
      <c r="R2122" t="s">
        <v>51</v>
      </c>
      <c r="S2122">
        <f>IF(Table2[[#This Row],[WSWin]]="Y",1,0)</f>
        <v>0</v>
      </c>
      <c r="T2122">
        <v>679</v>
      </c>
      <c r="U2122">
        <v>5564</v>
      </c>
      <c r="V2122">
        <v>1466</v>
      </c>
      <c r="W2122">
        <v>278</v>
      </c>
      <c r="X2122">
        <v>24</v>
      </c>
      <c r="Y2122">
        <v>149</v>
      </c>
      <c r="Z2122">
        <v>474</v>
      </c>
      <c r="AA2122">
        <v>841</v>
      </c>
      <c r="AB2122">
        <v>100</v>
      </c>
      <c r="AC2122">
        <v>55</v>
      </c>
      <c r="AD2122">
        <v>38</v>
      </c>
      <c r="AE2122">
        <v>51</v>
      </c>
      <c r="AF2122">
        <v>799</v>
      </c>
      <c r="AG2122">
        <v>730</v>
      </c>
      <c r="AH2122">
        <v>4.55</v>
      </c>
      <c r="AI2122">
        <v>21</v>
      </c>
      <c r="AJ2122">
        <v>9</v>
      </c>
      <c r="AK2122">
        <v>30</v>
      </c>
      <c r="AL2122">
        <v>4335</v>
      </c>
      <c r="AM2122">
        <v>1467</v>
      </c>
      <c r="AN2122">
        <v>129</v>
      </c>
      <c r="AO2122">
        <v>661</v>
      </c>
      <c r="AP2122">
        <v>894</v>
      </c>
      <c r="AQ2122">
        <v>112</v>
      </c>
      <c r="AR2122">
        <v>170</v>
      </c>
      <c r="AS2122">
        <v>0.98199999999999998</v>
      </c>
      <c r="AT2122" t="s">
        <v>574</v>
      </c>
      <c r="AU2122" t="s">
        <v>575</v>
      </c>
      <c r="AV2122">
        <v>1651367</v>
      </c>
      <c r="AW2122">
        <v>100</v>
      </c>
      <c r="AX2122">
        <v>100</v>
      </c>
      <c r="AY2122" t="s">
        <v>573</v>
      </c>
      <c r="AZ2122" t="s">
        <v>573</v>
      </c>
      <c r="BA2122" t="s">
        <v>573</v>
      </c>
    </row>
    <row r="2123" spans="1:53" x14ac:dyDescent="0.55000000000000004">
      <c r="A2123">
        <v>1992</v>
      </c>
      <c r="B2123" t="b">
        <f>IF(Table2[[#This Row],[yearID]]&gt;=1903,TRUE,FALSE)</f>
        <v>1</v>
      </c>
      <c r="C2123" t="b">
        <f>IF(Table2[[#This Row],[yearID]]&gt;=1973,TRUE,FALSE)</f>
        <v>1</v>
      </c>
      <c r="D2123" t="s">
        <v>157</v>
      </c>
      <c r="E2123" t="s">
        <v>514</v>
      </c>
      <c r="F2123" t="s">
        <v>243</v>
      </c>
      <c r="G2123" t="str">
        <f>VLOOKUP(Table2[[#This Row],[franchID]],TeamsFranchises!$A$1:$D$121,2,FALSE)</f>
        <v>San Francisco Giants</v>
      </c>
      <c r="H2123" t="s">
        <v>8</v>
      </c>
      <c r="I2123">
        <v>5</v>
      </c>
      <c r="J2123">
        <v>162</v>
      </c>
      <c r="K2123">
        <v>81</v>
      </c>
      <c r="L2123">
        <v>72</v>
      </c>
      <c r="M2123">
        <v>90</v>
      </c>
      <c r="N2123" t="s">
        <v>51</v>
      </c>
      <c r="P2123" t="s">
        <v>51</v>
      </c>
      <c r="Q2123">
        <f>IF(Table2[[#This Row],[LgWin]]="Y",1,0)</f>
        <v>0</v>
      </c>
      <c r="R2123" t="s">
        <v>51</v>
      </c>
      <c r="S2123">
        <f>IF(Table2[[#This Row],[WSWin]]="Y",1,0)</f>
        <v>0</v>
      </c>
      <c r="T2123">
        <v>574</v>
      </c>
      <c r="U2123">
        <v>5456</v>
      </c>
      <c r="V2123">
        <v>1330</v>
      </c>
      <c r="W2123">
        <v>220</v>
      </c>
      <c r="X2123">
        <v>36</v>
      </c>
      <c r="Y2123">
        <v>105</v>
      </c>
      <c r="Z2123">
        <v>435</v>
      </c>
      <c r="AA2123">
        <v>1067</v>
      </c>
      <c r="AB2123">
        <v>112</v>
      </c>
      <c r="AC2123">
        <v>64</v>
      </c>
      <c r="AD2123">
        <v>39</v>
      </c>
      <c r="AE2123">
        <v>39</v>
      </c>
      <c r="AF2123">
        <v>647</v>
      </c>
      <c r="AG2123">
        <v>586</v>
      </c>
      <c r="AH2123">
        <v>3.61</v>
      </c>
      <c r="AI2123">
        <v>9</v>
      </c>
      <c r="AJ2123">
        <v>12</v>
      </c>
      <c r="AK2123">
        <v>30</v>
      </c>
      <c r="AL2123">
        <v>4383</v>
      </c>
      <c r="AM2123">
        <v>1385</v>
      </c>
      <c r="AN2123">
        <v>128</v>
      </c>
      <c r="AO2123">
        <v>502</v>
      </c>
      <c r="AP2123">
        <v>927</v>
      </c>
      <c r="AQ2123">
        <v>113</v>
      </c>
      <c r="AR2123">
        <v>174</v>
      </c>
      <c r="AS2123">
        <v>0.98199999999999998</v>
      </c>
      <c r="AT2123" t="s">
        <v>515</v>
      </c>
      <c r="AU2123" t="s">
        <v>517</v>
      </c>
      <c r="AV2123">
        <v>1560998</v>
      </c>
      <c r="AW2123">
        <v>94</v>
      </c>
      <c r="AX2123">
        <v>94</v>
      </c>
      <c r="AY2123" t="s">
        <v>243</v>
      </c>
      <c r="AZ2123" t="s">
        <v>514</v>
      </c>
      <c r="BA2123" t="s">
        <v>514</v>
      </c>
    </row>
    <row r="2124" spans="1:53" x14ac:dyDescent="0.55000000000000004">
      <c r="A2124">
        <v>1992</v>
      </c>
      <c r="B2124" t="b">
        <f>IF(Table2[[#This Row],[yearID]]&gt;=1903,TRUE,FALSE)</f>
        <v>1</v>
      </c>
      <c r="C2124" t="b">
        <f>IF(Table2[[#This Row],[yearID]]&gt;=1973,TRUE,FALSE)</f>
        <v>1</v>
      </c>
      <c r="D2124" t="s">
        <v>157</v>
      </c>
      <c r="E2124" t="s">
        <v>396</v>
      </c>
      <c r="F2124" t="s">
        <v>154</v>
      </c>
      <c r="G2124" t="str">
        <f>VLOOKUP(Table2[[#This Row],[franchID]],TeamsFranchises!$A$1:$D$121,2,FALSE)</f>
        <v>St. Louis Cardinals</v>
      </c>
      <c r="H2124" t="s">
        <v>37</v>
      </c>
      <c r="I2124">
        <v>3</v>
      </c>
      <c r="J2124">
        <v>162</v>
      </c>
      <c r="K2124">
        <v>81</v>
      </c>
      <c r="L2124">
        <v>83</v>
      </c>
      <c r="M2124">
        <v>79</v>
      </c>
      <c r="N2124" t="s">
        <v>51</v>
      </c>
      <c r="P2124" t="s">
        <v>51</v>
      </c>
      <c r="Q2124">
        <f>IF(Table2[[#This Row],[LgWin]]="Y",1,0)</f>
        <v>0</v>
      </c>
      <c r="R2124" t="s">
        <v>51</v>
      </c>
      <c r="S2124">
        <f>IF(Table2[[#This Row],[WSWin]]="Y",1,0)</f>
        <v>0</v>
      </c>
      <c r="T2124">
        <v>631</v>
      </c>
      <c r="U2124">
        <v>5594</v>
      </c>
      <c r="V2124">
        <v>1464</v>
      </c>
      <c r="W2124">
        <v>262</v>
      </c>
      <c r="X2124">
        <v>44</v>
      </c>
      <c r="Y2124">
        <v>94</v>
      </c>
      <c r="Z2124">
        <v>495</v>
      </c>
      <c r="AA2124">
        <v>996</v>
      </c>
      <c r="AB2124">
        <v>208</v>
      </c>
      <c r="AC2124">
        <v>118</v>
      </c>
      <c r="AD2124">
        <v>32</v>
      </c>
      <c r="AE2124">
        <v>41</v>
      </c>
      <c r="AF2124">
        <v>604</v>
      </c>
      <c r="AG2124">
        <v>556</v>
      </c>
      <c r="AH2124">
        <v>3.38</v>
      </c>
      <c r="AI2124">
        <v>10</v>
      </c>
      <c r="AJ2124">
        <v>9</v>
      </c>
      <c r="AK2124">
        <v>47</v>
      </c>
      <c r="AL2124">
        <v>4440</v>
      </c>
      <c r="AM2124">
        <v>1405</v>
      </c>
      <c r="AN2124">
        <v>118</v>
      </c>
      <c r="AO2124">
        <v>400</v>
      </c>
      <c r="AP2124">
        <v>842</v>
      </c>
      <c r="AQ2124">
        <v>94</v>
      </c>
      <c r="AR2124">
        <v>146</v>
      </c>
      <c r="AS2124">
        <v>0.98499999999999999</v>
      </c>
      <c r="AT2124" t="s">
        <v>409</v>
      </c>
      <c r="AU2124" t="s">
        <v>545</v>
      </c>
      <c r="AV2124">
        <v>2418483</v>
      </c>
      <c r="AW2124">
        <v>97</v>
      </c>
      <c r="AX2124">
        <v>97</v>
      </c>
      <c r="AY2124" t="s">
        <v>154</v>
      </c>
      <c r="AZ2124" t="s">
        <v>396</v>
      </c>
      <c r="BA2124" t="s">
        <v>396</v>
      </c>
    </row>
    <row r="2125" spans="1:53" x14ac:dyDescent="0.55000000000000004">
      <c r="A2125">
        <v>1992</v>
      </c>
      <c r="B2125" t="b">
        <f>IF(Table2[[#This Row],[yearID]]&gt;=1903,TRUE,FALSE)</f>
        <v>1</v>
      </c>
      <c r="C2125" t="b">
        <f>IF(Table2[[#This Row],[yearID]]&gt;=1973,TRUE,FALSE)</f>
        <v>1</v>
      </c>
      <c r="D2125" t="s">
        <v>410</v>
      </c>
      <c r="E2125" t="s">
        <v>526</v>
      </c>
      <c r="F2125" t="s">
        <v>526</v>
      </c>
      <c r="G2125" t="str">
        <f>VLOOKUP(Table2[[#This Row],[franchID]],TeamsFranchises!$A$1:$D$121,2,FALSE)</f>
        <v>Texas Rangers</v>
      </c>
      <c r="H2125" t="s">
        <v>8</v>
      </c>
      <c r="I2125">
        <v>4</v>
      </c>
      <c r="J2125">
        <v>162</v>
      </c>
      <c r="K2125">
        <v>81</v>
      </c>
      <c r="L2125">
        <v>77</v>
      </c>
      <c r="M2125">
        <v>85</v>
      </c>
      <c r="N2125" t="s">
        <v>51</v>
      </c>
      <c r="P2125" t="s">
        <v>51</v>
      </c>
      <c r="Q2125">
        <f>IF(Table2[[#This Row],[LgWin]]="Y",1,0)</f>
        <v>0</v>
      </c>
      <c r="R2125" t="s">
        <v>51</v>
      </c>
      <c r="S2125">
        <f>IF(Table2[[#This Row],[WSWin]]="Y",1,0)</f>
        <v>0</v>
      </c>
      <c r="T2125">
        <v>682</v>
      </c>
      <c r="U2125">
        <v>5537</v>
      </c>
      <c r="V2125">
        <v>1387</v>
      </c>
      <c r="W2125">
        <v>266</v>
      </c>
      <c r="X2125">
        <v>23</v>
      </c>
      <c r="Y2125">
        <v>159</v>
      </c>
      <c r="Z2125">
        <v>550</v>
      </c>
      <c r="AA2125">
        <v>1036</v>
      </c>
      <c r="AB2125">
        <v>81</v>
      </c>
      <c r="AC2125">
        <v>44</v>
      </c>
      <c r="AD2125">
        <v>50</v>
      </c>
      <c r="AE2125">
        <v>45</v>
      </c>
      <c r="AF2125">
        <v>753</v>
      </c>
      <c r="AG2125">
        <v>663</v>
      </c>
      <c r="AH2125">
        <v>4.09</v>
      </c>
      <c r="AI2125">
        <v>19</v>
      </c>
      <c r="AJ2125">
        <v>3</v>
      </c>
      <c r="AK2125">
        <v>42</v>
      </c>
      <c r="AL2125">
        <v>4381</v>
      </c>
      <c r="AM2125">
        <v>1471</v>
      </c>
      <c r="AN2125">
        <v>113</v>
      </c>
      <c r="AO2125">
        <v>598</v>
      </c>
      <c r="AP2125">
        <v>1034</v>
      </c>
      <c r="AQ2125">
        <v>154</v>
      </c>
      <c r="AR2125">
        <v>153</v>
      </c>
      <c r="AS2125">
        <v>0.97499999999999998</v>
      </c>
      <c r="AT2125" t="s">
        <v>568</v>
      </c>
      <c r="AU2125" t="s">
        <v>569</v>
      </c>
      <c r="AV2125">
        <v>2198231</v>
      </c>
      <c r="AW2125">
        <v>97</v>
      </c>
      <c r="AX2125">
        <v>97</v>
      </c>
      <c r="AY2125" t="s">
        <v>526</v>
      </c>
      <c r="AZ2125" t="s">
        <v>526</v>
      </c>
      <c r="BA2125" t="s">
        <v>526</v>
      </c>
    </row>
    <row r="2126" spans="1:53" x14ac:dyDescent="0.55000000000000004">
      <c r="A2126">
        <v>1992</v>
      </c>
      <c r="B2126" t="b">
        <f>IF(Table2[[#This Row],[yearID]]&gt;=1903,TRUE,FALSE)</f>
        <v>1</v>
      </c>
      <c r="C2126" t="b">
        <f>IF(Table2[[#This Row],[yearID]]&gt;=1973,TRUE,FALSE)</f>
        <v>1</v>
      </c>
      <c r="D2126" t="s">
        <v>410</v>
      </c>
      <c r="E2126" t="s">
        <v>576</v>
      </c>
      <c r="F2126" t="s">
        <v>576</v>
      </c>
      <c r="G2126" t="str">
        <f>VLOOKUP(Table2[[#This Row],[franchID]],TeamsFranchises!$A$1:$D$121,2,FALSE)</f>
        <v>Toronto Blue Jays</v>
      </c>
      <c r="H2126" t="s">
        <v>37</v>
      </c>
      <c r="I2126">
        <v>1</v>
      </c>
      <c r="J2126">
        <v>162</v>
      </c>
      <c r="K2126">
        <v>81</v>
      </c>
      <c r="L2126">
        <v>96</v>
      </c>
      <c r="M2126">
        <v>66</v>
      </c>
      <c r="N2126" t="s">
        <v>76</v>
      </c>
      <c r="P2126" t="s">
        <v>76</v>
      </c>
      <c r="Q2126">
        <f>IF(Table2[[#This Row],[LgWin]]="Y",1,0)</f>
        <v>1</v>
      </c>
      <c r="R2126" t="s">
        <v>76</v>
      </c>
      <c r="S2126">
        <f>IF(Table2[[#This Row],[WSWin]]="Y",1,0)</f>
        <v>1</v>
      </c>
      <c r="T2126">
        <v>780</v>
      </c>
      <c r="U2126">
        <v>5536</v>
      </c>
      <c r="V2126">
        <v>1458</v>
      </c>
      <c r="W2126">
        <v>265</v>
      </c>
      <c r="X2126">
        <v>40</v>
      </c>
      <c r="Y2126">
        <v>163</v>
      </c>
      <c r="Z2126">
        <v>561</v>
      </c>
      <c r="AA2126">
        <v>933</v>
      </c>
      <c r="AB2126">
        <v>129</v>
      </c>
      <c r="AC2126">
        <v>39</v>
      </c>
      <c r="AD2126">
        <v>47</v>
      </c>
      <c r="AE2126">
        <v>54</v>
      </c>
      <c r="AF2126">
        <v>682</v>
      </c>
      <c r="AG2126">
        <v>626</v>
      </c>
      <c r="AH2126">
        <v>3.91</v>
      </c>
      <c r="AI2126">
        <v>18</v>
      </c>
      <c r="AJ2126">
        <v>14</v>
      </c>
      <c r="AK2126">
        <v>49</v>
      </c>
      <c r="AL2126">
        <v>4322</v>
      </c>
      <c r="AM2126">
        <v>1346</v>
      </c>
      <c r="AN2126">
        <v>124</v>
      </c>
      <c r="AO2126">
        <v>541</v>
      </c>
      <c r="AP2126">
        <v>954</v>
      </c>
      <c r="AQ2126">
        <v>93</v>
      </c>
      <c r="AR2126">
        <v>109</v>
      </c>
      <c r="AS2126">
        <v>0.98499999999999999</v>
      </c>
      <c r="AT2126" t="s">
        <v>577</v>
      </c>
      <c r="AU2126" t="s">
        <v>581</v>
      </c>
      <c r="AV2126">
        <v>4028318</v>
      </c>
      <c r="AW2126">
        <v>105</v>
      </c>
      <c r="AX2126">
        <v>104</v>
      </c>
      <c r="AY2126" t="s">
        <v>576</v>
      </c>
      <c r="AZ2126" t="s">
        <v>576</v>
      </c>
      <c r="BA2126" t="s">
        <v>576</v>
      </c>
    </row>
    <row r="2127" spans="1:53" x14ac:dyDescent="0.55000000000000004">
      <c r="A2127">
        <v>1993</v>
      </c>
      <c r="B2127" t="b">
        <f>IF(Table2[[#This Row],[yearID]]&gt;=1903,TRUE,FALSE)</f>
        <v>1</v>
      </c>
      <c r="C2127" t="b">
        <f>IF(Table2[[#This Row],[yearID]]&gt;=1973,TRUE,FALSE)</f>
        <v>1</v>
      </c>
      <c r="D2127" t="s">
        <v>157</v>
      </c>
      <c r="E2127" t="s">
        <v>159</v>
      </c>
      <c r="F2127" t="s">
        <v>159</v>
      </c>
      <c r="G2127" t="str">
        <f>VLOOKUP(Table2[[#This Row],[franchID]],TeamsFranchises!$A$1:$D$121,2,FALSE)</f>
        <v>Atlanta Braves</v>
      </c>
      <c r="H2127" t="s">
        <v>8</v>
      </c>
      <c r="I2127">
        <v>1</v>
      </c>
      <c r="J2127">
        <v>162</v>
      </c>
      <c r="K2127">
        <v>81</v>
      </c>
      <c r="L2127">
        <v>104</v>
      </c>
      <c r="M2127">
        <v>58</v>
      </c>
      <c r="N2127" t="s">
        <v>76</v>
      </c>
      <c r="P2127" t="s">
        <v>51</v>
      </c>
      <c r="Q2127">
        <f>IF(Table2[[#This Row],[LgWin]]="Y",1,0)</f>
        <v>0</v>
      </c>
      <c r="R2127" t="s">
        <v>51</v>
      </c>
      <c r="S2127">
        <f>IF(Table2[[#This Row],[WSWin]]="Y",1,0)</f>
        <v>0</v>
      </c>
      <c r="T2127">
        <v>767</v>
      </c>
      <c r="U2127">
        <v>5515</v>
      </c>
      <c r="V2127">
        <v>1444</v>
      </c>
      <c r="W2127">
        <v>239</v>
      </c>
      <c r="X2127">
        <v>29</v>
      </c>
      <c r="Y2127">
        <v>169</v>
      </c>
      <c r="Z2127">
        <v>560</v>
      </c>
      <c r="AA2127">
        <v>946</v>
      </c>
      <c r="AB2127">
        <v>125</v>
      </c>
      <c r="AC2127">
        <v>48</v>
      </c>
      <c r="AD2127">
        <v>36</v>
      </c>
      <c r="AE2127">
        <v>50</v>
      </c>
      <c r="AF2127">
        <v>559</v>
      </c>
      <c r="AG2127">
        <v>507</v>
      </c>
      <c r="AH2127">
        <v>3.14</v>
      </c>
      <c r="AI2127">
        <v>18</v>
      </c>
      <c r="AJ2127">
        <v>16</v>
      </c>
      <c r="AK2127">
        <v>46</v>
      </c>
      <c r="AL2127">
        <v>4365</v>
      </c>
      <c r="AM2127">
        <v>1297</v>
      </c>
      <c r="AN2127">
        <v>101</v>
      </c>
      <c r="AO2127">
        <v>480</v>
      </c>
      <c r="AP2127">
        <v>1036</v>
      </c>
      <c r="AQ2127">
        <v>108</v>
      </c>
      <c r="AR2127">
        <v>146</v>
      </c>
      <c r="AS2127">
        <v>0.98299999999999998</v>
      </c>
      <c r="AT2127" t="s">
        <v>541</v>
      </c>
      <c r="AU2127" t="s">
        <v>542</v>
      </c>
      <c r="AV2127">
        <v>3884720</v>
      </c>
      <c r="AW2127">
        <v>101</v>
      </c>
      <c r="AX2127">
        <v>100</v>
      </c>
      <c r="AY2127" t="s">
        <v>159</v>
      </c>
      <c r="AZ2127" t="s">
        <v>159</v>
      </c>
      <c r="BA2127" t="s">
        <v>159</v>
      </c>
    </row>
    <row r="2128" spans="1:53" x14ac:dyDescent="0.55000000000000004">
      <c r="A2128">
        <v>1993</v>
      </c>
      <c r="B2128" t="b">
        <f>IF(Table2[[#This Row],[yearID]]&gt;=1903,TRUE,FALSE)</f>
        <v>1</v>
      </c>
      <c r="C2128" t="b">
        <f>IF(Table2[[#This Row],[yearID]]&gt;=1973,TRUE,FALSE)</f>
        <v>1</v>
      </c>
      <c r="D2128" t="s">
        <v>410</v>
      </c>
      <c r="E2128" t="s">
        <v>95</v>
      </c>
      <c r="F2128" t="s">
        <v>95</v>
      </c>
      <c r="G2128" t="str">
        <f>VLOOKUP(Table2[[#This Row],[franchID]],TeamsFranchises!$A$1:$D$121,2,FALSE)</f>
        <v>Baltimore Orioles</v>
      </c>
      <c r="H2128" t="s">
        <v>37</v>
      </c>
      <c r="I2128">
        <v>3</v>
      </c>
      <c r="J2128">
        <v>162</v>
      </c>
      <c r="K2128">
        <v>81</v>
      </c>
      <c r="L2128">
        <v>85</v>
      </c>
      <c r="M2128">
        <v>77</v>
      </c>
      <c r="N2128" t="s">
        <v>51</v>
      </c>
      <c r="P2128" t="s">
        <v>51</v>
      </c>
      <c r="Q2128">
        <f>IF(Table2[[#This Row],[LgWin]]="Y",1,0)</f>
        <v>0</v>
      </c>
      <c r="R2128" t="s">
        <v>51</v>
      </c>
      <c r="S2128">
        <f>IF(Table2[[#This Row],[WSWin]]="Y",1,0)</f>
        <v>0</v>
      </c>
      <c r="T2128">
        <v>786</v>
      </c>
      <c r="U2128">
        <v>5508</v>
      </c>
      <c r="V2128">
        <v>1470</v>
      </c>
      <c r="W2128">
        <v>287</v>
      </c>
      <c r="X2128">
        <v>24</v>
      </c>
      <c r="Y2128">
        <v>157</v>
      </c>
      <c r="Z2128">
        <v>655</v>
      </c>
      <c r="AA2128">
        <v>930</v>
      </c>
      <c r="AB2128">
        <v>73</v>
      </c>
      <c r="AC2128">
        <v>54</v>
      </c>
      <c r="AD2128">
        <v>41</v>
      </c>
      <c r="AE2128">
        <v>56</v>
      </c>
      <c r="AF2128">
        <v>745</v>
      </c>
      <c r="AG2128">
        <v>691</v>
      </c>
      <c r="AH2128">
        <v>4.3099999999999996</v>
      </c>
      <c r="AI2128">
        <v>21</v>
      </c>
      <c r="AJ2128">
        <v>10</v>
      </c>
      <c r="AK2128">
        <v>42</v>
      </c>
      <c r="AL2128">
        <v>4328</v>
      </c>
      <c r="AM2128">
        <v>1427</v>
      </c>
      <c r="AN2128">
        <v>153</v>
      </c>
      <c r="AO2128">
        <v>579</v>
      </c>
      <c r="AP2128">
        <v>900</v>
      </c>
      <c r="AQ2128">
        <v>100</v>
      </c>
      <c r="AR2128">
        <v>171</v>
      </c>
      <c r="AS2128">
        <v>0.98399999999999999</v>
      </c>
      <c r="AT2128" t="s">
        <v>218</v>
      </c>
      <c r="AU2128" t="s">
        <v>583</v>
      </c>
      <c r="AV2128">
        <v>3644965</v>
      </c>
      <c r="AW2128">
        <v>104</v>
      </c>
      <c r="AX2128">
        <v>103</v>
      </c>
      <c r="AY2128" t="s">
        <v>95</v>
      </c>
      <c r="AZ2128" t="s">
        <v>95</v>
      </c>
      <c r="BA2128" t="s">
        <v>95</v>
      </c>
    </row>
    <row r="2129" spans="1:53" x14ac:dyDescent="0.55000000000000004">
      <c r="A2129">
        <v>1993</v>
      </c>
      <c r="B2129" t="b">
        <f>IF(Table2[[#This Row],[yearID]]&gt;=1903,TRUE,FALSE)</f>
        <v>1</v>
      </c>
      <c r="C2129" t="b">
        <f>IF(Table2[[#This Row],[yearID]]&gt;=1973,TRUE,FALSE)</f>
        <v>1</v>
      </c>
      <c r="D2129" t="s">
        <v>410</v>
      </c>
      <c r="E2129" t="s">
        <v>54</v>
      </c>
      <c r="F2129" t="s">
        <v>54</v>
      </c>
      <c r="G2129" t="str">
        <f>VLOOKUP(Table2[[#This Row],[franchID]],TeamsFranchises!$A$1:$D$121,2,FALSE)</f>
        <v>Boston Red Sox</v>
      </c>
      <c r="H2129" t="s">
        <v>37</v>
      </c>
      <c r="I2129">
        <v>5</v>
      </c>
      <c r="J2129">
        <v>162</v>
      </c>
      <c r="K2129">
        <v>81</v>
      </c>
      <c r="L2129">
        <v>80</v>
      </c>
      <c r="M2129">
        <v>82</v>
      </c>
      <c r="N2129" t="s">
        <v>51</v>
      </c>
      <c r="P2129" t="s">
        <v>51</v>
      </c>
      <c r="Q2129">
        <f>IF(Table2[[#This Row],[LgWin]]="Y",1,0)</f>
        <v>0</v>
      </c>
      <c r="R2129" t="s">
        <v>51</v>
      </c>
      <c r="S2129">
        <f>IF(Table2[[#This Row],[WSWin]]="Y",1,0)</f>
        <v>0</v>
      </c>
      <c r="T2129">
        <v>686</v>
      </c>
      <c r="U2129">
        <v>5496</v>
      </c>
      <c r="V2129">
        <v>1451</v>
      </c>
      <c r="W2129">
        <v>319</v>
      </c>
      <c r="X2129">
        <v>29</v>
      </c>
      <c r="Y2129">
        <v>114</v>
      </c>
      <c r="Z2129">
        <v>508</v>
      </c>
      <c r="AA2129">
        <v>871</v>
      </c>
      <c r="AB2129">
        <v>73</v>
      </c>
      <c r="AC2129">
        <v>38</v>
      </c>
      <c r="AD2129">
        <v>62</v>
      </c>
      <c r="AE2129">
        <v>49</v>
      </c>
      <c r="AF2129">
        <v>698</v>
      </c>
      <c r="AG2129">
        <v>609</v>
      </c>
      <c r="AH2129">
        <v>3.77</v>
      </c>
      <c r="AI2129">
        <v>9</v>
      </c>
      <c r="AJ2129">
        <v>11</v>
      </c>
      <c r="AK2129">
        <v>44</v>
      </c>
      <c r="AL2129">
        <v>4357</v>
      </c>
      <c r="AM2129">
        <v>1379</v>
      </c>
      <c r="AN2129">
        <v>127</v>
      </c>
      <c r="AO2129">
        <v>552</v>
      </c>
      <c r="AP2129">
        <v>997</v>
      </c>
      <c r="AQ2129">
        <v>122</v>
      </c>
      <c r="AR2129">
        <v>155</v>
      </c>
      <c r="AS2129">
        <v>0.98</v>
      </c>
      <c r="AT2129" t="s">
        <v>441</v>
      </c>
      <c r="AU2129" t="s">
        <v>493</v>
      </c>
      <c r="AV2129">
        <v>2422021</v>
      </c>
      <c r="AW2129">
        <v>106</v>
      </c>
      <c r="AX2129">
        <v>107</v>
      </c>
      <c r="AY2129" t="s">
        <v>54</v>
      </c>
      <c r="AZ2129" t="s">
        <v>54</v>
      </c>
      <c r="BA2129" t="s">
        <v>54</v>
      </c>
    </row>
    <row r="2130" spans="1:53" x14ac:dyDescent="0.55000000000000004">
      <c r="A2130">
        <v>1993</v>
      </c>
      <c r="B2130" t="b">
        <f>IF(Table2[[#This Row],[yearID]]&gt;=1903,TRUE,FALSE)</f>
        <v>1</v>
      </c>
      <c r="C2130" t="b">
        <f>IF(Table2[[#This Row],[yearID]]&gt;=1973,TRUE,FALSE)</f>
        <v>1</v>
      </c>
      <c r="D2130" t="s">
        <v>410</v>
      </c>
      <c r="E2130" t="s">
        <v>537</v>
      </c>
      <c r="F2130" t="s">
        <v>520</v>
      </c>
      <c r="G2130" t="str">
        <f>VLOOKUP(Table2[[#This Row],[franchID]],TeamsFranchises!$A$1:$D$121,2,FALSE)</f>
        <v>Los Angeles Angels of Anaheim</v>
      </c>
      <c r="H2130" t="s">
        <v>8</v>
      </c>
      <c r="I2130">
        <v>5</v>
      </c>
      <c r="J2130">
        <v>162</v>
      </c>
      <c r="K2130">
        <v>81</v>
      </c>
      <c r="L2130">
        <v>71</v>
      </c>
      <c r="M2130">
        <v>91</v>
      </c>
      <c r="N2130" t="s">
        <v>51</v>
      </c>
      <c r="P2130" t="s">
        <v>51</v>
      </c>
      <c r="Q2130">
        <f>IF(Table2[[#This Row],[LgWin]]="Y",1,0)</f>
        <v>0</v>
      </c>
      <c r="R2130" t="s">
        <v>51</v>
      </c>
      <c r="S2130">
        <f>IF(Table2[[#This Row],[WSWin]]="Y",1,0)</f>
        <v>0</v>
      </c>
      <c r="T2130">
        <v>684</v>
      </c>
      <c r="U2130">
        <v>5391</v>
      </c>
      <c r="V2130">
        <v>1399</v>
      </c>
      <c r="W2130">
        <v>259</v>
      </c>
      <c r="X2130">
        <v>24</v>
      </c>
      <c r="Y2130">
        <v>114</v>
      </c>
      <c r="Z2130">
        <v>564</v>
      </c>
      <c r="AA2130">
        <v>930</v>
      </c>
      <c r="AB2130">
        <v>169</v>
      </c>
      <c r="AC2130">
        <v>100</v>
      </c>
      <c r="AD2130">
        <v>38</v>
      </c>
      <c r="AE2130">
        <v>46</v>
      </c>
      <c r="AF2130">
        <v>770</v>
      </c>
      <c r="AG2130">
        <v>690</v>
      </c>
      <c r="AH2130">
        <v>4.34</v>
      </c>
      <c r="AI2130">
        <v>26</v>
      </c>
      <c r="AJ2130">
        <v>6</v>
      </c>
      <c r="AK2130">
        <v>41</v>
      </c>
      <c r="AL2130">
        <v>4291</v>
      </c>
      <c r="AM2130">
        <v>1482</v>
      </c>
      <c r="AN2130">
        <v>153</v>
      </c>
      <c r="AO2130">
        <v>550</v>
      </c>
      <c r="AP2130">
        <v>843</v>
      </c>
      <c r="AQ2130">
        <v>120</v>
      </c>
      <c r="AR2130">
        <v>161</v>
      </c>
      <c r="AS2130">
        <v>0.98</v>
      </c>
      <c r="AT2130" t="s">
        <v>538</v>
      </c>
      <c r="AU2130" t="s">
        <v>543</v>
      </c>
      <c r="AV2130">
        <v>2057460</v>
      </c>
      <c r="AW2130">
        <v>103</v>
      </c>
      <c r="AX2130">
        <v>104</v>
      </c>
      <c r="AY2130" t="s">
        <v>537</v>
      </c>
      <c r="AZ2130" t="s">
        <v>537</v>
      </c>
      <c r="BA2130" t="s">
        <v>537</v>
      </c>
    </row>
    <row r="2131" spans="1:53" x14ac:dyDescent="0.55000000000000004">
      <c r="A2131">
        <v>1993</v>
      </c>
      <c r="B2131" t="b">
        <f>IF(Table2[[#This Row],[yearID]]&gt;=1903,TRUE,FALSE)</f>
        <v>1</v>
      </c>
      <c r="C2131" t="b">
        <f>IF(Table2[[#This Row],[yearID]]&gt;=1973,TRUE,FALSE)</f>
        <v>1</v>
      </c>
      <c r="D2131" t="s">
        <v>410</v>
      </c>
      <c r="E2131" t="s">
        <v>415</v>
      </c>
      <c r="F2131" t="s">
        <v>416</v>
      </c>
      <c r="G2131" t="str">
        <f>VLOOKUP(Table2[[#This Row],[franchID]],TeamsFranchises!$A$1:$D$121,2,FALSE)</f>
        <v>Chicago White Sox</v>
      </c>
      <c r="H2131" t="s">
        <v>8</v>
      </c>
      <c r="I2131">
        <v>1</v>
      </c>
      <c r="J2131">
        <v>162</v>
      </c>
      <c r="K2131">
        <v>81</v>
      </c>
      <c r="L2131">
        <v>94</v>
      </c>
      <c r="M2131">
        <v>68</v>
      </c>
      <c r="N2131" t="s">
        <v>76</v>
      </c>
      <c r="P2131" t="s">
        <v>51</v>
      </c>
      <c r="Q2131">
        <f>IF(Table2[[#This Row],[LgWin]]="Y",1,0)</f>
        <v>0</v>
      </c>
      <c r="R2131" t="s">
        <v>51</v>
      </c>
      <c r="S2131">
        <f>IF(Table2[[#This Row],[WSWin]]="Y",1,0)</f>
        <v>0</v>
      </c>
      <c r="T2131">
        <v>776</v>
      </c>
      <c r="U2131">
        <v>5483</v>
      </c>
      <c r="V2131">
        <v>1454</v>
      </c>
      <c r="W2131">
        <v>228</v>
      </c>
      <c r="X2131">
        <v>44</v>
      </c>
      <c r="Y2131">
        <v>162</v>
      </c>
      <c r="Z2131">
        <v>604</v>
      </c>
      <c r="AA2131">
        <v>834</v>
      </c>
      <c r="AB2131">
        <v>106</v>
      </c>
      <c r="AC2131">
        <v>57</v>
      </c>
      <c r="AD2131">
        <v>33</v>
      </c>
      <c r="AE2131">
        <v>61</v>
      </c>
      <c r="AF2131">
        <v>664</v>
      </c>
      <c r="AG2131">
        <v>598</v>
      </c>
      <c r="AH2131">
        <v>3.7</v>
      </c>
      <c r="AI2131">
        <v>16</v>
      </c>
      <c r="AJ2131">
        <v>11</v>
      </c>
      <c r="AK2131">
        <v>48</v>
      </c>
      <c r="AL2131">
        <v>4362</v>
      </c>
      <c r="AM2131">
        <v>1398</v>
      </c>
      <c r="AN2131">
        <v>125</v>
      </c>
      <c r="AO2131">
        <v>566</v>
      </c>
      <c r="AP2131">
        <v>974</v>
      </c>
      <c r="AQ2131">
        <v>112</v>
      </c>
      <c r="AR2131">
        <v>153</v>
      </c>
      <c r="AS2131">
        <v>0.98199999999999998</v>
      </c>
      <c r="AT2131" t="s">
        <v>417</v>
      </c>
      <c r="AU2131" t="s">
        <v>582</v>
      </c>
      <c r="AV2131">
        <v>2581091</v>
      </c>
      <c r="AW2131">
        <v>98</v>
      </c>
      <c r="AX2131">
        <v>97</v>
      </c>
      <c r="AY2131" t="s">
        <v>416</v>
      </c>
      <c r="AZ2131" t="s">
        <v>415</v>
      </c>
      <c r="BA2131" t="s">
        <v>415</v>
      </c>
    </row>
    <row r="2132" spans="1:53" x14ac:dyDescent="0.55000000000000004">
      <c r="A2132">
        <v>1993</v>
      </c>
      <c r="B2132" t="b">
        <f>IF(Table2[[#This Row],[yearID]]&gt;=1903,TRUE,FALSE)</f>
        <v>1</v>
      </c>
      <c r="C2132" t="b">
        <f>IF(Table2[[#This Row],[yearID]]&gt;=1973,TRUE,FALSE)</f>
        <v>1</v>
      </c>
      <c r="D2132" t="s">
        <v>157</v>
      </c>
      <c r="E2132" t="s">
        <v>161</v>
      </c>
      <c r="F2132" t="s">
        <v>162</v>
      </c>
      <c r="G2132" t="str">
        <f>VLOOKUP(Table2[[#This Row],[franchID]],TeamsFranchises!$A$1:$D$121,2,FALSE)</f>
        <v>Chicago Cubs</v>
      </c>
      <c r="H2132" t="s">
        <v>37</v>
      </c>
      <c r="I2132">
        <v>4</v>
      </c>
      <c r="J2132">
        <v>163</v>
      </c>
      <c r="K2132">
        <v>82</v>
      </c>
      <c r="L2132">
        <v>84</v>
      </c>
      <c r="M2132">
        <v>78</v>
      </c>
      <c r="N2132" t="s">
        <v>51</v>
      </c>
      <c r="P2132" t="s">
        <v>51</v>
      </c>
      <c r="Q2132">
        <f>IF(Table2[[#This Row],[LgWin]]="Y",1,0)</f>
        <v>0</v>
      </c>
      <c r="R2132" t="s">
        <v>51</v>
      </c>
      <c r="S2132">
        <f>IF(Table2[[#This Row],[WSWin]]="Y",1,0)</f>
        <v>0</v>
      </c>
      <c r="T2132">
        <v>738</v>
      </c>
      <c r="U2132">
        <v>5627</v>
      </c>
      <c r="V2132">
        <v>1521</v>
      </c>
      <c r="W2132">
        <v>259</v>
      </c>
      <c r="X2132">
        <v>32</v>
      </c>
      <c r="Y2132">
        <v>161</v>
      </c>
      <c r="Z2132">
        <v>446</v>
      </c>
      <c r="AA2132">
        <v>923</v>
      </c>
      <c r="AB2132">
        <v>100</v>
      </c>
      <c r="AC2132">
        <v>43</v>
      </c>
      <c r="AD2132">
        <v>34</v>
      </c>
      <c r="AE2132">
        <v>42</v>
      </c>
      <c r="AF2132">
        <v>739</v>
      </c>
      <c r="AG2132">
        <v>673</v>
      </c>
      <c r="AH2132">
        <v>4.18</v>
      </c>
      <c r="AI2132">
        <v>8</v>
      </c>
      <c r="AJ2132">
        <v>5</v>
      </c>
      <c r="AK2132">
        <v>56</v>
      </c>
      <c r="AL2132">
        <v>4349</v>
      </c>
      <c r="AM2132">
        <v>1514</v>
      </c>
      <c r="AN2132">
        <v>153</v>
      </c>
      <c r="AO2132">
        <v>470</v>
      </c>
      <c r="AP2132">
        <v>905</v>
      </c>
      <c r="AQ2132">
        <v>115</v>
      </c>
      <c r="AR2132">
        <v>162</v>
      </c>
      <c r="AS2132">
        <v>0.98199999999999998</v>
      </c>
      <c r="AT2132" t="s">
        <v>434</v>
      </c>
      <c r="AU2132" t="s">
        <v>473</v>
      </c>
      <c r="AV2132">
        <v>2653763</v>
      </c>
      <c r="AW2132">
        <v>98</v>
      </c>
      <c r="AX2132">
        <v>98</v>
      </c>
      <c r="AY2132" t="s">
        <v>162</v>
      </c>
      <c r="AZ2132" t="s">
        <v>161</v>
      </c>
      <c r="BA2132" t="s">
        <v>161</v>
      </c>
    </row>
    <row r="2133" spans="1:53" x14ac:dyDescent="0.55000000000000004">
      <c r="A2133">
        <v>1993</v>
      </c>
      <c r="B2133" t="b">
        <f>IF(Table2[[#This Row],[yearID]]&gt;=1903,TRUE,FALSE)</f>
        <v>1</v>
      </c>
      <c r="C2133" t="b">
        <f>IF(Table2[[#This Row],[yearID]]&gt;=1973,TRUE,FALSE)</f>
        <v>1</v>
      </c>
      <c r="D2133" t="s">
        <v>157</v>
      </c>
      <c r="E2133" t="s">
        <v>167</v>
      </c>
      <c r="F2133" t="s">
        <v>167</v>
      </c>
      <c r="G2133" t="str">
        <f>VLOOKUP(Table2[[#This Row],[franchID]],TeamsFranchises!$A$1:$D$121,2,FALSE)</f>
        <v>Cincinnati Reds</v>
      </c>
      <c r="H2133" t="s">
        <v>8</v>
      </c>
      <c r="I2133">
        <v>5</v>
      </c>
      <c r="J2133">
        <v>162</v>
      </c>
      <c r="K2133">
        <v>81</v>
      </c>
      <c r="L2133">
        <v>73</v>
      </c>
      <c r="M2133">
        <v>89</v>
      </c>
      <c r="N2133" t="s">
        <v>51</v>
      </c>
      <c r="P2133" t="s">
        <v>51</v>
      </c>
      <c r="Q2133">
        <f>IF(Table2[[#This Row],[LgWin]]="Y",1,0)</f>
        <v>0</v>
      </c>
      <c r="R2133" t="s">
        <v>51</v>
      </c>
      <c r="S2133">
        <f>IF(Table2[[#This Row],[WSWin]]="Y",1,0)</f>
        <v>0</v>
      </c>
      <c r="T2133">
        <v>722</v>
      </c>
      <c r="U2133">
        <v>5517</v>
      </c>
      <c r="V2133">
        <v>1457</v>
      </c>
      <c r="W2133">
        <v>261</v>
      </c>
      <c r="X2133">
        <v>28</v>
      </c>
      <c r="Y2133">
        <v>137</v>
      </c>
      <c r="Z2133">
        <v>485</v>
      </c>
      <c r="AA2133">
        <v>1025</v>
      </c>
      <c r="AB2133">
        <v>142</v>
      </c>
      <c r="AC2133">
        <v>59</v>
      </c>
      <c r="AD2133">
        <v>32</v>
      </c>
      <c r="AE2133">
        <v>66</v>
      </c>
      <c r="AF2133">
        <v>785</v>
      </c>
      <c r="AG2133">
        <v>718</v>
      </c>
      <c r="AH2133">
        <v>4.51</v>
      </c>
      <c r="AI2133">
        <v>11</v>
      </c>
      <c r="AJ2133">
        <v>8</v>
      </c>
      <c r="AK2133">
        <v>37</v>
      </c>
      <c r="AL2133">
        <v>4302</v>
      </c>
      <c r="AM2133">
        <v>1510</v>
      </c>
      <c r="AN2133">
        <v>158</v>
      </c>
      <c r="AO2133">
        <v>508</v>
      </c>
      <c r="AP2133">
        <v>996</v>
      </c>
      <c r="AQ2133">
        <v>121</v>
      </c>
      <c r="AR2133">
        <v>133</v>
      </c>
      <c r="AS2133">
        <v>0.98</v>
      </c>
      <c r="AT2133" t="s">
        <v>165</v>
      </c>
      <c r="AU2133" t="s">
        <v>565</v>
      </c>
      <c r="AV2133">
        <v>2453232</v>
      </c>
      <c r="AW2133">
        <v>101</v>
      </c>
      <c r="AX2133">
        <v>100</v>
      </c>
      <c r="AY2133" t="s">
        <v>167</v>
      </c>
      <c r="AZ2133" t="s">
        <v>167</v>
      </c>
      <c r="BA2133" t="s">
        <v>167</v>
      </c>
    </row>
    <row r="2134" spans="1:53" x14ac:dyDescent="0.55000000000000004">
      <c r="A2134">
        <v>1993</v>
      </c>
      <c r="B2134" t="b">
        <f>IF(Table2[[#This Row],[yearID]]&gt;=1903,TRUE,FALSE)</f>
        <v>1</v>
      </c>
      <c r="C2134" t="b">
        <f>IF(Table2[[#This Row],[yearID]]&gt;=1973,TRUE,FALSE)</f>
        <v>1</v>
      </c>
      <c r="D2134" t="s">
        <v>410</v>
      </c>
      <c r="E2134" t="s">
        <v>64</v>
      </c>
      <c r="F2134" t="s">
        <v>64</v>
      </c>
      <c r="G2134" t="str">
        <f>VLOOKUP(Table2[[#This Row],[franchID]],TeamsFranchises!$A$1:$D$121,2,FALSE)</f>
        <v>Cleveland Indians</v>
      </c>
      <c r="H2134" t="s">
        <v>37</v>
      </c>
      <c r="I2134">
        <v>6</v>
      </c>
      <c r="J2134">
        <v>162</v>
      </c>
      <c r="K2134">
        <v>81</v>
      </c>
      <c r="L2134">
        <v>76</v>
      </c>
      <c r="M2134">
        <v>86</v>
      </c>
      <c r="N2134" t="s">
        <v>51</v>
      </c>
      <c r="P2134" t="s">
        <v>51</v>
      </c>
      <c r="Q2134">
        <f>IF(Table2[[#This Row],[LgWin]]="Y",1,0)</f>
        <v>0</v>
      </c>
      <c r="R2134" t="s">
        <v>51</v>
      </c>
      <c r="S2134">
        <f>IF(Table2[[#This Row],[WSWin]]="Y",1,0)</f>
        <v>0</v>
      </c>
      <c r="T2134">
        <v>790</v>
      </c>
      <c r="U2134">
        <v>5619</v>
      </c>
      <c r="V2134">
        <v>1547</v>
      </c>
      <c r="W2134">
        <v>264</v>
      </c>
      <c r="X2134">
        <v>31</v>
      </c>
      <c r="Y2134">
        <v>141</v>
      </c>
      <c r="Z2134">
        <v>488</v>
      </c>
      <c r="AA2134">
        <v>843</v>
      </c>
      <c r="AB2134">
        <v>159</v>
      </c>
      <c r="AC2134">
        <v>55</v>
      </c>
      <c r="AD2134">
        <v>49</v>
      </c>
      <c r="AE2134">
        <v>72</v>
      </c>
      <c r="AF2134">
        <v>813</v>
      </c>
      <c r="AG2134">
        <v>735</v>
      </c>
      <c r="AH2134">
        <v>4.58</v>
      </c>
      <c r="AI2134">
        <v>7</v>
      </c>
      <c r="AJ2134">
        <v>8</v>
      </c>
      <c r="AK2134">
        <v>45</v>
      </c>
      <c r="AL2134">
        <v>4337</v>
      </c>
      <c r="AM2134">
        <v>1591</v>
      </c>
      <c r="AN2134">
        <v>182</v>
      </c>
      <c r="AO2134">
        <v>591</v>
      </c>
      <c r="AP2134">
        <v>888</v>
      </c>
      <c r="AQ2134">
        <v>148</v>
      </c>
      <c r="AR2134">
        <v>174</v>
      </c>
      <c r="AS2134">
        <v>0.97599999999999998</v>
      </c>
      <c r="AT2134" t="s">
        <v>487</v>
      </c>
      <c r="AU2134" t="s">
        <v>498</v>
      </c>
      <c r="AV2134">
        <v>2177908</v>
      </c>
      <c r="AW2134">
        <v>100</v>
      </c>
      <c r="AX2134">
        <v>101</v>
      </c>
      <c r="AY2134" t="s">
        <v>64</v>
      </c>
      <c r="AZ2134" t="s">
        <v>64</v>
      </c>
      <c r="BA2134" t="s">
        <v>64</v>
      </c>
    </row>
    <row r="2135" spans="1:53" x14ac:dyDescent="0.55000000000000004">
      <c r="A2135">
        <v>1993</v>
      </c>
      <c r="B2135" t="b">
        <f>IF(Table2[[#This Row],[yearID]]&gt;=1903,TRUE,FALSE)</f>
        <v>1</v>
      </c>
      <c r="C2135" t="b">
        <f>IF(Table2[[#This Row],[yearID]]&gt;=1973,TRUE,FALSE)</f>
        <v>1</v>
      </c>
      <c r="D2135" t="s">
        <v>157</v>
      </c>
      <c r="E2135" t="s">
        <v>241</v>
      </c>
      <c r="F2135" t="s">
        <v>241</v>
      </c>
      <c r="G2135" t="str">
        <f>VLOOKUP(Table2[[#This Row],[franchID]],TeamsFranchises!$A$1:$D$121,2,FALSE)</f>
        <v>Colorado Rockies</v>
      </c>
      <c r="H2135" t="s">
        <v>8</v>
      </c>
      <c r="I2135">
        <v>6</v>
      </c>
      <c r="J2135">
        <v>162</v>
      </c>
      <c r="K2135">
        <v>81</v>
      </c>
      <c r="L2135">
        <v>67</v>
      </c>
      <c r="M2135">
        <v>95</v>
      </c>
      <c r="N2135" t="s">
        <v>51</v>
      </c>
      <c r="P2135" t="s">
        <v>51</v>
      </c>
      <c r="Q2135">
        <f>IF(Table2[[#This Row],[LgWin]]="Y",1,0)</f>
        <v>0</v>
      </c>
      <c r="R2135" t="s">
        <v>51</v>
      </c>
      <c r="S2135">
        <f>IF(Table2[[#This Row],[WSWin]]="Y",1,0)</f>
        <v>0</v>
      </c>
      <c r="T2135">
        <v>758</v>
      </c>
      <c r="U2135">
        <v>5517</v>
      </c>
      <c r="V2135">
        <v>1507</v>
      </c>
      <c r="W2135">
        <v>278</v>
      </c>
      <c r="X2135">
        <v>59</v>
      </c>
      <c r="Y2135">
        <v>142</v>
      </c>
      <c r="Z2135">
        <v>388</v>
      </c>
      <c r="AA2135">
        <v>944</v>
      </c>
      <c r="AB2135">
        <v>146</v>
      </c>
      <c r="AC2135">
        <v>90</v>
      </c>
      <c r="AD2135">
        <v>46</v>
      </c>
      <c r="AE2135">
        <v>52</v>
      </c>
      <c r="AF2135">
        <v>967</v>
      </c>
      <c r="AG2135">
        <v>860</v>
      </c>
      <c r="AH2135">
        <v>5.41</v>
      </c>
      <c r="AI2135">
        <v>9</v>
      </c>
      <c r="AJ2135">
        <v>0</v>
      </c>
      <c r="AK2135">
        <v>35</v>
      </c>
      <c r="AL2135">
        <v>4294</v>
      </c>
      <c r="AM2135">
        <v>1664</v>
      </c>
      <c r="AN2135">
        <v>181</v>
      </c>
      <c r="AO2135">
        <v>609</v>
      </c>
      <c r="AP2135">
        <v>913</v>
      </c>
      <c r="AQ2135">
        <v>167</v>
      </c>
      <c r="AR2135">
        <v>149</v>
      </c>
      <c r="AS2135">
        <v>0.97299999999999998</v>
      </c>
      <c r="AT2135" t="s">
        <v>584</v>
      </c>
      <c r="AU2135" t="s">
        <v>585</v>
      </c>
      <c r="AV2135">
        <v>4483350</v>
      </c>
      <c r="AW2135">
        <v>117</v>
      </c>
      <c r="AX2135">
        <v>118</v>
      </c>
      <c r="AY2135" t="s">
        <v>241</v>
      </c>
      <c r="AZ2135" t="s">
        <v>241</v>
      </c>
      <c r="BA2135" t="s">
        <v>241</v>
      </c>
    </row>
    <row r="2136" spans="1:53" x14ac:dyDescent="0.55000000000000004">
      <c r="A2136">
        <v>1993</v>
      </c>
      <c r="B2136" t="b">
        <f>IF(Table2[[#This Row],[yearID]]&gt;=1903,TRUE,FALSE)</f>
        <v>1</v>
      </c>
      <c r="C2136" t="b">
        <f>IF(Table2[[#This Row],[yearID]]&gt;=1973,TRUE,FALSE)</f>
        <v>1</v>
      </c>
      <c r="D2136" t="s">
        <v>410</v>
      </c>
      <c r="E2136" t="s">
        <v>419</v>
      </c>
      <c r="F2136" t="s">
        <v>419</v>
      </c>
      <c r="G2136" t="str">
        <f>VLOOKUP(Table2[[#This Row],[franchID]],TeamsFranchises!$A$1:$D$121,2,FALSE)</f>
        <v>Detroit Tigers</v>
      </c>
      <c r="H2136" t="s">
        <v>37</v>
      </c>
      <c r="I2136">
        <v>3</v>
      </c>
      <c r="J2136">
        <v>162</v>
      </c>
      <c r="K2136">
        <v>81</v>
      </c>
      <c r="L2136">
        <v>85</v>
      </c>
      <c r="M2136">
        <v>77</v>
      </c>
      <c r="N2136" t="s">
        <v>51</v>
      </c>
      <c r="P2136" t="s">
        <v>51</v>
      </c>
      <c r="Q2136">
        <f>IF(Table2[[#This Row],[LgWin]]="Y",1,0)</f>
        <v>0</v>
      </c>
      <c r="R2136" t="s">
        <v>51</v>
      </c>
      <c r="S2136">
        <f>IF(Table2[[#This Row],[WSWin]]="Y",1,0)</f>
        <v>0</v>
      </c>
      <c r="T2136">
        <v>899</v>
      </c>
      <c r="U2136">
        <v>5620</v>
      </c>
      <c r="V2136">
        <v>1546</v>
      </c>
      <c r="W2136">
        <v>282</v>
      </c>
      <c r="X2136">
        <v>38</v>
      </c>
      <c r="Y2136">
        <v>178</v>
      </c>
      <c r="Z2136">
        <v>765</v>
      </c>
      <c r="AA2136">
        <v>1122</v>
      </c>
      <c r="AB2136">
        <v>104</v>
      </c>
      <c r="AC2136">
        <v>63</v>
      </c>
      <c r="AD2136">
        <v>35</v>
      </c>
      <c r="AE2136">
        <v>52</v>
      </c>
      <c r="AF2136">
        <v>837</v>
      </c>
      <c r="AG2136">
        <v>742</v>
      </c>
      <c r="AH2136">
        <v>4.6500000000000004</v>
      </c>
      <c r="AI2136">
        <v>11</v>
      </c>
      <c r="AJ2136">
        <v>7</v>
      </c>
      <c r="AK2136">
        <v>36</v>
      </c>
      <c r="AL2136">
        <v>4310</v>
      </c>
      <c r="AM2136">
        <v>1547</v>
      </c>
      <c r="AN2136">
        <v>188</v>
      </c>
      <c r="AO2136">
        <v>542</v>
      </c>
      <c r="AP2136">
        <v>828</v>
      </c>
      <c r="AQ2136">
        <v>132</v>
      </c>
      <c r="AR2136">
        <v>148</v>
      </c>
      <c r="AS2136">
        <v>0.97899999999999998</v>
      </c>
      <c r="AT2136" t="s">
        <v>420</v>
      </c>
      <c r="AU2136" t="s">
        <v>518</v>
      </c>
      <c r="AV2136">
        <v>1971421</v>
      </c>
      <c r="AW2136">
        <v>99</v>
      </c>
      <c r="AX2136">
        <v>99</v>
      </c>
      <c r="AY2136" t="s">
        <v>419</v>
      </c>
      <c r="AZ2136" t="s">
        <v>419</v>
      </c>
      <c r="BA2136" t="s">
        <v>419</v>
      </c>
    </row>
    <row r="2137" spans="1:53" x14ac:dyDescent="0.55000000000000004">
      <c r="A2137">
        <v>1993</v>
      </c>
      <c r="B2137" t="b">
        <f>IF(Table2[[#This Row],[yearID]]&gt;=1903,TRUE,FALSE)</f>
        <v>1</v>
      </c>
      <c r="C2137" t="b">
        <f>IF(Table2[[#This Row],[yearID]]&gt;=1973,TRUE,FALSE)</f>
        <v>1</v>
      </c>
      <c r="D2137" t="s">
        <v>157</v>
      </c>
      <c r="E2137" t="s">
        <v>586</v>
      </c>
      <c r="F2137" t="s">
        <v>587</v>
      </c>
      <c r="G2137" t="str">
        <f>VLOOKUP(Table2[[#This Row],[franchID]],TeamsFranchises!$A$1:$D$121,2,FALSE)</f>
        <v>Florida Marlins</v>
      </c>
      <c r="H2137" t="s">
        <v>37</v>
      </c>
      <c r="I2137">
        <v>6</v>
      </c>
      <c r="J2137">
        <v>162</v>
      </c>
      <c r="K2137">
        <v>81</v>
      </c>
      <c r="L2137">
        <v>64</v>
      </c>
      <c r="M2137">
        <v>98</v>
      </c>
      <c r="N2137" t="s">
        <v>51</v>
      </c>
      <c r="P2137" t="s">
        <v>51</v>
      </c>
      <c r="Q2137">
        <f>IF(Table2[[#This Row],[LgWin]]="Y",1,0)</f>
        <v>0</v>
      </c>
      <c r="R2137" t="s">
        <v>51</v>
      </c>
      <c r="S2137">
        <f>IF(Table2[[#This Row],[WSWin]]="Y",1,0)</f>
        <v>0</v>
      </c>
      <c r="T2137">
        <v>581</v>
      </c>
      <c r="U2137">
        <v>5475</v>
      </c>
      <c r="V2137">
        <v>1356</v>
      </c>
      <c r="W2137">
        <v>197</v>
      </c>
      <c r="X2137">
        <v>31</v>
      </c>
      <c r="Y2137">
        <v>94</v>
      </c>
      <c r="Z2137">
        <v>498</v>
      </c>
      <c r="AA2137">
        <v>1054</v>
      </c>
      <c r="AB2137">
        <v>117</v>
      </c>
      <c r="AC2137">
        <v>56</v>
      </c>
      <c r="AD2137">
        <v>51</v>
      </c>
      <c r="AE2137">
        <v>43</v>
      </c>
      <c r="AF2137">
        <v>724</v>
      </c>
      <c r="AG2137">
        <v>661</v>
      </c>
      <c r="AH2137">
        <v>4.13</v>
      </c>
      <c r="AI2137">
        <v>4</v>
      </c>
      <c r="AJ2137">
        <v>5</v>
      </c>
      <c r="AK2137">
        <v>48</v>
      </c>
      <c r="AL2137">
        <v>4321</v>
      </c>
      <c r="AM2137">
        <v>1437</v>
      </c>
      <c r="AN2137">
        <v>135</v>
      </c>
      <c r="AO2137">
        <v>598</v>
      </c>
      <c r="AP2137">
        <v>945</v>
      </c>
      <c r="AQ2137">
        <v>125</v>
      </c>
      <c r="AR2137">
        <v>130</v>
      </c>
      <c r="AS2137">
        <v>0.98</v>
      </c>
      <c r="AT2137" t="s">
        <v>588</v>
      </c>
      <c r="AU2137" t="s">
        <v>589</v>
      </c>
      <c r="AV2137">
        <v>3064847</v>
      </c>
      <c r="AW2137">
        <v>104</v>
      </c>
      <c r="AX2137">
        <v>106</v>
      </c>
      <c r="AY2137" t="s">
        <v>587</v>
      </c>
      <c r="AZ2137" t="s">
        <v>586</v>
      </c>
      <c r="BA2137" t="s">
        <v>586</v>
      </c>
    </row>
    <row r="2138" spans="1:53" x14ac:dyDescent="0.55000000000000004">
      <c r="A2138">
        <v>1993</v>
      </c>
      <c r="B2138" t="b">
        <f>IF(Table2[[#This Row],[yearID]]&gt;=1903,TRUE,FALSE)</f>
        <v>1</v>
      </c>
      <c r="C2138" t="b">
        <f>IF(Table2[[#This Row],[yearID]]&gt;=1973,TRUE,FALSE)</f>
        <v>1</v>
      </c>
      <c r="D2138" t="s">
        <v>157</v>
      </c>
      <c r="E2138" t="s">
        <v>528</v>
      </c>
      <c r="F2138" t="s">
        <v>528</v>
      </c>
      <c r="G2138" t="str">
        <f>VLOOKUP(Table2[[#This Row],[franchID]],TeamsFranchises!$A$1:$D$121,2,FALSE)</f>
        <v>Houston Astros</v>
      </c>
      <c r="H2138" t="s">
        <v>8</v>
      </c>
      <c r="I2138">
        <v>3</v>
      </c>
      <c r="J2138">
        <v>162</v>
      </c>
      <c r="K2138">
        <v>81</v>
      </c>
      <c r="L2138">
        <v>85</v>
      </c>
      <c r="M2138">
        <v>77</v>
      </c>
      <c r="N2138" t="s">
        <v>51</v>
      </c>
      <c r="P2138" t="s">
        <v>51</v>
      </c>
      <c r="Q2138">
        <f>IF(Table2[[#This Row],[LgWin]]="Y",1,0)</f>
        <v>0</v>
      </c>
      <c r="R2138" t="s">
        <v>51</v>
      </c>
      <c r="S2138">
        <f>IF(Table2[[#This Row],[WSWin]]="Y",1,0)</f>
        <v>0</v>
      </c>
      <c r="T2138">
        <v>716</v>
      </c>
      <c r="U2138">
        <v>5464</v>
      </c>
      <c r="V2138">
        <v>1459</v>
      </c>
      <c r="W2138">
        <v>288</v>
      </c>
      <c r="X2138">
        <v>37</v>
      </c>
      <c r="Y2138">
        <v>138</v>
      </c>
      <c r="Z2138">
        <v>497</v>
      </c>
      <c r="AA2138">
        <v>911</v>
      </c>
      <c r="AB2138">
        <v>103</v>
      </c>
      <c r="AC2138">
        <v>60</v>
      </c>
      <c r="AD2138">
        <v>40</v>
      </c>
      <c r="AE2138">
        <v>47</v>
      </c>
      <c r="AF2138">
        <v>630</v>
      </c>
      <c r="AG2138">
        <v>559</v>
      </c>
      <c r="AH2138">
        <v>3.49</v>
      </c>
      <c r="AI2138">
        <v>18</v>
      </c>
      <c r="AJ2138">
        <v>14</v>
      </c>
      <c r="AK2138">
        <v>42</v>
      </c>
      <c r="AL2138">
        <v>4324</v>
      </c>
      <c r="AM2138">
        <v>1363</v>
      </c>
      <c r="AN2138">
        <v>117</v>
      </c>
      <c r="AO2138">
        <v>476</v>
      </c>
      <c r="AP2138">
        <v>1056</v>
      </c>
      <c r="AQ2138">
        <v>126</v>
      </c>
      <c r="AR2138">
        <v>141</v>
      </c>
      <c r="AS2138">
        <v>0.97899999999999998</v>
      </c>
      <c r="AT2138" t="s">
        <v>539</v>
      </c>
      <c r="AU2138" t="s">
        <v>540</v>
      </c>
      <c r="AV2138">
        <v>2084618</v>
      </c>
      <c r="AW2138">
        <v>96</v>
      </c>
      <c r="AX2138">
        <v>96</v>
      </c>
      <c r="AY2138" t="s">
        <v>528</v>
      </c>
      <c r="AZ2138" t="s">
        <v>528</v>
      </c>
      <c r="BA2138" t="s">
        <v>528</v>
      </c>
    </row>
    <row r="2139" spans="1:53" x14ac:dyDescent="0.55000000000000004">
      <c r="A2139">
        <v>1993</v>
      </c>
      <c r="B2139" t="b">
        <f>IF(Table2[[#This Row],[yearID]]&gt;=1903,TRUE,FALSE)</f>
        <v>1</v>
      </c>
      <c r="C2139" t="b">
        <f>IF(Table2[[#This Row],[yearID]]&gt;=1973,TRUE,FALSE)</f>
        <v>1</v>
      </c>
      <c r="D2139" t="s">
        <v>410</v>
      </c>
      <c r="E2139" t="s">
        <v>509</v>
      </c>
      <c r="F2139" t="s">
        <v>548</v>
      </c>
      <c r="G2139" t="str">
        <f>VLOOKUP(Table2[[#This Row],[franchID]],TeamsFranchises!$A$1:$D$121,2,FALSE)</f>
        <v>Kansas City Royals</v>
      </c>
      <c r="H2139" t="s">
        <v>8</v>
      </c>
      <c r="I2139">
        <v>3</v>
      </c>
      <c r="J2139">
        <v>162</v>
      </c>
      <c r="K2139">
        <v>81</v>
      </c>
      <c r="L2139">
        <v>84</v>
      </c>
      <c r="M2139">
        <v>78</v>
      </c>
      <c r="N2139" t="s">
        <v>51</v>
      </c>
      <c r="P2139" t="s">
        <v>51</v>
      </c>
      <c r="Q2139">
        <f>IF(Table2[[#This Row],[LgWin]]="Y",1,0)</f>
        <v>0</v>
      </c>
      <c r="R2139" t="s">
        <v>51</v>
      </c>
      <c r="S2139">
        <f>IF(Table2[[#This Row],[WSWin]]="Y",1,0)</f>
        <v>0</v>
      </c>
      <c r="T2139">
        <v>675</v>
      </c>
      <c r="U2139">
        <v>5522</v>
      </c>
      <c r="V2139">
        <v>1455</v>
      </c>
      <c r="W2139">
        <v>294</v>
      </c>
      <c r="X2139">
        <v>35</v>
      </c>
      <c r="Y2139">
        <v>125</v>
      </c>
      <c r="Z2139">
        <v>428</v>
      </c>
      <c r="AA2139">
        <v>936</v>
      </c>
      <c r="AB2139">
        <v>100</v>
      </c>
      <c r="AC2139">
        <v>75</v>
      </c>
      <c r="AD2139">
        <v>52</v>
      </c>
      <c r="AE2139">
        <v>51</v>
      </c>
      <c r="AF2139">
        <v>694</v>
      </c>
      <c r="AG2139">
        <v>649</v>
      </c>
      <c r="AH2139">
        <v>4.04</v>
      </c>
      <c r="AI2139">
        <v>16</v>
      </c>
      <c r="AJ2139">
        <v>6</v>
      </c>
      <c r="AK2139">
        <v>48</v>
      </c>
      <c r="AL2139">
        <v>4336</v>
      </c>
      <c r="AM2139">
        <v>1379</v>
      </c>
      <c r="AN2139">
        <v>105</v>
      </c>
      <c r="AO2139">
        <v>571</v>
      </c>
      <c r="AP2139">
        <v>985</v>
      </c>
      <c r="AQ2139">
        <v>97</v>
      </c>
      <c r="AR2139">
        <v>150</v>
      </c>
      <c r="AS2139">
        <v>0.98399999999999999</v>
      </c>
      <c r="AT2139" t="s">
        <v>549</v>
      </c>
      <c r="AU2139" t="s">
        <v>590</v>
      </c>
      <c r="AV2139">
        <v>1934578</v>
      </c>
      <c r="AW2139">
        <v>106</v>
      </c>
      <c r="AX2139">
        <v>106</v>
      </c>
      <c r="AY2139" t="s">
        <v>548</v>
      </c>
      <c r="AZ2139" t="s">
        <v>509</v>
      </c>
      <c r="BA2139" t="s">
        <v>509</v>
      </c>
    </row>
    <row r="2140" spans="1:53" x14ac:dyDescent="0.55000000000000004">
      <c r="A2140">
        <v>1993</v>
      </c>
      <c r="B2140" t="b">
        <f>IF(Table2[[#This Row],[yearID]]&gt;=1903,TRUE,FALSE)</f>
        <v>1</v>
      </c>
      <c r="C2140" t="b">
        <f>IF(Table2[[#This Row],[yearID]]&gt;=1973,TRUE,FALSE)</f>
        <v>1</v>
      </c>
      <c r="D2140" t="s">
        <v>157</v>
      </c>
      <c r="E2140" t="s">
        <v>511</v>
      </c>
      <c r="F2140" t="s">
        <v>260</v>
      </c>
      <c r="G2140" t="str">
        <f>VLOOKUP(Table2[[#This Row],[franchID]],TeamsFranchises!$A$1:$D$121,2,FALSE)</f>
        <v>Los Angeles Dodgers</v>
      </c>
      <c r="H2140" t="s">
        <v>8</v>
      </c>
      <c r="I2140">
        <v>4</v>
      </c>
      <c r="J2140">
        <v>162</v>
      </c>
      <c r="K2140">
        <v>81</v>
      </c>
      <c r="L2140">
        <v>81</v>
      </c>
      <c r="M2140">
        <v>81</v>
      </c>
      <c r="N2140" t="s">
        <v>51</v>
      </c>
      <c r="P2140" t="s">
        <v>51</v>
      </c>
      <c r="Q2140">
        <f>IF(Table2[[#This Row],[LgWin]]="Y",1,0)</f>
        <v>0</v>
      </c>
      <c r="R2140" t="s">
        <v>51</v>
      </c>
      <c r="S2140">
        <f>IF(Table2[[#This Row],[WSWin]]="Y",1,0)</f>
        <v>0</v>
      </c>
      <c r="T2140">
        <v>675</v>
      </c>
      <c r="U2140">
        <v>5588</v>
      </c>
      <c r="V2140">
        <v>1458</v>
      </c>
      <c r="W2140">
        <v>234</v>
      </c>
      <c r="X2140">
        <v>28</v>
      </c>
      <c r="Y2140">
        <v>130</v>
      </c>
      <c r="Z2140">
        <v>492</v>
      </c>
      <c r="AA2140">
        <v>937</v>
      </c>
      <c r="AB2140">
        <v>126</v>
      </c>
      <c r="AC2140">
        <v>61</v>
      </c>
      <c r="AD2140">
        <v>27</v>
      </c>
      <c r="AE2140">
        <v>47</v>
      </c>
      <c r="AF2140">
        <v>662</v>
      </c>
      <c r="AG2140">
        <v>573</v>
      </c>
      <c r="AH2140">
        <v>3.5</v>
      </c>
      <c r="AI2140">
        <v>17</v>
      </c>
      <c r="AJ2140">
        <v>9</v>
      </c>
      <c r="AK2140">
        <v>36</v>
      </c>
      <c r="AL2140">
        <v>4418</v>
      </c>
      <c r="AM2140">
        <v>1406</v>
      </c>
      <c r="AN2140">
        <v>103</v>
      </c>
      <c r="AO2140">
        <v>567</v>
      </c>
      <c r="AP2140">
        <v>1043</v>
      </c>
      <c r="AQ2140">
        <v>133</v>
      </c>
      <c r="AR2140">
        <v>141</v>
      </c>
      <c r="AS2140">
        <v>0.97899999999999998</v>
      </c>
      <c r="AT2140" t="s">
        <v>512</v>
      </c>
      <c r="AU2140" t="s">
        <v>531</v>
      </c>
      <c r="AV2140">
        <v>3170393</v>
      </c>
      <c r="AW2140">
        <v>95</v>
      </c>
      <c r="AX2140">
        <v>95</v>
      </c>
      <c r="AY2140" t="s">
        <v>260</v>
      </c>
      <c r="AZ2140" t="s">
        <v>511</v>
      </c>
      <c r="BA2140" t="s">
        <v>511</v>
      </c>
    </row>
    <row r="2141" spans="1:53" x14ac:dyDescent="0.55000000000000004">
      <c r="A2141">
        <v>1993</v>
      </c>
      <c r="B2141" t="b">
        <f>IF(Table2[[#This Row],[yearID]]&gt;=1903,TRUE,FALSE)</f>
        <v>1</v>
      </c>
      <c r="C2141" t="b">
        <f>IF(Table2[[#This Row],[yearID]]&gt;=1973,TRUE,FALSE)</f>
        <v>1</v>
      </c>
      <c r="D2141" t="s">
        <v>410</v>
      </c>
      <c r="E2141" t="s">
        <v>426</v>
      </c>
      <c r="F2141" t="s">
        <v>426</v>
      </c>
      <c r="G2141" t="str">
        <f>VLOOKUP(Table2[[#This Row],[franchID]],TeamsFranchises!$A$1:$D$121,2,FALSE)</f>
        <v>Minnesota Twins</v>
      </c>
      <c r="H2141" t="s">
        <v>8</v>
      </c>
      <c r="I2141">
        <v>5</v>
      </c>
      <c r="J2141">
        <v>162</v>
      </c>
      <c r="K2141">
        <v>81</v>
      </c>
      <c r="L2141">
        <v>71</v>
      </c>
      <c r="M2141">
        <v>91</v>
      </c>
      <c r="N2141" t="s">
        <v>51</v>
      </c>
      <c r="P2141" t="s">
        <v>51</v>
      </c>
      <c r="Q2141">
        <f>IF(Table2[[#This Row],[LgWin]]="Y",1,0)</f>
        <v>0</v>
      </c>
      <c r="R2141" t="s">
        <v>51</v>
      </c>
      <c r="S2141">
        <f>IF(Table2[[#This Row],[WSWin]]="Y",1,0)</f>
        <v>0</v>
      </c>
      <c r="T2141">
        <v>693</v>
      </c>
      <c r="U2141">
        <v>5601</v>
      </c>
      <c r="V2141">
        <v>1480</v>
      </c>
      <c r="W2141">
        <v>261</v>
      </c>
      <c r="X2141">
        <v>27</v>
      </c>
      <c r="Y2141">
        <v>121</v>
      </c>
      <c r="Z2141">
        <v>493</v>
      </c>
      <c r="AA2141">
        <v>850</v>
      </c>
      <c r="AB2141">
        <v>83</v>
      </c>
      <c r="AC2141">
        <v>59</v>
      </c>
      <c r="AD2141">
        <v>51</v>
      </c>
      <c r="AE2141">
        <v>37</v>
      </c>
      <c r="AF2141">
        <v>830</v>
      </c>
      <c r="AG2141">
        <v>756</v>
      </c>
      <c r="AH2141">
        <v>4.71</v>
      </c>
      <c r="AI2141">
        <v>5</v>
      </c>
      <c r="AJ2141">
        <v>3</v>
      </c>
      <c r="AK2141">
        <v>44</v>
      </c>
      <c r="AL2141">
        <v>4333</v>
      </c>
      <c r="AM2141">
        <v>1591</v>
      </c>
      <c r="AN2141">
        <v>148</v>
      </c>
      <c r="AO2141">
        <v>514</v>
      </c>
      <c r="AP2141">
        <v>901</v>
      </c>
      <c r="AQ2141">
        <v>100</v>
      </c>
      <c r="AR2141">
        <v>160</v>
      </c>
      <c r="AS2141">
        <v>0.98399999999999999</v>
      </c>
      <c r="AT2141" t="s">
        <v>523</v>
      </c>
      <c r="AU2141" t="s">
        <v>579</v>
      </c>
      <c r="AV2141">
        <v>2048673</v>
      </c>
      <c r="AW2141">
        <v>100</v>
      </c>
      <c r="AX2141">
        <v>100</v>
      </c>
      <c r="AY2141" t="s">
        <v>426</v>
      </c>
      <c r="AZ2141" t="s">
        <v>426</v>
      </c>
      <c r="BA2141" t="s">
        <v>426</v>
      </c>
    </row>
    <row r="2142" spans="1:53" x14ac:dyDescent="0.55000000000000004">
      <c r="A2142">
        <v>1993</v>
      </c>
      <c r="B2142" t="b">
        <f>IF(Table2[[#This Row],[yearID]]&gt;=1903,TRUE,FALSE)</f>
        <v>1</v>
      </c>
      <c r="C2142" t="b">
        <f>IF(Table2[[#This Row],[yearID]]&gt;=1973,TRUE,FALSE)</f>
        <v>1</v>
      </c>
      <c r="D2142" t="s">
        <v>410</v>
      </c>
      <c r="E2142" t="s">
        <v>563</v>
      </c>
      <c r="F2142" t="s">
        <v>282</v>
      </c>
      <c r="G2142" t="str">
        <f>VLOOKUP(Table2[[#This Row],[franchID]],TeamsFranchises!$A$1:$D$121,2,FALSE)</f>
        <v>Milwaukee Brewers</v>
      </c>
      <c r="H2142" t="s">
        <v>37</v>
      </c>
      <c r="I2142">
        <v>7</v>
      </c>
      <c r="J2142">
        <v>162</v>
      </c>
      <c r="K2142">
        <v>81</v>
      </c>
      <c r="L2142">
        <v>69</v>
      </c>
      <c r="M2142">
        <v>93</v>
      </c>
      <c r="N2142" t="s">
        <v>51</v>
      </c>
      <c r="P2142" t="s">
        <v>51</v>
      </c>
      <c r="Q2142">
        <f>IF(Table2[[#This Row],[LgWin]]="Y",1,0)</f>
        <v>0</v>
      </c>
      <c r="R2142" t="s">
        <v>51</v>
      </c>
      <c r="S2142">
        <f>IF(Table2[[#This Row],[WSWin]]="Y",1,0)</f>
        <v>0</v>
      </c>
      <c r="T2142">
        <v>733</v>
      </c>
      <c r="U2142">
        <v>5525</v>
      </c>
      <c r="V2142">
        <v>1426</v>
      </c>
      <c r="W2142">
        <v>240</v>
      </c>
      <c r="X2142">
        <v>25</v>
      </c>
      <c r="Y2142">
        <v>125</v>
      </c>
      <c r="Z2142">
        <v>555</v>
      </c>
      <c r="AA2142">
        <v>932</v>
      </c>
      <c r="AB2142">
        <v>138</v>
      </c>
      <c r="AC2142">
        <v>93</v>
      </c>
      <c r="AD2142">
        <v>40</v>
      </c>
      <c r="AE2142">
        <v>45</v>
      </c>
      <c r="AF2142">
        <v>792</v>
      </c>
      <c r="AG2142">
        <v>716</v>
      </c>
      <c r="AH2142">
        <v>4.45</v>
      </c>
      <c r="AI2142">
        <v>26</v>
      </c>
      <c r="AJ2142">
        <v>6</v>
      </c>
      <c r="AK2142">
        <v>29</v>
      </c>
      <c r="AL2142">
        <v>4341</v>
      </c>
      <c r="AM2142">
        <v>1511</v>
      </c>
      <c r="AN2142">
        <v>153</v>
      </c>
      <c r="AO2142">
        <v>522</v>
      </c>
      <c r="AP2142">
        <v>810</v>
      </c>
      <c r="AQ2142">
        <v>131</v>
      </c>
      <c r="AR2142">
        <v>148</v>
      </c>
      <c r="AS2142">
        <v>0.97899999999999998</v>
      </c>
      <c r="AT2142" t="s">
        <v>281</v>
      </c>
      <c r="AU2142" t="s">
        <v>501</v>
      </c>
      <c r="AV2142">
        <v>1688080</v>
      </c>
      <c r="AW2142">
        <v>99</v>
      </c>
      <c r="AX2142">
        <v>99</v>
      </c>
      <c r="AY2142" t="s">
        <v>282</v>
      </c>
      <c r="AZ2142" t="s">
        <v>282</v>
      </c>
      <c r="BA2142" t="s">
        <v>282</v>
      </c>
    </row>
    <row r="2143" spans="1:53" x14ac:dyDescent="0.55000000000000004">
      <c r="A2143">
        <v>1993</v>
      </c>
      <c r="B2143" t="b">
        <f>IF(Table2[[#This Row],[yearID]]&gt;=1903,TRUE,FALSE)</f>
        <v>1</v>
      </c>
      <c r="C2143" t="b">
        <f>IF(Table2[[#This Row],[yearID]]&gt;=1973,TRUE,FALSE)</f>
        <v>1</v>
      </c>
      <c r="D2143" t="s">
        <v>157</v>
      </c>
      <c r="E2143" t="s">
        <v>551</v>
      </c>
      <c r="F2143" t="s">
        <v>398</v>
      </c>
      <c r="G2143" t="str">
        <f>VLOOKUP(Table2[[#This Row],[franchID]],TeamsFranchises!$A$1:$D$121,2,FALSE)</f>
        <v>Washington Nationals</v>
      </c>
      <c r="H2143" t="s">
        <v>37</v>
      </c>
      <c r="I2143">
        <v>2</v>
      </c>
      <c r="J2143">
        <v>163</v>
      </c>
      <c r="K2143">
        <v>81</v>
      </c>
      <c r="L2143">
        <v>94</v>
      </c>
      <c r="M2143">
        <v>68</v>
      </c>
      <c r="N2143" t="s">
        <v>51</v>
      </c>
      <c r="P2143" t="s">
        <v>51</v>
      </c>
      <c r="Q2143">
        <f>IF(Table2[[#This Row],[LgWin]]="Y",1,0)</f>
        <v>0</v>
      </c>
      <c r="R2143" t="s">
        <v>51</v>
      </c>
      <c r="S2143">
        <f>IF(Table2[[#This Row],[WSWin]]="Y",1,0)</f>
        <v>0</v>
      </c>
      <c r="T2143">
        <v>732</v>
      </c>
      <c r="U2143">
        <v>5493</v>
      </c>
      <c r="V2143">
        <v>1410</v>
      </c>
      <c r="W2143">
        <v>270</v>
      </c>
      <c r="X2143">
        <v>36</v>
      </c>
      <c r="Y2143">
        <v>122</v>
      </c>
      <c r="Z2143">
        <v>542</v>
      </c>
      <c r="AA2143">
        <v>860</v>
      </c>
      <c r="AB2143">
        <v>228</v>
      </c>
      <c r="AC2143">
        <v>56</v>
      </c>
      <c r="AD2143">
        <v>48</v>
      </c>
      <c r="AE2143">
        <v>50</v>
      </c>
      <c r="AF2143">
        <v>682</v>
      </c>
      <c r="AG2143">
        <v>574</v>
      </c>
      <c r="AH2143">
        <v>3.55</v>
      </c>
      <c r="AI2143">
        <v>8</v>
      </c>
      <c r="AJ2143">
        <v>7</v>
      </c>
      <c r="AK2143">
        <v>61</v>
      </c>
      <c r="AL2143">
        <v>4370</v>
      </c>
      <c r="AM2143">
        <v>1369</v>
      </c>
      <c r="AN2143">
        <v>119</v>
      </c>
      <c r="AO2143">
        <v>521</v>
      </c>
      <c r="AP2143">
        <v>934</v>
      </c>
      <c r="AQ2143">
        <v>159</v>
      </c>
      <c r="AR2143">
        <v>144</v>
      </c>
      <c r="AS2143">
        <v>0.97499999999999998</v>
      </c>
      <c r="AT2143" t="s">
        <v>552</v>
      </c>
      <c r="AU2143" t="s">
        <v>572</v>
      </c>
      <c r="AV2143">
        <v>1641437</v>
      </c>
      <c r="AW2143">
        <v>105</v>
      </c>
      <c r="AX2143">
        <v>104</v>
      </c>
      <c r="AY2143" t="s">
        <v>551</v>
      </c>
      <c r="AZ2143" t="s">
        <v>551</v>
      </c>
      <c r="BA2143" t="s">
        <v>551</v>
      </c>
    </row>
    <row r="2144" spans="1:53" x14ac:dyDescent="0.55000000000000004">
      <c r="A2144">
        <v>1993</v>
      </c>
      <c r="B2144" t="b">
        <f>IF(Table2[[#This Row],[yearID]]&gt;=1903,TRUE,FALSE)</f>
        <v>1</v>
      </c>
      <c r="C2144" t="b">
        <f>IF(Table2[[#This Row],[yearID]]&gt;=1973,TRUE,FALSE)</f>
        <v>1</v>
      </c>
      <c r="D2144" t="s">
        <v>410</v>
      </c>
      <c r="E2144" t="s">
        <v>436</v>
      </c>
      <c r="F2144" t="s">
        <v>412</v>
      </c>
      <c r="G2144" t="str">
        <f>VLOOKUP(Table2[[#This Row],[franchID]],TeamsFranchises!$A$1:$D$121,2,FALSE)</f>
        <v>New York Yankees</v>
      </c>
      <c r="H2144" t="s">
        <v>37</v>
      </c>
      <c r="I2144">
        <v>2</v>
      </c>
      <c r="J2144">
        <v>162</v>
      </c>
      <c r="K2144">
        <v>81</v>
      </c>
      <c r="L2144">
        <v>88</v>
      </c>
      <c r="M2144">
        <v>74</v>
      </c>
      <c r="N2144" t="s">
        <v>51</v>
      </c>
      <c r="P2144" t="s">
        <v>51</v>
      </c>
      <c r="Q2144">
        <f>IF(Table2[[#This Row],[LgWin]]="Y",1,0)</f>
        <v>0</v>
      </c>
      <c r="R2144" t="s">
        <v>51</v>
      </c>
      <c r="S2144">
        <f>IF(Table2[[#This Row],[WSWin]]="Y",1,0)</f>
        <v>0</v>
      </c>
      <c r="T2144">
        <v>821</v>
      </c>
      <c r="U2144">
        <v>5615</v>
      </c>
      <c r="V2144">
        <v>1568</v>
      </c>
      <c r="W2144">
        <v>294</v>
      </c>
      <c r="X2144">
        <v>24</v>
      </c>
      <c r="Y2144">
        <v>178</v>
      </c>
      <c r="Z2144">
        <v>629</v>
      </c>
      <c r="AA2144">
        <v>910</v>
      </c>
      <c r="AB2144">
        <v>39</v>
      </c>
      <c r="AC2144">
        <v>35</v>
      </c>
      <c r="AD2144">
        <v>43</v>
      </c>
      <c r="AE2144">
        <v>50</v>
      </c>
      <c r="AF2144">
        <v>761</v>
      </c>
      <c r="AG2144">
        <v>695</v>
      </c>
      <c r="AH2144">
        <v>4.3499999999999996</v>
      </c>
      <c r="AI2144">
        <v>11</v>
      </c>
      <c r="AJ2144">
        <v>13</v>
      </c>
      <c r="AK2144">
        <v>38</v>
      </c>
      <c r="AL2144">
        <v>4315</v>
      </c>
      <c r="AM2144">
        <v>1467</v>
      </c>
      <c r="AN2144">
        <v>170</v>
      </c>
      <c r="AO2144">
        <v>552</v>
      </c>
      <c r="AP2144">
        <v>899</v>
      </c>
      <c r="AQ2144">
        <v>105</v>
      </c>
      <c r="AR2144">
        <v>166</v>
      </c>
      <c r="AS2144">
        <v>0.98299999999999998</v>
      </c>
      <c r="AT2144" t="s">
        <v>459</v>
      </c>
      <c r="AU2144" t="s">
        <v>571</v>
      </c>
      <c r="AV2144">
        <v>2416942</v>
      </c>
      <c r="AW2144">
        <v>97</v>
      </c>
      <c r="AX2144">
        <v>96</v>
      </c>
      <c r="AY2144" t="s">
        <v>412</v>
      </c>
      <c r="AZ2144" t="s">
        <v>436</v>
      </c>
      <c r="BA2144" t="s">
        <v>436</v>
      </c>
    </row>
    <row r="2145" spans="1:53" x14ac:dyDescent="0.55000000000000004">
      <c r="A2145">
        <v>1993</v>
      </c>
      <c r="B2145" t="b">
        <f>IF(Table2[[#This Row],[yearID]]&gt;=1903,TRUE,FALSE)</f>
        <v>1</v>
      </c>
      <c r="C2145" t="b">
        <f>IF(Table2[[#This Row],[yearID]]&gt;=1973,TRUE,FALSE)</f>
        <v>1</v>
      </c>
      <c r="D2145" t="s">
        <v>157</v>
      </c>
      <c r="E2145" t="s">
        <v>532</v>
      </c>
      <c r="F2145" t="s">
        <v>533</v>
      </c>
      <c r="G2145" t="str">
        <f>VLOOKUP(Table2[[#This Row],[franchID]],TeamsFranchises!$A$1:$D$121,2,FALSE)</f>
        <v>New York Mets</v>
      </c>
      <c r="H2145" t="s">
        <v>37</v>
      </c>
      <c r="I2145">
        <v>7</v>
      </c>
      <c r="J2145">
        <v>162</v>
      </c>
      <c r="K2145">
        <v>81</v>
      </c>
      <c r="L2145">
        <v>59</v>
      </c>
      <c r="M2145">
        <v>103</v>
      </c>
      <c r="N2145" t="s">
        <v>51</v>
      </c>
      <c r="P2145" t="s">
        <v>51</v>
      </c>
      <c r="Q2145">
        <f>IF(Table2[[#This Row],[LgWin]]="Y",1,0)</f>
        <v>0</v>
      </c>
      <c r="R2145" t="s">
        <v>51</v>
      </c>
      <c r="S2145">
        <f>IF(Table2[[#This Row],[WSWin]]="Y",1,0)</f>
        <v>0</v>
      </c>
      <c r="T2145">
        <v>672</v>
      </c>
      <c r="U2145">
        <v>5448</v>
      </c>
      <c r="V2145">
        <v>1350</v>
      </c>
      <c r="W2145">
        <v>228</v>
      </c>
      <c r="X2145">
        <v>37</v>
      </c>
      <c r="Y2145">
        <v>158</v>
      </c>
      <c r="Z2145">
        <v>448</v>
      </c>
      <c r="AA2145">
        <v>879</v>
      </c>
      <c r="AB2145">
        <v>79</v>
      </c>
      <c r="AC2145">
        <v>50</v>
      </c>
      <c r="AD2145">
        <v>24</v>
      </c>
      <c r="AE2145">
        <v>47</v>
      </c>
      <c r="AF2145">
        <v>744</v>
      </c>
      <c r="AG2145">
        <v>647</v>
      </c>
      <c r="AH2145">
        <v>4.05</v>
      </c>
      <c r="AI2145">
        <v>16</v>
      </c>
      <c r="AJ2145">
        <v>8</v>
      </c>
      <c r="AK2145">
        <v>22</v>
      </c>
      <c r="AL2145">
        <v>4314</v>
      </c>
      <c r="AM2145">
        <v>1483</v>
      </c>
      <c r="AN2145">
        <v>139</v>
      </c>
      <c r="AO2145">
        <v>434</v>
      </c>
      <c r="AP2145">
        <v>867</v>
      </c>
      <c r="AQ2145">
        <v>156</v>
      </c>
      <c r="AR2145">
        <v>143</v>
      </c>
      <c r="AS2145">
        <v>0.97499999999999998</v>
      </c>
      <c r="AT2145" t="s">
        <v>534</v>
      </c>
      <c r="AU2145" t="s">
        <v>536</v>
      </c>
      <c r="AV2145">
        <v>1873183</v>
      </c>
      <c r="AW2145">
        <v>99</v>
      </c>
      <c r="AX2145">
        <v>100</v>
      </c>
      <c r="AY2145" t="s">
        <v>533</v>
      </c>
      <c r="AZ2145" t="s">
        <v>532</v>
      </c>
      <c r="BA2145" t="s">
        <v>532</v>
      </c>
    </row>
    <row r="2146" spans="1:53" x14ac:dyDescent="0.55000000000000004">
      <c r="A2146">
        <v>1993</v>
      </c>
      <c r="B2146" t="b">
        <f>IF(Table2[[#This Row],[yearID]]&gt;=1903,TRUE,FALSE)</f>
        <v>1</v>
      </c>
      <c r="C2146" t="b">
        <f>IF(Table2[[#This Row],[yearID]]&gt;=1973,TRUE,FALSE)</f>
        <v>1</v>
      </c>
      <c r="D2146" t="s">
        <v>410</v>
      </c>
      <c r="E2146" t="s">
        <v>423</v>
      </c>
      <c r="F2146" t="s">
        <v>423</v>
      </c>
      <c r="G2146" t="str">
        <f>VLOOKUP(Table2[[#This Row],[franchID]],TeamsFranchises!$A$1:$D$121,2,FALSE)</f>
        <v>Oakland Athletics</v>
      </c>
      <c r="H2146" t="s">
        <v>8</v>
      </c>
      <c r="I2146">
        <v>7</v>
      </c>
      <c r="J2146">
        <v>162</v>
      </c>
      <c r="K2146">
        <v>81</v>
      </c>
      <c r="L2146">
        <v>68</v>
      </c>
      <c r="M2146">
        <v>94</v>
      </c>
      <c r="N2146" t="s">
        <v>51</v>
      </c>
      <c r="P2146" t="s">
        <v>51</v>
      </c>
      <c r="Q2146">
        <f>IF(Table2[[#This Row],[LgWin]]="Y",1,0)</f>
        <v>0</v>
      </c>
      <c r="R2146" t="s">
        <v>51</v>
      </c>
      <c r="S2146">
        <f>IF(Table2[[#This Row],[WSWin]]="Y",1,0)</f>
        <v>0</v>
      </c>
      <c r="T2146">
        <v>715</v>
      </c>
      <c r="U2146">
        <v>5543</v>
      </c>
      <c r="V2146">
        <v>1408</v>
      </c>
      <c r="W2146">
        <v>260</v>
      </c>
      <c r="X2146">
        <v>21</v>
      </c>
      <c r="Y2146">
        <v>158</v>
      </c>
      <c r="Z2146">
        <v>622</v>
      </c>
      <c r="AA2146">
        <v>1048</v>
      </c>
      <c r="AB2146">
        <v>131</v>
      </c>
      <c r="AC2146">
        <v>59</v>
      </c>
      <c r="AD2146">
        <v>33</v>
      </c>
      <c r="AE2146">
        <v>49</v>
      </c>
      <c r="AF2146">
        <v>846</v>
      </c>
      <c r="AG2146">
        <v>791</v>
      </c>
      <c r="AH2146">
        <v>4.9000000000000004</v>
      </c>
      <c r="AI2146">
        <v>8</v>
      </c>
      <c r="AJ2146">
        <v>2</v>
      </c>
      <c r="AK2146">
        <v>42</v>
      </c>
      <c r="AL2146">
        <v>4357</v>
      </c>
      <c r="AM2146">
        <v>1551</v>
      </c>
      <c r="AN2146">
        <v>157</v>
      </c>
      <c r="AO2146">
        <v>680</v>
      </c>
      <c r="AP2146">
        <v>864</v>
      </c>
      <c r="AQ2146">
        <v>111</v>
      </c>
      <c r="AR2146">
        <v>161</v>
      </c>
      <c r="AS2146">
        <v>0.98199999999999998</v>
      </c>
      <c r="AT2146" t="s">
        <v>546</v>
      </c>
      <c r="AU2146" t="s">
        <v>547</v>
      </c>
      <c r="AV2146">
        <v>2035025</v>
      </c>
      <c r="AW2146">
        <v>94</v>
      </c>
      <c r="AX2146">
        <v>94</v>
      </c>
      <c r="AY2146" t="s">
        <v>423</v>
      </c>
      <c r="AZ2146" t="s">
        <v>423</v>
      </c>
      <c r="BA2146" t="s">
        <v>423</v>
      </c>
    </row>
    <row r="2147" spans="1:53" x14ac:dyDescent="0.55000000000000004">
      <c r="A2147">
        <v>1993</v>
      </c>
      <c r="B2147" t="b">
        <f>IF(Table2[[#This Row],[yearID]]&gt;=1903,TRUE,FALSE)</f>
        <v>1</v>
      </c>
      <c r="C2147" t="b">
        <f>IF(Table2[[#This Row],[yearID]]&gt;=1973,TRUE,FALSE)</f>
        <v>1</v>
      </c>
      <c r="D2147" t="s">
        <v>157</v>
      </c>
      <c r="E2147" t="s">
        <v>122</v>
      </c>
      <c r="F2147" t="s">
        <v>122</v>
      </c>
      <c r="G2147" t="str">
        <f>VLOOKUP(Table2[[#This Row],[franchID]],TeamsFranchises!$A$1:$D$121,2,FALSE)</f>
        <v>Philadelphia Phillies</v>
      </c>
      <c r="H2147" t="s">
        <v>37</v>
      </c>
      <c r="I2147">
        <v>1</v>
      </c>
      <c r="J2147">
        <v>162</v>
      </c>
      <c r="K2147">
        <v>81</v>
      </c>
      <c r="L2147">
        <v>97</v>
      </c>
      <c r="M2147">
        <v>65</v>
      </c>
      <c r="N2147" t="s">
        <v>76</v>
      </c>
      <c r="P2147" t="s">
        <v>76</v>
      </c>
      <c r="Q2147">
        <f>IF(Table2[[#This Row],[LgWin]]="Y",1,0)</f>
        <v>1</v>
      </c>
      <c r="R2147" t="s">
        <v>51</v>
      </c>
      <c r="S2147">
        <f>IF(Table2[[#This Row],[WSWin]]="Y",1,0)</f>
        <v>0</v>
      </c>
      <c r="T2147">
        <v>877</v>
      </c>
      <c r="U2147">
        <v>5685</v>
      </c>
      <c r="V2147">
        <v>1555</v>
      </c>
      <c r="W2147">
        <v>297</v>
      </c>
      <c r="X2147">
        <v>51</v>
      </c>
      <c r="Y2147">
        <v>156</v>
      </c>
      <c r="Z2147">
        <v>665</v>
      </c>
      <c r="AA2147">
        <v>1049</v>
      </c>
      <c r="AB2147">
        <v>91</v>
      </c>
      <c r="AC2147">
        <v>32</v>
      </c>
      <c r="AD2147">
        <v>42</v>
      </c>
      <c r="AE2147">
        <v>51</v>
      </c>
      <c r="AF2147">
        <v>740</v>
      </c>
      <c r="AG2147">
        <v>647</v>
      </c>
      <c r="AH2147">
        <v>3.95</v>
      </c>
      <c r="AI2147">
        <v>24</v>
      </c>
      <c r="AJ2147">
        <v>11</v>
      </c>
      <c r="AK2147">
        <v>46</v>
      </c>
      <c r="AL2147">
        <v>4418</v>
      </c>
      <c r="AM2147">
        <v>1419</v>
      </c>
      <c r="AN2147">
        <v>129</v>
      </c>
      <c r="AO2147">
        <v>573</v>
      </c>
      <c r="AP2147">
        <v>1117</v>
      </c>
      <c r="AQ2147">
        <v>141</v>
      </c>
      <c r="AR2147">
        <v>123</v>
      </c>
      <c r="AS2147">
        <v>0.97699999999999998</v>
      </c>
      <c r="AT2147" t="s">
        <v>358</v>
      </c>
      <c r="AU2147" t="s">
        <v>566</v>
      </c>
      <c r="AV2147">
        <v>3137674</v>
      </c>
      <c r="AW2147">
        <v>99</v>
      </c>
      <c r="AX2147">
        <v>98</v>
      </c>
      <c r="AY2147" t="s">
        <v>122</v>
      </c>
      <c r="AZ2147" t="s">
        <v>122</v>
      </c>
      <c r="BA2147" t="s">
        <v>122</v>
      </c>
    </row>
    <row r="2148" spans="1:53" x14ac:dyDescent="0.55000000000000004">
      <c r="A2148">
        <v>1993</v>
      </c>
      <c r="B2148" t="b">
        <f>IF(Table2[[#This Row],[yearID]]&gt;=1903,TRUE,FALSE)</f>
        <v>1</v>
      </c>
      <c r="C2148" t="b">
        <f>IF(Table2[[#This Row],[yearID]]&gt;=1973,TRUE,FALSE)</f>
        <v>1</v>
      </c>
      <c r="D2148" t="s">
        <v>157</v>
      </c>
      <c r="E2148" t="s">
        <v>229</v>
      </c>
      <c r="F2148" t="s">
        <v>229</v>
      </c>
      <c r="G2148" t="str">
        <f>VLOOKUP(Table2[[#This Row],[franchID]],TeamsFranchises!$A$1:$D$121,2,FALSE)</f>
        <v>Pittsburgh Pirates</v>
      </c>
      <c r="H2148" t="s">
        <v>37</v>
      </c>
      <c r="I2148">
        <v>5</v>
      </c>
      <c r="J2148">
        <v>162</v>
      </c>
      <c r="K2148">
        <v>81</v>
      </c>
      <c r="L2148">
        <v>75</v>
      </c>
      <c r="M2148">
        <v>87</v>
      </c>
      <c r="N2148" t="s">
        <v>51</v>
      </c>
      <c r="P2148" t="s">
        <v>51</v>
      </c>
      <c r="Q2148">
        <f>IF(Table2[[#This Row],[LgWin]]="Y",1,0)</f>
        <v>0</v>
      </c>
      <c r="R2148" t="s">
        <v>51</v>
      </c>
      <c r="S2148">
        <f>IF(Table2[[#This Row],[WSWin]]="Y",1,0)</f>
        <v>0</v>
      </c>
      <c r="T2148">
        <v>707</v>
      </c>
      <c r="U2148">
        <v>5549</v>
      </c>
      <c r="V2148">
        <v>1482</v>
      </c>
      <c r="W2148">
        <v>267</v>
      </c>
      <c r="X2148">
        <v>50</v>
      </c>
      <c r="Y2148">
        <v>110</v>
      </c>
      <c r="Z2148">
        <v>536</v>
      </c>
      <c r="AA2148">
        <v>972</v>
      </c>
      <c r="AB2148">
        <v>92</v>
      </c>
      <c r="AC2148">
        <v>55</v>
      </c>
      <c r="AD2148">
        <v>55</v>
      </c>
      <c r="AE2148">
        <v>52</v>
      </c>
      <c r="AF2148">
        <v>806</v>
      </c>
      <c r="AG2148">
        <v>766</v>
      </c>
      <c r="AH2148">
        <v>4.7699999999999996</v>
      </c>
      <c r="AI2148">
        <v>12</v>
      </c>
      <c r="AJ2148">
        <v>5</v>
      </c>
      <c r="AK2148">
        <v>34</v>
      </c>
      <c r="AL2148">
        <v>4337</v>
      </c>
      <c r="AM2148">
        <v>1557</v>
      </c>
      <c r="AN2148">
        <v>153</v>
      </c>
      <c r="AO2148">
        <v>485</v>
      </c>
      <c r="AP2148">
        <v>832</v>
      </c>
      <c r="AQ2148">
        <v>105</v>
      </c>
      <c r="AR2148">
        <v>161</v>
      </c>
      <c r="AS2148">
        <v>0.98299999999999998</v>
      </c>
      <c r="AT2148" t="s">
        <v>390</v>
      </c>
      <c r="AU2148" t="s">
        <v>567</v>
      </c>
      <c r="AV2148">
        <v>1650593</v>
      </c>
      <c r="AW2148">
        <v>99</v>
      </c>
      <c r="AX2148">
        <v>100</v>
      </c>
      <c r="AY2148" t="s">
        <v>229</v>
      </c>
      <c r="AZ2148" t="s">
        <v>229</v>
      </c>
      <c r="BA2148" t="s">
        <v>229</v>
      </c>
    </row>
    <row r="2149" spans="1:53" x14ac:dyDescent="0.55000000000000004">
      <c r="A2149">
        <v>1993</v>
      </c>
      <c r="B2149" t="b">
        <f>IF(Table2[[#This Row],[yearID]]&gt;=1903,TRUE,FALSE)</f>
        <v>1</v>
      </c>
      <c r="C2149" t="b">
        <f>IF(Table2[[#This Row],[yearID]]&gt;=1973,TRUE,FALSE)</f>
        <v>1</v>
      </c>
      <c r="D2149" t="s">
        <v>157</v>
      </c>
      <c r="E2149" t="s">
        <v>554</v>
      </c>
      <c r="F2149" t="s">
        <v>555</v>
      </c>
      <c r="G2149" t="str">
        <f>VLOOKUP(Table2[[#This Row],[franchID]],TeamsFranchises!$A$1:$D$121,2,FALSE)</f>
        <v>San Diego Padres</v>
      </c>
      <c r="H2149" t="s">
        <v>8</v>
      </c>
      <c r="I2149">
        <v>7</v>
      </c>
      <c r="J2149">
        <v>162</v>
      </c>
      <c r="K2149">
        <v>81</v>
      </c>
      <c r="L2149">
        <v>61</v>
      </c>
      <c r="M2149">
        <v>101</v>
      </c>
      <c r="N2149" t="s">
        <v>51</v>
      </c>
      <c r="P2149" t="s">
        <v>51</v>
      </c>
      <c r="Q2149">
        <f>IF(Table2[[#This Row],[LgWin]]="Y",1,0)</f>
        <v>0</v>
      </c>
      <c r="R2149" t="s">
        <v>51</v>
      </c>
      <c r="S2149">
        <f>IF(Table2[[#This Row],[WSWin]]="Y",1,0)</f>
        <v>0</v>
      </c>
      <c r="T2149">
        <v>679</v>
      </c>
      <c r="U2149">
        <v>5503</v>
      </c>
      <c r="V2149">
        <v>1386</v>
      </c>
      <c r="W2149">
        <v>239</v>
      </c>
      <c r="X2149">
        <v>28</v>
      </c>
      <c r="Y2149">
        <v>153</v>
      </c>
      <c r="Z2149">
        <v>443</v>
      </c>
      <c r="AA2149">
        <v>1046</v>
      </c>
      <c r="AB2149">
        <v>92</v>
      </c>
      <c r="AC2149">
        <v>41</v>
      </c>
      <c r="AD2149">
        <v>59</v>
      </c>
      <c r="AE2149">
        <v>50</v>
      </c>
      <c r="AF2149">
        <v>772</v>
      </c>
      <c r="AG2149">
        <v>675</v>
      </c>
      <c r="AH2149">
        <v>4.2300000000000004</v>
      </c>
      <c r="AI2149">
        <v>8</v>
      </c>
      <c r="AJ2149">
        <v>6</v>
      </c>
      <c r="AK2149">
        <v>32</v>
      </c>
      <c r="AL2149">
        <v>4313</v>
      </c>
      <c r="AM2149">
        <v>1470</v>
      </c>
      <c r="AN2149">
        <v>148</v>
      </c>
      <c r="AO2149">
        <v>558</v>
      </c>
      <c r="AP2149">
        <v>957</v>
      </c>
      <c r="AQ2149">
        <v>160</v>
      </c>
      <c r="AR2149">
        <v>129</v>
      </c>
      <c r="AS2149">
        <v>0.97399999999999998</v>
      </c>
      <c r="AT2149" t="s">
        <v>556</v>
      </c>
      <c r="AU2149" t="s">
        <v>557</v>
      </c>
      <c r="AV2149">
        <v>1375432</v>
      </c>
      <c r="AW2149">
        <v>102</v>
      </c>
      <c r="AX2149">
        <v>102</v>
      </c>
      <c r="AY2149" t="s">
        <v>555</v>
      </c>
      <c r="AZ2149" t="s">
        <v>554</v>
      </c>
      <c r="BA2149" t="s">
        <v>554</v>
      </c>
    </row>
    <row r="2150" spans="1:53" x14ac:dyDescent="0.55000000000000004">
      <c r="A2150">
        <v>1993</v>
      </c>
      <c r="B2150" t="b">
        <f>IF(Table2[[#This Row],[yearID]]&gt;=1903,TRUE,FALSE)</f>
        <v>1</v>
      </c>
      <c r="C2150" t="b">
        <f>IF(Table2[[#This Row],[yearID]]&gt;=1973,TRUE,FALSE)</f>
        <v>1</v>
      </c>
      <c r="D2150" t="s">
        <v>410</v>
      </c>
      <c r="E2150" t="s">
        <v>573</v>
      </c>
      <c r="F2150" t="s">
        <v>573</v>
      </c>
      <c r="G2150" t="str">
        <f>VLOOKUP(Table2[[#This Row],[franchID]],TeamsFranchises!$A$1:$D$121,2,FALSE)</f>
        <v>Seattle Mariners</v>
      </c>
      <c r="H2150" t="s">
        <v>8</v>
      </c>
      <c r="I2150">
        <v>4</v>
      </c>
      <c r="J2150">
        <v>162</v>
      </c>
      <c r="K2150">
        <v>81</v>
      </c>
      <c r="L2150">
        <v>82</v>
      </c>
      <c r="M2150">
        <v>80</v>
      </c>
      <c r="N2150" t="s">
        <v>51</v>
      </c>
      <c r="P2150" t="s">
        <v>51</v>
      </c>
      <c r="Q2150">
        <f>IF(Table2[[#This Row],[LgWin]]="Y",1,0)</f>
        <v>0</v>
      </c>
      <c r="R2150" t="s">
        <v>51</v>
      </c>
      <c r="S2150">
        <f>IF(Table2[[#This Row],[WSWin]]="Y",1,0)</f>
        <v>0</v>
      </c>
      <c r="T2150">
        <v>734</v>
      </c>
      <c r="U2150">
        <v>5494</v>
      </c>
      <c r="V2150">
        <v>1429</v>
      </c>
      <c r="W2150">
        <v>272</v>
      </c>
      <c r="X2150">
        <v>24</v>
      </c>
      <c r="Y2150">
        <v>161</v>
      </c>
      <c r="Z2150">
        <v>624</v>
      </c>
      <c r="AA2150">
        <v>901</v>
      </c>
      <c r="AB2150">
        <v>91</v>
      </c>
      <c r="AC2150">
        <v>68</v>
      </c>
      <c r="AD2150">
        <v>56</v>
      </c>
      <c r="AE2150">
        <v>51</v>
      </c>
      <c r="AF2150">
        <v>731</v>
      </c>
      <c r="AG2150">
        <v>678</v>
      </c>
      <c r="AH2150">
        <v>4.2</v>
      </c>
      <c r="AI2150">
        <v>22</v>
      </c>
      <c r="AJ2150">
        <v>10</v>
      </c>
      <c r="AK2150">
        <v>41</v>
      </c>
      <c r="AL2150">
        <v>4361</v>
      </c>
      <c r="AM2150">
        <v>1421</v>
      </c>
      <c r="AN2150">
        <v>135</v>
      </c>
      <c r="AO2150">
        <v>605</v>
      </c>
      <c r="AP2150">
        <v>1083</v>
      </c>
      <c r="AQ2150">
        <v>90</v>
      </c>
      <c r="AR2150">
        <v>173</v>
      </c>
      <c r="AS2150">
        <v>0.98499999999999999</v>
      </c>
      <c r="AT2150" t="s">
        <v>574</v>
      </c>
      <c r="AU2150" t="s">
        <v>575</v>
      </c>
      <c r="AV2150">
        <v>2052638</v>
      </c>
      <c r="AW2150">
        <v>101</v>
      </c>
      <c r="AX2150">
        <v>102</v>
      </c>
      <c r="AY2150" t="s">
        <v>573</v>
      </c>
      <c r="AZ2150" t="s">
        <v>573</v>
      </c>
      <c r="BA2150" t="s">
        <v>573</v>
      </c>
    </row>
    <row r="2151" spans="1:53" x14ac:dyDescent="0.55000000000000004">
      <c r="A2151">
        <v>1993</v>
      </c>
      <c r="B2151" t="b">
        <f>IF(Table2[[#This Row],[yearID]]&gt;=1903,TRUE,FALSE)</f>
        <v>1</v>
      </c>
      <c r="C2151" t="b">
        <f>IF(Table2[[#This Row],[yearID]]&gt;=1973,TRUE,FALSE)</f>
        <v>1</v>
      </c>
      <c r="D2151" t="s">
        <v>157</v>
      </c>
      <c r="E2151" t="s">
        <v>514</v>
      </c>
      <c r="F2151" t="s">
        <v>243</v>
      </c>
      <c r="G2151" t="str">
        <f>VLOOKUP(Table2[[#This Row],[franchID]],TeamsFranchises!$A$1:$D$121,2,FALSE)</f>
        <v>San Francisco Giants</v>
      </c>
      <c r="H2151" t="s">
        <v>8</v>
      </c>
      <c r="I2151">
        <v>2</v>
      </c>
      <c r="J2151">
        <v>162</v>
      </c>
      <c r="K2151">
        <v>81</v>
      </c>
      <c r="L2151">
        <v>103</v>
      </c>
      <c r="M2151">
        <v>59</v>
      </c>
      <c r="N2151" t="s">
        <v>51</v>
      </c>
      <c r="P2151" t="s">
        <v>51</v>
      </c>
      <c r="Q2151">
        <f>IF(Table2[[#This Row],[LgWin]]="Y",1,0)</f>
        <v>0</v>
      </c>
      <c r="R2151" t="s">
        <v>51</v>
      </c>
      <c r="S2151">
        <f>IF(Table2[[#This Row],[WSWin]]="Y",1,0)</f>
        <v>0</v>
      </c>
      <c r="T2151">
        <v>808</v>
      </c>
      <c r="U2151">
        <v>5557</v>
      </c>
      <c r="V2151">
        <v>1534</v>
      </c>
      <c r="W2151">
        <v>269</v>
      </c>
      <c r="X2151">
        <v>33</v>
      </c>
      <c r="Y2151">
        <v>168</v>
      </c>
      <c r="Z2151">
        <v>516</v>
      </c>
      <c r="AA2151">
        <v>930</v>
      </c>
      <c r="AB2151">
        <v>120</v>
      </c>
      <c r="AC2151">
        <v>65</v>
      </c>
      <c r="AD2151">
        <v>46</v>
      </c>
      <c r="AE2151">
        <v>50</v>
      </c>
      <c r="AF2151">
        <v>636</v>
      </c>
      <c r="AG2151">
        <v>585</v>
      </c>
      <c r="AH2151">
        <v>3.61</v>
      </c>
      <c r="AI2151">
        <v>4</v>
      </c>
      <c r="AJ2151">
        <v>9</v>
      </c>
      <c r="AK2151">
        <v>50</v>
      </c>
      <c r="AL2151">
        <v>4370</v>
      </c>
      <c r="AM2151">
        <v>1385</v>
      </c>
      <c r="AN2151">
        <v>168</v>
      </c>
      <c r="AO2151">
        <v>442</v>
      </c>
      <c r="AP2151">
        <v>982</v>
      </c>
      <c r="AQ2151">
        <v>101</v>
      </c>
      <c r="AR2151">
        <v>169</v>
      </c>
      <c r="AS2151">
        <v>0.98399999999999999</v>
      </c>
      <c r="AT2151" t="s">
        <v>515</v>
      </c>
      <c r="AU2151" t="s">
        <v>517</v>
      </c>
      <c r="AV2151">
        <v>2606354</v>
      </c>
      <c r="AW2151">
        <v>97</v>
      </c>
      <c r="AX2151">
        <v>96</v>
      </c>
      <c r="AY2151" t="s">
        <v>243</v>
      </c>
      <c r="AZ2151" t="s">
        <v>514</v>
      </c>
      <c r="BA2151" t="s">
        <v>514</v>
      </c>
    </row>
    <row r="2152" spans="1:53" x14ac:dyDescent="0.55000000000000004">
      <c r="A2152">
        <v>1993</v>
      </c>
      <c r="B2152" t="b">
        <f>IF(Table2[[#This Row],[yearID]]&gt;=1903,TRUE,FALSE)</f>
        <v>1</v>
      </c>
      <c r="C2152" t="b">
        <f>IF(Table2[[#This Row],[yearID]]&gt;=1973,TRUE,FALSE)</f>
        <v>1</v>
      </c>
      <c r="D2152" t="s">
        <v>157</v>
      </c>
      <c r="E2152" t="s">
        <v>396</v>
      </c>
      <c r="F2152" t="s">
        <v>154</v>
      </c>
      <c r="G2152" t="str">
        <f>VLOOKUP(Table2[[#This Row],[franchID]],TeamsFranchises!$A$1:$D$121,2,FALSE)</f>
        <v>St. Louis Cardinals</v>
      </c>
      <c r="H2152" t="s">
        <v>37</v>
      </c>
      <c r="I2152">
        <v>3</v>
      </c>
      <c r="J2152">
        <v>162</v>
      </c>
      <c r="K2152">
        <v>81</v>
      </c>
      <c r="L2152">
        <v>87</v>
      </c>
      <c r="M2152">
        <v>75</v>
      </c>
      <c r="N2152" t="s">
        <v>51</v>
      </c>
      <c r="P2152" t="s">
        <v>51</v>
      </c>
      <c r="Q2152">
        <f>IF(Table2[[#This Row],[LgWin]]="Y",1,0)</f>
        <v>0</v>
      </c>
      <c r="R2152" t="s">
        <v>51</v>
      </c>
      <c r="S2152">
        <f>IF(Table2[[#This Row],[WSWin]]="Y",1,0)</f>
        <v>0</v>
      </c>
      <c r="T2152">
        <v>758</v>
      </c>
      <c r="U2152">
        <v>5551</v>
      </c>
      <c r="V2152">
        <v>1508</v>
      </c>
      <c r="W2152">
        <v>262</v>
      </c>
      <c r="X2152">
        <v>34</v>
      </c>
      <c r="Y2152">
        <v>118</v>
      </c>
      <c r="Z2152">
        <v>588</v>
      </c>
      <c r="AA2152">
        <v>882</v>
      </c>
      <c r="AB2152">
        <v>153</v>
      </c>
      <c r="AC2152">
        <v>72</v>
      </c>
      <c r="AD2152">
        <v>27</v>
      </c>
      <c r="AE2152">
        <v>54</v>
      </c>
      <c r="AF2152">
        <v>744</v>
      </c>
      <c r="AG2152">
        <v>660</v>
      </c>
      <c r="AH2152">
        <v>4.09</v>
      </c>
      <c r="AI2152">
        <v>5</v>
      </c>
      <c r="AJ2152">
        <v>7</v>
      </c>
      <c r="AK2152">
        <v>54</v>
      </c>
      <c r="AL2152">
        <v>4359</v>
      </c>
      <c r="AM2152">
        <v>1553</v>
      </c>
      <c r="AN2152">
        <v>152</v>
      </c>
      <c r="AO2152">
        <v>383</v>
      </c>
      <c r="AP2152">
        <v>775</v>
      </c>
      <c r="AQ2152">
        <v>159</v>
      </c>
      <c r="AR2152">
        <v>157</v>
      </c>
      <c r="AS2152">
        <v>0.97499999999999998</v>
      </c>
      <c r="AT2152" t="s">
        <v>409</v>
      </c>
      <c r="AU2152" t="s">
        <v>545</v>
      </c>
      <c r="AV2152">
        <v>2844977</v>
      </c>
      <c r="AW2152">
        <v>98</v>
      </c>
      <c r="AX2152">
        <v>98</v>
      </c>
      <c r="AY2152" t="s">
        <v>154</v>
      </c>
      <c r="AZ2152" t="s">
        <v>396</v>
      </c>
      <c r="BA2152" t="s">
        <v>396</v>
      </c>
    </row>
    <row r="2153" spans="1:53" x14ac:dyDescent="0.55000000000000004">
      <c r="A2153">
        <v>1993</v>
      </c>
      <c r="B2153" t="b">
        <f>IF(Table2[[#This Row],[yearID]]&gt;=1903,TRUE,FALSE)</f>
        <v>1</v>
      </c>
      <c r="C2153" t="b">
        <f>IF(Table2[[#This Row],[yearID]]&gt;=1973,TRUE,FALSE)</f>
        <v>1</v>
      </c>
      <c r="D2153" t="s">
        <v>410</v>
      </c>
      <c r="E2153" t="s">
        <v>526</v>
      </c>
      <c r="F2153" t="s">
        <v>526</v>
      </c>
      <c r="G2153" t="str">
        <f>VLOOKUP(Table2[[#This Row],[franchID]],TeamsFranchises!$A$1:$D$121,2,FALSE)</f>
        <v>Texas Rangers</v>
      </c>
      <c r="H2153" t="s">
        <v>8</v>
      </c>
      <c r="I2153">
        <v>2</v>
      </c>
      <c r="J2153">
        <v>162</v>
      </c>
      <c r="K2153">
        <v>81</v>
      </c>
      <c r="L2153">
        <v>86</v>
      </c>
      <c r="M2153">
        <v>76</v>
      </c>
      <c r="N2153" t="s">
        <v>51</v>
      </c>
      <c r="P2153" t="s">
        <v>51</v>
      </c>
      <c r="Q2153">
        <f>IF(Table2[[#This Row],[LgWin]]="Y",1,0)</f>
        <v>0</v>
      </c>
      <c r="R2153" t="s">
        <v>51</v>
      </c>
      <c r="S2153">
        <f>IF(Table2[[#This Row],[WSWin]]="Y",1,0)</f>
        <v>0</v>
      </c>
      <c r="T2153">
        <v>835</v>
      </c>
      <c r="U2153">
        <v>5510</v>
      </c>
      <c r="V2153">
        <v>1472</v>
      </c>
      <c r="W2153">
        <v>284</v>
      </c>
      <c r="X2153">
        <v>39</v>
      </c>
      <c r="Y2153">
        <v>181</v>
      </c>
      <c r="Z2153">
        <v>483</v>
      </c>
      <c r="AA2153">
        <v>984</v>
      </c>
      <c r="AB2153">
        <v>113</v>
      </c>
      <c r="AC2153">
        <v>67</v>
      </c>
      <c r="AD2153">
        <v>48</v>
      </c>
      <c r="AE2153">
        <v>56</v>
      </c>
      <c r="AF2153">
        <v>751</v>
      </c>
      <c r="AG2153">
        <v>684</v>
      </c>
      <c r="AH2153">
        <v>4.28</v>
      </c>
      <c r="AI2153">
        <v>20</v>
      </c>
      <c r="AJ2153">
        <v>6</v>
      </c>
      <c r="AK2153">
        <v>45</v>
      </c>
      <c r="AL2153">
        <v>4315</v>
      </c>
      <c r="AM2153">
        <v>1476</v>
      </c>
      <c r="AN2153">
        <v>144</v>
      </c>
      <c r="AO2153">
        <v>562</v>
      </c>
      <c r="AP2153">
        <v>957</v>
      </c>
      <c r="AQ2153">
        <v>132</v>
      </c>
      <c r="AR2153">
        <v>145</v>
      </c>
      <c r="AS2153">
        <v>0.97899999999999998</v>
      </c>
      <c r="AT2153" t="s">
        <v>568</v>
      </c>
      <c r="AU2153" t="s">
        <v>569</v>
      </c>
      <c r="AV2153">
        <v>2244616</v>
      </c>
      <c r="AW2153">
        <v>96</v>
      </c>
      <c r="AX2153">
        <v>96</v>
      </c>
      <c r="AY2153" t="s">
        <v>526</v>
      </c>
      <c r="AZ2153" t="s">
        <v>526</v>
      </c>
      <c r="BA2153" t="s">
        <v>526</v>
      </c>
    </row>
    <row r="2154" spans="1:53" x14ac:dyDescent="0.55000000000000004">
      <c r="A2154">
        <v>1993</v>
      </c>
      <c r="B2154" t="b">
        <f>IF(Table2[[#This Row],[yearID]]&gt;=1903,TRUE,FALSE)</f>
        <v>1</v>
      </c>
      <c r="C2154" t="b">
        <f>IF(Table2[[#This Row],[yearID]]&gt;=1973,TRUE,FALSE)</f>
        <v>1</v>
      </c>
      <c r="D2154" t="s">
        <v>410</v>
      </c>
      <c r="E2154" t="s">
        <v>576</v>
      </c>
      <c r="F2154" t="s">
        <v>576</v>
      </c>
      <c r="G2154" t="str">
        <f>VLOOKUP(Table2[[#This Row],[franchID]],TeamsFranchises!$A$1:$D$121,2,FALSE)</f>
        <v>Toronto Blue Jays</v>
      </c>
      <c r="H2154" t="s">
        <v>37</v>
      </c>
      <c r="I2154">
        <v>1</v>
      </c>
      <c r="J2154">
        <v>162</v>
      </c>
      <c r="K2154">
        <v>81</v>
      </c>
      <c r="L2154">
        <v>95</v>
      </c>
      <c r="M2154">
        <v>67</v>
      </c>
      <c r="N2154" t="s">
        <v>76</v>
      </c>
      <c r="P2154" t="s">
        <v>76</v>
      </c>
      <c r="Q2154">
        <f>IF(Table2[[#This Row],[LgWin]]="Y",1,0)</f>
        <v>1</v>
      </c>
      <c r="R2154" t="s">
        <v>76</v>
      </c>
      <c r="S2154">
        <f>IF(Table2[[#This Row],[WSWin]]="Y",1,0)</f>
        <v>1</v>
      </c>
      <c r="T2154">
        <v>847</v>
      </c>
      <c r="U2154">
        <v>5579</v>
      </c>
      <c r="V2154">
        <v>1556</v>
      </c>
      <c r="W2154">
        <v>317</v>
      </c>
      <c r="X2154">
        <v>42</v>
      </c>
      <c r="Y2154">
        <v>159</v>
      </c>
      <c r="Z2154">
        <v>588</v>
      </c>
      <c r="AA2154">
        <v>861</v>
      </c>
      <c r="AB2154">
        <v>170</v>
      </c>
      <c r="AC2154">
        <v>49</v>
      </c>
      <c r="AD2154">
        <v>52</v>
      </c>
      <c r="AE2154">
        <v>54</v>
      </c>
      <c r="AF2154">
        <v>742</v>
      </c>
      <c r="AG2154">
        <v>674</v>
      </c>
      <c r="AH2154">
        <v>4.21</v>
      </c>
      <c r="AI2154">
        <v>11</v>
      </c>
      <c r="AJ2154">
        <v>11</v>
      </c>
      <c r="AK2154">
        <v>50</v>
      </c>
      <c r="AL2154">
        <v>4324</v>
      </c>
      <c r="AM2154">
        <v>1441</v>
      </c>
      <c r="AN2154">
        <v>134</v>
      </c>
      <c r="AO2154">
        <v>620</v>
      </c>
      <c r="AP2154">
        <v>1023</v>
      </c>
      <c r="AQ2154">
        <v>107</v>
      </c>
      <c r="AR2154">
        <v>144</v>
      </c>
      <c r="AS2154">
        <v>0.98199999999999998</v>
      </c>
      <c r="AT2154" t="s">
        <v>577</v>
      </c>
      <c r="AU2154" t="s">
        <v>581</v>
      </c>
      <c r="AV2154">
        <v>4057947</v>
      </c>
      <c r="AW2154">
        <v>101</v>
      </c>
      <c r="AX2154">
        <v>100</v>
      </c>
      <c r="AY2154" t="s">
        <v>576</v>
      </c>
      <c r="AZ2154" t="s">
        <v>576</v>
      </c>
      <c r="BA2154" t="s">
        <v>576</v>
      </c>
    </row>
    <row r="2155" spans="1:53" x14ac:dyDescent="0.55000000000000004">
      <c r="A2155">
        <v>1994</v>
      </c>
      <c r="B2155" t="b">
        <f>IF(Table2[[#This Row],[yearID]]&gt;=1903,TRUE,FALSE)</f>
        <v>1</v>
      </c>
      <c r="C2155" t="b">
        <f>IF(Table2[[#This Row],[yearID]]&gt;=1973,TRUE,FALSE)</f>
        <v>1</v>
      </c>
      <c r="D2155" t="s">
        <v>157</v>
      </c>
      <c r="E2155" t="s">
        <v>159</v>
      </c>
      <c r="F2155" t="s">
        <v>159</v>
      </c>
      <c r="G2155" t="str">
        <f>VLOOKUP(Table2[[#This Row],[franchID]],TeamsFranchises!$A$1:$D$121,2,FALSE)</f>
        <v>Atlanta Braves</v>
      </c>
      <c r="H2155" t="s">
        <v>37</v>
      </c>
      <c r="I2155">
        <v>2</v>
      </c>
      <c r="J2155">
        <v>114</v>
      </c>
      <c r="K2155">
        <v>55</v>
      </c>
      <c r="L2155">
        <v>68</v>
      </c>
      <c r="M2155">
        <v>46</v>
      </c>
      <c r="Q2155">
        <f>IF(Table2[[#This Row],[LgWin]]="Y",1,0)</f>
        <v>0</v>
      </c>
      <c r="S2155">
        <f>IF(Table2[[#This Row],[WSWin]]="Y",1,0)</f>
        <v>0</v>
      </c>
      <c r="T2155">
        <v>542</v>
      </c>
      <c r="U2155">
        <v>3861</v>
      </c>
      <c r="V2155">
        <v>1031</v>
      </c>
      <c r="W2155">
        <v>198</v>
      </c>
      <c r="X2155">
        <v>18</v>
      </c>
      <c r="Y2155">
        <v>137</v>
      </c>
      <c r="Z2155">
        <v>377</v>
      </c>
      <c r="AA2155">
        <v>668</v>
      </c>
      <c r="AB2155">
        <v>48</v>
      </c>
      <c r="AC2155">
        <v>31</v>
      </c>
      <c r="AD2155">
        <v>22</v>
      </c>
      <c r="AE2155">
        <v>29</v>
      </c>
      <c r="AF2155">
        <v>448</v>
      </c>
      <c r="AG2155">
        <v>407</v>
      </c>
      <c r="AH2155">
        <v>3.57</v>
      </c>
      <c r="AI2155">
        <v>16</v>
      </c>
      <c r="AJ2155">
        <v>8</v>
      </c>
      <c r="AK2155">
        <v>26</v>
      </c>
      <c r="AL2155">
        <v>3079</v>
      </c>
      <c r="AM2155">
        <v>929</v>
      </c>
      <c r="AN2155">
        <v>76</v>
      </c>
      <c r="AO2155">
        <v>378</v>
      </c>
      <c r="AP2155">
        <v>865</v>
      </c>
      <c r="AQ2155">
        <v>81</v>
      </c>
      <c r="AR2155">
        <v>85</v>
      </c>
      <c r="AS2155">
        <v>0.98199999999999998</v>
      </c>
      <c r="AT2155" t="s">
        <v>541</v>
      </c>
      <c r="AU2155" t="s">
        <v>542</v>
      </c>
      <c r="AV2155">
        <v>2539240</v>
      </c>
      <c r="AW2155">
        <v>102</v>
      </c>
      <c r="AX2155">
        <v>100</v>
      </c>
      <c r="AY2155" t="s">
        <v>159</v>
      </c>
      <c r="AZ2155" t="s">
        <v>159</v>
      </c>
      <c r="BA2155" t="s">
        <v>159</v>
      </c>
    </row>
    <row r="2156" spans="1:53" x14ac:dyDescent="0.55000000000000004">
      <c r="A2156">
        <v>1994</v>
      </c>
      <c r="B2156" t="b">
        <f>IF(Table2[[#This Row],[yearID]]&gt;=1903,TRUE,FALSE)</f>
        <v>1</v>
      </c>
      <c r="C2156" t="b">
        <f>IF(Table2[[#This Row],[yearID]]&gt;=1973,TRUE,FALSE)</f>
        <v>1</v>
      </c>
      <c r="D2156" t="s">
        <v>410</v>
      </c>
      <c r="E2156" t="s">
        <v>95</v>
      </c>
      <c r="F2156" t="s">
        <v>95</v>
      </c>
      <c r="G2156" t="str">
        <f>VLOOKUP(Table2[[#This Row],[franchID]],TeamsFranchises!$A$1:$D$121,2,FALSE)</f>
        <v>Baltimore Orioles</v>
      </c>
      <c r="H2156" t="s">
        <v>37</v>
      </c>
      <c r="I2156">
        <v>2</v>
      </c>
      <c r="J2156">
        <v>112</v>
      </c>
      <c r="K2156">
        <v>55</v>
      </c>
      <c r="L2156">
        <v>63</v>
      </c>
      <c r="M2156">
        <v>49</v>
      </c>
      <c r="Q2156">
        <f>IF(Table2[[#This Row],[LgWin]]="Y",1,0)</f>
        <v>0</v>
      </c>
      <c r="S2156">
        <f>IF(Table2[[#This Row],[WSWin]]="Y",1,0)</f>
        <v>0</v>
      </c>
      <c r="T2156">
        <v>589</v>
      </c>
      <c r="U2156">
        <v>3856</v>
      </c>
      <c r="V2156">
        <v>1047</v>
      </c>
      <c r="W2156">
        <v>185</v>
      </c>
      <c r="X2156">
        <v>20</v>
      </c>
      <c r="Y2156">
        <v>139</v>
      </c>
      <c r="Z2156">
        <v>438</v>
      </c>
      <c r="AA2156">
        <v>655</v>
      </c>
      <c r="AB2156">
        <v>69</v>
      </c>
      <c r="AC2156">
        <v>13</v>
      </c>
      <c r="AD2156">
        <v>39</v>
      </c>
      <c r="AE2156">
        <v>35</v>
      </c>
      <c r="AF2156">
        <v>497</v>
      </c>
      <c r="AG2156">
        <v>478</v>
      </c>
      <c r="AH2156">
        <v>4.3099999999999996</v>
      </c>
      <c r="AI2156">
        <v>13</v>
      </c>
      <c r="AJ2156">
        <v>4</v>
      </c>
      <c r="AK2156">
        <v>37</v>
      </c>
      <c r="AL2156">
        <v>2993</v>
      </c>
      <c r="AM2156">
        <v>1005</v>
      </c>
      <c r="AN2156">
        <v>131</v>
      </c>
      <c r="AO2156">
        <v>351</v>
      </c>
      <c r="AP2156">
        <v>666</v>
      </c>
      <c r="AQ2156">
        <v>57</v>
      </c>
      <c r="AR2156">
        <v>103</v>
      </c>
      <c r="AS2156">
        <v>0.98599999999999999</v>
      </c>
      <c r="AT2156" t="s">
        <v>218</v>
      </c>
      <c r="AU2156" t="s">
        <v>583</v>
      </c>
      <c r="AV2156">
        <v>2535359</v>
      </c>
      <c r="AW2156">
        <v>105</v>
      </c>
      <c r="AX2156">
        <v>104</v>
      </c>
      <c r="AY2156" t="s">
        <v>95</v>
      </c>
      <c r="AZ2156" t="s">
        <v>95</v>
      </c>
      <c r="BA2156" t="s">
        <v>95</v>
      </c>
    </row>
    <row r="2157" spans="1:53" x14ac:dyDescent="0.55000000000000004">
      <c r="A2157">
        <v>1994</v>
      </c>
      <c r="B2157" t="b">
        <f>IF(Table2[[#This Row],[yearID]]&gt;=1903,TRUE,FALSE)</f>
        <v>1</v>
      </c>
      <c r="C2157" t="b">
        <f>IF(Table2[[#This Row],[yearID]]&gt;=1973,TRUE,FALSE)</f>
        <v>1</v>
      </c>
      <c r="D2157" t="s">
        <v>410</v>
      </c>
      <c r="E2157" t="s">
        <v>54</v>
      </c>
      <c r="F2157" t="s">
        <v>54</v>
      </c>
      <c r="G2157" t="str">
        <f>VLOOKUP(Table2[[#This Row],[franchID]],TeamsFranchises!$A$1:$D$121,2,FALSE)</f>
        <v>Boston Red Sox</v>
      </c>
      <c r="H2157" t="s">
        <v>37</v>
      </c>
      <c r="I2157">
        <v>4</v>
      </c>
      <c r="J2157">
        <v>115</v>
      </c>
      <c r="K2157">
        <v>64</v>
      </c>
      <c r="L2157">
        <v>54</v>
      </c>
      <c r="M2157">
        <v>61</v>
      </c>
      <c r="Q2157">
        <f>IF(Table2[[#This Row],[LgWin]]="Y",1,0)</f>
        <v>0</v>
      </c>
      <c r="S2157">
        <f>IF(Table2[[#This Row],[WSWin]]="Y",1,0)</f>
        <v>0</v>
      </c>
      <c r="T2157">
        <v>552</v>
      </c>
      <c r="U2157">
        <v>3940</v>
      </c>
      <c r="V2157">
        <v>1038</v>
      </c>
      <c r="W2157">
        <v>222</v>
      </c>
      <c r="X2157">
        <v>19</v>
      </c>
      <c r="Y2157">
        <v>120</v>
      </c>
      <c r="Z2157">
        <v>404</v>
      </c>
      <c r="AA2157">
        <v>723</v>
      </c>
      <c r="AB2157">
        <v>81</v>
      </c>
      <c r="AC2157">
        <v>38</v>
      </c>
      <c r="AD2157">
        <v>31</v>
      </c>
      <c r="AE2157">
        <v>33</v>
      </c>
      <c r="AF2157">
        <v>621</v>
      </c>
      <c r="AG2157">
        <v>564</v>
      </c>
      <c r="AH2157">
        <v>4.93</v>
      </c>
      <c r="AI2157">
        <v>6</v>
      </c>
      <c r="AJ2157">
        <v>3</v>
      </c>
      <c r="AK2157">
        <v>30</v>
      </c>
      <c r="AL2157">
        <v>3088</v>
      </c>
      <c r="AM2157">
        <v>1104</v>
      </c>
      <c r="AN2157">
        <v>120</v>
      </c>
      <c r="AO2157">
        <v>450</v>
      </c>
      <c r="AP2157">
        <v>729</v>
      </c>
      <c r="AQ2157">
        <v>81</v>
      </c>
      <c r="AR2157">
        <v>124</v>
      </c>
      <c r="AS2157">
        <v>0.98099999999999998</v>
      </c>
      <c r="AT2157" t="s">
        <v>441</v>
      </c>
      <c r="AU2157" t="s">
        <v>493</v>
      </c>
      <c r="AV2157">
        <v>1775818</v>
      </c>
      <c r="AW2157">
        <v>105</v>
      </c>
      <c r="AX2157">
        <v>105</v>
      </c>
      <c r="AY2157" t="s">
        <v>54</v>
      </c>
      <c r="AZ2157" t="s">
        <v>54</v>
      </c>
      <c r="BA2157" t="s">
        <v>54</v>
      </c>
    </row>
    <row r="2158" spans="1:53" x14ac:dyDescent="0.55000000000000004">
      <c r="A2158">
        <v>1994</v>
      </c>
      <c r="B2158" t="b">
        <f>IF(Table2[[#This Row],[yearID]]&gt;=1903,TRUE,FALSE)</f>
        <v>1</v>
      </c>
      <c r="C2158" t="b">
        <f>IF(Table2[[#This Row],[yearID]]&gt;=1973,TRUE,FALSE)</f>
        <v>1</v>
      </c>
      <c r="D2158" t="s">
        <v>410</v>
      </c>
      <c r="E2158" t="s">
        <v>537</v>
      </c>
      <c r="F2158" t="s">
        <v>520</v>
      </c>
      <c r="G2158" t="str">
        <f>VLOOKUP(Table2[[#This Row],[franchID]],TeamsFranchises!$A$1:$D$121,2,FALSE)</f>
        <v>Los Angeles Angels of Anaheim</v>
      </c>
      <c r="H2158" t="s">
        <v>8</v>
      </c>
      <c r="I2158">
        <v>4</v>
      </c>
      <c r="J2158">
        <v>115</v>
      </c>
      <c r="K2158">
        <v>63</v>
      </c>
      <c r="L2158">
        <v>47</v>
      </c>
      <c r="M2158">
        <v>68</v>
      </c>
      <c r="Q2158">
        <f>IF(Table2[[#This Row],[LgWin]]="Y",1,0)</f>
        <v>0</v>
      </c>
      <c r="S2158">
        <f>IF(Table2[[#This Row],[WSWin]]="Y",1,0)</f>
        <v>0</v>
      </c>
      <c r="T2158">
        <v>543</v>
      </c>
      <c r="U2158">
        <v>3943</v>
      </c>
      <c r="V2158">
        <v>1042</v>
      </c>
      <c r="W2158">
        <v>178</v>
      </c>
      <c r="X2158">
        <v>16</v>
      </c>
      <c r="Y2158">
        <v>120</v>
      </c>
      <c r="Z2158">
        <v>402</v>
      </c>
      <c r="AA2158">
        <v>715</v>
      </c>
      <c r="AB2158">
        <v>65</v>
      </c>
      <c r="AC2158">
        <v>54</v>
      </c>
      <c r="AD2158">
        <v>27</v>
      </c>
      <c r="AE2158">
        <v>29</v>
      </c>
      <c r="AF2158">
        <v>660</v>
      </c>
      <c r="AG2158">
        <v>618</v>
      </c>
      <c r="AH2158">
        <v>5.42</v>
      </c>
      <c r="AI2158">
        <v>11</v>
      </c>
      <c r="AJ2158">
        <v>4</v>
      </c>
      <c r="AK2158">
        <v>21</v>
      </c>
      <c r="AL2158">
        <v>3081</v>
      </c>
      <c r="AM2158">
        <v>1149</v>
      </c>
      <c r="AN2158">
        <v>150</v>
      </c>
      <c r="AO2158">
        <v>436</v>
      </c>
      <c r="AP2158">
        <v>682</v>
      </c>
      <c r="AQ2158">
        <v>76</v>
      </c>
      <c r="AR2158">
        <v>110</v>
      </c>
      <c r="AS2158">
        <v>0.98299999999999998</v>
      </c>
      <c r="AT2158" t="s">
        <v>538</v>
      </c>
      <c r="AU2158" t="s">
        <v>543</v>
      </c>
      <c r="AV2158">
        <v>1512622</v>
      </c>
      <c r="AW2158">
        <v>101</v>
      </c>
      <c r="AX2158">
        <v>101</v>
      </c>
      <c r="AY2158" t="s">
        <v>537</v>
      </c>
      <c r="AZ2158" t="s">
        <v>537</v>
      </c>
      <c r="BA2158" t="s">
        <v>537</v>
      </c>
    </row>
    <row r="2159" spans="1:53" x14ac:dyDescent="0.55000000000000004">
      <c r="A2159">
        <v>1994</v>
      </c>
      <c r="B2159" t="b">
        <f>IF(Table2[[#This Row],[yearID]]&gt;=1903,TRUE,FALSE)</f>
        <v>1</v>
      </c>
      <c r="C2159" t="b">
        <f>IF(Table2[[#This Row],[yearID]]&gt;=1973,TRUE,FALSE)</f>
        <v>1</v>
      </c>
      <c r="D2159" t="s">
        <v>410</v>
      </c>
      <c r="E2159" t="s">
        <v>415</v>
      </c>
      <c r="F2159" t="s">
        <v>416</v>
      </c>
      <c r="G2159" t="str">
        <f>VLOOKUP(Table2[[#This Row],[franchID]],TeamsFranchises!$A$1:$D$121,2,FALSE)</f>
        <v>Chicago White Sox</v>
      </c>
      <c r="H2159" t="s">
        <v>591</v>
      </c>
      <c r="I2159">
        <v>1</v>
      </c>
      <c r="J2159">
        <v>113</v>
      </c>
      <c r="K2159">
        <v>53</v>
      </c>
      <c r="L2159">
        <v>67</v>
      </c>
      <c r="M2159">
        <v>46</v>
      </c>
      <c r="Q2159">
        <f>IF(Table2[[#This Row],[LgWin]]="Y",1,0)</f>
        <v>0</v>
      </c>
      <c r="S2159">
        <f>IF(Table2[[#This Row],[WSWin]]="Y",1,0)</f>
        <v>0</v>
      </c>
      <c r="T2159">
        <v>633</v>
      </c>
      <c r="U2159">
        <v>3942</v>
      </c>
      <c r="V2159">
        <v>1133</v>
      </c>
      <c r="W2159">
        <v>175</v>
      </c>
      <c r="X2159">
        <v>39</v>
      </c>
      <c r="Y2159">
        <v>121</v>
      </c>
      <c r="Z2159">
        <v>497</v>
      </c>
      <c r="AA2159">
        <v>568</v>
      </c>
      <c r="AB2159">
        <v>77</v>
      </c>
      <c r="AC2159">
        <v>27</v>
      </c>
      <c r="AD2159">
        <v>20</v>
      </c>
      <c r="AE2159">
        <v>46</v>
      </c>
      <c r="AF2159">
        <v>498</v>
      </c>
      <c r="AG2159">
        <v>445</v>
      </c>
      <c r="AH2159">
        <v>3.96</v>
      </c>
      <c r="AI2159">
        <v>13</v>
      </c>
      <c r="AJ2159">
        <v>9</v>
      </c>
      <c r="AK2159">
        <v>20</v>
      </c>
      <c r="AL2159">
        <v>3034</v>
      </c>
      <c r="AM2159">
        <v>964</v>
      </c>
      <c r="AN2159">
        <v>115</v>
      </c>
      <c r="AO2159">
        <v>377</v>
      </c>
      <c r="AP2159">
        <v>754</v>
      </c>
      <c r="AQ2159">
        <v>79</v>
      </c>
      <c r="AR2159">
        <v>91</v>
      </c>
      <c r="AS2159">
        <v>0.98099999999999998</v>
      </c>
      <c r="AT2159" t="s">
        <v>417</v>
      </c>
      <c r="AU2159" t="s">
        <v>582</v>
      </c>
      <c r="AV2159">
        <v>1697398</v>
      </c>
      <c r="AW2159">
        <v>99</v>
      </c>
      <c r="AX2159">
        <v>98</v>
      </c>
      <c r="AY2159" t="s">
        <v>416</v>
      </c>
      <c r="AZ2159" t="s">
        <v>415</v>
      </c>
      <c r="BA2159" t="s">
        <v>415</v>
      </c>
    </row>
    <row r="2160" spans="1:53" x14ac:dyDescent="0.55000000000000004">
      <c r="A2160">
        <v>1994</v>
      </c>
      <c r="B2160" t="b">
        <f>IF(Table2[[#This Row],[yearID]]&gt;=1903,TRUE,FALSE)</f>
        <v>1</v>
      </c>
      <c r="C2160" t="b">
        <f>IF(Table2[[#This Row],[yearID]]&gt;=1973,TRUE,FALSE)</f>
        <v>1</v>
      </c>
      <c r="D2160" t="s">
        <v>157</v>
      </c>
      <c r="E2160" t="s">
        <v>161</v>
      </c>
      <c r="F2160" t="s">
        <v>162</v>
      </c>
      <c r="G2160" t="str">
        <f>VLOOKUP(Table2[[#This Row],[franchID]],TeamsFranchises!$A$1:$D$121,2,FALSE)</f>
        <v>Chicago Cubs</v>
      </c>
      <c r="H2160" t="s">
        <v>591</v>
      </c>
      <c r="I2160">
        <v>5</v>
      </c>
      <c r="J2160">
        <v>113</v>
      </c>
      <c r="K2160">
        <v>59</v>
      </c>
      <c r="L2160">
        <v>49</v>
      </c>
      <c r="M2160">
        <v>64</v>
      </c>
      <c r="Q2160">
        <f>IF(Table2[[#This Row],[LgWin]]="Y",1,0)</f>
        <v>0</v>
      </c>
      <c r="S2160">
        <f>IF(Table2[[#This Row],[WSWin]]="Y",1,0)</f>
        <v>0</v>
      </c>
      <c r="T2160">
        <v>500</v>
      </c>
      <c r="U2160">
        <v>3918</v>
      </c>
      <c r="V2160">
        <v>1015</v>
      </c>
      <c r="W2160">
        <v>189</v>
      </c>
      <c r="X2160">
        <v>26</v>
      </c>
      <c r="Y2160">
        <v>109</v>
      </c>
      <c r="Z2160">
        <v>364</v>
      </c>
      <c r="AA2160">
        <v>750</v>
      </c>
      <c r="AB2160">
        <v>69</v>
      </c>
      <c r="AC2160">
        <v>53</v>
      </c>
      <c r="AD2160">
        <v>27</v>
      </c>
      <c r="AE2160">
        <v>23</v>
      </c>
      <c r="AF2160">
        <v>549</v>
      </c>
      <c r="AG2160">
        <v>508</v>
      </c>
      <c r="AH2160">
        <v>4.47</v>
      </c>
      <c r="AI2160">
        <v>5</v>
      </c>
      <c r="AJ2160">
        <v>5</v>
      </c>
      <c r="AK2160">
        <v>27</v>
      </c>
      <c r="AL2160">
        <v>3071</v>
      </c>
      <c r="AM2160">
        <v>1054</v>
      </c>
      <c r="AN2160">
        <v>120</v>
      </c>
      <c r="AO2160">
        <v>392</v>
      </c>
      <c r="AP2160">
        <v>717</v>
      </c>
      <c r="AQ2160">
        <v>81</v>
      </c>
      <c r="AR2160">
        <v>110</v>
      </c>
      <c r="AS2160">
        <v>0.98199999999999998</v>
      </c>
      <c r="AT2160" t="s">
        <v>434</v>
      </c>
      <c r="AU2160" t="s">
        <v>473</v>
      </c>
      <c r="AV2160">
        <v>1845208</v>
      </c>
      <c r="AW2160">
        <v>99</v>
      </c>
      <c r="AX2160">
        <v>99</v>
      </c>
      <c r="AY2160" t="s">
        <v>162</v>
      </c>
      <c r="AZ2160" t="s">
        <v>161</v>
      </c>
      <c r="BA2160" t="s">
        <v>161</v>
      </c>
    </row>
    <row r="2161" spans="1:53" x14ac:dyDescent="0.55000000000000004">
      <c r="A2161">
        <v>1994</v>
      </c>
      <c r="B2161" t="b">
        <f>IF(Table2[[#This Row],[yearID]]&gt;=1903,TRUE,FALSE)</f>
        <v>1</v>
      </c>
      <c r="C2161" t="b">
        <f>IF(Table2[[#This Row],[yearID]]&gt;=1973,TRUE,FALSE)</f>
        <v>1</v>
      </c>
      <c r="D2161" t="s">
        <v>157</v>
      </c>
      <c r="E2161" t="s">
        <v>167</v>
      </c>
      <c r="F2161" t="s">
        <v>167</v>
      </c>
      <c r="G2161" t="str">
        <f>VLOOKUP(Table2[[#This Row],[franchID]],TeamsFranchises!$A$1:$D$121,2,FALSE)</f>
        <v>Cincinnati Reds</v>
      </c>
      <c r="H2161" t="s">
        <v>591</v>
      </c>
      <c r="I2161">
        <v>1</v>
      </c>
      <c r="J2161">
        <v>115</v>
      </c>
      <c r="K2161">
        <v>60</v>
      </c>
      <c r="L2161">
        <v>66</v>
      </c>
      <c r="M2161">
        <v>48</v>
      </c>
      <c r="Q2161">
        <f>IF(Table2[[#This Row],[LgWin]]="Y",1,0)</f>
        <v>0</v>
      </c>
      <c r="S2161">
        <f>IF(Table2[[#This Row],[WSWin]]="Y",1,0)</f>
        <v>0</v>
      </c>
      <c r="T2161">
        <v>609</v>
      </c>
      <c r="U2161">
        <v>3999</v>
      </c>
      <c r="V2161">
        <v>1142</v>
      </c>
      <c r="W2161">
        <v>211</v>
      </c>
      <c r="X2161">
        <v>36</v>
      </c>
      <c r="Y2161">
        <v>124</v>
      </c>
      <c r="Z2161">
        <v>388</v>
      </c>
      <c r="AA2161">
        <v>738</v>
      </c>
      <c r="AB2161">
        <v>119</v>
      </c>
      <c r="AC2161">
        <v>51</v>
      </c>
      <c r="AD2161">
        <v>29</v>
      </c>
      <c r="AE2161">
        <v>42</v>
      </c>
      <c r="AF2161">
        <v>490</v>
      </c>
      <c r="AG2161">
        <v>436</v>
      </c>
      <c r="AH2161">
        <v>3.78</v>
      </c>
      <c r="AI2161">
        <v>6</v>
      </c>
      <c r="AJ2161">
        <v>6</v>
      </c>
      <c r="AK2161">
        <v>27</v>
      </c>
      <c r="AL2161">
        <v>3115</v>
      </c>
      <c r="AM2161">
        <v>1037</v>
      </c>
      <c r="AN2161">
        <v>117</v>
      </c>
      <c r="AO2161">
        <v>339</v>
      </c>
      <c r="AP2161">
        <v>799</v>
      </c>
      <c r="AQ2161">
        <v>73</v>
      </c>
      <c r="AR2161">
        <v>91</v>
      </c>
      <c r="AS2161">
        <v>0.98299999999999998</v>
      </c>
      <c r="AT2161" t="s">
        <v>165</v>
      </c>
      <c r="AU2161" t="s">
        <v>565</v>
      </c>
      <c r="AV2161">
        <v>1897681</v>
      </c>
      <c r="AW2161">
        <v>99</v>
      </c>
      <c r="AX2161">
        <v>99</v>
      </c>
      <c r="AY2161" t="s">
        <v>167</v>
      </c>
      <c r="AZ2161" t="s">
        <v>167</v>
      </c>
      <c r="BA2161" t="s">
        <v>167</v>
      </c>
    </row>
    <row r="2162" spans="1:53" x14ac:dyDescent="0.55000000000000004">
      <c r="A2162">
        <v>1994</v>
      </c>
      <c r="B2162" t="b">
        <f>IF(Table2[[#This Row],[yearID]]&gt;=1903,TRUE,FALSE)</f>
        <v>1</v>
      </c>
      <c r="C2162" t="b">
        <f>IF(Table2[[#This Row],[yearID]]&gt;=1973,TRUE,FALSE)</f>
        <v>1</v>
      </c>
      <c r="D2162" t="s">
        <v>410</v>
      </c>
      <c r="E2162" t="s">
        <v>64</v>
      </c>
      <c r="F2162" t="s">
        <v>64</v>
      </c>
      <c r="G2162" t="str">
        <f>VLOOKUP(Table2[[#This Row],[franchID]],TeamsFranchises!$A$1:$D$121,2,FALSE)</f>
        <v>Cleveland Indians</v>
      </c>
      <c r="H2162" t="s">
        <v>591</v>
      </c>
      <c r="I2162">
        <v>2</v>
      </c>
      <c r="J2162">
        <v>113</v>
      </c>
      <c r="K2162">
        <v>51</v>
      </c>
      <c r="L2162">
        <v>66</v>
      </c>
      <c r="M2162">
        <v>47</v>
      </c>
      <c r="Q2162">
        <f>IF(Table2[[#This Row],[LgWin]]="Y",1,0)</f>
        <v>0</v>
      </c>
      <c r="S2162">
        <f>IF(Table2[[#This Row],[WSWin]]="Y",1,0)</f>
        <v>0</v>
      </c>
      <c r="T2162">
        <v>679</v>
      </c>
      <c r="U2162">
        <v>4022</v>
      </c>
      <c r="V2162">
        <v>1165</v>
      </c>
      <c r="W2162">
        <v>240</v>
      </c>
      <c r="X2162">
        <v>20</v>
      </c>
      <c r="Y2162">
        <v>167</v>
      </c>
      <c r="Z2162">
        <v>382</v>
      </c>
      <c r="AA2162">
        <v>629</v>
      </c>
      <c r="AB2162">
        <v>131</v>
      </c>
      <c r="AC2162">
        <v>48</v>
      </c>
      <c r="AD2162">
        <v>18</v>
      </c>
      <c r="AE2162">
        <v>38</v>
      </c>
      <c r="AF2162">
        <v>562</v>
      </c>
      <c r="AG2162">
        <v>494</v>
      </c>
      <c r="AH2162">
        <v>4.3600000000000003</v>
      </c>
      <c r="AI2162">
        <v>17</v>
      </c>
      <c r="AJ2162">
        <v>5</v>
      </c>
      <c r="AK2162">
        <v>21</v>
      </c>
      <c r="AL2162">
        <v>3056</v>
      </c>
      <c r="AM2162">
        <v>1097</v>
      </c>
      <c r="AN2162">
        <v>94</v>
      </c>
      <c r="AO2162">
        <v>404</v>
      </c>
      <c r="AP2162">
        <v>666</v>
      </c>
      <c r="AQ2162">
        <v>90</v>
      </c>
      <c r="AR2162">
        <v>119</v>
      </c>
      <c r="AS2162">
        <v>0.98</v>
      </c>
      <c r="AT2162" t="s">
        <v>487</v>
      </c>
      <c r="AU2162" t="s">
        <v>592</v>
      </c>
      <c r="AV2162">
        <v>1995174</v>
      </c>
      <c r="AW2162">
        <v>99</v>
      </c>
      <c r="AX2162">
        <v>97</v>
      </c>
      <c r="AY2162" t="s">
        <v>64</v>
      </c>
      <c r="AZ2162" t="s">
        <v>64</v>
      </c>
      <c r="BA2162" t="s">
        <v>64</v>
      </c>
    </row>
    <row r="2163" spans="1:53" x14ac:dyDescent="0.55000000000000004">
      <c r="A2163">
        <v>1994</v>
      </c>
      <c r="B2163" t="b">
        <f>IF(Table2[[#This Row],[yearID]]&gt;=1903,TRUE,FALSE)</f>
        <v>1</v>
      </c>
      <c r="C2163" t="b">
        <f>IF(Table2[[#This Row],[yearID]]&gt;=1973,TRUE,FALSE)</f>
        <v>1</v>
      </c>
      <c r="D2163" t="s">
        <v>157</v>
      </c>
      <c r="E2163" t="s">
        <v>241</v>
      </c>
      <c r="F2163" t="s">
        <v>241</v>
      </c>
      <c r="G2163" t="str">
        <f>VLOOKUP(Table2[[#This Row],[franchID]],TeamsFranchises!$A$1:$D$121,2,FALSE)</f>
        <v>Colorado Rockies</v>
      </c>
      <c r="H2163" t="s">
        <v>8</v>
      </c>
      <c r="I2163">
        <v>3</v>
      </c>
      <c r="J2163">
        <v>117</v>
      </c>
      <c r="K2163">
        <v>57</v>
      </c>
      <c r="L2163">
        <v>53</v>
      </c>
      <c r="M2163">
        <v>64</v>
      </c>
      <c r="Q2163">
        <f>IF(Table2[[#This Row],[LgWin]]="Y",1,0)</f>
        <v>0</v>
      </c>
      <c r="S2163">
        <f>IF(Table2[[#This Row],[WSWin]]="Y",1,0)</f>
        <v>0</v>
      </c>
      <c r="T2163">
        <v>573</v>
      </c>
      <c r="U2163">
        <v>4006</v>
      </c>
      <c r="V2163">
        <v>1098</v>
      </c>
      <c r="W2163">
        <v>206</v>
      </c>
      <c r="X2163">
        <v>39</v>
      </c>
      <c r="Y2163">
        <v>125</v>
      </c>
      <c r="Z2163">
        <v>378</v>
      </c>
      <c r="AA2163">
        <v>761</v>
      </c>
      <c r="AB2163">
        <v>91</v>
      </c>
      <c r="AC2163">
        <v>53</v>
      </c>
      <c r="AD2163">
        <v>23</v>
      </c>
      <c r="AE2163">
        <v>36</v>
      </c>
      <c r="AF2163">
        <v>638</v>
      </c>
      <c r="AG2163">
        <v>590</v>
      </c>
      <c r="AH2163">
        <v>5.15</v>
      </c>
      <c r="AI2163">
        <v>4</v>
      </c>
      <c r="AJ2163">
        <v>5</v>
      </c>
      <c r="AK2163">
        <v>28</v>
      </c>
      <c r="AL2163">
        <v>3093</v>
      </c>
      <c r="AM2163">
        <v>1185</v>
      </c>
      <c r="AN2163">
        <v>120</v>
      </c>
      <c r="AO2163">
        <v>448</v>
      </c>
      <c r="AP2163">
        <v>703</v>
      </c>
      <c r="AQ2163">
        <v>84</v>
      </c>
      <c r="AR2163">
        <v>117</v>
      </c>
      <c r="AS2163">
        <v>0.98099999999999998</v>
      </c>
      <c r="AT2163" t="s">
        <v>584</v>
      </c>
      <c r="AU2163" t="s">
        <v>585</v>
      </c>
      <c r="AV2163">
        <v>3281511</v>
      </c>
      <c r="AW2163">
        <v>117</v>
      </c>
      <c r="AX2163">
        <v>118</v>
      </c>
      <c r="AY2163" t="s">
        <v>241</v>
      </c>
      <c r="AZ2163" t="s">
        <v>241</v>
      </c>
      <c r="BA2163" t="s">
        <v>241</v>
      </c>
    </row>
    <row r="2164" spans="1:53" x14ac:dyDescent="0.55000000000000004">
      <c r="A2164">
        <v>1994</v>
      </c>
      <c r="B2164" t="b">
        <f>IF(Table2[[#This Row],[yearID]]&gt;=1903,TRUE,FALSE)</f>
        <v>1</v>
      </c>
      <c r="C2164" t="b">
        <f>IF(Table2[[#This Row],[yearID]]&gt;=1973,TRUE,FALSE)</f>
        <v>1</v>
      </c>
      <c r="D2164" t="s">
        <v>410</v>
      </c>
      <c r="E2164" t="s">
        <v>419</v>
      </c>
      <c r="F2164" t="s">
        <v>419</v>
      </c>
      <c r="G2164" t="str">
        <f>VLOOKUP(Table2[[#This Row],[franchID]],TeamsFranchises!$A$1:$D$121,2,FALSE)</f>
        <v>Detroit Tigers</v>
      </c>
      <c r="H2164" t="s">
        <v>37</v>
      </c>
      <c r="I2164">
        <v>5</v>
      </c>
      <c r="J2164">
        <v>115</v>
      </c>
      <c r="K2164">
        <v>58</v>
      </c>
      <c r="L2164">
        <v>53</v>
      </c>
      <c r="M2164">
        <v>62</v>
      </c>
      <c r="Q2164">
        <f>IF(Table2[[#This Row],[LgWin]]="Y",1,0)</f>
        <v>0</v>
      </c>
      <c r="S2164">
        <f>IF(Table2[[#This Row],[WSWin]]="Y",1,0)</f>
        <v>0</v>
      </c>
      <c r="T2164">
        <v>652</v>
      </c>
      <c r="U2164">
        <v>3955</v>
      </c>
      <c r="V2164">
        <v>1048</v>
      </c>
      <c r="W2164">
        <v>216</v>
      </c>
      <c r="X2164">
        <v>25</v>
      </c>
      <c r="Y2164">
        <v>161</v>
      </c>
      <c r="Z2164">
        <v>520</v>
      </c>
      <c r="AA2164">
        <v>897</v>
      </c>
      <c r="AB2164">
        <v>46</v>
      </c>
      <c r="AC2164">
        <v>33</v>
      </c>
      <c r="AD2164">
        <v>34</v>
      </c>
      <c r="AE2164">
        <v>48</v>
      </c>
      <c r="AF2164">
        <v>671</v>
      </c>
      <c r="AG2164">
        <v>609</v>
      </c>
      <c r="AH2164">
        <v>5.38</v>
      </c>
      <c r="AI2164">
        <v>15</v>
      </c>
      <c r="AJ2164">
        <v>1</v>
      </c>
      <c r="AK2164">
        <v>20</v>
      </c>
      <c r="AL2164">
        <v>3054</v>
      </c>
      <c r="AM2164">
        <v>1139</v>
      </c>
      <c r="AN2164">
        <v>148</v>
      </c>
      <c r="AO2164">
        <v>449</v>
      </c>
      <c r="AP2164">
        <v>560</v>
      </c>
      <c r="AQ2164">
        <v>82</v>
      </c>
      <c r="AR2164">
        <v>90</v>
      </c>
      <c r="AS2164">
        <v>0.98099999999999998</v>
      </c>
      <c r="AT2164" t="s">
        <v>420</v>
      </c>
      <c r="AU2164" t="s">
        <v>518</v>
      </c>
      <c r="AV2164">
        <v>1184783</v>
      </c>
      <c r="AW2164">
        <v>101</v>
      </c>
      <c r="AX2164">
        <v>101</v>
      </c>
      <c r="AY2164" t="s">
        <v>419</v>
      </c>
      <c r="AZ2164" t="s">
        <v>419</v>
      </c>
      <c r="BA2164" t="s">
        <v>419</v>
      </c>
    </row>
    <row r="2165" spans="1:53" x14ac:dyDescent="0.55000000000000004">
      <c r="A2165">
        <v>1994</v>
      </c>
      <c r="B2165" t="b">
        <f>IF(Table2[[#This Row],[yearID]]&gt;=1903,TRUE,FALSE)</f>
        <v>1</v>
      </c>
      <c r="C2165" t="b">
        <f>IF(Table2[[#This Row],[yearID]]&gt;=1973,TRUE,FALSE)</f>
        <v>1</v>
      </c>
      <c r="D2165" t="s">
        <v>157</v>
      </c>
      <c r="E2165" t="s">
        <v>586</v>
      </c>
      <c r="F2165" t="s">
        <v>587</v>
      </c>
      <c r="G2165" t="str">
        <f>VLOOKUP(Table2[[#This Row],[franchID]],TeamsFranchises!$A$1:$D$121,2,FALSE)</f>
        <v>Florida Marlins</v>
      </c>
      <c r="H2165" t="s">
        <v>37</v>
      </c>
      <c r="I2165">
        <v>5</v>
      </c>
      <c r="J2165">
        <v>115</v>
      </c>
      <c r="K2165">
        <v>59</v>
      </c>
      <c r="L2165">
        <v>51</v>
      </c>
      <c r="M2165">
        <v>64</v>
      </c>
      <c r="Q2165">
        <f>IF(Table2[[#This Row],[LgWin]]="Y",1,0)</f>
        <v>0</v>
      </c>
      <c r="S2165">
        <f>IF(Table2[[#This Row],[WSWin]]="Y",1,0)</f>
        <v>0</v>
      </c>
      <c r="T2165">
        <v>468</v>
      </c>
      <c r="U2165">
        <v>3926</v>
      </c>
      <c r="V2165">
        <v>1043</v>
      </c>
      <c r="W2165">
        <v>180</v>
      </c>
      <c r="X2165">
        <v>24</v>
      </c>
      <c r="Y2165">
        <v>94</v>
      </c>
      <c r="Z2165">
        <v>349</v>
      </c>
      <c r="AA2165">
        <v>746</v>
      </c>
      <c r="AB2165">
        <v>65</v>
      </c>
      <c r="AC2165">
        <v>26</v>
      </c>
      <c r="AD2165">
        <v>40</v>
      </c>
      <c r="AE2165">
        <v>30</v>
      </c>
      <c r="AF2165">
        <v>576</v>
      </c>
      <c r="AG2165">
        <v>507</v>
      </c>
      <c r="AH2165">
        <v>4.5</v>
      </c>
      <c r="AI2165">
        <v>5</v>
      </c>
      <c r="AJ2165">
        <v>7</v>
      </c>
      <c r="AK2165">
        <v>30</v>
      </c>
      <c r="AL2165">
        <v>3045</v>
      </c>
      <c r="AM2165">
        <v>1069</v>
      </c>
      <c r="AN2165">
        <v>120</v>
      </c>
      <c r="AO2165">
        <v>428</v>
      </c>
      <c r="AP2165">
        <v>649</v>
      </c>
      <c r="AQ2165">
        <v>95</v>
      </c>
      <c r="AR2165">
        <v>111</v>
      </c>
      <c r="AS2165">
        <v>0.97799999999999998</v>
      </c>
      <c r="AT2165" t="s">
        <v>588</v>
      </c>
      <c r="AU2165" t="s">
        <v>589</v>
      </c>
      <c r="AV2165">
        <v>1937467</v>
      </c>
      <c r="AW2165">
        <v>102</v>
      </c>
      <c r="AX2165">
        <v>103</v>
      </c>
      <c r="AY2165" t="s">
        <v>587</v>
      </c>
      <c r="AZ2165" t="s">
        <v>586</v>
      </c>
      <c r="BA2165" t="s">
        <v>586</v>
      </c>
    </row>
    <row r="2166" spans="1:53" x14ac:dyDescent="0.55000000000000004">
      <c r="A2166">
        <v>1994</v>
      </c>
      <c r="B2166" t="b">
        <f>IF(Table2[[#This Row],[yearID]]&gt;=1903,TRUE,FALSE)</f>
        <v>1</v>
      </c>
      <c r="C2166" t="b">
        <f>IF(Table2[[#This Row],[yearID]]&gt;=1973,TRUE,FALSE)</f>
        <v>1</v>
      </c>
      <c r="D2166" t="s">
        <v>157</v>
      </c>
      <c r="E2166" t="s">
        <v>528</v>
      </c>
      <c r="F2166" t="s">
        <v>528</v>
      </c>
      <c r="G2166" t="str">
        <f>VLOOKUP(Table2[[#This Row],[franchID]],TeamsFranchises!$A$1:$D$121,2,FALSE)</f>
        <v>Houston Astros</v>
      </c>
      <c r="H2166" t="s">
        <v>591</v>
      </c>
      <c r="I2166">
        <v>2</v>
      </c>
      <c r="J2166">
        <v>115</v>
      </c>
      <c r="K2166">
        <v>59</v>
      </c>
      <c r="L2166">
        <v>66</v>
      </c>
      <c r="M2166">
        <v>49</v>
      </c>
      <c r="Q2166">
        <f>IF(Table2[[#This Row],[LgWin]]="Y",1,0)</f>
        <v>0</v>
      </c>
      <c r="S2166">
        <f>IF(Table2[[#This Row],[WSWin]]="Y",1,0)</f>
        <v>0</v>
      </c>
      <c r="T2166">
        <v>602</v>
      </c>
      <c r="U2166">
        <v>3955</v>
      </c>
      <c r="V2166">
        <v>1099</v>
      </c>
      <c r="W2166">
        <v>252</v>
      </c>
      <c r="X2166">
        <v>25</v>
      </c>
      <c r="Y2166">
        <v>120</v>
      </c>
      <c r="Z2166">
        <v>394</v>
      </c>
      <c r="AA2166">
        <v>718</v>
      </c>
      <c r="AB2166">
        <v>124</v>
      </c>
      <c r="AC2166">
        <v>44</v>
      </c>
      <c r="AD2166">
        <v>43</v>
      </c>
      <c r="AE2166">
        <v>35</v>
      </c>
      <c r="AF2166">
        <v>503</v>
      </c>
      <c r="AG2166">
        <v>454</v>
      </c>
      <c r="AH2166">
        <v>3.97</v>
      </c>
      <c r="AI2166">
        <v>9</v>
      </c>
      <c r="AJ2166">
        <v>6</v>
      </c>
      <c r="AK2166">
        <v>29</v>
      </c>
      <c r="AL2166">
        <v>3089</v>
      </c>
      <c r="AM2166">
        <v>1043</v>
      </c>
      <c r="AN2166">
        <v>102</v>
      </c>
      <c r="AO2166">
        <v>367</v>
      </c>
      <c r="AP2166">
        <v>739</v>
      </c>
      <c r="AQ2166">
        <v>76</v>
      </c>
      <c r="AR2166">
        <v>110</v>
      </c>
      <c r="AS2166">
        <v>0.98299999999999998</v>
      </c>
      <c r="AT2166" t="s">
        <v>539</v>
      </c>
      <c r="AU2166" t="s">
        <v>540</v>
      </c>
      <c r="AV2166">
        <v>1561136</v>
      </c>
      <c r="AW2166">
        <v>95</v>
      </c>
      <c r="AX2166">
        <v>94</v>
      </c>
      <c r="AY2166" t="s">
        <v>528</v>
      </c>
      <c r="AZ2166" t="s">
        <v>528</v>
      </c>
      <c r="BA2166" t="s">
        <v>528</v>
      </c>
    </row>
    <row r="2167" spans="1:53" x14ac:dyDescent="0.55000000000000004">
      <c r="A2167">
        <v>1994</v>
      </c>
      <c r="B2167" t="b">
        <f>IF(Table2[[#This Row],[yearID]]&gt;=1903,TRUE,FALSE)</f>
        <v>1</v>
      </c>
      <c r="C2167" t="b">
        <f>IF(Table2[[#This Row],[yearID]]&gt;=1973,TRUE,FALSE)</f>
        <v>1</v>
      </c>
      <c r="D2167" t="s">
        <v>410</v>
      </c>
      <c r="E2167" t="s">
        <v>509</v>
      </c>
      <c r="F2167" t="s">
        <v>548</v>
      </c>
      <c r="G2167" t="str">
        <f>VLOOKUP(Table2[[#This Row],[franchID]],TeamsFranchises!$A$1:$D$121,2,FALSE)</f>
        <v>Kansas City Royals</v>
      </c>
      <c r="H2167" t="s">
        <v>591</v>
      </c>
      <c r="I2167">
        <v>3</v>
      </c>
      <c r="J2167">
        <v>115</v>
      </c>
      <c r="K2167">
        <v>59</v>
      </c>
      <c r="L2167">
        <v>64</v>
      </c>
      <c r="M2167">
        <v>51</v>
      </c>
      <c r="Q2167">
        <f>IF(Table2[[#This Row],[LgWin]]="Y",1,0)</f>
        <v>0</v>
      </c>
      <c r="S2167">
        <f>IF(Table2[[#This Row],[WSWin]]="Y",1,0)</f>
        <v>0</v>
      </c>
      <c r="T2167">
        <v>574</v>
      </c>
      <c r="U2167">
        <v>3911</v>
      </c>
      <c r="V2167">
        <v>1051</v>
      </c>
      <c r="W2167">
        <v>211</v>
      </c>
      <c r="X2167">
        <v>38</v>
      </c>
      <c r="Y2167">
        <v>100</v>
      </c>
      <c r="Z2167">
        <v>376</v>
      </c>
      <c r="AA2167">
        <v>698</v>
      </c>
      <c r="AB2167">
        <v>140</v>
      </c>
      <c r="AC2167">
        <v>62</v>
      </c>
      <c r="AD2167">
        <v>33</v>
      </c>
      <c r="AE2167">
        <v>38</v>
      </c>
      <c r="AF2167">
        <v>532</v>
      </c>
      <c r="AG2167">
        <v>485</v>
      </c>
      <c r="AH2167">
        <v>4.2300000000000004</v>
      </c>
      <c r="AI2167">
        <v>5</v>
      </c>
      <c r="AJ2167">
        <v>6</v>
      </c>
      <c r="AK2167">
        <v>38</v>
      </c>
      <c r="AL2167">
        <v>3095</v>
      </c>
      <c r="AM2167">
        <v>1018</v>
      </c>
      <c r="AN2167">
        <v>95</v>
      </c>
      <c r="AO2167">
        <v>392</v>
      </c>
      <c r="AP2167">
        <v>717</v>
      </c>
      <c r="AQ2167">
        <v>80</v>
      </c>
      <c r="AR2167">
        <v>102</v>
      </c>
      <c r="AS2167">
        <v>0.98199999999999998</v>
      </c>
      <c r="AT2167" t="s">
        <v>549</v>
      </c>
      <c r="AU2167" t="s">
        <v>590</v>
      </c>
      <c r="AV2167">
        <v>1400494</v>
      </c>
      <c r="AW2167">
        <v>104</v>
      </c>
      <c r="AX2167">
        <v>104</v>
      </c>
      <c r="AY2167" t="s">
        <v>548</v>
      </c>
      <c r="AZ2167" t="s">
        <v>509</v>
      </c>
      <c r="BA2167" t="s">
        <v>509</v>
      </c>
    </row>
    <row r="2168" spans="1:53" x14ac:dyDescent="0.55000000000000004">
      <c r="A2168">
        <v>1994</v>
      </c>
      <c r="B2168" t="b">
        <f>IF(Table2[[#This Row],[yearID]]&gt;=1903,TRUE,FALSE)</f>
        <v>1</v>
      </c>
      <c r="C2168" t="b">
        <f>IF(Table2[[#This Row],[yearID]]&gt;=1973,TRUE,FALSE)</f>
        <v>1</v>
      </c>
      <c r="D2168" t="s">
        <v>157</v>
      </c>
      <c r="E2168" t="s">
        <v>511</v>
      </c>
      <c r="F2168" t="s">
        <v>260</v>
      </c>
      <c r="G2168" t="str">
        <f>VLOOKUP(Table2[[#This Row],[franchID]],TeamsFranchises!$A$1:$D$121,2,FALSE)</f>
        <v>Los Angeles Dodgers</v>
      </c>
      <c r="H2168" t="s">
        <v>8</v>
      </c>
      <c r="I2168">
        <v>1</v>
      </c>
      <c r="J2168">
        <v>114</v>
      </c>
      <c r="K2168">
        <v>55</v>
      </c>
      <c r="L2168">
        <v>58</v>
      </c>
      <c r="M2168">
        <v>56</v>
      </c>
      <c r="Q2168">
        <f>IF(Table2[[#This Row],[LgWin]]="Y",1,0)</f>
        <v>0</v>
      </c>
      <c r="S2168">
        <f>IF(Table2[[#This Row],[WSWin]]="Y",1,0)</f>
        <v>0</v>
      </c>
      <c r="T2168">
        <v>532</v>
      </c>
      <c r="U2168">
        <v>3904</v>
      </c>
      <c r="V2168">
        <v>1055</v>
      </c>
      <c r="W2168">
        <v>160</v>
      </c>
      <c r="X2168">
        <v>29</v>
      </c>
      <c r="Y2168">
        <v>115</v>
      </c>
      <c r="Z2168">
        <v>366</v>
      </c>
      <c r="AA2168">
        <v>687</v>
      </c>
      <c r="AB2168">
        <v>74</v>
      </c>
      <c r="AC2168">
        <v>37</v>
      </c>
      <c r="AD2168">
        <v>19</v>
      </c>
      <c r="AE2168">
        <v>31</v>
      </c>
      <c r="AF2168">
        <v>509</v>
      </c>
      <c r="AG2168">
        <v>470</v>
      </c>
      <c r="AH2168">
        <v>4.17</v>
      </c>
      <c r="AI2168">
        <v>14</v>
      </c>
      <c r="AJ2168">
        <v>5</v>
      </c>
      <c r="AK2168">
        <v>20</v>
      </c>
      <c r="AL2168">
        <v>3042</v>
      </c>
      <c r="AM2168">
        <v>1041</v>
      </c>
      <c r="AN2168">
        <v>90</v>
      </c>
      <c r="AO2168">
        <v>354</v>
      </c>
      <c r="AP2168">
        <v>732</v>
      </c>
      <c r="AQ2168">
        <v>88</v>
      </c>
      <c r="AR2168">
        <v>104</v>
      </c>
      <c r="AS2168">
        <v>0.98</v>
      </c>
      <c r="AT2168" t="s">
        <v>512</v>
      </c>
      <c r="AU2168" t="s">
        <v>531</v>
      </c>
      <c r="AV2168">
        <v>2279355</v>
      </c>
      <c r="AW2168">
        <v>94</v>
      </c>
      <c r="AX2168">
        <v>94</v>
      </c>
      <c r="AY2168" t="s">
        <v>260</v>
      </c>
      <c r="AZ2168" t="s">
        <v>511</v>
      </c>
      <c r="BA2168" t="s">
        <v>511</v>
      </c>
    </row>
    <row r="2169" spans="1:53" x14ac:dyDescent="0.55000000000000004">
      <c r="A2169">
        <v>1994</v>
      </c>
      <c r="B2169" t="b">
        <f>IF(Table2[[#This Row],[yearID]]&gt;=1903,TRUE,FALSE)</f>
        <v>1</v>
      </c>
      <c r="C2169" t="b">
        <f>IF(Table2[[#This Row],[yearID]]&gt;=1973,TRUE,FALSE)</f>
        <v>1</v>
      </c>
      <c r="D2169" t="s">
        <v>410</v>
      </c>
      <c r="E2169" t="s">
        <v>426</v>
      </c>
      <c r="F2169" t="s">
        <v>426</v>
      </c>
      <c r="G2169" t="str">
        <f>VLOOKUP(Table2[[#This Row],[franchID]],TeamsFranchises!$A$1:$D$121,2,FALSE)</f>
        <v>Minnesota Twins</v>
      </c>
      <c r="H2169" t="s">
        <v>591</v>
      </c>
      <c r="I2169">
        <v>4</v>
      </c>
      <c r="J2169">
        <v>113</v>
      </c>
      <c r="K2169">
        <v>59</v>
      </c>
      <c r="L2169">
        <v>53</v>
      </c>
      <c r="M2169">
        <v>60</v>
      </c>
      <c r="Q2169">
        <f>IF(Table2[[#This Row],[LgWin]]="Y",1,0)</f>
        <v>0</v>
      </c>
      <c r="S2169">
        <f>IF(Table2[[#This Row],[WSWin]]="Y",1,0)</f>
        <v>0</v>
      </c>
      <c r="T2169">
        <v>594</v>
      </c>
      <c r="U2169">
        <v>3952</v>
      </c>
      <c r="V2169">
        <v>1092</v>
      </c>
      <c r="W2169">
        <v>239</v>
      </c>
      <c r="X2169">
        <v>23</v>
      </c>
      <c r="Y2169">
        <v>103</v>
      </c>
      <c r="Z2169">
        <v>359</v>
      </c>
      <c r="AA2169">
        <v>635</v>
      </c>
      <c r="AB2169">
        <v>94</v>
      </c>
      <c r="AC2169">
        <v>30</v>
      </c>
      <c r="AD2169">
        <v>41</v>
      </c>
      <c r="AE2169">
        <v>34</v>
      </c>
      <c r="AF2169">
        <v>688</v>
      </c>
      <c r="AG2169">
        <v>634</v>
      </c>
      <c r="AH2169">
        <v>5.68</v>
      </c>
      <c r="AI2169">
        <v>6</v>
      </c>
      <c r="AJ2169">
        <v>4</v>
      </c>
      <c r="AK2169">
        <v>29</v>
      </c>
      <c r="AL2169">
        <v>3015</v>
      </c>
      <c r="AM2169">
        <v>1197</v>
      </c>
      <c r="AN2169">
        <v>153</v>
      </c>
      <c r="AO2169">
        <v>388</v>
      </c>
      <c r="AP2169">
        <v>602</v>
      </c>
      <c r="AQ2169">
        <v>75</v>
      </c>
      <c r="AR2169">
        <v>99</v>
      </c>
      <c r="AS2169">
        <v>0.98199999999999998</v>
      </c>
      <c r="AT2169" t="s">
        <v>523</v>
      </c>
      <c r="AU2169" t="s">
        <v>579</v>
      </c>
      <c r="AV2169">
        <v>1398565</v>
      </c>
      <c r="AW2169">
        <v>100</v>
      </c>
      <c r="AX2169">
        <v>102</v>
      </c>
      <c r="AY2169" t="s">
        <v>426</v>
      </c>
      <c r="AZ2169" t="s">
        <v>426</v>
      </c>
      <c r="BA2169" t="s">
        <v>426</v>
      </c>
    </row>
    <row r="2170" spans="1:53" x14ac:dyDescent="0.55000000000000004">
      <c r="A2170">
        <v>1994</v>
      </c>
      <c r="B2170" t="b">
        <f>IF(Table2[[#This Row],[yearID]]&gt;=1903,TRUE,FALSE)</f>
        <v>1</v>
      </c>
      <c r="C2170" t="b">
        <f>IF(Table2[[#This Row],[yearID]]&gt;=1973,TRUE,FALSE)</f>
        <v>1</v>
      </c>
      <c r="D2170" t="s">
        <v>410</v>
      </c>
      <c r="E2170" t="s">
        <v>563</v>
      </c>
      <c r="F2170" t="s">
        <v>282</v>
      </c>
      <c r="G2170" t="str">
        <f>VLOOKUP(Table2[[#This Row],[franchID]],TeamsFranchises!$A$1:$D$121,2,FALSE)</f>
        <v>Milwaukee Brewers</v>
      </c>
      <c r="H2170" t="s">
        <v>591</v>
      </c>
      <c r="I2170">
        <v>5</v>
      </c>
      <c r="J2170">
        <v>115</v>
      </c>
      <c r="K2170">
        <v>56</v>
      </c>
      <c r="L2170">
        <v>53</v>
      </c>
      <c r="M2170">
        <v>62</v>
      </c>
      <c r="Q2170">
        <f>IF(Table2[[#This Row],[LgWin]]="Y",1,0)</f>
        <v>0</v>
      </c>
      <c r="S2170">
        <f>IF(Table2[[#This Row],[WSWin]]="Y",1,0)</f>
        <v>0</v>
      </c>
      <c r="T2170">
        <v>547</v>
      </c>
      <c r="U2170">
        <v>3978</v>
      </c>
      <c r="V2170">
        <v>1045</v>
      </c>
      <c r="W2170">
        <v>238</v>
      </c>
      <c r="X2170">
        <v>21</v>
      </c>
      <c r="Y2170">
        <v>99</v>
      </c>
      <c r="Z2170">
        <v>417</v>
      </c>
      <c r="AA2170">
        <v>680</v>
      </c>
      <c r="AB2170">
        <v>59</v>
      </c>
      <c r="AC2170">
        <v>37</v>
      </c>
      <c r="AD2170">
        <v>33</v>
      </c>
      <c r="AE2170">
        <v>38</v>
      </c>
      <c r="AF2170">
        <v>586</v>
      </c>
      <c r="AG2170">
        <v>532</v>
      </c>
      <c r="AH2170">
        <v>4.62</v>
      </c>
      <c r="AI2170">
        <v>11</v>
      </c>
      <c r="AJ2170">
        <v>3</v>
      </c>
      <c r="AK2170">
        <v>23</v>
      </c>
      <c r="AL2170">
        <v>3108</v>
      </c>
      <c r="AM2170">
        <v>1071</v>
      </c>
      <c r="AN2170">
        <v>127</v>
      </c>
      <c r="AO2170">
        <v>421</v>
      </c>
      <c r="AP2170">
        <v>577</v>
      </c>
      <c r="AQ2170">
        <v>85</v>
      </c>
      <c r="AR2170">
        <v>130</v>
      </c>
      <c r="AS2170">
        <v>0.98099999999999998</v>
      </c>
      <c r="AT2170" t="s">
        <v>281</v>
      </c>
      <c r="AU2170" t="s">
        <v>501</v>
      </c>
      <c r="AV2170">
        <v>1268399</v>
      </c>
      <c r="AW2170">
        <v>104</v>
      </c>
      <c r="AX2170">
        <v>105</v>
      </c>
      <c r="AY2170" t="s">
        <v>282</v>
      </c>
      <c r="AZ2170" t="s">
        <v>282</v>
      </c>
      <c r="BA2170" t="s">
        <v>282</v>
      </c>
    </row>
    <row r="2171" spans="1:53" x14ac:dyDescent="0.55000000000000004">
      <c r="A2171">
        <v>1994</v>
      </c>
      <c r="B2171" t="b">
        <f>IF(Table2[[#This Row],[yearID]]&gt;=1903,TRUE,FALSE)</f>
        <v>1</v>
      </c>
      <c r="C2171" t="b">
        <f>IF(Table2[[#This Row],[yearID]]&gt;=1973,TRUE,FALSE)</f>
        <v>1</v>
      </c>
      <c r="D2171" t="s">
        <v>157</v>
      </c>
      <c r="E2171" t="s">
        <v>551</v>
      </c>
      <c r="F2171" t="s">
        <v>398</v>
      </c>
      <c r="G2171" t="str">
        <f>VLOOKUP(Table2[[#This Row],[franchID]],TeamsFranchises!$A$1:$D$121,2,FALSE)</f>
        <v>Washington Nationals</v>
      </c>
      <c r="H2171" t="s">
        <v>37</v>
      </c>
      <c r="I2171">
        <v>1</v>
      </c>
      <c r="J2171">
        <v>114</v>
      </c>
      <c r="K2171">
        <v>52</v>
      </c>
      <c r="L2171">
        <v>74</v>
      </c>
      <c r="M2171">
        <v>40</v>
      </c>
      <c r="Q2171">
        <f>IF(Table2[[#This Row],[LgWin]]="Y",1,0)</f>
        <v>0</v>
      </c>
      <c r="S2171">
        <f>IF(Table2[[#This Row],[WSWin]]="Y",1,0)</f>
        <v>0</v>
      </c>
      <c r="T2171">
        <v>585</v>
      </c>
      <c r="U2171">
        <v>4000</v>
      </c>
      <c r="V2171">
        <v>1111</v>
      </c>
      <c r="W2171">
        <v>246</v>
      </c>
      <c r="X2171">
        <v>30</v>
      </c>
      <c r="Y2171">
        <v>108</v>
      </c>
      <c r="Z2171">
        <v>379</v>
      </c>
      <c r="AA2171">
        <v>669</v>
      </c>
      <c r="AB2171">
        <v>137</v>
      </c>
      <c r="AC2171">
        <v>36</v>
      </c>
      <c r="AD2171">
        <v>40</v>
      </c>
      <c r="AE2171">
        <v>42</v>
      </c>
      <c r="AF2171">
        <v>454</v>
      </c>
      <c r="AG2171">
        <v>410</v>
      </c>
      <c r="AH2171">
        <v>3.56</v>
      </c>
      <c r="AI2171">
        <v>4</v>
      </c>
      <c r="AJ2171">
        <v>8</v>
      </c>
      <c r="AK2171">
        <v>46</v>
      </c>
      <c r="AL2171">
        <v>3110</v>
      </c>
      <c r="AM2171">
        <v>970</v>
      </c>
      <c r="AN2171">
        <v>100</v>
      </c>
      <c r="AO2171">
        <v>288</v>
      </c>
      <c r="AP2171">
        <v>805</v>
      </c>
      <c r="AQ2171">
        <v>94</v>
      </c>
      <c r="AR2171">
        <v>90</v>
      </c>
      <c r="AS2171">
        <v>0.97899999999999998</v>
      </c>
      <c r="AT2171" t="s">
        <v>552</v>
      </c>
      <c r="AU2171" t="s">
        <v>572</v>
      </c>
      <c r="AV2171">
        <v>1276250</v>
      </c>
      <c r="AW2171">
        <v>101</v>
      </c>
      <c r="AX2171">
        <v>101</v>
      </c>
      <c r="AY2171" t="s">
        <v>551</v>
      </c>
      <c r="AZ2171" t="s">
        <v>551</v>
      </c>
      <c r="BA2171" t="s">
        <v>551</v>
      </c>
    </row>
    <row r="2172" spans="1:53" x14ac:dyDescent="0.55000000000000004">
      <c r="A2172">
        <v>1994</v>
      </c>
      <c r="B2172" t="b">
        <f>IF(Table2[[#This Row],[yearID]]&gt;=1903,TRUE,FALSE)</f>
        <v>1</v>
      </c>
      <c r="C2172" t="b">
        <f>IF(Table2[[#This Row],[yearID]]&gt;=1973,TRUE,FALSE)</f>
        <v>1</v>
      </c>
      <c r="D2172" t="s">
        <v>410</v>
      </c>
      <c r="E2172" t="s">
        <v>436</v>
      </c>
      <c r="F2172" t="s">
        <v>412</v>
      </c>
      <c r="G2172" t="str">
        <f>VLOOKUP(Table2[[#This Row],[franchID]],TeamsFranchises!$A$1:$D$121,2,FALSE)</f>
        <v>New York Yankees</v>
      </c>
      <c r="H2172" t="s">
        <v>37</v>
      </c>
      <c r="I2172">
        <v>1</v>
      </c>
      <c r="J2172">
        <v>113</v>
      </c>
      <c r="K2172">
        <v>57</v>
      </c>
      <c r="L2172">
        <v>70</v>
      </c>
      <c r="M2172">
        <v>43</v>
      </c>
      <c r="Q2172">
        <f>IF(Table2[[#This Row],[LgWin]]="Y",1,0)</f>
        <v>0</v>
      </c>
      <c r="S2172">
        <f>IF(Table2[[#This Row],[WSWin]]="Y",1,0)</f>
        <v>0</v>
      </c>
      <c r="T2172">
        <v>670</v>
      </c>
      <c r="U2172">
        <v>3986</v>
      </c>
      <c r="V2172">
        <v>1155</v>
      </c>
      <c r="W2172">
        <v>238</v>
      </c>
      <c r="X2172">
        <v>16</v>
      </c>
      <c r="Y2172">
        <v>139</v>
      </c>
      <c r="Z2172">
        <v>530</v>
      </c>
      <c r="AA2172">
        <v>660</v>
      </c>
      <c r="AB2172">
        <v>55</v>
      </c>
      <c r="AC2172">
        <v>40</v>
      </c>
      <c r="AD2172">
        <v>31</v>
      </c>
      <c r="AE2172">
        <v>37</v>
      </c>
      <c r="AF2172">
        <v>534</v>
      </c>
      <c r="AG2172">
        <v>492</v>
      </c>
      <c r="AH2172">
        <v>4.34</v>
      </c>
      <c r="AI2172">
        <v>8</v>
      </c>
      <c r="AJ2172">
        <v>2</v>
      </c>
      <c r="AK2172">
        <v>31</v>
      </c>
      <c r="AL2172">
        <v>3059</v>
      </c>
      <c r="AM2172">
        <v>1045</v>
      </c>
      <c r="AN2172">
        <v>120</v>
      </c>
      <c r="AO2172">
        <v>398</v>
      </c>
      <c r="AP2172">
        <v>656</v>
      </c>
      <c r="AQ2172">
        <v>80</v>
      </c>
      <c r="AR2172">
        <v>122</v>
      </c>
      <c r="AS2172">
        <v>0.98199999999999998</v>
      </c>
      <c r="AT2172" t="s">
        <v>459</v>
      </c>
      <c r="AU2172" t="s">
        <v>571</v>
      </c>
      <c r="AV2172">
        <v>1675556</v>
      </c>
      <c r="AW2172">
        <v>97</v>
      </c>
      <c r="AX2172">
        <v>96</v>
      </c>
      <c r="AY2172" t="s">
        <v>412</v>
      </c>
      <c r="AZ2172" t="s">
        <v>436</v>
      </c>
      <c r="BA2172" t="s">
        <v>436</v>
      </c>
    </row>
    <row r="2173" spans="1:53" x14ac:dyDescent="0.55000000000000004">
      <c r="A2173">
        <v>1994</v>
      </c>
      <c r="B2173" t="b">
        <f>IF(Table2[[#This Row],[yearID]]&gt;=1903,TRUE,FALSE)</f>
        <v>1</v>
      </c>
      <c r="C2173" t="b">
        <f>IF(Table2[[#This Row],[yearID]]&gt;=1973,TRUE,FALSE)</f>
        <v>1</v>
      </c>
      <c r="D2173" t="s">
        <v>157</v>
      </c>
      <c r="E2173" t="s">
        <v>532</v>
      </c>
      <c r="F2173" t="s">
        <v>533</v>
      </c>
      <c r="G2173" t="str">
        <f>VLOOKUP(Table2[[#This Row],[franchID]],TeamsFranchises!$A$1:$D$121,2,FALSE)</f>
        <v>New York Mets</v>
      </c>
      <c r="H2173" t="s">
        <v>37</v>
      </c>
      <c r="I2173">
        <v>3</v>
      </c>
      <c r="J2173">
        <v>113</v>
      </c>
      <c r="K2173">
        <v>53</v>
      </c>
      <c r="L2173">
        <v>55</v>
      </c>
      <c r="M2173">
        <v>58</v>
      </c>
      <c r="Q2173">
        <f>IF(Table2[[#This Row],[LgWin]]="Y",1,0)</f>
        <v>0</v>
      </c>
      <c r="S2173">
        <f>IF(Table2[[#This Row],[WSWin]]="Y",1,0)</f>
        <v>0</v>
      </c>
      <c r="T2173">
        <v>506</v>
      </c>
      <c r="U2173">
        <v>3869</v>
      </c>
      <c r="V2173">
        <v>966</v>
      </c>
      <c r="W2173">
        <v>164</v>
      </c>
      <c r="X2173">
        <v>21</v>
      </c>
      <c r="Y2173">
        <v>117</v>
      </c>
      <c r="Z2173">
        <v>336</v>
      </c>
      <c r="AA2173">
        <v>807</v>
      </c>
      <c r="AB2173">
        <v>25</v>
      </c>
      <c r="AC2173">
        <v>26</v>
      </c>
      <c r="AD2173">
        <v>52</v>
      </c>
      <c r="AE2173">
        <v>31</v>
      </c>
      <c r="AF2173">
        <v>526</v>
      </c>
      <c r="AG2173">
        <v>470</v>
      </c>
      <c r="AH2173">
        <v>4.13</v>
      </c>
      <c r="AI2173">
        <v>7</v>
      </c>
      <c r="AJ2173">
        <v>3</v>
      </c>
      <c r="AK2173">
        <v>35</v>
      </c>
      <c r="AL2173">
        <v>3069</v>
      </c>
      <c r="AM2173">
        <v>1069</v>
      </c>
      <c r="AN2173">
        <v>117</v>
      </c>
      <c r="AO2173">
        <v>332</v>
      </c>
      <c r="AP2173">
        <v>640</v>
      </c>
      <c r="AQ2173">
        <v>89</v>
      </c>
      <c r="AR2173">
        <v>112</v>
      </c>
      <c r="AS2173">
        <v>0.98</v>
      </c>
      <c r="AT2173" t="s">
        <v>534</v>
      </c>
      <c r="AU2173" t="s">
        <v>536</v>
      </c>
      <c r="AV2173">
        <v>1151471</v>
      </c>
      <c r="AW2173">
        <v>99</v>
      </c>
      <c r="AX2173">
        <v>99</v>
      </c>
      <c r="AY2173" t="s">
        <v>533</v>
      </c>
      <c r="AZ2173" t="s">
        <v>532</v>
      </c>
      <c r="BA2173" t="s">
        <v>532</v>
      </c>
    </row>
    <row r="2174" spans="1:53" x14ac:dyDescent="0.55000000000000004">
      <c r="A2174">
        <v>1994</v>
      </c>
      <c r="B2174" t="b">
        <f>IF(Table2[[#This Row],[yearID]]&gt;=1903,TRUE,FALSE)</f>
        <v>1</v>
      </c>
      <c r="C2174" t="b">
        <f>IF(Table2[[#This Row],[yearID]]&gt;=1973,TRUE,FALSE)</f>
        <v>1</v>
      </c>
      <c r="D2174" t="s">
        <v>410</v>
      </c>
      <c r="E2174" t="s">
        <v>423</v>
      </c>
      <c r="F2174" t="s">
        <v>423</v>
      </c>
      <c r="G2174" t="str">
        <f>VLOOKUP(Table2[[#This Row],[franchID]],TeamsFranchises!$A$1:$D$121,2,FALSE)</f>
        <v>Oakland Athletics</v>
      </c>
      <c r="H2174" t="s">
        <v>8</v>
      </c>
      <c r="I2174">
        <v>2</v>
      </c>
      <c r="J2174">
        <v>114</v>
      </c>
      <c r="K2174">
        <v>56</v>
      </c>
      <c r="L2174">
        <v>51</v>
      </c>
      <c r="M2174">
        <v>63</v>
      </c>
      <c r="Q2174">
        <f>IF(Table2[[#This Row],[LgWin]]="Y",1,0)</f>
        <v>0</v>
      </c>
      <c r="S2174">
        <f>IF(Table2[[#This Row],[WSWin]]="Y",1,0)</f>
        <v>0</v>
      </c>
      <c r="T2174">
        <v>549</v>
      </c>
      <c r="U2174">
        <v>3885</v>
      </c>
      <c r="V2174">
        <v>1009</v>
      </c>
      <c r="W2174">
        <v>178</v>
      </c>
      <c r="X2174">
        <v>13</v>
      </c>
      <c r="Y2174">
        <v>113</v>
      </c>
      <c r="Z2174">
        <v>417</v>
      </c>
      <c r="AA2174">
        <v>686</v>
      </c>
      <c r="AB2174">
        <v>91</v>
      </c>
      <c r="AC2174">
        <v>39</v>
      </c>
      <c r="AD2174">
        <v>18</v>
      </c>
      <c r="AE2174">
        <v>51</v>
      </c>
      <c r="AF2174">
        <v>589</v>
      </c>
      <c r="AG2174">
        <v>535</v>
      </c>
      <c r="AH2174">
        <v>4.8</v>
      </c>
      <c r="AI2174">
        <v>12</v>
      </c>
      <c r="AJ2174">
        <v>9</v>
      </c>
      <c r="AK2174">
        <v>23</v>
      </c>
      <c r="AL2174">
        <v>3010</v>
      </c>
      <c r="AM2174">
        <v>979</v>
      </c>
      <c r="AN2174">
        <v>128</v>
      </c>
      <c r="AO2174">
        <v>510</v>
      </c>
      <c r="AP2174">
        <v>732</v>
      </c>
      <c r="AQ2174">
        <v>88</v>
      </c>
      <c r="AR2174">
        <v>105</v>
      </c>
      <c r="AS2174">
        <v>0.97899999999999998</v>
      </c>
      <c r="AT2174" t="s">
        <v>546</v>
      </c>
      <c r="AU2174" t="s">
        <v>547</v>
      </c>
      <c r="AV2174">
        <v>1242692</v>
      </c>
      <c r="AW2174">
        <v>91</v>
      </c>
      <c r="AX2174">
        <v>92</v>
      </c>
      <c r="AY2174" t="s">
        <v>423</v>
      </c>
      <c r="AZ2174" t="s">
        <v>423</v>
      </c>
      <c r="BA2174" t="s">
        <v>423</v>
      </c>
    </row>
    <row r="2175" spans="1:53" x14ac:dyDescent="0.55000000000000004">
      <c r="A2175">
        <v>1994</v>
      </c>
      <c r="B2175" t="b">
        <f>IF(Table2[[#This Row],[yearID]]&gt;=1903,TRUE,FALSE)</f>
        <v>1</v>
      </c>
      <c r="C2175" t="b">
        <f>IF(Table2[[#This Row],[yearID]]&gt;=1973,TRUE,FALSE)</f>
        <v>1</v>
      </c>
      <c r="D2175" t="s">
        <v>157</v>
      </c>
      <c r="E2175" t="s">
        <v>122</v>
      </c>
      <c r="F2175" t="s">
        <v>122</v>
      </c>
      <c r="G2175" t="str">
        <f>VLOOKUP(Table2[[#This Row],[franchID]],TeamsFranchises!$A$1:$D$121,2,FALSE)</f>
        <v>Philadelphia Phillies</v>
      </c>
      <c r="H2175" t="s">
        <v>37</v>
      </c>
      <c r="I2175">
        <v>4</v>
      </c>
      <c r="J2175">
        <v>115</v>
      </c>
      <c r="K2175">
        <v>60</v>
      </c>
      <c r="L2175">
        <v>54</v>
      </c>
      <c r="M2175">
        <v>61</v>
      </c>
      <c r="Q2175">
        <f>IF(Table2[[#This Row],[LgWin]]="Y",1,0)</f>
        <v>0</v>
      </c>
      <c r="S2175">
        <f>IF(Table2[[#This Row],[WSWin]]="Y",1,0)</f>
        <v>0</v>
      </c>
      <c r="T2175">
        <v>521</v>
      </c>
      <c r="U2175">
        <v>3927</v>
      </c>
      <c r="V2175">
        <v>1028</v>
      </c>
      <c r="W2175">
        <v>208</v>
      </c>
      <c r="X2175">
        <v>28</v>
      </c>
      <c r="Y2175">
        <v>80</v>
      </c>
      <c r="Z2175">
        <v>396</v>
      </c>
      <c r="AA2175">
        <v>711</v>
      </c>
      <c r="AB2175">
        <v>67</v>
      </c>
      <c r="AC2175">
        <v>24</v>
      </c>
      <c r="AD2175">
        <v>31</v>
      </c>
      <c r="AE2175">
        <v>31</v>
      </c>
      <c r="AF2175">
        <v>497</v>
      </c>
      <c r="AG2175">
        <v>438</v>
      </c>
      <c r="AH2175">
        <v>3.85</v>
      </c>
      <c r="AI2175">
        <v>7</v>
      </c>
      <c r="AJ2175">
        <v>6</v>
      </c>
      <c r="AK2175">
        <v>30</v>
      </c>
      <c r="AL2175">
        <v>3073</v>
      </c>
      <c r="AM2175">
        <v>1028</v>
      </c>
      <c r="AN2175">
        <v>98</v>
      </c>
      <c r="AO2175">
        <v>377</v>
      </c>
      <c r="AP2175">
        <v>699</v>
      </c>
      <c r="AQ2175">
        <v>94</v>
      </c>
      <c r="AR2175">
        <v>96</v>
      </c>
      <c r="AS2175">
        <v>0.97799999999999998</v>
      </c>
      <c r="AT2175" t="s">
        <v>358</v>
      </c>
      <c r="AU2175" t="s">
        <v>566</v>
      </c>
      <c r="AV2175">
        <v>2290971</v>
      </c>
      <c r="AW2175">
        <v>102</v>
      </c>
      <c r="AX2175">
        <v>102</v>
      </c>
      <c r="AY2175" t="s">
        <v>122</v>
      </c>
      <c r="AZ2175" t="s">
        <v>122</v>
      </c>
      <c r="BA2175" t="s">
        <v>122</v>
      </c>
    </row>
    <row r="2176" spans="1:53" x14ac:dyDescent="0.55000000000000004">
      <c r="A2176">
        <v>1994</v>
      </c>
      <c r="B2176" t="b">
        <f>IF(Table2[[#This Row],[yearID]]&gt;=1903,TRUE,FALSE)</f>
        <v>1</v>
      </c>
      <c r="C2176" t="b">
        <f>IF(Table2[[#This Row],[yearID]]&gt;=1973,TRUE,FALSE)</f>
        <v>1</v>
      </c>
      <c r="D2176" t="s">
        <v>157</v>
      </c>
      <c r="E2176" t="s">
        <v>229</v>
      </c>
      <c r="F2176" t="s">
        <v>229</v>
      </c>
      <c r="G2176" t="str">
        <f>VLOOKUP(Table2[[#This Row],[franchID]],TeamsFranchises!$A$1:$D$121,2,FALSE)</f>
        <v>Pittsburgh Pirates</v>
      </c>
      <c r="H2176" t="s">
        <v>591</v>
      </c>
      <c r="I2176">
        <v>3</v>
      </c>
      <c r="J2176">
        <v>114</v>
      </c>
      <c r="K2176">
        <v>61</v>
      </c>
      <c r="L2176">
        <v>53</v>
      </c>
      <c r="M2176">
        <v>61</v>
      </c>
      <c r="Q2176">
        <f>IF(Table2[[#This Row],[LgWin]]="Y",1,0)</f>
        <v>0</v>
      </c>
      <c r="S2176">
        <f>IF(Table2[[#This Row],[WSWin]]="Y",1,0)</f>
        <v>0</v>
      </c>
      <c r="T2176">
        <v>466</v>
      </c>
      <c r="U2176">
        <v>3864</v>
      </c>
      <c r="V2176">
        <v>1001</v>
      </c>
      <c r="W2176">
        <v>198</v>
      </c>
      <c r="X2176">
        <v>23</v>
      </c>
      <c r="Y2176">
        <v>80</v>
      </c>
      <c r="Z2176">
        <v>349</v>
      </c>
      <c r="AA2176">
        <v>725</v>
      </c>
      <c r="AB2176">
        <v>53</v>
      </c>
      <c r="AC2176">
        <v>25</v>
      </c>
      <c r="AD2176">
        <v>22</v>
      </c>
      <c r="AE2176">
        <v>28</v>
      </c>
      <c r="AF2176">
        <v>580</v>
      </c>
      <c r="AG2176">
        <v>518</v>
      </c>
      <c r="AH2176">
        <v>4.6399999999999997</v>
      </c>
      <c r="AI2176">
        <v>8</v>
      </c>
      <c r="AJ2176">
        <v>2</v>
      </c>
      <c r="AK2176">
        <v>24</v>
      </c>
      <c r="AL2176">
        <v>3017</v>
      </c>
      <c r="AM2176">
        <v>1094</v>
      </c>
      <c r="AN2176">
        <v>117</v>
      </c>
      <c r="AO2176">
        <v>370</v>
      </c>
      <c r="AP2176">
        <v>650</v>
      </c>
      <c r="AQ2176">
        <v>91</v>
      </c>
      <c r="AR2176">
        <v>131</v>
      </c>
      <c r="AS2176">
        <v>0.98</v>
      </c>
      <c r="AT2176" t="s">
        <v>390</v>
      </c>
      <c r="AU2176" t="s">
        <v>567</v>
      </c>
      <c r="AV2176">
        <v>1222520</v>
      </c>
      <c r="AW2176">
        <v>101</v>
      </c>
      <c r="AX2176">
        <v>102</v>
      </c>
      <c r="AY2176" t="s">
        <v>229</v>
      </c>
      <c r="AZ2176" t="s">
        <v>229</v>
      </c>
      <c r="BA2176" t="s">
        <v>229</v>
      </c>
    </row>
    <row r="2177" spans="1:53" x14ac:dyDescent="0.55000000000000004">
      <c r="A2177">
        <v>1994</v>
      </c>
      <c r="B2177" t="b">
        <f>IF(Table2[[#This Row],[yearID]]&gt;=1903,TRUE,FALSE)</f>
        <v>1</v>
      </c>
      <c r="C2177" t="b">
        <f>IF(Table2[[#This Row],[yearID]]&gt;=1973,TRUE,FALSE)</f>
        <v>1</v>
      </c>
      <c r="D2177" t="s">
        <v>157</v>
      </c>
      <c r="E2177" t="s">
        <v>554</v>
      </c>
      <c r="F2177" t="s">
        <v>555</v>
      </c>
      <c r="G2177" t="str">
        <f>VLOOKUP(Table2[[#This Row],[franchID]],TeamsFranchises!$A$1:$D$121,2,FALSE)</f>
        <v>San Diego Padres</v>
      </c>
      <c r="H2177" t="s">
        <v>8</v>
      </c>
      <c r="I2177">
        <v>4</v>
      </c>
      <c r="J2177">
        <v>117</v>
      </c>
      <c r="K2177">
        <v>57</v>
      </c>
      <c r="L2177">
        <v>47</v>
      </c>
      <c r="M2177">
        <v>70</v>
      </c>
      <c r="Q2177">
        <f>IF(Table2[[#This Row],[LgWin]]="Y",1,0)</f>
        <v>0</v>
      </c>
      <c r="S2177">
        <f>IF(Table2[[#This Row],[WSWin]]="Y",1,0)</f>
        <v>0</v>
      </c>
      <c r="T2177">
        <v>479</v>
      </c>
      <c r="U2177">
        <v>4068</v>
      </c>
      <c r="V2177">
        <v>1117</v>
      </c>
      <c r="W2177">
        <v>200</v>
      </c>
      <c r="X2177">
        <v>19</v>
      </c>
      <c r="Y2177">
        <v>92</v>
      </c>
      <c r="Z2177">
        <v>319</v>
      </c>
      <c r="AA2177">
        <v>762</v>
      </c>
      <c r="AB2177">
        <v>79</v>
      </c>
      <c r="AC2177">
        <v>37</v>
      </c>
      <c r="AD2177">
        <v>31</v>
      </c>
      <c r="AE2177">
        <v>33</v>
      </c>
      <c r="AF2177">
        <v>531</v>
      </c>
      <c r="AG2177">
        <v>474</v>
      </c>
      <c r="AH2177">
        <v>4.08</v>
      </c>
      <c r="AI2177">
        <v>8</v>
      </c>
      <c r="AJ2177">
        <v>6</v>
      </c>
      <c r="AK2177">
        <v>27</v>
      </c>
      <c r="AL2177">
        <v>3137</v>
      </c>
      <c r="AM2177">
        <v>1008</v>
      </c>
      <c r="AN2177">
        <v>99</v>
      </c>
      <c r="AO2177">
        <v>393</v>
      </c>
      <c r="AP2177">
        <v>862</v>
      </c>
      <c r="AQ2177">
        <v>111</v>
      </c>
      <c r="AR2177">
        <v>82</v>
      </c>
      <c r="AS2177">
        <v>0.97499999999999998</v>
      </c>
      <c r="AT2177" t="s">
        <v>556</v>
      </c>
      <c r="AU2177" t="s">
        <v>557</v>
      </c>
      <c r="AV2177">
        <v>953857</v>
      </c>
      <c r="AW2177">
        <v>97</v>
      </c>
      <c r="AX2177">
        <v>98</v>
      </c>
      <c r="AY2177" t="s">
        <v>555</v>
      </c>
      <c r="AZ2177" t="s">
        <v>554</v>
      </c>
      <c r="BA2177" t="s">
        <v>554</v>
      </c>
    </row>
    <row r="2178" spans="1:53" x14ac:dyDescent="0.55000000000000004">
      <c r="A2178">
        <v>1994</v>
      </c>
      <c r="B2178" t="b">
        <f>IF(Table2[[#This Row],[yearID]]&gt;=1903,TRUE,FALSE)</f>
        <v>1</v>
      </c>
      <c r="C2178" t="b">
        <f>IF(Table2[[#This Row],[yearID]]&gt;=1973,TRUE,FALSE)</f>
        <v>1</v>
      </c>
      <c r="D2178" t="s">
        <v>410</v>
      </c>
      <c r="E2178" t="s">
        <v>573</v>
      </c>
      <c r="F2178" t="s">
        <v>573</v>
      </c>
      <c r="G2178" t="str">
        <f>VLOOKUP(Table2[[#This Row],[franchID]],TeamsFranchises!$A$1:$D$121,2,FALSE)</f>
        <v>Seattle Mariners</v>
      </c>
      <c r="H2178" t="s">
        <v>8</v>
      </c>
      <c r="I2178">
        <v>3</v>
      </c>
      <c r="J2178">
        <v>112</v>
      </c>
      <c r="K2178">
        <v>44</v>
      </c>
      <c r="L2178">
        <v>49</v>
      </c>
      <c r="M2178">
        <v>63</v>
      </c>
      <c r="Q2178">
        <f>IF(Table2[[#This Row],[LgWin]]="Y",1,0)</f>
        <v>0</v>
      </c>
      <c r="S2178">
        <f>IF(Table2[[#This Row],[WSWin]]="Y",1,0)</f>
        <v>0</v>
      </c>
      <c r="T2178">
        <v>569</v>
      </c>
      <c r="U2178">
        <v>3883</v>
      </c>
      <c r="V2178">
        <v>1045</v>
      </c>
      <c r="W2178">
        <v>211</v>
      </c>
      <c r="X2178">
        <v>18</v>
      </c>
      <c r="Y2178">
        <v>153</v>
      </c>
      <c r="Z2178">
        <v>372</v>
      </c>
      <c r="AA2178">
        <v>652</v>
      </c>
      <c r="AB2178">
        <v>48</v>
      </c>
      <c r="AC2178">
        <v>21</v>
      </c>
      <c r="AD2178">
        <v>26</v>
      </c>
      <c r="AE2178">
        <v>32</v>
      </c>
      <c r="AF2178">
        <v>616</v>
      </c>
      <c r="AG2178">
        <v>546</v>
      </c>
      <c r="AH2178">
        <v>4.99</v>
      </c>
      <c r="AI2178">
        <v>13</v>
      </c>
      <c r="AJ2178">
        <v>7</v>
      </c>
      <c r="AK2178">
        <v>21</v>
      </c>
      <c r="AL2178">
        <v>2952</v>
      </c>
      <c r="AM2178">
        <v>1051</v>
      </c>
      <c r="AN2178">
        <v>109</v>
      </c>
      <c r="AO2178">
        <v>486</v>
      </c>
      <c r="AP2178">
        <v>763</v>
      </c>
      <c r="AQ2178">
        <v>95</v>
      </c>
      <c r="AR2178">
        <v>102</v>
      </c>
      <c r="AS2178">
        <v>0.97699999999999998</v>
      </c>
      <c r="AT2178" t="s">
        <v>574</v>
      </c>
      <c r="AU2178" t="s">
        <v>575</v>
      </c>
      <c r="AV2178">
        <v>1104206</v>
      </c>
      <c r="AW2178">
        <v>102</v>
      </c>
      <c r="AX2178">
        <v>102</v>
      </c>
      <c r="AY2178" t="s">
        <v>573</v>
      </c>
      <c r="AZ2178" t="s">
        <v>573</v>
      </c>
      <c r="BA2178" t="s">
        <v>573</v>
      </c>
    </row>
    <row r="2179" spans="1:53" x14ac:dyDescent="0.55000000000000004">
      <c r="A2179">
        <v>1994</v>
      </c>
      <c r="B2179" t="b">
        <f>IF(Table2[[#This Row],[yearID]]&gt;=1903,TRUE,FALSE)</f>
        <v>1</v>
      </c>
      <c r="C2179" t="b">
        <f>IF(Table2[[#This Row],[yearID]]&gt;=1973,TRUE,FALSE)</f>
        <v>1</v>
      </c>
      <c r="D2179" t="s">
        <v>157</v>
      </c>
      <c r="E2179" t="s">
        <v>514</v>
      </c>
      <c r="F2179" t="s">
        <v>243</v>
      </c>
      <c r="G2179" t="str">
        <f>VLOOKUP(Table2[[#This Row],[franchID]],TeamsFranchises!$A$1:$D$121,2,FALSE)</f>
        <v>San Francisco Giants</v>
      </c>
      <c r="H2179" t="s">
        <v>8</v>
      </c>
      <c r="I2179">
        <v>2</v>
      </c>
      <c r="J2179">
        <v>115</v>
      </c>
      <c r="K2179">
        <v>60</v>
      </c>
      <c r="L2179">
        <v>55</v>
      </c>
      <c r="M2179">
        <v>60</v>
      </c>
      <c r="Q2179">
        <f>IF(Table2[[#This Row],[LgWin]]="Y",1,0)</f>
        <v>0</v>
      </c>
      <c r="S2179">
        <f>IF(Table2[[#This Row],[WSWin]]="Y",1,0)</f>
        <v>0</v>
      </c>
      <c r="T2179">
        <v>504</v>
      </c>
      <c r="U2179">
        <v>3869</v>
      </c>
      <c r="V2179">
        <v>963</v>
      </c>
      <c r="W2179">
        <v>159</v>
      </c>
      <c r="X2179">
        <v>32</v>
      </c>
      <c r="Y2179">
        <v>123</v>
      </c>
      <c r="Z2179">
        <v>364</v>
      </c>
      <c r="AA2179">
        <v>719</v>
      </c>
      <c r="AB2179">
        <v>114</v>
      </c>
      <c r="AC2179">
        <v>40</v>
      </c>
      <c r="AD2179">
        <v>39</v>
      </c>
      <c r="AE2179">
        <v>27</v>
      </c>
      <c r="AF2179">
        <v>500</v>
      </c>
      <c r="AG2179">
        <v>454</v>
      </c>
      <c r="AH2179">
        <v>3.99</v>
      </c>
      <c r="AI2179">
        <v>2</v>
      </c>
      <c r="AJ2179">
        <v>4</v>
      </c>
      <c r="AK2179">
        <v>33</v>
      </c>
      <c r="AL2179">
        <v>3076</v>
      </c>
      <c r="AM2179">
        <v>1014</v>
      </c>
      <c r="AN2179">
        <v>122</v>
      </c>
      <c r="AO2179">
        <v>372</v>
      </c>
      <c r="AP2179">
        <v>655</v>
      </c>
      <c r="AQ2179">
        <v>68</v>
      </c>
      <c r="AR2179">
        <v>113</v>
      </c>
      <c r="AS2179">
        <v>0.98499999999999999</v>
      </c>
      <c r="AT2179" t="s">
        <v>515</v>
      </c>
      <c r="AU2179" t="s">
        <v>517</v>
      </c>
      <c r="AV2179">
        <v>1704608</v>
      </c>
      <c r="AW2179">
        <v>94</v>
      </c>
      <c r="AX2179">
        <v>94</v>
      </c>
      <c r="AY2179" t="s">
        <v>243</v>
      </c>
      <c r="AZ2179" t="s">
        <v>514</v>
      </c>
      <c r="BA2179" t="s">
        <v>514</v>
      </c>
    </row>
    <row r="2180" spans="1:53" x14ac:dyDescent="0.55000000000000004">
      <c r="A2180">
        <v>1994</v>
      </c>
      <c r="B2180" t="b">
        <f>IF(Table2[[#This Row],[yearID]]&gt;=1903,TRUE,FALSE)</f>
        <v>1</v>
      </c>
      <c r="C2180" t="b">
        <f>IF(Table2[[#This Row],[yearID]]&gt;=1973,TRUE,FALSE)</f>
        <v>1</v>
      </c>
      <c r="D2180" t="s">
        <v>157</v>
      </c>
      <c r="E2180" t="s">
        <v>396</v>
      </c>
      <c r="F2180" t="s">
        <v>154</v>
      </c>
      <c r="G2180" t="str">
        <f>VLOOKUP(Table2[[#This Row],[franchID]],TeamsFranchises!$A$1:$D$121,2,FALSE)</f>
        <v>St. Louis Cardinals</v>
      </c>
      <c r="H2180" t="s">
        <v>591</v>
      </c>
      <c r="I2180">
        <v>3</v>
      </c>
      <c r="J2180">
        <v>115</v>
      </c>
      <c r="K2180">
        <v>56</v>
      </c>
      <c r="L2180">
        <v>53</v>
      </c>
      <c r="M2180">
        <v>61</v>
      </c>
      <c r="Q2180">
        <f>IF(Table2[[#This Row],[LgWin]]="Y",1,0)</f>
        <v>0</v>
      </c>
      <c r="S2180">
        <f>IF(Table2[[#This Row],[WSWin]]="Y",1,0)</f>
        <v>0</v>
      </c>
      <c r="T2180">
        <v>535</v>
      </c>
      <c r="U2180">
        <v>3902</v>
      </c>
      <c r="V2180">
        <v>1026</v>
      </c>
      <c r="W2180">
        <v>213</v>
      </c>
      <c r="X2180">
        <v>27</v>
      </c>
      <c r="Y2180">
        <v>108</v>
      </c>
      <c r="Z2180">
        <v>434</v>
      </c>
      <c r="AA2180">
        <v>686</v>
      </c>
      <c r="AB2180">
        <v>76</v>
      </c>
      <c r="AC2180">
        <v>46</v>
      </c>
      <c r="AD2180">
        <v>33</v>
      </c>
      <c r="AE2180">
        <v>37</v>
      </c>
      <c r="AF2180">
        <v>621</v>
      </c>
      <c r="AG2180">
        <v>581</v>
      </c>
      <c r="AH2180">
        <v>5.14</v>
      </c>
      <c r="AI2180">
        <v>7</v>
      </c>
      <c r="AJ2180">
        <v>7</v>
      </c>
      <c r="AK2180">
        <v>29</v>
      </c>
      <c r="AL2180">
        <v>3054</v>
      </c>
      <c r="AM2180">
        <v>1154</v>
      </c>
      <c r="AN2180">
        <v>134</v>
      </c>
      <c r="AO2180">
        <v>355</v>
      </c>
      <c r="AP2180">
        <v>632</v>
      </c>
      <c r="AQ2180">
        <v>80</v>
      </c>
      <c r="AR2180">
        <v>119</v>
      </c>
      <c r="AS2180">
        <v>0.98199999999999998</v>
      </c>
      <c r="AT2180" t="s">
        <v>409</v>
      </c>
      <c r="AU2180" t="s">
        <v>545</v>
      </c>
      <c r="AV2180">
        <v>1866544</v>
      </c>
      <c r="AW2180">
        <v>98</v>
      </c>
      <c r="AX2180">
        <v>99</v>
      </c>
      <c r="AY2180" t="s">
        <v>154</v>
      </c>
      <c r="AZ2180" t="s">
        <v>396</v>
      </c>
      <c r="BA2180" t="s">
        <v>396</v>
      </c>
    </row>
    <row r="2181" spans="1:53" x14ac:dyDescent="0.55000000000000004">
      <c r="A2181">
        <v>1994</v>
      </c>
      <c r="B2181" t="b">
        <f>IF(Table2[[#This Row],[yearID]]&gt;=1903,TRUE,FALSE)</f>
        <v>1</v>
      </c>
      <c r="C2181" t="b">
        <f>IF(Table2[[#This Row],[yearID]]&gt;=1973,TRUE,FALSE)</f>
        <v>1</v>
      </c>
      <c r="D2181" t="s">
        <v>410</v>
      </c>
      <c r="E2181" t="s">
        <v>526</v>
      </c>
      <c r="F2181" t="s">
        <v>526</v>
      </c>
      <c r="G2181" t="str">
        <f>VLOOKUP(Table2[[#This Row],[franchID]],TeamsFranchises!$A$1:$D$121,2,FALSE)</f>
        <v>Texas Rangers</v>
      </c>
      <c r="H2181" t="s">
        <v>8</v>
      </c>
      <c r="I2181">
        <v>1</v>
      </c>
      <c r="J2181">
        <v>114</v>
      </c>
      <c r="K2181">
        <v>63</v>
      </c>
      <c r="L2181">
        <v>52</v>
      </c>
      <c r="M2181">
        <v>62</v>
      </c>
      <c r="Q2181">
        <f>IF(Table2[[#This Row],[LgWin]]="Y",1,0)</f>
        <v>0</v>
      </c>
      <c r="S2181">
        <f>IF(Table2[[#This Row],[WSWin]]="Y",1,0)</f>
        <v>0</v>
      </c>
      <c r="T2181">
        <v>613</v>
      </c>
      <c r="U2181">
        <v>3983</v>
      </c>
      <c r="V2181">
        <v>1114</v>
      </c>
      <c r="W2181">
        <v>198</v>
      </c>
      <c r="X2181">
        <v>27</v>
      </c>
      <c r="Y2181">
        <v>124</v>
      </c>
      <c r="Z2181">
        <v>437</v>
      </c>
      <c r="AA2181">
        <v>730</v>
      </c>
      <c r="AB2181">
        <v>82</v>
      </c>
      <c r="AC2181">
        <v>35</v>
      </c>
      <c r="AD2181">
        <v>36</v>
      </c>
      <c r="AE2181">
        <v>34</v>
      </c>
      <c r="AF2181">
        <v>697</v>
      </c>
      <c r="AG2181">
        <v>620</v>
      </c>
      <c r="AH2181">
        <v>5.45</v>
      </c>
      <c r="AI2181">
        <v>10</v>
      </c>
      <c r="AJ2181">
        <v>4</v>
      </c>
      <c r="AK2181">
        <v>26</v>
      </c>
      <c r="AL2181">
        <v>3069</v>
      </c>
      <c r="AM2181">
        <v>1176</v>
      </c>
      <c r="AN2181">
        <v>157</v>
      </c>
      <c r="AO2181">
        <v>394</v>
      </c>
      <c r="AP2181">
        <v>683</v>
      </c>
      <c r="AQ2181">
        <v>106</v>
      </c>
      <c r="AR2181">
        <v>106</v>
      </c>
      <c r="AS2181">
        <v>0.97599999999999998</v>
      </c>
      <c r="AT2181" t="s">
        <v>568</v>
      </c>
      <c r="AU2181" t="s">
        <v>593</v>
      </c>
      <c r="AV2181">
        <v>2503198</v>
      </c>
      <c r="AW2181">
        <v>100</v>
      </c>
      <c r="AX2181">
        <v>101</v>
      </c>
      <c r="AY2181" t="s">
        <v>526</v>
      </c>
      <c r="AZ2181" t="s">
        <v>526</v>
      </c>
      <c r="BA2181" t="s">
        <v>526</v>
      </c>
    </row>
    <row r="2182" spans="1:53" x14ac:dyDescent="0.55000000000000004">
      <c r="A2182">
        <v>1994</v>
      </c>
      <c r="B2182" t="b">
        <f>IF(Table2[[#This Row],[yearID]]&gt;=1903,TRUE,FALSE)</f>
        <v>1</v>
      </c>
      <c r="C2182" t="b">
        <f>IF(Table2[[#This Row],[yearID]]&gt;=1973,TRUE,FALSE)</f>
        <v>1</v>
      </c>
      <c r="D2182" t="s">
        <v>410</v>
      </c>
      <c r="E2182" t="s">
        <v>576</v>
      </c>
      <c r="F2182" t="s">
        <v>576</v>
      </c>
      <c r="G2182" t="str">
        <f>VLOOKUP(Table2[[#This Row],[franchID]],TeamsFranchises!$A$1:$D$121,2,FALSE)</f>
        <v>Toronto Blue Jays</v>
      </c>
      <c r="H2182" t="s">
        <v>37</v>
      </c>
      <c r="I2182">
        <v>3</v>
      </c>
      <c r="J2182">
        <v>115</v>
      </c>
      <c r="K2182">
        <v>59</v>
      </c>
      <c r="L2182">
        <v>55</v>
      </c>
      <c r="M2182">
        <v>60</v>
      </c>
      <c r="Q2182">
        <f>IF(Table2[[#This Row],[LgWin]]="Y",1,0)</f>
        <v>0</v>
      </c>
      <c r="S2182">
        <f>IF(Table2[[#This Row],[WSWin]]="Y",1,0)</f>
        <v>0</v>
      </c>
      <c r="T2182">
        <v>566</v>
      </c>
      <c r="U2182">
        <v>3962</v>
      </c>
      <c r="V2182">
        <v>1064</v>
      </c>
      <c r="W2182">
        <v>210</v>
      </c>
      <c r="X2182">
        <v>30</v>
      </c>
      <c r="Y2182">
        <v>115</v>
      </c>
      <c r="Z2182">
        <v>387</v>
      </c>
      <c r="AA2182">
        <v>691</v>
      </c>
      <c r="AB2182">
        <v>79</v>
      </c>
      <c r="AC2182">
        <v>26</v>
      </c>
      <c r="AD2182">
        <v>38</v>
      </c>
      <c r="AE2182">
        <v>44</v>
      </c>
      <c r="AF2182">
        <v>579</v>
      </c>
      <c r="AG2182">
        <v>535</v>
      </c>
      <c r="AH2182">
        <v>4.7</v>
      </c>
      <c r="AI2182">
        <v>13</v>
      </c>
      <c r="AJ2182">
        <v>4</v>
      </c>
      <c r="AK2182">
        <v>26</v>
      </c>
      <c r="AL2182">
        <v>3075</v>
      </c>
      <c r="AM2182">
        <v>1053</v>
      </c>
      <c r="AN2182">
        <v>127</v>
      </c>
      <c r="AO2182">
        <v>482</v>
      </c>
      <c r="AP2182">
        <v>832</v>
      </c>
      <c r="AQ2182">
        <v>81</v>
      </c>
      <c r="AR2182">
        <v>105</v>
      </c>
      <c r="AS2182">
        <v>0.98099999999999998</v>
      </c>
      <c r="AT2182" t="s">
        <v>577</v>
      </c>
      <c r="AU2182" t="s">
        <v>581</v>
      </c>
      <c r="AV2182">
        <v>2907933</v>
      </c>
      <c r="AW2182">
        <v>100</v>
      </c>
      <c r="AX2182">
        <v>100</v>
      </c>
      <c r="AY2182" t="s">
        <v>576</v>
      </c>
      <c r="AZ2182" t="s">
        <v>576</v>
      </c>
      <c r="BA2182" t="s">
        <v>576</v>
      </c>
    </row>
    <row r="2183" spans="1:53" x14ac:dyDescent="0.55000000000000004">
      <c r="A2183">
        <v>1995</v>
      </c>
      <c r="B2183" t="b">
        <f>IF(Table2[[#This Row],[yearID]]&gt;=1903,TRUE,FALSE)</f>
        <v>1</v>
      </c>
      <c r="C2183" t="b">
        <f>IF(Table2[[#This Row],[yearID]]&gt;=1973,TRUE,FALSE)</f>
        <v>1</v>
      </c>
      <c r="D2183" t="s">
        <v>157</v>
      </c>
      <c r="E2183" t="s">
        <v>159</v>
      </c>
      <c r="F2183" t="s">
        <v>159</v>
      </c>
      <c r="G2183" t="str">
        <f>VLOOKUP(Table2[[#This Row],[franchID]],TeamsFranchises!$A$1:$D$121,2,FALSE)</f>
        <v>Atlanta Braves</v>
      </c>
      <c r="H2183" t="s">
        <v>37</v>
      </c>
      <c r="I2183">
        <v>1</v>
      </c>
      <c r="J2183">
        <v>144</v>
      </c>
      <c r="K2183">
        <v>72</v>
      </c>
      <c r="L2183">
        <v>90</v>
      </c>
      <c r="M2183">
        <v>54</v>
      </c>
      <c r="N2183" t="s">
        <v>76</v>
      </c>
      <c r="O2183" t="s">
        <v>51</v>
      </c>
      <c r="P2183" t="s">
        <v>76</v>
      </c>
      <c r="Q2183">
        <f>IF(Table2[[#This Row],[LgWin]]="Y",1,0)</f>
        <v>1</v>
      </c>
      <c r="R2183" t="s">
        <v>76</v>
      </c>
      <c r="S2183">
        <f>IF(Table2[[#This Row],[WSWin]]="Y",1,0)</f>
        <v>1</v>
      </c>
      <c r="T2183">
        <v>645</v>
      </c>
      <c r="U2183">
        <v>4814</v>
      </c>
      <c r="V2183">
        <v>1202</v>
      </c>
      <c r="W2183">
        <v>210</v>
      </c>
      <c r="X2183">
        <v>27</v>
      </c>
      <c r="Y2183">
        <v>168</v>
      </c>
      <c r="Z2183">
        <v>520</v>
      </c>
      <c r="AA2183">
        <v>933</v>
      </c>
      <c r="AB2183">
        <v>73</v>
      </c>
      <c r="AC2183">
        <v>43</v>
      </c>
      <c r="AD2183">
        <v>40</v>
      </c>
      <c r="AE2183">
        <v>34</v>
      </c>
      <c r="AF2183">
        <v>540</v>
      </c>
      <c r="AG2183">
        <v>494</v>
      </c>
      <c r="AH2183">
        <v>3.44</v>
      </c>
      <c r="AI2183">
        <v>18</v>
      </c>
      <c r="AJ2183">
        <v>11</v>
      </c>
      <c r="AK2183">
        <v>34</v>
      </c>
      <c r="AL2183">
        <v>3875</v>
      </c>
      <c r="AM2183">
        <v>1184</v>
      </c>
      <c r="AN2183">
        <v>107</v>
      </c>
      <c r="AO2183">
        <v>436</v>
      </c>
      <c r="AP2183">
        <v>1087</v>
      </c>
      <c r="AQ2183">
        <v>100</v>
      </c>
      <c r="AR2183">
        <v>113</v>
      </c>
      <c r="AS2183">
        <v>0.98199999999999998</v>
      </c>
      <c r="AT2183" t="s">
        <v>541</v>
      </c>
      <c r="AU2183" t="s">
        <v>542</v>
      </c>
      <c r="AV2183">
        <v>2561831</v>
      </c>
      <c r="AW2183">
        <v>103</v>
      </c>
      <c r="AX2183">
        <v>102</v>
      </c>
      <c r="AY2183" t="s">
        <v>159</v>
      </c>
      <c r="AZ2183" t="s">
        <v>159</v>
      </c>
      <c r="BA2183" t="s">
        <v>159</v>
      </c>
    </row>
    <row r="2184" spans="1:53" x14ac:dyDescent="0.55000000000000004">
      <c r="A2184">
        <v>1995</v>
      </c>
      <c r="B2184" t="b">
        <f>IF(Table2[[#This Row],[yearID]]&gt;=1903,TRUE,FALSE)</f>
        <v>1</v>
      </c>
      <c r="C2184" t="b">
        <f>IF(Table2[[#This Row],[yearID]]&gt;=1973,TRUE,FALSE)</f>
        <v>1</v>
      </c>
      <c r="D2184" t="s">
        <v>410</v>
      </c>
      <c r="E2184" t="s">
        <v>95</v>
      </c>
      <c r="F2184" t="s">
        <v>95</v>
      </c>
      <c r="G2184" t="str">
        <f>VLOOKUP(Table2[[#This Row],[franchID]],TeamsFranchises!$A$1:$D$121,2,FALSE)</f>
        <v>Baltimore Orioles</v>
      </c>
      <c r="H2184" t="s">
        <v>37</v>
      </c>
      <c r="I2184">
        <v>3</v>
      </c>
      <c r="J2184">
        <v>144</v>
      </c>
      <c r="K2184">
        <v>72</v>
      </c>
      <c r="L2184">
        <v>71</v>
      </c>
      <c r="M2184">
        <v>73</v>
      </c>
      <c r="N2184" t="s">
        <v>51</v>
      </c>
      <c r="O2184" t="s">
        <v>51</v>
      </c>
      <c r="P2184" t="s">
        <v>51</v>
      </c>
      <c r="Q2184">
        <f>IF(Table2[[#This Row],[LgWin]]="Y",1,0)</f>
        <v>0</v>
      </c>
      <c r="R2184" t="s">
        <v>51</v>
      </c>
      <c r="S2184">
        <f>IF(Table2[[#This Row],[WSWin]]="Y",1,0)</f>
        <v>0</v>
      </c>
      <c r="T2184">
        <v>704</v>
      </c>
      <c r="U2184">
        <v>4837</v>
      </c>
      <c r="V2184">
        <v>1267</v>
      </c>
      <c r="W2184">
        <v>229</v>
      </c>
      <c r="X2184">
        <v>27</v>
      </c>
      <c r="Y2184">
        <v>173</v>
      </c>
      <c r="Z2184">
        <v>574</v>
      </c>
      <c r="AA2184">
        <v>803</v>
      </c>
      <c r="AB2184">
        <v>92</v>
      </c>
      <c r="AC2184">
        <v>45</v>
      </c>
      <c r="AD2184">
        <v>39</v>
      </c>
      <c r="AE2184">
        <v>41</v>
      </c>
      <c r="AF2184">
        <v>640</v>
      </c>
      <c r="AG2184">
        <v>607</v>
      </c>
      <c r="AH2184">
        <v>4.3099999999999996</v>
      </c>
      <c r="AI2184">
        <v>19</v>
      </c>
      <c r="AJ2184">
        <v>10</v>
      </c>
      <c r="AK2184">
        <v>29</v>
      </c>
      <c r="AL2184">
        <v>3801</v>
      </c>
      <c r="AM2184">
        <v>1165</v>
      </c>
      <c r="AN2184">
        <v>149</v>
      </c>
      <c r="AO2184">
        <v>523</v>
      </c>
      <c r="AP2184">
        <v>930</v>
      </c>
      <c r="AQ2184">
        <v>72</v>
      </c>
      <c r="AR2184">
        <v>141</v>
      </c>
      <c r="AS2184">
        <v>0.98599999999999999</v>
      </c>
      <c r="AT2184" t="s">
        <v>218</v>
      </c>
      <c r="AU2184" t="s">
        <v>583</v>
      </c>
      <c r="AV2184">
        <v>3098475</v>
      </c>
      <c r="AW2184">
        <v>102</v>
      </c>
      <c r="AX2184">
        <v>101</v>
      </c>
      <c r="AY2184" t="s">
        <v>95</v>
      </c>
      <c r="AZ2184" t="s">
        <v>95</v>
      </c>
      <c r="BA2184" t="s">
        <v>95</v>
      </c>
    </row>
    <row r="2185" spans="1:53" x14ac:dyDescent="0.55000000000000004">
      <c r="A2185">
        <v>1995</v>
      </c>
      <c r="B2185" t="b">
        <f>IF(Table2[[#This Row],[yearID]]&gt;=1903,TRUE,FALSE)</f>
        <v>1</v>
      </c>
      <c r="C2185" t="b">
        <f>IF(Table2[[#This Row],[yearID]]&gt;=1973,TRUE,FALSE)</f>
        <v>1</v>
      </c>
      <c r="D2185" t="s">
        <v>410</v>
      </c>
      <c r="E2185" t="s">
        <v>54</v>
      </c>
      <c r="F2185" t="s">
        <v>54</v>
      </c>
      <c r="G2185" t="str">
        <f>VLOOKUP(Table2[[#This Row],[franchID]],TeamsFranchises!$A$1:$D$121,2,FALSE)</f>
        <v>Boston Red Sox</v>
      </c>
      <c r="H2185" t="s">
        <v>37</v>
      </c>
      <c r="I2185">
        <v>1</v>
      </c>
      <c r="J2185">
        <v>144</v>
      </c>
      <c r="K2185">
        <v>72</v>
      </c>
      <c r="L2185">
        <v>86</v>
      </c>
      <c r="M2185">
        <v>58</v>
      </c>
      <c r="N2185" t="s">
        <v>76</v>
      </c>
      <c r="O2185" t="s">
        <v>51</v>
      </c>
      <c r="P2185" t="s">
        <v>51</v>
      </c>
      <c r="Q2185">
        <f>IF(Table2[[#This Row],[LgWin]]="Y",1,0)</f>
        <v>0</v>
      </c>
      <c r="R2185" t="s">
        <v>51</v>
      </c>
      <c r="S2185">
        <f>IF(Table2[[#This Row],[WSWin]]="Y",1,0)</f>
        <v>0</v>
      </c>
      <c r="T2185">
        <v>791</v>
      </c>
      <c r="U2185">
        <v>4997</v>
      </c>
      <c r="V2185">
        <v>1399</v>
      </c>
      <c r="W2185">
        <v>286</v>
      </c>
      <c r="X2185">
        <v>31</v>
      </c>
      <c r="Y2185">
        <v>175</v>
      </c>
      <c r="Z2185">
        <v>560</v>
      </c>
      <c r="AA2185">
        <v>923</v>
      </c>
      <c r="AB2185">
        <v>99</v>
      </c>
      <c r="AC2185">
        <v>44</v>
      </c>
      <c r="AD2185">
        <v>65</v>
      </c>
      <c r="AE2185">
        <v>49</v>
      </c>
      <c r="AF2185">
        <v>698</v>
      </c>
      <c r="AG2185">
        <v>631</v>
      </c>
      <c r="AH2185">
        <v>4.3899999999999997</v>
      </c>
      <c r="AI2185">
        <v>7</v>
      </c>
      <c r="AJ2185">
        <v>9</v>
      </c>
      <c r="AK2185">
        <v>39</v>
      </c>
      <c r="AL2185">
        <v>3878</v>
      </c>
      <c r="AM2185">
        <v>1338</v>
      </c>
      <c r="AN2185">
        <v>127</v>
      </c>
      <c r="AO2185">
        <v>476</v>
      </c>
      <c r="AP2185">
        <v>888</v>
      </c>
      <c r="AQ2185">
        <v>120</v>
      </c>
      <c r="AR2185">
        <v>151</v>
      </c>
      <c r="AS2185">
        <v>0.97799999999999998</v>
      </c>
      <c r="AT2185" t="s">
        <v>441</v>
      </c>
      <c r="AU2185" t="s">
        <v>493</v>
      </c>
      <c r="AV2185">
        <v>2164410</v>
      </c>
      <c r="AW2185">
        <v>103</v>
      </c>
      <c r="AX2185">
        <v>103</v>
      </c>
      <c r="AY2185" t="s">
        <v>54</v>
      </c>
      <c r="AZ2185" t="s">
        <v>54</v>
      </c>
      <c r="BA2185" t="s">
        <v>54</v>
      </c>
    </row>
    <row r="2186" spans="1:53" x14ac:dyDescent="0.55000000000000004">
      <c r="A2186">
        <v>1995</v>
      </c>
      <c r="B2186" t="b">
        <f>IF(Table2[[#This Row],[yearID]]&gt;=1903,TRUE,FALSE)</f>
        <v>1</v>
      </c>
      <c r="C2186" t="b">
        <f>IF(Table2[[#This Row],[yearID]]&gt;=1973,TRUE,FALSE)</f>
        <v>1</v>
      </c>
      <c r="D2186" t="s">
        <v>410</v>
      </c>
      <c r="E2186" t="s">
        <v>537</v>
      </c>
      <c r="F2186" t="s">
        <v>520</v>
      </c>
      <c r="G2186" t="str">
        <f>VLOOKUP(Table2[[#This Row],[franchID]],TeamsFranchises!$A$1:$D$121,2,FALSE)</f>
        <v>Los Angeles Angels of Anaheim</v>
      </c>
      <c r="H2186" t="s">
        <v>8</v>
      </c>
      <c r="I2186">
        <v>2</v>
      </c>
      <c r="J2186">
        <v>145</v>
      </c>
      <c r="K2186">
        <v>72</v>
      </c>
      <c r="L2186">
        <v>78</v>
      </c>
      <c r="M2186">
        <v>67</v>
      </c>
      <c r="N2186" t="s">
        <v>51</v>
      </c>
      <c r="O2186" t="s">
        <v>51</v>
      </c>
      <c r="P2186" t="s">
        <v>51</v>
      </c>
      <c r="Q2186">
        <f>IF(Table2[[#This Row],[LgWin]]="Y",1,0)</f>
        <v>0</v>
      </c>
      <c r="R2186" t="s">
        <v>51</v>
      </c>
      <c r="S2186">
        <f>IF(Table2[[#This Row],[WSWin]]="Y",1,0)</f>
        <v>0</v>
      </c>
      <c r="T2186">
        <v>801</v>
      </c>
      <c r="U2186">
        <v>5019</v>
      </c>
      <c r="V2186">
        <v>1390</v>
      </c>
      <c r="W2186">
        <v>252</v>
      </c>
      <c r="X2186">
        <v>25</v>
      </c>
      <c r="Y2186">
        <v>186</v>
      </c>
      <c r="Z2186">
        <v>564</v>
      </c>
      <c r="AA2186">
        <v>889</v>
      </c>
      <c r="AB2186">
        <v>58</v>
      </c>
      <c r="AC2186">
        <v>39</v>
      </c>
      <c r="AD2186">
        <v>36</v>
      </c>
      <c r="AE2186">
        <v>38</v>
      </c>
      <c r="AF2186">
        <v>697</v>
      </c>
      <c r="AG2186">
        <v>645</v>
      </c>
      <c r="AH2186">
        <v>4.5199999999999996</v>
      </c>
      <c r="AI2186">
        <v>8</v>
      </c>
      <c r="AJ2186">
        <v>9</v>
      </c>
      <c r="AK2186">
        <v>42</v>
      </c>
      <c r="AL2186">
        <v>3853</v>
      </c>
      <c r="AM2186">
        <v>1310</v>
      </c>
      <c r="AN2186">
        <v>163</v>
      </c>
      <c r="AO2186">
        <v>486</v>
      </c>
      <c r="AP2186">
        <v>901</v>
      </c>
      <c r="AQ2186">
        <v>95</v>
      </c>
      <c r="AR2186">
        <v>120</v>
      </c>
      <c r="AS2186">
        <v>0.98199999999999998</v>
      </c>
      <c r="AT2186" t="s">
        <v>538</v>
      </c>
      <c r="AU2186" t="s">
        <v>543</v>
      </c>
      <c r="AV2186">
        <v>1748680</v>
      </c>
      <c r="AW2186">
        <v>99</v>
      </c>
      <c r="AX2186">
        <v>99</v>
      </c>
      <c r="AY2186" t="s">
        <v>537</v>
      </c>
      <c r="AZ2186" t="s">
        <v>537</v>
      </c>
      <c r="BA2186" t="s">
        <v>537</v>
      </c>
    </row>
    <row r="2187" spans="1:53" x14ac:dyDescent="0.55000000000000004">
      <c r="A2187">
        <v>1995</v>
      </c>
      <c r="B2187" t="b">
        <f>IF(Table2[[#This Row],[yearID]]&gt;=1903,TRUE,FALSE)</f>
        <v>1</v>
      </c>
      <c r="C2187" t="b">
        <f>IF(Table2[[#This Row],[yearID]]&gt;=1973,TRUE,FALSE)</f>
        <v>1</v>
      </c>
      <c r="D2187" t="s">
        <v>410</v>
      </c>
      <c r="E2187" t="s">
        <v>415</v>
      </c>
      <c r="F2187" t="s">
        <v>416</v>
      </c>
      <c r="G2187" t="str">
        <f>VLOOKUP(Table2[[#This Row],[franchID]],TeamsFranchises!$A$1:$D$121,2,FALSE)</f>
        <v>Chicago White Sox</v>
      </c>
      <c r="H2187" t="s">
        <v>591</v>
      </c>
      <c r="I2187">
        <v>3</v>
      </c>
      <c r="J2187">
        <v>145</v>
      </c>
      <c r="K2187">
        <v>72</v>
      </c>
      <c r="L2187">
        <v>68</v>
      </c>
      <c r="M2187">
        <v>76</v>
      </c>
      <c r="N2187" t="s">
        <v>51</v>
      </c>
      <c r="O2187" t="s">
        <v>51</v>
      </c>
      <c r="P2187" t="s">
        <v>51</v>
      </c>
      <c r="Q2187">
        <f>IF(Table2[[#This Row],[LgWin]]="Y",1,0)</f>
        <v>0</v>
      </c>
      <c r="R2187" t="s">
        <v>51</v>
      </c>
      <c r="S2187">
        <f>IF(Table2[[#This Row],[WSWin]]="Y",1,0)</f>
        <v>0</v>
      </c>
      <c r="T2187">
        <v>755</v>
      </c>
      <c r="U2187">
        <v>5060</v>
      </c>
      <c r="V2187">
        <v>1417</v>
      </c>
      <c r="W2187">
        <v>252</v>
      </c>
      <c r="X2187">
        <v>37</v>
      </c>
      <c r="Y2187">
        <v>146</v>
      </c>
      <c r="Z2187">
        <v>576</v>
      </c>
      <c r="AA2187">
        <v>767</v>
      </c>
      <c r="AB2187">
        <v>110</v>
      </c>
      <c r="AC2187">
        <v>39</v>
      </c>
      <c r="AD2187">
        <v>32</v>
      </c>
      <c r="AE2187">
        <v>56</v>
      </c>
      <c r="AF2187">
        <v>758</v>
      </c>
      <c r="AG2187">
        <v>693</v>
      </c>
      <c r="AH2187">
        <v>4.8499999999999996</v>
      </c>
      <c r="AI2187">
        <v>12</v>
      </c>
      <c r="AJ2187">
        <v>4</v>
      </c>
      <c r="AK2187">
        <v>36</v>
      </c>
      <c r="AL2187">
        <v>3854</v>
      </c>
      <c r="AM2187">
        <v>1374</v>
      </c>
      <c r="AN2187">
        <v>164</v>
      </c>
      <c r="AO2187">
        <v>617</v>
      </c>
      <c r="AP2187">
        <v>892</v>
      </c>
      <c r="AQ2187">
        <v>108</v>
      </c>
      <c r="AR2187">
        <v>131</v>
      </c>
      <c r="AS2187">
        <v>0.98</v>
      </c>
      <c r="AT2187" t="s">
        <v>417</v>
      </c>
      <c r="AU2187" t="s">
        <v>582</v>
      </c>
      <c r="AV2187">
        <v>1609773</v>
      </c>
      <c r="AW2187">
        <v>96</v>
      </c>
      <c r="AX2187">
        <v>95</v>
      </c>
      <c r="AY2187" t="s">
        <v>416</v>
      </c>
      <c r="AZ2187" t="s">
        <v>415</v>
      </c>
      <c r="BA2187" t="s">
        <v>415</v>
      </c>
    </row>
    <row r="2188" spans="1:53" x14ac:dyDescent="0.55000000000000004">
      <c r="A2188">
        <v>1995</v>
      </c>
      <c r="B2188" t="b">
        <f>IF(Table2[[#This Row],[yearID]]&gt;=1903,TRUE,FALSE)</f>
        <v>1</v>
      </c>
      <c r="C2188" t="b">
        <f>IF(Table2[[#This Row],[yearID]]&gt;=1973,TRUE,FALSE)</f>
        <v>1</v>
      </c>
      <c r="D2188" t="s">
        <v>157</v>
      </c>
      <c r="E2188" t="s">
        <v>161</v>
      </c>
      <c r="F2188" t="s">
        <v>162</v>
      </c>
      <c r="G2188" t="str">
        <f>VLOOKUP(Table2[[#This Row],[franchID]],TeamsFranchises!$A$1:$D$121,2,FALSE)</f>
        <v>Chicago Cubs</v>
      </c>
      <c r="H2188" t="s">
        <v>591</v>
      </c>
      <c r="I2188">
        <v>3</v>
      </c>
      <c r="J2188">
        <v>144</v>
      </c>
      <c r="K2188">
        <v>72</v>
      </c>
      <c r="L2188">
        <v>73</v>
      </c>
      <c r="M2188">
        <v>71</v>
      </c>
      <c r="N2188" t="s">
        <v>51</v>
      </c>
      <c r="O2188" t="s">
        <v>51</v>
      </c>
      <c r="P2188" t="s">
        <v>51</v>
      </c>
      <c r="Q2188">
        <f>IF(Table2[[#This Row],[LgWin]]="Y",1,0)</f>
        <v>0</v>
      </c>
      <c r="R2188" t="s">
        <v>51</v>
      </c>
      <c r="S2188">
        <f>IF(Table2[[#This Row],[WSWin]]="Y",1,0)</f>
        <v>0</v>
      </c>
      <c r="T2188">
        <v>693</v>
      </c>
      <c r="U2188">
        <v>4963</v>
      </c>
      <c r="V2188">
        <v>1315</v>
      </c>
      <c r="W2188">
        <v>267</v>
      </c>
      <c r="X2188">
        <v>39</v>
      </c>
      <c r="Y2188">
        <v>158</v>
      </c>
      <c r="Z2188">
        <v>440</v>
      </c>
      <c r="AA2188">
        <v>953</v>
      </c>
      <c r="AB2188">
        <v>105</v>
      </c>
      <c r="AC2188">
        <v>37</v>
      </c>
      <c r="AD2188">
        <v>34</v>
      </c>
      <c r="AE2188">
        <v>35</v>
      </c>
      <c r="AF2188">
        <v>671</v>
      </c>
      <c r="AG2188">
        <v>597</v>
      </c>
      <c r="AH2188">
        <v>4.13</v>
      </c>
      <c r="AI2188">
        <v>6</v>
      </c>
      <c r="AJ2188">
        <v>12</v>
      </c>
      <c r="AK2188">
        <v>45</v>
      </c>
      <c r="AL2188">
        <v>3903</v>
      </c>
      <c r="AM2188">
        <v>1313</v>
      </c>
      <c r="AN2188">
        <v>162</v>
      </c>
      <c r="AO2188">
        <v>518</v>
      </c>
      <c r="AP2188">
        <v>926</v>
      </c>
      <c r="AQ2188">
        <v>115</v>
      </c>
      <c r="AR2188">
        <v>115</v>
      </c>
      <c r="AS2188">
        <v>0.97899999999999998</v>
      </c>
      <c r="AT2188" t="s">
        <v>434</v>
      </c>
      <c r="AU2188" t="s">
        <v>473</v>
      </c>
      <c r="AV2188">
        <v>1918265</v>
      </c>
      <c r="AW2188">
        <v>98</v>
      </c>
      <c r="AX2188">
        <v>98</v>
      </c>
      <c r="AY2188" t="s">
        <v>162</v>
      </c>
      <c r="AZ2188" t="s">
        <v>161</v>
      </c>
      <c r="BA2188" t="s">
        <v>161</v>
      </c>
    </row>
    <row r="2189" spans="1:53" x14ac:dyDescent="0.55000000000000004">
      <c r="A2189">
        <v>1995</v>
      </c>
      <c r="B2189" t="b">
        <f>IF(Table2[[#This Row],[yearID]]&gt;=1903,TRUE,FALSE)</f>
        <v>1</v>
      </c>
      <c r="C2189" t="b">
        <f>IF(Table2[[#This Row],[yearID]]&gt;=1973,TRUE,FALSE)</f>
        <v>1</v>
      </c>
      <c r="D2189" t="s">
        <v>157</v>
      </c>
      <c r="E2189" t="s">
        <v>167</v>
      </c>
      <c r="F2189" t="s">
        <v>167</v>
      </c>
      <c r="G2189" t="str">
        <f>VLOOKUP(Table2[[#This Row],[franchID]],TeamsFranchises!$A$1:$D$121,2,FALSE)</f>
        <v>Cincinnati Reds</v>
      </c>
      <c r="H2189" t="s">
        <v>591</v>
      </c>
      <c r="I2189">
        <v>1</v>
      </c>
      <c r="J2189">
        <v>144</v>
      </c>
      <c r="K2189">
        <v>72</v>
      </c>
      <c r="L2189">
        <v>85</v>
      </c>
      <c r="M2189">
        <v>59</v>
      </c>
      <c r="N2189" t="s">
        <v>76</v>
      </c>
      <c r="O2189" t="s">
        <v>51</v>
      </c>
      <c r="P2189" t="s">
        <v>51</v>
      </c>
      <c r="Q2189">
        <f>IF(Table2[[#This Row],[LgWin]]="Y",1,0)</f>
        <v>0</v>
      </c>
      <c r="R2189" t="s">
        <v>51</v>
      </c>
      <c r="S2189">
        <f>IF(Table2[[#This Row],[WSWin]]="Y",1,0)</f>
        <v>0</v>
      </c>
      <c r="T2189">
        <v>747</v>
      </c>
      <c r="U2189">
        <v>4903</v>
      </c>
      <c r="V2189">
        <v>1326</v>
      </c>
      <c r="W2189">
        <v>277</v>
      </c>
      <c r="X2189">
        <v>35</v>
      </c>
      <c r="Y2189">
        <v>161</v>
      </c>
      <c r="Z2189">
        <v>519</v>
      </c>
      <c r="AA2189">
        <v>946</v>
      </c>
      <c r="AB2189">
        <v>190</v>
      </c>
      <c r="AC2189">
        <v>68</v>
      </c>
      <c r="AD2189">
        <v>40</v>
      </c>
      <c r="AE2189">
        <v>50</v>
      </c>
      <c r="AF2189">
        <v>623</v>
      </c>
      <c r="AG2189">
        <v>578</v>
      </c>
      <c r="AH2189">
        <v>4.03</v>
      </c>
      <c r="AI2189">
        <v>8</v>
      </c>
      <c r="AJ2189">
        <v>10</v>
      </c>
      <c r="AK2189">
        <v>38</v>
      </c>
      <c r="AL2189">
        <v>3868</v>
      </c>
      <c r="AM2189">
        <v>1270</v>
      </c>
      <c r="AN2189">
        <v>131</v>
      </c>
      <c r="AO2189">
        <v>424</v>
      </c>
      <c r="AP2189">
        <v>903</v>
      </c>
      <c r="AQ2189">
        <v>79</v>
      </c>
      <c r="AR2189">
        <v>140</v>
      </c>
      <c r="AS2189">
        <v>0.98599999999999999</v>
      </c>
      <c r="AT2189" t="s">
        <v>165</v>
      </c>
      <c r="AU2189" t="s">
        <v>565</v>
      </c>
      <c r="AV2189">
        <v>1837649</v>
      </c>
      <c r="AW2189">
        <v>100</v>
      </c>
      <c r="AX2189">
        <v>99</v>
      </c>
      <c r="AY2189" t="s">
        <v>167</v>
      </c>
      <c r="AZ2189" t="s">
        <v>167</v>
      </c>
      <c r="BA2189" t="s">
        <v>167</v>
      </c>
    </row>
    <row r="2190" spans="1:53" x14ac:dyDescent="0.55000000000000004">
      <c r="A2190">
        <v>1995</v>
      </c>
      <c r="B2190" t="b">
        <f>IF(Table2[[#This Row],[yearID]]&gt;=1903,TRUE,FALSE)</f>
        <v>1</v>
      </c>
      <c r="C2190" t="b">
        <f>IF(Table2[[#This Row],[yearID]]&gt;=1973,TRUE,FALSE)</f>
        <v>1</v>
      </c>
      <c r="D2190" t="s">
        <v>410</v>
      </c>
      <c r="E2190" t="s">
        <v>64</v>
      </c>
      <c r="F2190" t="s">
        <v>64</v>
      </c>
      <c r="G2190" t="str">
        <f>VLOOKUP(Table2[[#This Row],[franchID]],TeamsFranchises!$A$1:$D$121,2,FALSE)</f>
        <v>Cleveland Indians</v>
      </c>
      <c r="H2190" t="s">
        <v>591</v>
      </c>
      <c r="I2190">
        <v>1</v>
      </c>
      <c r="J2190">
        <v>144</v>
      </c>
      <c r="K2190">
        <v>72</v>
      </c>
      <c r="L2190">
        <v>100</v>
      </c>
      <c r="M2190">
        <v>44</v>
      </c>
      <c r="N2190" t="s">
        <v>76</v>
      </c>
      <c r="O2190" t="s">
        <v>51</v>
      </c>
      <c r="P2190" t="s">
        <v>76</v>
      </c>
      <c r="Q2190">
        <f>IF(Table2[[#This Row],[LgWin]]="Y",1,0)</f>
        <v>1</v>
      </c>
      <c r="R2190" t="s">
        <v>51</v>
      </c>
      <c r="S2190">
        <f>IF(Table2[[#This Row],[WSWin]]="Y",1,0)</f>
        <v>0</v>
      </c>
      <c r="T2190">
        <v>840</v>
      </c>
      <c r="U2190">
        <v>5028</v>
      </c>
      <c r="V2190">
        <v>1461</v>
      </c>
      <c r="W2190">
        <v>279</v>
      </c>
      <c r="X2190">
        <v>23</v>
      </c>
      <c r="Y2190">
        <v>207</v>
      </c>
      <c r="Z2190">
        <v>542</v>
      </c>
      <c r="AA2190">
        <v>766</v>
      </c>
      <c r="AB2190">
        <v>132</v>
      </c>
      <c r="AC2190">
        <v>53</v>
      </c>
      <c r="AD2190">
        <v>35</v>
      </c>
      <c r="AE2190">
        <v>48</v>
      </c>
      <c r="AF2190">
        <v>607</v>
      </c>
      <c r="AG2190">
        <v>554</v>
      </c>
      <c r="AH2190">
        <v>3.83</v>
      </c>
      <c r="AI2190">
        <v>10</v>
      </c>
      <c r="AJ2190">
        <v>10</v>
      </c>
      <c r="AK2190">
        <v>50</v>
      </c>
      <c r="AL2190">
        <v>3903</v>
      </c>
      <c r="AM2190">
        <v>1261</v>
      </c>
      <c r="AN2190">
        <v>135</v>
      </c>
      <c r="AO2190">
        <v>445</v>
      </c>
      <c r="AP2190">
        <v>926</v>
      </c>
      <c r="AQ2190">
        <v>101</v>
      </c>
      <c r="AR2190">
        <v>142</v>
      </c>
      <c r="AS2190">
        <v>0.98199999999999998</v>
      </c>
      <c r="AT2190" t="s">
        <v>487</v>
      </c>
      <c r="AU2190" t="s">
        <v>592</v>
      </c>
      <c r="AV2190">
        <v>2842745</v>
      </c>
      <c r="AW2190">
        <v>101</v>
      </c>
      <c r="AX2190">
        <v>99</v>
      </c>
      <c r="AY2190" t="s">
        <v>64</v>
      </c>
      <c r="AZ2190" t="s">
        <v>64</v>
      </c>
      <c r="BA2190" t="s">
        <v>64</v>
      </c>
    </row>
    <row r="2191" spans="1:53" x14ac:dyDescent="0.55000000000000004">
      <c r="A2191">
        <v>1995</v>
      </c>
      <c r="B2191" t="b">
        <f>IF(Table2[[#This Row],[yearID]]&gt;=1903,TRUE,FALSE)</f>
        <v>1</v>
      </c>
      <c r="C2191" t="b">
        <f>IF(Table2[[#This Row],[yearID]]&gt;=1973,TRUE,FALSE)</f>
        <v>1</v>
      </c>
      <c r="D2191" t="s">
        <v>157</v>
      </c>
      <c r="E2191" t="s">
        <v>241</v>
      </c>
      <c r="F2191" t="s">
        <v>241</v>
      </c>
      <c r="G2191" t="str">
        <f>VLOOKUP(Table2[[#This Row],[franchID]],TeamsFranchises!$A$1:$D$121,2,FALSE)</f>
        <v>Colorado Rockies</v>
      </c>
      <c r="H2191" t="s">
        <v>8</v>
      </c>
      <c r="I2191">
        <v>2</v>
      </c>
      <c r="J2191">
        <v>144</v>
      </c>
      <c r="K2191">
        <v>72</v>
      </c>
      <c r="L2191">
        <v>77</v>
      </c>
      <c r="M2191">
        <v>67</v>
      </c>
      <c r="N2191" t="s">
        <v>51</v>
      </c>
      <c r="O2191" t="s">
        <v>76</v>
      </c>
      <c r="P2191" t="s">
        <v>51</v>
      </c>
      <c r="Q2191">
        <f>IF(Table2[[#This Row],[LgWin]]="Y",1,0)</f>
        <v>0</v>
      </c>
      <c r="R2191" t="s">
        <v>51</v>
      </c>
      <c r="S2191">
        <f>IF(Table2[[#This Row],[WSWin]]="Y",1,0)</f>
        <v>0</v>
      </c>
      <c r="T2191">
        <v>785</v>
      </c>
      <c r="U2191">
        <v>4994</v>
      </c>
      <c r="V2191">
        <v>1406</v>
      </c>
      <c r="W2191">
        <v>259</v>
      </c>
      <c r="X2191">
        <v>43</v>
      </c>
      <c r="Y2191">
        <v>200</v>
      </c>
      <c r="Z2191">
        <v>484</v>
      </c>
      <c r="AA2191">
        <v>943</v>
      </c>
      <c r="AB2191">
        <v>125</v>
      </c>
      <c r="AC2191">
        <v>59</v>
      </c>
      <c r="AD2191">
        <v>56</v>
      </c>
      <c r="AE2191">
        <v>31</v>
      </c>
      <c r="AF2191">
        <v>783</v>
      </c>
      <c r="AG2191">
        <v>711</v>
      </c>
      <c r="AH2191">
        <v>4.97</v>
      </c>
      <c r="AI2191">
        <v>1</v>
      </c>
      <c r="AJ2191">
        <v>1</v>
      </c>
      <c r="AK2191">
        <v>43</v>
      </c>
      <c r="AL2191">
        <v>3865</v>
      </c>
      <c r="AM2191">
        <v>1443</v>
      </c>
      <c r="AN2191">
        <v>160</v>
      </c>
      <c r="AO2191">
        <v>512</v>
      </c>
      <c r="AP2191">
        <v>891</v>
      </c>
      <c r="AQ2191">
        <v>107</v>
      </c>
      <c r="AR2191">
        <v>146</v>
      </c>
      <c r="AS2191">
        <v>0.98099999999999998</v>
      </c>
      <c r="AT2191" t="s">
        <v>584</v>
      </c>
      <c r="AU2191" t="s">
        <v>594</v>
      </c>
      <c r="AV2191">
        <v>3390037</v>
      </c>
      <c r="AW2191">
        <v>129</v>
      </c>
      <c r="AX2191">
        <v>129</v>
      </c>
      <c r="AY2191" t="s">
        <v>241</v>
      </c>
      <c r="AZ2191" t="s">
        <v>241</v>
      </c>
      <c r="BA2191" t="s">
        <v>241</v>
      </c>
    </row>
    <row r="2192" spans="1:53" x14ac:dyDescent="0.55000000000000004">
      <c r="A2192">
        <v>1995</v>
      </c>
      <c r="B2192" t="b">
        <f>IF(Table2[[#This Row],[yearID]]&gt;=1903,TRUE,FALSE)</f>
        <v>1</v>
      </c>
      <c r="C2192" t="b">
        <f>IF(Table2[[#This Row],[yearID]]&gt;=1973,TRUE,FALSE)</f>
        <v>1</v>
      </c>
      <c r="D2192" t="s">
        <v>410</v>
      </c>
      <c r="E2192" t="s">
        <v>419</v>
      </c>
      <c r="F2192" t="s">
        <v>419</v>
      </c>
      <c r="G2192" t="str">
        <f>VLOOKUP(Table2[[#This Row],[franchID]],TeamsFranchises!$A$1:$D$121,2,FALSE)</f>
        <v>Detroit Tigers</v>
      </c>
      <c r="H2192" t="s">
        <v>37</v>
      </c>
      <c r="I2192">
        <v>4</v>
      </c>
      <c r="J2192">
        <v>144</v>
      </c>
      <c r="K2192">
        <v>72</v>
      </c>
      <c r="L2192">
        <v>60</v>
      </c>
      <c r="M2192">
        <v>84</v>
      </c>
      <c r="N2192" t="s">
        <v>51</v>
      </c>
      <c r="O2192" t="s">
        <v>51</v>
      </c>
      <c r="P2192" t="s">
        <v>51</v>
      </c>
      <c r="Q2192">
        <f>IF(Table2[[#This Row],[LgWin]]="Y",1,0)</f>
        <v>0</v>
      </c>
      <c r="R2192" t="s">
        <v>51</v>
      </c>
      <c r="S2192">
        <f>IF(Table2[[#This Row],[WSWin]]="Y",1,0)</f>
        <v>0</v>
      </c>
      <c r="T2192">
        <v>654</v>
      </c>
      <c r="U2192">
        <v>4865</v>
      </c>
      <c r="V2192">
        <v>1204</v>
      </c>
      <c r="W2192">
        <v>228</v>
      </c>
      <c r="X2192">
        <v>29</v>
      </c>
      <c r="Y2192">
        <v>159</v>
      </c>
      <c r="Z2192">
        <v>551</v>
      </c>
      <c r="AA2192">
        <v>987</v>
      </c>
      <c r="AB2192">
        <v>73</v>
      </c>
      <c r="AC2192">
        <v>36</v>
      </c>
      <c r="AD2192">
        <v>41</v>
      </c>
      <c r="AE2192">
        <v>43</v>
      </c>
      <c r="AF2192">
        <v>844</v>
      </c>
      <c r="AG2192">
        <v>778</v>
      </c>
      <c r="AH2192">
        <v>5.49</v>
      </c>
      <c r="AI2192">
        <v>5</v>
      </c>
      <c r="AJ2192">
        <v>3</v>
      </c>
      <c r="AK2192">
        <v>38</v>
      </c>
      <c r="AL2192">
        <v>3825</v>
      </c>
      <c r="AM2192">
        <v>1509</v>
      </c>
      <c r="AN2192">
        <v>170</v>
      </c>
      <c r="AO2192">
        <v>536</v>
      </c>
      <c r="AP2192">
        <v>729</v>
      </c>
      <c r="AQ2192">
        <v>106</v>
      </c>
      <c r="AR2192">
        <v>143</v>
      </c>
      <c r="AS2192">
        <v>0.98099999999999998</v>
      </c>
      <c r="AT2192" t="s">
        <v>420</v>
      </c>
      <c r="AU2192" t="s">
        <v>518</v>
      </c>
      <c r="AV2192">
        <v>1180979</v>
      </c>
      <c r="AW2192">
        <v>100</v>
      </c>
      <c r="AX2192">
        <v>101</v>
      </c>
      <c r="AY2192" t="s">
        <v>419</v>
      </c>
      <c r="AZ2192" t="s">
        <v>419</v>
      </c>
      <c r="BA2192" t="s">
        <v>419</v>
      </c>
    </row>
    <row r="2193" spans="1:53" x14ac:dyDescent="0.55000000000000004">
      <c r="A2193">
        <v>1995</v>
      </c>
      <c r="B2193" t="b">
        <f>IF(Table2[[#This Row],[yearID]]&gt;=1903,TRUE,FALSE)</f>
        <v>1</v>
      </c>
      <c r="C2193" t="b">
        <f>IF(Table2[[#This Row],[yearID]]&gt;=1973,TRUE,FALSE)</f>
        <v>1</v>
      </c>
      <c r="D2193" t="s">
        <v>157</v>
      </c>
      <c r="E2193" t="s">
        <v>586</v>
      </c>
      <c r="F2193" t="s">
        <v>587</v>
      </c>
      <c r="G2193" t="str">
        <f>VLOOKUP(Table2[[#This Row],[franchID]],TeamsFranchises!$A$1:$D$121,2,FALSE)</f>
        <v>Florida Marlins</v>
      </c>
      <c r="H2193" t="s">
        <v>37</v>
      </c>
      <c r="I2193">
        <v>4</v>
      </c>
      <c r="J2193">
        <v>143</v>
      </c>
      <c r="K2193">
        <v>71</v>
      </c>
      <c r="L2193">
        <v>67</v>
      </c>
      <c r="M2193">
        <v>76</v>
      </c>
      <c r="N2193" t="s">
        <v>51</v>
      </c>
      <c r="O2193" t="s">
        <v>51</v>
      </c>
      <c r="P2193" t="s">
        <v>51</v>
      </c>
      <c r="Q2193">
        <f>IF(Table2[[#This Row],[LgWin]]="Y",1,0)</f>
        <v>0</v>
      </c>
      <c r="R2193" t="s">
        <v>51</v>
      </c>
      <c r="S2193">
        <f>IF(Table2[[#This Row],[WSWin]]="Y",1,0)</f>
        <v>0</v>
      </c>
      <c r="T2193">
        <v>673</v>
      </c>
      <c r="U2193">
        <v>4886</v>
      </c>
      <c r="V2193">
        <v>1278</v>
      </c>
      <c r="W2193">
        <v>214</v>
      </c>
      <c r="X2193">
        <v>29</v>
      </c>
      <c r="Y2193">
        <v>144</v>
      </c>
      <c r="Z2193">
        <v>517</v>
      </c>
      <c r="AA2193">
        <v>916</v>
      </c>
      <c r="AB2193">
        <v>131</v>
      </c>
      <c r="AC2193">
        <v>53</v>
      </c>
      <c r="AD2193">
        <v>49</v>
      </c>
      <c r="AE2193">
        <v>48</v>
      </c>
      <c r="AF2193">
        <v>673</v>
      </c>
      <c r="AG2193">
        <v>610</v>
      </c>
      <c r="AH2193">
        <v>4.2699999999999996</v>
      </c>
      <c r="AI2193">
        <v>12</v>
      </c>
      <c r="AJ2193">
        <v>7</v>
      </c>
      <c r="AK2193">
        <v>29</v>
      </c>
      <c r="AL2193">
        <v>3858</v>
      </c>
      <c r="AM2193">
        <v>1299</v>
      </c>
      <c r="AN2193">
        <v>139</v>
      </c>
      <c r="AO2193">
        <v>562</v>
      </c>
      <c r="AP2193">
        <v>994</v>
      </c>
      <c r="AQ2193">
        <v>115</v>
      </c>
      <c r="AR2193">
        <v>143</v>
      </c>
      <c r="AS2193">
        <v>0.97899999999999998</v>
      </c>
      <c r="AT2193" t="s">
        <v>588</v>
      </c>
      <c r="AU2193" t="s">
        <v>589</v>
      </c>
      <c r="AV2193">
        <v>1700466</v>
      </c>
      <c r="AW2193">
        <v>101</v>
      </c>
      <c r="AX2193">
        <v>101</v>
      </c>
      <c r="AY2193" t="s">
        <v>587</v>
      </c>
      <c r="AZ2193" t="s">
        <v>586</v>
      </c>
      <c r="BA2193" t="s">
        <v>586</v>
      </c>
    </row>
    <row r="2194" spans="1:53" x14ac:dyDescent="0.55000000000000004">
      <c r="A2194">
        <v>1995</v>
      </c>
      <c r="B2194" t="b">
        <f>IF(Table2[[#This Row],[yearID]]&gt;=1903,TRUE,FALSE)</f>
        <v>1</v>
      </c>
      <c r="C2194" t="b">
        <f>IF(Table2[[#This Row],[yearID]]&gt;=1973,TRUE,FALSE)</f>
        <v>1</v>
      </c>
      <c r="D2194" t="s">
        <v>157</v>
      </c>
      <c r="E2194" t="s">
        <v>528</v>
      </c>
      <c r="F2194" t="s">
        <v>528</v>
      </c>
      <c r="G2194" t="str">
        <f>VLOOKUP(Table2[[#This Row],[franchID]],TeamsFranchises!$A$1:$D$121,2,FALSE)</f>
        <v>Houston Astros</v>
      </c>
      <c r="H2194" t="s">
        <v>591</v>
      </c>
      <c r="I2194">
        <v>2</v>
      </c>
      <c r="J2194">
        <v>144</v>
      </c>
      <c r="K2194">
        <v>72</v>
      </c>
      <c r="L2194">
        <v>76</v>
      </c>
      <c r="M2194">
        <v>68</v>
      </c>
      <c r="N2194" t="s">
        <v>51</v>
      </c>
      <c r="O2194" t="s">
        <v>51</v>
      </c>
      <c r="P2194" t="s">
        <v>51</v>
      </c>
      <c r="Q2194">
        <f>IF(Table2[[#This Row],[LgWin]]="Y",1,0)</f>
        <v>0</v>
      </c>
      <c r="R2194" t="s">
        <v>51</v>
      </c>
      <c r="S2194">
        <f>IF(Table2[[#This Row],[WSWin]]="Y",1,0)</f>
        <v>0</v>
      </c>
      <c r="T2194">
        <v>747</v>
      </c>
      <c r="U2194">
        <v>5097</v>
      </c>
      <c r="V2194">
        <v>1403</v>
      </c>
      <c r="W2194">
        <v>260</v>
      </c>
      <c r="X2194">
        <v>22</v>
      </c>
      <c r="Y2194">
        <v>109</v>
      </c>
      <c r="Z2194">
        <v>566</v>
      </c>
      <c r="AA2194">
        <v>992</v>
      </c>
      <c r="AB2194">
        <v>176</v>
      </c>
      <c r="AC2194">
        <v>60</v>
      </c>
      <c r="AD2194">
        <v>69</v>
      </c>
      <c r="AE2194">
        <v>47</v>
      </c>
      <c r="AF2194">
        <v>674</v>
      </c>
      <c r="AG2194">
        <v>596</v>
      </c>
      <c r="AH2194">
        <v>4.0599999999999996</v>
      </c>
      <c r="AI2194">
        <v>6</v>
      </c>
      <c r="AJ2194">
        <v>8</v>
      </c>
      <c r="AK2194">
        <v>32</v>
      </c>
      <c r="AL2194">
        <v>3961</v>
      </c>
      <c r="AM2194">
        <v>1357</v>
      </c>
      <c r="AN2194">
        <v>118</v>
      </c>
      <c r="AO2194">
        <v>460</v>
      </c>
      <c r="AP2194">
        <v>1056</v>
      </c>
      <c r="AQ2194">
        <v>121</v>
      </c>
      <c r="AR2194">
        <v>120</v>
      </c>
      <c r="AS2194">
        <v>0.97899999999999998</v>
      </c>
      <c r="AT2194" t="s">
        <v>539</v>
      </c>
      <c r="AU2194" t="s">
        <v>540</v>
      </c>
      <c r="AV2194">
        <v>1363801</v>
      </c>
      <c r="AW2194">
        <v>93</v>
      </c>
      <c r="AX2194">
        <v>93</v>
      </c>
      <c r="AY2194" t="s">
        <v>528</v>
      </c>
      <c r="AZ2194" t="s">
        <v>528</v>
      </c>
      <c r="BA2194" t="s">
        <v>528</v>
      </c>
    </row>
    <row r="2195" spans="1:53" x14ac:dyDescent="0.55000000000000004">
      <c r="A2195">
        <v>1995</v>
      </c>
      <c r="B2195" t="b">
        <f>IF(Table2[[#This Row],[yearID]]&gt;=1903,TRUE,FALSE)</f>
        <v>1</v>
      </c>
      <c r="C2195" t="b">
        <f>IF(Table2[[#This Row],[yearID]]&gt;=1973,TRUE,FALSE)</f>
        <v>1</v>
      </c>
      <c r="D2195" t="s">
        <v>410</v>
      </c>
      <c r="E2195" t="s">
        <v>509</v>
      </c>
      <c r="F2195" t="s">
        <v>548</v>
      </c>
      <c r="G2195" t="str">
        <f>VLOOKUP(Table2[[#This Row],[franchID]],TeamsFranchises!$A$1:$D$121,2,FALSE)</f>
        <v>Kansas City Royals</v>
      </c>
      <c r="H2195" t="s">
        <v>591</v>
      </c>
      <c r="I2195">
        <v>2</v>
      </c>
      <c r="J2195">
        <v>144</v>
      </c>
      <c r="K2195">
        <v>72</v>
      </c>
      <c r="L2195">
        <v>70</v>
      </c>
      <c r="M2195">
        <v>74</v>
      </c>
      <c r="N2195" t="s">
        <v>51</v>
      </c>
      <c r="O2195" t="s">
        <v>51</v>
      </c>
      <c r="P2195" t="s">
        <v>51</v>
      </c>
      <c r="Q2195">
        <f>IF(Table2[[#This Row],[LgWin]]="Y",1,0)</f>
        <v>0</v>
      </c>
      <c r="R2195" t="s">
        <v>51</v>
      </c>
      <c r="S2195">
        <f>IF(Table2[[#This Row],[WSWin]]="Y",1,0)</f>
        <v>0</v>
      </c>
      <c r="T2195">
        <v>629</v>
      </c>
      <c r="U2195">
        <v>4903</v>
      </c>
      <c r="V2195">
        <v>1275</v>
      </c>
      <c r="W2195">
        <v>240</v>
      </c>
      <c r="X2195">
        <v>35</v>
      </c>
      <c r="Y2195">
        <v>119</v>
      </c>
      <c r="Z2195">
        <v>475</v>
      </c>
      <c r="AA2195">
        <v>849</v>
      </c>
      <c r="AB2195">
        <v>120</v>
      </c>
      <c r="AC2195">
        <v>53</v>
      </c>
      <c r="AD2195">
        <v>43</v>
      </c>
      <c r="AE2195">
        <v>39</v>
      </c>
      <c r="AF2195">
        <v>691</v>
      </c>
      <c r="AG2195">
        <v>642</v>
      </c>
      <c r="AH2195">
        <v>4.49</v>
      </c>
      <c r="AI2195">
        <v>11</v>
      </c>
      <c r="AJ2195">
        <v>10</v>
      </c>
      <c r="AK2195">
        <v>37</v>
      </c>
      <c r="AL2195">
        <v>3864</v>
      </c>
      <c r="AM2195">
        <v>1323</v>
      </c>
      <c r="AN2195">
        <v>142</v>
      </c>
      <c r="AO2195">
        <v>503</v>
      </c>
      <c r="AP2195">
        <v>763</v>
      </c>
      <c r="AQ2195">
        <v>90</v>
      </c>
      <c r="AR2195">
        <v>168</v>
      </c>
      <c r="AS2195">
        <v>0.98399999999999999</v>
      </c>
      <c r="AT2195" t="s">
        <v>549</v>
      </c>
      <c r="AU2195" t="s">
        <v>590</v>
      </c>
      <c r="AV2195">
        <v>1233530</v>
      </c>
      <c r="AW2195">
        <v>101</v>
      </c>
      <c r="AX2195">
        <v>101</v>
      </c>
      <c r="AY2195" t="s">
        <v>548</v>
      </c>
      <c r="AZ2195" t="s">
        <v>509</v>
      </c>
      <c r="BA2195" t="s">
        <v>509</v>
      </c>
    </row>
    <row r="2196" spans="1:53" x14ac:dyDescent="0.55000000000000004">
      <c r="A2196">
        <v>1995</v>
      </c>
      <c r="B2196" t="b">
        <f>IF(Table2[[#This Row],[yearID]]&gt;=1903,TRUE,FALSE)</f>
        <v>1</v>
      </c>
      <c r="C2196" t="b">
        <f>IF(Table2[[#This Row],[yearID]]&gt;=1973,TRUE,FALSE)</f>
        <v>1</v>
      </c>
      <c r="D2196" t="s">
        <v>157</v>
      </c>
      <c r="E2196" t="s">
        <v>511</v>
      </c>
      <c r="F2196" t="s">
        <v>260</v>
      </c>
      <c r="G2196" t="str">
        <f>VLOOKUP(Table2[[#This Row],[franchID]],TeamsFranchises!$A$1:$D$121,2,FALSE)</f>
        <v>Los Angeles Dodgers</v>
      </c>
      <c r="H2196" t="s">
        <v>8</v>
      </c>
      <c r="I2196">
        <v>1</v>
      </c>
      <c r="J2196">
        <v>144</v>
      </c>
      <c r="K2196">
        <v>72</v>
      </c>
      <c r="L2196">
        <v>78</v>
      </c>
      <c r="M2196">
        <v>66</v>
      </c>
      <c r="N2196" t="s">
        <v>76</v>
      </c>
      <c r="O2196" t="s">
        <v>51</v>
      </c>
      <c r="P2196" t="s">
        <v>51</v>
      </c>
      <c r="Q2196">
        <f>IF(Table2[[#This Row],[LgWin]]="Y",1,0)</f>
        <v>0</v>
      </c>
      <c r="R2196" t="s">
        <v>51</v>
      </c>
      <c r="S2196">
        <f>IF(Table2[[#This Row],[WSWin]]="Y",1,0)</f>
        <v>0</v>
      </c>
      <c r="T2196">
        <v>634</v>
      </c>
      <c r="U2196">
        <v>4942</v>
      </c>
      <c r="V2196">
        <v>1303</v>
      </c>
      <c r="W2196">
        <v>191</v>
      </c>
      <c r="X2196">
        <v>31</v>
      </c>
      <c r="Y2196">
        <v>140</v>
      </c>
      <c r="Z2196">
        <v>468</v>
      </c>
      <c r="AA2196">
        <v>1023</v>
      </c>
      <c r="AB2196">
        <v>127</v>
      </c>
      <c r="AC2196">
        <v>45</v>
      </c>
      <c r="AD2196">
        <v>30</v>
      </c>
      <c r="AE2196">
        <v>35</v>
      </c>
      <c r="AF2196">
        <v>609</v>
      </c>
      <c r="AG2196">
        <v>526</v>
      </c>
      <c r="AH2196">
        <v>3.66</v>
      </c>
      <c r="AI2196">
        <v>16</v>
      </c>
      <c r="AJ2196">
        <v>11</v>
      </c>
      <c r="AK2196">
        <v>37</v>
      </c>
      <c r="AL2196">
        <v>3885</v>
      </c>
      <c r="AM2196">
        <v>1188</v>
      </c>
      <c r="AN2196">
        <v>125</v>
      </c>
      <c r="AO2196">
        <v>462</v>
      </c>
      <c r="AP2196">
        <v>1060</v>
      </c>
      <c r="AQ2196">
        <v>130</v>
      </c>
      <c r="AR2196">
        <v>120</v>
      </c>
      <c r="AS2196">
        <v>0.97599999999999998</v>
      </c>
      <c r="AT2196" t="s">
        <v>512</v>
      </c>
      <c r="AU2196" t="s">
        <v>531</v>
      </c>
      <c r="AV2196">
        <v>2766251</v>
      </c>
      <c r="AW2196">
        <v>91</v>
      </c>
      <c r="AX2196">
        <v>91</v>
      </c>
      <c r="AY2196" t="s">
        <v>260</v>
      </c>
      <c r="AZ2196" t="s">
        <v>511</v>
      </c>
      <c r="BA2196" t="s">
        <v>511</v>
      </c>
    </row>
    <row r="2197" spans="1:53" x14ac:dyDescent="0.55000000000000004">
      <c r="A2197">
        <v>1995</v>
      </c>
      <c r="B2197" t="b">
        <f>IF(Table2[[#This Row],[yearID]]&gt;=1903,TRUE,FALSE)</f>
        <v>1</v>
      </c>
      <c r="C2197" t="b">
        <f>IF(Table2[[#This Row],[yearID]]&gt;=1973,TRUE,FALSE)</f>
        <v>1</v>
      </c>
      <c r="D2197" t="s">
        <v>410</v>
      </c>
      <c r="E2197" t="s">
        <v>426</v>
      </c>
      <c r="F2197" t="s">
        <v>426</v>
      </c>
      <c r="G2197" t="str">
        <f>VLOOKUP(Table2[[#This Row],[franchID]],TeamsFranchises!$A$1:$D$121,2,FALSE)</f>
        <v>Minnesota Twins</v>
      </c>
      <c r="H2197" t="s">
        <v>591</v>
      </c>
      <c r="I2197">
        <v>5</v>
      </c>
      <c r="J2197">
        <v>144</v>
      </c>
      <c r="K2197">
        <v>72</v>
      </c>
      <c r="L2197">
        <v>56</v>
      </c>
      <c r="M2197">
        <v>88</v>
      </c>
      <c r="N2197" t="s">
        <v>51</v>
      </c>
      <c r="O2197" t="s">
        <v>51</v>
      </c>
      <c r="P2197" t="s">
        <v>51</v>
      </c>
      <c r="Q2197">
        <f>IF(Table2[[#This Row],[LgWin]]="Y",1,0)</f>
        <v>0</v>
      </c>
      <c r="R2197" t="s">
        <v>51</v>
      </c>
      <c r="S2197">
        <f>IF(Table2[[#This Row],[WSWin]]="Y",1,0)</f>
        <v>0</v>
      </c>
      <c r="T2197">
        <v>703</v>
      </c>
      <c r="U2197">
        <v>5005</v>
      </c>
      <c r="V2197">
        <v>1398</v>
      </c>
      <c r="W2197">
        <v>270</v>
      </c>
      <c r="X2197">
        <v>34</v>
      </c>
      <c r="Y2197">
        <v>120</v>
      </c>
      <c r="Z2197">
        <v>471</v>
      </c>
      <c r="AA2197">
        <v>916</v>
      </c>
      <c r="AB2197">
        <v>105</v>
      </c>
      <c r="AC2197">
        <v>57</v>
      </c>
      <c r="AD2197">
        <v>58</v>
      </c>
      <c r="AE2197">
        <v>36</v>
      </c>
      <c r="AF2197">
        <v>889</v>
      </c>
      <c r="AG2197">
        <v>815</v>
      </c>
      <c r="AH2197">
        <v>5.76</v>
      </c>
      <c r="AI2197">
        <v>7</v>
      </c>
      <c r="AJ2197">
        <v>2</v>
      </c>
      <c r="AK2197">
        <v>27</v>
      </c>
      <c r="AL2197">
        <v>3818</v>
      </c>
      <c r="AM2197">
        <v>1450</v>
      </c>
      <c r="AN2197">
        <v>210</v>
      </c>
      <c r="AO2197">
        <v>533</v>
      </c>
      <c r="AP2197">
        <v>790</v>
      </c>
      <c r="AQ2197">
        <v>100</v>
      </c>
      <c r="AR2197">
        <v>141</v>
      </c>
      <c r="AS2197">
        <v>0.98099999999999998</v>
      </c>
      <c r="AT2197" t="s">
        <v>523</v>
      </c>
      <c r="AU2197" t="s">
        <v>579</v>
      </c>
      <c r="AV2197">
        <v>1057667</v>
      </c>
      <c r="AW2197">
        <v>101</v>
      </c>
      <c r="AX2197">
        <v>102</v>
      </c>
      <c r="AY2197" t="s">
        <v>426</v>
      </c>
      <c r="AZ2197" t="s">
        <v>426</v>
      </c>
      <c r="BA2197" t="s">
        <v>426</v>
      </c>
    </row>
    <row r="2198" spans="1:53" x14ac:dyDescent="0.55000000000000004">
      <c r="A2198">
        <v>1995</v>
      </c>
      <c r="B2198" t="b">
        <f>IF(Table2[[#This Row],[yearID]]&gt;=1903,TRUE,FALSE)</f>
        <v>1</v>
      </c>
      <c r="C2198" t="b">
        <f>IF(Table2[[#This Row],[yearID]]&gt;=1973,TRUE,FALSE)</f>
        <v>1</v>
      </c>
      <c r="D2198" t="s">
        <v>410</v>
      </c>
      <c r="E2198" t="s">
        <v>563</v>
      </c>
      <c r="F2198" t="s">
        <v>282</v>
      </c>
      <c r="G2198" t="str">
        <f>VLOOKUP(Table2[[#This Row],[franchID]],TeamsFranchises!$A$1:$D$121,2,FALSE)</f>
        <v>Milwaukee Brewers</v>
      </c>
      <c r="H2198" t="s">
        <v>591</v>
      </c>
      <c r="I2198">
        <v>4</v>
      </c>
      <c r="J2198">
        <v>144</v>
      </c>
      <c r="K2198">
        <v>72</v>
      </c>
      <c r="L2198">
        <v>65</v>
      </c>
      <c r="M2198">
        <v>79</v>
      </c>
      <c r="N2198" t="s">
        <v>51</v>
      </c>
      <c r="O2198" t="s">
        <v>51</v>
      </c>
      <c r="P2198" t="s">
        <v>51</v>
      </c>
      <c r="Q2198">
        <f>IF(Table2[[#This Row],[LgWin]]="Y",1,0)</f>
        <v>0</v>
      </c>
      <c r="R2198" t="s">
        <v>51</v>
      </c>
      <c r="S2198">
        <f>IF(Table2[[#This Row],[WSWin]]="Y",1,0)</f>
        <v>0</v>
      </c>
      <c r="T2198">
        <v>740</v>
      </c>
      <c r="U2198">
        <v>5000</v>
      </c>
      <c r="V2198">
        <v>1329</v>
      </c>
      <c r="W2198">
        <v>249</v>
      </c>
      <c r="X2198">
        <v>42</v>
      </c>
      <c r="Y2198">
        <v>128</v>
      </c>
      <c r="Z2198">
        <v>502</v>
      </c>
      <c r="AA2198">
        <v>800</v>
      </c>
      <c r="AB2198">
        <v>105</v>
      </c>
      <c r="AC2198">
        <v>40</v>
      </c>
      <c r="AD2198">
        <v>46</v>
      </c>
      <c r="AE2198">
        <v>42</v>
      </c>
      <c r="AF2198">
        <v>747</v>
      </c>
      <c r="AG2198">
        <v>689</v>
      </c>
      <c r="AH2198">
        <v>4.82</v>
      </c>
      <c r="AI2198">
        <v>7</v>
      </c>
      <c r="AJ2198">
        <v>4</v>
      </c>
      <c r="AK2198">
        <v>31</v>
      </c>
      <c r="AL2198">
        <v>3858</v>
      </c>
      <c r="AM2198">
        <v>1391</v>
      </c>
      <c r="AN2198">
        <v>146</v>
      </c>
      <c r="AO2198">
        <v>603</v>
      </c>
      <c r="AP2198">
        <v>699</v>
      </c>
      <c r="AQ2198">
        <v>105</v>
      </c>
      <c r="AR2198">
        <v>186</v>
      </c>
      <c r="AS2198">
        <v>0.98099999999999998</v>
      </c>
      <c r="AT2198" t="s">
        <v>281</v>
      </c>
      <c r="AU2198" t="s">
        <v>501</v>
      </c>
      <c r="AV2198">
        <v>1087560</v>
      </c>
      <c r="AW2198">
        <v>105</v>
      </c>
      <c r="AX2198">
        <v>105</v>
      </c>
      <c r="AY2198" t="s">
        <v>282</v>
      </c>
      <c r="AZ2198" t="s">
        <v>282</v>
      </c>
      <c r="BA2198" t="s">
        <v>282</v>
      </c>
    </row>
    <row r="2199" spans="1:53" x14ac:dyDescent="0.55000000000000004">
      <c r="A2199">
        <v>1995</v>
      </c>
      <c r="B2199" t="b">
        <f>IF(Table2[[#This Row],[yearID]]&gt;=1903,TRUE,FALSE)</f>
        <v>1</v>
      </c>
      <c r="C2199" t="b">
        <f>IF(Table2[[#This Row],[yearID]]&gt;=1973,TRUE,FALSE)</f>
        <v>1</v>
      </c>
      <c r="D2199" t="s">
        <v>157</v>
      </c>
      <c r="E2199" t="s">
        <v>551</v>
      </c>
      <c r="F2199" t="s">
        <v>398</v>
      </c>
      <c r="G2199" t="str">
        <f>VLOOKUP(Table2[[#This Row],[franchID]],TeamsFranchises!$A$1:$D$121,2,FALSE)</f>
        <v>Washington Nationals</v>
      </c>
      <c r="H2199" t="s">
        <v>37</v>
      </c>
      <c r="I2199">
        <v>5</v>
      </c>
      <c r="J2199">
        <v>144</v>
      </c>
      <c r="K2199">
        <v>72</v>
      </c>
      <c r="L2199">
        <v>66</v>
      </c>
      <c r="M2199">
        <v>78</v>
      </c>
      <c r="N2199" t="s">
        <v>51</v>
      </c>
      <c r="O2199" t="s">
        <v>51</v>
      </c>
      <c r="P2199" t="s">
        <v>51</v>
      </c>
      <c r="Q2199">
        <f>IF(Table2[[#This Row],[LgWin]]="Y",1,0)</f>
        <v>0</v>
      </c>
      <c r="R2199" t="s">
        <v>51</v>
      </c>
      <c r="S2199">
        <f>IF(Table2[[#This Row],[WSWin]]="Y",1,0)</f>
        <v>0</v>
      </c>
      <c r="T2199">
        <v>621</v>
      </c>
      <c r="U2199">
        <v>4905</v>
      </c>
      <c r="V2199">
        <v>1268</v>
      </c>
      <c r="W2199">
        <v>265</v>
      </c>
      <c r="X2199">
        <v>24</v>
      </c>
      <c r="Y2199">
        <v>118</v>
      </c>
      <c r="Z2199">
        <v>400</v>
      </c>
      <c r="AA2199">
        <v>901</v>
      </c>
      <c r="AB2199">
        <v>120</v>
      </c>
      <c r="AC2199">
        <v>49</v>
      </c>
      <c r="AD2199">
        <v>56</v>
      </c>
      <c r="AE2199">
        <v>32</v>
      </c>
      <c r="AF2199">
        <v>638</v>
      </c>
      <c r="AG2199">
        <v>586</v>
      </c>
      <c r="AH2199">
        <v>4.1100000000000003</v>
      </c>
      <c r="AI2199">
        <v>7</v>
      </c>
      <c r="AJ2199">
        <v>9</v>
      </c>
      <c r="AK2199">
        <v>42</v>
      </c>
      <c r="AL2199">
        <v>3851</v>
      </c>
      <c r="AM2199">
        <v>1286</v>
      </c>
      <c r="AN2199">
        <v>128</v>
      </c>
      <c r="AO2199">
        <v>416</v>
      </c>
      <c r="AP2199">
        <v>950</v>
      </c>
      <c r="AQ2199">
        <v>109</v>
      </c>
      <c r="AR2199">
        <v>119</v>
      </c>
      <c r="AS2199">
        <v>0.98</v>
      </c>
      <c r="AT2199" t="s">
        <v>552</v>
      </c>
      <c r="AU2199" t="s">
        <v>572</v>
      </c>
      <c r="AV2199">
        <v>1309618</v>
      </c>
      <c r="AW2199">
        <v>104</v>
      </c>
      <c r="AX2199">
        <v>103</v>
      </c>
      <c r="AY2199" t="s">
        <v>551</v>
      </c>
      <c r="AZ2199" t="s">
        <v>551</v>
      </c>
      <c r="BA2199" t="s">
        <v>551</v>
      </c>
    </row>
    <row r="2200" spans="1:53" x14ac:dyDescent="0.55000000000000004">
      <c r="A2200">
        <v>1995</v>
      </c>
      <c r="B2200" t="b">
        <f>IF(Table2[[#This Row],[yearID]]&gt;=1903,TRUE,FALSE)</f>
        <v>1</v>
      </c>
      <c r="C2200" t="b">
        <f>IF(Table2[[#This Row],[yearID]]&gt;=1973,TRUE,FALSE)</f>
        <v>1</v>
      </c>
      <c r="D2200" t="s">
        <v>410</v>
      </c>
      <c r="E2200" t="s">
        <v>436</v>
      </c>
      <c r="F2200" t="s">
        <v>412</v>
      </c>
      <c r="G2200" t="str">
        <f>VLOOKUP(Table2[[#This Row],[franchID]],TeamsFranchises!$A$1:$D$121,2,FALSE)</f>
        <v>New York Yankees</v>
      </c>
      <c r="H2200" t="s">
        <v>37</v>
      </c>
      <c r="I2200">
        <v>2</v>
      </c>
      <c r="J2200">
        <v>145</v>
      </c>
      <c r="K2200">
        <v>73</v>
      </c>
      <c r="L2200">
        <v>79</v>
      </c>
      <c r="M2200">
        <v>65</v>
      </c>
      <c r="N2200" t="s">
        <v>51</v>
      </c>
      <c r="O2200" t="s">
        <v>76</v>
      </c>
      <c r="P2200" t="s">
        <v>51</v>
      </c>
      <c r="Q2200">
        <f>IF(Table2[[#This Row],[LgWin]]="Y",1,0)</f>
        <v>0</v>
      </c>
      <c r="R2200" t="s">
        <v>51</v>
      </c>
      <c r="S2200">
        <f>IF(Table2[[#This Row],[WSWin]]="Y",1,0)</f>
        <v>0</v>
      </c>
      <c r="T2200">
        <v>749</v>
      </c>
      <c r="U2200">
        <v>4947</v>
      </c>
      <c r="V2200">
        <v>1365</v>
      </c>
      <c r="W2200">
        <v>280</v>
      </c>
      <c r="X2200">
        <v>34</v>
      </c>
      <c r="Y2200">
        <v>122</v>
      </c>
      <c r="Z2200">
        <v>625</v>
      </c>
      <c r="AA2200">
        <v>851</v>
      </c>
      <c r="AB2200">
        <v>50</v>
      </c>
      <c r="AC2200">
        <v>30</v>
      </c>
      <c r="AD2200">
        <v>39</v>
      </c>
      <c r="AE2200">
        <v>68</v>
      </c>
      <c r="AF2200">
        <v>688</v>
      </c>
      <c r="AG2200">
        <v>651</v>
      </c>
      <c r="AH2200">
        <v>4.5599999999999996</v>
      </c>
      <c r="AI2200">
        <v>18</v>
      </c>
      <c r="AJ2200">
        <v>5</v>
      </c>
      <c r="AK2200">
        <v>35</v>
      </c>
      <c r="AL2200">
        <v>3854</v>
      </c>
      <c r="AM2200">
        <v>1286</v>
      </c>
      <c r="AN2200">
        <v>159</v>
      </c>
      <c r="AO2200">
        <v>535</v>
      </c>
      <c r="AP2200">
        <v>908</v>
      </c>
      <c r="AQ2200">
        <v>74</v>
      </c>
      <c r="AR2200">
        <v>121</v>
      </c>
      <c r="AS2200">
        <v>0.98599999999999999</v>
      </c>
      <c r="AT2200" t="s">
        <v>459</v>
      </c>
      <c r="AU2200" t="s">
        <v>571</v>
      </c>
      <c r="AV2200">
        <v>1705263</v>
      </c>
      <c r="AW2200">
        <v>99</v>
      </c>
      <c r="AX2200">
        <v>98</v>
      </c>
      <c r="AY2200" t="s">
        <v>412</v>
      </c>
      <c r="AZ2200" t="s">
        <v>436</v>
      </c>
      <c r="BA2200" t="s">
        <v>436</v>
      </c>
    </row>
    <row r="2201" spans="1:53" x14ac:dyDescent="0.55000000000000004">
      <c r="A2201">
        <v>1995</v>
      </c>
      <c r="B2201" t="b">
        <f>IF(Table2[[#This Row],[yearID]]&gt;=1903,TRUE,FALSE)</f>
        <v>1</v>
      </c>
      <c r="C2201" t="b">
        <f>IF(Table2[[#This Row],[yearID]]&gt;=1973,TRUE,FALSE)</f>
        <v>1</v>
      </c>
      <c r="D2201" t="s">
        <v>157</v>
      </c>
      <c r="E2201" t="s">
        <v>532</v>
      </c>
      <c r="F2201" t="s">
        <v>533</v>
      </c>
      <c r="G2201" t="str">
        <f>VLOOKUP(Table2[[#This Row],[franchID]],TeamsFranchises!$A$1:$D$121,2,FALSE)</f>
        <v>New York Mets</v>
      </c>
      <c r="H2201" t="s">
        <v>37</v>
      </c>
      <c r="I2201">
        <v>2</v>
      </c>
      <c r="J2201">
        <v>144</v>
      </c>
      <c r="K2201">
        <v>72</v>
      </c>
      <c r="L2201">
        <v>69</v>
      </c>
      <c r="M2201">
        <v>75</v>
      </c>
      <c r="N2201" t="s">
        <v>51</v>
      </c>
      <c r="O2201" t="s">
        <v>51</v>
      </c>
      <c r="P2201" t="s">
        <v>51</v>
      </c>
      <c r="Q2201">
        <f>IF(Table2[[#This Row],[LgWin]]="Y",1,0)</f>
        <v>0</v>
      </c>
      <c r="R2201" t="s">
        <v>51</v>
      </c>
      <c r="S2201">
        <f>IF(Table2[[#This Row],[WSWin]]="Y",1,0)</f>
        <v>0</v>
      </c>
      <c r="T2201">
        <v>657</v>
      </c>
      <c r="U2201">
        <v>4958</v>
      </c>
      <c r="V2201">
        <v>1323</v>
      </c>
      <c r="W2201">
        <v>218</v>
      </c>
      <c r="X2201">
        <v>34</v>
      </c>
      <c r="Y2201">
        <v>125</v>
      </c>
      <c r="Z2201">
        <v>446</v>
      </c>
      <c r="AA2201">
        <v>994</v>
      </c>
      <c r="AB2201">
        <v>58</v>
      </c>
      <c r="AC2201">
        <v>39</v>
      </c>
      <c r="AD2201">
        <v>42</v>
      </c>
      <c r="AE2201">
        <v>43</v>
      </c>
      <c r="AF2201">
        <v>618</v>
      </c>
      <c r="AG2201">
        <v>556</v>
      </c>
      <c r="AH2201">
        <v>3.88</v>
      </c>
      <c r="AI2201">
        <v>9</v>
      </c>
      <c r="AJ2201">
        <v>9</v>
      </c>
      <c r="AK2201">
        <v>36</v>
      </c>
      <c r="AL2201">
        <v>3873</v>
      </c>
      <c r="AM2201">
        <v>1296</v>
      </c>
      <c r="AN2201">
        <v>133</v>
      </c>
      <c r="AO2201">
        <v>401</v>
      </c>
      <c r="AP2201">
        <v>901</v>
      </c>
      <c r="AQ2201">
        <v>115</v>
      </c>
      <c r="AR2201">
        <v>125</v>
      </c>
      <c r="AS2201">
        <v>0.97899999999999998</v>
      </c>
      <c r="AT2201" t="s">
        <v>534</v>
      </c>
      <c r="AU2201" t="s">
        <v>536</v>
      </c>
      <c r="AV2201">
        <v>1273183</v>
      </c>
      <c r="AW2201">
        <v>96</v>
      </c>
      <c r="AX2201">
        <v>97</v>
      </c>
      <c r="AY2201" t="s">
        <v>533</v>
      </c>
      <c r="AZ2201" t="s">
        <v>532</v>
      </c>
      <c r="BA2201" t="s">
        <v>532</v>
      </c>
    </row>
    <row r="2202" spans="1:53" x14ac:dyDescent="0.55000000000000004">
      <c r="A2202">
        <v>1995</v>
      </c>
      <c r="B2202" t="b">
        <f>IF(Table2[[#This Row],[yearID]]&gt;=1903,TRUE,FALSE)</f>
        <v>1</v>
      </c>
      <c r="C2202" t="b">
        <f>IF(Table2[[#This Row],[yearID]]&gt;=1973,TRUE,FALSE)</f>
        <v>1</v>
      </c>
      <c r="D2202" t="s">
        <v>410</v>
      </c>
      <c r="E2202" t="s">
        <v>423</v>
      </c>
      <c r="F2202" t="s">
        <v>423</v>
      </c>
      <c r="G2202" t="str">
        <f>VLOOKUP(Table2[[#This Row],[franchID]],TeamsFranchises!$A$1:$D$121,2,FALSE)</f>
        <v>Oakland Athletics</v>
      </c>
      <c r="H2202" t="s">
        <v>8</v>
      </c>
      <c r="I2202">
        <v>4</v>
      </c>
      <c r="J2202">
        <v>144</v>
      </c>
      <c r="K2202">
        <v>72</v>
      </c>
      <c r="L2202">
        <v>67</v>
      </c>
      <c r="M2202">
        <v>77</v>
      </c>
      <c r="N2202" t="s">
        <v>51</v>
      </c>
      <c r="O2202" t="s">
        <v>51</v>
      </c>
      <c r="P2202" t="s">
        <v>51</v>
      </c>
      <c r="Q2202">
        <f>IF(Table2[[#This Row],[LgWin]]="Y",1,0)</f>
        <v>0</v>
      </c>
      <c r="R2202" t="s">
        <v>51</v>
      </c>
      <c r="S2202">
        <f>IF(Table2[[#This Row],[WSWin]]="Y",1,0)</f>
        <v>0</v>
      </c>
      <c r="T2202">
        <v>730</v>
      </c>
      <c r="U2202">
        <v>4916</v>
      </c>
      <c r="V2202">
        <v>1296</v>
      </c>
      <c r="W2202">
        <v>228</v>
      </c>
      <c r="X2202">
        <v>18</v>
      </c>
      <c r="Y2202">
        <v>169</v>
      </c>
      <c r="Z2202">
        <v>565</v>
      </c>
      <c r="AA2202">
        <v>911</v>
      </c>
      <c r="AB2202">
        <v>112</v>
      </c>
      <c r="AC2202">
        <v>46</v>
      </c>
      <c r="AD2202">
        <v>45</v>
      </c>
      <c r="AE2202">
        <v>58</v>
      </c>
      <c r="AF2202">
        <v>761</v>
      </c>
      <c r="AG2202">
        <v>698</v>
      </c>
      <c r="AH2202">
        <v>4.93</v>
      </c>
      <c r="AI2202">
        <v>8</v>
      </c>
      <c r="AJ2202">
        <v>4</v>
      </c>
      <c r="AK2202">
        <v>34</v>
      </c>
      <c r="AL2202">
        <v>3819</v>
      </c>
      <c r="AM2202">
        <v>1320</v>
      </c>
      <c r="AN2202">
        <v>153</v>
      </c>
      <c r="AO2202">
        <v>556</v>
      </c>
      <c r="AP2202">
        <v>890</v>
      </c>
      <c r="AQ2202">
        <v>102</v>
      </c>
      <c r="AR2202">
        <v>151</v>
      </c>
      <c r="AS2202">
        <v>0.98099999999999998</v>
      </c>
      <c r="AT2202" t="s">
        <v>546</v>
      </c>
      <c r="AU2202" t="s">
        <v>547</v>
      </c>
      <c r="AV2202">
        <v>1174310</v>
      </c>
      <c r="AW2202">
        <v>91</v>
      </c>
      <c r="AX2202">
        <v>91</v>
      </c>
      <c r="AY2202" t="s">
        <v>423</v>
      </c>
      <c r="AZ2202" t="s">
        <v>423</v>
      </c>
      <c r="BA2202" t="s">
        <v>423</v>
      </c>
    </row>
    <row r="2203" spans="1:53" x14ac:dyDescent="0.55000000000000004">
      <c r="A2203">
        <v>1995</v>
      </c>
      <c r="B2203" t="b">
        <f>IF(Table2[[#This Row],[yearID]]&gt;=1903,TRUE,FALSE)</f>
        <v>1</v>
      </c>
      <c r="C2203" t="b">
        <f>IF(Table2[[#This Row],[yearID]]&gt;=1973,TRUE,FALSE)</f>
        <v>1</v>
      </c>
      <c r="D2203" t="s">
        <v>157</v>
      </c>
      <c r="E2203" t="s">
        <v>122</v>
      </c>
      <c r="F2203" t="s">
        <v>122</v>
      </c>
      <c r="G2203" t="str">
        <f>VLOOKUP(Table2[[#This Row],[franchID]],TeamsFranchises!$A$1:$D$121,2,FALSE)</f>
        <v>Philadelphia Phillies</v>
      </c>
      <c r="H2203" t="s">
        <v>37</v>
      </c>
      <c r="I2203">
        <v>2</v>
      </c>
      <c r="J2203">
        <v>144</v>
      </c>
      <c r="K2203">
        <v>72</v>
      </c>
      <c r="L2203">
        <v>69</v>
      </c>
      <c r="M2203">
        <v>75</v>
      </c>
      <c r="N2203" t="s">
        <v>51</v>
      </c>
      <c r="O2203" t="s">
        <v>51</v>
      </c>
      <c r="P2203" t="s">
        <v>51</v>
      </c>
      <c r="Q2203">
        <f>IF(Table2[[#This Row],[LgWin]]="Y",1,0)</f>
        <v>0</v>
      </c>
      <c r="R2203" t="s">
        <v>51</v>
      </c>
      <c r="S2203">
        <f>IF(Table2[[#This Row],[WSWin]]="Y",1,0)</f>
        <v>0</v>
      </c>
      <c r="T2203">
        <v>615</v>
      </c>
      <c r="U2203">
        <v>4950</v>
      </c>
      <c r="V2203">
        <v>1296</v>
      </c>
      <c r="W2203">
        <v>263</v>
      </c>
      <c r="X2203">
        <v>30</v>
      </c>
      <c r="Y2203">
        <v>94</v>
      </c>
      <c r="Z2203">
        <v>497</v>
      </c>
      <c r="AA2203">
        <v>884</v>
      </c>
      <c r="AB2203">
        <v>72</v>
      </c>
      <c r="AC2203">
        <v>25</v>
      </c>
      <c r="AD2203">
        <v>46</v>
      </c>
      <c r="AE2203">
        <v>41</v>
      </c>
      <c r="AF2203">
        <v>658</v>
      </c>
      <c r="AG2203">
        <v>603</v>
      </c>
      <c r="AH2203">
        <v>4.21</v>
      </c>
      <c r="AI2203">
        <v>8</v>
      </c>
      <c r="AJ2203">
        <v>8</v>
      </c>
      <c r="AK2203">
        <v>41</v>
      </c>
      <c r="AL2203">
        <v>3871</v>
      </c>
      <c r="AM2203">
        <v>1241</v>
      </c>
      <c r="AN2203">
        <v>134</v>
      </c>
      <c r="AO2203">
        <v>538</v>
      </c>
      <c r="AP2203">
        <v>980</v>
      </c>
      <c r="AQ2203">
        <v>97</v>
      </c>
      <c r="AR2203">
        <v>139</v>
      </c>
      <c r="AS2203">
        <v>0.98199999999999998</v>
      </c>
      <c r="AT2203" t="s">
        <v>358</v>
      </c>
      <c r="AU2203" t="s">
        <v>566</v>
      </c>
      <c r="AV2203">
        <v>2043598</v>
      </c>
      <c r="AW2203">
        <v>100</v>
      </c>
      <c r="AX2203">
        <v>101</v>
      </c>
      <c r="AY2203" t="s">
        <v>122</v>
      </c>
      <c r="AZ2203" t="s">
        <v>122</v>
      </c>
      <c r="BA2203" t="s">
        <v>122</v>
      </c>
    </row>
    <row r="2204" spans="1:53" x14ac:dyDescent="0.55000000000000004">
      <c r="A2204">
        <v>1995</v>
      </c>
      <c r="B2204" t="b">
        <f>IF(Table2[[#This Row],[yearID]]&gt;=1903,TRUE,FALSE)</f>
        <v>1</v>
      </c>
      <c r="C2204" t="b">
        <f>IF(Table2[[#This Row],[yearID]]&gt;=1973,TRUE,FALSE)</f>
        <v>1</v>
      </c>
      <c r="D2204" t="s">
        <v>157</v>
      </c>
      <c r="E2204" t="s">
        <v>229</v>
      </c>
      <c r="F2204" t="s">
        <v>229</v>
      </c>
      <c r="G2204" t="str">
        <f>VLOOKUP(Table2[[#This Row],[franchID]],TeamsFranchises!$A$1:$D$121,2,FALSE)</f>
        <v>Pittsburgh Pirates</v>
      </c>
      <c r="H2204" t="s">
        <v>591</v>
      </c>
      <c r="I2204">
        <v>5</v>
      </c>
      <c r="J2204">
        <v>144</v>
      </c>
      <c r="K2204">
        <v>72</v>
      </c>
      <c r="L2204">
        <v>58</v>
      </c>
      <c r="M2204">
        <v>86</v>
      </c>
      <c r="N2204" t="s">
        <v>51</v>
      </c>
      <c r="O2204" t="s">
        <v>51</v>
      </c>
      <c r="P2204" t="s">
        <v>51</v>
      </c>
      <c r="Q2204">
        <f>IF(Table2[[#This Row],[LgWin]]="Y",1,0)</f>
        <v>0</v>
      </c>
      <c r="R2204" t="s">
        <v>51</v>
      </c>
      <c r="S2204">
        <f>IF(Table2[[#This Row],[WSWin]]="Y",1,0)</f>
        <v>0</v>
      </c>
      <c r="T2204">
        <v>629</v>
      </c>
      <c r="U2204">
        <v>4937</v>
      </c>
      <c r="V2204">
        <v>1281</v>
      </c>
      <c r="W2204">
        <v>245</v>
      </c>
      <c r="X2204">
        <v>27</v>
      </c>
      <c r="Y2204">
        <v>125</v>
      </c>
      <c r="Z2204">
        <v>456</v>
      </c>
      <c r="AA2204">
        <v>972</v>
      </c>
      <c r="AB2204">
        <v>84</v>
      </c>
      <c r="AC2204">
        <v>55</v>
      </c>
      <c r="AD2204">
        <v>24</v>
      </c>
      <c r="AE2204">
        <v>33</v>
      </c>
      <c r="AF2204">
        <v>736</v>
      </c>
      <c r="AG2204">
        <v>666</v>
      </c>
      <c r="AH2204">
        <v>4.7</v>
      </c>
      <c r="AI2204">
        <v>11</v>
      </c>
      <c r="AJ2204">
        <v>7</v>
      </c>
      <c r="AK2204">
        <v>29</v>
      </c>
      <c r="AL2204">
        <v>3826</v>
      </c>
      <c r="AM2204">
        <v>1407</v>
      </c>
      <c r="AN2204">
        <v>130</v>
      </c>
      <c r="AO2204">
        <v>477</v>
      </c>
      <c r="AP2204">
        <v>871</v>
      </c>
      <c r="AQ2204">
        <v>122</v>
      </c>
      <c r="AR2204">
        <v>138</v>
      </c>
      <c r="AS2204">
        <v>0.97799999999999998</v>
      </c>
      <c r="AT2204" t="s">
        <v>390</v>
      </c>
      <c r="AU2204" t="s">
        <v>567</v>
      </c>
      <c r="AV2204">
        <v>905517</v>
      </c>
      <c r="AW2204">
        <v>102</v>
      </c>
      <c r="AX2204">
        <v>103</v>
      </c>
      <c r="AY2204" t="s">
        <v>229</v>
      </c>
      <c r="AZ2204" t="s">
        <v>229</v>
      </c>
      <c r="BA2204" t="s">
        <v>229</v>
      </c>
    </row>
    <row r="2205" spans="1:53" x14ac:dyDescent="0.55000000000000004">
      <c r="A2205">
        <v>1995</v>
      </c>
      <c r="B2205" t="b">
        <f>IF(Table2[[#This Row],[yearID]]&gt;=1903,TRUE,FALSE)</f>
        <v>1</v>
      </c>
      <c r="C2205" t="b">
        <f>IF(Table2[[#This Row],[yearID]]&gt;=1973,TRUE,FALSE)</f>
        <v>1</v>
      </c>
      <c r="D2205" t="s">
        <v>157</v>
      </c>
      <c r="E2205" t="s">
        <v>554</v>
      </c>
      <c r="F2205" t="s">
        <v>555</v>
      </c>
      <c r="G2205" t="str">
        <f>VLOOKUP(Table2[[#This Row],[franchID]],TeamsFranchises!$A$1:$D$121,2,FALSE)</f>
        <v>San Diego Padres</v>
      </c>
      <c r="H2205" t="s">
        <v>8</v>
      </c>
      <c r="I2205">
        <v>3</v>
      </c>
      <c r="J2205">
        <v>144</v>
      </c>
      <c r="K2205">
        <v>72</v>
      </c>
      <c r="L2205">
        <v>70</v>
      </c>
      <c r="M2205">
        <v>74</v>
      </c>
      <c r="N2205" t="s">
        <v>51</v>
      </c>
      <c r="O2205" t="s">
        <v>51</v>
      </c>
      <c r="P2205" t="s">
        <v>51</v>
      </c>
      <c r="Q2205">
        <f>IF(Table2[[#This Row],[LgWin]]="Y",1,0)</f>
        <v>0</v>
      </c>
      <c r="R2205" t="s">
        <v>51</v>
      </c>
      <c r="S2205">
        <f>IF(Table2[[#This Row],[WSWin]]="Y",1,0)</f>
        <v>0</v>
      </c>
      <c r="T2205">
        <v>668</v>
      </c>
      <c r="U2205">
        <v>4950</v>
      </c>
      <c r="V2205">
        <v>1345</v>
      </c>
      <c r="W2205">
        <v>231</v>
      </c>
      <c r="X2205">
        <v>20</v>
      </c>
      <c r="Y2205">
        <v>116</v>
      </c>
      <c r="Z2205">
        <v>447</v>
      </c>
      <c r="AA2205">
        <v>872</v>
      </c>
      <c r="AB2205">
        <v>124</v>
      </c>
      <c r="AC2205">
        <v>46</v>
      </c>
      <c r="AD2205">
        <v>35</v>
      </c>
      <c r="AE2205">
        <v>38</v>
      </c>
      <c r="AF2205">
        <v>672</v>
      </c>
      <c r="AG2205">
        <v>590</v>
      </c>
      <c r="AH2205">
        <v>4.13</v>
      </c>
      <c r="AI2205">
        <v>6</v>
      </c>
      <c r="AJ2205">
        <v>10</v>
      </c>
      <c r="AK2205">
        <v>35</v>
      </c>
      <c r="AL2205">
        <v>3854</v>
      </c>
      <c r="AM2205">
        <v>1242</v>
      </c>
      <c r="AN2205">
        <v>142</v>
      </c>
      <c r="AO2205">
        <v>512</v>
      </c>
      <c r="AP2205">
        <v>1047</v>
      </c>
      <c r="AQ2205">
        <v>108</v>
      </c>
      <c r="AR2205">
        <v>130</v>
      </c>
      <c r="AS2205">
        <v>0.98</v>
      </c>
      <c r="AT2205" t="s">
        <v>556</v>
      </c>
      <c r="AU2205" t="s">
        <v>557</v>
      </c>
      <c r="AV2205">
        <v>1041805</v>
      </c>
      <c r="AW2205">
        <v>97</v>
      </c>
      <c r="AX2205">
        <v>97</v>
      </c>
      <c r="AY2205" t="s">
        <v>555</v>
      </c>
      <c r="AZ2205" t="s">
        <v>554</v>
      </c>
      <c r="BA2205" t="s">
        <v>554</v>
      </c>
    </row>
    <row r="2206" spans="1:53" x14ac:dyDescent="0.55000000000000004">
      <c r="A2206">
        <v>1995</v>
      </c>
      <c r="B2206" t="b">
        <f>IF(Table2[[#This Row],[yearID]]&gt;=1903,TRUE,FALSE)</f>
        <v>1</v>
      </c>
      <c r="C2206" t="b">
        <f>IF(Table2[[#This Row],[yearID]]&gt;=1973,TRUE,FALSE)</f>
        <v>1</v>
      </c>
      <c r="D2206" t="s">
        <v>410</v>
      </c>
      <c r="E2206" t="s">
        <v>573</v>
      </c>
      <c r="F2206" t="s">
        <v>573</v>
      </c>
      <c r="G2206" t="str">
        <f>VLOOKUP(Table2[[#This Row],[franchID]],TeamsFranchises!$A$1:$D$121,2,FALSE)</f>
        <v>Seattle Mariners</v>
      </c>
      <c r="H2206" t="s">
        <v>8</v>
      </c>
      <c r="I2206">
        <v>1</v>
      </c>
      <c r="J2206">
        <v>145</v>
      </c>
      <c r="K2206">
        <v>73</v>
      </c>
      <c r="L2206">
        <v>79</v>
      </c>
      <c r="M2206">
        <v>66</v>
      </c>
      <c r="N2206" t="s">
        <v>76</v>
      </c>
      <c r="O2206" t="s">
        <v>51</v>
      </c>
      <c r="P2206" t="s">
        <v>51</v>
      </c>
      <c r="Q2206">
        <f>IF(Table2[[#This Row],[LgWin]]="Y",1,0)</f>
        <v>0</v>
      </c>
      <c r="R2206" t="s">
        <v>51</v>
      </c>
      <c r="S2206">
        <f>IF(Table2[[#This Row],[WSWin]]="Y",1,0)</f>
        <v>0</v>
      </c>
      <c r="T2206">
        <v>796</v>
      </c>
      <c r="U2206">
        <v>4996</v>
      </c>
      <c r="V2206">
        <v>1377</v>
      </c>
      <c r="W2206">
        <v>276</v>
      </c>
      <c r="X2206">
        <v>20</v>
      </c>
      <c r="Y2206">
        <v>182</v>
      </c>
      <c r="Z2206">
        <v>549</v>
      </c>
      <c r="AA2206">
        <v>871</v>
      </c>
      <c r="AB2206">
        <v>110</v>
      </c>
      <c r="AC2206">
        <v>41</v>
      </c>
      <c r="AD2206">
        <v>39</v>
      </c>
      <c r="AE2206">
        <v>34</v>
      </c>
      <c r="AF2206">
        <v>708</v>
      </c>
      <c r="AG2206">
        <v>644</v>
      </c>
      <c r="AH2206">
        <v>4.5</v>
      </c>
      <c r="AI2206">
        <v>9</v>
      </c>
      <c r="AJ2206">
        <v>8</v>
      </c>
      <c r="AK2206">
        <v>39</v>
      </c>
      <c r="AL2206">
        <v>3868</v>
      </c>
      <c r="AM2206">
        <v>1343</v>
      </c>
      <c r="AN2206">
        <v>149</v>
      </c>
      <c r="AO2206">
        <v>591</v>
      </c>
      <c r="AP2206">
        <v>1068</v>
      </c>
      <c r="AQ2206">
        <v>104</v>
      </c>
      <c r="AR2206">
        <v>108</v>
      </c>
      <c r="AS2206">
        <v>0.98</v>
      </c>
      <c r="AT2206" t="s">
        <v>574</v>
      </c>
      <c r="AU2206" t="s">
        <v>575</v>
      </c>
      <c r="AV2206">
        <v>1643203</v>
      </c>
      <c r="AW2206">
        <v>101</v>
      </c>
      <c r="AX2206">
        <v>101</v>
      </c>
      <c r="AY2206" t="s">
        <v>573</v>
      </c>
      <c r="AZ2206" t="s">
        <v>573</v>
      </c>
      <c r="BA2206" t="s">
        <v>573</v>
      </c>
    </row>
    <row r="2207" spans="1:53" x14ac:dyDescent="0.55000000000000004">
      <c r="A2207">
        <v>1995</v>
      </c>
      <c r="B2207" t="b">
        <f>IF(Table2[[#This Row],[yearID]]&gt;=1903,TRUE,FALSE)</f>
        <v>1</v>
      </c>
      <c r="C2207" t="b">
        <f>IF(Table2[[#This Row],[yearID]]&gt;=1973,TRUE,FALSE)</f>
        <v>1</v>
      </c>
      <c r="D2207" t="s">
        <v>157</v>
      </c>
      <c r="E2207" t="s">
        <v>514</v>
      </c>
      <c r="F2207" t="s">
        <v>243</v>
      </c>
      <c r="G2207" t="str">
        <f>VLOOKUP(Table2[[#This Row],[franchID]],TeamsFranchises!$A$1:$D$121,2,FALSE)</f>
        <v>San Francisco Giants</v>
      </c>
      <c r="H2207" t="s">
        <v>8</v>
      </c>
      <c r="I2207">
        <v>4</v>
      </c>
      <c r="J2207">
        <v>144</v>
      </c>
      <c r="K2207">
        <v>72</v>
      </c>
      <c r="L2207">
        <v>67</v>
      </c>
      <c r="M2207">
        <v>77</v>
      </c>
      <c r="N2207" t="s">
        <v>51</v>
      </c>
      <c r="O2207" t="s">
        <v>51</v>
      </c>
      <c r="P2207" t="s">
        <v>51</v>
      </c>
      <c r="Q2207">
        <f>IF(Table2[[#This Row],[LgWin]]="Y",1,0)</f>
        <v>0</v>
      </c>
      <c r="R2207" t="s">
        <v>51</v>
      </c>
      <c r="S2207">
        <f>IF(Table2[[#This Row],[WSWin]]="Y",1,0)</f>
        <v>0</v>
      </c>
      <c r="T2207">
        <v>652</v>
      </c>
      <c r="U2207">
        <v>4971</v>
      </c>
      <c r="V2207">
        <v>1256</v>
      </c>
      <c r="W2207">
        <v>229</v>
      </c>
      <c r="X2207">
        <v>33</v>
      </c>
      <c r="Y2207">
        <v>152</v>
      </c>
      <c r="Z2207">
        <v>472</v>
      </c>
      <c r="AA2207">
        <v>1060</v>
      </c>
      <c r="AB2207">
        <v>138</v>
      </c>
      <c r="AC2207">
        <v>46</v>
      </c>
      <c r="AD2207">
        <v>57</v>
      </c>
      <c r="AE2207">
        <v>24</v>
      </c>
      <c r="AF2207">
        <v>776</v>
      </c>
      <c r="AG2207">
        <v>699</v>
      </c>
      <c r="AH2207">
        <v>4.8600000000000003</v>
      </c>
      <c r="AI2207">
        <v>12</v>
      </c>
      <c r="AJ2207">
        <v>5</v>
      </c>
      <c r="AK2207">
        <v>34</v>
      </c>
      <c r="AL2207">
        <v>3881</v>
      </c>
      <c r="AM2207">
        <v>1368</v>
      </c>
      <c r="AN2207">
        <v>173</v>
      </c>
      <c r="AO2207">
        <v>505</v>
      </c>
      <c r="AP2207">
        <v>801</v>
      </c>
      <c r="AQ2207">
        <v>108</v>
      </c>
      <c r="AR2207">
        <v>142</v>
      </c>
      <c r="AS2207">
        <v>0.98</v>
      </c>
      <c r="AT2207" t="s">
        <v>515</v>
      </c>
      <c r="AU2207" t="s">
        <v>517</v>
      </c>
      <c r="AV2207">
        <v>1241500</v>
      </c>
      <c r="AW2207">
        <v>96</v>
      </c>
      <c r="AX2207">
        <v>97</v>
      </c>
      <c r="AY2207" t="s">
        <v>243</v>
      </c>
      <c r="AZ2207" t="s">
        <v>514</v>
      </c>
      <c r="BA2207" t="s">
        <v>514</v>
      </c>
    </row>
    <row r="2208" spans="1:53" x14ac:dyDescent="0.55000000000000004">
      <c r="A2208">
        <v>1995</v>
      </c>
      <c r="B2208" t="b">
        <f>IF(Table2[[#This Row],[yearID]]&gt;=1903,TRUE,FALSE)</f>
        <v>1</v>
      </c>
      <c r="C2208" t="b">
        <f>IF(Table2[[#This Row],[yearID]]&gt;=1973,TRUE,FALSE)</f>
        <v>1</v>
      </c>
      <c r="D2208" t="s">
        <v>157</v>
      </c>
      <c r="E2208" t="s">
        <v>396</v>
      </c>
      <c r="F2208" t="s">
        <v>154</v>
      </c>
      <c r="G2208" t="str">
        <f>VLOOKUP(Table2[[#This Row],[franchID]],TeamsFranchises!$A$1:$D$121,2,FALSE)</f>
        <v>St. Louis Cardinals</v>
      </c>
      <c r="H2208" t="s">
        <v>591</v>
      </c>
      <c r="I2208">
        <v>4</v>
      </c>
      <c r="J2208">
        <v>143</v>
      </c>
      <c r="K2208">
        <v>72</v>
      </c>
      <c r="L2208">
        <v>62</v>
      </c>
      <c r="M2208">
        <v>81</v>
      </c>
      <c r="N2208" t="s">
        <v>51</v>
      </c>
      <c r="O2208" t="s">
        <v>51</v>
      </c>
      <c r="P2208" t="s">
        <v>51</v>
      </c>
      <c r="Q2208">
        <f>IF(Table2[[#This Row],[LgWin]]="Y",1,0)</f>
        <v>0</v>
      </c>
      <c r="R2208" t="s">
        <v>51</v>
      </c>
      <c r="S2208">
        <f>IF(Table2[[#This Row],[WSWin]]="Y",1,0)</f>
        <v>0</v>
      </c>
      <c r="T2208">
        <v>563</v>
      </c>
      <c r="U2208">
        <v>4779</v>
      </c>
      <c r="V2208">
        <v>1182</v>
      </c>
      <c r="W2208">
        <v>238</v>
      </c>
      <c r="X2208">
        <v>24</v>
      </c>
      <c r="Y2208">
        <v>107</v>
      </c>
      <c r="Z2208">
        <v>436</v>
      </c>
      <c r="AA2208">
        <v>920</v>
      </c>
      <c r="AB2208">
        <v>79</v>
      </c>
      <c r="AC2208">
        <v>46</v>
      </c>
      <c r="AD2208">
        <v>46</v>
      </c>
      <c r="AE2208">
        <v>40</v>
      </c>
      <c r="AF2208">
        <v>658</v>
      </c>
      <c r="AG2208">
        <v>575</v>
      </c>
      <c r="AH2208">
        <v>4.09</v>
      </c>
      <c r="AI2208">
        <v>4</v>
      </c>
      <c r="AJ2208">
        <v>6</v>
      </c>
      <c r="AK2208">
        <v>38</v>
      </c>
      <c r="AL2208">
        <v>3797</v>
      </c>
      <c r="AM2208">
        <v>1290</v>
      </c>
      <c r="AN2208">
        <v>135</v>
      </c>
      <c r="AO2208">
        <v>445</v>
      </c>
      <c r="AP2208">
        <v>842</v>
      </c>
      <c r="AQ2208">
        <v>113</v>
      </c>
      <c r="AR2208">
        <v>156</v>
      </c>
      <c r="AS2208">
        <v>0.98</v>
      </c>
      <c r="AT2208" t="s">
        <v>409</v>
      </c>
      <c r="AU2208" t="s">
        <v>545</v>
      </c>
      <c r="AV2208">
        <v>1756727</v>
      </c>
      <c r="AW2208">
        <v>99</v>
      </c>
      <c r="AX2208">
        <v>100</v>
      </c>
      <c r="AY2208" t="s">
        <v>154</v>
      </c>
      <c r="AZ2208" t="s">
        <v>396</v>
      </c>
      <c r="BA2208" t="s">
        <v>396</v>
      </c>
    </row>
    <row r="2209" spans="1:53" x14ac:dyDescent="0.55000000000000004">
      <c r="A2209">
        <v>1995</v>
      </c>
      <c r="B2209" t="b">
        <f>IF(Table2[[#This Row],[yearID]]&gt;=1903,TRUE,FALSE)</f>
        <v>1</v>
      </c>
      <c r="C2209" t="b">
        <f>IF(Table2[[#This Row],[yearID]]&gt;=1973,TRUE,FALSE)</f>
        <v>1</v>
      </c>
      <c r="D2209" t="s">
        <v>410</v>
      </c>
      <c r="E2209" t="s">
        <v>526</v>
      </c>
      <c r="F2209" t="s">
        <v>526</v>
      </c>
      <c r="G2209" t="str">
        <f>VLOOKUP(Table2[[#This Row],[franchID]],TeamsFranchises!$A$1:$D$121,2,FALSE)</f>
        <v>Texas Rangers</v>
      </c>
      <c r="H2209" t="s">
        <v>8</v>
      </c>
      <c r="I2209">
        <v>3</v>
      </c>
      <c r="J2209">
        <v>144</v>
      </c>
      <c r="K2209">
        <v>72</v>
      </c>
      <c r="L2209">
        <v>74</v>
      </c>
      <c r="M2209">
        <v>70</v>
      </c>
      <c r="N2209" t="s">
        <v>51</v>
      </c>
      <c r="O2209" t="s">
        <v>51</v>
      </c>
      <c r="P2209" t="s">
        <v>51</v>
      </c>
      <c r="Q2209">
        <f>IF(Table2[[#This Row],[LgWin]]="Y",1,0)</f>
        <v>0</v>
      </c>
      <c r="R2209" t="s">
        <v>51</v>
      </c>
      <c r="S2209">
        <f>IF(Table2[[#This Row],[WSWin]]="Y",1,0)</f>
        <v>0</v>
      </c>
      <c r="T2209">
        <v>691</v>
      </c>
      <c r="U2209">
        <v>4913</v>
      </c>
      <c r="V2209">
        <v>1304</v>
      </c>
      <c r="W2209">
        <v>247</v>
      </c>
      <c r="X2209">
        <v>24</v>
      </c>
      <c r="Y2209">
        <v>138</v>
      </c>
      <c r="Z2209">
        <v>526</v>
      </c>
      <c r="AA2209">
        <v>877</v>
      </c>
      <c r="AB2209">
        <v>90</v>
      </c>
      <c r="AC2209">
        <v>47</v>
      </c>
      <c r="AD2209">
        <v>33</v>
      </c>
      <c r="AE2209">
        <v>45</v>
      </c>
      <c r="AF2209">
        <v>720</v>
      </c>
      <c r="AG2209">
        <v>665</v>
      </c>
      <c r="AH2209">
        <v>4.66</v>
      </c>
      <c r="AI2209">
        <v>14</v>
      </c>
      <c r="AJ2209">
        <v>4</v>
      </c>
      <c r="AK2209">
        <v>34</v>
      </c>
      <c r="AL2209">
        <v>3855</v>
      </c>
      <c r="AM2209">
        <v>1385</v>
      </c>
      <c r="AN2209">
        <v>152</v>
      </c>
      <c r="AO2209">
        <v>514</v>
      </c>
      <c r="AP2209">
        <v>838</v>
      </c>
      <c r="AQ2209">
        <v>98</v>
      </c>
      <c r="AR2209">
        <v>156</v>
      </c>
      <c r="AS2209">
        <v>0.98199999999999998</v>
      </c>
      <c r="AT2209" t="s">
        <v>568</v>
      </c>
      <c r="AU2209" t="s">
        <v>593</v>
      </c>
      <c r="AV2209">
        <v>1985910</v>
      </c>
      <c r="AW2209">
        <v>103</v>
      </c>
      <c r="AX2209">
        <v>103</v>
      </c>
      <c r="AY2209" t="s">
        <v>526</v>
      </c>
      <c r="AZ2209" t="s">
        <v>526</v>
      </c>
      <c r="BA2209" t="s">
        <v>526</v>
      </c>
    </row>
    <row r="2210" spans="1:53" x14ac:dyDescent="0.55000000000000004">
      <c r="A2210">
        <v>1995</v>
      </c>
      <c r="B2210" t="b">
        <f>IF(Table2[[#This Row],[yearID]]&gt;=1903,TRUE,FALSE)</f>
        <v>1</v>
      </c>
      <c r="C2210" t="b">
        <f>IF(Table2[[#This Row],[yearID]]&gt;=1973,TRUE,FALSE)</f>
        <v>1</v>
      </c>
      <c r="D2210" t="s">
        <v>410</v>
      </c>
      <c r="E2210" t="s">
        <v>576</v>
      </c>
      <c r="F2210" t="s">
        <v>576</v>
      </c>
      <c r="G2210" t="str">
        <f>VLOOKUP(Table2[[#This Row],[franchID]],TeamsFranchises!$A$1:$D$121,2,FALSE)</f>
        <v>Toronto Blue Jays</v>
      </c>
      <c r="H2210" t="s">
        <v>37</v>
      </c>
      <c r="I2210">
        <v>5</v>
      </c>
      <c r="J2210">
        <v>144</v>
      </c>
      <c r="K2210">
        <v>72</v>
      </c>
      <c r="L2210">
        <v>56</v>
      </c>
      <c r="M2210">
        <v>88</v>
      </c>
      <c r="N2210" t="s">
        <v>51</v>
      </c>
      <c r="O2210" t="s">
        <v>51</v>
      </c>
      <c r="P2210" t="s">
        <v>51</v>
      </c>
      <c r="Q2210">
        <f>IF(Table2[[#This Row],[LgWin]]="Y",1,0)</f>
        <v>0</v>
      </c>
      <c r="R2210" t="s">
        <v>51</v>
      </c>
      <c r="S2210">
        <f>IF(Table2[[#This Row],[WSWin]]="Y",1,0)</f>
        <v>0</v>
      </c>
      <c r="T2210">
        <v>642</v>
      </c>
      <c r="U2210">
        <v>5036</v>
      </c>
      <c r="V2210">
        <v>1309</v>
      </c>
      <c r="W2210">
        <v>275</v>
      </c>
      <c r="X2210">
        <v>27</v>
      </c>
      <c r="Y2210">
        <v>140</v>
      </c>
      <c r="Z2210">
        <v>492</v>
      </c>
      <c r="AA2210">
        <v>906</v>
      </c>
      <c r="AB2210">
        <v>75</v>
      </c>
      <c r="AC2210">
        <v>16</v>
      </c>
      <c r="AD2210">
        <v>44</v>
      </c>
      <c r="AE2210">
        <v>45</v>
      </c>
      <c r="AF2210">
        <v>777</v>
      </c>
      <c r="AG2210">
        <v>701</v>
      </c>
      <c r="AH2210">
        <v>4.88</v>
      </c>
      <c r="AI2210">
        <v>16</v>
      </c>
      <c r="AJ2210">
        <v>8</v>
      </c>
      <c r="AK2210">
        <v>22</v>
      </c>
      <c r="AL2210">
        <v>3878</v>
      </c>
      <c r="AM2210">
        <v>1336</v>
      </c>
      <c r="AN2210">
        <v>145</v>
      </c>
      <c r="AO2210">
        <v>654</v>
      </c>
      <c r="AP2210">
        <v>894</v>
      </c>
      <c r="AQ2210">
        <v>97</v>
      </c>
      <c r="AR2210">
        <v>131</v>
      </c>
      <c r="AS2210">
        <v>0.98199999999999998</v>
      </c>
      <c r="AT2210" t="s">
        <v>577</v>
      </c>
      <c r="AU2210" t="s">
        <v>581</v>
      </c>
      <c r="AV2210">
        <v>2826483</v>
      </c>
      <c r="AW2210">
        <v>99</v>
      </c>
      <c r="AX2210">
        <v>100</v>
      </c>
      <c r="AY2210" t="s">
        <v>576</v>
      </c>
      <c r="AZ2210" t="s">
        <v>576</v>
      </c>
      <c r="BA2210" t="s">
        <v>576</v>
      </c>
    </row>
    <row r="2211" spans="1:53" x14ac:dyDescent="0.55000000000000004">
      <c r="A2211">
        <v>1996</v>
      </c>
      <c r="B2211" t="b">
        <f>IF(Table2[[#This Row],[yearID]]&gt;=1903,TRUE,FALSE)</f>
        <v>1</v>
      </c>
      <c r="C2211" t="b">
        <f>IF(Table2[[#This Row],[yearID]]&gt;=1973,TRUE,FALSE)</f>
        <v>1</v>
      </c>
      <c r="D2211" t="s">
        <v>157</v>
      </c>
      <c r="E2211" t="s">
        <v>159</v>
      </c>
      <c r="F2211" t="s">
        <v>159</v>
      </c>
      <c r="G2211" t="str">
        <f>VLOOKUP(Table2[[#This Row],[franchID]],TeamsFranchises!$A$1:$D$121,2,FALSE)</f>
        <v>Atlanta Braves</v>
      </c>
      <c r="H2211" t="s">
        <v>37</v>
      </c>
      <c r="I2211">
        <v>1</v>
      </c>
      <c r="J2211">
        <v>162</v>
      </c>
      <c r="K2211">
        <v>81</v>
      </c>
      <c r="L2211">
        <v>96</v>
      </c>
      <c r="M2211">
        <v>66</v>
      </c>
      <c r="N2211" t="s">
        <v>76</v>
      </c>
      <c r="O2211" t="s">
        <v>51</v>
      </c>
      <c r="P2211" t="s">
        <v>76</v>
      </c>
      <c r="Q2211">
        <f>IF(Table2[[#This Row],[LgWin]]="Y",1,0)</f>
        <v>1</v>
      </c>
      <c r="R2211" t="s">
        <v>51</v>
      </c>
      <c r="S2211">
        <f>IF(Table2[[#This Row],[WSWin]]="Y",1,0)</f>
        <v>0</v>
      </c>
      <c r="T2211">
        <v>773</v>
      </c>
      <c r="U2211">
        <v>5614</v>
      </c>
      <c r="V2211">
        <v>1514</v>
      </c>
      <c r="W2211">
        <v>264</v>
      </c>
      <c r="X2211">
        <v>28</v>
      </c>
      <c r="Y2211">
        <v>197</v>
      </c>
      <c r="Z2211">
        <v>530</v>
      </c>
      <c r="AA2211">
        <v>1032</v>
      </c>
      <c r="AB2211">
        <v>83</v>
      </c>
      <c r="AC2211">
        <v>43</v>
      </c>
      <c r="AD2211">
        <v>27</v>
      </c>
      <c r="AE2211">
        <v>50</v>
      </c>
      <c r="AF2211">
        <v>648</v>
      </c>
      <c r="AG2211">
        <v>575</v>
      </c>
      <c r="AH2211">
        <v>3.52</v>
      </c>
      <c r="AI2211">
        <v>14</v>
      </c>
      <c r="AJ2211">
        <v>9</v>
      </c>
      <c r="AK2211">
        <v>46</v>
      </c>
      <c r="AL2211">
        <v>4407</v>
      </c>
      <c r="AM2211">
        <v>1372</v>
      </c>
      <c r="AN2211">
        <v>120</v>
      </c>
      <c r="AO2211">
        <v>451</v>
      </c>
      <c r="AP2211">
        <v>1245</v>
      </c>
      <c r="AQ2211">
        <v>130</v>
      </c>
      <c r="AR2211">
        <v>143</v>
      </c>
      <c r="AS2211">
        <v>0.98</v>
      </c>
      <c r="AT2211" t="s">
        <v>541</v>
      </c>
      <c r="AU2211" t="s">
        <v>542</v>
      </c>
      <c r="AV2211">
        <v>2901242</v>
      </c>
      <c r="AW2211">
        <v>106</v>
      </c>
      <c r="AX2211">
        <v>104</v>
      </c>
      <c r="AY2211" t="s">
        <v>159</v>
      </c>
      <c r="AZ2211" t="s">
        <v>159</v>
      </c>
      <c r="BA2211" t="s">
        <v>159</v>
      </c>
    </row>
    <row r="2212" spans="1:53" x14ac:dyDescent="0.55000000000000004">
      <c r="A2212">
        <v>1996</v>
      </c>
      <c r="B2212" t="b">
        <f>IF(Table2[[#This Row],[yearID]]&gt;=1903,TRUE,FALSE)</f>
        <v>1</v>
      </c>
      <c r="C2212" t="b">
        <f>IF(Table2[[#This Row],[yearID]]&gt;=1973,TRUE,FALSE)</f>
        <v>1</v>
      </c>
      <c r="D2212" t="s">
        <v>410</v>
      </c>
      <c r="E2212" t="s">
        <v>95</v>
      </c>
      <c r="F2212" t="s">
        <v>95</v>
      </c>
      <c r="G2212" t="str">
        <f>VLOOKUP(Table2[[#This Row],[franchID]],TeamsFranchises!$A$1:$D$121,2,FALSE)</f>
        <v>Baltimore Orioles</v>
      </c>
      <c r="H2212" t="s">
        <v>37</v>
      </c>
      <c r="I2212">
        <v>2</v>
      </c>
      <c r="J2212">
        <v>163</v>
      </c>
      <c r="K2212">
        <v>82</v>
      </c>
      <c r="L2212">
        <v>88</v>
      </c>
      <c r="M2212">
        <v>74</v>
      </c>
      <c r="N2212" t="s">
        <v>51</v>
      </c>
      <c r="O2212" t="s">
        <v>76</v>
      </c>
      <c r="P2212" t="s">
        <v>51</v>
      </c>
      <c r="Q2212">
        <f>IF(Table2[[#This Row],[LgWin]]="Y",1,0)</f>
        <v>0</v>
      </c>
      <c r="R2212" t="s">
        <v>51</v>
      </c>
      <c r="S2212">
        <f>IF(Table2[[#This Row],[WSWin]]="Y",1,0)</f>
        <v>0</v>
      </c>
      <c r="T2212">
        <v>949</v>
      </c>
      <c r="U2212">
        <v>5689</v>
      </c>
      <c r="V2212">
        <v>1557</v>
      </c>
      <c r="W2212">
        <v>299</v>
      </c>
      <c r="X2212">
        <v>29</v>
      </c>
      <c r="Y2212">
        <v>257</v>
      </c>
      <c r="Z2212">
        <v>645</v>
      </c>
      <c r="AA2212">
        <v>915</v>
      </c>
      <c r="AB2212">
        <v>76</v>
      </c>
      <c r="AC2212">
        <v>40</v>
      </c>
      <c r="AD2212">
        <v>61</v>
      </c>
      <c r="AE2212">
        <v>67</v>
      </c>
      <c r="AF2212">
        <v>903</v>
      </c>
      <c r="AG2212">
        <v>839</v>
      </c>
      <c r="AH2212">
        <v>5.14</v>
      </c>
      <c r="AI2212">
        <v>13</v>
      </c>
      <c r="AJ2212">
        <v>1</v>
      </c>
      <c r="AK2212">
        <v>44</v>
      </c>
      <c r="AL2212">
        <v>4406</v>
      </c>
      <c r="AM2212">
        <v>1604</v>
      </c>
      <c r="AN2212">
        <v>209</v>
      </c>
      <c r="AO2212">
        <v>597</v>
      </c>
      <c r="AP2212">
        <v>1047</v>
      </c>
      <c r="AQ2212">
        <v>97</v>
      </c>
      <c r="AR2212">
        <v>173</v>
      </c>
      <c r="AS2212">
        <v>0.98399999999999999</v>
      </c>
      <c r="AT2212" t="s">
        <v>218</v>
      </c>
      <c r="AU2212" t="s">
        <v>583</v>
      </c>
      <c r="AV2212">
        <v>3646950</v>
      </c>
      <c r="AW2212">
        <v>100</v>
      </c>
      <c r="AX2212">
        <v>99</v>
      </c>
      <c r="AY2212" t="s">
        <v>95</v>
      </c>
      <c r="AZ2212" t="s">
        <v>95</v>
      </c>
      <c r="BA2212" t="s">
        <v>95</v>
      </c>
    </row>
    <row r="2213" spans="1:53" x14ac:dyDescent="0.55000000000000004">
      <c r="A2213">
        <v>1996</v>
      </c>
      <c r="B2213" t="b">
        <f>IF(Table2[[#This Row],[yearID]]&gt;=1903,TRUE,FALSE)</f>
        <v>1</v>
      </c>
      <c r="C2213" t="b">
        <f>IF(Table2[[#This Row],[yearID]]&gt;=1973,TRUE,FALSE)</f>
        <v>1</v>
      </c>
      <c r="D2213" t="s">
        <v>410</v>
      </c>
      <c r="E2213" t="s">
        <v>54</v>
      </c>
      <c r="F2213" t="s">
        <v>54</v>
      </c>
      <c r="G2213" t="str">
        <f>VLOOKUP(Table2[[#This Row],[franchID]],TeamsFranchises!$A$1:$D$121,2,FALSE)</f>
        <v>Boston Red Sox</v>
      </c>
      <c r="H2213" t="s">
        <v>37</v>
      </c>
      <c r="I2213">
        <v>3</v>
      </c>
      <c r="J2213">
        <v>162</v>
      </c>
      <c r="K2213">
        <v>81</v>
      </c>
      <c r="L2213">
        <v>85</v>
      </c>
      <c r="M2213">
        <v>77</v>
      </c>
      <c r="N2213" t="s">
        <v>51</v>
      </c>
      <c r="O2213" t="s">
        <v>51</v>
      </c>
      <c r="P2213" t="s">
        <v>51</v>
      </c>
      <c r="Q2213">
        <f>IF(Table2[[#This Row],[LgWin]]="Y",1,0)</f>
        <v>0</v>
      </c>
      <c r="R2213" t="s">
        <v>51</v>
      </c>
      <c r="S2213">
        <f>IF(Table2[[#This Row],[WSWin]]="Y",1,0)</f>
        <v>0</v>
      </c>
      <c r="T2213">
        <v>928</v>
      </c>
      <c r="U2213">
        <v>5756</v>
      </c>
      <c r="V2213">
        <v>1631</v>
      </c>
      <c r="W2213">
        <v>308</v>
      </c>
      <c r="X2213">
        <v>31</v>
      </c>
      <c r="Y2213">
        <v>209</v>
      </c>
      <c r="Z2213">
        <v>642</v>
      </c>
      <c r="AA2213">
        <v>1020</v>
      </c>
      <c r="AB2213">
        <v>91</v>
      </c>
      <c r="AC2213">
        <v>44</v>
      </c>
      <c r="AD2213">
        <v>67</v>
      </c>
      <c r="AE2213">
        <v>47</v>
      </c>
      <c r="AF2213">
        <v>921</v>
      </c>
      <c r="AG2213">
        <v>807</v>
      </c>
      <c r="AH2213">
        <v>4.9800000000000004</v>
      </c>
      <c r="AI2213">
        <v>17</v>
      </c>
      <c r="AJ2213">
        <v>5</v>
      </c>
      <c r="AK2213">
        <v>37</v>
      </c>
      <c r="AL2213">
        <v>4374</v>
      </c>
      <c r="AM2213">
        <v>1606</v>
      </c>
      <c r="AN2213">
        <v>185</v>
      </c>
      <c r="AO2213">
        <v>722</v>
      </c>
      <c r="AP2213">
        <v>1165</v>
      </c>
      <c r="AQ2213">
        <v>135</v>
      </c>
      <c r="AR2213">
        <v>152</v>
      </c>
      <c r="AS2213">
        <v>0.97799999999999998</v>
      </c>
      <c r="AT2213" t="s">
        <v>441</v>
      </c>
      <c r="AU2213" t="s">
        <v>493</v>
      </c>
      <c r="AV2213">
        <v>2315231</v>
      </c>
      <c r="AW2213">
        <v>101</v>
      </c>
      <c r="AX2213">
        <v>101</v>
      </c>
      <c r="AY2213" t="s">
        <v>54</v>
      </c>
      <c r="AZ2213" t="s">
        <v>54</v>
      </c>
      <c r="BA2213" t="s">
        <v>54</v>
      </c>
    </row>
    <row r="2214" spans="1:53" x14ac:dyDescent="0.55000000000000004">
      <c r="A2214">
        <v>1996</v>
      </c>
      <c r="B2214" t="b">
        <f>IF(Table2[[#This Row],[yearID]]&gt;=1903,TRUE,FALSE)</f>
        <v>1</v>
      </c>
      <c r="C2214" t="b">
        <f>IF(Table2[[#This Row],[yearID]]&gt;=1973,TRUE,FALSE)</f>
        <v>1</v>
      </c>
      <c r="D2214" t="s">
        <v>410</v>
      </c>
      <c r="E2214" t="s">
        <v>537</v>
      </c>
      <c r="F2214" t="s">
        <v>520</v>
      </c>
      <c r="G2214" t="str">
        <f>VLOOKUP(Table2[[#This Row],[franchID]],TeamsFranchises!$A$1:$D$121,2,FALSE)</f>
        <v>Los Angeles Angels of Anaheim</v>
      </c>
      <c r="H2214" t="s">
        <v>8</v>
      </c>
      <c r="I2214">
        <v>4</v>
      </c>
      <c r="J2214">
        <v>161</v>
      </c>
      <c r="K2214">
        <v>81</v>
      </c>
      <c r="L2214">
        <v>70</v>
      </c>
      <c r="M2214">
        <v>91</v>
      </c>
      <c r="N2214" t="s">
        <v>51</v>
      </c>
      <c r="O2214" t="s">
        <v>51</v>
      </c>
      <c r="P2214" t="s">
        <v>51</v>
      </c>
      <c r="Q2214">
        <f>IF(Table2[[#This Row],[LgWin]]="Y",1,0)</f>
        <v>0</v>
      </c>
      <c r="R2214" t="s">
        <v>51</v>
      </c>
      <c r="S2214">
        <f>IF(Table2[[#This Row],[WSWin]]="Y",1,0)</f>
        <v>0</v>
      </c>
      <c r="T2214">
        <v>762</v>
      </c>
      <c r="U2214">
        <v>5686</v>
      </c>
      <c r="V2214">
        <v>1571</v>
      </c>
      <c r="W2214">
        <v>256</v>
      </c>
      <c r="X2214">
        <v>24</v>
      </c>
      <c r="Y2214">
        <v>192</v>
      </c>
      <c r="Z2214">
        <v>527</v>
      </c>
      <c r="AA2214">
        <v>974</v>
      </c>
      <c r="AB2214">
        <v>53</v>
      </c>
      <c r="AC2214">
        <v>39</v>
      </c>
      <c r="AD2214">
        <v>29</v>
      </c>
      <c r="AE2214">
        <v>33</v>
      </c>
      <c r="AF2214">
        <v>943</v>
      </c>
      <c r="AG2214">
        <v>847</v>
      </c>
      <c r="AH2214">
        <v>5.3</v>
      </c>
      <c r="AI2214">
        <v>12</v>
      </c>
      <c r="AJ2214">
        <v>8</v>
      </c>
      <c r="AK2214">
        <v>38</v>
      </c>
      <c r="AL2214">
        <v>4317</v>
      </c>
      <c r="AM2214">
        <v>1546</v>
      </c>
      <c r="AN2214">
        <v>219</v>
      </c>
      <c r="AO2214">
        <v>662</v>
      </c>
      <c r="AP2214">
        <v>1052</v>
      </c>
      <c r="AQ2214">
        <v>128</v>
      </c>
      <c r="AR2214">
        <v>156</v>
      </c>
      <c r="AS2214">
        <v>0.97899999999999998</v>
      </c>
      <c r="AT2214" t="s">
        <v>538</v>
      </c>
      <c r="AU2214" t="s">
        <v>543</v>
      </c>
      <c r="AV2214">
        <v>1820521</v>
      </c>
      <c r="AW2214">
        <v>98</v>
      </c>
      <c r="AX2214">
        <v>98</v>
      </c>
      <c r="AY2214" t="s">
        <v>537</v>
      </c>
      <c r="AZ2214" t="s">
        <v>537</v>
      </c>
      <c r="BA2214" t="s">
        <v>537</v>
      </c>
    </row>
    <row r="2215" spans="1:53" x14ac:dyDescent="0.55000000000000004">
      <c r="A2215">
        <v>1996</v>
      </c>
      <c r="B2215" t="b">
        <f>IF(Table2[[#This Row],[yearID]]&gt;=1903,TRUE,FALSE)</f>
        <v>1</v>
      </c>
      <c r="C2215" t="b">
        <f>IF(Table2[[#This Row],[yearID]]&gt;=1973,TRUE,FALSE)</f>
        <v>1</v>
      </c>
      <c r="D2215" t="s">
        <v>410</v>
      </c>
      <c r="E2215" t="s">
        <v>415</v>
      </c>
      <c r="F2215" t="s">
        <v>416</v>
      </c>
      <c r="G2215" t="str">
        <f>VLOOKUP(Table2[[#This Row],[franchID]],TeamsFranchises!$A$1:$D$121,2,FALSE)</f>
        <v>Chicago White Sox</v>
      </c>
      <c r="H2215" t="s">
        <v>591</v>
      </c>
      <c r="I2215">
        <v>2</v>
      </c>
      <c r="J2215">
        <v>162</v>
      </c>
      <c r="K2215">
        <v>81</v>
      </c>
      <c r="L2215">
        <v>85</v>
      </c>
      <c r="M2215">
        <v>77</v>
      </c>
      <c r="N2215" t="s">
        <v>51</v>
      </c>
      <c r="O2215" t="s">
        <v>51</v>
      </c>
      <c r="P2215" t="s">
        <v>51</v>
      </c>
      <c r="Q2215">
        <f>IF(Table2[[#This Row],[LgWin]]="Y",1,0)</f>
        <v>0</v>
      </c>
      <c r="R2215" t="s">
        <v>51</v>
      </c>
      <c r="S2215">
        <f>IF(Table2[[#This Row],[WSWin]]="Y",1,0)</f>
        <v>0</v>
      </c>
      <c r="T2215">
        <v>898</v>
      </c>
      <c r="U2215">
        <v>5644</v>
      </c>
      <c r="V2215">
        <v>1586</v>
      </c>
      <c r="W2215">
        <v>284</v>
      </c>
      <c r="X2215">
        <v>33</v>
      </c>
      <c r="Y2215">
        <v>195</v>
      </c>
      <c r="Z2215">
        <v>701</v>
      </c>
      <c r="AA2215">
        <v>927</v>
      </c>
      <c r="AB2215">
        <v>105</v>
      </c>
      <c r="AC2215">
        <v>41</v>
      </c>
      <c r="AD2215">
        <v>34</v>
      </c>
      <c r="AE2215">
        <v>62</v>
      </c>
      <c r="AF2215">
        <v>794</v>
      </c>
      <c r="AG2215">
        <v>733</v>
      </c>
      <c r="AH2215">
        <v>4.5199999999999996</v>
      </c>
      <c r="AI2215">
        <v>7</v>
      </c>
      <c r="AJ2215">
        <v>4</v>
      </c>
      <c r="AK2215">
        <v>43</v>
      </c>
      <c r="AL2215">
        <v>4383</v>
      </c>
      <c r="AM2215">
        <v>1529</v>
      </c>
      <c r="AN2215">
        <v>174</v>
      </c>
      <c r="AO2215">
        <v>616</v>
      </c>
      <c r="AP2215">
        <v>1039</v>
      </c>
      <c r="AQ2215">
        <v>109</v>
      </c>
      <c r="AR2215">
        <v>145</v>
      </c>
      <c r="AS2215">
        <v>0.98199999999999998</v>
      </c>
      <c r="AT2215" t="s">
        <v>417</v>
      </c>
      <c r="AU2215" t="s">
        <v>582</v>
      </c>
      <c r="AV2215">
        <v>1676403</v>
      </c>
      <c r="AW2215">
        <v>95</v>
      </c>
      <c r="AX2215">
        <v>95</v>
      </c>
      <c r="AY2215" t="s">
        <v>416</v>
      </c>
      <c r="AZ2215" t="s">
        <v>415</v>
      </c>
      <c r="BA2215" t="s">
        <v>415</v>
      </c>
    </row>
    <row r="2216" spans="1:53" x14ac:dyDescent="0.55000000000000004">
      <c r="A2216">
        <v>1996</v>
      </c>
      <c r="B2216" t="b">
        <f>IF(Table2[[#This Row],[yearID]]&gt;=1903,TRUE,FALSE)</f>
        <v>1</v>
      </c>
      <c r="C2216" t="b">
        <f>IF(Table2[[#This Row],[yearID]]&gt;=1973,TRUE,FALSE)</f>
        <v>1</v>
      </c>
      <c r="D2216" t="s">
        <v>157</v>
      </c>
      <c r="E2216" t="s">
        <v>161</v>
      </c>
      <c r="F2216" t="s">
        <v>162</v>
      </c>
      <c r="G2216" t="str">
        <f>VLOOKUP(Table2[[#This Row],[franchID]],TeamsFranchises!$A$1:$D$121,2,FALSE)</f>
        <v>Chicago Cubs</v>
      </c>
      <c r="H2216" t="s">
        <v>591</v>
      </c>
      <c r="I2216">
        <v>4</v>
      </c>
      <c r="J2216">
        <v>162</v>
      </c>
      <c r="K2216">
        <v>81</v>
      </c>
      <c r="L2216">
        <v>76</v>
      </c>
      <c r="M2216">
        <v>86</v>
      </c>
      <c r="N2216" t="s">
        <v>51</v>
      </c>
      <c r="O2216" t="s">
        <v>51</v>
      </c>
      <c r="P2216" t="s">
        <v>51</v>
      </c>
      <c r="Q2216">
        <f>IF(Table2[[#This Row],[LgWin]]="Y",1,0)</f>
        <v>0</v>
      </c>
      <c r="R2216" t="s">
        <v>51</v>
      </c>
      <c r="S2216">
        <f>IF(Table2[[#This Row],[WSWin]]="Y",1,0)</f>
        <v>0</v>
      </c>
      <c r="T2216">
        <v>772</v>
      </c>
      <c r="U2216">
        <v>5531</v>
      </c>
      <c r="V2216">
        <v>1388</v>
      </c>
      <c r="W2216">
        <v>267</v>
      </c>
      <c r="X2216">
        <v>19</v>
      </c>
      <c r="Y2216">
        <v>175</v>
      </c>
      <c r="Z2216">
        <v>523</v>
      </c>
      <c r="AA2216">
        <v>1090</v>
      </c>
      <c r="AB2216">
        <v>108</v>
      </c>
      <c r="AC2216">
        <v>50</v>
      </c>
      <c r="AD2216">
        <v>61</v>
      </c>
      <c r="AE2216">
        <v>48</v>
      </c>
      <c r="AF2216">
        <v>771</v>
      </c>
      <c r="AG2216">
        <v>705</v>
      </c>
      <c r="AH2216">
        <v>4.3600000000000003</v>
      </c>
      <c r="AI2216">
        <v>10</v>
      </c>
      <c r="AJ2216">
        <v>10</v>
      </c>
      <c r="AK2216">
        <v>34</v>
      </c>
      <c r="AL2216">
        <v>4369</v>
      </c>
      <c r="AM2216">
        <v>1447</v>
      </c>
      <c r="AN2216">
        <v>184</v>
      </c>
      <c r="AO2216">
        <v>546</v>
      </c>
      <c r="AP2216">
        <v>1027</v>
      </c>
      <c r="AQ2216">
        <v>104</v>
      </c>
      <c r="AR2216">
        <v>147</v>
      </c>
      <c r="AS2216">
        <v>0.98299999999999998</v>
      </c>
      <c r="AT2216" t="s">
        <v>434</v>
      </c>
      <c r="AU2216" t="s">
        <v>473</v>
      </c>
      <c r="AV2216">
        <v>2219110</v>
      </c>
      <c r="AW2216">
        <v>103</v>
      </c>
      <c r="AX2216">
        <v>103</v>
      </c>
      <c r="AY2216" t="s">
        <v>162</v>
      </c>
      <c r="AZ2216" t="s">
        <v>161</v>
      </c>
      <c r="BA2216" t="s">
        <v>161</v>
      </c>
    </row>
    <row r="2217" spans="1:53" x14ac:dyDescent="0.55000000000000004">
      <c r="A2217">
        <v>1996</v>
      </c>
      <c r="B2217" t="b">
        <f>IF(Table2[[#This Row],[yearID]]&gt;=1903,TRUE,FALSE)</f>
        <v>1</v>
      </c>
      <c r="C2217" t="b">
        <f>IF(Table2[[#This Row],[yearID]]&gt;=1973,TRUE,FALSE)</f>
        <v>1</v>
      </c>
      <c r="D2217" t="s">
        <v>157</v>
      </c>
      <c r="E2217" t="s">
        <v>167</v>
      </c>
      <c r="F2217" t="s">
        <v>167</v>
      </c>
      <c r="G2217" t="str">
        <f>VLOOKUP(Table2[[#This Row],[franchID]],TeamsFranchises!$A$1:$D$121,2,FALSE)</f>
        <v>Cincinnati Reds</v>
      </c>
      <c r="H2217" t="s">
        <v>591</v>
      </c>
      <c r="I2217">
        <v>3</v>
      </c>
      <c r="J2217">
        <v>162</v>
      </c>
      <c r="K2217">
        <v>81</v>
      </c>
      <c r="L2217">
        <v>81</v>
      </c>
      <c r="M2217">
        <v>81</v>
      </c>
      <c r="N2217" t="s">
        <v>51</v>
      </c>
      <c r="O2217" t="s">
        <v>51</v>
      </c>
      <c r="P2217" t="s">
        <v>51</v>
      </c>
      <c r="Q2217">
        <f>IF(Table2[[#This Row],[LgWin]]="Y",1,0)</f>
        <v>0</v>
      </c>
      <c r="R2217" t="s">
        <v>51</v>
      </c>
      <c r="S2217">
        <f>IF(Table2[[#This Row],[WSWin]]="Y",1,0)</f>
        <v>0</v>
      </c>
      <c r="T2217">
        <v>778</v>
      </c>
      <c r="U2217">
        <v>5455</v>
      </c>
      <c r="V2217">
        <v>1398</v>
      </c>
      <c r="W2217">
        <v>259</v>
      </c>
      <c r="X2217">
        <v>36</v>
      </c>
      <c r="Y2217">
        <v>191</v>
      </c>
      <c r="Z2217">
        <v>604</v>
      </c>
      <c r="AA2217">
        <v>1134</v>
      </c>
      <c r="AB2217">
        <v>171</v>
      </c>
      <c r="AC2217">
        <v>63</v>
      </c>
      <c r="AD2217">
        <v>34</v>
      </c>
      <c r="AE2217">
        <v>49</v>
      </c>
      <c r="AF2217">
        <v>773</v>
      </c>
      <c r="AG2217">
        <v>692</v>
      </c>
      <c r="AH2217">
        <v>4.32</v>
      </c>
      <c r="AI2217">
        <v>6</v>
      </c>
      <c r="AJ2217">
        <v>8</v>
      </c>
      <c r="AK2217">
        <v>52</v>
      </c>
      <c r="AL2217">
        <v>4329</v>
      </c>
      <c r="AM2217">
        <v>1447</v>
      </c>
      <c r="AN2217">
        <v>167</v>
      </c>
      <c r="AO2217">
        <v>591</v>
      </c>
      <c r="AP2217">
        <v>1089</v>
      </c>
      <c r="AQ2217">
        <v>121</v>
      </c>
      <c r="AR2217">
        <v>145</v>
      </c>
      <c r="AS2217">
        <v>0.98</v>
      </c>
      <c r="AT2217" t="s">
        <v>165</v>
      </c>
      <c r="AU2217" t="s">
        <v>565</v>
      </c>
      <c r="AV2217">
        <v>1861428</v>
      </c>
      <c r="AW2217">
        <v>101</v>
      </c>
      <c r="AX2217">
        <v>101</v>
      </c>
      <c r="AY2217" t="s">
        <v>167</v>
      </c>
      <c r="AZ2217" t="s">
        <v>167</v>
      </c>
      <c r="BA2217" t="s">
        <v>167</v>
      </c>
    </row>
    <row r="2218" spans="1:53" x14ac:dyDescent="0.55000000000000004">
      <c r="A2218">
        <v>1996</v>
      </c>
      <c r="B2218" t="b">
        <f>IF(Table2[[#This Row],[yearID]]&gt;=1903,TRUE,FALSE)</f>
        <v>1</v>
      </c>
      <c r="C2218" t="b">
        <f>IF(Table2[[#This Row],[yearID]]&gt;=1973,TRUE,FALSE)</f>
        <v>1</v>
      </c>
      <c r="D2218" t="s">
        <v>410</v>
      </c>
      <c r="E2218" t="s">
        <v>64</v>
      </c>
      <c r="F2218" t="s">
        <v>64</v>
      </c>
      <c r="G2218" t="str">
        <f>VLOOKUP(Table2[[#This Row],[franchID]],TeamsFranchises!$A$1:$D$121,2,FALSE)</f>
        <v>Cleveland Indians</v>
      </c>
      <c r="H2218" t="s">
        <v>591</v>
      </c>
      <c r="I2218">
        <v>1</v>
      </c>
      <c r="J2218">
        <v>161</v>
      </c>
      <c r="K2218">
        <v>80</v>
      </c>
      <c r="L2218">
        <v>99</v>
      </c>
      <c r="M2218">
        <v>62</v>
      </c>
      <c r="N2218" t="s">
        <v>76</v>
      </c>
      <c r="O2218" t="s">
        <v>51</v>
      </c>
      <c r="P2218" t="s">
        <v>51</v>
      </c>
      <c r="Q2218">
        <f>IF(Table2[[#This Row],[LgWin]]="Y",1,0)</f>
        <v>0</v>
      </c>
      <c r="R2218" t="s">
        <v>51</v>
      </c>
      <c r="S2218">
        <f>IF(Table2[[#This Row],[WSWin]]="Y",1,0)</f>
        <v>0</v>
      </c>
      <c r="T2218">
        <v>952</v>
      </c>
      <c r="U2218">
        <v>5681</v>
      </c>
      <c r="V2218">
        <v>1665</v>
      </c>
      <c r="W2218">
        <v>335</v>
      </c>
      <c r="X2218">
        <v>23</v>
      </c>
      <c r="Y2218">
        <v>218</v>
      </c>
      <c r="Z2218">
        <v>671</v>
      </c>
      <c r="AA2218">
        <v>844</v>
      </c>
      <c r="AB2218">
        <v>160</v>
      </c>
      <c r="AC2218">
        <v>50</v>
      </c>
      <c r="AD2218">
        <v>43</v>
      </c>
      <c r="AE2218">
        <v>57</v>
      </c>
      <c r="AF2218">
        <v>769</v>
      </c>
      <c r="AG2218">
        <v>700</v>
      </c>
      <c r="AH2218">
        <v>4.34</v>
      </c>
      <c r="AI2218">
        <v>13</v>
      </c>
      <c r="AJ2218">
        <v>9</v>
      </c>
      <c r="AK2218">
        <v>46</v>
      </c>
      <c r="AL2218">
        <v>4357</v>
      </c>
      <c r="AM2218">
        <v>1530</v>
      </c>
      <c r="AN2218">
        <v>173</v>
      </c>
      <c r="AO2218">
        <v>484</v>
      </c>
      <c r="AP2218">
        <v>1033</v>
      </c>
      <c r="AQ2218">
        <v>124</v>
      </c>
      <c r="AR2218">
        <v>156</v>
      </c>
      <c r="AS2218">
        <v>0.98</v>
      </c>
      <c r="AT2218" t="s">
        <v>487</v>
      </c>
      <c r="AU2218" t="s">
        <v>592</v>
      </c>
      <c r="AV2218">
        <v>3318174</v>
      </c>
      <c r="AW2218">
        <v>99</v>
      </c>
      <c r="AX2218">
        <v>98</v>
      </c>
      <c r="AY2218" t="s">
        <v>64</v>
      </c>
      <c r="AZ2218" t="s">
        <v>64</v>
      </c>
      <c r="BA2218" t="s">
        <v>64</v>
      </c>
    </row>
    <row r="2219" spans="1:53" x14ac:dyDescent="0.55000000000000004">
      <c r="A2219">
        <v>1996</v>
      </c>
      <c r="B2219" t="b">
        <f>IF(Table2[[#This Row],[yearID]]&gt;=1903,TRUE,FALSE)</f>
        <v>1</v>
      </c>
      <c r="C2219" t="b">
        <f>IF(Table2[[#This Row],[yearID]]&gt;=1973,TRUE,FALSE)</f>
        <v>1</v>
      </c>
      <c r="D2219" t="s">
        <v>157</v>
      </c>
      <c r="E2219" t="s">
        <v>241</v>
      </c>
      <c r="F2219" t="s">
        <v>241</v>
      </c>
      <c r="G2219" t="str">
        <f>VLOOKUP(Table2[[#This Row],[franchID]],TeamsFranchises!$A$1:$D$121,2,FALSE)</f>
        <v>Colorado Rockies</v>
      </c>
      <c r="H2219" t="s">
        <v>8</v>
      </c>
      <c r="I2219">
        <v>3</v>
      </c>
      <c r="J2219">
        <v>162</v>
      </c>
      <c r="K2219">
        <v>81</v>
      </c>
      <c r="L2219">
        <v>83</v>
      </c>
      <c r="M2219">
        <v>79</v>
      </c>
      <c r="N2219" t="s">
        <v>51</v>
      </c>
      <c r="O2219" t="s">
        <v>51</v>
      </c>
      <c r="P2219" t="s">
        <v>51</v>
      </c>
      <c r="Q2219">
        <f>IF(Table2[[#This Row],[LgWin]]="Y",1,0)</f>
        <v>0</v>
      </c>
      <c r="R2219" t="s">
        <v>51</v>
      </c>
      <c r="S2219">
        <f>IF(Table2[[#This Row],[WSWin]]="Y",1,0)</f>
        <v>0</v>
      </c>
      <c r="T2219">
        <v>961</v>
      </c>
      <c r="U2219">
        <v>5590</v>
      </c>
      <c r="V2219">
        <v>1607</v>
      </c>
      <c r="W2219">
        <v>297</v>
      </c>
      <c r="X2219">
        <v>37</v>
      </c>
      <c r="Y2219">
        <v>221</v>
      </c>
      <c r="Z2219">
        <v>527</v>
      </c>
      <c r="AA2219">
        <v>1108</v>
      </c>
      <c r="AB2219">
        <v>201</v>
      </c>
      <c r="AC2219">
        <v>66</v>
      </c>
      <c r="AD2219">
        <v>82</v>
      </c>
      <c r="AE2219">
        <v>52</v>
      </c>
      <c r="AF2219">
        <v>964</v>
      </c>
      <c r="AG2219">
        <v>884</v>
      </c>
      <c r="AH2219">
        <v>5.59</v>
      </c>
      <c r="AI2219">
        <v>5</v>
      </c>
      <c r="AJ2219">
        <v>4</v>
      </c>
      <c r="AK2219">
        <v>34</v>
      </c>
      <c r="AL2219">
        <v>4268</v>
      </c>
      <c r="AM2219">
        <v>1597</v>
      </c>
      <c r="AN2219">
        <v>198</v>
      </c>
      <c r="AO2219">
        <v>624</v>
      </c>
      <c r="AP2219">
        <v>932</v>
      </c>
      <c r="AQ2219">
        <v>149</v>
      </c>
      <c r="AR2219">
        <v>167</v>
      </c>
      <c r="AS2219">
        <v>0.97599999999999998</v>
      </c>
      <c r="AT2219" t="s">
        <v>584</v>
      </c>
      <c r="AU2219" t="s">
        <v>594</v>
      </c>
      <c r="AV2219">
        <v>3891014</v>
      </c>
      <c r="AW2219">
        <v>123</v>
      </c>
      <c r="AX2219">
        <v>124</v>
      </c>
      <c r="AY2219" t="s">
        <v>241</v>
      </c>
      <c r="AZ2219" t="s">
        <v>241</v>
      </c>
      <c r="BA2219" t="s">
        <v>241</v>
      </c>
    </row>
    <row r="2220" spans="1:53" x14ac:dyDescent="0.55000000000000004">
      <c r="A2220">
        <v>1996</v>
      </c>
      <c r="B2220" t="b">
        <f>IF(Table2[[#This Row],[yearID]]&gt;=1903,TRUE,FALSE)</f>
        <v>1</v>
      </c>
      <c r="C2220" t="b">
        <f>IF(Table2[[#This Row],[yearID]]&gt;=1973,TRUE,FALSE)</f>
        <v>1</v>
      </c>
      <c r="D2220" t="s">
        <v>410</v>
      </c>
      <c r="E2220" t="s">
        <v>419</v>
      </c>
      <c r="F2220" t="s">
        <v>419</v>
      </c>
      <c r="G2220" t="str">
        <f>VLOOKUP(Table2[[#This Row],[franchID]],TeamsFranchises!$A$1:$D$121,2,FALSE)</f>
        <v>Detroit Tigers</v>
      </c>
      <c r="H2220" t="s">
        <v>37</v>
      </c>
      <c r="I2220">
        <v>5</v>
      </c>
      <c r="J2220">
        <v>162</v>
      </c>
      <c r="K2220">
        <v>81</v>
      </c>
      <c r="L2220">
        <v>53</v>
      </c>
      <c r="M2220">
        <v>109</v>
      </c>
      <c r="N2220" t="s">
        <v>51</v>
      </c>
      <c r="O2220" t="s">
        <v>51</v>
      </c>
      <c r="P2220" t="s">
        <v>51</v>
      </c>
      <c r="Q2220">
        <f>IF(Table2[[#This Row],[LgWin]]="Y",1,0)</f>
        <v>0</v>
      </c>
      <c r="R2220" t="s">
        <v>51</v>
      </c>
      <c r="S2220">
        <f>IF(Table2[[#This Row],[WSWin]]="Y",1,0)</f>
        <v>0</v>
      </c>
      <c r="T2220">
        <v>783</v>
      </c>
      <c r="U2220">
        <v>5530</v>
      </c>
      <c r="V2220">
        <v>1413</v>
      </c>
      <c r="W2220">
        <v>257</v>
      </c>
      <c r="X2220">
        <v>21</v>
      </c>
      <c r="Y2220">
        <v>204</v>
      </c>
      <c r="Z2220">
        <v>546</v>
      </c>
      <c r="AA2220">
        <v>1268</v>
      </c>
      <c r="AB2220">
        <v>87</v>
      </c>
      <c r="AC2220">
        <v>50</v>
      </c>
      <c r="AD2220">
        <v>29</v>
      </c>
      <c r="AE2220">
        <v>49</v>
      </c>
      <c r="AF2220">
        <v>1103</v>
      </c>
      <c r="AG2220">
        <v>1015</v>
      </c>
      <c r="AH2220">
        <v>6.38</v>
      </c>
      <c r="AI2220">
        <v>10</v>
      </c>
      <c r="AJ2220">
        <v>4</v>
      </c>
      <c r="AK2220">
        <v>22</v>
      </c>
      <c r="AL2220">
        <v>4298</v>
      </c>
      <c r="AM2220">
        <v>1699</v>
      </c>
      <c r="AN2220">
        <v>241</v>
      </c>
      <c r="AO2220">
        <v>784</v>
      </c>
      <c r="AP2220">
        <v>957</v>
      </c>
      <c r="AQ2220">
        <v>137</v>
      </c>
      <c r="AR2220">
        <v>157</v>
      </c>
      <c r="AS2220">
        <v>0.97799999999999998</v>
      </c>
      <c r="AT2220" t="s">
        <v>420</v>
      </c>
      <c r="AU2220" t="s">
        <v>518</v>
      </c>
      <c r="AV2220">
        <v>1168610</v>
      </c>
      <c r="AW2220">
        <v>100</v>
      </c>
      <c r="AX2220">
        <v>102</v>
      </c>
      <c r="AY2220" t="s">
        <v>419</v>
      </c>
      <c r="AZ2220" t="s">
        <v>419</v>
      </c>
      <c r="BA2220" t="s">
        <v>419</v>
      </c>
    </row>
    <row r="2221" spans="1:53" x14ac:dyDescent="0.55000000000000004">
      <c r="A2221">
        <v>1996</v>
      </c>
      <c r="B2221" t="b">
        <f>IF(Table2[[#This Row],[yearID]]&gt;=1903,TRUE,FALSE)</f>
        <v>1</v>
      </c>
      <c r="C2221" t="b">
        <f>IF(Table2[[#This Row],[yearID]]&gt;=1973,TRUE,FALSE)</f>
        <v>1</v>
      </c>
      <c r="D2221" t="s">
        <v>157</v>
      </c>
      <c r="E2221" t="s">
        <v>586</v>
      </c>
      <c r="F2221" t="s">
        <v>587</v>
      </c>
      <c r="G2221" t="str">
        <f>VLOOKUP(Table2[[#This Row],[franchID]],TeamsFranchises!$A$1:$D$121,2,FALSE)</f>
        <v>Florida Marlins</v>
      </c>
      <c r="H2221" t="s">
        <v>37</v>
      </c>
      <c r="I2221">
        <v>3</v>
      </c>
      <c r="J2221">
        <v>162</v>
      </c>
      <c r="K2221">
        <v>81</v>
      </c>
      <c r="L2221">
        <v>80</v>
      </c>
      <c r="M2221">
        <v>82</v>
      </c>
      <c r="N2221" t="s">
        <v>51</v>
      </c>
      <c r="O2221" t="s">
        <v>51</v>
      </c>
      <c r="P2221" t="s">
        <v>51</v>
      </c>
      <c r="Q2221">
        <f>IF(Table2[[#This Row],[LgWin]]="Y",1,0)</f>
        <v>0</v>
      </c>
      <c r="R2221" t="s">
        <v>51</v>
      </c>
      <c r="S2221">
        <f>IF(Table2[[#This Row],[WSWin]]="Y",1,0)</f>
        <v>0</v>
      </c>
      <c r="T2221">
        <v>688</v>
      </c>
      <c r="U2221">
        <v>5498</v>
      </c>
      <c r="V2221">
        <v>1413</v>
      </c>
      <c r="W2221">
        <v>240</v>
      </c>
      <c r="X2221">
        <v>30</v>
      </c>
      <c r="Y2221">
        <v>150</v>
      </c>
      <c r="Z2221">
        <v>553</v>
      </c>
      <c r="AA2221">
        <v>1122</v>
      </c>
      <c r="AB2221">
        <v>99</v>
      </c>
      <c r="AC2221">
        <v>46</v>
      </c>
      <c r="AD2221">
        <v>55</v>
      </c>
      <c r="AE2221">
        <v>45</v>
      </c>
      <c r="AF2221">
        <v>703</v>
      </c>
      <c r="AG2221">
        <v>634</v>
      </c>
      <c r="AH2221">
        <v>3.95</v>
      </c>
      <c r="AI2221">
        <v>8</v>
      </c>
      <c r="AJ2221">
        <v>13</v>
      </c>
      <c r="AK2221">
        <v>41</v>
      </c>
      <c r="AL2221">
        <v>4329</v>
      </c>
      <c r="AM2221">
        <v>1386</v>
      </c>
      <c r="AN2221">
        <v>113</v>
      </c>
      <c r="AO2221">
        <v>598</v>
      </c>
      <c r="AP2221">
        <v>1050</v>
      </c>
      <c r="AQ2221">
        <v>111</v>
      </c>
      <c r="AR2221">
        <v>187</v>
      </c>
      <c r="AS2221">
        <v>0.98199999999999998</v>
      </c>
      <c r="AT2221" t="s">
        <v>588</v>
      </c>
      <c r="AU2221" t="s">
        <v>589</v>
      </c>
      <c r="AV2221">
        <v>1746767</v>
      </c>
      <c r="AW2221">
        <v>97</v>
      </c>
      <c r="AX2221">
        <v>97</v>
      </c>
      <c r="AY2221" t="s">
        <v>587</v>
      </c>
      <c r="AZ2221" t="s">
        <v>586</v>
      </c>
      <c r="BA2221" t="s">
        <v>586</v>
      </c>
    </row>
    <row r="2222" spans="1:53" x14ac:dyDescent="0.55000000000000004">
      <c r="A2222">
        <v>1996</v>
      </c>
      <c r="B2222" t="b">
        <f>IF(Table2[[#This Row],[yearID]]&gt;=1903,TRUE,FALSE)</f>
        <v>1</v>
      </c>
      <c r="C2222" t="b">
        <f>IF(Table2[[#This Row],[yearID]]&gt;=1973,TRUE,FALSE)</f>
        <v>1</v>
      </c>
      <c r="D2222" t="s">
        <v>157</v>
      </c>
      <c r="E2222" t="s">
        <v>528</v>
      </c>
      <c r="F2222" t="s">
        <v>528</v>
      </c>
      <c r="G2222" t="str">
        <f>VLOOKUP(Table2[[#This Row],[franchID]],TeamsFranchises!$A$1:$D$121,2,FALSE)</f>
        <v>Houston Astros</v>
      </c>
      <c r="H2222" t="s">
        <v>591</v>
      </c>
      <c r="I2222">
        <v>2</v>
      </c>
      <c r="J2222">
        <v>162</v>
      </c>
      <c r="K2222">
        <v>81</v>
      </c>
      <c r="L2222">
        <v>82</v>
      </c>
      <c r="M2222">
        <v>80</v>
      </c>
      <c r="N2222" t="s">
        <v>51</v>
      </c>
      <c r="O2222" t="s">
        <v>51</v>
      </c>
      <c r="P2222" t="s">
        <v>51</v>
      </c>
      <c r="Q2222">
        <f>IF(Table2[[#This Row],[LgWin]]="Y",1,0)</f>
        <v>0</v>
      </c>
      <c r="R2222" t="s">
        <v>51</v>
      </c>
      <c r="S2222">
        <f>IF(Table2[[#This Row],[WSWin]]="Y",1,0)</f>
        <v>0</v>
      </c>
      <c r="T2222">
        <v>753</v>
      </c>
      <c r="U2222">
        <v>5508</v>
      </c>
      <c r="V2222">
        <v>1445</v>
      </c>
      <c r="W2222">
        <v>297</v>
      </c>
      <c r="X2222">
        <v>29</v>
      </c>
      <c r="Y2222">
        <v>129</v>
      </c>
      <c r="Z2222">
        <v>554</v>
      </c>
      <c r="AA2222">
        <v>1057</v>
      </c>
      <c r="AB2222">
        <v>180</v>
      </c>
      <c r="AC2222">
        <v>63</v>
      </c>
      <c r="AD2222">
        <v>84</v>
      </c>
      <c r="AE2222">
        <v>55</v>
      </c>
      <c r="AF2222">
        <v>792</v>
      </c>
      <c r="AG2222">
        <v>702</v>
      </c>
      <c r="AH2222">
        <v>4.37</v>
      </c>
      <c r="AI2222">
        <v>13</v>
      </c>
      <c r="AJ2222">
        <v>4</v>
      </c>
      <c r="AK2222">
        <v>35</v>
      </c>
      <c r="AL2222">
        <v>4341</v>
      </c>
      <c r="AM2222">
        <v>1541</v>
      </c>
      <c r="AN2222">
        <v>154</v>
      </c>
      <c r="AO2222">
        <v>539</v>
      </c>
      <c r="AP2222">
        <v>1163</v>
      </c>
      <c r="AQ2222">
        <v>138</v>
      </c>
      <c r="AR2222">
        <v>130</v>
      </c>
      <c r="AS2222">
        <v>0.97799999999999998</v>
      </c>
      <c r="AT2222" t="s">
        <v>539</v>
      </c>
      <c r="AU2222" t="s">
        <v>540</v>
      </c>
      <c r="AV2222">
        <v>1975888</v>
      </c>
      <c r="AW2222">
        <v>92</v>
      </c>
      <c r="AX2222">
        <v>92</v>
      </c>
      <c r="AY2222" t="s">
        <v>528</v>
      </c>
      <c r="AZ2222" t="s">
        <v>528</v>
      </c>
      <c r="BA2222" t="s">
        <v>528</v>
      </c>
    </row>
    <row r="2223" spans="1:53" x14ac:dyDescent="0.55000000000000004">
      <c r="A2223">
        <v>1996</v>
      </c>
      <c r="B2223" t="b">
        <f>IF(Table2[[#This Row],[yearID]]&gt;=1903,TRUE,FALSE)</f>
        <v>1</v>
      </c>
      <c r="C2223" t="b">
        <f>IF(Table2[[#This Row],[yearID]]&gt;=1973,TRUE,FALSE)</f>
        <v>1</v>
      </c>
      <c r="D2223" t="s">
        <v>410</v>
      </c>
      <c r="E2223" t="s">
        <v>509</v>
      </c>
      <c r="F2223" t="s">
        <v>548</v>
      </c>
      <c r="G2223" t="str">
        <f>VLOOKUP(Table2[[#This Row],[franchID]],TeamsFranchises!$A$1:$D$121,2,FALSE)</f>
        <v>Kansas City Royals</v>
      </c>
      <c r="H2223" t="s">
        <v>591</v>
      </c>
      <c r="I2223">
        <v>5</v>
      </c>
      <c r="J2223">
        <v>161</v>
      </c>
      <c r="K2223">
        <v>80</v>
      </c>
      <c r="L2223">
        <v>75</v>
      </c>
      <c r="M2223">
        <v>86</v>
      </c>
      <c r="N2223" t="s">
        <v>51</v>
      </c>
      <c r="O2223" t="s">
        <v>51</v>
      </c>
      <c r="P2223" t="s">
        <v>51</v>
      </c>
      <c r="Q2223">
        <f>IF(Table2[[#This Row],[LgWin]]="Y",1,0)</f>
        <v>0</v>
      </c>
      <c r="R2223" t="s">
        <v>51</v>
      </c>
      <c r="S2223">
        <f>IF(Table2[[#This Row],[WSWin]]="Y",1,0)</f>
        <v>0</v>
      </c>
      <c r="T2223">
        <v>746</v>
      </c>
      <c r="U2223">
        <v>5542</v>
      </c>
      <c r="V2223">
        <v>1477</v>
      </c>
      <c r="W2223">
        <v>286</v>
      </c>
      <c r="X2223">
        <v>38</v>
      </c>
      <c r="Y2223">
        <v>123</v>
      </c>
      <c r="Z2223">
        <v>529</v>
      </c>
      <c r="AA2223">
        <v>943</v>
      </c>
      <c r="AB2223">
        <v>195</v>
      </c>
      <c r="AC2223">
        <v>85</v>
      </c>
      <c r="AD2223">
        <v>43</v>
      </c>
      <c r="AE2223">
        <v>49</v>
      </c>
      <c r="AF2223">
        <v>786</v>
      </c>
      <c r="AG2223">
        <v>733</v>
      </c>
      <c r="AH2223">
        <v>4.55</v>
      </c>
      <c r="AI2223">
        <v>17</v>
      </c>
      <c r="AJ2223">
        <v>8</v>
      </c>
      <c r="AK2223">
        <v>35</v>
      </c>
      <c r="AL2223">
        <v>4350</v>
      </c>
      <c r="AM2223">
        <v>1563</v>
      </c>
      <c r="AN2223">
        <v>176</v>
      </c>
      <c r="AO2223">
        <v>460</v>
      </c>
      <c r="AP2223">
        <v>926</v>
      </c>
      <c r="AQ2223">
        <v>111</v>
      </c>
      <c r="AR2223">
        <v>184</v>
      </c>
      <c r="AS2223">
        <v>0.98199999999999998</v>
      </c>
      <c r="AT2223" t="s">
        <v>549</v>
      </c>
      <c r="AU2223" t="s">
        <v>590</v>
      </c>
      <c r="AV2223">
        <v>1435997</v>
      </c>
      <c r="AW2223">
        <v>99</v>
      </c>
      <c r="AX2223">
        <v>100</v>
      </c>
      <c r="AY2223" t="s">
        <v>548</v>
      </c>
      <c r="AZ2223" t="s">
        <v>509</v>
      </c>
      <c r="BA2223" t="s">
        <v>509</v>
      </c>
    </row>
    <row r="2224" spans="1:53" x14ac:dyDescent="0.55000000000000004">
      <c r="A2224">
        <v>1996</v>
      </c>
      <c r="B2224" t="b">
        <f>IF(Table2[[#This Row],[yearID]]&gt;=1903,TRUE,FALSE)</f>
        <v>1</v>
      </c>
      <c r="C2224" t="b">
        <f>IF(Table2[[#This Row],[yearID]]&gt;=1973,TRUE,FALSE)</f>
        <v>1</v>
      </c>
      <c r="D2224" t="s">
        <v>157</v>
      </c>
      <c r="E2224" t="s">
        <v>511</v>
      </c>
      <c r="F2224" t="s">
        <v>260</v>
      </c>
      <c r="G2224" t="str">
        <f>VLOOKUP(Table2[[#This Row],[franchID]],TeamsFranchises!$A$1:$D$121,2,FALSE)</f>
        <v>Los Angeles Dodgers</v>
      </c>
      <c r="H2224" t="s">
        <v>8</v>
      </c>
      <c r="I2224">
        <v>2</v>
      </c>
      <c r="J2224">
        <v>162</v>
      </c>
      <c r="K2224">
        <v>81</v>
      </c>
      <c r="L2224">
        <v>90</v>
      </c>
      <c r="M2224">
        <v>72</v>
      </c>
      <c r="N2224" t="s">
        <v>51</v>
      </c>
      <c r="O2224" t="s">
        <v>76</v>
      </c>
      <c r="P2224" t="s">
        <v>51</v>
      </c>
      <c r="Q2224">
        <f>IF(Table2[[#This Row],[LgWin]]="Y",1,0)</f>
        <v>0</v>
      </c>
      <c r="R2224" t="s">
        <v>51</v>
      </c>
      <c r="S2224">
        <f>IF(Table2[[#This Row],[WSWin]]="Y",1,0)</f>
        <v>0</v>
      </c>
      <c r="T2224">
        <v>703</v>
      </c>
      <c r="U2224">
        <v>5538</v>
      </c>
      <c r="V2224">
        <v>1396</v>
      </c>
      <c r="W2224">
        <v>215</v>
      </c>
      <c r="X2224">
        <v>33</v>
      </c>
      <c r="Y2224">
        <v>150</v>
      </c>
      <c r="Z2224">
        <v>516</v>
      </c>
      <c r="AA2224">
        <v>1190</v>
      </c>
      <c r="AB2224">
        <v>124</v>
      </c>
      <c r="AC2224">
        <v>40</v>
      </c>
      <c r="AD2224">
        <v>22</v>
      </c>
      <c r="AE2224">
        <v>35</v>
      </c>
      <c r="AF2224">
        <v>652</v>
      </c>
      <c r="AG2224">
        <v>564</v>
      </c>
      <c r="AH2224">
        <v>3.46</v>
      </c>
      <c r="AI2224">
        <v>6</v>
      </c>
      <c r="AJ2224">
        <v>9</v>
      </c>
      <c r="AK2224">
        <v>50</v>
      </c>
      <c r="AL2224">
        <v>4399</v>
      </c>
      <c r="AM2224">
        <v>1378</v>
      </c>
      <c r="AN2224">
        <v>125</v>
      </c>
      <c r="AO2224">
        <v>534</v>
      </c>
      <c r="AP2224">
        <v>1212</v>
      </c>
      <c r="AQ2224">
        <v>125</v>
      </c>
      <c r="AR2224">
        <v>143</v>
      </c>
      <c r="AS2224">
        <v>0.98</v>
      </c>
      <c r="AT2224" t="s">
        <v>512</v>
      </c>
      <c r="AU2224" t="s">
        <v>531</v>
      </c>
      <c r="AV2224">
        <v>3188454</v>
      </c>
      <c r="AW2224">
        <v>93</v>
      </c>
      <c r="AX2224">
        <v>92</v>
      </c>
      <c r="AY2224" t="s">
        <v>260</v>
      </c>
      <c r="AZ2224" t="s">
        <v>511</v>
      </c>
      <c r="BA2224" t="s">
        <v>511</v>
      </c>
    </row>
    <row r="2225" spans="1:53" x14ac:dyDescent="0.55000000000000004">
      <c r="A2225">
        <v>1996</v>
      </c>
      <c r="B2225" t="b">
        <f>IF(Table2[[#This Row],[yearID]]&gt;=1903,TRUE,FALSE)</f>
        <v>1</v>
      </c>
      <c r="C2225" t="b">
        <f>IF(Table2[[#This Row],[yearID]]&gt;=1973,TRUE,FALSE)</f>
        <v>1</v>
      </c>
      <c r="D2225" t="s">
        <v>410</v>
      </c>
      <c r="E2225" t="s">
        <v>426</v>
      </c>
      <c r="F2225" t="s">
        <v>426</v>
      </c>
      <c r="G2225" t="str">
        <f>VLOOKUP(Table2[[#This Row],[franchID]],TeamsFranchises!$A$1:$D$121,2,FALSE)</f>
        <v>Minnesota Twins</v>
      </c>
      <c r="H2225" t="s">
        <v>591</v>
      </c>
      <c r="I2225">
        <v>4</v>
      </c>
      <c r="J2225">
        <v>162</v>
      </c>
      <c r="K2225">
        <v>82</v>
      </c>
      <c r="L2225">
        <v>78</v>
      </c>
      <c r="M2225">
        <v>84</v>
      </c>
      <c r="N2225" t="s">
        <v>51</v>
      </c>
      <c r="O2225" t="s">
        <v>51</v>
      </c>
      <c r="P2225" t="s">
        <v>51</v>
      </c>
      <c r="Q2225">
        <f>IF(Table2[[#This Row],[LgWin]]="Y",1,0)</f>
        <v>0</v>
      </c>
      <c r="R2225" t="s">
        <v>51</v>
      </c>
      <c r="S2225">
        <f>IF(Table2[[#This Row],[WSWin]]="Y",1,0)</f>
        <v>0</v>
      </c>
      <c r="T2225">
        <v>877</v>
      </c>
      <c r="U2225">
        <v>5673</v>
      </c>
      <c r="V2225">
        <v>1633</v>
      </c>
      <c r="W2225">
        <v>332</v>
      </c>
      <c r="X2225">
        <v>47</v>
      </c>
      <c r="Y2225">
        <v>118</v>
      </c>
      <c r="Z2225">
        <v>576</v>
      </c>
      <c r="AA2225">
        <v>958</v>
      </c>
      <c r="AB2225">
        <v>143</v>
      </c>
      <c r="AC2225">
        <v>53</v>
      </c>
      <c r="AD2225">
        <v>65</v>
      </c>
      <c r="AE2225">
        <v>63</v>
      </c>
      <c r="AF2225">
        <v>900</v>
      </c>
      <c r="AG2225">
        <v>844</v>
      </c>
      <c r="AH2225">
        <v>5.28</v>
      </c>
      <c r="AI2225">
        <v>13</v>
      </c>
      <c r="AJ2225">
        <v>5</v>
      </c>
      <c r="AK2225">
        <v>31</v>
      </c>
      <c r="AL2225">
        <v>4319</v>
      </c>
      <c r="AM2225">
        <v>1561</v>
      </c>
      <c r="AN2225">
        <v>233</v>
      </c>
      <c r="AO2225">
        <v>581</v>
      </c>
      <c r="AP2225">
        <v>959</v>
      </c>
      <c r="AQ2225">
        <v>94</v>
      </c>
      <c r="AR2225">
        <v>142</v>
      </c>
      <c r="AS2225">
        <v>0.98399999999999999</v>
      </c>
      <c r="AT2225" t="s">
        <v>523</v>
      </c>
      <c r="AU2225" t="s">
        <v>579</v>
      </c>
      <c r="AV2225">
        <v>1437352</v>
      </c>
      <c r="AW2225">
        <v>101</v>
      </c>
      <c r="AX2225">
        <v>102</v>
      </c>
      <c r="AY2225" t="s">
        <v>426</v>
      </c>
      <c r="AZ2225" t="s">
        <v>426</v>
      </c>
      <c r="BA2225" t="s">
        <v>426</v>
      </c>
    </row>
    <row r="2226" spans="1:53" x14ac:dyDescent="0.55000000000000004">
      <c r="A2226">
        <v>1996</v>
      </c>
      <c r="B2226" t="b">
        <f>IF(Table2[[#This Row],[yearID]]&gt;=1903,TRUE,FALSE)</f>
        <v>1</v>
      </c>
      <c r="C2226" t="b">
        <f>IF(Table2[[#This Row],[yearID]]&gt;=1973,TRUE,FALSE)</f>
        <v>1</v>
      </c>
      <c r="D2226" t="s">
        <v>410</v>
      </c>
      <c r="E2226" t="s">
        <v>563</v>
      </c>
      <c r="F2226" t="s">
        <v>282</v>
      </c>
      <c r="G2226" t="str">
        <f>VLOOKUP(Table2[[#This Row],[franchID]],TeamsFranchises!$A$1:$D$121,2,FALSE)</f>
        <v>Milwaukee Brewers</v>
      </c>
      <c r="H2226" t="s">
        <v>591</v>
      </c>
      <c r="I2226">
        <v>3</v>
      </c>
      <c r="J2226">
        <v>162</v>
      </c>
      <c r="K2226">
        <v>81</v>
      </c>
      <c r="L2226">
        <v>80</v>
      </c>
      <c r="M2226">
        <v>82</v>
      </c>
      <c r="N2226" t="s">
        <v>51</v>
      </c>
      <c r="O2226" t="s">
        <v>51</v>
      </c>
      <c r="P2226" t="s">
        <v>51</v>
      </c>
      <c r="Q2226">
        <f>IF(Table2[[#This Row],[LgWin]]="Y",1,0)</f>
        <v>0</v>
      </c>
      <c r="R2226" t="s">
        <v>51</v>
      </c>
      <c r="S2226">
        <f>IF(Table2[[#This Row],[WSWin]]="Y",1,0)</f>
        <v>0</v>
      </c>
      <c r="T2226">
        <v>894</v>
      </c>
      <c r="U2226">
        <v>5662</v>
      </c>
      <c r="V2226">
        <v>1578</v>
      </c>
      <c r="W2226">
        <v>304</v>
      </c>
      <c r="X2226">
        <v>40</v>
      </c>
      <c r="Y2226">
        <v>178</v>
      </c>
      <c r="Z2226">
        <v>624</v>
      </c>
      <c r="AA2226">
        <v>986</v>
      </c>
      <c r="AB2226">
        <v>101</v>
      </c>
      <c r="AC2226">
        <v>48</v>
      </c>
      <c r="AD2226">
        <v>53</v>
      </c>
      <c r="AE2226">
        <v>50</v>
      </c>
      <c r="AF2226">
        <v>899</v>
      </c>
      <c r="AG2226">
        <v>826</v>
      </c>
      <c r="AH2226">
        <v>5.14</v>
      </c>
      <c r="AI2226">
        <v>6</v>
      </c>
      <c r="AJ2226">
        <v>4</v>
      </c>
      <c r="AK2226">
        <v>42</v>
      </c>
      <c r="AL2226">
        <v>4342</v>
      </c>
      <c r="AM2226">
        <v>1570</v>
      </c>
      <c r="AN2226">
        <v>213</v>
      </c>
      <c r="AO2226">
        <v>635</v>
      </c>
      <c r="AP2226">
        <v>846</v>
      </c>
      <c r="AQ2226">
        <v>134</v>
      </c>
      <c r="AR2226">
        <v>180</v>
      </c>
      <c r="AS2226">
        <v>0.97799999999999998</v>
      </c>
      <c r="AT2226" t="s">
        <v>281</v>
      </c>
      <c r="AU2226" t="s">
        <v>501</v>
      </c>
      <c r="AV2226">
        <v>1327155</v>
      </c>
      <c r="AW2226">
        <v>104</v>
      </c>
      <c r="AX2226">
        <v>104</v>
      </c>
      <c r="AY2226" t="s">
        <v>282</v>
      </c>
      <c r="AZ2226" t="s">
        <v>282</v>
      </c>
      <c r="BA2226" t="s">
        <v>282</v>
      </c>
    </row>
    <row r="2227" spans="1:53" x14ac:dyDescent="0.55000000000000004">
      <c r="A2227">
        <v>1996</v>
      </c>
      <c r="B2227" t="b">
        <f>IF(Table2[[#This Row],[yearID]]&gt;=1903,TRUE,FALSE)</f>
        <v>1</v>
      </c>
      <c r="C2227" t="b">
        <f>IF(Table2[[#This Row],[yearID]]&gt;=1973,TRUE,FALSE)</f>
        <v>1</v>
      </c>
      <c r="D2227" t="s">
        <v>157</v>
      </c>
      <c r="E2227" t="s">
        <v>551</v>
      </c>
      <c r="F2227" t="s">
        <v>398</v>
      </c>
      <c r="G2227" t="str">
        <f>VLOOKUP(Table2[[#This Row],[franchID]],TeamsFranchises!$A$1:$D$121,2,FALSE)</f>
        <v>Washington Nationals</v>
      </c>
      <c r="H2227" t="s">
        <v>37</v>
      </c>
      <c r="I2227">
        <v>2</v>
      </c>
      <c r="J2227">
        <v>162</v>
      </c>
      <c r="K2227">
        <v>81</v>
      </c>
      <c r="L2227">
        <v>88</v>
      </c>
      <c r="M2227">
        <v>74</v>
      </c>
      <c r="N2227" t="s">
        <v>51</v>
      </c>
      <c r="O2227" t="s">
        <v>51</v>
      </c>
      <c r="P2227" t="s">
        <v>51</v>
      </c>
      <c r="Q2227">
        <f>IF(Table2[[#This Row],[LgWin]]="Y",1,0)</f>
        <v>0</v>
      </c>
      <c r="R2227" t="s">
        <v>51</v>
      </c>
      <c r="S2227">
        <f>IF(Table2[[#This Row],[WSWin]]="Y",1,0)</f>
        <v>0</v>
      </c>
      <c r="T2227">
        <v>741</v>
      </c>
      <c r="U2227">
        <v>5505</v>
      </c>
      <c r="V2227">
        <v>1441</v>
      </c>
      <c r="W2227">
        <v>297</v>
      </c>
      <c r="X2227">
        <v>27</v>
      </c>
      <c r="Y2227">
        <v>148</v>
      </c>
      <c r="Z2227">
        <v>492</v>
      </c>
      <c r="AA2227">
        <v>1077</v>
      </c>
      <c r="AB2227">
        <v>108</v>
      </c>
      <c r="AC2227">
        <v>34</v>
      </c>
      <c r="AD2227">
        <v>58</v>
      </c>
      <c r="AE2227">
        <v>36</v>
      </c>
      <c r="AF2227">
        <v>668</v>
      </c>
      <c r="AG2227">
        <v>605</v>
      </c>
      <c r="AH2227">
        <v>3.78</v>
      </c>
      <c r="AI2227">
        <v>11</v>
      </c>
      <c r="AJ2227">
        <v>7</v>
      </c>
      <c r="AK2227">
        <v>43</v>
      </c>
      <c r="AL2227">
        <v>4324</v>
      </c>
      <c r="AM2227">
        <v>1353</v>
      </c>
      <c r="AN2227">
        <v>152</v>
      </c>
      <c r="AO2227">
        <v>482</v>
      </c>
      <c r="AP2227">
        <v>1206</v>
      </c>
      <c r="AQ2227">
        <v>126</v>
      </c>
      <c r="AR2227">
        <v>121</v>
      </c>
      <c r="AS2227">
        <v>0.98</v>
      </c>
      <c r="AT2227" t="s">
        <v>552</v>
      </c>
      <c r="AU2227" t="s">
        <v>572</v>
      </c>
      <c r="AV2227">
        <v>1616709</v>
      </c>
      <c r="AW2227">
        <v>102</v>
      </c>
      <c r="AX2227">
        <v>102</v>
      </c>
      <c r="AY2227" t="s">
        <v>551</v>
      </c>
      <c r="AZ2227" t="s">
        <v>551</v>
      </c>
      <c r="BA2227" t="s">
        <v>551</v>
      </c>
    </row>
    <row r="2228" spans="1:53" x14ac:dyDescent="0.55000000000000004">
      <c r="A2228">
        <v>1996</v>
      </c>
      <c r="B2228" t="b">
        <f>IF(Table2[[#This Row],[yearID]]&gt;=1903,TRUE,FALSE)</f>
        <v>1</v>
      </c>
      <c r="C2228" t="b">
        <f>IF(Table2[[#This Row],[yearID]]&gt;=1973,TRUE,FALSE)</f>
        <v>1</v>
      </c>
      <c r="D2228" t="s">
        <v>410</v>
      </c>
      <c r="E2228" t="s">
        <v>436</v>
      </c>
      <c r="F2228" t="s">
        <v>412</v>
      </c>
      <c r="G2228" t="str">
        <f>VLOOKUP(Table2[[#This Row],[franchID]],TeamsFranchises!$A$1:$D$121,2,FALSE)</f>
        <v>New York Yankees</v>
      </c>
      <c r="H2228" t="s">
        <v>37</v>
      </c>
      <c r="I2228">
        <v>1</v>
      </c>
      <c r="J2228">
        <v>162</v>
      </c>
      <c r="K2228">
        <v>80</v>
      </c>
      <c r="L2228">
        <v>92</v>
      </c>
      <c r="M2228">
        <v>70</v>
      </c>
      <c r="N2228" t="s">
        <v>76</v>
      </c>
      <c r="O2228" t="s">
        <v>51</v>
      </c>
      <c r="P2228" t="s">
        <v>76</v>
      </c>
      <c r="Q2228">
        <f>IF(Table2[[#This Row],[LgWin]]="Y",1,0)</f>
        <v>1</v>
      </c>
      <c r="R2228" t="s">
        <v>76</v>
      </c>
      <c r="S2228">
        <f>IF(Table2[[#This Row],[WSWin]]="Y",1,0)</f>
        <v>1</v>
      </c>
      <c r="T2228">
        <v>871</v>
      </c>
      <c r="U2228">
        <v>5628</v>
      </c>
      <c r="V2228">
        <v>1621</v>
      </c>
      <c r="W2228">
        <v>293</v>
      </c>
      <c r="X2228">
        <v>28</v>
      </c>
      <c r="Y2228">
        <v>162</v>
      </c>
      <c r="Z2228">
        <v>632</v>
      </c>
      <c r="AA2228">
        <v>909</v>
      </c>
      <c r="AB2228">
        <v>96</v>
      </c>
      <c r="AC2228">
        <v>46</v>
      </c>
      <c r="AD2228">
        <v>41</v>
      </c>
      <c r="AE2228">
        <v>72</v>
      </c>
      <c r="AF2228">
        <v>787</v>
      </c>
      <c r="AG2228">
        <v>744</v>
      </c>
      <c r="AH2228">
        <v>4.6500000000000004</v>
      </c>
      <c r="AI2228">
        <v>6</v>
      </c>
      <c r="AJ2228">
        <v>9</v>
      </c>
      <c r="AK2228">
        <v>52</v>
      </c>
      <c r="AL2228">
        <v>4320</v>
      </c>
      <c r="AM2228">
        <v>1469</v>
      </c>
      <c r="AN2228">
        <v>143</v>
      </c>
      <c r="AO2228">
        <v>610</v>
      </c>
      <c r="AP2228">
        <v>1139</v>
      </c>
      <c r="AQ2228">
        <v>91</v>
      </c>
      <c r="AR2228">
        <v>146</v>
      </c>
      <c r="AS2228">
        <v>0.98499999999999999</v>
      </c>
      <c r="AT2228" t="s">
        <v>459</v>
      </c>
      <c r="AU2228" t="s">
        <v>571</v>
      </c>
      <c r="AV2228">
        <v>2250877</v>
      </c>
      <c r="AW2228">
        <v>101</v>
      </c>
      <c r="AX2228">
        <v>100</v>
      </c>
      <c r="AY2228" t="s">
        <v>412</v>
      </c>
      <c r="AZ2228" t="s">
        <v>436</v>
      </c>
      <c r="BA2228" t="s">
        <v>436</v>
      </c>
    </row>
    <row r="2229" spans="1:53" x14ac:dyDescent="0.55000000000000004">
      <c r="A2229">
        <v>1996</v>
      </c>
      <c r="B2229" t="b">
        <f>IF(Table2[[#This Row],[yearID]]&gt;=1903,TRUE,FALSE)</f>
        <v>1</v>
      </c>
      <c r="C2229" t="b">
        <f>IF(Table2[[#This Row],[yearID]]&gt;=1973,TRUE,FALSE)</f>
        <v>1</v>
      </c>
      <c r="D2229" t="s">
        <v>157</v>
      </c>
      <c r="E2229" t="s">
        <v>532</v>
      </c>
      <c r="F2229" t="s">
        <v>533</v>
      </c>
      <c r="G2229" t="str">
        <f>VLOOKUP(Table2[[#This Row],[franchID]],TeamsFranchises!$A$1:$D$121,2,FALSE)</f>
        <v>New York Mets</v>
      </c>
      <c r="H2229" t="s">
        <v>37</v>
      </c>
      <c r="I2229">
        <v>4</v>
      </c>
      <c r="J2229">
        <v>162</v>
      </c>
      <c r="K2229">
        <v>81</v>
      </c>
      <c r="L2229">
        <v>71</v>
      </c>
      <c r="M2229">
        <v>91</v>
      </c>
      <c r="N2229" t="s">
        <v>51</v>
      </c>
      <c r="O2229" t="s">
        <v>51</v>
      </c>
      <c r="P2229" t="s">
        <v>51</v>
      </c>
      <c r="Q2229">
        <f>IF(Table2[[#This Row],[LgWin]]="Y",1,0)</f>
        <v>0</v>
      </c>
      <c r="R2229" t="s">
        <v>51</v>
      </c>
      <c r="S2229">
        <f>IF(Table2[[#This Row],[WSWin]]="Y",1,0)</f>
        <v>0</v>
      </c>
      <c r="T2229">
        <v>746</v>
      </c>
      <c r="U2229">
        <v>5618</v>
      </c>
      <c r="V2229">
        <v>1515</v>
      </c>
      <c r="W2229">
        <v>267</v>
      </c>
      <c r="X2229">
        <v>47</v>
      </c>
      <c r="Y2229">
        <v>147</v>
      </c>
      <c r="Z2229">
        <v>445</v>
      </c>
      <c r="AA2229">
        <v>1069</v>
      </c>
      <c r="AB2229">
        <v>97</v>
      </c>
      <c r="AC2229">
        <v>48</v>
      </c>
      <c r="AD2229">
        <v>33</v>
      </c>
      <c r="AE2229">
        <v>49</v>
      </c>
      <c r="AF2229">
        <v>779</v>
      </c>
      <c r="AG2229">
        <v>675</v>
      </c>
      <c r="AH2229">
        <v>4.22</v>
      </c>
      <c r="AI2229">
        <v>10</v>
      </c>
      <c r="AJ2229">
        <v>10</v>
      </c>
      <c r="AK2229">
        <v>41</v>
      </c>
      <c r="AL2229">
        <v>4320</v>
      </c>
      <c r="AM2229">
        <v>1517</v>
      </c>
      <c r="AN2229">
        <v>159</v>
      </c>
      <c r="AO2229">
        <v>532</v>
      </c>
      <c r="AP2229">
        <v>999</v>
      </c>
      <c r="AQ2229">
        <v>159</v>
      </c>
      <c r="AR2229">
        <v>163</v>
      </c>
      <c r="AS2229">
        <v>0.97399999999999998</v>
      </c>
      <c r="AT2229" t="s">
        <v>534</v>
      </c>
      <c r="AU2229" t="s">
        <v>536</v>
      </c>
      <c r="AV2229">
        <v>1588323</v>
      </c>
      <c r="AW2229">
        <v>95</v>
      </c>
      <c r="AX2229">
        <v>95</v>
      </c>
      <c r="AY2229" t="s">
        <v>533</v>
      </c>
      <c r="AZ2229" t="s">
        <v>532</v>
      </c>
      <c r="BA2229" t="s">
        <v>532</v>
      </c>
    </row>
    <row r="2230" spans="1:53" x14ac:dyDescent="0.55000000000000004">
      <c r="A2230">
        <v>1996</v>
      </c>
      <c r="B2230" t="b">
        <f>IF(Table2[[#This Row],[yearID]]&gt;=1903,TRUE,FALSE)</f>
        <v>1</v>
      </c>
      <c r="C2230" t="b">
        <f>IF(Table2[[#This Row],[yearID]]&gt;=1973,TRUE,FALSE)</f>
        <v>1</v>
      </c>
      <c r="D2230" t="s">
        <v>410</v>
      </c>
      <c r="E2230" t="s">
        <v>423</v>
      </c>
      <c r="F2230" t="s">
        <v>423</v>
      </c>
      <c r="G2230" t="str">
        <f>VLOOKUP(Table2[[#This Row],[franchID]],TeamsFranchises!$A$1:$D$121,2,FALSE)</f>
        <v>Oakland Athletics</v>
      </c>
      <c r="H2230" t="s">
        <v>8</v>
      </c>
      <c r="I2230">
        <v>3</v>
      </c>
      <c r="J2230">
        <v>162</v>
      </c>
      <c r="K2230">
        <v>81</v>
      </c>
      <c r="L2230">
        <v>78</v>
      </c>
      <c r="M2230">
        <v>84</v>
      </c>
      <c r="N2230" t="s">
        <v>51</v>
      </c>
      <c r="O2230" t="s">
        <v>51</v>
      </c>
      <c r="P2230" t="s">
        <v>51</v>
      </c>
      <c r="Q2230">
        <f>IF(Table2[[#This Row],[LgWin]]="Y",1,0)</f>
        <v>0</v>
      </c>
      <c r="R2230" t="s">
        <v>51</v>
      </c>
      <c r="S2230">
        <f>IF(Table2[[#This Row],[WSWin]]="Y",1,0)</f>
        <v>0</v>
      </c>
      <c r="T2230">
        <v>861</v>
      </c>
      <c r="U2230">
        <v>5630</v>
      </c>
      <c r="V2230">
        <v>1492</v>
      </c>
      <c r="W2230">
        <v>283</v>
      </c>
      <c r="X2230">
        <v>21</v>
      </c>
      <c r="Y2230">
        <v>243</v>
      </c>
      <c r="Z2230">
        <v>640</v>
      </c>
      <c r="AA2230">
        <v>1114</v>
      </c>
      <c r="AB2230">
        <v>58</v>
      </c>
      <c r="AC2230">
        <v>35</v>
      </c>
      <c r="AD2230">
        <v>58</v>
      </c>
      <c r="AE2230">
        <v>39</v>
      </c>
      <c r="AF2230">
        <v>900</v>
      </c>
      <c r="AG2230">
        <v>841</v>
      </c>
      <c r="AH2230">
        <v>5.2</v>
      </c>
      <c r="AI2230">
        <v>7</v>
      </c>
      <c r="AJ2230">
        <v>5</v>
      </c>
      <c r="AK2230">
        <v>34</v>
      </c>
      <c r="AL2230">
        <v>4369</v>
      </c>
      <c r="AM2230">
        <v>1638</v>
      </c>
      <c r="AN2230">
        <v>205</v>
      </c>
      <c r="AO2230">
        <v>644</v>
      </c>
      <c r="AP2230">
        <v>884</v>
      </c>
      <c r="AQ2230">
        <v>103</v>
      </c>
      <c r="AR2230">
        <v>195</v>
      </c>
      <c r="AS2230">
        <v>0.98399999999999999</v>
      </c>
      <c r="AT2230" t="s">
        <v>546</v>
      </c>
      <c r="AU2230" t="s">
        <v>547</v>
      </c>
      <c r="AV2230">
        <v>1148380</v>
      </c>
      <c r="AW2230">
        <v>101</v>
      </c>
      <c r="AX2230">
        <v>102</v>
      </c>
      <c r="AY2230" t="s">
        <v>423</v>
      </c>
      <c r="AZ2230" t="s">
        <v>423</v>
      </c>
      <c r="BA2230" t="s">
        <v>423</v>
      </c>
    </row>
    <row r="2231" spans="1:53" x14ac:dyDescent="0.55000000000000004">
      <c r="A2231">
        <v>1996</v>
      </c>
      <c r="B2231" t="b">
        <f>IF(Table2[[#This Row],[yearID]]&gt;=1903,TRUE,FALSE)</f>
        <v>1</v>
      </c>
      <c r="C2231" t="b">
        <f>IF(Table2[[#This Row],[yearID]]&gt;=1973,TRUE,FALSE)</f>
        <v>1</v>
      </c>
      <c r="D2231" t="s">
        <v>157</v>
      </c>
      <c r="E2231" t="s">
        <v>122</v>
      </c>
      <c r="F2231" t="s">
        <v>122</v>
      </c>
      <c r="G2231" t="str">
        <f>VLOOKUP(Table2[[#This Row],[franchID]],TeamsFranchises!$A$1:$D$121,2,FALSE)</f>
        <v>Philadelphia Phillies</v>
      </c>
      <c r="H2231" t="s">
        <v>37</v>
      </c>
      <c r="I2231">
        <v>5</v>
      </c>
      <c r="J2231">
        <v>162</v>
      </c>
      <c r="K2231">
        <v>81</v>
      </c>
      <c r="L2231">
        <v>67</v>
      </c>
      <c r="M2231">
        <v>95</v>
      </c>
      <c r="N2231" t="s">
        <v>51</v>
      </c>
      <c r="O2231" t="s">
        <v>51</v>
      </c>
      <c r="P2231" t="s">
        <v>51</v>
      </c>
      <c r="Q2231">
        <f>IF(Table2[[#This Row],[LgWin]]="Y",1,0)</f>
        <v>0</v>
      </c>
      <c r="R2231" t="s">
        <v>51</v>
      </c>
      <c r="S2231">
        <f>IF(Table2[[#This Row],[WSWin]]="Y",1,0)</f>
        <v>0</v>
      </c>
      <c r="T2231">
        <v>650</v>
      </c>
      <c r="U2231">
        <v>5499</v>
      </c>
      <c r="V2231">
        <v>1405</v>
      </c>
      <c r="W2231">
        <v>249</v>
      </c>
      <c r="X2231">
        <v>39</v>
      </c>
      <c r="Y2231">
        <v>132</v>
      </c>
      <c r="Z2231">
        <v>536</v>
      </c>
      <c r="AA2231">
        <v>1092</v>
      </c>
      <c r="AB2231">
        <v>117</v>
      </c>
      <c r="AC2231">
        <v>41</v>
      </c>
      <c r="AD2231">
        <v>45</v>
      </c>
      <c r="AE2231">
        <v>37</v>
      </c>
      <c r="AF2231">
        <v>790</v>
      </c>
      <c r="AG2231">
        <v>708</v>
      </c>
      <c r="AH2231">
        <v>4.4800000000000004</v>
      </c>
      <c r="AI2231">
        <v>12</v>
      </c>
      <c r="AJ2231">
        <v>6</v>
      </c>
      <c r="AK2231">
        <v>42</v>
      </c>
      <c r="AL2231">
        <v>4270</v>
      </c>
      <c r="AM2231">
        <v>1463</v>
      </c>
      <c r="AN2231">
        <v>160</v>
      </c>
      <c r="AO2231">
        <v>510</v>
      </c>
      <c r="AP2231">
        <v>1044</v>
      </c>
      <c r="AQ2231">
        <v>116</v>
      </c>
      <c r="AR2231">
        <v>145</v>
      </c>
      <c r="AS2231">
        <v>0.98099999999999998</v>
      </c>
      <c r="AT2231" t="s">
        <v>358</v>
      </c>
      <c r="AU2231" t="s">
        <v>566</v>
      </c>
      <c r="AV2231">
        <v>1801677</v>
      </c>
      <c r="AW2231">
        <v>100</v>
      </c>
      <c r="AX2231">
        <v>101</v>
      </c>
      <c r="AY2231" t="s">
        <v>122</v>
      </c>
      <c r="AZ2231" t="s">
        <v>122</v>
      </c>
      <c r="BA2231" t="s">
        <v>122</v>
      </c>
    </row>
    <row r="2232" spans="1:53" x14ac:dyDescent="0.55000000000000004">
      <c r="A2232">
        <v>1996</v>
      </c>
      <c r="B2232" t="b">
        <f>IF(Table2[[#This Row],[yearID]]&gt;=1903,TRUE,FALSE)</f>
        <v>1</v>
      </c>
      <c r="C2232" t="b">
        <f>IF(Table2[[#This Row],[yearID]]&gt;=1973,TRUE,FALSE)</f>
        <v>1</v>
      </c>
      <c r="D2232" t="s">
        <v>157</v>
      </c>
      <c r="E2232" t="s">
        <v>229</v>
      </c>
      <c r="F2232" t="s">
        <v>229</v>
      </c>
      <c r="G2232" t="str">
        <f>VLOOKUP(Table2[[#This Row],[franchID]],TeamsFranchises!$A$1:$D$121,2,FALSE)</f>
        <v>Pittsburgh Pirates</v>
      </c>
      <c r="H2232" t="s">
        <v>591</v>
      </c>
      <c r="I2232">
        <v>5</v>
      </c>
      <c r="J2232">
        <v>162</v>
      </c>
      <c r="K2232">
        <v>80</v>
      </c>
      <c r="L2232">
        <v>73</v>
      </c>
      <c r="M2232">
        <v>89</v>
      </c>
      <c r="N2232" t="s">
        <v>51</v>
      </c>
      <c r="O2232" t="s">
        <v>51</v>
      </c>
      <c r="P2232" t="s">
        <v>51</v>
      </c>
      <c r="Q2232">
        <f>IF(Table2[[#This Row],[LgWin]]="Y",1,0)</f>
        <v>0</v>
      </c>
      <c r="R2232" t="s">
        <v>51</v>
      </c>
      <c r="S2232">
        <f>IF(Table2[[#This Row],[WSWin]]="Y",1,0)</f>
        <v>0</v>
      </c>
      <c r="T2232">
        <v>776</v>
      </c>
      <c r="U2232">
        <v>5665</v>
      </c>
      <c r="V2232">
        <v>1509</v>
      </c>
      <c r="W2232">
        <v>319</v>
      </c>
      <c r="X2232">
        <v>33</v>
      </c>
      <c r="Y2232">
        <v>138</v>
      </c>
      <c r="Z2232">
        <v>510</v>
      </c>
      <c r="AA2232">
        <v>989</v>
      </c>
      <c r="AB2232">
        <v>126</v>
      </c>
      <c r="AC2232">
        <v>49</v>
      </c>
      <c r="AD2232">
        <v>40</v>
      </c>
      <c r="AE2232">
        <v>49</v>
      </c>
      <c r="AF2232">
        <v>833</v>
      </c>
      <c r="AG2232">
        <v>744</v>
      </c>
      <c r="AH2232">
        <v>4.6100000000000003</v>
      </c>
      <c r="AI2232">
        <v>5</v>
      </c>
      <c r="AJ2232">
        <v>7</v>
      </c>
      <c r="AK2232">
        <v>37</v>
      </c>
      <c r="AL2232">
        <v>4360</v>
      </c>
      <c r="AM2232">
        <v>1602</v>
      </c>
      <c r="AN2232">
        <v>183</v>
      </c>
      <c r="AO2232">
        <v>479</v>
      </c>
      <c r="AP2232">
        <v>1044</v>
      </c>
      <c r="AQ2232">
        <v>128</v>
      </c>
      <c r="AR2232">
        <v>144</v>
      </c>
      <c r="AS2232">
        <v>0.98</v>
      </c>
      <c r="AT2232" t="s">
        <v>390</v>
      </c>
      <c r="AU2232" t="s">
        <v>567</v>
      </c>
      <c r="AV2232">
        <v>1332150</v>
      </c>
      <c r="AW2232">
        <v>104</v>
      </c>
      <c r="AX2232">
        <v>104</v>
      </c>
      <c r="AY2232" t="s">
        <v>229</v>
      </c>
      <c r="AZ2232" t="s">
        <v>229</v>
      </c>
      <c r="BA2232" t="s">
        <v>229</v>
      </c>
    </row>
    <row r="2233" spans="1:53" x14ac:dyDescent="0.55000000000000004">
      <c r="A2233">
        <v>1996</v>
      </c>
      <c r="B2233" t="b">
        <f>IF(Table2[[#This Row],[yearID]]&gt;=1903,TRUE,FALSE)</f>
        <v>1</v>
      </c>
      <c r="C2233" t="b">
        <f>IF(Table2[[#This Row],[yearID]]&gt;=1973,TRUE,FALSE)</f>
        <v>1</v>
      </c>
      <c r="D2233" t="s">
        <v>157</v>
      </c>
      <c r="E2233" t="s">
        <v>554</v>
      </c>
      <c r="F2233" t="s">
        <v>555</v>
      </c>
      <c r="G2233" t="str">
        <f>VLOOKUP(Table2[[#This Row],[franchID]],TeamsFranchises!$A$1:$D$121,2,FALSE)</f>
        <v>San Diego Padres</v>
      </c>
      <c r="H2233" t="s">
        <v>8</v>
      </c>
      <c r="I2233">
        <v>1</v>
      </c>
      <c r="J2233">
        <v>162</v>
      </c>
      <c r="K2233">
        <v>81</v>
      </c>
      <c r="L2233">
        <v>91</v>
      </c>
      <c r="M2233">
        <v>71</v>
      </c>
      <c r="N2233" t="s">
        <v>76</v>
      </c>
      <c r="O2233" t="s">
        <v>51</v>
      </c>
      <c r="P2233" t="s">
        <v>51</v>
      </c>
      <c r="Q2233">
        <f>IF(Table2[[#This Row],[LgWin]]="Y",1,0)</f>
        <v>0</v>
      </c>
      <c r="R2233" t="s">
        <v>51</v>
      </c>
      <c r="S2233">
        <f>IF(Table2[[#This Row],[WSWin]]="Y",1,0)</f>
        <v>0</v>
      </c>
      <c r="T2233">
        <v>771</v>
      </c>
      <c r="U2233">
        <v>5655</v>
      </c>
      <c r="V2233">
        <v>1499</v>
      </c>
      <c r="W2233">
        <v>285</v>
      </c>
      <c r="X2233">
        <v>24</v>
      </c>
      <c r="Y2233">
        <v>147</v>
      </c>
      <c r="Z2233">
        <v>601</v>
      </c>
      <c r="AA2233">
        <v>1014</v>
      </c>
      <c r="AB2233">
        <v>109</v>
      </c>
      <c r="AC2233">
        <v>55</v>
      </c>
      <c r="AD2233">
        <v>50</v>
      </c>
      <c r="AE2233">
        <v>52</v>
      </c>
      <c r="AF2233">
        <v>682</v>
      </c>
      <c r="AG2233">
        <v>616</v>
      </c>
      <c r="AH2233">
        <v>3.72</v>
      </c>
      <c r="AI2233">
        <v>5</v>
      </c>
      <c r="AJ2233">
        <v>11</v>
      </c>
      <c r="AK2233">
        <v>47</v>
      </c>
      <c r="AL2233">
        <v>4467</v>
      </c>
      <c r="AM2233">
        <v>1395</v>
      </c>
      <c r="AN2233">
        <v>138</v>
      </c>
      <c r="AO2233">
        <v>506</v>
      </c>
      <c r="AP2233">
        <v>1194</v>
      </c>
      <c r="AQ2233">
        <v>118</v>
      </c>
      <c r="AR2233">
        <v>136</v>
      </c>
      <c r="AS2233">
        <v>0.98099999999999998</v>
      </c>
      <c r="AT2233" t="s">
        <v>556</v>
      </c>
      <c r="AU2233" t="s">
        <v>557</v>
      </c>
      <c r="AV2233">
        <v>2187886</v>
      </c>
      <c r="AW2233">
        <v>95</v>
      </c>
      <c r="AX2233">
        <v>95</v>
      </c>
      <c r="AY2233" t="s">
        <v>555</v>
      </c>
      <c r="AZ2233" t="s">
        <v>554</v>
      </c>
      <c r="BA2233" t="s">
        <v>554</v>
      </c>
    </row>
    <row r="2234" spans="1:53" x14ac:dyDescent="0.55000000000000004">
      <c r="A2234">
        <v>1996</v>
      </c>
      <c r="B2234" t="b">
        <f>IF(Table2[[#This Row],[yearID]]&gt;=1903,TRUE,FALSE)</f>
        <v>1</v>
      </c>
      <c r="C2234" t="b">
        <f>IF(Table2[[#This Row],[yearID]]&gt;=1973,TRUE,FALSE)</f>
        <v>1</v>
      </c>
      <c r="D2234" t="s">
        <v>410</v>
      </c>
      <c r="E2234" t="s">
        <v>573</v>
      </c>
      <c r="F2234" t="s">
        <v>573</v>
      </c>
      <c r="G2234" t="str">
        <f>VLOOKUP(Table2[[#This Row],[franchID]],TeamsFranchises!$A$1:$D$121,2,FALSE)</f>
        <v>Seattle Mariners</v>
      </c>
      <c r="H2234" t="s">
        <v>8</v>
      </c>
      <c r="I2234">
        <v>2</v>
      </c>
      <c r="J2234">
        <v>161</v>
      </c>
      <c r="K2234">
        <v>81</v>
      </c>
      <c r="L2234">
        <v>85</v>
      </c>
      <c r="M2234">
        <v>76</v>
      </c>
      <c r="N2234" t="s">
        <v>51</v>
      </c>
      <c r="O2234" t="s">
        <v>51</v>
      </c>
      <c r="P2234" t="s">
        <v>51</v>
      </c>
      <c r="Q2234">
        <f>IF(Table2[[#This Row],[LgWin]]="Y",1,0)</f>
        <v>0</v>
      </c>
      <c r="R2234" t="s">
        <v>51</v>
      </c>
      <c r="S2234">
        <f>IF(Table2[[#This Row],[WSWin]]="Y",1,0)</f>
        <v>0</v>
      </c>
      <c r="T2234">
        <v>993</v>
      </c>
      <c r="U2234">
        <v>5668</v>
      </c>
      <c r="V2234">
        <v>1625</v>
      </c>
      <c r="W2234">
        <v>343</v>
      </c>
      <c r="X2234">
        <v>19</v>
      </c>
      <c r="Y2234">
        <v>245</v>
      </c>
      <c r="Z2234">
        <v>670</v>
      </c>
      <c r="AA2234">
        <v>1052</v>
      </c>
      <c r="AB2234">
        <v>90</v>
      </c>
      <c r="AC2234">
        <v>39</v>
      </c>
      <c r="AD2234">
        <v>75</v>
      </c>
      <c r="AE2234">
        <v>58</v>
      </c>
      <c r="AF2234">
        <v>895</v>
      </c>
      <c r="AG2234">
        <v>829</v>
      </c>
      <c r="AH2234">
        <v>5.21</v>
      </c>
      <c r="AI2234">
        <v>4</v>
      </c>
      <c r="AJ2234">
        <v>4</v>
      </c>
      <c r="AK2234">
        <v>34</v>
      </c>
      <c r="AL2234">
        <v>4295</v>
      </c>
      <c r="AM2234">
        <v>1562</v>
      </c>
      <c r="AN2234">
        <v>216</v>
      </c>
      <c r="AO2234">
        <v>605</v>
      </c>
      <c r="AP2234">
        <v>1000</v>
      </c>
      <c r="AQ2234">
        <v>110</v>
      </c>
      <c r="AR2234">
        <v>155</v>
      </c>
      <c r="AS2234">
        <v>0.98199999999999998</v>
      </c>
      <c r="AT2234" t="s">
        <v>574</v>
      </c>
      <c r="AU2234" t="s">
        <v>575</v>
      </c>
      <c r="AV2234">
        <v>2723850</v>
      </c>
      <c r="AW2234">
        <v>100</v>
      </c>
      <c r="AX2234">
        <v>99</v>
      </c>
      <c r="AY2234" t="s">
        <v>573</v>
      </c>
      <c r="AZ2234" t="s">
        <v>573</v>
      </c>
      <c r="BA2234" t="s">
        <v>573</v>
      </c>
    </row>
    <row r="2235" spans="1:53" x14ac:dyDescent="0.55000000000000004">
      <c r="A2235">
        <v>1996</v>
      </c>
      <c r="B2235" t="b">
        <f>IF(Table2[[#This Row],[yearID]]&gt;=1903,TRUE,FALSE)</f>
        <v>1</v>
      </c>
      <c r="C2235" t="b">
        <f>IF(Table2[[#This Row],[yearID]]&gt;=1973,TRUE,FALSE)</f>
        <v>1</v>
      </c>
      <c r="D2235" t="s">
        <v>157</v>
      </c>
      <c r="E2235" t="s">
        <v>514</v>
      </c>
      <c r="F2235" t="s">
        <v>243</v>
      </c>
      <c r="G2235" t="str">
        <f>VLOOKUP(Table2[[#This Row],[franchID]],TeamsFranchises!$A$1:$D$121,2,FALSE)</f>
        <v>San Francisco Giants</v>
      </c>
      <c r="H2235" t="s">
        <v>8</v>
      </c>
      <c r="I2235">
        <v>4</v>
      </c>
      <c r="J2235">
        <v>162</v>
      </c>
      <c r="K2235">
        <v>82</v>
      </c>
      <c r="L2235">
        <v>68</v>
      </c>
      <c r="M2235">
        <v>94</v>
      </c>
      <c r="N2235" t="s">
        <v>51</v>
      </c>
      <c r="O2235" t="s">
        <v>51</v>
      </c>
      <c r="P2235" t="s">
        <v>51</v>
      </c>
      <c r="Q2235">
        <f>IF(Table2[[#This Row],[LgWin]]="Y",1,0)</f>
        <v>0</v>
      </c>
      <c r="R2235" t="s">
        <v>51</v>
      </c>
      <c r="S2235">
        <f>IF(Table2[[#This Row],[WSWin]]="Y",1,0)</f>
        <v>0</v>
      </c>
      <c r="T2235">
        <v>752</v>
      </c>
      <c r="U2235">
        <v>5533</v>
      </c>
      <c r="V2235">
        <v>1400</v>
      </c>
      <c r="W2235">
        <v>245</v>
      </c>
      <c r="X2235">
        <v>21</v>
      </c>
      <c r="Y2235">
        <v>153</v>
      </c>
      <c r="Z2235">
        <v>615</v>
      </c>
      <c r="AA2235">
        <v>1189</v>
      </c>
      <c r="AB2235">
        <v>113</v>
      </c>
      <c r="AC2235">
        <v>53</v>
      </c>
      <c r="AD2235">
        <v>48</v>
      </c>
      <c r="AE2235">
        <v>43</v>
      </c>
      <c r="AF2235">
        <v>862</v>
      </c>
      <c r="AG2235">
        <v>755</v>
      </c>
      <c r="AH2235">
        <v>4.71</v>
      </c>
      <c r="AI2235">
        <v>9</v>
      </c>
      <c r="AJ2235">
        <v>8</v>
      </c>
      <c r="AK2235">
        <v>35</v>
      </c>
      <c r="AL2235">
        <v>4327</v>
      </c>
      <c r="AM2235">
        <v>1520</v>
      </c>
      <c r="AN2235">
        <v>194</v>
      </c>
      <c r="AO2235">
        <v>570</v>
      </c>
      <c r="AP2235">
        <v>997</v>
      </c>
      <c r="AQ2235">
        <v>136</v>
      </c>
      <c r="AR2235">
        <v>165</v>
      </c>
      <c r="AS2235">
        <v>0.97799999999999998</v>
      </c>
      <c r="AT2235" t="s">
        <v>515</v>
      </c>
      <c r="AU2235" t="s">
        <v>517</v>
      </c>
      <c r="AV2235">
        <v>1413922</v>
      </c>
      <c r="AW2235">
        <v>95</v>
      </c>
      <c r="AX2235">
        <v>96</v>
      </c>
      <c r="AY2235" t="s">
        <v>243</v>
      </c>
      <c r="AZ2235" t="s">
        <v>514</v>
      </c>
      <c r="BA2235" t="s">
        <v>514</v>
      </c>
    </row>
    <row r="2236" spans="1:53" x14ac:dyDescent="0.55000000000000004">
      <c r="A2236">
        <v>1996</v>
      </c>
      <c r="B2236" t="b">
        <f>IF(Table2[[#This Row],[yearID]]&gt;=1903,TRUE,FALSE)</f>
        <v>1</v>
      </c>
      <c r="C2236" t="b">
        <f>IF(Table2[[#This Row],[yearID]]&gt;=1973,TRUE,FALSE)</f>
        <v>1</v>
      </c>
      <c r="D2236" t="s">
        <v>157</v>
      </c>
      <c r="E2236" t="s">
        <v>396</v>
      </c>
      <c r="F2236" t="s">
        <v>154</v>
      </c>
      <c r="G2236" t="str">
        <f>VLOOKUP(Table2[[#This Row],[franchID]],TeamsFranchises!$A$1:$D$121,2,FALSE)</f>
        <v>St. Louis Cardinals</v>
      </c>
      <c r="H2236" t="s">
        <v>591</v>
      </c>
      <c r="I2236">
        <v>1</v>
      </c>
      <c r="J2236">
        <v>162</v>
      </c>
      <c r="K2236">
        <v>81</v>
      </c>
      <c r="L2236">
        <v>88</v>
      </c>
      <c r="M2236">
        <v>74</v>
      </c>
      <c r="N2236" t="s">
        <v>76</v>
      </c>
      <c r="O2236" t="s">
        <v>51</v>
      </c>
      <c r="P2236" t="s">
        <v>51</v>
      </c>
      <c r="Q2236">
        <f>IF(Table2[[#This Row],[LgWin]]="Y",1,0)</f>
        <v>0</v>
      </c>
      <c r="R2236" t="s">
        <v>51</v>
      </c>
      <c r="S2236">
        <f>IF(Table2[[#This Row],[WSWin]]="Y",1,0)</f>
        <v>0</v>
      </c>
      <c r="T2236">
        <v>759</v>
      </c>
      <c r="U2236">
        <v>5502</v>
      </c>
      <c r="V2236">
        <v>1468</v>
      </c>
      <c r="W2236">
        <v>281</v>
      </c>
      <c r="X2236">
        <v>31</v>
      </c>
      <c r="Y2236">
        <v>142</v>
      </c>
      <c r="Z2236">
        <v>495</v>
      </c>
      <c r="AA2236">
        <v>1089</v>
      </c>
      <c r="AB2236">
        <v>149</v>
      </c>
      <c r="AC2236">
        <v>58</v>
      </c>
      <c r="AD2236">
        <v>44</v>
      </c>
      <c r="AE2236">
        <v>48</v>
      </c>
      <c r="AF2236">
        <v>706</v>
      </c>
      <c r="AG2236">
        <v>641</v>
      </c>
      <c r="AH2236">
        <v>3.97</v>
      </c>
      <c r="AI2236">
        <v>13</v>
      </c>
      <c r="AJ2236">
        <v>11</v>
      </c>
      <c r="AK2236">
        <v>43</v>
      </c>
      <c r="AL2236">
        <v>4357</v>
      </c>
      <c r="AM2236">
        <v>1380</v>
      </c>
      <c r="AN2236">
        <v>173</v>
      </c>
      <c r="AO2236">
        <v>539</v>
      </c>
      <c r="AP2236">
        <v>1050</v>
      </c>
      <c r="AQ2236">
        <v>125</v>
      </c>
      <c r="AR2236">
        <v>139</v>
      </c>
      <c r="AS2236">
        <v>0.98</v>
      </c>
      <c r="AT2236" t="s">
        <v>409</v>
      </c>
      <c r="AU2236" t="s">
        <v>545</v>
      </c>
      <c r="AV2236">
        <v>2654718</v>
      </c>
      <c r="AW2236">
        <v>100</v>
      </c>
      <c r="AX2236">
        <v>100</v>
      </c>
      <c r="AY2236" t="s">
        <v>154</v>
      </c>
      <c r="AZ2236" t="s">
        <v>396</v>
      </c>
      <c r="BA2236" t="s">
        <v>396</v>
      </c>
    </row>
    <row r="2237" spans="1:53" x14ac:dyDescent="0.55000000000000004">
      <c r="A2237">
        <v>1996</v>
      </c>
      <c r="B2237" t="b">
        <f>IF(Table2[[#This Row],[yearID]]&gt;=1903,TRUE,FALSE)</f>
        <v>1</v>
      </c>
      <c r="C2237" t="b">
        <f>IF(Table2[[#This Row],[yearID]]&gt;=1973,TRUE,FALSE)</f>
        <v>1</v>
      </c>
      <c r="D2237" t="s">
        <v>410</v>
      </c>
      <c r="E2237" t="s">
        <v>526</v>
      </c>
      <c r="F2237" t="s">
        <v>526</v>
      </c>
      <c r="G2237" t="str">
        <f>VLOOKUP(Table2[[#This Row],[franchID]],TeamsFranchises!$A$1:$D$121,2,FALSE)</f>
        <v>Texas Rangers</v>
      </c>
      <c r="H2237" t="s">
        <v>8</v>
      </c>
      <c r="I2237">
        <v>1</v>
      </c>
      <c r="J2237">
        <v>163</v>
      </c>
      <c r="K2237">
        <v>81</v>
      </c>
      <c r="L2237">
        <v>90</v>
      </c>
      <c r="M2237">
        <v>72</v>
      </c>
      <c r="N2237" t="s">
        <v>76</v>
      </c>
      <c r="O2237" t="s">
        <v>51</v>
      </c>
      <c r="P2237" t="s">
        <v>51</v>
      </c>
      <c r="Q2237">
        <f>IF(Table2[[#This Row],[LgWin]]="Y",1,0)</f>
        <v>0</v>
      </c>
      <c r="R2237" t="s">
        <v>51</v>
      </c>
      <c r="S2237">
        <f>IF(Table2[[#This Row],[WSWin]]="Y",1,0)</f>
        <v>0</v>
      </c>
      <c r="T2237">
        <v>928</v>
      </c>
      <c r="U2237">
        <v>5702</v>
      </c>
      <c r="V2237">
        <v>1622</v>
      </c>
      <c r="W2237">
        <v>323</v>
      </c>
      <c r="X2237">
        <v>32</v>
      </c>
      <c r="Y2237">
        <v>221</v>
      </c>
      <c r="Z2237">
        <v>660</v>
      </c>
      <c r="AA2237">
        <v>1041</v>
      </c>
      <c r="AB2237">
        <v>83</v>
      </c>
      <c r="AC2237">
        <v>26</v>
      </c>
      <c r="AD2237">
        <v>31</v>
      </c>
      <c r="AE2237">
        <v>69</v>
      </c>
      <c r="AF2237">
        <v>799</v>
      </c>
      <c r="AG2237">
        <v>749</v>
      </c>
      <c r="AH2237">
        <v>4.6500000000000004</v>
      </c>
      <c r="AI2237">
        <v>19</v>
      </c>
      <c r="AJ2237">
        <v>6</v>
      </c>
      <c r="AK2237">
        <v>43</v>
      </c>
      <c r="AL2237">
        <v>4348</v>
      </c>
      <c r="AM2237">
        <v>1569</v>
      </c>
      <c r="AN2237">
        <v>168</v>
      </c>
      <c r="AO2237">
        <v>582</v>
      </c>
      <c r="AP2237">
        <v>976</v>
      </c>
      <c r="AQ2237">
        <v>87</v>
      </c>
      <c r="AR2237">
        <v>150</v>
      </c>
      <c r="AS2237">
        <v>0.98599999999999999</v>
      </c>
      <c r="AT2237" t="s">
        <v>568</v>
      </c>
      <c r="AU2237" t="s">
        <v>593</v>
      </c>
      <c r="AV2237">
        <v>2889020</v>
      </c>
      <c r="AW2237">
        <v>105</v>
      </c>
      <c r="AX2237">
        <v>105</v>
      </c>
      <c r="AY2237" t="s">
        <v>526</v>
      </c>
      <c r="AZ2237" t="s">
        <v>526</v>
      </c>
      <c r="BA2237" t="s">
        <v>526</v>
      </c>
    </row>
    <row r="2238" spans="1:53" x14ac:dyDescent="0.55000000000000004">
      <c r="A2238">
        <v>1996</v>
      </c>
      <c r="B2238" t="b">
        <f>IF(Table2[[#This Row],[yearID]]&gt;=1903,TRUE,FALSE)</f>
        <v>1</v>
      </c>
      <c r="C2238" t="b">
        <f>IF(Table2[[#This Row],[yearID]]&gt;=1973,TRUE,FALSE)</f>
        <v>1</v>
      </c>
      <c r="D2238" t="s">
        <v>410</v>
      </c>
      <c r="E2238" t="s">
        <v>576</v>
      </c>
      <c r="F2238" t="s">
        <v>576</v>
      </c>
      <c r="G2238" t="str">
        <f>VLOOKUP(Table2[[#This Row],[franchID]],TeamsFranchises!$A$1:$D$121,2,FALSE)</f>
        <v>Toronto Blue Jays</v>
      </c>
      <c r="H2238" t="s">
        <v>37</v>
      </c>
      <c r="I2238">
        <v>4</v>
      </c>
      <c r="J2238">
        <v>162</v>
      </c>
      <c r="K2238">
        <v>81</v>
      </c>
      <c r="L2238">
        <v>74</v>
      </c>
      <c r="M2238">
        <v>88</v>
      </c>
      <c r="N2238" t="s">
        <v>51</v>
      </c>
      <c r="O2238" t="s">
        <v>51</v>
      </c>
      <c r="P2238" t="s">
        <v>51</v>
      </c>
      <c r="Q2238">
        <f>IF(Table2[[#This Row],[LgWin]]="Y",1,0)</f>
        <v>0</v>
      </c>
      <c r="R2238" t="s">
        <v>51</v>
      </c>
      <c r="S2238">
        <f>IF(Table2[[#This Row],[WSWin]]="Y",1,0)</f>
        <v>0</v>
      </c>
      <c r="T2238">
        <v>766</v>
      </c>
      <c r="U2238">
        <v>5599</v>
      </c>
      <c r="V2238">
        <v>1451</v>
      </c>
      <c r="W2238">
        <v>302</v>
      </c>
      <c r="X2238">
        <v>35</v>
      </c>
      <c r="Y2238">
        <v>177</v>
      </c>
      <c r="Z2238">
        <v>529</v>
      </c>
      <c r="AA2238">
        <v>1105</v>
      </c>
      <c r="AB2238">
        <v>116</v>
      </c>
      <c r="AC2238">
        <v>38</v>
      </c>
      <c r="AD2238">
        <v>92</v>
      </c>
      <c r="AE2238">
        <v>37</v>
      </c>
      <c r="AF2238">
        <v>809</v>
      </c>
      <c r="AG2238">
        <v>734</v>
      </c>
      <c r="AH2238">
        <v>4.57</v>
      </c>
      <c r="AI2238">
        <v>19</v>
      </c>
      <c r="AJ2238">
        <v>7</v>
      </c>
      <c r="AK2238">
        <v>35</v>
      </c>
      <c r="AL2238">
        <v>4337</v>
      </c>
      <c r="AM2238">
        <v>1476</v>
      </c>
      <c r="AN2238">
        <v>187</v>
      </c>
      <c r="AO2238">
        <v>610</v>
      </c>
      <c r="AP2238">
        <v>1033</v>
      </c>
      <c r="AQ2238">
        <v>110</v>
      </c>
      <c r="AR2238">
        <v>187</v>
      </c>
      <c r="AS2238">
        <v>0.98199999999999998</v>
      </c>
      <c r="AT2238" t="s">
        <v>577</v>
      </c>
      <c r="AU2238" t="s">
        <v>581</v>
      </c>
      <c r="AV2238">
        <v>2559573</v>
      </c>
      <c r="AW2238">
        <v>99</v>
      </c>
      <c r="AX2238">
        <v>100</v>
      </c>
      <c r="AY2238" t="s">
        <v>576</v>
      </c>
      <c r="AZ2238" t="s">
        <v>576</v>
      </c>
      <c r="BA2238" t="s">
        <v>576</v>
      </c>
    </row>
    <row r="2239" spans="1:53" x14ac:dyDescent="0.55000000000000004">
      <c r="A2239">
        <v>1997</v>
      </c>
      <c r="B2239" t="b">
        <f>IF(Table2[[#This Row],[yearID]]&gt;=1903,TRUE,FALSE)</f>
        <v>1</v>
      </c>
      <c r="C2239" t="b">
        <f>IF(Table2[[#This Row],[yearID]]&gt;=1973,TRUE,FALSE)</f>
        <v>1</v>
      </c>
      <c r="D2239" t="s">
        <v>410</v>
      </c>
      <c r="E2239" t="s">
        <v>520</v>
      </c>
      <c r="F2239" t="s">
        <v>520</v>
      </c>
      <c r="G2239" t="str">
        <f>VLOOKUP(Table2[[#This Row],[franchID]],TeamsFranchises!$A$1:$D$121,2,FALSE)</f>
        <v>Los Angeles Angels of Anaheim</v>
      </c>
      <c r="H2239" t="s">
        <v>8</v>
      </c>
      <c r="I2239">
        <v>2</v>
      </c>
      <c r="J2239">
        <v>162</v>
      </c>
      <c r="K2239">
        <v>82</v>
      </c>
      <c r="L2239">
        <v>84</v>
      </c>
      <c r="M2239">
        <v>78</v>
      </c>
      <c r="N2239" t="s">
        <v>51</v>
      </c>
      <c r="O2239" t="s">
        <v>51</v>
      </c>
      <c r="P2239" t="s">
        <v>51</v>
      </c>
      <c r="Q2239">
        <f>IF(Table2[[#This Row],[LgWin]]="Y",1,0)</f>
        <v>0</v>
      </c>
      <c r="R2239" t="s">
        <v>51</v>
      </c>
      <c r="S2239">
        <f>IF(Table2[[#This Row],[WSWin]]="Y",1,0)</f>
        <v>0</v>
      </c>
      <c r="T2239">
        <v>829</v>
      </c>
      <c r="U2239">
        <v>5628</v>
      </c>
      <c r="V2239">
        <v>1531</v>
      </c>
      <c r="W2239">
        <v>279</v>
      </c>
      <c r="X2239">
        <v>25</v>
      </c>
      <c r="Y2239">
        <v>161</v>
      </c>
      <c r="Z2239">
        <v>617</v>
      </c>
      <c r="AA2239">
        <v>953</v>
      </c>
      <c r="AB2239">
        <v>126</v>
      </c>
      <c r="AC2239">
        <v>72</v>
      </c>
      <c r="AD2239">
        <v>45</v>
      </c>
      <c r="AE2239">
        <v>57</v>
      </c>
      <c r="AF2239">
        <v>794</v>
      </c>
      <c r="AG2239">
        <v>730</v>
      </c>
      <c r="AH2239">
        <v>4.5199999999999996</v>
      </c>
      <c r="AI2239">
        <v>9</v>
      </c>
      <c r="AJ2239">
        <v>5</v>
      </c>
      <c r="AK2239">
        <v>39</v>
      </c>
      <c r="AL2239">
        <v>4364</v>
      </c>
      <c r="AM2239">
        <v>1506</v>
      </c>
      <c r="AN2239">
        <v>202</v>
      </c>
      <c r="AO2239">
        <v>605</v>
      </c>
      <c r="AP2239">
        <v>1050</v>
      </c>
      <c r="AQ2239">
        <v>123</v>
      </c>
      <c r="AR2239">
        <v>140</v>
      </c>
      <c r="AS2239">
        <v>0.98</v>
      </c>
      <c r="AT2239" t="s">
        <v>595</v>
      </c>
      <c r="AU2239" t="s">
        <v>596</v>
      </c>
      <c r="AV2239">
        <v>1767330</v>
      </c>
      <c r="AW2239">
        <v>102</v>
      </c>
      <c r="AX2239">
        <v>102</v>
      </c>
      <c r="AY2239" t="s">
        <v>520</v>
      </c>
      <c r="AZ2239" t="s">
        <v>520</v>
      </c>
      <c r="BA2239" t="s">
        <v>520</v>
      </c>
    </row>
    <row r="2240" spans="1:53" x14ac:dyDescent="0.55000000000000004">
      <c r="A2240">
        <v>1997</v>
      </c>
      <c r="B2240" t="b">
        <f>IF(Table2[[#This Row],[yearID]]&gt;=1903,TRUE,FALSE)</f>
        <v>1</v>
      </c>
      <c r="C2240" t="b">
        <f>IF(Table2[[#This Row],[yearID]]&gt;=1973,TRUE,FALSE)</f>
        <v>1</v>
      </c>
      <c r="D2240" t="s">
        <v>157</v>
      </c>
      <c r="E2240" t="s">
        <v>159</v>
      </c>
      <c r="F2240" t="s">
        <v>159</v>
      </c>
      <c r="G2240" t="str">
        <f>VLOOKUP(Table2[[#This Row],[franchID]],TeamsFranchises!$A$1:$D$121,2,FALSE)</f>
        <v>Atlanta Braves</v>
      </c>
      <c r="H2240" t="s">
        <v>37</v>
      </c>
      <c r="I2240">
        <v>1</v>
      </c>
      <c r="J2240">
        <v>162</v>
      </c>
      <c r="K2240">
        <v>81</v>
      </c>
      <c r="L2240">
        <v>101</v>
      </c>
      <c r="M2240">
        <v>61</v>
      </c>
      <c r="N2240" t="s">
        <v>76</v>
      </c>
      <c r="O2240" t="s">
        <v>51</v>
      </c>
      <c r="P2240" t="s">
        <v>51</v>
      </c>
      <c r="Q2240">
        <f>IF(Table2[[#This Row],[LgWin]]="Y",1,0)</f>
        <v>0</v>
      </c>
      <c r="R2240" t="s">
        <v>51</v>
      </c>
      <c r="S2240">
        <f>IF(Table2[[#This Row],[WSWin]]="Y",1,0)</f>
        <v>0</v>
      </c>
      <c r="T2240">
        <v>791</v>
      </c>
      <c r="U2240">
        <v>5528</v>
      </c>
      <c r="V2240">
        <v>1490</v>
      </c>
      <c r="W2240">
        <v>268</v>
      </c>
      <c r="X2240">
        <v>37</v>
      </c>
      <c r="Y2240">
        <v>174</v>
      </c>
      <c r="Z2240">
        <v>597</v>
      </c>
      <c r="AA2240">
        <v>1160</v>
      </c>
      <c r="AB2240">
        <v>108</v>
      </c>
      <c r="AC2240">
        <v>58</v>
      </c>
      <c r="AD2240">
        <v>52</v>
      </c>
      <c r="AE2240">
        <v>52</v>
      </c>
      <c r="AF2240">
        <v>581</v>
      </c>
      <c r="AG2240">
        <v>518</v>
      </c>
      <c r="AH2240">
        <v>3.18</v>
      </c>
      <c r="AI2240">
        <v>21</v>
      </c>
      <c r="AJ2240">
        <v>17</v>
      </c>
      <c r="AK2240">
        <v>37</v>
      </c>
      <c r="AL2240">
        <v>4397</v>
      </c>
      <c r="AM2240">
        <v>1319</v>
      </c>
      <c r="AN2240">
        <v>111</v>
      </c>
      <c r="AO2240">
        <v>450</v>
      </c>
      <c r="AP2240">
        <v>1196</v>
      </c>
      <c r="AQ2240">
        <v>114</v>
      </c>
      <c r="AR2240">
        <v>136</v>
      </c>
      <c r="AS2240">
        <v>0.98199999999999998</v>
      </c>
      <c r="AT2240" t="s">
        <v>541</v>
      </c>
      <c r="AU2240" t="s">
        <v>597</v>
      </c>
      <c r="AV2240">
        <v>3464488</v>
      </c>
      <c r="AW2240">
        <v>102</v>
      </c>
      <c r="AX2240">
        <v>99</v>
      </c>
      <c r="AY2240" t="s">
        <v>159</v>
      </c>
      <c r="AZ2240" t="s">
        <v>159</v>
      </c>
      <c r="BA2240" t="s">
        <v>159</v>
      </c>
    </row>
    <row r="2241" spans="1:53" x14ac:dyDescent="0.55000000000000004">
      <c r="A2241">
        <v>1997</v>
      </c>
      <c r="B2241" t="b">
        <f>IF(Table2[[#This Row],[yearID]]&gt;=1903,TRUE,FALSE)</f>
        <v>1</v>
      </c>
      <c r="C2241" t="b">
        <f>IF(Table2[[#This Row],[yearID]]&gt;=1973,TRUE,FALSE)</f>
        <v>1</v>
      </c>
      <c r="D2241" t="s">
        <v>410</v>
      </c>
      <c r="E2241" t="s">
        <v>95</v>
      </c>
      <c r="F2241" t="s">
        <v>95</v>
      </c>
      <c r="G2241" t="str">
        <f>VLOOKUP(Table2[[#This Row],[franchID]],TeamsFranchises!$A$1:$D$121,2,FALSE)</f>
        <v>Baltimore Orioles</v>
      </c>
      <c r="H2241" t="s">
        <v>37</v>
      </c>
      <c r="I2241">
        <v>1</v>
      </c>
      <c r="J2241">
        <v>162</v>
      </c>
      <c r="K2241">
        <v>81</v>
      </c>
      <c r="L2241">
        <v>98</v>
      </c>
      <c r="M2241">
        <v>64</v>
      </c>
      <c r="N2241" t="s">
        <v>76</v>
      </c>
      <c r="O2241" t="s">
        <v>51</v>
      </c>
      <c r="P2241" t="s">
        <v>51</v>
      </c>
      <c r="Q2241">
        <f>IF(Table2[[#This Row],[LgWin]]="Y",1,0)</f>
        <v>0</v>
      </c>
      <c r="R2241" t="s">
        <v>51</v>
      </c>
      <c r="S2241">
        <f>IF(Table2[[#This Row],[WSWin]]="Y",1,0)</f>
        <v>0</v>
      </c>
      <c r="T2241">
        <v>812</v>
      </c>
      <c r="U2241">
        <v>5584</v>
      </c>
      <c r="V2241">
        <v>1498</v>
      </c>
      <c r="W2241">
        <v>264</v>
      </c>
      <c r="X2241">
        <v>22</v>
      </c>
      <c r="Y2241">
        <v>196</v>
      </c>
      <c r="Z2241">
        <v>586</v>
      </c>
      <c r="AA2241">
        <v>952</v>
      </c>
      <c r="AB2241">
        <v>63</v>
      </c>
      <c r="AC2241">
        <v>26</v>
      </c>
      <c r="AD2241">
        <v>65</v>
      </c>
      <c r="AE2241">
        <v>59</v>
      </c>
      <c r="AF2241">
        <v>681</v>
      </c>
      <c r="AG2241">
        <v>635</v>
      </c>
      <c r="AH2241">
        <v>3.91</v>
      </c>
      <c r="AI2241">
        <v>8</v>
      </c>
      <c r="AJ2241">
        <v>10</v>
      </c>
      <c r="AK2241">
        <v>59</v>
      </c>
      <c r="AL2241">
        <v>4383</v>
      </c>
      <c r="AM2241">
        <v>1404</v>
      </c>
      <c r="AN2241">
        <v>164</v>
      </c>
      <c r="AO2241">
        <v>563</v>
      </c>
      <c r="AP2241">
        <v>1139</v>
      </c>
      <c r="AQ2241">
        <v>97</v>
      </c>
      <c r="AR2241">
        <v>148</v>
      </c>
      <c r="AS2241">
        <v>0.98399999999999999</v>
      </c>
      <c r="AT2241" t="s">
        <v>218</v>
      </c>
      <c r="AU2241" t="s">
        <v>583</v>
      </c>
      <c r="AV2241">
        <v>3711132</v>
      </c>
      <c r="AW2241">
        <v>97</v>
      </c>
      <c r="AX2241">
        <v>96</v>
      </c>
      <c r="AY2241" t="s">
        <v>95</v>
      </c>
      <c r="AZ2241" t="s">
        <v>95</v>
      </c>
      <c r="BA2241" t="s">
        <v>95</v>
      </c>
    </row>
    <row r="2242" spans="1:53" x14ac:dyDescent="0.55000000000000004">
      <c r="A2242">
        <v>1997</v>
      </c>
      <c r="B2242" t="b">
        <f>IF(Table2[[#This Row],[yearID]]&gt;=1903,TRUE,FALSE)</f>
        <v>1</v>
      </c>
      <c r="C2242" t="b">
        <f>IF(Table2[[#This Row],[yearID]]&gt;=1973,TRUE,FALSE)</f>
        <v>1</v>
      </c>
      <c r="D2242" t="s">
        <v>410</v>
      </c>
      <c r="E2242" t="s">
        <v>54</v>
      </c>
      <c r="F2242" t="s">
        <v>54</v>
      </c>
      <c r="G2242" t="str">
        <f>VLOOKUP(Table2[[#This Row],[franchID]],TeamsFranchises!$A$1:$D$121,2,FALSE)</f>
        <v>Boston Red Sox</v>
      </c>
      <c r="H2242" t="s">
        <v>37</v>
      </c>
      <c r="I2242">
        <v>4</v>
      </c>
      <c r="J2242">
        <v>162</v>
      </c>
      <c r="K2242">
        <v>81</v>
      </c>
      <c r="L2242">
        <v>78</v>
      </c>
      <c r="M2242">
        <v>84</v>
      </c>
      <c r="N2242" t="s">
        <v>51</v>
      </c>
      <c r="O2242" t="s">
        <v>51</v>
      </c>
      <c r="P2242" t="s">
        <v>51</v>
      </c>
      <c r="Q2242">
        <f>IF(Table2[[#This Row],[LgWin]]="Y",1,0)</f>
        <v>0</v>
      </c>
      <c r="R2242" t="s">
        <v>51</v>
      </c>
      <c r="S2242">
        <f>IF(Table2[[#This Row],[WSWin]]="Y",1,0)</f>
        <v>0</v>
      </c>
      <c r="T2242">
        <v>851</v>
      </c>
      <c r="U2242">
        <v>5781</v>
      </c>
      <c r="V2242">
        <v>1684</v>
      </c>
      <c r="W2242">
        <v>373</v>
      </c>
      <c r="X2242">
        <v>32</v>
      </c>
      <c r="Y2242">
        <v>185</v>
      </c>
      <c r="Z2242">
        <v>514</v>
      </c>
      <c r="AA2242">
        <v>1044</v>
      </c>
      <c r="AB2242">
        <v>68</v>
      </c>
      <c r="AC2242">
        <v>48</v>
      </c>
      <c r="AD2242">
        <v>59</v>
      </c>
      <c r="AE2242">
        <v>55</v>
      </c>
      <c r="AF2242">
        <v>857</v>
      </c>
      <c r="AG2242">
        <v>782</v>
      </c>
      <c r="AH2242">
        <v>4.8499999999999996</v>
      </c>
      <c r="AI2242">
        <v>7</v>
      </c>
      <c r="AJ2242">
        <v>4</v>
      </c>
      <c r="AK2242">
        <v>40</v>
      </c>
      <c r="AL2242">
        <v>4355</v>
      </c>
      <c r="AM2242">
        <v>1569</v>
      </c>
      <c r="AN2242">
        <v>149</v>
      </c>
      <c r="AO2242">
        <v>611</v>
      </c>
      <c r="AP2242">
        <v>987</v>
      </c>
      <c r="AQ2242">
        <v>135</v>
      </c>
      <c r="AR2242">
        <v>179</v>
      </c>
      <c r="AS2242">
        <v>0.97799999999999998</v>
      </c>
      <c r="AT2242" t="s">
        <v>441</v>
      </c>
      <c r="AU2242" t="s">
        <v>493</v>
      </c>
      <c r="AV2242">
        <v>2226136</v>
      </c>
      <c r="AW2242">
        <v>102</v>
      </c>
      <c r="AX2242">
        <v>102</v>
      </c>
      <c r="AY2242" t="s">
        <v>54</v>
      </c>
      <c r="AZ2242" t="s">
        <v>54</v>
      </c>
      <c r="BA2242" t="s">
        <v>54</v>
      </c>
    </row>
    <row r="2243" spans="1:53" x14ac:dyDescent="0.55000000000000004">
      <c r="A2243">
        <v>1997</v>
      </c>
      <c r="B2243" t="b">
        <f>IF(Table2[[#This Row],[yearID]]&gt;=1903,TRUE,FALSE)</f>
        <v>1</v>
      </c>
      <c r="C2243" t="b">
        <f>IF(Table2[[#This Row],[yearID]]&gt;=1973,TRUE,FALSE)</f>
        <v>1</v>
      </c>
      <c r="D2243" t="s">
        <v>410</v>
      </c>
      <c r="E2243" t="s">
        <v>415</v>
      </c>
      <c r="F2243" t="s">
        <v>416</v>
      </c>
      <c r="G2243" t="str">
        <f>VLOOKUP(Table2[[#This Row],[franchID]],TeamsFranchises!$A$1:$D$121,2,FALSE)</f>
        <v>Chicago White Sox</v>
      </c>
      <c r="H2243" t="s">
        <v>591</v>
      </c>
      <c r="I2243">
        <v>2</v>
      </c>
      <c r="J2243">
        <v>161</v>
      </c>
      <c r="K2243">
        <v>81</v>
      </c>
      <c r="L2243">
        <v>80</v>
      </c>
      <c r="M2243">
        <v>81</v>
      </c>
      <c r="N2243" t="s">
        <v>51</v>
      </c>
      <c r="O2243" t="s">
        <v>51</v>
      </c>
      <c r="P2243" t="s">
        <v>51</v>
      </c>
      <c r="Q2243">
        <f>IF(Table2[[#This Row],[LgWin]]="Y",1,0)</f>
        <v>0</v>
      </c>
      <c r="R2243" t="s">
        <v>51</v>
      </c>
      <c r="S2243">
        <f>IF(Table2[[#This Row],[WSWin]]="Y",1,0)</f>
        <v>0</v>
      </c>
      <c r="T2243">
        <v>779</v>
      </c>
      <c r="U2243">
        <v>5491</v>
      </c>
      <c r="V2243">
        <v>1498</v>
      </c>
      <c r="W2243">
        <v>260</v>
      </c>
      <c r="X2243">
        <v>28</v>
      </c>
      <c r="Y2243">
        <v>158</v>
      </c>
      <c r="Z2243">
        <v>569</v>
      </c>
      <c r="AA2243">
        <v>901</v>
      </c>
      <c r="AB2243">
        <v>106</v>
      </c>
      <c r="AC2243">
        <v>52</v>
      </c>
      <c r="AD2243">
        <v>33</v>
      </c>
      <c r="AE2243">
        <v>60</v>
      </c>
      <c r="AF2243">
        <v>833</v>
      </c>
      <c r="AG2243">
        <v>748</v>
      </c>
      <c r="AH2243">
        <v>4.7300000000000004</v>
      </c>
      <c r="AI2243">
        <v>6</v>
      </c>
      <c r="AJ2243">
        <v>7</v>
      </c>
      <c r="AK2243">
        <v>52</v>
      </c>
      <c r="AL2243">
        <v>4267</v>
      </c>
      <c r="AM2243">
        <v>1505</v>
      </c>
      <c r="AN2243">
        <v>175</v>
      </c>
      <c r="AO2243">
        <v>575</v>
      </c>
      <c r="AP2243">
        <v>961</v>
      </c>
      <c r="AQ2243">
        <v>127</v>
      </c>
      <c r="AR2243">
        <v>131</v>
      </c>
      <c r="AS2243">
        <v>0.97799999999999998</v>
      </c>
      <c r="AT2243" t="s">
        <v>417</v>
      </c>
      <c r="AU2243" t="s">
        <v>582</v>
      </c>
      <c r="AV2243">
        <v>1864782</v>
      </c>
      <c r="AW2243">
        <v>96</v>
      </c>
      <c r="AX2243">
        <v>96</v>
      </c>
      <c r="AY2243" t="s">
        <v>416</v>
      </c>
      <c r="AZ2243" t="s">
        <v>415</v>
      </c>
      <c r="BA2243" t="s">
        <v>415</v>
      </c>
    </row>
    <row r="2244" spans="1:53" x14ac:dyDescent="0.55000000000000004">
      <c r="A2244">
        <v>1997</v>
      </c>
      <c r="B2244" t="b">
        <f>IF(Table2[[#This Row],[yearID]]&gt;=1903,TRUE,FALSE)</f>
        <v>1</v>
      </c>
      <c r="C2244" t="b">
        <f>IF(Table2[[#This Row],[yearID]]&gt;=1973,TRUE,FALSE)</f>
        <v>1</v>
      </c>
      <c r="D2244" t="s">
        <v>157</v>
      </c>
      <c r="E2244" t="s">
        <v>161</v>
      </c>
      <c r="F2244" t="s">
        <v>162</v>
      </c>
      <c r="G2244" t="str">
        <f>VLOOKUP(Table2[[#This Row],[franchID]],TeamsFranchises!$A$1:$D$121,2,FALSE)</f>
        <v>Chicago Cubs</v>
      </c>
      <c r="H2244" t="s">
        <v>591</v>
      </c>
      <c r="I2244">
        <v>5</v>
      </c>
      <c r="J2244">
        <v>162</v>
      </c>
      <c r="K2244">
        <v>81</v>
      </c>
      <c r="L2244">
        <v>68</v>
      </c>
      <c r="M2244">
        <v>94</v>
      </c>
      <c r="N2244" t="s">
        <v>51</v>
      </c>
      <c r="O2244" t="s">
        <v>51</v>
      </c>
      <c r="P2244" t="s">
        <v>51</v>
      </c>
      <c r="Q2244">
        <f>IF(Table2[[#This Row],[LgWin]]="Y",1,0)</f>
        <v>0</v>
      </c>
      <c r="R2244" t="s">
        <v>51</v>
      </c>
      <c r="S2244">
        <f>IF(Table2[[#This Row],[WSWin]]="Y",1,0)</f>
        <v>0</v>
      </c>
      <c r="T2244">
        <v>687</v>
      </c>
      <c r="U2244">
        <v>5489</v>
      </c>
      <c r="V2244">
        <v>1444</v>
      </c>
      <c r="W2244">
        <v>269</v>
      </c>
      <c r="X2244">
        <v>39</v>
      </c>
      <c r="Y2244">
        <v>127</v>
      </c>
      <c r="Z2244">
        <v>451</v>
      </c>
      <c r="AA2244">
        <v>1003</v>
      </c>
      <c r="AB2244">
        <v>116</v>
      </c>
      <c r="AC2244">
        <v>60</v>
      </c>
      <c r="AD2244">
        <v>34</v>
      </c>
      <c r="AE2244">
        <v>38</v>
      </c>
      <c r="AF2244">
        <v>759</v>
      </c>
      <c r="AG2244">
        <v>705</v>
      </c>
      <c r="AH2244">
        <v>4.4400000000000004</v>
      </c>
      <c r="AI2244">
        <v>6</v>
      </c>
      <c r="AJ2244">
        <v>4</v>
      </c>
      <c r="AK2244">
        <v>37</v>
      </c>
      <c r="AL2244">
        <v>4287</v>
      </c>
      <c r="AM2244">
        <v>1451</v>
      </c>
      <c r="AN2244">
        <v>185</v>
      </c>
      <c r="AO2244">
        <v>590</v>
      </c>
      <c r="AP2244">
        <v>1072</v>
      </c>
      <c r="AQ2244">
        <v>112</v>
      </c>
      <c r="AR2244">
        <v>117</v>
      </c>
      <c r="AS2244">
        <v>0.98099999999999998</v>
      </c>
      <c r="AT2244" t="s">
        <v>434</v>
      </c>
      <c r="AU2244" t="s">
        <v>473</v>
      </c>
      <c r="AV2244">
        <v>2190308</v>
      </c>
      <c r="AW2244">
        <v>102</v>
      </c>
      <c r="AX2244">
        <v>102</v>
      </c>
      <c r="AY2244" t="s">
        <v>162</v>
      </c>
      <c r="AZ2244" t="s">
        <v>161</v>
      </c>
      <c r="BA2244" t="s">
        <v>161</v>
      </c>
    </row>
    <row r="2245" spans="1:53" x14ac:dyDescent="0.55000000000000004">
      <c r="A2245">
        <v>1997</v>
      </c>
      <c r="B2245" t="b">
        <f>IF(Table2[[#This Row],[yearID]]&gt;=1903,TRUE,FALSE)</f>
        <v>1</v>
      </c>
      <c r="C2245" t="b">
        <f>IF(Table2[[#This Row],[yearID]]&gt;=1973,TRUE,FALSE)</f>
        <v>1</v>
      </c>
      <c r="D2245" t="s">
        <v>157</v>
      </c>
      <c r="E2245" t="s">
        <v>167</v>
      </c>
      <c r="F2245" t="s">
        <v>167</v>
      </c>
      <c r="G2245" t="str">
        <f>VLOOKUP(Table2[[#This Row],[franchID]],TeamsFranchises!$A$1:$D$121,2,FALSE)</f>
        <v>Cincinnati Reds</v>
      </c>
      <c r="H2245" t="s">
        <v>591</v>
      </c>
      <c r="I2245">
        <v>3</v>
      </c>
      <c r="J2245">
        <v>162</v>
      </c>
      <c r="K2245">
        <v>81</v>
      </c>
      <c r="L2245">
        <v>76</v>
      </c>
      <c r="M2245">
        <v>86</v>
      </c>
      <c r="N2245" t="s">
        <v>51</v>
      </c>
      <c r="O2245" t="s">
        <v>51</v>
      </c>
      <c r="P2245" t="s">
        <v>51</v>
      </c>
      <c r="Q2245">
        <f>IF(Table2[[#This Row],[LgWin]]="Y",1,0)</f>
        <v>0</v>
      </c>
      <c r="R2245" t="s">
        <v>51</v>
      </c>
      <c r="S2245">
        <f>IF(Table2[[#This Row],[WSWin]]="Y",1,0)</f>
        <v>0</v>
      </c>
      <c r="T2245">
        <v>651</v>
      </c>
      <c r="U2245">
        <v>5484</v>
      </c>
      <c r="V2245">
        <v>1386</v>
      </c>
      <c r="W2245">
        <v>269</v>
      </c>
      <c r="X2245">
        <v>27</v>
      </c>
      <c r="Y2245">
        <v>142</v>
      </c>
      <c r="Z2245">
        <v>518</v>
      </c>
      <c r="AA2245">
        <v>1113</v>
      </c>
      <c r="AB2245">
        <v>190</v>
      </c>
      <c r="AC2245">
        <v>67</v>
      </c>
      <c r="AD2245">
        <v>45</v>
      </c>
      <c r="AE2245">
        <v>30</v>
      </c>
      <c r="AF2245">
        <v>764</v>
      </c>
      <c r="AG2245">
        <v>710</v>
      </c>
      <c r="AH2245">
        <v>4.41</v>
      </c>
      <c r="AI2245">
        <v>5</v>
      </c>
      <c r="AJ2245">
        <v>8</v>
      </c>
      <c r="AK2245">
        <v>49</v>
      </c>
      <c r="AL2245">
        <v>4347</v>
      </c>
      <c r="AM2245">
        <v>1408</v>
      </c>
      <c r="AN2245">
        <v>173</v>
      </c>
      <c r="AO2245">
        <v>558</v>
      </c>
      <c r="AP2245">
        <v>1159</v>
      </c>
      <c r="AQ2245">
        <v>106</v>
      </c>
      <c r="AR2245">
        <v>129</v>
      </c>
      <c r="AS2245">
        <v>0.98199999999999998</v>
      </c>
      <c r="AT2245" t="s">
        <v>165</v>
      </c>
      <c r="AU2245" t="s">
        <v>598</v>
      </c>
      <c r="AV2245">
        <v>1785788</v>
      </c>
      <c r="AW2245">
        <v>102</v>
      </c>
      <c r="AX2245">
        <v>102</v>
      </c>
      <c r="AY2245" t="s">
        <v>167</v>
      </c>
      <c r="AZ2245" t="s">
        <v>167</v>
      </c>
      <c r="BA2245" t="s">
        <v>167</v>
      </c>
    </row>
    <row r="2246" spans="1:53" x14ac:dyDescent="0.55000000000000004">
      <c r="A2246">
        <v>1997</v>
      </c>
      <c r="B2246" t="b">
        <f>IF(Table2[[#This Row],[yearID]]&gt;=1903,TRUE,FALSE)</f>
        <v>1</v>
      </c>
      <c r="C2246" t="b">
        <f>IF(Table2[[#This Row],[yearID]]&gt;=1973,TRUE,FALSE)</f>
        <v>1</v>
      </c>
      <c r="D2246" t="s">
        <v>410</v>
      </c>
      <c r="E2246" t="s">
        <v>64</v>
      </c>
      <c r="F2246" t="s">
        <v>64</v>
      </c>
      <c r="G2246" t="str">
        <f>VLOOKUP(Table2[[#This Row],[franchID]],TeamsFranchises!$A$1:$D$121,2,FALSE)</f>
        <v>Cleveland Indians</v>
      </c>
      <c r="H2246" t="s">
        <v>591</v>
      </c>
      <c r="I2246">
        <v>1</v>
      </c>
      <c r="J2246">
        <v>161</v>
      </c>
      <c r="K2246">
        <v>81</v>
      </c>
      <c r="L2246">
        <v>86</v>
      </c>
      <c r="M2246">
        <v>75</v>
      </c>
      <c r="N2246" t="s">
        <v>76</v>
      </c>
      <c r="O2246" t="s">
        <v>51</v>
      </c>
      <c r="P2246" t="s">
        <v>76</v>
      </c>
      <c r="Q2246">
        <f>IF(Table2[[#This Row],[LgWin]]="Y",1,0)</f>
        <v>1</v>
      </c>
      <c r="R2246" t="s">
        <v>51</v>
      </c>
      <c r="S2246">
        <f>IF(Table2[[#This Row],[WSWin]]="Y",1,0)</f>
        <v>0</v>
      </c>
      <c r="T2246">
        <v>868</v>
      </c>
      <c r="U2246">
        <v>5556</v>
      </c>
      <c r="V2246">
        <v>1589</v>
      </c>
      <c r="W2246">
        <v>301</v>
      </c>
      <c r="X2246">
        <v>22</v>
      </c>
      <c r="Y2246">
        <v>220</v>
      </c>
      <c r="Z2246">
        <v>617</v>
      </c>
      <c r="AA2246">
        <v>955</v>
      </c>
      <c r="AB2246">
        <v>118</v>
      </c>
      <c r="AC2246">
        <v>59</v>
      </c>
      <c r="AD2246">
        <v>37</v>
      </c>
      <c r="AE2246">
        <v>49</v>
      </c>
      <c r="AF2246">
        <v>815</v>
      </c>
      <c r="AG2246">
        <v>749</v>
      </c>
      <c r="AH2246">
        <v>4.7300000000000004</v>
      </c>
      <c r="AI2246">
        <v>4</v>
      </c>
      <c r="AJ2246">
        <v>3</v>
      </c>
      <c r="AK2246">
        <v>39</v>
      </c>
      <c r="AL2246">
        <v>4277</v>
      </c>
      <c r="AM2246">
        <v>1528</v>
      </c>
      <c r="AN2246">
        <v>181</v>
      </c>
      <c r="AO2246">
        <v>575</v>
      </c>
      <c r="AP2246">
        <v>1036</v>
      </c>
      <c r="AQ2246">
        <v>106</v>
      </c>
      <c r="AR2246">
        <v>159</v>
      </c>
      <c r="AS2246">
        <v>0.98299999999999998</v>
      </c>
      <c r="AT2246" t="s">
        <v>487</v>
      </c>
      <c r="AU2246" t="s">
        <v>592</v>
      </c>
      <c r="AV2246">
        <v>3404750</v>
      </c>
      <c r="AW2246">
        <v>103</v>
      </c>
      <c r="AX2246">
        <v>102</v>
      </c>
      <c r="AY2246" t="s">
        <v>64</v>
      </c>
      <c r="AZ2246" t="s">
        <v>64</v>
      </c>
      <c r="BA2246" t="s">
        <v>64</v>
      </c>
    </row>
    <row r="2247" spans="1:53" x14ac:dyDescent="0.55000000000000004">
      <c r="A2247">
        <v>1997</v>
      </c>
      <c r="B2247" t="b">
        <f>IF(Table2[[#This Row],[yearID]]&gt;=1903,TRUE,FALSE)</f>
        <v>1</v>
      </c>
      <c r="C2247" t="b">
        <f>IF(Table2[[#This Row],[yearID]]&gt;=1973,TRUE,FALSE)</f>
        <v>1</v>
      </c>
      <c r="D2247" t="s">
        <v>157</v>
      </c>
      <c r="E2247" t="s">
        <v>241</v>
      </c>
      <c r="F2247" t="s">
        <v>241</v>
      </c>
      <c r="G2247" t="str">
        <f>VLOOKUP(Table2[[#This Row],[franchID]],TeamsFranchises!$A$1:$D$121,2,FALSE)</f>
        <v>Colorado Rockies</v>
      </c>
      <c r="H2247" t="s">
        <v>8</v>
      </c>
      <c r="I2247">
        <v>3</v>
      </c>
      <c r="J2247">
        <v>162</v>
      </c>
      <c r="K2247">
        <v>81</v>
      </c>
      <c r="L2247">
        <v>83</v>
      </c>
      <c r="M2247">
        <v>79</v>
      </c>
      <c r="N2247" t="s">
        <v>51</v>
      </c>
      <c r="O2247" t="s">
        <v>51</v>
      </c>
      <c r="P2247" t="s">
        <v>51</v>
      </c>
      <c r="Q2247">
        <f>IF(Table2[[#This Row],[LgWin]]="Y",1,0)</f>
        <v>0</v>
      </c>
      <c r="R2247" t="s">
        <v>51</v>
      </c>
      <c r="S2247">
        <f>IF(Table2[[#This Row],[WSWin]]="Y",1,0)</f>
        <v>0</v>
      </c>
      <c r="T2247">
        <v>923</v>
      </c>
      <c r="U2247">
        <v>5603</v>
      </c>
      <c r="V2247">
        <v>1611</v>
      </c>
      <c r="W2247">
        <v>269</v>
      </c>
      <c r="X2247">
        <v>40</v>
      </c>
      <c r="Y2247">
        <v>239</v>
      </c>
      <c r="Z2247">
        <v>562</v>
      </c>
      <c r="AA2247">
        <v>1060</v>
      </c>
      <c r="AB2247">
        <v>137</v>
      </c>
      <c r="AC2247">
        <v>65</v>
      </c>
      <c r="AD2247">
        <v>63</v>
      </c>
      <c r="AE2247">
        <v>35</v>
      </c>
      <c r="AF2247">
        <v>908</v>
      </c>
      <c r="AG2247">
        <v>836</v>
      </c>
      <c r="AH2247">
        <v>5.25</v>
      </c>
      <c r="AI2247">
        <v>9</v>
      </c>
      <c r="AJ2247">
        <v>5</v>
      </c>
      <c r="AK2247">
        <v>38</v>
      </c>
      <c r="AL2247">
        <v>4298</v>
      </c>
      <c r="AM2247">
        <v>1697</v>
      </c>
      <c r="AN2247">
        <v>196</v>
      </c>
      <c r="AO2247">
        <v>566</v>
      </c>
      <c r="AP2247">
        <v>870</v>
      </c>
      <c r="AQ2247">
        <v>111</v>
      </c>
      <c r="AR2247">
        <v>202</v>
      </c>
      <c r="AS2247">
        <v>0.98299999999999998</v>
      </c>
      <c r="AT2247" t="s">
        <v>584</v>
      </c>
      <c r="AU2247" t="s">
        <v>594</v>
      </c>
      <c r="AV2247">
        <v>3888453</v>
      </c>
      <c r="AW2247">
        <v>122</v>
      </c>
      <c r="AX2247">
        <v>123</v>
      </c>
      <c r="AY2247" t="s">
        <v>241</v>
      </c>
      <c r="AZ2247" t="s">
        <v>241</v>
      </c>
      <c r="BA2247" t="s">
        <v>241</v>
      </c>
    </row>
    <row r="2248" spans="1:53" x14ac:dyDescent="0.55000000000000004">
      <c r="A2248">
        <v>1997</v>
      </c>
      <c r="B2248" t="b">
        <f>IF(Table2[[#This Row],[yearID]]&gt;=1903,TRUE,FALSE)</f>
        <v>1</v>
      </c>
      <c r="C2248" t="b">
        <f>IF(Table2[[#This Row],[yearID]]&gt;=1973,TRUE,FALSE)</f>
        <v>1</v>
      </c>
      <c r="D2248" t="s">
        <v>410</v>
      </c>
      <c r="E2248" t="s">
        <v>419</v>
      </c>
      <c r="F2248" t="s">
        <v>419</v>
      </c>
      <c r="G2248" t="str">
        <f>VLOOKUP(Table2[[#This Row],[franchID]],TeamsFranchises!$A$1:$D$121,2,FALSE)</f>
        <v>Detroit Tigers</v>
      </c>
      <c r="H2248" t="s">
        <v>37</v>
      </c>
      <c r="I2248">
        <v>3</v>
      </c>
      <c r="J2248">
        <v>162</v>
      </c>
      <c r="K2248">
        <v>81</v>
      </c>
      <c r="L2248">
        <v>79</v>
      </c>
      <c r="M2248">
        <v>83</v>
      </c>
      <c r="N2248" t="s">
        <v>51</v>
      </c>
      <c r="O2248" t="s">
        <v>51</v>
      </c>
      <c r="P2248" t="s">
        <v>51</v>
      </c>
      <c r="Q2248">
        <f>IF(Table2[[#This Row],[LgWin]]="Y",1,0)</f>
        <v>0</v>
      </c>
      <c r="R2248" t="s">
        <v>51</v>
      </c>
      <c r="S2248">
        <f>IF(Table2[[#This Row],[WSWin]]="Y",1,0)</f>
        <v>0</v>
      </c>
      <c r="T2248">
        <v>784</v>
      </c>
      <c r="U2248">
        <v>5481</v>
      </c>
      <c r="V2248">
        <v>1415</v>
      </c>
      <c r="W2248">
        <v>268</v>
      </c>
      <c r="X2248">
        <v>32</v>
      </c>
      <c r="Y2248">
        <v>176</v>
      </c>
      <c r="Z2248">
        <v>578</v>
      </c>
      <c r="AA2248">
        <v>1164</v>
      </c>
      <c r="AB2248">
        <v>161</v>
      </c>
      <c r="AC2248">
        <v>72</v>
      </c>
      <c r="AD2248">
        <v>49</v>
      </c>
      <c r="AE2248">
        <v>47</v>
      </c>
      <c r="AF2248">
        <v>790</v>
      </c>
      <c r="AG2248">
        <v>732</v>
      </c>
      <c r="AH2248">
        <v>4.5599999999999996</v>
      </c>
      <c r="AI2248">
        <v>13</v>
      </c>
      <c r="AJ2248">
        <v>8</v>
      </c>
      <c r="AK2248">
        <v>42</v>
      </c>
      <c r="AL2248">
        <v>4337</v>
      </c>
      <c r="AM2248">
        <v>1476</v>
      </c>
      <c r="AN2248">
        <v>178</v>
      </c>
      <c r="AO2248">
        <v>552</v>
      </c>
      <c r="AP2248">
        <v>982</v>
      </c>
      <c r="AQ2248">
        <v>92</v>
      </c>
      <c r="AR2248">
        <v>146</v>
      </c>
      <c r="AS2248">
        <v>0.98499999999999999</v>
      </c>
      <c r="AT2248" t="s">
        <v>420</v>
      </c>
      <c r="AU2248" t="s">
        <v>518</v>
      </c>
      <c r="AV2248">
        <v>1365157</v>
      </c>
      <c r="AW2248">
        <v>99</v>
      </c>
      <c r="AX2248">
        <v>100</v>
      </c>
      <c r="AY2248" t="s">
        <v>419</v>
      </c>
      <c r="AZ2248" t="s">
        <v>419</v>
      </c>
      <c r="BA2248" t="s">
        <v>419</v>
      </c>
    </row>
    <row r="2249" spans="1:53" x14ac:dyDescent="0.55000000000000004">
      <c r="A2249">
        <v>1997</v>
      </c>
      <c r="B2249" t="b">
        <f>IF(Table2[[#This Row],[yearID]]&gt;=1903,TRUE,FALSE)</f>
        <v>1</v>
      </c>
      <c r="C2249" t="b">
        <f>IF(Table2[[#This Row],[yearID]]&gt;=1973,TRUE,FALSE)</f>
        <v>1</v>
      </c>
      <c r="D2249" t="s">
        <v>157</v>
      </c>
      <c r="E2249" t="s">
        <v>586</v>
      </c>
      <c r="F2249" t="s">
        <v>587</v>
      </c>
      <c r="G2249" t="str">
        <f>VLOOKUP(Table2[[#This Row],[franchID]],TeamsFranchises!$A$1:$D$121,2,FALSE)</f>
        <v>Florida Marlins</v>
      </c>
      <c r="H2249" t="s">
        <v>37</v>
      </c>
      <c r="I2249">
        <v>2</v>
      </c>
      <c r="J2249">
        <v>162</v>
      </c>
      <c r="K2249">
        <v>81</v>
      </c>
      <c r="L2249">
        <v>92</v>
      </c>
      <c r="M2249">
        <v>70</v>
      </c>
      <c r="N2249" t="s">
        <v>51</v>
      </c>
      <c r="O2249" t="s">
        <v>76</v>
      </c>
      <c r="P2249" t="s">
        <v>76</v>
      </c>
      <c r="Q2249">
        <f>IF(Table2[[#This Row],[LgWin]]="Y",1,0)</f>
        <v>1</v>
      </c>
      <c r="R2249" t="s">
        <v>76</v>
      </c>
      <c r="S2249">
        <f>IF(Table2[[#This Row],[WSWin]]="Y",1,0)</f>
        <v>1</v>
      </c>
      <c r="T2249">
        <v>740</v>
      </c>
      <c r="U2249">
        <v>5439</v>
      </c>
      <c r="V2249">
        <v>1410</v>
      </c>
      <c r="W2249">
        <v>272</v>
      </c>
      <c r="X2249">
        <v>28</v>
      </c>
      <c r="Y2249">
        <v>136</v>
      </c>
      <c r="Z2249">
        <v>686</v>
      </c>
      <c r="AA2249">
        <v>1074</v>
      </c>
      <c r="AB2249">
        <v>115</v>
      </c>
      <c r="AC2249">
        <v>58</v>
      </c>
      <c r="AD2249">
        <v>61</v>
      </c>
      <c r="AE2249">
        <v>42</v>
      </c>
      <c r="AF2249">
        <v>669</v>
      </c>
      <c r="AG2249">
        <v>615</v>
      </c>
      <c r="AH2249">
        <v>3.83</v>
      </c>
      <c r="AI2249">
        <v>12</v>
      </c>
      <c r="AJ2249">
        <v>10</v>
      </c>
      <c r="AK2249">
        <v>39</v>
      </c>
      <c r="AL2249">
        <v>4340</v>
      </c>
      <c r="AM2249">
        <v>1353</v>
      </c>
      <c r="AN2249">
        <v>131</v>
      </c>
      <c r="AO2249">
        <v>639</v>
      </c>
      <c r="AP2249">
        <v>1188</v>
      </c>
      <c r="AQ2249">
        <v>116</v>
      </c>
      <c r="AR2249">
        <v>167</v>
      </c>
      <c r="AS2249">
        <v>0.98099999999999998</v>
      </c>
      <c r="AT2249" t="s">
        <v>588</v>
      </c>
      <c r="AU2249" t="s">
        <v>589</v>
      </c>
      <c r="AV2249">
        <v>2364387</v>
      </c>
      <c r="AW2249">
        <v>95</v>
      </c>
      <c r="AX2249">
        <v>96</v>
      </c>
      <c r="AY2249" t="s">
        <v>587</v>
      </c>
      <c r="AZ2249" t="s">
        <v>586</v>
      </c>
      <c r="BA2249" t="s">
        <v>586</v>
      </c>
    </row>
    <row r="2250" spans="1:53" x14ac:dyDescent="0.55000000000000004">
      <c r="A2250">
        <v>1997</v>
      </c>
      <c r="B2250" t="b">
        <f>IF(Table2[[#This Row],[yearID]]&gt;=1903,TRUE,FALSE)</f>
        <v>1</v>
      </c>
      <c r="C2250" t="b">
        <f>IF(Table2[[#This Row],[yearID]]&gt;=1973,TRUE,FALSE)</f>
        <v>1</v>
      </c>
      <c r="D2250" t="s">
        <v>157</v>
      </c>
      <c r="E2250" t="s">
        <v>528</v>
      </c>
      <c r="F2250" t="s">
        <v>528</v>
      </c>
      <c r="G2250" t="str">
        <f>VLOOKUP(Table2[[#This Row],[franchID]],TeamsFranchises!$A$1:$D$121,2,FALSE)</f>
        <v>Houston Astros</v>
      </c>
      <c r="H2250" t="s">
        <v>591</v>
      </c>
      <c r="I2250">
        <v>1</v>
      </c>
      <c r="J2250">
        <v>162</v>
      </c>
      <c r="K2250">
        <v>81</v>
      </c>
      <c r="L2250">
        <v>84</v>
      </c>
      <c r="M2250">
        <v>78</v>
      </c>
      <c r="N2250" t="s">
        <v>76</v>
      </c>
      <c r="O2250" t="s">
        <v>51</v>
      </c>
      <c r="P2250" t="s">
        <v>51</v>
      </c>
      <c r="Q2250">
        <f>IF(Table2[[#This Row],[LgWin]]="Y",1,0)</f>
        <v>0</v>
      </c>
      <c r="R2250" t="s">
        <v>51</v>
      </c>
      <c r="S2250">
        <f>IF(Table2[[#This Row],[WSWin]]="Y",1,0)</f>
        <v>0</v>
      </c>
      <c r="T2250">
        <v>777</v>
      </c>
      <c r="U2250">
        <v>5502</v>
      </c>
      <c r="V2250">
        <v>1427</v>
      </c>
      <c r="W2250">
        <v>314</v>
      </c>
      <c r="X2250">
        <v>40</v>
      </c>
      <c r="Y2250">
        <v>133</v>
      </c>
      <c r="Z2250">
        <v>633</v>
      </c>
      <c r="AA2250">
        <v>1085</v>
      </c>
      <c r="AB2250">
        <v>171</v>
      </c>
      <c r="AC2250">
        <v>74</v>
      </c>
      <c r="AD2250">
        <v>100</v>
      </c>
      <c r="AE2250">
        <v>53</v>
      </c>
      <c r="AF2250">
        <v>660</v>
      </c>
      <c r="AG2250">
        <v>594</v>
      </c>
      <c r="AH2250">
        <v>3.66</v>
      </c>
      <c r="AI2250">
        <v>16</v>
      </c>
      <c r="AJ2250">
        <v>12</v>
      </c>
      <c r="AK2250">
        <v>37</v>
      </c>
      <c r="AL2250">
        <v>4377</v>
      </c>
      <c r="AM2250">
        <v>1379</v>
      </c>
      <c r="AN2250">
        <v>134</v>
      </c>
      <c r="AO2250">
        <v>511</v>
      </c>
      <c r="AP2250">
        <v>1138</v>
      </c>
      <c r="AQ2250">
        <v>131</v>
      </c>
      <c r="AR2250">
        <v>169</v>
      </c>
      <c r="AS2250">
        <v>0.97899999999999998</v>
      </c>
      <c r="AT2250" t="s">
        <v>539</v>
      </c>
      <c r="AU2250" t="s">
        <v>540</v>
      </c>
      <c r="AV2250">
        <v>2046781</v>
      </c>
      <c r="AW2250">
        <v>96</v>
      </c>
      <c r="AX2250">
        <v>95</v>
      </c>
      <c r="AY2250" t="s">
        <v>528</v>
      </c>
      <c r="AZ2250" t="s">
        <v>528</v>
      </c>
      <c r="BA2250" t="s">
        <v>528</v>
      </c>
    </row>
    <row r="2251" spans="1:53" x14ac:dyDescent="0.55000000000000004">
      <c r="A2251">
        <v>1997</v>
      </c>
      <c r="B2251" t="b">
        <f>IF(Table2[[#This Row],[yearID]]&gt;=1903,TRUE,FALSE)</f>
        <v>1</v>
      </c>
      <c r="C2251" t="b">
        <f>IF(Table2[[#This Row],[yearID]]&gt;=1973,TRUE,FALSE)</f>
        <v>1</v>
      </c>
      <c r="D2251" t="s">
        <v>410</v>
      </c>
      <c r="E2251" t="s">
        <v>509</v>
      </c>
      <c r="F2251" t="s">
        <v>548</v>
      </c>
      <c r="G2251" t="str">
        <f>VLOOKUP(Table2[[#This Row],[franchID]],TeamsFranchises!$A$1:$D$121,2,FALSE)</f>
        <v>Kansas City Royals</v>
      </c>
      <c r="H2251" t="s">
        <v>591</v>
      </c>
      <c r="I2251">
        <v>5</v>
      </c>
      <c r="J2251">
        <v>161</v>
      </c>
      <c r="K2251">
        <v>80</v>
      </c>
      <c r="L2251">
        <v>67</v>
      </c>
      <c r="M2251">
        <v>94</v>
      </c>
      <c r="N2251" t="s">
        <v>51</v>
      </c>
      <c r="O2251" t="s">
        <v>51</v>
      </c>
      <c r="P2251" t="s">
        <v>51</v>
      </c>
      <c r="Q2251">
        <f>IF(Table2[[#This Row],[LgWin]]="Y",1,0)</f>
        <v>0</v>
      </c>
      <c r="R2251" t="s">
        <v>51</v>
      </c>
      <c r="S2251">
        <f>IF(Table2[[#This Row],[WSWin]]="Y",1,0)</f>
        <v>0</v>
      </c>
      <c r="T2251">
        <v>747</v>
      </c>
      <c r="U2251">
        <v>5599</v>
      </c>
      <c r="V2251">
        <v>1478</v>
      </c>
      <c r="W2251">
        <v>256</v>
      </c>
      <c r="X2251">
        <v>35</v>
      </c>
      <c r="Y2251">
        <v>158</v>
      </c>
      <c r="Z2251">
        <v>561</v>
      </c>
      <c r="AA2251">
        <v>1061</v>
      </c>
      <c r="AB2251">
        <v>130</v>
      </c>
      <c r="AC2251">
        <v>66</v>
      </c>
      <c r="AD2251">
        <v>42</v>
      </c>
      <c r="AE2251">
        <v>42</v>
      </c>
      <c r="AF2251">
        <v>820</v>
      </c>
      <c r="AG2251">
        <v>753</v>
      </c>
      <c r="AH2251">
        <v>4.7</v>
      </c>
      <c r="AI2251">
        <v>11</v>
      </c>
      <c r="AJ2251">
        <v>5</v>
      </c>
      <c r="AK2251">
        <v>29</v>
      </c>
      <c r="AL2251">
        <v>4329</v>
      </c>
      <c r="AM2251">
        <v>1530</v>
      </c>
      <c r="AN2251">
        <v>186</v>
      </c>
      <c r="AO2251">
        <v>531</v>
      </c>
      <c r="AP2251">
        <v>961</v>
      </c>
      <c r="AQ2251">
        <v>91</v>
      </c>
      <c r="AR2251">
        <v>168</v>
      </c>
      <c r="AS2251">
        <v>0.98499999999999999</v>
      </c>
      <c r="AT2251" t="s">
        <v>549</v>
      </c>
      <c r="AU2251" t="s">
        <v>590</v>
      </c>
      <c r="AV2251">
        <v>1517638</v>
      </c>
      <c r="AW2251">
        <v>101</v>
      </c>
      <c r="AX2251">
        <v>102</v>
      </c>
      <c r="AY2251" t="s">
        <v>548</v>
      </c>
      <c r="AZ2251" t="s">
        <v>509</v>
      </c>
      <c r="BA2251" t="s">
        <v>509</v>
      </c>
    </row>
    <row r="2252" spans="1:53" x14ac:dyDescent="0.55000000000000004">
      <c r="A2252">
        <v>1997</v>
      </c>
      <c r="B2252" t="b">
        <f>IF(Table2[[#This Row],[yearID]]&gt;=1903,TRUE,FALSE)</f>
        <v>1</v>
      </c>
      <c r="C2252" t="b">
        <f>IF(Table2[[#This Row],[yearID]]&gt;=1973,TRUE,FALSE)</f>
        <v>1</v>
      </c>
      <c r="D2252" t="s">
        <v>157</v>
      </c>
      <c r="E2252" t="s">
        <v>511</v>
      </c>
      <c r="F2252" t="s">
        <v>260</v>
      </c>
      <c r="G2252" t="str">
        <f>VLOOKUP(Table2[[#This Row],[franchID]],TeamsFranchises!$A$1:$D$121,2,FALSE)</f>
        <v>Los Angeles Dodgers</v>
      </c>
      <c r="H2252" t="s">
        <v>8</v>
      </c>
      <c r="I2252">
        <v>2</v>
      </c>
      <c r="J2252">
        <v>162</v>
      </c>
      <c r="K2252">
        <v>81</v>
      </c>
      <c r="L2252">
        <v>88</v>
      </c>
      <c r="M2252">
        <v>74</v>
      </c>
      <c r="N2252" t="s">
        <v>51</v>
      </c>
      <c r="O2252" t="s">
        <v>51</v>
      </c>
      <c r="P2252" t="s">
        <v>51</v>
      </c>
      <c r="Q2252">
        <f>IF(Table2[[#This Row],[LgWin]]="Y",1,0)</f>
        <v>0</v>
      </c>
      <c r="R2252" t="s">
        <v>51</v>
      </c>
      <c r="S2252">
        <f>IF(Table2[[#This Row],[WSWin]]="Y",1,0)</f>
        <v>0</v>
      </c>
      <c r="T2252">
        <v>742</v>
      </c>
      <c r="U2252">
        <v>5544</v>
      </c>
      <c r="V2252">
        <v>1488</v>
      </c>
      <c r="W2252">
        <v>242</v>
      </c>
      <c r="X2252">
        <v>33</v>
      </c>
      <c r="Y2252">
        <v>174</v>
      </c>
      <c r="Z2252">
        <v>498</v>
      </c>
      <c r="AA2252">
        <v>1079</v>
      </c>
      <c r="AB2252">
        <v>131</v>
      </c>
      <c r="AC2252">
        <v>64</v>
      </c>
      <c r="AD2252">
        <v>33</v>
      </c>
      <c r="AE2252">
        <v>36</v>
      </c>
      <c r="AF2252">
        <v>645</v>
      </c>
      <c r="AG2252">
        <v>587</v>
      </c>
      <c r="AH2252">
        <v>3.62</v>
      </c>
      <c r="AI2252">
        <v>6</v>
      </c>
      <c r="AJ2252">
        <v>6</v>
      </c>
      <c r="AK2252">
        <v>45</v>
      </c>
      <c r="AL2252">
        <v>4378</v>
      </c>
      <c r="AM2252">
        <v>1325</v>
      </c>
      <c r="AN2252">
        <v>163</v>
      </c>
      <c r="AO2252">
        <v>546</v>
      </c>
      <c r="AP2252">
        <v>1232</v>
      </c>
      <c r="AQ2252">
        <v>116</v>
      </c>
      <c r="AR2252">
        <v>104</v>
      </c>
      <c r="AS2252">
        <v>0.98099999999999998</v>
      </c>
      <c r="AT2252" t="s">
        <v>512</v>
      </c>
      <c r="AU2252" t="s">
        <v>531</v>
      </c>
      <c r="AV2252">
        <v>3319504</v>
      </c>
      <c r="AW2252">
        <v>93</v>
      </c>
      <c r="AX2252">
        <v>92</v>
      </c>
      <c r="AY2252" t="s">
        <v>260</v>
      </c>
      <c r="AZ2252" t="s">
        <v>511</v>
      </c>
      <c r="BA2252" t="s">
        <v>511</v>
      </c>
    </row>
    <row r="2253" spans="1:53" x14ac:dyDescent="0.55000000000000004">
      <c r="A2253">
        <v>1997</v>
      </c>
      <c r="B2253" t="b">
        <f>IF(Table2[[#This Row],[yearID]]&gt;=1903,TRUE,FALSE)</f>
        <v>1</v>
      </c>
      <c r="C2253" t="b">
        <f>IF(Table2[[#This Row],[yearID]]&gt;=1973,TRUE,FALSE)</f>
        <v>1</v>
      </c>
      <c r="D2253" t="s">
        <v>410</v>
      </c>
      <c r="E2253" t="s">
        <v>426</v>
      </c>
      <c r="F2253" t="s">
        <v>426</v>
      </c>
      <c r="G2253" t="str">
        <f>VLOOKUP(Table2[[#This Row],[franchID]],TeamsFranchises!$A$1:$D$121,2,FALSE)</f>
        <v>Minnesota Twins</v>
      </c>
      <c r="H2253" t="s">
        <v>591</v>
      </c>
      <c r="I2253">
        <v>4</v>
      </c>
      <c r="J2253">
        <v>162</v>
      </c>
      <c r="K2253">
        <v>81</v>
      </c>
      <c r="L2253">
        <v>68</v>
      </c>
      <c r="M2253">
        <v>94</v>
      </c>
      <c r="N2253" t="s">
        <v>51</v>
      </c>
      <c r="O2253" t="s">
        <v>51</v>
      </c>
      <c r="P2253" t="s">
        <v>51</v>
      </c>
      <c r="Q2253">
        <f>IF(Table2[[#This Row],[LgWin]]="Y",1,0)</f>
        <v>0</v>
      </c>
      <c r="R2253" t="s">
        <v>51</v>
      </c>
      <c r="S2253">
        <f>IF(Table2[[#This Row],[WSWin]]="Y",1,0)</f>
        <v>0</v>
      </c>
      <c r="T2253">
        <v>772</v>
      </c>
      <c r="U2253">
        <v>5634</v>
      </c>
      <c r="V2253">
        <v>1522</v>
      </c>
      <c r="W2253">
        <v>305</v>
      </c>
      <c r="X2253">
        <v>40</v>
      </c>
      <c r="Y2253">
        <v>132</v>
      </c>
      <c r="Z2253">
        <v>495</v>
      </c>
      <c r="AA2253">
        <v>1121</v>
      </c>
      <c r="AB2253">
        <v>151</v>
      </c>
      <c r="AC2253">
        <v>52</v>
      </c>
      <c r="AD2253">
        <v>60</v>
      </c>
      <c r="AE2253">
        <v>56</v>
      </c>
      <c r="AF2253">
        <v>861</v>
      </c>
      <c r="AG2253">
        <v>796</v>
      </c>
      <c r="AH2253">
        <v>5</v>
      </c>
      <c r="AI2253">
        <v>10</v>
      </c>
      <c r="AJ2253">
        <v>4</v>
      </c>
      <c r="AK2253">
        <v>30</v>
      </c>
      <c r="AL2253">
        <v>4302</v>
      </c>
      <c r="AM2253">
        <v>1596</v>
      </c>
      <c r="AN2253">
        <v>187</v>
      </c>
      <c r="AO2253">
        <v>495</v>
      </c>
      <c r="AP2253">
        <v>908</v>
      </c>
      <c r="AQ2253">
        <v>101</v>
      </c>
      <c r="AR2253">
        <v>170</v>
      </c>
      <c r="AS2253">
        <v>0.98299999999999998</v>
      </c>
      <c r="AT2253" t="s">
        <v>523</v>
      </c>
      <c r="AU2253" t="s">
        <v>579</v>
      </c>
      <c r="AV2253">
        <v>1411064</v>
      </c>
      <c r="AW2253">
        <v>101</v>
      </c>
      <c r="AX2253">
        <v>101</v>
      </c>
      <c r="AY2253" t="s">
        <v>426</v>
      </c>
      <c r="AZ2253" t="s">
        <v>426</v>
      </c>
      <c r="BA2253" t="s">
        <v>426</v>
      </c>
    </row>
    <row r="2254" spans="1:53" x14ac:dyDescent="0.55000000000000004">
      <c r="A2254">
        <v>1997</v>
      </c>
      <c r="B2254" t="b">
        <f>IF(Table2[[#This Row],[yearID]]&gt;=1903,TRUE,FALSE)</f>
        <v>1</v>
      </c>
      <c r="C2254" t="b">
        <f>IF(Table2[[#This Row],[yearID]]&gt;=1973,TRUE,FALSE)</f>
        <v>1</v>
      </c>
      <c r="D2254" t="s">
        <v>410</v>
      </c>
      <c r="E2254" t="s">
        <v>563</v>
      </c>
      <c r="F2254" t="s">
        <v>282</v>
      </c>
      <c r="G2254" t="str">
        <f>VLOOKUP(Table2[[#This Row],[franchID]],TeamsFranchises!$A$1:$D$121,2,FALSE)</f>
        <v>Milwaukee Brewers</v>
      </c>
      <c r="H2254" t="s">
        <v>591</v>
      </c>
      <c r="I2254">
        <v>3</v>
      </c>
      <c r="J2254">
        <v>161</v>
      </c>
      <c r="K2254">
        <v>80</v>
      </c>
      <c r="L2254">
        <v>78</v>
      </c>
      <c r="M2254">
        <v>83</v>
      </c>
      <c r="N2254" t="s">
        <v>51</v>
      </c>
      <c r="O2254" t="s">
        <v>51</v>
      </c>
      <c r="P2254" t="s">
        <v>51</v>
      </c>
      <c r="Q2254">
        <f>IF(Table2[[#This Row],[LgWin]]="Y",1,0)</f>
        <v>0</v>
      </c>
      <c r="R2254" t="s">
        <v>51</v>
      </c>
      <c r="S2254">
        <f>IF(Table2[[#This Row],[WSWin]]="Y",1,0)</f>
        <v>0</v>
      </c>
      <c r="T2254">
        <v>681</v>
      </c>
      <c r="U2254">
        <v>5444</v>
      </c>
      <c r="V2254">
        <v>1415</v>
      </c>
      <c r="W2254">
        <v>294</v>
      </c>
      <c r="X2254">
        <v>27</v>
      </c>
      <c r="Y2254">
        <v>135</v>
      </c>
      <c r="Z2254">
        <v>494</v>
      </c>
      <c r="AA2254">
        <v>967</v>
      </c>
      <c r="AB2254">
        <v>103</v>
      </c>
      <c r="AC2254">
        <v>55</v>
      </c>
      <c r="AD2254">
        <v>58</v>
      </c>
      <c r="AE2254">
        <v>52</v>
      </c>
      <c r="AF2254">
        <v>742</v>
      </c>
      <c r="AG2254">
        <v>669</v>
      </c>
      <c r="AH2254">
        <v>4.22</v>
      </c>
      <c r="AI2254">
        <v>6</v>
      </c>
      <c r="AJ2254">
        <v>8</v>
      </c>
      <c r="AK2254">
        <v>44</v>
      </c>
      <c r="AL2254">
        <v>4282</v>
      </c>
      <c r="AM2254">
        <v>1419</v>
      </c>
      <c r="AN2254">
        <v>177</v>
      </c>
      <c r="AO2254">
        <v>542</v>
      </c>
      <c r="AP2254">
        <v>1016</v>
      </c>
      <c r="AQ2254">
        <v>121</v>
      </c>
      <c r="AR2254">
        <v>171</v>
      </c>
      <c r="AS2254">
        <v>0.98</v>
      </c>
      <c r="AT2254" t="s">
        <v>281</v>
      </c>
      <c r="AU2254" t="s">
        <v>501</v>
      </c>
      <c r="AV2254">
        <v>1444027</v>
      </c>
      <c r="AW2254">
        <v>101</v>
      </c>
      <c r="AX2254">
        <v>102</v>
      </c>
      <c r="AY2254" t="s">
        <v>282</v>
      </c>
      <c r="AZ2254" t="s">
        <v>282</v>
      </c>
      <c r="BA2254" t="s">
        <v>282</v>
      </c>
    </row>
    <row r="2255" spans="1:53" x14ac:dyDescent="0.55000000000000004">
      <c r="A2255">
        <v>1997</v>
      </c>
      <c r="B2255" t="b">
        <f>IF(Table2[[#This Row],[yearID]]&gt;=1903,TRUE,FALSE)</f>
        <v>1</v>
      </c>
      <c r="C2255" t="b">
        <f>IF(Table2[[#This Row],[yearID]]&gt;=1973,TRUE,FALSE)</f>
        <v>1</v>
      </c>
      <c r="D2255" t="s">
        <v>157</v>
      </c>
      <c r="E2255" t="s">
        <v>551</v>
      </c>
      <c r="F2255" t="s">
        <v>398</v>
      </c>
      <c r="G2255" t="str">
        <f>VLOOKUP(Table2[[#This Row],[franchID]],TeamsFranchises!$A$1:$D$121,2,FALSE)</f>
        <v>Washington Nationals</v>
      </c>
      <c r="H2255" t="s">
        <v>37</v>
      </c>
      <c r="I2255">
        <v>4</v>
      </c>
      <c r="J2255">
        <v>162</v>
      </c>
      <c r="K2255">
        <v>81</v>
      </c>
      <c r="L2255">
        <v>78</v>
      </c>
      <c r="M2255">
        <v>84</v>
      </c>
      <c r="N2255" t="s">
        <v>51</v>
      </c>
      <c r="O2255" t="s">
        <v>51</v>
      </c>
      <c r="P2255" t="s">
        <v>51</v>
      </c>
      <c r="Q2255">
        <f>IF(Table2[[#This Row],[LgWin]]="Y",1,0)</f>
        <v>0</v>
      </c>
      <c r="R2255" t="s">
        <v>51</v>
      </c>
      <c r="S2255">
        <f>IF(Table2[[#This Row],[WSWin]]="Y",1,0)</f>
        <v>0</v>
      </c>
      <c r="T2255">
        <v>691</v>
      </c>
      <c r="U2255">
        <v>5526</v>
      </c>
      <c r="V2255">
        <v>1423</v>
      </c>
      <c r="W2255">
        <v>339</v>
      </c>
      <c r="X2255">
        <v>34</v>
      </c>
      <c r="Y2255">
        <v>172</v>
      </c>
      <c r="Z2255">
        <v>420</v>
      </c>
      <c r="AA2255">
        <v>1084</v>
      </c>
      <c r="AB2255">
        <v>75</v>
      </c>
      <c r="AC2255">
        <v>46</v>
      </c>
      <c r="AD2255">
        <v>73</v>
      </c>
      <c r="AE2255">
        <v>40</v>
      </c>
      <c r="AF2255">
        <v>740</v>
      </c>
      <c r="AG2255">
        <v>665</v>
      </c>
      <c r="AH2255">
        <v>4.1399999999999997</v>
      </c>
      <c r="AI2255">
        <v>27</v>
      </c>
      <c r="AJ2255">
        <v>14</v>
      </c>
      <c r="AK2255">
        <v>37</v>
      </c>
      <c r="AL2255">
        <v>4341</v>
      </c>
      <c r="AM2255">
        <v>1365</v>
      </c>
      <c r="AN2255">
        <v>149</v>
      </c>
      <c r="AO2255">
        <v>557</v>
      </c>
      <c r="AP2255">
        <v>1138</v>
      </c>
      <c r="AQ2255">
        <v>132</v>
      </c>
      <c r="AR2255">
        <v>150</v>
      </c>
      <c r="AS2255">
        <v>0.97899999999999998</v>
      </c>
      <c r="AT2255" t="s">
        <v>552</v>
      </c>
      <c r="AU2255" t="s">
        <v>572</v>
      </c>
      <c r="AV2255">
        <v>1497609</v>
      </c>
      <c r="AW2255">
        <v>99</v>
      </c>
      <c r="AX2255">
        <v>99</v>
      </c>
      <c r="AY2255" t="s">
        <v>551</v>
      </c>
      <c r="AZ2255" t="s">
        <v>551</v>
      </c>
      <c r="BA2255" t="s">
        <v>551</v>
      </c>
    </row>
    <row r="2256" spans="1:53" x14ac:dyDescent="0.55000000000000004">
      <c r="A2256">
        <v>1997</v>
      </c>
      <c r="B2256" t="b">
        <f>IF(Table2[[#This Row],[yearID]]&gt;=1903,TRUE,FALSE)</f>
        <v>1</v>
      </c>
      <c r="C2256" t="b">
        <f>IF(Table2[[#This Row],[yearID]]&gt;=1973,TRUE,FALSE)</f>
        <v>1</v>
      </c>
      <c r="D2256" t="s">
        <v>410</v>
      </c>
      <c r="E2256" t="s">
        <v>436</v>
      </c>
      <c r="F2256" t="s">
        <v>412</v>
      </c>
      <c r="G2256" t="str">
        <f>VLOOKUP(Table2[[#This Row],[franchID]],TeamsFranchises!$A$1:$D$121,2,FALSE)</f>
        <v>New York Yankees</v>
      </c>
      <c r="H2256" t="s">
        <v>37</v>
      </c>
      <c r="I2256">
        <v>2</v>
      </c>
      <c r="J2256">
        <v>162</v>
      </c>
      <c r="K2256">
        <v>80</v>
      </c>
      <c r="L2256">
        <v>96</v>
      </c>
      <c r="M2256">
        <v>66</v>
      </c>
      <c r="N2256" t="s">
        <v>51</v>
      </c>
      <c r="O2256" t="s">
        <v>76</v>
      </c>
      <c r="P2256" t="s">
        <v>51</v>
      </c>
      <c r="Q2256">
        <f>IF(Table2[[#This Row],[LgWin]]="Y",1,0)</f>
        <v>0</v>
      </c>
      <c r="R2256" t="s">
        <v>51</v>
      </c>
      <c r="S2256">
        <f>IF(Table2[[#This Row],[WSWin]]="Y",1,0)</f>
        <v>0</v>
      </c>
      <c r="T2256">
        <v>891</v>
      </c>
      <c r="U2256">
        <v>5710</v>
      </c>
      <c r="V2256">
        <v>1636</v>
      </c>
      <c r="W2256">
        <v>325</v>
      </c>
      <c r="X2256">
        <v>23</v>
      </c>
      <c r="Y2256">
        <v>161</v>
      </c>
      <c r="Z2256">
        <v>676</v>
      </c>
      <c r="AA2256">
        <v>954</v>
      </c>
      <c r="AB2256">
        <v>99</v>
      </c>
      <c r="AC2256">
        <v>58</v>
      </c>
      <c r="AD2256">
        <v>37</v>
      </c>
      <c r="AE2256">
        <v>70</v>
      </c>
      <c r="AF2256">
        <v>688</v>
      </c>
      <c r="AG2256">
        <v>626</v>
      </c>
      <c r="AH2256">
        <v>3.84</v>
      </c>
      <c r="AI2256">
        <v>11</v>
      </c>
      <c r="AJ2256">
        <v>10</v>
      </c>
      <c r="AK2256">
        <v>51</v>
      </c>
      <c r="AL2256">
        <v>4403</v>
      </c>
      <c r="AM2256">
        <v>1463</v>
      </c>
      <c r="AN2256">
        <v>144</v>
      </c>
      <c r="AO2256">
        <v>532</v>
      </c>
      <c r="AP2256">
        <v>1165</v>
      </c>
      <c r="AQ2256">
        <v>104</v>
      </c>
      <c r="AR2256">
        <v>156</v>
      </c>
      <c r="AS2256">
        <v>0.98299999999999998</v>
      </c>
      <c r="AT2256" t="s">
        <v>459</v>
      </c>
      <c r="AU2256" t="s">
        <v>571</v>
      </c>
      <c r="AV2256">
        <v>2580325</v>
      </c>
      <c r="AW2256">
        <v>100</v>
      </c>
      <c r="AX2256">
        <v>98</v>
      </c>
      <c r="AY2256" t="s">
        <v>412</v>
      </c>
      <c r="AZ2256" t="s">
        <v>436</v>
      </c>
      <c r="BA2256" t="s">
        <v>436</v>
      </c>
    </row>
    <row r="2257" spans="1:53" x14ac:dyDescent="0.55000000000000004">
      <c r="A2257">
        <v>1997</v>
      </c>
      <c r="B2257" t="b">
        <f>IF(Table2[[#This Row],[yearID]]&gt;=1903,TRUE,FALSE)</f>
        <v>1</v>
      </c>
      <c r="C2257" t="b">
        <f>IF(Table2[[#This Row],[yearID]]&gt;=1973,TRUE,FALSE)</f>
        <v>1</v>
      </c>
      <c r="D2257" t="s">
        <v>157</v>
      </c>
      <c r="E2257" t="s">
        <v>532</v>
      </c>
      <c r="F2257" t="s">
        <v>533</v>
      </c>
      <c r="G2257" t="str">
        <f>VLOOKUP(Table2[[#This Row],[franchID]],TeamsFranchises!$A$1:$D$121,2,FALSE)</f>
        <v>New York Mets</v>
      </c>
      <c r="H2257" t="s">
        <v>37</v>
      </c>
      <c r="I2257">
        <v>3</v>
      </c>
      <c r="J2257">
        <v>162</v>
      </c>
      <c r="K2257">
        <v>81</v>
      </c>
      <c r="L2257">
        <v>88</v>
      </c>
      <c r="M2257">
        <v>74</v>
      </c>
      <c r="N2257" t="s">
        <v>51</v>
      </c>
      <c r="O2257" t="s">
        <v>51</v>
      </c>
      <c r="P2257" t="s">
        <v>51</v>
      </c>
      <c r="Q2257">
        <f>IF(Table2[[#This Row],[LgWin]]="Y",1,0)</f>
        <v>0</v>
      </c>
      <c r="R2257" t="s">
        <v>51</v>
      </c>
      <c r="S2257">
        <f>IF(Table2[[#This Row],[WSWin]]="Y",1,0)</f>
        <v>0</v>
      </c>
      <c r="T2257">
        <v>777</v>
      </c>
      <c r="U2257">
        <v>5524</v>
      </c>
      <c r="V2257">
        <v>1448</v>
      </c>
      <c r="W2257">
        <v>274</v>
      </c>
      <c r="X2257">
        <v>28</v>
      </c>
      <c r="Y2257">
        <v>153</v>
      </c>
      <c r="Z2257">
        <v>550</v>
      </c>
      <c r="AA2257">
        <v>1029</v>
      </c>
      <c r="AB2257">
        <v>97</v>
      </c>
      <c r="AC2257">
        <v>74</v>
      </c>
      <c r="AD2257">
        <v>57</v>
      </c>
      <c r="AE2257">
        <v>59</v>
      </c>
      <c r="AF2257">
        <v>709</v>
      </c>
      <c r="AG2257">
        <v>640</v>
      </c>
      <c r="AH2257">
        <v>3.95</v>
      </c>
      <c r="AI2257">
        <v>7</v>
      </c>
      <c r="AJ2257">
        <v>8</v>
      </c>
      <c r="AK2257">
        <v>49</v>
      </c>
      <c r="AL2257">
        <v>4378</v>
      </c>
      <c r="AM2257">
        <v>1452</v>
      </c>
      <c r="AN2257">
        <v>160</v>
      </c>
      <c r="AO2257">
        <v>504</v>
      </c>
      <c r="AP2257">
        <v>982</v>
      </c>
      <c r="AQ2257">
        <v>120</v>
      </c>
      <c r="AR2257">
        <v>165</v>
      </c>
      <c r="AS2257">
        <v>0.98099999999999998</v>
      </c>
      <c r="AT2257" t="s">
        <v>534</v>
      </c>
      <c r="AU2257" t="s">
        <v>536</v>
      </c>
      <c r="AV2257">
        <v>1766174</v>
      </c>
      <c r="AW2257">
        <v>97</v>
      </c>
      <c r="AX2257">
        <v>97</v>
      </c>
      <c r="AY2257" t="s">
        <v>533</v>
      </c>
      <c r="AZ2257" t="s">
        <v>532</v>
      </c>
      <c r="BA2257" t="s">
        <v>532</v>
      </c>
    </row>
    <row r="2258" spans="1:53" x14ac:dyDescent="0.55000000000000004">
      <c r="A2258">
        <v>1997</v>
      </c>
      <c r="B2258" t="b">
        <f>IF(Table2[[#This Row],[yearID]]&gt;=1903,TRUE,FALSE)</f>
        <v>1</v>
      </c>
      <c r="C2258" t="b">
        <f>IF(Table2[[#This Row],[yearID]]&gt;=1973,TRUE,FALSE)</f>
        <v>1</v>
      </c>
      <c r="D2258" t="s">
        <v>410</v>
      </c>
      <c r="E2258" t="s">
        <v>423</v>
      </c>
      <c r="F2258" t="s">
        <v>423</v>
      </c>
      <c r="G2258" t="str">
        <f>VLOOKUP(Table2[[#This Row],[franchID]],TeamsFranchises!$A$1:$D$121,2,FALSE)</f>
        <v>Oakland Athletics</v>
      </c>
      <c r="H2258" t="s">
        <v>8</v>
      </c>
      <c r="I2258">
        <v>4</v>
      </c>
      <c r="J2258">
        <v>162</v>
      </c>
      <c r="K2258">
        <v>81</v>
      </c>
      <c r="L2258">
        <v>65</v>
      </c>
      <c r="M2258">
        <v>97</v>
      </c>
      <c r="N2258" t="s">
        <v>51</v>
      </c>
      <c r="O2258" t="s">
        <v>51</v>
      </c>
      <c r="P2258" t="s">
        <v>51</v>
      </c>
      <c r="Q2258">
        <f>IF(Table2[[#This Row],[LgWin]]="Y",1,0)</f>
        <v>0</v>
      </c>
      <c r="R2258" t="s">
        <v>51</v>
      </c>
      <c r="S2258">
        <f>IF(Table2[[#This Row],[WSWin]]="Y",1,0)</f>
        <v>0</v>
      </c>
      <c r="T2258">
        <v>764</v>
      </c>
      <c r="U2258">
        <v>5589</v>
      </c>
      <c r="V2258">
        <v>1451</v>
      </c>
      <c r="W2258">
        <v>274</v>
      </c>
      <c r="X2258">
        <v>23</v>
      </c>
      <c r="Y2258">
        <v>197</v>
      </c>
      <c r="Z2258">
        <v>642</v>
      </c>
      <c r="AA2258">
        <v>1181</v>
      </c>
      <c r="AB2258">
        <v>71</v>
      </c>
      <c r="AC2258">
        <v>36</v>
      </c>
      <c r="AD2258">
        <v>49</v>
      </c>
      <c r="AE2258">
        <v>40</v>
      </c>
      <c r="AF2258">
        <v>946</v>
      </c>
      <c r="AG2258">
        <v>880</v>
      </c>
      <c r="AH2258">
        <v>5.48</v>
      </c>
      <c r="AI2258">
        <v>2</v>
      </c>
      <c r="AJ2258">
        <v>1</v>
      </c>
      <c r="AK2258">
        <v>38</v>
      </c>
      <c r="AL2258">
        <v>4336</v>
      </c>
      <c r="AM2258">
        <v>1734</v>
      </c>
      <c r="AN2258">
        <v>197</v>
      </c>
      <c r="AO2258">
        <v>642</v>
      </c>
      <c r="AP2258">
        <v>953</v>
      </c>
      <c r="AQ2258">
        <v>122</v>
      </c>
      <c r="AR2258">
        <v>170</v>
      </c>
      <c r="AS2258">
        <v>0.98</v>
      </c>
      <c r="AT2258" t="s">
        <v>546</v>
      </c>
      <c r="AU2258" t="s">
        <v>547</v>
      </c>
      <c r="AV2258">
        <v>1264218</v>
      </c>
      <c r="AW2258">
        <v>96</v>
      </c>
      <c r="AX2258">
        <v>97</v>
      </c>
      <c r="AY2258" t="s">
        <v>423</v>
      </c>
      <c r="AZ2258" t="s">
        <v>423</v>
      </c>
      <c r="BA2258" t="s">
        <v>423</v>
      </c>
    </row>
    <row r="2259" spans="1:53" x14ac:dyDescent="0.55000000000000004">
      <c r="A2259">
        <v>1997</v>
      </c>
      <c r="B2259" t="b">
        <f>IF(Table2[[#This Row],[yearID]]&gt;=1903,TRUE,FALSE)</f>
        <v>1</v>
      </c>
      <c r="C2259" t="b">
        <f>IF(Table2[[#This Row],[yearID]]&gt;=1973,TRUE,FALSE)</f>
        <v>1</v>
      </c>
      <c r="D2259" t="s">
        <v>157</v>
      </c>
      <c r="E2259" t="s">
        <v>122</v>
      </c>
      <c r="F2259" t="s">
        <v>122</v>
      </c>
      <c r="G2259" t="str">
        <f>VLOOKUP(Table2[[#This Row],[franchID]],TeamsFranchises!$A$1:$D$121,2,FALSE)</f>
        <v>Philadelphia Phillies</v>
      </c>
      <c r="H2259" t="s">
        <v>37</v>
      </c>
      <c r="I2259">
        <v>5</v>
      </c>
      <c r="J2259">
        <v>162</v>
      </c>
      <c r="K2259">
        <v>81</v>
      </c>
      <c r="L2259">
        <v>68</v>
      </c>
      <c r="M2259">
        <v>94</v>
      </c>
      <c r="N2259" t="s">
        <v>51</v>
      </c>
      <c r="O2259" t="s">
        <v>51</v>
      </c>
      <c r="P2259" t="s">
        <v>51</v>
      </c>
      <c r="Q2259">
        <f>IF(Table2[[#This Row],[LgWin]]="Y",1,0)</f>
        <v>0</v>
      </c>
      <c r="R2259" t="s">
        <v>51</v>
      </c>
      <c r="S2259">
        <f>IF(Table2[[#This Row],[WSWin]]="Y",1,0)</f>
        <v>0</v>
      </c>
      <c r="T2259">
        <v>668</v>
      </c>
      <c r="U2259">
        <v>5443</v>
      </c>
      <c r="V2259">
        <v>1390</v>
      </c>
      <c r="W2259">
        <v>290</v>
      </c>
      <c r="X2259">
        <v>35</v>
      </c>
      <c r="Y2259">
        <v>116</v>
      </c>
      <c r="Z2259">
        <v>519</v>
      </c>
      <c r="AA2259">
        <v>1032</v>
      </c>
      <c r="AB2259">
        <v>92</v>
      </c>
      <c r="AC2259">
        <v>56</v>
      </c>
      <c r="AD2259">
        <v>40</v>
      </c>
      <c r="AE2259">
        <v>50</v>
      </c>
      <c r="AF2259">
        <v>840</v>
      </c>
      <c r="AG2259">
        <v>765</v>
      </c>
      <c r="AH2259">
        <v>4.8499999999999996</v>
      </c>
      <c r="AI2259">
        <v>13</v>
      </c>
      <c r="AJ2259">
        <v>7</v>
      </c>
      <c r="AK2259">
        <v>35</v>
      </c>
      <c r="AL2259">
        <v>4261</v>
      </c>
      <c r="AM2259">
        <v>1441</v>
      </c>
      <c r="AN2259">
        <v>171</v>
      </c>
      <c r="AO2259">
        <v>616</v>
      </c>
      <c r="AP2259">
        <v>1209</v>
      </c>
      <c r="AQ2259">
        <v>108</v>
      </c>
      <c r="AR2259">
        <v>134</v>
      </c>
      <c r="AS2259">
        <v>0.98199999999999998</v>
      </c>
      <c r="AT2259" t="s">
        <v>358</v>
      </c>
      <c r="AU2259" t="s">
        <v>566</v>
      </c>
      <c r="AV2259">
        <v>1490638</v>
      </c>
      <c r="AW2259">
        <v>100</v>
      </c>
      <c r="AX2259">
        <v>101</v>
      </c>
      <c r="AY2259" t="s">
        <v>122</v>
      </c>
      <c r="AZ2259" t="s">
        <v>122</v>
      </c>
      <c r="BA2259" t="s">
        <v>122</v>
      </c>
    </row>
    <row r="2260" spans="1:53" x14ac:dyDescent="0.55000000000000004">
      <c r="A2260">
        <v>1997</v>
      </c>
      <c r="B2260" t="b">
        <f>IF(Table2[[#This Row],[yearID]]&gt;=1903,TRUE,FALSE)</f>
        <v>1</v>
      </c>
      <c r="C2260" t="b">
        <f>IF(Table2[[#This Row],[yearID]]&gt;=1973,TRUE,FALSE)</f>
        <v>1</v>
      </c>
      <c r="D2260" t="s">
        <v>157</v>
      </c>
      <c r="E2260" t="s">
        <v>229</v>
      </c>
      <c r="F2260" t="s">
        <v>229</v>
      </c>
      <c r="G2260" t="str">
        <f>VLOOKUP(Table2[[#This Row],[franchID]],TeamsFranchises!$A$1:$D$121,2,FALSE)</f>
        <v>Pittsburgh Pirates</v>
      </c>
      <c r="H2260" t="s">
        <v>591</v>
      </c>
      <c r="I2260">
        <v>2</v>
      </c>
      <c r="J2260">
        <v>162</v>
      </c>
      <c r="K2260">
        <v>81</v>
      </c>
      <c r="L2260">
        <v>79</v>
      </c>
      <c r="M2260">
        <v>83</v>
      </c>
      <c r="N2260" t="s">
        <v>51</v>
      </c>
      <c r="O2260" t="s">
        <v>51</v>
      </c>
      <c r="P2260" t="s">
        <v>51</v>
      </c>
      <c r="Q2260">
        <f>IF(Table2[[#This Row],[LgWin]]="Y",1,0)</f>
        <v>0</v>
      </c>
      <c r="R2260" t="s">
        <v>51</v>
      </c>
      <c r="S2260">
        <f>IF(Table2[[#This Row],[WSWin]]="Y",1,0)</f>
        <v>0</v>
      </c>
      <c r="T2260">
        <v>725</v>
      </c>
      <c r="U2260">
        <v>5503</v>
      </c>
      <c r="V2260">
        <v>1440</v>
      </c>
      <c r="W2260">
        <v>291</v>
      </c>
      <c r="X2260">
        <v>52</v>
      </c>
      <c r="Y2260">
        <v>129</v>
      </c>
      <c r="Z2260">
        <v>481</v>
      </c>
      <c r="AA2260">
        <v>1161</v>
      </c>
      <c r="AB2260">
        <v>160</v>
      </c>
      <c r="AC2260">
        <v>50</v>
      </c>
      <c r="AD2260">
        <v>92</v>
      </c>
      <c r="AE2260">
        <v>47</v>
      </c>
      <c r="AF2260">
        <v>760</v>
      </c>
      <c r="AG2260">
        <v>683</v>
      </c>
      <c r="AH2260">
        <v>4.28</v>
      </c>
      <c r="AI2260">
        <v>6</v>
      </c>
      <c r="AJ2260">
        <v>8</v>
      </c>
      <c r="AK2260">
        <v>41</v>
      </c>
      <c r="AL2260">
        <v>4308</v>
      </c>
      <c r="AM2260">
        <v>1503</v>
      </c>
      <c r="AN2260">
        <v>143</v>
      </c>
      <c r="AO2260">
        <v>560</v>
      </c>
      <c r="AP2260">
        <v>1080</v>
      </c>
      <c r="AQ2260">
        <v>131</v>
      </c>
      <c r="AR2260">
        <v>149</v>
      </c>
      <c r="AS2260">
        <v>0.97899999999999998</v>
      </c>
      <c r="AT2260" t="s">
        <v>390</v>
      </c>
      <c r="AU2260" t="s">
        <v>567</v>
      </c>
      <c r="AV2260">
        <v>1657022</v>
      </c>
      <c r="AW2260">
        <v>103</v>
      </c>
      <c r="AX2260">
        <v>103</v>
      </c>
      <c r="AY2260" t="s">
        <v>229</v>
      </c>
      <c r="AZ2260" t="s">
        <v>229</v>
      </c>
      <c r="BA2260" t="s">
        <v>229</v>
      </c>
    </row>
    <row r="2261" spans="1:53" x14ac:dyDescent="0.55000000000000004">
      <c r="A2261">
        <v>1997</v>
      </c>
      <c r="B2261" t="b">
        <f>IF(Table2[[#This Row],[yearID]]&gt;=1903,TRUE,FALSE)</f>
        <v>1</v>
      </c>
      <c r="C2261" t="b">
        <f>IF(Table2[[#This Row],[yearID]]&gt;=1973,TRUE,FALSE)</f>
        <v>1</v>
      </c>
      <c r="D2261" t="s">
        <v>157</v>
      </c>
      <c r="E2261" t="s">
        <v>554</v>
      </c>
      <c r="F2261" t="s">
        <v>555</v>
      </c>
      <c r="G2261" t="str">
        <f>VLOOKUP(Table2[[#This Row],[franchID]],TeamsFranchises!$A$1:$D$121,2,FALSE)</f>
        <v>San Diego Padres</v>
      </c>
      <c r="H2261" t="s">
        <v>8</v>
      </c>
      <c r="I2261">
        <v>4</v>
      </c>
      <c r="J2261">
        <v>162</v>
      </c>
      <c r="K2261">
        <v>81</v>
      </c>
      <c r="L2261">
        <v>76</v>
      </c>
      <c r="M2261">
        <v>86</v>
      </c>
      <c r="N2261" t="s">
        <v>51</v>
      </c>
      <c r="O2261" t="s">
        <v>51</v>
      </c>
      <c r="P2261" t="s">
        <v>51</v>
      </c>
      <c r="Q2261">
        <f>IF(Table2[[#This Row],[LgWin]]="Y",1,0)</f>
        <v>0</v>
      </c>
      <c r="R2261" t="s">
        <v>51</v>
      </c>
      <c r="S2261">
        <f>IF(Table2[[#This Row],[WSWin]]="Y",1,0)</f>
        <v>0</v>
      </c>
      <c r="T2261">
        <v>795</v>
      </c>
      <c r="U2261">
        <v>5609</v>
      </c>
      <c r="V2261">
        <v>1519</v>
      </c>
      <c r="W2261">
        <v>275</v>
      </c>
      <c r="X2261">
        <v>16</v>
      </c>
      <c r="Y2261">
        <v>152</v>
      </c>
      <c r="Z2261">
        <v>604</v>
      </c>
      <c r="AA2261">
        <v>1129</v>
      </c>
      <c r="AB2261">
        <v>140</v>
      </c>
      <c r="AC2261">
        <v>60</v>
      </c>
      <c r="AD2261">
        <v>35</v>
      </c>
      <c r="AE2261">
        <v>58</v>
      </c>
      <c r="AF2261">
        <v>891</v>
      </c>
      <c r="AG2261">
        <v>802</v>
      </c>
      <c r="AH2261">
        <v>4.9800000000000004</v>
      </c>
      <c r="AI2261">
        <v>5</v>
      </c>
      <c r="AJ2261">
        <v>2</v>
      </c>
      <c r="AK2261">
        <v>43</v>
      </c>
      <c r="AL2261">
        <v>4350</v>
      </c>
      <c r="AM2261">
        <v>1581</v>
      </c>
      <c r="AN2261">
        <v>172</v>
      </c>
      <c r="AO2261">
        <v>596</v>
      </c>
      <c r="AP2261">
        <v>1059</v>
      </c>
      <c r="AQ2261">
        <v>132</v>
      </c>
      <c r="AR2261">
        <v>132</v>
      </c>
      <c r="AS2261">
        <v>0.97899999999999998</v>
      </c>
      <c r="AT2261" t="s">
        <v>556</v>
      </c>
      <c r="AU2261" t="s">
        <v>599</v>
      </c>
      <c r="AV2261">
        <v>2089333</v>
      </c>
      <c r="AW2261">
        <v>93</v>
      </c>
      <c r="AX2261">
        <v>93</v>
      </c>
      <c r="AY2261" t="s">
        <v>555</v>
      </c>
      <c r="AZ2261" t="s">
        <v>554</v>
      </c>
      <c r="BA2261" t="s">
        <v>554</v>
      </c>
    </row>
    <row r="2262" spans="1:53" x14ac:dyDescent="0.55000000000000004">
      <c r="A2262">
        <v>1997</v>
      </c>
      <c r="B2262" t="b">
        <f>IF(Table2[[#This Row],[yearID]]&gt;=1903,TRUE,FALSE)</f>
        <v>1</v>
      </c>
      <c r="C2262" t="b">
        <f>IF(Table2[[#This Row],[yearID]]&gt;=1973,TRUE,FALSE)</f>
        <v>1</v>
      </c>
      <c r="D2262" t="s">
        <v>410</v>
      </c>
      <c r="E2262" t="s">
        <v>573</v>
      </c>
      <c r="F2262" t="s">
        <v>573</v>
      </c>
      <c r="G2262" t="str">
        <f>VLOOKUP(Table2[[#This Row],[franchID]],TeamsFranchises!$A$1:$D$121,2,FALSE)</f>
        <v>Seattle Mariners</v>
      </c>
      <c r="H2262" t="s">
        <v>8</v>
      </c>
      <c r="I2262">
        <v>1</v>
      </c>
      <c r="J2262">
        <v>162</v>
      </c>
      <c r="K2262">
        <v>81</v>
      </c>
      <c r="L2262">
        <v>90</v>
      </c>
      <c r="M2262">
        <v>72</v>
      </c>
      <c r="N2262" t="s">
        <v>76</v>
      </c>
      <c r="O2262" t="s">
        <v>51</v>
      </c>
      <c r="P2262" t="s">
        <v>51</v>
      </c>
      <c r="Q2262">
        <f>IF(Table2[[#This Row],[LgWin]]="Y",1,0)</f>
        <v>0</v>
      </c>
      <c r="R2262" t="s">
        <v>51</v>
      </c>
      <c r="S2262">
        <f>IF(Table2[[#This Row],[WSWin]]="Y",1,0)</f>
        <v>0</v>
      </c>
      <c r="T2262">
        <v>925</v>
      </c>
      <c r="U2262">
        <v>5614</v>
      </c>
      <c r="V2262">
        <v>1574</v>
      </c>
      <c r="W2262">
        <v>312</v>
      </c>
      <c r="X2262">
        <v>21</v>
      </c>
      <c r="Y2262">
        <v>264</v>
      </c>
      <c r="Z2262">
        <v>626</v>
      </c>
      <c r="AA2262">
        <v>1110</v>
      </c>
      <c r="AB2262">
        <v>89</v>
      </c>
      <c r="AC2262">
        <v>40</v>
      </c>
      <c r="AD2262">
        <v>49</v>
      </c>
      <c r="AE2262">
        <v>49</v>
      </c>
      <c r="AF2262">
        <v>833</v>
      </c>
      <c r="AG2262">
        <v>769</v>
      </c>
      <c r="AH2262">
        <v>4.78</v>
      </c>
      <c r="AI2262">
        <v>9</v>
      </c>
      <c r="AJ2262">
        <v>8</v>
      </c>
      <c r="AK2262">
        <v>38</v>
      </c>
      <c r="AL2262">
        <v>4343</v>
      </c>
      <c r="AM2262">
        <v>1500</v>
      </c>
      <c r="AN2262">
        <v>192</v>
      </c>
      <c r="AO2262">
        <v>598</v>
      </c>
      <c r="AP2262">
        <v>1207</v>
      </c>
      <c r="AQ2262">
        <v>126</v>
      </c>
      <c r="AR2262">
        <v>143</v>
      </c>
      <c r="AS2262">
        <v>0.97899999999999998</v>
      </c>
      <c r="AT2262" t="s">
        <v>574</v>
      </c>
      <c r="AU2262" t="s">
        <v>575</v>
      </c>
      <c r="AV2262">
        <v>3192237</v>
      </c>
      <c r="AW2262">
        <v>98</v>
      </c>
      <c r="AX2262">
        <v>98</v>
      </c>
      <c r="AY2262" t="s">
        <v>573</v>
      </c>
      <c r="AZ2262" t="s">
        <v>573</v>
      </c>
      <c r="BA2262" t="s">
        <v>573</v>
      </c>
    </row>
    <row r="2263" spans="1:53" x14ac:dyDescent="0.55000000000000004">
      <c r="A2263">
        <v>1997</v>
      </c>
      <c r="B2263" t="b">
        <f>IF(Table2[[#This Row],[yearID]]&gt;=1903,TRUE,FALSE)</f>
        <v>1</v>
      </c>
      <c r="C2263" t="b">
        <f>IF(Table2[[#This Row],[yearID]]&gt;=1973,TRUE,FALSE)</f>
        <v>1</v>
      </c>
      <c r="D2263" t="s">
        <v>157</v>
      </c>
      <c r="E2263" t="s">
        <v>514</v>
      </c>
      <c r="F2263" t="s">
        <v>243</v>
      </c>
      <c r="G2263" t="str">
        <f>VLOOKUP(Table2[[#This Row],[franchID]],TeamsFranchises!$A$1:$D$121,2,FALSE)</f>
        <v>San Francisco Giants</v>
      </c>
      <c r="H2263" t="s">
        <v>8</v>
      </c>
      <c r="I2263">
        <v>1</v>
      </c>
      <c r="J2263">
        <v>162</v>
      </c>
      <c r="K2263">
        <v>81</v>
      </c>
      <c r="L2263">
        <v>90</v>
      </c>
      <c r="M2263">
        <v>72</v>
      </c>
      <c r="N2263" t="s">
        <v>76</v>
      </c>
      <c r="O2263" t="s">
        <v>51</v>
      </c>
      <c r="P2263" t="s">
        <v>51</v>
      </c>
      <c r="Q2263">
        <f>IF(Table2[[#This Row],[LgWin]]="Y",1,0)</f>
        <v>0</v>
      </c>
      <c r="R2263" t="s">
        <v>51</v>
      </c>
      <c r="S2263">
        <f>IF(Table2[[#This Row],[WSWin]]="Y",1,0)</f>
        <v>0</v>
      </c>
      <c r="T2263">
        <v>784</v>
      </c>
      <c r="U2263">
        <v>5485</v>
      </c>
      <c r="V2263">
        <v>1415</v>
      </c>
      <c r="W2263">
        <v>266</v>
      </c>
      <c r="X2263">
        <v>37</v>
      </c>
      <c r="Y2263">
        <v>172</v>
      </c>
      <c r="Z2263">
        <v>642</v>
      </c>
      <c r="AA2263">
        <v>1120</v>
      </c>
      <c r="AB2263">
        <v>121</v>
      </c>
      <c r="AC2263">
        <v>49</v>
      </c>
      <c r="AD2263">
        <v>46</v>
      </c>
      <c r="AE2263">
        <v>59</v>
      </c>
      <c r="AF2263">
        <v>793</v>
      </c>
      <c r="AG2263">
        <v>706</v>
      </c>
      <c r="AH2263">
        <v>4.3899999999999997</v>
      </c>
      <c r="AI2263">
        <v>5</v>
      </c>
      <c r="AJ2263">
        <v>9</v>
      </c>
      <c r="AK2263">
        <v>45</v>
      </c>
      <c r="AL2263">
        <v>4338</v>
      </c>
      <c r="AM2263">
        <v>1494</v>
      </c>
      <c r="AN2263">
        <v>160</v>
      </c>
      <c r="AO2263">
        <v>578</v>
      </c>
      <c r="AP2263">
        <v>1044</v>
      </c>
      <c r="AQ2263">
        <v>125</v>
      </c>
      <c r="AR2263">
        <v>157</v>
      </c>
      <c r="AS2263">
        <v>0.98</v>
      </c>
      <c r="AT2263" t="s">
        <v>515</v>
      </c>
      <c r="AU2263" t="s">
        <v>600</v>
      </c>
      <c r="AV2263">
        <v>1690869</v>
      </c>
      <c r="AW2263">
        <v>98</v>
      </c>
      <c r="AX2263">
        <v>98</v>
      </c>
      <c r="AY2263" t="s">
        <v>243</v>
      </c>
      <c r="AZ2263" t="s">
        <v>514</v>
      </c>
      <c r="BA2263" t="s">
        <v>514</v>
      </c>
    </row>
    <row r="2264" spans="1:53" x14ac:dyDescent="0.55000000000000004">
      <c r="A2264">
        <v>1997</v>
      </c>
      <c r="B2264" t="b">
        <f>IF(Table2[[#This Row],[yearID]]&gt;=1903,TRUE,FALSE)</f>
        <v>1</v>
      </c>
      <c r="C2264" t="b">
        <f>IF(Table2[[#This Row],[yearID]]&gt;=1973,TRUE,FALSE)</f>
        <v>1</v>
      </c>
      <c r="D2264" t="s">
        <v>157</v>
      </c>
      <c r="E2264" t="s">
        <v>396</v>
      </c>
      <c r="F2264" t="s">
        <v>154</v>
      </c>
      <c r="G2264" t="str">
        <f>VLOOKUP(Table2[[#This Row],[franchID]],TeamsFranchises!$A$1:$D$121,2,FALSE)</f>
        <v>St. Louis Cardinals</v>
      </c>
      <c r="H2264" t="s">
        <v>591</v>
      </c>
      <c r="I2264">
        <v>4</v>
      </c>
      <c r="J2264">
        <v>162</v>
      </c>
      <c r="K2264">
        <v>81</v>
      </c>
      <c r="L2264">
        <v>73</v>
      </c>
      <c r="M2264">
        <v>89</v>
      </c>
      <c r="N2264" t="s">
        <v>51</v>
      </c>
      <c r="O2264" t="s">
        <v>51</v>
      </c>
      <c r="P2264" t="s">
        <v>51</v>
      </c>
      <c r="Q2264">
        <f>IF(Table2[[#This Row],[LgWin]]="Y",1,0)</f>
        <v>0</v>
      </c>
      <c r="R2264" t="s">
        <v>51</v>
      </c>
      <c r="S2264">
        <f>IF(Table2[[#This Row],[WSWin]]="Y",1,0)</f>
        <v>0</v>
      </c>
      <c r="T2264">
        <v>689</v>
      </c>
      <c r="U2264">
        <v>5524</v>
      </c>
      <c r="V2264">
        <v>1409</v>
      </c>
      <c r="W2264">
        <v>269</v>
      </c>
      <c r="X2264">
        <v>39</v>
      </c>
      <c r="Y2264">
        <v>144</v>
      </c>
      <c r="Z2264">
        <v>543</v>
      </c>
      <c r="AA2264">
        <v>1191</v>
      </c>
      <c r="AB2264">
        <v>164</v>
      </c>
      <c r="AC2264">
        <v>60</v>
      </c>
      <c r="AD2264">
        <v>42</v>
      </c>
      <c r="AE2264">
        <v>44</v>
      </c>
      <c r="AF2264">
        <v>708</v>
      </c>
      <c r="AG2264">
        <v>627</v>
      </c>
      <c r="AH2264">
        <v>3.88</v>
      </c>
      <c r="AI2264">
        <v>5</v>
      </c>
      <c r="AJ2264">
        <v>3</v>
      </c>
      <c r="AK2264">
        <v>39</v>
      </c>
      <c r="AL2264">
        <v>4367</v>
      </c>
      <c r="AM2264">
        <v>1422</v>
      </c>
      <c r="AN2264">
        <v>124</v>
      </c>
      <c r="AO2264">
        <v>536</v>
      </c>
      <c r="AP2264">
        <v>1130</v>
      </c>
      <c r="AQ2264">
        <v>123</v>
      </c>
      <c r="AR2264">
        <v>156</v>
      </c>
      <c r="AS2264">
        <v>0.98</v>
      </c>
      <c r="AT2264" t="s">
        <v>409</v>
      </c>
      <c r="AU2264" t="s">
        <v>545</v>
      </c>
      <c r="AV2264">
        <v>2634014</v>
      </c>
      <c r="AW2264">
        <v>99</v>
      </c>
      <c r="AX2264">
        <v>99</v>
      </c>
      <c r="AY2264" t="s">
        <v>154</v>
      </c>
      <c r="AZ2264" t="s">
        <v>396</v>
      </c>
      <c r="BA2264" t="s">
        <v>396</v>
      </c>
    </row>
    <row r="2265" spans="1:53" x14ac:dyDescent="0.55000000000000004">
      <c r="A2265">
        <v>1997</v>
      </c>
      <c r="B2265" t="b">
        <f>IF(Table2[[#This Row],[yearID]]&gt;=1903,TRUE,FALSE)</f>
        <v>1</v>
      </c>
      <c r="C2265" t="b">
        <f>IF(Table2[[#This Row],[yearID]]&gt;=1973,TRUE,FALSE)</f>
        <v>1</v>
      </c>
      <c r="D2265" t="s">
        <v>410</v>
      </c>
      <c r="E2265" t="s">
        <v>526</v>
      </c>
      <c r="F2265" t="s">
        <v>526</v>
      </c>
      <c r="G2265" t="str">
        <f>VLOOKUP(Table2[[#This Row],[franchID]],TeamsFranchises!$A$1:$D$121,2,FALSE)</f>
        <v>Texas Rangers</v>
      </c>
      <c r="H2265" t="s">
        <v>8</v>
      </c>
      <c r="I2265">
        <v>3</v>
      </c>
      <c r="J2265">
        <v>162</v>
      </c>
      <c r="K2265">
        <v>81</v>
      </c>
      <c r="L2265">
        <v>77</v>
      </c>
      <c r="M2265">
        <v>85</v>
      </c>
      <c r="N2265" t="s">
        <v>51</v>
      </c>
      <c r="O2265" t="s">
        <v>51</v>
      </c>
      <c r="P2265" t="s">
        <v>51</v>
      </c>
      <c r="Q2265">
        <f>IF(Table2[[#This Row],[LgWin]]="Y",1,0)</f>
        <v>0</v>
      </c>
      <c r="R2265" t="s">
        <v>51</v>
      </c>
      <c r="S2265">
        <f>IF(Table2[[#This Row],[WSWin]]="Y",1,0)</f>
        <v>0</v>
      </c>
      <c r="T2265">
        <v>807</v>
      </c>
      <c r="U2265">
        <v>5651</v>
      </c>
      <c r="V2265">
        <v>1547</v>
      </c>
      <c r="W2265">
        <v>311</v>
      </c>
      <c r="X2265">
        <v>27</v>
      </c>
      <c r="Y2265">
        <v>187</v>
      </c>
      <c r="Z2265">
        <v>500</v>
      </c>
      <c r="AA2265">
        <v>1116</v>
      </c>
      <c r="AB2265">
        <v>72</v>
      </c>
      <c r="AC2265">
        <v>37</v>
      </c>
      <c r="AD2265">
        <v>34</v>
      </c>
      <c r="AE2265">
        <v>52</v>
      </c>
      <c r="AF2265">
        <v>823</v>
      </c>
      <c r="AG2265">
        <v>745</v>
      </c>
      <c r="AH2265">
        <v>4.6900000000000004</v>
      </c>
      <c r="AI2265">
        <v>8</v>
      </c>
      <c r="AJ2265">
        <v>9</v>
      </c>
      <c r="AK2265">
        <v>33</v>
      </c>
      <c r="AL2265">
        <v>4289</v>
      </c>
      <c r="AM2265">
        <v>1598</v>
      </c>
      <c r="AN2265">
        <v>169</v>
      </c>
      <c r="AO2265">
        <v>541</v>
      </c>
      <c r="AP2265">
        <v>925</v>
      </c>
      <c r="AQ2265">
        <v>121</v>
      </c>
      <c r="AR2265">
        <v>155</v>
      </c>
      <c r="AS2265">
        <v>0.98</v>
      </c>
      <c r="AT2265" t="s">
        <v>568</v>
      </c>
      <c r="AU2265" t="s">
        <v>593</v>
      </c>
      <c r="AV2265">
        <v>2945228</v>
      </c>
      <c r="AW2265">
        <v>105</v>
      </c>
      <c r="AX2265">
        <v>105</v>
      </c>
      <c r="AY2265" t="s">
        <v>526</v>
      </c>
      <c r="AZ2265" t="s">
        <v>526</v>
      </c>
      <c r="BA2265" t="s">
        <v>526</v>
      </c>
    </row>
    <row r="2266" spans="1:53" x14ac:dyDescent="0.55000000000000004">
      <c r="A2266">
        <v>1997</v>
      </c>
      <c r="B2266" t="b">
        <f>IF(Table2[[#This Row],[yearID]]&gt;=1903,TRUE,FALSE)</f>
        <v>1</v>
      </c>
      <c r="C2266" t="b">
        <f>IF(Table2[[#This Row],[yearID]]&gt;=1973,TRUE,FALSE)</f>
        <v>1</v>
      </c>
      <c r="D2266" t="s">
        <v>410</v>
      </c>
      <c r="E2266" t="s">
        <v>576</v>
      </c>
      <c r="F2266" t="s">
        <v>576</v>
      </c>
      <c r="G2266" t="str">
        <f>VLOOKUP(Table2[[#This Row],[franchID]],TeamsFranchises!$A$1:$D$121,2,FALSE)</f>
        <v>Toronto Blue Jays</v>
      </c>
      <c r="H2266" t="s">
        <v>37</v>
      </c>
      <c r="I2266">
        <v>5</v>
      </c>
      <c r="J2266">
        <v>162</v>
      </c>
      <c r="K2266">
        <v>81</v>
      </c>
      <c r="L2266">
        <v>76</v>
      </c>
      <c r="M2266">
        <v>86</v>
      </c>
      <c r="N2266" t="s">
        <v>51</v>
      </c>
      <c r="O2266" t="s">
        <v>51</v>
      </c>
      <c r="P2266" t="s">
        <v>51</v>
      </c>
      <c r="Q2266">
        <f>IF(Table2[[#This Row],[LgWin]]="Y",1,0)</f>
        <v>0</v>
      </c>
      <c r="R2266" t="s">
        <v>51</v>
      </c>
      <c r="S2266">
        <f>IF(Table2[[#This Row],[WSWin]]="Y",1,0)</f>
        <v>0</v>
      </c>
      <c r="T2266">
        <v>654</v>
      </c>
      <c r="U2266">
        <v>5473</v>
      </c>
      <c r="V2266">
        <v>1333</v>
      </c>
      <c r="W2266">
        <v>275</v>
      </c>
      <c r="X2266">
        <v>41</v>
      </c>
      <c r="Y2266">
        <v>147</v>
      </c>
      <c r="Z2266">
        <v>487</v>
      </c>
      <c r="AA2266">
        <v>1138</v>
      </c>
      <c r="AB2266">
        <v>134</v>
      </c>
      <c r="AC2266">
        <v>50</v>
      </c>
      <c r="AD2266">
        <v>59</v>
      </c>
      <c r="AE2266">
        <v>52</v>
      </c>
      <c r="AF2266">
        <v>694</v>
      </c>
      <c r="AG2266">
        <v>628</v>
      </c>
      <c r="AH2266">
        <v>3.92</v>
      </c>
      <c r="AI2266">
        <v>19</v>
      </c>
      <c r="AJ2266">
        <v>16</v>
      </c>
      <c r="AK2266">
        <v>34</v>
      </c>
      <c r="AL2266">
        <v>4328</v>
      </c>
      <c r="AM2266">
        <v>1453</v>
      </c>
      <c r="AN2266">
        <v>167</v>
      </c>
      <c r="AO2266">
        <v>497</v>
      </c>
      <c r="AP2266">
        <v>1150</v>
      </c>
      <c r="AQ2266">
        <v>94</v>
      </c>
      <c r="AR2266">
        <v>150</v>
      </c>
      <c r="AS2266">
        <v>0.98399999999999999</v>
      </c>
      <c r="AT2266" t="s">
        <v>577</v>
      </c>
      <c r="AU2266" t="s">
        <v>581</v>
      </c>
      <c r="AV2266">
        <v>2589297</v>
      </c>
      <c r="AW2266">
        <v>99</v>
      </c>
      <c r="AX2266">
        <v>99</v>
      </c>
      <c r="AY2266" t="s">
        <v>576</v>
      </c>
      <c r="AZ2266" t="s">
        <v>576</v>
      </c>
      <c r="BA2266" t="s">
        <v>576</v>
      </c>
    </row>
    <row r="2267" spans="1:53" x14ac:dyDescent="0.55000000000000004">
      <c r="A2267">
        <v>1998</v>
      </c>
      <c r="B2267" t="b">
        <f>IF(Table2[[#This Row],[yearID]]&gt;=1903,TRUE,FALSE)</f>
        <v>1</v>
      </c>
      <c r="C2267" t="b">
        <f>IF(Table2[[#This Row],[yearID]]&gt;=1973,TRUE,FALSE)</f>
        <v>1</v>
      </c>
      <c r="D2267" t="s">
        <v>410</v>
      </c>
      <c r="E2267" t="s">
        <v>520</v>
      </c>
      <c r="F2267" t="s">
        <v>520</v>
      </c>
      <c r="G2267" t="str">
        <f>VLOOKUP(Table2[[#This Row],[franchID]],TeamsFranchises!$A$1:$D$121,2,FALSE)</f>
        <v>Los Angeles Angels of Anaheim</v>
      </c>
      <c r="H2267" t="s">
        <v>8</v>
      </c>
      <c r="I2267">
        <v>2</v>
      </c>
      <c r="J2267">
        <v>162</v>
      </c>
      <c r="K2267">
        <v>81</v>
      </c>
      <c r="L2267">
        <v>85</v>
      </c>
      <c r="M2267">
        <v>77</v>
      </c>
      <c r="N2267" t="s">
        <v>51</v>
      </c>
      <c r="O2267" t="s">
        <v>51</v>
      </c>
      <c r="P2267" t="s">
        <v>51</v>
      </c>
      <c r="Q2267">
        <f>IF(Table2[[#This Row],[LgWin]]="Y",1,0)</f>
        <v>0</v>
      </c>
      <c r="R2267" t="s">
        <v>51</v>
      </c>
      <c r="S2267">
        <f>IF(Table2[[#This Row],[WSWin]]="Y",1,0)</f>
        <v>0</v>
      </c>
      <c r="T2267">
        <v>787</v>
      </c>
      <c r="U2267">
        <v>5630</v>
      </c>
      <c r="V2267">
        <v>1530</v>
      </c>
      <c r="W2267">
        <v>314</v>
      </c>
      <c r="X2267">
        <v>27</v>
      </c>
      <c r="Y2267">
        <v>147</v>
      </c>
      <c r="Z2267">
        <v>510</v>
      </c>
      <c r="AA2267">
        <v>1028</v>
      </c>
      <c r="AB2267">
        <v>93</v>
      </c>
      <c r="AC2267">
        <v>45</v>
      </c>
      <c r="AD2267">
        <v>48</v>
      </c>
      <c r="AE2267">
        <v>41</v>
      </c>
      <c r="AF2267">
        <v>783</v>
      </c>
      <c r="AG2267">
        <v>720</v>
      </c>
      <c r="AH2267">
        <v>4.49</v>
      </c>
      <c r="AI2267">
        <v>3</v>
      </c>
      <c r="AJ2267">
        <v>5</v>
      </c>
      <c r="AK2267">
        <v>52</v>
      </c>
      <c r="AL2267">
        <v>4332</v>
      </c>
      <c r="AM2267">
        <v>1481</v>
      </c>
      <c r="AN2267">
        <v>164</v>
      </c>
      <c r="AO2267">
        <v>630</v>
      </c>
      <c r="AP2267">
        <v>1091</v>
      </c>
      <c r="AQ2267">
        <v>106</v>
      </c>
      <c r="AR2267">
        <v>146</v>
      </c>
      <c r="AS2267">
        <v>0.98299999999999998</v>
      </c>
      <c r="AT2267" t="s">
        <v>595</v>
      </c>
      <c r="AU2267" t="s">
        <v>596</v>
      </c>
      <c r="AV2267">
        <v>2519280</v>
      </c>
      <c r="AW2267">
        <v>102</v>
      </c>
      <c r="AX2267">
        <v>102</v>
      </c>
      <c r="AY2267" t="s">
        <v>520</v>
      </c>
      <c r="AZ2267" t="s">
        <v>520</v>
      </c>
      <c r="BA2267" t="s">
        <v>520</v>
      </c>
    </row>
    <row r="2268" spans="1:53" x14ac:dyDescent="0.55000000000000004">
      <c r="A2268">
        <v>1998</v>
      </c>
      <c r="B2268" t="b">
        <f>IF(Table2[[#This Row],[yearID]]&gt;=1903,TRUE,FALSE)</f>
        <v>1</v>
      </c>
      <c r="C2268" t="b">
        <f>IF(Table2[[#This Row],[yearID]]&gt;=1973,TRUE,FALSE)</f>
        <v>1</v>
      </c>
      <c r="D2268" t="s">
        <v>157</v>
      </c>
      <c r="E2268" t="s">
        <v>601</v>
      </c>
      <c r="F2268" t="s">
        <v>601</v>
      </c>
      <c r="G2268" t="str">
        <f>VLOOKUP(Table2[[#This Row],[franchID]],TeamsFranchises!$A$1:$D$121,2,FALSE)</f>
        <v>Arizona Diamondbacks</v>
      </c>
      <c r="H2268" t="s">
        <v>8</v>
      </c>
      <c r="I2268">
        <v>5</v>
      </c>
      <c r="J2268">
        <v>162</v>
      </c>
      <c r="K2268">
        <v>81</v>
      </c>
      <c r="L2268">
        <v>65</v>
      </c>
      <c r="M2268">
        <v>97</v>
      </c>
      <c r="N2268" t="s">
        <v>51</v>
      </c>
      <c r="O2268" t="s">
        <v>51</v>
      </c>
      <c r="P2268" t="s">
        <v>51</v>
      </c>
      <c r="Q2268">
        <f>IF(Table2[[#This Row],[LgWin]]="Y",1,0)</f>
        <v>0</v>
      </c>
      <c r="R2268" t="s">
        <v>51</v>
      </c>
      <c r="S2268">
        <f>IF(Table2[[#This Row],[WSWin]]="Y",1,0)</f>
        <v>0</v>
      </c>
      <c r="T2268">
        <v>665</v>
      </c>
      <c r="U2268">
        <v>5491</v>
      </c>
      <c r="V2268">
        <v>1353</v>
      </c>
      <c r="W2268">
        <v>235</v>
      </c>
      <c r="X2268">
        <v>46</v>
      </c>
      <c r="Y2268">
        <v>159</v>
      </c>
      <c r="Z2268">
        <v>489</v>
      </c>
      <c r="AA2268">
        <v>1239</v>
      </c>
      <c r="AB2268">
        <v>73</v>
      </c>
      <c r="AC2268">
        <v>38</v>
      </c>
      <c r="AD2268">
        <v>64</v>
      </c>
      <c r="AE2268">
        <v>27</v>
      </c>
      <c r="AF2268">
        <v>812</v>
      </c>
      <c r="AG2268">
        <v>737</v>
      </c>
      <c r="AH2268">
        <v>4.63</v>
      </c>
      <c r="AI2268">
        <v>7</v>
      </c>
      <c r="AJ2268">
        <v>6</v>
      </c>
      <c r="AK2268">
        <v>37</v>
      </c>
      <c r="AL2268">
        <v>4297</v>
      </c>
      <c r="AM2268">
        <v>1463</v>
      </c>
      <c r="AN2268">
        <v>188</v>
      </c>
      <c r="AO2268">
        <v>489</v>
      </c>
      <c r="AP2268">
        <v>908</v>
      </c>
      <c r="AQ2268">
        <v>100</v>
      </c>
      <c r="AR2268">
        <v>125</v>
      </c>
      <c r="AS2268">
        <v>0.98399999999999999</v>
      </c>
      <c r="AT2268" t="s">
        <v>602</v>
      </c>
      <c r="AU2268" t="s">
        <v>603</v>
      </c>
      <c r="AV2268">
        <v>3610290</v>
      </c>
      <c r="AW2268">
        <v>100</v>
      </c>
      <c r="AX2268">
        <v>99</v>
      </c>
      <c r="AY2268" t="s">
        <v>601</v>
      </c>
      <c r="AZ2268" t="s">
        <v>601</v>
      </c>
      <c r="BA2268" t="s">
        <v>601</v>
      </c>
    </row>
    <row r="2269" spans="1:53" x14ac:dyDescent="0.55000000000000004">
      <c r="A2269">
        <v>1998</v>
      </c>
      <c r="B2269" t="b">
        <f>IF(Table2[[#This Row],[yearID]]&gt;=1903,TRUE,FALSE)</f>
        <v>1</v>
      </c>
      <c r="C2269" t="b">
        <f>IF(Table2[[#This Row],[yearID]]&gt;=1973,TRUE,FALSE)</f>
        <v>1</v>
      </c>
      <c r="D2269" t="s">
        <v>157</v>
      </c>
      <c r="E2269" t="s">
        <v>159</v>
      </c>
      <c r="F2269" t="s">
        <v>159</v>
      </c>
      <c r="G2269" t="str">
        <f>VLOOKUP(Table2[[#This Row],[franchID]],TeamsFranchises!$A$1:$D$121,2,FALSE)</f>
        <v>Atlanta Braves</v>
      </c>
      <c r="H2269" t="s">
        <v>37</v>
      </c>
      <c r="I2269">
        <v>1</v>
      </c>
      <c r="J2269">
        <v>162</v>
      </c>
      <c r="K2269">
        <v>81</v>
      </c>
      <c r="L2269">
        <v>106</v>
      </c>
      <c r="M2269">
        <v>56</v>
      </c>
      <c r="N2269" t="s">
        <v>76</v>
      </c>
      <c r="O2269" t="s">
        <v>51</v>
      </c>
      <c r="P2269" t="s">
        <v>51</v>
      </c>
      <c r="Q2269">
        <f>IF(Table2[[#This Row],[LgWin]]="Y",1,0)</f>
        <v>0</v>
      </c>
      <c r="R2269" t="s">
        <v>51</v>
      </c>
      <c r="S2269">
        <f>IF(Table2[[#This Row],[WSWin]]="Y",1,0)</f>
        <v>0</v>
      </c>
      <c r="T2269">
        <v>826</v>
      </c>
      <c r="U2269">
        <v>5484</v>
      </c>
      <c r="V2269">
        <v>1489</v>
      </c>
      <c r="W2269">
        <v>297</v>
      </c>
      <c r="X2269">
        <v>26</v>
      </c>
      <c r="Y2269">
        <v>215</v>
      </c>
      <c r="Z2269">
        <v>548</v>
      </c>
      <c r="AA2269">
        <v>1062</v>
      </c>
      <c r="AB2269">
        <v>98</v>
      </c>
      <c r="AC2269">
        <v>43</v>
      </c>
      <c r="AD2269">
        <v>61</v>
      </c>
      <c r="AE2269">
        <v>46</v>
      </c>
      <c r="AF2269">
        <v>581</v>
      </c>
      <c r="AG2269">
        <v>520</v>
      </c>
      <c r="AH2269">
        <v>3.25</v>
      </c>
      <c r="AI2269">
        <v>24</v>
      </c>
      <c r="AJ2269">
        <v>23</v>
      </c>
      <c r="AK2269">
        <v>45</v>
      </c>
      <c r="AL2269">
        <v>4316</v>
      </c>
      <c r="AM2269">
        <v>1291</v>
      </c>
      <c r="AN2269">
        <v>117</v>
      </c>
      <c r="AO2269">
        <v>467</v>
      </c>
      <c r="AP2269">
        <v>1232</v>
      </c>
      <c r="AQ2269">
        <v>91</v>
      </c>
      <c r="AR2269">
        <v>139</v>
      </c>
      <c r="AS2269">
        <v>0.98499999999999999</v>
      </c>
      <c r="AT2269" t="s">
        <v>541</v>
      </c>
      <c r="AU2269" t="s">
        <v>597</v>
      </c>
      <c r="AV2269">
        <v>3360860</v>
      </c>
      <c r="AW2269">
        <v>100</v>
      </c>
      <c r="AX2269">
        <v>98</v>
      </c>
      <c r="AY2269" t="s">
        <v>159</v>
      </c>
      <c r="AZ2269" t="s">
        <v>159</v>
      </c>
      <c r="BA2269" t="s">
        <v>159</v>
      </c>
    </row>
    <row r="2270" spans="1:53" x14ac:dyDescent="0.55000000000000004">
      <c r="A2270">
        <v>1998</v>
      </c>
      <c r="B2270" t="b">
        <f>IF(Table2[[#This Row],[yearID]]&gt;=1903,TRUE,FALSE)</f>
        <v>1</v>
      </c>
      <c r="C2270" t="b">
        <f>IF(Table2[[#This Row],[yearID]]&gt;=1973,TRUE,FALSE)</f>
        <v>1</v>
      </c>
      <c r="D2270" t="s">
        <v>410</v>
      </c>
      <c r="E2270" t="s">
        <v>95</v>
      </c>
      <c r="F2270" t="s">
        <v>95</v>
      </c>
      <c r="G2270" t="str">
        <f>VLOOKUP(Table2[[#This Row],[franchID]],TeamsFranchises!$A$1:$D$121,2,FALSE)</f>
        <v>Baltimore Orioles</v>
      </c>
      <c r="H2270" t="s">
        <v>37</v>
      </c>
      <c r="I2270">
        <v>4</v>
      </c>
      <c r="J2270">
        <v>162</v>
      </c>
      <c r="K2270">
        <v>81</v>
      </c>
      <c r="L2270">
        <v>79</v>
      </c>
      <c r="M2270">
        <v>83</v>
      </c>
      <c r="N2270" t="s">
        <v>51</v>
      </c>
      <c r="O2270" t="s">
        <v>51</v>
      </c>
      <c r="P2270" t="s">
        <v>51</v>
      </c>
      <c r="Q2270">
        <f>IF(Table2[[#This Row],[LgWin]]="Y",1,0)</f>
        <v>0</v>
      </c>
      <c r="R2270" t="s">
        <v>51</v>
      </c>
      <c r="S2270">
        <f>IF(Table2[[#This Row],[WSWin]]="Y",1,0)</f>
        <v>0</v>
      </c>
      <c r="T2270">
        <v>817</v>
      </c>
      <c r="U2270">
        <v>5565</v>
      </c>
      <c r="V2270">
        <v>1520</v>
      </c>
      <c r="W2270">
        <v>303</v>
      </c>
      <c r="X2270">
        <v>11</v>
      </c>
      <c r="Y2270">
        <v>214</v>
      </c>
      <c r="Z2270">
        <v>593</v>
      </c>
      <c r="AA2270">
        <v>903</v>
      </c>
      <c r="AB2270">
        <v>86</v>
      </c>
      <c r="AC2270">
        <v>48</v>
      </c>
      <c r="AD2270">
        <v>58</v>
      </c>
      <c r="AE2270">
        <v>44</v>
      </c>
      <c r="AF2270">
        <v>785</v>
      </c>
      <c r="AG2270">
        <v>754</v>
      </c>
      <c r="AH2270">
        <v>4.74</v>
      </c>
      <c r="AI2270">
        <v>16</v>
      </c>
      <c r="AJ2270">
        <v>10</v>
      </c>
      <c r="AK2270">
        <v>37</v>
      </c>
      <c r="AL2270">
        <v>4294</v>
      </c>
      <c r="AM2270">
        <v>1505</v>
      </c>
      <c r="AN2270">
        <v>169</v>
      </c>
      <c r="AO2270">
        <v>535</v>
      </c>
      <c r="AP2270">
        <v>1065</v>
      </c>
      <c r="AQ2270">
        <v>81</v>
      </c>
      <c r="AR2270">
        <v>144</v>
      </c>
      <c r="AS2270">
        <v>0.98699999999999999</v>
      </c>
      <c r="AT2270" t="s">
        <v>218</v>
      </c>
      <c r="AU2270" t="s">
        <v>583</v>
      </c>
      <c r="AV2270">
        <v>3684650</v>
      </c>
      <c r="AW2270">
        <v>98</v>
      </c>
      <c r="AX2270">
        <v>97</v>
      </c>
      <c r="AY2270" t="s">
        <v>95</v>
      </c>
      <c r="AZ2270" t="s">
        <v>95</v>
      </c>
      <c r="BA2270" t="s">
        <v>95</v>
      </c>
    </row>
    <row r="2271" spans="1:53" x14ac:dyDescent="0.55000000000000004">
      <c r="A2271">
        <v>1998</v>
      </c>
      <c r="B2271" t="b">
        <f>IF(Table2[[#This Row],[yearID]]&gt;=1903,TRUE,FALSE)</f>
        <v>1</v>
      </c>
      <c r="C2271" t="b">
        <f>IF(Table2[[#This Row],[yearID]]&gt;=1973,TRUE,FALSE)</f>
        <v>1</v>
      </c>
      <c r="D2271" t="s">
        <v>410</v>
      </c>
      <c r="E2271" t="s">
        <v>54</v>
      </c>
      <c r="F2271" t="s">
        <v>54</v>
      </c>
      <c r="G2271" t="str">
        <f>VLOOKUP(Table2[[#This Row],[franchID]],TeamsFranchises!$A$1:$D$121,2,FALSE)</f>
        <v>Boston Red Sox</v>
      </c>
      <c r="H2271" t="s">
        <v>37</v>
      </c>
      <c r="I2271">
        <v>2</v>
      </c>
      <c r="J2271">
        <v>162</v>
      </c>
      <c r="K2271">
        <v>81</v>
      </c>
      <c r="L2271">
        <v>92</v>
      </c>
      <c r="M2271">
        <v>70</v>
      </c>
      <c r="N2271" t="s">
        <v>51</v>
      </c>
      <c r="O2271" t="s">
        <v>76</v>
      </c>
      <c r="P2271" t="s">
        <v>51</v>
      </c>
      <c r="Q2271">
        <f>IF(Table2[[#This Row],[LgWin]]="Y",1,0)</f>
        <v>0</v>
      </c>
      <c r="R2271" t="s">
        <v>51</v>
      </c>
      <c r="S2271">
        <f>IF(Table2[[#This Row],[WSWin]]="Y",1,0)</f>
        <v>0</v>
      </c>
      <c r="T2271">
        <v>876</v>
      </c>
      <c r="U2271">
        <v>5601</v>
      </c>
      <c r="V2271">
        <v>1568</v>
      </c>
      <c r="W2271">
        <v>338</v>
      </c>
      <c r="X2271">
        <v>35</v>
      </c>
      <c r="Y2271">
        <v>205</v>
      </c>
      <c r="Z2271">
        <v>541</v>
      </c>
      <c r="AA2271">
        <v>1049</v>
      </c>
      <c r="AB2271">
        <v>72</v>
      </c>
      <c r="AC2271">
        <v>39</v>
      </c>
      <c r="AD2271">
        <v>70</v>
      </c>
      <c r="AE2271">
        <v>52</v>
      </c>
      <c r="AF2271">
        <v>729</v>
      </c>
      <c r="AG2271">
        <v>667</v>
      </c>
      <c r="AH2271">
        <v>4.18</v>
      </c>
      <c r="AI2271">
        <v>5</v>
      </c>
      <c r="AJ2271">
        <v>8</v>
      </c>
      <c r="AK2271">
        <v>53</v>
      </c>
      <c r="AL2271">
        <v>4308</v>
      </c>
      <c r="AM2271">
        <v>1406</v>
      </c>
      <c r="AN2271">
        <v>168</v>
      </c>
      <c r="AO2271">
        <v>504</v>
      </c>
      <c r="AP2271">
        <v>1025</v>
      </c>
      <c r="AQ2271">
        <v>105</v>
      </c>
      <c r="AR2271">
        <v>128</v>
      </c>
      <c r="AS2271">
        <v>0.98299999999999998</v>
      </c>
      <c r="AT2271" t="s">
        <v>441</v>
      </c>
      <c r="AU2271" t="s">
        <v>493</v>
      </c>
      <c r="AV2271">
        <v>2314704</v>
      </c>
      <c r="AW2271">
        <v>102</v>
      </c>
      <c r="AX2271">
        <v>101</v>
      </c>
      <c r="AY2271" t="s">
        <v>54</v>
      </c>
      <c r="AZ2271" t="s">
        <v>54</v>
      </c>
      <c r="BA2271" t="s">
        <v>54</v>
      </c>
    </row>
    <row r="2272" spans="1:53" x14ac:dyDescent="0.55000000000000004">
      <c r="A2272">
        <v>1998</v>
      </c>
      <c r="B2272" t="b">
        <f>IF(Table2[[#This Row],[yearID]]&gt;=1903,TRUE,FALSE)</f>
        <v>1</v>
      </c>
      <c r="C2272" t="b">
        <f>IF(Table2[[#This Row],[yearID]]&gt;=1973,TRUE,FALSE)</f>
        <v>1</v>
      </c>
      <c r="D2272" t="s">
        <v>410</v>
      </c>
      <c r="E2272" t="s">
        <v>415</v>
      </c>
      <c r="F2272" t="s">
        <v>416</v>
      </c>
      <c r="G2272" t="str">
        <f>VLOOKUP(Table2[[#This Row],[franchID]],TeamsFranchises!$A$1:$D$121,2,FALSE)</f>
        <v>Chicago White Sox</v>
      </c>
      <c r="H2272" t="s">
        <v>591</v>
      </c>
      <c r="I2272">
        <v>2</v>
      </c>
      <c r="J2272">
        <v>163</v>
      </c>
      <c r="K2272">
        <v>81</v>
      </c>
      <c r="L2272">
        <v>80</v>
      </c>
      <c r="M2272">
        <v>82</v>
      </c>
      <c r="N2272" t="s">
        <v>51</v>
      </c>
      <c r="O2272" t="s">
        <v>51</v>
      </c>
      <c r="P2272" t="s">
        <v>51</v>
      </c>
      <c r="Q2272">
        <f>IF(Table2[[#This Row],[LgWin]]="Y",1,0)</f>
        <v>0</v>
      </c>
      <c r="R2272" t="s">
        <v>51</v>
      </c>
      <c r="S2272">
        <f>IF(Table2[[#This Row],[WSWin]]="Y",1,0)</f>
        <v>0</v>
      </c>
      <c r="T2272">
        <v>861</v>
      </c>
      <c r="U2272">
        <v>5585</v>
      </c>
      <c r="V2272">
        <v>1516</v>
      </c>
      <c r="W2272">
        <v>291</v>
      </c>
      <c r="X2272">
        <v>38</v>
      </c>
      <c r="Y2272">
        <v>198</v>
      </c>
      <c r="Z2272">
        <v>551</v>
      </c>
      <c r="AA2272">
        <v>916</v>
      </c>
      <c r="AB2272">
        <v>127</v>
      </c>
      <c r="AC2272">
        <v>46</v>
      </c>
      <c r="AD2272">
        <v>47</v>
      </c>
      <c r="AE2272">
        <v>59</v>
      </c>
      <c r="AF2272">
        <v>931</v>
      </c>
      <c r="AG2272">
        <v>835</v>
      </c>
      <c r="AH2272">
        <v>5.22</v>
      </c>
      <c r="AI2272">
        <v>8</v>
      </c>
      <c r="AJ2272">
        <v>4</v>
      </c>
      <c r="AK2272">
        <v>42</v>
      </c>
      <c r="AL2272">
        <v>4316</v>
      </c>
      <c r="AM2272">
        <v>1569</v>
      </c>
      <c r="AN2272">
        <v>211</v>
      </c>
      <c r="AO2272">
        <v>580</v>
      </c>
      <c r="AP2272">
        <v>911</v>
      </c>
      <c r="AQ2272">
        <v>140</v>
      </c>
      <c r="AR2272">
        <v>161</v>
      </c>
      <c r="AS2272">
        <v>0.97699999999999998</v>
      </c>
      <c r="AT2272" t="s">
        <v>417</v>
      </c>
      <c r="AU2272" t="s">
        <v>582</v>
      </c>
      <c r="AV2272">
        <v>1391146</v>
      </c>
      <c r="AW2272">
        <v>98</v>
      </c>
      <c r="AX2272">
        <v>98</v>
      </c>
      <c r="AY2272" t="s">
        <v>416</v>
      </c>
      <c r="AZ2272" t="s">
        <v>415</v>
      </c>
      <c r="BA2272" t="s">
        <v>415</v>
      </c>
    </row>
    <row r="2273" spans="1:53" x14ac:dyDescent="0.55000000000000004">
      <c r="A2273">
        <v>1998</v>
      </c>
      <c r="B2273" t="b">
        <f>IF(Table2[[#This Row],[yearID]]&gt;=1903,TRUE,FALSE)</f>
        <v>1</v>
      </c>
      <c r="C2273" t="b">
        <f>IF(Table2[[#This Row],[yearID]]&gt;=1973,TRUE,FALSE)</f>
        <v>1</v>
      </c>
      <c r="D2273" t="s">
        <v>157</v>
      </c>
      <c r="E2273" t="s">
        <v>161</v>
      </c>
      <c r="F2273" t="s">
        <v>162</v>
      </c>
      <c r="G2273" t="str">
        <f>VLOOKUP(Table2[[#This Row],[franchID]],TeamsFranchises!$A$1:$D$121,2,FALSE)</f>
        <v>Chicago Cubs</v>
      </c>
      <c r="H2273" t="s">
        <v>591</v>
      </c>
      <c r="I2273">
        <v>2</v>
      </c>
      <c r="J2273">
        <v>163</v>
      </c>
      <c r="K2273">
        <v>82</v>
      </c>
      <c r="L2273">
        <v>90</v>
      </c>
      <c r="M2273">
        <v>73</v>
      </c>
      <c r="N2273" t="s">
        <v>51</v>
      </c>
      <c r="O2273" t="s">
        <v>76</v>
      </c>
      <c r="P2273" t="s">
        <v>51</v>
      </c>
      <c r="Q2273">
        <f>IF(Table2[[#This Row],[LgWin]]="Y",1,0)</f>
        <v>0</v>
      </c>
      <c r="R2273" t="s">
        <v>51</v>
      </c>
      <c r="S2273">
        <f>IF(Table2[[#This Row],[WSWin]]="Y",1,0)</f>
        <v>0</v>
      </c>
      <c r="T2273">
        <v>831</v>
      </c>
      <c r="U2273">
        <v>5649</v>
      </c>
      <c r="V2273">
        <v>1494</v>
      </c>
      <c r="W2273">
        <v>250</v>
      </c>
      <c r="X2273">
        <v>34</v>
      </c>
      <c r="Y2273">
        <v>212</v>
      </c>
      <c r="Z2273">
        <v>601</v>
      </c>
      <c r="AA2273">
        <v>1223</v>
      </c>
      <c r="AB2273">
        <v>65</v>
      </c>
      <c r="AC2273">
        <v>44</v>
      </c>
      <c r="AD2273">
        <v>39</v>
      </c>
      <c r="AE2273">
        <v>37</v>
      </c>
      <c r="AF2273">
        <v>792</v>
      </c>
      <c r="AG2273">
        <v>733</v>
      </c>
      <c r="AH2273">
        <v>4.47</v>
      </c>
      <c r="AI2273">
        <v>7</v>
      </c>
      <c r="AJ2273">
        <v>7</v>
      </c>
      <c r="AK2273">
        <v>56</v>
      </c>
      <c r="AL2273">
        <v>4432</v>
      </c>
      <c r="AM2273">
        <v>1528</v>
      </c>
      <c r="AN2273">
        <v>180</v>
      </c>
      <c r="AO2273">
        <v>575</v>
      </c>
      <c r="AP2273">
        <v>1207</v>
      </c>
      <c r="AQ2273">
        <v>101</v>
      </c>
      <c r="AR2273">
        <v>107</v>
      </c>
      <c r="AS2273">
        <v>0.98399999999999999</v>
      </c>
      <c r="AT2273" t="s">
        <v>434</v>
      </c>
      <c r="AU2273" t="s">
        <v>473</v>
      </c>
      <c r="AV2273">
        <v>2623194</v>
      </c>
      <c r="AW2273">
        <v>103</v>
      </c>
      <c r="AX2273">
        <v>103</v>
      </c>
      <c r="AY2273" t="s">
        <v>162</v>
      </c>
      <c r="AZ2273" t="s">
        <v>161</v>
      </c>
      <c r="BA2273" t="s">
        <v>161</v>
      </c>
    </row>
    <row r="2274" spans="1:53" x14ac:dyDescent="0.55000000000000004">
      <c r="A2274">
        <v>1998</v>
      </c>
      <c r="B2274" t="b">
        <f>IF(Table2[[#This Row],[yearID]]&gt;=1903,TRUE,FALSE)</f>
        <v>1</v>
      </c>
      <c r="C2274" t="b">
        <f>IF(Table2[[#This Row],[yearID]]&gt;=1973,TRUE,FALSE)</f>
        <v>1</v>
      </c>
      <c r="D2274" t="s">
        <v>157</v>
      </c>
      <c r="E2274" t="s">
        <v>167</v>
      </c>
      <c r="F2274" t="s">
        <v>167</v>
      </c>
      <c r="G2274" t="str">
        <f>VLOOKUP(Table2[[#This Row],[franchID]],TeamsFranchises!$A$1:$D$121,2,FALSE)</f>
        <v>Cincinnati Reds</v>
      </c>
      <c r="H2274" t="s">
        <v>591</v>
      </c>
      <c r="I2274">
        <v>4</v>
      </c>
      <c r="J2274">
        <v>162</v>
      </c>
      <c r="K2274">
        <v>81</v>
      </c>
      <c r="L2274">
        <v>77</v>
      </c>
      <c r="M2274">
        <v>85</v>
      </c>
      <c r="N2274" t="s">
        <v>51</v>
      </c>
      <c r="O2274" t="s">
        <v>51</v>
      </c>
      <c r="P2274" t="s">
        <v>51</v>
      </c>
      <c r="Q2274">
        <f>IF(Table2[[#This Row],[LgWin]]="Y",1,0)</f>
        <v>0</v>
      </c>
      <c r="R2274" t="s">
        <v>51</v>
      </c>
      <c r="S2274">
        <f>IF(Table2[[#This Row],[WSWin]]="Y",1,0)</f>
        <v>0</v>
      </c>
      <c r="T2274">
        <v>750</v>
      </c>
      <c r="U2274">
        <v>5496</v>
      </c>
      <c r="V2274">
        <v>1441</v>
      </c>
      <c r="W2274">
        <v>298</v>
      </c>
      <c r="X2274">
        <v>28</v>
      </c>
      <c r="Y2274">
        <v>138</v>
      </c>
      <c r="Z2274">
        <v>608</v>
      </c>
      <c r="AA2274">
        <v>1107</v>
      </c>
      <c r="AB2274">
        <v>95</v>
      </c>
      <c r="AC2274">
        <v>42</v>
      </c>
      <c r="AD2274">
        <v>37</v>
      </c>
      <c r="AE2274">
        <v>49</v>
      </c>
      <c r="AF2274">
        <v>760</v>
      </c>
      <c r="AG2274">
        <v>711</v>
      </c>
      <c r="AH2274">
        <v>4.4400000000000004</v>
      </c>
      <c r="AI2274">
        <v>6</v>
      </c>
      <c r="AJ2274">
        <v>8</v>
      </c>
      <c r="AK2274">
        <v>42</v>
      </c>
      <c r="AL2274">
        <v>4324</v>
      </c>
      <c r="AM2274">
        <v>1400</v>
      </c>
      <c r="AN2274">
        <v>170</v>
      </c>
      <c r="AO2274">
        <v>573</v>
      </c>
      <c r="AP2274">
        <v>1098</v>
      </c>
      <c r="AQ2274">
        <v>122</v>
      </c>
      <c r="AR2274">
        <v>142</v>
      </c>
      <c r="AS2274">
        <v>0.98</v>
      </c>
      <c r="AT2274" t="s">
        <v>165</v>
      </c>
      <c r="AU2274" t="s">
        <v>598</v>
      </c>
      <c r="AV2274">
        <v>1793649</v>
      </c>
      <c r="AW2274">
        <v>102</v>
      </c>
      <c r="AX2274">
        <v>102</v>
      </c>
      <c r="AY2274" t="s">
        <v>167</v>
      </c>
      <c r="AZ2274" t="s">
        <v>167</v>
      </c>
      <c r="BA2274" t="s">
        <v>167</v>
      </c>
    </row>
    <row r="2275" spans="1:53" x14ac:dyDescent="0.55000000000000004">
      <c r="A2275">
        <v>1998</v>
      </c>
      <c r="B2275" t="b">
        <f>IF(Table2[[#This Row],[yearID]]&gt;=1903,TRUE,FALSE)</f>
        <v>1</v>
      </c>
      <c r="C2275" t="b">
        <f>IF(Table2[[#This Row],[yearID]]&gt;=1973,TRUE,FALSE)</f>
        <v>1</v>
      </c>
      <c r="D2275" t="s">
        <v>410</v>
      </c>
      <c r="E2275" t="s">
        <v>64</v>
      </c>
      <c r="F2275" t="s">
        <v>64</v>
      </c>
      <c r="G2275" t="str">
        <f>VLOOKUP(Table2[[#This Row],[franchID]],TeamsFranchises!$A$1:$D$121,2,FALSE)</f>
        <v>Cleveland Indians</v>
      </c>
      <c r="H2275" t="s">
        <v>591</v>
      </c>
      <c r="I2275">
        <v>1</v>
      </c>
      <c r="J2275">
        <v>162</v>
      </c>
      <c r="K2275">
        <v>81</v>
      </c>
      <c r="L2275">
        <v>89</v>
      </c>
      <c r="M2275">
        <v>73</v>
      </c>
      <c r="N2275" t="s">
        <v>76</v>
      </c>
      <c r="O2275" t="s">
        <v>51</v>
      </c>
      <c r="P2275" t="s">
        <v>51</v>
      </c>
      <c r="Q2275">
        <f>IF(Table2[[#This Row],[LgWin]]="Y",1,0)</f>
        <v>0</v>
      </c>
      <c r="R2275" t="s">
        <v>51</v>
      </c>
      <c r="S2275">
        <f>IF(Table2[[#This Row],[WSWin]]="Y",1,0)</f>
        <v>0</v>
      </c>
      <c r="T2275">
        <v>850</v>
      </c>
      <c r="U2275">
        <v>5616</v>
      </c>
      <c r="V2275">
        <v>1530</v>
      </c>
      <c r="W2275">
        <v>334</v>
      </c>
      <c r="X2275">
        <v>30</v>
      </c>
      <c r="Y2275">
        <v>198</v>
      </c>
      <c r="Z2275">
        <v>630</v>
      </c>
      <c r="AA2275">
        <v>1061</v>
      </c>
      <c r="AB2275">
        <v>143</v>
      </c>
      <c r="AC2275">
        <v>60</v>
      </c>
      <c r="AD2275">
        <v>41</v>
      </c>
      <c r="AE2275">
        <v>59</v>
      </c>
      <c r="AF2275">
        <v>779</v>
      </c>
      <c r="AG2275">
        <v>721</v>
      </c>
      <c r="AH2275">
        <v>4.4400000000000004</v>
      </c>
      <c r="AI2275">
        <v>9</v>
      </c>
      <c r="AJ2275">
        <v>4</v>
      </c>
      <c r="AK2275">
        <v>47</v>
      </c>
      <c r="AL2275">
        <v>4380</v>
      </c>
      <c r="AM2275">
        <v>1552</v>
      </c>
      <c r="AN2275">
        <v>171</v>
      </c>
      <c r="AO2275">
        <v>563</v>
      </c>
      <c r="AP2275">
        <v>1037</v>
      </c>
      <c r="AQ2275">
        <v>110</v>
      </c>
      <c r="AR2275">
        <v>146</v>
      </c>
      <c r="AS2275">
        <v>0.98199999999999998</v>
      </c>
      <c r="AT2275" t="s">
        <v>487</v>
      </c>
      <c r="AU2275" t="s">
        <v>592</v>
      </c>
      <c r="AV2275">
        <v>3467299</v>
      </c>
      <c r="AW2275">
        <v>103</v>
      </c>
      <c r="AX2275">
        <v>102</v>
      </c>
      <c r="AY2275" t="s">
        <v>64</v>
      </c>
      <c r="AZ2275" t="s">
        <v>64</v>
      </c>
      <c r="BA2275" t="s">
        <v>64</v>
      </c>
    </row>
    <row r="2276" spans="1:53" x14ac:dyDescent="0.55000000000000004">
      <c r="A2276">
        <v>1998</v>
      </c>
      <c r="B2276" t="b">
        <f>IF(Table2[[#This Row],[yearID]]&gt;=1903,TRUE,FALSE)</f>
        <v>1</v>
      </c>
      <c r="C2276" t="b">
        <f>IF(Table2[[#This Row],[yearID]]&gt;=1973,TRUE,FALSE)</f>
        <v>1</v>
      </c>
      <c r="D2276" t="s">
        <v>157</v>
      </c>
      <c r="E2276" t="s">
        <v>241</v>
      </c>
      <c r="F2276" t="s">
        <v>241</v>
      </c>
      <c r="G2276" t="str">
        <f>VLOOKUP(Table2[[#This Row],[franchID]],TeamsFranchises!$A$1:$D$121,2,FALSE)</f>
        <v>Colorado Rockies</v>
      </c>
      <c r="H2276" t="s">
        <v>8</v>
      </c>
      <c r="I2276">
        <v>4</v>
      </c>
      <c r="J2276">
        <v>162</v>
      </c>
      <c r="K2276">
        <v>81</v>
      </c>
      <c r="L2276">
        <v>77</v>
      </c>
      <c r="M2276">
        <v>85</v>
      </c>
      <c r="N2276" t="s">
        <v>51</v>
      </c>
      <c r="O2276" t="s">
        <v>51</v>
      </c>
      <c r="P2276" t="s">
        <v>51</v>
      </c>
      <c r="Q2276">
        <f>IF(Table2[[#This Row],[LgWin]]="Y",1,0)</f>
        <v>0</v>
      </c>
      <c r="R2276" t="s">
        <v>51</v>
      </c>
      <c r="S2276">
        <f>IF(Table2[[#This Row],[WSWin]]="Y",1,0)</f>
        <v>0</v>
      </c>
      <c r="T2276">
        <v>826</v>
      </c>
      <c r="U2276">
        <v>5632</v>
      </c>
      <c r="V2276">
        <v>1640</v>
      </c>
      <c r="W2276">
        <v>333</v>
      </c>
      <c r="X2276">
        <v>36</v>
      </c>
      <c r="Y2276">
        <v>183</v>
      </c>
      <c r="Z2276">
        <v>469</v>
      </c>
      <c r="AA2276">
        <v>949</v>
      </c>
      <c r="AB2276">
        <v>67</v>
      </c>
      <c r="AC2276">
        <v>47</v>
      </c>
      <c r="AD2276">
        <v>37</v>
      </c>
      <c r="AE2276">
        <v>41</v>
      </c>
      <c r="AF2276">
        <v>855</v>
      </c>
      <c r="AG2276">
        <v>794</v>
      </c>
      <c r="AH2276">
        <v>4.99</v>
      </c>
      <c r="AI2276">
        <v>9</v>
      </c>
      <c r="AJ2276">
        <v>5</v>
      </c>
      <c r="AK2276">
        <v>36</v>
      </c>
      <c r="AL2276">
        <v>4298</v>
      </c>
      <c r="AM2276">
        <v>1583</v>
      </c>
      <c r="AN2276">
        <v>174</v>
      </c>
      <c r="AO2276">
        <v>562</v>
      </c>
      <c r="AP2276">
        <v>951</v>
      </c>
      <c r="AQ2276">
        <v>102</v>
      </c>
      <c r="AR2276">
        <v>193</v>
      </c>
      <c r="AS2276">
        <v>0.98399999999999999</v>
      </c>
      <c r="AT2276" t="s">
        <v>584</v>
      </c>
      <c r="AU2276" t="s">
        <v>594</v>
      </c>
      <c r="AV2276">
        <v>3792683</v>
      </c>
      <c r="AW2276">
        <v>121</v>
      </c>
      <c r="AX2276">
        <v>122</v>
      </c>
      <c r="AY2276" t="s">
        <v>241</v>
      </c>
      <c r="AZ2276" t="s">
        <v>241</v>
      </c>
      <c r="BA2276" t="s">
        <v>241</v>
      </c>
    </row>
    <row r="2277" spans="1:53" x14ac:dyDescent="0.55000000000000004">
      <c r="A2277">
        <v>1998</v>
      </c>
      <c r="B2277" t="b">
        <f>IF(Table2[[#This Row],[yearID]]&gt;=1903,TRUE,FALSE)</f>
        <v>1</v>
      </c>
      <c r="C2277" t="b">
        <f>IF(Table2[[#This Row],[yearID]]&gt;=1973,TRUE,FALSE)</f>
        <v>1</v>
      </c>
      <c r="D2277" t="s">
        <v>410</v>
      </c>
      <c r="E2277" t="s">
        <v>419</v>
      </c>
      <c r="F2277" t="s">
        <v>419</v>
      </c>
      <c r="G2277" t="str">
        <f>VLOOKUP(Table2[[#This Row],[franchID]],TeamsFranchises!$A$1:$D$121,2,FALSE)</f>
        <v>Detroit Tigers</v>
      </c>
      <c r="H2277" t="s">
        <v>591</v>
      </c>
      <c r="I2277">
        <v>5</v>
      </c>
      <c r="J2277">
        <v>162</v>
      </c>
      <c r="K2277">
        <v>81</v>
      </c>
      <c r="L2277">
        <v>65</v>
      </c>
      <c r="M2277">
        <v>97</v>
      </c>
      <c r="N2277" t="s">
        <v>51</v>
      </c>
      <c r="O2277" t="s">
        <v>51</v>
      </c>
      <c r="P2277" t="s">
        <v>51</v>
      </c>
      <c r="Q2277">
        <f>IF(Table2[[#This Row],[LgWin]]="Y",1,0)</f>
        <v>0</v>
      </c>
      <c r="R2277" t="s">
        <v>51</v>
      </c>
      <c r="S2277">
        <f>IF(Table2[[#This Row],[WSWin]]="Y",1,0)</f>
        <v>0</v>
      </c>
      <c r="T2277">
        <v>722</v>
      </c>
      <c r="U2277">
        <v>5664</v>
      </c>
      <c r="V2277">
        <v>1494</v>
      </c>
      <c r="W2277">
        <v>306</v>
      </c>
      <c r="X2277">
        <v>29</v>
      </c>
      <c r="Y2277">
        <v>165</v>
      </c>
      <c r="Z2277">
        <v>455</v>
      </c>
      <c r="AA2277">
        <v>1070</v>
      </c>
      <c r="AB2277">
        <v>122</v>
      </c>
      <c r="AC2277">
        <v>62</v>
      </c>
      <c r="AD2277">
        <v>62</v>
      </c>
      <c r="AE2277">
        <v>45</v>
      </c>
      <c r="AF2277">
        <v>863</v>
      </c>
      <c r="AG2277">
        <v>792</v>
      </c>
      <c r="AH2277">
        <v>4.93</v>
      </c>
      <c r="AI2277">
        <v>9</v>
      </c>
      <c r="AJ2277">
        <v>4</v>
      </c>
      <c r="AK2277">
        <v>32</v>
      </c>
      <c r="AL2277">
        <v>4339</v>
      </c>
      <c r="AM2277">
        <v>1551</v>
      </c>
      <c r="AN2277">
        <v>185</v>
      </c>
      <c r="AO2277">
        <v>595</v>
      </c>
      <c r="AP2277">
        <v>947</v>
      </c>
      <c r="AQ2277">
        <v>115</v>
      </c>
      <c r="AR2277">
        <v>164</v>
      </c>
      <c r="AS2277">
        <v>0.98199999999999998</v>
      </c>
      <c r="AT2277" t="s">
        <v>420</v>
      </c>
      <c r="AU2277" t="s">
        <v>518</v>
      </c>
      <c r="AV2277">
        <v>1409391</v>
      </c>
      <c r="AW2277">
        <v>100</v>
      </c>
      <c r="AX2277">
        <v>101</v>
      </c>
      <c r="AY2277" t="s">
        <v>419</v>
      </c>
      <c r="AZ2277" t="s">
        <v>419</v>
      </c>
      <c r="BA2277" t="s">
        <v>419</v>
      </c>
    </row>
    <row r="2278" spans="1:53" x14ac:dyDescent="0.55000000000000004">
      <c r="A2278">
        <v>1998</v>
      </c>
      <c r="B2278" t="b">
        <f>IF(Table2[[#This Row],[yearID]]&gt;=1903,TRUE,FALSE)</f>
        <v>1</v>
      </c>
      <c r="C2278" t="b">
        <f>IF(Table2[[#This Row],[yearID]]&gt;=1973,TRUE,FALSE)</f>
        <v>1</v>
      </c>
      <c r="D2278" t="s">
        <v>157</v>
      </c>
      <c r="E2278" t="s">
        <v>586</v>
      </c>
      <c r="F2278" t="s">
        <v>587</v>
      </c>
      <c r="G2278" t="str">
        <f>VLOOKUP(Table2[[#This Row],[franchID]],TeamsFranchises!$A$1:$D$121,2,FALSE)</f>
        <v>Florida Marlins</v>
      </c>
      <c r="H2278" t="s">
        <v>37</v>
      </c>
      <c r="I2278">
        <v>5</v>
      </c>
      <c r="J2278">
        <v>162</v>
      </c>
      <c r="K2278">
        <v>81</v>
      </c>
      <c r="L2278">
        <v>54</v>
      </c>
      <c r="M2278">
        <v>108</v>
      </c>
      <c r="N2278" t="s">
        <v>51</v>
      </c>
      <c r="O2278" t="s">
        <v>51</v>
      </c>
      <c r="P2278" t="s">
        <v>51</v>
      </c>
      <c r="Q2278">
        <f>IF(Table2[[#This Row],[LgWin]]="Y",1,0)</f>
        <v>0</v>
      </c>
      <c r="R2278" t="s">
        <v>51</v>
      </c>
      <c r="S2278">
        <f>IF(Table2[[#This Row],[WSWin]]="Y",1,0)</f>
        <v>0</v>
      </c>
      <c r="T2278">
        <v>667</v>
      </c>
      <c r="U2278">
        <v>5558</v>
      </c>
      <c r="V2278">
        <v>1381</v>
      </c>
      <c r="W2278">
        <v>277</v>
      </c>
      <c r="X2278">
        <v>36</v>
      </c>
      <c r="Y2278">
        <v>114</v>
      </c>
      <c r="Z2278">
        <v>525</v>
      </c>
      <c r="AA2278">
        <v>1120</v>
      </c>
      <c r="AB2278">
        <v>115</v>
      </c>
      <c r="AC2278">
        <v>57</v>
      </c>
      <c r="AD2278">
        <v>45</v>
      </c>
      <c r="AE2278">
        <v>29</v>
      </c>
      <c r="AF2278">
        <v>923</v>
      </c>
      <c r="AG2278">
        <v>834</v>
      </c>
      <c r="AH2278">
        <v>5.18</v>
      </c>
      <c r="AI2278">
        <v>11</v>
      </c>
      <c r="AJ2278">
        <v>3</v>
      </c>
      <c r="AK2278">
        <v>24</v>
      </c>
      <c r="AL2278">
        <v>4349</v>
      </c>
      <c r="AM2278">
        <v>1617</v>
      </c>
      <c r="AN2278">
        <v>182</v>
      </c>
      <c r="AO2278">
        <v>715</v>
      </c>
      <c r="AP2278">
        <v>1016</v>
      </c>
      <c r="AQ2278">
        <v>129</v>
      </c>
      <c r="AR2278">
        <v>177</v>
      </c>
      <c r="AS2278">
        <v>0.97899999999999998</v>
      </c>
      <c r="AT2278" t="s">
        <v>588</v>
      </c>
      <c r="AU2278" t="s">
        <v>589</v>
      </c>
      <c r="AV2278">
        <v>1730384</v>
      </c>
      <c r="AW2278">
        <v>94</v>
      </c>
      <c r="AX2278">
        <v>95</v>
      </c>
      <c r="AY2278" t="s">
        <v>587</v>
      </c>
      <c r="AZ2278" t="s">
        <v>586</v>
      </c>
      <c r="BA2278" t="s">
        <v>586</v>
      </c>
    </row>
    <row r="2279" spans="1:53" x14ac:dyDescent="0.55000000000000004">
      <c r="A2279">
        <v>1998</v>
      </c>
      <c r="B2279" t="b">
        <f>IF(Table2[[#This Row],[yearID]]&gt;=1903,TRUE,FALSE)</f>
        <v>1</v>
      </c>
      <c r="C2279" t="b">
        <f>IF(Table2[[#This Row],[yearID]]&gt;=1973,TRUE,FALSE)</f>
        <v>1</v>
      </c>
      <c r="D2279" t="s">
        <v>157</v>
      </c>
      <c r="E2279" t="s">
        <v>528</v>
      </c>
      <c r="F2279" t="s">
        <v>528</v>
      </c>
      <c r="G2279" t="str">
        <f>VLOOKUP(Table2[[#This Row],[franchID]],TeamsFranchises!$A$1:$D$121,2,FALSE)</f>
        <v>Houston Astros</v>
      </c>
      <c r="H2279" t="s">
        <v>591</v>
      </c>
      <c r="I2279">
        <v>1</v>
      </c>
      <c r="J2279">
        <v>162</v>
      </c>
      <c r="K2279">
        <v>81</v>
      </c>
      <c r="L2279">
        <v>102</v>
      </c>
      <c r="M2279">
        <v>60</v>
      </c>
      <c r="N2279" t="s">
        <v>76</v>
      </c>
      <c r="O2279" t="s">
        <v>51</v>
      </c>
      <c r="P2279" t="s">
        <v>51</v>
      </c>
      <c r="Q2279">
        <f>IF(Table2[[#This Row],[LgWin]]="Y",1,0)</f>
        <v>0</v>
      </c>
      <c r="R2279" t="s">
        <v>51</v>
      </c>
      <c r="S2279">
        <f>IF(Table2[[#This Row],[WSWin]]="Y",1,0)</f>
        <v>0</v>
      </c>
      <c r="T2279">
        <v>874</v>
      </c>
      <c r="U2279">
        <v>5641</v>
      </c>
      <c r="V2279">
        <v>1578</v>
      </c>
      <c r="W2279">
        <v>326</v>
      </c>
      <c r="X2279">
        <v>28</v>
      </c>
      <c r="Y2279">
        <v>166</v>
      </c>
      <c r="Z2279">
        <v>621</v>
      </c>
      <c r="AA2279">
        <v>1122</v>
      </c>
      <c r="AB2279">
        <v>155</v>
      </c>
      <c r="AC2279">
        <v>51</v>
      </c>
      <c r="AD2279">
        <v>72</v>
      </c>
      <c r="AE2279">
        <v>49</v>
      </c>
      <c r="AF2279">
        <v>620</v>
      </c>
      <c r="AG2279">
        <v>572</v>
      </c>
      <c r="AH2279">
        <v>3.5</v>
      </c>
      <c r="AI2279">
        <v>12</v>
      </c>
      <c r="AJ2279">
        <v>11</v>
      </c>
      <c r="AK2279">
        <v>44</v>
      </c>
      <c r="AL2279">
        <v>4414</v>
      </c>
      <c r="AM2279">
        <v>1435</v>
      </c>
      <c r="AN2279">
        <v>147</v>
      </c>
      <c r="AO2279">
        <v>465</v>
      </c>
      <c r="AP2279">
        <v>1187</v>
      </c>
      <c r="AQ2279">
        <v>108</v>
      </c>
      <c r="AR2279">
        <v>144</v>
      </c>
      <c r="AS2279">
        <v>0.98299999999999998</v>
      </c>
      <c r="AT2279" t="s">
        <v>539</v>
      </c>
      <c r="AU2279" t="s">
        <v>540</v>
      </c>
      <c r="AV2279">
        <v>2458451</v>
      </c>
      <c r="AW2279">
        <v>98</v>
      </c>
      <c r="AX2279">
        <v>97</v>
      </c>
      <c r="AY2279" t="s">
        <v>528</v>
      </c>
      <c r="AZ2279" t="s">
        <v>528</v>
      </c>
      <c r="BA2279" t="s">
        <v>528</v>
      </c>
    </row>
    <row r="2280" spans="1:53" x14ac:dyDescent="0.55000000000000004">
      <c r="A2280">
        <v>1998</v>
      </c>
      <c r="B2280" t="b">
        <f>IF(Table2[[#This Row],[yearID]]&gt;=1903,TRUE,FALSE)</f>
        <v>1</v>
      </c>
      <c r="C2280" t="b">
        <f>IF(Table2[[#This Row],[yearID]]&gt;=1973,TRUE,FALSE)</f>
        <v>1</v>
      </c>
      <c r="D2280" t="s">
        <v>410</v>
      </c>
      <c r="E2280" t="s">
        <v>509</v>
      </c>
      <c r="F2280" t="s">
        <v>548</v>
      </c>
      <c r="G2280" t="str">
        <f>VLOOKUP(Table2[[#This Row],[franchID]],TeamsFranchises!$A$1:$D$121,2,FALSE)</f>
        <v>Kansas City Royals</v>
      </c>
      <c r="H2280" t="s">
        <v>591</v>
      </c>
      <c r="I2280">
        <v>3</v>
      </c>
      <c r="J2280">
        <v>161</v>
      </c>
      <c r="K2280">
        <v>80</v>
      </c>
      <c r="L2280">
        <v>72</v>
      </c>
      <c r="M2280">
        <v>89</v>
      </c>
      <c r="N2280" t="s">
        <v>51</v>
      </c>
      <c r="O2280" t="s">
        <v>51</v>
      </c>
      <c r="P2280" t="s">
        <v>51</v>
      </c>
      <c r="Q2280">
        <f>IF(Table2[[#This Row],[LgWin]]="Y",1,0)</f>
        <v>0</v>
      </c>
      <c r="R2280" t="s">
        <v>51</v>
      </c>
      <c r="S2280">
        <f>IF(Table2[[#This Row],[WSWin]]="Y",1,0)</f>
        <v>0</v>
      </c>
      <c r="T2280">
        <v>714</v>
      </c>
      <c r="U2280">
        <v>5546</v>
      </c>
      <c r="V2280">
        <v>1459</v>
      </c>
      <c r="W2280">
        <v>274</v>
      </c>
      <c r="X2280">
        <v>40</v>
      </c>
      <c r="Y2280">
        <v>134</v>
      </c>
      <c r="Z2280">
        <v>475</v>
      </c>
      <c r="AA2280">
        <v>984</v>
      </c>
      <c r="AB2280">
        <v>135</v>
      </c>
      <c r="AC2280">
        <v>50</v>
      </c>
      <c r="AD2280">
        <v>60</v>
      </c>
      <c r="AE2280">
        <v>65</v>
      </c>
      <c r="AF2280">
        <v>899</v>
      </c>
      <c r="AG2280">
        <v>822</v>
      </c>
      <c r="AH2280">
        <v>5.15</v>
      </c>
      <c r="AI2280">
        <v>6</v>
      </c>
      <c r="AJ2280">
        <v>5</v>
      </c>
      <c r="AK2280">
        <v>46</v>
      </c>
      <c r="AL2280">
        <v>4309</v>
      </c>
      <c r="AM2280">
        <v>1590</v>
      </c>
      <c r="AN2280">
        <v>196</v>
      </c>
      <c r="AO2280">
        <v>568</v>
      </c>
      <c r="AP2280">
        <v>999</v>
      </c>
      <c r="AQ2280">
        <v>125</v>
      </c>
      <c r="AR2280">
        <v>172</v>
      </c>
      <c r="AS2280">
        <v>0.98</v>
      </c>
      <c r="AT2280" t="s">
        <v>549</v>
      </c>
      <c r="AU2280" t="s">
        <v>590</v>
      </c>
      <c r="AV2280">
        <v>1494875</v>
      </c>
      <c r="AW2280">
        <v>101</v>
      </c>
      <c r="AX2280">
        <v>102</v>
      </c>
      <c r="AY2280" t="s">
        <v>548</v>
      </c>
      <c r="AZ2280" t="s">
        <v>509</v>
      </c>
      <c r="BA2280" t="s">
        <v>509</v>
      </c>
    </row>
    <row r="2281" spans="1:53" x14ac:dyDescent="0.55000000000000004">
      <c r="A2281">
        <v>1998</v>
      </c>
      <c r="B2281" t="b">
        <f>IF(Table2[[#This Row],[yearID]]&gt;=1903,TRUE,FALSE)</f>
        <v>1</v>
      </c>
      <c r="C2281" t="b">
        <f>IF(Table2[[#This Row],[yearID]]&gt;=1973,TRUE,FALSE)</f>
        <v>1</v>
      </c>
      <c r="D2281" t="s">
        <v>157</v>
      </c>
      <c r="E2281" t="s">
        <v>511</v>
      </c>
      <c r="F2281" t="s">
        <v>260</v>
      </c>
      <c r="G2281" t="str">
        <f>VLOOKUP(Table2[[#This Row],[franchID]],TeamsFranchises!$A$1:$D$121,2,FALSE)</f>
        <v>Los Angeles Dodgers</v>
      </c>
      <c r="H2281" t="s">
        <v>8</v>
      </c>
      <c r="I2281">
        <v>3</v>
      </c>
      <c r="J2281">
        <v>162</v>
      </c>
      <c r="K2281">
        <v>81</v>
      </c>
      <c r="L2281">
        <v>83</v>
      </c>
      <c r="M2281">
        <v>79</v>
      </c>
      <c r="N2281" t="s">
        <v>51</v>
      </c>
      <c r="O2281" t="s">
        <v>51</v>
      </c>
      <c r="P2281" t="s">
        <v>51</v>
      </c>
      <c r="Q2281">
        <f>IF(Table2[[#This Row],[LgWin]]="Y",1,0)</f>
        <v>0</v>
      </c>
      <c r="R2281" t="s">
        <v>51</v>
      </c>
      <c r="S2281">
        <f>IF(Table2[[#This Row],[WSWin]]="Y",1,0)</f>
        <v>0</v>
      </c>
      <c r="T2281">
        <v>669</v>
      </c>
      <c r="U2281">
        <v>5459</v>
      </c>
      <c r="V2281">
        <v>1374</v>
      </c>
      <c r="W2281">
        <v>209</v>
      </c>
      <c r="X2281">
        <v>27</v>
      </c>
      <c r="Y2281">
        <v>159</v>
      </c>
      <c r="Z2281">
        <v>447</v>
      </c>
      <c r="AA2281">
        <v>1056</v>
      </c>
      <c r="AB2281">
        <v>137</v>
      </c>
      <c r="AC2281">
        <v>53</v>
      </c>
      <c r="AD2281">
        <v>36</v>
      </c>
      <c r="AE2281">
        <v>43</v>
      </c>
      <c r="AF2281">
        <v>678</v>
      </c>
      <c r="AG2281">
        <v>612</v>
      </c>
      <c r="AH2281">
        <v>3.81</v>
      </c>
      <c r="AI2281">
        <v>16</v>
      </c>
      <c r="AJ2281">
        <v>10</v>
      </c>
      <c r="AK2281">
        <v>47</v>
      </c>
      <c r="AL2281">
        <v>4342</v>
      </c>
      <c r="AM2281">
        <v>1332</v>
      </c>
      <c r="AN2281">
        <v>135</v>
      </c>
      <c r="AO2281">
        <v>587</v>
      </c>
      <c r="AP2281">
        <v>1178</v>
      </c>
      <c r="AQ2281">
        <v>134</v>
      </c>
      <c r="AR2281">
        <v>154</v>
      </c>
      <c r="AS2281">
        <v>0.97799999999999998</v>
      </c>
      <c r="AT2281" t="s">
        <v>512</v>
      </c>
      <c r="AU2281" t="s">
        <v>531</v>
      </c>
      <c r="AV2281">
        <v>3089222</v>
      </c>
      <c r="AW2281">
        <v>95</v>
      </c>
      <c r="AX2281">
        <v>95</v>
      </c>
      <c r="AY2281" t="s">
        <v>260</v>
      </c>
      <c r="AZ2281" t="s">
        <v>511</v>
      </c>
      <c r="BA2281" t="s">
        <v>511</v>
      </c>
    </row>
    <row r="2282" spans="1:53" x14ac:dyDescent="0.55000000000000004">
      <c r="A2282">
        <v>1998</v>
      </c>
      <c r="B2282" t="b">
        <f>IF(Table2[[#This Row],[yearID]]&gt;=1903,TRUE,FALSE)</f>
        <v>1</v>
      </c>
      <c r="C2282" t="b">
        <f>IF(Table2[[#This Row],[yearID]]&gt;=1973,TRUE,FALSE)</f>
        <v>1</v>
      </c>
      <c r="D2282" t="s">
        <v>157</v>
      </c>
      <c r="E2282" t="s">
        <v>282</v>
      </c>
      <c r="F2282" t="s">
        <v>282</v>
      </c>
      <c r="G2282" t="str">
        <f>VLOOKUP(Table2[[#This Row],[franchID]],TeamsFranchises!$A$1:$D$121,2,FALSE)</f>
        <v>Milwaukee Brewers</v>
      </c>
      <c r="H2282" t="s">
        <v>591</v>
      </c>
      <c r="I2282">
        <v>5</v>
      </c>
      <c r="J2282">
        <v>162</v>
      </c>
      <c r="K2282">
        <v>81</v>
      </c>
      <c r="L2282">
        <v>74</v>
      </c>
      <c r="M2282">
        <v>88</v>
      </c>
      <c r="N2282" t="s">
        <v>51</v>
      </c>
      <c r="O2282" t="s">
        <v>51</v>
      </c>
      <c r="P2282" t="s">
        <v>51</v>
      </c>
      <c r="Q2282">
        <f>IF(Table2[[#This Row],[LgWin]]="Y",1,0)</f>
        <v>0</v>
      </c>
      <c r="R2282" t="s">
        <v>51</v>
      </c>
      <c r="S2282">
        <f>IF(Table2[[#This Row],[WSWin]]="Y",1,0)</f>
        <v>0</v>
      </c>
      <c r="T2282">
        <v>707</v>
      </c>
      <c r="U2282">
        <v>5541</v>
      </c>
      <c r="V2282">
        <v>1439</v>
      </c>
      <c r="W2282">
        <v>266</v>
      </c>
      <c r="X2282">
        <v>17</v>
      </c>
      <c r="Y2282">
        <v>152</v>
      </c>
      <c r="Z2282">
        <v>532</v>
      </c>
      <c r="AA2282">
        <v>1039</v>
      </c>
      <c r="AB2282">
        <v>81</v>
      </c>
      <c r="AC2282">
        <v>59</v>
      </c>
      <c r="AD2282">
        <v>66</v>
      </c>
      <c r="AE2282">
        <v>32</v>
      </c>
      <c r="AF2282">
        <v>812</v>
      </c>
      <c r="AG2282">
        <v>746</v>
      </c>
      <c r="AH2282">
        <v>4.63</v>
      </c>
      <c r="AI2282">
        <v>2</v>
      </c>
      <c r="AJ2282">
        <v>2</v>
      </c>
      <c r="AK2282">
        <v>39</v>
      </c>
      <c r="AL2282">
        <v>4353</v>
      </c>
      <c r="AM2282">
        <v>1538</v>
      </c>
      <c r="AN2282">
        <v>188</v>
      </c>
      <c r="AO2282">
        <v>550</v>
      </c>
      <c r="AP2282">
        <v>1063</v>
      </c>
      <c r="AQ2282">
        <v>110</v>
      </c>
      <c r="AR2282">
        <v>192</v>
      </c>
      <c r="AS2282">
        <v>0.98199999999999998</v>
      </c>
      <c r="AT2282" t="s">
        <v>281</v>
      </c>
      <c r="AU2282" t="s">
        <v>501</v>
      </c>
      <c r="AV2282">
        <v>1811593</v>
      </c>
      <c r="AW2282">
        <v>100</v>
      </c>
      <c r="AX2282">
        <v>101</v>
      </c>
      <c r="AY2282" t="s">
        <v>282</v>
      </c>
      <c r="AZ2282" t="s">
        <v>563</v>
      </c>
      <c r="BA2282" t="s">
        <v>282</v>
      </c>
    </row>
    <row r="2283" spans="1:53" x14ac:dyDescent="0.55000000000000004">
      <c r="A2283">
        <v>1998</v>
      </c>
      <c r="B2283" t="b">
        <f>IF(Table2[[#This Row],[yearID]]&gt;=1903,TRUE,FALSE)</f>
        <v>1</v>
      </c>
      <c r="C2283" t="b">
        <f>IF(Table2[[#This Row],[yearID]]&gt;=1973,TRUE,FALSE)</f>
        <v>1</v>
      </c>
      <c r="D2283" t="s">
        <v>410</v>
      </c>
      <c r="E2283" t="s">
        <v>426</v>
      </c>
      <c r="F2283" t="s">
        <v>426</v>
      </c>
      <c r="G2283" t="str">
        <f>VLOOKUP(Table2[[#This Row],[franchID]],TeamsFranchises!$A$1:$D$121,2,FALSE)</f>
        <v>Minnesota Twins</v>
      </c>
      <c r="H2283" t="s">
        <v>591</v>
      </c>
      <c r="I2283">
        <v>4</v>
      </c>
      <c r="J2283">
        <v>162</v>
      </c>
      <c r="K2283">
        <v>81</v>
      </c>
      <c r="L2283">
        <v>70</v>
      </c>
      <c r="M2283">
        <v>92</v>
      </c>
      <c r="N2283" t="s">
        <v>51</v>
      </c>
      <c r="O2283" t="s">
        <v>51</v>
      </c>
      <c r="P2283" t="s">
        <v>51</v>
      </c>
      <c r="Q2283">
        <f>IF(Table2[[#This Row],[LgWin]]="Y",1,0)</f>
        <v>0</v>
      </c>
      <c r="R2283" t="s">
        <v>51</v>
      </c>
      <c r="S2283">
        <f>IF(Table2[[#This Row],[WSWin]]="Y",1,0)</f>
        <v>0</v>
      </c>
      <c r="T2283">
        <v>734</v>
      </c>
      <c r="U2283">
        <v>5641</v>
      </c>
      <c r="V2283">
        <v>1499</v>
      </c>
      <c r="W2283">
        <v>285</v>
      </c>
      <c r="X2283">
        <v>32</v>
      </c>
      <c r="Y2283">
        <v>115</v>
      </c>
      <c r="Z2283">
        <v>506</v>
      </c>
      <c r="AA2283">
        <v>915</v>
      </c>
      <c r="AB2283">
        <v>112</v>
      </c>
      <c r="AC2283">
        <v>54</v>
      </c>
      <c r="AD2283">
        <v>45</v>
      </c>
      <c r="AE2283">
        <v>52</v>
      </c>
      <c r="AF2283">
        <v>818</v>
      </c>
      <c r="AG2283">
        <v>764</v>
      </c>
      <c r="AH2283">
        <v>4.75</v>
      </c>
      <c r="AI2283">
        <v>7</v>
      </c>
      <c r="AJ2283">
        <v>8</v>
      </c>
      <c r="AK2283">
        <v>42</v>
      </c>
      <c r="AL2283">
        <v>4343</v>
      </c>
      <c r="AM2283">
        <v>1622</v>
      </c>
      <c r="AN2283">
        <v>180</v>
      </c>
      <c r="AO2283">
        <v>457</v>
      </c>
      <c r="AP2283">
        <v>952</v>
      </c>
      <c r="AQ2283">
        <v>108</v>
      </c>
      <c r="AR2283">
        <v>135</v>
      </c>
      <c r="AS2283">
        <v>0.98199999999999998</v>
      </c>
      <c r="AT2283" t="s">
        <v>523</v>
      </c>
      <c r="AU2283" t="s">
        <v>579</v>
      </c>
      <c r="AV2283">
        <v>1165976</v>
      </c>
      <c r="AW2283">
        <v>101</v>
      </c>
      <c r="AX2283">
        <v>102</v>
      </c>
      <c r="AY2283" t="s">
        <v>426</v>
      </c>
      <c r="AZ2283" t="s">
        <v>426</v>
      </c>
      <c r="BA2283" t="s">
        <v>426</v>
      </c>
    </row>
    <row r="2284" spans="1:53" x14ac:dyDescent="0.55000000000000004">
      <c r="A2284">
        <v>1998</v>
      </c>
      <c r="B2284" t="b">
        <f>IF(Table2[[#This Row],[yearID]]&gt;=1903,TRUE,FALSE)</f>
        <v>1</v>
      </c>
      <c r="C2284" t="b">
        <f>IF(Table2[[#This Row],[yearID]]&gt;=1973,TRUE,FALSE)</f>
        <v>1</v>
      </c>
      <c r="D2284" t="s">
        <v>157</v>
      </c>
      <c r="E2284" t="s">
        <v>551</v>
      </c>
      <c r="F2284" t="s">
        <v>398</v>
      </c>
      <c r="G2284" t="str">
        <f>VLOOKUP(Table2[[#This Row],[franchID]],TeamsFranchises!$A$1:$D$121,2,FALSE)</f>
        <v>Washington Nationals</v>
      </c>
      <c r="H2284" t="s">
        <v>37</v>
      </c>
      <c r="I2284">
        <v>4</v>
      </c>
      <c r="J2284">
        <v>162</v>
      </c>
      <c r="K2284">
        <v>81</v>
      </c>
      <c r="L2284">
        <v>65</v>
      </c>
      <c r="M2284">
        <v>97</v>
      </c>
      <c r="N2284" t="s">
        <v>51</v>
      </c>
      <c r="O2284" t="s">
        <v>51</v>
      </c>
      <c r="P2284" t="s">
        <v>51</v>
      </c>
      <c r="Q2284">
        <f>IF(Table2[[#This Row],[LgWin]]="Y",1,0)</f>
        <v>0</v>
      </c>
      <c r="R2284" t="s">
        <v>51</v>
      </c>
      <c r="S2284">
        <f>IF(Table2[[#This Row],[WSWin]]="Y",1,0)</f>
        <v>0</v>
      </c>
      <c r="T2284">
        <v>644</v>
      </c>
      <c r="U2284">
        <v>5418</v>
      </c>
      <c r="V2284">
        <v>1348</v>
      </c>
      <c r="W2284">
        <v>280</v>
      </c>
      <c r="X2284">
        <v>32</v>
      </c>
      <c r="Y2284">
        <v>147</v>
      </c>
      <c r="Z2284">
        <v>439</v>
      </c>
      <c r="AA2284">
        <v>1058</v>
      </c>
      <c r="AB2284">
        <v>91</v>
      </c>
      <c r="AC2284">
        <v>46</v>
      </c>
      <c r="AD2284">
        <v>60</v>
      </c>
      <c r="AE2284">
        <v>37</v>
      </c>
      <c r="AF2284">
        <v>783</v>
      </c>
      <c r="AG2284">
        <v>695</v>
      </c>
      <c r="AH2284">
        <v>4.38</v>
      </c>
      <c r="AI2284">
        <v>4</v>
      </c>
      <c r="AJ2284">
        <v>5</v>
      </c>
      <c r="AK2284">
        <v>39</v>
      </c>
      <c r="AL2284">
        <v>4281</v>
      </c>
      <c r="AM2284">
        <v>1448</v>
      </c>
      <c r="AN2284">
        <v>156</v>
      </c>
      <c r="AO2284">
        <v>533</v>
      </c>
      <c r="AP2284">
        <v>1017</v>
      </c>
      <c r="AQ2284">
        <v>155</v>
      </c>
      <c r="AR2284">
        <v>127</v>
      </c>
      <c r="AS2284">
        <v>0.97499999999999998</v>
      </c>
      <c r="AT2284" t="s">
        <v>552</v>
      </c>
      <c r="AU2284" t="s">
        <v>572</v>
      </c>
      <c r="AV2284">
        <v>914909</v>
      </c>
      <c r="AW2284">
        <v>98</v>
      </c>
      <c r="AX2284">
        <v>99</v>
      </c>
      <c r="AY2284" t="s">
        <v>551</v>
      </c>
      <c r="AZ2284" t="s">
        <v>551</v>
      </c>
      <c r="BA2284" t="s">
        <v>551</v>
      </c>
    </row>
    <row r="2285" spans="1:53" x14ac:dyDescent="0.55000000000000004">
      <c r="A2285">
        <v>1998</v>
      </c>
      <c r="B2285" t="b">
        <f>IF(Table2[[#This Row],[yearID]]&gt;=1903,TRUE,FALSE)</f>
        <v>1</v>
      </c>
      <c r="C2285" t="b">
        <f>IF(Table2[[#This Row],[yearID]]&gt;=1973,TRUE,FALSE)</f>
        <v>1</v>
      </c>
      <c r="D2285" t="s">
        <v>410</v>
      </c>
      <c r="E2285" t="s">
        <v>436</v>
      </c>
      <c r="F2285" t="s">
        <v>412</v>
      </c>
      <c r="G2285" t="str">
        <f>VLOOKUP(Table2[[#This Row],[franchID]],TeamsFranchises!$A$1:$D$121,2,FALSE)</f>
        <v>New York Yankees</v>
      </c>
      <c r="H2285" t="s">
        <v>37</v>
      </c>
      <c r="I2285">
        <v>1</v>
      </c>
      <c r="J2285">
        <v>162</v>
      </c>
      <c r="K2285">
        <v>81</v>
      </c>
      <c r="L2285">
        <v>114</v>
      </c>
      <c r="M2285">
        <v>48</v>
      </c>
      <c r="N2285" t="s">
        <v>76</v>
      </c>
      <c r="O2285" t="s">
        <v>51</v>
      </c>
      <c r="P2285" t="s">
        <v>76</v>
      </c>
      <c r="Q2285">
        <f>IF(Table2[[#This Row],[LgWin]]="Y",1,0)</f>
        <v>1</v>
      </c>
      <c r="R2285" t="s">
        <v>76</v>
      </c>
      <c r="S2285">
        <f>IF(Table2[[#This Row],[WSWin]]="Y",1,0)</f>
        <v>1</v>
      </c>
      <c r="T2285">
        <v>965</v>
      </c>
      <c r="U2285">
        <v>5643</v>
      </c>
      <c r="V2285">
        <v>1625</v>
      </c>
      <c r="W2285">
        <v>290</v>
      </c>
      <c r="X2285">
        <v>31</v>
      </c>
      <c r="Y2285">
        <v>207</v>
      </c>
      <c r="Z2285">
        <v>653</v>
      </c>
      <c r="AA2285">
        <v>1025</v>
      </c>
      <c r="AB2285">
        <v>153</v>
      </c>
      <c r="AC2285">
        <v>63</v>
      </c>
      <c r="AD2285">
        <v>57</v>
      </c>
      <c r="AE2285">
        <v>59</v>
      </c>
      <c r="AF2285">
        <v>656</v>
      </c>
      <c r="AG2285">
        <v>619</v>
      </c>
      <c r="AH2285">
        <v>3.82</v>
      </c>
      <c r="AI2285">
        <v>22</v>
      </c>
      <c r="AJ2285">
        <v>16</v>
      </c>
      <c r="AK2285">
        <v>48</v>
      </c>
      <c r="AL2285">
        <v>4370</v>
      </c>
      <c r="AM2285">
        <v>1357</v>
      </c>
      <c r="AN2285">
        <v>156</v>
      </c>
      <c r="AO2285">
        <v>466</v>
      </c>
      <c r="AP2285">
        <v>1080</v>
      </c>
      <c r="AQ2285">
        <v>98</v>
      </c>
      <c r="AR2285">
        <v>146</v>
      </c>
      <c r="AS2285">
        <v>0.98399999999999999</v>
      </c>
      <c r="AT2285" t="s">
        <v>459</v>
      </c>
      <c r="AU2285" t="s">
        <v>571</v>
      </c>
      <c r="AV2285">
        <v>2955193</v>
      </c>
      <c r="AW2285">
        <v>97</v>
      </c>
      <c r="AX2285">
        <v>95</v>
      </c>
      <c r="AY2285" t="s">
        <v>412</v>
      </c>
      <c r="AZ2285" t="s">
        <v>436</v>
      </c>
      <c r="BA2285" t="s">
        <v>436</v>
      </c>
    </row>
    <row r="2286" spans="1:53" x14ac:dyDescent="0.55000000000000004">
      <c r="A2286">
        <v>1998</v>
      </c>
      <c r="B2286" t="b">
        <f>IF(Table2[[#This Row],[yearID]]&gt;=1903,TRUE,FALSE)</f>
        <v>1</v>
      </c>
      <c r="C2286" t="b">
        <f>IF(Table2[[#This Row],[yearID]]&gt;=1973,TRUE,FALSE)</f>
        <v>1</v>
      </c>
      <c r="D2286" t="s">
        <v>157</v>
      </c>
      <c r="E2286" t="s">
        <v>532</v>
      </c>
      <c r="F2286" t="s">
        <v>533</v>
      </c>
      <c r="G2286" t="str">
        <f>VLOOKUP(Table2[[#This Row],[franchID]],TeamsFranchises!$A$1:$D$121,2,FALSE)</f>
        <v>New York Mets</v>
      </c>
      <c r="H2286" t="s">
        <v>37</v>
      </c>
      <c r="I2286">
        <v>2</v>
      </c>
      <c r="J2286">
        <v>162</v>
      </c>
      <c r="K2286">
        <v>81</v>
      </c>
      <c r="L2286">
        <v>88</v>
      </c>
      <c r="M2286">
        <v>74</v>
      </c>
      <c r="N2286" t="s">
        <v>51</v>
      </c>
      <c r="O2286" t="s">
        <v>51</v>
      </c>
      <c r="P2286" t="s">
        <v>51</v>
      </c>
      <c r="Q2286">
        <f>IF(Table2[[#This Row],[LgWin]]="Y",1,0)</f>
        <v>0</v>
      </c>
      <c r="R2286" t="s">
        <v>51</v>
      </c>
      <c r="S2286">
        <f>IF(Table2[[#This Row],[WSWin]]="Y",1,0)</f>
        <v>0</v>
      </c>
      <c r="T2286">
        <v>706</v>
      </c>
      <c r="U2286">
        <v>5510</v>
      </c>
      <c r="V2286">
        <v>1425</v>
      </c>
      <c r="W2286">
        <v>289</v>
      </c>
      <c r="X2286">
        <v>24</v>
      </c>
      <c r="Y2286">
        <v>136</v>
      </c>
      <c r="Z2286">
        <v>572</v>
      </c>
      <c r="AA2286">
        <v>1049</v>
      </c>
      <c r="AB2286">
        <v>62</v>
      </c>
      <c r="AC2286">
        <v>46</v>
      </c>
      <c r="AD2286">
        <v>37</v>
      </c>
      <c r="AE2286">
        <v>48</v>
      </c>
      <c r="AF2286">
        <v>645</v>
      </c>
      <c r="AG2286">
        <v>609</v>
      </c>
      <c r="AH2286">
        <v>3.76</v>
      </c>
      <c r="AI2286">
        <v>9</v>
      </c>
      <c r="AJ2286">
        <v>16</v>
      </c>
      <c r="AK2286">
        <v>46</v>
      </c>
      <c r="AL2286">
        <v>4374</v>
      </c>
      <c r="AM2286">
        <v>1381</v>
      </c>
      <c r="AN2286">
        <v>152</v>
      </c>
      <c r="AO2286">
        <v>532</v>
      </c>
      <c r="AP2286">
        <v>1129</v>
      </c>
      <c r="AQ2286">
        <v>101</v>
      </c>
      <c r="AR2286">
        <v>151</v>
      </c>
      <c r="AS2286">
        <v>0.98399999999999999</v>
      </c>
      <c r="AT2286" t="s">
        <v>534</v>
      </c>
      <c r="AU2286" t="s">
        <v>536</v>
      </c>
      <c r="AV2286">
        <v>2287948</v>
      </c>
      <c r="AW2286">
        <v>99</v>
      </c>
      <c r="AX2286">
        <v>99</v>
      </c>
      <c r="AY2286" t="s">
        <v>533</v>
      </c>
      <c r="AZ2286" t="s">
        <v>532</v>
      </c>
      <c r="BA2286" t="s">
        <v>532</v>
      </c>
    </row>
    <row r="2287" spans="1:53" x14ac:dyDescent="0.55000000000000004">
      <c r="A2287">
        <v>1998</v>
      </c>
      <c r="B2287" t="b">
        <f>IF(Table2[[#This Row],[yearID]]&gt;=1903,TRUE,FALSE)</f>
        <v>1</v>
      </c>
      <c r="C2287" t="b">
        <f>IF(Table2[[#This Row],[yearID]]&gt;=1973,TRUE,FALSE)</f>
        <v>1</v>
      </c>
      <c r="D2287" t="s">
        <v>410</v>
      </c>
      <c r="E2287" t="s">
        <v>423</v>
      </c>
      <c r="F2287" t="s">
        <v>423</v>
      </c>
      <c r="G2287" t="str">
        <f>VLOOKUP(Table2[[#This Row],[franchID]],TeamsFranchises!$A$1:$D$121,2,FALSE)</f>
        <v>Oakland Athletics</v>
      </c>
      <c r="H2287" t="s">
        <v>8</v>
      </c>
      <c r="I2287">
        <v>4</v>
      </c>
      <c r="J2287">
        <v>162</v>
      </c>
      <c r="K2287">
        <v>81</v>
      </c>
      <c r="L2287">
        <v>74</v>
      </c>
      <c r="M2287">
        <v>88</v>
      </c>
      <c r="N2287" t="s">
        <v>51</v>
      </c>
      <c r="O2287" t="s">
        <v>51</v>
      </c>
      <c r="P2287" t="s">
        <v>51</v>
      </c>
      <c r="Q2287">
        <f>IF(Table2[[#This Row],[LgWin]]="Y",1,0)</f>
        <v>0</v>
      </c>
      <c r="R2287" t="s">
        <v>51</v>
      </c>
      <c r="S2287">
        <f>IF(Table2[[#This Row],[WSWin]]="Y",1,0)</f>
        <v>0</v>
      </c>
      <c r="T2287">
        <v>804</v>
      </c>
      <c r="U2287">
        <v>5490</v>
      </c>
      <c r="V2287">
        <v>1413</v>
      </c>
      <c r="W2287">
        <v>295</v>
      </c>
      <c r="X2287">
        <v>13</v>
      </c>
      <c r="Y2287">
        <v>149</v>
      </c>
      <c r="Z2287">
        <v>633</v>
      </c>
      <c r="AA2287">
        <v>1122</v>
      </c>
      <c r="AB2287">
        <v>131</v>
      </c>
      <c r="AC2287">
        <v>47</v>
      </c>
      <c r="AD2287">
        <v>55</v>
      </c>
      <c r="AE2287">
        <v>46</v>
      </c>
      <c r="AF2287">
        <v>866</v>
      </c>
      <c r="AG2287">
        <v>766</v>
      </c>
      <c r="AH2287">
        <v>4.8099999999999996</v>
      </c>
      <c r="AI2287">
        <v>12</v>
      </c>
      <c r="AJ2287">
        <v>4</v>
      </c>
      <c r="AK2287">
        <v>39</v>
      </c>
      <c r="AL2287">
        <v>4302</v>
      </c>
      <c r="AM2287">
        <v>1555</v>
      </c>
      <c r="AN2287">
        <v>179</v>
      </c>
      <c r="AO2287">
        <v>529</v>
      </c>
      <c r="AP2287">
        <v>922</v>
      </c>
      <c r="AQ2287">
        <v>141</v>
      </c>
      <c r="AR2287">
        <v>155</v>
      </c>
      <c r="AS2287">
        <v>0.97699999999999998</v>
      </c>
      <c r="AT2287" t="s">
        <v>546</v>
      </c>
      <c r="AU2287" t="s">
        <v>547</v>
      </c>
      <c r="AV2287">
        <v>1232343</v>
      </c>
      <c r="AW2287">
        <v>96</v>
      </c>
      <c r="AX2287">
        <v>97</v>
      </c>
      <c r="AY2287" t="s">
        <v>423</v>
      </c>
      <c r="AZ2287" t="s">
        <v>423</v>
      </c>
      <c r="BA2287" t="s">
        <v>423</v>
      </c>
    </row>
    <row r="2288" spans="1:53" x14ac:dyDescent="0.55000000000000004">
      <c r="A2288">
        <v>1998</v>
      </c>
      <c r="B2288" t="b">
        <f>IF(Table2[[#This Row],[yearID]]&gt;=1903,TRUE,FALSE)</f>
        <v>1</v>
      </c>
      <c r="C2288" t="b">
        <f>IF(Table2[[#This Row],[yearID]]&gt;=1973,TRUE,FALSE)</f>
        <v>1</v>
      </c>
      <c r="D2288" t="s">
        <v>157</v>
      </c>
      <c r="E2288" t="s">
        <v>122</v>
      </c>
      <c r="F2288" t="s">
        <v>122</v>
      </c>
      <c r="G2288" t="str">
        <f>VLOOKUP(Table2[[#This Row],[franchID]],TeamsFranchises!$A$1:$D$121,2,FALSE)</f>
        <v>Philadelphia Phillies</v>
      </c>
      <c r="H2288" t="s">
        <v>37</v>
      </c>
      <c r="I2288">
        <v>3</v>
      </c>
      <c r="J2288">
        <v>162</v>
      </c>
      <c r="K2288">
        <v>81</v>
      </c>
      <c r="L2288">
        <v>75</v>
      </c>
      <c r="M2288">
        <v>87</v>
      </c>
      <c r="N2288" t="s">
        <v>51</v>
      </c>
      <c r="O2288" t="s">
        <v>51</v>
      </c>
      <c r="P2288" t="s">
        <v>51</v>
      </c>
      <c r="Q2288">
        <f>IF(Table2[[#This Row],[LgWin]]="Y",1,0)</f>
        <v>0</v>
      </c>
      <c r="R2288" t="s">
        <v>51</v>
      </c>
      <c r="S2288">
        <f>IF(Table2[[#This Row],[WSWin]]="Y",1,0)</f>
        <v>0</v>
      </c>
      <c r="T2288">
        <v>713</v>
      </c>
      <c r="U2288">
        <v>5617</v>
      </c>
      <c r="V2288">
        <v>1482</v>
      </c>
      <c r="W2288">
        <v>286</v>
      </c>
      <c r="X2288">
        <v>36</v>
      </c>
      <c r="Y2288">
        <v>126</v>
      </c>
      <c r="Z2288">
        <v>508</v>
      </c>
      <c r="AA2288">
        <v>1080</v>
      </c>
      <c r="AB2288">
        <v>97</v>
      </c>
      <c r="AC2288">
        <v>45</v>
      </c>
      <c r="AD2288">
        <v>45</v>
      </c>
      <c r="AE2288">
        <v>65</v>
      </c>
      <c r="AF2288">
        <v>808</v>
      </c>
      <c r="AG2288">
        <v>754</v>
      </c>
      <c r="AH2288">
        <v>4.6399999999999997</v>
      </c>
      <c r="AI2288">
        <v>21</v>
      </c>
      <c r="AJ2288">
        <v>10</v>
      </c>
      <c r="AK2288">
        <v>32</v>
      </c>
      <c r="AL2288">
        <v>4389</v>
      </c>
      <c r="AM2288">
        <v>1476</v>
      </c>
      <c r="AN2288">
        <v>188</v>
      </c>
      <c r="AO2288">
        <v>544</v>
      </c>
      <c r="AP2288">
        <v>1176</v>
      </c>
      <c r="AQ2288">
        <v>110</v>
      </c>
      <c r="AR2288">
        <v>131</v>
      </c>
      <c r="AS2288">
        <v>0.98199999999999998</v>
      </c>
      <c r="AT2288" t="s">
        <v>358</v>
      </c>
      <c r="AU2288" t="s">
        <v>566</v>
      </c>
      <c r="AV2288">
        <v>1715722</v>
      </c>
      <c r="AW2288">
        <v>102</v>
      </c>
      <c r="AX2288">
        <v>103</v>
      </c>
      <c r="AY2288" t="s">
        <v>122</v>
      </c>
      <c r="AZ2288" t="s">
        <v>122</v>
      </c>
      <c r="BA2288" t="s">
        <v>122</v>
      </c>
    </row>
    <row r="2289" spans="1:53" x14ac:dyDescent="0.55000000000000004">
      <c r="A2289">
        <v>1998</v>
      </c>
      <c r="B2289" t="b">
        <f>IF(Table2[[#This Row],[yearID]]&gt;=1903,TRUE,FALSE)</f>
        <v>1</v>
      </c>
      <c r="C2289" t="b">
        <f>IF(Table2[[#This Row],[yearID]]&gt;=1973,TRUE,FALSE)</f>
        <v>1</v>
      </c>
      <c r="D2289" t="s">
        <v>157</v>
      </c>
      <c r="E2289" t="s">
        <v>229</v>
      </c>
      <c r="F2289" t="s">
        <v>229</v>
      </c>
      <c r="G2289" t="str">
        <f>VLOOKUP(Table2[[#This Row],[franchID]],TeamsFranchises!$A$1:$D$121,2,FALSE)</f>
        <v>Pittsburgh Pirates</v>
      </c>
      <c r="H2289" t="s">
        <v>591</v>
      </c>
      <c r="I2289">
        <v>6</v>
      </c>
      <c r="J2289">
        <v>163</v>
      </c>
      <c r="K2289">
        <v>80</v>
      </c>
      <c r="L2289">
        <v>69</v>
      </c>
      <c r="M2289">
        <v>93</v>
      </c>
      <c r="N2289" t="s">
        <v>51</v>
      </c>
      <c r="O2289" t="s">
        <v>51</v>
      </c>
      <c r="P2289" t="s">
        <v>51</v>
      </c>
      <c r="Q2289">
        <f>IF(Table2[[#This Row],[LgWin]]="Y",1,0)</f>
        <v>0</v>
      </c>
      <c r="R2289" t="s">
        <v>51</v>
      </c>
      <c r="S2289">
        <f>IF(Table2[[#This Row],[WSWin]]="Y",1,0)</f>
        <v>0</v>
      </c>
      <c r="T2289">
        <v>650</v>
      </c>
      <c r="U2289">
        <v>5493</v>
      </c>
      <c r="V2289">
        <v>1395</v>
      </c>
      <c r="W2289">
        <v>271</v>
      </c>
      <c r="X2289">
        <v>35</v>
      </c>
      <c r="Y2289">
        <v>107</v>
      </c>
      <c r="Z2289">
        <v>393</v>
      </c>
      <c r="AA2289">
        <v>1060</v>
      </c>
      <c r="AB2289">
        <v>159</v>
      </c>
      <c r="AC2289">
        <v>51</v>
      </c>
      <c r="AD2289">
        <v>91</v>
      </c>
      <c r="AE2289">
        <v>56</v>
      </c>
      <c r="AF2289">
        <v>718</v>
      </c>
      <c r="AG2289">
        <v>629</v>
      </c>
      <c r="AH2289">
        <v>3.91</v>
      </c>
      <c r="AI2289">
        <v>7</v>
      </c>
      <c r="AJ2289">
        <v>10</v>
      </c>
      <c r="AK2289">
        <v>41</v>
      </c>
      <c r="AL2289">
        <v>4347</v>
      </c>
      <c r="AM2289">
        <v>1433</v>
      </c>
      <c r="AN2289">
        <v>147</v>
      </c>
      <c r="AO2289">
        <v>530</v>
      </c>
      <c r="AP2289">
        <v>1112</v>
      </c>
      <c r="AQ2289">
        <v>140</v>
      </c>
      <c r="AR2289">
        <v>161</v>
      </c>
      <c r="AS2289">
        <v>0.97699999999999998</v>
      </c>
      <c r="AT2289" t="s">
        <v>390</v>
      </c>
      <c r="AU2289" t="s">
        <v>567</v>
      </c>
      <c r="AV2289">
        <v>1560950</v>
      </c>
      <c r="AW2289">
        <v>102</v>
      </c>
      <c r="AX2289">
        <v>103</v>
      </c>
      <c r="AY2289" t="s">
        <v>229</v>
      </c>
      <c r="AZ2289" t="s">
        <v>229</v>
      </c>
      <c r="BA2289" t="s">
        <v>229</v>
      </c>
    </row>
    <row r="2290" spans="1:53" x14ac:dyDescent="0.55000000000000004">
      <c r="A2290">
        <v>1998</v>
      </c>
      <c r="B2290" t="b">
        <f>IF(Table2[[#This Row],[yearID]]&gt;=1903,TRUE,FALSE)</f>
        <v>1</v>
      </c>
      <c r="C2290" t="b">
        <f>IF(Table2[[#This Row],[yearID]]&gt;=1973,TRUE,FALSE)</f>
        <v>1</v>
      </c>
      <c r="D2290" t="s">
        <v>157</v>
      </c>
      <c r="E2290" t="s">
        <v>554</v>
      </c>
      <c r="F2290" t="s">
        <v>555</v>
      </c>
      <c r="G2290" t="str">
        <f>VLOOKUP(Table2[[#This Row],[franchID]],TeamsFranchises!$A$1:$D$121,2,FALSE)</f>
        <v>San Diego Padres</v>
      </c>
      <c r="H2290" t="s">
        <v>8</v>
      </c>
      <c r="I2290">
        <v>1</v>
      </c>
      <c r="J2290">
        <v>162</v>
      </c>
      <c r="K2290">
        <v>81</v>
      </c>
      <c r="L2290">
        <v>98</v>
      </c>
      <c r="M2290">
        <v>64</v>
      </c>
      <c r="N2290" t="s">
        <v>76</v>
      </c>
      <c r="O2290" t="s">
        <v>51</v>
      </c>
      <c r="P2290" t="s">
        <v>76</v>
      </c>
      <c r="Q2290">
        <f>IF(Table2[[#This Row],[LgWin]]="Y",1,0)</f>
        <v>1</v>
      </c>
      <c r="R2290" t="s">
        <v>51</v>
      </c>
      <c r="S2290">
        <f>IF(Table2[[#This Row],[WSWin]]="Y",1,0)</f>
        <v>0</v>
      </c>
      <c r="T2290">
        <v>749</v>
      </c>
      <c r="U2290">
        <v>5490</v>
      </c>
      <c r="V2290">
        <v>1390</v>
      </c>
      <c r="W2290">
        <v>292</v>
      </c>
      <c r="X2290">
        <v>30</v>
      </c>
      <c r="Y2290">
        <v>167</v>
      </c>
      <c r="Z2290">
        <v>604</v>
      </c>
      <c r="AA2290">
        <v>1072</v>
      </c>
      <c r="AB2290">
        <v>79</v>
      </c>
      <c r="AC2290">
        <v>37</v>
      </c>
      <c r="AD2290">
        <v>48</v>
      </c>
      <c r="AE2290">
        <v>45</v>
      </c>
      <c r="AF2290">
        <v>635</v>
      </c>
      <c r="AG2290">
        <v>587</v>
      </c>
      <c r="AH2290">
        <v>3.63</v>
      </c>
      <c r="AI2290">
        <v>14</v>
      </c>
      <c r="AJ2290">
        <v>11</v>
      </c>
      <c r="AK2290">
        <v>59</v>
      </c>
      <c r="AL2290">
        <v>4364</v>
      </c>
      <c r="AM2290">
        <v>1384</v>
      </c>
      <c r="AN2290">
        <v>139</v>
      </c>
      <c r="AO2290">
        <v>501</v>
      </c>
      <c r="AP2290">
        <v>1217</v>
      </c>
      <c r="AQ2290">
        <v>104</v>
      </c>
      <c r="AR2290">
        <v>155</v>
      </c>
      <c r="AS2290">
        <v>0.98299999999999998</v>
      </c>
      <c r="AT2290" t="s">
        <v>556</v>
      </c>
      <c r="AU2290" t="s">
        <v>599</v>
      </c>
      <c r="AV2290">
        <v>2555874</v>
      </c>
      <c r="AW2290">
        <v>92</v>
      </c>
      <c r="AX2290">
        <v>92</v>
      </c>
      <c r="AY2290" t="s">
        <v>555</v>
      </c>
      <c r="AZ2290" t="s">
        <v>554</v>
      </c>
      <c r="BA2290" t="s">
        <v>554</v>
      </c>
    </row>
    <row r="2291" spans="1:53" x14ac:dyDescent="0.55000000000000004">
      <c r="A2291">
        <v>1998</v>
      </c>
      <c r="B2291" t="b">
        <f>IF(Table2[[#This Row],[yearID]]&gt;=1903,TRUE,FALSE)</f>
        <v>1</v>
      </c>
      <c r="C2291" t="b">
        <f>IF(Table2[[#This Row],[yearID]]&gt;=1973,TRUE,FALSE)</f>
        <v>1</v>
      </c>
      <c r="D2291" t="s">
        <v>410</v>
      </c>
      <c r="E2291" t="s">
        <v>573</v>
      </c>
      <c r="F2291" t="s">
        <v>573</v>
      </c>
      <c r="G2291" t="str">
        <f>VLOOKUP(Table2[[#This Row],[franchID]],TeamsFranchises!$A$1:$D$121,2,FALSE)</f>
        <v>Seattle Mariners</v>
      </c>
      <c r="H2291" t="s">
        <v>8</v>
      </c>
      <c r="I2291">
        <v>3</v>
      </c>
      <c r="J2291">
        <v>161</v>
      </c>
      <c r="K2291">
        <v>81</v>
      </c>
      <c r="L2291">
        <v>76</v>
      </c>
      <c r="M2291">
        <v>85</v>
      </c>
      <c r="N2291" t="s">
        <v>51</v>
      </c>
      <c r="O2291" t="s">
        <v>51</v>
      </c>
      <c r="P2291" t="s">
        <v>51</v>
      </c>
      <c r="Q2291">
        <f>IF(Table2[[#This Row],[LgWin]]="Y",1,0)</f>
        <v>0</v>
      </c>
      <c r="R2291" t="s">
        <v>51</v>
      </c>
      <c r="S2291">
        <f>IF(Table2[[#This Row],[WSWin]]="Y",1,0)</f>
        <v>0</v>
      </c>
      <c r="T2291">
        <v>859</v>
      </c>
      <c r="U2291">
        <v>5628</v>
      </c>
      <c r="V2291">
        <v>1553</v>
      </c>
      <c r="W2291">
        <v>321</v>
      </c>
      <c r="X2291">
        <v>28</v>
      </c>
      <c r="Y2291">
        <v>234</v>
      </c>
      <c r="Z2291">
        <v>558</v>
      </c>
      <c r="AA2291">
        <v>1081</v>
      </c>
      <c r="AB2291">
        <v>115</v>
      </c>
      <c r="AC2291">
        <v>39</v>
      </c>
      <c r="AD2291">
        <v>57</v>
      </c>
      <c r="AE2291">
        <v>48</v>
      </c>
      <c r="AF2291">
        <v>855</v>
      </c>
      <c r="AG2291">
        <v>781</v>
      </c>
      <c r="AH2291">
        <v>4.93</v>
      </c>
      <c r="AI2291">
        <v>17</v>
      </c>
      <c r="AJ2291">
        <v>7</v>
      </c>
      <c r="AK2291">
        <v>31</v>
      </c>
      <c r="AL2291">
        <v>4273</v>
      </c>
      <c r="AM2291">
        <v>1530</v>
      </c>
      <c r="AN2291">
        <v>196</v>
      </c>
      <c r="AO2291">
        <v>528</v>
      </c>
      <c r="AP2291">
        <v>1156</v>
      </c>
      <c r="AQ2291">
        <v>125</v>
      </c>
      <c r="AR2291">
        <v>139</v>
      </c>
      <c r="AS2291">
        <v>0.97899999999999998</v>
      </c>
      <c r="AT2291" t="s">
        <v>574</v>
      </c>
      <c r="AU2291" t="s">
        <v>575</v>
      </c>
      <c r="AV2291">
        <v>2651511</v>
      </c>
      <c r="AW2291">
        <v>99</v>
      </c>
      <c r="AX2291">
        <v>99</v>
      </c>
      <c r="AY2291" t="s">
        <v>573</v>
      </c>
      <c r="AZ2291" t="s">
        <v>573</v>
      </c>
      <c r="BA2291" t="s">
        <v>573</v>
      </c>
    </row>
    <row r="2292" spans="1:53" x14ac:dyDescent="0.55000000000000004">
      <c r="A2292">
        <v>1998</v>
      </c>
      <c r="B2292" t="b">
        <f>IF(Table2[[#This Row],[yearID]]&gt;=1903,TRUE,FALSE)</f>
        <v>1</v>
      </c>
      <c r="C2292" t="b">
        <f>IF(Table2[[#This Row],[yearID]]&gt;=1973,TRUE,FALSE)</f>
        <v>1</v>
      </c>
      <c r="D2292" t="s">
        <v>157</v>
      </c>
      <c r="E2292" t="s">
        <v>514</v>
      </c>
      <c r="F2292" t="s">
        <v>243</v>
      </c>
      <c r="G2292" t="str">
        <f>VLOOKUP(Table2[[#This Row],[franchID]],TeamsFranchises!$A$1:$D$121,2,FALSE)</f>
        <v>San Francisco Giants</v>
      </c>
      <c r="H2292" t="s">
        <v>8</v>
      </c>
      <c r="I2292">
        <v>2</v>
      </c>
      <c r="J2292">
        <v>163</v>
      </c>
      <c r="K2292">
        <v>81</v>
      </c>
      <c r="L2292">
        <v>89</v>
      </c>
      <c r="M2292">
        <v>74</v>
      </c>
      <c r="N2292" t="s">
        <v>51</v>
      </c>
      <c r="O2292" t="s">
        <v>51</v>
      </c>
      <c r="P2292" t="s">
        <v>51</v>
      </c>
      <c r="Q2292">
        <f>IF(Table2[[#This Row],[LgWin]]="Y",1,0)</f>
        <v>0</v>
      </c>
      <c r="R2292" t="s">
        <v>51</v>
      </c>
      <c r="S2292">
        <f>IF(Table2[[#This Row],[WSWin]]="Y",1,0)</f>
        <v>0</v>
      </c>
      <c r="T2292">
        <v>845</v>
      </c>
      <c r="U2292">
        <v>5628</v>
      </c>
      <c r="V2292">
        <v>1540</v>
      </c>
      <c r="W2292">
        <v>292</v>
      </c>
      <c r="X2292">
        <v>26</v>
      </c>
      <c r="Y2292">
        <v>161</v>
      </c>
      <c r="Z2292">
        <v>678</v>
      </c>
      <c r="AA2292">
        <v>1040</v>
      </c>
      <c r="AB2292">
        <v>102</v>
      </c>
      <c r="AC2292">
        <v>51</v>
      </c>
      <c r="AD2292">
        <v>44</v>
      </c>
      <c r="AE2292">
        <v>53</v>
      </c>
      <c r="AF2292">
        <v>739</v>
      </c>
      <c r="AG2292">
        <v>686</v>
      </c>
      <c r="AH2292">
        <v>4.18</v>
      </c>
      <c r="AI2292">
        <v>6</v>
      </c>
      <c r="AJ2292">
        <v>6</v>
      </c>
      <c r="AK2292">
        <v>44</v>
      </c>
      <c r="AL2292">
        <v>4431</v>
      </c>
      <c r="AM2292">
        <v>1457</v>
      </c>
      <c r="AN2292">
        <v>171</v>
      </c>
      <c r="AO2292">
        <v>562</v>
      </c>
      <c r="AP2292">
        <v>1089</v>
      </c>
      <c r="AQ2292">
        <v>101</v>
      </c>
      <c r="AR2292">
        <v>157</v>
      </c>
      <c r="AS2292">
        <v>0.98399999999999999</v>
      </c>
      <c r="AT2292" t="s">
        <v>515</v>
      </c>
      <c r="AU2292" t="s">
        <v>600</v>
      </c>
      <c r="AV2292">
        <v>1925364</v>
      </c>
      <c r="AW2292">
        <v>95</v>
      </c>
      <c r="AX2292">
        <v>95</v>
      </c>
      <c r="AY2292" t="s">
        <v>243</v>
      </c>
      <c r="AZ2292" t="s">
        <v>514</v>
      </c>
      <c r="BA2292" t="s">
        <v>514</v>
      </c>
    </row>
    <row r="2293" spans="1:53" x14ac:dyDescent="0.55000000000000004">
      <c r="A2293">
        <v>1998</v>
      </c>
      <c r="B2293" t="b">
        <f>IF(Table2[[#This Row],[yearID]]&gt;=1903,TRUE,FALSE)</f>
        <v>1</v>
      </c>
      <c r="C2293" t="b">
        <f>IF(Table2[[#This Row],[yearID]]&gt;=1973,TRUE,FALSE)</f>
        <v>1</v>
      </c>
      <c r="D2293" t="s">
        <v>157</v>
      </c>
      <c r="E2293" t="s">
        <v>396</v>
      </c>
      <c r="F2293" t="s">
        <v>154</v>
      </c>
      <c r="G2293" t="str">
        <f>VLOOKUP(Table2[[#This Row],[franchID]],TeamsFranchises!$A$1:$D$121,2,FALSE)</f>
        <v>St. Louis Cardinals</v>
      </c>
      <c r="H2293" t="s">
        <v>591</v>
      </c>
      <c r="I2293">
        <v>3</v>
      </c>
      <c r="J2293">
        <v>163</v>
      </c>
      <c r="K2293">
        <v>82</v>
      </c>
      <c r="L2293">
        <v>83</v>
      </c>
      <c r="M2293">
        <v>79</v>
      </c>
      <c r="N2293" t="s">
        <v>51</v>
      </c>
      <c r="O2293" t="s">
        <v>51</v>
      </c>
      <c r="P2293" t="s">
        <v>51</v>
      </c>
      <c r="Q2293">
        <f>IF(Table2[[#This Row],[LgWin]]="Y",1,0)</f>
        <v>0</v>
      </c>
      <c r="R2293" t="s">
        <v>51</v>
      </c>
      <c r="S2293">
        <f>IF(Table2[[#This Row],[WSWin]]="Y",1,0)</f>
        <v>0</v>
      </c>
      <c r="T2293">
        <v>810</v>
      </c>
      <c r="U2293">
        <v>5593</v>
      </c>
      <c r="V2293">
        <v>1444</v>
      </c>
      <c r="W2293">
        <v>292</v>
      </c>
      <c r="X2293">
        <v>30</v>
      </c>
      <c r="Y2293">
        <v>223</v>
      </c>
      <c r="Z2293">
        <v>676</v>
      </c>
      <c r="AA2293">
        <v>1179</v>
      </c>
      <c r="AB2293">
        <v>133</v>
      </c>
      <c r="AC2293">
        <v>41</v>
      </c>
      <c r="AD2293">
        <v>42</v>
      </c>
      <c r="AE2293">
        <v>34</v>
      </c>
      <c r="AF2293">
        <v>782</v>
      </c>
      <c r="AG2293">
        <v>703</v>
      </c>
      <c r="AH2293">
        <v>4.3099999999999996</v>
      </c>
      <c r="AI2293">
        <v>6</v>
      </c>
      <c r="AJ2293">
        <v>10</v>
      </c>
      <c r="AK2293">
        <v>44</v>
      </c>
      <c r="AL2293">
        <v>4409</v>
      </c>
      <c r="AM2293">
        <v>1513</v>
      </c>
      <c r="AN2293">
        <v>151</v>
      </c>
      <c r="AO2293">
        <v>558</v>
      </c>
      <c r="AP2293">
        <v>972</v>
      </c>
      <c r="AQ2293">
        <v>142</v>
      </c>
      <c r="AR2293">
        <v>160</v>
      </c>
      <c r="AS2293">
        <v>0.97799999999999998</v>
      </c>
      <c r="AT2293" t="s">
        <v>409</v>
      </c>
      <c r="AU2293" t="s">
        <v>545</v>
      </c>
      <c r="AV2293">
        <v>3195691</v>
      </c>
      <c r="AW2293">
        <v>100</v>
      </c>
      <c r="AX2293">
        <v>100</v>
      </c>
      <c r="AY2293" t="s">
        <v>154</v>
      </c>
      <c r="AZ2293" t="s">
        <v>396</v>
      </c>
      <c r="BA2293" t="s">
        <v>396</v>
      </c>
    </row>
    <row r="2294" spans="1:53" x14ac:dyDescent="0.55000000000000004">
      <c r="A2294">
        <v>1998</v>
      </c>
      <c r="B2294" t="b">
        <f>IF(Table2[[#This Row],[yearID]]&gt;=1903,TRUE,FALSE)</f>
        <v>1</v>
      </c>
      <c r="C2294" t="b">
        <f>IF(Table2[[#This Row],[yearID]]&gt;=1973,TRUE,FALSE)</f>
        <v>1</v>
      </c>
      <c r="D2294" t="s">
        <v>410</v>
      </c>
      <c r="E2294" t="s">
        <v>604</v>
      </c>
      <c r="F2294" t="s">
        <v>605</v>
      </c>
      <c r="G2294" t="str">
        <f>VLOOKUP(Table2[[#This Row],[franchID]],TeamsFranchises!$A$1:$D$121,2,FALSE)</f>
        <v>Tampa Bay Rays</v>
      </c>
      <c r="H2294" t="s">
        <v>37</v>
      </c>
      <c r="I2294">
        <v>5</v>
      </c>
      <c r="J2294">
        <v>162</v>
      </c>
      <c r="K2294">
        <v>81</v>
      </c>
      <c r="L2294">
        <v>63</v>
      </c>
      <c r="M2294">
        <v>99</v>
      </c>
      <c r="N2294" t="s">
        <v>51</v>
      </c>
      <c r="O2294" t="s">
        <v>51</v>
      </c>
      <c r="P2294" t="s">
        <v>51</v>
      </c>
      <c r="Q2294">
        <f>IF(Table2[[#This Row],[LgWin]]="Y",1,0)</f>
        <v>0</v>
      </c>
      <c r="R2294" t="s">
        <v>51</v>
      </c>
      <c r="S2294">
        <f>IF(Table2[[#This Row],[WSWin]]="Y",1,0)</f>
        <v>0</v>
      </c>
      <c r="T2294">
        <v>620</v>
      </c>
      <c r="U2294">
        <v>5555</v>
      </c>
      <c r="V2294">
        <v>1450</v>
      </c>
      <c r="W2294">
        <v>267</v>
      </c>
      <c r="X2294">
        <v>43</v>
      </c>
      <c r="Y2294">
        <v>111</v>
      </c>
      <c r="Z2294">
        <v>473</v>
      </c>
      <c r="AA2294">
        <v>1107</v>
      </c>
      <c r="AB2294">
        <v>120</v>
      </c>
      <c r="AC2294">
        <v>73</v>
      </c>
      <c r="AD2294">
        <v>37</v>
      </c>
      <c r="AE2294">
        <v>38</v>
      </c>
      <c r="AF2294">
        <v>751</v>
      </c>
      <c r="AG2294">
        <v>698</v>
      </c>
      <c r="AH2294">
        <v>4.3499999999999996</v>
      </c>
      <c r="AI2294">
        <v>7</v>
      </c>
      <c r="AJ2294">
        <v>7</v>
      </c>
      <c r="AK2294">
        <v>28</v>
      </c>
      <c r="AL2294">
        <v>4329</v>
      </c>
      <c r="AM2294">
        <v>1425</v>
      </c>
      <c r="AN2294">
        <v>171</v>
      </c>
      <c r="AO2294">
        <v>643</v>
      </c>
      <c r="AP2294">
        <v>1008</v>
      </c>
      <c r="AQ2294">
        <v>94</v>
      </c>
      <c r="AR2294">
        <v>178</v>
      </c>
      <c r="AS2294">
        <v>0.98499999999999999</v>
      </c>
      <c r="AT2294" t="s">
        <v>606</v>
      </c>
      <c r="AU2294" t="s">
        <v>607</v>
      </c>
      <c r="AV2294">
        <v>2506293</v>
      </c>
      <c r="AW2294">
        <v>101</v>
      </c>
      <c r="AX2294">
        <v>102</v>
      </c>
      <c r="AY2294" t="s">
        <v>605</v>
      </c>
      <c r="AZ2294" t="s">
        <v>604</v>
      </c>
      <c r="BA2294" t="s">
        <v>604</v>
      </c>
    </row>
    <row r="2295" spans="1:53" x14ac:dyDescent="0.55000000000000004">
      <c r="A2295">
        <v>1998</v>
      </c>
      <c r="B2295" t="b">
        <f>IF(Table2[[#This Row],[yearID]]&gt;=1903,TRUE,FALSE)</f>
        <v>1</v>
      </c>
      <c r="C2295" t="b">
        <f>IF(Table2[[#This Row],[yearID]]&gt;=1973,TRUE,FALSE)</f>
        <v>1</v>
      </c>
      <c r="D2295" t="s">
        <v>410</v>
      </c>
      <c r="E2295" t="s">
        <v>526</v>
      </c>
      <c r="F2295" t="s">
        <v>526</v>
      </c>
      <c r="G2295" t="str">
        <f>VLOOKUP(Table2[[#This Row],[franchID]],TeamsFranchises!$A$1:$D$121,2,FALSE)</f>
        <v>Texas Rangers</v>
      </c>
      <c r="H2295" t="s">
        <v>8</v>
      </c>
      <c r="I2295">
        <v>1</v>
      </c>
      <c r="J2295">
        <v>162</v>
      </c>
      <c r="K2295">
        <v>81</v>
      </c>
      <c r="L2295">
        <v>88</v>
      </c>
      <c r="M2295">
        <v>74</v>
      </c>
      <c r="N2295" t="s">
        <v>76</v>
      </c>
      <c r="O2295" t="s">
        <v>51</v>
      </c>
      <c r="P2295" t="s">
        <v>51</v>
      </c>
      <c r="Q2295">
        <f>IF(Table2[[#This Row],[LgWin]]="Y",1,0)</f>
        <v>0</v>
      </c>
      <c r="R2295" t="s">
        <v>51</v>
      </c>
      <c r="S2295">
        <f>IF(Table2[[#This Row],[WSWin]]="Y",1,0)</f>
        <v>0</v>
      </c>
      <c r="T2295">
        <v>940</v>
      </c>
      <c r="U2295">
        <v>5672</v>
      </c>
      <c r="V2295">
        <v>1637</v>
      </c>
      <c r="W2295">
        <v>314</v>
      </c>
      <c r="X2295">
        <v>32</v>
      </c>
      <c r="Y2295">
        <v>201</v>
      </c>
      <c r="Z2295">
        <v>595</v>
      </c>
      <c r="AA2295">
        <v>1045</v>
      </c>
      <c r="AB2295">
        <v>82</v>
      </c>
      <c r="AC2295">
        <v>47</v>
      </c>
      <c r="AD2295">
        <v>39</v>
      </c>
      <c r="AE2295">
        <v>54</v>
      </c>
      <c r="AF2295">
        <v>871</v>
      </c>
      <c r="AG2295">
        <v>794</v>
      </c>
      <c r="AH2295">
        <v>4.99</v>
      </c>
      <c r="AI2295">
        <v>10</v>
      </c>
      <c r="AJ2295">
        <v>8</v>
      </c>
      <c r="AK2295">
        <v>46</v>
      </c>
      <c r="AL2295">
        <v>4294</v>
      </c>
      <c r="AM2295">
        <v>1624</v>
      </c>
      <c r="AN2295">
        <v>164</v>
      </c>
      <c r="AO2295">
        <v>519</v>
      </c>
      <c r="AP2295">
        <v>994</v>
      </c>
      <c r="AQ2295">
        <v>121</v>
      </c>
      <c r="AR2295">
        <v>140</v>
      </c>
      <c r="AS2295">
        <v>0.98</v>
      </c>
      <c r="AT2295" t="s">
        <v>568</v>
      </c>
      <c r="AU2295" t="s">
        <v>593</v>
      </c>
      <c r="AV2295">
        <v>2927399</v>
      </c>
      <c r="AW2295">
        <v>104</v>
      </c>
      <c r="AX2295">
        <v>103</v>
      </c>
      <c r="AY2295" t="s">
        <v>526</v>
      </c>
      <c r="AZ2295" t="s">
        <v>526</v>
      </c>
      <c r="BA2295" t="s">
        <v>526</v>
      </c>
    </row>
    <row r="2296" spans="1:53" x14ac:dyDescent="0.55000000000000004">
      <c r="A2296">
        <v>1998</v>
      </c>
      <c r="B2296" t="b">
        <f>IF(Table2[[#This Row],[yearID]]&gt;=1903,TRUE,FALSE)</f>
        <v>1</v>
      </c>
      <c r="C2296" t="b">
        <f>IF(Table2[[#This Row],[yearID]]&gt;=1973,TRUE,FALSE)</f>
        <v>1</v>
      </c>
      <c r="D2296" t="s">
        <v>410</v>
      </c>
      <c r="E2296" t="s">
        <v>576</v>
      </c>
      <c r="F2296" t="s">
        <v>576</v>
      </c>
      <c r="G2296" t="str">
        <f>VLOOKUP(Table2[[#This Row],[franchID]],TeamsFranchises!$A$1:$D$121,2,FALSE)</f>
        <v>Toronto Blue Jays</v>
      </c>
      <c r="H2296" t="s">
        <v>37</v>
      </c>
      <c r="I2296">
        <v>3</v>
      </c>
      <c r="J2296">
        <v>163</v>
      </c>
      <c r="K2296">
        <v>81</v>
      </c>
      <c r="L2296">
        <v>88</v>
      </c>
      <c r="M2296">
        <v>74</v>
      </c>
      <c r="N2296" t="s">
        <v>51</v>
      </c>
      <c r="O2296" t="s">
        <v>51</v>
      </c>
      <c r="P2296" t="s">
        <v>51</v>
      </c>
      <c r="Q2296">
        <f>IF(Table2[[#This Row],[LgWin]]="Y",1,0)</f>
        <v>0</v>
      </c>
      <c r="R2296" t="s">
        <v>51</v>
      </c>
      <c r="S2296">
        <f>IF(Table2[[#This Row],[WSWin]]="Y",1,0)</f>
        <v>0</v>
      </c>
      <c r="T2296">
        <v>816</v>
      </c>
      <c r="U2296">
        <v>5580</v>
      </c>
      <c r="V2296">
        <v>1482</v>
      </c>
      <c r="W2296">
        <v>316</v>
      </c>
      <c r="X2296">
        <v>19</v>
      </c>
      <c r="Y2296">
        <v>221</v>
      </c>
      <c r="Z2296">
        <v>564</v>
      </c>
      <c r="AA2296">
        <v>1132</v>
      </c>
      <c r="AB2296">
        <v>184</v>
      </c>
      <c r="AC2296">
        <v>81</v>
      </c>
      <c r="AD2296">
        <v>87</v>
      </c>
      <c r="AE2296">
        <v>49</v>
      </c>
      <c r="AF2296">
        <v>768</v>
      </c>
      <c r="AG2296">
        <v>697</v>
      </c>
      <c r="AH2296">
        <v>4.28</v>
      </c>
      <c r="AI2296">
        <v>10</v>
      </c>
      <c r="AJ2296">
        <v>11</v>
      </c>
      <c r="AK2296">
        <v>47</v>
      </c>
      <c r="AL2296">
        <v>4395</v>
      </c>
      <c r="AM2296">
        <v>1443</v>
      </c>
      <c r="AN2296">
        <v>169</v>
      </c>
      <c r="AO2296">
        <v>587</v>
      </c>
      <c r="AP2296">
        <v>1154</v>
      </c>
      <c r="AQ2296">
        <v>125</v>
      </c>
      <c r="AR2296">
        <v>131</v>
      </c>
      <c r="AS2296">
        <v>0.97899999999999998</v>
      </c>
      <c r="AT2296" t="s">
        <v>577</v>
      </c>
      <c r="AU2296" t="s">
        <v>581</v>
      </c>
      <c r="AV2296">
        <v>2454303</v>
      </c>
      <c r="AW2296">
        <v>100</v>
      </c>
      <c r="AX2296">
        <v>99</v>
      </c>
      <c r="AY2296" t="s">
        <v>576</v>
      </c>
      <c r="AZ2296" t="s">
        <v>576</v>
      </c>
      <c r="BA2296" t="s">
        <v>576</v>
      </c>
    </row>
    <row r="2297" spans="1:53" x14ac:dyDescent="0.55000000000000004">
      <c r="A2297">
        <v>1999</v>
      </c>
      <c r="B2297" t="b">
        <f>IF(Table2[[#This Row],[yearID]]&gt;=1903,TRUE,FALSE)</f>
        <v>1</v>
      </c>
      <c r="C2297" t="b">
        <f>IF(Table2[[#This Row],[yearID]]&gt;=1973,TRUE,FALSE)</f>
        <v>1</v>
      </c>
      <c r="D2297" t="s">
        <v>410</v>
      </c>
      <c r="E2297" t="s">
        <v>520</v>
      </c>
      <c r="F2297" t="s">
        <v>520</v>
      </c>
      <c r="G2297" t="str">
        <f>VLOOKUP(Table2[[#This Row],[franchID]],TeamsFranchises!$A$1:$D$121,2,FALSE)</f>
        <v>Los Angeles Angels of Anaheim</v>
      </c>
      <c r="H2297" t="s">
        <v>8</v>
      </c>
      <c r="I2297">
        <v>4</v>
      </c>
      <c r="J2297">
        <v>162</v>
      </c>
      <c r="K2297">
        <v>81</v>
      </c>
      <c r="L2297">
        <v>70</v>
      </c>
      <c r="M2297">
        <v>92</v>
      </c>
      <c r="N2297" t="s">
        <v>51</v>
      </c>
      <c r="O2297" t="s">
        <v>51</v>
      </c>
      <c r="P2297" t="s">
        <v>51</v>
      </c>
      <c r="Q2297">
        <f>IF(Table2[[#This Row],[LgWin]]="Y",1,0)</f>
        <v>0</v>
      </c>
      <c r="R2297" t="s">
        <v>51</v>
      </c>
      <c r="S2297">
        <f>IF(Table2[[#This Row],[WSWin]]="Y",1,0)</f>
        <v>0</v>
      </c>
      <c r="T2297">
        <v>711</v>
      </c>
      <c r="U2297">
        <v>5494</v>
      </c>
      <c r="V2297">
        <v>1404</v>
      </c>
      <c r="W2297">
        <v>248</v>
      </c>
      <c r="X2297">
        <v>22</v>
      </c>
      <c r="Y2297">
        <v>158</v>
      </c>
      <c r="Z2297">
        <v>511</v>
      </c>
      <c r="AA2297">
        <v>1022</v>
      </c>
      <c r="AB2297">
        <v>71</v>
      </c>
      <c r="AC2297">
        <v>45</v>
      </c>
      <c r="AD2297">
        <v>43</v>
      </c>
      <c r="AE2297">
        <v>42</v>
      </c>
      <c r="AF2297">
        <v>826</v>
      </c>
      <c r="AG2297">
        <v>762</v>
      </c>
      <c r="AH2297">
        <v>4.79</v>
      </c>
      <c r="AI2297">
        <v>4</v>
      </c>
      <c r="AJ2297">
        <v>7</v>
      </c>
      <c r="AK2297">
        <v>37</v>
      </c>
      <c r="AL2297">
        <v>4294</v>
      </c>
      <c r="AM2297">
        <v>1472</v>
      </c>
      <c r="AN2297">
        <v>177</v>
      </c>
      <c r="AO2297">
        <v>624</v>
      </c>
      <c r="AP2297">
        <v>877</v>
      </c>
      <c r="AQ2297">
        <v>106</v>
      </c>
      <c r="AR2297">
        <v>156</v>
      </c>
      <c r="AS2297">
        <v>0.98299999999999998</v>
      </c>
      <c r="AT2297" t="s">
        <v>595</v>
      </c>
      <c r="AU2297" t="s">
        <v>596</v>
      </c>
      <c r="AV2297">
        <v>2253123</v>
      </c>
      <c r="AW2297">
        <v>99</v>
      </c>
      <c r="AX2297">
        <v>100</v>
      </c>
      <c r="AY2297" t="s">
        <v>520</v>
      </c>
      <c r="AZ2297" t="s">
        <v>520</v>
      </c>
      <c r="BA2297" t="s">
        <v>520</v>
      </c>
    </row>
    <row r="2298" spans="1:53" x14ac:dyDescent="0.55000000000000004">
      <c r="A2298">
        <v>1999</v>
      </c>
      <c r="B2298" t="b">
        <f>IF(Table2[[#This Row],[yearID]]&gt;=1903,TRUE,FALSE)</f>
        <v>1</v>
      </c>
      <c r="C2298" t="b">
        <f>IF(Table2[[#This Row],[yearID]]&gt;=1973,TRUE,FALSE)</f>
        <v>1</v>
      </c>
      <c r="D2298" t="s">
        <v>157</v>
      </c>
      <c r="E2298" t="s">
        <v>601</v>
      </c>
      <c r="F2298" t="s">
        <v>601</v>
      </c>
      <c r="G2298" t="str">
        <f>VLOOKUP(Table2[[#This Row],[franchID]],TeamsFranchises!$A$1:$D$121,2,FALSE)</f>
        <v>Arizona Diamondbacks</v>
      </c>
      <c r="H2298" t="s">
        <v>8</v>
      </c>
      <c r="I2298">
        <v>1</v>
      </c>
      <c r="J2298">
        <v>162</v>
      </c>
      <c r="K2298">
        <v>81</v>
      </c>
      <c r="L2298">
        <v>100</v>
      </c>
      <c r="M2298">
        <v>62</v>
      </c>
      <c r="N2298" t="s">
        <v>76</v>
      </c>
      <c r="O2298" t="s">
        <v>51</v>
      </c>
      <c r="P2298" t="s">
        <v>51</v>
      </c>
      <c r="Q2298">
        <f>IF(Table2[[#This Row],[LgWin]]="Y",1,0)</f>
        <v>0</v>
      </c>
      <c r="R2298" t="s">
        <v>51</v>
      </c>
      <c r="S2298">
        <f>IF(Table2[[#This Row],[WSWin]]="Y",1,0)</f>
        <v>0</v>
      </c>
      <c r="T2298">
        <v>908</v>
      </c>
      <c r="U2298">
        <v>5658</v>
      </c>
      <c r="V2298">
        <v>1566</v>
      </c>
      <c r="W2298">
        <v>289</v>
      </c>
      <c r="X2298">
        <v>46</v>
      </c>
      <c r="Y2298">
        <v>216</v>
      </c>
      <c r="Z2298">
        <v>588</v>
      </c>
      <c r="AA2298">
        <v>1045</v>
      </c>
      <c r="AB2298">
        <v>137</v>
      </c>
      <c r="AC2298">
        <v>39</v>
      </c>
      <c r="AD2298">
        <v>48</v>
      </c>
      <c r="AE2298">
        <v>60</v>
      </c>
      <c r="AF2298">
        <v>676</v>
      </c>
      <c r="AG2298">
        <v>615</v>
      </c>
      <c r="AH2298">
        <v>3.77</v>
      </c>
      <c r="AI2298">
        <v>16</v>
      </c>
      <c r="AJ2298">
        <v>9</v>
      </c>
      <c r="AK2298">
        <v>42</v>
      </c>
      <c r="AL2298">
        <v>4402</v>
      </c>
      <c r="AM2298">
        <v>1387</v>
      </c>
      <c r="AN2298">
        <v>176</v>
      </c>
      <c r="AO2298">
        <v>543</v>
      </c>
      <c r="AP2298">
        <v>1198</v>
      </c>
      <c r="AQ2298">
        <v>104</v>
      </c>
      <c r="AR2298">
        <v>132</v>
      </c>
      <c r="AS2298">
        <v>0.98299999999999998</v>
      </c>
      <c r="AT2298" t="s">
        <v>602</v>
      </c>
      <c r="AU2298" t="s">
        <v>603</v>
      </c>
      <c r="AV2298">
        <v>3019654</v>
      </c>
      <c r="AW2298">
        <v>101</v>
      </c>
      <c r="AX2298">
        <v>101</v>
      </c>
      <c r="AY2298" t="s">
        <v>601</v>
      </c>
      <c r="AZ2298" t="s">
        <v>601</v>
      </c>
      <c r="BA2298" t="s">
        <v>601</v>
      </c>
    </row>
    <row r="2299" spans="1:53" x14ac:dyDescent="0.55000000000000004">
      <c r="A2299">
        <v>1999</v>
      </c>
      <c r="B2299" t="b">
        <f>IF(Table2[[#This Row],[yearID]]&gt;=1903,TRUE,FALSE)</f>
        <v>1</v>
      </c>
      <c r="C2299" t="b">
        <f>IF(Table2[[#This Row],[yearID]]&gt;=1973,TRUE,FALSE)</f>
        <v>1</v>
      </c>
      <c r="D2299" t="s">
        <v>157</v>
      </c>
      <c r="E2299" t="s">
        <v>159</v>
      </c>
      <c r="F2299" t="s">
        <v>159</v>
      </c>
      <c r="G2299" t="str">
        <f>VLOOKUP(Table2[[#This Row],[franchID]],TeamsFranchises!$A$1:$D$121,2,FALSE)</f>
        <v>Atlanta Braves</v>
      </c>
      <c r="H2299" t="s">
        <v>37</v>
      </c>
      <c r="I2299">
        <v>1</v>
      </c>
      <c r="J2299">
        <v>162</v>
      </c>
      <c r="K2299">
        <v>81</v>
      </c>
      <c r="L2299">
        <v>103</v>
      </c>
      <c r="M2299">
        <v>59</v>
      </c>
      <c r="N2299" t="s">
        <v>76</v>
      </c>
      <c r="O2299" t="s">
        <v>51</v>
      </c>
      <c r="P2299" t="s">
        <v>76</v>
      </c>
      <c r="Q2299">
        <f>IF(Table2[[#This Row],[LgWin]]="Y",1,0)</f>
        <v>1</v>
      </c>
      <c r="R2299" t="s">
        <v>51</v>
      </c>
      <c r="S2299">
        <f>IF(Table2[[#This Row],[WSWin]]="Y",1,0)</f>
        <v>0</v>
      </c>
      <c r="T2299">
        <v>840</v>
      </c>
      <c r="U2299">
        <v>5569</v>
      </c>
      <c r="V2299">
        <v>1481</v>
      </c>
      <c r="W2299">
        <v>309</v>
      </c>
      <c r="X2299">
        <v>23</v>
      </c>
      <c r="Y2299">
        <v>197</v>
      </c>
      <c r="Z2299">
        <v>608</v>
      </c>
      <c r="AA2299">
        <v>962</v>
      </c>
      <c r="AB2299">
        <v>148</v>
      </c>
      <c r="AC2299">
        <v>66</v>
      </c>
      <c r="AD2299">
        <v>53</v>
      </c>
      <c r="AE2299">
        <v>47</v>
      </c>
      <c r="AF2299">
        <v>661</v>
      </c>
      <c r="AG2299">
        <v>593</v>
      </c>
      <c r="AH2299">
        <v>3.63</v>
      </c>
      <c r="AI2299">
        <v>9</v>
      </c>
      <c r="AJ2299">
        <v>9</v>
      </c>
      <c r="AK2299">
        <v>45</v>
      </c>
      <c r="AL2299">
        <v>4413</v>
      </c>
      <c r="AM2299">
        <v>1398</v>
      </c>
      <c r="AN2299">
        <v>142</v>
      </c>
      <c r="AO2299">
        <v>507</v>
      </c>
      <c r="AP2299">
        <v>1197</v>
      </c>
      <c r="AQ2299">
        <v>111</v>
      </c>
      <c r="AR2299">
        <v>127</v>
      </c>
      <c r="AS2299">
        <v>0.98199999999999998</v>
      </c>
      <c r="AT2299" t="s">
        <v>541</v>
      </c>
      <c r="AU2299" t="s">
        <v>597</v>
      </c>
      <c r="AV2299">
        <v>3284897</v>
      </c>
      <c r="AW2299">
        <v>100</v>
      </c>
      <c r="AX2299">
        <v>98</v>
      </c>
      <c r="AY2299" t="s">
        <v>159</v>
      </c>
      <c r="AZ2299" t="s">
        <v>159</v>
      </c>
      <c r="BA2299" t="s">
        <v>159</v>
      </c>
    </row>
    <row r="2300" spans="1:53" x14ac:dyDescent="0.55000000000000004">
      <c r="A2300">
        <v>1999</v>
      </c>
      <c r="B2300" t="b">
        <f>IF(Table2[[#This Row],[yearID]]&gt;=1903,TRUE,FALSE)</f>
        <v>1</v>
      </c>
      <c r="C2300" t="b">
        <f>IF(Table2[[#This Row],[yearID]]&gt;=1973,TRUE,FALSE)</f>
        <v>1</v>
      </c>
      <c r="D2300" t="s">
        <v>410</v>
      </c>
      <c r="E2300" t="s">
        <v>95</v>
      </c>
      <c r="F2300" t="s">
        <v>95</v>
      </c>
      <c r="G2300" t="str">
        <f>VLOOKUP(Table2[[#This Row],[franchID]],TeamsFranchises!$A$1:$D$121,2,FALSE)</f>
        <v>Baltimore Orioles</v>
      </c>
      <c r="H2300" t="s">
        <v>37</v>
      </c>
      <c r="I2300">
        <v>4</v>
      </c>
      <c r="J2300">
        <v>162</v>
      </c>
      <c r="K2300">
        <v>81</v>
      </c>
      <c r="L2300">
        <v>78</v>
      </c>
      <c r="M2300">
        <v>84</v>
      </c>
      <c r="N2300" t="s">
        <v>51</v>
      </c>
      <c r="O2300" t="s">
        <v>51</v>
      </c>
      <c r="P2300" t="s">
        <v>51</v>
      </c>
      <c r="Q2300">
        <f>IF(Table2[[#This Row],[LgWin]]="Y",1,0)</f>
        <v>0</v>
      </c>
      <c r="R2300" t="s">
        <v>51</v>
      </c>
      <c r="S2300">
        <f>IF(Table2[[#This Row],[WSWin]]="Y",1,0)</f>
        <v>0</v>
      </c>
      <c r="T2300">
        <v>851</v>
      </c>
      <c r="U2300">
        <v>5637</v>
      </c>
      <c r="V2300">
        <v>1572</v>
      </c>
      <c r="W2300">
        <v>299</v>
      </c>
      <c r="X2300">
        <v>21</v>
      </c>
      <c r="Y2300">
        <v>203</v>
      </c>
      <c r="Z2300">
        <v>615</v>
      </c>
      <c r="AA2300">
        <v>890</v>
      </c>
      <c r="AB2300">
        <v>107</v>
      </c>
      <c r="AC2300">
        <v>46</v>
      </c>
      <c r="AD2300">
        <v>61</v>
      </c>
      <c r="AE2300">
        <v>55</v>
      </c>
      <c r="AF2300">
        <v>815</v>
      </c>
      <c r="AG2300">
        <v>760</v>
      </c>
      <c r="AH2300">
        <v>4.7699999999999996</v>
      </c>
      <c r="AI2300">
        <v>17</v>
      </c>
      <c r="AJ2300">
        <v>11</v>
      </c>
      <c r="AK2300">
        <v>33</v>
      </c>
      <c r="AL2300">
        <v>4305</v>
      </c>
      <c r="AM2300">
        <v>1468</v>
      </c>
      <c r="AN2300">
        <v>198</v>
      </c>
      <c r="AO2300">
        <v>647</v>
      </c>
      <c r="AP2300">
        <v>982</v>
      </c>
      <c r="AQ2300">
        <v>89</v>
      </c>
      <c r="AR2300">
        <v>191</v>
      </c>
      <c r="AS2300">
        <v>0.98599999999999999</v>
      </c>
      <c r="AT2300" t="s">
        <v>218</v>
      </c>
      <c r="AU2300" t="s">
        <v>583</v>
      </c>
      <c r="AV2300">
        <v>3433150</v>
      </c>
      <c r="AW2300">
        <v>96</v>
      </c>
      <c r="AX2300">
        <v>96</v>
      </c>
      <c r="AY2300" t="s">
        <v>95</v>
      </c>
      <c r="AZ2300" t="s">
        <v>95</v>
      </c>
      <c r="BA2300" t="s">
        <v>95</v>
      </c>
    </row>
    <row r="2301" spans="1:53" x14ac:dyDescent="0.55000000000000004">
      <c r="A2301">
        <v>1999</v>
      </c>
      <c r="B2301" t="b">
        <f>IF(Table2[[#This Row],[yearID]]&gt;=1903,TRUE,FALSE)</f>
        <v>1</v>
      </c>
      <c r="C2301" t="b">
        <f>IF(Table2[[#This Row],[yearID]]&gt;=1973,TRUE,FALSE)</f>
        <v>1</v>
      </c>
      <c r="D2301" t="s">
        <v>410</v>
      </c>
      <c r="E2301" t="s">
        <v>54</v>
      </c>
      <c r="F2301" t="s">
        <v>54</v>
      </c>
      <c r="G2301" t="str">
        <f>VLOOKUP(Table2[[#This Row],[franchID]],TeamsFranchises!$A$1:$D$121,2,FALSE)</f>
        <v>Boston Red Sox</v>
      </c>
      <c r="H2301" t="s">
        <v>37</v>
      </c>
      <c r="I2301">
        <v>2</v>
      </c>
      <c r="J2301">
        <v>162</v>
      </c>
      <c r="K2301">
        <v>81</v>
      </c>
      <c r="L2301">
        <v>94</v>
      </c>
      <c r="M2301">
        <v>68</v>
      </c>
      <c r="N2301" t="s">
        <v>51</v>
      </c>
      <c r="O2301" t="s">
        <v>76</v>
      </c>
      <c r="P2301" t="s">
        <v>51</v>
      </c>
      <c r="Q2301">
        <f>IF(Table2[[#This Row],[LgWin]]="Y",1,0)</f>
        <v>0</v>
      </c>
      <c r="R2301" t="s">
        <v>51</v>
      </c>
      <c r="S2301">
        <f>IF(Table2[[#This Row],[WSWin]]="Y",1,0)</f>
        <v>0</v>
      </c>
      <c r="T2301">
        <v>836</v>
      </c>
      <c r="U2301">
        <v>5579</v>
      </c>
      <c r="V2301">
        <v>1551</v>
      </c>
      <c r="W2301">
        <v>334</v>
      </c>
      <c r="X2301">
        <v>42</v>
      </c>
      <c r="Y2301">
        <v>176</v>
      </c>
      <c r="Z2301">
        <v>597</v>
      </c>
      <c r="AA2301">
        <v>928</v>
      </c>
      <c r="AB2301">
        <v>67</v>
      </c>
      <c r="AC2301">
        <v>39</v>
      </c>
      <c r="AD2301">
        <v>55</v>
      </c>
      <c r="AE2301">
        <v>56</v>
      </c>
      <c r="AF2301">
        <v>718</v>
      </c>
      <c r="AG2301">
        <v>638</v>
      </c>
      <c r="AH2301">
        <v>4</v>
      </c>
      <c r="AI2301">
        <v>6</v>
      </c>
      <c r="AJ2301">
        <v>12</v>
      </c>
      <c r="AK2301">
        <v>50</v>
      </c>
      <c r="AL2301">
        <v>4310</v>
      </c>
      <c r="AM2301">
        <v>1396</v>
      </c>
      <c r="AN2301">
        <v>160</v>
      </c>
      <c r="AO2301">
        <v>469</v>
      </c>
      <c r="AP2301">
        <v>1131</v>
      </c>
      <c r="AQ2301">
        <v>127</v>
      </c>
      <c r="AR2301">
        <v>132</v>
      </c>
      <c r="AS2301">
        <v>0.97899999999999998</v>
      </c>
      <c r="AT2301" t="s">
        <v>441</v>
      </c>
      <c r="AU2301" t="s">
        <v>493</v>
      </c>
      <c r="AV2301">
        <v>2446162</v>
      </c>
      <c r="AW2301">
        <v>104</v>
      </c>
      <c r="AX2301">
        <v>103</v>
      </c>
      <c r="AY2301" t="s">
        <v>54</v>
      </c>
      <c r="AZ2301" t="s">
        <v>54</v>
      </c>
      <c r="BA2301" t="s">
        <v>54</v>
      </c>
    </row>
    <row r="2302" spans="1:53" x14ac:dyDescent="0.55000000000000004">
      <c r="A2302">
        <v>1999</v>
      </c>
      <c r="B2302" t="b">
        <f>IF(Table2[[#This Row],[yearID]]&gt;=1903,TRUE,FALSE)</f>
        <v>1</v>
      </c>
      <c r="C2302" t="b">
        <f>IF(Table2[[#This Row],[yearID]]&gt;=1973,TRUE,FALSE)</f>
        <v>1</v>
      </c>
      <c r="D2302" t="s">
        <v>410</v>
      </c>
      <c r="E2302" t="s">
        <v>415</v>
      </c>
      <c r="F2302" t="s">
        <v>416</v>
      </c>
      <c r="G2302" t="str">
        <f>VLOOKUP(Table2[[#This Row],[franchID]],TeamsFranchises!$A$1:$D$121,2,FALSE)</f>
        <v>Chicago White Sox</v>
      </c>
      <c r="H2302" t="s">
        <v>591</v>
      </c>
      <c r="I2302">
        <v>2</v>
      </c>
      <c r="J2302">
        <v>162</v>
      </c>
      <c r="K2302">
        <v>81</v>
      </c>
      <c r="L2302">
        <v>75</v>
      </c>
      <c r="M2302">
        <v>86</v>
      </c>
      <c r="N2302" t="s">
        <v>51</v>
      </c>
      <c r="O2302" t="s">
        <v>51</v>
      </c>
      <c r="P2302" t="s">
        <v>51</v>
      </c>
      <c r="Q2302">
        <f>IF(Table2[[#This Row],[LgWin]]="Y",1,0)</f>
        <v>0</v>
      </c>
      <c r="R2302" t="s">
        <v>51</v>
      </c>
      <c r="S2302">
        <f>IF(Table2[[#This Row],[WSWin]]="Y",1,0)</f>
        <v>0</v>
      </c>
      <c r="T2302">
        <v>777</v>
      </c>
      <c r="U2302">
        <v>5644</v>
      </c>
      <c r="V2302">
        <v>1563</v>
      </c>
      <c r="W2302">
        <v>298</v>
      </c>
      <c r="X2302">
        <v>37</v>
      </c>
      <c r="Y2302">
        <v>162</v>
      </c>
      <c r="Z2302">
        <v>499</v>
      </c>
      <c r="AA2302">
        <v>810</v>
      </c>
      <c r="AB2302">
        <v>110</v>
      </c>
      <c r="AC2302">
        <v>50</v>
      </c>
      <c r="AD2302">
        <v>34</v>
      </c>
      <c r="AE2302">
        <v>45</v>
      </c>
      <c r="AF2302">
        <v>870</v>
      </c>
      <c r="AG2302">
        <v>786</v>
      </c>
      <c r="AH2302">
        <v>4.92</v>
      </c>
      <c r="AI2302">
        <v>6</v>
      </c>
      <c r="AJ2302">
        <v>3</v>
      </c>
      <c r="AK2302">
        <v>39</v>
      </c>
      <c r="AL2302">
        <v>4315</v>
      </c>
      <c r="AM2302">
        <v>1608</v>
      </c>
      <c r="AN2302">
        <v>210</v>
      </c>
      <c r="AO2302">
        <v>596</v>
      </c>
      <c r="AP2302">
        <v>968</v>
      </c>
      <c r="AQ2302">
        <v>136</v>
      </c>
      <c r="AR2302">
        <v>149</v>
      </c>
      <c r="AS2302">
        <v>0.97699999999999998</v>
      </c>
      <c r="AT2302" t="s">
        <v>417</v>
      </c>
      <c r="AU2302" t="s">
        <v>582</v>
      </c>
      <c r="AV2302">
        <v>1338851</v>
      </c>
      <c r="AW2302">
        <v>101</v>
      </c>
      <c r="AX2302">
        <v>101</v>
      </c>
      <c r="AY2302" t="s">
        <v>416</v>
      </c>
      <c r="AZ2302" t="s">
        <v>415</v>
      </c>
      <c r="BA2302" t="s">
        <v>415</v>
      </c>
    </row>
    <row r="2303" spans="1:53" x14ac:dyDescent="0.55000000000000004">
      <c r="A2303">
        <v>1999</v>
      </c>
      <c r="B2303" t="b">
        <f>IF(Table2[[#This Row],[yearID]]&gt;=1903,TRUE,FALSE)</f>
        <v>1</v>
      </c>
      <c r="C2303" t="b">
        <f>IF(Table2[[#This Row],[yearID]]&gt;=1973,TRUE,FALSE)</f>
        <v>1</v>
      </c>
      <c r="D2303" t="s">
        <v>157</v>
      </c>
      <c r="E2303" t="s">
        <v>161</v>
      </c>
      <c r="F2303" t="s">
        <v>162</v>
      </c>
      <c r="G2303" t="str">
        <f>VLOOKUP(Table2[[#This Row],[franchID]],TeamsFranchises!$A$1:$D$121,2,FALSE)</f>
        <v>Chicago Cubs</v>
      </c>
      <c r="H2303" t="s">
        <v>591</v>
      </c>
      <c r="I2303">
        <v>6</v>
      </c>
      <c r="J2303">
        <v>162</v>
      </c>
      <c r="K2303">
        <v>81</v>
      </c>
      <c r="L2303">
        <v>67</v>
      </c>
      <c r="M2303">
        <v>95</v>
      </c>
      <c r="N2303" t="s">
        <v>51</v>
      </c>
      <c r="O2303" t="s">
        <v>51</v>
      </c>
      <c r="P2303" t="s">
        <v>51</v>
      </c>
      <c r="Q2303">
        <f>IF(Table2[[#This Row],[LgWin]]="Y",1,0)</f>
        <v>0</v>
      </c>
      <c r="R2303" t="s">
        <v>51</v>
      </c>
      <c r="S2303">
        <f>IF(Table2[[#This Row],[WSWin]]="Y",1,0)</f>
        <v>0</v>
      </c>
      <c r="T2303">
        <v>747</v>
      </c>
      <c r="U2303">
        <v>5482</v>
      </c>
      <c r="V2303">
        <v>1411</v>
      </c>
      <c r="W2303">
        <v>255</v>
      </c>
      <c r="X2303">
        <v>35</v>
      </c>
      <c r="Y2303">
        <v>189</v>
      </c>
      <c r="Z2303">
        <v>571</v>
      </c>
      <c r="AA2303">
        <v>1170</v>
      </c>
      <c r="AB2303">
        <v>60</v>
      </c>
      <c r="AC2303">
        <v>44</v>
      </c>
      <c r="AD2303">
        <v>39</v>
      </c>
      <c r="AE2303">
        <v>44</v>
      </c>
      <c r="AF2303">
        <v>920</v>
      </c>
      <c r="AG2303">
        <v>837</v>
      </c>
      <c r="AH2303">
        <v>5.27</v>
      </c>
      <c r="AI2303">
        <v>11</v>
      </c>
      <c r="AJ2303">
        <v>6</v>
      </c>
      <c r="AK2303">
        <v>32</v>
      </c>
      <c r="AL2303">
        <v>4292</v>
      </c>
      <c r="AM2303">
        <v>1619</v>
      </c>
      <c r="AN2303">
        <v>221</v>
      </c>
      <c r="AO2303">
        <v>529</v>
      </c>
      <c r="AP2303">
        <v>980</v>
      </c>
      <c r="AQ2303">
        <v>139</v>
      </c>
      <c r="AR2303">
        <v>135</v>
      </c>
      <c r="AS2303">
        <v>0.97699999999999998</v>
      </c>
      <c r="AT2303" t="s">
        <v>434</v>
      </c>
      <c r="AU2303" t="s">
        <v>473</v>
      </c>
      <c r="AV2303">
        <v>2813854</v>
      </c>
      <c r="AW2303">
        <v>97</v>
      </c>
      <c r="AX2303">
        <v>98</v>
      </c>
      <c r="AY2303" t="s">
        <v>162</v>
      </c>
      <c r="AZ2303" t="s">
        <v>161</v>
      </c>
      <c r="BA2303" t="s">
        <v>161</v>
      </c>
    </row>
    <row r="2304" spans="1:53" x14ac:dyDescent="0.55000000000000004">
      <c r="A2304">
        <v>1999</v>
      </c>
      <c r="B2304" t="b">
        <f>IF(Table2[[#This Row],[yearID]]&gt;=1903,TRUE,FALSE)</f>
        <v>1</v>
      </c>
      <c r="C2304" t="b">
        <f>IF(Table2[[#This Row],[yearID]]&gt;=1973,TRUE,FALSE)</f>
        <v>1</v>
      </c>
      <c r="D2304" t="s">
        <v>157</v>
      </c>
      <c r="E2304" t="s">
        <v>167</v>
      </c>
      <c r="F2304" t="s">
        <v>167</v>
      </c>
      <c r="G2304" t="str">
        <f>VLOOKUP(Table2[[#This Row],[franchID]],TeamsFranchises!$A$1:$D$121,2,FALSE)</f>
        <v>Cincinnati Reds</v>
      </c>
      <c r="H2304" t="s">
        <v>591</v>
      </c>
      <c r="I2304">
        <v>2</v>
      </c>
      <c r="J2304">
        <v>163</v>
      </c>
      <c r="K2304">
        <v>82</v>
      </c>
      <c r="L2304">
        <v>96</v>
      </c>
      <c r="M2304">
        <v>67</v>
      </c>
      <c r="N2304" t="s">
        <v>51</v>
      </c>
      <c r="O2304" t="s">
        <v>51</v>
      </c>
      <c r="P2304" t="s">
        <v>51</v>
      </c>
      <c r="Q2304">
        <f>IF(Table2[[#This Row],[LgWin]]="Y",1,0)</f>
        <v>0</v>
      </c>
      <c r="R2304" t="s">
        <v>51</v>
      </c>
      <c r="S2304">
        <f>IF(Table2[[#This Row],[WSWin]]="Y",1,0)</f>
        <v>0</v>
      </c>
      <c r="T2304">
        <v>865</v>
      </c>
      <c r="U2304">
        <v>5649</v>
      </c>
      <c r="V2304">
        <v>1536</v>
      </c>
      <c r="W2304">
        <v>312</v>
      </c>
      <c r="X2304">
        <v>37</v>
      </c>
      <c r="Y2304">
        <v>209</v>
      </c>
      <c r="Z2304">
        <v>569</v>
      </c>
      <c r="AA2304">
        <v>1125</v>
      </c>
      <c r="AB2304">
        <v>164</v>
      </c>
      <c r="AC2304">
        <v>54</v>
      </c>
      <c r="AD2304">
        <v>45</v>
      </c>
      <c r="AE2304">
        <v>44</v>
      </c>
      <c r="AF2304">
        <v>711</v>
      </c>
      <c r="AG2304">
        <v>647</v>
      </c>
      <c r="AH2304">
        <v>3.98</v>
      </c>
      <c r="AI2304">
        <v>6</v>
      </c>
      <c r="AJ2304">
        <v>11</v>
      </c>
      <c r="AK2304">
        <v>55</v>
      </c>
      <c r="AL2304">
        <v>4386</v>
      </c>
      <c r="AM2304">
        <v>1309</v>
      </c>
      <c r="AN2304">
        <v>190</v>
      </c>
      <c r="AO2304">
        <v>636</v>
      </c>
      <c r="AP2304">
        <v>1081</v>
      </c>
      <c r="AQ2304">
        <v>105</v>
      </c>
      <c r="AR2304">
        <v>139</v>
      </c>
      <c r="AS2304">
        <v>0.98299999999999998</v>
      </c>
      <c r="AT2304" t="s">
        <v>165</v>
      </c>
      <c r="AU2304" t="s">
        <v>598</v>
      </c>
      <c r="AV2304">
        <v>2061222</v>
      </c>
      <c r="AW2304">
        <v>103</v>
      </c>
      <c r="AX2304">
        <v>103</v>
      </c>
      <c r="AY2304" t="s">
        <v>167</v>
      </c>
      <c r="AZ2304" t="s">
        <v>167</v>
      </c>
      <c r="BA2304" t="s">
        <v>167</v>
      </c>
    </row>
    <row r="2305" spans="1:53" x14ac:dyDescent="0.55000000000000004">
      <c r="A2305">
        <v>1999</v>
      </c>
      <c r="B2305" t="b">
        <f>IF(Table2[[#This Row],[yearID]]&gt;=1903,TRUE,FALSE)</f>
        <v>1</v>
      </c>
      <c r="C2305" t="b">
        <f>IF(Table2[[#This Row],[yearID]]&gt;=1973,TRUE,FALSE)</f>
        <v>1</v>
      </c>
      <c r="D2305" t="s">
        <v>410</v>
      </c>
      <c r="E2305" t="s">
        <v>64</v>
      </c>
      <c r="F2305" t="s">
        <v>64</v>
      </c>
      <c r="G2305" t="str">
        <f>VLOOKUP(Table2[[#This Row],[franchID]],TeamsFranchises!$A$1:$D$121,2,FALSE)</f>
        <v>Cleveland Indians</v>
      </c>
      <c r="H2305" t="s">
        <v>591</v>
      </c>
      <c r="I2305">
        <v>1</v>
      </c>
      <c r="J2305">
        <v>162</v>
      </c>
      <c r="K2305">
        <v>81</v>
      </c>
      <c r="L2305">
        <v>97</v>
      </c>
      <c r="M2305">
        <v>65</v>
      </c>
      <c r="N2305" t="s">
        <v>76</v>
      </c>
      <c r="O2305" t="s">
        <v>51</v>
      </c>
      <c r="P2305" t="s">
        <v>51</v>
      </c>
      <c r="Q2305">
        <f>IF(Table2[[#This Row],[LgWin]]="Y",1,0)</f>
        <v>0</v>
      </c>
      <c r="R2305" t="s">
        <v>51</v>
      </c>
      <c r="S2305">
        <f>IF(Table2[[#This Row],[WSWin]]="Y",1,0)</f>
        <v>0</v>
      </c>
      <c r="T2305">
        <v>1009</v>
      </c>
      <c r="U2305">
        <v>5634</v>
      </c>
      <c r="V2305">
        <v>1629</v>
      </c>
      <c r="W2305">
        <v>309</v>
      </c>
      <c r="X2305">
        <v>32</v>
      </c>
      <c r="Y2305">
        <v>209</v>
      </c>
      <c r="Z2305">
        <v>743</v>
      </c>
      <c r="AA2305">
        <v>1099</v>
      </c>
      <c r="AB2305">
        <v>147</v>
      </c>
      <c r="AC2305">
        <v>50</v>
      </c>
      <c r="AD2305">
        <v>55</v>
      </c>
      <c r="AE2305">
        <v>67</v>
      </c>
      <c r="AF2305">
        <v>860</v>
      </c>
      <c r="AG2305">
        <v>788</v>
      </c>
      <c r="AH2305">
        <v>4.8899999999999997</v>
      </c>
      <c r="AI2305">
        <v>3</v>
      </c>
      <c r="AJ2305">
        <v>6</v>
      </c>
      <c r="AK2305">
        <v>46</v>
      </c>
      <c r="AL2305">
        <v>4351</v>
      </c>
      <c r="AM2305">
        <v>1503</v>
      </c>
      <c r="AN2305">
        <v>197</v>
      </c>
      <c r="AO2305">
        <v>634</v>
      </c>
      <c r="AP2305">
        <v>1120</v>
      </c>
      <c r="AQ2305">
        <v>106</v>
      </c>
      <c r="AR2305">
        <v>154</v>
      </c>
      <c r="AS2305">
        <v>0.98299999999999998</v>
      </c>
      <c r="AT2305" t="s">
        <v>487</v>
      </c>
      <c r="AU2305" t="s">
        <v>592</v>
      </c>
      <c r="AV2305">
        <v>3468456</v>
      </c>
      <c r="AW2305">
        <v>104</v>
      </c>
      <c r="AX2305">
        <v>103</v>
      </c>
      <c r="AY2305" t="s">
        <v>64</v>
      </c>
      <c r="AZ2305" t="s">
        <v>64</v>
      </c>
      <c r="BA2305" t="s">
        <v>64</v>
      </c>
    </row>
    <row r="2306" spans="1:53" x14ac:dyDescent="0.55000000000000004">
      <c r="A2306">
        <v>1999</v>
      </c>
      <c r="B2306" t="b">
        <f>IF(Table2[[#This Row],[yearID]]&gt;=1903,TRUE,FALSE)</f>
        <v>1</v>
      </c>
      <c r="C2306" t="b">
        <f>IF(Table2[[#This Row],[yearID]]&gt;=1973,TRUE,FALSE)</f>
        <v>1</v>
      </c>
      <c r="D2306" t="s">
        <v>157</v>
      </c>
      <c r="E2306" t="s">
        <v>241</v>
      </c>
      <c r="F2306" t="s">
        <v>241</v>
      </c>
      <c r="G2306" t="str">
        <f>VLOOKUP(Table2[[#This Row],[franchID]],TeamsFranchises!$A$1:$D$121,2,FALSE)</f>
        <v>Colorado Rockies</v>
      </c>
      <c r="H2306" t="s">
        <v>8</v>
      </c>
      <c r="I2306">
        <v>5</v>
      </c>
      <c r="J2306">
        <v>162</v>
      </c>
      <c r="K2306">
        <v>81</v>
      </c>
      <c r="L2306">
        <v>72</v>
      </c>
      <c r="M2306">
        <v>90</v>
      </c>
      <c r="N2306" t="s">
        <v>51</v>
      </c>
      <c r="O2306" t="s">
        <v>51</v>
      </c>
      <c r="P2306" t="s">
        <v>51</v>
      </c>
      <c r="Q2306">
        <f>IF(Table2[[#This Row],[LgWin]]="Y",1,0)</f>
        <v>0</v>
      </c>
      <c r="R2306" t="s">
        <v>51</v>
      </c>
      <c r="S2306">
        <f>IF(Table2[[#This Row],[WSWin]]="Y",1,0)</f>
        <v>0</v>
      </c>
      <c r="T2306">
        <v>906</v>
      </c>
      <c r="U2306">
        <v>5717</v>
      </c>
      <c r="V2306">
        <v>1644</v>
      </c>
      <c r="W2306">
        <v>305</v>
      </c>
      <c r="X2306">
        <v>39</v>
      </c>
      <c r="Y2306">
        <v>223</v>
      </c>
      <c r="Z2306">
        <v>508</v>
      </c>
      <c r="AA2306">
        <v>863</v>
      </c>
      <c r="AB2306">
        <v>70</v>
      </c>
      <c r="AC2306">
        <v>43</v>
      </c>
      <c r="AD2306">
        <v>43</v>
      </c>
      <c r="AE2306">
        <v>46</v>
      </c>
      <c r="AF2306">
        <v>1028</v>
      </c>
      <c r="AG2306">
        <v>955</v>
      </c>
      <c r="AH2306">
        <v>6.01</v>
      </c>
      <c r="AI2306">
        <v>12</v>
      </c>
      <c r="AJ2306">
        <v>2</v>
      </c>
      <c r="AK2306">
        <v>33</v>
      </c>
      <c r="AL2306">
        <v>4287</v>
      </c>
      <c r="AM2306">
        <v>1700</v>
      </c>
      <c r="AN2306">
        <v>237</v>
      </c>
      <c r="AO2306">
        <v>737</v>
      </c>
      <c r="AP2306">
        <v>1032</v>
      </c>
      <c r="AQ2306">
        <v>118</v>
      </c>
      <c r="AR2306">
        <v>189</v>
      </c>
      <c r="AS2306">
        <v>0.98099999999999998</v>
      </c>
      <c r="AT2306" t="s">
        <v>584</v>
      </c>
      <c r="AU2306" t="s">
        <v>594</v>
      </c>
      <c r="AV2306">
        <v>3481065</v>
      </c>
      <c r="AW2306">
        <v>127</v>
      </c>
      <c r="AX2306">
        <v>127</v>
      </c>
      <c r="AY2306" t="s">
        <v>241</v>
      </c>
      <c r="AZ2306" t="s">
        <v>241</v>
      </c>
      <c r="BA2306" t="s">
        <v>241</v>
      </c>
    </row>
    <row r="2307" spans="1:53" x14ac:dyDescent="0.55000000000000004">
      <c r="A2307">
        <v>1999</v>
      </c>
      <c r="B2307" t="b">
        <f>IF(Table2[[#This Row],[yearID]]&gt;=1903,TRUE,FALSE)</f>
        <v>1</v>
      </c>
      <c r="C2307" t="b">
        <f>IF(Table2[[#This Row],[yearID]]&gt;=1973,TRUE,FALSE)</f>
        <v>1</v>
      </c>
      <c r="D2307" t="s">
        <v>410</v>
      </c>
      <c r="E2307" t="s">
        <v>419</v>
      </c>
      <c r="F2307" t="s">
        <v>419</v>
      </c>
      <c r="G2307" t="str">
        <f>VLOOKUP(Table2[[#This Row],[franchID]],TeamsFranchises!$A$1:$D$121,2,FALSE)</f>
        <v>Detroit Tigers</v>
      </c>
      <c r="H2307" t="s">
        <v>591</v>
      </c>
      <c r="I2307">
        <v>3</v>
      </c>
      <c r="J2307">
        <v>161</v>
      </c>
      <c r="K2307">
        <v>81</v>
      </c>
      <c r="L2307">
        <v>69</v>
      </c>
      <c r="M2307">
        <v>92</v>
      </c>
      <c r="N2307" t="s">
        <v>51</v>
      </c>
      <c r="O2307" t="s">
        <v>51</v>
      </c>
      <c r="P2307" t="s">
        <v>51</v>
      </c>
      <c r="Q2307">
        <f>IF(Table2[[#This Row],[LgWin]]="Y",1,0)</f>
        <v>0</v>
      </c>
      <c r="R2307" t="s">
        <v>51</v>
      </c>
      <c r="S2307">
        <f>IF(Table2[[#This Row],[WSWin]]="Y",1,0)</f>
        <v>0</v>
      </c>
      <c r="T2307">
        <v>747</v>
      </c>
      <c r="U2307">
        <v>5481</v>
      </c>
      <c r="V2307">
        <v>1433</v>
      </c>
      <c r="W2307">
        <v>289</v>
      </c>
      <c r="X2307">
        <v>34</v>
      </c>
      <c r="Y2307">
        <v>212</v>
      </c>
      <c r="Z2307">
        <v>458</v>
      </c>
      <c r="AA2307">
        <v>1049</v>
      </c>
      <c r="AB2307">
        <v>108</v>
      </c>
      <c r="AC2307">
        <v>70</v>
      </c>
      <c r="AD2307">
        <v>82</v>
      </c>
      <c r="AE2307">
        <v>39</v>
      </c>
      <c r="AF2307">
        <v>882</v>
      </c>
      <c r="AG2307">
        <v>817</v>
      </c>
      <c r="AH2307">
        <v>5.17</v>
      </c>
      <c r="AI2307">
        <v>4</v>
      </c>
      <c r="AJ2307">
        <v>6</v>
      </c>
      <c r="AK2307">
        <v>33</v>
      </c>
      <c r="AL2307">
        <v>4263</v>
      </c>
      <c r="AM2307">
        <v>1528</v>
      </c>
      <c r="AN2307">
        <v>209</v>
      </c>
      <c r="AO2307">
        <v>583</v>
      </c>
      <c r="AP2307">
        <v>976</v>
      </c>
      <c r="AQ2307">
        <v>106</v>
      </c>
      <c r="AR2307">
        <v>156</v>
      </c>
      <c r="AS2307">
        <v>0.98199999999999998</v>
      </c>
      <c r="AT2307" t="s">
        <v>420</v>
      </c>
      <c r="AU2307" t="s">
        <v>518</v>
      </c>
      <c r="AV2307">
        <v>2026441</v>
      </c>
      <c r="AW2307">
        <v>99</v>
      </c>
      <c r="AX2307">
        <v>101</v>
      </c>
      <c r="AY2307" t="s">
        <v>419</v>
      </c>
      <c r="AZ2307" t="s">
        <v>419</v>
      </c>
      <c r="BA2307" t="s">
        <v>419</v>
      </c>
    </row>
    <row r="2308" spans="1:53" x14ac:dyDescent="0.55000000000000004">
      <c r="A2308">
        <v>1999</v>
      </c>
      <c r="B2308" t="b">
        <f>IF(Table2[[#This Row],[yearID]]&gt;=1903,TRUE,FALSE)</f>
        <v>1</v>
      </c>
      <c r="C2308" t="b">
        <f>IF(Table2[[#This Row],[yearID]]&gt;=1973,TRUE,FALSE)</f>
        <v>1</v>
      </c>
      <c r="D2308" t="s">
        <v>157</v>
      </c>
      <c r="E2308" t="s">
        <v>586</v>
      </c>
      <c r="F2308" t="s">
        <v>587</v>
      </c>
      <c r="G2308" t="str">
        <f>VLOOKUP(Table2[[#This Row],[franchID]],TeamsFranchises!$A$1:$D$121,2,FALSE)</f>
        <v>Florida Marlins</v>
      </c>
      <c r="H2308" t="s">
        <v>37</v>
      </c>
      <c r="I2308">
        <v>5</v>
      </c>
      <c r="J2308">
        <v>162</v>
      </c>
      <c r="K2308">
        <v>80</v>
      </c>
      <c r="L2308">
        <v>64</v>
      </c>
      <c r="M2308">
        <v>98</v>
      </c>
      <c r="N2308" t="s">
        <v>51</v>
      </c>
      <c r="O2308" t="s">
        <v>51</v>
      </c>
      <c r="P2308" t="s">
        <v>51</v>
      </c>
      <c r="Q2308">
        <f>IF(Table2[[#This Row],[LgWin]]="Y",1,0)</f>
        <v>0</v>
      </c>
      <c r="R2308" t="s">
        <v>51</v>
      </c>
      <c r="S2308">
        <f>IF(Table2[[#This Row],[WSWin]]="Y",1,0)</f>
        <v>0</v>
      </c>
      <c r="T2308">
        <v>691</v>
      </c>
      <c r="U2308">
        <v>5578</v>
      </c>
      <c r="V2308">
        <v>1465</v>
      </c>
      <c r="W2308">
        <v>266</v>
      </c>
      <c r="X2308">
        <v>44</v>
      </c>
      <c r="Y2308">
        <v>128</v>
      </c>
      <c r="Z2308">
        <v>479</v>
      </c>
      <c r="AA2308">
        <v>1145</v>
      </c>
      <c r="AB2308">
        <v>92</v>
      </c>
      <c r="AC2308">
        <v>46</v>
      </c>
      <c r="AD2308">
        <v>59</v>
      </c>
      <c r="AE2308">
        <v>56</v>
      </c>
      <c r="AF2308">
        <v>852</v>
      </c>
      <c r="AG2308">
        <v>781</v>
      </c>
      <c r="AH2308">
        <v>4.9000000000000004</v>
      </c>
      <c r="AI2308">
        <v>6</v>
      </c>
      <c r="AJ2308">
        <v>5</v>
      </c>
      <c r="AK2308">
        <v>33</v>
      </c>
      <c r="AL2308">
        <v>4307</v>
      </c>
      <c r="AM2308">
        <v>1560</v>
      </c>
      <c r="AN2308">
        <v>171</v>
      </c>
      <c r="AO2308">
        <v>655</v>
      </c>
      <c r="AP2308">
        <v>943</v>
      </c>
      <c r="AQ2308">
        <v>127</v>
      </c>
      <c r="AR2308">
        <v>150</v>
      </c>
      <c r="AS2308">
        <v>0.97899999999999998</v>
      </c>
      <c r="AT2308" t="s">
        <v>588</v>
      </c>
      <c r="AU2308" t="s">
        <v>608</v>
      </c>
      <c r="AV2308">
        <v>1369421</v>
      </c>
      <c r="AW2308">
        <v>93</v>
      </c>
      <c r="AX2308">
        <v>95</v>
      </c>
      <c r="AY2308" t="s">
        <v>587</v>
      </c>
      <c r="AZ2308" t="s">
        <v>586</v>
      </c>
      <c r="BA2308" t="s">
        <v>586</v>
      </c>
    </row>
    <row r="2309" spans="1:53" x14ac:dyDescent="0.55000000000000004">
      <c r="A2309">
        <v>1999</v>
      </c>
      <c r="B2309" t="b">
        <f>IF(Table2[[#This Row],[yearID]]&gt;=1903,TRUE,FALSE)</f>
        <v>1</v>
      </c>
      <c r="C2309" t="b">
        <f>IF(Table2[[#This Row],[yearID]]&gt;=1973,TRUE,FALSE)</f>
        <v>1</v>
      </c>
      <c r="D2309" t="s">
        <v>157</v>
      </c>
      <c r="E2309" t="s">
        <v>528</v>
      </c>
      <c r="F2309" t="s">
        <v>528</v>
      </c>
      <c r="G2309" t="str">
        <f>VLOOKUP(Table2[[#This Row],[franchID]],TeamsFranchises!$A$1:$D$121,2,FALSE)</f>
        <v>Houston Astros</v>
      </c>
      <c r="H2309" t="s">
        <v>591</v>
      </c>
      <c r="I2309">
        <v>1</v>
      </c>
      <c r="J2309">
        <v>162</v>
      </c>
      <c r="K2309">
        <v>82</v>
      </c>
      <c r="L2309">
        <v>97</v>
      </c>
      <c r="M2309">
        <v>65</v>
      </c>
      <c r="N2309" t="s">
        <v>76</v>
      </c>
      <c r="O2309" t="s">
        <v>51</v>
      </c>
      <c r="P2309" t="s">
        <v>51</v>
      </c>
      <c r="Q2309">
        <f>IF(Table2[[#This Row],[LgWin]]="Y",1,0)</f>
        <v>0</v>
      </c>
      <c r="R2309" t="s">
        <v>51</v>
      </c>
      <c r="S2309">
        <f>IF(Table2[[#This Row],[WSWin]]="Y",1,0)</f>
        <v>0</v>
      </c>
      <c r="T2309">
        <v>823</v>
      </c>
      <c r="U2309">
        <v>5485</v>
      </c>
      <c r="V2309">
        <v>1463</v>
      </c>
      <c r="W2309">
        <v>293</v>
      </c>
      <c r="X2309">
        <v>23</v>
      </c>
      <c r="Y2309">
        <v>168</v>
      </c>
      <c r="Z2309">
        <v>728</v>
      </c>
      <c r="AA2309">
        <v>1138</v>
      </c>
      <c r="AB2309">
        <v>166</v>
      </c>
      <c r="AC2309">
        <v>75</v>
      </c>
      <c r="AD2309">
        <v>52</v>
      </c>
      <c r="AE2309">
        <v>58</v>
      </c>
      <c r="AF2309">
        <v>675</v>
      </c>
      <c r="AG2309">
        <v>620</v>
      </c>
      <c r="AH2309">
        <v>3.83</v>
      </c>
      <c r="AI2309">
        <v>12</v>
      </c>
      <c r="AJ2309">
        <v>8</v>
      </c>
      <c r="AK2309">
        <v>48</v>
      </c>
      <c r="AL2309">
        <v>4376</v>
      </c>
      <c r="AM2309">
        <v>1485</v>
      </c>
      <c r="AN2309">
        <v>128</v>
      </c>
      <c r="AO2309">
        <v>478</v>
      </c>
      <c r="AP2309">
        <v>1204</v>
      </c>
      <c r="AQ2309">
        <v>106</v>
      </c>
      <c r="AR2309">
        <v>175</v>
      </c>
      <c r="AS2309">
        <v>0.98299999999999998</v>
      </c>
      <c r="AT2309" t="s">
        <v>539</v>
      </c>
      <c r="AU2309" t="s">
        <v>540</v>
      </c>
      <c r="AV2309">
        <v>2706017</v>
      </c>
      <c r="AW2309">
        <v>100</v>
      </c>
      <c r="AX2309">
        <v>98</v>
      </c>
      <c r="AY2309" t="s">
        <v>528</v>
      </c>
      <c r="AZ2309" t="s">
        <v>528</v>
      </c>
      <c r="BA2309" t="s">
        <v>528</v>
      </c>
    </row>
    <row r="2310" spans="1:53" x14ac:dyDescent="0.55000000000000004">
      <c r="A2310">
        <v>1999</v>
      </c>
      <c r="B2310" t="b">
        <f>IF(Table2[[#This Row],[yearID]]&gt;=1903,TRUE,FALSE)</f>
        <v>1</v>
      </c>
      <c r="C2310" t="b">
        <f>IF(Table2[[#This Row],[yearID]]&gt;=1973,TRUE,FALSE)</f>
        <v>1</v>
      </c>
      <c r="D2310" t="s">
        <v>410</v>
      </c>
      <c r="E2310" t="s">
        <v>509</v>
      </c>
      <c r="F2310" t="s">
        <v>548</v>
      </c>
      <c r="G2310" t="str">
        <f>VLOOKUP(Table2[[#This Row],[franchID]],TeamsFranchises!$A$1:$D$121,2,FALSE)</f>
        <v>Kansas City Royals</v>
      </c>
      <c r="H2310" t="s">
        <v>591</v>
      </c>
      <c r="I2310">
        <v>4</v>
      </c>
      <c r="J2310">
        <v>161</v>
      </c>
      <c r="K2310">
        <v>80</v>
      </c>
      <c r="L2310">
        <v>64</v>
      </c>
      <c r="M2310">
        <v>97</v>
      </c>
      <c r="N2310" t="s">
        <v>51</v>
      </c>
      <c r="O2310" t="s">
        <v>51</v>
      </c>
      <c r="P2310" t="s">
        <v>51</v>
      </c>
      <c r="Q2310">
        <f>IF(Table2[[#This Row],[LgWin]]="Y",1,0)</f>
        <v>0</v>
      </c>
      <c r="R2310" t="s">
        <v>51</v>
      </c>
      <c r="S2310">
        <f>IF(Table2[[#This Row],[WSWin]]="Y",1,0)</f>
        <v>0</v>
      </c>
      <c r="T2310">
        <v>856</v>
      </c>
      <c r="U2310">
        <v>5624</v>
      </c>
      <c r="V2310">
        <v>1584</v>
      </c>
      <c r="W2310">
        <v>294</v>
      </c>
      <c r="X2310">
        <v>52</v>
      </c>
      <c r="Y2310">
        <v>151</v>
      </c>
      <c r="Z2310">
        <v>535</v>
      </c>
      <c r="AA2310">
        <v>932</v>
      </c>
      <c r="AB2310">
        <v>127</v>
      </c>
      <c r="AC2310">
        <v>39</v>
      </c>
      <c r="AD2310">
        <v>64</v>
      </c>
      <c r="AE2310">
        <v>56</v>
      </c>
      <c r="AF2310">
        <v>921</v>
      </c>
      <c r="AG2310">
        <v>844</v>
      </c>
      <c r="AH2310">
        <v>5.35</v>
      </c>
      <c r="AI2310">
        <v>11</v>
      </c>
      <c r="AJ2310">
        <v>3</v>
      </c>
      <c r="AK2310">
        <v>29</v>
      </c>
      <c r="AL2310">
        <v>4262</v>
      </c>
      <c r="AM2310">
        <v>1607</v>
      </c>
      <c r="AN2310">
        <v>202</v>
      </c>
      <c r="AO2310">
        <v>643</v>
      </c>
      <c r="AP2310">
        <v>831</v>
      </c>
      <c r="AQ2310">
        <v>125</v>
      </c>
      <c r="AR2310">
        <v>188</v>
      </c>
      <c r="AS2310">
        <v>0.98</v>
      </c>
      <c r="AT2310" t="s">
        <v>549</v>
      </c>
      <c r="AU2310" t="s">
        <v>590</v>
      </c>
      <c r="AV2310">
        <v>1506068</v>
      </c>
      <c r="AW2310">
        <v>102</v>
      </c>
      <c r="AX2310">
        <v>103</v>
      </c>
      <c r="AY2310" t="s">
        <v>548</v>
      </c>
      <c r="AZ2310" t="s">
        <v>509</v>
      </c>
      <c r="BA2310" t="s">
        <v>509</v>
      </c>
    </row>
    <row r="2311" spans="1:53" x14ac:dyDescent="0.55000000000000004">
      <c r="A2311">
        <v>1999</v>
      </c>
      <c r="B2311" t="b">
        <f>IF(Table2[[#This Row],[yearID]]&gt;=1903,TRUE,FALSE)</f>
        <v>1</v>
      </c>
      <c r="C2311" t="b">
        <f>IF(Table2[[#This Row],[yearID]]&gt;=1973,TRUE,FALSE)</f>
        <v>1</v>
      </c>
      <c r="D2311" t="s">
        <v>157</v>
      </c>
      <c r="E2311" t="s">
        <v>511</v>
      </c>
      <c r="F2311" t="s">
        <v>260</v>
      </c>
      <c r="G2311" t="str">
        <f>VLOOKUP(Table2[[#This Row],[franchID]],TeamsFranchises!$A$1:$D$121,2,FALSE)</f>
        <v>Los Angeles Dodgers</v>
      </c>
      <c r="H2311" t="s">
        <v>8</v>
      </c>
      <c r="I2311">
        <v>3</v>
      </c>
      <c r="J2311">
        <v>162</v>
      </c>
      <c r="K2311">
        <v>81</v>
      </c>
      <c r="L2311">
        <v>77</v>
      </c>
      <c r="M2311">
        <v>85</v>
      </c>
      <c r="N2311" t="s">
        <v>51</v>
      </c>
      <c r="O2311" t="s">
        <v>51</v>
      </c>
      <c r="P2311" t="s">
        <v>51</v>
      </c>
      <c r="Q2311">
        <f>IF(Table2[[#This Row],[LgWin]]="Y",1,0)</f>
        <v>0</v>
      </c>
      <c r="R2311" t="s">
        <v>51</v>
      </c>
      <c r="S2311">
        <f>IF(Table2[[#This Row],[WSWin]]="Y",1,0)</f>
        <v>0</v>
      </c>
      <c r="T2311">
        <v>793</v>
      </c>
      <c r="U2311">
        <v>5567</v>
      </c>
      <c r="V2311">
        <v>1480</v>
      </c>
      <c r="W2311">
        <v>253</v>
      </c>
      <c r="X2311">
        <v>23</v>
      </c>
      <c r="Y2311">
        <v>187</v>
      </c>
      <c r="Z2311">
        <v>594</v>
      </c>
      <c r="AA2311">
        <v>1030</v>
      </c>
      <c r="AB2311">
        <v>167</v>
      </c>
      <c r="AC2311">
        <v>68</v>
      </c>
      <c r="AD2311">
        <v>52</v>
      </c>
      <c r="AE2311">
        <v>51</v>
      </c>
      <c r="AF2311">
        <v>787</v>
      </c>
      <c r="AG2311">
        <v>718</v>
      </c>
      <c r="AH2311">
        <v>4.45</v>
      </c>
      <c r="AI2311">
        <v>8</v>
      </c>
      <c r="AJ2311">
        <v>6</v>
      </c>
      <c r="AK2311">
        <v>37</v>
      </c>
      <c r="AL2311">
        <v>4359</v>
      </c>
      <c r="AM2311">
        <v>1438</v>
      </c>
      <c r="AN2311">
        <v>192</v>
      </c>
      <c r="AO2311">
        <v>594</v>
      </c>
      <c r="AP2311">
        <v>1077</v>
      </c>
      <c r="AQ2311">
        <v>137</v>
      </c>
      <c r="AR2311">
        <v>137</v>
      </c>
      <c r="AS2311">
        <v>0.97799999999999998</v>
      </c>
      <c r="AT2311" t="s">
        <v>512</v>
      </c>
      <c r="AU2311" t="s">
        <v>531</v>
      </c>
      <c r="AV2311">
        <v>3095346</v>
      </c>
      <c r="AW2311">
        <v>95</v>
      </c>
      <c r="AX2311">
        <v>94</v>
      </c>
      <c r="AY2311" t="s">
        <v>260</v>
      </c>
      <c r="AZ2311" t="s">
        <v>511</v>
      </c>
      <c r="BA2311" t="s">
        <v>511</v>
      </c>
    </row>
    <row r="2312" spans="1:53" x14ac:dyDescent="0.55000000000000004">
      <c r="A2312">
        <v>1999</v>
      </c>
      <c r="B2312" t="b">
        <f>IF(Table2[[#This Row],[yearID]]&gt;=1903,TRUE,FALSE)</f>
        <v>1</v>
      </c>
      <c r="C2312" t="b">
        <f>IF(Table2[[#This Row],[yearID]]&gt;=1973,TRUE,FALSE)</f>
        <v>1</v>
      </c>
      <c r="D2312" t="s">
        <v>157</v>
      </c>
      <c r="E2312" t="s">
        <v>282</v>
      </c>
      <c r="F2312" t="s">
        <v>282</v>
      </c>
      <c r="G2312" t="str">
        <f>VLOOKUP(Table2[[#This Row],[franchID]],TeamsFranchises!$A$1:$D$121,2,FALSE)</f>
        <v>Milwaukee Brewers</v>
      </c>
      <c r="H2312" t="s">
        <v>591</v>
      </c>
      <c r="I2312">
        <v>5</v>
      </c>
      <c r="J2312">
        <v>161</v>
      </c>
      <c r="K2312">
        <v>80</v>
      </c>
      <c r="L2312">
        <v>74</v>
      </c>
      <c r="M2312">
        <v>87</v>
      </c>
      <c r="N2312" t="s">
        <v>51</v>
      </c>
      <c r="O2312" t="s">
        <v>51</v>
      </c>
      <c r="P2312" t="s">
        <v>51</v>
      </c>
      <c r="Q2312">
        <f>IF(Table2[[#This Row],[LgWin]]="Y",1,0)</f>
        <v>0</v>
      </c>
      <c r="R2312" t="s">
        <v>51</v>
      </c>
      <c r="S2312">
        <f>IF(Table2[[#This Row],[WSWin]]="Y",1,0)</f>
        <v>0</v>
      </c>
      <c r="T2312">
        <v>815</v>
      </c>
      <c r="U2312">
        <v>5582</v>
      </c>
      <c r="V2312">
        <v>1524</v>
      </c>
      <c r="W2312">
        <v>299</v>
      </c>
      <c r="X2312">
        <v>30</v>
      </c>
      <c r="Y2312">
        <v>165</v>
      </c>
      <c r="Z2312">
        <v>658</v>
      </c>
      <c r="AA2312">
        <v>1065</v>
      </c>
      <c r="AB2312">
        <v>81</v>
      </c>
      <c r="AC2312">
        <v>33</v>
      </c>
      <c r="AD2312">
        <v>55</v>
      </c>
      <c r="AE2312">
        <v>51</v>
      </c>
      <c r="AF2312">
        <v>886</v>
      </c>
      <c r="AG2312">
        <v>813</v>
      </c>
      <c r="AH2312">
        <v>5.07</v>
      </c>
      <c r="AI2312">
        <v>2</v>
      </c>
      <c r="AJ2312">
        <v>5</v>
      </c>
      <c r="AK2312">
        <v>40</v>
      </c>
      <c r="AL2312">
        <v>4328</v>
      </c>
      <c r="AM2312">
        <v>1618</v>
      </c>
      <c r="AN2312">
        <v>213</v>
      </c>
      <c r="AO2312">
        <v>616</v>
      </c>
      <c r="AP2312">
        <v>987</v>
      </c>
      <c r="AQ2312">
        <v>127</v>
      </c>
      <c r="AR2312">
        <v>146</v>
      </c>
      <c r="AS2312">
        <v>0.97899999999999998</v>
      </c>
      <c r="AT2312" t="s">
        <v>281</v>
      </c>
      <c r="AU2312" t="s">
        <v>501</v>
      </c>
      <c r="AV2312">
        <v>1701796</v>
      </c>
      <c r="AW2312">
        <v>99</v>
      </c>
      <c r="AX2312">
        <v>99</v>
      </c>
      <c r="AY2312" t="s">
        <v>282</v>
      </c>
      <c r="AZ2312" t="s">
        <v>563</v>
      </c>
      <c r="BA2312" t="s">
        <v>282</v>
      </c>
    </row>
    <row r="2313" spans="1:53" x14ac:dyDescent="0.55000000000000004">
      <c r="A2313">
        <v>1999</v>
      </c>
      <c r="B2313" t="b">
        <f>IF(Table2[[#This Row],[yearID]]&gt;=1903,TRUE,FALSE)</f>
        <v>1</v>
      </c>
      <c r="C2313" t="b">
        <f>IF(Table2[[#This Row],[yearID]]&gt;=1973,TRUE,FALSE)</f>
        <v>1</v>
      </c>
      <c r="D2313" t="s">
        <v>410</v>
      </c>
      <c r="E2313" t="s">
        <v>426</v>
      </c>
      <c r="F2313" t="s">
        <v>426</v>
      </c>
      <c r="G2313" t="str">
        <f>VLOOKUP(Table2[[#This Row],[franchID]],TeamsFranchises!$A$1:$D$121,2,FALSE)</f>
        <v>Minnesota Twins</v>
      </c>
      <c r="H2313" t="s">
        <v>591</v>
      </c>
      <c r="I2313">
        <v>5</v>
      </c>
      <c r="J2313">
        <v>161</v>
      </c>
      <c r="K2313">
        <v>81</v>
      </c>
      <c r="L2313">
        <v>63</v>
      </c>
      <c r="M2313">
        <v>97</v>
      </c>
      <c r="N2313" t="s">
        <v>51</v>
      </c>
      <c r="O2313" t="s">
        <v>51</v>
      </c>
      <c r="P2313" t="s">
        <v>51</v>
      </c>
      <c r="Q2313">
        <f>IF(Table2[[#This Row],[LgWin]]="Y",1,0)</f>
        <v>0</v>
      </c>
      <c r="R2313" t="s">
        <v>51</v>
      </c>
      <c r="S2313">
        <f>IF(Table2[[#This Row],[WSWin]]="Y",1,0)</f>
        <v>0</v>
      </c>
      <c r="T2313">
        <v>686</v>
      </c>
      <c r="U2313">
        <v>5495</v>
      </c>
      <c r="V2313">
        <v>1450</v>
      </c>
      <c r="W2313">
        <v>285</v>
      </c>
      <c r="X2313">
        <v>30</v>
      </c>
      <c r="Y2313">
        <v>105</v>
      </c>
      <c r="Z2313">
        <v>500</v>
      </c>
      <c r="AA2313">
        <v>978</v>
      </c>
      <c r="AB2313">
        <v>118</v>
      </c>
      <c r="AC2313">
        <v>60</v>
      </c>
      <c r="AD2313">
        <v>49</v>
      </c>
      <c r="AE2313">
        <v>56</v>
      </c>
      <c r="AF2313">
        <v>845</v>
      </c>
      <c r="AG2313">
        <v>791</v>
      </c>
      <c r="AH2313">
        <v>5</v>
      </c>
      <c r="AI2313">
        <v>13</v>
      </c>
      <c r="AJ2313">
        <v>8</v>
      </c>
      <c r="AK2313">
        <v>34</v>
      </c>
      <c r="AL2313">
        <v>4270</v>
      </c>
      <c r="AM2313">
        <v>1591</v>
      </c>
      <c r="AN2313">
        <v>208</v>
      </c>
      <c r="AO2313">
        <v>487</v>
      </c>
      <c r="AP2313">
        <v>927</v>
      </c>
      <c r="AQ2313">
        <v>92</v>
      </c>
      <c r="AR2313">
        <v>150</v>
      </c>
      <c r="AS2313">
        <v>0.98499999999999999</v>
      </c>
      <c r="AT2313" t="s">
        <v>523</v>
      </c>
      <c r="AU2313" t="s">
        <v>579</v>
      </c>
      <c r="AV2313">
        <v>1202829</v>
      </c>
      <c r="AW2313">
        <v>103</v>
      </c>
      <c r="AX2313">
        <v>104</v>
      </c>
      <c r="AY2313" t="s">
        <v>426</v>
      </c>
      <c r="AZ2313" t="s">
        <v>426</v>
      </c>
      <c r="BA2313" t="s">
        <v>426</v>
      </c>
    </row>
    <row r="2314" spans="1:53" x14ac:dyDescent="0.55000000000000004">
      <c r="A2314">
        <v>1999</v>
      </c>
      <c r="B2314" t="b">
        <f>IF(Table2[[#This Row],[yearID]]&gt;=1903,TRUE,FALSE)</f>
        <v>1</v>
      </c>
      <c r="C2314" t="b">
        <f>IF(Table2[[#This Row],[yearID]]&gt;=1973,TRUE,FALSE)</f>
        <v>1</v>
      </c>
      <c r="D2314" t="s">
        <v>157</v>
      </c>
      <c r="E2314" t="s">
        <v>551</v>
      </c>
      <c r="F2314" t="s">
        <v>398</v>
      </c>
      <c r="G2314" t="str">
        <f>VLOOKUP(Table2[[#This Row],[franchID]],TeamsFranchises!$A$1:$D$121,2,FALSE)</f>
        <v>Washington Nationals</v>
      </c>
      <c r="H2314" t="s">
        <v>37</v>
      </c>
      <c r="I2314">
        <v>4</v>
      </c>
      <c r="J2314">
        <v>162</v>
      </c>
      <c r="K2314">
        <v>81</v>
      </c>
      <c r="L2314">
        <v>68</v>
      </c>
      <c r="M2314">
        <v>94</v>
      </c>
      <c r="N2314" t="s">
        <v>51</v>
      </c>
      <c r="O2314" t="s">
        <v>51</v>
      </c>
      <c r="P2314" t="s">
        <v>51</v>
      </c>
      <c r="Q2314">
        <f>IF(Table2[[#This Row],[LgWin]]="Y",1,0)</f>
        <v>0</v>
      </c>
      <c r="R2314" t="s">
        <v>51</v>
      </c>
      <c r="S2314">
        <f>IF(Table2[[#This Row],[WSWin]]="Y",1,0)</f>
        <v>0</v>
      </c>
      <c r="T2314">
        <v>718</v>
      </c>
      <c r="U2314">
        <v>5559</v>
      </c>
      <c r="V2314">
        <v>1473</v>
      </c>
      <c r="W2314">
        <v>320</v>
      </c>
      <c r="X2314">
        <v>47</v>
      </c>
      <c r="Y2314">
        <v>163</v>
      </c>
      <c r="Z2314">
        <v>438</v>
      </c>
      <c r="AA2314">
        <v>939</v>
      </c>
      <c r="AB2314">
        <v>70</v>
      </c>
      <c r="AC2314">
        <v>51</v>
      </c>
      <c r="AD2314">
        <v>53</v>
      </c>
      <c r="AE2314">
        <v>28</v>
      </c>
      <c r="AF2314">
        <v>853</v>
      </c>
      <c r="AG2314">
        <v>748</v>
      </c>
      <c r="AH2314">
        <v>4.6900000000000004</v>
      </c>
      <c r="AI2314">
        <v>6</v>
      </c>
      <c r="AJ2314">
        <v>4</v>
      </c>
      <c r="AK2314">
        <v>44</v>
      </c>
      <c r="AL2314">
        <v>4303</v>
      </c>
      <c r="AM2314">
        <v>1505</v>
      </c>
      <c r="AN2314">
        <v>152</v>
      </c>
      <c r="AO2314">
        <v>572</v>
      </c>
      <c r="AP2314">
        <v>1043</v>
      </c>
      <c r="AQ2314">
        <v>160</v>
      </c>
      <c r="AR2314">
        <v>125</v>
      </c>
      <c r="AS2314">
        <v>0.97399999999999998</v>
      </c>
      <c r="AT2314" t="s">
        <v>552</v>
      </c>
      <c r="AU2314" t="s">
        <v>572</v>
      </c>
      <c r="AV2314">
        <v>773277</v>
      </c>
      <c r="AW2314">
        <v>97</v>
      </c>
      <c r="AX2314">
        <v>98</v>
      </c>
      <c r="AY2314" t="s">
        <v>551</v>
      </c>
      <c r="AZ2314" t="s">
        <v>551</v>
      </c>
      <c r="BA2314" t="s">
        <v>551</v>
      </c>
    </row>
    <row r="2315" spans="1:53" x14ac:dyDescent="0.55000000000000004">
      <c r="A2315">
        <v>1999</v>
      </c>
      <c r="B2315" t="b">
        <f>IF(Table2[[#This Row],[yearID]]&gt;=1903,TRUE,FALSE)</f>
        <v>1</v>
      </c>
      <c r="C2315" t="b">
        <f>IF(Table2[[#This Row],[yearID]]&gt;=1973,TRUE,FALSE)</f>
        <v>1</v>
      </c>
      <c r="D2315" t="s">
        <v>410</v>
      </c>
      <c r="E2315" t="s">
        <v>436</v>
      </c>
      <c r="F2315" t="s">
        <v>412</v>
      </c>
      <c r="G2315" t="str">
        <f>VLOOKUP(Table2[[#This Row],[franchID]],TeamsFranchises!$A$1:$D$121,2,FALSE)</f>
        <v>New York Yankees</v>
      </c>
      <c r="H2315" t="s">
        <v>37</v>
      </c>
      <c r="I2315">
        <v>1</v>
      </c>
      <c r="J2315">
        <v>162</v>
      </c>
      <c r="K2315">
        <v>81</v>
      </c>
      <c r="L2315">
        <v>98</v>
      </c>
      <c r="M2315">
        <v>64</v>
      </c>
      <c r="N2315" t="s">
        <v>76</v>
      </c>
      <c r="O2315" t="s">
        <v>51</v>
      </c>
      <c r="P2315" t="s">
        <v>76</v>
      </c>
      <c r="Q2315">
        <f>IF(Table2[[#This Row],[LgWin]]="Y",1,0)</f>
        <v>1</v>
      </c>
      <c r="R2315" t="s">
        <v>76</v>
      </c>
      <c r="S2315">
        <f>IF(Table2[[#This Row],[WSWin]]="Y",1,0)</f>
        <v>1</v>
      </c>
      <c r="T2315">
        <v>900</v>
      </c>
      <c r="U2315">
        <v>5568</v>
      </c>
      <c r="V2315">
        <v>1568</v>
      </c>
      <c r="W2315">
        <v>302</v>
      </c>
      <c r="X2315">
        <v>36</v>
      </c>
      <c r="Y2315">
        <v>193</v>
      </c>
      <c r="Z2315">
        <v>718</v>
      </c>
      <c r="AA2315">
        <v>978</v>
      </c>
      <c r="AB2315">
        <v>104</v>
      </c>
      <c r="AC2315">
        <v>57</v>
      </c>
      <c r="AD2315">
        <v>55</v>
      </c>
      <c r="AE2315">
        <v>53</v>
      </c>
      <c r="AF2315">
        <v>731</v>
      </c>
      <c r="AG2315">
        <v>661</v>
      </c>
      <c r="AH2315">
        <v>4.13</v>
      </c>
      <c r="AI2315">
        <v>6</v>
      </c>
      <c r="AJ2315">
        <v>10</v>
      </c>
      <c r="AK2315">
        <v>50</v>
      </c>
      <c r="AL2315">
        <v>4319</v>
      </c>
      <c r="AM2315">
        <v>1402</v>
      </c>
      <c r="AN2315">
        <v>158</v>
      </c>
      <c r="AO2315">
        <v>581</v>
      </c>
      <c r="AP2315">
        <v>1111</v>
      </c>
      <c r="AQ2315">
        <v>111</v>
      </c>
      <c r="AR2315">
        <v>132</v>
      </c>
      <c r="AS2315">
        <v>0.98199999999999998</v>
      </c>
      <c r="AT2315" t="s">
        <v>459</v>
      </c>
      <c r="AU2315" t="s">
        <v>571</v>
      </c>
      <c r="AV2315">
        <v>3292736</v>
      </c>
      <c r="AW2315">
        <v>98</v>
      </c>
      <c r="AX2315">
        <v>97</v>
      </c>
      <c r="AY2315" t="s">
        <v>412</v>
      </c>
      <c r="AZ2315" t="s">
        <v>436</v>
      </c>
      <c r="BA2315" t="s">
        <v>436</v>
      </c>
    </row>
    <row r="2316" spans="1:53" x14ac:dyDescent="0.55000000000000004">
      <c r="A2316">
        <v>1999</v>
      </c>
      <c r="B2316" t="b">
        <f>IF(Table2[[#This Row],[yearID]]&gt;=1903,TRUE,FALSE)</f>
        <v>1</v>
      </c>
      <c r="C2316" t="b">
        <f>IF(Table2[[#This Row],[yearID]]&gt;=1973,TRUE,FALSE)</f>
        <v>1</v>
      </c>
      <c r="D2316" t="s">
        <v>157</v>
      </c>
      <c r="E2316" t="s">
        <v>532</v>
      </c>
      <c r="F2316" t="s">
        <v>533</v>
      </c>
      <c r="G2316" t="str">
        <f>VLOOKUP(Table2[[#This Row],[franchID]],TeamsFranchises!$A$1:$D$121,2,FALSE)</f>
        <v>New York Mets</v>
      </c>
      <c r="H2316" t="s">
        <v>37</v>
      </c>
      <c r="I2316">
        <v>2</v>
      </c>
      <c r="J2316">
        <v>163</v>
      </c>
      <c r="K2316">
        <v>81</v>
      </c>
      <c r="L2316">
        <v>97</v>
      </c>
      <c r="M2316">
        <v>66</v>
      </c>
      <c r="N2316" t="s">
        <v>51</v>
      </c>
      <c r="O2316" t="s">
        <v>76</v>
      </c>
      <c r="P2316" t="s">
        <v>51</v>
      </c>
      <c r="Q2316">
        <f>IF(Table2[[#This Row],[LgWin]]="Y",1,0)</f>
        <v>0</v>
      </c>
      <c r="R2316" t="s">
        <v>51</v>
      </c>
      <c r="S2316">
        <f>IF(Table2[[#This Row],[WSWin]]="Y",1,0)</f>
        <v>0</v>
      </c>
      <c r="T2316">
        <v>853</v>
      </c>
      <c r="U2316">
        <v>5572</v>
      </c>
      <c r="V2316">
        <v>1553</v>
      </c>
      <c r="W2316">
        <v>297</v>
      </c>
      <c r="X2316">
        <v>14</v>
      </c>
      <c r="Y2316">
        <v>181</v>
      </c>
      <c r="Z2316">
        <v>717</v>
      </c>
      <c r="AA2316">
        <v>994</v>
      </c>
      <c r="AB2316">
        <v>150</v>
      </c>
      <c r="AC2316">
        <v>61</v>
      </c>
      <c r="AD2316">
        <v>48</v>
      </c>
      <c r="AE2316">
        <v>54</v>
      </c>
      <c r="AF2316">
        <v>711</v>
      </c>
      <c r="AG2316">
        <v>691</v>
      </c>
      <c r="AH2316">
        <v>4.2699999999999996</v>
      </c>
      <c r="AI2316">
        <v>5</v>
      </c>
      <c r="AJ2316">
        <v>7</v>
      </c>
      <c r="AK2316">
        <v>49</v>
      </c>
      <c r="AL2316">
        <v>4370</v>
      </c>
      <c r="AM2316">
        <v>1372</v>
      </c>
      <c r="AN2316">
        <v>167</v>
      </c>
      <c r="AO2316">
        <v>617</v>
      </c>
      <c r="AP2316">
        <v>1172</v>
      </c>
      <c r="AQ2316">
        <v>68</v>
      </c>
      <c r="AR2316">
        <v>147</v>
      </c>
      <c r="AS2316">
        <v>0.98899999999999999</v>
      </c>
      <c r="AT2316" t="s">
        <v>534</v>
      </c>
      <c r="AU2316" t="s">
        <v>536</v>
      </c>
      <c r="AV2316">
        <v>2725668</v>
      </c>
      <c r="AW2316">
        <v>98</v>
      </c>
      <c r="AX2316">
        <v>97</v>
      </c>
      <c r="AY2316" t="s">
        <v>533</v>
      </c>
      <c r="AZ2316" t="s">
        <v>532</v>
      </c>
      <c r="BA2316" t="s">
        <v>532</v>
      </c>
    </row>
    <row r="2317" spans="1:53" x14ac:dyDescent="0.55000000000000004">
      <c r="A2317">
        <v>1999</v>
      </c>
      <c r="B2317" t="b">
        <f>IF(Table2[[#This Row],[yearID]]&gt;=1903,TRUE,FALSE)</f>
        <v>1</v>
      </c>
      <c r="C2317" t="b">
        <f>IF(Table2[[#This Row],[yearID]]&gt;=1973,TRUE,FALSE)</f>
        <v>1</v>
      </c>
      <c r="D2317" t="s">
        <v>410</v>
      </c>
      <c r="E2317" t="s">
        <v>423</v>
      </c>
      <c r="F2317" t="s">
        <v>423</v>
      </c>
      <c r="G2317" t="str">
        <f>VLOOKUP(Table2[[#This Row],[franchID]],TeamsFranchises!$A$1:$D$121,2,FALSE)</f>
        <v>Oakland Athletics</v>
      </c>
      <c r="H2317" t="s">
        <v>8</v>
      </c>
      <c r="I2317">
        <v>2</v>
      </c>
      <c r="J2317">
        <v>162</v>
      </c>
      <c r="K2317">
        <v>81</v>
      </c>
      <c r="L2317">
        <v>87</v>
      </c>
      <c r="M2317">
        <v>75</v>
      </c>
      <c r="N2317" t="s">
        <v>51</v>
      </c>
      <c r="O2317" t="s">
        <v>51</v>
      </c>
      <c r="P2317" t="s">
        <v>51</v>
      </c>
      <c r="Q2317">
        <f>IF(Table2[[#This Row],[LgWin]]="Y",1,0)</f>
        <v>0</v>
      </c>
      <c r="R2317" t="s">
        <v>51</v>
      </c>
      <c r="S2317">
        <f>IF(Table2[[#This Row],[WSWin]]="Y",1,0)</f>
        <v>0</v>
      </c>
      <c r="T2317">
        <v>893</v>
      </c>
      <c r="U2317">
        <v>5519</v>
      </c>
      <c r="V2317">
        <v>1430</v>
      </c>
      <c r="W2317">
        <v>287</v>
      </c>
      <c r="X2317">
        <v>20</v>
      </c>
      <c r="Y2317">
        <v>235</v>
      </c>
      <c r="Z2317">
        <v>770</v>
      </c>
      <c r="AA2317">
        <v>1129</v>
      </c>
      <c r="AB2317">
        <v>70</v>
      </c>
      <c r="AC2317">
        <v>37</v>
      </c>
      <c r="AD2317">
        <v>71</v>
      </c>
      <c r="AE2317">
        <v>41</v>
      </c>
      <c r="AF2317">
        <v>846</v>
      </c>
      <c r="AG2317">
        <v>750</v>
      </c>
      <c r="AH2317">
        <v>4.6900000000000004</v>
      </c>
      <c r="AI2317">
        <v>6</v>
      </c>
      <c r="AJ2317">
        <v>5</v>
      </c>
      <c r="AK2317">
        <v>48</v>
      </c>
      <c r="AL2317">
        <v>4315</v>
      </c>
      <c r="AM2317">
        <v>1537</v>
      </c>
      <c r="AN2317">
        <v>160</v>
      </c>
      <c r="AO2317">
        <v>569</v>
      </c>
      <c r="AP2317">
        <v>967</v>
      </c>
      <c r="AQ2317">
        <v>122</v>
      </c>
      <c r="AR2317">
        <v>166</v>
      </c>
      <c r="AS2317">
        <v>0.98</v>
      </c>
      <c r="AT2317" t="s">
        <v>546</v>
      </c>
      <c r="AU2317" t="s">
        <v>547</v>
      </c>
      <c r="AV2317">
        <v>1434610</v>
      </c>
      <c r="AW2317">
        <v>94</v>
      </c>
      <c r="AX2317">
        <v>94</v>
      </c>
      <c r="AY2317" t="s">
        <v>423</v>
      </c>
      <c r="AZ2317" t="s">
        <v>423</v>
      </c>
      <c r="BA2317" t="s">
        <v>423</v>
      </c>
    </row>
    <row r="2318" spans="1:53" x14ac:dyDescent="0.55000000000000004">
      <c r="A2318">
        <v>1999</v>
      </c>
      <c r="B2318" t="b">
        <f>IF(Table2[[#This Row],[yearID]]&gt;=1903,TRUE,FALSE)</f>
        <v>1</v>
      </c>
      <c r="C2318" t="b">
        <f>IF(Table2[[#This Row],[yearID]]&gt;=1973,TRUE,FALSE)</f>
        <v>1</v>
      </c>
      <c r="D2318" t="s">
        <v>157</v>
      </c>
      <c r="E2318" t="s">
        <v>122</v>
      </c>
      <c r="F2318" t="s">
        <v>122</v>
      </c>
      <c r="G2318" t="str">
        <f>VLOOKUP(Table2[[#This Row],[franchID]],TeamsFranchises!$A$1:$D$121,2,FALSE)</f>
        <v>Philadelphia Phillies</v>
      </c>
      <c r="H2318" t="s">
        <v>37</v>
      </c>
      <c r="I2318">
        <v>3</v>
      </c>
      <c r="J2318">
        <v>162</v>
      </c>
      <c r="K2318">
        <v>81</v>
      </c>
      <c r="L2318">
        <v>77</v>
      </c>
      <c r="M2318">
        <v>85</v>
      </c>
      <c r="N2318" t="s">
        <v>51</v>
      </c>
      <c r="O2318" t="s">
        <v>51</v>
      </c>
      <c r="P2318" t="s">
        <v>51</v>
      </c>
      <c r="Q2318">
        <f>IF(Table2[[#This Row],[LgWin]]="Y",1,0)</f>
        <v>0</v>
      </c>
      <c r="R2318" t="s">
        <v>51</v>
      </c>
      <c r="S2318">
        <f>IF(Table2[[#This Row],[WSWin]]="Y",1,0)</f>
        <v>0</v>
      </c>
      <c r="T2318">
        <v>841</v>
      </c>
      <c r="U2318">
        <v>5598</v>
      </c>
      <c r="V2318">
        <v>1539</v>
      </c>
      <c r="W2318">
        <v>302</v>
      </c>
      <c r="X2318">
        <v>44</v>
      </c>
      <c r="Y2318">
        <v>161</v>
      </c>
      <c r="Z2318">
        <v>631</v>
      </c>
      <c r="AA2318">
        <v>1081</v>
      </c>
      <c r="AB2318">
        <v>125</v>
      </c>
      <c r="AC2318">
        <v>35</v>
      </c>
      <c r="AD2318">
        <v>46</v>
      </c>
      <c r="AE2318">
        <v>41</v>
      </c>
      <c r="AF2318">
        <v>846</v>
      </c>
      <c r="AG2318">
        <v>787</v>
      </c>
      <c r="AH2318">
        <v>4.92</v>
      </c>
      <c r="AI2318">
        <v>11</v>
      </c>
      <c r="AJ2318">
        <v>6</v>
      </c>
      <c r="AK2318">
        <v>32</v>
      </c>
      <c r="AL2318">
        <v>4315</v>
      </c>
      <c r="AM2318">
        <v>1494</v>
      </c>
      <c r="AN2318">
        <v>212</v>
      </c>
      <c r="AO2318">
        <v>627</v>
      </c>
      <c r="AP2318">
        <v>1030</v>
      </c>
      <c r="AQ2318">
        <v>100</v>
      </c>
      <c r="AR2318">
        <v>144</v>
      </c>
      <c r="AS2318">
        <v>0.98299999999999998</v>
      </c>
      <c r="AT2318" t="s">
        <v>358</v>
      </c>
      <c r="AU2318" t="s">
        <v>566</v>
      </c>
      <c r="AV2318">
        <v>1825337</v>
      </c>
      <c r="AW2318">
        <v>105</v>
      </c>
      <c r="AX2318">
        <v>105</v>
      </c>
      <c r="AY2318" t="s">
        <v>122</v>
      </c>
      <c r="AZ2318" t="s">
        <v>122</v>
      </c>
      <c r="BA2318" t="s">
        <v>122</v>
      </c>
    </row>
    <row r="2319" spans="1:53" x14ac:dyDescent="0.55000000000000004">
      <c r="A2319">
        <v>1999</v>
      </c>
      <c r="B2319" t="b">
        <f>IF(Table2[[#This Row],[yearID]]&gt;=1903,TRUE,FALSE)</f>
        <v>1</v>
      </c>
      <c r="C2319" t="b">
        <f>IF(Table2[[#This Row],[yearID]]&gt;=1973,TRUE,FALSE)</f>
        <v>1</v>
      </c>
      <c r="D2319" t="s">
        <v>157</v>
      </c>
      <c r="E2319" t="s">
        <v>229</v>
      </c>
      <c r="F2319" t="s">
        <v>229</v>
      </c>
      <c r="G2319" t="str">
        <f>VLOOKUP(Table2[[#This Row],[franchID]],TeamsFranchises!$A$1:$D$121,2,FALSE)</f>
        <v>Pittsburgh Pirates</v>
      </c>
      <c r="H2319" t="s">
        <v>591</v>
      </c>
      <c r="I2319">
        <v>3</v>
      </c>
      <c r="J2319">
        <v>161</v>
      </c>
      <c r="K2319">
        <v>81</v>
      </c>
      <c r="L2319">
        <v>78</v>
      </c>
      <c r="M2319">
        <v>83</v>
      </c>
      <c r="N2319" t="s">
        <v>51</v>
      </c>
      <c r="O2319" t="s">
        <v>51</v>
      </c>
      <c r="P2319" t="s">
        <v>51</v>
      </c>
      <c r="Q2319">
        <f>IF(Table2[[#This Row],[LgWin]]="Y",1,0)</f>
        <v>0</v>
      </c>
      <c r="R2319" t="s">
        <v>51</v>
      </c>
      <c r="S2319">
        <f>IF(Table2[[#This Row],[WSWin]]="Y",1,0)</f>
        <v>0</v>
      </c>
      <c r="T2319">
        <v>775</v>
      </c>
      <c r="U2319">
        <v>5468</v>
      </c>
      <c r="V2319">
        <v>1417</v>
      </c>
      <c r="W2319">
        <v>282</v>
      </c>
      <c r="X2319">
        <v>40</v>
      </c>
      <c r="Y2319">
        <v>171</v>
      </c>
      <c r="Z2319">
        <v>573</v>
      </c>
      <c r="AA2319">
        <v>1197</v>
      </c>
      <c r="AB2319">
        <v>112</v>
      </c>
      <c r="AC2319">
        <v>44</v>
      </c>
      <c r="AD2319">
        <v>60</v>
      </c>
      <c r="AE2319">
        <v>45</v>
      </c>
      <c r="AF2319">
        <v>782</v>
      </c>
      <c r="AG2319">
        <v>689</v>
      </c>
      <c r="AH2319">
        <v>4.33</v>
      </c>
      <c r="AI2319">
        <v>8</v>
      </c>
      <c r="AJ2319">
        <v>3</v>
      </c>
      <c r="AK2319">
        <v>34</v>
      </c>
      <c r="AL2319">
        <v>4300</v>
      </c>
      <c r="AM2319">
        <v>1444</v>
      </c>
      <c r="AN2319">
        <v>160</v>
      </c>
      <c r="AO2319">
        <v>633</v>
      </c>
      <c r="AP2319">
        <v>1083</v>
      </c>
      <c r="AQ2319">
        <v>147</v>
      </c>
      <c r="AR2319">
        <v>179</v>
      </c>
      <c r="AS2319">
        <v>0.97599999999999998</v>
      </c>
      <c r="AT2319" t="s">
        <v>390</v>
      </c>
      <c r="AU2319" t="s">
        <v>567</v>
      </c>
      <c r="AV2319">
        <v>1638023</v>
      </c>
      <c r="AW2319">
        <v>101</v>
      </c>
      <c r="AX2319">
        <v>101</v>
      </c>
      <c r="AY2319" t="s">
        <v>229</v>
      </c>
      <c r="AZ2319" t="s">
        <v>229</v>
      </c>
      <c r="BA2319" t="s">
        <v>229</v>
      </c>
    </row>
    <row r="2320" spans="1:53" x14ac:dyDescent="0.55000000000000004">
      <c r="A2320">
        <v>1999</v>
      </c>
      <c r="B2320" t="b">
        <f>IF(Table2[[#This Row],[yearID]]&gt;=1903,TRUE,FALSE)</f>
        <v>1</v>
      </c>
      <c r="C2320" t="b">
        <f>IF(Table2[[#This Row],[yearID]]&gt;=1973,TRUE,FALSE)</f>
        <v>1</v>
      </c>
      <c r="D2320" t="s">
        <v>157</v>
      </c>
      <c r="E2320" t="s">
        <v>554</v>
      </c>
      <c r="F2320" t="s">
        <v>555</v>
      </c>
      <c r="G2320" t="str">
        <f>VLOOKUP(Table2[[#This Row],[franchID]],TeamsFranchises!$A$1:$D$121,2,FALSE)</f>
        <v>San Diego Padres</v>
      </c>
      <c r="H2320" t="s">
        <v>8</v>
      </c>
      <c r="I2320">
        <v>4</v>
      </c>
      <c r="J2320">
        <v>162</v>
      </c>
      <c r="K2320">
        <v>81</v>
      </c>
      <c r="L2320">
        <v>74</v>
      </c>
      <c r="M2320">
        <v>88</v>
      </c>
      <c r="N2320" t="s">
        <v>51</v>
      </c>
      <c r="O2320" t="s">
        <v>51</v>
      </c>
      <c r="P2320" t="s">
        <v>51</v>
      </c>
      <c r="Q2320">
        <f>IF(Table2[[#This Row],[LgWin]]="Y",1,0)</f>
        <v>0</v>
      </c>
      <c r="R2320" t="s">
        <v>51</v>
      </c>
      <c r="S2320">
        <f>IF(Table2[[#This Row],[WSWin]]="Y",1,0)</f>
        <v>0</v>
      </c>
      <c r="T2320">
        <v>710</v>
      </c>
      <c r="U2320">
        <v>5394</v>
      </c>
      <c r="V2320">
        <v>1360</v>
      </c>
      <c r="W2320">
        <v>256</v>
      </c>
      <c r="X2320">
        <v>22</v>
      </c>
      <c r="Y2320">
        <v>153</v>
      </c>
      <c r="Z2320">
        <v>631</v>
      </c>
      <c r="AA2320">
        <v>1169</v>
      </c>
      <c r="AB2320">
        <v>174</v>
      </c>
      <c r="AC2320">
        <v>67</v>
      </c>
      <c r="AD2320">
        <v>35</v>
      </c>
      <c r="AE2320">
        <v>40</v>
      </c>
      <c r="AF2320">
        <v>781</v>
      </c>
      <c r="AG2320">
        <v>705</v>
      </c>
      <c r="AH2320">
        <v>4.47</v>
      </c>
      <c r="AI2320">
        <v>5</v>
      </c>
      <c r="AJ2320">
        <v>6</v>
      </c>
      <c r="AK2320">
        <v>43</v>
      </c>
      <c r="AL2320">
        <v>4261</v>
      </c>
      <c r="AM2320">
        <v>1454</v>
      </c>
      <c r="AN2320">
        <v>193</v>
      </c>
      <c r="AO2320">
        <v>529</v>
      </c>
      <c r="AP2320">
        <v>1078</v>
      </c>
      <c r="AQ2320">
        <v>129</v>
      </c>
      <c r="AR2320">
        <v>151</v>
      </c>
      <c r="AS2320">
        <v>0.97899999999999998</v>
      </c>
      <c r="AT2320" t="s">
        <v>556</v>
      </c>
      <c r="AU2320" t="s">
        <v>599</v>
      </c>
      <c r="AV2320">
        <v>2523538</v>
      </c>
      <c r="AW2320">
        <v>92</v>
      </c>
      <c r="AX2320">
        <v>92</v>
      </c>
      <c r="AY2320" t="s">
        <v>555</v>
      </c>
      <c r="AZ2320" t="s">
        <v>554</v>
      </c>
      <c r="BA2320" t="s">
        <v>554</v>
      </c>
    </row>
    <row r="2321" spans="1:53" x14ac:dyDescent="0.55000000000000004">
      <c r="A2321">
        <v>1999</v>
      </c>
      <c r="B2321" t="b">
        <f>IF(Table2[[#This Row],[yearID]]&gt;=1903,TRUE,FALSE)</f>
        <v>1</v>
      </c>
      <c r="C2321" t="b">
        <f>IF(Table2[[#This Row],[yearID]]&gt;=1973,TRUE,FALSE)</f>
        <v>1</v>
      </c>
      <c r="D2321" t="s">
        <v>410</v>
      </c>
      <c r="E2321" t="s">
        <v>573</v>
      </c>
      <c r="F2321" t="s">
        <v>573</v>
      </c>
      <c r="G2321" t="str">
        <f>VLOOKUP(Table2[[#This Row],[franchID]],TeamsFranchises!$A$1:$D$121,2,FALSE)</f>
        <v>Seattle Mariners</v>
      </c>
      <c r="H2321" t="s">
        <v>8</v>
      </c>
      <c r="I2321">
        <v>3</v>
      </c>
      <c r="J2321">
        <v>162</v>
      </c>
      <c r="K2321">
        <v>81</v>
      </c>
      <c r="L2321">
        <v>79</v>
      </c>
      <c r="M2321">
        <v>83</v>
      </c>
      <c r="N2321" t="s">
        <v>51</v>
      </c>
      <c r="O2321" t="s">
        <v>51</v>
      </c>
      <c r="P2321" t="s">
        <v>51</v>
      </c>
      <c r="Q2321">
        <f>IF(Table2[[#This Row],[LgWin]]="Y",1,0)</f>
        <v>0</v>
      </c>
      <c r="R2321" t="s">
        <v>51</v>
      </c>
      <c r="S2321">
        <f>IF(Table2[[#This Row],[WSWin]]="Y",1,0)</f>
        <v>0</v>
      </c>
      <c r="T2321">
        <v>859</v>
      </c>
      <c r="U2321">
        <v>5572</v>
      </c>
      <c r="V2321">
        <v>1499</v>
      </c>
      <c r="W2321">
        <v>263</v>
      </c>
      <c r="X2321">
        <v>21</v>
      </c>
      <c r="Y2321">
        <v>244</v>
      </c>
      <c r="Z2321">
        <v>610</v>
      </c>
      <c r="AA2321">
        <v>1095</v>
      </c>
      <c r="AB2321">
        <v>130</v>
      </c>
      <c r="AC2321">
        <v>45</v>
      </c>
      <c r="AD2321">
        <v>42</v>
      </c>
      <c r="AE2321">
        <v>48</v>
      </c>
      <c r="AF2321">
        <v>905</v>
      </c>
      <c r="AG2321">
        <v>834</v>
      </c>
      <c r="AH2321">
        <v>5.24</v>
      </c>
      <c r="AI2321">
        <v>7</v>
      </c>
      <c r="AJ2321">
        <v>6</v>
      </c>
      <c r="AK2321">
        <v>40</v>
      </c>
      <c r="AL2321">
        <v>4301</v>
      </c>
      <c r="AM2321">
        <v>1613</v>
      </c>
      <c r="AN2321">
        <v>191</v>
      </c>
      <c r="AO2321">
        <v>684</v>
      </c>
      <c r="AP2321">
        <v>980</v>
      </c>
      <c r="AQ2321">
        <v>113</v>
      </c>
      <c r="AR2321">
        <v>182</v>
      </c>
      <c r="AS2321">
        <v>0.98099999999999998</v>
      </c>
      <c r="AT2321" t="s">
        <v>574</v>
      </c>
      <c r="AU2321" t="s">
        <v>609</v>
      </c>
      <c r="AV2321">
        <v>2916346</v>
      </c>
      <c r="AW2321">
        <v>102</v>
      </c>
      <c r="AX2321">
        <v>103</v>
      </c>
      <c r="AY2321" t="s">
        <v>573</v>
      </c>
      <c r="AZ2321" t="s">
        <v>573</v>
      </c>
      <c r="BA2321" t="s">
        <v>573</v>
      </c>
    </row>
    <row r="2322" spans="1:53" x14ac:dyDescent="0.55000000000000004">
      <c r="A2322">
        <v>1999</v>
      </c>
      <c r="B2322" t="b">
        <f>IF(Table2[[#This Row],[yearID]]&gt;=1903,TRUE,FALSE)</f>
        <v>1</v>
      </c>
      <c r="C2322" t="b">
        <f>IF(Table2[[#This Row],[yearID]]&gt;=1973,TRUE,FALSE)</f>
        <v>1</v>
      </c>
      <c r="D2322" t="s">
        <v>157</v>
      </c>
      <c r="E2322" t="s">
        <v>514</v>
      </c>
      <c r="F2322" t="s">
        <v>243</v>
      </c>
      <c r="G2322" t="str">
        <f>VLOOKUP(Table2[[#This Row],[franchID]],TeamsFranchises!$A$1:$D$121,2,FALSE)</f>
        <v>San Francisco Giants</v>
      </c>
      <c r="H2322" t="s">
        <v>8</v>
      </c>
      <c r="I2322">
        <v>2</v>
      </c>
      <c r="J2322">
        <v>162</v>
      </c>
      <c r="K2322">
        <v>81</v>
      </c>
      <c r="L2322">
        <v>86</v>
      </c>
      <c r="M2322">
        <v>76</v>
      </c>
      <c r="N2322" t="s">
        <v>51</v>
      </c>
      <c r="O2322" t="s">
        <v>51</v>
      </c>
      <c r="P2322" t="s">
        <v>51</v>
      </c>
      <c r="Q2322">
        <f>IF(Table2[[#This Row],[LgWin]]="Y",1,0)</f>
        <v>0</v>
      </c>
      <c r="R2322" t="s">
        <v>51</v>
      </c>
      <c r="S2322">
        <f>IF(Table2[[#This Row],[WSWin]]="Y",1,0)</f>
        <v>0</v>
      </c>
      <c r="T2322">
        <v>872</v>
      </c>
      <c r="U2322">
        <v>5563</v>
      </c>
      <c r="V2322">
        <v>1507</v>
      </c>
      <c r="W2322">
        <v>307</v>
      </c>
      <c r="X2322">
        <v>18</v>
      </c>
      <c r="Y2322">
        <v>188</v>
      </c>
      <c r="Z2322">
        <v>696</v>
      </c>
      <c r="AA2322">
        <v>1028</v>
      </c>
      <c r="AB2322">
        <v>109</v>
      </c>
      <c r="AC2322">
        <v>56</v>
      </c>
      <c r="AD2322">
        <v>60</v>
      </c>
      <c r="AE2322">
        <v>42</v>
      </c>
      <c r="AF2322">
        <v>831</v>
      </c>
      <c r="AG2322">
        <v>762</v>
      </c>
      <c r="AH2322">
        <v>4.71</v>
      </c>
      <c r="AI2322">
        <v>6</v>
      </c>
      <c r="AJ2322">
        <v>3</v>
      </c>
      <c r="AK2322">
        <v>42</v>
      </c>
      <c r="AL2322">
        <v>4369</v>
      </c>
      <c r="AM2322">
        <v>1486</v>
      </c>
      <c r="AN2322">
        <v>194</v>
      </c>
      <c r="AO2322">
        <v>655</v>
      </c>
      <c r="AP2322">
        <v>1076</v>
      </c>
      <c r="AQ2322">
        <v>105</v>
      </c>
      <c r="AR2322">
        <v>155</v>
      </c>
      <c r="AS2322">
        <v>0.98299999999999998</v>
      </c>
      <c r="AT2322" t="s">
        <v>515</v>
      </c>
      <c r="AU2322" t="s">
        <v>600</v>
      </c>
      <c r="AV2322">
        <v>2078399</v>
      </c>
      <c r="AW2322">
        <v>95</v>
      </c>
      <c r="AX2322">
        <v>94</v>
      </c>
      <c r="AY2322" t="s">
        <v>243</v>
      </c>
      <c r="AZ2322" t="s">
        <v>514</v>
      </c>
      <c r="BA2322" t="s">
        <v>514</v>
      </c>
    </row>
    <row r="2323" spans="1:53" x14ac:dyDescent="0.55000000000000004">
      <c r="A2323">
        <v>1999</v>
      </c>
      <c r="B2323" t="b">
        <f>IF(Table2[[#This Row],[yearID]]&gt;=1903,TRUE,FALSE)</f>
        <v>1</v>
      </c>
      <c r="C2323" t="b">
        <f>IF(Table2[[#This Row],[yearID]]&gt;=1973,TRUE,FALSE)</f>
        <v>1</v>
      </c>
      <c r="D2323" t="s">
        <v>157</v>
      </c>
      <c r="E2323" t="s">
        <v>396</v>
      </c>
      <c r="F2323" t="s">
        <v>154</v>
      </c>
      <c r="G2323" t="str">
        <f>VLOOKUP(Table2[[#This Row],[franchID]],TeamsFranchises!$A$1:$D$121,2,FALSE)</f>
        <v>St. Louis Cardinals</v>
      </c>
      <c r="H2323" t="s">
        <v>591</v>
      </c>
      <c r="I2323">
        <v>4</v>
      </c>
      <c r="J2323">
        <v>161</v>
      </c>
      <c r="K2323">
        <v>80</v>
      </c>
      <c r="L2323">
        <v>75</v>
      </c>
      <c r="M2323">
        <v>86</v>
      </c>
      <c r="N2323" t="s">
        <v>51</v>
      </c>
      <c r="O2323" t="s">
        <v>51</v>
      </c>
      <c r="P2323" t="s">
        <v>51</v>
      </c>
      <c r="Q2323">
        <f>IF(Table2[[#This Row],[LgWin]]="Y",1,0)</f>
        <v>0</v>
      </c>
      <c r="R2323" t="s">
        <v>51</v>
      </c>
      <c r="S2323">
        <f>IF(Table2[[#This Row],[WSWin]]="Y",1,0)</f>
        <v>0</v>
      </c>
      <c r="T2323">
        <v>809</v>
      </c>
      <c r="U2323">
        <v>5570</v>
      </c>
      <c r="V2323">
        <v>1461</v>
      </c>
      <c r="W2323">
        <v>274</v>
      </c>
      <c r="X2323">
        <v>27</v>
      </c>
      <c r="Y2323">
        <v>194</v>
      </c>
      <c r="Z2323">
        <v>613</v>
      </c>
      <c r="AA2323">
        <v>1202</v>
      </c>
      <c r="AB2323">
        <v>134</v>
      </c>
      <c r="AC2323">
        <v>48</v>
      </c>
      <c r="AD2323">
        <v>51</v>
      </c>
      <c r="AE2323">
        <v>44</v>
      </c>
      <c r="AF2323">
        <v>838</v>
      </c>
      <c r="AG2323">
        <v>761</v>
      </c>
      <c r="AH2323">
        <v>4.74</v>
      </c>
      <c r="AI2323">
        <v>5</v>
      </c>
      <c r="AJ2323">
        <v>3</v>
      </c>
      <c r="AK2323">
        <v>38</v>
      </c>
      <c r="AL2323">
        <v>4336</v>
      </c>
      <c r="AM2323">
        <v>1519</v>
      </c>
      <c r="AN2323">
        <v>161</v>
      </c>
      <c r="AO2323">
        <v>667</v>
      </c>
      <c r="AP2323">
        <v>1025</v>
      </c>
      <c r="AQ2323">
        <v>132</v>
      </c>
      <c r="AR2323">
        <v>163</v>
      </c>
      <c r="AS2323">
        <v>0.97799999999999998</v>
      </c>
      <c r="AT2323" t="s">
        <v>409</v>
      </c>
      <c r="AU2323" t="s">
        <v>545</v>
      </c>
      <c r="AV2323">
        <v>3225334</v>
      </c>
      <c r="AW2323">
        <v>101</v>
      </c>
      <c r="AX2323">
        <v>101</v>
      </c>
      <c r="AY2323" t="s">
        <v>154</v>
      </c>
      <c r="AZ2323" t="s">
        <v>396</v>
      </c>
      <c r="BA2323" t="s">
        <v>396</v>
      </c>
    </row>
    <row r="2324" spans="1:53" x14ac:dyDescent="0.55000000000000004">
      <c r="A2324">
        <v>1999</v>
      </c>
      <c r="B2324" t="b">
        <f>IF(Table2[[#This Row],[yearID]]&gt;=1903,TRUE,FALSE)</f>
        <v>1</v>
      </c>
      <c r="C2324" t="b">
        <f>IF(Table2[[#This Row],[yearID]]&gt;=1973,TRUE,FALSE)</f>
        <v>1</v>
      </c>
      <c r="D2324" t="s">
        <v>410</v>
      </c>
      <c r="E2324" t="s">
        <v>604</v>
      </c>
      <c r="F2324" t="s">
        <v>605</v>
      </c>
      <c r="G2324" t="str">
        <f>VLOOKUP(Table2[[#This Row],[franchID]],TeamsFranchises!$A$1:$D$121,2,FALSE)</f>
        <v>Tampa Bay Rays</v>
      </c>
      <c r="H2324" t="s">
        <v>37</v>
      </c>
      <c r="I2324">
        <v>5</v>
      </c>
      <c r="J2324">
        <v>162</v>
      </c>
      <c r="K2324">
        <v>81</v>
      </c>
      <c r="L2324">
        <v>69</v>
      </c>
      <c r="M2324">
        <v>93</v>
      </c>
      <c r="N2324" t="s">
        <v>51</v>
      </c>
      <c r="O2324" t="s">
        <v>51</v>
      </c>
      <c r="P2324" t="s">
        <v>51</v>
      </c>
      <c r="Q2324">
        <f>IF(Table2[[#This Row],[LgWin]]="Y",1,0)</f>
        <v>0</v>
      </c>
      <c r="R2324" t="s">
        <v>51</v>
      </c>
      <c r="S2324">
        <f>IF(Table2[[#This Row],[WSWin]]="Y",1,0)</f>
        <v>0</v>
      </c>
      <c r="T2324">
        <v>772</v>
      </c>
      <c r="U2324">
        <v>5586</v>
      </c>
      <c r="V2324">
        <v>1531</v>
      </c>
      <c r="W2324">
        <v>272</v>
      </c>
      <c r="X2324">
        <v>29</v>
      </c>
      <c r="Y2324">
        <v>145</v>
      </c>
      <c r="Z2324">
        <v>544</v>
      </c>
      <c r="AA2324">
        <v>1042</v>
      </c>
      <c r="AB2324">
        <v>73</v>
      </c>
      <c r="AC2324">
        <v>49</v>
      </c>
      <c r="AD2324">
        <v>64</v>
      </c>
      <c r="AE2324">
        <v>48</v>
      </c>
      <c r="AF2324">
        <v>913</v>
      </c>
      <c r="AG2324">
        <v>805</v>
      </c>
      <c r="AH2324">
        <v>5.0599999999999996</v>
      </c>
      <c r="AI2324">
        <v>6</v>
      </c>
      <c r="AJ2324">
        <v>5</v>
      </c>
      <c r="AK2324">
        <v>45</v>
      </c>
      <c r="AL2324">
        <v>4299</v>
      </c>
      <c r="AM2324">
        <v>1606</v>
      </c>
      <c r="AN2324">
        <v>172</v>
      </c>
      <c r="AO2324">
        <v>695</v>
      </c>
      <c r="AP2324">
        <v>1055</v>
      </c>
      <c r="AQ2324">
        <v>135</v>
      </c>
      <c r="AR2324">
        <v>198</v>
      </c>
      <c r="AS2324">
        <v>0.97799999999999998</v>
      </c>
      <c r="AT2324" t="s">
        <v>606</v>
      </c>
      <c r="AU2324" t="s">
        <v>607</v>
      </c>
      <c r="AV2324">
        <v>1562827</v>
      </c>
      <c r="AW2324">
        <v>100</v>
      </c>
      <c r="AX2324">
        <v>102</v>
      </c>
      <c r="AY2324" t="s">
        <v>605</v>
      </c>
      <c r="AZ2324" t="s">
        <v>604</v>
      </c>
      <c r="BA2324" t="s">
        <v>604</v>
      </c>
    </row>
    <row r="2325" spans="1:53" x14ac:dyDescent="0.55000000000000004">
      <c r="A2325">
        <v>1999</v>
      </c>
      <c r="B2325" t="b">
        <f>IF(Table2[[#This Row],[yearID]]&gt;=1903,TRUE,FALSE)</f>
        <v>1</v>
      </c>
      <c r="C2325" t="b">
        <f>IF(Table2[[#This Row],[yearID]]&gt;=1973,TRUE,FALSE)</f>
        <v>1</v>
      </c>
      <c r="D2325" t="s">
        <v>410</v>
      </c>
      <c r="E2325" t="s">
        <v>526</v>
      </c>
      <c r="F2325" t="s">
        <v>526</v>
      </c>
      <c r="G2325" t="str">
        <f>VLOOKUP(Table2[[#This Row],[franchID]],TeamsFranchises!$A$1:$D$121,2,FALSE)</f>
        <v>Texas Rangers</v>
      </c>
      <c r="H2325" t="s">
        <v>8</v>
      </c>
      <c r="I2325">
        <v>1</v>
      </c>
      <c r="J2325">
        <v>162</v>
      </c>
      <c r="K2325">
        <v>81</v>
      </c>
      <c r="L2325">
        <v>95</v>
      </c>
      <c r="M2325">
        <v>67</v>
      </c>
      <c r="N2325" t="s">
        <v>76</v>
      </c>
      <c r="O2325" t="s">
        <v>51</v>
      </c>
      <c r="P2325" t="s">
        <v>51</v>
      </c>
      <c r="Q2325">
        <f>IF(Table2[[#This Row],[LgWin]]="Y",1,0)</f>
        <v>0</v>
      </c>
      <c r="R2325" t="s">
        <v>51</v>
      </c>
      <c r="S2325">
        <f>IF(Table2[[#This Row],[WSWin]]="Y",1,0)</f>
        <v>0</v>
      </c>
      <c r="T2325">
        <v>945</v>
      </c>
      <c r="U2325">
        <v>5651</v>
      </c>
      <c r="V2325">
        <v>1653</v>
      </c>
      <c r="W2325">
        <v>304</v>
      </c>
      <c r="X2325">
        <v>29</v>
      </c>
      <c r="Y2325">
        <v>230</v>
      </c>
      <c r="Z2325">
        <v>611</v>
      </c>
      <c r="AA2325">
        <v>937</v>
      </c>
      <c r="AB2325">
        <v>111</v>
      </c>
      <c r="AC2325">
        <v>54</v>
      </c>
      <c r="AD2325">
        <v>29</v>
      </c>
      <c r="AE2325">
        <v>62</v>
      </c>
      <c r="AF2325">
        <v>859</v>
      </c>
      <c r="AG2325">
        <v>809</v>
      </c>
      <c r="AH2325">
        <v>5.07</v>
      </c>
      <c r="AI2325">
        <v>6</v>
      </c>
      <c r="AJ2325">
        <v>9</v>
      </c>
      <c r="AK2325">
        <v>47</v>
      </c>
      <c r="AL2325">
        <v>4309</v>
      </c>
      <c r="AM2325">
        <v>1626</v>
      </c>
      <c r="AN2325">
        <v>186</v>
      </c>
      <c r="AO2325">
        <v>509</v>
      </c>
      <c r="AP2325">
        <v>979</v>
      </c>
      <c r="AQ2325">
        <v>119</v>
      </c>
      <c r="AR2325">
        <v>169</v>
      </c>
      <c r="AS2325">
        <v>0.98099999999999998</v>
      </c>
      <c r="AT2325" t="s">
        <v>568</v>
      </c>
      <c r="AU2325" t="s">
        <v>593</v>
      </c>
      <c r="AV2325">
        <v>2771469</v>
      </c>
      <c r="AW2325">
        <v>105</v>
      </c>
      <c r="AX2325">
        <v>105</v>
      </c>
      <c r="AY2325" t="s">
        <v>526</v>
      </c>
      <c r="AZ2325" t="s">
        <v>526</v>
      </c>
      <c r="BA2325" t="s">
        <v>526</v>
      </c>
    </row>
    <row r="2326" spans="1:53" x14ac:dyDescent="0.55000000000000004">
      <c r="A2326">
        <v>1999</v>
      </c>
      <c r="B2326" t="b">
        <f>IF(Table2[[#This Row],[yearID]]&gt;=1903,TRUE,FALSE)</f>
        <v>1</v>
      </c>
      <c r="C2326" t="b">
        <f>IF(Table2[[#This Row],[yearID]]&gt;=1973,TRUE,FALSE)</f>
        <v>1</v>
      </c>
      <c r="D2326" t="s">
        <v>410</v>
      </c>
      <c r="E2326" t="s">
        <v>576</v>
      </c>
      <c r="F2326" t="s">
        <v>576</v>
      </c>
      <c r="G2326" t="str">
        <f>VLOOKUP(Table2[[#This Row],[franchID]],TeamsFranchises!$A$1:$D$121,2,FALSE)</f>
        <v>Toronto Blue Jays</v>
      </c>
      <c r="H2326" t="s">
        <v>37</v>
      </c>
      <c r="I2326">
        <v>3</v>
      </c>
      <c r="J2326">
        <v>162</v>
      </c>
      <c r="K2326">
        <v>81</v>
      </c>
      <c r="L2326">
        <v>84</v>
      </c>
      <c r="M2326">
        <v>78</v>
      </c>
      <c r="N2326" t="s">
        <v>51</v>
      </c>
      <c r="O2326" t="s">
        <v>51</v>
      </c>
      <c r="P2326" t="s">
        <v>51</v>
      </c>
      <c r="Q2326">
        <f>IF(Table2[[#This Row],[LgWin]]="Y",1,0)</f>
        <v>0</v>
      </c>
      <c r="R2326" t="s">
        <v>51</v>
      </c>
      <c r="S2326">
        <f>IF(Table2[[#This Row],[WSWin]]="Y",1,0)</f>
        <v>0</v>
      </c>
      <c r="T2326">
        <v>883</v>
      </c>
      <c r="U2326">
        <v>5642</v>
      </c>
      <c r="V2326">
        <v>1580</v>
      </c>
      <c r="W2326">
        <v>337</v>
      </c>
      <c r="X2326">
        <v>14</v>
      </c>
      <c r="Y2326">
        <v>212</v>
      </c>
      <c r="Z2326">
        <v>578</v>
      </c>
      <c r="AA2326">
        <v>1077</v>
      </c>
      <c r="AB2326">
        <v>119</v>
      </c>
      <c r="AC2326">
        <v>48</v>
      </c>
      <c r="AD2326">
        <v>76</v>
      </c>
      <c r="AE2326">
        <v>45</v>
      </c>
      <c r="AF2326">
        <v>862</v>
      </c>
      <c r="AG2326">
        <v>787</v>
      </c>
      <c r="AH2326">
        <v>4.92</v>
      </c>
      <c r="AI2326">
        <v>14</v>
      </c>
      <c r="AJ2326">
        <v>9</v>
      </c>
      <c r="AK2326">
        <v>39</v>
      </c>
      <c r="AL2326">
        <v>4317</v>
      </c>
      <c r="AM2326">
        <v>1582</v>
      </c>
      <c r="AN2326">
        <v>191</v>
      </c>
      <c r="AO2326">
        <v>575</v>
      </c>
      <c r="AP2326">
        <v>1009</v>
      </c>
      <c r="AQ2326">
        <v>106</v>
      </c>
      <c r="AR2326">
        <v>165</v>
      </c>
      <c r="AS2326">
        <v>0.98299999999999998</v>
      </c>
      <c r="AT2326" t="s">
        <v>577</v>
      </c>
      <c r="AU2326" t="s">
        <v>581</v>
      </c>
      <c r="AV2326">
        <v>2163464</v>
      </c>
      <c r="AW2326">
        <v>101</v>
      </c>
      <c r="AX2326">
        <v>101</v>
      </c>
      <c r="AY2326" t="s">
        <v>576</v>
      </c>
      <c r="AZ2326" t="s">
        <v>576</v>
      </c>
      <c r="BA2326" t="s">
        <v>576</v>
      </c>
    </row>
    <row r="2327" spans="1:53" x14ac:dyDescent="0.55000000000000004">
      <c r="A2327">
        <v>2000</v>
      </c>
      <c r="B2327" t="b">
        <f>IF(Table2[[#This Row],[yearID]]&gt;=1903,TRUE,FALSE)</f>
        <v>1</v>
      </c>
      <c r="C2327" t="b">
        <f>IF(Table2[[#This Row],[yearID]]&gt;=1973,TRUE,FALSE)</f>
        <v>1</v>
      </c>
      <c r="D2327" t="s">
        <v>410</v>
      </c>
      <c r="E2327" t="s">
        <v>520</v>
      </c>
      <c r="F2327" t="s">
        <v>520</v>
      </c>
      <c r="G2327" t="str">
        <f>VLOOKUP(Table2[[#This Row],[franchID]],TeamsFranchises!$A$1:$D$121,2,FALSE)</f>
        <v>Los Angeles Angels of Anaheim</v>
      </c>
      <c r="H2327" t="s">
        <v>8</v>
      </c>
      <c r="I2327">
        <v>3</v>
      </c>
      <c r="J2327">
        <v>162</v>
      </c>
      <c r="K2327">
        <v>81</v>
      </c>
      <c r="L2327">
        <v>82</v>
      </c>
      <c r="M2327">
        <v>80</v>
      </c>
      <c r="N2327" t="s">
        <v>51</v>
      </c>
      <c r="O2327" t="s">
        <v>51</v>
      </c>
      <c r="P2327" t="s">
        <v>51</v>
      </c>
      <c r="Q2327">
        <f>IF(Table2[[#This Row],[LgWin]]="Y",1,0)</f>
        <v>0</v>
      </c>
      <c r="R2327" t="s">
        <v>51</v>
      </c>
      <c r="S2327">
        <f>IF(Table2[[#This Row],[WSWin]]="Y",1,0)</f>
        <v>0</v>
      </c>
      <c r="T2327">
        <v>864</v>
      </c>
      <c r="U2327">
        <v>5628</v>
      </c>
      <c r="V2327">
        <v>1574</v>
      </c>
      <c r="W2327">
        <v>309</v>
      </c>
      <c r="X2327">
        <v>34</v>
      </c>
      <c r="Y2327">
        <v>236</v>
      </c>
      <c r="Z2327">
        <v>608</v>
      </c>
      <c r="AA2327">
        <v>1024</v>
      </c>
      <c r="AB2327">
        <v>93</v>
      </c>
      <c r="AC2327">
        <v>52</v>
      </c>
      <c r="AD2327">
        <v>47</v>
      </c>
      <c r="AE2327">
        <v>43</v>
      </c>
      <c r="AF2327">
        <v>869</v>
      </c>
      <c r="AG2327">
        <v>805</v>
      </c>
      <c r="AH2327">
        <v>5</v>
      </c>
      <c r="AI2327">
        <v>5</v>
      </c>
      <c r="AJ2327">
        <v>3</v>
      </c>
      <c r="AK2327">
        <v>46</v>
      </c>
      <c r="AL2327">
        <v>4344</v>
      </c>
      <c r="AM2327">
        <v>1534</v>
      </c>
      <c r="AN2327">
        <v>228</v>
      </c>
      <c r="AO2327">
        <v>662</v>
      </c>
      <c r="AP2327">
        <v>846</v>
      </c>
      <c r="AQ2327">
        <v>134</v>
      </c>
      <c r="AR2327">
        <v>182</v>
      </c>
      <c r="AS2327">
        <v>0.97799999999999998</v>
      </c>
      <c r="AT2327" t="s">
        <v>595</v>
      </c>
      <c r="AU2327" t="s">
        <v>596</v>
      </c>
      <c r="AV2327">
        <v>2066982</v>
      </c>
      <c r="AW2327">
        <v>102</v>
      </c>
      <c r="AX2327">
        <v>103</v>
      </c>
      <c r="AY2327" t="s">
        <v>520</v>
      </c>
      <c r="AZ2327" t="s">
        <v>520</v>
      </c>
      <c r="BA2327" t="s">
        <v>520</v>
      </c>
    </row>
    <row r="2328" spans="1:53" x14ac:dyDescent="0.55000000000000004">
      <c r="A2328">
        <v>2000</v>
      </c>
      <c r="B2328" t="b">
        <f>IF(Table2[[#This Row],[yearID]]&gt;=1903,TRUE,FALSE)</f>
        <v>1</v>
      </c>
      <c r="C2328" t="b">
        <f>IF(Table2[[#This Row],[yearID]]&gt;=1973,TRUE,FALSE)</f>
        <v>1</v>
      </c>
      <c r="D2328" t="s">
        <v>157</v>
      </c>
      <c r="E2328" t="s">
        <v>601</v>
      </c>
      <c r="F2328" t="s">
        <v>601</v>
      </c>
      <c r="G2328" t="str">
        <f>VLOOKUP(Table2[[#This Row],[franchID]],TeamsFranchises!$A$1:$D$121,2,FALSE)</f>
        <v>Arizona Diamondbacks</v>
      </c>
      <c r="H2328" t="s">
        <v>8</v>
      </c>
      <c r="I2328">
        <v>3</v>
      </c>
      <c r="J2328">
        <v>162</v>
      </c>
      <c r="K2328">
        <v>81</v>
      </c>
      <c r="L2328">
        <v>85</v>
      </c>
      <c r="M2328">
        <v>77</v>
      </c>
      <c r="N2328" t="s">
        <v>51</v>
      </c>
      <c r="O2328" t="s">
        <v>51</v>
      </c>
      <c r="P2328" t="s">
        <v>51</v>
      </c>
      <c r="Q2328">
        <f>IF(Table2[[#This Row],[LgWin]]="Y",1,0)</f>
        <v>0</v>
      </c>
      <c r="R2328" t="s">
        <v>51</v>
      </c>
      <c r="S2328">
        <f>IF(Table2[[#This Row],[WSWin]]="Y",1,0)</f>
        <v>0</v>
      </c>
      <c r="T2328">
        <v>792</v>
      </c>
      <c r="U2328">
        <v>5527</v>
      </c>
      <c r="V2328">
        <v>1466</v>
      </c>
      <c r="W2328">
        <v>282</v>
      </c>
      <c r="X2328">
        <v>44</v>
      </c>
      <c r="Y2328">
        <v>179</v>
      </c>
      <c r="Z2328">
        <v>535</v>
      </c>
      <c r="AA2328">
        <v>975</v>
      </c>
      <c r="AB2328">
        <v>97</v>
      </c>
      <c r="AC2328">
        <v>44</v>
      </c>
      <c r="AD2328">
        <v>59</v>
      </c>
      <c r="AE2328">
        <v>58</v>
      </c>
      <c r="AF2328">
        <v>754</v>
      </c>
      <c r="AG2328">
        <v>698</v>
      </c>
      <c r="AH2328">
        <v>4.3499999999999996</v>
      </c>
      <c r="AI2328">
        <v>16</v>
      </c>
      <c r="AJ2328">
        <v>8</v>
      </c>
      <c r="AK2328">
        <v>38</v>
      </c>
      <c r="AL2328">
        <v>4331</v>
      </c>
      <c r="AM2328">
        <v>1441</v>
      </c>
      <c r="AN2328">
        <v>190</v>
      </c>
      <c r="AO2328">
        <v>500</v>
      </c>
      <c r="AP2328">
        <v>1220</v>
      </c>
      <c r="AQ2328">
        <v>107</v>
      </c>
      <c r="AR2328">
        <v>138</v>
      </c>
      <c r="AS2328">
        <v>0.98199999999999998</v>
      </c>
      <c r="AT2328" t="s">
        <v>602</v>
      </c>
      <c r="AU2328" t="s">
        <v>603</v>
      </c>
      <c r="AV2328">
        <v>2942251</v>
      </c>
      <c r="AW2328">
        <v>105</v>
      </c>
      <c r="AX2328">
        <v>103</v>
      </c>
      <c r="AY2328" t="s">
        <v>601</v>
      </c>
      <c r="AZ2328" t="s">
        <v>601</v>
      </c>
      <c r="BA2328" t="s">
        <v>601</v>
      </c>
    </row>
    <row r="2329" spans="1:53" x14ac:dyDescent="0.55000000000000004">
      <c r="A2329">
        <v>2000</v>
      </c>
      <c r="B2329" t="b">
        <f>IF(Table2[[#This Row],[yearID]]&gt;=1903,TRUE,FALSE)</f>
        <v>1</v>
      </c>
      <c r="C2329" t="b">
        <f>IF(Table2[[#This Row],[yearID]]&gt;=1973,TRUE,FALSE)</f>
        <v>1</v>
      </c>
      <c r="D2329" t="s">
        <v>157</v>
      </c>
      <c r="E2329" t="s">
        <v>159</v>
      </c>
      <c r="F2329" t="s">
        <v>159</v>
      </c>
      <c r="G2329" t="str">
        <f>VLOOKUP(Table2[[#This Row],[franchID]],TeamsFranchises!$A$1:$D$121,2,FALSE)</f>
        <v>Atlanta Braves</v>
      </c>
      <c r="H2329" t="s">
        <v>37</v>
      </c>
      <c r="I2329">
        <v>1</v>
      </c>
      <c r="J2329">
        <v>162</v>
      </c>
      <c r="K2329">
        <v>81</v>
      </c>
      <c r="L2329">
        <v>95</v>
      </c>
      <c r="M2329">
        <v>67</v>
      </c>
      <c r="N2329" t="s">
        <v>76</v>
      </c>
      <c r="O2329" t="s">
        <v>51</v>
      </c>
      <c r="P2329" t="s">
        <v>51</v>
      </c>
      <c r="Q2329">
        <f>IF(Table2[[#This Row],[LgWin]]="Y",1,0)</f>
        <v>0</v>
      </c>
      <c r="R2329" t="s">
        <v>51</v>
      </c>
      <c r="S2329">
        <f>IF(Table2[[#This Row],[WSWin]]="Y",1,0)</f>
        <v>0</v>
      </c>
      <c r="T2329">
        <v>810</v>
      </c>
      <c r="U2329">
        <v>5489</v>
      </c>
      <c r="V2329">
        <v>1490</v>
      </c>
      <c r="W2329">
        <v>274</v>
      </c>
      <c r="X2329">
        <v>26</v>
      </c>
      <c r="Y2329">
        <v>179</v>
      </c>
      <c r="Z2329">
        <v>595</v>
      </c>
      <c r="AA2329">
        <v>1010</v>
      </c>
      <c r="AB2329">
        <v>148</v>
      </c>
      <c r="AC2329">
        <v>56</v>
      </c>
      <c r="AD2329">
        <v>59</v>
      </c>
      <c r="AE2329">
        <v>45</v>
      </c>
      <c r="AF2329">
        <v>714</v>
      </c>
      <c r="AG2329">
        <v>648</v>
      </c>
      <c r="AH2329">
        <v>4.05</v>
      </c>
      <c r="AI2329">
        <v>13</v>
      </c>
      <c r="AJ2329">
        <v>9</v>
      </c>
      <c r="AK2329">
        <v>53</v>
      </c>
      <c r="AL2329">
        <v>4321</v>
      </c>
      <c r="AM2329">
        <v>1428</v>
      </c>
      <c r="AN2329">
        <v>165</v>
      </c>
      <c r="AO2329">
        <v>484</v>
      </c>
      <c r="AP2329">
        <v>1093</v>
      </c>
      <c r="AQ2329">
        <v>129</v>
      </c>
      <c r="AR2329">
        <v>138</v>
      </c>
      <c r="AS2329">
        <v>0.97899999999999998</v>
      </c>
      <c r="AT2329" t="s">
        <v>541</v>
      </c>
      <c r="AU2329" t="s">
        <v>597</v>
      </c>
      <c r="AV2329">
        <v>3234304</v>
      </c>
      <c r="AW2329">
        <v>101</v>
      </c>
      <c r="AX2329">
        <v>99</v>
      </c>
      <c r="AY2329" t="s">
        <v>159</v>
      </c>
      <c r="AZ2329" t="s">
        <v>159</v>
      </c>
      <c r="BA2329" t="s">
        <v>159</v>
      </c>
    </row>
    <row r="2330" spans="1:53" x14ac:dyDescent="0.55000000000000004">
      <c r="A2330">
        <v>2000</v>
      </c>
      <c r="B2330" t="b">
        <f>IF(Table2[[#This Row],[yearID]]&gt;=1903,TRUE,FALSE)</f>
        <v>1</v>
      </c>
      <c r="C2330" t="b">
        <f>IF(Table2[[#This Row],[yearID]]&gt;=1973,TRUE,FALSE)</f>
        <v>1</v>
      </c>
      <c r="D2330" t="s">
        <v>410</v>
      </c>
      <c r="E2330" t="s">
        <v>95</v>
      </c>
      <c r="F2330" t="s">
        <v>95</v>
      </c>
      <c r="G2330" t="str">
        <f>VLOOKUP(Table2[[#This Row],[franchID]],TeamsFranchises!$A$1:$D$121,2,FALSE)</f>
        <v>Baltimore Orioles</v>
      </c>
      <c r="H2330" t="s">
        <v>37</v>
      </c>
      <c r="I2330">
        <v>4</v>
      </c>
      <c r="J2330">
        <v>162</v>
      </c>
      <c r="K2330">
        <v>81</v>
      </c>
      <c r="L2330">
        <v>74</v>
      </c>
      <c r="M2330">
        <v>88</v>
      </c>
      <c r="N2330" t="s">
        <v>51</v>
      </c>
      <c r="O2330" t="s">
        <v>51</v>
      </c>
      <c r="P2330" t="s">
        <v>51</v>
      </c>
      <c r="Q2330">
        <f>IF(Table2[[#This Row],[LgWin]]="Y",1,0)</f>
        <v>0</v>
      </c>
      <c r="R2330" t="s">
        <v>51</v>
      </c>
      <c r="S2330">
        <f>IF(Table2[[#This Row],[WSWin]]="Y",1,0)</f>
        <v>0</v>
      </c>
      <c r="T2330">
        <v>794</v>
      </c>
      <c r="U2330">
        <v>5549</v>
      </c>
      <c r="V2330">
        <v>1508</v>
      </c>
      <c r="W2330">
        <v>310</v>
      </c>
      <c r="X2330">
        <v>22</v>
      </c>
      <c r="Y2330">
        <v>184</v>
      </c>
      <c r="Z2330">
        <v>558</v>
      </c>
      <c r="AA2330">
        <v>900</v>
      </c>
      <c r="AB2330">
        <v>126</v>
      </c>
      <c r="AC2330">
        <v>65</v>
      </c>
      <c r="AD2330">
        <v>49</v>
      </c>
      <c r="AE2330">
        <v>54</v>
      </c>
      <c r="AF2330">
        <v>913</v>
      </c>
      <c r="AG2330">
        <v>855</v>
      </c>
      <c r="AH2330">
        <v>5.37</v>
      </c>
      <c r="AI2330">
        <v>14</v>
      </c>
      <c r="AJ2330">
        <v>6</v>
      </c>
      <c r="AK2330">
        <v>33</v>
      </c>
      <c r="AL2330">
        <v>4300</v>
      </c>
      <c r="AM2330">
        <v>1547</v>
      </c>
      <c r="AN2330">
        <v>202</v>
      </c>
      <c r="AO2330">
        <v>665</v>
      </c>
      <c r="AP2330">
        <v>1017</v>
      </c>
      <c r="AQ2330">
        <v>116</v>
      </c>
      <c r="AR2330">
        <v>151</v>
      </c>
      <c r="AS2330">
        <v>0.98099999999999998</v>
      </c>
      <c r="AT2330" t="s">
        <v>218</v>
      </c>
      <c r="AU2330" t="s">
        <v>583</v>
      </c>
      <c r="AV2330">
        <v>3297031</v>
      </c>
      <c r="AW2330">
        <v>95</v>
      </c>
      <c r="AX2330">
        <v>96</v>
      </c>
      <c r="AY2330" t="s">
        <v>95</v>
      </c>
      <c r="AZ2330" t="s">
        <v>95</v>
      </c>
      <c r="BA2330" t="s">
        <v>95</v>
      </c>
    </row>
    <row r="2331" spans="1:53" x14ac:dyDescent="0.55000000000000004">
      <c r="A2331">
        <v>2000</v>
      </c>
      <c r="B2331" t="b">
        <f>IF(Table2[[#This Row],[yearID]]&gt;=1903,TRUE,FALSE)</f>
        <v>1</v>
      </c>
      <c r="C2331" t="b">
        <f>IF(Table2[[#This Row],[yearID]]&gt;=1973,TRUE,FALSE)</f>
        <v>1</v>
      </c>
      <c r="D2331" t="s">
        <v>410</v>
      </c>
      <c r="E2331" t="s">
        <v>54</v>
      </c>
      <c r="F2331" t="s">
        <v>54</v>
      </c>
      <c r="G2331" t="str">
        <f>VLOOKUP(Table2[[#This Row],[franchID]],TeamsFranchises!$A$1:$D$121,2,FALSE)</f>
        <v>Boston Red Sox</v>
      </c>
      <c r="H2331" t="s">
        <v>37</v>
      </c>
      <c r="I2331">
        <v>2</v>
      </c>
      <c r="J2331">
        <v>162</v>
      </c>
      <c r="K2331">
        <v>81</v>
      </c>
      <c r="L2331">
        <v>85</v>
      </c>
      <c r="M2331">
        <v>77</v>
      </c>
      <c r="N2331" t="s">
        <v>51</v>
      </c>
      <c r="O2331" t="s">
        <v>51</v>
      </c>
      <c r="P2331" t="s">
        <v>51</v>
      </c>
      <c r="Q2331">
        <f>IF(Table2[[#This Row],[LgWin]]="Y",1,0)</f>
        <v>0</v>
      </c>
      <c r="R2331" t="s">
        <v>51</v>
      </c>
      <c r="S2331">
        <f>IF(Table2[[#This Row],[WSWin]]="Y",1,0)</f>
        <v>0</v>
      </c>
      <c r="T2331">
        <v>792</v>
      </c>
      <c r="U2331">
        <v>5630</v>
      </c>
      <c r="V2331">
        <v>1503</v>
      </c>
      <c r="W2331">
        <v>316</v>
      </c>
      <c r="X2331">
        <v>32</v>
      </c>
      <c r="Y2331">
        <v>167</v>
      </c>
      <c r="Z2331">
        <v>611</v>
      </c>
      <c r="AA2331">
        <v>1019</v>
      </c>
      <c r="AB2331">
        <v>43</v>
      </c>
      <c r="AC2331">
        <v>30</v>
      </c>
      <c r="AD2331">
        <v>42</v>
      </c>
      <c r="AE2331">
        <v>48</v>
      </c>
      <c r="AF2331">
        <v>745</v>
      </c>
      <c r="AG2331">
        <v>683</v>
      </c>
      <c r="AH2331">
        <v>4.2300000000000004</v>
      </c>
      <c r="AI2331">
        <v>7</v>
      </c>
      <c r="AJ2331">
        <v>12</v>
      </c>
      <c r="AK2331">
        <v>46</v>
      </c>
      <c r="AL2331">
        <v>4358</v>
      </c>
      <c r="AM2331">
        <v>1433</v>
      </c>
      <c r="AN2331">
        <v>173</v>
      </c>
      <c r="AO2331">
        <v>498</v>
      </c>
      <c r="AP2331">
        <v>1121</v>
      </c>
      <c r="AQ2331">
        <v>109</v>
      </c>
      <c r="AR2331">
        <v>120</v>
      </c>
      <c r="AS2331">
        <v>0.98199999999999998</v>
      </c>
      <c r="AT2331" t="s">
        <v>441</v>
      </c>
      <c r="AU2331" t="s">
        <v>493</v>
      </c>
      <c r="AV2331">
        <v>2585895</v>
      </c>
      <c r="AW2331">
        <v>104</v>
      </c>
      <c r="AX2331">
        <v>103</v>
      </c>
      <c r="AY2331" t="s">
        <v>54</v>
      </c>
      <c r="AZ2331" t="s">
        <v>54</v>
      </c>
      <c r="BA2331" t="s">
        <v>54</v>
      </c>
    </row>
    <row r="2332" spans="1:53" x14ac:dyDescent="0.55000000000000004">
      <c r="A2332">
        <v>2000</v>
      </c>
      <c r="B2332" t="b">
        <f>IF(Table2[[#This Row],[yearID]]&gt;=1903,TRUE,FALSE)</f>
        <v>1</v>
      </c>
      <c r="C2332" t="b">
        <f>IF(Table2[[#This Row],[yearID]]&gt;=1973,TRUE,FALSE)</f>
        <v>1</v>
      </c>
      <c r="D2332" t="s">
        <v>410</v>
      </c>
      <c r="E2332" t="s">
        <v>415</v>
      </c>
      <c r="F2332" t="s">
        <v>416</v>
      </c>
      <c r="G2332" t="str">
        <f>VLOOKUP(Table2[[#This Row],[franchID]],TeamsFranchises!$A$1:$D$121,2,FALSE)</f>
        <v>Chicago White Sox</v>
      </c>
      <c r="H2332" t="s">
        <v>591</v>
      </c>
      <c r="I2332">
        <v>1</v>
      </c>
      <c r="J2332">
        <v>162</v>
      </c>
      <c r="K2332">
        <v>81</v>
      </c>
      <c r="L2332">
        <v>95</v>
      </c>
      <c r="M2332">
        <v>67</v>
      </c>
      <c r="N2332" t="s">
        <v>76</v>
      </c>
      <c r="O2332" t="s">
        <v>51</v>
      </c>
      <c r="P2332" t="s">
        <v>51</v>
      </c>
      <c r="Q2332">
        <f>IF(Table2[[#This Row],[LgWin]]="Y",1,0)</f>
        <v>0</v>
      </c>
      <c r="R2332" t="s">
        <v>51</v>
      </c>
      <c r="S2332">
        <f>IF(Table2[[#This Row],[WSWin]]="Y",1,0)</f>
        <v>0</v>
      </c>
      <c r="T2332">
        <v>978</v>
      </c>
      <c r="U2332">
        <v>5646</v>
      </c>
      <c r="V2332">
        <v>1615</v>
      </c>
      <c r="W2332">
        <v>325</v>
      </c>
      <c r="X2332">
        <v>33</v>
      </c>
      <c r="Y2332">
        <v>216</v>
      </c>
      <c r="Z2332">
        <v>591</v>
      </c>
      <c r="AA2332">
        <v>960</v>
      </c>
      <c r="AB2332">
        <v>119</v>
      </c>
      <c r="AC2332">
        <v>42</v>
      </c>
      <c r="AD2332">
        <v>53</v>
      </c>
      <c r="AE2332">
        <v>61</v>
      </c>
      <c r="AF2332">
        <v>839</v>
      </c>
      <c r="AG2332">
        <v>751</v>
      </c>
      <c r="AH2332">
        <v>4.66</v>
      </c>
      <c r="AI2332">
        <v>5</v>
      </c>
      <c r="AJ2332">
        <v>7</v>
      </c>
      <c r="AK2332">
        <v>43</v>
      </c>
      <c r="AL2332">
        <v>4351</v>
      </c>
      <c r="AM2332">
        <v>1509</v>
      </c>
      <c r="AN2332">
        <v>195</v>
      </c>
      <c r="AO2332">
        <v>614</v>
      </c>
      <c r="AP2332">
        <v>1037</v>
      </c>
      <c r="AQ2332">
        <v>133</v>
      </c>
      <c r="AR2332">
        <v>190</v>
      </c>
      <c r="AS2332">
        <v>0.97799999999999998</v>
      </c>
      <c r="AT2332" t="s">
        <v>417</v>
      </c>
      <c r="AU2332" t="s">
        <v>582</v>
      </c>
      <c r="AV2332">
        <v>1947799</v>
      </c>
      <c r="AW2332">
        <v>102</v>
      </c>
      <c r="AX2332">
        <v>102</v>
      </c>
      <c r="AY2332" t="s">
        <v>416</v>
      </c>
      <c r="AZ2332" t="s">
        <v>415</v>
      </c>
      <c r="BA2332" t="s">
        <v>415</v>
      </c>
    </row>
    <row r="2333" spans="1:53" x14ac:dyDescent="0.55000000000000004">
      <c r="A2333">
        <v>2000</v>
      </c>
      <c r="B2333" t="b">
        <f>IF(Table2[[#This Row],[yearID]]&gt;=1903,TRUE,FALSE)</f>
        <v>1</v>
      </c>
      <c r="C2333" t="b">
        <f>IF(Table2[[#This Row],[yearID]]&gt;=1973,TRUE,FALSE)</f>
        <v>1</v>
      </c>
      <c r="D2333" t="s">
        <v>157</v>
      </c>
      <c r="E2333" t="s">
        <v>161</v>
      </c>
      <c r="F2333" t="s">
        <v>162</v>
      </c>
      <c r="G2333" t="str">
        <f>VLOOKUP(Table2[[#This Row],[franchID]],TeamsFranchises!$A$1:$D$121,2,FALSE)</f>
        <v>Chicago Cubs</v>
      </c>
      <c r="H2333" t="s">
        <v>591</v>
      </c>
      <c r="I2333">
        <v>6</v>
      </c>
      <c r="J2333">
        <v>162</v>
      </c>
      <c r="K2333">
        <v>81</v>
      </c>
      <c r="L2333">
        <v>65</v>
      </c>
      <c r="M2333">
        <v>97</v>
      </c>
      <c r="N2333" t="s">
        <v>51</v>
      </c>
      <c r="O2333" t="s">
        <v>51</v>
      </c>
      <c r="P2333" t="s">
        <v>51</v>
      </c>
      <c r="Q2333">
        <f>IF(Table2[[#This Row],[LgWin]]="Y",1,0)</f>
        <v>0</v>
      </c>
      <c r="R2333" t="s">
        <v>51</v>
      </c>
      <c r="S2333">
        <f>IF(Table2[[#This Row],[WSWin]]="Y",1,0)</f>
        <v>0</v>
      </c>
      <c r="T2333">
        <v>764</v>
      </c>
      <c r="U2333">
        <v>5577</v>
      </c>
      <c r="V2333">
        <v>1426</v>
      </c>
      <c r="W2333">
        <v>272</v>
      </c>
      <c r="X2333">
        <v>23</v>
      </c>
      <c r="Y2333">
        <v>183</v>
      </c>
      <c r="Z2333">
        <v>632</v>
      </c>
      <c r="AA2333">
        <v>1120</v>
      </c>
      <c r="AB2333">
        <v>93</v>
      </c>
      <c r="AC2333">
        <v>37</v>
      </c>
      <c r="AD2333">
        <v>54</v>
      </c>
      <c r="AE2333">
        <v>45</v>
      </c>
      <c r="AF2333">
        <v>904</v>
      </c>
      <c r="AG2333">
        <v>849</v>
      </c>
      <c r="AH2333">
        <v>5.25</v>
      </c>
      <c r="AI2333">
        <v>10</v>
      </c>
      <c r="AJ2333">
        <v>5</v>
      </c>
      <c r="AK2333">
        <v>39</v>
      </c>
      <c r="AL2333">
        <v>4364</v>
      </c>
      <c r="AM2333">
        <v>1505</v>
      </c>
      <c r="AN2333">
        <v>231</v>
      </c>
      <c r="AO2333">
        <v>658</v>
      </c>
      <c r="AP2333">
        <v>1143</v>
      </c>
      <c r="AQ2333">
        <v>100</v>
      </c>
      <c r="AR2333">
        <v>139</v>
      </c>
      <c r="AS2333">
        <v>0.98299999999999998</v>
      </c>
      <c r="AT2333" t="s">
        <v>434</v>
      </c>
      <c r="AU2333" t="s">
        <v>473</v>
      </c>
      <c r="AV2333">
        <v>2789511</v>
      </c>
      <c r="AW2333">
        <v>97</v>
      </c>
      <c r="AX2333">
        <v>98</v>
      </c>
      <c r="AY2333" t="s">
        <v>162</v>
      </c>
      <c r="AZ2333" t="s">
        <v>161</v>
      </c>
      <c r="BA2333" t="s">
        <v>161</v>
      </c>
    </row>
    <row r="2334" spans="1:53" x14ac:dyDescent="0.55000000000000004">
      <c r="A2334">
        <v>2000</v>
      </c>
      <c r="B2334" t="b">
        <f>IF(Table2[[#This Row],[yearID]]&gt;=1903,TRUE,FALSE)</f>
        <v>1</v>
      </c>
      <c r="C2334" t="b">
        <f>IF(Table2[[#This Row],[yearID]]&gt;=1973,TRUE,FALSE)</f>
        <v>1</v>
      </c>
      <c r="D2334" t="s">
        <v>157</v>
      </c>
      <c r="E2334" t="s">
        <v>167</v>
      </c>
      <c r="F2334" t="s">
        <v>167</v>
      </c>
      <c r="G2334" t="str">
        <f>VLOOKUP(Table2[[#This Row],[franchID]],TeamsFranchises!$A$1:$D$121,2,FALSE)</f>
        <v>Cincinnati Reds</v>
      </c>
      <c r="H2334" t="s">
        <v>591</v>
      </c>
      <c r="I2334">
        <v>2</v>
      </c>
      <c r="J2334">
        <v>163</v>
      </c>
      <c r="K2334">
        <v>82</v>
      </c>
      <c r="L2334">
        <v>85</v>
      </c>
      <c r="M2334">
        <v>77</v>
      </c>
      <c r="N2334" t="s">
        <v>51</v>
      </c>
      <c r="O2334" t="s">
        <v>51</v>
      </c>
      <c r="P2334" t="s">
        <v>51</v>
      </c>
      <c r="Q2334">
        <f>IF(Table2[[#This Row],[LgWin]]="Y",1,0)</f>
        <v>0</v>
      </c>
      <c r="R2334" t="s">
        <v>51</v>
      </c>
      <c r="S2334">
        <f>IF(Table2[[#This Row],[WSWin]]="Y",1,0)</f>
        <v>0</v>
      </c>
      <c r="T2334">
        <v>825</v>
      </c>
      <c r="U2334">
        <v>5635</v>
      </c>
      <c r="V2334">
        <v>1545</v>
      </c>
      <c r="W2334">
        <v>302</v>
      </c>
      <c r="X2334">
        <v>36</v>
      </c>
      <c r="Y2334">
        <v>200</v>
      </c>
      <c r="Z2334">
        <v>559</v>
      </c>
      <c r="AA2334">
        <v>995</v>
      </c>
      <c r="AB2334">
        <v>100</v>
      </c>
      <c r="AC2334">
        <v>38</v>
      </c>
      <c r="AD2334">
        <v>64</v>
      </c>
      <c r="AE2334">
        <v>58</v>
      </c>
      <c r="AF2334">
        <v>765</v>
      </c>
      <c r="AG2334">
        <v>700</v>
      </c>
      <c r="AH2334">
        <v>4.33</v>
      </c>
      <c r="AI2334">
        <v>8</v>
      </c>
      <c r="AJ2334">
        <v>7</v>
      </c>
      <c r="AK2334">
        <v>42</v>
      </c>
      <c r="AL2334">
        <v>4369</v>
      </c>
      <c r="AM2334">
        <v>1446</v>
      </c>
      <c r="AN2334">
        <v>190</v>
      </c>
      <c r="AO2334">
        <v>659</v>
      </c>
      <c r="AP2334">
        <v>1015</v>
      </c>
      <c r="AQ2334">
        <v>111</v>
      </c>
      <c r="AR2334">
        <v>156</v>
      </c>
      <c r="AS2334">
        <v>0.98199999999999998</v>
      </c>
      <c r="AT2334" t="s">
        <v>165</v>
      </c>
      <c r="AU2334" t="s">
        <v>598</v>
      </c>
      <c r="AV2334">
        <v>2577371</v>
      </c>
      <c r="AW2334">
        <v>102</v>
      </c>
      <c r="AX2334">
        <v>102</v>
      </c>
      <c r="AY2334" t="s">
        <v>167</v>
      </c>
      <c r="AZ2334" t="s">
        <v>167</v>
      </c>
      <c r="BA2334" t="s">
        <v>167</v>
      </c>
    </row>
    <row r="2335" spans="1:53" x14ac:dyDescent="0.55000000000000004">
      <c r="A2335">
        <v>2000</v>
      </c>
      <c r="B2335" t="b">
        <f>IF(Table2[[#This Row],[yearID]]&gt;=1903,TRUE,FALSE)</f>
        <v>1</v>
      </c>
      <c r="C2335" t="b">
        <f>IF(Table2[[#This Row],[yearID]]&gt;=1973,TRUE,FALSE)</f>
        <v>1</v>
      </c>
      <c r="D2335" t="s">
        <v>410</v>
      </c>
      <c r="E2335" t="s">
        <v>64</v>
      </c>
      <c r="F2335" t="s">
        <v>64</v>
      </c>
      <c r="G2335" t="str">
        <f>VLOOKUP(Table2[[#This Row],[franchID]],TeamsFranchises!$A$1:$D$121,2,FALSE)</f>
        <v>Cleveland Indians</v>
      </c>
      <c r="H2335" t="s">
        <v>591</v>
      </c>
      <c r="I2335">
        <v>2</v>
      </c>
      <c r="J2335">
        <v>162</v>
      </c>
      <c r="K2335">
        <v>81</v>
      </c>
      <c r="L2335">
        <v>90</v>
      </c>
      <c r="M2335">
        <v>72</v>
      </c>
      <c r="N2335" t="s">
        <v>51</v>
      </c>
      <c r="O2335" t="s">
        <v>51</v>
      </c>
      <c r="P2335" t="s">
        <v>51</v>
      </c>
      <c r="Q2335">
        <f>IF(Table2[[#This Row],[LgWin]]="Y",1,0)</f>
        <v>0</v>
      </c>
      <c r="R2335" t="s">
        <v>51</v>
      </c>
      <c r="S2335">
        <f>IF(Table2[[#This Row],[WSWin]]="Y",1,0)</f>
        <v>0</v>
      </c>
      <c r="T2335">
        <v>950</v>
      </c>
      <c r="U2335">
        <v>5683</v>
      </c>
      <c r="V2335">
        <v>1639</v>
      </c>
      <c r="W2335">
        <v>310</v>
      </c>
      <c r="X2335">
        <v>30</v>
      </c>
      <c r="Y2335">
        <v>221</v>
      </c>
      <c r="Z2335">
        <v>685</v>
      </c>
      <c r="AA2335">
        <v>1057</v>
      </c>
      <c r="AB2335">
        <v>113</v>
      </c>
      <c r="AC2335">
        <v>34</v>
      </c>
      <c r="AD2335">
        <v>51</v>
      </c>
      <c r="AE2335">
        <v>52</v>
      </c>
      <c r="AF2335">
        <v>816</v>
      </c>
      <c r="AG2335">
        <v>775</v>
      </c>
      <c r="AH2335">
        <v>4.84</v>
      </c>
      <c r="AI2335">
        <v>6</v>
      </c>
      <c r="AJ2335">
        <v>5</v>
      </c>
      <c r="AK2335">
        <v>34</v>
      </c>
      <c r="AL2335">
        <v>4327</v>
      </c>
      <c r="AM2335">
        <v>1511</v>
      </c>
      <c r="AN2335">
        <v>173</v>
      </c>
      <c r="AO2335">
        <v>666</v>
      </c>
      <c r="AP2335">
        <v>1213</v>
      </c>
      <c r="AQ2335">
        <v>72</v>
      </c>
      <c r="AR2335">
        <v>147</v>
      </c>
      <c r="AS2335">
        <v>0.98799999999999999</v>
      </c>
      <c r="AT2335" t="s">
        <v>487</v>
      </c>
      <c r="AU2335" t="s">
        <v>592</v>
      </c>
      <c r="AV2335">
        <v>3456278</v>
      </c>
      <c r="AW2335">
        <v>101</v>
      </c>
      <c r="AX2335">
        <v>100</v>
      </c>
      <c r="AY2335" t="s">
        <v>64</v>
      </c>
      <c r="AZ2335" t="s">
        <v>64</v>
      </c>
      <c r="BA2335" t="s">
        <v>64</v>
      </c>
    </row>
    <row r="2336" spans="1:53" x14ac:dyDescent="0.55000000000000004">
      <c r="A2336">
        <v>2000</v>
      </c>
      <c r="B2336" t="b">
        <f>IF(Table2[[#This Row],[yearID]]&gt;=1903,TRUE,FALSE)</f>
        <v>1</v>
      </c>
      <c r="C2336" t="b">
        <f>IF(Table2[[#This Row],[yearID]]&gt;=1973,TRUE,FALSE)</f>
        <v>1</v>
      </c>
      <c r="D2336" t="s">
        <v>157</v>
      </c>
      <c r="E2336" t="s">
        <v>241</v>
      </c>
      <c r="F2336" t="s">
        <v>241</v>
      </c>
      <c r="G2336" t="str">
        <f>VLOOKUP(Table2[[#This Row],[franchID]],TeamsFranchises!$A$1:$D$121,2,FALSE)</f>
        <v>Colorado Rockies</v>
      </c>
      <c r="H2336" t="s">
        <v>8</v>
      </c>
      <c r="I2336">
        <v>4</v>
      </c>
      <c r="J2336">
        <v>162</v>
      </c>
      <c r="K2336">
        <v>81</v>
      </c>
      <c r="L2336">
        <v>82</v>
      </c>
      <c r="M2336">
        <v>80</v>
      </c>
      <c r="N2336" t="s">
        <v>51</v>
      </c>
      <c r="O2336" t="s">
        <v>51</v>
      </c>
      <c r="P2336" t="s">
        <v>51</v>
      </c>
      <c r="Q2336">
        <f>IF(Table2[[#This Row],[LgWin]]="Y",1,0)</f>
        <v>0</v>
      </c>
      <c r="R2336" t="s">
        <v>51</v>
      </c>
      <c r="S2336">
        <f>IF(Table2[[#This Row],[WSWin]]="Y",1,0)</f>
        <v>0</v>
      </c>
      <c r="T2336">
        <v>968</v>
      </c>
      <c r="U2336">
        <v>5660</v>
      </c>
      <c r="V2336">
        <v>1664</v>
      </c>
      <c r="W2336">
        <v>320</v>
      </c>
      <c r="X2336">
        <v>53</v>
      </c>
      <c r="Y2336">
        <v>161</v>
      </c>
      <c r="Z2336">
        <v>601</v>
      </c>
      <c r="AA2336">
        <v>907</v>
      </c>
      <c r="AB2336">
        <v>131</v>
      </c>
      <c r="AC2336">
        <v>61</v>
      </c>
      <c r="AD2336">
        <v>42</v>
      </c>
      <c r="AE2336">
        <v>75</v>
      </c>
      <c r="AF2336">
        <v>897</v>
      </c>
      <c r="AG2336">
        <v>835</v>
      </c>
      <c r="AH2336">
        <v>5.26</v>
      </c>
      <c r="AI2336">
        <v>7</v>
      </c>
      <c r="AJ2336">
        <v>2</v>
      </c>
      <c r="AK2336">
        <v>33</v>
      </c>
      <c r="AL2336">
        <v>4290</v>
      </c>
      <c r="AM2336">
        <v>1568</v>
      </c>
      <c r="AN2336">
        <v>221</v>
      </c>
      <c r="AO2336">
        <v>588</v>
      </c>
      <c r="AP2336">
        <v>1001</v>
      </c>
      <c r="AQ2336">
        <v>94</v>
      </c>
      <c r="AR2336">
        <v>176</v>
      </c>
      <c r="AS2336">
        <v>0.98499999999999999</v>
      </c>
      <c r="AT2336" t="s">
        <v>584</v>
      </c>
      <c r="AU2336" t="s">
        <v>594</v>
      </c>
      <c r="AV2336">
        <v>3295129</v>
      </c>
      <c r="AW2336">
        <v>125</v>
      </c>
      <c r="AX2336">
        <v>125</v>
      </c>
      <c r="AY2336" t="s">
        <v>241</v>
      </c>
      <c r="AZ2336" t="s">
        <v>241</v>
      </c>
      <c r="BA2336" t="s">
        <v>241</v>
      </c>
    </row>
    <row r="2337" spans="1:53" x14ac:dyDescent="0.55000000000000004">
      <c r="A2337">
        <v>2000</v>
      </c>
      <c r="B2337" t="b">
        <f>IF(Table2[[#This Row],[yearID]]&gt;=1903,TRUE,FALSE)</f>
        <v>1</v>
      </c>
      <c r="C2337" t="b">
        <f>IF(Table2[[#This Row],[yearID]]&gt;=1973,TRUE,FALSE)</f>
        <v>1</v>
      </c>
      <c r="D2337" t="s">
        <v>410</v>
      </c>
      <c r="E2337" t="s">
        <v>419</v>
      </c>
      <c r="F2337" t="s">
        <v>419</v>
      </c>
      <c r="G2337" t="str">
        <f>VLOOKUP(Table2[[#This Row],[franchID]],TeamsFranchises!$A$1:$D$121,2,FALSE)</f>
        <v>Detroit Tigers</v>
      </c>
      <c r="H2337" t="s">
        <v>591</v>
      </c>
      <c r="I2337">
        <v>3</v>
      </c>
      <c r="J2337">
        <v>162</v>
      </c>
      <c r="K2337">
        <v>81</v>
      </c>
      <c r="L2337">
        <v>79</v>
      </c>
      <c r="M2337">
        <v>83</v>
      </c>
      <c r="N2337" t="s">
        <v>51</v>
      </c>
      <c r="O2337" t="s">
        <v>51</v>
      </c>
      <c r="P2337" t="s">
        <v>51</v>
      </c>
      <c r="Q2337">
        <f>IF(Table2[[#This Row],[LgWin]]="Y",1,0)</f>
        <v>0</v>
      </c>
      <c r="R2337" t="s">
        <v>51</v>
      </c>
      <c r="S2337">
        <f>IF(Table2[[#This Row],[WSWin]]="Y",1,0)</f>
        <v>0</v>
      </c>
      <c r="T2337">
        <v>823</v>
      </c>
      <c r="U2337">
        <v>5644</v>
      </c>
      <c r="V2337">
        <v>1553</v>
      </c>
      <c r="W2337">
        <v>307</v>
      </c>
      <c r="X2337">
        <v>41</v>
      </c>
      <c r="Y2337">
        <v>177</v>
      </c>
      <c r="Z2337">
        <v>562</v>
      </c>
      <c r="AA2337">
        <v>982</v>
      </c>
      <c r="AB2337">
        <v>83</v>
      </c>
      <c r="AC2337">
        <v>38</v>
      </c>
      <c r="AD2337">
        <v>43</v>
      </c>
      <c r="AE2337">
        <v>49</v>
      </c>
      <c r="AF2337">
        <v>827</v>
      </c>
      <c r="AG2337">
        <v>755</v>
      </c>
      <c r="AH2337">
        <v>4.71</v>
      </c>
      <c r="AI2337">
        <v>6</v>
      </c>
      <c r="AJ2337">
        <v>6</v>
      </c>
      <c r="AK2337">
        <v>44</v>
      </c>
      <c r="AL2337">
        <v>4330</v>
      </c>
      <c r="AM2337">
        <v>1583</v>
      </c>
      <c r="AN2337">
        <v>177</v>
      </c>
      <c r="AO2337">
        <v>496</v>
      </c>
      <c r="AP2337">
        <v>978</v>
      </c>
      <c r="AQ2337">
        <v>105</v>
      </c>
      <c r="AR2337">
        <v>171</v>
      </c>
      <c r="AS2337">
        <v>0.98299999999999998</v>
      </c>
      <c r="AT2337" t="s">
        <v>420</v>
      </c>
      <c r="AU2337" t="s">
        <v>610</v>
      </c>
      <c r="AV2337">
        <v>2438617</v>
      </c>
      <c r="AW2337">
        <v>95</v>
      </c>
      <c r="AX2337">
        <v>95</v>
      </c>
      <c r="AY2337" t="s">
        <v>419</v>
      </c>
      <c r="AZ2337" t="s">
        <v>419</v>
      </c>
      <c r="BA2337" t="s">
        <v>419</v>
      </c>
    </row>
    <row r="2338" spans="1:53" x14ac:dyDescent="0.55000000000000004">
      <c r="A2338">
        <v>2000</v>
      </c>
      <c r="B2338" t="b">
        <f>IF(Table2[[#This Row],[yearID]]&gt;=1903,TRUE,FALSE)</f>
        <v>1</v>
      </c>
      <c r="C2338" t="b">
        <f>IF(Table2[[#This Row],[yearID]]&gt;=1973,TRUE,FALSE)</f>
        <v>1</v>
      </c>
      <c r="D2338" t="s">
        <v>157</v>
      </c>
      <c r="E2338" t="s">
        <v>586</v>
      </c>
      <c r="F2338" t="s">
        <v>587</v>
      </c>
      <c r="G2338" t="str">
        <f>VLOOKUP(Table2[[#This Row],[franchID]],TeamsFranchises!$A$1:$D$121,2,FALSE)</f>
        <v>Florida Marlins</v>
      </c>
      <c r="H2338" t="s">
        <v>37</v>
      </c>
      <c r="I2338">
        <v>3</v>
      </c>
      <c r="J2338">
        <v>161</v>
      </c>
      <c r="K2338">
        <v>81</v>
      </c>
      <c r="L2338">
        <v>79</v>
      </c>
      <c r="M2338">
        <v>82</v>
      </c>
      <c r="N2338" t="s">
        <v>51</v>
      </c>
      <c r="O2338" t="s">
        <v>51</v>
      </c>
      <c r="P2338" t="s">
        <v>51</v>
      </c>
      <c r="Q2338">
        <f>IF(Table2[[#This Row],[LgWin]]="Y",1,0)</f>
        <v>0</v>
      </c>
      <c r="R2338" t="s">
        <v>51</v>
      </c>
      <c r="S2338">
        <f>IF(Table2[[#This Row],[WSWin]]="Y",1,0)</f>
        <v>0</v>
      </c>
      <c r="T2338">
        <v>731</v>
      </c>
      <c r="U2338">
        <v>5509</v>
      </c>
      <c r="V2338">
        <v>1441</v>
      </c>
      <c r="W2338">
        <v>274</v>
      </c>
      <c r="X2338">
        <v>29</v>
      </c>
      <c r="Y2338">
        <v>160</v>
      </c>
      <c r="Z2338">
        <v>540</v>
      </c>
      <c r="AA2338">
        <v>1184</v>
      </c>
      <c r="AB2338">
        <v>168</v>
      </c>
      <c r="AC2338">
        <v>55</v>
      </c>
      <c r="AD2338">
        <v>60</v>
      </c>
      <c r="AE2338">
        <v>51</v>
      </c>
      <c r="AF2338">
        <v>797</v>
      </c>
      <c r="AG2338">
        <v>729</v>
      </c>
      <c r="AH2338">
        <v>4.59</v>
      </c>
      <c r="AI2338">
        <v>5</v>
      </c>
      <c r="AJ2338">
        <v>4</v>
      </c>
      <c r="AK2338">
        <v>48</v>
      </c>
      <c r="AL2338">
        <v>4289</v>
      </c>
      <c r="AM2338">
        <v>1477</v>
      </c>
      <c r="AN2338">
        <v>169</v>
      </c>
      <c r="AO2338">
        <v>650</v>
      </c>
      <c r="AP2338">
        <v>1051</v>
      </c>
      <c r="AQ2338">
        <v>125</v>
      </c>
      <c r="AR2338">
        <v>144</v>
      </c>
      <c r="AS2338">
        <v>0.98</v>
      </c>
      <c r="AT2338" t="s">
        <v>588</v>
      </c>
      <c r="AU2338" t="s">
        <v>608</v>
      </c>
      <c r="AV2338">
        <v>1218326</v>
      </c>
      <c r="AW2338">
        <v>94</v>
      </c>
      <c r="AX2338">
        <v>95</v>
      </c>
      <c r="AY2338" t="s">
        <v>587</v>
      </c>
      <c r="AZ2338" t="s">
        <v>586</v>
      </c>
      <c r="BA2338" t="s">
        <v>586</v>
      </c>
    </row>
    <row r="2339" spans="1:53" x14ac:dyDescent="0.55000000000000004">
      <c r="A2339">
        <v>2000</v>
      </c>
      <c r="B2339" t="b">
        <f>IF(Table2[[#This Row],[yearID]]&gt;=1903,TRUE,FALSE)</f>
        <v>1</v>
      </c>
      <c r="C2339" t="b">
        <f>IF(Table2[[#This Row],[yearID]]&gt;=1973,TRUE,FALSE)</f>
        <v>1</v>
      </c>
      <c r="D2339" t="s">
        <v>157</v>
      </c>
      <c r="E2339" t="s">
        <v>528</v>
      </c>
      <c r="F2339" t="s">
        <v>528</v>
      </c>
      <c r="G2339" t="str">
        <f>VLOOKUP(Table2[[#This Row],[franchID]],TeamsFranchises!$A$1:$D$121,2,FALSE)</f>
        <v>Houston Astros</v>
      </c>
      <c r="H2339" t="s">
        <v>591</v>
      </c>
      <c r="I2339">
        <v>4</v>
      </c>
      <c r="J2339">
        <v>162</v>
      </c>
      <c r="K2339">
        <v>81</v>
      </c>
      <c r="L2339">
        <v>72</v>
      </c>
      <c r="M2339">
        <v>90</v>
      </c>
      <c r="N2339" t="s">
        <v>51</v>
      </c>
      <c r="O2339" t="s">
        <v>51</v>
      </c>
      <c r="P2339" t="s">
        <v>51</v>
      </c>
      <c r="Q2339">
        <f>IF(Table2[[#This Row],[LgWin]]="Y",1,0)</f>
        <v>0</v>
      </c>
      <c r="R2339" t="s">
        <v>51</v>
      </c>
      <c r="S2339">
        <f>IF(Table2[[#This Row],[WSWin]]="Y",1,0)</f>
        <v>0</v>
      </c>
      <c r="T2339">
        <v>938</v>
      </c>
      <c r="U2339">
        <v>5570</v>
      </c>
      <c r="V2339">
        <v>1547</v>
      </c>
      <c r="W2339">
        <v>289</v>
      </c>
      <c r="X2339">
        <v>36</v>
      </c>
      <c r="Y2339">
        <v>249</v>
      </c>
      <c r="Z2339">
        <v>673</v>
      </c>
      <c r="AA2339">
        <v>1129</v>
      </c>
      <c r="AB2339">
        <v>114</v>
      </c>
      <c r="AC2339">
        <v>52</v>
      </c>
      <c r="AD2339">
        <v>83</v>
      </c>
      <c r="AE2339">
        <v>61</v>
      </c>
      <c r="AF2339">
        <v>944</v>
      </c>
      <c r="AG2339">
        <v>865</v>
      </c>
      <c r="AH2339">
        <v>5.42</v>
      </c>
      <c r="AI2339">
        <v>8</v>
      </c>
      <c r="AJ2339">
        <v>2</v>
      </c>
      <c r="AK2339">
        <v>30</v>
      </c>
      <c r="AL2339">
        <v>4313</v>
      </c>
      <c r="AM2339">
        <v>1596</v>
      </c>
      <c r="AN2339">
        <v>234</v>
      </c>
      <c r="AO2339">
        <v>598</v>
      </c>
      <c r="AP2339">
        <v>1064</v>
      </c>
      <c r="AQ2339">
        <v>133</v>
      </c>
      <c r="AR2339">
        <v>149</v>
      </c>
      <c r="AS2339">
        <v>0.97799999999999998</v>
      </c>
      <c r="AT2339" t="s">
        <v>539</v>
      </c>
      <c r="AU2339" t="s">
        <v>611</v>
      </c>
      <c r="AV2339">
        <v>3056139</v>
      </c>
      <c r="AW2339">
        <v>107</v>
      </c>
      <c r="AX2339">
        <v>107</v>
      </c>
      <c r="AY2339" t="s">
        <v>528</v>
      </c>
      <c r="AZ2339" t="s">
        <v>528</v>
      </c>
      <c r="BA2339" t="s">
        <v>528</v>
      </c>
    </row>
    <row r="2340" spans="1:53" x14ac:dyDescent="0.55000000000000004">
      <c r="A2340">
        <v>2000</v>
      </c>
      <c r="B2340" t="b">
        <f>IF(Table2[[#This Row],[yearID]]&gt;=1903,TRUE,FALSE)</f>
        <v>1</v>
      </c>
      <c r="C2340" t="b">
        <f>IF(Table2[[#This Row],[yearID]]&gt;=1973,TRUE,FALSE)</f>
        <v>1</v>
      </c>
      <c r="D2340" t="s">
        <v>410</v>
      </c>
      <c r="E2340" t="s">
        <v>509</v>
      </c>
      <c r="F2340" t="s">
        <v>548</v>
      </c>
      <c r="G2340" t="str">
        <f>VLOOKUP(Table2[[#This Row],[franchID]],TeamsFranchises!$A$1:$D$121,2,FALSE)</f>
        <v>Kansas City Royals</v>
      </c>
      <c r="H2340" t="s">
        <v>591</v>
      </c>
      <c r="I2340">
        <v>4</v>
      </c>
      <c r="J2340">
        <v>162</v>
      </c>
      <c r="K2340">
        <v>81</v>
      </c>
      <c r="L2340">
        <v>77</v>
      </c>
      <c r="M2340">
        <v>85</v>
      </c>
      <c r="N2340" t="s">
        <v>51</v>
      </c>
      <c r="O2340" t="s">
        <v>51</v>
      </c>
      <c r="P2340" t="s">
        <v>51</v>
      </c>
      <c r="Q2340">
        <f>IF(Table2[[#This Row],[LgWin]]="Y",1,0)</f>
        <v>0</v>
      </c>
      <c r="R2340" t="s">
        <v>51</v>
      </c>
      <c r="S2340">
        <f>IF(Table2[[#This Row],[WSWin]]="Y",1,0)</f>
        <v>0</v>
      </c>
      <c r="T2340">
        <v>879</v>
      </c>
      <c r="U2340">
        <v>5709</v>
      </c>
      <c r="V2340">
        <v>1644</v>
      </c>
      <c r="W2340">
        <v>281</v>
      </c>
      <c r="X2340">
        <v>27</v>
      </c>
      <c r="Y2340">
        <v>150</v>
      </c>
      <c r="Z2340">
        <v>511</v>
      </c>
      <c r="AA2340">
        <v>840</v>
      </c>
      <c r="AB2340">
        <v>121</v>
      </c>
      <c r="AC2340">
        <v>35</v>
      </c>
      <c r="AD2340">
        <v>48</v>
      </c>
      <c r="AE2340">
        <v>70</v>
      </c>
      <c r="AF2340">
        <v>930</v>
      </c>
      <c r="AG2340">
        <v>876</v>
      </c>
      <c r="AH2340">
        <v>5.48</v>
      </c>
      <c r="AI2340">
        <v>10</v>
      </c>
      <c r="AJ2340">
        <v>6</v>
      </c>
      <c r="AK2340">
        <v>29</v>
      </c>
      <c r="AL2340">
        <v>4318</v>
      </c>
      <c r="AM2340">
        <v>1585</v>
      </c>
      <c r="AN2340">
        <v>239</v>
      </c>
      <c r="AO2340">
        <v>693</v>
      </c>
      <c r="AP2340">
        <v>927</v>
      </c>
      <c r="AQ2340">
        <v>102</v>
      </c>
      <c r="AR2340">
        <v>185</v>
      </c>
      <c r="AS2340">
        <v>0.98299999999999998</v>
      </c>
      <c r="AT2340" t="s">
        <v>549</v>
      </c>
      <c r="AU2340" t="s">
        <v>590</v>
      </c>
      <c r="AV2340">
        <v>1564847</v>
      </c>
      <c r="AW2340">
        <v>103</v>
      </c>
      <c r="AX2340">
        <v>103</v>
      </c>
      <c r="AY2340" t="s">
        <v>548</v>
      </c>
      <c r="AZ2340" t="s">
        <v>509</v>
      </c>
      <c r="BA2340" t="s">
        <v>509</v>
      </c>
    </row>
    <row r="2341" spans="1:53" x14ac:dyDescent="0.55000000000000004">
      <c r="A2341">
        <v>2000</v>
      </c>
      <c r="B2341" t="b">
        <f>IF(Table2[[#This Row],[yearID]]&gt;=1903,TRUE,FALSE)</f>
        <v>1</v>
      </c>
      <c r="C2341" t="b">
        <f>IF(Table2[[#This Row],[yearID]]&gt;=1973,TRUE,FALSE)</f>
        <v>1</v>
      </c>
      <c r="D2341" t="s">
        <v>157</v>
      </c>
      <c r="E2341" t="s">
        <v>511</v>
      </c>
      <c r="F2341" t="s">
        <v>260</v>
      </c>
      <c r="G2341" t="str">
        <f>VLOOKUP(Table2[[#This Row],[franchID]],TeamsFranchises!$A$1:$D$121,2,FALSE)</f>
        <v>Los Angeles Dodgers</v>
      </c>
      <c r="H2341" t="s">
        <v>8</v>
      </c>
      <c r="I2341">
        <v>2</v>
      </c>
      <c r="J2341">
        <v>162</v>
      </c>
      <c r="K2341">
        <v>81</v>
      </c>
      <c r="L2341">
        <v>86</v>
      </c>
      <c r="M2341">
        <v>76</v>
      </c>
      <c r="N2341" t="s">
        <v>51</v>
      </c>
      <c r="O2341" t="s">
        <v>51</v>
      </c>
      <c r="P2341" t="s">
        <v>51</v>
      </c>
      <c r="Q2341">
        <f>IF(Table2[[#This Row],[LgWin]]="Y",1,0)</f>
        <v>0</v>
      </c>
      <c r="R2341" t="s">
        <v>51</v>
      </c>
      <c r="S2341">
        <f>IF(Table2[[#This Row],[WSWin]]="Y",1,0)</f>
        <v>0</v>
      </c>
      <c r="T2341">
        <v>798</v>
      </c>
      <c r="U2341">
        <v>5481</v>
      </c>
      <c r="V2341">
        <v>1408</v>
      </c>
      <c r="W2341">
        <v>265</v>
      </c>
      <c r="X2341">
        <v>28</v>
      </c>
      <c r="Y2341">
        <v>211</v>
      </c>
      <c r="Z2341">
        <v>668</v>
      </c>
      <c r="AA2341">
        <v>1083</v>
      </c>
      <c r="AB2341">
        <v>95</v>
      </c>
      <c r="AC2341">
        <v>42</v>
      </c>
      <c r="AD2341">
        <v>51</v>
      </c>
      <c r="AE2341">
        <v>46</v>
      </c>
      <c r="AF2341">
        <v>729</v>
      </c>
      <c r="AG2341">
        <v>659</v>
      </c>
      <c r="AH2341">
        <v>4.0999999999999996</v>
      </c>
      <c r="AI2341">
        <v>9</v>
      </c>
      <c r="AJ2341">
        <v>11</v>
      </c>
      <c r="AK2341">
        <v>36</v>
      </c>
      <c r="AL2341">
        <v>4335</v>
      </c>
      <c r="AM2341">
        <v>1379</v>
      </c>
      <c r="AN2341">
        <v>176</v>
      </c>
      <c r="AO2341">
        <v>600</v>
      </c>
      <c r="AP2341">
        <v>1154</v>
      </c>
      <c r="AQ2341">
        <v>135</v>
      </c>
      <c r="AR2341">
        <v>151</v>
      </c>
      <c r="AS2341">
        <v>0.97799999999999998</v>
      </c>
      <c r="AT2341" t="s">
        <v>512</v>
      </c>
      <c r="AU2341" t="s">
        <v>531</v>
      </c>
      <c r="AV2341">
        <v>2880242</v>
      </c>
      <c r="AW2341">
        <v>94</v>
      </c>
      <c r="AX2341">
        <v>94</v>
      </c>
      <c r="AY2341" t="s">
        <v>260</v>
      </c>
      <c r="AZ2341" t="s">
        <v>511</v>
      </c>
      <c r="BA2341" t="s">
        <v>511</v>
      </c>
    </row>
    <row r="2342" spans="1:53" x14ac:dyDescent="0.55000000000000004">
      <c r="A2342">
        <v>2000</v>
      </c>
      <c r="B2342" t="b">
        <f>IF(Table2[[#This Row],[yearID]]&gt;=1903,TRUE,FALSE)</f>
        <v>1</v>
      </c>
      <c r="C2342" t="b">
        <f>IF(Table2[[#This Row],[yearID]]&gt;=1973,TRUE,FALSE)</f>
        <v>1</v>
      </c>
      <c r="D2342" t="s">
        <v>157</v>
      </c>
      <c r="E2342" t="s">
        <v>282</v>
      </c>
      <c r="F2342" t="s">
        <v>282</v>
      </c>
      <c r="G2342" t="str">
        <f>VLOOKUP(Table2[[#This Row],[franchID]],TeamsFranchises!$A$1:$D$121,2,FALSE)</f>
        <v>Milwaukee Brewers</v>
      </c>
      <c r="H2342" t="s">
        <v>591</v>
      </c>
      <c r="I2342">
        <v>3</v>
      </c>
      <c r="J2342">
        <v>163</v>
      </c>
      <c r="K2342">
        <v>81</v>
      </c>
      <c r="L2342">
        <v>73</v>
      </c>
      <c r="M2342">
        <v>89</v>
      </c>
      <c r="N2342" t="s">
        <v>51</v>
      </c>
      <c r="O2342" t="s">
        <v>51</v>
      </c>
      <c r="P2342" t="s">
        <v>51</v>
      </c>
      <c r="Q2342">
        <f>IF(Table2[[#This Row],[LgWin]]="Y",1,0)</f>
        <v>0</v>
      </c>
      <c r="R2342" t="s">
        <v>51</v>
      </c>
      <c r="S2342">
        <f>IF(Table2[[#This Row],[WSWin]]="Y",1,0)</f>
        <v>0</v>
      </c>
      <c r="T2342">
        <v>740</v>
      </c>
      <c r="U2342">
        <v>5563</v>
      </c>
      <c r="V2342">
        <v>1366</v>
      </c>
      <c r="W2342">
        <v>297</v>
      </c>
      <c r="X2342">
        <v>25</v>
      </c>
      <c r="Y2342">
        <v>177</v>
      </c>
      <c r="Z2342">
        <v>620</v>
      </c>
      <c r="AA2342">
        <v>1245</v>
      </c>
      <c r="AB2342">
        <v>72</v>
      </c>
      <c r="AC2342">
        <v>44</v>
      </c>
      <c r="AD2342">
        <v>61</v>
      </c>
      <c r="AE2342">
        <v>49</v>
      </c>
      <c r="AF2342">
        <v>826</v>
      </c>
      <c r="AG2342">
        <v>755</v>
      </c>
      <c r="AH2342">
        <v>4.63</v>
      </c>
      <c r="AI2342">
        <v>2</v>
      </c>
      <c r="AJ2342">
        <v>7</v>
      </c>
      <c r="AK2342">
        <v>29</v>
      </c>
      <c r="AL2342">
        <v>4399</v>
      </c>
      <c r="AM2342">
        <v>1501</v>
      </c>
      <c r="AN2342">
        <v>174</v>
      </c>
      <c r="AO2342">
        <v>728</v>
      </c>
      <c r="AP2342">
        <v>967</v>
      </c>
      <c r="AQ2342">
        <v>118</v>
      </c>
      <c r="AR2342">
        <v>187</v>
      </c>
      <c r="AS2342">
        <v>0.98099999999999998</v>
      </c>
      <c r="AT2342" t="s">
        <v>281</v>
      </c>
      <c r="AU2342" t="s">
        <v>501</v>
      </c>
      <c r="AV2342">
        <v>1573621</v>
      </c>
      <c r="AW2342">
        <v>97</v>
      </c>
      <c r="AX2342">
        <v>98</v>
      </c>
      <c r="AY2342" t="s">
        <v>282</v>
      </c>
      <c r="AZ2342" t="s">
        <v>563</v>
      </c>
      <c r="BA2342" t="s">
        <v>282</v>
      </c>
    </row>
    <row r="2343" spans="1:53" x14ac:dyDescent="0.55000000000000004">
      <c r="A2343">
        <v>2000</v>
      </c>
      <c r="B2343" t="b">
        <f>IF(Table2[[#This Row],[yearID]]&gt;=1903,TRUE,FALSE)</f>
        <v>1</v>
      </c>
      <c r="C2343" t="b">
        <f>IF(Table2[[#This Row],[yearID]]&gt;=1973,TRUE,FALSE)</f>
        <v>1</v>
      </c>
      <c r="D2343" t="s">
        <v>410</v>
      </c>
      <c r="E2343" t="s">
        <v>426</v>
      </c>
      <c r="F2343" t="s">
        <v>426</v>
      </c>
      <c r="G2343" t="str">
        <f>VLOOKUP(Table2[[#This Row],[franchID]],TeamsFranchises!$A$1:$D$121,2,FALSE)</f>
        <v>Minnesota Twins</v>
      </c>
      <c r="H2343" t="s">
        <v>591</v>
      </c>
      <c r="I2343">
        <v>5</v>
      </c>
      <c r="J2343">
        <v>162</v>
      </c>
      <c r="K2343">
        <v>81</v>
      </c>
      <c r="L2343">
        <v>69</v>
      </c>
      <c r="M2343">
        <v>93</v>
      </c>
      <c r="N2343" t="s">
        <v>51</v>
      </c>
      <c r="O2343" t="s">
        <v>51</v>
      </c>
      <c r="P2343" t="s">
        <v>51</v>
      </c>
      <c r="Q2343">
        <f>IF(Table2[[#This Row],[LgWin]]="Y",1,0)</f>
        <v>0</v>
      </c>
      <c r="R2343" t="s">
        <v>51</v>
      </c>
      <c r="S2343">
        <f>IF(Table2[[#This Row],[WSWin]]="Y",1,0)</f>
        <v>0</v>
      </c>
      <c r="T2343">
        <v>748</v>
      </c>
      <c r="U2343">
        <v>5615</v>
      </c>
      <c r="V2343">
        <v>1516</v>
      </c>
      <c r="W2343">
        <v>325</v>
      </c>
      <c r="X2343">
        <v>49</v>
      </c>
      <c r="Y2343">
        <v>116</v>
      </c>
      <c r="Z2343">
        <v>556</v>
      </c>
      <c r="AA2343">
        <v>1021</v>
      </c>
      <c r="AB2343">
        <v>90</v>
      </c>
      <c r="AC2343">
        <v>45</v>
      </c>
      <c r="AD2343">
        <v>35</v>
      </c>
      <c r="AE2343">
        <v>51</v>
      </c>
      <c r="AF2343">
        <v>880</v>
      </c>
      <c r="AG2343">
        <v>819</v>
      </c>
      <c r="AH2343">
        <v>5.14</v>
      </c>
      <c r="AI2343">
        <v>6</v>
      </c>
      <c r="AJ2343">
        <v>4</v>
      </c>
      <c r="AK2343">
        <v>35</v>
      </c>
      <c r="AL2343">
        <v>4298</v>
      </c>
      <c r="AM2343">
        <v>1634</v>
      </c>
      <c r="AN2343">
        <v>212</v>
      </c>
      <c r="AO2343">
        <v>516</v>
      </c>
      <c r="AP2343">
        <v>1042</v>
      </c>
      <c r="AQ2343">
        <v>102</v>
      </c>
      <c r="AR2343">
        <v>155</v>
      </c>
      <c r="AS2343">
        <v>0.98299999999999998</v>
      </c>
      <c r="AT2343" t="s">
        <v>523</v>
      </c>
      <c r="AU2343" t="s">
        <v>579</v>
      </c>
      <c r="AV2343">
        <v>1000760</v>
      </c>
      <c r="AW2343">
        <v>104</v>
      </c>
      <c r="AX2343">
        <v>105</v>
      </c>
      <c r="AY2343" t="s">
        <v>426</v>
      </c>
      <c r="AZ2343" t="s">
        <v>426</v>
      </c>
      <c r="BA2343" t="s">
        <v>426</v>
      </c>
    </row>
    <row r="2344" spans="1:53" x14ac:dyDescent="0.55000000000000004">
      <c r="A2344">
        <v>2000</v>
      </c>
      <c r="B2344" t="b">
        <f>IF(Table2[[#This Row],[yearID]]&gt;=1903,TRUE,FALSE)</f>
        <v>1</v>
      </c>
      <c r="C2344" t="b">
        <f>IF(Table2[[#This Row],[yearID]]&gt;=1973,TRUE,FALSE)</f>
        <v>1</v>
      </c>
      <c r="D2344" t="s">
        <v>157</v>
      </c>
      <c r="E2344" t="s">
        <v>551</v>
      </c>
      <c r="F2344" t="s">
        <v>398</v>
      </c>
      <c r="G2344" t="str">
        <f>VLOOKUP(Table2[[#This Row],[franchID]],TeamsFranchises!$A$1:$D$121,2,FALSE)</f>
        <v>Washington Nationals</v>
      </c>
      <c r="H2344" t="s">
        <v>37</v>
      </c>
      <c r="I2344">
        <v>4</v>
      </c>
      <c r="J2344">
        <v>162</v>
      </c>
      <c r="K2344">
        <v>81</v>
      </c>
      <c r="L2344">
        <v>67</v>
      </c>
      <c r="M2344">
        <v>95</v>
      </c>
      <c r="N2344" t="s">
        <v>51</v>
      </c>
      <c r="O2344" t="s">
        <v>51</v>
      </c>
      <c r="P2344" t="s">
        <v>51</v>
      </c>
      <c r="Q2344">
        <f>IF(Table2[[#This Row],[LgWin]]="Y",1,0)</f>
        <v>0</v>
      </c>
      <c r="R2344" t="s">
        <v>51</v>
      </c>
      <c r="S2344">
        <f>IF(Table2[[#This Row],[WSWin]]="Y",1,0)</f>
        <v>0</v>
      </c>
      <c r="T2344">
        <v>738</v>
      </c>
      <c r="U2344">
        <v>5535</v>
      </c>
      <c r="V2344">
        <v>1475</v>
      </c>
      <c r="W2344">
        <v>310</v>
      </c>
      <c r="X2344">
        <v>35</v>
      </c>
      <c r="Y2344">
        <v>178</v>
      </c>
      <c r="Z2344">
        <v>476</v>
      </c>
      <c r="AA2344">
        <v>1048</v>
      </c>
      <c r="AB2344">
        <v>58</v>
      </c>
      <c r="AC2344">
        <v>48</v>
      </c>
      <c r="AD2344">
        <v>29</v>
      </c>
      <c r="AE2344">
        <v>34</v>
      </c>
      <c r="AF2344">
        <v>902</v>
      </c>
      <c r="AG2344">
        <v>812</v>
      </c>
      <c r="AH2344">
        <v>5.13</v>
      </c>
      <c r="AI2344">
        <v>4</v>
      </c>
      <c r="AJ2344">
        <v>7</v>
      </c>
      <c r="AK2344">
        <v>39</v>
      </c>
      <c r="AL2344">
        <v>4274</v>
      </c>
      <c r="AM2344">
        <v>1575</v>
      </c>
      <c r="AN2344">
        <v>181</v>
      </c>
      <c r="AO2344">
        <v>579</v>
      </c>
      <c r="AP2344">
        <v>1011</v>
      </c>
      <c r="AQ2344">
        <v>132</v>
      </c>
      <c r="AR2344">
        <v>151</v>
      </c>
      <c r="AS2344">
        <v>0.97799999999999998</v>
      </c>
      <c r="AT2344" t="s">
        <v>552</v>
      </c>
      <c r="AU2344" t="s">
        <v>572</v>
      </c>
      <c r="AV2344">
        <v>926272</v>
      </c>
      <c r="AW2344">
        <v>103</v>
      </c>
      <c r="AX2344">
        <v>104</v>
      </c>
      <c r="AY2344" t="s">
        <v>551</v>
      </c>
      <c r="AZ2344" t="s">
        <v>551</v>
      </c>
      <c r="BA2344" t="s">
        <v>551</v>
      </c>
    </row>
    <row r="2345" spans="1:53" x14ac:dyDescent="0.55000000000000004">
      <c r="A2345">
        <v>2000</v>
      </c>
      <c r="B2345" t="b">
        <f>IF(Table2[[#This Row],[yearID]]&gt;=1903,TRUE,FALSE)</f>
        <v>1</v>
      </c>
      <c r="C2345" t="b">
        <f>IF(Table2[[#This Row],[yearID]]&gt;=1973,TRUE,FALSE)</f>
        <v>1</v>
      </c>
      <c r="D2345" t="s">
        <v>410</v>
      </c>
      <c r="E2345" t="s">
        <v>436</v>
      </c>
      <c r="F2345" t="s">
        <v>412</v>
      </c>
      <c r="G2345" t="str">
        <f>VLOOKUP(Table2[[#This Row],[franchID]],TeamsFranchises!$A$1:$D$121,2,FALSE)</f>
        <v>New York Yankees</v>
      </c>
      <c r="H2345" t="s">
        <v>37</v>
      </c>
      <c r="I2345">
        <v>1</v>
      </c>
      <c r="J2345">
        <v>161</v>
      </c>
      <c r="K2345">
        <v>80</v>
      </c>
      <c r="L2345">
        <v>87</v>
      </c>
      <c r="M2345">
        <v>74</v>
      </c>
      <c r="N2345" t="s">
        <v>76</v>
      </c>
      <c r="O2345" t="s">
        <v>51</v>
      </c>
      <c r="P2345" t="s">
        <v>76</v>
      </c>
      <c r="Q2345">
        <f>IF(Table2[[#This Row],[LgWin]]="Y",1,0)</f>
        <v>1</v>
      </c>
      <c r="R2345" t="s">
        <v>76</v>
      </c>
      <c r="S2345">
        <f>IF(Table2[[#This Row],[WSWin]]="Y",1,0)</f>
        <v>1</v>
      </c>
      <c r="T2345">
        <v>871</v>
      </c>
      <c r="U2345">
        <v>5556</v>
      </c>
      <c r="V2345">
        <v>1541</v>
      </c>
      <c r="W2345">
        <v>294</v>
      </c>
      <c r="X2345">
        <v>25</v>
      </c>
      <c r="Y2345">
        <v>205</v>
      </c>
      <c r="Z2345">
        <v>631</v>
      </c>
      <c r="AA2345">
        <v>1007</v>
      </c>
      <c r="AB2345">
        <v>99</v>
      </c>
      <c r="AC2345">
        <v>48</v>
      </c>
      <c r="AD2345">
        <v>57</v>
      </c>
      <c r="AE2345">
        <v>50</v>
      </c>
      <c r="AF2345">
        <v>814</v>
      </c>
      <c r="AG2345">
        <v>753</v>
      </c>
      <c r="AH2345">
        <v>4.76</v>
      </c>
      <c r="AI2345">
        <v>9</v>
      </c>
      <c r="AJ2345">
        <v>6</v>
      </c>
      <c r="AK2345">
        <v>40</v>
      </c>
      <c r="AL2345">
        <v>4273</v>
      </c>
      <c r="AM2345">
        <v>1458</v>
      </c>
      <c r="AN2345">
        <v>177</v>
      </c>
      <c r="AO2345">
        <v>577</v>
      </c>
      <c r="AP2345">
        <v>1040</v>
      </c>
      <c r="AQ2345">
        <v>109</v>
      </c>
      <c r="AR2345">
        <v>132</v>
      </c>
      <c r="AS2345">
        <v>0.98099999999999998</v>
      </c>
      <c r="AT2345" t="s">
        <v>459</v>
      </c>
      <c r="AU2345" t="s">
        <v>571</v>
      </c>
      <c r="AV2345">
        <v>3055435</v>
      </c>
      <c r="AW2345">
        <v>99</v>
      </c>
      <c r="AX2345">
        <v>98</v>
      </c>
      <c r="AY2345" t="s">
        <v>412</v>
      </c>
      <c r="AZ2345" t="s">
        <v>436</v>
      </c>
      <c r="BA2345" t="s">
        <v>436</v>
      </c>
    </row>
    <row r="2346" spans="1:53" x14ac:dyDescent="0.55000000000000004">
      <c r="A2346">
        <v>2000</v>
      </c>
      <c r="B2346" t="b">
        <f>IF(Table2[[#This Row],[yearID]]&gt;=1903,TRUE,FALSE)</f>
        <v>1</v>
      </c>
      <c r="C2346" t="b">
        <f>IF(Table2[[#This Row],[yearID]]&gt;=1973,TRUE,FALSE)</f>
        <v>1</v>
      </c>
      <c r="D2346" t="s">
        <v>157</v>
      </c>
      <c r="E2346" t="s">
        <v>532</v>
      </c>
      <c r="F2346" t="s">
        <v>533</v>
      </c>
      <c r="G2346" t="str">
        <f>VLOOKUP(Table2[[#This Row],[franchID]],TeamsFranchises!$A$1:$D$121,2,FALSE)</f>
        <v>New York Mets</v>
      </c>
      <c r="H2346" t="s">
        <v>37</v>
      </c>
      <c r="I2346">
        <v>2</v>
      </c>
      <c r="J2346">
        <v>162</v>
      </c>
      <c r="K2346">
        <v>81</v>
      </c>
      <c r="L2346">
        <v>94</v>
      </c>
      <c r="M2346">
        <v>68</v>
      </c>
      <c r="N2346" t="s">
        <v>51</v>
      </c>
      <c r="O2346" t="s">
        <v>76</v>
      </c>
      <c r="P2346" t="s">
        <v>76</v>
      </c>
      <c r="Q2346">
        <f>IF(Table2[[#This Row],[LgWin]]="Y",1,0)</f>
        <v>1</v>
      </c>
      <c r="R2346" t="s">
        <v>51</v>
      </c>
      <c r="S2346">
        <f>IF(Table2[[#This Row],[WSWin]]="Y",1,0)</f>
        <v>0</v>
      </c>
      <c r="T2346">
        <v>807</v>
      </c>
      <c r="U2346">
        <v>5486</v>
      </c>
      <c r="V2346">
        <v>1445</v>
      </c>
      <c r="W2346">
        <v>281</v>
      </c>
      <c r="X2346">
        <v>20</v>
      </c>
      <c r="Y2346">
        <v>198</v>
      </c>
      <c r="Z2346">
        <v>675</v>
      </c>
      <c r="AA2346">
        <v>1037</v>
      </c>
      <c r="AB2346">
        <v>66</v>
      </c>
      <c r="AC2346">
        <v>46</v>
      </c>
      <c r="AD2346">
        <v>45</v>
      </c>
      <c r="AE2346">
        <v>51</v>
      </c>
      <c r="AF2346">
        <v>738</v>
      </c>
      <c r="AG2346">
        <v>670</v>
      </c>
      <c r="AH2346">
        <v>4.16</v>
      </c>
      <c r="AI2346">
        <v>8</v>
      </c>
      <c r="AJ2346">
        <v>10</v>
      </c>
      <c r="AK2346">
        <v>49</v>
      </c>
      <c r="AL2346">
        <v>4350</v>
      </c>
      <c r="AM2346">
        <v>1398</v>
      </c>
      <c r="AN2346">
        <v>164</v>
      </c>
      <c r="AO2346">
        <v>574</v>
      </c>
      <c r="AP2346">
        <v>1164</v>
      </c>
      <c r="AQ2346">
        <v>118</v>
      </c>
      <c r="AR2346">
        <v>121</v>
      </c>
      <c r="AS2346">
        <v>0.98</v>
      </c>
      <c r="AT2346" t="s">
        <v>534</v>
      </c>
      <c r="AU2346" t="s">
        <v>536</v>
      </c>
      <c r="AV2346">
        <v>2820530</v>
      </c>
      <c r="AW2346">
        <v>96</v>
      </c>
      <c r="AX2346">
        <v>96</v>
      </c>
      <c r="AY2346" t="s">
        <v>533</v>
      </c>
      <c r="AZ2346" t="s">
        <v>532</v>
      </c>
      <c r="BA2346" t="s">
        <v>532</v>
      </c>
    </row>
    <row r="2347" spans="1:53" x14ac:dyDescent="0.55000000000000004">
      <c r="A2347">
        <v>2000</v>
      </c>
      <c r="B2347" t="b">
        <f>IF(Table2[[#This Row],[yearID]]&gt;=1903,TRUE,FALSE)</f>
        <v>1</v>
      </c>
      <c r="C2347" t="b">
        <f>IF(Table2[[#This Row],[yearID]]&gt;=1973,TRUE,FALSE)</f>
        <v>1</v>
      </c>
      <c r="D2347" t="s">
        <v>410</v>
      </c>
      <c r="E2347" t="s">
        <v>423</v>
      </c>
      <c r="F2347" t="s">
        <v>423</v>
      </c>
      <c r="G2347" t="str">
        <f>VLOOKUP(Table2[[#This Row],[franchID]],TeamsFranchises!$A$1:$D$121,2,FALSE)</f>
        <v>Oakland Athletics</v>
      </c>
      <c r="H2347" t="s">
        <v>8</v>
      </c>
      <c r="I2347">
        <v>1</v>
      </c>
      <c r="J2347">
        <v>161</v>
      </c>
      <c r="K2347">
        <v>81</v>
      </c>
      <c r="L2347">
        <v>91</v>
      </c>
      <c r="M2347">
        <v>70</v>
      </c>
      <c r="N2347" t="s">
        <v>76</v>
      </c>
      <c r="O2347" t="s">
        <v>51</v>
      </c>
      <c r="P2347" t="s">
        <v>51</v>
      </c>
      <c r="Q2347">
        <f>IF(Table2[[#This Row],[LgWin]]="Y",1,0)</f>
        <v>0</v>
      </c>
      <c r="R2347" t="s">
        <v>51</v>
      </c>
      <c r="S2347">
        <f>IF(Table2[[#This Row],[WSWin]]="Y",1,0)</f>
        <v>0</v>
      </c>
      <c r="T2347">
        <v>947</v>
      </c>
      <c r="U2347">
        <v>5560</v>
      </c>
      <c r="V2347">
        <v>1501</v>
      </c>
      <c r="W2347">
        <v>281</v>
      </c>
      <c r="X2347">
        <v>23</v>
      </c>
      <c r="Y2347">
        <v>239</v>
      </c>
      <c r="Z2347">
        <v>750</v>
      </c>
      <c r="AA2347">
        <v>1159</v>
      </c>
      <c r="AB2347">
        <v>40</v>
      </c>
      <c r="AC2347">
        <v>15</v>
      </c>
      <c r="AD2347">
        <v>52</v>
      </c>
      <c r="AE2347">
        <v>44</v>
      </c>
      <c r="AF2347">
        <v>813</v>
      </c>
      <c r="AG2347">
        <v>730</v>
      </c>
      <c r="AH2347">
        <v>4.58</v>
      </c>
      <c r="AI2347">
        <v>7</v>
      </c>
      <c r="AJ2347">
        <v>11</v>
      </c>
      <c r="AK2347">
        <v>43</v>
      </c>
      <c r="AL2347">
        <v>4306</v>
      </c>
      <c r="AM2347">
        <v>1535</v>
      </c>
      <c r="AN2347">
        <v>158</v>
      </c>
      <c r="AO2347">
        <v>615</v>
      </c>
      <c r="AP2347">
        <v>963</v>
      </c>
      <c r="AQ2347">
        <v>134</v>
      </c>
      <c r="AR2347">
        <v>164</v>
      </c>
      <c r="AS2347">
        <v>0.97799999999999998</v>
      </c>
      <c r="AT2347" t="s">
        <v>546</v>
      </c>
      <c r="AU2347" t="s">
        <v>547</v>
      </c>
      <c r="AV2347">
        <v>1603744</v>
      </c>
      <c r="AW2347">
        <v>96</v>
      </c>
      <c r="AX2347">
        <v>95</v>
      </c>
      <c r="AY2347" t="s">
        <v>423</v>
      </c>
      <c r="AZ2347" t="s">
        <v>423</v>
      </c>
      <c r="BA2347" t="s">
        <v>423</v>
      </c>
    </row>
    <row r="2348" spans="1:53" x14ac:dyDescent="0.55000000000000004">
      <c r="A2348">
        <v>2000</v>
      </c>
      <c r="B2348" t="b">
        <f>IF(Table2[[#This Row],[yearID]]&gt;=1903,TRUE,FALSE)</f>
        <v>1</v>
      </c>
      <c r="C2348" t="b">
        <f>IF(Table2[[#This Row],[yearID]]&gt;=1973,TRUE,FALSE)</f>
        <v>1</v>
      </c>
      <c r="D2348" t="s">
        <v>157</v>
      </c>
      <c r="E2348" t="s">
        <v>122</v>
      </c>
      <c r="F2348" t="s">
        <v>122</v>
      </c>
      <c r="G2348" t="str">
        <f>VLOOKUP(Table2[[#This Row],[franchID]],TeamsFranchises!$A$1:$D$121,2,FALSE)</f>
        <v>Philadelphia Phillies</v>
      </c>
      <c r="H2348" t="s">
        <v>37</v>
      </c>
      <c r="I2348">
        <v>5</v>
      </c>
      <c r="J2348">
        <v>162</v>
      </c>
      <c r="K2348">
        <v>81</v>
      </c>
      <c r="L2348">
        <v>65</v>
      </c>
      <c r="M2348">
        <v>97</v>
      </c>
      <c r="N2348" t="s">
        <v>51</v>
      </c>
      <c r="O2348" t="s">
        <v>51</v>
      </c>
      <c r="P2348" t="s">
        <v>51</v>
      </c>
      <c r="Q2348">
        <f>IF(Table2[[#This Row],[LgWin]]="Y",1,0)</f>
        <v>0</v>
      </c>
      <c r="R2348" t="s">
        <v>51</v>
      </c>
      <c r="S2348">
        <f>IF(Table2[[#This Row],[WSWin]]="Y",1,0)</f>
        <v>0</v>
      </c>
      <c r="T2348">
        <v>708</v>
      </c>
      <c r="U2348">
        <v>5511</v>
      </c>
      <c r="V2348">
        <v>1386</v>
      </c>
      <c r="W2348">
        <v>304</v>
      </c>
      <c r="X2348">
        <v>40</v>
      </c>
      <c r="Y2348">
        <v>144</v>
      </c>
      <c r="Z2348">
        <v>611</v>
      </c>
      <c r="AA2348">
        <v>1117</v>
      </c>
      <c r="AB2348">
        <v>102</v>
      </c>
      <c r="AC2348">
        <v>30</v>
      </c>
      <c r="AD2348">
        <v>44</v>
      </c>
      <c r="AE2348">
        <v>37</v>
      </c>
      <c r="AF2348">
        <v>830</v>
      </c>
      <c r="AG2348">
        <v>763</v>
      </c>
      <c r="AH2348">
        <v>4.7699999999999996</v>
      </c>
      <c r="AI2348">
        <v>8</v>
      </c>
      <c r="AJ2348">
        <v>6</v>
      </c>
      <c r="AK2348">
        <v>34</v>
      </c>
      <c r="AL2348">
        <v>4316</v>
      </c>
      <c r="AM2348">
        <v>1458</v>
      </c>
      <c r="AN2348">
        <v>201</v>
      </c>
      <c r="AO2348">
        <v>640</v>
      </c>
      <c r="AP2348">
        <v>1123</v>
      </c>
      <c r="AQ2348">
        <v>100</v>
      </c>
      <c r="AR2348">
        <v>136</v>
      </c>
      <c r="AS2348">
        <v>0.98299999999999998</v>
      </c>
      <c r="AT2348" t="s">
        <v>358</v>
      </c>
      <c r="AU2348" t="s">
        <v>566</v>
      </c>
      <c r="AV2348">
        <v>1612769</v>
      </c>
      <c r="AW2348">
        <v>100</v>
      </c>
      <c r="AX2348">
        <v>101</v>
      </c>
      <c r="AY2348" t="s">
        <v>122</v>
      </c>
      <c r="AZ2348" t="s">
        <v>122</v>
      </c>
      <c r="BA2348" t="s">
        <v>122</v>
      </c>
    </row>
    <row r="2349" spans="1:53" x14ac:dyDescent="0.55000000000000004">
      <c r="A2349">
        <v>2000</v>
      </c>
      <c r="B2349" t="b">
        <f>IF(Table2[[#This Row],[yearID]]&gt;=1903,TRUE,FALSE)</f>
        <v>1</v>
      </c>
      <c r="C2349" t="b">
        <f>IF(Table2[[#This Row],[yearID]]&gt;=1973,TRUE,FALSE)</f>
        <v>1</v>
      </c>
      <c r="D2349" t="s">
        <v>157</v>
      </c>
      <c r="E2349" t="s">
        <v>229</v>
      </c>
      <c r="F2349" t="s">
        <v>229</v>
      </c>
      <c r="G2349" t="str">
        <f>VLOOKUP(Table2[[#This Row],[franchID]],TeamsFranchises!$A$1:$D$121,2,FALSE)</f>
        <v>Pittsburgh Pirates</v>
      </c>
      <c r="H2349" t="s">
        <v>591</v>
      </c>
      <c r="I2349">
        <v>5</v>
      </c>
      <c r="J2349">
        <v>162</v>
      </c>
      <c r="K2349">
        <v>81</v>
      </c>
      <c r="L2349">
        <v>69</v>
      </c>
      <c r="M2349">
        <v>93</v>
      </c>
      <c r="N2349" t="s">
        <v>51</v>
      </c>
      <c r="O2349" t="s">
        <v>51</v>
      </c>
      <c r="P2349" t="s">
        <v>51</v>
      </c>
      <c r="Q2349">
        <f>IF(Table2[[#This Row],[LgWin]]="Y",1,0)</f>
        <v>0</v>
      </c>
      <c r="R2349" t="s">
        <v>51</v>
      </c>
      <c r="S2349">
        <f>IF(Table2[[#This Row],[WSWin]]="Y",1,0)</f>
        <v>0</v>
      </c>
      <c r="T2349">
        <v>793</v>
      </c>
      <c r="U2349">
        <v>5643</v>
      </c>
      <c r="V2349">
        <v>1506</v>
      </c>
      <c r="W2349">
        <v>320</v>
      </c>
      <c r="X2349">
        <v>31</v>
      </c>
      <c r="Y2349">
        <v>168</v>
      </c>
      <c r="Z2349">
        <v>564</v>
      </c>
      <c r="AA2349">
        <v>1032</v>
      </c>
      <c r="AB2349">
        <v>86</v>
      </c>
      <c r="AC2349">
        <v>40</v>
      </c>
      <c r="AD2349">
        <v>66</v>
      </c>
      <c r="AE2349">
        <v>37</v>
      </c>
      <c r="AF2349">
        <v>888</v>
      </c>
      <c r="AG2349">
        <v>795</v>
      </c>
      <c r="AH2349">
        <v>4.9400000000000004</v>
      </c>
      <c r="AI2349">
        <v>5</v>
      </c>
      <c r="AJ2349">
        <v>7</v>
      </c>
      <c r="AK2349">
        <v>27</v>
      </c>
      <c r="AL2349">
        <v>4347</v>
      </c>
      <c r="AM2349">
        <v>1554</v>
      </c>
      <c r="AN2349">
        <v>163</v>
      </c>
      <c r="AO2349">
        <v>711</v>
      </c>
      <c r="AP2349">
        <v>1070</v>
      </c>
      <c r="AQ2349">
        <v>132</v>
      </c>
      <c r="AR2349">
        <v>169</v>
      </c>
      <c r="AS2349">
        <v>0.97899999999999998</v>
      </c>
      <c r="AT2349" t="s">
        <v>390</v>
      </c>
      <c r="AU2349" t="s">
        <v>567</v>
      </c>
      <c r="AV2349">
        <v>1748908</v>
      </c>
      <c r="AW2349">
        <v>99</v>
      </c>
      <c r="AX2349">
        <v>100</v>
      </c>
      <c r="AY2349" t="s">
        <v>229</v>
      </c>
      <c r="AZ2349" t="s">
        <v>229</v>
      </c>
      <c r="BA2349" t="s">
        <v>229</v>
      </c>
    </row>
    <row r="2350" spans="1:53" x14ac:dyDescent="0.55000000000000004">
      <c r="A2350">
        <v>2000</v>
      </c>
      <c r="B2350" t="b">
        <f>IF(Table2[[#This Row],[yearID]]&gt;=1903,TRUE,FALSE)</f>
        <v>1</v>
      </c>
      <c r="C2350" t="b">
        <f>IF(Table2[[#This Row],[yearID]]&gt;=1973,TRUE,FALSE)</f>
        <v>1</v>
      </c>
      <c r="D2350" t="s">
        <v>157</v>
      </c>
      <c r="E2350" t="s">
        <v>554</v>
      </c>
      <c r="F2350" t="s">
        <v>555</v>
      </c>
      <c r="G2350" t="str">
        <f>VLOOKUP(Table2[[#This Row],[franchID]],TeamsFranchises!$A$1:$D$121,2,FALSE)</f>
        <v>San Diego Padres</v>
      </c>
      <c r="H2350" t="s">
        <v>8</v>
      </c>
      <c r="I2350">
        <v>5</v>
      </c>
      <c r="J2350">
        <v>162</v>
      </c>
      <c r="K2350">
        <v>81</v>
      </c>
      <c r="L2350">
        <v>76</v>
      </c>
      <c r="M2350">
        <v>86</v>
      </c>
      <c r="N2350" t="s">
        <v>51</v>
      </c>
      <c r="O2350" t="s">
        <v>51</v>
      </c>
      <c r="P2350" t="s">
        <v>51</v>
      </c>
      <c r="Q2350">
        <f>IF(Table2[[#This Row],[LgWin]]="Y",1,0)</f>
        <v>0</v>
      </c>
      <c r="R2350" t="s">
        <v>51</v>
      </c>
      <c r="S2350">
        <f>IF(Table2[[#This Row],[WSWin]]="Y",1,0)</f>
        <v>0</v>
      </c>
      <c r="T2350">
        <v>752</v>
      </c>
      <c r="U2350">
        <v>5560</v>
      </c>
      <c r="V2350">
        <v>1413</v>
      </c>
      <c r="W2350">
        <v>279</v>
      </c>
      <c r="X2350">
        <v>37</v>
      </c>
      <c r="Y2350">
        <v>157</v>
      </c>
      <c r="Z2350">
        <v>602</v>
      </c>
      <c r="AA2350">
        <v>1177</v>
      </c>
      <c r="AB2350">
        <v>131</v>
      </c>
      <c r="AC2350">
        <v>53</v>
      </c>
      <c r="AD2350">
        <v>46</v>
      </c>
      <c r="AE2350">
        <v>43</v>
      </c>
      <c r="AF2350">
        <v>815</v>
      </c>
      <c r="AG2350">
        <v>733</v>
      </c>
      <c r="AH2350">
        <v>4.5199999999999996</v>
      </c>
      <c r="AI2350">
        <v>5</v>
      </c>
      <c r="AJ2350">
        <v>5</v>
      </c>
      <c r="AK2350">
        <v>46</v>
      </c>
      <c r="AL2350">
        <v>4378</v>
      </c>
      <c r="AM2350">
        <v>1443</v>
      </c>
      <c r="AN2350">
        <v>191</v>
      </c>
      <c r="AO2350">
        <v>649</v>
      </c>
      <c r="AP2350">
        <v>1071</v>
      </c>
      <c r="AQ2350">
        <v>141</v>
      </c>
      <c r="AR2350">
        <v>155</v>
      </c>
      <c r="AS2350">
        <v>0.97699999999999998</v>
      </c>
      <c r="AT2350" t="s">
        <v>556</v>
      </c>
      <c r="AU2350" t="s">
        <v>599</v>
      </c>
      <c r="AV2350">
        <v>2352443</v>
      </c>
      <c r="AW2350">
        <v>92</v>
      </c>
      <c r="AX2350">
        <v>92</v>
      </c>
      <c r="AY2350" t="s">
        <v>555</v>
      </c>
      <c r="AZ2350" t="s">
        <v>554</v>
      </c>
      <c r="BA2350" t="s">
        <v>554</v>
      </c>
    </row>
    <row r="2351" spans="1:53" x14ac:dyDescent="0.55000000000000004">
      <c r="A2351">
        <v>2000</v>
      </c>
      <c r="B2351" t="b">
        <f>IF(Table2[[#This Row],[yearID]]&gt;=1903,TRUE,FALSE)</f>
        <v>1</v>
      </c>
      <c r="C2351" t="b">
        <f>IF(Table2[[#This Row],[yearID]]&gt;=1973,TRUE,FALSE)</f>
        <v>1</v>
      </c>
      <c r="D2351" t="s">
        <v>410</v>
      </c>
      <c r="E2351" t="s">
        <v>573</v>
      </c>
      <c r="F2351" t="s">
        <v>573</v>
      </c>
      <c r="G2351" t="str">
        <f>VLOOKUP(Table2[[#This Row],[franchID]],TeamsFranchises!$A$1:$D$121,2,FALSE)</f>
        <v>Seattle Mariners</v>
      </c>
      <c r="H2351" t="s">
        <v>8</v>
      </c>
      <c r="I2351">
        <v>2</v>
      </c>
      <c r="J2351">
        <v>162</v>
      </c>
      <c r="K2351">
        <v>81</v>
      </c>
      <c r="L2351">
        <v>91</v>
      </c>
      <c r="M2351">
        <v>71</v>
      </c>
      <c r="N2351" t="s">
        <v>51</v>
      </c>
      <c r="O2351" t="s">
        <v>76</v>
      </c>
      <c r="P2351" t="s">
        <v>51</v>
      </c>
      <c r="Q2351">
        <f>IF(Table2[[#This Row],[LgWin]]="Y",1,0)</f>
        <v>0</v>
      </c>
      <c r="R2351" t="s">
        <v>51</v>
      </c>
      <c r="S2351">
        <f>IF(Table2[[#This Row],[WSWin]]="Y",1,0)</f>
        <v>0</v>
      </c>
      <c r="T2351">
        <v>907</v>
      </c>
      <c r="U2351">
        <v>5497</v>
      </c>
      <c r="V2351">
        <v>1481</v>
      </c>
      <c r="W2351">
        <v>300</v>
      </c>
      <c r="X2351">
        <v>26</v>
      </c>
      <c r="Y2351">
        <v>198</v>
      </c>
      <c r="Z2351">
        <v>775</v>
      </c>
      <c r="AA2351">
        <v>1073</v>
      </c>
      <c r="AB2351">
        <v>122</v>
      </c>
      <c r="AC2351">
        <v>56</v>
      </c>
      <c r="AD2351">
        <v>48</v>
      </c>
      <c r="AE2351">
        <v>61</v>
      </c>
      <c r="AF2351">
        <v>780</v>
      </c>
      <c r="AG2351">
        <v>720</v>
      </c>
      <c r="AH2351">
        <v>4.49</v>
      </c>
      <c r="AI2351">
        <v>4</v>
      </c>
      <c r="AJ2351">
        <v>10</v>
      </c>
      <c r="AK2351">
        <v>44</v>
      </c>
      <c r="AL2351">
        <v>4325</v>
      </c>
      <c r="AM2351">
        <v>1442</v>
      </c>
      <c r="AN2351">
        <v>167</v>
      </c>
      <c r="AO2351">
        <v>634</v>
      </c>
      <c r="AP2351">
        <v>998</v>
      </c>
      <c r="AQ2351">
        <v>99</v>
      </c>
      <c r="AR2351">
        <v>176</v>
      </c>
      <c r="AS2351">
        <v>0.98399999999999999</v>
      </c>
      <c r="AT2351" t="s">
        <v>574</v>
      </c>
      <c r="AU2351" t="s">
        <v>612</v>
      </c>
      <c r="AV2351">
        <v>2914624</v>
      </c>
      <c r="AW2351">
        <v>95</v>
      </c>
      <c r="AX2351">
        <v>93</v>
      </c>
      <c r="AY2351" t="s">
        <v>573</v>
      </c>
      <c r="AZ2351" t="s">
        <v>573</v>
      </c>
      <c r="BA2351" t="s">
        <v>573</v>
      </c>
    </row>
    <row r="2352" spans="1:53" x14ac:dyDescent="0.55000000000000004">
      <c r="A2352">
        <v>2000</v>
      </c>
      <c r="B2352" t="b">
        <f>IF(Table2[[#This Row],[yearID]]&gt;=1903,TRUE,FALSE)</f>
        <v>1</v>
      </c>
      <c r="C2352" t="b">
        <f>IF(Table2[[#This Row],[yearID]]&gt;=1973,TRUE,FALSE)</f>
        <v>1</v>
      </c>
      <c r="D2352" t="s">
        <v>157</v>
      </c>
      <c r="E2352" t="s">
        <v>514</v>
      </c>
      <c r="F2352" t="s">
        <v>243</v>
      </c>
      <c r="G2352" t="str">
        <f>VLOOKUP(Table2[[#This Row],[franchID]],TeamsFranchises!$A$1:$D$121,2,FALSE)</f>
        <v>San Francisco Giants</v>
      </c>
      <c r="H2352" t="s">
        <v>8</v>
      </c>
      <c r="I2352">
        <v>1</v>
      </c>
      <c r="J2352">
        <v>162</v>
      </c>
      <c r="K2352">
        <v>81</v>
      </c>
      <c r="L2352">
        <v>97</v>
      </c>
      <c r="M2352">
        <v>65</v>
      </c>
      <c r="N2352" t="s">
        <v>76</v>
      </c>
      <c r="O2352" t="s">
        <v>51</v>
      </c>
      <c r="P2352" t="s">
        <v>51</v>
      </c>
      <c r="Q2352">
        <f>IF(Table2[[#This Row],[LgWin]]="Y",1,0)</f>
        <v>0</v>
      </c>
      <c r="R2352" t="s">
        <v>51</v>
      </c>
      <c r="S2352">
        <f>IF(Table2[[#This Row],[WSWin]]="Y",1,0)</f>
        <v>0</v>
      </c>
      <c r="T2352">
        <v>925</v>
      </c>
      <c r="U2352">
        <v>5519</v>
      </c>
      <c r="V2352">
        <v>1535</v>
      </c>
      <c r="W2352">
        <v>304</v>
      </c>
      <c r="X2352">
        <v>44</v>
      </c>
      <c r="Y2352">
        <v>226</v>
      </c>
      <c r="Z2352">
        <v>709</v>
      </c>
      <c r="AA2352">
        <v>1032</v>
      </c>
      <c r="AB2352">
        <v>79</v>
      </c>
      <c r="AC2352">
        <v>39</v>
      </c>
      <c r="AD2352">
        <v>51</v>
      </c>
      <c r="AE2352">
        <v>66</v>
      </c>
      <c r="AF2352">
        <v>747</v>
      </c>
      <c r="AG2352">
        <v>675</v>
      </c>
      <c r="AH2352">
        <v>4.21</v>
      </c>
      <c r="AI2352">
        <v>9</v>
      </c>
      <c r="AJ2352">
        <v>15</v>
      </c>
      <c r="AK2352">
        <v>47</v>
      </c>
      <c r="AL2352">
        <v>4333</v>
      </c>
      <c r="AM2352">
        <v>1452</v>
      </c>
      <c r="AN2352">
        <v>151</v>
      </c>
      <c r="AO2352">
        <v>623</v>
      </c>
      <c r="AP2352">
        <v>1076</v>
      </c>
      <c r="AQ2352">
        <v>93</v>
      </c>
      <c r="AR2352">
        <v>173</v>
      </c>
      <c r="AS2352">
        <v>0.98499999999999999</v>
      </c>
      <c r="AT2352" t="s">
        <v>515</v>
      </c>
      <c r="AU2352" t="s">
        <v>613</v>
      </c>
      <c r="AV2352">
        <v>3318800</v>
      </c>
      <c r="AW2352">
        <v>93</v>
      </c>
      <c r="AX2352">
        <v>92</v>
      </c>
      <c r="AY2352" t="s">
        <v>243</v>
      </c>
      <c r="AZ2352" t="s">
        <v>514</v>
      </c>
      <c r="BA2352" t="s">
        <v>514</v>
      </c>
    </row>
    <row r="2353" spans="1:53" x14ac:dyDescent="0.55000000000000004">
      <c r="A2353">
        <v>2000</v>
      </c>
      <c r="B2353" t="b">
        <f>IF(Table2[[#This Row],[yearID]]&gt;=1903,TRUE,FALSE)</f>
        <v>1</v>
      </c>
      <c r="C2353" t="b">
        <f>IF(Table2[[#This Row],[yearID]]&gt;=1973,TRUE,FALSE)</f>
        <v>1</v>
      </c>
      <c r="D2353" t="s">
        <v>157</v>
      </c>
      <c r="E2353" t="s">
        <v>396</v>
      </c>
      <c r="F2353" t="s">
        <v>154</v>
      </c>
      <c r="G2353" t="str">
        <f>VLOOKUP(Table2[[#This Row],[franchID]],TeamsFranchises!$A$1:$D$121,2,FALSE)</f>
        <v>St. Louis Cardinals</v>
      </c>
      <c r="H2353" t="s">
        <v>591</v>
      </c>
      <c r="I2353">
        <v>1</v>
      </c>
      <c r="J2353">
        <v>162</v>
      </c>
      <c r="K2353">
        <v>81</v>
      </c>
      <c r="L2353">
        <v>95</v>
      </c>
      <c r="M2353">
        <v>67</v>
      </c>
      <c r="N2353" t="s">
        <v>76</v>
      </c>
      <c r="O2353" t="s">
        <v>51</v>
      </c>
      <c r="P2353" t="s">
        <v>51</v>
      </c>
      <c r="Q2353">
        <f>IF(Table2[[#This Row],[LgWin]]="Y",1,0)</f>
        <v>0</v>
      </c>
      <c r="R2353" t="s">
        <v>51</v>
      </c>
      <c r="S2353">
        <f>IF(Table2[[#This Row],[WSWin]]="Y",1,0)</f>
        <v>0</v>
      </c>
      <c r="T2353">
        <v>887</v>
      </c>
      <c r="U2353">
        <v>5478</v>
      </c>
      <c r="V2353">
        <v>1481</v>
      </c>
      <c r="W2353">
        <v>259</v>
      </c>
      <c r="X2353">
        <v>25</v>
      </c>
      <c r="Y2353">
        <v>235</v>
      </c>
      <c r="Z2353">
        <v>675</v>
      </c>
      <c r="AA2353">
        <v>1253</v>
      </c>
      <c r="AB2353">
        <v>87</v>
      </c>
      <c r="AC2353">
        <v>51</v>
      </c>
      <c r="AD2353">
        <v>84</v>
      </c>
      <c r="AE2353">
        <v>53</v>
      </c>
      <c r="AF2353">
        <v>771</v>
      </c>
      <c r="AG2353">
        <v>698</v>
      </c>
      <c r="AH2353">
        <v>4.38</v>
      </c>
      <c r="AI2353">
        <v>10</v>
      </c>
      <c r="AJ2353">
        <v>7</v>
      </c>
      <c r="AK2353">
        <v>37</v>
      </c>
      <c r="AL2353">
        <v>4301</v>
      </c>
      <c r="AM2353">
        <v>1403</v>
      </c>
      <c r="AN2353">
        <v>196</v>
      </c>
      <c r="AO2353">
        <v>606</v>
      </c>
      <c r="AP2353">
        <v>1100</v>
      </c>
      <c r="AQ2353">
        <v>111</v>
      </c>
      <c r="AR2353">
        <v>148</v>
      </c>
      <c r="AS2353">
        <v>0.98099999999999998</v>
      </c>
      <c r="AT2353" t="s">
        <v>409</v>
      </c>
      <c r="AU2353" t="s">
        <v>545</v>
      </c>
      <c r="AV2353">
        <v>3336493</v>
      </c>
      <c r="AW2353">
        <v>102</v>
      </c>
      <c r="AX2353">
        <v>101</v>
      </c>
      <c r="AY2353" t="s">
        <v>154</v>
      </c>
      <c r="AZ2353" t="s">
        <v>396</v>
      </c>
      <c r="BA2353" t="s">
        <v>396</v>
      </c>
    </row>
    <row r="2354" spans="1:53" x14ac:dyDescent="0.55000000000000004">
      <c r="A2354">
        <v>2000</v>
      </c>
      <c r="B2354" t="b">
        <f>IF(Table2[[#This Row],[yearID]]&gt;=1903,TRUE,FALSE)</f>
        <v>1</v>
      </c>
      <c r="C2354" t="b">
        <f>IF(Table2[[#This Row],[yearID]]&gt;=1973,TRUE,FALSE)</f>
        <v>1</v>
      </c>
      <c r="D2354" t="s">
        <v>410</v>
      </c>
      <c r="E2354" t="s">
        <v>604</v>
      </c>
      <c r="F2354" t="s">
        <v>605</v>
      </c>
      <c r="G2354" t="str">
        <f>VLOOKUP(Table2[[#This Row],[franchID]],TeamsFranchises!$A$1:$D$121,2,FALSE)</f>
        <v>Tampa Bay Rays</v>
      </c>
      <c r="H2354" t="s">
        <v>37</v>
      </c>
      <c r="I2354">
        <v>5</v>
      </c>
      <c r="J2354">
        <v>161</v>
      </c>
      <c r="K2354">
        <v>80</v>
      </c>
      <c r="L2354">
        <v>69</v>
      </c>
      <c r="M2354">
        <v>92</v>
      </c>
      <c r="N2354" t="s">
        <v>51</v>
      </c>
      <c r="O2354" t="s">
        <v>51</v>
      </c>
      <c r="P2354" t="s">
        <v>51</v>
      </c>
      <c r="Q2354">
        <f>IF(Table2[[#This Row],[LgWin]]="Y",1,0)</f>
        <v>0</v>
      </c>
      <c r="R2354" t="s">
        <v>51</v>
      </c>
      <c r="S2354">
        <f>IF(Table2[[#This Row],[WSWin]]="Y",1,0)</f>
        <v>0</v>
      </c>
      <c r="T2354">
        <v>733</v>
      </c>
      <c r="U2354">
        <v>5505</v>
      </c>
      <c r="V2354">
        <v>1414</v>
      </c>
      <c r="W2354">
        <v>253</v>
      </c>
      <c r="X2354">
        <v>22</v>
      </c>
      <c r="Y2354">
        <v>162</v>
      </c>
      <c r="Z2354">
        <v>558</v>
      </c>
      <c r="AA2354">
        <v>1022</v>
      </c>
      <c r="AB2354">
        <v>90</v>
      </c>
      <c r="AC2354">
        <v>46</v>
      </c>
      <c r="AD2354">
        <v>51</v>
      </c>
      <c r="AE2354">
        <v>40</v>
      </c>
      <c r="AF2354">
        <v>842</v>
      </c>
      <c r="AG2354">
        <v>773</v>
      </c>
      <c r="AH2354">
        <v>4.8600000000000003</v>
      </c>
      <c r="AI2354">
        <v>10</v>
      </c>
      <c r="AJ2354">
        <v>8</v>
      </c>
      <c r="AK2354">
        <v>38</v>
      </c>
      <c r="AL2354">
        <v>4294</v>
      </c>
      <c r="AM2354">
        <v>1553</v>
      </c>
      <c r="AN2354">
        <v>198</v>
      </c>
      <c r="AO2354">
        <v>533</v>
      </c>
      <c r="AP2354">
        <v>955</v>
      </c>
      <c r="AQ2354">
        <v>118</v>
      </c>
      <c r="AR2354">
        <v>169</v>
      </c>
      <c r="AS2354">
        <v>0.98099999999999998</v>
      </c>
      <c r="AT2354" t="s">
        <v>606</v>
      </c>
      <c r="AU2354" t="s">
        <v>607</v>
      </c>
      <c r="AV2354">
        <v>1449673</v>
      </c>
      <c r="AW2354">
        <v>99</v>
      </c>
      <c r="AX2354">
        <v>100</v>
      </c>
      <c r="AY2354" t="s">
        <v>605</v>
      </c>
      <c r="AZ2354" t="s">
        <v>604</v>
      </c>
      <c r="BA2354" t="s">
        <v>604</v>
      </c>
    </row>
    <row r="2355" spans="1:53" x14ac:dyDescent="0.55000000000000004">
      <c r="A2355">
        <v>2000</v>
      </c>
      <c r="B2355" t="b">
        <f>IF(Table2[[#This Row],[yearID]]&gt;=1903,TRUE,FALSE)</f>
        <v>1</v>
      </c>
      <c r="C2355" t="b">
        <f>IF(Table2[[#This Row],[yearID]]&gt;=1973,TRUE,FALSE)</f>
        <v>1</v>
      </c>
      <c r="D2355" t="s">
        <v>410</v>
      </c>
      <c r="E2355" t="s">
        <v>526</v>
      </c>
      <c r="F2355" t="s">
        <v>526</v>
      </c>
      <c r="G2355" t="str">
        <f>VLOOKUP(Table2[[#This Row],[franchID]],TeamsFranchises!$A$1:$D$121,2,FALSE)</f>
        <v>Texas Rangers</v>
      </c>
      <c r="H2355" t="s">
        <v>8</v>
      </c>
      <c r="I2355">
        <v>4</v>
      </c>
      <c r="J2355">
        <v>162</v>
      </c>
      <c r="K2355">
        <v>81</v>
      </c>
      <c r="L2355">
        <v>71</v>
      </c>
      <c r="M2355">
        <v>91</v>
      </c>
      <c r="N2355" t="s">
        <v>51</v>
      </c>
      <c r="O2355" t="s">
        <v>51</v>
      </c>
      <c r="P2355" t="s">
        <v>51</v>
      </c>
      <c r="Q2355">
        <f>IF(Table2[[#This Row],[LgWin]]="Y",1,0)</f>
        <v>0</v>
      </c>
      <c r="R2355" t="s">
        <v>51</v>
      </c>
      <c r="S2355">
        <f>IF(Table2[[#This Row],[WSWin]]="Y",1,0)</f>
        <v>0</v>
      </c>
      <c r="T2355">
        <v>848</v>
      </c>
      <c r="U2355">
        <v>5648</v>
      </c>
      <c r="V2355">
        <v>1601</v>
      </c>
      <c r="W2355">
        <v>330</v>
      </c>
      <c r="X2355">
        <v>35</v>
      </c>
      <c r="Y2355">
        <v>173</v>
      </c>
      <c r="Z2355">
        <v>580</v>
      </c>
      <c r="AA2355">
        <v>922</v>
      </c>
      <c r="AB2355">
        <v>69</v>
      </c>
      <c r="AC2355">
        <v>47</v>
      </c>
      <c r="AD2355">
        <v>39</v>
      </c>
      <c r="AE2355">
        <v>48</v>
      </c>
      <c r="AF2355">
        <v>974</v>
      </c>
      <c r="AG2355">
        <v>876</v>
      </c>
      <c r="AH2355">
        <v>5.52</v>
      </c>
      <c r="AI2355">
        <v>3</v>
      </c>
      <c r="AJ2355">
        <v>4</v>
      </c>
      <c r="AK2355">
        <v>39</v>
      </c>
      <c r="AL2355">
        <v>4287</v>
      </c>
      <c r="AM2355">
        <v>1683</v>
      </c>
      <c r="AN2355">
        <v>202</v>
      </c>
      <c r="AO2355">
        <v>661</v>
      </c>
      <c r="AP2355">
        <v>918</v>
      </c>
      <c r="AQ2355">
        <v>135</v>
      </c>
      <c r="AR2355">
        <v>162</v>
      </c>
      <c r="AS2355">
        <v>0.97799999999999998</v>
      </c>
      <c r="AT2355" t="s">
        <v>568</v>
      </c>
      <c r="AU2355" t="s">
        <v>593</v>
      </c>
      <c r="AV2355">
        <v>2588401</v>
      </c>
      <c r="AW2355">
        <v>102</v>
      </c>
      <c r="AX2355">
        <v>102</v>
      </c>
      <c r="AY2355" t="s">
        <v>526</v>
      </c>
      <c r="AZ2355" t="s">
        <v>526</v>
      </c>
      <c r="BA2355" t="s">
        <v>526</v>
      </c>
    </row>
    <row r="2356" spans="1:53" x14ac:dyDescent="0.55000000000000004">
      <c r="A2356">
        <v>2000</v>
      </c>
      <c r="B2356" t="b">
        <f>IF(Table2[[#This Row],[yearID]]&gt;=1903,TRUE,FALSE)</f>
        <v>1</v>
      </c>
      <c r="C2356" t="b">
        <f>IF(Table2[[#This Row],[yearID]]&gt;=1973,TRUE,FALSE)</f>
        <v>1</v>
      </c>
      <c r="D2356" t="s">
        <v>410</v>
      </c>
      <c r="E2356" t="s">
        <v>576</v>
      </c>
      <c r="F2356" t="s">
        <v>576</v>
      </c>
      <c r="G2356" t="str">
        <f>VLOOKUP(Table2[[#This Row],[franchID]],TeamsFranchises!$A$1:$D$121,2,FALSE)</f>
        <v>Toronto Blue Jays</v>
      </c>
      <c r="H2356" t="s">
        <v>37</v>
      </c>
      <c r="I2356">
        <v>3</v>
      </c>
      <c r="J2356">
        <v>162</v>
      </c>
      <c r="K2356">
        <v>81</v>
      </c>
      <c r="L2356">
        <v>83</v>
      </c>
      <c r="M2356">
        <v>79</v>
      </c>
      <c r="N2356" t="s">
        <v>51</v>
      </c>
      <c r="O2356" t="s">
        <v>51</v>
      </c>
      <c r="P2356" t="s">
        <v>51</v>
      </c>
      <c r="Q2356">
        <f>IF(Table2[[#This Row],[LgWin]]="Y",1,0)</f>
        <v>0</v>
      </c>
      <c r="R2356" t="s">
        <v>51</v>
      </c>
      <c r="S2356">
        <f>IF(Table2[[#This Row],[WSWin]]="Y",1,0)</f>
        <v>0</v>
      </c>
      <c r="T2356">
        <v>861</v>
      </c>
      <c r="U2356">
        <v>5677</v>
      </c>
      <c r="V2356">
        <v>1562</v>
      </c>
      <c r="W2356">
        <v>328</v>
      </c>
      <c r="X2356">
        <v>21</v>
      </c>
      <c r="Y2356">
        <v>244</v>
      </c>
      <c r="Z2356">
        <v>526</v>
      </c>
      <c r="AA2356">
        <v>1026</v>
      </c>
      <c r="AB2356">
        <v>89</v>
      </c>
      <c r="AC2356">
        <v>34</v>
      </c>
      <c r="AD2356">
        <v>60</v>
      </c>
      <c r="AE2356">
        <v>34</v>
      </c>
      <c r="AF2356">
        <v>908</v>
      </c>
      <c r="AG2356">
        <v>821</v>
      </c>
      <c r="AH2356">
        <v>5.14</v>
      </c>
      <c r="AI2356">
        <v>15</v>
      </c>
      <c r="AJ2356">
        <v>4</v>
      </c>
      <c r="AK2356">
        <v>37</v>
      </c>
      <c r="AL2356">
        <v>4312</v>
      </c>
      <c r="AM2356">
        <v>1615</v>
      </c>
      <c r="AN2356">
        <v>195</v>
      </c>
      <c r="AO2356">
        <v>560</v>
      </c>
      <c r="AP2356">
        <v>978</v>
      </c>
      <c r="AQ2356">
        <v>100</v>
      </c>
      <c r="AR2356">
        <v>176</v>
      </c>
      <c r="AS2356">
        <v>0.98399999999999999</v>
      </c>
      <c r="AT2356" t="s">
        <v>577</v>
      </c>
      <c r="AU2356" t="s">
        <v>581</v>
      </c>
      <c r="AV2356">
        <v>1705712</v>
      </c>
      <c r="AW2356">
        <v>103</v>
      </c>
      <c r="AX2356">
        <v>103</v>
      </c>
      <c r="AY2356" t="s">
        <v>576</v>
      </c>
      <c r="AZ2356" t="s">
        <v>576</v>
      </c>
      <c r="BA2356" t="s">
        <v>576</v>
      </c>
    </row>
    <row r="2357" spans="1:53" x14ac:dyDescent="0.55000000000000004">
      <c r="A2357">
        <v>2001</v>
      </c>
      <c r="B2357" t="b">
        <f>IF(Table2[[#This Row],[yearID]]&gt;=1903,TRUE,FALSE)</f>
        <v>1</v>
      </c>
      <c r="C2357" t="b">
        <f>IF(Table2[[#This Row],[yearID]]&gt;=1973,TRUE,FALSE)</f>
        <v>1</v>
      </c>
      <c r="D2357" t="s">
        <v>410</v>
      </c>
      <c r="E2357" t="s">
        <v>520</v>
      </c>
      <c r="F2357" t="s">
        <v>520</v>
      </c>
      <c r="G2357" t="str">
        <f>VLOOKUP(Table2[[#This Row],[franchID]],TeamsFranchises!$A$1:$D$121,2,FALSE)</f>
        <v>Los Angeles Angels of Anaheim</v>
      </c>
      <c r="H2357" t="s">
        <v>8</v>
      </c>
      <c r="I2357">
        <v>3</v>
      </c>
      <c r="J2357">
        <v>162</v>
      </c>
      <c r="K2357">
        <v>81</v>
      </c>
      <c r="L2357">
        <v>75</v>
      </c>
      <c r="M2357">
        <v>87</v>
      </c>
      <c r="N2357" t="s">
        <v>51</v>
      </c>
      <c r="O2357" t="s">
        <v>51</v>
      </c>
      <c r="P2357" t="s">
        <v>51</v>
      </c>
      <c r="Q2357">
        <f>IF(Table2[[#This Row],[LgWin]]="Y",1,0)</f>
        <v>0</v>
      </c>
      <c r="R2357" t="s">
        <v>51</v>
      </c>
      <c r="S2357">
        <f>IF(Table2[[#This Row],[WSWin]]="Y",1,0)</f>
        <v>0</v>
      </c>
      <c r="T2357">
        <v>691</v>
      </c>
      <c r="U2357">
        <v>5551</v>
      </c>
      <c r="V2357">
        <v>1447</v>
      </c>
      <c r="W2357">
        <v>275</v>
      </c>
      <c r="X2357">
        <v>26</v>
      </c>
      <c r="Y2357">
        <v>158</v>
      </c>
      <c r="Z2357">
        <v>494</v>
      </c>
      <c r="AA2357">
        <v>1001</v>
      </c>
      <c r="AB2357">
        <v>116</v>
      </c>
      <c r="AC2357">
        <v>52</v>
      </c>
      <c r="AD2357">
        <v>77</v>
      </c>
      <c r="AE2357">
        <v>53</v>
      </c>
      <c r="AF2357">
        <v>730</v>
      </c>
      <c r="AG2357">
        <v>671</v>
      </c>
      <c r="AH2357">
        <v>4.2</v>
      </c>
      <c r="AI2357">
        <v>6</v>
      </c>
      <c r="AJ2357">
        <v>1</v>
      </c>
      <c r="AK2357">
        <v>43</v>
      </c>
      <c r="AL2357">
        <v>4313</v>
      </c>
      <c r="AM2357">
        <v>1452</v>
      </c>
      <c r="AN2357">
        <v>168</v>
      </c>
      <c r="AO2357">
        <v>525</v>
      </c>
      <c r="AP2357">
        <v>947</v>
      </c>
      <c r="AQ2357">
        <v>103</v>
      </c>
      <c r="AR2357">
        <v>142</v>
      </c>
      <c r="AS2357">
        <v>0.98299999999999998</v>
      </c>
      <c r="AT2357" t="s">
        <v>595</v>
      </c>
      <c r="AU2357" t="s">
        <v>596</v>
      </c>
      <c r="AV2357">
        <v>2000919</v>
      </c>
      <c r="AW2357">
        <v>101</v>
      </c>
      <c r="AX2357">
        <v>101</v>
      </c>
      <c r="AY2357" t="s">
        <v>520</v>
      </c>
      <c r="AZ2357" t="s">
        <v>520</v>
      </c>
      <c r="BA2357" t="s">
        <v>520</v>
      </c>
    </row>
    <row r="2358" spans="1:53" x14ac:dyDescent="0.55000000000000004">
      <c r="A2358">
        <v>2001</v>
      </c>
      <c r="B2358" t="b">
        <f>IF(Table2[[#This Row],[yearID]]&gt;=1903,TRUE,FALSE)</f>
        <v>1</v>
      </c>
      <c r="C2358" t="b">
        <f>IF(Table2[[#This Row],[yearID]]&gt;=1973,TRUE,FALSE)</f>
        <v>1</v>
      </c>
      <c r="D2358" t="s">
        <v>157</v>
      </c>
      <c r="E2358" t="s">
        <v>601</v>
      </c>
      <c r="F2358" t="s">
        <v>601</v>
      </c>
      <c r="G2358" t="str">
        <f>VLOOKUP(Table2[[#This Row],[franchID]],TeamsFranchises!$A$1:$D$121,2,FALSE)</f>
        <v>Arizona Diamondbacks</v>
      </c>
      <c r="H2358" t="s">
        <v>8</v>
      </c>
      <c r="I2358">
        <v>1</v>
      </c>
      <c r="J2358">
        <v>162</v>
      </c>
      <c r="K2358">
        <v>81</v>
      </c>
      <c r="L2358">
        <v>92</v>
      </c>
      <c r="M2358">
        <v>70</v>
      </c>
      <c r="N2358" t="s">
        <v>76</v>
      </c>
      <c r="O2358" t="s">
        <v>51</v>
      </c>
      <c r="P2358" t="s">
        <v>76</v>
      </c>
      <c r="Q2358">
        <f>IF(Table2[[#This Row],[LgWin]]="Y",1,0)</f>
        <v>1</v>
      </c>
      <c r="R2358" t="s">
        <v>76</v>
      </c>
      <c r="S2358">
        <f>IF(Table2[[#This Row],[WSWin]]="Y",1,0)</f>
        <v>1</v>
      </c>
      <c r="T2358">
        <v>818</v>
      </c>
      <c r="U2358">
        <v>5595</v>
      </c>
      <c r="V2358">
        <v>1494</v>
      </c>
      <c r="W2358">
        <v>284</v>
      </c>
      <c r="X2358">
        <v>35</v>
      </c>
      <c r="Y2358">
        <v>208</v>
      </c>
      <c r="Z2358">
        <v>587</v>
      </c>
      <c r="AA2358">
        <v>1052</v>
      </c>
      <c r="AB2358">
        <v>71</v>
      </c>
      <c r="AC2358">
        <v>38</v>
      </c>
      <c r="AD2358">
        <v>57</v>
      </c>
      <c r="AE2358">
        <v>36</v>
      </c>
      <c r="AF2358">
        <v>677</v>
      </c>
      <c r="AG2358">
        <v>627</v>
      </c>
      <c r="AH2358">
        <v>3.87</v>
      </c>
      <c r="AI2358">
        <v>12</v>
      </c>
      <c r="AJ2358">
        <v>13</v>
      </c>
      <c r="AK2358">
        <v>34</v>
      </c>
      <c r="AL2358">
        <v>4379</v>
      </c>
      <c r="AM2358">
        <v>1352</v>
      </c>
      <c r="AN2358">
        <v>195</v>
      </c>
      <c r="AO2358">
        <v>461</v>
      </c>
      <c r="AP2358">
        <v>1297</v>
      </c>
      <c r="AQ2358">
        <v>84</v>
      </c>
      <c r="AR2358">
        <v>148</v>
      </c>
      <c r="AS2358">
        <v>0.98599999999999999</v>
      </c>
      <c r="AT2358" t="s">
        <v>602</v>
      </c>
      <c r="AU2358" t="s">
        <v>603</v>
      </c>
      <c r="AV2358">
        <v>2736451</v>
      </c>
      <c r="AW2358">
        <v>108</v>
      </c>
      <c r="AX2358">
        <v>107</v>
      </c>
      <c r="AY2358" t="s">
        <v>601</v>
      </c>
      <c r="AZ2358" t="s">
        <v>601</v>
      </c>
      <c r="BA2358" t="s">
        <v>601</v>
      </c>
    </row>
    <row r="2359" spans="1:53" x14ac:dyDescent="0.55000000000000004">
      <c r="A2359">
        <v>2001</v>
      </c>
      <c r="B2359" t="b">
        <f>IF(Table2[[#This Row],[yearID]]&gt;=1903,TRUE,FALSE)</f>
        <v>1</v>
      </c>
      <c r="C2359" t="b">
        <f>IF(Table2[[#This Row],[yearID]]&gt;=1973,TRUE,FALSE)</f>
        <v>1</v>
      </c>
      <c r="D2359" t="s">
        <v>157</v>
      </c>
      <c r="E2359" t="s">
        <v>159</v>
      </c>
      <c r="F2359" t="s">
        <v>159</v>
      </c>
      <c r="G2359" t="str">
        <f>VLOOKUP(Table2[[#This Row],[franchID]],TeamsFranchises!$A$1:$D$121,2,FALSE)</f>
        <v>Atlanta Braves</v>
      </c>
      <c r="H2359" t="s">
        <v>37</v>
      </c>
      <c r="I2359">
        <v>1</v>
      </c>
      <c r="J2359">
        <v>162</v>
      </c>
      <c r="K2359">
        <v>81</v>
      </c>
      <c r="L2359">
        <v>88</v>
      </c>
      <c r="M2359">
        <v>74</v>
      </c>
      <c r="N2359" t="s">
        <v>76</v>
      </c>
      <c r="O2359" t="s">
        <v>51</v>
      </c>
      <c r="P2359" t="s">
        <v>51</v>
      </c>
      <c r="Q2359">
        <f>IF(Table2[[#This Row],[LgWin]]="Y",1,0)</f>
        <v>0</v>
      </c>
      <c r="R2359" t="s">
        <v>51</v>
      </c>
      <c r="S2359">
        <f>IF(Table2[[#This Row],[WSWin]]="Y",1,0)</f>
        <v>0</v>
      </c>
      <c r="T2359">
        <v>729</v>
      </c>
      <c r="U2359">
        <v>5498</v>
      </c>
      <c r="V2359">
        <v>1432</v>
      </c>
      <c r="W2359">
        <v>263</v>
      </c>
      <c r="X2359">
        <v>24</v>
      </c>
      <c r="Y2359">
        <v>174</v>
      </c>
      <c r="Z2359">
        <v>493</v>
      </c>
      <c r="AA2359">
        <v>1039</v>
      </c>
      <c r="AB2359">
        <v>85</v>
      </c>
      <c r="AC2359">
        <v>46</v>
      </c>
      <c r="AD2359">
        <v>45</v>
      </c>
      <c r="AE2359">
        <v>52</v>
      </c>
      <c r="AF2359">
        <v>643</v>
      </c>
      <c r="AG2359">
        <v>578</v>
      </c>
      <c r="AH2359">
        <v>3.59</v>
      </c>
      <c r="AI2359">
        <v>5</v>
      </c>
      <c r="AJ2359">
        <v>13</v>
      </c>
      <c r="AK2359">
        <v>41</v>
      </c>
      <c r="AL2359">
        <v>4342</v>
      </c>
      <c r="AM2359">
        <v>1363</v>
      </c>
      <c r="AN2359">
        <v>153</v>
      </c>
      <c r="AO2359">
        <v>499</v>
      </c>
      <c r="AP2359">
        <v>1133</v>
      </c>
      <c r="AQ2359">
        <v>103</v>
      </c>
      <c r="AR2359">
        <v>133</v>
      </c>
      <c r="AS2359">
        <v>0.98299999999999998</v>
      </c>
      <c r="AT2359" t="s">
        <v>541</v>
      </c>
      <c r="AU2359" t="s">
        <v>597</v>
      </c>
      <c r="AV2359">
        <v>2823530</v>
      </c>
      <c r="AW2359">
        <v>103</v>
      </c>
      <c r="AX2359">
        <v>102</v>
      </c>
      <c r="AY2359" t="s">
        <v>159</v>
      </c>
      <c r="AZ2359" t="s">
        <v>159</v>
      </c>
      <c r="BA2359" t="s">
        <v>159</v>
      </c>
    </row>
    <row r="2360" spans="1:53" x14ac:dyDescent="0.55000000000000004">
      <c r="A2360">
        <v>2001</v>
      </c>
      <c r="B2360" t="b">
        <f>IF(Table2[[#This Row],[yearID]]&gt;=1903,TRUE,FALSE)</f>
        <v>1</v>
      </c>
      <c r="C2360" t="b">
        <f>IF(Table2[[#This Row],[yearID]]&gt;=1973,TRUE,FALSE)</f>
        <v>1</v>
      </c>
      <c r="D2360" t="s">
        <v>410</v>
      </c>
      <c r="E2360" t="s">
        <v>95</v>
      </c>
      <c r="F2360" t="s">
        <v>95</v>
      </c>
      <c r="G2360" t="str">
        <f>VLOOKUP(Table2[[#This Row],[franchID]],TeamsFranchises!$A$1:$D$121,2,FALSE)</f>
        <v>Baltimore Orioles</v>
      </c>
      <c r="H2360" t="s">
        <v>37</v>
      </c>
      <c r="I2360">
        <v>4</v>
      </c>
      <c r="J2360">
        <v>162</v>
      </c>
      <c r="K2360">
        <v>80</v>
      </c>
      <c r="L2360">
        <v>63</v>
      </c>
      <c r="M2360">
        <v>98</v>
      </c>
      <c r="N2360" t="s">
        <v>51</v>
      </c>
      <c r="O2360" t="s">
        <v>51</v>
      </c>
      <c r="P2360" t="s">
        <v>51</v>
      </c>
      <c r="Q2360">
        <f>IF(Table2[[#This Row],[LgWin]]="Y",1,0)</f>
        <v>0</v>
      </c>
      <c r="R2360" t="s">
        <v>51</v>
      </c>
      <c r="S2360">
        <f>IF(Table2[[#This Row],[WSWin]]="Y",1,0)</f>
        <v>0</v>
      </c>
      <c r="T2360">
        <v>687</v>
      </c>
      <c r="U2360">
        <v>5472</v>
      </c>
      <c r="V2360">
        <v>1359</v>
      </c>
      <c r="W2360">
        <v>262</v>
      </c>
      <c r="X2360">
        <v>24</v>
      </c>
      <c r="Y2360">
        <v>136</v>
      </c>
      <c r="Z2360">
        <v>514</v>
      </c>
      <c r="AA2360">
        <v>989</v>
      </c>
      <c r="AB2360">
        <v>133</v>
      </c>
      <c r="AC2360">
        <v>53</v>
      </c>
      <c r="AD2360">
        <v>77</v>
      </c>
      <c r="AE2360">
        <v>49</v>
      </c>
      <c r="AF2360">
        <v>829</v>
      </c>
      <c r="AG2360">
        <v>744</v>
      </c>
      <c r="AH2360">
        <v>4.67</v>
      </c>
      <c r="AI2360">
        <v>10</v>
      </c>
      <c r="AJ2360">
        <v>6</v>
      </c>
      <c r="AK2360">
        <v>31</v>
      </c>
      <c r="AL2360">
        <v>4297</v>
      </c>
      <c r="AM2360">
        <v>1504</v>
      </c>
      <c r="AN2360">
        <v>194</v>
      </c>
      <c r="AO2360">
        <v>528</v>
      </c>
      <c r="AP2360">
        <v>938</v>
      </c>
      <c r="AQ2360">
        <v>125</v>
      </c>
      <c r="AR2360">
        <v>137</v>
      </c>
      <c r="AS2360">
        <v>0.97899999999999998</v>
      </c>
      <c r="AT2360" t="s">
        <v>218</v>
      </c>
      <c r="AU2360" t="s">
        <v>583</v>
      </c>
      <c r="AV2360">
        <v>3094841</v>
      </c>
      <c r="AW2360">
        <v>95</v>
      </c>
      <c r="AX2360">
        <v>96</v>
      </c>
      <c r="AY2360" t="s">
        <v>95</v>
      </c>
      <c r="AZ2360" t="s">
        <v>95</v>
      </c>
      <c r="BA2360" t="s">
        <v>95</v>
      </c>
    </row>
    <row r="2361" spans="1:53" x14ac:dyDescent="0.55000000000000004">
      <c r="A2361">
        <v>2001</v>
      </c>
      <c r="B2361" t="b">
        <f>IF(Table2[[#This Row],[yearID]]&gt;=1903,TRUE,FALSE)</f>
        <v>1</v>
      </c>
      <c r="C2361" t="b">
        <f>IF(Table2[[#This Row],[yearID]]&gt;=1973,TRUE,FALSE)</f>
        <v>1</v>
      </c>
      <c r="D2361" t="s">
        <v>410</v>
      </c>
      <c r="E2361" t="s">
        <v>54</v>
      </c>
      <c r="F2361" t="s">
        <v>54</v>
      </c>
      <c r="G2361" t="str">
        <f>VLOOKUP(Table2[[#This Row],[franchID]],TeamsFranchises!$A$1:$D$121,2,FALSE)</f>
        <v>Boston Red Sox</v>
      </c>
      <c r="H2361" t="s">
        <v>37</v>
      </c>
      <c r="I2361">
        <v>2</v>
      </c>
      <c r="J2361">
        <v>161</v>
      </c>
      <c r="K2361">
        <v>81</v>
      </c>
      <c r="L2361">
        <v>82</v>
      </c>
      <c r="M2361">
        <v>79</v>
      </c>
      <c r="N2361" t="s">
        <v>51</v>
      </c>
      <c r="O2361" t="s">
        <v>51</v>
      </c>
      <c r="P2361" t="s">
        <v>51</v>
      </c>
      <c r="Q2361">
        <f>IF(Table2[[#This Row],[LgWin]]="Y",1,0)</f>
        <v>0</v>
      </c>
      <c r="R2361" t="s">
        <v>51</v>
      </c>
      <c r="S2361">
        <f>IF(Table2[[#This Row],[WSWin]]="Y",1,0)</f>
        <v>0</v>
      </c>
      <c r="T2361">
        <v>772</v>
      </c>
      <c r="U2361">
        <v>5605</v>
      </c>
      <c r="V2361">
        <v>1493</v>
      </c>
      <c r="W2361">
        <v>316</v>
      </c>
      <c r="X2361">
        <v>29</v>
      </c>
      <c r="Y2361">
        <v>198</v>
      </c>
      <c r="Z2361">
        <v>520</v>
      </c>
      <c r="AA2361">
        <v>1131</v>
      </c>
      <c r="AB2361">
        <v>46</v>
      </c>
      <c r="AC2361">
        <v>35</v>
      </c>
      <c r="AD2361">
        <v>70</v>
      </c>
      <c r="AE2361">
        <v>41</v>
      </c>
      <c r="AF2361">
        <v>745</v>
      </c>
      <c r="AG2361">
        <v>667</v>
      </c>
      <c r="AH2361">
        <v>4.1500000000000004</v>
      </c>
      <c r="AI2361">
        <v>3</v>
      </c>
      <c r="AJ2361">
        <v>9</v>
      </c>
      <c r="AK2361">
        <v>48</v>
      </c>
      <c r="AL2361">
        <v>4344</v>
      </c>
      <c r="AM2361">
        <v>1412</v>
      </c>
      <c r="AN2361">
        <v>146</v>
      </c>
      <c r="AO2361">
        <v>544</v>
      </c>
      <c r="AP2361">
        <v>1259</v>
      </c>
      <c r="AQ2361">
        <v>113</v>
      </c>
      <c r="AR2361">
        <v>129</v>
      </c>
      <c r="AS2361">
        <v>0.98099999999999998</v>
      </c>
      <c r="AT2361" t="s">
        <v>441</v>
      </c>
      <c r="AU2361" t="s">
        <v>493</v>
      </c>
      <c r="AV2361">
        <v>2625333</v>
      </c>
      <c r="AW2361">
        <v>102</v>
      </c>
      <c r="AX2361">
        <v>101</v>
      </c>
      <c r="AY2361" t="s">
        <v>54</v>
      </c>
      <c r="AZ2361" t="s">
        <v>54</v>
      </c>
      <c r="BA2361" t="s">
        <v>54</v>
      </c>
    </row>
    <row r="2362" spans="1:53" x14ac:dyDescent="0.55000000000000004">
      <c r="A2362">
        <v>2001</v>
      </c>
      <c r="B2362" t="b">
        <f>IF(Table2[[#This Row],[yearID]]&gt;=1903,TRUE,FALSE)</f>
        <v>1</v>
      </c>
      <c r="C2362" t="b">
        <f>IF(Table2[[#This Row],[yearID]]&gt;=1973,TRUE,FALSE)</f>
        <v>1</v>
      </c>
      <c r="D2362" t="s">
        <v>410</v>
      </c>
      <c r="E2362" t="s">
        <v>415</v>
      </c>
      <c r="F2362" t="s">
        <v>416</v>
      </c>
      <c r="G2362" t="str">
        <f>VLOOKUP(Table2[[#This Row],[franchID]],TeamsFranchises!$A$1:$D$121,2,FALSE)</f>
        <v>Chicago White Sox</v>
      </c>
      <c r="H2362" t="s">
        <v>591</v>
      </c>
      <c r="I2362">
        <v>3</v>
      </c>
      <c r="J2362">
        <v>162</v>
      </c>
      <c r="K2362">
        <v>81</v>
      </c>
      <c r="L2362">
        <v>83</v>
      </c>
      <c r="M2362">
        <v>79</v>
      </c>
      <c r="N2362" t="s">
        <v>51</v>
      </c>
      <c r="O2362" t="s">
        <v>51</v>
      </c>
      <c r="P2362" t="s">
        <v>51</v>
      </c>
      <c r="Q2362">
        <f>IF(Table2[[#This Row],[LgWin]]="Y",1,0)</f>
        <v>0</v>
      </c>
      <c r="R2362" t="s">
        <v>51</v>
      </c>
      <c r="S2362">
        <f>IF(Table2[[#This Row],[WSWin]]="Y",1,0)</f>
        <v>0</v>
      </c>
      <c r="T2362">
        <v>798</v>
      </c>
      <c r="U2362">
        <v>5464</v>
      </c>
      <c r="V2362">
        <v>1463</v>
      </c>
      <c r="W2362">
        <v>300</v>
      </c>
      <c r="X2362">
        <v>29</v>
      </c>
      <c r="Y2362">
        <v>214</v>
      </c>
      <c r="Z2362">
        <v>520</v>
      </c>
      <c r="AA2362">
        <v>998</v>
      </c>
      <c r="AB2362">
        <v>123</v>
      </c>
      <c r="AC2362">
        <v>59</v>
      </c>
      <c r="AD2362">
        <v>52</v>
      </c>
      <c r="AE2362">
        <v>51</v>
      </c>
      <c r="AF2362">
        <v>795</v>
      </c>
      <c r="AG2362">
        <v>725</v>
      </c>
      <c r="AH2362">
        <v>4.55</v>
      </c>
      <c r="AI2362">
        <v>8</v>
      </c>
      <c r="AJ2362">
        <v>9</v>
      </c>
      <c r="AK2362">
        <v>51</v>
      </c>
      <c r="AL2362">
        <v>4300</v>
      </c>
      <c r="AM2362">
        <v>1465</v>
      </c>
      <c r="AN2362">
        <v>181</v>
      </c>
      <c r="AO2362">
        <v>500</v>
      </c>
      <c r="AP2362">
        <v>921</v>
      </c>
      <c r="AQ2362">
        <v>118</v>
      </c>
      <c r="AR2362">
        <v>149</v>
      </c>
      <c r="AS2362">
        <v>0.98099999999999998</v>
      </c>
      <c r="AT2362" t="s">
        <v>417</v>
      </c>
      <c r="AU2362" t="s">
        <v>582</v>
      </c>
      <c r="AV2362">
        <v>1766172</v>
      </c>
      <c r="AW2362">
        <v>104</v>
      </c>
      <c r="AX2362">
        <v>103</v>
      </c>
      <c r="AY2362" t="s">
        <v>416</v>
      </c>
      <c r="AZ2362" t="s">
        <v>415</v>
      </c>
      <c r="BA2362" t="s">
        <v>415</v>
      </c>
    </row>
    <row r="2363" spans="1:53" x14ac:dyDescent="0.55000000000000004">
      <c r="A2363">
        <v>2001</v>
      </c>
      <c r="B2363" t="b">
        <f>IF(Table2[[#This Row],[yearID]]&gt;=1903,TRUE,FALSE)</f>
        <v>1</v>
      </c>
      <c r="C2363" t="b">
        <f>IF(Table2[[#This Row],[yearID]]&gt;=1973,TRUE,FALSE)</f>
        <v>1</v>
      </c>
      <c r="D2363" t="s">
        <v>157</v>
      </c>
      <c r="E2363" t="s">
        <v>161</v>
      </c>
      <c r="F2363" t="s">
        <v>162</v>
      </c>
      <c r="G2363" t="str">
        <f>VLOOKUP(Table2[[#This Row],[franchID]],TeamsFranchises!$A$1:$D$121,2,FALSE)</f>
        <v>Chicago Cubs</v>
      </c>
      <c r="H2363" t="s">
        <v>591</v>
      </c>
      <c r="I2363">
        <v>3</v>
      </c>
      <c r="J2363">
        <v>162</v>
      </c>
      <c r="K2363">
        <v>81</v>
      </c>
      <c r="L2363">
        <v>88</v>
      </c>
      <c r="M2363">
        <v>74</v>
      </c>
      <c r="N2363" t="s">
        <v>51</v>
      </c>
      <c r="O2363" t="s">
        <v>51</v>
      </c>
      <c r="P2363" t="s">
        <v>51</v>
      </c>
      <c r="Q2363">
        <f>IF(Table2[[#This Row],[LgWin]]="Y",1,0)</f>
        <v>0</v>
      </c>
      <c r="R2363" t="s">
        <v>51</v>
      </c>
      <c r="S2363">
        <f>IF(Table2[[#This Row],[WSWin]]="Y",1,0)</f>
        <v>0</v>
      </c>
      <c r="T2363">
        <v>777</v>
      </c>
      <c r="U2363">
        <v>5406</v>
      </c>
      <c r="V2363">
        <v>1409</v>
      </c>
      <c r="W2363">
        <v>268</v>
      </c>
      <c r="X2363">
        <v>32</v>
      </c>
      <c r="Y2363">
        <v>194</v>
      </c>
      <c r="Z2363">
        <v>577</v>
      </c>
      <c r="AA2363">
        <v>1077</v>
      </c>
      <c r="AB2363">
        <v>67</v>
      </c>
      <c r="AC2363">
        <v>36</v>
      </c>
      <c r="AD2363">
        <v>66</v>
      </c>
      <c r="AE2363">
        <v>53</v>
      </c>
      <c r="AF2363">
        <v>701</v>
      </c>
      <c r="AG2363">
        <v>643</v>
      </c>
      <c r="AH2363">
        <v>4.03</v>
      </c>
      <c r="AI2363">
        <v>8</v>
      </c>
      <c r="AJ2363">
        <v>6</v>
      </c>
      <c r="AK2363">
        <v>41</v>
      </c>
      <c r="AL2363">
        <v>4311</v>
      </c>
      <c r="AM2363">
        <v>1357</v>
      </c>
      <c r="AN2363">
        <v>164</v>
      </c>
      <c r="AO2363">
        <v>550</v>
      </c>
      <c r="AP2363">
        <v>1344</v>
      </c>
      <c r="AQ2363">
        <v>109</v>
      </c>
      <c r="AR2363">
        <v>113</v>
      </c>
      <c r="AS2363">
        <v>0.98199999999999998</v>
      </c>
      <c r="AT2363" t="s">
        <v>434</v>
      </c>
      <c r="AU2363" t="s">
        <v>473</v>
      </c>
      <c r="AV2363">
        <v>2779465</v>
      </c>
      <c r="AW2363">
        <v>95</v>
      </c>
      <c r="AX2363">
        <v>95</v>
      </c>
      <c r="AY2363" t="s">
        <v>162</v>
      </c>
      <c r="AZ2363" t="s">
        <v>161</v>
      </c>
      <c r="BA2363" t="s">
        <v>161</v>
      </c>
    </row>
    <row r="2364" spans="1:53" x14ac:dyDescent="0.55000000000000004">
      <c r="A2364">
        <v>2001</v>
      </c>
      <c r="B2364" t="b">
        <f>IF(Table2[[#This Row],[yearID]]&gt;=1903,TRUE,FALSE)</f>
        <v>1</v>
      </c>
      <c r="C2364" t="b">
        <f>IF(Table2[[#This Row],[yearID]]&gt;=1973,TRUE,FALSE)</f>
        <v>1</v>
      </c>
      <c r="D2364" t="s">
        <v>157</v>
      </c>
      <c r="E2364" t="s">
        <v>167</v>
      </c>
      <c r="F2364" t="s">
        <v>167</v>
      </c>
      <c r="G2364" t="str">
        <f>VLOOKUP(Table2[[#This Row],[franchID]],TeamsFranchises!$A$1:$D$121,2,FALSE)</f>
        <v>Cincinnati Reds</v>
      </c>
      <c r="H2364" t="s">
        <v>591</v>
      </c>
      <c r="I2364">
        <v>5</v>
      </c>
      <c r="J2364">
        <v>162</v>
      </c>
      <c r="K2364">
        <v>81</v>
      </c>
      <c r="L2364">
        <v>66</v>
      </c>
      <c r="M2364">
        <v>96</v>
      </c>
      <c r="N2364" t="s">
        <v>51</v>
      </c>
      <c r="O2364" t="s">
        <v>51</v>
      </c>
      <c r="P2364" t="s">
        <v>51</v>
      </c>
      <c r="Q2364">
        <f>IF(Table2[[#This Row],[LgWin]]="Y",1,0)</f>
        <v>0</v>
      </c>
      <c r="R2364" t="s">
        <v>51</v>
      </c>
      <c r="S2364">
        <f>IF(Table2[[#This Row],[WSWin]]="Y",1,0)</f>
        <v>0</v>
      </c>
      <c r="T2364">
        <v>735</v>
      </c>
      <c r="U2364">
        <v>5583</v>
      </c>
      <c r="V2364">
        <v>1464</v>
      </c>
      <c r="W2364">
        <v>304</v>
      </c>
      <c r="X2364">
        <v>22</v>
      </c>
      <c r="Y2364">
        <v>176</v>
      </c>
      <c r="Z2364">
        <v>468</v>
      </c>
      <c r="AA2364">
        <v>1172</v>
      </c>
      <c r="AB2364">
        <v>103</v>
      </c>
      <c r="AC2364">
        <v>54</v>
      </c>
      <c r="AD2364">
        <v>65</v>
      </c>
      <c r="AE2364">
        <v>40</v>
      </c>
      <c r="AF2364">
        <v>850</v>
      </c>
      <c r="AG2364">
        <v>765</v>
      </c>
      <c r="AH2364">
        <v>4.7699999999999996</v>
      </c>
      <c r="AI2364">
        <v>2</v>
      </c>
      <c r="AJ2364">
        <v>2</v>
      </c>
      <c r="AK2364">
        <v>35</v>
      </c>
      <c r="AL2364">
        <v>4328</v>
      </c>
      <c r="AM2364">
        <v>1572</v>
      </c>
      <c r="AN2364">
        <v>198</v>
      </c>
      <c r="AO2364">
        <v>515</v>
      </c>
      <c r="AP2364">
        <v>943</v>
      </c>
      <c r="AQ2364">
        <v>138</v>
      </c>
      <c r="AR2364">
        <v>136</v>
      </c>
      <c r="AS2364">
        <v>0.97799999999999998</v>
      </c>
      <c r="AT2364" t="s">
        <v>165</v>
      </c>
      <c r="AU2364" t="s">
        <v>598</v>
      </c>
      <c r="AV2364">
        <v>1879757</v>
      </c>
      <c r="AW2364">
        <v>105</v>
      </c>
      <c r="AX2364">
        <v>105</v>
      </c>
      <c r="AY2364" t="s">
        <v>167</v>
      </c>
      <c r="AZ2364" t="s">
        <v>167</v>
      </c>
      <c r="BA2364" t="s">
        <v>167</v>
      </c>
    </row>
    <row r="2365" spans="1:53" x14ac:dyDescent="0.55000000000000004">
      <c r="A2365">
        <v>2001</v>
      </c>
      <c r="B2365" t="b">
        <f>IF(Table2[[#This Row],[yearID]]&gt;=1903,TRUE,FALSE)</f>
        <v>1</v>
      </c>
      <c r="C2365" t="b">
        <f>IF(Table2[[#This Row],[yearID]]&gt;=1973,TRUE,FALSE)</f>
        <v>1</v>
      </c>
      <c r="D2365" t="s">
        <v>410</v>
      </c>
      <c r="E2365" t="s">
        <v>64</v>
      </c>
      <c r="F2365" t="s">
        <v>64</v>
      </c>
      <c r="G2365" t="str">
        <f>VLOOKUP(Table2[[#This Row],[franchID]],TeamsFranchises!$A$1:$D$121,2,FALSE)</f>
        <v>Cleveland Indians</v>
      </c>
      <c r="H2365" t="s">
        <v>591</v>
      </c>
      <c r="I2365">
        <v>1</v>
      </c>
      <c r="J2365">
        <v>162</v>
      </c>
      <c r="K2365">
        <v>80</v>
      </c>
      <c r="L2365">
        <v>91</v>
      </c>
      <c r="M2365">
        <v>71</v>
      </c>
      <c r="N2365" t="s">
        <v>76</v>
      </c>
      <c r="O2365" t="s">
        <v>51</v>
      </c>
      <c r="P2365" t="s">
        <v>51</v>
      </c>
      <c r="Q2365">
        <f>IF(Table2[[#This Row],[LgWin]]="Y",1,0)</f>
        <v>0</v>
      </c>
      <c r="R2365" t="s">
        <v>51</v>
      </c>
      <c r="S2365">
        <f>IF(Table2[[#This Row],[WSWin]]="Y",1,0)</f>
        <v>0</v>
      </c>
      <c r="T2365">
        <v>897</v>
      </c>
      <c r="U2365">
        <v>5600</v>
      </c>
      <c r="V2365">
        <v>1559</v>
      </c>
      <c r="W2365">
        <v>294</v>
      </c>
      <c r="X2365">
        <v>37</v>
      </c>
      <c r="Y2365">
        <v>212</v>
      </c>
      <c r="Z2365">
        <v>577</v>
      </c>
      <c r="AA2365">
        <v>1076</v>
      </c>
      <c r="AB2365">
        <v>79</v>
      </c>
      <c r="AC2365">
        <v>41</v>
      </c>
      <c r="AD2365">
        <v>69</v>
      </c>
      <c r="AE2365">
        <v>62</v>
      </c>
      <c r="AF2365">
        <v>821</v>
      </c>
      <c r="AG2365">
        <v>746</v>
      </c>
      <c r="AH2365">
        <v>4.6399999999999997</v>
      </c>
      <c r="AI2365">
        <v>3</v>
      </c>
      <c r="AJ2365">
        <v>4</v>
      </c>
      <c r="AK2365">
        <v>42</v>
      </c>
      <c r="AL2365">
        <v>4340</v>
      </c>
      <c r="AM2365">
        <v>1512</v>
      </c>
      <c r="AN2365">
        <v>148</v>
      </c>
      <c r="AO2365">
        <v>573</v>
      </c>
      <c r="AP2365">
        <v>1218</v>
      </c>
      <c r="AQ2365">
        <v>107</v>
      </c>
      <c r="AR2365">
        <v>137</v>
      </c>
      <c r="AS2365">
        <v>0.98199999999999998</v>
      </c>
      <c r="AT2365" t="s">
        <v>487</v>
      </c>
      <c r="AU2365" t="s">
        <v>592</v>
      </c>
      <c r="AV2365">
        <v>3175523</v>
      </c>
      <c r="AW2365">
        <v>100</v>
      </c>
      <c r="AX2365">
        <v>100</v>
      </c>
      <c r="AY2365" t="s">
        <v>64</v>
      </c>
      <c r="AZ2365" t="s">
        <v>64</v>
      </c>
      <c r="BA2365" t="s">
        <v>64</v>
      </c>
    </row>
    <row r="2366" spans="1:53" x14ac:dyDescent="0.55000000000000004">
      <c r="A2366">
        <v>2001</v>
      </c>
      <c r="B2366" t="b">
        <f>IF(Table2[[#This Row],[yearID]]&gt;=1903,TRUE,FALSE)</f>
        <v>1</v>
      </c>
      <c r="C2366" t="b">
        <f>IF(Table2[[#This Row],[yearID]]&gt;=1973,TRUE,FALSE)</f>
        <v>1</v>
      </c>
      <c r="D2366" t="s">
        <v>157</v>
      </c>
      <c r="E2366" t="s">
        <v>241</v>
      </c>
      <c r="F2366" t="s">
        <v>241</v>
      </c>
      <c r="G2366" t="str">
        <f>VLOOKUP(Table2[[#This Row],[franchID]],TeamsFranchises!$A$1:$D$121,2,FALSE)</f>
        <v>Colorado Rockies</v>
      </c>
      <c r="H2366" t="s">
        <v>8</v>
      </c>
      <c r="I2366">
        <v>5</v>
      </c>
      <c r="J2366">
        <v>162</v>
      </c>
      <c r="K2366">
        <v>81</v>
      </c>
      <c r="L2366">
        <v>73</v>
      </c>
      <c r="M2366">
        <v>89</v>
      </c>
      <c r="N2366" t="s">
        <v>51</v>
      </c>
      <c r="O2366" t="s">
        <v>51</v>
      </c>
      <c r="P2366" t="s">
        <v>51</v>
      </c>
      <c r="Q2366">
        <f>IF(Table2[[#This Row],[LgWin]]="Y",1,0)</f>
        <v>0</v>
      </c>
      <c r="R2366" t="s">
        <v>51</v>
      </c>
      <c r="S2366">
        <f>IF(Table2[[#This Row],[WSWin]]="Y",1,0)</f>
        <v>0</v>
      </c>
      <c r="T2366">
        <v>923</v>
      </c>
      <c r="U2366">
        <v>5690</v>
      </c>
      <c r="V2366">
        <v>1663</v>
      </c>
      <c r="W2366">
        <v>324</v>
      </c>
      <c r="X2366">
        <v>61</v>
      </c>
      <c r="Y2366">
        <v>213</v>
      </c>
      <c r="Z2366">
        <v>511</v>
      </c>
      <c r="AA2366">
        <v>1027</v>
      </c>
      <c r="AB2366">
        <v>132</v>
      </c>
      <c r="AC2366">
        <v>54</v>
      </c>
      <c r="AD2366">
        <v>61</v>
      </c>
      <c r="AE2366">
        <v>50</v>
      </c>
      <c r="AF2366">
        <v>906</v>
      </c>
      <c r="AG2366">
        <v>841</v>
      </c>
      <c r="AH2366">
        <v>5.29</v>
      </c>
      <c r="AI2366">
        <v>8</v>
      </c>
      <c r="AJ2366">
        <v>8</v>
      </c>
      <c r="AK2366">
        <v>26</v>
      </c>
      <c r="AL2366">
        <v>4290</v>
      </c>
      <c r="AM2366">
        <v>1522</v>
      </c>
      <c r="AN2366">
        <v>239</v>
      </c>
      <c r="AO2366">
        <v>598</v>
      </c>
      <c r="AP2366">
        <v>1058</v>
      </c>
      <c r="AQ2366">
        <v>96</v>
      </c>
      <c r="AR2366">
        <v>167</v>
      </c>
      <c r="AS2366">
        <v>0.98399999999999999</v>
      </c>
      <c r="AT2366" t="s">
        <v>584</v>
      </c>
      <c r="AU2366" t="s">
        <v>594</v>
      </c>
      <c r="AV2366">
        <v>3166821</v>
      </c>
      <c r="AW2366">
        <v>122</v>
      </c>
      <c r="AX2366">
        <v>122</v>
      </c>
      <c r="AY2366" t="s">
        <v>241</v>
      </c>
      <c r="AZ2366" t="s">
        <v>241</v>
      </c>
      <c r="BA2366" t="s">
        <v>241</v>
      </c>
    </row>
    <row r="2367" spans="1:53" x14ac:dyDescent="0.55000000000000004">
      <c r="A2367">
        <v>2001</v>
      </c>
      <c r="B2367" t="b">
        <f>IF(Table2[[#This Row],[yearID]]&gt;=1903,TRUE,FALSE)</f>
        <v>1</v>
      </c>
      <c r="C2367" t="b">
        <f>IF(Table2[[#This Row],[yearID]]&gt;=1973,TRUE,FALSE)</f>
        <v>1</v>
      </c>
      <c r="D2367" t="s">
        <v>410</v>
      </c>
      <c r="E2367" t="s">
        <v>419</v>
      </c>
      <c r="F2367" t="s">
        <v>419</v>
      </c>
      <c r="G2367" t="str">
        <f>VLOOKUP(Table2[[#This Row],[franchID]],TeamsFranchises!$A$1:$D$121,2,FALSE)</f>
        <v>Detroit Tigers</v>
      </c>
      <c r="H2367" t="s">
        <v>591</v>
      </c>
      <c r="I2367">
        <v>4</v>
      </c>
      <c r="J2367">
        <v>162</v>
      </c>
      <c r="K2367">
        <v>81</v>
      </c>
      <c r="L2367">
        <v>66</v>
      </c>
      <c r="M2367">
        <v>96</v>
      </c>
      <c r="N2367" t="s">
        <v>51</v>
      </c>
      <c r="O2367" t="s">
        <v>51</v>
      </c>
      <c r="P2367" t="s">
        <v>51</v>
      </c>
      <c r="Q2367">
        <f>IF(Table2[[#This Row],[LgWin]]="Y",1,0)</f>
        <v>0</v>
      </c>
      <c r="R2367" t="s">
        <v>51</v>
      </c>
      <c r="S2367">
        <f>IF(Table2[[#This Row],[WSWin]]="Y",1,0)</f>
        <v>0</v>
      </c>
      <c r="T2367">
        <v>724</v>
      </c>
      <c r="U2367">
        <v>5537</v>
      </c>
      <c r="V2367">
        <v>1439</v>
      </c>
      <c r="W2367">
        <v>291</v>
      </c>
      <c r="X2367">
        <v>60</v>
      </c>
      <c r="Y2367">
        <v>139</v>
      </c>
      <c r="Z2367">
        <v>466</v>
      </c>
      <c r="AA2367">
        <v>972</v>
      </c>
      <c r="AB2367">
        <v>133</v>
      </c>
      <c r="AC2367">
        <v>61</v>
      </c>
      <c r="AD2367">
        <v>51</v>
      </c>
      <c r="AE2367">
        <v>49</v>
      </c>
      <c r="AF2367">
        <v>876</v>
      </c>
      <c r="AG2367">
        <v>795</v>
      </c>
      <c r="AH2367">
        <v>5.01</v>
      </c>
      <c r="AI2367">
        <v>16</v>
      </c>
      <c r="AJ2367">
        <v>2</v>
      </c>
      <c r="AK2367">
        <v>34</v>
      </c>
      <c r="AL2367">
        <v>4288</v>
      </c>
      <c r="AM2367">
        <v>1624</v>
      </c>
      <c r="AN2367">
        <v>180</v>
      </c>
      <c r="AO2367">
        <v>553</v>
      </c>
      <c r="AP2367">
        <v>859</v>
      </c>
      <c r="AQ2367">
        <v>131</v>
      </c>
      <c r="AR2367">
        <v>164</v>
      </c>
      <c r="AS2367">
        <v>0.97899999999999998</v>
      </c>
      <c r="AT2367" t="s">
        <v>420</v>
      </c>
      <c r="AU2367" t="s">
        <v>610</v>
      </c>
      <c r="AV2367">
        <v>1921305</v>
      </c>
      <c r="AW2367">
        <v>93</v>
      </c>
      <c r="AX2367">
        <v>95</v>
      </c>
      <c r="AY2367" t="s">
        <v>419</v>
      </c>
      <c r="AZ2367" t="s">
        <v>419</v>
      </c>
      <c r="BA2367" t="s">
        <v>419</v>
      </c>
    </row>
    <row r="2368" spans="1:53" x14ac:dyDescent="0.55000000000000004">
      <c r="A2368">
        <v>2001</v>
      </c>
      <c r="B2368" t="b">
        <f>IF(Table2[[#This Row],[yearID]]&gt;=1903,TRUE,FALSE)</f>
        <v>1</v>
      </c>
      <c r="C2368" t="b">
        <f>IF(Table2[[#This Row],[yearID]]&gt;=1973,TRUE,FALSE)</f>
        <v>1</v>
      </c>
      <c r="D2368" t="s">
        <v>157</v>
      </c>
      <c r="E2368" t="s">
        <v>586</v>
      </c>
      <c r="F2368" t="s">
        <v>587</v>
      </c>
      <c r="G2368" t="str">
        <f>VLOOKUP(Table2[[#This Row],[franchID]],TeamsFranchises!$A$1:$D$121,2,FALSE)</f>
        <v>Florida Marlins</v>
      </c>
      <c r="H2368" t="s">
        <v>37</v>
      </c>
      <c r="I2368">
        <v>4</v>
      </c>
      <c r="J2368">
        <v>162</v>
      </c>
      <c r="K2368">
        <v>80</v>
      </c>
      <c r="L2368">
        <v>76</v>
      </c>
      <c r="M2368">
        <v>86</v>
      </c>
      <c r="N2368" t="s">
        <v>51</v>
      </c>
      <c r="O2368" t="s">
        <v>51</v>
      </c>
      <c r="P2368" t="s">
        <v>51</v>
      </c>
      <c r="Q2368">
        <f>IF(Table2[[#This Row],[LgWin]]="Y",1,0)</f>
        <v>0</v>
      </c>
      <c r="R2368" t="s">
        <v>51</v>
      </c>
      <c r="S2368">
        <f>IF(Table2[[#This Row],[WSWin]]="Y",1,0)</f>
        <v>0</v>
      </c>
      <c r="T2368">
        <v>742</v>
      </c>
      <c r="U2368">
        <v>5542</v>
      </c>
      <c r="V2368">
        <v>1461</v>
      </c>
      <c r="W2368">
        <v>325</v>
      </c>
      <c r="X2368">
        <v>30</v>
      </c>
      <c r="Y2368">
        <v>166</v>
      </c>
      <c r="Z2368">
        <v>470</v>
      </c>
      <c r="AA2368">
        <v>1145</v>
      </c>
      <c r="AB2368">
        <v>89</v>
      </c>
      <c r="AC2368">
        <v>40</v>
      </c>
      <c r="AD2368">
        <v>67</v>
      </c>
      <c r="AE2368">
        <v>45</v>
      </c>
      <c r="AF2368">
        <v>744</v>
      </c>
      <c r="AG2368">
        <v>691</v>
      </c>
      <c r="AH2368">
        <v>4.32</v>
      </c>
      <c r="AI2368">
        <v>5</v>
      </c>
      <c r="AJ2368">
        <v>11</v>
      </c>
      <c r="AK2368">
        <v>32</v>
      </c>
      <c r="AL2368">
        <v>4314</v>
      </c>
      <c r="AM2368">
        <v>1397</v>
      </c>
      <c r="AN2368">
        <v>151</v>
      </c>
      <c r="AO2368">
        <v>617</v>
      </c>
      <c r="AP2368">
        <v>1119</v>
      </c>
      <c r="AQ2368">
        <v>103</v>
      </c>
      <c r="AR2368">
        <v>174</v>
      </c>
      <c r="AS2368">
        <v>0.98299999999999998</v>
      </c>
      <c r="AT2368" t="s">
        <v>588</v>
      </c>
      <c r="AU2368" t="s">
        <v>608</v>
      </c>
      <c r="AV2368">
        <v>1261226</v>
      </c>
      <c r="AW2368">
        <v>97</v>
      </c>
      <c r="AX2368">
        <v>97</v>
      </c>
      <c r="AY2368" t="s">
        <v>587</v>
      </c>
      <c r="AZ2368" t="s">
        <v>586</v>
      </c>
      <c r="BA2368" t="s">
        <v>586</v>
      </c>
    </row>
    <row r="2369" spans="1:53" x14ac:dyDescent="0.55000000000000004">
      <c r="A2369">
        <v>2001</v>
      </c>
      <c r="B2369" t="b">
        <f>IF(Table2[[#This Row],[yearID]]&gt;=1903,TRUE,FALSE)</f>
        <v>1</v>
      </c>
      <c r="C2369" t="b">
        <f>IF(Table2[[#This Row],[yearID]]&gt;=1973,TRUE,FALSE)</f>
        <v>1</v>
      </c>
      <c r="D2369" t="s">
        <v>157</v>
      </c>
      <c r="E2369" t="s">
        <v>528</v>
      </c>
      <c r="F2369" t="s">
        <v>528</v>
      </c>
      <c r="G2369" t="str">
        <f>VLOOKUP(Table2[[#This Row],[franchID]],TeamsFranchises!$A$1:$D$121,2,FALSE)</f>
        <v>Houston Astros</v>
      </c>
      <c r="H2369" t="s">
        <v>591</v>
      </c>
      <c r="I2369">
        <v>1</v>
      </c>
      <c r="J2369">
        <v>162</v>
      </c>
      <c r="K2369">
        <v>81</v>
      </c>
      <c r="L2369">
        <v>93</v>
      </c>
      <c r="M2369">
        <v>69</v>
      </c>
      <c r="N2369" t="s">
        <v>76</v>
      </c>
      <c r="O2369" t="s">
        <v>51</v>
      </c>
      <c r="P2369" t="s">
        <v>51</v>
      </c>
      <c r="Q2369">
        <f>IF(Table2[[#This Row],[LgWin]]="Y",1,0)</f>
        <v>0</v>
      </c>
      <c r="R2369" t="s">
        <v>51</v>
      </c>
      <c r="S2369">
        <f>IF(Table2[[#This Row],[WSWin]]="Y",1,0)</f>
        <v>0</v>
      </c>
      <c r="T2369">
        <v>847</v>
      </c>
      <c r="U2369">
        <v>5528</v>
      </c>
      <c r="V2369">
        <v>1500</v>
      </c>
      <c r="W2369">
        <v>313</v>
      </c>
      <c r="X2369">
        <v>29</v>
      </c>
      <c r="Y2369">
        <v>208</v>
      </c>
      <c r="Z2369">
        <v>581</v>
      </c>
      <c r="AA2369">
        <v>1119</v>
      </c>
      <c r="AB2369">
        <v>64</v>
      </c>
      <c r="AC2369">
        <v>49</v>
      </c>
      <c r="AD2369">
        <v>89</v>
      </c>
      <c r="AE2369">
        <v>56</v>
      </c>
      <c r="AF2369">
        <v>769</v>
      </c>
      <c r="AG2369">
        <v>707</v>
      </c>
      <c r="AH2369">
        <v>4.37</v>
      </c>
      <c r="AI2369">
        <v>7</v>
      </c>
      <c r="AJ2369">
        <v>6</v>
      </c>
      <c r="AK2369">
        <v>48</v>
      </c>
      <c r="AL2369">
        <v>4364</v>
      </c>
      <c r="AM2369">
        <v>1453</v>
      </c>
      <c r="AN2369">
        <v>221</v>
      </c>
      <c r="AO2369">
        <v>486</v>
      </c>
      <c r="AP2369">
        <v>1228</v>
      </c>
      <c r="AQ2369">
        <v>110</v>
      </c>
      <c r="AR2369">
        <v>138</v>
      </c>
      <c r="AS2369">
        <v>0.98199999999999998</v>
      </c>
      <c r="AT2369" t="s">
        <v>539</v>
      </c>
      <c r="AU2369" t="s">
        <v>611</v>
      </c>
      <c r="AV2369">
        <v>2904277</v>
      </c>
      <c r="AW2369">
        <v>107</v>
      </c>
      <c r="AX2369">
        <v>106</v>
      </c>
      <c r="AY2369" t="s">
        <v>528</v>
      </c>
      <c r="AZ2369" t="s">
        <v>528</v>
      </c>
      <c r="BA2369" t="s">
        <v>528</v>
      </c>
    </row>
    <row r="2370" spans="1:53" x14ac:dyDescent="0.55000000000000004">
      <c r="A2370">
        <v>2001</v>
      </c>
      <c r="B2370" t="b">
        <f>IF(Table2[[#This Row],[yearID]]&gt;=1903,TRUE,FALSE)</f>
        <v>1</v>
      </c>
      <c r="C2370" t="b">
        <f>IF(Table2[[#This Row],[yearID]]&gt;=1973,TRUE,FALSE)</f>
        <v>1</v>
      </c>
      <c r="D2370" t="s">
        <v>410</v>
      </c>
      <c r="E2370" t="s">
        <v>509</v>
      </c>
      <c r="F2370" t="s">
        <v>548</v>
      </c>
      <c r="G2370" t="str">
        <f>VLOOKUP(Table2[[#This Row],[franchID]],TeamsFranchises!$A$1:$D$121,2,FALSE)</f>
        <v>Kansas City Royals</v>
      </c>
      <c r="H2370" t="s">
        <v>591</v>
      </c>
      <c r="I2370">
        <v>5</v>
      </c>
      <c r="J2370">
        <v>162</v>
      </c>
      <c r="K2370">
        <v>81</v>
      </c>
      <c r="L2370">
        <v>65</v>
      </c>
      <c r="M2370">
        <v>97</v>
      </c>
      <c r="N2370" t="s">
        <v>51</v>
      </c>
      <c r="O2370" t="s">
        <v>51</v>
      </c>
      <c r="P2370" t="s">
        <v>51</v>
      </c>
      <c r="Q2370">
        <f>IF(Table2[[#This Row],[LgWin]]="Y",1,0)</f>
        <v>0</v>
      </c>
      <c r="R2370" t="s">
        <v>51</v>
      </c>
      <c r="S2370">
        <f>IF(Table2[[#This Row],[WSWin]]="Y",1,0)</f>
        <v>0</v>
      </c>
      <c r="T2370">
        <v>729</v>
      </c>
      <c r="U2370">
        <v>5643</v>
      </c>
      <c r="V2370">
        <v>1503</v>
      </c>
      <c r="W2370">
        <v>277</v>
      </c>
      <c r="X2370">
        <v>37</v>
      </c>
      <c r="Y2370">
        <v>152</v>
      </c>
      <c r="Z2370">
        <v>406</v>
      </c>
      <c r="AA2370">
        <v>898</v>
      </c>
      <c r="AB2370">
        <v>100</v>
      </c>
      <c r="AC2370">
        <v>42</v>
      </c>
      <c r="AD2370">
        <v>44</v>
      </c>
      <c r="AE2370">
        <v>47</v>
      </c>
      <c r="AF2370">
        <v>858</v>
      </c>
      <c r="AG2370">
        <v>779</v>
      </c>
      <c r="AH2370">
        <v>4.87</v>
      </c>
      <c r="AI2370">
        <v>5</v>
      </c>
      <c r="AJ2370">
        <v>1</v>
      </c>
      <c r="AK2370">
        <v>30</v>
      </c>
      <c r="AL2370">
        <v>4320</v>
      </c>
      <c r="AM2370">
        <v>1537</v>
      </c>
      <c r="AN2370">
        <v>209</v>
      </c>
      <c r="AO2370">
        <v>576</v>
      </c>
      <c r="AP2370">
        <v>911</v>
      </c>
      <c r="AQ2370">
        <v>117</v>
      </c>
      <c r="AR2370">
        <v>204</v>
      </c>
      <c r="AS2370">
        <v>0.98099999999999998</v>
      </c>
      <c r="AT2370" t="s">
        <v>549</v>
      </c>
      <c r="AU2370" t="s">
        <v>590</v>
      </c>
      <c r="AV2370">
        <v>1536371</v>
      </c>
      <c r="AW2370">
        <v>107</v>
      </c>
      <c r="AX2370">
        <v>108</v>
      </c>
      <c r="AY2370" t="s">
        <v>548</v>
      </c>
      <c r="AZ2370" t="s">
        <v>509</v>
      </c>
      <c r="BA2370" t="s">
        <v>509</v>
      </c>
    </row>
    <row r="2371" spans="1:53" x14ac:dyDescent="0.55000000000000004">
      <c r="A2371">
        <v>2001</v>
      </c>
      <c r="B2371" t="b">
        <f>IF(Table2[[#This Row],[yearID]]&gt;=1903,TRUE,FALSE)</f>
        <v>1</v>
      </c>
      <c r="C2371" t="b">
        <f>IF(Table2[[#This Row],[yearID]]&gt;=1973,TRUE,FALSE)</f>
        <v>1</v>
      </c>
      <c r="D2371" t="s">
        <v>157</v>
      </c>
      <c r="E2371" t="s">
        <v>511</v>
      </c>
      <c r="F2371" t="s">
        <v>260</v>
      </c>
      <c r="G2371" t="str">
        <f>VLOOKUP(Table2[[#This Row],[franchID]],TeamsFranchises!$A$1:$D$121,2,FALSE)</f>
        <v>Los Angeles Dodgers</v>
      </c>
      <c r="H2371" t="s">
        <v>8</v>
      </c>
      <c r="I2371">
        <v>3</v>
      </c>
      <c r="J2371">
        <v>162</v>
      </c>
      <c r="K2371">
        <v>81</v>
      </c>
      <c r="L2371">
        <v>86</v>
      </c>
      <c r="M2371">
        <v>76</v>
      </c>
      <c r="N2371" t="s">
        <v>51</v>
      </c>
      <c r="O2371" t="s">
        <v>51</v>
      </c>
      <c r="P2371" t="s">
        <v>51</v>
      </c>
      <c r="Q2371">
        <f>IF(Table2[[#This Row],[LgWin]]="Y",1,0)</f>
        <v>0</v>
      </c>
      <c r="R2371" t="s">
        <v>51</v>
      </c>
      <c r="S2371">
        <f>IF(Table2[[#This Row],[WSWin]]="Y",1,0)</f>
        <v>0</v>
      </c>
      <c r="T2371">
        <v>758</v>
      </c>
      <c r="U2371">
        <v>5493</v>
      </c>
      <c r="V2371">
        <v>1399</v>
      </c>
      <c r="W2371">
        <v>264</v>
      </c>
      <c r="X2371">
        <v>27</v>
      </c>
      <c r="Y2371">
        <v>206</v>
      </c>
      <c r="Z2371">
        <v>519</v>
      </c>
      <c r="AA2371">
        <v>1062</v>
      </c>
      <c r="AB2371">
        <v>89</v>
      </c>
      <c r="AC2371">
        <v>42</v>
      </c>
      <c r="AD2371">
        <v>56</v>
      </c>
      <c r="AE2371">
        <v>44</v>
      </c>
      <c r="AF2371">
        <v>744</v>
      </c>
      <c r="AG2371">
        <v>685</v>
      </c>
      <c r="AH2371">
        <v>4.25</v>
      </c>
      <c r="AI2371">
        <v>3</v>
      </c>
      <c r="AJ2371">
        <v>5</v>
      </c>
      <c r="AK2371">
        <v>46</v>
      </c>
      <c r="AL2371">
        <v>4352</v>
      </c>
      <c r="AM2371">
        <v>1387</v>
      </c>
      <c r="AN2371">
        <v>184</v>
      </c>
      <c r="AO2371">
        <v>524</v>
      </c>
      <c r="AP2371">
        <v>1212</v>
      </c>
      <c r="AQ2371">
        <v>116</v>
      </c>
      <c r="AR2371">
        <v>138</v>
      </c>
      <c r="AS2371">
        <v>0.98099999999999998</v>
      </c>
      <c r="AT2371" t="s">
        <v>512</v>
      </c>
      <c r="AU2371" t="s">
        <v>531</v>
      </c>
      <c r="AV2371">
        <v>3017143</v>
      </c>
      <c r="AW2371">
        <v>92</v>
      </c>
      <c r="AX2371">
        <v>91</v>
      </c>
      <c r="AY2371" t="s">
        <v>260</v>
      </c>
      <c r="AZ2371" t="s">
        <v>511</v>
      </c>
      <c r="BA2371" t="s">
        <v>511</v>
      </c>
    </row>
    <row r="2372" spans="1:53" x14ac:dyDescent="0.55000000000000004">
      <c r="A2372">
        <v>2001</v>
      </c>
      <c r="B2372" t="b">
        <f>IF(Table2[[#This Row],[yearID]]&gt;=1903,TRUE,FALSE)</f>
        <v>1</v>
      </c>
      <c r="C2372" t="b">
        <f>IF(Table2[[#This Row],[yearID]]&gt;=1973,TRUE,FALSE)</f>
        <v>1</v>
      </c>
      <c r="D2372" t="s">
        <v>157</v>
      </c>
      <c r="E2372" t="s">
        <v>282</v>
      </c>
      <c r="F2372" t="s">
        <v>282</v>
      </c>
      <c r="G2372" t="str">
        <f>VLOOKUP(Table2[[#This Row],[franchID]],TeamsFranchises!$A$1:$D$121,2,FALSE)</f>
        <v>Milwaukee Brewers</v>
      </c>
      <c r="H2372" t="s">
        <v>591</v>
      </c>
      <c r="I2372">
        <v>4</v>
      </c>
      <c r="J2372">
        <v>162</v>
      </c>
      <c r="K2372">
        <v>81</v>
      </c>
      <c r="L2372">
        <v>68</v>
      </c>
      <c r="M2372">
        <v>94</v>
      </c>
      <c r="N2372" t="s">
        <v>51</v>
      </c>
      <c r="O2372" t="s">
        <v>51</v>
      </c>
      <c r="P2372" t="s">
        <v>51</v>
      </c>
      <c r="Q2372">
        <f>IF(Table2[[#This Row],[LgWin]]="Y",1,0)</f>
        <v>0</v>
      </c>
      <c r="R2372" t="s">
        <v>51</v>
      </c>
      <c r="S2372">
        <f>IF(Table2[[#This Row],[WSWin]]="Y",1,0)</f>
        <v>0</v>
      </c>
      <c r="T2372">
        <v>740</v>
      </c>
      <c r="U2372">
        <v>5488</v>
      </c>
      <c r="V2372">
        <v>1378</v>
      </c>
      <c r="W2372">
        <v>273</v>
      </c>
      <c r="X2372">
        <v>30</v>
      </c>
      <c r="Y2372">
        <v>209</v>
      </c>
      <c r="Z2372">
        <v>488</v>
      </c>
      <c r="AA2372">
        <v>1399</v>
      </c>
      <c r="AB2372">
        <v>66</v>
      </c>
      <c r="AC2372">
        <v>36</v>
      </c>
      <c r="AD2372">
        <v>72</v>
      </c>
      <c r="AE2372">
        <v>35</v>
      </c>
      <c r="AF2372">
        <v>806</v>
      </c>
      <c r="AG2372">
        <v>740</v>
      </c>
      <c r="AH2372">
        <v>4.6399999999999997</v>
      </c>
      <c r="AI2372">
        <v>3</v>
      </c>
      <c r="AJ2372">
        <v>8</v>
      </c>
      <c r="AK2372">
        <v>28</v>
      </c>
      <c r="AL2372">
        <v>4309</v>
      </c>
      <c r="AM2372">
        <v>1452</v>
      </c>
      <c r="AN2372">
        <v>197</v>
      </c>
      <c r="AO2372">
        <v>667</v>
      </c>
      <c r="AP2372">
        <v>1057</v>
      </c>
      <c r="AQ2372">
        <v>103</v>
      </c>
      <c r="AR2372">
        <v>156</v>
      </c>
      <c r="AS2372">
        <v>0.98299999999999998</v>
      </c>
      <c r="AT2372" t="s">
        <v>281</v>
      </c>
      <c r="AU2372" t="s">
        <v>614</v>
      </c>
      <c r="AV2372">
        <v>2811041</v>
      </c>
      <c r="AW2372">
        <v>98</v>
      </c>
      <c r="AX2372">
        <v>99</v>
      </c>
      <c r="AY2372" t="s">
        <v>282</v>
      </c>
      <c r="AZ2372" t="s">
        <v>563</v>
      </c>
      <c r="BA2372" t="s">
        <v>282</v>
      </c>
    </row>
    <row r="2373" spans="1:53" x14ac:dyDescent="0.55000000000000004">
      <c r="A2373">
        <v>2001</v>
      </c>
      <c r="B2373" t="b">
        <f>IF(Table2[[#This Row],[yearID]]&gt;=1903,TRUE,FALSE)</f>
        <v>1</v>
      </c>
      <c r="C2373" t="b">
        <f>IF(Table2[[#This Row],[yearID]]&gt;=1973,TRUE,FALSE)</f>
        <v>1</v>
      </c>
      <c r="D2373" t="s">
        <v>410</v>
      </c>
      <c r="E2373" t="s">
        <v>426</v>
      </c>
      <c r="F2373" t="s">
        <v>426</v>
      </c>
      <c r="G2373" t="str">
        <f>VLOOKUP(Table2[[#This Row],[franchID]],TeamsFranchises!$A$1:$D$121,2,FALSE)</f>
        <v>Minnesota Twins</v>
      </c>
      <c r="H2373" t="s">
        <v>591</v>
      </c>
      <c r="I2373">
        <v>2</v>
      </c>
      <c r="J2373">
        <v>162</v>
      </c>
      <c r="K2373">
        <v>81</v>
      </c>
      <c r="L2373">
        <v>85</v>
      </c>
      <c r="M2373">
        <v>77</v>
      </c>
      <c r="N2373" t="s">
        <v>51</v>
      </c>
      <c r="O2373" t="s">
        <v>51</v>
      </c>
      <c r="P2373" t="s">
        <v>51</v>
      </c>
      <c r="Q2373">
        <f>IF(Table2[[#This Row],[LgWin]]="Y",1,0)</f>
        <v>0</v>
      </c>
      <c r="R2373" t="s">
        <v>51</v>
      </c>
      <c r="S2373">
        <f>IF(Table2[[#This Row],[WSWin]]="Y",1,0)</f>
        <v>0</v>
      </c>
      <c r="T2373">
        <v>771</v>
      </c>
      <c r="U2373">
        <v>5560</v>
      </c>
      <c r="V2373">
        <v>1514</v>
      </c>
      <c r="W2373">
        <v>328</v>
      </c>
      <c r="X2373">
        <v>38</v>
      </c>
      <c r="Y2373">
        <v>164</v>
      </c>
      <c r="Z2373">
        <v>495</v>
      </c>
      <c r="AA2373">
        <v>1083</v>
      </c>
      <c r="AB2373">
        <v>146</v>
      </c>
      <c r="AC2373">
        <v>67</v>
      </c>
      <c r="AD2373">
        <v>64</v>
      </c>
      <c r="AE2373">
        <v>38</v>
      </c>
      <c r="AF2373">
        <v>766</v>
      </c>
      <c r="AG2373">
        <v>722</v>
      </c>
      <c r="AH2373">
        <v>4.51</v>
      </c>
      <c r="AI2373">
        <v>12</v>
      </c>
      <c r="AJ2373">
        <v>8</v>
      </c>
      <c r="AK2373">
        <v>45</v>
      </c>
      <c r="AL2373">
        <v>4324</v>
      </c>
      <c r="AM2373">
        <v>1494</v>
      </c>
      <c r="AN2373">
        <v>192</v>
      </c>
      <c r="AO2373">
        <v>445</v>
      </c>
      <c r="AP2373">
        <v>965</v>
      </c>
      <c r="AQ2373">
        <v>108</v>
      </c>
      <c r="AR2373">
        <v>118</v>
      </c>
      <c r="AS2373">
        <v>0.98199999999999998</v>
      </c>
      <c r="AT2373" t="s">
        <v>523</v>
      </c>
      <c r="AU2373" t="s">
        <v>579</v>
      </c>
      <c r="AV2373">
        <v>1782929</v>
      </c>
      <c r="AW2373">
        <v>102</v>
      </c>
      <c r="AX2373">
        <v>102</v>
      </c>
      <c r="AY2373" t="s">
        <v>426</v>
      </c>
      <c r="AZ2373" t="s">
        <v>426</v>
      </c>
      <c r="BA2373" t="s">
        <v>426</v>
      </c>
    </row>
    <row r="2374" spans="1:53" x14ac:dyDescent="0.55000000000000004">
      <c r="A2374">
        <v>2001</v>
      </c>
      <c r="B2374" t="b">
        <f>IF(Table2[[#This Row],[yearID]]&gt;=1903,TRUE,FALSE)</f>
        <v>1</v>
      </c>
      <c r="C2374" t="b">
        <f>IF(Table2[[#This Row],[yearID]]&gt;=1973,TRUE,FALSE)</f>
        <v>1</v>
      </c>
      <c r="D2374" t="s">
        <v>157</v>
      </c>
      <c r="E2374" t="s">
        <v>551</v>
      </c>
      <c r="F2374" t="s">
        <v>398</v>
      </c>
      <c r="G2374" t="str">
        <f>VLOOKUP(Table2[[#This Row],[franchID]],TeamsFranchises!$A$1:$D$121,2,FALSE)</f>
        <v>Washington Nationals</v>
      </c>
      <c r="H2374" t="s">
        <v>37</v>
      </c>
      <c r="I2374">
        <v>5</v>
      </c>
      <c r="J2374">
        <v>162</v>
      </c>
      <c r="K2374">
        <v>81</v>
      </c>
      <c r="L2374">
        <v>68</v>
      </c>
      <c r="M2374">
        <v>94</v>
      </c>
      <c r="N2374" t="s">
        <v>51</v>
      </c>
      <c r="O2374" t="s">
        <v>51</v>
      </c>
      <c r="P2374" t="s">
        <v>51</v>
      </c>
      <c r="Q2374">
        <f>IF(Table2[[#This Row],[LgWin]]="Y",1,0)</f>
        <v>0</v>
      </c>
      <c r="R2374" t="s">
        <v>51</v>
      </c>
      <c r="S2374">
        <f>IF(Table2[[#This Row],[WSWin]]="Y",1,0)</f>
        <v>0</v>
      </c>
      <c r="T2374">
        <v>670</v>
      </c>
      <c r="U2374">
        <v>5379</v>
      </c>
      <c r="V2374">
        <v>1361</v>
      </c>
      <c r="W2374">
        <v>320</v>
      </c>
      <c r="X2374">
        <v>28</v>
      </c>
      <c r="Y2374">
        <v>131</v>
      </c>
      <c r="Z2374">
        <v>478</v>
      </c>
      <c r="AA2374">
        <v>1071</v>
      </c>
      <c r="AB2374">
        <v>101</v>
      </c>
      <c r="AC2374">
        <v>51</v>
      </c>
      <c r="AD2374">
        <v>60</v>
      </c>
      <c r="AE2374">
        <v>45</v>
      </c>
      <c r="AF2374">
        <v>812</v>
      </c>
      <c r="AG2374">
        <v>745</v>
      </c>
      <c r="AH2374">
        <v>4.68</v>
      </c>
      <c r="AI2374">
        <v>5</v>
      </c>
      <c r="AJ2374">
        <v>11</v>
      </c>
      <c r="AK2374">
        <v>28</v>
      </c>
      <c r="AL2374">
        <v>4294</v>
      </c>
      <c r="AM2374">
        <v>1509</v>
      </c>
      <c r="AN2374">
        <v>190</v>
      </c>
      <c r="AO2374">
        <v>525</v>
      </c>
      <c r="AP2374">
        <v>1103</v>
      </c>
      <c r="AQ2374">
        <v>108</v>
      </c>
      <c r="AR2374">
        <v>139</v>
      </c>
      <c r="AS2374">
        <v>0.98199999999999998</v>
      </c>
      <c r="AT2374" t="s">
        <v>552</v>
      </c>
      <c r="AU2374" t="s">
        <v>572</v>
      </c>
      <c r="AV2374">
        <v>642745</v>
      </c>
      <c r="AW2374">
        <v>101</v>
      </c>
      <c r="AX2374">
        <v>102</v>
      </c>
      <c r="AY2374" t="s">
        <v>551</v>
      </c>
      <c r="AZ2374" t="s">
        <v>551</v>
      </c>
      <c r="BA2374" t="s">
        <v>551</v>
      </c>
    </row>
    <row r="2375" spans="1:53" x14ac:dyDescent="0.55000000000000004">
      <c r="A2375">
        <v>2001</v>
      </c>
      <c r="B2375" t="b">
        <f>IF(Table2[[#This Row],[yearID]]&gt;=1903,TRUE,FALSE)</f>
        <v>1</v>
      </c>
      <c r="C2375" t="b">
        <f>IF(Table2[[#This Row],[yearID]]&gt;=1973,TRUE,FALSE)</f>
        <v>1</v>
      </c>
      <c r="D2375" t="s">
        <v>410</v>
      </c>
      <c r="E2375" t="s">
        <v>436</v>
      </c>
      <c r="F2375" t="s">
        <v>412</v>
      </c>
      <c r="G2375" t="str">
        <f>VLOOKUP(Table2[[#This Row],[franchID]],TeamsFranchises!$A$1:$D$121,2,FALSE)</f>
        <v>New York Yankees</v>
      </c>
      <c r="H2375" t="s">
        <v>37</v>
      </c>
      <c r="I2375">
        <v>1</v>
      </c>
      <c r="J2375">
        <v>161</v>
      </c>
      <c r="K2375">
        <v>80</v>
      </c>
      <c r="L2375">
        <v>95</v>
      </c>
      <c r="M2375">
        <v>65</v>
      </c>
      <c r="N2375" t="s">
        <v>76</v>
      </c>
      <c r="O2375" t="s">
        <v>51</v>
      </c>
      <c r="P2375" t="s">
        <v>76</v>
      </c>
      <c r="Q2375">
        <f>IF(Table2[[#This Row],[LgWin]]="Y",1,0)</f>
        <v>1</v>
      </c>
      <c r="R2375" t="s">
        <v>51</v>
      </c>
      <c r="S2375">
        <f>IF(Table2[[#This Row],[WSWin]]="Y",1,0)</f>
        <v>0</v>
      </c>
      <c r="T2375">
        <v>804</v>
      </c>
      <c r="U2375">
        <v>5577</v>
      </c>
      <c r="V2375">
        <v>1488</v>
      </c>
      <c r="W2375">
        <v>289</v>
      </c>
      <c r="X2375">
        <v>20</v>
      </c>
      <c r="Y2375">
        <v>203</v>
      </c>
      <c r="Z2375">
        <v>519</v>
      </c>
      <c r="AA2375">
        <v>1035</v>
      </c>
      <c r="AB2375">
        <v>161</v>
      </c>
      <c r="AC2375">
        <v>53</v>
      </c>
      <c r="AD2375">
        <v>64</v>
      </c>
      <c r="AE2375">
        <v>43</v>
      </c>
      <c r="AF2375">
        <v>713</v>
      </c>
      <c r="AG2375">
        <v>649</v>
      </c>
      <c r="AH2375">
        <v>4.0199999999999996</v>
      </c>
      <c r="AI2375">
        <v>7</v>
      </c>
      <c r="AJ2375">
        <v>9</v>
      </c>
      <c r="AK2375">
        <v>57</v>
      </c>
      <c r="AL2375">
        <v>4354</v>
      </c>
      <c r="AM2375">
        <v>1429</v>
      </c>
      <c r="AN2375">
        <v>158</v>
      </c>
      <c r="AO2375">
        <v>465</v>
      </c>
      <c r="AP2375">
        <v>1266</v>
      </c>
      <c r="AQ2375">
        <v>109</v>
      </c>
      <c r="AR2375">
        <v>132</v>
      </c>
      <c r="AS2375">
        <v>0.98199999999999998</v>
      </c>
      <c r="AT2375" t="s">
        <v>459</v>
      </c>
      <c r="AU2375" t="s">
        <v>571</v>
      </c>
      <c r="AV2375">
        <v>3264907</v>
      </c>
      <c r="AW2375">
        <v>102</v>
      </c>
      <c r="AX2375">
        <v>100</v>
      </c>
      <c r="AY2375" t="s">
        <v>412</v>
      </c>
      <c r="AZ2375" t="s">
        <v>436</v>
      </c>
      <c r="BA2375" t="s">
        <v>436</v>
      </c>
    </row>
    <row r="2376" spans="1:53" x14ac:dyDescent="0.55000000000000004">
      <c r="A2376">
        <v>2001</v>
      </c>
      <c r="B2376" t="b">
        <f>IF(Table2[[#This Row],[yearID]]&gt;=1903,TRUE,FALSE)</f>
        <v>1</v>
      </c>
      <c r="C2376" t="b">
        <f>IF(Table2[[#This Row],[yearID]]&gt;=1973,TRUE,FALSE)</f>
        <v>1</v>
      </c>
      <c r="D2376" t="s">
        <v>157</v>
      </c>
      <c r="E2376" t="s">
        <v>532</v>
      </c>
      <c r="F2376" t="s">
        <v>533</v>
      </c>
      <c r="G2376" t="str">
        <f>VLOOKUP(Table2[[#This Row],[franchID]],TeamsFranchises!$A$1:$D$121,2,FALSE)</f>
        <v>New York Mets</v>
      </c>
      <c r="H2376" t="s">
        <v>37</v>
      </c>
      <c r="I2376">
        <v>3</v>
      </c>
      <c r="J2376">
        <v>162</v>
      </c>
      <c r="K2376">
        <v>81</v>
      </c>
      <c r="L2376">
        <v>82</v>
      </c>
      <c r="M2376">
        <v>80</v>
      </c>
      <c r="N2376" t="s">
        <v>51</v>
      </c>
      <c r="O2376" t="s">
        <v>51</v>
      </c>
      <c r="P2376" t="s">
        <v>51</v>
      </c>
      <c r="Q2376">
        <f>IF(Table2[[#This Row],[LgWin]]="Y",1,0)</f>
        <v>0</v>
      </c>
      <c r="R2376" t="s">
        <v>51</v>
      </c>
      <c r="S2376">
        <f>IF(Table2[[#This Row],[WSWin]]="Y",1,0)</f>
        <v>0</v>
      </c>
      <c r="T2376">
        <v>642</v>
      </c>
      <c r="U2376">
        <v>5459</v>
      </c>
      <c r="V2376">
        <v>1361</v>
      </c>
      <c r="W2376">
        <v>273</v>
      </c>
      <c r="X2376">
        <v>18</v>
      </c>
      <c r="Y2376">
        <v>147</v>
      </c>
      <c r="Z2376">
        <v>545</v>
      </c>
      <c r="AA2376">
        <v>1062</v>
      </c>
      <c r="AB2376">
        <v>66</v>
      </c>
      <c r="AC2376">
        <v>48</v>
      </c>
      <c r="AD2376">
        <v>65</v>
      </c>
      <c r="AE2376">
        <v>35</v>
      </c>
      <c r="AF2376">
        <v>713</v>
      </c>
      <c r="AG2376">
        <v>654</v>
      </c>
      <c r="AH2376">
        <v>4.07</v>
      </c>
      <c r="AI2376">
        <v>6</v>
      </c>
      <c r="AJ2376">
        <v>14</v>
      </c>
      <c r="AK2376">
        <v>48</v>
      </c>
      <c r="AL2376">
        <v>4337</v>
      </c>
      <c r="AM2376">
        <v>1418</v>
      </c>
      <c r="AN2376">
        <v>186</v>
      </c>
      <c r="AO2376">
        <v>438</v>
      </c>
      <c r="AP2376">
        <v>1191</v>
      </c>
      <c r="AQ2376">
        <v>101</v>
      </c>
      <c r="AR2376">
        <v>132</v>
      </c>
      <c r="AS2376">
        <v>0.98299999999999998</v>
      </c>
      <c r="AT2376" t="s">
        <v>534</v>
      </c>
      <c r="AU2376" t="s">
        <v>536</v>
      </c>
      <c r="AV2376">
        <v>2658330</v>
      </c>
      <c r="AW2376">
        <v>96</v>
      </c>
      <c r="AX2376">
        <v>96</v>
      </c>
      <c r="AY2376" t="s">
        <v>533</v>
      </c>
      <c r="AZ2376" t="s">
        <v>532</v>
      </c>
      <c r="BA2376" t="s">
        <v>532</v>
      </c>
    </row>
    <row r="2377" spans="1:53" x14ac:dyDescent="0.55000000000000004">
      <c r="A2377">
        <v>2001</v>
      </c>
      <c r="B2377" t="b">
        <f>IF(Table2[[#This Row],[yearID]]&gt;=1903,TRUE,FALSE)</f>
        <v>1</v>
      </c>
      <c r="C2377" t="b">
        <f>IF(Table2[[#This Row],[yearID]]&gt;=1973,TRUE,FALSE)</f>
        <v>1</v>
      </c>
      <c r="D2377" t="s">
        <v>410</v>
      </c>
      <c r="E2377" t="s">
        <v>423</v>
      </c>
      <c r="F2377" t="s">
        <v>423</v>
      </c>
      <c r="G2377" t="str">
        <f>VLOOKUP(Table2[[#This Row],[franchID]],TeamsFranchises!$A$1:$D$121,2,FALSE)</f>
        <v>Oakland Athletics</v>
      </c>
      <c r="H2377" t="s">
        <v>8</v>
      </c>
      <c r="I2377">
        <v>2</v>
      </c>
      <c r="J2377">
        <v>162</v>
      </c>
      <c r="K2377">
        <v>81</v>
      </c>
      <c r="L2377">
        <v>102</v>
      </c>
      <c r="M2377">
        <v>60</v>
      </c>
      <c r="N2377" t="s">
        <v>51</v>
      </c>
      <c r="O2377" t="s">
        <v>76</v>
      </c>
      <c r="P2377" t="s">
        <v>51</v>
      </c>
      <c r="Q2377">
        <f>IF(Table2[[#This Row],[LgWin]]="Y",1,0)</f>
        <v>0</v>
      </c>
      <c r="R2377" t="s">
        <v>51</v>
      </c>
      <c r="S2377">
        <f>IF(Table2[[#This Row],[WSWin]]="Y",1,0)</f>
        <v>0</v>
      </c>
      <c r="T2377">
        <v>884</v>
      </c>
      <c r="U2377">
        <v>5573</v>
      </c>
      <c r="V2377">
        <v>1469</v>
      </c>
      <c r="W2377">
        <v>334</v>
      </c>
      <c r="X2377">
        <v>22</v>
      </c>
      <c r="Y2377">
        <v>199</v>
      </c>
      <c r="Z2377">
        <v>640</v>
      </c>
      <c r="AA2377">
        <v>1021</v>
      </c>
      <c r="AB2377">
        <v>68</v>
      </c>
      <c r="AC2377">
        <v>29</v>
      </c>
      <c r="AD2377">
        <v>88</v>
      </c>
      <c r="AE2377">
        <v>59</v>
      </c>
      <c r="AF2377">
        <v>645</v>
      </c>
      <c r="AG2377">
        <v>583</v>
      </c>
      <c r="AH2377">
        <v>3.59</v>
      </c>
      <c r="AI2377">
        <v>13</v>
      </c>
      <c r="AJ2377">
        <v>9</v>
      </c>
      <c r="AK2377">
        <v>44</v>
      </c>
      <c r="AL2377">
        <v>4390</v>
      </c>
      <c r="AM2377">
        <v>1384</v>
      </c>
      <c r="AN2377">
        <v>153</v>
      </c>
      <c r="AO2377">
        <v>440</v>
      </c>
      <c r="AP2377">
        <v>1117</v>
      </c>
      <c r="AQ2377">
        <v>125</v>
      </c>
      <c r="AR2377">
        <v>151</v>
      </c>
      <c r="AS2377">
        <v>0.98</v>
      </c>
      <c r="AT2377" t="s">
        <v>546</v>
      </c>
      <c r="AU2377" t="s">
        <v>547</v>
      </c>
      <c r="AV2377">
        <v>2133277</v>
      </c>
      <c r="AW2377">
        <v>99</v>
      </c>
      <c r="AX2377">
        <v>97</v>
      </c>
      <c r="AY2377" t="s">
        <v>423</v>
      </c>
      <c r="AZ2377" t="s">
        <v>423</v>
      </c>
      <c r="BA2377" t="s">
        <v>423</v>
      </c>
    </row>
    <row r="2378" spans="1:53" x14ac:dyDescent="0.55000000000000004">
      <c r="A2378">
        <v>2001</v>
      </c>
      <c r="B2378" t="b">
        <f>IF(Table2[[#This Row],[yearID]]&gt;=1903,TRUE,FALSE)</f>
        <v>1</v>
      </c>
      <c r="C2378" t="b">
        <f>IF(Table2[[#This Row],[yearID]]&gt;=1973,TRUE,FALSE)</f>
        <v>1</v>
      </c>
      <c r="D2378" t="s">
        <v>157</v>
      </c>
      <c r="E2378" t="s">
        <v>122</v>
      </c>
      <c r="F2378" t="s">
        <v>122</v>
      </c>
      <c r="G2378" t="str">
        <f>VLOOKUP(Table2[[#This Row],[franchID]],TeamsFranchises!$A$1:$D$121,2,FALSE)</f>
        <v>Philadelphia Phillies</v>
      </c>
      <c r="H2378" t="s">
        <v>37</v>
      </c>
      <c r="I2378">
        <v>2</v>
      </c>
      <c r="J2378">
        <v>162</v>
      </c>
      <c r="K2378">
        <v>81</v>
      </c>
      <c r="L2378">
        <v>86</v>
      </c>
      <c r="M2378">
        <v>76</v>
      </c>
      <c r="N2378" t="s">
        <v>51</v>
      </c>
      <c r="O2378" t="s">
        <v>51</v>
      </c>
      <c r="P2378" t="s">
        <v>51</v>
      </c>
      <c r="Q2378">
        <f>IF(Table2[[#This Row],[LgWin]]="Y",1,0)</f>
        <v>0</v>
      </c>
      <c r="R2378" t="s">
        <v>51</v>
      </c>
      <c r="S2378">
        <f>IF(Table2[[#This Row],[WSWin]]="Y",1,0)</f>
        <v>0</v>
      </c>
      <c r="T2378">
        <v>746</v>
      </c>
      <c r="U2378">
        <v>5497</v>
      </c>
      <c r="V2378">
        <v>1431</v>
      </c>
      <c r="W2378">
        <v>295</v>
      </c>
      <c r="X2378">
        <v>29</v>
      </c>
      <c r="Y2378">
        <v>164</v>
      </c>
      <c r="Z2378">
        <v>551</v>
      </c>
      <c r="AA2378">
        <v>1125</v>
      </c>
      <c r="AB2378">
        <v>153</v>
      </c>
      <c r="AC2378">
        <v>47</v>
      </c>
      <c r="AD2378">
        <v>43</v>
      </c>
      <c r="AE2378">
        <v>61</v>
      </c>
      <c r="AF2378">
        <v>719</v>
      </c>
      <c r="AG2378">
        <v>667</v>
      </c>
      <c r="AH2378">
        <v>4.1500000000000004</v>
      </c>
      <c r="AI2378">
        <v>8</v>
      </c>
      <c r="AJ2378">
        <v>7</v>
      </c>
      <c r="AK2378">
        <v>47</v>
      </c>
      <c r="AL2378">
        <v>4336</v>
      </c>
      <c r="AM2378">
        <v>1417</v>
      </c>
      <c r="AN2378">
        <v>170</v>
      </c>
      <c r="AO2378">
        <v>527</v>
      </c>
      <c r="AP2378">
        <v>1086</v>
      </c>
      <c r="AQ2378">
        <v>91</v>
      </c>
      <c r="AR2378">
        <v>145</v>
      </c>
      <c r="AS2378">
        <v>0.98499999999999999</v>
      </c>
      <c r="AT2378" t="s">
        <v>358</v>
      </c>
      <c r="AU2378" t="s">
        <v>566</v>
      </c>
      <c r="AV2378">
        <v>1782054</v>
      </c>
      <c r="AW2378">
        <v>98</v>
      </c>
      <c r="AX2378">
        <v>98</v>
      </c>
      <c r="AY2378" t="s">
        <v>122</v>
      </c>
      <c r="AZ2378" t="s">
        <v>122</v>
      </c>
      <c r="BA2378" t="s">
        <v>122</v>
      </c>
    </row>
    <row r="2379" spans="1:53" x14ac:dyDescent="0.55000000000000004">
      <c r="A2379">
        <v>2001</v>
      </c>
      <c r="B2379" t="b">
        <f>IF(Table2[[#This Row],[yearID]]&gt;=1903,TRUE,FALSE)</f>
        <v>1</v>
      </c>
      <c r="C2379" t="b">
        <f>IF(Table2[[#This Row],[yearID]]&gt;=1973,TRUE,FALSE)</f>
        <v>1</v>
      </c>
      <c r="D2379" t="s">
        <v>157</v>
      </c>
      <c r="E2379" t="s">
        <v>229</v>
      </c>
      <c r="F2379" t="s">
        <v>229</v>
      </c>
      <c r="G2379" t="str">
        <f>VLOOKUP(Table2[[#This Row],[franchID]],TeamsFranchises!$A$1:$D$121,2,FALSE)</f>
        <v>Pittsburgh Pirates</v>
      </c>
      <c r="H2379" t="s">
        <v>591</v>
      </c>
      <c r="I2379">
        <v>6</v>
      </c>
      <c r="J2379">
        <v>162</v>
      </c>
      <c r="K2379">
        <v>81</v>
      </c>
      <c r="L2379">
        <v>62</v>
      </c>
      <c r="M2379">
        <v>100</v>
      </c>
      <c r="N2379" t="s">
        <v>51</v>
      </c>
      <c r="O2379" t="s">
        <v>51</v>
      </c>
      <c r="P2379" t="s">
        <v>51</v>
      </c>
      <c r="Q2379">
        <f>IF(Table2[[#This Row],[LgWin]]="Y",1,0)</f>
        <v>0</v>
      </c>
      <c r="R2379" t="s">
        <v>51</v>
      </c>
      <c r="S2379">
        <f>IF(Table2[[#This Row],[WSWin]]="Y",1,0)</f>
        <v>0</v>
      </c>
      <c r="T2379">
        <v>657</v>
      </c>
      <c r="U2379">
        <v>5398</v>
      </c>
      <c r="V2379">
        <v>1333</v>
      </c>
      <c r="W2379">
        <v>256</v>
      </c>
      <c r="X2379">
        <v>25</v>
      </c>
      <c r="Y2379">
        <v>161</v>
      </c>
      <c r="Z2379">
        <v>467</v>
      </c>
      <c r="AA2379">
        <v>1106</v>
      </c>
      <c r="AB2379">
        <v>93</v>
      </c>
      <c r="AC2379">
        <v>73</v>
      </c>
      <c r="AD2379">
        <v>67</v>
      </c>
      <c r="AE2379">
        <v>35</v>
      </c>
      <c r="AF2379">
        <v>858</v>
      </c>
      <c r="AG2379">
        <v>794</v>
      </c>
      <c r="AH2379">
        <v>5.05</v>
      </c>
      <c r="AI2379">
        <v>8</v>
      </c>
      <c r="AJ2379">
        <v>9</v>
      </c>
      <c r="AK2379">
        <v>36</v>
      </c>
      <c r="AL2379">
        <v>4249</v>
      </c>
      <c r="AM2379">
        <v>1493</v>
      </c>
      <c r="AN2379">
        <v>167</v>
      </c>
      <c r="AO2379">
        <v>549</v>
      </c>
      <c r="AP2379">
        <v>908</v>
      </c>
      <c r="AQ2379">
        <v>133</v>
      </c>
      <c r="AR2379">
        <v>168</v>
      </c>
      <c r="AS2379">
        <v>0.97799999999999998</v>
      </c>
      <c r="AT2379" t="s">
        <v>390</v>
      </c>
      <c r="AU2379" t="s">
        <v>615</v>
      </c>
      <c r="AV2379">
        <v>2464870</v>
      </c>
      <c r="AW2379">
        <v>103</v>
      </c>
      <c r="AX2379">
        <v>105</v>
      </c>
      <c r="AY2379" t="s">
        <v>229</v>
      </c>
      <c r="AZ2379" t="s">
        <v>229</v>
      </c>
      <c r="BA2379" t="s">
        <v>229</v>
      </c>
    </row>
    <row r="2380" spans="1:53" x14ac:dyDescent="0.55000000000000004">
      <c r="A2380">
        <v>2001</v>
      </c>
      <c r="B2380" t="b">
        <f>IF(Table2[[#This Row],[yearID]]&gt;=1903,TRUE,FALSE)</f>
        <v>1</v>
      </c>
      <c r="C2380" t="b">
        <f>IF(Table2[[#This Row],[yearID]]&gt;=1973,TRUE,FALSE)</f>
        <v>1</v>
      </c>
      <c r="D2380" t="s">
        <v>157</v>
      </c>
      <c r="E2380" t="s">
        <v>554</v>
      </c>
      <c r="F2380" t="s">
        <v>555</v>
      </c>
      <c r="G2380" t="str">
        <f>VLOOKUP(Table2[[#This Row],[franchID]],TeamsFranchises!$A$1:$D$121,2,FALSE)</f>
        <v>San Diego Padres</v>
      </c>
      <c r="H2380" t="s">
        <v>8</v>
      </c>
      <c r="I2380">
        <v>4</v>
      </c>
      <c r="J2380">
        <v>162</v>
      </c>
      <c r="K2380">
        <v>81</v>
      </c>
      <c r="L2380">
        <v>79</v>
      </c>
      <c r="M2380">
        <v>83</v>
      </c>
      <c r="N2380" t="s">
        <v>51</v>
      </c>
      <c r="O2380" t="s">
        <v>51</v>
      </c>
      <c r="P2380" t="s">
        <v>51</v>
      </c>
      <c r="Q2380">
        <f>IF(Table2[[#This Row],[LgWin]]="Y",1,0)</f>
        <v>0</v>
      </c>
      <c r="R2380" t="s">
        <v>51</v>
      </c>
      <c r="S2380">
        <f>IF(Table2[[#This Row],[WSWin]]="Y",1,0)</f>
        <v>0</v>
      </c>
      <c r="T2380">
        <v>789</v>
      </c>
      <c r="U2380">
        <v>5482</v>
      </c>
      <c r="V2380">
        <v>1379</v>
      </c>
      <c r="W2380">
        <v>273</v>
      </c>
      <c r="X2380">
        <v>26</v>
      </c>
      <c r="Y2380">
        <v>161</v>
      </c>
      <c r="Z2380">
        <v>678</v>
      </c>
      <c r="AA2380">
        <v>1273</v>
      </c>
      <c r="AB2380">
        <v>129</v>
      </c>
      <c r="AC2380">
        <v>44</v>
      </c>
      <c r="AD2380">
        <v>41</v>
      </c>
      <c r="AE2380">
        <v>48</v>
      </c>
      <c r="AF2380">
        <v>812</v>
      </c>
      <c r="AG2380">
        <v>724</v>
      </c>
      <c r="AH2380">
        <v>4.5199999999999996</v>
      </c>
      <c r="AI2380">
        <v>5</v>
      </c>
      <c r="AJ2380">
        <v>6</v>
      </c>
      <c r="AK2380">
        <v>46</v>
      </c>
      <c r="AL2380">
        <v>4322</v>
      </c>
      <c r="AM2380">
        <v>1519</v>
      </c>
      <c r="AN2380">
        <v>219</v>
      </c>
      <c r="AO2380">
        <v>476</v>
      </c>
      <c r="AP2380">
        <v>1088</v>
      </c>
      <c r="AQ2380">
        <v>145</v>
      </c>
      <c r="AR2380">
        <v>127</v>
      </c>
      <c r="AS2380">
        <v>0.97599999999999998</v>
      </c>
      <c r="AT2380" t="s">
        <v>556</v>
      </c>
      <c r="AU2380" t="s">
        <v>599</v>
      </c>
      <c r="AV2380">
        <v>2378128</v>
      </c>
      <c r="AW2380">
        <v>91</v>
      </c>
      <c r="AX2380">
        <v>92</v>
      </c>
      <c r="AY2380" t="s">
        <v>555</v>
      </c>
      <c r="AZ2380" t="s">
        <v>554</v>
      </c>
      <c r="BA2380" t="s">
        <v>554</v>
      </c>
    </row>
    <row r="2381" spans="1:53" x14ac:dyDescent="0.55000000000000004">
      <c r="A2381">
        <v>2001</v>
      </c>
      <c r="B2381" t="b">
        <f>IF(Table2[[#This Row],[yearID]]&gt;=1903,TRUE,FALSE)</f>
        <v>1</v>
      </c>
      <c r="C2381" t="b">
        <f>IF(Table2[[#This Row],[yearID]]&gt;=1973,TRUE,FALSE)</f>
        <v>1</v>
      </c>
      <c r="D2381" t="s">
        <v>410</v>
      </c>
      <c r="E2381" t="s">
        <v>573</v>
      </c>
      <c r="F2381" t="s">
        <v>573</v>
      </c>
      <c r="G2381" t="str">
        <f>VLOOKUP(Table2[[#This Row],[franchID]],TeamsFranchises!$A$1:$D$121,2,FALSE)</f>
        <v>Seattle Mariners</v>
      </c>
      <c r="H2381" t="s">
        <v>8</v>
      </c>
      <c r="I2381">
        <v>1</v>
      </c>
      <c r="J2381">
        <v>162</v>
      </c>
      <c r="K2381">
        <v>81</v>
      </c>
      <c r="L2381">
        <v>116</v>
      </c>
      <c r="M2381">
        <v>46</v>
      </c>
      <c r="N2381" t="s">
        <v>76</v>
      </c>
      <c r="O2381" t="s">
        <v>51</v>
      </c>
      <c r="P2381" t="s">
        <v>51</v>
      </c>
      <c r="Q2381">
        <f>IF(Table2[[#This Row],[LgWin]]="Y",1,0)</f>
        <v>0</v>
      </c>
      <c r="R2381" t="s">
        <v>51</v>
      </c>
      <c r="S2381">
        <f>IF(Table2[[#This Row],[WSWin]]="Y",1,0)</f>
        <v>0</v>
      </c>
      <c r="T2381">
        <v>927</v>
      </c>
      <c r="U2381">
        <v>5680</v>
      </c>
      <c r="V2381">
        <v>1637</v>
      </c>
      <c r="W2381">
        <v>310</v>
      </c>
      <c r="X2381">
        <v>38</v>
      </c>
      <c r="Y2381">
        <v>169</v>
      </c>
      <c r="Z2381">
        <v>614</v>
      </c>
      <c r="AA2381">
        <v>989</v>
      </c>
      <c r="AB2381">
        <v>174</v>
      </c>
      <c r="AC2381">
        <v>42</v>
      </c>
      <c r="AD2381">
        <v>62</v>
      </c>
      <c r="AE2381">
        <v>70</v>
      </c>
      <c r="AF2381">
        <v>627</v>
      </c>
      <c r="AG2381">
        <v>576</v>
      </c>
      <c r="AH2381">
        <v>3.54</v>
      </c>
      <c r="AI2381">
        <v>8</v>
      </c>
      <c r="AJ2381">
        <v>14</v>
      </c>
      <c r="AK2381">
        <v>56</v>
      </c>
      <c r="AL2381">
        <v>4395</v>
      </c>
      <c r="AM2381">
        <v>1293</v>
      </c>
      <c r="AN2381">
        <v>160</v>
      </c>
      <c r="AO2381">
        <v>465</v>
      </c>
      <c r="AP2381">
        <v>1051</v>
      </c>
      <c r="AQ2381">
        <v>83</v>
      </c>
      <c r="AR2381">
        <v>137</v>
      </c>
      <c r="AS2381">
        <v>0.98599999999999999</v>
      </c>
      <c r="AT2381" t="s">
        <v>574</v>
      </c>
      <c r="AU2381" t="s">
        <v>612</v>
      </c>
      <c r="AV2381">
        <v>3507326</v>
      </c>
      <c r="AW2381">
        <v>94</v>
      </c>
      <c r="AX2381">
        <v>93</v>
      </c>
      <c r="AY2381" t="s">
        <v>573</v>
      </c>
      <c r="AZ2381" t="s">
        <v>573</v>
      </c>
      <c r="BA2381" t="s">
        <v>573</v>
      </c>
    </row>
    <row r="2382" spans="1:53" x14ac:dyDescent="0.55000000000000004">
      <c r="A2382">
        <v>2001</v>
      </c>
      <c r="B2382" t="b">
        <f>IF(Table2[[#This Row],[yearID]]&gt;=1903,TRUE,FALSE)</f>
        <v>1</v>
      </c>
      <c r="C2382" t="b">
        <f>IF(Table2[[#This Row],[yearID]]&gt;=1973,TRUE,FALSE)</f>
        <v>1</v>
      </c>
      <c r="D2382" t="s">
        <v>157</v>
      </c>
      <c r="E2382" t="s">
        <v>514</v>
      </c>
      <c r="F2382" t="s">
        <v>243</v>
      </c>
      <c r="G2382" t="str">
        <f>VLOOKUP(Table2[[#This Row],[franchID]],TeamsFranchises!$A$1:$D$121,2,FALSE)</f>
        <v>San Francisco Giants</v>
      </c>
      <c r="H2382" t="s">
        <v>8</v>
      </c>
      <c r="I2382">
        <v>2</v>
      </c>
      <c r="J2382">
        <v>162</v>
      </c>
      <c r="K2382">
        <v>81</v>
      </c>
      <c r="L2382">
        <v>90</v>
      </c>
      <c r="M2382">
        <v>72</v>
      </c>
      <c r="N2382" t="s">
        <v>51</v>
      </c>
      <c r="O2382" t="s">
        <v>51</v>
      </c>
      <c r="P2382" t="s">
        <v>51</v>
      </c>
      <c r="Q2382">
        <f>IF(Table2[[#This Row],[LgWin]]="Y",1,0)</f>
        <v>0</v>
      </c>
      <c r="R2382" t="s">
        <v>51</v>
      </c>
      <c r="S2382">
        <f>IF(Table2[[#This Row],[WSWin]]="Y",1,0)</f>
        <v>0</v>
      </c>
      <c r="T2382">
        <v>799</v>
      </c>
      <c r="U2382">
        <v>5612</v>
      </c>
      <c r="V2382">
        <v>1493</v>
      </c>
      <c r="W2382">
        <v>304</v>
      </c>
      <c r="X2382">
        <v>40</v>
      </c>
      <c r="Y2382">
        <v>235</v>
      </c>
      <c r="Z2382">
        <v>625</v>
      </c>
      <c r="AA2382">
        <v>1090</v>
      </c>
      <c r="AB2382">
        <v>57</v>
      </c>
      <c r="AC2382">
        <v>42</v>
      </c>
      <c r="AD2382">
        <v>50</v>
      </c>
      <c r="AE2382">
        <v>54</v>
      </c>
      <c r="AF2382">
        <v>748</v>
      </c>
      <c r="AG2382">
        <v>680</v>
      </c>
      <c r="AH2382">
        <v>4.18</v>
      </c>
      <c r="AI2382">
        <v>3</v>
      </c>
      <c r="AJ2382">
        <v>8</v>
      </c>
      <c r="AK2382">
        <v>47</v>
      </c>
      <c r="AL2382">
        <v>4390</v>
      </c>
      <c r="AM2382">
        <v>1437</v>
      </c>
      <c r="AN2382">
        <v>145</v>
      </c>
      <c r="AO2382">
        <v>579</v>
      </c>
      <c r="AP2382">
        <v>1080</v>
      </c>
      <c r="AQ2382">
        <v>118</v>
      </c>
      <c r="AR2382">
        <v>170</v>
      </c>
      <c r="AS2382">
        <v>0.98099999999999998</v>
      </c>
      <c r="AT2382" t="s">
        <v>515</v>
      </c>
      <c r="AU2382" t="s">
        <v>613</v>
      </c>
      <c r="AV2382">
        <v>3311958</v>
      </c>
      <c r="AW2382">
        <v>93</v>
      </c>
      <c r="AX2382">
        <v>92</v>
      </c>
      <c r="AY2382" t="s">
        <v>243</v>
      </c>
      <c r="AZ2382" t="s">
        <v>514</v>
      </c>
      <c r="BA2382" t="s">
        <v>514</v>
      </c>
    </row>
    <row r="2383" spans="1:53" x14ac:dyDescent="0.55000000000000004">
      <c r="A2383">
        <v>2001</v>
      </c>
      <c r="B2383" t="b">
        <f>IF(Table2[[#This Row],[yearID]]&gt;=1903,TRUE,FALSE)</f>
        <v>1</v>
      </c>
      <c r="C2383" t="b">
        <f>IF(Table2[[#This Row],[yearID]]&gt;=1973,TRUE,FALSE)</f>
        <v>1</v>
      </c>
      <c r="D2383" t="s">
        <v>157</v>
      </c>
      <c r="E2383" t="s">
        <v>396</v>
      </c>
      <c r="F2383" t="s">
        <v>154</v>
      </c>
      <c r="G2383" t="str">
        <f>VLOOKUP(Table2[[#This Row],[franchID]],TeamsFranchises!$A$1:$D$121,2,FALSE)</f>
        <v>St. Louis Cardinals</v>
      </c>
      <c r="H2383" t="s">
        <v>591</v>
      </c>
      <c r="I2383">
        <v>2</v>
      </c>
      <c r="J2383">
        <v>162</v>
      </c>
      <c r="K2383">
        <v>82</v>
      </c>
      <c r="L2383">
        <v>93</v>
      </c>
      <c r="M2383">
        <v>69</v>
      </c>
      <c r="N2383" t="s">
        <v>51</v>
      </c>
      <c r="O2383" t="s">
        <v>76</v>
      </c>
      <c r="P2383" t="s">
        <v>51</v>
      </c>
      <c r="Q2383">
        <f>IF(Table2[[#This Row],[LgWin]]="Y",1,0)</f>
        <v>0</v>
      </c>
      <c r="R2383" t="s">
        <v>51</v>
      </c>
      <c r="S2383">
        <f>IF(Table2[[#This Row],[WSWin]]="Y",1,0)</f>
        <v>0</v>
      </c>
      <c r="T2383">
        <v>814</v>
      </c>
      <c r="U2383">
        <v>5450</v>
      </c>
      <c r="V2383">
        <v>1469</v>
      </c>
      <c r="W2383">
        <v>274</v>
      </c>
      <c r="X2383">
        <v>32</v>
      </c>
      <c r="Y2383">
        <v>199</v>
      </c>
      <c r="Z2383">
        <v>529</v>
      </c>
      <c r="AA2383">
        <v>1089</v>
      </c>
      <c r="AB2383">
        <v>91</v>
      </c>
      <c r="AC2383">
        <v>35</v>
      </c>
      <c r="AD2383">
        <v>65</v>
      </c>
      <c r="AE2383">
        <v>50</v>
      </c>
      <c r="AF2383">
        <v>684</v>
      </c>
      <c r="AG2383">
        <v>627</v>
      </c>
      <c r="AH2383">
        <v>3.93</v>
      </c>
      <c r="AI2383">
        <v>8</v>
      </c>
      <c r="AJ2383">
        <v>11</v>
      </c>
      <c r="AK2383">
        <v>38</v>
      </c>
      <c r="AL2383">
        <v>4306</v>
      </c>
      <c r="AM2383">
        <v>1389</v>
      </c>
      <c r="AN2383">
        <v>196</v>
      </c>
      <c r="AO2383">
        <v>526</v>
      </c>
      <c r="AP2383">
        <v>1083</v>
      </c>
      <c r="AQ2383">
        <v>110</v>
      </c>
      <c r="AR2383">
        <v>156</v>
      </c>
      <c r="AS2383">
        <v>0.98199999999999998</v>
      </c>
      <c r="AT2383" t="s">
        <v>409</v>
      </c>
      <c r="AU2383" t="s">
        <v>545</v>
      </c>
      <c r="AV2383">
        <v>3109578</v>
      </c>
      <c r="AW2383">
        <v>100</v>
      </c>
      <c r="AX2383">
        <v>99</v>
      </c>
      <c r="AY2383" t="s">
        <v>154</v>
      </c>
      <c r="AZ2383" t="s">
        <v>396</v>
      </c>
      <c r="BA2383" t="s">
        <v>396</v>
      </c>
    </row>
    <row r="2384" spans="1:53" x14ac:dyDescent="0.55000000000000004">
      <c r="A2384">
        <v>2001</v>
      </c>
      <c r="B2384" t="b">
        <f>IF(Table2[[#This Row],[yearID]]&gt;=1903,TRUE,FALSE)</f>
        <v>1</v>
      </c>
      <c r="C2384" t="b">
        <f>IF(Table2[[#This Row],[yearID]]&gt;=1973,TRUE,FALSE)</f>
        <v>1</v>
      </c>
      <c r="D2384" t="s">
        <v>410</v>
      </c>
      <c r="E2384" t="s">
        <v>604</v>
      </c>
      <c r="F2384" t="s">
        <v>605</v>
      </c>
      <c r="G2384" t="str">
        <f>VLOOKUP(Table2[[#This Row],[franchID]],TeamsFranchises!$A$1:$D$121,2,FALSE)</f>
        <v>Tampa Bay Rays</v>
      </c>
      <c r="H2384" t="s">
        <v>37</v>
      </c>
      <c r="I2384">
        <v>5</v>
      </c>
      <c r="J2384">
        <v>162</v>
      </c>
      <c r="K2384">
        <v>81</v>
      </c>
      <c r="L2384">
        <v>62</v>
      </c>
      <c r="M2384">
        <v>100</v>
      </c>
      <c r="N2384" t="s">
        <v>51</v>
      </c>
      <c r="O2384" t="s">
        <v>51</v>
      </c>
      <c r="P2384" t="s">
        <v>51</v>
      </c>
      <c r="Q2384">
        <f>IF(Table2[[#This Row],[LgWin]]="Y",1,0)</f>
        <v>0</v>
      </c>
      <c r="R2384" t="s">
        <v>51</v>
      </c>
      <c r="S2384">
        <f>IF(Table2[[#This Row],[WSWin]]="Y",1,0)</f>
        <v>0</v>
      </c>
      <c r="T2384">
        <v>672</v>
      </c>
      <c r="U2384">
        <v>5524</v>
      </c>
      <c r="V2384">
        <v>1426</v>
      </c>
      <c r="W2384">
        <v>311</v>
      </c>
      <c r="X2384">
        <v>21</v>
      </c>
      <c r="Y2384">
        <v>121</v>
      </c>
      <c r="Z2384">
        <v>456</v>
      </c>
      <c r="AA2384">
        <v>1116</v>
      </c>
      <c r="AB2384">
        <v>115</v>
      </c>
      <c r="AC2384">
        <v>52</v>
      </c>
      <c r="AD2384">
        <v>54</v>
      </c>
      <c r="AE2384">
        <v>25</v>
      </c>
      <c r="AF2384">
        <v>887</v>
      </c>
      <c r="AG2384">
        <v>781</v>
      </c>
      <c r="AH2384">
        <v>4.9400000000000004</v>
      </c>
      <c r="AI2384">
        <v>1</v>
      </c>
      <c r="AJ2384">
        <v>6</v>
      </c>
      <c r="AK2384">
        <v>30</v>
      </c>
      <c r="AL2384">
        <v>4271</v>
      </c>
      <c r="AM2384">
        <v>1513</v>
      </c>
      <c r="AN2384">
        <v>207</v>
      </c>
      <c r="AO2384">
        <v>569</v>
      </c>
      <c r="AP2384">
        <v>1030</v>
      </c>
      <c r="AQ2384">
        <v>139</v>
      </c>
      <c r="AR2384">
        <v>144</v>
      </c>
      <c r="AS2384">
        <v>0.97699999999999998</v>
      </c>
      <c r="AT2384" t="s">
        <v>606</v>
      </c>
      <c r="AU2384" t="s">
        <v>607</v>
      </c>
      <c r="AV2384">
        <v>1298365</v>
      </c>
      <c r="AW2384">
        <v>98</v>
      </c>
      <c r="AX2384">
        <v>100</v>
      </c>
      <c r="AY2384" t="s">
        <v>605</v>
      </c>
      <c r="AZ2384" t="s">
        <v>604</v>
      </c>
      <c r="BA2384" t="s">
        <v>604</v>
      </c>
    </row>
    <row r="2385" spans="1:53" x14ac:dyDescent="0.55000000000000004">
      <c r="A2385">
        <v>2001</v>
      </c>
      <c r="B2385" t="b">
        <f>IF(Table2[[#This Row],[yearID]]&gt;=1903,TRUE,FALSE)</f>
        <v>1</v>
      </c>
      <c r="C2385" t="b">
        <f>IF(Table2[[#This Row],[yearID]]&gt;=1973,TRUE,FALSE)</f>
        <v>1</v>
      </c>
      <c r="D2385" t="s">
        <v>410</v>
      </c>
      <c r="E2385" t="s">
        <v>526</v>
      </c>
      <c r="F2385" t="s">
        <v>526</v>
      </c>
      <c r="G2385" t="str">
        <f>VLOOKUP(Table2[[#This Row],[franchID]],TeamsFranchises!$A$1:$D$121,2,FALSE)</f>
        <v>Texas Rangers</v>
      </c>
      <c r="H2385" t="s">
        <v>8</v>
      </c>
      <c r="I2385">
        <v>4</v>
      </c>
      <c r="J2385">
        <v>162</v>
      </c>
      <c r="K2385">
        <v>82</v>
      </c>
      <c r="L2385">
        <v>73</v>
      </c>
      <c r="M2385">
        <v>89</v>
      </c>
      <c r="N2385" t="s">
        <v>51</v>
      </c>
      <c r="O2385" t="s">
        <v>51</v>
      </c>
      <c r="P2385" t="s">
        <v>51</v>
      </c>
      <c r="Q2385">
        <f>IF(Table2[[#This Row],[LgWin]]="Y",1,0)</f>
        <v>0</v>
      </c>
      <c r="R2385" t="s">
        <v>51</v>
      </c>
      <c r="S2385">
        <f>IF(Table2[[#This Row],[WSWin]]="Y",1,0)</f>
        <v>0</v>
      </c>
      <c r="T2385">
        <v>890</v>
      </c>
      <c r="U2385">
        <v>5685</v>
      </c>
      <c r="V2385">
        <v>1566</v>
      </c>
      <c r="W2385">
        <v>326</v>
      </c>
      <c r="X2385">
        <v>23</v>
      </c>
      <c r="Y2385">
        <v>246</v>
      </c>
      <c r="Z2385">
        <v>548</v>
      </c>
      <c r="AA2385">
        <v>1093</v>
      </c>
      <c r="AB2385">
        <v>97</v>
      </c>
      <c r="AC2385">
        <v>32</v>
      </c>
      <c r="AD2385">
        <v>75</v>
      </c>
      <c r="AE2385">
        <v>55</v>
      </c>
      <c r="AF2385">
        <v>968</v>
      </c>
      <c r="AG2385">
        <v>913</v>
      </c>
      <c r="AH2385">
        <v>5.71</v>
      </c>
      <c r="AI2385">
        <v>4</v>
      </c>
      <c r="AJ2385">
        <v>3</v>
      </c>
      <c r="AK2385">
        <v>37</v>
      </c>
      <c r="AL2385">
        <v>4315</v>
      </c>
      <c r="AM2385">
        <v>1670</v>
      </c>
      <c r="AN2385">
        <v>222</v>
      </c>
      <c r="AO2385">
        <v>596</v>
      </c>
      <c r="AP2385">
        <v>951</v>
      </c>
      <c r="AQ2385">
        <v>114</v>
      </c>
      <c r="AR2385">
        <v>167</v>
      </c>
      <c r="AS2385">
        <v>0.98099999999999998</v>
      </c>
      <c r="AT2385" t="s">
        <v>568</v>
      </c>
      <c r="AU2385" t="s">
        <v>593</v>
      </c>
      <c r="AV2385">
        <v>2831021</v>
      </c>
      <c r="AW2385">
        <v>104</v>
      </c>
      <c r="AX2385">
        <v>105</v>
      </c>
      <c r="AY2385" t="s">
        <v>526</v>
      </c>
      <c r="AZ2385" t="s">
        <v>526</v>
      </c>
      <c r="BA2385" t="s">
        <v>526</v>
      </c>
    </row>
    <row r="2386" spans="1:53" x14ac:dyDescent="0.55000000000000004">
      <c r="A2386">
        <v>2001</v>
      </c>
      <c r="B2386" t="b">
        <f>IF(Table2[[#This Row],[yearID]]&gt;=1903,TRUE,FALSE)</f>
        <v>1</v>
      </c>
      <c r="C2386" t="b">
        <f>IF(Table2[[#This Row],[yearID]]&gt;=1973,TRUE,FALSE)</f>
        <v>1</v>
      </c>
      <c r="D2386" t="s">
        <v>410</v>
      </c>
      <c r="E2386" t="s">
        <v>576</v>
      </c>
      <c r="F2386" t="s">
        <v>576</v>
      </c>
      <c r="G2386" t="str">
        <f>VLOOKUP(Table2[[#This Row],[franchID]],TeamsFranchises!$A$1:$D$121,2,FALSE)</f>
        <v>Toronto Blue Jays</v>
      </c>
      <c r="H2386" t="s">
        <v>37</v>
      </c>
      <c r="I2386">
        <v>3</v>
      </c>
      <c r="J2386">
        <v>162</v>
      </c>
      <c r="K2386">
        <v>82</v>
      </c>
      <c r="L2386">
        <v>80</v>
      </c>
      <c r="M2386">
        <v>82</v>
      </c>
      <c r="N2386" t="s">
        <v>51</v>
      </c>
      <c r="O2386" t="s">
        <v>51</v>
      </c>
      <c r="P2386" t="s">
        <v>51</v>
      </c>
      <c r="Q2386">
        <f>IF(Table2[[#This Row],[LgWin]]="Y",1,0)</f>
        <v>0</v>
      </c>
      <c r="R2386" t="s">
        <v>51</v>
      </c>
      <c r="S2386">
        <f>IF(Table2[[#This Row],[WSWin]]="Y",1,0)</f>
        <v>0</v>
      </c>
      <c r="T2386">
        <v>767</v>
      </c>
      <c r="U2386">
        <v>5663</v>
      </c>
      <c r="V2386">
        <v>1489</v>
      </c>
      <c r="W2386">
        <v>287</v>
      </c>
      <c r="X2386">
        <v>36</v>
      </c>
      <c r="Y2386">
        <v>195</v>
      </c>
      <c r="Z2386">
        <v>470</v>
      </c>
      <c r="AA2386">
        <v>1094</v>
      </c>
      <c r="AB2386">
        <v>156</v>
      </c>
      <c r="AC2386">
        <v>55</v>
      </c>
      <c r="AD2386">
        <v>74</v>
      </c>
      <c r="AE2386">
        <v>43</v>
      </c>
      <c r="AF2386">
        <v>753</v>
      </c>
      <c r="AG2386">
        <v>696</v>
      </c>
      <c r="AH2386">
        <v>4.28</v>
      </c>
      <c r="AI2386">
        <v>7</v>
      </c>
      <c r="AJ2386">
        <v>10</v>
      </c>
      <c r="AK2386">
        <v>41</v>
      </c>
      <c r="AL2386">
        <v>4388</v>
      </c>
      <c r="AM2386">
        <v>1553</v>
      </c>
      <c r="AN2386">
        <v>165</v>
      </c>
      <c r="AO2386">
        <v>490</v>
      </c>
      <c r="AP2386">
        <v>1041</v>
      </c>
      <c r="AQ2386">
        <v>97</v>
      </c>
      <c r="AR2386">
        <v>184</v>
      </c>
      <c r="AS2386">
        <v>0.98499999999999999</v>
      </c>
      <c r="AT2386" t="s">
        <v>577</v>
      </c>
      <c r="AU2386" t="s">
        <v>581</v>
      </c>
      <c r="AV2386">
        <v>1915438</v>
      </c>
      <c r="AW2386">
        <v>102</v>
      </c>
      <c r="AX2386">
        <v>103</v>
      </c>
      <c r="AY2386" t="s">
        <v>576</v>
      </c>
      <c r="AZ2386" t="s">
        <v>576</v>
      </c>
      <c r="BA2386" t="s">
        <v>576</v>
      </c>
    </row>
    <row r="2387" spans="1:53" x14ac:dyDescent="0.55000000000000004">
      <c r="A2387">
        <v>2002</v>
      </c>
      <c r="B2387" t="b">
        <f>IF(Table2[[#This Row],[yearID]]&gt;=1903,TRUE,FALSE)</f>
        <v>1</v>
      </c>
      <c r="C2387" t="b">
        <f>IF(Table2[[#This Row],[yearID]]&gt;=1973,TRUE,FALSE)</f>
        <v>1</v>
      </c>
      <c r="D2387" t="s">
        <v>410</v>
      </c>
      <c r="E2387" t="s">
        <v>520</v>
      </c>
      <c r="F2387" t="s">
        <v>520</v>
      </c>
      <c r="G2387" t="str">
        <f>VLOOKUP(Table2[[#This Row],[franchID]],TeamsFranchises!$A$1:$D$121,2,FALSE)</f>
        <v>Los Angeles Angels of Anaheim</v>
      </c>
      <c r="H2387" t="s">
        <v>8</v>
      </c>
      <c r="I2387">
        <v>2</v>
      </c>
      <c r="J2387">
        <v>162</v>
      </c>
      <c r="K2387">
        <v>81</v>
      </c>
      <c r="L2387">
        <v>99</v>
      </c>
      <c r="M2387">
        <v>63</v>
      </c>
      <c r="N2387" t="s">
        <v>51</v>
      </c>
      <c r="O2387" t="s">
        <v>76</v>
      </c>
      <c r="P2387" t="s">
        <v>76</v>
      </c>
      <c r="Q2387">
        <f>IF(Table2[[#This Row],[LgWin]]="Y",1,0)</f>
        <v>1</v>
      </c>
      <c r="R2387" t="s">
        <v>76</v>
      </c>
      <c r="S2387">
        <f>IF(Table2[[#This Row],[WSWin]]="Y",1,0)</f>
        <v>1</v>
      </c>
      <c r="T2387">
        <v>851</v>
      </c>
      <c r="U2387">
        <v>5678</v>
      </c>
      <c r="V2387">
        <v>1603</v>
      </c>
      <c r="W2387">
        <v>333</v>
      </c>
      <c r="X2387">
        <v>32</v>
      </c>
      <c r="Y2387">
        <v>152</v>
      </c>
      <c r="Z2387">
        <v>462</v>
      </c>
      <c r="AA2387">
        <v>805</v>
      </c>
      <c r="AB2387">
        <v>117</v>
      </c>
      <c r="AC2387">
        <v>51</v>
      </c>
      <c r="AD2387">
        <v>74</v>
      </c>
      <c r="AE2387">
        <v>64</v>
      </c>
      <c r="AF2387">
        <v>644</v>
      </c>
      <c r="AG2387">
        <v>595</v>
      </c>
      <c r="AH2387">
        <v>3.69</v>
      </c>
      <c r="AI2387">
        <v>7</v>
      </c>
      <c r="AJ2387">
        <v>14</v>
      </c>
      <c r="AK2387">
        <v>54</v>
      </c>
      <c r="AL2387">
        <v>4357</v>
      </c>
      <c r="AM2387">
        <v>1345</v>
      </c>
      <c r="AN2387">
        <v>169</v>
      </c>
      <c r="AO2387">
        <v>509</v>
      </c>
      <c r="AP2387">
        <v>999</v>
      </c>
      <c r="AQ2387">
        <v>87</v>
      </c>
      <c r="AR2387">
        <v>151</v>
      </c>
      <c r="AS2387">
        <v>0.98599999999999999</v>
      </c>
      <c r="AT2387" t="s">
        <v>595</v>
      </c>
      <c r="AU2387" t="s">
        <v>596</v>
      </c>
      <c r="AV2387">
        <v>2305547</v>
      </c>
      <c r="AW2387">
        <v>100</v>
      </c>
      <c r="AX2387">
        <v>99</v>
      </c>
      <c r="AY2387" t="s">
        <v>520</v>
      </c>
      <c r="AZ2387" t="s">
        <v>520</v>
      </c>
      <c r="BA2387" t="s">
        <v>520</v>
      </c>
    </row>
    <row r="2388" spans="1:53" x14ac:dyDescent="0.55000000000000004">
      <c r="A2388">
        <v>2002</v>
      </c>
      <c r="B2388" t="b">
        <f>IF(Table2[[#This Row],[yearID]]&gt;=1903,TRUE,FALSE)</f>
        <v>1</v>
      </c>
      <c r="C2388" t="b">
        <f>IF(Table2[[#This Row],[yearID]]&gt;=1973,TRUE,FALSE)</f>
        <v>1</v>
      </c>
      <c r="D2388" t="s">
        <v>157</v>
      </c>
      <c r="E2388" t="s">
        <v>601</v>
      </c>
      <c r="F2388" t="s">
        <v>601</v>
      </c>
      <c r="G2388" t="str">
        <f>VLOOKUP(Table2[[#This Row],[franchID]],TeamsFranchises!$A$1:$D$121,2,FALSE)</f>
        <v>Arizona Diamondbacks</v>
      </c>
      <c r="H2388" t="s">
        <v>8</v>
      </c>
      <c r="I2388">
        <v>1</v>
      </c>
      <c r="J2388">
        <v>162</v>
      </c>
      <c r="K2388">
        <v>81</v>
      </c>
      <c r="L2388">
        <v>98</v>
      </c>
      <c r="M2388">
        <v>64</v>
      </c>
      <c r="N2388" t="s">
        <v>76</v>
      </c>
      <c r="O2388" t="s">
        <v>51</v>
      </c>
      <c r="P2388" t="s">
        <v>51</v>
      </c>
      <c r="Q2388">
        <f>IF(Table2[[#This Row],[LgWin]]="Y",1,0)</f>
        <v>0</v>
      </c>
      <c r="R2388" t="s">
        <v>51</v>
      </c>
      <c r="S2388">
        <f>IF(Table2[[#This Row],[WSWin]]="Y",1,0)</f>
        <v>0</v>
      </c>
      <c r="T2388">
        <v>819</v>
      </c>
      <c r="U2388">
        <v>5508</v>
      </c>
      <c r="V2388">
        <v>1471</v>
      </c>
      <c r="W2388">
        <v>283</v>
      </c>
      <c r="X2388">
        <v>41</v>
      </c>
      <c r="Y2388">
        <v>165</v>
      </c>
      <c r="Z2388">
        <v>643</v>
      </c>
      <c r="AA2388">
        <v>1016</v>
      </c>
      <c r="AB2388">
        <v>92</v>
      </c>
      <c r="AC2388">
        <v>46</v>
      </c>
      <c r="AD2388">
        <v>50</v>
      </c>
      <c r="AE2388">
        <v>53</v>
      </c>
      <c r="AF2388">
        <v>674</v>
      </c>
      <c r="AG2388">
        <v>630</v>
      </c>
      <c r="AH2388">
        <v>3.92</v>
      </c>
      <c r="AI2388">
        <v>14</v>
      </c>
      <c r="AJ2388">
        <v>10</v>
      </c>
      <c r="AK2388">
        <v>40</v>
      </c>
      <c r="AL2388">
        <v>4340</v>
      </c>
      <c r="AM2388">
        <v>1361</v>
      </c>
      <c r="AN2388">
        <v>170</v>
      </c>
      <c r="AO2388">
        <v>421</v>
      </c>
      <c r="AP2388">
        <v>1303</v>
      </c>
      <c r="AQ2388">
        <v>89</v>
      </c>
      <c r="AR2388">
        <v>116</v>
      </c>
      <c r="AS2388">
        <v>0.98499999999999999</v>
      </c>
      <c r="AT2388" t="s">
        <v>602</v>
      </c>
      <c r="AU2388" t="s">
        <v>603</v>
      </c>
      <c r="AV2388">
        <v>3198977</v>
      </c>
      <c r="AW2388">
        <v>111</v>
      </c>
      <c r="AX2388">
        <v>111</v>
      </c>
      <c r="AY2388" t="s">
        <v>601</v>
      </c>
      <c r="AZ2388" t="s">
        <v>601</v>
      </c>
      <c r="BA2388" t="s">
        <v>601</v>
      </c>
    </row>
    <row r="2389" spans="1:53" x14ac:dyDescent="0.55000000000000004">
      <c r="A2389">
        <v>2002</v>
      </c>
      <c r="B2389" t="b">
        <f>IF(Table2[[#This Row],[yearID]]&gt;=1903,TRUE,FALSE)</f>
        <v>1</v>
      </c>
      <c r="C2389" t="b">
        <f>IF(Table2[[#This Row],[yearID]]&gt;=1973,TRUE,FALSE)</f>
        <v>1</v>
      </c>
      <c r="D2389" t="s">
        <v>157</v>
      </c>
      <c r="E2389" t="s">
        <v>159</v>
      </c>
      <c r="F2389" t="s">
        <v>159</v>
      </c>
      <c r="G2389" t="str">
        <f>VLOOKUP(Table2[[#This Row],[franchID]],TeamsFranchises!$A$1:$D$121,2,FALSE)</f>
        <v>Atlanta Braves</v>
      </c>
      <c r="H2389" t="s">
        <v>37</v>
      </c>
      <c r="I2389">
        <v>1</v>
      </c>
      <c r="J2389">
        <v>161</v>
      </c>
      <c r="K2389">
        <v>81</v>
      </c>
      <c r="L2389">
        <v>101</v>
      </c>
      <c r="M2389">
        <v>59</v>
      </c>
      <c r="N2389" t="s">
        <v>76</v>
      </c>
      <c r="O2389" t="s">
        <v>51</v>
      </c>
      <c r="P2389" t="s">
        <v>51</v>
      </c>
      <c r="Q2389">
        <f>IF(Table2[[#This Row],[LgWin]]="Y",1,0)</f>
        <v>0</v>
      </c>
      <c r="R2389" t="s">
        <v>51</v>
      </c>
      <c r="S2389">
        <f>IF(Table2[[#This Row],[WSWin]]="Y",1,0)</f>
        <v>0</v>
      </c>
      <c r="T2389">
        <v>708</v>
      </c>
      <c r="U2389">
        <v>5495</v>
      </c>
      <c r="V2389">
        <v>1428</v>
      </c>
      <c r="W2389">
        <v>280</v>
      </c>
      <c r="X2389">
        <v>25</v>
      </c>
      <c r="Y2389">
        <v>164</v>
      </c>
      <c r="Z2389">
        <v>558</v>
      </c>
      <c r="AA2389">
        <v>1028</v>
      </c>
      <c r="AB2389">
        <v>76</v>
      </c>
      <c r="AC2389">
        <v>39</v>
      </c>
      <c r="AD2389">
        <v>54</v>
      </c>
      <c r="AE2389">
        <v>49</v>
      </c>
      <c r="AF2389">
        <v>565</v>
      </c>
      <c r="AG2389">
        <v>511</v>
      </c>
      <c r="AH2389">
        <v>3.13</v>
      </c>
      <c r="AI2389">
        <v>3</v>
      </c>
      <c r="AJ2389">
        <v>15</v>
      </c>
      <c r="AK2389">
        <v>57</v>
      </c>
      <c r="AL2389">
        <v>4402</v>
      </c>
      <c r="AM2389">
        <v>1302</v>
      </c>
      <c r="AN2389">
        <v>123</v>
      </c>
      <c r="AO2389">
        <v>554</v>
      </c>
      <c r="AP2389">
        <v>1058</v>
      </c>
      <c r="AQ2389">
        <v>114</v>
      </c>
      <c r="AR2389">
        <v>170</v>
      </c>
      <c r="AS2389">
        <v>0.98199999999999998</v>
      </c>
      <c r="AT2389" t="s">
        <v>541</v>
      </c>
      <c r="AU2389" t="s">
        <v>597</v>
      </c>
      <c r="AV2389">
        <v>2603484</v>
      </c>
      <c r="AW2389">
        <v>102</v>
      </c>
      <c r="AX2389">
        <v>101</v>
      </c>
      <c r="AY2389" t="s">
        <v>159</v>
      </c>
      <c r="AZ2389" t="s">
        <v>159</v>
      </c>
      <c r="BA2389" t="s">
        <v>159</v>
      </c>
    </row>
    <row r="2390" spans="1:53" x14ac:dyDescent="0.55000000000000004">
      <c r="A2390">
        <v>2002</v>
      </c>
      <c r="B2390" t="b">
        <f>IF(Table2[[#This Row],[yearID]]&gt;=1903,TRUE,FALSE)</f>
        <v>1</v>
      </c>
      <c r="C2390" t="b">
        <f>IF(Table2[[#This Row],[yearID]]&gt;=1973,TRUE,FALSE)</f>
        <v>1</v>
      </c>
      <c r="D2390" t="s">
        <v>410</v>
      </c>
      <c r="E2390" t="s">
        <v>95</v>
      </c>
      <c r="F2390" t="s">
        <v>95</v>
      </c>
      <c r="G2390" t="str">
        <f>VLOOKUP(Table2[[#This Row],[franchID]],TeamsFranchises!$A$1:$D$121,2,FALSE)</f>
        <v>Baltimore Orioles</v>
      </c>
      <c r="H2390" t="s">
        <v>37</v>
      </c>
      <c r="I2390">
        <v>4</v>
      </c>
      <c r="J2390">
        <v>162</v>
      </c>
      <c r="K2390">
        <v>81</v>
      </c>
      <c r="L2390">
        <v>67</v>
      </c>
      <c r="M2390">
        <v>95</v>
      </c>
      <c r="N2390" t="s">
        <v>51</v>
      </c>
      <c r="O2390" t="s">
        <v>51</v>
      </c>
      <c r="P2390" t="s">
        <v>51</v>
      </c>
      <c r="Q2390">
        <f>IF(Table2[[#This Row],[LgWin]]="Y",1,0)</f>
        <v>0</v>
      </c>
      <c r="R2390" t="s">
        <v>51</v>
      </c>
      <c r="S2390">
        <f>IF(Table2[[#This Row],[WSWin]]="Y",1,0)</f>
        <v>0</v>
      </c>
      <c r="T2390">
        <v>667</v>
      </c>
      <c r="U2390">
        <v>5491</v>
      </c>
      <c r="V2390">
        <v>1353</v>
      </c>
      <c r="W2390">
        <v>311</v>
      </c>
      <c r="X2390">
        <v>27</v>
      </c>
      <c r="Y2390">
        <v>165</v>
      </c>
      <c r="Z2390">
        <v>452</v>
      </c>
      <c r="AA2390">
        <v>993</v>
      </c>
      <c r="AB2390">
        <v>110</v>
      </c>
      <c r="AC2390">
        <v>48</v>
      </c>
      <c r="AD2390">
        <v>64</v>
      </c>
      <c r="AE2390">
        <v>49</v>
      </c>
      <c r="AF2390">
        <v>773</v>
      </c>
      <c r="AG2390">
        <v>719</v>
      </c>
      <c r="AH2390">
        <v>4.46</v>
      </c>
      <c r="AI2390">
        <v>8</v>
      </c>
      <c r="AJ2390">
        <v>3</v>
      </c>
      <c r="AK2390">
        <v>31</v>
      </c>
      <c r="AL2390">
        <v>4352</v>
      </c>
      <c r="AM2390">
        <v>1491</v>
      </c>
      <c r="AN2390">
        <v>208</v>
      </c>
      <c r="AO2390">
        <v>549</v>
      </c>
      <c r="AP2390">
        <v>967</v>
      </c>
      <c r="AQ2390">
        <v>91</v>
      </c>
      <c r="AR2390">
        <v>173</v>
      </c>
      <c r="AS2390">
        <v>0.98499999999999999</v>
      </c>
      <c r="AT2390" t="s">
        <v>218</v>
      </c>
      <c r="AU2390" t="s">
        <v>583</v>
      </c>
      <c r="AV2390">
        <v>2682439</v>
      </c>
      <c r="AW2390">
        <v>95</v>
      </c>
      <c r="AX2390">
        <v>96</v>
      </c>
      <c r="AY2390" t="s">
        <v>95</v>
      </c>
      <c r="AZ2390" t="s">
        <v>95</v>
      </c>
      <c r="BA2390" t="s">
        <v>95</v>
      </c>
    </row>
    <row r="2391" spans="1:53" x14ac:dyDescent="0.55000000000000004">
      <c r="A2391">
        <v>2002</v>
      </c>
      <c r="B2391" t="b">
        <f>IF(Table2[[#This Row],[yearID]]&gt;=1903,TRUE,FALSE)</f>
        <v>1</v>
      </c>
      <c r="C2391" t="b">
        <f>IF(Table2[[#This Row],[yearID]]&gt;=1973,TRUE,FALSE)</f>
        <v>1</v>
      </c>
      <c r="D2391" t="s">
        <v>410</v>
      </c>
      <c r="E2391" t="s">
        <v>54</v>
      </c>
      <c r="F2391" t="s">
        <v>54</v>
      </c>
      <c r="G2391" t="str">
        <f>VLOOKUP(Table2[[#This Row],[franchID]],TeamsFranchises!$A$1:$D$121,2,FALSE)</f>
        <v>Boston Red Sox</v>
      </c>
      <c r="H2391" t="s">
        <v>37</v>
      </c>
      <c r="I2391">
        <v>2</v>
      </c>
      <c r="J2391">
        <v>162</v>
      </c>
      <c r="K2391">
        <v>81</v>
      </c>
      <c r="L2391">
        <v>93</v>
      </c>
      <c r="M2391">
        <v>69</v>
      </c>
      <c r="N2391" t="s">
        <v>51</v>
      </c>
      <c r="O2391" t="s">
        <v>51</v>
      </c>
      <c r="P2391" t="s">
        <v>51</v>
      </c>
      <c r="Q2391">
        <f>IF(Table2[[#This Row],[LgWin]]="Y",1,0)</f>
        <v>0</v>
      </c>
      <c r="R2391" t="s">
        <v>51</v>
      </c>
      <c r="S2391">
        <f>IF(Table2[[#This Row],[WSWin]]="Y",1,0)</f>
        <v>0</v>
      </c>
      <c r="T2391">
        <v>859</v>
      </c>
      <c r="U2391">
        <v>5640</v>
      </c>
      <c r="V2391">
        <v>1560</v>
      </c>
      <c r="W2391">
        <v>348</v>
      </c>
      <c r="X2391">
        <v>33</v>
      </c>
      <c r="Y2391">
        <v>177</v>
      </c>
      <c r="Z2391">
        <v>545</v>
      </c>
      <c r="AA2391">
        <v>944</v>
      </c>
      <c r="AB2391">
        <v>80</v>
      </c>
      <c r="AC2391">
        <v>28</v>
      </c>
      <c r="AD2391">
        <v>72</v>
      </c>
      <c r="AE2391">
        <v>53</v>
      </c>
      <c r="AF2391">
        <v>665</v>
      </c>
      <c r="AG2391">
        <v>603</v>
      </c>
      <c r="AH2391">
        <v>3.75</v>
      </c>
      <c r="AI2391">
        <v>5</v>
      </c>
      <c r="AJ2391">
        <v>17</v>
      </c>
      <c r="AK2391">
        <v>51</v>
      </c>
      <c r="AL2391">
        <v>4338</v>
      </c>
      <c r="AM2391">
        <v>1339</v>
      </c>
      <c r="AN2391">
        <v>146</v>
      </c>
      <c r="AO2391">
        <v>430</v>
      </c>
      <c r="AP2391">
        <v>1157</v>
      </c>
      <c r="AQ2391">
        <v>104</v>
      </c>
      <c r="AR2391">
        <v>140</v>
      </c>
      <c r="AS2391">
        <v>0.98299999999999998</v>
      </c>
      <c r="AT2391" t="s">
        <v>441</v>
      </c>
      <c r="AU2391" t="s">
        <v>493</v>
      </c>
      <c r="AV2391">
        <v>2650862</v>
      </c>
      <c r="AW2391">
        <v>103</v>
      </c>
      <c r="AX2391">
        <v>102</v>
      </c>
      <c r="AY2391" t="s">
        <v>54</v>
      </c>
      <c r="AZ2391" t="s">
        <v>54</v>
      </c>
      <c r="BA2391" t="s">
        <v>54</v>
      </c>
    </row>
    <row r="2392" spans="1:53" x14ac:dyDescent="0.55000000000000004">
      <c r="A2392">
        <v>2002</v>
      </c>
      <c r="B2392" t="b">
        <f>IF(Table2[[#This Row],[yearID]]&gt;=1903,TRUE,FALSE)</f>
        <v>1</v>
      </c>
      <c r="C2392" t="b">
        <f>IF(Table2[[#This Row],[yearID]]&gt;=1973,TRUE,FALSE)</f>
        <v>1</v>
      </c>
      <c r="D2392" t="s">
        <v>410</v>
      </c>
      <c r="E2392" t="s">
        <v>415</v>
      </c>
      <c r="F2392" t="s">
        <v>416</v>
      </c>
      <c r="G2392" t="str">
        <f>VLOOKUP(Table2[[#This Row],[franchID]],TeamsFranchises!$A$1:$D$121,2,FALSE)</f>
        <v>Chicago White Sox</v>
      </c>
      <c r="H2392" t="s">
        <v>591</v>
      </c>
      <c r="I2392">
        <v>2</v>
      </c>
      <c r="J2392">
        <v>162</v>
      </c>
      <c r="K2392">
        <v>81</v>
      </c>
      <c r="L2392">
        <v>81</v>
      </c>
      <c r="M2392">
        <v>81</v>
      </c>
      <c r="N2392" t="s">
        <v>51</v>
      </c>
      <c r="O2392" t="s">
        <v>51</v>
      </c>
      <c r="P2392" t="s">
        <v>51</v>
      </c>
      <c r="Q2392">
        <f>IF(Table2[[#This Row],[LgWin]]="Y",1,0)</f>
        <v>0</v>
      </c>
      <c r="R2392" t="s">
        <v>51</v>
      </c>
      <c r="S2392">
        <f>IF(Table2[[#This Row],[WSWin]]="Y",1,0)</f>
        <v>0</v>
      </c>
      <c r="T2392">
        <v>856</v>
      </c>
      <c r="U2392">
        <v>5502</v>
      </c>
      <c r="V2392">
        <v>1475</v>
      </c>
      <c r="W2392">
        <v>289</v>
      </c>
      <c r="X2392">
        <v>29</v>
      </c>
      <c r="Y2392">
        <v>217</v>
      </c>
      <c r="Z2392">
        <v>555</v>
      </c>
      <c r="AA2392">
        <v>952</v>
      </c>
      <c r="AB2392">
        <v>75</v>
      </c>
      <c r="AC2392">
        <v>31</v>
      </c>
      <c r="AD2392">
        <v>49</v>
      </c>
      <c r="AE2392">
        <v>53</v>
      </c>
      <c r="AF2392">
        <v>798</v>
      </c>
      <c r="AG2392">
        <v>716</v>
      </c>
      <c r="AH2392">
        <v>4.53</v>
      </c>
      <c r="AI2392">
        <v>7</v>
      </c>
      <c r="AJ2392">
        <v>7</v>
      </c>
      <c r="AK2392">
        <v>35</v>
      </c>
      <c r="AL2392">
        <v>4269</v>
      </c>
      <c r="AM2392">
        <v>1422</v>
      </c>
      <c r="AN2392">
        <v>190</v>
      </c>
      <c r="AO2392">
        <v>528</v>
      </c>
      <c r="AP2392">
        <v>945</v>
      </c>
      <c r="AQ2392">
        <v>97</v>
      </c>
      <c r="AR2392">
        <v>157</v>
      </c>
      <c r="AS2392">
        <v>0.98399999999999999</v>
      </c>
      <c r="AT2392" t="s">
        <v>417</v>
      </c>
      <c r="AU2392" t="s">
        <v>582</v>
      </c>
      <c r="AV2392">
        <v>1676911</v>
      </c>
      <c r="AW2392">
        <v>102</v>
      </c>
      <c r="AX2392">
        <v>101</v>
      </c>
      <c r="AY2392" t="s">
        <v>416</v>
      </c>
      <c r="AZ2392" t="s">
        <v>415</v>
      </c>
      <c r="BA2392" t="s">
        <v>415</v>
      </c>
    </row>
    <row r="2393" spans="1:53" x14ac:dyDescent="0.55000000000000004">
      <c r="A2393">
        <v>2002</v>
      </c>
      <c r="B2393" t="b">
        <f>IF(Table2[[#This Row],[yearID]]&gt;=1903,TRUE,FALSE)</f>
        <v>1</v>
      </c>
      <c r="C2393" t="b">
        <f>IF(Table2[[#This Row],[yearID]]&gt;=1973,TRUE,FALSE)</f>
        <v>1</v>
      </c>
      <c r="D2393" t="s">
        <v>157</v>
      </c>
      <c r="E2393" t="s">
        <v>161</v>
      </c>
      <c r="F2393" t="s">
        <v>162</v>
      </c>
      <c r="G2393" t="str">
        <f>VLOOKUP(Table2[[#This Row],[franchID]],TeamsFranchises!$A$1:$D$121,2,FALSE)</f>
        <v>Chicago Cubs</v>
      </c>
      <c r="H2393" t="s">
        <v>591</v>
      </c>
      <c r="I2393">
        <v>5</v>
      </c>
      <c r="J2393">
        <v>162</v>
      </c>
      <c r="K2393">
        <v>78</v>
      </c>
      <c r="L2393">
        <v>67</v>
      </c>
      <c r="M2393">
        <v>95</v>
      </c>
      <c r="N2393" t="s">
        <v>51</v>
      </c>
      <c r="O2393" t="s">
        <v>51</v>
      </c>
      <c r="P2393" t="s">
        <v>51</v>
      </c>
      <c r="Q2393">
        <f>IF(Table2[[#This Row],[LgWin]]="Y",1,0)</f>
        <v>0</v>
      </c>
      <c r="R2393" t="s">
        <v>51</v>
      </c>
      <c r="S2393">
        <f>IF(Table2[[#This Row],[WSWin]]="Y",1,0)</f>
        <v>0</v>
      </c>
      <c r="T2393">
        <v>706</v>
      </c>
      <c r="U2393">
        <v>5496</v>
      </c>
      <c r="V2393">
        <v>1351</v>
      </c>
      <c r="W2393">
        <v>259</v>
      </c>
      <c r="X2393">
        <v>29</v>
      </c>
      <c r="Y2393">
        <v>200</v>
      </c>
      <c r="Z2393">
        <v>585</v>
      </c>
      <c r="AA2393">
        <v>1269</v>
      </c>
      <c r="AB2393">
        <v>63</v>
      </c>
      <c r="AC2393">
        <v>21</v>
      </c>
      <c r="AD2393">
        <v>44</v>
      </c>
      <c r="AE2393">
        <v>39</v>
      </c>
      <c r="AF2393">
        <v>759</v>
      </c>
      <c r="AG2393">
        <v>687</v>
      </c>
      <c r="AH2393">
        <v>4.29</v>
      </c>
      <c r="AI2393">
        <v>11</v>
      </c>
      <c r="AJ2393">
        <v>9</v>
      </c>
      <c r="AK2393">
        <v>23</v>
      </c>
      <c r="AL2393">
        <v>4324</v>
      </c>
      <c r="AM2393">
        <v>1373</v>
      </c>
      <c r="AN2393">
        <v>167</v>
      </c>
      <c r="AO2393">
        <v>606</v>
      </c>
      <c r="AP2393">
        <v>1333</v>
      </c>
      <c r="AQ2393">
        <v>114</v>
      </c>
      <c r="AR2393">
        <v>144</v>
      </c>
      <c r="AS2393">
        <v>0.98099999999999998</v>
      </c>
      <c r="AT2393" t="s">
        <v>434</v>
      </c>
      <c r="AU2393" t="s">
        <v>473</v>
      </c>
      <c r="AV2393">
        <v>2693096</v>
      </c>
      <c r="AW2393">
        <v>98</v>
      </c>
      <c r="AX2393">
        <v>98</v>
      </c>
      <c r="AY2393" t="s">
        <v>162</v>
      </c>
      <c r="AZ2393" t="s">
        <v>161</v>
      </c>
      <c r="BA2393" t="s">
        <v>161</v>
      </c>
    </row>
    <row r="2394" spans="1:53" x14ac:dyDescent="0.55000000000000004">
      <c r="A2394">
        <v>2002</v>
      </c>
      <c r="B2394" t="b">
        <f>IF(Table2[[#This Row],[yearID]]&gt;=1903,TRUE,FALSE)</f>
        <v>1</v>
      </c>
      <c r="C2394" t="b">
        <f>IF(Table2[[#This Row],[yearID]]&gt;=1973,TRUE,FALSE)</f>
        <v>1</v>
      </c>
      <c r="D2394" t="s">
        <v>157</v>
      </c>
      <c r="E2394" t="s">
        <v>167</v>
      </c>
      <c r="F2394" t="s">
        <v>167</v>
      </c>
      <c r="G2394" t="str">
        <f>VLOOKUP(Table2[[#This Row],[franchID]],TeamsFranchises!$A$1:$D$121,2,FALSE)</f>
        <v>Cincinnati Reds</v>
      </c>
      <c r="H2394" t="s">
        <v>591</v>
      </c>
      <c r="I2394">
        <v>3</v>
      </c>
      <c r="J2394">
        <v>162</v>
      </c>
      <c r="K2394">
        <v>80</v>
      </c>
      <c r="L2394">
        <v>78</v>
      </c>
      <c r="M2394">
        <v>84</v>
      </c>
      <c r="N2394" t="s">
        <v>51</v>
      </c>
      <c r="O2394" t="s">
        <v>51</v>
      </c>
      <c r="P2394" t="s">
        <v>51</v>
      </c>
      <c r="Q2394">
        <f>IF(Table2[[#This Row],[LgWin]]="Y",1,0)</f>
        <v>0</v>
      </c>
      <c r="R2394" t="s">
        <v>51</v>
      </c>
      <c r="S2394">
        <f>IF(Table2[[#This Row],[WSWin]]="Y",1,0)</f>
        <v>0</v>
      </c>
      <c r="T2394">
        <v>709</v>
      </c>
      <c r="U2394">
        <v>5470</v>
      </c>
      <c r="V2394">
        <v>1386</v>
      </c>
      <c r="W2394">
        <v>297</v>
      </c>
      <c r="X2394">
        <v>21</v>
      </c>
      <c r="Y2394">
        <v>169</v>
      </c>
      <c r="Z2394">
        <v>583</v>
      </c>
      <c r="AA2394">
        <v>1188</v>
      </c>
      <c r="AB2394">
        <v>116</v>
      </c>
      <c r="AC2394">
        <v>52</v>
      </c>
      <c r="AD2394">
        <v>66</v>
      </c>
      <c r="AE2394">
        <v>40</v>
      </c>
      <c r="AF2394">
        <v>774</v>
      </c>
      <c r="AG2394">
        <v>690</v>
      </c>
      <c r="AH2394">
        <v>4.2699999999999996</v>
      </c>
      <c r="AI2394">
        <v>2</v>
      </c>
      <c r="AJ2394">
        <v>8</v>
      </c>
      <c r="AK2394">
        <v>42</v>
      </c>
      <c r="AL2394">
        <v>4361</v>
      </c>
      <c r="AM2394">
        <v>1502</v>
      </c>
      <c r="AN2394">
        <v>173</v>
      </c>
      <c r="AO2394">
        <v>550</v>
      </c>
      <c r="AP2394">
        <v>980</v>
      </c>
      <c r="AQ2394">
        <v>120</v>
      </c>
      <c r="AR2394">
        <v>169</v>
      </c>
      <c r="AS2394">
        <v>0.98099999999999998</v>
      </c>
      <c r="AT2394" t="s">
        <v>165</v>
      </c>
      <c r="AU2394" t="s">
        <v>598</v>
      </c>
      <c r="AV2394">
        <v>1855787</v>
      </c>
      <c r="AW2394">
        <v>104</v>
      </c>
      <c r="AX2394">
        <v>105</v>
      </c>
      <c r="AY2394" t="s">
        <v>167</v>
      </c>
      <c r="AZ2394" t="s">
        <v>167</v>
      </c>
      <c r="BA2394" t="s">
        <v>167</v>
      </c>
    </row>
    <row r="2395" spans="1:53" x14ac:dyDescent="0.55000000000000004">
      <c r="A2395">
        <v>2002</v>
      </c>
      <c r="B2395" t="b">
        <f>IF(Table2[[#This Row],[yearID]]&gt;=1903,TRUE,FALSE)</f>
        <v>1</v>
      </c>
      <c r="C2395" t="b">
        <f>IF(Table2[[#This Row],[yearID]]&gt;=1973,TRUE,FALSE)</f>
        <v>1</v>
      </c>
      <c r="D2395" t="s">
        <v>410</v>
      </c>
      <c r="E2395" t="s">
        <v>64</v>
      </c>
      <c r="F2395" t="s">
        <v>64</v>
      </c>
      <c r="G2395" t="str">
        <f>VLOOKUP(Table2[[#This Row],[franchID]],TeamsFranchises!$A$1:$D$121,2,FALSE)</f>
        <v>Cleveland Indians</v>
      </c>
      <c r="H2395" t="s">
        <v>591</v>
      </c>
      <c r="I2395">
        <v>3</v>
      </c>
      <c r="J2395">
        <v>162</v>
      </c>
      <c r="K2395">
        <v>81</v>
      </c>
      <c r="L2395">
        <v>74</v>
      </c>
      <c r="M2395">
        <v>88</v>
      </c>
      <c r="N2395" t="s">
        <v>51</v>
      </c>
      <c r="O2395" t="s">
        <v>51</v>
      </c>
      <c r="P2395" t="s">
        <v>51</v>
      </c>
      <c r="Q2395">
        <f>IF(Table2[[#This Row],[LgWin]]="Y",1,0)</f>
        <v>0</v>
      </c>
      <c r="R2395" t="s">
        <v>51</v>
      </c>
      <c r="S2395">
        <f>IF(Table2[[#This Row],[WSWin]]="Y",1,0)</f>
        <v>0</v>
      </c>
      <c r="T2395">
        <v>739</v>
      </c>
      <c r="U2395">
        <v>5423</v>
      </c>
      <c r="V2395">
        <v>1349</v>
      </c>
      <c r="W2395">
        <v>255</v>
      </c>
      <c r="X2395">
        <v>26</v>
      </c>
      <c r="Y2395">
        <v>192</v>
      </c>
      <c r="Z2395">
        <v>542</v>
      </c>
      <c r="AA2395">
        <v>1000</v>
      </c>
      <c r="AB2395">
        <v>52</v>
      </c>
      <c r="AC2395">
        <v>37</v>
      </c>
      <c r="AD2395">
        <v>56</v>
      </c>
      <c r="AE2395">
        <v>39</v>
      </c>
      <c r="AF2395">
        <v>837</v>
      </c>
      <c r="AG2395">
        <v>777</v>
      </c>
      <c r="AH2395">
        <v>4.91</v>
      </c>
      <c r="AI2395">
        <v>9</v>
      </c>
      <c r="AJ2395">
        <v>4</v>
      </c>
      <c r="AK2395">
        <v>34</v>
      </c>
      <c r="AL2395">
        <v>4274</v>
      </c>
      <c r="AM2395">
        <v>1508</v>
      </c>
      <c r="AN2395">
        <v>142</v>
      </c>
      <c r="AO2395">
        <v>603</v>
      </c>
      <c r="AP2395">
        <v>1058</v>
      </c>
      <c r="AQ2395">
        <v>113</v>
      </c>
      <c r="AR2395">
        <v>161</v>
      </c>
      <c r="AS2395">
        <v>0.98099999999999998</v>
      </c>
      <c r="AT2395" t="s">
        <v>487</v>
      </c>
      <c r="AU2395" t="s">
        <v>592</v>
      </c>
      <c r="AV2395">
        <v>2616940</v>
      </c>
      <c r="AW2395">
        <v>97</v>
      </c>
      <c r="AX2395">
        <v>98</v>
      </c>
      <c r="AY2395" t="s">
        <v>64</v>
      </c>
      <c r="AZ2395" t="s">
        <v>64</v>
      </c>
      <c r="BA2395" t="s">
        <v>64</v>
      </c>
    </row>
    <row r="2396" spans="1:53" x14ac:dyDescent="0.55000000000000004">
      <c r="A2396">
        <v>2002</v>
      </c>
      <c r="B2396" t="b">
        <f>IF(Table2[[#This Row],[yearID]]&gt;=1903,TRUE,FALSE)</f>
        <v>1</v>
      </c>
      <c r="C2396" t="b">
        <f>IF(Table2[[#This Row],[yearID]]&gt;=1973,TRUE,FALSE)</f>
        <v>1</v>
      </c>
      <c r="D2396" t="s">
        <v>157</v>
      </c>
      <c r="E2396" t="s">
        <v>241</v>
      </c>
      <c r="F2396" t="s">
        <v>241</v>
      </c>
      <c r="G2396" t="str">
        <f>VLOOKUP(Table2[[#This Row],[franchID]],TeamsFranchises!$A$1:$D$121,2,FALSE)</f>
        <v>Colorado Rockies</v>
      </c>
      <c r="H2396" t="s">
        <v>8</v>
      </c>
      <c r="I2396">
        <v>4</v>
      </c>
      <c r="J2396">
        <v>162</v>
      </c>
      <c r="K2396">
        <v>81</v>
      </c>
      <c r="L2396">
        <v>73</v>
      </c>
      <c r="M2396">
        <v>89</v>
      </c>
      <c r="N2396" t="s">
        <v>51</v>
      </c>
      <c r="O2396" t="s">
        <v>51</v>
      </c>
      <c r="P2396" t="s">
        <v>51</v>
      </c>
      <c r="Q2396">
        <f>IF(Table2[[#This Row],[LgWin]]="Y",1,0)</f>
        <v>0</v>
      </c>
      <c r="R2396" t="s">
        <v>51</v>
      </c>
      <c r="S2396">
        <f>IF(Table2[[#This Row],[WSWin]]="Y",1,0)</f>
        <v>0</v>
      </c>
      <c r="T2396">
        <v>778</v>
      </c>
      <c r="U2396">
        <v>5512</v>
      </c>
      <c r="V2396">
        <v>1508</v>
      </c>
      <c r="W2396">
        <v>283</v>
      </c>
      <c r="X2396">
        <v>41</v>
      </c>
      <c r="Y2396">
        <v>152</v>
      </c>
      <c r="Z2396">
        <v>497</v>
      </c>
      <c r="AA2396">
        <v>1043</v>
      </c>
      <c r="AB2396">
        <v>103</v>
      </c>
      <c r="AC2396">
        <v>53</v>
      </c>
      <c r="AD2396">
        <v>56</v>
      </c>
      <c r="AE2396">
        <v>50</v>
      </c>
      <c r="AF2396">
        <v>898</v>
      </c>
      <c r="AG2396">
        <v>825</v>
      </c>
      <c r="AH2396">
        <v>5.2</v>
      </c>
      <c r="AI2396">
        <v>1</v>
      </c>
      <c r="AJ2396">
        <v>8</v>
      </c>
      <c r="AK2396">
        <v>43</v>
      </c>
      <c r="AL2396">
        <v>4280</v>
      </c>
      <c r="AM2396">
        <v>1554</v>
      </c>
      <c r="AN2396">
        <v>225</v>
      </c>
      <c r="AO2396">
        <v>582</v>
      </c>
      <c r="AP2396">
        <v>920</v>
      </c>
      <c r="AQ2396">
        <v>112</v>
      </c>
      <c r="AR2396">
        <v>158</v>
      </c>
      <c r="AS2396">
        <v>0.98199999999999998</v>
      </c>
      <c r="AT2396" t="s">
        <v>584</v>
      </c>
      <c r="AU2396" t="s">
        <v>594</v>
      </c>
      <c r="AV2396">
        <v>2737838</v>
      </c>
      <c r="AW2396">
        <v>116</v>
      </c>
      <c r="AX2396">
        <v>116</v>
      </c>
      <c r="AY2396" t="s">
        <v>241</v>
      </c>
      <c r="AZ2396" t="s">
        <v>241</v>
      </c>
      <c r="BA2396" t="s">
        <v>241</v>
      </c>
    </row>
    <row r="2397" spans="1:53" x14ac:dyDescent="0.55000000000000004">
      <c r="A2397">
        <v>2002</v>
      </c>
      <c r="B2397" t="b">
        <f>IF(Table2[[#This Row],[yearID]]&gt;=1903,TRUE,FALSE)</f>
        <v>1</v>
      </c>
      <c r="C2397" t="b">
        <f>IF(Table2[[#This Row],[yearID]]&gt;=1973,TRUE,FALSE)</f>
        <v>1</v>
      </c>
      <c r="D2397" t="s">
        <v>410</v>
      </c>
      <c r="E2397" t="s">
        <v>419</v>
      </c>
      <c r="F2397" t="s">
        <v>419</v>
      </c>
      <c r="G2397" t="str">
        <f>VLOOKUP(Table2[[#This Row],[franchID]],TeamsFranchises!$A$1:$D$121,2,FALSE)</f>
        <v>Detroit Tigers</v>
      </c>
      <c r="H2397" t="s">
        <v>591</v>
      </c>
      <c r="I2397">
        <v>5</v>
      </c>
      <c r="J2397">
        <v>161</v>
      </c>
      <c r="K2397">
        <v>80</v>
      </c>
      <c r="L2397">
        <v>55</v>
      </c>
      <c r="M2397">
        <v>106</v>
      </c>
      <c r="N2397" t="s">
        <v>51</v>
      </c>
      <c r="O2397" t="s">
        <v>51</v>
      </c>
      <c r="P2397" t="s">
        <v>51</v>
      </c>
      <c r="Q2397">
        <f>IF(Table2[[#This Row],[LgWin]]="Y",1,0)</f>
        <v>0</v>
      </c>
      <c r="R2397" t="s">
        <v>51</v>
      </c>
      <c r="S2397">
        <f>IF(Table2[[#This Row],[WSWin]]="Y",1,0)</f>
        <v>0</v>
      </c>
      <c r="T2397">
        <v>575</v>
      </c>
      <c r="U2397">
        <v>5406</v>
      </c>
      <c r="V2397">
        <v>1340</v>
      </c>
      <c r="W2397">
        <v>265</v>
      </c>
      <c r="X2397">
        <v>37</v>
      </c>
      <c r="Y2397">
        <v>124</v>
      </c>
      <c r="Z2397">
        <v>363</v>
      </c>
      <c r="AA2397">
        <v>1035</v>
      </c>
      <c r="AB2397">
        <v>65</v>
      </c>
      <c r="AC2397">
        <v>44</v>
      </c>
      <c r="AD2397">
        <v>64</v>
      </c>
      <c r="AE2397">
        <v>57</v>
      </c>
      <c r="AF2397">
        <v>864</v>
      </c>
      <c r="AG2397">
        <v>773</v>
      </c>
      <c r="AH2397">
        <v>4.92</v>
      </c>
      <c r="AI2397">
        <v>11</v>
      </c>
      <c r="AJ2397">
        <v>7</v>
      </c>
      <c r="AK2397">
        <v>33</v>
      </c>
      <c r="AL2397">
        <v>4242</v>
      </c>
      <c r="AM2397">
        <v>1593</v>
      </c>
      <c r="AN2397">
        <v>163</v>
      </c>
      <c r="AO2397">
        <v>463</v>
      </c>
      <c r="AP2397">
        <v>794</v>
      </c>
      <c r="AQ2397">
        <v>142</v>
      </c>
      <c r="AR2397">
        <v>148</v>
      </c>
      <c r="AS2397">
        <v>0.97699999999999998</v>
      </c>
      <c r="AT2397" t="s">
        <v>420</v>
      </c>
      <c r="AU2397" t="s">
        <v>610</v>
      </c>
      <c r="AV2397">
        <v>1503623</v>
      </c>
      <c r="AW2397">
        <v>92</v>
      </c>
      <c r="AX2397">
        <v>95</v>
      </c>
      <c r="AY2397" t="s">
        <v>419</v>
      </c>
      <c r="AZ2397" t="s">
        <v>419</v>
      </c>
      <c r="BA2397" t="s">
        <v>419</v>
      </c>
    </row>
    <row r="2398" spans="1:53" x14ac:dyDescent="0.55000000000000004">
      <c r="A2398">
        <v>2002</v>
      </c>
      <c r="B2398" t="b">
        <f>IF(Table2[[#This Row],[yearID]]&gt;=1903,TRUE,FALSE)</f>
        <v>1</v>
      </c>
      <c r="C2398" t="b">
        <f>IF(Table2[[#This Row],[yearID]]&gt;=1973,TRUE,FALSE)</f>
        <v>1</v>
      </c>
      <c r="D2398" t="s">
        <v>157</v>
      </c>
      <c r="E2398" t="s">
        <v>586</v>
      </c>
      <c r="F2398" t="s">
        <v>587</v>
      </c>
      <c r="G2398" t="str">
        <f>VLOOKUP(Table2[[#This Row],[franchID]],TeamsFranchises!$A$1:$D$121,2,FALSE)</f>
        <v>Florida Marlins</v>
      </c>
      <c r="H2398" t="s">
        <v>37</v>
      </c>
      <c r="I2398">
        <v>4</v>
      </c>
      <c r="J2398">
        <v>162</v>
      </c>
      <c r="K2398">
        <v>81</v>
      </c>
      <c r="L2398">
        <v>79</v>
      </c>
      <c r="M2398">
        <v>83</v>
      </c>
      <c r="N2398" t="s">
        <v>51</v>
      </c>
      <c r="O2398" t="s">
        <v>51</v>
      </c>
      <c r="P2398" t="s">
        <v>51</v>
      </c>
      <c r="Q2398">
        <f>IF(Table2[[#This Row],[LgWin]]="Y",1,0)</f>
        <v>0</v>
      </c>
      <c r="R2398" t="s">
        <v>51</v>
      </c>
      <c r="S2398">
        <f>IF(Table2[[#This Row],[WSWin]]="Y",1,0)</f>
        <v>0</v>
      </c>
      <c r="T2398">
        <v>699</v>
      </c>
      <c r="U2398">
        <v>5496</v>
      </c>
      <c r="V2398">
        <v>1433</v>
      </c>
      <c r="W2398">
        <v>280</v>
      </c>
      <c r="X2398">
        <v>32</v>
      </c>
      <c r="Y2398">
        <v>146</v>
      </c>
      <c r="Z2398">
        <v>595</v>
      </c>
      <c r="AA2398">
        <v>1130</v>
      </c>
      <c r="AB2398">
        <v>177</v>
      </c>
      <c r="AC2398">
        <v>73</v>
      </c>
      <c r="AD2398">
        <v>61</v>
      </c>
      <c r="AE2398">
        <v>49</v>
      </c>
      <c r="AF2398">
        <v>763</v>
      </c>
      <c r="AG2398">
        <v>706</v>
      </c>
      <c r="AH2398">
        <v>4.3600000000000003</v>
      </c>
      <c r="AI2398">
        <v>11</v>
      </c>
      <c r="AJ2398">
        <v>12</v>
      </c>
      <c r="AK2398">
        <v>36</v>
      </c>
      <c r="AL2398">
        <v>4369</v>
      </c>
      <c r="AM2398">
        <v>1449</v>
      </c>
      <c r="AN2398">
        <v>151</v>
      </c>
      <c r="AO2398">
        <v>631</v>
      </c>
      <c r="AP2398">
        <v>1104</v>
      </c>
      <c r="AQ2398">
        <v>106</v>
      </c>
      <c r="AR2398">
        <v>163</v>
      </c>
      <c r="AS2398">
        <v>0.98299999999999998</v>
      </c>
      <c r="AT2398" t="s">
        <v>588</v>
      </c>
      <c r="AU2398" t="s">
        <v>608</v>
      </c>
      <c r="AV2398">
        <v>813118</v>
      </c>
      <c r="AW2398">
        <v>97</v>
      </c>
      <c r="AX2398">
        <v>98</v>
      </c>
      <c r="AY2398" t="s">
        <v>587</v>
      </c>
      <c r="AZ2398" t="s">
        <v>586</v>
      </c>
      <c r="BA2398" t="s">
        <v>586</v>
      </c>
    </row>
    <row r="2399" spans="1:53" x14ac:dyDescent="0.55000000000000004">
      <c r="A2399">
        <v>2002</v>
      </c>
      <c r="B2399" t="b">
        <f>IF(Table2[[#This Row],[yearID]]&gt;=1903,TRUE,FALSE)</f>
        <v>1</v>
      </c>
      <c r="C2399" t="b">
        <f>IF(Table2[[#This Row],[yearID]]&gt;=1973,TRUE,FALSE)</f>
        <v>1</v>
      </c>
      <c r="D2399" t="s">
        <v>157</v>
      </c>
      <c r="E2399" t="s">
        <v>528</v>
      </c>
      <c r="F2399" t="s">
        <v>528</v>
      </c>
      <c r="G2399" t="str">
        <f>VLOOKUP(Table2[[#This Row],[franchID]],TeamsFranchises!$A$1:$D$121,2,FALSE)</f>
        <v>Houston Astros</v>
      </c>
      <c r="H2399" t="s">
        <v>591</v>
      </c>
      <c r="I2399">
        <v>2</v>
      </c>
      <c r="J2399">
        <v>162</v>
      </c>
      <c r="K2399">
        <v>81</v>
      </c>
      <c r="L2399">
        <v>84</v>
      </c>
      <c r="M2399">
        <v>78</v>
      </c>
      <c r="N2399" t="s">
        <v>51</v>
      </c>
      <c r="O2399" t="s">
        <v>51</v>
      </c>
      <c r="P2399" t="s">
        <v>51</v>
      </c>
      <c r="Q2399">
        <f>IF(Table2[[#This Row],[LgWin]]="Y",1,0)</f>
        <v>0</v>
      </c>
      <c r="R2399" t="s">
        <v>51</v>
      </c>
      <c r="S2399">
        <f>IF(Table2[[#This Row],[WSWin]]="Y",1,0)</f>
        <v>0</v>
      </c>
      <c r="T2399">
        <v>749</v>
      </c>
      <c r="U2399">
        <v>5503</v>
      </c>
      <c r="V2399">
        <v>1441</v>
      </c>
      <c r="W2399">
        <v>291</v>
      </c>
      <c r="X2399">
        <v>32</v>
      </c>
      <c r="Y2399">
        <v>167</v>
      </c>
      <c r="Z2399">
        <v>589</v>
      </c>
      <c r="AA2399">
        <v>1120</v>
      </c>
      <c r="AB2399">
        <v>71</v>
      </c>
      <c r="AC2399">
        <v>27</v>
      </c>
      <c r="AD2399">
        <v>59</v>
      </c>
      <c r="AE2399">
        <v>37</v>
      </c>
      <c r="AF2399">
        <v>695</v>
      </c>
      <c r="AG2399">
        <v>642</v>
      </c>
      <c r="AH2399">
        <v>4</v>
      </c>
      <c r="AI2399">
        <v>2</v>
      </c>
      <c r="AJ2399">
        <v>11</v>
      </c>
      <c r="AK2399">
        <v>43</v>
      </c>
      <c r="AL2399">
        <v>4335</v>
      </c>
      <c r="AM2399">
        <v>1423</v>
      </c>
      <c r="AN2399">
        <v>151</v>
      </c>
      <c r="AO2399">
        <v>546</v>
      </c>
      <c r="AP2399">
        <v>1219</v>
      </c>
      <c r="AQ2399">
        <v>83</v>
      </c>
      <c r="AR2399">
        <v>149</v>
      </c>
      <c r="AS2399">
        <v>0.98599999999999999</v>
      </c>
      <c r="AT2399" t="s">
        <v>539</v>
      </c>
      <c r="AU2399" t="s">
        <v>616</v>
      </c>
      <c r="AV2399">
        <v>2517357</v>
      </c>
      <c r="AW2399">
        <v>106</v>
      </c>
      <c r="AX2399">
        <v>105</v>
      </c>
      <c r="AY2399" t="s">
        <v>528</v>
      </c>
      <c r="AZ2399" t="s">
        <v>528</v>
      </c>
      <c r="BA2399" t="s">
        <v>528</v>
      </c>
    </row>
    <row r="2400" spans="1:53" x14ac:dyDescent="0.55000000000000004">
      <c r="A2400">
        <v>2002</v>
      </c>
      <c r="B2400" t="b">
        <f>IF(Table2[[#This Row],[yearID]]&gt;=1903,TRUE,FALSE)</f>
        <v>1</v>
      </c>
      <c r="C2400" t="b">
        <f>IF(Table2[[#This Row],[yearID]]&gt;=1973,TRUE,FALSE)</f>
        <v>1</v>
      </c>
      <c r="D2400" t="s">
        <v>410</v>
      </c>
      <c r="E2400" t="s">
        <v>509</v>
      </c>
      <c r="F2400" t="s">
        <v>548</v>
      </c>
      <c r="G2400" t="str">
        <f>VLOOKUP(Table2[[#This Row],[franchID]],TeamsFranchises!$A$1:$D$121,2,FALSE)</f>
        <v>Kansas City Royals</v>
      </c>
      <c r="H2400" t="s">
        <v>591</v>
      </c>
      <c r="I2400">
        <v>4</v>
      </c>
      <c r="J2400">
        <v>162</v>
      </c>
      <c r="K2400">
        <v>77</v>
      </c>
      <c r="L2400">
        <v>62</v>
      </c>
      <c r="M2400">
        <v>100</v>
      </c>
      <c r="N2400" t="s">
        <v>51</v>
      </c>
      <c r="O2400" t="s">
        <v>51</v>
      </c>
      <c r="P2400" t="s">
        <v>51</v>
      </c>
      <c r="Q2400">
        <f>IF(Table2[[#This Row],[LgWin]]="Y",1,0)</f>
        <v>0</v>
      </c>
      <c r="R2400" t="s">
        <v>51</v>
      </c>
      <c r="S2400">
        <f>IF(Table2[[#This Row],[WSWin]]="Y",1,0)</f>
        <v>0</v>
      </c>
      <c r="T2400">
        <v>737</v>
      </c>
      <c r="U2400">
        <v>5535</v>
      </c>
      <c r="V2400">
        <v>1415</v>
      </c>
      <c r="W2400">
        <v>285</v>
      </c>
      <c r="X2400">
        <v>42</v>
      </c>
      <c r="Y2400">
        <v>140</v>
      </c>
      <c r="Z2400">
        <v>524</v>
      </c>
      <c r="AA2400">
        <v>921</v>
      </c>
      <c r="AB2400">
        <v>140</v>
      </c>
      <c r="AC2400">
        <v>65</v>
      </c>
      <c r="AD2400">
        <v>52</v>
      </c>
      <c r="AE2400">
        <v>51</v>
      </c>
      <c r="AF2400">
        <v>891</v>
      </c>
      <c r="AG2400">
        <v>834</v>
      </c>
      <c r="AH2400">
        <v>5.21</v>
      </c>
      <c r="AI2400">
        <v>12</v>
      </c>
      <c r="AJ2400">
        <v>6</v>
      </c>
      <c r="AK2400">
        <v>30</v>
      </c>
      <c r="AL2400">
        <v>4323</v>
      </c>
      <c r="AM2400">
        <v>1587</v>
      </c>
      <c r="AN2400">
        <v>212</v>
      </c>
      <c r="AO2400">
        <v>572</v>
      </c>
      <c r="AP2400">
        <v>909</v>
      </c>
      <c r="AQ2400">
        <v>130</v>
      </c>
      <c r="AR2400">
        <v>153</v>
      </c>
      <c r="AS2400">
        <v>0.97899999999999998</v>
      </c>
      <c r="AT2400" t="s">
        <v>549</v>
      </c>
      <c r="AU2400" t="s">
        <v>590</v>
      </c>
      <c r="AV2400">
        <v>1323036</v>
      </c>
      <c r="AW2400">
        <v>110</v>
      </c>
      <c r="AX2400">
        <v>111</v>
      </c>
      <c r="AY2400" t="s">
        <v>548</v>
      </c>
      <c r="AZ2400" t="s">
        <v>509</v>
      </c>
      <c r="BA2400" t="s">
        <v>509</v>
      </c>
    </row>
    <row r="2401" spans="1:53" x14ac:dyDescent="0.55000000000000004">
      <c r="A2401">
        <v>2002</v>
      </c>
      <c r="B2401" t="b">
        <f>IF(Table2[[#This Row],[yearID]]&gt;=1903,TRUE,FALSE)</f>
        <v>1</v>
      </c>
      <c r="C2401" t="b">
        <f>IF(Table2[[#This Row],[yearID]]&gt;=1973,TRUE,FALSE)</f>
        <v>1</v>
      </c>
      <c r="D2401" t="s">
        <v>157</v>
      </c>
      <c r="E2401" t="s">
        <v>511</v>
      </c>
      <c r="F2401" t="s">
        <v>260</v>
      </c>
      <c r="G2401" t="str">
        <f>VLOOKUP(Table2[[#This Row],[franchID]],TeamsFranchises!$A$1:$D$121,2,FALSE)</f>
        <v>Los Angeles Dodgers</v>
      </c>
      <c r="H2401" t="s">
        <v>8</v>
      </c>
      <c r="I2401">
        <v>3</v>
      </c>
      <c r="J2401">
        <v>162</v>
      </c>
      <c r="K2401">
        <v>81</v>
      </c>
      <c r="L2401">
        <v>92</v>
      </c>
      <c r="M2401">
        <v>70</v>
      </c>
      <c r="N2401" t="s">
        <v>51</v>
      </c>
      <c r="O2401" t="s">
        <v>51</v>
      </c>
      <c r="P2401" t="s">
        <v>51</v>
      </c>
      <c r="Q2401">
        <f>IF(Table2[[#This Row],[LgWin]]="Y",1,0)</f>
        <v>0</v>
      </c>
      <c r="R2401" t="s">
        <v>51</v>
      </c>
      <c r="S2401">
        <f>IF(Table2[[#This Row],[WSWin]]="Y",1,0)</f>
        <v>0</v>
      </c>
      <c r="T2401">
        <v>713</v>
      </c>
      <c r="U2401">
        <v>5554</v>
      </c>
      <c r="V2401">
        <v>1464</v>
      </c>
      <c r="W2401">
        <v>286</v>
      </c>
      <c r="X2401">
        <v>29</v>
      </c>
      <c r="Y2401">
        <v>155</v>
      </c>
      <c r="Z2401">
        <v>428</v>
      </c>
      <c r="AA2401">
        <v>940</v>
      </c>
      <c r="AB2401">
        <v>96</v>
      </c>
      <c r="AC2401">
        <v>37</v>
      </c>
      <c r="AD2401">
        <v>53</v>
      </c>
      <c r="AE2401">
        <v>44</v>
      </c>
      <c r="AF2401">
        <v>643</v>
      </c>
      <c r="AG2401">
        <v>598</v>
      </c>
      <c r="AH2401">
        <v>3.69</v>
      </c>
      <c r="AI2401">
        <v>4</v>
      </c>
      <c r="AJ2401">
        <v>15</v>
      </c>
      <c r="AK2401">
        <v>56</v>
      </c>
      <c r="AL2401">
        <v>4373</v>
      </c>
      <c r="AM2401">
        <v>1311</v>
      </c>
      <c r="AN2401">
        <v>165</v>
      </c>
      <c r="AO2401">
        <v>555</v>
      </c>
      <c r="AP2401">
        <v>1132</v>
      </c>
      <c r="AQ2401">
        <v>90</v>
      </c>
      <c r="AR2401">
        <v>134</v>
      </c>
      <c r="AS2401">
        <v>0.98499999999999999</v>
      </c>
      <c r="AT2401" t="s">
        <v>512</v>
      </c>
      <c r="AU2401" t="s">
        <v>531</v>
      </c>
      <c r="AV2401">
        <v>3131255</v>
      </c>
      <c r="AW2401">
        <v>92</v>
      </c>
      <c r="AX2401">
        <v>92</v>
      </c>
      <c r="AY2401" t="s">
        <v>260</v>
      </c>
      <c r="AZ2401" t="s">
        <v>511</v>
      </c>
      <c r="BA2401" t="s">
        <v>511</v>
      </c>
    </row>
    <row r="2402" spans="1:53" x14ac:dyDescent="0.55000000000000004">
      <c r="A2402">
        <v>2002</v>
      </c>
      <c r="B2402" t="b">
        <f>IF(Table2[[#This Row],[yearID]]&gt;=1903,TRUE,FALSE)</f>
        <v>1</v>
      </c>
      <c r="C2402" t="b">
        <f>IF(Table2[[#This Row],[yearID]]&gt;=1973,TRUE,FALSE)</f>
        <v>1</v>
      </c>
      <c r="D2402" t="s">
        <v>157</v>
      </c>
      <c r="E2402" t="s">
        <v>282</v>
      </c>
      <c r="F2402" t="s">
        <v>282</v>
      </c>
      <c r="G2402" t="str">
        <f>VLOOKUP(Table2[[#This Row],[franchID]],TeamsFranchises!$A$1:$D$121,2,FALSE)</f>
        <v>Milwaukee Brewers</v>
      </c>
      <c r="H2402" t="s">
        <v>591</v>
      </c>
      <c r="I2402">
        <v>6</v>
      </c>
      <c r="J2402">
        <v>162</v>
      </c>
      <c r="K2402">
        <v>81</v>
      </c>
      <c r="L2402">
        <v>56</v>
      </c>
      <c r="M2402">
        <v>106</v>
      </c>
      <c r="N2402" t="s">
        <v>51</v>
      </c>
      <c r="O2402" t="s">
        <v>51</v>
      </c>
      <c r="P2402" t="s">
        <v>51</v>
      </c>
      <c r="Q2402">
        <f>IF(Table2[[#This Row],[LgWin]]="Y",1,0)</f>
        <v>0</v>
      </c>
      <c r="R2402" t="s">
        <v>51</v>
      </c>
      <c r="S2402">
        <f>IF(Table2[[#This Row],[WSWin]]="Y",1,0)</f>
        <v>0</v>
      </c>
      <c r="T2402">
        <v>627</v>
      </c>
      <c r="U2402">
        <v>5415</v>
      </c>
      <c r="V2402">
        <v>1369</v>
      </c>
      <c r="W2402">
        <v>269</v>
      </c>
      <c r="X2402">
        <v>29</v>
      </c>
      <c r="Y2402">
        <v>139</v>
      </c>
      <c r="Z2402">
        <v>500</v>
      </c>
      <c r="AA2402">
        <v>1125</v>
      </c>
      <c r="AB2402">
        <v>94</v>
      </c>
      <c r="AC2402">
        <v>50</v>
      </c>
      <c r="AD2402">
        <v>55</v>
      </c>
      <c r="AE2402">
        <v>34</v>
      </c>
      <c r="AF2402">
        <v>821</v>
      </c>
      <c r="AG2402">
        <v>752</v>
      </c>
      <c r="AH2402">
        <v>4.7300000000000004</v>
      </c>
      <c r="AI2402">
        <v>7</v>
      </c>
      <c r="AJ2402">
        <v>4</v>
      </c>
      <c r="AK2402">
        <v>32</v>
      </c>
      <c r="AL2402">
        <v>4297</v>
      </c>
      <c r="AM2402">
        <v>1468</v>
      </c>
      <c r="AN2402">
        <v>199</v>
      </c>
      <c r="AO2402">
        <v>666</v>
      </c>
      <c r="AP2402">
        <v>1026</v>
      </c>
      <c r="AQ2402">
        <v>103</v>
      </c>
      <c r="AR2402">
        <v>154</v>
      </c>
      <c r="AS2402">
        <v>0.98299999999999998</v>
      </c>
      <c r="AT2402" t="s">
        <v>281</v>
      </c>
      <c r="AU2402" t="s">
        <v>614</v>
      </c>
      <c r="AV2402">
        <v>1969153</v>
      </c>
      <c r="AW2402">
        <v>98</v>
      </c>
      <c r="AX2402">
        <v>99</v>
      </c>
      <c r="AY2402" t="s">
        <v>282</v>
      </c>
      <c r="AZ2402" t="s">
        <v>563</v>
      </c>
      <c r="BA2402" t="s">
        <v>282</v>
      </c>
    </row>
    <row r="2403" spans="1:53" x14ac:dyDescent="0.55000000000000004">
      <c r="A2403">
        <v>2002</v>
      </c>
      <c r="B2403" t="b">
        <f>IF(Table2[[#This Row],[yearID]]&gt;=1903,TRUE,FALSE)</f>
        <v>1</v>
      </c>
      <c r="C2403" t="b">
        <f>IF(Table2[[#This Row],[yearID]]&gt;=1973,TRUE,FALSE)</f>
        <v>1</v>
      </c>
      <c r="D2403" t="s">
        <v>410</v>
      </c>
      <c r="E2403" t="s">
        <v>426</v>
      </c>
      <c r="F2403" t="s">
        <v>426</v>
      </c>
      <c r="G2403" t="str">
        <f>VLOOKUP(Table2[[#This Row],[franchID]],TeamsFranchises!$A$1:$D$121,2,FALSE)</f>
        <v>Minnesota Twins</v>
      </c>
      <c r="H2403" t="s">
        <v>591</v>
      </c>
      <c r="I2403">
        <v>1</v>
      </c>
      <c r="J2403">
        <v>161</v>
      </c>
      <c r="K2403">
        <v>81</v>
      </c>
      <c r="L2403">
        <v>94</v>
      </c>
      <c r="M2403">
        <v>67</v>
      </c>
      <c r="N2403" t="s">
        <v>76</v>
      </c>
      <c r="O2403" t="s">
        <v>51</v>
      </c>
      <c r="P2403" t="s">
        <v>51</v>
      </c>
      <c r="Q2403">
        <f>IF(Table2[[#This Row],[LgWin]]="Y",1,0)</f>
        <v>0</v>
      </c>
      <c r="R2403" t="s">
        <v>51</v>
      </c>
      <c r="S2403">
        <f>IF(Table2[[#This Row],[WSWin]]="Y",1,0)</f>
        <v>0</v>
      </c>
      <c r="T2403">
        <v>768</v>
      </c>
      <c r="U2403">
        <v>5582</v>
      </c>
      <c r="V2403">
        <v>1518</v>
      </c>
      <c r="W2403">
        <v>348</v>
      </c>
      <c r="X2403">
        <v>36</v>
      </c>
      <c r="Y2403">
        <v>167</v>
      </c>
      <c r="Z2403">
        <v>472</v>
      </c>
      <c r="AA2403">
        <v>1089</v>
      </c>
      <c r="AB2403">
        <v>79</v>
      </c>
      <c r="AC2403">
        <v>62</v>
      </c>
      <c r="AD2403">
        <v>56</v>
      </c>
      <c r="AE2403">
        <v>52</v>
      </c>
      <c r="AF2403">
        <v>712</v>
      </c>
      <c r="AG2403">
        <v>662</v>
      </c>
      <c r="AH2403">
        <v>4.12</v>
      </c>
      <c r="AI2403">
        <v>8</v>
      </c>
      <c r="AJ2403">
        <v>9</v>
      </c>
      <c r="AK2403">
        <v>47</v>
      </c>
      <c r="AL2403">
        <v>4334</v>
      </c>
      <c r="AM2403">
        <v>1454</v>
      </c>
      <c r="AN2403">
        <v>184</v>
      </c>
      <c r="AO2403">
        <v>439</v>
      </c>
      <c r="AP2403">
        <v>1026</v>
      </c>
      <c r="AQ2403">
        <v>74</v>
      </c>
      <c r="AR2403">
        <v>124</v>
      </c>
      <c r="AS2403">
        <v>0.98699999999999999</v>
      </c>
      <c r="AT2403" t="s">
        <v>523</v>
      </c>
      <c r="AU2403" t="s">
        <v>579</v>
      </c>
      <c r="AV2403">
        <v>1924473</v>
      </c>
      <c r="AW2403">
        <v>100</v>
      </c>
      <c r="AX2403">
        <v>100</v>
      </c>
      <c r="AY2403" t="s">
        <v>426</v>
      </c>
      <c r="AZ2403" t="s">
        <v>426</v>
      </c>
      <c r="BA2403" t="s">
        <v>426</v>
      </c>
    </row>
    <row r="2404" spans="1:53" x14ac:dyDescent="0.55000000000000004">
      <c r="A2404">
        <v>2002</v>
      </c>
      <c r="B2404" t="b">
        <f>IF(Table2[[#This Row],[yearID]]&gt;=1903,TRUE,FALSE)</f>
        <v>1</v>
      </c>
      <c r="C2404" t="b">
        <f>IF(Table2[[#This Row],[yearID]]&gt;=1973,TRUE,FALSE)</f>
        <v>1</v>
      </c>
      <c r="D2404" t="s">
        <v>157</v>
      </c>
      <c r="E2404" t="s">
        <v>551</v>
      </c>
      <c r="F2404" t="s">
        <v>398</v>
      </c>
      <c r="G2404" t="str">
        <f>VLOOKUP(Table2[[#This Row],[franchID]],TeamsFranchises!$A$1:$D$121,2,FALSE)</f>
        <v>Washington Nationals</v>
      </c>
      <c r="H2404" t="s">
        <v>37</v>
      </c>
      <c r="I2404">
        <v>2</v>
      </c>
      <c r="J2404">
        <v>162</v>
      </c>
      <c r="K2404">
        <v>81</v>
      </c>
      <c r="L2404">
        <v>83</v>
      </c>
      <c r="M2404">
        <v>79</v>
      </c>
      <c r="N2404" t="s">
        <v>51</v>
      </c>
      <c r="O2404" t="s">
        <v>51</v>
      </c>
      <c r="P2404" t="s">
        <v>51</v>
      </c>
      <c r="Q2404">
        <f>IF(Table2[[#This Row],[LgWin]]="Y",1,0)</f>
        <v>0</v>
      </c>
      <c r="R2404" t="s">
        <v>51</v>
      </c>
      <c r="S2404">
        <f>IF(Table2[[#This Row],[WSWin]]="Y",1,0)</f>
        <v>0</v>
      </c>
      <c r="T2404">
        <v>735</v>
      </c>
      <c r="U2404">
        <v>5479</v>
      </c>
      <c r="V2404">
        <v>1432</v>
      </c>
      <c r="W2404">
        <v>300</v>
      </c>
      <c r="X2404">
        <v>36</v>
      </c>
      <c r="Y2404">
        <v>162</v>
      </c>
      <c r="Z2404">
        <v>575</v>
      </c>
      <c r="AA2404">
        <v>1104</v>
      </c>
      <c r="AB2404">
        <v>118</v>
      </c>
      <c r="AC2404">
        <v>64</v>
      </c>
      <c r="AD2404">
        <v>46</v>
      </c>
      <c r="AE2404">
        <v>42</v>
      </c>
      <c r="AF2404">
        <v>718</v>
      </c>
      <c r="AG2404">
        <v>641</v>
      </c>
      <c r="AH2404">
        <v>3.97</v>
      </c>
      <c r="AI2404">
        <v>9</v>
      </c>
      <c r="AJ2404">
        <v>3</v>
      </c>
      <c r="AK2404">
        <v>39</v>
      </c>
      <c r="AL2404">
        <v>4359</v>
      </c>
      <c r="AM2404">
        <v>1475</v>
      </c>
      <c r="AN2404">
        <v>165</v>
      </c>
      <c r="AO2404">
        <v>508</v>
      </c>
      <c r="AP2404">
        <v>1088</v>
      </c>
      <c r="AQ2404">
        <v>139</v>
      </c>
      <c r="AR2404">
        <v>160</v>
      </c>
      <c r="AS2404">
        <v>0.97799999999999998</v>
      </c>
      <c r="AT2404" t="s">
        <v>552</v>
      </c>
      <c r="AU2404" t="s">
        <v>572</v>
      </c>
      <c r="AV2404">
        <v>812045</v>
      </c>
      <c r="AW2404">
        <v>103</v>
      </c>
      <c r="AX2404">
        <v>103</v>
      </c>
      <c r="AY2404" t="s">
        <v>551</v>
      </c>
      <c r="AZ2404" t="s">
        <v>551</v>
      </c>
      <c r="BA2404" t="s">
        <v>551</v>
      </c>
    </row>
    <row r="2405" spans="1:53" x14ac:dyDescent="0.55000000000000004">
      <c r="A2405">
        <v>2002</v>
      </c>
      <c r="B2405" t="b">
        <f>IF(Table2[[#This Row],[yearID]]&gt;=1903,TRUE,FALSE)</f>
        <v>1</v>
      </c>
      <c r="C2405" t="b">
        <f>IF(Table2[[#This Row],[yearID]]&gt;=1973,TRUE,FALSE)</f>
        <v>1</v>
      </c>
      <c r="D2405" t="s">
        <v>410</v>
      </c>
      <c r="E2405" t="s">
        <v>436</v>
      </c>
      <c r="F2405" t="s">
        <v>412</v>
      </c>
      <c r="G2405" t="str">
        <f>VLOOKUP(Table2[[#This Row],[franchID]],TeamsFranchises!$A$1:$D$121,2,FALSE)</f>
        <v>New York Yankees</v>
      </c>
      <c r="H2405" t="s">
        <v>37</v>
      </c>
      <c r="I2405">
        <v>1</v>
      </c>
      <c r="J2405">
        <v>161</v>
      </c>
      <c r="K2405">
        <v>80</v>
      </c>
      <c r="L2405">
        <v>103</v>
      </c>
      <c r="M2405">
        <v>58</v>
      </c>
      <c r="N2405" t="s">
        <v>76</v>
      </c>
      <c r="O2405" t="s">
        <v>51</v>
      </c>
      <c r="P2405" t="s">
        <v>51</v>
      </c>
      <c r="Q2405">
        <f>IF(Table2[[#This Row],[LgWin]]="Y",1,0)</f>
        <v>0</v>
      </c>
      <c r="R2405" t="s">
        <v>51</v>
      </c>
      <c r="S2405">
        <f>IF(Table2[[#This Row],[WSWin]]="Y",1,0)</f>
        <v>0</v>
      </c>
      <c r="T2405">
        <v>897</v>
      </c>
      <c r="U2405">
        <v>5601</v>
      </c>
      <c r="V2405">
        <v>1540</v>
      </c>
      <c r="W2405">
        <v>314</v>
      </c>
      <c r="X2405">
        <v>12</v>
      </c>
      <c r="Y2405">
        <v>223</v>
      </c>
      <c r="Z2405">
        <v>640</v>
      </c>
      <c r="AA2405">
        <v>1171</v>
      </c>
      <c r="AB2405">
        <v>100</v>
      </c>
      <c r="AC2405">
        <v>38</v>
      </c>
      <c r="AD2405">
        <v>72</v>
      </c>
      <c r="AE2405">
        <v>41</v>
      </c>
      <c r="AF2405">
        <v>697</v>
      </c>
      <c r="AG2405">
        <v>625</v>
      </c>
      <c r="AH2405">
        <v>3.87</v>
      </c>
      <c r="AI2405">
        <v>9</v>
      </c>
      <c r="AJ2405">
        <v>11</v>
      </c>
      <c r="AK2405">
        <v>53</v>
      </c>
      <c r="AL2405">
        <v>4356</v>
      </c>
      <c r="AM2405">
        <v>1441</v>
      </c>
      <c r="AN2405">
        <v>144</v>
      </c>
      <c r="AO2405">
        <v>403</v>
      </c>
      <c r="AP2405">
        <v>1135</v>
      </c>
      <c r="AQ2405">
        <v>127</v>
      </c>
      <c r="AR2405">
        <v>117</v>
      </c>
      <c r="AS2405">
        <v>0.97899999999999998</v>
      </c>
      <c r="AT2405" t="s">
        <v>459</v>
      </c>
      <c r="AU2405" t="s">
        <v>571</v>
      </c>
      <c r="AV2405">
        <v>3465807</v>
      </c>
      <c r="AW2405">
        <v>100</v>
      </c>
      <c r="AX2405">
        <v>99</v>
      </c>
      <c r="AY2405" t="s">
        <v>412</v>
      </c>
      <c r="AZ2405" t="s">
        <v>436</v>
      </c>
      <c r="BA2405" t="s">
        <v>436</v>
      </c>
    </row>
    <row r="2406" spans="1:53" x14ac:dyDescent="0.55000000000000004">
      <c r="A2406">
        <v>2002</v>
      </c>
      <c r="B2406" t="b">
        <f>IF(Table2[[#This Row],[yearID]]&gt;=1903,TRUE,FALSE)</f>
        <v>1</v>
      </c>
      <c r="C2406" t="b">
        <f>IF(Table2[[#This Row],[yearID]]&gt;=1973,TRUE,FALSE)</f>
        <v>1</v>
      </c>
      <c r="D2406" t="s">
        <v>157</v>
      </c>
      <c r="E2406" t="s">
        <v>532</v>
      </c>
      <c r="F2406" t="s">
        <v>533</v>
      </c>
      <c r="G2406" t="str">
        <f>VLOOKUP(Table2[[#This Row],[franchID]],TeamsFranchises!$A$1:$D$121,2,FALSE)</f>
        <v>New York Mets</v>
      </c>
      <c r="H2406" t="s">
        <v>37</v>
      </c>
      <c r="I2406">
        <v>5</v>
      </c>
      <c r="J2406">
        <v>161</v>
      </c>
      <c r="K2406">
        <v>78</v>
      </c>
      <c r="L2406">
        <v>75</v>
      </c>
      <c r="M2406">
        <v>86</v>
      </c>
      <c r="N2406" t="s">
        <v>51</v>
      </c>
      <c r="O2406" t="s">
        <v>51</v>
      </c>
      <c r="P2406" t="s">
        <v>51</v>
      </c>
      <c r="Q2406">
        <f>IF(Table2[[#This Row],[LgWin]]="Y",1,0)</f>
        <v>0</v>
      </c>
      <c r="R2406" t="s">
        <v>51</v>
      </c>
      <c r="S2406">
        <f>IF(Table2[[#This Row],[WSWin]]="Y",1,0)</f>
        <v>0</v>
      </c>
      <c r="T2406">
        <v>690</v>
      </c>
      <c r="U2406">
        <v>5496</v>
      </c>
      <c r="V2406">
        <v>1409</v>
      </c>
      <c r="W2406">
        <v>238</v>
      </c>
      <c r="X2406">
        <v>22</v>
      </c>
      <c r="Y2406">
        <v>160</v>
      </c>
      <c r="Z2406">
        <v>486</v>
      </c>
      <c r="AA2406">
        <v>1044</v>
      </c>
      <c r="AB2406">
        <v>87</v>
      </c>
      <c r="AC2406">
        <v>42</v>
      </c>
      <c r="AD2406">
        <v>63</v>
      </c>
      <c r="AE2406">
        <v>30</v>
      </c>
      <c r="AF2406">
        <v>703</v>
      </c>
      <c r="AG2406">
        <v>624</v>
      </c>
      <c r="AH2406">
        <v>3.89</v>
      </c>
      <c r="AI2406">
        <v>9</v>
      </c>
      <c r="AJ2406">
        <v>10</v>
      </c>
      <c r="AK2406">
        <v>36</v>
      </c>
      <c r="AL2406">
        <v>4328</v>
      </c>
      <c r="AM2406">
        <v>1408</v>
      </c>
      <c r="AN2406">
        <v>163</v>
      </c>
      <c r="AO2406">
        <v>543</v>
      </c>
      <c r="AP2406">
        <v>1107</v>
      </c>
      <c r="AQ2406">
        <v>144</v>
      </c>
      <c r="AR2406">
        <v>138</v>
      </c>
      <c r="AS2406">
        <v>0.97599999999999998</v>
      </c>
      <c r="AT2406" t="s">
        <v>534</v>
      </c>
      <c r="AU2406" t="s">
        <v>536</v>
      </c>
      <c r="AV2406">
        <v>2804838</v>
      </c>
      <c r="AW2406">
        <v>97</v>
      </c>
      <c r="AX2406">
        <v>97</v>
      </c>
      <c r="AY2406" t="s">
        <v>533</v>
      </c>
      <c r="AZ2406" t="s">
        <v>532</v>
      </c>
      <c r="BA2406" t="s">
        <v>532</v>
      </c>
    </row>
    <row r="2407" spans="1:53" x14ac:dyDescent="0.55000000000000004">
      <c r="A2407">
        <v>2002</v>
      </c>
      <c r="B2407" t="b">
        <f>IF(Table2[[#This Row],[yearID]]&gt;=1903,TRUE,FALSE)</f>
        <v>1</v>
      </c>
      <c r="C2407" t="b">
        <f>IF(Table2[[#This Row],[yearID]]&gt;=1973,TRUE,FALSE)</f>
        <v>1</v>
      </c>
      <c r="D2407" t="s">
        <v>410</v>
      </c>
      <c r="E2407" t="s">
        <v>423</v>
      </c>
      <c r="F2407" t="s">
        <v>423</v>
      </c>
      <c r="G2407" t="str">
        <f>VLOOKUP(Table2[[#This Row],[franchID]],TeamsFranchises!$A$1:$D$121,2,FALSE)</f>
        <v>Oakland Athletics</v>
      </c>
      <c r="H2407" t="s">
        <v>8</v>
      </c>
      <c r="I2407">
        <v>1</v>
      </c>
      <c r="J2407">
        <v>162</v>
      </c>
      <c r="K2407">
        <v>81</v>
      </c>
      <c r="L2407">
        <v>103</v>
      </c>
      <c r="M2407">
        <v>59</v>
      </c>
      <c r="N2407" t="s">
        <v>76</v>
      </c>
      <c r="O2407" t="s">
        <v>51</v>
      </c>
      <c r="P2407" t="s">
        <v>51</v>
      </c>
      <c r="Q2407">
        <f>IF(Table2[[#This Row],[LgWin]]="Y",1,0)</f>
        <v>0</v>
      </c>
      <c r="R2407" t="s">
        <v>51</v>
      </c>
      <c r="S2407">
        <f>IF(Table2[[#This Row],[WSWin]]="Y",1,0)</f>
        <v>0</v>
      </c>
      <c r="T2407">
        <v>800</v>
      </c>
      <c r="U2407">
        <v>5558</v>
      </c>
      <c r="V2407">
        <v>1450</v>
      </c>
      <c r="W2407">
        <v>279</v>
      </c>
      <c r="X2407">
        <v>28</v>
      </c>
      <c r="Y2407">
        <v>205</v>
      </c>
      <c r="Z2407">
        <v>609</v>
      </c>
      <c r="AA2407">
        <v>1008</v>
      </c>
      <c r="AB2407">
        <v>46</v>
      </c>
      <c r="AC2407">
        <v>20</v>
      </c>
      <c r="AD2407">
        <v>68</v>
      </c>
      <c r="AE2407">
        <v>36</v>
      </c>
      <c r="AF2407">
        <v>654</v>
      </c>
      <c r="AG2407">
        <v>593</v>
      </c>
      <c r="AH2407">
        <v>3.68</v>
      </c>
      <c r="AI2407">
        <v>9</v>
      </c>
      <c r="AJ2407">
        <v>19</v>
      </c>
      <c r="AK2407">
        <v>48</v>
      </c>
      <c r="AL2407">
        <v>4356</v>
      </c>
      <c r="AM2407">
        <v>1391</v>
      </c>
      <c r="AN2407">
        <v>135</v>
      </c>
      <c r="AO2407">
        <v>474</v>
      </c>
      <c r="AP2407">
        <v>1021</v>
      </c>
      <c r="AQ2407">
        <v>102</v>
      </c>
      <c r="AR2407">
        <v>144</v>
      </c>
      <c r="AS2407">
        <v>0.98399999999999999</v>
      </c>
      <c r="AT2407" t="s">
        <v>546</v>
      </c>
      <c r="AU2407" t="s">
        <v>547</v>
      </c>
      <c r="AV2407">
        <v>2169811</v>
      </c>
      <c r="AW2407">
        <v>98</v>
      </c>
      <c r="AX2407">
        <v>97</v>
      </c>
      <c r="AY2407" t="s">
        <v>423</v>
      </c>
      <c r="AZ2407" t="s">
        <v>423</v>
      </c>
      <c r="BA2407" t="s">
        <v>423</v>
      </c>
    </row>
    <row r="2408" spans="1:53" x14ac:dyDescent="0.55000000000000004">
      <c r="A2408">
        <v>2002</v>
      </c>
      <c r="B2408" t="b">
        <f>IF(Table2[[#This Row],[yearID]]&gt;=1903,TRUE,FALSE)</f>
        <v>1</v>
      </c>
      <c r="C2408" t="b">
        <f>IF(Table2[[#This Row],[yearID]]&gt;=1973,TRUE,FALSE)</f>
        <v>1</v>
      </c>
      <c r="D2408" t="s">
        <v>157</v>
      </c>
      <c r="E2408" t="s">
        <v>122</v>
      </c>
      <c r="F2408" t="s">
        <v>122</v>
      </c>
      <c r="G2408" t="str">
        <f>VLOOKUP(Table2[[#This Row],[franchID]],TeamsFranchises!$A$1:$D$121,2,FALSE)</f>
        <v>Philadelphia Phillies</v>
      </c>
      <c r="H2408" t="s">
        <v>37</v>
      </c>
      <c r="I2408">
        <v>3</v>
      </c>
      <c r="J2408">
        <v>161</v>
      </c>
      <c r="K2408">
        <v>79</v>
      </c>
      <c r="L2408">
        <v>80</v>
      </c>
      <c r="M2408">
        <v>81</v>
      </c>
      <c r="N2408" t="s">
        <v>51</v>
      </c>
      <c r="O2408" t="s">
        <v>51</v>
      </c>
      <c r="P2408" t="s">
        <v>51</v>
      </c>
      <c r="Q2408">
        <f>IF(Table2[[#This Row],[LgWin]]="Y",1,0)</f>
        <v>0</v>
      </c>
      <c r="R2408" t="s">
        <v>51</v>
      </c>
      <c r="S2408">
        <f>IF(Table2[[#This Row],[WSWin]]="Y",1,0)</f>
        <v>0</v>
      </c>
      <c r="T2408">
        <v>710</v>
      </c>
      <c r="U2408">
        <v>5523</v>
      </c>
      <c r="V2408">
        <v>1428</v>
      </c>
      <c r="W2408">
        <v>325</v>
      </c>
      <c r="X2408">
        <v>41</v>
      </c>
      <c r="Y2408">
        <v>165</v>
      </c>
      <c r="Z2408">
        <v>640</v>
      </c>
      <c r="AA2408">
        <v>1095</v>
      </c>
      <c r="AB2408">
        <v>104</v>
      </c>
      <c r="AC2408">
        <v>43</v>
      </c>
      <c r="AD2408">
        <v>53</v>
      </c>
      <c r="AE2408">
        <v>39</v>
      </c>
      <c r="AF2408">
        <v>724</v>
      </c>
      <c r="AG2408">
        <v>671</v>
      </c>
      <c r="AH2408">
        <v>4.17</v>
      </c>
      <c r="AI2408">
        <v>5</v>
      </c>
      <c r="AJ2408">
        <v>9</v>
      </c>
      <c r="AK2408">
        <v>47</v>
      </c>
      <c r="AL2408">
        <v>4349</v>
      </c>
      <c r="AM2408">
        <v>1381</v>
      </c>
      <c r="AN2408">
        <v>153</v>
      </c>
      <c r="AO2408">
        <v>570</v>
      </c>
      <c r="AP2408">
        <v>1075</v>
      </c>
      <c r="AQ2408">
        <v>88</v>
      </c>
      <c r="AR2408">
        <v>156</v>
      </c>
      <c r="AS2408">
        <v>0.98599999999999999</v>
      </c>
      <c r="AT2408" t="s">
        <v>358</v>
      </c>
      <c r="AU2408" t="s">
        <v>566</v>
      </c>
      <c r="AV2408">
        <v>1618467</v>
      </c>
      <c r="AW2408">
        <v>94</v>
      </c>
      <c r="AX2408">
        <v>94</v>
      </c>
      <c r="AY2408" t="s">
        <v>122</v>
      </c>
      <c r="AZ2408" t="s">
        <v>122</v>
      </c>
      <c r="BA2408" t="s">
        <v>122</v>
      </c>
    </row>
    <row r="2409" spans="1:53" x14ac:dyDescent="0.55000000000000004">
      <c r="A2409">
        <v>2002</v>
      </c>
      <c r="B2409" t="b">
        <f>IF(Table2[[#This Row],[yearID]]&gt;=1903,TRUE,FALSE)</f>
        <v>1</v>
      </c>
      <c r="C2409" t="b">
        <f>IF(Table2[[#This Row],[yearID]]&gt;=1973,TRUE,FALSE)</f>
        <v>1</v>
      </c>
      <c r="D2409" t="s">
        <v>157</v>
      </c>
      <c r="E2409" t="s">
        <v>229</v>
      </c>
      <c r="F2409" t="s">
        <v>229</v>
      </c>
      <c r="G2409" t="str">
        <f>VLOOKUP(Table2[[#This Row],[franchID]],TeamsFranchises!$A$1:$D$121,2,FALSE)</f>
        <v>Pittsburgh Pirates</v>
      </c>
      <c r="H2409" t="s">
        <v>591</v>
      </c>
      <c r="I2409">
        <v>4</v>
      </c>
      <c r="J2409">
        <v>161</v>
      </c>
      <c r="K2409">
        <v>79</v>
      </c>
      <c r="L2409">
        <v>72</v>
      </c>
      <c r="M2409">
        <v>89</v>
      </c>
      <c r="N2409" t="s">
        <v>51</v>
      </c>
      <c r="O2409" t="s">
        <v>51</v>
      </c>
      <c r="P2409" t="s">
        <v>51</v>
      </c>
      <c r="Q2409">
        <f>IF(Table2[[#This Row],[LgWin]]="Y",1,0)</f>
        <v>0</v>
      </c>
      <c r="R2409" t="s">
        <v>51</v>
      </c>
      <c r="S2409">
        <f>IF(Table2[[#This Row],[WSWin]]="Y",1,0)</f>
        <v>0</v>
      </c>
      <c r="T2409">
        <v>641</v>
      </c>
      <c r="U2409">
        <v>5330</v>
      </c>
      <c r="V2409">
        <v>1300</v>
      </c>
      <c r="W2409">
        <v>263</v>
      </c>
      <c r="X2409">
        <v>20</v>
      </c>
      <c r="Y2409">
        <v>142</v>
      </c>
      <c r="Z2409">
        <v>537</v>
      </c>
      <c r="AA2409">
        <v>1109</v>
      </c>
      <c r="AB2409">
        <v>86</v>
      </c>
      <c r="AC2409">
        <v>49</v>
      </c>
      <c r="AD2409">
        <v>73</v>
      </c>
      <c r="AE2409">
        <v>41</v>
      </c>
      <c r="AF2409">
        <v>730</v>
      </c>
      <c r="AG2409">
        <v>664</v>
      </c>
      <c r="AH2409">
        <v>4.2300000000000004</v>
      </c>
      <c r="AI2409">
        <v>2</v>
      </c>
      <c r="AJ2409">
        <v>7</v>
      </c>
      <c r="AK2409">
        <v>47</v>
      </c>
      <c r="AL2409">
        <v>4238</v>
      </c>
      <c r="AM2409">
        <v>1447</v>
      </c>
      <c r="AN2409">
        <v>163</v>
      </c>
      <c r="AO2409">
        <v>572</v>
      </c>
      <c r="AP2409">
        <v>920</v>
      </c>
      <c r="AQ2409">
        <v>115</v>
      </c>
      <c r="AR2409">
        <v>177</v>
      </c>
      <c r="AS2409">
        <v>0.98199999999999998</v>
      </c>
      <c r="AT2409" t="s">
        <v>390</v>
      </c>
      <c r="AU2409" t="s">
        <v>615</v>
      </c>
      <c r="AV2409">
        <v>1784988</v>
      </c>
      <c r="AW2409">
        <v>102</v>
      </c>
      <c r="AX2409">
        <v>103</v>
      </c>
      <c r="AY2409" t="s">
        <v>229</v>
      </c>
      <c r="AZ2409" t="s">
        <v>229</v>
      </c>
      <c r="BA2409" t="s">
        <v>229</v>
      </c>
    </row>
    <row r="2410" spans="1:53" x14ac:dyDescent="0.55000000000000004">
      <c r="A2410">
        <v>2002</v>
      </c>
      <c r="B2410" t="b">
        <f>IF(Table2[[#This Row],[yearID]]&gt;=1903,TRUE,FALSE)</f>
        <v>1</v>
      </c>
      <c r="C2410" t="b">
        <f>IF(Table2[[#This Row],[yearID]]&gt;=1973,TRUE,FALSE)</f>
        <v>1</v>
      </c>
      <c r="D2410" t="s">
        <v>157</v>
      </c>
      <c r="E2410" t="s">
        <v>554</v>
      </c>
      <c r="F2410" t="s">
        <v>555</v>
      </c>
      <c r="G2410" t="str">
        <f>VLOOKUP(Table2[[#This Row],[franchID]],TeamsFranchises!$A$1:$D$121,2,FALSE)</f>
        <v>San Diego Padres</v>
      </c>
      <c r="H2410" t="s">
        <v>8</v>
      </c>
      <c r="I2410">
        <v>5</v>
      </c>
      <c r="J2410">
        <v>162</v>
      </c>
      <c r="K2410">
        <v>81</v>
      </c>
      <c r="L2410">
        <v>66</v>
      </c>
      <c r="M2410">
        <v>96</v>
      </c>
      <c r="N2410" t="s">
        <v>51</v>
      </c>
      <c r="O2410" t="s">
        <v>51</v>
      </c>
      <c r="P2410" t="s">
        <v>51</v>
      </c>
      <c r="Q2410">
        <f>IF(Table2[[#This Row],[LgWin]]="Y",1,0)</f>
        <v>0</v>
      </c>
      <c r="R2410" t="s">
        <v>51</v>
      </c>
      <c r="S2410">
        <f>IF(Table2[[#This Row],[WSWin]]="Y",1,0)</f>
        <v>0</v>
      </c>
      <c r="T2410">
        <v>662</v>
      </c>
      <c r="U2410">
        <v>5515</v>
      </c>
      <c r="V2410">
        <v>1393</v>
      </c>
      <c r="W2410">
        <v>243</v>
      </c>
      <c r="X2410">
        <v>29</v>
      </c>
      <c r="Y2410">
        <v>136</v>
      </c>
      <c r="Z2410">
        <v>547</v>
      </c>
      <c r="AA2410">
        <v>1062</v>
      </c>
      <c r="AB2410">
        <v>71</v>
      </c>
      <c r="AC2410">
        <v>44</v>
      </c>
      <c r="AD2410">
        <v>30</v>
      </c>
      <c r="AE2410">
        <v>41</v>
      </c>
      <c r="AF2410">
        <v>815</v>
      </c>
      <c r="AG2410">
        <v>737</v>
      </c>
      <c r="AH2410">
        <v>4.62</v>
      </c>
      <c r="AI2410">
        <v>5</v>
      </c>
      <c r="AJ2410">
        <v>10</v>
      </c>
      <c r="AK2410">
        <v>40</v>
      </c>
      <c r="AL2410">
        <v>4309</v>
      </c>
      <c r="AM2410">
        <v>1522</v>
      </c>
      <c r="AN2410">
        <v>177</v>
      </c>
      <c r="AO2410">
        <v>582</v>
      </c>
      <c r="AP2410">
        <v>1108</v>
      </c>
      <c r="AQ2410">
        <v>128</v>
      </c>
      <c r="AR2410">
        <v>162</v>
      </c>
      <c r="AS2410">
        <v>0.97899999999999998</v>
      </c>
      <c r="AT2410" t="s">
        <v>556</v>
      </c>
      <c r="AU2410" t="s">
        <v>599</v>
      </c>
      <c r="AV2410">
        <v>2220601</v>
      </c>
      <c r="AW2410">
        <v>90</v>
      </c>
      <c r="AX2410">
        <v>91</v>
      </c>
      <c r="AY2410" t="s">
        <v>555</v>
      </c>
      <c r="AZ2410" t="s">
        <v>554</v>
      </c>
      <c r="BA2410" t="s">
        <v>554</v>
      </c>
    </row>
    <row r="2411" spans="1:53" x14ac:dyDescent="0.55000000000000004">
      <c r="A2411">
        <v>2002</v>
      </c>
      <c r="B2411" t="b">
        <f>IF(Table2[[#This Row],[yearID]]&gt;=1903,TRUE,FALSE)</f>
        <v>1</v>
      </c>
      <c r="C2411" t="b">
        <f>IF(Table2[[#This Row],[yearID]]&gt;=1973,TRUE,FALSE)</f>
        <v>1</v>
      </c>
      <c r="D2411" t="s">
        <v>410</v>
      </c>
      <c r="E2411" t="s">
        <v>573</v>
      </c>
      <c r="F2411" t="s">
        <v>573</v>
      </c>
      <c r="G2411" t="str">
        <f>VLOOKUP(Table2[[#This Row],[franchID]],TeamsFranchises!$A$1:$D$121,2,FALSE)</f>
        <v>Seattle Mariners</v>
      </c>
      <c r="H2411" t="s">
        <v>8</v>
      </c>
      <c r="I2411">
        <v>3</v>
      </c>
      <c r="J2411">
        <v>162</v>
      </c>
      <c r="K2411">
        <v>81</v>
      </c>
      <c r="L2411">
        <v>93</v>
      </c>
      <c r="M2411">
        <v>69</v>
      </c>
      <c r="N2411" t="s">
        <v>51</v>
      </c>
      <c r="O2411" t="s">
        <v>51</v>
      </c>
      <c r="P2411" t="s">
        <v>51</v>
      </c>
      <c r="Q2411">
        <f>IF(Table2[[#This Row],[LgWin]]="Y",1,0)</f>
        <v>0</v>
      </c>
      <c r="R2411" t="s">
        <v>51</v>
      </c>
      <c r="S2411">
        <f>IF(Table2[[#This Row],[WSWin]]="Y",1,0)</f>
        <v>0</v>
      </c>
      <c r="T2411">
        <v>814</v>
      </c>
      <c r="U2411">
        <v>5569</v>
      </c>
      <c r="V2411">
        <v>1531</v>
      </c>
      <c r="W2411">
        <v>285</v>
      </c>
      <c r="X2411">
        <v>31</v>
      </c>
      <c r="Y2411">
        <v>152</v>
      </c>
      <c r="Z2411">
        <v>629</v>
      </c>
      <c r="AA2411">
        <v>1003</v>
      </c>
      <c r="AB2411">
        <v>137</v>
      </c>
      <c r="AC2411">
        <v>58</v>
      </c>
      <c r="AD2411">
        <v>51</v>
      </c>
      <c r="AE2411">
        <v>72</v>
      </c>
      <c r="AF2411">
        <v>699</v>
      </c>
      <c r="AG2411">
        <v>654</v>
      </c>
      <c r="AH2411">
        <v>4.07</v>
      </c>
      <c r="AI2411">
        <v>8</v>
      </c>
      <c r="AJ2411">
        <v>12</v>
      </c>
      <c r="AK2411">
        <v>43</v>
      </c>
      <c r="AL2411">
        <v>4336</v>
      </c>
      <c r="AM2411">
        <v>1422</v>
      </c>
      <c r="AN2411">
        <v>178</v>
      </c>
      <c r="AO2411">
        <v>441</v>
      </c>
      <c r="AP2411">
        <v>1063</v>
      </c>
      <c r="AQ2411">
        <v>88</v>
      </c>
      <c r="AR2411">
        <v>134</v>
      </c>
      <c r="AS2411">
        <v>0.98499999999999999</v>
      </c>
      <c r="AT2411" t="s">
        <v>574</v>
      </c>
      <c r="AU2411" t="s">
        <v>612</v>
      </c>
      <c r="AV2411">
        <v>3542938</v>
      </c>
      <c r="AW2411">
        <v>97</v>
      </c>
      <c r="AX2411">
        <v>95</v>
      </c>
      <c r="AY2411" t="s">
        <v>573</v>
      </c>
      <c r="AZ2411" t="s">
        <v>573</v>
      </c>
      <c r="BA2411" t="s">
        <v>573</v>
      </c>
    </row>
    <row r="2412" spans="1:53" x14ac:dyDescent="0.55000000000000004">
      <c r="A2412">
        <v>2002</v>
      </c>
      <c r="B2412" t="b">
        <f>IF(Table2[[#This Row],[yearID]]&gt;=1903,TRUE,FALSE)</f>
        <v>1</v>
      </c>
      <c r="C2412" t="b">
        <f>IF(Table2[[#This Row],[yearID]]&gt;=1973,TRUE,FALSE)</f>
        <v>1</v>
      </c>
      <c r="D2412" t="s">
        <v>157</v>
      </c>
      <c r="E2412" t="s">
        <v>514</v>
      </c>
      <c r="F2412" t="s">
        <v>243</v>
      </c>
      <c r="G2412" t="str">
        <f>VLOOKUP(Table2[[#This Row],[franchID]],TeamsFranchises!$A$1:$D$121,2,FALSE)</f>
        <v>San Francisco Giants</v>
      </c>
      <c r="H2412" t="s">
        <v>8</v>
      </c>
      <c r="I2412">
        <v>2</v>
      </c>
      <c r="J2412">
        <v>162</v>
      </c>
      <c r="K2412">
        <v>81</v>
      </c>
      <c r="L2412">
        <v>95</v>
      </c>
      <c r="M2412">
        <v>66</v>
      </c>
      <c r="N2412" t="s">
        <v>51</v>
      </c>
      <c r="O2412" t="s">
        <v>76</v>
      </c>
      <c r="P2412" t="s">
        <v>76</v>
      </c>
      <c r="Q2412">
        <f>IF(Table2[[#This Row],[LgWin]]="Y",1,0)</f>
        <v>1</v>
      </c>
      <c r="R2412" t="s">
        <v>51</v>
      </c>
      <c r="S2412">
        <f>IF(Table2[[#This Row],[WSWin]]="Y",1,0)</f>
        <v>0</v>
      </c>
      <c r="T2412">
        <v>783</v>
      </c>
      <c r="U2412">
        <v>5497</v>
      </c>
      <c r="V2412">
        <v>1465</v>
      </c>
      <c r="W2412">
        <v>300</v>
      </c>
      <c r="X2412">
        <v>35</v>
      </c>
      <c r="Y2412">
        <v>198</v>
      </c>
      <c r="Z2412">
        <v>616</v>
      </c>
      <c r="AA2412">
        <v>961</v>
      </c>
      <c r="AB2412">
        <v>74</v>
      </c>
      <c r="AC2412">
        <v>21</v>
      </c>
      <c r="AD2412">
        <v>65</v>
      </c>
      <c r="AE2412">
        <v>52</v>
      </c>
      <c r="AF2412">
        <v>616</v>
      </c>
      <c r="AG2412">
        <v>566</v>
      </c>
      <c r="AH2412">
        <v>3.54</v>
      </c>
      <c r="AI2412">
        <v>10</v>
      </c>
      <c r="AJ2412">
        <v>13</v>
      </c>
      <c r="AK2412">
        <v>43</v>
      </c>
      <c r="AL2412">
        <v>4312</v>
      </c>
      <c r="AM2412">
        <v>1349</v>
      </c>
      <c r="AN2412">
        <v>116</v>
      </c>
      <c r="AO2412">
        <v>523</v>
      </c>
      <c r="AP2412">
        <v>992</v>
      </c>
      <c r="AQ2412">
        <v>90</v>
      </c>
      <c r="AR2412">
        <v>166</v>
      </c>
      <c r="AS2412">
        <v>0.98499999999999999</v>
      </c>
      <c r="AT2412" t="s">
        <v>515</v>
      </c>
      <c r="AU2412" t="s">
        <v>613</v>
      </c>
      <c r="AV2412">
        <v>3253203</v>
      </c>
      <c r="AW2412">
        <v>95</v>
      </c>
      <c r="AX2412">
        <v>94</v>
      </c>
      <c r="AY2412" t="s">
        <v>243</v>
      </c>
      <c r="AZ2412" t="s">
        <v>514</v>
      </c>
      <c r="BA2412" t="s">
        <v>514</v>
      </c>
    </row>
    <row r="2413" spans="1:53" x14ac:dyDescent="0.55000000000000004">
      <c r="A2413">
        <v>2002</v>
      </c>
      <c r="B2413" t="b">
        <f>IF(Table2[[#This Row],[yearID]]&gt;=1903,TRUE,FALSE)</f>
        <v>1</v>
      </c>
      <c r="C2413" t="b">
        <f>IF(Table2[[#This Row],[yearID]]&gt;=1973,TRUE,FALSE)</f>
        <v>1</v>
      </c>
      <c r="D2413" t="s">
        <v>157</v>
      </c>
      <c r="E2413" t="s">
        <v>396</v>
      </c>
      <c r="F2413" t="s">
        <v>154</v>
      </c>
      <c r="G2413" t="str">
        <f>VLOOKUP(Table2[[#This Row],[franchID]],TeamsFranchises!$A$1:$D$121,2,FALSE)</f>
        <v>St. Louis Cardinals</v>
      </c>
      <c r="H2413" t="s">
        <v>591</v>
      </c>
      <c r="I2413">
        <v>1</v>
      </c>
      <c r="J2413">
        <v>162</v>
      </c>
      <c r="K2413">
        <v>81</v>
      </c>
      <c r="L2413">
        <v>97</v>
      </c>
      <c r="M2413">
        <v>65</v>
      </c>
      <c r="N2413" t="s">
        <v>76</v>
      </c>
      <c r="O2413" t="s">
        <v>51</v>
      </c>
      <c r="P2413" t="s">
        <v>51</v>
      </c>
      <c r="Q2413">
        <f>IF(Table2[[#This Row],[LgWin]]="Y",1,0)</f>
        <v>0</v>
      </c>
      <c r="R2413" t="s">
        <v>51</v>
      </c>
      <c r="S2413">
        <f>IF(Table2[[#This Row],[WSWin]]="Y",1,0)</f>
        <v>0</v>
      </c>
      <c r="T2413">
        <v>787</v>
      </c>
      <c r="U2413">
        <v>5505</v>
      </c>
      <c r="V2413">
        <v>1475</v>
      </c>
      <c r="W2413">
        <v>285</v>
      </c>
      <c r="X2413">
        <v>26</v>
      </c>
      <c r="Y2413">
        <v>175</v>
      </c>
      <c r="Z2413">
        <v>542</v>
      </c>
      <c r="AA2413">
        <v>927</v>
      </c>
      <c r="AB2413">
        <v>86</v>
      </c>
      <c r="AC2413">
        <v>42</v>
      </c>
      <c r="AD2413">
        <v>67</v>
      </c>
      <c r="AE2413">
        <v>49</v>
      </c>
      <c r="AF2413">
        <v>648</v>
      </c>
      <c r="AG2413">
        <v>595</v>
      </c>
      <c r="AH2413">
        <v>3.7</v>
      </c>
      <c r="AI2413">
        <v>4</v>
      </c>
      <c r="AJ2413">
        <v>9</v>
      </c>
      <c r="AK2413">
        <v>42</v>
      </c>
      <c r="AL2413">
        <v>4339</v>
      </c>
      <c r="AM2413">
        <v>1355</v>
      </c>
      <c r="AN2413">
        <v>141</v>
      </c>
      <c r="AO2413">
        <v>547</v>
      </c>
      <c r="AP2413">
        <v>1009</v>
      </c>
      <c r="AQ2413">
        <v>103</v>
      </c>
      <c r="AR2413">
        <v>168</v>
      </c>
      <c r="AS2413">
        <v>0.98299999999999998</v>
      </c>
      <c r="AT2413" t="s">
        <v>409</v>
      </c>
      <c r="AU2413" t="s">
        <v>545</v>
      </c>
      <c r="AV2413">
        <v>3011756</v>
      </c>
      <c r="AW2413">
        <v>98</v>
      </c>
      <c r="AX2413">
        <v>97</v>
      </c>
      <c r="AY2413" t="s">
        <v>154</v>
      </c>
      <c r="AZ2413" t="s">
        <v>396</v>
      </c>
      <c r="BA2413" t="s">
        <v>396</v>
      </c>
    </row>
    <row r="2414" spans="1:53" x14ac:dyDescent="0.55000000000000004">
      <c r="A2414">
        <v>2002</v>
      </c>
      <c r="B2414" t="b">
        <f>IF(Table2[[#This Row],[yearID]]&gt;=1903,TRUE,FALSE)</f>
        <v>1</v>
      </c>
      <c r="C2414" t="b">
        <f>IF(Table2[[#This Row],[yearID]]&gt;=1973,TRUE,FALSE)</f>
        <v>1</v>
      </c>
      <c r="D2414" t="s">
        <v>410</v>
      </c>
      <c r="E2414" t="s">
        <v>604</v>
      </c>
      <c r="F2414" t="s">
        <v>605</v>
      </c>
      <c r="G2414" t="str">
        <f>VLOOKUP(Table2[[#This Row],[franchID]],TeamsFranchises!$A$1:$D$121,2,FALSE)</f>
        <v>Tampa Bay Rays</v>
      </c>
      <c r="H2414" t="s">
        <v>37</v>
      </c>
      <c r="I2414">
        <v>5</v>
      </c>
      <c r="J2414">
        <v>161</v>
      </c>
      <c r="K2414">
        <v>81</v>
      </c>
      <c r="L2414">
        <v>55</v>
      </c>
      <c r="M2414">
        <v>106</v>
      </c>
      <c r="N2414" t="s">
        <v>51</v>
      </c>
      <c r="O2414" t="s">
        <v>51</v>
      </c>
      <c r="P2414" t="s">
        <v>51</v>
      </c>
      <c r="Q2414">
        <f>IF(Table2[[#This Row],[LgWin]]="Y",1,0)</f>
        <v>0</v>
      </c>
      <c r="R2414" t="s">
        <v>51</v>
      </c>
      <c r="S2414">
        <f>IF(Table2[[#This Row],[WSWin]]="Y",1,0)</f>
        <v>0</v>
      </c>
      <c r="T2414">
        <v>673</v>
      </c>
      <c r="U2414">
        <v>5604</v>
      </c>
      <c r="V2414">
        <v>1418</v>
      </c>
      <c r="W2414">
        <v>297</v>
      </c>
      <c r="X2414">
        <v>35</v>
      </c>
      <c r="Y2414">
        <v>133</v>
      </c>
      <c r="Z2414">
        <v>456</v>
      </c>
      <c r="AA2414">
        <v>1115</v>
      </c>
      <c r="AB2414">
        <v>102</v>
      </c>
      <c r="AC2414">
        <v>45</v>
      </c>
      <c r="AD2414">
        <v>58</v>
      </c>
      <c r="AE2414">
        <v>36</v>
      </c>
      <c r="AF2414">
        <v>918</v>
      </c>
      <c r="AG2414">
        <v>846</v>
      </c>
      <c r="AH2414">
        <v>5.29</v>
      </c>
      <c r="AI2414">
        <v>12</v>
      </c>
      <c r="AJ2414">
        <v>3</v>
      </c>
      <c r="AK2414">
        <v>25</v>
      </c>
      <c r="AL2414">
        <v>4321</v>
      </c>
      <c r="AM2414">
        <v>1567</v>
      </c>
      <c r="AN2414">
        <v>215</v>
      </c>
      <c r="AO2414">
        <v>620</v>
      </c>
      <c r="AP2414">
        <v>925</v>
      </c>
      <c r="AQ2414">
        <v>126</v>
      </c>
      <c r="AR2414">
        <v>168</v>
      </c>
      <c r="AS2414">
        <v>0.97899999999999998</v>
      </c>
      <c r="AT2414" t="s">
        <v>606</v>
      </c>
      <c r="AU2414" t="s">
        <v>607</v>
      </c>
      <c r="AV2414">
        <v>1065742</v>
      </c>
      <c r="AW2414">
        <v>97</v>
      </c>
      <c r="AX2414">
        <v>99</v>
      </c>
      <c r="AY2414" t="s">
        <v>605</v>
      </c>
      <c r="AZ2414" t="s">
        <v>604</v>
      </c>
      <c r="BA2414" t="s">
        <v>604</v>
      </c>
    </row>
    <row r="2415" spans="1:53" x14ac:dyDescent="0.55000000000000004">
      <c r="A2415">
        <v>2002</v>
      </c>
      <c r="B2415" t="b">
        <f>IF(Table2[[#This Row],[yearID]]&gt;=1903,TRUE,FALSE)</f>
        <v>1</v>
      </c>
      <c r="C2415" t="b">
        <f>IF(Table2[[#This Row],[yearID]]&gt;=1973,TRUE,FALSE)</f>
        <v>1</v>
      </c>
      <c r="D2415" t="s">
        <v>410</v>
      </c>
      <c r="E2415" t="s">
        <v>526</v>
      </c>
      <c r="F2415" t="s">
        <v>526</v>
      </c>
      <c r="G2415" t="str">
        <f>VLOOKUP(Table2[[#This Row],[franchID]],TeamsFranchises!$A$1:$D$121,2,FALSE)</f>
        <v>Texas Rangers</v>
      </c>
      <c r="H2415" t="s">
        <v>8</v>
      </c>
      <c r="I2415">
        <v>4</v>
      </c>
      <c r="J2415">
        <v>162</v>
      </c>
      <c r="K2415">
        <v>80</v>
      </c>
      <c r="L2415">
        <v>72</v>
      </c>
      <c r="M2415">
        <v>90</v>
      </c>
      <c r="N2415" t="s">
        <v>51</v>
      </c>
      <c r="O2415" t="s">
        <v>51</v>
      </c>
      <c r="P2415" t="s">
        <v>51</v>
      </c>
      <c r="Q2415">
        <f>IF(Table2[[#This Row],[LgWin]]="Y",1,0)</f>
        <v>0</v>
      </c>
      <c r="R2415" t="s">
        <v>51</v>
      </c>
      <c r="S2415">
        <f>IF(Table2[[#This Row],[WSWin]]="Y",1,0)</f>
        <v>0</v>
      </c>
      <c r="T2415">
        <v>843</v>
      </c>
      <c r="U2415">
        <v>5618</v>
      </c>
      <c r="V2415">
        <v>1510</v>
      </c>
      <c r="W2415">
        <v>304</v>
      </c>
      <c r="X2415">
        <v>27</v>
      </c>
      <c r="Y2415">
        <v>230</v>
      </c>
      <c r="Z2415">
        <v>554</v>
      </c>
      <c r="AA2415">
        <v>1055</v>
      </c>
      <c r="AB2415">
        <v>62</v>
      </c>
      <c r="AC2415">
        <v>34</v>
      </c>
      <c r="AD2415">
        <v>62</v>
      </c>
      <c r="AE2415">
        <v>50</v>
      </c>
      <c r="AF2415">
        <v>882</v>
      </c>
      <c r="AG2415">
        <v>824</v>
      </c>
      <c r="AH2415">
        <v>5.15</v>
      </c>
      <c r="AI2415">
        <v>4</v>
      </c>
      <c r="AJ2415">
        <v>4</v>
      </c>
      <c r="AK2415">
        <v>33</v>
      </c>
      <c r="AL2415">
        <v>4319</v>
      </c>
      <c r="AM2415">
        <v>1528</v>
      </c>
      <c r="AN2415">
        <v>194</v>
      </c>
      <c r="AO2415">
        <v>669</v>
      </c>
      <c r="AP2415">
        <v>1030</v>
      </c>
      <c r="AQ2415">
        <v>99</v>
      </c>
      <c r="AR2415">
        <v>152</v>
      </c>
      <c r="AS2415">
        <v>0.98399999999999999</v>
      </c>
      <c r="AT2415" t="s">
        <v>568</v>
      </c>
      <c r="AU2415" t="s">
        <v>593</v>
      </c>
      <c r="AV2415">
        <v>2352397</v>
      </c>
      <c r="AW2415">
        <v>106</v>
      </c>
      <c r="AX2415">
        <v>107</v>
      </c>
      <c r="AY2415" t="s">
        <v>526</v>
      </c>
      <c r="AZ2415" t="s">
        <v>526</v>
      </c>
      <c r="BA2415" t="s">
        <v>526</v>
      </c>
    </row>
    <row r="2416" spans="1:53" x14ac:dyDescent="0.55000000000000004">
      <c r="A2416">
        <v>2002</v>
      </c>
      <c r="B2416" t="b">
        <f>IF(Table2[[#This Row],[yearID]]&gt;=1903,TRUE,FALSE)</f>
        <v>1</v>
      </c>
      <c r="C2416" t="b">
        <f>IF(Table2[[#This Row],[yearID]]&gt;=1973,TRUE,FALSE)</f>
        <v>1</v>
      </c>
      <c r="D2416" t="s">
        <v>410</v>
      </c>
      <c r="E2416" t="s">
        <v>576</v>
      </c>
      <c r="F2416" t="s">
        <v>576</v>
      </c>
      <c r="G2416" t="str">
        <f>VLOOKUP(Table2[[#This Row],[franchID]],TeamsFranchises!$A$1:$D$121,2,FALSE)</f>
        <v>Toronto Blue Jays</v>
      </c>
      <c r="H2416" t="s">
        <v>37</v>
      </c>
      <c r="I2416">
        <v>3</v>
      </c>
      <c r="J2416">
        <v>162</v>
      </c>
      <c r="K2416">
        <v>81</v>
      </c>
      <c r="L2416">
        <v>78</v>
      </c>
      <c r="M2416">
        <v>84</v>
      </c>
      <c r="N2416" t="s">
        <v>51</v>
      </c>
      <c r="O2416" t="s">
        <v>51</v>
      </c>
      <c r="P2416" t="s">
        <v>51</v>
      </c>
      <c r="Q2416">
        <f>IF(Table2[[#This Row],[LgWin]]="Y",1,0)</f>
        <v>0</v>
      </c>
      <c r="R2416" t="s">
        <v>51</v>
      </c>
      <c r="S2416">
        <f>IF(Table2[[#This Row],[WSWin]]="Y",1,0)</f>
        <v>0</v>
      </c>
      <c r="T2416">
        <v>813</v>
      </c>
      <c r="U2416">
        <v>5581</v>
      </c>
      <c r="V2416">
        <v>1457</v>
      </c>
      <c r="W2416">
        <v>305</v>
      </c>
      <c r="X2416">
        <v>38</v>
      </c>
      <c r="Y2416">
        <v>187</v>
      </c>
      <c r="Z2416">
        <v>522</v>
      </c>
      <c r="AA2416">
        <v>1142</v>
      </c>
      <c r="AB2416">
        <v>71</v>
      </c>
      <c r="AC2416">
        <v>18</v>
      </c>
      <c r="AD2416">
        <v>53</v>
      </c>
      <c r="AE2416">
        <v>57</v>
      </c>
      <c r="AF2416">
        <v>828</v>
      </c>
      <c r="AG2416">
        <v>767</v>
      </c>
      <c r="AH2416">
        <v>4.8</v>
      </c>
      <c r="AI2416">
        <v>6</v>
      </c>
      <c r="AJ2416">
        <v>6</v>
      </c>
      <c r="AK2416">
        <v>41</v>
      </c>
      <c r="AL2416">
        <v>4315</v>
      </c>
      <c r="AM2416">
        <v>1504</v>
      </c>
      <c r="AN2416">
        <v>177</v>
      </c>
      <c r="AO2416">
        <v>590</v>
      </c>
      <c r="AP2416">
        <v>991</v>
      </c>
      <c r="AQ2416">
        <v>107</v>
      </c>
      <c r="AR2416">
        <v>159</v>
      </c>
      <c r="AS2416">
        <v>0.98199999999999998</v>
      </c>
      <c r="AT2416" t="s">
        <v>577</v>
      </c>
      <c r="AU2416" t="s">
        <v>581</v>
      </c>
      <c r="AV2416">
        <v>1637900</v>
      </c>
      <c r="AW2416">
        <v>104</v>
      </c>
      <c r="AX2416">
        <v>104</v>
      </c>
      <c r="AY2416" t="s">
        <v>576</v>
      </c>
      <c r="AZ2416" t="s">
        <v>576</v>
      </c>
      <c r="BA2416" t="s">
        <v>576</v>
      </c>
    </row>
    <row r="2417" spans="1:53" x14ac:dyDescent="0.55000000000000004">
      <c r="A2417">
        <v>2003</v>
      </c>
      <c r="B2417" t="b">
        <f>IF(Table2[[#This Row],[yearID]]&gt;=1903,TRUE,FALSE)</f>
        <v>1</v>
      </c>
      <c r="C2417" t="b">
        <f>IF(Table2[[#This Row],[yearID]]&gt;=1973,TRUE,FALSE)</f>
        <v>1</v>
      </c>
      <c r="D2417" t="s">
        <v>410</v>
      </c>
      <c r="E2417" t="s">
        <v>520</v>
      </c>
      <c r="F2417" t="s">
        <v>520</v>
      </c>
      <c r="G2417" t="str">
        <f>VLOOKUP(Table2[[#This Row],[franchID]],TeamsFranchises!$A$1:$D$121,2,FALSE)</f>
        <v>Los Angeles Angels of Anaheim</v>
      </c>
      <c r="H2417" t="s">
        <v>8</v>
      </c>
      <c r="I2417">
        <v>3</v>
      </c>
      <c r="J2417">
        <v>162</v>
      </c>
      <c r="K2417">
        <v>82</v>
      </c>
      <c r="L2417">
        <v>77</v>
      </c>
      <c r="M2417">
        <v>85</v>
      </c>
      <c r="N2417" t="s">
        <v>51</v>
      </c>
      <c r="O2417" t="s">
        <v>51</v>
      </c>
      <c r="P2417" t="s">
        <v>51</v>
      </c>
      <c r="Q2417">
        <f>IF(Table2[[#This Row],[LgWin]]="Y",1,0)</f>
        <v>0</v>
      </c>
      <c r="R2417" t="s">
        <v>51</v>
      </c>
      <c r="S2417">
        <f>IF(Table2[[#This Row],[WSWin]]="Y",1,0)</f>
        <v>0</v>
      </c>
      <c r="T2417">
        <v>736</v>
      </c>
      <c r="U2417">
        <v>5487</v>
      </c>
      <c r="V2417">
        <v>1473</v>
      </c>
      <c r="W2417">
        <v>276</v>
      </c>
      <c r="X2417">
        <v>33</v>
      </c>
      <c r="Y2417">
        <v>150</v>
      </c>
      <c r="Z2417">
        <v>476</v>
      </c>
      <c r="AA2417">
        <v>838</v>
      </c>
      <c r="AB2417">
        <v>129</v>
      </c>
      <c r="AC2417">
        <v>61</v>
      </c>
      <c r="AD2417">
        <v>56</v>
      </c>
      <c r="AE2417">
        <v>50</v>
      </c>
      <c r="AF2417">
        <v>743</v>
      </c>
      <c r="AG2417">
        <v>680</v>
      </c>
      <c r="AH2417">
        <v>4.28</v>
      </c>
      <c r="AI2417">
        <v>5</v>
      </c>
      <c r="AJ2417">
        <v>9</v>
      </c>
      <c r="AK2417">
        <v>39</v>
      </c>
      <c r="AL2417">
        <v>4294</v>
      </c>
      <c r="AM2417">
        <v>1444</v>
      </c>
      <c r="AN2417">
        <v>190</v>
      </c>
      <c r="AO2417">
        <v>486</v>
      </c>
      <c r="AP2417">
        <v>980</v>
      </c>
      <c r="AQ2417">
        <v>105</v>
      </c>
      <c r="AR2417">
        <v>138</v>
      </c>
      <c r="AS2417">
        <v>0.98199999999999998</v>
      </c>
      <c r="AT2417" t="s">
        <v>595</v>
      </c>
      <c r="AU2417" t="s">
        <v>596</v>
      </c>
      <c r="AV2417">
        <v>3061094</v>
      </c>
      <c r="AW2417">
        <v>98</v>
      </c>
      <c r="AX2417">
        <v>97</v>
      </c>
      <c r="AY2417" t="s">
        <v>520</v>
      </c>
      <c r="AZ2417" t="s">
        <v>520</v>
      </c>
      <c r="BA2417" t="s">
        <v>520</v>
      </c>
    </row>
    <row r="2418" spans="1:53" x14ac:dyDescent="0.55000000000000004">
      <c r="A2418">
        <v>2003</v>
      </c>
      <c r="B2418" t="b">
        <f>IF(Table2[[#This Row],[yearID]]&gt;=1903,TRUE,FALSE)</f>
        <v>1</v>
      </c>
      <c r="C2418" t="b">
        <f>IF(Table2[[#This Row],[yearID]]&gt;=1973,TRUE,FALSE)</f>
        <v>1</v>
      </c>
      <c r="D2418" t="s">
        <v>157</v>
      </c>
      <c r="E2418" t="s">
        <v>601</v>
      </c>
      <c r="F2418" t="s">
        <v>601</v>
      </c>
      <c r="G2418" t="str">
        <f>VLOOKUP(Table2[[#This Row],[franchID]],TeamsFranchises!$A$1:$D$121,2,FALSE)</f>
        <v>Arizona Diamondbacks</v>
      </c>
      <c r="H2418" t="s">
        <v>8</v>
      </c>
      <c r="I2418">
        <v>3</v>
      </c>
      <c r="J2418">
        <v>162</v>
      </c>
      <c r="K2418">
        <v>81</v>
      </c>
      <c r="L2418">
        <v>84</v>
      </c>
      <c r="M2418">
        <v>78</v>
      </c>
      <c r="N2418" t="s">
        <v>51</v>
      </c>
      <c r="O2418" t="s">
        <v>51</v>
      </c>
      <c r="P2418" t="s">
        <v>51</v>
      </c>
      <c r="Q2418">
        <f>IF(Table2[[#This Row],[LgWin]]="Y",1,0)</f>
        <v>0</v>
      </c>
      <c r="R2418" t="s">
        <v>51</v>
      </c>
      <c r="S2418">
        <f>IF(Table2[[#This Row],[WSWin]]="Y",1,0)</f>
        <v>0</v>
      </c>
      <c r="T2418">
        <v>717</v>
      </c>
      <c r="U2418">
        <v>5570</v>
      </c>
      <c r="V2418">
        <v>1467</v>
      </c>
      <c r="W2418">
        <v>303</v>
      </c>
      <c r="X2418">
        <v>47</v>
      </c>
      <c r="Y2418">
        <v>152</v>
      </c>
      <c r="Z2418">
        <v>531</v>
      </c>
      <c r="AA2418">
        <v>1006</v>
      </c>
      <c r="AB2418">
        <v>76</v>
      </c>
      <c r="AC2418">
        <v>38</v>
      </c>
      <c r="AD2418">
        <v>45</v>
      </c>
      <c r="AE2418">
        <v>52</v>
      </c>
      <c r="AF2418">
        <v>685</v>
      </c>
      <c r="AG2418">
        <v>621</v>
      </c>
      <c r="AH2418">
        <v>3.84</v>
      </c>
      <c r="AI2418">
        <v>7</v>
      </c>
      <c r="AJ2418">
        <v>11</v>
      </c>
      <c r="AK2418">
        <v>42</v>
      </c>
      <c r="AL2418">
        <v>4365</v>
      </c>
      <c r="AM2418">
        <v>1379</v>
      </c>
      <c r="AN2418">
        <v>150</v>
      </c>
      <c r="AO2418">
        <v>526</v>
      </c>
      <c r="AP2418">
        <v>1291</v>
      </c>
      <c r="AQ2418">
        <v>107</v>
      </c>
      <c r="AR2418">
        <v>132</v>
      </c>
      <c r="AS2418">
        <v>0.98299999999999998</v>
      </c>
      <c r="AT2418" t="s">
        <v>602</v>
      </c>
      <c r="AU2418" t="s">
        <v>603</v>
      </c>
      <c r="AV2418">
        <v>2805542</v>
      </c>
      <c r="AW2418">
        <v>108</v>
      </c>
      <c r="AX2418">
        <v>109</v>
      </c>
      <c r="AY2418" t="s">
        <v>601</v>
      </c>
      <c r="AZ2418" t="s">
        <v>601</v>
      </c>
      <c r="BA2418" t="s">
        <v>601</v>
      </c>
    </row>
    <row r="2419" spans="1:53" x14ac:dyDescent="0.55000000000000004">
      <c r="A2419">
        <v>2003</v>
      </c>
      <c r="B2419" t="b">
        <f>IF(Table2[[#This Row],[yearID]]&gt;=1903,TRUE,FALSE)</f>
        <v>1</v>
      </c>
      <c r="C2419" t="b">
        <f>IF(Table2[[#This Row],[yearID]]&gt;=1973,TRUE,FALSE)</f>
        <v>1</v>
      </c>
      <c r="D2419" t="s">
        <v>157</v>
      </c>
      <c r="E2419" t="s">
        <v>159</v>
      </c>
      <c r="F2419" t="s">
        <v>159</v>
      </c>
      <c r="G2419" t="str">
        <f>VLOOKUP(Table2[[#This Row],[franchID]],TeamsFranchises!$A$1:$D$121,2,FALSE)</f>
        <v>Atlanta Braves</v>
      </c>
      <c r="H2419" t="s">
        <v>37</v>
      </c>
      <c r="I2419">
        <v>1</v>
      </c>
      <c r="J2419">
        <v>162</v>
      </c>
      <c r="K2419">
        <v>81</v>
      </c>
      <c r="L2419">
        <v>101</v>
      </c>
      <c r="M2419">
        <v>61</v>
      </c>
      <c r="N2419" t="s">
        <v>76</v>
      </c>
      <c r="O2419" t="s">
        <v>51</v>
      </c>
      <c r="P2419" t="s">
        <v>51</v>
      </c>
      <c r="Q2419">
        <f>IF(Table2[[#This Row],[LgWin]]="Y",1,0)</f>
        <v>0</v>
      </c>
      <c r="R2419" t="s">
        <v>51</v>
      </c>
      <c r="S2419">
        <f>IF(Table2[[#This Row],[WSWin]]="Y",1,0)</f>
        <v>0</v>
      </c>
      <c r="T2419">
        <v>907</v>
      </c>
      <c r="U2419">
        <v>5670</v>
      </c>
      <c r="V2419">
        <v>1608</v>
      </c>
      <c r="W2419">
        <v>321</v>
      </c>
      <c r="X2419">
        <v>31</v>
      </c>
      <c r="Y2419">
        <v>235</v>
      </c>
      <c r="Z2419">
        <v>545</v>
      </c>
      <c r="AA2419">
        <v>933</v>
      </c>
      <c r="AB2419">
        <v>68</v>
      </c>
      <c r="AC2419">
        <v>22</v>
      </c>
      <c r="AD2419">
        <v>49</v>
      </c>
      <c r="AE2419">
        <v>49</v>
      </c>
      <c r="AF2419">
        <v>740</v>
      </c>
      <c r="AG2419">
        <v>663</v>
      </c>
      <c r="AH2419">
        <v>4.0999999999999996</v>
      </c>
      <c r="AI2419">
        <v>4</v>
      </c>
      <c r="AJ2419">
        <v>7</v>
      </c>
      <c r="AK2419">
        <v>51</v>
      </c>
      <c r="AL2419">
        <v>4369</v>
      </c>
      <c r="AM2419">
        <v>1425</v>
      </c>
      <c r="AN2419">
        <v>147</v>
      </c>
      <c r="AO2419">
        <v>555</v>
      </c>
      <c r="AP2419">
        <v>992</v>
      </c>
      <c r="AQ2419">
        <v>121</v>
      </c>
      <c r="AR2419">
        <v>166</v>
      </c>
      <c r="AS2419">
        <v>0.98099999999999998</v>
      </c>
      <c r="AT2419" t="s">
        <v>541</v>
      </c>
      <c r="AU2419" t="s">
        <v>597</v>
      </c>
      <c r="AV2419">
        <v>2401084</v>
      </c>
      <c r="AW2419">
        <v>101</v>
      </c>
      <c r="AX2419">
        <v>100</v>
      </c>
      <c r="AY2419" t="s">
        <v>159</v>
      </c>
      <c r="AZ2419" t="s">
        <v>159</v>
      </c>
      <c r="BA2419" t="s">
        <v>159</v>
      </c>
    </row>
    <row r="2420" spans="1:53" x14ac:dyDescent="0.55000000000000004">
      <c r="A2420">
        <v>2003</v>
      </c>
      <c r="B2420" t="b">
        <f>IF(Table2[[#This Row],[yearID]]&gt;=1903,TRUE,FALSE)</f>
        <v>1</v>
      </c>
      <c r="C2420" t="b">
        <f>IF(Table2[[#This Row],[yearID]]&gt;=1973,TRUE,FALSE)</f>
        <v>1</v>
      </c>
      <c r="D2420" t="s">
        <v>410</v>
      </c>
      <c r="E2420" t="s">
        <v>95</v>
      </c>
      <c r="F2420" t="s">
        <v>95</v>
      </c>
      <c r="G2420" t="str">
        <f>VLOOKUP(Table2[[#This Row],[franchID]],TeamsFranchises!$A$1:$D$121,2,FALSE)</f>
        <v>Baltimore Orioles</v>
      </c>
      <c r="H2420" t="s">
        <v>37</v>
      </c>
      <c r="I2420">
        <v>4</v>
      </c>
      <c r="J2420">
        <v>163</v>
      </c>
      <c r="K2420">
        <v>81</v>
      </c>
      <c r="L2420">
        <v>71</v>
      </c>
      <c r="M2420">
        <v>91</v>
      </c>
      <c r="N2420" t="s">
        <v>51</v>
      </c>
      <c r="O2420" t="s">
        <v>51</v>
      </c>
      <c r="P2420" t="s">
        <v>51</v>
      </c>
      <c r="Q2420">
        <f>IF(Table2[[#This Row],[LgWin]]="Y",1,0)</f>
        <v>0</v>
      </c>
      <c r="R2420" t="s">
        <v>51</v>
      </c>
      <c r="S2420">
        <f>IF(Table2[[#This Row],[WSWin]]="Y",1,0)</f>
        <v>0</v>
      </c>
      <c r="T2420">
        <v>743</v>
      </c>
      <c r="U2420">
        <v>5665</v>
      </c>
      <c r="V2420">
        <v>1516</v>
      </c>
      <c r="W2420">
        <v>277</v>
      </c>
      <c r="X2420">
        <v>24</v>
      </c>
      <c r="Y2420">
        <v>152</v>
      </c>
      <c r="Z2420">
        <v>431</v>
      </c>
      <c r="AA2420">
        <v>902</v>
      </c>
      <c r="AB2420">
        <v>89</v>
      </c>
      <c r="AC2420">
        <v>36</v>
      </c>
      <c r="AD2420">
        <v>54</v>
      </c>
      <c r="AE2420">
        <v>40</v>
      </c>
      <c r="AF2420">
        <v>820</v>
      </c>
      <c r="AG2420">
        <v>767</v>
      </c>
      <c r="AH2420">
        <v>4.76</v>
      </c>
      <c r="AI2420">
        <v>9</v>
      </c>
      <c r="AJ2420">
        <v>3</v>
      </c>
      <c r="AK2420">
        <v>41</v>
      </c>
      <c r="AL2420">
        <v>4349</v>
      </c>
      <c r="AM2420">
        <v>1579</v>
      </c>
      <c r="AN2420">
        <v>198</v>
      </c>
      <c r="AO2420">
        <v>526</v>
      </c>
      <c r="AP2420">
        <v>981</v>
      </c>
      <c r="AQ2420">
        <v>105</v>
      </c>
      <c r="AR2420">
        <v>164</v>
      </c>
      <c r="AS2420">
        <v>0.98299999999999998</v>
      </c>
      <c r="AT2420" t="s">
        <v>218</v>
      </c>
      <c r="AU2420" t="s">
        <v>583</v>
      </c>
      <c r="AV2420">
        <v>2454523</v>
      </c>
      <c r="AW2420">
        <v>99</v>
      </c>
      <c r="AX2420">
        <v>99</v>
      </c>
      <c r="AY2420" t="s">
        <v>95</v>
      </c>
      <c r="AZ2420" t="s">
        <v>95</v>
      </c>
      <c r="BA2420" t="s">
        <v>95</v>
      </c>
    </row>
    <row r="2421" spans="1:53" x14ac:dyDescent="0.55000000000000004">
      <c r="A2421">
        <v>2003</v>
      </c>
      <c r="B2421" t="b">
        <f>IF(Table2[[#This Row],[yearID]]&gt;=1903,TRUE,FALSE)</f>
        <v>1</v>
      </c>
      <c r="C2421" t="b">
        <f>IF(Table2[[#This Row],[yearID]]&gt;=1973,TRUE,FALSE)</f>
        <v>1</v>
      </c>
      <c r="D2421" t="s">
        <v>410</v>
      </c>
      <c r="E2421" t="s">
        <v>54</v>
      </c>
      <c r="F2421" t="s">
        <v>54</v>
      </c>
      <c r="G2421" t="str">
        <f>VLOOKUP(Table2[[#This Row],[franchID]],TeamsFranchises!$A$1:$D$121,2,FALSE)</f>
        <v>Boston Red Sox</v>
      </c>
      <c r="H2421" t="s">
        <v>37</v>
      </c>
      <c r="I2421">
        <v>2</v>
      </c>
      <c r="J2421">
        <v>162</v>
      </c>
      <c r="K2421">
        <v>81</v>
      </c>
      <c r="L2421">
        <v>95</v>
      </c>
      <c r="M2421">
        <v>67</v>
      </c>
      <c r="N2421" t="s">
        <v>51</v>
      </c>
      <c r="O2421" t="s">
        <v>76</v>
      </c>
      <c r="P2421" t="s">
        <v>51</v>
      </c>
      <c r="Q2421">
        <f>IF(Table2[[#This Row],[LgWin]]="Y",1,0)</f>
        <v>0</v>
      </c>
      <c r="R2421" t="s">
        <v>51</v>
      </c>
      <c r="S2421">
        <f>IF(Table2[[#This Row],[WSWin]]="Y",1,0)</f>
        <v>0</v>
      </c>
      <c r="T2421">
        <v>961</v>
      </c>
      <c r="U2421">
        <v>5769</v>
      </c>
      <c r="V2421">
        <v>1667</v>
      </c>
      <c r="W2421">
        <v>371</v>
      </c>
      <c r="X2421">
        <v>40</v>
      </c>
      <c r="Y2421">
        <v>238</v>
      </c>
      <c r="Z2421">
        <v>620</v>
      </c>
      <c r="AA2421">
        <v>943</v>
      </c>
      <c r="AB2421">
        <v>88</v>
      </c>
      <c r="AC2421">
        <v>35</v>
      </c>
      <c r="AD2421">
        <v>53</v>
      </c>
      <c r="AE2421">
        <v>64</v>
      </c>
      <c r="AF2421">
        <v>809</v>
      </c>
      <c r="AG2421">
        <v>729</v>
      </c>
      <c r="AH2421">
        <v>4.4800000000000004</v>
      </c>
      <c r="AI2421">
        <v>5</v>
      </c>
      <c r="AJ2421">
        <v>6</v>
      </c>
      <c r="AK2421">
        <v>36</v>
      </c>
      <c r="AL2421">
        <v>4394</v>
      </c>
      <c r="AM2421">
        <v>1503</v>
      </c>
      <c r="AN2421">
        <v>153</v>
      </c>
      <c r="AO2421">
        <v>488</v>
      </c>
      <c r="AP2421">
        <v>1141</v>
      </c>
      <c r="AQ2421">
        <v>113</v>
      </c>
      <c r="AR2421">
        <v>130</v>
      </c>
      <c r="AS2421">
        <v>0.98199999999999998</v>
      </c>
      <c r="AT2421" t="s">
        <v>441</v>
      </c>
      <c r="AU2421" t="s">
        <v>493</v>
      </c>
      <c r="AV2421">
        <v>2724165</v>
      </c>
      <c r="AW2421">
        <v>105</v>
      </c>
      <c r="AX2421">
        <v>103</v>
      </c>
      <c r="AY2421" t="s">
        <v>54</v>
      </c>
      <c r="AZ2421" t="s">
        <v>54</v>
      </c>
      <c r="BA2421" t="s">
        <v>54</v>
      </c>
    </row>
    <row r="2422" spans="1:53" x14ac:dyDescent="0.55000000000000004">
      <c r="A2422">
        <v>2003</v>
      </c>
      <c r="B2422" t="b">
        <f>IF(Table2[[#This Row],[yearID]]&gt;=1903,TRUE,FALSE)</f>
        <v>1</v>
      </c>
      <c r="C2422" t="b">
        <f>IF(Table2[[#This Row],[yearID]]&gt;=1973,TRUE,FALSE)</f>
        <v>1</v>
      </c>
      <c r="D2422" t="s">
        <v>410</v>
      </c>
      <c r="E2422" t="s">
        <v>415</v>
      </c>
      <c r="F2422" t="s">
        <v>416</v>
      </c>
      <c r="G2422" t="str">
        <f>VLOOKUP(Table2[[#This Row],[franchID]],TeamsFranchises!$A$1:$D$121,2,FALSE)</f>
        <v>Chicago White Sox</v>
      </c>
      <c r="H2422" t="s">
        <v>591</v>
      </c>
      <c r="I2422">
        <v>2</v>
      </c>
      <c r="J2422">
        <v>162</v>
      </c>
      <c r="K2422">
        <v>81</v>
      </c>
      <c r="L2422">
        <v>86</v>
      </c>
      <c r="M2422">
        <v>76</v>
      </c>
      <c r="N2422" t="s">
        <v>51</v>
      </c>
      <c r="O2422" t="s">
        <v>51</v>
      </c>
      <c r="P2422" t="s">
        <v>51</v>
      </c>
      <c r="Q2422">
        <f>IF(Table2[[#This Row],[LgWin]]="Y",1,0)</f>
        <v>0</v>
      </c>
      <c r="R2422" t="s">
        <v>51</v>
      </c>
      <c r="S2422">
        <f>IF(Table2[[#This Row],[WSWin]]="Y",1,0)</f>
        <v>0</v>
      </c>
      <c r="T2422">
        <v>791</v>
      </c>
      <c r="U2422">
        <v>5487</v>
      </c>
      <c r="V2422">
        <v>1445</v>
      </c>
      <c r="W2422">
        <v>303</v>
      </c>
      <c r="X2422">
        <v>19</v>
      </c>
      <c r="Y2422">
        <v>220</v>
      </c>
      <c r="Z2422">
        <v>519</v>
      </c>
      <c r="AA2422">
        <v>916</v>
      </c>
      <c r="AB2422">
        <v>77</v>
      </c>
      <c r="AC2422">
        <v>29</v>
      </c>
      <c r="AD2422">
        <v>58</v>
      </c>
      <c r="AE2422">
        <v>41</v>
      </c>
      <c r="AF2422">
        <v>715</v>
      </c>
      <c r="AG2422">
        <v>663</v>
      </c>
      <c r="AH2422">
        <v>4.17</v>
      </c>
      <c r="AI2422">
        <v>12</v>
      </c>
      <c r="AJ2422">
        <v>4</v>
      </c>
      <c r="AK2422">
        <v>36</v>
      </c>
      <c r="AL2422">
        <v>4293</v>
      </c>
      <c r="AM2422">
        <v>1364</v>
      </c>
      <c r="AN2422">
        <v>162</v>
      </c>
      <c r="AO2422">
        <v>518</v>
      </c>
      <c r="AP2422">
        <v>1056</v>
      </c>
      <c r="AQ2422">
        <v>93</v>
      </c>
      <c r="AR2422">
        <v>154</v>
      </c>
      <c r="AS2422">
        <v>0.98399999999999999</v>
      </c>
      <c r="AT2422" t="s">
        <v>417</v>
      </c>
      <c r="AU2422" t="s">
        <v>617</v>
      </c>
      <c r="AV2422">
        <v>1939524</v>
      </c>
      <c r="AW2422">
        <v>102</v>
      </c>
      <c r="AX2422">
        <v>102</v>
      </c>
      <c r="AY2422" t="s">
        <v>416</v>
      </c>
      <c r="AZ2422" t="s">
        <v>415</v>
      </c>
      <c r="BA2422" t="s">
        <v>415</v>
      </c>
    </row>
    <row r="2423" spans="1:53" x14ac:dyDescent="0.55000000000000004">
      <c r="A2423">
        <v>2003</v>
      </c>
      <c r="B2423" t="b">
        <f>IF(Table2[[#This Row],[yearID]]&gt;=1903,TRUE,FALSE)</f>
        <v>1</v>
      </c>
      <c r="C2423" t="b">
        <f>IF(Table2[[#This Row],[yearID]]&gt;=1973,TRUE,FALSE)</f>
        <v>1</v>
      </c>
      <c r="D2423" t="s">
        <v>157</v>
      </c>
      <c r="E2423" t="s">
        <v>161</v>
      </c>
      <c r="F2423" t="s">
        <v>162</v>
      </c>
      <c r="G2423" t="str">
        <f>VLOOKUP(Table2[[#This Row],[franchID]],TeamsFranchises!$A$1:$D$121,2,FALSE)</f>
        <v>Chicago Cubs</v>
      </c>
      <c r="H2423" t="s">
        <v>591</v>
      </c>
      <c r="I2423">
        <v>1</v>
      </c>
      <c r="J2423">
        <v>162</v>
      </c>
      <c r="K2423">
        <v>81</v>
      </c>
      <c r="L2423">
        <v>88</v>
      </c>
      <c r="M2423">
        <v>74</v>
      </c>
      <c r="N2423" t="s">
        <v>76</v>
      </c>
      <c r="O2423" t="s">
        <v>51</v>
      </c>
      <c r="P2423" t="s">
        <v>51</v>
      </c>
      <c r="Q2423">
        <f>IF(Table2[[#This Row],[LgWin]]="Y",1,0)</f>
        <v>0</v>
      </c>
      <c r="R2423" t="s">
        <v>51</v>
      </c>
      <c r="S2423">
        <f>IF(Table2[[#This Row],[WSWin]]="Y",1,0)</f>
        <v>0</v>
      </c>
      <c r="T2423">
        <v>724</v>
      </c>
      <c r="U2423">
        <v>5519</v>
      </c>
      <c r="V2423">
        <v>1431</v>
      </c>
      <c r="W2423">
        <v>302</v>
      </c>
      <c r="X2423">
        <v>24</v>
      </c>
      <c r="Y2423">
        <v>172</v>
      </c>
      <c r="Z2423">
        <v>492</v>
      </c>
      <c r="AA2423">
        <v>1158</v>
      </c>
      <c r="AB2423">
        <v>73</v>
      </c>
      <c r="AC2423">
        <v>31</v>
      </c>
      <c r="AD2423">
        <v>50</v>
      </c>
      <c r="AE2423">
        <v>46</v>
      </c>
      <c r="AF2423">
        <v>683</v>
      </c>
      <c r="AG2423">
        <v>619</v>
      </c>
      <c r="AH2423">
        <v>3.83</v>
      </c>
      <c r="AI2423">
        <v>13</v>
      </c>
      <c r="AJ2423">
        <v>14</v>
      </c>
      <c r="AK2423">
        <v>36</v>
      </c>
      <c r="AL2423">
        <v>4369</v>
      </c>
      <c r="AM2423">
        <v>1304</v>
      </c>
      <c r="AN2423">
        <v>143</v>
      </c>
      <c r="AO2423">
        <v>617</v>
      </c>
      <c r="AP2423">
        <v>1404</v>
      </c>
      <c r="AQ2423">
        <v>106</v>
      </c>
      <c r="AR2423">
        <v>157</v>
      </c>
      <c r="AS2423">
        <v>0.98299999999999998</v>
      </c>
      <c r="AT2423" t="s">
        <v>434</v>
      </c>
      <c r="AU2423" t="s">
        <v>473</v>
      </c>
      <c r="AV2423">
        <v>2962630</v>
      </c>
      <c r="AW2423">
        <v>101</v>
      </c>
      <c r="AX2423">
        <v>101</v>
      </c>
      <c r="AY2423" t="s">
        <v>162</v>
      </c>
      <c r="AZ2423" t="s">
        <v>161</v>
      </c>
      <c r="BA2423" t="s">
        <v>161</v>
      </c>
    </row>
    <row r="2424" spans="1:53" x14ac:dyDescent="0.55000000000000004">
      <c r="A2424">
        <v>2003</v>
      </c>
      <c r="B2424" t="b">
        <f>IF(Table2[[#This Row],[yearID]]&gt;=1903,TRUE,FALSE)</f>
        <v>1</v>
      </c>
      <c r="C2424" t="b">
        <f>IF(Table2[[#This Row],[yearID]]&gt;=1973,TRUE,FALSE)</f>
        <v>1</v>
      </c>
      <c r="D2424" t="s">
        <v>157</v>
      </c>
      <c r="E2424" t="s">
        <v>167</v>
      </c>
      <c r="F2424" t="s">
        <v>167</v>
      </c>
      <c r="G2424" t="str">
        <f>VLOOKUP(Table2[[#This Row],[franchID]],TeamsFranchises!$A$1:$D$121,2,FALSE)</f>
        <v>Cincinnati Reds</v>
      </c>
      <c r="H2424" t="s">
        <v>591</v>
      </c>
      <c r="I2424">
        <v>5</v>
      </c>
      <c r="J2424">
        <v>162</v>
      </c>
      <c r="K2424">
        <v>81</v>
      </c>
      <c r="L2424">
        <v>69</v>
      </c>
      <c r="M2424">
        <v>93</v>
      </c>
      <c r="N2424" t="s">
        <v>51</v>
      </c>
      <c r="O2424" t="s">
        <v>51</v>
      </c>
      <c r="P2424" t="s">
        <v>51</v>
      </c>
      <c r="Q2424">
        <f>IF(Table2[[#This Row],[LgWin]]="Y",1,0)</f>
        <v>0</v>
      </c>
      <c r="R2424" t="s">
        <v>51</v>
      </c>
      <c r="S2424">
        <f>IF(Table2[[#This Row],[WSWin]]="Y",1,0)</f>
        <v>0</v>
      </c>
      <c r="T2424">
        <v>694</v>
      </c>
      <c r="U2424">
        <v>5509</v>
      </c>
      <c r="V2424">
        <v>1349</v>
      </c>
      <c r="W2424">
        <v>239</v>
      </c>
      <c r="X2424">
        <v>21</v>
      </c>
      <c r="Y2424">
        <v>182</v>
      </c>
      <c r="Z2424">
        <v>524</v>
      </c>
      <c r="AA2424">
        <v>1326</v>
      </c>
      <c r="AB2424">
        <v>80</v>
      </c>
      <c r="AC2424">
        <v>34</v>
      </c>
      <c r="AD2424">
        <v>79</v>
      </c>
      <c r="AE2424">
        <v>32</v>
      </c>
      <c r="AF2424">
        <v>886</v>
      </c>
      <c r="AG2424">
        <v>818</v>
      </c>
      <c r="AH2424">
        <v>5.09</v>
      </c>
      <c r="AI2424">
        <v>4</v>
      </c>
      <c r="AJ2424">
        <v>5</v>
      </c>
      <c r="AK2424">
        <v>38</v>
      </c>
      <c r="AL2424">
        <v>4339</v>
      </c>
      <c r="AM2424">
        <v>1578</v>
      </c>
      <c r="AN2424">
        <v>209</v>
      </c>
      <c r="AO2424">
        <v>590</v>
      </c>
      <c r="AP2424">
        <v>932</v>
      </c>
      <c r="AQ2424">
        <v>141</v>
      </c>
      <c r="AR2424">
        <v>152</v>
      </c>
      <c r="AS2424">
        <v>0.97699999999999998</v>
      </c>
      <c r="AT2424" t="s">
        <v>165</v>
      </c>
      <c r="AU2424" t="s">
        <v>618</v>
      </c>
      <c r="AV2424">
        <v>2355259</v>
      </c>
      <c r="AW2424">
        <v>95</v>
      </c>
      <c r="AX2424">
        <v>96</v>
      </c>
      <c r="AY2424" t="s">
        <v>167</v>
      </c>
      <c r="AZ2424" t="s">
        <v>167</v>
      </c>
      <c r="BA2424" t="s">
        <v>167</v>
      </c>
    </row>
    <row r="2425" spans="1:53" x14ac:dyDescent="0.55000000000000004">
      <c r="A2425">
        <v>2003</v>
      </c>
      <c r="B2425" t="b">
        <f>IF(Table2[[#This Row],[yearID]]&gt;=1903,TRUE,FALSE)</f>
        <v>1</v>
      </c>
      <c r="C2425" t="b">
        <f>IF(Table2[[#This Row],[yearID]]&gt;=1973,TRUE,FALSE)</f>
        <v>1</v>
      </c>
      <c r="D2425" t="s">
        <v>410</v>
      </c>
      <c r="E2425" t="s">
        <v>64</v>
      </c>
      <c r="F2425" t="s">
        <v>64</v>
      </c>
      <c r="G2425" t="str">
        <f>VLOOKUP(Table2[[#This Row],[franchID]],TeamsFranchises!$A$1:$D$121,2,FALSE)</f>
        <v>Cleveland Indians</v>
      </c>
      <c r="H2425" t="s">
        <v>591</v>
      </c>
      <c r="I2425">
        <v>4</v>
      </c>
      <c r="J2425">
        <v>162</v>
      </c>
      <c r="K2425">
        <v>81</v>
      </c>
      <c r="L2425">
        <v>68</v>
      </c>
      <c r="M2425">
        <v>94</v>
      </c>
      <c r="N2425" t="s">
        <v>51</v>
      </c>
      <c r="O2425" t="s">
        <v>51</v>
      </c>
      <c r="P2425" t="s">
        <v>51</v>
      </c>
      <c r="Q2425">
        <f>IF(Table2[[#This Row],[LgWin]]="Y",1,0)</f>
        <v>0</v>
      </c>
      <c r="R2425" t="s">
        <v>51</v>
      </c>
      <c r="S2425">
        <f>IF(Table2[[#This Row],[WSWin]]="Y",1,0)</f>
        <v>0</v>
      </c>
      <c r="T2425">
        <v>699</v>
      </c>
      <c r="U2425">
        <v>5572</v>
      </c>
      <c r="V2425">
        <v>1413</v>
      </c>
      <c r="W2425">
        <v>296</v>
      </c>
      <c r="X2425">
        <v>26</v>
      </c>
      <c r="Y2425">
        <v>158</v>
      </c>
      <c r="Z2425">
        <v>466</v>
      </c>
      <c r="AA2425">
        <v>1062</v>
      </c>
      <c r="AB2425">
        <v>86</v>
      </c>
      <c r="AC2425">
        <v>61</v>
      </c>
      <c r="AD2425">
        <v>62</v>
      </c>
      <c r="AE2425">
        <v>41</v>
      </c>
      <c r="AF2425">
        <v>778</v>
      </c>
      <c r="AG2425">
        <v>682</v>
      </c>
      <c r="AH2425">
        <v>4.21</v>
      </c>
      <c r="AI2425">
        <v>5</v>
      </c>
      <c r="AJ2425">
        <v>7</v>
      </c>
      <c r="AK2425">
        <v>34</v>
      </c>
      <c r="AL2425">
        <v>4378</v>
      </c>
      <c r="AM2425">
        <v>1477</v>
      </c>
      <c r="AN2425">
        <v>179</v>
      </c>
      <c r="AO2425">
        <v>501</v>
      </c>
      <c r="AP2425">
        <v>943</v>
      </c>
      <c r="AQ2425">
        <v>126</v>
      </c>
      <c r="AR2425">
        <v>178</v>
      </c>
      <c r="AS2425">
        <v>0.98</v>
      </c>
      <c r="AT2425" t="s">
        <v>487</v>
      </c>
      <c r="AU2425" t="s">
        <v>592</v>
      </c>
      <c r="AV2425">
        <v>1730002</v>
      </c>
      <c r="AW2425">
        <v>96</v>
      </c>
      <c r="AX2425">
        <v>97</v>
      </c>
      <c r="AY2425" t="s">
        <v>64</v>
      </c>
      <c r="AZ2425" t="s">
        <v>64</v>
      </c>
      <c r="BA2425" t="s">
        <v>64</v>
      </c>
    </row>
    <row r="2426" spans="1:53" x14ac:dyDescent="0.55000000000000004">
      <c r="A2426">
        <v>2003</v>
      </c>
      <c r="B2426" t="b">
        <f>IF(Table2[[#This Row],[yearID]]&gt;=1903,TRUE,FALSE)</f>
        <v>1</v>
      </c>
      <c r="C2426" t="b">
        <f>IF(Table2[[#This Row],[yearID]]&gt;=1973,TRUE,FALSE)</f>
        <v>1</v>
      </c>
      <c r="D2426" t="s">
        <v>157</v>
      </c>
      <c r="E2426" t="s">
        <v>241</v>
      </c>
      <c r="F2426" t="s">
        <v>241</v>
      </c>
      <c r="G2426" t="str">
        <f>VLOOKUP(Table2[[#This Row],[franchID]],TeamsFranchises!$A$1:$D$121,2,FALSE)</f>
        <v>Colorado Rockies</v>
      </c>
      <c r="H2426" t="s">
        <v>8</v>
      </c>
      <c r="I2426">
        <v>4</v>
      </c>
      <c r="J2426">
        <v>162</v>
      </c>
      <c r="K2426">
        <v>81</v>
      </c>
      <c r="L2426">
        <v>74</v>
      </c>
      <c r="M2426">
        <v>88</v>
      </c>
      <c r="N2426" t="s">
        <v>51</v>
      </c>
      <c r="O2426" t="s">
        <v>51</v>
      </c>
      <c r="P2426" t="s">
        <v>51</v>
      </c>
      <c r="Q2426">
        <f>IF(Table2[[#This Row],[LgWin]]="Y",1,0)</f>
        <v>0</v>
      </c>
      <c r="R2426" t="s">
        <v>51</v>
      </c>
      <c r="S2426">
        <f>IF(Table2[[#This Row],[WSWin]]="Y",1,0)</f>
        <v>0</v>
      </c>
      <c r="T2426">
        <v>853</v>
      </c>
      <c r="U2426">
        <v>5518</v>
      </c>
      <c r="V2426">
        <v>1472</v>
      </c>
      <c r="W2426">
        <v>330</v>
      </c>
      <c r="X2426">
        <v>31</v>
      </c>
      <c r="Y2426">
        <v>198</v>
      </c>
      <c r="Z2426">
        <v>619</v>
      </c>
      <c r="AA2426">
        <v>1134</v>
      </c>
      <c r="AB2426">
        <v>63</v>
      </c>
      <c r="AC2426">
        <v>37</v>
      </c>
      <c r="AD2426">
        <v>52</v>
      </c>
      <c r="AE2426">
        <v>38</v>
      </c>
      <c r="AF2426">
        <v>892</v>
      </c>
      <c r="AG2426">
        <v>821</v>
      </c>
      <c r="AH2426">
        <v>5.2</v>
      </c>
      <c r="AI2426">
        <v>3</v>
      </c>
      <c r="AJ2426">
        <v>4</v>
      </c>
      <c r="AK2426">
        <v>34</v>
      </c>
      <c r="AL2426">
        <v>4260</v>
      </c>
      <c r="AM2426">
        <v>1629</v>
      </c>
      <c r="AN2426">
        <v>200</v>
      </c>
      <c r="AO2426">
        <v>552</v>
      </c>
      <c r="AP2426">
        <v>866</v>
      </c>
      <c r="AQ2426">
        <v>116</v>
      </c>
      <c r="AR2426">
        <v>165</v>
      </c>
      <c r="AS2426">
        <v>0.98099999999999998</v>
      </c>
      <c r="AT2426" t="s">
        <v>584</v>
      </c>
      <c r="AU2426" t="s">
        <v>594</v>
      </c>
      <c r="AV2426">
        <v>2334085</v>
      </c>
      <c r="AW2426">
        <v>115</v>
      </c>
      <c r="AX2426">
        <v>116</v>
      </c>
      <c r="AY2426" t="s">
        <v>241</v>
      </c>
      <c r="AZ2426" t="s">
        <v>241</v>
      </c>
      <c r="BA2426" t="s">
        <v>241</v>
      </c>
    </row>
    <row r="2427" spans="1:53" x14ac:dyDescent="0.55000000000000004">
      <c r="A2427">
        <v>2003</v>
      </c>
      <c r="B2427" t="b">
        <f>IF(Table2[[#This Row],[yearID]]&gt;=1903,TRUE,FALSE)</f>
        <v>1</v>
      </c>
      <c r="C2427" t="b">
        <f>IF(Table2[[#This Row],[yearID]]&gt;=1973,TRUE,FALSE)</f>
        <v>1</v>
      </c>
      <c r="D2427" t="s">
        <v>410</v>
      </c>
      <c r="E2427" t="s">
        <v>419</v>
      </c>
      <c r="F2427" t="s">
        <v>419</v>
      </c>
      <c r="G2427" t="str">
        <f>VLOOKUP(Table2[[#This Row],[franchID]],TeamsFranchises!$A$1:$D$121,2,FALSE)</f>
        <v>Detroit Tigers</v>
      </c>
      <c r="H2427" t="s">
        <v>591</v>
      </c>
      <c r="I2427">
        <v>5</v>
      </c>
      <c r="J2427">
        <v>162</v>
      </c>
      <c r="K2427">
        <v>81</v>
      </c>
      <c r="L2427">
        <v>43</v>
      </c>
      <c r="M2427">
        <v>119</v>
      </c>
      <c r="N2427" t="s">
        <v>51</v>
      </c>
      <c r="O2427" t="s">
        <v>51</v>
      </c>
      <c r="P2427" t="s">
        <v>51</v>
      </c>
      <c r="Q2427">
        <f>IF(Table2[[#This Row],[LgWin]]="Y",1,0)</f>
        <v>0</v>
      </c>
      <c r="R2427" t="s">
        <v>51</v>
      </c>
      <c r="S2427">
        <f>IF(Table2[[#This Row],[WSWin]]="Y",1,0)</f>
        <v>0</v>
      </c>
      <c r="T2427">
        <v>591</v>
      </c>
      <c r="U2427">
        <v>5466</v>
      </c>
      <c r="V2427">
        <v>1312</v>
      </c>
      <c r="W2427">
        <v>201</v>
      </c>
      <c r="X2427">
        <v>39</v>
      </c>
      <c r="Y2427">
        <v>153</v>
      </c>
      <c r="Z2427">
        <v>443</v>
      </c>
      <c r="AA2427">
        <v>1099</v>
      </c>
      <c r="AB2427">
        <v>98</v>
      </c>
      <c r="AC2427">
        <v>63</v>
      </c>
      <c r="AD2427">
        <v>47</v>
      </c>
      <c r="AE2427">
        <v>49</v>
      </c>
      <c r="AF2427">
        <v>928</v>
      </c>
      <c r="AG2427">
        <v>847</v>
      </c>
      <c r="AH2427">
        <v>5.3</v>
      </c>
      <c r="AI2427">
        <v>3</v>
      </c>
      <c r="AJ2427">
        <v>5</v>
      </c>
      <c r="AK2427">
        <v>27</v>
      </c>
      <c r="AL2427">
        <v>4316</v>
      </c>
      <c r="AM2427">
        <v>1616</v>
      </c>
      <c r="AN2427">
        <v>195</v>
      </c>
      <c r="AO2427">
        <v>557</v>
      </c>
      <c r="AP2427">
        <v>764</v>
      </c>
      <c r="AQ2427">
        <v>138</v>
      </c>
      <c r="AR2427">
        <v>194</v>
      </c>
      <c r="AS2427">
        <v>0.97799999999999998</v>
      </c>
      <c r="AT2427" t="s">
        <v>420</v>
      </c>
      <c r="AU2427" t="s">
        <v>610</v>
      </c>
      <c r="AV2427">
        <v>1368245</v>
      </c>
      <c r="AW2427">
        <v>93</v>
      </c>
      <c r="AX2427">
        <v>95</v>
      </c>
      <c r="AY2427" t="s">
        <v>419</v>
      </c>
      <c r="AZ2427" t="s">
        <v>419</v>
      </c>
      <c r="BA2427" t="s">
        <v>419</v>
      </c>
    </row>
    <row r="2428" spans="1:53" x14ac:dyDescent="0.55000000000000004">
      <c r="A2428">
        <v>2003</v>
      </c>
      <c r="B2428" t="b">
        <f>IF(Table2[[#This Row],[yearID]]&gt;=1903,TRUE,FALSE)</f>
        <v>1</v>
      </c>
      <c r="C2428" t="b">
        <f>IF(Table2[[#This Row],[yearID]]&gt;=1973,TRUE,FALSE)</f>
        <v>1</v>
      </c>
      <c r="D2428" t="s">
        <v>157</v>
      </c>
      <c r="E2428" t="s">
        <v>586</v>
      </c>
      <c r="F2428" t="s">
        <v>587</v>
      </c>
      <c r="G2428" t="str">
        <f>VLOOKUP(Table2[[#This Row],[franchID]],TeamsFranchises!$A$1:$D$121,2,FALSE)</f>
        <v>Florida Marlins</v>
      </c>
      <c r="H2428" t="s">
        <v>37</v>
      </c>
      <c r="I2428">
        <v>2</v>
      </c>
      <c r="J2428">
        <v>162</v>
      </c>
      <c r="K2428">
        <v>81</v>
      </c>
      <c r="L2428">
        <v>91</v>
      </c>
      <c r="M2428">
        <v>71</v>
      </c>
      <c r="N2428" t="s">
        <v>51</v>
      </c>
      <c r="O2428" t="s">
        <v>76</v>
      </c>
      <c r="P2428" t="s">
        <v>76</v>
      </c>
      <c r="Q2428">
        <f>IF(Table2[[#This Row],[LgWin]]="Y",1,0)</f>
        <v>1</v>
      </c>
      <c r="R2428" t="s">
        <v>76</v>
      </c>
      <c r="S2428">
        <f>IF(Table2[[#This Row],[WSWin]]="Y",1,0)</f>
        <v>1</v>
      </c>
      <c r="T2428">
        <v>751</v>
      </c>
      <c r="U2428">
        <v>5490</v>
      </c>
      <c r="V2428">
        <v>1459</v>
      </c>
      <c r="W2428">
        <v>292</v>
      </c>
      <c r="X2428">
        <v>44</v>
      </c>
      <c r="Y2428">
        <v>157</v>
      </c>
      <c r="Z2428">
        <v>515</v>
      </c>
      <c r="AA2428">
        <v>978</v>
      </c>
      <c r="AB2428">
        <v>150</v>
      </c>
      <c r="AC2428">
        <v>74</v>
      </c>
      <c r="AD2428">
        <v>57</v>
      </c>
      <c r="AE2428">
        <v>41</v>
      </c>
      <c r="AF2428">
        <v>692</v>
      </c>
      <c r="AG2428">
        <v>648</v>
      </c>
      <c r="AH2428">
        <v>4.04</v>
      </c>
      <c r="AI2428">
        <v>7</v>
      </c>
      <c r="AJ2428">
        <v>11</v>
      </c>
      <c r="AK2428">
        <v>36</v>
      </c>
      <c r="AL2428">
        <v>4336</v>
      </c>
      <c r="AM2428">
        <v>1415</v>
      </c>
      <c r="AN2428">
        <v>128</v>
      </c>
      <c r="AO2428">
        <v>530</v>
      </c>
      <c r="AP2428">
        <v>1132</v>
      </c>
      <c r="AQ2428">
        <v>78</v>
      </c>
      <c r="AR2428">
        <v>162</v>
      </c>
      <c r="AS2428">
        <v>0.98699999999999999</v>
      </c>
      <c r="AT2428" t="s">
        <v>588</v>
      </c>
      <c r="AU2428" t="s">
        <v>608</v>
      </c>
      <c r="AV2428">
        <v>1303215</v>
      </c>
      <c r="AW2428">
        <v>98</v>
      </c>
      <c r="AX2428">
        <v>98</v>
      </c>
      <c r="AY2428" t="s">
        <v>587</v>
      </c>
      <c r="AZ2428" t="s">
        <v>586</v>
      </c>
      <c r="BA2428" t="s">
        <v>586</v>
      </c>
    </row>
    <row r="2429" spans="1:53" x14ac:dyDescent="0.55000000000000004">
      <c r="A2429">
        <v>2003</v>
      </c>
      <c r="B2429" t="b">
        <f>IF(Table2[[#This Row],[yearID]]&gt;=1903,TRUE,FALSE)</f>
        <v>1</v>
      </c>
      <c r="C2429" t="b">
        <f>IF(Table2[[#This Row],[yearID]]&gt;=1973,TRUE,FALSE)</f>
        <v>1</v>
      </c>
      <c r="D2429" t="s">
        <v>157</v>
      </c>
      <c r="E2429" t="s">
        <v>528</v>
      </c>
      <c r="F2429" t="s">
        <v>528</v>
      </c>
      <c r="G2429" t="str">
        <f>VLOOKUP(Table2[[#This Row],[franchID]],TeamsFranchises!$A$1:$D$121,2,FALSE)</f>
        <v>Houston Astros</v>
      </c>
      <c r="H2429" t="s">
        <v>591</v>
      </c>
      <c r="I2429">
        <v>2</v>
      </c>
      <c r="J2429">
        <v>162</v>
      </c>
      <c r="K2429">
        <v>81</v>
      </c>
      <c r="L2429">
        <v>87</v>
      </c>
      <c r="M2429">
        <v>75</v>
      </c>
      <c r="N2429" t="s">
        <v>51</v>
      </c>
      <c r="O2429" t="s">
        <v>51</v>
      </c>
      <c r="P2429" t="s">
        <v>51</v>
      </c>
      <c r="Q2429">
        <f>IF(Table2[[#This Row],[LgWin]]="Y",1,0)</f>
        <v>0</v>
      </c>
      <c r="R2429" t="s">
        <v>51</v>
      </c>
      <c r="S2429">
        <f>IF(Table2[[#This Row],[WSWin]]="Y",1,0)</f>
        <v>0</v>
      </c>
      <c r="T2429">
        <v>805</v>
      </c>
      <c r="U2429">
        <v>5583</v>
      </c>
      <c r="V2429">
        <v>1466</v>
      </c>
      <c r="W2429">
        <v>308</v>
      </c>
      <c r="X2429">
        <v>30</v>
      </c>
      <c r="Y2429">
        <v>191</v>
      </c>
      <c r="Z2429">
        <v>557</v>
      </c>
      <c r="AA2429">
        <v>1021</v>
      </c>
      <c r="AB2429">
        <v>66</v>
      </c>
      <c r="AC2429">
        <v>30</v>
      </c>
      <c r="AD2429">
        <v>81</v>
      </c>
      <c r="AE2429">
        <v>38</v>
      </c>
      <c r="AF2429">
        <v>677</v>
      </c>
      <c r="AG2429">
        <v>622</v>
      </c>
      <c r="AH2429">
        <v>3.86</v>
      </c>
      <c r="AI2429">
        <v>1</v>
      </c>
      <c r="AJ2429">
        <v>5</v>
      </c>
      <c r="AK2429">
        <v>50</v>
      </c>
      <c r="AL2429">
        <v>4350</v>
      </c>
      <c r="AM2429">
        <v>1350</v>
      </c>
      <c r="AN2429">
        <v>161</v>
      </c>
      <c r="AO2429">
        <v>565</v>
      </c>
      <c r="AP2429">
        <v>1139</v>
      </c>
      <c r="AQ2429">
        <v>95</v>
      </c>
      <c r="AR2429">
        <v>149</v>
      </c>
      <c r="AS2429">
        <v>0.98499999999999999</v>
      </c>
      <c r="AT2429" t="s">
        <v>539</v>
      </c>
      <c r="AU2429" t="s">
        <v>616</v>
      </c>
      <c r="AV2429">
        <v>2454241</v>
      </c>
      <c r="AW2429">
        <v>103</v>
      </c>
      <c r="AX2429">
        <v>102</v>
      </c>
      <c r="AY2429" t="s">
        <v>528</v>
      </c>
      <c r="AZ2429" t="s">
        <v>528</v>
      </c>
      <c r="BA2429" t="s">
        <v>528</v>
      </c>
    </row>
    <row r="2430" spans="1:53" x14ac:dyDescent="0.55000000000000004">
      <c r="A2430">
        <v>2003</v>
      </c>
      <c r="B2430" t="b">
        <f>IF(Table2[[#This Row],[yearID]]&gt;=1903,TRUE,FALSE)</f>
        <v>1</v>
      </c>
      <c r="C2430" t="b">
        <f>IF(Table2[[#This Row],[yearID]]&gt;=1973,TRUE,FALSE)</f>
        <v>1</v>
      </c>
      <c r="D2430" t="s">
        <v>410</v>
      </c>
      <c r="E2430" t="s">
        <v>509</v>
      </c>
      <c r="F2430" t="s">
        <v>548</v>
      </c>
      <c r="G2430" t="str">
        <f>VLOOKUP(Table2[[#This Row],[franchID]],TeamsFranchises!$A$1:$D$121,2,FALSE)</f>
        <v>Kansas City Royals</v>
      </c>
      <c r="H2430" t="s">
        <v>591</v>
      </c>
      <c r="I2430">
        <v>3</v>
      </c>
      <c r="J2430">
        <v>162</v>
      </c>
      <c r="K2430">
        <v>80</v>
      </c>
      <c r="L2430">
        <v>83</v>
      </c>
      <c r="M2430">
        <v>79</v>
      </c>
      <c r="N2430" t="s">
        <v>51</v>
      </c>
      <c r="O2430" t="s">
        <v>51</v>
      </c>
      <c r="P2430" t="s">
        <v>51</v>
      </c>
      <c r="Q2430">
        <f>IF(Table2[[#This Row],[LgWin]]="Y",1,0)</f>
        <v>0</v>
      </c>
      <c r="R2430" t="s">
        <v>51</v>
      </c>
      <c r="S2430">
        <f>IF(Table2[[#This Row],[WSWin]]="Y",1,0)</f>
        <v>0</v>
      </c>
      <c r="T2430">
        <v>836</v>
      </c>
      <c r="U2430">
        <v>5568</v>
      </c>
      <c r="V2430">
        <v>1526</v>
      </c>
      <c r="W2430">
        <v>288</v>
      </c>
      <c r="X2430">
        <v>39</v>
      </c>
      <c r="Y2430">
        <v>162</v>
      </c>
      <c r="Z2430">
        <v>476</v>
      </c>
      <c r="AA2430">
        <v>926</v>
      </c>
      <c r="AB2430">
        <v>120</v>
      </c>
      <c r="AC2430">
        <v>42</v>
      </c>
      <c r="AD2430">
        <v>75</v>
      </c>
      <c r="AE2430">
        <v>57</v>
      </c>
      <c r="AF2430">
        <v>867</v>
      </c>
      <c r="AG2430">
        <v>808</v>
      </c>
      <c r="AH2430">
        <v>5.05</v>
      </c>
      <c r="AI2430">
        <v>7</v>
      </c>
      <c r="AJ2430">
        <v>10</v>
      </c>
      <c r="AK2430">
        <v>36</v>
      </c>
      <c r="AL2430">
        <v>4316</v>
      </c>
      <c r="AM2430">
        <v>1569</v>
      </c>
      <c r="AN2430">
        <v>190</v>
      </c>
      <c r="AO2430">
        <v>566</v>
      </c>
      <c r="AP2430">
        <v>865</v>
      </c>
      <c r="AQ2430">
        <v>108</v>
      </c>
      <c r="AR2430">
        <v>143</v>
      </c>
      <c r="AS2430">
        <v>0.98199999999999998</v>
      </c>
      <c r="AT2430" t="s">
        <v>549</v>
      </c>
      <c r="AU2430" t="s">
        <v>590</v>
      </c>
      <c r="AV2430">
        <v>1779895</v>
      </c>
      <c r="AW2430">
        <v>107</v>
      </c>
      <c r="AX2430">
        <v>108</v>
      </c>
      <c r="AY2430" t="s">
        <v>548</v>
      </c>
      <c r="AZ2430" t="s">
        <v>509</v>
      </c>
      <c r="BA2430" t="s">
        <v>509</v>
      </c>
    </row>
    <row r="2431" spans="1:53" x14ac:dyDescent="0.55000000000000004">
      <c r="A2431">
        <v>2003</v>
      </c>
      <c r="B2431" t="b">
        <f>IF(Table2[[#This Row],[yearID]]&gt;=1903,TRUE,FALSE)</f>
        <v>1</v>
      </c>
      <c r="C2431" t="b">
        <f>IF(Table2[[#This Row],[yearID]]&gt;=1973,TRUE,FALSE)</f>
        <v>1</v>
      </c>
      <c r="D2431" t="s">
        <v>157</v>
      </c>
      <c r="E2431" t="s">
        <v>511</v>
      </c>
      <c r="F2431" t="s">
        <v>260</v>
      </c>
      <c r="G2431" t="str">
        <f>VLOOKUP(Table2[[#This Row],[franchID]],TeamsFranchises!$A$1:$D$121,2,FALSE)</f>
        <v>Los Angeles Dodgers</v>
      </c>
      <c r="H2431" t="s">
        <v>8</v>
      </c>
      <c r="I2431">
        <v>2</v>
      </c>
      <c r="J2431">
        <v>162</v>
      </c>
      <c r="K2431">
        <v>81</v>
      </c>
      <c r="L2431">
        <v>85</v>
      </c>
      <c r="M2431">
        <v>77</v>
      </c>
      <c r="N2431" t="s">
        <v>51</v>
      </c>
      <c r="O2431" t="s">
        <v>51</v>
      </c>
      <c r="P2431" t="s">
        <v>51</v>
      </c>
      <c r="Q2431">
        <f>IF(Table2[[#This Row],[LgWin]]="Y",1,0)</f>
        <v>0</v>
      </c>
      <c r="R2431" t="s">
        <v>51</v>
      </c>
      <c r="S2431">
        <f>IF(Table2[[#This Row],[WSWin]]="Y",1,0)</f>
        <v>0</v>
      </c>
      <c r="T2431">
        <v>574</v>
      </c>
      <c r="U2431">
        <v>5458</v>
      </c>
      <c r="V2431">
        <v>1328</v>
      </c>
      <c r="W2431">
        <v>260</v>
      </c>
      <c r="X2431">
        <v>25</v>
      </c>
      <c r="Y2431">
        <v>124</v>
      </c>
      <c r="Z2431">
        <v>407</v>
      </c>
      <c r="AA2431">
        <v>985</v>
      </c>
      <c r="AB2431">
        <v>80</v>
      </c>
      <c r="AC2431">
        <v>36</v>
      </c>
      <c r="AD2431">
        <v>72</v>
      </c>
      <c r="AE2431">
        <v>28</v>
      </c>
      <c r="AF2431">
        <v>556</v>
      </c>
      <c r="AG2431">
        <v>511</v>
      </c>
      <c r="AH2431">
        <v>3.16</v>
      </c>
      <c r="AI2431">
        <v>3</v>
      </c>
      <c r="AJ2431">
        <v>17</v>
      </c>
      <c r="AK2431">
        <v>58</v>
      </c>
      <c r="AL2431">
        <v>4373</v>
      </c>
      <c r="AM2431">
        <v>1254</v>
      </c>
      <c r="AN2431">
        <v>127</v>
      </c>
      <c r="AO2431">
        <v>526</v>
      </c>
      <c r="AP2431">
        <v>1289</v>
      </c>
      <c r="AQ2431">
        <v>119</v>
      </c>
      <c r="AR2431">
        <v>164</v>
      </c>
      <c r="AS2431">
        <v>0.98099999999999998</v>
      </c>
      <c r="AT2431" t="s">
        <v>512</v>
      </c>
      <c r="AU2431" t="s">
        <v>531</v>
      </c>
      <c r="AV2431">
        <v>3138626</v>
      </c>
      <c r="AW2431">
        <v>94</v>
      </c>
      <c r="AX2431">
        <v>94</v>
      </c>
      <c r="AY2431" t="s">
        <v>260</v>
      </c>
      <c r="AZ2431" t="s">
        <v>511</v>
      </c>
      <c r="BA2431" t="s">
        <v>511</v>
      </c>
    </row>
    <row r="2432" spans="1:53" x14ac:dyDescent="0.55000000000000004">
      <c r="A2432">
        <v>2003</v>
      </c>
      <c r="B2432" t="b">
        <f>IF(Table2[[#This Row],[yearID]]&gt;=1903,TRUE,FALSE)</f>
        <v>1</v>
      </c>
      <c r="C2432" t="b">
        <f>IF(Table2[[#This Row],[yearID]]&gt;=1973,TRUE,FALSE)</f>
        <v>1</v>
      </c>
      <c r="D2432" t="s">
        <v>157</v>
      </c>
      <c r="E2432" t="s">
        <v>282</v>
      </c>
      <c r="F2432" t="s">
        <v>282</v>
      </c>
      <c r="G2432" t="str">
        <f>VLOOKUP(Table2[[#This Row],[franchID]],TeamsFranchises!$A$1:$D$121,2,FALSE)</f>
        <v>Milwaukee Brewers</v>
      </c>
      <c r="H2432" t="s">
        <v>591</v>
      </c>
      <c r="I2432">
        <v>6</v>
      </c>
      <c r="J2432">
        <v>162</v>
      </c>
      <c r="K2432">
        <v>81</v>
      </c>
      <c r="L2432">
        <v>68</v>
      </c>
      <c r="M2432">
        <v>94</v>
      </c>
      <c r="N2432" t="s">
        <v>51</v>
      </c>
      <c r="O2432" t="s">
        <v>51</v>
      </c>
      <c r="P2432" t="s">
        <v>51</v>
      </c>
      <c r="Q2432">
        <f>IF(Table2[[#This Row],[LgWin]]="Y",1,0)</f>
        <v>0</v>
      </c>
      <c r="R2432" t="s">
        <v>51</v>
      </c>
      <c r="S2432">
        <f>IF(Table2[[#This Row],[WSWin]]="Y",1,0)</f>
        <v>0</v>
      </c>
      <c r="T2432">
        <v>714</v>
      </c>
      <c r="U2432">
        <v>5548</v>
      </c>
      <c r="V2432">
        <v>1423</v>
      </c>
      <c r="W2432">
        <v>266</v>
      </c>
      <c r="X2432">
        <v>24</v>
      </c>
      <c r="Y2432">
        <v>196</v>
      </c>
      <c r="Z2432">
        <v>547</v>
      </c>
      <c r="AA2432">
        <v>1221</v>
      </c>
      <c r="AB2432">
        <v>99</v>
      </c>
      <c r="AC2432">
        <v>39</v>
      </c>
      <c r="AD2432">
        <v>71</v>
      </c>
      <c r="AE2432">
        <v>40</v>
      </c>
      <c r="AF2432">
        <v>873</v>
      </c>
      <c r="AG2432">
        <v>810</v>
      </c>
      <c r="AH2432">
        <v>5.0199999999999996</v>
      </c>
      <c r="AI2432">
        <v>5</v>
      </c>
      <c r="AJ2432">
        <v>3</v>
      </c>
      <c r="AK2432">
        <v>44</v>
      </c>
      <c r="AL2432">
        <v>4356</v>
      </c>
      <c r="AM2432">
        <v>1590</v>
      </c>
      <c r="AN2432">
        <v>219</v>
      </c>
      <c r="AO2432">
        <v>575</v>
      </c>
      <c r="AP2432">
        <v>1034</v>
      </c>
      <c r="AQ2432">
        <v>114</v>
      </c>
      <c r="AR2432">
        <v>142</v>
      </c>
      <c r="AS2432">
        <v>0.98099999999999998</v>
      </c>
      <c r="AT2432" t="s">
        <v>281</v>
      </c>
      <c r="AU2432" t="s">
        <v>614</v>
      </c>
      <c r="AV2432">
        <v>1700354</v>
      </c>
      <c r="AW2432">
        <v>98</v>
      </c>
      <c r="AX2432">
        <v>100</v>
      </c>
      <c r="AY2432" t="s">
        <v>282</v>
      </c>
      <c r="AZ2432" t="s">
        <v>563</v>
      </c>
      <c r="BA2432" t="s">
        <v>282</v>
      </c>
    </row>
    <row r="2433" spans="1:53" x14ac:dyDescent="0.55000000000000004">
      <c r="A2433">
        <v>2003</v>
      </c>
      <c r="B2433" t="b">
        <f>IF(Table2[[#This Row],[yearID]]&gt;=1903,TRUE,FALSE)</f>
        <v>1</v>
      </c>
      <c r="C2433" t="b">
        <f>IF(Table2[[#This Row],[yearID]]&gt;=1973,TRUE,FALSE)</f>
        <v>1</v>
      </c>
      <c r="D2433" t="s">
        <v>410</v>
      </c>
      <c r="E2433" t="s">
        <v>426</v>
      </c>
      <c r="F2433" t="s">
        <v>426</v>
      </c>
      <c r="G2433" t="str">
        <f>VLOOKUP(Table2[[#This Row],[franchID]],TeamsFranchises!$A$1:$D$121,2,FALSE)</f>
        <v>Minnesota Twins</v>
      </c>
      <c r="H2433" t="s">
        <v>591</v>
      </c>
      <c r="I2433">
        <v>1</v>
      </c>
      <c r="J2433">
        <v>162</v>
      </c>
      <c r="K2433">
        <v>81</v>
      </c>
      <c r="L2433">
        <v>90</v>
      </c>
      <c r="M2433">
        <v>72</v>
      </c>
      <c r="N2433" t="s">
        <v>76</v>
      </c>
      <c r="O2433" t="s">
        <v>51</v>
      </c>
      <c r="P2433" t="s">
        <v>51</v>
      </c>
      <c r="Q2433">
        <f>IF(Table2[[#This Row],[LgWin]]="Y",1,0)</f>
        <v>0</v>
      </c>
      <c r="R2433" t="s">
        <v>51</v>
      </c>
      <c r="S2433">
        <f>IF(Table2[[#This Row],[WSWin]]="Y",1,0)</f>
        <v>0</v>
      </c>
      <c r="T2433">
        <v>801</v>
      </c>
      <c r="U2433">
        <v>5655</v>
      </c>
      <c r="V2433">
        <v>1567</v>
      </c>
      <c r="W2433">
        <v>318</v>
      </c>
      <c r="X2433">
        <v>45</v>
      </c>
      <c r="Y2433">
        <v>155</v>
      </c>
      <c r="Z2433">
        <v>512</v>
      </c>
      <c r="AA2433">
        <v>1027</v>
      </c>
      <c r="AB2433">
        <v>94</v>
      </c>
      <c r="AC2433">
        <v>44</v>
      </c>
      <c r="AD2433">
        <v>63</v>
      </c>
      <c r="AE2433">
        <v>52</v>
      </c>
      <c r="AF2433">
        <v>758</v>
      </c>
      <c r="AG2433">
        <v>716</v>
      </c>
      <c r="AH2433">
        <v>4.41</v>
      </c>
      <c r="AI2433">
        <v>7</v>
      </c>
      <c r="AJ2433">
        <v>8</v>
      </c>
      <c r="AK2433">
        <v>45</v>
      </c>
      <c r="AL2433">
        <v>4386</v>
      </c>
      <c r="AM2433">
        <v>1526</v>
      </c>
      <c r="AN2433">
        <v>187</v>
      </c>
      <c r="AO2433">
        <v>402</v>
      </c>
      <c r="AP2433">
        <v>997</v>
      </c>
      <c r="AQ2433">
        <v>87</v>
      </c>
      <c r="AR2433">
        <v>114</v>
      </c>
      <c r="AS2433">
        <v>0.98499999999999999</v>
      </c>
      <c r="AT2433" t="s">
        <v>523</v>
      </c>
      <c r="AU2433" t="s">
        <v>579</v>
      </c>
      <c r="AV2433">
        <v>1946011</v>
      </c>
      <c r="AW2433">
        <v>101</v>
      </c>
      <c r="AX2433">
        <v>100</v>
      </c>
      <c r="AY2433" t="s">
        <v>426</v>
      </c>
      <c r="AZ2433" t="s">
        <v>426</v>
      </c>
      <c r="BA2433" t="s">
        <v>426</v>
      </c>
    </row>
    <row r="2434" spans="1:53" x14ac:dyDescent="0.55000000000000004">
      <c r="A2434">
        <v>2003</v>
      </c>
      <c r="B2434" t="b">
        <f>IF(Table2[[#This Row],[yearID]]&gt;=1903,TRUE,FALSE)</f>
        <v>1</v>
      </c>
      <c r="C2434" t="b">
        <f>IF(Table2[[#This Row],[yearID]]&gt;=1973,TRUE,FALSE)</f>
        <v>1</v>
      </c>
      <c r="D2434" t="s">
        <v>157</v>
      </c>
      <c r="E2434" t="s">
        <v>551</v>
      </c>
      <c r="F2434" t="s">
        <v>398</v>
      </c>
      <c r="G2434" t="str">
        <f>VLOOKUP(Table2[[#This Row],[franchID]],TeamsFranchises!$A$1:$D$121,2,FALSE)</f>
        <v>Washington Nationals</v>
      </c>
      <c r="H2434" t="s">
        <v>37</v>
      </c>
      <c r="I2434">
        <v>4</v>
      </c>
      <c r="J2434">
        <v>162</v>
      </c>
      <c r="K2434">
        <v>81</v>
      </c>
      <c r="L2434">
        <v>83</v>
      </c>
      <c r="M2434">
        <v>79</v>
      </c>
      <c r="N2434" t="s">
        <v>51</v>
      </c>
      <c r="O2434" t="s">
        <v>51</v>
      </c>
      <c r="P2434" t="s">
        <v>51</v>
      </c>
      <c r="Q2434">
        <f>IF(Table2[[#This Row],[LgWin]]="Y",1,0)</f>
        <v>0</v>
      </c>
      <c r="R2434" t="s">
        <v>51</v>
      </c>
      <c r="S2434">
        <f>IF(Table2[[#This Row],[WSWin]]="Y",1,0)</f>
        <v>0</v>
      </c>
      <c r="T2434">
        <v>711</v>
      </c>
      <c r="U2434">
        <v>5437</v>
      </c>
      <c r="V2434">
        <v>1404</v>
      </c>
      <c r="W2434">
        <v>294</v>
      </c>
      <c r="X2434">
        <v>25</v>
      </c>
      <c r="Y2434">
        <v>144</v>
      </c>
      <c r="Z2434">
        <v>522</v>
      </c>
      <c r="AA2434">
        <v>990</v>
      </c>
      <c r="AB2434">
        <v>100</v>
      </c>
      <c r="AC2434">
        <v>39</v>
      </c>
      <c r="AD2434">
        <v>45</v>
      </c>
      <c r="AE2434">
        <v>40</v>
      </c>
      <c r="AF2434">
        <v>716</v>
      </c>
      <c r="AG2434">
        <v>640</v>
      </c>
      <c r="AH2434">
        <v>4.01</v>
      </c>
      <c r="AI2434">
        <v>15</v>
      </c>
      <c r="AJ2434">
        <v>10</v>
      </c>
      <c r="AK2434">
        <v>42</v>
      </c>
      <c r="AL2434">
        <v>4313</v>
      </c>
      <c r="AM2434">
        <v>1467</v>
      </c>
      <c r="AN2434">
        <v>181</v>
      </c>
      <c r="AO2434">
        <v>463</v>
      </c>
      <c r="AP2434">
        <v>1028</v>
      </c>
      <c r="AQ2434">
        <v>102</v>
      </c>
      <c r="AR2434">
        <v>152</v>
      </c>
      <c r="AS2434">
        <v>0.98299999999999998</v>
      </c>
      <c r="AT2434" t="s">
        <v>552</v>
      </c>
      <c r="AU2434" t="s">
        <v>619</v>
      </c>
      <c r="AV2434">
        <v>1025639</v>
      </c>
      <c r="AW2434">
        <v>105</v>
      </c>
      <c r="AX2434">
        <v>105</v>
      </c>
      <c r="AY2434" t="s">
        <v>551</v>
      </c>
      <c r="AZ2434" t="s">
        <v>551</v>
      </c>
      <c r="BA2434" t="s">
        <v>551</v>
      </c>
    </row>
    <row r="2435" spans="1:53" x14ac:dyDescent="0.55000000000000004">
      <c r="A2435">
        <v>2003</v>
      </c>
      <c r="B2435" t="b">
        <f>IF(Table2[[#This Row],[yearID]]&gt;=1903,TRUE,FALSE)</f>
        <v>1</v>
      </c>
      <c r="C2435" t="b">
        <f>IF(Table2[[#This Row],[yearID]]&gt;=1973,TRUE,FALSE)</f>
        <v>1</v>
      </c>
      <c r="D2435" t="s">
        <v>410</v>
      </c>
      <c r="E2435" t="s">
        <v>436</v>
      </c>
      <c r="F2435" t="s">
        <v>412</v>
      </c>
      <c r="G2435" t="str">
        <f>VLOOKUP(Table2[[#This Row],[franchID]],TeamsFranchises!$A$1:$D$121,2,FALSE)</f>
        <v>New York Yankees</v>
      </c>
      <c r="H2435" t="s">
        <v>37</v>
      </c>
      <c r="I2435">
        <v>1</v>
      </c>
      <c r="J2435">
        <v>163</v>
      </c>
      <c r="K2435">
        <v>82</v>
      </c>
      <c r="L2435">
        <v>101</v>
      </c>
      <c r="M2435">
        <v>61</v>
      </c>
      <c r="N2435" t="s">
        <v>76</v>
      </c>
      <c r="O2435" t="s">
        <v>51</v>
      </c>
      <c r="P2435" t="s">
        <v>76</v>
      </c>
      <c r="Q2435">
        <f>IF(Table2[[#This Row],[LgWin]]="Y",1,0)</f>
        <v>1</v>
      </c>
      <c r="R2435" t="s">
        <v>51</v>
      </c>
      <c r="S2435">
        <f>IF(Table2[[#This Row],[WSWin]]="Y",1,0)</f>
        <v>0</v>
      </c>
      <c r="T2435">
        <v>877</v>
      </c>
      <c r="U2435">
        <v>5605</v>
      </c>
      <c r="V2435">
        <v>1518</v>
      </c>
      <c r="W2435">
        <v>304</v>
      </c>
      <c r="X2435">
        <v>14</v>
      </c>
      <c r="Y2435">
        <v>230</v>
      </c>
      <c r="Z2435">
        <v>684</v>
      </c>
      <c r="AA2435">
        <v>1042</v>
      </c>
      <c r="AB2435">
        <v>98</v>
      </c>
      <c r="AC2435">
        <v>33</v>
      </c>
      <c r="AD2435">
        <v>81</v>
      </c>
      <c r="AE2435">
        <v>35</v>
      </c>
      <c r="AF2435">
        <v>716</v>
      </c>
      <c r="AG2435">
        <v>653</v>
      </c>
      <c r="AH2435">
        <v>4.0199999999999996</v>
      </c>
      <c r="AI2435">
        <v>8</v>
      </c>
      <c r="AJ2435">
        <v>12</v>
      </c>
      <c r="AK2435">
        <v>49</v>
      </c>
      <c r="AL2435">
        <v>4386</v>
      </c>
      <c r="AM2435">
        <v>1512</v>
      </c>
      <c r="AN2435">
        <v>145</v>
      </c>
      <c r="AO2435">
        <v>375</v>
      </c>
      <c r="AP2435">
        <v>1119</v>
      </c>
      <c r="AQ2435">
        <v>114</v>
      </c>
      <c r="AR2435">
        <v>126</v>
      </c>
      <c r="AS2435">
        <v>0.98099999999999998</v>
      </c>
      <c r="AT2435" t="s">
        <v>459</v>
      </c>
      <c r="AU2435" t="s">
        <v>571</v>
      </c>
      <c r="AV2435">
        <v>3465600</v>
      </c>
      <c r="AW2435">
        <v>98</v>
      </c>
      <c r="AX2435">
        <v>97</v>
      </c>
      <c r="AY2435" t="s">
        <v>412</v>
      </c>
      <c r="AZ2435" t="s">
        <v>436</v>
      </c>
      <c r="BA2435" t="s">
        <v>436</v>
      </c>
    </row>
    <row r="2436" spans="1:53" x14ac:dyDescent="0.55000000000000004">
      <c r="A2436">
        <v>2003</v>
      </c>
      <c r="B2436" t="b">
        <f>IF(Table2[[#This Row],[yearID]]&gt;=1903,TRUE,FALSE)</f>
        <v>1</v>
      </c>
      <c r="C2436" t="b">
        <f>IF(Table2[[#This Row],[yearID]]&gt;=1973,TRUE,FALSE)</f>
        <v>1</v>
      </c>
      <c r="D2436" t="s">
        <v>157</v>
      </c>
      <c r="E2436" t="s">
        <v>532</v>
      </c>
      <c r="F2436" t="s">
        <v>533</v>
      </c>
      <c r="G2436" t="str">
        <f>VLOOKUP(Table2[[#This Row],[franchID]],TeamsFranchises!$A$1:$D$121,2,FALSE)</f>
        <v>New York Mets</v>
      </c>
      <c r="H2436" t="s">
        <v>37</v>
      </c>
      <c r="I2436">
        <v>5</v>
      </c>
      <c r="J2436">
        <v>161</v>
      </c>
      <c r="K2436">
        <v>80</v>
      </c>
      <c r="L2436">
        <v>66</v>
      </c>
      <c r="M2436">
        <v>95</v>
      </c>
      <c r="N2436" t="s">
        <v>51</v>
      </c>
      <c r="O2436" t="s">
        <v>51</v>
      </c>
      <c r="P2436" t="s">
        <v>51</v>
      </c>
      <c r="Q2436">
        <f>IF(Table2[[#This Row],[LgWin]]="Y",1,0)</f>
        <v>0</v>
      </c>
      <c r="R2436" t="s">
        <v>51</v>
      </c>
      <c r="S2436">
        <f>IF(Table2[[#This Row],[WSWin]]="Y",1,0)</f>
        <v>0</v>
      </c>
      <c r="T2436">
        <v>642</v>
      </c>
      <c r="U2436">
        <v>5341</v>
      </c>
      <c r="V2436">
        <v>1317</v>
      </c>
      <c r="W2436">
        <v>262</v>
      </c>
      <c r="X2436">
        <v>24</v>
      </c>
      <c r="Y2436">
        <v>124</v>
      </c>
      <c r="Z2436">
        <v>489</v>
      </c>
      <c r="AA2436">
        <v>1035</v>
      </c>
      <c r="AB2436">
        <v>70</v>
      </c>
      <c r="AC2436">
        <v>31</v>
      </c>
      <c r="AD2436">
        <v>54</v>
      </c>
      <c r="AE2436">
        <v>45</v>
      </c>
      <c r="AF2436">
        <v>754</v>
      </c>
      <c r="AG2436">
        <v>704</v>
      </c>
      <c r="AH2436">
        <v>4.4800000000000004</v>
      </c>
      <c r="AI2436">
        <v>3</v>
      </c>
      <c r="AJ2436">
        <v>10</v>
      </c>
      <c r="AK2436">
        <v>38</v>
      </c>
      <c r="AL2436">
        <v>4240</v>
      </c>
      <c r="AM2436">
        <v>1497</v>
      </c>
      <c r="AN2436">
        <v>168</v>
      </c>
      <c r="AO2436">
        <v>576</v>
      </c>
      <c r="AP2436">
        <v>907</v>
      </c>
      <c r="AQ2436">
        <v>118</v>
      </c>
      <c r="AR2436">
        <v>158</v>
      </c>
      <c r="AS2436">
        <v>0.98</v>
      </c>
      <c r="AT2436" t="s">
        <v>534</v>
      </c>
      <c r="AU2436" t="s">
        <v>536</v>
      </c>
      <c r="AV2436">
        <v>2140599</v>
      </c>
      <c r="AW2436">
        <v>97</v>
      </c>
      <c r="AX2436">
        <v>98</v>
      </c>
      <c r="AY2436" t="s">
        <v>533</v>
      </c>
      <c r="AZ2436" t="s">
        <v>532</v>
      </c>
      <c r="BA2436" t="s">
        <v>532</v>
      </c>
    </row>
    <row r="2437" spans="1:53" x14ac:dyDescent="0.55000000000000004">
      <c r="A2437">
        <v>2003</v>
      </c>
      <c r="B2437" t="b">
        <f>IF(Table2[[#This Row],[yearID]]&gt;=1903,TRUE,FALSE)</f>
        <v>1</v>
      </c>
      <c r="C2437" t="b">
        <f>IF(Table2[[#This Row],[yearID]]&gt;=1973,TRUE,FALSE)</f>
        <v>1</v>
      </c>
      <c r="D2437" t="s">
        <v>410</v>
      </c>
      <c r="E2437" t="s">
        <v>423</v>
      </c>
      <c r="F2437" t="s">
        <v>423</v>
      </c>
      <c r="G2437" t="str">
        <f>VLOOKUP(Table2[[#This Row],[franchID]],TeamsFranchises!$A$1:$D$121,2,FALSE)</f>
        <v>Oakland Athletics</v>
      </c>
      <c r="H2437" t="s">
        <v>8</v>
      </c>
      <c r="I2437">
        <v>1</v>
      </c>
      <c r="J2437">
        <v>162</v>
      </c>
      <c r="K2437">
        <v>81</v>
      </c>
      <c r="L2437">
        <v>96</v>
      </c>
      <c r="M2437">
        <v>66</v>
      </c>
      <c r="N2437" t="s">
        <v>76</v>
      </c>
      <c r="O2437" t="s">
        <v>51</v>
      </c>
      <c r="P2437" t="s">
        <v>51</v>
      </c>
      <c r="Q2437">
        <f>IF(Table2[[#This Row],[LgWin]]="Y",1,0)</f>
        <v>0</v>
      </c>
      <c r="R2437" t="s">
        <v>51</v>
      </c>
      <c r="S2437">
        <f>IF(Table2[[#This Row],[WSWin]]="Y",1,0)</f>
        <v>0</v>
      </c>
      <c r="T2437">
        <v>768</v>
      </c>
      <c r="U2437">
        <v>5497</v>
      </c>
      <c r="V2437">
        <v>1398</v>
      </c>
      <c r="W2437">
        <v>317</v>
      </c>
      <c r="X2437">
        <v>24</v>
      </c>
      <c r="Y2437">
        <v>176</v>
      </c>
      <c r="Z2437">
        <v>556</v>
      </c>
      <c r="AA2437">
        <v>898</v>
      </c>
      <c r="AB2437">
        <v>48</v>
      </c>
      <c r="AC2437">
        <v>14</v>
      </c>
      <c r="AD2437">
        <v>59</v>
      </c>
      <c r="AE2437">
        <v>53</v>
      </c>
      <c r="AF2437">
        <v>643</v>
      </c>
      <c r="AG2437">
        <v>582</v>
      </c>
      <c r="AH2437">
        <v>3.63</v>
      </c>
      <c r="AI2437">
        <v>16</v>
      </c>
      <c r="AJ2437">
        <v>14</v>
      </c>
      <c r="AK2437">
        <v>48</v>
      </c>
      <c r="AL2437">
        <v>4325</v>
      </c>
      <c r="AM2437">
        <v>1336</v>
      </c>
      <c r="AN2437">
        <v>140</v>
      </c>
      <c r="AO2437">
        <v>499</v>
      </c>
      <c r="AP2437">
        <v>1018</v>
      </c>
      <c r="AQ2437">
        <v>107</v>
      </c>
      <c r="AR2437">
        <v>145</v>
      </c>
      <c r="AS2437">
        <v>0.98299999999999998</v>
      </c>
      <c r="AT2437" t="s">
        <v>546</v>
      </c>
      <c r="AU2437" t="s">
        <v>547</v>
      </c>
      <c r="AV2437">
        <v>2216596</v>
      </c>
      <c r="AW2437">
        <v>99</v>
      </c>
      <c r="AX2437">
        <v>98</v>
      </c>
      <c r="AY2437" t="s">
        <v>423</v>
      </c>
      <c r="AZ2437" t="s">
        <v>423</v>
      </c>
      <c r="BA2437" t="s">
        <v>423</v>
      </c>
    </row>
    <row r="2438" spans="1:53" x14ac:dyDescent="0.55000000000000004">
      <c r="A2438">
        <v>2003</v>
      </c>
      <c r="B2438" t="b">
        <f>IF(Table2[[#This Row],[yearID]]&gt;=1903,TRUE,FALSE)</f>
        <v>1</v>
      </c>
      <c r="C2438" t="b">
        <f>IF(Table2[[#This Row],[yearID]]&gt;=1973,TRUE,FALSE)</f>
        <v>1</v>
      </c>
      <c r="D2438" t="s">
        <v>157</v>
      </c>
      <c r="E2438" t="s">
        <v>122</v>
      </c>
      <c r="F2438" t="s">
        <v>122</v>
      </c>
      <c r="G2438" t="str">
        <f>VLOOKUP(Table2[[#This Row],[franchID]],TeamsFranchises!$A$1:$D$121,2,FALSE)</f>
        <v>Philadelphia Phillies</v>
      </c>
      <c r="H2438" t="s">
        <v>37</v>
      </c>
      <c r="I2438">
        <v>3</v>
      </c>
      <c r="J2438">
        <v>162</v>
      </c>
      <c r="K2438">
        <v>81</v>
      </c>
      <c r="L2438">
        <v>86</v>
      </c>
      <c r="M2438">
        <v>76</v>
      </c>
      <c r="N2438" t="s">
        <v>51</v>
      </c>
      <c r="O2438" t="s">
        <v>51</v>
      </c>
      <c r="P2438" t="s">
        <v>51</v>
      </c>
      <c r="Q2438">
        <f>IF(Table2[[#This Row],[LgWin]]="Y",1,0)</f>
        <v>0</v>
      </c>
      <c r="R2438" t="s">
        <v>51</v>
      </c>
      <c r="S2438">
        <f>IF(Table2[[#This Row],[WSWin]]="Y",1,0)</f>
        <v>0</v>
      </c>
      <c r="T2438">
        <v>791</v>
      </c>
      <c r="U2438">
        <v>5543</v>
      </c>
      <c r="V2438">
        <v>1448</v>
      </c>
      <c r="W2438">
        <v>325</v>
      </c>
      <c r="X2438">
        <v>27</v>
      </c>
      <c r="Y2438">
        <v>166</v>
      </c>
      <c r="Z2438">
        <v>651</v>
      </c>
      <c r="AA2438">
        <v>1155</v>
      </c>
      <c r="AB2438">
        <v>72</v>
      </c>
      <c r="AC2438">
        <v>29</v>
      </c>
      <c r="AD2438">
        <v>55</v>
      </c>
      <c r="AE2438">
        <v>38</v>
      </c>
      <c r="AF2438">
        <v>697</v>
      </c>
      <c r="AG2438">
        <v>648</v>
      </c>
      <c r="AH2438">
        <v>4.04</v>
      </c>
      <c r="AI2438">
        <v>9</v>
      </c>
      <c r="AJ2438">
        <v>13</v>
      </c>
      <c r="AK2438">
        <v>33</v>
      </c>
      <c r="AL2438">
        <v>4331</v>
      </c>
      <c r="AM2438">
        <v>1386</v>
      </c>
      <c r="AN2438">
        <v>142</v>
      </c>
      <c r="AO2438">
        <v>536</v>
      </c>
      <c r="AP2438">
        <v>1060</v>
      </c>
      <c r="AQ2438">
        <v>97</v>
      </c>
      <c r="AR2438">
        <v>146</v>
      </c>
      <c r="AS2438">
        <v>0.98399999999999999</v>
      </c>
      <c r="AT2438" t="s">
        <v>358</v>
      </c>
      <c r="AU2438" t="s">
        <v>566</v>
      </c>
      <c r="AV2438">
        <v>2259948</v>
      </c>
      <c r="AW2438">
        <v>93</v>
      </c>
      <c r="AX2438">
        <v>93</v>
      </c>
      <c r="AY2438" t="s">
        <v>122</v>
      </c>
      <c r="AZ2438" t="s">
        <v>122</v>
      </c>
      <c r="BA2438" t="s">
        <v>122</v>
      </c>
    </row>
    <row r="2439" spans="1:53" x14ac:dyDescent="0.55000000000000004">
      <c r="A2439">
        <v>2003</v>
      </c>
      <c r="B2439" t="b">
        <f>IF(Table2[[#This Row],[yearID]]&gt;=1903,TRUE,FALSE)</f>
        <v>1</v>
      </c>
      <c r="C2439" t="b">
        <f>IF(Table2[[#This Row],[yearID]]&gt;=1973,TRUE,FALSE)</f>
        <v>1</v>
      </c>
      <c r="D2439" t="s">
        <v>157</v>
      </c>
      <c r="E2439" t="s">
        <v>229</v>
      </c>
      <c r="F2439" t="s">
        <v>229</v>
      </c>
      <c r="G2439" t="str">
        <f>VLOOKUP(Table2[[#This Row],[franchID]],TeamsFranchises!$A$1:$D$121,2,FALSE)</f>
        <v>Pittsburgh Pirates</v>
      </c>
      <c r="H2439" t="s">
        <v>591</v>
      </c>
      <c r="I2439">
        <v>4</v>
      </c>
      <c r="J2439">
        <v>162</v>
      </c>
      <c r="K2439">
        <v>81</v>
      </c>
      <c r="L2439">
        <v>75</v>
      </c>
      <c r="M2439">
        <v>87</v>
      </c>
      <c r="N2439" t="s">
        <v>51</v>
      </c>
      <c r="O2439" t="s">
        <v>51</v>
      </c>
      <c r="P2439" t="s">
        <v>51</v>
      </c>
      <c r="Q2439">
        <f>IF(Table2[[#This Row],[LgWin]]="Y",1,0)</f>
        <v>0</v>
      </c>
      <c r="R2439" t="s">
        <v>51</v>
      </c>
      <c r="S2439">
        <f>IF(Table2[[#This Row],[WSWin]]="Y",1,0)</f>
        <v>0</v>
      </c>
      <c r="T2439">
        <v>753</v>
      </c>
      <c r="U2439">
        <v>5581</v>
      </c>
      <c r="V2439">
        <v>1492</v>
      </c>
      <c r="W2439">
        <v>275</v>
      </c>
      <c r="X2439">
        <v>45</v>
      </c>
      <c r="Y2439">
        <v>163</v>
      </c>
      <c r="Z2439">
        <v>529</v>
      </c>
      <c r="AA2439">
        <v>1049</v>
      </c>
      <c r="AB2439">
        <v>86</v>
      </c>
      <c r="AC2439">
        <v>37</v>
      </c>
      <c r="AD2439">
        <v>87</v>
      </c>
      <c r="AE2439">
        <v>38</v>
      </c>
      <c r="AF2439">
        <v>801</v>
      </c>
      <c r="AG2439">
        <v>744</v>
      </c>
      <c r="AH2439">
        <v>4.6399999999999997</v>
      </c>
      <c r="AI2439">
        <v>7</v>
      </c>
      <c r="AJ2439">
        <v>10</v>
      </c>
      <c r="AK2439">
        <v>44</v>
      </c>
      <c r="AL2439">
        <v>4333</v>
      </c>
      <c r="AM2439">
        <v>1527</v>
      </c>
      <c r="AN2439">
        <v>178</v>
      </c>
      <c r="AO2439">
        <v>502</v>
      </c>
      <c r="AP2439">
        <v>926</v>
      </c>
      <c r="AQ2439">
        <v>123</v>
      </c>
      <c r="AR2439">
        <v>159</v>
      </c>
      <c r="AS2439">
        <v>0.98</v>
      </c>
      <c r="AT2439" t="s">
        <v>390</v>
      </c>
      <c r="AU2439" t="s">
        <v>615</v>
      </c>
      <c r="AV2439">
        <v>1636751</v>
      </c>
      <c r="AW2439">
        <v>102</v>
      </c>
      <c r="AX2439">
        <v>102</v>
      </c>
      <c r="AY2439" t="s">
        <v>229</v>
      </c>
      <c r="AZ2439" t="s">
        <v>229</v>
      </c>
      <c r="BA2439" t="s">
        <v>229</v>
      </c>
    </row>
    <row r="2440" spans="1:53" x14ac:dyDescent="0.55000000000000004">
      <c r="A2440">
        <v>2003</v>
      </c>
      <c r="B2440" t="b">
        <f>IF(Table2[[#This Row],[yearID]]&gt;=1903,TRUE,FALSE)</f>
        <v>1</v>
      </c>
      <c r="C2440" t="b">
        <f>IF(Table2[[#This Row],[yearID]]&gt;=1973,TRUE,FALSE)</f>
        <v>1</v>
      </c>
      <c r="D2440" t="s">
        <v>157</v>
      </c>
      <c r="E2440" t="s">
        <v>554</v>
      </c>
      <c r="F2440" t="s">
        <v>555</v>
      </c>
      <c r="G2440" t="str">
        <f>VLOOKUP(Table2[[#This Row],[franchID]],TeamsFranchises!$A$1:$D$121,2,FALSE)</f>
        <v>San Diego Padres</v>
      </c>
      <c r="H2440" t="s">
        <v>8</v>
      </c>
      <c r="I2440">
        <v>5</v>
      </c>
      <c r="J2440">
        <v>162</v>
      </c>
      <c r="K2440">
        <v>81</v>
      </c>
      <c r="L2440">
        <v>64</v>
      </c>
      <c r="M2440">
        <v>98</v>
      </c>
      <c r="N2440" t="s">
        <v>51</v>
      </c>
      <c r="O2440" t="s">
        <v>51</v>
      </c>
      <c r="P2440" t="s">
        <v>51</v>
      </c>
      <c r="Q2440">
        <f>IF(Table2[[#This Row],[LgWin]]="Y",1,0)</f>
        <v>0</v>
      </c>
      <c r="R2440" t="s">
        <v>51</v>
      </c>
      <c r="S2440">
        <f>IF(Table2[[#This Row],[WSWin]]="Y",1,0)</f>
        <v>0</v>
      </c>
      <c r="T2440">
        <v>678</v>
      </c>
      <c r="U2440">
        <v>5531</v>
      </c>
      <c r="V2440">
        <v>1442</v>
      </c>
      <c r="W2440">
        <v>257</v>
      </c>
      <c r="X2440">
        <v>32</v>
      </c>
      <c r="Y2440">
        <v>128</v>
      </c>
      <c r="Z2440">
        <v>565</v>
      </c>
      <c r="AA2440">
        <v>1073</v>
      </c>
      <c r="AB2440">
        <v>76</v>
      </c>
      <c r="AC2440">
        <v>39</v>
      </c>
      <c r="AD2440">
        <v>57</v>
      </c>
      <c r="AE2440">
        <v>42</v>
      </c>
      <c r="AF2440">
        <v>831</v>
      </c>
      <c r="AG2440">
        <v>774</v>
      </c>
      <c r="AH2440">
        <v>4.87</v>
      </c>
      <c r="AI2440">
        <v>2</v>
      </c>
      <c r="AJ2440">
        <v>10</v>
      </c>
      <c r="AK2440">
        <v>31</v>
      </c>
      <c r="AL2440">
        <v>4294</v>
      </c>
      <c r="AM2440">
        <v>1458</v>
      </c>
      <c r="AN2440">
        <v>208</v>
      </c>
      <c r="AO2440">
        <v>611</v>
      </c>
      <c r="AP2440">
        <v>1091</v>
      </c>
      <c r="AQ2440">
        <v>102</v>
      </c>
      <c r="AR2440">
        <v>141</v>
      </c>
      <c r="AS2440">
        <v>0.98299999999999998</v>
      </c>
      <c r="AT2440" t="s">
        <v>556</v>
      </c>
      <c r="AU2440" t="s">
        <v>599</v>
      </c>
      <c r="AV2440">
        <v>2030084</v>
      </c>
      <c r="AW2440">
        <v>91</v>
      </c>
      <c r="AX2440">
        <v>92</v>
      </c>
      <c r="AY2440" t="s">
        <v>555</v>
      </c>
      <c r="AZ2440" t="s">
        <v>554</v>
      </c>
      <c r="BA2440" t="s">
        <v>554</v>
      </c>
    </row>
    <row r="2441" spans="1:53" x14ac:dyDescent="0.55000000000000004">
      <c r="A2441">
        <v>2003</v>
      </c>
      <c r="B2441" t="b">
        <f>IF(Table2[[#This Row],[yearID]]&gt;=1903,TRUE,FALSE)</f>
        <v>1</v>
      </c>
      <c r="C2441" t="b">
        <f>IF(Table2[[#This Row],[yearID]]&gt;=1973,TRUE,FALSE)</f>
        <v>1</v>
      </c>
      <c r="D2441" t="s">
        <v>410</v>
      </c>
      <c r="E2441" t="s">
        <v>573</v>
      </c>
      <c r="F2441" t="s">
        <v>573</v>
      </c>
      <c r="G2441" t="str">
        <f>VLOOKUP(Table2[[#This Row],[franchID]],TeamsFranchises!$A$1:$D$121,2,FALSE)</f>
        <v>Seattle Mariners</v>
      </c>
      <c r="H2441" t="s">
        <v>8</v>
      </c>
      <c r="I2441">
        <v>2</v>
      </c>
      <c r="J2441">
        <v>162</v>
      </c>
      <c r="K2441">
        <v>81</v>
      </c>
      <c r="L2441">
        <v>93</v>
      </c>
      <c r="M2441">
        <v>69</v>
      </c>
      <c r="N2441" t="s">
        <v>51</v>
      </c>
      <c r="O2441" t="s">
        <v>51</v>
      </c>
      <c r="P2441" t="s">
        <v>51</v>
      </c>
      <c r="Q2441">
        <f>IF(Table2[[#This Row],[LgWin]]="Y",1,0)</f>
        <v>0</v>
      </c>
      <c r="R2441" t="s">
        <v>51</v>
      </c>
      <c r="S2441">
        <f>IF(Table2[[#This Row],[WSWin]]="Y",1,0)</f>
        <v>0</v>
      </c>
      <c r="T2441">
        <v>795</v>
      </c>
      <c r="U2441">
        <v>5561</v>
      </c>
      <c r="V2441">
        <v>1509</v>
      </c>
      <c r="W2441">
        <v>290</v>
      </c>
      <c r="X2441">
        <v>33</v>
      </c>
      <c r="Y2441">
        <v>139</v>
      </c>
      <c r="Z2441">
        <v>586</v>
      </c>
      <c r="AA2441">
        <v>989</v>
      </c>
      <c r="AB2441">
        <v>108</v>
      </c>
      <c r="AC2441">
        <v>37</v>
      </c>
      <c r="AD2441">
        <v>53</v>
      </c>
      <c r="AE2441">
        <v>46</v>
      </c>
      <c r="AF2441">
        <v>637</v>
      </c>
      <c r="AG2441">
        <v>602</v>
      </c>
      <c r="AH2441">
        <v>3.76</v>
      </c>
      <c r="AI2441">
        <v>8</v>
      </c>
      <c r="AJ2441">
        <v>15</v>
      </c>
      <c r="AK2441">
        <v>38</v>
      </c>
      <c r="AL2441">
        <v>4323</v>
      </c>
      <c r="AM2441">
        <v>1340</v>
      </c>
      <c r="AN2441">
        <v>173</v>
      </c>
      <c r="AO2441">
        <v>466</v>
      </c>
      <c r="AP2441">
        <v>1001</v>
      </c>
      <c r="AQ2441">
        <v>65</v>
      </c>
      <c r="AR2441">
        <v>159</v>
      </c>
      <c r="AS2441">
        <v>0.98899999999999999</v>
      </c>
      <c r="AT2441" t="s">
        <v>574</v>
      </c>
      <c r="AU2441" t="s">
        <v>612</v>
      </c>
      <c r="AV2441">
        <v>3268509</v>
      </c>
      <c r="AW2441">
        <v>95</v>
      </c>
      <c r="AX2441">
        <v>95</v>
      </c>
      <c r="AY2441" t="s">
        <v>573</v>
      </c>
      <c r="AZ2441" t="s">
        <v>573</v>
      </c>
      <c r="BA2441" t="s">
        <v>573</v>
      </c>
    </row>
    <row r="2442" spans="1:53" x14ac:dyDescent="0.55000000000000004">
      <c r="A2442">
        <v>2003</v>
      </c>
      <c r="B2442" t="b">
        <f>IF(Table2[[#This Row],[yearID]]&gt;=1903,TRUE,FALSE)</f>
        <v>1</v>
      </c>
      <c r="C2442" t="b">
        <f>IF(Table2[[#This Row],[yearID]]&gt;=1973,TRUE,FALSE)</f>
        <v>1</v>
      </c>
      <c r="D2442" t="s">
        <v>157</v>
      </c>
      <c r="E2442" t="s">
        <v>514</v>
      </c>
      <c r="F2442" t="s">
        <v>243</v>
      </c>
      <c r="G2442" t="str">
        <f>VLOOKUP(Table2[[#This Row],[franchID]],TeamsFranchises!$A$1:$D$121,2,FALSE)</f>
        <v>San Francisco Giants</v>
      </c>
      <c r="H2442" t="s">
        <v>8</v>
      </c>
      <c r="I2442">
        <v>1</v>
      </c>
      <c r="J2442">
        <v>161</v>
      </c>
      <c r="K2442">
        <v>81</v>
      </c>
      <c r="L2442">
        <v>100</v>
      </c>
      <c r="M2442">
        <v>61</v>
      </c>
      <c r="N2442" t="s">
        <v>76</v>
      </c>
      <c r="O2442" t="s">
        <v>51</v>
      </c>
      <c r="P2442" t="s">
        <v>51</v>
      </c>
      <c r="Q2442">
        <f>IF(Table2[[#This Row],[LgWin]]="Y",1,0)</f>
        <v>0</v>
      </c>
      <c r="R2442" t="s">
        <v>51</v>
      </c>
      <c r="S2442">
        <f>IF(Table2[[#This Row],[WSWin]]="Y",1,0)</f>
        <v>0</v>
      </c>
      <c r="T2442">
        <v>755</v>
      </c>
      <c r="U2442">
        <v>5456</v>
      </c>
      <c r="V2442">
        <v>1440</v>
      </c>
      <c r="W2442">
        <v>281</v>
      </c>
      <c r="X2442">
        <v>29</v>
      </c>
      <c r="Y2442">
        <v>180</v>
      </c>
      <c r="Z2442">
        <v>593</v>
      </c>
      <c r="AA2442">
        <v>980</v>
      </c>
      <c r="AB2442">
        <v>53</v>
      </c>
      <c r="AC2442">
        <v>37</v>
      </c>
      <c r="AD2442">
        <v>40</v>
      </c>
      <c r="AE2442">
        <v>39</v>
      </c>
      <c r="AF2442">
        <v>638</v>
      </c>
      <c r="AG2442">
        <v>595</v>
      </c>
      <c r="AH2442">
        <v>3.73</v>
      </c>
      <c r="AI2442">
        <v>7</v>
      </c>
      <c r="AJ2442">
        <v>10</v>
      </c>
      <c r="AK2442">
        <v>43</v>
      </c>
      <c r="AL2442">
        <v>4312</v>
      </c>
      <c r="AM2442">
        <v>1349</v>
      </c>
      <c r="AN2442">
        <v>136</v>
      </c>
      <c r="AO2442">
        <v>546</v>
      </c>
      <c r="AP2442">
        <v>1006</v>
      </c>
      <c r="AQ2442">
        <v>80</v>
      </c>
      <c r="AR2442">
        <v>163</v>
      </c>
      <c r="AS2442">
        <v>0.98699999999999999</v>
      </c>
      <c r="AT2442" t="s">
        <v>515</v>
      </c>
      <c r="AU2442" t="s">
        <v>613</v>
      </c>
      <c r="AV2442">
        <v>3264898</v>
      </c>
      <c r="AW2442">
        <v>99</v>
      </c>
      <c r="AX2442">
        <v>98</v>
      </c>
      <c r="AY2442" t="s">
        <v>243</v>
      </c>
      <c r="AZ2442" t="s">
        <v>514</v>
      </c>
      <c r="BA2442" t="s">
        <v>514</v>
      </c>
    </row>
    <row r="2443" spans="1:53" x14ac:dyDescent="0.55000000000000004">
      <c r="A2443">
        <v>2003</v>
      </c>
      <c r="B2443" t="b">
        <f>IF(Table2[[#This Row],[yearID]]&gt;=1903,TRUE,FALSE)</f>
        <v>1</v>
      </c>
      <c r="C2443" t="b">
        <f>IF(Table2[[#This Row],[yearID]]&gt;=1973,TRUE,FALSE)</f>
        <v>1</v>
      </c>
      <c r="D2443" t="s">
        <v>157</v>
      </c>
      <c r="E2443" t="s">
        <v>396</v>
      </c>
      <c r="F2443" t="s">
        <v>154</v>
      </c>
      <c r="G2443" t="str">
        <f>VLOOKUP(Table2[[#This Row],[franchID]],TeamsFranchises!$A$1:$D$121,2,FALSE)</f>
        <v>St. Louis Cardinals</v>
      </c>
      <c r="H2443" t="s">
        <v>591</v>
      </c>
      <c r="I2443">
        <v>3</v>
      </c>
      <c r="J2443">
        <v>162</v>
      </c>
      <c r="K2443">
        <v>81</v>
      </c>
      <c r="L2443">
        <v>85</v>
      </c>
      <c r="M2443">
        <v>77</v>
      </c>
      <c r="N2443" t="s">
        <v>51</v>
      </c>
      <c r="O2443" t="s">
        <v>51</v>
      </c>
      <c r="P2443" t="s">
        <v>51</v>
      </c>
      <c r="Q2443">
        <f>IF(Table2[[#This Row],[LgWin]]="Y",1,0)</f>
        <v>0</v>
      </c>
      <c r="R2443" t="s">
        <v>51</v>
      </c>
      <c r="S2443">
        <f>IF(Table2[[#This Row],[WSWin]]="Y",1,0)</f>
        <v>0</v>
      </c>
      <c r="T2443">
        <v>876</v>
      </c>
      <c r="U2443">
        <v>5672</v>
      </c>
      <c r="V2443">
        <v>1580</v>
      </c>
      <c r="W2443">
        <v>342</v>
      </c>
      <c r="X2443">
        <v>32</v>
      </c>
      <c r="Y2443">
        <v>196</v>
      </c>
      <c r="Z2443">
        <v>580</v>
      </c>
      <c r="AA2443">
        <v>952</v>
      </c>
      <c r="AB2443">
        <v>82</v>
      </c>
      <c r="AC2443">
        <v>32</v>
      </c>
      <c r="AD2443">
        <v>73</v>
      </c>
      <c r="AE2443">
        <v>54</v>
      </c>
      <c r="AF2443">
        <v>796</v>
      </c>
      <c r="AG2443">
        <v>748</v>
      </c>
      <c r="AH2443">
        <v>4.5999999999999996</v>
      </c>
      <c r="AI2443">
        <v>9</v>
      </c>
      <c r="AJ2443">
        <v>10</v>
      </c>
      <c r="AK2443">
        <v>41</v>
      </c>
      <c r="AL2443">
        <v>4391</v>
      </c>
      <c r="AM2443">
        <v>1544</v>
      </c>
      <c r="AN2443">
        <v>210</v>
      </c>
      <c r="AO2443">
        <v>508</v>
      </c>
      <c r="AP2443">
        <v>969</v>
      </c>
      <c r="AQ2443">
        <v>77</v>
      </c>
      <c r="AR2443">
        <v>138</v>
      </c>
      <c r="AS2443">
        <v>0.98699999999999999</v>
      </c>
      <c r="AT2443" t="s">
        <v>409</v>
      </c>
      <c r="AU2443" t="s">
        <v>545</v>
      </c>
      <c r="AV2443">
        <v>2910386</v>
      </c>
      <c r="AW2443">
        <v>97</v>
      </c>
      <c r="AX2443">
        <v>96</v>
      </c>
      <c r="AY2443" t="s">
        <v>154</v>
      </c>
      <c r="AZ2443" t="s">
        <v>396</v>
      </c>
      <c r="BA2443" t="s">
        <v>396</v>
      </c>
    </row>
    <row r="2444" spans="1:53" x14ac:dyDescent="0.55000000000000004">
      <c r="A2444">
        <v>2003</v>
      </c>
      <c r="B2444" t="b">
        <f>IF(Table2[[#This Row],[yearID]]&gt;=1903,TRUE,FALSE)</f>
        <v>1</v>
      </c>
      <c r="C2444" t="b">
        <f>IF(Table2[[#This Row],[yearID]]&gt;=1973,TRUE,FALSE)</f>
        <v>1</v>
      </c>
      <c r="D2444" t="s">
        <v>410</v>
      </c>
      <c r="E2444" t="s">
        <v>604</v>
      </c>
      <c r="F2444" t="s">
        <v>605</v>
      </c>
      <c r="G2444" t="str">
        <f>VLOOKUP(Table2[[#This Row],[franchID]],TeamsFranchises!$A$1:$D$121,2,FALSE)</f>
        <v>Tampa Bay Rays</v>
      </c>
      <c r="H2444" t="s">
        <v>37</v>
      </c>
      <c r="I2444">
        <v>5</v>
      </c>
      <c r="J2444">
        <v>162</v>
      </c>
      <c r="K2444">
        <v>81</v>
      </c>
      <c r="L2444">
        <v>63</v>
      </c>
      <c r="M2444">
        <v>99</v>
      </c>
      <c r="N2444" t="s">
        <v>51</v>
      </c>
      <c r="O2444" t="s">
        <v>51</v>
      </c>
      <c r="P2444" t="s">
        <v>51</v>
      </c>
      <c r="Q2444">
        <f>IF(Table2[[#This Row],[LgWin]]="Y",1,0)</f>
        <v>0</v>
      </c>
      <c r="R2444" t="s">
        <v>51</v>
      </c>
      <c r="S2444">
        <f>IF(Table2[[#This Row],[WSWin]]="Y",1,0)</f>
        <v>0</v>
      </c>
      <c r="T2444">
        <v>715</v>
      </c>
      <c r="U2444">
        <v>5654</v>
      </c>
      <c r="V2444">
        <v>1501</v>
      </c>
      <c r="W2444">
        <v>298</v>
      </c>
      <c r="X2444">
        <v>38</v>
      </c>
      <c r="Y2444">
        <v>137</v>
      </c>
      <c r="Z2444">
        <v>420</v>
      </c>
      <c r="AA2444">
        <v>1030</v>
      </c>
      <c r="AB2444">
        <v>142</v>
      </c>
      <c r="AC2444">
        <v>42</v>
      </c>
      <c r="AD2444">
        <v>56</v>
      </c>
      <c r="AE2444">
        <v>50</v>
      </c>
      <c r="AF2444">
        <v>852</v>
      </c>
      <c r="AG2444">
        <v>787</v>
      </c>
      <c r="AH2444">
        <v>4.93</v>
      </c>
      <c r="AI2444">
        <v>7</v>
      </c>
      <c r="AJ2444">
        <v>7</v>
      </c>
      <c r="AK2444">
        <v>30</v>
      </c>
      <c r="AL2444">
        <v>4310</v>
      </c>
      <c r="AM2444">
        <v>1454</v>
      </c>
      <c r="AN2444">
        <v>196</v>
      </c>
      <c r="AO2444">
        <v>639</v>
      </c>
      <c r="AP2444">
        <v>877</v>
      </c>
      <c r="AQ2444">
        <v>103</v>
      </c>
      <c r="AR2444">
        <v>158</v>
      </c>
      <c r="AS2444">
        <v>0.98299999999999998</v>
      </c>
      <c r="AT2444" t="s">
        <v>606</v>
      </c>
      <c r="AU2444" t="s">
        <v>607</v>
      </c>
      <c r="AV2444">
        <v>1058695</v>
      </c>
      <c r="AW2444">
        <v>95</v>
      </c>
      <c r="AX2444">
        <v>97</v>
      </c>
      <c r="AY2444" t="s">
        <v>605</v>
      </c>
      <c r="AZ2444" t="s">
        <v>604</v>
      </c>
      <c r="BA2444" t="s">
        <v>604</v>
      </c>
    </row>
    <row r="2445" spans="1:53" x14ac:dyDescent="0.55000000000000004">
      <c r="A2445">
        <v>2003</v>
      </c>
      <c r="B2445" t="b">
        <f>IF(Table2[[#This Row],[yearID]]&gt;=1903,TRUE,FALSE)</f>
        <v>1</v>
      </c>
      <c r="C2445" t="b">
        <f>IF(Table2[[#This Row],[yearID]]&gt;=1973,TRUE,FALSE)</f>
        <v>1</v>
      </c>
      <c r="D2445" t="s">
        <v>410</v>
      </c>
      <c r="E2445" t="s">
        <v>526</v>
      </c>
      <c r="F2445" t="s">
        <v>526</v>
      </c>
      <c r="G2445" t="str">
        <f>VLOOKUP(Table2[[#This Row],[franchID]],TeamsFranchises!$A$1:$D$121,2,FALSE)</f>
        <v>Texas Rangers</v>
      </c>
      <c r="H2445" t="s">
        <v>8</v>
      </c>
      <c r="I2445">
        <v>4</v>
      </c>
      <c r="J2445">
        <v>162</v>
      </c>
      <c r="K2445">
        <v>81</v>
      </c>
      <c r="L2445">
        <v>71</v>
      </c>
      <c r="M2445">
        <v>91</v>
      </c>
      <c r="N2445" t="s">
        <v>51</v>
      </c>
      <c r="O2445" t="s">
        <v>51</v>
      </c>
      <c r="P2445" t="s">
        <v>51</v>
      </c>
      <c r="Q2445">
        <f>IF(Table2[[#This Row],[LgWin]]="Y",1,0)</f>
        <v>0</v>
      </c>
      <c r="R2445" t="s">
        <v>51</v>
      </c>
      <c r="S2445">
        <f>IF(Table2[[#This Row],[WSWin]]="Y",1,0)</f>
        <v>0</v>
      </c>
      <c r="T2445">
        <v>826</v>
      </c>
      <c r="U2445">
        <v>5664</v>
      </c>
      <c r="V2445">
        <v>1506</v>
      </c>
      <c r="W2445">
        <v>274</v>
      </c>
      <c r="X2445">
        <v>36</v>
      </c>
      <c r="Y2445">
        <v>239</v>
      </c>
      <c r="Z2445">
        <v>488</v>
      </c>
      <c r="AA2445">
        <v>1052</v>
      </c>
      <c r="AB2445">
        <v>65</v>
      </c>
      <c r="AC2445">
        <v>25</v>
      </c>
      <c r="AD2445">
        <v>75</v>
      </c>
      <c r="AE2445">
        <v>42</v>
      </c>
      <c r="AF2445">
        <v>969</v>
      </c>
      <c r="AG2445">
        <v>903</v>
      </c>
      <c r="AH2445">
        <v>5.67</v>
      </c>
      <c r="AI2445">
        <v>4</v>
      </c>
      <c r="AJ2445">
        <v>3</v>
      </c>
      <c r="AK2445">
        <v>43</v>
      </c>
      <c r="AL2445">
        <v>4300</v>
      </c>
      <c r="AM2445">
        <v>1625</v>
      </c>
      <c r="AN2445">
        <v>208</v>
      </c>
      <c r="AO2445">
        <v>603</v>
      </c>
      <c r="AP2445">
        <v>1009</v>
      </c>
      <c r="AQ2445">
        <v>94</v>
      </c>
      <c r="AR2445">
        <v>168</v>
      </c>
      <c r="AS2445">
        <v>0.98499999999999999</v>
      </c>
      <c r="AT2445" t="s">
        <v>568</v>
      </c>
      <c r="AU2445" t="s">
        <v>593</v>
      </c>
      <c r="AV2445">
        <v>2094394</v>
      </c>
      <c r="AW2445">
        <v>111</v>
      </c>
      <c r="AX2445">
        <v>111</v>
      </c>
      <c r="AY2445" t="s">
        <v>526</v>
      </c>
      <c r="AZ2445" t="s">
        <v>526</v>
      </c>
      <c r="BA2445" t="s">
        <v>526</v>
      </c>
    </row>
    <row r="2446" spans="1:53" x14ac:dyDescent="0.55000000000000004">
      <c r="A2446">
        <v>2003</v>
      </c>
      <c r="B2446" t="b">
        <f>IF(Table2[[#This Row],[yearID]]&gt;=1903,TRUE,FALSE)</f>
        <v>1</v>
      </c>
      <c r="C2446" t="b">
        <f>IF(Table2[[#This Row],[yearID]]&gt;=1973,TRUE,FALSE)</f>
        <v>1</v>
      </c>
      <c r="D2446" t="s">
        <v>410</v>
      </c>
      <c r="E2446" t="s">
        <v>576</v>
      </c>
      <c r="F2446" t="s">
        <v>576</v>
      </c>
      <c r="G2446" t="str">
        <f>VLOOKUP(Table2[[#This Row],[franchID]],TeamsFranchises!$A$1:$D$121,2,FALSE)</f>
        <v>Toronto Blue Jays</v>
      </c>
      <c r="H2446" t="s">
        <v>37</v>
      </c>
      <c r="I2446">
        <v>3</v>
      </c>
      <c r="J2446">
        <v>162</v>
      </c>
      <c r="K2446">
        <v>81</v>
      </c>
      <c r="L2446">
        <v>86</v>
      </c>
      <c r="M2446">
        <v>76</v>
      </c>
      <c r="N2446" t="s">
        <v>51</v>
      </c>
      <c r="O2446" t="s">
        <v>51</v>
      </c>
      <c r="P2446" t="s">
        <v>51</v>
      </c>
      <c r="Q2446">
        <f>IF(Table2[[#This Row],[LgWin]]="Y",1,0)</f>
        <v>0</v>
      </c>
      <c r="R2446" t="s">
        <v>51</v>
      </c>
      <c r="S2446">
        <f>IF(Table2[[#This Row],[WSWin]]="Y",1,0)</f>
        <v>0</v>
      </c>
      <c r="T2446">
        <v>894</v>
      </c>
      <c r="U2446">
        <v>5661</v>
      </c>
      <c r="V2446">
        <v>1580</v>
      </c>
      <c r="W2446">
        <v>357</v>
      </c>
      <c r="X2446">
        <v>33</v>
      </c>
      <c r="Y2446">
        <v>190</v>
      </c>
      <c r="Z2446">
        <v>546</v>
      </c>
      <c r="AA2446">
        <v>1081</v>
      </c>
      <c r="AB2446">
        <v>37</v>
      </c>
      <c r="AC2446">
        <v>25</v>
      </c>
      <c r="AD2446">
        <v>90</v>
      </c>
      <c r="AE2446">
        <v>56</v>
      </c>
      <c r="AF2446">
        <v>826</v>
      </c>
      <c r="AG2446">
        <v>748</v>
      </c>
      <c r="AH2446">
        <v>4.6900000000000004</v>
      </c>
      <c r="AI2446">
        <v>14</v>
      </c>
      <c r="AJ2446">
        <v>6</v>
      </c>
      <c r="AK2446">
        <v>35</v>
      </c>
      <c r="AL2446">
        <v>4305</v>
      </c>
      <c r="AM2446">
        <v>1560</v>
      </c>
      <c r="AN2446">
        <v>184</v>
      </c>
      <c r="AO2446">
        <v>485</v>
      </c>
      <c r="AP2446">
        <v>984</v>
      </c>
      <c r="AQ2446">
        <v>117</v>
      </c>
      <c r="AR2446">
        <v>161</v>
      </c>
      <c r="AS2446">
        <v>0.98099999999999998</v>
      </c>
      <c r="AT2446" t="s">
        <v>577</v>
      </c>
      <c r="AU2446" t="s">
        <v>581</v>
      </c>
      <c r="AV2446">
        <v>1799458</v>
      </c>
      <c r="AW2446">
        <v>104</v>
      </c>
      <c r="AX2446">
        <v>104</v>
      </c>
      <c r="AY2446" t="s">
        <v>576</v>
      </c>
      <c r="AZ2446" t="s">
        <v>576</v>
      </c>
      <c r="BA2446" t="s">
        <v>576</v>
      </c>
    </row>
    <row r="2447" spans="1:53" x14ac:dyDescent="0.55000000000000004">
      <c r="A2447">
        <v>2004</v>
      </c>
      <c r="B2447" t="b">
        <f>IF(Table2[[#This Row],[yearID]]&gt;=1903,TRUE,FALSE)</f>
        <v>1</v>
      </c>
      <c r="C2447" t="b">
        <f>IF(Table2[[#This Row],[yearID]]&gt;=1973,TRUE,FALSE)</f>
        <v>1</v>
      </c>
      <c r="D2447" t="s">
        <v>410</v>
      </c>
      <c r="E2447" t="s">
        <v>520</v>
      </c>
      <c r="F2447" t="s">
        <v>520</v>
      </c>
      <c r="G2447" t="str">
        <f>VLOOKUP(Table2[[#This Row],[franchID]],TeamsFranchises!$A$1:$D$121,2,FALSE)</f>
        <v>Los Angeles Angels of Anaheim</v>
      </c>
      <c r="H2447" t="s">
        <v>8</v>
      </c>
      <c r="I2447">
        <v>1</v>
      </c>
      <c r="J2447">
        <v>162</v>
      </c>
      <c r="K2447">
        <v>81</v>
      </c>
      <c r="L2447">
        <v>92</v>
      </c>
      <c r="M2447">
        <v>70</v>
      </c>
      <c r="N2447" t="s">
        <v>76</v>
      </c>
      <c r="O2447" t="s">
        <v>51</v>
      </c>
      <c r="P2447" t="s">
        <v>51</v>
      </c>
      <c r="Q2447">
        <f>IF(Table2[[#This Row],[LgWin]]="Y",1,0)</f>
        <v>0</v>
      </c>
      <c r="R2447" t="s">
        <v>51</v>
      </c>
      <c r="S2447">
        <f>IF(Table2[[#This Row],[WSWin]]="Y",1,0)</f>
        <v>0</v>
      </c>
      <c r="T2447">
        <v>836</v>
      </c>
      <c r="U2447">
        <v>5675</v>
      </c>
      <c r="V2447">
        <v>1603</v>
      </c>
      <c r="W2447">
        <v>272</v>
      </c>
      <c r="X2447">
        <v>37</v>
      </c>
      <c r="Y2447">
        <v>162</v>
      </c>
      <c r="Z2447">
        <v>450</v>
      </c>
      <c r="AA2447">
        <v>942</v>
      </c>
      <c r="AB2447">
        <v>143</v>
      </c>
      <c r="AC2447">
        <v>46</v>
      </c>
      <c r="AD2447">
        <v>73</v>
      </c>
      <c r="AE2447">
        <v>41</v>
      </c>
      <c r="AF2447">
        <v>734</v>
      </c>
      <c r="AG2447">
        <v>692</v>
      </c>
      <c r="AH2447">
        <v>4.28</v>
      </c>
      <c r="AI2447">
        <v>2</v>
      </c>
      <c r="AJ2447">
        <v>11</v>
      </c>
      <c r="AK2447">
        <v>50</v>
      </c>
      <c r="AL2447">
        <v>4363</v>
      </c>
      <c r="AM2447">
        <v>1476</v>
      </c>
      <c r="AN2447">
        <v>170</v>
      </c>
      <c r="AO2447">
        <v>502</v>
      </c>
      <c r="AP2447">
        <v>1164</v>
      </c>
      <c r="AQ2447">
        <v>90</v>
      </c>
      <c r="AR2447">
        <v>126</v>
      </c>
      <c r="AS2447">
        <v>0.98499999999999999</v>
      </c>
      <c r="AT2447" t="s">
        <v>595</v>
      </c>
      <c r="AU2447" t="s">
        <v>620</v>
      </c>
      <c r="AV2447">
        <v>3375677</v>
      </c>
      <c r="AW2447">
        <v>97</v>
      </c>
      <c r="AX2447">
        <v>97</v>
      </c>
      <c r="AY2447" t="s">
        <v>520</v>
      </c>
      <c r="AZ2447" t="s">
        <v>520</v>
      </c>
      <c r="BA2447" t="s">
        <v>520</v>
      </c>
    </row>
    <row r="2448" spans="1:53" x14ac:dyDescent="0.55000000000000004">
      <c r="A2448">
        <v>2004</v>
      </c>
      <c r="B2448" t="b">
        <f>IF(Table2[[#This Row],[yearID]]&gt;=1903,TRUE,FALSE)</f>
        <v>1</v>
      </c>
      <c r="C2448" t="b">
        <f>IF(Table2[[#This Row],[yearID]]&gt;=1973,TRUE,FALSE)</f>
        <v>1</v>
      </c>
      <c r="D2448" t="s">
        <v>157</v>
      </c>
      <c r="E2448" t="s">
        <v>601</v>
      </c>
      <c r="F2448" t="s">
        <v>601</v>
      </c>
      <c r="G2448" t="str">
        <f>VLOOKUP(Table2[[#This Row],[franchID]],TeamsFranchises!$A$1:$D$121,2,FALSE)</f>
        <v>Arizona Diamondbacks</v>
      </c>
      <c r="H2448" t="s">
        <v>8</v>
      </c>
      <c r="I2448">
        <v>5</v>
      </c>
      <c r="J2448">
        <v>162</v>
      </c>
      <c r="K2448">
        <v>81</v>
      </c>
      <c r="L2448">
        <v>51</v>
      </c>
      <c r="M2448">
        <v>111</v>
      </c>
      <c r="N2448" t="s">
        <v>51</v>
      </c>
      <c r="O2448" t="s">
        <v>51</v>
      </c>
      <c r="P2448" t="s">
        <v>51</v>
      </c>
      <c r="Q2448">
        <f>IF(Table2[[#This Row],[LgWin]]="Y",1,0)</f>
        <v>0</v>
      </c>
      <c r="R2448" t="s">
        <v>51</v>
      </c>
      <c r="S2448">
        <f>IF(Table2[[#This Row],[WSWin]]="Y",1,0)</f>
        <v>0</v>
      </c>
      <c r="T2448">
        <v>615</v>
      </c>
      <c r="U2448">
        <v>5544</v>
      </c>
      <c r="V2448">
        <v>1401</v>
      </c>
      <c r="W2448">
        <v>295</v>
      </c>
      <c r="X2448">
        <v>38</v>
      </c>
      <c r="Y2448">
        <v>135</v>
      </c>
      <c r="Z2448">
        <v>441</v>
      </c>
      <c r="AA2448">
        <v>1022</v>
      </c>
      <c r="AB2448">
        <v>53</v>
      </c>
      <c r="AC2448">
        <v>32</v>
      </c>
      <c r="AD2448">
        <v>35</v>
      </c>
      <c r="AE2448">
        <v>37</v>
      </c>
      <c r="AF2448">
        <v>899</v>
      </c>
      <c r="AG2448">
        <v>794</v>
      </c>
      <c r="AH2448">
        <v>4.9800000000000004</v>
      </c>
      <c r="AI2448">
        <v>5</v>
      </c>
      <c r="AJ2448">
        <v>6</v>
      </c>
      <c r="AK2448">
        <v>33</v>
      </c>
      <c r="AL2448">
        <v>4308</v>
      </c>
      <c r="AM2448">
        <v>1480</v>
      </c>
      <c r="AN2448">
        <v>197</v>
      </c>
      <c r="AO2448">
        <v>668</v>
      </c>
      <c r="AP2448">
        <v>1153</v>
      </c>
      <c r="AQ2448">
        <v>139</v>
      </c>
      <c r="AR2448">
        <v>144</v>
      </c>
      <c r="AS2448">
        <v>0.97699999999999998</v>
      </c>
      <c r="AT2448" t="s">
        <v>602</v>
      </c>
      <c r="AU2448" t="s">
        <v>603</v>
      </c>
      <c r="AV2448">
        <v>2519560</v>
      </c>
      <c r="AW2448">
        <v>105</v>
      </c>
      <c r="AX2448">
        <v>107</v>
      </c>
      <c r="AY2448" t="s">
        <v>601</v>
      </c>
      <c r="AZ2448" t="s">
        <v>601</v>
      </c>
      <c r="BA2448" t="s">
        <v>601</v>
      </c>
    </row>
    <row r="2449" spans="1:53" x14ac:dyDescent="0.55000000000000004">
      <c r="A2449">
        <v>2004</v>
      </c>
      <c r="B2449" t="b">
        <f>IF(Table2[[#This Row],[yearID]]&gt;=1903,TRUE,FALSE)</f>
        <v>1</v>
      </c>
      <c r="C2449" t="b">
        <f>IF(Table2[[#This Row],[yearID]]&gt;=1973,TRUE,FALSE)</f>
        <v>1</v>
      </c>
      <c r="D2449" t="s">
        <v>157</v>
      </c>
      <c r="E2449" t="s">
        <v>159</v>
      </c>
      <c r="F2449" t="s">
        <v>159</v>
      </c>
      <c r="G2449" t="str">
        <f>VLOOKUP(Table2[[#This Row],[franchID]],TeamsFranchises!$A$1:$D$121,2,FALSE)</f>
        <v>Atlanta Braves</v>
      </c>
      <c r="H2449" t="s">
        <v>37</v>
      </c>
      <c r="I2449">
        <v>1</v>
      </c>
      <c r="J2449">
        <v>162</v>
      </c>
      <c r="K2449">
        <v>81</v>
      </c>
      <c r="L2449">
        <v>96</v>
      </c>
      <c r="M2449">
        <v>66</v>
      </c>
      <c r="N2449" t="s">
        <v>76</v>
      </c>
      <c r="O2449" t="s">
        <v>51</v>
      </c>
      <c r="P2449" t="s">
        <v>51</v>
      </c>
      <c r="Q2449">
        <f>IF(Table2[[#This Row],[LgWin]]="Y",1,0)</f>
        <v>0</v>
      </c>
      <c r="R2449" t="s">
        <v>51</v>
      </c>
      <c r="S2449">
        <f>IF(Table2[[#This Row],[WSWin]]="Y",1,0)</f>
        <v>0</v>
      </c>
      <c r="T2449">
        <v>803</v>
      </c>
      <c r="U2449">
        <v>5570</v>
      </c>
      <c r="V2449">
        <v>1503</v>
      </c>
      <c r="W2449">
        <v>304</v>
      </c>
      <c r="X2449">
        <v>37</v>
      </c>
      <c r="Y2449">
        <v>178</v>
      </c>
      <c r="Z2449">
        <v>587</v>
      </c>
      <c r="AA2449">
        <v>1158</v>
      </c>
      <c r="AB2449">
        <v>86</v>
      </c>
      <c r="AC2449">
        <v>32</v>
      </c>
      <c r="AD2449">
        <v>59</v>
      </c>
      <c r="AE2449">
        <v>48</v>
      </c>
      <c r="AF2449">
        <v>668</v>
      </c>
      <c r="AG2449">
        <v>603</v>
      </c>
      <c r="AH2449">
        <v>3.74</v>
      </c>
      <c r="AI2449">
        <v>4</v>
      </c>
      <c r="AJ2449">
        <v>13</v>
      </c>
      <c r="AK2449">
        <v>48</v>
      </c>
      <c r="AL2449">
        <v>4350</v>
      </c>
      <c r="AM2449">
        <v>1475</v>
      </c>
      <c r="AN2449">
        <v>154</v>
      </c>
      <c r="AO2449">
        <v>523</v>
      </c>
      <c r="AP2449">
        <v>1025</v>
      </c>
      <c r="AQ2449">
        <v>116</v>
      </c>
      <c r="AR2449">
        <v>171</v>
      </c>
      <c r="AS2449">
        <v>0.98099999999999998</v>
      </c>
      <c r="AT2449" t="s">
        <v>541</v>
      </c>
      <c r="AU2449" t="s">
        <v>597</v>
      </c>
      <c r="AV2449">
        <v>2327565</v>
      </c>
      <c r="AW2449">
        <v>101</v>
      </c>
      <c r="AX2449">
        <v>100</v>
      </c>
      <c r="AY2449" t="s">
        <v>159</v>
      </c>
      <c r="AZ2449" t="s">
        <v>159</v>
      </c>
      <c r="BA2449" t="s">
        <v>159</v>
      </c>
    </row>
    <row r="2450" spans="1:53" x14ac:dyDescent="0.55000000000000004">
      <c r="A2450">
        <v>2004</v>
      </c>
      <c r="B2450" t="b">
        <f>IF(Table2[[#This Row],[yearID]]&gt;=1903,TRUE,FALSE)</f>
        <v>1</v>
      </c>
      <c r="C2450" t="b">
        <f>IF(Table2[[#This Row],[yearID]]&gt;=1973,TRUE,FALSE)</f>
        <v>1</v>
      </c>
      <c r="D2450" t="s">
        <v>410</v>
      </c>
      <c r="E2450" t="s">
        <v>95</v>
      </c>
      <c r="F2450" t="s">
        <v>95</v>
      </c>
      <c r="G2450" t="str">
        <f>VLOOKUP(Table2[[#This Row],[franchID]],TeamsFranchises!$A$1:$D$121,2,FALSE)</f>
        <v>Baltimore Orioles</v>
      </c>
      <c r="H2450" t="s">
        <v>37</v>
      </c>
      <c r="I2450">
        <v>3</v>
      </c>
      <c r="J2450">
        <v>162</v>
      </c>
      <c r="K2450">
        <v>81</v>
      </c>
      <c r="L2450">
        <v>78</v>
      </c>
      <c r="M2450">
        <v>84</v>
      </c>
      <c r="N2450" t="s">
        <v>51</v>
      </c>
      <c r="O2450" t="s">
        <v>51</v>
      </c>
      <c r="P2450" t="s">
        <v>51</v>
      </c>
      <c r="Q2450">
        <f>IF(Table2[[#This Row],[LgWin]]="Y",1,0)</f>
        <v>0</v>
      </c>
      <c r="R2450" t="s">
        <v>51</v>
      </c>
      <c r="S2450">
        <f>IF(Table2[[#This Row],[WSWin]]="Y",1,0)</f>
        <v>0</v>
      </c>
      <c r="T2450">
        <v>842</v>
      </c>
      <c r="U2450">
        <v>5736</v>
      </c>
      <c r="V2450">
        <v>1614</v>
      </c>
      <c r="W2450">
        <v>319</v>
      </c>
      <c r="X2450">
        <v>18</v>
      </c>
      <c r="Y2450">
        <v>169</v>
      </c>
      <c r="Z2450">
        <v>528</v>
      </c>
      <c r="AA2450">
        <v>949</v>
      </c>
      <c r="AB2450">
        <v>101</v>
      </c>
      <c r="AC2450">
        <v>41</v>
      </c>
      <c r="AD2450">
        <v>57</v>
      </c>
      <c r="AE2450">
        <v>62</v>
      </c>
      <c r="AF2450">
        <v>830</v>
      </c>
      <c r="AG2450">
        <v>760</v>
      </c>
      <c r="AH2450">
        <v>4.7</v>
      </c>
      <c r="AI2450">
        <v>8</v>
      </c>
      <c r="AJ2450">
        <v>10</v>
      </c>
      <c r="AK2450">
        <v>27</v>
      </c>
      <c r="AL2450">
        <v>4366</v>
      </c>
      <c r="AM2450">
        <v>1488</v>
      </c>
      <c r="AN2450">
        <v>159</v>
      </c>
      <c r="AO2450">
        <v>687</v>
      </c>
      <c r="AP2450">
        <v>1090</v>
      </c>
      <c r="AQ2450">
        <v>110</v>
      </c>
      <c r="AR2450">
        <v>161</v>
      </c>
      <c r="AS2450">
        <v>0.98199999999999998</v>
      </c>
      <c r="AT2450" t="s">
        <v>218</v>
      </c>
      <c r="AU2450" t="s">
        <v>583</v>
      </c>
      <c r="AV2450">
        <v>2744018</v>
      </c>
      <c r="AW2450">
        <v>98</v>
      </c>
      <c r="AX2450">
        <v>99</v>
      </c>
      <c r="AY2450" t="s">
        <v>95</v>
      </c>
      <c r="AZ2450" t="s">
        <v>95</v>
      </c>
      <c r="BA2450" t="s">
        <v>95</v>
      </c>
    </row>
    <row r="2451" spans="1:53" x14ac:dyDescent="0.55000000000000004">
      <c r="A2451">
        <v>2004</v>
      </c>
      <c r="B2451" t="b">
        <f>IF(Table2[[#This Row],[yearID]]&gt;=1903,TRUE,FALSE)</f>
        <v>1</v>
      </c>
      <c r="C2451" t="b">
        <f>IF(Table2[[#This Row],[yearID]]&gt;=1973,TRUE,FALSE)</f>
        <v>1</v>
      </c>
      <c r="D2451" t="s">
        <v>410</v>
      </c>
      <c r="E2451" t="s">
        <v>54</v>
      </c>
      <c r="F2451" t="s">
        <v>54</v>
      </c>
      <c r="G2451" t="str">
        <f>VLOOKUP(Table2[[#This Row],[franchID]],TeamsFranchises!$A$1:$D$121,2,FALSE)</f>
        <v>Boston Red Sox</v>
      </c>
      <c r="H2451" t="s">
        <v>37</v>
      </c>
      <c r="I2451">
        <v>2</v>
      </c>
      <c r="J2451">
        <v>162</v>
      </c>
      <c r="K2451">
        <v>81</v>
      </c>
      <c r="L2451">
        <v>98</v>
      </c>
      <c r="M2451">
        <v>64</v>
      </c>
      <c r="N2451" t="s">
        <v>51</v>
      </c>
      <c r="O2451" t="s">
        <v>76</v>
      </c>
      <c r="P2451" t="s">
        <v>76</v>
      </c>
      <c r="Q2451">
        <f>IF(Table2[[#This Row],[LgWin]]="Y",1,0)</f>
        <v>1</v>
      </c>
      <c r="R2451" t="s">
        <v>76</v>
      </c>
      <c r="S2451">
        <f>IF(Table2[[#This Row],[WSWin]]="Y",1,0)</f>
        <v>1</v>
      </c>
      <c r="T2451">
        <v>949</v>
      </c>
      <c r="U2451">
        <v>5720</v>
      </c>
      <c r="V2451">
        <v>1613</v>
      </c>
      <c r="W2451">
        <v>373</v>
      </c>
      <c r="X2451">
        <v>25</v>
      </c>
      <c r="Y2451">
        <v>222</v>
      </c>
      <c r="Z2451">
        <v>659</v>
      </c>
      <c r="AA2451">
        <v>1189</v>
      </c>
      <c r="AB2451">
        <v>68</v>
      </c>
      <c r="AC2451">
        <v>30</v>
      </c>
      <c r="AD2451">
        <v>69</v>
      </c>
      <c r="AE2451">
        <v>55</v>
      </c>
      <c r="AF2451">
        <v>768</v>
      </c>
      <c r="AG2451">
        <v>674</v>
      </c>
      <c r="AH2451">
        <v>4.18</v>
      </c>
      <c r="AI2451">
        <v>4</v>
      </c>
      <c r="AJ2451">
        <v>12</v>
      </c>
      <c r="AK2451">
        <v>36</v>
      </c>
      <c r="AL2451">
        <v>4354</v>
      </c>
      <c r="AM2451">
        <v>1430</v>
      </c>
      <c r="AN2451">
        <v>159</v>
      </c>
      <c r="AO2451">
        <v>447</v>
      </c>
      <c r="AP2451">
        <v>1132</v>
      </c>
      <c r="AQ2451">
        <v>118</v>
      </c>
      <c r="AR2451">
        <v>129</v>
      </c>
      <c r="AS2451">
        <v>0.98099999999999998</v>
      </c>
      <c r="AT2451" t="s">
        <v>441</v>
      </c>
      <c r="AU2451" t="s">
        <v>493</v>
      </c>
      <c r="AV2451">
        <v>2837294</v>
      </c>
      <c r="AW2451">
        <v>106</v>
      </c>
      <c r="AX2451">
        <v>105</v>
      </c>
      <c r="AY2451" t="s">
        <v>54</v>
      </c>
      <c r="AZ2451" t="s">
        <v>54</v>
      </c>
      <c r="BA2451" t="s">
        <v>54</v>
      </c>
    </row>
    <row r="2452" spans="1:53" x14ac:dyDescent="0.55000000000000004">
      <c r="A2452">
        <v>2004</v>
      </c>
      <c r="B2452" t="b">
        <f>IF(Table2[[#This Row],[yearID]]&gt;=1903,TRUE,FALSE)</f>
        <v>1</v>
      </c>
      <c r="C2452" t="b">
        <f>IF(Table2[[#This Row],[yearID]]&gt;=1973,TRUE,FALSE)</f>
        <v>1</v>
      </c>
      <c r="D2452" t="s">
        <v>410</v>
      </c>
      <c r="E2452" t="s">
        <v>415</v>
      </c>
      <c r="F2452" t="s">
        <v>416</v>
      </c>
      <c r="G2452" t="str">
        <f>VLOOKUP(Table2[[#This Row],[franchID]],TeamsFranchises!$A$1:$D$121,2,FALSE)</f>
        <v>Chicago White Sox</v>
      </c>
      <c r="H2452" t="s">
        <v>591</v>
      </c>
      <c r="I2452">
        <v>2</v>
      </c>
      <c r="J2452">
        <v>162</v>
      </c>
      <c r="K2452">
        <v>81</v>
      </c>
      <c r="L2452">
        <v>83</v>
      </c>
      <c r="M2452">
        <v>79</v>
      </c>
      <c r="N2452" t="s">
        <v>51</v>
      </c>
      <c r="O2452" t="s">
        <v>51</v>
      </c>
      <c r="P2452" t="s">
        <v>51</v>
      </c>
      <c r="Q2452">
        <f>IF(Table2[[#This Row],[LgWin]]="Y",1,0)</f>
        <v>0</v>
      </c>
      <c r="R2452" t="s">
        <v>51</v>
      </c>
      <c r="S2452">
        <f>IF(Table2[[#This Row],[WSWin]]="Y",1,0)</f>
        <v>0</v>
      </c>
      <c r="T2452">
        <v>865</v>
      </c>
      <c r="U2452">
        <v>5534</v>
      </c>
      <c r="V2452">
        <v>1481</v>
      </c>
      <c r="W2452">
        <v>284</v>
      </c>
      <c r="X2452">
        <v>19</v>
      </c>
      <c r="Y2452">
        <v>242</v>
      </c>
      <c r="Z2452">
        <v>499</v>
      </c>
      <c r="AA2452">
        <v>1030</v>
      </c>
      <c r="AB2452">
        <v>78</v>
      </c>
      <c r="AC2452">
        <v>51</v>
      </c>
      <c r="AD2452">
        <v>63</v>
      </c>
      <c r="AE2452">
        <v>42</v>
      </c>
      <c r="AF2452">
        <v>831</v>
      </c>
      <c r="AG2452">
        <v>782</v>
      </c>
      <c r="AH2452">
        <v>4.91</v>
      </c>
      <c r="AI2452">
        <v>8</v>
      </c>
      <c r="AJ2452">
        <v>8</v>
      </c>
      <c r="AK2452">
        <v>34</v>
      </c>
      <c r="AL2452">
        <v>4297</v>
      </c>
      <c r="AM2452">
        <v>1505</v>
      </c>
      <c r="AN2452">
        <v>224</v>
      </c>
      <c r="AO2452">
        <v>527</v>
      </c>
      <c r="AP2452">
        <v>1013</v>
      </c>
      <c r="AQ2452">
        <v>100</v>
      </c>
      <c r="AR2452">
        <v>167</v>
      </c>
      <c r="AS2452">
        <v>0.98399999999999999</v>
      </c>
      <c r="AT2452" t="s">
        <v>417</v>
      </c>
      <c r="AU2452" t="s">
        <v>617</v>
      </c>
      <c r="AV2452">
        <v>1930537</v>
      </c>
      <c r="AW2452">
        <v>102</v>
      </c>
      <c r="AX2452">
        <v>102</v>
      </c>
      <c r="AY2452" t="s">
        <v>416</v>
      </c>
      <c r="AZ2452" t="s">
        <v>415</v>
      </c>
      <c r="BA2452" t="s">
        <v>415</v>
      </c>
    </row>
    <row r="2453" spans="1:53" x14ac:dyDescent="0.55000000000000004">
      <c r="A2453">
        <v>2004</v>
      </c>
      <c r="B2453" t="b">
        <f>IF(Table2[[#This Row],[yearID]]&gt;=1903,TRUE,FALSE)</f>
        <v>1</v>
      </c>
      <c r="C2453" t="b">
        <f>IF(Table2[[#This Row],[yearID]]&gt;=1973,TRUE,FALSE)</f>
        <v>1</v>
      </c>
      <c r="D2453" t="s">
        <v>157</v>
      </c>
      <c r="E2453" t="s">
        <v>161</v>
      </c>
      <c r="F2453" t="s">
        <v>162</v>
      </c>
      <c r="G2453" t="str">
        <f>VLOOKUP(Table2[[#This Row],[franchID]],TeamsFranchises!$A$1:$D$121,2,FALSE)</f>
        <v>Chicago Cubs</v>
      </c>
      <c r="H2453" t="s">
        <v>591</v>
      </c>
      <c r="I2453">
        <v>3</v>
      </c>
      <c r="J2453">
        <v>162</v>
      </c>
      <c r="K2453">
        <v>82</v>
      </c>
      <c r="L2453">
        <v>89</v>
      </c>
      <c r="M2453">
        <v>73</v>
      </c>
      <c r="N2453" t="s">
        <v>51</v>
      </c>
      <c r="O2453" t="s">
        <v>51</v>
      </c>
      <c r="P2453" t="s">
        <v>51</v>
      </c>
      <c r="Q2453">
        <f>IF(Table2[[#This Row],[LgWin]]="Y",1,0)</f>
        <v>0</v>
      </c>
      <c r="R2453" t="s">
        <v>51</v>
      </c>
      <c r="S2453">
        <f>IF(Table2[[#This Row],[WSWin]]="Y",1,0)</f>
        <v>0</v>
      </c>
      <c r="T2453">
        <v>789</v>
      </c>
      <c r="U2453">
        <v>5628</v>
      </c>
      <c r="V2453">
        <v>1508</v>
      </c>
      <c r="W2453">
        <v>308</v>
      </c>
      <c r="X2453">
        <v>29</v>
      </c>
      <c r="Y2453">
        <v>235</v>
      </c>
      <c r="Z2453">
        <v>489</v>
      </c>
      <c r="AA2453">
        <v>1080</v>
      </c>
      <c r="AB2453">
        <v>66</v>
      </c>
      <c r="AC2453">
        <v>28</v>
      </c>
      <c r="AD2453">
        <v>38</v>
      </c>
      <c r="AE2453">
        <v>48</v>
      </c>
      <c r="AF2453">
        <v>665</v>
      </c>
      <c r="AG2453">
        <v>621</v>
      </c>
      <c r="AH2453">
        <v>3.81</v>
      </c>
      <c r="AI2453">
        <v>3</v>
      </c>
      <c r="AJ2453">
        <v>6</v>
      </c>
      <c r="AK2453">
        <v>42</v>
      </c>
      <c r="AL2453">
        <v>4396</v>
      </c>
      <c r="AM2453">
        <v>1363</v>
      </c>
      <c r="AN2453">
        <v>169</v>
      </c>
      <c r="AO2453">
        <v>545</v>
      </c>
      <c r="AP2453">
        <v>1346</v>
      </c>
      <c r="AQ2453">
        <v>86</v>
      </c>
      <c r="AR2453">
        <v>126</v>
      </c>
      <c r="AS2453">
        <v>0.98599999999999999</v>
      </c>
      <c r="AT2453" t="s">
        <v>434</v>
      </c>
      <c r="AU2453" t="s">
        <v>473</v>
      </c>
      <c r="AV2453">
        <v>3170154</v>
      </c>
      <c r="AW2453">
        <v>103</v>
      </c>
      <c r="AX2453">
        <v>102</v>
      </c>
      <c r="AY2453" t="s">
        <v>162</v>
      </c>
      <c r="AZ2453" t="s">
        <v>161</v>
      </c>
      <c r="BA2453" t="s">
        <v>161</v>
      </c>
    </row>
    <row r="2454" spans="1:53" x14ac:dyDescent="0.55000000000000004">
      <c r="A2454">
        <v>2004</v>
      </c>
      <c r="B2454" t="b">
        <f>IF(Table2[[#This Row],[yearID]]&gt;=1903,TRUE,FALSE)</f>
        <v>1</v>
      </c>
      <c r="C2454" t="b">
        <f>IF(Table2[[#This Row],[yearID]]&gt;=1973,TRUE,FALSE)</f>
        <v>1</v>
      </c>
      <c r="D2454" t="s">
        <v>157</v>
      </c>
      <c r="E2454" t="s">
        <v>167</v>
      </c>
      <c r="F2454" t="s">
        <v>167</v>
      </c>
      <c r="G2454" t="str">
        <f>VLOOKUP(Table2[[#This Row],[franchID]],TeamsFranchises!$A$1:$D$121,2,FALSE)</f>
        <v>Cincinnati Reds</v>
      </c>
      <c r="H2454" t="s">
        <v>591</v>
      </c>
      <c r="I2454">
        <v>4</v>
      </c>
      <c r="J2454">
        <v>162</v>
      </c>
      <c r="K2454">
        <v>81</v>
      </c>
      <c r="L2454">
        <v>76</v>
      </c>
      <c r="M2454">
        <v>86</v>
      </c>
      <c r="N2454" t="s">
        <v>51</v>
      </c>
      <c r="O2454" t="s">
        <v>51</v>
      </c>
      <c r="P2454" t="s">
        <v>51</v>
      </c>
      <c r="Q2454">
        <f>IF(Table2[[#This Row],[LgWin]]="Y",1,0)</f>
        <v>0</v>
      </c>
      <c r="R2454" t="s">
        <v>51</v>
      </c>
      <c r="S2454">
        <f>IF(Table2[[#This Row],[WSWin]]="Y",1,0)</f>
        <v>0</v>
      </c>
      <c r="T2454">
        <v>750</v>
      </c>
      <c r="U2454">
        <v>5518</v>
      </c>
      <c r="V2454">
        <v>1380</v>
      </c>
      <c r="W2454">
        <v>287</v>
      </c>
      <c r="X2454">
        <v>28</v>
      </c>
      <c r="Y2454">
        <v>194</v>
      </c>
      <c r="Z2454">
        <v>599</v>
      </c>
      <c r="AA2454">
        <v>1335</v>
      </c>
      <c r="AB2454">
        <v>77</v>
      </c>
      <c r="AC2454">
        <v>25</v>
      </c>
      <c r="AD2454">
        <v>81</v>
      </c>
      <c r="AE2454">
        <v>25</v>
      </c>
      <c r="AF2454">
        <v>907</v>
      </c>
      <c r="AG2454">
        <v>832</v>
      </c>
      <c r="AH2454">
        <v>5.19</v>
      </c>
      <c r="AI2454">
        <v>5</v>
      </c>
      <c r="AJ2454">
        <v>8</v>
      </c>
      <c r="AK2454">
        <v>47</v>
      </c>
      <c r="AL2454">
        <v>4331</v>
      </c>
      <c r="AM2454">
        <v>1595</v>
      </c>
      <c r="AN2454">
        <v>236</v>
      </c>
      <c r="AO2454">
        <v>572</v>
      </c>
      <c r="AP2454">
        <v>992</v>
      </c>
      <c r="AQ2454">
        <v>113</v>
      </c>
      <c r="AR2454">
        <v>123</v>
      </c>
      <c r="AS2454">
        <v>0.98099999999999998</v>
      </c>
      <c r="AT2454" t="s">
        <v>165</v>
      </c>
      <c r="AU2454" t="s">
        <v>618</v>
      </c>
      <c r="AV2454">
        <v>2287250</v>
      </c>
      <c r="AW2454">
        <v>98</v>
      </c>
      <c r="AX2454">
        <v>99</v>
      </c>
      <c r="AY2454" t="s">
        <v>167</v>
      </c>
      <c r="AZ2454" t="s">
        <v>167</v>
      </c>
      <c r="BA2454" t="s">
        <v>167</v>
      </c>
    </row>
    <row r="2455" spans="1:53" x14ac:dyDescent="0.55000000000000004">
      <c r="A2455">
        <v>2004</v>
      </c>
      <c r="B2455" t="b">
        <f>IF(Table2[[#This Row],[yearID]]&gt;=1903,TRUE,FALSE)</f>
        <v>1</v>
      </c>
      <c r="C2455" t="b">
        <f>IF(Table2[[#This Row],[yearID]]&gt;=1973,TRUE,FALSE)</f>
        <v>1</v>
      </c>
      <c r="D2455" t="s">
        <v>410</v>
      </c>
      <c r="E2455" t="s">
        <v>64</v>
      </c>
      <c r="F2455" t="s">
        <v>64</v>
      </c>
      <c r="G2455" t="str">
        <f>VLOOKUP(Table2[[#This Row],[franchID]],TeamsFranchises!$A$1:$D$121,2,FALSE)</f>
        <v>Cleveland Indians</v>
      </c>
      <c r="H2455" t="s">
        <v>591</v>
      </c>
      <c r="I2455">
        <v>3</v>
      </c>
      <c r="J2455">
        <v>162</v>
      </c>
      <c r="K2455">
        <v>81</v>
      </c>
      <c r="L2455">
        <v>80</v>
      </c>
      <c r="M2455">
        <v>82</v>
      </c>
      <c r="N2455" t="s">
        <v>51</v>
      </c>
      <c r="O2455" t="s">
        <v>51</v>
      </c>
      <c r="P2455" t="s">
        <v>51</v>
      </c>
      <c r="Q2455">
        <f>IF(Table2[[#This Row],[LgWin]]="Y",1,0)</f>
        <v>0</v>
      </c>
      <c r="R2455" t="s">
        <v>51</v>
      </c>
      <c r="S2455">
        <f>IF(Table2[[#This Row],[WSWin]]="Y",1,0)</f>
        <v>0</v>
      </c>
      <c r="T2455">
        <v>858</v>
      </c>
      <c r="U2455">
        <v>5676</v>
      </c>
      <c r="V2455">
        <v>1565</v>
      </c>
      <c r="W2455">
        <v>345</v>
      </c>
      <c r="X2455">
        <v>29</v>
      </c>
      <c r="Y2455">
        <v>184</v>
      </c>
      <c r="Z2455">
        <v>606</v>
      </c>
      <c r="AA2455">
        <v>1009</v>
      </c>
      <c r="AB2455">
        <v>94</v>
      </c>
      <c r="AC2455">
        <v>55</v>
      </c>
      <c r="AD2455">
        <v>78</v>
      </c>
      <c r="AE2455">
        <v>42</v>
      </c>
      <c r="AF2455">
        <v>857</v>
      </c>
      <c r="AG2455">
        <v>784</v>
      </c>
      <c r="AH2455">
        <v>4.8099999999999996</v>
      </c>
      <c r="AI2455">
        <v>8</v>
      </c>
      <c r="AJ2455">
        <v>8</v>
      </c>
      <c r="AK2455">
        <v>32</v>
      </c>
      <c r="AL2455">
        <v>4400</v>
      </c>
      <c r="AM2455">
        <v>1553</v>
      </c>
      <c r="AN2455">
        <v>201</v>
      </c>
      <c r="AO2455">
        <v>579</v>
      </c>
      <c r="AP2455">
        <v>1115</v>
      </c>
      <c r="AQ2455">
        <v>106</v>
      </c>
      <c r="AR2455">
        <v>152</v>
      </c>
      <c r="AS2455">
        <v>0.98299999999999998</v>
      </c>
      <c r="AT2455" t="s">
        <v>487</v>
      </c>
      <c r="AU2455" t="s">
        <v>592</v>
      </c>
      <c r="AV2455">
        <v>1814401</v>
      </c>
      <c r="AW2455">
        <v>94</v>
      </c>
      <c r="AX2455">
        <v>94</v>
      </c>
      <c r="AY2455" t="s">
        <v>64</v>
      </c>
      <c r="AZ2455" t="s">
        <v>64</v>
      </c>
      <c r="BA2455" t="s">
        <v>64</v>
      </c>
    </row>
    <row r="2456" spans="1:53" x14ac:dyDescent="0.55000000000000004">
      <c r="A2456">
        <v>2004</v>
      </c>
      <c r="B2456" t="b">
        <f>IF(Table2[[#This Row],[yearID]]&gt;=1903,TRUE,FALSE)</f>
        <v>1</v>
      </c>
      <c r="C2456" t="b">
        <f>IF(Table2[[#This Row],[yearID]]&gt;=1973,TRUE,FALSE)</f>
        <v>1</v>
      </c>
      <c r="D2456" t="s">
        <v>157</v>
      </c>
      <c r="E2456" t="s">
        <v>241</v>
      </c>
      <c r="F2456" t="s">
        <v>241</v>
      </c>
      <c r="G2456" t="str">
        <f>VLOOKUP(Table2[[#This Row],[franchID]],TeamsFranchises!$A$1:$D$121,2,FALSE)</f>
        <v>Colorado Rockies</v>
      </c>
      <c r="H2456" t="s">
        <v>8</v>
      </c>
      <c r="I2456">
        <v>4</v>
      </c>
      <c r="J2456">
        <v>162</v>
      </c>
      <c r="K2456">
        <v>81</v>
      </c>
      <c r="L2456">
        <v>68</v>
      </c>
      <c r="M2456">
        <v>94</v>
      </c>
      <c r="N2456" t="s">
        <v>51</v>
      </c>
      <c r="O2456" t="s">
        <v>51</v>
      </c>
      <c r="P2456" t="s">
        <v>51</v>
      </c>
      <c r="Q2456">
        <f>IF(Table2[[#This Row],[LgWin]]="Y",1,0)</f>
        <v>0</v>
      </c>
      <c r="R2456" t="s">
        <v>51</v>
      </c>
      <c r="S2456">
        <f>IF(Table2[[#This Row],[WSWin]]="Y",1,0)</f>
        <v>0</v>
      </c>
      <c r="T2456">
        <v>833</v>
      </c>
      <c r="U2456">
        <v>5577</v>
      </c>
      <c r="V2456">
        <v>1531</v>
      </c>
      <c r="W2456">
        <v>331</v>
      </c>
      <c r="X2456">
        <v>34</v>
      </c>
      <c r="Y2456">
        <v>202</v>
      </c>
      <c r="Z2456">
        <v>568</v>
      </c>
      <c r="AA2456">
        <v>1181</v>
      </c>
      <c r="AB2456">
        <v>44</v>
      </c>
      <c r="AC2456">
        <v>33</v>
      </c>
      <c r="AD2456">
        <v>54</v>
      </c>
      <c r="AE2456">
        <v>37</v>
      </c>
      <c r="AF2456">
        <v>923</v>
      </c>
      <c r="AG2456">
        <v>883</v>
      </c>
      <c r="AH2456">
        <v>5.54</v>
      </c>
      <c r="AI2456">
        <v>3</v>
      </c>
      <c r="AJ2456">
        <v>2</v>
      </c>
      <c r="AK2456">
        <v>36</v>
      </c>
      <c r="AL2456">
        <v>4306</v>
      </c>
      <c r="AM2456">
        <v>1634</v>
      </c>
      <c r="AN2456">
        <v>198</v>
      </c>
      <c r="AO2456">
        <v>697</v>
      </c>
      <c r="AP2456">
        <v>947</v>
      </c>
      <c r="AQ2456">
        <v>89</v>
      </c>
      <c r="AR2456">
        <v>161</v>
      </c>
      <c r="AS2456">
        <v>0.98599999999999999</v>
      </c>
      <c r="AT2456" t="s">
        <v>584</v>
      </c>
      <c r="AU2456" t="s">
        <v>594</v>
      </c>
      <c r="AV2456">
        <v>2338069</v>
      </c>
      <c r="AW2456">
        <v>113</v>
      </c>
      <c r="AX2456">
        <v>114</v>
      </c>
      <c r="AY2456" t="s">
        <v>241</v>
      </c>
      <c r="AZ2456" t="s">
        <v>241</v>
      </c>
      <c r="BA2456" t="s">
        <v>241</v>
      </c>
    </row>
    <row r="2457" spans="1:53" x14ac:dyDescent="0.55000000000000004">
      <c r="A2457">
        <v>2004</v>
      </c>
      <c r="B2457" t="b">
        <f>IF(Table2[[#This Row],[yearID]]&gt;=1903,TRUE,FALSE)</f>
        <v>1</v>
      </c>
      <c r="C2457" t="b">
        <f>IF(Table2[[#This Row],[yearID]]&gt;=1973,TRUE,FALSE)</f>
        <v>1</v>
      </c>
      <c r="D2457" t="s">
        <v>410</v>
      </c>
      <c r="E2457" t="s">
        <v>419</v>
      </c>
      <c r="F2457" t="s">
        <v>419</v>
      </c>
      <c r="G2457" t="str">
        <f>VLOOKUP(Table2[[#This Row],[franchID]],TeamsFranchises!$A$1:$D$121,2,FALSE)</f>
        <v>Detroit Tigers</v>
      </c>
      <c r="H2457" t="s">
        <v>591</v>
      </c>
      <c r="I2457">
        <v>4</v>
      </c>
      <c r="J2457">
        <v>162</v>
      </c>
      <c r="K2457">
        <v>81</v>
      </c>
      <c r="L2457">
        <v>72</v>
      </c>
      <c r="M2457">
        <v>90</v>
      </c>
      <c r="N2457" t="s">
        <v>51</v>
      </c>
      <c r="O2457" t="s">
        <v>51</v>
      </c>
      <c r="P2457" t="s">
        <v>51</v>
      </c>
      <c r="Q2457">
        <f>IF(Table2[[#This Row],[LgWin]]="Y",1,0)</f>
        <v>0</v>
      </c>
      <c r="R2457" t="s">
        <v>51</v>
      </c>
      <c r="S2457">
        <f>IF(Table2[[#This Row],[WSWin]]="Y",1,0)</f>
        <v>0</v>
      </c>
      <c r="T2457">
        <v>827</v>
      </c>
      <c r="U2457">
        <v>5623</v>
      </c>
      <c r="V2457">
        <v>1531</v>
      </c>
      <c r="W2457">
        <v>284</v>
      </c>
      <c r="X2457">
        <v>54</v>
      </c>
      <c r="Y2457">
        <v>201</v>
      </c>
      <c r="Z2457">
        <v>518</v>
      </c>
      <c r="AA2457">
        <v>1144</v>
      </c>
      <c r="AB2457">
        <v>86</v>
      </c>
      <c r="AC2457">
        <v>50</v>
      </c>
      <c r="AD2457">
        <v>50</v>
      </c>
      <c r="AE2457">
        <v>43</v>
      </c>
      <c r="AF2457">
        <v>844</v>
      </c>
      <c r="AG2457">
        <v>788</v>
      </c>
      <c r="AH2457">
        <v>4.93</v>
      </c>
      <c r="AI2457">
        <v>7</v>
      </c>
      <c r="AJ2457">
        <v>9</v>
      </c>
      <c r="AK2457">
        <v>35</v>
      </c>
      <c r="AL2457">
        <v>4319</v>
      </c>
      <c r="AM2457">
        <v>1542</v>
      </c>
      <c r="AN2457">
        <v>190</v>
      </c>
      <c r="AO2457">
        <v>530</v>
      </c>
      <c r="AP2457">
        <v>995</v>
      </c>
      <c r="AQ2457">
        <v>144</v>
      </c>
      <c r="AR2457">
        <v>160</v>
      </c>
      <c r="AS2457">
        <v>0.97699999999999998</v>
      </c>
      <c r="AT2457" t="s">
        <v>420</v>
      </c>
      <c r="AU2457" t="s">
        <v>610</v>
      </c>
      <c r="AV2457">
        <v>1917004</v>
      </c>
      <c r="AW2457">
        <v>95</v>
      </c>
      <c r="AX2457">
        <v>96</v>
      </c>
      <c r="AY2457" t="s">
        <v>419</v>
      </c>
      <c r="AZ2457" t="s">
        <v>419</v>
      </c>
      <c r="BA2457" t="s">
        <v>419</v>
      </c>
    </row>
    <row r="2458" spans="1:53" x14ac:dyDescent="0.55000000000000004">
      <c r="A2458">
        <v>2004</v>
      </c>
      <c r="B2458" t="b">
        <f>IF(Table2[[#This Row],[yearID]]&gt;=1903,TRUE,FALSE)</f>
        <v>1</v>
      </c>
      <c r="C2458" t="b">
        <f>IF(Table2[[#This Row],[yearID]]&gt;=1973,TRUE,FALSE)</f>
        <v>1</v>
      </c>
      <c r="D2458" t="s">
        <v>157</v>
      </c>
      <c r="E2458" t="s">
        <v>586</v>
      </c>
      <c r="F2458" t="s">
        <v>587</v>
      </c>
      <c r="G2458" t="str">
        <f>VLOOKUP(Table2[[#This Row],[franchID]],TeamsFranchises!$A$1:$D$121,2,FALSE)</f>
        <v>Florida Marlins</v>
      </c>
      <c r="H2458" t="s">
        <v>37</v>
      </c>
      <c r="I2458">
        <v>3</v>
      </c>
      <c r="J2458">
        <v>162</v>
      </c>
      <c r="K2458">
        <v>80</v>
      </c>
      <c r="L2458">
        <v>83</v>
      </c>
      <c r="M2458">
        <v>79</v>
      </c>
      <c r="N2458" t="s">
        <v>51</v>
      </c>
      <c r="O2458" t="s">
        <v>51</v>
      </c>
      <c r="P2458" t="s">
        <v>51</v>
      </c>
      <c r="Q2458">
        <f>IF(Table2[[#This Row],[LgWin]]="Y",1,0)</f>
        <v>0</v>
      </c>
      <c r="R2458" t="s">
        <v>51</v>
      </c>
      <c r="S2458">
        <f>IF(Table2[[#This Row],[WSWin]]="Y",1,0)</f>
        <v>0</v>
      </c>
      <c r="T2458">
        <v>718</v>
      </c>
      <c r="U2458">
        <v>5486</v>
      </c>
      <c r="V2458">
        <v>1447</v>
      </c>
      <c r="W2458">
        <v>275</v>
      </c>
      <c r="X2458">
        <v>32</v>
      </c>
      <c r="Y2458">
        <v>148</v>
      </c>
      <c r="Z2458">
        <v>499</v>
      </c>
      <c r="AA2458">
        <v>968</v>
      </c>
      <c r="AB2458">
        <v>96</v>
      </c>
      <c r="AC2458">
        <v>43</v>
      </c>
      <c r="AD2458">
        <v>58</v>
      </c>
      <c r="AE2458">
        <v>40</v>
      </c>
      <c r="AF2458">
        <v>700</v>
      </c>
      <c r="AG2458">
        <v>655</v>
      </c>
      <c r="AH2458">
        <v>4.0999999999999996</v>
      </c>
      <c r="AI2458">
        <v>6</v>
      </c>
      <c r="AJ2458">
        <v>14</v>
      </c>
      <c r="AK2458">
        <v>53</v>
      </c>
      <c r="AL2458">
        <v>4317</v>
      </c>
      <c r="AM2458">
        <v>1395</v>
      </c>
      <c r="AN2458">
        <v>166</v>
      </c>
      <c r="AO2458">
        <v>513</v>
      </c>
      <c r="AP2458">
        <v>1116</v>
      </c>
      <c r="AQ2458">
        <v>86</v>
      </c>
      <c r="AR2458">
        <v>153</v>
      </c>
      <c r="AS2458">
        <v>0.98599999999999999</v>
      </c>
      <c r="AT2458" t="s">
        <v>588</v>
      </c>
      <c r="AU2458" t="s">
        <v>608</v>
      </c>
      <c r="AV2458">
        <v>1723105</v>
      </c>
      <c r="AW2458">
        <v>95</v>
      </c>
      <c r="AX2458">
        <v>95</v>
      </c>
      <c r="AY2458" t="s">
        <v>587</v>
      </c>
      <c r="AZ2458" t="s">
        <v>586</v>
      </c>
      <c r="BA2458" t="s">
        <v>586</v>
      </c>
    </row>
    <row r="2459" spans="1:53" x14ac:dyDescent="0.55000000000000004">
      <c r="A2459">
        <v>2004</v>
      </c>
      <c r="B2459" t="b">
        <f>IF(Table2[[#This Row],[yearID]]&gt;=1903,TRUE,FALSE)</f>
        <v>1</v>
      </c>
      <c r="C2459" t="b">
        <f>IF(Table2[[#This Row],[yearID]]&gt;=1973,TRUE,FALSE)</f>
        <v>1</v>
      </c>
      <c r="D2459" t="s">
        <v>157</v>
      </c>
      <c r="E2459" t="s">
        <v>528</v>
      </c>
      <c r="F2459" t="s">
        <v>528</v>
      </c>
      <c r="G2459" t="str">
        <f>VLOOKUP(Table2[[#This Row],[franchID]],TeamsFranchises!$A$1:$D$121,2,FALSE)</f>
        <v>Houston Astros</v>
      </c>
      <c r="H2459" t="s">
        <v>591</v>
      </c>
      <c r="I2459">
        <v>2</v>
      </c>
      <c r="J2459">
        <v>162</v>
      </c>
      <c r="K2459">
        <v>81</v>
      </c>
      <c r="L2459">
        <v>92</v>
      </c>
      <c r="M2459">
        <v>70</v>
      </c>
      <c r="N2459" t="s">
        <v>51</v>
      </c>
      <c r="O2459" t="s">
        <v>76</v>
      </c>
      <c r="P2459" t="s">
        <v>51</v>
      </c>
      <c r="Q2459">
        <f>IF(Table2[[#This Row],[LgWin]]="Y",1,0)</f>
        <v>0</v>
      </c>
      <c r="R2459" t="s">
        <v>51</v>
      </c>
      <c r="S2459">
        <f>IF(Table2[[#This Row],[WSWin]]="Y",1,0)</f>
        <v>0</v>
      </c>
      <c r="T2459">
        <v>803</v>
      </c>
      <c r="U2459">
        <v>5468</v>
      </c>
      <c r="V2459">
        <v>1458</v>
      </c>
      <c r="W2459">
        <v>294</v>
      </c>
      <c r="X2459">
        <v>36</v>
      </c>
      <c r="Y2459">
        <v>187</v>
      </c>
      <c r="Z2459">
        <v>590</v>
      </c>
      <c r="AA2459">
        <v>999</v>
      </c>
      <c r="AB2459">
        <v>89</v>
      </c>
      <c r="AC2459">
        <v>30</v>
      </c>
      <c r="AD2459">
        <v>61</v>
      </c>
      <c r="AE2459">
        <v>52</v>
      </c>
      <c r="AF2459">
        <v>698</v>
      </c>
      <c r="AG2459">
        <v>650</v>
      </c>
      <c r="AH2459">
        <v>4.05</v>
      </c>
      <c r="AI2459">
        <v>2</v>
      </c>
      <c r="AJ2459">
        <v>13</v>
      </c>
      <c r="AK2459">
        <v>47</v>
      </c>
      <c r="AL2459">
        <v>4329</v>
      </c>
      <c r="AM2459">
        <v>1416</v>
      </c>
      <c r="AN2459">
        <v>174</v>
      </c>
      <c r="AO2459">
        <v>525</v>
      </c>
      <c r="AP2459">
        <v>1282</v>
      </c>
      <c r="AQ2459">
        <v>101</v>
      </c>
      <c r="AR2459">
        <v>136</v>
      </c>
      <c r="AS2459">
        <v>0.98299999999999998</v>
      </c>
      <c r="AT2459" t="s">
        <v>539</v>
      </c>
      <c r="AU2459" t="s">
        <v>616</v>
      </c>
      <c r="AV2459">
        <v>3087872</v>
      </c>
      <c r="AW2459">
        <v>102</v>
      </c>
      <c r="AX2459">
        <v>101</v>
      </c>
      <c r="AY2459" t="s">
        <v>528</v>
      </c>
      <c r="AZ2459" t="s">
        <v>528</v>
      </c>
      <c r="BA2459" t="s">
        <v>528</v>
      </c>
    </row>
    <row r="2460" spans="1:53" x14ac:dyDescent="0.55000000000000004">
      <c r="A2460">
        <v>2004</v>
      </c>
      <c r="B2460" t="b">
        <f>IF(Table2[[#This Row],[yearID]]&gt;=1903,TRUE,FALSE)</f>
        <v>1</v>
      </c>
      <c r="C2460" t="b">
        <f>IF(Table2[[#This Row],[yearID]]&gt;=1973,TRUE,FALSE)</f>
        <v>1</v>
      </c>
      <c r="D2460" t="s">
        <v>410</v>
      </c>
      <c r="E2460" t="s">
        <v>509</v>
      </c>
      <c r="F2460" t="s">
        <v>548</v>
      </c>
      <c r="G2460" t="str">
        <f>VLOOKUP(Table2[[#This Row],[franchID]],TeamsFranchises!$A$1:$D$121,2,FALSE)</f>
        <v>Kansas City Royals</v>
      </c>
      <c r="H2460" t="s">
        <v>591</v>
      </c>
      <c r="I2460">
        <v>5</v>
      </c>
      <c r="J2460">
        <v>162</v>
      </c>
      <c r="K2460">
        <v>80</v>
      </c>
      <c r="L2460">
        <v>58</v>
      </c>
      <c r="M2460">
        <v>104</v>
      </c>
      <c r="N2460" t="s">
        <v>51</v>
      </c>
      <c r="O2460" t="s">
        <v>51</v>
      </c>
      <c r="P2460" t="s">
        <v>51</v>
      </c>
      <c r="Q2460">
        <f>IF(Table2[[#This Row],[LgWin]]="Y",1,0)</f>
        <v>0</v>
      </c>
      <c r="R2460" t="s">
        <v>51</v>
      </c>
      <c r="S2460">
        <f>IF(Table2[[#This Row],[WSWin]]="Y",1,0)</f>
        <v>0</v>
      </c>
      <c r="T2460">
        <v>720</v>
      </c>
      <c r="U2460">
        <v>5538</v>
      </c>
      <c r="V2460">
        <v>1432</v>
      </c>
      <c r="W2460">
        <v>261</v>
      </c>
      <c r="X2460">
        <v>29</v>
      </c>
      <c r="Y2460">
        <v>150</v>
      </c>
      <c r="Z2460">
        <v>461</v>
      </c>
      <c r="AA2460">
        <v>1057</v>
      </c>
      <c r="AB2460">
        <v>67</v>
      </c>
      <c r="AC2460">
        <v>48</v>
      </c>
      <c r="AD2460">
        <v>76</v>
      </c>
      <c r="AE2460">
        <v>38</v>
      </c>
      <c r="AF2460">
        <v>905</v>
      </c>
      <c r="AG2460">
        <v>813</v>
      </c>
      <c r="AH2460">
        <v>5.15</v>
      </c>
      <c r="AI2460">
        <v>6</v>
      </c>
      <c r="AJ2460">
        <v>3</v>
      </c>
      <c r="AK2460">
        <v>25</v>
      </c>
      <c r="AL2460">
        <v>4261</v>
      </c>
      <c r="AM2460">
        <v>1638</v>
      </c>
      <c r="AN2460">
        <v>208</v>
      </c>
      <c r="AO2460">
        <v>518</v>
      </c>
      <c r="AP2460">
        <v>887</v>
      </c>
      <c r="AQ2460">
        <v>131</v>
      </c>
      <c r="AR2460">
        <v>169</v>
      </c>
      <c r="AS2460">
        <v>0.97799999999999998</v>
      </c>
      <c r="AT2460" t="s">
        <v>549</v>
      </c>
      <c r="AU2460" t="s">
        <v>590</v>
      </c>
      <c r="AV2460">
        <v>1661478</v>
      </c>
      <c r="AW2460">
        <v>102</v>
      </c>
      <c r="AX2460">
        <v>103</v>
      </c>
      <c r="AY2460" t="s">
        <v>548</v>
      </c>
      <c r="AZ2460" t="s">
        <v>509</v>
      </c>
      <c r="BA2460" t="s">
        <v>509</v>
      </c>
    </row>
    <row r="2461" spans="1:53" x14ac:dyDescent="0.55000000000000004">
      <c r="A2461">
        <v>2004</v>
      </c>
      <c r="B2461" t="b">
        <f>IF(Table2[[#This Row],[yearID]]&gt;=1903,TRUE,FALSE)</f>
        <v>1</v>
      </c>
      <c r="C2461" t="b">
        <f>IF(Table2[[#This Row],[yearID]]&gt;=1973,TRUE,FALSE)</f>
        <v>1</v>
      </c>
      <c r="D2461" t="s">
        <v>157</v>
      </c>
      <c r="E2461" t="s">
        <v>511</v>
      </c>
      <c r="F2461" t="s">
        <v>260</v>
      </c>
      <c r="G2461" t="str">
        <f>VLOOKUP(Table2[[#This Row],[franchID]],TeamsFranchises!$A$1:$D$121,2,FALSE)</f>
        <v>Los Angeles Dodgers</v>
      </c>
      <c r="H2461" t="s">
        <v>8</v>
      </c>
      <c r="I2461">
        <v>1</v>
      </c>
      <c r="J2461">
        <v>162</v>
      </c>
      <c r="K2461">
        <v>81</v>
      </c>
      <c r="L2461">
        <v>93</v>
      </c>
      <c r="M2461">
        <v>69</v>
      </c>
      <c r="N2461" t="s">
        <v>76</v>
      </c>
      <c r="O2461" t="s">
        <v>51</v>
      </c>
      <c r="P2461" t="s">
        <v>51</v>
      </c>
      <c r="Q2461">
        <f>IF(Table2[[#This Row],[LgWin]]="Y",1,0)</f>
        <v>0</v>
      </c>
      <c r="R2461" t="s">
        <v>51</v>
      </c>
      <c r="S2461">
        <f>IF(Table2[[#This Row],[WSWin]]="Y",1,0)</f>
        <v>0</v>
      </c>
      <c r="T2461">
        <v>761</v>
      </c>
      <c r="U2461">
        <v>5542</v>
      </c>
      <c r="V2461">
        <v>1450</v>
      </c>
      <c r="W2461">
        <v>226</v>
      </c>
      <c r="X2461">
        <v>30</v>
      </c>
      <c r="Y2461">
        <v>203</v>
      </c>
      <c r="Z2461">
        <v>536</v>
      </c>
      <c r="AA2461">
        <v>1092</v>
      </c>
      <c r="AB2461">
        <v>102</v>
      </c>
      <c r="AC2461">
        <v>41</v>
      </c>
      <c r="AD2461">
        <v>62</v>
      </c>
      <c r="AE2461">
        <v>35</v>
      </c>
      <c r="AF2461">
        <v>684</v>
      </c>
      <c r="AG2461">
        <v>647</v>
      </c>
      <c r="AH2461">
        <v>4.01</v>
      </c>
      <c r="AI2461">
        <v>2</v>
      </c>
      <c r="AJ2461">
        <v>6</v>
      </c>
      <c r="AK2461">
        <v>51</v>
      </c>
      <c r="AL2461">
        <v>4360</v>
      </c>
      <c r="AM2461">
        <v>1386</v>
      </c>
      <c r="AN2461">
        <v>178</v>
      </c>
      <c r="AO2461">
        <v>521</v>
      </c>
      <c r="AP2461">
        <v>1066</v>
      </c>
      <c r="AQ2461">
        <v>73</v>
      </c>
      <c r="AR2461">
        <v>145</v>
      </c>
      <c r="AS2461">
        <v>0.98799999999999999</v>
      </c>
      <c r="AT2461" t="s">
        <v>512</v>
      </c>
      <c r="AU2461" t="s">
        <v>531</v>
      </c>
      <c r="AV2461">
        <v>3488283</v>
      </c>
      <c r="AW2461">
        <v>95</v>
      </c>
      <c r="AX2461">
        <v>95</v>
      </c>
      <c r="AY2461" t="s">
        <v>260</v>
      </c>
      <c r="AZ2461" t="s">
        <v>511</v>
      </c>
      <c r="BA2461" t="s">
        <v>511</v>
      </c>
    </row>
    <row r="2462" spans="1:53" x14ac:dyDescent="0.55000000000000004">
      <c r="A2462">
        <v>2004</v>
      </c>
      <c r="B2462" t="b">
        <f>IF(Table2[[#This Row],[yearID]]&gt;=1903,TRUE,FALSE)</f>
        <v>1</v>
      </c>
      <c r="C2462" t="b">
        <f>IF(Table2[[#This Row],[yearID]]&gt;=1973,TRUE,FALSE)</f>
        <v>1</v>
      </c>
      <c r="D2462" t="s">
        <v>157</v>
      </c>
      <c r="E2462" t="s">
        <v>282</v>
      </c>
      <c r="F2462" t="s">
        <v>282</v>
      </c>
      <c r="G2462" t="str">
        <f>VLOOKUP(Table2[[#This Row],[franchID]],TeamsFranchises!$A$1:$D$121,2,FALSE)</f>
        <v>Milwaukee Brewers</v>
      </c>
      <c r="H2462" t="s">
        <v>591</v>
      </c>
      <c r="I2462">
        <v>6</v>
      </c>
      <c r="J2462">
        <v>161</v>
      </c>
      <c r="K2462">
        <v>81</v>
      </c>
      <c r="L2462">
        <v>67</v>
      </c>
      <c r="M2462">
        <v>94</v>
      </c>
      <c r="N2462" t="s">
        <v>51</v>
      </c>
      <c r="O2462" t="s">
        <v>51</v>
      </c>
      <c r="P2462" t="s">
        <v>51</v>
      </c>
      <c r="Q2462">
        <f>IF(Table2[[#This Row],[LgWin]]="Y",1,0)</f>
        <v>0</v>
      </c>
      <c r="R2462" t="s">
        <v>51</v>
      </c>
      <c r="S2462">
        <f>IF(Table2[[#This Row],[WSWin]]="Y",1,0)</f>
        <v>0</v>
      </c>
      <c r="T2462">
        <v>634</v>
      </c>
      <c r="U2462">
        <v>5483</v>
      </c>
      <c r="V2462">
        <v>1358</v>
      </c>
      <c r="W2462">
        <v>295</v>
      </c>
      <c r="X2462">
        <v>32</v>
      </c>
      <c r="Y2462">
        <v>135</v>
      </c>
      <c r="Z2462">
        <v>540</v>
      </c>
      <c r="AA2462">
        <v>1312</v>
      </c>
      <c r="AB2462">
        <v>138</v>
      </c>
      <c r="AC2462">
        <v>40</v>
      </c>
      <c r="AD2462">
        <v>68</v>
      </c>
      <c r="AE2462">
        <v>40</v>
      </c>
      <c r="AF2462">
        <v>757</v>
      </c>
      <c r="AG2462">
        <v>679</v>
      </c>
      <c r="AH2462">
        <v>4.24</v>
      </c>
      <c r="AI2462">
        <v>6</v>
      </c>
      <c r="AJ2462">
        <v>10</v>
      </c>
      <c r="AK2462">
        <v>42</v>
      </c>
      <c r="AL2462">
        <v>4326</v>
      </c>
      <c r="AM2462">
        <v>1440</v>
      </c>
      <c r="AN2462">
        <v>164</v>
      </c>
      <c r="AO2462">
        <v>476</v>
      </c>
      <c r="AP2462">
        <v>1098</v>
      </c>
      <c r="AQ2462">
        <v>117</v>
      </c>
      <c r="AR2462">
        <v>132</v>
      </c>
      <c r="AS2462">
        <v>0.98099999999999998</v>
      </c>
      <c r="AT2462" t="s">
        <v>281</v>
      </c>
      <c r="AU2462" t="s">
        <v>614</v>
      </c>
      <c r="AV2462">
        <v>2062382</v>
      </c>
      <c r="AW2462">
        <v>100</v>
      </c>
      <c r="AX2462">
        <v>101</v>
      </c>
      <c r="AY2462" t="s">
        <v>282</v>
      </c>
      <c r="AZ2462" t="s">
        <v>563</v>
      </c>
      <c r="BA2462" t="s">
        <v>282</v>
      </c>
    </row>
    <row r="2463" spans="1:53" x14ac:dyDescent="0.55000000000000004">
      <c r="A2463">
        <v>2004</v>
      </c>
      <c r="B2463" t="b">
        <f>IF(Table2[[#This Row],[yearID]]&gt;=1903,TRUE,FALSE)</f>
        <v>1</v>
      </c>
      <c r="C2463" t="b">
        <f>IF(Table2[[#This Row],[yearID]]&gt;=1973,TRUE,FALSE)</f>
        <v>1</v>
      </c>
      <c r="D2463" t="s">
        <v>410</v>
      </c>
      <c r="E2463" t="s">
        <v>426</v>
      </c>
      <c r="F2463" t="s">
        <v>426</v>
      </c>
      <c r="G2463" t="str">
        <f>VLOOKUP(Table2[[#This Row],[franchID]],TeamsFranchises!$A$1:$D$121,2,FALSE)</f>
        <v>Minnesota Twins</v>
      </c>
      <c r="H2463" t="s">
        <v>591</v>
      </c>
      <c r="I2463">
        <v>1</v>
      </c>
      <c r="J2463">
        <v>162</v>
      </c>
      <c r="K2463">
        <v>81</v>
      </c>
      <c r="L2463">
        <v>92</v>
      </c>
      <c r="M2463">
        <v>70</v>
      </c>
      <c r="N2463" t="s">
        <v>76</v>
      </c>
      <c r="O2463" t="s">
        <v>51</v>
      </c>
      <c r="P2463" t="s">
        <v>51</v>
      </c>
      <c r="Q2463">
        <f>IF(Table2[[#This Row],[LgWin]]="Y",1,0)</f>
        <v>0</v>
      </c>
      <c r="R2463" t="s">
        <v>51</v>
      </c>
      <c r="S2463">
        <f>IF(Table2[[#This Row],[WSWin]]="Y",1,0)</f>
        <v>0</v>
      </c>
      <c r="T2463">
        <v>780</v>
      </c>
      <c r="U2463">
        <v>5623</v>
      </c>
      <c r="V2463">
        <v>1494</v>
      </c>
      <c r="W2463">
        <v>310</v>
      </c>
      <c r="X2463">
        <v>24</v>
      </c>
      <c r="Y2463">
        <v>191</v>
      </c>
      <c r="Z2463">
        <v>513</v>
      </c>
      <c r="AA2463">
        <v>982</v>
      </c>
      <c r="AB2463">
        <v>116</v>
      </c>
      <c r="AC2463">
        <v>46</v>
      </c>
      <c r="AD2463">
        <v>64</v>
      </c>
      <c r="AE2463">
        <v>40</v>
      </c>
      <c r="AF2463">
        <v>715</v>
      </c>
      <c r="AG2463">
        <v>661</v>
      </c>
      <c r="AH2463">
        <v>4.03</v>
      </c>
      <c r="AI2463">
        <v>4</v>
      </c>
      <c r="AJ2463">
        <v>9</v>
      </c>
      <c r="AK2463">
        <v>48</v>
      </c>
      <c r="AL2463">
        <v>4428</v>
      </c>
      <c r="AM2463">
        <v>1523</v>
      </c>
      <c r="AN2463">
        <v>167</v>
      </c>
      <c r="AO2463">
        <v>431</v>
      </c>
      <c r="AP2463">
        <v>1123</v>
      </c>
      <c r="AQ2463">
        <v>101</v>
      </c>
      <c r="AR2463">
        <v>158</v>
      </c>
      <c r="AS2463">
        <v>0.98399999999999999</v>
      </c>
      <c r="AT2463" t="s">
        <v>523</v>
      </c>
      <c r="AU2463" t="s">
        <v>579</v>
      </c>
      <c r="AV2463">
        <v>1911490</v>
      </c>
      <c r="AW2463">
        <v>103</v>
      </c>
      <c r="AX2463">
        <v>102</v>
      </c>
      <c r="AY2463" t="s">
        <v>426</v>
      </c>
      <c r="AZ2463" t="s">
        <v>426</v>
      </c>
      <c r="BA2463" t="s">
        <v>426</v>
      </c>
    </row>
    <row r="2464" spans="1:53" x14ac:dyDescent="0.55000000000000004">
      <c r="A2464">
        <v>2004</v>
      </c>
      <c r="B2464" t="b">
        <f>IF(Table2[[#This Row],[yearID]]&gt;=1903,TRUE,FALSE)</f>
        <v>1</v>
      </c>
      <c r="C2464" t="b">
        <f>IF(Table2[[#This Row],[yearID]]&gt;=1973,TRUE,FALSE)</f>
        <v>1</v>
      </c>
      <c r="D2464" t="s">
        <v>157</v>
      </c>
      <c r="E2464" t="s">
        <v>551</v>
      </c>
      <c r="F2464" t="s">
        <v>398</v>
      </c>
      <c r="G2464" t="str">
        <f>VLOOKUP(Table2[[#This Row],[franchID]],TeamsFranchises!$A$1:$D$121,2,FALSE)</f>
        <v>Washington Nationals</v>
      </c>
      <c r="H2464" t="s">
        <v>37</v>
      </c>
      <c r="I2464">
        <v>5</v>
      </c>
      <c r="J2464">
        <v>162</v>
      </c>
      <c r="K2464">
        <v>80</v>
      </c>
      <c r="L2464">
        <v>67</v>
      </c>
      <c r="M2464">
        <v>95</v>
      </c>
      <c r="N2464" t="s">
        <v>51</v>
      </c>
      <c r="O2464" t="s">
        <v>51</v>
      </c>
      <c r="P2464" t="s">
        <v>51</v>
      </c>
      <c r="Q2464">
        <f>IF(Table2[[#This Row],[LgWin]]="Y",1,0)</f>
        <v>0</v>
      </c>
      <c r="R2464" t="s">
        <v>51</v>
      </c>
      <c r="S2464">
        <f>IF(Table2[[#This Row],[WSWin]]="Y",1,0)</f>
        <v>0</v>
      </c>
      <c r="T2464">
        <v>635</v>
      </c>
      <c r="U2464">
        <v>5474</v>
      </c>
      <c r="V2464">
        <v>1361</v>
      </c>
      <c r="W2464">
        <v>276</v>
      </c>
      <c r="X2464">
        <v>27</v>
      </c>
      <c r="Y2464">
        <v>151</v>
      </c>
      <c r="Z2464">
        <v>496</v>
      </c>
      <c r="AA2464">
        <v>925</v>
      </c>
      <c r="AB2464">
        <v>109</v>
      </c>
      <c r="AC2464">
        <v>38</v>
      </c>
      <c r="AD2464">
        <v>35</v>
      </c>
      <c r="AE2464">
        <v>33</v>
      </c>
      <c r="AF2464">
        <v>769</v>
      </c>
      <c r="AG2464">
        <v>696</v>
      </c>
      <c r="AH2464">
        <v>4.33</v>
      </c>
      <c r="AI2464">
        <v>11</v>
      </c>
      <c r="AJ2464">
        <v>11</v>
      </c>
      <c r="AK2464">
        <v>31</v>
      </c>
      <c r="AL2464">
        <v>4341</v>
      </c>
      <c r="AM2464">
        <v>1477</v>
      </c>
      <c r="AN2464">
        <v>191</v>
      </c>
      <c r="AO2464">
        <v>582</v>
      </c>
      <c r="AP2464">
        <v>1032</v>
      </c>
      <c r="AQ2464">
        <v>99</v>
      </c>
      <c r="AR2464">
        <v>172</v>
      </c>
      <c r="AS2464">
        <v>0.98399999999999999</v>
      </c>
      <c r="AT2464" t="s">
        <v>552</v>
      </c>
      <c r="AU2464" t="s">
        <v>619</v>
      </c>
      <c r="AV2464">
        <v>749550</v>
      </c>
      <c r="AW2464">
        <v>105</v>
      </c>
      <c r="AX2464">
        <v>105</v>
      </c>
      <c r="AY2464" t="s">
        <v>551</v>
      </c>
      <c r="AZ2464" t="s">
        <v>551</v>
      </c>
      <c r="BA2464" t="s">
        <v>551</v>
      </c>
    </row>
    <row r="2465" spans="1:53" x14ac:dyDescent="0.55000000000000004">
      <c r="A2465">
        <v>2004</v>
      </c>
      <c r="B2465" t="b">
        <f>IF(Table2[[#This Row],[yearID]]&gt;=1903,TRUE,FALSE)</f>
        <v>1</v>
      </c>
      <c r="C2465" t="b">
        <f>IF(Table2[[#This Row],[yearID]]&gt;=1973,TRUE,FALSE)</f>
        <v>1</v>
      </c>
      <c r="D2465" t="s">
        <v>410</v>
      </c>
      <c r="E2465" t="s">
        <v>436</v>
      </c>
      <c r="F2465" t="s">
        <v>412</v>
      </c>
      <c r="G2465" t="str">
        <f>VLOOKUP(Table2[[#This Row],[franchID]],TeamsFranchises!$A$1:$D$121,2,FALSE)</f>
        <v>New York Yankees</v>
      </c>
      <c r="H2465" t="s">
        <v>37</v>
      </c>
      <c r="I2465">
        <v>1</v>
      </c>
      <c r="J2465">
        <v>162</v>
      </c>
      <c r="K2465">
        <v>81</v>
      </c>
      <c r="L2465">
        <v>101</v>
      </c>
      <c r="M2465">
        <v>61</v>
      </c>
      <c r="N2465" t="s">
        <v>76</v>
      </c>
      <c r="O2465" t="s">
        <v>51</v>
      </c>
      <c r="P2465" t="s">
        <v>51</v>
      </c>
      <c r="Q2465">
        <f>IF(Table2[[#This Row],[LgWin]]="Y",1,0)</f>
        <v>0</v>
      </c>
      <c r="R2465" t="s">
        <v>51</v>
      </c>
      <c r="S2465">
        <f>IF(Table2[[#This Row],[WSWin]]="Y",1,0)</f>
        <v>0</v>
      </c>
      <c r="T2465">
        <v>897</v>
      </c>
      <c r="U2465">
        <v>5527</v>
      </c>
      <c r="V2465">
        <v>1483</v>
      </c>
      <c r="W2465">
        <v>281</v>
      </c>
      <c r="X2465">
        <v>20</v>
      </c>
      <c r="Y2465">
        <v>242</v>
      </c>
      <c r="Z2465">
        <v>670</v>
      </c>
      <c r="AA2465">
        <v>982</v>
      </c>
      <c r="AB2465">
        <v>84</v>
      </c>
      <c r="AC2465">
        <v>33</v>
      </c>
      <c r="AD2465">
        <v>80</v>
      </c>
      <c r="AE2465">
        <v>50</v>
      </c>
      <c r="AF2465">
        <v>808</v>
      </c>
      <c r="AG2465">
        <v>752</v>
      </c>
      <c r="AH2465">
        <v>4.6900000000000004</v>
      </c>
      <c r="AI2465">
        <v>1</v>
      </c>
      <c r="AJ2465">
        <v>5</v>
      </c>
      <c r="AK2465">
        <v>59</v>
      </c>
      <c r="AL2465">
        <v>4331</v>
      </c>
      <c r="AM2465">
        <v>1532</v>
      </c>
      <c r="AN2465">
        <v>182</v>
      </c>
      <c r="AO2465">
        <v>445</v>
      </c>
      <c r="AP2465">
        <v>1058</v>
      </c>
      <c r="AQ2465">
        <v>99</v>
      </c>
      <c r="AR2465">
        <v>148</v>
      </c>
      <c r="AS2465">
        <v>0.98399999999999999</v>
      </c>
      <c r="AT2465" t="s">
        <v>459</v>
      </c>
      <c r="AU2465" t="s">
        <v>571</v>
      </c>
      <c r="AV2465">
        <v>3775292</v>
      </c>
      <c r="AW2465">
        <v>98</v>
      </c>
      <c r="AX2465">
        <v>97</v>
      </c>
      <c r="AY2465" t="s">
        <v>412</v>
      </c>
      <c r="AZ2465" t="s">
        <v>436</v>
      </c>
      <c r="BA2465" t="s">
        <v>436</v>
      </c>
    </row>
    <row r="2466" spans="1:53" x14ac:dyDescent="0.55000000000000004">
      <c r="A2466">
        <v>2004</v>
      </c>
      <c r="B2466" t="b">
        <f>IF(Table2[[#This Row],[yearID]]&gt;=1903,TRUE,FALSE)</f>
        <v>1</v>
      </c>
      <c r="C2466" t="b">
        <f>IF(Table2[[#This Row],[yearID]]&gt;=1973,TRUE,FALSE)</f>
        <v>1</v>
      </c>
      <c r="D2466" t="s">
        <v>157</v>
      </c>
      <c r="E2466" t="s">
        <v>532</v>
      </c>
      <c r="F2466" t="s">
        <v>533</v>
      </c>
      <c r="G2466" t="str">
        <f>VLOOKUP(Table2[[#This Row],[franchID]],TeamsFranchises!$A$1:$D$121,2,FALSE)</f>
        <v>New York Mets</v>
      </c>
      <c r="H2466" t="s">
        <v>37</v>
      </c>
      <c r="I2466">
        <v>4</v>
      </c>
      <c r="J2466">
        <v>162</v>
      </c>
      <c r="K2466">
        <v>81</v>
      </c>
      <c r="L2466">
        <v>71</v>
      </c>
      <c r="M2466">
        <v>91</v>
      </c>
      <c r="N2466" t="s">
        <v>51</v>
      </c>
      <c r="O2466" t="s">
        <v>51</v>
      </c>
      <c r="P2466" t="s">
        <v>51</v>
      </c>
      <c r="Q2466">
        <f>IF(Table2[[#This Row],[LgWin]]="Y",1,0)</f>
        <v>0</v>
      </c>
      <c r="R2466" t="s">
        <v>51</v>
      </c>
      <c r="S2466">
        <f>IF(Table2[[#This Row],[WSWin]]="Y",1,0)</f>
        <v>0</v>
      </c>
      <c r="T2466">
        <v>684</v>
      </c>
      <c r="U2466">
        <v>5532</v>
      </c>
      <c r="V2466">
        <v>1376</v>
      </c>
      <c r="W2466">
        <v>289</v>
      </c>
      <c r="X2466">
        <v>20</v>
      </c>
      <c r="Y2466">
        <v>185</v>
      </c>
      <c r="Z2466">
        <v>512</v>
      </c>
      <c r="AA2466">
        <v>1159</v>
      </c>
      <c r="AB2466">
        <v>107</v>
      </c>
      <c r="AC2466">
        <v>23</v>
      </c>
      <c r="AD2466">
        <v>61</v>
      </c>
      <c r="AE2466">
        <v>34</v>
      </c>
      <c r="AF2466">
        <v>731</v>
      </c>
      <c r="AG2466">
        <v>658</v>
      </c>
      <c r="AH2466">
        <v>4.09</v>
      </c>
      <c r="AI2466">
        <v>2</v>
      </c>
      <c r="AJ2466">
        <v>6</v>
      </c>
      <c r="AK2466">
        <v>31</v>
      </c>
      <c r="AL2466">
        <v>4347</v>
      </c>
      <c r="AM2466">
        <v>1452</v>
      </c>
      <c r="AN2466">
        <v>156</v>
      </c>
      <c r="AO2466">
        <v>592</v>
      </c>
      <c r="AP2466">
        <v>977</v>
      </c>
      <c r="AQ2466">
        <v>137</v>
      </c>
      <c r="AR2466">
        <v>144</v>
      </c>
      <c r="AS2466">
        <v>0.97799999999999998</v>
      </c>
      <c r="AT2466" t="s">
        <v>534</v>
      </c>
      <c r="AU2466" t="s">
        <v>536</v>
      </c>
      <c r="AV2466">
        <v>2318951</v>
      </c>
      <c r="AW2466">
        <v>99</v>
      </c>
      <c r="AX2466">
        <v>99</v>
      </c>
      <c r="AY2466" t="s">
        <v>533</v>
      </c>
      <c r="AZ2466" t="s">
        <v>532</v>
      </c>
      <c r="BA2466" t="s">
        <v>532</v>
      </c>
    </row>
    <row r="2467" spans="1:53" x14ac:dyDescent="0.55000000000000004">
      <c r="A2467">
        <v>2004</v>
      </c>
      <c r="B2467" t="b">
        <f>IF(Table2[[#This Row],[yearID]]&gt;=1903,TRUE,FALSE)</f>
        <v>1</v>
      </c>
      <c r="C2467" t="b">
        <f>IF(Table2[[#This Row],[yearID]]&gt;=1973,TRUE,FALSE)</f>
        <v>1</v>
      </c>
      <c r="D2467" t="s">
        <v>410</v>
      </c>
      <c r="E2467" t="s">
        <v>423</v>
      </c>
      <c r="F2467" t="s">
        <v>423</v>
      </c>
      <c r="G2467" t="str">
        <f>VLOOKUP(Table2[[#This Row],[franchID]],TeamsFranchises!$A$1:$D$121,2,FALSE)</f>
        <v>Oakland Athletics</v>
      </c>
      <c r="H2467" t="s">
        <v>8</v>
      </c>
      <c r="I2467">
        <v>2</v>
      </c>
      <c r="J2467">
        <v>162</v>
      </c>
      <c r="K2467">
        <v>81</v>
      </c>
      <c r="L2467">
        <v>91</v>
      </c>
      <c r="M2467">
        <v>71</v>
      </c>
      <c r="N2467" t="s">
        <v>51</v>
      </c>
      <c r="O2467" t="s">
        <v>51</v>
      </c>
      <c r="P2467" t="s">
        <v>51</v>
      </c>
      <c r="Q2467">
        <f>IF(Table2[[#This Row],[LgWin]]="Y",1,0)</f>
        <v>0</v>
      </c>
      <c r="R2467" t="s">
        <v>51</v>
      </c>
      <c r="S2467">
        <f>IF(Table2[[#This Row],[WSWin]]="Y",1,0)</f>
        <v>0</v>
      </c>
      <c r="T2467">
        <v>793</v>
      </c>
      <c r="U2467">
        <v>5728</v>
      </c>
      <c r="V2467">
        <v>1545</v>
      </c>
      <c r="W2467">
        <v>336</v>
      </c>
      <c r="X2467">
        <v>15</v>
      </c>
      <c r="Y2467">
        <v>189</v>
      </c>
      <c r="Z2467">
        <v>608</v>
      </c>
      <c r="AA2467">
        <v>1061</v>
      </c>
      <c r="AB2467">
        <v>47</v>
      </c>
      <c r="AC2467">
        <v>22</v>
      </c>
      <c r="AD2467">
        <v>55</v>
      </c>
      <c r="AE2467">
        <v>43</v>
      </c>
      <c r="AF2467">
        <v>742</v>
      </c>
      <c r="AG2467">
        <v>682</v>
      </c>
      <c r="AH2467">
        <v>4.17</v>
      </c>
      <c r="AI2467">
        <v>10</v>
      </c>
      <c r="AJ2467">
        <v>8</v>
      </c>
      <c r="AK2467">
        <v>35</v>
      </c>
      <c r="AL2467">
        <v>4414</v>
      </c>
      <c r="AM2467">
        <v>1466</v>
      </c>
      <c r="AN2467">
        <v>164</v>
      </c>
      <c r="AO2467">
        <v>544</v>
      </c>
      <c r="AP2467">
        <v>1034</v>
      </c>
      <c r="AQ2467">
        <v>91</v>
      </c>
      <c r="AR2467">
        <v>172</v>
      </c>
      <c r="AS2467">
        <v>0.98599999999999999</v>
      </c>
      <c r="AT2467" t="s">
        <v>546</v>
      </c>
      <c r="AU2467" t="s">
        <v>621</v>
      </c>
      <c r="AV2467">
        <v>2201516</v>
      </c>
      <c r="AW2467">
        <v>99</v>
      </c>
      <c r="AX2467">
        <v>98</v>
      </c>
      <c r="AY2467" t="s">
        <v>423</v>
      </c>
      <c r="AZ2467" t="s">
        <v>423</v>
      </c>
      <c r="BA2467" t="s">
        <v>423</v>
      </c>
    </row>
    <row r="2468" spans="1:53" x14ac:dyDescent="0.55000000000000004">
      <c r="A2468">
        <v>2004</v>
      </c>
      <c r="B2468" t="b">
        <f>IF(Table2[[#This Row],[yearID]]&gt;=1903,TRUE,FALSE)</f>
        <v>1</v>
      </c>
      <c r="C2468" t="b">
        <f>IF(Table2[[#This Row],[yearID]]&gt;=1973,TRUE,FALSE)</f>
        <v>1</v>
      </c>
      <c r="D2468" t="s">
        <v>157</v>
      </c>
      <c r="E2468" t="s">
        <v>122</v>
      </c>
      <c r="F2468" t="s">
        <v>122</v>
      </c>
      <c r="G2468" t="str">
        <f>VLOOKUP(Table2[[#This Row],[franchID]],TeamsFranchises!$A$1:$D$121,2,FALSE)</f>
        <v>Philadelphia Phillies</v>
      </c>
      <c r="H2468" t="s">
        <v>37</v>
      </c>
      <c r="I2468">
        <v>2</v>
      </c>
      <c r="J2468">
        <v>162</v>
      </c>
      <c r="K2468">
        <v>81</v>
      </c>
      <c r="L2468">
        <v>86</v>
      </c>
      <c r="M2468">
        <v>76</v>
      </c>
      <c r="N2468" t="s">
        <v>51</v>
      </c>
      <c r="O2468" t="s">
        <v>51</v>
      </c>
      <c r="P2468" t="s">
        <v>51</v>
      </c>
      <c r="Q2468">
        <f>IF(Table2[[#This Row],[LgWin]]="Y",1,0)</f>
        <v>0</v>
      </c>
      <c r="R2468" t="s">
        <v>51</v>
      </c>
      <c r="S2468">
        <f>IF(Table2[[#This Row],[WSWin]]="Y",1,0)</f>
        <v>0</v>
      </c>
      <c r="T2468">
        <v>840</v>
      </c>
      <c r="U2468">
        <v>5643</v>
      </c>
      <c r="V2468">
        <v>1505</v>
      </c>
      <c r="W2468">
        <v>303</v>
      </c>
      <c r="X2468">
        <v>23</v>
      </c>
      <c r="Y2468">
        <v>215</v>
      </c>
      <c r="Z2468">
        <v>645</v>
      </c>
      <c r="AA2468">
        <v>1133</v>
      </c>
      <c r="AB2468">
        <v>100</v>
      </c>
      <c r="AC2468">
        <v>27</v>
      </c>
      <c r="AD2468">
        <v>58</v>
      </c>
      <c r="AE2468">
        <v>46</v>
      </c>
      <c r="AF2468">
        <v>781</v>
      </c>
      <c r="AG2468">
        <v>724</v>
      </c>
      <c r="AH2468">
        <v>4.45</v>
      </c>
      <c r="AI2468">
        <v>4</v>
      </c>
      <c r="AJ2468">
        <v>5</v>
      </c>
      <c r="AK2468">
        <v>43</v>
      </c>
      <c r="AL2468">
        <v>4388</v>
      </c>
      <c r="AM2468">
        <v>1488</v>
      </c>
      <c r="AN2468">
        <v>214</v>
      </c>
      <c r="AO2468">
        <v>502</v>
      </c>
      <c r="AP2468">
        <v>1070</v>
      </c>
      <c r="AQ2468">
        <v>81</v>
      </c>
      <c r="AR2468">
        <v>142</v>
      </c>
      <c r="AS2468">
        <v>0.98699999999999999</v>
      </c>
      <c r="AT2468" t="s">
        <v>358</v>
      </c>
      <c r="AU2468" t="s">
        <v>622</v>
      </c>
      <c r="AV2468">
        <v>3250092</v>
      </c>
      <c r="AW2468">
        <v>105</v>
      </c>
      <c r="AX2468">
        <v>104</v>
      </c>
      <c r="AY2468" t="s">
        <v>122</v>
      </c>
      <c r="AZ2468" t="s">
        <v>122</v>
      </c>
      <c r="BA2468" t="s">
        <v>122</v>
      </c>
    </row>
    <row r="2469" spans="1:53" x14ac:dyDescent="0.55000000000000004">
      <c r="A2469">
        <v>2004</v>
      </c>
      <c r="B2469" t="b">
        <f>IF(Table2[[#This Row],[yearID]]&gt;=1903,TRUE,FALSE)</f>
        <v>1</v>
      </c>
      <c r="C2469" t="b">
        <f>IF(Table2[[#This Row],[yearID]]&gt;=1973,TRUE,FALSE)</f>
        <v>1</v>
      </c>
      <c r="D2469" t="s">
        <v>157</v>
      </c>
      <c r="E2469" t="s">
        <v>229</v>
      </c>
      <c r="F2469" t="s">
        <v>229</v>
      </c>
      <c r="G2469" t="str">
        <f>VLOOKUP(Table2[[#This Row],[franchID]],TeamsFranchises!$A$1:$D$121,2,FALSE)</f>
        <v>Pittsburgh Pirates</v>
      </c>
      <c r="H2469" t="s">
        <v>591</v>
      </c>
      <c r="I2469">
        <v>5</v>
      </c>
      <c r="J2469">
        <v>161</v>
      </c>
      <c r="K2469">
        <v>80</v>
      </c>
      <c r="L2469">
        <v>72</v>
      </c>
      <c r="M2469">
        <v>89</v>
      </c>
      <c r="N2469" t="s">
        <v>51</v>
      </c>
      <c r="O2469" t="s">
        <v>51</v>
      </c>
      <c r="P2469" t="s">
        <v>51</v>
      </c>
      <c r="Q2469">
        <f>IF(Table2[[#This Row],[LgWin]]="Y",1,0)</f>
        <v>0</v>
      </c>
      <c r="R2469" t="s">
        <v>51</v>
      </c>
      <c r="S2469">
        <f>IF(Table2[[#This Row],[WSWin]]="Y",1,0)</f>
        <v>0</v>
      </c>
      <c r="T2469">
        <v>680</v>
      </c>
      <c r="U2469">
        <v>5483</v>
      </c>
      <c r="V2469">
        <v>1428</v>
      </c>
      <c r="W2469">
        <v>267</v>
      </c>
      <c r="X2469">
        <v>39</v>
      </c>
      <c r="Y2469">
        <v>142</v>
      </c>
      <c r="Z2469">
        <v>415</v>
      </c>
      <c r="AA2469">
        <v>1066</v>
      </c>
      <c r="AB2469">
        <v>63</v>
      </c>
      <c r="AC2469">
        <v>40</v>
      </c>
      <c r="AD2469">
        <v>95</v>
      </c>
      <c r="AE2469">
        <v>42</v>
      </c>
      <c r="AF2469">
        <v>744</v>
      </c>
      <c r="AG2469">
        <v>680</v>
      </c>
      <c r="AH2469">
        <v>4.29</v>
      </c>
      <c r="AI2469">
        <v>3</v>
      </c>
      <c r="AJ2469">
        <v>8</v>
      </c>
      <c r="AK2469">
        <v>46</v>
      </c>
      <c r="AL2469">
        <v>4284</v>
      </c>
      <c r="AM2469">
        <v>1451</v>
      </c>
      <c r="AN2469">
        <v>149</v>
      </c>
      <c r="AO2469">
        <v>576</v>
      </c>
      <c r="AP2469">
        <v>1079</v>
      </c>
      <c r="AQ2469">
        <v>103</v>
      </c>
      <c r="AR2469">
        <v>189</v>
      </c>
      <c r="AS2469">
        <v>0.98299999999999998</v>
      </c>
      <c r="AT2469" t="s">
        <v>390</v>
      </c>
      <c r="AU2469" t="s">
        <v>615</v>
      </c>
      <c r="AV2469">
        <v>1580031</v>
      </c>
      <c r="AW2469">
        <v>99</v>
      </c>
      <c r="AX2469">
        <v>100</v>
      </c>
      <c r="AY2469" t="s">
        <v>229</v>
      </c>
      <c r="AZ2469" t="s">
        <v>229</v>
      </c>
      <c r="BA2469" t="s">
        <v>229</v>
      </c>
    </row>
    <row r="2470" spans="1:53" x14ac:dyDescent="0.55000000000000004">
      <c r="A2470">
        <v>2004</v>
      </c>
      <c r="B2470" t="b">
        <f>IF(Table2[[#This Row],[yearID]]&gt;=1903,TRUE,FALSE)</f>
        <v>1</v>
      </c>
      <c r="C2470" t="b">
        <f>IF(Table2[[#This Row],[yearID]]&gt;=1973,TRUE,FALSE)</f>
        <v>1</v>
      </c>
      <c r="D2470" t="s">
        <v>157</v>
      </c>
      <c r="E2470" t="s">
        <v>554</v>
      </c>
      <c r="F2470" t="s">
        <v>555</v>
      </c>
      <c r="G2470" t="str">
        <f>VLOOKUP(Table2[[#This Row],[franchID]],TeamsFranchises!$A$1:$D$121,2,FALSE)</f>
        <v>San Diego Padres</v>
      </c>
      <c r="H2470" t="s">
        <v>8</v>
      </c>
      <c r="I2470">
        <v>3</v>
      </c>
      <c r="J2470">
        <v>162</v>
      </c>
      <c r="K2470">
        <v>81</v>
      </c>
      <c r="L2470">
        <v>87</v>
      </c>
      <c r="M2470">
        <v>75</v>
      </c>
      <c r="N2470" t="s">
        <v>51</v>
      </c>
      <c r="O2470" t="s">
        <v>51</v>
      </c>
      <c r="P2470" t="s">
        <v>51</v>
      </c>
      <c r="Q2470">
        <f>IF(Table2[[#This Row],[LgWin]]="Y",1,0)</f>
        <v>0</v>
      </c>
      <c r="R2470" t="s">
        <v>51</v>
      </c>
      <c r="S2470">
        <f>IF(Table2[[#This Row],[WSWin]]="Y",1,0)</f>
        <v>0</v>
      </c>
      <c r="T2470">
        <v>768</v>
      </c>
      <c r="U2470">
        <v>5573</v>
      </c>
      <c r="V2470">
        <v>1521</v>
      </c>
      <c r="W2470">
        <v>304</v>
      </c>
      <c r="X2470">
        <v>32</v>
      </c>
      <c r="Y2470">
        <v>139</v>
      </c>
      <c r="Z2470">
        <v>566</v>
      </c>
      <c r="AA2470">
        <v>910</v>
      </c>
      <c r="AB2470">
        <v>52</v>
      </c>
      <c r="AC2470">
        <v>25</v>
      </c>
      <c r="AD2470">
        <v>56</v>
      </c>
      <c r="AE2470">
        <v>66</v>
      </c>
      <c r="AF2470">
        <v>705</v>
      </c>
      <c r="AG2470">
        <v>645</v>
      </c>
      <c r="AH2470">
        <v>4.03</v>
      </c>
      <c r="AI2470">
        <v>3</v>
      </c>
      <c r="AJ2470">
        <v>8</v>
      </c>
      <c r="AK2470">
        <v>44</v>
      </c>
      <c r="AL2470">
        <v>4323</v>
      </c>
      <c r="AM2470">
        <v>1460</v>
      </c>
      <c r="AN2470">
        <v>184</v>
      </c>
      <c r="AO2470">
        <v>422</v>
      </c>
      <c r="AP2470">
        <v>1079</v>
      </c>
      <c r="AQ2470">
        <v>108</v>
      </c>
      <c r="AR2470">
        <v>146</v>
      </c>
      <c r="AS2470">
        <v>0.98199999999999998</v>
      </c>
      <c r="AT2470" t="s">
        <v>556</v>
      </c>
      <c r="AU2470" t="s">
        <v>623</v>
      </c>
      <c r="AV2470">
        <v>3016752</v>
      </c>
      <c r="AW2470">
        <v>90</v>
      </c>
      <c r="AX2470">
        <v>90</v>
      </c>
      <c r="AY2470" t="s">
        <v>555</v>
      </c>
      <c r="AZ2470" t="s">
        <v>554</v>
      </c>
      <c r="BA2470" t="s">
        <v>554</v>
      </c>
    </row>
    <row r="2471" spans="1:53" x14ac:dyDescent="0.55000000000000004">
      <c r="A2471">
        <v>2004</v>
      </c>
      <c r="B2471" t="b">
        <f>IF(Table2[[#This Row],[yearID]]&gt;=1903,TRUE,FALSE)</f>
        <v>1</v>
      </c>
      <c r="C2471" t="b">
        <f>IF(Table2[[#This Row],[yearID]]&gt;=1973,TRUE,FALSE)</f>
        <v>1</v>
      </c>
      <c r="D2471" t="s">
        <v>410</v>
      </c>
      <c r="E2471" t="s">
        <v>573</v>
      </c>
      <c r="F2471" t="s">
        <v>573</v>
      </c>
      <c r="G2471" t="str">
        <f>VLOOKUP(Table2[[#This Row],[franchID]],TeamsFranchises!$A$1:$D$121,2,FALSE)</f>
        <v>Seattle Mariners</v>
      </c>
      <c r="H2471" t="s">
        <v>8</v>
      </c>
      <c r="I2471">
        <v>4</v>
      </c>
      <c r="J2471">
        <v>162</v>
      </c>
      <c r="K2471">
        <v>82</v>
      </c>
      <c r="L2471">
        <v>63</v>
      </c>
      <c r="M2471">
        <v>99</v>
      </c>
      <c r="N2471" t="s">
        <v>51</v>
      </c>
      <c r="O2471" t="s">
        <v>51</v>
      </c>
      <c r="P2471" t="s">
        <v>51</v>
      </c>
      <c r="Q2471">
        <f>IF(Table2[[#This Row],[LgWin]]="Y",1,0)</f>
        <v>0</v>
      </c>
      <c r="R2471" t="s">
        <v>51</v>
      </c>
      <c r="S2471">
        <f>IF(Table2[[#This Row],[WSWin]]="Y",1,0)</f>
        <v>0</v>
      </c>
      <c r="T2471">
        <v>698</v>
      </c>
      <c r="U2471">
        <v>5722</v>
      </c>
      <c r="V2471">
        <v>1544</v>
      </c>
      <c r="W2471">
        <v>276</v>
      </c>
      <c r="X2471">
        <v>20</v>
      </c>
      <c r="Y2471">
        <v>136</v>
      </c>
      <c r="Z2471">
        <v>492</v>
      </c>
      <c r="AA2471">
        <v>1058</v>
      </c>
      <c r="AB2471">
        <v>110</v>
      </c>
      <c r="AC2471">
        <v>42</v>
      </c>
      <c r="AD2471">
        <v>54</v>
      </c>
      <c r="AE2471">
        <v>48</v>
      </c>
      <c r="AF2471">
        <v>823</v>
      </c>
      <c r="AG2471">
        <v>772</v>
      </c>
      <c r="AH2471">
        <v>4.76</v>
      </c>
      <c r="AI2471">
        <v>7</v>
      </c>
      <c r="AJ2471">
        <v>7</v>
      </c>
      <c r="AK2471">
        <v>28</v>
      </c>
      <c r="AL2471">
        <v>4378</v>
      </c>
      <c r="AM2471">
        <v>1498</v>
      </c>
      <c r="AN2471">
        <v>212</v>
      </c>
      <c r="AO2471">
        <v>575</v>
      </c>
      <c r="AP2471">
        <v>1036</v>
      </c>
      <c r="AQ2471">
        <v>103</v>
      </c>
      <c r="AR2471">
        <v>140</v>
      </c>
      <c r="AS2471">
        <v>0.98299999999999998</v>
      </c>
      <c r="AT2471" t="s">
        <v>574</v>
      </c>
      <c r="AU2471" t="s">
        <v>612</v>
      </c>
      <c r="AV2471">
        <v>2940731</v>
      </c>
      <c r="AW2471">
        <v>97</v>
      </c>
      <c r="AX2471">
        <v>98</v>
      </c>
      <c r="AY2471" t="s">
        <v>573</v>
      </c>
      <c r="AZ2471" t="s">
        <v>573</v>
      </c>
      <c r="BA2471" t="s">
        <v>573</v>
      </c>
    </row>
    <row r="2472" spans="1:53" x14ac:dyDescent="0.55000000000000004">
      <c r="A2472">
        <v>2004</v>
      </c>
      <c r="B2472" t="b">
        <f>IF(Table2[[#This Row],[yearID]]&gt;=1903,TRUE,FALSE)</f>
        <v>1</v>
      </c>
      <c r="C2472" t="b">
        <f>IF(Table2[[#This Row],[yearID]]&gt;=1973,TRUE,FALSE)</f>
        <v>1</v>
      </c>
      <c r="D2472" t="s">
        <v>157</v>
      </c>
      <c r="E2472" t="s">
        <v>514</v>
      </c>
      <c r="F2472" t="s">
        <v>243</v>
      </c>
      <c r="G2472" t="str">
        <f>VLOOKUP(Table2[[#This Row],[franchID]],TeamsFranchises!$A$1:$D$121,2,FALSE)</f>
        <v>San Francisco Giants</v>
      </c>
      <c r="H2472" t="s">
        <v>8</v>
      </c>
      <c r="I2472">
        <v>2</v>
      </c>
      <c r="J2472">
        <v>162</v>
      </c>
      <c r="K2472">
        <v>82</v>
      </c>
      <c r="L2472">
        <v>91</v>
      </c>
      <c r="M2472">
        <v>71</v>
      </c>
      <c r="N2472" t="s">
        <v>51</v>
      </c>
      <c r="O2472" t="s">
        <v>51</v>
      </c>
      <c r="P2472" t="s">
        <v>51</v>
      </c>
      <c r="Q2472">
        <f>IF(Table2[[#This Row],[LgWin]]="Y",1,0)</f>
        <v>0</v>
      </c>
      <c r="R2472" t="s">
        <v>51</v>
      </c>
      <c r="S2472">
        <f>IF(Table2[[#This Row],[WSWin]]="Y",1,0)</f>
        <v>0</v>
      </c>
      <c r="T2472">
        <v>850</v>
      </c>
      <c r="U2472">
        <v>5546</v>
      </c>
      <c r="V2472">
        <v>1500</v>
      </c>
      <c r="W2472">
        <v>314</v>
      </c>
      <c r="X2472">
        <v>33</v>
      </c>
      <c r="Y2472">
        <v>183</v>
      </c>
      <c r="Z2472">
        <v>705</v>
      </c>
      <c r="AA2472">
        <v>874</v>
      </c>
      <c r="AB2472">
        <v>43</v>
      </c>
      <c r="AC2472">
        <v>23</v>
      </c>
      <c r="AD2472">
        <v>72</v>
      </c>
      <c r="AE2472">
        <v>51</v>
      </c>
      <c r="AF2472">
        <v>770</v>
      </c>
      <c r="AG2472">
        <v>695</v>
      </c>
      <c r="AH2472">
        <v>4.29</v>
      </c>
      <c r="AI2472">
        <v>8</v>
      </c>
      <c r="AJ2472">
        <v>8</v>
      </c>
      <c r="AK2472">
        <v>46</v>
      </c>
      <c r="AL2472">
        <v>4371</v>
      </c>
      <c r="AM2472">
        <v>1481</v>
      </c>
      <c r="AN2472">
        <v>161</v>
      </c>
      <c r="AO2472">
        <v>548</v>
      </c>
      <c r="AP2472">
        <v>1020</v>
      </c>
      <c r="AQ2472">
        <v>101</v>
      </c>
      <c r="AR2472">
        <v>153</v>
      </c>
      <c r="AS2472">
        <v>0.98399999999999999</v>
      </c>
      <c r="AT2472" t="s">
        <v>515</v>
      </c>
      <c r="AU2472" t="s">
        <v>624</v>
      </c>
      <c r="AV2472">
        <v>3256854</v>
      </c>
      <c r="AW2472">
        <v>101</v>
      </c>
      <c r="AX2472">
        <v>101</v>
      </c>
      <c r="AY2472" t="s">
        <v>243</v>
      </c>
      <c r="AZ2472" t="s">
        <v>514</v>
      </c>
      <c r="BA2472" t="s">
        <v>514</v>
      </c>
    </row>
    <row r="2473" spans="1:53" x14ac:dyDescent="0.55000000000000004">
      <c r="A2473">
        <v>2004</v>
      </c>
      <c r="B2473" t="b">
        <f>IF(Table2[[#This Row],[yearID]]&gt;=1903,TRUE,FALSE)</f>
        <v>1</v>
      </c>
      <c r="C2473" t="b">
        <f>IF(Table2[[#This Row],[yearID]]&gt;=1973,TRUE,FALSE)</f>
        <v>1</v>
      </c>
      <c r="D2473" t="s">
        <v>157</v>
      </c>
      <c r="E2473" t="s">
        <v>396</v>
      </c>
      <c r="F2473" t="s">
        <v>154</v>
      </c>
      <c r="G2473" t="str">
        <f>VLOOKUP(Table2[[#This Row],[franchID]],TeamsFranchises!$A$1:$D$121,2,FALSE)</f>
        <v>St. Louis Cardinals</v>
      </c>
      <c r="H2473" t="s">
        <v>591</v>
      </c>
      <c r="I2473">
        <v>1</v>
      </c>
      <c r="J2473">
        <v>162</v>
      </c>
      <c r="K2473">
        <v>81</v>
      </c>
      <c r="L2473">
        <v>105</v>
      </c>
      <c r="M2473">
        <v>57</v>
      </c>
      <c r="N2473" t="s">
        <v>76</v>
      </c>
      <c r="O2473" t="s">
        <v>51</v>
      </c>
      <c r="P2473" t="s">
        <v>76</v>
      </c>
      <c r="Q2473">
        <f>IF(Table2[[#This Row],[LgWin]]="Y",1,0)</f>
        <v>1</v>
      </c>
      <c r="R2473" t="s">
        <v>51</v>
      </c>
      <c r="S2473">
        <f>IF(Table2[[#This Row],[WSWin]]="Y",1,0)</f>
        <v>0</v>
      </c>
      <c r="T2473">
        <v>855</v>
      </c>
      <c r="U2473">
        <v>5555</v>
      </c>
      <c r="V2473">
        <v>1544</v>
      </c>
      <c r="W2473">
        <v>319</v>
      </c>
      <c r="X2473">
        <v>24</v>
      </c>
      <c r="Y2473">
        <v>214</v>
      </c>
      <c r="Z2473">
        <v>548</v>
      </c>
      <c r="AA2473">
        <v>1085</v>
      </c>
      <c r="AB2473">
        <v>111</v>
      </c>
      <c r="AC2473">
        <v>47</v>
      </c>
      <c r="AD2473">
        <v>51</v>
      </c>
      <c r="AE2473">
        <v>70</v>
      </c>
      <c r="AF2473">
        <v>659</v>
      </c>
      <c r="AG2473">
        <v>605</v>
      </c>
      <c r="AH2473">
        <v>3.75</v>
      </c>
      <c r="AI2473">
        <v>4</v>
      </c>
      <c r="AJ2473">
        <v>12</v>
      </c>
      <c r="AK2473">
        <v>57</v>
      </c>
      <c r="AL2473">
        <v>4361</v>
      </c>
      <c r="AM2473">
        <v>1378</v>
      </c>
      <c r="AN2473">
        <v>169</v>
      </c>
      <c r="AO2473">
        <v>440</v>
      </c>
      <c r="AP2473">
        <v>1041</v>
      </c>
      <c r="AQ2473">
        <v>97</v>
      </c>
      <c r="AR2473">
        <v>154</v>
      </c>
      <c r="AS2473">
        <v>0.98499999999999999</v>
      </c>
      <c r="AT2473" t="s">
        <v>409</v>
      </c>
      <c r="AU2473" t="s">
        <v>545</v>
      </c>
      <c r="AV2473">
        <v>3048427</v>
      </c>
      <c r="AW2473">
        <v>100</v>
      </c>
      <c r="AX2473">
        <v>99</v>
      </c>
      <c r="AY2473" t="s">
        <v>154</v>
      </c>
      <c r="AZ2473" t="s">
        <v>396</v>
      </c>
      <c r="BA2473" t="s">
        <v>396</v>
      </c>
    </row>
    <row r="2474" spans="1:53" x14ac:dyDescent="0.55000000000000004">
      <c r="A2474">
        <v>2004</v>
      </c>
      <c r="B2474" t="b">
        <f>IF(Table2[[#This Row],[yearID]]&gt;=1903,TRUE,FALSE)</f>
        <v>1</v>
      </c>
      <c r="C2474" t="b">
        <f>IF(Table2[[#This Row],[yearID]]&gt;=1973,TRUE,FALSE)</f>
        <v>1</v>
      </c>
      <c r="D2474" t="s">
        <v>410</v>
      </c>
      <c r="E2474" t="s">
        <v>604</v>
      </c>
      <c r="F2474" t="s">
        <v>605</v>
      </c>
      <c r="G2474" t="str">
        <f>VLOOKUP(Table2[[#This Row],[franchID]],TeamsFranchises!$A$1:$D$121,2,FALSE)</f>
        <v>Tampa Bay Rays</v>
      </c>
      <c r="H2474" t="s">
        <v>37</v>
      </c>
      <c r="I2474">
        <v>4</v>
      </c>
      <c r="J2474">
        <v>161</v>
      </c>
      <c r="K2474">
        <v>80</v>
      </c>
      <c r="L2474">
        <v>70</v>
      </c>
      <c r="M2474">
        <v>91</v>
      </c>
      <c r="N2474" t="s">
        <v>51</v>
      </c>
      <c r="O2474" t="s">
        <v>51</v>
      </c>
      <c r="P2474" t="s">
        <v>51</v>
      </c>
      <c r="Q2474">
        <f>IF(Table2[[#This Row],[LgWin]]="Y",1,0)</f>
        <v>0</v>
      </c>
      <c r="R2474" t="s">
        <v>51</v>
      </c>
      <c r="S2474">
        <f>IF(Table2[[#This Row],[WSWin]]="Y",1,0)</f>
        <v>0</v>
      </c>
      <c r="T2474">
        <v>714</v>
      </c>
      <c r="U2474">
        <v>5483</v>
      </c>
      <c r="V2474">
        <v>1416</v>
      </c>
      <c r="W2474">
        <v>278</v>
      </c>
      <c r="X2474">
        <v>46</v>
      </c>
      <c r="Y2474">
        <v>145</v>
      </c>
      <c r="Z2474">
        <v>469</v>
      </c>
      <c r="AA2474">
        <v>944</v>
      </c>
      <c r="AB2474">
        <v>132</v>
      </c>
      <c r="AC2474">
        <v>42</v>
      </c>
      <c r="AD2474">
        <v>55</v>
      </c>
      <c r="AE2474">
        <v>56</v>
      </c>
      <c r="AF2474">
        <v>842</v>
      </c>
      <c r="AG2474">
        <v>757</v>
      </c>
      <c r="AH2474">
        <v>4.8099999999999996</v>
      </c>
      <c r="AI2474">
        <v>3</v>
      </c>
      <c r="AJ2474">
        <v>5</v>
      </c>
      <c r="AK2474">
        <v>35</v>
      </c>
      <c r="AL2474">
        <v>4251</v>
      </c>
      <c r="AM2474">
        <v>1459</v>
      </c>
      <c r="AN2474">
        <v>192</v>
      </c>
      <c r="AO2474">
        <v>580</v>
      </c>
      <c r="AP2474">
        <v>923</v>
      </c>
      <c r="AQ2474">
        <v>119</v>
      </c>
      <c r="AR2474">
        <v>139</v>
      </c>
      <c r="AS2474">
        <v>0.98</v>
      </c>
      <c r="AT2474" t="s">
        <v>606</v>
      </c>
      <c r="AU2474" t="s">
        <v>607</v>
      </c>
      <c r="AV2474">
        <v>1274911</v>
      </c>
      <c r="AW2474">
        <v>96</v>
      </c>
      <c r="AX2474">
        <v>98</v>
      </c>
      <c r="AY2474" t="s">
        <v>605</v>
      </c>
      <c r="AZ2474" t="s">
        <v>604</v>
      </c>
      <c r="BA2474" t="s">
        <v>604</v>
      </c>
    </row>
    <row r="2475" spans="1:53" x14ac:dyDescent="0.55000000000000004">
      <c r="A2475">
        <v>2004</v>
      </c>
      <c r="B2475" t="b">
        <f>IF(Table2[[#This Row],[yearID]]&gt;=1903,TRUE,FALSE)</f>
        <v>1</v>
      </c>
      <c r="C2475" t="b">
        <f>IF(Table2[[#This Row],[yearID]]&gt;=1973,TRUE,FALSE)</f>
        <v>1</v>
      </c>
      <c r="D2475" t="s">
        <v>410</v>
      </c>
      <c r="E2475" t="s">
        <v>526</v>
      </c>
      <c r="F2475" t="s">
        <v>526</v>
      </c>
      <c r="G2475" t="str">
        <f>VLOOKUP(Table2[[#This Row],[franchID]],TeamsFranchises!$A$1:$D$121,2,FALSE)</f>
        <v>Texas Rangers</v>
      </c>
      <c r="H2475" t="s">
        <v>8</v>
      </c>
      <c r="I2475">
        <v>3</v>
      </c>
      <c r="J2475">
        <v>162</v>
      </c>
      <c r="K2475">
        <v>81</v>
      </c>
      <c r="L2475">
        <v>89</v>
      </c>
      <c r="M2475">
        <v>73</v>
      </c>
      <c r="N2475" t="s">
        <v>51</v>
      </c>
      <c r="O2475" t="s">
        <v>51</v>
      </c>
      <c r="P2475" t="s">
        <v>51</v>
      </c>
      <c r="Q2475">
        <f>IF(Table2[[#This Row],[LgWin]]="Y",1,0)</f>
        <v>0</v>
      </c>
      <c r="R2475" t="s">
        <v>51</v>
      </c>
      <c r="S2475">
        <f>IF(Table2[[#This Row],[WSWin]]="Y",1,0)</f>
        <v>0</v>
      </c>
      <c r="T2475">
        <v>860</v>
      </c>
      <c r="U2475">
        <v>5615</v>
      </c>
      <c r="V2475">
        <v>1492</v>
      </c>
      <c r="W2475">
        <v>323</v>
      </c>
      <c r="X2475">
        <v>34</v>
      </c>
      <c r="Y2475">
        <v>227</v>
      </c>
      <c r="Z2475">
        <v>500</v>
      </c>
      <c r="AA2475">
        <v>1099</v>
      </c>
      <c r="AB2475">
        <v>69</v>
      </c>
      <c r="AC2475">
        <v>36</v>
      </c>
      <c r="AD2475">
        <v>61</v>
      </c>
      <c r="AE2475">
        <v>57</v>
      </c>
      <c r="AF2475">
        <v>794</v>
      </c>
      <c r="AG2475">
        <v>724</v>
      </c>
      <c r="AH2475">
        <v>4.53</v>
      </c>
      <c r="AI2475">
        <v>5</v>
      </c>
      <c r="AJ2475">
        <v>9</v>
      </c>
      <c r="AK2475">
        <v>52</v>
      </c>
      <c r="AL2475">
        <v>4319</v>
      </c>
      <c r="AM2475">
        <v>1536</v>
      </c>
      <c r="AN2475">
        <v>182</v>
      </c>
      <c r="AO2475">
        <v>547</v>
      </c>
      <c r="AP2475">
        <v>979</v>
      </c>
      <c r="AQ2475">
        <v>117</v>
      </c>
      <c r="AR2475">
        <v>152</v>
      </c>
      <c r="AS2475">
        <v>0.98099999999999998</v>
      </c>
      <c r="AT2475" t="s">
        <v>568</v>
      </c>
      <c r="AU2475" t="s">
        <v>593</v>
      </c>
      <c r="AV2475">
        <v>2513685</v>
      </c>
      <c r="AW2475">
        <v>108</v>
      </c>
      <c r="AX2475">
        <v>109</v>
      </c>
      <c r="AY2475" t="s">
        <v>526</v>
      </c>
      <c r="AZ2475" t="s">
        <v>526</v>
      </c>
      <c r="BA2475" t="s">
        <v>526</v>
      </c>
    </row>
    <row r="2476" spans="1:53" x14ac:dyDescent="0.55000000000000004">
      <c r="A2476">
        <v>2004</v>
      </c>
      <c r="B2476" t="b">
        <f>IF(Table2[[#This Row],[yearID]]&gt;=1903,TRUE,FALSE)</f>
        <v>1</v>
      </c>
      <c r="C2476" t="b">
        <f>IF(Table2[[#This Row],[yearID]]&gt;=1973,TRUE,FALSE)</f>
        <v>1</v>
      </c>
      <c r="D2476" t="s">
        <v>410</v>
      </c>
      <c r="E2476" t="s">
        <v>576</v>
      </c>
      <c r="F2476" t="s">
        <v>576</v>
      </c>
      <c r="G2476" t="str">
        <f>VLOOKUP(Table2[[#This Row],[franchID]],TeamsFranchises!$A$1:$D$121,2,FALSE)</f>
        <v>Toronto Blue Jays</v>
      </c>
      <c r="H2476" t="s">
        <v>37</v>
      </c>
      <c r="I2476">
        <v>5</v>
      </c>
      <c r="J2476">
        <v>161</v>
      </c>
      <c r="K2476">
        <v>81</v>
      </c>
      <c r="L2476">
        <v>67</v>
      </c>
      <c r="M2476">
        <v>94</v>
      </c>
      <c r="N2476" t="s">
        <v>51</v>
      </c>
      <c r="O2476" t="s">
        <v>51</v>
      </c>
      <c r="P2476" t="s">
        <v>51</v>
      </c>
      <c r="Q2476">
        <f>IF(Table2[[#This Row],[LgWin]]="Y",1,0)</f>
        <v>0</v>
      </c>
      <c r="R2476" t="s">
        <v>51</v>
      </c>
      <c r="S2476">
        <f>IF(Table2[[#This Row],[WSWin]]="Y",1,0)</f>
        <v>0</v>
      </c>
      <c r="T2476">
        <v>719</v>
      </c>
      <c r="U2476">
        <v>5531</v>
      </c>
      <c r="V2476">
        <v>1438</v>
      </c>
      <c r="W2476">
        <v>290</v>
      </c>
      <c r="X2476">
        <v>34</v>
      </c>
      <c r="Y2476">
        <v>145</v>
      </c>
      <c r="Z2476">
        <v>513</v>
      </c>
      <c r="AA2476">
        <v>1083</v>
      </c>
      <c r="AB2476">
        <v>58</v>
      </c>
      <c r="AC2476">
        <v>31</v>
      </c>
      <c r="AD2476">
        <v>71</v>
      </c>
      <c r="AE2476">
        <v>42</v>
      </c>
      <c r="AF2476">
        <v>823</v>
      </c>
      <c r="AG2476">
        <v>775</v>
      </c>
      <c r="AH2476">
        <v>4.91</v>
      </c>
      <c r="AI2476">
        <v>6</v>
      </c>
      <c r="AJ2476">
        <v>11</v>
      </c>
      <c r="AK2476">
        <v>37</v>
      </c>
      <c r="AL2476">
        <v>4263</v>
      </c>
      <c r="AM2476">
        <v>1505</v>
      </c>
      <c r="AN2476">
        <v>181</v>
      </c>
      <c r="AO2476">
        <v>608</v>
      </c>
      <c r="AP2476">
        <v>956</v>
      </c>
      <c r="AQ2476">
        <v>91</v>
      </c>
      <c r="AR2476">
        <v>150</v>
      </c>
      <c r="AS2476">
        <v>0.98499999999999999</v>
      </c>
      <c r="AT2476" t="s">
        <v>577</v>
      </c>
      <c r="AU2476" t="s">
        <v>581</v>
      </c>
      <c r="AV2476">
        <v>1900041</v>
      </c>
      <c r="AW2476">
        <v>104</v>
      </c>
      <c r="AX2476">
        <v>104</v>
      </c>
      <c r="AY2476" t="s">
        <v>576</v>
      </c>
      <c r="AZ2476" t="s">
        <v>576</v>
      </c>
      <c r="BA2476" t="s">
        <v>576</v>
      </c>
    </row>
    <row r="2477" spans="1:53" x14ac:dyDescent="0.55000000000000004">
      <c r="A2477">
        <v>2005</v>
      </c>
      <c r="B2477" t="b">
        <f>IF(Table2[[#This Row],[yearID]]&gt;=1903,TRUE,FALSE)</f>
        <v>1</v>
      </c>
      <c r="C2477" t="b">
        <f>IF(Table2[[#This Row],[yearID]]&gt;=1973,TRUE,FALSE)</f>
        <v>1</v>
      </c>
      <c r="D2477" t="s">
        <v>157</v>
      </c>
      <c r="E2477" t="s">
        <v>601</v>
      </c>
      <c r="F2477" t="s">
        <v>601</v>
      </c>
      <c r="G2477" t="str">
        <f>VLOOKUP(Table2[[#This Row],[franchID]],TeamsFranchises!$A$1:$D$121,2,FALSE)</f>
        <v>Arizona Diamondbacks</v>
      </c>
      <c r="H2477" t="s">
        <v>8</v>
      </c>
      <c r="I2477">
        <v>2</v>
      </c>
      <c r="J2477">
        <v>162</v>
      </c>
      <c r="K2477">
        <v>81</v>
      </c>
      <c r="L2477">
        <v>77</v>
      </c>
      <c r="M2477">
        <v>85</v>
      </c>
      <c r="N2477" t="s">
        <v>51</v>
      </c>
      <c r="O2477" t="s">
        <v>51</v>
      </c>
      <c r="P2477" t="s">
        <v>51</v>
      </c>
      <c r="Q2477">
        <f>IF(Table2[[#This Row],[LgWin]]="Y",1,0)</f>
        <v>0</v>
      </c>
      <c r="R2477" t="s">
        <v>51</v>
      </c>
      <c r="S2477">
        <f>IF(Table2[[#This Row],[WSWin]]="Y",1,0)</f>
        <v>0</v>
      </c>
      <c r="T2477">
        <v>696</v>
      </c>
      <c r="U2477">
        <v>5550</v>
      </c>
      <c r="V2477">
        <v>1419</v>
      </c>
      <c r="W2477">
        <v>291</v>
      </c>
      <c r="X2477">
        <v>27</v>
      </c>
      <c r="Y2477">
        <v>191</v>
      </c>
      <c r="Z2477">
        <v>606</v>
      </c>
      <c r="AA2477">
        <v>1094</v>
      </c>
      <c r="AB2477">
        <v>67</v>
      </c>
      <c r="AC2477">
        <v>26</v>
      </c>
      <c r="AD2477">
        <v>55</v>
      </c>
      <c r="AE2477">
        <v>45</v>
      </c>
      <c r="AF2477">
        <v>856</v>
      </c>
      <c r="AG2477">
        <v>783</v>
      </c>
      <c r="AH2477">
        <v>4.84</v>
      </c>
      <c r="AI2477">
        <v>6</v>
      </c>
      <c r="AJ2477">
        <v>10</v>
      </c>
      <c r="AK2477">
        <v>45</v>
      </c>
      <c r="AL2477">
        <v>4369</v>
      </c>
      <c r="AM2477">
        <v>1580</v>
      </c>
      <c r="AN2477">
        <v>193</v>
      </c>
      <c r="AO2477">
        <v>537</v>
      </c>
      <c r="AP2477">
        <v>1038</v>
      </c>
      <c r="AQ2477">
        <v>94</v>
      </c>
      <c r="AR2477">
        <v>159</v>
      </c>
      <c r="AS2477">
        <v>0.98499999999999999</v>
      </c>
      <c r="AT2477" t="s">
        <v>602</v>
      </c>
      <c r="AU2477" t="s">
        <v>603</v>
      </c>
      <c r="AV2477">
        <v>2059424</v>
      </c>
      <c r="AW2477">
        <v>103</v>
      </c>
      <c r="AX2477">
        <v>105</v>
      </c>
      <c r="AY2477" t="s">
        <v>601</v>
      </c>
      <c r="AZ2477" t="s">
        <v>601</v>
      </c>
      <c r="BA2477" t="s">
        <v>601</v>
      </c>
    </row>
    <row r="2478" spans="1:53" x14ac:dyDescent="0.55000000000000004">
      <c r="A2478">
        <v>2005</v>
      </c>
      <c r="B2478" t="b">
        <f>IF(Table2[[#This Row],[yearID]]&gt;=1903,TRUE,FALSE)</f>
        <v>1</v>
      </c>
      <c r="C2478" t="b">
        <f>IF(Table2[[#This Row],[yearID]]&gt;=1973,TRUE,FALSE)</f>
        <v>1</v>
      </c>
      <c r="D2478" t="s">
        <v>157</v>
      </c>
      <c r="E2478" t="s">
        <v>159</v>
      </c>
      <c r="F2478" t="s">
        <v>159</v>
      </c>
      <c r="G2478" t="str">
        <f>VLOOKUP(Table2[[#This Row],[franchID]],TeamsFranchises!$A$1:$D$121,2,FALSE)</f>
        <v>Atlanta Braves</v>
      </c>
      <c r="H2478" t="s">
        <v>37</v>
      </c>
      <c r="I2478">
        <v>1</v>
      </c>
      <c r="J2478">
        <v>162</v>
      </c>
      <c r="K2478">
        <v>81</v>
      </c>
      <c r="L2478">
        <v>90</v>
      </c>
      <c r="M2478">
        <v>72</v>
      </c>
      <c r="N2478" t="s">
        <v>76</v>
      </c>
      <c r="O2478" t="s">
        <v>51</v>
      </c>
      <c r="P2478" t="s">
        <v>51</v>
      </c>
      <c r="Q2478">
        <f>IF(Table2[[#This Row],[LgWin]]="Y",1,0)</f>
        <v>0</v>
      </c>
      <c r="R2478" t="s">
        <v>51</v>
      </c>
      <c r="S2478">
        <f>IF(Table2[[#This Row],[WSWin]]="Y",1,0)</f>
        <v>0</v>
      </c>
      <c r="T2478">
        <v>769</v>
      </c>
      <c r="U2478">
        <v>5486</v>
      </c>
      <c r="V2478">
        <v>1453</v>
      </c>
      <c r="W2478">
        <v>308</v>
      </c>
      <c r="X2478">
        <v>37</v>
      </c>
      <c r="Y2478">
        <v>184</v>
      </c>
      <c r="Z2478">
        <v>534</v>
      </c>
      <c r="AA2478">
        <v>1084</v>
      </c>
      <c r="AB2478">
        <v>92</v>
      </c>
      <c r="AC2478">
        <v>32</v>
      </c>
      <c r="AD2478">
        <v>45</v>
      </c>
      <c r="AE2478">
        <v>46</v>
      </c>
      <c r="AF2478">
        <v>674</v>
      </c>
      <c r="AG2478">
        <v>639</v>
      </c>
      <c r="AH2478">
        <v>3.98</v>
      </c>
      <c r="AI2478">
        <v>8</v>
      </c>
      <c r="AJ2478">
        <v>12</v>
      </c>
      <c r="AK2478">
        <v>38</v>
      </c>
      <c r="AL2478">
        <v>4331</v>
      </c>
      <c r="AM2478">
        <v>1487</v>
      </c>
      <c r="AN2478">
        <v>145</v>
      </c>
      <c r="AO2478">
        <v>520</v>
      </c>
      <c r="AP2478">
        <v>929</v>
      </c>
      <c r="AQ2478">
        <v>86</v>
      </c>
      <c r="AR2478">
        <v>170</v>
      </c>
      <c r="AS2478">
        <v>0.98599999999999999</v>
      </c>
      <c r="AT2478" t="s">
        <v>541</v>
      </c>
      <c r="AU2478" t="s">
        <v>597</v>
      </c>
      <c r="AV2478">
        <v>2521167</v>
      </c>
      <c r="AW2478">
        <v>101</v>
      </c>
      <c r="AX2478">
        <v>100</v>
      </c>
      <c r="AY2478" t="s">
        <v>159</v>
      </c>
      <c r="AZ2478" t="s">
        <v>159</v>
      </c>
      <c r="BA2478" t="s">
        <v>159</v>
      </c>
    </row>
    <row r="2479" spans="1:53" x14ac:dyDescent="0.55000000000000004">
      <c r="A2479">
        <v>2005</v>
      </c>
      <c r="B2479" t="b">
        <f>IF(Table2[[#This Row],[yearID]]&gt;=1903,TRUE,FALSE)</f>
        <v>1</v>
      </c>
      <c r="C2479" t="b">
        <f>IF(Table2[[#This Row],[yearID]]&gt;=1973,TRUE,FALSE)</f>
        <v>1</v>
      </c>
      <c r="D2479" t="s">
        <v>410</v>
      </c>
      <c r="E2479" t="s">
        <v>95</v>
      </c>
      <c r="F2479" t="s">
        <v>95</v>
      </c>
      <c r="G2479" t="str">
        <f>VLOOKUP(Table2[[#This Row],[franchID]],TeamsFranchises!$A$1:$D$121,2,FALSE)</f>
        <v>Baltimore Orioles</v>
      </c>
      <c r="H2479" t="s">
        <v>37</v>
      </c>
      <c r="I2479">
        <v>4</v>
      </c>
      <c r="J2479">
        <v>162</v>
      </c>
      <c r="K2479">
        <v>81</v>
      </c>
      <c r="L2479">
        <v>74</v>
      </c>
      <c r="M2479">
        <v>88</v>
      </c>
      <c r="N2479" t="s">
        <v>51</v>
      </c>
      <c r="O2479" t="s">
        <v>51</v>
      </c>
      <c r="P2479" t="s">
        <v>51</v>
      </c>
      <c r="Q2479">
        <f>IF(Table2[[#This Row],[LgWin]]="Y",1,0)</f>
        <v>0</v>
      </c>
      <c r="R2479" t="s">
        <v>51</v>
      </c>
      <c r="S2479">
        <f>IF(Table2[[#This Row],[WSWin]]="Y",1,0)</f>
        <v>0</v>
      </c>
      <c r="T2479">
        <v>729</v>
      </c>
      <c r="U2479">
        <v>5551</v>
      </c>
      <c r="V2479">
        <v>1492</v>
      </c>
      <c r="W2479">
        <v>296</v>
      </c>
      <c r="X2479">
        <v>27</v>
      </c>
      <c r="Y2479">
        <v>189</v>
      </c>
      <c r="Z2479">
        <v>447</v>
      </c>
      <c r="AA2479">
        <v>902</v>
      </c>
      <c r="AB2479">
        <v>83</v>
      </c>
      <c r="AC2479">
        <v>37</v>
      </c>
      <c r="AD2479">
        <v>54</v>
      </c>
      <c r="AE2479">
        <v>42</v>
      </c>
      <c r="AF2479">
        <v>800</v>
      </c>
      <c r="AG2479">
        <v>724</v>
      </c>
      <c r="AH2479">
        <v>4.5599999999999996</v>
      </c>
      <c r="AI2479">
        <v>2</v>
      </c>
      <c r="AJ2479">
        <v>9</v>
      </c>
      <c r="AK2479">
        <v>38</v>
      </c>
      <c r="AL2479">
        <v>4283</v>
      </c>
      <c r="AM2479">
        <v>1458</v>
      </c>
      <c r="AN2479">
        <v>180</v>
      </c>
      <c r="AO2479">
        <v>580</v>
      </c>
      <c r="AP2479">
        <v>1052</v>
      </c>
      <c r="AQ2479">
        <v>107</v>
      </c>
      <c r="AR2479">
        <v>154</v>
      </c>
      <c r="AS2479">
        <v>0.98199999999999998</v>
      </c>
      <c r="AT2479" t="s">
        <v>218</v>
      </c>
      <c r="AU2479" t="s">
        <v>583</v>
      </c>
      <c r="AV2479">
        <v>2624740</v>
      </c>
      <c r="AW2479">
        <v>99</v>
      </c>
      <c r="AX2479">
        <v>99</v>
      </c>
      <c r="AY2479" t="s">
        <v>95</v>
      </c>
      <c r="AZ2479" t="s">
        <v>95</v>
      </c>
      <c r="BA2479" t="s">
        <v>95</v>
      </c>
    </row>
    <row r="2480" spans="1:53" x14ac:dyDescent="0.55000000000000004">
      <c r="A2480">
        <v>2005</v>
      </c>
      <c r="B2480" t="b">
        <f>IF(Table2[[#This Row],[yearID]]&gt;=1903,TRUE,FALSE)</f>
        <v>1</v>
      </c>
      <c r="C2480" t="b">
        <f>IF(Table2[[#This Row],[yearID]]&gt;=1973,TRUE,FALSE)</f>
        <v>1</v>
      </c>
      <c r="D2480" t="s">
        <v>410</v>
      </c>
      <c r="E2480" t="s">
        <v>54</v>
      </c>
      <c r="F2480" t="s">
        <v>54</v>
      </c>
      <c r="G2480" t="str">
        <f>VLOOKUP(Table2[[#This Row],[franchID]],TeamsFranchises!$A$1:$D$121,2,FALSE)</f>
        <v>Boston Red Sox</v>
      </c>
      <c r="H2480" t="s">
        <v>37</v>
      </c>
      <c r="I2480">
        <v>2</v>
      </c>
      <c r="J2480">
        <v>162</v>
      </c>
      <c r="K2480">
        <v>81</v>
      </c>
      <c r="L2480">
        <v>95</v>
      </c>
      <c r="M2480">
        <v>67</v>
      </c>
      <c r="N2480" t="s">
        <v>51</v>
      </c>
      <c r="O2480" t="s">
        <v>76</v>
      </c>
      <c r="P2480" t="s">
        <v>51</v>
      </c>
      <c r="Q2480">
        <f>IF(Table2[[#This Row],[LgWin]]="Y",1,0)</f>
        <v>0</v>
      </c>
      <c r="R2480" t="s">
        <v>51</v>
      </c>
      <c r="S2480">
        <f>IF(Table2[[#This Row],[WSWin]]="Y",1,0)</f>
        <v>0</v>
      </c>
      <c r="T2480">
        <v>910</v>
      </c>
      <c r="U2480">
        <v>5626</v>
      </c>
      <c r="V2480">
        <v>1579</v>
      </c>
      <c r="W2480">
        <v>339</v>
      </c>
      <c r="X2480">
        <v>21</v>
      </c>
      <c r="Y2480">
        <v>199</v>
      </c>
      <c r="Z2480">
        <v>653</v>
      </c>
      <c r="AA2480">
        <v>1044</v>
      </c>
      <c r="AB2480">
        <v>45</v>
      </c>
      <c r="AC2480">
        <v>12</v>
      </c>
      <c r="AD2480">
        <v>47</v>
      </c>
      <c r="AE2480">
        <v>63</v>
      </c>
      <c r="AF2480">
        <v>805</v>
      </c>
      <c r="AG2480">
        <v>752</v>
      </c>
      <c r="AH2480">
        <v>4.74</v>
      </c>
      <c r="AI2480">
        <v>6</v>
      </c>
      <c r="AJ2480">
        <v>8</v>
      </c>
      <c r="AK2480">
        <v>38</v>
      </c>
      <c r="AL2480">
        <v>4287</v>
      </c>
      <c r="AM2480">
        <v>1550</v>
      </c>
      <c r="AN2480">
        <v>164</v>
      </c>
      <c r="AO2480">
        <v>440</v>
      </c>
      <c r="AP2480">
        <v>959</v>
      </c>
      <c r="AQ2480">
        <v>109</v>
      </c>
      <c r="AR2480">
        <v>135</v>
      </c>
      <c r="AS2480">
        <v>0.98199999999999998</v>
      </c>
      <c r="AT2480" t="s">
        <v>441</v>
      </c>
      <c r="AU2480" t="s">
        <v>493</v>
      </c>
      <c r="AV2480">
        <v>2847888</v>
      </c>
      <c r="AW2480">
        <v>104</v>
      </c>
      <c r="AX2480">
        <v>104</v>
      </c>
      <c r="AY2480" t="s">
        <v>54</v>
      </c>
      <c r="AZ2480" t="s">
        <v>54</v>
      </c>
      <c r="BA2480" t="s">
        <v>54</v>
      </c>
    </row>
    <row r="2481" spans="1:53" x14ac:dyDescent="0.55000000000000004">
      <c r="A2481">
        <v>2005</v>
      </c>
      <c r="B2481" t="b">
        <f>IF(Table2[[#This Row],[yearID]]&gt;=1903,TRUE,FALSE)</f>
        <v>1</v>
      </c>
      <c r="C2481" t="b">
        <f>IF(Table2[[#This Row],[yearID]]&gt;=1973,TRUE,FALSE)</f>
        <v>1</v>
      </c>
      <c r="D2481" t="s">
        <v>410</v>
      </c>
      <c r="E2481" t="s">
        <v>415</v>
      </c>
      <c r="F2481" t="s">
        <v>416</v>
      </c>
      <c r="G2481" t="str">
        <f>VLOOKUP(Table2[[#This Row],[franchID]],TeamsFranchises!$A$1:$D$121,2,FALSE)</f>
        <v>Chicago White Sox</v>
      </c>
      <c r="H2481" t="s">
        <v>591</v>
      </c>
      <c r="I2481">
        <v>1</v>
      </c>
      <c r="J2481">
        <v>162</v>
      </c>
      <c r="K2481">
        <v>81</v>
      </c>
      <c r="L2481">
        <v>99</v>
      </c>
      <c r="M2481">
        <v>63</v>
      </c>
      <c r="N2481" t="s">
        <v>76</v>
      </c>
      <c r="O2481" t="s">
        <v>51</v>
      </c>
      <c r="P2481" t="s">
        <v>76</v>
      </c>
      <c r="Q2481">
        <f>IF(Table2[[#This Row],[LgWin]]="Y",1,0)</f>
        <v>1</v>
      </c>
      <c r="R2481" t="s">
        <v>76</v>
      </c>
      <c r="S2481">
        <f>IF(Table2[[#This Row],[WSWin]]="Y",1,0)</f>
        <v>1</v>
      </c>
      <c r="T2481">
        <v>741</v>
      </c>
      <c r="U2481">
        <v>5529</v>
      </c>
      <c r="V2481">
        <v>1450</v>
      </c>
      <c r="W2481">
        <v>253</v>
      </c>
      <c r="X2481">
        <v>23</v>
      </c>
      <c r="Y2481">
        <v>200</v>
      </c>
      <c r="Z2481">
        <v>435</v>
      </c>
      <c r="AA2481">
        <v>1002</v>
      </c>
      <c r="AB2481">
        <v>137</v>
      </c>
      <c r="AC2481">
        <v>67</v>
      </c>
      <c r="AD2481">
        <v>79</v>
      </c>
      <c r="AE2481">
        <v>49</v>
      </c>
      <c r="AF2481">
        <v>645</v>
      </c>
      <c r="AG2481">
        <v>592</v>
      </c>
      <c r="AH2481">
        <v>3.61</v>
      </c>
      <c r="AI2481">
        <v>9</v>
      </c>
      <c r="AJ2481">
        <v>10</v>
      </c>
      <c r="AK2481">
        <v>54</v>
      </c>
      <c r="AL2481">
        <v>4427</v>
      </c>
      <c r="AM2481">
        <v>1392</v>
      </c>
      <c r="AN2481">
        <v>167</v>
      </c>
      <c r="AO2481">
        <v>459</v>
      </c>
      <c r="AP2481">
        <v>1040</v>
      </c>
      <c r="AQ2481">
        <v>94</v>
      </c>
      <c r="AR2481">
        <v>166</v>
      </c>
      <c r="AS2481">
        <v>0.98499999999999999</v>
      </c>
      <c r="AT2481" t="s">
        <v>417</v>
      </c>
      <c r="AU2481" t="s">
        <v>617</v>
      </c>
      <c r="AV2481">
        <v>2342833</v>
      </c>
      <c r="AW2481">
        <v>103</v>
      </c>
      <c r="AX2481">
        <v>103</v>
      </c>
      <c r="AY2481" t="s">
        <v>416</v>
      </c>
      <c r="AZ2481" t="s">
        <v>415</v>
      </c>
      <c r="BA2481" t="s">
        <v>415</v>
      </c>
    </row>
    <row r="2482" spans="1:53" x14ac:dyDescent="0.55000000000000004">
      <c r="A2482">
        <v>2005</v>
      </c>
      <c r="B2482" t="b">
        <f>IF(Table2[[#This Row],[yearID]]&gt;=1903,TRUE,FALSE)</f>
        <v>1</v>
      </c>
      <c r="C2482" t="b">
        <f>IF(Table2[[#This Row],[yearID]]&gt;=1973,TRUE,FALSE)</f>
        <v>1</v>
      </c>
      <c r="D2482" t="s">
        <v>157</v>
      </c>
      <c r="E2482" t="s">
        <v>161</v>
      </c>
      <c r="F2482" t="s">
        <v>162</v>
      </c>
      <c r="G2482" t="str">
        <f>VLOOKUP(Table2[[#This Row],[franchID]],TeamsFranchises!$A$1:$D$121,2,FALSE)</f>
        <v>Chicago Cubs</v>
      </c>
      <c r="H2482" t="s">
        <v>591</v>
      </c>
      <c r="I2482">
        <v>4</v>
      </c>
      <c r="J2482">
        <v>162</v>
      </c>
      <c r="K2482">
        <v>81</v>
      </c>
      <c r="L2482">
        <v>79</v>
      </c>
      <c r="M2482">
        <v>83</v>
      </c>
      <c r="N2482" t="s">
        <v>51</v>
      </c>
      <c r="O2482" t="s">
        <v>51</v>
      </c>
      <c r="P2482" t="s">
        <v>51</v>
      </c>
      <c r="Q2482">
        <f>IF(Table2[[#This Row],[LgWin]]="Y",1,0)</f>
        <v>0</v>
      </c>
      <c r="R2482" t="s">
        <v>51</v>
      </c>
      <c r="S2482">
        <f>IF(Table2[[#This Row],[WSWin]]="Y",1,0)</f>
        <v>0</v>
      </c>
      <c r="T2482">
        <v>703</v>
      </c>
      <c r="U2482">
        <v>5584</v>
      </c>
      <c r="V2482">
        <v>1506</v>
      </c>
      <c r="W2482">
        <v>323</v>
      </c>
      <c r="X2482">
        <v>23</v>
      </c>
      <c r="Y2482">
        <v>194</v>
      </c>
      <c r="Z2482">
        <v>419</v>
      </c>
      <c r="AA2482">
        <v>920</v>
      </c>
      <c r="AB2482">
        <v>65</v>
      </c>
      <c r="AC2482">
        <v>39</v>
      </c>
      <c r="AD2482">
        <v>50</v>
      </c>
      <c r="AE2482">
        <v>37</v>
      </c>
      <c r="AF2482">
        <v>714</v>
      </c>
      <c r="AG2482">
        <v>671</v>
      </c>
      <c r="AH2482">
        <v>4.1900000000000004</v>
      </c>
      <c r="AI2482">
        <v>8</v>
      </c>
      <c r="AJ2482">
        <v>10</v>
      </c>
      <c r="AK2482">
        <v>39</v>
      </c>
      <c r="AL2482">
        <v>4320</v>
      </c>
      <c r="AM2482">
        <v>1357</v>
      </c>
      <c r="AN2482">
        <v>186</v>
      </c>
      <c r="AO2482">
        <v>576</v>
      </c>
      <c r="AP2482">
        <v>1256</v>
      </c>
      <c r="AQ2482">
        <v>101</v>
      </c>
      <c r="AR2482">
        <v>136</v>
      </c>
      <c r="AS2482">
        <v>0.98299999999999998</v>
      </c>
      <c r="AT2482" t="s">
        <v>434</v>
      </c>
      <c r="AU2482" t="s">
        <v>473</v>
      </c>
      <c r="AV2482">
        <v>3099992</v>
      </c>
      <c r="AW2482">
        <v>104</v>
      </c>
      <c r="AX2482">
        <v>104</v>
      </c>
      <c r="AY2482" t="s">
        <v>162</v>
      </c>
      <c r="AZ2482" t="s">
        <v>161</v>
      </c>
      <c r="BA2482" t="s">
        <v>161</v>
      </c>
    </row>
    <row r="2483" spans="1:53" x14ac:dyDescent="0.55000000000000004">
      <c r="A2483">
        <v>2005</v>
      </c>
      <c r="B2483" t="b">
        <f>IF(Table2[[#This Row],[yearID]]&gt;=1903,TRUE,FALSE)</f>
        <v>1</v>
      </c>
      <c r="C2483" t="b">
        <f>IF(Table2[[#This Row],[yearID]]&gt;=1973,TRUE,FALSE)</f>
        <v>1</v>
      </c>
      <c r="D2483" t="s">
        <v>157</v>
      </c>
      <c r="E2483" t="s">
        <v>167</v>
      </c>
      <c r="F2483" t="s">
        <v>167</v>
      </c>
      <c r="G2483" t="str">
        <f>VLOOKUP(Table2[[#This Row],[franchID]],TeamsFranchises!$A$1:$D$121,2,FALSE)</f>
        <v>Cincinnati Reds</v>
      </c>
      <c r="H2483" t="s">
        <v>591</v>
      </c>
      <c r="I2483">
        <v>5</v>
      </c>
      <c r="J2483">
        <v>163</v>
      </c>
      <c r="K2483">
        <v>82</v>
      </c>
      <c r="L2483">
        <v>73</v>
      </c>
      <c r="M2483">
        <v>89</v>
      </c>
      <c r="N2483" t="s">
        <v>51</v>
      </c>
      <c r="O2483" t="s">
        <v>51</v>
      </c>
      <c r="P2483" t="s">
        <v>51</v>
      </c>
      <c r="Q2483">
        <f>IF(Table2[[#This Row],[LgWin]]="Y",1,0)</f>
        <v>0</v>
      </c>
      <c r="R2483" t="s">
        <v>51</v>
      </c>
      <c r="S2483">
        <f>IF(Table2[[#This Row],[WSWin]]="Y",1,0)</f>
        <v>0</v>
      </c>
      <c r="T2483">
        <v>820</v>
      </c>
      <c r="U2483">
        <v>5565</v>
      </c>
      <c r="V2483">
        <v>1453</v>
      </c>
      <c r="W2483">
        <v>335</v>
      </c>
      <c r="X2483">
        <v>15</v>
      </c>
      <c r="Y2483">
        <v>222</v>
      </c>
      <c r="Z2483">
        <v>611</v>
      </c>
      <c r="AA2483">
        <v>1303</v>
      </c>
      <c r="AB2483">
        <v>72</v>
      </c>
      <c r="AC2483">
        <v>23</v>
      </c>
      <c r="AD2483">
        <v>62</v>
      </c>
      <c r="AE2483">
        <v>39</v>
      </c>
      <c r="AF2483">
        <v>889</v>
      </c>
      <c r="AG2483">
        <v>820</v>
      </c>
      <c r="AH2483">
        <v>5.15</v>
      </c>
      <c r="AI2483">
        <v>2</v>
      </c>
      <c r="AJ2483">
        <v>1</v>
      </c>
      <c r="AK2483">
        <v>31</v>
      </c>
      <c r="AL2483">
        <v>4299</v>
      </c>
      <c r="AM2483">
        <v>1657</v>
      </c>
      <c r="AN2483">
        <v>219</v>
      </c>
      <c r="AO2483">
        <v>492</v>
      </c>
      <c r="AP2483">
        <v>955</v>
      </c>
      <c r="AQ2483">
        <v>104</v>
      </c>
      <c r="AR2483">
        <v>133</v>
      </c>
      <c r="AS2483">
        <v>0.98299999999999998</v>
      </c>
      <c r="AT2483" t="s">
        <v>165</v>
      </c>
      <c r="AU2483" t="s">
        <v>618</v>
      </c>
      <c r="AV2483">
        <v>1943067</v>
      </c>
      <c r="AW2483">
        <v>100</v>
      </c>
      <c r="AX2483">
        <v>101</v>
      </c>
      <c r="AY2483" t="s">
        <v>167</v>
      </c>
      <c r="AZ2483" t="s">
        <v>167</v>
      </c>
      <c r="BA2483" t="s">
        <v>167</v>
      </c>
    </row>
    <row r="2484" spans="1:53" x14ac:dyDescent="0.55000000000000004">
      <c r="A2484">
        <v>2005</v>
      </c>
      <c r="B2484" t="b">
        <f>IF(Table2[[#This Row],[yearID]]&gt;=1903,TRUE,FALSE)</f>
        <v>1</v>
      </c>
      <c r="C2484" t="b">
        <f>IF(Table2[[#This Row],[yearID]]&gt;=1973,TRUE,FALSE)</f>
        <v>1</v>
      </c>
      <c r="D2484" t="s">
        <v>410</v>
      </c>
      <c r="E2484" t="s">
        <v>64</v>
      </c>
      <c r="F2484" t="s">
        <v>64</v>
      </c>
      <c r="G2484" t="str">
        <f>VLOOKUP(Table2[[#This Row],[franchID]],TeamsFranchises!$A$1:$D$121,2,FALSE)</f>
        <v>Cleveland Indians</v>
      </c>
      <c r="H2484" t="s">
        <v>591</v>
      </c>
      <c r="I2484">
        <v>2</v>
      </c>
      <c r="J2484">
        <v>162</v>
      </c>
      <c r="K2484">
        <v>81</v>
      </c>
      <c r="L2484">
        <v>93</v>
      </c>
      <c r="M2484">
        <v>69</v>
      </c>
      <c r="N2484" t="s">
        <v>51</v>
      </c>
      <c r="O2484" t="s">
        <v>51</v>
      </c>
      <c r="P2484" t="s">
        <v>51</v>
      </c>
      <c r="Q2484">
        <f>IF(Table2[[#This Row],[LgWin]]="Y",1,0)</f>
        <v>0</v>
      </c>
      <c r="R2484" t="s">
        <v>51</v>
      </c>
      <c r="S2484">
        <f>IF(Table2[[#This Row],[WSWin]]="Y",1,0)</f>
        <v>0</v>
      </c>
      <c r="T2484">
        <v>790</v>
      </c>
      <c r="U2484">
        <v>5609</v>
      </c>
      <c r="V2484">
        <v>1522</v>
      </c>
      <c r="W2484">
        <v>337</v>
      </c>
      <c r="X2484">
        <v>30</v>
      </c>
      <c r="Y2484">
        <v>207</v>
      </c>
      <c r="Z2484">
        <v>503</v>
      </c>
      <c r="AA2484">
        <v>1093</v>
      </c>
      <c r="AB2484">
        <v>62</v>
      </c>
      <c r="AC2484">
        <v>36</v>
      </c>
      <c r="AD2484">
        <v>54</v>
      </c>
      <c r="AE2484">
        <v>50</v>
      </c>
      <c r="AF2484">
        <v>642</v>
      </c>
      <c r="AG2484">
        <v>582</v>
      </c>
      <c r="AH2484">
        <v>3.61</v>
      </c>
      <c r="AI2484">
        <v>6</v>
      </c>
      <c r="AJ2484">
        <v>10</v>
      </c>
      <c r="AK2484">
        <v>51</v>
      </c>
      <c r="AL2484">
        <v>4358</v>
      </c>
      <c r="AM2484">
        <v>1363</v>
      </c>
      <c r="AN2484">
        <v>157</v>
      </c>
      <c r="AO2484">
        <v>413</v>
      </c>
      <c r="AP2484">
        <v>1050</v>
      </c>
      <c r="AQ2484">
        <v>106</v>
      </c>
      <c r="AR2484">
        <v>156</v>
      </c>
      <c r="AS2484">
        <v>0.98299999999999998</v>
      </c>
      <c r="AT2484" t="s">
        <v>487</v>
      </c>
      <c r="AU2484" t="s">
        <v>592</v>
      </c>
      <c r="AV2484">
        <v>2013763</v>
      </c>
      <c r="AW2484">
        <v>96</v>
      </c>
      <c r="AX2484">
        <v>96</v>
      </c>
      <c r="AY2484" t="s">
        <v>64</v>
      </c>
      <c r="AZ2484" t="s">
        <v>64</v>
      </c>
      <c r="BA2484" t="s">
        <v>64</v>
      </c>
    </row>
    <row r="2485" spans="1:53" x14ac:dyDescent="0.55000000000000004">
      <c r="A2485">
        <v>2005</v>
      </c>
      <c r="B2485" t="b">
        <f>IF(Table2[[#This Row],[yearID]]&gt;=1903,TRUE,FALSE)</f>
        <v>1</v>
      </c>
      <c r="C2485" t="b">
        <f>IF(Table2[[#This Row],[yearID]]&gt;=1973,TRUE,FALSE)</f>
        <v>1</v>
      </c>
      <c r="D2485" t="s">
        <v>157</v>
      </c>
      <c r="E2485" t="s">
        <v>241</v>
      </c>
      <c r="F2485" t="s">
        <v>241</v>
      </c>
      <c r="G2485" t="str">
        <f>VLOOKUP(Table2[[#This Row],[franchID]],TeamsFranchises!$A$1:$D$121,2,FALSE)</f>
        <v>Colorado Rockies</v>
      </c>
      <c r="H2485" t="s">
        <v>8</v>
      </c>
      <c r="I2485">
        <v>5</v>
      </c>
      <c r="J2485">
        <v>162</v>
      </c>
      <c r="K2485">
        <v>81</v>
      </c>
      <c r="L2485">
        <v>67</v>
      </c>
      <c r="M2485">
        <v>95</v>
      </c>
      <c r="N2485" t="s">
        <v>51</v>
      </c>
      <c r="O2485" t="s">
        <v>51</v>
      </c>
      <c r="P2485" t="s">
        <v>51</v>
      </c>
      <c r="Q2485">
        <f>IF(Table2[[#This Row],[LgWin]]="Y",1,0)</f>
        <v>0</v>
      </c>
      <c r="R2485" t="s">
        <v>51</v>
      </c>
      <c r="S2485">
        <f>IF(Table2[[#This Row],[WSWin]]="Y",1,0)</f>
        <v>0</v>
      </c>
      <c r="T2485">
        <v>740</v>
      </c>
      <c r="U2485">
        <v>5542</v>
      </c>
      <c r="V2485">
        <v>1477</v>
      </c>
      <c r="W2485">
        <v>280</v>
      </c>
      <c r="X2485">
        <v>34</v>
      </c>
      <c r="Y2485">
        <v>150</v>
      </c>
      <c r="Z2485">
        <v>509</v>
      </c>
      <c r="AA2485">
        <v>1103</v>
      </c>
      <c r="AB2485">
        <v>65</v>
      </c>
      <c r="AC2485">
        <v>32</v>
      </c>
      <c r="AD2485">
        <v>64</v>
      </c>
      <c r="AE2485">
        <v>34</v>
      </c>
      <c r="AF2485">
        <v>862</v>
      </c>
      <c r="AG2485">
        <v>808</v>
      </c>
      <c r="AH2485">
        <v>5.13</v>
      </c>
      <c r="AI2485">
        <v>4</v>
      </c>
      <c r="AJ2485">
        <v>4</v>
      </c>
      <c r="AK2485">
        <v>37</v>
      </c>
      <c r="AL2485">
        <v>4256</v>
      </c>
      <c r="AM2485">
        <v>1600</v>
      </c>
      <c r="AN2485">
        <v>175</v>
      </c>
      <c r="AO2485">
        <v>604</v>
      </c>
      <c r="AP2485">
        <v>981</v>
      </c>
      <c r="AQ2485">
        <v>118</v>
      </c>
      <c r="AR2485">
        <v>158</v>
      </c>
      <c r="AS2485">
        <v>0.98099999999999998</v>
      </c>
      <c r="AT2485" t="s">
        <v>584</v>
      </c>
      <c r="AU2485" t="s">
        <v>594</v>
      </c>
      <c r="AV2485">
        <v>1914389</v>
      </c>
      <c r="AW2485">
        <v>112</v>
      </c>
      <c r="AX2485">
        <v>113</v>
      </c>
      <c r="AY2485" t="s">
        <v>241</v>
      </c>
      <c r="AZ2485" t="s">
        <v>241</v>
      </c>
      <c r="BA2485" t="s">
        <v>241</v>
      </c>
    </row>
    <row r="2486" spans="1:53" x14ac:dyDescent="0.55000000000000004">
      <c r="A2486">
        <v>2005</v>
      </c>
      <c r="B2486" t="b">
        <f>IF(Table2[[#This Row],[yearID]]&gt;=1903,TRUE,FALSE)</f>
        <v>1</v>
      </c>
      <c r="C2486" t="b">
        <f>IF(Table2[[#This Row],[yearID]]&gt;=1973,TRUE,FALSE)</f>
        <v>1</v>
      </c>
      <c r="D2486" t="s">
        <v>410</v>
      </c>
      <c r="E2486" t="s">
        <v>419</v>
      </c>
      <c r="F2486" t="s">
        <v>419</v>
      </c>
      <c r="G2486" t="str">
        <f>VLOOKUP(Table2[[#This Row],[franchID]],TeamsFranchises!$A$1:$D$121,2,FALSE)</f>
        <v>Detroit Tigers</v>
      </c>
      <c r="H2486" t="s">
        <v>591</v>
      </c>
      <c r="I2486">
        <v>4</v>
      </c>
      <c r="J2486">
        <v>162</v>
      </c>
      <c r="K2486">
        <v>81</v>
      </c>
      <c r="L2486">
        <v>71</v>
      </c>
      <c r="M2486">
        <v>91</v>
      </c>
      <c r="N2486" t="s">
        <v>51</v>
      </c>
      <c r="O2486" t="s">
        <v>51</v>
      </c>
      <c r="P2486" t="s">
        <v>51</v>
      </c>
      <c r="Q2486">
        <f>IF(Table2[[#This Row],[LgWin]]="Y",1,0)</f>
        <v>0</v>
      </c>
      <c r="R2486" t="s">
        <v>51</v>
      </c>
      <c r="S2486">
        <f>IF(Table2[[#This Row],[WSWin]]="Y",1,0)</f>
        <v>0</v>
      </c>
      <c r="T2486">
        <v>723</v>
      </c>
      <c r="U2486">
        <v>5602</v>
      </c>
      <c r="V2486">
        <v>1521</v>
      </c>
      <c r="W2486">
        <v>283</v>
      </c>
      <c r="X2486">
        <v>45</v>
      </c>
      <c r="Y2486">
        <v>168</v>
      </c>
      <c r="Z2486">
        <v>384</v>
      </c>
      <c r="AA2486">
        <v>1038</v>
      </c>
      <c r="AB2486">
        <v>66</v>
      </c>
      <c r="AC2486">
        <v>28</v>
      </c>
      <c r="AD2486">
        <v>53</v>
      </c>
      <c r="AE2486">
        <v>52</v>
      </c>
      <c r="AF2486">
        <v>787</v>
      </c>
      <c r="AG2486">
        <v>719</v>
      </c>
      <c r="AH2486">
        <v>4.51</v>
      </c>
      <c r="AI2486">
        <v>7</v>
      </c>
      <c r="AJ2486">
        <v>2</v>
      </c>
      <c r="AK2486">
        <v>37</v>
      </c>
      <c r="AL2486">
        <v>4307</v>
      </c>
      <c r="AM2486">
        <v>1504</v>
      </c>
      <c r="AN2486">
        <v>193</v>
      </c>
      <c r="AO2486">
        <v>461</v>
      </c>
      <c r="AP2486">
        <v>907</v>
      </c>
      <c r="AQ2486">
        <v>110</v>
      </c>
      <c r="AR2486">
        <v>171</v>
      </c>
      <c r="AS2486">
        <v>0.98199999999999998</v>
      </c>
      <c r="AT2486" t="s">
        <v>420</v>
      </c>
      <c r="AU2486" t="s">
        <v>610</v>
      </c>
      <c r="AV2486">
        <v>2024431</v>
      </c>
      <c r="AW2486">
        <v>98</v>
      </c>
      <c r="AX2486">
        <v>98</v>
      </c>
      <c r="AY2486" t="s">
        <v>419</v>
      </c>
      <c r="AZ2486" t="s">
        <v>419</v>
      </c>
      <c r="BA2486" t="s">
        <v>419</v>
      </c>
    </row>
    <row r="2487" spans="1:53" x14ac:dyDescent="0.55000000000000004">
      <c r="A2487">
        <v>2005</v>
      </c>
      <c r="B2487" t="b">
        <f>IF(Table2[[#This Row],[yearID]]&gt;=1903,TRUE,FALSE)</f>
        <v>1</v>
      </c>
      <c r="C2487" t="b">
        <f>IF(Table2[[#This Row],[yearID]]&gt;=1973,TRUE,FALSE)</f>
        <v>1</v>
      </c>
      <c r="D2487" t="s">
        <v>157</v>
      </c>
      <c r="E2487" t="s">
        <v>586</v>
      </c>
      <c r="F2487" t="s">
        <v>587</v>
      </c>
      <c r="G2487" t="str">
        <f>VLOOKUP(Table2[[#This Row],[franchID]],TeamsFranchises!$A$1:$D$121,2,FALSE)</f>
        <v>Florida Marlins</v>
      </c>
      <c r="H2487" t="s">
        <v>37</v>
      </c>
      <c r="I2487">
        <v>3</v>
      </c>
      <c r="J2487">
        <v>162</v>
      </c>
      <c r="K2487">
        <v>81</v>
      </c>
      <c r="L2487">
        <v>83</v>
      </c>
      <c r="M2487">
        <v>79</v>
      </c>
      <c r="N2487" t="s">
        <v>51</v>
      </c>
      <c r="O2487" t="s">
        <v>51</v>
      </c>
      <c r="P2487" t="s">
        <v>51</v>
      </c>
      <c r="Q2487">
        <f>IF(Table2[[#This Row],[LgWin]]="Y",1,0)</f>
        <v>0</v>
      </c>
      <c r="R2487" t="s">
        <v>51</v>
      </c>
      <c r="S2487">
        <f>IF(Table2[[#This Row],[WSWin]]="Y",1,0)</f>
        <v>0</v>
      </c>
      <c r="T2487">
        <v>717</v>
      </c>
      <c r="U2487">
        <v>5502</v>
      </c>
      <c r="V2487">
        <v>1499</v>
      </c>
      <c r="W2487">
        <v>306</v>
      </c>
      <c r="X2487">
        <v>32</v>
      </c>
      <c r="Y2487">
        <v>128</v>
      </c>
      <c r="Z2487">
        <v>512</v>
      </c>
      <c r="AA2487">
        <v>918</v>
      </c>
      <c r="AB2487">
        <v>96</v>
      </c>
      <c r="AC2487">
        <v>38</v>
      </c>
      <c r="AD2487">
        <v>67</v>
      </c>
      <c r="AE2487">
        <v>50</v>
      </c>
      <c r="AF2487">
        <v>732</v>
      </c>
      <c r="AG2487">
        <v>666</v>
      </c>
      <c r="AH2487">
        <v>4.16</v>
      </c>
      <c r="AI2487">
        <v>14</v>
      </c>
      <c r="AJ2487">
        <v>15</v>
      </c>
      <c r="AK2487">
        <v>42</v>
      </c>
      <c r="AL2487">
        <v>4327</v>
      </c>
      <c r="AM2487">
        <v>1459</v>
      </c>
      <c r="AN2487">
        <v>116</v>
      </c>
      <c r="AO2487">
        <v>563</v>
      </c>
      <c r="AP2487">
        <v>1125</v>
      </c>
      <c r="AQ2487">
        <v>103</v>
      </c>
      <c r="AR2487">
        <v>177</v>
      </c>
      <c r="AS2487">
        <v>0.98299999999999998</v>
      </c>
      <c r="AT2487" t="s">
        <v>588</v>
      </c>
      <c r="AU2487" t="s">
        <v>625</v>
      </c>
      <c r="AV2487">
        <v>1852608</v>
      </c>
      <c r="AW2487">
        <v>94</v>
      </c>
      <c r="AX2487">
        <v>94</v>
      </c>
      <c r="AY2487" t="s">
        <v>587</v>
      </c>
      <c r="AZ2487" t="s">
        <v>586</v>
      </c>
      <c r="BA2487" t="s">
        <v>586</v>
      </c>
    </row>
    <row r="2488" spans="1:53" x14ac:dyDescent="0.55000000000000004">
      <c r="A2488">
        <v>2005</v>
      </c>
      <c r="B2488" t="b">
        <f>IF(Table2[[#This Row],[yearID]]&gt;=1903,TRUE,FALSE)</f>
        <v>1</v>
      </c>
      <c r="C2488" t="b">
        <f>IF(Table2[[#This Row],[yearID]]&gt;=1973,TRUE,FALSE)</f>
        <v>1</v>
      </c>
      <c r="D2488" t="s">
        <v>157</v>
      </c>
      <c r="E2488" t="s">
        <v>528</v>
      </c>
      <c r="F2488" t="s">
        <v>528</v>
      </c>
      <c r="G2488" t="str">
        <f>VLOOKUP(Table2[[#This Row],[franchID]],TeamsFranchises!$A$1:$D$121,2,FALSE)</f>
        <v>Houston Astros</v>
      </c>
      <c r="H2488" t="s">
        <v>591</v>
      </c>
      <c r="I2488">
        <v>2</v>
      </c>
      <c r="J2488">
        <v>163</v>
      </c>
      <c r="K2488">
        <v>81</v>
      </c>
      <c r="L2488">
        <v>89</v>
      </c>
      <c r="M2488">
        <v>73</v>
      </c>
      <c r="N2488" t="s">
        <v>51</v>
      </c>
      <c r="O2488" t="s">
        <v>76</v>
      </c>
      <c r="P2488" t="s">
        <v>76</v>
      </c>
      <c r="Q2488">
        <f>IF(Table2[[#This Row],[LgWin]]="Y",1,0)</f>
        <v>1</v>
      </c>
      <c r="R2488" t="s">
        <v>51</v>
      </c>
      <c r="S2488">
        <f>IF(Table2[[#This Row],[WSWin]]="Y",1,0)</f>
        <v>0</v>
      </c>
      <c r="T2488">
        <v>693</v>
      </c>
      <c r="U2488">
        <v>5462</v>
      </c>
      <c r="V2488">
        <v>1400</v>
      </c>
      <c r="W2488">
        <v>281</v>
      </c>
      <c r="X2488">
        <v>32</v>
      </c>
      <c r="Y2488">
        <v>161</v>
      </c>
      <c r="Z2488">
        <v>481</v>
      </c>
      <c r="AA2488">
        <v>1037</v>
      </c>
      <c r="AB2488">
        <v>115</v>
      </c>
      <c r="AC2488">
        <v>44</v>
      </c>
      <c r="AD2488">
        <v>72</v>
      </c>
      <c r="AE2488">
        <v>42</v>
      </c>
      <c r="AF2488">
        <v>609</v>
      </c>
      <c r="AG2488">
        <v>563</v>
      </c>
      <c r="AH2488">
        <v>3.51</v>
      </c>
      <c r="AI2488">
        <v>6</v>
      </c>
      <c r="AJ2488">
        <v>11</v>
      </c>
      <c r="AK2488">
        <v>45</v>
      </c>
      <c r="AL2488">
        <v>4329</v>
      </c>
      <c r="AM2488">
        <v>1336</v>
      </c>
      <c r="AN2488">
        <v>155</v>
      </c>
      <c r="AO2488">
        <v>440</v>
      </c>
      <c r="AP2488">
        <v>1164</v>
      </c>
      <c r="AQ2488">
        <v>89</v>
      </c>
      <c r="AR2488">
        <v>146</v>
      </c>
      <c r="AS2488">
        <v>0.98499999999999999</v>
      </c>
      <c r="AT2488" t="s">
        <v>539</v>
      </c>
      <c r="AU2488" t="s">
        <v>616</v>
      </c>
      <c r="AV2488">
        <v>2804760</v>
      </c>
      <c r="AW2488">
        <v>101</v>
      </c>
      <c r="AX2488">
        <v>100</v>
      </c>
      <c r="AY2488" t="s">
        <v>528</v>
      </c>
      <c r="AZ2488" t="s">
        <v>528</v>
      </c>
      <c r="BA2488" t="s">
        <v>528</v>
      </c>
    </row>
    <row r="2489" spans="1:53" x14ac:dyDescent="0.55000000000000004">
      <c r="A2489">
        <v>2005</v>
      </c>
      <c r="B2489" t="b">
        <f>IF(Table2[[#This Row],[yearID]]&gt;=1903,TRUE,FALSE)</f>
        <v>1</v>
      </c>
      <c r="C2489" t="b">
        <f>IF(Table2[[#This Row],[yearID]]&gt;=1973,TRUE,FALSE)</f>
        <v>1</v>
      </c>
      <c r="D2489" t="s">
        <v>410</v>
      </c>
      <c r="E2489" t="s">
        <v>509</v>
      </c>
      <c r="F2489" t="s">
        <v>548</v>
      </c>
      <c r="G2489" t="str">
        <f>VLOOKUP(Table2[[#This Row],[franchID]],TeamsFranchises!$A$1:$D$121,2,FALSE)</f>
        <v>Kansas City Royals</v>
      </c>
      <c r="H2489" t="s">
        <v>591</v>
      </c>
      <c r="I2489">
        <v>5</v>
      </c>
      <c r="J2489">
        <v>162</v>
      </c>
      <c r="K2489">
        <v>81</v>
      </c>
      <c r="L2489">
        <v>56</v>
      </c>
      <c r="M2489">
        <v>106</v>
      </c>
      <c r="N2489" t="s">
        <v>51</v>
      </c>
      <c r="O2489" t="s">
        <v>51</v>
      </c>
      <c r="P2489" t="s">
        <v>51</v>
      </c>
      <c r="Q2489">
        <f>IF(Table2[[#This Row],[LgWin]]="Y",1,0)</f>
        <v>0</v>
      </c>
      <c r="R2489" t="s">
        <v>51</v>
      </c>
      <c r="S2489">
        <f>IF(Table2[[#This Row],[WSWin]]="Y",1,0)</f>
        <v>0</v>
      </c>
      <c r="T2489">
        <v>701</v>
      </c>
      <c r="U2489">
        <v>5503</v>
      </c>
      <c r="V2489">
        <v>1445</v>
      </c>
      <c r="W2489">
        <v>289</v>
      </c>
      <c r="X2489">
        <v>34</v>
      </c>
      <c r="Y2489">
        <v>126</v>
      </c>
      <c r="Z2489">
        <v>424</v>
      </c>
      <c r="AA2489">
        <v>1008</v>
      </c>
      <c r="AB2489">
        <v>53</v>
      </c>
      <c r="AC2489">
        <v>33</v>
      </c>
      <c r="AD2489">
        <v>63</v>
      </c>
      <c r="AE2489">
        <v>50</v>
      </c>
      <c r="AF2489">
        <v>935</v>
      </c>
      <c r="AG2489">
        <v>862</v>
      </c>
      <c r="AH2489">
        <v>5.49</v>
      </c>
      <c r="AI2489">
        <v>4</v>
      </c>
      <c r="AJ2489">
        <v>4</v>
      </c>
      <c r="AK2489">
        <v>25</v>
      </c>
      <c r="AL2489">
        <v>4240</v>
      </c>
      <c r="AM2489">
        <v>1640</v>
      </c>
      <c r="AN2489">
        <v>178</v>
      </c>
      <c r="AO2489">
        <v>580</v>
      </c>
      <c r="AP2489">
        <v>924</v>
      </c>
      <c r="AQ2489">
        <v>125</v>
      </c>
      <c r="AR2489">
        <v>163</v>
      </c>
      <c r="AS2489">
        <v>0.97899999999999998</v>
      </c>
      <c r="AT2489" t="s">
        <v>549</v>
      </c>
      <c r="AU2489" t="s">
        <v>590</v>
      </c>
      <c r="AV2489">
        <v>1371181</v>
      </c>
      <c r="AW2489">
        <v>99</v>
      </c>
      <c r="AX2489">
        <v>101</v>
      </c>
      <c r="AY2489" t="s">
        <v>548</v>
      </c>
      <c r="AZ2489" t="s">
        <v>509</v>
      </c>
      <c r="BA2489" t="s">
        <v>509</v>
      </c>
    </row>
    <row r="2490" spans="1:53" x14ac:dyDescent="0.55000000000000004">
      <c r="A2490">
        <v>2005</v>
      </c>
      <c r="B2490" t="b">
        <f>IF(Table2[[#This Row],[yearID]]&gt;=1903,TRUE,FALSE)</f>
        <v>1</v>
      </c>
      <c r="C2490" t="b">
        <f>IF(Table2[[#This Row],[yearID]]&gt;=1973,TRUE,FALSE)</f>
        <v>1</v>
      </c>
      <c r="D2490" t="s">
        <v>410</v>
      </c>
      <c r="E2490" t="s">
        <v>519</v>
      </c>
      <c r="F2490" t="s">
        <v>520</v>
      </c>
      <c r="G2490" t="str">
        <f>VLOOKUP(Table2[[#This Row],[franchID]],TeamsFranchises!$A$1:$D$121,2,FALSE)</f>
        <v>Los Angeles Angels of Anaheim</v>
      </c>
      <c r="H2490" t="s">
        <v>8</v>
      </c>
      <c r="I2490">
        <v>1</v>
      </c>
      <c r="J2490">
        <v>162</v>
      </c>
      <c r="K2490">
        <v>81</v>
      </c>
      <c r="L2490">
        <v>95</v>
      </c>
      <c r="M2490">
        <v>67</v>
      </c>
      <c r="N2490" t="s">
        <v>76</v>
      </c>
      <c r="O2490" t="s">
        <v>51</v>
      </c>
      <c r="P2490" t="s">
        <v>51</v>
      </c>
      <c r="Q2490">
        <f>IF(Table2[[#This Row],[LgWin]]="Y",1,0)</f>
        <v>0</v>
      </c>
      <c r="R2490" t="s">
        <v>51</v>
      </c>
      <c r="S2490">
        <f>IF(Table2[[#This Row],[WSWin]]="Y",1,0)</f>
        <v>0</v>
      </c>
      <c r="T2490">
        <v>761</v>
      </c>
      <c r="U2490">
        <v>5624</v>
      </c>
      <c r="V2490">
        <v>1520</v>
      </c>
      <c r="W2490">
        <v>278</v>
      </c>
      <c r="X2490">
        <v>30</v>
      </c>
      <c r="Y2490">
        <v>147</v>
      </c>
      <c r="Z2490">
        <v>447</v>
      </c>
      <c r="AA2490">
        <v>848</v>
      </c>
      <c r="AB2490">
        <v>161</v>
      </c>
      <c r="AC2490">
        <v>57</v>
      </c>
      <c r="AD2490">
        <v>29</v>
      </c>
      <c r="AE2490">
        <v>39</v>
      </c>
      <c r="AF2490">
        <v>643</v>
      </c>
      <c r="AG2490">
        <v>598</v>
      </c>
      <c r="AH2490">
        <v>3.68</v>
      </c>
      <c r="AI2490">
        <v>7</v>
      </c>
      <c r="AJ2490">
        <v>11</v>
      </c>
      <c r="AK2490">
        <v>54</v>
      </c>
      <c r="AL2490">
        <v>4393</v>
      </c>
      <c r="AM2490">
        <v>1419</v>
      </c>
      <c r="AN2490">
        <v>158</v>
      </c>
      <c r="AO2490">
        <v>443</v>
      </c>
      <c r="AP2490">
        <v>1126</v>
      </c>
      <c r="AQ2490">
        <v>87</v>
      </c>
      <c r="AR2490">
        <v>139</v>
      </c>
      <c r="AS2490">
        <v>0.98599999999999999</v>
      </c>
      <c r="AT2490" t="s">
        <v>626</v>
      </c>
      <c r="AU2490" t="s">
        <v>627</v>
      </c>
      <c r="AV2490">
        <v>3404686</v>
      </c>
      <c r="AW2490">
        <v>98</v>
      </c>
      <c r="AX2490">
        <v>97</v>
      </c>
      <c r="AY2490" t="s">
        <v>519</v>
      </c>
      <c r="AZ2490" t="s">
        <v>520</v>
      </c>
      <c r="BA2490" t="s">
        <v>520</v>
      </c>
    </row>
    <row r="2491" spans="1:53" x14ac:dyDescent="0.55000000000000004">
      <c r="A2491">
        <v>2005</v>
      </c>
      <c r="B2491" t="b">
        <f>IF(Table2[[#This Row],[yearID]]&gt;=1903,TRUE,FALSE)</f>
        <v>1</v>
      </c>
      <c r="C2491" t="b">
        <f>IF(Table2[[#This Row],[yearID]]&gt;=1973,TRUE,FALSE)</f>
        <v>1</v>
      </c>
      <c r="D2491" t="s">
        <v>157</v>
      </c>
      <c r="E2491" t="s">
        <v>511</v>
      </c>
      <c r="F2491" t="s">
        <v>260</v>
      </c>
      <c r="G2491" t="str">
        <f>VLOOKUP(Table2[[#This Row],[franchID]],TeamsFranchises!$A$1:$D$121,2,FALSE)</f>
        <v>Los Angeles Dodgers</v>
      </c>
      <c r="H2491" t="s">
        <v>8</v>
      </c>
      <c r="I2491">
        <v>4</v>
      </c>
      <c r="J2491">
        <v>162</v>
      </c>
      <c r="K2491">
        <v>81</v>
      </c>
      <c r="L2491">
        <v>71</v>
      </c>
      <c r="M2491">
        <v>91</v>
      </c>
      <c r="N2491" t="s">
        <v>51</v>
      </c>
      <c r="O2491" t="s">
        <v>51</v>
      </c>
      <c r="P2491" t="s">
        <v>51</v>
      </c>
      <c r="Q2491">
        <f>IF(Table2[[#This Row],[LgWin]]="Y",1,0)</f>
        <v>0</v>
      </c>
      <c r="R2491" t="s">
        <v>51</v>
      </c>
      <c r="S2491">
        <f>IF(Table2[[#This Row],[WSWin]]="Y",1,0)</f>
        <v>0</v>
      </c>
      <c r="T2491">
        <v>685</v>
      </c>
      <c r="U2491">
        <v>5433</v>
      </c>
      <c r="V2491">
        <v>1374</v>
      </c>
      <c r="W2491">
        <v>284</v>
      </c>
      <c r="X2491">
        <v>21</v>
      </c>
      <c r="Y2491">
        <v>149</v>
      </c>
      <c r="Z2491">
        <v>541</v>
      </c>
      <c r="AA2491">
        <v>1094</v>
      </c>
      <c r="AB2491">
        <v>58</v>
      </c>
      <c r="AC2491">
        <v>35</v>
      </c>
      <c r="AD2491">
        <v>67</v>
      </c>
      <c r="AE2491">
        <v>33</v>
      </c>
      <c r="AF2491">
        <v>755</v>
      </c>
      <c r="AG2491">
        <v>695</v>
      </c>
      <c r="AH2491">
        <v>4.38</v>
      </c>
      <c r="AI2491">
        <v>6</v>
      </c>
      <c r="AJ2491">
        <v>9</v>
      </c>
      <c r="AK2491">
        <v>40</v>
      </c>
      <c r="AL2491">
        <v>4282</v>
      </c>
      <c r="AM2491">
        <v>1434</v>
      </c>
      <c r="AN2491">
        <v>182</v>
      </c>
      <c r="AO2491">
        <v>471</v>
      </c>
      <c r="AP2491">
        <v>1004</v>
      </c>
      <c r="AQ2491">
        <v>106</v>
      </c>
      <c r="AR2491">
        <v>141</v>
      </c>
      <c r="AS2491">
        <v>0.98299999999999998</v>
      </c>
      <c r="AT2491" t="s">
        <v>512</v>
      </c>
      <c r="AU2491" t="s">
        <v>531</v>
      </c>
      <c r="AV2491">
        <v>3603646</v>
      </c>
      <c r="AW2491">
        <v>98</v>
      </c>
      <c r="AX2491">
        <v>97</v>
      </c>
      <c r="AY2491" t="s">
        <v>260</v>
      </c>
      <c r="AZ2491" t="s">
        <v>511</v>
      </c>
      <c r="BA2491" t="s">
        <v>511</v>
      </c>
    </row>
    <row r="2492" spans="1:53" x14ac:dyDescent="0.55000000000000004">
      <c r="A2492">
        <v>2005</v>
      </c>
      <c r="B2492" t="b">
        <f>IF(Table2[[#This Row],[yearID]]&gt;=1903,TRUE,FALSE)</f>
        <v>1</v>
      </c>
      <c r="C2492" t="b">
        <f>IF(Table2[[#This Row],[yearID]]&gt;=1973,TRUE,FALSE)</f>
        <v>1</v>
      </c>
      <c r="D2492" t="s">
        <v>157</v>
      </c>
      <c r="E2492" t="s">
        <v>282</v>
      </c>
      <c r="F2492" t="s">
        <v>282</v>
      </c>
      <c r="G2492" t="str">
        <f>VLOOKUP(Table2[[#This Row],[franchID]],TeamsFranchises!$A$1:$D$121,2,FALSE)</f>
        <v>Milwaukee Brewers</v>
      </c>
      <c r="H2492" t="s">
        <v>591</v>
      </c>
      <c r="I2492">
        <v>3</v>
      </c>
      <c r="J2492">
        <v>162</v>
      </c>
      <c r="K2492">
        <v>81</v>
      </c>
      <c r="L2492">
        <v>81</v>
      </c>
      <c r="M2492">
        <v>81</v>
      </c>
      <c r="N2492" t="s">
        <v>51</v>
      </c>
      <c r="O2492" t="s">
        <v>51</v>
      </c>
      <c r="P2492" t="s">
        <v>51</v>
      </c>
      <c r="Q2492">
        <f>IF(Table2[[#This Row],[LgWin]]="Y",1,0)</f>
        <v>0</v>
      </c>
      <c r="R2492" t="s">
        <v>51</v>
      </c>
      <c r="S2492">
        <f>IF(Table2[[#This Row],[WSWin]]="Y",1,0)</f>
        <v>0</v>
      </c>
      <c r="T2492">
        <v>726</v>
      </c>
      <c r="U2492">
        <v>5448</v>
      </c>
      <c r="V2492">
        <v>1413</v>
      </c>
      <c r="W2492">
        <v>327</v>
      </c>
      <c r="X2492">
        <v>19</v>
      </c>
      <c r="Y2492">
        <v>175</v>
      </c>
      <c r="Z2492">
        <v>531</v>
      </c>
      <c r="AA2492">
        <v>1162</v>
      </c>
      <c r="AB2492">
        <v>79</v>
      </c>
      <c r="AC2492">
        <v>34</v>
      </c>
      <c r="AD2492">
        <v>73</v>
      </c>
      <c r="AE2492">
        <v>38</v>
      </c>
      <c r="AF2492">
        <v>697</v>
      </c>
      <c r="AG2492">
        <v>635</v>
      </c>
      <c r="AH2492">
        <v>3.97</v>
      </c>
      <c r="AI2492">
        <v>7</v>
      </c>
      <c r="AJ2492">
        <v>6</v>
      </c>
      <c r="AK2492">
        <v>46</v>
      </c>
      <c r="AL2492">
        <v>4314</v>
      </c>
      <c r="AM2492">
        <v>1382</v>
      </c>
      <c r="AN2492">
        <v>169</v>
      </c>
      <c r="AO2492">
        <v>569</v>
      </c>
      <c r="AP2492">
        <v>1173</v>
      </c>
      <c r="AQ2492">
        <v>119</v>
      </c>
      <c r="AR2492">
        <v>139</v>
      </c>
      <c r="AS2492">
        <v>0.98</v>
      </c>
      <c r="AT2492" t="s">
        <v>281</v>
      </c>
      <c r="AU2492" t="s">
        <v>614</v>
      </c>
      <c r="AV2492">
        <v>2211023</v>
      </c>
      <c r="AW2492">
        <v>101</v>
      </c>
      <c r="AX2492">
        <v>101</v>
      </c>
      <c r="AY2492" t="s">
        <v>282</v>
      </c>
      <c r="AZ2492" t="s">
        <v>563</v>
      </c>
      <c r="BA2492" t="s">
        <v>282</v>
      </c>
    </row>
    <row r="2493" spans="1:53" x14ac:dyDescent="0.55000000000000004">
      <c r="A2493">
        <v>2005</v>
      </c>
      <c r="B2493" t="b">
        <f>IF(Table2[[#This Row],[yearID]]&gt;=1903,TRUE,FALSE)</f>
        <v>1</v>
      </c>
      <c r="C2493" t="b">
        <f>IF(Table2[[#This Row],[yearID]]&gt;=1973,TRUE,FALSE)</f>
        <v>1</v>
      </c>
      <c r="D2493" t="s">
        <v>410</v>
      </c>
      <c r="E2493" t="s">
        <v>426</v>
      </c>
      <c r="F2493" t="s">
        <v>426</v>
      </c>
      <c r="G2493" t="str">
        <f>VLOOKUP(Table2[[#This Row],[franchID]],TeamsFranchises!$A$1:$D$121,2,FALSE)</f>
        <v>Minnesota Twins</v>
      </c>
      <c r="H2493" t="s">
        <v>591</v>
      </c>
      <c r="I2493">
        <v>3</v>
      </c>
      <c r="J2493">
        <v>162</v>
      </c>
      <c r="K2493">
        <v>81</v>
      </c>
      <c r="L2493">
        <v>83</v>
      </c>
      <c r="M2493">
        <v>79</v>
      </c>
      <c r="N2493" t="s">
        <v>51</v>
      </c>
      <c r="O2493" t="s">
        <v>51</v>
      </c>
      <c r="P2493" t="s">
        <v>51</v>
      </c>
      <c r="Q2493">
        <f>IF(Table2[[#This Row],[LgWin]]="Y",1,0)</f>
        <v>0</v>
      </c>
      <c r="R2493" t="s">
        <v>51</v>
      </c>
      <c r="S2493">
        <f>IF(Table2[[#This Row],[WSWin]]="Y",1,0)</f>
        <v>0</v>
      </c>
      <c r="T2493">
        <v>688</v>
      </c>
      <c r="U2493">
        <v>5564</v>
      </c>
      <c r="V2493">
        <v>1441</v>
      </c>
      <c r="W2493">
        <v>269</v>
      </c>
      <c r="X2493">
        <v>32</v>
      </c>
      <c r="Y2493">
        <v>134</v>
      </c>
      <c r="Z2493">
        <v>485</v>
      </c>
      <c r="AA2493">
        <v>978</v>
      </c>
      <c r="AB2493">
        <v>102</v>
      </c>
      <c r="AC2493">
        <v>44</v>
      </c>
      <c r="AD2493">
        <v>59</v>
      </c>
      <c r="AE2493">
        <v>42</v>
      </c>
      <c r="AF2493">
        <v>662</v>
      </c>
      <c r="AG2493">
        <v>604</v>
      </c>
      <c r="AH2493">
        <v>3.71</v>
      </c>
      <c r="AI2493">
        <v>9</v>
      </c>
      <c r="AJ2493">
        <v>8</v>
      </c>
      <c r="AK2493">
        <v>44</v>
      </c>
      <c r="AL2493">
        <v>4393</v>
      </c>
      <c r="AM2493">
        <v>1458</v>
      </c>
      <c r="AN2493">
        <v>169</v>
      </c>
      <c r="AO2493">
        <v>348</v>
      </c>
      <c r="AP2493">
        <v>965</v>
      </c>
      <c r="AQ2493">
        <v>102</v>
      </c>
      <c r="AR2493">
        <v>171</v>
      </c>
      <c r="AS2493">
        <v>0.98399999999999999</v>
      </c>
      <c r="AT2493" t="s">
        <v>523</v>
      </c>
      <c r="AU2493" t="s">
        <v>579</v>
      </c>
      <c r="AV2493">
        <v>2034243</v>
      </c>
      <c r="AW2493">
        <v>102</v>
      </c>
      <c r="AX2493">
        <v>102</v>
      </c>
      <c r="AY2493" t="s">
        <v>426</v>
      </c>
      <c r="AZ2493" t="s">
        <v>426</v>
      </c>
      <c r="BA2493" t="s">
        <v>426</v>
      </c>
    </row>
    <row r="2494" spans="1:53" x14ac:dyDescent="0.55000000000000004">
      <c r="A2494">
        <v>2005</v>
      </c>
      <c r="B2494" t="b">
        <f>IF(Table2[[#This Row],[yearID]]&gt;=1903,TRUE,FALSE)</f>
        <v>1</v>
      </c>
      <c r="C2494" t="b">
        <f>IF(Table2[[#This Row],[yearID]]&gt;=1973,TRUE,FALSE)</f>
        <v>1</v>
      </c>
      <c r="D2494" t="s">
        <v>410</v>
      </c>
      <c r="E2494" t="s">
        <v>436</v>
      </c>
      <c r="F2494" t="s">
        <v>412</v>
      </c>
      <c r="G2494" t="str">
        <f>VLOOKUP(Table2[[#This Row],[franchID]],TeamsFranchises!$A$1:$D$121,2,FALSE)</f>
        <v>New York Yankees</v>
      </c>
      <c r="H2494" t="s">
        <v>37</v>
      </c>
      <c r="I2494">
        <v>1</v>
      </c>
      <c r="J2494">
        <v>162</v>
      </c>
      <c r="K2494">
        <v>81</v>
      </c>
      <c r="L2494">
        <v>95</v>
      </c>
      <c r="M2494">
        <v>67</v>
      </c>
      <c r="N2494" t="s">
        <v>76</v>
      </c>
      <c r="O2494" t="s">
        <v>51</v>
      </c>
      <c r="P2494" t="s">
        <v>51</v>
      </c>
      <c r="Q2494">
        <f>IF(Table2[[#This Row],[LgWin]]="Y",1,0)</f>
        <v>0</v>
      </c>
      <c r="R2494" t="s">
        <v>51</v>
      </c>
      <c r="S2494">
        <f>IF(Table2[[#This Row],[WSWin]]="Y",1,0)</f>
        <v>0</v>
      </c>
      <c r="T2494">
        <v>886</v>
      </c>
      <c r="U2494">
        <v>5624</v>
      </c>
      <c r="V2494">
        <v>1552</v>
      </c>
      <c r="W2494">
        <v>259</v>
      </c>
      <c r="X2494">
        <v>16</v>
      </c>
      <c r="Y2494">
        <v>229</v>
      </c>
      <c r="Z2494">
        <v>637</v>
      </c>
      <c r="AA2494">
        <v>989</v>
      </c>
      <c r="AB2494">
        <v>84</v>
      </c>
      <c r="AC2494">
        <v>27</v>
      </c>
      <c r="AD2494">
        <v>73</v>
      </c>
      <c r="AE2494">
        <v>43</v>
      </c>
      <c r="AF2494">
        <v>789</v>
      </c>
      <c r="AG2494">
        <v>718</v>
      </c>
      <c r="AH2494">
        <v>4.5199999999999996</v>
      </c>
      <c r="AI2494">
        <v>8</v>
      </c>
      <c r="AJ2494">
        <v>14</v>
      </c>
      <c r="AK2494">
        <v>46</v>
      </c>
      <c r="AL2494">
        <v>4292</v>
      </c>
      <c r="AM2494">
        <v>1495</v>
      </c>
      <c r="AN2494">
        <v>164</v>
      </c>
      <c r="AO2494">
        <v>463</v>
      </c>
      <c r="AP2494">
        <v>985</v>
      </c>
      <c r="AQ2494">
        <v>95</v>
      </c>
      <c r="AR2494">
        <v>151</v>
      </c>
      <c r="AS2494">
        <v>0.98399999999999999</v>
      </c>
      <c r="AT2494" t="s">
        <v>459</v>
      </c>
      <c r="AU2494" t="s">
        <v>571</v>
      </c>
      <c r="AV2494">
        <v>4090696</v>
      </c>
      <c r="AW2494">
        <v>98</v>
      </c>
      <c r="AX2494">
        <v>97</v>
      </c>
      <c r="AY2494" t="s">
        <v>412</v>
      </c>
      <c r="AZ2494" t="s">
        <v>436</v>
      </c>
      <c r="BA2494" t="s">
        <v>436</v>
      </c>
    </row>
    <row r="2495" spans="1:53" x14ac:dyDescent="0.55000000000000004">
      <c r="A2495">
        <v>2005</v>
      </c>
      <c r="B2495" t="b">
        <f>IF(Table2[[#This Row],[yearID]]&gt;=1903,TRUE,FALSE)</f>
        <v>1</v>
      </c>
      <c r="C2495" t="b">
        <f>IF(Table2[[#This Row],[yearID]]&gt;=1973,TRUE,FALSE)</f>
        <v>1</v>
      </c>
      <c r="D2495" t="s">
        <v>157</v>
      </c>
      <c r="E2495" t="s">
        <v>532</v>
      </c>
      <c r="F2495" t="s">
        <v>533</v>
      </c>
      <c r="G2495" t="str">
        <f>VLOOKUP(Table2[[#This Row],[franchID]],TeamsFranchises!$A$1:$D$121,2,FALSE)</f>
        <v>New York Mets</v>
      </c>
      <c r="H2495" t="s">
        <v>37</v>
      </c>
      <c r="I2495">
        <v>3</v>
      </c>
      <c r="J2495">
        <v>162</v>
      </c>
      <c r="K2495">
        <v>81</v>
      </c>
      <c r="L2495">
        <v>83</v>
      </c>
      <c r="M2495">
        <v>79</v>
      </c>
      <c r="N2495" t="s">
        <v>51</v>
      </c>
      <c r="O2495" t="s">
        <v>51</v>
      </c>
      <c r="P2495" t="s">
        <v>51</v>
      </c>
      <c r="Q2495">
        <f>IF(Table2[[#This Row],[LgWin]]="Y",1,0)</f>
        <v>0</v>
      </c>
      <c r="R2495" t="s">
        <v>51</v>
      </c>
      <c r="S2495">
        <f>IF(Table2[[#This Row],[WSWin]]="Y",1,0)</f>
        <v>0</v>
      </c>
      <c r="T2495">
        <v>722</v>
      </c>
      <c r="U2495">
        <v>5505</v>
      </c>
      <c r="V2495">
        <v>1421</v>
      </c>
      <c r="W2495">
        <v>279</v>
      </c>
      <c r="X2495">
        <v>32</v>
      </c>
      <c r="Y2495">
        <v>175</v>
      </c>
      <c r="Z2495">
        <v>486</v>
      </c>
      <c r="AA2495">
        <v>1075</v>
      </c>
      <c r="AB2495">
        <v>153</v>
      </c>
      <c r="AC2495">
        <v>40</v>
      </c>
      <c r="AD2495">
        <v>48</v>
      </c>
      <c r="AE2495">
        <v>38</v>
      </c>
      <c r="AF2495">
        <v>648</v>
      </c>
      <c r="AG2495">
        <v>599</v>
      </c>
      <c r="AH2495">
        <v>3.76</v>
      </c>
      <c r="AI2495">
        <v>8</v>
      </c>
      <c r="AJ2495">
        <v>11</v>
      </c>
      <c r="AK2495">
        <v>38</v>
      </c>
      <c r="AL2495">
        <v>4307</v>
      </c>
      <c r="AM2495">
        <v>1390</v>
      </c>
      <c r="AN2495">
        <v>135</v>
      </c>
      <c r="AO2495">
        <v>491</v>
      </c>
      <c r="AP2495">
        <v>1012</v>
      </c>
      <c r="AQ2495">
        <v>106</v>
      </c>
      <c r="AR2495">
        <v>146</v>
      </c>
      <c r="AS2495">
        <v>0.98299999999999998</v>
      </c>
      <c r="AT2495" t="s">
        <v>534</v>
      </c>
      <c r="AU2495" t="s">
        <v>536</v>
      </c>
      <c r="AV2495">
        <v>2829929</v>
      </c>
      <c r="AW2495">
        <v>98</v>
      </c>
      <c r="AX2495">
        <v>97</v>
      </c>
      <c r="AY2495" t="s">
        <v>533</v>
      </c>
      <c r="AZ2495" t="s">
        <v>532</v>
      </c>
      <c r="BA2495" t="s">
        <v>532</v>
      </c>
    </row>
    <row r="2496" spans="1:53" x14ac:dyDescent="0.55000000000000004">
      <c r="A2496">
        <v>2005</v>
      </c>
      <c r="B2496" t="b">
        <f>IF(Table2[[#This Row],[yearID]]&gt;=1903,TRUE,FALSE)</f>
        <v>1</v>
      </c>
      <c r="C2496" t="b">
        <f>IF(Table2[[#This Row],[yearID]]&gt;=1973,TRUE,FALSE)</f>
        <v>1</v>
      </c>
      <c r="D2496" t="s">
        <v>410</v>
      </c>
      <c r="E2496" t="s">
        <v>423</v>
      </c>
      <c r="F2496" t="s">
        <v>423</v>
      </c>
      <c r="G2496" t="str">
        <f>VLOOKUP(Table2[[#This Row],[franchID]],TeamsFranchises!$A$1:$D$121,2,FALSE)</f>
        <v>Oakland Athletics</v>
      </c>
      <c r="H2496" t="s">
        <v>8</v>
      </c>
      <c r="I2496">
        <v>2</v>
      </c>
      <c r="J2496">
        <v>162</v>
      </c>
      <c r="K2496">
        <v>81</v>
      </c>
      <c r="L2496">
        <v>88</v>
      </c>
      <c r="M2496">
        <v>74</v>
      </c>
      <c r="N2496" t="s">
        <v>51</v>
      </c>
      <c r="O2496" t="s">
        <v>51</v>
      </c>
      <c r="P2496" t="s">
        <v>51</v>
      </c>
      <c r="Q2496">
        <f>IF(Table2[[#This Row],[LgWin]]="Y",1,0)</f>
        <v>0</v>
      </c>
      <c r="R2496" t="s">
        <v>51</v>
      </c>
      <c r="S2496">
        <f>IF(Table2[[#This Row],[WSWin]]="Y",1,0)</f>
        <v>0</v>
      </c>
      <c r="T2496">
        <v>772</v>
      </c>
      <c r="U2496">
        <v>5627</v>
      </c>
      <c r="V2496">
        <v>1476</v>
      </c>
      <c r="W2496">
        <v>310</v>
      </c>
      <c r="X2496">
        <v>20</v>
      </c>
      <c r="Y2496">
        <v>155</v>
      </c>
      <c r="Z2496">
        <v>537</v>
      </c>
      <c r="AA2496">
        <v>819</v>
      </c>
      <c r="AB2496">
        <v>31</v>
      </c>
      <c r="AC2496">
        <v>22</v>
      </c>
      <c r="AD2496">
        <v>52</v>
      </c>
      <c r="AE2496">
        <v>40</v>
      </c>
      <c r="AF2496">
        <v>658</v>
      </c>
      <c r="AG2496">
        <v>594</v>
      </c>
      <c r="AH2496">
        <v>3.69</v>
      </c>
      <c r="AI2496">
        <v>9</v>
      </c>
      <c r="AJ2496">
        <v>12</v>
      </c>
      <c r="AK2496">
        <v>38</v>
      </c>
      <c r="AL2496">
        <v>4351</v>
      </c>
      <c r="AM2496">
        <v>1315</v>
      </c>
      <c r="AN2496">
        <v>154</v>
      </c>
      <c r="AO2496">
        <v>504</v>
      </c>
      <c r="AP2496">
        <v>1075</v>
      </c>
      <c r="AQ2496">
        <v>88</v>
      </c>
      <c r="AR2496">
        <v>166</v>
      </c>
      <c r="AS2496">
        <v>0.98599999999999999</v>
      </c>
      <c r="AT2496" t="s">
        <v>546</v>
      </c>
      <c r="AU2496" t="s">
        <v>628</v>
      </c>
      <c r="AV2496">
        <v>2109118</v>
      </c>
      <c r="AW2496">
        <v>101</v>
      </c>
      <c r="AX2496">
        <v>100</v>
      </c>
      <c r="AY2496" t="s">
        <v>423</v>
      </c>
      <c r="AZ2496" t="s">
        <v>423</v>
      </c>
      <c r="BA2496" t="s">
        <v>423</v>
      </c>
    </row>
    <row r="2497" spans="1:53" x14ac:dyDescent="0.55000000000000004">
      <c r="A2497">
        <v>2005</v>
      </c>
      <c r="B2497" t="b">
        <f>IF(Table2[[#This Row],[yearID]]&gt;=1903,TRUE,FALSE)</f>
        <v>1</v>
      </c>
      <c r="C2497" t="b">
        <f>IF(Table2[[#This Row],[yearID]]&gt;=1973,TRUE,FALSE)</f>
        <v>1</v>
      </c>
      <c r="D2497" t="s">
        <v>157</v>
      </c>
      <c r="E2497" t="s">
        <v>122</v>
      </c>
      <c r="F2497" t="s">
        <v>122</v>
      </c>
      <c r="G2497" t="str">
        <f>VLOOKUP(Table2[[#This Row],[franchID]],TeamsFranchises!$A$1:$D$121,2,FALSE)</f>
        <v>Philadelphia Phillies</v>
      </c>
      <c r="H2497" t="s">
        <v>37</v>
      </c>
      <c r="I2497">
        <v>2</v>
      </c>
      <c r="J2497">
        <v>162</v>
      </c>
      <c r="K2497">
        <v>81</v>
      </c>
      <c r="L2497">
        <v>88</v>
      </c>
      <c r="M2497">
        <v>74</v>
      </c>
      <c r="N2497" t="s">
        <v>51</v>
      </c>
      <c r="O2497" t="s">
        <v>51</v>
      </c>
      <c r="P2497" t="s">
        <v>51</v>
      </c>
      <c r="Q2497">
        <f>IF(Table2[[#This Row],[LgWin]]="Y",1,0)</f>
        <v>0</v>
      </c>
      <c r="R2497" t="s">
        <v>51</v>
      </c>
      <c r="S2497">
        <f>IF(Table2[[#This Row],[WSWin]]="Y",1,0)</f>
        <v>0</v>
      </c>
      <c r="T2497">
        <v>807</v>
      </c>
      <c r="U2497">
        <v>5542</v>
      </c>
      <c r="V2497">
        <v>1494</v>
      </c>
      <c r="W2497">
        <v>282</v>
      </c>
      <c r="X2497">
        <v>35</v>
      </c>
      <c r="Y2497">
        <v>167</v>
      </c>
      <c r="Z2497">
        <v>639</v>
      </c>
      <c r="AA2497">
        <v>1083</v>
      </c>
      <c r="AB2497">
        <v>116</v>
      </c>
      <c r="AC2497">
        <v>27</v>
      </c>
      <c r="AD2497">
        <v>56</v>
      </c>
      <c r="AE2497">
        <v>46</v>
      </c>
      <c r="AF2497">
        <v>726</v>
      </c>
      <c r="AG2497">
        <v>672</v>
      </c>
      <c r="AH2497">
        <v>4.21</v>
      </c>
      <c r="AI2497">
        <v>4</v>
      </c>
      <c r="AJ2497">
        <v>6</v>
      </c>
      <c r="AK2497">
        <v>40</v>
      </c>
      <c r="AL2497">
        <v>4305</v>
      </c>
      <c r="AM2497">
        <v>1379</v>
      </c>
      <c r="AN2497">
        <v>189</v>
      </c>
      <c r="AO2497">
        <v>487</v>
      </c>
      <c r="AP2497">
        <v>1159</v>
      </c>
      <c r="AQ2497">
        <v>90</v>
      </c>
      <c r="AR2497">
        <v>132</v>
      </c>
      <c r="AS2497">
        <v>0.98499999999999999</v>
      </c>
      <c r="AT2497" t="s">
        <v>358</v>
      </c>
      <c r="AU2497" t="s">
        <v>622</v>
      </c>
      <c r="AV2497">
        <v>2665304</v>
      </c>
      <c r="AW2497">
        <v>105</v>
      </c>
      <c r="AX2497">
        <v>104</v>
      </c>
      <c r="AY2497" t="s">
        <v>122</v>
      </c>
      <c r="AZ2497" t="s">
        <v>122</v>
      </c>
      <c r="BA2497" t="s">
        <v>122</v>
      </c>
    </row>
    <row r="2498" spans="1:53" x14ac:dyDescent="0.55000000000000004">
      <c r="A2498">
        <v>2005</v>
      </c>
      <c r="B2498" t="b">
        <f>IF(Table2[[#This Row],[yearID]]&gt;=1903,TRUE,FALSE)</f>
        <v>1</v>
      </c>
      <c r="C2498" t="b">
        <f>IF(Table2[[#This Row],[yearID]]&gt;=1973,TRUE,FALSE)</f>
        <v>1</v>
      </c>
      <c r="D2498" t="s">
        <v>157</v>
      </c>
      <c r="E2498" t="s">
        <v>229</v>
      </c>
      <c r="F2498" t="s">
        <v>229</v>
      </c>
      <c r="G2498" t="str">
        <f>VLOOKUP(Table2[[#This Row],[franchID]],TeamsFranchises!$A$1:$D$121,2,FALSE)</f>
        <v>Pittsburgh Pirates</v>
      </c>
      <c r="H2498" t="s">
        <v>591</v>
      </c>
      <c r="I2498">
        <v>6</v>
      </c>
      <c r="J2498">
        <v>162</v>
      </c>
      <c r="K2498">
        <v>81</v>
      </c>
      <c r="L2498">
        <v>67</v>
      </c>
      <c r="M2498">
        <v>95</v>
      </c>
      <c r="N2498" t="s">
        <v>51</v>
      </c>
      <c r="O2498" t="s">
        <v>51</v>
      </c>
      <c r="P2498" t="s">
        <v>51</v>
      </c>
      <c r="Q2498">
        <f>IF(Table2[[#This Row],[LgWin]]="Y",1,0)</f>
        <v>0</v>
      </c>
      <c r="R2498" t="s">
        <v>51</v>
      </c>
      <c r="S2498">
        <f>IF(Table2[[#This Row],[WSWin]]="Y",1,0)</f>
        <v>0</v>
      </c>
      <c r="T2498">
        <v>680</v>
      </c>
      <c r="U2498">
        <v>5573</v>
      </c>
      <c r="V2498">
        <v>1445</v>
      </c>
      <c r="W2498">
        <v>292</v>
      </c>
      <c r="X2498">
        <v>38</v>
      </c>
      <c r="Y2498">
        <v>139</v>
      </c>
      <c r="Z2498">
        <v>471</v>
      </c>
      <c r="AA2498">
        <v>1092</v>
      </c>
      <c r="AB2498">
        <v>73</v>
      </c>
      <c r="AC2498">
        <v>30</v>
      </c>
      <c r="AD2498">
        <v>72</v>
      </c>
      <c r="AE2498">
        <v>49</v>
      </c>
      <c r="AF2498">
        <v>769</v>
      </c>
      <c r="AG2498">
        <v>706</v>
      </c>
      <c r="AH2498">
        <v>4.42</v>
      </c>
      <c r="AI2498">
        <v>4</v>
      </c>
      <c r="AJ2498">
        <v>14</v>
      </c>
      <c r="AK2498">
        <v>35</v>
      </c>
      <c r="AL2498">
        <v>4308</v>
      </c>
      <c r="AM2498">
        <v>1456</v>
      </c>
      <c r="AN2498">
        <v>162</v>
      </c>
      <c r="AO2498">
        <v>612</v>
      </c>
      <c r="AP2498">
        <v>958</v>
      </c>
      <c r="AQ2498">
        <v>117</v>
      </c>
      <c r="AR2498">
        <v>193</v>
      </c>
      <c r="AS2498">
        <v>0.98099999999999998</v>
      </c>
      <c r="AT2498" t="s">
        <v>390</v>
      </c>
      <c r="AU2498" t="s">
        <v>615</v>
      </c>
      <c r="AV2498">
        <v>1817245</v>
      </c>
      <c r="AW2498">
        <v>99</v>
      </c>
      <c r="AX2498">
        <v>100</v>
      </c>
      <c r="AY2498" t="s">
        <v>229</v>
      </c>
      <c r="AZ2498" t="s">
        <v>229</v>
      </c>
      <c r="BA2498" t="s">
        <v>229</v>
      </c>
    </row>
    <row r="2499" spans="1:53" x14ac:dyDescent="0.55000000000000004">
      <c r="A2499">
        <v>2005</v>
      </c>
      <c r="B2499" t="b">
        <f>IF(Table2[[#This Row],[yearID]]&gt;=1903,TRUE,FALSE)</f>
        <v>1</v>
      </c>
      <c r="C2499" t="b">
        <f>IF(Table2[[#This Row],[yearID]]&gt;=1973,TRUE,FALSE)</f>
        <v>1</v>
      </c>
      <c r="D2499" t="s">
        <v>157</v>
      </c>
      <c r="E2499" t="s">
        <v>554</v>
      </c>
      <c r="F2499" t="s">
        <v>555</v>
      </c>
      <c r="G2499" t="str">
        <f>VLOOKUP(Table2[[#This Row],[franchID]],TeamsFranchises!$A$1:$D$121,2,FALSE)</f>
        <v>San Diego Padres</v>
      </c>
      <c r="H2499" t="s">
        <v>8</v>
      </c>
      <c r="I2499">
        <v>1</v>
      </c>
      <c r="J2499">
        <v>162</v>
      </c>
      <c r="K2499">
        <v>81</v>
      </c>
      <c r="L2499">
        <v>82</v>
      </c>
      <c r="M2499">
        <v>80</v>
      </c>
      <c r="N2499" t="s">
        <v>76</v>
      </c>
      <c r="O2499" t="s">
        <v>51</v>
      </c>
      <c r="P2499" t="s">
        <v>51</v>
      </c>
      <c r="Q2499">
        <f>IF(Table2[[#This Row],[LgWin]]="Y",1,0)</f>
        <v>0</v>
      </c>
      <c r="R2499" t="s">
        <v>51</v>
      </c>
      <c r="S2499">
        <f>IF(Table2[[#This Row],[WSWin]]="Y",1,0)</f>
        <v>0</v>
      </c>
      <c r="T2499">
        <v>684</v>
      </c>
      <c r="U2499">
        <v>5502</v>
      </c>
      <c r="V2499">
        <v>1416</v>
      </c>
      <c r="W2499">
        <v>269</v>
      </c>
      <c r="X2499">
        <v>39</v>
      </c>
      <c r="Y2499">
        <v>130</v>
      </c>
      <c r="Z2499">
        <v>600</v>
      </c>
      <c r="AA2499">
        <v>977</v>
      </c>
      <c r="AB2499">
        <v>99</v>
      </c>
      <c r="AC2499">
        <v>44</v>
      </c>
      <c r="AD2499">
        <v>49</v>
      </c>
      <c r="AE2499">
        <v>48</v>
      </c>
      <c r="AF2499">
        <v>726</v>
      </c>
      <c r="AG2499">
        <v>668</v>
      </c>
      <c r="AH2499">
        <v>4.13</v>
      </c>
      <c r="AI2499">
        <v>4</v>
      </c>
      <c r="AJ2499">
        <v>8</v>
      </c>
      <c r="AK2499">
        <v>45</v>
      </c>
      <c r="AL2499">
        <v>4366</v>
      </c>
      <c r="AM2499">
        <v>1452</v>
      </c>
      <c r="AN2499">
        <v>146</v>
      </c>
      <c r="AO2499">
        <v>503</v>
      </c>
      <c r="AP2499">
        <v>1133</v>
      </c>
      <c r="AQ2499">
        <v>109</v>
      </c>
      <c r="AR2499">
        <v>136</v>
      </c>
      <c r="AS2499">
        <v>0.98199999999999998</v>
      </c>
      <c r="AT2499" t="s">
        <v>556</v>
      </c>
      <c r="AU2499" t="s">
        <v>623</v>
      </c>
      <c r="AV2499">
        <v>2869787</v>
      </c>
      <c r="AW2499">
        <v>92</v>
      </c>
      <c r="AX2499">
        <v>91</v>
      </c>
      <c r="AY2499" t="s">
        <v>555</v>
      </c>
      <c r="AZ2499" t="s">
        <v>554</v>
      </c>
      <c r="BA2499" t="s">
        <v>554</v>
      </c>
    </row>
    <row r="2500" spans="1:53" x14ac:dyDescent="0.55000000000000004">
      <c r="A2500">
        <v>2005</v>
      </c>
      <c r="B2500" t="b">
        <f>IF(Table2[[#This Row],[yearID]]&gt;=1903,TRUE,FALSE)</f>
        <v>1</v>
      </c>
      <c r="C2500" t="b">
        <f>IF(Table2[[#This Row],[yearID]]&gt;=1973,TRUE,FALSE)</f>
        <v>1</v>
      </c>
      <c r="D2500" t="s">
        <v>410</v>
      </c>
      <c r="E2500" t="s">
        <v>573</v>
      </c>
      <c r="F2500" t="s">
        <v>573</v>
      </c>
      <c r="G2500" t="str">
        <f>VLOOKUP(Table2[[#This Row],[franchID]],TeamsFranchises!$A$1:$D$121,2,FALSE)</f>
        <v>Seattle Mariners</v>
      </c>
      <c r="H2500" t="s">
        <v>8</v>
      </c>
      <c r="I2500">
        <v>4</v>
      </c>
      <c r="J2500">
        <v>162</v>
      </c>
      <c r="K2500">
        <v>81</v>
      </c>
      <c r="L2500">
        <v>69</v>
      </c>
      <c r="M2500">
        <v>93</v>
      </c>
      <c r="N2500" t="s">
        <v>51</v>
      </c>
      <c r="O2500" t="s">
        <v>51</v>
      </c>
      <c r="P2500" t="s">
        <v>51</v>
      </c>
      <c r="Q2500">
        <f>IF(Table2[[#This Row],[LgWin]]="Y",1,0)</f>
        <v>0</v>
      </c>
      <c r="R2500" t="s">
        <v>51</v>
      </c>
      <c r="S2500">
        <f>IF(Table2[[#This Row],[WSWin]]="Y",1,0)</f>
        <v>0</v>
      </c>
      <c r="T2500">
        <v>699</v>
      </c>
      <c r="U2500">
        <v>5507</v>
      </c>
      <c r="V2500">
        <v>1408</v>
      </c>
      <c r="W2500">
        <v>289</v>
      </c>
      <c r="X2500">
        <v>34</v>
      </c>
      <c r="Y2500">
        <v>130</v>
      </c>
      <c r="Z2500">
        <v>466</v>
      </c>
      <c r="AA2500">
        <v>986</v>
      </c>
      <c r="AB2500">
        <v>102</v>
      </c>
      <c r="AC2500">
        <v>47</v>
      </c>
      <c r="AD2500">
        <v>48</v>
      </c>
      <c r="AE2500">
        <v>37</v>
      </c>
      <c r="AF2500">
        <v>751</v>
      </c>
      <c r="AG2500">
        <v>712</v>
      </c>
      <c r="AH2500">
        <v>4.49</v>
      </c>
      <c r="AI2500">
        <v>6</v>
      </c>
      <c r="AJ2500">
        <v>7</v>
      </c>
      <c r="AK2500">
        <v>39</v>
      </c>
      <c r="AL2500">
        <v>4283</v>
      </c>
      <c r="AM2500">
        <v>1483</v>
      </c>
      <c r="AN2500">
        <v>179</v>
      </c>
      <c r="AO2500">
        <v>496</v>
      </c>
      <c r="AP2500">
        <v>892</v>
      </c>
      <c r="AQ2500">
        <v>86</v>
      </c>
      <c r="AR2500">
        <v>144</v>
      </c>
      <c r="AS2500">
        <v>0.98599999999999999</v>
      </c>
      <c r="AT2500" t="s">
        <v>574</v>
      </c>
      <c r="AU2500" t="s">
        <v>612</v>
      </c>
      <c r="AV2500">
        <v>2725459</v>
      </c>
      <c r="AW2500">
        <v>95</v>
      </c>
      <c r="AX2500">
        <v>96</v>
      </c>
      <c r="AY2500" t="s">
        <v>573</v>
      </c>
      <c r="AZ2500" t="s">
        <v>573</v>
      </c>
      <c r="BA2500" t="s">
        <v>573</v>
      </c>
    </row>
    <row r="2501" spans="1:53" x14ac:dyDescent="0.55000000000000004">
      <c r="A2501">
        <v>2005</v>
      </c>
      <c r="B2501" t="b">
        <f>IF(Table2[[#This Row],[yearID]]&gt;=1903,TRUE,FALSE)</f>
        <v>1</v>
      </c>
      <c r="C2501" t="b">
        <f>IF(Table2[[#This Row],[yearID]]&gt;=1973,TRUE,FALSE)</f>
        <v>1</v>
      </c>
      <c r="D2501" t="s">
        <v>157</v>
      </c>
      <c r="E2501" t="s">
        <v>514</v>
      </c>
      <c r="F2501" t="s">
        <v>243</v>
      </c>
      <c r="G2501" t="str">
        <f>VLOOKUP(Table2[[#This Row],[franchID]],TeamsFranchises!$A$1:$D$121,2,FALSE)</f>
        <v>San Francisco Giants</v>
      </c>
      <c r="H2501" t="s">
        <v>8</v>
      </c>
      <c r="I2501">
        <v>3</v>
      </c>
      <c r="J2501">
        <v>162</v>
      </c>
      <c r="K2501">
        <v>81</v>
      </c>
      <c r="L2501">
        <v>75</v>
      </c>
      <c r="M2501">
        <v>87</v>
      </c>
      <c r="N2501" t="s">
        <v>51</v>
      </c>
      <c r="O2501" t="s">
        <v>51</v>
      </c>
      <c r="P2501" t="s">
        <v>51</v>
      </c>
      <c r="Q2501">
        <f>IF(Table2[[#This Row],[LgWin]]="Y",1,0)</f>
        <v>0</v>
      </c>
      <c r="R2501" t="s">
        <v>51</v>
      </c>
      <c r="S2501">
        <f>IF(Table2[[#This Row],[WSWin]]="Y",1,0)</f>
        <v>0</v>
      </c>
      <c r="T2501">
        <v>649</v>
      </c>
      <c r="U2501">
        <v>5462</v>
      </c>
      <c r="V2501">
        <v>1427</v>
      </c>
      <c r="W2501">
        <v>299</v>
      </c>
      <c r="X2501">
        <v>26</v>
      </c>
      <c r="Y2501">
        <v>128</v>
      </c>
      <c r="Z2501">
        <v>431</v>
      </c>
      <c r="AA2501">
        <v>901</v>
      </c>
      <c r="AB2501">
        <v>71</v>
      </c>
      <c r="AC2501">
        <v>35</v>
      </c>
      <c r="AD2501">
        <v>49</v>
      </c>
      <c r="AE2501">
        <v>44</v>
      </c>
      <c r="AF2501">
        <v>745</v>
      </c>
      <c r="AG2501">
        <v>695</v>
      </c>
      <c r="AH2501">
        <v>4.33</v>
      </c>
      <c r="AI2501">
        <v>4</v>
      </c>
      <c r="AJ2501">
        <v>8</v>
      </c>
      <c r="AK2501">
        <v>46</v>
      </c>
      <c r="AL2501">
        <v>4333</v>
      </c>
      <c r="AM2501">
        <v>1456</v>
      </c>
      <c r="AN2501">
        <v>151</v>
      </c>
      <c r="AO2501">
        <v>592</v>
      </c>
      <c r="AP2501">
        <v>972</v>
      </c>
      <c r="AQ2501">
        <v>90</v>
      </c>
      <c r="AR2501">
        <v>146</v>
      </c>
      <c r="AS2501">
        <v>0.98499999999999999</v>
      </c>
      <c r="AT2501" t="s">
        <v>515</v>
      </c>
      <c r="AU2501" t="s">
        <v>624</v>
      </c>
      <c r="AV2501">
        <v>3181023</v>
      </c>
      <c r="AW2501">
        <v>101</v>
      </c>
      <c r="AX2501">
        <v>101</v>
      </c>
      <c r="AY2501" t="s">
        <v>243</v>
      </c>
      <c r="AZ2501" t="s">
        <v>514</v>
      </c>
      <c r="BA2501" t="s">
        <v>514</v>
      </c>
    </row>
    <row r="2502" spans="1:53" x14ac:dyDescent="0.55000000000000004">
      <c r="A2502">
        <v>2005</v>
      </c>
      <c r="B2502" t="b">
        <f>IF(Table2[[#This Row],[yearID]]&gt;=1903,TRUE,FALSE)</f>
        <v>1</v>
      </c>
      <c r="C2502" t="b">
        <f>IF(Table2[[#This Row],[yearID]]&gt;=1973,TRUE,FALSE)</f>
        <v>1</v>
      </c>
      <c r="D2502" t="s">
        <v>157</v>
      </c>
      <c r="E2502" t="s">
        <v>396</v>
      </c>
      <c r="F2502" t="s">
        <v>154</v>
      </c>
      <c r="G2502" t="str">
        <f>VLOOKUP(Table2[[#This Row],[franchID]],TeamsFranchises!$A$1:$D$121,2,FALSE)</f>
        <v>St. Louis Cardinals</v>
      </c>
      <c r="H2502" t="s">
        <v>591</v>
      </c>
      <c r="I2502">
        <v>1</v>
      </c>
      <c r="J2502">
        <v>162</v>
      </c>
      <c r="K2502">
        <v>81</v>
      </c>
      <c r="L2502">
        <v>100</v>
      </c>
      <c r="M2502">
        <v>62</v>
      </c>
      <c r="N2502" t="s">
        <v>76</v>
      </c>
      <c r="O2502" t="s">
        <v>51</v>
      </c>
      <c r="P2502" t="s">
        <v>51</v>
      </c>
      <c r="Q2502">
        <f>IF(Table2[[#This Row],[LgWin]]="Y",1,0)</f>
        <v>0</v>
      </c>
      <c r="R2502" t="s">
        <v>51</v>
      </c>
      <c r="S2502">
        <f>IF(Table2[[#This Row],[WSWin]]="Y",1,0)</f>
        <v>0</v>
      </c>
      <c r="T2502">
        <v>805</v>
      </c>
      <c r="U2502">
        <v>5538</v>
      </c>
      <c r="V2502">
        <v>1494</v>
      </c>
      <c r="W2502">
        <v>287</v>
      </c>
      <c r="X2502">
        <v>26</v>
      </c>
      <c r="Y2502">
        <v>170</v>
      </c>
      <c r="Z2502">
        <v>534</v>
      </c>
      <c r="AA2502">
        <v>947</v>
      </c>
      <c r="AB2502">
        <v>83</v>
      </c>
      <c r="AC2502">
        <v>36</v>
      </c>
      <c r="AD2502">
        <v>62</v>
      </c>
      <c r="AE2502">
        <v>35</v>
      </c>
      <c r="AF2502">
        <v>634</v>
      </c>
      <c r="AG2502">
        <v>560</v>
      </c>
      <c r="AH2502">
        <v>3.49</v>
      </c>
      <c r="AI2502">
        <v>15</v>
      </c>
      <c r="AJ2502">
        <v>14</v>
      </c>
      <c r="AK2502">
        <v>48</v>
      </c>
      <c r="AL2502">
        <v>4337</v>
      </c>
      <c r="AM2502">
        <v>1399</v>
      </c>
      <c r="AN2502">
        <v>153</v>
      </c>
      <c r="AO2502">
        <v>443</v>
      </c>
      <c r="AP2502">
        <v>974</v>
      </c>
      <c r="AQ2502">
        <v>100</v>
      </c>
      <c r="AR2502">
        <v>196</v>
      </c>
      <c r="AS2502">
        <v>0.98399999999999999</v>
      </c>
      <c r="AT2502" t="s">
        <v>409</v>
      </c>
      <c r="AU2502" t="s">
        <v>545</v>
      </c>
      <c r="AV2502">
        <v>3538988</v>
      </c>
      <c r="AW2502">
        <v>101</v>
      </c>
      <c r="AX2502">
        <v>100</v>
      </c>
      <c r="AY2502" t="s">
        <v>154</v>
      </c>
      <c r="AZ2502" t="s">
        <v>396</v>
      </c>
      <c r="BA2502" t="s">
        <v>396</v>
      </c>
    </row>
    <row r="2503" spans="1:53" x14ac:dyDescent="0.55000000000000004">
      <c r="A2503">
        <v>2005</v>
      </c>
      <c r="B2503" t="b">
        <f>IF(Table2[[#This Row],[yearID]]&gt;=1903,TRUE,FALSE)</f>
        <v>1</v>
      </c>
      <c r="C2503" t="b">
        <f>IF(Table2[[#This Row],[yearID]]&gt;=1973,TRUE,FALSE)</f>
        <v>1</v>
      </c>
      <c r="D2503" t="s">
        <v>410</v>
      </c>
      <c r="E2503" t="s">
        <v>604</v>
      </c>
      <c r="F2503" t="s">
        <v>605</v>
      </c>
      <c r="G2503" t="str">
        <f>VLOOKUP(Table2[[#This Row],[franchID]],TeamsFranchises!$A$1:$D$121,2,FALSE)</f>
        <v>Tampa Bay Rays</v>
      </c>
      <c r="H2503" t="s">
        <v>37</v>
      </c>
      <c r="I2503">
        <v>5</v>
      </c>
      <c r="J2503">
        <v>162</v>
      </c>
      <c r="K2503">
        <v>81</v>
      </c>
      <c r="L2503">
        <v>67</v>
      </c>
      <c r="M2503">
        <v>95</v>
      </c>
      <c r="N2503" t="s">
        <v>51</v>
      </c>
      <c r="O2503" t="s">
        <v>51</v>
      </c>
      <c r="P2503" t="s">
        <v>51</v>
      </c>
      <c r="Q2503">
        <f>IF(Table2[[#This Row],[LgWin]]="Y",1,0)</f>
        <v>0</v>
      </c>
      <c r="R2503" t="s">
        <v>51</v>
      </c>
      <c r="S2503">
        <f>IF(Table2[[#This Row],[WSWin]]="Y",1,0)</f>
        <v>0</v>
      </c>
      <c r="T2503">
        <v>750</v>
      </c>
      <c r="U2503">
        <v>5552</v>
      </c>
      <c r="V2503">
        <v>1519</v>
      </c>
      <c r="W2503">
        <v>289</v>
      </c>
      <c r="X2503">
        <v>40</v>
      </c>
      <c r="Y2503">
        <v>157</v>
      </c>
      <c r="Z2503">
        <v>412</v>
      </c>
      <c r="AA2503">
        <v>990</v>
      </c>
      <c r="AB2503">
        <v>151</v>
      </c>
      <c r="AC2503">
        <v>49</v>
      </c>
      <c r="AD2503">
        <v>69</v>
      </c>
      <c r="AE2503">
        <v>51</v>
      </c>
      <c r="AF2503">
        <v>936</v>
      </c>
      <c r="AG2503">
        <v>851</v>
      </c>
      <c r="AH2503">
        <v>5.39</v>
      </c>
      <c r="AI2503">
        <v>1</v>
      </c>
      <c r="AJ2503">
        <v>4</v>
      </c>
      <c r="AK2503">
        <v>43</v>
      </c>
      <c r="AL2503">
        <v>4265</v>
      </c>
      <c r="AM2503">
        <v>1570</v>
      </c>
      <c r="AN2503">
        <v>194</v>
      </c>
      <c r="AO2503">
        <v>615</v>
      </c>
      <c r="AP2503">
        <v>949</v>
      </c>
      <c r="AQ2503">
        <v>124</v>
      </c>
      <c r="AR2503">
        <v>139</v>
      </c>
      <c r="AS2503">
        <v>0.97899999999999998</v>
      </c>
      <c r="AT2503" t="s">
        <v>606</v>
      </c>
      <c r="AU2503" t="s">
        <v>607</v>
      </c>
      <c r="AV2503">
        <v>1141669</v>
      </c>
      <c r="AW2503">
        <v>99</v>
      </c>
      <c r="AX2503">
        <v>100</v>
      </c>
      <c r="AY2503" t="s">
        <v>605</v>
      </c>
      <c r="AZ2503" t="s">
        <v>604</v>
      </c>
      <c r="BA2503" t="s">
        <v>604</v>
      </c>
    </row>
    <row r="2504" spans="1:53" x14ac:dyDescent="0.55000000000000004">
      <c r="A2504">
        <v>2005</v>
      </c>
      <c r="B2504" t="b">
        <f>IF(Table2[[#This Row],[yearID]]&gt;=1903,TRUE,FALSE)</f>
        <v>1</v>
      </c>
      <c r="C2504" t="b">
        <f>IF(Table2[[#This Row],[yearID]]&gt;=1973,TRUE,FALSE)</f>
        <v>1</v>
      </c>
      <c r="D2504" t="s">
        <v>410</v>
      </c>
      <c r="E2504" t="s">
        <v>526</v>
      </c>
      <c r="F2504" t="s">
        <v>526</v>
      </c>
      <c r="G2504" t="str">
        <f>VLOOKUP(Table2[[#This Row],[franchID]],TeamsFranchises!$A$1:$D$121,2,FALSE)</f>
        <v>Texas Rangers</v>
      </c>
      <c r="H2504" t="s">
        <v>8</v>
      </c>
      <c r="I2504">
        <v>3</v>
      </c>
      <c r="J2504">
        <v>162</v>
      </c>
      <c r="K2504">
        <v>81</v>
      </c>
      <c r="L2504">
        <v>79</v>
      </c>
      <c r="M2504">
        <v>83</v>
      </c>
      <c r="N2504" t="s">
        <v>51</v>
      </c>
      <c r="O2504" t="s">
        <v>51</v>
      </c>
      <c r="P2504" t="s">
        <v>51</v>
      </c>
      <c r="Q2504">
        <f>IF(Table2[[#This Row],[LgWin]]="Y",1,0)</f>
        <v>0</v>
      </c>
      <c r="R2504" t="s">
        <v>51</v>
      </c>
      <c r="S2504">
        <f>IF(Table2[[#This Row],[WSWin]]="Y",1,0)</f>
        <v>0</v>
      </c>
      <c r="T2504">
        <v>865</v>
      </c>
      <c r="U2504">
        <v>5716</v>
      </c>
      <c r="V2504">
        <v>1528</v>
      </c>
      <c r="W2504">
        <v>311</v>
      </c>
      <c r="X2504">
        <v>29</v>
      </c>
      <c r="Y2504">
        <v>260</v>
      </c>
      <c r="Z2504">
        <v>495</v>
      </c>
      <c r="AA2504">
        <v>1112</v>
      </c>
      <c r="AB2504">
        <v>67</v>
      </c>
      <c r="AC2504">
        <v>15</v>
      </c>
      <c r="AD2504">
        <v>48</v>
      </c>
      <c r="AE2504">
        <v>32</v>
      </c>
      <c r="AF2504">
        <v>858</v>
      </c>
      <c r="AG2504">
        <v>794</v>
      </c>
      <c r="AH2504">
        <v>4.96</v>
      </c>
      <c r="AI2504">
        <v>2</v>
      </c>
      <c r="AJ2504">
        <v>6</v>
      </c>
      <c r="AK2504">
        <v>46</v>
      </c>
      <c r="AL2504">
        <v>4320</v>
      </c>
      <c r="AM2504">
        <v>1589</v>
      </c>
      <c r="AN2504">
        <v>159</v>
      </c>
      <c r="AO2504">
        <v>522</v>
      </c>
      <c r="AP2504">
        <v>932</v>
      </c>
      <c r="AQ2504">
        <v>108</v>
      </c>
      <c r="AR2504">
        <v>149</v>
      </c>
      <c r="AS2504">
        <v>0.98199999999999998</v>
      </c>
      <c r="AT2504" t="s">
        <v>568</v>
      </c>
      <c r="AU2504" t="s">
        <v>629</v>
      </c>
      <c r="AV2504">
        <v>2525221</v>
      </c>
      <c r="AW2504">
        <v>106</v>
      </c>
      <c r="AX2504">
        <v>106</v>
      </c>
      <c r="AY2504" t="s">
        <v>526</v>
      </c>
      <c r="AZ2504" t="s">
        <v>526</v>
      </c>
      <c r="BA2504" t="s">
        <v>526</v>
      </c>
    </row>
    <row r="2505" spans="1:53" x14ac:dyDescent="0.55000000000000004">
      <c r="A2505">
        <v>2005</v>
      </c>
      <c r="B2505" t="b">
        <f>IF(Table2[[#This Row],[yearID]]&gt;=1903,TRUE,FALSE)</f>
        <v>1</v>
      </c>
      <c r="C2505" t="b">
        <f>IF(Table2[[#This Row],[yearID]]&gt;=1973,TRUE,FALSE)</f>
        <v>1</v>
      </c>
      <c r="D2505" t="s">
        <v>410</v>
      </c>
      <c r="E2505" t="s">
        <v>576</v>
      </c>
      <c r="F2505" t="s">
        <v>576</v>
      </c>
      <c r="G2505" t="str">
        <f>VLOOKUP(Table2[[#This Row],[franchID]],TeamsFranchises!$A$1:$D$121,2,FALSE)</f>
        <v>Toronto Blue Jays</v>
      </c>
      <c r="H2505" t="s">
        <v>37</v>
      </c>
      <c r="I2505">
        <v>3</v>
      </c>
      <c r="J2505">
        <v>162</v>
      </c>
      <c r="K2505">
        <v>81</v>
      </c>
      <c r="L2505">
        <v>80</v>
      </c>
      <c r="M2505">
        <v>82</v>
      </c>
      <c r="N2505" t="s">
        <v>51</v>
      </c>
      <c r="O2505" t="s">
        <v>51</v>
      </c>
      <c r="P2505" t="s">
        <v>51</v>
      </c>
      <c r="Q2505">
        <f>IF(Table2[[#This Row],[LgWin]]="Y",1,0)</f>
        <v>0</v>
      </c>
      <c r="R2505" t="s">
        <v>51</v>
      </c>
      <c r="S2505">
        <f>IF(Table2[[#This Row],[WSWin]]="Y",1,0)</f>
        <v>0</v>
      </c>
      <c r="T2505">
        <v>775</v>
      </c>
      <c r="U2505">
        <v>5581</v>
      </c>
      <c r="V2505">
        <v>1480</v>
      </c>
      <c r="W2505">
        <v>307</v>
      </c>
      <c r="X2505">
        <v>39</v>
      </c>
      <c r="Y2505">
        <v>136</v>
      </c>
      <c r="Z2505">
        <v>486</v>
      </c>
      <c r="AA2505">
        <v>955</v>
      </c>
      <c r="AB2505">
        <v>72</v>
      </c>
      <c r="AC2505">
        <v>35</v>
      </c>
      <c r="AD2505">
        <v>89</v>
      </c>
      <c r="AE2505">
        <v>56</v>
      </c>
      <c r="AF2505">
        <v>705</v>
      </c>
      <c r="AG2505">
        <v>653</v>
      </c>
      <c r="AH2505">
        <v>4.0599999999999996</v>
      </c>
      <c r="AI2505">
        <v>9</v>
      </c>
      <c r="AJ2505">
        <v>8</v>
      </c>
      <c r="AK2505">
        <v>35</v>
      </c>
      <c r="AL2505">
        <v>4341</v>
      </c>
      <c r="AM2505">
        <v>1475</v>
      </c>
      <c r="AN2505">
        <v>185</v>
      </c>
      <c r="AO2505">
        <v>444</v>
      </c>
      <c r="AP2505">
        <v>958</v>
      </c>
      <c r="AQ2505">
        <v>95</v>
      </c>
      <c r="AR2505">
        <v>154</v>
      </c>
      <c r="AS2505">
        <v>0.98499999999999999</v>
      </c>
      <c r="AT2505" t="s">
        <v>577</v>
      </c>
      <c r="AU2505" t="s">
        <v>630</v>
      </c>
      <c r="AV2505">
        <v>2014995</v>
      </c>
      <c r="AW2505">
        <v>102</v>
      </c>
      <c r="AX2505">
        <v>102</v>
      </c>
      <c r="AY2505" t="s">
        <v>576</v>
      </c>
      <c r="AZ2505" t="s">
        <v>576</v>
      </c>
      <c r="BA2505" t="s">
        <v>576</v>
      </c>
    </row>
    <row r="2506" spans="1:53" x14ac:dyDescent="0.55000000000000004">
      <c r="A2506">
        <v>2005</v>
      </c>
      <c r="B2506" t="b">
        <f>IF(Table2[[#This Row],[yearID]]&gt;=1903,TRUE,FALSE)</f>
        <v>1</v>
      </c>
      <c r="C2506" t="b">
        <f>IF(Table2[[#This Row],[yearID]]&gt;=1973,TRUE,FALSE)</f>
        <v>1</v>
      </c>
      <c r="D2506" t="s">
        <v>157</v>
      </c>
      <c r="E2506" t="s">
        <v>126</v>
      </c>
      <c r="F2506" t="s">
        <v>398</v>
      </c>
      <c r="G2506" t="str">
        <f>VLOOKUP(Table2[[#This Row],[franchID]],TeamsFranchises!$A$1:$D$121,2,FALSE)</f>
        <v>Washington Nationals</v>
      </c>
      <c r="H2506" t="s">
        <v>37</v>
      </c>
      <c r="I2506">
        <v>5</v>
      </c>
      <c r="J2506">
        <v>162</v>
      </c>
      <c r="K2506">
        <v>81</v>
      </c>
      <c r="L2506">
        <v>81</v>
      </c>
      <c r="M2506">
        <v>81</v>
      </c>
      <c r="N2506" t="s">
        <v>51</v>
      </c>
      <c r="O2506" t="s">
        <v>51</v>
      </c>
      <c r="P2506" t="s">
        <v>51</v>
      </c>
      <c r="Q2506">
        <f>IF(Table2[[#This Row],[LgWin]]="Y",1,0)</f>
        <v>0</v>
      </c>
      <c r="R2506" t="s">
        <v>51</v>
      </c>
      <c r="S2506">
        <f>IF(Table2[[#This Row],[WSWin]]="Y",1,0)</f>
        <v>0</v>
      </c>
      <c r="T2506">
        <v>639</v>
      </c>
      <c r="U2506">
        <v>5426</v>
      </c>
      <c r="V2506">
        <v>1367</v>
      </c>
      <c r="W2506">
        <v>311</v>
      </c>
      <c r="X2506">
        <v>32</v>
      </c>
      <c r="Y2506">
        <v>117</v>
      </c>
      <c r="Z2506">
        <v>491</v>
      </c>
      <c r="AA2506">
        <v>1090</v>
      </c>
      <c r="AB2506">
        <v>45</v>
      </c>
      <c r="AC2506">
        <v>45</v>
      </c>
      <c r="AD2506">
        <v>89</v>
      </c>
      <c r="AE2506">
        <v>45</v>
      </c>
      <c r="AF2506">
        <v>673</v>
      </c>
      <c r="AG2506">
        <v>627</v>
      </c>
      <c r="AH2506">
        <v>3.87</v>
      </c>
      <c r="AI2506">
        <v>4</v>
      </c>
      <c r="AJ2506">
        <v>9</v>
      </c>
      <c r="AK2506">
        <v>51</v>
      </c>
      <c r="AL2506">
        <v>4374</v>
      </c>
      <c r="AM2506">
        <v>1456</v>
      </c>
      <c r="AN2506">
        <v>140</v>
      </c>
      <c r="AO2506">
        <v>539</v>
      </c>
      <c r="AP2506">
        <v>997</v>
      </c>
      <c r="AQ2506">
        <v>92</v>
      </c>
      <c r="AR2506">
        <v>156</v>
      </c>
      <c r="AS2506">
        <v>0.98499999999999999</v>
      </c>
      <c r="AT2506" t="s">
        <v>110</v>
      </c>
      <c r="AU2506" t="s">
        <v>535</v>
      </c>
      <c r="AV2506">
        <v>2731993</v>
      </c>
      <c r="AW2506">
        <v>95</v>
      </c>
      <c r="AX2506">
        <v>96</v>
      </c>
      <c r="AY2506" t="s">
        <v>398</v>
      </c>
      <c r="AZ2506" t="s">
        <v>551</v>
      </c>
      <c r="BA2506" t="s">
        <v>126</v>
      </c>
    </row>
    <row r="2507" spans="1:53" x14ac:dyDescent="0.55000000000000004">
      <c r="A2507">
        <v>2006</v>
      </c>
      <c r="B2507" t="b">
        <f>IF(Table2[[#This Row],[yearID]]&gt;=1903,TRUE,FALSE)</f>
        <v>1</v>
      </c>
      <c r="C2507" t="b">
        <f>IF(Table2[[#This Row],[yearID]]&gt;=1973,TRUE,FALSE)</f>
        <v>1</v>
      </c>
      <c r="D2507" t="s">
        <v>157</v>
      </c>
      <c r="E2507" t="s">
        <v>601</v>
      </c>
      <c r="F2507" t="s">
        <v>601</v>
      </c>
      <c r="G2507" t="str">
        <f>VLOOKUP(Table2[[#This Row],[franchID]],TeamsFranchises!$A$1:$D$121,2,FALSE)</f>
        <v>Arizona Diamondbacks</v>
      </c>
      <c r="H2507" t="s">
        <v>8</v>
      </c>
      <c r="I2507">
        <v>4</v>
      </c>
      <c r="J2507">
        <v>162</v>
      </c>
      <c r="K2507">
        <v>81</v>
      </c>
      <c r="L2507">
        <v>76</v>
      </c>
      <c r="M2507">
        <v>86</v>
      </c>
      <c r="N2507" t="s">
        <v>51</v>
      </c>
      <c r="O2507" t="s">
        <v>51</v>
      </c>
      <c r="P2507" t="s">
        <v>51</v>
      </c>
      <c r="Q2507">
        <f>IF(Table2[[#This Row],[LgWin]]="Y",1,0)</f>
        <v>0</v>
      </c>
      <c r="R2507" t="s">
        <v>51</v>
      </c>
      <c r="S2507">
        <f>IF(Table2[[#This Row],[WSWin]]="Y",1,0)</f>
        <v>0</v>
      </c>
      <c r="T2507">
        <v>773</v>
      </c>
      <c r="U2507">
        <v>5645</v>
      </c>
      <c r="V2507">
        <v>1506</v>
      </c>
      <c r="W2507">
        <v>331</v>
      </c>
      <c r="X2507">
        <v>38</v>
      </c>
      <c r="Y2507">
        <v>160</v>
      </c>
      <c r="Z2507">
        <v>504</v>
      </c>
      <c r="AA2507">
        <v>965</v>
      </c>
      <c r="AB2507">
        <v>76</v>
      </c>
      <c r="AC2507">
        <v>30</v>
      </c>
      <c r="AD2507">
        <v>67</v>
      </c>
      <c r="AE2507">
        <v>53</v>
      </c>
      <c r="AF2507">
        <v>788</v>
      </c>
      <c r="AG2507">
        <v>727</v>
      </c>
      <c r="AH2507">
        <v>4.4800000000000004</v>
      </c>
      <c r="AI2507">
        <v>8</v>
      </c>
      <c r="AJ2507">
        <v>9</v>
      </c>
      <c r="AK2507">
        <v>34</v>
      </c>
      <c r="AL2507">
        <v>4379</v>
      </c>
      <c r="AM2507">
        <v>1503</v>
      </c>
      <c r="AN2507">
        <v>168</v>
      </c>
      <c r="AO2507">
        <v>536</v>
      </c>
      <c r="AP2507">
        <v>1115</v>
      </c>
      <c r="AQ2507">
        <v>104</v>
      </c>
      <c r="AR2507">
        <v>172</v>
      </c>
      <c r="AS2507">
        <v>0.98299999999999998</v>
      </c>
      <c r="AT2507" t="s">
        <v>602</v>
      </c>
      <c r="AU2507" t="s">
        <v>631</v>
      </c>
      <c r="AV2507">
        <v>2091685</v>
      </c>
      <c r="AW2507">
        <v>105</v>
      </c>
      <c r="AX2507">
        <v>105</v>
      </c>
      <c r="AY2507" t="s">
        <v>601</v>
      </c>
      <c r="AZ2507" t="s">
        <v>601</v>
      </c>
      <c r="BA2507" t="s">
        <v>601</v>
      </c>
    </row>
    <row r="2508" spans="1:53" x14ac:dyDescent="0.55000000000000004">
      <c r="A2508">
        <v>2006</v>
      </c>
      <c r="B2508" t="b">
        <f>IF(Table2[[#This Row],[yearID]]&gt;=1903,TRUE,FALSE)</f>
        <v>1</v>
      </c>
      <c r="C2508" t="b">
        <f>IF(Table2[[#This Row],[yearID]]&gt;=1973,TRUE,FALSE)</f>
        <v>1</v>
      </c>
      <c r="D2508" t="s">
        <v>157</v>
      </c>
      <c r="E2508" t="s">
        <v>159</v>
      </c>
      <c r="F2508" t="s">
        <v>159</v>
      </c>
      <c r="G2508" t="str">
        <f>VLOOKUP(Table2[[#This Row],[franchID]],TeamsFranchises!$A$1:$D$121,2,FALSE)</f>
        <v>Atlanta Braves</v>
      </c>
      <c r="H2508" t="s">
        <v>37</v>
      </c>
      <c r="I2508">
        <v>3</v>
      </c>
      <c r="J2508">
        <v>162</v>
      </c>
      <c r="K2508">
        <v>81</v>
      </c>
      <c r="L2508">
        <v>79</v>
      </c>
      <c r="M2508">
        <v>83</v>
      </c>
      <c r="N2508" t="s">
        <v>51</v>
      </c>
      <c r="O2508" t="s">
        <v>51</v>
      </c>
      <c r="P2508" t="s">
        <v>51</v>
      </c>
      <c r="Q2508">
        <f>IF(Table2[[#This Row],[LgWin]]="Y",1,0)</f>
        <v>0</v>
      </c>
      <c r="R2508" t="s">
        <v>51</v>
      </c>
      <c r="S2508">
        <f>IF(Table2[[#This Row],[WSWin]]="Y",1,0)</f>
        <v>0</v>
      </c>
      <c r="T2508">
        <v>849</v>
      </c>
      <c r="U2508">
        <v>5583</v>
      </c>
      <c r="V2508">
        <v>1510</v>
      </c>
      <c r="W2508">
        <v>312</v>
      </c>
      <c r="X2508">
        <v>26</v>
      </c>
      <c r="Y2508">
        <v>222</v>
      </c>
      <c r="Z2508">
        <v>526</v>
      </c>
      <c r="AA2508">
        <v>1169</v>
      </c>
      <c r="AB2508">
        <v>52</v>
      </c>
      <c r="AC2508">
        <v>35</v>
      </c>
      <c r="AD2508">
        <v>52</v>
      </c>
      <c r="AE2508">
        <v>44</v>
      </c>
      <c r="AF2508">
        <v>805</v>
      </c>
      <c r="AG2508">
        <v>736</v>
      </c>
      <c r="AH2508">
        <v>4.5999999999999996</v>
      </c>
      <c r="AI2508">
        <v>6</v>
      </c>
      <c r="AJ2508">
        <v>6</v>
      </c>
      <c r="AK2508">
        <v>38</v>
      </c>
      <c r="AL2508">
        <v>4324</v>
      </c>
      <c r="AM2508">
        <v>1529</v>
      </c>
      <c r="AN2508">
        <v>183</v>
      </c>
      <c r="AO2508">
        <v>572</v>
      </c>
      <c r="AP2508">
        <v>1049</v>
      </c>
      <c r="AQ2508">
        <v>99</v>
      </c>
      <c r="AR2508">
        <v>146</v>
      </c>
      <c r="AS2508">
        <v>0.98399999999999999</v>
      </c>
      <c r="AT2508" t="s">
        <v>541</v>
      </c>
      <c r="AU2508" t="s">
        <v>597</v>
      </c>
      <c r="AV2508">
        <v>2550524</v>
      </c>
      <c r="AW2508">
        <v>100</v>
      </c>
      <c r="AX2508">
        <v>99</v>
      </c>
      <c r="AY2508" t="s">
        <v>159</v>
      </c>
      <c r="AZ2508" t="s">
        <v>159</v>
      </c>
      <c r="BA2508" t="s">
        <v>159</v>
      </c>
    </row>
    <row r="2509" spans="1:53" x14ac:dyDescent="0.55000000000000004">
      <c r="A2509">
        <v>2006</v>
      </c>
      <c r="B2509" t="b">
        <f>IF(Table2[[#This Row],[yearID]]&gt;=1903,TRUE,FALSE)</f>
        <v>1</v>
      </c>
      <c r="C2509" t="b">
        <f>IF(Table2[[#This Row],[yearID]]&gt;=1973,TRUE,FALSE)</f>
        <v>1</v>
      </c>
      <c r="D2509" t="s">
        <v>410</v>
      </c>
      <c r="E2509" t="s">
        <v>95</v>
      </c>
      <c r="F2509" t="s">
        <v>95</v>
      </c>
      <c r="G2509" t="str">
        <f>VLOOKUP(Table2[[#This Row],[franchID]],TeamsFranchises!$A$1:$D$121,2,FALSE)</f>
        <v>Baltimore Orioles</v>
      </c>
      <c r="H2509" t="s">
        <v>37</v>
      </c>
      <c r="I2509">
        <v>4</v>
      </c>
      <c r="J2509">
        <v>162</v>
      </c>
      <c r="K2509">
        <v>81</v>
      </c>
      <c r="L2509">
        <v>70</v>
      </c>
      <c r="M2509">
        <v>92</v>
      </c>
      <c r="N2509" t="s">
        <v>51</v>
      </c>
      <c r="O2509" t="s">
        <v>51</v>
      </c>
      <c r="P2509" t="s">
        <v>51</v>
      </c>
      <c r="Q2509">
        <f>IF(Table2[[#This Row],[LgWin]]="Y",1,0)</f>
        <v>0</v>
      </c>
      <c r="R2509" t="s">
        <v>51</v>
      </c>
      <c r="S2509">
        <f>IF(Table2[[#This Row],[WSWin]]="Y",1,0)</f>
        <v>0</v>
      </c>
      <c r="T2509">
        <v>768</v>
      </c>
      <c r="U2509">
        <v>5610</v>
      </c>
      <c r="V2509">
        <v>1556</v>
      </c>
      <c r="W2509">
        <v>288</v>
      </c>
      <c r="X2509">
        <v>20</v>
      </c>
      <c r="Y2509">
        <v>164</v>
      </c>
      <c r="Z2509">
        <v>474</v>
      </c>
      <c r="AA2509">
        <v>878</v>
      </c>
      <c r="AB2509">
        <v>121</v>
      </c>
      <c r="AC2509">
        <v>32</v>
      </c>
      <c r="AD2509">
        <v>73</v>
      </c>
      <c r="AE2509">
        <v>41</v>
      </c>
      <c r="AF2509">
        <v>899</v>
      </c>
      <c r="AG2509">
        <v>843</v>
      </c>
      <c r="AH2509">
        <v>5.35</v>
      </c>
      <c r="AI2509">
        <v>5</v>
      </c>
      <c r="AJ2509">
        <v>9</v>
      </c>
      <c r="AK2509">
        <v>35</v>
      </c>
      <c r="AL2509">
        <v>4257</v>
      </c>
      <c r="AM2509">
        <v>1579</v>
      </c>
      <c r="AN2509">
        <v>216</v>
      </c>
      <c r="AO2509">
        <v>613</v>
      </c>
      <c r="AP2509">
        <v>1016</v>
      </c>
      <c r="AQ2509">
        <v>102</v>
      </c>
      <c r="AR2509">
        <v>156</v>
      </c>
      <c r="AS2509">
        <v>0.98299999999999998</v>
      </c>
      <c r="AT2509" t="s">
        <v>218</v>
      </c>
      <c r="AU2509" t="s">
        <v>583</v>
      </c>
      <c r="AV2509">
        <v>2153139</v>
      </c>
      <c r="AW2509">
        <v>99</v>
      </c>
      <c r="AX2509">
        <v>100</v>
      </c>
      <c r="AY2509" t="s">
        <v>95</v>
      </c>
      <c r="AZ2509" t="s">
        <v>95</v>
      </c>
      <c r="BA2509" t="s">
        <v>95</v>
      </c>
    </row>
    <row r="2510" spans="1:53" x14ac:dyDescent="0.55000000000000004">
      <c r="A2510">
        <v>2006</v>
      </c>
      <c r="B2510" t="b">
        <f>IF(Table2[[#This Row],[yearID]]&gt;=1903,TRUE,FALSE)</f>
        <v>1</v>
      </c>
      <c r="C2510" t="b">
        <f>IF(Table2[[#This Row],[yearID]]&gt;=1973,TRUE,FALSE)</f>
        <v>1</v>
      </c>
      <c r="D2510" t="s">
        <v>410</v>
      </c>
      <c r="E2510" t="s">
        <v>54</v>
      </c>
      <c r="F2510" t="s">
        <v>54</v>
      </c>
      <c r="G2510" t="str">
        <f>VLOOKUP(Table2[[#This Row],[franchID]],TeamsFranchises!$A$1:$D$121,2,FALSE)</f>
        <v>Boston Red Sox</v>
      </c>
      <c r="H2510" t="s">
        <v>37</v>
      </c>
      <c r="I2510">
        <v>3</v>
      </c>
      <c r="J2510">
        <v>162</v>
      </c>
      <c r="K2510">
        <v>81</v>
      </c>
      <c r="L2510">
        <v>86</v>
      </c>
      <c r="M2510">
        <v>76</v>
      </c>
      <c r="N2510" t="s">
        <v>51</v>
      </c>
      <c r="O2510" t="s">
        <v>51</v>
      </c>
      <c r="P2510" t="s">
        <v>51</v>
      </c>
      <c r="Q2510">
        <f>IF(Table2[[#This Row],[LgWin]]="Y",1,0)</f>
        <v>0</v>
      </c>
      <c r="R2510" t="s">
        <v>51</v>
      </c>
      <c r="S2510">
        <f>IF(Table2[[#This Row],[WSWin]]="Y",1,0)</f>
        <v>0</v>
      </c>
      <c r="T2510">
        <v>820</v>
      </c>
      <c r="U2510">
        <v>5619</v>
      </c>
      <c r="V2510">
        <v>1510</v>
      </c>
      <c r="W2510">
        <v>327</v>
      </c>
      <c r="X2510">
        <v>16</v>
      </c>
      <c r="Y2510">
        <v>192</v>
      </c>
      <c r="Z2510">
        <v>672</v>
      </c>
      <c r="AA2510">
        <v>1056</v>
      </c>
      <c r="AB2510">
        <v>51</v>
      </c>
      <c r="AC2510">
        <v>23</v>
      </c>
      <c r="AD2510">
        <v>66</v>
      </c>
      <c r="AE2510">
        <v>56</v>
      </c>
      <c r="AF2510">
        <v>825</v>
      </c>
      <c r="AG2510">
        <v>773</v>
      </c>
      <c r="AH2510">
        <v>4.83</v>
      </c>
      <c r="AI2510">
        <v>3</v>
      </c>
      <c r="AJ2510">
        <v>6</v>
      </c>
      <c r="AK2510">
        <v>46</v>
      </c>
      <c r="AL2510">
        <v>4324</v>
      </c>
      <c r="AM2510">
        <v>1570</v>
      </c>
      <c r="AN2510">
        <v>181</v>
      </c>
      <c r="AO2510">
        <v>509</v>
      </c>
      <c r="AP2510">
        <v>1070</v>
      </c>
      <c r="AQ2510">
        <v>66</v>
      </c>
      <c r="AR2510">
        <v>174</v>
      </c>
      <c r="AS2510">
        <v>0.98899999999999999</v>
      </c>
      <c r="AT2510" t="s">
        <v>441</v>
      </c>
      <c r="AU2510" t="s">
        <v>493</v>
      </c>
      <c r="AV2510">
        <v>2930588</v>
      </c>
      <c r="AW2510">
        <v>105</v>
      </c>
      <c r="AX2510">
        <v>104</v>
      </c>
      <c r="AY2510" t="s">
        <v>54</v>
      </c>
      <c r="AZ2510" t="s">
        <v>54</v>
      </c>
      <c r="BA2510" t="s">
        <v>54</v>
      </c>
    </row>
    <row r="2511" spans="1:53" x14ac:dyDescent="0.55000000000000004">
      <c r="A2511">
        <v>2006</v>
      </c>
      <c r="B2511" t="b">
        <f>IF(Table2[[#This Row],[yearID]]&gt;=1903,TRUE,FALSE)</f>
        <v>1</v>
      </c>
      <c r="C2511" t="b">
        <f>IF(Table2[[#This Row],[yearID]]&gt;=1973,TRUE,FALSE)</f>
        <v>1</v>
      </c>
      <c r="D2511" t="s">
        <v>410</v>
      </c>
      <c r="E2511" t="s">
        <v>415</v>
      </c>
      <c r="F2511" t="s">
        <v>416</v>
      </c>
      <c r="G2511" t="str">
        <f>VLOOKUP(Table2[[#This Row],[franchID]],TeamsFranchises!$A$1:$D$121,2,FALSE)</f>
        <v>Chicago White Sox</v>
      </c>
      <c r="H2511" t="s">
        <v>591</v>
      </c>
      <c r="I2511">
        <v>3</v>
      </c>
      <c r="J2511">
        <v>162</v>
      </c>
      <c r="K2511">
        <v>81</v>
      </c>
      <c r="L2511">
        <v>90</v>
      </c>
      <c r="M2511">
        <v>72</v>
      </c>
      <c r="N2511" t="s">
        <v>51</v>
      </c>
      <c r="O2511" t="s">
        <v>51</v>
      </c>
      <c r="P2511" t="s">
        <v>51</v>
      </c>
      <c r="Q2511">
        <f>IF(Table2[[#This Row],[LgWin]]="Y",1,0)</f>
        <v>0</v>
      </c>
      <c r="R2511" t="s">
        <v>51</v>
      </c>
      <c r="S2511">
        <f>IF(Table2[[#This Row],[WSWin]]="Y",1,0)</f>
        <v>0</v>
      </c>
      <c r="T2511">
        <v>868</v>
      </c>
      <c r="U2511">
        <v>5657</v>
      </c>
      <c r="V2511">
        <v>1586</v>
      </c>
      <c r="W2511">
        <v>291</v>
      </c>
      <c r="X2511">
        <v>20</v>
      </c>
      <c r="Y2511">
        <v>236</v>
      </c>
      <c r="Z2511">
        <v>502</v>
      </c>
      <c r="AA2511">
        <v>1056</v>
      </c>
      <c r="AB2511">
        <v>93</v>
      </c>
      <c r="AC2511">
        <v>48</v>
      </c>
      <c r="AD2511">
        <v>58</v>
      </c>
      <c r="AE2511">
        <v>57</v>
      </c>
      <c r="AF2511">
        <v>794</v>
      </c>
      <c r="AG2511">
        <v>743</v>
      </c>
      <c r="AH2511">
        <v>4.6100000000000003</v>
      </c>
      <c r="AI2511">
        <v>5</v>
      </c>
      <c r="AJ2511">
        <v>11</v>
      </c>
      <c r="AK2511">
        <v>46</v>
      </c>
      <c r="AL2511">
        <v>4347</v>
      </c>
      <c r="AM2511">
        <v>1534</v>
      </c>
      <c r="AN2511">
        <v>200</v>
      </c>
      <c r="AO2511">
        <v>433</v>
      </c>
      <c r="AP2511">
        <v>1012</v>
      </c>
      <c r="AQ2511">
        <v>90</v>
      </c>
      <c r="AR2511">
        <v>145</v>
      </c>
      <c r="AS2511">
        <v>0.98499999999999999</v>
      </c>
      <c r="AT2511" t="s">
        <v>417</v>
      </c>
      <c r="AU2511" t="s">
        <v>617</v>
      </c>
      <c r="AV2511">
        <v>2957414</v>
      </c>
      <c r="AW2511">
        <v>104</v>
      </c>
      <c r="AX2511">
        <v>104</v>
      </c>
      <c r="AY2511" t="s">
        <v>416</v>
      </c>
      <c r="AZ2511" t="s">
        <v>415</v>
      </c>
      <c r="BA2511" t="s">
        <v>415</v>
      </c>
    </row>
    <row r="2512" spans="1:53" x14ac:dyDescent="0.55000000000000004">
      <c r="A2512">
        <v>2006</v>
      </c>
      <c r="B2512" t="b">
        <f>IF(Table2[[#This Row],[yearID]]&gt;=1903,TRUE,FALSE)</f>
        <v>1</v>
      </c>
      <c r="C2512" t="b">
        <f>IF(Table2[[#This Row],[yearID]]&gt;=1973,TRUE,FALSE)</f>
        <v>1</v>
      </c>
      <c r="D2512" t="s">
        <v>157</v>
      </c>
      <c r="E2512" t="s">
        <v>161</v>
      </c>
      <c r="F2512" t="s">
        <v>162</v>
      </c>
      <c r="G2512" t="str">
        <f>VLOOKUP(Table2[[#This Row],[franchID]],TeamsFranchises!$A$1:$D$121,2,FALSE)</f>
        <v>Chicago Cubs</v>
      </c>
      <c r="H2512" t="s">
        <v>591</v>
      </c>
      <c r="I2512">
        <v>6</v>
      </c>
      <c r="J2512">
        <v>162</v>
      </c>
      <c r="K2512">
        <v>81</v>
      </c>
      <c r="L2512">
        <v>66</v>
      </c>
      <c r="M2512">
        <v>96</v>
      </c>
      <c r="N2512" t="s">
        <v>51</v>
      </c>
      <c r="O2512" t="s">
        <v>51</v>
      </c>
      <c r="P2512" t="s">
        <v>51</v>
      </c>
      <c r="Q2512">
        <f>IF(Table2[[#This Row],[LgWin]]="Y",1,0)</f>
        <v>0</v>
      </c>
      <c r="R2512" t="s">
        <v>51</v>
      </c>
      <c r="S2512">
        <f>IF(Table2[[#This Row],[WSWin]]="Y",1,0)</f>
        <v>0</v>
      </c>
      <c r="T2512">
        <v>716</v>
      </c>
      <c r="U2512">
        <v>5587</v>
      </c>
      <c r="V2512">
        <v>1496</v>
      </c>
      <c r="W2512">
        <v>271</v>
      </c>
      <c r="X2512">
        <v>46</v>
      </c>
      <c r="Y2512">
        <v>166</v>
      </c>
      <c r="Z2512">
        <v>395</v>
      </c>
      <c r="AA2512">
        <v>928</v>
      </c>
      <c r="AB2512">
        <v>121</v>
      </c>
      <c r="AC2512">
        <v>49</v>
      </c>
      <c r="AD2512">
        <v>43</v>
      </c>
      <c r="AE2512">
        <v>37</v>
      </c>
      <c r="AF2512">
        <v>834</v>
      </c>
      <c r="AG2512">
        <v>758</v>
      </c>
      <c r="AH2512">
        <v>4.74</v>
      </c>
      <c r="AI2512">
        <v>2</v>
      </c>
      <c r="AJ2512">
        <v>7</v>
      </c>
      <c r="AK2512">
        <v>29</v>
      </c>
      <c r="AL2512">
        <v>4317</v>
      </c>
      <c r="AM2512">
        <v>1396</v>
      </c>
      <c r="AN2512">
        <v>210</v>
      </c>
      <c r="AO2512">
        <v>687</v>
      </c>
      <c r="AP2512">
        <v>1250</v>
      </c>
      <c r="AQ2512">
        <v>106</v>
      </c>
      <c r="AR2512">
        <v>122</v>
      </c>
      <c r="AS2512">
        <v>0.98199999999999998</v>
      </c>
      <c r="AT2512" t="s">
        <v>434</v>
      </c>
      <c r="AU2512" t="s">
        <v>473</v>
      </c>
      <c r="AV2512">
        <v>3123215</v>
      </c>
      <c r="AW2512">
        <v>103</v>
      </c>
      <c r="AX2512">
        <v>103</v>
      </c>
      <c r="AY2512" t="s">
        <v>162</v>
      </c>
      <c r="AZ2512" t="s">
        <v>161</v>
      </c>
      <c r="BA2512" t="s">
        <v>161</v>
      </c>
    </row>
    <row r="2513" spans="1:53" x14ac:dyDescent="0.55000000000000004">
      <c r="A2513">
        <v>2006</v>
      </c>
      <c r="B2513" t="b">
        <f>IF(Table2[[#This Row],[yearID]]&gt;=1903,TRUE,FALSE)</f>
        <v>1</v>
      </c>
      <c r="C2513" t="b">
        <f>IF(Table2[[#This Row],[yearID]]&gt;=1973,TRUE,FALSE)</f>
        <v>1</v>
      </c>
      <c r="D2513" t="s">
        <v>157</v>
      </c>
      <c r="E2513" t="s">
        <v>167</v>
      </c>
      <c r="F2513" t="s">
        <v>167</v>
      </c>
      <c r="G2513" t="str">
        <f>VLOOKUP(Table2[[#This Row],[franchID]],TeamsFranchises!$A$1:$D$121,2,FALSE)</f>
        <v>Cincinnati Reds</v>
      </c>
      <c r="H2513" t="s">
        <v>591</v>
      </c>
      <c r="I2513">
        <v>3</v>
      </c>
      <c r="J2513">
        <v>162</v>
      </c>
      <c r="K2513">
        <v>82</v>
      </c>
      <c r="L2513">
        <v>80</v>
      </c>
      <c r="M2513">
        <v>82</v>
      </c>
      <c r="N2513" t="s">
        <v>51</v>
      </c>
      <c r="O2513" t="s">
        <v>51</v>
      </c>
      <c r="P2513" t="s">
        <v>51</v>
      </c>
      <c r="Q2513">
        <f>IF(Table2[[#This Row],[LgWin]]="Y",1,0)</f>
        <v>0</v>
      </c>
      <c r="R2513" t="s">
        <v>51</v>
      </c>
      <c r="S2513">
        <f>IF(Table2[[#This Row],[WSWin]]="Y",1,0)</f>
        <v>0</v>
      </c>
      <c r="T2513">
        <v>749</v>
      </c>
      <c r="U2513">
        <v>5515</v>
      </c>
      <c r="V2513">
        <v>1419</v>
      </c>
      <c r="W2513">
        <v>291</v>
      </c>
      <c r="X2513">
        <v>12</v>
      </c>
      <c r="Y2513">
        <v>217</v>
      </c>
      <c r="Z2513">
        <v>614</v>
      </c>
      <c r="AA2513">
        <v>1192</v>
      </c>
      <c r="AB2513">
        <v>124</v>
      </c>
      <c r="AC2513">
        <v>33</v>
      </c>
      <c r="AD2513">
        <v>59</v>
      </c>
      <c r="AE2513">
        <v>38</v>
      </c>
      <c r="AF2513">
        <v>801</v>
      </c>
      <c r="AG2513">
        <v>725</v>
      </c>
      <c r="AH2513">
        <v>4.51</v>
      </c>
      <c r="AI2513">
        <v>9</v>
      </c>
      <c r="AJ2513">
        <v>10</v>
      </c>
      <c r="AK2513">
        <v>36</v>
      </c>
      <c r="AL2513">
        <v>4337</v>
      </c>
      <c r="AM2513">
        <v>1576</v>
      </c>
      <c r="AN2513">
        <v>213</v>
      </c>
      <c r="AO2513">
        <v>464</v>
      </c>
      <c r="AP2513">
        <v>1053</v>
      </c>
      <c r="AQ2513">
        <v>128</v>
      </c>
      <c r="AR2513">
        <v>139</v>
      </c>
      <c r="AS2513">
        <v>0.97899999999999998</v>
      </c>
      <c r="AT2513" t="s">
        <v>165</v>
      </c>
      <c r="AU2513" t="s">
        <v>618</v>
      </c>
      <c r="AV2513">
        <v>2134607</v>
      </c>
      <c r="AW2513">
        <v>104</v>
      </c>
      <c r="AX2513">
        <v>104</v>
      </c>
      <c r="AY2513" t="s">
        <v>167</v>
      </c>
      <c r="AZ2513" t="s">
        <v>167</v>
      </c>
      <c r="BA2513" t="s">
        <v>167</v>
      </c>
    </row>
    <row r="2514" spans="1:53" x14ac:dyDescent="0.55000000000000004">
      <c r="A2514">
        <v>2006</v>
      </c>
      <c r="B2514" t="b">
        <f>IF(Table2[[#This Row],[yearID]]&gt;=1903,TRUE,FALSE)</f>
        <v>1</v>
      </c>
      <c r="C2514" t="b">
        <f>IF(Table2[[#This Row],[yearID]]&gt;=1973,TRUE,FALSE)</f>
        <v>1</v>
      </c>
      <c r="D2514" t="s">
        <v>410</v>
      </c>
      <c r="E2514" t="s">
        <v>64</v>
      </c>
      <c r="F2514" t="s">
        <v>64</v>
      </c>
      <c r="G2514" t="str">
        <f>VLOOKUP(Table2[[#This Row],[franchID]],TeamsFranchises!$A$1:$D$121,2,FALSE)</f>
        <v>Cleveland Indians</v>
      </c>
      <c r="H2514" t="s">
        <v>591</v>
      </c>
      <c r="I2514">
        <v>4</v>
      </c>
      <c r="J2514">
        <v>162</v>
      </c>
      <c r="K2514">
        <v>81</v>
      </c>
      <c r="L2514">
        <v>78</v>
      </c>
      <c r="M2514">
        <v>84</v>
      </c>
      <c r="N2514" t="s">
        <v>51</v>
      </c>
      <c r="O2514" t="s">
        <v>51</v>
      </c>
      <c r="P2514" t="s">
        <v>51</v>
      </c>
      <c r="Q2514">
        <f>IF(Table2[[#This Row],[LgWin]]="Y",1,0)</f>
        <v>0</v>
      </c>
      <c r="R2514" t="s">
        <v>51</v>
      </c>
      <c r="S2514">
        <f>IF(Table2[[#This Row],[WSWin]]="Y",1,0)</f>
        <v>0</v>
      </c>
      <c r="T2514">
        <v>870</v>
      </c>
      <c r="U2514">
        <v>5619</v>
      </c>
      <c r="V2514">
        <v>1576</v>
      </c>
      <c r="W2514">
        <v>351</v>
      </c>
      <c r="X2514">
        <v>27</v>
      </c>
      <c r="Y2514">
        <v>196</v>
      </c>
      <c r="Z2514">
        <v>556</v>
      </c>
      <c r="AA2514">
        <v>1204</v>
      </c>
      <c r="AB2514">
        <v>55</v>
      </c>
      <c r="AC2514">
        <v>23</v>
      </c>
      <c r="AD2514">
        <v>54</v>
      </c>
      <c r="AE2514">
        <v>43</v>
      </c>
      <c r="AF2514">
        <v>782</v>
      </c>
      <c r="AG2514">
        <v>698</v>
      </c>
      <c r="AH2514">
        <v>4.41</v>
      </c>
      <c r="AI2514">
        <v>13</v>
      </c>
      <c r="AJ2514">
        <v>13</v>
      </c>
      <c r="AK2514">
        <v>24</v>
      </c>
      <c r="AL2514">
        <v>4270</v>
      </c>
      <c r="AM2514">
        <v>1583</v>
      </c>
      <c r="AN2514">
        <v>166</v>
      </c>
      <c r="AO2514">
        <v>429</v>
      </c>
      <c r="AP2514">
        <v>948</v>
      </c>
      <c r="AQ2514">
        <v>118</v>
      </c>
      <c r="AR2514">
        <v>165</v>
      </c>
      <c r="AS2514">
        <v>0.98099999999999998</v>
      </c>
      <c r="AT2514" t="s">
        <v>487</v>
      </c>
      <c r="AU2514" t="s">
        <v>592</v>
      </c>
      <c r="AV2514">
        <v>1997995</v>
      </c>
      <c r="AW2514">
        <v>99</v>
      </c>
      <c r="AX2514">
        <v>98</v>
      </c>
      <c r="AY2514" t="s">
        <v>64</v>
      </c>
      <c r="AZ2514" t="s">
        <v>64</v>
      </c>
      <c r="BA2514" t="s">
        <v>64</v>
      </c>
    </row>
    <row r="2515" spans="1:53" x14ac:dyDescent="0.55000000000000004">
      <c r="A2515">
        <v>2006</v>
      </c>
      <c r="B2515" t="b">
        <f>IF(Table2[[#This Row],[yearID]]&gt;=1903,TRUE,FALSE)</f>
        <v>1</v>
      </c>
      <c r="C2515" t="b">
        <f>IF(Table2[[#This Row],[yearID]]&gt;=1973,TRUE,FALSE)</f>
        <v>1</v>
      </c>
      <c r="D2515" t="s">
        <v>157</v>
      </c>
      <c r="E2515" t="s">
        <v>241</v>
      </c>
      <c r="F2515" t="s">
        <v>241</v>
      </c>
      <c r="G2515" t="str">
        <f>VLOOKUP(Table2[[#This Row],[franchID]],TeamsFranchises!$A$1:$D$121,2,FALSE)</f>
        <v>Colorado Rockies</v>
      </c>
      <c r="H2515" t="s">
        <v>8</v>
      </c>
      <c r="I2515">
        <v>4</v>
      </c>
      <c r="J2515">
        <v>162</v>
      </c>
      <c r="K2515">
        <v>81</v>
      </c>
      <c r="L2515">
        <v>76</v>
      </c>
      <c r="M2515">
        <v>86</v>
      </c>
      <c r="N2515" t="s">
        <v>51</v>
      </c>
      <c r="O2515" t="s">
        <v>51</v>
      </c>
      <c r="P2515" t="s">
        <v>51</v>
      </c>
      <c r="Q2515">
        <f>IF(Table2[[#This Row],[LgWin]]="Y",1,0)</f>
        <v>0</v>
      </c>
      <c r="R2515" t="s">
        <v>51</v>
      </c>
      <c r="S2515">
        <f>IF(Table2[[#This Row],[WSWin]]="Y",1,0)</f>
        <v>0</v>
      </c>
      <c r="T2515">
        <v>813</v>
      </c>
      <c r="U2515">
        <v>5562</v>
      </c>
      <c r="V2515">
        <v>1504</v>
      </c>
      <c r="W2515">
        <v>325</v>
      </c>
      <c r="X2515">
        <v>54</v>
      </c>
      <c r="Y2515">
        <v>157</v>
      </c>
      <c r="Z2515">
        <v>561</v>
      </c>
      <c r="AA2515">
        <v>1108</v>
      </c>
      <c r="AB2515">
        <v>85</v>
      </c>
      <c r="AC2515">
        <v>50</v>
      </c>
      <c r="AD2515">
        <v>60</v>
      </c>
      <c r="AE2515">
        <v>45</v>
      </c>
      <c r="AF2515">
        <v>812</v>
      </c>
      <c r="AG2515">
        <v>749</v>
      </c>
      <c r="AH2515">
        <v>4.66</v>
      </c>
      <c r="AI2515">
        <v>5</v>
      </c>
      <c r="AJ2515">
        <v>8</v>
      </c>
      <c r="AK2515">
        <v>34</v>
      </c>
      <c r="AL2515">
        <v>4342</v>
      </c>
      <c r="AM2515">
        <v>1549</v>
      </c>
      <c r="AN2515">
        <v>155</v>
      </c>
      <c r="AO2515">
        <v>553</v>
      </c>
      <c r="AP2515">
        <v>952</v>
      </c>
      <c r="AQ2515">
        <v>91</v>
      </c>
      <c r="AR2515">
        <v>190</v>
      </c>
      <c r="AS2515">
        <v>0.98499999999999999</v>
      </c>
      <c r="AT2515" t="s">
        <v>584</v>
      </c>
      <c r="AU2515" t="s">
        <v>594</v>
      </c>
      <c r="AV2515">
        <v>2104362</v>
      </c>
      <c r="AW2515">
        <v>109</v>
      </c>
      <c r="AX2515">
        <v>109</v>
      </c>
      <c r="AY2515" t="s">
        <v>241</v>
      </c>
      <c r="AZ2515" t="s">
        <v>241</v>
      </c>
      <c r="BA2515" t="s">
        <v>241</v>
      </c>
    </row>
    <row r="2516" spans="1:53" x14ac:dyDescent="0.55000000000000004">
      <c r="A2516">
        <v>2006</v>
      </c>
      <c r="B2516" t="b">
        <f>IF(Table2[[#This Row],[yearID]]&gt;=1903,TRUE,FALSE)</f>
        <v>1</v>
      </c>
      <c r="C2516" t="b">
        <f>IF(Table2[[#This Row],[yearID]]&gt;=1973,TRUE,FALSE)</f>
        <v>1</v>
      </c>
      <c r="D2516" t="s">
        <v>410</v>
      </c>
      <c r="E2516" t="s">
        <v>419</v>
      </c>
      <c r="F2516" t="s">
        <v>419</v>
      </c>
      <c r="G2516" t="str">
        <f>VLOOKUP(Table2[[#This Row],[franchID]],TeamsFranchises!$A$1:$D$121,2,FALSE)</f>
        <v>Detroit Tigers</v>
      </c>
      <c r="H2516" t="s">
        <v>591</v>
      </c>
      <c r="I2516">
        <v>2</v>
      </c>
      <c r="J2516">
        <v>162</v>
      </c>
      <c r="K2516">
        <v>81</v>
      </c>
      <c r="L2516">
        <v>95</v>
      </c>
      <c r="M2516">
        <v>67</v>
      </c>
      <c r="N2516" t="s">
        <v>51</v>
      </c>
      <c r="O2516" t="s">
        <v>76</v>
      </c>
      <c r="P2516" t="s">
        <v>76</v>
      </c>
      <c r="Q2516">
        <f>IF(Table2[[#This Row],[LgWin]]="Y",1,0)</f>
        <v>1</v>
      </c>
      <c r="R2516" t="s">
        <v>51</v>
      </c>
      <c r="S2516">
        <f>IF(Table2[[#This Row],[WSWin]]="Y",1,0)</f>
        <v>0</v>
      </c>
      <c r="T2516">
        <v>822</v>
      </c>
      <c r="U2516">
        <v>5642</v>
      </c>
      <c r="V2516">
        <v>1548</v>
      </c>
      <c r="W2516">
        <v>294</v>
      </c>
      <c r="X2516">
        <v>40</v>
      </c>
      <c r="Y2516">
        <v>203</v>
      </c>
      <c r="Z2516">
        <v>430</v>
      </c>
      <c r="AA2516">
        <v>1133</v>
      </c>
      <c r="AB2516">
        <v>60</v>
      </c>
      <c r="AC2516">
        <v>40</v>
      </c>
      <c r="AD2516">
        <v>45</v>
      </c>
      <c r="AE2516">
        <v>36</v>
      </c>
      <c r="AF2516">
        <v>675</v>
      </c>
      <c r="AG2516">
        <v>618</v>
      </c>
      <c r="AH2516">
        <v>3.84</v>
      </c>
      <c r="AI2516">
        <v>3</v>
      </c>
      <c r="AJ2516">
        <v>16</v>
      </c>
      <c r="AK2516">
        <v>46</v>
      </c>
      <c r="AL2516">
        <v>4344</v>
      </c>
      <c r="AM2516">
        <v>1420</v>
      </c>
      <c r="AN2516">
        <v>160</v>
      </c>
      <c r="AO2516">
        <v>489</v>
      </c>
      <c r="AP2516">
        <v>1003</v>
      </c>
      <c r="AQ2516">
        <v>106</v>
      </c>
      <c r="AR2516">
        <v>162</v>
      </c>
      <c r="AS2516">
        <v>0.98299999999999998</v>
      </c>
      <c r="AT2516" t="s">
        <v>420</v>
      </c>
      <c r="AU2516" t="s">
        <v>610</v>
      </c>
      <c r="AV2516">
        <v>2595937</v>
      </c>
      <c r="AW2516">
        <v>100</v>
      </c>
      <c r="AX2516">
        <v>100</v>
      </c>
      <c r="AY2516" t="s">
        <v>419</v>
      </c>
      <c r="AZ2516" t="s">
        <v>419</v>
      </c>
      <c r="BA2516" t="s">
        <v>419</v>
      </c>
    </row>
    <row r="2517" spans="1:53" x14ac:dyDescent="0.55000000000000004">
      <c r="A2517">
        <v>2006</v>
      </c>
      <c r="B2517" t="b">
        <f>IF(Table2[[#This Row],[yearID]]&gt;=1903,TRUE,FALSE)</f>
        <v>1</v>
      </c>
      <c r="C2517" t="b">
        <f>IF(Table2[[#This Row],[yearID]]&gt;=1973,TRUE,FALSE)</f>
        <v>1</v>
      </c>
      <c r="D2517" t="s">
        <v>157</v>
      </c>
      <c r="E2517" t="s">
        <v>586</v>
      </c>
      <c r="F2517" t="s">
        <v>587</v>
      </c>
      <c r="G2517" t="str">
        <f>VLOOKUP(Table2[[#This Row],[franchID]],TeamsFranchises!$A$1:$D$121,2,FALSE)</f>
        <v>Florida Marlins</v>
      </c>
      <c r="H2517" t="s">
        <v>37</v>
      </c>
      <c r="I2517">
        <v>4</v>
      </c>
      <c r="J2517">
        <v>162</v>
      </c>
      <c r="K2517">
        <v>81</v>
      </c>
      <c r="L2517">
        <v>78</v>
      </c>
      <c r="M2517">
        <v>84</v>
      </c>
      <c r="N2517" t="s">
        <v>51</v>
      </c>
      <c r="O2517" t="s">
        <v>51</v>
      </c>
      <c r="P2517" t="s">
        <v>51</v>
      </c>
      <c r="Q2517">
        <f>IF(Table2[[#This Row],[LgWin]]="Y",1,0)</f>
        <v>0</v>
      </c>
      <c r="R2517" t="s">
        <v>51</v>
      </c>
      <c r="S2517">
        <f>IF(Table2[[#This Row],[WSWin]]="Y",1,0)</f>
        <v>0</v>
      </c>
      <c r="T2517">
        <v>758</v>
      </c>
      <c r="U2517">
        <v>5502</v>
      </c>
      <c r="V2517">
        <v>1454</v>
      </c>
      <c r="W2517">
        <v>309</v>
      </c>
      <c r="X2517">
        <v>42</v>
      </c>
      <c r="Y2517">
        <v>182</v>
      </c>
      <c r="Z2517">
        <v>497</v>
      </c>
      <c r="AA2517">
        <v>1249</v>
      </c>
      <c r="AB2517">
        <v>110</v>
      </c>
      <c r="AC2517">
        <v>58</v>
      </c>
      <c r="AD2517">
        <v>74</v>
      </c>
      <c r="AE2517">
        <v>42</v>
      </c>
      <c r="AF2517">
        <v>772</v>
      </c>
      <c r="AG2517">
        <v>696</v>
      </c>
      <c r="AH2517">
        <v>4.37</v>
      </c>
      <c r="AI2517">
        <v>6</v>
      </c>
      <c r="AJ2517">
        <v>6</v>
      </c>
      <c r="AK2517">
        <v>41</v>
      </c>
      <c r="AL2517">
        <v>4300</v>
      </c>
      <c r="AM2517">
        <v>1465</v>
      </c>
      <c r="AN2517">
        <v>166</v>
      </c>
      <c r="AO2517">
        <v>622</v>
      </c>
      <c r="AP2517">
        <v>1088</v>
      </c>
      <c r="AQ2517">
        <v>126</v>
      </c>
      <c r="AR2517">
        <v>166</v>
      </c>
      <c r="AS2517">
        <v>0.97899999999999998</v>
      </c>
      <c r="AT2517" t="s">
        <v>588</v>
      </c>
      <c r="AU2517" t="s">
        <v>625</v>
      </c>
      <c r="AV2517">
        <v>1164134</v>
      </c>
      <c r="AW2517">
        <v>95</v>
      </c>
      <c r="AX2517">
        <v>96</v>
      </c>
      <c r="AY2517" t="s">
        <v>587</v>
      </c>
      <c r="AZ2517" t="s">
        <v>586</v>
      </c>
      <c r="BA2517" t="s">
        <v>586</v>
      </c>
    </row>
    <row r="2518" spans="1:53" x14ac:dyDescent="0.55000000000000004">
      <c r="A2518">
        <v>2006</v>
      </c>
      <c r="B2518" t="b">
        <f>IF(Table2[[#This Row],[yearID]]&gt;=1903,TRUE,FALSE)</f>
        <v>1</v>
      </c>
      <c r="C2518" t="b">
        <f>IF(Table2[[#This Row],[yearID]]&gt;=1973,TRUE,FALSE)</f>
        <v>1</v>
      </c>
      <c r="D2518" t="s">
        <v>157</v>
      </c>
      <c r="E2518" t="s">
        <v>528</v>
      </c>
      <c r="F2518" t="s">
        <v>528</v>
      </c>
      <c r="G2518" t="str">
        <f>VLOOKUP(Table2[[#This Row],[franchID]],TeamsFranchises!$A$1:$D$121,2,FALSE)</f>
        <v>Houston Astros</v>
      </c>
      <c r="H2518" t="s">
        <v>591</v>
      </c>
      <c r="I2518">
        <v>2</v>
      </c>
      <c r="J2518">
        <v>162</v>
      </c>
      <c r="K2518">
        <v>81</v>
      </c>
      <c r="L2518">
        <v>82</v>
      </c>
      <c r="M2518">
        <v>80</v>
      </c>
      <c r="N2518" t="s">
        <v>51</v>
      </c>
      <c r="O2518" t="s">
        <v>51</v>
      </c>
      <c r="P2518" t="s">
        <v>51</v>
      </c>
      <c r="Q2518">
        <f>IF(Table2[[#This Row],[LgWin]]="Y",1,0)</f>
        <v>0</v>
      </c>
      <c r="R2518" t="s">
        <v>51</v>
      </c>
      <c r="S2518">
        <f>IF(Table2[[#This Row],[WSWin]]="Y",1,0)</f>
        <v>0</v>
      </c>
      <c r="T2518">
        <v>735</v>
      </c>
      <c r="U2518">
        <v>5521</v>
      </c>
      <c r="V2518">
        <v>1407</v>
      </c>
      <c r="W2518">
        <v>275</v>
      </c>
      <c r="X2518">
        <v>27</v>
      </c>
      <c r="Y2518">
        <v>174</v>
      </c>
      <c r="Z2518">
        <v>585</v>
      </c>
      <c r="AA2518">
        <v>1076</v>
      </c>
      <c r="AB2518">
        <v>79</v>
      </c>
      <c r="AC2518">
        <v>36</v>
      </c>
      <c r="AD2518">
        <v>73</v>
      </c>
      <c r="AE2518">
        <v>46</v>
      </c>
      <c r="AF2518">
        <v>719</v>
      </c>
      <c r="AG2518">
        <v>666</v>
      </c>
      <c r="AH2518">
        <v>4.08</v>
      </c>
      <c r="AI2518">
        <v>5</v>
      </c>
      <c r="AJ2518">
        <v>12</v>
      </c>
      <c r="AK2518">
        <v>42</v>
      </c>
      <c r="AL2518">
        <v>4406</v>
      </c>
      <c r="AM2518">
        <v>1425</v>
      </c>
      <c r="AN2518">
        <v>182</v>
      </c>
      <c r="AO2518">
        <v>480</v>
      </c>
      <c r="AP2518">
        <v>1160</v>
      </c>
      <c r="AQ2518">
        <v>80</v>
      </c>
      <c r="AR2518">
        <v>164</v>
      </c>
      <c r="AS2518">
        <v>0.98699999999999999</v>
      </c>
      <c r="AT2518" t="s">
        <v>539</v>
      </c>
      <c r="AU2518" t="s">
        <v>616</v>
      </c>
      <c r="AV2518">
        <v>3022763</v>
      </c>
      <c r="AW2518">
        <v>100</v>
      </c>
      <c r="AX2518">
        <v>99</v>
      </c>
      <c r="AY2518" t="s">
        <v>528</v>
      </c>
      <c r="AZ2518" t="s">
        <v>528</v>
      </c>
      <c r="BA2518" t="s">
        <v>528</v>
      </c>
    </row>
    <row r="2519" spans="1:53" x14ac:dyDescent="0.55000000000000004">
      <c r="A2519">
        <v>2006</v>
      </c>
      <c r="B2519" t="b">
        <f>IF(Table2[[#This Row],[yearID]]&gt;=1903,TRUE,FALSE)</f>
        <v>1</v>
      </c>
      <c r="C2519" t="b">
        <f>IF(Table2[[#This Row],[yearID]]&gt;=1973,TRUE,FALSE)</f>
        <v>1</v>
      </c>
      <c r="D2519" t="s">
        <v>410</v>
      </c>
      <c r="E2519" t="s">
        <v>509</v>
      </c>
      <c r="F2519" t="s">
        <v>548</v>
      </c>
      <c r="G2519" t="str">
        <f>VLOOKUP(Table2[[#This Row],[franchID]],TeamsFranchises!$A$1:$D$121,2,FALSE)</f>
        <v>Kansas City Royals</v>
      </c>
      <c r="H2519" t="s">
        <v>591</v>
      </c>
      <c r="I2519">
        <v>5</v>
      </c>
      <c r="J2519">
        <v>162</v>
      </c>
      <c r="K2519">
        <v>81</v>
      </c>
      <c r="L2519">
        <v>62</v>
      </c>
      <c r="M2519">
        <v>100</v>
      </c>
      <c r="N2519" t="s">
        <v>51</v>
      </c>
      <c r="O2519" t="s">
        <v>51</v>
      </c>
      <c r="P2519" t="s">
        <v>51</v>
      </c>
      <c r="Q2519">
        <f>IF(Table2[[#This Row],[LgWin]]="Y",1,0)</f>
        <v>0</v>
      </c>
      <c r="R2519" t="s">
        <v>51</v>
      </c>
      <c r="S2519">
        <f>IF(Table2[[#This Row],[WSWin]]="Y",1,0)</f>
        <v>0</v>
      </c>
      <c r="T2519">
        <v>757</v>
      </c>
      <c r="U2519">
        <v>5589</v>
      </c>
      <c r="V2519">
        <v>1515</v>
      </c>
      <c r="W2519">
        <v>335</v>
      </c>
      <c r="X2519">
        <v>37</v>
      </c>
      <c r="Y2519">
        <v>124</v>
      </c>
      <c r="Z2519">
        <v>474</v>
      </c>
      <c r="AA2519">
        <v>1040</v>
      </c>
      <c r="AB2519">
        <v>65</v>
      </c>
      <c r="AC2519">
        <v>34</v>
      </c>
      <c r="AD2519">
        <v>64</v>
      </c>
      <c r="AE2519">
        <v>48</v>
      </c>
      <c r="AF2519">
        <v>971</v>
      </c>
      <c r="AG2519">
        <v>896</v>
      </c>
      <c r="AH2519">
        <v>5.65</v>
      </c>
      <c r="AI2519">
        <v>3</v>
      </c>
      <c r="AJ2519">
        <v>5</v>
      </c>
      <c r="AK2519">
        <v>35</v>
      </c>
      <c r="AL2519">
        <v>4279</v>
      </c>
      <c r="AM2519">
        <v>1648</v>
      </c>
      <c r="AN2519">
        <v>213</v>
      </c>
      <c r="AO2519">
        <v>637</v>
      </c>
      <c r="AP2519">
        <v>904</v>
      </c>
      <c r="AQ2519">
        <v>98</v>
      </c>
      <c r="AR2519">
        <v>189</v>
      </c>
      <c r="AS2519">
        <v>0.98399999999999999</v>
      </c>
      <c r="AT2519" t="s">
        <v>549</v>
      </c>
      <c r="AU2519" t="s">
        <v>590</v>
      </c>
      <c r="AV2519">
        <v>1372638</v>
      </c>
      <c r="AW2519">
        <v>101</v>
      </c>
      <c r="AX2519">
        <v>103</v>
      </c>
      <c r="AY2519" t="s">
        <v>548</v>
      </c>
      <c r="AZ2519" t="s">
        <v>509</v>
      </c>
      <c r="BA2519" t="s">
        <v>509</v>
      </c>
    </row>
    <row r="2520" spans="1:53" x14ac:dyDescent="0.55000000000000004">
      <c r="A2520">
        <v>2006</v>
      </c>
      <c r="B2520" t="b">
        <f>IF(Table2[[#This Row],[yearID]]&gt;=1903,TRUE,FALSE)</f>
        <v>1</v>
      </c>
      <c r="C2520" t="b">
        <f>IF(Table2[[#This Row],[yearID]]&gt;=1973,TRUE,FALSE)</f>
        <v>1</v>
      </c>
      <c r="D2520" t="s">
        <v>410</v>
      </c>
      <c r="E2520" t="s">
        <v>519</v>
      </c>
      <c r="F2520" t="s">
        <v>520</v>
      </c>
      <c r="G2520" t="str">
        <f>VLOOKUP(Table2[[#This Row],[franchID]],TeamsFranchises!$A$1:$D$121,2,FALSE)</f>
        <v>Los Angeles Angels of Anaheim</v>
      </c>
      <c r="H2520" t="s">
        <v>8</v>
      </c>
      <c r="I2520">
        <v>2</v>
      </c>
      <c r="J2520">
        <v>162</v>
      </c>
      <c r="K2520">
        <v>81</v>
      </c>
      <c r="L2520">
        <v>89</v>
      </c>
      <c r="M2520">
        <v>73</v>
      </c>
      <c r="N2520" t="s">
        <v>51</v>
      </c>
      <c r="O2520" t="s">
        <v>51</v>
      </c>
      <c r="P2520" t="s">
        <v>51</v>
      </c>
      <c r="Q2520">
        <f>IF(Table2[[#This Row],[LgWin]]="Y",1,0)</f>
        <v>0</v>
      </c>
      <c r="R2520" t="s">
        <v>51</v>
      </c>
      <c r="S2520">
        <f>IF(Table2[[#This Row],[WSWin]]="Y",1,0)</f>
        <v>0</v>
      </c>
      <c r="T2520">
        <v>766</v>
      </c>
      <c r="U2520">
        <v>5609</v>
      </c>
      <c r="V2520">
        <v>1539</v>
      </c>
      <c r="W2520">
        <v>309</v>
      </c>
      <c r="X2520">
        <v>29</v>
      </c>
      <c r="Y2520">
        <v>159</v>
      </c>
      <c r="Z2520">
        <v>486</v>
      </c>
      <c r="AA2520">
        <v>914</v>
      </c>
      <c r="AB2520">
        <v>148</v>
      </c>
      <c r="AC2520">
        <v>57</v>
      </c>
      <c r="AD2520">
        <v>42</v>
      </c>
      <c r="AE2520">
        <v>53</v>
      </c>
      <c r="AF2520">
        <v>732</v>
      </c>
      <c r="AG2520">
        <v>652</v>
      </c>
      <c r="AH2520">
        <v>4.04</v>
      </c>
      <c r="AI2520">
        <v>5</v>
      </c>
      <c r="AJ2520">
        <v>12</v>
      </c>
      <c r="AK2520">
        <v>50</v>
      </c>
      <c r="AL2520">
        <v>4358</v>
      </c>
      <c r="AM2520">
        <v>1410</v>
      </c>
      <c r="AN2520">
        <v>158</v>
      </c>
      <c r="AO2520">
        <v>471</v>
      </c>
      <c r="AP2520">
        <v>1164</v>
      </c>
      <c r="AQ2520">
        <v>124</v>
      </c>
      <c r="AR2520">
        <v>154</v>
      </c>
      <c r="AS2520">
        <v>0.97899999999999998</v>
      </c>
      <c r="AT2520" t="s">
        <v>626</v>
      </c>
      <c r="AU2520" t="s">
        <v>627</v>
      </c>
      <c r="AV2520">
        <v>3406790</v>
      </c>
      <c r="AW2520">
        <v>100</v>
      </c>
      <c r="AX2520">
        <v>100</v>
      </c>
      <c r="AY2520" t="s">
        <v>519</v>
      </c>
      <c r="AZ2520" t="s">
        <v>520</v>
      </c>
      <c r="BA2520" t="s">
        <v>520</v>
      </c>
    </row>
    <row r="2521" spans="1:53" x14ac:dyDescent="0.55000000000000004">
      <c r="A2521">
        <v>2006</v>
      </c>
      <c r="B2521" t="b">
        <f>IF(Table2[[#This Row],[yearID]]&gt;=1903,TRUE,FALSE)</f>
        <v>1</v>
      </c>
      <c r="C2521" t="b">
        <f>IF(Table2[[#This Row],[yearID]]&gt;=1973,TRUE,FALSE)</f>
        <v>1</v>
      </c>
      <c r="D2521" t="s">
        <v>157</v>
      </c>
      <c r="E2521" t="s">
        <v>511</v>
      </c>
      <c r="F2521" t="s">
        <v>260</v>
      </c>
      <c r="G2521" t="str">
        <f>VLOOKUP(Table2[[#This Row],[franchID]],TeamsFranchises!$A$1:$D$121,2,FALSE)</f>
        <v>Los Angeles Dodgers</v>
      </c>
      <c r="H2521" t="s">
        <v>8</v>
      </c>
      <c r="I2521">
        <v>2</v>
      </c>
      <c r="J2521">
        <v>162</v>
      </c>
      <c r="K2521">
        <v>81</v>
      </c>
      <c r="L2521">
        <v>88</v>
      </c>
      <c r="M2521">
        <v>74</v>
      </c>
      <c r="N2521" t="s">
        <v>51</v>
      </c>
      <c r="O2521" t="s">
        <v>76</v>
      </c>
      <c r="P2521" t="s">
        <v>51</v>
      </c>
      <c r="Q2521">
        <f>IF(Table2[[#This Row],[LgWin]]="Y",1,0)</f>
        <v>0</v>
      </c>
      <c r="R2521" t="s">
        <v>51</v>
      </c>
      <c r="S2521">
        <f>IF(Table2[[#This Row],[WSWin]]="Y",1,0)</f>
        <v>0</v>
      </c>
      <c r="T2521">
        <v>820</v>
      </c>
      <c r="U2521">
        <v>5628</v>
      </c>
      <c r="V2521">
        <v>1552</v>
      </c>
      <c r="W2521">
        <v>307</v>
      </c>
      <c r="X2521">
        <v>58</v>
      </c>
      <c r="Y2521">
        <v>153</v>
      </c>
      <c r="Z2521">
        <v>601</v>
      </c>
      <c r="AA2521">
        <v>959</v>
      </c>
      <c r="AB2521">
        <v>128</v>
      </c>
      <c r="AC2521">
        <v>49</v>
      </c>
      <c r="AD2521">
        <v>51</v>
      </c>
      <c r="AE2521">
        <v>48</v>
      </c>
      <c r="AF2521">
        <v>751</v>
      </c>
      <c r="AG2521">
        <v>686</v>
      </c>
      <c r="AH2521">
        <v>4.2300000000000004</v>
      </c>
      <c r="AI2521">
        <v>1</v>
      </c>
      <c r="AJ2521">
        <v>10</v>
      </c>
      <c r="AK2521">
        <v>40</v>
      </c>
      <c r="AL2521">
        <v>4381</v>
      </c>
      <c r="AM2521">
        <v>1524</v>
      </c>
      <c r="AN2521">
        <v>152</v>
      </c>
      <c r="AO2521">
        <v>492</v>
      </c>
      <c r="AP2521">
        <v>1068</v>
      </c>
      <c r="AQ2521">
        <v>115</v>
      </c>
      <c r="AR2521">
        <v>174</v>
      </c>
      <c r="AS2521">
        <v>0.98199999999999998</v>
      </c>
      <c r="AT2521" t="s">
        <v>512</v>
      </c>
      <c r="AU2521" t="s">
        <v>531</v>
      </c>
      <c r="AV2521">
        <v>3758545</v>
      </c>
      <c r="AW2521">
        <v>101</v>
      </c>
      <c r="AX2521">
        <v>100</v>
      </c>
      <c r="AY2521" t="s">
        <v>260</v>
      </c>
      <c r="AZ2521" t="s">
        <v>511</v>
      </c>
      <c r="BA2521" t="s">
        <v>511</v>
      </c>
    </row>
    <row r="2522" spans="1:53" x14ac:dyDescent="0.55000000000000004">
      <c r="A2522">
        <v>2006</v>
      </c>
      <c r="B2522" t="b">
        <f>IF(Table2[[#This Row],[yearID]]&gt;=1903,TRUE,FALSE)</f>
        <v>1</v>
      </c>
      <c r="C2522" t="b">
        <f>IF(Table2[[#This Row],[yearID]]&gt;=1973,TRUE,FALSE)</f>
        <v>1</v>
      </c>
      <c r="D2522" t="s">
        <v>157</v>
      </c>
      <c r="E2522" t="s">
        <v>282</v>
      </c>
      <c r="F2522" t="s">
        <v>282</v>
      </c>
      <c r="G2522" t="str">
        <f>VLOOKUP(Table2[[#This Row],[franchID]],TeamsFranchises!$A$1:$D$121,2,FALSE)</f>
        <v>Milwaukee Brewers</v>
      </c>
      <c r="H2522" t="s">
        <v>591</v>
      </c>
      <c r="I2522">
        <v>4</v>
      </c>
      <c r="J2522">
        <v>162</v>
      </c>
      <c r="K2522">
        <v>81</v>
      </c>
      <c r="L2522">
        <v>75</v>
      </c>
      <c r="M2522">
        <v>87</v>
      </c>
      <c r="N2522" t="s">
        <v>51</v>
      </c>
      <c r="O2522" t="s">
        <v>51</v>
      </c>
      <c r="P2522" t="s">
        <v>51</v>
      </c>
      <c r="Q2522">
        <f>IF(Table2[[#This Row],[LgWin]]="Y",1,0)</f>
        <v>0</v>
      </c>
      <c r="R2522" t="s">
        <v>51</v>
      </c>
      <c r="S2522">
        <f>IF(Table2[[#This Row],[WSWin]]="Y",1,0)</f>
        <v>0</v>
      </c>
      <c r="T2522">
        <v>730</v>
      </c>
      <c r="U2522">
        <v>5433</v>
      </c>
      <c r="V2522">
        <v>1400</v>
      </c>
      <c r="W2522">
        <v>301</v>
      </c>
      <c r="X2522">
        <v>20</v>
      </c>
      <c r="Y2522">
        <v>180</v>
      </c>
      <c r="Z2522">
        <v>502</v>
      </c>
      <c r="AA2522">
        <v>1233</v>
      </c>
      <c r="AB2522">
        <v>71</v>
      </c>
      <c r="AC2522">
        <v>37</v>
      </c>
      <c r="AD2522">
        <v>82</v>
      </c>
      <c r="AE2522">
        <v>53</v>
      </c>
      <c r="AF2522">
        <v>833</v>
      </c>
      <c r="AG2522">
        <v>763</v>
      </c>
      <c r="AH2522">
        <v>4.82</v>
      </c>
      <c r="AI2522">
        <v>7</v>
      </c>
      <c r="AJ2522">
        <v>8</v>
      </c>
      <c r="AK2522">
        <v>43</v>
      </c>
      <c r="AL2522">
        <v>4277</v>
      </c>
      <c r="AM2522">
        <v>1454</v>
      </c>
      <c r="AN2522">
        <v>177</v>
      </c>
      <c r="AO2522">
        <v>514</v>
      </c>
      <c r="AP2522">
        <v>1145</v>
      </c>
      <c r="AQ2522">
        <v>117</v>
      </c>
      <c r="AR2522">
        <v>126</v>
      </c>
      <c r="AS2522">
        <v>0.98</v>
      </c>
      <c r="AT2522" t="s">
        <v>281</v>
      </c>
      <c r="AU2522" t="s">
        <v>614</v>
      </c>
      <c r="AV2522">
        <v>2335643</v>
      </c>
      <c r="AW2522">
        <v>101</v>
      </c>
      <c r="AX2522">
        <v>101</v>
      </c>
      <c r="AY2522" t="s">
        <v>282</v>
      </c>
      <c r="AZ2522" t="s">
        <v>563</v>
      </c>
      <c r="BA2522" t="s">
        <v>282</v>
      </c>
    </row>
    <row r="2523" spans="1:53" x14ac:dyDescent="0.55000000000000004">
      <c r="A2523">
        <v>2006</v>
      </c>
      <c r="B2523" t="b">
        <f>IF(Table2[[#This Row],[yearID]]&gt;=1903,TRUE,FALSE)</f>
        <v>1</v>
      </c>
      <c r="C2523" t="b">
        <f>IF(Table2[[#This Row],[yearID]]&gt;=1973,TRUE,FALSE)</f>
        <v>1</v>
      </c>
      <c r="D2523" t="s">
        <v>410</v>
      </c>
      <c r="E2523" t="s">
        <v>426</v>
      </c>
      <c r="F2523" t="s">
        <v>426</v>
      </c>
      <c r="G2523" t="str">
        <f>VLOOKUP(Table2[[#This Row],[franchID]],TeamsFranchises!$A$1:$D$121,2,FALSE)</f>
        <v>Minnesota Twins</v>
      </c>
      <c r="H2523" t="s">
        <v>591</v>
      </c>
      <c r="I2523">
        <v>1</v>
      </c>
      <c r="J2523">
        <v>162</v>
      </c>
      <c r="K2523">
        <v>81</v>
      </c>
      <c r="L2523">
        <v>96</v>
      </c>
      <c r="M2523">
        <v>66</v>
      </c>
      <c r="N2523" t="s">
        <v>76</v>
      </c>
      <c r="O2523" t="s">
        <v>51</v>
      </c>
      <c r="P2523" t="s">
        <v>51</v>
      </c>
      <c r="Q2523">
        <f>IF(Table2[[#This Row],[LgWin]]="Y",1,0)</f>
        <v>0</v>
      </c>
      <c r="R2523" t="s">
        <v>51</v>
      </c>
      <c r="S2523">
        <f>IF(Table2[[#This Row],[WSWin]]="Y",1,0)</f>
        <v>0</v>
      </c>
      <c r="T2523">
        <v>801</v>
      </c>
      <c r="U2523">
        <v>5602</v>
      </c>
      <c r="V2523">
        <v>1608</v>
      </c>
      <c r="W2523">
        <v>275</v>
      </c>
      <c r="X2523">
        <v>34</v>
      </c>
      <c r="Y2523">
        <v>143</v>
      </c>
      <c r="Z2523">
        <v>490</v>
      </c>
      <c r="AA2523">
        <v>872</v>
      </c>
      <c r="AB2523">
        <v>101</v>
      </c>
      <c r="AC2523">
        <v>42</v>
      </c>
      <c r="AD2523">
        <v>50</v>
      </c>
      <c r="AE2523">
        <v>55</v>
      </c>
      <c r="AF2523">
        <v>683</v>
      </c>
      <c r="AG2523">
        <v>632</v>
      </c>
      <c r="AH2523">
        <v>3.95</v>
      </c>
      <c r="AI2523">
        <v>1</v>
      </c>
      <c r="AJ2523">
        <v>6</v>
      </c>
      <c r="AK2523">
        <v>40</v>
      </c>
      <c r="AL2523">
        <v>4318</v>
      </c>
      <c r="AM2523">
        <v>1490</v>
      </c>
      <c r="AN2523">
        <v>182</v>
      </c>
      <c r="AO2523">
        <v>356</v>
      </c>
      <c r="AP2523">
        <v>1164</v>
      </c>
      <c r="AQ2523">
        <v>84</v>
      </c>
      <c r="AR2523">
        <v>135</v>
      </c>
      <c r="AS2523">
        <v>0.98599999999999999</v>
      </c>
      <c r="AT2523" t="s">
        <v>523</v>
      </c>
      <c r="AU2523" t="s">
        <v>579</v>
      </c>
      <c r="AV2523">
        <v>2285018</v>
      </c>
      <c r="AW2523">
        <v>98</v>
      </c>
      <c r="AX2523">
        <v>98</v>
      </c>
      <c r="AY2523" t="s">
        <v>426</v>
      </c>
      <c r="AZ2523" t="s">
        <v>426</v>
      </c>
      <c r="BA2523" t="s">
        <v>426</v>
      </c>
    </row>
    <row r="2524" spans="1:53" x14ac:dyDescent="0.55000000000000004">
      <c r="A2524">
        <v>2006</v>
      </c>
      <c r="B2524" t="b">
        <f>IF(Table2[[#This Row],[yearID]]&gt;=1903,TRUE,FALSE)</f>
        <v>1</v>
      </c>
      <c r="C2524" t="b">
        <f>IF(Table2[[#This Row],[yearID]]&gt;=1973,TRUE,FALSE)</f>
        <v>1</v>
      </c>
      <c r="D2524" t="s">
        <v>410</v>
      </c>
      <c r="E2524" t="s">
        <v>436</v>
      </c>
      <c r="F2524" t="s">
        <v>412</v>
      </c>
      <c r="G2524" t="str">
        <f>VLOOKUP(Table2[[#This Row],[franchID]],TeamsFranchises!$A$1:$D$121,2,FALSE)</f>
        <v>New York Yankees</v>
      </c>
      <c r="H2524" t="s">
        <v>37</v>
      </c>
      <c r="I2524">
        <v>1</v>
      </c>
      <c r="J2524">
        <v>162</v>
      </c>
      <c r="K2524">
        <v>81</v>
      </c>
      <c r="L2524">
        <v>97</v>
      </c>
      <c r="M2524">
        <v>65</v>
      </c>
      <c r="N2524" t="s">
        <v>76</v>
      </c>
      <c r="O2524" t="s">
        <v>51</v>
      </c>
      <c r="P2524" t="s">
        <v>51</v>
      </c>
      <c r="Q2524">
        <f>IF(Table2[[#This Row],[LgWin]]="Y",1,0)</f>
        <v>0</v>
      </c>
      <c r="R2524" t="s">
        <v>51</v>
      </c>
      <c r="S2524">
        <f>IF(Table2[[#This Row],[WSWin]]="Y",1,0)</f>
        <v>0</v>
      </c>
      <c r="T2524">
        <v>930</v>
      </c>
      <c r="U2524">
        <v>5651</v>
      </c>
      <c r="V2524">
        <v>1608</v>
      </c>
      <c r="W2524">
        <v>327</v>
      </c>
      <c r="X2524">
        <v>21</v>
      </c>
      <c r="Y2524">
        <v>210</v>
      </c>
      <c r="Z2524">
        <v>649</v>
      </c>
      <c r="AA2524">
        <v>1053</v>
      </c>
      <c r="AB2524">
        <v>139</v>
      </c>
      <c r="AC2524">
        <v>35</v>
      </c>
      <c r="AD2524">
        <v>72</v>
      </c>
      <c r="AE2524">
        <v>49</v>
      </c>
      <c r="AF2524">
        <v>767</v>
      </c>
      <c r="AG2524">
        <v>708</v>
      </c>
      <c r="AH2524">
        <v>4.41</v>
      </c>
      <c r="AI2524">
        <v>5</v>
      </c>
      <c r="AJ2524">
        <v>8</v>
      </c>
      <c r="AK2524">
        <v>43</v>
      </c>
      <c r="AL2524">
        <v>4331</v>
      </c>
      <c r="AM2524">
        <v>1463</v>
      </c>
      <c r="AN2524">
        <v>170</v>
      </c>
      <c r="AO2524">
        <v>496</v>
      </c>
      <c r="AP2524">
        <v>1019</v>
      </c>
      <c r="AQ2524">
        <v>104</v>
      </c>
      <c r="AR2524">
        <v>145</v>
      </c>
      <c r="AS2524">
        <v>0.98299999999999998</v>
      </c>
      <c r="AT2524" t="s">
        <v>459</v>
      </c>
      <c r="AU2524" t="s">
        <v>571</v>
      </c>
      <c r="AV2524">
        <v>4248067</v>
      </c>
      <c r="AW2524">
        <v>101</v>
      </c>
      <c r="AX2524">
        <v>99</v>
      </c>
      <c r="AY2524" t="s">
        <v>412</v>
      </c>
      <c r="AZ2524" t="s">
        <v>436</v>
      </c>
      <c r="BA2524" t="s">
        <v>436</v>
      </c>
    </row>
    <row r="2525" spans="1:53" x14ac:dyDescent="0.55000000000000004">
      <c r="A2525">
        <v>2006</v>
      </c>
      <c r="B2525" t="b">
        <f>IF(Table2[[#This Row],[yearID]]&gt;=1903,TRUE,FALSE)</f>
        <v>1</v>
      </c>
      <c r="C2525" t="b">
        <f>IF(Table2[[#This Row],[yearID]]&gt;=1973,TRUE,FALSE)</f>
        <v>1</v>
      </c>
      <c r="D2525" t="s">
        <v>157</v>
      </c>
      <c r="E2525" t="s">
        <v>532</v>
      </c>
      <c r="F2525" t="s">
        <v>533</v>
      </c>
      <c r="G2525" t="str">
        <f>VLOOKUP(Table2[[#This Row],[franchID]],TeamsFranchises!$A$1:$D$121,2,FALSE)</f>
        <v>New York Mets</v>
      </c>
      <c r="H2525" t="s">
        <v>37</v>
      </c>
      <c r="I2525">
        <v>1</v>
      </c>
      <c r="J2525">
        <v>162</v>
      </c>
      <c r="K2525">
        <v>81</v>
      </c>
      <c r="L2525">
        <v>97</v>
      </c>
      <c r="M2525">
        <v>65</v>
      </c>
      <c r="N2525" t="s">
        <v>76</v>
      </c>
      <c r="O2525" t="s">
        <v>51</v>
      </c>
      <c r="P2525" t="s">
        <v>51</v>
      </c>
      <c r="Q2525">
        <f>IF(Table2[[#This Row],[LgWin]]="Y",1,0)</f>
        <v>0</v>
      </c>
      <c r="R2525" t="s">
        <v>51</v>
      </c>
      <c r="S2525">
        <f>IF(Table2[[#This Row],[WSWin]]="Y",1,0)</f>
        <v>0</v>
      </c>
      <c r="T2525">
        <v>834</v>
      </c>
      <c r="U2525">
        <v>5558</v>
      </c>
      <c r="V2525">
        <v>1469</v>
      </c>
      <c r="W2525">
        <v>323</v>
      </c>
      <c r="X2525">
        <v>41</v>
      </c>
      <c r="Y2525">
        <v>200</v>
      </c>
      <c r="Z2525">
        <v>547</v>
      </c>
      <c r="AA2525">
        <v>1071</v>
      </c>
      <c r="AB2525">
        <v>146</v>
      </c>
      <c r="AC2525">
        <v>35</v>
      </c>
      <c r="AD2525">
        <v>62</v>
      </c>
      <c r="AE2525">
        <v>47</v>
      </c>
      <c r="AF2525">
        <v>731</v>
      </c>
      <c r="AG2525">
        <v>673</v>
      </c>
      <c r="AH2525">
        <v>4.1399999999999997</v>
      </c>
      <c r="AI2525">
        <v>5</v>
      </c>
      <c r="AJ2525">
        <v>12</v>
      </c>
      <c r="AK2525">
        <v>43</v>
      </c>
      <c r="AL2525">
        <v>4384</v>
      </c>
      <c r="AM2525">
        <v>1402</v>
      </c>
      <c r="AN2525">
        <v>180</v>
      </c>
      <c r="AO2525">
        <v>527</v>
      </c>
      <c r="AP2525">
        <v>1161</v>
      </c>
      <c r="AQ2525">
        <v>104</v>
      </c>
      <c r="AR2525">
        <v>131</v>
      </c>
      <c r="AS2525">
        <v>0.98299999999999998</v>
      </c>
      <c r="AT2525" t="s">
        <v>534</v>
      </c>
      <c r="AU2525" t="s">
        <v>536</v>
      </c>
      <c r="AV2525">
        <v>3379535</v>
      </c>
      <c r="AW2525">
        <v>98</v>
      </c>
      <c r="AX2525">
        <v>97</v>
      </c>
      <c r="AY2525" t="s">
        <v>533</v>
      </c>
      <c r="AZ2525" t="s">
        <v>532</v>
      </c>
      <c r="BA2525" t="s">
        <v>532</v>
      </c>
    </row>
    <row r="2526" spans="1:53" x14ac:dyDescent="0.55000000000000004">
      <c r="A2526">
        <v>2006</v>
      </c>
      <c r="B2526" t="b">
        <f>IF(Table2[[#This Row],[yearID]]&gt;=1903,TRUE,FALSE)</f>
        <v>1</v>
      </c>
      <c r="C2526" t="b">
        <f>IF(Table2[[#This Row],[yearID]]&gt;=1973,TRUE,FALSE)</f>
        <v>1</v>
      </c>
      <c r="D2526" t="s">
        <v>410</v>
      </c>
      <c r="E2526" t="s">
        <v>423</v>
      </c>
      <c r="F2526" t="s">
        <v>423</v>
      </c>
      <c r="G2526" t="str">
        <f>VLOOKUP(Table2[[#This Row],[franchID]],TeamsFranchises!$A$1:$D$121,2,FALSE)</f>
        <v>Oakland Athletics</v>
      </c>
      <c r="H2526" t="s">
        <v>8</v>
      </c>
      <c r="I2526">
        <v>1</v>
      </c>
      <c r="J2526">
        <v>162</v>
      </c>
      <c r="K2526">
        <v>81</v>
      </c>
      <c r="L2526">
        <v>93</v>
      </c>
      <c r="M2526">
        <v>69</v>
      </c>
      <c r="N2526" t="s">
        <v>76</v>
      </c>
      <c r="O2526" t="s">
        <v>51</v>
      </c>
      <c r="P2526" t="s">
        <v>51</v>
      </c>
      <c r="Q2526">
        <f>IF(Table2[[#This Row],[LgWin]]="Y",1,0)</f>
        <v>0</v>
      </c>
      <c r="R2526" t="s">
        <v>51</v>
      </c>
      <c r="S2526">
        <f>IF(Table2[[#This Row],[WSWin]]="Y",1,0)</f>
        <v>0</v>
      </c>
      <c r="T2526">
        <v>771</v>
      </c>
      <c r="U2526">
        <v>5500</v>
      </c>
      <c r="V2526">
        <v>1429</v>
      </c>
      <c r="W2526">
        <v>266</v>
      </c>
      <c r="X2526">
        <v>22</v>
      </c>
      <c r="Y2526">
        <v>175</v>
      </c>
      <c r="Z2526">
        <v>650</v>
      </c>
      <c r="AA2526">
        <v>976</v>
      </c>
      <c r="AB2526">
        <v>61</v>
      </c>
      <c r="AC2526">
        <v>20</v>
      </c>
      <c r="AD2526">
        <v>50</v>
      </c>
      <c r="AE2526">
        <v>56</v>
      </c>
      <c r="AF2526">
        <v>727</v>
      </c>
      <c r="AG2526">
        <v>679</v>
      </c>
      <c r="AH2526">
        <v>4.21</v>
      </c>
      <c r="AI2526">
        <v>5</v>
      </c>
      <c r="AJ2526">
        <v>11</v>
      </c>
      <c r="AK2526">
        <v>54</v>
      </c>
      <c r="AL2526">
        <v>4355</v>
      </c>
      <c r="AM2526">
        <v>1525</v>
      </c>
      <c r="AN2526">
        <v>162</v>
      </c>
      <c r="AO2526">
        <v>529</v>
      </c>
      <c r="AP2526">
        <v>1003</v>
      </c>
      <c r="AQ2526">
        <v>84</v>
      </c>
      <c r="AR2526">
        <v>173</v>
      </c>
      <c r="AS2526">
        <v>0.98599999999999999</v>
      </c>
      <c r="AT2526" t="s">
        <v>546</v>
      </c>
      <c r="AU2526" t="s">
        <v>628</v>
      </c>
      <c r="AV2526">
        <v>1976625</v>
      </c>
      <c r="AW2526">
        <v>97</v>
      </c>
      <c r="AX2526">
        <v>97</v>
      </c>
      <c r="AY2526" t="s">
        <v>423</v>
      </c>
      <c r="AZ2526" t="s">
        <v>423</v>
      </c>
      <c r="BA2526" t="s">
        <v>423</v>
      </c>
    </row>
    <row r="2527" spans="1:53" x14ac:dyDescent="0.55000000000000004">
      <c r="A2527">
        <v>2006</v>
      </c>
      <c r="B2527" t="b">
        <f>IF(Table2[[#This Row],[yearID]]&gt;=1903,TRUE,FALSE)</f>
        <v>1</v>
      </c>
      <c r="C2527" t="b">
        <f>IF(Table2[[#This Row],[yearID]]&gt;=1973,TRUE,FALSE)</f>
        <v>1</v>
      </c>
      <c r="D2527" t="s">
        <v>157</v>
      </c>
      <c r="E2527" t="s">
        <v>122</v>
      </c>
      <c r="F2527" t="s">
        <v>122</v>
      </c>
      <c r="G2527" t="str">
        <f>VLOOKUP(Table2[[#This Row],[franchID]],TeamsFranchises!$A$1:$D$121,2,FALSE)</f>
        <v>Philadelphia Phillies</v>
      </c>
      <c r="H2527" t="s">
        <v>37</v>
      </c>
      <c r="I2527">
        <v>2</v>
      </c>
      <c r="J2527">
        <v>162</v>
      </c>
      <c r="K2527">
        <v>81</v>
      </c>
      <c r="L2527">
        <v>85</v>
      </c>
      <c r="M2527">
        <v>77</v>
      </c>
      <c r="N2527" t="s">
        <v>51</v>
      </c>
      <c r="O2527" t="s">
        <v>51</v>
      </c>
      <c r="P2527" t="s">
        <v>51</v>
      </c>
      <c r="Q2527">
        <f>IF(Table2[[#This Row],[LgWin]]="Y",1,0)</f>
        <v>0</v>
      </c>
      <c r="R2527" t="s">
        <v>51</v>
      </c>
      <c r="S2527">
        <f>IF(Table2[[#This Row],[WSWin]]="Y",1,0)</f>
        <v>0</v>
      </c>
      <c r="T2527">
        <v>865</v>
      </c>
      <c r="U2527">
        <v>5687</v>
      </c>
      <c r="V2527">
        <v>1518</v>
      </c>
      <c r="W2527">
        <v>294</v>
      </c>
      <c r="X2527">
        <v>41</v>
      </c>
      <c r="Y2527">
        <v>216</v>
      </c>
      <c r="Z2527">
        <v>626</v>
      </c>
      <c r="AA2527">
        <v>1203</v>
      </c>
      <c r="AB2527">
        <v>92</v>
      </c>
      <c r="AC2527">
        <v>25</v>
      </c>
      <c r="AD2527">
        <v>95</v>
      </c>
      <c r="AE2527">
        <v>44</v>
      </c>
      <c r="AF2527">
        <v>812</v>
      </c>
      <c r="AG2527">
        <v>747</v>
      </c>
      <c r="AH2527">
        <v>4.5999999999999996</v>
      </c>
      <c r="AI2527">
        <v>4</v>
      </c>
      <c r="AJ2527">
        <v>6</v>
      </c>
      <c r="AK2527">
        <v>42</v>
      </c>
      <c r="AL2527">
        <v>4381</v>
      </c>
      <c r="AM2527">
        <v>1561</v>
      </c>
      <c r="AN2527">
        <v>211</v>
      </c>
      <c r="AO2527">
        <v>512</v>
      </c>
      <c r="AP2527">
        <v>1138</v>
      </c>
      <c r="AQ2527">
        <v>104</v>
      </c>
      <c r="AR2527">
        <v>153</v>
      </c>
      <c r="AS2527">
        <v>0.98299999999999998</v>
      </c>
      <c r="AT2527" t="s">
        <v>358</v>
      </c>
      <c r="AU2527" t="s">
        <v>622</v>
      </c>
      <c r="AV2527">
        <v>2701815</v>
      </c>
      <c r="AW2527">
        <v>105</v>
      </c>
      <c r="AX2527">
        <v>104</v>
      </c>
      <c r="AY2527" t="s">
        <v>122</v>
      </c>
      <c r="AZ2527" t="s">
        <v>122</v>
      </c>
      <c r="BA2527" t="s">
        <v>122</v>
      </c>
    </row>
    <row r="2528" spans="1:53" x14ac:dyDescent="0.55000000000000004">
      <c r="A2528">
        <v>2006</v>
      </c>
      <c r="B2528" t="b">
        <f>IF(Table2[[#This Row],[yearID]]&gt;=1903,TRUE,FALSE)</f>
        <v>1</v>
      </c>
      <c r="C2528" t="b">
        <f>IF(Table2[[#This Row],[yearID]]&gt;=1973,TRUE,FALSE)</f>
        <v>1</v>
      </c>
      <c r="D2528" t="s">
        <v>157</v>
      </c>
      <c r="E2528" t="s">
        <v>229</v>
      </c>
      <c r="F2528" t="s">
        <v>229</v>
      </c>
      <c r="G2528" t="str">
        <f>VLOOKUP(Table2[[#This Row],[franchID]],TeamsFranchises!$A$1:$D$121,2,FALSE)</f>
        <v>Pittsburgh Pirates</v>
      </c>
      <c r="H2528" t="s">
        <v>591</v>
      </c>
      <c r="I2528">
        <v>5</v>
      </c>
      <c r="J2528">
        <v>162</v>
      </c>
      <c r="K2528">
        <v>81</v>
      </c>
      <c r="L2528">
        <v>67</v>
      </c>
      <c r="M2528">
        <v>95</v>
      </c>
      <c r="N2528" t="s">
        <v>51</v>
      </c>
      <c r="O2528" t="s">
        <v>51</v>
      </c>
      <c r="P2528" t="s">
        <v>51</v>
      </c>
      <c r="Q2528">
        <f>IF(Table2[[#This Row],[LgWin]]="Y",1,0)</f>
        <v>0</v>
      </c>
      <c r="R2528" t="s">
        <v>51</v>
      </c>
      <c r="S2528">
        <f>IF(Table2[[#This Row],[WSWin]]="Y",1,0)</f>
        <v>0</v>
      </c>
      <c r="T2528">
        <v>691</v>
      </c>
      <c r="U2528">
        <v>5558</v>
      </c>
      <c r="V2528">
        <v>1462</v>
      </c>
      <c r="W2528">
        <v>286</v>
      </c>
      <c r="X2528">
        <v>17</v>
      </c>
      <c r="Y2528">
        <v>141</v>
      </c>
      <c r="Z2528">
        <v>459</v>
      </c>
      <c r="AA2528">
        <v>1200</v>
      </c>
      <c r="AB2528">
        <v>68</v>
      </c>
      <c r="AC2528">
        <v>23</v>
      </c>
      <c r="AD2528">
        <v>89</v>
      </c>
      <c r="AE2528">
        <v>49</v>
      </c>
      <c r="AF2528">
        <v>797</v>
      </c>
      <c r="AG2528">
        <v>720</v>
      </c>
      <c r="AH2528">
        <v>4.5199999999999996</v>
      </c>
      <c r="AI2528">
        <v>2</v>
      </c>
      <c r="AJ2528">
        <v>10</v>
      </c>
      <c r="AK2528">
        <v>39</v>
      </c>
      <c r="AL2528">
        <v>4305</v>
      </c>
      <c r="AM2528">
        <v>1545</v>
      </c>
      <c r="AN2528">
        <v>156</v>
      </c>
      <c r="AO2528">
        <v>620</v>
      </c>
      <c r="AP2528">
        <v>1060</v>
      </c>
      <c r="AQ2528">
        <v>104</v>
      </c>
      <c r="AR2528">
        <v>168</v>
      </c>
      <c r="AS2528">
        <v>0.98299999999999998</v>
      </c>
      <c r="AT2528" t="s">
        <v>390</v>
      </c>
      <c r="AU2528" t="s">
        <v>615</v>
      </c>
      <c r="AV2528">
        <v>1861549</v>
      </c>
      <c r="AW2528">
        <v>98</v>
      </c>
      <c r="AX2528">
        <v>99</v>
      </c>
      <c r="AY2528" t="s">
        <v>229</v>
      </c>
      <c r="AZ2528" t="s">
        <v>229</v>
      </c>
      <c r="BA2528" t="s">
        <v>229</v>
      </c>
    </row>
    <row r="2529" spans="1:53" x14ac:dyDescent="0.55000000000000004">
      <c r="A2529">
        <v>2006</v>
      </c>
      <c r="B2529" t="b">
        <f>IF(Table2[[#This Row],[yearID]]&gt;=1903,TRUE,FALSE)</f>
        <v>1</v>
      </c>
      <c r="C2529" t="b">
        <f>IF(Table2[[#This Row],[yearID]]&gt;=1973,TRUE,FALSE)</f>
        <v>1</v>
      </c>
      <c r="D2529" t="s">
        <v>157</v>
      </c>
      <c r="E2529" t="s">
        <v>554</v>
      </c>
      <c r="F2529" t="s">
        <v>555</v>
      </c>
      <c r="G2529" t="str">
        <f>VLOOKUP(Table2[[#This Row],[franchID]],TeamsFranchises!$A$1:$D$121,2,FALSE)</f>
        <v>San Diego Padres</v>
      </c>
      <c r="H2529" t="s">
        <v>8</v>
      </c>
      <c r="I2529">
        <v>1</v>
      </c>
      <c r="J2529">
        <v>162</v>
      </c>
      <c r="K2529">
        <v>81</v>
      </c>
      <c r="L2529">
        <v>88</v>
      </c>
      <c r="M2529">
        <v>74</v>
      </c>
      <c r="N2529" t="s">
        <v>76</v>
      </c>
      <c r="O2529" t="s">
        <v>51</v>
      </c>
      <c r="P2529" t="s">
        <v>51</v>
      </c>
      <c r="Q2529">
        <f>IF(Table2[[#This Row],[LgWin]]="Y",1,0)</f>
        <v>0</v>
      </c>
      <c r="R2529" t="s">
        <v>51</v>
      </c>
      <c r="S2529">
        <f>IF(Table2[[#This Row],[WSWin]]="Y",1,0)</f>
        <v>0</v>
      </c>
      <c r="T2529">
        <v>731</v>
      </c>
      <c r="U2529">
        <v>5576</v>
      </c>
      <c r="V2529">
        <v>1465</v>
      </c>
      <c r="W2529">
        <v>298</v>
      </c>
      <c r="X2529">
        <v>38</v>
      </c>
      <c r="Y2529">
        <v>161</v>
      </c>
      <c r="Z2529">
        <v>564</v>
      </c>
      <c r="AA2529">
        <v>1104</v>
      </c>
      <c r="AB2529">
        <v>123</v>
      </c>
      <c r="AC2529">
        <v>31</v>
      </c>
      <c r="AD2529">
        <v>40</v>
      </c>
      <c r="AE2529">
        <v>47</v>
      </c>
      <c r="AF2529">
        <v>679</v>
      </c>
      <c r="AG2529">
        <v>629</v>
      </c>
      <c r="AH2529">
        <v>3.87</v>
      </c>
      <c r="AI2529">
        <v>4</v>
      </c>
      <c r="AJ2529">
        <v>11</v>
      </c>
      <c r="AK2529">
        <v>50</v>
      </c>
      <c r="AL2529">
        <v>4391</v>
      </c>
      <c r="AM2529">
        <v>1385</v>
      </c>
      <c r="AN2529">
        <v>176</v>
      </c>
      <c r="AO2529">
        <v>468</v>
      </c>
      <c r="AP2529">
        <v>1097</v>
      </c>
      <c r="AQ2529">
        <v>92</v>
      </c>
      <c r="AR2529">
        <v>138</v>
      </c>
      <c r="AS2529">
        <v>0.98499999999999999</v>
      </c>
      <c r="AT2529" t="s">
        <v>556</v>
      </c>
      <c r="AU2529" t="s">
        <v>623</v>
      </c>
      <c r="AV2529">
        <v>2659757</v>
      </c>
      <c r="AW2529">
        <v>91</v>
      </c>
      <c r="AX2529">
        <v>90</v>
      </c>
      <c r="AY2529" t="s">
        <v>555</v>
      </c>
      <c r="AZ2529" t="s">
        <v>554</v>
      </c>
      <c r="BA2529" t="s">
        <v>554</v>
      </c>
    </row>
    <row r="2530" spans="1:53" x14ac:dyDescent="0.55000000000000004">
      <c r="A2530">
        <v>2006</v>
      </c>
      <c r="B2530" t="b">
        <f>IF(Table2[[#This Row],[yearID]]&gt;=1903,TRUE,FALSE)</f>
        <v>1</v>
      </c>
      <c r="C2530" t="b">
        <f>IF(Table2[[#This Row],[yearID]]&gt;=1973,TRUE,FALSE)</f>
        <v>1</v>
      </c>
      <c r="D2530" t="s">
        <v>410</v>
      </c>
      <c r="E2530" t="s">
        <v>573</v>
      </c>
      <c r="F2530" t="s">
        <v>573</v>
      </c>
      <c r="G2530" t="str">
        <f>VLOOKUP(Table2[[#This Row],[franchID]],TeamsFranchises!$A$1:$D$121,2,FALSE)</f>
        <v>Seattle Mariners</v>
      </c>
      <c r="H2530" t="s">
        <v>8</v>
      </c>
      <c r="I2530">
        <v>4</v>
      </c>
      <c r="J2530">
        <v>162</v>
      </c>
      <c r="K2530">
        <v>81</v>
      </c>
      <c r="L2530">
        <v>78</v>
      </c>
      <c r="M2530">
        <v>84</v>
      </c>
      <c r="N2530" t="s">
        <v>51</v>
      </c>
      <c r="O2530" t="s">
        <v>51</v>
      </c>
      <c r="P2530" t="s">
        <v>51</v>
      </c>
      <c r="Q2530">
        <f>IF(Table2[[#This Row],[LgWin]]="Y",1,0)</f>
        <v>0</v>
      </c>
      <c r="R2530" t="s">
        <v>51</v>
      </c>
      <c r="S2530">
        <f>IF(Table2[[#This Row],[WSWin]]="Y",1,0)</f>
        <v>0</v>
      </c>
      <c r="T2530">
        <v>756</v>
      </c>
      <c r="U2530">
        <v>5670</v>
      </c>
      <c r="V2530">
        <v>1540</v>
      </c>
      <c r="W2530">
        <v>266</v>
      </c>
      <c r="X2530">
        <v>42</v>
      </c>
      <c r="Y2530">
        <v>172</v>
      </c>
      <c r="Z2530">
        <v>404</v>
      </c>
      <c r="AA2530">
        <v>974</v>
      </c>
      <c r="AB2530">
        <v>106</v>
      </c>
      <c r="AC2530">
        <v>37</v>
      </c>
      <c r="AD2530">
        <v>63</v>
      </c>
      <c r="AE2530">
        <v>38</v>
      </c>
      <c r="AF2530">
        <v>792</v>
      </c>
      <c r="AG2530">
        <v>739</v>
      </c>
      <c r="AH2530">
        <v>4.5999999999999996</v>
      </c>
      <c r="AI2530">
        <v>6</v>
      </c>
      <c r="AJ2530">
        <v>6</v>
      </c>
      <c r="AK2530">
        <v>47</v>
      </c>
      <c r="AL2530">
        <v>4340</v>
      </c>
      <c r="AM2530">
        <v>1500</v>
      </c>
      <c r="AN2530">
        <v>183</v>
      </c>
      <c r="AO2530">
        <v>560</v>
      </c>
      <c r="AP2530">
        <v>1067</v>
      </c>
      <c r="AQ2530">
        <v>88</v>
      </c>
      <c r="AR2530">
        <v>150</v>
      </c>
      <c r="AS2530">
        <v>0.98499999999999999</v>
      </c>
      <c r="AT2530" t="s">
        <v>574</v>
      </c>
      <c r="AU2530" t="s">
        <v>612</v>
      </c>
      <c r="AV2530">
        <v>2481165</v>
      </c>
      <c r="AW2530">
        <v>97</v>
      </c>
      <c r="AX2530">
        <v>97</v>
      </c>
      <c r="AY2530" t="s">
        <v>573</v>
      </c>
      <c r="AZ2530" t="s">
        <v>573</v>
      </c>
      <c r="BA2530" t="s">
        <v>573</v>
      </c>
    </row>
    <row r="2531" spans="1:53" x14ac:dyDescent="0.55000000000000004">
      <c r="A2531">
        <v>2006</v>
      </c>
      <c r="B2531" t="b">
        <f>IF(Table2[[#This Row],[yearID]]&gt;=1903,TRUE,FALSE)</f>
        <v>1</v>
      </c>
      <c r="C2531" t="b">
        <f>IF(Table2[[#This Row],[yearID]]&gt;=1973,TRUE,FALSE)</f>
        <v>1</v>
      </c>
      <c r="D2531" t="s">
        <v>157</v>
      </c>
      <c r="E2531" t="s">
        <v>514</v>
      </c>
      <c r="F2531" t="s">
        <v>243</v>
      </c>
      <c r="G2531" t="str">
        <f>VLOOKUP(Table2[[#This Row],[franchID]],TeamsFranchises!$A$1:$D$121,2,FALSE)</f>
        <v>San Francisco Giants</v>
      </c>
      <c r="H2531" t="s">
        <v>8</v>
      </c>
      <c r="I2531">
        <v>3</v>
      </c>
      <c r="J2531">
        <v>161</v>
      </c>
      <c r="K2531">
        <v>81</v>
      </c>
      <c r="L2531">
        <v>76</v>
      </c>
      <c r="M2531">
        <v>85</v>
      </c>
      <c r="N2531" t="s">
        <v>51</v>
      </c>
      <c r="O2531" t="s">
        <v>51</v>
      </c>
      <c r="P2531" t="s">
        <v>51</v>
      </c>
      <c r="Q2531">
        <f>IF(Table2[[#This Row],[LgWin]]="Y",1,0)</f>
        <v>0</v>
      </c>
      <c r="R2531" t="s">
        <v>51</v>
      </c>
      <c r="S2531">
        <f>IF(Table2[[#This Row],[WSWin]]="Y",1,0)</f>
        <v>0</v>
      </c>
      <c r="T2531">
        <v>746</v>
      </c>
      <c r="U2531">
        <v>5472</v>
      </c>
      <c r="V2531">
        <v>1418</v>
      </c>
      <c r="W2531">
        <v>297</v>
      </c>
      <c r="X2531">
        <v>52</v>
      </c>
      <c r="Y2531">
        <v>163</v>
      </c>
      <c r="Z2531">
        <v>494</v>
      </c>
      <c r="AA2531">
        <v>891</v>
      </c>
      <c r="AB2531">
        <v>58</v>
      </c>
      <c r="AC2531">
        <v>25</v>
      </c>
      <c r="AD2531">
        <v>53</v>
      </c>
      <c r="AE2531">
        <v>37</v>
      </c>
      <c r="AF2531">
        <v>790</v>
      </c>
      <c r="AG2531">
        <v>735</v>
      </c>
      <c r="AH2531">
        <v>4.63</v>
      </c>
      <c r="AI2531">
        <v>7</v>
      </c>
      <c r="AJ2531">
        <v>9</v>
      </c>
      <c r="AK2531">
        <v>37</v>
      </c>
      <c r="AL2531">
        <v>4289</v>
      </c>
      <c r="AM2531">
        <v>1422</v>
      </c>
      <c r="AN2531">
        <v>153</v>
      </c>
      <c r="AO2531">
        <v>584</v>
      </c>
      <c r="AP2531">
        <v>992</v>
      </c>
      <c r="AQ2531">
        <v>91</v>
      </c>
      <c r="AR2531">
        <v>132</v>
      </c>
      <c r="AS2531">
        <v>0.98499999999999999</v>
      </c>
      <c r="AT2531" t="s">
        <v>515</v>
      </c>
      <c r="AU2531" t="s">
        <v>632</v>
      </c>
      <c r="AV2531">
        <v>3130313</v>
      </c>
      <c r="AW2531">
        <v>100</v>
      </c>
      <c r="AX2531">
        <v>100</v>
      </c>
      <c r="AY2531" t="s">
        <v>243</v>
      </c>
      <c r="AZ2531" t="s">
        <v>514</v>
      </c>
      <c r="BA2531" t="s">
        <v>514</v>
      </c>
    </row>
    <row r="2532" spans="1:53" x14ac:dyDescent="0.55000000000000004">
      <c r="A2532">
        <v>2006</v>
      </c>
      <c r="B2532" t="b">
        <f>IF(Table2[[#This Row],[yearID]]&gt;=1903,TRUE,FALSE)</f>
        <v>1</v>
      </c>
      <c r="C2532" t="b">
        <f>IF(Table2[[#This Row],[yearID]]&gt;=1973,TRUE,FALSE)</f>
        <v>1</v>
      </c>
      <c r="D2532" t="s">
        <v>157</v>
      </c>
      <c r="E2532" t="s">
        <v>396</v>
      </c>
      <c r="F2532" t="s">
        <v>154</v>
      </c>
      <c r="G2532" t="str">
        <f>VLOOKUP(Table2[[#This Row],[franchID]],TeamsFranchises!$A$1:$D$121,2,FALSE)</f>
        <v>St. Louis Cardinals</v>
      </c>
      <c r="H2532" t="s">
        <v>591</v>
      </c>
      <c r="I2532">
        <v>1</v>
      </c>
      <c r="J2532">
        <v>161</v>
      </c>
      <c r="K2532">
        <v>80</v>
      </c>
      <c r="L2532">
        <v>83</v>
      </c>
      <c r="M2532">
        <v>78</v>
      </c>
      <c r="N2532" t="s">
        <v>76</v>
      </c>
      <c r="O2532" t="s">
        <v>51</v>
      </c>
      <c r="P2532" t="s">
        <v>76</v>
      </c>
      <c r="Q2532">
        <f>IF(Table2[[#This Row],[LgWin]]="Y",1,0)</f>
        <v>1</v>
      </c>
      <c r="R2532" t="s">
        <v>76</v>
      </c>
      <c r="S2532">
        <f>IF(Table2[[#This Row],[WSWin]]="Y",1,0)</f>
        <v>1</v>
      </c>
      <c r="T2532">
        <v>781</v>
      </c>
      <c r="U2532">
        <v>5522</v>
      </c>
      <c r="V2532">
        <v>1484</v>
      </c>
      <c r="W2532">
        <v>292</v>
      </c>
      <c r="X2532">
        <v>27</v>
      </c>
      <c r="Y2532">
        <v>184</v>
      </c>
      <c r="Z2532">
        <v>531</v>
      </c>
      <c r="AA2532">
        <v>922</v>
      </c>
      <c r="AB2532">
        <v>59</v>
      </c>
      <c r="AC2532">
        <v>32</v>
      </c>
      <c r="AD2532">
        <v>61</v>
      </c>
      <c r="AE2532">
        <v>40</v>
      </c>
      <c r="AF2532">
        <v>762</v>
      </c>
      <c r="AG2532">
        <v>721</v>
      </c>
      <c r="AH2532">
        <v>4.54</v>
      </c>
      <c r="AI2532">
        <v>6</v>
      </c>
      <c r="AJ2532">
        <v>9</v>
      </c>
      <c r="AK2532">
        <v>38</v>
      </c>
      <c r="AL2532">
        <v>4289</v>
      </c>
      <c r="AM2532">
        <v>1475</v>
      </c>
      <c r="AN2532">
        <v>193</v>
      </c>
      <c r="AO2532">
        <v>504</v>
      </c>
      <c r="AP2532">
        <v>970</v>
      </c>
      <c r="AQ2532">
        <v>98</v>
      </c>
      <c r="AR2532">
        <v>170</v>
      </c>
      <c r="AS2532">
        <v>0.98399999999999999</v>
      </c>
      <c r="AT2532" t="s">
        <v>409</v>
      </c>
      <c r="AU2532" t="s">
        <v>633</v>
      </c>
      <c r="AV2532">
        <v>3407104</v>
      </c>
      <c r="AW2532">
        <v>99</v>
      </c>
      <c r="AX2532">
        <v>99</v>
      </c>
      <c r="AY2532" t="s">
        <v>154</v>
      </c>
      <c r="AZ2532" t="s">
        <v>396</v>
      </c>
      <c r="BA2532" t="s">
        <v>396</v>
      </c>
    </row>
    <row r="2533" spans="1:53" x14ac:dyDescent="0.55000000000000004">
      <c r="A2533">
        <v>2006</v>
      </c>
      <c r="B2533" t="b">
        <f>IF(Table2[[#This Row],[yearID]]&gt;=1903,TRUE,FALSE)</f>
        <v>1</v>
      </c>
      <c r="C2533" t="b">
        <f>IF(Table2[[#This Row],[yearID]]&gt;=1973,TRUE,FALSE)</f>
        <v>1</v>
      </c>
      <c r="D2533" t="s">
        <v>410</v>
      </c>
      <c r="E2533" t="s">
        <v>604</v>
      </c>
      <c r="F2533" t="s">
        <v>605</v>
      </c>
      <c r="G2533" t="str">
        <f>VLOOKUP(Table2[[#This Row],[franchID]],TeamsFranchises!$A$1:$D$121,2,FALSE)</f>
        <v>Tampa Bay Rays</v>
      </c>
      <c r="H2533" t="s">
        <v>37</v>
      </c>
      <c r="I2533">
        <v>5</v>
      </c>
      <c r="J2533">
        <v>162</v>
      </c>
      <c r="K2533">
        <v>81</v>
      </c>
      <c r="L2533">
        <v>61</v>
      </c>
      <c r="M2533">
        <v>101</v>
      </c>
      <c r="N2533" t="s">
        <v>51</v>
      </c>
      <c r="O2533" t="s">
        <v>51</v>
      </c>
      <c r="P2533" t="s">
        <v>51</v>
      </c>
      <c r="Q2533">
        <f>IF(Table2[[#This Row],[LgWin]]="Y",1,0)</f>
        <v>0</v>
      </c>
      <c r="R2533" t="s">
        <v>51</v>
      </c>
      <c r="S2533">
        <f>IF(Table2[[#This Row],[WSWin]]="Y",1,0)</f>
        <v>0</v>
      </c>
      <c r="T2533">
        <v>689</v>
      </c>
      <c r="U2533">
        <v>5474</v>
      </c>
      <c r="V2533">
        <v>1395</v>
      </c>
      <c r="W2533">
        <v>267</v>
      </c>
      <c r="X2533">
        <v>33</v>
      </c>
      <c r="Y2533">
        <v>190</v>
      </c>
      <c r="Z2533">
        <v>441</v>
      </c>
      <c r="AA2533">
        <v>1106</v>
      </c>
      <c r="AB2533">
        <v>134</v>
      </c>
      <c r="AC2533">
        <v>52</v>
      </c>
      <c r="AD2533">
        <v>47</v>
      </c>
      <c r="AE2533">
        <v>43</v>
      </c>
      <c r="AF2533">
        <v>856</v>
      </c>
      <c r="AG2533">
        <v>782</v>
      </c>
      <c r="AH2533">
        <v>4.96</v>
      </c>
      <c r="AI2533">
        <v>3</v>
      </c>
      <c r="AJ2533">
        <v>7</v>
      </c>
      <c r="AK2533">
        <v>33</v>
      </c>
      <c r="AL2533">
        <v>4261</v>
      </c>
      <c r="AM2533">
        <v>1600</v>
      </c>
      <c r="AN2533">
        <v>180</v>
      </c>
      <c r="AO2533">
        <v>606</v>
      </c>
      <c r="AP2533">
        <v>979</v>
      </c>
      <c r="AQ2533">
        <v>116</v>
      </c>
      <c r="AR2533">
        <v>156</v>
      </c>
      <c r="AS2533">
        <v>0.98099999999999998</v>
      </c>
      <c r="AT2533" t="s">
        <v>606</v>
      </c>
      <c r="AU2533" t="s">
        <v>607</v>
      </c>
      <c r="AV2533">
        <v>1368950</v>
      </c>
      <c r="AW2533">
        <v>99</v>
      </c>
      <c r="AX2533">
        <v>101</v>
      </c>
      <c r="AY2533" t="s">
        <v>605</v>
      </c>
      <c r="AZ2533" t="s">
        <v>604</v>
      </c>
      <c r="BA2533" t="s">
        <v>604</v>
      </c>
    </row>
    <row r="2534" spans="1:53" x14ac:dyDescent="0.55000000000000004">
      <c r="A2534">
        <v>2006</v>
      </c>
      <c r="B2534" t="b">
        <f>IF(Table2[[#This Row],[yearID]]&gt;=1903,TRUE,FALSE)</f>
        <v>1</v>
      </c>
      <c r="C2534" t="b">
        <f>IF(Table2[[#This Row],[yearID]]&gt;=1973,TRUE,FALSE)</f>
        <v>1</v>
      </c>
      <c r="D2534" t="s">
        <v>410</v>
      </c>
      <c r="E2534" t="s">
        <v>526</v>
      </c>
      <c r="F2534" t="s">
        <v>526</v>
      </c>
      <c r="G2534" t="str">
        <f>VLOOKUP(Table2[[#This Row],[franchID]],TeamsFranchises!$A$1:$D$121,2,FALSE)</f>
        <v>Texas Rangers</v>
      </c>
      <c r="H2534" t="s">
        <v>8</v>
      </c>
      <c r="I2534">
        <v>3</v>
      </c>
      <c r="J2534">
        <v>162</v>
      </c>
      <c r="K2534">
        <v>81</v>
      </c>
      <c r="L2534">
        <v>80</v>
      </c>
      <c r="M2534">
        <v>82</v>
      </c>
      <c r="N2534" t="s">
        <v>51</v>
      </c>
      <c r="O2534" t="s">
        <v>51</v>
      </c>
      <c r="P2534" t="s">
        <v>51</v>
      </c>
      <c r="Q2534">
        <f>IF(Table2[[#This Row],[LgWin]]="Y",1,0)</f>
        <v>0</v>
      </c>
      <c r="R2534" t="s">
        <v>51</v>
      </c>
      <c r="S2534">
        <f>IF(Table2[[#This Row],[WSWin]]="Y",1,0)</f>
        <v>0</v>
      </c>
      <c r="T2534">
        <v>835</v>
      </c>
      <c r="U2534">
        <v>5659</v>
      </c>
      <c r="V2534">
        <v>1571</v>
      </c>
      <c r="W2534">
        <v>357</v>
      </c>
      <c r="X2534">
        <v>23</v>
      </c>
      <c r="Y2534">
        <v>183</v>
      </c>
      <c r="Z2534">
        <v>505</v>
      </c>
      <c r="AA2534">
        <v>1061</v>
      </c>
      <c r="AB2534">
        <v>53</v>
      </c>
      <c r="AC2534">
        <v>24</v>
      </c>
      <c r="AD2534">
        <v>40</v>
      </c>
      <c r="AE2534">
        <v>50</v>
      </c>
      <c r="AF2534">
        <v>784</v>
      </c>
      <c r="AG2534">
        <v>731</v>
      </c>
      <c r="AH2534">
        <v>4.5999999999999996</v>
      </c>
      <c r="AI2534">
        <v>3</v>
      </c>
      <c r="AJ2534">
        <v>8</v>
      </c>
      <c r="AK2534">
        <v>42</v>
      </c>
      <c r="AL2534">
        <v>4294</v>
      </c>
      <c r="AM2534">
        <v>1558</v>
      </c>
      <c r="AN2534">
        <v>162</v>
      </c>
      <c r="AO2534">
        <v>496</v>
      </c>
      <c r="AP2534">
        <v>972</v>
      </c>
      <c r="AQ2534">
        <v>98</v>
      </c>
      <c r="AR2534">
        <v>174</v>
      </c>
      <c r="AS2534">
        <v>0.98399999999999999</v>
      </c>
      <c r="AT2534" t="s">
        <v>568</v>
      </c>
      <c r="AU2534" t="s">
        <v>629</v>
      </c>
      <c r="AV2534">
        <v>2388757</v>
      </c>
      <c r="AW2534">
        <v>101</v>
      </c>
      <c r="AX2534">
        <v>101</v>
      </c>
      <c r="AY2534" t="s">
        <v>526</v>
      </c>
      <c r="AZ2534" t="s">
        <v>526</v>
      </c>
      <c r="BA2534" t="s">
        <v>526</v>
      </c>
    </row>
    <row r="2535" spans="1:53" x14ac:dyDescent="0.55000000000000004">
      <c r="A2535">
        <v>2006</v>
      </c>
      <c r="B2535" t="b">
        <f>IF(Table2[[#This Row],[yearID]]&gt;=1903,TRUE,FALSE)</f>
        <v>1</v>
      </c>
      <c r="C2535" t="b">
        <f>IF(Table2[[#This Row],[yearID]]&gt;=1973,TRUE,FALSE)</f>
        <v>1</v>
      </c>
      <c r="D2535" t="s">
        <v>410</v>
      </c>
      <c r="E2535" t="s">
        <v>576</v>
      </c>
      <c r="F2535" t="s">
        <v>576</v>
      </c>
      <c r="G2535" t="str">
        <f>VLOOKUP(Table2[[#This Row],[franchID]],TeamsFranchises!$A$1:$D$121,2,FALSE)</f>
        <v>Toronto Blue Jays</v>
      </c>
      <c r="H2535" t="s">
        <v>37</v>
      </c>
      <c r="I2535">
        <v>2</v>
      </c>
      <c r="J2535">
        <v>162</v>
      </c>
      <c r="K2535">
        <v>81</v>
      </c>
      <c r="L2535">
        <v>87</v>
      </c>
      <c r="M2535">
        <v>75</v>
      </c>
      <c r="N2535" t="s">
        <v>51</v>
      </c>
      <c r="O2535" t="s">
        <v>51</v>
      </c>
      <c r="P2535" t="s">
        <v>51</v>
      </c>
      <c r="Q2535">
        <f>IF(Table2[[#This Row],[LgWin]]="Y",1,0)</f>
        <v>0</v>
      </c>
      <c r="R2535" t="s">
        <v>51</v>
      </c>
      <c r="S2535">
        <f>IF(Table2[[#This Row],[WSWin]]="Y",1,0)</f>
        <v>0</v>
      </c>
      <c r="T2535">
        <v>809</v>
      </c>
      <c r="U2535">
        <v>5596</v>
      </c>
      <c r="V2535">
        <v>1591</v>
      </c>
      <c r="W2535">
        <v>348</v>
      </c>
      <c r="X2535">
        <v>27</v>
      </c>
      <c r="Y2535">
        <v>199</v>
      </c>
      <c r="Z2535">
        <v>514</v>
      </c>
      <c r="AA2535">
        <v>906</v>
      </c>
      <c r="AB2535">
        <v>65</v>
      </c>
      <c r="AC2535">
        <v>33</v>
      </c>
      <c r="AD2535">
        <v>63</v>
      </c>
      <c r="AE2535">
        <v>52</v>
      </c>
      <c r="AF2535">
        <v>754</v>
      </c>
      <c r="AG2535">
        <v>694</v>
      </c>
      <c r="AH2535">
        <v>4.37</v>
      </c>
      <c r="AI2535">
        <v>6</v>
      </c>
      <c r="AJ2535">
        <v>6</v>
      </c>
      <c r="AK2535">
        <v>42</v>
      </c>
      <c r="AL2535">
        <v>4285</v>
      </c>
      <c r="AM2535">
        <v>1447</v>
      </c>
      <c r="AN2535">
        <v>185</v>
      </c>
      <c r="AO2535">
        <v>504</v>
      </c>
      <c r="AP2535">
        <v>1076</v>
      </c>
      <c r="AQ2535">
        <v>99</v>
      </c>
      <c r="AR2535">
        <v>157</v>
      </c>
      <c r="AS2535">
        <v>0.98399999999999999</v>
      </c>
      <c r="AT2535" t="s">
        <v>577</v>
      </c>
      <c r="AU2535" t="s">
        <v>630</v>
      </c>
      <c r="AV2535">
        <v>2302212</v>
      </c>
      <c r="AW2535">
        <v>100</v>
      </c>
      <c r="AX2535">
        <v>100</v>
      </c>
      <c r="AY2535" t="s">
        <v>576</v>
      </c>
      <c r="AZ2535" t="s">
        <v>576</v>
      </c>
      <c r="BA2535" t="s">
        <v>576</v>
      </c>
    </row>
    <row r="2536" spans="1:53" x14ac:dyDescent="0.55000000000000004">
      <c r="A2536">
        <v>2006</v>
      </c>
      <c r="B2536" t="b">
        <f>IF(Table2[[#This Row],[yearID]]&gt;=1903,TRUE,FALSE)</f>
        <v>1</v>
      </c>
      <c r="C2536" t="b">
        <f>IF(Table2[[#This Row],[yearID]]&gt;=1973,TRUE,FALSE)</f>
        <v>1</v>
      </c>
      <c r="D2536" t="s">
        <v>157</v>
      </c>
      <c r="E2536" t="s">
        <v>126</v>
      </c>
      <c r="F2536" t="s">
        <v>398</v>
      </c>
      <c r="G2536" t="str">
        <f>VLOOKUP(Table2[[#This Row],[franchID]],TeamsFranchises!$A$1:$D$121,2,FALSE)</f>
        <v>Washington Nationals</v>
      </c>
      <c r="H2536" t="s">
        <v>37</v>
      </c>
      <c r="I2536">
        <v>5</v>
      </c>
      <c r="J2536">
        <v>162</v>
      </c>
      <c r="K2536">
        <v>81</v>
      </c>
      <c r="L2536">
        <v>71</v>
      </c>
      <c r="M2536">
        <v>91</v>
      </c>
      <c r="N2536" t="s">
        <v>51</v>
      </c>
      <c r="O2536" t="s">
        <v>51</v>
      </c>
      <c r="P2536" t="s">
        <v>51</v>
      </c>
      <c r="Q2536">
        <f>IF(Table2[[#This Row],[LgWin]]="Y",1,0)</f>
        <v>0</v>
      </c>
      <c r="R2536" t="s">
        <v>51</v>
      </c>
      <c r="S2536">
        <f>IF(Table2[[#This Row],[WSWin]]="Y",1,0)</f>
        <v>0</v>
      </c>
      <c r="T2536">
        <v>746</v>
      </c>
      <c r="U2536">
        <v>5495</v>
      </c>
      <c r="V2536">
        <v>1437</v>
      </c>
      <c r="W2536">
        <v>322</v>
      </c>
      <c r="X2536">
        <v>22</v>
      </c>
      <c r="Y2536">
        <v>164</v>
      </c>
      <c r="Z2536">
        <v>594</v>
      </c>
      <c r="AA2536">
        <v>1156</v>
      </c>
      <c r="AB2536">
        <v>123</v>
      </c>
      <c r="AC2536">
        <v>62</v>
      </c>
      <c r="AD2536">
        <v>69</v>
      </c>
      <c r="AE2536">
        <v>49</v>
      </c>
      <c r="AF2536">
        <v>872</v>
      </c>
      <c r="AG2536">
        <v>803</v>
      </c>
      <c r="AH2536">
        <v>5.03</v>
      </c>
      <c r="AI2536">
        <v>1</v>
      </c>
      <c r="AJ2536">
        <v>3</v>
      </c>
      <c r="AK2536">
        <v>32</v>
      </c>
      <c r="AL2536">
        <v>4309</v>
      </c>
      <c r="AM2536">
        <v>1535</v>
      </c>
      <c r="AN2536">
        <v>193</v>
      </c>
      <c r="AO2536">
        <v>584</v>
      </c>
      <c r="AP2536">
        <v>960</v>
      </c>
      <c r="AQ2536">
        <v>131</v>
      </c>
      <c r="AR2536">
        <v>123</v>
      </c>
      <c r="AS2536">
        <v>0.97799999999999998</v>
      </c>
      <c r="AT2536" t="s">
        <v>110</v>
      </c>
      <c r="AU2536" t="s">
        <v>535</v>
      </c>
      <c r="AV2536">
        <v>2153056</v>
      </c>
      <c r="AW2536">
        <v>94</v>
      </c>
      <c r="AX2536">
        <v>95</v>
      </c>
      <c r="AY2536" t="s">
        <v>398</v>
      </c>
      <c r="AZ2536" t="s">
        <v>551</v>
      </c>
      <c r="BA2536" t="s">
        <v>126</v>
      </c>
    </row>
    <row r="2537" spans="1:53" x14ac:dyDescent="0.55000000000000004">
      <c r="A2537">
        <v>2007</v>
      </c>
      <c r="B2537" t="b">
        <f>IF(Table2[[#This Row],[yearID]]&gt;=1903,TRUE,FALSE)</f>
        <v>1</v>
      </c>
      <c r="C2537" t="b">
        <f>IF(Table2[[#This Row],[yearID]]&gt;=1973,TRUE,FALSE)</f>
        <v>1</v>
      </c>
      <c r="D2537" t="s">
        <v>157</v>
      </c>
      <c r="E2537" t="s">
        <v>601</v>
      </c>
      <c r="F2537" t="s">
        <v>601</v>
      </c>
      <c r="G2537" t="str">
        <f>VLOOKUP(Table2[[#This Row],[franchID]],TeamsFranchises!$A$1:$D$121,2,FALSE)</f>
        <v>Arizona Diamondbacks</v>
      </c>
      <c r="H2537" t="s">
        <v>8</v>
      </c>
      <c r="I2537">
        <v>1</v>
      </c>
      <c r="J2537">
        <v>162</v>
      </c>
      <c r="K2537">
        <v>81</v>
      </c>
      <c r="L2537">
        <v>90</v>
      </c>
      <c r="M2537">
        <v>72</v>
      </c>
      <c r="N2537" t="s">
        <v>76</v>
      </c>
      <c r="O2537" t="s">
        <v>51</v>
      </c>
      <c r="P2537" t="s">
        <v>51</v>
      </c>
      <c r="Q2537">
        <f>IF(Table2[[#This Row],[LgWin]]="Y",1,0)</f>
        <v>0</v>
      </c>
      <c r="R2537" t="s">
        <v>51</v>
      </c>
      <c r="S2537">
        <f>IF(Table2[[#This Row],[WSWin]]="Y",1,0)</f>
        <v>0</v>
      </c>
      <c r="T2537">
        <v>712</v>
      </c>
      <c r="U2537">
        <v>5398</v>
      </c>
      <c r="V2537">
        <v>1350</v>
      </c>
      <c r="W2537">
        <v>286</v>
      </c>
      <c r="X2537">
        <v>40</v>
      </c>
      <c r="Y2537">
        <v>171</v>
      </c>
      <c r="Z2537">
        <v>532</v>
      </c>
      <c r="AA2537">
        <v>1111</v>
      </c>
      <c r="AB2537">
        <v>109</v>
      </c>
      <c r="AC2537">
        <v>24</v>
      </c>
      <c r="AD2537">
        <v>57</v>
      </c>
      <c r="AE2537">
        <v>58</v>
      </c>
      <c r="AF2537">
        <v>732</v>
      </c>
      <c r="AG2537">
        <v>662</v>
      </c>
      <c r="AH2537">
        <v>4.13</v>
      </c>
      <c r="AI2537">
        <v>7</v>
      </c>
      <c r="AJ2537">
        <v>12</v>
      </c>
      <c r="AK2537">
        <v>51</v>
      </c>
      <c r="AL2537">
        <v>4323</v>
      </c>
      <c r="AM2537">
        <v>1446</v>
      </c>
      <c r="AN2537">
        <v>169</v>
      </c>
      <c r="AO2537">
        <v>546</v>
      </c>
      <c r="AP2537">
        <v>1088</v>
      </c>
      <c r="AQ2537">
        <v>106</v>
      </c>
      <c r="AR2537">
        <v>157</v>
      </c>
      <c r="AS2537">
        <v>0.98299999999999998</v>
      </c>
      <c r="AT2537" t="s">
        <v>602</v>
      </c>
      <c r="AU2537" t="s">
        <v>631</v>
      </c>
      <c r="AV2537">
        <v>2325249</v>
      </c>
      <c r="AW2537">
        <v>107</v>
      </c>
      <c r="AX2537">
        <v>107</v>
      </c>
      <c r="AY2537" t="s">
        <v>601</v>
      </c>
      <c r="AZ2537" t="s">
        <v>601</v>
      </c>
      <c r="BA2537" t="s">
        <v>601</v>
      </c>
    </row>
    <row r="2538" spans="1:53" x14ac:dyDescent="0.55000000000000004">
      <c r="A2538">
        <v>2007</v>
      </c>
      <c r="B2538" t="b">
        <f>IF(Table2[[#This Row],[yearID]]&gt;=1903,TRUE,FALSE)</f>
        <v>1</v>
      </c>
      <c r="C2538" t="b">
        <f>IF(Table2[[#This Row],[yearID]]&gt;=1973,TRUE,FALSE)</f>
        <v>1</v>
      </c>
      <c r="D2538" t="s">
        <v>157</v>
      </c>
      <c r="E2538" t="s">
        <v>159</v>
      </c>
      <c r="F2538" t="s">
        <v>159</v>
      </c>
      <c r="G2538" t="str">
        <f>VLOOKUP(Table2[[#This Row],[franchID]],TeamsFranchises!$A$1:$D$121,2,FALSE)</f>
        <v>Atlanta Braves</v>
      </c>
      <c r="H2538" t="s">
        <v>37</v>
      </c>
      <c r="I2538">
        <v>3</v>
      </c>
      <c r="J2538">
        <v>162</v>
      </c>
      <c r="K2538">
        <v>81</v>
      </c>
      <c r="L2538">
        <v>84</v>
      </c>
      <c r="M2538">
        <v>78</v>
      </c>
      <c r="N2538" t="s">
        <v>51</v>
      </c>
      <c r="O2538" t="s">
        <v>51</v>
      </c>
      <c r="P2538" t="s">
        <v>51</v>
      </c>
      <c r="Q2538">
        <f>IF(Table2[[#This Row],[LgWin]]="Y",1,0)</f>
        <v>0</v>
      </c>
      <c r="R2538" t="s">
        <v>51</v>
      </c>
      <c r="S2538">
        <f>IF(Table2[[#This Row],[WSWin]]="Y",1,0)</f>
        <v>0</v>
      </c>
      <c r="T2538">
        <v>810</v>
      </c>
      <c r="U2538">
        <v>5689</v>
      </c>
      <c r="V2538">
        <v>1562</v>
      </c>
      <c r="W2538">
        <v>328</v>
      </c>
      <c r="X2538">
        <v>27</v>
      </c>
      <c r="Y2538">
        <v>176</v>
      </c>
      <c r="Z2538">
        <v>534</v>
      </c>
      <c r="AA2538">
        <v>1149</v>
      </c>
      <c r="AB2538">
        <v>64</v>
      </c>
      <c r="AC2538">
        <v>30</v>
      </c>
      <c r="AD2538">
        <v>49</v>
      </c>
      <c r="AE2538">
        <v>47</v>
      </c>
      <c r="AF2538">
        <v>733</v>
      </c>
      <c r="AG2538">
        <v>665</v>
      </c>
      <c r="AH2538">
        <v>4.1100000000000003</v>
      </c>
      <c r="AI2538">
        <v>1</v>
      </c>
      <c r="AJ2538">
        <v>6</v>
      </c>
      <c r="AK2538">
        <v>36</v>
      </c>
      <c r="AL2538">
        <v>4369</v>
      </c>
      <c r="AM2538">
        <v>1442</v>
      </c>
      <c r="AN2538">
        <v>172</v>
      </c>
      <c r="AO2538">
        <v>537</v>
      </c>
      <c r="AP2538">
        <v>1106</v>
      </c>
      <c r="AQ2538">
        <v>107</v>
      </c>
      <c r="AR2538">
        <v>141</v>
      </c>
      <c r="AS2538">
        <v>0.98299999999999998</v>
      </c>
      <c r="AT2538" t="s">
        <v>541</v>
      </c>
      <c r="AU2538" t="s">
        <v>597</v>
      </c>
      <c r="AV2538">
        <v>2745207</v>
      </c>
      <c r="AW2538">
        <v>98</v>
      </c>
      <c r="AX2538">
        <v>98</v>
      </c>
      <c r="AY2538" t="s">
        <v>159</v>
      </c>
      <c r="AZ2538" t="s">
        <v>159</v>
      </c>
      <c r="BA2538" t="s">
        <v>159</v>
      </c>
    </row>
    <row r="2539" spans="1:53" x14ac:dyDescent="0.55000000000000004">
      <c r="A2539">
        <v>2007</v>
      </c>
      <c r="B2539" t="b">
        <f>IF(Table2[[#This Row],[yearID]]&gt;=1903,TRUE,FALSE)</f>
        <v>1</v>
      </c>
      <c r="C2539" t="b">
        <f>IF(Table2[[#This Row],[yearID]]&gt;=1973,TRUE,FALSE)</f>
        <v>1</v>
      </c>
      <c r="D2539" t="s">
        <v>410</v>
      </c>
      <c r="E2539" t="s">
        <v>95</v>
      </c>
      <c r="F2539" t="s">
        <v>95</v>
      </c>
      <c r="G2539" t="str">
        <f>VLOOKUP(Table2[[#This Row],[franchID]],TeamsFranchises!$A$1:$D$121,2,FALSE)</f>
        <v>Baltimore Orioles</v>
      </c>
      <c r="H2539" t="s">
        <v>37</v>
      </c>
      <c r="I2539">
        <v>4</v>
      </c>
      <c r="J2539">
        <v>162</v>
      </c>
      <c r="K2539">
        <v>81</v>
      </c>
      <c r="L2539">
        <v>69</v>
      </c>
      <c r="M2539">
        <v>93</v>
      </c>
      <c r="N2539" t="s">
        <v>51</v>
      </c>
      <c r="O2539" t="s">
        <v>51</v>
      </c>
      <c r="P2539" t="s">
        <v>51</v>
      </c>
      <c r="Q2539">
        <f>IF(Table2[[#This Row],[LgWin]]="Y",1,0)</f>
        <v>0</v>
      </c>
      <c r="R2539" t="s">
        <v>51</v>
      </c>
      <c r="S2539">
        <f>IF(Table2[[#This Row],[WSWin]]="Y",1,0)</f>
        <v>0</v>
      </c>
      <c r="T2539">
        <v>756</v>
      </c>
      <c r="U2539">
        <v>5631</v>
      </c>
      <c r="V2539">
        <v>1529</v>
      </c>
      <c r="W2539">
        <v>306</v>
      </c>
      <c r="X2539">
        <v>30</v>
      </c>
      <c r="Y2539">
        <v>142</v>
      </c>
      <c r="Z2539">
        <v>500</v>
      </c>
      <c r="AA2539">
        <v>939</v>
      </c>
      <c r="AB2539">
        <v>144</v>
      </c>
      <c r="AC2539">
        <v>42</v>
      </c>
      <c r="AD2539">
        <v>47</v>
      </c>
      <c r="AE2539">
        <v>47</v>
      </c>
      <c r="AF2539">
        <v>868</v>
      </c>
      <c r="AG2539">
        <v>827</v>
      </c>
      <c r="AH2539">
        <v>5.17</v>
      </c>
      <c r="AI2539">
        <v>4</v>
      </c>
      <c r="AJ2539">
        <v>9</v>
      </c>
      <c r="AK2539">
        <v>30</v>
      </c>
      <c r="AL2539">
        <v>4316</v>
      </c>
      <c r="AM2539">
        <v>1491</v>
      </c>
      <c r="AN2539">
        <v>161</v>
      </c>
      <c r="AO2539">
        <v>696</v>
      </c>
      <c r="AP2539">
        <v>1087</v>
      </c>
      <c r="AQ2539">
        <v>79</v>
      </c>
      <c r="AR2539">
        <v>155</v>
      </c>
      <c r="AS2539">
        <v>0.98699999999999999</v>
      </c>
      <c r="AT2539" t="s">
        <v>218</v>
      </c>
      <c r="AU2539" t="s">
        <v>583</v>
      </c>
      <c r="AV2539">
        <v>2164822</v>
      </c>
      <c r="AW2539">
        <v>101</v>
      </c>
      <c r="AX2539">
        <v>102</v>
      </c>
      <c r="AY2539" t="s">
        <v>95</v>
      </c>
      <c r="AZ2539" t="s">
        <v>95</v>
      </c>
      <c r="BA2539" t="s">
        <v>95</v>
      </c>
    </row>
    <row r="2540" spans="1:53" x14ac:dyDescent="0.55000000000000004">
      <c r="A2540">
        <v>2007</v>
      </c>
      <c r="B2540" t="b">
        <f>IF(Table2[[#This Row],[yearID]]&gt;=1903,TRUE,FALSE)</f>
        <v>1</v>
      </c>
      <c r="C2540" t="b">
        <f>IF(Table2[[#This Row],[yearID]]&gt;=1973,TRUE,FALSE)</f>
        <v>1</v>
      </c>
      <c r="D2540" t="s">
        <v>410</v>
      </c>
      <c r="E2540" t="s">
        <v>54</v>
      </c>
      <c r="F2540" t="s">
        <v>54</v>
      </c>
      <c r="G2540" t="str">
        <f>VLOOKUP(Table2[[#This Row],[franchID]],TeamsFranchises!$A$1:$D$121,2,FALSE)</f>
        <v>Boston Red Sox</v>
      </c>
      <c r="H2540" t="s">
        <v>37</v>
      </c>
      <c r="I2540">
        <v>1</v>
      </c>
      <c r="J2540">
        <v>162</v>
      </c>
      <c r="K2540">
        <v>81</v>
      </c>
      <c r="L2540">
        <v>96</v>
      </c>
      <c r="M2540">
        <v>66</v>
      </c>
      <c r="N2540" t="s">
        <v>76</v>
      </c>
      <c r="O2540" t="s">
        <v>51</v>
      </c>
      <c r="P2540" t="s">
        <v>76</v>
      </c>
      <c r="Q2540">
        <f>IF(Table2[[#This Row],[LgWin]]="Y",1,0)</f>
        <v>1</v>
      </c>
      <c r="R2540" t="s">
        <v>76</v>
      </c>
      <c r="S2540">
        <f>IF(Table2[[#This Row],[WSWin]]="Y",1,0)</f>
        <v>1</v>
      </c>
      <c r="T2540">
        <v>867</v>
      </c>
      <c r="U2540">
        <v>5589</v>
      </c>
      <c r="V2540">
        <v>1561</v>
      </c>
      <c r="W2540">
        <v>352</v>
      </c>
      <c r="X2540">
        <v>35</v>
      </c>
      <c r="Y2540">
        <v>166</v>
      </c>
      <c r="Z2540">
        <v>689</v>
      </c>
      <c r="AA2540">
        <v>1042</v>
      </c>
      <c r="AB2540">
        <v>96</v>
      </c>
      <c r="AC2540">
        <v>24</v>
      </c>
      <c r="AD2540">
        <v>64</v>
      </c>
      <c r="AE2540">
        <v>54</v>
      </c>
      <c r="AF2540">
        <v>657</v>
      </c>
      <c r="AG2540">
        <v>618</v>
      </c>
      <c r="AH2540">
        <v>3.87</v>
      </c>
      <c r="AI2540">
        <v>5</v>
      </c>
      <c r="AJ2540">
        <v>13</v>
      </c>
      <c r="AK2540">
        <v>45</v>
      </c>
      <c r="AL2540">
        <v>4316</v>
      </c>
      <c r="AM2540">
        <v>1350</v>
      </c>
      <c r="AN2540">
        <v>151</v>
      </c>
      <c r="AO2540">
        <v>482</v>
      </c>
      <c r="AP2540">
        <v>1149</v>
      </c>
      <c r="AQ2540">
        <v>81</v>
      </c>
      <c r="AR2540">
        <v>145</v>
      </c>
      <c r="AS2540">
        <v>0.98599999999999999</v>
      </c>
      <c r="AT2540" t="s">
        <v>441</v>
      </c>
      <c r="AU2540" t="s">
        <v>493</v>
      </c>
      <c r="AV2540">
        <v>2970755</v>
      </c>
      <c r="AW2540">
        <v>106</v>
      </c>
      <c r="AX2540">
        <v>105</v>
      </c>
      <c r="AY2540" t="s">
        <v>54</v>
      </c>
      <c r="AZ2540" t="s">
        <v>54</v>
      </c>
      <c r="BA2540" t="s">
        <v>54</v>
      </c>
    </row>
    <row r="2541" spans="1:53" x14ac:dyDescent="0.55000000000000004">
      <c r="A2541">
        <v>2007</v>
      </c>
      <c r="B2541" t="b">
        <f>IF(Table2[[#This Row],[yearID]]&gt;=1903,TRUE,FALSE)</f>
        <v>1</v>
      </c>
      <c r="C2541" t="b">
        <f>IF(Table2[[#This Row],[yearID]]&gt;=1973,TRUE,FALSE)</f>
        <v>1</v>
      </c>
      <c r="D2541" t="s">
        <v>410</v>
      </c>
      <c r="E2541" t="s">
        <v>415</v>
      </c>
      <c r="F2541" t="s">
        <v>416</v>
      </c>
      <c r="G2541" t="str">
        <f>VLOOKUP(Table2[[#This Row],[franchID]],TeamsFranchises!$A$1:$D$121,2,FALSE)</f>
        <v>Chicago White Sox</v>
      </c>
      <c r="H2541" t="s">
        <v>591</v>
      </c>
      <c r="I2541">
        <v>4</v>
      </c>
      <c r="J2541">
        <v>162</v>
      </c>
      <c r="K2541">
        <v>81</v>
      </c>
      <c r="L2541">
        <v>72</v>
      </c>
      <c r="M2541">
        <v>90</v>
      </c>
      <c r="N2541" t="s">
        <v>51</v>
      </c>
      <c r="O2541" t="s">
        <v>51</v>
      </c>
      <c r="P2541" t="s">
        <v>51</v>
      </c>
      <c r="Q2541">
        <f>IF(Table2[[#This Row],[LgWin]]="Y",1,0)</f>
        <v>0</v>
      </c>
      <c r="R2541" t="s">
        <v>51</v>
      </c>
      <c r="S2541">
        <f>IF(Table2[[#This Row],[WSWin]]="Y",1,0)</f>
        <v>0</v>
      </c>
      <c r="T2541">
        <v>693</v>
      </c>
      <c r="U2541">
        <v>5441</v>
      </c>
      <c r="V2541">
        <v>1341</v>
      </c>
      <c r="W2541">
        <v>249</v>
      </c>
      <c r="X2541">
        <v>20</v>
      </c>
      <c r="Y2541">
        <v>190</v>
      </c>
      <c r="Z2541">
        <v>532</v>
      </c>
      <c r="AA2541">
        <v>1149</v>
      </c>
      <c r="AB2541">
        <v>78</v>
      </c>
      <c r="AC2541">
        <v>45</v>
      </c>
      <c r="AD2541">
        <v>52</v>
      </c>
      <c r="AE2541">
        <v>35</v>
      </c>
      <c r="AF2541">
        <v>839</v>
      </c>
      <c r="AG2541">
        <v>763</v>
      </c>
      <c r="AH2541">
        <v>4.7699999999999996</v>
      </c>
      <c r="AI2541">
        <v>9</v>
      </c>
      <c r="AJ2541">
        <v>9</v>
      </c>
      <c r="AK2541">
        <v>42</v>
      </c>
      <c r="AL2541">
        <v>4322</v>
      </c>
      <c r="AM2541">
        <v>1556</v>
      </c>
      <c r="AN2541">
        <v>174</v>
      </c>
      <c r="AO2541">
        <v>499</v>
      </c>
      <c r="AP2541">
        <v>1015</v>
      </c>
      <c r="AQ2541">
        <v>108</v>
      </c>
      <c r="AR2541">
        <v>168</v>
      </c>
      <c r="AS2541">
        <v>0.98199999999999998</v>
      </c>
      <c r="AT2541" t="s">
        <v>417</v>
      </c>
      <c r="AU2541" t="s">
        <v>617</v>
      </c>
      <c r="AV2541">
        <v>2684395</v>
      </c>
      <c r="AW2541">
        <v>104</v>
      </c>
      <c r="AX2541">
        <v>104</v>
      </c>
      <c r="AY2541" t="s">
        <v>416</v>
      </c>
      <c r="AZ2541" t="s">
        <v>415</v>
      </c>
      <c r="BA2541" t="s">
        <v>415</v>
      </c>
    </row>
    <row r="2542" spans="1:53" x14ac:dyDescent="0.55000000000000004">
      <c r="A2542">
        <v>2007</v>
      </c>
      <c r="B2542" t="b">
        <f>IF(Table2[[#This Row],[yearID]]&gt;=1903,TRUE,FALSE)</f>
        <v>1</v>
      </c>
      <c r="C2542" t="b">
        <f>IF(Table2[[#This Row],[yearID]]&gt;=1973,TRUE,FALSE)</f>
        <v>1</v>
      </c>
      <c r="D2542" t="s">
        <v>157</v>
      </c>
      <c r="E2542" t="s">
        <v>161</v>
      </c>
      <c r="F2542" t="s">
        <v>162</v>
      </c>
      <c r="G2542" t="str">
        <f>VLOOKUP(Table2[[#This Row],[franchID]],TeamsFranchises!$A$1:$D$121,2,FALSE)</f>
        <v>Chicago Cubs</v>
      </c>
      <c r="H2542" t="s">
        <v>591</v>
      </c>
      <c r="I2542">
        <v>1</v>
      </c>
      <c r="J2542">
        <v>162</v>
      </c>
      <c r="K2542">
        <v>81</v>
      </c>
      <c r="L2542">
        <v>85</v>
      </c>
      <c r="M2542">
        <v>77</v>
      </c>
      <c r="N2542" t="s">
        <v>76</v>
      </c>
      <c r="O2542" t="s">
        <v>51</v>
      </c>
      <c r="P2542" t="s">
        <v>51</v>
      </c>
      <c r="Q2542">
        <f>IF(Table2[[#This Row],[LgWin]]="Y",1,0)</f>
        <v>0</v>
      </c>
      <c r="R2542" t="s">
        <v>51</v>
      </c>
      <c r="S2542">
        <f>IF(Table2[[#This Row],[WSWin]]="Y",1,0)</f>
        <v>0</v>
      </c>
      <c r="T2542">
        <v>752</v>
      </c>
      <c r="U2542">
        <v>5643</v>
      </c>
      <c r="V2542">
        <v>1530</v>
      </c>
      <c r="W2542">
        <v>340</v>
      </c>
      <c r="X2542">
        <v>28</v>
      </c>
      <c r="Y2542">
        <v>151</v>
      </c>
      <c r="Z2542">
        <v>500</v>
      </c>
      <c r="AA2542">
        <v>1054</v>
      </c>
      <c r="AB2542">
        <v>86</v>
      </c>
      <c r="AC2542">
        <v>33</v>
      </c>
      <c r="AD2542">
        <v>40</v>
      </c>
      <c r="AE2542">
        <v>37</v>
      </c>
      <c r="AF2542">
        <v>690</v>
      </c>
      <c r="AG2542">
        <v>650</v>
      </c>
      <c r="AH2542">
        <v>4.04</v>
      </c>
      <c r="AI2542">
        <v>2</v>
      </c>
      <c r="AJ2542">
        <v>10</v>
      </c>
      <c r="AK2542">
        <v>39</v>
      </c>
      <c r="AL2542">
        <v>4340</v>
      </c>
      <c r="AM2542">
        <v>1340</v>
      </c>
      <c r="AN2542">
        <v>165</v>
      </c>
      <c r="AO2542">
        <v>573</v>
      </c>
      <c r="AP2542">
        <v>1211</v>
      </c>
      <c r="AQ2542">
        <v>94</v>
      </c>
      <c r="AR2542">
        <v>134</v>
      </c>
      <c r="AS2542">
        <v>0.98399999999999999</v>
      </c>
      <c r="AT2542" t="s">
        <v>434</v>
      </c>
      <c r="AU2542" t="s">
        <v>473</v>
      </c>
      <c r="AV2542">
        <v>3252462</v>
      </c>
      <c r="AW2542">
        <v>105</v>
      </c>
      <c r="AX2542">
        <v>104</v>
      </c>
      <c r="AY2542" t="s">
        <v>162</v>
      </c>
      <c r="AZ2542" t="s">
        <v>161</v>
      </c>
      <c r="BA2542" t="s">
        <v>161</v>
      </c>
    </row>
    <row r="2543" spans="1:53" x14ac:dyDescent="0.55000000000000004">
      <c r="A2543">
        <v>2007</v>
      </c>
      <c r="B2543" t="b">
        <f>IF(Table2[[#This Row],[yearID]]&gt;=1903,TRUE,FALSE)</f>
        <v>1</v>
      </c>
      <c r="C2543" t="b">
        <f>IF(Table2[[#This Row],[yearID]]&gt;=1973,TRUE,FALSE)</f>
        <v>1</v>
      </c>
      <c r="D2543" t="s">
        <v>157</v>
      </c>
      <c r="E2543" t="s">
        <v>167</v>
      </c>
      <c r="F2543" t="s">
        <v>167</v>
      </c>
      <c r="G2543" t="str">
        <f>VLOOKUP(Table2[[#This Row],[franchID]],TeamsFranchises!$A$1:$D$121,2,FALSE)</f>
        <v>Cincinnati Reds</v>
      </c>
      <c r="H2543" t="s">
        <v>591</v>
      </c>
      <c r="I2543">
        <v>5</v>
      </c>
      <c r="J2543">
        <v>162</v>
      </c>
      <c r="K2543">
        <v>81</v>
      </c>
      <c r="L2543">
        <v>72</v>
      </c>
      <c r="M2543">
        <v>90</v>
      </c>
      <c r="N2543" t="s">
        <v>51</v>
      </c>
      <c r="O2543" t="s">
        <v>51</v>
      </c>
      <c r="P2543" t="s">
        <v>51</v>
      </c>
      <c r="Q2543">
        <f>IF(Table2[[#This Row],[LgWin]]="Y",1,0)</f>
        <v>0</v>
      </c>
      <c r="R2543" t="s">
        <v>51</v>
      </c>
      <c r="S2543">
        <f>IF(Table2[[#This Row],[WSWin]]="Y",1,0)</f>
        <v>0</v>
      </c>
      <c r="T2543">
        <v>783</v>
      </c>
      <c r="U2543">
        <v>5607</v>
      </c>
      <c r="V2543">
        <v>1496</v>
      </c>
      <c r="W2543">
        <v>293</v>
      </c>
      <c r="X2543">
        <v>23</v>
      </c>
      <c r="Y2543">
        <v>204</v>
      </c>
      <c r="Z2543">
        <v>536</v>
      </c>
      <c r="AA2543">
        <v>1113</v>
      </c>
      <c r="AB2543">
        <v>97</v>
      </c>
      <c r="AC2543">
        <v>31</v>
      </c>
      <c r="AD2543">
        <v>66</v>
      </c>
      <c r="AE2543">
        <v>46</v>
      </c>
      <c r="AF2543">
        <v>853</v>
      </c>
      <c r="AG2543">
        <v>796</v>
      </c>
      <c r="AH2543">
        <v>4.9400000000000004</v>
      </c>
      <c r="AI2543">
        <v>6</v>
      </c>
      <c r="AJ2543">
        <v>7</v>
      </c>
      <c r="AK2543">
        <v>34</v>
      </c>
      <c r="AL2543">
        <v>4349</v>
      </c>
      <c r="AM2543">
        <v>1605</v>
      </c>
      <c r="AN2543">
        <v>198</v>
      </c>
      <c r="AO2543">
        <v>482</v>
      </c>
      <c r="AP2543">
        <v>1068</v>
      </c>
      <c r="AQ2543">
        <v>95</v>
      </c>
      <c r="AR2543">
        <v>155</v>
      </c>
      <c r="AS2543">
        <v>0.98399999999999999</v>
      </c>
      <c r="AT2543" t="s">
        <v>165</v>
      </c>
      <c r="AU2543" t="s">
        <v>618</v>
      </c>
      <c r="AV2543">
        <v>2058593</v>
      </c>
      <c r="AW2543">
        <v>104</v>
      </c>
      <c r="AX2543">
        <v>104</v>
      </c>
      <c r="AY2543" t="s">
        <v>167</v>
      </c>
      <c r="AZ2543" t="s">
        <v>167</v>
      </c>
      <c r="BA2543" t="s">
        <v>167</v>
      </c>
    </row>
    <row r="2544" spans="1:53" x14ac:dyDescent="0.55000000000000004">
      <c r="A2544">
        <v>2007</v>
      </c>
      <c r="B2544" t="b">
        <f>IF(Table2[[#This Row],[yearID]]&gt;=1903,TRUE,FALSE)</f>
        <v>1</v>
      </c>
      <c r="C2544" t="b">
        <f>IF(Table2[[#This Row],[yearID]]&gt;=1973,TRUE,FALSE)</f>
        <v>1</v>
      </c>
      <c r="D2544" t="s">
        <v>410</v>
      </c>
      <c r="E2544" t="s">
        <v>64</v>
      </c>
      <c r="F2544" t="s">
        <v>64</v>
      </c>
      <c r="G2544" t="str">
        <f>VLOOKUP(Table2[[#This Row],[franchID]],TeamsFranchises!$A$1:$D$121,2,FALSE)</f>
        <v>Cleveland Indians</v>
      </c>
      <c r="H2544" t="s">
        <v>591</v>
      </c>
      <c r="I2544">
        <v>1</v>
      </c>
      <c r="J2544">
        <v>162</v>
      </c>
      <c r="K2544">
        <v>80</v>
      </c>
      <c r="L2544">
        <v>96</v>
      </c>
      <c r="M2544">
        <v>66</v>
      </c>
      <c r="N2544" t="s">
        <v>76</v>
      </c>
      <c r="O2544" t="s">
        <v>51</v>
      </c>
      <c r="P2544" t="s">
        <v>51</v>
      </c>
      <c r="Q2544">
        <f>IF(Table2[[#This Row],[LgWin]]="Y",1,0)</f>
        <v>0</v>
      </c>
      <c r="R2544" t="s">
        <v>51</v>
      </c>
      <c r="S2544">
        <f>IF(Table2[[#This Row],[WSWin]]="Y",1,0)</f>
        <v>0</v>
      </c>
      <c r="T2544">
        <v>811</v>
      </c>
      <c r="U2544">
        <v>5604</v>
      </c>
      <c r="V2544">
        <v>1504</v>
      </c>
      <c r="W2544">
        <v>305</v>
      </c>
      <c r="X2544">
        <v>27</v>
      </c>
      <c r="Y2544">
        <v>178</v>
      </c>
      <c r="Z2544">
        <v>590</v>
      </c>
      <c r="AA2544">
        <v>1202</v>
      </c>
      <c r="AB2544">
        <v>72</v>
      </c>
      <c r="AC2544">
        <v>41</v>
      </c>
      <c r="AD2544">
        <v>80</v>
      </c>
      <c r="AE2544">
        <v>59</v>
      </c>
      <c r="AF2544">
        <v>704</v>
      </c>
      <c r="AG2544">
        <v>658</v>
      </c>
      <c r="AH2544">
        <v>4.05</v>
      </c>
      <c r="AI2544">
        <v>9</v>
      </c>
      <c r="AJ2544">
        <v>9</v>
      </c>
      <c r="AK2544">
        <v>49</v>
      </c>
      <c r="AL2544">
        <v>4388</v>
      </c>
      <c r="AM2544">
        <v>1519</v>
      </c>
      <c r="AN2544">
        <v>146</v>
      </c>
      <c r="AO2544">
        <v>410</v>
      </c>
      <c r="AP2544">
        <v>1047</v>
      </c>
      <c r="AQ2544">
        <v>92</v>
      </c>
      <c r="AR2544">
        <v>167</v>
      </c>
      <c r="AS2544">
        <v>0.98499999999999999</v>
      </c>
      <c r="AT2544" t="s">
        <v>487</v>
      </c>
      <c r="AU2544" t="s">
        <v>592</v>
      </c>
      <c r="AV2544">
        <v>2275912</v>
      </c>
      <c r="AW2544">
        <v>101</v>
      </c>
      <c r="AX2544">
        <v>100</v>
      </c>
      <c r="AY2544" t="s">
        <v>64</v>
      </c>
      <c r="AZ2544" t="s">
        <v>64</v>
      </c>
      <c r="BA2544" t="s">
        <v>64</v>
      </c>
    </row>
    <row r="2545" spans="1:53" x14ac:dyDescent="0.55000000000000004">
      <c r="A2545">
        <v>2007</v>
      </c>
      <c r="B2545" t="b">
        <f>IF(Table2[[#This Row],[yearID]]&gt;=1903,TRUE,FALSE)</f>
        <v>1</v>
      </c>
      <c r="C2545" t="b">
        <f>IF(Table2[[#This Row],[yearID]]&gt;=1973,TRUE,FALSE)</f>
        <v>1</v>
      </c>
      <c r="D2545" t="s">
        <v>157</v>
      </c>
      <c r="E2545" t="s">
        <v>241</v>
      </c>
      <c r="F2545" t="s">
        <v>241</v>
      </c>
      <c r="G2545" t="str">
        <f>VLOOKUP(Table2[[#This Row],[franchID]],TeamsFranchises!$A$1:$D$121,2,FALSE)</f>
        <v>Colorado Rockies</v>
      </c>
      <c r="H2545" t="s">
        <v>8</v>
      </c>
      <c r="I2545">
        <v>2</v>
      </c>
      <c r="J2545">
        <v>163</v>
      </c>
      <c r="K2545">
        <v>82</v>
      </c>
      <c r="L2545">
        <v>90</v>
      </c>
      <c r="M2545">
        <v>73</v>
      </c>
      <c r="N2545" t="s">
        <v>51</v>
      </c>
      <c r="O2545" t="s">
        <v>76</v>
      </c>
      <c r="P2545" t="s">
        <v>76</v>
      </c>
      <c r="Q2545">
        <f>IF(Table2[[#This Row],[LgWin]]="Y",1,0)</f>
        <v>1</v>
      </c>
      <c r="R2545" t="s">
        <v>51</v>
      </c>
      <c r="S2545">
        <f>IF(Table2[[#This Row],[WSWin]]="Y",1,0)</f>
        <v>0</v>
      </c>
      <c r="T2545">
        <v>860</v>
      </c>
      <c r="U2545">
        <v>5691</v>
      </c>
      <c r="V2545">
        <v>1591</v>
      </c>
      <c r="W2545">
        <v>313</v>
      </c>
      <c r="X2545">
        <v>36</v>
      </c>
      <c r="Y2545">
        <v>171</v>
      </c>
      <c r="Z2545">
        <v>622</v>
      </c>
      <c r="AA2545">
        <v>1152</v>
      </c>
      <c r="AB2545">
        <v>100</v>
      </c>
      <c r="AC2545">
        <v>31</v>
      </c>
      <c r="AD2545">
        <v>58</v>
      </c>
      <c r="AE2545">
        <v>44</v>
      </c>
      <c r="AF2545">
        <v>758</v>
      </c>
      <c r="AG2545">
        <v>706</v>
      </c>
      <c r="AH2545">
        <v>4.32</v>
      </c>
      <c r="AI2545">
        <v>4</v>
      </c>
      <c r="AJ2545">
        <v>7</v>
      </c>
      <c r="AK2545">
        <v>39</v>
      </c>
      <c r="AL2545">
        <v>4416</v>
      </c>
      <c r="AM2545">
        <v>1497</v>
      </c>
      <c r="AN2545">
        <v>164</v>
      </c>
      <c r="AO2545">
        <v>504</v>
      </c>
      <c r="AP2545">
        <v>967</v>
      </c>
      <c r="AQ2545">
        <v>68</v>
      </c>
      <c r="AR2545">
        <v>180</v>
      </c>
      <c r="AS2545">
        <v>0.98899999999999999</v>
      </c>
      <c r="AT2545" t="s">
        <v>584</v>
      </c>
      <c r="AU2545" t="s">
        <v>594</v>
      </c>
      <c r="AV2545">
        <v>2376250</v>
      </c>
      <c r="AW2545">
        <v>107</v>
      </c>
      <c r="AX2545">
        <v>108</v>
      </c>
      <c r="AY2545" t="s">
        <v>241</v>
      </c>
      <c r="AZ2545" t="s">
        <v>241</v>
      </c>
      <c r="BA2545" t="s">
        <v>241</v>
      </c>
    </row>
    <row r="2546" spans="1:53" x14ac:dyDescent="0.55000000000000004">
      <c r="A2546">
        <v>2007</v>
      </c>
      <c r="B2546" t="b">
        <f>IF(Table2[[#This Row],[yearID]]&gt;=1903,TRUE,FALSE)</f>
        <v>1</v>
      </c>
      <c r="C2546" t="b">
        <f>IF(Table2[[#This Row],[yearID]]&gt;=1973,TRUE,FALSE)</f>
        <v>1</v>
      </c>
      <c r="D2546" t="s">
        <v>410</v>
      </c>
      <c r="E2546" t="s">
        <v>419</v>
      </c>
      <c r="F2546" t="s">
        <v>419</v>
      </c>
      <c r="G2546" t="str">
        <f>VLOOKUP(Table2[[#This Row],[franchID]],TeamsFranchises!$A$1:$D$121,2,FALSE)</f>
        <v>Detroit Tigers</v>
      </c>
      <c r="H2546" t="s">
        <v>591</v>
      </c>
      <c r="I2546">
        <v>2</v>
      </c>
      <c r="J2546">
        <v>162</v>
      </c>
      <c r="K2546">
        <v>81</v>
      </c>
      <c r="L2546">
        <v>88</v>
      </c>
      <c r="M2546">
        <v>74</v>
      </c>
      <c r="N2546" t="s">
        <v>51</v>
      </c>
      <c r="O2546" t="s">
        <v>51</v>
      </c>
      <c r="P2546" t="s">
        <v>51</v>
      </c>
      <c r="Q2546">
        <f>IF(Table2[[#This Row],[LgWin]]="Y",1,0)</f>
        <v>0</v>
      </c>
      <c r="R2546" t="s">
        <v>51</v>
      </c>
      <c r="S2546">
        <f>IF(Table2[[#This Row],[WSWin]]="Y",1,0)</f>
        <v>0</v>
      </c>
      <c r="T2546">
        <v>887</v>
      </c>
      <c r="U2546">
        <v>5757</v>
      </c>
      <c r="V2546">
        <v>1652</v>
      </c>
      <c r="W2546">
        <v>352</v>
      </c>
      <c r="X2546">
        <v>50</v>
      </c>
      <c r="Y2546">
        <v>177</v>
      </c>
      <c r="Z2546">
        <v>474</v>
      </c>
      <c r="AA2546">
        <v>1054</v>
      </c>
      <c r="AB2546">
        <v>103</v>
      </c>
      <c r="AC2546">
        <v>30</v>
      </c>
      <c r="AD2546">
        <v>56</v>
      </c>
      <c r="AE2546">
        <v>45</v>
      </c>
      <c r="AF2546">
        <v>797</v>
      </c>
      <c r="AG2546">
        <v>735</v>
      </c>
      <c r="AH2546">
        <v>4.57</v>
      </c>
      <c r="AI2546">
        <v>1</v>
      </c>
      <c r="AJ2546">
        <v>9</v>
      </c>
      <c r="AK2546">
        <v>44</v>
      </c>
      <c r="AL2546">
        <v>4342</v>
      </c>
      <c r="AM2546">
        <v>1498</v>
      </c>
      <c r="AN2546">
        <v>174</v>
      </c>
      <c r="AO2546">
        <v>566</v>
      </c>
      <c r="AP2546">
        <v>1047</v>
      </c>
      <c r="AQ2546">
        <v>99</v>
      </c>
      <c r="AR2546">
        <v>148</v>
      </c>
      <c r="AS2546">
        <v>0.98399999999999999</v>
      </c>
      <c r="AT2546" t="s">
        <v>420</v>
      </c>
      <c r="AU2546" t="s">
        <v>610</v>
      </c>
      <c r="AV2546">
        <v>3047133</v>
      </c>
      <c r="AW2546">
        <v>102</v>
      </c>
      <c r="AX2546">
        <v>101</v>
      </c>
      <c r="AY2546" t="s">
        <v>419</v>
      </c>
      <c r="AZ2546" t="s">
        <v>419</v>
      </c>
      <c r="BA2546" t="s">
        <v>419</v>
      </c>
    </row>
    <row r="2547" spans="1:53" x14ac:dyDescent="0.55000000000000004">
      <c r="A2547">
        <v>2007</v>
      </c>
      <c r="B2547" t="b">
        <f>IF(Table2[[#This Row],[yearID]]&gt;=1903,TRUE,FALSE)</f>
        <v>1</v>
      </c>
      <c r="C2547" t="b">
        <f>IF(Table2[[#This Row],[yearID]]&gt;=1973,TRUE,FALSE)</f>
        <v>1</v>
      </c>
      <c r="D2547" t="s">
        <v>157</v>
      </c>
      <c r="E2547" t="s">
        <v>586</v>
      </c>
      <c r="F2547" t="s">
        <v>587</v>
      </c>
      <c r="G2547" t="str">
        <f>VLOOKUP(Table2[[#This Row],[franchID]],TeamsFranchises!$A$1:$D$121,2,FALSE)</f>
        <v>Florida Marlins</v>
      </c>
      <c r="H2547" t="s">
        <v>37</v>
      </c>
      <c r="I2547">
        <v>5</v>
      </c>
      <c r="J2547">
        <v>162</v>
      </c>
      <c r="K2547">
        <v>81</v>
      </c>
      <c r="L2547">
        <v>71</v>
      </c>
      <c r="M2547">
        <v>91</v>
      </c>
      <c r="N2547" t="s">
        <v>51</v>
      </c>
      <c r="O2547" t="s">
        <v>51</v>
      </c>
      <c r="P2547" t="s">
        <v>51</v>
      </c>
      <c r="Q2547">
        <f>IF(Table2[[#This Row],[LgWin]]="Y",1,0)</f>
        <v>0</v>
      </c>
      <c r="R2547" t="s">
        <v>51</v>
      </c>
      <c r="S2547">
        <f>IF(Table2[[#This Row],[WSWin]]="Y",1,0)</f>
        <v>0</v>
      </c>
      <c r="T2547">
        <v>790</v>
      </c>
      <c r="U2547">
        <v>5627</v>
      </c>
      <c r="V2547">
        <v>1504</v>
      </c>
      <c r="W2547">
        <v>340</v>
      </c>
      <c r="X2547">
        <v>38</v>
      </c>
      <c r="Y2547">
        <v>201</v>
      </c>
      <c r="Z2547">
        <v>521</v>
      </c>
      <c r="AA2547">
        <v>1332</v>
      </c>
      <c r="AB2547">
        <v>105</v>
      </c>
      <c r="AC2547">
        <v>34</v>
      </c>
      <c r="AD2547">
        <v>82</v>
      </c>
      <c r="AE2547">
        <v>42</v>
      </c>
      <c r="AF2547">
        <v>891</v>
      </c>
      <c r="AG2547">
        <v>793</v>
      </c>
      <c r="AH2547">
        <v>4.9400000000000004</v>
      </c>
      <c r="AI2547">
        <v>0</v>
      </c>
      <c r="AJ2547">
        <v>4</v>
      </c>
      <c r="AK2547">
        <v>40</v>
      </c>
      <c r="AL2547">
        <v>4331</v>
      </c>
      <c r="AM2547">
        <v>1617</v>
      </c>
      <c r="AN2547">
        <v>176</v>
      </c>
      <c r="AO2547">
        <v>661</v>
      </c>
      <c r="AP2547">
        <v>1142</v>
      </c>
      <c r="AQ2547">
        <v>137</v>
      </c>
      <c r="AR2547">
        <v>159</v>
      </c>
      <c r="AS2547">
        <v>0.97699999999999998</v>
      </c>
      <c r="AT2547" t="s">
        <v>588</v>
      </c>
      <c r="AU2547" t="s">
        <v>625</v>
      </c>
      <c r="AV2547">
        <v>1370511</v>
      </c>
      <c r="AW2547">
        <v>97</v>
      </c>
      <c r="AX2547">
        <v>98</v>
      </c>
      <c r="AY2547" t="s">
        <v>587</v>
      </c>
      <c r="AZ2547" t="s">
        <v>586</v>
      </c>
      <c r="BA2547" t="s">
        <v>586</v>
      </c>
    </row>
    <row r="2548" spans="1:53" x14ac:dyDescent="0.55000000000000004">
      <c r="A2548">
        <v>2007</v>
      </c>
      <c r="B2548" t="b">
        <f>IF(Table2[[#This Row],[yearID]]&gt;=1903,TRUE,FALSE)</f>
        <v>1</v>
      </c>
      <c r="C2548" t="b">
        <f>IF(Table2[[#This Row],[yearID]]&gt;=1973,TRUE,FALSE)</f>
        <v>1</v>
      </c>
      <c r="D2548" t="s">
        <v>157</v>
      </c>
      <c r="E2548" t="s">
        <v>528</v>
      </c>
      <c r="F2548" t="s">
        <v>528</v>
      </c>
      <c r="G2548" t="str">
        <f>VLOOKUP(Table2[[#This Row],[franchID]],TeamsFranchises!$A$1:$D$121,2,FALSE)</f>
        <v>Houston Astros</v>
      </c>
      <c r="H2548" t="s">
        <v>591</v>
      </c>
      <c r="I2548">
        <v>4</v>
      </c>
      <c r="J2548">
        <v>162</v>
      </c>
      <c r="K2548">
        <v>81</v>
      </c>
      <c r="L2548">
        <v>73</v>
      </c>
      <c r="M2548">
        <v>89</v>
      </c>
      <c r="N2548" t="s">
        <v>51</v>
      </c>
      <c r="O2548" t="s">
        <v>51</v>
      </c>
      <c r="P2548" t="s">
        <v>51</v>
      </c>
      <c r="Q2548">
        <f>IF(Table2[[#This Row],[LgWin]]="Y",1,0)</f>
        <v>0</v>
      </c>
      <c r="R2548" t="s">
        <v>51</v>
      </c>
      <c r="S2548">
        <f>IF(Table2[[#This Row],[WSWin]]="Y",1,0)</f>
        <v>0</v>
      </c>
      <c r="T2548">
        <v>723</v>
      </c>
      <c r="U2548">
        <v>5605</v>
      </c>
      <c r="V2548">
        <v>1457</v>
      </c>
      <c r="W2548">
        <v>293</v>
      </c>
      <c r="X2548">
        <v>30</v>
      </c>
      <c r="Y2548">
        <v>167</v>
      </c>
      <c r="Z2548">
        <v>547</v>
      </c>
      <c r="AA2548">
        <v>1043</v>
      </c>
      <c r="AB2548">
        <v>65</v>
      </c>
      <c r="AC2548">
        <v>33</v>
      </c>
      <c r="AD2548">
        <v>55</v>
      </c>
      <c r="AE2548">
        <v>40</v>
      </c>
      <c r="AF2548">
        <v>813</v>
      </c>
      <c r="AG2548">
        <v>761</v>
      </c>
      <c r="AH2548">
        <v>4.68</v>
      </c>
      <c r="AI2548">
        <v>2</v>
      </c>
      <c r="AJ2548">
        <v>6</v>
      </c>
      <c r="AK2548">
        <v>38</v>
      </c>
      <c r="AL2548">
        <v>4394</v>
      </c>
      <c r="AM2548">
        <v>1566</v>
      </c>
      <c r="AN2548">
        <v>206</v>
      </c>
      <c r="AO2548">
        <v>510</v>
      </c>
      <c r="AP2548">
        <v>1109</v>
      </c>
      <c r="AQ2548">
        <v>103</v>
      </c>
      <c r="AR2548">
        <v>128</v>
      </c>
      <c r="AS2548">
        <v>0.98299999999999998</v>
      </c>
      <c r="AT2548" t="s">
        <v>539</v>
      </c>
      <c r="AU2548" t="s">
        <v>616</v>
      </c>
      <c r="AV2548">
        <v>3020405</v>
      </c>
      <c r="AW2548">
        <v>100</v>
      </c>
      <c r="AX2548">
        <v>100</v>
      </c>
      <c r="AY2548" t="s">
        <v>528</v>
      </c>
      <c r="AZ2548" t="s">
        <v>528</v>
      </c>
      <c r="BA2548" t="s">
        <v>528</v>
      </c>
    </row>
    <row r="2549" spans="1:53" x14ac:dyDescent="0.55000000000000004">
      <c r="A2549">
        <v>2007</v>
      </c>
      <c r="B2549" t="b">
        <f>IF(Table2[[#This Row],[yearID]]&gt;=1903,TRUE,FALSE)</f>
        <v>1</v>
      </c>
      <c r="C2549" t="b">
        <f>IF(Table2[[#This Row],[yearID]]&gt;=1973,TRUE,FALSE)</f>
        <v>1</v>
      </c>
      <c r="D2549" t="s">
        <v>410</v>
      </c>
      <c r="E2549" t="s">
        <v>509</v>
      </c>
      <c r="F2549" t="s">
        <v>548</v>
      </c>
      <c r="G2549" t="str">
        <f>VLOOKUP(Table2[[#This Row],[franchID]],TeamsFranchises!$A$1:$D$121,2,FALSE)</f>
        <v>Kansas City Royals</v>
      </c>
      <c r="H2549" t="s">
        <v>591</v>
      </c>
      <c r="I2549">
        <v>5</v>
      </c>
      <c r="J2549">
        <v>162</v>
      </c>
      <c r="K2549">
        <v>81</v>
      </c>
      <c r="L2549">
        <v>69</v>
      </c>
      <c r="M2549">
        <v>93</v>
      </c>
      <c r="N2549" t="s">
        <v>51</v>
      </c>
      <c r="O2549" t="s">
        <v>51</v>
      </c>
      <c r="P2549" t="s">
        <v>51</v>
      </c>
      <c r="Q2549">
        <f>IF(Table2[[#This Row],[LgWin]]="Y",1,0)</f>
        <v>0</v>
      </c>
      <c r="R2549" t="s">
        <v>51</v>
      </c>
      <c r="S2549">
        <f>IF(Table2[[#This Row],[WSWin]]="Y",1,0)</f>
        <v>0</v>
      </c>
      <c r="T2549">
        <v>706</v>
      </c>
      <c r="U2549">
        <v>5534</v>
      </c>
      <c r="V2549">
        <v>1447</v>
      </c>
      <c r="W2549">
        <v>300</v>
      </c>
      <c r="X2549">
        <v>46</v>
      </c>
      <c r="Y2549">
        <v>102</v>
      </c>
      <c r="Z2549">
        <v>428</v>
      </c>
      <c r="AA2549">
        <v>1069</v>
      </c>
      <c r="AB2549">
        <v>78</v>
      </c>
      <c r="AC2549">
        <v>44</v>
      </c>
      <c r="AD2549">
        <v>89</v>
      </c>
      <c r="AE2549">
        <v>47</v>
      </c>
      <c r="AF2549">
        <v>778</v>
      </c>
      <c r="AG2549">
        <v>716</v>
      </c>
      <c r="AH2549">
        <v>4.4800000000000004</v>
      </c>
      <c r="AI2549">
        <v>2</v>
      </c>
      <c r="AJ2549">
        <v>6</v>
      </c>
      <c r="AK2549">
        <v>36</v>
      </c>
      <c r="AL2549">
        <v>4312</v>
      </c>
      <c r="AM2549">
        <v>1547</v>
      </c>
      <c r="AN2549">
        <v>168</v>
      </c>
      <c r="AO2549">
        <v>520</v>
      </c>
      <c r="AP2549">
        <v>993</v>
      </c>
      <c r="AQ2549">
        <v>106</v>
      </c>
      <c r="AR2549">
        <v>160</v>
      </c>
      <c r="AS2549">
        <v>0.98199999999999998</v>
      </c>
      <c r="AT2549" t="s">
        <v>549</v>
      </c>
      <c r="AU2549" t="s">
        <v>590</v>
      </c>
      <c r="AV2549">
        <v>1616867</v>
      </c>
      <c r="AW2549">
        <v>100</v>
      </c>
      <c r="AX2549">
        <v>101</v>
      </c>
      <c r="AY2549" t="s">
        <v>548</v>
      </c>
      <c r="AZ2549" t="s">
        <v>509</v>
      </c>
      <c r="BA2549" t="s">
        <v>509</v>
      </c>
    </row>
    <row r="2550" spans="1:53" x14ac:dyDescent="0.55000000000000004">
      <c r="A2550">
        <v>2007</v>
      </c>
      <c r="B2550" t="b">
        <f>IF(Table2[[#This Row],[yearID]]&gt;=1903,TRUE,FALSE)</f>
        <v>1</v>
      </c>
      <c r="C2550" t="b">
        <f>IF(Table2[[#This Row],[yearID]]&gt;=1973,TRUE,FALSE)</f>
        <v>1</v>
      </c>
      <c r="D2550" t="s">
        <v>410</v>
      </c>
      <c r="E2550" t="s">
        <v>519</v>
      </c>
      <c r="F2550" t="s">
        <v>520</v>
      </c>
      <c r="G2550" t="str">
        <f>VLOOKUP(Table2[[#This Row],[franchID]],TeamsFranchises!$A$1:$D$121,2,FALSE)</f>
        <v>Los Angeles Angels of Anaheim</v>
      </c>
      <c r="H2550" t="s">
        <v>8</v>
      </c>
      <c r="I2550">
        <v>1</v>
      </c>
      <c r="J2550">
        <v>162</v>
      </c>
      <c r="K2550">
        <v>81</v>
      </c>
      <c r="L2550">
        <v>94</v>
      </c>
      <c r="M2550">
        <v>68</v>
      </c>
      <c r="N2550" t="s">
        <v>76</v>
      </c>
      <c r="O2550" t="s">
        <v>51</v>
      </c>
      <c r="P2550" t="s">
        <v>51</v>
      </c>
      <c r="Q2550">
        <f>IF(Table2[[#This Row],[LgWin]]="Y",1,0)</f>
        <v>0</v>
      </c>
      <c r="R2550" t="s">
        <v>51</v>
      </c>
      <c r="S2550">
        <f>IF(Table2[[#This Row],[WSWin]]="Y",1,0)</f>
        <v>0</v>
      </c>
      <c r="T2550">
        <v>822</v>
      </c>
      <c r="U2550">
        <v>5554</v>
      </c>
      <c r="V2550">
        <v>1578</v>
      </c>
      <c r="W2550">
        <v>324</v>
      </c>
      <c r="X2550">
        <v>23</v>
      </c>
      <c r="Y2550">
        <v>123</v>
      </c>
      <c r="Z2550">
        <v>507</v>
      </c>
      <c r="AA2550">
        <v>883</v>
      </c>
      <c r="AB2550">
        <v>139</v>
      </c>
      <c r="AC2550">
        <v>55</v>
      </c>
      <c r="AD2550">
        <v>40</v>
      </c>
      <c r="AE2550">
        <v>65</v>
      </c>
      <c r="AF2550">
        <v>731</v>
      </c>
      <c r="AG2550">
        <v>674</v>
      </c>
      <c r="AH2550">
        <v>4.2300000000000004</v>
      </c>
      <c r="AI2550">
        <v>5</v>
      </c>
      <c r="AJ2550">
        <v>9</v>
      </c>
      <c r="AK2550">
        <v>43</v>
      </c>
      <c r="AL2550">
        <v>4305</v>
      </c>
      <c r="AM2550">
        <v>1480</v>
      </c>
      <c r="AN2550">
        <v>151</v>
      </c>
      <c r="AO2550">
        <v>477</v>
      </c>
      <c r="AP2550">
        <v>1156</v>
      </c>
      <c r="AQ2550">
        <v>101</v>
      </c>
      <c r="AR2550">
        <v>154</v>
      </c>
      <c r="AS2550">
        <v>0.98299999999999998</v>
      </c>
      <c r="AT2550" t="s">
        <v>626</v>
      </c>
      <c r="AU2550" t="s">
        <v>627</v>
      </c>
      <c r="AV2550">
        <v>3365632</v>
      </c>
      <c r="AW2550">
        <v>101</v>
      </c>
      <c r="AX2550">
        <v>100</v>
      </c>
      <c r="AY2550" t="s">
        <v>519</v>
      </c>
      <c r="AZ2550" t="s">
        <v>520</v>
      </c>
      <c r="BA2550" t="s">
        <v>520</v>
      </c>
    </row>
    <row r="2551" spans="1:53" x14ac:dyDescent="0.55000000000000004">
      <c r="A2551">
        <v>2007</v>
      </c>
      <c r="B2551" t="b">
        <f>IF(Table2[[#This Row],[yearID]]&gt;=1903,TRUE,FALSE)</f>
        <v>1</v>
      </c>
      <c r="C2551" t="b">
        <f>IF(Table2[[#This Row],[yearID]]&gt;=1973,TRUE,FALSE)</f>
        <v>1</v>
      </c>
      <c r="D2551" t="s">
        <v>157</v>
      </c>
      <c r="E2551" t="s">
        <v>511</v>
      </c>
      <c r="F2551" t="s">
        <v>260</v>
      </c>
      <c r="G2551" t="str">
        <f>VLOOKUP(Table2[[#This Row],[franchID]],TeamsFranchises!$A$1:$D$121,2,FALSE)</f>
        <v>Los Angeles Dodgers</v>
      </c>
      <c r="H2551" t="s">
        <v>8</v>
      </c>
      <c r="I2551">
        <v>4</v>
      </c>
      <c r="J2551">
        <v>162</v>
      </c>
      <c r="K2551">
        <v>81</v>
      </c>
      <c r="L2551">
        <v>82</v>
      </c>
      <c r="M2551">
        <v>80</v>
      </c>
      <c r="N2551" t="s">
        <v>51</v>
      </c>
      <c r="O2551" t="s">
        <v>51</v>
      </c>
      <c r="P2551" t="s">
        <v>51</v>
      </c>
      <c r="Q2551">
        <f>IF(Table2[[#This Row],[LgWin]]="Y",1,0)</f>
        <v>0</v>
      </c>
      <c r="R2551" t="s">
        <v>51</v>
      </c>
      <c r="S2551">
        <f>IF(Table2[[#This Row],[WSWin]]="Y",1,0)</f>
        <v>0</v>
      </c>
      <c r="T2551">
        <v>735</v>
      </c>
      <c r="U2551">
        <v>5614</v>
      </c>
      <c r="V2551">
        <v>1544</v>
      </c>
      <c r="W2551">
        <v>276</v>
      </c>
      <c r="X2551">
        <v>35</v>
      </c>
      <c r="Y2551">
        <v>129</v>
      </c>
      <c r="Z2551">
        <v>511</v>
      </c>
      <c r="AA2551">
        <v>864</v>
      </c>
      <c r="AB2551">
        <v>137</v>
      </c>
      <c r="AC2551">
        <v>50</v>
      </c>
      <c r="AD2551">
        <v>41</v>
      </c>
      <c r="AE2551">
        <v>55</v>
      </c>
      <c r="AF2551">
        <v>727</v>
      </c>
      <c r="AG2551">
        <v>677</v>
      </c>
      <c r="AH2551">
        <v>4.2</v>
      </c>
      <c r="AI2551">
        <v>4</v>
      </c>
      <c r="AJ2551">
        <v>6</v>
      </c>
      <c r="AK2551">
        <v>43</v>
      </c>
      <c r="AL2551">
        <v>4350</v>
      </c>
      <c r="AM2551">
        <v>1443</v>
      </c>
      <c r="AN2551">
        <v>146</v>
      </c>
      <c r="AO2551">
        <v>518</v>
      </c>
      <c r="AP2551">
        <v>1184</v>
      </c>
      <c r="AQ2551">
        <v>114</v>
      </c>
      <c r="AR2551">
        <v>160</v>
      </c>
      <c r="AS2551">
        <v>0.98099999999999998</v>
      </c>
      <c r="AT2551" t="s">
        <v>512</v>
      </c>
      <c r="AU2551" t="s">
        <v>531</v>
      </c>
      <c r="AV2551">
        <v>3857036</v>
      </c>
      <c r="AW2551">
        <v>101</v>
      </c>
      <c r="AX2551">
        <v>100</v>
      </c>
      <c r="AY2551" t="s">
        <v>260</v>
      </c>
      <c r="AZ2551" t="s">
        <v>511</v>
      </c>
      <c r="BA2551" t="s">
        <v>511</v>
      </c>
    </row>
    <row r="2552" spans="1:53" x14ac:dyDescent="0.55000000000000004">
      <c r="A2552">
        <v>2007</v>
      </c>
      <c r="B2552" t="b">
        <f>IF(Table2[[#This Row],[yearID]]&gt;=1903,TRUE,FALSE)</f>
        <v>1</v>
      </c>
      <c r="C2552" t="b">
        <f>IF(Table2[[#This Row],[yearID]]&gt;=1973,TRUE,FALSE)</f>
        <v>1</v>
      </c>
      <c r="D2552" t="s">
        <v>157</v>
      </c>
      <c r="E2552" t="s">
        <v>282</v>
      </c>
      <c r="F2552" t="s">
        <v>282</v>
      </c>
      <c r="G2552" t="str">
        <f>VLOOKUP(Table2[[#This Row],[franchID]],TeamsFranchises!$A$1:$D$121,2,FALSE)</f>
        <v>Milwaukee Brewers</v>
      </c>
      <c r="H2552" t="s">
        <v>591</v>
      </c>
      <c r="I2552">
        <v>2</v>
      </c>
      <c r="J2552">
        <v>162</v>
      </c>
      <c r="K2552">
        <v>81</v>
      </c>
      <c r="L2552">
        <v>83</v>
      </c>
      <c r="M2552">
        <v>79</v>
      </c>
      <c r="N2552" t="s">
        <v>51</v>
      </c>
      <c r="O2552" t="s">
        <v>51</v>
      </c>
      <c r="P2552" t="s">
        <v>51</v>
      </c>
      <c r="Q2552">
        <f>IF(Table2[[#This Row],[LgWin]]="Y",1,0)</f>
        <v>0</v>
      </c>
      <c r="R2552" t="s">
        <v>51</v>
      </c>
      <c r="S2552">
        <f>IF(Table2[[#This Row],[WSWin]]="Y",1,0)</f>
        <v>0</v>
      </c>
      <c r="T2552">
        <v>801</v>
      </c>
      <c r="U2552">
        <v>5554</v>
      </c>
      <c r="V2552">
        <v>1455</v>
      </c>
      <c r="W2552">
        <v>310</v>
      </c>
      <c r="X2552">
        <v>37</v>
      </c>
      <c r="Y2552">
        <v>231</v>
      </c>
      <c r="Z2552">
        <v>501</v>
      </c>
      <c r="AA2552">
        <v>1137</v>
      </c>
      <c r="AB2552">
        <v>96</v>
      </c>
      <c r="AC2552">
        <v>32</v>
      </c>
      <c r="AD2552">
        <v>76</v>
      </c>
      <c r="AE2552">
        <v>47</v>
      </c>
      <c r="AF2552">
        <v>776</v>
      </c>
      <c r="AG2552">
        <v>708</v>
      </c>
      <c r="AH2552">
        <v>4.41</v>
      </c>
      <c r="AI2552">
        <v>3</v>
      </c>
      <c r="AJ2552">
        <v>6</v>
      </c>
      <c r="AK2552">
        <v>49</v>
      </c>
      <c r="AL2552">
        <v>4333</v>
      </c>
      <c r="AM2552">
        <v>1513</v>
      </c>
      <c r="AN2552">
        <v>161</v>
      </c>
      <c r="AO2552">
        <v>507</v>
      </c>
      <c r="AP2552">
        <v>1174</v>
      </c>
      <c r="AQ2552">
        <v>109</v>
      </c>
      <c r="AR2552">
        <v>144</v>
      </c>
      <c r="AS2552">
        <v>0.98199999999999998</v>
      </c>
      <c r="AT2552" t="s">
        <v>281</v>
      </c>
      <c r="AU2552" t="s">
        <v>614</v>
      </c>
      <c r="AV2552">
        <v>2869144</v>
      </c>
      <c r="AW2552">
        <v>100</v>
      </c>
      <c r="AX2552">
        <v>100</v>
      </c>
      <c r="AY2552" t="s">
        <v>282</v>
      </c>
      <c r="AZ2552" t="s">
        <v>563</v>
      </c>
      <c r="BA2552" t="s">
        <v>282</v>
      </c>
    </row>
    <row r="2553" spans="1:53" x14ac:dyDescent="0.55000000000000004">
      <c r="A2553">
        <v>2007</v>
      </c>
      <c r="B2553" t="b">
        <f>IF(Table2[[#This Row],[yearID]]&gt;=1903,TRUE,FALSE)</f>
        <v>1</v>
      </c>
      <c r="C2553" t="b">
        <f>IF(Table2[[#This Row],[yearID]]&gt;=1973,TRUE,FALSE)</f>
        <v>1</v>
      </c>
      <c r="D2553" t="s">
        <v>410</v>
      </c>
      <c r="E2553" t="s">
        <v>426</v>
      </c>
      <c r="F2553" t="s">
        <v>426</v>
      </c>
      <c r="G2553" t="str">
        <f>VLOOKUP(Table2[[#This Row],[franchID]],TeamsFranchises!$A$1:$D$121,2,FALSE)</f>
        <v>Minnesota Twins</v>
      </c>
      <c r="H2553" t="s">
        <v>591</v>
      </c>
      <c r="I2553">
        <v>3</v>
      </c>
      <c r="J2553">
        <v>162</v>
      </c>
      <c r="K2553">
        <v>81</v>
      </c>
      <c r="L2553">
        <v>79</v>
      </c>
      <c r="M2553">
        <v>83</v>
      </c>
      <c r="N2553" t="s">
        <v>51</v>
      </c>
      <c r="O2553" t="s">
        <v>51</v>
      </c>
      <c r="P2553" t="s">
        <v>51</v>
      </c>
      <c r="Q2553">
        <f>IF(Table2[[#This Row],[LgWin]]="Y",1,0)</f>
        <v>0</v>
      </c>
      <c r="R2553" t="s">
        <v>51</v>
      </c>
      <c r="S2553">
        <f>IF(Table2[[#This Row],[WSWin]]="Y",1,0)</f>
        <v>0</v>
      </c>
      <c r="T2553">
        <v>718</v>
      </c>
      <c r="U2553">
        <v>5522</v>
      </c>
      <c r="V2553">
        <v>1460</v>
      </c>
      <c r="W2553">
        <v>273</v>
      </c>
      <c r="X2553">
        <v>36</v>
      </c>
      <c r="Y2553">
        <v>118</v>
      </c>
      <c r="Z2553">
        <v>512</v>
      </c>
      <c r="AA2553">
        <v>839</v>
      </c>
      <c r="AB2553">
        <v>112</v>
      </c>
      <c r="AC2553">
        <v>30</v>
      </c>
      <c r="AD2553">
        <v>48</v>
      </c>
      <c r="AE2553">
        <v>45</v>
      </c>
      <c r="AF2553">
        <v>725</v>
      </c>
      <c r="AG2553">
        <v>663</v>
      </c>
      <c r="AH2553">
        <v>4.1500000000000004</v>
      </c>
      <c r="AI2553">
        <v>5</v>
      </c>
      <c r="AJ2553">
        <v>8</v>
      </c>
      <c r="AK2553">
        <v>38</v>
      </c>
      <c r="AL2553">
        <v>4310</v>
      </c>
      <c r="AM2553">
        <v>1505</v>
      </c>
      <c r="AN2553">
        <v>185</v>
      </c>
      <c r="AO2553">
        <v>420</v>
      </c>
      <c r="AP2553">
        <v>1094</v>
      </c>
      <c r="AQ2553">
        <v>95</v>
      </c>
      <c r="AR2553">
        <v>151</v>
      </c>
      <c r="AS2553">
        <v>0.98399999999999999</v>
      </c>
      <c r="AT2553" t="s">
        <v>523</v>
      </c>
      <c r="AU2553" t="s">
        <v>579</v>
      </c>
      <c r="AV2553">
        <v>2296383</v>
      </c>
      <c r="AW2553">
        <v>95</v>
      </c>
      <c r="AX2553">
        <v>95</v>
      </c>
      <c r="AY2553" t="s">
        <v>426</v>
      </c>
      <c r="AZ2553" t="s">
        <v>426</v>
      </c>
      <c r="BA2553" t="s">
        <v>426</v>
      </c>
    </row>
    <row r="2554" spans="1:53" x14ac:dyDescent="0.55000000000000004">
      <c r="A2554">
        <v>2007</v>
      </c>
      <c r="B2554" t="b">
        <f>IF(Table2[[#This Row],[yearID]]&gt;=1903,TRUE,FALSE)</f>
        <v>1</v>
      </c>
      <c r="C2554" t="b">
        <f>IF(Table2[[#This Row],[yearID]]&gt;=1973,TRUE,FALSE)</f>
        <v>1</v>
      </c>
      <c r="D2554" t="s">
        <v>410</v>
      </c>
      <c r="E2554" t="s">
        <v>436</v>
      </c>
      <c r="F2554" t="s">
        <v>412</v>
      </c>
      <c r="G2554" t="str">
        <f>VLOOKUP(Table2[[#This Row],[franchID]],TeamsFranchises!$A$1:$D$121,2,FALSE)</f>
        <v>New York Yankees</v>
      </c>
      <c r="H2554" t="s">
        <v>37</v>
      </c>
      <c r="I2554">
        <v>2</v>
      </c>
      <c r="J2554">
        <v>162</v>
      </c>
      <c r="K2554">
        <v>81</v>
      </c>
      <c r="L2554">
        <v>94</v>
      </c>
      <c r="M2554">
        <v>68</v>
      </c>
      <c r="N2554" t="s">
        <v>51</v>
      </c>
      <c r="O2554" t="s">
        <v>76</v>
      </c>
      <c r="P2554" t="s">
        <v>51</v>
      </c>
      <c r="Q2554">
        <f>IF(Table2[[#This Row],[LgWin]]="Y",1,0)</f>
        <v>0</v>
      </c>
      <c r="R2554" t="s">
        <v>51</v>
      </c>
      <c r="S2554">
        <f>IF(Table2[[#This Row],[WSWin]]="Y",1,0)</f>
        <v>0</v>
      </c>
      <c r="T2554">
        <v>968</v>
      </c>
      <c r="U2554">
        <v>5717</v>
      </c>
      <c r="V2554">
        <v>1656</v>
      </c>
      <c r="W2554">
        <v>326</v>
      </c>
      <c r="X2554">
        <v>32</v>
      </c>
      <c r="Y2554">
        <v>201</v>
      </c>
      <c r="Z2554">
        <v>637</v>
      </c>
      <c r="AA2554">
        <v>991</v>
      </c>
      <c r="AB2554">
        <v>123</v>
      </c>
      <c r="AC2554">
        <v>40</v>
      </c>
      <c r="AD2554">
        <v>78</v>
      </c>
      <c r="AE2554">
        <v>54</v>
      </c>
      <c r="AF2554">
        <v>777</v>
      </c>
      <c r="AG2554">
        <v>724</v>
      </c>
      <c r="AH2554">
        <v>4.49</v>
      </c>
      <c r="AI2554">
        <v>1</v>
      </c>
      <c r="AJ2554">
        <v>5</v>
      </c>
      <c r="AK2554">
        <v>34</v>
      </c>
      <c r="AL2554">
        <v>4352</v>
      </c>
      <c r="AM2554">
        <v>1498</v>
      </c>
      <c r="AN2554">
        <v>150</v>
      </c>
      <c r="AO2554">
        <v>578</v>
      </c>
      <c r="AP2554">
        <v>1009</v>
      </c>
      <c r="AQ2554">
        <v>88</v>
      </c>
      <c r="AR2554">
        <v>174</v>
      </c>
      <c r="AS2554">
        <v>0.98499999999999999</v>
      </c>
      <c r="AT2554" t="s">
        <v>459</v>
      </c>
      <c r="AU2554" t="s">
        <v>571</v>
      </c>
      <c r="AV2554">
        <v>4271083</v>
      </c>
      <c r="AW2554">
        <v>101</v>
      </c>
      <c r="AX2554">
        <v>100</v>
      </c>
      <c r="AY2554" t="s">
        <v>412</v>
      </c>
      <c r="AZ2554" t="s">
        <v>436</v>
      </c>
      <c r="BA2554" t="s">
        <v>436</v>
      </c>
    </row>
    <row r="2555" spans="1:53" x14ac:dyDescent="0.55000000000000004">
      <c r="A2555">
        <v>2007</v>
      </c>
      <c r="B2555" t="b">
        <f>IF(Table2[[#This Row],[yearID]]&gt;=1903,TRUE,FALSE)</f>
        <v>1</v>
      </c>
      <c r="C2555" t="b">
        <f>IF(Table2[[#This Row],[yearID]]&gt;=1973,TRUE,FALSE)</f>
        <v>1</v>
      </c>
      <c r="D2555" t="s">
        <v>157</v>
      </c>
      <c r="E2555" t="s">
        <v>532</v>
      </c>
      <c r="F2555" t="s">
        <v>533</v>
      </c>
      <c r="G2555" t="str">
        <f>VLOOKUP(Table2[[#This Row],[franchID]],TeamsFranchises!$A$1:$D$121,2,FALSE)</f>
        <v>New York Mets</v>
      </c>
      <c r="H2555" t="s">
        <v>37</v>
      </c>
      <c r="I2555">
        <v>2</v>
      </c>
      <c r="J2555">
        <v>162</v>
      </c>
      <c r="K2555">
        <v>81</v>
      </c>
      <c r="L2555">
        <v>88</v>
      </c>
      <c r="M2555">
        <v>74</v>
      </c>
      <c r="N2555" t="s">
        <v>51</v>
      </c>
      <c r="O2555" t="s">
        <v>51</v>
      </c>
      <c r="P2555" t="s">
        <v>51</v>
      </c>
      <c r="Q2555">
        <f>IF(Table2[[#This Row],[LgWin]]="Y",1,0)</f>
        <v>0</v>
      </c>
      <c r="R2555" t="s">
        <v>51</v>
      </c>
      <c r="S2555">
        <f>IF(Table2[[#This Row],[WSWin]]="Y",1,0)</f>
        <v>0</v>
      </c>
      <c r="T2555">
        <v>804</v>
      </c>
      <c r="U2555">
        <v>5605</v>
      </c>
      <c r="V2555">
        <v>1543</v>
      </c>
      <c r="W2555">
        <v>294</v>
      </c>
      <c r="X2555">
        <v>27</v>
      </c>
      <c r="Y2555">
        <v>177</v>
      </c>
      <c r="Z2555">
        <v>549</v>
      </c>
      <c r="AA2555">
        <v>981</v>
      </c>
      <c r="AB2555">
        <v>200</v>
      </c>
      <c r="AC2555">
        <v>46</v>
      </c>
      <c r="AD2555">
        <v>54</v>
      </c>
      <c r="AE2555">
        <v>58</v>
      </c>
      <c r="AF2555">
        <v>750</v>
      </c>
      <c r="AG2555">
        <v>687</v>
      </c>
      <c r="AH2555">
        <v>4.26</v>
      </c>
      <c r="AI2555">
        <v>2</v>
      </c>
      <c r="AJ2555">
        <v>10</v>
      </c>
      <c r="AK2555">
        <v>39</v>
      </c>
      <c r="AL2555">
        <v>4357</v>
      </c>
      <c r="AM2555">
        <v>1415</v>
      </c>
      <c r="AN2555">
        <v>165</v>
      </c>
      <c r="AO2555">
        <v>570</v>
      </c>
      <c r="AP2555">
        <v>1134</v>
      </c>
      <c r="AQ2555">
        <v>101</v>
      </c>
      <c r="AR2555">
        <v>124</v>
      </c>
      <c r="AS2555">
        <v>0.98299999999999998</v>
      </c>
      <c r="AT2555" t="s">
        <v>534</v>
      </c>
      <c r="AU2555" t="s">
        <v>536</v>
      </c>
      <c r="AV2555">
        <v>3853955</v>
      </c>
      <c r="AW2555">
        <v>98</v>
      </c>
      <c r="AX2555">
        <v>97</v>
      </c>
      <c r="AY2555" t="s">
        <v>533</v>
      </c>
      <c r="AZ2555" t="s">
        <v>532</v>
      </c>
      <c r="BA2555" t="s">
        <v>532</v>
      </c>
    </row>
    <row r="2556" spans="1:53" x14ac:dyDescent="0.55000000000000004">
      <c r="A2556">
        <v>2007</v>
      </c>
      <c r="B2556" t="b">
        <f>IF(Table2[[#This Row],[yearID]]&gt;=1903,TRUE,FALSE)</f>
        <v>1</v>
      </c>
      <c r="C2556" t="b">
        <f>IF(Table2[[#This Row],[yearID]]&gt;=1973,TRUE,FALSE)</f>
        <v>1</v>
      </c>
      <c r="D2556" t="s">
        <v>410</v>
      </c>
      <c r="E2556" t="s">
        <v>423</v>
      </c>
      <c r="F2556" t="s">
        <v>423</v>
      </c>
      <c r="G2556" t="str">
        <f>VLOOKUP(Table2[[#This Row],[franchID]],TeamsFranchises!$A$1:$D$121,2,FALSE)</f>
        <v>Oakland Athletics</v>
      </c>
      <c r="H2556" t="s">
        <v>8</v>
      </c>
      <c r="I2556">
        <v>3</v>
      </c>
      <c r="J2556">
        <v>162</v>
      </c>
      <c r="K2556">
        <v>81</v>
      </c>
      <c r="L2556">
        <v>76</v>
      </c>
      <c r="M2556">
        <v>86</v>
      </c>
      <c r="N2556" t="s">
        <v>51</v>
      </c>
      <c r="O2556" t="s">
        <v>51</v>
      </c>
      <c r="P2556" t="s">
        <v>51</v>
      </c>
      <c r="Q2556">
        <f>IF(Table2[[#This Row],[LgWin]]="Y",1,0)</f>
        <v>0</v>
      </c>
      <c r="R2556" t="s">
        <v>51</v>
      </c>
      <c r="S2556">
        <f>IF(Table2[[#This Row],[WSWin]]="Y",1,0)</f>
        <v>0</v>
      </c>
      <c r="T2556">
        <v>741</v>
      </c>
      <c r="U2556">
        <v>5577</v>
      </c>
      <c r="V2556">
        <v>1430</v>
      </c>
      <c r="W2556">
        <v>295</v>
      </c>
      <c r="X2556">
        <v>16</v>
      </c>
      <c r="Y2556">
        <v>171</v>
      </c>
      <c r="Z2556">
        <v>664</v>
      </c>
      <c r="AA2556">
        <v>1119</v>
      </c>
      <c r="AB2556">
        <v>52</v>
      </c>
      <c r="AC2556">
        <v>20</v>
      </c>
      <c r="AD2556">
        <v>49</v>
      </c>
      <c r="AE2556">
        <v>56</v>
      </c>
      <c r="AF2556">
        <v>758</v>
      </c>
      <c r="AG2556">
        <v>689</v>
      </c>
      <c r="AH2556">
        <v>4.28</v>
      </c>
      <c r="AI2556">
        <v>4</v>
      </c>
      <c r="AJ2556">
        <v>9</v>
      </c>
      <c r="AK2556">
        <v>36</v>
      </c>
      <c r="AL2556">
        <v>4344</v>
      </c>
      <c r="AM2556">
        <v>1468</v>
      </c>
      <c r="AN2556">
        <v>138</v>
      </c>
      <c r="AO2556">
        <v>530</v>
      </c>
      <c r="AP2556">
        <v>1036</v>
      </c>
      <c r="AQ2556">
        <v>90</v>
      </c>
      <c r="AR2556">
        <v>153</v>
      </c>
      <c r="AS2556">
        <v>0.98499999999999999</v>
      </c>
      <c r="AT2556" t="s">
        <v>546</v>
      </c>
      <c r="AU2556" t="s">
        <v>628</v>
      </c>
      <c r="AV2556">
        <v>1921844</v>
      </c>
      <c r="AW2556">
        <v>94</v>
      </c>
      <c r="AX2556">
        <v>94</v>
      </c>
      <c r="AY2556" t="s">
        <v>423</v>
      </c>
      <c r="AZ2556" t="s">
        <v>423</v>
      </c>
      <c r="BA2556" t="s">
        <v>423</v>
      </c>
    </row>
    <row r="2557" spans="1:53" x14ac:dyDescent="0.55000000000000004">
      <c r="A2557">
        <v>2007</v>
      </c>
      <c r="B2557" t="b">
        <f>IF(Table2[[#This Row],[yearID]]&gt;=1903,TRUE,FALSE)</f>
        <v>1</v>
      </c>
      <c r="C2557" t="b">
        <f>IF(Table2[[#This Row],[yearID]]&gt;=1973,TRUE,FALSE)</f>
        <v>1</v>
      </c>
      <c r="D2557" t="s">
        <v>157</v>
      </c>
      <c r="E2557" t="s">
        <v>122</v>
      </c>
      <c r="F2557" t="s">
        <v>122</v>
      </c>
      <c r="G2557" t="str">
        <f>VLOOKUP(Table2[[#This Row],[franchID]],TeamsFranchises!$A$1:$D$121,2,FALSE)</f>
        <v>Philadelphia Phillies</v>
      </c>
      <c r="H2557" t="s">
        <v>37</v>
      </c>
      <c r="I2557">
        <v>1</v>
      </c>
      <c r="J2557">
        <v>162</v>
      </c>
      <c r="K2557">
        <v>81</v>
      </c>
      <c r="L2557">
        <v>89</v>
      </c>
      <c r="M2557">
        <v>73</v>
      </c>
      <c r="N2557" t="s">
        <v>76</v>
      </c>
      <c r="O2557" t="s">
        <v>51</v>
      </c>
      <c r="P2557" t="s">
        <v>51</v>
      </c>
      <c r="Q2557">
        <f>IF(Table2[[#This Row],[LgWin]]="Y",1,0)</f>
        <v>0</v>
      </c>
      <c r="R2557" t="s">
        <v>51</v>
      </c>
      <c r="S2557">
        <f>IF(Table2[[#This Row],[WSWin]]="Y",1,0)</f>
        <v>0</v>
      </c>
      <c r="T2557">
        <v>892</v>
      </c>
      <c r="U2557">
        <v>5688</v>
      </c>
      <c r="V2557">
        <v>1558</v>
      </c>
      <c r="W2557">
        <v>326</v>
      </c>
      <c r="X2557">
        <v>41</v>
      </c>
      <c r="Y2557">
        <v>213</v>
      </c>
      <c r="Z2557">
        <v>641</v>
      </c>
      <c r="AA2557">
        <v>1205</v>
      </c>
      <c r="AB2557">
        <v>138</v>
      </c>
      <c r="AC2557">
        <v>19</v>
      </c>
      <c r="AD2557">
        <v>90</v>
      </c>
      <c r="AE2557">
        <v>52</v>
      </c>
      <c r="AF2557">
        <v>821</v>
      </c>
      <c r="AG2557">
        <v>767</v>
      </c>
      <c r="AH2557">
        <v>4.7300000000000004</v>
      </c>
      <c r="AI2557">
        <v>5</v>
      </c>
      <c r="AJ2557">
        <v>5</v>
      </c>
      <c r="AK2557">
        <v>42</v>
      </c>
      <c r="AL2557">
        <v>4375</v>
      </c>
      <c r="AM2557">
        <v>1555</v>
      </c>
      <c r="AN2557">
        <v>198</v>
      </c>
      <c r="AO2557">
        <v>558</v>
      </c>
      <c r="AP2557">
        <v>1050</v>
      </c>
      <c r="AQ2557">
        <v>89</v>
      </c>
      <c r="AR2557">
        <v>162</v>
      </c>
      <c r="AS2557">
        <v>0.98599999999999999</v>
      </c>
      <c r="AT2557" t="s">
        <v>358</v>
      </c>
      <c r="AU2557" t="s">
        <v>622</v>
      </c>
      <c r="AV2557">
        <v>3108325</v>
      </c>
      <c r="AW2557">
        <v>104</v>
      </c>
      <c r="AX2557">
        <v>103</v>
      </c>
      <c r="AY2557" t="s">
        <v>122</v>
      </c>
      <c r="AZ2557" t="s">
        <v>122</v>
      </c>
      <c r="BA2557" t="s">
        <v>122</v>
      </c>
    </row>
    <row r="2558" spans="1:53" x14ac:dyDescent="0.55000000000000004">
      <c r="A2558">
        <v>2007</v>
      </c>
      <c r="B2558" t="b">
        <f>IF(Table2[[#This Row],[yearID]]&gt;=1903,TRUE,FALSE)</f>
        <v>1</v>
      </c>
      <c r="C2558" t="b">
        <f>IF(Table2[[#This Row],[yearID]]&gt;=1973,TRUE,FALSE)</f>
        <v>1</v>
      </c>
      <c r="D2558" t="s">
        <v>157</v>
      </c>
      <c r="E2558" t="s">
        <v>229</v>
      </c>
      <c r="F2558" t="s">
        <v>229</v>
      </c>
      <c r="G2558" t="str">
        <f>VLOOKUP(Table2[[#This Row],[franchID]],TeamsFranchises!$A$1:$D$121,2,FALSE)</f>
        <v>Pittsburgh Pirates</v>
      </c>
      <c r="H2558" t="s">
        <v>591</v>
      </c>
      <c r="I2558">
        <v>6</v>
      </c>
      <c r="J2558">
        <v>162</v>
      </c>
      <c r="K2558">
        <v>81</v>
      </c>
      <c r="L2558">
        <v>68</v>
      </c>
      <c r="M2558">
        <v>94</v>
      </c>
      <c r="N2558" t="s">
        <v>51</v>
      </c>
      <c r="O2558" t="s">
        <v>51</v>
      </c>
      <c r="P2558" t="s">
        <v>51</v>
      </c>
      <c r="Q2558">
        <f>IF(Table2[[#This Row],[LgWin]]="Y",1,0)</f>
        <v>0</v>
      </c>
      <c r="R2558" t="s">
        <v>51</v>
      </c>
      <c r="S2558">
        <f>IF(Table2[[#This Row],[WSWin]]="Y",1,0)</f>
        <v>0</v>
      </c>
      <c r="T2558">
        <v>724</v>
      </c>
      <c r="U2558">
        <v>5569</v>
      </c>
      <c r="V2558">
        <v>1463</v>
      </c>
      <c r="W2558">
        <v>322</v>
      </c>
      <c r="X2558">
        <v>31</v>
      </c>
      <c r="Y2558">
        <v>148</v>
      </c>
      <c r="Z2558">
        <v>463</v>
      </c>
      <c r="AA2558">
        <v>1135</v>
      </c>
      <c r="AB2558">
        <v>68</v>
      </c>
      <c r="AC2558">
        <v>30</v>
      </c>
      <c r="AD2558">
        <v>71</v>
      </c>
      <c r="AE2558">
        <v>51</v>
      </c>
      <c r="AF2558">
        <v>846</v>
      </c>
      <c r="AG2558">
        <v>793</v>
      </c>
      <c r="AH2558">
        <v>4.93</v>
      </c>
      <c r="AI2558">
        <v>4</v>
      </c>
      <c r="AJ2558">
        <v>5</v>
      </c>
      <c r="AK2558">
        <v>32</v>
      </c>
      <c r="AL2558">
        <v>4343</v>
      </c>
      <c r="AM2558">
        <v>1627</v>
      </c>
      <c r="AN2558">
        <v>174</v>
      </c>
      <c r="AO2558">
        <v>518</v>
      </c>
      <c r="AP2558">
        <v>997</v>
      </c>
      <c r="AQ2558">
        <v>83</v>
      </c>
      <c r="AR2558">
        <v>190</v>
      </c>
      <c r="AS2558">
        <v>0.98599999999999999</v>
      </c>
      <c r="AT2558" t="s">
        <v>390</v>
      </c>
      <c r="AU2558" t="s">
        <v>615</v>
      </c>
      <c r="AV2558">
        <v>1749142</v>
      </c>
      <c r="AW2558">
        <v>97</v>
      </c>
      <c r="AX2558">
        <v>98</v>
      </c>
      <c r="AY2558" t="s">
        <v>229</v>
      </c>
      <c r="AZ2558" t="s">
        <v>229</v>
      </c>
      <c r="BA2558" t="s">
        <v>229</v>
      </c>
    </row>
    <row r="2559" spans="1:53" x14ac:dyDescent="0.55000000000000004">
      <c r="A2559">
        <v>2007</v>
      </c>
      <c r="B2559" t="b">
        <f>IF(Table2[[#This Row],[yearID]]&gt;=1903,TRUE,FALSE)</f>
        <v>1</v>
      </c>
      <c r="C2559" t="b">
        <f>IF(Table2[[#This Row],[yearID]]&gt;=1973,TRUE,FALSE)</f>
        <v>1</v>
      </c>
      <c r="D2559" t="s">
        <v>157</v>
      </c>
      <c r="E2559" t="s">
        <v>554</v>
      </c>
      <c r="F2559" t="s">
        <v>555</v>
      </c>
      <c r="G2559" t="str">
        <f>VLOOKUP(Table2[[#This Row],[franchID]],TeamsFranchises!$A$1:$D$121,2,FALSE)</f>
        <v>San Diego Padres</v>
      </c>
      <c r="H2559" t="s">
        <v>8</v>
      </c>
      <c r="I2559">
        <v>3</v>
      </c>
      <c r="J2559">
        <v>163</v>
      </c>
      <c r="K2559">
        <v>81</v>
      </c>
      <c r="L2559">
        <v>89</v>
      </c>
      <c r="M2559">
        <v>74</v>
      </c>
      <c r="N2559" t="s">
        <v>51</v>
      </c>
      <c r="O2559" t="s">
        <v>51</v>
      </c>
      <c r="P2559" t="s">
        <v>51</v>
      </c>
      <c r="Q2559">
        <f>IF(Table2[[#This Row],[LgWin]]="Y",1,0)</f>
        <v>0</v>
      </c>
      <c r="R2559" t="s">
        <v>51</v>
      </c>
      <c r="S2559">
        <f>IF(Table2[[#This Row],[WSWin]]="Y",1,0)</f>
        <v>0</v>
      </c>
      <c r="T2559">
        <v>741</v>
      </c>
      <c r="U2559">
        <v>5612</v>
      </c>
      <c r="V2559">
        <v>1408</v>
      </c>
      <c r="W2559">
        <v>322</v>
      </c>
      <c r="X2559">
        <v>31</v>
      </c>
      <c r="Y2559">
        <v>171</v>
      </c>
      <c r="Z2559">
        <v>557</v>
      </c>
      <c r="AA2559">
        <v>1229</v>
      </c>
      <c r="AB2559">
        <v>55</v>
      </c>
      <c r="AC2559">
        <v>24</v>
      </c>
      <c r="AD2559">
        <v>49</v>
      </c>
      <c r="AE2559">
        <v>44</v>
      </c>
      <c r="AF2559">
        <v>666</v>
      </c>
      <c r="AG2559">
        <v>611</v>
      </c>
      <c r="AH2559">
        <v>3.7</v>
      </c>
      <c r="AI2559">
        <v>1</v>
      </c>
      <c r="AJ2559">
        <v>20</v>
      </c>
      <c r="AK2559">
        <v>45</v>
      </c>
      <c r="AL2559">
        <v>4454</v>
      </c>
      <c r="AM2559">
        <v>1406</v>
      </c>
      <c r="AN2559">
        <v>119</v>
      </c>
      <c r="AO2559">
        <v>474</v>
      </c>
      <c r="AP2559">
        <v>1136</v>
      </c>
      <c r="AQ2559">
        <v>92</v>
      </c>
      <c r="AR2559">
        <v>147</v>
      </c>
      <c r="AS2559">
        <v>0.98499999999999999</v>
      </c>
      <c r="AT2559" t="s">
        <v>556</v>
      </c>
      <c r="AU2559" t="s">
        <v>623</v>
      </c>
      <c r="AV2559">
        <v>2790074</v>
      </c>
      <c r="AW2559">
        <v>90</v>
      </c>
      <c r="AX2559">
        <v>90</v>
      </c>
      <c r="AY2559" t="s">
        <v>555</v>
      </c>
      <c r="AZ2559" t="s">
        <v>554</v>
      </c>
      <c r="BA2559" t="s">
        <v>554</v>
      </c>
    </row>
    <row r="2560" spans="1:53" x14ac:dyDescent="0.55000000000000004">
      <c r="A2560">
        <v>2007</v>
      </c>
      <c r="B2560" t="b">
        <f>IF(Table2[[#This Row],[yearID]]&gt;=1903,TRUE,FALSE)</f>
        <v>1</v>
      </c>
      <c r="C2560" t="b">
        <f>IF(Table2[[#This Row],[yearID]]&gt;=1973,TRUE,FALSE)</f>
        <v>1</v>
      </c>
      <c r="D2560" t="s">
        <v>410</v>
      </c>
      <c r="E2560" t="s">
        <v>573</v>
      </c>
      <c r="F2560" t="s">
        <v>573</v>
      </c>
      <c r="G2560" t="str">
        <f>VLOOKUP(Table2[[#This Row],[franchID]],TeamsFranchises!$A$1:$D$121,2,FALSE)</f>
        <v>Seattle Mariners</v>
      </c>
      <c r="H2560" t="s">
        <v>8</v>
      </c>
      <c r="I2560">
        <v>2</v>
      </c>
      <c r="J2560">
        <v>162</v>
      </c>
      <c r="K2560">
        <v>82</v>
      </c>
      <c r="L2560">
        <v>88</v>
      </c>
      <c r="M2560">
        <v>74</v>
      </c>
      <c r="N2560" t="s">
        <v>51</v>
      </c>
      <c r="O2560" t="s">
        <v>51</v>
      </c>
      <c r="P2560" t="s">
        <v>51</v>
      </c>
      <c r="Q2560">
        <f>IF(Table2[[#This Row],[LgWin]]="Y",1,0)</f>
        <v>0</v>
      </c>
      <c r="R2560" t="s">
        <v>51</v>
      </c>
      <c r="S2560">
        <f>IF(Table2[[#This Row],[WSWin]]="Y",1,0)</f>
        <v>0</v>
      </c>
      <c r="T2560">
        <v>794</v>
      </c>
      <c r="U2560">
        <v>5684</v>
      </c>
      <c r="V2560">
        <v>1629</v>
      </c>
      <c r="W2560">
        <v>284</v>
      </c>
      <c r="X2560">
        <v>22</v>
      </c>
      <c r="Y2560">
        <v>153</v>
      </c>
      <c r="Z2560">
        <v>389</v>
      </c>
      <c r="AA2560">
        <v>861</v>
      </c>
      <c r="AB2560">
        <v>81</v>
      </c>
      <c r="AC2560">
        <v>30</v>
      </c>
      <c r="AD2560">
        <v>62</v>
      </c>
      <c r="AE2560">
        <v>40</v>
      </c>
      <c r="AF2560">
        <v>813</v>
      </c>
      <c r="AG2560">
        <v>754</v>
      </c>
      <c r="AH2560">
        <v>4.7300000000000004</v>
      </c>
      <c r="AI2560">
        <v>6</v>
      </c>
      <c r="AJ2560">
        <v>12</v>
      </c>
      <c r="AK2560">
        <v>43</v>
      </c>
      <c r="AL2560">
        <v>4303</v>
      </c>
      <c r="AM2560">
        <v>1578</v>
      </c>
      <c r="AN2560">
        <v>147</v>
      </c>
      <c r="AO2560">
        <v>546</v>
      </c>
      <c r="AP2560">
        <v>1020</v>
      </c>
      <c r="AQ2560">
        <v>90</v>
      </c>
      <c r="AR2560">
        <v>167</v>
      </c>
      <c r="AS2560">
        <v>0.98499999999999999</v>
      </c>
      <c r="AT2560" t="s">
        <v>574</v>
      </c>
      <c r="AU2560" t="s">
        <v>612</v>
      </c>
      <c r="AV2560">
        <v>2672223</v>
      </c>
      <c r="AW2560">
        <v>96</v>
      </c>
      <c r="AX2560">
        <v>97</v>
      </c>
      <c r="AY2560" t="s">
        <v>573</v>
      </c>
      <c r="AZ2560" t="s">
        <v>573</v>
      </c>
      <c r="BA2560" t="s">
        <v>573</v>
      </c>
    </row>
    <row r="2561" spans="1:53" x14ac:dyDescent="0.55000000000000004">
      <c r="A2561">
        <v>2007</v>
      </c>
      <c r="B2561" t="b">
        <f>IF(Table2[[#This Row],[yearID]]&gt;=1903,TRUE,FALSE)</f>
        <v>1</v>
      </c>
      <c r="C2561" t="b">
        <f>IF(Table2[[#This Row],[yearID]]&gt;=1973,TRUE,FALSE)</f>
        <v>1</v>
      </c>
      <c r="D2561" t="s">
        <v>157</v>
      </c>
      <c r="E2561" t="s">
        <v>514</v>
      </c>
      <c r="F2561" t="s">
        <v>243</v>
      </c>
      <c r="G2561" t="str">
        <f>VLOOKUP(Table2[[#This Row],[franchID]],TeamsFranchises!$A$1:$D$121,2,FALSE)</f>
        <v>San Francisco Giants</v>
      </c>
      <c r="H2561" t="s">
        <v>8</v>
      </c>
      <c r="I2561">
        <v>5</v>
      </c>
      <c r="J2561">
        <v>162</v>
      </c>
      <c r="K2561">
        <v>81</v>
      </c>
      <c r="L2561">
        <v>71</v>
      </c>
      <c r="M2561">
        <v>91</v>
      </c>
      <c r="N2561" t="s">
        <v>51</v>
      </c>
      <c r="O2561" t="s">
        <v>51</v>
      </c>
      <c r="P2561" t="s">
        <v>51</v>
      </c>
      <c r="Q2561">
        <f>IF(Table2[[#This Row],[LgWin]]="Y",1,0)</f>
        <v>0</v>
      </c>
      <c r="R2561" t="s">
        <v>51</v>
      </c>
      <c r="S2561">
        <f>IF(Table2[[#This Row],[WSWin]]="Y",1,0)</f>
        <v>0</v>
      </c>
      <c r="T2561">
        <v>683</v>
      </c>
      <c r="U2561">
        <v>5538</v>
      </c>
      <c r="V2561">
        <v>1407</v>
      </c>
      <c r="W2561">
        <v>267</v>
      </c>
      <c r="X2561">
        <v>37</v>
      </c>
      <c r="Y2561">
        <v>131</v>
      </c>
      <c r="Z2561">
        <v>532</v>
      </c>
      <c r="AA2561">
        <v>907</v>
      </c>
      <c r="AB2561">
        <v>119</v>
      </c>
      <c r="AC2561">
        <v>33</v>
      </c>
      <c r="AD2561">
        <v>39</v>
      </c>
      <c r="AE2561">
        <v>36</v>
      </c>
      <c r="AF2561">
        <v>720</v>
      </c>
      <c r="AG2561">
        <v>677</v>
      </c>
      <c r="AH2561">
        <v>4.1900000000000004</v>
      </c>
      <c r="AI2561">
        <v>5</v>
      </c>
      <c r="AJ2561">
        <v>10</v>
      </c>
      <c r="AK2561">
        <v>37</v>
      </c>
      <c r="AL2561">
        <v>4361</v>
      </c>
      <c r="AM2561">
        <v>1442</v>
      </c>
      <c r="AN2561">
        <v>133</v>
      </c>
      <c r="AO2561">
        <v>593</v>
      </c>
      <c r="AP2561">
        <v>1057</v>
      </c>
      <c r="AQ2561">
        <v>88</v>
      </c>
      <c r="AR2561">
        <v>148</v>
      </c>
      <c r="AS2561">
        <v>0.98599999999999999</v>
      </c>
      <c r="AT2561" t="s">
        <v>515</v>
      </c>
      <c r="AU2561" t="s">
        <v>632</v>
      </c>
      <c r="AV2561">
        <v>3223215</v>
      </c>
      <c r="AW2561">
        <v>101</v>
      </c>
      <c r="AX2561">
        <v>101</v>
      </c>
      <c r="AY2561" t="s">
        <v>243</v>
      </c>
      <c r="AZ2561" t="s">
        <v>514</v>
      </c>
      <c r="BA2561" t="s">
        <v>514</v>
      </c>
    </row>
    <row r="2562" spans="1:53" x14ac:dyDescent="0.55000000000000004">
      <c r="A2562">
        <v>2007</v>
      </c>
      <c r="B2562" t="b">
        <f>IF(Table2[[#This Row],[yearID]]&gt;=1903,TRUE,FALSE)</f>
        <v>1</v>
      </c>
      <c r="C2562" t="b">
        <f>IF(Table2[[#This Row],[yearID]]&gt;=1973,TRUE,FALSE)</f>
        <v>1</v>
      </c>
      <c r="D2562" t="s">
        <v>157</v>
      </c>
      <c r="E2562" t="s">
        <v>396</v>
      </c>
      <c r="F2562" t="s">
        <v>154</v>
      </c>
      <c r="G2562" t="str">
        <f>VLOOKUP(Table2[[#This Row],[franchID]],TeamsFranchises!$A$1:$D$121,2,FALSE)</f>
        <v>St. Louis Cardinals</v>
      </c>
      <c r="H2562" t="s">
        <v>591</v>
      </c>
      <c r="I2562">
        <v>3</v>
      </c>
      <c r="J2562">
        <v>162</v>
      </c>
      <c r="K2562">
        <v>81</v>
      </c>
      <c r="L2562">
        <v>78</v>
      </c>
      <c r="M2562">
        <v>84</v>
      </c>
      <c r="N2562" t="s">
        <v>51</v>
      </c>
      <c r="O2562" t="s">
        <v>51</v>
      </c>
      <c r="P2562" t="s">
        <v>51</v>
      </c>
      <c r="Q2562">
        <f>IF(Table2[[#This Row],[LgWin]]="Y",1,0)</f>
        <v>0</v>
      </c>
      <c r="R2562" t="s">
        <v>51</v>
      </c>
      <c r="S2562">
        <f>IF(Table2[[#This Row],[WSWin]]="Y",1,0)</f>
        <v>0</v>
      </c>
      <c r="T2562">
        <v>725</v>
      </c>
      <c r="U2562">
        <v>5529</v>
      </c>
      <c r="V2562">
        <v>1513</v>
      </c>
      <c r="W2562">
        <v>279</v>
      </c>
      <c r="X2562">
        <v>13</v>
      </c>
      <c r="Y2562">
        <v>141</v>
      </c>
      <c r="Z2562">
        <v>506</v>
      </c>
      <c r="AA2562">
        <v>909</v>
      </c>
      <c r="AB2562">
        <v>56</v>
      </c>
      <c r="AC2562">
        <v>33</v>
      </c>
      <c r="AD2562">
        <v>54</v>
      </c>
      <c r="AE2562">
        <v>54</v>
      </c>
      <c r="AF2562">
        <v>829</v>
      </c>
      <c r="AG2562">
        <v>741</v>
      </c>
      <c r="AH2562">
        <v>4.6500000000000004</v>
      </c>
      <c r="AI2562">
        <v>2</v>
      </c>
      <c r="AJ2562">
        <v>8</v>
      </c>
      <c r="AK2562">
        <v>34</v>
      </c>
      <c r="AL2562">
        <v>4307</v>
      </c>
      <c r="AM2562">
        <v>1514</v>
      </c>
      <c r="AN2562">
        <v>168</v>
      </c>
      <c r="AO2562">
        <v>509</v>
      </c>
      <c r="AP2562">
        <v>945</v>
      </c>
      <c r="AQ2562">
        <v>121</v>
      </c>
      <c r="AR2562">
        <v>155</v>
      </c>
      <c r="AS2562">
        <v>0.98</v>
      </c>
      <c r="AT2562" t="s">
        <v>409</v>
      </c>
      <c r="AU2562" t="s">
        <v>633</v>
      </c>
      <c r="AV2562">
        <v>3552180</v>
      </c>
      <c r="AW2562">
        <v>99</v>
      </c>
      <c r="AX2562">
        <v>99</v>
      </c>
      <c r="AY2562" t="s">
        <v>154</v>
      </c>
      <c r="AZ2562" t="s">
        <v>396</v>
      </c>
      <c r="BA2562" t="s">
        <v>396</v>
      </c>
    </row>
    <row r="2563" spans="1:53" x14ac:dyDescent="0.55000000000000004">
      <c r="A2563">
        <v>2007</v>
      </c>
      <c r="B2563" t="b">
        <f>IF(Table2[[#This Row],[yearID]]&gt;=1903,TRUE,FALSE)</f>
        <v>1</v>
      </c>
      <c r="C2563" t="b">
        <f>IF(Table2[[#This Row],[yearID]]&gt;=1973,TRUE,FALSE)</f>
        <v>1</v>
      </c>
      <c r="D2563" t="s">
        <v>410</v>
      </c>
      <c r="E2563" t="s">
        <v>604</v>
      </c>
      <c r="F2563" t="s">
        <v>605</v>
      </c>
      <c r="G2563" t="str">
        <f>VLOOKUP(Table2[[#This Row],[franchID]],TeamsFranchises!$A$1:$D$121,2,FALSE)</f>
        <v>Tampa Bay Rays</v>
      </c>
      <c r="H2563" t="s">
        <v>37</v>
      </c>
      <c r="I2563">
        <v>5</v>
      </c>
      <c r="J2563">
        <v>162</v>
      </c>
      <c r="K2563">
        <v>81</v>
      </c>
      <c r="L2563">
        <v>66</v>
      </c>
      <c r="M2563">
        <v>96</v>
      </c>
      <c r="N2563" t="s">
        <v>51</v>
      </c>
      <c r="O2563" t="s">
        <v>51</v>
      </c>
      <c r="P2563" t="s">
        <v>51</v>
      </c>
      <c r="Q2563">
        <f>IF(Table2[[#This Row],[LgWin]]="Y",1,0)</f>
        <v>0</v>
      </c>
      <c r="R2563" t="s">
        <v>51</v>
      </c>
      <c r="S2563">
        <f>IF(Table2[[#This Row],[WSWin]]="Y",1,0)</f>
        <v>0</v>
      </c>
      <c r="T2563">
        <v>782</v>
      </c>
      <c r="U2563">
        <v>5593</v>
      </c>
      <c r="V2563">
        <v>1500</v>
      </c>
      <c r="W2563">
        <v>291</v>
      </c>
      <c r="X2563">
        <v>36</v>
      </c>
      <c r="Y2563">
        <v>187</v>
      </c>
      <c r="Z2563">
        <v>545</v>
      </c>
      <c r="AA2563">
        <v>1324</v>
      </c>
      <c r="AB2563">
        <v>131</v>
      </c>
      <c r="AC2563">
        <v>48</v>
      </c>
      <c r="AD2563">
        <v>53</v>
      </c>
      <c r="AE2563">
        <v>52</v>
      </c>
      <c r="AF2563">
        <v>944</v>
      </c>
      <c r="AG2563">
        <v>879</v>
      </c>
      <c r="AH2563">
        <v>5.53</v>
      </c>
      <c r="AI2563">
        <v>2</v>
      </c>
      <c r="AJ2563">
        <v>2</v>
      </c>
      <c r="AK2563">
        <v>28</v>
      </c>
      <c r="AL2563">
        <v>4289</v>
      </c>
      <c r="AM2563">
        <v>1649</v>
      </c>
      <c r="AN2563">
        <v>199</v>
      </c>
      <c r="AO2563">
        <v>568</v>
      </c>
      <c r="AP2563">
        <v>1194</v>
      </c>
      <c r="AQ2563">
        <v>117</v>
      </c>
      <c r="AR2563">
        <v>155</v>
      </c>
      <c r="AS2563">
        <v>0.98</v>
      </c>
      <c r="AT2563" t="s">
        <v>606</v>
      </c>
      <c r="AU2563" t="s">
        <v>607</v>
      </c>
      <c r="AV2563">
        <v>1387603</v>
      </c>
      <c r="AW2563">
        <v>98</v>
      </c>
      <c r="AX2563">
        <v>100</v>
      </c>
      <c r="AY2563" t="s">
        <v>605</v>
      </c>
      <c r="AZ2563" t="s">
        <v>604</v>
      </c>
      <c r="BA2563" t="s">
        <v>604</v>
      </c>
    </row>
    <row r="2564" spans="1:53" x14ac:dyDescent="0.55000000000000004">
      <c r="A2564">
        <v>2007</v>
      </c>
      <c r="B2564" t="b">
        <f>IF(Table2[[#This Row],[yearID]]&gt;=1903,TRUE,FALSE)</f>
        <v>1</v>
      </c>
      <c r="C2564" t="b">
        <f>IF(Table2[[#This Row],[yearID]]&gt;=1973,TRUE,FALSE)</f>
        <v>1</v>
      </c>
      <c r="D2564" t="s">
        <v>410</v>
      </c>
      <c r="E2564" t="s">
        <v>526</v>
      </c>
      <c r="F2564" t="s">
        <v>526</v>
      </c>
      <c r="G2564" t="str">
        <f>VLOOKUP(Table2[[#This Row],[franchID]],TeamsFranchises!$A$1:$D$121,2,FALSE)</f>
        <v>Texas Rangers</v>
      </c>
      <c r="H2564" t="s">
        <v>8</v>
      </c>
      <c r="I2564">
        <v>4</v>
      </c>
      <c r="J2564">
        <v>162</v>
      </c>
      <c r="K2564">
        <v>81</v>
      </c>
      <c r="L2564">
        <v>75</v>
      </c>
      <c r="M2564">
        <v>87</v>
      </c>
      <c r="N2564" t="s">
        <v>51</v>
      </c>
      <c r="O2564" t="s">
        <v>51</v>
      </c>
      <c r="P2564" t="s">
        <v>51</v>
      </c>
      <c r="Q2564">
        <f>IF(Table2[[#This Row],[LgWin]]="Y",1,0)</f>
        <v>0</v>
      </c>
      <c r="R2564" t="s">
        <v>51</v>
      </c>
      <c r="S2564">
        <f>IF(Table2[[#This Row],[WSWin]]="Y",1,0)</f>
        <v>0</v>
      </c>
      <c r="T2564">
        <v>816</v>
      </c>
      <c r="U2564">
        <v>5555</v>
      </c>
      <c r="V2564">
        <v>1460</v>
      </c>
      <c r="W2564">
        <v>298</v>
      </c>
      <c r="X2564">
        <v>36</v>
      </c>
      <c r="Y2564">
        <v>179</v>
      </c>
      <c r="Z2564">
        <v>503</v>
      </c>
      <c r="AA2564">
        <v>1224</v>
      </c>
      <c r="AB2564">
        <v>88</v>
      </c>
      <c r="AC2564">
        <v>25</v>
      </c>
      <c r="AD2564">
        <v>56</v>
      </c>
      <c r="AE2564">
        <v>42</v>
      </c>
      <c r="AF2564">
        <v>844</v>
      </c>
      <c r="AG2564">
        <v>755</v>
      </c>
      <c r="AH2564">
        <v>4.75</v>
      </c>
      <c r="AI2564">
        <v>0</v>
      </c>
      <c r="AJ2564">
        <v>6</v>
      </c>
      <c r="AK2564">
        <v>42</v>
      </c>
      <c r="AL2564">
        <v>4290</v>
      </c>
      <c r="AM2564">
        <v>1525</v>
      </c>
      <c r="AN2564">
        <v>155</v>
      </c>
      <c r="AO2564">
        <v>668</v>
      </c>
      <c r="AP2564">
        <v>976</v>
      </c>
      <c r="AQ2564">
        <v>124</v>
      </c>
      <c r="AR2564">
        <v>179</v>
      </c>
      <c r="AS2564">
        <v>0.98</v>
      </c>
      <c r="AT2564" t="s">
        <v>568</v>
      </c>
      <c r="AU2564" t="s">
        <v>634</v>
      </c>
      <c r="AV2564">
        <v>2353862</v>
      </c>
      <c r="AW2564">
        <v>101</v>
      </c>
      <c r="AX2564">
        <v>101</v>
      </c>
      <c r="AY2564" t="s">
        <v>526</v>
      </c>
      <c r="AZ2564" t="s">
        <v>526</v>
      </c>
      <c r="BA2564" t="s">
        <v>526</v>
      </c>
    </row>
    <row r="2565" spans="1:53" x14ac:dyDescent="0.55000000000000004">
      <c r="A2565">
        <v>2007</v>
      </c>
      <c r="B2565" t="b">
        <f>IF(Table2[[#This Row],[yearID]]&gt;=1903,TRUE,FALSE)</f>
        <v>1</v>
      </c>
      <c r="C2565" t="b">
        <f>IF(Table2[[#This Row],[yearID]]&gt;=1973,TRUE,FALSE)</f>
        <v>1</v>
      </c>
      <c r="D2565" t="s">
        <v>410</v>
      </c>
      <c r="E2565" t="s">
        <v>576</v>
      </c>
      <c r="F2565" t="s">
        <v>576</v>
      </c>
      <c r="G2565" t="str">
        <f>VLOOKUP(Table2[[#This Row],[franchID]],TeamsFranchises!$A$1:$D$121,2,FALSE)</f>
        <v>Toronto Blue Jays</v>
      </c>
      <c r="H2565" t="s">
        <v>37</v>
      </c>
      <c r="I2565">
        <v>3</v>
      </c>
      <c r="J2565">
        <v>162</v>
      </c>
      <c r="K2565">
        <v>81</v>
      </c>
      <c r="L2565">
        <v>83</v>
      </c>
      <c r="M2565">
        <v>79</v>
      </c>
      <c r="N2565" t="s">
        <v>51</v>
      </c>
      <c r="O2565" t="s">
        <v>51</v>
      </c>
      <c r="P2565" t="s">
        <v>51</v>
      </c>
      <c r="Q2565">
        <f>IF(Table2[[#This Row],[LgWin]]="Y",1,0)</f>
        <v>0</v>
      </c>
      <c r="R2565" t="s">
        <v>51</v>
      </c>
      <c r="S2565">
        <f>IF(Table2[[#This Row],[WSWin]]="Y",1,0)</f>
        <v>0</v>
      </c>
      <c r="T2565">
        <v>753</v>
      </c>
      <c r="U2565">
        <v>5536</v>
      </c>
      <c r="V2565">
        <v>1434</v>
      </c>
      <c r="W2565">
        <v>344</v>
      </c>
      <c r="X2565">
        <v>24</v>
      </c>
      <c r="Y2565">
        <v>165</v>
      </c>
      <c r="Z2565">
        <v>533</v>
      </c>
      <c r="AA2565">
        <v>1044</v>
      </c>
      <c r="AB2565">
        <v>57</v>
      </c>
      <c r="AC2565">
        <v>22</v>
      </c>
      <c r="AD2565">
        <v>47</v>
      </c>
      <c r="AE2565">
        <v>48</v>
      </c>
      <c r="AF2565">
        <v>699</v>
      </c>
      <c r="AG2565">
        <v>644</v>
      </c>
      <c r="AH2565">
        <v>4</v>
      </c>
      <c r="AI2565">
        <v>11</v>
      </c>
      <c r="AJ2565">
        <v>9</v>
      </c>
      <c r="AK2565">
        <v>44</v>
      </c>
      <c r="AL2565">
        <v>4346</v>
      </c>
      <c r="AM2565">
        <v>1383</v>
      </c>
      <c r="AN2565">
        <v>157</v>
      </c>
      <c r="AO2565">
        <v>479</v>
      </c>
      <c r="AP2565">
        <v>1067</v>
      </c>
      <c r="AQ2565">
        <v>102</v>
      </c>
      <c r="AR2565">
        <v>160</v>
      </c>
      <c r="AS2565">
        <v>0.98399999999999999</v>
      </c>
      <c r="AT2565" t="s">
        <v>577</v>
      </c>
      <c r="AU2565" t="s">
        <v>630</v>
      </c>
      <c r="AV2565">
        <v>2360644</v>
      </c>
      <c r="AW2565">
        <v>100</v>
      </c>
      <c r="AX2565">
        <v>99</v>
      </c>
      <c r="AY2565" t="s">
        <v>576</v>
      </c>
      <c r="AZ2565" t="s">
        <v>576</v>
      </c>
      <c r="BA2565" t="s">
        <v>576</v>
      </c>
    </row>
    <row r="2566" spans="1:53" x14ac:dyDescent="0.55000000000000004">
      <c r="A2566">
        <v>2007</v>
      </c>
      <c r="B2566" t="b">
        <f>IF(Table2[[#This Row],[yearID]]&gt;=1903,TRUE,FALSE)</f>
        <v>1</v>
      </c>
      <c r="C2566" t="b">
        <f>IF(Table2[[#This Row],[yearID]]&gt;=1973,TRUE,FALSE)</f>
        <v>1</v>
      </c>
      <c r="D2566" t="s">
        <v>157</v>
      </c>
      <c r="E2566" t="s">
        <v>126</v>
      </c>
      <c r="F2566" t="s">
        <v>398</v>
      </c>
      <c r="G2566" t="str">
        <f>VLOOKUP(Table2[[#This Row],[franchID]],TeamsFranchises!$A$1:$D$121,2,FALSE)</f>
        <v>Washington Nationals</v>
      </c>
      <c r="H2566" t="s">
        <v>37</v>
      </c>
      <c r="I2566">
        <v>4</v>
      </c>
      <c r="J2566">
        <v>162</v>
      </c>
      <c r="K2566">
        <v>81</v>
      </c>
      <c r="L2566">
        <v>73</v>
      </c>
      <c r="M2566">
        <v>89</v>
      </c>
      <c r="N2566" t="s">
        <v>51</v>
      </c>
      <c r="O2566" t="s">
        <v>51</v>
      </c>
      <c r="P2566" t="s">
        <v>51</v>
      </c>
      <c r="Q2566">
        <f>IF(Table2[[#This Row],[LgWin]]="Y",1,0)</f>
        <v>0</v>
      </c>
      <c r="R2566" t="s">
        <v>51</v>
      </c>
      <c r="S2566">
        <f>IF(Table2[[#This Row],[WSWin]]="Y",1,0)</f>
        <v>0</v>
      </c>
      <c r="T2566">
        <v>673</v>
      </c>
      <c r="U2566">
        <v>5520</v>
      </c>
      <c r="V2566">
        <v>1415</v>
      </c>
      <c r="W2566">
        <v>309</v>
      </c>
      <c r="X2566">
        <v>31</v>
      </c>
      <c r="Y2566">
        <v>123</v>
      </c>
      <c r="Z2566">
        <v>524</v>
      </c>
      <c r="AA2566">
        <v>1128</v>
      </c>
      <c r="AB2566">
        <v>69</v>
      </c>
      <c r="AC2566">
        <v>23</v>
      </c>
      <c r="AD2566">
        <v>53</v>
      </c>
      <c r="AE2566">
        <v>41</v>
      </c>
      <c r="AF2566">
        <v>783</v>
      </c>
      <c r="AG2566">
        <v>736</v>
      </c>
      <c r="AH2566">
        <v>4.58</v>
      </c>
      <c r="AI2566">
        <v>0</v>
      </c>
      <c r="AJ2566">
        <v>6</v>
      </c>
      <c r="AK2566">
        <v>46</v>
      </c>
      <c r="AL2566">
        <v>4340</v>
      </c>
      <c r="AM2566">
        <v>1502</v>
      </c>
      <c r="AN2566">
        <v>187</v>
      </c>
      <c r="AO2566">
        <v>580</v>
      </c>
      <c r="AP2566">
        <v>931</v>
      </c>
      <c r="AQ2566">
        <v>109</v>
      </c>
      <c r="AR2566">
        <v>153</v>
      </c>
      <c r="AS2566">
        <v>0.98199999999999998</v>
      </c>
      <c r="AT2566" t="s">
        <v>110</v>
      </c>
      <c r="AU2566" t="s">
        <v>535</v>
      </c>
      <c r="AV2566">
        <v>1943812</v>
      </c>
      <c r="AW2566">
        <v>94</v>
      </c>
      <c r="AX2566">
        <v>95</v>
      </c>
      <c r="AY2566" t="s">
        <v>398</v>
      </c>
      <c r="AZ2566" t="s">
        <v>551</v>
      </c>
      <c r="BA2566" t="s">
        <v>126</v>
      </c>
    </row>
    <row r="2567" spans="1:53" x14ac:dyDescent="0.55000000000000004">
      <c r="A2567">
        <v>2008</v>
      </c>
      <c r="B2567" t="b">
        <f>IF(Table2[[#This Row],[yearID]]&gt;=1903,TRUE,FALSE)</f>
        <v>1</v>
      </c>
      <c r="C2567" t="b">
        <f>IF(Table2[[#This Row],[yearID]]&gt;=1973,TRUE,FALSE)</f>
        <v>1</v>
      </c>
      <c r="D2567" t="s">
        <v>157</v>
      </c>
      <c r="E2567" t="s">
        <v>601</v>
      </c>
      <c r="F2567" t="s">
        <v>601</v>
      </c>
      <c r="G2567" t="str">
        <f>VLOOKUP(Table2[[#This Row],[franchID]],TeamsFranchises!$A$1:$D$121,2,FALSE)</f>
        <v>Arizona Diamondbacks</v>
      </c>
      <c r="H2567" t="s">
        <v>8</v>
      </c>
      <c r="I2567">
        <v>2</v>
      </c>
      <c r="J2567">
        <v>162</v>
      </c>
      <c r="K2567">
        <v>81</v>
      </c>
      <c r="L2567">
        <v>82</v>
      </c>
      <c r="M2567">
        <v>80</v>
      </c>
      <c r="N2567" t="s">
        <v>51</v>
      </c>
      <c r="O2567" t="s">
        <v>51</v>
      </c>
      <c r="P2567" t="s">
        <v>51</v>
      </c>
      <c r="Q2567">
        <f>IF(Table2[[#This Row],[LgWin]]="Y",1,0)</f>
        <v>0</v>
      </c>
      <c r="R2567" t="s">
        <v>51</v>
      </c>
      <c r="S2567">
        <f>IF(Table2[[#This Row],[WSWin]]="Y",1,0)</f>
        <v>0</v>
      </c>
      <c r="T2567">
        <v>720</v>
      </c>
      <c r="U2567">
        <v>5409</v>
      </c>
      <c r="V2567">
        <v>1355</v>
      </c>
      <c r="W2567">
        <v>318</v>
      </c>
      <c r="X2567">
        <v>47</v>
      </c>
      <c r="Y2567">
        <v>159</v>
      </c>
      <c r="Z2567">
        <v>587</v>
      </c>
      <c r="AA2567">
        <v>1287</v>
      </c>
      <c r="AB2567">
        <v>58</v>
      </c>
      <c r="AC2567">
        <v>23</v>
      </c>
      <c r="AD2567">
        <v>49</v>
      </c>
      <c r="AE2567">
        <v>43</v>
      </c>
      <c r="AF2567">
        <v>706</v>
      </c>
      <c r="AG2567">
        <v>635</v>
      </c>
      <c r="AH2567">
        <v>3.98</v>
      </c>
      <c r="AI2567">
        <v>6</v>
      </c>
      <c r="AJ2567">
        <v>9</v>
      </c>
      <c r="AK2567">
        <v>39</v>
      </c>
      <c r="AL2567">
        <v>4304</v>
      </c>
      <c r="AM2567">
        <v>1403</v>
      </c>
      <c r="AN2567">
        <v>147</v>
      </c>
      <c r="AO2567">
        <v>451</v>
      </c>
      <c r="AP2567">
        <v>1229</v>
      </c>
      <c r="AQ2567">
        <v>113</v>
      </c>
      <c r="AR2567">
        <v>137</v>
      </c>
      <c r="AS2567">
        <v>0.98099999999999998</v>
      </c>
      <c r="AT2567" t="s">
        <v>602</v>
      </c>
      <c r="AU2567" t="s">
        <v>631</v>
      </c>
      <c r="AV2567">
        <v>2509924</v>
      </c>
      <c r="AW2567">
        <v>108</v>
      </c>
      <c r="AX2567">
        <v>108</v>
      </c>
      <c r="AY2567" t="s">
        <v>601</v>
      </c>
      <c r="AZ2567" t="s">
        <v>601</v>
      </c>
      <c r="BA2567" t="s">
        <v>601</v>
      </c>
    </row>
    <row r="2568" spans="1:53" x14ac:dyDescent="0.55000000000000004">
      <c r="A2568">
        <v>2008</v>
      </c>
      <c r="B2568" t="b">
        <f>IF(Table2[[#This Row],[yearID]]&gt;=1903,TRUE,FALSE)</f>
        <v>1</v>
      </c>
      <c r="C2568" t="b">
        <f>IF(Table2[[#This Row],[yearID]]&gt;=1973,TRUE,FALSE)</f>
        <v>1</v>
      </c>
      <c r="D2568" t="s">
        <v>157</v>
      </c>
      <c r="E2568" t="s">
        <v>159</v>
      </c>
      <c r="F2568" t="s">
        <v>159</v>
      </c>
      <c r="G2568" t="str">
        <f>VLOOKUP(Table2[[#This Row],[franchID]],TeamsFranchises!$A$1:$D$121,2,FALSE)</f>
        <v>Atlanta Braves</v>
      </c>
      <c r="H2568" t="s">
        <v>37</v>
      </c>
      <c r="I2568">
        <v>4</v>
      </c>
      <c r="J2568">
        <v>162</v>
      </c>
      <c r="K2568">
        <v>81</v>
      </c>
      <c r="L2568">
        <v>72</v>
      </c>
      <c r="M2568">
        <v>90</v>
      </c>
      <c r="N2568" t="s">
        <v>51</v>
      </c>
      <c r="O2568" t="s">
        <v>51</v>
      </c>
      <c r="P2568" t="s">
        <v>51</v>
      </c>
      <c r="Q2568">
        <f>IF(Table2[[#This Row],[LgWin]]="Y",1,0)</f>
        <v>0</v>
      </c>
      <c r="R2568" t="s">
        <v>51</v>
      </c>
      <c r="S2568">
        <f>IF(Table2[[#This Row],[WSWin]]="Y",1,0)</f>
        <v>0</v>
      </c>
      <c r="T2568">
        <v>753</v>
      </c>
      <c r="U2568">
        <v>5604</v>
      </c>
      <c r="V2568">
        <v>1514</v>
      </c>
      <c r="W2568">
        <v>316</v>
      </c>
      <c r="X2568">
        <v>33</v>
      </c>
      <c r="Y2568">
        <v>130</v>
      </c>
      <c r="Z2568">
        <v>618</v>
      </c>
      <c r="AA2568">
        <v>1023</v>
      </c>
      <c r="AB2568">
        <v>58</v>
      </c>
      <c r="AC2568">
        <v>27</v>
      </c>
      <c r="AD2568">
        <v>42</v>
      </c>
      <c r="AE2568">
        <v>34</v>
      </c>
      <c r="AF2568">
        <v>778</v>
      </c>
      <c r="AG2568">
        <v>714</v>
      </c>
      <c r="AH2568">
        <v>4.46</v>
      </c>
      <c r="AI2568">
        <v>2</v>
      </c>
      <c r="AJ2568">
        <v>7</v>
      </c>
      <c r="AK2568">
        <v>26</v>
      </c>
      <c r="AL2568">
        <v>4322</v>
      </c>
      <c r="AM2568">
        <v>1439</v>
      </c>
      <c r="AN2568">
        <v>156</v>
      </c>
      <c r="AO2568">
        <v>586</v>
      </c>
      <c r="AP2568">
        <v>1076</v>
      </c>
      <c r="AQ2568">
        <v>107</v>
      </c>
      <c r="AR2568">
        <v>149</v>
      </c>
      <c r="AS2568">
        <v>0.98299999999999998</v>
      </c>
      <c r="AT2568" t="s">
        <v>541</v>
      </c>
      <c r="AU2568" t="s">
        <v>597</v>
      </c>
      <c r="AV2568">
        <v>2532834</v>
      </c>
      <c r="AW2568">
        <v>98</v>
      </c>
      <c r="AX2568">
        <v>98</v>
      </c>
      <c r="AY2568" t="s">
        <v>159</v>
      </c>
      <c r="AZ2568" t="s">
        <v>159</v>
      </c>
      <c r="BA2568" t="s">
        <v>159</v>
      </c>
    </row>
    <row r="2569" spans="1:53" x14ac:dyDescent="0.55000000000000004">
      <c r="A2569">
        <v>2008</v>
      </c>
      <c r="B2569" t="b">
        <f>IF(Table2[[#This Row],[yearID]]&gt;=1903,TRUE,FALSE)</f>
        <v>1</v>
      </c>
      <c r="C2569" t="b">
        <f>IF(Table2[[#This Row],[yearID]]&gt;=1973,TRUE,FALSE)</f>
        <v>1</v>
      </c>
      <c r="D2569" t="s">
        <v>410</v>
      </c>
      <c r="E2569" t="s">
        <v>95</v>
      </c>
      <c r="F2569" t="s">
        <v>95</v>
      </c>
      <c r="G2569" t="str">
        <f>VLOOKUP(Table2[[#This Row],[franchID]],TeamsFranchises!$A$1:$D$121,2,FALSE)</f>
        <v>Baltimore Orioles</v>
      </c>
      <c r="H2569" t="s">
        <v>37</v>
      </c>
      <c r="I2569">
        <v>5</v>
      </c>
      <c r="J2569">
        <v>161</v>
      </c>
      <c r="K2569">
        <v>81</v>
      </c>
      <c r="L2569">
        <v>68</v>
      </c>
      <c r="M2569">
        <v>93</v>
      </c>
      <c r="N2569" t="s">
        <v>51</v>
      </c>
      <c r="O2569" t="s">
        <v>51</v>
      </c>
      <c r="P2569" t="s">
        <v>51</v>
      </c>
      <c r="Q2569">
        <f>IF(Table2[[#This Row],[LgWin]]="Y",1,0)</f>
        <v>0</v>
      </c>
      <c r="R2569" t="s">
        <v>51</v>
      </c>
      <c r="S2569">
        <f>IF(Table2[[#This Row],[WSWin]]="Y",1,0)</f>
        <v>0</v>
      </c>
      <c r="T2569">
        <v>782</v>
      </c>
      <c r="U2569">
        <v>5559</v>
      </c>
      <c r="V2569">
        <v>1486</v>
      </c>
      <c r="W2569">
        <v>322</v>
      </c>
      <c r="X2569">
        <v>30</v>
      </c>
      <c r="Y2569">
        <v>172</v>
      </c>
      <c r="Z2569">
        <v>533</v>
      </c>
      <c r="AA2569">
        <v>990</v>
      </c>
      <c r="AB2569">
        <v>81</v>
      </c>
      <c r="AC2569">
        <v>37</v>
      </c>
      <c r="AD2569">
        <v>42</v>
      </c>
      <c r="AE2569">
        <v>48</v>
      </c>
      <c r="AF2569">
        <v>869</v>
      </c>
      <c r="AG2569">
        <v>810</v>
      </c>
      <c r="AH2569">
        <v>5.13</v>
      </c>
      <c r="AI2569">
        <v>4</v>
      </c>
      <c r="AJ2569">
        <v>4</v>
      </c>
      <c r="AK2569">
        <v>35</v>
      </c>
      <c r="AL2569">
        <v>4266</v>
      </c>
      <c r="AM2569">
        <v>1538</v>
      </c>
      <c r="AN2569">
        <v>184</v>
      </c>
      <c r="AO2569">
        <v>687</v>
      </c>
      <c r="AP2569">
        <v>922</v>
      </c>
      <c r="AQ2569">
        <v>100</v>
      </c>
      <c r="AR2569">
        <v>163</v>
      </c>
      <c r="AS2569">
        <v>0.98299999999999998</v>
      </c>
      <c r="AT2569" t="s">
        <v>218</v>
      </c>
      <c r="AU2569" t="s">
        <v>583</v>
      </c>
      <c r="AV2569">
        <v>1950075</v>
      </c>
      <c r="AW2569">
        <v>101</v>
      </c>
      <c r="AX2569">
        <v>102</v>
      </c>
      <c r="AY2569" t="s">
        <v>95</v>
      </c>
      <c r="AZ2569" t="s">
        <v>95</v>
      </c>
      <c r="BA2569" t="s">
        <v>95</v>
      </c>
    </row>
    <row r="2570" spans="1:53" x14ac:dyDescent="0.55000000000000004">
      <c r="A2570">
        <v>2008</v>
      </c>
      <c r="B2570" t="b">
        <f>IF(Table2[[#This Row],[yearID]]&gt;=1903,TRUE,FALSE)</f>
        <v>1</v>
      </c>
      <c r="C2570" t="b">
        <f>IF(Table2[[#This Row],[yearID]]&gt;=1973,TRUE,FALSE)</f>
        <v>1</v>
      </c>
      <c r="D2570" t="s">
        <v>410</v>
      </c>
      <c r="E2570" t="s">
        <v>54</v>
      </c>
      <c r="F2570" t="s">
        <v>54</v>
      </c>
      <c r="G2570" t="str">
        <f>VLOOKUP(Table2[[#This Row],[franchID]],TeamsFranchises!$A$1:$D$121,2,FALSE)</f>
        <v>Boston Red Sox</v>
      </c>
      <c r="H2570" t="s">
        <v>37</v>
      </c>
      <c r="I2570">
        <v>2</v>
      </c>
      <c r="J2570">
        <v>162</v>
      </c>
      <c r="K2570">
        <v>81</v>
      </c>
      <c r="L2570">
        <v>95</v>
      </c>
      <c r="M2570">
        <v>67</v>
      </c>
      <c r="N2570" t="s">
        <v>51</v>
      </c>
      <c r="O2570" t="s">
        <v>76</v>
      </c>
      <c r="P2570" t="s">
        <v>51</v>
      </c>
      <c r="Q2570">
        <f>IF(Table2[[#This Row],[LgWin]]="Y",1,0)</f>
        <v>0</v>
      </c>
      <c r="R2570" t="s">
        <v>51</v>
      </c>
      <c r="S2570">
        <f>IF(Table2[[#This Row],[WSWin]]="Y",1,0)</f>
        <v>0</v>
      </c>
      <c r="T2570">
        <v>845</v>
      </c>
      <c r="U2570">
        <v>5596</v>
      </c>
      <c r="V2570">
        <v>1565</v>
      </c>
      <c r="W2570">
        <v>353</v>
      </c>
      <c r="X2570">
        <v>33</v>
      </c>
      <c r="Y2570">
        <v>173</v>
      </c>
      <c r="Z2570">
        <v>646</v>
      </c>
      <c r="AA2570">
        <v>1068</v>
      </c>
      <c r="AB2570">
        <v>120</v>
      </c>
      <c r="AC2570">
        <v>35</v>
      </c>
      <c r="AD2570">
        <v>70</v>
      </c>
      <c r="AE2570">
        <v>62</v>
      </c>
      <c r="AF2570">
        <v>694</v>
      </c>
      <c r="AG2570">
        <v>645</v>
      </c>
      <c r="AH2570">
        <v>4.01</v>
      </c>
      <c r="AI2570">
        <v>5</v>
      </c>
      <c r="AJ2570">
        <v>16</v>
      </c>
      <c r="AK2570">
        <v>47</v>
      </c>
      <c r="AL2570">
        <v>4339</v>
      </c>
      <c r="AM2570">
        <v>1369</v>
      </c>
      <c r="AN2570">
        <v>147</v>
      </c>
      <c r="AO2570">
        <v>548</v>
      </c>
      <c r="AP2570">
        <v>1185</v>
      </c>
      <c r="AQ2570">
        <v>85</v>
      </c>
      <c r="AR2570">
        <v>149</v>
      </c>
      <c r="AS2570">
        <v>0.98599999999999999</v>
      </c>
      <c r="AT2570" t="s">
        <v>441</v>
      </c>
      <c r="AU2570" t="s">
        <v>493</v>
      </c>
      <c r="AV2570">
        <v>3048250</v>
      </c>
      <c r="AW2570">
        <v>108</v>
      </c>
      <c r="AX2570">
        <v>106</v>
      </c>
      <c r="AY2570" t="s">
        <v>54</v>
      </c>
      <c r="AZ2570" t="s">
        <v>54</v>
      </c>
      <c r="BA2570" t="s">
        <v>54</v>
      </c>
    </row>
    <row r="2571" spans="1:53" x14ac:dyDescent="0.55000000000000004">
      <c r="A2571">
        <v>2008</v>
      </c>
      <c r="B2571" t="b">
        <f>IF(Table2[[#This Row],[yearID]]&gt;=1903,TRUE,FALSE)</f>
        <v>1</v>
      </c>
      <c r="C2571" t="b">
        <f>IF(Table2[[#This Row],[yearID]]&gt;=1973,TRUE,FALSE)</f>
        <v>1</v>
      </c>
      <c r="D2571" t="s">
        <v>410</v>
      </c>
      <c r="E2571" t="s">
        <v>415</v>
      </c>
      <c r="F2571" t="s">
        <v>416</v>
      </c>
      <c r="G2571" t="str">
        <f>VLOOKUP(Table2[[#This Row],[franchID]],TeamsFranchises!$A$1:$D$121,2,FALSE)</f>
        <v>Chicago White Sox</v>
      </c>
      <c r="H2571" t="s">
        <v>591</v>
      </c>
      <c r="I2571">
        <v>1</v>
      </c>
      <c r="J2571">
        <v>163</v>
      </c>
      <c r="K2571">
        <v>82</v>
      </c>
      <c r="L2571">
        <v>89</v>
      </c>
      <c r="M2571">
        <v>74</v>
      </c>
      <c r="N2571" t="s">
        <v>76</v>
      </c>
      <c r="O2571" t="s">
        <v>51</v>
      </c>
      <c r="P2571" t="s">
        <v>51</v>
      </c>
      <c r="Q2571">
        <f>IF(Table2[[#This Row],[LgWin]]="Y",1,0)</f>
        <v>0</v>
      </c>
      <c r="R2571" t="s">
        <v>51</v>
      </c>
      <c r="S2571">
        <f>IF(Table2[[#This Row],[WSWin]]="Y",1,0)</f>
        <v>0</v>
      </c>
      <c r="T2571">
        <v>811</v>
      </c>
      <c r="U2571">
        <v>5553</v>
      </c>
      <c r="V2571">
        <v>1458</v>
      </c>
      <c r="W2571">
        <v>296</v>
      </c>
      <c r="X2571">
        <v>13</v>
      </c>
      <c r="Y2571">
        <v>235</v>
      </c>
      <c r="Z2571">
        <v>540</v>
      </c>
      <c r="AA2571">
        <v>1016</v>
      </c>
      <c r="AB2571">
        <v>67</v>
      </c>
      <c r="AC2571">
        <v>34</v>
      </c>
      <c r="AD2571">
        <v>63</v>
      </c>
      <c r="AE2571">
        <v>47</v>
      </c>
      <c r="AF2571">
        <v>729</v>
      </c>
      <c r="AG2571">
        <v>658</v>
      </c>
      <c r="AH2571">
        <v>4.0599999999999996</v>
      </c>
      <c r="AI2571">
        <v>4</v>
      </c>
      <c r="AJ2571">
        <v>10</v>
      </c>
      <c r="AK2571">
        <v>34</v>
      </c>
      <c r="AL2571">
        <v>4373</v>
      </c>
      <c r="AM2571">
        <v>1471</v>
      </c>
      <c r="AN2571">
        <v>156</v>
      </c>
      <c r="AO2571">
        <v>460</v>
      </c>
      <c r="AP2571">
        <v>1147</v>
      </c>
      <c r="AQ2571">
        <v>108</v>
      </c>
      <c r="AR2571">
        <v>155</v>
      </c>
      <c r="AS2571">
        <v>0.98299999999999998</v>
      </c>
      <c r="AT2571" t="s">
        <v>417</v>
      </c>
      <c r="AU2571" t="s">
        <v>617</v>
      </c>
      <c r="AV2571">
        <v>2500648</v>
      </c>
      <c r="AW2571">
        <v>105</v>
      </c>
      <c r="AX2571">
        <v>105</v>
      </c>
      <c r="AY2571" t="s">
        <v>416</v>
      </c>
      <c r="AZ2571" t="s">
        <v>415</v>
      </c>
      <c r="BA2571" t="s">
        <v>415</v>
      </c>
    </row>
    <row r="2572" spans="1:53" x14ac:dyDescent="0.55000000000000004">
      <c r="A2572">
        <v>2008</v>
      </c>
      <c r="B2572" t="b">
        <f>IF(Table2[[#This Row],[yearID]]&gt;=1903,TRUE,FALSE)</f>
        <v>1</v>
      </c>
      <c r="C2572" t="b">
        <f>IF(Table2[[#This Row],[yearID]]&gt;=1973,TRUE,FALSE)</f>
        <v>1</v>
      </c>
      <c r="D2572" t="s">
        <v>157</v>
      </c>
      <c r="E2572" t="s">
        <v>161</v>
      </c>
      <c r="F2572" t="s">
        <v>162</v>
      </c>
      <c r="G2572" t="str">
        <f>VLOOKUP(Table2[[#This Row],[franchID]],TeamsFranchises!$A$1:$D$121,2,FALSE)</f>
        <v>Chicago Cubs</v>
      </c>
      <c r="H2572" t="s">
        <v>591</v>
      </c>
      <c r="I2572">
        <v>1</v>
      </c>
      <c r="J2572">
        <v>161</v>
      </c>
      <c r="K2572">
        <v>81</v>
      </c>
      <c r="L2572">
        <v>97</v>
      </c>
      <c r="M2572">
        <v>64</v>
      </c>
      <c r="N2572" t="s">
        <v>76</v>
      </c>
      <c r="O2572" t="s">
        <v>51</v>
      </c>
      <c r="P2572" t="s">
        <v>51</v>
      </c>
      <c r="Q2572">
        <f>IF(Table2[[#This Row],[LgWin]]="Y",1,0)</f>
        <v>0</v>
      </c>
      <c r="R2572" t="s">
        <v>51</v>
      </c>
      <c r="S2572">
        <f>IF(Table2[[#This Row],[WSWin]]="Y",1,0)</f>
        <v>0</v>
      </c>
      <c r="T2572">
        <v>855</v>
      </c>
      <c r="U2572">
        <v>5588</v>
      </c>
      <c r="V2572">
        <v>1552</v>
      </c>
      <c r="W2572">
        <v>329</v>
      </c>
      <c r="X2572">
        <v>21</v>
      </c>
      <c r="Y2572">
        <v>184</v>
      </c>
      <c r="Z2572">
        <v>636</v>
      </c>
      <c r="AA2572">
        <v>1186</v>
      </c>
      <c r="AB2572">
        <v>87</v>
      </c>
      <c r="AC2572">
        <v>34</v>
      </c>
      <c r="AD2572">
        <v>50</v>
      </c>
      <c r="AE2572">
        <v>45</v>
      </c>
      <c r="AF2572">
        <v>671</v>
      </c>
      <c r="AG2572">
        <v>624</v>
      </c>
      <c r="AH2572">
        <v>3.87</v>
      </c>
      <c r="AI2572">
        <v>2</v>
      </c>
      <c r="AJ2572">
        <v>8</v>
      </c>
      <c r="AK2572">
        <v>44</v>
      </c>
      <c r="AL2572">
        <v>4352</v>
      </c>
      <c r="AM2572">
        <v>1329</v>
      </c>
      <c r="AN2572">
        <v>160</v>
      </c>
      <c r="AO2572">
        <v>548</v>
      </c>
      <c r="AP2572">
        <v>1264</v>
      </c>
      <c r="AQ2572">
        <v>99</v>
      </c>
      <c r="AR2572">
        <v>118</v>
      </c>
      <c r="AS2572">
        <v>0.98299999999999998</v>
      </c>
      <c r="AT2572" t="s">
        <v>434</v>
      </c>
      <c r="AU2572" t="s">
        <v>473</v>
      </c>
      <c r="AV2572">
        <v>3300200</v>
      </c>
      <c r="AW2572">
        <v>108</v>
      </c>
      <c r="AX2572">
        <v>107</v>
      </c>
      <c r="AY2572" t="s">
        <v>162</v>
      </c>
      <c r="AZ2572" t="s">
        <v>161</v>
      </c>
      <c r="BA2572" t="s">
        <v>161</v>
      </c>
    </row>
    <row r="2573" spans="1:53" x14ac:dyDescent="0.55000000000000004">
      <c r="A2573">
        <v>2008</v>
      </c>
      <c r="B2573" t="b">
        <f>IF(Table2[[#This Row],[yearID]]&gt;=1903,TRUE,FALSE)</f>
        <v>1</v>
      </c>
      <c r="C2573" t="b">
        <f>IF(Table2[[#This Row],[yearID]]&gt;=1973,TRUE,FALSE)</f>
        <v>1</v>
      </c>
      <c r="D2573" t="s">
        <v>157</v>
      </c>
      <c r="E2573" t="s">
        <v>167</v>
      </c>
      <c r="F2573" t="s">
        <v>167</v>
      </c>
      <c r="G2573" t="str">
        <f>VLOOKUP(Table2[[#This Row],[franchID]],TeamsFranchises!$A$1:$D$121,2,FALSE)</f>
        <v>Cincinnati Reds</v>
      </c>
      <c r="H2573" t="s">
        <v>591</v>
      </c>
      <c r="I2573">
        <v>5</v>
      </c>
      <c r="J2573">
        <v>162</v>
      </c>
      <c r="K2573">
        <v>81</v>
      </c>
      <c r="L2573">
        <v>74</v>
      </c>
      <c r="M2573">
        <v>88</v>
      </c>
      <c r="N2573" t="s">
        <v>51</v>
      </c>
      <c r="O2573" t="s">
        <v>51</v>
      </c>
      <c r="P2573" t="s">
        <v>51</v>
      </c>
      <c r="Q2573">
        <f>IF(Table2[[#This Row],[LgWin]]="Y",1,0)</f>
        <v>0</v>
      </c>
      <c r="R2573" t="s">
        <v>51</v>
      </c>
      <c r="S2573">
        <f>IF(Table2[[#This Row],[WSWin]]="Y",1,0)</f>
        <v>0</v>
      </c>
      <c r="T2573">
        <v>704</v>
      </c>
      <c r="U2573">
        <v>5465</v>
      </c>
      <c r="V2573">
        <v>1351</v>
      </c>
      <c r="W2573">
        <v>269</v>
      </c>
      <c r="X2573">
        <v>24</v>
      </c>
      <c r="Y2573">
        <v>187</v>
      </c>
      <c r="Z2573">
        <v>560</v>
      </c>
      <c r="AA2573">
        <v>1125</v>
      </c>
      <c r="AB2573">
        <v>85</v>
      </c>
      <c r="AC2573">
        <v>47</v>
      </c>
      <c r="AD2573">
        <v>50</v>
      </c>
      <c r="AE2573">
        <v>41</v>
      </c>
      <c r="AF2573">
        <v>800</v>
      </c>
      <c r="AG2573">
        <v>729</v>
      </c>
      <c r="AH2573">
        <v>4.55</v>
      </c>
      <c r="AI2573">
        <v>2</v>
      </c>
      <c r="AJ2573">
        <v>6</v>
      </c>
      <c r="AK2573">
        <v>34</v>
      </c>
      <c r="AL2573">
        <v>4327</v>
      </c>
      <c r="AM2573">
        <v>1542</v>
      </c>
      <c r="AN2573">
        <v>201</v>
      </c>
      <c r="AO2573">
        <v>557</v>
      </c>
      <c r="AP2573">
        <v>1227</v>
      </c>
      <c r="AQ2573">
        <v>114</v>
      </c>
      <c r="AR2573">
        <v>156</v>
      </c>
      <c r="AS2573">
        <v>0.98099999999999998</v>
      </c>
      <c r="AT2573" t="s">
        <v>165</v>
      </c>
      <c r="AU2573" t="s">
        <v>618</v>
      </c>
      <c r="AV2573">
        <v>2058632</v>
      </c>
      <c r="AW2573">
        <v>102</v>
      </c>
      <c r="AX2573">
        <v>103</v>
      </c>
      <c r="AY2573" t="s">
        <v>167</v>
      </c>
      <c r="AZ2573" t="s">
        <v>167</v>
      </c>
      <c r="BA2573" t="s">
        <v>167</v>
      </c>
    </row>
    <row r="2574" spans="1:53" x14ac:dyDescent="0.55000000000000004">
      <c r="A2574">
        <v>2008</v>
      </c>
      <c r="B2574" t="b">
        <f>IF(Table2[[#This Row],[yearID]]&gt;=1903,TRUE,FALSE)</f>
        <v>1</v>
      </c>
      <c r="C2574" t="b">
        <f>IF(Table2[[#This Row],[yearID]]&gt;=1973,TRUE,FALSE)</f>
        <v>1</v>
      </c>
      <c r="D2574" t="s">
        <v>410</v>
      </c>
      <c r="E2574" t="s">
        <v>64</v>
      </c>
      <c r="F2574" t="s">
        <v>64</v>
      </c>
      <c r="G2574" t="str">
        <f>VLOOKUP(Table2[[#This Row],[franchID]],TeamsFranchises!$A$1:$D$121,2,FALSE)</f>
        <v>Cleveland Indians</v>
      </c>
      <c r="H2574" t="s">
        <v>591</v>
      </c>
      <c r="I2574">
        <v>3</v>
      </c>
      <c r="J2574">
        <v>162</v>
      </c>
      <c r="K2574">
        <v>81</v>
      </c>
      <c r="L2574">
        <v>81</v>
      </c>
      <c r="M2574">
        <v>81</v>
      </c>
      <c r="N2574" t="s">
        <v>51</v>
      </c>
      <c r="O2574" t="s">
        <v>51</v>
      </c>
      <c r="P2574" t="s">
        <v>51</v>
      </c>
      <c r="Q2574">
        <f>IF(Table2[[#This Row],[LgWin]]="Y",1,0)</f>
        <v>0</v>
      </c>
      <c r="R2574" t="s">
        <v>51</v>
      </c>
      <c r="S2574">
        <f>IF(Table2[[#This Row],[WSWin]]="Y",1,0)</f>
        <v>0</v>
      </c>
      <c r="T2574">
        <v>805</v>
      </c>
      <c r="U2574">
        <v>5543</v>
      </c>
      <c r="V2574">
        <v>1455</v>
      </c>
      <c r="W2574">
        <v>339</v>
      </c>
      <c r="X2574">
        <v>22</v>
      </c>
      <c r="Y2574">
        <v>171</v>
      </c>
      <c r="Z2574">
        <v>560</v>
      </c>
      <c r="AA2574">
        <v>1213</v>
      </c>
      <c r="AB2574">
        <v>77</v>
      </c>
      <c r="AC2574">
        <v>29</v>
      </c>
      <c r="AD2574">
        <v>103</v>
      </c>
      <c r="AE2574">
        <v>49</v>
      </c>
      <c r="AF2574">
        <v>761</v>
      </c>
      <c r="AG2574">
        <v>711</v>
      </c>
      <c r="AH2574">
        <v>4.45</v>
      </c>
      <c r="AI2574">
        <v>10</v>
      </c>
      <c r="AJ2574">
        <v>13</v>
      </c>
      <c r="AK2574">
        <v>31</v>
      </c>
      <c r="AL2574">
        <v>4311</v>
      </c>
      <c r="AM2574">
        <v>1530</v>
      </c>
      <c r="AN2574">
        <v>170</v>
      </c>
      <c r="AO2574">
        <v>444</v>
      </c>
      <c r="AP2574">
        <v>986</v>
      </c>
      <c r="AQ2574">
        <v>94</v>
      </c>
      <c r="AR2574">
        <v>182</v>
      </c>
      <c r="AS2574">
        <v>0.98499999999999999</v>
      </c>
      <c r="AT2574" t="s">
        <v>487</v>
      </c>
      <c r="AU2574" t="s">
        <v>592</v>
      </c>
      <c r="AV2574">
        <v>2169760</v>
      </c>
      <c r="AW2574">
        <v>98</v>
      </c>
      <c r="AX2574">
        <v>98</v>
      </c>
      <c r="AY2574" t="s">
        <v>64</v>
      </c>
      <c r="AZ2574" t="s">
        <v>64</v>
      </c>
      <c r="BA2574" t="s">
        <v>64</v>
      </c>
    </row>
    <row r="2575" spans="1:53" x14ac:dyDescent="0.55000000000000004">
      <c r="A2575">
        <v>2008</v>
      </c>
      <c r="B2575" t="b">
        <f>IF(Table2[[#This Row],[yearID]]&gt;=1903,TRUE,FALSE)</f>
        <v>1</v>
      </c>
      <c r="C2575" t="b">
        <f>IF(Table2[[#This Row],[yearID]]&gt;=1973,TRUE,FALSE)</f>
        <v>1</v>
      </c>
      <c r="D2575" t="s">
        <v>157</v>
      </c>
      <c r="E2575" t="s">
        <v>241</v>
      </c>
      <c r="F2575" t="s">
        <v>241</v>
      </c>
      <c r="G2575" t="str">
        <f>VLOOKUP(Table2[[#This Row],[franchID]],TeamsFranchises!$A$1:$D$121,2,FALSE)</f>
        <v>Colorado Rockies</v>
      </c>
      <c r="H2575" t="s">
        <v>8</v>
      </c>
      <c r="I2575">
        <v>3</v>
      </c>
      <c r="J2575">
        <v>162</v>
      </c>
      <c r="K2575">
        <v>81</v>
      </c>
      <c r="L2575">
        <v>74</v>
      </c>
      <c r="M2575">
        <v>88</v>
      </c>
      <c r="N2575" t="s">
        <v>51</v>
      </c>
      <c r="O2575" t="s">
        <v>51</v>
      </c>
      <c r="P2575" t="s">
        <v>51</v>
      </c>
      <c r="Q2575">
        <f>IF(Table2[[#This Row],[LgWin]]="Y",1,0)</f>
        <v>0</v>
      </c>
      <c r="R2575" t="s">
        <v>51</v>
      </c>
      <c r="S2575">
        <f>IF(Table2[[#This Row],[WSWin]]="Y",1,0)</f>
        <v>0</v>
      </c>
      <c r="T2575">
        <v>747</v>
      </c>
      <c r="U2575">
        <v>5557</v>
      </c>
      <c r="V2575">
        <v>1462</v>
      </c>
      <c r="W2575">
        <v>310</v>
      </c>
      <c r="X2575">
        <v>28</v>
      </c>
      <c r="Y2575">
        <v>160</v>
      </c>
      <c r="Z2575">
        <v>570</v>
      </c>
      <c r="AA2575">
        <v>1209</v>
      </c>
      <c r="AB2575">
        <v>141</v>
      </c>
      <c r="AC2575">
        <v>37</v>
      </c>
      <c r="AD2575">
        <v>57</v>
      </c>
      <c r="AE2575">
        <v>38</v>
      </c>
      <c r="AF2575">
        <v>822</v>
      </c>
      <c r="AG2575">
        <v>766</v>
      </c>
      <c r="AH2575">
        <v>4.7699999999999996</v>
      </c>
      <c r="AI2575">
        <v>3</v>
      </c>
      <c r="AJ2575">
        <v>8</v>
      </c>
      <c r="AK2575">
        <v>36</v>
      </c>
      <c r="AL2575">
        <v>4338</v>
      </c>
      <c r="AM2575">
        <v>1547</v>
      </c>
      <c r="AN2575">
        <v>148</v>
      </c>
      <c r="AO2575">
        <v>562</v>
      </c>
      <c r="AP2575">
        <v>1041</v>
      </c>
      <c r="AQ2575">
        <v>96</v>
      </c>
      <c r="AR2575">
        <v>176</v>
      </c>
      <c r="AS2575">
        <v>0.98499999999999999</v>
      </c>
      <c r="AT2575" t="s">
        <v>584</v>
      </c>
      <c r="AU2575" t="s">
        <v>594</v>
      </c>
      <c r="AV2575">
        <v>2650218</v>
      </c>
      <c r="AW2575">
        <v>109</v>
      </c>
      <c r="AX2575">
        <v>109</v>
      </c>
      <c r="AY2575" t="s">
        <v>241</v>
      </c>
      <c r="AZ2575" t="s">
        <v>241</v>
      </c>
      <c r="BA2575" t="s">
        <v>241</v>
      </c>
    </row>
    <row r="2576" spans="1:53" x14ac:dyDescent="0.55000000000000004">
      <c r="A2576">
        <v>2008</v>
      </c>
      <c r="B2576" t="b">
        <f>IF(Table2[[#This Row],[yearID]]&gt;=1903,TRUE,FALSE)</f>
        <v>1</v>
      </c>
      <c r="C2576" t="b">
        <f>IF(Table2[[#This Row],[yearID]]&gt;=1973,TRUE,FALSE)</f>
        <v>1</v>
      </c>
      <c r="D2576" t="s">
        <v>410</v>
      </c>
      <c r="E2576" t="s">
        <v>419</v>
      </c>
      <c r="F2576" t="s">
        <v>419</v>
      </c>
      <c r="G2576" t="str">
        <f>VLOOKUP(Table2[[#This Row],[franchID]],TeamsFranchises!$A$1:$D$121,2,FALSE)</f>
        <v>Detroit Tigers</v>
      </c>
      <c r="H2576" t="s">
        <v>591</v>
      </c>
      <c r="I2576">
        <v>5</v>
      </c>
      <c r="J2576">
        <v>162</v>
      </c>
      <c r="K2576">
        <v>81</v>
      </c>
      <c r="L2576">
        <v>74</v>
      </c>
      <c r="M2576">
        <v>88</v>
      </c>
      <c r="N2576" t="s">
        <v>51</v>
      </c>
      <c r="O2576" t="s">
        <v>51</v>
      </c>
      <c r="P2576" t="s">
        <v>51</v>
      </c>
      <c r="Q2576">
        <f>IF(Table2[[#This Row],[LgWin]]="Y",1,0)</f>
        <v>0</v>
      </c>
      <c r="R2576" t="s">
        <v>51</v>
      </c>
      <c r="S2576">
        <f>IF(Table2[[#This Row],[WSWin]]="Y",1,0)</f>
        <v>0</v>
      </c>
      <c r="T2576">
        <v>821</v>
      </c>
      <c r="U2576">
        <v>5641</v>
      </c>
      <c r="V2576">
        <v>1529</v>
      </c>
      <c r="W2576">
        <v>293</v>
      </c>
      <c r="X2576">
        <v>41</v>
      </c>
      <c r="Y2576">
        <v>200</v>
      </c>
      <c r="Z2576">
        <v>572</v>
      </c>
      <c r="AA2576">
        <v>1076</v>
      </c>
      <c r="AB2576">
        <v>63</v>
      </c>
      <c r="AC2576">
        <v>31</v>
      </c>
      <c r="AD2576">
        <v>44</v>
      </c>
      <c r="AE2576">
        <v>44</v>
      </c>
      <c r="AF2576">
        <v>857</v>
      </c>
      <c r="AG2576">
        <v>786</v>
      </c>
      <c r="AH2576">
        <v>4.9000000000000004</v>
      </c>
      <c r="AI2576">
        <v>1</v>
      </c>
      <c r="AJ2576">
        <v>2</v>
      </c>
      <c r="AK2576">
        <v>34</v>
      </c>
      <c r="AL2576">
        <v>4335</v>
      </c>
      <c r="AM2576">
        <v>1541</v>
      </c>
      <c r="AN2576">
        <v>172</v>
      </c>
      <c r="AO2576">
        <v>644</v>
      </c>
      <c r="AP2576">
        <v>991</v>
      </c>
      <c r="AQ2576">
        <v>113</v>
      </c>
      <c r="AR2576">
        <v>172</v>
      </c>
      <c r="AS2576">
        <v>0.98099999999999998</v>
      </c>
      <c r="AT2576" t="s">
        <v>420</v>
      </c>
      <c r="AU2576" t="s">
        <v>610</v>
      </c>
      <c r="AV2576">
        <v>3202645</v>
      </c>
      <c r="AW2576">
        <v>103</v>
      </c>
      <c r="AX2576">
        <v>103</v>
      </c>
      <c r="AY2576" t="s">
        <v>419</v>
      </c>
      <c r="AZ2576" t="s">
        <v>419</v>
      </c>
      <c r="BA2576" t="s">
        <v>419</v>
      </c>
    </row>
    <row r="2577" spans="1:53" x14ac:dyDescent="0.55000000000000004">
      <c r="A2577">
        <v>2008</v>
      </c>
      <c r="B2577" t="b">
        <f>IF(Table2[[#This Row],[yearID]]&gt;=1903,TRUE,FALSE)</f>
        <v>1</v>
      </c>
      <c r="C2577" t="b">
        <f>IF(Table2[[#This Row],[yearID]]&gt;=1973,TRUE,FALSE)</f>
        <v>1</v>
      </c>
      <c r="D2577" t="s">
        <v>157</v>
      </c>
      <c r="E2577" t="s">
        <v>586</v>
      </c>
      <c r="F2577" t="s">
        <v>587</v>
      </c>
      <c r="G2577" t="str">
        <f>VLOOKUP(Table2[[#This Row],[franchID]],TeamsFranchises!$A$1:$D$121,2,FALSE)</f>
        <v>Florida Marlins</v>
      </c>
      <c r="H2577" t="s">
        <v>37</v>
      </c>
      <c r="I2577">
        <v>3</v>
      </c>
      <c r="J2577">
        <v>161</v>
      </c>
      <c r="K2577">
        <v>81</v>
      </c>
      <c r="L2577">
        <v>84</v>
      </c>
      <c r="M2577">
        <v>77</v>
      </c>
      <c r="N2577" t="s">
        <v>51</v>
      </c>
      <c r="O2577" t="s">
        <v>51</v>
      </c>
      <c r="P2577" t="s">
        <v>51</v>
      </c>
      <c r="Q2577">
        <f>IF(Table2[[#This Row],[LgWin]]="Y",1,0)</f>
        <v>0</v>
      </c>
      <c r="R2577" t="s">
        <v>51</v>
      </c>
      <c r="S2577">
        <f>IF(Table2[[#This Row],[WSWin]]="Y",1,0)</f>
        <v>0</v>
      </c>
      <c r="T2577">
        <v>770</v>
      </c>
      <c r="U2577">
        <v>5499</v>
      </c>
      <c r="V2577">
        <v>1397</v>
      </c>
      <c r="W2577">
        <v>302</v>
      </c>
      <c r="X2577">
        <v>28</v>
      </c>
      <c r="Y2577">
        <v>208</v>
      </c>
      <c r="Z2577">
        <v>543</v>
      </c>
      <c r="AA2577">
        <v>1371</v>
      </c>
      <c r="AB2577">
        <v>76</v>
      </c>
      <c r="AC2577">
        <v>28</v>
      </c>
      <c r="AD2577">
        <v>69</v>
      </c>
      <c r="AE2577">
        <v>46</v>
      </c>
      <c r="AF2577">
        <v>767</v>
      </c>
      <c r="AG2577">
        <v>707</v>
      </c>
      <c r="AH2577">
        <v>4.43</v>
      </c>
      <c r="AI2577">
        <v>2</v>
      </c>
      <c r="AJ2577">
        <v>8</v>
      </c>
      <c r="AK2577">
        <v>36</v>
      </c>
      <c r="AL2577">
        <v>4306</v>
      </c>
      <c r="AM2577">
        <v>1421</v>
      </c>
      <c r="AN2577">
        <v>161</v>
      </c>
      <c r="AO2577">
        <v>586</v>
      </c>
      <c r="AP2577">
        <v>1127</v>
      </c>
      <c r="AQ2577">
        <v>117</v>
      </c>
      <c r="AR2577">
        <v>122</v>
      </c>
      <c r="AS2577">
        <v>0.98</v>
      </c>
      <c r="AT2577" t="s">
        <v>588</v>
      </c>
      <c r="AU2577" t="s">
        <v>625</v>
      </c>
      <c r="AV2577">
        <v>1335076</v>
      </c>
      <c r="AW2577">
        <v>101</v>
      </c>
      <c r="AX2577">
        <v>101</v>
      </c>
      <c r="AY2577" t="s">
        <v>587</v>
      </c>
      <c r="AZ2577" t="s">
        <v>586</v>
      </c>
      <c r="BA2577" t="s">
        <v>586</v>
      </c>
    </row>
    <row r="2578" spans="1:53" x14ac:dyDescent="0.55000000000000004">
      <c r="A2578">
        <v>2008</v>
      </c>
      <c r="B2578" t="b">
        <f>IF(Table2[[#This Row],[yearID]]&gt;=1903,TRUE,FALSE)</f>
        <v>1</v>
      </c>
      <c r="C2578" t="b">
        <f>IF(Table2[[#This Row],[yearID]]&gt;=1973,TRUE,FALSE)</f>
        <v>1</v>
      </c>
      <c r="D2578" t="s">
        <v>157</v>
      </c>
      <c r="E2578" t="s">
        <v>528</v>
      </c>
      <c r="F2578" t="s">
        <v>528</v>
      </c>
      <c r="G2578" t="str">
        <f>VLOOKUP(Table2[[#This Row],[franchID]],TeamsFranchises!$A$1:$D$121,2,FALSE)</f>
        <v>Houston Astros</v>
      </c>
      <c r="H2578" t="s">
        <v>591</v>
      </c>
      <c r="I2578">
        <v>3</v>
      </c>
      <c r="J2578">
        <v>161</v>
      </c>
      <c r="K2578">
        <v>80</v>
      </c>
      <c r="L2578">
        <v>86</v>
      </c>
      <c r="M2578">
        <v>75</v>
      </c>
      <c r="N2578" t="s">
        <v>51</v>
      </c>
      <c r="O2578" t="s">
        <v>51</v>
      </c>
      <c r="P2578" t="s">
        <v>51</v>
      </c>
      <c r="Q2578">
        <f>IF(Table2[[#This Row],[LgWin]]="Y",1,0)</f>
        <v>0</v>
      </c>
      <c r="R2578" t="s">
        <v>51</v>
      </c>
      <c r="S2578">
        <f>IF(Table2[[#This Row],[WSWin]]="Y",1,0)</f>
        <v>0</v>
      </c>
      <c r="T2578">
        <v>712</v>
      </c>
      <c r="U2578">
        <v>5451</v>
      </c>
      <c r="V2578">
        <v>1432</v>
      </c>
      <c r="W2578">
        <v>284</v>
      </c>
      <c r="X2578">
        <v>22</v>
      </c>
      <c r="Y2578">
        <v>167</v>
      </c>
      <c r="Z2578">
        <v>449</v>
      </c>
      <c r="AA2578">
        <v>1051</v>
      </c>
      <c r="AB2578">
        <v>114</v>
      </c>
      <c r="AC2578">
        <v>52</v>
      </c>
      <c r="AD2578">
        <v>52</v>
      </c>
      <c r="AE2578">
        <v>41</v>
      </c>
      <c r="AF2578">
        <v>743</v>
      </c>
      <c r="AG2578">
        <v>691</v>
      </c>
      <c r="AH2578">
        <v>4.3600000000000003</v>
      </c>
      <c r="AI2578">
        <v>4</v>
      </c>
      <c r="AJ2578">
        <v>13</v>
      </c>
      <c r="AK2578">
        <v>48</v>
      </c>
      <c r="AL2578">
        <v>4276</v>
      </c>
      <c r="AM2578">
        <v>1453</v>
      </c>
      <c r="AN2578">
        <v>197</v>
      </c>
      <c r="AO2578">
        <v>492</v>
      </c>
      <c r="AP2578">
        <v>1095</v>
      </c>
      <c r="AQ2578">
        <v>67</v>
      </c>
      <c r="AR2578">
        <v>142</v>
      </c>
      <c r="AS2578">
        <v>0.98899999999999999</v>
      </c>
      <c r="AT2578" t="s">
        <v>539</v>
      </c>
      <c r="AU2578" t="s">
        <v>616</v>
      </c>
      <c r="AV2578">
        <v>2779487</v>
      </c>
      <c r="AW2578">
        <v>98</v>
      </c>
      <c r="AX2578">
        <v>98</v>
      </c>
      <c r="AY2578" t="s">
        <v>528</v>
      </c>
      <c r="AZ2578" t="s">
        <v>528</v>
      </c>
      <c r="BA2578" t="s">
        <v>528</v>
      </c>
    </row>
    <row r="2579" spans="1:53" x14ac:dyDescent="0.55000000000000004">
      <c r="A2579">
        <v>2008</v>
      </c>
      <c r="B2579" t="b">
        <f>IF(Table2[[#This Row],[yearID]]&gt;=1903,TRUE,FALSE)</f>
        <v>1</v>
      </c>
      <c r="C2579" t="b">
        <f>IF(Table2[[#This Row],[yearID]]&gt;=1973,TRUE,FALSE)</f>
        <v>1</v>
      </c>
      <c r="D2579" t="s">
        <v>410</v>
      </c>
      <c r="E2579" t="s">
        <v>509</v>
      </c>
      <c r="F2579" t="s">
        <v>548</v>
      </c>
      <c r="G2579" t="str">
        <f>VLOOKUP(Table2[[#This Row],[franchID]],TeamsFranchises!$A$1:$D$121,2,FALSE)</f>
        <v>Kansas City Royals</v>
      </c>
      <c r="H2579" t="s">
        <v>591</v>
      </c>
      <c r="I2579">
        <v>4</v>
      </c>
      <c r="J2579">
        <v>162</v>
      </c>
      <c r="K2579">
        <v>81</v>
      </c>
      <c r="L2579">
        <v>75</v>
      </c>
      <c r="M2579">
        <v>87</v>
      </c>
      <c r="N2579" t="s">
        <v>51</v>
      </c>
      <c r="O2579" t="s">
        <v>51</v>
      </c>
      <c r="P2579" t="s">
        <v>51</v>
      </c>
      <c r="Q2579">
        <f>IF(Table2[[#This Row],[LgWin]]="Y",1,0)</f>
        <v>0</v>
      </c>
      <c r="R2579" t="s">
        <v>51</v>
      </c>
      <c r="S2579">
        <f>IF(Table2[[#This Row],[WSWin]]="Y",1,0)</f>
        <v>0</v>
      </c>
      <c r="T2579">
        <v>691</v>
      </c>
      <c r="U2579">
        <v>5608</v>
      </c>
      <c r="V2579">
        <v>1507</v>
      </c>
      <c r="W2579">
        <v>303</v>
      </c>
      <c r="X2579">
        <v>28</v>
      </c>
      <c r="Y2579">
        <v>120</v>
      </c>
      <c r="Z2579">
        <v>392</v>
      </c>
      <c r="AA2579">
        <v>1005</v>
      </c>
      <c r="AB2579">
        <v>79</v>
      </c>
      <c r="AC2579">
        <v>38</v>
      </c>
      <c r="AD2579">
        <v>50</v>
      </c>
      <c r="AE2579">
        <v>36</v>
      </c>
      <c r="AF2579">
        <v>781</v>
      </c>
      <c r="AG2579">
        <v>720</v>
      </c>
      <c r="AH2579">
        <v>4.4800000000000004</v>
      </c>
      <c r="AI2579">
        <v>2</v>
      </c>
      <c r="AJ2579">
        <v>8</v>
      </c>
      <c r="AK2579">
        <v>44</v>
      </c>
      <c r="AL2579">
        <v>4337</v>
      </c>
      <c r="AM2579">
        <v>1473</v>
      </c>
      <c r="AN2579">
        <v>159</v>
      </c>
      <c r="AO2579">
        <v>515</v>
      </c>
      <c r="AP2579">
        <v>1085</v>
      </c>
      <c r="AQ2579">
        <v>96</v>
      </c>
      <c r="AR2579">
        <v>159</v>
      </c>
      <c r="AS2579">
        <v>0.98399999999999999</v>
      </c>
      <c r="AT2579" t="s">
        <v>549</v>
      </c>
      <c r="AU2579" t="s">
        <v>590</v>
      </c>
      <c r="AV2579">
        <v>1578922</v>
      </c>
      <c r="AW2579">
        <v>98</v>
      </c>
      <c r="AX2579">
        <v>100</v>
      </c>
      <c r="AY2579" t="s">
        <v>548</v>
      </c>
      <c r="AZ2579" t="s">
        <v>509</v>
      </c>
      <c r="BA2579" t="s">
        <v>509</v>
      </c>
    </row>
    <row r="2580" spans="1:53" x14ac:dyDescent="0.55000000000000004">
      <c r="A2580">
        <v>2008</v>
      </c>
      <c r="B2580" t="b">
        <f>IF(Table2[[#This Row],[yearID]]&gt;=1903,TRUE,FALSE)</f>
        <v>1</v>
      </c>
      <c r="C2580" t="b">
        <f>IF(Table2[[#This Row],[yearID]]&gt;=1973,TRUE,FALSE)</f>
        <v>1</v>
      </c>
      <c r="D2580" t="s">
        <v>410</v>
      </c>
      <c r="E2580" t="s">
        <v>519</v>
      </c>
      <c r="F2580" t="s">
        <v>520</v>
      </c>
      <c r="G2580" t="str">
        <f>VLOOKUP(Table2[[#This Row],[franchID]],TeamsFranchises!$A$1:$D$121,2,FALSE)</f>
        <v>Los Angeles Angels of Anaheim</v>
      </c>
      <c r="H2580" t="s">
        <v>8</v>
      </c>
      <c r="I2580">
        <v>1</v>
      </c>
      <c r="J2580">
        <v>162</v>
      </c>
      <c r="K2580">
        <v>81</v>
      </c>
      <c r="L2580">
        <v>100</v>
      </c>
      <c r="M2580">
        <v>62</v>
      </c>
      <c r="N2580" t="s">
        <v>76</v>
      </c>
      <c r="O2580" t="s">
        <v>51</v>
      </c>
      <c r="P2580" t="s">
        <v>51</v>
      </c>
      <c r="Q2580">
        <f>IF(Table2[[#This Row],[LgWin]]="Y",1,0)</f>
        <v>0</v>
      </c>
      <c r="R2580" t="s">
        <v>51</v>
      </c>
      <c r="S2580">
        <f>IF(Table2[[#This Row],[WSWin]]="Y",1,0)</f>
        <v>0</v>
      </c>
      <c r="T2580">
        <v>765</v>
      </c>
      <c r="U2580">
        <v>5540</v>
      </c>
      <c r="V2580">
        <v>1486</v>
      </c>
      <c r="W2580">
        <v>274</v>
      </c>
      <c r="X2580">
        <v>25</v>
      </c>
      <c r="Y2580">
        <v>159</v>
      </c>
      <c r="Z2580">
        <v>481</v>
      </c>
      <c r="AA2580">
        <v>987</v>
      </c>
      <c r="AB2580">
        <v>129</v>
      </c>
      <c r="AC2580">
        <v>48</v>
      </c>
      <c r="AD2580">
        <v>52</v>
      </c>
      <c r="AE2580">
        <v>50</v>
      </c>
      <c r="AF2580">
        <v>697</v>
      </c>
      <c r="AG2580">
        <v>644</v>
      </c>
      <c r="AH2580">
        <v>3.99</v>
      </c>
      <c r="AI2580">
        <v>7</v>
      </c>
      <c r="AJ2580">
        <v>10</v>
      </c>
      <c r="AK2580">
        <v>66</v>
      </c>
      <c r="AL2580">
        <v>4354</v>
      </c>
      <c r="AM2580">
        <v>1455</v>
      </c>
      <c r="AN2580">
        <v>160</v>
      </c>
      <c r="AO2580">
        <v>457</v>
      </c>
      <c r="AP2580">
        <v>1106</v>
      </c>
      <c r="AQ2580">
        <v>91</v>
      </c>
      <c r="AR2580">
        <v>159</v>
      </c>
      <c r="AS2580">
        <v>0.98499999999999999</v>
      </c>
      <c r="AT2580" t="s">
        <v>626</v>
      </c>
      <c r="AU2580" t="s">
        <v>627</v>
      </c>
      <c r="AV2580">
        <v>3336747</v>
      </c>
      <c r="AW2580">
        <v>103</v>
      </c>
      <c r="AX2580">
        <v>102</v>
      </c>
      <c r="AY2580" t="s">
        <v>519</v>
      </c>
      <c r="AZ2580" t="s">
        <v>520</v>
      </c>
      <c r="BA2580" t="s">
        <v>520</v>
      </c>
    </row>
    <row r="2581" spans="1:53" x14ac:dyDescent="0.55000000000000004">
      <c r="A2581">
        <v>2008</v>
      </c>
      <c r="B2581" t="b">
        <f>IF(Table2[[#This Row],[yearID]]&gt;=1903,TRUE,FALSE)</f>
        <v>1</v>
      </c>
      <c r="C2581" t="b">
        <f>IF(Table2[[#This Row],[yearID]]&gt;=1973,TRUE,FALSE)</f>
        <v>1</v>
      </c>
      <c r="D2581" t="s">
        <v>157</v>
      </c>
      <c r="E2581" t="s">
        <v>511</v>
      </c>
      <c r="F2581" t="s">
        <v>260</v>
      </c>
      <c r="G2581" t="str">
        <f>VLOOKUP(Table2[[#This Row],[franchID]],TeamsFranchises!$A$1:$D$121,2,FALSE)</f>
        <v>Los Angeles Dodgers</v>
      </c>
      <c r="H2581" t="s">
        <v>8</v>
      </c>
      <c r="I2581">
        <v>1</v>
      </c>
      <c r="J2581">
        <v>162</v>
      </c>
      <c r="K2581">
        <v>81</v>
      </c>
      <c r="L2581">
        <v>84</v>
      </c>
      <c r="M2581">
        <v>78</v>
      </c>
      <c r="N2581" t="s">
        <v>76</v>
      </c>
      <c r="O2581" t="s">
        <v>51</v>
      </c>
      <c r="P2581" t="s">
        <v>51</v>
      </c>
      <c r="Q2581">
        <f>IF(Table2[[#This Row],[LgWin]]="Y",1,0)</f>
        <v>0</v>
      </c>
      <c r="R2581" t="s">
        <v>51</v>
      </c>
      <c r="S2581">
        <f>IF(Table2[[#This Row],[WSWin]]="Y",1,0)</f>
        <v>0</v>
      </c>
      <c r="T2581">
        <v>700</v>
      </c>
      <c r="U2581">
        <v>5506</v>
      </c>
      <c r="V2581">
        <v>1455</v>
      </c>
      <c r="W2581">
        <v>271</v>
      </c>
      <c r="X2581">
        <v>29</v>
      </c>
      <c r="Y2581">
        <v>137</v>
      </c>
      <c r="Z2581">
        <v>543</v>
      </c>
      <c r="AA2581">
        <v>1032</v>
      </c>
      <c r="AB2581">
        <v>126</v>
      </c>
      <c r="AC2581">
        <v>43</v>
      </c>
      <c r="AD2581">
        <v>43</v>
      </c>
      <c r="AE2581">
        <v>38</v>
      </c>
      <c r="AF2581">
        <v>648</v>
      </c>
      <c r="AG2581">
        <v>591</v>
      </c>
      <c r="AH2581">
        <v>3.68</v>
      </c>
      <c r="AI2581">
        <v>5</v>
      </c>
      <c r="AJ2581">
        <v>11</v>
      </c>
      <c r="AK2581">
        <v>35</v>
      </c>
      <c r="AL2581">
        <v>4342</v>
      </c>
      <c r="AM2581">
        <v>1381</v>
      </c>
      <c r="AN2581">
        <v>123</v>
      </c>
      <c r="AO2581">
        <v>480</v>
      </c>
      <c r="AP2581">
        <v>1205</v>
      </c>
      <c r="AQ2581">
        <v>101</v>
      </c>
      <c r="AR2581">
        <v>138</v>
      </c>
      <c r="AS2581">
        <v>0.98399999999999999</v>
      </c>
      <c r="AT2581" t="s">
        <v>512</v>
      </c>
      <c r="AU2581" t="s">
        <v>531</v>
      </c>
      <c r="AV2581">
        <v>3730553</v>
      </c>
      <c r="AW2581">
        <v>98</v>
      </c>
      <c r="AX2581">
        <v>97</v>
      </c>
      <c r="AY2581" t="s">
        <v>260</v>
      </c>
      <c r="AZ2581" t="s">
        <v>511</v>
      </c>
      <c r="BA2581" t="s">
        <v>511</v>
      </c>
    </row>
    <row r="2582" spans="1:53" x14ac:dyDescent="0.55000000000000004">
      <c r="A2582">
        <v>2008</v>
      </c>
      <c r="B2582" t="b">
        <f>IF(Table2[[#This Row],[yearID]]&gt;=1903,TRUE,FALSE)</f>
        <v>1</v>
      </c>
      <c r="C2582" t="b">
        <f>IF(Table2[[#This Row],[yearID]]&gt;=1973,TRUE,FALSE)</f>
        <v>1</v>
      </c>
      <c r="D2582" t="s">
        <v>157</v>
      </c>
      <c r="E2582" t="s">
        <v>282</v>
      </c>
      <c r="F2582" t="s">
        <v>282</v>
      </c>
      <c r="G2582" t="str">
        <f>VLOOKUP(Table2[[#This Row],[franchID]],TeamsFranchises!$A$1:$D$121,2,FALSE)</f>
        <v>Milwaukee Brewers</v>
      </c>
      <c r="H2582" t="s">
        <v>591</v>
      </c>
      <c r="I2582">
        <v>2</v>
      </c>
      <c r="J2582">
        <v>162</v>
      </c>
      <c r="K2582">
        <v>81</v>
      </c>
      <c r="L2582">
        <v>90</v>
      </c>
      <c r="M2582">
        <v>72</v>
      </c>
      <c r="N2582" t="s">
        <v>51</v>
      </c>
      <c r="O2582" t="s">
        <v>76</v>
      </c>
      <c r="P2582" t="s">
        <v>51</v>
      </c>
      <c r="Q2582">
        <f>IF(Table2[[#This Row],[LgWin]]="Y",1,0)</f>
        <v>0</v>
      </c>
      <c r="R2582" t="s">
        <v>51</v>
      </c>
      <c r="S2582">
        <f>IF(Table2[[#This Row],[WSWin]]="Y",1,0)</f>
        <v>0</v>
      </c>
      <c r="T2582">
        <v>750</v>
      </c>
      <c r="U2582">
        <v>5535</v>
      </c>
      <c r="V2582">
        <v>1398</v>
      </c>
      <c r="W2582">
        <v>324</v>
      </c>
      <c r="X2582">
        <v>35</v>
      </c>
      <c r="Y2582">
        <v>198</v>
      </c>
      <c r="Z2582">
        <v>550</v>
      </c>
      <c r="AA2582">
        <v>1203</v>
      </c>
      <c r="AB2582">
        <v>108</v>
      </c>
      <c r="AC2582">
        <v>38</v>
      </c>
      <c r="AD2582">
        <v>69</v>
      </c>
      <c r="AE2582">
        <v>43</v>
      </c>
      <c r="AF2582">
        <v>689</v>
      </c>
      <c r="AG2582">
        <v>623</v>
      </c>
      <c r="AH2582">
        <v>3.85</v>
      </c>
      <c r="AI2582">
        <v>12</v>
      </c>
      <c r="AJ2582">
        <v>10</v>
      </c>
      <c r="AK2582">
        <v>45</v>
      </c>
      <c r="AL2582">
        <v>4367</v>
      </c>
      <c r="AM2582">
        <v>1415</v>
      </c>
      <c r="AN2582">
        <v>175</v>
      </c>
      <c r="AO2582">
        <v>528</v>
      </c>
      <c r="AP2582">
        <v>1110</v>
      </c>
      <c r="AQ2582">
        <v>101</v>
      </c>
      <c r="AR2582">
        <v>160</v>
      </c>
      <c r="AS2582">
        <v>0.98399999999999999</v>
      </c>
      <c r="AT2582" t="s">
        <v>281</v>
      </c>
      <c r="AU2582" t="s">
        <v>614</v>
      </c>
      <c r="AV2582">
        <v>3068458</v>
      </c>
      <c r="AW2582">
        <v>98</v>
      </c>
      <c r="AX2582">
        <v>98</v>
      </c>
      <c r="AY2582" t="s">
        <v>282</v>
      </c>
      <c r="AZ2582" t="s">
        <v>563</v>
      </c>
      <c r="BA2582" t="s">
        <v>282</v>
      </c>
    </row>
    <row r="2583" spans="1:53" x14ac:dyDescent="0.55000000000000004">
      <c r="A2583">
        <v>2008</v>
      </c>
      <c r="B2583" t="b">
        <f>IF(Table2[[#This Row],[yearID]]&gt;=1903,TRUE,FALSE)</f>
        <v>1</v>
      </c>
      <c r="C2583" t="b">
        <f>IF(Table2[[#This Row],[yearID]]&gt;=1973,TRUE,FALSE)</f>
        <v>1</v>
      </c>
      <c r="D2583" t="s">
        <v>410</v>
      </c>
      <c r="E2583" t="s">
        <v>426</v>
      </c>
      <c r="F2583" t="s">
        <v>426</v>
      </c>
      <c r="G2583" t="str">
        <f>VLOOKUP(Table2[[#This Row],[franchID]],TeamsFranchises!$A$1:$D$121,2,FALSE)</f>
        <v>Minnesota Twins</v>
      </c>
      <c r="H2583" t="s">
        <v>591</v>
      </c>
      <c r="I2583">
        <v>2</v>
      </c>
      <c r="J2583">
        <v>163</v>
      </c>
      <c r="K2583">
        <v>81</v>
      </c>
      <c r="L2583">
        <v>88</v>
      </c>
      <c r="M2583">
        <v>75</v>
      </c>
      <c r="N2583" t="s">
        <v>51</v>
      </c>
      <c r="O2583" t="s">
        <v>51</v>
      </c>
      <c r="P2583" t="s">
        <v>51</v>
      </c>
      <c r="Q2583">
        <f>IF(Table2[[#This Row],[LgWin]]="Y",1,0)</f>
        <v>0</v>
      </c>
      <c r="R2583" t="s">
        <v>51</v>
      </c>
      <c r="S2583">
        <f>IF(Table2[[#This Row],[WSWin]]="Y",1,0)</f>
        <v>0</v>
      </c>
      <c r="T2583">
        <v>829</v>
      </c>
      <c r="U2583">
        <v>5641</v>
      </c>
      <c r="V2583">
        <v>1572</v>
      </c>
      <c r="W2583">
        <v>298</v>
      </c>
      <c r="X2583">
        <v>49</v>
      </c>
      <c r="Y2583">
        <v>111</v>
      </c>
      <c r="Z2583">
        <v>529</v>
      </c>
      <c r="AA2583">
        <v>979</v>
      </c>
      <c r="AB2583">
        <v>102</v>
      </c>
      <c r="AC2583">
        <v>42</v>
      </c>
      <c r="AD2583">
        <v>36</v>
      </c>
      <c r="AE2583">
        <v>72</v>
      </c>
      <c r="AF2583">
        <v>745</v>
      </c>
      <c r="AG2583">
        <v>675</v>
      </c>
      <c r="AH2583">
        <v>4.16</v>
      </c>
      <c r="AI2583">
        <v>5</v>
      </c>
      <c r="AJ2583">
        <v>10</v>
      </c>
      <c r="AK2583">
        <v>42</v>
      </c>
      <c r="AL2583">
        <v>4377</v>
      </c>
      <c r="AM2583">
        <v>1568</v>
      </c>
      <c r="AN2583">
        <v>183</v>
      </c>
      <c r="AO2583">
        <v>406</v>
      </c>
      <c r="AP2583">
        <v>995</v>
      </c>
      <c r="AQ2583">
        <v>108</v>
      </c>
      <c r="AR2583">
        <v>168</v>
      </c>
      <c r="AS2583">
        <v>0.98199999999999998</v>
      </c>
      <c r="AT2583" t="s">
        <v>523</v>
      </c>
      <c r="AU2583" t="s">
        <v>579</v>
      </c>
      <c r="AV2583">
        <v>2302431</v>
      </c>
      <c r="AW2583">
        <v>96</v>
      </c>
      <c r="AX2583">
        <v>96</v>
      </c>
      <c r="AY2583" t="s">
        <v>426</v>
      </c>
      <c r="AZ2583" t="s">
        <v>426</v>
      </c>
      <c r="BA2583" t="s">
        <v>426</v>
      </c>
    </row>
    <row r="2584" spans="1:53" x14ac:dyDescent="0.55000000000000004">
      <c r="A2584">
        <v>2008</v>
      </c>
      <c r="B2584" t="b">
        <f>IF(Table2[[#This Row],[yearID]]&gt;=1903,TRUE,FALSE)</f>
        <v>1</v>
      </c>
      <c r="C2584" t="b">
        <f>IF(Table2[[#This Row],[yearID]]&gt;=1973,TRUE,FALSE)</f>
        <v>1</v>
      </c>
      <c r="D2584" t="s">
        <v>410</v>
      </c>
      <c r="E2584" t="s">
        <v>436</v>
      </c>
      <c r="F2584" t="s">
        <v>412</v>
      </c>
      <c r="G2584" t="str">
        <f>VLOOKUP(Table2[[#This Row],[franchID]],TeamsFranchises!$A$1:$D$121,2,FALSE)</f>
        <v>New York Yankees</v>
      </c>
      <c r="H2584" t="s">
        <v>37</v>
      </c>
      <c r="I2584">
        <v>3</v>
      </c>
      <c r="J2584">
        <v>162</v>
      </c>
      <c r="K2584">
        <v>81</v>
      </c>
      <c r="L2584">
        <v>89</v>
      </c>
      <c r="M2584">
        <v>73</v>
      </c>
      <c r="N2584" t="s">
        <v>51</v>
      </c>
      <c r="O2584" t="s">
        <v>51</v>
      </c>
      <c r="P2584" t="s">
        <v>51</v>
      </c>
      <c r="Q2584">
        <f>IF(Table2[[#This Row],[LgWin]]="Y",1,0)</f>
        <v>0</v>
      </c>
      <c r="R2584" t="s">
        <v>51</v>
      </c>
      <c r="S2584">
        <f>IF(Table2[[#This Row],[WSWin]]="Y",1,0)</f>
        <v>0</v>
      </c>
      <c r="T2584">
        <v>789</v>
      </c>
      <c r="U2584">
        <v>5572</v>
      </c>
      <c r="V2584">
        <v>1512</v>
      </c>
      <c r="W2584">
        <v>289</v>
      </c>
      <c r="X2584">
        <v>20</v>
      </c>
      <c r="Y2584">
        <v>180</v>
      </c>
      <c r="Z2584">
        <v>535</v>
      </c>
      <c r="AA2584">
        <v>1015</v>
      </c>
      <c r="AB2584">
        <v>118</v>
      </c>
      <c r="AC2584">
        <v>39</v>
      </c>
      <c r="AD2584">
        <v>80</v>
      </c>
      <c r="AE2584">
        <v>39</v>
      </c>
      <c r="AF2584">
        <v>727</v>
      </c>
      <c r="AG2584">
        <v>685</v>
      </c>
      <c r="AH2584">
        <v>4.28</v>
      </c>
      <c r="AI2584">
        <v>1</v>
      </c>
      <c r="AJ2584">
        <v>11</v>
      </c>
      <c r="AK2584">
        <v>42</v>
      </c>
      <c r="AL2584">
        <v>4325</v>
      </c>
      <c r="AM2584">
        <v>1478</v>
      </c>
      <c r="AN2584">
        <v>143</v>
      </c>
      <c r="AO2584">
        <v>489</v>
      </c>
      <c r="AP2584">
        <v>1141</v>
      </c>
      <c r="AQ2584">
        <v>83</v>
      </c>
      <c r="AR2584">
        <v>141</v>
      </c>
      <c r="AS2584">
        <v>0.98599999999999999</v>
      </c>
      <c r="AT2584" t="s">
        <v>459</v>
      </c>
      <c r="AU2584" t="s">
        <v>571</v>
      </c>
      <c r="AV2584">
        <v>4298655</v>
      </c>
      <c r="AW2584">
        <v>103</v>
      </c>
      <c r="AX2584">
        <v>102</v>
      </c>
      <c r="AY2584" t="s">
        <v>412</v>
      </c>
      <c r="AZ2584" t="s">
        <v>436</v>
      </c>
      <c r="BA2584" t="s">
        <v>436</v>
      </c>
    </row>
    <row r="2585" spans="1:53" x14ac:dyDescent="0.55000000000000004">
      <c r="A2585">
        <v>2008</v>
      </c>
      <c r="B2585" t="b">
        <f>IF(Table2[[#This Row],[yearID]]&gt;=1903,TRUE,FALSE)</f>
        <v>1</v>
      </c>
      <c r="C2585" t="b">
        <f>IF(Table2[[#This Row],[yearID]]&gt;=1973,TRUE,FALSE)</f>
        <v>1</v>
      </c>
      <c r="D2585" t="s">
        <v>157</v>
      </c>
      <c r="E2585" t="s">
        <v>532</v>
      </c>
      <c r="F2585" t="s">
        <v>533</v>
      </c>
      <c r="G2585" t="str">
        <f>VLOOKUP(Table2[[#This Row],[franchID]],TeamsFranchises!$A$1:$D$121,2,FALSE)</f>
        <v>New York Mets</v>
      </c>
      <c r="H2585" t="s">
        <v>37</v>
      </c>
      <c r="I2585">
        <v>2</v>
      </c>
      <c r="J2585">
        <v>162</v>
      </c>
      <c r="K2585">
        <v>81</v>
      </c>
      <c r="L2585">
        <v>89</v>
      </c>
      <c r="M2585">
        <v>73</v>
      </c>
      <c r="N2585" t="s">
        <v>51</v>
      </c>
      <c r="O2585" t="s">
        <v>51</v>
      </c>
      <c r="P2585" t="s">
        <v>51</v>
      </c>
      <c r="Q2585">
        <f>IF(Table2[[#This Row],[LgWin]]="Y",1,0)</f>
        <v>0</v>
      </c>
      <c r="R2585" t="s">
        <v>51</v>
      </c>
      <c r="S2585">
        <f>IF(Table2[[#This Row],[WSWin]]="Y",1,0)</f>
        <v>0</v>
      </c>
      <c r="T2585">
        <v>799</v>
      </c>
      <c r="U2585">
        <v>5606</v>
      </c>
      <c r="V2585">
        <v>1491</v>
      </c>
      <c r="W2585">
        <v>274</v>
      </c>
      <c r="X2585">
        <v>38</v>
      </c>
      <c r="Y2585">
        <v>172</v>
      </c>
      <c r="Z2585">
        <v>619</v>
      </c>
      <c r="AA2585">
        <v>1024</v>
      </c>
      <c r="AB2585">
        <v>138</v>
      </c>
      <c r="AC2585">
        <v>36</v>
      </c>
      <c r="AD2585">
        <v>39</v>
      </c>
      <c r="AE2585">
        <v>49</v>
      </c>
      <c r="AF2585">
        <v>715</v>
      </c>
      <c r="AG2585">
        <v>662</v>
      </c>
      <c r="AH2585">
        <v>4.07</v>
      </c>
      <c r="AI2585">
        <v>5</v>
      </c>
      <c r="AJ2585">
        <v>12</v>
      </c>
      <c r="AK2585">
        <v>43</v>
      </c>
      <c r="AL2585">
        <v>4393</v>
      </c>
      <c r="AM2585">
        <v>1415</v>
      </c>
      <c r="AN2585">
        <v>163</v>
      </c>
      <c r="AO2585">
        <v>590</v>
      </c>
      <c r="AP2585">
        <v>1181</v>
      </c>
      <c r="AQ2585">
        <v>83</v>
      </c>
      <c r="AR2585">
        <v>126</v>
      </c>
      <c r="AS2585">
        <v>0.98599999999999999</v>
      </c>
      <c r="AT2585" t="s">
        <v>534</v>
      </c>
      <c r="AU2585" t="s">
        <v>536</v>
      </c>
      <c r="AV2585">
        <v>4042045</v>
      </c>
      <c r="AW2585">
        <v>99</v>
      </c>
      <c r="AX2585">
        <v>98</v>
      </c>
      <c r="AY2585" t="s">
        <v>533</v>
      </c>
      <c r="AZ2585" t="s">
        <v>532</v>
      </c>
      <c r="BA2585" t="s">
        <v>532</v>
      </c>
    </row>
    <row r="2586" spans="1:53" x14ac:dyDescent="0.55000000000000004">
      <c r="A2586">
        <v>2008</v>
      </c>
      <c r="B2586" t="b">
        <f>IF(Table2[[#This Row],[yearID]]&gt;=1903,TRUE,FALSE)</f>
        <v>1</v>
      </c>
      <c r="C2586" t="b">
        <f>IF(Table2[[#This Row],[yearID]]&gt;=1973,TRUE,FALSE)</f>
        <v>1</v>
      </c>
      <c r="D2586" t="s">
        <v>410</v>
      </c>
      <c r="E2586" t="s">
        <v>423</v>
      </c>
      <c r="F2586" t="s">
        <v>423</v>
      </c>
      <c r="G2586" t="str">
        <f>VLOOKUP(Table2[[#This Row],[franchID]],TeamsFranchises!$A$1:$D$121,2,FALSE)</f>
        <v>Oakland Athletics</v>
      </c>
      <c r="H2586" t="s">
        <v>8</v>
      </c>
      <c r="I2586">
        <v>3</v>
      </c>
      <c r="J2586">
        <v>161</v>
      </c>
      <c r="K2586">
        <v>81</v>
      </c>
      <c r="L2586">
        <v>75</v>
      </c>
      <c r="M2586">
        <v>86</v>
      </c>
      <c r="N2586" t="s">
        <v>51</v>
      </c>
      <c r="O2586" t="s">
        <v>51</v>
      </c>
      <c r="P2586" t="s">
        <v>51</v>
      </c>
      <c r="Q2586">
        <f>IF(Table2[[#This Row],[LgWin]]="Y",1,0)</f>
        <v>0</v>
      </c>
      <c r="R2586" t="s">
        <v>51</v>
      </c>
      <c r="S2586">
        <f>IF(Table2[[#This Row],[WSWin]]="Y",1,0)</f>
        <v>0</v>
      </c>
      <c r="T2586">
        <v>646</v>
      </c>
      <c r="U2586">
        <v>5451</v>
      </c>
      <c r="V2586">
        <v>1318</v>
      </c>
      <c r="W2586">
        <v>270</v>
      </c>
      <c r="X2586">
        <v>23</v>
      </c>
      <c r="Y2586">
        <v>125</v>
      </c>
      <c r="Z2586">
        <v>574</v>
      </c>
      <c r="AA2586">
        <v>1226</v>
      </c>
      <c r="AB2586">
        <v>88</v>
      </c>
      <c r="AC2586">
        <v>21</v>
      </c>
      <c r="AD2586">
        <v>48</v>
      </c>
      <c r="AE2586">
        <v>35</v>
      </c>
      <c r="AF2586">
        <v>690</v>
      </c>
      <c r="AG2586">
        <v>640</v>
      </c>
      <c r="AH2586">
        <v>4.01</v>
      </c>
      <c r="AI2586">
        <v>4</v>
      </c>
      <c r="AJ2586">
        <v>7</v>
      </c>
      <c r="AK2586">
        <v>33</v>
      </c>
      <c r="AL2586">
        <v>4305</v>
      </c>
      <c r="AM2586">
        <v>1364</v>
      </c>
      <c r="AN2586">
        <v>135</v>
      </c>
      <c r="AO2586">
        <v>576</v>
      </c>
      <c r="AP2586">
        <v>1061</v>
      </c>
      <c r="AQ2586">
        <v>98</v>
      </c>
      <c r="AR2586">
        <v>169</v>
      </c>
      <c r="AS2586">
        <v>0.98399999999999999</v>
      </c>
      <c r="AT2586" t="s">
        <v>546</v>
      </c>
      <c r="AU2586" t="s">
        <v>628</v>
      </c>
      <c r="AV2586">
        <v>1665256</v>
      </c>
      <c r="AW2586">
        <v>95</v>
      </c>
      <c r="AX2586">
        <v>95</v>
      </c>
      <c r="AY2586" t="s">
        <v>423</v>
      </c>
      <c r="AZ2586" t="s">
        <v>423</v>
      </c>
      <c r="BA2586" t="s">
        <v>423</v>
      </c>
    </row>
    <row r="2587" spans="1:53" x14ac:dyDescent="0.55000000000000004">
      <c r="A2587">
        <v>2008</v>
      </c>
      <c r="B2587" t="b">
        <f>IF(Table2[[#This Row],[yearID]]&gt;=1903,TRUE,FALSE)</f>
        <v>1</v>
      </c>
      <c r="C2587" t="b">
        <f>IF(Table2[[#This Row],[yearID]]&gt;=1973,TRUE,FALSE)</f>
        <v>1</v>
      </c>
      <c r="D2587" t="s">
        <v>157</v>
      </c>
      <c r="E2587" t="s">
        <v>122</v>
      </c>
      <c r="F2587" t="s">
        <v>122</v>
      </c>
      <c r="G2587" t="str">
        <f>VLOOKUP(Table2[[#This Row],[franchID]],TeamsFranchises!$A$1:$D$121,2,FALSE)</f>
        <v>Philadelphia Phillies</v>
      </c>
      <c r="H2587" t="s">
        <v>37</v>
      </c>
      <c r="I2587">
        <v>1</v>
      </c>
      <c r="J2587">
        <v>162</v>
      </c>
      <c r="K2587">
        <v>81</v>
      </c>
      <c r="L2587">
        <v>92</v>
      </c>
      <c r="M2587">
        <v>70</v>
      </c>
      <c r="N2587" t="s">
        <v>76</v>
      </c>
      <c r="O2587" t="s">
        <v>51</v>
      </c>
      <c r="P2587" t="s">
        <v>76</v>
      </c>
      <c r="Q2587">
        <f>IF(Table2[[#This Row],[LgWin]]="Y",1,0)</f>
        <v>1</v>
      </c>
      <c r="R2587" t="s">
        <v>76</v>
      </c>
      <c r="S2587">
        <f>IF(Table2[[#This Row],[WSWin]]="Y",1,0)</f>
        <v>1</v>
      </c>
      <c r="T2587">
        <v>799</v>
      </c>
      <c r="U2587">
        <v>5509</v>
      </c>
      <c r="V2587">
        <v>1407</v>
      </c>
      <c r="W2587">
        <v>291</v>
      </c>
      <c r="X2587">
        <v>36</v>
      </c>
      <c r="Y2587">
        <v>214</v>
      </c>
      <c r="Z2587">
        <v>586</v>
      </c>
      <c r="AA2587">
        <v>1117</v>
      </c>
      <c r="AB2587">
        <v>136</v>
      </c>
      <c r="AC2587">
        <v>25</v>
      </c>
      <c r="AD2587">
        <v>67</v>
      </c>
      <c r="AE2587">
        <v>40</v>
      </c>
      <c r="AF2587">
        <v>680</v>
      </c>
      <c r="AG2587">
        <v>625</v>
      </c>
      <c r="AH2587">
        <v>3.88</v>
      </c>
      <c r="AI2587">
        <v>4</v>
      </c>
      <c r="AJ2587">
        <v>11</v>
      </c>
      <c r="AK2587">
        <v>47</v>
      </c>
      <c r="AL2587">
        <v>4349</v>
      </c>
      <c r="AM2587">
        <v>1444</v>
      </c>
      <c r="AN2587">
        <v>160</v>
      </c>
      <c r="AO2587">
        <v>533</v>
      </c>
      <c r="AP2587">
        <v>1081</v>
      </c>
      <c r="AQ2587">
        <v>90</v>
      </c>
      <c r="AR2587">
        <v>142</v>
      </c>
      <c r="AS2587">
        <v>0.98499999999999999</v>
      </c>
      <c r="AT2587" t="s">
        <v>358</v>
      </c>
      <c r="AU2587" t="s">
        <v>622</v>
      </c>
      <c r="AV2587">
        <v>3422583</v>
      </c>
      <c r="AW2587">
        <v>103</v>
      </c>
      <c r="AX2587">
        <v>102</v>
      </c>
      <c r="AY2587" t="s">
        <v>122</v>
      </c>
      <c r="AZ2587" t="s">
        <v>122</v>
      </c>
      <c r="BA2587" t="s">
        <v>122</v>
      </c>
    </row>
    <row r="2588" spans="1:53" x14ac:dyDescent="0.55000000000000004">
      <c r="A2588">
        <v>2008</v>
      </c>
      <c r="B2588" t="b">
        <f>IF(Table2[[#This Row],[yearID]]&gt;=1903,TRUE,FALSE)</f>
        <v>1</v>
      </c>
      <c r="C2588" t="b">
        <f>IF(Table2[[#This Row],[yearID]]&gt;=1973,TRUE,FALSE)</f>
        <v>1</v>
      </c>
      <c r="D2588" t="s">
        <v>157</v>
      </c>
      <c r="E2588" t="s">
        <v>229</v>
      </c>
      <c r="F2588" t="s">
        <v>229</v>
      </c>
      <c r="G2588" t="str">
        <f>VLOOKUP(Table2[[#This Row],[franchID]],TeamsFranchises!$A$1:$D$121,2,FALSE)</f>
        <v>Pittsburgh Pirates</v>
      </c>
      <c r="H2588" t="s">
        <v>591</v>
      </c>
      <c r="I2588">
        <v>6</v>
      </c>
      <c r="J2588">
        <v>162</v>
      </c>
      <c r="K2588">
        <v>81</v>
      </c>
      <c r="L2588">
        <v>67</v>
      </c>
      <c r="M2588">
        <v>95</v>
      </c>
      <c r="N2588" t="s">
        <v>51</v>
      </c>
      <c r="O2588" t="s">
        <v>51</v>
      </c>
      <c r="P2588" t="s">
        <v>51</v>
      </c>
      <c r="Q2588">
        <f>IF(Table2[[#This Row],[LgWin]]="Y",1,0)</f>
        <v>0</v>
      </c>
      <c r="R2588" t="s">
        <v>51</v>
      </c>
      <c r="S2588">
        <f>IF(Table2[[#This Row],[WSWin]]="Y",1,0)</f>
        <v>0</v>
      </c>
      <c r="T2588">
        <v>735</v>
      </c>
      <c r="U2588">
        <v>5628</v>
      </c>
      <c r="V2588">
        <v>1454</v>
      </c>
      <c r="W2588">
        <v>314</v>
      </c>
      <c r="X2588">
        <v>21</v>
      </c>
      <c r="Y2588">
        <v>153</v>
      </c>
      <c r="Z2588">
        <v>474</v>
      </c>
      <c r="AA2588">
        <v>1039</v>
      </c>
      <c r="AB2588">
        <v>57</v>
      </c>
      <c r="AC2588">
        <v>19</v>
      </c>
      <c r="AD2588">
        <v>59</v>
      </c>
      <c r="AE2588">
        <v>51</v>
      </c>
      <c r="AF2588">
        <v>884</v>
      </c>
      <c r="AG2588">
        <v>822</v>
      </c>
      <c r="AH2588">
        <v>5.08</v>
      </c>
      <c r="AI2588">
        <v>3</v>
      </c>
      <c r="AJ2588">
        <v>7</v>
      </c>
      <c r="AK2588">
        <v>34</v>
      </c>
      <c r="AL2588">
        <v>4365</v>
      </c>
      <c r="AM2588">
        <v>1631</v>
      </c>
      <c r="AN2588">
        <v>176</v>
      </c>
      <c r="AO2588">
        <v>657</v>
      </c>
      <c r="AP2588">
        <v>963</v>
      </c>
      <c r="AQ2588">
        <v>107</v>
      </c>
      <c r="AR2588">
        <v>179</v>
      </c>
      <c r="AS2588">
        <v>0.98299999999999998</v>
      </c>
      <c r="AT2588" t="s">
        <v>390</v>
      </c>
      <c r="AU2588" t="s">
        <v>615</v>
      </c>
      <c r="AV2588">
        <v>1609076</v>
      </c>
      <c r="AW2588">
        <v>96</v>
      </c>
      <c r="AX2588">
        <v>98</v>
      </c>
      <c r="AY2588" t="s">
        <v>229</v>
      </c>
      <c r="AZ2588" t="s">
        <v>229</v>
      </c>
      <c r="BA2588" t="s">
        <v>229</v>
      </c>
    </row>
    <row r="2589" spans="1:53" x14ac:dyDescent="0.55000000000000004">
      <c r="A2589">
        <v>2008</v>
      </c>
      <c r="B2589" t="b">
        <f>IF(Table2[[#This Row],[yearID]]&gt;=1903,TRUE,FALSE)</f>
        <v>1</v>
      </c>
      <c r="C2589" t="b">
        <f>IF(Table2[[#This Row],[yearID]]&gt;=1973,TRUE,FALSE)</f>
        <v>1</v>
      </c>
      <c r="D2589" t="s">
        <v>157</v>
      </c>
      <c r="E2589" t="s">
        <v>554</v>
      </c>
      <c r="F2589" t="s">
        <v>555</v>
      </c>
      <c r="G2589" t="str">
        <f>VLOOKUP(Table2[[#This Row],[franchID]],TeamsFranchises!$A$1:$D$121,2,FALSE)</f>
        <v>San Diego Padres</v>
      </c>
      <c r="H2589" t="s">
        <v>8</v>
      </c>
      <c r="I2589">
        <v>5</v>
      </c>
      <c r="J2589">
        <v>162</v>
      </c>
      <c r="K2589">
        <v>81</v>
      </c>
      <c r="L2589">
        <v>63</v>
      </c>
      <c r="M2589">
        <v>99</v>
      </c>
      <c r="N2589" t="s">
        <v>51</v>
      </c>
      <c r="O2589" t="s">
        <v>51</v>
      </c>
      <c r="P2589" t="s">
        <v>51</v>
      </c>
      <c r="Q2589">
        <f>IF(Table2[[#This Row],[LgWin]]="Y",1,0)</f>
        <v>0</v>
      </c>
      <c r="R2589" t="s">
        <v>51</v>
      </c>
      <c r="S2589">
        <f>IF(Table2[[#This Row],[WSWin]]="Y",1,0)</f>
        <v>0</v>
      </c>
      <c r="T2589">
        <v>637</v>
      </c>
      <c r="U2589">
        <v>5568</v>
      </c>
      <c r="V2589">
        <v>1390</v>
      </c>
      <c r="W2589">
        <v>264</v>
      </c>
      <c r="X2589">
        <v>27</v>
      </c>
      <c r="Y2589">
        <v>154</v>
      </c>
      <c r="Z2589">
        <v>518</v>
      </c>
      <c r="AA2589">
        <v>1259</v>
      </c>
      <c r="AB2589">
        <v>36</v>
      </c>
      <c r="AC2589">
        <v>17</v>
      </c>
      <c r="AD2589">
        <v>53</v>
      </c>
      <c r="AE2589">
        <v>46</v>
      </c>
      <c r="AF2589">
        <v>764</v>
      </c>
      <c r="AG2589">
        <v>714</v>
      </c>
      <c r="AH2589">
        <v>4.41</v>
      </c>
      <c r="AI2589">
        <v>3</v>
      </c>
      <c r="AJ2589">
        <v>6</v>
      </c>
      <c r="AK2589">
        <v>30</v>
      </c>
      <c r="AL2589">
        <v>4375</v>
      </c>
      <c r="AM2589">
        <v>1466</v>
      </c>
      <c r="AN2589">
        <v>165</v>
      </c>
      <c r="AO2589">
        <v>561</v>
      </c>
      <c r="AP2589">
        <v>1100</v>
      </c>
      <c r="AQ2589">
        <v>85</v>
      </c>
      <c r="AR2589">
        <v>149</v>
      </c>
      <c r="AS2589">
        <v>0.98599999999999999</v>
      </c>
      <c r="AT2589" t="s">
        <v>556</v>
      </c>
      <c r="AU2589" t="s">
        <v>623</v>
      </c>
      <c r="AV2589">
        <v>2427535</v>
      </c>
      <c r="AW2589">
        <v>88</v>
      </c>
      <c r="AX2589">
        <v>88</v>
      </c>
      <c r="AY2589" t="s">
        <v>555</v>
      </c>
      <c r="AZ2589" t="s">
        <v>554</v>
      </c>
      <c r="BA2589" t="s">
        <v>554</v>
      </c>
    </row>
    <row r="2590" spans="1:53" x14ac:dyDescent="0.55000000000000004">
      <c r="A2590">
        <v>2008</v>
      </c>
      <c r="B2590" t="b">
        <f>IF(Table2[[#This Row],[yearID]]&gt;=1903,TRUE,FALSE)</f>
        <v>1</v>
      </c>
      <c r="C2590" t="b">
        <f>IF(Table2[[#This Row],[yearID]]&gt;=1973,TRUE,FALSE)</f>
        <v>1</v>
      </c>
      <c r="D2590" t="s">
        <v>410</v>
      </c>
      <c r="E2590" t="s">
        <v>573</v>
      </c>
      <c r="F2590" t="s">
        <v>573</v>
      </c>
      <c r="G2590" t="str">
        <f>VLOOKUP(Table2[[#This Row],[franchID]],TeamsFranchises!$A$1:$D$121,2,FALSE)</f>
        <v>Seattle Mariners</v>
      </c>
      <c r="H2590" t="s">
        <v>8</v>
      </c>
      <c r="I2590">
        <v>4</v>
      </c>
      <c r="J2590">
        <v>162</v>
      </c>
      <c r="K2590">
        <v>81</v>
      </c>
      <c r="L2590">
        <v>61</v>
      </c>
      <c r="M2590">
        <v>101</v>
      </c>
      <c r="N2590" t="s">
        <v>51</v>
      </c>
      <c r="O2590" t="s">
        <v>51</v>
      </c>
      <c r="P2590" t="s">
        <v>51</v>
      </c>
      <c r="Q2590">
        <f>IF(Table2[[#This Row],[LgWin]]="Y",1,0)</f>
        <v>0</v>
      </c>
      <c r="R2590" t="s">
        <v>51</v>
      </c>
      <c r="S2590">
        <f>IF(Table2[[#This Row],[WSWin]]="Y",1,0)</f>
        <v>0</v>
      </c>
      <c r="T2590">
        <v>671</v>
      </c>
      <c r="U2590">
        <v>5643</v>
      </c>
      <c r="V2590">
        <v>1498</v>
      </c>
      <c r="W2590">
        <v>285</v>
      </c>
      <c r="X2590">
        <v>20</v>
      </c>
      <c r="Y2590">
        <v>124</v>
      </c>
      <c r="Z2590">
        <v>417</v>
      </c>
      <c r="AA2590">
        <v>890</v>
      </c>
      <c r="AB2590">
        <v>90</v>
      </c>
      <c r="AC2590">
        <v>32</v>
      </c>
      <c r="AD2590">
        <v>38</v>
      </c>
      <c r="AE2590">
        <v>42</v>
      </c>
      <c r="AF2590">
        <v>811</v>
      </c>
      <c r="AG2590">
        <v>754</v>
      </c>
      <c r="AH2590">
        <v>4.7300000000000004</v>
      </c>
      <c r="AI2590">
        <v>4</v>
      </c>
      <c r="AJ2590">
        <v>4</v>
      </c>
      <c r="AK2590">
        <v>36</v>
      </c>
      <c r="AL2590">
        <v>4306</v>
      </c>
      <c r="AM2590">
        <v>1544</v>
      </c>
      <c r="AN2590">
        <v>161</v>
      </c>
      <c r="AO2590">
        <v>626</v>
      </c>
      <c r="AP2590">
        <v>1016</v>
      </c>
      <c r="AQ2590">
        <v>99</v>
      </c>
      <c r="AR2590">
        <v>160</v>
      </c>
      <c r="AS2590">
        <v>0.98399999999999999</v>
      </c>
      <c r="AT2590" t="s">
        <v>574</v>
      </c>
      <c r="AU2590" t="s">
        <v>612</v>
      </c>
      <c r="AV2590">
        <v>2329702</v>
      </c>
      <c r="AW2590">
        <v>97</v>
      </c>
      <c r="AX2590">
        <v>97</v>
      </c>
      <c r="AY2590" t="s">
        <v>573</v>
      </c>
      <c r="AZ2590" t="s">
        <v>573</v>
      </c>
      <c r="BA2590" t="s">
        <v>573</v>
      </c>
    </row>
    <row r="2591" spans="1:53" x14ac:dyDescent="0.55000000000000004">
      <c r="A2591">
        <v>2008</v>
      </c>
      <c r="B2591" t="b">
        <f>IF(Table2[[#This Row],[yearID]]&gt;=1903,TRUE,FALSE)</f>
        <v>1</v>
      </c>
      <c r="C2591" t="b">
        <f>IF(Table2[[#This Row],[yearID]]&gt;=1973,TRUE,FALSE)</f>
        <v>1</v>
      </c>
      <c r="D2591" t="s">
        <v>157</v>
      </c>
      <c r="E2591" t="s">
        <v>514</v>
      </c>
      <c r="F2591" t="s">
        <v>243</v>
      </c>
      <c r="G2591" t="str">
        <f>VLOOKUP(Table2[[#This Row],[franchID]],TeamsFranchises!$A$1:$D$121,2,FALSE)</f>
        <v>San Francisco Giants</v>
      </c>
      <c r="H2591" t="s">
        <v>8</v>
      </c>
      <c r="I2591">
        <v>4</v>
      </c>
      <c r="J2591">
        <v>162</v>
      </c>
      <c r="K2591">
        <v>81</v>
      </c>
      <c r="L2591">
        <v>72</v>
      </c>
      <c r="M2591">
        <v>90</v>
      </c>
      <c r="N2591" t="s">
        <v>51</v>
      </c>
      <c r="O2591" t="s">
        <v>51</v>
      </c>
      <c r="P2591" t="s">
        <v>51</v>
      </c>
      <c r="Q2591">
        <f>IF(Table2[[#This Row],[LgWin]]="Y",1,0)</f>
        <v>0</v>
      </c>
      <c r="R2591" t="s">
        <v>51</v>
      </c>
      <c r="S2591">
        <f>IF(Table2[[#This Row],[WSWin]]="Y",1,0)</f>
        <v>0</v>
      </c>
      <c r="T2591">
        <v>640</v>
      </c>
      <c r="U2591">
        <v>5543</v>
      </c>
      <c r="V2591">
        <v>1452</v>
      </c>
      <c r="W2591">
        <v>311</v>
      </c>
      <c r="X2591">
        <v>37</v>
      </c>
      <c r="Y2591">
        <v>94</v>
      </c>
      <c r="Z2591">
        <v>452</v>
      </c>
      <c r="AA2591">
        <v>1044</v>
      </c>
      <c r="AB2591">
        <v>108</v>
      </c>
      <c r="AC2591">
        <v>46</v>
      </c>
      <c r="AD2591">
        <v>48</v>
      </c>
      <c r="AE2591">
        <v>44</v>
      </c>
      <c r="AF2591">
        <v>759</v>
      </c>
      <c r="AG2591">
        <v>701</v>
      </c>
      <c r="AH2591">
        <v>4.38</v>
      </c>
      <c r="AI2591">
        <v>4</v>
      </c>
      <c r="AJ2591">
        <v>12</v>
      </c>
      <c r="AK2591">
        <v>41</v>
      </c>
      <c r="AL2591">
        <v>4326</v>
      </c>
      <c r="AM2591">
        <v>1416</v>
      </c>
      <c r="AN2591">
        <v>147</v>
      </c>
      <c r="AO2591">
        <v>652</v>
      </c>
      <c r="AP2591">
        <v>1240</v>
      </c>
      <c r="AQ2591">
        <v>96</v>
      </c>
      <c r="AR2591">
        <v>129</v>
      </c>
      <c r="AS2591">
        <v>0.98299999999999998</v>
      </c>
      <c r="AT2591" t="s">
        <v>515</v>
      </c>
      <c r="AU2591" t="s">
        <v>632</v>
      </c>
      <c r="AV2591">
        <v>2863837</v>
      </c>
      <c r="AW2591">
        <v>102</v>
      </c>
      <c r="AX2591">
        <v>103</v>
      </c>
      <c r="AY2591" t="s">
        <v>243</v>
      </c>
      <c r="AZ2591" t="s">
        <v>514</v>
      </c>
      <c r="BA2591" t="s">
        <v>514</v>
      </c>
    </row>
    <row r="2592" spans="1:53" x14ac:dyDescent="0.55000000000000004">
      <c r="A2592">
        <v>2008</v>
      </c>
      <c r="B2592" t="b">
        <f>IF(Table2[[#This Row],[yearID]]&gt;=1903,TRUE,FALSE)</f>
        <v>1</v>
      </c>
      <c r="C2592" t="b">
        <f>IF(Table2[[#This Row],[yearID]]&gt;=1973,TRUE,FALSE)</f>
        <v>1</v>
      </c>
      <c r="D2592" t="s">
        <v>157</v>
      </c>
      <c r="E2592" t="s">
        <v>396</v>
      </c>
      <c r="F2592" t="s">
        <v>154</v>
      </c>
      <c r="G2592" t="str">
        <f>VLOOKUP(Table2[[#This Row],[franchID]],TeamsFranchises!$A$1:$D$121,2,FALSE)</f>
        <v>St. Louis Cardinals</v>
      </c>
      <c r="H2592" t="s">
        <v>591</v>
      </c>
      <c r="I2592">
        <v>4</v>
      </c>
      <c r="J2592">
        <v>162</v>
      </c>
      <c r="K2592">
        <v>81</v>
      </c>
      <c r="L2592">
        <v>86</v>
      </c>
      <c r="M2592">
        <v>76</v>
      </c>
      <c r="N2592" t="s">
        <v>51</v>
      </c>
      <c r="O2592" t="s">
        <v>51</v>
      </c>
      <c r="P2592" t="s">
        <v>51</v>
      </c>
      <c r="Q2592">
        <f>IF(Table2[[#This Row],[LgWin]]="Y",1,0)</f>
        <v>0</v>
      </c>
      <c r="R2592" t="s">
        <v>51</v>
      </c>
      <c r="S2592">
        <f>IF(Table2[[#This Row],[WSWin]]="Y",1,0)</f>
        <v>0</v>
      </c>
      <c r="T2592">
        <v>779</v>
      </c>
      <c r="U2592">
        <v>5636</v>
      </c>
      <c r="V2592">
        <v>1585</v>
      </c>
      <c r="W2592">
        <v>283</v>
      </c>
      <c r="X2592">
        <v>26</v>
      </c>
      <c r="Y2592">
        <v>174</v>
      </c>
      <c r="Z2592">
        <v>577</v>
      </c>
      <c r="AA2592">
        <v>985</v>
      </c>
      <c r="AB2592">
        <v>73</v>
      </c>
      <c r="AC2592">
        <v>32</v>
      </c>
      <c r="AD2592">
        <v>42</v>
      </c>
      <c r="AE2592">
        <v>44</v>
      </c>
      <c r="AF2592">
        <v>725</v>
      </c>
      <c r="AG2592">
        <v>677</v>
      </c>
      <c r="AH2592">
        <v>4.1900000000000004</v>
      </c>
      <c r="AI2592">
        <v>2</v>
      </c>
      <c r="AJ2592">
        <v>7</v>
      </c>
      <c r="AK2592">
        <v>42</v>
      </c>
      <c r="AL2592">
        <v>4362</v>
      </c>
      <c r="AM2592">
        <v>1517</v>
      </c>
      <c r="AN2592">
        <v>163</v>
      </c>
      <c r="AO2592">
        <v>496</v>
      </c>
      <c r="AP2592">
        <v>957</v>
      </c>
      <c r="AQ2592">
        <v>85</v>
      </c>
      <c r="AR2592">
        <v>156</v>
      </c>
      <c r="AS2592">
        <v>0.98599999999999999</v>
      </c>
      <c r="AT2592" t="s">
        <v>409</v>
      </c>
      <c r="AU2592" t="s">
        <v>633</v>
      </c>
      <c r="AV2592">
        <v>3432917</v>
      </c>
      <c r="AW2592">
        <v>99</v>
      </c>
      <c r="AX2592">
        <v>99</v>
      </c>
      <c r="AY2592" t="s">
        <v>154</v>
      </c>
      <c r="AZ2592" t="s">
        <v>396</v>
      </c>
      <c r="BA2592" t="s">
        <v>396</v>
      </c>
    </row>
    <row r="2593" spans="1:53" x14ac:dyDescent="0.55000000000000004">
      <c r="A2593">
        <v>2008</v>
      </c>
      <c r="B2593" t="b">
        <f>IF(Table2[[#This Row],[yearID]]&gt;=1903,TRUE,FALSE)</f>
        <v>1</v>
      </c>
      <c r="C2593" t="b">
        <f>IF(Table2[[#This Row],[yearID]]&gt;=1973,TRUE,FALSE)</f>
        <v>1</v>
      </c>
      <c r="D2593" t="s">
        <v>410</v>
      </c>
      <c r="E2593" t="s">
        <v>604</v>
      </c>
      <c r="F2593" t="s">
        <v>605</v>
      </c>
      <c r="G2593" t="str">
        <f>VLOOKUP(Table2[[#This Row],[franchID]],TeamsFranchises!$A$1:$D$121,2,FALSE)</f>
        <v>Tampa Bay Rays</v>
      </c>
      <c r="H2593" t="s">
        <v>37</v>
      </c>
      <c r="I2593">
        <v>1</v>
      </c>
      <c r="J2593">
        <v>162</v>
      </c>
      <c r="K2593">
        <v>81</v>
      </c>
      <c r="L2593">
        <v>97</v>
      </c>
      <c r="M2593">
        <v>65</v>
      </c>
      <c r="N2593" t="s">
        <v>76</v>
      </c>
      <c r="O2593" t="s">
        <v>51</v>
      </c>
      <c r="P2593" t="s">
        <v>76</v>
      </c>
      <c r="Q2593">
        <f>IF(Table2[[#This Row],[LgWin]]="Y",1,0)</f>
        <v>1</v>
      </c>
      <c r="R2593" t="s">
        <v>51</v>
      </c>
      <c r="S2593">
        <f>IF(Table2[[#This Row],[WSWin]]="Y",1,0)</f>
        <v>0</v>
      </c>
      <c r="T2593">
        <v>774</v>
      </c>
      <c r="U2593">
        <v>5541</v>
      </c>
      <c r="V2593">
        <v>1443</v>
      </c>
      <c r="W2593">
        <v>284</v>
      </c>
      <c r="X2593">
        <v>37</v>
      </c>
      <c r="Y2593">
        <v>180</v>
      </c>
      <c r="Z2593">
        <v>626</v>
      </c>
      <c r="AA2593">
        <v>1224</v>
      </c>
      <c r="AB2593">
        <v>142</v>
      </c>
      <c r="AC2593">
        <v>50</v>
      </c>
      <c r="AD2593">
        <v>68</v>
      </c>
      <c r="AE2593">
        <v>52</v>
      </c>
      <c r="AF2593">
        <v>671</v>
      </c>
      <c r="AG2593">
        <v>618</v>
      </c>
      <c r="AH2593">
        <v>3.82</v>
      </c>
      <c r="AI2593">
        <v>7</v>
      </c>
      <c r="AJ2593">
        <v>12</v>
      </c>
      <c r="AK2593">
        <v>52</v>
      </c>
      <c r="AL2593">
        <v>4373</v>
      </c>
      <c r="AM2593">
        <v>1349</v>
      </c>
      <c r="AN2593">
        <v>166</v>
      </c>
      <c r="AO2593">
        <v>526</v>
      </c>
      <c r="AP2593">
        <v>1143</v>
      </c>
      <c r="AQ2593">
        <v>90</v>
      </c>
      <c r="AR2593">
        <v>153</v>
      </c>
      <c r="AS2593">
        <v>0.98499999999999999</v>
      </c>
      <c r="AT2593" t="s">
        <v>635</v>
      </c>
      <c r="AU2593" t="s">
        <v>607</v>
      </c>
      <c r="AV2593">
        <v>1811986</v>
      </c>
      <c r="AW2593">
        <v>101</v>
      </c>
      <c r="AX2593">
        <v>101</v>
      </c>
      <c r="AY2593" t="s">
        <v>636</v>
      </c>
      <c r="AZ2593" t="s">
        <v>604</v>
      </c>
      <c r="BA2593" t="s">
        <v>604</v>
      </c>
    </row>
    <row r="2594" spans="1:53" x14ac:dyDescent="0.55000000000000004">
      <c r="A2594">
        <v>2008</v>
      </c>
      <c r="B2594" t="b">
        <f>IF(Table2[[#This Row],[yearID]]&gt;=1903,TRUE,FALSE)</f>
        <v>1</v>
      </c>
      <c r="C2594" t="b">
        <f>IF(Table2[[#This Row],[yearID]]&gt;=1973,TRUE,FALSE)</f>
        <v>1</v>
      </c>
      <c r="D2594" t="s">
        <v>410</v>
      </c>
      <c r="E2594" t="s">
        <v>526</v>
      </c>
      <c r="F2594" t="s">
        <v>526</v>
      </c>
      <c r="G2594" t="str">
        <f>VLOOKUP(Table2[[#This Row],[franchID]],TeamsFranchises!$A$1:$D$121,2,FALSE)</f>
        <v>Texas Rangers</v>
      </c>
      <c r="H2594" t="s">
        <v>8</v>
      </c>
      <c r="I2594">
        <v>2</v>
      </c>
      <c r="J2594">
        <v>162</v>
      </c>
      <c r="K2594">
        <v>81</v>
      </c>
      <c r="L2594">
        <v>79</v>
      </c>
      <c r="M2594">
        <v>83</v>
      </c>
      <c r="N2594" t="s">
        <v>51</v>
      </c>
      <c r="O2594" t="s">
        <v>51</v>
      </c>
      <c r="P2594" t="s">
        <v>51</v>
      </c>
      <c r="Q2594">
        <f>IF(Table2[[#This Row],[LgWin]]="Y",1,0)</f>
        <v>0</v>
      </c>
      <c r="R2594" t="s">
        <v>51</v>
      </c>
      <c r="S2594">
        <f>IF(Table2[[#This Row],[WSWin]]="Y",1,0)</f>
        <v>0</v>
      </c>
      <c r="T2594">
        <v>901</v>
      </c>
      <c r="U2594">
        <v>5728</v>
      </c>
      <c r="V2594">
        <v>1619</v>
      </c>
      <c r="W2594">
        <v>376</v>
      </c>
      <c r="X2594">
        <v>35</v>
      </c>
      <c r="Y2594">
        <v>194</v>
      </c>
      <c r="Z2594">
        <v>595</v>
      </c>
      <c r="AA2594">
        <v>1207</v>
      </c>
      <c r="AB2594">
        <v>81</v>
      </c>
      <c r="AC2594">
        <v>25</v>
      </c>
      <c r="AD2594">
        <v>63</v>
      </c>
      <c r="AE2594">
        <v>54</v>
      </c>
      <c r="AF2594">
        <v>967</v>
      </c>
      <c r="AG2594">
        <v>860</v>
      </c>
      <c r="AH2594">
        <v>5.37</v>
      </c>
      <c r="AI2594">
        <v>6</v>
      </c>
      <c r="AJ2594">
        <v>8</v>
      </c>
      <c r="AK2594">
        <v>36</v>
      </c>
      <c r="AL2594">
        <v>4326</v>
      </c>
      <c r="AM2594">
        <v>1647</v>
      </c>
      <c r="AN2594">
        <v>176</v>
      </c>
      <c r="AO2594">
        <v>625</v>
      </c>
      <c r="AP2594">
        <v>963</v>
      </c>
      <c r="AQ2594">
        <v>132</v>
      </c>
      <c r="AR2594">
        <v>191</v>
      </c>
      <c r="AS2594">
        <v>0.97799999999999998</v>
      </c>
      <c r="AT2594" t="s">
        <v>568</v>
      </c>
      <c r="AU2594" t="s">
        <v>634</v>
      </c>
      <c r="AV2594">
        <v>1945677</v>
      </c>
      <c r="AW2594">
        <v>102</v>
      </c>
      <c r="AX2594">
        <v>102</v>
      </c>
      <c r="AY2594" t="s">
        <v>526</v>
      </c>
      <c r="AZ2594" t="s">
        <v>526</v>
      </c>
      <c r="BA2594" t="s">
        <v>526</v>
      </c>
    </row>
    <row r="2595" spans="1:53" x14ac:dyDescent="0.55000000000000004">
      <c r="A2595">
        <v>2008</v>
      </c>
      <c r="B2595" t="b">
        <f>IF(Table2[[#This Row],[yearID]]&gt;=1903,TRUE,FALSE)</f>
        <v>1</v>
      </c>
      <c r="C2595" t="b">
        <f>IF(Table2[[#This Row],[yearID]]&gt;=1973,TRUE,FALSE)</f>
        <v>1</v>
      </c>
      <c r="D2595" t="s">
        <v>410</v>
      </c>
      <c r="E2595" t="s">
        <v>576</v>
      </c>
      <c r="F2595" t="s">
        <v>576</v>
      </c>
      <c r="G2595" t="str">
        <f>VLOOKUP(Table2[[#This Row],[franchID]],TeamsFranchises!$A$1:$D$121,2,FALSE)</f>
        <v>Toronto Blue Jays</v>
      </c>
      <c r="H2595" t="s">
        <v>37</v>
      </c>
      <c r="I2595">
        <v>4</v>
      </c>
      <c r="J2595">
        <v>162</v>
      </c>
      <c r="K2595">
        <v>81</v>
      </c>
      <c r="L2595">
        <v>86</v>
      </c>
      <c r="M2595">
        <v>76</v>
      </c>
      <c r="N2595" t="s">
        <v>51</v>
      </c>
      <c r="O2595" t="s">
        <v>51</v>
      </c>
      <c r="P2595" t="s">
        <v>51</v>
      </c>
      <c r="Q2595">
        <f>IF(Table2[[#This Row],[LgWin]]="Y",1,0)</f>
        <v>0</v>
      </c>
      <c r="R2595" t="s">
        <v>51</v>
      </c>
      <c r="S2595">
        <f>IF(Table2[[#This Row],[WSWin]]="Y",1,0)</f>
        <v>0</v>
      </c>
      <c r="T2595">
        <v>714</v>
      </c>
      <c r="U2595">
        <v>5503</v>
      </c>
      <c r="V2595">
        <v>1453</v>
      </c>
      <c r="W2595">
        <v>303</v>
      </c>
      <c r="X2595">
        <v>32</v>
      </c>
      <c r="Y2595">
        <v>126</v>
      </c>
      <c r="Z2595">
        <v>521</v>
      </c>
      <c r="AA2595">
        <v>938</v>
      </c>
      <c r="AB2595">
        <v>80</v>
      </c>
      <c r="AC2595">
        <v>27</v>
      </c>
      <c r="AD2595">
        <v>59</v>
      </c>
      <c r="AE2595">
        <v>56</v>
      </c>
      <c r="AF2595">
        <v>610</v>
      </c>
      <c r="AG2595">
        <v>561</v>
      </c>
      <c r="AH2595">
        <v>3.49</v>
      </c>
      <c r="AI2595">
        <v>15</v>
      </c>
      <c r="AJ2595">
        <v>13</v>
      </c>
      <c r="AK2595">
        <v>44</v>
      </c>
      <c r="AL2595">
        <v>4340</v>
      </c>
      <c r="AM2595">
        <v>1330</v>
      </c>
      <c r="AN2595">
        <v>134</v>
      </c>
      <c r="AO2595">
        <v>467</v>
      </c>
      <c r="AP2595">
        <v>1184</v>
      </c>
      <c r="AQ2595">
        <v>84</v>
      </c>
      <c r="AR2595">
        <v>137</v>
      </c>
      <c r="AS2595">
        <v>0.98599999999999999</v>
      </c>
      <c r="AT2595" t="s">
        <v>577</v>
      </c>
      <c r="AU2595" t="s">
        <v>630</v>
      </c>
      <c r="AV2595">
        <v>2399786</v>
      </c>
      <c r="AW2595">
        <v>98</v>
      </c>
      <c r="AX2595">
        <v>97</v>
      </c>
      <c r="AY2595" t="s">
        <v>576</v>
      </c>
      <c r="AZ2595" t="s">
        <v>576</v>
      </c>
      <c r="BA2595" t="s">
        <v>576</v>
      </c>
    </row>
    <row r="2596" spans="1:53" x14ac:dyDescent="0.55000000000000004">
      <c r="A2596">
        <v>2008</v>
      </c>
      <c r="B2596" t="b">
        <f>IF(Table2[[#This Row],[yearID]]&gt;=1903,TRUE,FALSE)</f>
        <v>1</v>
      </c>
      <c r="C2596" t="b">
        <f>IF(Table2[[#This Row],[yearID]]&gt;=1973,TRUE,FALSE)</f>
        <v>1</v>
      </c>
      <c r="D2596" t="s">
        <v>157</v>
      </c>
      <c r="E2596" t="s">
        <v>126</v>
      </c>
      <c r="F2596" t="s">
        <v>398</v>
      </c>
      <c r="G2596" t="str">
        <f>VLOOKUP(Table2[[#This Row],[franchID]],TeamsFranchises!$A$1:$D$121,2,FALSE)</f>
        <v>Washington Nationals</v>
      </c>
      <c r="H2596" t="s">
        <v>37</v>
      </c>
      <c r="I2596">
        <v>5</v>
      </c>
      <c r="J2596">
        <v>161</v>
      </c>
      <c r="K2596">
        <v>80</v>
      </c>
      <c r="L2596">
        <v>59</v>
      </c>
      <c r="M2596">
        <v>102</v>
      </c>
      <c r="N2596" t="s">
        <v>51</v>
      </c>
      <c r="O2596" t="s">
        <v>51</v>
      </c>
      <c r="P2596" t="s">
        <v>51</v>
      </c>
      <c r="Q2596">
        <f>IF(Table2[[#This Row],[LgWin]]="Y",1,0)</f>
        <v>0</v>
      </c>
      <c r="R2596" t="s">
        <v>51</v>
      </c>
      <c r="S2596">
        <f>IF(Table2[[#This Row],[WSWin]]="Y",1,0)</f>
        <v>0</v>
      </c>
      <c r="T2596">
        <v>641</v>
      </c>
      <c r="U2596">
        <v>5491</v>
      </c>
      <c r="V2596">
        <v>1376</v>
      </c>
      <c r="W2596">
        <v>269</v>
      </c>
      <c r="X2596">
        <v>26</v>
      </c>
      <c r="Y2596">
        <v>117</v>
      </c>
      <c r="Z2596">
        <v>534</v>
      </c>
      <c r="AA2596">
        <v>1095</v>
      </c>
      <c r="AB2596">
        <v>81</v>
      </c>
      <c r="AC2596">
        <v>43</v>
      </c>
      <c r="AD2596">
        <v>67</v>
      </c>
      <c r="AE2596">
        <v>36</v>
      </c>
      <c r="AF2596">
        <v>825</v>
      </c>
      <c r="AG2596">
        <v>742</v>
      </c>
      <c r="AH2596">
        <v>4.66</v>
      </c>
      <c r="AI2596">
        <v>2</v>
      </c>
      <c r="AJ2596">
        <v>8</v>
      </c>
      <c r="AK2596">
        <v>28</v>
      </c>
      <c r="AL2596">
        <v>4302</v>
      </c>
      <c r="AM2596">
        <v>1496</v>
      </c>
      <c r="AN2596">
        <v>190</v>
      </c>
      <c r="AO2596">
        <v>588</v>
      </c>
      <c r="AP2596">
        <v>1063</v>
      </c>
      <c r="AQ2596">
        <v>123</v>
      </c>
      <c r="AR2596">
        <v>143</v>
      </c>
      <c r="AS2596">
        <v>0.98</v>
      </c>
      <c r="AT2596" t="s">
        <v>110</v>
      </c>
      <c r="AU2596" t="s">
        <v>637</v>
      </c>
      <c r="AV2596">
        <v>2320400</v>
      </c>
      <c r="AW2596">
        <v>99</v>
      </c>
      <c r="AX2596">
        <v>100</v>
      </c>
      <c r="AY2596" t="s">
        <v>398</v>
      </c>
      <c r="AZ2596" t="s">
        <v>551</v>
      </c>
      <c r="BA2596" t="s">
        <v>126</v>
      </c>
    </row>
    <row r="2597" spans="1:53" x14ac:dyDescent="0.55000000000000004">
      <c r="A2597">
        <v>2009</v>
      </c>
      <c r="B2597" t="b">
        <f>IF(Table2[[#This Row],[yearID]]&gt;=1903,TRUE,FALSE)</f>
        <v>1</v>
      </c>
      <c r="C2597" t="b">
        <f>IF(Table2[[#This Row],[yearID]]&gt;=1973,TRUE,FALSE)</f>
        <v>1</v>
      </c>
      <c r="D2597" t="s">
        <v>157</v>
      </c>
      <c r="E2597" t="s">
        <v>601</v>
      </c>
      <c r="F2597" t="s">
        <v>601</v>
      </c>
      <c r="G2597" t="str">
        <f>VLOOKUP(Table2[[#This Row],[franchID]],TeamsFranchises!$A$1:$D$121,2,FALSE)</f>
        <v>Arizona Diamondbacks</v>
      </c>
      <c r="H2597" t="s">
        <v>8</v>
      </c>
      <c r="I2597">
        <v>5</v>
      </c>
      <c r="J2597">
        <v>162</v>
      </c>
      <c r="K2597">
        <v>81</v>
      </c>
      <c r="L2597">
        <v>70</v>
      </c>
      <c r="M2597">
        <v>92</v>
      </c>
      <c r="N2597" t="s">
        <v>51</v>
      </c>
      <c r="O2597" t="s">
        <v>51</v>
      </c>
      <c r="P2597" t="s">
        <v>51</v>
      </c>
      <c r="Q2597">
        <f>IF(Table2[[#This Row],[LgWin]]="Y",1,0)</f>
        <v>0</v>
      </c>
      <c r="R2597" t="s">
        <v>51</v>
      </c>
      <c r="S2597">
        <f>IF(Table2[[#This Row],[WSWin]]="Y",1,0)</f>
        <v>0</v>
      </c>
      <c r="T2597">
        <v>720</v>
      </c>
      <c r="U2597">
        <v>5565</v>
      </c>
      <c r="V2597">
        <v>1408</v>
      </c>
      <c r="W2597">
        <v>307</v>
      </c>
      <c r="X2597">
        <v>45</v>
      </c>
      <c r="Y2597">
        <v>173</v>
      </c>
      <c r="Z2597">
        <v>571</v>
      </c>
      <c r="AA2597">
        <v>1298</v>
      </c>
      <c r="AB2597">
        <v>102</v>
      </c>
      <c r="AC2597">
        <v>40</v>
      </c>
      <c r="AD2597">
        <v>37</v>
      </c>
      <c r="AE2597">
        <v>41</v>
      </c>
      <c r="AF2597">
        <v>782</v>
      </c>
      <c r="AG2597">
        <v>711</v>
      </c>
      <c r="AH2597">
        <v>4.42</v>
      </c>
      <c r="AI2597">
        <v>4</v>
      </c>
      <c r="AJ2597">
        <v>12</v>
      </c>
      <c r="AK2597">
        <v>36</v>
      </c>
      <c r="AL2597">
        <v>4343</v>
      </c>
      <c r="AM2597">
        <v>1470</v>
      </c>
      <c r="AN2597">
        <v>168</v>
      </c>
      <c r="AO2597">
        <v>525</v>
      </c>
      <c r="AP2597">
        <v>1158</v>
      </c>
      <c r="AQ2597">
        <v>124</v>
      </c>
      <c r="AR2597">
        <v>133</v>
      </c>
      <c r="AS2597">
        <v>0.98</v>
      </c>
      <c r="AT2597" t="s">
        <v>602</v>
      </c>
      <c r="AU2597" t="s">
        <v>631</v>
      </c>
      <c r="AV2597">
        <v>2128765</v>
      </c>
      <c r="AW2597">
        <v>105</v>
      </c>
      <c r="AX2597">
        <v>106</v>
      </c>
      <c r="AY2597" t="s">
        <v>601</v>
      </c>
      <c r="AZ2597" t="s">
        <v>601</v>
      </c>
      <c r="BA2597" t="s">
        <v>601</v>
      </c>
    </row>
    <row r="2598" spans="1:53" x14ac:dyDescent="0.55000000000000004">
      <c r="A2598">
        <v>2009</v>
      </c>
      <c r="B2598" t="b">
        <f>IF(Table2[[#This Row],[yearID]]&gt;=1903,TRUE,FALSE)</f>
        <v>1</v>
      </c>
      <c r="C2598" t="b">
        <f>IF(Table2[[#This Row],[yearID]]&gt;=1973,TRUE,FALSE)</f>
        <v>1</v>
      </c>
      <c r="D2598" t="s">
        <v>157</v>
      </c>
      <c r="E2598" t="s">
        <v>159</v>
      </c>
      <c r="F2598" t="s">
        <v>159</v>
      </c>
      <c r="G2598" t="str">
        <f>VLOOKUP(Table2[[#This Row],[franchID]],TeamsFranchises!$A$1:$D$121,2,FALSE)</f>
        <v>Atlanta Braves</v>
      </c>
      <c r="H2598" t="s">
        <v>37</v>
      </c>
      <c r="I2598">
        <v>3</v>
      </c>
      <c r="J2598">
        <v>162</v>
      </c>
      <c r="K2598">
        <v>81</v>
      </c>
      <c r="L2598">
        <v>86</v>
      </c>
      <c r="M2598">
        <v>76</v>
      </c>
      <c r="N2598" t="s">
        <v>51</v>
      </c>
      <c r="O2598" t="s">
        <v>51</v>
      </c>
      <c r="P2598" t="s">
        <v>51</v>
      </c>
      <c r="Q2598">
        <f>IF(Table2[[#This Row],[LgWin]]="Y",1,0)</f>
        <v>0</v>
      </c>
      <c r="R2598" t="s">
        <v>51</v>
      </c>
      <c r="S2598">
        <f>IF(Table2[[#This Row],[WSWin]]="Y",1,0)</f>
        <v>0</v>
      </c>
      <c r="T2598">
        <v>735</v>
      </c>
      <c r="U2598">
        <v>5539</v>
      </c>
      <c r="V2598">
        <v>1459</v>
      </c>
      <c r="W2598">
        <v>300</v>
      </c>
      <c r="X2598">
        <v>20</v>
      </c>
      <c r="Y2598">
        <v>149</v>
      </c>
      <c r="Z2598">
        <v>602</v>
      </c>
      <c r="AA2598">
        <v>1064</v>
      </c>
      <c r="AB2598">
        <v>58</v>
      </c>
      <c r="AC2598">
        <v>26</v>
      </c>
      <c r="AD2598">
        <v>52</v>
      </c>
      <c r="AE2598">
        <v>47</v>
      </c>
      <c r="AF2598">
        <v>641</v>
      </c>
      <c r="AG2598">
        <v>581</v>
      </c>
      <c r="AH2598">
        <v>3.57</v>
      </c>
      <c r="AI2598">
        <v>3</v>
      </c>
      <c r="AJ2598">
        <v>10</v>
      </c>
      <c r="AK2598">
        <v>38</v>
      </c>
      <c r="AL2598">
        <v>4388</v>
      </c>
      <c r="AM2598">
        <v>1399</v>
      </c>
      <c r="AN2598">
        <v>119</v>
      </c>
      <c r="AO2598">
        <v>530</v>
      </c>
      <c r="AP2598">
        <v>1232</v>
      </c>
      <c r="AQ2598">
        <v>96</v>
      </c>
      <c r="AR2598">
        <v>159</v>
      </c>
      <c r="AS2598">
        <v>0.98499999999999999</v>
      </c>
      <c r="AT2598" t="s">
        <v>541</v>
      </c>
      <c r="AU2598" t="s">
        <v>597</v>
      </c>
      <c r="AV2598">
        <v>2373631</v>
      </c>
      <c r="AW2598">
        <v>99</v>
      </c>
      <c r="AX2598">
        <v>98</v>
      </c>
      <c r="AY2598" t="s">
        <v>159</v>
      </c>
      <c r="AZ2598" t="s">
        <v>159</v>
      </c>
      <c r="BA2598" t="s">
        <v>159</v>
      </c>
    </row>
    <row r="2599" spans="1:53" x14ac:dyDescent="0.55000000000000004">
      <c r="A2599">
        <v>2009</v>
      </c>
      <c r="B2599" t="b">
        <f>IF(Table2[[#This Row],[yearID]]&gt;=1903,TRUE,FALSE)</f>
        <v>1</v>
      </c>
      <c r="C2599" t="b">
        <f>IF(Table2[[#This Row],[yearID]]&gt;=1973,TRUE,FALSE)</f>
        <v>1</v>
      </c>
      <c r="D2599" t="s">
        <v>410</v>
      </c>
      <c r="E2599" t="s">
        <v>95</v>
      </c>
      <c r="F2599" t="s">
        <v>95</v>
      </c>
      <c r="G2599" t="str">
        <f>VLOOKUP(Table2[[#This Row],[franchID]],TeamsFranchises!$A$1:$D$121,2,FALSE)</f>
        <v>Baltimore Orioles</v>
      </c>
      <c r="H2599" t="s">
        <v>37</v>
      </c>
      <c r="I2599">
        <v>5</v>
      </c>
      <c r="J2599">
        <v>162</v>
      </c>
      <c r="K2599">
        <v>81</v>
      </c>
      <c r="L2599">
        <v>64</v>
      </c>
      <c r="M2599">
        <v>98</v>
      </c>
      <c r="N2599" t="s">
        <v>51</v>
      </c>
      <c r="O2599" t="s">
        <v>51</v>
      </c>
      <c r="P2599" t="s">
        <v>51</v>
      </c>
      <c r="Q2599">
        <f>IF(Table2[[#This Row],[LgWin]]="Y",1,0)</f>
        <v>0</v>
      </c>
      <c r="R2599" t="s">
        <v>51</v>
      </c>
      <c r="S2599">
        <f>IF(Table2[[#This Row],[WSWin]]="Y",1,0)</f>
        <v>0</v>
      </c>
      <c r="T2599">
        <v>741</v>
      </c>
      <c r="U2599">
        <v>5618</v>
      </c>
      <c r="V2599">
        <v>1508</v>
      </c>
      <c r="W2599">
        <v>307</v>
      </c>
      <c r="X2599">
        <v>19</v>
      </c>
      <c r="Y2599">
        <v>160</v>
      </c>
      <c r="Z2599">
        <v>517</v>
      </c>
      <c r="AA2599">
        <v>1013</v>
      </c>
      <c r="AB2599">
        <v>76</v>
      </c>
      <c r="AC2599">
        <v>37</v>
      </c>
      <c r="AD2599">
        <v>39</v>
      </c>
      <c r="AE2599">
        <v>46</v>
      </c>
      <c r="AF2599">
        <v>876</v>
      </c>
      <c r="AG2599">
        <v>817</v>
      </c>
      <c r="AH2599">
        <v>5.15</v>
      </c>
      <c r="AI2599">
        <v>2</v>
      </c>
      <c r="AJ2599">
        <v>3</v>
      </c>
      <c r="AK2599">
        <v>31</v>
      </c>
      <c r="AL2599">
        <v>4287</v>
      </c>
      <c r="AM2599">
        <v>1633</v>
      </c>
      <c r="AN2599">
        <v>218</v>
      </c>
      <c r="AO2599">
        <v>546</v>
      </c>
      <c r="AP2599">
        <v>933</v>
      </c>
      <c r="AQ2599">
        <v>90</v>
      </c>
      <c r="AR2599">
        <v>151</v>
      </c>
      <c r="AS2599">
        <v>0.98499999999999999</v>
      </c>
      <c r="AT2599" t="s">
        <v>218</v>
      </c>
      <c r="AU2599" t="s">
        <v>583</v>
      </c>
      <c r="AV2599">
        <v>1907163</v>
      </c>
      <c r="AW2599">
        <v>101</v>
      </c>
      <c r="AX2599">
        <v>102</v>
      </c>
      <c r="AY2599" t="s">
        <v>95</v>
      </c>
      <c r="AZ2599" t="s">
        <v>95</v>
      </c>
      <c r="BA2599" t="s">
        <v>95</v>
      </c>
    </row>
    <row r="2600" spans="1:53" x14ac:dyDescent="0.55000000000000004">
      <c r="A2600">
        <v>2009</v>
      </c>
      <c r="B2600" t="b">
        <f>IF(Table2[[#This Row],[yearID]]&gt;=1903,TRUE,FALSE)</f>
        <v>1</v>
      </c>
      <c r="C2600" t="b">
        <f>IF(Table2[[#This Row],[yearID]]&gt;=1973,TRUE,FALSE)</f>
        <v>1</v>
      </c>
      <c r="D2600" t="s">
        <v>410</v>
      </c>
      <c r="E2600" t="s">
        <v>54</v>
      </c>
      <c r="F2600" t="s">
        <v>54</v>
      </c>
      <c r="G2600" t="str">
        <f>VLOOKUP(Table2[[#This Row],[franchID]],TeamsFranchises!$A$1:$D$121,2,FALSE)</f>
        <v>Boston Red Sox</v>
      </c>
      <c r="H2600" t="s">
        <v>37</v>
      </c>
      <c r="I2600">
        <v>2</v>
      </c>
      <c r="J2600">
        <v>162</v>
      </c>
      <c r="K2600">
        <v>81</v>
      </c>
      <c r="L2600">
        <v>95</v>
      </c>
      <c r="M2600">
        <v>67</v>
      </c>
      <c r="N2600" t="s">
        <v>51</v>
      </c>
      <c r="O2600" t="s">
        <v>76</v>
      </c>
      <c r="P2600" t="s">
        <v>51</v>
      </c>
      <c r="Q2600">
        <f>IF(Table2[[#This Row],[LgWin]]="Y",1,0)</f>
        <v>0</v>
      </c>
      <c r="R2600" t="s">
        <v>51</v>
      </c>
      <c r="S2600">
        <f>IF(Table2[[#This Row],[WSWin]]="Y",1,0)</f>
        <v>0</v>
      </c>
      <c r="T2600">
        <v>872</v>
      </c>
      <c r="U2600">
        <v>5543</v>
      </c>
      <c r="V2600">
        <v>1495</v>
      </c>
      <c r="W2600">
        <v>335</v>
      </c>
      <c r="X2600">
        <v>25</v>
      </c>
      <c r="Y2600">
        <v>212</v>
      </c>
      <c r="Z2600">
        <v>659</v>
      </c>
      <c r="AA2600">
        <v>1120</v>
      </c>
      <c r="AB2600">
        <v>126</v>
      </c>
      <c r="AC2600">
        <v>39</v>
      </c>
      <c r="AD2600">
        <v>70</v>
      </c>
      <c r="AE2600">
        <v>51</v>
      </c>
      <c r="AF2600">
        <v>736</v>
      </c>
      <c r="AG2600">
        <v>695</v>
      </c>
      <c r="AH2600">
        <v>4.3499999999999996</v>
      </c>
      <c r="AI2600">
        <v>8</v>
      </c>
      <c r="AJ2600">
        <v>11</v>
      </c>
      <c r="AK2600">
        <v>41</v>
      </c>
      <c r="AL2600">
        <v>4310</v>
      </c>
      <c r="AM2600">
        <v>1494</v>
      </c>
      <c r="AN2600">
        <v>167</v>
      </c>
      <c r="AO2600">
        <v>530</v>
      </c>
      <c r="AP2600">
        <v>1230</v>
      </c>
      <c r="AQ2600">
        <v>82</v>
      </c>
      <c r="AR2600">
        <v>121</v>
      </c>
      <c r="AS2600">
        <v>0.98599999999999999</v>
      </c>
      <c r="AT2600" t="s">
        <v>441</v>
      </c>
      <c r="AU2600" t="s">
        <v>493</v>
      </c>
      <c r="AV2600">
        <v>3062699</v>
      </c>
      <c r="AW2600">
        <v>106</v>
      </c>
      <c r="AX2600">
        <v>105</v>
      </c>
      <c r="AY2600" t="s">
        <v>54</v>
      </c>
      <c r="AZ2600" t="s">
        <v>54</v>
      </c>
      <c r="BA2600" t="s">
        <v>54</v>
      </c>
    </row>
    <row r="2601" spans="1:53" x14ac:dyDescent="0.55000000000000004">
      <c r="A2601">
        <v>2009</v>
      </c>
      <c r="B2601" t="b">
        <f>IF(Table2[[#This Row],[yearID]]&gt;=1903,TRUE,FALSE)</f>
        <v>1</v>
      </c>
      <c r="C2601" t="b">
        <f>IF(Table2[[#This Row],[yearID]]&gt;=1973,TRUE,FALSE)</f>
        <v>1</v>
      </c>
      <c r="D2601" t="s">
        <v>410</v>
      </c>
      <c r="E2601" t="s">
        <v>415</v>
      </c>
      <c r="F2601" t="s">
        <v>416</v>
      </c>
      <c r="G2601" t="str">
        <f>VLOOKUP(Table2[[#This Row],[franchID]],TeamsFranchises!$A$1:$D$121,2,FALSE)</f>
        <v>Chicago White Sox</v>
      </c>
      <c r="H2601" t="s">
        <v>591</v>
      </c>
      <c r="I2601">
        <v>3</v>
      </c>
      <c r="J2601">
        <v>162</v>
      </c>
      <c r="K2601">
        <v>81</v>
      </c>
      <c r="L2601">
        <v>79</v>
      </c>
      <c r="M2601">
        <v>83</v>
      </c>
      <c r="N2601" t="s">
        <v>51</v>
      </c>
      <c r="O2601" t="s">
        <v>51</v>
      </c>
      <c r="P2601" t="s">
        <v>51</v>
      </c>
      <c r="Q2601">
        <f>IF(Table2[[#This Row],[LgWin]]="Y",1,0)</f>
        <v>0</v>
      </c>
      <c r="R2601" t="s">
        <v>51</v>
      </c>
      <c r="S2601">
        <f>IF(Table2[[#This Row],[WSWin]]="Y",1,0)</f>
        <v>0</v>
      </c>
      <c r="T2601">
        <v>724</v>
      </c>
      <c r="U2601">
        <v>5463</v>
      </c>
      <c r="V2601">
        <v>1410</v>
      </c>
      <c r="W2601">
        <v>246</v>
      </c>
      <c r="X2601">
        <v>20</v>
      </c>
      <c r="Y2601">
        <v>184</v>
      </c>
      <c r="Z2601">
        <v>534</v>
      </c>
      <c r="AA2601">
        <v>1022</v>
      </c>
      <c r="AB2601">
        <v>113</v>
      </c>
      <c r="AC2601">
        <v>49</v>
      </c>
      <c r="AD2601">
        <v>62</v>
      </c>
      <c r="AE2601">
        <v>39</v>
      </c>
      <c r="AF2601">
        <v>732</v>
      </c>
      <c r="AG2601">
        <v>663</v>
      </c>
      <c r="AH2601">
        <v>4.1399999999999997</v>
      </c>
      <c r="AI2601">
        <v>4</v>
      </c>
      <c r="AJ2601">
        <v>11</v>
      </c>
      <c r="AK2601">
        <v>36</v>
      </c>
      <c r="AL2601">
        <v>4319</v>
      </c>
      <c r="AM2601">
        <v>1438</v>
      </c>
      <c r="AN2601">
        <v>169</v>
      </c>
      <c r="AO2601">
        <v>507</v>
      </c>
      <c r="AP2601">
        <v>1119</v>
      </c>
      <c r="AQ2601">
        <v>113</v>
      </c>
      <c r="AR2601">
        <v>158</v>
      </c>
      <c r="AS2601">
        <v>0.98099999999999998</v>
      </c>
      <c r="AT2601" t="s">
        <v>417</v>
      </c>
      <c r="AU2601" t="s">
        <v>617</v>
      </c>
      <c r="AV2601">
        <v>2284163</v>
      </c>
      <c r="AW2601">
        <v>105</v>
      </c>
      <c r="AX2601">
        <v>105</v>
      </c>
      <c r="AY2601" t="s">
        <v>416</v>
      </c>
      <c r="AZ2601" t="s">
        <v>415</v>
      </c>
      <c r="BA2601" t="s">
        <v>415</v>
      </c>
    </row>
    <row r="2602" spans="1:53" x14ac:dyDescent="0.55000000000000004">
      <c r="A2602">
        <v>2009</v>
      </c>
      <c r="B2602" t="b">
        <f>IF(Table2[[#This Row],[yearID]]&gt;=1903,TRUE,FALSE)</f>
        <v>1</v>
      </c>
      <c r="C2602" t="b">
        <f>IF(Table2[[#This Row],[yearID]]&gt;=1973,TRUE,FALSE)</f>
        <v>1</v>
      </c>
      <c r="D2602" t="s">
        <v>157</v>
      </c>
      <c r="E2602" t="s">
        <v>161</v>
      </c>
      <c r="F2602" t="s">
        <v>162</v>
      </c>
      <c r="G2602" t="str">
        <f>VLOOKUP(Table2[[#This Row],[franchID]],TeamsFranchises!$A$1:$D$121,2,FALSE)</f>
        <v>Chicago Cubs</v>
      </c>
      <c r="H2602" t="s">
        <v>591</v>
      </c>
      <c r="I2602">
        <v>2</v>
      </c>
      <c r="J2602">
        <v>161</v>
      </c>
      <c r="K2602">
        <v>80</v>
      </c>
      <c r="L2602">
        <v>83</v>
      </c>
      <c r="M2602">
        <v>78</v>
      </c>
      <c r="N2602" t="s">
        <v>51</v>
      </c>
      <c r="O2602" t="s">
        <v>51</v>
      </c>
      <c r="P2602" t="s">
        <v>51</v>
      </c>
      <c r="Q2602">
        <f>IF(Table2[[#This Row],[LgWin]]="Y",1,0)</f>
        <v>0</v>
      </c>
      <c r="R2602" t="s">
        <v>51</v>
      </c>
      <c r="S2602">
        <f>IF(Table2[[#This Row],[WSWin]]="Y",1,0)</f>
        <v>0</v>
      </c>
      <c r="T2602">
        <v>707</v>
      </c>
      <c r="U2602">
        <v>5486</v>
      </c>
      <c r="V2602">
        <v>1398</v>
      </c>
      <c r="W2602">
        <v>293</v>
      </c>
      <c r="X2602">
        <v>29</v>
      </c>
      <c r="Y2602">
        <v>161</v>
      </c>
      <c r="Z2602">
        <v>592</v>
      </c>
      <c r="AA2602">
        <v>1185</v>
      </c>
      <c r="AB2602">
        <v>56</v>
      </c>
      <c r="AC2602">
        <v>34</v>
      </c>
      <c r="AD2602">
        <v>59</v>
      </c>
      <c r="AE2602">
        <v>42</v>
      </c>
      <c r="AF2602">
        <v>672</v>
      </c>
      <c r="AG2602">
        <v>616</v>
      </c>
      <c r="AH2602">
        <v>3.84</v>
      </c>
      <c r="AI2602">
        <v>3</v>
      </c>
      <c r="AJ2602">
        <v>8</v>
      </c>
      <c r="AK2602">
        <v>40</v>
      </c>
      <c r="AL2602">
        <v>4336</v>
      </c>
      <c r="AM2602">
        <v>1329</v>
      </c>
      <c r="AN2602">
        <v>160</v>
      </c>
      <c r="AO2602">
        <v>586</v>
      </c>
      <c r="AP2602">
        <v>1272</v>
      </c>
      <c r="AQ2602">
        <v>105</v>
      </c>
      <c r="AR2602">
        <v>144</v>
      </c>
      <c r="AS2602">
        <v>0.98299999999999998</v>
      </c>
      <c r="AT2602" t="s">
        <v>434</v>
      </c>
      <c r="AU2602" t="s">
        <v>473</v>
      </c>
      <c r="AV2602">
        <v>3168859</v>
      </c>
      <c r="AW2602">
        <v>107</v>
      </c>
      <c r="AX2602">
        <v>106</v>
      </c>
      <c r="AY2602" t="s">
        <v>162</v>
      </c>
      <c r="AZ2602" t="s">
        <v>161</v>
      </c>
      <c r="BA2602" t="s">
        <v>161</v>
      </c>
    </row>
    <row r="2603" spans="1:53" x14ac:dyDescent="0.55000000000000004">
      <c r="A2603">
        <v>2009</v>
      </c>
      <c r="B2603" t="b">
        <f>IF(Table2[[#This Row],[yearID]]&gt;=1903,TRUE,FALSE)</f>
        <v>1</v>
      </c>
      <c r="C2603" t="b">
        <f>IF(Table2[[#This Row],[yearID]]&gt;=1973,TRUE,FALSE)</f>
        <v>1</v>
      </c>
      <c r="D2603" t="s">
        <v>157</v>
      </c>
      <c r="E2603" t="s">
        <v>167</v>
      </c>
      <c r="F2603" t="s">
        <v>167</v>
      </c>
      <c r="G2603" t="str">
        <f>VLOOKUP(Table2[[#This Row],[franchID]],TeamsFranchises!$A$1:$D$121,2,FALSE)</f>
        <v>Cincinnati Reds</v>
      </c>
      <c r="H2603" t="s">
        <v>591</v>
      </c>
      <c r="I2603">
        <v>4</v>
      </c>
      <c r="J2603">
        <v>162</v>
      </c>
      <c r="K2603">
        <v>81</v>
      </c>
      <c r="L2603">
        <v>78</v>
      </c>
      <c r="M2603">
        <v>84</v>
      </c>
      <c r="N2603" t="s">
        <v>51</v>
      </c>
      <c r="O2603" t="s">
        <v>51</v>
      </c>
      <c r="P2603" t="s">
        <v>51</v>
      </c>
      <c r="Q2603">
        <f>IF(Table2[[#This Row],[LgWin]]="Y",1,0)</f>
        <v>0</v>
      </c>
      <c r="R2603" t="s">
        <v>51</v>
      </c>
      <c r="S2603">
        <f>IF(Table2[[#This Row],[WSWin]]="Y",1,0)</f>
        <v>0</v>
      </c>
      <c r="T2603">
        <v>673</v>
      </c>
      <c r="U2603">
        <v>5462</v>
      </c>
      <c r="V2603">
        <v>1349</v>
      </c>
      <c r="W2603">
        <v>280</v>
      </c>
      <c r="X2603">
        <v>25</v>
      </c>
      <c r="Y2603">
        <v>158</v>
      </c>
      <c r="Z2603">
        <v>531</v>
      </c>
      <c r="AA2603">
        <v>1129</v>
      </c>
      <c r="AB2603">
        <v>96</v>
      </c>
      <c r="AC2603">
        <v>40</v>
      </c>
      <c r="AD2603">
        <v>53</v>
      </c>
      <c r="AE2603">
        <v>41</v>
      </c>
      <c r="AF2603">
        <v>723</v>
      </c>
      <c r="AG2603">
        <v>677</v>
      </c>
      <c r="AH2603">
        <v>4.18</v>
      </c>
      <c r="AI2603">
        <v>6</v>
      </c>
      <c r="AJ2603">
        <v>12</v>
      </c>
      <c r="AK2603">
        <v>41</v>
      </c>
      <c r="AL2603">
        <v>4375</v>
      </c>
      <c r="AM2603">
        <v>1420</v>
      </c>
      <c r="AN2603">
        <v>188</v>
      </c>
      <c r="AO2603">
        <v>577</v>
      </c>
      <c r="AP2603">
        <v>1069</v>
      </c>
      <c r="AQ2603">
        <v>89</v>
      </c>
      <c r="AR2603">
        <v>161</v>
      </c>
      <c r="AS2603">
        <v>0.98499999999999999</v>
      </c>
      <c r="AT2603" t="s">
        <v>165</v>
      </c>
      <c r="AU2603" t="s">
        <v>618</v>
      </c>
      <c r="AV2603">
        <v>1747919</v>
      </c>
      <c r="AW2603">
        <v>100</v>
      </c>
      <c r="AX2603">
        <v>100</v>
      </c>
      <c r="AY2603" t="s">
        <v>167</v>
      </c>
      <c r="AZ2603" t="s">
        <v>167</v>
      </c>
      <c r="BA2603" t="s">
        <v>167</v>
      </c>
    </row>
    <row r="2604" spans="1:53" x14ac:dyDescent="0.55000000000000004">
      <c r="A2604">
        <v>2009</v>
      </c>
      <c r="B2604" t="b">
        <f>IF(Table2[[#This Row],[yearID]]&gt;=1903,TRUE,FALSE)</f>
        <v>1</v>
      </c>
      <c r="C2604" t="b">
        <f>IF(Table2[[#This Row],[yearID]]&gt;=1973,TRUE,FALSE)</f>
        <v>1</v>
      </c>
      <c r="D2604" t="s">
        <v>410</v>
      </c>
      <c r="E2604" t="s">
        <v>64</v>
      </c>
      <c r="F2604" t="s">
        <v>64</v>
      </c>
      <c r="G2604" t="str">
        <f>VLOOKUP(Table2[[#This Row],[franchID]],TeamsFranchises!$A$1:$D$121,2,FALSE)</f>
        <v>Cleveland Indians</v>
      </c>
      <c r="H2604" t="s">
        <v>591</v>
      </c>
      <c r="I2604">
        <v>4</v>
      </c>
      <c r="J2604">
        <v>162</v>
      </c>
      <c r="K2604">
        <v>81</v>
      </c>
      <c r="L2604">
        <v>65</v>
      </c>
      <c r="M2604">
        <v>97</v>
      </c>
      <c r="N2604" t="s">
        <v>51</v>
      </c>
      <c r="O2604" t="s">
        <v>51</v>
      </c>
      <c r="P2604" t="s">
        <v>51</v>
      </c>
      <c r="Q2604">
        <f>IF(Table2[[#This Row],[LgWin]]="Y",1,0)</f>
        <v>0</v>
      </c>
      <c r="R2604" t="s">
        <v>51</v>
      </c>
      <c r="S2604">
        <f>IF(Table2[[#This Row],[WSWin]]="Y",1,0)</f>
        <v>0</v>
      </c>
      <c r="T2604">
        <v>773</v>
      </c>
      <c r="U2604">
        <v>5568</v>
      </c>
      <c r="V2604">
        <v>1468</v>
      </c>
      <c r="W2604">
        <v>314</v>
      </c>
      <c r="X2604">
        <v>28</v>
      </c>
      <c r="Y2604">
        <v>161</v>
      </c>
      <c r="Z2604">
        <v>582</v>
      </c>
      <c r="AA2604">
        <v>1211</v>
      </c>
      <c r="AB2604">
        <v>84</v>
      </c>
      <c r="AC2604">
        <v>31</v>
      </c>
      <c r="AD2604">
        <v>81</v>
      </c>
      <c r="AE2604">
        <v>50</v>
      </c>
      <c r="AF2604">
        <v>865</v>
      </c>
      <c r="AG2604">
        <v>806</v>
      </c>
      <c r="AH2604">
        <v>5.0599999999999996</v>
      </c>
      <c r="AI2604">
        <v>5</v>
      </c>
      <c r="AJ2604">
        <v>6</v>
      </c>
      <c r="AK2604">
        <v>25</v>
      </c>
      <c r="AL2604">
        <v>4302</v>
      </c>
      <c r="AM2604">
        <v>1570</v>
      </c>
      <c r="AN2604">
        <v>183</v>
      </c>
      <c r="AO2604">
        <v>598</v>
      </c>
      <c r="AP2604">
        <v>986</v>
      </c>
      <c r="AQ2604">
        <v>97</v>
      </c>
      <c r="AR2604">
        <v>170</v>
      </c>
      <c r="AS2604">
        <v>0.98399999999999999</v>
      </c>
      <c r="AT2604" t="s">
        <v>487</v>
      </c>
      <c r="AU2604" t="s">
        <v>592</v>
      </c>
      <c r="AV2604">
        <v>1766242</v>
      </c>
      <c r="AW2604">
        <v>95</v>
      </c>
      <c r="AX2604">
        <v>95</v>
      </c>
      <c r="AY2604" t="s">
        <v>64</v>
      </c>
      <c r="AZ2604" t="s">
        <v>64</v>
      </c>
      <c r="BA2604" t="s">
        <v>64</v>
      </c>
    </row>
    <row r="2605" spans="1:53" x14ac:dyDescent="0.55000000000000004">
      <c r="A2605">
        <v>2009</v>
      </c>
      <c r="B2605" t="b">
        <f>IF(Table2[[#This Row],[yearID]]&gt;=1903,TRUE,FALSE)</f>
        <v>1</v>
      </c>
      <c r="C2605" t="b">
        <f>IF(Table2[[#This Row],[yearID]]&gt;=1973,TRUE,FALSE)</f>
        <v>1</v>
      </c>
      <c r="D2605" t="s">
        <v>157</v>
      </c>
      <c r="E2605" t="s">
        <v>241</v>
      </c>
      <c r="F2605" t="s">
        <v>241</v>
      </c>
      <c r="G2605" t="str">
        <f>VLOOKUP(Table2[[#This Row],[franchID]],TeamsFranchises!$A$1:$D$121,2,FALSE)</f>
        <v>Colorado Rockies</v>
      </c>
      <c r="H2605" t="s">
        <v>8</v>
      </c>
      <c r="I2605">
        <v>2</v>
      </c>
      <c r="J2605">
        <v>162</v>
      </c>
      <c r="K2605">
        <v>81</v>
      </c>
      <c r="L2605">
        <v>92</v>
      </c>
      <c r="M2605">
        <v>70</v>
      </c>
      <c r="N2605" t="s">
        <v>51</v>
      </c>
      <c r="O2605" t="s">
        <v>76</v>
      </c>
      <c r="P2605" t="s">
        <v>51</v>
      </c>
      <c r="Q2605">
        <f>IF(Table2[[#This Row],[LgWin]]="Y",1,0)</f>
        <v>0</v>
      </c>
      <c r="R2605" t="s">
        <v>51</v>
      </c>
      <c r="S2605">
        <f>IF(Table2[[#This Row],[WSWin]]="Y",1,0)</f>
        <v>0</v>
      </c>
      <c r="T2605">
        <v>804</v>
      </c>
      <c r="U2605">
        <v>5398</v>
      </c>
      <c r="V2605">
        <v>1408</v>
      </c>
      <c r="W2605">
        <v>300</v>
      </c>
      <c r="X2605">
        <v>50</v>
      </c>
      <c r="Y2605">
        <v>190</v>
      </c>
      <c r="Z2605">
        <v>660</v>
      </c>
      <c r="AA2605">
        <v>1277</v>
      </c>
      <c r="AB2605">
        <v>106</v>
      </c>
      <c r="AC2605">
        <v>55</v>
      </c>
      <c r="AD2605">
        <v>47</v>
      </c>
      <c r="AE2605">
        <v>60</v>
      </c>
      <c r="AF2605">
        <v>715</v>
      </c>
      <c r="AG2605">
        <v>675</v>
      </c>
      <c r="AH2605">
        <v>4.22</v>
      </c>
      <c r="AI2605">
        <v>5</v>
      </c>
      <c r="AJ2605">
        <v>7</v>
      </c>
      <c r="AK2605">
        <v>45</v>
      </c>
      <c r="AL2605">
        <v>4315</v>
      </c>
      <c r="AM2605">
        <v>1427</v>
      </c>
      <c r="AN2605">
        <v>141</v>
      </c>
      <c r="AO2605">
        <v>528</v>
      </c>
      <c r="AP2605">
        <v>1154</v>
      </c>
      <c r="AQ2605">
        <v>87</v>
      </c>
      <c r="AR2605">
        <v>146</v>
      </c>
      <c r="AS2605">
        <v>0.98599999999999999</v>
      </c>
      <c r="AT2605" t="s">
        <v>584</v>
      </c>
      <c r="AU2605" t="s">
        <v>594</v>
      </c>
      <c r="AV2605">
        <v>2665080</v>
      </c>
      <c r="AW2605">
        <v>112</v>
      </c>
      <c r="AX2605">
        <v>112</v>
      </c>
      <c r="AY2605" t="s">
        <v>241</v>
      </c>
      <c r="AZ2605" t="s">
        <v>241</v>
      </c>
      <c r="BA2605" t="s">
        <v>241</v>
      </c>
    </row>
    <row r="2606" spans="1:53" x14ac:dyDescent="0.55000000000000004">
      <c r="A2606">
        <v>2009</v>
      </c>
      <c r="B2606" t="b">
        <f>IF(Table2[[#This Row],[yearID]]&gt;=1903,TRUE,FALSE)</f>
        <v>1</v>
      </c>
      <c r="C2606" t="b">
        <f>IF(Table2[[#This Row],[yearID]]&gt;=1973,TRUE,FALSE)</f>
        <v>1</v>
      </c>
      <c r="D2606" t="s">
        <v>410</v>
      </c>
      <c r="E2606" t="s">
        <v>419</v>
      </c>
      <c r="F2606" t="s">
        <v>419</v>
      </c>
      <c r="G2606" t="str">
        <f>VLOOKUP(Table2[[#This Row],[franchID]],TeamsFranchises!$A$1:$D$121,2,FALSE)</f>
        <v>Detroit Tigers</v>
      </c>
      <c r="H2606" t="s">
        <v>591</v>
      </c>
      <c r="I2606">
        <v>2</v>
      </c>
      <c r="J2606">
        <v>163</v>
      </c>
      <c r="K2606">
        <v>81</v>
      </c>
      <c r="L2606">
        <v>86</v>
      </c>
      <c r="M2606">
        <v>77</v>
      </c>
      <c r="N2606" t="s">
        <v>51</v>
      </c>
      <c r="O2606" t="s">
        <v>51</v>
      </c>
      <c r="P2606" t="s">
        <v>51</v>
      </c>
      <c r="Q2606">
        <f>IF(Table2[[#This Row],[LgWin]]="Y",1,0)</f>
        <v>0</v>
      </c>
      <c r="R2606" t="s">
        <v>51</v>
      </c>
      <c r="S2606">
        <f>IF(Table2[[#This Row],[WSWin]]="Y",1,0)</f>
        <v>0</v>
      </c>
      <c r="T2606">
        <v>743</v>
      </c>
      <c r="U2606">
        <v>5540</v>
      </c>
      <c r="V2606">
        <v>1443</v>
      </c>
      <c r="W2606">
        <v>245</v>
      </c>
      <c r="X2606">
        <v>35</v>
      </c>
      <c r="Y2606">
        <v>183</v>
      </c>
      <c r="Z2606">
        <v>540</v>
      </c>
      <c r="AA2606">
        <v>1114</v>
      </c>
      <c r="AB2606">
        <v>72</v>
      </c>
      <c r="AC2606">
        <v>33</v>
      </c>
      <c r="AD2606">
        <v>61</v>
      </c>
      <c r="AE2606">
        <v>39</v>
      </c>
      <c r="AF2606">
        <v>745</v>
      </c>
      <c r="AG2606">
        <v>690</v>
      </c>
      <c r="AH2606">
        <v>4.29</v>
      </c>
      <c r="AI2606">
        <v>4</v>
      </c>
      <c r="AJ2606">
        <v>9</v>
      </c>
      <c r="AK2606">
        <v>42</v>
      </c>
      <c r="AL2606">
        <v>4341</v>
      </c>
      <c r="AM2606">
        <v>1449</v>
      </c>
      <c r="AN2606">
        <v>182</v>
      </c>
      <c r="AO2606">
        <v>594</v>
      </c>
      <c r="AP2606">
        <v>1102</v>
      </c>
      <c r="AQ2606">
        <v>88</v>
      </c>
      <c r="AR2606">
        <v>164</v>
      </c>
      <c r="AS2606">
        <v>0.98499999999999999</v>
      </c>
      <c r="AT2606" t="s">
        <v>420</v>
      </c>
      <c r="AU2606" t="s">
        <v>610</v>
      </c>
      <c r="AV2606">
        <v>2567165</v>
      </c>
      <c r="AW2606">
        <v>101</v>
      </c>
      <c r="AX2606">
        <v>102</v>
      </c>
      <c r="AY2606" t="s">
        <v>419</v>
      </c>
      <c r="AZ2606" t="s">
        <v>419</v>
      </c>
      <c r="BA2606" t="s">
        <v>419</v>
      </c>
    </row>
    <row r="2607" spans="1:53" x14ac:dyDescent="0.55000000000000004">
      <c r="A2607">
        <v>2009</v>
      </c>
      <c r="B2607" t="b">
        <f>IF(Table2[[#This Row],[yearID]]&gt;=1903,TRUE,FALSE)</f>
        <v>1</v>
      </c>
      <c r="C2607" t="b">
        <f>IF(Table2[[#This Row],[yearID]]&gt;=1973,TRUE,FALSE)</f>
        <v>1</v>
      </c>
      <c r="D2607" t="s">
        <v>157</v>
      </c>
      <c r="E2607" t="s">
        <v>586</v>
      </c>
      <c r="F2607" t="s">
        <v>587</v>
      </c>
      <c r="G2607" t="str">
        <f>VLOOKUP(Table2[[#This Row],[franchID]],TeamsFranchises!$A$1:$D$121,2,FALSE)</f>
        <v>Florida Marlins</v>
      </c>
      <c r="H2607" t="s">
        <v>37</v>
      </c>
      <c r="I2607">
        <v>2</v>
      </c>
      <c r="J2607">
        <v>162</v>
      </c>
      <c r="K2607">
        <v>81</v>
      </c>
      <c r="L2607">
        <v>87</v>
      </c>
      <c r="M2607">
        <v>75</v>
      </c>
      <c r="N2607" t="s">
        <v>51</v>
      </c>
      <c r="O2607" t="s">
        <v>51</v>
      </c>
      <c r="P2607" t="s">
        <v>51</v>
      </c>
      <c r="Q2607">
        <f>IF(Table2[[#This Row],[LgWin]]="Y",1,0)</f>
        <v>0</v>
      </c>
      <c r="R2607" t="s">
        <v>51</v>
      </c>
      <c r="S2607">
        <f>IF(Table2[[#This Row],[WSWin]]="Y",1,0)</f>
        <v>0</v>
      </c>
      <c r="T2607">
        <v>772</v>
      </c>
      <c r="U2607">
        <v>5572</v>
      </c>
      <c r="V2607">
        <v>1493</v>
      </c>
      <c r="W2607">
        <v>296</v>
      </c>
      <c r="X2607">
        <v>25</v>
      </c>
      <c r="Y2607">
        <v>159</v>
      </c>
      <c r="Z2607">
        <v>568</v>
      </c>
      <c r="AA2607">
        <v>1226</v>
      </c>
      <c r="AB2607">
        <v>75</v>
      </c>
      <c r="AC2607">
        <v>35</v>
      </c>
      <c r="AD2607">
        <v>63</v>
      </c>
      <c r="AE2607">
        <v>39</v>
      </c>
      <c r="AF2607">
        <v>766</v>
      </c>
      <c r="AG2607">
        <v>690</v>
      </c>
      <c r="AH2607">
        <v>4.29</v>
      </c>
      <c r="AI2607">
        <v>5</v>
      </c>
      <c r="AJ2607">
        <v>5</v>
      </c>
      <c r="AK2607">
        <v>45</v>
      </c>
      <c r="AL2607">
        <v>4339</v>
      </c>
      <c r="AM2607">
        <v>1425</v>
      </c>
      <c r="AN2607">
        <v>160</v>
      </c>
      <c r="AO2607">
        <v>601</v>
      </c>
      <c r="AP2607">
        <v>1248</v>
      </c>
      <c r="AQ2607">
        <v>106</v>
      </c>
      <c r="AR2607">
        <v>129</v>
      </c>
      <c r="AS2607">
        <v>0.98199999999999998</v>
      </c>
      <c r="AT2607" t="s">
        <v>588</v>
      </c>
      <c r="AU2607" t="s">
        <v>625</v>
      </c>
      <c r="AV2607">
        <v>1464109</v>
      </c>
      <c r="AW2607">
        <v>102</v>
      </c>
      <c r="AX2607">
        <v>102</v>
      </c>
      <c r="AY2607" t="s">
        <v>587</v>
      </c>
      <c r="AZ2607" t="s">
        <v>586</v>
      </c>
      <c r="BA2607" t="s">
        <v>586</v>
      </c>
    </row>
    <row r="2608" spans="1:53" x14ac:dyDescent="0.55000000000000004">
      <c r="A2608">
        <v>2009</v>
      </c>
      <c r="B2608" t="b">
        <f>IF(Table2[[#This Row],[yearID]]&gt;=1903,TRUE,FALSE)</f>
        <v>1</v>
      </c>
      <c r="C2608" t="b">
        <f>IF(Table2[[#This Row],[yearID]]&gt;=1973,TRUE,FALSE)</f>
        <v>1</v>
      </c>
      <c r="D2608" t="s">
        <v>157</v>
      </c>
      <c r="E2608" t="s">
        <v>528</v>
      </c>
      <c r="F2608" t="s">
        <v>528</v>
      </c>
      <c r="G2608" t="str">
        <f>VLOOKUP(Table2[[#This Row],[franchID]],TeamsFranchises!$A$1:$D$121,2,FALSE)</f>
        <v>Houston Astros</v>
      </c>
      <c r="H2608" t="s">
        <v>591</v>
      </c>
      <c r="I2608">
        <v>5</v>
      </c>
      <c r="J2608">
        <v>162</v>
      </c>
      <c r="K2608">
        <v>81</v>
      </c>
      <c r="L2608">
        <v>74</v>
      </c>
      <c r="M2608">
        <v>88</v>
      </c>
      <c r="N2608" t="s">
        <v>51</v>
      </c>
      <c r="O2608" t="s">
        <v>51</v>
      </c>
      <c r="P2608" t="s">
        <v>51</v>
      </c>
      <c r="Q2608">
        <f>IF(Table2[[#This Row],[LgWin]]="Y",1,0)</f>
        <v>0</v>
      </c>
      <c r="R2608" t="s">
        <v>51</v>
      </c>
      <c r="S2608">
        <f>IF(Table2[[#This Row],[WSWin]]="Y",1,0)</f>
        <v>0</v>
      </c>
      <c r="T2608">
        <v>643</v>
      </c>
      <c r="U2608">
        <v>5436</v>
      </c>
      <c r="V2608">
        <v>1415</v>
      </c>
      <c r="W2608">
        <v>270</v>
      </c>
      <c r="X2608">
        <v>32</v>
      </c>
      <c r="Y2608">
        <v>142</v>
      </c>
      <c r="Z2608">
        <v>448</v>
      </c>
      <c r="AA2608">
        <v>990</v>
      </c>
      <c r="AB2608">
        <v>113</v>
      </c>
      <c r="AC2608">
        <v>44</v>
      </c>
      <c r="AD2608">
        <v>43</v>
      </c>
      <c r="AE2608">
        <v>45</v>
      </c>
      <c r="AF2608">
        <v>770</v>
      </c>
      <c r="AG2608">
        <v>722</v>
      </c>
      <c r="AH2608">
        <v>4.54</v>
      </c>
      <c r="AI2608">
        <v>5</v>
      </c>
      <c r="AJ2608">
        <v>10</v>
      </c>
      <c r="AK2608">
        <v>39</v>
      </c>
      <c r="AL2608">
        <v>4290</v>
      </c>
      <c r="AM2608">
        <v>1521</v>
      </c>
      <c r="AN2608">
        <v>176</v>
      </c>
      <c r="AO2608">
        <v>546</v>
      </c>
      <c r="AP2608">
        <v>1144</v>
      </c>
      <c r="AQ2608">
        <v>78</v>
      </c>
      <c r="AR2608">
        <v>161</v>
      </c>
      <c r="AS2608">
        <v>0.98699999999999999</v>
      </c>
      <c r="AT2608" t="s">
        <v>539</v>
      </c>
      <c r="AU2608" t="s">
        <v>616</v>
      </c>
      <c r="AV2608">
        <v>2521076</v>
      </c>
      <c r="AW2608">
        <v>98</v>
      </c>
      <c r="AX2608">
        <v>98</v>
      </c>
      <c r="AY2608" t="s">
        <v>528</v>
      </c>
      <c r="AZ2608" t="s">
        <v>528</v>
      </c>
      <c r="BA2608" t="s">
        <v>528</v>
      </c>
    </row>
    <row r="2609" spans="1:53" x14ac:dyDescent="0.55000000000000004">
      <c r="A2609">
        <v>2009</v>
      </c>
      <c r="B2609" t="b">
        <f>IF(Table2[[#This Row],[yearID]]&gt;=1903,TRUE,FALSE)</f>
        <v>1</v>
      </c>
      <c r="C2609" t="b">
        <f>IF(Table2[[#This Row],[yearID]]&gt;=1973,TRUE,FALSE)</f>
        <v>1</v>
      </c>
      <c r="D2609" t="s">
        <v>410</v>
      </c>
      <c r="E2609" t="s">
        <v>509</v>
      </c>
      <c r="F2609" t="s">
        <v>548</v>
      </c>
      <c r="G2609" t="str">
        <f>VLOOKUP(Table2[[#This Row],[franchID]],TeamsFranchises!$A$1:$D$121,2,FALSE)</f>
        <v>Kansas City Royals</v>
      </c>
      <c r="H2609" t="s">
        <v>591</v>
      </c>
      <c r="I2609">
        <v>4</v>
      </c>
      <c r="J2609">
        <v>162</v>
      </c>
      <c r="K2609">
        <v>81</v>
      </c>
      <c r="L2609">
        <v>65</v>
      </c>
      <c r="M2609">
        <v>97</v>
      </c>
      <c r="N2609" t="s">
        <v>51</v>
      </c>
      <c r="O2609" t="s">
        <v>51</v>
      </c>
      <c r="P2609" t="s">
        <v>51</v>
      </c>
      <c r="Q2609">
        <f>IF(Table2[[#This Row],[LgWin]]="Y",1,0)</f>
        <v>0</v>
      </c>
      <c r="R2609" t="s">
        <v>51</v>
      </c>
      <c r="S2609">
        <f>IF(Table2[[#This Row],[WSWin]]="Y",1,0)</f>
        <v>0</v>
      </c>
      <c r="T2609">
        <v>686</v>
      </c>
      <c r="U2609">
        <v>5532</v>
      </c>
      <c r="V2609">
        <v>1432</v>
      </c>
      <c r="W2609">
        <v>276</v>
      </c>
      <c r="X2609">
        <v>51</v>
      </c>
      <c r="Y2609">
        <v>144</v>
      </c>
      <c r="Z2609">
        <v>457</v>
      </c>
      <c r="AA2609">
        <v>1091</v>
      </c>
      <c r="AB2609">
        <v>88</v>
      </c>
      <c r="AC2609">
        <v>29</v>
      </c>
      <c r="AD2609">
        <v>42</v>
      </c>
      <c r="AE2609">
        <v>32</v>
      </c>
      <c r="AF2609">
        <v>842</v>
      </c>
      <c r="AG2609">
        <v>765</v>
      </c>
      <c r="AH2609">
        <v>4.83</v>
      </c>
      <c r="AI2609">
        <v>10</v>
      </c>
      <c r="AJ2609">
        <v>9</v>
      </c>
      <c r="AK2609">
        <v>34</v>
      </c>
      <c r="AL2609">
        <v>4278</v>
      </c>
      <c r="AM2609">
        <v>1486</v>
      </c>
      <c r="AN2609">
        <v>166</v>
      </c>
      <c r="AO2609">
        <v>600</v>
      </c>
      <c r="AP2609">
        <v>1153</v>
      </c>
      <c r="AQ2609">
        <v>117</v>
      </c>
      <c r="AR2609">
        <v>159</v>
      </c>
      <c r="AS2609">
        <v>0.98</v>
      </c>
      <c r="AT2609" t="s">
        <v>549</v>
      </c>
      <c r="AU2609" t="s">
        <v>590</v>
      </c>
      <c r="AV2609">
        <v>1797891</v>
      </c>
      <c r="AW2609">
        <v>97</v>
      </c>
      <c r="AX2609">
        <v>99</v>
      </c>
      <c r="AY2609" t="s">
        <v>548</v>
      </c>
      <c r="AZ2609" t="s">
        <v>509</v>
      </c>
      <c r="BA2609" t="s">
        <v>509</v>
      </c>
    </row>
    <row r="2610" spans="1:53" x14ac:dyDescent="0.55000000000000004">
      <c r="A2610">
        <v>2009</v>
      </c>
      <c r="B2610" t="b">
        <f>IF(Table2[[#This Row],[yearID]]&gt;=1903,TRUE,FALSE)</f>
        <v>1</v>
      </c>
      <c r="C2610" t="b">
        <f>IF(Table2[[#This Row],[yearID]]&gt;=1973,TRUE,FALSE)</f>
        <v>1</v>
      </c>
      <c r="D2610" t="s">
        <v>410</v>
      </c>
      <c r="E2610" t="s">
        <v>519</v>
      </c>
      <c r="F2610" t="s">
        <v>520</v>
      </c>
      <c r="G2610" t="str">
        <f>VLOOKUP(Table2[[#This Row],[franchID]],TeamsFranchises!$A$1:$D$121,2,FALSE)</f>
        <v>Los Angeles Angels of Anaheim</v>
      </c>
      <c r="H2610" t="s">
        <v>8</v>
      </c>
      <c r="I2610">
        <v>1</v>
      </c>
      <c r="J2610">
        <v>162</v>
      </c>
      <c r="K2610">
        <v>81</v>
      </c>
      <c r="L2610">
        <v>97</v>
      </c>
      <c r="M2610">
        <v>65</v>
      </c>
      <c r="N2610" t="s">
        <v>76</v>
      </c>
      <c r="O2610" t="s">
        <v>51</v>
      </c>
      <c r="P2610" t="s">
        <v>51</v>
      </c>
      <c r="Q2610">
        <f>IF(Table2[[#This Row],[LgWin]]="Y",1,0)</f>
        <v>0</v>
      </c>
      <c r="R2610" t="s">
        <v>51</v>
      </c>
      <c r="S2610">
        <f>IF(Table2[[#This Row],[WSWin]]="Y",1,0)</f>
        <v>0</v>
      </c>
      <c r="T2610">
        <v>883</v>
      </c>
      <c r="U2610">
        <v>5622</v>
      </c>
      <c r="V2610">
        <v>1604</v>
      </c>
      <c r="W2610">
        <v>293</v>
      </c>
      <c r="X2610">
        <v>33</v>
      </c>
      <c r="Y2610">
        <v>173</v>
      </c>
      <c r="Z2610">
        <v>547</v>
      </c>
      <c r="AA2610">
        <v>1054</v>
      </c>
      <c r="AB2610">
        <v>148</v>
      </c>
      <c r="AC2610">
        <v>63</v>
      </c>
      <c r="AD2610">
        <v>41</v>
      </c>
      <c r="AE2610">
        <v>52</v>
      </c>
      <c r="AF2610">
        <v>761</v>
      </c>
      <c r="AG2610">
        <v>715</v>
      </c>
      <c r="AH2610">
        <v>4.45</v>
      </c>
      <c r="AI2610">
        <v>9</v>
      </c>
      <c r="AJ2610">
        <v>13</v>
      </c>
      <c r="AK2610">
        <v>51</v>
      </c>
      <c r="AL2610">
        <v>4335</v>
      </c>
      <c r="AM2610">
        <v>1513</v>
      </c>
      <c r="AN2610">
        <v>180</v>
      </c>
      <c r="AO2610">
        <v>523</v>
      </c>
      <c r="AP2610">
        <v>1062</v>
      </c>
      <c r="AQ2610">
        <v>85</v>
      </c>
      <c r="AR2610">
        <v>174</v>
      </c>
      <c r="AS2610">
        <v>0.98599999999999999</v>
      </c>
      <c r="AT2610" t="s">
        <v>626</v>
      </c>
      <c r="AU2610" t="s">
        <v>627</v>
      </c>
      <c r="AV2610">
        <v>3240386</v>
      </c>
      <c r="AW2610">
        <v>99</v>
      </c>
      <c r="AX2610">
        <v>98</v>
      </c>
      <c r="AY2610" t="s">
        <v>519</v>
      </c>
      <c r="AZ2610" t="s">
        <v>520</v>
      </c>
      <c r="BA2610" t="s">
        <v>520</v>
      </c>
    </row>
    <row r="2611" spans="1:53" x14ac:dyDescent="0.55000000000000004">
      <c r="A2611">
        <v>2009</v>
      </c>
      <c r="B2611" t="b">
        <f>IF(Table2[[#This Row],[yearID]]&gt;=1903,TRUE,FALSE)</f>
        <v>1</v>
      </c>
      <c r="C2611" t="b">
        <f>IF(Table2[[#This Row],[yearID]]&gt;=1973,TRUE,FALSE)</f>
        <v>1</v>
      </c>
      <c r="D2611" t="s">
        <v>157</v>
      </c>
      <c r="E2611" t="s">
        <v>511</v>
      </c>
      <c r="F2611" t="s">
        <v>260</v>
      </c>
      <c r="G2611" t="str">
        <f>VLOOKUP(Table2[[#This Row],[franchID]],TeamsFranchises!$A$1:$D$121,2,FALSE)</f>
        <v>Los Angeles Dodgers</v>
      </c>
      <c r="H2611" t="s">
        <v>8</v>
      </c>
      <c r="I2611">
        <v>1</v>
      </c>
      <c r="J2611">
        <v>162</v>
      </c>
      <c r="K2611">
        <v>81</v>
      </c>
      <c r="L2611">
        <v>95</v>
      </c>
      <c r="M2611">
        <v>67</v>
      </c>
      <c r="N2611" t="s">
        <v>76</v>
      </c>
      <c r="O2611" t="s">
        <v>51</v>
      </c>
      <c r="P2611" t="s">
        <v>51</v>
      </c>
      <c r="Q2611">
        <f>IF(Table2[[#This Row],[LgWin]]="Y",1,0)</f>
        <v>0</v>
      </c>
      <c r="R2611" t="s">
        <v>51</v>
      </c>
      <c r="S2611">
        <f>IF(Table2[[#This Row],[WSWin]]="Y",1,0)</f>
        <v>0</v>
      </c>
      <c r="T2611">
        <v>780</v>
      </c>
      <c r="U2611">
        <v>5592</v>
      </c>
      <c r="V2611">
        <v>1511</v>
      </c>
      <c r="W2611">
        <v>278</v>
      </c>
      <c r="X2611">
        <v>39</v>
      </c>
      <c r="Y2611">
        <v>145</v>
      </c>
      <c r="Z2611">
        <v>607</v>
      </c>
      <c r="AA2611">
        <v>1068</v>
      </c>
      <c r="AB2611">
        <v>116</v>
      </c>
      <c r="AC2611">
        <v>48</v>
      </c>
      <c r="AD2611">
        <v>63</v>
      </c>
      <c r="AE2611">
        <v>44</v>
      </c>
      <c r="AF2611">
        <v>611</v>
      </c>
      <c r="AG2611">
        <v>558</v>
      </c>
      <c r="AH2611">
        <v>3.41</v>
      </c>
      <c r="AI2611">
        <v>1</v>
      </c>
      <c r="AJ2611">
        <v>9</v>
      </c>
      <c r="AK2611">
        <v>44</v>
      </c>
      <c r="AL2611">
        <v>4420</v>
      </c>
      <c r="AM2611">
        <v>1265</v>
      </c>
      <c r="AN2611">
        <v>127</v>
      </c>
      <c r="AO2611">
        <v>584</v>
      </c>
      <c r="AP2611">
        <v>1272</v>
      </c>
      <c r="AQ2611">
        <v>83</v>
      </c>
      <c r="AR2611">
        <v>134</v>
      </c>
      <c r="AS2611">
        <v>0.98599999999999999</v>
      </c>
      <c r="AT2611" t="s">
        <v>512</v>
      </c>
      <c r="AU2611" t="s">
        <v>531</v>
      </c>
      <c r="AV2611">
        <v>3761655</v>
      </c>
      <c r="AW2611">
        <v>96</v>
      </c>
      <c r="AX2611">
        <v>95</v>
      </c>
      <c r="AY2611" t="s">
        <v>260</v>
      </c>
      <c r="AZ2611" t="s">
        <v>511</v>
      </c>
      <c r="BA2611" t="s">
        <v>511</v>
      </c>
    </row>
    <row r="2612" spans="1:53" x14ac:dyDescent="0.55000000000000004">
      <c r="A2612">
        <v>2009</v>
      </c>
      <c r="B2612" t="b">
        <f>IF(Table2[[#This Row],[yearID]]&gt;=1903,TRUE,FALSE)</f>
        <v>1</v>
      </c>
      <c r="C2612" t="b">
        <f>IF(Table2[[#This Row],[yearID]]&gt;=1973,TRUE,FALSE)</f>
        <v>1</v>
      </c>
      <c r="D2612" t="s">
        <v>157</v>
      </c>
      <c r="E2612" t="s">
        <v>282</v>
      </c>
      <c r="F2612" t="s">
        <v>282</v>
      </c>
      <c r="G2612" t="str">
        <f>VLOOKUP(Table2[[#This Row],[franchID]],TeamsFranchises!$A$1:$D$121,2,FALSE)</f>
        <v>Milwaukee Brewers</v>
      </c>
      <c r="H2612" t="s">
        <v>591</v>
      </c>
      <c r="I2612">
        <v>3</v>
      </c>
      <c r="J2612">
        <v>162</v>
      </c>
      <c r="K2612">
        <v>81</v>
      </c>
      <c r="L2612">
        <v>80</v>
      </c>
      <c r="M2612">
        <v>82</v>
      </c>
      <c r="N2612" t="s">
        <v>51</v>
      </c>
      <c r="O2612" t="s">
        <v>51</v>
      </c>
      <c r="P2612" t="s">
        <v>51</v>
      </c>
      <c r="Q2612">
        <f>IF(Table2[[#This Row],[LgWin]]="Y",1,0)</f>
        <v>0</v>
      </c>
      <c r="R2612" t="s">
        <v>51</v>
      </c>
      <c r="S2612">
        <f>IF(Table2[[#This Row],[WSWin]]="Y",1,0)</f>
        <v>0</v>
      </c>
      <c r="T2612">
        <v>785</v>
      </c>
      <c r="U2612">
        <v>5510</v>
      </c>
      <c r="V2612">
        <v>1447</v>
      </c>
      <c r="W2612">
        <v>281</v>
      </c>
      <c r="X2612">
        <v>37</v>
      </c>
      <c r="Y2612">
        <v>182</v>
      </c>
      <c r="Z2612">
        <v>610</v>
      </c>
      <c r="AA2612">
        <v>1231</v>
      </c>
      <c r="AB2612">
        <v>68</v>
      </c>
      <c r="AC2612">
        <v>37</v>
      </c>
      <c r="AD2612">
        <v>71</v>
      </c>
      <c r="AE2612">
        <v>47</v>
      </c>
      <c r="AF2612">
        <v>818</v>
      </c>
      <c r="AG2612">
        <v>770</v>
      </c>
      <c r="AH2612">
        <v>4.83</v>
      </c>
      <c r="AI2612">
        <v>1</v>
      </c>
      <c r="AJ2612">
        <v>8</v>
      </c>
      <c r="AK2612">
        <v>44</v>
      </c>
      <c r="AL2612">
        <v>4305</v>
      </c>
      <c r="AM2612">
        <v>1498</v>
      </c>
      <c r="AN2612">
        <v>207</v>
      </c>
      <c r="AO2612">
        <v>607</v>
      </c>
      <c r="AP2612">
        <v>1104</v>
      </c>
      <c r="AQ2612">
        <v>98</v>
      </c>
      <c r="AR2612">
        <v>149</v>
      </c>
      <c r="AS2612">
        <v>0.98399999999999999</v>
      </c>
      <c r="AT2612" t="s">
        <v>281</v>
      </c>
      <c r="AU2612" t="s">
        <v>614</v>
      </c>
      <c r="AV2612">
        <v>3037451</v>
      </c>
      <c r="AW2612">
        <v>98</v>
      </c>
      <c r="AX2612">
        <v>98</v>
      </c>
      <c r="AY2612" t="s">
        <v>282</v>
      </c>
      <c r="AZ2612" t="s">
        <v>563</v>
      </c>
      <c r="BA2612" t="s">
        <v>282</v>
      </c>
    </row>
    <row r="2613" spans="1:53" x14ac:dyDescent="0.55000000000000004">
      <c r="A2613">
        <v>2009</v>
      </c>
      <c r="B2613" t="b">
        <f>IF(Table2[[#This Row],[yearID]]&gt;=1903,TRUE,FALSE)</f>
        <v>1</v>
      </c>
      <c r="C2613" t="b">
        <f>IF(Table2[[#This Row],[yearID]]&gt;=1973,TRUE,FALSE)</f>
        <v>1</v>
      </c>
      <c r="D2613" t="s">
        <v>410</v>
      </c>
      <c r="E2613" t="s">
        <v>426</v>
      </c>
      <c r="F2613" t="s">
        <v>426</v>
      </c>
      <c r="G2613" t="str">
        <f>VLOOKUP(Table2[[#This Row],[franchID]],TeamsFranchises!$A$1:$D$121,2,FALSE)</f>
        <v>Minnesota Twins</v>
      </c>
      <c r="H2613" t="s">
        <v>591</v>
      </c>
      <c r="I2613">
        <v>1</v>
      </c>
      <c r="J2613">
        <v>163</v>
      </c>
      <c r="K2613">
        <v>82</v>
      </c>
      <c r="L2613">
        <v>87</v>
      </c>
      <c r="M2613">
        <v>76</v>
      </c>
      <c r="N2613" t="s">
        <v>76</v>
      </c>
      <c r="O2613" t="s">
        <v>51</v>
      </c>
      <c r="P2613" t="s">
        <v>51</v>
      </c>
      <c r="Q2613">
        <f>IF(Table2[[#This Row],[LgWin]]="Y",1,0)</f>
        <v>0</v>
      </c>
      <c r="R2613" t="s">
        <v>51</v>
      </c>
      <c r="S2613">
        <f>IF(Table2[[#This Row],[WSWin]]="Y",1,0)</f>
        <v>0</v>
      </c>
      <c r="T2613">
        <v>817</v>
      </c>
      <c r="U2613">
        <v>5608</v>
      </c>
      <c r="V2613">
        <v>1539</v>
      </c>
      <c r="W2613">
        <v>271</v>
      </c>
      <c r="X2613">
        <v>40</v>
      </c>
      <c r="Y2613">
        <v>172</v>
      </c>
      <c r="Z2613">
        <v>585</v>
      </c>
      <c r="AA2613">
        <v>1021</v>
      </c>
      <c r="AB2613">
        <v>85</v>
      </c>
      <c r="AC2613">
        <v>32</v>
      </c>
      <c r="AD2613">
        <v>45</v>
      </c>
      <c r="AE2613">
        <v>57</v>
      </c>
      <c r="AF2613">
        <v>765</v>
      </c>
      <c r="AG2613">
        <v>726</v>
      </c>
      <c r="AH2613">
        <v>4.5</v>
      </c>
      <c r="AI2613">
        <v>4</v>
      </c>
      <c r="AJ2613">
        <v>7</v>
      </c>
      <c r="AK2613">
        <v>48</v>
      </c>
      <c r="AL2613">
        <v>4359</v>
      </c>
      <c r="AM2613">
        <v>1542</v>
      </c>
      <c r="AN2613">
        <v>185</v>
      </c>
      <c r="AO2613">
        <v>466</v>
      </c>
      <c r="AP2613">
        <v>1052</v>
      </c>
      <c r="AQ2613">
        <v>76</v>
      </c>
      <c r="AR2613">
        <v>135</v>
      </c>
      <c r="AS2613">
        <v>0.98699999999999999</v>
      </c>
      <c r="AT2613" t="s">
        <v>523</v>
      </c>
      <c r="AU2613" t="s">
        <v>579</v>
      </c>
      <c r="AV2613">
        <v>2416237</v>
      </c>
      <c r="AW2613">
        <v>99</v>
      </c>
      <c r="AX2613">
        <v>98</v>
      </c>
      <c r="AY2613" t="s">
        <v>426</v>
      </c>
      <c r="AZ2613" t="s">
        <v>426</v>
      </c>
      <c r="BA2613" t="s">
        <v>426</v>
      </c>
    </row>
    <row r="2614" spans="1:53" x14ac:dyDescent="0.55000000000000004">
      <c r="A2614">
        <v>2009</v>
      </c>
      <c r="B2614" t="b">
        <f>IF(Table2[[#This Row],[yearID]]&gt;=1903,TRUE,FALSE)</f>
        <v>1</v>
      </c>
      <c r="C2614" t="b">
        <f>IF(Table2[[#This Row],[yearID]]&gt;=1973,TRUE,FALSE)</f>
        <v>1</v>
      </c>
      <c r="D2614" t="s">
        <v>410</v>
      </c>
      <c r="E2614" t="s">
        <v>436</v>
      </c>
      <c r="F2614" t="s">
        <v>412</v>
      </c>
      <c r="G2614" t="str">
        <f>VLOOKUP(Table2[[#This Row],[franchID]],TeamsFranchises!$A$1:$D$121,2,FALSE)</f>
        <v>New York Yankees</v>
      </c>
      <c r="H2614" t="s">
        <v>37</v>
      </c>
      <c r="I2614">
        <v>1</v>
      </c>
      <c r="J2614">
        <v>162</v>
      </c>
      <c r="K2614">
        <v>81</v>
      </c>
      <c r="L2614">
        <v>103</v>
      </c>
      <c r="M2614">
        <v>59</v>
      </c>
      <c r="N2614" t="s">
        <v>76</v>
      </c>
      <c r="O2614" t="s">
        <v>51</v>
      </c>
      <c r="P2614" t="s">
        <v>76</v>
      </c>
      <c r="Q2614">
        <f>IF(Table2[[#This Row],[LgWin]]="Y",1,0)</f>
        <v>1</v>
      </c>
      <c r="R2614" t="s">
        <v>76</v>
      </c>
      <c r="S2614">
        <f>IF(Table2[[#This Row],[WSWin]]="Y",1,0)</f>
        <v>1</v>
      </c>
      <c r="T2614">
        <v>915</v>
      </c>
      <c r="U2614">
        <v>5660</v>
      </c>
      <c r="V2614">
        <v>1604</v>
      </c>
      <c r="W2614">
        <v>325</v>
      </c>
      <c r="X2614">
        <v>21</v>
      </c>
      <c r="Y2614">
        <v>244</v>
      </c>
      <c r="Z2614">
        <v>663</v>
      </c>
      <c r="AA2614">
        <v>1014</v>
      </c>
      <c r="AB2614">
        <v>111</v>
      </c>
      <c r="AC2614">
        <v>28</v>
      </c>
      <c r="AD2614">
        <v>54</v>
      </c>
      <c r="AE2614">
        <v>39</v>
      </c>
      <c r="AF2614">
        <v>753</v>
      </c>
      <c r="AG2614">
        <v>687</v>
      </c>
      <c r="AH2614">
        <v>4.26</v>
      </c>
      <c r="AI2614">
        <v>3</v>
      </c>
      <c r="AJ2614">
        <v>8</v>
      </c>
      <c r="AK2614">
        <v>51</v>
      </c>
      <c r="AL2614">
        <v>4350</v>
      </c>
      <c r="AM2614">
        <v>1386</v>
      </c>
      <c r="AN2614">
        <v>181</v>
      </c>
      <c r="AO2614">
        <v>574</v>
      </c>
      <c r="AP2614">
        <v>1260</v>
      </c>
      <c r="AQ2614">
        <v>86</v>
      </c>
      <c r="AR2614">
        <v>131</v>
      </c>
      <c r="AS2614">
        <v>0.98499999999999999</v>
      </c>
      <c r="AT2614" t="s">
        <v>459</v>
      </c>
      <c r="AU2614" t="s">
        <v>638</v>
      </c>
      <c r="AV2614">
        <v>3719358</v>
      </c>
      <c r="AW2614">
        <v>105</v>
      </c>
      <c r="AX2614">
        <v>103</v>
      </c>
      <c r="AY2614" t="s">
        <v>412</v>
      </c>
      <c r="AZ2614" t="s">
        <v>436</v>
      </c>
      <c r="BA2614" t="s">
        <v>436</v>
      </c>
    </row>
    <row r="2615" spans="1:53" x14ac:dyDescent="0.55000000000000004">
      <c r="A2615">
        <v>2009</v>
      </c>
      <c r="B2615" t="b">
        <f>IF(Table2[[#This Row],[yearID]]&gt;=1903,TRUE,FALSE)</f>
        <v>1</v>
      </c>
      <c r="C2615" t="b">
        <f>IF(Table2[[#This Row],[yearID]]&gt;=1973,TRUE,FALSE)</f>
        <v>1</v>
      </c>
      <c r="D2615" t="s">
        <v>157</v>
      </c>
      <c r="E2615" t="s">
        <v>532</v>
      </c>
      <c r="F2615" t="s">
        <v>533</v>
      </c>
      <c r="G2615" t="str">
        <f>VLOOKUP(Table2[[#This Row],[franchID]],TeamsFranchises!$A$1:$D$121,2,FALSE)</f>
        <v>New York Mets</v>
      </c>
      <c r="H2615" t="s">
        <v>37</v>
      </c>
      <c r="I2615">
        <v>4</v>
      </c>
      <c r="J2615">
        <v>162</v>
      </c>
      <c r="K2615">
        <v>81</v>
      </c>
      <c r="L2615">
        <v>70</v>
      </c>
      <c r="M2615">
        <v>92</v>
      </c>
      <c r="N2615" t="s">
        <v>51</v>
      </c>
      <c r="O2615" t="s">
        <v>51</v>
      </c>
      <c r="P2615" t="s">
        <v>51</v>
      </c>
      <c r="Q2615">
        <f>IF(Table2[[#This Row],[LgWin]]="Y",1,0)</f>
        <v>0</v>
      </c>
      <c r="R2615" t="s">
        <v>51</v>
      </c>
      <c r="S2615">
        <f>IF(Table2[[#This Row],[WSWin]]="Y",1,0)</f>
        <v>0</v>
      </c>
      <c r="T2615">
        <v>671</v>
      </c>
      <c r="U2615">
        <v>5453</v>
      </c>
      <c r="V2615">
        <v>1472</v>
      </c>
      <c r="W2615">
        <v>295</v>
      </c>
      <c r="X2615">
        <v>49</v>
      </c>
      <c r="Y2615">
        <v>95</v>
      </c>
      <c r="Z2615">
        <v>526</v>
      </c>
      <c r="AA2615">
        <v>928</v>
      </c>
      <c r="AB2615">
        <v>122</v>
      </c>
      <c r="AC2615">
        <v>44</v>
      </c>
      <c r="AD2615">
        <v>36</v>
      </c>
      <c r="AE2615">
        <v>55</v>
      </c>
      <c r="AF2615">
        <v>757</v>
      </c>
      <c r="AG2615">
        <v>705</v>
      </c>
      <c r="AH2615">
        <v>4.45</v>
      </c>
      <c r="AI2615">
        <v>3</v>
      </c>
      <c r="AJ2615">
        <v>12</v>
      </c>
      <c r="AK2615">
        <v>39</v>
      </c>
      <c r="AL2615">
        <v>4278</v>
      </c>
      <c r="AM2615">
        <v>1452</v>
      </c>
      <c r="AN2615">
        <v>158</v>
      </c>
      <c r="AO2615">
        <v>616</v>
      </c>
      <c r="AP2615">
        <v>1031</v>
      </c>
      <c r="AQ2615">
        <v>97</v>
      </c>
      <c r="AR2615">
        <v>134</v>
      </c>
      <c r="AS2615">
        <v>0.98399999999999999</v>
      </c>
      <c r="AT2615" t="s">
        <v>534</v>
      </c>
      <c r="AU2615" t="s">
        <v>639</v>
      </c>
      <c r="AV2615">
        <v>3168571</v>
      </c>
      <c r="AW2615">
        <v>97</v>
      </c>
      <c r="AX2615">
        <v>97</v>
      </c>
      <c r="AY2615" t="s">
        <v>533</v>
      </c>
      <c r="AZ2615" t="s">
        <v>532</v>
      </c>
      <c r="BA2615" t="s">
        <v>532</v>
      </c>
    </row>
    <row r="2616" spans="1:53" x14ac:dyDescent="0.55000000000000004">
      <c r="A2616">
        <v>2009</v>
      </c>
      <c r="B2616" t="b">
        <f>IF(Table2[[#This Row],[yearID]]&gt;=1903,TRUE,FALSE)</f>
        <v>1</v>
      </c>
      <c r="C2616" t="b">
        <f>IF(Table2[[#This Row],[yearID]]&gt;=1973,TRUE,FALSE)</f>
        <v>1</v>
      </c>
      <c r="D2616" t="s">
        <v>410</v>
      </c>
      <c r="E2616" t="s">
        <v>423</v>
      </c>
      <c r="F2616" t="s">
        <v>423</v>
      </c>
      <c r="G2616" t="str">
        <f>VLOOKUP(Table2[[#This Row],[franchID]],TeamsFranchises!$A$1:$D$121,2,FALSE)</f>
        <v>Oakland Athletics</v>
      </c>
      <c r="H2616" t="s">
        <v>8</v>
      </c>
      <c r="I2616">
        <v>4</v>
      </c>
      <c r="J2616">
        <v>162</v>
      </c>
      <c r="K2616">
        <v>81</v>
      </c>
      <c r="L2616">
        <v>75</v>
      </c>
      <c r="M2616">
        <v>87</v>
      </c>
      <c r="N2616" t="s">
        <v>51</v>
      </c>
      <c r="O2616" t="s">
        <v>51</v>
      </c>
      <c r="P2616" t="s">
        <v>51</v>
      </c>
      <c r="Q2616">
        <f>IF(Table2[[#This Row],[LgWin]]="Y",1,0)</f>
        <v>0</v>
      </c>
      <c r="R2616" t="s">
        <v>51</v>
      </c>
      <c r="S2616">
        <f>IF(Table2[[#This Row],[WSWin]]="Y",1,0)</f>
        <v>0</v>
      </c>
      <c r="T2616">
        <v>759</v>
      </c>
      <c r="U2616">
        <v>5584</v>
      </c>
      <c r="V2616">
        <v>1464</v>
      </c>
      <c r="W2616">
        <v>307</v>
      </c>
      <c r="X2616">
        <v>21</v>
      </c>
      <c r="Y2616">
        <v>135</v>
      </c>
      <c r="Z2616">
        <v>527</v>
      </c>
      <c r="AA2616">
        <v>1046</v>
      </c>
      <c r="AB2616">
        <v>133</v>
      </c>
      <c r="AC2616">
        <v>48</v>
      </c>
      <c r="AD2616">
        <v>50</v>
      </c>
      <c r="AE2616">
        <v>54</v>
      </c>
      <c r="AF2616">
        <v>761</v>
      </c>
      <c r="AG2616">
        <v>685</v>
      </c>
      <c r="AH2616">
        <v>4.26</v>
      </c>
      <c r="AI2616">
        <v>2</v>
      </c>
      <c r="AJ2616">
        <v>10</v>
      </c>
      <c r="AK2616">
        <v>38</v>
      </c>
      <c r="AL2616">
        <v>4342</v>
      </c>
      <c r="AM2616">
        <v>1486</v>
      </c>
      <c r="AN2616">
        <v>156</v>
      </c>
      <c r="AO2616">
        <v>523</v>
      </c>
      <c r="AP2616">
        <v>1124</v>
      </c>
      <c r="AQ2616">
        <v>105</v>
      </c>
      <c r="AR2616">
        <v>155</v>
      </c>
      <c r="AS2616">
        <v>0.98299999999999998</v>
      </c>
      <c r="AT2616" t="s">
        <v>546</v>
      </c>
      <c r="AU2616" t="s">
        <v>640</v>
      </c>
      <c r="AV2616">
        <v>1408783</v>
      </c>
      <c r="AW2616">
        <v>99</v>
      </c>
      <c r="AX2616">
        <v>99</v>
      </c>
      <c r="AY2616" t="s">
        <v>423</v>
      </c>
      <c r="AZ2616" t="s">
        <v>423</v>
      </c>
      <c r="BA2616" t="s">
        <v>423</v>
      </c>
    </row>
    <row r="2617" spans="1:53" x14ac:dyDescent="0.55000000000000004">
      <c r="A2617">
        <v>2009</v>
      </c>
      <c r="B2617" t="b">
        <f>IF(Table2[[#This Row],[yearID]]&gt;=1903,TRUE,FALSE)</f>
        <v>1</v>
      </c>
      <c r="C2617" t="b">
        <f>IF(Table2[[#This Row],[yearID]]&gt;=1973,TRUE,FALSE)</f>
        <v>1</v>
      </c>
      <c r="D2617" t="s">
        <v>157</v>
      </c>
      <c r="E2617" t="s">
        <v>122</v>
      </c>
      <c r="F2617" t="s">
        <v>122</v>
      </c>
      <c r="G2617" t="str">
        <f>VLOOKUP(Table2[[#This Row],[franchID]],TeamsFranchises!$A$1:$D$121,2,FALSE)</f>
        <v>Philadelphia Phillies</v>
      </c>
      <c r="H2617" t="s">
        <v>37</v>
      </c>
      <c r="I2617">
        <v>1</v>
      </c>
      <c r="J2617">
        <v>162</v>
      </c>
      <c r="K2617">
        <v>81</v>
      </c>
      <c r="L2617">
        <v>93</v>
      </c>
      <c r="M2617">
        <v>69</v>
      </c>
      <c r="N2617" t="s">
        <v>76</v>
      </c>
      <c r="O2617" t="s">
        <v>51</v>
      </c>
      <c r="P2617" t="s">
        <v>76</v>
      </c>
      <c r="Q2617">
        <f>IF(Table2[[#This Row],[LgWin]]="Y",1,0)</f>
        <v>1</v>
      </c>
      <c r="R2617" t="s">
        <v>51</v>
      </c>
      <c r="S2617">
        <f>IF(Table2[[#This Row],[WSWin]]="Y",1,0)</f>
        <v>0</v>
      </c>
      <c r="T2617">
        <v>820</v>
      </c>
      <c r="U2617">
        <v>5578</v>
      </c>
      <c r="V2617">
        <v>1439</v>
      </c>
      <c r="W2617">
        <v>312</v>
      </c>
      <c r="X2617">
        <v>35</v>
      </c>
      <c r="Y2617">
        <v>224</v>
      </c>
      <c r="Z2617">
        <v>589</v>
      </c>
      <c r="AA2617">
        <v>1155</v>
      </c>
      <c r="AB2617">
        <v>119</v>
      </c>
      <c r="AC2617">
        <v>28</v>
      </c>
      <c r="AD2617">
        <v>71</v>
      </c>
      <c r="AE2617">
        <v>45</v>
      </c>
      <c r="AF2617">
        <v>709</v>
      </c>
      <c r="AG2617">
        <v>673</v>
      </c>
      <c r="AH2617">
        <v>4.16</v>
      </c>
      <c r="AI2617">
        <v>8</v>
      </c>
      <c r="AJ2617">
        <v>9</v>
      </c>
      <c r="AK2617">
        <v>44</v>
      </c>
      <c r="AL2617">
        <v>4367</v>
      </c>
      <c r="AM2617">
        <v>1479</v>
      </c>
      <c r="AN2617">
        <v>189</v>
      </c>
      <c r="AO2617">
        <v>489</v>
      </c>
      <c r="AP2617">
        <v>1153</v>
      </c>
      <c r="AQ2617">
        <v>76</v>
      </c>
      <c r="AR2617">
        <v>132</v>
      </c>
      <c r="AS2617">
        <v>0.98699999999999999</v>
      </c>
      <c r="AT2617" t="s">
        <v>358</v>
      </c>
      <c r="AU2617" t="s">
        <v>622</v>
      </c>
      <c r="AV2617">
        <v>3600693</v>
      </c>
      <c r="AW2617">
        <v>101</v>
      </c>
      <c r="AX2617">
        <v>100</v>
      </c>
      <c r="AY2617" t="s">
        <v>122</v>
      </c>
      <c r="AZ2617" t="s">
        <v>122</v>
      </c>
      <c r="BA2617" t="s">
        <v>122</v>
      </c>
    </row>
    <row r="2618" spans="1:53" x14ac:dyDescent="0.55000000000000004">
      <c r="A2618">
        <v>2009</v>
      </c>
      <c r="B2618" t="b">
        <f>IF(Table2[[#This Row],[yearID]]&gt;=1903,TRUE,FALSE)</f>
        <v>1</v>
      </c>
      <c r="C2618" t="b">
        <f>IF(Table2[[#This Row],[yearID]]&gt;=1973,TRUE,FALSE)</f>
        <v>1</v>
      </c>
      <c r="D2618" t="s">
        <v>157</v>
      </c>
      <c r="E2618" t="s">
        <v>229</v>
      </c>
      <c r="F2618" t="s">
        <v>229</v>
      </c>
      <c r="G2618" t="str">
        <f>VLOOKUP(Table2[[#This Row],[franchID]],TeamsFranchises!$A$1:$D$121,2,FALSE)</f>
        <v>Pittsburgh Pirates</v>
      </c>
      <c r="H2618" t="s">
        <v>591</v>
      </c>
      <c r="I2618">
        <v>6</v>
      </c>
      <c r="J2618">
        <v>161</v>
      </c>
      <c r="K2618">
        <v>81</v>
      </c>
      <c r="L2618">
        <v>62</v>
      </c>
      <c r="M2618">
        <v>99</v>
      </c>
      <c r="N2618" t="s">
        <v>51</v>
      </c>
      <c r="O2618" t="s">
        <v>51</v>
      </c>
      <c r="P2618" t="s">
        <v>51</v>
      </c>
      <c r="Q2618">
        <f>IF(Table2[[#This Row],[LgWin]]="Y",1,0)</f>
        <v>0</v>
      </c>
      <c r="R2618" t="s">
        <v>51</v>
      </c>
      <c r="S2618">
        <f>IF(Table2[[#This Row],[WSWin]]="Y",1,0)</f>
        <v>0</v>
      </c>
      <c r="T2618">
        <v>636</v>
      </c>
      <c r="U2618">
        <v>5417</v>
      </c>
      <c r="V2618">
        <v>1364</v>
      </c>
      <c r="W2618">
        <v>289</v>
      </c>
      <c r="X2618">
        <v>34</v>
      </c>
      <c r="Y2618">
        <v>125</v>
      </c>
      <c r="Z2618">
        <v>499</v>
      </c>
      <c r="AA2618">
        <v>1142</v>
      </c>
      <c r="AB2618">
        <v>90</v>
      </c>
      <c r="AC2618">
        <v>32</v>
      </c>
      <c r="AD2618">
        <v>46</v>
      </c>
      <c r="AE2618">
        <v>36</v>
      </c>
      <c r="AF2618">
        <v>768</v>
      </c>
      <c r="AG2618">
        <v>723</v>
      </c>
      <c r="AH2618">
        <v>4.59</v>
      </c>
      <c r="AI2618">
        <v>5</v>
      </c>
      <c r="AJ2618">
        <v>7</v>
      </c>
      <c r="AK2618">
        <v>28</v>
      </c>
      <c r="AL2618">
        <v>4255</v>
      </c>
      <c r="AM2618">
        <v>1491</v>
      </c>
      <c r="AN2618">
        <v>152</v>
      </c>
      <c r="AO2618">
        <v>563</v>
      </c>
      <c r="AP2618">
        <v>919</v>
      </c>
      <c r="AQ2618">
        <v>73</v>
      </c>
      <c r="AR2618">
        <v>171</v>
      </c>
      <c r="AS2618">
        <v>0.98799999999999999</v>
      </c>
      <c r="AT2618" t="s">
        <v>390</v>
      </c>
      <c r="AU2618" t="s">
        <v>615</v>
      </c>
      <c r="AV2618">
        <v>1577853</v>
      </c>
      <c r="AW2618">
        <v>98</v>
      </c>
      <c r="AX2618">
        <v>99</v>
      </c>
      <c r="AY2618" t="s">
        <v>229</v>
      </c>
      <c r="AZ2618" t="s">
        <v>229</v>
      </c>
      <c r="BA2618" t="s">
        <v>229</v>
      </c>
    </row>
    <row r="2619" spans="1:53" x14ac:dyDescent="0.55000000000000004">
      <c r="A2619">
        <v>2009</v>
      </c>
      <c r="B2619" t="b">
        <f>IF(Table2[[#This Row],[yearID]]&gt;=1903,TRUE,FALSE)</f>
        <v>1</v>
      </c>
      <c r="C2619" t="b">
        <f>IF(Table2[[#This Row],[yearID]]&gt;=1973,TRUE,FALSE)</f>
        <v>1</v>
      </c>
      <c r="D2619" t="s">
        <v>157</v>
      </c>
      <c r="E2619" t="s">
        <v>554</v>
      </c>
      <c r="F2619" t="s">
        <v>555</v>
      </c>
      <c r="G2619" t="str">
        <f>VLOOKUP(Table2[[#This Row],[franchID]],TeamsFranchises!$A$1:$D$121,2,FALSE)</f>
        <v>San Diego Padres</v>
      </c>
      <c r="H2619" t="s">
        <v>8</v>
      </c>
      <c r="I2619">
        <v>4</v>
      </c>
      <c r="J2619">
        <v>162</v>
      </c>
      <c r="K2619">
        <v>81</v>
      </c>
      <c r="L2619">
        <v>75</v>
      </c>
      <c r="M2619">
        <v>87</v>
      </c>
      <c r="N2619" t="s">
        <v>51</v>
      </c>
      <c r="O2619" t="s">
        <v>51</v>
      </c>
      <c r="P2619" t="s">
        <v>51</v>
      </c>
      <c r="Q2619">
        <f>IF(Table2[[#This Row],[LgWin]]="Y",1,0)</f>
        <v>0</v>
      </c>
      <c r="R2619" t="s">
        <v>51</v>
      </c>
      <c r="S2619">
        <f>IF(Table2[[#This Row],[WSWin]]="Y",1,0)</f>
        <v>0</v>
      </c>
      <c r="T2619">
        <v>638</v>
      </c>
      <c r="U2619">
        <v>5425</v>
      </c>
      <c r="V2619">
        <v>1315</v>
      </c>
      <c r="W2619">
        <v>265</v>
      </c>
      <c r="X2619">
        <v>31</v>
      </c>
      <c r="Y2619">
        <v>141</v>
      </c>
      <c r="Z2619">
        <v>586</v>
      </c>
      <c r="AA2619">
        <v>1182</v>
      </c>
      <c r="AB2619">
        <v>82</v>
      </c>
      <c r="AC2619">
        <v>29</v>
      </c>
      <c r="AD2619">
        <v>57</v>
      </c>
      <c r="AE2619">
        <v>36</v>
      </c>
      <c r="AF2619">
        <v>769</v>
      </c>
      <c r="AG2619">
        <v>704</v>
      </c>
      <c r="AH2619">
        <v>4.37</v>
      </c>
      <c r="AI2619">
        <v>2</v>
      </c>
      <c r="AJ2619">
        <v>9</v>
      </c>
      <c r="AK2619">
        <v>45</v>
      </c>
      <c r="AL2619">
        <v>4352</v>
      </c>
      <c r="AM2619">
        <v>1422</v>
      </c>
      <c r="AN2619">
        <v>167</v>
      </c>
      <c r="AO2619">
        <v>603</v>
      </c>
      <c r="AP2619">
        <v>1187</v>
      </c>
      <c r="AQ2619">
        <v>94</v>
      </c>
      <c r="AR2619">
        <v>146</v>
      </c>
      <c r="AS2619">
        <v>0.98399999999999999</v>
      </c>
      <c r="AT2619" t="s">
        <v>556</v>
      </c>
      <c r="AU2619" t="s">
        <v>623</v>
      </c>
      <c r="AV2619">
        <v>1919603</v>
      </c>
      <c r="AW2619">
        <v>90</v>
      </c>
      <c r="AX2619">
        <v>90</v>
      </c>
      <c r="AY2619" t="s">
        <v>555</v>
      </c>
      <c r="AZ2619" t="s">
        <v>554</v>
      </c>
      <c r="BA2619" t="s">
        <v>554</v>
      </c>
    </row>
    <row r="2620" spans="1:53" x14ac:dyDescent="0.55000000000000004">
      <c r="A2620">
        <v>2009</v>
      </c>
      <c r="B2620" t="b">
        <f>IF(Table2[[#This Row],[yearID]]&gt;=1903,TRUE,FALSE)</f>
        <v>1</v>
      </c>
      <c r="C2620" t="b">
        <f>IF(Table2[[#This Row],[yearID]]&gt;=1973,TRUE,FALSE)</f>
        <v>1</v>
      </c>
      <c r="D2620" t="s">
        <v>410</v>
      </c>
      <c r="E2620" t="s">
        <v>573</v>
      </c>
      <c r="F2620" t="s">
        <v>573</v>
      </c>
      <c r="G2620" t="str">
        <f>VLOOKUP(Table2[[#This Row],[franchID]],TeamsFranchises!$A$1:$D$121,2,FALSE)</f>
        <v>Seattle Mariners</v>
      </c>
      <c r="H2620" t="s">
        <v>8</v>
      </c>
      <c r="I2620">
        <v>3</v>
      </c>
      <c r="J2620">
        <v>162</v>
      </c>
      <c r="K2620">
        <v>81</v>
      </c>
      <c r="L2620">
        <v>85</v>
      </c>
      <c r="M2620">
        <v>77</v>
      </c>
      <c r="N2620" t="s">
        <v>51</v>
      </c>
      <c r="O2620" t="s">
        <v>51</v>
      </c>
      <c r="P2620" t="s">
        <v>51</v>
      </c>
      <c r="Q2620">
        <f>IF(Table2[[#This Row],[LgWin]]="Y",1,0)</f>
        <v>0</v>
      </c>
      <c r="R2620" t="s">
        <v>51</v>
      </c>
      <c r="S2620">
        <f>IF(Table2[[#This Row],[WSWin]]="Y",1,0)</f>
        <v>0</v>
      </c>
      <c r="T2620">
        <v>640</v>
      </c>
      <c r="U2620">
        <v>5543</v>
      </c>
      <c r="V2620">
        <v>1430</v>
      </c>
      <c r="W2620">
        <v>280</v>
      </c>
      <c r="X2620">
        <v>19</v>
      </c>
      <c r="Y2620">
        <v>160</v>
      </c>
      <c r="Z2620">
        <v>421</v>
      </c>
      <c r="AA2620">
        <v>1093</v>
      </c>
      <c r="AB2620">
        <v>89</v>
      </c>
      <c r="AC2620">
        <v>33</v>
      </c>
      <c r="AD2620">
        <v>49</v>
      </c>
      <c r="AE2620">
        <v>44</v>
      </c>
      <c r="AF2620">
        <v>692</v>
      </c>
      <c r="AG2620">
        <v>625</v>
      </c>
      <c r="AH2620">
        <v>3.87</v>
      </c>
      <c r="AI2620">
        <v>4</v>
      </c>
      <c r="AJ2620">
        <v>10</v>
      </c>
      <c r="AK2620">
        <v>49</v>
      </c>
      <c r="AL2620">
        <v>4358</v>
      </c>
      <c r="AM2620">
        <v>1359</v>
      </c>
      <c r="AN2620">
        <v>172</v>
      </c>
      <c r="AO2620">
        <v>534</v>
      </c>
      <c r="AP2620">
        <v>1043</v>
      </c>
      <c r="AQ2620">
        <v>105</v>
      </c>
      <c r="AR2620">
        <v>150</v>
      </c>
      <c r="AS2620">
        <v>0.98199999999999998</v>
      </c>
      <c r="AT2620" t="s">
        <v>574</v>
      </c>
      <c r="AU2620" t="s">
        <v>612</v>
      </c>
      <c r="AV2620">
        <v>2195533</v>
      </c>
      <c r="AW2620">
        <v>94</v>
      </c>
      <c r="AX2620">
        <v>96</v>
      </c>
      <c r="AY2620" t="s">
        <v>573</v>
      </c>
      <c r="AZ2620" t="s">
        <v>573</v>
      </c>
      <c r="BA2620" t="s">
        <v>573</v>
      </c>
    </row>
    <row r="2621" spans="1:53" x14ac:dyDescent="0.55000000000000004">
      <c r="A2621">
        <v>2009</v>
      </c>
      <c r="B2621" t="b">
        <f>IF(Table2[[#This Row],[yearID]]&gt;=1903,TRUE,FALSE)</f>
        <v>1</v>
      </c>
      <c r="C2621" t="b">
        <f>IF(Table2[[#This Row],[yearID]]&gt;=1973,TRUE,FALSE)</f>
        <v>1</v>
      </c>
      <c r="D2621" t="s">
        <v>157</v>
      </c>
      <c r="E2621" t="s">
        <v>514</v>
      </c>
      <c r="F2621" t="s">
        <v>243</v>
      </c>
      <c r="G2621" t="str">
        <f>VLOOKUP(Table2[[#This Row],[franchID]],TeamsFranchises!$A$1:$D$121,2,FALSE)</f>
        <v>San Francisco Giants</v>
      </c>
      <c r="H2621" t="s">
        <v>8</v>
      </c>
      <c r="I2621">
        <v>3</v>
      </c>
      <c r="J2621">
        <v>162</v>
      </c>
      <c r="K2621">
        <v>81</v>
      </c>
      <c r="L2621">
        <v>88</v>
      </c>
      <c r="M2621">
        <v>74</v>
      </c>
      <c r="N2621" t="s">
        <v>51</v>
      </c>
      <c r="O2621" t="s">
        <v>51</v>
      </c>
      <c r="P2621" t="s">
        <v>51</v>
      </c>
      <c r="Q2621">
        <f>IF(Table2[[#This Row],[LgWin]]="Y",1,0)</f>
        <v>0</v>
      </c>
      <c r="R2621" t="s">
        <v>51</v>
      </c>
      <c r="S2621">
        <f>IF(Table2[[#This Row],[WSWin]]="Y",1,0)</f>
        <v>0</v>
      </c>
      <c r="T2621">
        <v>657</v>
      </c>
      <c r="U2621">
        <v>5493</v>
      </c>
      <c r="V2621">
        <v>1411</v>
      </c>
      <c r="W2621">
        <v>275</v>
      </c>
      <c r="X2621">
        <v>43</v>
      </c>
      <c r="Y2621">
        <v>122</v>
      </c>
      <c r="Z2621">
        <v>392</v>
      </c>
      <c r="AA2621">
        <v>1158</v>
      </c>
      <c r="AB2621">
        <v>78</v>
      </c>
      <c r="AC2621">
        <v>28</v>
      </c>
      <c r="AD2621">
        <v>50</v>
      </c>
      <c r="AE2621">
        <v>55</v>
      </c>
      <c r="AF2621">
        <v>611</v>
      </c>
      <c r="AG2621">
        <v>571</v>
      </c>
      <c r="AH2621">
        <v>3.55</v>
      </c>
      <c r="AI2621">
        <v>11</v>
      </c>
      <c r="AJ2621">
        <v>18</v>
      </c>
      <c r="AK2621">
        <v>41</v>
      </c>
      <c r="AL2621">
        <v>4338</v>
      </c>
      <c r="AM2621">
        <v>1268</v>
      </c>
      <c r="AN2621">
        <v>140</v>
      </c>
      <c r="AO2621">
        <v>584</v>
      </c>
      <c r="AP2621">
        <v>1302</v>
      </c>
      <c r="AQ2621">
        <v>88</v>
      </c>
      <c r="AR2621">
        <v>138</v>
      </c>
      <c r="AS2621">
        <v>0.98499999999999999</v>
      </c>
      <c r="AT2621" t="s">
        <v>515</v>
      </c>
      <c r="AU2621" t="s">
        <v>632</v>
      </c>
      <c r="AV2621">
        <v>2862110</v>
      </c>
      <c r="AW2621">
        <v>102</v>
      </c>
      <c r="AX2621">
        <v>102</v>
      </c>
      <c r="AY2621" t="s">
        <v>243</v>
      </c>
      <c r="AZ2621" t="s">
        <v>514</v>
      </c>
      <c r="BA2621" t="s">
        <v>514</v>
      </c>
    </row>
    <row r="2622" spans="1:53" x14ac:dyDescent="0.55000000000000004">
      <c r="A2622">
        <v>2009</v>
      </c>
      <c r="B2622" t="b">
        <f>IF(Table2[[#This Row],[yearID]]&gt;=1903,TRUE,FALSE)</f>
        <v>1</v>
      </c>
      <c r="C2622" t="b">
        <f>IF(Table2[[#This Row],[yearID]]&gt;=1973,TRUE,FALSE)</f>
        <v>1</v>
      </c>
      <c r="D2622" t="s">
        <v>157</v>
      </c>
      <c r="E2622" t="s">
        <v>396</v>
      </c>
      <c r="F2622" t="s">
        <v>154</v>
      </c>
      <c r="G2622" t="str">
        <f>VLOOKUP(Table2[[#This Row],[franchID]],TeamsFranchises!$A$1:$D$121,2,FALSE)</f>
        <v>St. Louis Cardinals</v>
      </c>
      <c r="H2622" t="s">
        <v>591</v>
      </c>
      <c r="I2622">
        <v>1</v>
      </c>
      <c r="J2622">
        <v>162</v>
      </c>
      <c r="K2622">
        <v>81</v>
      </c>
      <c r="L2622">
        <v>91</v>
      </c>
      <c r="M2622">
        <v>71</v>
      </c>
      <c r="N2622" t="s">
        <v>76</v>
      </c>
      <c r="O2622" t="s">
        <v>51</v>
      </c>
      <c r="P2622" t="s">
        <v>51</v>
      </c>
      <c r="Q2622">
        <f>IF(Table2[[#This Row],[LgWin]]="Y",1,0)</f>
        <v>0</v>
      </c>
      <c r="R2622" t="s">
        <v>51</v>
      </c>
      <c r="S2622">
        <f>IF(Table2[[#This Row],[WSWin]]="Y",1,0)</f>
        <v>0</v>
      </c>
      <c r="T2622">
        <v>730</v>
      </c>
      <c r="U2622">
        <v>5465</v>
      </c>
      <c r="V2622">
        <v>1436</v>
      </c>
      <c r="W2622">
        <v>294</v>
      </c>
      <c r="X2622">
        <v>29</v>
      </c>
      <c r="Y2622">
        <v>160</v>
      </c>
      <c r="Z2622">
        <v>528</v>
      </c>
      <c r="AA2622">
        <v>1041</v>
      </c>
      <c r="AB2622">
        <v>75</v>
      </c>
      <c r="AC2622">
        <v>31</v>
      </c>
      <c r="AD2622">
        <v>61</v>
      </c>
      <c r="AE2622">
        <v>43</v>
      </c>
      <c r="AF2622">
        <v>640</v>
      </c>
      <c r="AG2622">
        <v>586</v>
      </c>
      <c r="AH2622">
        <v>3.66</v>
      </c>
      <c r="AI2622">
        <v>8</v>
      </c>
      <c r="AJ2622">
        <v>11</v>
      </c>
      <c r="AK2622">
        <v>43</v>
      </c>
      <c r="AL2622">
        <v>4322</v>
      </c>
      <c r="AM2622">
        <v>1407</v>
      </c>
      <c r="AN2622">
        <v>123</v>
      </c>
      <c r="AO2622">
        <v>460</v>
      </c>
      <c r="AP2622">
        <v>1049</v>
      </c>
      <c r="AQ2622">
        <v>96</v>
      </c>
      <c r="AR2622">
        <v>167</v>
      </c>
      <c r="AS2622">
        <v>0.98499999999999999</v>
      </c>
      <c r="AT2622" t="s">
        <v>409</v>
      </c>
      <c r="AU2622" t="s">
        <v>633</v>
      </c>
      <c r="AV2622">
        <v>3343252</v>
      </c>
      <c r="AW2622">
        <v>98</v>
      </c>
      <c r="AX2622">
        <v>97</v>
      </c>
      <c r="AY2622" t="s">
        <v>154</v>
      </c>
      <c r="AZ2622" t="s">
        <v>396</v>
      </c>
      <c r="BA2622" t="s">
        <v>396</v>
      </c>
    </row>
    <row r="2623" spans="1:53" x14ac:dyDescent="0.55000000000000004">
      <c r="A2623">
        <v>2009</v>
      </c>
      <c r="B2623" t="b">
        <f>IF(Table2[[#This Row],[yearID]]&gt;=1903,TRUE,FALSE)</f>
        <v>1</v>
      </c>
      <c r="C2623" t="b">
        <f>IF(Table2[[#This Row],[yearID]]&gt;=1973,TRUE,FALSE)</f>
        <v>1</v>
      </c>
      <c r="D2623" t="s">
        <v>410</v>
      </c>
      <c r="E2623" t="s">
        <v>604</v>
      </c>
      <c r="F2623" t="s">
        <v>605</v>
      </c>
      <c r="G2623" t="str">
        <f>VLOOKUP(Table2[[#This Row],[franchID]],TeamsFranchises!$A$1:$D$121,2,FALSE)</f>
        <v>Tampa Bay Rays</v>
      </c>
      <c r="H2623" t="s">
        <v>37</v>
      </c>
      <c r="I2623">
        <v>3</v>
      </c>
      <c r="J2623">
        <v>162</v>
      </c>
      <c r="K2623">
        <v>81</v>
      </c>
      <c r="L2623">
        <v>84</v>
      </c>
      <c r="M2623">
        <v>78</v>
      </c>
      <c r="N2623" t="s">
        <v>51</v>
      </c>
      <c r="O2623" t="s">
        <v>51</v>
      </c>
      <c r="P2623" t="s">
        <v>51</v>
      </c>
      <c r="Q2623">
        <f>IF(Table2[[#This Row],[LgWin]]="Y",1,0)</f>
        <v>0</v>
      </c>
      <c r="R2623" t="s">
        <v>51</v>
      </c>
      <c r="S2623">
        <f>IF(Table2[[#This Row],[WSWin]]="Y",1,0)</f>
        <v>0</v>
      </c>
      <c r="T2623">
        <v>803</v>
      </c>
      <c r="U2623">
        <v>5462</v>
      </c>
      <c r="V2623">
        <v>1434</v>
      </c>
      <c r="W2623">
        <v>297</v>
      </c>
      <c r="X2623">
        <v>36</v>
      </c>
      <c r="Y2623">
        <v>199</v>
      </c>
      <c r="Z2623">
        <v>642</v>
      </c>
      <c r="AA2623">
        <v>1229</v>
      </c>
      <c r="AB2623">
        <v>194</v>
      </c>
      <c r="AC2623">
        <v>61</v>
      </c>
      <c r="AD2623">
        <v>49</v>
      </c>
      <c r="AE2623">
        <v>45</v>
      </c>
      <c r="AF2623">
        <v>754</v>
      </c>
      <c r="AG2623">
        <v>686</v>
      </c>
      <c r="AH2623">
        <v>4.33</v>
      </c>
      <c r="AI2623">
        <v>3</v>
      </c>
      <c r="AJ2623">
        <v>5</v>
      </c>
      <c r="AK2623">
        <v>41</v>
      </c>
      <c r="AL2623">
        <v>4282</v>
      </c>
      <c r="AM2623">
        <v>1421</v>
      </c>
      <c r="AN2623">
        <v>183</v>
      </c>
      <c r="AO2623">
        <v>515</v>
      </c>
      <c r="AP2623">
        <v>1125</v>
      </c>
      <c r="AQ2623">
        <v>98</v>
      </c>
      <c r="AR2623">
        <v>135</v>
      </c>
      <c r="AS2623">
        <v>0.98299999999999998</v>
      </c>
      <c r="AT2623" t="s">
        <v>635</v>
      </c>
      <c r="AU2623" t="s">
        <v>607</v>
      </c>
      <c r="AV2623">
        <v>1874962</v>
      </c>
      <c r="AW2623">
        <v>98</v>
      </c>
      <c r="AX2623">
        <v>97</v>
      </c>
      <c r="AY2623" t="s">
        <v>636</v>
      </c>
      <c r="AZ2623" t="s">
        <v>604</v>
      </c>
      <c r="BA2623" t="s">
        <v>604</v>
      </c>
    </row>
    <row r="2624" spans="1:53" x14ac:dyDescent="0.55000000000000004">
      <c r="A2624">
        <v>2009</v>
      </c>
      <c r="B2624" t="b">
        <f>IF(Table2[[#This Row],[yearID]]&gt;=1903,TRUE,FALSE)</f>
        <v>1</v>
      </c>
      <c r="C2624" t="b">
        <f>IF(Table2[[#This Row],[yearID]]&gt;=1973,TRUE,FALSE)</f>
        <v>1</v>
      </c>
      <c r="D2624" t="s">
        <v>410</v>
      </c>
      <c r="E2624" t="s">
        <v>526</v>
      </c>
      <c r="F2624" t="s">
        <v>526</v>
      </c>
      <c r="G2624" t="str">
        <f>VLOOKUP(Table2[[#This Row],[franchID]],TeamsFranchises!$A$1:$D$121,2,FALSE)</f>
        <v>Texas Rangers</v>
      </c>
      <c r="H2624" t="s">
        <v>8</v>
      </c>
      <c r="I2624">
        <v>2</v>
      </c>
      <c r="J2624">
        <v>162</v>
      </c>
      <c r="K2624">
        <v>81</v>
      </c>
      <c r="L2624">
        <v>87</v>
      </c>
      <c r="M2624">
        <v>75</v>
      </c>
      <c r="N2624" t="s">
        <v>51</v>
      </c>
      <c r="O2624" t="s">
        <v>51</v>
      </c>
      <c r="P2624" t="s">
        <v>51</v>
      </c>
      <c r="Q2624">
        <f>IF(Table2[[#This Row],[LgWin]]="Y",1,0)</f>
        <v>0</v>
      </c>
      <c r="R2624" t="s">
        <v>51</v>
      </c>
      <c r="S2624">
        <f>IF(Table2[[#This Row],[WSWin]]="Y",1,0)</f>
        <v>0</v>
      </c>
      <c r="T2624">
        <v>784</v>
      </c>
      <c r="U2624">
        <v>5526</v>
      </c>
      <c r="V2624">
        <v>1436</v>
      </c>
      <c r="W2624">
        <v>296</v>
      </c>
      <c r="X2624">
        <v>27</v>
      </c>
      <c r="Y2624">
        <v>224</v>
      </c>
      <c r="Z2624">
        <v>472</v>
      </c>
      <c r="AA2624">
        <v>1253</v>
      </c>
      <c r="AB2624">
        <v>149</v>
      </c>
      <c r="AC2624">
        <v>36</v>
      </c>
      <c r="AD2624">
        <v>37</v>
      </c>
      <c r="AE2624">
        <v>51</v>
      </c>
      <c r="AF2624">
        <v>740</v>
      </c>
      <c r="AG2624">
        <v>698</v>
      </c>
      <c r="AH2624">
        <v>4.38</v>
      </c>
      <c r="AI2624">
        <v>8</v>
      </c>
      <c r="AJ2624">
        <v>11</v>
      </c>
      <c r="AK2624">
        <v>45</v>
      </c>
      <c r="AL2624">
        <v>4304</v>
      </c>
      <c r="AM2624">
        <v>1432</v>
      </c>
      <c r="AN2624">
        <v>171</v>
      </c>
      <c r="AO2624">
        <v>531</v>
      </c>
      <c r="AP2624">
        <v>1016</v>
      </c>
      <c r="AQ2624">
        <v>106</v>
      </c>
      <c r="AR2624">
        <v>168</v>
      </c>
      <c r="AS2624">
        <v>0.98199999999999998</v>
      </c>
      <c r="AT2624" t="s">
        <v>568</v>
      </c>
      <c r="AU2624" t="s">
        <v>634</v>
      </c>
      <c r="AV2624">
        <v>2156016</v>
      </c>
      <c r="AW2624">
        <v>104</v>
      </c>
      <c r="AX2624">
        <v>104</v>
      </c>
      <c r="AY2624" t="s">
        <v>526</v>
      </c>
      <c r="AZ2624" t="s">
        <v>526</v>
      </c>
      <c r="BA2624" t="s">
        <v>526</v>
      </c>
    </row>
    <row r="2625" spans="1:53" x14ac:dyDescent="0.55000000000000004">
      <c r="A2625">
        <v>2009</v>
      </c>
      <c r="B2625" t="b">
        <f>IF(Table2[[#This Row],[yearID]]&gt;=1903,TRUE,FALSE)</f>
        <v>1</v>
      </c>
      <c r="C2625" t="b">
        <f>IF(Table2[[#This Row],[yearID]]&gt;=1973,TRUE,FALSE)</f>
        <v>1</v>
      </c>
      <c r="D2625" t="s">
        <v>410</v>
      </c>
      <c r="E2625" t="s">
        <v>576</v>
      </c>
      <c r="F2625" t="s">
        <v>576</v>
      </c>
      <c r="G2625" t="str">
        <f>VLOOKUP(Table2[[#This Row],[franchID]],TeamsFranchises!$A$1:$D$121,2,FALSE)</f>
        <v>Toronto Blue Jays</v>
      </c>
      <c r="H2625" t="s">
        <v>37</v>
      </c>
      <c r="I2625">
        <v>4</v>
      </c>
      <c r="J2625">
        <v>162</v>
      </c>
      <c r="K2625">
        <v>81</v>
      </c>
      <c r="L2625">
        <v>75</v>
      </c>
      <c r="M2625">
        <v>87</v>
      </c>
      <c r="N2625" t="s">
        <v>51</v>
      </c>
      <c r="O2625" t="s">
        <v>51</v>
      </c>
      <c r="P2625" t="s">
        <v>51</v>
      </c>
      <c r="Q2625">
        <f>IF(Table2[[#This Row],[LgWin]]="Y",1,0)</f>
        <v>0</v>
      </c>
      <c r="R2625" t="s">
        <v>51</v>
      </c>
      <c r="S2625">
        <f>IF(Table2[[#This Row],[WSWin]]="Y",1,0)</f>
        <v>0</v>
      </c>
      <c r="T2625">
        <v>798</v>
      </c>
      <c r="U2625">
        <v>5696</v>
      </c>
      <c r="V2625">
        <v>1516</v>
      </c>
      <c r="W2625">
        <v>339</v>
      </c>
      <c r="X2625">
        <v>13</v>
      </c>
      <c r="Y2625">
        <v>209</v>
      </c>
      <c r="Z2625">
        <v>548</v>
      </c>
      <c r="AA2625">
        <v>1028</v>
      </c>
      <c r="AB2625">
        <v>73</v>
      </c>
      <c r="AC2625">
        <v>23</v>
      </c>
      <c r="AD2625">
        <v>45</v>
      </c>
      <c r="AE2625">
        <v>49</v>
      </c>
      <c r="AF2625">
        <v>771</v>
      </c>
      <c r="AG2625">
        <v>720</v>
      </c>
      <c r="AH2625">
        <v>4.47</v>
      </c>
      <c r="AI2625">
        <v>10</v>
      </c>
      <c r="AJ2625">
        <v>10</v>
      </c>
      <c r="AK2625">
        <v>25</v>
      </c>
      <c r="AL2625">
        <v>4353</v>
      </c>
      <c r="AM2625">
        <v>1509</v>
      </c>
      <c r="AN2625">
        <v>181</v>
      </c>
      <c r="AO2625">
        <v>551</v>
      </c>
      <c r="AP2625">
        <v>1181</v>
      </c>
      <c r="AQ2625">
        <v>76</v>
      </c>
      <c r="AR2625">
        <v>168</v>
      </c>
      <c r="AS2625">
        <v>0.98799999999999999</v>
      </c>
      <c r="AT2625" t="s">
        <v>577</v>
      </c>
      <c r="AU2625" t="s">
        <v>630</v>
      </c>
      <c r="AV2625">
        <v>1876129</v>
      </c>
      <c r="AW2625">
        <v>100</v>
      </c>
      <c r="AX2625">
        <v>99</v>
      </c>
      <c r="AY2625" t="s">
        <v>576</v>
      </c>
      <c r="AZ2625" t="s">
        <v>576</v>
      </c>
      <c r="BA2625" t="s">
        <v>576</v>
      </c>
    </row>
    <row r="2626" spans="1:53" x14ac:dyDescent="0.55000000000000004">
      <c r="A2626">
        <v>2009</v>
      </c>
      <c r="B2626" t="b">
        <f>IF(Table2[[#This Row],[yearID]]&gt;=1903,TRUE,FALSE)</f>
        <v>1</v>
      </c>
      <c r="C2626" t="b">
        <f>IF(Table2[[#This Row],[yearID]]&gt;=1973,TRUE,FALSE)</f>
        <v>1</v>
      </c>
      <c r="D2626" t="s">
        <v>157</v>
      </c>
      <c r="E2626" t="s">
        <v>126</v>
      </c>
      <c r="F2626" t="s">
        <v>398</v>
      </c>
      <c r="G2626" t="str">
        <f>VLOOKUP(Table2[[#This Row],[franchID]],TeamsFranchises!$A$1:$D$121,2,FALSE)</f>
        <v>Washington Nationals</v>
      </c>
      <c r="H2626" t="s">
        <v>37</v>
      </c>
      <c r="I2626">
        <v>5</v>
      </c>
      <c r="J2626">
        <v>162</v>
      </c>
      <c r="K2626">
        <v>81</v>
      </c>
      <c r="L2626">
        <v>59</v>
      </c>
      <c r="M2626">
        <v>103</v>
      </c>
      <c r="N2626" t="s">
        <v>51</v>
      </c>
      <c r="O2626" t="s">
        <v>51</v>
      </c>
      <c r="P2626" t="s">
        <v>51</v>
      </c>
      <c r="Q2626">
        <f>IF(Table2[[#This Row],[LgWin]]="Y",1,0)</f>
        <v>0</v>
      </c>
      <c r="R2626" t="s">
        <v>51</v>
      </c>
      <c r="S2626">
        <f>IF(Table2[[#This Row],[WSWin]]="Y",1,0)</f>
        <v>0</v>
      </c>
      <c r="T2626">
        <v>710</v>
      </c>
      <c r="U2626">
        <v>5493</v>
      </c>
      <c r="V2626">
        <v>1416</v>
      </c>
      <c r="W2626">
        <v>271</v>
      </c>
      <c r="X2626">
        <v>38</v>
      </c>
      <c r="Y2626">
        <v>156</v>
      </c>
      <c r="Z2626">
        <v>617</v>
      </c>
      <c r="AA2626">
        <v>1208</v>
      </c>
      <c r="AB2626">
        <v>73</v>
      </c>
      <c r="AC2626">
        <v>40</v>
      </c>
      <c r="AD2626">
        <v>56</v>
      </c>
      <c r="AE2626">
        <v>42</v>
      </c>
      <c r="AF2626">
        <v>874</v>
      </c>
      <c r="AG2626">
        <v>791</v>
      </c>
      <c r="AH2626">
        <v>5</v>
      </c>
      <c r="AI2626">
        <v>6</v>
      </c>
      <c r="AJ2626">
        <v>3</v>
      </c>
      <c r="AK2626">
        <v>33</v>
      </c>
      <c r="AL2626">
        <v>4273</v>
      </c>
      <c r="AM2626">
        <v>1533</v>
      </c>
      <c r="AN2626">
        <v>173</v>
      </c>
      <c r="AO2626">
        <v>629</v>
      </c>
      <c r="AP2626">
        <v>911</v>
      </c>
      <c r="AQ2626">
        <v>143</v>
      </c>
      <c r="AR2626">
        <v>155</v>
      </c>
      <c r="AS2626">
        <v>0.97699999999999998</v>
      </c>
      <c r="AT2626" t="s">
        <v>110</v>
      </c>
      <c r="AU2626" t="s">
        <v>637</v>
      </c>
      <c r="AV2626">
        <v>1817226</v>
      </c>
      <c r="AW2626">
        <v>99</v>
      </c>
      <c r="AX2626">
        <v>101</v>
      </c>
      <c r="AY2626" t="s">
        <v>398</v>
      </c>
      <c r="AZ2626" t="s">
        <v>551</v>
      </c>
      <c r="BA2626" t="s">
        <v>126</v>
      </c>
    </row>
    <row r="2627" spans="1:53" x14ac:dyDescent="0.55000000000000004">
      <c r="A2627">
        <v>2010</v>
      </c>
      <c r="B2627" t="b">
        <f>IF(Table2[[#This Row],[yearID]]&gt;=1903,TRUE,FALSE)</f>
        <v>1</v>
      </c>
      <c r="C2627" t="b">
        <f>IF(Table2[[#This Row],[yearID]]&gt;=1973,TRUE,FALSE)</f>
        <v>1</v>
      </c>
      <c r="D2627" t="s">
        <v>157</v>
      </c>
      <c r="E2627" t="s">
        <v>601</v>
      </c>
      <c r="F2627" t="s">
        <v>601</v>
      </c>
      <c r="G2627" t="str">
        <f>VLOOKUP(Table2[[#This Row],[franchID]],TeamsFranchises!$A$1:$D$121,2,FALSE)</f>
        <v>Arizona Diamondbacks</v>
      </c>
      <c r="H2627" t="s">
        <v>8</v>
      </c>
      <c r="I2627">
        <v>5</v>
      </c>
      <c r="J2627">
        <v>162</v>
      </c>
      <c r="K2627">
        <v>81</v>
      </c>
      <c r="L2627">
        <v>65</v>
      </c>
      <c r="M2627">
        <v>97</v>
      </c>
      <c r="N2627" t="s">
        <v>51</v>
      </c>
      <c r="O2627" t="s">
        <v>51</v>
      </c>
      <c r="P2627" t="s">
        <v>51</v>
      </c>
      <c r="Q2627">
        <f>IF(Table2[[#This Row],[LgWin]]="Y",1,0)</f>
        <v>0</v>
      </c>
      <c r="R2627" t="s">
        <v>51</v>
      </c>
      <c r="S2627">
        <f>IF(Table2[[#This Row],[WSWin]]="Y",1,0)</f>
        <v>0</v>
      </c>
      <c r="T2627">
        <v>713</v>
      </c>
      <c r="U2627">
        <v>5473</v>
      </c>
      <c r="V2627">
        <v>1366</v>
      </c>
      <c r="W2627">
        <v>301</v>
      </c>
      <c r="X2627">
        <v>34</v>
      </c>
      <c r="Y2627">
        <v>180</v>
      </c>
      <c r="Z2627">
        <v>589</v>
      </c>
      <c r="AA2627">
        <v>1529</v>
      </c>
      <c r="AB2627">
        <v>86</v>
      </c>
      <c r="AC2627">
        <v>41</v>
      </c>
      <c r="AD2627">
        <v>39</v>
      </c>
      <c r="AE2627">
        <v>41</v>
      </c>
      <c r="AF2627">
        <v>836</v>
      </c>
      <c r="AG2627">
        <v>765</v>
      </c>
      <c r="AH2627">
        <v>4.8099999999999996</v>
      </c>
      <c r="AI2627">
        <v>3</v>
      </c>
      <c r="AJ2627">
        <v>3</v>
      </c>
      <c r="AK2627">
        <v>35</v>
      </c>
      <c r="AL2627">
        <v>4296</v>
      </c>
      <c r="AM2627">
        <v>1503</v>
      </c>
      <c r="AN2627">
        <v>210</v>
      </c>
      <c r="AO2627">
        <v>548</v>
      </c>
      <c r="AP2627">
        <v>1070</v>
      </c>
      <c r="AQ2627">
        <v>102</v>
      </c>
      <c r="AR2627">
        <v>152</v>
      </c>
      <c r="AS2627">
        <v>0.98299999999999998</v>
      </c>
      <c r="AT2627" t="s">
        <v>602</v>
      </c>
      <c r="AU2627" t="s">
        <v>631</v>
      </c>
      <c r="AV2627">
        <v>2056941</v>
      </c>
      <c r="AW2627">
        <v>104</v>
      </c>
      <c r="AX2627">
        <v>105</v>
      </c>
      <c r="AY2627" t="s">
        <v>601</v>
      </c>
      <c r="AZ2627" t="s">
        <v>601</v>
      </c>
      <c r="BA2627" t="s">
        <v>601</v>
      </c>
    </row>
    <row r="2628" spans="1:53" x14ac:dyDescent="0.55000000000000004">
      <c r="A2628">
        <v>2010</v>
      </c>
      <c r="B2628" t="b">
        <f>IF(Table2[[#This Row],[yearID]]&gt;=1903,TRUE,FALSE)</f>
        <v>1</v>
      </c>
      <c r="C2628" t="b">
        <f>IF(Table2[[#This Row],[yearID]]&gt;=1973,TRUE,FALSE)</f>
        <v>1</v>
      </c>
      <c r="D2628" t="s">
        <v>157</v>
      </c>
      <c r="E2628" t="s">
        <v>159</v>
      </c>
      <c r="F2628" t="s">
        <v>159</v>
      </c>
      <c r="G2628" t="str">
        <f>VLOOKUP(Table2[[#This Row],[franchID]],TeamsFranchises!$A$1:$D$121,2,FALSE)</f>
        <v>Atlanta Braves</v>
      </c>
      <c r="H2628" t="s">
        <v>37</v>
      </c>
      <c r="I2628">
        <v>2</v>
      </c>
      <c r="J2628">
        <v>162</v>
      </c>
      <c r="K2628">
        <v>81</v>
      </c>
      <c r="L2628">
        <v>91</v>
      </c>
      <c r="M2628">
        <v>71</v>
      </c>
      <c r="N2628" t="s">
        <v>51</v>
      </c>
      <c r="O2628" t="s">
        <v>76</v>
      </c>
      <c r="P2628" t="s">
        <v>51</v>
      </c>
      <c r="Q2628">
        <f>IF(Table2[[#This Row],[LgWin]]="Y",1,0)</f>
        <v>0</v>
      </c>
      <c r="R2628" t="s">
        <v>51</v>
      </c>
      <c r="S2628">
        <f>IF(Table2[[#This Row],[WSWin]]="Y",1,0)</f>
        <v>0</v>
      </c>
      <c r="T2628">
        <v>738</v>
      </c>
      <c r="U2628">
        <v>5463</v>
      </c>
      <c r="V2628">
        <v>1411</v>
      </c>
      <c r="W2628">
        <v>312</v>
      </c>
      <c r="X2628">
        <v>25</v>
      </c>
      <c r="Y2628">
        <v>139</v>
      </c>
      <c r="Z2628">
        <v>634</v>
      </c>
      <c r="AA2628">
        <v>1140</v>
      </c>
      <c r="AB2628">
        <v>63</v>
      </c>
      <c r="AC2628">
        <v>29</v>
      </c>
      <c r="AD2628">
        <v>51</v>
      </c>
      <c r="AE2628">
        <v>35</v>
      </c>
      <c r="AF2628">
        <v>629</v>
      </c>
      <c r="AG2628">
        <v>569</v>
      </c>
      <c r="AH2628">
        <v>3.56</v>
      </c>
      <c r="AI2628">
        <v>2</v>
      </c>
      <c r="AJ2628">
        <v>9</v>
      </c>
      <c r="AK2628">
        <v>41</v>
      </c>
      <c r="AL2628">
        <v>4318</v>
      </c>
      <c r="AM2628">
        <v>1326</v>
      </c>
      <c r="AN2628">
        <v>126</v>
      </c>
      <c r="AO2628">
        <v>505</v>
      </c>
      <c r="AP2628">
        <v>1241</v>
      </c>
      <c r="AQ2628">
        <v>126</v>
      </c>
      <c r="AR2628">
        <v>166</v>
      </c>
      <c r="AS2628">
        <v>0.98</v>
      </c>
      <c r="AT2628" t="s">
        <v>541</v>
      </c>
      <c r="AU2628" t="s">
        <v>597</v>
      </c>
      <c r="AV2628">
        <v>2510119</v>
      </c>
      <c r="AW2628">
        <v>98</v>
      </c>
      <c r="AX2628">
        <v>97</v>
      </c>
      <c r="AY2628" t="s">
        <v>159</v>
      </c>
      <c r="AZ2628" t="s">
        <v>159</v>
      </c>
      <c r="BA2628" t="s">
        <v>159</v>
      </c>
    </row>
    <row r="2629" spans="1:53" x14ac:dyDescent="0.55000000000000004">
      <c r="A2629">
        <v>2010</v>
      </c>
      <c r="B2629" t="b">
        <f>IF(Table2[[#This Row],[yearID]]&gt;=1903,TRUE,FALSE)</f>
        <v>1</v>
      </c>
      <c r="C2629" t="b">
        <f>IF(Table2[[#This Row],[yearID]]&gt;=1973,TRUE,FALSE)</f>
        <v>1</v>
      </c>
      <c r="D2629" t="s">
        <v>410</v>
      </c>
      <c r="E2629" t="s">
        <v>95</v>
      </c>
      <c r="F2629" t="s">
        <v>95</v>
      </c>
      <c r="G2629" t="str">
        <f>VLOOKUP(Table2[[#This Row],[franchID]],TeamsFranchises!$A$1:$D$121,2,FALSE)</f>
        <v>Baltimore Orioles</v>
      </c>
      <c r="H2629" t="s">
        <v>37</v>
      </c>
      <c r="I2629">
        <v>5</v>
      </c>
      <c r="J2629">
        <v>162</v>
      </c>
      <c r="K2629">
        <v>81</v>
      </c>
      <c r="L2629">
        <v>66</v>
      </c>
      <c r="M2629">
        <v>96</v>
      </c>
      <c r="N2629" t="s">
        <v>51</v>
      </c>
      <c r="O2629" t="s">
        <v>51</v>
      </c>
      <c r="P2629" t="s">
        <v>51</v>
      </c>
      <c r="Q2629">
        <f>IF(Table2[[#This Row],[LgWin]]="Y",1,0)</f>
        <v>0</v>
      </c>
      <c r="R2629" t="s">
        <v>51</v>
      </c>
      <c r="S2629">
        <f>IF(Table2[[#This Row],[WSWin]]="Y",1,0)</f>
        <v>0</v>
      </c>
      <c r="T2629">
        <v>613</v>
      </c>
      <c r="U2629">
        <v>5554</v>
      </c>
      <c r="V2629">
        <v>1440</v>
      </c>
      <c r="W2629">
        <v>264</v>
      </c>
      <c r="X2629">
        <v>21</v>
      </c>
      <c r="Y2629">
        <v>133</v>
      </c>
      <c r="Z2629">
        <v>424</v>
      </c>
      <c r="AA2629">
        <v>1056</v>
      </c>
      <c r="AB2629">
        <v>76</v>
      </c>
      <c r="AC2629">
        <v>34</v>
      </c>
      <c r="AD2629">
        <v>54</v>
      </c>
      <c r="AE2629">
        <v>45</v>
      </c>
      <c r="AF2629">
        <v>785</v>
      </c>
      <c r="AG2629">
        <v>733</v>
      </c>
      <c r="AH2629">
        <v>4.59</v>
      </c>
      <c r="AI2629">
        <v>3</v>
      </c>
      <c r="AJ2629">
        <v>7</v>
      </c>
      <c r="AK2629">
        <v>35</v>
      </c>
      <c r="AL2629">
        <v>4309</v>
      </c>
      <c r="AM2629">
        <v>1508</v>
      </c>
      <c r="AN2629">
        <v>186</v>
      </c>
      <c r="AO2629">
        <v>520</v>
      </c>
      <c r="AP2629">
        <v>1007</v>
      </c>
      <c r="AQ2629">
        <v>105</v>
      </c>
      <c r="AR2629">
        <v>141</v>
      </c>
      <c r="AS2629">
        <v>0.98199999999999998</v>
      </c>
      <c r="AT2629" t="s">
        <v>218</v>
      </c>
      <c r="AU2629" t="s">
        <v>583</v>
      </c>
      <c r="AV2629">
        <v>1733018</v>
      </c>
      <c r="AW2629">
        <v>101</v>
      </c>
      <c r="AX2629">
        <v>102</v>
      </c>
      <c r="AY2629" t="s">
        <v>95</v>
      </c>
      <c r="AZ2629" t="s">
        <v>95</v>
      </c>
      <c r="BA2629" t="s">
        <v>95</v>
      </c>
    </row>
    <row r="2630" spans="1:53" x14ac:dyDescent="0.55000000000000004">
      <c r="A2630">
        <v>2010</v>
      </c>
      <c r="B2630" t="b">
        <f>IF(Table2[[#This Row],[yearID]]&gt;=1903,TRUE,FALSE)</f>
        <v>1</v>
      </c>
      <c r="C2630" t="b">
        <f>IF(Table2[[#This Row],[yearID]]&gt;=1973,TRUE,FALSE)</f>
        <v>1</v>
      </c>
      <c r="D2630" t="s">
        <v>410</v>
      </c>
      <c r="E2630" t="s">
        <v>54</v>
      </c>
      <c r="F2630" t="s">
        <v>54</v>
      </c>
      <c r="G2630" t="str">
        <f>VLOOKUP(Table2[[#This Row],[franchID]],TeamsFranchises!$A$1:$D$121,2,FALSE)</f>
        <v>Boston Red Sox</v>
      </c>
      <c r="H2630" t="s">
        <v>37</v>
      </c>
      <c r="I2630">
        <v>3</v>
      </c>
      <c r="J2630">
        <v>162</v>
      </c>
      <c r="K2630">
        <v>81</v>
      </c>
      <c r="L2630">
        <v>89</v>
      </c>
      <c r="M2630">
        <v>73</v>
      </c>
      <c r="N2630" t="s">
        <v>51</v>
      </c>
      <c r="O2630" t="s">
        <v>51</v>
      </c>
      <c r="P2630" t="s">
        <v>51</v>
      </c>
      <c r="Q2630">
        <f>IF(Table2[[#This Row],[LgWin]]="Y",1,0)</f>
        <v>0</v>
      </c>
      <c r="R2630" t="s">
        <v>51</v>
      </c>
      <c r="S2630">
        <f>IF(Table2[[#This Row],[WSWin]]="Y",1,0)</f>
        <v>0</v>
      </c>
      <c r="T2630">
        <v>818</v>
      </c>
      <c r="U2630">
        <v>5646</v>
      </c>
      <c r="V2630">
        <v>1511</v>
      </c>
      <c r="W2630">
        <v>358</v>
      </c>
      <c r="X2630">
        <v>22</v>
      </c>
      <c r="Y2630">
        <v>211</v>
      </c>
      <c r="Z2630">
        <v>587</v>
      </c>
      <c r="AA2630">
        <v>1140</v>
      </c>
      <c r="AB2630">
        <v>68</v>
      </c>
      <c r="AC2630">
        <v>17</v>
      </c>
      <c r="AD2630">
        <v>47</v>
      </c>
      <c r="AE2630">
        <v>46</v>
      </c>
      <c r="AF2630">
        <v>744</v>
      </c>
      <c r="AG2630">
        <v>679</v>
      </c>
      <c r="AH2630">
        <v>4.2</v>
      </c>
      <c r="AI2630">
        <v>3</v>
      </c>
      <c r="AJ2630">
        <v>9</v>
      </c>
      <c r="AK2630">
        <v>44</v>
      </c>
      <c r="AL2630">
        <v>4370</v>
      </c>
      <c r="AM2630">
        <v>1402</v>
      </c>
      <c r="AN2630">
        <v>152</v>
      </c>
      <c r="AO2630">
        <v>580</v>
      </c>
      <c r="AP2630">
        <v>1207</v>
      </c>
      <c r="AQ2630">
        <v>111</v>
      </c>
      <c r="AR2630">
        <v>132</v>
      </c>
      <c r="AS2630">
        <v>0.98199999999999998</v>
      </c>
      <c r="AT2630" t="s">
        <v>441</v>
      </c>
      <c r="AU2630" t="s">
        <v>493</v>
      </c>
      <c r="AV2630">
        <v>3046443</v>
      </c>
      <c r="AW2630">
        <v>106</v>
      </c>
      <c r="AX2630">
        <v>105</v>
      </c>
      <c r="AY2630" t="s">
        <v>54</v>
      </c>
      <c r="AZ2630" t="s">
        <v>54</v>
      </c>
      <c r="BA2630" t="s">
        <v>54</v>
      </c>
    </row>
    <row r="2631" spans="1:53" x14ac:dyDescent="0.55000000000000004">
      <c r="A2631">
        <v>2010</v>
      </c>
      <c r="B2631" t="b">
        <f>IF(Table2[[#This Row],[yearID]]&gt;=1903,TRUE,FALSE)</f>
        <v>1</v>
      </c>
      <c r="C2631" t="b">
        <f>IF(Table2[[#This Row],[yearID]]&gt;=1973,TRUE,FALSE)</f>
        <v>1</v>
      </c>
      <c r="D2631" t="s">
        <v>410</v>
      </c>
      <c r="E2631" t="s">
        <v>415</v>
      </c>
      <c r="F2631" t="s">
        <v>416</v>
      </c>
      <c r="G2631" t="str">
        <f>VLOOKUP(Table2[[#This Row],[franchID]],TeamsFranchises!$A$1:$D$121,2,FALSE)</f>
        <v>Chicago White Sox</v>
      </c>
      <c r="H2631" t="s">
        <v>591</v>
      </c>
      <c r="I2631">
        <v>2</v>
      </c>
      <c r="J2631">
        <v>162</v>
      </c>
      <c r="K2631">
        <v>81</v>
      </c>
      <c r="L2631">
        <v>88</v>
      </c>
      <c r="M2631">
        <v>74</v>
      </c>
      <c r="N2631" t="s">
        <v>51</v>
      </c>
      <c r="O2631" t="s">
        <v>51</v>
      </c>
      <c r="P2631" t="s">
        <v>51</v>
      </c>
      <c r="Q2631">
        <f>IF(Table2[[#This Row],[LgWin]]="Y",1,0)</f>
        <v>0</v>
      </c>
      <c r="R2631" t="s">
        <v>51</v>
      </c>
      <c r="S2631">
        <f>IF(Table2[[#This Row],[WSWin]]="Y",1,0)</f>
        <v>0</v>
      </c>
      <c r="T2631">
        <v>752</v>
      </c>
      <c r="U2631">
        <v>5484</v>
      </c>
      <c r="V2631">
        <v>1467</v>
      </c>
      <c r="W2631">
        <v>263</v>
      </c>
      <c r="X2631">
        <v>21</v>
      </c>
      <c r="Y2631">
        <v>177</v>
      </c>
      <c r="Z2631">
        <v>467</v>
      </c>
      <c r="AA2631">
        <v>922</v>
      </c>
      <c r="AB2631">
        <v>160</v>
      </c>
      <c r="AC2631">
        <v>74</v>
      </c>
      <c r="AD2631">
        <v>79</v>
      </c>
      <c r="AE2631">
        <v>38</v>
      </c>
      <c r="AF2631">
        <v>704</v>
      </c>
      <c r="AG2631">
        <v>658</v>
      </c>
      <c r="AH2631">
        <v>4.09</v>
      </c>
      <c r="AI2631">
        <v>6</v>
      </c>
      <c r="AJ2631">
        <v>11</v>
      </c>
      <c r="AK2631">
        <v>43</v>
      </c>
      <c r="AL2631">
        <v>4339</v>
      </c>
      <c r="AM2631">
        <v>1471</v>
      </c>
      <c r="AN2631">
        <v>136</v>
      </c>
      <c r="AO2631">
        <v>490</v>
      </c>
      <c r="AP2631">
        <v>1149</v>
      </c>
      <c r="AQ2631">
        <v>103</v>
      </c>
      <c r="AR2631">
        <v>158</v>
      </c>
      <c r="AS2631">
        <v>0.98299999999999998</v>
      </c>
      <c r="AT2631" t="s">
        <v>417</v>
      </c>
      <c r="AU2631" t="s">
        <v>617</v>
      </c>
      <c r="AV2631">
        <v>2194378</v>
      </c>
      <c r="AW2631">
        <v>105</v>
      </c>
      <c r="AX2631">
        <v>105</v>
      </c>
      <c r="AY2631" t="s">
        <v>416</v>
      </c>
      <c r="AZ2631" t="s">
        <v>415</v>
      </c>
      <c r="BA2631" t="s">
        <v>415</v>
      </c>
    </row>
    <row r="2632" spans="1:53" x14ac:dyDescent="0.55000000000000004">
      <c r="A2632">
        <v>2010</v>
      </c>
      <c r="B2632" t="b">
        <f>IF(Table2[[#This Row],[yearID]]&gt;=1903,TRUE,FALSE)</f>
        <v>1</v>
      </c>
      <c r="C2632" t="b">
        <f>IF(Table2[[#This Row],[yearID]]&gt;=1973,TRUE,FALSE)</f>
        <v>1</v>
      </c>
      <c r="D2632" t="s">
        <v>157</v>
      </c>
      <c r="E2632" t="s">
        <v>161</v>
      </c>
      <c r="F2632" t="s">
        <v>162</v>
      </c>
      <c r="G2632" t="str">
        <f>VLOOKUP(Table2[[#This Row],[franchID]],TeamsFranchises!$A$1:$D$121,2,FALSE)</f>
        <v>Chicago Cubs</v>
      </c>
      <c r="H2632" t="s">
        <v>591</v>
      </c>
      <c r="I2632">
        <v>5</v>
      </c>
      <c r="J2632">
        <v>162</v>
      </c>
      <c r="K2632">
        <v>81</v>
      </c>
      <c r="L2632">
        <v>75</v>
      </c>
      <c r="M2632">
        <v>87</v>
      </c>
      <c r="N2632" t="s">
        <v>51</v>
      </c>
      <c r="O2632" t="s">
        <v>51</v>
      </c>
      <c r="P2632" t="s">
        <v>51</v>
      </c>
      <c r="Q2632">
        <f>IF(Table2[[#This Row],[LgWin]]="Y",1,0)</f>
        <v>0</v>
      </c>
      <c r="R2632" t="s">
        <v>51</v>
      </c>
      <c r="S2632">
        <f>IF(Table2[[#This Row],[WSWin]]="Y",1,0)</f>
        <v>0</v>
      </c>
      <c r="T2632">
        <v>685</v>
      </c>
      <c r="U2632">
        <v>5512</v>
      </c>
      <c r="V2632">
        <v>1414</v>
      </c>
      <c r="W2632">
        <v>298</v>
      </c>
      <c r="X2632">
        <v>27</v>
      </c>
      <c r="Y2632">
        <v>149</v>
      </c>
      <c r="Z2632">
        <v>479</v>
      </c>
      <c r="AA2632">
        <v>1236</v>
      </c>
      <c r="AB2632">
        <v>55</v>
      </c>
      <c r="AC2632">
        <v>31</v>
      </c>
      <c r="AD2632">
        <v>50</v>
      </c>
      <c r="AE2632">
        <v>38</v>
      </c>
      <c r="AF2632">
        <v>767</v>
      </c>
      <c r="AG2632">
        <v>668</v>
      </c>
      <c r="AH2632">
        <v>4.18</v>
      </c>
      <c r="AI2632">
        <v>1</v>
      </c>
      <c r="AJ2632">
        <v>14</v>
      </c>
      <c r="AK2632">
        <v>40</v>
      </c>
      <c r="AL2632">
        <v>4310</v>
      </c>
      <c r="AM2632">
        <v>1409</v>
      </c>
      <c r="AN2632">
        <v>154</v>
      </c>
      <c r="AO2632">
        <v>605</v>
      </c>
      <c r="AP2632">
        <v>1268</v>
      </c>
      <c r="AQ2632">
        <v>126</v>
      </c>
      <c r="AR2632">
        <v>137</v>
      </c>
      <c r="AS2632">
        <v>0.97899999999999998</v>
      </c>
      <c r="AT2632" t="s">
        <v>434</v>
      </c>
      <c r="AU2632" t="s">
        <v>473</v>
      </c>
      <c r="AV2632">
        <v>3062973</v>
      </c>
      <c r="AW2632">
        <v>108</v>
      </c>
      <c r="AX2632">
        <v>108</v>
      </c>
      <c r="AY2632" t="s">
        <v>162</v>
      </c>
      <c r="AZ2632" t="s">
        <v>161</v>
      </c>
      <c r="BA2632" t="s">
        <v>161</v>
      </c>
    </row>
    <row r="2633" spans="1:53" x14ac:dyDescent="0.55000000000000004">
      <c r="A2633">
        <v>2010</v>
      </c>
      <c r="B2633" t="b">
        <f>IF(Table2[[#This Row],[yearID]]&gt;=1903,TRUE,FALSE)</f>
        <v>1</v>
      </c>
      <c r="C2633" t="b">
        <f>IF(Table2[[#This Row],[yearID]]&gt;=1973,TRUE,FALSE)</f>
        <v>1</v>
      </c>
      <c r="D2633" t="s">
        <v>157</v>
      </c>
      <c r="E2633" t="s">
        <v>167</v>
      </c>
      <c r="F2633" t="s">
        <v>167</v>
      </c>
      <c r="G2633" t="str">
        <f>VLOOKUP(Table2[[#This Row],[franchID]],TeamsFranchises!$A$1:$D$121,2,FALSE)</f>
        <v>Cincinnati Reds</v>
      </c>
      <c r="H2633" t="s">
        <v>591</v>
      </c>
      <c r="I2633">
        <v>1</v>
      </c>
      <c r="J2633">
        <v>162</v>
      </c>
      <c r="K2633">
        <v>81</v>
      </c>
      <c r="L2633">
        <v>91</v>
      </c>
      <c r="M2633">
        <v>71</v>
      </c>
      <c r="N2633" t="s">
        <v>76</v>
      </c>
      <c r="O2633" t="s">
        <v>51</v>
      </c>
      <c r="P2633" t="s">
        <v>51</v>
      </c>
      <c r="Q2633">
        <f>IF(Table2[[#This Row],[LgWin]]="Y",1,0)</f>
        <v>0</v>
      </c>
      <c r="R2633" t="s">
        <v>51</v>
      </c>
      <c r="S2633">
        <f>IF(Table2[[#This Row],[WSWin]]="Y",1,0)</f>
        <v>0</v>
      </c>
      <c r="T2633">
        <v>790</v>
      </c>
      <c r="U2633">
        <v>5579</v>
      </c>
      <c r="V2633">
        <v>1515</v>
      </c>
      <c r="W2633">
        <v>293</v>
      </c>
      <c r="X2633">
        <v>30</v>
      </c>
      <c r="Y2633">
        <v>188</v>
      </c>
      <c r="Z2633">
        <v>522</v>
      </c>
      <c r="AA2633">
        <v>1218</v>
      </c>
      <c r="AB2633">
        <v>93</v>
      </c>
      <c r="AC2633">
        <v>43</v>
      </c>
      <c r="AD2633">
        <v>68</v>
      </c>
      <c r="AE2633">
        <v>50</v>
      </c>
      <c r="AF2633">
        <v>685</v>
      </c>
      <c r="AG2633">
        <v>648</v>
      </c>
      <c r="AH2633">
        <v>4.01</v>
      </c>
      <c r="AI2633">
        <v>4</v>
      </c>
      <c r="AJ2633">
        <v>9</v>
      </c>
      <c r="AK2633">
        <v>43</v>
      </c>
      <c r="AL2633">
        <v>4359</v>
      </c>
      <c r="AM2633">
        <v>1404</v>
      </c>
      <c r="AN2633">
        <v>158</v>
      </c>
      <c r="AO2633">
        <v>524</v>
      </c>
      <c r="AP2633">
        <v>1130</v>
      </c>
      <c r="AQ2633">
        <v>72</v>
      </c>
      <c r="AR2633">
        <v>142</v>
      </c>
      <c r="AS2633">
        <v>0.98799999999999999</v>
      </c>
      <c r="AT2633" t="s">
        <v>165</v>
      </c>
      <c r="AU2633" t="s">
        <v>618</v>
      </c>
      <c r="AV2633">
        <v>2060550</v>
      </c>
      <c r="AW2633">
        <v>99</v>
      </c>
      <c r="AX2633">
        <v>99</v>
      </c>
      <c r="AY2633" t="s">
        <v>167</v>
      </c>
      <c r="AZ2633" t="s">
        <v>167</v>
      </c>
      <c r="BA2633" t="s">
        <v>167</v>
      </c>
    </row>
    <row r="2634" spans="1:53" x14ac:dyDescent="0.55000000000000004">
      <c r="A2634">
        <v>2010</v>
      </c>
      <c r="B2634" t="b">
        <f>IF(Table2[[#This Row],[yearID]]&gt;=1903,TRUE,FALSE)</f>
        <v>1</v>
      </c>
      <c r="C2634" t="b">
        <f>IF(Table2[[#This Row],[yearID]]&gt;=1973,TRUE,FALSE)</f>
        <v>1</v>
      </c>
      <c r="D2634" t="s">
        <v>410</v>
      </c>
      <c r="E2634" t="s">
        <v>64</v>
      </c>
      <c r="F2634" t="s">
        <v>64</v>
      </c>
      <c r="G2634" t="str">
        <f>VLOOKUP(Table2[[#This Row],[franchID]],TeamsFranchises!$A$1:$D$121,2,FALSE)</f>
        <v>Cleveland Indians</v>
      </c>
      <c r="H2634" t="s">
        <v>591</v>
      </c>
      <c r="I2634">
        <v>4</v>
      </c>
      <c r="J2634">
        <v>162</v>
      </c>
      <c r="K2634">
        <v>81</v>
      </c>
      <c r="L2634">
        <v>69</v>
      </c>
      <c r="M2634">
        <v>93</v>
      </c>
      <c r="N2634" t="s">
        <v>51</v>
      </c>
      <c r="O2634" t="s">
        <v>51</v>
      </c>
      <c r="P2634" t="s">
        <v>51</v>
      </c>
      <c r="Q2634">
        <f>IF(Table2[[#This Row],[LgWin]]="Y",1,0)</f>
        <v>0</v>
      </c>
      <c r="R2634" t="s">
        <v>51</v>
      </c>
      <c r="S2634">
        <f>IF(Table2[[#This Row],[WSWin]]="Y",1,0)</f>
        <v>0</v>
      </c>
      <c r="T2634">
        <v>646</v>
      </c>
      <c r="U2634">
        <v>5487</v>
      </c>
      <c r="V2634">
        <v>1362</v>
      </c>
      <c r="W2634">
        <v>290</v>
      </c>
      <c r="X2634">
        <v>20</v>
      </c>
      <c r="Y2634">
        <v>128</v>
      </c>
      <c r="Z2634">
        <v>545</v>
      </c>
      <c r="AA2634">
        <v>1184</v>
      </c>
      <c r="AB2634">
        <v>91</v>
      </c>
      <c r="AC2634">
        <v>33</v>
      </c>
      <c r="AD2634">
        <v>64</v>
      </c>
      <c r="AE2634">
        <v>33</v>
      </c>
      <c r="AF2634">
        <v>752</v>
      </c>
      <c r="AG2634">
        <v>684</v>
      </c>
      <c r="AH2634">
        <v>4.3</v>
      </c>
      <c r="AI2634">
        <v>10</v>
      </c>
      <c r="AJ2634">
        <v>4</v>
      </c>
      <c r="AK2634">
        <v>34</v>
      </c>
      <c r="AL2634">
        <v>4299</v>
      </c>
      <c r="AM2634">
        <v>1477</v>
      </c>
      <c r="AN2634">
        <v>147</v>
      </c>
      <c r="AO2634">
        <v>572</v>
      </c>
      <c r="AP2634">
        <v>967</v>
      </c>
      <c r="AQ2634">
        <v>110</v>
      </c>
      <c r="AR2634">
        <v>179</v>
      </c>
      <c r="AS2634">
        <v>0.98199999999999998</v>
      </c>
      <c r="AT2634" t="s">
        <v>487</v>
      </c>
      <c r="AU2634" t="s">
        <v>592</v>
      </c>
      <c r="AV2634">
        <v>1394812</v>
      </c>
      <c r="AW2634">
        <v>93</v>
      </c>
      <c r="AX2634">
        <v>93</v>
      </c>
      <c r="AY2634" t="s">
        <v>64</v>
      </c>
      <c r="AZ2634" t="s">
        <v>64</v>
      </c>
      <c r="BA2634" t="s">
        <v>64</v>
      </c>
    </row>
    <row r="2635" spans="1:53" x14ac:dyDescent="0.55000000000000004">
      <c r="A2635">
        <v>2010</v>
      </c>
      <c r="B2635" t="b">
        <f>IF(Table2[[#This Row],[yearID]]&gt;=1903,TRUE,FALSE)</f>
        <v>1</v>
      </c>
      <c r="C2635" t="b">
        <f>IF(Table2[[#This Row],[yearID]]&gt;=1973,TRUE,FALSE)</f>
        <v>1</v>
      </c>
      <c r="D2635" t="s">
        <v>157</v>
      </c>
      <c r="E2635" t="s">
        <v>241</v>
      </c>
      <c r="F2635" t="s">
        <v>241</v>
      </c>
      <c r="G2635" t="str">
        <f>VLOOKUP(Table2[[#This Row],[franchID]],TeamsFranchises!$A$1:$D$121,2,FALSE)</f>
        <v>Colorado Rockies</v>
      </c>
      <c r="H2635" t="s">
        <v>8</v>
      </c>
      <c r="I2635">
        <v>3</v>
      </c>
      <c r="J2635">
        <v>162</v>
      </c>
      <c r="K2635">
        <v>81</v>
      </c>
      <c r="L2635">
        <v>83</v>
      </c>
      <c r="M2635">
        <v>79</v>
      </c>
      <c r="N2635" t="s">
        <v>51</v>
      </c>
      <c r="O2635" t="s">
        <v>51</v>
      </c>
      <c r="P2635" t="s">
        <v>51</v>
      </c>
      <c r="Q2635">
        <f>IF(Table2[[#This Row],[LgWin]]="Y",1,0)</f>
        <v>0</v>
      </c>
      <c r="R2635" t="s">
        <v>51</v>
      </c>
      <c r="S2635">
        <f>IF(Table2[[#This Row],[WSWin]]="Y",1,0)</f>
        <v>0</v>
      </c>
      <c r="T2635">
        <v>770</v>
      </c>
      <c r="U2635">
        <v>5530</v>
      </c>
      <c r="V2635">
        <v>1452</v>
      </c>
      <c r="W2635">
        <v>270</v>
      </c>
      <c r="X2635">
        <v>54</v>
      </c>
      <c r="Y2635">
        <v>173</v>
      </c>
      <c r="Z2635">
        <v>585</v>
      </c>
      <c r="AA2635">
        <v>1274</v>
      </c>
      <c r="AB2635">
        <v>99</v>
      </c>
      <c r="AC2635">
        <v>42</v>
      </c>
      <c r="AD2635">
        <v>47</v>
      </c>
      <c r="AE2635">
        <v>47</v>
      </c>
      <c r="AF2635">
        <v>717</v>
      </c>
      <c r="AG2635">
        <v>663</v>
      </c>
      <c r="AH2635">
        <v>4.1399999999999997</v>
      </c>
      <c r="AI2635">
        <v>6</v>
      </c>
      <c r="AJ2635">
        <v>12</v>
      </c>
      <c r="AK2635">
        <v>35</v>
      </c>
      <c r="AL2635">
        <v>4326</v>
      </c>
      <c r="AM2635">
        <v>1405</v>
      </c>
      <c r="AN2635">
        <v>139</v>
      </c>
      <c r="AO2635">
        <v>525</v>
      </c>
      <c r="AP2635">
        <v>1234</v>
      </c>
      <c r="AQ2635">
        <v>101</v>
      </c>
      <c r="AR2635">
        <v>182</v>
      </c>
      <c r="AS2635">
        <v>0.98399999999999999</v>
      </c>
      <c r="AT2635" t="s">
        <v>584</v>
      </c>
      <c r="AU2635" t="s">
        <v>594</v>
      </c>
      <c r="AV2635">
        <v>2875245</v>
      </c>
      <c r="AW2635">
        <v>115</v>
      </c>
      <c r="AX2635">
        <v>115</v>
      </c>
      <c r="AY2635" t="s">
        <v>241</v>
      </c>
      <c r="AZ2635" t="s">
        <v>241</v>
      </c>
      <c r="BA2635" t="s">
        <v>241</v>
      </c>
    </row>
    <row r="2636" spans="1:53" x14ac:dyDescent="0.55000000000000004">
      <c r="A2636">
        <v>2010</v>
      </c>
      <c r="B2636" t="b">
        <f>IF(Table2[[#This Row],[yearID]]&gt;=1903,TRUE,FALSE)</f>
        <v>1</v>
      </c>
      <c r="C2636" t="b">
        <f>IF(Table2[[#This Row],[yearID]]&gt;=1973,TRUE,FALSE)</f>
        <v>1</v>
      </c>
      <c r="D2636" t="s">
        <v>410</v>
      </c>
      <c r="E2636" t="s">
        <v>419</v>
      </c>
      <c r="F2636" t="s">
        <v>419</v>
      </c>
      <c r="G2636" t="str">
        <f>VLOOKUP(Table2[[#This Row],[franchID]],TeamsFranchises!$A$1:$D$121,2,FALSE)</f>
        <v>Detroit Tigers</v>
      </c>
      <c r="H2636" t="s">
        <v>591</v>
      </c>
      <c r="I2636">
        <v>3</v>
      </c>
      <c r="J2636">
        <v>162</v>
      </c>
      <c r="K2636">
        <v>81</v>
      </c>
      <c r="L2636">
        <v>81</v>
      </c>
      <c r="M2636">
        <v>81</v>
      </c>
      <c r="N2636" t="s">
        <v>51</v>
      </c>
      <c r="O2636" t="s">
        <v>51</v>
      </c>
      <c r="P2636" t="s">
        <v>51</v>
      </c>
      <c r="Q2636">
        <f>IF(Table2[[#This Row],[LgWin]]="Y",1,0)</f>
        <v>0</v>
      </c>
      <c r="R2636" t="s">
        <v>51</v>
      </c>
      <c r="S2636">
        <f>IF(Table2[[#This Row],[WSWin]]="Y",1,0)</f>
        <v>0</v>
      </c>
      <c r="T2636">
        <v>751</v>
      </c>
      <c r="U2636">
        <v>5643</v>
      </c>
      <c r="V2636">
        <v>1515</v>
      </c>
      <c r="W2636">
        <v>308</v>
      </c>
      <c r="X2636">
        <v>32</v>
      </c>
      <c r="Y2636">
        <v>152</v>
      </c>
      <c r="Z2636">
        <v>546</v>
      </c>
      <c r="AA2636">
        <v>1147</v>
      </c>
      <c r="AB2636">
        <v>69</v>
      </c>
      <c r="AC2636">
        <v>30</v>
      </c>
      <c r="AD2636">
        <v>41</v>
      </c>
      <c r="AE2636">
        <v>41</v>
      </c>
      <c r="AF2636">
        <v>743</v>
      </c>
      <c r="AG2636">
        <v>690</v>
      </c>
      <c r="AH2636">
        <v>4.3</v>
      </c>
      <c r="AI2636">
        <v>6</v>
      </c>
      <c r="AJ2636">
        <v>5</v>
      </c>
      <c r="AK2636">
        <v>32</v>
      </c>
      <c r="AL2636">
        <v>4333</v>
      </c>
      <c r="AM2636">
        <v>1445</v>
      </c>
      <c r="AN2636">
        <v>142</v>
      </c>
      <c r="AO2636">
        <v>537</v>
      </c>
      <c r="AP2636">
        <v>1056</v>
      </c>
      <c r="AQ2636">
        <v>109</v>
      </c>
      <c r="AR2636">
        <v>171</v>
      </c>
      <c r="AS2636">
        <v>0.98199999999999998</v>
      </c>
      <c r="AT2636" t="s">
        <v>420</v>
      </c>
      <c r="AU2636" t="s">
        <v>610</v>
      </c>
      <c r="AV2636">
        <v>2461237</v>
      </c>
      <c r="AW2636">
        <v>101</v>
      </c>
      <c r="AX2636">
        <v>101</v>
      </c>
      <c r="AY2636" t="s">
        <v>419</v>
      </c>
      <c r="AZ2636" t="s">
        <v>419</v>
      </c>
      <c r="BA2636" t="s">
        <v>419</v>
      </c>
    </row>
    <row r="2637" spans="1:53" x14ac:dyDescent="0.55000000000000004">
      <c r="A2637">
        <v>2010</v>
      </c>
      <c r="B2637" t="b">
        <f>IF(Table2[[#This Row],[yearID]]&gt;=1903,TRUE,FALSE)</f>
        <v>1</v>
      </c>
      <c r="C2637" t="b">
        <f>IF(Table2[[#This Row],[yearID]]&gt;=1973,TRUE,FALSE)</f>
        <v>1</v>
      </c>
      <c r="D2637" t="s">
        <v>157</v>
      </c>
      <c r="E2637" t="s">
        <v>586</v>
      </c>
      <c r="F2637" t="s">
        <v>587</v>
      </c>
      <c r="G2637" t="str">
        <f>VLOOKUP(Table2[[#This Row],[franchID]],TeamsFranchises!$A$1:$D$121,2,FALSE)</f>
        <v>Florida Marlins</v>
      </c>
      <c r="H2637" t="s">
        <v>37</v>
      </c>
      <c r="I2637">
        <v>3</v>
      </c>
      <c r="J2637">
        <v>162</v>
      </c>
      <c r="K2637">
        <v>81</v>
      </c>
      <c r="L2637">
        <v>80</v>
      </c>
      <c r="M2637">
        <v>82</v>
      </c>
      <c r="N2637" t="s">
        <v>51</v>
      </c>
      <c r="O2637" t="s">
        <v>51</v>
      </c>
      <c r="P2637" t="s">
        <v>51</v>
      </c>
      <c r="Q2637">
        <f>IF(Table2[[#This Row],[LgWin]]="Y",1,0)</f>
        <v>0</v>
      </c>
      <c r="R2637" t="s">
        <v>51</v>
      </c>
      <c r="S2637">
        <f>IF(Table2[[#This Row],[WSWin]]="Y",1,0)</f>
        <v>0</v>
      </c>
      <c r="T2637">
        <v>719</v>
      </c>
      <c r="U2637">
        <v>5531</v>
      </c>
      <c r="V2637">
        <v>1403</v>
      </c>
      <c r="W2637">
        <v>294</v>
      </c>
      <c r="X2637">
        <v>37</v>
      </c>
      <c r="Y2637">
        <v>152</v>
      </c>
      <c r="Z2637">
        <v>514</v>
      </c>
      <c r="AA2637">
        <v>1375</v>
      </c>
      <c r="AB2637">
        <v>92</v>
      </c>
      <c r="AC2637">
        <v>26</v>
      </c>
      <c r="AD2637">
        <v>55</v>
      </c>
      <c r="AE2637">
        <v>43</v>
      </c>
      <c r="AF2637">
        <v>717</v>
      </c>
      <c r="AG2637">
        <v>652</v>
      </c>
      <c r="AH2637">
        <v>4.08</v>
      </c>
      <c r="AI2637">
        <v>5</v>
      </c>
      <c r="AJ2637">
        <v>17</v>
      </c>
      <c r="AK2637">
        <v>39</v>
      </c>
      <c r="AL2637">
        <v>4315</v>
      </c>
      <c r="AM2637">
        <v>1433</v>
      </c>
      <c r="AN2637">
        <v>134</v>
      </c>
      <c r="AO2637">
        <v>549</v>
      </c>
      <c r="AP2637">
        <v>1168</v>
      </c>
      <c r="AQ2637">
        <v>123</v>
      </c>
      <c r="AR2637">
        <v>130</v>
      </c>
      <c r="AS2637">
        <v>0.97899999999999998</v>
      </c>
      <c r="AT2637" t="s">
        <v>588</v>
      </c>
      <c r="AU2637" t="s">
        <v>625</v>
      </c>
      <c r="AV2637">
        <v>1535226</v>
      </c>
      <c r="AW2637">
        <v>105</v>
      </c>
      <c r="AX2637">
        <v>104</v>
      </c>
      <c r="AY2637" t="s">
        <v>587</v>
      </c>
      <c r="AZ2637" t="s">
        <v>586</v>
      </c>
      <c r="BA2637" t="s">
        <v>586</v>
      </c>
    </row>
    <row r="2638" spans="1:53" x14ac:dyDescent="0.55000000000000004">
      <c r="A2638">
        <v>2010</v>
      </c>
      <c r="B2638" t="b">
        <f>IF(Table2[[#This Row],[yearID]]&gt;=1903,TRUE,FALSE)</f>
        <v>1</v>
      </c>
      <c r="C2638" t="b">
        <f>IF(Table2[[#This Row],[yearID]]&gt;=1973,TRUE,FALSE)</f>
        <v>1</v>
      </c>
      <c r="D2638" t="s">
        <v>157</v>
      </c>
      <c r="E2638" t="s">
        <v>528</v>
      </c>
      <c r="F2638" t="s">
        <v>528</v>
      </c>
      <c r="G2638" t="str">
        <f>VLOOKUP(Table2[[#This Row],[franchID]],TeamsFranchises!$A$1:$D$121,2,FALSE)</f>
        <v>Houston Astros</v>
      </c>
      <c r="H2638" t="s">
        <v>591</v>
      </c>
      <c r="I2638">
        <v>4</v>
      </c>
      <c r="J2638">
        <v>162</v>
      </c>
      <c r="K2638">
        <v>81</v>
      </c>
      <c r="L2638">
        <v>76</v>
      </c>
      <c r="M2638">
        <v>86</v>
      </c>
      <c r="N2638" t="s">
        <v>51</v>
      </c>
      <c r="O2638" t="s">
        <v>51</v>
      </c>
      <c r="P2638" t="s">
        <v>51</v>
      </c>
      <c r="Q2638">
        <f>IF(Table2[[#This Row],[LgWin]]="Y",1,0)</f>
        <v>0</v>
      </c>
      <c r="R2638" t="s">
        <v>51</v>
      </c>
      <c r="S2638">
        <f>IF(Table2[[#This Row],[WSWin]]="Y",1,0)</f>
        <v>0</v>
      </c>
      <c r="T2638">
        <v>611</v>
      </c>
      <c r="U2638">
        <v>5452</v>
      </c>
      <c r="V2638">
        <v>1348</v>
      </c>
      <c r="W2638">
        <v>252</v>
      </c>
      <c r="X2638">
        <v>25</v>
      </c>
      <c r="Y2638">
        <v>108</v>
      </c>
      <c r="Z2638">
        <v>415</v>
      </c>
      <c r="AA2638">
        <v>1025</v>
      </c>
      <c r="AB2638">
        <v>100</v>
      </c>
      <c r="AC2638">
        <v>36</v>
      </c>
      <c r="AD2638">
        <v>33</v>
      </c>
      <c r="AE2638">
        <v>29</v>
      </c>
      <c r="AF2638">
        <v>729</v>
      </c>
      <c r="AG2638">
        <v>654</v>
      </c>
      <c r="AH2638">
        <v>4.09</v>
      </c>
      <c r="AI2638">
        <v>4</v>
      </c>
      <c r="AJ2638">
        <v>11</v>
      </c>
      <c r="AK2638">
        <v>45</v>
      </c>
      <c r="AL2638">
        <v>4318</v>
      </c>
      <c r="AM2638">
        <v>1446</v>
      </c>
      <c r="AN2638">
        <v>140</v>
      </c>
      <c r="AO2638">
        <v>548</v>
      </c>
      <c r="AP2638">
        <v>1210</v>
      </c>
      <c r="AQ2638">
        <v>103</v>
      </c>
      <c r="AR2638">
        <v>135</v>
      </c>
      <c r="AS2638">
        <v>0.98299999999999998</v>
      </c>
      <c r="AT2638" t="s">
        <v>539</v>
      </c>
      <c r="AU2638" t="s">
        <v>616</v>
      </c>
      <c r="AV2638">
        <v>2331490</v>
      </c>
      <c r="AW2638">
        <v>95</v>
      </c>
      <c r="AX2638">
        <v>96</v>
      </c>
      <c r="AY2638" t="s">
        <v>528</v>
      </c>
      <c r="AZ2638" t="s">
        <v>528</v>
      </c>
      <c r="BA2638" t="s">
        <v>528</v>
      </c>
    </row>
    <row r="2639" spans="1:53" x14ac:dyDescent="0.55000000000000004">
      <c r="A2639">
        <v>2010</v>
      </c>
      <c r="B2639" t="b">
        <f>IF(Table2[[#This Row],[yearID]]&gt;=1903,TRUE,FALSE)</f>
        <v>1</v>
      </c>
      <c r="C2639" t="b">
        <f>IF(Table2[[#This Row],[yearID]]&gt;=1973,TRUE,FALSE)</f>
        <v>1</v>
      </c>
      <c r="D2639" t="s">
        <v>410</v>
      </c>
      <c r="E2639" t="s">
        <v>509</v>
      </c>
      <c r="F2639" t="s">
        <v>548</v>
      </c>
      <c r="G2639" t="str">
        <f>VLOOKUP(Table2[[#This Row],[franchID]],TeamsFranchises!$A$1:$D$121,2,FALSE)</f>
        <v>Kansas City Royals</v>
      </c>
      <c r="H2639" t="s">
        <v>591</v>
      </c>
      <c r="I2639">
        <v>5</v>
      </c>
      <c r="J2639">
        <v>162</v>
      </c>
      <c r="K2639">
        <v>81</v>
      </c>
      <c r="L2639">
        <v>67</v>
      </c>
      <c r="M2639">
        <v>95</v>
      </c>
      <c r="N2639" t="s">
        <v>51</v>
      </c>
      <c r="O2639" t="s">
        <v>51</v>
      </c>
      <c r="P2639" t="s">
        <v>51</v>
      </c>
      <c r="Q2639">
        <f>IF(Table2[[#This Row],[LgWin]]="Y",1,0)</f>
        <v>0</v>
      </c>
      <c r="R2639" t="s">
        <v>51</v>
      </c>
      <c r="S2639">
        <f>IF(Table2[[#This Row],[WSWin]]="Y",1,0)</f>
        <v>0</v>
      </c>
      <c r="T2639">
        <v>676</v>
      </c>
      <c r="U2639">
        <v>5604</v>
      </c>
      <c r="V2639">
        <v>1534</v>
      </c>
      <c r="W2639">
        <v>279</v>
      </c>
      <c r="X2639">
        <v>31</v>
      </c>
      <c r="Y2639">
        <v>121</v>
      </c>
      <c r="Z2639">
        <v>471</v>
      </c>
      <c r="AA2639">
        <v>905</v>
      </c>
      <c r="AB2639">
        <v>115</v>
      </c>
      <c r="AC2639">
        <v>50</v>
      </c>
      <c r="AD2639">
        <v>35</v>
      </c>
      <c r="AE2639">
        <v>53</v>
      </c>
      <c r="AF2639">
        <v>845</v>
      </c>
      <c r="AG2639">
        <v>794</v>
      </c>
      <c r="AH2639">
        <v>4.97</v>
      </c>
      <c r="AI2639">
        <v>7</v>
      </c>
      <c r="AJ2639">
        <v>3</v>
      </c>
      <c r="AK2639">
        <v>44</v>
      </c>
      <c r="AL2639">
        <v>4310</v>
      </c>
      <c r="AM2639">
        <v>1553</v>
      </c>
      <c r="AN2639">
        <v>176</v>
      </c>
      <c r="AO2639">
        <v>551</v>
      </c>
      <c r="AP2639">
        <v>1035</v>
      </c>
      <c r="AQ2639">
        <v>121</v>
      </c>
      <c r="AR2639">
        <v>138</v>
      </c>
      <c r="AS2639">
        <v>0.98</v>
      </c>
      <c r="AT2639" t="s">
        <v>549</v>
      </c>
      <c r="AU2639" t="s">
        <v>590</v>
      </c>
      <c r="AV2639">
        <v>1615324</v>
      </c>
      <c r="AW2639">
        <v>99</v>
      </c>
      <c r="AX2639">
        <v>101</v>
      </c>
      <c r="AY2639" t="s">
        <v>548</v>
      </c>
      <c r="AZ2639" t="s">
        <v>509</v>
      </c>
      <c r="BA2639" t="s">
        <v>509</v>
      </c>
    </row>
    <row r="2640" spans="1:53" x14ac:dyDescent="0.55000000000000004">
      <c r="A2640">
        <v>2010</v>
      </c>
      <c r="B2640" t="b">
        <f>IF(Table2[[#This Row],[yearID]]&gt;=1903,TRUE,FALSE)</f>
        <v>1</v>
      </c>
      <c r="C2640" t="b">
        <f>IF(Table2[[#This Row],[yearID]]&gt;=1973,TRUE,FALSE)</f>
        <v>1</v>
      </c>
      <c r="D2640" t="s">
        <v>410</v>
      </c>
      <c r="E2640" t="s">
        <v>519</v>
      </c>
      <c r="F2640" t="s">
        <v>520</v>
      </c>
      <c r="G2640" t="str">
        <f>VLOOKUP(Table2[[#This Row],[franchID]],TeamsFranchises!$A$1:$D$121,2,FALSE)</f>
        <v>Los Angeles Angels of Anaheim</v>
      </c>
      <c r="H2640" t="s">
        <v>8</v>
      </c>
      <c r="I2640">
        <v>3</v>
      </c>
      <c r="J2640">
        <v>162</v>
      </c>
      <c r="K2640">
        <v>81</v>
      </c>
      <c r="L2640">
        <v>80</v>
      </c>
      <c r="M2640">
        <v>82</v>
      </c>
      <c r="N2640" t="s">
        <v>51</v>
      </c>
      <c r="O2640" t="s">
        <v>51</v>
      </c>
      <c r="P2640" t="s">
        <v>51</v>
      </c>
      <c r="Q2640">
        <f>IF(Table2[[#This Row],[LgWin]]="Y",1,0)</f>
        <v>0</v>
      </c>
      <c r="R2640" t="s">
        <v>51</v>
      </c>
      <c r="S2640">
        <f>IF(Table2[[#This Row],[WSWin]]="Y",1,0)</f>
        <v>0</v>
      </c>
      <c r="T2640">
        <v>681</v>
      </c>
      <c r="U2640">
        <v>5488</v>
      </c>
      <c r="V2640">
        <v>1363</v>
      </c>
      <c r="W2640">
        <v>276</v>
      </c>
      <c r="X2640">
        <v>19</v>
      </c>
      <c r="Y2640">
        <v>155</v>
      </c>
      <c r="Z2640">
        <v>466</v>
      </c>
      <c r="AA2640">
        <v>1070</v>
      </c>
      <c r="AB2640">
        <v>104</v>
      </c>
      <c r="AC2640">
        <v>52</v>
      </c>
      <c r="AD2640">
        <v>52</v>
      </c>
      <c r="AE2640">
        <v>37</v>
      </c>
      <c r="AF2640">
        <v>702</v>
      </c>
      <c r="AG2640">
        <v>651</v>
      </c>
      <c r="AH2640">
        <v>4.04</v>
      </c>
      <c r="AI2640">
        <v>10</v>
      </c>
      <c r="AJ2640">
        <v>9</v>
      </c>
      <c r="AK2640">
        <v>39</v>
      </c>
      <c r="AL2640">
        <v>4348</v>
      </c>
      <c r="AM2640">
        <v>1422</v>
      </c>
      <c r="AN2640">
        <v>148</v>
      </c>
      <c r="AO2640">
        <v>565</v>
      </c>
      <c r="AP2640">
        <v>1130</v>
      </c>
      <c r="AQ2640">
        <v>113</v>
      </c>
      <c r="AR2640">
        <v>116</v>
      </c>
      <c r="AS2640">
        <v>0.98099999999999998</v>
      </c>
      <c r="AT2640" t="s">
        <v>626</v>
      </c>
      <c r="AU2640" t="s">
        <v>627</v>
      </c>
      <c r="AV2640">
        <v>3250816</v>
      </c>
      <c r="AW2640">
        <v>98</v>
      </c>
      <c r="AX2640">
        <v>98</v>
      </c>
      <c r="AY2640" t="s">
        <v>519</v>
      </c>
      <c r="AZ2640" t="s">
        <v>520</v>
      </c>
      <c r="BA2640" t="s">
        <v>520</v>
      </c>
    </row>
    <row r="2641" spans="1:53" x14ac:dyDescent="0.55000000000000004">
      <c r="A2641">
        <v>2010</v>
      </c>
      <c r="B2641" t="b">
        <f>IF(Table2[[#This Row],[yearID]]&gt;=1903,TRUE,FALSE)</f>
        <v>1</v>
      </c>
      <c r="C2641" t="b">
        <f>IF(Table2[[#This Row],[yearID]]&gt;=1973,TRUE,FALSE)</f>
        <v>1</v>
      </c>
      <c r="D2641" t="s">
        <v>157</v>
      </c>
      <c r="E2641" t="s">
        <v>511</v>
      </c>
      <c r="F2641" t="s">
        <v>260</v>
      </c>
      <c r="G2641" t="str">
        <f>VLOOKUP(Table2[[#This Row],[franchID]],TeamsFranchises!$A$1:$D$121,2,FALSE)</f>
        <v>Los Angeles Dodgers</v>
      </c>
      <c r="H2641" t="s">
        <v>8</v>
      </c>
      <c r="I2641">
        <v>4</v>
      </c>
      <c r="J2641">
        <v>162</v>
      </c>
      <c r="K2641">
        <v>81</v>
      </c>
      <c r="L2641">
        <v>80</v>
      </c>
      <c r="M2641">
        <v>82</v>
      </c>
      <c r="N2641" t="s">
        <v>51</v>
      </c>
      <c r="O2641" t="s">
        <v>51</v>
      </c>
      <c r="P2641" t="s">
        <v>51</v>
      </c>
      <c r="Q2641">
        <f>IF(Table2[[#This Row],[LgWin]]="Y",1,0)</f>
        <v>0</v>
      </c>
      <c r="R2641" t="s">
        <v>51</v>
      </c>
      <c r="S2641">
        <f>IF(Table2[[#This Row],[WSWin]]="Y",1,0)</f>
        <v>0</v>
      </c>
      <c r="T2641">
        <v>667</v>
      </c>
      <c r="U2641">
        <v>5426</v>
      </c>
      <c r="V2641">
        <v>1368</v>
      </c>
      <c r="W2641">
        <v>270</v>
      </c>
      <c r="X2641">
        <v>29</v>
      </c>
      <c r="Y2641">
        <v>120</v>
      </c>
      <c r="Z2641">
        <v>533</v>
      </c>
      <c r="AA2641">
        <v>1184</v>
      </c>
      <c r="AB2641">
        <v>92</v>
      </c>
      <c r="AC2641">
        <v>50</v>
      </c>
      <c r="AD2641">
        <v>46</v>
      </c>
      <c r="AE2641">
        <v>50</v>
      </c>
      <c r="AF2641">
        <v>692</v>
      </c>
      <c r="AG2641">
        <v>643</v>
      </c>
      <c r="AH2641">
        <v>4.01</v>
      </c>
      <c r="AI2641">
        <v>4</v>
      </c>
      <c r="AJ2641">
        <v>16</v>
      </c>
      <c r="AK2641">
        <v>41</v>
      </c>
      <c r="AL2641">
        <v>4325</v>
      </c>
      <c r="AM2641">
        <v>1323</v>
      </c>
      <c r="AN2641">
        <v>134</v>
      </c>
      <c r="AO2641">
        <v>539</v>
      </c>
      <c r="AP2641">
        <v>1274</v>
      </c>
      <c r="AQ2641">
        <v>98</v>
      </c>
      <c r="AR2641">
        <v>124</v>
      </c>
      <c r="AS2641">
        <v>0.98399999999999999</v>
      </c>
      <c r="AT2641" t="s">
        <v>512</v>
      </c>
      <c r="AU2641" t="s">
        <v>531</v>
      </c>
      <c r="AV2641">
        <v>3562320</v>
      </c>
      <c r="AW2641">
        <v>95</v>
      </c>
      <c r="AX2641">
        <v>95</v>
      </c>
      <c r="AY2641" t="s">
        <v>260</v>
      </c>
      <c r="AZ2641" t="s">
        <v>511</v>
      </c>
      <c r="BA2641" t="s">
        <v>511</v>
      </c>
    </row>
    <row r="2642" spans="1:53" x14ac:dyDescent="0.55000000000000004">
      <c r="A2642">
        <v>2010</v>
      </c>
      <c r="B2642" t="b">
        <f>IF(Table2[[#This Row],[yearID]]&gt;=1903,TRUE,FALSE)</f>
        <v>1</v>
      </c>
      <c r="C2642" t="b">
        <f>IF(Table2[[#This Row],[yearID]]&gt;=1973,TRUE,FALSE)</f>
        <v>1</v>
      </c>
      <c r="D2642" t="s">
        <v>157</v>
      </c>
      <c r="E2642" t="s">
        <v>282</v>
      </c>
      <c r="F2642" t="s">
        <v>282</v>
      </c>
      <c r="G2642" t="str">
        <f>VLOOKUP(Table2[[#This Row],[franchID]],TeamsFranchises!$A$1:$D$121,2,FALSE)</f>
        <v>Milwaukee Brewers</v>
      </c>
      <c r="H2642" t="s">
        <v>591</v>
      </c>
      <c r="I2642">
        <v>3</v>
      </c>
      <c r="J2642">
        <v>162</v>
      </c>
      <c r="K2642">
        <v>81</v>
      </c>
      <c r="L2642">
        <v>77</v>
      </c>
      <c r="M2642">
        <v>85</v>
      </c>
      <c r="N2642" t="s">
        <v>51</v>
      </c>
      <c r="O2642" t="s">
        <v>51</v>
      </c>
      <c r="P2642" t="s">
        <v>51</v>
      </c>
      <c r="Q2642">
        <f>IF(Table2[[#This Row],[LgWin]]="Y",1,0)</f>
        <v>0</v>
      </c>
      <c r="R2642" t="s">
        <v>51</v>
      </c>
      <c r="S2642">
        <f>IF(Table2[[#This Row],[WSWin]]="Y",1,0)</f>
        <v>0</v>
      </c>
      <c r="T2642">
        <v>750</v>
      </c>
      <c r="U2642">
        <v>5606</v>
      </c>
      <c r="V2642">
        <v>1471</v>
      </c>
      <c r="W2642">
        <v>293</v>
      </c>
      <c r="X2642">
        <v>33</v>
      </c>
      <c r="Y2642">
        <v>182</v>
      </c>
      <c r="Z2642">
        <v>546</v>
      </c>
      <c r="AA2642">
        <v>1216</v>
      </c>
      <c r="AB2642">
        <v>81</v>
      </c>
      <c r="AC2642">
        <v>26</v>
      </c>
      <c r="AD2642">
        <v>81</v>
      </c>
      <c r="AE2642">
        <v>35</v>
      </c>
      <c r="AF2642">
        <v>804</v>
      </c>
      <c r="AG2642">
        <v>733</v>
      </c>
      <c r="AH2642">
        <v>4.58</v>
      </c>
      <c r="AI2642">
        <v>3</v>
      </c>
      <c r="AJ2642">
        <v>7</v>
      </c>
      <c r="AK2642">
        <v>35</v>
      </c>
      <c r="AL2642">
        <v>4317</v>
      </c>
      <c r="AM2642">
        <v>1487</v>
      </c>
      <c r="AN2642">
        <v>173</v>
      </c>
      <c r="AO2642">
        <v>582</v>
      </c>
      <c r="AP2642">
        <v>1258</v>
      </c>
      <c r="AQ2642">
        <v>101</v>
      </c>
      <c r="AR2642">
        <v>142</v>
      </c>
      <c r="AS2642">
        <v>0.98299999999999998</v>
      </c>
      <c r="AT2642" t="s">
        <v>281</v>
      </c>
      <c r="AU2642" t="s">
        <v>614</v>
      </c>
      <c r="AV2642">
        <v>2776531</v>
      </c>
      <c r="AW2642">
        <v>98</v>
      </c>
      <c r="AX2642">
        <v>98</v>
      </c>
      <c r="AY2642" t="s">
        <v>282</v>
      </c>
      <c r="AZ2642" t="s">
        <v>563</v>
      </c>
      <c r="BA2642" t="s">
        <v>282</v>
      </c>
    </row>
    <row r="2643" spans="1:53" x14ac:dyDescent="0.55000000000000004">
      <c r="A2643">
        <v>2010</v>
      </c>
      <c r="B2643" t="b">
        <f>IF(Table2[[#This Row],[yearID]]&gt;=1903,TRUE,FALSE)</f>
        <v>1</v>
      </c>
      <c r="C2643" t="b">
        <f>IF(Table2[[#This Row],[yearID]]&gt;=1973,TRUE,FALSE)</f>
        <v>1</v>
      </c>
      <c r="D2643" t="s">
        <v>410</v>
      </c>
      <c r="E2643" t="s">
        <v>426</v>
      </c>
      <c r="F2643" t="s">
        <v>426</v>
      </c>
      <c r="G2643" t="str">
        <f>VLOOKUP(Table2[[#This Row],[franchID]],TeamsFranchises!$A$1:$D$121,2,FALSE)</f>
        <v>Minnesota Twins</v>
      </c>
      <c r="H2643" t="s">
        <v>591</v>
      </c>
      <c r="I2643">
        <v>1</v>
      </c>
      <c r="J2643">
        <v>162</v>
      </c>
      <c r="K2643">
        <v>81</v>
      </c>
      <c r="L2643">
        <v>94</v>
      </c>
      <c r="M2643">
        <v>68</v>
      </c>
      <c r="N2643" t="s">
        <v>76</v>
      </c>
      <c r="O2643" t="s">
        <v>51</v>
      </c>
      <c r="P2643" t="s">
        <v>51</v>
      </c>
      <c r="Q2643">
        <f>IF(Table2[[#This Row],[LgWin]]="Y",1,0)</f>
        <v>0</v>
      </c>
      <c r="R2643" t="s">
        <v>51</v>
      </c>
      <c r="S2643">
        <f>IF(Table2[[#This Row],[WSWin]]="Y",1,0)</f>
        <v>0</v>
      </c>
      <c r="T2643">
        <v>781</v>
      </c>
      <c r="U2643">
        <v>5568</v>
      </c>
      <c r="V2643">
        <v>1521</v>
      </c>
      <c r="W2643">
        <v>318</v>
      </c>
      <c r="X2643">
        <v>41</v>
      </c>
      <c r="Y2643">
        <v>142</v>
      </c>
      <c r="Z2643">
        <v>559</v>
      </c>
      <c r="AA2643">
        <v>967</v>
      </c>
      <c r="AB2643">
        <v>68</v>
      </c>
      <c r="AC2643">
        <v>28</v>
      </c>
      <c r="AD2643">
        <v>39</v>
      </c>
      <c r="AE2643">
        <v>53</v>
      </c>
      <c r="AF2643">
        <v>671</v>
      </c>
      <c r="AG2643">
        <v>638</v>
      </c>
      <c r="AH2643">
        <v>3.95</v>
      </c>
      <c r="AI2643">
        <v>9</v>
      </c>
      <c r="AJ2643">
        <v>13</v>
      </c>
      <c r="AK2643">
        <v>40</v>
      </c>
      <c r="AL2643">
        <v>4358</v>
      </c>
      <c r="AM2643">
        <v>1493</v>
      </c>
      <c r="AN2643">
        <v>155</v>
      </c>
      <c r="AO2643">
        <v>383</v>
      </c>
      <c r="AP2643">
        <v>1048</v>
      </c>
      <c r="AQ2643">
        <v>78</v>
      </c>
      <c r="AR2643">
        <v>150</v>
      </c>
      <c r="AS2643">
        <v>0.98699999999999999</v>
      </c>
      <c r="AT2643" t="s">
        <v>523</v>
      </c>
      <c r="AU2643" t="s">
        <v>641</v>
      </c>
      <c r="AV2643">
        <v>3223640</v>
      </c>
      <c r="AW2643">
        <v>101</v>
      </c>
      <c r="AX2643">
        <v>100</v>
      </c>
      <c r="AY2643" t="s">
        <v>426</v>
      </c>
      <c r="AZ2643" t="s">
        <v>426</v>
      </c>
      <c r="BA2643" t="s">
        <v>426</v>
      </c>
    </row>
    <row r="2644" spans="1:53" x14ac:dyDescent="0.55000000000000004">
      <c r="A2644">
        <v>2010</v>
      </c>
      <c r="B2644" t="b">
        <f>IF(Table2[[#This Row],[yearID]]&gt;=1903,TRUE,FALSE)</f>
        <v>1</v>
      </c>
      <c r="C2644" t="b">
        <f>IF(Table2[[#This Row],[yearID]]&gt;=1973,TRUE,FALSE)</f>
        <v>1</v>
      </c>
      <c r="D2644" t="s">
        <v>410</v>
      </c>
      <c r="E2644" t="s">
        <v>436</v>
      </c>
      <c r="F2644" t="s">
        <v>412</v>
      </c>
      <c r="G2644" t="str">
        <f>VLOOKUP(Table2[[#This Row],[franchID]],TeamsFranchises!$A$1:$D$121,2,FALSE)</f>
        <v>New York Yankees</v>
      </c>
      <c r="H2644" t="s">
        <v>37</v>
      </c>
      <c r="I2644">
        <v>2</v>
      </c>
      <c r="J2644">
        <v>162</v>
      </c>
      <c r="K2644">
        <v>81</v>
      </c>
      <c r="L2644">
        <v>95</v>
      </c>
      <c r="M2644">
        <v>67</v>
      </c>
      <c r="N2644" t="s">
        <v>51</v>
      </c>
      <c r="O2644" t="s">
        <v>76</v>
      </c>
      <c r="P2644" t="s">
        <v>51</v>
      </c>
      <c r="Q2644">
        <f>IF(Table2[[#This Row],[LgWin]]="Y",1,0)</f>
        <v>0</v>
      </c>
      <c r="R2644" t="s">
        <v>51</v>
      </c>
      <c r="S2644">
        <f>IF(Table2[[#This Row],[WSWin]]="Y",1,0)</f>
        <v>0</v>
      </c>
      <c r="T2644">
        <v>859</v>
      </c>
      <c r="U2644">
        <v>5567</v>
      </c>
      <c r="V2644">
        <v>1485</v>
      </c>
      <c r="W2644">
        <v>275</v>
      </c>
      <c r="X2644">
        <v>32</v>
      </c>
      <c r="Y2644">
        <v>201</v>
      </c>
      <c r="Z2644">
        <v>662</v>
      </c>
      <c r="AA2644">
        <v>1136</v>
      </c>
      <c r="AB2644">
        <v>103</v>
      </c>
      <c r="AC2644">
        <v>30</v>
      </c>
      <c r="AD2644">
        <v>73</v>
      </c>
      <c r="AE2644">
        <v>44</v>
      </c>
      <c r="AF2644">
        <v>693</v>
      </c>
      <c r="AG2644">
        <v>651</v>
      </c>
      <c r="AH2644">
        <v>4.0599999999999996</v>
      </c>
      <c r="AI2644">
        <v>3</v>
      </c>
      <c r="AJ2644">
        <v>8</v>
      </c>
      <c r="AK2644">
        <v>39</v>
      </c>
      <c r="AL2644">
        <v>4327</v>
      </c>
      <c r="AM2644">
        <v>1349</v>
      </c>
      <c r="AN2644">
        <v>179</v>
      </c>
      <c r="AO2644">
        <v>540</v>
      </c>
      <c r="AP2644">
        <v>1154</v>
      </c>
      <c r="AQ2644">
        <v>69</v>
      </c>
      <c r="AR2644">
        <v>161</v>
      </c>
      <c r="AS2644">
        <v>0.98799999999999999</v>
      </c>
      <c r="AT2644" t="s">
        <v>459</v>
      </c>
      <c r="AU2644" t="s">
        <v>638</v>
      </c>
      <c r="AV2644">
        <v>3765807</v>
      </c>
      <c r="AW2644">
        <v>105</v>
      </c>
      <c r="AX2644">
        <v>103</v>
      </c>
      <c r="AY2644" t="s">
        <v>412</v>
      </c>
      <c r="AZ2644" t="s">
        <v>436</v>
      </c>
      <c r="BA2644" t="s">
        <v>436</v>
      </c>
    </row>
    <row r="2645" spans="1:53" x14ac:dyDescent="0.55000000000000004">
      <c r="A2645">
        <v>2010</v>
      </c>
      <c r="B2645" t="b">
        <f>IF(Table2[[#This Row],[yearID]]&gt;=1903,TRUE,FALSE)</f>
        <v>1</v>
      </c>
      <c r="C2645" t="b">
        <f>IF(Table2[[#This Row],[yearID]]&gt;=1973,TRUE,FALSE)</f>
        <v>1</v>
      </c>
      <c r="D2645" t="s">
        <v>157</v>
      </c>
      <c r="E2645" t="s">
        <v>532</v>
      </c>
      <c r="F2645" t="s">
        <v>533</v>
      </c>
      <c r="G2645" t="str">
        <f>VLOOKUP(Table2[[#This Row],[franchID]],TeamsFranchises!$A$1:$D$121,2,FALSE)</f>
        <v>New York Mets</v>
      </c>
      <c r="H2645" t="s">
        <v>37</v>
      </c>
      <c r="I2645">
        <v>4</v>
      </c>
      <c r="J2645">
        <v>162</v>
      </c>
      <c r="K2645">
        <v>81</v>
      </c>
      <c r="L2645">
        <v>79</v>
      </c>
      <c r="M2645">
        <v>83</v>
      </c>
      <c r="N2645" t="s">
        <v>51</v>
      </c>
      <c r="O2645" t="s">
        <v>51</v>
      </c>
      <c r="P2645" t="s">
        <v>51</v>
      </c>
      <c r="Q2645">
        <f>IF(Table2[[#This Row],[LgWin]]="Y",1,0)</f>
        <v>0</v>
      </c>
      <c r="R2645" t="s">
        <v>51</v>
      </c>
      <c r="S2645">
        <f>IF(Table2[[#This Row],[WSWin]]="Y",1,0)</f>
        <v>0</v>
      </c>
      <c r="T2645">
        <v>656</v>
      </c>
      <c r="U2645">
        <v>5465</v>
      </c>
      <c r="V2645">
        <v>1361</v>
      </c>
      <c r="W2645">
        <v>266</v>
      </c>
      <c r="X2645">
        <v>40</v>
      </c>
      <c r="Y2645">
        <v>128</v>
      </c>
      <c r="Z2645">
        <v>502</v>
      </c>
      <c r="AA2645">
        <v>1095</v>
      </c>
      <c r="AB2645">
        <v>130</v>
      </c>
      <c r="AC2645">
        <v>44</v>
      </c>
      <c r="AD2645">
        <v>46</v>
      </c>
      <c r="AE2645">
        <v>57</v>
      </c>
      <c r="AF2645">
        <v>652</v>
      </c>
      <c r="AG2645">
        <v>597</v>
      </c>
      <c r="AH2645">
        <v>3.7</v>
      </c>
      <c r="AI2645">
        <v>8</v>
      </c>
      <c r="AJ2645">
        <v>19</v>
      </c>
      <c r="AK2645">
        <v>36</v>
      </c>
      <c r="AL2645">
        <v>4359</v>
      </c>
      <c r="AM2645">
        <v>1438</v>
      </c>
      <c r="AN2645">
        <v>135</v>
      </c>
      <c r="AO2645">
        <v>545</v>
      </c>
      <c r="AP2645">
        <v>1106</v>
      </c>
      <c r="AQ2645">
        <v>87</v>
      </c>
      <c r="AR2645">
        <v>159</v>
      </c>
      <c r="AS2645">
        <v>0.98599999999999999</v>
      </c>
      <c r="AT2645" t="s">
        <v>534</v>
      </c>
      <c r="AU2645" t="s">
        <v>639</v>
      </c>
      <c r="AV2645">
        <v>2559738</v>
      </c>
      <c r="AW2645">
        <v>97</v>
      </c>
      <c r="AX2645">
        <v>97</v>
      </c>
      <c r="AY2645" t="s">
        <v>533</v>
      </c>
      <c r="AZ2645" t="s">
        <v>532</v>
      </c>
      <c r="BA2645" t="s">
        <v>532</v>
      </c>
    </row>
    <row r="2646" spans="1:53" x14ac:dyDescent="0.55000000000000004">
      <c r="A2646">
        <v>2010</v>
      </c>
      <c r="B2646" t="b">
        <f>IF(Table2[[#This Row],[yearID]]&gt;=1903,TRUE,FALSE)</f>
        <v>1</v>
      </c>
      <c r="C2646" t="b">
        <f>IF(Table2[[#This Row],[yearID]]&gt;=1973,TRUE,FALSE)</f>
        <v>1</v>
      </c>
      <c r="D2646" t="s">
        <v>410</v>
      </c>
      <c r="E2646" t="s">
        <v>423</v>
      </c>
      <c r="F2646" t="s">
        <v>423</v>
      </c>
      <c r="G2646" t="str">
        <f>VLOOKUP(Table2[[#This Row],[franchID]],TeamsFranchises!$A$1:$D$121,2,FALSE)</f>
        <v>Oakland Athletics</v>
      </c>
      <c r="H2646" t="s">
        <v>8</v>
      </c>
      <c r="I2646">
        <v>2</v>
      </c>
      <c r="J2646">
        <v>162</v>
      </c>
      <c r="K2646">
        <v>81</v>
      </c>
      <c r="L2646">
        <v>81</v>
      </c>
      <c r="M2646">
        <v>81</v>
      </c>
      <c r="N2646" t="s">
        <v>51</v>
      </c>
      <c r="O2646" t="s">
        <v>51</v>
      </c>
      <c r="P2646" t="s">
        <v>51</v>
      </c>
      <c r="Q2646">
        <f>IF(Table2[[#This Row],[LgWin]]="Y",1,0)</f>
        <v>0</v>
      </c>
      <c r="R2646" t="s">
        <v>51</v>
      </c>
      <c r="S2646">
        <f>IF(Table2[[#This Row],[WSWin]]="Y",1,0)</f>
        <v>0</v>
      </c>
      <c r="T2646">
        <v>663</v>
      </c>
      <c r="U2646">
        <v>5448</v>
      </c>
      <c r="V2646">
        <v>1396</v>
      </c>
      <c r="W2646">
        <v>276</v>
      </c>
      <c r="X2646">
        <v>30</v>
      </c>
      <c r="Y2646">
        <v>109</v>
      </c>
      <c r="Z2646">
        <v>527</v>
      </c>
      <c r="AA2646">
        <v>1061</v>
      </c>
      <c r="AB2646">
        <v>156</v>
      </c>
      <c r="AC2646">
        <v>38</v>
      </c>
      <c r="AD2646">
        <v>47</v>
      </c>
      <c r="AE2646">
        <v>51</v>
      </c>
      <c r="AF2646">
        <v>626</v>
      </c>
      <c r="AG2646">
        <v>566</v>
      </c>
      <c r="AH2646">
        <v>3.56</v>
      </c>
      <c r="AI2646">
        <v>7</v>
      </c>
      <c r="AJ2646">
        <v>17</v>
      </c>
      <c r="AK2646">
        <v>38</v>
      </c>
      <c r="AL2646">
        <v>4295</v>
      </c>
      <c r="AM2646">
        <v>1315</v>
      </c>
      <c r="AN2646">
        <v>153</v>
      </c>
      <c r="AO2646">
        <v>512</v>
      </c>
      <c r="AP2646">
        <v>1070</v>
      </c>
      <c r="AQ2646">
        <v>99</v>
      </c>
      <c r="AR2646">
        <v>147</v>
      </c>
      <c r="AS2646">
        <v>0.98399999999999999</v>
      </c>
      <c r="AT2646" t="s">
        <v>546</v>
      </c>
      <c r="AU2646" t="s">
        <v>640</v>
      </c>
      <c r="AV2646">
        <v>1418391</v>
      </c>
      <c r="AW2646">
        <v>100</v>
      </c>
      <c r="AX2646">
        <v>100</v>
      </c>
      <c r="AY2646" t="s">
        <v>423</v>
      </c>
      <c r="AZ2646" t="s">
        <v>423</v>
      </c>
      <c r="BA2646" t="s">
        <v>423</v>
      </c>
    </row>
    <row r="2647" spans="1:53" x14ac:dyDescent="0.55000000000000004">
      <c r="A2647">
        <v>2010</v>
      </c>
      <c r="B2647" t="b">
        <f>IF(Table2[[#This Row],[yearID]]&gt;=1903,TRUE,FALSE)</f>
        <v>1</v>
      </c>
      <c r="C2647" t="b">
        <f>IF(Table2[[#This Row],[yearID]]&gt;=1973,TRUE,FALSE)</f>
        <v>1</v>
      </c>
      <c r="D2647" t="s">
        <v>157</v>
      </c>
      <c r="E2647" t="s">
        <v>122</v>
      </c>
      <c r="F2647" t="s">
        <v>122</v>
      </c>
      <c r="G2647" t="str">
        <f>VLOOKUP(Table2[[#This Row],[franchID]],TeamsFranchises!$A$1:$D$121,2,FALSE)</f>
        <v>Philadelphia Phillies</v>
      </c>
      <c r="H2647" t="s">
        <v>37</v>
      </c>
      <c r="I2647">
        <v>1</v>
      </c>
      <c r="J2647">
        <v>162</v>
      </c>
      <c r="K2647">
        <v>84</v>
      </c>
      <c r="L2647">
        <v>97</v>
      </c>
      <c r="M2647">
        <v>65</v>
      </c>
      <c r="N2647" t="s">
        <v>76</v>
      </c>
      <c r="O2647" t="s">
        <v>51</v>
      </c>
      <c r="P2647" t="s">
        <v>51</v>
      </c>
      <c r="Q2647">
        <f>IF(Table2[[#This Row],[LgWin]]="Y",1,0)</f>
        <v>0</v>
      </c>
      <c r="R2647" t="s">
        <v>51</v>
      </c>
      <c r="S2647">
        <f>IF(Table2[[#This Row],[WSWin]]="Y",1,0)</f>
        <v>0</v>
      </c>
      <c r="T2647">
        <v>772</v>
      </c>
      <c r="U2647">
        <v>5581</v>
      </c>
      <c r="V2647">
        <v>1451</v>
      </c>
      <c r="W2647">
        <v>290</v>
      </c>
      <c r="X2647">
        <v>34</v>
      </c>
      <c r="Y2647">
        <v>166</v>
      </c>
      <c r="Z2647">
        <v>560</v>
      </c>
      <c r="AA2647">
        <v>1064</v>
      </c>
      <c r="AB2647">
        <v>108</v>
      </c>
      <c r="AC2647">
        <v>21</v>
      </c>
      <c r="AD2647">
        <v>63</v>
      </c>
      <c r="AE2647">
        <v>43</v>
      </c>
      <c r="AF2647">
        <v>640</v>
      </c>
      <c r="AG2647">
        <v>594</v>
      </c>
      <c r="AH2647">
        <v>3.67</v>
      </c>
      <c r="AI2647">
        <v>14</v>
      </c>
      <c r="AJ2647">
        <v>21</v>
      </c>
      <c r="AK2647">
        <v>40</v>
      </c>
      <c r="AL2647">
        <v>4369</v>
      </c>
      <c r="AM2647">
        <v>1402</v>
      </c>
      <c r="AN2647">
        <v>168</v>
      </c>
      <c r="AO2647">
        <v>416</v>
      </c>
      <c r="AP2647">
        <v>1183</v>
      </c>
      <c r="AQ2647">
        <v>83</v>
      </c>
      <c r="AR2647">
        <v>158</v>
      </c>
      <c r="AS2647">
        <v>0.98599999999999999</v>
      </c>
      <c r="AT2647" t="s">
        <v>358</v>
      </c>
      <c r="AU2647" t="s">
        <v>622</v>
      </c>
      <c r="AV2647">
        <v>3647249</v>
      </c>
      <c r="AW2647">
        <v>101</v>
      </c>
      <c r="AX2647">
        <v>100</v>
      </c>
      <c r="AY2647" t="s">
        <v>122</v>
      </c>
      <c r="AZ2647" t="s">
        <v>122</v>
      </c>
      <c r="BA2647" t="s">
        <v>122</v>
      </c>
    </row>
    <row r="2648" spans="1:53" x14ac:dyDescent="0.55000000000000004">
      <c r="A2648">
        <v>2010</v>
      </c>
      <c r="B2648" t="b">
        <f>IF(Table2[[#This Row],[yearID]]&gt;=1903,TRUE,FALSE)</f>
        <v>1</v>
      </c>
      <c r="C2648" t="b">
        <f>IF(Table2[[#This Row],[yearID]]&gt;=1973,TRUE,FALSE)</f>
        <v>1</v>
      </c>
      <c r="D2648" t="s">
        <v>157</v>
      </c>
      <c r="E2648" t="s">
        <v>229</v>
      </c>
      <c r="F2648" t="s">
        <v>229</v>
      </c>
      <c r="G2648" t="str">
        <f>VLOOKUP(Table2[[#This Row],[franchID]],TeamsFranchises!$A$1:$D$121,2,FALSE)</f>
        <v>Pittsburgh Pirates</v>
      </c>
      <c r="H2648" t="s">
        <v>591</v>
      </c>
      <c r="I2648">
        <v>6</v>
      </c>
      <c r="J2648">
        <v>162</v>
      </c>
      <c r="K2648">
        <v>81</v>
      </c>
      <c r="L2648">
        <v>57</v>
      </c>
      <c r="M2648">
        <v>105</v>
      </c>
      <c r="N2648" t="s">
        <v>51</v>
      </c>
      <c r="O2648" t="s">
        <v>51</v>
      </c>
      <c r="P2648" t="s">
        <v>51</v>
      </c>
      <c r="Q2648">
        <f>IF(Table2[[#This Row],[LgWin]]="Y",1,0)</f>
        <v>0</v>
      </c>
      <c r="R2648" t="s">
        <v>51</v>
      </c>
      <c r="S2648">
        <f>IF(Table2[[#This Row],[WSWin]]="Y",1,0)</f>
        <v>0</v>
      </c>
      <c r="T2648">
        <v>587</v>
      </c>
      <c r="U2648">
        <v>5386</v>
      </c>
      <c r="V2648">
        <v>1303</v>
      </c>
      <c r="W2648">
        <v>276</v>
      </c>
      <c r="X2648">
        <v>27</v>
      </c>
      <c r="Y2648">
        <v>126</v>
      </c>
      <c r="Z2648">
        <v>463</v>
      </c>
      <c r="AA2648">
        <v>1207</v>
      </c>
      <c r="AB2648">
        <v>87</v>
      </c>
      <c r="AC2648">
        <v>36</v>
      </c>
      <c r="AD2648">
        <v>33</v>
      </c>
      <c r="AE2648">
        <v>33</v>
      </c>
      <c r="AF2648">
        <v>866</v>
      </c>
      <c r="AG2648">
        <v>784</v>
      </c>
      <c r="AH2648">
        <v>5</v>
      </c>
      <c r="AI2648">
        <v>1</v>
      </c>
      <c r="AJ2648">
        <v>6</v>
      </c>
      <c r="AK2648">
        <v>31</v>
      </c>
      <c r="AL2648">
        <v>4235</v>
      </c>
      <c r="AM2648">
        <v>1567</v>
      </c>
      <c r="AN2648">
        <v>167</v>
      </c>
      <c r="AO2648">
        <v>538</v>
      </c>
      <c r="AP2648">
        <v>1026</v>
      </c>
      <c r="AQ2648">
        <v>127</v>
      </c>
      <c r="AR2648">
        <v>120</v>
      </c>
      <c r="AS2648">
        <v>0.97899999999999998</v>
      </c>
      <c r="AT2648" t="s">
        <v>390</v>
      </c>
      <c r="AU2648" t="s">
        <v>615</v>
      </c>
      <c r="AV2648">
        <v>1613399</v>
      </c>
      <c r="AW2648">
        <v>99</v>
      </c>
      <c r="AX2648">
        <v>101</v>
      </c>
      <c r="AY2648" t="s">
        <v>229</v>
      </c>
      <c r="AZ2648" t="s">
        <v>229</v>
      </c>
      <c r="BA2648" t="s">
        <v>229</v>
      </c>
    </row>
    <row r="2649" spans="1:53" x14ac:dyDescent="0.55000000000000004">
      <c r="A2649">
        <v>2010</v>
      </c>
      <c r="B2649" t="b">
        <f>IF(Table2[[#This Row],[yearID]]&gt;=1903,TRUE,FALSE)</f>
        <v>1</v>
      </c>
      <c r="C2649" t="b">
        <f>IF(Table2[[#This Row],[yearID]]&gt;=1973,TRUE,FALSE)</f>
        <v>1</v>
      </c>
      <c r="D2649" t="s">
        <v>157</v>
      </c>
      <c r="E2649" t="s">
        <v>554</v>
      </c>
      <c r="F2649" t="s">
        <v>555</v>
      </c>
      <c r="G2649" t="str">
        <f>VLOOKUP(Table2[[#This Row],[franchID]],TeamsFranchises!$A$1:$D$121,2,FALSE)</f>
        <v>San Diego Padres</v>
      </c>
      <c r="H2649" t="s">
        <v>8</v>
      </c>
      <c r="I2649">
        <v>2</v>
      </c>
      <c r="J2649">
        <v>162</v>
      </c>
      <c r="K2649">
        <v>81</v>
      </c>
      <c r="L2649">
        <v>90</v>
      </c>
      <c r="M2649">
        <v>72</v>
      </c>
      <c r="N2649" t="s">
        <v>51</v>
      </c>
      <c r="O2649" t="s">
        <v>51</v>
      </c>
      <c r="P2649" t="s">
        <v>51</v>
      </c>
      <c r="Q2649">
        <f>IF(Table2[[#This Row],[LgWin]]="Y",1,0)</f>
        <v>0</v>
      </c>
      <c r="R2649" t="s">
        <v>51</v>
      </c>
      <c r="S2649">
        <f>IF(Table2[[#This Row],[WSWin]]="Y",1,0)</f>
        <v>0</v>
      </c>
      <c r="T2649">
        <v>665</v>
      </c>
      <c r="U2649">
        <v>5434</v>
      </c>
      <c r="V2649">
        <v>1338</v>
      </c>
      <c r="W2649">
        <v>236</v>
      </c>
      <c r="X2649">
        <v>24</v>
      </c>
      <c r="Y2649">
        <v>132</v>
      </c>
      <c r="Z2649">
        <v>538</v>
      </c>
      <c r="AA2649">
        <v>1183</v>
      </c>
      <c r="AB2649">
        <v>124</v>
      </c>
      <c r="AC2649">
        <v>50</v>
      </c>
      <c r="AD2649">
        <v>50</v>
      </c>
      <c r="AE2649">
        <v>46</v>
      </c>
      <c r="AF2649">
        <v>581</v>
      </c>
      <c r="AG2649">
        <v>549</v>
      </c>
      <c r="AH2649">
        <v>3.39</v>
      </c>
      <c r="AI2649">
        <v>2</v>
      </c>
      <c r="AJ2649">
        <v>20</v>
      </c>
      <c r="AK2649">
        <v>49</v>
      </c>
      <c r="AL2649">
        <v>4369</v>
      </c>
      <c r="AM2649">
        <v>1305</v>
      </c>
      <c r="AN2649">
        <v>139</v>
      </c>
      <c r="AO2649">
        <v>517</v>
      </c>
      <c r="AP2649">
        <v>1295</v>
      </c>
      <c r="AQ2649">
        <v>72</v>
      </c>
      <c r="AR2649">
        <v>141</v>
      </c>
      <c r="AS2649">
        <v>0.98799999999999999</v>
      </c>
      <c r="AT2649" t="s">
        <v>556</v>
      </c>
      <c r="AU2649" t="s">
        <v>623</v>
      </c>
      <c r="AV2649">
        <v>2131774</v>
      </c>
      <c r="AW2649">
        <v>91</v>
      </c>
      <c r="AX2649">
        <v>91</v>
      </c>
      <c r="AY2649" t="s">
        <v>555</v>
      </c>
      <c r="AZ2649" t="s">
        <v>554</v>
      </c>
      <c r="BA2649" t="s">
        <v>554</v>
      </c>
    </row>
    <row r="2650" spans="1:53" x14ac:dyDescent="0.55000000000000004">
      <c r="A2650">
        <v>2010</v>
      </c>
      <c r="B2650" t="b">
        <f>IF(Table2[[#This Row],[yearID]]&gt;=1903,TRUE,FALSE)</f>
        <v>1</v>
      </c>
      <c r="C2650" t="b">
        <f>IF(Table2[[#This Row],[yearID]]&gt;=1973,TRUE,FALSE)</f>
        <v>1</v>
      </c>
      <c r="D2650" t="s">
        <v>410</v>
      </c>
      <c r="E2650" t="s">
        <v>573</v>
      </c>
      <c r="F2650" t="s">
        <v>573</v>
      </c>
      <c r="G2650" t="str">
        <f>VLOOKUP(Table2[[#This Row],[franchID]],TeamsFranchises!$A$1:$D$121,2,FALSE)</f>
        <v>Seattle Mariners</v>
      </c>
      <c r="H2650" t="s">
        <v>8</v>
      </c>
      <c r="I2650">
        <v>4</v>
      </c>
      <c r="J2650">
        <v>162</v>
      </c>
      <c r="K2650">
        <v>81</v>
      </c>
      <c r="L2650">
        <v>61</v>
      </c>
      <c r="M2650">
        <v>101</v>
      </c>
      <c r="N2650" t="s">
        <v>51</v>
      </c>
      <c r="O2650" t="s">
        <v>51</v>
      </c>
      <c r="P2650" t="s">
        <v>51</v>
      </c>
      <c r="Q2650">
        <f>IF(Table2[[#This Row],[LgWin]]="Y",1,0)</f>
        <v>0</v>
      </c>
      <c r="R2650" t="s">
        <v>51</v>
      </c>
      <c r="S2650">
        <f>IF(Table2[[#This Row],[WSWin]]="Y",1,0)</f>
        <v>0</v>
      </c>
      <c r="T2650">
        <v>513</v>
      </c>
      <c r="U2650">
        <v>5409</v>
      </c>
      <c r="V2650">
        <v>1274</v>
      </c>
      <c r="W2650">
        <v>227</v>
      </c>
      <c r="X2650">
        <v>16</v>
      </c>
      <c r="Y2650">
        <v>101</v>
      </c>
      <c r="Z2650">
        <v>459</v>
      </c>
      <c r="AA2650">
        <v>1184</v>
      </c>
      <c r="AB2650">
        <v>142</v>
      </c>
      <c r="AC2650">
        <v>39</v>
      </c>
      <c r="AD2650">
        <v>39</v>
      </c>
      <c r="AE2650">
        <v>40</v>
      </c>
      <c r="AF2650">
        <v>698</v>
      </c>
      <c r="AG2650">
        <v>628</v>
      </c>
      <c r="AH2650">
        <v>3.93</v>
      </c>
      <c r="AI2650">
        <v>11</v>
      </c>
      <c r="AJ2650">
        <v>10</v>
      </c>
      <c r="AK2650">
        <v>38</v>
      </c>
      <c r="AL2650">
        <v>4314</v>
      </c>
      <c r="AM2650">
        <v>1402</v>
      </c>
      <c r="AN2650">
        <v>157</v>
      </c>
      <c r="AO2650">
        <v>452</v>
      </c>
      <c r="AP2650">
        <v>973</v>
      </c>
      <c r="AQ2650">
        <v>110</v>
      </c>
      <c r="AR2650">
        <v>145</v>
      </c>
      <c r="AS2650">
        <v>0.98199999999999998</v>
      </c>
      <c r="AT2650" t="s">
        <v>574</v>
      </c>
      <c r="AU2650" t="s">
        <v>612</v>
      </c>
      <c r="AV2650">
        <v>2085488</v>
      </c>
      <c r="AW2650">
        <v>93</v>
      </c>
      <c r="AX2650">
        <v>95</v>
      </c>
      <c r="AY2650" t="s">
        <v>573</v>
      </c>
      <c r="AZ2650" t="s">
        <v>573</v>
      </c>
      <c r="BA2650" t="s">
        <v>573</v>
      </c>
    </row>
    <row r="2651" spans="1:53" x14ac:dyDescent="0.55000000000000004">
      <c r="A2651">
        <v>2010</v>
      </c>
      <c r="B2651" t="b">
        <f>IF(Table2[[#This Row],[yearID]]&gt;=1903,TRUE,FALSE)</f>
        <v>1</v>
      </c>
      <c r="C2651" t="b">
        <f>IF(Table2[[#This Row],[yearID]]&gt;=1973,TRUE,FALSE)</f>
        <v>1</v>
      </c>
      <c r="D2651" t="s">
        <v>157</v>
      </c>
      <c r="E2651" t="s">
        <v>514</v>
      </c>
      <c r="F2651" t="s">
        <v>243</v>
      </c>
      <c r="G2651" t="str">
        <f>VLOOKUP(Table2[[#This Row],[franchID]],TeamsFranchises!$A$1:$D$121,2,FALSE)</f>
        <v>San Francisco Giants</v>
      </c>
      <c r="H2651" t="s">
        <v>8</v>
      </c>
      <c r="I2651">
        <v>1</v>
      </c>
      <c r="J2651">
        <v>162</v>
      </c>
      <c r="K2651">
        <v>81</v>
      </c>
      <c r="L2651">
        <v>92</v>
      </c>
      <c r="M2651">
        <v>70</v>
      </c>
      <c r="N2651" t="s">
        <v>76</v>
      </c>
      <c r="O2651" t="s">
        <v>51</v>
      </c>
      <c r="P2651" t="s">
        <v>76</v>
      </c>
      <c r="Q2651">
        <f>IF(Table2[[#This Row],[LgWin]]="Y",1,0)</f>
        <v>1</v>
      </c>
      <c r="R2651" t="s">
        <v>76</v>
      </c>
      <c r="S2651">
        <f>IF(Table2[[#This Row],[WSWin]]="Y",1,0)</f>
        <v>1</v>
      </c>
      <c r="T2651">
        <v>697</v>
      </c>
      <c r="U2651">
        <v>5488</v>
      </c>
      <c r="V2651">
        <v>1411</v>
      </c>
      <c r="W2651">
        <v>284</v>
      </c>
      <c r="X2651">
        <v>30</v>
      </c>
      <c r="Y2651">
        <v>162</v>
      </c>
      <c r="Z2651">
        <v>487</v>
      </c>
      <c r="AA2651">
        <v>1099</v>
      </c>
      <c r="AB2651">
        <v>55</v>
      </c>
      <c r="AC2651">
        <v>32</v>
      </c>
      <c r="AD2651">
        <v>50</v>
      </c>
      <c r="AE2651">
        <v>41</v>
      </c>
      <c r="AF2651">
        <v>583</v>
      </c>
      <c r="AG2651">
        <v>546</v>
      </c>
      <c r="AH2651">
        <v>3.36</v>
      </c>
      <c r="AI2651">
        <v>6</v>
      </c>
      <c r="AJ2651">
        <v>17</v>
      </c>
      <c r="AK2651">
        <v>57</v>
      </c>
      <c r="AL2651">
        <v>4383</v>
      </c>
      <c r="AM2651">
        <v>1279</v>
      </c>
      <c r="AN2651">
        <v>134</v>
      </c>
      <c r="AO2651">
        <v>578</v>
      </c>
      <c r="AP2651">
        <v>1331</v>
      </c>
      <c r="AQ2651">
        <v>73</v>
      </c>
      <c r="AR2651">
        <v>110</v>
      </c>
      <c r="AS2651">
        <v>0.98799999999999999</v>
      </c>
      <c r="AT2651" t="s">
        <v>515</v>
      </c>
      <c r="AU2651" t="s">
        <v>632</v>
      </c>
      <c r="AV2651">
        <v>3037443</v>
      </c>
      <c r="AW2651">
        <v>101</v>
      </c>
      <c r="AX2651">
        <v>101</v>
      </c>
      <c r="AY2651" t="s">
        <v>243</v>
      </c>
      <c r="AZ2651" t="s">
        <v>514</v>
      </c>
      <c r="BA2651" t="s">
        <v>514</v>
      </c>
    </row>
    <row r="2652" spans="1:53" x14ac:dyDescent="0.55000000000000004">
      <c r="A2652">
        <v>2010</v>
      </c>
      <c r="B2652" t="b">
        <f>IF(Table2[[#This Row],[yearID]]&gt;=1903,TRUE,FALSE)</f>
        <v>1</v>
      </c>
      <c r="C2652" t="b">
        <f>IF(Table2[[#This Row],[yearID]]&gt;=1973,TRUE,FALSE)</f>
        <v>1</v>
      </c>
      <c r="D2652" t="s">
        <v>157</v>
      </c>
      <c r="E2652" t="s">
        <v>396</v>
      </c>
      <c r="F2652" t="s">
        <v>154</v>
      </c>
      <c r="G2652" t="str">
        <f>VLOOKUP(Table2[[#This Row],[franchID]],TeamsFranchises!$A$1:$D$121,2,FALSE)</f>
        <v>St. Louis Cardinals</v>
      </c>
      <c r="H2652" t="s">
        <v>591</v>
      </c>
      <c r="I2652">
        <v>2</v>
      </c>
      <c r="J2652">
        <v>162</v>
      </c>
      <c r="K2652">
        <v>81</v>
      </c>
      <c r="L2652">
        <v>86</v>
      </c>
      <c r="M2652">
        <v>76</v>
      </c>
      <c r="N2652" t="s">
        <v>51</v>
      </c>
      <c r="O2652" t="s">
        <v>51</v>
      </c>
      <c r="P2652" t="s">
        <v>51</v>
      </c>
      <c r="Q2652">
        <f>IF(Table2[[#This Row],[LgWin]]="Y",1,0)</f>
        <v>0</v>
      </c>
      <c r="R2652" t="s">
        <v>51</v>
      </c>
      <c r="S2652">
        <f>IF(Table2[[#This Row],[WSWin]]="Y",1,0)</f>
        <v>0</v>
      </c>
      <c r="T2652">
        <v>736</v>
      </c>
      <c r="U2652">
        <v>5542</v>
      </c>
      <c r="V2652">
        <v>1456</v>
      </c>
      <c r="W2652">
        <v>285</v>
      </c>
      <c r="X2652">
        <v>18</v>
      </c>
      <c r="Y2652">
        <v>150</v>
      </c>
      <c r="Z2652">
        <v>541</v>
      </c>
      <c r="AA2652">
        <v>1027</v>
      </c>
      <c r="AB2652">
        <v>79</v>
      </c>
      <c r="AC2652">
        <v>41</v>
      </c>
      <c r="AD2652">
        <v>50</v>
      </c>
      <c r="AE2652">
        <v>40</v>
      </c>
      <c r="AF2652">
        <v>641</v>
      </c>
      <c r="AG2652">
        <v>577</v>
      </c>
      <c r="AH2652">
        <v>3.57</v>
      </c>
      <c r="AI2652">
        <v>7</v>
      </c>
      <c r="AJ2652">
        <v>16</v>
      </c>
      <c r="AK2652">
        <v>32</v>
      </c>
      <c r="AL2652">
        <v>4361</v>
      </c>
      <c r="AM2652">
        <v>1412</v>
      </c>
      <c r="AN2652">
        <v>133</v>
      </c>
      <c r="AO2652">
        <v>477</v>
      </c>
      <c r="AP2652">
        <v>1094</v>
      </c>
      <c r="AQ2652">
        <v>99</v>
      </c>
      <c r="AR2652">
        <v>172</v>
      </c>
      <c r="AS2652">
        <v>0.98399999999999999</v>
      </c>
      <c r="AT2652" t="s">
        <v>409</v>
      </c>
      <c r="AU2652" t="s">
        <v>633</v>
      </c>
      <c r="AV2652">
        <v>3301218</v>
      </c>
      <c r="AW2652">
        <v>97</v>
      </c>
      <c r="AX2652">
        <v>97</v>
      </c>
      <c r="AY2652" t="s">
        <v>154</v>
      </c>
      <c r="AZ2652" t="s">
        <v>396</v>
      </c>
      <c r="BA2652" t="s">
        <v>396</v>
      </c>
    </row>
    <row r="2653" spans="1:53" x14ac:dyDescent="0.55000000000000004">
      <c r="A2653">
        <v>2010</v>
      </c>
      <c r="B2653" t="b">
        <f>IF(Table2[[#This Row],[yearID]]&gt;=1903,TRUE,FALSE)</f>
        <v>1</v>
      </c>
      <c r="C2653" t="b">
        <f>IF(Table2[[#This Row],[yearID]]&gt;=1973,TRUE,FALSE)</f>
        <v>1</v>
      </c>
      <c r="D2653" t="s">
        <v>410</v>
      </c>
      <c r="E2653" t="s">
        <v>604</v>
      </c>
      <c r="F2653" t="s">
        <v>605</v>
      </c>
      <c r="G2653" t="str">
        <f>VLOOKUP(Table2[[#This Row],[franchID]],TeamsFranchises!$A$1:$D$121,2,FALSE)</f>
        <v>Tampa Bay Rays</v>
      </c>
      <c r="H2653" t="s">
        <v>37</v>
      </c>
      <c r="I2653">
        <v>1</v>
      </c>
      <c r="J2653">
        <v>162</v>
      </c>
      <c r="K2653">
        <v>81</v>
      </c>
      <c r="L2653">
        <v>96</v>
      </c>
      <c r="M2653">
        <v>66</v>
      </c>
      <c r="N2653" t="s">
        <v>76</v>
      </c>
      <c r="O2653" t="s">
        <v>51</v>
      </c>
      <c r="P2653" t="s">
        <v>51</v>
      </c>
      <c r="Q2653">
        <f>IF(Table2[[#This Row],[LgWin]]="Y",1,0)</f>
        <v>0</v>
      </c>
      <c r="R2653" t="s">
        <v>51</v>
      </c>
      <c r="S2653">
        <f>IF(Table2[[#This Row],[WSWin]]="Y",1,0)</f>
        <v>0</v>
      </c>
      <c r="T2653">
        <v>802</v>
      </c>
      <c r="U2653">
        <v>5439</v>
      </c>
      <c r="V2653">
        <v>1343</v>
      </c>
      <c r="W2653">
        <v>295</v>
      </c>
      <c r="X2653">
        <v>37</v>
      </c>
      <c r="Y2653">
        <v>160</v>
      </c>
      <c r="Z2653">
        <v>672</v>
      </c>
      <c r="AA2653">
        <v>1292</v>
      </c>
      <c r="AB2653">
        <v>172</v>
      </c>
      <c r="AC2653">
        <v>47</v>
      </c>
      <c r="AD2653">
        <v>57</v>
      </c>
      <c r="AE2653">
        <v>57</v>
      </c>
      <c r="AF2653">
        <v>649</v>
      </c>
      <c r="AG2653">
        <v>611</v>
      </c>
      <c r="AH2653">
        <v>3.78</v>
      </c>
      <c r="AI2653">
        <v>6</v>
      </c>
      <c r="AJ2653">
        <v>12</v>
      </c>
      <c r="AK2653">
        <v>51</v>
      </c>
      <c r="AL2653">
        <v>4361</v>
      </c>
      <c r="AM2653">
        <v>1347</v>
      </c>
      <c r="AN2653">
        <v>175</v>
      </c>
      <c r="AO2653">
        <v>478</v>
      </c>
      <c r="AP2653">
        <v>1189</v>
      </c>
      <c r="AQ2653">
        <v>85</v>
      </c>
      <c r="AR2653">
        <v>134</v>
      </c>
      <c r="AS2653">
        <v>0.98599999999999999</v>
      </c>
      <c r="AT2653" t="s">
        <v>635</v>
      </c>
      <c r="AU2653" t="s">
        <v>607</v>
      </c>
      <c r="AV2653">
        <v>1843445</v>
      </c>
      <c r="AW2653">
        <v>96</v>
      </c>
      <c r="AX2653">
        <v>95</v>
      </c>
      <c r="AY2653" t="s">
        <v>636</v>
      </c>
      <c r="AZ2653" t="s">
        <v>604</v>
      </c>
      <c r="BA2653" t="s">
        <v>604</v>
      </c>
    </row>
    <row r="2654" spans="1:53" x14ac:dyDescent="0.55000000000000004">
      <c r="A2654">
        <v>2010</v>
      </c>
      <c r="B2654" t="b">
        <f>IF(Table2[[#This Row],[yearID]]&gt;=1903,TRUE,FALSE)</f>
        <v>1</v>
      </c>
      <c r="C2654" t="b">
        <f>IF(Table2[[#This Row],[yearID]]&gt;=1973,TRUE,FALSE)</f>
        <v>1</v>
      </c>
      <c r="D2654" t="s">
        <v>410</v>
      </c>
      <c r="E2654" t="s">
        <v>526</v>
      </c>
      <c r="F2654" t="s">
        <v>526</v>
      </c>
      <c r="G2654" t="str">
        <f>VLOOKUP(Table2[[#This Row],[franchID]],TeamsFranchises!$A$1:$D$121,2,FALSE)</f>
        <v>Texas Rangers</v>
      </c>
      <c r="H2654" t="s">
        <v>8</v>
      </c>
      <c r="I2654">
        <v>1</v>
      </c>
      <c r="J2654">
        <v>162</v>
      </c>
      <c r="K2654">
        <v>81</v>
      </c>
      <c r="L2654">
        <v>90</v>
      </c>
      <c r="M2654">
        <v>72</v>
      </c>
      <c r="N2654" t="s">
        <v>76</v>
      </c>
      <c r="O2654" t="s">
        <v>51</v>
      </c>
      <c r="P2654" t="s">
        <v>76</v>
      </c>
      <c r="Q2654">
        <f>IF(Table2[[#This Row],[LgWin]]="Y",1,0)</f>
        <v>1</v>
      </c>
      <c r="R2654" t="s">
        <v>51</v>
      </c>
      <c r="S2654">
        <f>IF(Table2[[#This Row],[WSWin]]="Y",1,0)</f>
        <v>0</v>
      </c>
      <c r="T2654">
        <v>787</v>
      </c>
      <c r="U2654">
        <v>5635</v>
      </c>
      <c r="V2654">
        <v>1556</v>
      </c>
      <c r="W2654">
        <v>268</v>
      </c>
      <c r="X2654">
        <v>25</v>
      </c>
      <c r="Y2654">
        <v>162</v>
      </c>
      <c r="Z2654">
        <v>511</v>
      </c>
      <c r="AA2654">
        <v>986</v>
      </c>
      <c r="AB2654">
        <v>123</v>
      </c>
      <c r="AC2654">
        <v>48</v>
      </c>
      <c r="AD2654">
        <v>45</v>
      </c>
      <c r="AE2654">
        <v>54</v>
      </c>
      <c r="AF2654">
        <v>687</v>
      </c>
      <c r="AG2654">
        <v>636</v>
      </c>
      <c r="AH2654">
        <v>3.93</v>
      </c>
      <c r="AI2654">
        <v>7</v>
      </c>
      <c r="AJ2654">
        <v>8</v>
      </c>
      <c r="AK2654">
        <v>46</v>
      </c>
      <c r="AL2654">
        <v>4366</v>
      </c>
      <c r="AM2654">
        <v>1355</v>
      </c>
      <c r="AN2654">
        <v>162</v>
      </c>
      <c r="AO2654">
        <v>551</v>
      </c>
      <c r="AP2654">
        <v>1181</v>
      </c>
      <c r="AQ2654">
        <v>105</v>
      </c>
      <c r="AR2654">
        <v>133</v>
      </c>
      <c r="AS2654">
        <v>0.98199999999999998</v>
      </c>
      <c r="AT2654" t="s">
        <v>568</v>
      </c>
      <c r="AU2654" t="s">
        <v>634</v>
      </c>
      <c r="AV2654">
        <v>2505171</v>
      </c>
      <c r="AW2654">
        <v>105</v>
      </c>
      <c r="AX2654">
        <v>104</v>
      </c>
      <c r="AY2654" t="s">
        <v>526</v>
      </c>
      <c r="AZ2654" t="s">
        <v>526</v>
      </c>
      <c r="BA2654" t="s">
        <v>526</v>
      </c>
    </row>
    <row r="2655" spans="1:53" x14ac:dyDescent="0.55000000000000004">
      <c r="A2655">
        <v>2010</v>
      </c>
      <c r="B2655" t="b">
        <f>IF(Table2[[#This Row],[yearID]]&gt;=1903,TRUE,FALSE)</f>
        <v>1</v>
      </c>
      <c r="C2655" t="b">
        <f>IF(Table2[[#This Row],[yearID]]&gt;=1973,TRUE,FALSE)</f>
        <v>1</v>
      </c>
      <c r="D2655" t="s">
        <v>410</v>
      </c>
      <c r="E2655" t="s">
        <v>576</v>
      </c>
      <c r="F2655" t="s">
        <v>576</v>
      </c>
      <c r="G2655" t="str">
        <f>VLOOKUP(Table2[[#This Row],[franchID]],TeamsFranchises!$A$1:$D$121,2,FALSE)</f>
        <v>Toronto Blue Jays</v>
      </c>
      <c r="H2655" t="s">
        <v>37</v>
      </c>
      <c r="I2655">
        <v>4</v>
      </c>
      <c r="J2655">
        <v>162</v>
      </c>
      <c r="K2655">
        <v>78</v>
      </c>
      <c r="L2655">
        <v>85</v>
      </c>
      <c r="M2655">
        <v>77</v>
      </c>
      <c r="N2655" t="s">
        <v>51</v>
      </c>
      <c r="O2655" t="s">
        <v>51</v>
      </c>
      <c r="P2655" t="s">
        <v>51</v>
      </c>
      <c r="Q2655">
        <f>IF(Table2[[#This Row],[LgWin]]="Y",1,0)</f>
        <v>0</v>
      </c>
      <c r="R2655" t="s">
        <v>51</v>
      </c>
      <c r="S2655">
        <f>IF(Table2[[#This Row],[WSWin]]="Y",1,0)</f>
        <v>0</v>
      </c>
      <c r="T2655">
        <v>755</v>
      </c>
      <c r="U2655">
        <v>5495</v>
      </c>
      <c r="V2655">
        <v>1364</v>
      </c>
      <c r="W2655">
        <v>319</v>
      </c>
      <c r="X2655">
        <v>21</v>
      </c>
      <c r="Y2655">
        <v>257</v>
      </c>
      <c r="Z2655">
        <v>471</v>
      </c>
      <c r="AA2655">
        <v>1164</v>
      </c>
      <c r="AB2655">
        <v>58</v>
      </c>
      <c r="AC2655">
        <v>20</v>
      </c>
      <c r="AD2655">
        <v>55</v>
      </c>
      <c r="AE2655">
        <v>34</v>
      </c>
      <c r="AF2655">
        <v>728</v>
      </c>
      <c r="AG2655">
        <v>676</v>
      </c>
      <c r="AH2655">
        <v>4.22</v>
      </c>
      <c r="AI2655">
        <v>5</v>
      </c>
      <c r="AJ2655">
        <v>11</v>
      </c>
      <c r="AK2655">
        <v>45</v>
      </c>
      <c r="AL2655">
        <v>4322</v>
      </c>
      <c r="AM2655">
        <v>1407</v>
      </c>
      <c r="AN2655">
        <v>150</v>
      </c>
      <c r="AO2655">
        <v>539</v>
      </c>
      <c r="AP2655">
        <v>1184</v>
      </c>
      <c r="AQ2655">
        <v>92</v>
      </c>
      <c r="AR2655">
        <v>172</v>
      </c>
      <c r="AS2655">
        <v>0.98499999999999999</v>
      </c>
      <c r="AT2655" t="s">
        <v>577</v>
      </c>
      <c r="AU2655" t="s">
        <v>630</v>
      </c>
      <c r="AV2655">
        <v>1625555</v>
      </c>
      <c r="AW2655">
        <v>100</v>
      </c>
      <c r="AX2655">
        <v>100</v>
      </c>
      <c r="AY2655" t="s">
        <v>576</v>
      </c>
      <c r="AZ2655" t="s">
        <v>576</v>
      </c>
      <c r="BA2655" t="s">
        <v>576</v>
      </c>
    </row>
    <row r="2656" spans="1:53" x14ac:dyDescent="0.55000000000000004">
      <c r="A2656">
        <v>2010</v>
      </c>
      <c r="B2656" t="b">
        <f>IF(Table2[[#This Row],[yearID]]&gt;=1903,TRUE,FALSE)</f>
        <v>1</v>
      </c>
      <c r="C2656" t="b">
        <f>IF(Table2[[#This Row],[yearID]]&gt;=1973,TRUE,FALSE)</f>
        <v>1</v>
      </c>
      <c r="D2656" t="s">
        <v>157</v>
      </c>
      <c r="E2656" t="s">
        <v>126</v>
      </c>
      <c r="F2656" t="s">
        <v>398</v>
      </c>
      <c r="G2656" t="str">
        <f>VLOOKUP(Table2[[#This Row],[franchID]],TeamsFranchises!$A$1:$D$121,2,FALSE)</f>
        <v>Washington Nationals</v>
      </c>
      <c r="H2656" t="s">
        <v>37</v>
      </c>
      <c r="I2656">
        <v>5</v>
      </c>
      <c r="J2656">
        <v>162</v>
      </c>
      <c r="K2656">
        <v>81</v>
      </c>
      <c r="L2656">
        <v>69</v>
      </c>
      <c r="M2656">
        <v>93</v>
      </c>
      <c r="N2656" t="s">
        <v>51</v>
      </c>
      <c r="O2656" t="s">
        <v>51</v>
      </c>
      <c r="P2656" t="s">
        <v>51</v>
      </c>
      <c r="Q2656">
        <f>IF(Table2[[#This Row],[LgWin]]="Y",1,0)</f>
        <v>0</v>
      </c>
      <c r="R2656" t="s">
        <v>51</v>
      </c>
      <c r="S2656">
        <f>IF(Table2[[#This Row],[WSWin]]="Y",1,0)</f>
        <v>0</v>
      </c>
      <c r="T2656">
        <v>655</v>
      </c>
      <c r="U2656">
        <v>5418</v>
      </c>
      <c r="V2656">
        <v>1355</v>
      </c>
      <c r="W2656">
        <v>250</v>
      </c>
      <c r="X2656">
        <v>31</v>
      </c>
      <c r="Y2656">
        <v>149</v>
      </c>
      <c r="Z2656">
        <v>503</v>
      </c>
      <c r="AA2656">
        <v>1220</v>
      </c>
      <c r="AB2656">
        <v>110</v>
      </c>
      <c r="AC2656">
        <v>41</v>
      </c>
      <c r="AD2656">
        <v>60</v>
      </c>
      <c r="AE2656">
        <v>47</v>
      </c>
      <c r="AF2656">
        <v>742</v>
      </c>
      <c r="AG2656">
        <v>658</v>
      </c>
      <c r="AH2656">
        <v>4.13</v>
      </c>
      <c r="AI2656">
        <v>2</v>
      </c>
      <c r="AJ2656">
        <v>5</v>
      </c>
      <c r="AK2656">
        <v>37</v>
      </c>
      <c r="AL2656">
        <v>4305</v>
      </c>
      <c r="AM2656">
        <v>1469</v>
      </c>
      <c r="AN2656">
        <v>151</v>
      </c>
      <c r="AO2656">
        <v>512</v>
      </c>
      <c r="AP2656">
        <v>1068</v>
      </c>
      <c r="AQ2656">
        <v>127</v>
      </c>
      <c r="AR2656">
        <v>148</v>
      </c>
      <c r="AS2656">
        <v>0.97899999999999998</v>
      </c>
      <c r="AT2656" t="s">
        <v>110</v>
      </c>
      <c r="AU2656" t="s">
        <v>637</v>
      </c>
      <c r="AV2656">
        <v>1828066</v>
      </c>
      <c r="AW2656">
        <v>99</v>
      </c>
      <c r="AX2656">
        <v>100</v>
      </c>
      <c r="AY2656" t="s">
        <v>398</v>
      </c>
      <c r="AZ2656" t="s">
        <v>551</v>
      </c>
      <c r="BA2656" t="s">
        <v>126</v>
      </c>
    </row>
    <row r="2657" spans="1:53" x14ac:dyDescent="0.55000000000000004">
      <c r="A2657">
        <v>2011</v>
      </c>
      <c r="B2657" t="b">
        <f>IF(Table2[[#This Row],[yearID]]&gt;=1903,TRUE,FALSE)</f>
        <v>1</v>
      </c>
      <c r="C2657" t="b">
        <f>IF(Table2[[#This Row],[yearID]]&gt;=1973,TRUE,FALSE)</f>
        <v>1</v>
      </c>
      <c r="D2657" t="s">
        <v>157</v>
      </c>
      <c r="E2657" t="s">
        <v>601</v>
      </c>
      <c r="F2657" t="s">
        <v>601</v>
      </c>
      <c r="G2657" t="str">
        <f>VLOOKUP(Table2[[#This Row],[franchID]],TeamsFranchises!$A$1:$D$121,2,FALSE)</f>
        <v>Arizona Diamondbacks</v>
      </c>
      <c r="H2657" t="s">
        <v>8</v>
      </c>
      <c r="I2657">
        <v>1</v>
      </c>
      <c r="J2657">
        <v>162</v>
      </c>
      <c r="K2657">
        <v>81</v>
      </c>
      <c r="L2657">
        <v>94</v>
      </c>
      <c r="M2657">
        <v>68</v>
      </c>
      <c r="N2657" t="s">
        <v>76</v>
      </c>
      <c r="O2657" t="s">
        <v>51</v>
      </c>
      <c r="P2657" t="s">
        <v>51</v>
      </c>
      <c r="Q2657">
        <f>IF(Table2[[#This Row],[LgWin]]="Y",1,0)</f>
        <v>0</v>
      </c>
      <c r="R2657" t="s">
        <v>51</v>
      </c>
      <c r="S2657">
        <f>IF(Table2[[#This Row],[WSWin]]="Y",1,0)</f>
        <v>0</v>
      </c>
      <c r="T2657">
        <v>731</v>
      </c>
      <c r="U2657">
        <v>5421</v>
      </c>
      <c r="V2657">
        <v>1357</v>
      </c>
      <c r="W2657">
        <v>293</v>
      </c>
      <c r="X2657">
        <v>37</v>
      </c>
      <c r="Y2657">
        <v>172</v>
      </c>
      <c r="Z2657">
        <v>531</v>
      </c>
      <c r="AA2657">
        <v>1249</v>
      </c>
      <c r="AB2657">
        <v>133</v>
      </c>
      <c r="AC2657">
        <v>55</v>
      </c>
      <c r="AD2657">
        <v>61</v>
      </c>
      <c r="AE2657">
        <v>33</v>
      </c>
      <c r="AF2657">
        <v>662</v>
      </c>
      <c r="AG2657">
        <v>609</v>
      </c>
      <c r="AH2657">
        <v>3.8</v>
      </c>
      <c r="AI2657">
        <v>5</v>
      </c>
      <c r="AJ2657">
        <v>12</v>
      </c>
      <c r="AK2657">
        <v>58</v>
      </c>
      <c r="AL2657">
        <v>4330</v>
      </c>
      <c r="AM2657">
        <v>1414</v>
      </c>
      <c r="AN2657">
        <v>159</v>
      </c>
      <c r="AO2657">
        <v>442</v>
      </c>
      <c r="AP2657">
        <v>1058</v>
      </c>
      <c r="AQ2657">
        <v>90</v>
      </c>
      <c r="AR2657">
        <v>131</v>
      </c>
      <c r="AS2657">
        <v>0.98499999999999999</v>
      </c>
      <c r="AT2657" t="s">
        <v>602</v>
      </c>
      <c r="AU2657" t="s">
        <v>631</v>
      </c>
      <c r="AV2657">
        <v>2105432</v>
      </c>
      <c r="AW2657">
        <v>107</v>
      </c>
      <c r="AX2657">
        <v>106</v>
      </c>
      <c r="AY2657" t="s">
        <v>601</v>
      </c>
      <c r="AZ2657" t="s">
        <v>601</v>
      </c>
      <c r="BA2657" t="s">
        <v>601</v>
      </c>
    </row>
    <row r="2658" spans="1:53" x14ac:dyDescent="0.55000000000000004">
      <c r="A2658">
        <v>2011</v>
      </c>
      <c r="B2658" t="b">
        <f>IF(Table2[[#This Row],[yearID]]&gt;=1903,TRUE,FALSE)</f>
        <v>1</v>
      </c>
      <c r="C2658" t="b">
        <f>IF(Table2[[#This Row],[yearID]]&gt;=1973,TRUE,FALSE)</f>
        <v>1</v>
      </c>
      <c r="D2658" t="s">
        <v>157</v>
      </c>
      <c r="E2658" t="s">
        <v>159</v>
      </c>
      <c r="F2658" t="s">
        <v>159</v>
      </c>
      <c r="G2658" t="str">
        <f>VLOOKUP(Table2[[#This Row],[franchID]],TeamsFranchises!$A$1:$D$121,2,FALSE)</f>
        <v>Atlanta Braves</v>
      </c>
      <c r="H2658" t="s">
        <v>37</v>
      </c>
      <c r="I2658">
        <v>2</v>
      </c>
      <c r="J2658">
        <v>162</v>
      </c>
      <c r="K2658">
        <v>81</v>
      </c>
      <c r="L2658">
        <v>89</v>
      </c>
      <c r="M2658">
        <v>73</v>
      </c>
      <c r="N2658" t="s">
        <v>51</v>
      </c>
      <c r="O2658" t="s">
        <v>51</v>
      </c>
      <c r="P2658" t="s">
        <v>51</v>
      </c>
      <c r="Q2658">
        <f>IF(Table2[[#This Row],[LgWin]]="Y",1,0)</f>
        <v>0</v>
      </c>
      <c r="R2658" t="s">
        <v>51</v>
      </c>
      <c r="S2658">
        <f>IF(Table2[[#This Row],[WSWin]]="Y",1,0)</f>
        <v>0</v>
      </c>
      <c r="T2658">
        <v>641</v>
      </c>
      <c r="U2658">
        <v>5528</v>
      </c>
      <c r="V2658">
        <v>1345</v>
      </c>
      <c r="W2658">
        <v>244</v>
      </c>
      <c r="X2658">
        <v>16</v>
      </c>
      <c r="Y2658">
        <v>173</v>
      </c>
      <c r="Z2658">
        <v>504</v>
      </c>
      <c r="AA2658">
        <v>1260</v>
      </c>
      <c r="AB2658">
        <v>77</v>
      </c>
      <c r="AC2658">
        <v>44</v>
      </c>
      <c r="AD2658">
        <v>28</v>
      </c>
      <c r="AE2658">
        <v>30</v>
      </c>
      <c r="AF2658">
        <v>605</v>
      </c>
      <c r="AG2658">
        <v>572</v>
      </c>
      <c r="AH2658">
        <v>3.48</v>
      </c>
      <c r="AI2658">
        <v>3</v>
      </c>
      <c r="AJ2658">
        <v>16</v>
      </c>
      <c r="AK2658">
        <v>52</v>
      </c>
      <c r="AL2658">
        <v>4439</v>
      </c>
      <c r="AM2658">
        <v>1332</v>
      </c>
      <c r="AN2658">
        <v>125</v>
      </c>
      <c r="AO2658">
        <v>521</v>
      </c>
      <c r="AP2658">
        <v>1332</v>
      </c>
      <c r="AQ2658">
        <v>83</v>
      </c>
      <c r="AR2658">
        <v>131</v>
      </c>
      <c r="AS2658">
        <v>0.98699999999999999</v>
      </c>
      <c r="AT2658" t="s">
        <v>541</v>
      </c>
      <c r="AU2658" t="s">
        <v>597</v>
      </c>
      <c r="AV2658">
        <v>2372940</v>
      </c>
      <c r="AW2658">
        <v>98</v>
      </c>
      <c r="AX2658">
        <v>98</v>
      </c>
      <c r="AY2658" t="s">
        <v>159</v>
      </c>
      <c r="AZ2658" t="s">
        <v>159</v>
      </c>
      <c r="BA2658" t="s">
        <v>159</v>
      </c>
    </row>
    <row r="2659" spans="1:53" x14ac:dyDescent="0.55000000000000004">
      <c r="A2659">
        <v>2011</v>
      </c>
      <c r="B2659" t="b">
        <f>IF(Table2[[#This Row],[yearID]]&gt;=1903,TRUE,FALSE)</f>
        <v>1</v>
      </c>
      <c r="C2659" t="b">
        <f>IF(Table2[[#This Row],[yearID]]&gt;=1973,TRUE,FALSE)</f>
        <v>1</v>
      </c>
      <c r="D2659" t="s">
        <v>410</v>
      </c>
      <c r="E2659" t="s">
        <v>95</v>
      </c>
      <c r="F2659" t="s">
        <v>95</v>
      </c>
      <c r="G2659" t="str">
        <f>VLOOKUP(Table2[[#This Row],[franchID]],TeamsFranchises!$A$1:$D$121,2,FALSE)</f>
        <v>Baltimore Orioles</v>
      </c>
      <c r="H2659" t="s">
        <v>37</v>
      </c>
      <c r="I2659">
        <v>5</v>
      </c>
      <c r="J2659">
        <v>162</v>
      </c>
      <c r="K2659">
        <v>81</v>
      </c>
      <c r="L2659">
        <v>69</v>
      </c>
      <c r="M2659">
        <v>93</v>
      </c>
      <c r="N2659" t="s">
        <v>51</v>
      </c>
      <c r="O2659" t="s">
        <v>51</v>
      </c>
      <c r="P2659" t="s">
        <v>51</v>
      </c>
      <c r="Q2659">
        <f>IF(Table2[[#This Row],[LgWin]]="Y",1,0)</f>
        <v>0</v>
      </c>
      <c r="R2659" t="s">
        <v>51</v>
      </c>
      <c r="S2659">
        <f>IF(Table2[[#This Row],[WSWin]]="Y",1,0)</f>
        <v>0</v>
      </c>
      <c r="T2659">
        <v>708</v>
      </c>
      <c r="U2659">
        <v>5585</v>
      </c>
      <c r="V2659">
        <v>1434</v>
      </c>
      <c r="W2659">
        <v>273</v>
      </c>
      <c r="X2659">
        <v>13</v>
      </c>
      <c r="Y2659">
        <v>191</v>
      </c>
      <c r="Z2659">
        <v>452</v>
      </c>
      <c r="AA2659">
        <v>1120</v>
      </c>
      <c r="AB2659">
        <v>81</v>
      </c>
      <c r="AC2659">
        <v>25</v>
      </c>
      <c r="AD2659">
        <v>52</v>
      </c>
      <c r="AE2659">
        <v>43</v>
      </c>
      <c r="AF2659">
        <v>860</v>
      </c>
      <c r="AG2659">
        <v>786</v>
      </c>
      <c r="AH2659">
        <v>4.8899999999999997</v>
      </c>
      <c r="AI2659">
        <v>3</v>
      </c>
      <c r="AJ2659">
        <v>7</v>
      </c>
      <c r="AK2659">
        <v>32</v>
      </c>
      <c r="AL2659">
        <v>4340</v>
      </c>
      <c r="AM2659">
        <v>1568</v>
      </c>
      <c r="AN2659">
        <v>210</v>
      </c>
      <c r="AO2659">
        <v>535</v>
      </c>
      <c r="AP2659">
        <v>1044</v>
      </c>
      <c r="AQ2659">
        <v>110</v>
      </c>
      <c r="AR2659">
        <v>159</v>
      </c>
      <c r="AS2659">
        <v>0.98199999999999998</v>
      </c>
      <c r="AT2659" t="s">
        <v>218</v>
      </c>
      <c r="AU2659" t="s">
        <v>583</v>
      </c>
      <c r="AV2659">
        <v>1755461</v>
      </c>
      <c r="AW2659">
        <v>96</v>
      </c>
      <c r="AX2659">
        <v>97</v>
      </c>
      <c r="AY2659" t="s">
        <v>95</v>
      </c>
      <c r="AZ2659" t="s">
        <v>95</v>
      </c>
      <c r="BA2659" t="s">
        <v>95</v>
      </c>
    </row>
    <row r="2660" spans="1:53" x14ac:dyDescent="0.55000000000000004">
      <c r="A2660">
        <v>2011</v>
      </c>
      <c r="B2660" t="b">
        <f>IF(Table2[[#This Row],[yearID]]&gt;=1903,TRUE,FALSE)</f>
        <v>1</v>
      </c>
      <c r="C2660" t="b">
        <f>IF(Table2[[#This Row],[yearID]]&gt;=1973,TRUE,FALSE)</f>
        <v>1</v>
      </c>
      <c r="D2660" t="s">
        <v>410</v>
      </c>
      <c r="E2660" t="s">
        <v>54</v>
      </c>
      <c r="F2660" t="s">
        <v>54</v>
      </c>
      <c r="G2660" t="str">
        <f>VLOOKUP(Table2[[#This Row],[franchID]],TeamsFranchises!$A$1:$D$121,2,FALSE)</f>
        <v>Boston Red Sox</v>
      </c>
      <c r="H2660" t="s">
        <v>37</v>
      </c>
      <c r="I2660">
        <v>3</v>
      </c>
      <c r="J2660">
        <v>162</v>
      </c>
      <c r="K2660">
        <v>81</v>
      </c>
      <c r="L2660">
        <v>90</v>
      </c>
      <c r="M2660">
        <v>72</v>
      </c>
      <c r="N2660" t="s">
        <v>51</v>
      </c>
      <c r="O2660" t="s">
        <v>51</v>
      </c>
      <c r="P2660" t="s">
        <v>51</v>
      </c>
      <c r="Q2660">
        <f>IF(Table2[[#This Row],[LgWin]]="Y",1,0)</f>
        <v>0</v>
      </c>
      <c r="R2660" t="s">
        <v>51</v>
      </c>
      <c r="S2660">
        <f>IF(Table2[[#This Row],[WSWin]]="Y",1,0)</f>
        <v>0</v>
      </c>
      <c r="T2660">
        <v>875</v>
      </c>
      <c r="U2660">
        <v>5710</v>
      </c>
      <c r="V2660">
        <v>1600</v>
      </c>
      <c r="W2660">
        <v>352</v>
      </c>
      <c r="X2660">
        <v>35</v>
      </c>
      <c r="Y2660">
        <v>203</v>
      </c>
      <c r="Z2660">
        <v>578</v>
      </c>
      <c r="AA2660">
        <v>1108</v>
      </c>
      <c r="AB2660">
        <v>102</v>
      </c>
      <c r="AC2660">
        <v>42</v>
      </c>
      <c r="AD2660">
        <v>50</v>
      </c>
      <c r="AE2660">
        <v>50</v>
      </c>
      <c r="AF2660">
        <v>737</v>
      </c>
      <c r="AG2660">
        <v>680</v>
      </c>
      <c r="AH2660">
        <v>4.2</v>
      </c>
      <c r="AI2660">
        <v>2</v>
      </c>
      <c r="AJ2660">
        <v>13</v>
      </c>
      <c r="AK2660">
        <v>36</v>
      </c>
      <c r="AL2660">
        <v>4372</v>
      </c>
      <c r="AM2660">
        <v>1366</v>
      </c>
      <c r="AN2660">
        <v>156</v>
      </c>
      <c r="AO2660">
        <v>540</v>
      </c>
      <c r="AP2660">
        <v>1213</v>
      </c>
      <c r="AQ2660">
        <v>92</v>
      </c>
      <c r="AR2660">
        <v>120</v>
      </c>
      <c r="AS2660">
        <v>0.98499999999999999</v>
      </c>
      <c r="AT2660" t="s">
        <v>441</v>
      </c>
      <c r="AU2660" t="s">
        <v>493</v>
      </c>
      <c r="AV2660">
        <v>3054001</v>
      </c>
      <c r="AW2660">
        <v>106</v>
      </c>
      <c r="AX2660">
        <v>105</v>
      </c>
      <c r="AY2660" t="s">
        <v>54</v>
      </c>
      <c r="AZ2660" t="s">
        <v>54</v>
      </c>
      <c r="BA2660" t="s">
        <v>54</v>
      </c>
    </row>
    <row r="2661" spans="1:53" x14ac:dyDescent="0.55000000000000004">
      <c r="A2661">
        <v>2011</v>
      </c>
      <c r="B2661" t="b">
        <f>IF(Table2[[#This Row],[yearID]]&gt;=1903,TRUE,FALSE)</f>
        <v>1</v>
      </c>
      <c r="C2661" t="b">
        <f>IF(Table2[[#This Row],[yearID]]&gt;=1973,TRUE,FALSE)</f>
        <v>1</v>
      </c>
      <c r="D2661" t="s">
        <v>410</v>
      </c>
      <c r="E2661" t="s">
        <v>415</v>
      </c>
      <c r="F2661" t="s">
        <v>416</v>
      </c>
      <c r="G2661" t="str">
        <f>VLOOKUP(Table2[[#This Row],[franchID]],TeamsFranchises!$A$1:$D$121,2,FALSE)</f>
        <v>Chicago White Sox</v>
      </c>
      <c r="H2661" t="s">
        <v>591</v>
      </c>
      <c r="I2661">
        <v>3</v>
      </c>
      <c r="J2661">
        <v>162</v>
      </c>
      <c r="K2661">
        <v>81</v>
      </c>
      <c r="L2661">
        <v>79</v>
      </c>
      <c r="M2661">
        <v>83</v>
      </c>
      <c r="N2661" t="s">
        <v>51</v>
      </c>
      <c r="O2661" t="s">
        <v>51</v>
      </c>
      <c r="P2661" t="s">
        <v>51</v>
      </c>
      <c r="Q2661">
        <f>IF(Table2[[#This Row],[LgWin]]="Y",1,0)</f>
        <v>0</v>
      </c>
      <c r="R2661" t="s">
        <v>51</v>
      </c>
      <c r="S2661">
        <f>IF(Table2[[#This Row],[WSWin]]="Y",1,0)</f>
        <v>0</v>
      </c>
      <c r="T2661">
        <v>654</v>
      </c>
      <c r="U2661">
        <v>5502</v>
      </c>
      <c r="V2661">
        <v>1387</v>
      </c>
      <c r="W2661">
        <v>252</v>
      </c>
      <c r="X2661">
        <v>16</v>
      </c>
      <c r="Y2661">
        <v>154</v>
      </c>
      <c r="Z2661">
        <v>475</v>
      </c>
      <c r="AA2661">
        <v>989</v>
      </c>
      <c r="AB2661">
        <v>81</v>
      </c>
      <c r="AC2661">
        <v>53</v>
      </c>
      <c r="AD2661">
        <v>84</v>
      </c>
      <c r="AE2661">
        <v>46</v>
      </c>
      <c r="AF2661">
        <v>706</v>
      </c>
      <c r="AG2661">
        <v>665</v>
      </c>
      <c r="AH2661">
        <v>4.0999999999999996</v>
      </c>
      <c r="AI2661">
        <v>6</v>
      </c>
      <c r="AJ2661">
        <v>14</v>
      </c>
      <c r="AK2661">
        <v>42</v>
      </c>
      <c r="AL2661">
        <v>4380</v>
      </c>
      <c r="AM2661">
        <v>1463</v>
      </c>
      <c r="AN2661">
        <v>147</v>
      </c>
      <c r="AO2661">
        <v>439</v>
      </c>
      <c r="AP2661">
        <v>1220</v>
      </c>
      <c r="AQ2661">
        <v>79</v>
      </c>
      <c r="AR2661">
        <v>129</v>
      </c>
      <c r="AS2661">
        <v>0.98699999999999999</v>
      </c>
      <c r="AT2661" t="s">
        <v>417</v>
      </c>
      <c r="AU2661" t="s">
        <v>617</v>
      </c>
      <c r="AV2661">
        <v>2001117</v>
      </c>
      <c r="AW2661">
        <v>99</v>
      </c>
      <c r="AX2661">
        <v>100</v>
      </c>
      <c r="AY2661" t="s">
        <v>416</v>
      </c>
      <c r="AZ2661" t="s">
        <v>415</v>
      </c>
      <c r="BA2661" t="s">
        <v>415</v>
      </c>
    </row>
    <row r="2662" spans="1:53" x14ac:dyDescent="0.55000000000000004">
      <c r="A2662">
        <v>2011</v>
      </c>
      <c r="B2662" t="b">
        <f>IF(Table2[[#This Row],[yearID]]&gt;=1903,TRUE,FALSE)</f>
        <v>1</v>
      </c>
      <c r="C2662" t="b">
        <f>IF(Table2[[#This Row],[yearID]]&gt;=1973,TRUE,FALSE)</f>
        <v>1</v>
      </c>
      <c r="D2662" t="s">
        <v>157</v>
      </c>
      <c r="E2662" t="s">
        <v>161</v>
      </c>
      <c r="F2662" t="s">
        <v>162</v>
      </c>
      <c r="G2662" t="str">
        <f>VLOOKUP(Table2[[#This Row],[franchID]],TeamsFranchises!$A$1:$D$121,2,FALSE)</f>
        <v>Chicago Cubs</v>
      </c>
      <c r="H2662" t="s">
        <v>591</v>
      </c>
      <c r="I2662">
        <v>5</v>
      </c>
      <c r="J2662">
        <v>162</v>
      </c>
      <c r="K2662">
        <v>81</v>
      </c>
      <c r="L2662">
        <v>71</v>
      </c>
      <c r="M2662">
        <v>91</v>
      </c>
      <c r="N2662" t="s">
        <v>51</v>
      </c>
      <c r="O2662" t="s">
        <v>51</v>
      </c>
      <c r="P2662" t="s">
        <v>51</v>
      </c>
      <c r="Q2662">
        <f>IF(Table2[[#This Row],[LgWin]]="Y",1,0)</f>
        <v>0</v>
      </c>
      <c r="R2662" t="s">
        <v>51</v>
      </c>
      <c r="S2662">
        <f>IF(Table2[[#This Row],[WSWin]]="Y",1,0)</f>
        <v>0</v>
      </c>
      <c r="T2662">
        <v>654</v>
      </c>
      <c r="U2662">
        <v>5549</v>
      </c>
      <c r="V2662">
        <v>1423</v>
      </c>
      <c r="W2662">
        <v>285</v>
      </c>
      <c r="X2662">
        <v>36</v>
      </c>
      <c r="Y2662">
        <v>148</v>
      </c>
      <c r="Z2662">
        <v>425</v>
      </c>
      <c r="AA2662">
        <v>1202</v>
      </c>
      <c r="AB2662">
        <v>69</v>
      </c>
      <c r="AC2662">
        <v>23</v>
      </c>
      <c r="AD2662">
        <v>59</v>
      </c>
      <c r="AE2662">
        <v>35</v>
      </c>
      <c r="AF2662">
        <v>756</v>
      </c>
      <c r="AG2662">
        <v>690</v>
      </c>
      <c r="AH2662">
        <v>4.33</v>
      </c>
      <c r="AI2662">
        <v>4</v>
      </c>
      <c r="AJ2662">
        <v>5</v>
      </c>
      <c r="AK2662">
        <v>40</v>
      </c>
      <c r="AL2662">
        <v>4303</v>
      </c>
      <c r="AM2662">
        <v>1439</v>
      </c>
      <c r="AN2662">
        <v>162</v>
      </c>
      <c r="AO2662">
        <v>580</v>
      </c>
      <c r="AP2662">
        <v>1224</v>
      </c>
      <c r="AQ2662">
        <v>134</v>
      </c>
      <c r="AR2662">
        <v>128</v>
      </c>
      <c r="AS2662">
        <v>0.97799999999999998</v>
      </c>
      <c r="AT2662" t="s">
        <v>434</v>
      </c>
      <c r="AU2662" t="s">
        <v>473</v>
      </c>
      <c r="AV2662">
        <v>3017966</v>
      </c>
      <c r="AW2662">
        <v>96</v>
      </c>
      <c r="AX2662">
        <v>97</v>
      </c>
      <c r="AY2662" t="s">
        <v>162</v>
      </c>
      <c r="AZ2662" t="s">
        <v>161</v>
      </c>
      <c r="BA2662" t="s">
        <v>161</v>
      </c>
    </row>
    <row r="2663" spans="1:53" x14ac:dyDescent="0.55000000000000004">
      <c r="A2663">
        <v>2011</v>
      </c>
      <c r="B2663" t="b">
        <f>IF(Table2[[#This Row],[yearID]]&gt;=1903,TRUE,FALSE)</f>
        <v>1</v>
      </c>
      <c r="C2663" t="b">
        <f>IF(Table2[[#This Row],[yearID]]&gt;=1973,TRUE,FALSE)</f>
        <v>1</v>
      </c>
      <c r="D2663" t="s">
        <v>157</v>
      </c>
      <c r="E2663" t="s">
        <v>167</v>
      </c>
      <c r="F2663" t="s">
        <v>167</v>
      </c>
      <c r="G2663" t="str">
        <f>VLOOKUP(Table2[[#This Row],[franchID]],TeamsFranchises!$A$1:$D$121,2,FALSE)</f>
        <v>Cincinnati Reds</v>
      </c>
      <c r="H2663" t="s">
        <v>591</v>
      </c>
      <c r="I2663">
        <v>3</v>
      </c>
      <c r="J2663">
        <v>162</v>
      </c>
      <c r="K2663">
        <v>81</v>
      </c>
      <c r="L2663">
        <v>79</v>
      </c>
      <c r="M2663">
        <v>83</v>
      </c>
      <c r="N2663" t="s">
        <v>51</v>
      </c>
      <c r="O2663" t="s">
        <v>51</v>
      </c>
      <c r="P2663" t="s">
        <v>51</v>
      </c>
      <c r="Q2663">
        <f>IF(Table2[[#This Row],[LgWin]]="Y",1,0)</f>
        <v>0</v>
      </c>
      <c r="R2663" t="s">
        <v>51</v>
      </c>
      <c r="S2663">
        <f>IF(Table2[[#This Row],[WSWin]]="Y",1,0)</f>
        <v>0</v>
      </c>
      <c r="T2663">
        <v>735</v>
      </c>
      <c r="U2663">
        <v>5612</v>
      </c>
      <c r="V2663">
        <v>1438</v>
      </c>
      <c r="W2663">
        <v>264</v>
      </c>
      <c r="X2663">
        <v>19</v>
      </c>
      <c r="Y2663">
        <v>183</v>
      </c>
      <c r="Z2663">
        <v>535</v>
      </c>
      <c r="AA2663">
        <v>1250</v>
      </c>
      <c r="AB2663">
        <v>97</v>
      </c>
      <c r="AC2663">
        <v>50</v>
      </c>
      <c r="AD2663">
        <v>63</v>
      </c>
      <c r="AE2663">
        <v>40</v>
      </c>
      <c r="AF2663">
        <v>720</v>
      </c>
      <c r="AG2663">
        <v>678</v>
      </c>
      <c r="AH2663">
        <v>4.16</v>
      </c>
      <c r="AI2663">
        <v>4</v>
      </c>
      <c r="AJ2663">
        <v>5</v>
      </c>
      <c r="AK2663">
        <v>39</v>
      </c>
      <c r="AL2663">
        <v>4403</v>
      </c>
      <c r="AM2663">
        <v>1414</v>
      </c>
      <c r="AN2663">
        <v>185</v>
      </c>
      <c r="AO2663">
        <v>539</v>
      </c>
      <c r="AP2663">
        <v>1112</v>
      </c>
      <c r="AQ2663">
        <v>91</v>
      </c>
      <c r="AR2663">
        <v>146</v>
      </c>
      <c r="AS2663">
        <v>0.98499999999999999</v>
      </c>
      <c r="AT2663" t="s">
        <v>165</v>
      </c>
      <c r="AU2663" t="s">
        <v>618</v>
      </c>
      <c r="AV2663">
        <v>2213588</v>
      </c>
      <c r="AW2663">
        <v>107</v>
      </c>
      <c r="AX2663">
        <v>106</v>
      </c>
      <c r="AY2663" t="s">
        <v>167</v>
      </c>
      <c r="AZ2663" t="s">
        <v>167</v>
      </c>
      <c r="BA2663" t="s">
        <v>167</v>
      </c>
    </row>
    <row r="2664" spans="1:53" x14ac:dyDescent="0.55000000000000004">
      <c r="A2664">
        <v>2011</v>
      </c>
      <c r="B2664" t="b">
        <f>IF(Table2[[#This Row],[yearID]]&gt;=1903,TRUE,FALSE)</f>
        <v>1</v>
      </c>
      <c r="C2664" t="b">
        <f>IF(Table2[[#This Row],[yearID]]&gt;=1973,TRUE,FALSE)</f>
        <v>1</v>
      </c>
      <c r="D2664" t="s">
        <v>410</v>
      </c>
      <c r="E2664" t="s">
        <v>64</v>
      </c>
      <c r="F2664" t="s">
        <v>64</v>
      </c>
      <c r="G2664" t="str">
        <f>VLOOKUP(Table2[[#This Row],[franchID]],TeamsFranchises!$A$1:$D$121,2,FALSE)</f>
        <v>Cleveland Indians</v>
      </c>
      <c r="H2664" t="s">
        <v>591</v>
      </c>
      <c r="I2664">
        <v>2</v>
      </c>
      <c r="J2664">
        <v>162</v>
      </c>
      <c r="K2664">
        <v>81</v>
      </c>
      <c r="L2664">
        <v>80</v>
      </c>
      <c r="M2664">
        <v>82</v>
      </c>
      <c r="N2664" t="s">
        <v>51</v>
      </c>
      <c r="O2664" t="s">
        <v>51</v>
      </c>
      <c r="P2664" t="s">
        <v>51</v>
      </c>
      <c r="Q2664">
        <f>IF(Table2[[#This Row],[LgWin]]="Y",1,0)</f>
        <v>0</v>
      </c>
      <c r="R2664" t="s">
        <v>51</v>
      </c>
      <c r="S2664">
        <f>IF(Table2[[#This Row],[WSWin]]="Y",1,0)</f>
        <v>0</v>
      </c>
      <c r="T2664">
        <v>704</v>
      </c>
      <c r="U2664">
        <v>5509</v>
      </c>
      <c r="V2664">
        <v>1380</v>
      </c>
      <c r="W2664">
        <v>290</v>
      </c>
      <c r="X2664">
        <v>26</v>
      </c>
      <c r="Y2664">
        <v>154</v>
      </c>
      <c r="Z2664">
        <v>494</v>
      </c>
      <c r="AA2664">
        <v>1269</v>
      </c>
      <c r="AB2664">
        <v>89</v>
      </c>
      <c r="AC2664">
        <v>42</v>
      </c>
      <c r="AD2664">
        <v>65</v>
      </c>
      <c r="AE2664">
        <v>43</v>
      </c>
      <c r="AF2664">
        <v>760</v>
      </c>
      <c r="AG2664">
        <v>683</v>
      </c>
      <c r="AH2664">
        <v>4.2300000000000004</v>
      </c>
      <c r="AI2664">
        <v>2</v>
      </c>
      <c r="AJ2664">
        <v>4</v>
      </c>
      <c r="AK2664">
        <v>38</v>
      </c>
      <c r="AL2664">
        <v>4360</v>
      </c>
      <c r="AM2664">
        <v>1482</v>
      </c>
      <c r="AN2664">
        <v>153</v>
      </c>
      <c r="AO2664">
        <v>463</v>
      </c>
      <c r="AP2664">
        <v>1024</v>
      </c>
      <c r="AQ2664">
        <v>110</v>
      </c>
      <c r="AR2664">
        <v>130</v>
      </c>
      <c r="AS2664">
        <v>0.98199999999999998</v>
      </c>
      <c r="AT2664" t="s">
        <v>487</v>
      </c>
      <c r="AU2664" t="s">
        <v>592</v>
      </c>
      <c r="AV2664">
        <v>1840835</v>
      </c>
      <c r="AW2664">
        <v>96</v>
      </c>
      <c r="AX2664">
        <v>97</v>
      </c>
      <c r="AY2664" t="s">
        <v>64</v>
      </c>
      <c r="AZ2664" t="s">
        <v>64</v>
      </c>
      <c r="BA2664" t="s">
        <v>64</v>
      </c>
    </row>
    <row r="2665" spans="1:53" x14ac:dyDescent="0.55000000000000004">
      <c r="A2665">
        <v>2011</v>
      </c>
      <c r="B2665" t="b">
        <f>IF(Table2[[#This Row],[yearID]]&gt;=1903,TRUE,FALSE)</f>
        <v>1</v>
      </c>
      <c r="C2665" t="b">
        <f>IF(Table2[[#This Row],[yearID]]&gt;=1973,TRUE,FALSE)</f>
        <v>1</v>
      </c>
      <c r="D2665" t="s">
        <v>157</v>
      </c>
      <c r="E2665" t="s">
        <v>241</v>
      </c>
      <c r="F2665" t="s">
        <v>241</v>
      </c>
      <c r="G2665" t="str">
        <f>VLOOKUP(Table2[[#This Row],[franchID]],TeamsFranchises!$A$1:$D$121,2,FALSE)</f>
        <v>Colorado Rockies</v>
      </c>
      <c r="H2665" t="s">
        <v>8</v>
      </c>
      <c r="I2665">
        <v>4</v>
      </c>
      <c r="J2665">
        <v>162</v>
      </c>
      <c r="K2665">
        <v>81</v>
      </c>
      <c r="L2665">
        <v>73</v>
      </c>
      <c r="M2665">
        <v>89</v>
      </c>
      <c r="N2665" t="s">
        <v>51</v>
      </c>
      <c r="O2665" t="s">
        <v>51</v>
      </c>
      <c r="P2665" t="s">
        <v>51</v>
      </c>
      <c r="Q2665">
        <f>IF(Table2[[#This Row],[LgWin]]="Y",1,0)</f>
        <v>0</v>
      </c>
      <c r="R2665" t="s">
        <v>51</v>
      </c>
      <c r="S2665">
        <f>IF(Table2[[#This Row],[WSWin]]="Y",1,0)</f>
        <v>0</v>
      </c>
      <c r="T2665">
        <v>735</v>
      </c>
      <c r="U2665">
        <v>5544</v>
      </c>
      <c r="V2665">
        <v>1429</v>
      </c>
      <c r="W2665">
        <v>274</v>
      </c>
      <c r="X2665">
        <v>40</v>
      </c>
      <c r="Y2665">
        <v>163</v>
      </c>
      <c r="Z2665">
        <v>555</v>
      </c>
      <c r="AA2665">
        <v>1201</v>
      </c>
      <c r="AB2665">
        <v>118</v>
      </c>
      <c r="AC2665">
        <v>42</v>
      </c>
      <c r="AD2665">
        <v>57</v>
      </c>
      <c r="AE2665">
        <v>44</v>
      </c>
      <c r="AF2665">
        <v>774</v>
      </c>
      <c r="AG2665">
        <v>713</v>
      </c>
      <c r="AH2665">
        <v>4.43</v>
      </c>
      <c r="AI2665">
        <v>5</v>
      </c>
      <c r="AJ2665">
        <v>7</v>
      </c>
      <c r="AK2665">
        <v>41</v>
      </c>
      <c r="AL2665">
        <v>4343</v>
      </c>
      <c r="AM2665">
        <v>1471</v>
      </c>
      <c r="AN2665">
        <v>176</v>
      </c>
      <c r="AO2665">
        <v>522</v>
      </c>
      <c r="AP2665">
        <v>1118</v>
      </c>
      <c r="AQ2665">
        <v>98</v>
      </c>
      <c r="AR2665">
        <v>156</v>
      </c>
      <c r="AS2665">
        <v>0.98399999999999999</v>
      </c>
      <c r="AT2665" t="s">
        <v>584</v>
      </c>
      <c r="AU2665" t="s">
        <v>594</v>
      </c>
      <c r="AV2665">
        <v>2909777</v>
      </c>
      <c r="AW2665">
        <v>116</v>
      </c>
      <c r="AX2665">
        <v>116</v>
      </c>
      <c r="AY2665" t="s">
        <v>241</v>
      </c>
      <c r="AZ2665" t="s">
        <v>241</v>
      </c>
      <c r="BA2665" t="s">
        <v>241</v>
      </c>
    </row>
    <row r="2666" spans="1:53" x14ac:dyDescent="0.55000000000000004">
      <c r="A2666">
        <v>2011</v>
      </c>
      <c r="B2666" t="b">
        <f>IF(Table2[[#This Row],[yearID]]&gt;=1903,TRUE,FALSE)</f>
        <v>1</v>
      </c>
      <c r="C2666" t="b">
        <f>IF(Table2[[#This Row],[yearID]]&gt;=1973,TRUE,FALSE)</f>
        <v>1</v>
      </c>
      <c r="D2666" t="s">
        <v>410</v>
      </c>
      <c r="E2666" t="s">
        <v>419</v>
      </c>
      <c r="F2666" t="s">
        <v>419</v>
      </c>
      <c r="G2666" t="str">
        <f>VLOOKUP(Table2[[#This Row],[franchID]],TeamsFranchises!$A$1:$D$121,2,FALSE)</f>
        <v>Detroit Tigers</v>
      </c>
      <c r="H2666" t="s">
        <v>591</v>
      </c>
      <c r="I2666">
        <v>1</v>
      </c>
      <c r="J2666">
        <v>162</v>
      </c>
      <c r="K2666">
        <v>81</v>
      </c>
      <c r="L2666">
        <v>95</v>
      </c>
      <c r="M2666">
        <v>67</v>
      </c>
      <c r="N2666" t="s">
        <v>76</v>
      </c>
      <c r="O2666" t="s">
        <v>51</v>
      </c>
      <c r="P2666" t="s">
        <v>51</v>
      </c>
      <c r="Q2666">
        <f>IF(Table2[[#This Row],[LgWin]]="Y",1,0)</f>
        <v>0</v>
      </c>
      <c r="R2666" t="s">
        <v>51</v>
      </c>
      <c r="S2666">
        <f>IF(Table2[[#This Row],[WSWin]]="Y",1,0)</f>
        <v>0</v>
      </c>
      <c r="T2666">
        <v>787</v>
      </c>
      <c r="U2666">
        <v>5563</v>
      </c>
      <c r="V2666">
        <v>1540</v>
      </c>
      <c r="W2666">
        <v>297</v>
      </c>
      <c r="X2666">
        <v>34</v>
      </c>
      <c r="Y2666">
        <v>169</v>
      </c>
      <c r="Z2666">
        <v>521</v>
      </c>
      <c r="AA2666">
        <v>1143</v>
      </c>
      <c r="AB2666">
        <v>49</v>
      </c>
      <c r="AC2666">
        <v>20</v>
      </c>
      <c r="AD2666">
        <v>39</v>
      </c>
      <c r="AE2666">
        <v>58</v>
      </c>
      <c r="AF2666">
        <v>711</v>
      </c>
      <c r="AG2666">
        <v>647</v>
      </c>
      <c r="AH2666">
        <v>4.04</v>
      </c>
      <c r="AI2666">
        <v>4</v>
      </c>
      <c r="AJ2666">
        <v>14</v>
      </c>
      <c r="AK2666">
        <v>52</v>
      </c>
      <c r="AL2666">
        <v>4320</v>
      </c>
      <c r="AM2666">
        <v>1406</v>
      </c>
      <c r="AN2666">
        <v>149</v>
      </c>
      <c r="AO2666">
        <v>492</v>
      </c>
      <c r="AP2666">
        <v>1115</v>
      </c>
      <c r="AQ2666">
        <v>103</v>
      </c>
      <c r="AR2666">
        <v>148</v>
      </c>
      <c r="AS2666">
        <v>0.98299999999999998</v>
      </c>
      <c r="AT2666" t="s">
        <v>420</v>
      </c>
      <c r="AU2666" t="s">
        <v>610</v>
      </c>
      <c r="AV2666">
        <v>2642045</v>
      </c>
      <c r="AW2666">
        <v>103</v>
      </c>
      <c r="AX2666">
        <v>102</v>
      </c>
      <c r="AY2666" t="s">
        <v>419</v>
      </c>
      <c r="AZ2666" t="s">
        <v>419</v>
      </c>
      <c r="BA2666" t="s">
        <v>419</v>
      </c>
    </row>
    <row r="2667" spans="1:53" x14ac:dyDescent="0.55000000000000004">
      <c r="A2667">
        <v>2011</v>
      </c>
      <c r="B2667" t="b">
        <f>IF(Table2[[#This Row],[yearID]]&gt;=1903,TRUE,FALSE)</f>
        <v>1</v>
      </c>
      <c r="C2667" t="b">
        <f>IF(Table2[[#This Row],[yearID]]&gt;=1973,TRUE,FALSE)</f>
        <v>1</v>
      </c>
      <c r="D2667" t="s">
        <v>157</v>
      </c>
      <c r="E2667" t="s">
        <v>586</v>
      </c>
      <c r="F2667" t="s">
        <v>587</v>
      </c>
      <c r="G2667" t="str">
        <f>VLOOKUP(Table2[[#This Row],[franchID]],TeamsFranchises!$A$1:$D$121,2,FALSE)</f>
        <v>Florida Marlins</v>
      </c>
      <c r="H2667" t="s">
        <v>37</v>
      </c>
      <c r="I2667">
        <v>5</v>
      </c>
      <c r="J2667">
        <v>162</v>
      </c>
      <c r="K2667">
        <v>78</v>
      </c>
      <c r="L2667">
        <v>72</v>
      </c>
      <c r="M2667">
        <v>90</v>
      </c>
      <c r="N2667" t="s">
        <v>51</v>
      </c>
      <c r="O2667" t="s">
        <v>51</v>
      </c>
      <c r="P2667" t="s">
        <v>51</v>
      </c>
      <c r="Q2667">
        <f>IF(Table2[[#This Row],[LgWin]]="Y",1,0)</f>
        <v>0</v>
      </c>
      <c r="R2667" t="s">
        <v>51</v>
      </c>
      <c r="S2667">
        <f>IF(Table2[[#This Row],[WSWin]]="Y",1,0)</f>
        <v>0</v>
      </c>
      <c r="T2667">
        <v>625</v>
      </c>
      <c r="U2667">
        <v>5508</v>
      </c>
      <c r="V2667">
        <v>1358</v>
      </c>
      <c r="W2667">
        <v>274</v>
      </c>
      <c r="X2667">
        <v>30</v>
      </c>
      <c r="Y2667">
        <v>149</v>
      </c>
      <c r="Z2667">
        <v>542</v>
      </c>
      <c r="AA2667">
        <v>1244</v>
      </c>
      <c r="AB2667">
        <v>95</v>
      </c>
      <c r="AC2667">
        <v>41</v>
      </c>
      <c r="AD2667">
        <v>51</v>
      </c>
      <c r="AE2667">
        <v>42</v>
      </c>
      <c r="AF2667">
        <v>702</v>
      </c>
      <c r="AG2667">
        <v>640</v>
      </c>
      <c r="AH2667">
        <v>3.95</v>
      </c>
      <c r="AI2667">
        <v>7</v>
      </c>
      <c r="AJ2667">
        <v>11</v>
      </c>
      <c r="AK2667">
        <v>40</v>
      </c>
      <c r="AL2667">
        <v>4379</v>
      </c>
      <c r="AM2667">
        <v>1403</v>
      </c>
      <c r="AN2667">
        <v>149</v>
      </c>
      <c r="AO2667">
        <v>500</v>
      </c>
      <c r="AP2667">
        <v>1218</v>
      </c>
      <c r="AQ2667">
        <v>93</v>
      </c>
      <c r="AR2667">
        <v>126</v>
      </c>
      <c r="AS2667">
        <v>0.98499999999999999</v>
      </c>
      <c r="AT2667" t="s">
        <v>588</v>
      </c>
      <c r="AU2667" t="s">
        <v>642</v>
      </c>
      <c r="AV2667">
        <v>1477462</v>
      </c>
      <c r="AW2667">
        <v>99</v>
      </c>
      <c r="AX2667">
        <v>100</v>
      </c>
      <c r="AY2667" t="s">
        <v>587</v>
      </c>
      <c r="AZ2667" t="s">
        <v>586</v>
      </c>
      <c r="BA2667" t="s">
        <v>586</v>
      </c>
    </row>
    <row r="2668" spans="1:53" x14ac:dyDescent="0.55000000000000004">
      <c r="A2668">
        <v>2011</v>
      </c>
      <c r="B2668" t="b">
        <f>IF(Table2[[#This Row],[yearID]]&gt;=1903,TRUE,FALSE)</f>
        <v>1</v>
      </c>
      <c r="C2668" t="b">
        <f>IF(Table2[[#This Row],[yearID]]&gt;=1973,TRUE,FALSE)</f>
        <v>1</v>
      </c>
      <c r="D2668" t="s">
        <v>157</v>
      </c>
      <c r="E2668" t="s">
        <v>528</v>
      </c>
      <c r="F2668" t="s">
        <v>528</v>
      </c>
      <c r="G2668" t="str">
        <f>VLOOKUP(Table2[[#This Row],[franchID]],TeamsFranchises!$A$1:$D$121,2,FALSE)</f>
        <v>Houston Astros</v>
      </c>
      <c r="H2668" t="s">
        <v>591</v>
      </c>
      <c r="I2668">
        <v>6</v>
      </c>
      <c r="J2668">
        <v>162</v>
      </c>
      <c r="K2668">
        <v>81</v>
      </c>
      <c r="L2668">
        <v>56</v>
      </c>
      <c r="M2668">
        <v>106</v>
      </c>
      <c r="N2668" t="s">
        <v>51</v>
      </c>
      <c r="O2668" t="s">
        <v>51</v>
      </c>
      <c r="P2668" t="s">
        <v>51</v>
      </c>
      <c r="Q2668">
        <f>IF(Table2[[#This Row],[LgWin]]="Y",1,0)</f>
        <v>0</v>
      </c>
      <c r="R2668" t="s">
        <v>51</v>
      </c>
      <c r="S2668">
        <f>IF(Table2[[#This Row],[WSWin]]="Y",1,0)</f>
        <v>0</v>
      </c>
      <c r="T2668">
        <v>615</v>
      </c>
      <c r="U2668">
        <v>5598</v>
      </c>
      <c r="V2668">
        <v>1442</v>
      </c>
      <c r="W2668">
        <v>309</v>
      </c>
      <c r="X2668">
        <v>28</v>
      </c>
      <c r="Y2668">
        <v>95</v>
      </c>
      <c r="Z2668">
        <v>401</v>
      </c>
      <c r="AA2668">
        <v>1164</v>
      </c>
      <c r="AB2668">
        <v>118</v>
      </c>
      <c r="AC2668">
        <v>33</v>
      </c>
      <c r="AD2668">
        <v>46</v>
      </c>
      <c r="AE2668">
        <v>37</v>
      </c>
      <c r="AF2668">
        <v>796</v>
      </c>
      <c r="AG2668">
        <v>719</v>
      </c>
      <c r="AH2668">
        <v>4.51</v>
      </c>
      <c r="AI2668">
        <v>2</v>
      </c>
      <c r="AJ2668">
        <v>6</v>
      </c>
      <c r="AK2668">
        <v>25</v>
      </c>
      <c r="AL2668">
        <v>4305</v>
      </c>
      <c r="AM2668">
        <v>1477</v>
      </c>
      <c r="AN2668">
        <v>188</v>
      </c>
      <c r="AO2668">
        <v>560</v>
      </c>
      <c r="AP2668">
        <v>1191</v>
      </c>
      <c r="AQ2668">
        <v>116</v>
      </c>
      <c r="AR2668">
        <v>140</v>
      </c>
      <c r="AS2668">
        <v>0.98099999999999998</v>
      </c>
      <c r="AT2668" t="s">
        <v>539</v>
      </c>
      <c r="AU2668" t="s">
        <v>616</v>
      </c>
      <c r="AV2668">
        <v>2067016</v>
      </c>
      <c r="AW2668">
        <v>102</v>
      </c>
      <c r="AX2668">
        <v>104</v>
      </c>
      <c r="AY2668" t="s">
        <v>528</v>
      </c>
      <c r="AZ2668" t="s">
        <v>528</v>
      </c>
      <c r="BA2668" t="s">
        <v>528</v>
      </c>
    </row>
    <row r="2669" spans="1:53" x14ac:dyDescent="0.55000000000000004">
      <c r="A2669">
        <v>2011</v>
      </c>
      <c r="B2669" t="b">
        <f>IF(Table2[[#This Row],[yearID]]&gt;=1903,TRUE,FALSE)</f>
        <v>1</v>
      </c>
      <c r="C2669" t="b">
        <f>IF(Table2[[#This Row],[yearID]]&gt;=1973,TRUE,FALSE)</f>
        <v>1</v>
      </c>
      <c r="D2669" t="s">
        <v>410</v>
      </c>
      <c r="E2669" t="s">
        <v>509</v>
      </c>
      <c r="F2669" t="s">
        <v>548</v>
      </c>
      <c r="G2669" t="str">
        <f>VLOOKUP(Table2[[#This Row],[franchID]],TeamsFranchises!$A$1:$D$121,2,FALSE)</f>
        <v>Kansas City Royals</v>
      </c>
      <c r="H2669" t="s">
        <v>591</v>
      </c>
      <c r="I2669">
        <v>4</v>
      </c>
      <c r="J2669">
        <v>162</v>
      </c>
      <c r="K2669">
        <v>81</v>
      </c>
      <c r="L2669">
        <v>71</v>
      </c>
      <c r="M2669">
        <v>91</v>
      </c>
      <c r="N2669" t="s">
        <v>51</v>
      </c>
      <c r="O2669" t="s">
        <v>51</v>
      </c>
      <c r="P2669" t="s">
        <v>51</v>
      </c>
      <c r="Q2669">
        <f>IF(Table2[[#This Row],[LgWin]]="Y",1,0)</f>
        <v>0</v>
      </c>
      <c r="R2669" t="s">
        <v>51</v>
      </c>
      <c r="S2669">
        <f>IF(Table2[[#This Row],[WSWin]]="Y",1,0)</f>
        <v>0</v>
      </c>
      <c r="T2669">
        <v>730</v>
      </c>
      <c r="U2669">
        <v>5672</v>
      </c>
      <c r="V2669">
        <v>1560</v>
      </c>
      <c r="W2669">
        <v>325</v>
      </c>
      <c r="X2669">
        <v>41</v>
      </c>
      <c r="Y2669">
        <v>129</v>
      </c>
      <c r="Z2669">
        <v>442</v>
      </c>
      <c r="AA2669">
        <v>1006</v>
      </c>
      <c r="AB2669">
        <v>153</v>
      </c>
      <c r="AC2669">
        <v>58</v>
      </c>
      <c r="AD2669">
        <v>39</v>
      </c>
      <c r="AE2669">
        <v>57</v>
      </c>
      <c r="AF2669">
        <v>762</v>
      </c>
      <c r="AG2669">
        <v>716</v>
      </c>
      <c r="AH2669">
        <v>4.4400000000000004</v>
      </c>
      <c r="AI2669">
        <v>2</v>
      </c>
      <c r="AJ2669">
        <v>6</v>
      </c>
      <c r="AK2669">
        <v>37</v>
      </c>
      <c r="AL2669">
        <v>4354</v>
      </c>
      <c r="AM2669">
        <v>1487</v>
      </c>
      <c r="AN2669">
        <v>163</v>
      </c>
      <c r="AO2669">
        <v>557</v>
      </c>
      <c r="AP2669">
        <v>1080</v>
      </c>
      <c r="AQ2669">
        <v>95</v>
      </c>
      <c r="AR2669">
        <v>149</v>
      </c>
      <c r="AS2669">
        <v>0.98499999999999999</v>
      </c>
      <c r="AT2669" t="s">
        <v>549</v>
      </c>
      <c r="AU2669" t="s">
        <v>590</v>
      </c>
      <c r="AV2669">
        <v>1724450</v>
      </c>
      <c r="AW2669">
        <v>101</v>
      </c>
      <c r="AX2669">
        <v>101</v>
      </c>
      <c r="AY2669" t="s">
        <v>548</v>
      </c>
      <c r="AZ2669" t="s">
        <v>509</v>
      </c>
      <c r="BA2669" t="s">
        <v>509</v>
      </c>
    </row>
    <row r="2670" spans="1:53" x14ac:dyDescent="0.55000000000000004">
      <c r="A2670">
        <v>2011</v>
      </c>
      <c r="B2670" t="b">
        <f>IF(Table2[[#This Row],[yearID]]&gt;=1903,TRUE,FALSE)</f>
        <v>1</v>
      </c>
      <c r="C2670" t="b">
        <f>IF(Table2[[#This Row],[yearID]]&gt;=1973,TRUE,FALSE)</f>
        <v>1</v>
      </c>
      <c r="D2670" t="s">
        <v>410</v>
      </c>
      <c r="E2670" t="s">
        <v>519</v>
      </c>
      <c r="F2670" t="s">
        <v>520</v>
      </c>
      <c r="G2670" t="str">
        <f>VLOOKUP(Table2[[#This Row],[franchID]],TeamsFranchises!$A$1:$D$121,2,FALSE)</f>
        <v>Los Angeles Angels of Anaheim</v>
      </c>
      <c r="H2670" t="s">
        <v>8</v>
      </c>
      <c r="I2670">
        <v>2</v>
      </c>
      <c r="J2670">
        <v>162</v>
      </c>
      <c r="K2670">
        <v>81</v>
      </c>
      <c r="L2670">
        <v>86</v>
      </c>
      <c r="M2670">
        <v>76</v>
      </c>
      <c r="N2670" t="s">
        <v>51</v>
      </c>
      <c r="O2670" t="s">
        <v>51</v>
      </c>
      <c r="P2670" t="s">
        <v>51</v>
      </c>
      <c r="Q2670">
        <f>IF(Table2[[#This Row],[LgWin]]="Y",1,0)</f>
        <v>0</v>
      </c>
      <c r="R2670" t="s">
        <v>51</v>
      </c>
      <c r="S2670">
        <f>IF(Table2[[#This Row],[WSWin]]="Y",1,0)</f>
        <v>0</v>
      </c>
      <c r="T2670">
        <v>667</v>
      </c>
      <c r="U2670">
        <v>5513</v>
      </c>
      <c r="V2670">
        <v>1394</v>
      </c>
      <c r="W2670">
        <v>289</v>
      </c>
      <c r="X2670">
        <v>34</v>
      </c>
      <c r="Y2670">
        <v>155</v>
      </c>
      <c r="Z2670">
        <v>442</v>
      </c>
      <c r="AA2670">
        <v>1086</v>
      </c>
      <c r="AB2670">
        <v>135</v>
      </c>
      <c r="AC2670">
        <v>52</v>
      </c>
      <c r="AD2670">
        <v>51</v>
      </c>
      <c r="AE2670">
        <v>32</v>
      </c>
      <c r="AF2670">
        <v>633</v>
      </c>
      <c r="AG2670">
        <v>581</v>
      </c>
      <c r="AH2670">
        <v>3.57</v>
      </c>
      <c r="AI2670">
        <v>12</v>
      </c>
      <c r="AJ2670">
        <v>11</v>
      </c>
      <c r="AK2670">
        <v>39</v>
      </c>
      <c r="AL2670">
        <v>4395</v>
      </c>
      <c r="AM2670">
        <v>1388</v>
      </c>
      <c r="AN2670">
        <v>142</v>
      </c>
      <c r="AO2670">
        <v>476</v>
      </c>
      <c r="AP2670">
        <v>1058</v>
      </c>
      <c r="AQ2670">
        <v>93</v>
      </c>
      <c r="AR2670">
        <v>157</v>
      </c>
      <c r="AS2670">
        <v>0.98499999999999999</v>
      </c>
      <c r="AT2670" t="s">
        <v>626</v>
      </c>
      <c r="AU2670" t="s">
        <v>627</v>
      </c>
      <c r="AV2670">
        <v>3166321</v>
      </c>
      <c r="AW2670">
        <v>93</v>
      </c>
      <c r="AX2670">
        <v>93</v>
      </c>
      <c r="AY2670" t="s">
        <v>519</v>
      </c>
      <c r="AZ2670" t="s">
        <v>520</v>
      </c>
      <c r="BA2670" t="s">
        <v>520</v>
      </c>
    </row>
    <row r="2671" spans="1:53" x14ac:dyDescent="0.55000000000000004">
      <c r="A2671">
        <v>2011</v>
      </c>
      <c r="B2671" t="b">
        <f>IF(Table2[[#This Row],[yearID]]&gt;=1903,TRUE,FALSE)</f>
        <v>1</v>
      </c>
      <c r="C2671" t="b">
        <f>IF(Table2[[#This Row],[yearID]]&gt;=1973,TRUE,FALSE)</f>
        <v>1</v>
      </c>
      <c r="D2671" t="s">
        <v>157</v>
      </c>
      <c r="E2671" t="s">
        <v>511</v>
      </c>
      <c r="F2671" t="s">
        <v>260</v>
      </c>
      <c r="G2671" t="str">
        <f>VLOOKUP(Table2[[#This Row],[franchID]],TeamsFranchises!$A$1:$D$121,2,FALSE)</f>
        <v>Los Angeles Dodgers</v>
      </c>
      <c r="H2671" t="s">
        <v>8</v>
      </c>
      <c r="I2671">
        <v>3</v>
      </c>
      <c r="J2671">
        <v>161</v>
      </c>
      <c r="K2671">
        <v>81</v>
      </c>
      <c r="L2671">
        <v>82</v>
      </c>
      <c r="M2671">
        <v>79</v>
      </c>
      <c r="N2671" t="s">
        <v>51</v>
      </c>
      <c r="O2671" t="s">
        <v>51</v>
      </c>
      <c r="P2671" t="s">
        <v>51</v>
      </c>
      <c r="Q2671">
        <f>IF(Table2[[#This Row],[LgWin]]="Y",1,0)</f>
        <v>0</v>
      </c>
      <c r="R2671" t="s">
        <v>51</v>
      </c>
      <c r="S2671">
        <f>IF(Table2[[#This Row],[WSWin]]="Y",1,0)</f>
        <v>0</v>
      </c>
      <c r="T2671">
        <v>644</v>
      </c>
      <c r="U2671">
        <v>5436</v>
      </c>
      <c r="V2671">
        <v>1395</v>
      </c>
      <c r="W2671">
        <v>237</v>
      </c>
      <c r="X2671">
        <v>28</v>
      </c>
      <c r="Y2671">
        <v>117</v>
      </c>
      <c r="Z2671">
        <v>498</v>
      </c>
      <c r="AA2671">
        <v>1087</v>
      </c>
      <c r="AB2671">
        <v>126</v>
      </c>
      <c r="AC2671">
        <v>40</v>
      </c>
      <c r="AD2671">
        <v>45</v>
      </c>
      <c r="AE2671">
        <v>43</v>
      </c>
      <c r="AF2671">
        <v>612</v>
      </c>
      <c r="AG2671">
        <v>563</v>
      </c>
      <c r="AH2671">
        <v>3.54</v>
      </c>
      <c r="AI2671">
        <v>7</v>
      </c>
      <c r="AJ2671">
        <v>17</v>
      </c>
      <c r="AK2671">
        <v>40</v>
      </c>
      <c r="AL2671">
        <v>4296</v>
      </c>
      <c r="AM2671">
        <v>1287</v>
      </c>
      <c r="AN2671">
        <v>132</v>
      </c>
      <c r="AO2671">
        <v>507</v>
      </c>
      <c r="AP2671">
        <v>1265</v>
      </c>
      <c r="AQ2671">
        <v>85</v>
      </c>
      <c r="AR2671">
        <v>121</v>
      </c>
      <c r="AS2671">
        <v>0.98599999999999999</v>
      </c>
      <c r="AT2671" t="s">
        <v>512</v>
      </c>
      <c r="AU2671" t="s">
        <v>531</v>
      </c>
      <c r="AV2671">
        <v>2935139</v>
      </c>
      <c r="AW2671">
        <v>98</v>
      </c>
      <c r="AX2671">
        <v>98</v>
      </c>
      <c r="AY2671" t="s">
        <v>260</v>
      </c>
      <c r="AZ2671" t="s">
        <v>511</v>
      </c>
      <c r="BA2671" t="s">
        <v>511</v>
      </c>
    </row>
    <row r="2672" spans="1:53" x14ac:dyDescent="0.55000000000000004">
      <c r="A2672">
        <v>2011</v>
      </c>
      <c r="B2672" t="b">
        <f>IF(Table2[[#This Row],[yearID]]&gt;=1903,TRUE,FALSE)</f>
        <v>1</v>
      </c>
      <c r="C2672" t="b">
        <f>IF(Table2[[#This Row],[yearID]]&gt;=1973,TRUE,FALSE)</f>
        <v>1</v>
      </c>
      <c r="D2672" t="s">
        <v>157</v>
      </c>
      <c r="E2672" t="s">
        <v>282</v>
      </c>
      <c r="F2672" t="s">
        <v>282</v>
      </c>
      <c r="G2672" t="str">
        <f>VLOOKUP(Table2[[#This Row],[franchID]],TeamsFranchises!$A$1:$D$121,2,FALSE)</f>
        <v>Milwaukee Brewers</v>
      </c>
      <c r="H2672" t="s">
        <v>591</v>
      </c>
      <c r="I2672">
        <v>1</v>
      </c>
      <c r="J2672">
        <v>162</v>
      </c>
      <c r="K2672">
        <v>81</v>
      </c>
      <c r="L2672">
        <v>96</v>
      </c>
      <c r="M2672">
        <v>66</v>
      </c>
      <c r="N2672" t="s">
        <v>76</v>
      </c>
      <c r="O2672" t="s">
        <v>51</v>
      </c>
      <c r="P2672" t="s">
        <v>51</v>
      </c>
      <c r="Q2672">
        <f>IF(Table2[[#This Row],[LgWin]]="Y",1,0)</f>
        <v>0</v>
      </c>
      <c r="R2672" t="s">
        <v>51</v>
      </c>
      <c r="S2672">
        <f>IF(Table2[[#This Row],[WSWin]]="Y",1,0)</f>
        <v>0</v>
      </c>
      <c r="T2672">
        <v>721</v>
      </c>
      <c r="U2672">
        <v>5447</v>
      </c>
      <c r="V2672">
        <v>1422</v>
      </c>
      <c r="W2672">
        <v>276</v>
      </c>
      <c r="X2672">
        <v>31</v>
      </c>
      <c r="Y2672">
        <v>185</v>
      </c>
      <c r="Z2672">
        <v>481</v>
      </c>
      <c r="AA2672">
        <v>1083</v>
      </c>
      <c r="AB2672">
        <v>94</v>
      </c>
      <c r="AC2672">
        <v>31</v>
      </c>
      <c r="AD2672">
        <v>56</v>
      </c>
      <c r="AE2672">
        <v>44</v>
      </c>
      <c r="AF2672">
        <v>638</v>
      </c>
      <c r="AG2672">
        <v>582</v>
      </c>
      <c r="AH2672">
        <v>3.63</v>
      </c>
      <c r="AI2672">
        <v>1</v>
      </c>
      <c r="AJ2672">
        <v>13</v>
      </c>
      <c r="AK2672">
        <v>47</v>
      </c>
      <c r="AL2672">
        <v>4325</v>
      </c>
      <c r="AM2672">
        <v>1348</v>
      </c>
      <c r="AN2672">
        <v>147</v>
      </c>
      <c r="AO2672">
        <v>440</v>
      </c>
      <c r="AP2672">
        <v>1257</v>
      </c>
      <c r="AQ2672">
        <v>111</v>
      </c>
      <c r="AR2672">
        <v>130</v>
      </c>
      <c r="AS2672">
        <v>0.98199999999999998</v>
      </c>
      <c r="AT2672" t="s">
        <v>281</v>
      </c>
      <c r="AU2672" t="s">
        <v>614</v>
      </c>
      <c r="AV2672">
        <v>3071373</v>
      </c>
      <c r="AW2672">
        <v>103</v>
      </c>
      <c r="AX2672">
        <v>102</v>
      </c>
      <c r="AY2672" t="s">
        <v>282</v>
      </c>
      <c r="AZ2672" t="s">
        <v>563</v>
      </c>
      <c r="BA2672" t="s">
        <v>282</v>
      </c>
    </row>
    <row r="2673" spans="1:53" x14ac:dyDescent="0.55000000000000004">
      <c r="A2673">
        <v>2011</v>
      </c>
      <c r="B2673" t="b">
        <f>IF(Table2[[#This Row],[yearID]]&gt;=1903,TRUE,FALSE)</f>
        <v>1</v>
      </c>
      <c r="C2673" t="b">
        <f>IF(Table2[[#This Row],[yearID]]&gt;=1973,TRUE,FALSE)</f>
        <v>1</v>
      </c>
      <c r="D2673" t="s">
        <v>410</v>
      </c>
      <c r="E2673" t="s">
        <v>426</v>
      </c>
      <c r="F2673" t="s">
        <v>426</v>
      </c>
      <c r="G2673" t="str">
        <f>VLOOKUP(Table2[[#This Row],[franchID]],TeamsFranchises!$A$1:$D$121,2,FALSE)</f>
        <v>Minnesota Twins</v>
      </c>
      <c r="H2673" t="s">
        <v>591</v>
      </c>
      <c r="I2673">
        <v>5</v>
      </c>
      <c r="J2673">
        <v>162</v>
      </c>
      <c r="K2673">
        <v>81</v>
      </c>
      <c r="L2673">
        <v>63</v>
      </c>
      <c r="M2673">
        <v>99</v>
      </c>
      <c r="N2673" t="s">
        <v>51</v>
      </c>
      <c r="O2673" t="s">
        <v>51</v>
      </c>
      <c r="P2673" t="s">
        <v>51</v>
      </c>
      <c r="Q2673">
        <f>IF(Table2[[#This Row],[LgWin]]="Y",1,0)</f>
        <v>0</v>
      </c>
      <c r="R2673" t="s">
        <v>51</v>
      </c>
      <c r="S2673">
        <f>IF(Table2[[#This Row],[WSWin]]="Y",1,0)</f>
        <v>0</v>
      </c>
      <c r="T2673">
        <v>619</v>
      </c>
      <c r="U2673">
        <v>5487</v>
      </c>
      <c r="V2673">
        <v>1357</v>
      </c>
      <c r="W2673">
        <v>259</v>
      </c>
      <c r="X2673">
        <v>25</v>
      </c>
      <c r="Y2673">
        <v>103</v>
      </c>
      <c r="Z2673">
        <v>440</v>
      </c>
      <c r="AA2673">
        <v>1048</v>
      </c>
      <c r="AB2673">
        <v>92</v>
      </c>
      <c r="AC2673">
        <v>39</v>
      </c>
      <c r="AD2673">
        <v>37</v>
      </c>
      <c r="AE2673">
        <v>25</v>
      </c>
      <c r="AF2673">
        <v>804</v>
      </c>
      <c r="AG2673">
        <v>724</v>
      </c>
      <c r="AH2673">
        <v>4.58</v>
      </c>
      <c r="AI2673">
        <v>7</v>
      </c>
      <c r="AJ2673">
        <v>8</v>
      </c>
      <c r="AK2673">
        <v>32</v>
      </c>
      <c r="AL2673">
        <v>4265</v>
      </c>
      <c r="AM2673">
        <v>1564</v>
      </c>
      <c r="AN2673">
        <v>161</v>
      </c>
      <c r="AO2673">
        <v>480</v>
      </c>
      <c r="AP2673">
        <v>940</v>
      </c>
      <c r="AQ2673">
        <v>119</v>
      </c>
      <c r="AR2673">
        <v>153</v>
      </c>
      <c r="AS2673">
        <v>0.98</v>
      </c>
      <c r="AT2673" t="s">
        <v>523</v>
      </c>
      <c r="AU2673" t="s">
        <v>641</v>
      </c>
      <c r="AV2673">
        <v>3168116</v>
      </c>
      <c r="AW2673">
        <v>95</v>
      </c>
      <c r="AX2673">
        <v>97</v>
      </c>
      <c r="AY2673" t="s">
        <v>426</v>
      </c>
      <c r="AZ2673" t="s">
        <v>426</v>
      </c>
      <c r="BA2673" t="s">
        <v>426</v>
      </c>
    </row>
    <row r="2674" spans="1:53" x14ac:dyDescent="0.55000000000000004">
      <c r="A2674">
        <v>2011</v>
      </c>
      <c r="B2674" t="b">
        <f>IF(Table2[[#This Row],[yearID]]&gt;=1903,TRUE,FALSE)</f>
        <v>1</v>
      </c>
      <c r="C2674" t="b">
        <f>IF(Table2[[#This Row],[yearID]]&gt;=1973,TRUE,FALSE)</f>
        <v>1</v>
      </c>
      <c r="D2674" t="s">
        <v>410</v>
      </c>
      <c r="E2674" t="s">
        <v>436</v>
      </c>
      <c r="F2674" t="s">
        <v>412</v>
      </c>
      <c r="G2674" t="str">
        <f>VLOOKUP(Table2[[#This Row],[franchID]],TeamsFranchises!$A$1:$D$121,2,FALSE)</f>
        <v>New York Yankees</v>
      </c>
      <c r="H2674" t="s">
        <v>37</v>
      </c>
      <c r="I2674">
        <v>1</v>
      </c>
      <c r="J2674">
        <v>162</v>
      </c>
      <c r="K2674">
        <v>81</v>
      </c>
      <c r="L2674">
        <v>97</v>
      </c>
      <c r="M2674">
        <v>65</v>
      </c>
      <c r="N2674" t="s">
        <v>76</v>
      </c>
      <c r="O2674" t="s">
        <v>51</v>
      </c>
      <c r="P2674" t="s">
        <v>51</v>
      </c>
      <c r="Q2674">
        <f>IF(Table2[[#This Row],[LgWin]]="Y",1,0)</f>
        <v>0</v>
      </c>
      <c r="R2674" t="s">
        <v>51</v>
      </c>
      <c r="S2674">
        <f>IF(Table2[[#This Row],[WSWin]]="Y",1,0)</f>
        <v>0</v>
      </c>
      <c r="T2674">
        <v>867</v>
      </c>
      <c r="U2674">
        <v>5518</v>
      </c>
      <c r="V2674">
        <v>1452</v>
      </c>
      <c r="W2674">
        <v>267</v>
      </c>
      <c r="X2674">
        <v>33</v>
      </c>
      <c r="Y2674">
        <v>222</v>
      </c>
      <c r="Z2674">
        <v>627</v>
      </c>
      <c r="AA2674">
        <v>1138</v>
      </c>
      <c r="AB2674">
        <v>147</v>
      </c>
      <c r="AC2674">
        <v>46</v>
      </c>
      <c r="AD2674">
        <v>74</v>
      </c>
      <c r="AE2674">
        <v>51</v>
      </c>
      <c r="AF2674">
        <v>657</v>
      </c>
      <c r="AG2674">
        <v>605</v>
      </c>
      <c r="AH2674">
        <v>3.73</v>
      </c>
      <c r="AI2674">
        <v>5</v>
      </c>
      <c r="AJ2674">
        <v>8</v>
      </c>
      <c r="AK2674">
        <v>47</v>
      </c>
      <c r="AL2674">
        <v>4375</v>
      </c>
      <c r="AM2674">
        <v>1423</v>
      </c>
      <c r="AN2674">
        <v>152</v>
      </c>
      <c r="AO2674">
        <v>507</v>
      </c>
      <c r="AP2674">
        <v>1222</v>
      </c>
      <c r="AQ2674">
        <v>102</v>
      </c>
      <c r="AR2674">
        <v>141</v>
      </c>
      <c r="AS2674">
        <v>0.98299999999999998</v>
      </c>
      <c r="AT2674" t="s">
        <v>459</v>
      </c>
      <c r="AU2674" t="s">
        <v>638</v>
      </c>
      <c r="AV2674">
        <v>3653680</v>
      </c>
      <c r="AW2674">
        <v>108</v>
      </c>
      <c r="AX2674">
        <v>106</v>
      </c>
      <c r="AY2674" t="s">
        <v>412</v>
      </c>
      <c r="AZ2674" t="s">
        <v>436</v>
      </c>
      <c r="BA2674" t="s">
        <v>436</v>
      </c>
    </row>
    <row r="2675" spans="1:53" x14ac:dyDescent="0.55000000000000004">
      <c r="A2675">
        <v>2011</v>
      </c>
      <c r="B2675" t="b">
        <f>IF(Table2[[#This Row],[yearID]]&gt;=1903,TRUE,FALSE)</f>
        <v>1</v>
      </c>
      <c r="C2675" t="b">
        <f>IF(Table2[[#This Row],[yearID]]&gt;=1973,TRUE,FALSE)</f>
        <v>1</v>
      </c>
      <c r="D2675" t="s">
        <v>157</v>
      </c>
      <c r="E2675" t="s">
        <v>532</v>
      </c>
      <c r="F2675" t="s">
        <v>533</v>
      </c>
      <c r="G2675" t="str">
        <f>VLOOKUP(Table2[[#This Row],[franchID]],TeamsFranchises!$A$1:$D$121,2,FALSE)</f>
        <v>New York Mets</v>
      </c>
      <c r="H2675" t="s">
        <v>37</v>
      </c>
      <c r="I2675">
        <v>4</v>
      </c>
      <c r="J2675">
        <v>162</v>
      </c>
      <c r="K2675">
        <v>81</v>
      </c>
      <c r="L2675">
        <v>77</v>
      </c>
      <c r="M2675">
        <v>85</v>
      </c>
      <c r="N2675" t="s">
        <v>51</v>
      </c>
      <c r="O2675" t="s">
        <v>51</v>
      </c>
      <c r="P2675" t="s">
        <v>51</v>
      </c>
      <c r="Q2675">
        <f>IF(Table2[[#This Row],[LgWin]]="Y",1,0)</f>
        <v>0</v>
      </c>
      <c r="R2675" t="s">
        <v>51</v>
      </c>
      <c r="S2675">
        <f>IF(Table2[[#This Row],[WSWin]]="Y",1,0)</f>
        <v>0</v>
      </c>
      <c r="T2675">
        <v>718</v>
      </c>
      <c r="U2675">
        <v>5600</v>
      </c>
      <c r="V2675">
        <v>1477</v>
      </c>
      <c r="W2675">
        <v>309</v>
      </c>
      <c r="X2675">
        <v>39</v>
      </c>
      <c r="Y2675">
        <v>108</v>
      </c>
      <c r="Z2675">
        <v>571</v>
      </c>
      <c r="AA2675">
        <v>1085</v>
      </c>
      <c r="AB2675">
        <v>130</v>
      </c>
      <c r="AC2675">
        <v>35</v>
      </c>
      <c r="AD2675">
        <v>51</v>
      </c>
      <c r="AE2675">
        <v>48</v>
      </c>
      <c r="AF2675">
        <v>742</v>
      </c>
      <c r="AG2675">
        <v>674</v>
      </c>
      <c r="AH2675">
        <v>4.1900000000000004</v>
      </c>
      <c r="AI2675">
        <v>6</v>
      </c>
      <c r="AJ2675">
        <v>9</v>
      </c>
      <c r="AK2675">
        <v>43</v>
      </c>
      <c r="AL2675">
        <v>4344</v>
      </c>
      <c r="AM2675">
        <v>1482</v>
      </c>
      <c r="AN2675">
        <v>147</v>
      </c>
      <c r="AO2675">
        <v>514</v>
      </c>
      <c r="AP2675">
        <v>1126</v>
      </c>
      <c r="AQ2675">
        <v>116</v>
      </c>
      <c r="AR2675">
        <v>126</v>
      </c>
      <c r="AS2675">
        <v>0.98099999999999998</v>
      </c>
      <c r="AT2675" t="s">
        <v>534</v>
      </c>
      <c r="AU2675" t="s">
        <v>639</v>
      </c>
      <c r="AV2675">
        <v>2352596</v>
      </c>
      <c r="AW2675">
        <v>98</v>
      </c>
      <c r="AX2675">
        <v>98</v>
      </c>
      <c r="AY2675" t="s">
        <v>533</v>
      </c>
      <c r="AZ2675" t="s">
        <v>532</v>
      </c>
      <c r="BA2675" t="s">
        <v>532</v>
      </c>
    </row>
    <row r="2676" spans="1:53" x14ac:dyDescent="0.55000000000000004">
      <c r="A2676">
        <v>2011</v>
      </c>
      <c r="B2676" t="b">
        <f>IF(Table2[[#This Row],[yearID]]&gt;=1903,TRUE,FALSE)</f>
        <v>1</v>
      </c>
      <c r="C2676" t="b">
        <f>IF(Table2[[#This Row],[yearID]]&gt;=1973,TRUE,FALSE)</f>
        <v>1</v>
      </c>
      <c r="D2676" t="s">
        <v>410</v>
      </c>
      <c r="E2676" t="s">
        <v>423</v>
      </c>
      <c r="F2676" t="s">
        <v>423</v>
      </c>
      <c r="G2676" t="str">
        <f>VLOOKUP(Table2[[#This Row],[franchID]],TeamsFranchises!$A$1:$D$121,2,FALSE)</f>
        <v>Oakland Athletics</v>
      </c>
      <c r="H2676" t="s">
        <v>8</v>
      </c>
      <c r="I2676">
        <v>3</v>
      </c>
      <c r="J2676">
        <v>162</v>
      </c>
      <c r="K2676">
        <v>81</v>
      </c>
      <c r="L2676">
        <v>74</v>
      </c>
      <c r="M2676">
        <v>88</v>
      </c>
      <c r="N2676" t="s">
        <v>51</v>
      </c>
      <c r="O2676" t="s">
        <v>51</v>
      </c>
      <c r="P2676" t="s">
        <v>51</v>
      </c>
      <c r="Q2676">
        <f>IF(Table2[[#This Row],[LgWin]]="Y",1,0)</f>
        <v>0</v>
      </c>
      <c r="R2676" t="s">
        <v>51</v>
      </c>
      <c r="S2676">
        <f>IF(Table2[[#This Row],[WSWin]]="Y",1,0)</f>
        <v>0</v>
      </c>
      <c r="T2676">
        <v>645</v>
      </c>
      <c r="U2676">
        <v>5452</v>
      </c>
      <c r="V2676">
        <v>1330</v>
      </c>
      <c r="W2676">
        <v>280</v>
      </c>
      <c r="X2676">
        <v>29</v>
      </c>
      <c r="Y2676">
        <v>114</v>
      </c>
      <c r="Z2676">
        <v>509</v>
      </c>
      <c r="AA2676">
        <v>1094</v>
      </c>
      <c r="AB2676">
        <v>117</v>
      </c>
      <c r="AC2676">
        <v>43</v>
      </c>
      <c r="AD2676">
        <v>50</v>
      </c>
      <c r="AE2676">
        <v>57</v>
      </c>
      <c r="AF2676">
        <v>679</v>
      </c>
      <c r="AG2676">
        <v>597</v>
      </c>
      <c r="AH2676">
        <v>3.71</v>
      </c>
      <c r="AI2676">
        <v>6</v>
      </c>
      <c r="AJ2676">
        <v>12</v>
      </c>
      <c r="AK2676">
        <v>39</v>
      </c>
      <c r="AL2676">
        <v>4343</v>
      </c>
      <c r="AM2676">
        <v>1380</v>
      </c>
      <c r="AN2676">
        <v>136</v>
      </c>
      <c r="AO2676">
        <v>519</v>
      </c>
      <c r="AP2676">
        <v>1160</v>
      </c>
      <c r="AQ2676">
        <v>124</v>
      </c>
      <c r="AR2676">
        <v>145</v>
      </c>
      <c r="AS2676">
        <v>0.97899999999999998</v>
      </c>
      <c r="AT2676" t="s">
        <v>546</v>
      </c>
      <c r="AU2676" t="s">
        <v>640</v>
      </c>
      <c r="AV2676">
        <v>1476791</v>
      </c>
      <c r="AW2676">
        <v>97</v>
      </c>
      <c r="AX2676">
        <v>98</v>
      </c>
      <c r="AY2676" t="s">
        <v>423</v>
      </c>
      <c r="AZ2676" t="s">
        <v>423</v>
      </c>
      <c r="BA2676" t="s">
        <v>423</v>
      </c>
    </row>
    <row r="2677" spans="1:53" x14ac:dyDescent="0.55000000000000004">
      <c r="A2677">
        <v>2011</v>
      </c>
      <c r="B2677" t="b">
        <f>IF(Table2[[#This Row],[yearID]]&gt;=1903,TRUE,FALSE)</f>
        <v>1</v>
      </c>
      <c r="C2677" t="b">
        <f>IF(Table2[[#This Row],[yearID]]&gt;=1973,TRUE,FALSE)</f>
        <v>1</v>
      </c>
      <c r="D2677" t="s">
        <v>157</v>
      </c>
      <c r="E2677" t="s">
        <v>122</v>
      </c>
      <c r="F2677" t="s">
        <v>122</v>
      </c>
      <c r="G2677" t="str">
        <f>VLOOKUP(Table2[[#This Row],[franchID]],TeamsFranchises!$A$1:$D$121,2,FALSE)</f>
        <v>Philadelphia Phillies</v>
      </c>
      <c r="H2677" t="s">
        <v>37</v>
      </c>
      <c r="I2677">
        <v>1</v>
      </c>
      <c r="J2677">
        <v>162</v>
      </c>
      <c r="K2677">
        <v>81</v>
      </c>
      <c r="L2677">
        <v>102</v>
      </c>
      <c r="M2677">
        <v>60</v>
      </c>
      <c r="N2677" t="s">
        <v>76</v>
      </c>
      <c r="O2677" t="s">
        <v>51</v>
      </c>
      <c r="P2677" t="s">
        <v>51</v>
      </c>
      <c r="Q2677">
        <f>IF(Table2[[#This Row],[LgWin]]="Y",1,0)</f>
        <v>0</v>
      </c>
      <c r="R2677" t="s">
        <v>51</v>
      </c>
      <c r="S2677">
        <f>IF(Table2[[#This Row],[WSWin]]="Y",1,0)</f>
        <v>0</v>
      </c>
      <c r="T2677">
        <v>713</v>
      </c>
      <c r="U2677">
        <v>5579</v>
      </c>
      <c r="V2677">
        <v>1409</v>
      </c>
      <c r="W2677">
        <v>258</v>
      </c>
      <c r="X2677">
        <v>38</v>
      </c>
      <c r="Y2677">
        <v>153</v>
      </c>
      <c r="Z2677">
        <v>539</v>
      </c>
      <c r="AA2677">
        <v>1024</v>
      </c>
      <c r="AB2677">
        <v>96</v>
      </c>
      <c r="AC2677">
        <v>24</v>
      </c>
      <c r="AD2677">
        <v>56</v>
      </c>
      <c r="AE2677">
        <v>38</v>
      </c>
      <c r="AF2677">
        <v>529</v>
      </c>
      <c r="AG2677">
        <v>495</v>
      </c>
      <c r="AH2677">
        <v>3.02</v>
      </c>
      <c r="AI2677">
        <v>18</v>
      </c>
      <c r="AJ2677">
        <v>21</v>
      </c>
      <c r="AK2677">
        <v>47</v>
      </c>
      <c r="AL2677">
        <v>4431</v>
      </c>
      <c r="AM2677">
        <v>1320</v>
      </c>
      <c r="AN2677">
        <v>120</v>
      </c>
      <c r="AO2677">
        <v>404</v>
      </c>
      <c r="AP2677">
        <v>1299</v>
      </c>
      <c r="AQ2677">
        <v>74</v>
      </c>
      <c r="AR2677">
        <v>135</v>
      </c>
      <c r="AS2677">
        <v>0.98799999999999999</v>
      </c>
      <c r="AT2677" t="s">
        <v>358</v>
      </c>
      <c r="AU2677" t="s">
        <v>622</v>
      </c>
      <c r="AV2677">
        <v>3680718</v>
      </c>
      <c r="AW2677">
        <v>105</v>
      </c>
      <c r="AX2677">
        <v>103</v>
      </c>
      <c r="AY2677" t="s">
        <v>122</v>
      </c>
      <c r="AZ2677" t="s">
        <v>122</v>
      </c>
      <c r="BA2677" t="s">
        <v>122</v>
      </c>
    </row>
    <row r="2678" spans="1:53" x14ac:dyDescent="0.55000000000000004">
      <c r="A2678">
        <v>2011</v>
      </c>
      <c r="B2678" t="b">
        <f>IF(Table2[[#This Row],[yearID]]&gt;=1903,TRUE,FALSE)</f>
        <v>1</v>
      </c>
      <c r="C2678" t="b">
        <f>IF(Table2[[#This Row],[yearID]]&gt;=1973,TRUE,FALSE)</f>
        <v>1</v>
      </c>
      <c r="D2678" t="s">
        <v>157</v>
      </c>
      <c r="E2678" t="s">
        <v>229</v>
      </c>
      <c r="F2678" t="s">
        <v>229</v>
      </c>
      <c r="G2678" t="str">
        <f>VLOOKUP(Table2[[#This Row],[franchID]],TeamsFranchises!$A$1:$D$121,2,FALSE)</f>
        <v>Pittsburgh Pirates</v>
      </c>
      <c r="H2678" t="s">
        <v>591</v>
      </c>
      <c r="I2678">
        <v>4</v>
      </c>
      <c r="J2678">
        <v>162</v>
      </c>
      <c r="K2678">
        <v>81</v>
      </c>
      <c r="L2678">
        <v>72</v>
      </c>
      <c r="M2678">
        <v>90</v>
      </c>
      <c r="N2678" t="s">
        <v>51</v>
      </c>
      <c r="O2678" t="s">
        <v>51</v>
      </c>
      <c r="P2678" t="s">
        <v>51</v>
      </c>
      <c r="Q2678">
        <f>IF(Table2[[#This Row],[LgWin]]="Y",1,0)</f>
        <v>0</v>
      </c>
      <c r="R2678" t="s">
        <v>51</v>
      </c>
      <c r="S2678">
        <f>IF(Table2[[#This Row],[WSWin]]="Y",1,0)</f>
        <v>0</v>
      </c>
      <c r="T2678">
        <v>610</v>
      </c>
      <c r="U2678">
        <v>5421</v>
      </c>
      <c r="V2678">
        <v>1325</v>
      </c>
      <c r="W2678">
        <v>277</v>
      </c>
      <c r="X2678">
        <v>35</v>
      </c>
      <c r="Y2678">
        <v>107</v>
      </c>
      <c r="Z2678">
        <v>489</v>
      </c>
      <c r="AA2678">
        <v>1308</v>
      </c>
      <c r="AB2678">
        <v>108</v>
      </c>
      <c r="AC2678">
        <v>52</v>
      </c>
      <c r="AD2678">
        <v>34</v>
      </c>
      <c r="AE2678">
        <v>44</v>
      </c>
      <c r="AF2678">
        <v>712</v>
      </c>
      <c r="AG2678">
        <v>650</v>
      </c>
      <c r="AH2678">
        <v>4.04</v>
      </c>
      <c r="AI2678">
        <v>5</v>
      </c>
      <c r="AJ2678">
        <v>11</v>
      </c>
      <c r="AK2678">
        <v>43</v>
      </c>
      <c r="AL2678">
        <v>4348</v>
      </c>
      <c r="AM2678">
        <v>1513</v>
      </c>
      <c r="AN2678">
        <v>152</v>
      </c>
      <c r="AO2678">
        <v>535</v>
      </c>
      <c r="AP2678">
        <v>1031</v>
      </c>
      <c r="AQ2678">
        <v>112</v>
      </c>
      <c r="AR2678">
        <v>154</v>
      </c>
      <c r="AS2678">
        <v>0.98199999999999998</v>
      </c>
      <c r="AT2678" t="s">
        <v>390</v>
      </c>
      <c r="AU2678" t="s">
        <v>615</v>
      </c>
      <c r="AV2678">
        <v>1940429</v>
      </c>
      <c r="AW2678">
        <v>96</v>
      </c>
      <c r="AX2678">
        <v>97</v>
      </c>
      <c r="AY2678" t="s">
        <v>229</v>
      </c>
      <c r="AZ2678" t="s">
        <v>229</v>
      </c>
      <c r="BA2678" t="s">
        <v>229</v>
      </c>
    </row>
    <row r="2679" spans="1:53" x14ac:dyDescent="0.55000000000000004">
      <c r="A2679">
        <v>2011</v>
      </c>
      <c r="B2679" t="b">
        <f>IF(Table2[[#This Row],[yearID]]&gt;=1903,TRUE,FALSE)</f>
        <v>1</v>
      </c>
      <c r="C2679" t="b">
        <f>IF(Table2[[#This Row],[yearID]]&gt;=1973,TRUE,FALSE)</f>
        <v>1</v>
      </c>
      <c r="D2679" t="s">
        <v>157</v>
      </c>
      <c r="E2679" t="s">
        <v>554</v>
      </c>
      <c r="F2679" t="s">
        <v>555</v>
      </c>
      <c r="G2679" t="str">
        <f>VLOOKUP(Table2[[#This Row],[franchID]],TeamsFranchises!$A$1:$D$121,2,FALSE)</f>
        <v>San Diego Padres</v>
      </c>
      <c r="H2679" t="s">
        <v>8</v>
      </c>
      <c r="I2679">
        <v>5</v>
      </c>
      <c r="J2679">
        <v>162</v>
      </c>
      <c r="K2679">
        <v>81</v>
      </c>
      <c r="L2679">
        <v>71</v>
      </c>
      <c r="M2679">
        <v>91</v>
      </c>
      <c r="N2679" t="s">
        <v>51</v>
      </c>
      <c r="O2679" t="s">
        <v>51</v>
      </c>
      <c r="P2679" t="s">
        <v>51</v>
      </c>
      <c r="Q2679">
        <f>IF(Table2[[#This Row],[LgWin]]="Y",1,0)</f>
        <v>0</v>
      </c>
      <c r="R2679" t="s">
        <v>51</v>
      </c>
      <c r="S2679">
        <f>IF(Table2[[#This Row],[WSWin]]="Y",1,0)</f>
        <v>0</v>
      </c>
      <c r="T2679">
        <v>593</v>
      </c>
      <c r="U2679">
        <v>5417</v>
      </c>
      <c r="V2679">
        <v>1284</v>
      </c>
      <c r="W2679">
        <v>247</v>
      </c>
      <c r="X2679">
        <v>42</v>
      </c>
      <c r="Y2679">
        <v>91</v>
      </c>
      <c r="Z2679">
        <v>501</v>
      </c>
      <c r="AA2679">
        <v>1320</v>
      </c>
      <c r="AB2679">
        <v>170</v>
      </c>
      <c r="AC2679">
        <v>44</v>
      </c>
      <c r="AD2679">
        <v>48</v>
      </c>
      <c r="AE2679">
        <v>47</v>
      </c>
      <c r="AF2679">
        <v>611</v>
      </c>
      <c r="AG2679">
        <v>551</v>
      </c>
      <c r="AH2679">
        <v>3.42</v>
      </c>
      <c r="AI2679">
        <v>0</v>
      </c>
      <c r="AJ2679">
        <v>10</v>
      </c>
      <c r="AK2679">
        <v>44</v>
      </c>
      <c r="AL2679">
        <v>4348</v>
      </c>
      <c r="AM2679">
        <v>1324</v>
      </c>
      <c r="AN2679">
        <v>125</v>
      </c>
      <c r="AO2679">
        <v>521</v>
      </c>
      <c r="AP2679">
        <v>1139</v>
      </c>
      <c r="AQ2679">
        <v>94</v>
      </c>
      <c r="AR2679">
        <v>139</v>
      </c>
      <c r="AS2679">
        <v>0.98499999999999999</v>
      </c>
      <c r="AT2679" t="s">
        <v>556</v>
      </c>
      <c r="AU2679" t="s">
        <v>623</v>
      </c>
      <c r="AV2679">
        <v>2143018</v>
      </c>
      <c r="AW2679">
        <v>92</v>
      </c>
      <c r="AX2679">
        <v>92</v>
      </c>
      <c r="AY2679" t="s">
        <v>555</v>
      </c>
      <c r="AZ2679" t="s">
        <v>554</v>
      </c>
      <c r="BA2679" t="s">
        <v>554</v>
      </c>
    </row>
    <row r="2680" spans="1:53" x14ac:dyDescent="0.55000000000000004">
      <c r="A2680">
        <v>2011</v>
      </c>
      <c r="B2680" t="b">
        <f>IF(Table2[[#This Row],[yearID]]&gt;=1903,TRUE,FALSE)</f>
        <v>1</v>
      </c>
      <c r="C2680" t="b">
        <f>IF(Table2[[#This Row],[yearID]]&gt;=1973,TRUE,FALSE)</f>
        <v>1</v>
      </c>
      <c r="D2680" t="s">
        <v>410</v>
      </c>
      <c r="E2680" t="s">
        <v>573</v>
      </c>
      <c r="F2680" t="s">
        <v>573</v>
      </c>
      <c r="G2680" t="str">
        <f>VLOOKUP(Table2[[#This Row],[franchID]],TeamsFranchises!$A$1:$D$121,2,FALSE)</f>
        <v>Seattle Mariners</v>
      </c>
      <c r="H2680" t="s">
        <v>8</v>
      </c>
      <c r="I2680">
        <v>4</v>
      </c>
      <c r="J2680">
        <v>162</v>
      </c>
      <c r="K2680">
        <v>84</v>
      </c>
      <c r="L2680">
        <v>67</v>
      </c>
      <c r="M2680">
        <v>95</v>
      </c>
      <c r="N2680" t="s">
        <v>51</v>
      </c>
      <c r="O2680" t="s">
        <v>51</v>
      </c>
      <c r="P2680" t="s">
        <v>51</v>
      </c>
      <c r="Q2680">
        <f>IF(Table2[[#This Row],[LgWin]]="Y",1,0)</f>
        <v>0</v>
      </c>
      <c r="R2680" t="s">
        <v>51</v>
      </c>
      <c r="S2680">
        <f>IF(Table2[[#This Row],[WSWin]]="Y",1,0)</f>
        <v>0</v>
      </c>
      <c r="T2680">
        <v>556</v>
      </c>
      <c r="U2680">
        <v>5421</v>
      </c>
      <c r="V2680">
        <v>1263</v>
      </c>
      <c r="W2680">
        <v>253</v>
      </c>
      <c r="X2680">
        <v>22</v>
      </c>
      <c r="Y2680">
        <v>109</v>
      </c>
      <c r="Z2680">
        <v>435</v>
      </c>
      <c r="AA2680">
        <v>1280</v>
      </c>
      <c r="AB2680">
        <v>125</v>
      </c>
      <c r="AC2680">
        <v>40</v>
      </c>
      <c r="AD2680">
        <v>37</v>
      </c>
      <c r="AE2680">
        <v>41</v>
      </c>
      <c r="AF2680">
        <v>675</v>
      </c>
      <c r="AG2680">
        <v>621</v>
      </c>
      <c r="AH2680">
        <v>3.9</v>
      </c>
      <c r="AI2680">
        <v>12</v>
      </c>
      <c r="AJ2680">
        <v>10</v>
      </c>
      <c r="AK2680">
        <v>39</v>
      </c>
      <c r="AL2680">
        <v>4299</v>
      </c>
      <c r="AM2680">
        <v>1369</v>
      </c>
      <c r="AN2680">
        <v>145</v>
      </c>
      <c r="AO2680">
        <v>436</v>
      </c>
      <c r="AP2680">
        <v>1088</v>
      </c>
      <c r="AQ2680">
        <v>108</v>
      </c>
      <c r="AR2680">
        <v>152</v>
      </c>
      <c r="AS2680">
        <v>0.98199999999999998</v>
      </c>
      <c r="AT2680" t="s">
        <v>574</v>
      </c>
      <c r="AU2680" t="s">
        <v>612</v>
      </c>
      <c r="AV2680">
        <v>1939421</v>
      </c>
      <c r="AW2680">
        <v>94</v>
      </c>
      <c r="AX2680">
        <v>95</v>
      </c>
      <c r="AY2680" t="s">
        <v>573</v>
      </c>
      <c r="AZ2680" t="s">
        <v>573</v>
      </c>
      <c r="BA2680" t="s">
        <v>573</v>
      </c>
    </row>
    <row r="2681" spans="1:53" x14ac:dyDescent="0.55000000000000004">
      <c r="A2681">
        <v>2011</v>
      </c>
      <c r="B2681" t="b">
        <f>IF(Table2[[#This Row],[yearID]]&gt;=1903,TRUE,FALSE)</f>
        <v>1</v>
      </c>
      <c r="C2681" t="b">
        <f>IF(Table2[[#This Row],[yearID]]&gt;=1973,TRUE,FALSE)</f>
        <v>1</v>
      </c>
      <c r="D2681" t="s">
        <v>157</v>
      </c>
      <c r="E2681" t="s">
        <v>514</v>
      </c>
      <c r="F2681" t="s">
        <v>243</v>
      </c>
      <c r="G2681" t="str">
        <f>VLOOKUP(Table2[[#This Row],[franchID]],TeamsFranchises!$A$1:$D$121,2,FALSE)</f>
        <v>San Francisco Giants</v>
      </c>
      <c r="H2681" t="s">
        <v>8</v>
      </c>
      <c r="I2681">
        <v>2</v>
      </c>
      <c r="J2681">
        <v>162</v>
      </c>
      <c r="K2681">
        <v>81</v>
      </c>
      <c r="L2681">
        <v>86</v>
      </c>
      <c r="M2681">
        <v>76</v>
      </c>
      <c r="N2681" t="s">
        <v>51</v>
      </c>
      <c r="O2681" t="s">
        <v>51</v>
      </c>
      <c r="P2681" t="s">
        <v>51</v>
      </c>
      <c r="Q2681">
        <f>IF(Table2[[#This Row],[LgWin]]="Y",1,0)</f>
        <v>0</v>
      </c>
      <c r="R2681" t="s">
        <v>51</v>
      </c>
      <c r="S2681">
        <f>IF(Table2[[#This Row],[WSWin]]="Y",1,0)</f>
        <v>0</v>
      </c>
      <c r="T2681">
        <v>570</v>
      </c>
      <c r="U2681">
        <v>5486</v>
      </c>
      <c r="V2681">
        <v>1327</v>
      </c>
      <c r="W2681">
        <v>282</v>
      </c>
      <c r="X2681">
        <v>24</v>
      </c>
      <c r="Y2681">
        <v>121</v>
      </c>
      <c r="Z2681">
        <v>448</v>
      </c>
      <c r="AA2681">
        <v>1122</v>
      </c>
      <c r="AB2681">
        <v>85</v>
      </c>
      <c r="AC2681">
        <v>51</v>
      </c>
      <c r="AD2681">
        <v>52</v>
      </c>
      <c r="AE2681">
        <v>43</v>
      </c>
      <c r="AF2681">
        <v>578</v>
      </c>
      <c r="AG2681">
        <v>522</v>
      </c>
      <c r="AH2681">
        <v>3.2</v>
      </c>
      <c r="AI2681">
        <v>3</v>
      </c>
      <c r="AJ2681">
        <v>12</v>
      </c>
      <c r="AK2681">
        <v>52</v>
      </c>
      <c r="AL2681">
        <v>4404</v>
      </c>
      <c r="AM2681">
        <v>1260</v>
      </c>
      <c r="AN2681">
        <v>96</v>
      </c>
      <c r="AO2681">
        <v>559</v>
      </c>
      <c r="AP2681">
        <v>1316</v>
      </c>
      <c r="AQ2681">
        <v>104</v>
      </c>
      <c r="AR2681">
        <v>127</v>
      </c>
      <c r="AS2681">
        <v>0.98299999999999998</v>
      </c>
      <c r="AT2681" t="s">
        <v>515</v>
      </c>
      <c r="AU2681" t="s">
        <v>632</v>
      </c>
      <c r="AV2681">
        <v>3387303</v>
      </c>
      <c r="AW2681">
        <v>89</v>
      </c>
      <c r="AX2681">
        <v>89</v>
      </c>
      <c r="AY2681" t="s">
        <v>243</v>
      </c>
      <c r="AZ2681" t="s">
        <v>514</v>
      </c>
      <c r="BA2681" t="s">
        <v>514</v>
      </c>
    </row>
    <row r="2682" spans="1:53" x14ac:dyDescent="0.55000000000000004">
      <c r="A2682">
        <v>2011</v>
      </c>
      <c r="B2682" t="b">
        <f>IF(Table2[[#This Row],[yearID]]&gt;=1903,TRUE,FALSE)</f>
        <v>1</v>
      </c>
      <c r="C2682" t="b">
        <f>IF(Table2[[#This Row],[yearID]]&gt;=1973,TRUE,FALSE)</f>
        <v>1</v>
      </c>
      <c r="D2682" t="s">
        <v>157</v>
      </c>
      <c r="E2682" t="s">
        <v>396</v>
      </c>
      <c r="F2682" t="s">
        <v>154</v>
      </c>
      <c r="G2682" t="str">
        <f>VLOOKUP(Table2[[#This Row],[franchID]],TeamsFranchises!$A$1:$D$121,2,FALSE)</f>
        <v>St. Louis Cardinals</v>
      </c>
      <c r="H2682" t="s">
        <v>591</v>
      </c>
      <c r="I2682">
        <v>2</v>
      </c>
      <c r="J2682">
        <v>162</v>
      </c>
      <c r="K2682">
        <v>81</v>
      </c>
      <c r="L2682">
        <v>90</v>
      </c>
      <c r="M2682">
        <v>72</v>
      </c>
      <c r="N2682" t="s">
        <v>51</v>
      </c>
      <c r="O2682" t="s">
        <v>76</v>
      </c>
      <c r="P2682" t="s">
        <v>76</v>
      </c>
      <c r="Q2682">
        <f>IF(Table2[[#This Row],[LgWin]]="Y",1,0)</f>
        <v>1</v>
      </c>
      <c r="R2682" t="s">
        <v>76</v>
      </c>
      <c r="S2682">
        <f>IF(Table2[[#This Row],[WSWin]]="Y",1,0)</f>
        <v>1</v>
      </c>
      <c r="T2682">
        <v>762</v>
      </c>
      <c r="U2682">
        <v>5532</v>
      </c>
      <c r="V2682">
        <v>1513</v>
      </c>
      <c r="W2682">
        <v>308</v>
      </c>
      <c r="X2682">
        <v>22</v>
      </c>
      <c r="Y2682">
        <v>162</v>
      </c>
      <c r="Z2682">
        <v>542</v>
      </c>
      <c r="AA2682">
        <v>978</v>
      </c>
      <c r="AB2682">
        <v>57</v>
      </c>
      <c r="AC2682">
        <v>39</v>
      </c>
      <c r="AD2682">
        <v>44</v>
      </c>
      <c r="AE2682">
        <v>40</v>
      </c>
      <c r="AF2682">
        <v>692</v>
      </c>
      <c r="AG2682">
        <v>608</v>
      </c>
      <c r="AH2682">
        <v>3.74</v>
      </c>
      <c r="AI2682">
        <v>7</v>
      </c>
      <c r="AJ2682">
        <v>9</v>
      </c>
      <c r="AK2682">
        <v>47</v>
      </c>
      <c r="AL2682">
        <v>4386</v>
      </c>
      <c r="AM2682">
        <v>1461</v>
      </c>
      <c r="AN2682">
        <v>136</v>
      </c>
      <c r="AO2682">
        <v>448</v>
      </c>
      <c r="AP2682">
        <v>1098</v>
      </c>
      <c r="AQ2682">
        <v>116</v>
      </c>
      <c r="AR2682">
        <v>167</v>
      </c>
      <c r="AS2682">
        <v>0.98199999999999998</v>
      </c>
      <c r="AT2682" t="s">
        <v>409</v>
      </c>
      <c r="AU2682" t="s">
        <v>633</v>
      </c>
      <c r="AV2682">
        <v>3093954</v>
      </c>
      <c r="AW2682">
        <v>95</v>
      </c>
      <c r="AX2682">
        <v>94</v>
      </c>
      <c r="AY2682" t="s">
        <v>154</v>
      </c>
      <c r="AZ2682" t="s">
        <v>396</v>
      </c>
      <c r="BA2682" t="s">
        <v>396</v>
      </c>
    </row>
    <row r="2683" spans="1:53" x14ac:dyDescent="0.55000000000000004">
      <c r="A2683">
        <v>2011</v>
      </c>
      <c r="B2683" t="b">
        <f>IF(Table2[[#This Row],[yearID]]&gt;=1903,TRUE,FALSE)</f>
        <v>1</v>
      </c>
      <c r="C2683" t="b">
        <f>IF(Table2[[#This Row],[yearID]]&gt;=1973,TRUE,FALSE)</f>
        <v>1</v>
      </c>
      <c r="D2683" t="s">
        <v>410</v>
      </c>
      <c r="E2683" t="s">
        <v>604</v>
      </c>
      <c r="F2683" t="s">
        <v>605</v>
      </c>
      <c r="G2683" t="str">
        <f>VLOOKUP(Table2[[#This Row],[franchID]],TeamsFranchises!$A$1:$D$121,2,FALSE)</f>
        <v>Tampa Bay Rays</v>
      </c>
      <c r="H2683" t="s">
        <v>37</v>
      </c>
      <c r="I2683">
        <v>2</v>
      </c>
      <c r="J2683">
        <v>162</v>
      </c>
      <c r="K2683">
        <v>81</v>
      </c>
      <c r="L2683">
        <v>91</v>
      </c>
      <c r="M2683">
        <v>71</v>
      </c>
      <c r="N2683" t="s">
        <v>51</v>
      </c>
      <c r="O2683" t="s">
        <v>76</v>
      </c>
      <c r="P2683" t="s">
        <v>51</v>
      </c>
      <c r="Q2683">
        <f>IF(Table2[[#This Row],[LgWin]]="Y",1,0)</f>
        <v>0</v>
      </c>
      <c r="R2683" t="s">
        <v>51</v>
      </c>
      <c r="S2683">
        <f>IF(Table2[[#This Row],[WSWin]]="Y",1,0)</f>
        <v>0</v>
      </c>
      <c r="T2683">
        <v>707</v>
      </c>
      <c r="U2683">
        <v>5436</v>
      </c>
      <c r="V2683">
        <v>1324</v>
      </c>
      <c r="W2683">
        <v>273</v>
      </c>
      <c r="X2683">
        <v>37</v>
      </c>
      <c r="Y2683">
        <v>172</v>
      </c>
      <c r="Z2683">
        <v>571</v>
      </c>
      <c r="AA2683">
        <v>1193</v>
      </c>
      <c r="AB2683">
        <v>155</v>
      </c>
      <c r="AC2683">
        <v>62</v>
      </c>
      <c r="AD2683">
        <v>73</v>
      </c>
      <c r="AE2683">
        <v>35</v>
      </c>
      <c r="AF2683">
        <v>614</v>
      </c>
      <c r="AG2683">
        <v>577</v>
      </c>
      <c r="AH2683">
        <v>3.58</v>
      </c>
      <c r="AI2683">
        <v>15</v>
      </c>
      <c r="AJ2683">
        <v>13</v>
      </c>
      <c r="AK2683">
        <v>32</v>
      </c>
      <c r="AL2683">
        <v>4347</v>
      </c>
      <c r="AM2683">
        <v>1263</v>
      </c>
      <c r="AN2683">
        <v>161</v>
      </c>
      <c r="AO2683">
        <v>504</v>
      </c>
      <c r="AP2683">
        <v>1143</v>
      </c>
      <c r="AQ2683">
        <v>73</v>
      </c>
      <c r="AR2683">
        <v>138</v>
      </c>
      <c r="AS2683">
        <v>0.98799999999999999</v>
      </c>
      <c r="AT2683" t="s">
        <v>635</v>
      </c>
      <c r="AU2683" t="s">
        <v>607</v>
      </c>
      <c r="AV2683">
        <v>1529188</v>
      </c>
      <c r="AW2683">
        <v>92</v>
      </c>
      <c r="AX2683">
        <v>92</v>
      </c>
      <c r="AY2683" t="s">
        <v>636</v>
      </c>
      <c r="AZ2683" t="s">
        <v>604</v>
      </c>
      <c r="BA2683" t="s">
        <v>604</v>
      </c>
    </row>
    <row r="2684" spans="1:53" x14ac:dyDescent="0.55000000000000004">
      <c r="A2684">
        <v>2011</v>
      </c>
      <c r="B2684" t="b">
        <f>IF(Table2[[#This Row],[yearID]]&gt;=1903,TRUE,FALSE)</f>
        <v>1</v>
      </c>
      <c r="C2684" t="b">
        <f>IF(Table2[[#This Row],[yearID]]&gt;=1973,TRUE,FALSE)</f>
        <v>1</v>
      </c>
      <c r="D2684" t="s">
        <v>410</v>
      </c>
      <c r="E2684" t="s">
        <v>526</v>
      </c>
      <c r="F2684" t="s">
        <v>526</v>
      </c>
      <c r="G2684" t="str">
        <f>VLOOKUP(Table2[[#This Row],[franchID]],TeamsFranchises!$A$1:$D$121,2,FALSE)</f>
        <v>Texas Rangers</v>
      </c>
      <c r="H2684" t="s">
        <v>8</v>
      </c>
      <c r="I2684">
        <v>1</v>
      </c>
      <c r="J2684">
        <v>162</v>
      </c>
      <c r="K2684">
        <v>81</v>
      </c>
      <c r="L2684">
        <v>96</v>
      </c>
      <c r="M2684">
        <v>66</v>
      </c>
      <c r="N2684" t="s">
        <v>76</v>
      </c>
      <c r="O2684" t="s">
        <v>51</v>
      </c>
      <c r="P2684" t="s">
        <v>76</v>
      </c>
      <c r="Q2684">
        <f>IF(Table2[[#This Row],[LgWin]]="Y",1,0)</f>
        <v>1</v>
      </c>
      <c r="R2684" t="s">
        <v>51</v>
      </c>
      <c r="S2684">
        <f>IF(Table2[[#This Row],[WSWin]]="Y",1,0)</f>
        <v>0</v>
      </c>
      <c r="T2684">
        <v>855</v>
      </c>
      <c r="U2684">
        <v>5659</v>
      </c>
      <c r="V2684">
        <v>1599</v>
      </c>
      <c r="W2684">
        <v>310</v>
      </c>
      <c r="X2684">
        <v>32</v>
      </c>
      <c r="Y2684">
        <v>210</v>
      </c>
      <c r="Z2684">
        <v>475</v>
      </c>
      <c r="AA2684">
        <v>930</v>
      </c>
      <c r="AB2684">
        <v>143</v>
      </c>
      <c r="AC2684">
        <v>45</v>
      </c>
      <c r="AD2684">
        <v>39</v>
      </c>
      <c r="AE2684">
        <v>49</v>
      </c>
      <c r="AF2684">
        <v>677</v>
      </c>
      <c r="AG2684">
        <v>607</v>
      </c>
      <c r="AH2684">
        <v>3.79</v>
      </c>
      <c r="AI2684">
        <v>10</v>
      </c>
      <c r="AJ2684">
        <v>19</v>
      </c>
      <c r="AK2684">
        <v>38</v>
      </c>
      <c r="AL2684">
        <v>4324</v>
      </c>
      <c r="AM2684">
        <v>1327</v>
      </c>
      <c r="AN2684">
        <v>170</v>
      </c>
      <c r="AO2684">
        <v>461</v>
      </c>
      <c r="AP2684">
        <v>1179</v>
      </c>
      <c r="AQ2684">
        <v>114</v>
      </c>
      <c r="AR2684">
        <v>164</v>
      </c>
      <c r="AS2684">
        <v>0.98099999999999998</v>
      </c>
      <c r="AT2684" t="s">
        <v>568</v>
      </c>
      <c r="AU2684" t="s">
        <v>634</v>
      </c>
      <c r="AV2684">
        <v>2946949</v>
      </c>
      <c r="AW2684">
        <v>117</v>
      </c>
      <c r="AX2684">
        <v>115</v>
      </c>
      <c r="AY2684" t="s">
        <v>526</v>
      </c>
      <c r="AZ2684" t="s">
        <v>526</v>
      </c>
      <c r="BA2684" t="s">
        <v>526</v>
      </c>
    </row>
    <row r="2685" spans="1:53" x14ac:dyDescent="0.55000000000000004">
      <c r="A2685">
        <v>2011</v>
      </c>
      <c r="B2685" t="b">
        <f>IF(Table2[[#This Row],[yearID]]&gt;=1903,TRUE,FALSE)</f>
        <v>1</v>
      </c>
      <c r="C2685" t="b">
        <f>IF(Table2[[#This Row],[yearID]]&gt;=1973,TRUE,FALSE)</f>
        <v>1</v>
      </c>
      <c r="D2685" t="s">
        <v>410</v>
      </c>
      <c r="E2685" t="s">
        <v>576</v>
      </c>
      <c r="F2685" t="s">
        <v>576</v>
      </c>
      <c r="G2685" t="str">
        <f>VLOOKUP(Table2[[#This Row],[franchID]],TeamsFranchises!$A$1:$D$121,2,FALSE)</f>
        <v>Toronto Blue Jays</v>
      </c>
      <c r="H2685" t="s">
        <v>37</v>
      </c>
      <c r="I2685">
        <v>4</v>
      </c>
      <c r="J2685">
        <v>162</v>
      </c>
      <c r="K2685">
        <v>81</v>
      </c>
      <c r="L2685">
        <v>81</v>
      </c>
      <c r="M2685">
        <v>81</v>
      </c>
      <c r="N2685" t="s">
        <v>51</v>
      </c>
      <c r="O2685" t="s">
        <v>51</v>
      </c>
      <c r="P2685" t="s">
        <v>51</v>
      </c>
      <c r="Q2685">
        <f>IF(Table2[[#This Row],[LgWin]]="Y",1,0)</f>
        <v>0</v>
      </c>
      <c r="R2685" t="s">
        <v>51</v>
      </c>
      <c r="S2685">
        <f>IF(Table2[[#This Row],[WSWin]]="Y",1,0)</f>
        <v>0</v>
      </c>
      <c r="T2685">
        <v>743</v>
      </c>
      <c r="U2685">
        <v>5559</v>
      </c>
      <c r="V2685">
        <v>1384</v>
      </c>
      <c r="W2685">
        <v>285</v>
      </c>
      <c r="X2685">
        <v>34</v>
      </c>
      <c r="Y2685">
        <v>186</v>
      </c>
      <c r="Z2685">
        <v>525</v>
      </c>
      <c r="AA2685">
        <v>1184</v>
      </c>
      <c r="AB2685">
        <v>131</v>
      </c>
      <c r="AC2685">
        <v>52</v>
      </c>
      <c r="AD2685">
        <v>48</v>
      </c>
      <c r="AE2685">
        <v>47</v>
      </c>
      <c r="AF2685">
        <v>761</v>
      </c>
      <c r="AG2685">
        <v>700</v>
      </c>
      <c r="AH2685">
        <v>4.32</v>
      </c>
      <c r="AI2685">
        <v>7</v>
      </c>
      <c r="AJ2685">
        <v>10</v>
      </c>
      <c r="AK2685">
        <v>33</v>
      </c>
      <c r="AL2685">
        <v>4376</v>
      </c>
      <c r="AM2685">
        <v>1433</v>
      </c>
      <c r="AN2685">
        <v>179</v>
      </c>
      <c r="AO2685">
        <v>540</v>
      </c>
      <c r="AP2685">
        <v>1169</v>
      </c>
      <c r="AQ2685">
        <v>110</v>
      </c>
      <c r="AR2685">
        <v>148</v>
      </c>
      <c r="AS2685">
        <v>0.98199999999999998</v>
      </c>
      <c r="AT2685" t="s">
        <v>577</v>
      </c>
      <c r="AU2685" t="s">
        <v>630</v>
      </c>
      <c r="AV2685">
        <v>1818103</v>
      </c>
      <c r="AW2685">
        <v>104</v>
      </c>
      <c r="AX2685">
        <v>104</v>
      </c>
      <c r="AY2685" t="s">
        <v>576</v>
      </c>
      <c r="AZ2685" t="s">
        <v>576</v>
      </c>
      <c r="BA2685" t="s">
        <v>576</v>
      </c>
    </row>
    <row r="2686" spans="1:53" x14ac:dyDescent="0.55000000000000004">
      <c r="A2686">
        <v>2011</v>
      </c>
      <c r="B2686" t="b">
        <f>IF(Table2[[#This Row],[yearID]]&gt;=1903,TRUE,FALSE)</f>
        <v>1</v>
      </c>
      <c r="C2686" t="b">
        <f>IF(Table2[[#This Row],[yearID]]&gt;=1973,TRUE,FALSE)</f>
        <v>1</v>
      </c>
      <c r="D2686" t="s">
        <v>157</v>
      </c>
      <c r="E2686" t="s">
        <v>126</v>
      </c>
      <c r="F2686" t="s">
        <v>398</v>
      </c>
      <c r="G2686" t="str">
        <f>VLOOKUP(Table2[[#This Row],[franchID]],TeamsFranchises!$A$1:$D$121,2,FALSE)</f>
        <v>Washington Nationals</v>
      </c>
      <c r="H2686" t="s">
        <v>37</v>
      </c>
      <c r="I2686">
        <v>3</v>
      </c>
      <c r="J2686">
        <v>161</v>
      </c>
      <c r="K2686">
        <v>80</v>
      </c>
      <c r="L2686">
        <v>80</v>
      </c>
      <c r="M2686">
        <v>81</v>
      </c>
      <c r="N2686" t="s">
        <v>51</v>
      </c>
      <c r="O2686" t="s">
        <v>51</v>
      </c>
      <c r="P2686" t="s">
        <v>51</v>
      </c>
      <c r="Q2686">
        <f>IF(Table2[[#This Row],[LgWin]]="Y",1,0)</f>
        <v>0</v>
      </c>
      <c r="R2686" t="s">
        <v>51</v>
      </c>
      <c r="S2686">
        <f>IF(Table2[[#This Row],[WSWin]]="Y",1,0)</f>
        <v>0</v>
      </c>
      <c r="T2686">
        <v>624</v>
      </c>
      <c r="U2686">
        <v>5441</v>
      </c>
      <c r="V2686">
        <v>1319</v>
      </c>
      <c r="W2686">
        <v>257</v>
      </c>
      <c r="X2686">
        <v>22</v>
      </c>
      <c r="Y2686">
        <v>154</v>
      </c>
      <c r="Z2686">
        <v>470</v>
      </c>
      <c r="AA2686">
        <v>1323</v>
      </c>
      <c r="AB2686">
        <v>106</v>
      </c>
      <c r="AC2686">
        <v>38</v>
      </c>
      <c r="AD2686">
        <v>65</v>
      </c>
      <c r="AE2686">
        <v>32</v>
      </c>
      <c r="AF2686">
        <v>643</v>
      </c>
      <c r="AG2686">
        <v>577</v>
      </c>
      <c r="AH2686">
        <v>3.58</v>
      </c>
      <c r="AI2686">
        <v>3</v>
      </c>
      <c r="AJ2686">
        <v>10</v>
      </c>
      <c r="AK2686">
        <v>49</v>
      </c>
      <c r="AL2686">
        <v>4348</v>
      </c>
      <c r="AM2686">
        <v>1403</v>
      </c>
      <c r="AN2686">
        <v>129</v>
      </c>
      <c r="AO2686">
        <v>477</v>
      </c>
      <c r="AP2686">
        <v>1049</v>
      </c>
      <c r="AQ2686">
        <v>104</v>
      </c>
      <c r="AR2686">
        <v>145</v>
      </c>
      <c r="AS2686">
        <v>0.98299999999999998</v>
      </c>
      <c r="AT2686" t="s">
        <v>110</v>
      </c>
      <c r="AU2686" t="s">
        <v>637</v>
      </c>
      <c r="AV2686">
        <v>1940478</v>
      </c>
      <c r="AW2686">
        <v>100</v>
      </c>
      <c r="AX2686">
        <v>100</v>
      </c>
      <c r="AY2686" t="s">
        <v>398</v>
      </c>
      <c r="AZ2686" t="s">
        <v>551</v>
      </c>
      <c r="BA2686" t="s">
        <v>126</v>
      </c>
    </row>
    <row r="2687" spans="1:53" x14ac:dyDescent="0.55000000000000004">
      <c r="A2687">
        <v>2012</v>
      </c>
      <c r="B2687" t="b">
        <f>IF(Table2[[#This Row],[yearID]]&gt;=1903,TRUE,FALSE)</f>
        <v>1</v>
      </c>
      <c r="C2687" t="b">
        <f>IF(Table2[[#This Row],[yearID]]&gt;=1973,TRUE,FALSE)</f>
        <v>1</v>
      </c>
      <c r="D2687" t="s">
        <v>157</v>
      </c>
      <c r="E2687" t="s">
        <v>601</v>
      </c>
      <c r="F2687" t="s">
        <v>601</v>
      </c>
      <c r="G2687" t="str">
        <f>VLOOKUP(Table2[[#This Row],[franchID]],TeamsFranchises!$A$1:$D$121,2,FALSE)</f>
        <v>Arizona Diamondbacks</v>
      </c>
      <c r="H2687" t="s">
        <v>8</v>
      </c>
      <c r="I2687">
        <v>3</v>
      </c>
      <c r="J2687">
        <v>162</v>
      </c>
      <c r="K2687">
        <v>81</v>
      </c>
      <c r="L2687">
        <v>81</v>
      </c>
      <c r="M2687">
        <v>81</v>
      </c>
      <c r="N2687" t="s">
        <v>51</v>
      </c>
      <c r="O2687" t="s">
        <v>51</v>
      </c>
      <c r="P2687" t="s">
        <v>51</v>
      </c>
      <c r="Q2687">
        <f>IF(Table2[[#This Row],[LgWin]]="Y",1,0)</f>
        <v>0</v>
      </c>
      <c r="R2687" t="s">
        <v>51</v>
      </c>
      <c r="S2687">
        <f>IF(Table2[[#This Row],[WSWin]]="Y",1,0)</f>
        <v>0</v>
      </c>
      <c r="T2687">
        <v>734</v>
      </c>
      <c r="U2687">
        <v>5462</v>
      </c>
      <c r="V2687">
        <v>1416</v>
      </c>
      <c r="W2687">
        <v>307</v>
      </c>
      <c r="X2687">
        <v>33</v>
      </c>
      <c r="Y2687">
        <v>165</v>
      </c>
      <c r="Z2687">
        <v>539</v>
      </c>
      <c r="AA2687">
        <v>1266</v>
      </c>
      <c r="AB2687">
        <v>93</v>
      </c>
      <c r="AC2687">
        <v>51</v>
      </c>
      <c r="AD2687">
        <v>41</v>
      </c>
      <c r="AE2687">
        <v>45</v>
      </c>
      <c r="AF2687">
        <v>688</v>
      </c>
      <c r="AG2687">
        <v>626</v>
      </c>
      <c r="AH2687">
        <v>3.93</v>
      </c>
      <c r="AI2687">
        <v>4</v>
      </c>
      <c r="AJ2687">
        <v>9</v>
      </c>
      <c r="AK2687">
        <v>39</v>
      </c>
      <c r="AL2687">
        <v>4301</v>
      </c>
      <c r="AM2687">
        <v>1432</v>
      </c>
      <c r="AN2687">
        <v>155</v>
      </c>
      <c r="AO2687">
        <v>417</v>
      </c>
      <c r="AP2687">
        <v>1200</v>
      </c>
      <c r="AQ2687">
        <v>90</v>
      </c>
      <c r="AR2687">
        <v>146</v>
      </c>
      <c r="AS2687">
        <v>0.98499999999999999</v>
      </c>
      <c r="AT2687" t="s">
        <v>602</v>
      </c>
      <c r="AU2687" t="s">
        <v>631</v>
      </c>
      <c r="AV2687">
        <v>2177617</v>
      </c>
      <c r="AW2687">
        <v>105</v>
      </c>
      <c r="AX2687">
        <v>106</v>
      </c>
      <c r="AY2687" t="s">
        <v>601</v>
      </c>
      <c r="AZ2687" t="s">
        <v>601</v>
      </c>
      <c r="BA2687" t="s">
        <v>601</v>
      </c>
    </row>
    <row r="2688" spans="1:53" x14ac:dyDescent="0.55000000000000004">
      <c r="A2688">
        <v>2012</v>
      </c>
      <c r="B2688" t="b">
        <f>IF(Table2[[#This Row],[yearID]]&gt;=1903,TRUE,FALSE)</f>
        <v>1</v>
      </c>
      <c r="C2688" t="b">
        <f>IF(Table2[[#This Row],[yearID]]&gt;=1973,TRUE,FALSE)</f>
        <v>1</v>
      </c>
      <c r="D2688" t="s">
        <v>157</v>
      </c>
      <c r="E2688" t="s">
        <v>159</v>
      </c>
      <c r="F2688" t="s">
        <v>159</v>
      </c>
      <c r="G2688" t="str">
        <f>VLOOKUP(Table2[[#This Row],[franchID]],TeamsFranchises!$A$1:$D$121,2,FALSE)</f>
        <v>Atlanta Braves</v>
      </c>
      <c r="H2688" t="s">
        <v>37</v>
      </c>
      <c r="I2688">
        <v>2</v>
      </c>
      <c r="J2688">
        <v>162</v>
      </c>
      <c r="K2688">
        <v>81</v>
      </c>
      <c r="L2688">
        <v>94</v>
      </c>
      <c r="M2688">
        <v>68</v>
      </c>
      <c r="N2688" t="s">
        <v>51</v>
      </c>
      <c r="O2688" t="s">
        <v>76</v>
      </c>
      <c r="P2688" t="s">
        <v>51</v>
      </c>
      <c r="Q2688">
        <f>IF(Table2[[#This Row],[LgWin]]="Y",1,0)</f>
        <v>0</v>
      </c>
      <c r="R2688" t="s">
        <v>51</v>
      </c>
      <c r="S2688">
        <f>IF(Table2[[#This Row],[WSWin]]="Y",1,0)</f>
        <v>0</v>
      </c>
      <c r="T2688">
        <v>700</v>
      </c>
      <c r="U2688">
        <v>5425</v>
      </c>
      <c r="V2688">
        <v>1341</v>
      </c>
      <c r="W2688">
        <v>263</v>
      </c>
      <c r="X2688">
        <v>30</v>
      </c>
      <c r="Y2688">
        <v>149</v>
      </c>
      <c r="Z2688">
        <v>567</v>
      </c>
      <c r="AA2688">
        <v>1289</v>
      </c>
      <c r="AB2688">
        <v>101</v>
      </c>
      <c r="AC2688">
        <v>32</v>
      </c>
      <c r="AD2688">
        <v>34</v>
      </c>
      <c r="AE2688">
        <v>46</v>
      </c>
      <c r="AF2688">
        <v>600</v>
      </c>
      <c r="AG2688">
        <v>549</v>
      </c>
      <c r="AH2688">
        <v>3.42</v>
      </c>
      <c r="AI2688">
        <v>5</v>
      </c>
      <c r="AJ2688">
        <v>16</v>
      </c>
      <c r="AK2688">
        <v>47</v>
      </c>
      <c r="AL2688">
        <v>4336</v>
      </c>
      <c r="AM2688">
        <v>1310</v>
      </c>
      <c r="AN2688">
        <v>145</v>
      </c>
      <c r="AO2688">
        <v>464</v>
      </c>
      <c r="AP2688">
        <v>1232</v>
      </c>
      <c r="AQ2688">
        <v>86</v>
      </c>
      <c r="AR2688">
        <v>147</v>
      </c>
      <c r="AS2688">
        <v>0.98599999999999999</v>
      </c>
      <c r="AT2688" t="s">
        <v>541</v>
      </c>
      <c r="AU2688" t="s">
        <v>597</v>
      </c>
      <c r="AV2688">
        <v>2420171</v>
      </c>
      <c r="AW2688">
        <v>102</v>
      </c>
      <c r="AX2688">
        <v>101</v>
      </c>
      <c r="AY2688" t="s">
        <v>159</v>
      </c>
      <c r="AZ2688" t="s">
        <v>159</v>
      </c>
      <c r="BA2688" t="s">
        <v>159</v>
      </c>
    </row>
    <row r="2689" spans="1:53" x14ac:dyDescent="0.55000000000000004">
      <c r="A2689">
        <v>2012</v>
      </c>
      <c r="B2689" t="b">
        <f>IF(Table2[[#This Row],[yearID]]&gt;=1903,TRUE,FALSE)</f>
        <v>1</v>
      </c>
      <c r="C2689" t="b">
        <f>IF(Table2[[#This Row],[yearID]]&gt;=1973,TRUE,FALSE)</f>
        <v>1</v>
      </c>
      <c r="D2689" t="s">
        <v>410</v>
      </c>
      <c r="E2689" t="s">
        <v>95</v>
      </c>
      <c r="F2689" t="s">
        <v>95</v>
      </c>
      <c r="G2689" t="str">
        <f>VLOOKUP(Table2[[#This Row],[franchID]],TeamsFranchises!$A$1:$D$121,2,FALSE)</f>
        <v>Baltimore Orioles</v>
      </c>
      <c r="H2689" t="s">
        <v>37</v>
      </c>
      <c r="I2689">
        <v>2</v>
      </c>
      <c r="J2689">
        <v>162</v>
      </c>
      <c r="K2689">
        <v>81</v>
      </c>
      <c r="L2689">
        <v>93</v>
      </c>
      <c r="M2689">
        <v>69</v>
      </c>
      <c r="N2689" t="s">
        <v>51</v>
      </c>
      <c r="O2689" t="s">
        <v>76</v>
      </c>
      <c r="P2689" t="s">
        <v>51</v>
      </c>
      <c r="Q2689">
        <f>IF(Table2[[#This Row],[LgWin]]="Y",1,0)</f>
        <v>0</v>
      </c>
      <c r="R2689" t="s">
        <v>51</v>
      </c>
      <c r="S2689">
        <f>IF(Table2[[#This Row],[WSWin]]="Y",1,0)</f>
        <v>0</v>
      </c>
      <c r="T2689">
        <v>712</v>
      </c>
      <c r="U2689">
        <v>5560</v>
      </c>
      <c r="V2689">
        <v>1375</v>
      </c>
      <c r="W2689">
        <v>270</v>
      </c>
      <c r="X2689">
        <v>16</v>
      </c>
      <c r="Y2689">
        <v>214</v>
      </c>
      <c r="Z2689">
        <v>480</v>
      </c>
      <c r="AA2689">
        <v>1315</v>
      </c>
      <c r="AB2689">
        <v>58</v>
      </c>
      <c r="AC2689">
        <v>29</v>
      </c>
      <c r="AD2689">
        <v>50</v>
      </c>
      <c r="AE2689">
        <v>30</v>
      </c>
      <c r="AF2689">
        <v>705</v>
      </c>
      <c r="AG2689">
        <v>642</v>
      </c>
      <c r="AH2689">
        <v>3.9</v>
      </c>
      <c r="AI2689">
        <v>1</v>
      </c>
      <c r="AJ2689">
        <v>10</v>
      </c>
      <c r="AK2689">
        <v>55</v>
      </c>
      <c r="AL2689">
        <v>4449</v>
      </c>
      <c r="AM2689">
        <v>1433</v>
      </c>
      <c r="AN2689">
        <v>184</v>
      </c>
      <c r="AO2689">
        <v>481</v>
      </c>
      <c r="AP2689">
        <v>1177</v>
      </c>
      <c r="AQ2689">
        <v>106</v>
      </c>
      <c r="AR2689">
        <v>151</v>
      </c>
      <c r="AS2689">
        <v>0.98299999999999998</v>
      </c>
      <c r="AT2689" t="s">
        <v>218</v>
      </c>
      <c r="AU2689" t="s">
        <v>583</v>
      </c>
      <c r="AV2689">
        <v>2102240</v>
      </c>
      <c r="AW2689">
        <v>102</v>
      </c>
      <c r="AX2689">
        <v>103</v>
      </c>
      <c r="AY2689" t="s">
        <v>95</v>
      </c>
      <c r="AZ2689" t="s">
        <v>95</v>
      </c>
      <c r="BA2689" t="s">
        <v>95</v>
      </c>
    </row>
    <row r="2690" spans="1:53" x14ac:dyDescent="0.55000000000000004">
      <c r="A2690">
        <v>2012</v>
      </c>
      <c r="B2690" t="b">
        <f>IF(Table2[[#This Row],[yearID]]&gt;=1903,TRUE,FALSE)</f>
        <v>1</v>
      </c>
      <c r="C2690" t="b">
        <f>IF(Table2[[#This Row],[yearID]]&gt;=1973,TRUE,FALSE)</f>
        <v>1</v>
      </c>
      <c r="D2690" t="s">
        <v>410</v>
      </c>
      <c r="E2690" t="s">
        <v>54</v>
      </c>
      <c r="F2690" t="s">
        <v>54</v>
      </c>
      <c r="G2690" t="str">
        <f>VLOOKUP(Table2[[#This Row],[franchID]],TeamsFranchises!$A$1:$D$121,2,FALSE)</f>
        <v>Boston Red Sox</v>
      </c>
      <c r="H2690" t="s">
        <v>37</v>
      </c>
      <c r="I2690">
        <v>5</v>
      </c>
      <c r="J2690">
        <v>162</v>
      </c>
      <c r="K2690">
        <v>81</v>
      </c>
      <c r="L2690">
        <v>69</v>
      </c>
      <c r="M2690">
        <v>93</v>
      </c>
      <c r="N2690" t="s">
        <v>51</v>
      </c>
      <c r="O2690" t="s">
        <v>51</v>
      </c>
      <c r="P2690" t="s">
        <v>51</v>
      </c>
      <c r="Q2690">
        <f>IF(Table2[[#This Row],[LgWin]]="Y",1,0)</f>
        <v>0</v>
      </c>
      <c r="R2690" t="s">
        <v>51</v>
      </c>
      <c r="S2690">
        <f>IF(Table2[[#This Row],[WSWin]]="Y",1,0)</f>
        <v>0</v>
      </c>
      <c r="T2690">
        <v>734</v>
      </c>
      <c r="U2690">
        <v>5604</v>
      </c>
      <c r="V2690">
        <v>1459</v>
      </c>
      <c r="W2690">
        <v>339</v>
      </c>
      <c r="X2690">
        <v>16</v>
      </c>
      <c r="Y2690">
        <v>165</v>
      </c>
      <c r="Z2690">
        <v>428</v>
      </c>
      <c r="AA2690">
        <v>1197</v>
      </c>
      <c r="AB2690">
        <v>97</v>
      </c>
      <c r="AC2690">
        <v>31</v>
      </c>
      <c r="AD2690">
        <v>45</v>
      </c>
      <c r="AE2690">
        <v>55</v>
      </c>
      <c r="AF2690">
        <v>806</v>
      </c>
      <c r="AG2690">
        <v>754</v>
      </c>
      <c r="AH2690">
        <v>4.7</v>
      </c>
      <c r="AI2690">
        <v>6</v>
      </c>
      <c r="AJ2690">
        <v>4</v>
      </c>
      <c r="AK2690">
        <v>35</v>
      </c>
      <c r="AL2690">
        <v>4329</v>
      </c>
      <c r="AM2690">
        <v>1449</v>
      </c>
      <c r="AN2690">
        <v>190</v>
      </c>
      <c r="AO2690">
        <v>529</v>
      </c>
      <c r="AP2690">
        <v>1176</v>
      </c>
      <c r="AQ2690">
        <v>101</v>
      </c>
      <c r="AR2690">
        <v>159</v>
      </c>
      <c r="AS2690">
        <v>0.98299999999999998</v>
      </c>
      <c r="AT2690" t="s">
        <v>441</v>
      </c>
      <c r="AU2690" t="s">
        <v>493</v>
      </c>
      <c r="AV2690">
        <v>3043003</v>
      </c>
      <c r="AW2690">
        <v>106</v>
      </c>
      <c r="AX2690">
        <v>106</v>
      </c>
      <c r="AY2690" t="s">
        <v>54</v>
      </c>
      <c r="AZ2690" t="s">
        <v>54</v>
      </c>
      <c r="BA2690" t="s">
        <v>54</v>
      </c>
    </row>
    <row r="2691" spans="1:53" x14ac:dyDescent="0.55000000000000004">
      <c r="A2691">
        <v>2012</v>
      </c>
      <c r="B2691" t="b">
        <f>IF(Table2[[#This Row],[yearID]]&gt;=1903,TRUE,FALSE)</f>
        <v>1</v>
      </c>
      <c r="C2691" t="b">
        <f>IF(Table2[[#This Row],[yearID]]&gt;=1973,TRUE,FALSE)</f>
        <v>1</v>
      </c>
      <c r="D2691" t="s">
        <v>410</v>
      </c>
      <c r="E2691" t="s">
        <v>415</v>
      </c>
      <c r="F2691" t="s">
        <v>416</v>
      </c>
      <c r="G2691" t="str">
        <f>VLOOKUP(Table2[[#This Row],[franchID]],TeamsFranchises!$A$1:$D$121,2,FALSE)</f>
        <v>Chicago White Sox</v>
      </c>
      <c r="H2691" t="s">
        <v>591</v>
      </c>
      <c r="I2691">
        <v>2</v>
      </c>
      <c r="J2691">
        <v>162</v>
      </c>
      <c r="K2691">
        <v>81</v>
      </c>
      <c r="L2691">
        <v>85</v>
      </c>
      <c r="M2691">
        <v>77</v>
      </c>
      <c r="N2691" t="s">
        <v>51</v>
      </c>
      <c r="O2691" t="s">
        <v>51</v>
      </c>
      <c r="P2691" t="s">
        <v>51</v>
      </c>
      <c r="Q2691">
        <f>IF(Table2[[#This Row],[LgWin]]="Y",1,0)</f>
        <v>0</v>
      </c>
      <c r="R2691" t="s">
        <v>51</v>
      </c>
      <c r="S2691">
        <f>IF(Table2[[#This Row],[WSWin]]="Y",1,0)</f>
        <v>0</v>
      </c>
      <c r="T2691">
        <v>748</v>
      </c>
      <c r="U2691">
        <v>5518</v>
      </c>
      <c r="V2691">
        <v>1409</v>
      </c>
      <c r="W2691">
        <v>228</v>
      </c>
      <c r="X2691">
        <v>29</v>
      </c>
      <c r="Y2691">
        <v>211</v>
      </c>
      <c r="Z2691">
        <v>461</v>
      </c>
      <c r="AA2691">
        <v>1203</v>
      </c>
      <c r="AB2691">
        <v>109</v>
      </c>
      <c r="AC2691">
        <v>43</v>
      </c>
      <c r="AD2691">
        <v>65</v>
      </c>
      <c r="AE2691">
        <v>36</v>
      </c>
      <c r="AF2691">
        <v>676</v>
      </c>
      <c r="AG2691">
        <v>646</v>
      </c>
      <c r="AH2691">
        <v>4.0199999999999996</v>
      </c>
      <c r="AI2691">
        <v>6</v>
      </c>
      <c r="AJ2691">
        <v>11</v>
      </c>
      <c r="AK2691">
        <v>37</v>
      </c>
      <c r="AL2691">
        <v>4337</v>
      </c>
      <c r="AM2691">
        <v>1365</v>
      </c>
      <c r="AN2691">
        <v>186</v>
      </c>
      <c r="AO2691">
        <v>503</v>
      </c>
      <c r="AP2691">
        <v>1246</v>
      </c>
      <c r="AQ2691">
        <v>70</v>
      </c>
      <c r="AR2691">
        <v>154</v>
      </c>
      <c r="AS2691">
        <v>0.98799999999999999</v>
      </c>
      <c r="AT2691" t="s">
        <v>417</v>
      </c>
      <c r="AU2691" t="s">
        <v>617</v>
      </c>
      <c r="AV2691">
        <v>1965955</v>
      </c>
      <c r="AW2691">
        <v>106</v>
      </c>
      <c r="AX2691">
        <v>106</v>
      </c>
      <c r="AY2691" t="s">
        <v>416</v>
      </c>
      <c r="AZ2691" t="s">
        <v>415</v>
      </c>
      <c r="BA2691" t="s">
        <v>415</v>
      </c>
    </row>
    <row r="2692" spans="1:53" x14ac:dyDescent="0.55000000000000004">
      <c r="A2692">
        <v>2012</v>
      </c>
      <c r="B2692" t="b">
        <f>IF(Table2[[#This Row],[yearID]]&gt;=1903,TRUE,FALSE)</f>
        <v>1</v>
      </c>
      <c r="C2692" t="b">
        <f>IF(Table2[[#This Row],[yearID]]&gt;=1973,TRUE,FALSE)</f>
        <v>1</v>
      </c>
      <c r="D2692" t="s">
        <v>157</v>
      </c>
      <c r="E2692" t="s">
        <v>161</v>
      </c>
      <c r="F2692" t="s">
        <v>162</v>
      </c>
      <c r="G2692" t="str">
        <f>VLOOKUP(Table2[[#This Row],[franchID]],TeamsFranchises!$A$1:$D$121,2,FALSE)</f>
        <v>Chicago Cubs</v>
      </c>
      <c r="H2692" t="s">
        <v>591</v>
      </c>
      <c r="I2692">
        <v>5</v>
      </c>
      <c r="J2692">
        <v>162</v>
      </c>
      <c r="K2692">
        <v>81</v>
      </c>
      <c r="L2692">
        <v>61</v>
      </c>
      <c r="M2692">
        <v>101</v>
      </c>
      <c r="N2692" t="s">
        <v>51</v>
      </c>
      <c r="O2692" t="s">
        <v>51</v>
      </c>
      <c r="P2692" t="s">
        <v>51</v>
      </c>
      <c r="Q2692">
        <f>IF(Table2[[#This Row],[LgWin]]="Y",1,0)</f>
        <v>0</v>
      </c>
      <c r="R2692" t="s">
        <v>51</v>
      </c>
      <c r="S2692">
        <f>IF(Table2[[#This Row],[WSWin]]="Y",1,0)</f>
        <v>0</v>
      </c>
      <c r="T2692">
        <v>613</v>
      </c>
      <c r="U2692">
        <v>5411</v>
      </c>
      <c r="V2692">
        <v>1297</v>
      </c>
      <c r="W2692">
        <v>265</v>
      </c>
      <c r="X2692">
        <v>36</v>
      </c>
      <c r="Y2692">
        <v>137</v>
      </c>
      <c r="Z2692">
        <v>447</v>
      </c>
      <c r="AA2692">
        <v>1235</v>
      </c>
      <c r="AB2692">
        <v>94</v>
      </c>
      <c r="AC2692">
        <v>45</v>
      </c>
      <c r="AD2692">
        <v>43</v>
      </c>
      <c r="AE2692">
        <v>24</v>
      </c>
      <c r="AF2692">
        <v>759</v>
      </c>
      <c r="AG2692">
        <v>708</v>
      </c>
      <c r="AH2692">
        <v>4.51</v>
      </c>
      <c r="AI2692">
        <v>1</v>
      </c>
      <c r="AJ2692">
        <v>9</v>
      </c>
      <c r="AK2692">
        <v>28</v>
      </c>
      <c r="AL2692">
        <v>4241</v>
      </c>
      <c r="AM2692">
        <v>1399</v>
      </c>
      <c r="AN2692">
        <v>175</v>
      </c>
      <c r="AO2692">
        <v>573</v>
      </c>
      <c r="AP2692">
        <v>1128</v>
      </c>
      <c r="AQ2692">
        <v>105</v>
      </c>
      <c r="AR2692">
        <v>148</v>
      </c>
      <c r="AS2692">
        <v>0.98199999999999998</v>
      </c>
      <c r="AT2692" t="s">
        <v>434</v>
      </c>
      <c r="AU2692" t="s">
        <v>473</v>
      </c>
      <c r="AV2692">
        <v>2882756</v>
      </c>
      <c r="AW2692">
        <v>98</v>
      </c>
      <c r="AX2692">
        <v>99</v>
      </c>
      <c r="AY2692" t="s">
        <v>162</v>
      </c>
      <c r="AZ2692" t="s">
        <v>161</v>
      </c>
      <c r="BA2692" t="s">
        <v>161</v>
      </c>
    </row>
    <row r="2693" spans="1:53" x14ac:dyDescent="0.55000000000000004">
      <c r="A2693">
        <v>2012</v>
      </c>
      <c r="B2693" t="b">
        <f>IF(Table2[[#This Row],[yearID]]&gt;=1903,TRUE,FALSE)</f>
        <v>1</v>
      </c>
      <c r="C2693" t="b">
        <f>IF(Table2[[#This Row],[yearID]]&gt;=1973,TRUE,FALSE)</f>
        <v>1</v>
      </c>
      <c r="D2693" t="s">
        <v>157</v>
      </c>
      <c r="E2693" t="s">
        <v>167</v>
      </c>
      <c r="F2693" t="s">
        <v>167</v>
      </c>
      <c r="G2693" t="str">
        <f>VLOOKUP(Table2[[#This Row],[franchID]],TeamsFranchises!$A$1:$D$121,2,FALSE)</f>
        <v>Cincinnati Reds</v>
      </c>
      <c r="H2693" t="s">
        <v>591</v>
      </c>
      <c r="I2693">
        <v>1</v>
      </c>
      <c r="J2693">
        <v>162</v>
      </c>
      <c r="K2693">
        <v>81</v>
      </c>
      <c r="L2693">
        <v>97</v>
      </c>
      <c r="M2693">
        <v>65</v>
      </c>
      <c r="N2693" t="s">
        <v>76</v>
      </c>
      <c r="O2693" t="s">
        <v>51</v>
      </c>
      <c r="P2693" t="s">
        <v>51</v>
      </c>
      <c r="Q2693">
        <f>IF(Table2[[#This Row],[LgWin]]="Y",1,0)</f>
        <v>0</v>
      </c>
      <c r="R2693" t="s">
        <v>51</v>
      </c>
      <c r="S2693">
        <f>IF(Table2[[#This Row],[WSWin]]="Y",1,0)</f>
        <v>0</v>
      </c>
      <c r="T2693">
        <v>669</v>
      </c>
      <c r="U2693">
        <v>5477</v>
      </c>
      <c r="V2693">
        <v>1377</v>
      </c>
      <c r="W2693">
        <v>296</v>
      </c>
      <c r="X2693">
        <v>30</v>
      </c>
      <c r="Y2693">
        <v>172</v>
      </c>
      <c r="Z2693">
        <v>481</v>
      </c>
      <c r="AA2693">
        <v>1266</v>
      </c>
      <c r="AB2693">
        <v>87</v>
      </c>
      <c r="AC2693">
        <v>27</v>
      </c>
      <c r="AD2693">
        <v>47</v>
      </c>
      <c r="AE2693">
        <v>37</v>
      </c>
      <c r="AF2693">
        <v>588</v>
      </c>
      <c r="AG2693">
        <v>540</v>
      </c>
      <c r="AH2693">
        <v>3.34</v>
      </c>
      <c r="AI2693">
        <v>9</v>
      </c>
      <c r="AJ2693">
        <v>12</v>
      </c>
      <c r="AK2693">
        <v>56</v>
      </c>
      <c r="AL2693">
        <v>4359</v>
      </c>
      <c r="AM2693">
        <v>1356</v>
      </c>
      <c r="AN2693">
        <v>152</v>
      </c>
      <c r="AO2693">
        <v>427</v>
      </c>
      <c r="AP2693">
        <v>1248</v>
      </c>
      <c r="AQ2693">
        <v>89</v>
      </c>
      <c r="AR2693">
        <v>113</v>
      </c>
      <c r="AS2693">
        <v>0.98499999999999999</v>
      </c>
      <c r="AT2693" t="s">
        <v>165</v>
      </c>
      <c r="AU2693" t="s">
        <v>618</v>
      </c>
      <c r="AV2693">
        <v>2347251</v>
      </c>
      <c r="AW2693">
        <v>107</v>
      </c>
      <c r="AX2693">
        <v>107</v>
      </c>
      <c r="AY2693" t="s">
        <v>167</v>
      </c>
      <c r="AZ2693" t="s">
        <v>167</v>
      </c>
      <c r="BA2693" t="s">
        <v>167</v>
      </c>
    </row>
    <row r="2694" spans="1:53" x14ac:dyDescent="0.55000000000000004">
      <c r="A2694">
        <v>2012</v>
      </c>
      <c r="B2694" t="b">
        <f>IF(Table2[[#This Row],[yearID]]&gt;=1903,TRUE,FALSE)</f>
        <v>1</v>
      </c>
      <c r="C2694" t="b">
        <f>IF(Table2[[#This Row],[yearID]]&gt;=1973,TRUE,FALSE)</f>
        <v>1</v>
      </c>
      <c r="D2694" t="s">
        <v>410</v>
      </c>
      <c r="E2694" t="s">
        <v>64</v>
      </c>
      <c r="F2694" t="s">
        <v>64</v>
      </c>
      <c r="G2694" t="str">
        <f>VLOOKUP(Table2[[#This Row],[franchID]],TeamsFranchises!$A$1:$D$121,2,FALSE)</f>
        <v>Cleveland Indians</v>
      </c>
      <c r="H2694" t="s">
        <v>591</v>
      </c>
      <c r="I2694">
        <v>4</v>
      </c>
      <c r="J2694">
        <v>162</v>
      </c>
      <c r="K2694">
        <v>81</v>
      </c>
      <c r="L2694">
        <v>68</v>
      </c>
      <c r="M2694">
        <v>94</v>
      </c>
      <c r="N2694" t="s">
        <v>51</v>
      </c>
      <c r="O2694" t="s">
        <v>51</v>
      </c>
      <c r="P2694" t="s">
        <v>51</v>
      </c>
      <c r="Q2694">
        <f>IF(Table2[[#This Row],[LgWin]]="Y",1,0)</f>
        <v>0</v>
      </c>
      <c r="R2694" t="s">
        <v>51</v>
      </c>
      <c r="S2694">
        <f>IF(Table2[[#This Row],[WSWin]]="Y",1,0)</f>
        <v>0</v>
      </c>
      <c r="T2694">
        <v>667</v>
      </c>
      <c r="U2694">
        <v>5525</v>
      </c>
      <c r="V2694">
        <v>1385</v>
      </c>
      <c r="W2694">
        <v>266</v>
      </c>
      <c r="X2694">
        <v>24</v>
      </c>
      <c r="Y2694">
        <v>136</v>
      </c>
      <c r="Z2694">
        <v>555</v>
      </c>
      <c r="AA2694">
        <v>1087</v>
      </c>
      <c r="AB2694">
        <v>110</v>
      </c>
      <c r="AC2694">
        <v>44</v>
      </c>
      <c r="AD2694">
        <v>59</v>
      </c>
      <c r="AE2694">
        <v>39</v>
      </c>
      <c r="AF2694">
        <v>845</v>
      </c>
      <c r="AG2694">
        <v>766</v>
      </c>
      <c r="AH2694">
        <v>4.78</v>
      </c>
      <c r="AI2694">
        <v>2</v>
      </c>
      <c r="AJ2694">
        <v>6</v>
      </c>
      <c r="AK2694">
        <v>43</v>
      </c>
      <c r="AL2694">
        <v>4326</v>
      </c>
      <c r="AM2694">
        <v>1503</v>
      </c>
      <c r="AN2694">
        <v>174</v>
      </c>
      <c r="AO2694">
        <v>543</v>
      </c>
      <c r="AP2694">
        <v>1086</v>
      </c>
      <c r="AQ2694">
        <v>96</v>
      </c>
      <c r="AR2694">
        <v>157</v>
      </c>
      <c r="AS2694">
        <v>0.98399999999999999</v>
      </c>
      <c r="AT2694" t="s">
        <v>487</v>
      </c>
      <c r="AU2694" t="s">
        <v>643</v>
      </c>
      <c r="AV2694">
        <v>1603596</v>
      </c>
      <c r="AW2694">
        <v>93</v>
      </c>
      <c r="AX2694">
        <v>95</v>
      </c>
      <c r="AY2694" t="s">
        <v>64</v>
      </c>
      <c r="AZ2694" t="s">
        <v>64</v>
      </c>
      <c r="BA2694" t="s">
        <v>64</v>
      </c>
    </row>
    <row r="2695" spans="1:53" x14ac:dyDescent="0.55000000000000004">
      <c r="A2695">
        <v>2012</v>
      </c>
      <c r="B2695" t="b">
        <f>IF(Table2[[#This Row],[yearID]]&gt;=1903,TRUE,FALSE)</f>
        <v>1</v>
      </c>
      <c r="C2695" t="b">
        <f>IF(Table2[[#This Row],[yearID]]&gt;=1973,TRUE,FALSE)</f>
        <v>1</v>
      </c>
      <c r="D2695" t="s">
        <v>157</v>
      </c>
      <c r="E2695" t="s">
        <v>241</v>
      </c>
      <c r="F2695" t="s">
        <v>241</v>
      </c>
      <c r="G2695" t="str">
        <f>VLOOKUP(Table2[[#This Row],[franchID]],TeamsFranchises!$A$1:$D$121,2,FALSE)</f>
        <v>Colorado Rockies</v>
      </c>
      <c r="H2695" t="s">
        <v>8</v>
      </c>
      <c r="I2695">
        <v>5</v>
      </c>
      <c r="J2695">
        <v>162</v>
      </c>
      <c r="K2695">
        <v>81</v>
      </c>
      <c r="L2695">
        <v>64</v>
      </c>
      <c r="M2695">
        <v>98</v>
      </c>
      <c r="N2695" t="s">
        <v>51</v>
      </c>
      <c r="O2695" t="s">
        <v>51</v>
      </c>
      <c r="P2695" t="s">
        <v>51</v>
      </c>
      <c r="Q2695">
        <f>IF(Table2[[#This Row],[LgWin]]="Y",1,0)</f>
        <v>0</v>
      </c>
      <c r="R2695" t="s">
        <v>51</v>
      </c>
      <c r="S2695">
        <f>IF(Table2[[#This Row],[WSWin]]="Y",1,0)</f>
        <v>0</v>
      </c>
      <c r="T2695">
        <v>758</v>
      </c>
      <c r="U2695">
        <v>5577</v>
      </c>
      <c r="V2695">
        <v>1526</v>
      </c>
      <c r="W2695">
        <v>306</v>
      </c>
      <c r="X2695">
        <v>52</v>
      </c>
      <c r="Y2695">
        <v>166</v>
      </c>
      <c r="Z2695">
        <v>450</v>
      </c>
      <c r="AA2695">
        <v>1213</v>
      </c>
      <c r="AB2695">
        <v>100</v>
      </c>
      <c r="AC2695">
        <v>40</v>
      </c>
      <c r="AD2695">
        <v>36</v>
      </c>
      <c r="AE2695">
        <v>39</v>
      </c>
      <c r="AF2695">
        <v>890</v>
      </c>
      <c r="AG2695">
        <v>824</v>
      </c>
      <c r="AH2695">
        <v>5.22</v>
      </c>
      <c r="AI2695">
        <v>0</v>
      </c>
      <c r="AJ2695">
        <v>7</v>
      </c>
      <c r="AK2695">
        <v>36</v>
      </c>
      <c r="AL2695">
        <v>4266</v>
      </c>
      <c r="AM2695">
        <v>1637</v>
      </c>
      <c r="AN2695">
        <v>198</v>
      </c>
      <c r="AO2695">
        <v>566</v>
      </c>
      <c r="AP2695">
        <v>1144</v>
      </c>
      <c r="AQ2695">
        <v>122</v>
      </c>
      <c r="AR2695">
        <v>139</v>
      </c>
      <c r="AS2695">
        <v>0.98</v>
      </c>
      <c r="AT2695" t="s">
        <v>584</v>
      </c>
      <c r="AU2695" t="s">
        <v>594</v>
      </c>
      <c r="AV2695">
        <v>2630458</v>
      </c>
      <c r="AW2695">
        <v>120</v>
      </c>
      <c r="AX2695">
        <v>121</v>
      </c>
      <c r="AY2695" t="s">
        <v>241</v>
      </c>
      <c r="AZ2695" t="s">
        <v>241</v>
      </c>
      <c r="BA2695" t="s">
        <v>241</v>
      </c>
    </row>
    <row r="2696" spans="1:53" x14ac:dyDescent="0.55000000000000004">
      <c r="A2696">
        <v>2012</v>
      </c>
      <c r="B2696" t="b">
        <f>IF(Table2[[#This Row],[yearID]]&gt;=1903,TRUE,FALSE)</f>
        <v>1</v>
      </c>
      <c r="C2696" t="b">
        <f>IF(Table2[[#This Row],[yearID]]&gt;=1973,TRUE,FALSE)</f>
        <v>1</v>
      </c>
      <c r="D2696" t="s">
        <v>410</v>
      </c>
      <c r="E2696" t="s">
        <v>419</v>
      </c>
      <c r="F2696" t="s">
        <v>419</v>
      </c>
      <c r="G2696" t="str">
        <f>VLOOKUP(Table2[[#This Row],[franchID]],TeamsFranchises!$A$1:$D$121,2,FALSE)</f>
        <v>Detroit Tigers</v>
      </c>
      <c r="H2696" t="s">
        <v>591</v>
      </c>
      <c r="I2696">
        <v>1</v>
      </c>
      <c r="J2696">
        <v>162</v>
      </c>
      <c r="K2696">
        <v>81</v>
      </c>
      <c r="L2696">
        <v>88</v>
      </c>
      <c r="M2696">
        <v>74</v>
      </c>
      <c r="N2696" t="s">
        <v>76</v>
      </c>
      <c r="O2696" t="s">
        <v>51</v>
      </c>
      <c r="P2696" t="s">
        <v>76</v>
      </c>
      <c r="Q2696">
        <f>IF(Table2[[#This Row],[LgWin]]="Y",1,0)</f>
        <v>1</v>
      </c>
      <c r="R2696" t="s">
        <v>51</v>
      </c>
      <c r="S2696">
        <f>IF(Table2[[#This Row],[WSWin]]="Y",1,0)</f>
        <v>0</v>
      </c>
      <c r="T2696">
        <v>726</v>
      </c>
      <c r="U2696">
        <v>5476</v>
      </c>
      <c r="V2696">
        <v>1467</v>
      </c>
      <c r="W2696">
        <v>279</v>
      </c>
      <c r="X2696">
        <v>39</v>
      </c>
      <c r="Y2696">
        <v>163</v>
      </c>
      <c r="Z2696">
        <v>511</v>
      </c>
      <c r="AA2696">
        <v>1103</v>
      </c>
      <c r="AB2696">
        <v>59</v>
      </c>
      <c r="AC2696">
        <v>23</v>
      </c>
      <c r="AD2696">
        <v>57</v>
      </c>
      <c r="AE2696">
        <v>39</v>
      </c>
      <c r="AF2696">
        <v>670</v>
      </c>
      <c r="AG2696">
        <v>596</v>
      </c>
      <c r="AH2696">
        <v>3.75</v>
      </c>
      <c r="AI2696">
        <v>9</v>
      </c>
      <c r="AJ2696">
        <v>8</v>
      </c>
      <c r="AK2696">
        <v>40</v>
      </c>
      <c r="AL2696">
        <v>4292</v>
      </c>
      <c r="AM2696">
        <v>1409</v>
      </c>
      <c r="AN2696">
        <v>151</v>
      </c>
      <c r="AO2696">
        <v>438</v>
      </c>
      <c r="AP2696">
        <v>1318</v>
      </c>
      <c r="AQ2696">
        <v>99</v>
      </c>
      <c r="AR2696">
        <v>127</v>
      </c>
      <c r="AS2696">
        <v>0.98299999999999998</v>
      </c>
      <c r="AT2696" t="s">
        <v>420</v>
      </c>
      <c r="AU2696" t="s">
        <v>610</v>
      </c>
      <c r="AV2696">
        <v>3028033</v>
      </c>
      <c r="AW2696">
        <v>104</v>
      </c>
      <c r="AX2696">
        <v>103</v>
      </c>
      <c r="AY2696" t="s">
        <v>419</v>
      </c>
      <c r="AZ2696" t="s">
        <v>419</v>
      </c>
      <c r="BA2696" t="s">
        <v>419</v>
      </c>
    </row>
    <row r="2697" spans="1:53" x14ac:dyDescent="0.55000000000000004">
      <c r="A2697">
        <v>2012</v>
      </c>
      <c r="B2697" t="b">
        <f>IF(Table2[[#This Row],[yearID]]&gt;=1903,TRUE,FALSE)</f>
        <v>1</v>
      </c>
      <c r="C2697" t="b">
        <f>IF(Table2[[#This Row],[yearID]]&gt;=1973,TRUE,FALSE)</f>
        <v>1</v>
      </c>
      <c r="D2697" t="s">
        <v>157</v>
      </c>
      <c r="E2697" t="s">
        <v>528</v>
      </c>
      <c r="F2697" t="s">
        <v>528</v>
      </c>
      <c r="G2697" t="str">
        <f>VLOOKUP(Table2[[#This Row],[franchID]],TeamsFranchises!$A$1:$D$121,2,FALSE)</f>
        <v>Houston Astros</v>
      </c>
      <c r="H2697" t="s">
        <v>591</v>
      </c>
      <c r="I2697">
        <v>6</v>
      </c>
      <c r="J2697">
        <v>162</v>
      </c>
      <c r="K2697">
        <v>81</v>
      </c>
      <c r="L2697">
        <v>55</v>
      </c>
      <c r="M2697">
        <v>107</v>
      </c>
      <c r="N2697" t="s">
        <v>51</v>
      </c>
      <c r="O2697" t="s">
        <v>51</v>
      </c>
      <c r="P2697" t="s">
        <v>51</v>
      </c>
      <c r="Q2697">
        <f>IF(Table2[[#This Row],[LgWin]]="Y",1,0)</f>
        <v>0</v>
      </c>
      <c r="R2697" t="s">
        <v>51</v>
      </c>
      <c r="S2697">
        <f>IF(Table2[[#This Row],[WSWin]]="Y",1,0)</f>
        <v>0</v>
      </c>
      <c r="T2697">
        <v>583</v>
      </c>
      <c r="U2697">
        <v>5407</v>
      </c>
      <c r="V2697">
        <v>1276</v>
      </c>
      <c r="W2697">
        <v>238</v>
      </c>
      <c r="X2697">
        <v>28</v>
      </c>
      <c r="Y2697">
        <v>146</v>
      </c>
      <c r="Z2697">
        <v>463</v>
      </c>
      <c r="AA2697">
        <v>1365</v>
      </c>
      <c r="AB2697">
        <v>105</v>
      </c>
      <c r="AC2697">
        <v>46</v>
      </c>
      <c r="AD2697">
        <v>58</v>
      </c>
      <c r="AE2697">
        <v>30</v>
      </c>
      <c r="AF2697">
        <v>794</v>
      </c>
      <c r="AG2697">
        <v>721</v>
      </c>
      <c r="AH2697">
        <v>4.5599999999999996</v>
      </c>
      <c r="AI2697">
        <v>3</v>
      </c>
      <c r="AJ2697">
        <v>11</v>
      </c>
      <c r="AK2697">
        <v>31</v>
      </c>
      <c r="AL2697">
        <v>4270</v>
      </c>
      <c r="AM2697">
        <v>1493</v>
      </c>
      <c r="AN2697">
        <v>173</v>
      </c>
      <c r="AO2697">
        <v>540</v>
      </c>
      <c r="AP2697">
        <v>1170</v>
      </c>
      <c r="AQ2697">
        <v>118</v>
      </c>
      <c r="AR2697">
        <v>132</v>
      </c>
      <c r="AS2697">
        <v>0.98099999999999998</v>
      </c>
      <c r="AT2697" t="s">
        <v>539</v>
      </c>
      <c r="AU2697" t="s">
        <v>616</v>
      </c>
      <c r="AV2697">
        <v>1607733</v>
      </c>
      <c r="AW2697">
        <v>99</v>
      </c>
      <c r="AX2697">
        <v>101</v>
      </c>
      <c r="AY2697" t="s">
        <v>528</v>
      </c>
      <c r="AZ2697" t="s">
        <v>528</v>
      </c>
      <c r="BA2697" t="s">
        <v>528</v>
      </c>
    </row>
    <row r="2698" spans="1:53" x14ac:dyDescent="0.55000000000000004">
      <c r="A2698">
        <v>2012</v>
      </c>
      <c r="B2698" t="b">
        <f>IF(Table2[[#This Row],[yearID]]&gt;=1903,TRUE,FALSE)</f>
        <v>1</v>
      </c>
      <c r="C2698" t="b">
        <f>IF(Table2[[#This Row],[yearID]]&gt;=1973,TRUE,FALSE)</f>
        <v>1</v>
      </c>
      <c r="D2698" t="s">
        <v>410</v>
      </c>
      <c r="E2698" t="s">
        <v>509</v>
      </c>
      <c r="F2698" t="s">
        <v>548</v>
      </c>
      <c r="G2698" t="str">
        <f>VLOOKUP(Table2[[#This Row],[franchID]],TeamsFranchises!$A$1:$D$121,2,FALSE)</f>
        <v>Kansas City Royals</v>
      </c>
      <c r="H2698" t="s">
        <v>591</v>
      </c>
      <c r="I2698">
        <v>3</v>
      </c>
      <c r="J2698">
        <v>162</v>
      </c>
      <c r="K2698">
        <v>81</v>
      </c>
      <c r="L2698">
        <v>72</v>
      </c>
      <c r="M2698">
        <v>90</v>
      </c>
      <c r="N2698" t="s">
        <v>51</v>
      </c>
      <c r="O2698" t="s">
        <v>51</v>
      </c>
      <c r="P2698" t="s">
        <v>51</v>
      </c>
      <c r="Q2698">
        <f>IF(Table2[[#This Row],[LgWin]]="Y",1,0)</f>
        <v>0</v>
      </c>
      <c r="R2698" t="s">
        <v>51</v>
      </c>
      <c r="S2698">
        <f>IF(Table2[[#This Row],[WSWin]]="Y",1,0)</f>
        <v>0</v>
      </c>
      <c r="T2698">
        <v>676</v>
      </c>
      <c r="U2698">
        <v>5636</v>
      </c>
      <c r="V2698">
        <v>1492</v>
      </c>
      <c r="W2698">
        <v>295</v>
      </c>
      <c r="X2698">
        <v>37</v>
      </c>
      <c r="Y2698">
        <v>131</v>
      </c>
      <c r="Z2698">
        <v>404</v>
      </c>
      <c r="AA2698">
        <v>1032</v>
      </c>
      <c r="AB2698">
        <v>132</v>
      </c>
      <c r="AC2698">
        <v>38</v>
      </c>
      <c r="AD2698">
        <v>42</v>
      </c>
      <c r="AE2698">
        <v>41</v>
      </c>
      <c r="AF2698">
        <v>746</v>
      </c>
      <c r="AG2698">
        <v>693</v>
      </c>
      <c r="AH2698">
        <v>4.3</v>
      </c>
      <c r="AI2698">
        <v>2</v>
      </c>
      <c r="AJ2698">
        <v>12</v>
      </c>
      <c r="AK2698">
        <v>44</v>
      </c>
      <c r="AL2698">
        <v>4354</v>
      </c>
      <c r="AM2698">
        <v>1504</v>
      </c>
      <c r="AN2698">
        <v>163</v>
      </c>
      <c r="AO2698">
        <v>542</v>
      </c>
      <c r="AP2698">
        <v>1177</v>
      </c>
      <c r="AQ2698">
        <v>113</v>
      </c>
      <c r="AR2698">
        <v>171</v>
      </c>
      <c r="AS2698">
        <v>0.98099999999999998</v>
      </c>
      <c r="AT2698" t="s">
        <v>549</v>
      </c>
      <c r="AU2698" t="s">
        <v>590</v>
      </c>
      <c r="AV2698">
        <v>1739859</v>
      </c>
      <c r="AW2698">
        <v>100</v>
      </c>
      <c r="AX2698">
        <v>100</v>
      </c>
      <c r="AY2698" t="s">
        <v>548</v>
      </c>
      <c r="AZ2698" t="s">
        <v>509</v>
      </c>
      <c r="BA2698" t="s">
        <v>509</v>
      </c>
    </row>
    <row r="2699" spans="1:53" x14ac:dyDescent="0.55000000000000004">
      <c r="A2699">
        <v>2012</v>
      </c>
      <c r="B2699" t="b">
        <f>IF(Table2[[#This Row],[yearID]]&gt;=1903,TRUE,FALSE)</f>
        <v>1</v>
      </c>
      <c r="C2699" t="b">
        <f>IF(Table2[[#This Row],[yearID]]&gt;=1973,TRUE,FALSE)</f>
        <v>1</v>
      </c>
      <c r="D2699" t="s">
        <v>410</v>
      </c>
      <c r="E2699" t="s">
        <v>519</v>
      </c>
      <c r="F2699" t="s">
        <v>520</v>
      </c>
      <c r="G2699" t="str">
        <f>VLOOKUP(Table2[[#This Row],[franchID]],TeamsFranchises!$A$1:$D$121,2,FALSE)</f>
        <v>Los Angeles Angels of Anaheim</v>
      </c>
      <c r="H2699" t="s">
        <v>8</v>
      </c>
      <c r="I2699">
        <v>3</v>
      </c>
      <c r="J2699">
        <v>162</v>
      </c>
      <c r="K2699">
        <v>81</v>
      </c>
      <c r="L2699">
        <v>89</v>
      </c>
      <c r="M2699">
        <v>73</v>
      </c>
      <c r="N2699" t="s">
        <v>51</v>
      </c>
      <c r="O2699" t="s">
        <v>51</v>
      </c>
      <c r="P2699" t="s">
        <v>51</v>
      </c>
      <c r="Q2699">
        <f>IF(Table2[[#This Row],[LgWin]]="Y",1,0)</f>
        <v>0</v>
      </c>
      <c r="R2699" t="s">
        <v>51</v>
      </c>
      <c r="S2699">
        <f>IF(Table2[[#This Row],[WSWin]]="Y",1,0)</f>
        <v>0</v>
      </c>
      <c r="T2699">
        <v>767</v>
      </c>
      <c r="U2699">
        <v>5536</v>
      </c>
      <c r="V2699">
        <v>1518</v>
      </c>
      <c r="W2699">
        <v>273</v>
      </c>
      <c r="X2699">
        <v>22</v>
      </c>
      <c r="Y2699">
        <v>187</v>
      </c>
      <c r="Z2699">
        <v>449</v>
      </c>
      <c r="AA2699">
        <v>1113</v>
      </c>
      <c r="AB2699">
        <v>134</v>
      </c>
      <c r="AC2699">
        <v>33</v>
      </c>
      <c r="AD2699">
        <v>47</v>
      </c>
      <c r="AE2699">
        <v>41</v>
      </c>
      <c r="AF2699">
        <v>699</v>
      </c>
      <c r="AG2699">
        <v>640</v>
      </c>
      <c r="AH2699">
        <v>4.0199999999999996</v>
      </c>
      <c r="AI2699">
        <v>6</v>
      </c>
      <c r="AJ2699">
        <v>16</v>
      </c>
      <c r="AK2699">
        <v>38</v>
      </c>
      <c r="AL2699">
        <v>4300</v>
      </c>
      <c r="AM2699">
        <v>1339</v>
      </c>
      <c r="AN2699">
        <v>186</v>
      </c>
      <c r="AO2699">
        <v>483</v>
      </c>
      <c r="AP2699">
        <v>1157</v>
      </c>
      <c r="AQ2699">
        <v>98</v>
      </c>
      <c r="AR2699">
        <v>141</v>
      </c>
      <c r="AS2699">
        <v>0.98399999999999999</v>
      </c>
      <c r="AT2699" t="s">
        <v>626</v>
      </c>
      <c r="AU2699" t="s">
        <v>644</v>
      </c>
      <c r="AV2699">
        <v>3061770</v>
      </c>
      <c r="AW2699">
        <v>92</v>
      </c>
      <c r="AX2699">
        <v>92</v>
      </c>
      <c r="AY2699" t="s">
        <v>519</v>
      </c>
      <c r="AZ2699" t="s">
        <v>520</v>
      </c>
      <c r="BA2699" t="s">
        <v>520</v>
      </c>
    </row>
    <row r="2700" spans="1:53" x14ac:dyDescent="0.55000000000000004">
      <c r="A2700">
        <v>2012</v>
      </c>
      <c r="B2700" t="b">
        <f>IF(Table2[[#This Row],[yearID]]&gt;=1903,TRUE,FALSE)</f>
        <v>1</v>
      </c>
      <c r="C2700" t="b">
        <f>IF(Table2[[#This Row],[yearID]]&gt;=1973,TRUE,FALSE)</f>
        <v>1</v>
      </c>
      <c r="D2700" t="s">
        <v>157</v>
      </c>
      <c r="E2700" t="s">
        <v>511</v>
      </c>
      <c r="F2700" t="s">
        <v>260</v>
      </c>
      <c r="G2700" t="str">
        <f>VLOOKUP(Table2[[#This Row],[franchID]],TeamsFranchises!$A$1:$D$121,2,FALSE)</f>
        <v>Los Angeles Dodgers</v>
      </c>
      <c r="H2700" t="s">
        <v>8</v>
      </c>
      <c r="I2700">
        <v>2</v>
      </c>
      <c r="J2700">
        <v>162</v>
      </c>
      <c r="K2700">
        <v>81</v>
      </c>
      <c r="L2700">
        <v>86</v>
      </c>
      <c r="M2700">
        <v>76</v>
      </c>
      <c r="N2700" t="s">
        <v>51</v>
      </c>
      <c r="O2700" t="s">
        <v>51</v>
      </c>
      <c r="P2700" t="s">
        <v>51</v>
      </c>
      <c r="Q2700">
        <f>IF(Table2[[#This Row],[LgWin]]="Y",1,0)</f>
        <v>0</v>
      </c>
      <c r="R2700" t="s">
        <v>51</v>
      </c>
      <c r="S2700">
        <f>IF(Table2[[#This Row],[WSWin]]="Y",1,0)</f>
        <v>0</v>
      </c>
      <c r="T2700">
        <v>637</v>
      </c>
      <c r="U2700">
        <v>5438</v>
      </c>
      <c r="V2700">
        <v>1369</v>
      </c>
      <c r="W2700">
        <v>269</v>
      </c>
      <c r="X2700">
        <v>23</v>
      </c>
      <c r="Y2700">
        <v>116</v>
      </c>
      <c r="Z2700">
        <v>481</v>
      </c>
      <c r="AA2700">
        <v>1156</v>
      </c>
      <c r="AB2700">
        <v>104</v>
      </c>
      <c r="AC2700">
        <v>44</v>
      </c>
      <c r="AD2700">
        <v>52</v>
      </c>
      <c r="AE2700">
        <v>38</v>
      </c>
      <c r="AF2700">
        <v>597</v>
      </c>
      <c r="AG2700">
        <v>538</v>
      </c>
      <c r="AH2700">
        <v>3.34</v>
      </c>
      <c r="AI2700">
        <v>2</v>
      </c>
      <c r="AJ2700">
        <v>10</v>
      </c>
      <c r="AK2700">
        <v>40</v>
      </c>
      <c r="AL2700">
        <v>4349</v>
      </c>
      <c r="AM2700">
        <v>1277</v>
      </c>
      <c r="AN2700">
        <v>122</v>
      </c>
      <c r="AO2700">
        <v>539</v>
      </c>
      <c r="AP2700">
        <v>1276</v>
      </c>
      <c r="AQ2700">
        <v>98</v>
      </c>
      <c r="AR2700">
        <v>138</v>
      </c>
      <c r="AS2700">
        <v>0.98399999999999999</v>
      </c>
      <c r="AT2700" t="s">
        <v>512</v>
      </c>
      <c r="AU2700" t="s">
        <v>531</v>
      </c>
      <c r="AV2700">
        <v>3324246</v>
      </c>
      <c r="AW2700">
        <v>96</v>
      </c>
      <c r="AX2700">
        <v>96</v>
      </c>
      <c r="AY2700" t="s">
        <v>260</v>
      </c>
      <c r="AZ2700" t="s">
        <v>511</v>
      </c>
      <c r="BA2700" t="s">
        <v>511</v>
      </c>
    </row>
    <row r="2701" spans="1:53" x14ac:dyDescent="0.55000000000000004">
      <c r="A2701">
        <v>2012</v>
      </c>
      <c r="B2701" t="b">
        <f>IF(Table2[[#This Row],[yearID]]&gt;=1903,TRUE,FALSE)</f>
        <v>1</v>
      </c>
      <c r="C2701" t="b">
        <f>IF(Table2[[#This Row],[yearID]]&gt;=1973,TRUE,FALSE)</f>
        <v>1</v>
      </c>
      <c r="D2701" t="s">
        <v>157</v>
      </c>
      <c r="E2701" t="s">
        <v>645</v>
      </c>
      <c r="F2701" t="s">
        <v>587</v>
      </c>
      <c r="G2701" t="str">
        <f>VLOOKUP(Table2[[#This Row],[franchID]],TeamsFranchises!$A$1:$D$121,2,FALSE)</f>
        <v>Florida Marlins</v>
      </c>
      <c r="H2701" t="s">
        <v>37</v>
      </c>
      <c r="I2701">
        <v>5</v>
      </c>
      <c r="J2701">
        <v>162</v>
      </c>
      <c r="K2701">
        <v>81</v>
      </c>
      <c r="L2701">
        <v>69</v>
      </c>
      <c r="M2701">
        <v>93</v>
      </c>
      <c r="N2701" t="s">
        <v>51</v>
      </c>
      <c r="O2701" t="s">
        <v>51</v>
      </c>
      <c r="P2701" t="s">
        <v>51</v>
      </c>
      <c r="Q2701">
        <f>IF(Table2[[#This Row],[LgWin]]="Y",1,0)</f>
        <v>0</v>
      </c>
      <c r="R2701" t="s">
        <v>51</v>
      </c>
      <c r="S2701">
        <f>IF(Table2[[#This Row],[WSWin]]="Y",1,0)</f>
        <v>0</v>
      </c>
      <c r="T2701">
        <v>609</v>
      </c>
      <c r="U2701">
        <v>5437</v>
      </c>
      <c r="V2701">
        <v>1327</v>
      </c>
      <c r="W2701">
        <v>261</v>
      </c>
      <c r="X2701">
        <v>39</v>
      </c>
      <c r="Y2701">
        <v>137</v>
      </c>
      <c r="Z2701">
        <v>484</v>
      </c>
      <c r="AA2701">
        <v>1228</v>
      </c>
      <c r="AB2701">
        <v>149</v>
      </c>
      <c r="AC2701">
        <v>41</v>
      </c>
      <c r="AD2701">
        <v>35</v>
      </c>
      <c r="AE2701">
        <v>40</v>
      </c>
      <c r="AF2701">
        <v>724</v>
      </c>
      <c r="AG2701">
        <v>655</v>
      </c>
      <c r="AH2701">
        <v>4.09</v>
      </c>
      <c r="AI2701">
        <v>5</v>
      </c>
      <c r="AJ2701">
        <v>7</v>
      </c>
      <c r="AK2701">
        <v>38</v>
      </c>
      <c r="AL2701">
        <v>4322</v>
      </c>
      <c r="AM2701">
        <v>1448</v>
      </c>
      <c r="AN2701">
        <v>133</v>
      </c>
      <c r="AO2701">
        <v>495</v>
      </c>
      <c r="AP2701">
        <v>1113</v>
      </c>
      <c r="AQ2701">
        <v>103</v>
      </c>
      <c r="AR2701">
        <v>154</v>
      </c>
      <c r="AS2701">
        <v>0.98299999999999998</v>
      </c>
      <c r="AT2701" t="s">
        <v>646</v>
      </c>
      <c r="AU2701" t="s">
        <v>647</v>
      </c>
      <c r="AV2701">
        <v>2219444</v>
      </c>
      <c r="AW2701">
        <v>100</v>
      </c>
      <c r="AX2701">
        <v>100</v>
      </c>
      <c r="AY2701" t="s">
        <v>645</v>
      </c>
      <c r="AZ2701" t="s">
        <v>586</v>
      </c>
      <c r="BA2701" t="s">
        <v>645</v>
      </c>
    </row>
    <row r="2702" spans="1:53" x14ac:dyDescent="0.55000000000000004">
      <c r="A2702">
        <v>2012</v>
      </c>
      <c r="B2702" t="b">
        <f>IF(Table2[[#This Row],[yearID]]&gt;=1903,TRUE,FALSE)</f>
        <v>1</v>
      </c>
      <c r="C2702" t="b">
        <f>IF(Table2[[#This Row],[yearID]]&gt;=1973,TRUE,FALSE)</f>
        <v>1</v>
      </c>
      <c r="D2702" t="s">
        <v>157</v>
      </c>
      <c r="E2702" t="s">
        <v>282</v>
      </c>
      <c r="F2702" t="s">
        <v>282</v>
      </c>
      <c r="G2702" t="str">
        <f>VLOOKUP(Table2[[#This Row],[franchID]],TeamsFranchises!$A$1:$D$121,2,FALSE)</f>
        <v>Milwaukee Brewers</v>
      </c>
      <c r="H2702" t="s">
        <v>591</v>
      </c>
      <c r="I2702">
        <v>3</v>
      </c>
      <c r="J2702">
        <v>162</v>
      </c>
      <c r="K2702">
        <v>81</v>
      </c>
      <c r="L2702">
        <v>83</v>
      </c>
      <c r="M2702">
        <v>79</v>
      </c>
      <c r="N2702" t="s">
        <v>51</v>
      </c>
      <c r="O2702" t="s">
        <v>51</v>
      </c>
      <c r="P2702" t="s">
        <v>51</v>
      </c>
      <c r="Q2702">
        <f>IF(Table2[[#This Row],[LgWin]]="Y",1,0)</f>
        <v>0</v>
      </c>
      <c r="R2702" t="s">
        <v>51</v>
      </c>
      <c r="S2702">
        <f>IF(Table2[[#This Row],[WSWin]]="Y",1,0)</f>
        <v>0</v>
      </c>
      <c r="T2702">
        <v>776</v>
      </c>
      <c r="U2702">
        <v>5557</v>
      </c>
      <c r="V2702">
        <v>1442</v>
      </c>
      <c r="W2702">
        <v>300</v>
      </c>
      <c r="X2702">
        <v>39</v>
      </c>
      <c r="Y2702">
        <v>202</v>
      </c>
      <c r="Z2702">
        <v>466</v>
      </c>
      <c r="AA2702">
        <v>1240</v>
      </c>
      <c r="AB2702">
        <v>158</v>
      </c>
      <c r="AC2702">
        <v>39</v>
      </c>
      <c r="AD2702">
        <v>90</v>
      </c>
      <c r="AE2702">
        <v>35</v>
      </c>
      <c r="AF2702">
        <v>733</v>
      </c>
      <c r="AG2702">
        <v>682</v>
      </c>
      <c r="AH2702">
        <v>4.22</v>
      </c>
      <c r="AI2702">
        <v>0</v>
      </c>
      <c r="AJ2702">
        <v>9</v>
      </c>
      <c r="AK2702">
        <v>44</v>
      </c>
      <c r="AL2702">
        <v>4361</v>
      </c>
      <c r="AM2702">
        <v>1458</v>
      </c>
      <c r="AN2702">
        <v>169</v>
      </c>
      <c r="AO2702">
        <v>525</v>
      </c>
      <c r="AP2702">
        <v>1402</v>
      </c>
      <c r="AQ2702">
        <v>99</v>
      </c>
      <c r="AR2702">
        <v>133</v>
      </c>
      <c r="AS2702">
        <v>0.98299999999999998</v>
      </c>
      <c r="AT2702" t="s">
        <v>281</v>
      </c>
      <c r="AU2702" t="s">
        <v>614</v>
      </c>
      <c r="AV2702">
        <v>2831385</v>
      </c>
      <c r="AW2702">
        <v>104</v>
      </c>
      <c r="AX2702">
        <v>104</v>
      </c>
      <c r="AY2702" t="s">
        <v>282</v>
      </c>
      <c r="AZ2702" t="s">
        <v>563</v>
      </c>
      <c r="BA2702" t="s">
        <v>282</v>
      </c>
    </row>
    <row r="2703" spans="1:53" x14ac:dyDescent="0.55000000000000004">
      <c r="A2703">
        <v>2012</v>
      </c>
      <c r="B2703" t="b">
        <f>IF(Table2[[#This Row],[yearID]]&gt;=1903,TRUE,FALSE)</f>
        <v>1</v>
      </c>
      <c r="C2703" t="b">
        <f>IF(Table2[[#This Row],[yearID]]&gt;=1973,TRUE,FALSE)</f>
        <v>1</v>
      </c>
      <c r="D2703" t="s">
        <v>410</v>
      </c>
      <c r="E2703" t="s">
        <v>426</v>
      </c>
      <c r="F2703" t="s">
        <v>426</v>
      </c>
      <c r="G2703" t="str">
        <f>VLOOKUP(Table2[[#This Row],[franchID]],TeamsFranchises!$A$1:$D$121,2,FALSE)</f>
        <v>Minnesota Twins</v>
      </c>
      <c r="H2703" t="s">
        <v>591</v>
      </c>
      <c r="I2703">
        <v>5</v>
      </c>
      <c r="J2703">
        <v>162</v>
      </c>
      <c r="K2703">
        <v>81</v>
      </c>
      <c r="L2703">
        <v>66</v>
      </c>
      <c r="M2703">
        <v>96</v>
      </c>
      <c r="N2703" t="s">
        <v>51</v>
      </c>
      <c r="O2703" t="s">
        <v>51</v>
      </c>
      <c r="P2703" t="s">
        <v>51</v>
      </c>
      <c r="Q2703">
        <f>IF(Table2[[#This Row],[LgWin]]="Y",1,0)</f>
        <v>0</v>
      </c>
      <c r="R2703" t="s">
        <v>51</v>
      </c>
      <c r="S2703">
        <f>IF(Table2[[#This Row],[WSWin]]="Y",1,0)</f>
        <v>0</v>
      </c>
      <c r="T2703">
        <v>701</v>
      </c>
      <c r="U2703">
        <v>5562</v>
      </c>
      <c r="V2703">
        <v>1448</v>
      </c>
      <c r="W2703">
        <v>270</v>
      </c>
      <c r="X2703">
        <v>30</v>
      </c>
      <c r="Y2703">
        <v>131</v>
      </c>
      <c r="Z2703">
        <v>505</v>
      </c>
      <c r="AA2703">
        <v>1069</v>
      </c>
      <c r="AB2703">
        <v>135</v>
      </c>
      <c r="AC2703">
        <v>37</v>
      </c>
      <c r="AD2703">
        <v>53</v>
      </c>
      <c r="AE2703">
        <v>56</v>
      </c>
      <c r="AF2703">
        <v>832</v>
      </c>
      <c r="AG2703">
        <v>762</v>
      </c>
      <c r="AH2703">
        <v>4.7699999999999996</v>
      </c>
      <c r="AI2703">
        <v>3</v>
      </c>
      <c r="AJ2703">
        <v>6</v>
      </c>
      <c r="AK2703">
        <v>35</v>
      </c>
      <c r="AL2703">
        <v>4316</v>
      </c>
      <c r="AM2703">
        <v>1536</v>
      </c>
      <c r="AN2703">
        <v>198</v>
      </c>
      <c r="AO2703">
        <v>465</v>
      </c>
      <c r="AP2703">
        <v>943</v>
      </c>
      <c r="AQ2703">
        <v>107</v>
      </c>
      <c r="AR2703">
        <v>188</v>
      </c>
      <c r="AS2703">
        <v>0.98299999999999998</v>
      </c>
      <c r="AT2703" t="s">
        <v>523</v>
      </c>
      <c r="AU2703" t="s">
        <v>641</v>
      </c>
      <c r="AV2703">
        <v>2776354</v>
      </c>
      <c r="AW2703">
        <v>97</v>
      </c>
      <c r="AX2703">
        <v>99</v>
      </c>
      <c r="AY2703" t="s">
        <v>426</v>
      </c>
      <c r="AZ2703" t="s">
        <v>426</v>
      </c>
      <c r="BA2703" t="s">
        <v>426</v>
      </c>
    </row>
    <row r="2704" spans="1:53" x14ac:dyDescent="0.55000000000000004">
      <c r="A2704">
        <v>2012</v>
      </c>
      <c r="B2704" t="b">
        <f>IF(Table2[[#This Row],[yearID]]&gt;=1903,TRUE,FALSE)</f>
        <v>1</v>
      </c>
      <c r="C2704" t="b">
        <f>IF(Table2[[#This Row],[yearID]]&gt;=1973,TRUE,FALSE)</f>
        <v>1</v>
      </c>
      <c r="D2704" t="s">
        <v>410</v>
      </c>
      <c r="E2704" t="s">
        <v>436</v>
      </c>
      <c r="F2704" t="s">
        <v>412</v>
      </c>
      <c r="G2704" t="str">
        <f>VLOOKUP(Table2[[#This Row],[franchID]],TeamsFranchises!$A$1:$D$121,2,FALSE)</f>
        <v>New York Yankees</v>
      </c>
      <c r="H2704" t="s">
        <v>37</v>
      </c>
      <c r="I2704">
        <v>1</v>
      </c>
      <c r="J2704">
        <v>162</v>
      </c>
      <c r="K2704">
        <v>81</v>
      </c>
      <c r="L2704">
        <v>95</v>
      </c>
      <c r="M2704">
        <v>67</v>
      </c>
      <c r="N2704" t="s">
        <v>76</v>
      </c>
      <c r="O2704" t="s">
        <v>51</v>
      </c>
      <c r="P2704" t="s">
        <v>51</v>
      </c>
      <c r="Q2704">
        <f>IF(Table2[[#This Row],[LgWin]]="Y",1,0)</f>
        <v>0</v>
      </c>
      <c r="R2704" t="s">
        <v>51</v>
      </c>
      <c r="S2704">
        <f>IF(Table2[[#This Row],[WSWin]]="Y",1,0)</f>
        <v>0</v>
      </c>
      <c r="T2704">
        <v>804</v>
      </c>
      <c r="U2704">
        <v>5524</v>
      </c>
      <c r="V2704">
        <v>1462</v>
      </c>
      <c r="W2704">
        <v>280</v>
      </c>
      <c r="X2704">
        <v>13</v>
      </c>
      <c r="Y2704">
        <v>245</v>
      </c>
      <c r="Z2704">
        <v>565</v>
      </c>
      <c r="AA2704">
        <v>1176</v>
      </c>
      <c r="AB2704">
        <v>93</v>
      </c>
      <c r="AC2704">
        <v>27</v>
      </c>
      <c r="AD2704">
        <v>62</v>
      </c>
      <c r="AE2704">
        <v>49</v>
      </c>
      <c r="AF2704">
        <v>668</v>
      </c>
      <c r="AG2704">
        <v>617</v>
      </c>
      <c r="AH2704">
        <v>3.84</v>
      </c>
      <c r="AI2704">
        <v>6</v>
      </c>
      <c r="AJ2704">
        <v>9</v>
      </c>
      <c r="AK2704">
        <v>51</v>
      </c>
      <c r="AL2704">
        <v>4336</v>
      </c>
      <c r="AM2704">
        <v>1401</v>
      </c>
      <c r="AN2704">
        <v>190</v>
      </c>
      <c r="AO2704">
        <v>431</v>
      </c>
      <c r="AP2704">
        <v>1318</v>
      </c>
      <c r="AQ2704">
        <v>75</v>
      </c>
      <c r="AR2704">
        <v>135</v>
      </c>
      <c r="AS2704">
        <v>0.98699999999999999</v>
      </c>
      <c r="AT2704" t="s">
        <v>459</v>
      </c>
      <c r="AU2704" t="s">
        <v>638</v>
      </c>
      <c r="AV2704">
        <v>3542406</v>
      </c>
      <c r="AW2704">
        <v>103</v>
      </c>
      <c r="AX2704">
        <v>102</v>
      </c>
      <c r="AY2704" t="s">
        <v>412</v>
      </c>
      <c r="AZ2704" t="s">
        <v>436</v>
      </c>
      <c r="BA2704" t="s">
        <v>436</v>
      </c>
    </row>
    <row r="2705" spans="1:53" x14ac:dyDescent="0.55000000000000004">
      <c r="A2705">
        <v>2012</v>
      </c>
      <c r="B2705" t="b">
        <f>IF(Table2[[#This Row],[yearID]]&gt;=1903,TRUE,FALSE)</f>
        <v>1</v>
      </c>
      <c r="C2705" t="b">
        <f>IF(Table2[[#This Row],[yearID]]&gt;=1973,TRUE,FALSE)</f>
        <v>1</v>
      </c>
      <c r="D2705" t="s">
        <v>157</v>
      </c>
      <c r="E2705" t="s">
        <v>532</v>
      </c>
      <c r="F2705" t="s">
        <v>533</v>
      </c>
      <c r="G2705" t="str">
        <f>VLOOKUP(Table2[[#This Row],[franchID]],TeamsFranchises!$A$1:$D$121,2,FALSE)</f>
        <v>New York Mets</v>
      </c>
      <c r="H2705" t="s">
        <v>37</v>
      </c>
      <c r="I2705">
        <v>4</v>
      </c>
      <c r="J2705">
        <v>162</v>
      </c>
      <c r="K2705">
        <v>81</v>
      </c>
      <c r="L2705">
        <v>74</v>
      </c>
      <c r="M2705">
        <v>88</v>
      </c>
      <c r="N2705" t="s">
        <v>51</v>
      </c>
      <c r="O2705" t="s">
        <v>51</v>
      </c>
      <c r="P2705" t="s">
        <v>51</v>
      </c>
      <c r="Q2705">
        <f>IF(Table2[[#This Row],[LgWin]]="Y",1,0)</f>
        <v>0</v>
      </c>
      <c r="R2705" t="s">
        <v>51</v>
      </c>
      <c r="S2705">
        <f>IF(Table2[[#This Row],[WSWin]]="Y",1,0)</f>
        <v>0</v>
      </c>
      <c r="T2705">
        <v>650</v>
      </c>
      <c r="U2705">
        <v>5450</v>
      </c>
      <c r="V2705">
        <v>1357</v>
      </c>
      <c r="W2705">
        <v>286</v>
      </c>
      <c r="X2705">
        <v>21</v>
      </c>
      <c r="Y2705">
        <v>139</v>
      </c>
      <c r="Z2705">
        <v>503</v>
      </c>
      <c r="AA2705">
        <v>1250</v>
      </c>
      <c r="AB2705">
        <v>79</v>
      </c>
      <c r="AC2705">
        <v>38</v>
      </c>
      <c r="AD2705">
        <v>42</v>
      </c>
      <c r="AE2705">
        <v>30</v>
      </c>
      <c r="AF2705">
        <v>709</v>
      </c>
      <c r="AG2705">
        <v>651</v>
      </c>
      <c r="AH2705">
        <v>4.09</v>
      </c>
      <c r="AI2705">
        <v>7</v>
      </c>
      <c r="AJ2705">
        <v>13</v>
      </c>
      <c r="AK2705">
        <v>36</v>
      </c>
      <c r="AL2705">
        <v>4302</v>
      </c>
      <c r="AM2705">
        <v>1368</v>
      </c>
      <c r="AN2705">
        <v>161</v>
      </c>
      <c r="AO2705">
        <v>488</v>
      </c>
      <c r="AP2705">
        <v>1240</v>
      </c>
      <c r="AQ2705">
        <v>101</v>
      </c>
      <c r="AR2705">
        <v>135</v>
      </c>
      <c r="AS2705">
        <v>0.98299999999999998</v>
      </c>
      <c r="AT2705" t="s">
        <v>534</v>
      </c>
      <c r="AU2705" t="s">
        <v>639</v>
      </c>
      <c r="AV2705">
        <v>2242803</v>
      </c>
      <c r="AW2705">
        <v>96</v>
      </c>
      <c r="AX2705">
        <v>97</v>
      </c>
      <c r="AY2705" t="s">
        <v>533</v>
      </c>
      <c r="AZ2705" t="s">
        <v>532</v>
      </c>
      <c r="BA2705" t="s">
        <v>532</v>
      </c>
    </row>
    <row r="2706" spans="1:53" x14ac:dyDescent="0.55000000000000004">
      <c r="A2706">
        <v>2012</v>
      </c>
      <c r="B2706" t="b">
        <f>IF(Table2[[#This Row],[yearID]]&gt;=1903,TRUE,FALSE)</f>
        <v>1</v>
      </c>
      <c r="C2706" t="b">
        <f>IF(Table2[[#This Row],[yearID]]&gt;=1973,TRUE,FALSE)</f>
        <v>1</v>
      </c>
      <c r="D2706" t="s">
        <v>410</v>
      </c>
      <c r="E2706" t="s">
        <v>423</v>
      </c>
      <c r="F2706" t="s">
        <v>423</v>
      </c>
      <c r="G2706" t="str">
        <f>VLOOKUP(Table2[[#This Row],[franchID]],TeamsFranchises!$A$1:$D$121,2,FALSE)</f>
        <v>Oakland Athletics</v>
      </c>
      <c r="H2706" t="s">
        <v>8</v>
      </c>
      <c r="I2706">
        <v>1</v>
      </c>
      <c r="J2706">
        <v>162</v>
      </c>
      <c r="K2706">
        <v>81</v>
      </c>
      <c r="L2706">
        <v>94</v>
      </c>
      <c r="M2706">
        <v>68</v>
      </c>
      <c r="N2706" t="s">
        <v>76</v>
      </c>
      <c r="O2706" t="s">
        <v>51</v>
      </c>
      <c r="P2706" t="s">
        <v>51</v>
      </c>
      <c r="Q2706">
        <f>IF(Table2[[#This Row],[LgWin]]="Y",1,0)</f>
        <v>0</v>
      </c>
      <c r="R2706" t="s">
        <v>51</v>
      </c>
      <c r="S2706">
        <f>IF(Table2[[#This Row],[WSWin]]="Y",1,0)</f>
        <v>0</v>
      </c>
      <c r="T2706">
        <v>713</v>
      </c>
      <c r="U2706">
        <v>5527</v>
      </c>
      <c r="V2706">
        <v>1315</v>
      </c>
      <c r="W2706">
        <v>267</v>
      </c>
      <c r="X2706">
        <v>32</v>
      </c>
      <c r="Y2706">
        <v>195</v>
      </c>
      <c r="Z2706">
        <v>550</v>
      </c>
      <c r="AA2706">
        <v>1387</v>
      </c>
      <c r="AB2706">
        <v>122</v>
      </c>
      <c r="AC2706">
        <v>32</v>
      </c>
      <c r="AD2706">
        <v>45</v>
      </c>
      <c r="AE2706">
        <v>34</v>
      </c>
      <c r="AF2706">
        <v>614</v>
      </c>
      <c r="AG2706">
        <v>569</v>
      </c>
      <c r="AH2706">
        <v>3.48</v>
      </c>
      <c r="AI2706">
        <v>1</v>
      </c>
      <c r="AJ2706">
        <v>13</v>
      </c>
      <c r="AK2706">
        <v>47</v>
      </c>
      <c r="AL2706">
        <v>4410</v>
      </c>
      <c r="AM2706">
        <v>1360</v>
      </c>
      <c r="AN2706">
        <v>147</v>
      </c>
      <c r="AO2706">
        <v>462</v>
      </c>
      <c r="AP2706">
        <v>1136</v>
      </c>
      <c r="AQ2706">
        <v>111</v>
      </c>
      <c r="AR2706">
        <v>135</v>
      </c>
      <c r="AS2706">
        <v>0.98199999999999998</v>
      </c>
      <c r="AT2706" t="s">
        <v>546</v>
      </c>
      <c r="AU2706" t="s">
        <v>648</v>
      </c>
      <c r="AV2706">
        <v>1679013</v>
      </c>
      <c r="AW2706">
        <v>97</v>
      </c>
      <c r="AX2706">
        <v>97</v>
      </c>
      <c r="AY2706" t="s">
        <v>423</v>
      </c>
      <c r="AZ2706" t="s">
        <v>423</v>
      </c>
      <c r="BA2706" t="s">
        <v>423</v>
      </c>
    </row>
    <row r="2707" spans="1:53" x14ac:dyDescent="0.55000000000000004">
      <c r="A2707">
        <v>2012</v>
      </c>
      <c r="B2707" t="b">
        <f>IF(Table2[[#This Row],[yearID]]&gt;=1903,TRUE,FALSE)</f>
        <v>1</v>
      </c>
      <c r="C2707" t="b">
        <f>IF(Table2[[#This Row],[yearID]]&gt;=1973,TRUE,FALSE)</f>
        <v>1</v>
      </c>
      <c r="D2707" t="s">
        <v>157</v>
      </c>
      <c r="E2707" t="s">
        <v>122</v>
      </c>
      <c r="F2707" t="s">
        <v>122</v>
      </c>
      <c r="G2707" t="str">
        <f>VLOOKUP(Table2[[#This Row],[franchID]],TeamsFranchises!$A$1:$D$121,2,FALSE)</f>
        <v>Philadelphia Phillies</v>
      </c>
      <c r="H2707" t="s">
        <v>37</v>
      </c>
      <c r="I2707">
        <v>3</v>
      </c>
      <c r="J2707">
        <v>162</v>
      </c>
      <c r="K2707">
        <v>81</v>
      </c>
      <c r="L2707">
        <v>81</v>
      </c>
      <c r="M2707">
        <v>81</v>
      </c>
      <c r="N2707" t="s">
        <v>51</v>
      </c>
      <c r="O2707" t="s">
        <v>51</v>
      </c>
      <c r="P2707" t="s">
        <v>51</v>
      </c>
      <c r="Q2707">
        <f>IF(Table2[[#This Row],[LgWin]]="Y",1,0)</f>
        <v>0</v>
      </c>
      <c r="R2707" t="s">
        <v>51</v>
      </c>
      <c r="S2707">
        <f>IF(Table2[[#This Row],[WSWin]]="Y",1,0)</f>
        <v>0</v>
      </c>
      <c r="T2707">
        <v>684</v>
      </c>
      <c r="U2707">
        <v>5544</v>
      </c>
      <c r="V2707">
        <v>1414</v>
      </c>
      <c r="W2707">
        <v>271</v>
      </c>
      <c r="X2707">
        <v>28</v>
      </c>
      <c r="Y2707">
        <v>158</v>
      </c>
      <c r="Z2707">
        <v>454</v>
      </c>
      <c r="AA2707">
        <v>1094</v>
      </c>
      <c r="AB2707">
        <v>116</v>
      </c>
      <c r="AC2707">
        <v>23</v>
      </c>
      <c r="AD2707">
        <v>63</v>
      </c>
      <c r="AE2707">
        <v>39</v>
      </c>
      <c r="AF2707">
        <v>680</v>
      </c>
      <c r="AG2707">
        <v>618</v>
      </c>
      <c r="AH2707">
        <v>3.83</v>
      </c>
      <c r="AI2707">
        <v>5</v>
      </c>
      <c r="AJ2707">
        <v>11</v>
      </c>
      <c r="AK2707">
        <v>42</v>
      </c>
      <c r="AL2707">
        <v>4354</v>
      </c>
      <c r="AM2707">
        <v>1387</v>
      </c>
      <c r="AN2707">
        <v>178</v>
      </c>
      <c r="AO2707">
        <v>409</v>
      </c>
      <c r="AP2707">
        <v>1385</v>
      </c>
      <c r="AQ2707">
        <v>101</v>
      </c>
      <c r="AR2707">
        <v>118</v>
      </c>
      <c r="AS2707">
        <v>0.98299999999999998</v>
      </c>
      <c r="AT2707" t="s">
        <v>358</v>
      </c>
      <c r="AU2707" t="s">
        <v>622</v>
      </c>
      <c r="AV2707">
        <v>3565718</v>
      </c>
      <c r="AW2707">
        <v>102</v>
      </c>
      <c r="AX2707">
        <v>101</v>
      </c>
      <c r="AY2707" t="s">
        <v>122</v>
      </c>
      <c r="AZ2707" t="s">
        <v>122</v>
      </c>
      <c r="BA2707" t="s">
        <v>122</v>
      </c>
    </row>
    <row r="2708" spans="1:53" x14ac:dyDescent="0.55000000000000004">
      <c r="A2708">
        <v>2012</v>
      </c>
      <c r="B2708" t="b">
        <f>IF(Table2[[#This Row],[yearID]]&gt;=1903,TRUE,FALSE)</f>
        <v>1</v>
      </c>
      <c r="C2708" t="b">
        <f>IF(Table2[[#This Row],[yearID]]&gt;=1973,TRUE,FALSE)</f>
        <v>1</v>
      </c>
      <c r="D2708" t="s">
        <v>157</v>
      </c>
      <c r="E2708" t="s">
        <v>229</v>
      </c>
      <c r="F2708" t="s">
        <v>229</v>
      </c>
      <c r="G2708" t="str">
        <f>VLOOKUP(Table2[[#This Row],[franchID]],TeamsFranchises!$A$1:$D$121,2,FALSE)</f>
        <v>Pittsburgh Pirates</v>
      </c>
      <c r="H2708" t="s">
        <v>591</v>
      </c>
      <c r="I2708">
        <v>4</v>
      </c>
      <c r="J2708">
        <v>162</v>
      </c>
      <c r="K2708">
        <v>81</v>
      </c>
      <c r="L2708">
        <v>79</v>
      </c>
      <c r="M2708">
        <v>83</v>
      </c>
      <c r="N2708" t="s">
        <v>51</v>
      </c>
      <c r="O2708" t="s">
        <v>51</v>
      </c>
      <c r="P2708" t="s">
        <v>51</v>
      </c>
      <c r="Q2708">
        <f>IF(Table2[[#This Row],[LgWin]]="Y",1,0)</f>
        <v>0</v>
      </c>
      <c r="R2708" t="s">
        <v>51</v>
      </c>
      <c r="S2708">
        <f>IF(Table2[[#This Row],[WSWin]]="Y",1,0)</f>
        <v>0</v>
      </c>
      <c r="T2708">
        <v>651</v>
      </c>
      <c r="U2708">
        <v>5412</v>
      </c>
      <c r="V2708">
        <v>1313</v>
      </c>
      <c r="W2708">
        <v>241</v>
      </c>
      <c r="X2708">
        <v>37</v>
      </c>
      <c r="Y2708">
        <v>170</v>
      </c>
      <c r="Z2708">
        <v>444</v>
      </c>
      <c r="AA2708">
        <v>1354</v>
      </c>
      <c r="AB2708">
        <v>73</v>
      </c>
      <c r="AC2708">
        <v>52</v>
      </c>
      <c r="AD2708">
        <v>51</v>
      </c>
      <c r="AE2708">
        <v>45</v>
      </c>
      <c r="AF2708">
        <v>674</v>
      </c>
      <c r="AG2708">
        <v>615</v>
      </c>
      <c r="AH2708">
        <v>3.86</v>
      </c>
      <c r="AI2708">
        <v>2</v>
      </c>
      <c r="AJ2708">
        <v>10</v>
      </c>
      <c r="AK2708">
        <v>45</v>
      </c>
      <c r="AL2708">
        <v>4300</v>
      </c>
      <c r="AM2708">
        <v>1357</v>
      </c>
      <c r="AN2708">
        <v>153</v>
      </c>
      <c r="AO2708">
        <v>490</v>
      </c>
      <c r="AP2708">
        <v>1192</v>
      </c>
      <c r="AQ2708">
        <v>112</v>
      </c>
      <c r="AR2708">
        <v>126</v>
      </c>
      <c r="AS2708">
        <v>0.98199999999999998</v>
      </c>
      <c r="AT2708" t="s">
        <v>390</v>
      </c>
      <c r="AU2708" t="s">
        <v>615</v>
      </c>
      <c r="AV2708">
        <v>2091918</v>
      </c>
      <c r="AW2708">
        <v>93</v>
      </c>
      <c r="AX2708">
        <v>94</v>
      </c>
      <c r="AY2708" t="s">
        <v>229</v>
      </c>
      <c r="AZ2708" t="s">
        <v>229</v>
      </c>
      <c r="BA2708" t="s">
        <v>229</v>
      </c>
    </row>
    <row r="2709" spans="1:53" x14ac:dyDescent="0.55000000000000004">
      <c r="A2709">
        <v>2012</v>
      </c>
      <c r="B2709" t="b">
        <f>IF(Table2[[#This Row],[yearID]]&gt;=1903,TRUE,FALSE)</f>
        <v>1</v>
      </c>
      <c r="C2709" t="b">
        <f>IF(Table2[[#This Row],[yearID]]&gt;=1973,TRUE,FALSE)</f>
        <v>1</v>
      </c>
      <c r="D2709" t="s">
        <v>157</v>
      </c>
      <c r="E2709" t="s">
        <v>554</v>
      </c>
      <c r="F2709" t="s">
        <v>555</v>
      </c>
      <c r="G2709" t="str">
        <f>VLOOKUP(Table2[[#This Row],[franchID]],TeamsFranchises!$A$1:$D$121,2,FALSE)</f>
        <v>San Diego Padres</v>
      </c>
      <c r="H2709" t="s">
        <v>8</v>
      </c>
      <c r="I2709">
        <v>4</v>
      </c>
      <c r="J2709">
        <v>162</v>
      </c>
      <c r="K2709">
        <v>81</v>
      </c>
      <c r="L2709">
        <v>76</v>
      </c>
      <c r="M2709">
        <v>86</v>
      </c>
      <c r="N2709" t="s">
        <v>51</v>
      </c>
      <c r="O2709" t="s">
        <v>51</v>
      </c>
      <c r="P2709" t="s">
        <v>51</v>
      </c>
      <c r="Q2709">
        <f>IF(Table2[[#This Row],[LgWin]]="Y",1,0)</f>
        <v>0</v>
      </c>
      <c r="R2709" t="s">
        <v>51</v>
      </c>
      <c r="S2709">
        <f>IF(Table2[[#This Row],[WSWin]]="Y",1,0)</f>
        <v>0</v>
      </c>
      <c r="T2709">
        <v>651</v>
      </c>
      <c r="U2709">
        <v>5422</v>
      </c>
      <c r="V2709">
        <v>1339</v>
      </c>
      <c r="W2709">
        <v>272</v>
      </c>
      <c r="X2709">
        <v>43</v>
      </c>
      <c r="Y2709">
        <v>121</v>
      </c>
      <c r="Z2709">
        <v>539</v>
      </c>
      <c r="AA2709">
        <v>1238</v>
      </c>
      <c r="AB2709">
        <v>155</v>
      </c>
      <c r="AC2709">
        <v>46</v>
      </c>
      <c r="AD2709">
        <v>54</v>
      </c>
      <c r="AE2709">
        <v>34</v>
      </c>
      <c r="AF2709">
        <v>710</v>
      </c>
      <c r="AG2709">
        <v>640</v>
      </c>
      <c r="AH2709">
        <v>4.01</v>
      </c>
      <c r="AI2709">
        <v>4</v>
      </c>
      <c r="AJ2709">
        <v>11</v>
      </c>
      <c r="AK2709">
        <v>43</v>
      </c>
      <c r="AL2709">
        <v>4304</v>
      </c>
      <c r="AM2709">
        <v>1356</v>
      </c>
      <c r="AN2709">
        <v>162</v>
      </c>
      <c r="AO2709">
        <v>539</v>
      </c>
      <c r="AP2709">
        <v>1205</v>
      </c>
      <c r="AQ2709">
        <v>121</v>
      </c>
      <c r="AR2709">
        <v>97</v>
      </c>
      <c r="AS2709">
        <v>0.98</v>
      </c>
      <c r="AT2709" t="s">
        <v>556</v>
      </c>
      <c r="AU2709" t="s">
        <v>623</v>
      </c>
      <c r="AV2709">
        <v>2123721</v>
      </c>
      <c r="AW2709">
        <v>92</v>
      </c>
      <c r="AX2709">
        <v>92</v>
      </c>
      <c r="AY2709" t="s">
        <v>555</v>
      </c>
      <c r="AZ2709" t="s">
        <v>554</v>
      </c>
      <c r="BA2709" t="s">
        <v>554</v>
      </c>
    </row>
    <row r="2710" spans="1:53" x14ac:dyDescent="0.55000000000000004">
      <c r="A2710">
        <v>2012</v>
      </c>
      <c r="B2710" t="b">
        <f>IF(Table2[[#This Row],[yearID]]&gt;=1903,TRUE,FALSE)</f>
        <v>1</v>
      </c>
      <c r="C2710" t="b">
        <f>IF(Table2[[#This Row],[yearID]]&gt;=1973,TRUE,FALSE)</f>
        <v>1</v>
      </c>
      <c r="D2710" t="s">
        <v>410</v>
      </c>
      <c r="E2710" t="s">
        <v>573</v>
      </c>
      <c r="F2710" t="s">
        <v>573</v>
      </c>
      <c r="G2710" t="str">
        <f>VLOOKUP(Table2[[#This Row],[franchID]],TeamsFranchises!$A$1:$D$121,2,FALSE)</f>
        <v>Seattle Mariners</v>
      </c>
      <c r="H2710" t="s">
        <v>8</v>
      </c>
      <c r="I2710">
        <v>4</v>
      </c>
      <c r="J2710">
        <v>162</v>
      </c>
      <c r="K2710">
        <v>81</v>
      </c>
      <c r="L2710">
        <v>75</v>
      </c>
      <c r="M2710">
        <v>87</v>
      </c>
      <c r="N2710" t="s">
        <v>51</v>
      </c>
      <c r="O2710" t="s">
        <v>51</v>
      </c>
      <c r="P2710" t="s">
        <v>51</v>
      </c>
      <c r="Q2710">
        <f>IF(Table2[[#This Row],[LgWin]]="Y",1,0)</f>
        <v>0</v>
      </c>
      <c r="R2710" t="s">
        <v>51</v>
      </c>
      <c r="S2710">
        <f>IF(Table2[[#This Row],[WSWin]]="Y",1,0)</f>
        <v>0</v>
      </c>
      <c r="T2710">
        <v>619</v>
      </c>
      <c r="U2710">
        <v>5494</v>
      </c>
      <c r="V2710">
        <v>1285</v>
      </c>
      <c r="W2710">
        <v>241</v>
      </c>
      <c r="X2710">
        <v>27</v>
      </c>
      <c r="Y2710">
        <v>149</v>
      </c>
      <c r="Z2710">
        <v>466</v>
      </c>
      <c r="AA2710">
        <v>1259</v>
      </c>
      <c r="AB2710">
        <v>104</v>
      </c>
      <c r="AC2710">
        <v>35</v>
      </c>
      <c r="AD2710">
        <v>30</v>
      </c>
      <c r="AE2710">
        <v>35</v>
      </c>
      <c r="AF2710">
        <v>651</v>
      </c>
      <c r="AG2710">
        <v>608</v>
      </c>
      <c r="AH2710">
        <v>3.76</v>
      </c>
      <c r="AI2710">
        <v>8</v>
      </c>
      <c r="AJ2710">
        <v>11</v>
      </c>
      <c r="AK2710">
        <v>43</v>
      </c>
      <c r="AL2710">
        <v>4370</v>
      </c>
      <c r="AM2710">
        <v>1359</v>
      </c>
      <c r="AN2710">
        <v>166</v>
      </c>
      <c r="AO2710">
        <v>449</v>
      </c>
      <c r="AP2710">
        <v>1166</v>
      </c>
      <c r="AQ2710">
        <v>72</v>
      </c>
      <c r="AR2710">
        <v>155</v>
      </c>
      <c r="AS2710">
        <v>0.98799999999999999</v>
      </c>
      <c r="AT2710" t="s">
        <v>574</v>
      </c>
      <c r="AU2710" t="s">
        <v>612</v>
      </c>
      <c r="AV2710">
        <v>1721920</v>
      </c>
      <c r="AW2710">
        <v>90</v>
      </c>
      <c r="AX2710">
        <v>91</v>
      </c>
      <c r="AY2710" t="s">
        <v>573</v>
      </c>
      <c r="AZ2710" t="s">
        <v>573</v>
      </c>
      <c r="BA2710" t="s">
        <v>573</v>
      </c>
    </row>
    <row r="2711" spans="1:53" x14ac:dyDescent="0.55000000000000004">
      <c r="A2711">
        <v>2012</v>
      </c>
      <c r="B2711" t="b">
        <f>IF(Table2[[#This Row],[yearID]]&gt;=1903,TRUE,FALSE)</f>
        <v>1</v>
      </c>
      <c r="C2711" t="b">
        <f>IF(Table2[[#This Row],[yearID]]&gt;=1973,TRUE,FALSE)</f>
        <v>1</v>
      </c>
      <c r="D2711" t="s">
        <v>157</v>
      </c>
      <c r="E2711" t="s">
        <v>514</v>
      </c>
      <c r="F2711" t="s">
        <v>243</v>
      </c>
      <c r="G2711" t="str">
        <f>VLOOKUP(Table2[[#This Row],[franchID]],TeamsFranchises!$A$1:$D$121,2,FALSE)</f>
        <v>San Francisco Giants</v>
      </c>
      <c r="H2711" t="s">
        <v>8</v>
      </c>
      <c r="I2711">
        <v>1</v>
      </c>
      <c r="J2711">
        <v>162</v>
      </c>
      <c r="K2711">
        <v>81</v>
      </c>
      <c r="L2711">
        <v>94</v>
      </c>
      <c r="M2711">
        <v>68</v>
      </c>
      <c r="N2711" t="s">
        <v>76</v>
      </c>
      <c r="O2711" t="s">
        <v>51</v>
      </c>
      <c r="P2711" t="s">
        <v>76</v>
      </c>
      <c r="Q2711">
        <f>IF(Table2[[#This Row],[LgWin]]="Y",1,0)</f>
        <v>1</v>
      </c>
      <c r="R2711" t="s">
        <v>76</v>
      </c>
      <c r="S2711">
        <f>IF(Table2[[#This Row],[WSWin]]="Y",1,0)</f>
        <v>1</v>
      </c>
      <c r="T2711">
        <v>718</v>
      </c>
      <c r="U2711">
        <v>5558</v>
      </c>
      <c r="V2711">
        <v>1495</v>
      </c>
      <c r="W2711">
        <v>287</v>
      </c>
      <c r="X2711">
        <v>57</v>
      </c>
      <c r="Y2711">
        <v>103</v>
      </c>
      <c r="Z2711">
        <v>483</v>
      </c>
      <c r="AA2711">
        <v>1097</v>
      </c>
      <c r="AB2711">
        <v>118</v>
      </c>
      <c r="AC2711">
        <v>39</v>
      </c>
      <c r="AD2711">
        <v>29</v>
      </c>
      <c r="AE2711">
        <v>61</v>
      </c>
      <c r="AF2711">
        <v>649</v>
      </c>
      <c r="AG2711">
        <v>593</v>
      </c>
      <c r="AH2711">
        <v>3.68</v>
      </c>
      <c r="AI2711">
        <v>5</v>
      </c>
      <c r="AJ2711">
        <v>14</v>
      </c>
      <c r="AK2711">
        <v>53</v>
      </c>
      <c r="AL2711">
        <v>4353</v>
      </c>
      <c r="AM2711">
        <v>1361</v>
      </c>
      <c r="AN2711">
        <v>142</v>
      </c>
      <c r="AO2711">
        <v>489</v>
      </c>
      <c r="AP2711">
        <v>1237</v>
      </c>
      <c r="AQ2711">
        <v>115</v>
      </c>
      <c r="AR2711">
        <v>134</v>
      </c>
      <c r="AS2711">
        <v>0.98099999999999998</v>
      </c>
      <c r="AT2711" t="s">
        <v>515</v>
      </c>
      <c r="AU2711" t="s">
        <v>632</v>
      </c>
      <c r="AV2711">
        <v>3377371</v>
      </c>
      <c r="AW2711">
        <v>88</v>
      </c>
      <c r="AX2711">
        <v>88</v>
      </c>
      <c r="AY2711" t="s">
        <v>243</v>
      </c>
      <c r="AZ2711" t="s">
        <v>514</v>
      </c>
      <c r="BA2711" t="s">
        <v>514</v>
      </c>
    </row>
    <row r="2712" spans="1:53" x14ac:dyDescent="0.55000000000000004">
      <c r="A2712">
        <v>2012</v>
      </c>
      <c r="B2712" t="b">
        <f>IF(Table2[[#This Row],[yearID]]&gt;=1903,TRUE,FALSE)</f>
        <v>1</v>
      </c>
      <c r="C2712" t="b">
        <f>IF(Table2[[#This Row],[yearID]]&gt;=1973,TRUE,FALSE)</f>
        <v>1</v>
      </c>
      <c r="D2712" t="s">
        <v>157</v>
      </c>
      <c r="E2712" t="s">
        <v>396</v>
      </c>
      <c r="F2712" t="s">
        <v>154</v>
      </c>
      <c r="G2712" t="str">
        <f>VLOOKUP(Table2[[#This Row],[franchID]],TeamsFranchises!$A$1:$D$121,2,FALSE)</f>
        <v>St. Louis Cardinals</v>
      </c>
      <c r="H2712" t="s">
        <v>591</v>
      </c>
      <c r="I2712">
        <v>2</v>
      </c>
      <c r="J2712">
        <v>162</v>
      </c>
      <c r="K2712">
        <v>81</v>
      </c>
      <c r="L2712">
        <v>88</v>
      </c>
      <c r="M2712">
        <v>74</v>
      </c>
      <c r="N2712" t="s">
        <v>51</v>
      </c>
      <c r="O2712" t="s">
        <v>76</v>
      </c>
      <c r="P2712" t="s">
        <v>51</v>
      </c>
      <c r="Q2712">
        <f>IF(Table2[[#This Row],[LgWin]]="Y",1,0)</f>
        <v>0</v>
      </c>
      <c r="R2712" t="s">
        <v>51</v>
      </c>
      <c r="S2712">
        <f>IF(Table2[[#This Row],[WSWin]]="Y",1,0)</f>
        <v>0</v>
      </c>
      <c r="T2712">
        <v>765</v>
      </c>
      <c r="U2712">
        <v>5622</v>
      </c>
      <c r="V2712">
        <v>1526</v>
      </c>
      <c r="W2712">
        <v>290</v>
      </c>
      <c r="X2712">
        <v>37</v>
      </c>
      <c r="Y2712">
        <v>159</v>
      </c>
      <c r="Z2712">
        <v>533</v>
      </c>
      <c r="AA2712">
        <v>1192</v>
      </c>
      <c r="AB2712">
        <v>91</v>
      </c>
      <c r="AC2712">
        <v>37</v>
      </c>
      <c r="AD2712">
        <v>53</v>
      </c>
      <c r="AE2712">
        <v>49</v>
      </c>
      <c r="AF2712">
        <v>648</v>
      </c>
      <c r="AG2712">
        <v>603</v>
      </c>
      <c r="AH2712">
        <v>3.71</v>
      </c>
      <c r="AI2712">
        <v>4</v>
      </c>
      <c r="AJ2712">
        <v>10</v>
      </c>
      <c r="AK2712">
        <v>42</v>
      </c>
      <c r="AL2712">
        <v>4388</v>
      </c>
      <c r="AM2712">
        <v>1420</v>
      </c>
      <c r="AN2712">
        <v>134</v>
      </c>
      <c r="AO2712">
        <v>436</v>
      </c>
      <c r="AP2712">
        <v>1218</v>
      </c>
      <c r="AQ2712">
        <v>107</v>
      </c>
      <c r="AR2712">
        <v>149</v>
      </c>
      <c r="AS2712">
        <v>0.98299999999999998</v>
      </c>
      <c r="AT2712" t="s">
        <v>409</v>
      </c>
      <c r="AU2712" t="s">
        <v>633</v>
      </c>
      <c r="AV2712">
        <v>3262109</v>
      </c>
      <c r="AW2712">
        <v>98</v>
      </c>
      <c r="AX2712">
        <v>97</v>
      </c>
      <c r="AY2712" t="s">
        <v>154</v>
      </c>
      <c r="AZ2712" t="s">
        <v>396</v>
      </c>
      <c r="BA2712" t="s">
        <v>396</v>
      </c>
    </row>
    <row r="2713" spans="1:53" x14ac:dyDescent="0.55000000000000004">
      <c r="A2713">
        <v>2012</v>
      </c>
      <c r="B2713" t="b">
        <f>IF(Table2[[#This Row],[yearID]]&gt;=1903,TRUE,FALSE)</f>
        <v>1</v>
      </c>
      <c r="C2713" t="b">
        <f>IF(Table2[[#This Row],[yearID]]&gt;=1973,TRUE,FALSE)</f>
        <v>1</v>
      </c>
      <c r="D2713" t="s">
        <v>410</v>
      </c>
      <c r="E2713" t="s">
        <v>604</v>
      </c>
      <c r="F2713" t="s">
        <v>605</v>
      </c>
      <c r="G2713" t="str">
        <f>VLOOKUP(Table2[[#This Row],[franchID]],TeamsFranchises!$A$1:$D$121,2,FALSE)</f>
        <v>Tampa Bay Rays</v>
      </c>
      <c r="H2713" t="s">
        <v>37</v>
      </c>
      <c r="I2713">
        <v>3</v>
      </c>
      <c r="J2713">
        <v>162</v>
      </c>
      <c r="K2713">
        <v>81</v>
      </c>
      <c r="L2713">
        <v>90</v>
      </c>
      <c r="M2713">
        <v>72</v>
      </c>
      <c r="N2713" t="s">
        <v>51</v>
      </c>
      <c r="O2713" t="s">
        <v>51</v>
      </c>
      <c r="P2713" t="s">
        <v>51</v>
      </c>
      <c r="Q2713">
        <f>IF(Table2[[#This Row],[LgWin]]="Y",1,0)</f>
        <v>0</v>
      </c>
      <c r="R2713" t="s">
        <v>51</v>
      </c>
      <c r="S2713">
        <f>IF(Table2[[#This Row],[WSWin]]="Y",1,0)</f>
        <v>0</v>
      </c>
      <c r="T2713">
        <v>697</v>
      </c>
      <c r="U2713">
        <v>5398</v>
      </c>
      <c r="V2713">
        <v>1293</v>
      </c>
      <c r="W2713">
        <v>250</v>
      </c>
      <c r="X2713">
        <v>30</v>
      </c>
      <c r="Y2713">
        <v>175</v>
      </c>
      <c r="Z2713">
        <v>571</v>
      </c>
      <c r="AA2713">
        <v>1323</v>
      </c>
      <c r="AB2713">
        <v>134</v>
      </c>
      <c r="AC2713">
        <v>44</v>
      </c>
      <c r="AD2713">
        <v>58</v>
      </c>
      <c r="AE2713">
        <v>42</v>
      </c>
      <c r="AF2713">
        <v>577</v>
      </c>
      <c r="AG2713">
        <v>518</v>
      </c>
      <c r="AH2713">
        <v>3.19</v>
      </c>
      <c r="AI2713">
        <v>7</v>
      </c>
      <c r="AJ2713">
        <v>15</v>
      </c>
      <c r="AK2713">
        <v>50</v>
      </c>
      <c r="AL2713">
        <v>4379</v>
      </c>
      <c r="AM2713">
        <v>1233</v>
      </c>
      <c r="AN2713">
        <v>139</v>
      </c>
      <c r="AO2713">
        <v>469</v>
      </c>
      <c r="AP2713">
        <v>1383</v>
      </c>
      <c r="AQ2713">
        <v>114</v>
      </c>
      <c r="AR2713">
        <v>155</v>
      </c>
      <c r="AS2713">
        <v>0.98099999999999998</v>
      </c>
      <c r="AT2713" t="s">
        <v>635</v>
      </c>
      <c r="AU2713" t="s">
        <v>607</v>
      </c>
      <c r="AV2713">
        <v>1559681</v>
      </c>
      <c r="AW2713">
        <v>94</v>
      </c>
      <c r="AX2713">
        <v>93</v>
      </c>
      <c r="AY2713" t="s">
        <v>636</v>
      </c>
      <c r="AZ2713" t="s">
        <v>604</v>
      </c>
      <c r="BA2713" t="s">
        <v>604</v>
      </c>
    </row>
    <row r="2714" spans="1:53" x14ac:dyDescent="0.55000000000000004">
      <c r="A2714">
        <v>2012</v>
      </c>
      <c r="B2714" t="b">
        <f>IF(Table2[[#This Row],[yearID]]&gt;=1903,TRUE,FALSE)</f>
        <v>1</v>
      </c>
      <c r="C2714" t="b">
        <f>IF(Table2[[#This Row],[yearID]]&gt;=1973,TRUE,FALSE)</f>
        <v>1</v>
      </c>
      <c r="D2714" t="s">
        <v>410</v>
      </c>
      <c r="E2714" t="s">
        <v>526</v>
      </c>
      <c r="F2714" t="s">
        <v>526</v>
      </c>
      <c r="G2714" t="str">
        <f>VLOOKUP(Table2[[#This Row],[franchID]],TeamsFranchises!$A$1:$D$121,2,FALSE)</f>
        <v>Texas Rangers</v>
      </c>
      <c r="H2714" t="s">
        <v>8</v>
      </c>
      <c r="I2714">
        <v>2</v>
      </c>
      <c r="J2714">
        <v>162</v>
      </c>
      <c r="K2714">
        <v>81</v>
      </c>
      <c r="L2714">
        <v>93</v>
      </c>
      <c r="M2714">
        <v>69</v>
      </c>
      <c r="N2714" t="s">
        <v>51</v>
      </c>
      <c r="O2714" t="s">
        <v>76</v>
      </c>
      <c r="P2714" t="s">
        <v>51</v>
      </c>
      <c r="Q2714">
        <f>IF(Table2[[#This Row],[LgWin]]="Y",1,0)</f>
        <v>0</v>
      </c>
      <c r="R2714" t="s">
        <v>51</v>
      </c>
      <c r="S2714">
        <f>IF(Table2[[#This Row],[WSWin]]="Y",1,0)</f>
        <v>0</v>
      </c>
      <c r="T2714">
        <v>808</v>
      </c>
      <c r="U2714">
        <v>5590</v>
      </c>
      <c r="V2714">
        <v>1526</v>
      </c>
      <c r="W2714">
        <v>303</v>
      </c>
      <c r="X2714">
        <v>32</v>
      </c>
      <c r="Y2714">
        <v>200</v>
      </c>
      <c r="Z2714">
        <v>478</v>
      </c>
      <c r="AA2714">
        <v>1103</v>
      </c>
      <c r="AB2714">
        <v>91</v>
      </c>
      <c r="AC2714">
        <v>44</v>
      </c>
      <c r="AD2714">
        <v>57</v>
      </c>
      <c r="AE2714">
        <v>53</v>
      </c>
      <c r="AF2714">
        <v>707</v>
      </c>
      <c r="AG2714">
        <v>639</v>
      </c>
      <c r="AH2714">
        <v>3.99</v>
      </c>
      <c r="AI2714">
        <v>7</v>
      </c>
      <c r="AJ2714">
        <v>10</v>
      </c>
      <c r="AK2714">
        <v>43</v>
      </c>
      <c r="AL2714">
        <v>4326</v>
      </c>
      <c r="AM2714">
        <v>1378</v>
      </c>
      <c r="AN2714">
        <v>175</v>
      </c>
      <c r="AO2714">
        <v>446</v>
      </c>
      <c r="AP2714">
        <v>1286</v>
      </c>
      <c r="AQ2714">
        <v>85</v>
      </c>
      <c r="AR2714">
        <v>136</v>
      </c>
      <c r="AS2714">
        <v>0.98599999999999999</v>
      </c>
      <c r="AT2714" t="s">
        <v>568</v>
      </c>
      <c r="AU2714" t="s">
        <v>634</v>
      </c>
      <c r="AV2714">
        <v>3460280</v>
      </c>
      <c r="AW2714">
        <v>112</v>
      </c>
      <c r="AX2714">
        <v>111</v>
      </c>
      <c r="AY2714" t="s">
        <v>526</v>
      </c>
      <c r="AZ2714" t="s">
        <v>526</v>
      </c>
      <c r="BA2714" t="s">
        <v>526</v>
      </c>
    </row>
    <row r="2715" spans="1:53" x14ac:dyDescent="0.55000000000000004">
      <c r="A2715">
        <v>2012</v>
      </c>
      <c r="B2715" t="b">
        <f>IF(Table2[[#This Row],[yearID]]&gt;=1903,TRUE,FALSE)</f>
        <v>1</v>
      </c>
      <c r="C2715" t="b">
        <f>IF(Table2[[#This Row],[yearID]]&gt;=1973,TRUE,FALSE)</f>
        <v>1</v>
      </c>
      <c r="D2715" t="s">
        <v>410</v>
      </c>
      <c r="E2715" t="s">
        <v>576</v>
      </c>
      <c r="F2715" t="s">
        <v>576</v>
      </c>
      <c r="G2715" t="str">
        <f>VLOOKUP(Table2[[#This Row],[franchID]],TeamsFranchises!$A$1:$D$121,2,FALSE)</f>
        <v>Toronto Blue Jays</v>
      </c>
      <c r="H2715" t="s">
        <v>37</v>
      </c>
      <c r="I2715">
        <v>4</v>
      </c>
      <c r="J2715">
        <v>162</v>
      </c>
      <c r="K2715">
        <v>81</v>
      </c>
      <c r="L2715">
        <v>73</v>
      </c>
      <c r="M2715">
        <v>89</v>
      </c>
      <c r="N2715" t="s">
        <v>51</v>
      </c>
      <c r="O2715" t="s">
        <v>51</v>
      </c>
      <c r="P2715" t="s">
        <v>51</v>
      </c>
      <c r="Q2715">
        <f>IF(Table2[[#This Row],[LgWin]]="Y",1,0)</f>
        <v>0</v>
      </c>
      <c r="R2715" t="s">
        <v>51</v>
      </c>
      <c r="S2715">
        <f>IF(Table2[[#This Row],[WSWin]]="Y",1,0)</f>
        <v>0</v>
      </c>
      <c r="T2715">
        <v>716</v>
      </c>
      <c r="U2715">
        <v>5487</v>
      </c>
      <c r="V2715">
        <v>1346</v>
      </c>
      <c r="W2715">
        <v>247</v>
      </c>
      <c r="X2715">
        <v>22</v>
      </c>
      <c r="Y2715">
        <v>198</v>
      </c>
      <c r="Z2715">
        <v>473</v>
      </c>
      <c r="AA2715">
        <v>1251</v>
      </c>
      <c r="AB2715">
        <v>123</v>
      </c>
      <c r="AC2715">
        <v>41</v>
      </c>
      <c r="AD2715">
        <v>55</v>
      </c>
      <c r="AE2715">
        <v>45</v>
      </c>
      <c r="AF2715">
        <v>784</v>
      </c>
      <c r="AG2715">
        <v>745</v>
      </c>
      <c r="AH2715">
        <v>4.6399999999999997</v>
      </c>
      <c r="AI2715">
        <v>5</v>
      </c>
      <c r="AJ2715">
        <v>11</v>
      </c>
      <c r="AK2715">
        <v>29</v>
      </c>
      <c r="AL2715">
        <v>4331</v>
      </c>
      <c r="AM2715">
        <v>1439</v>
      </c>
      <c r="AN2715">
        <v>204</v>
      </c>
      <c r="AO2715">
        <v>574</v>
      </c>
      <c r="AP2715">
        <v>1142</v>
      </c>
      <c r="AQ2715">
        <v>101</v>
      </c>
      <c r="AR2715">
        <v>167</v>
      </c>
      <c r="AS2715">
        <v>0.98399999999999999</v>
      </c>
      <c r="AT2715" t="s">
        <v>577</v>
      </c>
      <c r="AU2715" t="s">
        <v>630</v>
      </c>
      <c r="AV2715">
        <v>2099663</v>
      </c>
      <c r="AW2715">
        <v>103</v>
      </c>
      <c r="AX2715">
        <v>104</v>
      </c>
      <c r="AY2715" t="s">
        <v>576</v>
      </c>
      <c r="AZ2715" t="s">
        <v>576</v>
      </c>
      <c r="BA2715" t="s">
        <v>576</v>
      </c>
    </row>
    <row r="2716" spans="1:53" x14ac:dyDescent="0.55000000000000004">
      <c r="A2716">
        <v>2012</v>
      </c>
      <c r="B2716" t="b">
        <f>IF(Table2[[#This Row],[yearID]]&gt;=1903,TRUE,FALSE)</f>
        <v>1</v>
      </c>
      <c r="C2716" t="b">
        <f>IF(Table2[[#This Row],[yearID]]&gt;=1973,TRUE,FALSE)</f>
        <v>1</v>
      </c>
      <c r="D2716" t="s">
        <v>157</v>
      </c>
      <c r="E2716" t="s">
        <v>126</v>
      </c>
      <c r="F2716" t="s">
        <v>398</v>
      </c>
      <c r="G2716" t="str">
        <f>VLOOKUP(Table2[[#This Row],[franchID]],TeamsFranchises!$A$1:$D$121,2,FALSE)</f>
        <v>Washington Nationals</v>
      </c>
      <c r="H2716" t="s">
        <v>37</v>
      </c>
      <c r="I2716">
        <v>1</v>
      </c>
      <c r="J2716">
        <v>162</v>
      </c>
      <c r="K2716">
        <v>81</v>
      </c>
      <c r="L2716">
        <v>98</v>
      </c>
      <c r="M2716">
        <v>64</v>
      </c>
      <c r="N2716" t="s">
        <v>76</v>
      </c>
      <c r="O2716" t="s">
        <v>51</v>
      </c>
      <c r="P2716" t="s">
        <v>51</v>
      </c>
      <c r="Q2716">
        <f>IF(Table2[[#This Row],[LgWin]]="Y",1,0)</f>
        <v>0</v>
      </c>
      <c r="R2716" t="s">
        <v>51</v>
      </c>
      <c r="S2716">
        <f>IF(Table2[[#This Row],[WSWin]]="Y",1,0)</f>
        <v>0</v>
      </c>
      <c r="T2716">
        <v>731</v>
      </c>
      <c r="U2716">
        <v>5615</v>
      </c>
      <c r="V2716">
        <v>1468</v>
      </c>
      <c r="W2716">
        <v>301</v>
      </c>
      <c r="X2716">
        <v>25</v>
      </c>
      <c r="Y2716">
        <v>194</v>
      </c>
      <c r="Z2716">
        <v>479</v>
      </c>
      <c r="AA2716">
        <v>1325</v>
      </c>
      <c r="AB2716">
        <v>105</v>
      </c>
      <c r="AC2716">
        <v>35</v>
      </c>
      <c r="AD2716">
        <v>41</v>
      </c>
      <c r="AE2716">
        <v>36</v>
      </c>
      <c r="AF2716">
        <v>594</v>
      </c>
      <c r="AG2716">
        <v>543</v>
      </c>
      <c r="AH2716">
        <v>3.33</v>
      </c>
      <c r="AI2716">
        <v>3</v>
      </c>
      <c r="AJ2716">
        <v>9</v>
      </c>
      <c r="AK2716">
        <v>51</v>
      </c>
      <c r="AL2716">
        <v>4405</v>
      </c>
      <c r="AM2716">
        <v>1296</v>
      </c>
      <c r="AN2716">
        <v>129</v>
      </c>
      <c r="AO2716">
        <v>497</v>
      </c>
      <c r="AP2716">
        <v>1325</v>
      </c>
      <c r="AQ2716">
        <v>94</v>
      </c>
      <c r="AR2716">
        <v>134</v>
      </c>
      <c r="AS2716">
        <v>0.98499999999999999</v>
      </c>
      <c r="AT2716" t="s">
        <v>110</v>
      </c>
      <c r="AU2716" t="s">
        <v>637</v>
      </c>
      <c r="AV2716">
        <v>2370794</v>
      </c>
      <c r="AW2716">
        <v>99</v>
      </c>
      <c r="AX2716">
        <v>101</v>
      </c>
      <c r="AY2716" t="s">
        <v>398</v>
      </c>
      <c r="AZ2716" t="s">
        <v>551</v>
      </c>
      <c r="BA2716" t="s">
        <v>126</v>
      </c>
    </row>
    <row r="2717" spans="1:53" x14ac:dyDescent="0.55000000000000004">
      <c r="A2717">
        <v>2013</v>
      </c>
      <c r="B2717" t="b">
        <f>IF(Table2[[#This Row],[yearID]]&gt;=1903,TRUE,FALSE)</f>
        <v>1</v>
      </c>
      <c r="C2717" t="b">
        <f>IF(Table2[[#This Row],[yearID]]&gt;=1973,TRUE,FALSE)</f>
        <v>1</v>
      </c>
      <c r="D2717" t="s">
        <v>157</v>
      </c>
      <c r="E2717" t="s">
        <v>601</v>
      </c>
      <c r="F2717" t="s">
        <v>601</v>
      </c>
      <c r="G2717" t="str">
        <f>VLOOKUP(Table2[[#This Row],[franchID]],TeamsFranchises!$A$1:$D$121,2,FALSE)</f>
        <v>Arizona Diamondbacks</v>
      </c>
      <c r="H2717" t="s">
        <v>8</v>
      </c>
      <c r="I2717">
        <v>2</v>
      </c>
      <c r="J2717">
        <v>162</v>
      </c>
      <c r="K2717">
        <v>81</v>
      </c>
      <c r="L2717">
        <v>81</v>
      </c>
      <c r="M2717">
        <v>81</v>
      </c>
      <c r="N2717" t="s">
        <v>51</v>
      </c>
      <c r="O2717" t="s">
        <v>51</v>
      </c>
      <c r="P2717" t="s">
        <v>51</v>
      </c>
      <c r="Q2717">
        <f>IF(Table2[[#This Row],[LgWin]]="Y",1,0)</f>
        <v>0</v>
      </c>
      <c r="R2717" t="s">
        <v>51</v>
      </c>
      <c r="S2717">
        <f>IF(Table2[[#This Row],[WSWin]]="Y",1,0)</f>
        <v>0</v>
      </c>
      <c r="T2717">
        <v>685</v>
      </c>
      <c r="U2717">
        <v>5676</v>
      </c>
      <c r="V2717">
        <v>1468</v>
      </c>
      <c r="W2717">
        <v>302</v>
      </c>
      <c r="X2717">
        <v>31</v>
      </c>
      <c r="Y2717">
        <v>130</v>
      </c>
      <c r="Z2717">
        <v>519</v>
      </c>
      <c r="AA2717">
        <v>1142</v>
      </c>
      <c r="AB2717">
        <v>62</v>
      </c>
      <c r="AC2717">
        <v>41</v>
      </c>
      <c r="AD2717">
        <v>43</v>
      </c>
      <c r="AE2717">
        <v>43</v>
      </c>
      <c r="AF2717">
        <v>695</v>
      </c>
      <c r="AG2717">
        <v>651</v>
      </c>
      <c r="AH2717">
        <v>3.92</v>
      </c>
      <c r="AI2717">
        <v>6</v>
      </c>
      <c r="AJ2717">
        <v>7</v>
      </c>
      <c r="AK2717">
        <v>38</v>
      </c>
      <c r="AL2717">
        <v>4485</v>
      </c>
      <c r="AM2717">
        <v>1460</v>
      </c>
      <c r="AN2717">
        <v>176</v>
      </c>
      <c r="AO2717">
        <v>485</v>
      </c>
      <c r="AP2717">
        <v>1218</v>
      </c>
      <c r="AQ2717">
        <v>75</v>
      </c>
      <c r="AR2717">
        <v>135</v>
      </c>
      <c r="AS2717">
        <v>0.98799999999999999</v>
      </c>
      <c r="AT2717" t="s">
        <v>602</v>
      </c>
      <c r="AU2717" t="s">
        <v>631</v>
      </c>
      <c r="AV2717">
        <v>2134795</v>
      </c>
      <c r="AW2717">
        <v>102</v>
      </c>
      <c r="AX2717">
        <v>102</v>
      </c>
      <c r="AY2717" t="s">
        <v>601</v>
      </c>
      <c r="AZ2717" t="s">
        <v>601</v>
      </c>
      <c r="BA2717" t="s">
        <v>601</v>
      </c>
    </row>
    <row r="2718" spans="1:53" x14ac:dyDescent="0.55000000000000004">
      <c r="A2718">
        <v>2013</v>
      </c>
      <c r="B2718" t="b">
        <f>IF(Table2[[#This Row],[yearID]]&gt;=1903,TRUE,FALSE)</f>
        <v>1</v>
      </c>
      <c r="C2718" t="b">
        <f>IF(Table2[[#This Row],[yearID]]&gt;=1973,TRUE,FALSE)</f>
        <v>1</v>
      </c>
      <c r="D2718" t="s">
        <v>157</v>
      </c>
      <c r="E2718" t="s">
        <v>159</v>
      </c>
      <c r="F2718" t="s">
        <v>159</v>
      </c>
      <c r="G2718" t="str">
        <f>VLOOKUP(Table2[[#This Row],[franchID]],TeamsFranchises!$A$1:$D$121,2,FALSE)</f>
        <v>Atlanta Braves</v>
      </c>
      <c r="H2718" t="s">
        <v>37</v>
      </c>
      <c r="I2718">
        <v>1</v>
      </c>
      <c r="J2718">
        <v>162</v>
      </c>
      <c r="K2718">
        <v>81</v>
      </c>
      <c r="L2718">
        <v>96</v>
      </c>
      <c r="M2718">
        <v>66</v>
      </c>
      <c r="N2718" t="s">
        <v>76</v>
      </c>
      <c r="O2718" t="s">
        <v>51</v>
      </c>
      <c r="P2718" t="s">
        <v>51</v>
      </c>
      <c r="Q2718">
        <f>IF(Table2[[#This Row],[LgWin]]="Y",1,0)</f>
        <v>0</v>
      </c>
      <c r="R2718" t="s">
        <v>51</v>
      </c>
      <c r="S2718">
        <f>IF(Table2[[#This Row],[WSWin]]="Y",1,0)</f>
        <v>0</v>
      </c>
      <c r="T2718">
        <v>688</v>
      </c>
      <c r="U2718">
        <v>5441</v>
      </c>
      <c r="V2718">
        <v>1354</v>
      </c>
      <c r="W2718">
        <v>247</v>
      </c>
      <c r="X2718">
        <v>21</v>
      </c>
      <c r="Y2718">
        <v>181</v>
      </c>
      <c r="Z2718">
        <v>542</v>
      </c>
      <c r="AA2718">
        <v>1384</v>
      </c>
      <c r="AB2718">
        <v>64</v>
      </c>
      <c r="AC2718">
        <v>31</v>
      </c>
      <c r="AD2718">
        <v>55</v>
      </c>
      <c r="AE2718">
        <v>35</v>
      </c>
      <c r="AF2718">
        <v>548</v>
      </c>
      <c r="AG2718">
        <v>512</v>
      </c>
      <c r="AH2718">
        <v>3.18</v>
      </c>
      <c r="AI2718">
        <v>1</v>
      </c>
      <c r="AJ2718">
        <v>12</v>
      </c>
      <c r="AK2718">
        <v>53</v>
      </c>
      <c r="AL2718">
        <v>4351</v>
      </c>
      <c r="AM2718">
        <v>1326</v>
      </c>
      <c r="AN2718">
        <v>127</v>
      </c>
      <c r="AO2718">
        <v>409</v>
      </c>
      <c r="AP2718">
        <v>1232</v>
      </c>
      <c r="AQ2718">
        <v>85</v>
      </c>
      <c r="AR2718">
        <v>141</v>
      </c>
      <c r="AS2718">
        <v>0.98599999999999999</v>
      </c>
      <c r="AT2718" t="s">
        <v>541</v>
      </c>
      <c r="AU2718" t="s">
        <v>597</v>
      </c>
      <c r="AV2718">
        <v>2548679</v>
      </c>
      <c r="AW2718">
        <v>104</v>
      </c>
      <c r="AX2718">
        <v>103</v>
      </c>
      <c r="AY2718" t="s">
        <v>159</v>
      </c>
      <c r="AZ2718" t="s">
        <v>159</v>
      </c>
      <c r="BA2718" t="s">
        <v>159</v>
      </c>
    </row>
    <row r="2719" spans="1:53" x14ac:dyDescent="0.55000000000000004">
      <c r="A2719">
        <v>2013</v>
      </c>
      <c r="B2719" t="b">
        <f>IF(Table2[[#This Row],[yearID]]&gt;=1903,TRUE,FALSE)</f>
        <v>1</v>
      </c>
      <c r="C2719" t="b">
        <f>IF(Table2[[#This Row],[yearID]]&gt;=1973,TRUE,FALSE)</f>
        <v>1</v>
      </c>
      <c r="D2719" t="s">
        <v>410</v>
      </c>
      <c r="E2719" t="s">
        <v>95</v>
      </c>
      <c r="F2719" t="s">
        <v>95</v>
      </c>
      <c r="G2719" t="str">
        <f>VLOOKUP(Table2[[#This Row],[franchID]],TeamsFranchises!$A$1:$D$121,2,FALSE)</f>
        <v>Baltimore Orioles</v>
      </c>
      <c r="H2719" t="s">
        <v>37</v>
      </c>
      <c r="I2719">
        <v>3</v>
      </c>
      <c r="J2719">
        <v>162</v>
      </c>
      <c r="K2719">
        <v>81</v>
      </c>
      <c r="L2719">
        <v>85</v>
      </c>
      <c r="M2719">
        <v>77</v>
      </c>
      <c r="N2719" t="s">
        <v>51</v>
      </c>
      <c r="O2719" t="s">
        <v>51</v>
      </c>
      <c r="P2719" t="s">
        <v>51</v>
      </c>
      <c r="Q2719">
        <f>IF(Table2[[#This Row],[LgWin]]="Y",1,0)</f>
        <v>0</v>
      </c>
      <c r="R2719" t="s">
        <v>51</v>
      </c>
      <c r="S2719">
        <f>IF(Table2[[#This Row],[WSWin]]="Y",1,0)</f>
        <v>0</v>
      </c>
      <c r="T2719">
        <v>745</v>
      </c>
      <c r="U2719">
        <v>5620</v>
      </c>
      <c r="V2719">
        <v>1460</v>
      </c>
      <c r="W2719">
        <v>298</v>
      </c>
      <c r="X2719">
        <v>14</v>
      </c>
      <c r="Y2719">
        <v>212</v>
      </c>
      <c r="Z2719">
        <v>416</v>
      </c>
      <c r="AA2719">
        <v>1125</v>
      </c>
      <c r="AB2719">
        <v>79</v>
      </c>
      <c r="AC2719">
        <v>29</v>
      </c>
      <c r="AD2719">
        <v>36</v>
      </c>
      <c r="AE2719">
        <v>45</v>
      </c>
      <c r="AF2719">
        <v>709</v>
      </c>
      <c r="AG2719">
        <v>678</v>
      </c>
      <c r="AH2719">
        <v>4.2</v>
      </c>
      <c r="AI2719">
        <v>2</v>
      </c>
      <c r="AJ2719">
        <v>6</v>
      </c>
      <c r="AK2719">
        <v>57</v>
      </c>
      <c r="AL2719">
        <v>4359</v>
      </c>
      <c r="AM2719">
        <v>1438</v>
      </c>
      <c r="AN2719">
        <v>202</v>
      </c>
      <c r="AO2719">
        <v>473</v>
      </c>
      <c r="AP2719">
        <v>1169</v>
      </c>
      <c r="AQ2719">
        <v>54</v>
      </c>
      <c r="AR2719">
        <v>165</v>
      </c>
      <c r="AS2719">
        <v>0.99099999999999999</v>
      </c>
      <c r="AT2719" t="s">
        <v>218</v>
      </c>
      <c r="AU2719" t="s">
        <v>583</v>
      </c>
      <c r="AV2719">
        <v>2357561</v>
      </c>
      <c r="AW2719">
        <v>106</v>
      </c>
      <c r="AX2719">
        <v>105</v>
      </c>
      <c r="AY2719" t="s">
        <v>95</v>
      </c>
      <c r="AZ2719" t="s">
        <v>95</v>
      </c>
      <c r="BA2719" t="s">
        <v>95</v>
      </c>
    </row>
    <row r="2720" spans="1:53" x14ac:dyDescent="0.55000000000000004">
      <c r="A2720">
        <v>2013</v>
      </c>
      <c r="B2720" t="b">
        <f>IF(Table2[[#This Row],[yearID]]&gt;=1903,TRUE,FALSE)</f>
        <v>1</v>
      </c>
      <c r="C2720" t="b">
        <f>IF(Table2[[#This Row],[yearID]]&gt;=1973,TRUE,FALSE)</f>
        <v>1</v>
      </c>
      <c r="D2720" t="s">
        <v>410</v>
      </c>
      <c r="E2720" t="s">
        <v>54</v>
      </c>
      <c r="F2720" t="s">
        <v>54</v>
      </c>
      <c r="G2720" t="str">
        <f>VLOOKUP(Table2[[#This Row],[franchID]],TeamsFranchises!$A$1:$D$121,2,FALSE)</f>
        <v>Boston Red Sox</v>
      </c>
      <c r="H2720" t="s">
        <v>37</v>
      </c>
      <c r="I2720">
        <v>1</v>
      </c>
      <c r="J2720">
        <v>162</v>
      </c>
      <c r="K2720">
        <v>81</v>
      </c>
      <c r="L2720">
        <v>97</v>
      </c>
      <c r="M2720">
        <v>65</v>
      </c>
      <c r="N2720" t="s">
        <v>76</v>
      </c>
      <c r="O2720" t="s">
        <v>51</v>
      </c>
      <c r="P2720" t="s">
        <v>76</v>
      </c>
      <c r="Q2720">
        <f>IF(Table2[[#This Row],[LgWin]]="Y",1,0)</f>
        <v>1</v>
      </c>
      <c r="R2720" t="s">
        <v>76</v>
      </c>
      <c r="S2720">
        <f>IF(Table2[[#This Row],[WSWin]]="Y",1,0)</f>
        <v>1</v>
      </c>
      <c r="T2720">
        <v>853</v>
      </c>
      <c r="U2720">
        <v>5651</v>
      </c>
      <c r="V2720">
        <v>1566</v>
      </c>
      <c r="W2720">
        <v>363</v>
      </c>
      <c r="X2720">
        <v>29</v>
      </c>
      <c r="Y2720">
        <v>178</v>
      </c>
      <c r="Z2720">
        <v>581</v>
      </c>
      <c r="AA2720">
        <v>1308</v>
      </c>
      <c r="AB2720">
        <v>123</v>
      </c>
      <c r="AC2720">
        <v>19</v>
      </c>
      <c r="AD2720">
        <v>72</v>
      </c>
      <c r="AE2720">
        <v>50</v>
      </c>
      <c r="AF2720">
        <v>656</v>
      </c>
      <c r="AG2720">
        <v>613</v>
      </c>
      <c r="AH2720">
        <v>3.79</v>
      </c>
      <c r="AI2720">
        <v>5</v>
      </c>
      <c r="AJ2720">
        <v>8</v>
      </c>
      <c r="AK2720">
        <v>33</v>
      </c>
      <c r="AL2720">
        <v>4362</v>
      </c>
      <c r="AM2720">
        <v>1366</v>
      </c>
      <c r="AN2720">
        <v>156</v>
      </c>
      <c r="AO2720">
        <v>524</v>
      </c>
      <c r="AP2720">
        <v>1294</v>
      </c>
      <c r="AQ2720">
        <v>80</v>
      </c>
      <c r="AR2720">
        <v>142</v>
      </c>
      <c r="AS2720">
        <v>0.98699999999999999</v>
      </c>
      <c r="AT2720" t="s">
        <v>441</v>
      </c>
      <c r="AU2720" t="s">
        <v>493</v>
      </c>
      <c r="AV2720">
        <v>2833333</v>
      </c>
      <c r="AW2720">
        <v>102</v>
      </c>
      <c r="AX2720">
        <v>102</v>
      </c>
      <c r="AY2720" t="s">
        <v>54</v>
      </c>
      <c r="AZ2720" t="s">
        <v>54</v>
      </c>
      <c r="BA2720" t="s">
        <v>54</v>
      </c>
    </row>
    <row r="2721" spans="1:53" x14ac:dyDescent="0.55000000000000004">
      <c r="A2721">
        <v>2013</v>
      </c>
      <c r="B2721" t="b">
        <f>IF(Table2[[#This Row],[yearID]]&gt;=1903,TRUE,FALSE)</f>
        <v>1</v>
      </c>
      <c r="C2721" t="b">
        <f>IF(Table2[[#This Row],[yearID]]&gt;=1973,TRUE,FALSE)</f>
        <v>1</v>
      </c>
      <c r="D2721" t="s">
        <v>410</v>
      </c>
      <c r="E2721" t="s">
        <v>415</v>
      </c>
      <c r="F2721" t="s">
        <v>416</v>
      </c>
      <c r="G2721" t="str">
        <f>VLOOKUP(Table2[[#This Row],[franchID]],TeamsFranchises!$A$1:$D$121,2,FALSE)</f>
        <v>Chicago White Sox</v>
      </c>
      <c r="H2721" t="s">
        <v>591</v>
      </c>
      <c r="I2721">
        <v>5</v>
      </c>
      <c r="J2721">
        <v>162</v>
      </c>
      <c r="K2721">
        <v>81</v>
      </c>
      <c r="L2721">
        <v>63</v>
      </c>
      <c r="M2721">
        <v>99</v>
      </c>
      <c r="N2721" t="s">
        <v>51</v>
      </c>
      <c r="O2721" t="s">
        <v>51</v>
      </c>
      <c r="P2721" t="s">
        <v>51</v>
      </c>
      <c r="Q2721">
        <f>IF(Table2[[#This Row],[LgWin]]="Y",1,0)</f>
        <v>0</v>
      </c>
      <c r="R2721" t="s">
        <v>51</v>
      </c>
      <c r="S2721">
        <f>IF(Table2[[#This Row],[WSWin]]="Y",1,0)</f>
        <v>0</v>
      </c>
      <c r="T2721">
        <v>598</v>
      </c>
      <c r="U2721">
        <v>5563</v>
      </c>
      <c r="V2721">
        <v>1385</v>
      </c>
      <c r="W2721">
        <v>237</v>
      </c>
      <c r="X2721">
        <v>19</v>
      </c>
      <c r="Y2721">
        <v>148</v>
      </c>
      <c r="Z2721">
        <v>411</v>
      </c>
      <c r="AA2721">
        <v>1207</v>
      </c>
      <c r="AB2721">
        <v>105</v>
      </c>
      <c r="AC2721">
        <v>42</v>
      </c>
      <c r="AD2721">
        <v>34</v>
      </c>
      <c r="AE2721">
        <v>48</v>
      </c>
      <c r="AF2721">
        <v>723</v>
      </c>
      <c r="AG2721">
        <v>643</v>
      </c>
      <c r="AH2721">
        <v>3.98</v>
      </c>
      <c r="AI2721">
        <v>5</v>
      </c>
      <c r="AJ2721">
        <v>5</v>
      </c>
      <c r="AK2721">
        <v>40</v>
      </c>
      <c r="AL2721">
        <v>4365</v>
      </c>
      <c r="AM2721">
        <v>1424</v>
      </c>
      <c r="AN2721">
        <v>182</v>
      </c>
      <c r="AO2721">
        <v>509</v>
      </c>
      <c r="AP2721">
        <v>1249</v>
      </c>
      <c r="AQ2721">
        <v>121</v>
      </c>
      <c r="AR2721">
        <v>155</v>
      </c>
      <c r="AS2721">
        <v>0.98</v>
      </c>
      <c r="AT2721" t="s">
        <v>417</v>
      </c>
      <c r="AU2721" t="s">
        <v>617</v>
      </c>
      <c r="AV2721">
        <v>1768413</v>
      </c>
      <c r="AW2721">
        <v>107</v>
      </c>
      <c r="AX2721">
        <v>107</v>
      </c>
      <c r="AY2721" t="s">
        <v>416</v>
      </c>
      <c r="AZ2721" t="s">
        <v>415</v>
      </c>
      <c r="BA2721" t="s">
        <v>415</v>
      </c>
    </row>
    <row r="2722" spans="1:53" x14ac:dyDescent="0.55000000000000004">
      <c r="A2722">
        <v>2013</v>
      </c>
      <c r="B2722" t="b">
        <f>IF(Table2[[#This Row],[yearID]]&gt;=1903,TRUE,FALSE)</f>
        <v>1</v>
      </c>
      <c r="C2722" t="b">
        <f>IF(Table2[[#This Row],[yearID]]&gt;=1973,TRUE,FALSE)</f>
        <v>1</v>
      </c>
      <c r="D2722" t="s">
        <v>157</v>
      </c>
      <c r="E2722" t="s">
        <v>161</v>
      </c>
      <c r="F2722" t="s">
        <v>162</v>
      </c>
      <c r="G2722" t="str">
        <f>VLOOKUP(Table2[[#This Row],[franchID]],TeamsFranchises!$A$1:$D$121,2,FALSE)</f>
        <v>Chicago Cubs</v>
      </c>
      <c r="H2722" t="s">
        <v>591</v>
      </c>
      <c r="I2722">
        <v>5</v>
      </c>
      <c r="J2722">
        <v>162</v>
      </c>
      <c r="K2722">
        <v>81</v>
      </c>
      <c r="L2722">
        <v>66</v>
      </c>
      <c r="M2722">
        <v>96</v>
      </c>
      <c r="N2722" t="s">
        <v>51</v>
      </c>
      <c r="O2722" t="s">
        <v>51</v>
      </c>
      <c r="P2722" t="s">
        <v>51</v>
      </c>
      <c r="Q2722">
        <f>IF(Table2[[#This Row],[LgWin]]="Y",1,0)</f>
        <v>0</v>
      </c>
      <c r="R2722" t="s">
        <v>51</v>
      </c>
      <c r="S2722">
        <f>IF(Table2[[#This Row],[WSWin]]="Y",1,0)</f>
        <v>0</v>
      </c>
      <c r="T2722">
        <v>602</v>
      </c>
      <c r="U2722">
        <v>5498</v>
      </c>
      <c r="V2722">
        <v>1307</v>
      </c>
      <c r="W2722">
        <v>297</v>
      </c>
      <c r="X2722">
        <v>18</v>
      </c>
      <c r="Y2722">
        <v>172</v>
      </c>
      <c r="Z2722">
        <v>439</v>
      </c>
      <c r="AA2722">
        <v>1230</v>
      </c>
      <c r="AB2722">
        <v>63</v>
      </c>
      <c r="AC2722">
        <v>32</v>
      </c>
      <c r="AD2722">
        <v>67</v>
      </c>
      <c r="AE2722">
        <v>30</v>
      </c>
      <c r="AF2722">
        <v>689</v>
      </c>
      <c r="AG2722">
        <v>643</v>
      </c>
      <c r="AH2722">
        <v>4</v>
      </c>
      <c r="AI2722">
        <v>3</v>
      </c>
      <c r="AJ2722">
        <v>6</v>
      </c>
      <c r="AK2722">
        <v>39</v>
      </c>
      <c r="AL2722">
        <v>4344</v>
      </c>
      <c r="AM2722">
        <v>1332</v>
      </c>
      <c r="AN2722">
        <v>160</v>
      </c>
      <c r="AO2722">
        <v>540</v>
      </c>
      <c r="AP2722">
        <v>1184</v>
      </c>
      <c r="AQ2722">
        <v>100</v>
      </c>
      <c r="AR2722">
        <v>129</v>
      </c>
      <c r="AS2722">
        <v>0.98299999999999998</v>
      </c>
      <c r="AT2722" t="s">
        <v>434</v>
      </c>
      <c r="AU2722" t="s">
        <v>473</v>
      </c>
      <c r="AV2722">
        <v>2642682</v>
      </c>
      <c r="AW2722">
        <v>104</v>
      </c>
      <c r="AX2722">
        <v>105</v>
      </c>
      <c r="AY2722" t="s">
        <v>162</v>
      </c>
      <c r="AZ2722" t="s">
        <v>161</v>
      </c>
      <c r="BA2722" t="s">
        <v>161</v>
      </c>
    </row>
    <row r="2723" spans="1:53" x14ac:dyDescent="0.55000000000000004">
      <c r="A2723">
        <v>2013</v>
      </c>
      <c r="B2723" t="b">
        <f>IF(Table2[[#This Row],[yearID]]&gt;=1903,TRUE,FALSE)</f>
        <v>1</v>
      </c>
      <c r="C2723" t="b">
        <f>IF(Table2[[#This Row],[yearID]]&gt;=1973,TRUE,FALSE)</f>
        <v>1</v>
      </c>
      <c r="D2723" t="s">
        <v>157</v>
      </c>
      <c r="E2723" t="s">
        <v>167</v>
      </c>
      <c r="F2723" t="s">
        <v>167</v>
      </c>
      <c r="G2723" t="str">
        <f>VLOOKUP(Table2[[#This Row],[franchID]],TeamsFranchises!$A$1:$D$121,2,FALSE)</f>
        <v>Cincinnati Reds</v>
      </c>
      <c r="H2723" t="s">
        <v>591</v>
      </c>
      <c r="I2723">
        <v>3</v>
      </c>
      <c r="J2723">
        <v>162</v>
      </c>
      <c r="K2723">
        <v>80</v>
      </c>
      <c r="L2723">
        <v>90</v>
      </c>
      <c r="M2723">
        <v>72</v>
      </c>
      <c r="N2723" t="s">
        <v>51</v>
      </c>
      <c r="O2723" t="s">
        <v>76</v>
      </c>
      <c r="P2723" t="s">
        <v>51</v>
      </c>
      <c r="Q2723">
        <f>IF(Table2[[#This Row],[LgWin]]="Y",1,0)</f>
        <v>0</v>
      </c>
      <c r="R2723" t="s">
        <v>51</v>
      </c>
      <c r="S2723">
        <f>IF(Table2[[#This Row],[WSWin]]="Y",1,0)</f>
        <v>0</v>
      </c>
      <c r="T2723">
        <v>698</v>
      </c>
      <c r="U2723">
        <v>5499</v>
      </c>
      <c r="V2723">
        <v>1370</v>
      </c>
      <c r="W2723">
        <v>274</v>
      </c>
      <c r="X2723">
        <v>20</v>
      </c>
      <c r="Y2723">
        <v>155</v>
      </c>
      <c r="Z2723">
        <v>585</v>
      </c>
      <c r="AA2723">
        <v>1245</v>
      </c>
      <c r="AB2723">
        <v>67</v>
      </c>
      <c r="AC2723">
        <v>35</v>
      </c>
      <c r="AD2723">
        <v>76</v>
      </c>
      <c r="AE2723">
        <v>46</v>
      </c>
      <c r="AF2723">
        <v>589</v>
      </c>
      <c r="AG2723">
        <v>554</v>
      </c>
      <c r="AH2723">
        <v>3.38</v>
      </c>
      <c r="AI2723">
        <v>5</v>
      </c>
      <c r="AJ2723">
        <v>17</v>
      </c>
      <c r="AK2723">
        <v>43</v>
      </c>
      <c r="AL2723">
        <v>4421</v>
      </c>
      <c r="AM2723">
        <v>1294</v>
      </c>
      <c r="AN2723">
        <v>170</v>
      </c>
      <c r="AO2723">
        <v>435</v>
      </c>
      <c r="AP2723">
        <v>1296</v>
      </c>
      <c r="AQ2723">
        <v>76</v>
      </c>
      <c r="AR2723">
        <v>131</v>
      </c>
      <c r="AS2723">
        <v>0.98799999999999999</v>
      </c>
      <c r="AT2723" t="s">
        <v>165</v>
      </c>
      <c r="AU2723" t="s">
        <v>618</v>
      </c>
      <c r="AV2723">
        <v>2534369</v>
      </c>
      <c r="AW2723">
        <v>103</v>
      </c>
      <c r="AX2723">
        <v>102</v>
      </c>
      <c r="AY2723" t="s">
        <v>167</v>
      </c>
      <c r="AZ2723" t="s">
        <v>167</v>
      </c>
      <c r="BA2723" t="s">
        <v>167</v>
      </c>
    </row>
    <row r="2724" spans="1:53" x14ac:dyDescent="0.55000000000000004">
      <c r="A2724">
        <v>2013</v>
      </c>
      <c r="B2724" t="b">
        <f>IF(Table2[[#This Row],[yearID]]&gt;=1903,TRUE,FALSE)</f>
        <v>1</v>
      </c>
      <c r="C2724" t="b">
        <f>IF(Table2[[#This Row],[yearID]]&gt;=1973,TRUE,FALSE)</f>
        <v>1</v>
      </c>
      <c r="D2724" t="s">
        <v>410</v>
      </c>
      <c r="E2724" t="s">
        <v>64</v>
      </c>
      <c r="F2724" t="s">
        <v>64</v>
      </c>
      <c r="G2724" t="str">
        <f>VLOOKUP(Table2[[#This Row],[franchID]],TeamsFranchises!$A$1:$D$121,2,FALSE)</f>
        <v>Cleveland Indians</v>
      </c>
      <c r="H2724" t="s">
        <v>591</v>
      </c>
      <c r="I2724">
        <v>2</v>
      </c>
      <c r="J2724">
        <v>162</v>
      </c>
      <c r="K2724">
        <v>81</v>
      </c>
      <c r="L2724">
        <v>92</v>
      </c>
      <c r="M2724">
        <v>70</v>
      </c>
      <c r="N2724" t="s">
        <v>51</v>
      </c>
      <c r="O2724" t="s">
        <v>76</v>
      </c>
      <c r="P2724" t="s">
        <v>51</v>
      </c>
      <c r="Q2724">
        <f>IF(Table2[[#This Row],[LgWin]]="Y",1,0)</f>
        <v>0</v>
      </c>
      <c r="R2724" t="s">
        <v>51</v>
      </c>
      <c r="S2724">
        <f>IF(Table2[[#This Row],[WSWin]]="Y",1,0)</f>
        <v>0</v>
      </c>
      <c r="T2724">
        <v>745</v>
      </c>
      <c r="U2724">
        <v>5465</v>
      </c>
      <c r="V2724">
        <v>1391</v>
      </c>
      <c r="W2724">
        <v>290</v>
      </c>
      <c r="X2724">
        <v>23</v>
      </c>
      <c r="Y2724">
        <v>171</v>
      </c>
      <c r="Z2724">
        <v>562</v>
      </c>
      <c r="AA2724">
        <v>1283</v>
      </c>
      <c r="AB2724">
        <v>117</v>
      </c>
      <c r="AC2724">
        <v>36</v>
      </c>
      <c r="AD2724">
        <v>51</v>
      </c>
      <c r="AE2724">
        <v>56</v>
      </c>
      <c r="AF2724">
        <v>662</v>
      </c>
      <c r="AG2724">
        <v>611</v>
      </c>
      <c r="AH2724">
        <v>3.82</v>
      </c>
      <c r="AI2724">
        <v>3</v>
      </c>
      <c r="AJ2724">
        <v>16</v>
      </c>
      <c r="AK2724">
        <v>38</v>
      </c>
      <c r="AL2724">
        <v>4324</v>
      </c>
      <c r="AM2724">
        <v>1359</v>
      </c>
      <c r="AN2724">
        <v>147</v>
      </c>
      <c r="AO2724">
        <v>554</v>
      </c>
      <c r="AP2724">
        <v>1379</v>
      </c>
      <c r="AQ2724">
        <v>98</v>
      </c>
      <c r="AR2724">
        <v>135</v>
      </c>
      <c r="AS2724">
        <v>0.98299999999999998</v>
      </c>
      <c r="AT2724" t="s">
        <v>487</v>
      </c>
      <c r="AU2724" t="s">
        <v>643</v>
      </c>
      <c r="AV2724">
        <v>1572926</v>
      </c>
      <c r="AW2724">
        <v>93</v>
      </c>
      <c r="AX2724">
        <v>94</v>
      </c>
      <c r="AY2724" t="s">
        <v>64</v>
      </c>
      <c r="AZ2724" t="s">
        <v>64</v>
      </c>
      <c r="BA2724" t="s">
        <v>64</v>
      </c>
    </row>
    <row r="2725" spans="1:53" x14ac:dyDescent="0.55000000000000004">
      <c r="A2725">
        <v>2013</v>
      </c>
      <c r="B2725" t="b">
        <f>IF(Table2[[#This Row],[yearID]]&gt;=1903,TRUE,FALSE)</f>
        <v>1</v>
      </c>
      <c r="C2725" t="b">
        <f>IF(Table2[[#This Row],[yearID]]&gt;=1973,TRUE,FALSE)</f>
        <v>1</v>
      </c>
      <c r="D2725" t="s">
        <v>157</v>
      </c>
      <c r="E2725" t="s">
        <v>241</v>
      </c>
      <c r="F2725" t="s">
        <v>241</v>
      </c>
      <c r="G2725" t="str">
        <f>VLOOKUP(Table2[[#This Row],[franchID]],TeamsFranchises!$A$1:$D$121,2,FALSE)</f>
        <v>Colorado Rockies</v>
      </c>
      <c r="H2725" t="s">
        <v>8</v>
      </c>
      <c r="I2725">
        <v>5</v>
      </c>
      <c r="J2725">
        <v>162</v>
      </c>
      <c r="K2725">
        <v>81</v>
      </c>
      <c r="L2725">
        <v>74</v>
      </c>
      <c r="M2725">
        <v>88</v>
      </c>
      <c r="N2725" t="s">
        <v>51</v>
      </c>
      <c r="O2725" t="s">
        <v>51</v>
      </c>
      <c r="P2725" t="s">
        <v>51</v>
      </c>
      <c r="Q2725">
        <f>IF(Table2[[#This Row],[LgWin]]="Y",1,0)</f>
        <v>0</v>
      </c>
      <c r="R2725" t="s">
        <v>51</v>
      </c>
      <c r="S2725">
        <f>IF(Table2[[#This Row],[WSWin]]="Y",1,0)</f>
        <v>0</v>
      </c>
      <c r="T2725">
        <v>706</v>
      </c>
      <c r="U2725">
        <v>5599</v>
      </c>
      <c r="V2725">
        <v>1511</v>
      </c>
      <c r="W2725">
        <v>283</v>
      </c>
      <c r="X2725">
        <v>36</v>
      </c>
      <c r="Y2725">
        <v>159</v>
      </c>
      <c r="Z2725">
        <v>427</v>
      </c>
      <c r="AA2725">
        <v>1204</v>
      </c>
      <c r="AB2725">
        <v>112</v>
      </c>
      <c r="AC2725">
        <v>32</v>
      </c>
      <c r="AD2725">
        <v>26</v>
      </c>
      <c r="AE2725">
        <v>35</v>
      </c>
      <c r="AF2725">
        <v>760</v>
      </c>
      <c r="AG2725">
        <v>708</v>
      </c>
      <c r="AH2725">
        <v>4.4400000000000004</v>
      </c>
      <c r="AI2725">
        <v>1</v>
      </c>
      <c r="AJ2725">
        <v>5</v>
      </c>
      <c r="AK2725">
        <v>35</v>
      </c>
      <c r="AL2725">
        <v>4308</v>
      </c>
      <c r="AM2725">
        <v>1545</v>
      </c>
      <c r="AN2725">
        <v>136</v>
      </c>
      <c r="AO2725">
        <v>517</v>
      </c>
      <c r="AP2725">
        <v>1064</v>
      </c>
      <c r="AQ2725">
        <v>90</v>
      </c>
      <c r="AR2725">
        <v>162</v>
      </c>
      <c r="AS2725">
        <v>0.98599999999999999</v>
      </c>
      <c r="AT2725" t="s">
        <v>584</v>
      </c>
      <c r="AU2725" t="s">
        <v>594</v>
      </c>
      <c r="AV2725">
        <v>2793828</v>
      </c>
      <c r="AW2725">
        <v>117</v>
      </c>
      <c r="AX2725">
        <v>118</v>
      </c>
      <c r="AY2725" t="s">
        <v>241</v>
      </c>
      <c r="AZ2725" t="s">
        <v>241</v>
      </c>
      <c r="BA2725" t="s">
        <v>241</v>
      </c>
    </row>
    <row r="2726" spans="1:53" x14ac:dyDescent="0.55000000000000004">
      <c r="A2726">
        <v>2013</v>
      </c>
      <c r="B2726" t="b">
        <f>IF(Table2[[#This Row],[yearID]]&gt;=1903,TRUE,FALSE)</f>
        <v>1</v>
      </c>
      <c r="C2726" t="b">
        <f>IF(Table2[[#This Row],[yearID]]&gt;=1973,TRUE,FALSE)</f>
        <v>1</v>
      </c>
      <c r="D2726" t="s">
        <v>410</v>
      </c>
      <c r="E2726" t="s">
        <v>419</v>
      </c>
      <c r="F2726" t="s">
        <v>419</v>
      </c>
      <c r="G2726" t="str">
        <f>VLOOKUP(Table2[[#This Row],[franchID]],TeamsFranchises!$A$1:$D$121,2,FALSE)</f>
        <v>Detroit Tigers</v>
      </c>
      <c r="H2726" t="s">
        <v>591</v>
      </c>
      <c r="I2726">
        <v>1</v>
      </c>
      <c r="J2726">
        <v>162</v>
      </c>
      <c r="K2726">
        <v>81</v>
      </c>
      <c r="L2726">
        <v>93</v>
      </c>
      <c r="M2726">
        <v>69</v>
      </c>
      <c r="N2726" t="s">
        <v>76</v>
      </c>
      <c r="O2726" t="s">
        <v>51</v>
      </c>
      <c r="P2726" t="s">
        <v>51</v>
      </c>
      <c r="Q2726">
        <f>IF(Table2[[#This Row],[LgWin]]="Y",1,0)</f>
        <v>0</v>
      </c>
      <c r="R2726" t="s">
        <v>51</v>
      </c>
      <c r="S2726">
        <f>IF(Table2[[#This Row],[WSWin]]="Y",1,0)</f>
        <v>0</v>
      </c>
      <c r="T2726">
        <v>796</v>
      </c>
      <c r="U2726">
        <v>5735</v>
      </c>
      <c r="V2726">
        <v>1625</v>
      </c>
      <c r="W2726">
        <v>292</v>
      </c>
      <c r="X2726">
        <v>23</v>
      </c>
      <c r="Y2726">
        <v>176</v>
      </c>
      <c r="Z2726">
        <v>531</v>
      </c>
      <c r="AA2726">
        <v>1073</v>
      </c>
      <c r="AB2726">
        <v>35</v>
      </c>
      <c r="AC2726">
        <v>20</v>
      </c>
      <c r="AD2726">
        <v>43</v>
      </c>
      <c r="AE2726">
        <v>47</v>
      </c>
      <c r="AF2726">
        <v>624</v>
      </c>
      <c r="AG2726">
        <v>587</v>
      </c>
      <c r="AH2726">
        <v>3.61</v>
      </c>
      <c r="AI2726">
        <v>3</v>
      </c>
      <c r="AJ2726">
        <v>12</v>
      </c>
      <c r="AK2726">
        <v>39</v>
      </c>
      <c r="AL2726">
        <v>4388</v>
      </c>
      <c r="AM2726">
        <v>1369</v>
      </c>
      <c r="AN2726">
        <v>128</v>
      </c>
      <c r="AO2726">
        <v>462</v>
      </c>
      <c r="AP2726">
        <v>1428</v>
      </c>
      <c r="AQ2726">
        <v>76</v>
      </c>
      <c r="AR2726">
        <v>136</v>
      </c>
      <c r="AS2726">
        <v>0.98699999999999999</v>
      </c>
      <c r="AT2726" t="s">
        <v>420</v>
      </c>
      <c r="AU2726" t="s">
        <v>610</v>
      </c>
      <c r="AV2726">
        <v>3083397</v>
      </c>
      <c r="AW2726">
        <v>106</v>
      </c>
      <c r="AX2726">
        <v>105</v>
      </c>
      <c r="AY2726" t="s">
        <v>419</v>
      </c>
      <c r="AZ2726" t="s">
        <v>419</v>
      </c>
      <c r="BA2726" t="s">
        <v>419</v>
      </c>
    </row>
    <row r="2727" spans="1:53" x14ac:dyDescent="0.55000000000000004">
      <c r="A2727">
        <v>2013</v>
      </c>
      <c r="B2727" t="b">
        <f>IF(Table2[[#This Row],[yearID]]&gt;=1903,TRUE,FALSE)</f>
        <v>1</v>
      </c>
      <c r="C2727" t="b">
        <f>IF(Table2[[#This Row],[yearID]]&gt;=1973,TRUE,FALSE)</f>
        <v>1</v>
      </c>
      <c r="D2727" t="s">
        <v>410</v>
      </c>
      <c r="E2727" t="s">
        <v>528</v>
      </c>
      <c r="F2727" t="s">
        <v>528</v>
      </c>
      <c r="G2727" t="str">
        <f>VLOOKUP(Table2[[#This Row],[franchID]],TeamsFranchises!$A$1:$D$121,2,FALSE)</f>
        <v>Houston Astros</v>
      </c>
      <c r="H2727" t="s">
        <v>8</v>
      </c>
      <c r="I2727">
        <v>5</v>
      </c>
      <c r="J2727">
        <v>162</v>
      </c>
      <c r="K2727">
        <v>81</v>
      </c>
      <c r="L2727">
        <v>51</v>
      </c>
      <c r="M2727">
        <v>111</v>
      </c>
      <c r="N2727" t="s">
        <v>51</v>
      </c>
      <c r="O2727" t="s">
        <v>51</v>
      </c>
      <c r="P2727" t="s">
        <v>51</v>
      </c>
      <c r="Q2727">
        <f>IF(Table2[[#This Row],[LgWin]]="Y",1,0)</f>
        <v>0</v>
      </c>
      <c r="R2727" t="s">
        <v>51</v>
      </c>
      <c r="S2727">
        <f>IF(Table2[[#This Row],[WSWin]]="Y",1,0)</f>
        <v>0</v>
      </c>
      <c r="T2727">
        <v>610</v>
      </c>
      <c r="U2727">
        <v>5457</v>
      </c>
      <c r="V2727">
        <v>1307</v>
      </c>
      <c r="W2727">
        <v>266</v>
      </c>
      <c r="X2727">
        <v>16</v>
      </c>
      <c r="Y2727">
        <v>148</v>
      </c>
      <c r="Z2727">
        <v>426</v>
      </c>
      <c r="AA2727">
        <v>1535</v>
      </c>
      <c r="AB2727">
        <v>110</v>
      </c>
      <c r="AC2727">
        <v>61</v>
      </c>
      <c r="AD2727">
        <v>52</v>
      </c>
      <c r="AE2727">
        <v>38</v>
      </c>
      <c r="AF2727">
        <v>848</v>
      </c>
      <c r="AG2727">
        <v>766</v>
      </c>
      <c r="AH2727">
        <v>4.79</v>
      </c>
      <c r="AI2727">
        <v>2</v>
      </c>
      <c r="AJ2727">
        <v>5</v>
      </c>
      <c r="AK2727">
        <v>32</v>
      </c>
      <c r="AL2727">
        <v>4320</v>
      </c>
      <c r="AM2727">
        <v>1530</v>
      </c>
      <c r="AN2727">
        <v>191</v>
      </c>
      <c r="AO2727">
        <v>616</v>
      </c>
      <c r="AP2727">
        <v>1084</v>
      </c>
      <c r="AQ2727">
        <v>125</v>
      </c>
      <c r="AR2727">
        <v>168</v>
      </c>
      <c r="AS2727">
        <v>0.97899999999999998</v>
      </c>
      <c r="AT2727" t="s">
        <v>539</v>
      </c>
      <c r="AU2727" t="s">
        <v>616</v>
      </c>
      <c r="AV2727">
        <v>1651883</v>
      </c>
      <c r="AW2727">
        <v>99</v>
      </c>
      <c r="AX2727">
        <v>101</v>
      </c>
      <c r="AY2727" t="s">
        <v>528</v>
      </c>
      <c r="AZ2727" t="s">
        <v>528</v>
      </c>
      <c r="BA2727" t="s">
        <v>528</v>
      </c>
    </row>
    <row r="2728" spans="1:53" x14ac:dyDescent="0.55000000000000004">
      <c r="A2728">
        <v>2013</v>
      </c>
      <c r="B2728" t="b">
        <f>IF(Table2[[#This Row],[yearID]]&gt;=1903,TRUE,FALSE)</f>
        <v>1</v>
      </c>
      <c r="C2728" t="b">
        <f>IF(Table2[[#This Row],[yearID]]&gt;=1973,TRUE,FALSE)</f>
        <v>1</v>
      </c>
      <c r="D2728" t="s">
        <v>410</v>
      </c>
      <c r="E2728" t="s">
        <v>509</v>
      </c>
      <c r="F2728" t="s">
        <v>548</v>
      </c>
      <c r="G2728" t="str">
        <f>VLOOKUP(Table2[[#This Row],[franchID]],TeamsFranchises!$A$1:$D$121,2,FALSE)</f>
        <v>Kansas City Royals</v>
      </c>
      <c r="H2728" t="s">
        <v>591</v>
      </c>
      <c r="I2728">
        <v>3</v>
      </c>
      <c r="J2728">
        <v>162</v>
      </c>
      <c r="K2728">
        <v>81</v>
      </c>
      <c r="L2728">
        <v>86</v>
      </c>
      <c r="M2728">
        <v>76</v>
      </c>
      <c r="N2728" t="s">
        <v>51</v>
      </c>
      <c r="O2728" t="s">
        <v>51</v>
      </c>
      <c r="P2728" t="s">
        <v>51</v>
      </c>
      <c r="Q2728">
        <f>IF(Table2[[#This Row],[LgWin]]="Y",1,0)</f>
        <v>0</v>
      </c>
      <c r="R2728" t="s">
        <v>51</v>
      </c>
      <c r="S2728">
        <f>IF(Table2[[#This Row],[WSWin]]="Y",1,0)</f>
        <v>0</v>
      </c>
      <c r="T2728">
        <v>648</v>
      </c>
      <c r="U2728">
        <v>5549</v>
      </c>
      <c r="V2728">
        <v>1443</v>
      </c>
      <c r="W2728">
        <v>254</v>
      </c>
      <c r="X2728">
        <v>34</v>
      </c>
      <c r="Y2728">
        <v>112</v>
      </c>
      <c r="Z2728">
        <v>422</v>
      </c>
      <c r="AA2728">
        <v>1048</v>
      </c>
      <c r="AB2728">
        <v>153</v>
      </c>
      <c r="AC2728">
        <v>32</v>
      </c>
      <c r="AD2728">
        <v>42</v>
      </c>
      <c r="AE2728">
        <v>42</v>
      </c>
      <c r="AF2728">
        <v>601</v>
      </c>
      <c r="AG2728">
        <v>555</v>
      </c>
      <c r="AH2728">
        <v>3.45</v>
      </c>
      <c r="AI2728">
        <v>5</v>
      </c>
      <c r="AJ2728">
        <v>12</v>
      </c>
      <c r="AK2728">
        <v>52</v>
      </c>
      <c r="AL2728">
        <v>4345</v>
      </c>
      <c r="AM2728">
        <v>1366</v>
      </c>
      <c r="AN2728">
        <v>155</v>
      </c>
      <c r="AO2728">
        <v>469</v>
      </c>
      <c r="AP2728">
        <v>1208</v>
      </c>
      <c r="AQ2728">
        <v>85</v>
      </c>
      <c r="AR2728">
        <v>136</v>
      </c>
      <c r="AS2728">
        <v>0.98599999999999999</v>
      </c>
      <c r="AT2728" t="s">
        <v>549</v>
      </c>
      <c r="AU2728" t="s">
        <v>590</v>
      </c>
      <c r="AV2728">
        <v>1750754</v>
      </c>
      <c r="AW2728">
        <v>103</v>
      </c>
      <c r="AX2728">
        <v>103</v>
      </c>
      <c r="AY2728" t="s">
        <v>548</v>
      </c>
      <c r="AZ2728" t="s">
        <v>509</v>
      </c>
      <c r="BA2728" t="s">
        <v>509</v>
      </c>
    </row>
    <row r="2729" spans="1:53" x14ac:dyDescent="0.55000000000000004">
      <c r="A2729">
        <v>2013</v>
      </c>
      <c r="B2729" t="b">
        <f>IF(Table2[[#This Row],[yearID]]&gt;=1903,TRUE,FALSE)</f>
        <v>1</v>
      </c>
      <c r="C2729" t="b">
        <f>IF(Table2[[#This Row],[yearID]]&gt;=1973,TRUE,FALSE)</f>
        <v>1</v>
      </c>
      <c r="D2729" t="s">
        <v>410</v>
      </c>
      <c r="E2729" t="s">
        <v>519</v>
      </c>
      <c r="F2729" t="s">
        <v>520</v>
      </c>
      <c r="G2729" t="str">
        <f>VLOOKUP(Table2[[#This Row],[franchID]],TeamsFranchises!$A$1:$D$121,2,FALSE)</f>
        <v>Los Angeles Angels of Anaheim</v>
      </c>
      <c r="H2729" t="s">
        <v>8</v>
      </c>
      <c r="I2729">
        <v>3</v>
      </c>
      <c r="J2729">
        <v>162</v>
      </c>
      <c r="K2729">
        <v>81</v>
      </c>
      <c r="L2729">
        <v>78</v>
      </c>
      <c r="M2729">
        <v>84</v>
      </c>
      <c r="N2729" t="s">
        <v>51</v>
      </c>
      <c r="O2729" t="s">
        <v>51</v>
      </c>
      <c r="P2729" t="s">
        <v>51</v>
      </c>
      <c r="Q2729">
        <f>IF(Table2[[#This Row],[LgWin]]="Y",1,0)</f>
        <v>0</v>
      </c>
      <c r="R2729" t="s">
        <v>51</v>
      </c>
      <c r="S2729">
        <f>IF(Table2[[#This Row],[WSWin]]="Y",1,0)</f>
        <v>0</v>
      </c>
      <c r="T2729">
        <v>733</v>
      </c>
      <c r="U2729">
        <v>5588</v>
      </c>
      <c r="V2729">
        <v>1476</v>
      </c>
      <c r="W2729">
        <v>270</v>
      </c>
      <c r="X2729">
        <v>39</v>
      </c>
      <c r="Y2729">
        <v>164</v>
      </c>
      <c r="Z2729">
        <v>523</v>
      </c>
      <c r="AA2729">
        <v>1221</v>
      </c>
      <c r="AB2729">
        <v>82</v>
      </c>
      <c r="AC2729">
        <v>34</v>
      </c>
      <c r="AD2729">
        <v>48</v>
      </c>
      <c r="AE2729">
        <v>64</v>
      </c>
      <c r="AF2729">
        <v>737</v>
      </c>
      <c r="AG2729">
        <v>685</v>
      </c>
      <c r="AH2729">
        <v>4.2300000000000004</v>
      </c>
      <c r="AI2729">
        <v>4</v>
      </c>
      <c r="AJ2729">
        <v>12</v>
      </c>
      <c r="AK2729">
        <v>41</v>
      </c>
      <c r="AL2729">
        <v>4373</v>
      </c>
      <c r="AM2729">
        <v>1475</v>
      </c>
      <c r="AN2729">
        <v>167</v>
      </c>
      <c r="AO2729">
        <v>533</v>
      </c>
      <c r="AP2729">
        <v>1200</v>
      </c>
      <c r="AQ2729">
        <v>112</v>
      </c>
      <c r="AR2729">
        <v>135</v>
      </c>
      <c r="AS2729">
        <v>0.98099999999999998</v>
      </c>
      <c r="AT2729" t="s">
        <v>626</v>
      </c>
      <c r="AU2729" t="s">
        <v>644</v>
      </c>
      <c r="AV2729">
        <v>3019505</v>
      </c>
      <c r="AW2729">
        <v>94</v>
      </c>
      <c r="AX2729">
        <v>94</v>
      </c>
      <c r="AY2729" t="s">
        <v>519</v>
      </c>
      <c r="AZ2729" t="s">
        <v>520</v>
      </c>
      <c r="BA2729" t="s">
        <v>520</v>
      </c>
    </row>
    <row r="2730" spans="1:53" x14ac:dyDescent="0.55000000000000004">
      <c r="A2730">
        <v>2013</v>
      </c>
      <c r="B2730" t="b">
        <f>IF(Table2[[#This Row],[yearID]]&gt;=1903,TRUE,FALSE)</f>
        <v>1</v>
      </c>
      <c r="C2730" t="b">
        <f>IF(Table2[[#This Row],[yearID]]&gt;=1973,TRUE,FALSE)</f>
        <v>1</v>
      </c>
      <c r="D2730" t="s">
        <v>157</v>
      </c>
      <c r="E2730" t="s">
        <v>511</v>
      </c>
      <c r="F2730" t="s">
        <v>260</v>
      </c>
      <c r="G2730" t="str">
        <f>VLOOKUP(Table2[[#This Row],[franchID]],TeamsFranchises!$A$1:$D$121,2,FALSE)</f>
        <v>Los Angeles Dodgers</v>
      </c>
      <c r="H2730" t="s">
        <v>8</v>
      </c>
      <c r="I2730">
        <v>1</v>
      </c>
      <c r="J2730">
        <v>162</v>
      </c>
      <c r="K2730">
        <v>81</v>
      </c>
      <c r="L2730">
        <v>92</v>
      </c>
      <c r="M2730">
        <v>70</v>
      </c>
      <c r="N2730" t="s">
        <v>76</v>
      </c>
      <c r="O2730" t="s">
        <v>51</v>
      </c>
      <c r="P2730" t="s">
        <v>51</v>
      </c>
      <c r="Q2730">
        <f>IF(Table2[[#This Row],[LgWin]]="Y",1,0)</f>
        <v>0</v>
      </c>
      <c r="R2730" t="s">
        <v>51</v>
      </c>
      <c r="S2730">
        <f>IF(Table2[[#This Row],[WSWin]]="Y",1,0)</f>
        <v>0</v>
      </c>
      <c r="T2730">
        <v>649</v>
      </c>
      <c r="U2730">
        <v>5491</v>
      </c>
      <c r="V2730">
        <v>1447</v>
      </c>
      <c r="W2730">
        <v>281</v>
      </c>
      <c r="X2730">
        <v>17</v>
      </c>
      <c r="Y2730">
        <v>138</v>
      </c>
      <c r="Z2730">
        <v>476</v>
      </c>
      <c r="AA2730">
        <v>1146</v>
      </c>
      <c r="AB2730">
        <v>78</v>
      </c>
      <c r="AC2730">
        <v>28</v>
      </c>
      <c r="AD2730">
        <v>57</v>
      </c>
      <c r="AE2730">
        <v>48</v>
      </c>
      <c r="AF2730">
        <v>582</v>
      </c>
      <c r="AG2730">
        <v>524</v>
      </c>
      <c r="AH2730">
        <v>3.25</v>
      </c>
      <c r="AI2730">
        <v>7</v>
      </c>
      <c r="AJ2730">
        <v>22</v>
      </c>
      <c r="AK2730">
        <v>46</v>
      </c>
      <c r="AL2730">
        <v>4351</v>
      </c>
      <c r="AM2730">
        <v>1321</v>
      </c>
      <c r="AN2730">
        <v>127</v>
      </c>
      <c r="AO2730">
        <v>460</v>
      </c>
      <c r="AP2730">
        <v>1292</v>
      </c>
      <c r="AQ2730">
        <v>109</v>
      </c>
      <c r="AR2730">
        <v>160</v>
      </c>
      <c r="AS2730">
        <v>0.98199999999999998</v>
      </c>
      <c r="AT2730" t="s">
        <v>512</v>
      </c>
      <c r="AU2730" t="s">
        <v>531</v>
      </c>
      <c r="AV2730">
        <v>3743527</v>
      </c>
      <c r="AW2730">
        <v>95</v>
      </c>
      <c r="AX2730">
        <v>95</v>
      </c>
      <c r="AY2730" t="s">
        <v>260</v>
      </c>
      <c r="AZ2730" t="s">
        <v>511</v>
      </c>
      <c r="BA2730" t="s">
        <v>511</v>
      </c>
    </row>
    <row r="2731" spans="1:53" x14ac:dyDescent="0.55000000000000004">
      <c r="A2731">
        <v>2013</v>
      </c>
      <c r="B2731" t="b">
        <f>IF(Table2[[#This Row],[yearID]]&gt;=1903,TRUE,FALSE)</f>
        <v>1</v>
      </c>
      <c r="C2731" t="b">
        <f>IF(Table2[[#This Row],[yearID]]&gt;=1973,TRUE,FALSE)</f>
        <v>1</v>
      </c>
      <c r="D2731" t="s">
        <v>157</v>
      </c>
      <c r="E2731" t="s">
        <v>645</v>
      </c>
      <c r="F2731" t="s">
        <v>587</v>
      </c>
      <c r="G2731" t="str">
        <f>VLOOKUP(Table2[[#This Row],[franchID]],TeamsFranchises!$A$1:$D$121,2,FALSE)</f>
        <v>Florida Marlins</v>
      </c>
      <c r="H2731" t="s">
        <v>37</v>
      </c>
      <c r="I2731">
        <v>5</v>
      </c>
      <c r="J2731">
        <v>162</v>
      </c>
      <c r="K2731">
        <v>81</v>
      </c>
      <c r="L2731">
        <v>62</v>
      </c>
      <c r="M2731">
        <v>100</v>
      </c>
      <c r="N2731" t="s">
        <v>51</v>
      </c>
      <c r="O2731" t="s">
        <v>51</v>
      </c>
      <c r="P2731" t="s">
        <v>51</v>
      </c>
      <c r="Q2731">
        <f>IF(Table2[[#This Row],[LgWin]]="Y",1,0)</f>
        <v>0</v>
      </c>
      <c r="R2731" t="s">
        <v>51</v>
      </c>
      <c r="S2731">
        <f>IF(Table2[[#This Row],[WSWin]]="Y",1,0)</f>
        <v>0</v>
      </c>
      <c r="T2731">
        <v>513</v>
      </c>
      <c r="U2731">
        <v>5449</v>
      </c>
      <c r="V2731">
        <v>1257</v>
      </c>
      <c r="W2731">
        <v>219</v>
      </c>
      <c r="X2731">
        <v>31</v>
      </c>
      <c r="Y2731">
        <v>95</v>
      </c>
      <c r="Z2731">
        <v>432</v>
      </c>
      <c r="AA2731">
        <v>1232</v>
      </c>
      <c r="AB2731">
        <v>78</v>
      </c>
      <c r="AC2731">
        <v>29</v>
      </c>
      <c r="AD2731">
        <v>56</v>
      </c>
      <c r="AE2731">
        <v>26</v>
      </c>
      <c r="AF2731">
        <v>646</v>
      </c>
      <c r="AG2731">
        <v>602</v>
      </c>
      <c r="AH2731">
        <v>3.71</v>
      </c>
      <c r="AI2731">
        <v>2</v>
      </c>
      <c r="AJ2731">
        <v>13</v>
      </c>
      <c r="AK2731">
        <v>36</v>
      </c>
      <c r="AL2731">
        <v>4380</v>
      </c>
      <c r="AM2731">
        <v>1376</v>
      </c>
      <c r="AN2731">
        <v>121</v>
      </c>
      <c r="AO2731">
        <v>526</v>
      </c>
      <c r="AP2731">
        <v>1177</v>
      </c>
      <c r="AQ2731">
        <v>88</v>
      </c>
      <c r="AR2731">
        <v>144</v>
      </c>
      <c r="AS2731">
        <v>0.98599999999999999</v>
      </c>
      <c r="AT2731" t="s">
        <v>646</v>
      </c>
      <c r="AU2731" t="s">
        <v>647</v>
      </c>
      <c r="AV2731">
        <v>1586322</v>
      </c>
      <c r="AW2731">
        <v>102</v>
      </c>
      <c r="AX2731">
        <v>103</v>
      </c>
      <c r="AY2731" t="s">
        <v>645</v>
      </c>
      <c r="AZ2731" t="s">
        <v>586</v>
      </c>
      <c r="BA2731" t="s">
        <v>645</v>
      </c>
    </row>
    <row r="2732" spans="1:53" x14ac:dyDescent="0.55000000000000004">
      <c r="A2732">
        <v>2013</v>
      </c>
      <c r="B2732" t="b">
        <f>IF(Table2[[#This Row],[yearID]]&gt;=1903,TRUE,FALSE)</f>
        <v>1</v>
      </c>
      <c r="C2732" t="b">
        <f>IF(Table2[[#This Row],[yearID]]&gt;=1973,TRUE,FALSE)</f>
        <v>1</v>
      </c>
      <c r="D2732" t="s">
        <v>157</v>
      </c>
      <c r="E2732" t="s">
        <v>282</v>
      </c>
      <c r="F2732" t="s">
        <v>282</v>
      </c>
      <c r="G2732" t="str">
        <f>VLOOKUP(Table2[[#This Row],[franchID]],TeamsFranchises!$A$1:$D$121,2,FALSE)</f>
        <v>Milwaukee Brewers</v>
      </c>
      <c r="H2732" t="s">
        <v>591</v>
      </c>
      <c r="I2732">
        <v>4</v>
      </c>
      <c r="J2732">
        <v>162</v>
      </c>
      <c r="K2732">
        <v>81</v>
      </c>
      <c r="L2732">
        <v>74</v>
      </c>
      <c r="M2732">
        <v>88</v>
      </c>
      <c r="N2732" t="s">
        <v>51</v>
      </c>
      <c r="O2732" t="s">
        <v>51</v>
      </c>
      <c r="P2732" t="s">
        <v>51</v>
      </c>
      <c r="Q2732">
        <f>IF(Table2[[#This Row],[LgWin]]="Y",1,0)</f>
        <v>0</v>
      </c>
      <c r="R2732" t="s">
        <v>51</v>
      </c>
      <c r="S2732">
        <f>IF(Table2[[#This Row],[WSWin]]="Y",1,0)</f>
        <v>0</v>
      </c>
      <c r="T2732">
        <v>640</v>
      </c>
      <c r="U2732">
        <v>5474</v>
      </c>
      <c r="V2732">
        <v>1381</v>
      </c>
      <c r="W2732">
        <v>238</v>
      </c>
      <c r="X2732">
        <v>43</v>
      </c>
      <c r="Y2732">
        <v>157</v>
      </c>
      <c r="Z2732">
        <v>407</v>
      </c>
      <c r="AA2732">
        <v>1183</v>
      </c>
      <c r="AB2732">
        <v>142</v>
      </c>
      <c r="AC2732">
        <v>50</v>
      </c>
      <c r="AD2732">
        <v>71</v>
      </c>
      <c r="AE2732">
        <v>35</v>
      </c>
      <c r="AF2732">
        <v>687</v>
      </c>
      <c r="AG2732">
        <v>615</v>
      </c>
      <c r="AH2732">
        <v>3.84</v>
      </c>
      <c r="AI2732">
        <v>4</v>
      </c>
      <c r="AJ2732">
        <v>15</v>
      </c>
      <c r="AK2732">
        <v>40</v>
      </c>
      <c r="AL2732">
        <v>4328</v>
      </c>
      <c r="AM2732">
        <v>1401</v>
      </c>
      <c r="AN2732">
        <v>175</v>
      </c>
      <c r="AO2732">
        <v>466</v>
      </c>
      <c r="AP2732">
        <v>1125</v>
      </c>
      <c r="AQ2732">
        <v>114</v>
      </c>
      <c r="AR2732">
        <v>153</v>
      </c>
      <c r="AS2732">
        <v>0.98099999999999998</v>
      </c>
      <c r="AT2732" t="s">
        <v>281</v>
      </c>
      <c r="AU2732" t="s">
        <v>614</v>
      </c>
      <c r="AV2732">
        <v>2531105</v>
      </c>
      <c r="AW2732">
        <v>105</v>
      </c>
      <c r="AX2732">
        <v>105</v>
      </c>
      <c r="AY2732" t="s">
        <v>282</v>
      </c>
      <c r="AZ2732" t="s">
        <v>563</v>
      </c>
      <c r="BA2732" t="s">
        <v>282</v>
      </c>
    </row>
    <row r="2733" spans="1:53" x14ac:dyDescent="0.55000000000000004">
      <c r="A2733">
        <v>2013</v>
      </c>
      <c r="B2733" t="b">
        <f>IF(Table2[[#This Row],[yearID]]&gt;=1903,TRUE,FALSE)</f>
        <v>1</v>
      </c>
      <c r="C2733" t="b">
        <f>IF(Table2[[#This Row],[yearID]]&gt;=1973,TRUE,FALSE)</f>
        <v>1</v>
      </c>
      <c r="D2733" t="s">
        <v>410</v>
      </c>
      <c r="E2733" t="s">
        <v>426</v>
      </c>
      <c r="F2733" t="s">
        <v>426</v>
      </c>
      <c r="G2733" t="str">
        <f>VLOOKUP(Table2[[#This Row],[franchID]],TeamsFranchises!$A$1:$D$121,2,FALSE)</f>
        <v>Minnesota Twins</v>
      </c>
      <c r="H2733" t="s">
        <v>591</v>
      </c>
      <c r="I2733">
        <v>4</v>
      </c>
      <c r="J2733">
        <v>162</v>
      </c>
      <c r="K2733">
        <v>81</v>
      </c>
      <c r="L2733">
        <v>66</v>
      </c>
      <c r="M2733">
        <v>96</v>
      </c>
      <c r="N2733" t="s">
        <v>51</v>
      </c>
      <c r="O2733" t="s">
        <v>51</v>
      </c>
      <c r="P2733" t="s">
        <v>51</v>
      </c>
      <c r="Q2733">
        <f>IF(Table2[[#This Row],[LgWin]]="Y",1,0)</f>
        <v>0</v>
      </c>
      <c r="R2733" t="s">
        <v>51</v>
      </c>
      <c r="S2733">
        <f>IF(Table2[[#This Row],[WSWin]]="Y",1,0)</f>
        <v>0</v>
      </c>
      <c r="T2733">
        <v>614</v>
      </c>
      <c r="U2733">
        <v>5564</v>
      </c>
      <c r="V2733">
        <v>1346</v>
      </c>
      <c r="W2733">
        <v>285</v>
      </c>
      <c r="X2733">
        <v>15</v>
      </c>
      <c r="Y2733">
        <v>151</v>
      </c>
      <c r="Z2733">
        <v>533</v>
      </c>
      <c r="AA2733">
        <v>1430</v>
      </c>
      <c r="AB2733">
        <v>52</v>
      </c>
      <c r="AC2733">
        <v>33</v>
      </c>
      <c r="AD2733">
        <v>52</v>
      </c>
      <c r="AE2733">
        <v>32</v>
      </c>
      <c r="AF2733">
        <v>788</v>
      </c>
      <c r="AG2733">
        <v>733</v>
      </c>
      <c r="AH2733">
        <v>4.55</v>
      </c>
      <c r="AI2733">
        <v>1</v>
      </c>
      <c r="AJ2733">
        <v>7</v>
      </c>
      <c r="AK2733">
        <v>40</v>
      </c>
      <c r="AL2733">
        <v>4351</v>
      </c>
      <c r="AM2733">
        <v>1591</v>
      </c>
      <c r="AN2733">
        <v>168</v>
      </c>
      <c r="AO2733">
        <v>458</v>
      </c>
      <c r="AP2733">
        <v>985</v>
      </c>
      <c r="AQ2733">
        <v>81</v>
      </c>
      <c r="AR2733">
        <v>178</v>
      </c>
      <c r="AS2733">
        <v>0.98699999999999999</v>
      </c>
      <c r="AT2733" t="s">
        <v>523</v>
      </c>
      <c r="AU2733" t="s">
        <v>641</v>
      </c>
      <c r="AV2733">
        <v>2477644</v>
      </c>
      <c r="AW2733">
        <v>99</v>
      </c>
      <c r="AX2733">
        <v>101</v>
      </c>
      <c r="AY2733" t="s">
        <v>426</v>
      </c>
      <c r="AZ2733" t="s">
        <v>426</v>
      </c>
      <c r="BA2733" t="s">
        <v>426</v>
      </c>
    </row>
    <row r="2734" spans="1:53" x14ac:dyDescent="0.55000000000000004">
      <c r="A2734">
        <v>2013</v>
      </c>
      <c r="B2734" t="b">
        <f>IF(Table2[[#This Row],[yearID]]&gt;=1903,TRUE,FALSE)</f>
        <v>1</v>
      </c>
      <c r="C2734" t="b">
        <f>IF(Table2[[#This Row],[yearID]]&gt;=1973,TRUE,FALSE)</f>
        <v>1</v>
      </c>
      <c r="D2734" t="s">
        <v>410</v>
      </c>
      <c r="E2734" t="s">
        <v>436</v>
      </c>
      <c r="F2734" t="s">
        <v>412</v>
      </c>
      <c r="G2734" t="str">
        <f>VLOOKUP(Table2[[#This Row],[franchID]],TeamsFranchises!$A$1:$D$121,2,FALSE)</f>
        <v>New York Yankees</v>
      </c>
      <c r="H2734" t="s">
        <v>37</v>
      </c>
      <c r="I2734">
        <v>4</v>
      </c>
      <c r="J2734">
        <v>162</v>
      </c>
      <c r="K2734">
        <v>81</v>
      </c>
      <c r="L2734">
        <v>85</v>
      </c>
      <c r="M2734">
        <v>77</v>
      </c>
      <c r="N2734" t="s">
        <v>51</v>
      </c>
      <c r="O2734" t="s">
        <v>51</v>
      </c>
      <c r="P2734" t="s">
        <v>51</v>
      </c>
      <c r="Q2734">
        <f>IF(Table2[[#This Row],[LgWin]]="Y",1,0)</f>
        <v>0</v>
      </c>
      <c r="R2734" t="s">
        <v>51</v>
      </c>
      <c r="S2734">
        <f>IF(Table2[[#This Row],[WSWin]]="Y",1,0)</f>
        <v>0</v>
      </c>
      <c r="T2734">
        <v>650</v>
      </c>
      <c r="U2734">
        <v>5449</v>
      </c>
      <c r="V2734">
        <v>1321</v>
      </c>
      <c r="W2734">
        <v>247</v>
      </c>
      <c r="X2734">
        <v>24</v>
      </c>
      <c r="Y2734">
        <v>144</v>
      </c>
      <c r="Z2734">
        <v>466</v>
      </c>
      <c r="AA2734">
        <v>1214</v>
      </c>
      <c r="AB2734">
        <v>115</v>
      </c>
      <c r="AC2734">
        <v>31</v>
      </c>
      <c r="AD2734">
        <v>57</v>
      </c>
      <c r="AE2734">
        <v>36</v>
      </c>
      <c r="AF2734">
        <v>671</v>
      </c>
      <c r="AG2734">
        <v>633</v>
      </c>
      <c r="AH2734">
        <v>3.94</v>
      </c>
      <c r="AI2734">
        <v>7</v>
      </c>
      <c r="AJ2734">
        <v>10</v>
      </c>
      <c r="AK2734">
        <v>49</v>
      </c>
      <c r="AL2734">
        <v>4342</v>
      </c>
      <c r="AM2734">
        <v>1452</v>
      </c>
      <c r="AN2734">
        <v>171</v>
      </c>
      <c r="AO2734">
        <v>437</v>
      </c>
      <c r="AP2734">
        <v>1233</v>
      </c>
      <c r="AQ2734">
        <v>69</v>
      </c>
      <c r="AR2734">
        <v>139</v>
      </c>
      <c r="AS2734">
        <v>0.98799999999999999</v>
      </c>
      <c r="AT2734" t="s">
        <v>459</v>
      </c>
      <c r="AU2734" t="s">
        <v>638</v>
      </c>
      <c r="AV2734">
        <v>3279589</v>
      </c>
      <c r="AW2734">
        <v>102</v>
      </c>
      <c r="AX2734">
        <v>101</v>
      </c>
      <c r="AY2734" t="s">
        <v>412</v>
      </c>
      <c r="AZ2734" t="s">
        <v>436</v>
      </c>
      <c r="BA2734" t="s">
        <v>436</v>
      </c>
    </row>
    <row r="2735" spans="1:53" x14ac:dyDescent="0.55000000000000004">
      <c r="A2735">
        <v>2013</v>
      </c>
      <c r="B2735" t="b">
        <f>IF(Table2[[#This Row],[yearID]]&gt;=1903,TRUE,FALSE)</f>
        <v>1</v>
      </c>
      <c r="C2735" t="b">
        <f>IF(Table2[[#This Row],[yearID]]&gt;=1973,TRUE,FALSE)</f>
        <v>1</v>
      </c>
      <c r="D2735" t="s">
        <v>157</v>
      </c>
      <c r="E2735" t="s">
        <v>532</v>
      </c>
      <c r="F2735" t="s">
        <v>533</v>
      </c>
      <c r="G2735" t="str">
        <f>VLOOKUP(Table2[[#This Row],[franchID]],TeamsFranchises!$A$1:$D$121,2,FALSE)</f>
        <v>New York Mets</v>
      </c>
      <c r="H2735" t="s">
        <v>37</v>
      </c>
      <c r="I2735">
        <v>4</v>
      </c>
      <c r="J2735">
        <v>162</v>
      </c>
      <c r="K2735">
        <v>81</v>
      </c>
      <c r="L2735">
        <v>74</v>
      </c>
      <c r="M2735">
        <v>88</v>
      </c>
      <c r="N2735" t="s">
        <v>51</v>
      </c>
      <c r="O2735" t="s">
        <v>51</v>
      </c>
      <c r="P2735" t="s">
        <v>51</v>
      </c>
      <c r="Q2735">
        <f>IF(Table2[[#This Row],[LgWin]]="Y",1,0)</f>
        <v>0</v>
      </c>
      <c r="R2735" t="s">
        <v>51</v>
      </c>
      <c r="S2735">
        <f>IF(Table2[[#This Row],[WSWin]]="Y",1,0)</f>
        <v>0</v>
      </c>
      <c r="T2735">
        <v>619</v>
      </c>
      <c r="U2735">
        <v>5559</v>
      </c>
      <c r="V2735">
        <v>1318</v>
      </c>
      <c r="W2735">
        <v>263</v>
      </c>
      <c r="X2735">
        <v>32</v>
      </c>
      <c r="Y2735">
        <v>130</v>
      </c>
      <c r="Z2735">
        <v>512</v>
      </c>
      <c r="AA2735">
        <v>1384</v>
      </c>
      <c r="AB2735">
        <v>114</v>
      </c>
      <c r="AC2735">
        <v>35</v>
      </c>
      <c r="AD2735">
        <v>51</v>
      </c>
      <c r="AE2735">
        <v>32</v>
      </c>
      <c r="AF2735">
        <v>684</v>
      </c>
      <c r="AG2735">
        <v>618</v>
      </c>
      <c r="AH2735">
        <v>3.77</v>
      </c>
      <c r="AI2735">
        <v>4</v>
      </c>
      <c r="AJ2735">
        <v>10</v>
      </c>
      <c r="AK2735">
        <v>40</v>
      </c>
      <c r="AL2735">
        <v>4430</v>
      </c>
      <c r="AM2735">
        <v>1442</v>
      </c>
      <c r="AN2735">
        <v>152</v>
      </c>
      <c r="AO2735">
        <v>458</v>
      </c>
      <c r="AP2735">
        <v>1209</v>
      </c>
      <c r="AQ2735">
        <v>93</v>
      </c>
      <c r="AR2735">
        <v>127</v>
      </c>
      <c r="AS2735">
        <v>0.98499999999999999</v>
      </c>
      <c r="AT2735" t="s">
        <v>534</v>
      </c>
      <c r="AU2735" t="s">
        <v>639</v>
      </c>
      <c r="AV2735">
        <v>2135657</v>
      </c>
      <c r="AW2735">
        <v>94</v>
      </c>
      <c r="AX2735">
        <v>95</v>
      </c>
      <c r="AY2735" t="s">
        <v>533</v>
      </c>
      <c r="AZ2735" t="s">
        <v>532</v>
      </c>
      <c r="BA2735" t="s">
        <v>532</v>
      </c>
    </row>
    <row r="2736" spans="1:53" x14ac:dyDescent="0.55000000000000004">
      <c r="A2736">
        <v>2013</v>
      </c>
      <c r="B2736" t="b">
        <f>IF(Table2[[#This Row],[yearID]]&gt;=1903,TRUE,FALSE)</f>
        <v>1</v>
      </c>
      <c r="C2736" t="b">
        <f>IF(Table2[[#This Row],[yearID]]&gt;=1973,TRUE,FALSE)</f>
        <v>1</v>
      </c>
      <c r="D2736" t="s">
        <v>410</v>
      </c>
      <c r="E2736" t="s">
        <v>423</v>
      </c>
      <c r="F2736" t="s">
        <v>423</v>
      </c>
      <c r="G2736" t="str">
        <f>VLOOKUP(Table2[[#This Row],[franchID]],TeamsFranchises!$A$1:$D$121,2,FALSE)</f>
        <v>Oakland Athletics</v>
      </c>
      <c r="H2736" t="s">
        <v>8</v>
      </c>
      <c r="I2736">
        <v>1</v>
      </c>
      <c r="J2736">
        <v>162</v>
      </c>
      <c r="K2736">
        <v>81</v>
      </c>
      <c r="L2736">
        <v>96</v>
      </c>
      <c r="M2736">
        <v>66</v>
      </c>
      <c r="N2736" t="s">
        <v>76</v>
      </c>
      <c r="O2736" t="s">
        <v>51</v>
      </c>
      <c r="P2736" t="s">
        <v>51</v>
      </c>
      <c r="Q2736">
        <f>IF(Table2[[#This Row],[LgWin]]="Y",1,0)</f>
        <v>0</v>
      </c>
      <c r="R2736" t="s">
        <v>51</v>
      </c>
      <c r="S2736">
        <f>IF(Table2[[#This Row],[WSWin]]="Y",1,0)</f>
        <v>0</v>
      </c>
      <c r="T2736">
        <v>767</v>
      </c>
      <c r="U2736">
        <v>5521</v>
      </c>
      <c r="V2736">
        <v>1403</v>
      </c>
      <c r="W2736">
        <v>301</v>
      </c>
      <c r="X2736">
        <v>25</v>
      </c>
      <c r="Y2736">
        <v>186</v>
      </c>
      <c r="Z2736">
        <v>573</v>
      </c>
      <c r="AA2736">
        <v>1178</v>
      </c>
      <c r="AB2736">
        <v>74</v>
      </c>
      <c r="AC2736">
        <v>28</v>
      </c>
      <c r="AD2736">
        <v>45</v>
      </c>
      <c r="AE2736">
        <v>49</v>
      </c>
      <c r="AF2736">
        <v>625</v>
      </c>
      <c r="AG2736">
        <v>574</v>
      </c>
      <c r="AH2736">
        <v>3.56</v>
      </c>
      <c r="AI2736">
        <v>6</v>
      </c>
      <c r="AJ2736">
        <v>13</v>
      </c>
      <c r="AK2736">
        <v>46</v>
      </c>
      <c r="AL2736">
        <v>4356</v>
      </c>
      <c r="AM2736">
        <v>1339</v>
      </c>
      <c r="AN2736">
        <v>163</v>
      </c>
      <c r="AO2736">
        <v>428</v>
      </c>
      <c r="AP2736">
        <v>1183</v>
      </c>
      <c r="AQ2736">
        <v>97</v>
      </c>
      <c r="AR2736">
        <v>112</v>
      </c>
      <c r="AS2736">
        <v>0.98299999999999998</v>
      </c>
      <c r="AT2736" t="s">
        <v>546</v>
      </c>
      <c r="AU2736" t="s">
        <v>648</v>
      </c>
      <c r="AV2736">
        <v>1809302</v>
      </c>
      <c r="AW2736">
        <v>95</v>
      </c>
      <c r="AX2736">
        <v>93</v>
      </c>
      <c r="AY2736" t="s">
        <v>423</v>
      </c>
      <c r="AZ2736" t="s">
        <v>423</v>
      </c>
      <c r="BA2736" t="s">
        <v>423</v>
      </c>
    </row>
    <row r="2737" spans="1:53" x14ac:dyDescent="0.55000000000000004">
      <c r="A2737">
        <v>2013</v>
      </c>
      <c r="B2737" t="b">
        <f>IF(Table2[[#This Row],[yearID]]&gt;=1903,TRUE,FALSE)</f>
        <v>1</v>
      </c>
      <c r="C2737" t="b">
        <f>IF(Table2[[#This Row],[yearID]]&gt;=1973,TRUE,FALSE)</f>
        <v>1</v>
      </c>
      <c r="D2737" t="s">
        <v>157</v>
      </c>
      <c r="E2737" t="s">
        <v>122</v>
      </c>
      <c r="F2737" t="s">
        <v>122</v>
      </c>
      <c r="G2737" t="str">
        <f>VLOOKUP(Table2[[#This Row],[franchID]],TeamsFranchises!$A$1:$D$121,2,FALSE)</f>
        <v>Philadelphia Phillies</v>
      </c>
      <c r="H2737" t="s">
        <v>37</v>
      </c>
      <c r="I2737">
        <v>4</v>
      </c>
      <c r="J2737">
        <v>162</v>
      </c>
      <c r="K2737">
        <v>81</v>
      </c>
      <c r="L2737">
        <v>73</v>
      </c>
      <c r="M2737">
        <v>89</v>
      </c>
      <c r="N2737" t="s">
        <v>51</v>
      </c>
      <c r="O2737" t="s">
        <v>51</v>
      </c>
      <c r="P2737" t="s">
        <v>51</v>
      </c>
      <c r="Q2737">
        <f>IF(Table2[[#This Row],[LgWin]]="Y",1,0)</f>
        <v>0</v>
      </c>
      <c r="R2737" t="s">
        <v>51</v>
      </c>
      <c r="S2737">
        <f>IF(Table2[[#This Row],[WSWin]]="Y",1,0)</f>
        <v>0</v>
      </c>
      <c r="T2737">
        <v>610</v>
      </c>
      <c r="U2737">
        <v>5456</v>
      </c>
      <c r="V2737">
        <v>1355</v>
      </c>
      <c r="W2737">
        <v>255</v>
      </c>
      <c r="X2737">
        <v>32</v>
      </c>
      <c r="Y2737">
        <v>140</v>
      </c>
      <c r="Z2737">
        <v>417</v>
      </c>
      <c r="AA2737">
        <v>1205</v>
      </c>
      <c r="AB2737">
        <v>73</v>
      </c>
      <c r="AC2737">
        <v>29</v>
      </c>
      <c r="AD2737">
        <v>53</v>
      </c>
      <c r="AE2737">
        <v>31</v>
      </c>
      <c r="AF2737">
        <v>749</v>
      </c>
      <c r="AG2737">
        <v>689</v>
      </c>
      <c r="AH2737">
        <v>4.32</v>
      </c>
      <c r="AI2737">
        <v>6</v>
      </c>
      <c r="AJ2737">
        <v>3</v>
      </c>
      <c r="AK2737">
        <v>32</v>
      </c>
      <c r="AL2737">
        <v>4309</v>
      </c>
      <c r="AM2737">
        <v>1465</v>
      </c>
      <c r="AN2737">
        <v>152</v>
      </c>
      <c r="AO2737">
        <v>506</v>
      </c>
      <c r="AP2737">
        <v>1199</v>
      </c>
      <c r="AQ2737">
        <v>97</v>
      </c>
      <c r="AR2737">
        <v>141</v>
      </c>
      <c r="AS2737">
        <v>0.98399999999999999</v>
      </c>
      <c r="AT2737" t="s">
        <v>358</v>
      </c>
      <c r="AU2737" t="s">
        <v>622</v>
      </c>
      <c r="AV2737">
        <v>3012403</v>
      </c>
      <c r="AW2737">
        <v>101</v>
      </c>
      <c r="AX2737">
        <v>102</v>
      </c>
      <c r="AY2737" t="s">
        <v>122</v>
      </c>
      <c r="AZ2737" t="s">
        <v>122</v>
      </c>
      <c r="BA2737" t="s">
        <v>122</v>
      </c>
    </row>
    <row r="2738" spans="1:53" x14ac:dyDescent="0.55000000000000004">
      <c r="A2738">
        <v>2013</v>
      </c>
      <c r="B2738" t="b">
        <f>IF(Table2[[#This Row],[yearID]]&gt;=1903,TRUE,FALSE)</f>
        <v>1</v>
      </c>
      <c r="C2738" t="b">
        <f>IF(Table2[[#This Row],[yearID]]&gt;=1973,TRUE,FALSE)</f>
        <v>1</v>
      </c>
      <c r="D2738" t="s">
        <v>157</v>
      </c>
      <c r="E2738" t="s">
        <v>229</v>
      </c>
      <c r="F2738" t="s">
        <v>229</v>
      </c>
      <c r="G2738" t="str">
        <f>VLOOKUP(Table2[[#This Row],[franchID]],TeamsFranchises!$A$1:$D$121,2,FALSE)</f>
        <v>Pittsburgh Pirates</v>
      </c>
      <c r="H2738" t="s">
        <v>591</v>
      </c>
      <c r="I2738">
        <v>2</v>
      </c>
      <c r="J2738">
        <v>162</v>
      </c>
      <c r="K2738">
        <v>81</v>
      </c>
      <c r="L2738">
        <v>94</v>
      </c>
      <c r="M2738">
        <v>68</v>
      </c>
      <c r="N2738" t="s">
        <v>51</v>
      </c>
      <c r="O2738" t="s">
        <v>76</v>
      </c>
      <c r="P2738" t="s">
        <v>51</v>
      </c>
      <c r="Q2738">
        <f>IF(Table2[[#This Row],[LgWin]]="Y",1,0)</f>
        <v>0</v>
      </c>
      <c r="R2738" t="s">
        <v>51</v>
      </c>
      <c r="S2738">
        <f>IF(Table2[[#This Row],[WSWin]]="Y",1,0)</f>
        <v>0</v>
      </c>
      <c r="T2738">
        <v>634</v>
      </c>
      <c r="U2738">
        <v>5486</v>
      </c>
      <c r="V2738">
        <v>1346</v>
      </c>
      <c r="W2738">
        <v>273</v>
      </c>
      <c r="X2738">
        <v>35</v>
      </c>
      <c r="Y2738">
        <v>161</v>
      </c>
      <c r="Z2738">
        <v>469</v>
      </c>
      <c r="AA2738">
        <v>1330</v>
      </c>
      <c r="AB2738">
        <v>94</v>
      </c>
      <c r="AC2738">
        <v>42</v>
      </c>
      <c r="AD2738">
        <v>88</v>
      </c>
      <c r="AE2738">
        <v>29</v>
      </c>
      <c r="AF2738">
        <v>577</v>
      </c>
      <c r="AG2738">
        <v>533</v>
      </c>
      <c r="AH2738">
        <v>3.26</v>
      </c>
      <c r="AI2738">
        <v>3</v>
      </c>
      <c r="AJ2738">
        <v>16</v>
      </c>
      <c r="AK2738">
        <v>55</v>
      </c>
      <c r="AL2738">
        <v>4412</v>
      </c>
      <c r="AM2738">
        <v>1299</v>
      </c>
      <c r="AN2738">
        <v>101</v>
      </c>
      <c r="AO2738">
        <v>515</v>
      </c>
      <c r="AP2738">
        <v>1261</v>
      </c>
      <c r="AQ2738">
        <v>106</v>
      </c>
      <c r="AR2738">
        <v>154</v>
      </c>
      <c r="AS2738">
        <v>0.98399999999999999</v>
      </c>
      <c r="AT2738" t="s">
        <v>390</v>
      </c>
      <c r="AU2738" t="s">
        <v>615</v>
      </c>
      <c r="AV2738">
        <v>2256862</v>
      </c>
      <c r="AW2738">
        <v>94</v>
      </c>
      <c r="AX2738">
        <v>94</v>
      </c>
      <c r="AY2738" t="s">
        <v>229</v>
      </c>
      <c r="AZ2738" t="s">
        <v>229</v>
      </c>
      <c r="BA2738" t="s">
        <v>229</v>
      </c>
    </row>
    <row r="2739" spans="1:53" x14ac:dyDescent="0.55000000000000004">
      <c r="A2739">
        <v>2013</v>
      </c>
      <c r="B2739" t="b">
        <f>IF(Table2[[#This Row],[yearID]]&gt;=1903,TRUE,FALSE)</f>
        <v>1</v>
      </c>
      <c r="C2739" t="b">
        <f>IF(Table2[[#This Row],[yearID]]&gt;=1973,TRUE,FALSE)</f>
        <v>1</v>
      </c>
      <c r="D2739" t="s">
        <v>157</v>
      </c>
      <c r="E2739" t="s">
        <v>554</v>
      </c>
      <c r="F2739" t="s">
        <v>555</v>
      </c>
      <c r="G2739" t="str">
        <f>VLOOKUP(Table2[[#This Row],[franchID]],TeamsFranchises!$A$1:$D$121,2,FALSE)</f>
        <v>San Diego Padres</v>
      </c>
      <c r="H2739" t="s">
        <v>8</v>
      </c>
      <c r="I2739">
        <v>3</v>
      </c>
      <c r="J2739">
        <v>162</v>
      </c>
      <c r="K2739">
        <v>81</v>
      </c>
      <c r="L2739">
        <v>76</v>
      </c>
      <c r="M2739">
        <v>86</v>
      </c>
      <c r="N2739" t="s">
        <v>51</v>
      </c>
      <c r="O2739" t="s">
        <v>51</v>
      </c>
      <c r="P2739" t="s">
        <v>51</v>
      </c>
      <c r="Q2739">
        <f>IF(Table2[[#This Row],[LgWin]]="Y",1,0)</f>
        <v>0</v>
      </c>
      <c r="R2739" t="s">
        <v>51</v>
      </c>
      <c r="S2739">
        <f>IF(Table2[[#This Row],[WSWin]]="Y",1,0)</f>
        <v>0</v>
      </c>
      <c r="T2739">
        <v>618</v>
      </c>
      <c r="U2739">
        <v>5517</v>
      </c>
      <c r="V2739">
        <v>1349</v>
      </c>
      <c r="W2739">
        <v>246</v>
      </c>
      <c r="X2739">
        <v>26</v>
      </c>
      <c r="Y2739">
        <v>146</v>
      </c>
      <c r="Z2739">
        <v>467</v>
      </c>
      <c r="AA2739">
        <v>1309</v>
      </c>
      <c r="AB2739">
        <v>118</v>
      </c>
      <c r="AC2739">
        <v>34</v>
      </c>
      <c r="AD2739">
        <v>52</v>
      </c>
      <c r="AE2739">
        <v>34</v>
      </c>
      <c r="AF2739">
        <v>700</v>
      </c>
      <c r="AG2739">
        <v>643</v>
      </c>
      <c r="AH2739">
        <v>3.98</v>
      </c>
      <c r="AI2739">
        <v>3</v>
      </c>
      <c r="AJ2739">
        <v>6</v>
      </c>
      <c r="AK2739">
        <v>40</v>
      </c>
      <c r="AL2739">
        <v>4365</v>
      </c>
      <c r="AM2739">
        <v>1407</v>
      </c>
      <c r="AN2739">
        <v>156</v>
      </c>
      <c r="AO2739">
        <v>525</v>
      </c>
      <c r="AP2739">
        <v>1171</v>
      </c>
      <c r="AQ2739">
        <v>83</v>
      </c>
      <c r="AR2739">
        <v>140</v>
      </c>
      <c r="AS2739">
        <v>0.98599999999999999</v>
      </c>
      <c r="AT2739" t="s">
        <v>556</v>
      </c>
      <c r="AU2739" t="s">
        <v>623</v>
      </c>
      <c r="AV2739">
        <v>2166691</v>
      </c>
      <c r="AW2739">
        <v>91</v>
      </c>
      <c r="AX2739">
        <v>91</v>
      </c>
      <c r="AY2739" t="s">
        <v>555</v>
      </c>
      <c r="AZ2739" t="s">
        <v>554</v>
      </c>
      <c r="BA2739" t="s">
        <v>554</v>
      </c>
    </row>
    <row r="2740" spans="1:53" x14ac:dyDescent="0.55000000000000004">
      <c r="A2740">
        <v>2013</v>
      </c>
      <c r="B2740" t="b">
        <f>IF(Table2[[#This Row],[yearID]]&gt;=1903,TRUE,FALSE)</f>
        <v>1</v>
      </c>
      <c r="C2740" t="b">
        <f>IF(Table2[[#This Row],[yearID]]&gt;=1973,TRUE,FALSE)</f>
        <v>1</v>
      </c>
      <c r="D2740" t="s">
        <v>410</v>
      </c>
      <c r="E2740" t="s">
        <v>573</v>
      </c>
      <c r="F2740" t="s">
        <v>573</v>
      </c>
      <c r="G2740" t="str">
        <f>VLOOKUP(Table2[[#This Row],[franchID]],TeamsFranchises!$A$1:$D$121,2,FALSE)</f>
        <v>Seattle Mariners</v>
      </c>
      <c r="H2740" t="s">
        <v>8</v>
      </c>
      <c r="I2740">
        <v>4</v>
      </c>
      <c r="J2740">
        <v>162</v>
      </c>
      <c r="K2740">
        <v>81</v>
      </c>
      <c r="L2740">
        <v>71</v>
      </c>
      <c r="M2740">
        <v>91</v>
      </c>
      <c r="N2740" t="s">
        <v>51</v>
      </c>
      <c r="O2740" t="s">
        <v>51</v>
      </c>
      <c r="P2740" t="s">
        <v>51</v>
      </c>
      <c r="Q2740">
        <f>IF(Table2[[#This Row],[LgWin]]="Y",1,0)</f>
        <v>0</v>
      </c>
      <c r="R2740" t="s">
        <v>51</v>
      </c>
      <c r="S2740">
        <f>IF(Table2[[#This Row],[WSWin]]="Y",1,0)</f>
        <v>0</v>
      </c>
      <c r="T2740">
        <v>624</v>
      </c>
      <c r="U2740">
        <v>5558</v>
      </c>
      <c r="V2740">
        <v>1318</v>
      </c>
      <c r="W2740">
        <v>249</v>
      </c>
      <c r="X2740">
        <v>17</v>
      </c>
      <c r="Y2740">
        <v>188</v>
      </c>
      <c r="Z2740">
        <v>529</v>
      </c>
      <c r="AA2740">
        <v>1353</v>
      </c>
      <c r="AB2740">
        <v>49</v>
      </c>
      <c r="AC2740">
        <v>23</v>
      </c>
      <c r="AD2740">
        <v>31</v>
      </c>
      <c r="AE2740">
        <v>28</v>
      </c>
      <c r="AF2740">
        <v>754</v>
      </c>
      <c r="AG2740">
        <v>702</v>
      </c>
      <c r="AH2740">
        <v>4.3099999999999996</v>
      </c>
      <c r="AI2740">
        <v>4</v>
      </c>
      <c r="AJ2740">
        <v>14</v>
      </c>
      <c r="AK2740">
        <v>43</v>
      </c>
      <c r="AL2740">
        <v>4395</v>
      </c>
      <c r="AM2740">
        <v>1467</v>
      </c>
      <c r="AN2740">
        <v>174</v>
      </c>
      <c r="AO2740">
        <v>478</v>
      </c>
      <c r="AP2740">
        <v>1297</v>
      </c>
      <c r="AQ2740">
        <v>88</v>
      </c>
      <c r="AR2740">
        <v>149</v>
      </c>
      <c r="AS2740">
        <v>0.98599999999999999</v>
      </c>
      <c r="AT2740" t="s">
        <v>574</v>
      </c>
      <c r="AU2740" t="s">
        <v>612</v>
      </c>
      <c r="AV2740">
        <v>1761546</v>
      </c>
      <c r="AW2740">
        <v>92</v>
      </c>
      <c r="AX2740">
        <v>92</v>
      </c>
      <c r="AY2740" t="s">
        <v>573</v>
      </c>
      <c r="AZ2740" t="s">
        <v>573</v>
      </c>
      <c r="BA2740" t="s">
        <v>573</v>
      </c>
    </row>
    <row r="2741" spans="1:53" x14ac:dyDescent="0.55000000000000004">
      <c r="A2741">
        <v>2013</v>
      </c>
      <c r="B2741" t="b">
        <f>IF(Table2[[#This Row],[yearID]]&gt;=1903,TRUE,FALSE)</f>
        <v>1</v>
      </c>
      <c r="C2741" t="b">
        <f>IF(Table2[[#This Row],[yearID]]&gt;=1973,TRUE,FALSE)</f>
        <v>1</v>
      </c>
      <c r="D2741" t="s">
        <v>157</v>
      </c>
      <c r="E2741" t="s">
        <v>514</v>
      </c>
      <c r="F2741" t="s">
        <v>243</v>
      </c>
      <c r="G2741" t="str">
        <f>VLOOKUP(Table2[[#This Row],[franchID]],TeamsFranchises!$A$1:$D$121,2,FALSE)</f>
        <v>San Francisco Giants</v>
      </c>
      <c r="H2741" t="s">
        <v>8</v>
      </c>
      <c r="I2741">
        <v>4</v>
      </c>
      <c r="J2741">
        <v>162</v>
      </c>
      <c r="K2741">
        <v>82</v>
      </c>
      <c r="L2741">
        <v>76</v>
      </c>
      <c r="M2741">
        <v>86</v>
      </c>
      <c r="N2741" t="s">
        <v>51</v>
      </c>
      <c r="O2741" t="s">
        <v>51</v>
      </c>
      <c r="P2741" t="s">
        <v>51</v>
      </c>
      <c r="Q2741">
        <f>IF(Table2[[#This Row],[LgWin]]="Y",1,0)</f>
        <v>0</v>
      </c>
      <c r="R2741" t="s">
        <v>51</v>
      </c>
      <c r="S2741">
        <f>IF(Table2[[#This Row],[WSWin]]="Y",1,0)</f>
        <v>0</v>
      </c>
      <c r="T2741">
        <v>629</v>
      </c>
      <c r="U2741">
        <v>5552</v>
      </c>
      <c r="V2741">
        <v>1446</v>
      </c>
      <c r="W2741">
        <v>280</v>
      </c>
      <c r="X2741">
        <v>35</v>
      </c>
      <c r="Y2741">
        <v>107</v>
      </c>
      <c r="Z2741">
        <v>469</v>
      </c>
      <c r="AA2741">
        <v>1078</v>
      </c>
      <c r="AB2741">
        <v>67</v>
      </c>
      <c r="AC2741">
        <v>26</v>
      </c>
      <c r="AD2741">
        <v>39</v>
      </c>
      <c r="AE2741">
        <v>42</v>
      </c>
      <c r="AF2741">
        <v>691</v>
      </c>
      <c r="AG2741">
        <v>643</v>
      </c>
      <c r="AH2741">
        <v>4</v>
      </c>
      <c r="AI2741">
        <v>2</v>
      </c>
      <c r="AJ2741">
        <v>13</v>
      </c>
      <c r="AK2741">
        <v>41</v>
      </c>
      <c r="AL2741">
        <v>4342</v>
      </c>
      <c r="AM2741">
        <v>1380</v>
      </c>
      <c r="AN2741">
        <v>145</v>
      </c>
      <c r="AO2741">
        <v>521</v>
      </c>
      <c r="AP2741">
        <v>1256</v>
      </c>
      <c r="AQ2741">
        <v>107</v>
      </c>
      <c r="AR2741">
        <v>128</v>
      </c>
      <c r="AS2741">
        <v>0.98199999999999998</v>
      </c>
      <c r="AT2741" t="s">
        <v>515</v>
      </c>
      <c r="AU2741" t="s">
        <v>632</v>
      </c>
      <c r="AV2741">
        <v>3326796</v>
      </c>
      <c r="AW2741">
        <v>90</v>
      </c>
      <c r="AX2741">
        <v>89</v>
      </c>
      <c r="AY2741" t="s">
        <v>243</v>
      </c>
      <c r="AZ2741" t="s">
        <v>514</v>
      </c>
      <c r="BA2741" t="s">
        <v>514</v>
      </c>
    </row>
    <row r="2742" spans="1:53" x14ac:dyDescent="0.55000000000000004">
      <c r="A2742">
        <v>2013</v>
      </c>
      <c r="B2742" t="b">
        <f>IF(Table2[[#This Row],[yearID]]&gt;=1903,TRUE,FALSE)</f>
        <v>1</v>
      </c>
      <c r="C2742" t="b">
        <f>IF(Table2[[#This Row],[yearID]]&gt;=1973,TRUE,FALSE)</f>
        <v>1</v>
      </c>
      <c r="D2742" t="s">
        <v>157</v>
      </c>
      <c r="E2742" t="s">
        <v>396</v>
      </c>
      <c r="F2742" t="s">
        <v>154</v>
      </c>
      <c r="G2742" t="str">
        <f>VLOOKUP(Table2[[#This Row],[franchID]],TeamsFranchises!$A$1:$D$121,2,FALSE)</f>
        <v>St. Louis Cardinals</v>
      </c>
      <c r="H2742" t="s">
        <v>591</v>
      </c>
      <c r="I2742">
        <v>1</v>
      </c>
      <c r="J2742">
        <v>162</v>
      </c>
      <c r="K2742">
        <v>81</v>
      </c>
      <c r="L2742">
        <v>97</v>
      </c>
      <c r="M2742">
        <v>65</v>
      </c>
      <c r="N2742" t="s">
        <v>76</v>
      </c>
      <c r="O2742" t="s">
        <v>51</v>
      </c>
      <c r="P2742" t="s">
        <v>76</v>
      </c>
      <c r="Q2742">
        <f>IF(Table2[[#This Row],[LgWin]]="Y",1,0)</f>
        <v>1</v>
      </c>
      <c r="R2742" t="s">
        <v>51</v>
      </c>
      <c r="S2742">
        <f>IF(Table2[[#This Row],[WSWin]]="Y",1,0)</f>
        <v>0</v>
      </c>
      <c r="T2742">
        <v>783</v>
      </c>
      <c r="U2742">
        <v>5557</v>
      </c>
      <c r="V2742">
        <v>1494</v>
      </c>
      <c r="W2742">
        <v>322</v>
      </c>
      <c r="X2742">
        <v>20</v>
      </c>
      <c r="Y2742">
        <v>125</v>
      </c>
      <c r="Z2742">
        <v>481</v>
      </c>
      <c r="AA2742">
        <v>1110</v>
      </c>
      <c r="AB2742">
        <v>45</v>
      </c>
      <c r="AC2742">
        <v>22</v>
      </c>
      <c r="AD2742">
        <v>64</v>
      </c>
      <c r="AE2742">
        <v>44</v>
      </c>
      <c r="AF2742">
        <v>596</v>
      </c>
      <c r="AG2742">
        <v>555</v>
      </c>
      <c r="AH2742">
        <v>3.42</v>
      </c>
      <c r="AI2742">
        <v>7</v>
      </c>
      <c r="AJ2742">
        <v>15</v>
      </c>
      <c r="AK2742">
        <v>44</v>
      </c>
      <c r="AL2742">
        <v>4379</v>
      </c>
      <c r="AM2742">
        <v>1366</v>
      </c>
      <c r="AN2742">
        <v>112</v>
      </c>
      <c r="AO2742">
        <v>451</v>
      </c>
      <c r="AP2742">
        <v>1254</v>
      </c>
      <c r="AQ2742">
        <v>75</v>
      </c>
      <c r="AR2742">
        <v>177</v>
      </c>
      <c r="AS2742">
        <v>0.98799999999999999</v>
      </c>
      <c r="AT2742" t="s">
        <v>409</v>
      </c>
      <c r="AU2742" t="s">
        <v>633</v>
      </c>
      <c r="AV2742">
        <v>3369769</v>
      </c>
      <c r="AW2742">
        <v>99</v>
      </c>
      <c r="AX2742">
        <v>97</v>
      </c>
      <c r="AY2742" t="s">
        <v>154</v>
      </c>
      <c r="AZ2742" t="s">
        <v>396</v>
      </c>
      <c r="BA2742" t="s">
        <v>396</v>
      </c>
    </row>
    <row r="2743" spans="1:53" x14ac:dyDescent="0.55000000000000004">
      <c r="A2743">
        <v>2013</v>
      </c>
      <c r="B2743" t="b">
        <f>IF(Table2[[#This Row],[yearID]]&gt;=1903,TRUE,FALSE)</f>
        <v>1</v>
      </c>
      <c r="C2743" t="b">
        <f>IF(Table2[[#This Row],[yearID]]&gt;=1973,TRUE,FALSE)</f>
        <v>1</v>
      </c>
      <c r="D2743" t="s">
        <v>410</v>
      </c>
      <c r="E2743" t="s">
        <v>604</v>
      </c>
      <c r="F2743" t="s">
        <v>605</v>
      </c>
      <c r="G2743" t="str">
        <f>VLOOKUP(Table2[[#This Row],[franchID]],TeamsFranchises!$A$1:$D$121,2,FALSE)</f>
        <v>Tampa Bay Rays</v>
      </c>
      <c r="H2743" t="s">
        <v>37</v>
      </c>
      <c r="I2743">
        <v>2</v>
      </c>
      <c r="J2743">
        <v>163</v>
      </c>
      <c r="K2743">
        <v>81</v>
      </c>
      <c r="L2743">
        <v>92</v>
      </c>
      <c r="M2743">
        <v>71</v>
      </c>
      <c r="N2743" t="s">
        <v>51</v>
      </c>
      <c r="O2743" t="s">
        <v>76</v>
      </c>
      <c r="P2743" t="s">
        <v>51</v>
      </c>
      <c r="Q2743">
        <f>IF(Table2[[#This Row],[LgWin]]="Y",1,0)</f>
        <v>0</v>
      </c>
      <c r="R2743" t="s">
        <v>51</v>
      </c>
      <c r="S2743">
        <f>IF(Table2[[#This Row],[WSWin]]="Y",1,0)</f>
        <v>0</v>
      </c>
      <c r="T2743">
        <v>700</v>
      </c>
      <c r="U2743">
        <v>5538</v>
      </c>
      <c r="V2743">
        <v>1421</v>
      </c>
      <c r="W2743">
        <v>296</v>
      </c>
      <c r="X2743">
        <v>23</v>
      </c>
      <c r="Y2743">
        <v>165</v>
      </c>
      <c r="Z2743">
        <v>589</v>
      </c>
      <c r="AA2743">
        <v>1171</v>
      </c>
      <c r="AB2743">
        <v>73</v>
      </c>
      <c r="AC2743">
        <v>38</v>
      </c>
      <c r="AD2743">
        <v>36</v>
      </c>
      <c r="AE2743">
        <v>55</v>
      </c>
      <c r="AF2743">
        <v>646</v>
      </c>
      <c r="AG2743">
        <v>608</v>
      </c>
      <c r="AH2743">
        <v>3.74</v>
      </c>
      <c r="AI2743">
        <v>9</v>
      </c>
      <c r="AJ2743">
        <v>17</v>
      </c>
      <c r="AK2743">
        <v>42</v>
      </c>
      <c r="AL2743">
        <v>4392</v>
      </c>
      <c r="AM2743">
        <v>1315</v>
      </c>
      <c r="AN2743">
        <v>153</v>
      </c>
      <c r="AO2743">
        <v>482</v>
      </c>
      <c r="AP2743">
        <v>1310</v>
      </c>
      <c r="AQ2743">
        <v>59</v>
      </c>
      <c r="AR2743">
        <v>147</v>
      </c>
      <c r="AS2743">
        <v>0.99</v>
      </c>
      <c r="AT2743" t="s">
        <v>635</v>
      </c>
      <c r="AU2743" t="s">
        <v>607</v>
      </c>
      <c r="AV2743">
        <v>1510300</v>
      </c>
      <c r="AW2743">
        <v>96</v>
      </c>
      <c r="AX2743">
        <v>95</v>
      </c>
      <c r="AY2743" t="s">
        <v>636</v>
      </c>
      <c r="AZ2743" t="s">
        <v>604</v>
      </c>
      <c r="BA2743" t="s">
        <v>604</v>
      </c>
    </row>
    <row r="2744" spans="1:53" x14ac:dyDescent="0.55000000000000004">
      <c r="A2744">
        <v>2013</v>
      </c>
      <c r="B2744" t="b">
        <f>IF(Table2[[#This Row],[yearID]]&gt;=1903,TRUE,FALSE)</f>
        <v>1</v>
      </c>
      <c r="C2744" t="b">
        <f>IF(Table2[[#This Row],[yearID]]&gt;=1973,TRUE,FALSE)</f>
        <v>1</v>
      </c>
      <c r="D2744" t="s">
        <v>410</v>
      </c>
      <c r="E2744" t="s">
        <v>526</v>
      </c>
      <c r="F2744" t="s">
        <v>526</v>
      </c>
      <c r="G2744" t="str">
        <f>VLOOKUP(Table2[[#This Row],[franchID]],TeamsFranchises!$A$1:$D$121,2,FALSE)</f>
        <v>Texas Rangers</v>
      </c>
      <c r="H2744" t="s">
        <v>8</v>
      </c>
      <c r="I2744">
        <v>2</v>
      </c>
      <c r="J2744">
        <v>163</v>
      </c>
      <c r="K2744">
        <v>82</v>
      </c>
      <c r="L2744">
        <v>91</v>
      </c>
      <c r="M2744">
        <v>72</v>
      </c>
      <c r="N2744" t="s">
        <v>51</v>
      </c>
      <c r="O2744" t="s">
        <v>51</v>
      </c>
      <c r="P2744" t="s">
        <v>51</v>
      </c>
      <c r="Q2744">
        <f>IF(Table2[[#This Row],[LgWin]]="Y",1,0)</f>
        <v>0</v>
      </c>
      <c r="R2744" t="s">
        <v>51</v>
      </c>
      <c r="S2744">
        <f>IF(Table2[[#This Row],[WSWin]]="Y",1,0)</f>
        <v>0</v>
      </c>
      <c r="T2744">
        <v>730</v>
      </c>
      <c r="U2744">
        <v>5585</v>
      </c>
      <c r="V2744">
        <v>1465</v>
      </c>
      <c r="W2744">
        <v>262</v>
      </c>
      <c r="X2744">
        <v>23</v>
      </c>
      <c r="Y2744">
        <v>176</v>
      </c>
      <c r="Z2744">
        <v>462</v>
      </c>
      <c r="AA2744">
        <v>1067</v>
      </c>
      <c r="AB2744">
        <v>149</v>
      </c>
      <c r="AC2744">
        <v>46</v>
      </c>
      <c r="AD2744">
        <v>61</v>
      </c>
      <c r="AE2744">
        <v>42</v>
      </c>
      <c r="AF2744">
        <v>636</v>
      </c>
      <c r="AG2744">
        <v>589</v>
      </c>
      <c r="AH2744">
        <v>3.62</v>
      </c>
      <c r="AI2744">
        <v>4</v>
      </c>
      <c r="AJ2744">
        <v>10</v>
      </c>
      <c r="AK2744">
        <v>46</v>
      </c>
      <c r="AL2744">
        <v>4390</v>
      </c>
      <c r="AM2744">
        <v>1370</v>
      </c>
      <c r="AN2744">
        <v>157</v>
      </c>
      <c r="AO2744">
        <v>498</v>
      </c>
      <c r="AP2744">
        <v>1309</v>
      </c>
      <c r="AQ2744">
        <v>86</v>
      </c>
      <c r="AR2744">
        <v>146</v>
      </c>
      <c r="AS2744">
        <v>0.98599999999999999</v>
      </c>
      <c r="AT2744" t="s">
        <v>568</v>
      </c>
      <c r="AU2744" t="s">
        <v>634</v>
      </c>
      <c r="AV2744">
        <v>3178273</v>
      </c>
      <c r="AW2744">
        <v>104</v>
      </c>
      <c r="AX2744">
        <v>103</v>
      </c>
      <c r="AY2744" t="s">
        <v>526</v>
      </c>
      <c r="AZ2744" t="s">
        <v>526</v>
      </c>
      <c r="BA2744" t="s">
        <v>526</v>
      </c>
    </row>
    <row r="2745" spans="1:53" x14ac:dyDescent="0.55000000000000004">
      <c r="A2745">
        <v>2013</v>
      </c>
      <c r="B2745" t="b">
        <f>IF(Table2[[#This Row],[yearID]]&gt;=1903,TRUE,FALSE)</f>
        <v>1</v>
      </c>
      <c r="C2745" t="b">
        <f>IF(Table2[[#This Row],[yearID]]&gt;=1973,TRUE,FALSE)</f>
        <v>1</v>
      </c>
      <c r="D2745" t="s">
        <v>410</v>
      </c>
      <c r="E2745" t="s">
        <v>576</v>
      </c>
      <c r="F2745" t="s">
        <v>576</v>
      </c>
      <c r="G2745" t="str">
        <f>VLOOKUP(Table2[[#This Row],[franchID]],TeamsFranchises!$A$1:$D$121,2,FALSE)</f>
        <v>Toronto Blue Jays</v>
      </c>
      <c r="H2745" t="s">
        <v>37</v>
      </c>
      <c r="I2745">
        <v>5</v>
      </c>
      <c r="J2745">
        <v>162</v>
      </c>
      <c r="K2745">
        <v>81</v>
      </c>
      <c r="L2745">
        <v>74</v>
      </c>
      <c r="M2745">
        <v>88</v>
      </c>
      <c r="N2745" t="s">
        <v>51</v>
      </c>
      <c r="O2745" t="s">
        <v>51</v>
      </c>
      <c r="P2745" t="s">
        <v>51</v>
      </c>
      <c r="Q2745">
        <f>IF(Table2[[#This Row],[LgWin]]="Y",1,0)</f>
        <v>0</v>
      </c>
      <c r="R2745" t="s">
        <v>51</v>
      </c>
      <c r="S2745">
        <f>IF(Table2[[#This Row],[WSWin]]="Y",1,0)</f>
        <v>0</v>
      </c>
      <c r="T2745">
        <v>712</v>
      </c>
      <c r="U2745">
        <v>5537</v>
      </c>
      <c r="V2745">
        <v>1398</v>
      </c>
      <c r="W2745">
        <v>273</v>
      </c>
      <c r="X2745">
        <v>24</v>
      </c>
      <c r="Y2745">
        <v>185</v>
      </c>
      <c r="Z2745">
        <v>510</v>
      </c>
      <c r="AA2745">
        <v>1123</v>
      </c>
      <c r="AB2745">
        <v>112</v>
      </c>
      <c r="AC2745">
        <v>41</v>
      </c>
      <c r="AD2745">
        <v>38</v>
      </c>
      <c r="AE2745">
        <v>38</v>
      </c>
      <c r="AF2745">
        <v>756</v>
      </c>
      <c r="AG2745">
        <v>685</v>
      </c>
      <c r="AH2745">
        <v>4.25</v>
      </c>
      <c r="AI2745">
        <v>4</v>
      </c>
      <c r="AJ2745">
        <v>11</v>
      </c>
      <c r="AK2745">
        <v>39</v>
      </c>
      <c r="AL2745">
        <v>4356</v>
      </c>
      <c r="AM2745">
        <v>1451</v>
      </c>
      <c r="AN2745">
        <v>195</v>
      </c>
      <c r="AO2745">
        <v>500</v>
      </c>
      <c r="AP2745">
        <v>1208</v>
      </c>
      <c r="AQ2745">
        <v>111</v>
      </c>
      <c r="AR2745">
        <v>145</v>
      </c>
      <c r="AS2745">
        <v>0.98199999999999998</v>
      </c>
      <c r="AT2745" t="s">
        <v>577</v>
      </c>
      <c r="AU2745" t="s">
        <v>630</v>
      </c>
      <c r="AV2745">
        <v>2536562</v>
      </c>
      <c r="AW2745">
        <v>102</v>
      </c>
      <c r="AX2745">
        <v>102</v>
      </c>
      <c r="AY2745" t="s">
        <v>576</v>
      </c>
      <c r="AZ2745" t="s">
        <v>576</v>
      </c>
      <c r="BA2745" t="s">
        <v>576</v>
      </c>
    </row>
    <row r="2746" spans="1:53" x14ac:dyDescent="0.55000000000000004">
      <c r="A2746">
        <v>2013</v>
      </c>
      <c r="B2746" t="b">
        <f>IF(Table2[[#This Row],[yearID]]&gt;=1903,TRUE,FALSE)</f>
        <v>1</v>
      </c>
      <c r="C2746" t="b">
        <f>IF(Table2[[#This Row],[yearID]]&gt;=1973,TRUE,FALSE)</f>
        <v>1</v>
      </c>
      <c r="D2746" t="s">
        <v>157</v>
      </c>
      <c r="E2746" t="s">
        <v>126</v>
      </c>
      <c r="F2746" t="s">
        <v>398</v>
      </c>
      <c r="G2746" t="str">
        <f>VLOOKUP(Table2[[#This Row],[franchID]],TeamsFranchises!$A$1:$D$121,2,FALSE)</f>
        <v>Washington Nationals</v>
      </c>
      <c r="H2746" t="s">
        <v>37</v>
      </c>
      <c r="I2746">
        <v>2</v>
      </c>
      <c r="J2746">
        <v>162</v>
      </c>
      <c r="K2746">
        <v>81</v>
      </c>
      <c r="L2746">
        <v>86</v>
      </c>
      <c r="M2746">
        <v>76</v>
      </c>
      <c r="N2746" t="s">
        <v>51</v>
      </c>
      <c r="O2746" t="s">
        <v>51</v>
      </c>
      <c r="P2746" t="s">
        <v>51</v>
      </c>
      <c r="Q2746">
        <f>IF(Table2[[#This Row],[LgWin]]="Y",1,0)</f>
        <v>0</v>
      </c>
      <c r="R2746" t="s">
        <v>51</v>
      </c>
      <c r="S2746">
        <f>IF(Table2[[#This Row],[WSWin]]="Y",1,0)</f>
        <v>0</v>
      </c>
      <c r="T2746">
        <v>656</v>
      </c>
      <c r="U2746">
        <v>5436</v>
      </c>
      <c r="V2746">
        <v>1365</v>
      </c>
      <c r="W2746">
        <v>259</v>
      </c>
      <c r="X2746">
        <v>27</v>
      </c>
      <c r="Y2746">
        <v>161</v>
      </c>
      <c r="Z2746">
        <v>464</v>
      </c>
      <c r="AA2746">
        <v>1192</v>
      </c>
      <c r="AB2746">
        <v>88</v>
      </c>
      <c r="AC2746">
        <v>28</v>
      </c>
      <c r="AD2746">
        <v>40</v>
      </c>
      <c r="AE2746">
        <v>39</v>
      </c>
      <c r="AF2746">
        <v>626</v>
      </c>
      <c r="AG2746">
        <v>576</v>
      </c>
      <c r="AH2746">
        <v>3.59</v>
      </c>
      <c r="AI2746">
        <v>6</v>
      </c>
      <c r="AJ2746">
        <v>13</v>
      </c>
      <c r="AK2746">
        <v>47</v>
      </c>
      <c r="AL2746">
        <v>4337</v>
      </c>
      <c r="AM2746">
        <v>1367</v>
      </c>
      <c r="AN2746">
        <v>142</v>
      </c>
      <c r="AO2746">
        <v>405</v>
      </c>
      <c r="AP2746">
        <v>1236</v>
      </c>
      <c r="AQ2746">
        <v>107</v>
      </c>
      <c r="AR2746">
        <v>146</v>
      </c>
      <c r="AS2746">
        <v>0.98199999999999998</v>
      </c>
      <c r="AT2746" t="s">
        <v>110</v>
      </c>
      <c r="AU2746" t="s">
        <v>637</v>
      </c>
      <c r="AV2746">
        <v>2652422</v>
      </c>
      <c r="AW2746">
        <v>102</v>
      </c>
      <c r="AX2746">
        <v>101</v>
      </c>
      <c r="AY2746" t="s">
        <v>398</v>
      </c>
      <c r="AZ2746" t="s">
        <v>551</v>
      </c>
      <c r="BA2746" t="s">
        <v>126</v>
      </c>
    </row>
    <row r="2747" spans="1:53" x14ac:dyDescent="0.55000000000000004">
      <c r="A2747">
        <v>2014</v>
      </c>
      <c r="B2747" t="b">
        <f>IF(Table2[[#This Row],[yearID]]&gt;=1903,TRUE,FALSE)</f>
        <v>1</v>
      </c>
      <c r="C2747" t="b">
        <f>IF(Table2[[#This Row],[yearID]]&gt;=1973,TRUE,FALSE)</f>
        <v>1</v>
      </c>
      <c r="D2747" t="s">
        <v>157</v>
      </c>
      <c r="E2747" t="s">
        <v>601</v>
      </c>
      <c r="F2747" t="s">
        <v>601</v>
      </c>
      <c r="G2747" t="str">
        <f>VLOOKUP(Table2[[#This Row],[franchID]],TeamsFranchises!$A$1:$D$121,2,FALSE)</f>
        <v>Arizona Diamondbacks</v>
      </c>
      <c r="H2747" t="s">
        <v>8</v>
      </c>
      <c r="I2747">
        <v>5</v>
      </c>
      <c r="J2747">
        <v>162</v>
      </c>
      <c r="K2747">
        <v>81</v>
      </c>
      <c r="L2747">
        <v>64</v>
      </c>
      <c r="M2747">
        <v>98</v>
      </c>
      <c r="N2747" t="s">
        <v>51</v>
      </c>
      <c r="O2747" t="s">
        <v>51</v>
      </c>
      <c r="P2747" t="s">
        <v>51</v>
      </c>
      <c r="Q2747">
        <f>IF(Table2[[#This Row],[LgWin]]="Y",1,0)</f>
        <v>0</v>
      </c>
      <c r="R2747" t="s">
        <v>51</v>
      </c>
      <c r="S2747">
        <f>IF(Table2[[#This Row],[WSWin]]="Y",1,0)</f>
        <v>0</v>
      </c>
      <c r="T2747">
        <v>615</v>
      </c>
      <c r="U2747">
        <v>5552</v>
      </c>
      <c r="V2747">
        <v>1379</v>
      </c>
      <c r="W2747">
        <v>259</v>
      </c>
      <c r="X2747">
        <v>47</v>
      </c>
      <c r="Y2747">
        <v>118</v>
      </c>
      <c r="Z2747">
        <v>398</v>
      </c>
      <c r="AA2747">
        <v>1165</v>
      </c>
      <c r="AB2747">
        <v>86</v>
      </c>
      <c r="AC2747">
        <v>33</v>
      </c>
      <c r="AD2747">
        <v>43</v>
      </c>
      <c r="AE2747">
        <v>36</v>
      </c>
      <c r="AF2747">
        <v>742</v>
      </c>
      <c r="AG2747">
        <v>683</v>
      </c>
      <c r="AH2747">
        <v>4.26</v>
      </c>
      <c r="AI2747">
        <v>2</v>
      </c>
      <c r="AJ2747">
        <v>4</v>
      </c>
      <c r="AK2747">
        <v>35</v>
      </c>
      <c r="AL2747">
        <v>4333</v>
      </c>
      <c r="AM2747">
        <v>1467</v>
      </c>
      <c r="AN2747">
        <v>154</v>
      </c>
      <c r="AO2747">
        <v>469</v>
      </c>
      <c r="AP2747">
        <v>1278</v>
      </c>
      <c r="AQ2747">
        <v>101</v>
      </c>
      <c r="AR2747">
        <v>147</v>
      </c>
      <c r="AS2747">
        <v>0.98299999999999998</v>
      </c>
      <c r="AT2747" t="s">
        <v>602</v>
      </c>
      <c r="AU2747" t="s">
        <v>631</v>
      </c>
      <c r="AV2747">
        <v>2073730</v>
      </c>
      <c r="AW2747">
        <v>102</v>
      </c>
      <c r="AX2747">
        <v>102</v>
      </c>
      <c r="AY2747" t="s">
        <v>601</v>
      </c>
      <c r="AZ2747" t="s">
        <v>601</v>
      </c>
      <c r="BA2747" t="s">
        <v>601</v>
      </c>
    </row>
    <row r="2748" spans="1:53" x14ac:dyDescent="0.55000000000000004">
      <c r="A2748">
        <v>2014</v>
      </c>
      <c r="B2748" t="b">
        <f>IF(Table2[[#This Row],[yearID]]&gt;=1903,TRUE,FALSE)</f>
        <v>1</v>
      </c>
      <c r="C2748" t="b">
        <f>IF(Table2[[#This Row],[yearID]]&gt;=1973,TRUE,FALSE)</f>
        <v>1</v>
      </c>
      <c r="D2748" t="s">
        <v>157</v>
      </c>
      <c r="E2748" t="s">
        <v>159</v>
      </c>
      <c r="F2748" t="s">
        <v>159</v>
      </c>
      <c r="G2748" t="str">
        <f>VLOOKUP(Table2[[#This Row],[franchID]],TeamsFranchises!$A$1:$D$121,2,FALSE)</f>
        <v>Atlanta Braves</v>
      </c>
      <c r="H2748" t="s">
        <v>37</v>
      </c>
      <c r="I2748">
        <v>2</v>
      </c>
      <c r="J2748">
        <v>162</v>
      </c>
      <c r="K2748">
        <v>81</v>
      </c>
      <c r="L2748">
        <v>79</v>
      </c>
      <c r="M2748">
        <v>83</v>
      </c>
      <c r="N2748" t="s">
        <v>51</v>
      </c>
      <c r="O2748" t="s">
        <v>51</v>
      </c>
      <c r="P2748" t="s">
        <v>51</v>
      </c>
      <c r="Q2748">
        <f>IF(Table2[[#This Row],[LgWin]]="Y",1,0)</f>
        <v>0</v>
      </c>
      <c r="R2748" t="s">
        <v>51</v>
      </c>
      <c r="S2748">
        <f>IF(Table2[[#This Row],[WSWin]]="Y",1,0)</f>
        <v>0</v>
      </c>
      <c r="T2748">
        <v>573</v>
      </c>
      <c r="U2748">
        <v>5468</v>
      </c>
      <c r="V2748">
        <v>1316</v>
      </c>
      <c r="W2748">
        <v>240</v>
      </c>
      <c r="X2748">
        <v>22</v>
      </c>
      <c r="Y2748">
        <v>123</v>
      </c>
      <c r="Z2748">
        <v>472</v>
      </c>
      <c r="AA2748">
        <v>1369</v>
      </c>
      <c r="AB2748">
        <v>95</v>
      </c>
      <c r="AC2748">
        <v>33</v>
      </c>
      <c r="AD2748">
        <v>43</v>
      </c>
      <c r="AE2748">
        <v>27</v>
      </c>
      <c r="AF2748">
        <v>597</v>
      </c>
      <c r="AG2748">
        <v>547</v>
      </c>
      <c r="AH2748">
        <v>3.38</v>
      </c>
      <c r="AI2748">
        <v>5</v>
      </c>
      <c r="AJ2748">
        <v>13</v>
      </c>
      <c r="AK2748">
        <v>54</v>
      </c>
      <c r="AL2748">
        <v>4365</v>
      </c>
      <c r="AM2748">
        <v>1369</v>
      </c>
      <c r="AN2748">
        <v>121</v>
      </c>
      <c r="AO2748">
        <v>472</v>
      </c>
      <c r="AP2748">
        <v>1301</v>
      </c>
      <c r="AQ2748">
        <v>85</v>
      </c>
      <c r="AR2748">
        <v>143</v>
      </c>
      <c r="AS2748">
        <v>0.98599999999999999</v>
      </c>
      <c r="AT2748" t="s">
        <v>541</v>
      </c>
      <c r="AU2748" t="s">
        <v>597</v>
      </c>
      <c r="AV2748">
        <v>2354305</v>
      </c>
      <c r="AW2748">
        <v>99</v>
      </c>
      <c r="AX2748">
        <v>99</v>
      </c>
      <c r="AY2748" t="s">
        <v>159</v>
      </c>
      <c r="AZ2748" t="s">
        <v>159</v>
      </c>
      <c r="BA2748" t="s">
        <v>159</v>
      </c>
    </row>
    <row r="2749" spans="1:53" x14ac:dyDescent="0.55000000000000004">
      <c r="A2749">
        <v>2014</v>
      </c>
      <c r="B2749" t="b">
        <f>IF(Table2[[#This Row],[yearID]]&gt;=1903,TRUE,FALSE)</f>
        <v>1</v>
      </c>
      <c r="C2749" t="b">
        <f>IF(Table2[[#This Row],[yearID]]&gt;=1973,TRUE,FALSE)</f>
        <v>1</v>
      </c>
      <c r="D2749" t="s">
        <v>410</v>
      </c>
      <c r="E2749" t="s">
        <v>95</v>
      </c>
      <c r="F2749" t="s">
        <v>95</v>
      </c>
      <c r="G2749" t="str">
        <f>VLOOKUP(Table2[[#This Row],[franchID]],TeamsFranchises!$A$1:$D$121,2,FALSE)</f>
        <v>Baltimore Orioles</v>
      </c>
      <c r="H2749" t="s">
        <v>37</v>
      </c>
      <c r="I2749">
        <v>1</v>
      </c>
      <c r="J2749">
        <v>162</v>
      </c>
      <c r="K2749">
        <v>81</v>
      </c>
      <c r="L2749">
        <v>96</v>
      </c>
      <c r="M2749">
        <v>66</v>
      </c>
      <c r="N2749" t="s">
        <v>76</v>
      </c>
      <c r="O2749" t="s">
        <v>51</v>
      </c>
      <c r="P2749" t="s">
        <v>51</v>
      </c>
      <c r="Q2749">
        <f>IF(Table2[[#This Row],[LgWin]]="Y",1,0)</f>
        <v>0</v>
      </c>
      <c r="R2749" t="s">
        <v>51</v>
      </c>
      <c r="S2749">
        <f>IF(Table2[[#This Row],[WSWin]]="Y",1,0)</f>
        <v>0</v>
      </c>
      <c r="T2749">
        <v>705</v>
      </c>
      <c r="U2749">
        <v>5596</v>
      </c>
      <c r="V2749">
        <v>1434</v>
      </c>
      <c r="W2749">
        <v>264</v>
      </c>
      <c r="X2749">
        <v>16</v>
      </c>
      <c r="Y2749">
        <v>211</v>
      </c>
      <c r="Z2749">
        <v>401</v>
      </c>
      <c r="AA2749">
        <v>1285</v>
      </c>
      <c r="AB2749">
        <v>44</v>
      </c>
      <c r="AC2749">
        <v>20</v>
      </c>
      <c r="AD2749">
        <v>62</v>
      </c>
      <c r="AE2749">
        <v>36</v>
      </c>
      <c r="AF2749">
        <v>593</v>
      </c>
      <c r="AG2749">
        <v>557</v>
      </c>
      <c r="AH2749">
        <v>3.43</v>
      </c>
      <c r="AI2749">
        <v>3</v>
      </c>
      <c r="AJ2749">
        <v>13</v>
      </c>
      <c r="AK2749">
        <v>53</v>
      </c>
      <c r="AL2749">
        <v>4384</v>
      </c>
      <c r="AM2749">
        <v>1342</v>
      </c>
      <c r="AN2749">
        <v>151</v>
      </c>
      <c r="AO2749">
        <v>472</v>
      </c>
      <c r="AP2749">
        <v>1174</v>
      </c>
      <c r="AQ2749">
        <v>87</v>
      </c>
      <c r="AR2749">
        <v>156</v>
      </c>
      <c r="AS2749">
        <v>0.98599999999999999</v>
      </c>
      <c r="AT2749" t="s">
        <v>218</v>
      </c>
      <c r="AU2749" t="s">
        <v>583</v>
      </c>
      <c r="AV2749">
        <v>2464473</v>
      </c>
      <c r="AW2749">
        <v>100</v>
      </c>
      <c r="AX2749">
        <v>100</v>
      </c>
      <c r="AY2749" t="s">
        <v>95</v>
      </c>
      <c r="AZ2749" t="s">
        <v>95</v>
      </c>
      <c r="BA2749" t="s">
        <v>95</v>
      </c>
    </row>
    <row r="2750" spans="1:53" x14ac:dyDescent="0.55000000000000004">
      <c r="A2750">
        <v>2014</v>
      </c>
      <c r="B2750" t="b">
        <f>IF(Table2[[#This Row],[yearID]]&gt;=1903,TRUE,FALSE)</f>
        <v>1</v>
      </c>
      <c r="C2750" t="b">
        <f>IF(Table2[[#This Row],[yearID]]&gt;=1973,TRUE,FALSE)</f>
        <v>1</v>
      </c>
      <c r="D2750" t="s">
        <v>410</v>
      </c>
      <c r="E2750" t="s">
        <v>54</v>
      </c>
      <c r="F2750" t="s">
        <v>54</v>
      </c>
      <c r="G2750" t="str">
        <f>VLOOKUP(Table2[[#This Row],[franchID]],TeamsFranchises!$A$1:$D$121,2,FALSE)</f>
        <v>Boston Red Sox</v>
      </c>
      <c r="H2750" t="s">
        <v>37</v>
      </c>
      <c r="I2750">
        <v>5</v>
      </c>
      <c r="J2750">
        <v>162</v>
      </c>
      <c r="K2750">
        <v>81</v>
      </c>
      <c r="L2750">
        <v>71</v>
      </c>
      <c r="M2750">
        <v>91</v>
      </c>
      <c r="N2750" t="s">
        <v>51</v>
      </c>
      <c r="O2750" t="s">
        <v>51</v>
      </c>
      <c r="P2750" t="s">
        <v>51</v>
      </c>
      <c r="Q2750">
        <f>IF(Table2[[#This Row],[LgWin]]="Y",1,0)</f>
        <v>0</v>
      </c>
      <c r="R2750" t="s">
        <v>51</v>
      </c>
      <c r="S2750">
        <f>IF(Table2[[#This Row],[WSWin]]="Y",1,0)</f>
        <v>0</v>
      </c>
      <c r="T2750">
        <v>634</v>
      </c>
      <c r="U2750">
        <v>5551</v>
      </c>
      <c r="V2750">
        <v>1355</v>
      </c>
      <c r="W2750">
        <v>282</v>
      </c>
      <c r="X2750">
        <v>20</v>
      </c>
      <c r="Y2750">
        <v>123</v>
      </c>
      <c r="Z2750">
        <v>535</v>
      </c>
      <c r="AA2750">
        <v>1337</v>
      </c>
      <c r="AB2750">
        <v>63</v>
      </c>
      <c r="AC2750">
        <v>25</v>
      </c>
      <c r="AD2750">
        <v>68</v>
      </c>
      <c r="AE2750">
        <v>52</v>
      </c>
      <c r="AF2750">
        <v>715</v>
      </c>
      <c r="AG2750">
        <v>653</v>
      </c>
      <c r="AH2750">
        <v>4.01</v>
      </c>
      <c r="AI2750">
        <v>3</v>
      </c>
      <c r="AJ2750">
        <v>7</v>
      </c>
      <c r="AK2750">
        <v>36</v>
      </c>
      <c r="AL2750">
        <v>4397</v>
      </c>
      <c r="AM2750">
        <v>1458</v>
      </c>
      <c r="AN2750">
        <v>154</v>
      </c>
      <c r="AO2750">
        <v>482</v>
      </c>
      <c r="AP2750">
        <v>1213</v>
      </c>
      <c r="AQ2750">
        <v>92</v>
      </c>
      <c r="AR2750">
        <v>155</v>
      </c>
      <c r="AS2750">
        <v>0.98499999999999999</v>
      </c>
      <c r="AT2750" t="s">
        <v>441</v>
      </c>
      <c r="AU2750" t="s">
        <v>493</v>
      </c>
      <c r="AV2750">
        <v>2956089</v>
      </c>
      <c r="AW2750">
        <v>102</v>
      </c>
      <c r="AX2750">
        <v>101</v>
      </c>
      <c r="AY2750" t="s">
        <v>54</v>
      </c>
      <c r="AZ2750" t="s">
        <v>54</v>
      </c>
      <c r="BA2750" t="s">
        <v>54</v>
      </c>
    </row>
    <row r="2751" spans="1:53" x14ac:dyDescent="0.55000000000000004">
      <c r="A2751">
        <v>2014</v>
      </c>
      <c r="B2751" t="b">
        <f>IF(Table2[[#This Row],[yearID]]&gt;=1903,TRUE,FALSE)</f>
        <v>1</v>
      </c>
      <c r="C2751" t="b">
        <f>IF(Table2[[#This Row],[yearID]]&gt;=1973,TRUE,FALSE)</f>
        <v>1</v>
      </c>
      <c r="D2751" t="s">
        <v>410</v>
      </c>
      <c r="E2751" t="s">
        <v>415</v>
      </c>
      <c r="F2751" t="s">
        <v>416</v>
      </c>
      <c r="G2751" t="str">
        <f>VLOOKUP(Table2[[#This Row],[franchID]],TeamsFranchises!$A$1:$D$121,2,FALSE)</f>
        <v>Chicago White Sox</v>
      </c>
      <c r="H2751" t="s">
        <v>591</v>
      </c>
      <c r="I2751">
        <v>4</v>
      </c>
      <c r="J2751">
        <v>162</v>
      </c>
      <c r="K2751">
        <v>81</v>
      </c>
      <c r="L2751">
        <v>73</v>
      </c>
      <c r="M2751">
        <v>89</v>
      </c>
      <c r="N2751" t="s">
        <v>51</v>
      </c>
      <c r="O2751" t="s">
        <v>51</v>
      </c>
      <c r="P2751" t="s">
        <v>51</v>
      </c>
      <c r="Q2751">
        <f>IF(Table2[[#This Row],[LgWin]]="Y",1,0)</f>
        <v>0</v>
      </c>
      <c r="R2751" t="s">
        <v>51</v>
      </c>
      <c r="S2751">
        <f>IF(Table2[[#This Row],[WSWin]]="Y",1,0)</f>
        <v>0</v>
      </c>
      <c r="T2751">
        <v>660</v>
      </c>
      <c r="U2751">
        <v>5543</v>
      </c>
      <c r="V2751">
        <v>1400</v>
      </c>
      <c r="W2751">
        <v>279</v>
      </c>
      <c r="X2751">
        <v>32</v>
      </c>
      <c r="Y2751">
        <v>155</v>
      </c>
      <c r="Z2751">
        <v>417</v>
      </c>
      <c r="AA2751">
        <v>1362</v>
      </c>
      <c r="AB2751">
        <v>85</v>
      </c>
      <c r="AC2751">
        <v>36</v>
      </c>
      <c r="AD2751">
        <v>60</v>
      </c>
      <c r="AE2751">
        <v>38</v>
      </c>
      <c r="AF2751">
        <v>758</v>
      </c>
      <c r="AG2751">
        <v>687</v>
      </c>
      <c r="AH2751">
        <v>4.29</v>
      </c>
      <c r="AI2751">
        <v>3</v>
      </c>
      <c r="AJ2751">
        <v>6</v>
      </c>
      <c r="AK2751">
        <v>36</v>
      </c>
      <c r="AL2751">
        <v>4323</v>
      </c>
      <c r="AM2751">
        <v>1468</v>
      </c>
      <c r="AN2751">
        <v>140</v>
      </c>
      <c r="AO2751">
        <v>557</v>
      </c>
      <c r="AP2751">
        <v>1152</v>
      </c>
      <c r="AQ2751">
        <v>107</v>
      </c>
      <c r="AR2751">
        <v>170</v>
      </c>
      <c r="AS2751">
        <v>0.98199999999999998</v>
      </c>
      <c r="AT2751" t="s">
        <v>417</v>
      </c>
      <c r="AU2751" t="s">
        <v>617</v>
      </c>
      <c r="AV2751">
        <v>1650821</v>
      </c>
      <c r="AW2751">
        <v>100</v>
      </c>
      <c r="AX2751">
        <v>101</v>
      </c>
      <c r="AY2751" t="s">
        <v>416</v>
      </c>
      <c r="AZ2751" t="s">
        <v>415</v>
      </c>
      <c r="BA2751" t="s">
        <v>415</v>
      </c>
    </row>
    <row r="2752" spans="1:53" x14ac:dyDescent="0.55000000000000004">
      <c r="A2752">
        <v>2014</v>
      </c>
      <c r="B2752" t="b">
        <f>IF(Table2[[#This Row],[yearID]]&gt;=1903,TRUE,FALSE)</f>
        <v>1</v>
      </c>
      <c r="C2752" t="b">
        <f>IF(Table2[[#This Row],[yearID]]&gt;=1973,TRUE,FALSE)</f>
        <v>1</v>
      </c>
      <c r="D2752" t="s">
        <v>157</v>
      </c>
      <c r="E2752" t="s">
        <v>161</v>
      </c>
      <c r="F2752" t="s">
        <v>162</v>
      </c>
      <c r="G2752" t="str">
        <f>VLOOKUP(Table2[[#This Row],[franchID]],TeamsFranchises!$A$1:$D$121,2,FALSE)</f>
        <v>Chicago Cubs</v>
      </c>
      <c r="H2752" t="s">
        <v>591</v>
      </c>
      <c r="I2752">
        <v>5</v>
      </c>
      <c r="J2752">
        <v>162</v>
      </c>
      <c r="K2752">
        <v>81</v>
      </c>
      <c r="L2752">
        <v>73</v>
      </c>
      <c r="M2752">
        <v>89</v>
      </c>
      <c r="N2752" t="s">
        <v>51</v>
      </c>
      <c r="O2752" t="s">
        <v>51</v>
      </c>
      <c r="P2752" t="s">
        <v>51</v>
      </c>
      <c r="Q2752">
        <f>IF(Table2[[#This Row],[LgWin]]="Y",1,0)</f>
        <v>0</v>
      </c>
      <c r="R2752" t="s">
        <v>51</v>
      </c>
      <c r="S2752">
        <f>IF(Table2[[#This Row],[WSWin]]="Y",1,0)</f>
        <v>0</v>
      </c>
      <c r="T2752">
        <v>614</v>
      </c>
      <c r="U2752">
        <v>5508</v>
      </c>
      <c r="V2752">
        <v>1315</v>
      </c>
      <c r="W2752">
        <v>270</v>
      </c>
      <c r="X2752">
        <v>31</v>
      </c>
      <c r="Y2752">
        <v>157</v>
      </c>
      <c r="Z2752">
        <v>442</v>
      </c>
      <c r="AA2752">
        <v>1477</v>
      </c>
      <c r="AB2752">
        <v>65</v>
      </c>
      <c r="AC2752">
        <v>40</v>
      </c>
      <c r="AD2752">
        <v>54</v>
      </c>
      <c r="AE2752">
        <v>41</v>
      </c>
      <c r="AF2752">
        <v>707</v>
      </c>
      <c r="AG2752">
        <v>636</v>
      </c>
      <c r="AH2752">
        <v>3.91</v>
      </c>
      <c r="AI2752">
        <v>1</v>
      </c>
      <c r="AJ2752">
        <v>11</v>
      </c>
      <c r="AK2752">
        <v>37</v>
      </c>
      <c r="AL2752">
        <v>4390</v>
      </c>
      <c r="AM2752">
        <v>1398</v>
      </c>
      <c r="AN2752">
        <v>115</v>
      </c>
      <c r="AO2752">
        <v>504</v>
      </c>
      <c r="AP2752">
        <v>1311</v>
      </c>
      <c r="AQ2752">
        <v>103</v>
      </c>
      <c r="AR2752">
        <v>137</v>
      </c>
      <c r="AS2752">
        <v>0.98299999999999998</v>
      </c>
      <c r="AT2752" t="s">
        <v>434</v>
      </c>
      <c r="AU2752" t="s">
        <v>473</v>
      </c>
      <c r="AV2752">
        <v>2652113</v>
      </c>
      <c r="AW2752">
        <v>103</v>
      </c>
      <c r="AX2752">
        <v>104</v>
      </c>
      <c r="AY2752" t="s">
        <v>162</v>
      </c>
      <c r="AZ2752" t="s">
        <v>161</v>
      </c>
      <c r="BA2752" t="s">
        <v>161</v>
      </c>
    </row>
    <row r="2753" spans="1:53" x14ac:dyDescent="0.55000000000000004">
      <c r="A2753">
        <v>2014</v>
      </c>
      <c r="B2753" t="b">
        <f>IF(Table2[[#This Row],[yearID]]&gt;=1903,TRUE,FALSE)</f>
        <v>1</v>
      </c>
      <c r="C2753" t="b">
        <f>IF(Table2[[#This Row],[yearID]]&gt;=1973,TRUE,FALSE)</f>
        <v>1</v>
      </c>
      <c r="D2753" t="s">
        <v>157</v>
      </c>
      <c r="E2753" t="s">
        <v>167</v>
      </c>
      <c r="F2753" t="s">
        <v>167</v>
      </c>
      <c r="G2753" t="str">
        <f>VLOOKUP(Table2[[#This Row],[franchID]],TeamsFranchises!$A$1:$D$121,2,FALSE)</f>
        <v>Cincinnati Reds</v>
      </c>
      <c r="H2753" t="s">
        <v>591</v>
      </c>
      <c r="I2753">
        <v>4</v>
      </c>
      <c r="J2753">
        <v>162</v>
      </c>
      <c r="K2753">
        <v>81</v>
      </c>
      <c r="L2753">
        <v>76</v>
      </c>
      <c r="M2753">
        <v>86</v>
      </c>
      <c r="N2753" t="s">
        <v>51</v>
      </c>
      <c r="O2753" t="s">
        <v>51</v>
      </c>
      <c r="P2753" t="s">
        <v>51</v>
      </c>
      <c r="Q2753">
        <f>IF(Table2[[#This Row],[LgWin]]="Y",1,0)</f>
        <v>0</v>
      </c>
      <c r="R2753" t="s">
        <v>51</v>
      </c>
      <c r="S2753">
        <f>IF(Table2[[#This Row],[WSWin]]="Y",1,0)</f>
        <v>0</v>
      </c>
      <c r="T2753">
        <v>595</v>
      </c>
      <c r="U2753">
        <v>5395</v>
      </c>
      <c r="V2753">
        <v>1282</v>
      </c>
      <c r="W2753">
        <v>254</v>
      </c>
      <c r="X2753">
        <v>20</v>
      </c>
      <c r="Y2753">
        <v>131</v>
      </c>
      <c r="Z2753">
        <v>415</v>
      </c>
      <c r="AA2753">
        <v>1252</v>
      </c>
      <c r="AB2753">
        <v>122</v>
      </c>
      <c r="AC2753">
        <v>52</v>
      </c>
      <c r="AD2753">
        <v>52</v>
      </c>
      <c r="AE2753">
        <v>37</v>
      </c>
      <c r="AF2753">
        <v>612</v>
      </c>
      <c r="AG2753">
        <v>576</v>
      </c>
      <c r="AH2753">
        <v>3.59</v>
      </c>
      <c r="AI2753">
        <v>5</v>
      </c>
      <c r="AJ2753">
        <v>13</v>
      </c>
      <c r="AK2753">
        <v>44</v>
      </c>
      <c r="AL2753">
        <v>4338</v>
      </c>
      <c r="AM2753">
        <v>1282</v>
      </c>
      <c r="AN2753">
        <v>163</v>
      </c>
      <c r="AO2753">
        <v>507</v>
      </c>
      <c r="AP2753">
        <v>1290</v>
      </c>
      <c r="AQ2753">
        <v>72</v>
      </c>
      <c r="AR2753">
        <v>120</v>
      </c>
      <c r="AS2753">
        <v>0.98799999999999999</v>
      </c>
      <c r="AT2753" t="s">
        <v>165</v>
      </c>
      <c r="AU2753" t="s">
        <v>618</v>
      </c>
      <c r="AV2753">
        <v>2476664</v>
      </c>
      <c r="AW2753">
        <v>98</v>
      </c>
      <c r="AX2753">
        <v>98</v>
      </c>
      <c r="AY2753" t="s">
        <v>167</v>
      </c>
      <c r="AZ2753" t="s">
        <v>167</v>
      </c>
      <c r="BA2753" t="s">
        <v>167</v>
      </c>
    </row>
    <row r="2754" spans="1:53" x14ac:dyDescent="0.55000000000000004">
      <c r="A2754">
        <v>2014</v>
      </c>
      <c r="B2754" t="b">
        <f>IF(Table2[[#This Row],[yearID]]&gt;=1903,TRUE,FALSE)</f>
        <v>1</v>
      </c>
      <c r="C2754" t="b">
        <f>IF(Table2[[#This Row],[yearID]]&gt;=1973,TRUE,FALSE)</f>
        <v>1</v>
      </c>
      <c r="D2754" t="s">
        <v>410</v>
      </c>
      <c r="E2754" t="s">
        <v>64</v>
      </c>
      <c r="F2754" t="s">
        <v>64</v>
      </c>
      <c r="G2754" t="str">
        <f>VLOOKUP(Table2[[#This Row],[franchID]],TeamsFranchises!$A$1:$D$121,2,FALSE)</f>
        <v>Cleveland Indians</v>
      </c>
      <c r="H2754" t="s">
        <v>591</v>
      </c>
      <c r="I2754">
        <v>3</v>
      </c>
      <c r="J2754">
        <v>162</v>
      </c>
      <c r="K2754">
        <v>81</v>
      </c>
      <c r="L2754">
        <v>85</v>
      </c>
      <c r="M2754">
        <v>77</v>
      </c>
      <c r="N2754" t="s">
        <v>51</v>
      </c>
      <c r="O2754" t="s">
        <v>51</v>
      </c>
      <c r="P2754" t="s">
        <v>51</v>
      </c>
      <c r="Q2754">
        <f>IF(Table2[[#This Row],[LgWin]]="Y",1,0)</f>
        <v>0</v>
      </c>
      <c r="R2754" t="s">
        <v>51</v>
      </c>
      <c r="S2754">
        <f>IF(Table2[[#This Row],[WSWin]]="Y",1,0)</f>
        <v>0</v>
      </c>
      <c r="T2754">
        <v>669</v>
      </c>
      <c r="U2754">
        <v>5575</v>
      </c>
      <c r="V2754">
        <v>1411</v>
      </c>
      <c r="W2754">
        <v>284</v>
      </c>
      <c r="X2754">
        <v>23</v>
      </c>
      <c r="Y2754">
        <v>142</v>
      </c>
      <c r="Z2754">
        <v>504</v>
      </c>
      <c r="AA2754">
        <v>1189</v>
      </c>
      <c r="AB2754">
        <v>104</v>
      </c>
      <c r="AC2754">
        <v>27</v>
      </c>
      <c r="AD2754">
        <v>42</v>
      </c>
      <c r="AE2754">
        <v>49</v>
      </c>
      <c r="AF2754">
        <v>653</v>
      </c>
      <c r="AG2754">
        <v>581</v>
      </c>
      <c r="AH2754">
        <v>3.56</v>
      </c>
      <c r="AI2754">
        <v>6</v>
      </c>
      <c r="AJ2754">
        <v>15</v>
      </c>
      <c r="AK2754">
        <v>40</v>
      </c>
      <c r="AL2754">
        <v>4405</v>
      </c>
      <c r="AM2754">
        <v>1398</v>
      </c>
      <c r="AN2754">
        <v>135</v>
      </c>
      <c r="AO2754">
        <v>464</v>
      </c>
      <c r="AP2754">
        <v>1450</v>
      </c>
      <c r="AQ2754">
        <v>116</v>
      </c>
      <c r="AR2754">
        <v>139</v>
      </c>
      <c r="AS2754">
        <v>0.98099999999999998</v>
      </c>
      <c r="AT2754" t="s">
        <v>487</v>
      </c>
      <c r="AU2754" t="s">
        <v>643</v>
      </c>
      <c r="AV2754">
        <v>1437393</v>
      </c>
      <c r="AW2754">
        <v>97</v>
      </c>
      <c r="AX2754">
        <v>97</v>
      </c>
      <c r="AY2754" t="s">
        <v>64</v>
      </c>
      <c r="AZ2754" t="s">
        <v>64</v>
      </c>
      <c r="BA2754" t="s">
        <v>64</v>
      </c>
    </row>
    <row r="2755" spans="1:53" x14ac:dyDescent="0.55000000000000004">
      <c r="A2755">
        <v>2014</v>
      </c>
      <c r="B2755" t="b">
        <f>IF(Table2[[#This Row],[yearID]]&gt;=1903,TRUE,FALSE)</f>
        <v>1</v>
      </c>
      <c r="C2755" t="b">
        <f>IF(Table2[[#This Row],[yearID]]&gt;=1973,TRUE,FALSE)</f>
        <v>1</v>
      </c>
      <c r="D2755" t="s">
        <v>157</v>
      </c>
      <c r="E2755" t="s">
        <v>241</v>
      </c>
      <c r="F2755" t="s">
        <v>241</v>
      </c>
      <c r="G2755" t="str">
        <f>VLOOKUP(Table2[[#This Row],[franchID]],TeamsFranchises!$A$1:$D$121,2,FALSE)</f>
        <v>Colorado Rockies</v>
      </c>
      <c r="H2755" t="s">
        <v>8</v>
      </c>
      <c r="I2755">
        <v>4</v>
      </c>
      <c r="J2755">
        <v>162</v>
      </c>
      <c r="K2755">
        <v>81</v>
      </c>
      <c r="L2755">
        <v>66</v>
      </c>
      <c r="M2755">
        <v>96</v>
      </c>
      <c r="N2755" t="s">
        <v>51</v>
      </c>
      <c r="O2755" t="s">
        <v>51</v>
      </c>
      <c r="P2755" t="s">
        <v>51</v>
      </c>
      <c r="Q2755">
        <f>IF(Table2[[#This Row],[LgWin]]="Y",1,0)</f>
        <v>0</v>
      </c>
      <c r="R2755" t="s">
        <v>51</v>
      </c>
      <c r="S2755">
        <f>IF(Table2[[#This Row],[WSWin]]="Y",1,0)</f>
        <v>0</v>
      </c>
      <c r="T2755">
        <v>755</v>
      </c>
      <c r="U2755">
        <v>5612</v>
      </c>
      <c r="V2755">
        <v>1551</v>
      </c>
      <c r="W2755">
        <v>307</v>
      </c>
      <c r="X2755">
        <v>41</v>
      </c>
      <c r="Y2755">
        <v>186</v>
      </c>
      <c r="Z2755">
        <v>397</v>
      </c>
      <c r="AA2755">
        <v>1281</v>
      </c>
      <c r="AB2755">
        <v>85</v>
      </c>
      <c r="AC2755">
        <v>48</v>
      </c>
      <c r="AD2755">
        <v>48</v>
      </c>
      <c r="AE2755">
        <v>48</v>
      </c>
      <c r="AF2755">
        <v>818</v>
      </c>
      <c r="AG2755">
        <v>770</v>
      </c>
      <c r="AH2755">
        <v>4.84</v>
      </c>
      <c r="AI2755">
        <v>1</v>
      </c>
      <c r="AJ2755">
        <v>4</v>
      </c>
      <c r="AK2755">
        <v>24</v>
      </c>
      <c r="AL2755">
        <v>4293</v>
      </c>
      <c r="AM2755">
        <v>1528</v>
      </c>
      <c r="AN2755">
        <v>173</v>
      </c>
      <c r="AO2755">
        <v>531</v>
      </c>
      <c r="AP2755">
        <v>1074</v>
      </c>
      <c r="AQ2755">
        <v>106</v>
      </c>
      <c r="AR2755">
        <v>166</v>
      </c>
      <c r="AS2755">
        <v>0.98299999999999998</v>
      </c>
      <c r="AT2755" t="s">
        <v>584</v>
      </c>
      <c r="AU2755" t="s">
        <v>594</v>
      </c>
      <c r="AV2755">
        <v>2680329</v>
      </c>
      <c r="AW2755">
        <v>115</v>
      </c>
      <c r="AX2755">
        <v>116</v>
      </c>
      <c r="AY2755" t="s">
        <v>241</v>
      </c>
      <c r="AZ2755" t="s">
        <v>241</v>
      </c>
      <c r="BA2755" t="s">
        <v>241</v>
      </c>
    </row>
    <row r="2756" spans="1:53" x14ac:dyDescent="0.55000000000000004">
      <c r="A2756">
        <v>2014</v>
      </c>
      <c r="B2756" t="b">
        <f>IF(Table2[[#This Row],[yearID]]&gt;=1903,TRUE,FALSE)</f>
        <v>1</v>
      </c>
      <c r="C2756" t="b">
        <f>IF(Table2[[#This Row],[yearID]]&gt;=1973,TRUE,FALSE)</f>
        <v>1</v>
      </c>
      <c r="D2756" t="s">
        <v>410</v>
      </c>
      <c r="E2756" t="s">
        <v>419</v>
      </c>
      <c r="F2756" t="s">
        <v>419</v>
      </c>
      <c r="G2756" t="str">
        <f>VLOOKUP(Table2[[#This Row],[franchID]],TeamsFranchises!$A$1:$D$121,2,FALSE)</f>
        <v>Detroit Tigers</v>
      </c>
      <c r="H2756" t="s">
        <v>591</v>
      </c>
      <c r="I2756">
        <v>1</v>
      </c>
      <c r="J2756">
        <v>162</v>
      </c>
      <c r="K2756">
        <v>81</v>
      </c>
      <c r="L2756">
        <v>90</v>
      </c>
      <c r="M2756">
        <v>72</v>
      </c>
      <c r="N2756" t="s">
        <v>76</v>
      </c>
      <c r="O2756" t="s">
        <v>51</v>
      </c>
      <c r="P2756" t="s">
        <v>51</v>
      </c>
      <c r="Q2756">
        <f>IF(Table2[[#This Row],[LgWin]]="Y",1,0)</f>
        <v>0</v>
      </c>
      <c r="R2756" t="s">
        <v>51</v>
      </c>
      <c r="S2756">
        <f>IF(Table2[[#This Row],[WSWin]]="Y",1,0)</f>
        <v>0</v>
      </c>
      <c r="T2756">
        <v>757</v>
      </c>
      <c r="U2756">
        <v>5630</v>
      </c>
      <c r="V2756">
        <v>1557</v>
      </c>
      <c r="W2756">
        <v>325</v>
      </c>
      <c r="X2756">
        <v>26</v>
      </c>
      <c r="Y2756">
        <v>155</v>
      </c>
      <c r="Z2756">
        <v>443</v>
      </c>
      <c r="AA2756">
        <v>1144</v>
      </c>
      <c r="AB2756">
        <v>106</v>
      </c>
      <c r="AC2756">
        <v>41</v>
      </c>
      <c r="AD2756">
        <v>44</v>
      </c>
      <c r="AE2756">
        <v>61</v>
      </c>
      <c r="AF2756">
        <v>705</v>
      </c>
      <c r="AG2756">
        <v>648</v>
      </c>
      <c r="AH2756">
        <v>4.01</v>
      </c>
      <c r="AI2756">
        <v>5</v>
      </c>
      <c r="AJ2756">
        <v>8</v>
      </c>
      <c r="AK2756">
        <v>41</v>
      </c>
      <c r="AL2756">
        <v>4362</v>
      </c>
      <c r="AM2756">
        <v>1475</v>
      </c>
      <c r="AN2756">
        <v>127</v>
      </c>
      <c r="AO2756">
        <v>462</v>
      </c>
      <c r="AP2756">
        <v>1244</v>
      </c>
      <c r="AQ2756">
        <v>101</v>
      </c>
      <c r="AR2756">
        <v>153</v>
      </c>
      <c r="AS2756">
        <v>0.98299999999999998</v>
      </c>
      <c r="AT2756" t="s">
        <v>420</v>
      </c>
      <c r="AU2756" t="s">
        <v>610</v>
      </c>
      <c r="AV2756">
        <v>2917209</v>
      </c>
      <c r="AW2756">
        <v>105</v>
      </c>
      <c r="AX2756">
        <v>104</v>
      </c>
      <c r="AY2756" t="s">
        <v>419</v>
      </c>
      <c r="AZ2756" t="s">
        <v>419</v>
      </c>
      <c r="BA2756" t="s">
        <v>419</v>
      </c>
    </row>
    <row r="2757" spans="1:53" x14ac:dyDescent="0.55000000000000004">
      <c r="A2757">
        <v>2014</v>
      </c>
      <c r="B2757" t="b">
        <f>IF(Table2[[#This Row],[yearID]]&gt;=1903,TRUE,FALSE)</f>
        <v>1</v>
      </c>
      <c r="C2757" t="b">
        <f>IF(Table2[[#This Row],[yearID]]&gt;=1973,TRUE,FALSE)</f>
        <v>1</v>
      </c>
      <c r="D2757" t="s">
        <v>410</v>
      </c>
      <c r="E2757" t="s">
        <v>528</v>
      </c>
      <c r="F2757" t="s">
        <v>528</v>
      </c>
      <c r="G2757" t="str">
        <f>VLOOKUP(Table2[[#This Row],[franchID]],TeamsFranchises!$A$1:$D$121,2,FALSE)</f>
        <v>Houston Astros</v>
      </c>
      <c r="H2757" t="s">
        <v>8</v>
      </c>
      <c r="I2757">
        <v>4</v>
      </c>
      <c r="J2757">
        <v>162</v>
      </c>
      <c r="K2757">
        <v>81</v>
      </c>
      <c r="L2757">
        <v>70</v>
      </c>
      <c r="M2757">
        <v>92</v>
      </c>
      <c r="N2757" t="s">
        <v>51</v>
      </c>
      <c r="O2757" t="s">
        <v>51</v>
      </c>
      <c r="P2757" t="s">
        <v>51</v>
      </c>
      <c r="Q2757">
        <f>IF(Table2[[#This Row],[LgWin]]="Y",1,0)</f>
        <v>0</v>
      </c>
      <c r="R2757" t="s">
        <v>51</v>
      </c>
      <c r="S2757">
        <f>IF(Table2[[#This Row],[WSWin]]="Y",1,0)</f>
        <v>0</v>
      </c>
      <c r="T2757">
        <v>629</v>
      </c>
      <c r="U2757">
        <v>5447</v>
      </c>
      <c r="V2757">
        <v>1317</v>
      </c>
      <c r="W2757">
        <v>240</v>
      </c>
      <c r="X2757">
        <v>19</v>
      </c>
      <c r="Y2757">
        <v>163</v>
      </c>
      <c r="Z2757">
        <v>495</v>
      </c>
      <c r="AA2757">
        <v>1442</v>
      </c>
      <c r="AB2757">
        <v>122</v>
      </c>
      <c r="AC2757">
        <v>37</v>
      </c>
      <c r="AD2757">
        <v>55</v>
      </c>
      <c r="AE2757">
        <v>36</v>
      </c>
      <c r="AF2757">
        <v>723</v>
      </c>
      <c r="AG2757">
        <v>657</v>
      </c>
      <c r="AH2757">
        <v>4.1100000000000003</v>
      </c>
      <c r="AI2757">
        <v>7</v>
      </c>
      <c r="AJ2757">
        <v>3</v>
      </c>
      <c r="AK2757">
        <v>31</v>
      </c>
      <c r="AL2757">
        <v>4316</v>
      </c>
      <c r="AM2757">
        <v>1437</v>
      </c>
      <c r="AN2757">
        <v>139</v>
      </c>
      <c r="AO2757">
        <v>484</v>
      </c>
      <c r="AP2757">
        <v>1137</v>
      </c>
      <c r="AQ2757">
        <v>106</v>
      </c>
      <c r="AR2757">
        <v>151</v>
      </c>
      <c r="AS2757">
        <v>0.98299999999999998</v>
      </c>
      <c r="AT2757" t="s">
        <v>539</v>
      </c>
      <c r="AU2757" t="s">
        <v>616</v>
      </c>
      <c r="AV2757">
        <v>1751829</v>
      </c>
      <c r="AW2757">
        <v>101</v>
      </c>
      <c r="AX2757">
        <v>102</v>
      </c>
      <c r="AY2757" t="s">
        <v>528</v>
      </c>
      <c r="AZ2757" t="s">
        <v>528</v>
      </c>
      <c r="BA2757" t="s">
        <v>528</v>
      </c>
    </row>
    <row r="2758" spans="1:53" x14ac:dyDescent="0.55000000000000004">
      <c r="A2758">
        <v>2014</v>
      </c>
      <c r="B2758" t="b">
        <f>IF(Table2[[#This Row],[yearID]]&gt;=1903,TRUE,FALSE)</f>
        <v>1</v>
      </c>
      <c r="C2758" t="b">
        <f>IF(Table2[[#This Row],[yearID]]&gt;=1973,TRUE,FALSE)</f>
        <v>1</v>
      </c>
      <c r="D2758" t="s">
        <v>410</v>
      </c>
      <c r="E2758" t="s">
        <v>509</v>
      </c>
      <c r="F2758" t="s">
        <v>548</v>
      </c>
      <c r="G2758" t="str">
        <f>VLOOKUP(Table2[[#This Row],[franchID]],TeamsFranchises!$A$1:$D$121,2,FALSE)</f>
        <v>Kansas City Royals</v>
      </c>
      <c r="H2758" t="s">
        <v>591</v>
      </c>
      <c r="I2758">
        <v>2</v>
      </c>
      <c r="J2758">
        <v>162</v>
      </c>
      <c r="K2758">
        <v>81</v>
      </c>
      <c r="L2758">
        <v>89</v>
      </c>
      <c r="M2758">
        <v>73</v>
      </c>
      <c r="N2758" t="s">
        <v>51</v>
      </c>
      <c r="O2758" t="s">
        <v>76</v>
      </c>
      <c r="P2758" t="s">
        <v>76</v>
      </c>
      <c r="Q2758">
        <f>IF(Table2[[#This Row],[LgWin]]="Y",1,0)</f>
        <v>1</v>
      </c>
      <c r="R2758" t="s">
        <v>51</v>
      </c>
      <c r="S2758">
        <f>IF(Table2[[#This Row],[WSWin]]="Y",1,0)</f>
        <v>0</v>
      </c>
      <c r="T2758">
        <v>651</v>
      </c>
      <c r="U2758">
        <v>5545</v>
      </c>
      <c r="V2758">
        <v>1456</v>
      </c>
      <c r="W2758">
        <v>286</v>
      </c>
      <c r="X2758">
        <v>29</v>
      </c>
      <c r="Y2758">
        <v>95</v>
      </c>
      <c r="Z2758">
        <v>380</v>
      </c>
      <c r="AA2758">
        <v>985</v>
      </c>
      <c r="AB2758">
        <v>153</v>
      </c>
      <c r="AC2758">
        <v>36</v>
      </c>
      <c r="AD2758">
        <v>53</v>
      </c>
      <c r="AE2758">
        <v>47</v>
      </c>
      <c r="AF2758">
        <v>624</v>
      </c>
      <c r="AG2758">
        <v>565</v>
      </c>
      <c r="AH2758">
        <v>3.51</v>
      </c>
      <c r="AI2758">
        <v>3</v>
      </c>
      <c r="AJ2758">
        <v>14</v>
      </c>
      <c r="AK2758">
        <v>53</v>
      </c>
      <c r="AL2758">
        <v>4352</v>
      </c>
      <c r="AM2758">
        <v>1386</v>
      </c>
      <c r="AN2758">
        <v>128</v>
      </c>
      <c r="AO2758">
        <v>440</v>
      </c>
      <c r="AP2758">
        <v>1168</v>
      </c>
      <c r="AQ2758">
        <v>104</v>
      </c>
      <c r="AR2758">
        <v>122</v>
      </c>
      <c r="AS2758">
        <v>0.98299999999999998</v>
      </c>
      <c r="AT2758" t="s">
        <v>549</v>
      </c>
      <c r="AU2758" t="s">
        <v>590</v>
      </c>
      <c r="AV2758">
        <v>1956482</v>
      </c>
      <c r="AW2758">
        <v>105</v>
      </c>
      <c r="AX2758">
        <v>104</v>
      </c>
      <c r="AY2758" t="s">
        <v>548</v>
      </c>
      <c r="AZ2758" t="s">
        <v>509</v>
      </c>
      <c r="BA2758" t="s">
        <v>509</v>
      </c>
    </row>
    <row r="2759" spans="1:53" x14ac:dyDescent="0.55000000000000004">
      <c r="A2759">
        <v>2014</v>
      </c>
      <c r="B2759" t="b">
        <f>IF(Table2[[#This Row],[yearID]]&gt;=1903,TRUE,FALSE)</f>
        <v>1</v>
      </c>
      <c r="C2759" t="b">
        <f>IF(Table2[[#This Row],[yearID]]&gt;=1973,TRUE,FALSE)</f>
        <v>1</v>
      </c>
      <c r="D2759" t="s">
        <v>410</v>
      </c>
      <c r="E2759" t="s">
        <v>519</v>
      </c>
      <c r="F2759" t="s">
        <v>520</v>
      </c>
      <c r="G2759" t="str">
        <f>VLOOKUP(Table2[[#This Row],[franchID]],TeamsFranchises!$A$1:$D$121,2,FALSE)</f>
        <v>Los Angeles Angels of Anaheim</v>
      </c>
      <c r="H2759" t="s">
        <v>8</v>
      </c>
      <c r="I2759">
        <v>1</v>
      </c>
      <c r="J2759">
        <v>162</v>
      </c>
      <c r="K2759">
        <v>81</v>
      </c>
      <c r="L2759">
        <v>98</v>
      </c>
      <c r="M2759">
        <v>64</v>
      </c>
      <c r="N2759" t="s">
        <v>76</v>
      </c>
      <c r="O2759" t="s">
        <v>51</v>
      </c>
      <c r="P2759" t="s">
        <v>51</v>
      </c>
      <c r="Q2759">
        <f>IF(Table2[[#This Row],[LgWin]]="Y",1,0)</f>
        <v>0</v>
      </c>
      <c r="R2759" t="s">
        <v>51</v>
      </c>
      <c r="S2759">
        <f>IF(Table2[[#This Row],[WSWin]]="Y",1,0)</f>
        <v>0</v>
      </c>
      <c r="T2759">
        <v>773</v>
      </c>
      <c r="U2759">
        <v>5652</v>
      </c>
      <c r="V2759">
        <v>1464</v>
      </c>
      <c r="W2759">
        <v>304</v>
      </c>
      <c r="X2759">
        <v>31</v>
      </c>
      <c r="Y2759">
        <v>155</v>
      </c>
      <c r="Z2759">
        <v>492</v>
      </c>
      <c r="AA2759">
        <v>1266</v>
      </c>
      <c r="AB2759">
        <v>81</v>
      </c>
      <c r="AC2759">
        <v>39</v>
      </c>
      <c r="AD2759">
        <v>60</v>
      </c>
      <c r="AE2759">
        <v>54</v>
      </c>
      <c r="AF2759">
        <v>630</v>
      </c>
      <c r="AG2759">
        <v>590</v>
      </c>
      <c r="AH2759">
        <v>3.58</v>
      </c>
      <c r="AI2759">
        <v>3</v>
      </c>
      <c r="AJ2759">
        <v>13</v>
      </c>
      <c r="AK2759">
        <v>46</v>
      </c>
      <c r="AL2759">
        <v>4448</v>
      </c>
      <c r="AM2759">
        <v>1307</v>
      </c>
      <c r="AN2759">
        <v>126</v>
      </c>
      <c r="AO2759">
        <v>504</v>
      </c>
      <c r="AP2759">
        <v>1342</v>
      </c>
      <c r="AQ2759">
        <v>83</v>
      </c>
      <c r="AR2759">
        <v>127</v>
      </c>
      <c r="AS2759">
        <v>0.98599999999999999</v>
      </c>
      <c r="AT2759" t="s">
        <v>626</v>
      </c>
      <c r="AU2759" t="s">
        <v>644</v>
      </c>
      <c r="AV2759">
        <v>3095935</v>
      </c>
      <c r="AW2759">
        <v>96</v>
      </c>
      <c r="AX2759">
        <v>95</v>
      </c>
      <c r="AY2759" t="s">
        <v>519</v>
      </c>
      <c r="AZ2759" t="s">
        <v>520</v>
      </c>
      <c r="BA2759" t="s">
        <v>520</v>
      </c>
    </row>
    <row r="2760" spans="1:53" x14ac:dyDescent="0.55000000000000004">
      <c r="A2760">
        <v>2014</v>
      </c>
      <c r="B2760" t="b">
        <f>IF(Table2[[#This Row],[yearID]]&gt;=1903,TRUE,FALSE)</f>
        <v>1</v>
      </c>
      <c r="C2760" t="b">
        <f>IF(Table2[[#This Row],[yearID]]&gt;=1973,TRUE,FALSE)</f>
        <v>1</v>
      </c>
      <c r="D2760" t="s">
        <v>157</v>
      </c>
      <c r="E2760" t="s">
        <v>511</v>
      </c>
      <c r="F2760" t="s">
        <v>260</v>
      </c>
      <c r="G2760" t="str">
        <f>VLOOKUP(Table2[[#This Row],[franchID]],TeamsFranchises!$A$1:$D$121,2,FALSE)</f>
        <v>Los Angeles Dodgers</v>
      </c>
      <c r="H2760" t="s">
        <v>8</v>
      </c>
      <c r="I2760">
        <v>1</v>
      </c>
      <c r="J2760">
        <v>162</v>
      </c>
      <c r="K2760">
        <v>81</v>
      </c>
      <c r="L2760">
        <v>94</v>
      </c>
      <c r="M2760">
        <v>68</v>
      </c>
      <c r="N2760" t="s">
        <v>76</v>
      </c>
      <c r="O2760" t="s">
        <v>51</v>
      </c>
      <c r="P2760" t="s">
        <v>51</v>
      </c>
      <c r="Q2760">
        <f>IF(Table2[[#This Row],[LgWin]]="Y",1,0)</f>
        <v>0</v>
      </c>
      <c r="R2760" t="s">
        <v>51</v>
      </c>
      <c r="S2760">
        <f>IF(Table2[[#This Row],[WSWin]]="Y",1,0)</f>
        <v>0</v>
      </c>
      <c r="T2760">
        <v>718</v>
      </c>
      <c r="U2760">
        <v>5560</v>
      </c>
      <c r="V2760">
        <v>1476</v>
      </c>
      <c r="W2760">
        <v>302</v>
      </c>
      <c r="X2760">
        <v>38</v>
      </c>
      <c r="Y2760">
        <v>134</v>
      </c>
      <c r="Z2760">
        <v>519</v>
      </c>
      <c r="AA2760">
        <v>1246</v>
      </c>
      <c r="AB2760">
        <v>138</v>
      </c>
      <c r="AC2760">
        <v>50</v>
      </c>
      <c r="AD2760">
        <v>61</v>
      </c>
      <c r="AE2760">
        <v>43</v>
      </c>
      <c r="AF2760">
        <v>617</v>
      </c>
      <c r="AG2760">
        <v>554</v>
      </c>
      <c r="AH2760">
        <v>3.4</v>
      </c>
      <c r="AI2760">
        <v>7</v>
      </c>
      <c r="AJ2760">
        <v>16</v>
      </c>
      <c r="AK2760">
        <v>47</v>
      </c>
      <c r="AL2760">
        <v>4394</v>
      </c>
      <c r="AM2760">
        <v>1338</v>
      </c>
      <c r="AN2760">
        <v>142</v>
      </c>
      <c r="AO2760">
        <v>429</v>
      </c>
      <c r="AP2760">
        <v>1373</v>
      </c>
      <c r="AQ2760">
        <v>107</v>
      </c>
      <c r="AR2760">
        <v>145</v>
      </c>
      <c r="AS2760">
        <v>0.98299999999999998</v>
      </c>
      <c r="AT2760" t="s">
        <v>512</v>
      </c>
      <c r="AU2760" t="s">
        <v>531</v>
      </c>
      <c r="AV2760">
        <v>3782337</v>
      </c>
      <c r="AW2760">
        <v>96</v>
      </c>
      <c r="AX2760">
        <v>95</v>
      </c>
      <c r="AY2760" t="s">
        <v>260</v>
      </c>
      <c r="AZ2760" t="s">
        <v>511</v>
      </c>
      <c r="BA2760" t="s">
        <v>511</v>
      </c>
    </row>
    <row r="2761" spans="1:53" x14ac:dyDescent="0.55000000000000004">
      <c r="A2761">
        <v>2014</v>
      </c>
      <c r="B2761" t="b">
        <f>IF(Table2[[#This Row],[yearID]]&gt;=1903,TRUE,FALSE)</f>
        <v>1</v>
      </c>
      <c r="C2761" t="b">
        <f>IF(Table2[[#This Row],[yearID]]&gt;=1973,TRUE,FALSE)</f>
        <v>1</v>
      </c>
      <c r="D2761" t="s">
        <v>157</v>
      </c>
      <c r="E2761" t="s">
        <v>645</v>
      </c>
      <c r="F2761" t="s">
        <v>587</v>
      </c>
      <c r="G2761" t="str">
        <f>VLOOKUP(Table2[[#This Row],[franchID]],TeamsFranchises!$A$1:$D$121,2,FALSE)</f>
        <v>Florida Marlins</v>
      </c>
      <c r="H2761" t="s">
        <v>37</v>
      </c>
      <c r="I2761">
        <v>4</v>
      </c>
      <c r="J2761">
        <v>162</v>
      </c>
      <c r="K2761">
        <v>81</v>
      </c>
      <c r="L2761">
        <v>77</v>
      </c>
      <c r="M2761">
        <v>85</v>
      </c>
      <c r="N2761" t="s">
        <v>51</v>
      </c>
      <c r="O2761" t="s">
        <v>51</v>
      </c>
      <c r="P2761" t="s">
        <v>51</v>
      </c>
      <c r="Q2761">
        <f>IF(Table2[[#This Row],[LgWin]]="Y",1,0)</f>
        <v>0</v>
      </c>
      <c r="R2761" t="s">
        <v>51</v>
      </c>
      <c r="S2761">
        <f>IF(Table2[[#This Row],[WSWin]]="Y",1,0)</f>
        <v>0</v>
      </c>
      <c r="T2761">
        <v>645</v>
      </c>
      <c r="U2761">
        <v>5538</v>
      </c>
      <c r="V2761">
        <v>1399</v>
      </c>
      <c r="W2761">
        <v>254</v>
      </c>
      <c r="X2761">
        <v>36</v>
      </c>
      <c r="Y2761">
        <v>122</v>
      </c>
      <c r="Z2761">
        <v>501</v>
      </c>
      <c r="AA2761">
        <v>1419</v>
      </c>
      <c r="AB2761">
        <v>58</v>
      </c>
      <c r="AC2761">
        <v>21</v>
      </c>
      <c r="AD2761">
        <v>35</v>
      </c>
      <c r="AE2761">
        <v>39</v>
      </c>
      <c r="AF2761">
        <v>674</v>
      </c>
      <c r="AG2761">
        <v>613</v>
      </c>
      <c r="AH2761">
        <v>3.78</v>
      </c>
      <c r="AI2761">
        <v>3</v>
      </c>
      <c r="AJ2761">
        <v>16</v>
      </c>
      <c r="AK2761">
        <v>42</v>
      </c>
      <c r="AL2761">
        <v>4373</v>
      </c>
      <c r="AM2761">
        <v>1481</v>
      </c>
      <c r="AN2761">
        <v>114</v>
      </c>
      <c r="AO2761">
        <v>458</v>
      </c>
      <c r="AP2761">
        <v>1190</v>
      </c>
      <c r="AQ2761">
        <v>97</v>
      </c>
      <c r="AR2761">
        <v>154</v>
      </c>
      <c r="AS2761">
        <v>0.98399999999999999</v>
      </c>
      <c r="AT2761" t="s">
        <v>646</v>
      </c>
      <c r="AU2761" t="s">
        <v>647</v>
      </c>
      <c r="AV2761">
        <v>1732283</v>
      </c>
      <c r="AW2761">
        <v>103</v>
      </c>
      <c r="AX2761">
        <v>104</v>
      </c>
      <c r="AY2761" t="s">
        <v>645</v>
      </c>
      <c r="AZ2761" t="s">
        <v>586</v>
      </c>
      <c r="BA2761" t="s">
        <v>645</v>
      </c>
    </row>
    <row r="2762" spans="1:53" x14ac:dyDescent="0.55000000000000004">
      <c r="A2762">
        <v>2014</v>
      </c>
      <c r="B2762" t="b">
        <f>IF(Table2[[#This Row],[yearID]]&gt;=1903,TRUE,FALSE)</f>
        <v>1</v>
      </c>
      <c r="C2762" t="b">
        <f>IF(Table2[[#This Row],[yearID]]&gt;=1973,TRUE,FALSE)</f>
        <v>1</v>
      </c>
      <c r="D2762" t="s">
        <v>157</v>
      </c>
      <c r="E2762" t="s">
        <v>282</v>
      </c>
      <c r="F2762" t="s">
        <v>282</v>
      </c>
      <c r="G2762" t="str">
        <f>VLOOKUP(Table2[[#This Row],[franchID]],TeamsFranchises!$A$1:$D$121,2,FALSE)</f>
        <v>Milwaukee Brewers</v>
      </c>
      <c r="H2762" t="s">
        <v>591</v>
      </c>
      <c r="I2762">
        <v>3</v>
      </c>
      <c r="J2762">
        <v>162</v>
      </c>
      <c r="K2762">
        <v>81</v>
      </c>
      <c r="L2762">
        <v>82</v>
      </c>
      <c r="M2762">
        <v>80</v>
      </c>
      <c r="N2762" t="s">
        <v>51</v>
      </c>
      <c r="O2762" t="s">
        <v>51</v>
      </c>
      <c r="P2762" t="s">
        <v>51</v>
      </c>
      <c r="Q2762">
        <f>IF(Table2[[#This Row],[LgWin]]="Y",1,0)</f>
        <v>0</v>
      </c>
      <c r="R2762" t="s">
        <v>51</v>
      </c>
      <c r="S2762">
        <f>IF(Table2[[#This Row],[WSWin]]="Y",1,0)</f>
        <v>0</v>
      </c>
      <c r="T2762">
        <v>650</v>
      </c>
      <c r="U2762">
        <v>5462</v>
      </c>
      <c r="V2762">
        <v>1366</v>
      </c>
      <c r="W2762">
        <v>297</v>
      </c>
      <c r="X2762">
        <v>28</v>
      </c>
      <c r="Y2762">
        <v>150</v>
      </c>
      <c r="Z2762">
        <v>423</v>
      </c>
      <c r="AA2762">
        <v>1197</v>
      </c>
      <c r="AB2762">
        <v>102</v>
      </c>
      <c r="AC2762">
        <v>43</v>
      </c>
      <c r="AD2762">
        <v>73</v>
      </c>
      <c r="AE2762">
        <v>37</v>
      </c>
      <c r="AF2762">
        <v>657</v>
      </c>
      <c r="AG2762">
        <v>594</v>
      </c>
      <c r="AH2762">
        <v>3.67</v>
      </c>
      <c r="AI2762">
        <v>3</v>
      </c>
      <c r="AJ2762">
        <v>9</v>
      </c>
      <c r="AK2762">
        <v>45</v>
      </c>
      <c r="AL2762">
        <v>4373</v>
      </c>
      <c r="AM2762">
        <v>1386</v>
      </c>
      <c r="AN2762">
        <v>167</v>
      </c>
      <c r="AO2762">
        <v>431</v>
      </c>
      <c r="AP2762">
        <v>1246</v>
      </c>
      <c r="AQ2762">
        <v>99</v>
      </c>
      <c r="AR2762">
        <v>130</v>
      </c>
      <c r="AS2762">
        <v>0.98399999999999999</v>
      </c>
      <c r="AT2762" t="s">
        <v>281</v>
      </c>
      <c r="AU2762" t="s">
        <v>614</v>
      </c>
      <c r="AV2762">
        <v>2797384</v>
      </c>
      <c r="AW2762">
        <v>102</v>
      </c>
      <c r="AX2762">
        <v>103</v>
      </c>
      <c r="AY2762" t="s">
        <v>282</v>
      </c>
      <c r="AZ2762" t="s">
        <v>563</v>
      </c>
      <c r="BA2762" t="s">
        <v>282</v>
      </c>
    </row>
    <row r="2763" spans="1:53" x14ac:dyDescent="0.55000000000000004">
      <c r="A2763">
        <v>2014</v>
      </c>
      <c r="B2763" t="b">
        <f>IF(Table2[[#This Row],[yearID]]&gt;=1903,TRUE,FALSE)</f>
        <v>1</v>
      </c>
      <c r="C2763" t="b">
        <f>IF(Table2[[#This Row],[yearID]]&gt;=1973,TRUE,FALSE)</f>
        <v>1</v>
      </c>
      <c r="D2763" t="s">
        <v>410</v>
      </c>
      <c r="E2763" t="s">
        <v>426</v>
      </c>
      <c r="F2763" t="s">
        <v>426</v>
      </c>
      <c r="G2763" t="str">
        <f>VLOOKUP(Table2[[#This Row],[franchID]],TeamsFranchises!$A$1:$D$121,2,FALSE)</f>
        <v>Minnesota Twins</v>
      </c>
      <c r="H2763" t="s">
        <v>591</v>
      </c>
      <c r="I2763">
        <v>5</v>
      </c>
      <c r="J2763">
        <v>162</v>
      </c>
      <c r="K2763">
        <v>81</v>
      </c>
      <c r="L2763">
        <v>70</v>
      </c>
      <c r="M2763">
        <v>92</v>
      </c>
      <c r="N2763" t="s">
        <v>51</v>
      </c>
      <c r="O2763" t="s">
        <v>51</v>
      </c>
      <c r="P2763" t="s">
        <v>51</v>
      </c>
      <c r="Q2763">
        <f>IF(Table2[[#This Row],[LgWin]]="Y",1,0)</f>
        <v>0</v>
      </c>
      <c r="R2763" t="s">
        <v>51</v>
      </c>
      <c r="S2763">
        <f>IF(Table2[[#This Row],[WSWin]]="Y",1,0)</f>
        <v>0</v>
      </c>
      <c r="T2763">
        <v>715</v>
      </c>
      <c r="U2763">
        <v>5567</v>
      </c>
      <c r="V2763">
        <v>1412</v>
      </c>
      <c r="W2763">
        <v>316</v>
      </c>
      <c r="X2763">
        <v>27</v>
      </c>
      <c r="Y2763">
        <v>128</v>
      </c>
      <c r="Z2763">
        <v>544</v>
      </c>
      <c r="AA2763">
        <v>1329</v>
      </c>
      <c r="AB2763">
        <v>99</v>
      </c>
      <c r="AC2763">
        <v>36</v>
      </c>
      <c r="AD2763">
        <v>53</v>
      </c>
      <c r="AE2763">
        <v>44</v>
      </c>
      <c r="AF2763">
        <v>777</v>
      </c>
      <c r="AG2763">
        <v>728</v>
      </c>
      <c r="AH2763">
        <v>4.57</v>
      </c>
      <c r="AI2763">
        <v>2</v>
      </c>
      <c r="AJ2763">
        <v>7</v>
      </c>
      <c r="AK2763">
        <v>38</v>
      </c>
      <c r="AL2763">
        <v>4305</v>
      </c>
      <c r="AM2763">
        <v>1588</v>
      </c>
      <c r="AN2763">
        <v>147</v>
      </c>
      <c r="AO2763">
        <v>408</v>
      </c>
      <c r="AP2763">
        <v>1031</v>
      </c>
      <c r="AQ2763">
        <v>97</v>
      </c>
      <c r="AR2763">
        <v>136</v>
      </c>
      <c r="AS2763">
        <v>0.98399999999999999</v>
      </c>
      <c r="AT2763" t="s">
        <v>523</v>
      </c>
      <c r="AU2763" t="s">
        <v>641</v>
      </c>
      <c r="AV2763">
        <v>2250606</v>
      </c>
      <c r="AW2763">
        <v>102</v>
      </c>
      <c r="AX2763">
        <v>103</v>
      </c>
      <c r="AY2763" t="s">
        <v>426</v>
      </c>
      <c r="AZ2763" t="s">
        <v>426</v>
      </c>
      <c r="BA2763" t="s">
        <v>426</v>
      </c>
    </row>
    <row r="2764" spans="1:53" x14ac:dyDescent="0.55000000000000004">
      <c r="A2764">
        <v>2014</v>
      </c>
      <c r="B2764" t="b">
        <f>IF(Table2[[#This Row],[yearID]]&gt;=1903,TRUE,FALSE)</f>
        <v>1</v>
      </c>
      <c r="C2764" t="b">
        <f>IF(Table2[[#This Row],[yearID]]&gt;=1973,TRUE,FALSE)</f>
        <v>1</v>
      </c>
      <c r="D2764" t="s">
        <v>410</v>
      </c>
      <c r="E2764" t="s">
        <v>436</v>
      </c>
      <c r="F2764" t="s">
        <v>412</v>
      </c>
      <c r="G2764" t="str">
        <f>VLOOKUP(Table2[[#This Row],[franchID]],TeamsFranchises!$A$1:$D$121,2,FALSE)</f>
        <v>New York Yankees</v>
      </c>
      <c r="H2764" t="s">
        <v>37</v>
      </c>
      <c r="I2764">
        <v>2</v>
      </c>
      <c r="J2764">
        <v>162</v>
      </c>
      <c r="K2764">
        <v>81</v>
      </c>
      <c r="L2764">
        <v>84</v>
      </c>
      <c r="M2764">
        <v>78</v>
      </c>
      <c r="N2764" t="s">
        <v>51</v>
      </c>
      <c r="O2764" t="s">
        <v>51</v>
      </c>
      <c r="P2764" t="s">
        <v>51</v>
      </c>
      <c r="Q2764">
        <f>IF(Table2[[#This Row],[LgWin]]="Y",1,0)</f>
        <v>0</v>
      </c>
      <c r="R2764" t="s">
        <v>51</v>
      </c>
      <c r="S2764">
        <f>IF(Table2[[#This Row],[WSWin]]="Y",1,0)</f>
        <v>0</v>
      </c>
      <c r="T2764">
        <v>633</v>
      </c>
      <c r="U2764">
        <v>5497</v>
      </c>
      <c r="V2764">
        <v>1349</v>
      </c>
      <c r="W2764">
        <v>247</v>
      </c>
      <c r="X2764">
        <v>26</v>
      </c>
      <c r="Y2764">
        <v>147</v>
      </c>
      <c r="Z2764">
        <v>452</v>
      </c>
      <c r="AA2764">
        <v>1133</v>
      </c>
      <c r="AB2764">
        <v>112</v>
      </c>
      <c r="AC2764">
        <v>26</v>
      </c>
      <c r="AD2764">
        <v>56</v>
      </c>
      <c r="AE2764">
        <v>47</v>
      </c>
      <c r="AF2764">
        <v>664</v>
      </c>
      <c r="AG2764">
        <v>605</v>
      </c>
      <c r="AH2764">
        <v>3.75</v>
      </c>
      <c r="AI2764">
        <v>5</v>
      </c>
      <c r="AJ2764">
        <v>10</v>
      </c>
      <c r="AK2764">
        <v>48</v>
      </c>
      <c r="AL2764">
        <v>4359</v>
      </c>
      <c r="AM2764">
        <v>1392</v>
      </c>
      <c r="AN2764">
        <v>164</v>
      </c>
      <c r="AO2764">
        <v>398</v>
      </c>
      <c r="AP2764">
        <v>1370</v>
      </c>
      <c r="AQ2764">
        <v>92</v>
      </c>
      <c r="AR2764">
        <v>107</v>
      </c>
      <c r="AS2764">
        <v>0.98399999999999999</v>
      </c>
      <c r="AT2764" t="s">
        <v>459</v>
      </c>
      <c r="AU2764" t="s">
        <v>638</v>
      </c>
      <c r="AV2764">
        <v>3401624</v>
      </c>
      <c r="AW2764">
        <v>100</v>
      </c>
      <c r="AX2764">
        <v>101</v>
      </c>
      <c r="AY2764" t="s">
        <v>412</v>
      </c>
      <c r="AZ2764" t="s">
        <v>436</v>
      </c>
      <c r="BA2764" t="s">
        <v>436</v>
      </c>
    </row>
    <row r="2765" spans="1:53" x14ac:dyDescent="0.55000000000000004">
      <c r="A2765">
        <v>2014</v>
      </c>
      <c r="B2765" t="b">
        <f>IF(Table2[[#This Row],[yearID]]&gt;=1903,TRUE,FALSE)</f>
        <v>1</v>
      </c>
      <c r="C2765" t="b">
        <f>IF(Table2[[#This Row],[yearID]]&gt;=1973,TRUE,FALSE)</f>
        <v>1</v>
      </c>
      <c r="D2765" t="s">
        <v>157</v>
      </c>
      <c r="E2765" t="s">
        <v>532</v>
      </c>
      <c r="F2765" t="s">
        <v>533</v>
      </c>
      <c r="G2765" t="str">
        <f>VLOOKUP(Table2[[#This Row],[franchID]],TeamsFranchises!$A$1:$D$121,2,FALSE)</f>
        <v>New York Mets</v>
      </c>
      <c r="H2765" t="s">
        <v>37</v>
      </c>
      <c r="I2765">
        <v>3</v>
      </c>
      <c r="J2765">
        <v>162</v>
      </c>
      <c r="K2765">
        <v>81</v>
      </c>
      <c r="L2765">
        <v>79</v>
      </c>
      <c r="M2765">
        <v>83</v>
      </c>
      <c r="N2765" t="s">
        <v>51</v>
      </c>
      <c r="O2765" t="s">
        <v>51</v>
      </c>
      <c r="P2765" t="s">
        <v>51</v>
      </c>
      <c r="Q2765">
        <f>IF(Table2[[#This Row],[LgWin]]="Y",1,0)</f>
        <v>0</v>
      </c>
      <c r="R2765" t="s">
        <v>51</v>
      </c>
      <c r="S2765">
        <f>IF(Table2[[#This Row],[WSWin]]="Y",1,0)</f>
        <v>0</v>
      </c>
      <c r="T2765">
        <v>629</v>
      </c>
      <c r="U2765">
        <v>5472</v>
      </c>
      <c r="V2765">
        <v>1306</v>
      </c>
      <c r="W2765">
        <v>275</v>
      </c>
      <c r="X2765">
        <v>19</v>
      </c>
      <c r="Y2765">
        <v>125</v>
      </c>
      <c r="Z2765">
        <v>516</v>
      </c>
      <c r="AA2765">
        <v>1264</v>
      </c>
      <c r="AB2765">
        <v>101</v>
      </c>
      <c r="AC2765">
        <v>34</v>
      </c>
      <c r="AD2765">
        <v>54</v>
      </c>
      <c r="AE2765">
        <v>44</v>
      </c>
      <c r="AF2765">
        <v>618</v>
      </c>
      <c r="AG2765">
        <v>568</v>
      </c>
      <c r="AH2765">
        <v>3.49</v>
      </c>
      <c r="AI2765">
        <v>1</v>
      </c>
      <c r="AJ2765">
        <v>11</v>
      </c>
      <c r="AK2765">
        <v>42</v>
      </c>
      <c r="AL2765">
        <v>4391</v>
      </c>
      <c r="AM2765">
        <v>1370</v>
      </c>
      <c r="AN2765">
        <v>141</v>
      </c>
      <c r="AO2765">
        <v>509</v>
      </c>
      <c r="AP2765">
        <v>1303</v>
      </c>
      <c r="AQ2765">
        <v>104</v>
      </c>
      <c r="AR2765">
        <v>158</v>
      </c>
      <c r="AS2765">
        <v>0.98299999999999998</v>
      </c>
      <c r="AT2765" t="s">
        <v>534</v>
      </c>
      <c r="AU2765" t="s">
        <v>639</v>
      </c>
      <c r="AV2765">
        <v>2148808</v>
      </c>
      <c r="AW2765">
        <v>94</v>
      </c>
      <c r="AX2765">
        <v>95</v>
      </c>
      <c r="AY2765" t="s">
        <v>533</v>
      </c>
      <c r="AZ2765" t="s">
        <v>532</v>
      </c>
      <c r="BA2765" t="s">
        <v>532</v>
      </c>
    </row>
    <row r="2766" spans="1:53" x14ac:dyDescent="0.55000000000000004">
      <c r="A2766">
        <v>2014</v>
      </c>
      <c r="B2766" t="b">
        <f>IF(Table2[[#This Row],[yearID]]&gt;=1903,TRUE,FALSE)</f>
        <v>1</v>
      </c>
      <c r="C2766" t="b">
        <f>IF(Table2[[#This Row],[yearID]]&gt;=1973,TRUE,FALSE)</f>
        <v>1</v>
      </c>
      <c r="D2766" t="s">
        <v>410</v>
      </c>
      <c r="E2766" t="s">
        <v>423</v>
      </c>
      <c r="F2766" t="s">
        <v>423</v>
      </c>
      <c r="G2766" t="str">
        <f>VLOOKUP(Table2[[#This Row],[franchID]],TeamsFranchises!$A$1:$D$121,2,FALSE)</f>
        <v>Oakland Athletics</v>
      </c>
      <c r="H2766" t="s">
        <v>8</v>
      </c>
      <c r="I2766">
        <v>2</v>
      </c>
      <c r="J2766">
        <v>162</v>
      </c>
      <c r="K2766">
        <v>81</v>
      </c>
      <c r="L2766">
        <v>88</v>
      </c>
      <c r="M2766">
        <v>74</v>
      </c>
      <c r="N2766" t="s">
        <v>51</v>
      </c>
      <c r="O2766" t="s">
        <v>76</v>
      </c>
      <c r="P2766" t="s">
        <v>51</v>
      </c>
      <c r="Q2766">
        <f>IF(Table2[[#This Row],[LgWin]]="Y",1,0)</f>
        <v>0</v>
      </c>
      <c r="R2766" t="s">
        <v>51</v>
      </c>
      <c r="S2766">
        <f>IF(Table2[[#This Row],[WSWin]]="Y",1,0)</f>
        <v>0</v>
      </c>
      <c r="T2766">
        <v>729</v>
      </c>
      <c r="U2766">
        <v>5545</v>
      </c>
      <c r="V2766">
        <v>1354</v>
      </c>
      <c r="W2766">
        <v>253</v>
      </c>
      <c r="X2766">
        <v>33</v>
      </c>
      <c r="Y2766">
        <v>146</v>
      </c>
      <c r="Z2766">
        <v>586</v>
      </c>
      <c r="AA2766">
        <v>1104</v>
      </c>
      <c r="AB2766">
        <v>83</v>
      </c>
      <c r="AC2766">
        <v>20</v>
      </c>
      <c r="AD2766">
        <v>49</v>
      </c>
      <c r="AE2766">
        <v>43</v>
      </c>
      <c r="AF2766">
        <v>572</v>
      </c>
      <c r="AG2766">
        <v>524</v>
      </c>
      <c r="AH2766">
        <v>3.22</v>
      </c>
      <c r="AI2766">
        <v>7</v>
      </c>
      <c r="AJ2766">
        <v>13</v>
      </c>
      <c r="AK2766">
        <v>31</v>
      </c>
      <c r="AL2766">
        <v>4390</v>
      </c>
      <c r="AM2766">
        <v>1269</v>
      </c>
      <c r="AN2766">
        <v>147</v>
      </c>
      <c r="AO2766">
        <v>406</v>
      </c>
      <c r="AP2766">
        <v>1244</v>
      </c>
      <c r="AQ2766">
        <v>111</v>
      </c>
      <c r="AR2766">
        <v>150</v>
      </c>
      <c r="AS2766">
        <v>0.98199999999999998</v>
      </c>
      <c r="AT2766" t="s">
        <v>546</v>
      </c>
      <c r="AU2766" t="s">
        <v>648</v>
      </c>
      <c r="AV2766">
        <v>2003628</v>
      </c>
      <c r="AW2766">
        <v>99</v>
      </c>
      <c r="AX2766">
        <v>97</v>
      </c>
      <c r="AY2766" t="s">
        <v>423</v>
      </c>
      <c r="AZ2766" t="s">
        <v>423</v>
      </c>
      <c r="BA2766" t="s">
        <v>423</v>
      </c>
    </row>
    <row r="2767" spans="1:53" x14ac:dyDescent="0.55000000000000004">
      <c r="A2767">
        <v>2014</v>
      </c>
      <c r="B2767" t="b">
        <f>IF(Table2[[#This Row],[yearID]]&gt;=1903,TRUE,FALSE)</f>
        <v>1</v>
      </c>
      <c r="C2767" t="b">
        <f>IF(Table2[[#This Row],[yearID]]&gt;=1973,TRUE,FALSE)</f>
        <v>1</v>
      </c>
      <c r="D2767" t="s">
        <v>157</v>
      </c>
      <c r="E2767" t="s">
        <v>122</v>
      </c>
      <c r="F2767" t="s">
        <v>122</v>
      </c>
      <c r="G2767" t="str">
        <f>VLOOKUP(Table2[[#This Row],[franchID]],TeamsFranchises!$A$1:$D$121,2,FALSE)</f>
        <v>Philadelphia Phillies</v>
      </c>
      <c r="H2767" t="s">
        <v>37</v>
      </c>
      <c r="I2767">
        <v>5</v>
      </c>
      <c r="J2767">
        <v>162</v>
      </c>
      <c r="K2767">
        <v>81</v>
      </c>
      <c r="L2767">
        <v>73</v>
      </c>
      <c r="M2767">
        <v>89</v>
      </c>
      <c r="N2767" t="s">
        <v>51</v>
      </c>
      <c r="O2767" t="s">
        <v>51</v>
      </c>
      <c r="P2767" t="s">
        <v>51</v>
      </c>
      <c r="Q2767">
        <f>IF(Table2[[#This Row],[LgWin]]="Y",1,0)</f>
        <v>0</v>
      </c>
      <c r="R2767" t="s">
        <v>51</v>
      </c>
      <c r="S2767">
        <f>IF(Table2[[#This Row],[WSWin]]="Y",1,0)</f>
        <v>0</v>
      </c>
      <c r="T2767">
        <v>619</v>
      </c>
      <c r="U2767">
        <v>5603</v>
      </c>
      <c r="V2767">
        <v>1356</v>
      </c>
      <c r="W2767">
        <v>251</v>
      </c>
      <c r="X2767">
        <v>27</v>
      </c>
      <c r="Y2767">
        <v>125</v>
      </c>
      <c r="Z2767">
        <v>443</v>
      </c>
      <c r="AA2767">
        <v>1306</v>
      </c>
      <c r="AB2767">
        <v>109</v>
      </c>
      <c r="AC2767">
        <v>26</v>
      </c>
      <c r="AD2767">
        <v>55</v>
      </c>
      <c r="AE2767">
        <v>37</v>
      </c>
      <c r="AF2767">
        <v>687</v>
      </c>
      <c r="AG2767">
        <v>619</v>
      </c>
      <c r="AH2767">
        <v>3.79</v>
      </c>
      <c r="AI2767">
        <v>2</v>
      </c>
      <c r="AJ2767">
        <v>12</v>
      </c>
      <c r="AK2767">
        <v>40</v>
      </c>
      <c r="AL2767">
        <v>4405</v>
      </c>
      <c r="AM2767">
        <v>1396</v>
      </c>
      <c r="AN2767">
        <v>134</v>
      </c>
      <c r="AO2767">
        <v>521</v>
      </c>
      <c r="AP2767">
        <v>1255</v>
      </c>
      <c r="AQ2767">
        <v>83</v>
      </c>
      <c r="AR2767">
        <v>133</v>
      </c>
      <c r="AS2767">
        <v>0.98699999999999999</v>
      </c>
      <c r="AT2767" t="s">
        <v>358</v>
      </c>
      <c r="AU2767" t="s">
        <v>622</v>
      </c>
      <c r="AV2767">
        <v>2423852</v>
      </c>
      <c r="AW2767">
        <v>100</v>
      </c>
      <c r="AX2767">
        <v>101</v>
      </c>
      <c r="AY2767" t="s">
        <v>122</v>
      </c>
      <c r="AZ2767" t="s">
        <v>122</v>
      </c>
      <c r="BA2767" t="s">
        <v>122</v>
      </c>
    </row>
    <row r="2768" spans="1:53" x14ac:dyDescent="0.55000000000000004">
      <c r="A2768">
        <v>2014</v>
      </c>
      <c r="B2768" t="b">
        <f>IF(Table2[[#This Row],[yearID]]&gt;=1903,TRUE,FALSE)</f>
        <v>1</v>
      </c>
      <c r="C2768" t="b">
        <f>IF(Table2[[#This Row],[yearID]]&gt;=1973,TRUE,FALSE)</f>
        <v>1</v>
      </c>
      <c r="D2768" t="s">
        <v>157</v>
      </c>
      <c r="E2768" t="s">
        <v>229</v>
      </c>
      <c r="F2768" t="s">
        <v>229</v>
      </c>
      <c r="G2768" t="str">
        <f>VLOOKUP(Table2[[#This Row],[franchID]],TeamsFranchises!$A$1:$D$121,2,FALSE)</f>
        <v>Pittsburgh Pirates</v>
      </c>
      <c r="H2768" t="s">
        <v>591</v>
      </c>
      <c r="I2768">
        <v>2</v>
      </c>
      <c r="J2768">
        <v>162</v>
      </c>
      <c r="K2768">
        <v>81</v>
      </c>
      <c r="L2768">
        <v>88</v>
      </c>
      <c r="M2768">
        <v>74</v>
      </c>
      <c r="N2768" t="s">
        <v>51</v>
      </c>
      <c r="O2768" t="s">
        <v>76</v>
      </c>
      <c r="P2768" t="s">
        <v>51</v>
      </c>
      <c r="Q2768">
        <f>IF(Table2[[#This Row],[LgWin]]="Y",1,0)</f>
        <v>0</v>
      </c>
      <c r="R2768" t="s">
        <v>51</v>
      </c>
      <c r="S2768">
        <f>IF(Table2[[#This Row],[WSWin]]="Y",1,0)</f>
        <v>0</v>
      </c>
      <c r="T2768">
        <v>682</v>
      </c>
      <c r="U2768">
        <v>5536</v>
      </c>
      <c r="V2768">
        <v>1436</v>
      </c>
      <c r="W2768">
        <v>275</v>
      </c>
      <c r="X2768">
        <v>30</v>
      </c>
      <c r="Y2768">
        <v>156</v>
      </c>
      <c r="Z2768">
        <v>520</v>
      </c>
      <c r="AA2768">
        <v>1244</v>
      </c>
      <c r="AB2768">
        <v>104</v>
      </c>
      <c r="AC2768">
        <v>47</v>
      </c>
      <c r="AD2768">
        <v>78</v>
      </c>
      <c r="AE2768">
        <v>35</v>
      </c>
      <c r="AF2768">
        <v>631</v>
      </c>
      <c r="AG2768">
        <v>562</v>
      </c>
      <c r="AH2768">
        <v>3.47</v>
      </c>
      <c r="AI2768">
        <v>2</v>
      </c>
      <c r="AJ2768">
        <v>7</v>
      </c>
      <c r="AK2768">
        <v>48</v>
      </c>
      <c r="AL2768">
        <v>4369</v>
      </c>
      <c r="AM2768">
        <v>1341</v>
      </c>
      <c r="AN2768">
        <v>128</v>
      </c>
      <c r="AO2768">
        <v>499</v>
      </c>
      <c r="AP2768">
        <v>1228</v>
      </c>
      <c r="AQ2768">
        <v>109</v>
      </c>
      <c r="AR2768">
        <v>148</v>
      </c>
      <c r="AS2768">
        <v>0.98299999999999998</v>
      </c>
      <c r="AT2768" t="s">
        <v>390</v>
      </c>
      <c r="AU2768" t="s">
        <v>615</v>
      </c>
      <c r="AV2768">
        <v>2442564</v>
      </c>
      <c r="AW2768">
        <v>98</v>
      </c>
      <c r="AX2768">
        <v>97</v>
      </c>
      <c r="AY2768" t="s">
        <v>229</v>
      </c>
      <c r="AZ2768" t="s">
        <v>229</v>
      </c>
      <c r="BA2768" t="s">
        <v>229</v>
      </c>
    </row>
    <row r="2769" spans="1:53" x14ac:dyDescent="0.55000000000000004">
      <c r="A2769">
        <v>2014</v>
      </c>
      <c r="B2769" t="b">
        <f>IF(Table2[[#This Row],[yearID]]&gt;=1903,TRUE,FALSE)</f>
        <v>1</v>
      </c>
      <c r="C2769" t="b">
        <f>IF(Table2[[#This Row],[yearID]]&gt;=1973,TRUE,FALSE)</f>
        <v>1</v>
      </c>
      <c r="D2769" t="s">
        <v>157</v>
      </c>
      <c r="E2769" t="s">
        <v>554</v>
      </c>
      <c r="F2769" t="s">
        <v>555</v>
      </c>
      <c r="G2769" t="str">
        <f>VLOOKUP(Table2[[#This Row],[franchID]],TeamsFranchises!$A$1:$D$121,2,FALSE)</f>
        <v>San Diego Padres</v>
      </c>
      <c r="H2769" t="s">
        <v>8</v>
      </c>
      <c r="I2769">
        <v>3</v>
      </c>
      <c r="J2769">
        <v>162</v>
      </c>
      <c r="K2769">
        <v>81</v>
      </c>
      <c r="L2769">
        <v>77</v>
      </c>
      <c r="M2769">
        <v>85</v>
      </c>
      <c r="N2769" t="s">
        <v>51</v>
      </c>
      <c r="O2769" t="s">
        <v>51</v>
      </c>
      <c r="P2769" t="s">
        <v>51</v>
      </c>
      <c r="Q2769">
        <f>IF(Table2[[#This Row],[LgWin]]="Y",1,0)</f>
        <v>0</v>
      </c>
      <c r="R2769" t="s">
        <v>51</v>
      </c>
      <c r="S2769">
        <f>IF(Table2[[#This Row],[WSWin]]="Y",1,0)</f>
        <v>0</v>
      </c>
      <c r="T2769">
        <v>535</v>
      </c>
      <c r="U2769">
        <v>5294</v>
      </c>
      <c r="V2769">
        <v>1199</v>
      </c>
      <c r="W2769">
        <v>224</v>
      </c>
      <c r="X2769">
        <v>30</v>
      </c>
      <c r="Y2769">
        <v>109</v>
      </c>
      <c r="Z2769">
        <v>468</v>
      </c>
      <c r="AA2769">
        <v>1294</v>
      </c>
      <c r="AB2769">
        <v>91</v>
      </c>
      <c r="AC2769">
        <v>34</v>
      </c>
      <c r="AD2769">
        <v>41</v>
      </c>
      <c r="AE2769">
        <v>45</v>
      </c>
      <c r="AF2769">
        <v>577</v>
      </c>
      <c r="AG2769">
        <v>523</v>
      </c>
      <c r="AH2769">
        <v>3.27</v>
      </c>
      <c r="AI2769">
        <v>4</v>
      </c>
      <c r="AJ2769">
        <v>10</v>
      </c>
      <c r="AK2769">
        <v>41</v>
      </c>
      <c r="AL2769">
        <v>4316</v>
      </c>
      <c r="AM2769">
        <v>1300</v>
      </c>
      <c r="AN2769">
        <v>117</v>
      </c>
      <c r="AO2769">
        <v>462</v>
      </c>
      <c r="AP2769">
        <v>1284</v>
      </c>
      <c r="AQ2769">
        <v>101</v>
      </c>
      <c r="AR2769">
        <v>124</v>
      </c>
      <c r="AS2769">
        <v>0.98299999999999998</v>
      </c>
      <c r="AT2769" t="s">
        <v>556</v>
      </c>
      <c r="AU2769" t="s">
        <v>623</v>
      </c>
      <c r="AV2769">
        <v>2195373</v>
      </c>
      <c r="AW2769">
        <v>91</v>
      </c>
      <c r="AX2769">
        <v>91</v>
      </c>
      <c r="AY2769" t="s">
        <v>555</v>
      </c>
      <c r="AZ2769" t="s">
        <v>554</v>
      </c>
      <c r="BA2769" t="s">
        <v>554</v>
      </c>
    </row>
    <row r="2770" spans="1:53" x14ac:dyDescent="0.55000000000000004">
      <c r="A2770">
        <v>2014</v>
      </c>
      <c r="B2770" t="b">
        <f>IF(Table2[[#This Row],[yearID]]&gt;=1903,TRUE,FALSE)</f>
        <v>1</v>
      </c>
      <c r="C2770" t="b">
        <f>IF(Table2[[#This Row],[yearID]]&gt;=1973,TRUE,FALSE)</f>
        <v>1</v>
      </c>
      <c r="D2770" t="s">
        <v>410</v>
      </c>
      <c r="E2770" t="s">
        <v>573</v>
      </c>
      <c r="F2770" t="s">
        <v>573</v>
      </c>
      <c r="G2770" t="str">
        <f>VLOOKUP(Table2[[#This Row],[franchID]],TeamsFranchises!$A$1:$D$121,2,FALSE)</f>
        <v>Seattle Mariners</v>
      </c>
      <c r="H2770" t="s">
        <v>8</v>
      </c>
      <c r="I2770">
        <v>3</v>
      </c>
      <c r="J2770">
        <v>162</v>
      </c>
      <c r="K2770">
        <v>81</v>
      </c>
      <c r="L2770">
        <v>87</v>
      </c>
      <c r="M2770">
        <v>75</v>
      </c>
      <c r="N2770" t="s">
        <v>51</v>
      </c>
      <c r="O2770" t="s">
        <v>51</v>
      </c>
      <c r="P2770" t="s">
        <v>51</v>
      </c>
      <c r="Q2770">
        <f>IF(Table2[[#This Row],[LgWin]]="Y",1,0)</f>
        <v>0</v>
      </c>
      <c r="R2770" t="s">
        <v>51</v>
      </c>
      <c r="S2770">
        <f>IF(Table2[[#This Row],[WSWin]]="Y",1,0)</f>
        <v>0</v>
      </c>
      <c r="T2770">
        <v>634</v>
      </c>
      <c r="U2770">
        <v>5450</v>
      </c>
      <c r="V2770">
        <v>1328</v>
      </c>
      <c r="W2770">
        <v>247</v>
      </c>
      <c r="X2770">
        <v>32</v>
      </c>
      <c r="Y2770">
        <v>136</v>
      </c>
      <c r="Z2770">
        <v>396</v>
      </c>
      <c r="AA2770">
        <v>1232</v>
      </c>
      <c r="AB2770">
        <v>96</v>
      </c>
      <c r="AC2770">
        <v>42</v>
      </c>
      <c r="AD2770">
        <v>60</v>
      </c>
      <c r="AE2770">
        <v>34</v>
      </c>
      <c r="AF2770">
        <v>554</v>
      </c>
      <c r="AG2770">
        <v>512</v>
      </c>
      <c r="AH2770">
        <v>3.17</v>
      </c>
      <c r="AI2770">
        <v>2</v>
      </c>
      <c r="AJ2770">
        <v>9</v>
      </c>
      <c r="AK2770">
        <v>51</v>
      </c>
      <c r="AL2770">
        <v>4356</v>
      </c>
      <c r="AM2770">
        <v>1240</v>
      </c>
      <c r="AN2770">
        <v>137</v>
      </c>
      <c r="AO2770">
        <v>463</v>
      </c>
      <c r="AP2770">
        <v>1317</v>
      </c>
      <c r="AQ2770">
        <v>82</v>
      </c>
      <c r="AR2770">
        <v>139</v>
      </c>
      <c r="AS2770">
        <v>0.98599999999999999</v>
      </c>
      <c r="AT2770" t="s">
        <v>574</v>
      </c>
      <c r="AU2770" t="s">
        <v>612</v>
      </c>
      <c r="AV2770">
        <v>2064334</v>
      </c>
      <c r="AW2770">
        <v>95</v>
      </c>
      <c r="AX2770">
        <v>95</v>
      </c>
      <c r="AY2770" t="s">
        <v>573</v>
      </c>
      <c r="AZ2770" t="s">
        <v>573</v>
      </c>
      <c r="BA2770" t="s">
        <v>573</v>
      </c>
    </row>
    <row r="2771" spans="1:53" x14ac:dyDescent="0.55000000000000004">
      <c r="A2771">
        <v>2014</v>
      </c>
      <c r="B2771" t="b">
        <f>IF(Table2[[#This Row],[yearID]]&gt;=1903,TRUE,FALSE)</f>
        <v>1</v>
      </c>
      <c r="C2771" t="b">
        <f>IF(Table2[[#This Row],[yearID]]&gt;=1973,TRUE,FALSE)</f>
        <v>1</v>
      </c>
      <c r="D2771" t="s">
        <v>157</v>
      </c>
      <c r="E2771" t="s">
        <v>514</v>
      </c>
      <c r="F2771" t="s">
        <v>243</v>
      </c>
      <c r="G2771" t="str">
        <f>VLOOKUP(Table2[[#This Row],[franchID]],TeamsFranchises!$A$1:$D$121,2,FALSE)</f>
        <v>San Francisco Giants</v>
      </c>
      <c r="H2771" t="s">
        <v>8</v>
      </c>
      <c r="I2771">
        <v>2</v>
      </c>
      <c r="J2771">
        <v>162</v>
      </c>
      <c r="K2771">
        <v>81</v>
      </c>
      <c r="L2771">
        <v>88</v>
      </c>
      <c r="M2771">
        <v>74</v>
      </c>
      <c r="N2771" t="s">
        <v>51</v>
      </c>
      <c r="O2771" t="s">
        <v>76</v>
      </c>
      <c r="P2771" t="s">
        <v>76</v>
      </c>
      <c r="Q2771">
        <f>IF(Table2[[#This Row],[LgWin]]="Y",1,0)</f>
        <v>1</v>
      </c>
      <c r="R2771" t="s">
        <v>76</v>
      </c>
      <c r="S2771">
        <f>IF(Table2[[#This Row],[WSWin]]="Y",1,0)</f>
        <v>1</v>
      </c>
      <c r="T2771">
        <v>665</v>
      </c>
      <c r="U2771">
        <v>5523</v>
      </c>
      <c r="V2771">
        <v>1407</v>
      </c>
      <c r="W2771">
        <v>257</v>
      </c>
      <c r="X2771">
        <v>42</v>
      </c>
      <c r="Y2771">
        <v>132</v>
      </c>
      <c r="Z2771">
        <v>427</v>
      </c>
      <c r="AA2771">
        <v>1245</v>
      </c>
      <c r="AB2771">
        <v>56</v>
      </c>
      <c r="AC2771">
        <v>27</v>
      </c>
      <c r="AD2771">
        <v>43</v>
      </c>
      <c r="AE2771">
        <v>49</v>
      </c>
      <c r="AF2771">
        <v>614</v>
      </c>
      <c r="AG2771">
        <v>564</v>
      </c>
      <c r="AH2771">
        <v>3.5</v>
      </c>
      <c r="AI2771">
        <v>8</v>
      </c>
      <c r="AJ2771">
        <v>12</v>
      </c>
      <c r="AK2771">
        <v>46</v>
      </c>
      <c r="AL2771">
        <v>4347</v>
      </c>
      <c r="AM2771">
        <v>1305</v>
      </c>
      <c r="AN2771">
        <v>133</v>
      </c>
      <c r="AO2771">
        <v>389</v>
      </c>
      <c r="AP2771">
        <v>1211</v>
      </c>
      <c r="AQ2771">
        <v>100</v>
      </c>
      <c r="AR2771">
        <v>155</v>
      </c>
      <c r="AS2771">
        <v>0.98399999999999999</v>
      </c>
      <c r="AT2771" t="s">
        <v>515</v>
      </c>
      <c r="AU2771" t="s">
        <v>632</v>
      </c>
      <c r="AV2771">
        <v>3368697</v>
      </c>
      <c r="AW2771">
        <v>95</v>
      </c>
      <c r="AX2771">
        <v>95</v>
      </c>
      <c r="AY2771" t="s">
        <v>243</v>
      </c>
      <c r="AZ2771" t="s">
        <v>514</v>
      </c>
      <c r="BA2771" t="s">
        <v>514</v>
      </c>
    </row>
    <row r="2772" spans="1:53" x14ac:dyDescent="0.55000000000000004">
      <c r="A2772">
        <v>2014</v>
      </c>
      <c r="B2772" t="b">
        <f>IF(Table2[[#This Row],[yearID]]&gt;=1903,TRUE,FALSE)</f>
        <v>1</v>
      </c>
      <c r="C2772" t="b">
        <f>IF(Table2[[#This Row],[yearID]]&gt;=1973,TRUE,FALSE)</f>
        <v>1</v>
      </c>
      <c r="D2772" t="s">
        <v>157</v>
      </c>
      <c r="E2772" t="s">
        <v>396</v>
      </c>
      <c r="F2772" t="s">
        <v>154</v>
      </c>
      <c r="G2772" t="str">
        <f>VLOOKUP(Table2[[#This Row],[franchID]],TeamsFranchises!$A$1:$D$121,2,FALSE)</f>
        <v>St. Louis Cardinals</v>
      </c>
      <c r="H2772" t="s">
        <v>591</v>
      </c>
      <c r="I2772">
        <v>1</v>
      </c>
      <c r="J2772">
        <v>162</v>
      </c>
      <c r="K2772">
        <v>81</v>
      </c>
      <c r="L2772">
        <v>90</v>
      </c>
      <c r="M2772">
        <v>72</v>
      </c>
      <c r="N2772" t="s">
        <v>76</v>
      </c>
      <c r="O2772" t="s">
        <v>51</v>
      </c>
      <c r="P2772" t="s">
        <v>51</v>
      </c>
      <c r="Q2772">
        <f>IF(Table2[[#This Row],[LgWin]]="Y",1,0)</f>
        <v>0</v>
      </c>
      <c r="R2772" t="s">
        <v>51</v>
      </c>
      <c r="S2772">
        <f>IF(Table2[[#This Row],[WSWin]]="Y",1,0)</f>
        <v>0</v>
      </c>
      <c r="T2772">
        <v>619</v>
      </c>
      <c r="U2772">
        <v>5426</v>
      </c>
      <c r="V2772">
        <v>1371</v>
      </c>
      <c r="W2772">
        <v>275</v>
      </c>
      <c r="X2772">
        <v>21</v>
      </c>
      <c r="Y2772">
        <v>105</v>
      </c>
      <c r="Z2772">
        <v>471</v>
      </c>
      <c r="AA2772">
        <v>1133</v>
      </c>
      <c r="AB2772">
        <v>57</v>
      </c>
      <c r="AC2772">
        <v>32</v>
      </c>
      <c r="AD2772">
        <v>86</v>
      </c>
      <c r="AE2772">
        <v>39</v>
      </c>
      <c r="AF2772">
        <v>603</v>
      </c>
      <c r="AG2772">
        <v>564</v>
      </c>
      <c r="AH2772">
        <v>3.5</v>
      </c>
      <c r="AI2772">
        <v>8</v>
      </c>
      <c r="AJ2772">
        <v>23</v>
      </c>
      <c r="AK2772">
        <v>55</v>
      </c>
      <c r="AL2772">
        <v>4346</v>
      </c>
      <c r="AM2772">
        <v>1321</v>
      </c>
      <c r="AN2772">
        <v>123</v>
      </c>
      <c r="AO2772">
        <v>470</v>
      </c>
      <c r="AP2772">
        <v>1221</v>
      </c>
      <c r="AQ2772">
        <v>88</v>
      </c>
      <c r="AR2772">
        <v>145</v>
      </c>
      <c r="AS2772">
        <v>0.98499999999999999</v>
      </c>
      <c r="AT2772" t="s">
        <v>409</v>
      </c>
      <c r="AU2772" t="s">
        <v>633</v>
      </c>
      <c r="AV2772">
        <v>3540649</v>
      </c>
      <c r="AW2772">
        <v>101</v>
      </c>
      <c r="AX2772">
        <v>100</v>
      </c>
      <c r="AY2772" t="s">
        <v>154</v>
      </c>
      <c r="AZ2772" t="s">
        <v>396</v>
      </c>
      <c r="BA2772" t="s">
        <v>396</v>
      </c>
    </row>
    <row r="2773" spans="1:53" x14ac:dyDescent="0.55000000000000004">
      <c r="A2773">
        <v>2014</v>
      </c>
      <c r="B2773" t="b">
        <f>IF(Table2[[#This Row],[yearID]]&gt;=1903,TRUE,FALSE)</f>
        <v>1</v>
      </c>
      <c r="C2773" t="b">
        <f>IF(Table2[[#This Row],[yearID]]&gt;=1973,TRUE,FALSE)</f>
        <v>1</v>
      </c>
      <c r="D2773" t="s">
        <v>410</v>
      </c>
      <c r="E2773" t="s">
        <v>604</v>
      </c>
      <c r="F2773" t="s">
        <v>605</v>
      </c>
      <c r="G2773" t="str">
        <f>VLOOKUP(Table2[[#This Row],[franchID]],TeamsFranchises!$A$1:$D$121,2,FALSE)</f>
        <v>Tampa Bay Rays</v>
      </c>
      <c r="H2773" t="s">
        <v>37</v>
      </c>
      <c r="I2773">
        <v>4</v>
      </c>
      <c r="J2773">
        <v>162</v>
      </c>
      <c r="K2773">
        <v>81</v>
      </c>
      <c r="L2773">
        <v>77</v>
      </c>
      <c r="M2773">
        <v>85</v>
      </c>
      <c r="N2773" t="s">
        <v>51</v>
      </c>
      <c r="O2773" t="s">
        <v>51</v>
      </c>
      <c r="P2773" t="s">
        <v>51</v>
      </c>
      <c r="Q2773">
        <f>IF(Table2[[#This Row],[LgWin]]="Y",1,0)</f>
        <v>0</v>
      </c>
      <c r="R2773" t="s">
        <v>51</v>
      </c>
      <c r="S2773">
        <f>IF(Table2[[#This Row],[WSWin]]="Y",1,0)</f>
        <v>0</v>
      </c>
      <c r="T2773">
        <v>612</v>
      </c>
      <c r="U2773">
        <v>5516</v>
      </c>
      <c r="V2773">
        <v>1361</v>
      </c>
      <c r="W2773">
        <v>263</v>
      </c>
      <c r="X2773">
        <v>24</v>
      </c>
      <c r="Y2773">
        <v>117</v>
      </c>
      <c r="Z2773">
        <v>527</v>
      </c>
      <c r="AA2773">
        <v>1124</v>
      </c>
      <c r="AB2773">
        <v>63</v>
      </c>
      <c r="AC2773">
        <v>27</v>
      </c>
      <c r="AD2773">
        <v>66</v>
      </c>
      <c r="AE2773">
        <v>53</v>
      </c>
      <c r="AF2773">
        <v>625</v>
      </c>
      <c r="AG2773">
        <v>579</v>
      </c>
      <c r="AH2773">
        <v>3.56</v>
      </c>
      <c r="AI2773">
        <v>3</v>
      </c>
      <c r="AJ2773">
        <v>22</v>
      </c>
      <c r="AK2773">
        <v>37</v>
      </c>
      <c r="AL2773">
        <v>4391</v>
      </c>
      <c r="AM2773">
        <v>1292</v>
      </c>
      <c r="AN2773">
        <v>145</v>
      </c>
      <c r="AO2773">
        <v>482</v>
      </c>
      <c r="AP2773">
        <v>1437</v>
      </c>
      <c r="AQ2773">
        <v>88</v>
      </c>
      <c r="AR2773">
        <v>96</v>
      </c>
      <c r="AS2773">
        <v>0.98499999999999999</v>
      </c>
      <c r="AT2773" t="s">
        <v>635</v>
      </c>
      <c r="AU2773" t="s">
        <v>607</v>
      </c>
      <c r="AV2773">
        <v>1446464</v>
      </c>
      <c r="AW2773">
        <v>97</v>
      </c>
      <c r="AX2773">
        <v>97</v>
      </c>
      <c r="AY2773" t="s">
        <v>636</v>
      </c>
      <c r="AZ2773" t="s">
        <v>604</v>
      </c>
      <c r="BA2773" t="s">
        <v>604</v>
      </c>
    </row>
    <row r="2774" spans="1:53" x14ac:dyDescent="0.55000000000000004">
      <c r="A2774">
        <v>2014</v>
      </c>
      <c r="B2774" t="b">
        <f>IF(Table2[[#This Row],[yearID]]&gt;=1903,TRUE,FALSE)</f>
        <v>1</v>
      </c>
      <c r="C2774" t="b">
        <f>IF(Table2[[#This Row],[yearID]]&gt;=1973,TRUE,FALSE)</f>
        <v>1</v>
      </c>
      <c r="D2774" t="s">
        <v>410</v>
      </c>
      <c r="E2774" t="s">
        <v>526</v>
      </c>
      <c r="F2774" t="s">
        <v>526</v>
      </c>
      <c r="G2774" t="str">
        <f>VLOOKUP(Table2[[#This Row],[franchID]],TeamsFranchises!$A$1:$D$121,2,FALSE)</f>
        <v>Texas Rangers</v>
      </c>
      <c r="H2774" t="s">
        <v>8</v>
      </c>
      <c r="I2774">
        <v>5</v>
      </c>
      <c r="J2774">
        <v>162</v>
      </c>
      <c r="K2774">
        <v>81</v>
      </c>
      <c r="L2774">
        <v>67</v>
      </c>
      <c r="M2774">
        <v>95</v>
      </c>
      <c r="N2774" t="s">
        <v>51</v>
      </c>
      <c r="O2774" t="s">
        <v>51</v>
      </c>
      <c r="P2774" t="s">
        <v>51</v>
      </c>
      <c r="Q2774">
        <f>IF(Table2[[#This Row],[LgWin]]="Y",1,0)</f>
        <v>0</v>
      </c>
      <c r="R2774" t="s">
        <v>51</v>
      </c>
      <c r="S2774">
        <f>IF(Table2[[#This Row],[WSWin]]="Y",1,0)</f>
        <v>0</v>
      </c>
      <c r="T2774">
        <v>637</v>
      </c>
      <c r="U2774">
        <v>5460</v>
      </c>
      <c r="V2774">
        <v>1400</v>
      </c>
      <c r="W2774">
        <v>260</v>
      </c>
      <c r="X2774">
        <v>28</v>
      </c>
      <c r="Y2774">
        <v>111</v>
      </c>
      <c r="Z2774">
        <v>417</v>
      </c>
      <c r="AA2774">
        <v>1162</v>
      </c>
      <c r="AB2774">
        <v>105</v>
      </c>
      <c r="AC2774">
        <v>59</v>
      </c>
      <c r="AD2774">
        <v>61</v>
      </c>
      <c r="AE2774">
        <v>45</v>
      </c>
      <c r="AF2774">
        <v>773</v>
      </c>
      <c r="AG2774">
        <v>711</v>
      </c>
      <c r="AH2774">
        <v>4.49</v>
      </c>
      <c r="AI2774">
        <v>6</v>
      </c>
      <c r="AJ2774">
        <v>17</v>
      </c>
      <c r="AK2774">
        <v>33</v>
      </c>
      <c r="AL2774">
        <v>4279</v>
      </c>
      <c r="AM2774">
        <v>1510</v>
      </c>
      <c r="AN2774">
        <v>160</v>
      </c>
      <c r="AO2774">
        <v>505</v>
      </c>
      <c r="AP2774">
        <v>1110</v>
      </c>
      <c r="AQ2774">
        <v>106</v>
      </c>
      <c r="AR2774">
        <v>155</v>
      </c>
      <c r="AS2774">
        <v>0.98199999999999998</v>
      </c>
      <c r="AT2774" t="s">
        <v>568</v>
      </c>
      <c r="AU2774" t="s">
        <v>634</v>
      </c>
      <c r="AV2774">
        <v>2718733</v>
      </c>
      <c r="AW2774">
        <v>101</v>
      </c>
      <c r="AX2774">
        <v>101</v>
      </c>
      <c r="AY2774" t="s">
        <v>526</v>
      </c>
      <c r="AZ2774" t="s">
        <v>526</v>
      </c>
      <c r="BA2774" t="s">
        <v>526</v>
      </c>
    </row>
    <row r="2775" spans="1:53" x14ac:dyDescent="0.55000000000000004">
      <c r="A2775">
        <v>2014</v>
      </c>
      <c r="B2775" t="b">
        <f>IF(Table2[[#This Row],[yearID]]&gt;=1903,TRUE,FALSE)</f>
        <v>1</v>
      </c>
      <c r="C2775" t="b">
        <f>IF(Table2[[#This Row],[yearID]]&gt;=1973,TRUE,FALSE)</f>
        <v>1</v>
      </c>
      <c r="D2775" t="s">
        <v>410</v>
      </c>
      <c r="E2775" t="s">
        <v>576</v>
      </c>
      <c r="F2775" t="s">
        <v>576</v>
      </c>
      <c r="G2775" t="str">
        <f>VLOOKUP(Table2[[#This Row],[franchID]],TeamsFranchises!$A$1:$D$121,2,FALSE)</f>
        <v>Toronto Blue Jays</v>
      </c>
      <c r="H2775" t="s">
        <v>37</v>
      </c>
      <c r="I2775">
        <v>3</v>
      </c>
      <c r="J2775">
        <v>162</v>
      </c>
      <c r="K2775">
        <v>81</v>
      </c>
      <c r="L2775">
        <v>83</v>
      </c>
      <c r="M2775">
        <v>79</v>
      </c>
      <c r="N2775" t="s">
        <v>51</v>
      </c>
      <c r="O2775" t="s">
        <v>51</v>
      </c>
      <c r="P2775" t="s">
        <v>51</v>
      </c>
      <c r="Q2775">
        <f>IF(Table2[[#This Row],[LgWin]]="Y",1,0)</f>
        <v>0</v>
      </c>
      <c r="R2775" t="s">
        <v>51</v>
      </c>
      <c r="S2775">
        <f>IF(Table2[[#This Row],[WSWin]]="Y",1,0)</f>
        <v>0</v>
      </c>
      <c r="T2775">
        <v>723</v>
      </c>
      <c r="U2775">
        <v>5549</v>
      </c>
      <c r="V2775">
        <v>1435</v>
      </c>
      <c r="W2775">
        <v>282</v>
      </c>
      <c r="X2775">
        <v>24</v>
      </c>
      <c r="Y2775">
        <v>177</v>
      </c>
      <c r="Z2775">
        <v>502</v>
      </c>
      <c r="AA2775">
        <v>1151</v>
      </c>
      <c r="AB2775">
        <v>78</v>
      </c>
      <c r="AC2775">
        <v>21</v>
      </c>
      <c r="AD2775">
        <v>41</v>
      </c>
      <c r="AE2775">
        <v>40</v>
      </c>
      <c r="AF2775">
        <v>686</v>
      </c>
      <c r="AG2775">
        <v>642</v>
      </c>
      <c r="AH2775">
        <v>4</v>
      </c>
      <c r="AI2775">
        <v>3</v>
      </c>
      <c r="AJ2775">
        <v>16</v>
      </c>
      <c r="AK2775">
        <v>45</v>
      </c>
      <c r="AL2775">
        <v>4329</v>
      </c>
      <c r="AM2775">
        <v>1400</v>
      </c>
      <c r="AN2775">
        <v>151</v>
      </c>
      <c r="AO2775">
        <v>490</v>
      </c>
      <c r="AP2775">
        <v>1199</v>
      </c>
      <c r="AQ2775">
        <v>87</v>
      </c>
      <c r="AR2775">
        <v>130</v>
      </c>
      <c r="AS2775">
        <v>0.98499999999999999</v>
      </c>
      <c r="AT2775" t="s">
        <v>577</v>
      </c>
      <c r="AU2775" t="s">
        <v>630</v>
      </c>
      <c r="AV2775">
        <v>2375525</v>
      </c>
      <c r="AW2775">
        <v>102</v>
      </c>
      <c r="AX2775">
        <v>102</v>
      </c>
      <c r="AY2775" t="s">
        <v>576</v>
      </c>
      <c r="AZ2775" t="s">
        <v>576</v>
      </c>
      <c r="BA2775" t="s">
        <v>576</v>
      </c>
    </row>
    <row r="2776" spans="1:53" x14ac:dyDescent="0.55000000000000004">
      <c r="A2776">
        <v>2014</v>
      </c>
      <c r="B2776" t="b">
        <f>IF(Table2[[#This Row],[yearID]]&gt;=1903,TRUE,FALSE)</f>
        <v>1</v>
      </c>
      <c r="C2776" t="b">
        <f>IF(Table2[[#This Row],[yearID]]&gt;=1973,TRUE,FALSE)</f>
        <v>1</v>
      </c>
      <c r="D2776" t="s">
        <v>157</v>
      </c>
      <c r="E2776" t="s">
        <v>126</v>
      </c>
      <c r="F2776" t="s">
        <v>398</v>
      </c>
      <c r="G2776" t="str">
        <f>VLOOKUP(Table2[[#This Row],[franchID]],TeamsFranchises!$A$1:$D$121,2,FALSE)</f>
        <v>Washington Nationals</v>
      </c>
      <c r="H2776" t="s">
        <v>37</v>
      </c>
      <c r="I2776">
        <v>1</v>
      </c>
      <c r="J2776">
        <v>162</v>
      </c>
      <c r="K2776">
        <v>81</v>
      </c>
      <c r="L2776">
        <v>96</v>
      </c>
      <c r="M2776">
        <v>66</v>
      </c>
      <c r="N2776" t="s">
        <v>76</v>
      </c>
      <c r="O2776" t="s">
        <v>51</v>
      </c>
      <c r="P2776" t="s">
        <v>51</v>
      </c>
      <c r="Q2776">
        <f>IF(Table2[[#This Row],[LgWin]]="Y",1,0)</f>
        <v>0</v>
      </c>
      <c r="R2776" t="s">
        <v>51</v>
      </c>
      <c r="S2776">
        <f>IF(Table2[[#This Row],[WSWin]]="Y",1,0)</f>
        <v>0</v>
      </c>
      <c r="T2776">
        <v>686</v>
      </c>
      <c r="U2776">
        <v>5542</v>
      </c>
      <c r="V2776">
        <v>1403</v>
      </c>
      <c r="W2776">
        <v>265</v>
      </c>
      <c r="X2776">
        <v>27</v>
      </c>
      <c r="Y2776">
        <v>152</v>
      </c>
      <c r="Z2776">
        <v>517</v>
      </c>
      <c r="AA2776">
        <v>1304</v>
      </c>
      <c r="AB2776">
        <v>101</v>
      </c>
      <c r="AC2776">
        <v>23</v>
      </c>
      <c r="AD2776">
        <v>56</v>
      </c>
      <c r="AE2776">
        <v>41</v>
      </c>
      <c r="AF2776">
        <v>555</v>
      </c>
      <c r="AG2776">
        <v>495</v>
      </c>
      <c r="AH2776">
        <v>3.03</v>
      </c>
      <c r="AI2776">
        <v>5</v>
      </c>
      <c r="AJ2776">
        <v>19</v>
      </c>
      <c r="AK2776">
        <v>45</v>
      </c>
      <c r="AL2776">
        <v>4412</v>
      </c>
      <c r="AM2776">
        <v>1351</v>
      </c>
      <c r="AN2776">
        <v>110</v>
      </c>
      <c r="AO2776">
        <v>352</v>
      </c>
      <c r="AP2776">
        <v>1288</v>
      </c>
      <c r="AQ2776">
        <v>100</v>
      </c>
      <c r="AR2776">
        <v>139</v>
      </c>
      <c r="AS2776">
        <v>0.98399999999999999</v>
      </c>
      <c r="AT2776" t="s">
        <v>110</v>
      </c>
      <c r="AU2776" t="s">
        <v>637</v>
      </c>
      <c r="AV2776">
        <v>2579389</v>
      </c>
      <c r="AW2776">
        <v>104</v>
      </c>
      <c r="AX2776">
        <v>102</v>
      </c>
      <c r="AY2776" t="s">
        <v>398</v>
      </c>
      <c r="AZ2776" t="s">
        <v>551</v>
      </c>
      <c r="BA2776" t="s">
        <v>126</v>
      </c>
    </row>
    <row r="2777" spans="1:53" x14ac:dyDescent="0.55000000000000004">
      <c r="A2777">
        <v>2015</v>
      </c>
      <c r="B2777" t="b">
        <f>IF(Table2[[#This Row],[yearID]]&gt;=1903,TRUE,FALSE)</f>
        <v>1</v>
      </c>
      <c r="C2777" t="b">
        <f>IF(Table2[[#This Row],[yearID]]&gt;=1973,TRUE,FALSE)</f>
        <v>1</v>
      </c>
      <c r="D2777" t="s">
        <v>157</v>
      </c>
      <c r="E2777" t="s">
        <v>601</v>
      </c>
      <c r="F2777" t="s">
        <v>601</v>
      </c>
      <c r="G2777" t="str">
        <f>VLOOKUP(Table2[[#This Row],[franchID]],TeamsFranchises!$A$1:$D$121,2,FALSE)</f>
        <v>Arizona Diamondbacks</v>
      </c>
      <c r="H2777" t="s">
        <v>8</v>
      </c>
      <c r="I2777">
        <v>3</v>
      </c>
      <c r="J2777">
        <v>162</v>
      </c>
      <c r="K2777">
        <v>81</v>
      </c>
      <c r="L2777">
        <v>79</v>
      </c>
      <c r="M2777">
        <v>83</v>
      </c>
      <c r="N2777" t="s">
        <v>51</v>
      </c>
      <c r="O2777" t="s">
        <v>51</v>
      </c>
      <c r="P2777" t="s">
        <v>51</v>
      </c>
      <c r="Q2777">
        <f>IF(Table2[[#This Row],[LgWin]]="Y",1,0)</f>
        <v>0</v>
      </c>
      <c r="R2777" t="s">
        <v>51</v>
      </c>
      <c r="S2777">
        <f>IF(Table2[[#This Row],[WSWin]]="Y",1,0)</f>
        <v>0</v>
      </c>
      <c r="T2777">
        <v>720</v>
      </c>
      <c r="U2777">
        <v>5649</v>
      </c>
      <c r="V2777">
        <v>1494</v>
      </c>
      <c r="W2777">
        <v>289</v>
      </c>
      <c r="X2777">
        <v>48</v>
      </c>
      <c r="Y2777">
        <v>154</v>
      </c>
      <c r="Z2777">
        <v>490</v>
      </c>
      <c r="AA2777">
        <v>1312</v>
      </c>
      <c r="AB2777">
        <v>132</v>
      </c>
      <c r="AC2777">
        <v>44</v>
      </c>
      <c r="AD2777">
        <v>33</v>
      </c>
      <c r="AE2777">
        <v>57</v>
      </c>
      <c r="AF2777">
        <v>713</v>
      </c>
      <c r="AG2777">
        <v>659</v>
      </c>
      <c r="AH2777">
        <v>4.04</v>
      </c>
      <c r="AI2777">
        <v>1</v>
      </c>
      <c r="AJ2777">
        <v>12</v>
      </c>
      <c r="AK2777">
        <v>44</v>
      </c>
      <c r="AL2777">
        <v>4400</v>
      </c>
      <c r="AM2777">
        <v>1450</v>
      </c>
      <c r="AN2777">
        <v>182</v>
      </c>
      <c r="AO2777">
        <v>500</v>
      </c>
      <c r="AP2777">
        <v>1215</v>
      </c>
      <c r="AQ2777">
        <v>86</v>
      </c>
      <c r="AR2777">
        <v>146</v>
      </c>
      <c r="AS2777">
        <v>0.98599999999999999</v>
      </c>
      <c r="AT2777" t="s">
        <v>602</v>
      </c>
      <c r="AU2777" t="s">
        <v>631</v>
      </c>
      <c r="AV2777">
        <v>2080145</v>
      </c>
      <c r="AW2777">
        <v>107</v>
      </c>
      <c r="AX2777">
        <v>106</v>
      </c>
      <c r="AY2777" t="s">
        <v>601</v>
      </c>
      <c r="AZ2777" t="s">
        <v>601</v>
      </c>
      <c r="BA2777" t="s">
        <v>601</v>
      </c>
    </row>
    <row r="2778" spans="1:53" x14ac:dyDescent="0.55000000000000004">
      <c r="A2778">
        <v>2015</v>
      </c>
      <c r="B2778" t="b">
        <f>IF(Table2[[#This Row],[yearID]]&gt;=1903,TRUE,FALSE)</f>
        <v>1</v>
      </c>
      <c r="C2778" t="b">
        <f>IF(Table2[[#This Row],[yearID]]&gt;=1973,TRUE,FALSE)</f>
        <v>1</v>
      </c>
      <c r="D2778" t="s">
        <v>157</v>
      </c>
      <c r="E2778" t="s">
        <v>159</v>
      </c>
      <c r="F2778" t="s">
        <v>159</v>
      </c>
      <c r="G2778" t="str">
        <f>VLOOKUP(Table2[[#This Row],[franchID]],TeamsFranchises!$A$1:$D$121,2,FALSE)</f>
        <v>Atlanta Braves</v>
      </c>
      <c r="H2778" t="s">
        <v>37</v>
      </c>
      <c r="I2778">
        <v>4</v>
      </c>
      <c r="J2778">
        <v>162</v>
      </c>
      <c r="K2778">
        <v>81</v>
      </c>
      <c r="L2778">
        <v>67</v>
      </c>
      <c r="M2778">
        <v>95</v>
      </c>
      <c r="N2778" t="s">
        <v>51</v>
      </c>
      <c r="O2778" t="s">
        <v>51</v>
      </c>
      <c r="P2778" t="s">
        <v>51</v>
      </c>
      <c r="Q2778">
        <f>IF(Table2[[#This Row],[LgWin]]="Y",1,0)</f>
        <v>0</v>
      </c>
      <c r="R2778" t="s">
        <v>51</v>
      </c>
      <c r="S2778">
        <f>IF(Table2[[#This Row],[WSWin]]="Y",1,0)</f>
        <v>0</v>
      </c>
      <c r="T2778">
        <v>573</v>
      </c>
      <c r="U2778">
        <v>5420</v>
      </c>
      <c r="V2778">
        <v>1361</v>
      </c>
      <c r="W2778">
        <v>251</v>
      </c>
      <c r="X2778">
        <v>18</v>
      </c>
      <c r="Y2778">
        <v>100</v>
      </c>
      <c r="Z2778">
        <v>471</v>
      </c>
      <c r="AA2778">
        <v>1107</v>
      </c>
      <c r="AB2778">
        <v>69</v>
      </c>
      <c r="AC2778">
        <v>33</v>
      </c>
      <c r="AD2778">
        <v>44</v>
      </c>
      <c r="AE2778">
        <v>31</v>
      </c>
      <c r="AF2778">
        <v>760</v>
      </c>
      <c r="AG2778">
        <v>698</v>
      </c>
      <c r="AH2778">
        <v>4.41</v>
      </c>
      <c r="AI2778">
        <v>3</v>
      </c>
      <c r="AJ2778">
        <v>10</v>
      </c>
      <c r="AK2778">
        <v>44</v>
      </c>
      <c r="AL2778">
        <v>4276</v>
      </c>
      <c r="AM2778">
        <v>1462</v>
      </c>
      <c r="AN2778">
        <v>170</v>
      </c>
      <c r="AO2778">
        <v>550</v>
      </c>
      <c r="AP2778">
        <v>1148</v>
      </c>
      <c r="AQ2778">
        <v>90</v>
      </c>
      <c r="AR2778">
        <v>186</v>
      </c>
      <c r="AS2778">
        <v>0.98499999999999999</v>
      </c>
      <c r="AT2778" t="s">
        <v>541</v>
      </c>
      <c r="AU2778" t="s">
        <v>597</v>
      </c>
      <c r="AV2778">
        <v>2001392</v>
      </c>
      <c r="AW2778">
        <v>97</v>
      </c>
      <c r="AX2778">
        <v>97</v>
      </c>
      <c r="AY2778" t="s">
        <v>159</v>
      </c>
      <c r="AZ2778" t="s">
        <v>159</v>
      </c>
      <c r="BA2778" t="s">
        <v>159</v>
      </c>
    </row>
    <row r="2779" spans="1:53" x14ac:dyDescent="0.55000000000000004">
      <c r="A2779">
        <v>2015</v>
      </c>
      <c r="B2779" t="b">
        <f>IF(Table2[[#This Row],[yearID]]&gt;=1903,TRUE,FALSE)</f>
        <v>1</v>
      </c>
      <c r="C2779" t="b">
        <f>IF(Table2[[#This Row],[yearID]]&gt;=1973,TRUE,FALSE)</f>
        <v>1</v>
      </c>
      <c r="D2779" t="s">
        <v>410</v>
      </c>
      <c r="E2779" t="s">
        <v>95</v>
      </c>
      <c r="F2779" t="s">
        <v>95</v>
      </c>
      <c r="G2779" t="str">
        <f>VLOOKUP(Table2[[#This Row],[franchID]],TeamsFranchises!$A$1:$D$121,2,FALSE)</f>
        <v>Baltimore Orioles</v>
      </c>
      <c r="H2779" t="s">
        <v>37</v>
      </c>
      <c r="I2779">
        <v>3</v>
      </c>
      <c r="J2779">
        <v>162</v>
      </c>
      <c r="K2779">
        <v>78</v>
      </c>
      <c r="L2779">
        <v>81</v>
      </c>
      <c r="M2779">
        <v>81</v>
      </c>
      <c r="N2779" t="s">
        <v>51</v>
      </c>
      <c r="O2779" t="s">
        <v>51</v>
      </c>
      <c r="P2779" t="s">
        <v>51</v>
      </c>
      <c r="Q2779">
        <f>IF(Table2[[#This Row],[LgWin]]="Y",1,0)</f>
        <v>0</v>
      </c>
      <c r="R2779" t="s">
        <v>51</v>
      </c>
      <c r="S2779">
        <f>IF(Table2[[#This Row],[WSWin]]="Y",1,0)</f>
        <v>0</v>
      </c>
      <c r="T2779">
        <v>713</v>
      </c>
      <c r="U2779">
        <v>5485</v>
      </c>
      <c r="V2779">
        <v>1370</v>
      </c>
      <c r="W2779">
        <v>246</v>
      </c>
      <c r="X2779">
        <v>20</v>
      </c>
      <c r="Y2779">
        <v>217</v>
      </c>
      <c r="Z2779">
        <v>418</v>
      </c>
      <c r="AA2779">
        <v>1331</v>
      </c>
      <c r="AB2779">
        <v>44</v>
      </c>
      <c r="AC2779">
        <v>25</v>
      </c>
      <c r="AD2779">
        <v>51</v>
      </c>
      <c r="AE2779">
        <v>32</v>
      </c>
      <c r="AF2779">
        <v>693</v>
      </c>
      <c r="AG2779">
        <v>646</v>
      </c>
      <c r="AH2779">
        <v>4.05</v>
      </c>
      <c r="AI2779">
        <v>0</v>
      </c>
      <c r="AJ2779">
        <v>10</v>
      </c>
      <c r="AK2779">
        <v>43</v>
      </c>
      <c r="AL2779">
        <v>4304</v>
      </c>
      <c r="AM2779">
        <v>1406</v>
      </c>
      <c r="AN2779">
        <v>174</v>
      </c>
      <c r="AO2779">
        <v>483</v>
      </c>
      <c r="AP2779">
        <v>1233</v>
      </c>
      <c r="AQ2779">
        <v>77</v>
      </c>
      <c r="AR2779">
        <v>134</v>
      </c>
      <c r="AS2779">
        <v>0.98699999999999999</v>
      </c>
      <c r="AT2779" t="s">
        <v>218</v>
      </c>
      <c r="AU2779" t="s">
        <v>583</v>
      </c>
      <c r="AV2779">
        <v>2281202</v>
      </c>
      <c r="AW2779">
        <v>103</v>
      </c>
      <c r="AX2779">
        <v>104</v>
      </c>
      <c r="AY2779" t="s">
        <v>95</v>
      </c>
      <c r="AZ2779" t="s">
        <v>95</v>
      </c>
      <c r="BA2779" t="s">
        <v>95</v>
      </c>
    </row>
    <row r="2780" spans="1:53" x14ac:dyDescent="0.55000000000000004">
      <c r="A2780">
        <v>2015</v>
      </c>
      <c r="B2780" t="b">
        <f>IF(Table2[[#This Row],[yearID]]&gt;=1903,TRUE,FALSE)</f>
        <v>1</v>
      </c>
      <c r="C2780" t="b">
        <f>IF(Table2[[#This Row],[yearID]]&gt;=1973,TRUE,FALSE)</f>
        <v>1</v>
      </c>
      <c r="D2780" t="s">
        <v>410</v>
      </c>
      <c r="E2780" t="s">
        <v>54</v>
      </c>
      <c r="F2780" t="s">
        <v>54</v>
      </c>
      <c r="G2780" t="str">
        <f>VLOOKUP(Table2[[#This Row],[franchID]],TeamsFranchises!$A$1:$D$121,2,FALSE)</f>
        <v>Boston Red Sox</v>
      </c>
      <c r="H2780" t="s">
        <v>37</v>
      </c>
      <c r="I2780">
        <v>5</v>
      </c>
      <c r="J2780">
        <v>162</v>
      </c>
      <c r="K2780">
        <v>81</v>
      </c>
      <c r="L2780">
        <v>78</v>
      </c>
      <c r="M2780">
        <v>84</v>
      </c>
      <c r="N2780" t="s">
        <v>51</v>
      </c>
      <c r="O2780" t="s">
        <v>51</v>
      </c>
      <c r="P2780" t="s">
        <v>51</v>
      </c>
      <c r="Q2780">
        <f>IF(Table2[[#This Row],[LgWin]]="Y",1,0)</f>
        <v>0</v>
      </c>
      <c r="R2780" t="s">
        <v>51</v>
      </c>
      <c r="S2780">
        <f>IF(Table2[[#This Row],[WSWin]]="Y",1,0)</f>
        <v>0</v>
      </c>
      <c r="T2780">
        <v>748</v>
      </c>
      <c r="U2780">
        <v>5640</v>
      </c>
      <c r="V2780">
        <v>1495</v>
      </c>
      <c r="W2780">
        <v>294</v>
      </c>
      <c r="X2780">
        <v>33</v>
      </c>
      <c r="Y2780">
        <v>161</v>
      </c>
      <c r="Z2780">
        <v>478</v>
      </c>
      <c r="AA2780">
        <v>1148</v>
      </c>
      <c r="AB2780">
        <v>71</v>
      </c>
      <c r="AC2780">
        <v>27</v>
      </c>
      <c r="AD2780">
        <v>46</v>
      </c>
      <c r="AE2780">
        <v>42</v>
      </c>
      <c r="AF2780">
        <v>753</v>
      </c>
      <c r="AG2780">
        <v>694</v>
      </c>
      <c r="AH2780">
        <v>4.3099999999999996</v>
      </c>
      <c r="AI2780">
        <v>3</v>
      </c>
      <c r="AJ2780">
        <v>10</v>
      </c>
      <c r="AK2780">
        <v>40</v>
      </c>
      <c r="AL2780">
        <v>4345</v>
      </c>
      <c r="AM2780">
        <v>1486</v>
      </c>
      <c r="AN2780">
        <v>178</v>
      </c>
      <c r="AO2780">
        <v>478</v>
      </c>
      <c r="AP2780">
        <v>1218</v>
      </c>
      <c r="AQ2780">
        <v>97</v>
      </c>
      <c r="AR2780">
        <v>148</v>
      </c>
      <c r="AS2780">
        <v>0.98399999999999999</v>
      </c>
      <c r="AT2780" t="s">
        <v>441</v>
      </c>
      <c r="AU2780" t="s">
        <v>493</v>
      </c>
      <c r="AV2780">
        <v>2880694</v>
      </c>
      <c r="AW2780">
        <v>104</v>
      </c>
      <c r="AX2780">
        <v>107</v>
      </c>
      <c r="AY2780" t="s">
        <v>54</v>
      </c>
      <c r="AZ2780" t="s">
        <v>54</v>
      </c>
      <c r="BA2780" t="s">
        <v>54</v>
      </c>
    </row>
    <row r="2781" spans="1:53" x14ac:dyDescent="0.55000000000000004">
      <c r="A2781">
        <v>2015</v>
      </c>
      <c r="B2781" t="b">
        <f>IF(Table2[[#This Row],[yearID]]&gt;=1903,TRUE,FALSE)</f>
        <v>1</v>
      </c>
      <c r="C2781" t="b">
        <f>IF(Table2[[#This Row],[yearID]]&gt;=1973,TRUE,FALSE)</f>
        <v>1</v>
      </c>
      <c r="D2781" t="s">
        <v>410</v>
      </c>
      <c r="E2781" t="s">
        <v>415</v>
      </c>
      <c r="F2781" t="s">
        <v>416</v>
      </c>
      <c r="G2781" t="str">
        <f>VLOOKUP(Table2[[#This Row],[franchID]],TeamsFranchises!$A$1:$D$121,2,FALSE)</f>
        <v>Chicago White Sox</v>
      </c>
      <c r="H2781" t="s">
        <v>591</v>
      </c>
      <c r="I2781">
        <v>4</v>
      </c>
      <c r="J2781">
        <v>162</v>
      </c>
      <c r="K2781">
        <v>81</v>
      </c>
      <c r="L2781">
        <v>76</v>
      </c>
      <c r="M2781">
        <v>86</v>
      </c>
      <c r="N2781" t="s">
        <v>51</v>
      </c>
      <c r="O2781" t="s">
        <v>51</v>
      </c>
      <c r="P2781" t="s">
        <v>51</v>
      </c>
      <c r="Q2781">
        <f>IF(Table2[[#This Row],[LgWin]]="Y",1,0)</f>
        <v>0</v>
      </c>
      <c r="R2781" t="s">
        <v>51</v>
      </c>
      <c r="S2781">
        <f>IF(Table2[[#This Row],[WSWin]]="Y",1,0)</f>
        <v>0</v>
      </c>
      <c r="T2781">
        <v>622</v>
      </c>
      <c r="U2781">
        <v>5533</v>
      </c>
      <c r="V2781">
        <v>1381</v>
      </c>
      <c r="W2781">
        <v>260</v>
      </c>
      <c r="X2781">
        <v>27</v>
      </c>
      <c r="Y2781">
        <v>136</v>
      </c>
      <c r="Z2781">
        <v>404</v>
      </c>
      <c r="AA2781">
        <v>1231</v>
      </c>
      <c r="AB2781">
        <v>68</v>
      </c>
      <c r="AC2781">
        <v>42</v>
      </c>
      <c r="AD2781">
        <v>65</v>
      </c>
      <c r="AE2781">
        <v>37</v>
      </c>
      <c r="AF2781">
        <v>701</v>
      </c>
      <c r="AG2781">
        <v>643</v>
      </c>
      <c r="AH2781">
        <v>3.98</v>
      </c>
      <c r="AI2781">
        <v>7</v>
      </c>
      <c r="AJ2781">
        <v>9</v>
      </c>
      <c r="AK2781">
        <v>37</v>
      </c>
      <c r="AL2781">
        <v>4358</v>
      </c>
      <c r="AM2781">
        <v>1443</v>
      </c>
      <c r="AN2781">
        <v>162</v>
      </c>
      <c r="AO2781">
        <v>474</v>
      </c>
      <c r="AP2781">
        <v>1359</v>
      </c>
      <c r="AQ2781">
        <v>101</v>
      </c>
      <c r="AR2781">
        <v>159</v>
      </c>
      <c r="AS2781">
        <v>0.98299999999999998</v>
      </c>
      <c r="AT2781" t="s">
        <v>417</v>
      </c>
      <c r="AU2781" t="s">
        <v>617</v>
      </c>
      <c r="AV2781">
        <v>1755810</v>
      </c>
      <c r="AW2781">
        <v>92</v>
      </c>
      <c r="AX2781">
        <v>93</v>
      </c>
      <c r="AY2781" t="s">
        <v>416</v>
      </c>
      <c r="AZ2781" t="s">
        <v>415</v>
      </c>
      <c r="BA2781" t="s">
        <v>415</v>
      </c>
    </row>
    <row r="2782" spans="1:53" x14ac:dyDescent="0.55000000000000004">
      <c r="A2782">
        <v>2015</v>
      </c>
      <c r="B2782" t="b">
        <f>IF(Table2[[#This Row],[yearID]]&gt;=1903,TRUE,FALSE)</f>
        <v>1</v>
      </c>
      <c r="C2782" t="b">
        <f>IF(Table2[[#This Row],[yearID]]&gt;=1973,TRUE,FALSE)</f>
        <v>1</v>
      </c>
      <c r="D2782" t="s">
        <v>157</v>
      </c>
      <c r="E2782" t="s">
        <v>161</v>
      </c>
      <c r="F2782" t="s">
        <v>162</v>
      </c>
      <c r="G2782" t="str">
        <f>VLOOKUP(Table2[[#This Row],[franchID]],TeamsFranchises!$A$1:$D$121,2,FALSE)</f>
        <v>Chicago Cubs</v>
      </c>
      <c r="H2782" t="s">
        <v>591</v>
      </c>
      <c r="I2782">
        <v>3</v>
      </c>
      <c r="J2782">
        <v>162</v>
      </c>
      <c r="K2782">
        <v>81</v>
      </c>
      <c r="L2782">
        <v>97</v>
      </c>
      <c r="M2782">
        <v>65</v>
      </c>
      <c r="N2782" t="s">
        <v>51</v>
      </c>
      <c r="O2782" t="s">
        <v>76</v>
      </c>
      <c r="P2782" t="s">
        <v>51</v>
      </c>
      <c r="Q2782">
        <f>IF(Table2[[#This Row],[LgWin]]="Y",1,0)</f>
        <v>0</v>
      </c>
      <c r="R2782" t="s">
        <v>51</v>
      </c>
      <c r="S2782">
        <f>IF(Table2[[#This Row],[WSWin]]="Y",1,0)</f>
        <v>0</v>
      </c>
      <c r="T2782">
        <v>689</v>
      </c>
      <c r="U2782">
        <v>5491</v>
      </c>
      <c r="V2782">
        <v>1341</v>
      </c>
      <c r="W2782">
        <v>272</v>
      </c>
      <c r="X2782">
        <v>30</v>
      </c>
      <c r="Y2782">
        <v>171</v>
      </c>
      <c r="Z2782">
        <v>567</v>
      </c>
      <c r="AA2782">
        <v>1518</v>
      </c>
      <c r="AB2782">
        <v>95</v>
      </c>
      <c r="AC2782">
        <v>37</v>
      </c>
      <c r="AD2782">
        <v>74</v>
      </c>
      <c r="AE2782">
        <v>35</v>
      </c>
      <c r="AF2782">
        <v>608</v>
      </c>
      <c r="AG2782">
        <v>546</v>
      </c>
      <c r="AH2782">
        <v>3.36</v>
      </c>
      <c r="AI2782">
        <v>6</v>
      </c>
      <c r="AJ2782">
        <v>21</v>
      </c>
      <c r="AK2782">
        <v>48</v>
      </c>
      <c r="AL2782">
        <v>4384</v>
      </c>
      <c r="AM2782">
        <v>1276</v>
      </c>
      <c r="AN2782">
        <v>134</v>
      </c>
      <c r="AO2782">
        <v>407</v>
      </c>
      <c r="AP2782">
        <v>1431</v>
      </c>
      <c r="AQ2782">
        <v>111</v>
      </c>
      <c r="AR2782">
        <v>120</v>
      </c>
      <c r="AS2782">
        <v>0.98199999999999998</v>
      </c>
      <c r="AT2782" t="s">
        <v>434</v>
      </c>
      <c r="AU2782" t="s">
        <v>473</v>
      </c>
      <c r="AV2782">
        <v>2919122</v>
      </c>
      <c r="AW2782">
        <v>100</v>
      </c>
      <c r="AX2782">
        <v>100</v>
      </c>
      <c r="AY2782" t="s">
        <v>162</v>
      </c>
      <c r="AZ2782" t="s">
        <v>161</v>
      </c>
      <c r="BA2782" t="s">
        <v>161</v>
      </c>
    </row>
    <row r="2783" spans="1:53" x14ac:dyDescent="0.55000000000000004">
      <c r="A2783">
        <v>2015</v>
      </c>
      <c r="B2783" t="b">
        <f>IF(Table2[[#This Row],[yearID]]&gt;=1903,TRUE,FALSE)</f>
        <v>1</v>
      </c>
      <c r="C2783" t="b">
        <f>IF(Table2[[#This Row],[yearID]]&gt;=1973,TRUE,FALSE)</f>
        <v>1</v>
      </c>
      <c r="D2783" t="s">
        <v>157</v>
      </c>
      <c r="E2783" t="s">
        <v>167</v>
      </c>
      <c r="F2783" t="s">
        <v>167</v>
      </c>
      <c r="G2783" t="str">
        <f>VLOOKUP(Table2[[#This Row],[franchID]],TeamsFranchises!$A$1:$D$121,2,FALSE)</f>
        <v>Cincinnati Reds</v>
      </c>
      <c r="H2783" t="s">
        <v>591</v>
      </c>
      <c r="I2783">
        <v>5</v>
      </c>
      <c r="J2783">
        <v>162</v>
      </c>
      <c r="K2783">
        <v>81</v>
      </c>
      <c r="L2783">
        <v>64</v>
      </c>
      <c r="M2783">
        <v>98</v>
      </c>
      <c r="N2783" t="s">
        <v>51</v>
      </c>
      <c r="O2783" t="s">
        <v>51</v>
      </c>
      <c r="P2783" t="s">
        <v>51</v>
      </c>
      <c r="Q2783">
        <f>IF(Table2[[#This Row],[LgWin]]="Y",1,0)</f>
        <v>0</v>
      </c>
      <c r="R2783" t="s">
        <v>51</v>
      </c>
      <c r="S2783">
        <f>IF(Table2[[#This Row],[WSWin]]="Y",1,0)</f>
        <v>0</v>
      </c>
      <c r="T2783">
        <v>640</v>
      </c>
      <c r="U2783">
        <v>5571</v>
      </c>
      <c r="V2783">
        <v>1382</v>
      </c>
      <c r="W2783">
        <v>257</v>
      </c>
      <c r="X2783">
        <v>27</v>
      </c>
      <c r="Y2783">
        <v>167</v>
      </c>
      <c r="Z2783">
        <v>496</v>
      </c>
      <c r="AA2783">
        <v>1255</v>
      </c>
      <c r="AB2783">
        <v>134</v>
      </c>
      <c r="AC2783">
        <v>38</v>
      </c>
      <c r="AD2783">
        <v>42</v>
      </c>
      <c r="AE2783">
        <v>40</v>
      </c>
      <c r="AF2783">
        <v>754</v>
      </c>
      <c r="AG2783">
        <v>700</v>
      </c>
      <c r="AH2783">
        <v>4.33</v>
      </c>
      <c r="AI2783">
        <v>2</v>
      </c>
      <c r="AJ2783">
        <v>8</v>
      </c>
      <c r="AK2783">
        <v>35</v>
      </c>
      <c r="AL2783">
        <v>4360</v>
      </c>
      <c r="AM2783">
        <v>1436</v>
      </c>
      <c r="AN2783">
        <v>177</v>
      </c>
      <c r="AO2783">
        <v>544</v>
      </c>
      <c r="AP2783">
        <v>1252</v>
      </c>
      <c r="AQ2783">
        <v>90</v>
      </c>
      <c r="AR2783">
        <v>131</v>
      </c>
      <c r="AS2783">
        <v>0.98499999999999999</v>
      </c>
      <c r="AT2783" t="s">
        <v>165</v>
      </c>
      <c r="AU2783" t="s">
        <v>618</v>
      </c>
      <c r="AV2783">
        <v>2419506</v>
      </c>
      <c r="AW2783">
        <v>101</v>
      </c>
      <c r="AX2783">
        <v>101</v>
      </c>
      <c r="AY2783" t="s">
        <v>167</v>
      </c>
      <c r="AZ2783" t="s">
        <v>167</v>
      </c>
      <c r="BA2783" t="s">
        <v>167</v>
      </c>
    </row>
    <row r="2784" spans="1:53" x14ac:dyDescent="0.55000000000000004">
      <c r="A2784">
        <v>2015</v>
      </c>
      <c r="B2784" t="b">
        <f>IF(Table2[[#This Row],[yearID]]&gt;=1903,TRUE,FALSE)</f>
        <v>1</v>
      </c>
      <c r="C2784" t="b">
        <f>IF(Table2[[#This Row],[yearID]]&gt;=1973,TRUE,FALSE)</f>
        <v>1</v>
      </c>
      <c r="D2784" t="s">
        <v>410</v>
      </c>
      <c r="E2784" t="s">
        <v>64</v>
      </c>
      <c r="F2784" t="s">
        <v>64</v>
      </c>
      <c r="G2784" t="str">
        <f>VLOOKUP(Table2[[#This Row],[franchID]],TeamsFranchises!$A$1:$D$121,2,FALSE)</f>
        <v>Cleveland Indians</v>
      </c>
      <c r="H2784" t="s">
        <v>591</v>
      </c>
      <c r="I2784">
        <v>3</v>
      </c>
      <c r="J2784">
        <v>161</v>
      </c>
      <c r="K2784">
        <v>80</v>
      </c>
      <c r="L2784">
        <v>81</v>
      </c>
      <c r="M2784">
        <v>80</v>
      </c>
      <c r="N2784" t="s">
        <v>51</v>
      </c>
      <c r="O2784" t="s">
        <v>51</v>
      </c>
      <c r="P2784" t="s">
        <v>51</v>
      </c>
      <c r="Q2784">
        <f>IF(Table2[[#This Row],[LgWin]]="Y",1,0)</f>
        <v>0</v>
      </c>
      <c r="R2784" t="s">
        <v>51</v>
      </c>
      <c r="S2784">
        <f>IF(Table2[[#This Row],[WSWin]]="Y",1,0)</f>
        <v>0</v>
      </c>
      <c r="T2784">
        <v>669</v>
      </c>
      <c r="U2784">
        <v>5439</v>
      </c>
      <c r="V2784">
        <v>1395</v>
      </c>
      <c r="W2784">
        <v>303</v>
      </c>
      <c r="X2784">
        <v>29</v>
      </c>
      <c r="Y2784">
        <v>141</v>
      </c>
      <c r="Z2784">
        <v>533</v>
      </c>
      <c r="AA2784">
        <v>1157</v>
      </c>
      <c r="AB2784">
        <v>86</v>
      </c>
      <c r="AC2784">
        <v>28</v>
      </c>
      <c r="AD2784">
        <v>39</v>
      </c>
      <c r="AE2784">
        <v>50</v>
      </c>
      <c r="AF2784">
        <v>640</v>
      </c>
      <c r="AG2784">
        <v>584</v>
      </c>
      <c r="AH2784">
        <v>3.67</v>
      </c>
      <c r="AI2784">
        <v>11</v>
      </c>
      <c r="AJ2784">
        <v>10</v>
      </c>
      <c r="AK2784">
        <v>38</v>
      </c>
      <c r="AL2784">
        <v>4298</v>
      </c>
      <c r="AM2784">
        <v>1274</v>
      </c>
      <c r="AN2784">
        <v>161</v>
      </c>
      <c r="AO2784">
        <v>425</v>
      </c>
      <c r="AP2784">
        <v>1407</v>
      </c>
      <c r="AQ2784">
        <v>79</v>
      </c>
      <c r="AR2784">
        <v>136</v>
      </c>
      <c r="AS2784">
        <v>0.98699999999999999</v>
      </c>
      <c r="AT2784" t="s">
        <v>487</v>
      </c>
      <c r="AU2784" t="s">
        <v>643</v>
      </c>
      <c r="AV2784">
        <v>1388905</v>
      </c>
      <c r="AW2784">
        <v>106</v>
      </c>
      <c r="AX2784">
        <v>106</v>
      </c>
      <c r="AY2784" t="s">
        <v>64</v>
      </c>
      <c r="AZ2784" t="s">
        <v>64</v>
      </c>
      <c r="BA2784" t="s">
        <v>64</v>
      </c>
    </row>
    <row r="2785" spans="1:53" x14ac:dyDescent="0.55000000000000004">
      <c r="A2785">
        <v>2015</v>
      </c>
      <c r="B2785" t="b">
        <f>IF(Table2[[#This Row],[yearID]]&gt;=1903,TRUE,FALSE)</f>
        <v>1</v>
      </c>
      <c r="C2785" t="b">
        <f>IF(Table2[[#This Row],[yearID]]&gt;=1973,TRUE,FALSE)</f>
        <v>1</v>
      </c>
      <c r="D2785" t="s">
        <v>157</v>
      </c>
      <c r="E2785" t="s">
        <v>241</v>
      </c>
      <c r="F2785" t="s">
        <v>241</v>
      </c>
      <c r="G2785" t="str">
        <f>VLOOKUP(Table2[[#This Row],[franchID]],TeamsFranchises!$A$1:$D$121,2,FALSE)</f>
        <v>Colorado Rockies</v>
      </c>
      <c r="H2785" t="s">
        <v>8</v>
      </c>
      <c r="I2785">
        <v>5</v>
      </c>
      <c r="J2785">
        <v>162</v>
      </c>
      <c r="K2785">
        <v>81</v>
      </c>
      <c r="L2785">
        <v>68</v>
      </c>
      <c r="M2785">
        <v>94</v>
      </c>
      <c r="N2785" t="s">
        <v>51</v>
      </c>
      <c r="O2785" t="s">
        <v>51</v>
      </c>
      <c r="P2785" t="s">
        <v>51</v>
      </c>
      <c r="Q2785">
        <f>IF(Table2[[#This Row],[LgWin]]="Y",1,0)</f>
        <v>0</v>
      </c>
      <c r="R2785" t="s">
        <v>51</v>
      </c>
      <c r="S2785">
        <f>IF(Table2[[#This Row],[WSWin]]="Y",1,0)</f>
        <v>0</v>
      </c>
      <c r="T2785">
        <v>737</v>
      </c>
      <c r="U2785">
        <v>5572</v>
      </c>
      <c r="V2785">
        <v>1479</v>
      </c>
      <c r="W2785">
        <v>274</v>
      </c>
      <c r="X2785">
        <v>49</v>
      </c>
      <c r="Y2785">
        <v>186</v>
      </c>
      <c r="Z2785">
        <v>388</v>
      </c>
      <c r="AA2785">
        <v>1283</v>
      </c>
      <c r="AB2785">
        <v>97</v>
      </c>
      <c r="AC2785">
        <v>43</v>
      </c>
      <c r="AD2785">
        <v>33</v>
      </c>
      <c r="AE2785">
        <v>34</v>
      </c>
      <c r="AF2785">
        <v>844</v>
      </c>
      <c r="AG2785">
        <v>799</v>
      </c>
      <c r="AH2785">
        <v>5.04</v>
      </c>
      <c r="AI2785">
        <v>4</v>
      </c>
      <c r="AJ2785">
        <v>4</v>
      </c>
      <c r="AK2785">
        <v>36</v>
      </c>
      <c r="AL2785">
        <v>4279</v>
      </c>
      <c r="AM2785">
        <v>1579</v>
      </c>
      <c r="AN2785">
        <v>183</v>
      </c>
      <c r="AO2785">
        <v>579</v>
      </c>
      <c r="AP2785">
        <v>1112</v>
      </c>
      <c r="AQ2785">
        <v>95</v>
      </c>
      <c r="AR2785">
        <v>171</v>
      </c>
      <c r="AS2785">
        <v>0.98499999999999999</v>
      </c>
      <c r="AT2785" t="s">
        <v>584</v>
      </c>
      <c r="AU2785" t="s">
        <v>594</v>
      </c>
      <c r="AV2785">
        <v>2506789</v>
      </c>
      <c r="AW2785">
        <v>119</v>
      </c>
      <c r="AX2785">
        <v>118</v>
      </c>
      <c r="AY2785" t="s">
        <v>241</v>
      </c>
      <c r="AZ2785" t="s">
        <v>241</v>
      </c>
      <c r="BA2785" t="s">
        <v>241</v>
      </c>
    </row>
    <row r="2786" spans="1:53" x14ac:dyDescent="0.55000000000000004">
      <c r="A2786">
        <v>2015</v>
      </c>
      <c r="B2786" t="b">
        <f>IF(Table2[[#This Row],[yearID]]&gt;=1903,TRUE,FALSE)</f>
        <v>1</v>
      </c>
      <c r="C2786" t="b">
        <f>IF(Table2[[#This Row],[yearID]]&gt;=1973,TRUE,FALSE)</f>
        <v>1</v>
      </c>
      <c r="D2786" t="s">
        <v>410</v>
      </c>
      <c r="E2786" t="s">
        <v>419</v>
      </c>
      <c r="F2786" t="s">
        <v>419</v>
      </c>
      <c r="G2786" t="str">
        <f>VLOOKUP(Table2[[#This Row],[franchID]],TeamsFranchises!$A$1:$D$121,2,FALSE)</f>
        <v>Detroit Tigers</v>
      </c>
      <c r="H2786" t="s">
        <v>591</v>
      </c>
      <c r="I2786">
        <v>5</v>
      </c>
      <c r="J2786">
        <v>161</v>
      </c>
      <c r="K2786">
        <v>81</v>
      </c>
      <c r="L2786">
        <v>74</v>
      </c>
      <c r="M2786">
        <v>87</v>
      </c>
      <c r="N2786" t="s">
        <v>51</v>
      </c>
      <c r="O2786" t="s">
        <v>51</v>
      </c>
      <c r="P2786" t="s">
        <v>51</v>
      </c>
      <c r="Q2786">
        <f>IF(Table2[[#This Row],[LgWin]]="Y",1,0)</f>
        <v>0</v>
      </c>
      <c r="R2786" t="s">
        <v>51</v>
      </c>
      <c r="S2786">
        <f>IF(Table2[[#This Row],[WSWin]]="Y",1,0)</f>
        <v>0</v>
      </c>
      <c r="T2786">
        <v>689</v>
      </c>
      <c r="U2786">
        <v>5605</v>
      </c>
      <c r="V2786">
        <v>1515</v>
      </c>
      <c r="W2786">
        <v>289</v>
      </c>
      <c r="X2786">
        <v>49</v>
      </c>
      <c r="Y2786">
        <v>151</v>
      </c>
      <c r="Z2786">
        <v>455</v>
      </c>
      <c r="AA2786">
        <v>1259</v>
      </c>
      <c r="AB2786">
        <v>83</v>
      </c>
      <c r="AC2786">
        <v>51</v>
      </c>
      <c r="AD2786">
        <v>41</v>
      </c>
      <c r="AE2786">
        <v>35</v>
      </c>
      <c r="AF2786">
        <v>803</v>
      </c>
      <c r="AG2786">
        <v>746</v>
      </c>
      <c r="AH2786">
        <v>4.6399999999999997</v>
      </c>
      <c r="AI2786">
        <v>7</v>
      </c>
      <c r="AJ2786">
        <v>12</v>
      </c>
      <c r="AK2786">
        <v>35</v>
      </c>
      <c r="AL2786">
        <v>4341</v>
      </c>
      <c r="AM2786">
        <v>1491</v>
      </c>
      <c r="AN2786">
        <v>193</v>
      </c>
      <c r="AO2786">
        <v>489</v>
      </c>
      <c r="AP2786">
        <v>1100</v>
      </c>
      <c r="AQ2786">
        <v>86</v>
      </c>
      <c r="AR2786">
        <v>165</v>
      </c>
      <c r="AS2786">
        <v>0.98599999999999999</v>
      </c>
      <c r="AT2786" t="s">
        <v>420</v>
      </c>
      <c r="AU2786" t="s">
        <v>610</v>
      </c>
      <c r="AV2786">
        <v>2726048</v>
      </c>
      <c r="AW2786">
        <v>97</v>
      </c>
      <c r="AX2786">
        <v>98</v>
      </c>
      <c r="AY2786" t="s">
        <v>419</v>
      </c>
      <c r="AZ2786" t="s">
        <v>419</v>
      </c>
      <c r="BA2786" t="s">
        <v>419</v>
      </c>
    </row>
    <row r="2787" spans="1:53" x14ac:dyDescent="0.55000000000000004">
      <c r="A2787">
        <v>2015</v>
      </c>
      <c r="B2787" t="b">
        <f>IF(Table2[[#This Row],[yearID]]&gt;=1903,TRUE,FALSE)</f>
        <v>1</v>
      </c>
      <c r="C2787" t="b">
        <f>IF(Table2[[#This Row],[yearID]]&gt;=1973,TRUE,FALSE)</f>
        <v>1</v>
      </c>
      <c r="D2787" t="s">
        <v>410</v>
      </c>
      <c r="E2787" t="s">
        <v>528</v>
      </c>
      <c r="F2787" t="s">
        <v>528</v>
      </c>
      <c r="G2787" t="str">
        <f>VLOOKUP(Table2[[#This Row],[franchID]],TeamsFranchises!$A$1:$D$121,2,FALSE)</f>
        <v>Houston Astros</v>
      </c>
      <c r="H2787" t="s">
        <v>8</v>
      </c>
      <c r="I2787">
        <v>2</v>
      </c>
      <c r="J2787">
        <v>162</v>
      </c>
      <c r="K2787">
        <v>81</v>
      </c>
      <c r="L2787">
        <v>86</v>
      </c>
      <c r="M2787">
        <v>76</v>
      </c>
      <c r="N2787" t="s">
        <v>51</v>
      </c>
      <c r="O2787" t="s">
        <v>76</v>
      </c>
      <c r="P2787" t="s">
        <v>51</v>
      </c>
      <c r="Q2787">
        <f>IF(Table2[[#This Row],[LgWin]]="Y",1,0)</f>
        <v>0</v>
      </c>
      <c r="R2787" t="s">
        <v>51</v>
      </c>
      <c r="S2787">
        <f>IF(Table2[[#This Row],[WSWin]]="Y",1,0)</f>
        <v>0</v>
      </c>
      <c r="T2787">
        <v>729</v>
      </c>
      <c r="U2787">
        <v>5459</v>
      </c>
      <c r="V2787">
        <v>1363</v>
      </c>
      <c r="W2787">
        <v>278</v>
      </c>
      <c r="X2787">
        <v>26</v>
      </c>
      <c r="Y2787">
        <v>230</v>
      </c>
      <c r="Z2787">
        <v>486</v>
      </c>
      <c r="AA2787">
        <v>1392</v>
      </c>
      <c r="AB2787">
        <v>121</v>
      </c>
      <c r="AC2787">
        <v>48</v>
      </c>
      <c r="AD2787">
        <v>56</v>
      </c>
      <c r="AE2787">
        <v>43</v>
      </c>
      <c r="AF2787">
        <v>618</v>
      </c>
      <c r="AG2787">
        <v>572</v>
      </c>
      <c r="AH2787">
        <v>3.57</v>
      </c>
      <c r="AI2787">
        <v>5</v>
      </c>
      <c r="AJ2787">
        <v>13</v>
      </c>
      <c r="AK2787">
        <v>39</v>
      </c>
      <c r="AL2787">
        <v>4323</v>
      </c>
      <c r="AM2787">
        <v>1308</v>
      </c>
      <c r="AN2787">
        <v>148</v>
      </c>
      <c r="AO2787">
        <v>423</v>
      </c>
      <c r="AP2787">
        <v>1280</v>
      </c>
      <c r="AQ2787">
        <v>85</v>
      </c>
      <c r="AR2787">
        <v>131</v>
      </c>
      <c r="AS2787">
        <v>0.98599999999999999</v>
      </c>
      <c r="AT2787" t="s">
        <v>539</v>
      </c>
      <c r="AU2787" t="s">
        <v>616</v>
      </c>
      <c r="AV2787">
        <v>2153585</v>
      </c>
      <c r="AW2787">
        <v>97</v>
      </c>
      <c r="AX2787">
        <v>99</v>
      </c>
      <c r="AY2787" t="s">
        <v>528</v>
      </c>
      <c r="AZ2787" t="s">
        <v>528</v>
      </c>
      <c r="BA2787" t="s">
        <v>528</v>
      </c>
    </row>
    <row r="2788" spans="1:53" x14ac:dyDescent="0.55000000000000004">
      <c r="A2788">
        <v>2015</v>
      </c>
      <c r="B2788" t="b">
        <f>IF(Table2[[#This Row],[yearID]]&gt;=1903,TRUE,FALSE)</f>
        <v>1</v>
      </c>
      <c r="C2788" t="b">
        <f>IF(Table2[[#This Row],[yearID]]&gt;=1973,TRUE,FALSE)</f>
        <v>1</v>
      </c>
      <c r="D2788" t="s">
        <v>410</v>
      </c>
      <c r="E2788" t="s">
        <v>509</v>
      </c>
      <c r="F2788" t="s">
        <v>548</v>
      </c>
      <c r="G2788" t="str">
        <f>VLOOKUP(Table2[[#This Row],[franchID]],TeamsFranchises!$A$1:$D$121,2,FALSE)</f>
        <v>Kansas City Royals</v>
      </c>
      <c r="H2788" t="s">
        <v>591</v>
      </c>
      <c r="I2788">
        <v>1</v>
      </c>
      <c r="J2788">
        <v>162</v>
      </c>
      <c r="K2788">
        <v>81</v>
      </c>
      <c r="L2788">
        <v>95</v>
      </c>
      <c r="M2788">
        <v>67</v>
      </c>
      <c r="N2788" t="s">
        <v>76</v>
      </c>
      <c r="O2788" t="s">
        <v>51</v>
      </c>
      <c r="P2788" t="s">
        <v>76</v>
      </c>
      <c r="Q2788">
        <f>IF(Table2[[#This Row],[LgWin]]="Y",1,0)</f>
        <v>1</v>
      </c>
      <c r="R2788" t="s">
        <v>76</v>
      </c>
      <c r="S2788">
        <f>IF(Table2[[#This Row],[WSWin]]="Y",1,0)</f>
        <v>1</v>
      </c>
      <c r="T2788">
        <v>724</v>
      </c>
      <c r="U2788">
        <v>5575</v>
      </c>
      <c r="V2788">
        <v>1497</v>
      </c>
      <c r="W2788">
        <v>300</v>
      </c>
      <c r="X2788">
        <v>42</v>
      </c>
      <c r="Y2788">
        <v>139</v>
      </c>
      <c r="Z2788">
        <v>383</v>
      </c>
      <c r="AA2788">
        <v>973</v>
      </c>
      <c r="AB2788">
        <v>104</v>
      </c>
      <c r="AC2788">
        <v>34</v>
      </c>
      <c r="AD2788">
        <v>77</v>
      </c>
      <c r="AE2788">
        <v>47</v>
      </c>
      <c r="AF2788">
        <v>641</v>
      </c>
      <c r="AG2788">
        <v>601</v>
      </c>
      <c r="AH2788">
        <v>3.73</v>
      </c>
      <c r="AI2788">
        <v>2</v>
      </c>
      <c r="AJ2788">
        <v>8</v>
      </c>
      <c r="AK2788">
        <v>56</v>
      </c>
      <c r="AL2788">
        <v>4356</v>
      </c>
      <c r="AM2788">
        <v>1372</v>
      </c>
      <c r="AN2788">
        <v>155</v>
      </c>
      <c r="AO2788">
        <v>489</v>
      </c>
      <c r="AP2788">
        <v>1160</v>
      </c>
      <c r="AQ2788">
        <v>88</v>
      </c>
      <c r="AR2788">
        <v>138</v>
      </c>
      <c r="AS2788">
        <v>0.98499999999999999</v>
      </c>
      <c r="AT2788" t="s">
        <v>549</v>
      </c>
      <c r="AU2788" t="s">
        <v>590</v>
      </c>
      <c r="AV2788">
        <v>2708549</v>
      </c>
      <c r="AW2788">
        <v>104</v>
      </c>
      <c r="AX2788">
        <v>103</v>
      </c>
      <c r="AY2788" t="s">
        <v>548</v>
      </c>
      <c r="AZ2788" t="s">
        <v>509</v>
      </c>
      <c r="BA2788" t="s">
        <v>509</v>
      </c>
    </row>
    <row r="2789" spans="1:53" x14ac:dyDescent="0.55000000000000004">
      <c r="A2789">
        <v>2015</v>
      </c>
      <c r="B2789" t="b">
        <f>IF(Table2[[#This Row],[yearID]]&gt;=1903,TRUE,FALSE)</f>
        <v>1</v>
      </c>
      <c r="C2789" t="b">
        <f>IF(Table2[[#This Row],[yearID]]&gt;=1973,TRUE,FALSE)</f>
        <v>1</v>
      </c>
      <c r="D2789" t="s">
        <v>410</v>
      </c>
      <c r="E2789" t="s">
        <v>519</v>
      </c>
      <c r="F2789" t="s">
        <v>520</v>
      </c>
      <c r="G2789" t="str">
        <f>VLOOKUP(Table2[[#This Row],[franchID]],TeamsFranchises!$A$1:$D$121,2,FALSE)</f>
        <v>Los Angeles Angels of Anaheim</v>
      </c>
      <c r="H2789" t="s">
        <v>8</v>
      </c>
      <c r="I2789">
        <v>3</v>
      </c>
      <c r="J2789">
        <v>162</v>
      </c>
      <c r="K2789">
        <v>81</v>
      </c>
      <c r="L2789">
        <v>85</v>
      </c>
      <c r="M2789">
        <v>77</v>
      </c>
      <c r="N2789" t="s">
        <v>51</v>
      </c>
      <c r="O2789" t="s">
        <v>51</v>
      </c>
      <c r="P2789" t="s">
        <v>51</v>
      </c>
      <c r="Q2789">
        <f>IF(Table2[[#This Row],[LgWin]]="Y",1,0)</f>
        <v>0</v>
      </c>
      <c r="R2789" t="s">
        <v>51</v>
      </c>
      <c r="S2789">
        <f>IF(Table2[[#This Row],[WSWin]]="Y",1,0)</f>
        <v>0</v>
      </c>
      <c r="T2789">
        <v>661</v>
      </c>
      <c r="U2789">
        <v>5417</v>
      </c>
      <c r="V2789">
        <v>1331</v>
      </c>
      <c r="W2789">
        <v>243</v>
      </c>
      <c r="X2789">
        <v>21</v>
      </c>
      <c r="Y2789">
        <v>176</v>
      </c>
      <c r="Z2789">
        <v>435</v>
      </c>
      <c r="AA2789">
        <v>1150</v>
      </c>
      <c r="AB2789">
        <v>52</v>
      </c>
      <c r="AC2789">
        <v>34</v>
      </c>
      <c r="AD2789">
        <v>58</v>
      </c>
      <c r="AE2789">
        <v>40</v>
      </c>
      <c r="AF2789">
        <v>675</v>
      </c>
      <c r="AG2789">
        <v>630</v>
      </c>
      <c r="AH2789">
        <v>3.94</v>
      </c>
      <c r="AI2789">
        <v>2</v>
      </c>
      <c r="AJ2789">
        <v>12</v>
      </c>
      <c r="AK2789">
        <v>46</v>
      </c>
      <c r="AL2789">
        <v>4322</v>
      </c>
      <c r="AM2789">
        <v>1355</v>
      </c>
      <c r="AN2789">
        <v>166</v>
      </c>
      <c r="AO2789">
        <v>466</v>
      </c>
      <c r="AP2789">
        <v>1221</v>
      </c>
      <c r="AQ2789">
        <v>93</v>
      </c>
      <c r="AR2789">
        <v>108</v>
      </c>
      <c r="AS2789">
        <v>0.98399999999999999</v>
      </c>
      <c r="AT2789" t="s">
        <v>626</v>
      </c>
      <c r="AU2789" t="s">
        <v>644</v>
      </c>
      <c r="AV2789">
        <v>3012765</v>
      </c>
      <c r="AW2789">
        <v>94</v>
      </c>
      <c r="AX2789">
        <v>95</v>
      </c>
      <c r="AY2789" t="s">
        <v>519</v>
      </c>
      <c r="AZ2789" t="s">
        <v>520</v>
      </c>
      <c r="BA2789" t="s">
        <v>520</v>
      </c>
    </row>
    <row r="2790" spans="1:53" x14ac:dyDescent="0.55000000000000004">
      <c r="A2790">
        <v>2015</v>
      </c>
      <c r="B2790" t="b">
        <f>IF(Table2[[#This Row],[yearID]]&gt;=1903,TRUE,FALSE)</f>
        <v>1</v>
      </c>
      <c r="C2790" t="b">
        <f>IF(Table2[[#This Row],[yearID]]&gt;=1973,TRUE,FALSE)</f>
        <v>1</v>
      </c>
      <c r="D2790" t="s">
        <v>157</v>
      </c>
      <c r="E2790" t="s">
        <v>511</v>
      </c>
      <c r="F2790" t="s">
        <v>260</v>
      </c>
      <c r="G2790" t="str">
        <f>VLOOKUP(Table2[[#This Row],[franchID]],TeamsFranchises!$A$1:$D$121,2,FALSE)</f>
        <v>Los Angeles Dodgers</v>
      </c>
      <c r="H2790" t="s">
        <v>8</v>
      </c>
      <c r="I2790">
        <v>1</v>
      </c>
      <c r="J2790">
        <v>162</v>
      </c>
      <c r="K2790">
        <v>81</v>
      </c>
      <c r="L2790">
        <v>92</v>
      </c>
      <c r="M2790">
        <v>70</v>
      </c>
      <c r="N2790" t="s">
        <v>76</v>
      </c>
      <c r="O2790" t="s">
        <v>51</v>
      </c>
      <c r="P2790" t="s">
        <v>51</v>
      </c>
      <c r="Q2790">
        <f>IF(Table2[[#This Row],[LgWin]]="Y",1,0)</f>
        <v>0</v>
      </c>
      <c r="R2790" t="s">
        <v>51</v>
      </c>
      <c r="S2790">
        <f>IF(Table2[[#This Row],[WSWin]]="Y",1,0)</f>
        <v>0</v>
      </c>
      <c r="T2790">
        <v>667</v>
      </c>
      <c r="U2790">
        <v>5385</v>
      </c>
      <c r="V2790">
        <v>1346</v>
      </c>
      <c r="W2790">
        <v>263</v>
      </c>
      <c r="X2790">
        <v>26</v>
      </c>
      <c r="Y2790">
        <v>187</v>
      </c>
      <c r="Z2790">
        <v>563</v>
      </c>
      <c r="AA2790">
        <v>1258</v>
      </c>
      <c r="AB2790">
        <v>59</v>
      </c>
      <c r="AC2790">
        <v>34</v>
      </c>
      <c r="AD2790">
        <v>60</v>
      </c>
      <c r="AE2790">
        <v>30</v>
      </c>
      <c r="AF2790">
        <v>595</v>
      </c>
      <c r="AG2790">
        <v>553</v>
      </c>
      <c r="AH2790">
        <v>3.44</v>
      </c>
      <c r="AI2790">
        <v>6</v>
      </c>
      <c r="AJ2790">
        <v>21</v>
      </c>
      <c r="AK2790">
        <v>47</v>
      </c>
      <c r="AL2790">
        <v>4337</v>
      </c>
      <c r="AM2790">
        <v>1317</v>
      </c>
      <c r="AN2790">
        <v>145</v>
      </c>
      <c r="AO2790">
        <v>395</v>
      </c>
      <c r="AP2790">
        <v>1396</v>
      </c>
      <c r="AQ2790">
        <v>75</v>
      </c>
      <c r="AR2790">
        <v>133</v>
      </c>
      <c r="AS2790">
        <v>0.98799999999999999</v>
      </c>
      <c r="AT2790" t="s">
        <v>512</v>
      </c>
      <c r="AU2790" t="s">
        <v>531</v>
      </c>
      <c r="AV2790">
        <v>3764815</v>
      </c>
      <c r="AW2790">
        <v>101</v>
      </c>
      <c r="AX2790">
        <v>98</v>
      </c>
      <c r="AY2790" t="s">
        <v>260</v>
      </c>
      <c r="AZ2790" t="s">
        <v>511</v>
      </c>
      <c r="BA2790" t="s">
        <v>511</v>
      </c>
    </row>
    <row r="2791" spans="1:53" x14ac:dyDescent="0.55000000000000004">
      <c r="A2791">
        <v>2015</v>
      </c>
      <c r="B2791" t="b">
        <f>IF(Table2[[#This Row],[yearID]]&gt;=1903,TRUE,FALSE)</f>
        <v>1</v>
      </c>
      <c r="C2791" t="b">
        <f>IF(Table2[[#This Row],[yearID]]&gt;=1973,TRUE,FALSE)</f>
        <v>1</v>
      </c>
      <c r="D2791" t="s">
        <v>157</v>
      </c>
      <c r="E2791" t="s">
        <v>645</v>
      </c>
      <c r="F2791" t="s">
        <v>587</v>
      </c>
      <c r="G2791" t="str">
        <f>VLOOKUP(Table2[[#This Row],[franchID]],TeamsFranchises!$A$1:$D$121,2,FALSE)</f>
        <v>Florida Marlins</v>
      </c>
      <c r="H2791" t="s">
        <v>37</v>
      </c>
      <c r="I2791">
        <v>3</v>
      </c>
      <c r="J2791">
        <v>162</v>
      </c>
      <c r="K2791">
        <v>81</v>
      </c>
      <c r="L2791">
        <v>71</v>
      </c>
      <c r="M2791">
        <v>91</v>
      </c>
      <c r="N2791" t="s">
        <v>51</v>
      </c>
      <c r="O2791" t="s">
        <v>51</v>
      </c>
      <c r="P2791" t="s">
        <v>51</v>
      </c>
      <c r="Q2791">
        <f>IF(Table2[[#This Row],[LgWin]]="Y",1,0)</f>
        <v>0</v>
      </c>
      <c r="R2791" t="s">
        <v>51</v>
      </c>
      <c r="S2791">
        <f>IF(Table2[[#This Row],[WSWin]]="Y",1,0)</f>
        <v>0</v>
      </c>
      <c r="T2791">
        <v>613</v>
      </c>
      <c r="U2791">
        <v>5463</v>
      </c>
      <c r="V2791">
        <v>1420</v>
      </c>
      <c r="W2791">
        <v>236</v>
      </c>
      <c r="X2791">
        <v>40</v>
      </c>
      <c r="Y2791">
        <v>120</v>
      </c>
      <c r="Z2791">
        <v>375</v>
      </c>
      <c r="AA2791">
        <v>1150</v>
      </c>
      <c r="AB2791">
        <v>112</v>
      </c>
      <c r="AC2791">
        <v>45</v>
      </c>
      <c r="AD2791">
        <v>39</v>
      </c>
      <c r="AE2791">
        <v>40</v>
      </c>
      <c r="AF2791">
        <v>678</v>
      </c>
      <c r="AG2791">
        <v>638</v>
      </c>
      <c r="AH2791">
        <v>4.0199999999999996</v>
      </c>
      <c r="AI2791">
        <v>0</v>
      </c>
      <c r="AJ2791">
        <v>12</v>
      </c>
      <c r="AK2791">
        <v>35</v>
      </c>
      <c r="AL2791">
        <v>4281</v>
      </c>
      <c r="AM2791">
        <v>1374</v>
      </c>
      <c r="AN2791">
        <v>141</v>
      </c>
      <c r="AO2791">
        <v>508</v>
      </c>
      <c r="AP2791">
        <v>1152</v>
      </c>
      <c r="AQ2791">
        <v>77</v>
      </c>
      <c r="AR2791">
        <v>162</v>
      </c>
      <c r="AS2791">
        <v>0.98699999999999999</v>
      </c>
      <c r="AT2791" t="s">
        <v>646</v>
      </c>
      <c r="AU2791" t="s">
        <v>647</v>
      </c>
      <c r="AV2791">
        <v>1752235</v>
      </c>
      <c r="AW2791">
        <v>98</v>
      </c>
      <c r="AX2791">
        <v>97</v>
      </c>
      <c r="AY2791" t="s">
        <v>645</v>
      </c>
      <c r="AZ2791" t="s">
        <v>586</v>
      </c>
      <c r="BA2791" t="s">
        <v>645</v>
      </c>
    </row>
    <row r="2792" spans="1:53" x14ac:dyDescent="0.55000000000000004">
      <c r="A2792">
        <v>2015</v>
      </c>
      <c r="B2792" t="b">
        <f>IF(Table2[[#This Row],[yearID]]&gt;=1903,TRUE,FALSE)</f>
        <v>1</v>
      </c>
      <c r="C2792" t="b">
        <f>IF(Table2[[#This Row],[yearID]]&gt;=1973,TRUE,FALSE)</f>
        <v>1</v>
      </c>
      <c r="D2792" t="s">
        <v>157</v>
      </c>
      <c r="E2792" t="s">
        <v>282</v>
      </c>
      <c r="F2792" t="s">
        <v>282</v>
      </c>
      <c r="G2792" t="str">
        <f>VLOOKUP(Table2[[#This Row],[franchID]],TeamsFranchises!$A$1:$D$121,2,FALSE)</f>
        <v>Milwaukee Brewers</v>
      </c>
      <c r="H2792" t="s">
        <v>591</v>
      </c>
      <c r="I2792">
        <v>4</v>
      </c>
      <c r="J2792">
        <v>162</v>
      </c>
      <c r="K2792">
        <v>81</v>
      </c>
      <c r="L2792">
        <v>68</v>
      </c>
      <c r="M2792">
        <v>94</v>
      </c>
      <c r="N2792" t="s">
        <v>51</v>
      </c>
      <c r="O2792" t="s">
        <v>51</v>
      </c>
      <c r="P2792" t="s">
        <v>51</v>
      </c>
      <c r="Q2792">
        <f>IF(Table2[[#This Row],[LgWin]]="Y",1,0)</f>
        <v>0</v>
      </c>
      <c r="R2792" t="s">
        <v>51</v>
      </c>
      <c r="S2792">
        <f>IF(Table2[[#This Row],[WSWin]]="Y",1,0)</f>
        <v>0</v>
      </c>
      <c r="T2792">
        <v>655</v>
      </c>
      <c r="U2792">
        <v>5480</v>
      </c>
      <c r="V2792">
        <v>1378</v>
      </c>
      <c r="W2792">
        <v>274</v>
      </c>
      <c r="X2792">
        <v>34</v>
      </c>
      <c r="Y2792">
        <v>145</v>
      </c>
      <c r="Z2792">
        <v>412</v>
      </c>
      <c r="AA2792">
        <v>1299</v>
      </c>
      <c r="AB2792">
        <v>84</v>
      </c>
      <c r="AC2792">
        <v>29</v>
      </c>
      <c r="AD2792">
        <v>41</v>
      </c>
      <c r="AE2792">
        <v>34</v>
      </c>
      <c r="AF2792">
        <v>737</v>
      </c>
      <c r="AG2792">
        <v>682</v>
      </c>
      <c r="AH2792">
        <v>4.28</v>
      </c>
      <c r="AI2792">
        <v>1</v>
      </c>
      <c r="AJ2792">
        <v>7</v>
      </c>
      <c r="AK2792">
        <v>40</v>
      </c>
      <c r="AL2792">
        <v>4305</v>
      </c>
      <c r="AM2792">
        <v>1432</v>
      </c>
      <c r="AN2792">
        <v>176</v>
      </c>
      <c r="AO2792">
        <v>517</v>
      </c>
      <c r="AP2792">
        <v>1260</v>
      </c>
      <c r="AQ2792">
        <v>116</v>
      </c>
      <c r="AR2792">
        <v>164</v>
      </c>
      <c r="AS2792">
        <v>0.98099999999999998</v>
      </c>
      <c r="AT2792" t="s">
        <v>281</v>
      </c>
      <c r="AU2792" t="s">
        <v>614</v>
      </c>
      <c r="AV2792">
        <v>2542558</v>
      </c>
      <c r="AW2792">
        <v>101</v>
      </c>
      <c r="AX2792">
        <v>101</v>
      </c>
      <c r="AY2792" t="s">
        <v>282</v>
      </c>
      <c r="AZ2792" t="s">
        <v>563</v>
      </c>
      <c r="BA2792" t="s">
        <v>282</v>
      </c>
    </row>
    <row r="2793" spans="1:53" x14ac:dyDescent="0.55000000000000004">
      <c r="A2793">
        <v>2015</v>
      </c>
      <c r="B2793" t="b">
        <f>IF(Table2[[#This Row],[yearID]]&gt;=1903,TRUE,FALSE)</f>
        <v>1</v>
      </c>
      <c r="C2793" t="b">
        <f>IF(Table2[[#This Row],[yearID]]&gt;=1973,TRUE,FALSE)</f>
        <v>1</v>
      </c>
      <c r="D2793" t="s">
        <v>410</v>
      </c>
      <c r="E2793" t="s">
        <v>426</v>
      </c>
      <c r="F2793" t="s">
        <v>426</v>
      </c>
      <c r="G2793" t="str">
        <f>VLOOKUP(Table2[[#This Row],[franchID]],TeamsFranchises!$A$1:$D$121,2,FALSE)</f>
        <v>Minnesota Twins</v>
      </c>
      <c r="H2793" t="s">
        <v>591</v>
      </c>
      <c r="I2793">
        <v>2</v>
      </c>
      <c r="J2793">
        <v>162</v>
      </c>
      <c r="K2793">
        <v>81</v>
      </c>
      <c r="L2793">
        <v>83</v>
      </c>
      <c r="M2793">
        <v>79</v>
      </c>
      <c r="N2793" t="s">
        <v>51</v>
      </c>
      <c r="O2793" t="s">
        <v>51</v>
      </c>
      <c r="P2793" t="s">
        <v>51</v>
      </c>
      <c r="Q2793">
        <f>IF(Table2[[#This Row],[LgWin]]="Y",1,0)</f>
        <v>0</v>
      </c>
      <c r="R2793" t="s">
        <v>51</v>
      </c>
      <c r="S2793">
        <f>IF(Table2[[#This Row],[WSWin]]="Y",1,0)</f>
        <v>0</v>
      </c>
      <c r="T2793">
        <v>696</v>
      </c>
      <c r="U2793">
        <v>5467</v>
      </c>
      <c r="V2793">
        <v>1349</v>
      </c>
      <c r="W2793">
        <v>277</v>
      </c>
      <c r="X2793">
        <v>44</v>
      </c>
      <c r="Y2793">
        <v>156</v>
      </c>
      <c r="Z2793">
        <v>439</v>
      </c>
      <c r="AA2793">
        <v>1264</v>
      </c>
      <c r="AB2793">
        <v>70</v>
      </c>
      <c r="AC2793">
        <v>38</v>
      </c>
      <c r="AD2793">
        <v>40</v>
      </c>
      <c r="AE2793">
        <v>41</v>
      </c>
      <c r="AF2793">
        <v>700</v>
      </c>
      <c r="AG2793">
        <v>653</v>
      </c>
      <c r="AH2793">
        <v>4.07</v>
      </c>
      <c r="AI2793">
        <v>2</v>
      </c>
      <c r="AJ2793">
        <v>12</v>
      </c>
      <c r="AK2793">
        <v>45</v>
      </c>
      <c r="AL2793">
        <v>4329</v>
      </c>
      <c r="AM2793">
        <v>1506</v>
      </c>
      <c r="AN2793">
        <v>163</v>
      </c>
      <c r="AO2793">
        <v>413</v>
      </c>
      <c r="AP2793">
        <v>1046</v>
      </c>
      <c r="AQ2793">
        <v>86</v>
      </c>
      <c r="AR2793">
        <v>150</v>
      </c>
      <c r="AS2793">
        <v>0.98599999999999999</v>
      </c>
      <c r="AT2793" t="s">
        <v>523</v>
      </c>
      <c r="AU2793" t="s">
        <v>641</v>
      </c>
      <c r="AV2793">
        <v>2220054</v>
      </c>
      <c r="AW2793">
        <v>103</v>
      </c>
      <c r="AX2793">
        <v>104</v>
      </c>
      <c r="AY2793" t="s">
        <v>426</v>
      </c>
      <c r="AZ2793" t="s">
        <v>426</v>
      </c>
      <c r="BA2793" t="s">
        <v>426</v>
      </c>
    </row>
    <row r="2794" spans="1:53" x14ac:dyDescent="0.55000000000000004">
      <c r="A2794">
        <v>2015</v>
      </c>
      <c r="B2794" t="b">
        <f>IF(Table2[[#This Row],[yearID]]&gt;=1903,TRUE,FALSE)</f>
        <v>1</v>
      </c>
      <c r="C2794" t="b">
        <f>IF(Table2[[#This Row],[yearID]]&gt;=1973,TRUE,FALSE)</f>
        <v>1</v>
      </c>
      <c r="D2794" t="s">
        <v>410</v>
      </c>
      <c r="E2794" t="s">
        <v>436</v>
      </c>
      <c r="F2794" t="s">
        <v>412</v>
      </c>
      <c r="G2794" t="str">
        <f>VLOOKUP(Table2[[#This Row],[franchID]],TeamsFranchises!$A$1:$D$121,2,FALSE)</f>
        <v>New York Yankees</v>
      </c>
      <c r="H2794" t="s">
        <v>37</v>
      </c>
      <c r="I2794">
        <v>2</v>
      </c>
      <c r="J2794">
        <v>162</v>
      </c>
      <c r="K2794">
        <v>81</v>
      </c>
      <c r="L2794">
        <v>87</v>
      </c>
      <c r="M2794">
        <v>75</v>
      </c>
      <c r="N2794" t="s">
        <v>51</v>
      </c>
      <c r="O2794" t="s">
        <v>76</v>
      </c>
      <c r="P2794" t="s">
        <v>51</v>
      </c>
      <c r="Q2794">
        <f>IF(Table2[[#This Row],[LgWin]]="Y",1,0)</f>
        <v>0</v>
      </c>
      <c r="R2794" t="s">
        <v>51</v>
      </c>
      <c r="S2794">
        <f>IF(Table2[[#This Row],[WSWin]]="Y",1,0)</f>
        <v>0</v>
      </c>
      <c r="T2794">
        <v>764</v>
      </c>
      <c r="U2794">
        <v>5567</v>
      </c>
      <c r="V2794">
        <v>1397</v>
      </c>
      <c r="W2794">
        <v>272</v>
      </c>
      <c r="X2794">
        <v>19</v>
      </c>
      <c r="Y2794">
        <v>212</v>
      </c>
      <c r="Z2794">
        <v>554</v>
      </c>
      <c r="AA2794">
        <v>1227</v>
      </c>
      <c r="AB2794">
        <v>63</v>
      </c>
      <c r="AC2794">
        <v>25</v>
      </c>
      <c r="AD2794">
        <v>63</v>
      </c>
      <c r="AE2794">
        <v>54</v>
      </c>
      <c r="AF2794">
        <v>698</v>
      </c>
      <c r="AG2794">
        <v>652</v>
      </c>
      <c r="AH2794">
        <v>4.03</v>
      </c>
      <c r="AI2794">
        <v>3</v>
      </c>
      <c r="AJ2794">
        <v>4</v>
      </c>
      <c r="AK2794">
        <v>48</v>
      </c>
      <c r="AL2794">
        <v>4373</v>
      </c>
      <c r="AM2794">
        <v>1416</v>
      </c>
      <c r="AN2794">
        <v>182</v>
      </c>
      <c r="AO2794">
        <v>474</v>
      </c>
      <c r="AP2794">
        <v>1370</v>
      </c>
      <c r="AQ2794">
        <v>93</v>
      </c>
      <c r="AR2794">
        <v>135</v>
      </c>
      <c r="AS2794">
        <v>0.98499999999999999</v>
      </c>
      <c r="AT2794" t="s">
        <v>459</v>
      </c>
      <c r="AU2794" t="s">
        <v>638</v>
      </c>
      <c r="AV2794">
        <v>3193795</v>
      </c>
      <c r="AW2794">
        <v>99</v>
      </c>
      <c r="AX2794">
        <v>101</v>
      </c>
      <c r="AY2794" t="s">
        <v>412</v>
      </c>
      <c r="AZ2794" t="s">
        <v>436</v>
      </c>
      <c r="BA2794" t="s">
        <v>436</v>
      </c>
    </row>
    <row r="2795" spans="1:53" x14ac:dyDescent="0.55000000000000004">
      <c r="A2795">
        <v>2015</v>
      </c>
      <c r="B2795" t="b">
        <f>IF(Table2[[#This Row],[yearID]]&gt;=1903,TRUE,FALSE)</f>
        <v>1</v>
      </c>
      <c r="C2795" t="b">
        <f>IF(Table2[[#This Row],[yearID]]&gt;=1973,TRUE,FALSE)</f>
        <v>1</v>
      </c>
      <c r="D2795" t="s">
        <v>157</v>
      </c>
      <c r="E2795" t="s">
        <v>532</v>
      </c>
      <c r="F2795" t="s">
        <v>533</v>
      </c>
      <c r="G2795" t="str">
        <f>VLOOKUP(Table2[[#This Row],[franchID]],TeamsFranchises!$A$1:$D$121,2,FALSE)</f>
        <v>New York Mets</v>
      </c>
      <c r="H2795" t="s">
        <v>37</v>
      </c>
      <c r="I2795">
        <v>1</v>
      </c>
      <c r="J2795">
        <v>162</v>
      </c>
      <c r="K2795">
        <v>81</v>
      </c>
      <c r="L2795">
        <v>90</v>
      </c>
      <c r="M2795">
        <v>72</v>
      </c>
      <c r="N2795" t="s">
        <v>76</v>
      </c>
      <c r="O2795" t="s">
        <v>51</v>
      </c>
      <c r="P2795" t="s">
        <v>76</v>
      </c>
      <c r="Q2795">
        <f>IF(Table2[[#This Row],[LgWin]]="Y",1,0)</f>
        <v>1</v>
      </c>
      <c r="R2795" t="s">
        <v>51</v>
      </c>
      <c r="S2795">
        <f>IF(Table2[[#This Row],[WSWin]]="Y",1,0)</f>
        <v>0</v>
      </c>
      <c r="T2795">
        <v>683</v>
      </c>
      <c r="U2795">
        <v>5527</v>
      </c>
      <c r="V2795">
        <v>1351</v>
      </c>
      <c r="W2795">
        <v>295</v>
      </c>
      <c r="X2795">
        <v>17</v>
      </c>
      <c r="Y2795">
        <v>177</v>
      </c>
      <c r="Z2795">
        <v>488</v>
      </c>
      <c r="AA2795">
        <v>1290</v>
      </c>
      <c r="AB2795">
        <v>51</v>
      </c>
      <c r="AC2795">
        <v>25</v>
      </c>
      <c r="AD2795">
        <v>68</v>
      </c>
      <c r="AE2795">
        <v>32</v>
      </c>
      <c r="AF2795">
        <v>613</v>
      </c>
      <c r="AG2795">
        <v>557</v>
      </c>
      <c r="AH2795">
        <v>3.43</v>
      </c>
      <c r="AI2795">
        <v>1</v>
      </c>
      <c r="AJ2795">
        <v>14</v>
      </c>
      <c r="AK2795">
        <v>50</v>
      </c>
      <c r="AL2795">
        <v>4388</v>
      </c>
      <c r="AM2795">
        <v>1341</v>
      </c>
      <c r="AN2795">
        <v>152</v>
      </c>
      <c r="AO2795">
        <v>383</v>
      </c>
      <c r="AP2795">
        <v>1337</v>
      </c>
      <c r="AQ2795">
        <v>88</v>
      </c>
      <c r="AR2795">
        <v>131</v>
      </c>
      <c r="AS2795">
        <v>0.98599999999999999</v>
      </c>
      <c r="AT2795" t="s">
        <v>534</v>
      </c>
      <c r="AU2795" t="s">
        <v>639</v>
      </c>
      <c r="AV2795">
        <v>2569753</v>
      </c>
      <c r="AW2795">
        <v>94</v>
      </c>
      <c r="AX2795">
        <v>92</v>
      </c>
      <c r="AY2795" t="s">
        <v>533</v>
      </c>
      <c r="AZ2795" t="s">
        <v>532</v>
      </c>
      <c r="BA2795" t="s">
        <v>532</v>
      </c>
    </row>
    <row r="2796" spans="1:53" x14ac:dyDescent="0.55000000000000004">
      <c r="A2796">
        <v>2015</v>
      </c>
      <c r="B2796" t="b">
        <f>IF(Table2[[#This Row],[yearID]]&gt;=1903,TRUE,FALSE)</f>
        <v>1</v>
      </c>
      <c r="C2796" t="b">
        <f>IF(Table2[[#This Row],[yearID]]&gt;=1973,TRUE,FALSE)</f>
        <v>1</v>
      </c>
      <c r="D2796" t="s">
        <v>410</v>
      </c>
      <c r="E2796" t="s">
        <v>423</v>
      </c>
      <c r="F2796" t="s">
        <v>423</v>
      </c>
      <c r="G2796" t="str">
        <f>VLOOKUP(Table2[[#This Row],[franchID]],TeamsFranchises!$A$1:$D$121,2,FALSE)</f>
        <v>Oakland Athletics</v>
      </c>
      <c r="H2796" t="s">
        <v>8</v>
      </c>
      <c r="I2796">
        <v>5</v>
      </c>
      <c r="J2796">
        <v>162</v>
      </c>
      <c r="K2796">
        <v>81</v>
      </c>
      <c r="L2796">
        <v>68</v>
      </c>
      <c r="M2796">
        <v>94</v>
      </c>
      <c r="N2796" t="s">
        <v>51</v>
      </c>
      <c r="O2796" t="s">
        <v>51</v>
      </c>
      <c r="P2796" t="s">
        <v>51</v>
      </c>
      <c r="Q2796">
        <f>IF(Table2[[#This Row],[LgWin]]="Y",1,0)</f>
        <v>0</v>
      </c>
      <c r="R2796" t="s">
        <v>51</v>
      </c>
      <c r="S2796">
        <f>IF(Table2[[#This Row],[WSWin]]="Y",1,0)</f>
        <v>0</v>
      </c>
      <c r="T2796">
        <v>694</v>
      </c>
      <c r="U2796">
        <v>5600</v>
      </c>
      <c r="V2796">
        <v>1405</v>
      </c>
      <c r="W2796">
        <v>277</v>
      </c>
      <c r="X2796">
        <v>46</v>
      </c>
      <c r="Y2796">
        <v>146</v>
      </c>
      <c r="Z2796">
        <v>475</v>
      </c>
      <c r="AA2796">
        <v>1119</v>
      </c>
      <c r="AB2796">
        <v>78</v>
      </c>
      <c r="AC2796">
        <v>29</v>
      </c>
      <c r="AD2796">
        <v>40</v>
      </c>
      <c r="AE2796">
        <v>38</v>
      </c>
      <c r="AF2796">
        <v>729</v>
      </c>
      <c r="AG2796">
        <v>664</v>
      </c>
      <c r="AH2796">
        <v>4.1399999999999997</v>
      </c>
      <c r="AI2796">
        <v>5</v>
      </c>
      <c r="AJ2796">
        <v>15</v>
      </c>
      <c r="AK2796">
        <v>28</v>
      </c>
      <c r="AL2796">
        <v>4334</v>
      </c>
      <c r="AM2796">
        <v>1402</v>
      </c>
      <c r="AN2796">
        <v>172</v>
      </c>
      <c r="AO2796">
        <v>474</v>
      </c>
      <c r="AP2796">
        <v>1179</v>
      </c>
      <c r="AQ2796">
        <v>126</v>
      </c>
      <c r="AR2796">
        <v>154</v>
      </c>
      <c r="AS2796">
        <v>0.97899999999999998</v>
      </c>
      <c r="AT2796" t="s">
        <v>546</v>
      </c>
      <c r="AU2796" t="s">
        <v>648</v>
      </c>
      <c r="AV2796">
        <v>1768175</v>
      </c>
      <c r="AW2796">
        <v>97</v>
      </c>
      <c r="AX2796">
        <v>98</v>
      </c>
      <c r="AY2796" t="s">
        <v>423</v>
      </c>
      <c r="AZ2796" t="s">
        <v>423</v>
      </c>
      <c r="BA2796" t="s">
        <v>423</v>
      </c>
    </row>
    <row r="2797" spans="1:53" x14ac:dyDescent="0.55000000000000004">
      <c r="A2797">
        <v>2015</v>
      </c>
      <c r="B2797" t="b">
        <f>IF(Table2[[#This Row],[yearID]]&gt;=1903,TRUE,FALSE)</f>
        <v>1</v>
      </c>
      <c r="C2797" t="b">
        <f>IF(Table2[[#This Row],[yearID]]&gt;=1973,TRUE,FALSE)</f>
        <v>1</v>
      </c>
      <c r="D2797" t="s">
        <v>157</v>
      </c>
      <c r="E2797" t="s">
        <v>122</v>
      </c>
      <c r="F2797" t="s">
        <v>122</v>
      </c>
      <c r="G2797" t="str">
        <f>VLOOKUP(Table2[[#This Row],[franchID]],TeamsFranchises!$A$1:$D$121,2,FALSE)</f>
        <v>Philadelphia Phillies</v>
      </c>
      <c r="H2797" t="s">
        <v>37</v>
      </c>
      <c r="I2797">
        <v>5</v>
      </c>
      <c r="J2797">
        <v>162</v>
      </c>
      <c r="K2797">
        <v>81</v>
      </c>
      <c r="L2797">
        <v>63</v>
      </c>
      <c r="M2797">
        <v>99</v>
      </c>
      <c r="N2797" t="s">
        <v>51</v>
      </c>
      <c r="O2797" t="s">
        <v>51</v>
      </c>
      <c r="P2797" t="s">
        <v>51</v>
      </c>
      <c r="Q2797">
        <f>IF(Table2[[#This Row],[LgWin]]="Y",1,0)</f>
        <v>0</v>
      </c>
      <c r="R2797" t="s">
        <v>51</v>
      </c>
      <c r="S2797">
        <f>IF(Table2[[#This Row],[WSWin]]="Y",1,0)</f>
        <v>0</v>
      </c>
      <c r="T2797">
        <v>626</v>
      </c>
      <c r="U2797">
        <v>5529</v>
      </c>
      <c r="V2797">
        <v>1374</v>
      </c>
      <c r="W2797">
        <v>272</v>
      </c>
      <c r="X2797">
        <v>37</v>
      </c>
      <c r="Y2797">
        <v>130</v>
      </c>
      <c r="Z2797">
        <v>387</v>
      </c>
      <c r="AA2797">
        <v>1274</v>
      </c>
      <c r="AB2797">
        <v>88</v>
      </c>
      <c r="AC2797">
        <v>32</v>
      </c>
      <c r="AD2797">
        <v>54</v>
      </c>
      <c r="AE2797">
        <v>29</v>
      </c>
      <c r="AF2797">
        <v>809</v>
      </c>
      <c r="AG2797">
        <v>749</v>
      </c>
      <c r="AH2797">
        <v>4.6900000000000004</v>
      </c>
      <c r="AI2797">
        <v>1</v>
      </c>
      <c r="AJ2797">
        <v>7</v>
      </c>
      <c r="AK2797">
        <v>35</v>
      </c>
      <c r="AL2797">
        <v>4309</v>
      </c>
      <c r="AM2797">
        <v>1592</v>
      </c>
      <c r="AN2797">
        <v>191</v>
      </c>
      <c r="AO2797">
        <v>488</v>
      </c>
      <c r="AP2797">
        <v>1153</v>
      </c>
      <c r="AQ2797">
        <v>117</v>
      </c>
      <c r="AR2797">
        <v>145</v>
      </c>
      <c r="AS2797">
        <v>0.98099999999999998</v>
      </c>
      <c r="AT2797" t="s">
        <v>358</v>
      </c>
      <c r="AU2797" t="s">
        <v>622</v>
      </c>
      <c r="AV2797">
        <v>1831080</v>
      </c>
      <c r="AW2797">
        <v>98</v>
      </c>
      <c r="AX2797">
        <v>98</v>
      </c>
      <c r="AY2797" t="s">
        <v>122</v>
      </c>
      <c r="AZ2797" t="s">
        <v>122</v>
      </c>
      <c r="BA2797" t="s">
        <v>122</v>
      </c>
    </row>
    <row r="2798" spans="1:53" x14ac:dyDescent="0.55000000000000004">
      <c r="A2798">
        <v>2015</v>
      </c>
      <c r="B2798" t="b">
        <f>IF(Table2[[#This Row],[yearID]]&gt;=1903,TRUE,FALSE)</f>
        <v>1</v>
      </c>
      <c r="C2798" t="b">
        <f>IF(Table2[[#This Row],[yearID]]&gt;=1973,TRUE,FALSE)</f>
        <v>1</v>
      </c>
      <c r="D2798" t="s">
        <v>157</v>
      </c>
      <c r="E2798" t="s">
        <v>229</v>
      </c>
      <c r="F2798" t="s">
        <v>229</v>
      </c>
      <c r="G2798" t="str">
        <f>VLOOKUP(Table2[[#This Row],[franchID]],TeamsFranchises!$A$1:$D$121,2,FALSE)</f>
        <v>Pittsburgh Pirates</v>
      </c>
      <c r="H2798" t="s">
        <v>591</v>
      </c>
      <c r="I2798">
        <v>2</v>
      </c>
      <c r="J2798">
        <v>162</v>
      </c>
      <c r="K2798">
        <v>81</v>
      </c>
      <c r="L2798">
        <v>98</v>
      </c>
      <c r="M2798">
        <v>64</v>
      </c>
      <c r="N2798" t="s">
        <v>51</v>
      </c>
      <c r="O2798" t="s">
        <v>76</v>
      </c>
      <c r="P2798" t="s">
        <v>51</v>
      </c>
      <c r="Q2798">
        <f>IF(Table2[[#This Row],[LgWin]]="Y",1,0)</f>
        <v>0</v>
      </c>
      <c r="R2798" t="s">
        <v>51</v>
      </c>
      <c r="S2798">
        <f>IF(Table2[[#This Row],[WSWin]]="Y",1,0)</f>
        <v>0</v>
      </c>
      <c r="T2798">
        <v>697</v>
      </c>
      <c r="U2798">
        <v>5631</v>
      </c>
      <c r="V2798">
        <v>1462</v>
      </c>
      <c r="W2798">
        <v>292</v>
      </c>
      <c r="X2798">
        <v>27</v>
      </c>
      <c r="Y2798">
        <v>140</v>
      </c>
      <c r="Z2798">
        <v>461</v>
      </c>
      <c r="AA2798">
        <v>1322</v>
      </c>
      <c r="AB2798">
        <v>98</v>
      </c>
      <c r="AC2798">
        <v>45</v>
      </c>
      <c r="AD2798">
        <v>89</v>
      </c>
      <c r="AE2798">
        <v>41</v>
      </c>
      <c r="AF2798">
        <v>596</v>
      </c>
      <c r="AG2798">
        <v>532</v>
      </c>
      <c r="AH2798">
        <v>3.21</v>
      </c>
      <c r="AI2798">
        <v>0</v>
      </c>
      <c r="AJ2798">
        <v>13</v>
      </c>
      <c r="AK2798">
        <v>54</v>
      </c>
      <c r="AL2798">
        <v>4469</v>
      </c>
      <c r="AM2798">
        <v>1392</v>
      </c>
      <c r="AN2798">
        <v>110</v>
      </c>
      <c r="AO2798">
        <v>453</v>
      </c>
      <c r="AP2798">
        <v>1338</v>
      </c>
      <c r="AQ2798">
        <v>122</v>
      </c>
      <c r="AR2798">
        <v>177</v>
      </c>
      <c r="AS2798">
        <v>0.98099999999999998</v>
      </c>
      <c r="AT2798" t="s">
        <v>390</v>
      </c>
      <c r="AU2798" t="s">
        <v>615</v>
      </c>
      <c r="AV2798">
        <v>2498596</v>
      </c>
      <c r="AW2798">
        <v>99</v>
      </c>
      <c r="AX2798">
        <v>97</v>
      </c>
      <c r="AY2798" t="s">
        <v>229</v>
      </c>
      <c r="AZ2798" t="s">
        <v>229</v>
      </c>
      <c r="BA2798" t="s">
        <v>229</v>
      </c>
    </row>
    <row r="2799" spans="1:53" x14ac:dyDescent="0.55000000000000004">
      <c r="A2799">
        <v>2015</v>
      </c>
      <c r="B2799" t="b">
        <f>IF(Table2[[#This Row],[yearID]]&gt;=1903,TRUE,FALSE)</f>
        <v>1</v>
      </c>
      <c r="C2799" t="b">
        <f>IF(Table2[[#This Row],[yearID]]&gt;=1973,TRUE,FALSE)</f>
        <v>1</v>
      </c>
      <c r="D2799" t="s">
        <v>157</v>
      </c>
      <c r="E2799" t="s">
        <v>554</v>
      </c>
      <c r="F2799" t="s">
        <v>555</v>
      </c>
      <c r="G2799" t="str">
        <f>VLOOKUP(Table2[[#This Row],[franchID]],TeamsFranchises!$A$1:$D$121,2,FALSE)</f>
        <v>San Diego Padres</v>
      </c>
      <c r="H2799" t="s">
        <v>8</v>
      </c>
      <c r="I2799">
        <v>4</v>
      </c>
      <c r="J2799">
        <v>162</v>
      </c>
      <c r="K2799">
        <v>81</v>
      </c>
      <c r="L2799">
        <v>74</v>
      </c>
      <c r="M2799">
        <v>88</v>
      </c>
      <c r="N2799" t="s">
        <v>51</v>
      </c>
      <c r="O2799" t="s">
        <v>51</v>
      </c>
      <c r="P2799" t="s">
        <v>51</v>
      </c>
      <c r="Q2799">
        <f>IF(Table2[[#This Row],[LgWin]]="Y",1,0)</f>
        <v>0</v>
      </c>
      <c r="R2799" t="s">
        <v>51</v>
      </c>
      <c r="S2799">
        <f>IF(Table2[[#This Row],[WSWin]]="Y",1,0)</f>
        <v>0</v>
      </c>
      <c r="T2799">
        <v>650</v>
      </c>
      <c r="U2799">
        <v>5457</v>
      </c>
      <c r="V2799">
        <v>1324</v>
      </c>
      <c r="W2799">
        <v>260</v>
      </c>
      <c r="X2799">
        <v>36</v>
      </c>
      <c r="Y2799">
        <v>148</v>
      </c>
      <c r="Z2799">
        <v>426</v>
      </c>
      <c r="AA2799">
        <v>1327</v>
      </c>
      <c r="AB2799">
        <v>82</v>
      </c>
      <c r="AC2799">
        <v>29</v>
      </c>
      <c r="AD2799">
        <v>40</v>
      </c>
      <c r="AE2799">
        <v>42</v>
      </c>
      <c r="AF2799">
        <v>731</v>
      </c>
      <c r="AG2799">
        <v>655</v>
      </c>
      <c r="AH2799">
        <v>4.09</v>
      </c>
      <c r="AI2799">
        <v>1</v>
      </c>
      <c r="AJ2799">
        <v>6</v>
      </c>
      <c r="AK2799">
        <v>41</v>
      </c>
      <c r="AL2799">
        <v>4321</v>
      </c>
      <c r="AM2799">
        <v>1371</v>
      </c>
      <c r="AN2799">
        <v>171</v>
      </c>
      <c r="AO2799">
        <v>516</v>
      </c>
      <c r="AP2799">
        <v>1393</v>
      </c>
      <c r="AQ2799">
        <v>92</v>
      </c>
      <c r="AR2799">
        <v>138</v>
      </c>
      <c r="AS2799">
        <v>0.98499999999999999</v>
      </c>
      <c r="AT2799" t="s">
        <v>556</v>
      </c>
      <c r="AU2799" t="s">
        <v>623</v>
      </c>
      <c r="AV2799">
        <v>2459742</v>
      </c>
      <c r="AW2799">
        <v>98</v>
      </c>
      <c r="AX2799">
        <v>97</v>
      </c>
      <c r="AY2799" t="s">
        <v>555</v>
      </c>
      <c r="AZ2799" t="s">
        <v>554</v>
      </c>
      <c r="BA2799" t="s">
        <v>554</v>
      </c>
    </row>
    <row r="2800" spans="1:53" x14ac:dyDescent="0.55000000000000004">
      <c r="A2800">
        <v>2015</v>
      </c>
      <c r="B2800" t="b">
        <f>IF(Table2[[#This Row],[yearID]]&gt;=1903,TRUE,FALSE)</f>
        <v>1</v>
      </c>
      <c r="C2800" t="b">
        <f>IF(Table2[[#This Row],[yearID]]&gt;=1973,TRUE,FALSE)</f>
        <v>1</v>
      </c>
      <c r="D2800" t="s">
        <v>410</v>
      </c>
      <c r="E2800" t="s">
        <v>573</v>
      </c>
      <c r="F2800" t="s">
        <v>573</v>
      </c>
      <c r="G2800" t="str">
        <f>VLOOKUP(Table2[[#This Row],[franchID]],TeamsFranchises!$A$1:$D$121,2,FALSE)</f>
        <v>Seattle Mariners</v>
      </c>
      <c r="H2800" t="s">
        <v>8</v>
      </c>
      <c r="I2800">
        <v>4</v>
      </c>
      <c r="J2800">
        <v>162</v>
      </c>
      <c r="K2800">
        <v>81</v>
      </c>
      <c r="L2800">
        <v>76</v>
      </c>
      <c r="M2800">
        <v>86</v>
      </c>
      <c r="N2800" t="s">
        <v>51</v>
      </c>
      <c r="O2800" t="s">
        <v>51</v>
      </c>
      <c r="P2800" t="s">
        <v>51</v>
      </c>
      <c r="Q2800">
        <f>IF(Table2[[#This Row],[LgWin]]="Y",1,0)</f>
        <v>0</v>
      </c>
      <c r="R2800" t="s">
        <v>51</v>
      </c>
      <c r="S2800">
        <f>IF(Table2[[#This Row],[WSWin]]="Y",1,0)</f>
        <v>0</v>
      </c>
      <c r="T2800">
        <v>656</v>
      </c>
      <c r="U2800">
        <v>5544</v>
      </c>
      <c r="V2800">
        <v>1379</v>
      </c>
      <c r="W2800">
        <v>262</v>
      </c>
      <c r="X2800">
        <v>22</v>
      </c>
      <c r="Y2800">
        <v>198</v>
      </c>
      <c r="Z2800">
        <v>478</v>
      </c>
      <c r="AA2800">
        <v>1336</v>
      </c>
      <c r="AB2800">
        <v>69</v>
      </c>
      <c r="AC2800">
        <v>45</v>
      </c>
      <c r="AD2800">
        <v>36</v>
      </c>
      <c r="AE2800">
        <v>35</v>
      </c>
      <c r="AF2800">
        <v>726</v>
      </c>
      <c r="AG2800">
        <v>677</v>
      </c>
      <c r="AH2800">
        <v>4.16</v>
      </c>
      <c r="AI2800">
        <v>6</v>
      </c>
      <c r="AJ2800">
        <v>12</v>
      </c>
      <c r="AK2800">
        <v>45</v>
      </c>
      <c r="AL2800">
        <v>4389</v>
      </c>
      <c r="AM2800">
        <v>1430</v>
      </c>
      <c r="AN2800">
        <v>181</v>
      </c>
      <c r="AO2800">
        <v>491</v>
      </c>
      <c r="AP2800">
        <v>1283</v>
      </c>
      <c r="AQ2800">
        <v>94</v>
      </c>
      <c r="AR2800">
        <v>155</v>
      </c>
      <c r="AS2800">
        <v>0.98499999999999999</v>
      </c>
      <c r="AT2800" t="s">
        <v>574</v>
      </c>
      <c r="AU2800" t="s">
        <v>612</v>
      </c>
      <c r="AV2800">
        <v>2193581</v>
      </c>
      <c r="AW2800">
        <v>92</v>
      </c>
      <c r="AX2800">
        <v>94</v>
      </c>
      <c r="AY2800" t="s">
        <v>573</v>
      </c>
      <c r="AZ2800" t="s">
        <v>573</v>
      </c>
      <c r="BA2800" t="s">
        <v>573</v>
      </c>
    </row>
    <row r="2801" spans="1:53" x14ac:dyDescent="0.55000000000000004">
      <c r="A2801">
        <v>2015</v>
      </c>
      <c r="B2801" t="b">
        <f>IF(Table2[[#This Row],[yearID]]&gt;=1903,TRUE,FALSE)</f>
        <v>1</v>
      </c>
      <c r="C2801" t="b">
        <f>IF(Table2[[#This Row],[yearID]]&gt;=1973,TRUE,FALSE)</f>
        <v>1</v>
      </c>
      <c r="D2801" t="s">
        <v>157</v>
      </c>
      <c r="E2801" t="s">
        <v>514</v>
      </c>
      <c r="F2801" t="s">
        <v>243</v>
      </c>
      <c r="G2801" t="str">
        <f>VLOOKUP(Table2[[#This Row],[franchID]],TeamsFranchises!$A$1:$D$121,2,FALSE)</f>
        <v>San Francisco Giants</v>
      </c>
      <c r="H2801" t="s">
        <v>8</v>
      </c>
      <c r="I2801">
        <v>2</v>
      </c>
      <c r="J2801">
        <v>162</v>
      </c>
      <c r="K2801">
        <v>81</v>
      </c>
      <c r="L2801">
        <v>84</v>
      </c>
      <c r="M2801">
        <v>78</v>
      </c>
      <c r="N2801" t="s">
        <v>51</v>
      </c>
      <c r="O2801" t="s">
        <v>51</v>
      </c>
      <c r="P2801" t="s">
        <v>51</v>
      </c>
      <c r="Q2801">
        <f>IF(Table2[[#This Row],[LgWin]]="Y",1,0)</f>
        <v>0</v>
      </c>
      <c r="R2801" t="s">
        <v>51</v>
      </c>
      <c r="S2801">
        <f>IF(Table2[[#This Row],[WSWin]]="Y",1,0)</f>
        <v>0</v>
      </c>
      <c r="T2801">
        <v>696</v>
      </c>
      <c r="U2801">
        <v>5565</v>
      </c>
      <c r="V2801">
        <v>1486</v>
      </c>
      <c r="W2801">
        <v>288</v>
      </c>
      <c r="X2801">
        <v>39</v>
      </c>
      <c r="Y2801">
        <v>136</v>
      </c>
      <c r="Z2801">
        <v>457</v>
      </c>
      <c r="AA2801">
        <v>1159</v>
      </c>
      <c r="AB2801">
        <v>93</v>
      </c>
      <c r="AC2801">
        <v>36</v>
      </c>
      <c r="AD2801">
        <v>49</v>
      </c>
      <c r="AE2801">
        <v>37</v>
      </c>
      <c r="AF2801">
        <v>627</v>
      </c>
      <c r="AG2801">
        <v>597</v>
      </c>
      <c r="AH2801">
        <v>3.72</v>
      </c>
      <c r="AI2801">
        <v>7</v>
      </c>
      <c r="AJ2801">
        <v>18</v>
      </c>
      <c r="AK2801">
        <v>41</v>
      </c>
      <c r="AL2801">
        <v>4333</v>
      </c>
      <c r="AM2801">
        <v>1344</v>
      </c>
      <c r="AN2801">
        <v>155</v>
      </c>
      <c r="AO2801">
        <v>431</v>
      </c>
      <c r="AP2801">
        <v>1165</v>
      </c>
      <c r="AQ2801">
        <v>78</v>
      </c>
      <c r="AR2801">
        <v>145</v>
      </c>
      <c r="AS2801">
        <v>0.98699999999999999</v>
      </c>
      <c r="AT2801" t="s">
        <v>515</v>
      </c>
      <c r="AU2801" t="s">
        <v>632</v>
      </c>
      <c r="AV2801">
        <v>3375882</v>
      </c>
      <c r="AW2801">
        <v>99</v>
      </c>
      <c r="AX2801">
        <v>97</v>
      </c>
      <c r="AY2801" t="s">
        <v>243</v>
      </c>
      <c r="AZ2801" t="s">
        <v>514</v>
      </c>
      <c r="BA2801" t="s">
        <v>514</v>
      </c>
    </row>
    <row r="2802" spans="1:53" x14ac:dyDescent="0.55000000000000004">
      <c r="A2802">
        <v>2015</v>
      </c>
      <c r="B2802" t="b">
        <f>IF(Table2[[#This Row],[yearID]]&gt;=1903,TRUE,FALSE)</f>
        <v>1</v>
      </c>
      <c r="C2802" t="b">
        <f>IF(Table2[[#This Row],[yearID]]&gt;=1973,TRUE,FALSE)</f>
        <v>1</v>
      </c>
      <c r="D2802" t="s">
        <v>157</v>
      </c>
      <c r="E2802" t="s">
        <v>396</v>
      </c>
      <c r="F2802" t="s">
        <v>154</v>
      </c>
      <c r="G2802" t="str">
        <f>VLOOKUP(Table2[[#This Row],[franchID]],TeamsFranchises!$A$1:$D$121,2,FALSE)</f>
        <v>St. Louis Cardinals</v>
      </c>
      <c r="H2802" t="s">
        <v>591</v>
      </c>
      <c r="I2802">
        <v>1</v>
      </c>
      <c r="J2802">
        <v>162</v>
      </c>
      <c r="K2802">
        <v>81</v>
      </c>
      <c r="L2802">
        <v>100</v>
      </c>
      <c r="M2802">
        <v>62</v>
      </c>
      <c r="N2802" t="s">
        <v>76</v>
      </c>
      <c r="O2802" t="s">
        <v>51</v>
      </c>
      <c r="P2802" t="s">
        <v>51</v>
      </c>
      <c r="Q2802">
        <f>IF(Table2[[#This Row],[LgWin]]="Y",1,0)</f>
        <v>0</v>
      </c>
      <c r="R2802" t="s">
        <v>51</v>
      </c>
      <c r="S2802">
        <f>IF(Table2[[#This Row],[WSWin]]="Y",1,0)</f>
        <v>0</v>
      </c>
      <c r="T2802">
        <v>647</v>
      </c>
      <c r="U2802">
        <v>5484</v>
      </c>
      <c r="V2802">
        <v>1386</v>
      </c>
      <c r="W2802">
        <v>288</v>
      </c>
      <c r="X2802">
        <v>39</v>
      </c>
      <c r="Y2802">
        <v>137</v>
      </c>
      <c r="Z2802">
        <v>506</v>
      </c>
      <c r="AA2802">
        <v>1267</v>
      </c>
      <c r="AB2802">
        <v>69</v>
      </c>
      <c r="AC2802">
        <v>38</v>
      </c>
      <c r="AD2802">
        <v>66</v>
      </c>
      <c r="AE2802">
        <v>42</v>
      </c>
      <c r="AF2802">
        <v>525</v>
      </c>
      <c r="AG2802">
        <v>478</v>
      </c>
      <c r="AH2802">
        <v>2.94</v>
      </c>
      <c r="AI2802">
        <v>1</v>
      </c>
      <c r="AJ2802">
        <v>15</v>
      </c>
      <c r="AK2802">
        <v>62</v>
      </c>
      <c r="AL2802">
        <v>4394</v>
      </c>
      <c r="AM2802">
        <v>1359</v>
      </c>
      <c r="AN2802">
        <v>123</v>
      </c>
      <c r="AO2802">
        <v>477</v>
      </c>
      <c r="AP2802">
        <v>1329</v>
      </c>
      <c r="AQ2802">
        <v>96</v>
      </c>
      <c r="AR2802">
        <v>159</v>
      </c>
      <c r="AS2802">
        <v>0.98399999999999999</v>
      </c>
      <c r="AT2802" t="s">
        <v>409</v>
      </c>
      <c r="AU2802" t="s">
        <v>633</v>
      </c>
      <c r="AV2802">
        <v>3520889</v>
      </c>
      <c r="AW2802">
        <v>102</v>
      </c>
      <c r="AX2802">
        <v>101</v>
      </c>
      <c r="AY2802" t="s">
        <v>154</v>
      </c>
      <c r="AZ2802" t="s">
        <v>396</v>
      </c>
      <c r="BA2802" t="s">
        <v>396</v>
      </c>
    </row>
    <row r="2803" spans="1:53" x14ac:dyDescent="0.55000000000000004">
      <c r="A2803">
        <v>2015</v>
      </c>
      <c r="B2803" t="b">
        <f>IF(Table2[[#This Row],[yearID]]&gt;=1903,TRUE,FALSE)</f>
        <v>1</v>
      </c>
      <c r="C2803" t="b">
        <f>IF(Table2[[#This Row],[yearID]]&gt;=1973,TRUE,FALSE)</f>
        <v>1</v>
      </c>
      <c r="D2803" t="s">
        <v>410</v>
      </c>
      <c r="E2803" t="s">
        <v>604</v>
      </c>
      <c r="F2803" t="s">
        <v>605</v>
      </c>
      <c r="G2803" t="str">
        <f>VLOOKUP(Table2[[#This Row],[franchID]],TeamsFranchises!$A$1:$D$121,2,FALSE)</f>
        <v>Tampa Bay Rays</v>
      </c>
      <c r="H2803" t="s">
        <v>37</v>
      </c>
      <c r="I2803">
        <v>4</v>
      </c>
      <c r="J2803">
        <v>162</v>
      </c>
      <c r="K2803">
        <v>84</v>
      </c>
      <c r="L2803">
        <v>80</v>
      </c>
      <c r="M2803">
        <v>82</v>
      </c>
      <c r="N2803" t="s">
        <v>51</v>
      </c>
      <c r="O2803" t="s">
        <v>51</v>
      </c>
      <c r="P2803" t="s">
        <v>51</v>
      </c>
      <c r="Q2803">
        <f>IF(Table2[[#This Row],[LgWin]]="Y",1,0)</f>
        <v>0</v>
      </c>
      <c r="R2803" t="s">
        <v>51</v>
      </c>
      <c r="S2803">
        <f>IF(Table2[[#This Row],[WSWin]]="Y",1,0)</f>
        <v>0</v>
      </c>
      <c r="T2803">
        <v>644</v>
      </c>
      <c r="U2803">
        <v>5485</v>
      </c>
      <c r="V2803">
        <v>1383</v>
      </c>
      <c r="W2803">
        <v>278</v>
      </c>
      <c r="X2803">
        <v>32</v>
      </c>
      <c r="Y2803">
        <v>167</v>
      </c>
      <c r="Z2803">
        <v>436</v>
      </c>
      <c r="AA2803">
        <v>1310</v>
      </c>
      <c r="AB2803">
        <v>87</v>
      </c>
      <c r="AC2803">
        <v>45</v>
      </c>
      <c r="AD2803">
        <v>84</v>
      </c>
      <c r="AE2803">
        <v>47</v>
      </c>
      <c r="AF2803">
        <v>642</v>
      </c>
      <c r="AG2803">
        <v>604</v>
      </c>
      <c r="AH2803">
        <v>3.74</v>
      </c>
      <c r="AI2803">
        <v>1</v>
      </c>
      <c r="AJ2803">
        <v>12</v>
      </c>
      <c r="AK2803">
        <v>60</v>
      </c>
      <c r="AL2803">
        <v>4360</v>
      </c>
      <c r="AM2803">
        <v>1314</v>
      </c>
      <c r="AN2803">
        <v>175</v>
      </c>
      <c r="AO2803">
        <v>477</v>
      </c>
      <c r="AP2803">
        <v>1355</v>
      </c>
      <c r="AQ2803">
        <v>95</v>
      </c>
      <c r="AR2803">
        <v>118</v>
      </c>
      <c r="AS2803">
        <v>0.98399999999999999</v>
      </c>
      <c r="AT2803" t="s">
        <v>635</v>
      </c>
      <c r="AU2803" t="s">
        <v>607</v>
      </c>
      <c r="AV2803">
        <v>1287054</v>
      </c>
      <c r="AW2803">
        <v>100</v>
      </c>
      <c r="AX2803">
        <v>102</v>
      </c>
      <c r="AY2803" t="s">
        <v>636</v>
      </c>
      <c r="AZ2803" t="s">
        <v>604</v>
      </c>
      <c r="BA2803" t="s">
        <v>604</v>
      </c>
    </row>
    <row r="2804" spans="1:53" x14ac:dyDescent="0.55000000000000004">
      <c r="A2804">
        <v>2015</v>
      </c>
      <c r="B2804" t="b">
        <f>IF(Table2[[#This Row],[yearID]]&gt;=1903,TRUE,FALSE)</f>
        <v>1</v>
      </c>
      <c r="C2804" t="b">
        <f>IF(Table2[[#This Row],[yearID]]&gt;=1973,TRUE,FALSE)</f>
        <v>1</v>
      </c>
      <c r="D2804" t="s">
        <v>410</v>
      </c>
      <c r="E2804" t="s">
        <v>526</v>
      </c>
      <c r="F2804" t="s">
        <v>526</v>
      </c>
      <c r="G2804" t="str">
        <f>VLOOKUP(Table2[[#This Row],[franchID]],TeamsFranchises!$A$1:$D$121,2,FALSE)</f>
        <v>Texas Rangers</v>
      </c>
      <c r="H2804" t="s">
        <v>8</v>
      </c>
      <c r="I2804">
        <v>1</v>
      </c>
      <c r="J2804">
        <v>162</v>
      </c>
      <c r="K2804">
        <v>81</v>
      </c>
      <c r="L2804">
        <v>88</v>
      </c>
      <c r="M2804">
        <v>74</v>
      </c>
      <c r="N2804" t="s">
        <v>76</v>
      </c>
      <c r="O2804" t="s">
        <v>51</v>
      </c>
      <c r="P2804" t="s">
        <v>51</v>
      </c>
      <c r="Q2804">
        <f>IF(Table2[[#This Row],[LgWin]]="Y",1,0)</f>
        <v>0</v>
      </c>
      <c r="R2804" t="s">
        <v>51</v>
      </c>
      <c r="S2804">
        <f>IF(Table2[[#This Row],[WSWin]]="Y",1,0)</f>
        <v>0</v>
      </c>
      <c r="T2804">
        <v>751</v>
      </c>
      <c r="U2804">
        <v>5511</v>
      </c>
      <c r="V2804">
        <v>1419</v>
      </c>
      <c r="W2804">
        <v>279</v>
      </c>
      <c r="X2804">
        <v>32</v>
      </c>
      <c r="Y2804">
        <v>172</v>
      </c>
      <c r="Z2804">
        <v>503</v>
      </c>
      <c r="AA2804">
        <v>1233</v>
      </c>
      <c r="AB2804">
        <v>101</v>
      </c>
      <c r="AC2804">
        <v>39</v>
      </c>
      <c r="AD2804">
        <v>76</v>
      </c>
      <c r="AE2804">
        <v>54</v>
      </c>
      <c r="AF2804">
        <v>733</v>
      </c>
      <c r="AG2804">
        <v>680</v>
      </c>
      <c r="AH2804">
        <v>4.24</v>
      </c>
      <c r="AI2804">
        <v>5</v>
      </c>
      <c r="AJ2804">
        <v>9</v>
      </c>
      <c r="AK2804">
        <v>45</v>
      </c>
      <c r="AL2804">
        <v>4328</v>
      </c>
      <c r="AM2804">
        <v>1459</v>
      </c>
      <c r="AN2804">
        <v>171</v>
      </c>
      <c r="AO2804">
        <v>508</v>
      </c>
      <c r="AP2804">
        <v>1095</v>
      </c>
      <c r="AQ2804">
        <v>119</v>
      </c>
      <c r="AR2804">
        <v>169</v>
      </c>
      <c r="AS2804">
        <v>0.98099999999999998</v>
      </c>
      <c r="AT2804" t="s">
        <v>568</v>
      </c>
      <c r="AU2804" t="s">
        <v>634</v>
      </c>
      <c r="AV2804">
        <v>2491875</v>
      </c>
      <c r="AW2804">
        <v>102</v>
      </c>
      <c r="AX2804">
        <v>105</v>
      </c>
      <c r="AY2804" t="s">
        <v>526</v>
      </c>
      <c r="AZ2804" t="s">
        <v>526</v>
      </c>
      <c r="BA2804" t="s">
        <v>526</v>
      </c>
    </row>
    <row r="2805" spans="1:53" x14ac:dyDescent="0.55000000000000004">
      <c r="A2805">
        <v>2015</v>
      </c>
      <c r="B2805" t="b">
        <f>IF(Table2[[#This Row],[yearID]]&gt;=1903,TRUE,FALSE)</f>
        <v>1</v>
      </c>
      <c r="C2805" t="b">
        <f>IF(Table2[[#This Row],[yearID]]&gt;=1973,TRUE,FALSE)</f>
        <v>1</v>
      </c>
      <c r="D2805" t="s">
        <v>410</v>
      </c>
      <c r="E2805" t="s">
        <v>576</v>
      </c>
      <c r="F2805" t="s">
        <v>576</v>
      </c>
      <c r="G2805" t="str">
        <f>VLOOKUP(Table2[[#This Row],[franchID]],TeamsFranchises!$A$1:$D$121,2,FALSE)</f>
        <v>Toronto Blue Jays</v>
      </c>
      <c r="H2805" t="s">
        <v>37</v>
      </c>
      <c r="I2805">
        <v>1</v>
      </c>
      <c r="J2805">
        <v>162</v>
      </c>
      <c r="K2805">
        <v>81</v>
      </c>
      <c r="L2805">
        <v>93</v>
      </c>
      <c r="M2805">
        <v>69</v>
      </c>
      <c r="N2805" t="s">
        <v>76</v>
      </c>
      <c r="O2805" t="s">
        <v>51</v>
      </c>
      <c r="P2805" t="s">
        <v>51</v>
      </c>
      <c r="Q2805">
        <f>IF(Table2[[#This Row],[LgWin]]="Y",1,0)</f>
        <v>0</v>
      </c>
      <c r="R2805" t="s">
        <v>51</v>
      </c>
      <c r="S2805">
        <f>IF(Table2[[#This Row],[WSWin]]="Y",1,0)</f>
        <v>0</v>
      </c>
      <c r="T2805">
        <v>891</v>
      </c>
      <c r="U2805">
        <v>5509</v>
      </c>
      <c r="V2805">
        <v>1480</v>
      </c>
      <c r="W2805">
        <v>308</v>
      </c>
      <c r="X2805">
        <v>17</v>
      </c>
      <c r="Y2805">
        <v>232</v>
      </c>
      <c r="Z2805">
        <v>570</v>
      </c>
      <c r="AA2805">
        <v>1151</v>
      </c>
      <c r="AB2805">
        <v>88</v>
      </c>
      <c r="AC2805">
        <v>23</v>
      </c>
      <c r="AD2805">
        <v>54</v>
      </c>
      <c r="AE2805">
        <v>62</v>
      </c>
      <c r="AF2805">
        <v>670</v>
      </c>
      <c r="AG2805">
        <v>609</v>
      </c>
      <c r="AH2805">
        <v>3.8</v>
      </c>
      <c r="AI2805">
        <v>7</v>
      </c>
      <c r="AJ2805">
        <v>10</v>
      </c>
      <c r="AK2805">
        <v>34</v>
      </c>
      <c r="AL2805">
        <v>4323</v>
      </c>
      <c r="AM2805">
        <v>1353</v>
      </c>
      <c r="AN2805">
        <v>173</v>
      </c>
      <c r="AO2805">
        <v>397</v>
      </c>
      <c r="AP2805">
        <v>1117</v>
      </c>
      <c r="AQ2805">
        <v>88</v>
      </c>
      <c r="AR2805">
        <v>145</v>
      </c>
      <c r="AS2805">
        <v>0.98499999999999999</v>
      </c>
      <c r="AT2805" t="s">
        <v>577</v>
      </c>
      <c r="AU2805" t="s">
        <v>630</v>
      </c>
      <c r="AV2805">
        <v>2794891</v>
      </c>
      <c r="AW2805">
        <v>99</v>
      </c>
      <c r="AX2805">
        <v>98</v>
      </c>
      <c r="AY2805" t="s">
        <v>576</v>
      </c>
      <c r="AZ2805" t="s">
        <v>576</v>
      </c>
      <c r="BA2805" t="s">
        <v>576</v>
      </c>
    </row>
    <row r="2806" spans="1:53" x14ac:dyDescent="0.55000000000000004">
      <c r="A2806">
        <v>2015</v>
      </c>
      <c r="B2806" t="b">
        <f>IF(Table2[[#This Row],[yearID]]&gt;=1903,TRUE,FALSE)</f>
        <v>1</v>
      </c>
      <c r="C2806" t="b">
        <f>IF(Table2[[#This Row],[yearID]]&gt;=1973,TRUE,FALSE)</f>
        <v>1</v>
      </c>
      <c r="D2806" t="s">
        <v>157</v>
      </c>
      <c r="E2806" t="s">
        <v>126</v>
      </c>
      <c r="F2806" t="s">
        <v>398</v>
      </c>
      <c r="G2806" t="str">
        <f>VLOOKUP(Table2[[#This Row],[franchID]],TeamsFranchises!$A$1:$D$121,2,FALSE)</f>
        <v>Washington Nationals</v>
      </c>
      <c r="H2806" t="s">
        <v>37</v>
      </c>
      <c r="I2806">
        <v>2</v>
      </c>
      <c r="J2806">
        <v>162</v>
      </c>
      <c r="K2806">
        <v>81</v>
      </c>
      <c r="L2806">
        <v>83</v>
      </c>
      <c r="M2806">
        <v>79</v>
      </c>
      <c r="N2806" t="s">
        <v>51</v>
      </c>
      <c r="O2806" t="s">
        <v>51</v>
      </c>
      <c r="P2806" t="s">
        <v>51</v>
      </c>
      <c r="Q2806">
        <f>IF(Table2[[#This Row],[LgWin]]="Y",1,0)</f>
        <v>0</v>
      </c>
      <c r="R2806" t="s">
        <v>51</v>
      </c>
      <c r="S2806">
        <f>IF(Table2[[#This Row],[WSWin]]="Y",1,0)</f>
        <v>0</v>
      </c>
      <c r="T2806">
        <v>703</v>
      </c>
      <c r="U2806">
        <v>5428</v>
      </c>
      <c r="V2806">
        <v>1363</v>
      </c>
      <c r="W2806">
        <v>265</v>
      </c>
      <c r="X2806">
        <v>13</v>
      </c>
      <c r="Y2806">
        <v>177</v>
      </c>
      <c r="Z2806">
        <v>539</v>
      </c>
      <c r="AA2806">
        <v>1344</v>
      </c>
      <c r="AB2806">
        <v>57</v>
      </c>
      <c r="AC2806">
        <v>23</v>
      </c>
      <c r="AD2806">
        <v>44</v>
      </c>
      <c r="AE2806">
        <v>51</v>
      </c>
      <c r="AF2806">
        <v>635</v>
      </c>
      <c r="AG2806">
        <v>577</v>
      </c>
      <c r="AH2806">
        <v>3.62</v>
      </c>
      <c r="AI2806">
        <v>4</v>
      </c>
      <c r="AJ2806">
        <v>13</v>
      </c>
      <c r="AK2806">
        <v>41</v>
      </c>
      <c r="AL2806">
        <v>4304</v>
      </c>
      <c r="AM2806">
        <v>1366</v>
      </c>
      <c r="AN2806">
        <v>145</v>
      </c>
      <c r="AO2806">
        <v>364</v>
      </c>
      <c r="AP2806">
        <v>1342</v>
      </c>
      <c r="AQ2806">
        <v>90</v>
      </c>
      <c r="AR2806">
        <v>125</v>
      </c>
      <c r="AS2806">
        <v>0.98499999999999999</v>
      </c>
      <c r="AT2806" t="s">
        <v>110</v>
      </c>
      <c r="AU2806" t="s">
        <v>637</v>
      </c>
      <c r="AV2806">
        <v>2619843</v>
      </c>
      <c r="AW2806">
        <v>102</v>
      </c>
      <c r="AX2806">
        <v>99</v>
      </c>
      <c r="AY2806" t="s">
        <v>398</v>
      </c>
      <c r="AZ2806" t="s">
        <v>551</v>
      </c>
      <c r="BA2806" t="s">
        <v>126</v>
      </c>
    </row>
    <row r="2807" spans="1:53" x14ac:dyDescent="0.55000000000000004">
      <c r="A2807">
        <v>2016</v>
      </c>
      <c r="B2807" t="b">
        <f>IF(Table2[[#This Row],[yearID]]&gt;=1903,TRUE,FALSE)</f>
        <v>1</v>
      </c>
      <c r="C2807" t="b">
        <f>IF(Table2[[#This Row],[yearID]]&gt;=1973,TRUE,FALSE)</f>
        <v>1</v>
      </c>
      <c r="D2807" t="s">
        <v>157</v>
      </c>
      <c r="E2807" t="s">
        <v>601</v>
      </c>
      <c r="F2807" t="s">
        <v>601</v>
      </c>
      <c r="G2807" t="str">
        <f>VLOOKUP(Table2[[#This Row],[franchID]],TeamsFranchises!$A$1:$D$121,2,FALSE)</f>
        <v>Arizona Diamondbacks</v>
      </c>
      <c r="H2807" t="s">
        <v>8</v>
      </c>
      <c r="I2807">
        <v>4</v>
      </c>
      <c r="J2807">
        <v>162</v>
      </c>
      <c r="K2807">
        <v>81</v>
      </c>
      <c r="L2807">
        <v>69</v>
      </c>
      <c r="M2807">
        <v>93</v>
      </c>
      <c r="N2807" t="s">
        <v>51</v>
      </c>
      <c r="O2807" t="s">
        <v>51</v>
      </c>
      <c r="P2807" t="s">
        <v>51</v>
      </c>
      <c r="Q2807">
        <f>IF(Table2[[#This Row],[LgWin]]="Y",1,0)</f>
        <v>0</v>
      </c>
      <c r="R2807" t="s">
        <v>51</v>
      </c>
      <c r="S2807">
        <f>IF(Table2[[#This Row],[WSWin]]="Y",1,0)</f>
        <v>0</v>
      </c>
      <c r="T2807">
        <v>752</v>
      </c>
      <c r="U2807">
        <v>5665</v>
      </c>
      <c r="V2807">
        <v>1479</v>
      </c>
      <c r="W2807">
        <v>285</v>
      </c>
      <c r="X2807">
        <v>56</v>
      </c>
      <c r="Y2807">
        <v>190</v>
      </c>
      <c r="Z2807">
        <v>463</v>
      </c>
      <c r="AA2807">
        <v>1427</v>
      </c>
      <c r="AB2807">
        <v>137</v>
      </c>
      <c r="AC2807">
        <v>31</v>
      </c>
      <c r="AD2807">
        <v>50</v>
      </c>
      <c r="AE2807">
        <v>38</v>
      </c>
      <c r="AF2807">
        <v>890</v>
      </c>
      <c r="AG2807">
        <v>821</v>
      </c>
      <c r="AH2807">
        <v>5.09</v>
      </c>
      <c r="AI2807">
        <v>2</v>
      </c>
      <c r="AJ2807">
        <v>7</v>
      </c>
      <c r="AK2807">
        <v>31</v>
      </c>
      <c r="AL2807">
        <v>4354</v>
      </c>
      <c r="AM2807">
        <v>1563</v>
      </c>
      <c r="AN2807">
        <v>202</v>
      </c>
      <c r="AO2807">
        <v>603</v>
      </c>
      <c r="AP2807">
        <v>1318</v>
      </c>
      <c r="AQ2807">
        <v>101</v>
      </c>
      <c r="AR2807">
        <v>143</v>
      </c>
      <c r="AS2807">
        <v>0.98299999999999998</v>
      </c>
      <c r="AT2807" t="s">
        <v>602</v>
      </c>
      <c r="AU2807" t="s">
        <v>631</v>
      </c>
      <c r="AV2807">
        <v>2036216</v>
      </c>
      <c r="AW2807">
        <v>107</v>
      </c>
      <c r="AX2807">
        <v>108</v>
      </c>
      <c r="AY2807" t="s">
        <v>601</v>
      </c>
      <c r="AZ2807" t="s">
        <v>601</v>
      </c>
      <c r="BA2807" t="s">
        <v>601</v>
      </c>
    </row>
    <row r="2808" spans="1:53" x14ac:dyDescent="0.55000000000000004">
      <c r="A2808">
        <v>2016</v>
      </c>
      <c r="B2808" t="b">
        <f>IF(Table2[[#This Row],[yearID]]&gt;=1903,TRUE,FALSE)</f>
        <v>1</v>
      </c>
      <c r="C2808" t="b">
        <f>IF(Table2[[#This Row],[yearID]]&gt;=1973,TRUE,FALSE)</f>
        <v>1</v>
      </c>
      <c r="D2808" t="s">
        <v>157</v>
      </c>
      <c r="E2808" t="s">
        <v>159</v>
      </c>
      <c r="F2808" t="s">
        <v>159</v>
      </c>
      <c r="G2808" t="str">
        <f>VLOOKUP(Table2[[#This Row],[franchID]],TeamsFranchises!$A$1:$D$121,2,FALSE)</f>
        <v>Atlanta Braves</v>
      </c>
      <c r="H2808" t="s">
        <v>37</v>
      </c>
      <c r="I2808">
        <v>5</v>
      </c>
      <c r="J2808">
        <v>161</v>
      </c>
      <c r="K2808">
        <v>81</v>
      </c>
      <c r="L2808">
        <v>68</v>
      </c>
      <c r="M2808">
        <v>93</v>
      </c>
      <c r="N2808" t="s">
        <v>51</v>
      </c>
      <c r="O2808" t="s">
        <v>51</v>
      </c>
      <c r="P2808" t="s">
        <v>51</v>
      </c>
      <c r="Q2808">
        <f>IF(Table2[[#This Row],[LgWin]]="Y",1,0)</f>
        <v>0</v>
      </c>
      <c r="R2808" t="s">
        <v>51</v>
      </c>
      <c r="S2808">
        <f>IF(Table2[[#This Row],[WSWin]]="Y",1,0)</f>
        <v>0</v>
      </c>
      <c r="T2808">
        <v>649</v>
      </c>
      <c r="U2808">
        <v>5514</v>
      </c>
      <c r="V2808">
        <v>1404</v>
      </c>
      <c r="W2808">
        <v>295</v>
      </c>
      <c r="X2808">
        <v>27</v>
      </c>
      <c r="Y2808">
        <v>122</v>
      </c>
      <c r="Z2808">
        <v>502</v>
      </c>
      <c r="AA2808">
        <v>1240</v>
      </c>
      <c r="AB2808">
        <v>75</v>
      </c>
      <c r="AC2808">
        <v>34</v>
      </c>
      <c r="AD2808">
        <v>59</v>
      </c>
      <c r="AE2808">
        <v>52</v>
      </c>
      <c r="AF2808">
        <v>779</v>
      </c>
      <c r="AG2808">
        <v>725</v>
      </c>
      <c r="AH2808">
        <v>4.51</v>
      </c>
      <c r="AI2808">
        <v>1</v>
      </c>
      <c r="AJ2808">
        <v>9</v>
      </c>
      <c r="AK2808">
        <v>39</v>
      </c>
      <c r="AL2808">
        <v>4343</v>
      </c>
      <c r="AM2808">
        <v>1414</v>
      </c>
      <c r="AN2808">
        <v>177</v>
      </c>
      <c r="AO2808">
        <v>547</v>
      </c>
      <c r="AP2808">
        <v>1227</v>
      </c>
      <c r="AQ2808">
        <v>101</v>
      </c>
      <c r="AR2808">
        <v>134</v>
      </c>
      <c r="AS2808">
        <v>0.98299999999999998</v>
      </c>
      <c r="AT2808" t="s">
        <v>541</v>
      </c>
      <c r="AU2808" t="s">
        <v>597</v>
      </c>
      <c r="AV2808">
        <v>2020914</v>
      </c>
      <c r="AW2808">
        <v>102</v>
      </c>
      <c r="AX2808">
        <v>104</v>
      </c>
      <c r="AY2808" t="s">
        <v>159</v>
      </c>
      <c r="AZ2808" t="s">
        <v>159</v>
      </c>
      <c r="BA2808" t="s">
        <v>159</v>
      </c>
    </row>
    <row r="2809" spans="1:53" x14ac:dyDescent="0.55000000000000004">
      <c r="A2809">
        <v>2016</v>
      </c>
      <c r="B2809" t="b">
        <f>IF(Table2[[#This Row],[yearID]]&gt;=1903,TRUE,FALSE)</f>
        <v>1</v>
      </c>
      <c r="C2809" t="b">
        <f>IF(Table2[[#This Row],[yearID]]&gt;=1973,TRUE,FALSE)</f>
        <v>1</v>
      </c>
      <c r="D2809" t="s">
        <v>410</v>
      </c>
      <c r="E2809" t="s">
        <v>95</v>
      </c>
      <c r="F2809" t="s">
        <v>95</v>
      </c>
      <c r="G2809" t="str">
        <f>VLOOKUP(Table2[[#This Row],[franchID]],TeamsFranchises!$A$1:$D$121,2,FALSE)</f>
        <v>Baltimore Orioles</v>
      </c>
      <c r="H2809" t="s">
        <v>37</v>
      </c>
      <c r="I2809">
        <v>2</v>
      </c>
      <c r="J2809">
        <v>162</v>
      </c>
      <c r="K2809">
        <v>81</v>
      </c>
      <c r="L2809">
        <v>89</v>
      </c>
      <c r="M2809">
        <v>73</v>
      </c>
      <c r="N2809" t="s">
        <v>51</v>
      </c>
      <c r="O2809" t="s">
        <v>76</v>
      </c>
      <c r="P2809" t="s">
        <v>51</v>
      </c>
      <c r="Q2809">
        <f>IF(Table2[[#This Row],[LgWin]]="Y",1,0)</f>
        <v>0</v>
      </c>
      <c r="R2809" t="s">
        <v>51</v>
      </c>
      <c r="S2809">
        <f>IF(Table2[[#This Row],[WSWin]]="Y",1,0)</f>
        <v>0</v>
      </c>
      <c r="T2809">
        <v>744</v>
      </c>
      <c r="U2809">
        <v>5524</v>
      </c>
      <c r="V2809">
        <v>1413</v>
      </c>
      <c r="W2809">
        <v>265</v>
      </c>
      <c r="X2809">
        <v>6</v>
      </c>
      <c r="Y2809">
        <v>253</v>
      </c>
      <c r="Z2809">
        <v>468</v>
      </c>
      <c r="AA2809">
        <v>1324</v>
      </c>
      <c r="AB2809">
        <v>19</v>
      </c>
      <c r="AC2809">
        <v>13</v>
      </c>
      <c r="AD2809">
        <v>44</v>
      </c>
      <c r="AE2809">
        <v>36</v>
      </c>
      <c r="AF2809">
        <v>715</v>
      </c>
      <c r="AG2809">
        <v>671</v>
      </c>
      <c r="AH2809">
        <v>4.22</v>
      </c>
      <c r="AI2809">
        <v>1</v>
      </c>
      <c r="AJ2809">
        <v>9</v>
      </c>
      <c r="AK2809">
        <v>54</v>
      </c>
      <c r="AL2809">
        <v>4296</v>
      </c>
      <c r="AM2809">
        <v>1408</v>
      </c>
      <c r="AN2809">
        <v>183</v>
      </c>
      <c r="AO2809">
        <v>545</v>
      </c>
      <c r="AP2809">
        <v>1248</v>
      </c>
      <c r="AQ2809">
        <v>80</v>
      </c>
      <c r="AR2809">
        <v>165</v>
      </c>
      <c r="AS2809">
        <v>0.98699999999999999</v>
      </c>
      <c r="AT2809" t="s">
        <v>218</v>
      </c>
      <c r="AU2809" t="s">
        <v>583</v>
      </c>
      <c r="AV2809">
        <v>2172344</v>
      </c>
      <c r="AW2809">
        <v>101</v>
      </c>
      <c r="AX2809">
        <v>101</v>
      </c>
      <c r="AY2809" t="s">
        <v>95</v>
      </c>
      <c r="AZ2809" t="s">
        <v>95</v>
      </c>
      <c r="BA2809" t="s">
        <v>95</v>
      </c>
    </row>
    <row r="2810" spans="1:53" x14ac:dyDescent="0.55000000000000004">
      <c r="A2810">
        <v>2016</v>
      </c>
      <c r="B2810" t="b">
        <f>IF(Table2[[#This Row],[yearID]]&gt;=1903,TRUE,FALSE)</f>
        <v>1</v>
      </c>
      <c r="C2810" t="b">
        <f>IF(Table2[[#This Row],[yearID]]&gt;=1973,TRUE,FALSE)</f>
        <v>1</v>
      </c>
      <c r="D2810" t="s">
        <v>410</v>
      </c>
      <c r="E2810" t="s">
        <v>54</v>
      </c>
      <c r="F2810" t="s">
        <v>54</v>
      </c>
      <c r="G2810" t="str">
        <f>VLOOKUP(Table2[[#This Row],[franchID]],TeamsFranchises!$A$1:$D$121,2,FALSE)</f>
        <v>Boston Red Sox</v>
      </c>
      <c r="H2810" t="s">
        <v>37</v>
      </c>
      <c r="I2810">
        <v>1</v>
      </c>
      <c r="J2810">
        <v>162</v>
      </c>
      <c r="K2810">
        <v>81</v>
      </c>
      <c r="L2810">
        <v>93</v>
      </c>
      <c r="M2810">
        <v>69</v>
      </c>
      <c r="N2810" t="s">
        <v>76</v>
      </c>
      <c r="O2810" t="s">
        <v>51</v>
      </c>
      <c r="P2810" t="s">
        <v>51</v>
      </c>
      <c r="Q2810">
        <f>IF(Table2[[#This Row],[LgWin]]="Y",1,0)</f>
        <v>0</v>
      </c>
      <c r="R2810" t="s">
        <v>51</v>
      </c>
      <c r="S2810">
        <f>IF(Table2[[#This Row],[WSWin]]="Y",1,0)</f>
        <v>0</v>
      </c>
      <c r="T2810">
        <v>878</v>
      </c>
      <c r="U2810">
        <v>5670</v>
      </c>
      <c r="V2810">
        <v>1598</v>
      </c>
      <c r="W2810">
        <v>343</v>
      </c>
      <c r="X2810">
        <v>25</v>
      </c>
      <c r="Y2810">
        <v>208</v>
      </c>
      <c r="Z2810">
        <v>558</v>
      </c>
      <c r="AA2810">
        <v>1160</v>
      </c>
      <c r="AB2810">
        <v>83</v>
      </c>
      <c r="AC2810">
        <v>24</v>
      </c>
      <c r="AD2810">
        <v>43</v>
      </c>
      <c r="AE2810">
        <v>40</v>
      </c>
      <c r="AF2810">
        <v>694</v>
      </c>
      <c r="AG2810">
        <v>640</v>
      </c>
      <c r="AH2810">
        <v>4</v>
      </c>
      <c r="AI2810">
        <v>9</v>
      </c>
      <c r="AJ2810">
        <v>5</v>
      </c>
      <c r="AK2810">
        <v>43</v>
      </c>
      <c r="AL2810">
        <v>4319</v>
      </c>
      <c r="AM2810">
        <v>1342</v>
      </c>
      <c r="AN2810">
        <v>176</v>
      </c>
      <c r="AO2810">
        <v>490</v>
      </c>
      <c r="AP2810">
        <v>1362</v>
      </c>
      <c r="AQ2810">
        <v>75</v>
      </c>
      <c r="AR2810">
        <v>139</v>
      </c>
      <c r="AS2810">
        <v>0.98699999999999999</v>
      </c>
      <c r="AT2810" t="s">
        <v>441</v>
      </c>
      <c r="AU2810" t="s">
        <v>493</v>
      </c>
      <c r="AV2810">
        <v>2955434</v>
      </c>
      <c r="AW2810">
        <v>108</v>
      </c>
      <c r="AX2810">
        <v>106</v>
      </c>
      <c r="AY2810" t="s">
        <v>54</v>
      </c>
      <c r="AZ2810" t="s">
        <v>54</v>
      </c>
      <c r="BA2810" t="s">
        <v>54</v>
      </c>
    </row>
    <row r="2811" spans="1:53" x14ac:dyDescent="0.55000000000000004">
      <c r="A2811">
        <v>2016</v>
      </c>
      <c r="B2811" t="b">
        <f>IF(Table2[[#This Row],[yearID]]&gt;=1903,TRUE,FALSE)</f>
        <v>1</v>
      </c>
      <c r="C2811" t="b">
        <f>IF(Table2[[#This Row],[yearID]]&gt;=1973,TRUE,FALSE)</f>
        <v>1</v>
      </c>
      <c r="D2811" t="s">
        <v>410</v>
      </c>
      <c r="E2811" t="s">
        <v>415</v>
      </c>
      <c r="F2811" t="s">
        <v>416</v>
      </c>
      <c r="G2811" t="str">
        <f>VLOOKUP(Table2[[#This Row],[franchID]],TeamsFranchises!$A$1:$D$121,2,FALSE)</f>
        <v>Chicago White Sox</v>
      </c>
      <c r="H2811" t="s">
        <v>591</v>
      </c>
      <c r="I2811">
        <v>4</v>
      </c>
      <c r="J2811">
        <v>162</v>
      </c>
      <c r="K2811">
        <v>81</v>
      </c>
      <c r="L2811">
        <v>78</v>
      </c>
      <c r="M2811">
        <v>84</v>
      </c>
      <c r="N2811" t="s">
        <v>51</v>
      </c>
      <c r="O2811" t="s">
        <v>51</v>
      </c>
      <c r="P2811" t="s">
        <v>51</v>
      </c>
      <c r="Q2811">
        <f>IF(Table2[[#This Row],[LgWin]]="Y",1,0)</f>
        <v>0</v>
      </c>
      <c r="R2811" t="s">
        <v>51</v>
      </c>
      <c r="S2811">
        <f>IF(Table2[[#This Row],[WSWin]]="Y",1,0)</f>
        <v>0</v>
      </c>
      <c r="T2811">
        <v>686</v>
      </c>
      <c r="U2811">
        <v>5550</v>
      </c>
      <c r="V2811">
        <v>1428</v>
      </c>
      <c r="W2811">
        <v>277</v>
      </c>
      <c r="X2811">
        <v>33</v>
      </c>
      <c r="Y2811">
        <v>168</v>
      </c>
      <c r="Z2811">
        <v>455</v>
      </c>
      <c r="AA2811">
        <v>1285</v>
      </c>
      <c r="AB2811">
        <v>77</v>
      </c>
      <c r="AC2811">
        <v>36</v>
      </c>
      <c r="AD2811">
        <v>53</v>
      </c>
      <c r="AE2811">
        <v>44</v>
      </c>
      <c r="AF2811">
        <v>715</v>
      </c>
      <c r="AG2811">
        <v>659</v>
      </c>
      <c r="AH2811">
        <v>4.0999999999999996</v>
      </c>
      <c r="AI2811">
        <v>7</v>
      </c>
      <c r="AJ2811">
        <v>10</v>
      </c>
      <c r="AK2811">
        <v>43</v>
      </c>
      <c r="AL2811">
        <v>4340</v>
      </c>
      <c r="AM2811">
        <v>1422</v>
      </c>
      <c r="AN2811">
        <v>185</v>
      </c>
      <c r="AO2811">
        <v>521</v>
      </c>
      <c r="AP2811">
        <v>1270</v>
      </c>
      <c r="AQ2811">
        <v>95</v>
      </c>
      <c r="AR2811">
        <v>148</v>
      </c>
      <c r="AS2811">
        <v>0.98399999999999999</v>
      </c>
      <c r="AT2811" t="s">
        <v>417</v>
      </c>
      <c r="AU2811" t="s">
        <v>617</v>
      </c>
      <c r="AV2811">
        <v>1746293</v>
      </c>
      <c r="AW2811">
        <v>96</v>
      </c>
      <c r="AX2811">
        <v>97</v>
      </c>
      <c r="AY2811" t="s">
        <v>416</v>
      </c>
      <c r="AZ2811" t="s">
        <v>415</v>
      </c>
      <c r="BA2811" t="s">
        <v>415</v>
      </c>
    </row>
    <row r="2812" spans="1:53" x14ac:dyDescent="0.55000000000000004">
      <c r="A2812">
        <v>2016</v>
      </c>
      <c r="B2812" t="b">
        <f>IF(Table2[[#This Row],[yearID]]&gt;=1903,TRUE,FALSE)</f>
        <v>1</v>
      </c>
      <c r="C2812" t="b">
        <f>IF(Table2[[#This Row],[yearID]]&gt;=1973,TRUE,FALSE)</f>
        <v>1</v>
      </c>
      <c r="D2812" t="s">
        <v>157</v>
      </c>
      <c r="E2812" t="s">
        <v>161</v>
      </c>
      <c r="F2812" t="s">
        <v>162</v>
      </c>
      <c r="G2812" t="str">
        <f>VLOOKUP(Table2[[#This Row],[franchID]],TeamsFranchises!$A$1:$D$121,2,FALSE)</f>
        <v>Chicago Cubs</v>
      </c>
      <c r="H2812" t="s">
        <v>591</v>
      </c>
      <c r="I2812">
        <v>1</v>
      </c>
      <c r="J2812">
        <v>162</v>
      </c>
      <c r="K2812">
        <v>81</v>
      </c>
      <c r="L2812">
        <v>103</v>
      </c>
      <c r="M2812">
        <v>58</v>
      </c>
      <c r="N2812" t="s">
        <v>76</v>
      </c>
      <c r="O2812" t="s">
        <v>51</v>
      </c>
      <c r="P2812" t="s">
        <v>76</v>
      </c>
      <c r="Q2812">
        <f>IF(Table2[[#This Row],[LgWin]]="Y",1,0)</f>
        <v>1</v>
      </c>
      <c r="R2812" t="s">
        <v>76</v>
      </c>
      <c r="S2812">
        <f>IF(Table2[[#This Row],[WSWin]]="Y",1,0)</f>
        <v>1</v>
      </c>
      <c r="T2812">
        <v>808</v>
      </c>
      <c r="U2812">
        <v>5503</v>
      </c>
      <c r="V2812">
        <v>1409</v>
      </c>
      <c r="W2812">
        <v>293</v>
      </c>
      <c r="X2812">
        <v>30</v>
      </c>
      <c r="Y2812">
        <v>199</v>
      </c>
      <c r="Z2812">
        <v>656</v>
      </c>
      <c r="AA2812">
        <v>1339</v>
      </c>
      <c r="AB2812">
        <v>66</v>
      </c>
      <c r="AC2812">
        <v>34</v>
      </c>
      <c r="AD2812">
        <v>96</v>
      </c>
      <c r="AE2812">
        <v>37</v>
      </c>
      <c r="AF2812">
        <v>556</v>
      </c>
      <c r="AG2812">
        <v>511</v>
      </c>
      <c r="AH2812">
        <v>3.15</v>
      </c>
      <c r="AI2812">
        <v>5</v>
      </c>
      <c r="AJ2812">
        <v>15</v>
      </c>
      <c r="AK2812">
        <v>38</v>
      </c>
      <c r="AL2812">
        <v>4379</v>
      </c>
      <c r="AM2812">
        <v>1125</v>
      </c>
      <c r="AN2812">
        <v>163</v>
      </c>
      <c r="AO2812">
        <v>495</v>
      </c>
      <c r="AP2812">
        <v>1441</v>
      </c>
      <c r="AQ2812">
        <v>101</v>
      </c>
      <c r="AR2812">
        <v>116</v>
      </c>
      <c r="AS2812">
        <v>0.98299999999999998</v>
      </c>
      <c r="AT2812" t="s">
        <v>434</v>
      </c>
      <c r="AU2812" t="s">
        <v>473</v>
      </c>
      <c r="AV2812">
        <v>3232420</v>
      </c>
      <c r="AW2812">
        <v>95</v>
      </c>
      <c r="AX2812">
        <v>93</v>
      </c>
      <c r="AY2812" t="s">
        <v>162</v>
      </c>
      <c r="AZ2812" t="s">
        <v>161</v>
      </c>
      <c r="BA2812" t="s">
        <v>161</v>
      </c>
    </row>
    <row r="2813" spans="1:53" x14ac:dyDescent="0.55000000000000004">
      <c r="A2813">
        <v>2016</v>
      </c>
      <c r="B2813" t="b">
        <f>IF(Table2[[#This Row],[yearID]]&gt;=1903,TRUE,FALSE)</f>
        <v>1</v>
      </c>
      <c r="C2813" t="b">
        <f>IF(Table2[[#This Row],[yearID]]&gt;=1973,TRUE,FALSE)</f>
        <v>1</v>
      </c>
      <c r="D2813" t="s">
        <v>157</v>
      </c>
      <c r="E2813" t="s">
        <v>167</v>
      </c>
      <c r="F2813" t="s">
        <v>167</v>
      </c>
      <c r="G2813" t="str">
        <f>VLOOKUP(Table2[[#This Row],[franchID]],TeamsFranchises!$A$1:$D$121,2,FALSE)</f>
        <v>Cincinnati Reds</v>
      </c>
      <c r="H2813" t="s">
        <v>591</v>
      </c>
      <c r="I2813">
        <v>5</v>
      </c>
      <c r="J2813">
        <v>162</v>
      </c>
      <c r="K2813">
        <v>81</v>
      </c>
      <c r="L2813">
        <v>68</v>
      </c>
      <c r="M2813">
        <v>94</v>
      </c>
      <c r="N2813" t="s">
        <v>51</v>
      </c>
      <c r="O2813" t="s">
        <v>51</v>
      </c>
      <c r="P2813" t="s">
        <v>51</v>
      </c>
      <c r="Q2813">
        <f>IF(Table2[[#This Row],[LgWin]]="Y",1,0)</f>
        <v>0</v>
      </c>
      <c r="R2813" t="s">
        <v>51</v>
      </c>
      <c r="S2813">
        <f>IF(Table2[[#This Row],[WSWin]]="Y",1,0)</f>
        <v>0</v>
      </c>
      <c r="T2813">
        <v>716</v>
      </c>
      <c r="U2813">
        <v>5487</v>
      </c>
      <c r="V2813">
        <v>1403</v>
      </c>
      <c r="W2813">
        <v>277</v>
      </c>
      <c r="X2813">
        <v>33</v>
      </c>
      <c r="Y2813">
        <v>164</v>
      </c>
      <c r="Z2813">
        <v>452</v>
      </c>
      <c r="AA2813">
        <v>1284</v>
      </c>
      <c r="AB2813">
        <v>139</v>
      </c>
      <c r="AC2813">
        <v>51</v>
      </c>
      <c r="AD2813">
        <v>52</v>
      </c>
      <c r="AE2813">
        <v>44</v>
      </c>
      <c r="AF2813">
        <v>854</v>
      </c>
      <c r="AG2813">
        <v>786</v>
      </c>
      <c r="AH2813">
        <v>4.91</v>
      </c>
      <c r="AI2813">
        <v>2</v>
      </c>
      <c r="AJ2813">
        <v>8</v>
      </c>
      <c r="AK2813">
        <v>28</v>
      </c>
      <c r="AL2813">
        <v>4326</v>
      </c>
      <c r="AM2813">
        <v>1457</v>
      </c>
      <c r="AN2813">
        <v>258</v>
      </c>
      <c r="AO2813">
        <v>636</v>
      </c>
      <c r="AP2813">
        <v>1241</v>
      </c>
      <c r="AQ2813">
        <v>102</v>
      </c>
      <c r="AR2813">
        <v>142</v>
      </c>
      <c r="AS2813">
        <v>0.98299999999999998</v>
      </c>
      <c r="AT2813" t="s">
        <v>165</v>
      </c>
      <c r="AU2813" t="s">
        <v>618</v>
      </c>
      <c r="AV2813">
        <v>1894085</v>
      </c>
      <c r="AW2813">
        <v>99</v>
      </c>
      <c r="AX2813">
        <v>100</v>
      </c>
      <c r="AY2813" t="s">
        <v>167</v>
      </c>
      <c r="AZ2813" t="s">
        <v>167</v>
      </c>
      <c r="BA2813" t="s">
        <v>167</v>
      </c>
    </row>
    <row r="2814" spans="1:53" x14ac:dyDescent="0.55000000000000004">
      <c r="A2814">
        <v>2016</v>
      </c>
      <c r="B2814" t="b">
        <f>IF(Table2[[#This Row],[yearID]]&gt;=1903,TRUE,FALSE)</f>
        <v>1</v>
      </c>
      <c r="C2814" t="b">
        <f>IF(Table2[[#This Row],[yearID]]&gt;=1973,TRUE,FALSE)</f>
        <v>1</v>
      </c>
      <c r="D2814" t="s">
        <v>410</v>
      </c>
      <c r="E2814" t="s">
        <v>64</v>
      </c>
      <c r="F2814" t="s">
        <v>64</v>
      </c>
      <c r="G2814" t="str">
        <f>VLOOKUP(Table2[[#This Row],[franchID]],TeamsFranchises!$A$1:$D$121,2,FALSE)</f>
        <v>Cleveland Indians</v>
      </c>
      <c r="H2814" t="s">
        <v>591</v>
      </c>
      <c r="I2814">
        <v>1</v>
      </c>
      <c r="J2814">
        <v>161</v>
      </c>
      <c r="K2814">
        <v>80</v>
      </c>
      <c r="L2814">
        <v>94</v>
      </c>
      <c r="M2814">
        <v>67</v>
      </c>
      <c r="N2814" t="s">
        <v>76</v>
      </c>
      <c r="O2814" t="s">
        <v>51</v>
      </c>
      <c r="P2814" t="s">
        <v>76</v>
      </c>
      <c r="Q2814">
        <f>IF(Table2[[#This Row],[LgWin]]="Y",1,0)</f>
        <v>1</v>
      </c>
      <c r="R2814" t="s">
        <v>51</v>
      </c>
      <c r="S2814">
        <f>IF(Table2[[#This Row],[WSWin]]="Y",1,0)</f>
        <v>0</v>
      </c>
      <c r="T2814">
        <v>777</v>
      </c>
      <c r="U2814">
        <v>5484</v>
      </c>
      <c r="V2814">
        <v>1435</v>
      </c>
      <c r="W2814">
        <v>308</v>
      </c>
      <c r="X2814">
        <v>29</v>
      </c>
      <c r="Y2814">
        <v>185</v>
      </c>
      <c r="Z2814">
        <v>531</v>
      </c>
      <c r="AA2814">
        <v>1246</v>
      </c>
      <c r="AB2814">
        <v>134</v>
      </c>
      <c r="AC2814">
        <v>31</v>
      </c>
      <c r="AD2814">
        <v>49</v>
      </c>
      <c r="AE2814">
        <v>60</v>
      </c>
      <c r="AF2814">
        <v>676</v>
      </c>
      <c r="AG2814">
        <v>617</v>
      </c>
      <c r="AH2814">
        <v>3.84</v>
      </c>
      <c r="AI2814">
        <v>5</v>
      </c>
      <c r="AJ2814">
        <v>11</v>
      </c>
      <c r="AK2814">
        <v>37</v>
      </c>
      <c r="AL2814">
        <v>4335</v>
      </c>
      <c r="AM2814">
        <v>1330</v>
      </c>
      <c r="AN2814">
        <v>186</v>
      </c>
      <c r="AO2814">
        <v>461</v>
      </c>
      <c r="AP2814">
        <v>1398</v>
      </c>
      <c r="AQ2814">
        <v>89</v>
      </c>
      <c r="AR2814">
        <v>126</v>
      </c>
      <c r="AS2814">
        <v>0.98499999999999999</v>
      </c>
      <c r="AT2814" t="s">
        <v>487</v>
      </c>
      <c r="AU2814" t="s">
        <v>643</v>
      </c>
      <c r="AV2814">
        <v>1591667</v>
      </c>
      <c r="AW2814">
        <v>110</v>
      </c>
      <c r="AX2814">
        <v>109</v>
      </c>
      <c r="AY2814" t="s">
        <v>64</v>
      </c>
      <c r="AZ2814" t="s">
        <v>64</v>
      </c>
      <c r="BA2814" t="s">
        <v>64</v>
      </c>
    </row>
    <row r="2815" spans="1:53" x14ac:dyDescent="0.55000000000000004">
      <c r="A2815">
        <v>2016</v>
      </c>
      <c r="B2815" t="b">
        <f>IF(Table2[[#This Row],[yearID]]&gt;=1903,TRUE,FALSE)</f>
        <v>1</v>
      </c>
      <c r="C2815" t="b">
        <f>IF(Table2[[#This Row],[yearID]]&gt;=1973,TRUE,FALSE)</f>
        <v>1</v>
      </c>
      <c r="D2815" t="s">
        <v>157</v>
      </c>
      <c r="E2815" t="s">
        <v>241</v>
      </c>
      <c r="F2815" t="s">
        <v>241</v>
      </c>
      <c r="G2815" t="str">
        <f>VLOOKUP(Table2[[#This Row],[franchID]],TeamsFranchises!$A$1:$D$121,2,FALSE)</f>
        <v>Colorado Rockies</v>
      </c>
      <c r="H2815" t="s">
        <v>8</v>
      </c>
      <c r="I2815">
        <v>3</v>
      </c>
      <c r="J2815">
        <v>162</v>
      </c>
      <c r="K2815">
        <v>81</v>
      </c>
      <c r="L2815">
        <v>75</v>
      </c>
      <c r="M2815">
        <v>87</v>
      </c>
      <c r="N2815" t="s">
        <v>51</v>
      </c>
      <c r="O2815" t="s">
        <v>51</v>
      </c>
      <c r="P2815" t="s">
        <v>51</v>
      </c>
      <c r="Q2815">
        <f>IF(Table2[[#This Row],[LgWin]]="Y",1,0)</f>
        <v>0</v>
      </c>
      <c r="R2815" t="s">
        <v>51</v>
      </c>
      <c r="S2815">
        <f>IF(Table2[[#This Row],[WSWin]]="Y",1,0)</f>
        <v>0</v>
      </c>
      <c r="T2815">
        <v>845</v>
      </c>
      <c r="U2815">
        <v>5614</v>
      </c>
      <c r="V2815">
        <v>1544</v>
      </c>
      <c r="W2815">
        <v>318</v>
      </c>
      <c r="X2815">
        <v>47</v>
      </c>
      <c r="Y2815">
        <v>204</v>
      </c>
      <c r="Z2815">
        <v>494</v>
      </c>
      <c r="AA2815">
        <v>1330</v>
      </c>
      <c r="AB2815">
        <v>66</v>
      </c>
      <c r="AC2815">
        <v>39</v>
      </c>
      <c r="AD2815">
        <v>40</v>
      </c>
      <c r="AE2815">
        <v>34</v>
      </c>
      <c r="AF2815">
        <v>860</v>
      </c>
      <c r="AG2815">
        <v>779</v>
      </c>
      <c r="AH2815">
        <v>4.91</v>
      </c>
      <c r="AI2815">
        <v>2</v>
      </c>
      <c r="AJ2815">
        <v>9</v>
      </c>
      <c r="AK2815">
        <v>37</v>
      </c>
      <c r="AL2815">
        <v>4288</v>
      </c>
      <c r="AM2815">
        <v>1532</v>
      </c>
      <c r="AN2815">
        <v>181</v>
      </c>
      <c r="AO2815">
        <v>547</v>
      </c>
      <c r="AP2815">
        <v>1223</v>
      </c>
      <c r="AQ2815">
        <v>110</v>
      </c>
      <c r="AR2815">
        <v>148</v>
      </c>
      <c r="AS2815">
        <v>0.98199999999999998</v>
      </c>
      <c r="AT2815" t="s">
        <v>584</v>
      </c>
      <c r="AU2815" t="s">
        <v>594</v>
      </c>
      <c r="AV2815">
        <v>2602524</v>
      </c>
      <c r="AW2815">
        <v>117</v>
      </c>
      <c r="AX2815">
        <v>117</v>
      </c>
      <c r="AY2815" t="s">
        <v>241</v>
      </c>
      <c r="AZ2815" t="s">
        <v>241</v>
      </c>
      <c r="BA2815" t="s">
        <v>241</v>
      </c>
    </row>
    <row r="2816" spans="1:53" x14ac:dyDescent="0.55000000000000004">
      <c r="A2816">
        <v>2016</v>
      </c>
      <c r="B2816" t="b">
        <f>IF(Table2[[#This Row],[yearID]]&gt;=1903,TRUE,FALSE)</f>
        <v>1</v>
      </c>
      <c r="C2816" t="b">
        <f>IF(Table2[[#This Row],[yearID]]&gt;=1973,TRUE,FALSE)</f>
        <v>1</v>
      </c>
      <c r="D2816" t="s">
        <v>410</v>
      </c>
      <c r="E2816" t="s">
        <v>419</v>
      </c>
      <c r="F2816" t="s">
        <v>419</v>
      </c>
      <c r="G2816" t="str">
        <f>VLOOKUP(Table2[[#This Row],[franchID]],TeamsFranchises!$A$1:$D$121,2,FALSE)</f>
        <v>Detroit Tigers</v>
      </c>
      <c r="H2816" t="s">
        <v>591</v>
      </c>
      <c r="I2816">
        <v>2</v>
      </c>
      <c r="J2816">
        <v>161</v>
      </c>
      <c r="K2816">
        <v>81</v>
      </c>
      <c r="L2816">
        <v>86</v>
      </c>
      <c r="M2816">
        <v>75</v>
      </c>
      <c r="N2816" t="s">
        <v>51</v>
      </c>
      <c r="O2816" t="s">
        <v>51</v>
      </c>
      <c r="P2816" t="s">
        <v>51</v>
      </c>
      <c r="Q2816">
        <f>IF(Table2[[#This Row],[LgWin]]="Y",1,0)</f>
        <v>0</v>
      </c>
      <c r="R2816" t="s">
        <v>51</v>
      </c>
      <c r="S2816">
        <f>IF(Table2[[#This Row],[WSWin]]="Y",1,0)</f>
        <v>0</v>
      </c>
      <c r="T2816">
        <v>750</v>
      </c>
      <c r="U2816">
        <v>5526</v>
      </c>
      <c r="V2816">
        <v>1476</v>
      </c>
      <c r="W2816">
        <v>252</v>
      </c>
      <c r="X2816">
        <v>30</v>
      </c>
      <c r="Y2816">
        <v>211</v>
      </c>
      <c r="Z2816">
        <v>493</v>
      </c>
      <c r="AA2816">
        <v>1303</v>
      </c>
      <c r="AB2816">
        <v>58</v>
      </c>
      <c r="AC2816">
        <v>29</v>
      </c>
      <c r="AD2816">
        <v>53</v>
      </c>
      <c r="AE2816">
        <v>38</v>
      </c>
      <c r="AF2816">
        <v>721</v>
      </c>
      <c r="AG2816">
        <v>672</v>
      </c>
      <c r="AH2816">
        <v>4.24</v>
      </c>
      <c r="AI2816">
        <v>3</v>
      </c>
      <c r="AJ2816">
        <v>8</v>
      </c>
      <c r="AK2816">
        <v>47</v>
      </c>
      <c r="AL2816">
        <v>4284</v>
      </c>
      <c r="AM2816">
        <v>1417</v>
      </c>
      <c r="AN2816">
        <v>182</v>
      </c>
      <c r="AO2816">
        <v>462</v>
      </c>
      <c r="AP2816">
        <v>1232</v>
      </c>
      <c r="AQ2816">
        <v>75</v>
      </c>
      <c r="AR2816">
        <v>148</v>
      </c>
      <c r="AS2816">
        <v>0.98699999999999999</v>
      </c>
      <c r="AT2816" t="s">
        <v>420</v>
      </c>
      <c r="AU2816" t="s">
        <v>610</v>
      </c>
      <c r="AV2816">
        <v>2493859</v>
      </c>
      <c r="AW2816">
        <v>101</v>
      </c>
      <c r="AX2816">
        <v>101</v>
      </c>
      <c r="AY2816" t="s">
        <v>419</v>
      </c>
      <c r="AZ2816" t="s">
        <v>419</v>
      </c>
      <c r="BA2816" t="s">
        <v>419</v>
      </c>
    </row>
    <row r="2817" spans="1:53" x14ac:dyDescent="0.55000000000000004">
      <c r="A2817">
        <v>2016</v>
      </c>
      <c r="B2817" t="b">
        <f>IF(Table2[[#This Row],[yearID]]&gt;=1903,TRUE,FALSE)</f>
        <v>1</v>
      </c>
      <c r="C2817" t="b">
        <f>IF(Table2[[#This Row],[yearID]]&gt;=1973,TRUE,FALSE)</f>
        <v>1</v>
      </c>
      <c r="D2817" t="s">
        <v>410</v>
      </c>
      <c r="E2817" t="s">
        <v>528</v>
      </c>
      <c r="F2817" t="s">
        <v>528</v>
      </c>
      <c r="G2817" t="str">
        <f>VLOOKUP(Table2[[#This Row],[franchID]],TeamsFranchises!$A$1:$D$121,2,FALSE)</f>
        <v>Houston Astros</v>
      </c>
      <c r="H2817" t="s">
        <v>8</v>
      </c>
      <c r="I2817">
        <v>3</v>
      </c>
      <c r="J2817">
        <v>162</v>
      </c>
      <c r="K2817">
        <v>81</v>
      </c>
      <c r="L2817">
        <v>84</v>
      </c>
      <c r="M2817">
        <v>78</v>
      </c>
      <c r="N2817" t="s">
        <v>51</v>
      </c>
      <c r="O2817" t="s">
        <v>51</v>
      </c>
      <c r="P2817" t="s">
        <v>51</v>
      </c>
      <c r="Q2817">
        <f>IF(Table2[[#This Row],[LgWin]]="Y",1,0)</f>
        <v>0</v>
      </c>
      <c r="R2817" t="s">
        <v>51</v>
      </c>
      <c r="S2817">
        <f>IF(Table2[[#This Row],[WSWin]]="Y",1,0)</f>
        <v>0</v>
      </c>
      <c r="T2817">
        <v>724</v>
      </c>
      <c r="U2817">
        <v>5545</v>
      </c>
      <c r="V2817">
        <v>1367</v>
      </c>
      <c r="W2817">
        <v>291</v>
      </c>
      <c r="X2817">
        <v>29</v>
      </c>
      <c r="Y2817">
        <v>198</v>
      </c>
      <c r="Z2817">
        <v>554</v>
      </c>
      <c r="AA2817">
        <v>1452</v>
      </c>
      <c r="AB2817">
        <v>102</v>
      </c>
      <c r="AC2817">
        <v>44</v>
      </c>
      <c r="AD2817">
        <v>47</v>
      </c>
      <c r="AE2817">
        <v>31</v>
      </c>
      <c r="AF2817">
        <v>701</v>
      </c>
      <c r="AG2817">
        <v>663</v>
      </c>
      <c r="AH2817">
        <v>4.0599999999999996</v>
      </c>
      <c r="AI2817">
        <v>2</v>
      </c>
      <c r="AJ2817">
        <v>8</v>
      </c>
      <c r="AK2817">
        <v>44</v>
      </c>
      <c r="AL2817">
        <v>4404</v>
      </c>
      <c r="AM2817">
        <v>1441</v>
      </c>
      <c r="AN2817">
        <v>181</v>
      </c>
      <c r="AO2817">
        <v>453</v>
      </c>
      <c r="AP2817">
        <v>1396</v>
      </c>
      <c r="AQ2817">
        <v>77</v>
      </c>
      <c r="AR2817">
        <v>135</v>
      </c>
      <c r="AS2817">
        <v>0.98699999999999999</v>
      </c>
      <c r="AT2817" t="s">
        <v>539</v>
      </c>
      <c r="AU2817" t="s">
        <v>616</v>
      </c>
      <c r="AV2817">
        <v>2306623</v>
      </c>
      <c r="AW2817">
        <v>90</v>
      </c>
      <c r="AX2817">
        <v>89</v>
      </c>
      <c r="AY2817" t="s">
        <v>528</v>
      </c>
      <c r="AZ2817" t="s">
        <v>528</v>
      </c>
      <c r="BA2817" t="s">
        <v>528</v>
      </c>
    </row>
    <row r="2818" spans="1:53" x14ac:dyDescent="0.55000000000000004">
      <c r="A2818">
        <v>2016</v>
      </c>
      <c r="B2818" t="b">
        <f>IF(Table2[[#This Row],[yearID]]&gt;=1903,TRUE,FALSE)</f>
        <v>1</v>
      </c>
      <c r="C2818" t="b">
        <f>IF(Table2[[#This Row],[yearID]]&gt;=1973,TRUE,FALSE)</f>
        <v>1</v>
      </c>
      <c r="D2818" t="s">
        <v>410</v>
      </c>
      <c r="E2818" t="s">
        <v>509</v>
      </c>
      <c r="F2818" t="s">
        <v>548</v>
      </c>
      <c r="G2818" t="str">
        <f>VLOOKUP(Table2[[#This Row],[franchID]],TeamsFranchises!$A$1:$D$121,2,FALSE)</f>
        <v>Kansas City Royals</v>
      </c>
      <c r="H2818" t="s">
        <v>591</v>
      </c>
      <c r="I2818">
        <v>3</v>
      </c>
      <c r="J2818">
        <v>162</v>
      </c>
      <c r="K2818">
        <v>81</v>
      </c>
      <c r="L2818">
        <v>81</v>
      </c>
      <c r="M2818">
        <v>81</v>
      </c>
      <c r="N2818" t="s">
        <v>51</v>
      </c>
      <c r="O2818" t="s">
        <v>51</v>
      </c>
      <c r="P2818" t="s">
        <v>51</v>
      </c>
      <c r="Q2818">
        <f>IF(Table2[[#This Row],[LgWin]]="Y",1,0)</f>
        <v>0</v>
      </c>
      <c r="R2818" t="s">
        <v>51</v>
      </c>
      <c r="S2818">
        <f>IF(Table2[[#This Row],[WSWin]]="Y",1,0)</f>
        <v>0</v>
      </c>
      <c r="T2818">
        <v>675</v>
      </c>
      <c r="U2818">
        <v>5552</v>
      </c>
      <c r="V2818">
        <v>1450</v>
      </c>
      <c r="W2818">
        <v>264</v>
      </c>
      <c r="X2818">
        <v>33</v>
      </c>
      <c r="Y2818">
        <v>147</v>
      </c>
      <c r="Z2818">
        <v>382</v>
      </c>
      <c r="AA2818">
        <v>1224</v>
      </c>
      <c r="AB2818">
        <v>121</v>
      </c>
      <c r="AC2818">
        <v>35</v>
      </c>
      <c r="AD2818">
        <v>45</v>
      </c>
      <c r="AE2818">
        <v>34</v>
      </c>
      <c r="AF2818">
        <v>712</v>
      </c>
      <c r="AG2818">
        <v>674</v>
      </c>
      <c r="AH2818">
        <v>4.21</v>
      </c>
      <c r="AI2818">
        <v>3</v>
      </c>
      <c r="AJ2818">
        <v>7</v>
      </c>
      <c r="AK2818">
        <v>41</v>
      </c>
      <c r="AL2818">
        <v>4320</v>
      </c>
      <c r="AM2818">
        <v>1433</v>
      </c>
      <c r="AN2818">
        <v>206</v>
      </c>
      <c r="AO2818">
        <v>517</v>
      </c>
      <c r="AP2818">
        <v>1287</v>
      </c>
      <c r="AQ2818">
        <v>94</v>
      </c>
      <c r="AR2818">
        <v>134</v>
      </c>
      <c r="AS2818">
        <v>0.98399999999999999</v>
      </c>
      <c r="AT2818" t="s">
        <v>549</v>
      </c>
      <c r="AU2818" t="s">
        <v>590</v>
      </c>
      <c r="AV2818">
        <v>2557712</v>
      </c>
      <c r="AW2818">
        <v>105</v>
      </c>
      <c r="AX2818">
        <v>106</v>
      </c>
      <c r="AY2818" t="s">
        <v>548</v>
      </c>
      <c r="AZ2818" t="s">
        <v>509</v>
      </c>
      <c r="BA2818" t="s">
        <v>509</v>
      </c>
    </row>
    <row r="2819" spans="1:53" x14ac:dyDescent="0.55000000000000004">
      <c r="A2819">
        <v>2016</v>
      </c>
      <c r="B2819" t="b">
        <f>IF(Table2[[#This Row],[yearID]]&gt;=1903,TRUE,FALSE)</f>
        <v>1</v>
      </c>
      <c r="C2819" t="b">
        <f>IF(Table2[[#This Row],[yearID]]&gt;=1973,TRUE,FALSE)</f>
        <v>1</v>
      </c>
      <c r="D2819" t="s">
        <v>410</v>
      </c>
      <c r="E2819" t="s">
        <v>519</v>
      </c>
      <c r="F2819" t="s">
        <v>520</v>
      </c>
      <c r="G2819" t="str">
        <f>VLOOKUP(Table2[[#This Row],[franchID]],TeamsFranchises!$A$1:$D$121,2,FALSE)</f>
        <v>Los Angeles Angels of Anaheim</v>
      </c>
      <c r="H2819" t="s">
        <v>8</v>
      </c>
      <c r="I2819">
        <v>4</v>
      </c>
      <c r="J2819">
        <v>162</v>
      </c>
      <c r="K2819">
        <v>81</v>
      </c>
      <c r="L2819">
        <v>74</v>
      </c>
      <c r="M2819">
        <v>88</v>
      </c>
      <c r="N2819" t="s">
        <v>51</v>
      </c>
      <c r="O2819" t="s">
        <v>51</v>
      </c>
      <c r="P2819" t="s">
        <v>51</v>
      </c>
      <c r="Q2819">
        <f>IF(Table2[[#This Row],[LgWin]]="Y",1,0)</f>
        <v>0</v>
      </c>
      <c r="R2819" t="s">
        <v>51</v>
      </c>
      <c r="S2819">
        <f>IF(Table2[[#This Row],[WSWin]]="Y",1,0)</f>
        <v>0</v>
      </c>
      <c r="T2819">
        <v>717</v>
      </c>
      <c r="U2819">
        <v>5431</v>
      </c>
      <c r="V2819">
        <v>1410</v>
      </c>
      <c r="W2819">
        <v>279</v>
      </c>
      <c r="X2819">
        <v>20</v>
      </c>
      <c r="Y2819">
        <v>156</v>
      </c>
      <c r="Z2819">
        <v>471</v>
      </c>
      <c r="AA2819">
        <v>991</v>
      </c>
      <c r="AB2819">
        <v>73</v>
      </c>
      <c r="AC2819">
        <v>34</v>
      </c>
      <c r="AD2819">
        <v>51</v>
      </c>
      <c r="AE2819">
        <v>49</v>
      </c>
      <c r="AF2819">
        <v>727</v>
      </c>
      <c r="AG2819">
        <v>676</v>
      </c>
      <c r="AH2819">
        <v>4.28</v>
      </c>
      <c r="AI2819">
        <v>4</v>
      </c>
      <c r="AJ2819">
        <v>12</v>
      </c>
      <c r="AK2819">
        <v>29</v>
      </c>
      <c r="AL2819">
        <v>4264</v>
      </c>
      <c r="AM2819">
        <v>1480</v>
      </c>
      <c r="AN2819">
        <v>208</v>
      </c>
      <c r="AO2819">
        <v>498</v>
      </c>
      <c r="AP2819">
        <v>1136</v>
      </c>
      <c r="AQ2819">
        <v>97</v>
      </c>
      <c r="AR2819">
        <v>148</v>
      </c>
      <c r="AS2819">
        <v>0.98299999999999998</v>
      </c>
      <c r="AT2819" t="s">
        <v>626</v>
      </c>
      <c r="AU2819" t="s">
        <v>644</v>
      </c>
      <c r="AV2819">
        <v>3016142</v>
      </c>
      <c r="AW2819">
        <v>95</v>
      </c>
      <c r="AX2819">
        <v>95</v>
      </c>
      <c r="AY2819" t="s">
        <v>519</v>
      </c>
      <c r="AZ2819" t="s">
        <v>520</v>
      </c>
      <c r="BA2819" t="s">
        <v>520</v>
      </c>
    </row>
    <row r="2820" spans="1:53" x14ac:dyDescent="0.55000000000000004">
      <c r="A2820">
        <v>2016</v>
      </c>
      <c r="B2820" t="b">
        <f>IF(Table2[[#This Row],[yearID]]&gt;=1903,TRUE,FALSE)</f>
        <v>1</v>
      </c>
      <c r="C2820" t="b">
        <f>IF(Table2[[#This Row],[yearID]]&gt;=1973,TRUE,FALSE)</f>
        <v>1</v>
      </c>
      <c r="D2820" t="s">
        <v>157</v>
      </c>
      <c r="E2820" t="s">
        <v>511</v>
      </c>
      <c r="F2820" t="s">
        <v>260</v>
      </c>
      <c r="G2820" t="str">
        <f>VLOOKUP(Table2[[#This Row],[franchID]],TeamsFranchises!$A$1:$D$121,2,FALSE)</f>
        <v>Los Angeles Dodgers</v>
      </c>
      <c r="H2820" t="s">
        <v>8</v>
      </c>
      <c r="I2820">
        <v>1</v>
      </c>
      <c r="J2820">
        <v>162</v>
      </c>
      <c r="K2820">
        <v>81</v>
      </c>
      <c r="L2820">
        <v>91</v>
      </c>
      <c r="M2820">
        <v>71</v>
      </c>
      <c r="N2820" t="s">
        <v>76</v>
      </c>
      <c r="O2820" t="s">
        <v>51</v>
      </c>
      <c r="P2820" t="s">
        <v>51</v>
      </c>
      <c r="Q2820">
        <f>IF(Table2[[#This Row],[LgWin]]="Y",1,0)</f>
        <v>0</v>
      </c>
      <c r="R2820" t="s">
        <v>51</v>
      </c>
      <c r="S2820">
        <f>IF(Table2[[#This Row],[WSWin]]="Y",1,0)</f>
        <v>0</v>
      </c>
      <c r="T2820">
        <v>725</v>
      </c>
      <c r="U2820">
        <v>5518</v>
      </c>
      <c r="V2820">
        <v>1376</v>
      </c>
      <c r="W2820">
        <v>272</v>
      </c>
      <c r="X2820">
        <v>21</v>
      </c>
      <c r="Y2820">
        <v>189</v>
      </c>
      <c r="Z2820">
        <v>525</v>
      </c>
      <c r="AA2820">
        <v>1321</v>
      </c>
      <c r="AB2820">
        <v>45</v>
      </c>
      <c r="AC2820">
        <v>26</v>
      </c>
      <c r="AD2820">
        <v>58</v>
      </c>
      <c r="AE2820">
        <v>32</v>
      </c>
      <c r="AF2820">
        <v>638</v>
      </c>
      <c r="AG2820">
        <v>598</v>
      </c>
      <c r="AH2820">
        <v>3.7</v>
      </c>
      <c r="AI2820">
        <v>3</v>
      </c>
      <c r="AJ2820">
        <v>15</v>
      </c>
      <c r="AK2820">
        <v>47</v>
      </c>
      <c r="AL2820">
        <v>4359</v>
      </c>
      <c r="AM2820">
        <v>1266</v>
      </c>
      <c r="AN2820">
        <v>165</v>
      </c>
      <c r="AO2820">
        <v>464</v>
      </c>
      <c r="AP2820">
        <v>1510</v>
      </c>
      <c r="AQ2820">
        <v>80</v>
      </c>
      <c r="AR2820">
        <v>101</v>
      </c>
      <c r="AS2820">
        <v>0.98599999999999999</v>
      </c>
      <c r="AT2820" t="s">
        <v>512</v>
      </c>
      <c r="AU2820" t="s">
        <v>531</v>
      </c>
      <c r="AV2820">
        <v>3703312</v>
      </c>
      <c r="AW2820">
        <v>93</v>
      </c>
      <c r="AX2820">
        <v>92</v>
      </c>
      <c r="AY2820" t="s">
        <v>260</v>
      </c>
      <c r="AZ2820" t="s">
        <v>511</v>
      </c>
      <c r="BA2820" t="s">
        <v>511</v>
      </c>
    </row>
    <row r="2821" spans="1:53" x14ac:dyDescent="0.55000000000000004">
      <c r="A2821">
        <v>2016</v>
      </c>
      <c r="B2821" t="b">
        <f>IF(Table2[[#This Row],[yearID]]&gt;=1903,TRUE,FALSE)</f>
        <v>1</v>
      </c>
      <c r="C2821" t="b">
        <f>IF(Table2[[#This Row],[yearID]]&gt;=1973,TRUE,FALSE)</f>
        <v>1</v>
      </c>
      <c r="D2821" t="s">
        <v>157</v>
      </c>
      <c r="E2821" t="s">
        <v>645</v>
      </c>
      <c r="F2821" t="s">
        <v>587</v>
      </c>
      <c r="G2821" t="str">
        <f>VLOOKUP(Table2[[#This Row],[franchID]],TeamsFranchises!$A$1:$D$121,2,FALSE)</f>
        <v>Florida Marlins</v>
      </c>
      <c r="H2821" t="s">
        <v>37</v>
      </c>
      <c r="I2821">
        <v>3</v>
      </c>
      <c r="J2821">
        <v>161</v>
      </c>
      <c r="K2821">
        <v>80</v>
      </c>
      <c r="L2821">
        <v>79</v>
      </c>
      <c r="M2821">
        <v>82</v>
      </c>
      <c r="N2821" t="s">
        <v>51</v>
      </c>
      <c r="O2821" t="s">
        <v>51</v>
      </c>
      <c r="P2821" t="s">
        <v>51</v>
      </c>
      <c r="Q2821">
        <f>IF(Table2[[#This Row],[LgWin]]="Y",1,0)</f>
        <v>0</v>
      </c>
      <c r="R2821" t="s">
        <v>51</v>
      </c>
      <c r="S2821">
        <f>IF(Table2[[#This Row],[WSWin]]="Y",1,0)</f>
        <v>0</v>
      </c>
      <c r="T2821">
        <v>655</v>
      </c>
      <c r="U2821">
        <v>5547</v>
      </c>
      <c r="V2821">
        <v>1460</v>
      </c>
      <c r="W2821">
        <v>259</v>
      </c>
      <c r="X2821">
        <v>42</v>
      </c>
      <c r="Y2821">
        <v>128</v>
      </c>
      <c r="Z2821">
        <v>447</v>
      </c>
      <c r="AA2821">
        <v>1213</v>
      </c>
      <c r="AB2821">
        <v>71</v>
      </c>
      <c r="AC2821">
        <v>28</v>
      </c>
      <c r="AD2821">
        <v>54</v>
      </c>
      <c r="AE2821">
        <v>38</v>
      </c>
      <c r="AF2821">
        <v>682</v>
      </c>
      <c r="AG2821">
        <v>646</v>
      </c>
      <c r="AH2821">
        <v>4.05</v>
      </c>
      <c r="AI2821">
        <v>0</v>
      </c>
      <c r="AJ2821">
        <v>12</v>
      </c>
      <c r="AK2821">
        <v>55</v>
      </c>
      <c r="AL2821">
        <v>4305</v>
      </c>
      <c r="AM2821">
        <v>1358</v>
      </c>
      <c r="AN2821">
        <v>152</v>
      </c>
      <c r="AO2821">
        <v>595</v>
      </c>
      <c r="AP2821">
        <v>1379</v>
      </c>
      <c r="AQ2821">
        <v>86</v>
      </c>
      <c r="AR2821">
        <v>137</v>
      </c>
      <c r="AS2821">
        <v>0.98499999999999999</v>
      </c>
      <c r="AT2821" t="s">
        <v>646</v>
      </c>
      <c r="AU2821" t="s">
        <v>647</v>
      </c>
      <c r="AV2821">
        <v>1712417</v>
      </c>
      <c r="AW2821">
        <v>93</v>
      </c>
      <c r="AX2821">
        <v>93</v>
      </c>
      <c r="AY2821" t="s">
        <v>645</v>
      </c>
      <c r="AZ2821" t="s">
        <v>586</v>
      </c>
      <c r="BA2821" t="s">
        <v>645</v>
      </c>
    </row>
    <row r="2822" spans="1:53" x14ac:dyDescent="0.55000000000000004">
      <c r="A2822">
        <v>2016</v>
      </c>
      <c r="B2822" t="b">
        <f>IF(Table2[[#This Row],[yearID]]&gt;=1903,TRUE,FALSE)</f>
        <v>1</v>
      </c>
      <c r="C2822" t="b">
        <f>IF(Table2[[#This Row],[yearID]]&gt;=1973,TRUE,FALSE)</f>
        <v>1</v>
      </c>
      <c r="D2822" t="s">
        <v>157</v>
      </c>
      <c r="E2822" t="s">
        <v>282</v>
      </c>
      <c r="F2822" t="s">
        <v>282</v>
      </c>
      <c r="G2822" t="str">
        <f>VLOOKUP(Table2[[#This Row],[franchID]],TeamsFranchises!$A$1:$D$121,2,FALSE)</f>
        <v>Milwaukee Brewers</v>
      </c>
      <c r="H2822" t="s">
        <v>591</v>
      </c>
      <c r="I2822">
        <v>4</v>
      </c>
      <c r="J2822">
        <v>162</v>
      </c>
      <c r="K2822">
        <v>81</v>
      </c>
      <c r="L2822">
        <v>73</v>
      </c>
      <c r="M2822">
        <v>89</v>
      </c>
      <c r="N2822" t="s">
        <v>51</v>
      </c>
      <c r="O2822" t="s">
        <v>51</v>
      </c>
      <c r="P2822" t="s">
        <v>51</v>
      </c>
      <c r="Q2822">
        <f>IF(Table2[[#This Row],[LgWin]]="Y",1,0)</f>
        <v>0</v>
      </c>
      <c r="R2822" t="s">
        <v>51</v>
      </c>
      <c r="S2822">
        <f>IF(Table2[[#This Row],[WSWin]]="Y",1,0)</f>
        <v>0</v>
      </c>
      <c r="T2822">
        <v>671</v>
      </c>
      <c r="U2822">
        <v>5330</v>
      </c>
      <c r="V2822">
        <v>1299</v>
      </c>
      <c r="W2822">
        <v>249</v>
      </c>
      <c r="X2822">
        <v>19</v>
      </c>
      <c r="Y2822">
        <v>194</v>
      </c>
      <c r="Z2822">
        <v>599</v>
      </c>
      <c r="AA2822">
        <v>1543</v>
      </c>
      <c r="AB2822">
        <v>181</v>
      </c>
      <c r="AC2822">
        <v>56</v>
      </c>
      <c r="AD2822">
        <v>37</v>
      </c>
      <c r="AE2822">
        <v>39</v>
      </c>
      <c r="AF2822">
        <v>733</v>
      </c>
      <c r="AG2822">
        <v>650</v>
      </c>
      <c r="AH2822">
        <v>4.08</v>
      </c>
      <c r="AI2822">
        <v>0</v>
      </c>
      <c r="AJ2822">
        <v>7</v>
      </c>
      <c r="AK2822">
        <v>46</v>
      </c>
      <c r="AL2822">
        <v>4303</v>
      </c>
      <c r="AM2822">
        <v>1450</v>
      </c>
      <c r="AN2822">
        <v>178</v>
      </c>
      <c r="AO2822">
        <v>532</v>
      </c>
      <c r="AP2822">
        <v>1175</v>
      </c>
      <c r="AQ2822">
        <v>136</v>
      </c>
      <c r="AR2822">
        <v>145</v>
      </c>
      <c r="AS2822">
        <v>0.97799999999999998</v>
      </c>
      <c r="AT2822" t="s">
        <v>281</v>
      </c>
      <c r="AU2822" t="s">
        <v>614</v>
      </c>
      <c r="AV2822">
        <v>2314614</v>
      </c>
      <c r="AW2822">
        <v>99</v>
      </c>
      <c r="AX2822">
        <v>99</v>
      </c>
      <c r="AY2822" t="s">
        <v>282</v>
      </c>
      <c r="AZ2822" t="s">
        <v>563</v>
      </c>
      <c r="BA2822" t="s">
        <v>282</v>
      </c>
    </row>
    <row r="2823" spans="1:53" x14ac:dyDescent="0.55000000000000004">
      <c r="A2823">
        <v>2016</v>
      </c>
      <c r="B2823" t="b">
        <f>IF(Table2[[#This Row],[yearID]]&gt;=1903,TRUE,FALSE)</f>
        <v>1</v>
      </c>
      <c r="C2823" t="b">
        <f>IF(Table2[[#This Row],[yearID]]&gt;=1973,TRUE,FALSE)</f>
        <v>1</v>
      </c>
      <c r="D2823" t="s">
        <v>410</v>
      </c>
      <c r="E2823" t="s">
        <v>426</v>
      </c>
      <c r="F2823" t="s">
        <v>426</v>
      </c>
      <c r="G2823" t="str">
        <f>VLOOKUP(Table2[[#This Row],[franchID]],TeamsFranchises!$A$1:$D$121,2,FALSE)</f>
        <v>Minnesota Twins</v>
      </c>
      <c r="H2823" t="s">
        <v>591</v>
      </c>
      <c r="I2823">
        <v>5</v>
      </c>
      <c r="J2823">
        <v>162</v>
      </c>
      <c r="K2823">
        <v>81</v>
      </c>
      <c r="L2823">
        <v>59</v>
      </c>
      <c r="M2823">
        <v>103</v>
      </c>
      <c r="N2823" t="s">
        <v>51</v>
      </c>
      <c r="O2823" t="s">
        <v>51</v>
      </c>
      <c r="P2823" t="s">
        <v>51</v>
      </c>
      <c r="Q2823">
        <f>IF(Table2[[#This Row],[LgWin]]="Y",1,0)</f>
        <v>0</v>
      </c>
      <c r="R2823" t="s">
        <v>51</v>
      </c>
      <c r="S2823">
        <f>IF(Table2[[#This Row],[WSWin]]="Y",1,0)</f>
        <v>0</v>
      </c>
      <c r="T2823">
        <v>722</v>
      </c>
      <c r="U2823">
        <v>5618</v>
      </c>
      <c r="V2823">
        <v>1409</v>
      </c>
      <c r="W2823">
        <v>288</v>
      </c>
      <c r="X2823">
        <v>35</v>
      </c>
      <c r="Y2823">
        <v>200</v>
      </c>
      <c r="Z2823">
        <v>513</v>
      </c>
      <c r="AA2823">
        <v>1426</v>
      </c>
      <c r="AB2823">
        <v>91</v>
      </c>
      <c r="AC2823">
        <v>32</v>
      </c>
      <c r="AD2823">
        <v>44</v>
      </c>
      <c r="AE2823">
        <v>43</v>
      </c>
      <c r="AF2823">
        <v>889</v>
      </c>
      <c r="AG2823">
        <v>814</v>
      </c>
      <c r="AH2823">
        <v>5.08</v>
      </c>
      <c r="AI2823">
        <v>4</v>
      </c>
      <c r="AJ2823">
        <v>3</v>
      </c>
      <c r="AK2823">
        <v>26</v>
      </c>
      <c r="AL2823">
        <v>4329</v>
      </c>
      <c r="AM2823">
        <v>1617</v>
      </c>
      <c r="AN2823">
        <v>221</v>
      </c>
      <c r="AO2823">
        <v>479</v>
      </c>
      <c r="AP2823">
        <v>1191</v>
      </c>
      <c r="AQ2823">
        <v>126</v>
      </c>
      <c r="AR2823">
        <v>172</v>
      </c>
      <c r="AS2823">
        <v>0.97899999999999998</v>
      </c>
      <c r="AT2823" t="s">
        <v>523</v>
      </c>
      <c r="AU2823" t="s">
        <v>641</v>
      </c>
      <c r="AV2823">
        <v>1963912</v>
      </c>
      <c r="AW2823">
        <v>96</v>
      </c>
      <c r="AX2823">
        <v>98</v>
      </c>
      <c r="AY2823" t="s">
        <v>426</v>
      </c>
      <c r="AZ2823" t="s">
        <v>426</v>
      </c>
      <c r="BA2823" t="s">
        <v>426</v>
      </c>
    </row>
    <row r="2824" spans="1:53" x14ac:dyDescent="0.55000000000000004">
      <c r="A2824">
        <v>2016</v>
      </c>
      <c r="B2824" t="b">
        <f>IF(Table2[[#This Row],[yearID]]&gt;=1903,TRUE,FALSE)</f>
        <v>1</v>
      </c>
      <c r="C2824" t="b">
        <f>IF(Table2[[#This Row],[yearID]]&gt;=1973,TRUE,FALSE)</f>
        <v>1</v>
      </c>
      <c r="D2824" t="s">
        <v>410</v>
      </c>
      <c r="E2824" t="s">
        <v>436</v>
      </c>
      <c r="F2824" t="s">
        <v>412</v>
      </c>
      <c r="G2824" t="str">
        <f>VLOOKUP(Table2[[#This Row],[franchID]],TeamsFranchises!$A$1:$D$121,2,FALSE)</f>
        <v>New York Yankees</v>
      </c>
      <c r="H2824" t="s">
        <v>37</v>
      </c>
      <c r="I2824">
        <v>4</v>
      </c>
      <c r="J2824">
        <v>162</v>
      </c>
      <c r="K2824">
        <v>81</v>
      </c>
      <c r="L2824">
        <v>84</v>
      </c>
      <c r="M2824">
        <v>78</v>
      </c>
      <c r="N2824" t="s">
        <v>51</v>
      </c>
      <c r="O2824" t="s">
        <v>51</v>
      </c>
      <c r="P2824" t="s">
        <v>51</v>
      </c>
      <c r="Q2824">
        <f>IF(Table2[[#This Row],[LgWin]]="Y",1,0)</f>
        <v>0</v>
      </c>
      <c r="R2824" t="s">
        <v>51</v>
      </c>
      <c r="S2824">
        <f>IF(Table2[[#This Row],[WSWin]]="Y",1,0)</f>
        <v>0</v>
      </c>
      <c r="T2824">
        <v>680</v>
      </c>
      <c r="U2824">
        <v>5458</v>
      </c>
      <c r="V2824">
        <v>1378</v>
      </c>
      <c r="W2824">
        <v>245</v>
      </c>
      <c r="X2824">
        <v>20</v>
      </c>
      <c r="Y2824">
        <v>183</v>
      </c>
      <c r="Z2824">
        <v>475</v>
      </c>
      <c r="AA2824">
        <v>1188</v>
      </c>
      <c r="AB2824">
        <v>72</v>
      </c>
      <c r="AC2824">
        <v>22</v>
      </c>
      <c r="AD2824">
        <v>42</v>
      </c>
      <c r="AE2824">
        <v>49</v>
      </c>
      <c r="AF2824">
        <v>702</v>
      </c>
      <c r="AG2824">
        <v>660</v>
      </c>
      <c r="AH2824">
        <v>4.16</v>
      </c>
      <c r="AI2824">
        <v>0</v>
      </c>
      <c r="AJ2824">
        <v>10</v>
      </c>
      <c r="AK2824">
        <v>48</v>
      </c>
      <c r="AL2824">
        <v>4285</v>
      </c>
      <c r="AM2824">
        <v>1358</v>
      </c>
      <c r="AN2824">
        <v>214</v>
      </c>
      <c r="AO2824">
        <v>444</v>
      </c>
      <c r="AP2824">
        <v>1393</v>
      </c>
      <c r="AQ2824">
        <v>86</v>
      </c>
      <c r="AR2824">
        <v>116</v>
      </c>
      <c r="AS2824">
        <v>0.98499999999999999</v>
      </c>
      <c r="AT2824" t="s">
        <v>459</v>
      </c>
      <c r="AU2824" t="s">
        <v>638</v>
      </c>
      <c r="AV2824">
        <v>3063405</v>
      </c>
      <c r="AW2824">
        <v>105</v>
      </c>
      <c r="AX2824">
        <v>105</v>
      </c>
      <c r="AY2824" t="s">
        <v>412</v>
      </c>
      <c r="AZ2824" t="s">
        <v>436</v>
      </c>
      <c r="BA2824" t="s">
        <v>436</v>
      </c>
    </row>
    <row r="2825" spans="1:53" x14ac:dyDescent="0.55000000000000004">
      <c r="A2825">
        <v>2016</v>
      </c>
      <c r="B2825" t="b">
        <f>IF(Table2[[#This Row],[yearID]]&gt;=1903,TRUE,FALSE)</f>
        <v>1</v>
      </c>
      <c r="C2825" t="b">
        <f>IF(Table2[[#This Row],[yearID]]&gt;=1973,TRUE,FALSE)</f>
        <v>1</v>
      </c>
      <c r="D2825" t="s">
        <v>157</v>
      </c>
      <c r="E2825" t="s">
        <v>532</v>
      </c>
      <c r="F2825" t="s">
        <v>533</v>
      </c>
      <c r="G2825" t="str">
        <f>VLOOKUP(Table2[[#This Row],[franchID]],TeamsFranchises!$A$1:$D$121,2,FALSE)</f>
        <v>New York Mets</v>
      </c>
      <c r="H2825" t="s">
        <v>37</v>
      </c>
      <c r="I2825">
        <v>2</v>
      </c>
      <c r="J2825">
        <v>162</v>
      </c>
      <c r="K2825">
        <v>81</v>
      </c>
      <c r="L2825">
        <v>87</v>
      </c>
      <c r="M2825">
        <v>75</v>
      </c>
      <c r="N2825" t="s">
        <v>51</v>
      </c>
      <c r="O2825" t="s">
        <v>76</v>
      </c>
      <c r="P2825" t="s">
        <v>51</v>
      </c>
      <c r="Q2825">
        <f>IF(Table2[[#This Row],[LgWin]]="Y",1,0)</f>
        <v>0</v>
      </c>
      <c r="R2825" t="s">
        <v>51</v>
      </c>
      <c r="S2825">
        <f>IF(Table2[[#This Row],[WSWin]]="Y",1,0)</f>
        <v>0</v>
      </c>
      <c r="T2825">
        <v>671</v>
      </c>
      <c r="U2825">
        <v>5459</v>
      </c>
      <c r="V2825">
        <v>1342</v>
      </c>
      <c r="W2825">
        <v>240</v>
      </c>
      <c r="X2825">
        <v>19</v>
      </c>
      <c r="Y2825">
        <v>218</v>
      </c>
      <c r="Z2825">
        <v>517</v>
      </c>
      <c r="AA2825">
        <v>1302</v>
      </c>
      <c r="AB2825">
        <v>42</v>
      </c>
      <c r="AC2825">
        <v>18</v>
      </c>
      <c r="AD2825">
        <v>62</v>
      </c>
      <c r="AE2825">
        <v>41</v>
      </c>
      <c r="AF2825">
        <v>617</v>
      </c>
      <c r="AG2825">
        <v>574</v>
      </c>
      <c r="AH2825">
        <v>3.57</v>
      </c>
      <c r="AI2825">
        <v>1</v>
      </c>
      <c r="AJ2825">
        <v>13</v>
      </c>
      <c r="AK2825">
        <v>55</v>
      </c>
      <c r="AL2825">
        <v>4341</v>
      </c>
      <c r="AM2825">
        <v>1397</v>
      </c>
      <c r="AN2825">
        <v>152</v>
      </c>
      <c r="AO2825">
        <v>439</v>
      </c>
      <c r="AP2825">
        <v>1396</v>
      </c>
      <c r="AQ2825">
        <v>90</v>
      </c>
      <c r="AR2825">
        <v>138</v>
      </c>
      <c r="AS2825">
        <v>0.98499999999999999</v>
      </c>
      <c r="AT2825" t="s">
        <v>534</v>
      </c>
      <c r="AU2825" t="s">
        <v>639</v>
      </c>
      <c r="AV2825">
        <v>2789602</v>
      </c>
      <c r="AW2825">
        <v>102</v>
      </c>
      <c r="AX2825">
        <v>102</v>
      </c>
      <c r="AY2825" t="s">
        <v>533</v>
      </c>
      <c r="AZ2825" t="s">
        <v>532</v>
      </c>
      <c r="BA2825" t="s">
        <v>532</v>
      </c>
    </row>
    <row r="2826" spans="1:53" x14ac:dyDescent="0.55000000000000004">
      <c r="A2826">
        <v>2016</v>
      </c>
      <c r="B2826" t="b">
        <f>IF(Table2[[#This Row],[yearID]]&gt;=1903,TRUE,FALSE)</f>
        <v>1</v>
      </c>
      <c r="C2826" t="b">
        <f>IF(Table2[[#This Row],[yearID]]&gt;=1973,TRUE,FALSE)</f>
        <v>1</v>
      </c>
      <c r="D2826" t="s">
        <v>410</v>
      </c>
      <c r="E2826" t="s">
        <v>423</v>
      </c>
      <c r="F2826" t="s">
        <v>423</v>
      </c>
      <c r="G2826" t="str">
        <f>VLOOKUP(Table2[[#This Row],[franchID]],TeamsFranchises!$A$1:$D$121,2,FALSE)</f>
        <v>Oakland Athletics</v>
      </c>
      <c r="H2826" t="s">
        <v>8</v>
      </c>
      <c r="I2826">
        <v>5</v>
      </c>
      <c r="J2826">
        <v>162</v>
      </c>
      <c r="K2826">
        <v>81</v>
      </c>
      <c r="L2826">
        <v>69</v>
      </c>
      <c r="M2826">
        <v>93</v>
      </c>
      <c r="N2826" t="s">
        <v>51</v>
      </c>
      <c r="O2826" t="s">
        <v>51</v>
      </c>
      <c r="P2826" t="s">
        <v>51</v>
      </c>
      <c r="Q2826">
        <f>IF(Table2[[#This Row],[LgWin]]="Y",1,0)</f>
        <v>0</v>
      </c>
      <c r="R2826" t="s">
        <v>51</v>
      </c>
      <c r="S2826">
        <f>IF(Table2[[#This Row],[WSWin]]="Y",1,0)</f>
        <v>0</v>
      </c>
      <c r="T2826">
        <v>653</v>
      </c>
      <c r="U2826">
        <v>5500</v>
      </c>
      <c r="V2826">
        <v>1352</v>
      </c>
      <c r="W2826">
        <v>270</v>
      </c>
      <c r="X2826">
        <v>21</v>
      </c>
      <c r="Y2826">
        <v>169</v>
      </c>
      <c r="Z2826">
        <v>442</v>
      </c>
      <c r="AA2826">
        <v>1145</v>
      </c>
      <c r="AB2826">
        <v>50</v>
      </c>
      <c r="AC2826">
        <v>23</v>
      </c>
      <c r="AD2826">
        <v>33</v>
      </c>
      <c r="AE2826">
        <v>34</v>
      </c>
      <c r="AF2826">
        <v>761</v>
      </c>
      <c r="AG2826">
        <v>718</v>
      </c>
      <c r="AH2826">
        <v>4.51</v>
      </c>
      <c r="AI2826">
        <v>2</v>
      </c>
      <c r="AJ2826">
        <v>7</v>
      </c>
      <c r="AK2826">
        <v>42</v>
      </c>
      <c r="AL2826">
        <v>4300</v>
      </c>
      <c r="AM2826">
        <v>1459</v>
      </c>
      <c r="AN2826">
        <v>185</v>
      </c>
      <c r="AO2826">
        <v>464</v>
      </c>
      <c r="AP2826">
        <v>1188</v>
      </c>
      <c r="AQ2826">
        <v>97</v>
      </c>
      <c r="AR2826">
        <v>152</v>
      </c>
      <c r="AS2826">
        <v>0.98399999999999999</v>
      </c>
      <c r="AT2826" t="s">
        <v>546</v>
      </c>
      <c r="AU2826" t="s">
        <v>648</v>
      </c>
      <c r="AV2826">
        <v>1521506</v>
      </c>
      <c r="AW2826">
        <v>90</v>
      </c>
      <c r="AX2826">
        <v>91</v>
      </c>
      <c r="AY2826" t="s">
        <v>423</v>
      </c>
      <c r="AZ2826" t="s">
        <v>423</v>
      </c>
      <c r="BA2826" t="s">
        <v>423</v>
      </c>
    </row>
    <row r="2827" spans="1:53" x14ac:dyDescent="0.55000000000000004">
      <c r="A2827">
        <v>2016</v>
      </c>
      <c r="B2827" t="b">
        <f>IF(Table2[[#This Row],[yearID]]&gt;=1903,TRUE,FALSE)</f>
        <v>1</v>
      </c>
      <c r="C2827" t="b">
        <f>IF(Table2[[#This Row],[yearID]]&gt;=1973,TRUE,FALSE)</f>
        <v>1</v>
      </c>
      <c r="D2827" t="s">
        <v>157</v>
      </c>
      <c r="E2827" t="s">
        <v>122</v>
      </c>
      <c r="F2827" t="s">
        <v>122</v>
      </c>
      <c r="G2827" t="str">
        <f>VLOOKUP(Table2[[#This Row],[franchID]],TeamsFranchises!$A$1:$D$121,2,FALSE)</f>
        <v>Philadelphia Phillies</v>
      </c>
      <c r="H2827" t="s">
        <v>37</v>
      </c>
      <c r="I2827">
        <v>4</v>
      </c>
      <c r="J2827">
        <v>162</v>
      </c>
      <c r="K2827">
        <v>81</v>
      </c>
      <c r="L2827">
        <v>71</v>
      </c>
      <c r="M2827">
        <v>91</v>
      </c>
      <c r="N2827" t="s">
        <v>51</v>
      </c>
      <c r="O2827" t="s">
        <v>51</v>
      </c>
      <c r="P2827" t="s">
        <v>51</v>
      </c>
      <c r="Q2827">
        <f>IF(Table2[[#This Row],[LgWin]]="Y",1,0)</f>
        <v>0</v>
      </c>
      <c r="R2827" t="s">
        <v>51</v>
      </c>
      <c r="S2827">
        <f>IF(Table2[[#This Row],[WSWin]]="Y",1,0)</f>
        <v>0</v>
      </c>
      <c r="T2827">
        <v>610</v>
      </c>
      <c r="U2827">
        <v>5434</v>
      </c>
      <c r="V2827">
        <v>1305</v>
      </c>
      <c r="W2827">
        <v>231</v>
      </c>
      <c r="X2827">
        <v>35</v>
      </c>
      <c r="Y2827">
        <v>161</v>
      </c>
      <c r="Z2827">
        <v>424</v>
      </c>
      <c r="AA2827">
        <v>1376</v>
      </c>
      <c r="AB2827">
        <v>96</v>
      </c>
      <c r="AC2827">
        <v>45</v>
      </c>
      <c r="AD2827">
        <v>58</v>
      </c>
      <c r="AE2827">
        <v>30</v>
      </c>
      <c r="AF2827">
        <v>796</v>
      </c>
      <c r="AG2827">
        <v>739</v>
      </c>
      <c r="AH2827">
        <v>4.63</v>
      </c>
      <c r="AI2827">
        <v>4</v>
      </c>
      <c r="AJ2827">
        <v>12</v>
      </c>
      <c r="AK2827">
        <v>43</v>
      </c>
      <c r="AL2827">
        <v>4311</v>
      </c>
      <c r="AM2827">
        <v>1468</v>
      </c>
      <c r="AN2827">
        <v>213</v>
      </c>
      <c r="AO2827">
        <v>466</v>
      </c>
      <c r="AP2827">
        <v>1299</v>
      </c>
      <c r="AQ2827">
        <v>97</v>
      </c>
      <c r="AR2827">
        <v>142</v>
      </c>
      <c r="AS2827">
        <v>0.98399999999999999</v>
      </c>
      <c r="AT2827" t="s">
        <v>358</v>
      </c>
      <c r="AU2827" t="s">
        <v>622</v>
      </c>
      <c r="AV2827">
        <v>1915144</v>
      </c>
      <c r="AW2827">
        <v>91</v>
      </c>
      <c r="AX2827">
        <v>93</v>
      </c>
      <c r="AY2827" t="s">
        <v>122</v>
      </c>
      <c r="AZ2827" t="s">
        <v>122</v>
      </c>
      <c r="BA2827" t="s">
        <v>122</v>
      </c>
    </row>
    <row r="2828" spans="1:53" x14ac:dyDescent="0.55000000000000004">
      <c r="A2828">
        <v>2016</v>
      </c>
      <c r="B2828" t="b">
        <f>IF(Table2[[#This Row],[yearID]]&gt;=1903,TRUE,FALSE)</f>
        <v>1</v>
      </c>
      <c r="C2828" t="b">
        <f>IF(Table2[[#This Row],[yearID]]&gt;=1973,TRUE,FALSE)</f>
        <v>1</v>
      </c>
      <c r="D2828" t="s">
        <v>157</v>
      </c>
      <c r="E2828" t="s">
        <v>229</v>
      </c>
      <c r="F2828" t="s">
        <v>229</v>
      </c>
      <c r="G2828" t="str">
        <f>VLOOKUP(Table2[[#This Row],[franchID]],TeamsFranchises!$A$1:$D$121,2,FALSE)</f>
        <v>Pittsburgh Pirates</v>
      </c>
      <c r="H2828" t="s">
        <v>591</v>
      </c>
      <c r="I2828">
        <v>3</v>
      </c>
      <c r="J2828">
        <v>162</v>
      </c>
      <c r="K2828">
        <v>81</v>
      </c>
      <c r="L2828">
        <v>78</v>
      </c>
      <c r="M2828">
        <v>83</v>
      </c>
      <c r="N2828" t="s">
        <v>51</v>
      </c>
      <c r="O2828" t="s">
        <v>51</v>
      </c>
      <c r="P2828" t="s">
        <v>51</v>
      </c>
      <c r="Q2828">
        <f>IF(Table2[[#This Row],[LgWin]]="Y",1,0)</f>
        <v>0</v>
      </c>
      <c r="R2828" t="s">
        <v>51</v>
      </c>
      <c r="S2828">
        <f>IF(Table2[[#This Row],[WSWin]]="Y",1,0)</f>
        <v>0</v>
      </c>
      <c r="T2828">
        <v>729</v>
      </c>
      <c r="U2828">
        <v>5542</v>
      </c>
      <c r="V2828">
        <v>1426</v>
      </c>
      <c r="W2828">
        <v>277</v>
      </c>
      <c r="X2828">
        <v>32</v>
      </c>
      <c r="Y2828">
        <v>153</v>
      </c>
      <c r="Z2828">
        <v>561</v>
      </c>
      <c r="AA2828">
        <v>1334</v>
      </c>
      <c r="AB2828">
        <v>110</v>
      </c>
      <c r="AC2828">
        <v>45</v>
      </c>
      <c r="AD2828">
        <v>81</v>
      </c>
      <c r="AE2828">
        <v>36</v>
      </c>
      <c r="AF2828">
        <v>758</v>
      </c>
      <c r="AG2828">
        <v>679</v>
      </c>
      <c r="AH2828">
        <v>4.21</v>
      </c>
      <c r="AI2828">
        <v>5</v>
      </c>
      <c r="AJ2828">
        <v>5</v>
      </c>
      <c r="AK2828">
        <v>51</v>
      </c>
      <c r="AL2828">
        <v>4352</v>
      </c>
      <c r="AM2828">
        <v>1490</v>
      </c>
      <c r="AN2828">
        <v>180</v>
      </c>
      <c r="AO2828">
        <v>533</v>
      </c>
      <c r="AP2828">
        <v>1232</v>
      </c>
      <c r="AQ2828">
        <v>111</v>
      </c>
      <c r="AR2828">
        <v>172</v>
      </c>
      <c r="AS2828">
        <v>0.98199999999999998</v>
      </c>
      <c r="AT2828" t="s">
        <v>390</v>
      </c>
      <c r="AU2828" t="s">
        <v>615</v>
      </c>
      <c r="AV2828">
        <v>2249201</v>
      </c>
      <c r="AW2828">
        <v>100</v>
      </c>
      <c r="AX2828">
        <v>101</v>
      </c>
      <c r="AY2828" t="s">
        <v>229</v>
      </c>
      <c r="AZ2828" t="s">
        <v>229</v>
      </c>
      <c r="BA2828" t="s">
        <v>229</v>
      </c>
    </row>
    <row r="2829" spans="1:53" x14ac:dyDescent="0.55000000000000004">
      <c r="A2829">
        <v>2016</v>
      </c>
      <c r="B2829" t="b">
        <f>IF(Table2[[#This Row],[yearID]]&gt;=1903,TRUE,FALSE)</f>
        <v>1</v>
      </c>
      <c r="C2829" t="b">
        <f>IF(Table2[[#This Row],[yearID]]&gt;=1973,TRUE,FALSE)</f>
        <v>1</v>
      </c>
      <c r="D2829" t="s">
        <v>157</v>
      </c>
      <c r="E2829" t="s">
        <v>554</v>
      </c>
      <c r="F2829" t="s">
        <v>555</v>
      </c>
      <c r="G2829" t="str">
        <f>VLOOKUP(Table2[[#This Row],[franchID]],TeamsFranchises!$A$1:$D$121,2,FALSE)</f>
        <v>San Diego Padres</v>
      </c>
      <c r="H2829" t="s">
        <v>8</v>
      </c>
      <c r="I2829">
        <v>5</v>
      </c>
      <c r="J2829">
        <v>162</v>
      </c>
      <c r="K2829">
        <v>81</v>
      </c>
      <c r="L2829">
        <v>68</v>
      </c>
      <c r="M2829">
        <v>94</v>
      </c>
      <c r="N2829" t="s">
        <v>51</v>
      </c>
      <c r="O2829" t="s">
        <v>51</v>
      </c>
      <c r="P2829" t="s">
        <v>51</v>
      </c>
      <c r="Q2829">
        <f>IF(Table2[[#This Row],[LgWin]]="Y",1,0)</f>
        <v>0</v>
      </c>
      <c r="R2829" t="s">
        <v>51</v>
      </c>
      <c r="S2829">
        <f>IF(Table2[[#This Row],[WSWin]]="Y",1,0)</f>
        <v>0</v>
      </c>
      <c r="T2829">
        <v>686</v>
      </c>
      <c r="U2829">
        <v>5419</v>
      </c>
      <c r="V2829">
        <v>1275</v>
      </c>
      <c r="W2829">
        <v>257</v>
      </c>
      <c r="X2829">
        <v>26</v>
      </c>
      <c r="Y2829">
        <v>177</v>
      </c>
      <c r="Z2829">
        <v>449</v>
      </c>
      <c r="AA2829">
        <v>1500</v>
      </c>
      <c r="AB2829">
        <v>125</v>
      </c>
      <c r="AC2829">
        <v>45</v>
      </c>
      <c r="AD2829">
        <v>58</v>
      </c>
      <c r="AE2829">
        <v>36</v>
      </c>
      <c r="AF2829">
        <v>770</v>
      </c>
      <c r="AG2829">
        <v>708</v>
      </c>
      <c r="AH2829">
        <v>4.43</v>
      </c>
      <c r="AI2829">
        <v>1</v>
      </c>
      <c r="AJ2829">
        <v>9</v>
      </c>
      <c r="AK2829">
        <v>35</v>
      </c>
      <c r="AL2829">
        <v>4320</v>
      </c>
      <c r="AM2829">
        <v>1425</v>
      </c>
      <c r="AN2829">
        <v>183</v>
      </c>
      <c r="AO2829">
        <v>569</v>
      </c>
      <c r="AP2829">
        <v>1222</v>
      </c>
      <c r="AQ2829">
        <v>109</v>
      </c>
      <c r="AR2829">
        <v>165</v>
      </c>
      <c r="AS2829">
        <v>0.98199999999999998</v>
      </c>
      <c r="AT2829" t="s">
        <v>556</v>
      </c>
      <c r="AU2829" t="s">
        <v>623</v>
      </c>
      <c r="AV2829">
        <v>2351422</v>
      </c>
      <c r="AW2829">
        <v>99</v>
      </c>
      <c r="AX2829">
        <v>99</v>
      </c>
      <c r="AY2829" t="s">
        <v>555</v>
      </c>
      <c r="AZ2829" t="s">
        <v>554</v>
      </c>
      <c r="BA2829" t="s">
        <v>554</v>
      </c>
    </row>
    <row r="2830" spans="1:53" x14ac:dyDescent="0.55000000000000004">
      <c r="A2830">
        <v>2016</v>
      </c>
      <c r="B2830" t="b">
        <f>IF(Table2[[#This Row],[yearID]]&gt;=1903,TRUE,FALSE)</f>
        <v>1</v>
      </c>
      <c r="C2830" t="b">
        <f>IF(Table2[[#This Row],[yearID]]&gt;=1973,TRUE,FALSE)</f>
        <v>1</v>
      </c>
      <c r="D2830" t="s">
        <v>410</v>
      </c>
      <c r="E2830" t="s">
        <v>573</v>
      </c>
      <c r="F2830" t="s">
        <v>573</v>
      </c>
      <c r="G2830" t="str">
        <f>VLOOKUP(Table2[[#This Row],[franchID]],TeamsFranchises!$A$1:$D$121,2,FALSE)</f>
        <v>Seattle Mariners</v>
      </c>
      <c r="H2830" t="s">
        <v>8</v>
      </c>
      <c r="I2830">
        <v>2</v>
      </c>
      <c r="J2830">
        <v>162</v>
      </c>
      <c r="K2830">
        <v>81</v>
      </c>
      <c r="L2830">
        <v>86</v>
      </c>
      <c r="M2830">
        <v>76</v>
      </c>
      <c r="N2830" t="s">
        <v>51</v>
      </c>
      <c r="O2830" t="s">
        <v>51</v>
      </c>
      <c r="P2830" t="s">
        <v>51</v>
      </c>
      <c r="Q2830">
        <f>IF(Table2[[#This Row],[LgWin]]="Y",1,0)</f>
        <v>0</v>
      </c>
      <c r="R2830" t="s">
        <v>51</v>
      </c>
      <c r="S2830">
        <f>IF(Table2[[#This Row],[WSWin]]="Y",1,0)</f>
        <v>0</v>
      </c>
      <c r="T2830">
        <v>768</v>
      </c>
      <c r="U2830">
        <v>5583</v>
      </c>
      <c r="V2830">
        <v>1446</v>
      </c>
      <c r="W2830">
        <v>251</v>
      </c>
      <c r="X2830">
        <v>17</v>
      </c>
      <c r="Y2830">
        <v>223</v>
      </c>
      <c r="Z2830">
        <v>506</v>
      </c>
      <c r="AA2830">
        <v>1288</v>
      </c>
      <c r="AB2830">
        <v>56</v>
      </c>
      <c r="AC2830">
        <v>28</v>
      </c>
      <c r="AD2830">
        <v>72</v>
      </c>
      <c r="AE2830">
        <v>41</v>
      </c>
      <c r="AF2830">
        <v>707</v>
      </c>
      <c r="AG2830">
        <v>647</v>
      </c>
      <c r="AH2830">
        <v>4</v>
      </c>
      <c r="AI2830">
        <v>2</v>
      </c>
      <c r="AJ2830">
        <v>8</v>
      </c>
      <c r="AK2830">
        <v>49</v>
      </c>
      <c r="AL2830">
        <v>4371</v>
      </c>
      <c r="AM2830">
        <v>1410</v>
      </c>
      <c r="AN2830">
        <v>213</v>
      </c>
      <c r="AO2830">
        <v>460</v>
      </c>
      <c r="AP2830">
        <v>1318</v>
      </c>
      <c r="AQ2830">
        <v>89</v>
      </c>
      <c r="AR2830">
        <v>158</v>
      </c>
      <c r="AS2830">
        <v>0.98499999999999999</v>
      </c>
      <c r="AT2830" t="s">
        <v>574</v>
      </c>
      <c r="AU2830" t="s">
        <v>612</v>
      </c>
      <c r="AV2830">
        <v>2267928</v>
      </c>
      <c r="AW2830">
        <v>98</v>
      </c>
      <c r="AX2830">
        <v>97</v>
      </c>
      <c r="AY2830" t="s">
        <v>573</v>
      </c>
      <c r="AZ2830" t="s">
        <v>573</v>
      </c>
      <c r="BA2830" t="s">
        <v>573</v>
      </c>
    </row>
    <row r="2831" spans="1:53" x14ac:dyDescent="0.55000000000000004">
      <c r="A2831">
        <v>2016</v>
      </c>
      <c r="B2831" t="b">
        <f>IF(Table2[[#This Row],[yearID]]&gt;=1903,TRUE,FALSE)</f>
        <v>1</v>
      </c>
      <c r="C2831" t="b">
        <f>IF(Table2[[#This Row],[yearID]]&gt;=1973,TRUE,FALSE)</f>
        <v>1</v>
      </c>
      <c r="D2831" t="s">
        <v>157</v>
      </c>
      <c r="E2831" t="s">
        <v>514</v>
      </c>
      <c r="F2831" t="s">
        <v>243</v>
      </c>
      <c r="G2831" t="str">
        <f>VLOOKUP(Table2[[#This Row],[franchID]],TeamsFranchises!$A$1:$D$121,2,FALSE)</f>
        <v>San Francisco Giants</v>
      </c>
      <c r="H2831" t="s">
        <v>8</v>
      </c>
      <c r="I2831">
        <v>2</v>
      </c>
      <c r="J2831">
        <v>162</v>
      </c>
      <c r="K2831">
        <v>81</v>
      </c>
      <c r="L2831">
        <v>87</v>
      </c>
      <c r="M2831">
        <v>75</v>
      </c>
      <c r="N2831" t="s">
        <v>51</v>
      </c>
      <c r="O2831" t="s">
        <v>76</v>
      </c>
      <c r="P2831" t="s">
        <v>51</v>
      </c>
      <c r="Q2831">
        <f>IF(Table2[[#This Row],[LgWin]]="Y",1,0)</f>
        <v>0</v>
      </c>
      <c r="R2831" t="s">
        <v>51</v>
      </c>
      <c r="S2831">
        <f>IF(Table2[[#This Row],[WSWin]]="Y",1,0)</f>
        <v>0</v>
      </c>
      <c r="T2831">
        <v>715</v>
      </c>
      <c r="U2831">
        <v>5565</v>
      </c>
      <c r="V2831">
        <v>1437</v>
      </c>
      <c r="W2831">
        <v>280</v>
      </c>
      <c r="X2831">
        <v>54</v>
      </c>
      <c r="Y2831">
        <v>130</v>
      </c>
      <c r="Z2831">
        <v>572</v>
      </c>
      <c r="AA2831">
        <v>1107</v>
      </c>
      <c r="AB2831">
        <v>79</v>
      </c>
      <c r="AC2831">
        <v>36</v>
      </c>
      <c r="AD2831">
        <v>42</v>
      </c>
      <c r="AE2831">
        <v>46</v>
      </c>
      <c r="AF2831">
        <v>631</v>
      </c>
      <c r="AG2831">
        <v>593</v>
      </c>
      <c r="AH2831">
        <v>3.65</v>
      </c>
      <c r="AI2831">
        <v>10</v>
      </c>
      <c r="AJ2831">
        <v>11</v>
      </c>
      <c r="AK2831">
        <v>43</v>
      </c>
      <c r="AL2831">
        <v>4381</v>
      </c>
      <c r="AM2831">
        <v>1334</v>
      </c>
      <c r="AN2831">
        <v>158</v>
      </c>
      <c r="AO2831">
        <v>439</v>
      </c>
      <c r="AP2831">
        <v>1309</v>
      </c>
      <c r="AQ2831">
        <v>72</v>
      </c>
      <c r="AR2831">
        <v>136</v>
      </c>
      <c r="AS2831">
        <v>0.98799999999999999</v>
      </c>
      <c r="AT2831" t="s">
        <v>515</v>
      </c>
      <c r="AU2831" t="s">
        <v>632</v>
      </c>
      <c r="AV2831">
        <v>3365256</v>
      </c>
      <c r="AW2831">
        <v>103</v>
      </c>
      <c r="AX2831">
        <v>102</v>
      </c>
      <c r="AY2831" t="s">
        <v>243</v>
      </c>
      <c r="AZ2831" t="s">
        <v>514</v>
      </c>
      <c r="BA2831" t="s">
        <v>514</v>
      </c>
    </row>
    <row r="2832" spans="1:53" x14ac:dyDescent="0.55000000000000004">
      <c r="A2832">
        <v>2016</v>
      </c>
      <c r="B2832" t="b">
        <f>IF(Table2[[#This Row],[yearID]]&gt;=1903,TRUE,FALSE)</f>
        <v>1</v>
      </c>
      <c r="C2832" t="b">
        <f>IF(Table2[[#This Row],[yearID]]&gt;=1973,TRUE,FALSE)</f>
        <v>1</v>
      </c>
      <c r="D2832" t="s">
        <v>157</v>
      </c>
      <c r="E2832" t="s">
        <v>396</v>
      </c>
      <c r="F2832" t="s">
        <v>154</v>
      </c>
      <c r="G2832" t="str">
        <f>VLOOKUP(Table2[[#This Row],[franchID]],TeamsFranchises!$A$1:$D$121,2,FALSE)</f>
        <v>St. Louis Cardinals</v>
      </c>
      <c r="H2832" t="s">
        <v>591</v>
      </c>
      <c r="I2832">
        <v>2</v>
      </c>
      <c r="J2832">
        <v>162</v>
      </c>
      <c r="K2832">
        <v>81</v>
      </c>
      <c r="L2832">
        <v>86</v>
      </c>
      <c r="M2832">
        <v>76</v>
      </c>
      <c r="N2832" t="s">
        <v>51</v>
      </c>
      <c r="O2832" t="s">
        <v>51</v>
      </c>
      <c r="P2832" t="s">
        <v>51</v>
      </c>
      <c r="Q2832">
        <f>IF(Table2[[#This Row],[LgWin]]="Y",1,0)</f>
        <v>0</v>
      </c>
      <c r="R2832" t="s">
        <v>51</v>
      </c>
      <c r="S2832">
        <f>IF(Table2[[#This Row],[WSWin]]="Y",1,0)</f>
        <v>0</v>
      </c>
      <c r="T2832">
        <v>779</v>
      </c>
      <c r="U2832">
        <v>5548</v>
      </c>
      <c r="V2832">
        <v>1415</v>
      </c>
      <c r="W2832">
        <v>299</v>
      </c>
      <c r="X2832">
        <v>32</v>
      </c>
      <c r="Y2832">
        <v>225</v>
      </c>
      <c r="Z2832">
        <v>526</v>
      </c>
      <c r="AA2832">
        <v>1318</v>
      </c>
      <c r="AB2832">
        <v>35</v>
      </c>
      <c r="AC2832">
        <v>26</v>
      </c>
      <c r="AD2832">
        <v>70</v>
      </c>
      <c r="AE2832">
        <v>41</v>
      </c>
      <c r="AF2832">
        <v>712</v>
      </c>
      <c r="AG2832">
        <v>656</v>
      </c>
      <c r="AH2832">
        <v>4.08</v>
      </c>
      <c r="AI2832">
        <v>2</v>
      </c>
      <c r="AJ2832">
        <v>10</v>
      </c>
      <c r="AK2832">
        <v>38</v>
      </c>
      <c r="AL2832">
        <v>4345</v>
      </c>
      <c r="AM2832">
        <v>1432</v>
      </c>
      <c r="AN2832">
        <v>159</v>
      </c>
      <c r="AO2832">
        <v>475</v>
      </c>
      <c r="AP2832">
        <v>1290</v>
      </c>
      <c r="AQ2832">
        <v>107</v>
      </c>
      <c r="AR2832">
        <v>169</v>
      </c>
      <c r="AS2832">
        <v>0.98299999999999998</v>
      </c>
      <c r="AT2832" t="s">
        <v>409</v>
      </c>
      <c r="AU2832" t="s">
        <v>633</v>
      </c>
      <c r="AV2832">
        <v>3444490</v>
      </c>
      <c r="AW2832">
        <v>100</v>
      </c>
      <c r="AX2832">
        <v>99</v>
      </c>
      <c r="AY2832" t="s">
        <v>154</v>
      </c>
      <c r="AZ2832" t="s">
        <v>396</v>
      </c>
      <c r="BA2832" t="s">
        <v>396</v>
      </c>
    </row>
    <row r="2833" spans="1:53" x14ac:dyDescent="0.55000000000000004">
      <c r="A2833">
        <v>2016</v>
      </c>
      <c r="B2833" t="b">
        <f>IF(Table2[[#This Row],[yearID]]&gt;=1903,TRUE,FALSE)</f>
        <v>1</v>
      </c>
      <c r="C2833" t="b">
        <f>IF(Table2[[#This Row],[yearID]]&gt;=1973,TRUE,FALSE)</f>
        <v>1</v>
      </c>
      <c r="D2833" t="s">
        <v>410</v>
      </c>
      <c r="E2833" t="s">
        <v>604</v>
      </c>
      <c r="F2833" t="s">
        <v>605</v>
      </c>
      <c r="G2833" t="str">
        <f>VLOOKUP(Table2[[#This Row],[franchID]],TeamsFranchises!$A$1:$D$121,2,FALSE)</f>
        <v>Tampa Bay Rays</v>
      </c>
      <c r="H2833" t="s">
        <v>37</v>
      </c>
      <c r="I2833">
        <v>5</v>
      </c>
      <c r="J2833">
        <v>162</v>
      </c>
      <c r="K2833">
        <v>81</v>
      </c>
      <c r="L2833">
        <v>68</v>
      </c>
      <c r="M2833">
        <v>94</v>
      </c>
      <c r="N2833" t="s">
        <v>51</v>
      </c>
      <c r="O2833" t="s">
        <v>51</v>
      </c>
      <c r="P2833" t="s">
        <v>51</v>
      </c>
      <c r="Q2833">
        <f>IF(Table2[[#This Row],[LgWin]]="Y",1,0)</f>
        <v>0</v>
      </c>
      <c r="R2833" t="s">
        <v>51</v>
      </c>
      <c r="S2833">
        <f>IF(Table2[[#This Row],[WSWin]]="Y",1,0)</f>
        <v>0</v>
      </c>
      <c r="T2833">
        <v>672</v>
      </c>
      <c r="U2833">
        <v>5481</v>
      </c>
      <c r="V2833">
        <v>1333</v>
      </c>
      <c r="W2833">
        <v>288</v>
      </c>
      <c r="X2833">
        <v>32</v>
      </c>
      <c r="Y2833">
        <v>216</v>
      </c>
      <c r="Z2833">
        <v>449</v>
      </c>
      <c r="AA2833">
        <v>1482</v>
      </c>
      <c r="AB2833">
        <v>60</v>
      </c>
      <c r="AC2833">
        <v>37</v>
      </c>
      <c r="AD2833">
        <v>69</v>
      </c>
      <c r="AE2833">
        <v>28</v>
      </c>
      <c r="AF2833">
        <v>713</v>
      </c>
      <c r="AG2833">
        <v>665</v>
      </c>
      <c r="AH2833">
        <v>4.2</v>
      </c>
      <c r="AI2833">
        <v>1</v>
      </c>
      <c r="AJ2833">
        <v>8</v>
      </c>
      <c r="AK2833">
        <v>42</v>
      </c>
      <c r="AL2833">
        <v>4279</v>
      </c>
      <c r="AM2833">
        <v>1395</v>
      </c>
      <c r="AN2833">
        <v>210</v>
      </c>
      <c r="AO2833">
        <v>491</v>
      </c>
      <c r="AP2833">
        <v>1357</v>
      </c>
      <c r="AQ2833">
        <v>94</v>
      </c>
      <c r="AR2833">
        <v>129</v>
      </c>
      <c r="AS2833">
        <v>0.98399999999999999</v>
      </c>
      <c r="AT2833" t="s">
        <v>635</v>
      </c>
      <c r="AU2833" t="s">
        <v>607</v>
      </c>
      <c r="AV2833">
        <v>1286163</v>
      </c>
      <c r="AW2833">
        <v>93</v>
      </c>
      <c r="AX2833">
        <v>94</v>
      </c>
      <c r="AY2833" t="s">
        <v>636</v>
      </c>
      <c r="AZ2833" t="s">
        <v>604</v>
      </c>
      <c r="BA2833" t="s">
        <v>604</v>
      </c>
    </row>
    <row r="2834" spans="1:53" x14ac:dyDescent="0.55000000000000004">
      <c r="A2834">
        <v>2016</v>
      </c>
      <c r="B2834" t="b">
        <f>IF(Table2[[#This Row],[yearID]]&gt;=1903,TRUE,FALSE)</f>
        <v>1</v>
      </c>
      <c r="C2834" t="b">
        <f>IF(Table2[[#This Row],[yearID]]&gt;=1973,TRUE,FALSE)</f>
        <v>1</v>
      </c>
      <c r="D2834" t="s">
        <v>410</v>
      </c>
      <c r="E2834" t="s">
        <v>526</v>
      </c>
      <c r="F2834" t="s">
        <v>526</v>
      </c>
      <c r="G2834" t="str">
        <f>VLOOKUP(Table2[[#This Row],[franchID]],TeamsFranchises!$A$1:$D$121,2,FALSE)</f>
        <v>Texas Rangers</v>
      </c>
      <c r="H2834" t="s">
        <v>8</v>
      </c>
      <c r="I2834">
        <v>1</v>
      </c>
      <c r="J2834">
        <v>162</v>
      </c>
      <c r="K2834">
        <v>81</v>
      </c>
      <c r="L2834">
        <v>95</v>
      </c>
      <c r="M2834">
        <v>67</v>
      </c>
      <c r="N2834" t="s">
        <v>76</v>
      </c>
      <c r="O2834" t="s">
        <v>51</v>
      </c>
      <c r="P2834" t="s">
        <v>51</v>
      </c>
      <c r="Q2834">
        <f>IF(Table2[[#This Row],[LgWin]]="Y",1,0)</f>
        <v>0</v>
      </c>
      <c r="R2834" t="s">
        <v>51</v>
      </c>
      <c r="S2834">
        <f>IF(Table2[[#This Row],[WSWin]]="Y",1,0)</f>
        <v>0</v>
      </c>
      <c r="T2834">
        <v>765</v>
      </c>
      <c r="U2834">
        <v>5525</v>
      </c>
      <c r="V2834">
        <v>1446</v>
      </c>
      <c r="W2834">
        <v>257</v>
      </c>
      <c r="X2834">
        <v>23</v>
      </c>
      <c r="Y2834">
        <v>215</v>
      </c>
      <c r="Z2834">
        <v>436</v>
      </c>
      <c r="AA2834">
        <v>1220</v>
      </c>
      <c r="AB2834">
        <v>99</v>
      </c>
      <c r="AC2834">
        <v>36</v>
      </c>
      <c r="AD2834">
        <v>70</v>
      </c>
      <c r="AE2834">
        <v>40</v>
      </c>
      <c r="AF2834">
        <v>757</v>
      </c>
      <c r="AG2834">
        <v>700</v>
      </c>
      <c r="AH2834">
        <v>4.37</v>
      </c>
      <c r="AI2834">
        <v>1</v>
      </c>
      <c r="AJ2834">
        <v>6</v>
      </c>
      <c r="AK2834">
        <v>56</v>
      </c>
      <c r="AL2834">
        <v>4329</v>
      </c>
      <c r="AM2834">
        <v>1441</v>
      </c>
      <c r="AN2834">
        <v>201</v>
      </c>
      <c r="AO2834">
        <v>534</v>
      </c>
      <c r="AP2834">
        <v>1154</v>
      </c>
      <c r="AQ2834">
        <v>97</v>
      </c>
      <c r="AR2834">
        <v>190</v>
      </c>
      <c r="AS2834">
        <v>0.98399999999999999</v>
      </c>
      <c r="AT2834" t="s">
        <v>568</v>
      </c>
      <c r="AU2834" t="s">
        <v>634</v>
      </c>
      <c r="AV2834">
        <v>2710402</v>
      </c>
      <c r="AW2834">
        <v>106</v>
      </c>
      <c r="AX2834">
        <v>105</v>
      </c>
      <c r="AY2834" t="s">
        <v>526</v>
      </c>
      <c r="AZ2834" t="s">
        <v>526</v>
      </c>
      <c r="BA2834" t="s">
        <v>526</v>
      </c>
    </row>
    <row r="2835" spans="1:53" x14ac:dyDescent="0.55000000000000004">
      <c r="A2835">
        <v>2016</v>
      </c>
      <c r="B2835" t="b">
        <f>IF(Table2[[#This Row],[yearID]]&gt;=1903,TRUE,FALSE)</f>
        <v>1</v>
      </c>
      <c r="C2835" t="b">
        <f>IF(Table2[[#This Row],[yearID]]&gt;=1973,TRUE,FALSE)</f>
        <v>1</v>
      </c>
      <c r="D2835" t="s">
        <v>410</v>
      </c>
      <c r="E2835" t="s">
        <v>576</v>
      </c>
      <c r="F2835" t="s">
        <v>576</v>
      </c>
      <c r="G2835" t="str">
        <f>VLOOKUP(Table2[[#This Row],[franchID]],TeamsFranchises!$A$1:$D$121,2,FALSE)</f>
        <v>Toronto Blue Jays</v>
      </c>
      <c r="H2835" t="s">
        <v>37</v>
      </c>
      <c r="I2835">
        <v>2</v>
      </c>
      <c r="J2835">
        <v>162</v>
      </c>
      <c r="K2835">
        <v>81</v>
      </c>
      <c r="L2835">
        <v>89</v>
      </c>
      <c r="M2835">
        <v>73</v>
      </c>
      <c r="N2835" t="s">
        <v>51</v>
      </c>
      <c r="O2835" t="s">
        <v>76</v>
      </c>
      <c r="P2835" t="s">
        <v>51</v>
      </c>
      <c r="Q2835">
        <f>IF(Table2[[#This Row],[LgWin]]="Y",1,0)</f>
        <v>0</v>
      </c>
      <c r="R2835" t="s">
        <v>51</v>
      </c>
      <c r="S2835">
        <f>IF(Table2[[#This Row],[WSWin]]="Y",1,0)</f>
        <v>0</v>
      </c>
      <c r="T2835">
        <v>759</v>
      </c>
      <c r="U2835">
        <v>5479</v>
      </c>
      <c r="V2835">
        <v>1358</v>
      </c>
      <c r="W2835">
        <v>276</v>
      </c>
      <c r="X2835">
        <v>18</v>
      </c>
      <c r="Y2835">
        <v>221</v>
      </c>
      <c r="Z2835">
        <v>632</v>
      </c>
      <c r="AA2835">
        <v>1362</v>
      </c>
      <c r="AB2835">
        <v>54</v>
      </c>
      <c r="AC2835">
        <v>24</v>
      </c>
      <c r="AD2835">
        <v>55</v>
      </c>
      <c r="AE2835">
        <v>40</v>
      </c>
      <c r="AF2835">
        <v>666</v>
      </c>
      <c r="AG2835">
        <v>613</v>
      </c>
      <c r="AH2835">
        <v>3.78</v>
      </c>
      <c r="AI2835">
        <v>0</v>
      </c>
      <c r="AJ2835">
        <v>10</v>
      </c>
      <c r="AK2835">
        <v>43</v>
      </c>
      <c r="AL2835">
        <v>4378</v>
      </c>
      <c r="AM2835">
        <v>1340</v>
      </c>
      <c r="AN2835">
        <v>183</v>
      </c>
      <c r="AO2835">
        <v>461</v>
      </c>
      <c r="AP2835">
        <v>1314</v>
      </c>
      <c r="AQ2835">
        <v>88</v>
      </c>
      <c r="AR2835">
        <v>144</v>
      </c>
      <c r="AS2835">
        <v>0.98599999999999999</v>
      </c>
      <c r="AT2835" t="s">
        <v>577</v>
      </c>
      <c r="AU2835" t="s">
        <v>630</v>
      </c>
      <c r="AV2835">
        <v>3392099</v>
      </c>
      <c r="AW2835">
        <v>111</v>
      </c>
      <c r="AX2835">
        <v>110</v>
      </c>
      <c r="AY2835" t="s">
        <v>576</v>
      </c>
      <c r="AZ2835" t="s">
        <v>576</v>
      </c>
      <c r="BA2835" t="s">
        <v>576</v>
      </c>
    </row>
    <row r="2836" spans="1:53" x14ac:dyDescent="0.55000000000000004">
      <c r="A2836">
        <v>2016</v>
      </c>
      <c r="B2836" t="b">
        <f>IF(Table2[[#This Row],[yearID]]&gt;=1903,TRUE,FALSE)</f>
        <v>1</v>
      </c>
      <c r="C2836" t="b">
        <f>IF(Table2[[#This Row],[yearID]]&gt;=1973,TRUE,FALSE)</f>
        <v>1</v>
      </c>
      <c r="D2836" t="s">
        <v>157</v>
      </c>
      <c r="E2836" t="s">
        <v>126</v>
      </c>
      <c r="F2836" t="s">
        <v>398</v>
      </c>
      <c r="G2836" t="str">
        <f>VLOOKUP(Table2[[#This Row],[franchID]],TeamsFranchises!$A$1:$D$121,2,FALSE)</f>
        <v>Washington Nationals</v>
      </c>
      <c r="H2836" t="s">
        <v>37</v>
      </c>
      <c r="I2836">
        <v>1</v>
      </c>
      <c r="J2836">
        <v>162</v>
      </c>
      <c r="K2836">
        <v>81</v>
      </c>
      <c r="L2836">
        <v>95</v>
      </c>
      <c r="M2836">
        <v>67</v>
      </c>
      <c r="N2836" t="s">
        <v>76</v>
      </c>
      <c r="O2836" t="s">
        <v>51</v>
      </c>
      <c r="P2836" t="s">
        <v>51</v>
      </c>
      <c r="Q2836">
        <f>IF(Table2[[#This Row],[LgWin]]="Y",1,0)</f>
        <v>0</v>
      </c>
      <c r="R2836" t="s">
        <v>51</v>
      </c>
      <c r="S2836">
        <f>IF(Table2[[#This Row],[WSWin]]="Y",1,0)</f>
        <v>0</v>
      </c>
      <c r="T2836">
        <v>763</v>
      </c>
      <c r="U2836">
        <v>5490</v>
      </c>
      <c r="V2836">
        <v>1403</v>
      </c>
      <c r="W2836">
        <v>268</v>
      </c>
      <c r="X2836">
        <v>29</v>
      </c>
      <c r="Y2836">
        <v>203</v>
      </c>
      <c r="Z2836">
        <v>536</v>
      </c>
      <c r="AA2836">
        <v>1252</v>
      </c>
      <c r="AB2836">
        <v>121</v>
      </c>
      <c r="AC2836">
        <v>39</v>
      </c>
      <c r="AD2836">
        <v>64</v>
      </c>
      <c r="AE2836">
        <v>63</v>
      </c>
      <c r="AF2836">
        <v>612</v>
      </c>
      <c r="AG2836">
        <v>570</v>
      </c>
      <c r="AH2836">
        <v>3.51</v>
      </c>
      <c r="AI2836">
        <v>1</v>
      </c>
      <c r="AJ2836">
        <v>12</v>
      </c>
      <c r="AK2836">
        <v>46</v>
      </c>
      <c r="AL2836">
        <v>4379</v>
      </c>
      <c r="AM2836">
        <v>1272</v>
      </c>
      <c r="AN2836">
        <v>155</v>
      </c>
      <c r="AO2836">
        <v>468</v>
      </c>
      <c r="AP2836">
        <v>1476</v>
      </c>
      <c r="AQ2836">
        <v>73</v>
      </c>
      <c r="AR2836">
        <v>142</v>
      </c>
      <c r="AS2836">
        <v>0.98799999999999999</v>
      </c>
      <c r="AT2836" t="s">
        <v>110</v>
      </c>
      <c r="AU2836" t="s">
        <v>637</v>
      </c>
      <c r="AV2836">
        <v>2481938</v>
      </c>
      <c r="AW2836">
        <v>100</v>
      </c>
      <c r="AX2836">
        <v>98</v>
      </c>
      <c r="AY2836" t="s">
        <v>398</v>
      </c>
      <c r="AZ2836" t="s">
        <v>551</v>
      </c>
      <c r="BA2836" t="s">
        <v>126</v>
      </c>
    </row>
    <row r="2837" spans="1:53" x14ac:dyDescent="0.55000000000000004">
      <c r="A2837">
        <v>2017</v>
      </c>
      <c r="B2837" t="b">
        <f>IF(Table2[[#This Row],[yearID]]&gt;=1903,TRUE,FALSE)</f>
        <v>1</v>
      </c>
      <c r="C2837" t="b">
        <f>IF(Table2[[#This Row],[yearID]]&gt;=1973,TRUE,FALSE)</f>
        <v>1</v>
      </c>
      <c r="D2837" t="s">
        <v>157</v>
      </c>
      <c r="E2837" t="s">
        <v>601</v>
      </c>
      <c r="F2837" t="s">
        <v>601</v>
      </c>
      <c r="G2837" t="str">
        <f>VLOOKUP(Table2[[#This Row],[franchID]],TeamsFranchises!$A$1:$D$121,2,FALSE)</f>
        <v>Arizona Diamondbacks</v>
      </c>
      <c r="H2837" t="s">
        <v>8</v>
      </c>
      <c r="I2837">
        <v>2</v>
      </c>
      <c r="J2837">
        <v>162</v>
      </c>
      <c r="K2837">
        <v>81</v>
      </c>
      <c r="L2837">
        <v>93</v>
      </c>
      <c r="M2837">
        <v>69</v>
      </c>
      <c r="N2837" t="s">
        <v>51</v>
      </c>
      <c r="O2837" t="s">
        <v>76</v>
      </c>
      <c r="P2837" t="s">
        <v>51</v>
      </c>
      <c r="Q2837">
        <f>IF(Table2[[#This Row],[LgWin]]="Y",1,0)</f>
        <v>0</v>
      </c>
      <c r="R2837" t="s">
        <v>51</v>
      </c>
      <c r="S2837">
        <f>IF(Table2[[#This Row],[WSWin]]="Y",1,0)</f>
        <v>0</v>
      </c>
      <c r="T2837">
        <v>812</v>
      </c>
      <c r="U2837">
        <v>5525</v>
      </c>
      <c r="V2837">
        <v>1405</v>
      </c>
      <c r="W2837">
        <v>314</v>
      </c>
      <c r="X2837">
        <v>39</v>
      </c>
      <c r="Y2837">
        <v>220</v>
      </c>
      <c r="Z2837">
        <v>578</v>
      </c>
      <c r="AA2837">
        <v>1456</v>
      </c>
      <c r="AB2837">
        <v>103</v>
      </c>
      <c r="AC2837">
        <v>30</v>
      </c>
      <c r="AD2837">
        <v>54</v>
      </c>
      <c r="AE2837">
        <v>27</v>
      </c>
      <c r="AF2837">
        <v>659</v>
      </c>
      <c r="AG2837">
        <v>586</v>
      </c>
      <c r="AH2837">
        <v>3.66</v>
      </c>
      <c r="AI2837">
        <v>2</v>
      </c>
      <c r="AJ2837">
        <v>11</v>
      </c>
      <c r="AK2837">
        <v>43</v>
      </c>
      <c r="AL2837">
        <v>4323</v>
      </c>
      <c r="AM2837">
        <v>1309</v>
      </c>
      <c r="AN2837">
        <v>171</v>
      </c>
      <c r="AO2837">
        <v>516</v>
      </c>
      <c r="AP2837">
        <v>1482</v>
      </c>
      <c r="AQ2837">
        <v>108</v>
      </c>
      <c r="AR2837">
        <v>140</v>
      </c>
      <c r="AS2837">
        <v>0.98199999999999998</v>
      </c>
      <c r="AT2837" t="s">
        <v>602</v>
      </c>
      <c r="AU2837" t="s">
        <v>631</v>
      </c>
      <c r="AV2837">
        <v>2134375</v>
      </c>
      <c r="AW2837">
        <v>110</v>
      </c>
      <c r="AX2837">
        <v>110</v>
      </c>
      <c r="AY2837" t="s">
        <v>601</v>
      </c>
      <c r="AZ2837" t="s">
        <v>601</v>
      </c>
      <c r="BA2837" t="s">
        <v>601</v>
      </c>
    </row>
    <row r="2838" spans="1:53" x14ac:dyDescent="0.55000000000000004">
      <c r="A2838">
        <v>2017</v>
      </c>
      <c r="B2838" t="b">
        <f>IF(Table2[[#This Row],[yearID]]&gt;=1903,TRUE,FALSE)</f>
        <v>1</v>
      </c>
      <c r="C2838" t="b">
        <f>IF(Table2[[#This Row],[yearID]]&gt;=1973,TRUE,FALSE)</f>
        <v>1</v>
      </c>
      <c r="D2838" t="s">
        <v>157</v>
      </c>
      <c r="E2838" t="s">
        <v>159</v>
      </c>
      <c r="F2838" t="s">
        <v>159</v>
      </c>
      <c r="G2838" t="str">
        <f>VLOOKUP(Table2[[#This Row],[franchID]],TeamsFranchises!$A$1:$D$121,2,FALSE)</f>
        <v>Atlanta Braves</v>
      </c>
      <c r="H2838" t="s">
        <v>37</v>
      </c>
      <c r="I2838">
        <v>3</v>
      </c>
      <c r="J2838">
        <v>162</v>
      </c>
      <c r="K2838">
        <v>81</v>
      </c>
      <c r="L2838">
        <v>72</v>
      </c>
      <c r="M2838">
        <v>90</v>
      </c>
      <c r="N2838" t="s">
        <v>51</v>
      </c>
      <c r="O2838" t="s">
        <v>51</v>
      </c>
      <c r="P2838" t="s">
        <v>51</v>
      </c>
      <c r="Q2838">
        <f>IF(Table2[[#This Row],[LgWin]]="Y",1,0)</f>
        <v>0</v>
      </c>
      <c r="R2838" t="s">
        <v>51</v>
      </c>
      <c r="S2838">
        <f>IF(Table2[[#This Row],[WSWin]]="Y",1,0)</f>
        <v>0</v>
      </c>
      <c r="T2838">
        <v>732</v>
      </c>
      <c r="U2838">
        <v>5584</v>
      </c>
      <c r="V2838">
        <v>1467</v>
      </c>
      <c r="W2838">
        <v>289</v>
      </c>
      <c r="X2838">
        <v>26</v>
      </c>
      <c r="Y2838">
        <v>165</v>
      </c>
      <c r="Z2838">
        <v>474</v>
      </c>
      <c r="AA2838">
        <v>1184</v>
      </c>
      <c r="AB2838">
        <v>77</v>
      </c>
      <c r="AC2838">
        <v>31</v>
      </c>
      <c r="AD2838">
        <v>66</v>
      </c>
      <c r="AE2838">
        <v>32</v>
      </c>
      <c r="AF2838">
        <v>821</v>
      </c>
      <c r="AG2838">
        <v>756</v>
      </c>
      <c r="AH2838">
        <v>4.72</v>
      </c>
      <c r="AI2838">
        <v>0</v>
      </c>
      <c r="AJ2838">
        <v>6</v>
      </c>
      <c r="AK2838">
        <v>36</v>
      </c>
      <c r="AL2838">
        <v>4324</v>
      </c>
      <c r="AM2838">
        <v>1463</v>
      </c>
      <c r="AN2838">
        <v>192</v>
      </c>
      <c r="AO2838">
        <v>584</v>
      </c>
      <c r="AP2838">
        <v>1258</v>
      </c>
      <c r="AQ2838">
        <v>97</v>
      </c>
      <c r="AR2838">
        <v>137</v>
      </c>
      <c r="AS2838">
        <v>0.98399999999999999</v>
      </c>
      <c r="AT2838" t="s">
        <v>541</v>
      </c>
      <c r="AU2838" t="s">
        <v>649</v>
      </c>
      <c r="AV2838">
        <v>2505252</v>
      </c>
      <c r="AW2838">
        <v>98</v>
      </c>
      <c r="AX2838">
        <v>98</v>
      </c>
      <c r="AY2838" t="s">
        <v>159</v>
      </c>
      <c r="AZ2838" t="s">
        <v>159</v>
      </c>
      <c r="BA2838" t="s">
        <v>159</v>
      </c>
    </row>
    <row r="2839" spans="1:53" x14ac:dyDescent="0.55000000000000004">
      <c r="A2839">
        <v>2017</v>
      </c>
      <c r="B2839" t="b">
        <f>IF(Table2[[#This Row],[yearID]]&gt;=1903,TRUE,FALSE)</f>
        <v>1</v>
      </c>
      <c r="C2839" t="b">
        <f>IF(Table2[[#This Row],[yearID]]&gt;=1973,TRUE,FALSE)</f>
        <v>1</v>
      </c>
      <c r="D2839" t="s">
        <v>410</v>
      </c>
      <c r="E2839" t="s">
        <v>95</v>
      </c>
      <c r="F2839" t="s">
        <v>95</v>
      </c>
      <c r="G2839" t="str">
        <f>VLOOKUP(Table2[[#This Row],[franchID]],TeamsFranchises!$A$1:$D$121,2,FALSE)</f>
        <v>Baltimore Orioles</v>
      </c>
      <c r="H2839" t="s">
        <v>37</v>
      </c>
      <c r="I2839">
        <v>5</v>
      </c>
      <c r="J2839">
        <v>162</v>
      </c>
      <c r="K2839">
        <v>81</v>
      </c>
      <c r="L2839">
        <v>75</v>
      </c>
      <c r="M2839">
        <v>87</v>
      </c>
      <c r="N2839" t="s">
        <v>51</v>
      </c>
      <c r="O2839" t="s">
        <v>51</v>
      </c>
      <c r="P2839" t="s">
        <v>51</v>
      </c>
      <c r="Q2839">
        <f>IF(Table2[[#This Row],[LgWin]]="Y",1,0)</f>
        <v>0</v>
      </c>
      <c r="R2839" t="s">
        <v>51</v>
      </c>
      <c r="S2839">
        <f>IF(Table2[[#This Row],[WSWin]]="Y",1,0)</f>
        <v>0</v>
      </c>
      <c r="T2839">
        <v>743</v>
      </c>
      <c r="U2839">
        <v>5650</v>
      </c>
      <c r="V2839">
        <v>1469</v>
      </c>
      <c r="W2839">
        <v>269</v>
      </c>
      <c r="X2839">
        <v>12</v>
      </c>
      <c r="Y2839">
        <v>232</v>
      </c>
      <c r="Z2839">
        <v>392</v>
      </c>
      <c r="AA2839">
        <v>1412</v>
      </c>
      <c r="AB2839">
        <v>32</v>
      </c>
      <c r="AC2839">
        <v>13</v>
      </c>
      <c r="AD2839">
        <v>50</v>
      </c>
      <c r="AE2839">
        <v>37</v>
      </c>
      <c r="AF2839">
        <v>841</v>
      </c>
      <c r="AG2839">
        <v>795</v>
      </c>
      <c r="AH2839">
        <v>4.97</v>
      </c>
      <c r="AI2839">
        <v>1</v>
      </c>
      <c r="AJ2839">
        <v>10</v>
      </c>
      <c r="AK2839">
        <v>35</v>
      </c>
      <c r="AL2839">
        <v>4323</v>
      </c>
      <c r="AM2839">
        <v>1505</v>
      </c>
      <c r="AN2839">
        <v>242</v>
      </c>
      <c r="AO2839">
        <v>579</v>
      </c>
      <c r="AP2839">
        <v>1233</v>
      </c>
      <c r="AQ2839">
        <v>94</v>
      </c>
      <c r="AR2839">
        <v>175</v>
      </c>
      <c r="AS2839">
        <v>0.98399999999999999</v>
      </c>
      <c r="AT2839" t="s">
        <v>218</v>
      </c>
      <c r="AU2839" t="s">
        <v>583</v>
      </c>
      <c r="AV2839">
        <v>2028424</v>
      </c>
      <c r="AW2839">
        <v>98</v>
      </c>
      <c r="AX2839">
        <v>99</v>
      </c>
      <c r="AY2839" t="s">
        <v>95</v>
      </c>
      <c r="AZ2839" t="s">
        <v>95</v>
      </c>
      <c r="BA2839" t="s">
        <v>95</v>
      </c>
    </row>
    <row r="2840" spans="1:53" x14ac:dyDescent="0.55000000000000004">
      <c r="A2840">
        <v>2017</v>
      </c>
      <c r="B2840" t="b">
        <f>IF(Table2[[#This Row],[yearID]]&gt;=1903,TRUE,FALSE)</f>
        <v>1</v>
      </c>
      <c r="C2840" t="b">
        <f>IF(Table2[[#This Row],[yearID]]&gt;=1973,TRUE,FALSE)</f>
        <v>1</v>
      </c>
      <c r="D2840" t="s">
        <v>410</v>
      </c>
      <c r="E2840" t="s">
        <v>54</v>
      </c>
      <c r="F2840" t="s">
        <v>54</v>
      </c>
      <c r="G2840" t="str">
        <f>VLOOKUP(Table2[[#This Row],[franchID]],TeamsFranchises!$A$1:$D$121,2,FALSE)</f>
        <v>Boston Red Sox</v>
      </c>
      <c r="H2840" t="s">
        <v>37</v>
      </c>
      <c r="I2840">
        <v>1</v>
      </c>
      <c r="J2840">
        <v>162</v>
      </c>
      <c r="K2840">
        <v>81</v>
      </c>
      <c r="L2840">
        <v>93</v>
      </c>
      <c r="M2840">
        <v>69</v>
      </c>
      <c r="N2840" t="s">
        <v>76</v>
      </c>
      <c r="O2840" t="s">
        <v>51</v>
      </c>
      <c r="P2840" t="s">
        <v>51</v>
      </c>
      <c r="Q2840">
        <f>IF(Table2[[#This Row],[LgWin]]="Y",1,0)</f>
        <v>0</v>
      </c>
      <c r="R2840" t="s">
        <v>51</v>
      </c>
      <c r="S2840">
        <f>IF(Table2[[#This Row],[WSWin]]="Y",1,0)</f>
        <v>0</v>
      </c>
      <c r="T2840">
        <v>785</v>
      </c>
      <c r="U2840">
        <v>5669</v>
      </c>
      <c r="V2840">
        <v>1461</v>
      </c>
      <c r="W2840">
        <v>302</v>
      </c>
      <c r="X2840">
        <v>19</v>
      </c>
      <c r="Y2840">
        <v>168</v>
      </c>
      <c r="Z2840">
        <v>571</v>
      </c>
      <c r="AA2840">
        <v>1224</v>
      </c>
      <c r="AB2840">
        <v>106</v>
      </c>
      <c r="AC2840">
        <v>31</v>
      </c>
      <c r="AD2840">
        <v>53</v>
      </c>
      <c r="AE2840">
        <v>36</v>
      </c>
      <c r="AF2840">
        <v>668</v>
      </c>
      <c r="AG2840">
        <v>610</v>
      </c>
      <c r="AH2840">
        <v>3.7</v>
      </c>
      <c r="AI2840">
        <v>5</v>
      </c>
      <c r="AJ2840">
        <v>11</v>
      </c>
      <c r="AK2840">
        <v>39</v>
      </c>
      <c r="AL2840">
        <v>4447</v>
      </c>
      <c r="AM2840">
        <v>1384</v>
      </c>
      <c r="AN2840">
        <v>195</v>
      </c>
      <c r="AO2840">
        <v>465</v>
      </c>
      <c r="AP2840">
        <v>1580</v>
      </c>
      <c r="AQ2840">
        <v>107</v>
      </c>
      <c r="AR2840">
        <v>126</v>
      </c>
      <c r="AS2840">
        <v>0.98199999999999998</v>
      </c>
      <c r="AT2840" t="s">
        <v>441</v>
      </c>
      <c r="AU2840" t="s">
        <v>493</v>
      </c>
      <c r="AV2840">
        <v>2917678</v>
      </c>
      <c r="AW2840">
        <v>105</v>
      </c>
      <c r="AX2840">
        <v>104</v>
      </c>
      <c r="AY2840" t="s">
        <v>54</v>
      </c>
      <c r="AZ2840" t="s">
        <v>54</v>
      </c>
      <c r="BA2840" t="s">
        <v>54</v>
      </c>
    </row>
    <row r="2841" spans="1:53" x14ac:dyDescent="0.55000000000000004">
      <c r="A2841">
        <v>2017</v>
      </c>
      <c r="B2841" t="b">
        <f>IF(Table2[[#This Row],[yearID]]&gt;=1903,TRUE,FALSE)</f>
        <v>1</v>
      </c>
      <c r="C2841" t="b">
        <f>IF(Table2[[#This Row],[yearID]]&gt;=1973,TRUE,FALSE)</f>
        <v>1</v>
      </c>
      <c r="D2841" t="s">
        <v>410</v>
      </c>
      <c r="E2841" t="s">
        <v>415</v>
      </c>
      <c r="F2841" t="s">
        <v>416</v>
      </c>
      <c r="G2841" t="str">
        <f>VLOOKUP(Table2[[#This Row],[franchID]],TeamsFranchises!$A$1:$D$121,2,FALSE)</f>
        <v>Chicago White Sox</v>
      </c>
      <c r="H2841" t="s">
        <v>591</v>
      </c>
      <c r="I2841">
        <v>4</v>
      </c>
      <c r="J2841">
        <v>162</v>
      </c>
      <c r="K2841">
        <v>81</v>
      </c>
      <c r="L2841">
        <v>67</v>
      </c>
      <c r="M2841">
        <v>95</v>
      </c>
      <c r="N2841" t="s">
        <v>51</v>
      </c>
      <c r="O2841" t="s">
        <v>51</v>
      </c>
      <c r="P2841" t="s">
        <v>51</v>
      </c>
      <c r="Q2841">
        <f>IF(Table2[[#This Row],[LgWin]]="Y",1,0)</f>
        <v>0</v>
      </c>
      <c r="R2841" t="s">
        <v>51</v>
      </c>
      <c r="S2841">
        <f>IF(Table2[[#This Row],[WSWin]]="Y",1,0)</f>
        <v>0</v>
      </c>
      <c r="T2841">
        <v>706</v>
      </c>
      <c r="U2841">
        <v>5513</v>
      </c>
      <c r="V2841">
        <v>1412</v>
      </c>
      <c r="W2841">
        <v>256</v>
      </c>
      <c r="X2841">
        <v>37</v>
      </c>
      <c r="Y2841">
        <v>186</v>
      </c>
      <c r="Z2841">
        <v>401</v>
      </c>
      <c r="AA2841">
        <v>1397</v>
      </c>
      <c r="AB2841">
        <v>71</v>
      </c>
      <c r="AC2841">
        <v>31</v>
      </c>
      <c r="AD2841">
        <v>76</v>
      </c>
      <c r="AE2841">
        <v>33</v>
      </c>
      <c r="AF2841">
        <v>820</v>
      </c>
      <c r="AG2841">
        <v>755</v>
      </c>
      <c r="AH2841">
        <v>4.78</v>
      </c>
      <c r="AI2841">
        <v>0</v>
      </c>
      <c r="AJ2841">
        <v>3</v>
      </c>
      <c r="AK2841">
        <v>25</v>
      </c>
      <c r="AL2841">
        <v>4265</v>
      </c>
      <c r="AM2841">
        <v>1384</v>
      </c>
      <c r="AN2841">
        <v>242</v>
      </c>
      <c r="AO2841">
        <v>632</v>
      </c>
      <c r="AP2841">
        <v>1193</v>
      </c>
      <c r="AQ2841">
        <v>114</v>
      </c>
      <c r="AR2841">
        <v>157</v>
      </c>
      <c r="AS2841">
        <v>0.98099999999999998</v>
      </c>
      <c r="AT2841" t="s">
        <v>417</v>
      </c>
      <c r="AU2841" t="s">
        <v>617</v>
      </c>
      <c r="AV2841">
        <v>1629470</v>
      </c>
      <c r="AW2841">
        <v>98</v>
      </c>
      <c r="AX2841">
        <v>98</v>
      </c>
      <c r="AY2841" t="s">
        <v>416</v>
      </c>
      <c r="AZ2841" t="s">
        <v>415</v>
      </c>
      <c r="BA2841" t="s">
        <v>415</v>
      </c>
    </row>
    <row r="2842" spans="1:53" x14ac:dyDescent="0.55000000000000004">
      <c r="A2842">
        <v>2017</v>
      </c>
      <c r="B2842" t="b">
        <f>IF(Table2[[#This Row],[yearID]]&gt;=1903,TRUE,FALSE)</f>
        <v>1</v>
      </c>
      <c r="C2842" t="b">
        <f>IF(Table2[[#This Row],[yearID]]&gt;=1973,TRUE,FALSE)</f>
        <v>1</v>
      </c>
      <c r="D2842" t="s">
        <v>157</v>
      </c>
      <c r="E2842" t="s">
        <v>161</v>
      </c>
      <c r="F2842" t="s">
        <v>162</v>
      </c>
      <c r="G2842" t="str">
        <f>VLOOKUP(Table2[[#This Row],[franchID]],TeamsFranchises!$A$1:$D$121,2,FALSE)</f>
        <v>Chicago Cubs</v>
      </c>
      <c r="H2842" t="s">
        <v>591</v>
      </c>
      <c r="I2842">
        <v>1</v>
      </c>
      <c r="J2842">
        <v>162</v>
      </c>
      <c r="K2842">
        <v>81</v>
      </c>
      <c r="L2842">
        <v>92</v>
      </c>
      <c r="M2842">
        <v>70</v>
      </c>
      <c r="N2842" t="s">
        <v>76</v>
      </c>
      <c r="O2842" t="s">
        <v>51</v>
      </c>
      <c r="P2842" t="s">
        <v>51</v>
      </c>
      <c r="Q2842">
        <f>IF(Table2[[#This Row],[LgWin]]="Y",1,0)</f>
        <v>0</v>
      </c>
      <c r="R2842" t="s">
        <v>51</v>
      </c>
      <c r="S2842">
        <f>IF(Table2[[#This Row],[WSWin]]="Y",1,0)</f>
        <v>0</v>
      </c>
      <c r="T2842">
        <v>822</v>
      </c>
      <c r="U2842">
        <v>5496</v>
      </c>
      <c r="V2842">
        <v>1402</v>
      </c>
      <c r="W2842">
        <v>274</v>
      </c>
      <c r="X2842">
        <v>29</v>
      </c>
      <c r="Y2842">
        <v>223</v>
      </c>
      <c r="Z2842">
        <v>622</v>
      </c>
      <c r="AA2842">
        <v>1401</v>
      </c>
      <c r="AB2842">
        <v>62</v>
      </c>
      <c r="AC2842">
        <v>31</v>
      </c>
      <c r="AD2842">
        <v>82</v>
      </c>
      <c r="AE2842">
        <v>32</v>
      </c>
      <c r="AF2842">
        <v>695</v>
      </c>
      <c r="AG2842">
        <v>636</v>
      </c>
      <c r="AH2842">
        <v>3.95</v>
      </c>
      <c r="AI2842">
        <v>2</v>
      </c>
      <c r="AJ2842">
        <v>8</v>
      </c>
      <c r="AK2842">
        <v>38</v>
      </c>
      <c r="AL2842">
        <v>4342</v>
      </c>
      <c r="AM2842">
        <v>1294</v>
      </c>
      <c r="AN2842">
        <v>194</v>
      </c>
      <c r="AO2842">
        <v>554</v>
      </c>
      <c r="AP2842">
        <v>1439</v>
      </c>
      <c r="AQ2842">
        <v>95</v>
      </c>
      <c r="AR2842">
        <v>139</v>
      </c>
      <c r="AS2842">
        <v>0.98399999999999999</v>
      </c>
      <c r="AT2842" t="s">
        <v>434</v>
      </c>
      <c r="AU2842" t="s">
        <v>473</v>
      </c>
      <c r="AV2842">
        <v>3199562</v>
      </c>
      <c r="AW2842">
        <v>102</v>
      </c>
      <c r="AX2842">
        <v>100</v>
      </c>
      <c r="AY2842" t="s">
        <v>162</v>
      </c>
      <c r="AZ2842" t="s">
        <v>161</v>
      </c>
      <c r="BA2842" t="s">
        <v>161</v>
      </c>
    </row>
    <row r="2843" spans="1:53" x14ac:dyDescent="0.55000000000000004">
      <c r="A2843">
        <v>2017</v>
      </c>
      <c r="B2843" t="b">
        <f>IF(Table2[[#This Row],[yearID]]&gt;=1903,TRUE,FALSE)</f>
        <v>1</v>
      </c>
      <c r="C2843" t="b">
        <f>IF(Table2[[#This Row],[yearID]]&gt;=1973,TRUE,FALSE)</f>
        <v>1</v>
      </c>
      <c r="D2843" t="s">
        <v>157</v>
      </c>
      <c r="E2843" t="s">
        <v>167</v>
      </c>
      <c r="F2843" t="s">
        <v>167</v>
      </c>
      <c r="G2843" t="str">
        <f>VLOOKUP(Table2[[#This Row],[franchID]],TeamsFranchises!$A$1:$D$121,2,FALSE)</f>
        <v>Cincinnati Reds</v>
      </c>
      <c r="H2843" t="s">
        <v>591</v>
      </c>
      <c r="I2843">
        <v>5</v>
      </c>
      <c r="J2843">
        <v>162</v>
      </c>
      <c r="K2843">
        <v>81</v>
      </c>
      <c r="L2843">
        <v>68</v>
      </c>
      <c r="M2843">
        <v>94</v>
      </c>
      <c r="N2843" t="s">
        <v>51</v>
      </c>
      <c r="O2843" t="s">
        <v>51</v>
      </c>
      <c r="P2843" t="s">
        <v>51</v>
      </c>
      <c r="Q2843">
        <f>IF(Table2[[#This Row],[LgWin]]="Y",1,0)</f>
        <v>0</v>
      </c>
      <c r="R2843" t="s">
        <v>51</v>
      </c>
      <c r="S2843">
        <f>IF(Table2[[#This Row],[WSWin]]="Y",1,0)</f>
        <v>0</v>
      </c>
      <c r="T2843">
        <v>753</v>
      </c>
      <c r="U2843">
        <v>5484</v>
      </c>
      <c r="V2843">
        <v>1390</v>
      </c>
      <c r="W2843">
        <v>249</v>
      </c>
      <c r="X2843">
        <v>38</v>
      </c>
      <c r="Y2843">
        <v>219</v>
      </c>
      <c r="Z2843">
        <v>565</v>
      </c>
      <c r="AA2843">
        <v>1329</v>
      </c>
      <c r="AB2843">
        <v>120</v>
      </c>
      <c r="AC2843">
        <v>39</v>
      </c>
      <c r="AD2843">
        <v>72</v>
      </c>
      <c r="AE2843">
        <v>42</v>
      </c>
      <c r="AF2843">
        <v>869</v>
      </c>
      <c r="AG2843">
        <v>821</v>
      </c>
      <c r="AH2843">
        <v>5.17</v>
      </c>
      <c r="AI2843">
        <v>2</v>
      </c>
      <c r="AJ2843">
        <v>8</v>
      </c>
      <c r="AK2843">
        <v>33</v>
      </c>
      <c r="AL2843">
        <v>4290</v>
      </c>
      <c r="AM2843">
        <v>1442</v>
      </c>
      <c r="AN2843">
        <v>248</v>
      </c>
      <c r="AO2843">
        <v>631</v>
      </c>
      <c r="AP2843">
        <v>1300</v>
      </c>
      <c r="AQ2843">
        <v>81</v>
      </c>
      <c r="AR2843">
        <v>132</v>
      </c>
      <c r="AS2843">
        <v>0.98599999999999999</v>
      </c>
      <c r="AT2843" t="s">
        <v>165</v>
      </c>
      <c r="AU2843" t="s">
        <v>618</v>
      </c>
      <c r="AV2843">
        <v>1836917</v>
      </c>
      <c r="AW2843">
        <v>100</v>
      </c>
      <c r="AX2843">
        <v>101</v>
      </c>
      <c r="AY2843" t="s">
        <v>167</v>
      </c>
      <c r="AZ2843" t="s">
        <v>167</v>
      </c>
      <c r="BA2843" t="s">
        <v>167</v>
      </c>
    </row>
    <row r="2844" spans="1:53" x14ac:dyDescent="0.55000000000000004">
      <c r="A2844">
        <v>2017</v>
      </c>
      <c r="B2844" t="b">
        <f>IF(Table2[[#This Row],[yearID]]&gt;=1903,TRUE,FALSE)</f>
        <v>1</v>
      </c>
      <c r="C2844" t="b">
        <f>IF(Table2[[#This Row],[yearID]]&gt;=1973,TRUE,FALSE)</f>
        <v>1</v>
      </c>
      <c r="D2844" t="s">
        <v>410</v>
      </c>
      <c r="E2844" t="s">
        <v>64</v>
      </c>
      <c r="F2844" t="s">
        <v>64</v>
      </c>
      <c r="G2844" t="str">
        <f>VLOOKUP(Table2[[#This Row],[franchID]],TeamsFranchises!$A$1:$D$121,2,FALSE)</f>
        <v>Cleveland Indians</v>
      </c>
      <c r="H2844" t="s">
        <v>591</v>
      </c>
      <c r="I2844">
        <v>1</v>
      </c>
      <c r="J2844">
        <v>162</v>
      </c>
      <c r="K2844">
        <v>81</v>
      </c>
      <c r="L2844">
        <v>102</v>
      </c>
      <c r="M2844">
        <v>60</v>
      </c>
      <c r="N2844" t="s">
        <v>76</v>
      </c>
      <c r="O2844" t="s">
        <v>51</v>
      </c>
      <c r="P2844" t="s">
        <v>51</v>
      </c>
      <c r="Q2844">
        <f>IF(Table2[[#This Row],[LgWin]]="Y",1,0)</f>
        <v>0</v>
      </c>
      <c r="R2844" t="s">
        <v>51</v>
      </c>
      <c r="S2844">
        <f>IF(Table2[[#This Row],[WSWin]]="Y",1,0)</f>
        <v>0</v>
      </c>
      <c r="T2844">
        <v>818</v>
      </c>
      <c r="U2844">
        <v>5511</v>
      </c>
      <c r="V2844">
        <v>1449</v>
      </c>
      <c r="W2844">
        <v>333</v>
      </c>
      <c r="X2844">
        <v>29</v>
      </c>
      <c r="Y2844">
        <v>212</v>
      </c>
      <c r="Z2844">
        <v>604</v>
      </c>
      <c r="AA2844">
        <v>1153</v>
      </c>
      <c r="AB2844">
        <v>88</v>
      </c>
      <c r="AC2844">
        <v>23</v>
      </c>
      <c r="AD2844">
        <v>50</v>
      </c>
      <c r="AE2844">
        <v>45</v>
      </c>
      <c r="AF2844">
        <v>564</v>
      </c>
      <c r="AG2844">
        <v>529</v>
      </c>
      <c r="AH2844">
        <v>3.3</v>
      </c>
      <c r="AI2844">
        <v>7</v>
      </c>
      <c r="AJ2844">
        <v>19</v>
      </c>
      <c r="AK2844">
        <v>37</v>
      </c>
      <c r="AL2844">
        <v>4322</v>
      </c>
      <c r="AM2844">
        <v>1267</v>
      </c>
      <c r="AN2844">
        <v>163</v>
      </c>
      <c r="AO2844">
        <v>406</v>
      </c>
      <c r="AP2844">
        <v>1614</v>
      </c>
      <c r="AQ2844">
        <v>76</v>
      </c>
      <c r="AR2844">
        <v>167</v>
      </c>
      <c r="AS2844">
        <v>0.98699999999999999</v>
      </c>
      <c r="AT2844" t="s">
        <v>487</v>
      </c>
      <c r="AU2844" t="s">
        <v>643</v>
      </c>
      <c r="AV2844">
        <v>2048138</v>
      </c>
      <c r="AW2844">
        <v>106</v>
      </c>
      <c r="AX2844">
        <v>104</v>
      </c>
      <c r="AY2844" t="s">
        <v>64</v>
      </c>
      <c r="AZ2844" t="s">
        <v>64</v>
      </c>
      <c r="BA2844" t="s">
        <v>64</v>
      </c>
    </row>
    <row r="2845" spans="1:53" x14ac:dyDescent="0.55000000000000004">
      <c r="A2845">
        <v>2017</v>
      </c>
      <c r="B2845" t="b">
        <f>IF(Table2[[#This Row],[yearID]]&gt;=1903,TRUE,FALSE)</f>
        <v>1</v>
      </c>
      <c r="C2845" t="b">
        <f>IF(Table2[[#This Row],[yearID]]&gt;=1973,TRUE,FALSE)</f>
        <v>1</v>
      </c>
      <c r="D2845" t="s">
        <v>157</v>
      </c>
      <c r="E2845" t="s">
        <v>241</v>
      </c>
      <c r="F2845" t="s">
        <v>241</v>
      </c>
      <c r="G2845" t="str">
        <f>VLOOKUP(Table2[[#This Row],[franchID]],TeamsFranchises!$A$1:$D$121,2,FALSE)</f>
        <v>Colorado Rockies</v>
      </c>
      <c r="H2845" t="s">
        <v>8</v>
      </c>
      <c r="I2845">
        <v>3</v>
      </c>
      <c r="J2845">
        <v>162</v>
      </c>
      <c r="K2845">
        <v>81</v>
      </c>
      <c r="L2845">
        <v>87</v>
      </c>
      <c r="M2845">
        <v>75</v>
      </c>
      <c r="N2845" t="s">
        <v>51</v>
      </c>
      <c r="O2845" t="s">
        <v>76</v>
      </c>
      <c r="P2845" t="s">
        <v>51</v>
      </c>
      <c r="Q2845">
        <f>IF(Table2[[#This Row],[LgWin]]="Y",1,0)</f>
        <v>0</v>
      </c>
      <c r="R2845" t="s">
        <v>51</v>
      </c>
      <c r="S2845">
        <f>IF(Table2[[#This Row],[WSWin]]="Y",1,0)</f>
        <v>0</v>
      </c>
      <c r="T2845">
        <v>824</v>
      </c>
      <c r="U2845">
        <v>5534</v>
      </c>
      <c r="V2845">
        <v>1510</v>
      </c>
      <c r="W2845">
        <v>293</v>
      </c>
      <c r="X2845">
        <v>38</v>
      </c>
      <c r="Y2845">
        <v>192</v>
      </c>
      <c r="Z2845">
        <v>519</v>
      </c>
      <c r="AA2845">
        <v>1408</v>
      </c>
      <c r="AB2845">
        <v>59</v>
      </c>
      <c r="AC2845">
        <v>34</v>
      </c>
      <c r="AD2845">
        <v>44</v>
      </c>
      <c r="AE2845">
        <v>41</v>
      </c>
      <c r="AF2845">
        <v>757</v>
      </c>
      <c r="AG2845">
        <v>721</v>
      </c>
      <c r="AH2845">
        <v>4.51</v>
      </c>
      <c r="AI2845">
        <v>1</v>
      </c>
      <c r="AJ2845">
        <v>9</v>
      </c>
      <c r="AK2845">
        <v>47</v>
      </c>
      <c r="AL2845">
        <v>4313</v>
      </c>
      <c r="AM2845">
        <v>1453</v>
      </c>
      <c r="AN2845">
        <v>190</v>
      </c>
      <c r="AO2845">
        <v>532</v>
      </c>
      <c r="AP2845">
        <v>1270</v>
      </c>
      <c r="AQ2845">
        <v>77</v>
      </c>
      <c r="AR2845">
        <v>168</v>
      </c>
      <c r="AS2845">
        <v>0.98699999999999999</v>
      </c>
      <c r="AT2845" t="s">
        <v>584</v>
      </c>
      <c r="AU2845" t="s">
        <v>594</v>
      </c>
      <c r="AV2845">
        <v>2953650</v>
      </c>
      <c r="AW2845">
        <v>115</v>
      </c>
      <c r="AX2845">
        <v>115</v>
      </c>
      <c r="AY2845" t="s">
        <v>241</v>
      </c>
      <c r="AZ2845" t="s">
        <v>241</v>
      </c>
      <c r="BA2845" t="s">
        <v>241</v>
      </c>
    </row>
    <row r="2846" spans="1:53" x14ac:dyDescent="0.55000000000000004">
      <c r="A2846">
        <v>2017</v>
      </c>
      <c r="B2846" t="b">
        <f>IF(Table2[[#This Row],[yearID]]&gt;=1903,TRUE,FALSE)</f>
        <v>1</v>
      </c>
      <c r="C2846" t="b">
        <f>IF(Table2[[#This Row],[yearID]]&gt;=1973,TRUE,FALSE)</f>
        <v>1</v>
      </c>
      <c r="D2846" t="s">
        <v>410</v>
      </c>
      <c r="E2846" t="s">
        <v>419</v>
      </c>
      <c r="F2846" t="s">
        <v>419</v>
      </c>
      <c r="G2846" t="str">
        <f>VLOOKUP(Table2[[#This Row],[franchID]],TeamsFranchises!$A$1:$D$121,2,FALSE)</f>
        <v>Detroit Tigers</v>
      </c>
      <c r="H2846" t="s">
        <v>591</v>
      </c>
      <c r="I2846">
        <v>5</v>
      </c>
      <c r="J2846">
        <v>162</v>
      </c>
      <c r="K2846">
        <v>81</v>
      </c>
      <c r="L2846">
        <v>64</v>
      </c>
      <c r="M2846">
        <v>98</v>
      </c>
      <c r="N2846" t="s">
        <v>51</v>
      </c>
      <c r="O2846" t="s">
        <v>51</v>
      </c>
      <c r="P2846" t="s">
        <v>51</v>
      </c>
      <c r="Q2846">
        <f>IF(Table2[[#This Row],[LgWin]]="Y",1,0)</f>
        <v>0</v>
      </c>
      <c r="R2846" t="s">
        <v>51</v>
      </c>
      <c r="S2846">
        <f>IF(Table2[[#This Row],[WSWin]]="Y",1,0)</f>
        <v>0</v>
      </c>
      <c r="T2846">
        <v>735</v>
      </c>
      <c r="U2846">
        <v>5556</v>
      </c>
      <c r="V2846">
        <v>1435</v>
      </c>
      <c r="W2846">
        <v>289</v>
      </c>
      <c r="X2846">
        <v>35</v>
      </c>
      <c r="Y2846">
        <v>187</v>
      </c>
      <c r="Z2846">
        <v>503</v>
      </c>
      <c r="AA2846">
        <v>1313</v>
      </c>
      <c r="AB2846">
        <v>65</v>
      </c>
      <c r="AC2846">
        <v>34</v>
      </c>
      <c r="AD2846">
        <v>52</v>
      </c>
      <c r="AE2846">
        <v>27</v>
      </c>
      <c r="AF2846">
        <v>894</v>
      </c>
      <c r="AG2846">
        <v>846</v>
      </c>
      <c r="AH2846">
        <v>5.36</v>
      </c>
      <c r="AI2846">
        <v>2</v>
      </c>
      <c r="AJ2846">
        <v>4</v>
      </c>
      <c r="AK2846">
        <v>32</v>
      </c>
      <c r="AL2846">
        <v>4261</v>
      </c>
      <c r="AM2846">
        <v>1587</v>
      </c>
      <c r="AN2846">
        <v>218</v>
      </c>
      <c r="AO2846">
        <v>538</v>
      </c>
      <c r="AP2846">
        <v>1202</v>
      </c>
      <c r="AQ2846">
        <v>84</v>
      </c>
      <c r="AR2846">
        <v>146</v>
      </c>
      <c r="AS2846">
        <v>0.98499999999999999</v>
      </c>
      <c r="AT2846" t="s">
        <v>420</v>
      </c>
      <c r="AU2846" t="s">
        <v>610</v>
      </c>
      <c r="AV2846">
        <v>2321599</v>
      </c>
      <c r="AW2846">
        <v>103</v>
      </c>
      <c r="AX2846">
        <v>104</v>
      </c>
      <c r="AY2846" t="s">
        <v>419</v>
      </c>
      <c r="AZ2846" t="s">
        <v>419</v>
      </c>
      <c r="BA2846" t="s">
        <v>419</v>
      </c>
    </row>
    <row r="2847" spans="1:53" x14ac:dyDescent="0.55000000000000004">
      <c r="A2847">
        <v>2017</v>
      </c>
      <c r="B2847" t="b">
        <f>IF(Table2[[#This Row],[yearID]]&gt;=1903,TRUE,FALSE)</f>
        <v>1</v>
      </c>
      <c r="C2847" t="b">
        <f>IF(Table2[[#This Row],[yearID]]&gt;=1973,TRUE,FALSE)</f>
        <v>1</v>
      </c>
      <c r="D2847" t="s">
        <v>410</v>
      </c>
      <c r="E2847" t="s">
        <v>528</v>
      </c>
      <c r="F2847" t="s">
        <v>528</v>
      </c>
      <c r="G2847" t="str">
        <f>VLOOKUP(Table2[[#This Row],[franchID]],TeamsFranchises!$A$1:$D$121,2,FALSE)</f>
        <v>Houston Astros</v>
      </c>
      <c r="H2847" t="s">
        <v>8</v>
      </c>
      <c r="I2847">
        <v>1</v>
      </c>
      <c r="J2847">
        <v>162</v>
      </c>
      <c r="K2847">
        <v>81</v>
      </c>
      <c r="L2847">
        <v>101</v>
      </c>
      <c r="M2847">
        <v>61</v>
      </c>
      <c r="N2847" t="s">
        <v>76</v>
      </c>
      <c r="O2847" t="s">
        <v>51</v>
      </c>
      <c r="P2847" t="s">
        <v>76</v>
      </c>
      <c r="Q2847">
        <f>IF(Table2[[#This Row],[LgWin]]="Y",1,0)</f>
        <v>1</v>
      </c>
      <c r="R2847" t="s">
        <v>76</v>
      </c>
      <c r="S2847">
        <f>IF(Table2[[#This Row],[WSWin]]="Y",1,0)</f>
        <v>1</v>
      </c>
      <c r="T2847">
        <v>896</v>
      </c>
      <c r="U2847">
        <v>5611</v>
      </c>
      <c r="V2847">
        <v>1581</v>
      </c>
      <c r="W2847">
        <v>346</v>
      </c>
      <c r="X2847">
        <v>20</v>
      </c>
      <c r="Y2847">
        <v>238</v>
      </c>
      <c r="Z2847">
        <v>509</v>
      </c>
      <c r="AA2847">
        <v>1087</v>
      </c>
      <c r="AB2847">
        <v>98</v>
      </c>
      <c r="AC2847">
        <v>42</v>
      </c>
      <c r="AD2847">
        <v>70</v>
      </c>
      <c r="AE2847">
        <v>61</v>
      </c>
      <c r="AF2847">
        <v>700</v>
      </c>
      <c r="AG2847">
        <v>662</v>
      </c>
      <c r="AH2847">
        <v>4.12</v>
      </c>
      <c r="AI2847">
        <v>1</v>
      </c>
      <c r="AJ2847">
        <v>9</v>
      </c>
      <c r="AK2847">
        <v>45</v>
      </c>
      <c r="AL2847">
        <v>4338</v>
      </c>
      <c r="AM2847">
        <v>1314</v>
      </c>
      <c r="AN2847">
        <v>192</v>
      </c>
      <c r="AO2847">
        <v>522</v>
      </c>
      <c r="AP2847">
        <v>1593</v>
      </c>
      <c r="AQ2847">
        <v>99</v>
      </c>
      <c r="AR2847">
        <v>153</v>
      </c>
      <c r="AS2847">
        <v>0.98299999999999998</v>
      </c>
      <c r="AT2847" t="s">
        <v>539</v>
      </c>
      <c r="AU2847" t="s">
        <v>616</v>
      </c>
      <c r="AV2847">
        <v>2403671</v>
      </c>
      <c r="AW2847">
        <v>91</v>
      </c>
      <c r="AX2847">
        <v>90</v>
      </c>
      <c r="AY2847" t="s">
        <v>528</v>
      </c>
      <c r="AZ2847" t="s">
        <v>528</v>
      </c>
      <c r="BA2847" t="s">
        <v>528</v>
      </c>
    </row>
    <row r="2848" spans="1:53" x14ac:dyDescent="0.55000000000000004">
      <c r="A2848">
        <v>2017</v>
      </c>
      <c r="B2848" t="b">
        <f>IF(Table2[[#This Row],[yearID]]&gt;=1903,TRUE,FALSE)</f>
        <v>1</v>
      </c>
      <c r="C2848" t="b">
        <f>IF(Table2[[#This Row],[yearID]]&gt;=1973,TRUE,FALSE)</f>
        <v>1</v>
      </c>
      <c r="D2848" t="s">
        <v>410</v>
      </c>
      <c r="E2848" t="s">
        <v>509</v>
      </c>
      <c r="F2848" t="s">
        <v>548</v>
      </c>
      <c r="G2848" t="str">
        <f>VLOOKUP(Table2[[#This Row],[franchID]],TeamsFranchises!$A$1:$D$121,2,FALSE)</f>
        <v>Kansas City Royals</v>
      </c>
      <c r="H2848" t="s">
        <v>591</v>
      </c>
      <c r="I2848">
        <v>3</v>
      </c>
      <c r="J2848">
        <v>162</v>
      </c>
      <c r="K2848">
        <v>81</v>
      </c>
      <c r="L2848">
        <v>80</v>
      </c>
      <c r="M2848">
        <v>82</v>
      </c>
      <c r="N2848" t="s">
        <v>51</v>
      </c>
      <c r="O2848" t="s">
        <v>51</v>
      </c>
      <c r="P2848" t="s">
        <v>51</v>
      </c>
      <c r="Q2848">
        <f>IF(Table2[[#This Row],[LgWin]]="Y",1,0)</f>
        <v>0</v>
      </c>
      <c r="R2848" t="s">
        <v>51</v>
      </c>
      <c r="S2848">
        <f>IF(Table2[[#This Row],[WSWin]]="Y",1,0)</f>
        <v>0</v>
      </c>
      <c r="T2848">
        <v>702</v>
      </c>
      <c r="U2848">
        <v>5536</v>
      </c>
      <c r="V2848">
        <v>1436</v>
      </c>
      <c r="W2848">
        <v>260</v>
      </c>
      <c r="X2848">
        <v>24</v>
      </c>
      <c r="Y2848">
        <v>193</v>
      </c>
      <c r="Z2848">
        <v>390</v>
      </c>
      <c r="AA2848">
        <v>1166</v>
      </c>
      <c r="AB2848">
        <v>91</v>
      </c>
      <c r="AC2848">
        <v>31</v>
      </c>
      <c r="AD2848">
        <v>45</v>
      </c>
      <c r="AE2848">
        <v>37</v>
      </c>
      <c r="AF2848">
        <v>791</v>
      </c>
      <c r="AG2848">
        <v>737</v>
      </c>
      <c r="AH2848">
        <v>4.6100000000000003</v>
      </c>
      <c r="AI2848">
        <v>1</v>
      </c>
      <c r="AJ2848">
        <v>6</v>
      </c>
      <c r="AK2848">
        <v>39</v>
      </c>
      <c r="AL2848">
        <v>4313</v>
      </c>
      <c r="AM2848">
        <v>1480</v>
      </c>
      <c r="AN2848">
        <v>196</v>
      </c>
      <c r="AO2848">
        <v>519</v>
      </c>
      <c r="AP2848">
        <v>1216</v>
      </c>
      <c r="AQ2848">
        <v>79</v>
      </c>
      <c r="AR2848">
        <v>145</v>
      </c>
      <c r="AS2848">
        <v>0.98699999999999999</v>
      </c>
      <c r="AT2848" t="s">
        <v>549</v>
      </c>
      <c r="AU2848" t="s">
        <v>590</v>
      </c>
      <c r="AV2848">
        <v>2220370</v>
      </c>
      <c r="AW2848">
        <v>102</v>
      </c>
      <c r="AX2848">
        <v>102</v>
      </c>
      <c r="AY2848" t="s">
        <v>548</v>
      </c>
      <c r="AZ2848" t="s">
        <v>509</v>
      </c>
      <c r="BA2848" t="s">
        <v>509</v>
      </c>
    </row>
    <row r="2849" spans="1:53" x14ac:dyDescent="0.55000000000000004">
      <c r="A2849">
        <v>2017</v>
      </c>
      <c r="B2849" t="b">
        <f>IF(Table2[[#This Row],[yearID]]&gt;=1903,TRUE,FALSE)</f>
        <v>1</v>
      </c>
      <c r="C2849" t="b">
        <f>IF(Table2[[#This Row],[yearID]]&gt;=1973,TRUE,FALSE)</f>
        <v>1</v>
      </c>
      <c r="D2849" t="s">
        <v>410</v>
      </c>
      <c r="E2849" t="s">
        <v>519</v>
      </c>
      <c r="F2849" t="s">
        <v>520</v>
      </c>
      <c r="G2849" t="str">
        <f>VLOOKUP(Table2[[#This Row],[franchID]],TeamsFranchises!$A$1:$D$121,2,FALSE)</f>
        <v>Los Angeles Angels of Anaheim</v>
      </c>
      <c r="H2849" t="s">
        <v>8</v>
      </c>
      <c r="I2849">
        <v>2</v>
      </c>
      <c r="J2849">
        <v>162</v>
      </c>
      <c r="K2849">
        <v>81</v>
      </c>
      <c r="L2849">
        <v>80</v>
      </c>
      <c r="M2849">
        <v>82</v>
      </c>
      <c r="N2849" t="s">
        <v>51</v>
      </c>
      <c r="O2849" t="s">
        <v>51</v>
      </c>
      <c r="P2849" t="s">
        <v>51</v>
      </c>
      <c r="Q2849">
        <f>IF(Table2[[#This Row],[LgWin]]="Y",1,0)</f>
        <v>0</v>
      </c>
      <c r="R2849" t="s">
        <v>51</v>
      </c>
      <c r="S2849">
        <f>IF(Table2[[#This Row],[WSWin]]="Y",1,0)</f>
        <v>0</v>
      </c>
      <c r="T2849">
        <v>710</v>
      </c>
      <c r="U2849">
        <v>5415</v>
      </c>
      <c r="V2849">
        <v>1314</v>
      </c>
      <c r="W2849">
        <v>251</v>
      </c>
      <c r="X2849">
        <v>14</v>
      </c>
      <c r="Y2849">
        <v>186</v>
      </c>
      <c r="Z2849">
        <v>523</v>
      </c>
      <c r="AA2849">
        <v>1198</v>
      </c>
      <c r="AB2849">
        <v>136</v>
      </c>
      <c r="AC2849">
        <v>44</v>
      </c>
      <c r="AD2849">
        <v>70</v>
      </c>
      <c r="AE2849">
        <v>46</v>
      </c>
      <c r="AF2849">
        <v>709</v>
      </c>
      <c r="AG2849">
        <v>672</v>
      </c>
      <c r="AH2849">
        <v>4.2</v>
      </c>
      <c r="AI2849">
        <v>1</v>
      </c>
      <c r="AJ2849">
        <v>10</v>
      </c>
      <c r="AK2849">
        <v>43</v>
      </c>
      <c r="AL2849">
        <v>4322</v>
      </c>
      <c r="AM2849">
        <v>1373</v>
      </c>
      <c r="AN2849">
        <v>224</v>
      </c>
      <c r="AO2849">
        <v>470</v>
      </c>
      <c r="AP2849">
        <v>1312</v>
      </c>
      <c r="AQ2849">
        <v>80</v>
      </c>
      <c r="AR2849">
        <v>135</v>
      </c>
      <c r="AS2849">
        <v>0.98599999999999999</v>
      </c>
      <c r="AT2849" t="s">
        <v>626</v>
      </c>
      <c r="AU2849" t="s">
        <v>644</v>
      </c>
      <c r="AV2849">
        <v>3019585</v>
      </c>
      <c r="AW2849">
        <v>96</v>
      </c>
      <c r="AX2849">
        <v>96</v>
      </c>
      <c r="AY2849" t="s">
        <v>519</v>
      </c>
      <c r="AZ2849" t="s">
        <v>520</v>
      </c>
      <c r="BA2849" t="s">
        <v>520</v>
      </c>
    </row>
    <row r="2850" spans="1:53" x14ac:dyDescent="0.55000000000000004">
      <c r="A2850">
        <v>2017</v>
      </c>
      <c r="B2850" t="b">
        <f>IF(Table2[[#This Row],[yearID]]&gt;=1903,TRUE,FALSE)</f>
        <v>1</v>
      </c>
      <c r="C2850" t="b">
        <f>IF(Table2[[#This Row],[yearID]]&gt;=1973,TRUE,FALSE)</f>
        <v>1</v>
      </c>
      <c r="D2850" t="s">
        <v>157</v>
      </c>
      <c r="E2850" t="s">
        <v>511</v>
      </c>
      <c r="F2850" t="s">
        <v>260</v>
      </c>
      <c r="G2850" t="str">
        <f>VLOOKUP(Table2[[#This Row],[franchID]],TeamsFranchises!$A$1:$D$121,2,FALSE)</f>
        <v>Los Angeles Dodgers</v>
      </c>
      <c r="H2850" t="s">
        <v>8</v>
      </c>
      <c r="I2850">
        <v>1</v>
      </c>
      <c r="J2850">
        <v>162</v>
      </c>
      <c r="K2850">
        <v>81</v>
      </c>
      <c r="L2850">
        <v>104</v>
      </c>
      <c r="M2850">
        <v>58</v>
      </c>
      <c r="N2850" t="s">
        <v>76</v>
      </c>
      <c r="O2850" t="s">
        <v>51</v>
      </c>
      <c r="P2850" t="s">
        <v>76</v>
      </c>
      <c r="Q2850">
        <f>IF(Table2[[#This Row],[LgWin]]="Y",1,0)</f>
        <v>1</v>
      </c>
      <c r="R2850" t="s">
        <v>51</v>
      </c>
      <c r="S2850">
        <f>IF(Table2[[#This Row],[WSWin]]="Y",1,0)</f>
        <v>0</v>
      </c>
      <c r="T2850">
        <v>770</v>
      </c>
      <c r="U2850">
        <v>5408</v>
      </c>
      <c r="V2850">
        <v>1347</v>
      </c>
      <c r="W2850">
        <v>312</v>
      </c>
      <c r="X2850">
        <v>20</v>
      </c>
      <c r="Y2850">
        <v>221</v>
      </c>
      <c r="Z2850">
        <v>649</v>
      </c>
      <c r="AA2850">
        <v>1380</v>
      </c>
      <c r="AB2850">
        <v>77</v>
      </c>
      <c r="AC2850">
        <v>28</v>
      </c>
      <c r="AD2850">
        <v>64</v>
      </c>
      <c r="AE2850">
        <v>38</v>
      </c>
      <c r="AF2850">
        <v>580</v>
      </c>
      <c r="AG2850">
        <v>543</v>
      </c>
      <c r="AH2850">
        <v>3.38</v>
      </c>
      <c r="AI2850">
        <v>2</v>
      </c>
      <c r="AJ2850">
        <v>16</v>
      </c>
      <c r="AK2850">
        <v>51</v>
      </c>
      <c r="AL2850">
        <v>4334</v>
      </c>
      <c r="AM2850">
        <v>1226</v>
      </c>
      <c r="AN2850">
        <v>184</v>
      </c>
      <c r="AO2850">
        <v>442</v>
      </c>
      <c r="AP2850">
        <v>1549</v>
      </c>
      <c r="AQ2850">
        <v>88</v>
      </c>
      <c r="AR2850">
        <v>131</v>
      </c>
      <c r="AS2850">
        <v>0.98499999999999999</v>
      </c>
      <c r="AT2850" t="s">
        <v>512</v>
      </c>
      <c r="AU2850" t="s">
        <v>531</v>
      </c>
      <c r="AV2850">
        <v>3765856</v>
      </c>
      <c r="AW2850">
        <v>97</v>
      </c>
      <c r="AX2850">
        <v>96</v>
      </c>
      <c r="AY2850" t="s">
        <v>260</v>
      </c>
      <c r="AZ2850" t="s">
        <v>511</v>
      </c>
      <c r="BA2850" t="s">
        <v>511</v>
      </c>
    </row>
    <row r="2851" spans="1:53" x14ac:dyDescent="0.55000000000000004">
      <c r="A2851">
        <v>2017</v>
      </c>
      <c r="B2851" t="b">
        <f>IF(Table2[[#This Row],[yearID]]&gt;=1903,TRUE,FALSE)</f>
        <v>1</v>
      </c>
      <c r="C2851" t="b">
        <f>IF(Table2[[#This Row],[yearID]]&gt;=1973,TRUE,FALSE)</f>
        <v>1</v>
      </c>
      <c r="D2851" t="s">
        <v>157</v>
      </c>
      <c r="E2851" t="s">
        <v>645</v>
      </c>
      <c r="F2851" t="s">
        <v>587</v>
      </c>
      <c r="G2851" t="str">
        <f>VLOOKUP(Table2[[#This Row],[franchID]],TeamsFranchises!$A$1:$D$121,2,FALSE)</f>
        <v>Florida Marlins</v>
      </c>
      <c r="H2851" t="s">
        <v>37</v>
      </c>
      <c r="I2851">
        <v>2</v>
      </c>
      <c r="J2851">
        <v>162</v>
      </c>
      <c r="K2851">
        <v>78</v>
      </c>
      <c r="L2851">
        <v>77</v>
      </c>
      <c r="M2851">
        <v>85</v>
      </c>
      <c r="N2851" t="s">
        <v>51</v>
      </c>
      <c r="O2851" t="s">
        <v>51</v>
      </c>
      <c r="P2851" t="s">
        <v>51</v>
      </c>
      <c r="Q2851">
        <f>IF(Table2[[#This Row],[LgWin]]="Y",1,0)</f>
        <v>0</v>
      </c>
      <c r="R2851" t="s">
        <v>51</v>
      </c>
      <c r="S2851">
        <f>IF(Table2[[#This Row],[WSWin]]="Y",1,0)</f>
        <v>0</v>
      </c>
      <c r="T2851">
        <v>778</v>
      </c>
      <c r="U2851">
        <v>5602</v>
      </c>
      <c r="V2851">
        <v>1497</v>
      </c>
      <c r="W2851">
        <v>271</v>
      </c>
      <c r="X2851">
        <v>31</v>
      </c>
      <c r="Y2851">
        <v>194</v>
      </c>
      <c r="Z2851">
        <v>486</v>
      </c>
      <c r="AA2851">
        <v>1282</v>
      </c>
      <c r="AB2851">
        <v>91</v>
      </c>
      <c r="AC2851">
        <v>30</v>
      </c>
      <c r="AD2851">
        <v>67</v>
      </c>
      <c r="AE2851">
        <v>41</v>
      </c>
      <c r="AF2851">
        <v>822</v>
      </c>
      <c r="AG2851">
        <v>772</v>
      </c>
      <c r="AH2851">
        <v>4.82</v>
      </c>
      <c r="AI2851">
        <v>1</v>
      </c>
      <c r="AJ2851">
        <v>7</v>
      </c>
      <c r="AK2851">
        <v>34</v>
      </c>
      <c r="AL2851">
        <v>4328</v>
      </c>
      <c r="AM2851">
        <v>1450</v>
      </c>
      <c r="AN2851">
        <v>193</v>
      </c>
      <c r="AO2851">
        <v>627</v>
      </c>
      <c r="AP2851">
        <v>1202</v>
      </c>
      <c r="AQ2851">
        <v>73</v>
      </c>
      <c r="AR2851">
        <v>156</v>
      </c>
      <c r="AS2851">
        <v>0.98799999999999999</v>
      </c>
      <c r="AT2851" t="s">
        <v>646</v>
      </c>
      <c r="AU2851" t="s">
        <v>647</v>
      </c>
      <c r="AV2851">
        <v>1583014</v>
      </c>
      <c r="AW2851">
        <v>93</v>
      </c>
      <c r="AX2851">
        <v>93</v>
      </c>
      <c r="AY2851" t="s">
        <v>645</v>
      </c>
      <c r="AZ2851" t="s">
        <v>586</v>
      </c>
      <c r="BA2851" t="s">
        <v>645</v>
      </c>
    </row>
    <row r="2852" spans="1:53" x14ac:dyDescent="0.55000000000000004">
      <c r="A2852">
        <v>2017</v>
      </c>
      <c r="B2852" t="b">
        <f>IF(Table2[[#This Row],[yearID]]&gt;=1903,TRUE,FALSE)</f>
        <v>1</v>
      </c>
      <c r="C2852" t="b">
        <f>IF(Table2[[#This Row],[yearID]]&gt;=1973,TRUE,FALSE)</f>
        <v>1</v>
      </c>
      <c r="D2852" t="s">
        <v>157</v>
      </c>
      <c r="E2852" t="s">
        <v>282</v>
      </c>
      <c r="F2852" t="s">
        <v>282</v>
      </c>
      <c r="G2852" t="str">
        <f>VLOOKUP(Table2[[#This Row],[franchID]],TeamsFranchises!$A$1:$D$121,2,FALSE)</f>
        <v>Milwaukee Brewers</v>
      </c>
      <c r="H2852" t="s">
        <v>591</v>
      </c>
      <c r="I2852">
        <v>2</v>
      </c>
      <c r="J2852">
        <v>162</v>
      </c>
      <c r="K2852">
        <v>84</v>
      </c>
      <c r="L2852">
        <v>86</v>
      </c>
      <c r="M2852">
        <v>76</v>
      </c>
      <c r="N2852" t="s">
        <v>51</v>
      </c>
      <c r="O2852" t="s">
        <v>51</v>
      </c>
      <c r="P2852" t="s">
        <v>51</v>
      </c>
      <c r="Q2852">
        <f>IF(Table2[[#This Row],[LgWin]]="Y",1,0)</f>
        <v>0</v>
      </c>
      <c r="R2852" t="s">
        <v>51</v>
      </c>
      <c r="S2852">
        <f>IF(Table2[[#This Row],[WSWin]]="Y",1,0)</f>
        <v>0</v>
      </c>
      <c r="T2852">
        <v>732</v>
      </c>
      <c r="U2852">
        <v>5467</v>
      </c>
      <c r="V2852">
        <v>1363</v>
      </c>
      <c r="W2852">
        <v>267</v>
      </c>
      <c r="X2852">
        <v>22</v>
      </c>
      <c r="Y2852">
        <v>224</v>
      </c>
      <c r="Z2852">
        <v>547</v>
      </c>
      <c r="AA2852">
        <v>1571</v>
      </c>
      <c r="AB2852">
        <v>128</v>
      </c>
      <c r="AC2852">
        <v>41</v>
      </c>
      <c r="AD2852">
        <v>53</v>
      </c>
      <c r="AE2852">
        <v>26</v>
      </c>
      <c r="AF2852">
        <v>697</v>
      </c>
      <c r="AG2852">
        <v>642</v>
      </c>
      <c r="AH2852">
        <v>4</v>
      </c>
      <c r="AI2852">
        <v>1</v>
      </c>
      <c r="AJ2852">
        <v>12</v>
      </c>
      <c r="AK2852">
        <v>54</v>
      </c>
      <c r="AL2852">
        <v>4337</v>
      </c>
      <c r="AM2852">
        <v>1381</v>
      </c>
      <c r="AN2852">
        <v>185</v>
      </c>
      <c r="AO2852">
        <v>553</v>
      </c>
      <c r="AP2852">
        <v>1346</v>
      </c>
      <c r="AQ2852">
        <v>115</v>
      </c>
      <c r="AR2852">
        <v>164</v>
      </c>
      <c r="AS2852">
        <v>0.98099999999999998</v>
      </c>
      <c r="AT2852" t="s">
        <v>281</v>
      </c>
      <c r="AU2852" t="s">
        <v>614</v>
      </c>
      <c r="AV2852">
        <v>2627705</v>
      </c>
      <c r="AW2852">
        <v>101</v>
      </c>
      <c r="AX2852">
        <v>101</v>
      </c>
      <c r="AY2852" t="s">
        <v>282</v>
      </c>
      <c r="AZ2852" t="s">
        <v>563</v>
      </c>
      <c r="BA2852" t="s">
        <v>282</v>
      </c>
    </row>
    <row r="2853" spans="1:53" x14ac:dyDescent="0.55000000000000004">
      <c r="A2853">
        <v>2017</v>
      </c>
      <c r="B2853" t="b">
        <f>IF(Table2[[#This Row],[yearID]]&gt;=1903,TRUE,FALSE)</f>
        <v>1</v>
      </c>
      <c r="C2853" t="b">
        <f>IF(Table2[[#This Row],[yearID]]&gt;=1973,TRUE,FALSE)</f>
        <v>1</v>
      </c>
      <c r="D2853" t="s">
        <v>410</v>
      </c>
      <c r="E2853" t="s">
        <v>426</v>
      </c>
      <c r="F2853" t="s">
        <v>426</v>
      </c>
      <c r="G2853" t="str">
        <f>VLOOKUP(Table2[[#This Row],[franchID]],TeamsFranchises!$A$1:$D$121,2,FALSE)</f>
        <v>Minnesota Twins</v>
      </c>
      <c r="H2853" t="s">
        <v>591</v>
      </c>
      <c r="I2853">
        <v>2</v>
      </c>
      <c r="J2853">
        <v>162</v>
      </c>
      <c r="K2853">
        <v>81</v>
      </c>
      <c r="L2853">
        <v>85</v>
      </c>
      <c r="M2853">
        <v>77</v>
      </c>
      <c r="N2853" t="s">
        <v>51</v>
      </c>
      <c r="O2853" t="s">
        <v>76</v>
      </c>
      <c r="P2853" t="s">
        <v>51</v>
      </c>
      <c r="Q2853">
        <f>IF(Table2[[#This Row],[LgWin]]="Y",1,0)</f>
        <v>0</v>
      </c>
      <c r="R2853" t="s">
        <v>51</v>
      </c>
      <c r="S2853">
        <f>IF(Table2[[#This Row],[WSWin]]="Y",1,0)</f>
        <v>0</v>
      </c>
      <c r="T2853">
        <v>815</v>
      </c>
      <c r="U2853">
        <v>5557</v>
      </c>
      <c r="V2853">
        <v>1444</v>
      </c>
      <c r="W2853">
        <v>286</v>
      </c>
      <c r="X2853">
        <v>31</v>
      </c>
      <c r="Y2853">
        <v>206</v>
      </c>
      <c r="Z2853">
        <v>593</v>
      </c>
      <c r="AA2853">
        <v>1342</v>
      </c>
      <c r="AB2853">
        <v>95</v>
      </c>
      <c r="AC2853">
        <v>28</v>
      </c>
      <c r="AD2853">
        <v>46</v>
      </c>
      <c r="AE2853">
        <v>39</v>
      </c>
      <c r="AF2853">
        <v>788</v>
      </c>
      <c r="AG2853">
        <v>732</v>
      </c>
      <c r="AH2853">
        <v>4.59</v>
      </c>
      <c r="AI2853">
        <v>6</v>
      </c>
      <c r="AJ2853">
        <v>11</v>
      </c>
      <c r="AK2853">
        <v>42</v>
      </c>
      <c r="AL2853">
        <v>4308</v>
      </c>
      <c r="AM2853">
        <v>1487</v>
      </c>
      <c r="AN2853">
        <v>224</v>
      </c>
      <c r="AO2853">
        <v>483</v>
      </c>
      <c r="AP2853">
        <v>1166</v>
      </c>
      <c r="AQ2853">
        <v>78</v>
      </c>
      <c r="AR2853">
        <v>143</v>
      </c>
      <c r="AS2853">
        <v>0.98699999999999999</v>
      </c>
      <c r="AT2853" t="s">
        <v>523</v>
      </c>
      <c r="AU2853" t="s">
        <v>641</v>
      </c>
      <c r="AV2853">
        <v>2051279</v>
      </c>
      <c r="AW2853">
        <v>99</v>
      </c>
      <c r="AX2853">
        <v>100</v>
      </c>
      <c r="AY2853" t="s">
        <v>426</v>
      </c>
      <c r="AZ2853" t="s">
        <v>426</v>
      </c>
      <c r="BA2853" t="s">
        <v>426</v>
      </c>
    </row>
    <row r="2854" spans="1:53" x14ac:dyDescent="0.55000000000000004">
      <c r="A2854">
        <v>2017</v>
      </c>
      <c r="B2854" t="b">
        <f>IF(Table2[[#This Row],[yearID]]&gt;=1903,TRUE,FALSE)</f>
        <v>1</v>
      </c>
      <c r="C2854" t="b">
        <f>IF(Table2[[#This Row],[yearID]]&gt;=1973,TRUE,FALSE)</f>
        <v>1</v>
      </c>
      <c r="D2854" t="s">
        <v>410</v>
      </c>
      <c r="E2854" t="s">
        <v>436</v>
      </c>
      <c r="F2854" t="s">
        <v>412</v>
      </c>
      <c r="G2854" t="str">
        <f>VLOOKUP(Table2[[#This Row],[franchID]],TeamsFranchises!$A$1:$D$121,2,FALSE)</f>
        <v>New York Yankees</v>
      </c>
      <c r="H2854" t="s">
        <v>37</v>
      </c>
      <c r="I2854">
        <v>2</v>
      </c>
      <c r="J2854">
        <v>162</v>
      </c>
      <c r="K2854">
        <v>81</v>
      </c>
      <c r="L2854">
        <v>91</v>
      </c>
      <c r="M2854">
        <v>71</v>
      </c>
      <c r="N2854" t="s">
        <v>51</v>
      </c>
      <c r="O2854" t="s">
        <v>76</v>
      </c>
      <c r="P2854" t="s">
        <v>51</v>
      </c>
      <c r="Q2854">
        <f>IF(Table2[[#This Row],[LgWin]]="Y",1,0)</f>
        <v>0</v>
      </c>
      <c r="R2854" t="s">
        <v>51</v>
      </c>
      <c r="S2854">
        <f>IF(Table2[[#This Row],[WSWin]]="Y",1,0)</f>
        <v>0</v>
      </c>
      <c r="T2854">
        <v>858</v>
      </c>
      <c r="U2854">
        <v>5594</v>
      </c>
      <c r="V2854">
        <v>1463</v>
      </c>
      <c r="W2854">
        <v>266</v>
      </c>
      <c r="X2854">
        <v>23</v>
      </c>
      <c r="Y2854">
        <v>241</v>
      </c>
      <c r="Z2854">
        <v>616</v>
      </c>
      <c r="AA2854">
        <v>1386</v>
      </c>
      <c r="AB2854">
        <v>90</v>
      </c>
      <c r="AC2854">
        <v>22</v>
      </c>
      <c r="AD2854">
        <v>64</v>
      </c>
      <c r="AE2854">
        <v>56</v>
      </c>
      <c r="AF2854">
        <v>660</v>
      </c>
      <c r="AG2854">
        <v>599</v>
      </c>
      <c r="AH2854">
        <v>3.72</v>
      </c>
      <c r="AI2854">
        <v>2</v>
      </c>
      <c r="AJ2854">
        <v>7</v>
      </c>
      <c r="AK2854">
        <v>36</v>
      </c>
      <c r="AL2854">
        <v>4346</v>
      </c>
      <c r="AM2854">
        <v>1248</v>
      </c>
      <c r="AN2854">
        <v>192</v>
      </c>
      <c r="AO2854">
        <v>504</v>
      </c>
      <c r="AP2854">
        <v>1560</v>
      </c>
      <c r="AQ2854">
        <v>95</v>
      </c>
      <c r="AR2854">
        <v>102</v>
      </c>
      <c r="AS2854">
        <v>0.98399999999999999</v>
      </c>
      <c r="AT2854" t="s">
        <v>459</v>
      </c>
      <c r="AU2854" t="s">
        <v>638</v>
      </c>
      <c r="AV2854">
        <v>3146966</v>
      </c>
      <c r="AW2854">
        <v>104</v>
      </c>
      <c r="AX2854">
        <v>103</v>
      </c>
      <c r="AY2854" t="s">
        <v>412</v>
      </c>
      <c r="AZ2854" t="s">
        <v>436</v>
      </c>
      <c r="BA2854" t="s">
        <v>436</v>
      </c>
    </row>
    <row r="2855" spans="1:53" x14ac:dyDescent="0.55000000000000004">
      <c r="A2855">
        <v>2017</v>
      </c>
      <c r="B2855" t="b">
        <f>IF(Table2[[#This Row],[yearID]]&gt;=1903,TRUE,FALSE)</f>
        <v>1</v>
      </c>
      <c r="C2855" t="b">
        <f>IF(Table2[[#This Row],[yearID]]&gt;=1973,TRUE,FALSE)</f>
        <v>1</v>
      </c>
      <c r="D2855" t="s">
        <v>157</v>
      </c>
      <c r="E2855" t="s">
        <v>532</v>
      </c>
      <c r="F2855" t="s">
        <v>533</v>
      </c>
      <c r="G2855" t="str">
        <f>VLOOKUP(Table2[[#This Row],[franchID]],TeamsFranchises!$A$1:$D$121,2,FALSE)</f>
        <v>New York Mets</v>
      </c>
      <c r="H2855" t="s">
        <v>37</v>
      </c>
      <c r="I2855">
        <v>4</v>
      </c>
      <c r="J2855">
        <v>162</v>
      </c>
      <c r="K2855">
        <v>81</v>
      </c>
      <c r="L2855">
        <v>70</v>
      </c>
      <c r="M2855">
        <v>92</v>
      </c>
      <c r="N2855" t="s">
        <v>51</v>
      </c>
      <c r="O2855" t="s">
        <v>51</v>
      </c>
      <c r="P2855" t="s">
        <v>51</v>
      </c>
      <c r="Q2855">
        <f>IF(Table2[[#This Row],[LgWin]]="Y",1,0)</f>
        <v>0</v>
      </c>
      <c r="R2855" t="s">
        <v>51</v>
      </c>
      <c r="S2855">
        <f>IF(Table2[[#This Row],[WSWin]]="Y",1,0)</f>
        <v>0</v>
      </c>
      <c r="T2855">
        <v>735</v>
      </c>
      <c r="U2855">
        <v>5510</v>
      </c>
      <c r="V2855">
        <v>1379</v>
      </c>
      <c r="W2855">
        <v>286</v>
      </c>
      <c r="X2855">
        <v>28</v>
      </c>
      <c r="Y2855">
        <v>224</v>
      </c>
      <c r="Z2855">
        <v>529</v>
      </c>
      <c r="AA2855">
        <v>1291</v>
      </c>
      <c r="AB2855">
        <v>58</v>
      </c>
      <c r="AC2855">
        <v>23</v>
      </c>
      <c r="AD2855">
        <v>57</v>
      </c>
      <c r="AE2855">
        <v>37</v>
      </c>
      <c r="AF2855">
        <v>863</v>
      </c>
      <c r="AG2855">
        <v>799</v>
      </c>
      <c r="AH2855">
        <v>5.01</v>
      </c>
      <c r="AI2855">
        <v>2</v>
      </c>
      <c r="AJ2855">
        <v>5</v>
      </c>
      <c r="AK2855">
        <v>34</v>
      </c>
      <c r="AL2855">
        <v>4304</v>
      </c>
      <c r="AM2855">
        <v>1538</v>
      </c>
      <c r="AN2855">
        <v>220</v>
      </c>
      <c r="AO2855">
        <v>593</v>
      </c>
      <c r="AP2855">
        <v>1374</v>
      </c>
      <c r="AQ2855">
        <v>92</v>
      </c>
      <c r="AR2855">
        <v>125</v>
      </c>
      <c r="AS2855">
        <v>0.98399999999999999</v>
      </c>
      <c r="AT2855" t="s">
        <v>534</v>
      </c>
      <c r="AU2855" t="s">
        <v>639</v>
      </c>
      <c r="AV2855">
        <v>2460622</v>
      </c>
      <c r="AW2855">
        <v>97</v>
      </c>
      <c r="AX2855">
        <v>97</v>
      </c>
      <c r="AY2855" t="s">
        <v>533</v>
      </c>
      <c r="AZ2855" t="s">
        <v>532</v>
      </c>
      <c r="BA2855" t="s">
        <v>532</v>
      </c>
    </row>
    <row r="2856" spans="1:53" x14ac:dyDescent="0.55000000000000004">
      <c r="A2856">
        <v>2017</v>
      </c>
      <c r="B2856" t="b">
        <f>IF(Table2[[#This Row],[yearID]]&gt;=1903,TRUE,FALSE)</f>
        <v>1</v>
      </c>
      <c r="C2856" t="b">
        <f>IF(Table2[[#This Row],[yearID]]&gt;=1973,TRUE,FALSE)</f>
        <v>1</v>
      </c>
      <c r="D2856" t="s">
        <v>410</v>
      </c>
      <c r="E2856" t="s">
        <v>423</v>
      </c>
      <c r="F2856" t="s">
        <v>423</v>
      </c>
      <c r="G2856" t="str">
        <f>VLOOKUP(Table2[[#This Row],[franchID]],TeamsFranchises!$A$1:$D$121,2,FALSE)</f>
        <v>Oakland Athletics</v>
      </c>
      <c r="H2856" t="s">
        <v>8</v>
      </c>
      <c r="I2856">
        <v>5</v>
      </c>
      <c r="J2856">
        <v>162</v>
      </c>
      <c r="K2856">
        <v>81</v>
      </c>
      <c r="L2856">
        <v>75</v>
      </c>
      <c r="M2856">
        <v>87</v>
      </c>
      <c r="N2856" t="s">
        <v>51</v>
      </c>
      <c r="O2856" t="s">
        <v>51</v>
      </c>
      <c r="P2856" t="s">
        <v>51</v>
      </c>
      <c r="Q2856">
        <f>IF(Table2[[#This Row],[LgWin]]="Y",1,0)</f>
        <v>0</v>
      </c>
      <c r="R2856" t="s">
        <v>51</v>
      </c>
      <c r="S2856">
        <f>IF(Table2[[#This Row],[WSWin]]="Y",1,0)</f>
        <v>0</v>
      </c>
      <c r="T2856">
        <v>739</v>
      </c>
      <c r="U2856">
        <v>5464</v>
      </c>
      <c r="V2856">
        <v>1344</v>
      </c>
      <c r="W2856">
        <v>305</v>
      </c>
      <c r="X2856">
        <v>15</v>
      </c>
      <c r="Y2856">
        <v>234</v>
      </c>
      <c r="Z2856">
        <v>565</v>
      </c>
      <c r="AA2856">
        <v>1491</v>
      </c>
      <c r="AB2856">
        <v>57</v>
      </c>
      <c r="AC2856">
        <v>22</v>
      </c>
      <c r="AD2856">
        <v>43</v>
      </c>
      <c r="AE2856">
        <v>40</v>
      </c>
      <c r="AF2856">
        <v>826</v>
      </c>
      <c r="AG2856">
        <v>743</v>
      </c>
      <c r="AH2856">
        <v>4.67</v>
      </c>
      <c r="AI2856">
        <v>1</v>
      </c>
      <c r="AJ2856">
        <v>6</v>
      </c>
      <c r="AK2856">
        <v>35</v>
      </c>
      <c r="AL2856">
        <v>4293</v>
      </c>
      <c r="AM2856">
        <v>1444</v>
      </c>
      <c r="AN2856">
        <v>210</v>
      </c>
      <c r="AO2856">
        <v>502</v>
      </c>
      <c r="AP2856">
        <v>1202</v>
      </c>
      <c r="AQ2856">
        <v>121</v>
      </c>
      <c r="AR2856">
        <v>162</v>
      </c>
      <c r="AS2856">
        <v>0.98</v>
      </c>
      <c r="AT2856" t="s">
        <v>546</v>
      </c>
      <c r="AU2856" t="s">
        <v>648</v>
      </c>
      <c r="AV2856">
        <v>1475721</v>
      </c>
      <c r="AW2856">
        <v>96</v>
      </c>
      <c r="AX2856">
        <v>97</v>
      </c>
      <c r="AY2856" t="s">
        <v>423</v>
      </c>
      <c r="AZ2856" t="s">
        <v>423</v>
      </c>
      <c r="BA2856" t="s">
        <v>423</v>
      </c>
    </row>
    <row r="2857" spans="1:53" x14ac:dyDescent="0.55000000000000004">
      <c r="A2857">
        <v>2017</v>
      </c>
      <c r="B2857" t="b">
        <f>IF(Table2[[#This Row],[yearID]]&gt;=1903,TRUE,FALSE)</f>
        <v>1</v>
      </c>
      <c r="C2857" t="b">
        <f>IF(Table2[[#This Row],[yearID]]&gt;=1973,TRUE,FALSE)</f>
        <v>1</v>
      </c>
      <c r="D2857" t="s">
        <v>157</v>
      </c>
      <c r="E2857" t="s">
        <v>122</v>
      </c>
      <c r="F2857" t="s">
        <v>122</v>
      </c>
      <c r="G2857" t="str">
        <f>VLOOKUP(Table2[[#This Row],[franchID]],TeamsFranchises!$A$1:$D$121,2,FALSE)</f>
        <v>Philadelphia Phillies</v>
      </c>
      <c r="H2857" t="s">
        <v>37</v>
      </c>
      <c r="I2857">
        <v>5</v>
      </c>
      <c r="J2857">
        <v>162</v>
      </c>
      <c r="K2857">
        <v>81</v>
      </c>
      <c r="L2857">
        <v>66</v>
      </c>
      <c r="M2857">
        <v>96</v>
      </c>
      <c r="N2857" t="s">
        <v>51</v>
      </c>
      <c r="O2857" t="s">
        <v>51</v>
      </c>
      <c r="P2857" t="s">
        <v>51</v>
      </c>
      <c r="Q2857">
        <f>IF(Table2[[#This Row],[LgWin]]="Y",1,0)</f>
        <v>0</v>
      </c>
      <c r="R2857" t="s">
        <v>51</v>
      </c>
      <c r="S2857">
        <f>IF(Table2[[#This Row],[WSWin]]="Y",1,0)</f>
        <v>0</v>
      </c>
      <c r="T2857">
        <v>690</v>
      </c>
      <c r="U2857">
        <v>5535</v>
      </c>
      <c r="V2857">
        <v>1382</v>
      </c>
      <c r="W2857">
        <v>287</v>
      </c>
      <c r="X2857">
        <v>36</v>
      </c>
      <c r="Y2857">
        <v>174</v>
      </c>
      <c r="Z2857">
        <v>494</v>
      </c>
      <c r="AA2857">
        <v>1417</v>
      </c>
      <c r="AB2857">
        <v>59</v>
      </c>
      <c r="AC2857">
        <v>25</v>
      </c>
      <c r="AD2857">
        <v>47</v>
      </c>
      <c r="AE2857">
        <v>36</v>
      </c>
      <c r="AF2857">
        <v>782</v>
      </c>
      <c r="AG2857">
        <v>729</v>
      </c>
      <c r="AH2857">
        <v>4.55</v>
      </c>
      <c r="AI2857">
        <v>1</v>
      </c>
      <c r="AJ2857">
        <v>7</v>
      </c>
      <c r="AK2857">
        <v>33</v>
      </c>
      <c r="AL2857">
        <v>4323</v>
      </c>
      <c r="AM2857">
        <v>1471</v>
      </c>
      <c r="AN2857">
        <v>221</v>
      </c>
      <c r="AO2857">
        <v>527</v>
      </c>
      <c r="AP2857">
        <v>1309</v>
      </c>
      <c r="AQ2857">
        <v>82</v>
      </c>
      <c r="AR2857">
        <v>145</v>
      </c>
      <c r="AS2857">
        <v>0.98599999999999999</v>
      </c>
      <c r="AT2857" t="s">
        <v>358</v>
      </c>
      <c r="AU2857" t="s">
        <v>622</v>
      </c>
      <c r="AV2857">
        <v>1905354</v>
      </c>
      <c r="AW2857">
        <v>96</v>
      </c>
      <c r="AX2857">
        <v>97</v>
      </c>
      <c r="AY2857" t="s">
        <v>122</v>
      </c>
      <c r="AZ2857" t="s">
        <v>122</v>
      </c>
      <c r="BA2857" t="s">
        <v>122</v>
      </c>
    </row>
    <row r="2858" spans="1:53" x14ac:dyDescent="0.55000000000000004">
      <c r="A2858">
        <v>2017</v>
      </c>
      <c r="B2858" t="b">
        <f>IF(Table2[[#This Row],[yearID]]&gt;=1903,TRUE,FALSE)</f>
        <v>1</v>
      </c>
      <c r="C2858" t="b">
        <f>IF(Table2[[#This Row],[yearID]]&gt;=1973,TRUE,FALSE)</f>
        <v>1</v>
      </c>
      <c r="D2858" t="s">
        <v>157</v>
      </c>
      <c r="E2858" t="s">
        <v>229</v>
      </c>
      <c r="F2858" t="s">
        <v>229</v>
      </c>
      <c r="G2858" t="str">
        <f>VLOOKUP(Table2[[#This Row],[franchID]],TeamsFranchises!$A$1:$D$121,2,FALSE)</f>
        <v>Pittsburgh Pirates</v>
      </c>
      <c r="H2858" t="s">
        <v>591</v>
      </c>
      <c r="I2858">
        <v>4</v>
      </c>
      <c r="J2858">
        <v>162</v>
      </c>
      <c r="K2858">
        <v>81</v>
      </c>
      <c r="L2858">
        <v>75</v>
      </c>
      <c r="M2858">
        <v>87</v>
      </c>
      <c r="N2858" t="s">
        <v>51</v>
      </c>
      <c r="O2858" t="s">
        <v>51</v>
      </c>
      <c r="P2858" t="s">
        <v>51</v>
      </c>
      <c r="Q2858">
        <f>IF(Table2[[#This Row],[LgWin]]="Y",1,0)</f>
        <v>0</v>
      </c>
      <c r="R2858" t="s">
        <v>51</v>
      </c>
      <c r="S2858">
        <f>IF(Table2[[#This Row],[WSWin]]="Y",1,0)</f>
        <v>0</v>
      </c>
      <c r="T2858">
        <v>668</v>
      </c>
      <c r="U2858">
        <v>5458</v>
      </c>
      <c r="V2858">
        <v>1331</v>
      </c>
      <c r="W2858">
        <v>249</v>
      </c>
      <c r="X2858">
        <v>36</v>
      </c>
      <c r="Y2858">
        <v>151</v>
      </c>
      <c r="Z2858">
        <v>519</v>
      </c>
      <c r="AA2858">
        <v>1213</v>
      </c>
      <c r="AB2858">
        <v>67</v>
      </c>
      <c r="AC2858">
        <v>36</v>
      </c>
      <c r="AD2858">
        <v>88</v>
      </c>
      <c r="AE2858">
        <v>28</v>
      </c>
      <c r="AF2858">
        <v>731</v>
      </c>
      <c r="AG2858">
        <v>676</v>
      </c>
      <c r="AH2858">
        <v>4.22</v>
      </c>
      <c r="AI2858">
        <v>2</v>
      </c>
      <c r="AJ2858">
        <v>12</v>
      </c>
      <c r="AK2858">
        <v>36</v>
      </c>
      <c r="AL2858">
        <v>4322</v>
      </c>
      <c r="AM2858">
        <v>1464</v>
      </c>
      <c r="AN2858">
        <v>182</v>
      </c>
      <c r="AO2858">
        <v>511</v>
      </c>
      <c r="AP2858">
        <v>1262</v>
      </c>
      <c r="AQ2858">
        <v>99</v>
      </c>
      <c r="AR2858">
        <v>156</v>
      </c>
      <c r="AS2858">
        <v>0.98399999999999999</v>
      </c>
      <c r="AT2858" t="s">
        <v>390</v>
      </c>
      <c r="AU2858" t="s">
        <v>615</v>
      </c>
      <c r="AV2858">
        <v>1919447</v>
      </c>
      <c r="AW2858">
        <v>99</v>
      </c>
      <c r="AX2858">
        <v>99</v>
      </c>
      <c r="AY2858" t="s">
        <v>229</v>
      </c>
      <c r="AZ2858" t="s">
        <v>229</v>
      </c>
      <c r="BA2858" t="s">
        <v>229</v>
      </c>
    </row>
    <row r="2859" spans="1:53" x14ac:dyDescent="0.55000000000000004">
      <c r="A2859">
        <v>2017</v>
      </c>
      <c r="B2859" t="b">
        <f>IF(Table2[[#This Row],[yearID]]&gt;=1903,TRUE,FALSE)</f>
        <v>1</v>
      </c>
      <c r="C2859" t="b">
        <f>IF(Table2[[#This Row],[yearID]]&gt;=1973,TRUE,FALSE)</f>
        <v>1</v>
      </c>
      <c r="D2859" t="s">
        <v>157</v>
      </c>
      <c r="E2859" t="s">
        <v>554</v>
      </c>
      <c r="F2859" t="s">
        <v>555</v>
      </c>
      <c r="G2859" t="str">
        <f>VLOOKUP(Table2[[#This Row],[franchID]],TeamsFranchises!$A$1:$D$121,2,FALSE)</f>
        <v>San Diego Padres</v>
      </c>
      <c r="H2859" t="s">
        <v>8</v>
      </c>
      <c r="I2859">
        <v>4</v>
      </c>
      <c r="J2859">
        <v>162</v>
      </c>
      <c r="K2859">
        <v>81</v>
      </c>
      <c r="L2859">
        <v>71</v>
      </c>
      <c r="M2859">
        <v>91</v>
      </c>
      <c r="N2859" t="s">
        <v>51</v>
      </c>
      <c r="O2859" t="s">
        <v>51</v>
      </c>
      <c r="P2859" t="s">
        <v>51</v>
      </c>
      <c r="Q2859">
        <f>IF(Table2[[#This Row],[LgWin]]="Y",1,0)</f>
        <v>0</v>
      </c>
      <c r="R2859" t="s">
        <v>51</v>
      </c>
      <c r="S2859">
        <f>IF(Table2[[#This Row],[WSWin]]="Y",1,0)</f>
        <v>0</v>
      </c>
      <c r="T2859">
        <v>604</v>
      </c>
      <c r="U2859">
        <v>5356</v>
      </c>
      <c r="V2859">
        <v>1251</v>
      </c>
      <c r="W2859">
        <v>227</v>
      </c>
      <c r="X2859">
        <v>31</v>
      </c>
      <c r="Y2859">
        <v>189</v>
      </c>
      <c r="Z2859">
        <v>460</v>
      </c>
      <c r="AA2859">
        <v>1499</v>
      </c>
      <c r="AB2859">
        <v>89</v>
      </c>
      <c r="AC2859">
        <v>33</v>
      </c>
      <c r="AD2859">
        <v>53</v>
      </c>
      <c r="AE2859">
        <v>33</v>
      </c>
      <c r="AF2859">
        <v>816</v>
      </c>
      <c r="AG2859">
        <v>742</v>
      </c>
      <c r="AH2859">
        <v>4.67</v>
      </c>
      <c r="AI2859">
        <v>2</v>
      </c>
      <c r="AJ2859">
        <v>12</v>
      </c>
      <c r="AK2859">
        <v>45</v>
      </c>
      <c r="AL2859">
        <v>4292</v>
      </c>
      <c r="AM2859">
        <v>1417</v>
      </c>
      <c r="AN2859">
        <v>226</v>
      </c>
      <c r="AO2859">
        <v>554</v>
      </c>
      <c r="AP2859">
        <v>1325</v>
      </c>
      <c r="AQ2859">
        <v>113</v>
      </c>
      <c r="AR2859">
        <v>177</v>
      </c>
      <c r="AS2859">
        <v>0.98099999999999998</v>
      </c>
      <c r="AT2859" t="s">
        <v>556</v>
      </c>
      <c r="AU2859" t="s">
        <v>623</v>
      </c>
      <c r="AV2859">
        <v>2138491</v>
      </c>
      <c r="AW2859">
        <v>94</v>
      </c>
      <c r="AX2859">
        <v>95</v>
      </c>
      <c r="AY2859" t="s">
        <v>555</v>
      </c>
      <c r="AZ2859" t="s">
        <v>554</v>
      </c>
      <c r="BA2859" t="s">
        <v>554</v>
      </c>
    </row>
    <row r="2860" spans="1:53" x14ac:dyDescent="0.55000000000000004">
      <c r="A2860">
        <v>2017</v>
      </c>
      <c r="B2860" t="b">
        <f>IF(Table2[[#This Row],[yearID]]&gt;=1903,TRUE,FALSE)</f>
        <v>1</v>
      </c>
      <c r="C2860" t="b">
        <f>IF(Table2[[#This Row],[yearID]]&gt;=1973,TRUE,FALSE)</f>
        <v>1</v>
      </c>
      <c r="D2860" t="s">
        <v>410</v>
      </c>
      <c r="E2860" t="s">
        <v>573</v>
      </c>
      <c r="F2860" t="s">
        <v>573</v>
      </c>
      <c r="G2860" t="str">
        <f>VLOOKUP(Table2[[#This Row],[franchID]],TeamsFranchises!$A$1:$D$121,2,FALSE)</f>
        <v>Seattle Mariners</v>
      </c>
      <c r="H2860" t="s">
        <v>8</v>
      </c>
      <c r="I2860">
        <v>3</v>
      </c>
      <c r="J2860">
        <v>162</v>
      </c>
      <c r="K2860">
        <v>81</v>
      </c>
      <c r="L2860">
        <v>78</v>
      </c>
      <c r="M2860">
        <v>84</v>
      </c>
      <c r="N2860" t="s">
        <v>51</v>
      </c>
      <c r="O2860" t="s">
        <v>51</v>
      </c>
      <c r="P2860" t="s">
        <v>51</v>
      </c>
      <c r="Q2860">
        <f>IF(Table2[[#This Row],[LgWin]]="Y",1,0)</f>
        <v>0</v>
      </c>
      <c r="R2860" t="s">
        <v>51</v>
      </c>
      <c r="S2860">
        <f>IF(Table2[[#This Row],[WSWin]]="Y",1,0)</f>
        <v>0</v>
      </c>
      <c r="T2860">
        <v>750</v>
      </c>
      <c r="U2860">
        <v>5551</v>
      </c>
      <c r="V2860">
        <v>1436</v>
      </c>
      <c r="W2860">
        <v>281</v>
      </c>
      <c r="X2860">
        <v>17</v>
      </c>
      <c r="Y2860">
        <v>200</v>
      </c>
      <c r="Z2860">
        <v>487</v>
      </c>
      <c r="AA2860">
        <v>1267</v>
      </c>
      <c r="AB2860">
        <v>89</v>
      </c>
      <c r="AC2860">
        <v>35</v>
      </c>
      <c r="AD2860">
        <v>78</v>
      </c>
      <c r="AE2860">
        <v>35</v>
      </c>
      <c r="AF2860">
        <v>772</v>
      </c>
      <c r="AG2860">
        <v>713</v>
      </c>
      <c r="AH2860">
        <v>4.46</v>
      </c>
      <c r="AI2860">
        <v>1</v>
      </c>
      <c r="AJ2860">
        <v>9</v>
      </c>
      <c r="AK2860">
        <v>39</v>
      </c>
      <c r="AL2860">
        <v>4321</v>
      </c>
      <c r="AM2860">
        <v>1399</v>
      </c>
      <c r="AN2860">
        <v>237</v>
      </c>
      <c r="AO2860">
        <v>490</v>
      </c>
      <c r="AP2860">
        <v>1244</v>
      </c>
      <c r="AQ2860">
        <v>103</v>
      </c>
      <c r="AR2860">
        <v>147</v>
      </c>
      <c r="AS2860">
        <v>0.98199999999999998</v>
      </c>
      <c r="AT2860" t="s">
        <v>574</v>
      </c>
      <c r="AU2860" t="s">
        <v>612</v>
      </c>
      <c r="AV2860">
        <v>2135445</v>
      </c>
      <c r="AW2860">
        <v>97</v>
      </c>
      <c r="AX2860">
        <v>97</v>
      </c>
      <c r="AY2860" t="s">
        <v>573</v>
      </c>
      <c r="AZ2860" t="s">
        <v>573</v>
      </c>
      <c r="BA2860" t="s">
        <v>573</v>
      </c>
    </row>
    <row r="2861" spans="1:53" x14ac:dyDescent="0.55000000000000004">
      <c r="A2861">
        <v>2017</v>
      </c>
      <c r="B2861" t="b">
        <f>IF(Table2[[#This Row],[yearID]]&gt;=1903,TRUE,FALSE)</f>
        <v>1</v>
      </c>
      <c r="C2861" t="b">
        <f>IF(Table2[[#This Row],[yearID]]&gt;=1973,TRUE,FALSE)</f>
        <v>1</v>
      </c>
      <c r="D2861" t="s">
        <v>157</v>
      </c>
      <c r="E2861" t="s">
        <v>514</v>
      </c>
      <c r="F2861" t="s">
        <v>243</v>
      </c>
      <c r="G2861" t="str">
        <f>VLOOKUP(Table2[[#This Row],[franchID]],TeamsFranchises!$A$1:$D$121,2,FALSE)</f>
        <v>San Francisco Giants</v>
      </c>
      <c r="H2861" t="s">
        <v>8</v>
      </c>
      <c r="I2861">
        <v>5</v>
      </c>
      <c r="J2861">
        <v>162</v>
      </c>
      <c r="K2861">
        <v>81</v>
      </c>
      <c r="L2861">
        <v>64</v>
      </c>
      <c r="M2861">
        <v>98</v>
      </c>
      <c r="N2861" t="s">
        <v>51</v>
      </c>
      <c r="O2861" t="s">
        <v>51</v>
      </c>
      <c r="P2861" t="s">
        <v>51</v>
      </c>
      <c r="Q2861">
        <f>IF(Table2[[#This Row],[LgWin]]="Y",1,0)</f>
        <v>0</v>
      </c>
      <c r="R2861" t="s">
        <v>51</v>
      </c>
      <c r="S2861">
        <f>IF(Table2[[#This Row],[WSWin]]="Y",1,0)</f>
        <v>0</v>
      </c>
      <c r="T2861">
        <v>639</v>
      </c>
      <c r="U2861">
        <v>5551</v>
      </c>
      <c r="V2861">
        <v>1382</v>
      </c>
      <c r="W2861">
        <v>290</v>
      </c>
      <c r="X2861">
        <v>28</v>
      </c>
      <c r="Y2861">
        <v>128</v>
      </c>
      <c r="Z2861">
        <v>467</v>
      </c>
      <c r="AA2861">
        <v>1204</v>
      </c>
      <c r="AB2861">
        <v>76</v>
      </c>
      <c r="AC2861">
        <v>34</v>
      </c>
      <c r="AD2861">
        <v>36</v>
      </c>
      <c r="AE2861">
        <v>52</v>
      </c>
      <c r="AF2861">
        <v>776</v>
      </c>
      <c r="AG2861">
        <v>726</v>
      </c>
      <c r="AH2861">
        <v>4.5</v>
      </c>
      <c r="AI2861">
        <v>3</v>
      </c>
      <c r="AJ2861">
        <v>5</v>
      </c>
      <c r="AK2861">
        <v>32</v>
      </c>
      <c r="AL2861">
        <v>4356</v>
      </c>
      <c r="AM2861">
        <v>1515</v>
      </c>
      <c r="AN2861">
        <v>182</v>
      </c>
      <c r="AO2861">
        <v>496</v>
      </c>
      <c r="AP2861">
        <v>1234</v>
      </c>
      <c r="AQ2861">
        <v>87</v>
      </c>
      <c r="AR2861">
        <v>127</v>
      </c>
      <c r="AS2861">
        <v>0.98499999999999999</v>
      </c>
      <c r="AT2861" t="s">
        <v>515</v>
      </c>
      <c r="AU2861" t="s">
        <v>632</v>
      </c>
      <c r="AV2861">
        <v>3303652</v>
      </c>
      <c r="AW2861">
        <v>96</v>
      </c>
      <c r="AX2861">
        <v>96</v>
      </c>
      <c r="AY2861" t="s">
        <v>243</v>
      </c>
      <c r="AZ2861" t="s">
        <v>514</v>
      </c>
      <c r="BA2861" t="s">
        <v>514</v>
      </c>
    </row>
    <row r="2862" spans="1:53" x14ac:dyDescent="0.55000000000000004">
      <c r="A2862">
        <v>2017</v>
      </c>
      <c r="B2862" t="b">
        <f>IF(Table2[[#This Row],[yearID]]&gt;=1903,TRUE,FALSE)</f>
        <v>1</v>
      </c>
      <c r="C2862" t="b">
        <f>IF(Table2[[#This Row],[yearID]]&gt;=1973,TRUE,FALSE)</f>
        <v>1</v>
      </c>
      <c r="D2862" t="s">
        <v>157</v>
      </c>
      <c r="E2862" t="s">
        <v>396</v>
      </c>
      <c r="F2862" t="s">
        <v>154</v>
      </c>
      <c r="G2862" t="str">
        <f>VLOOKUP(Table2[[#This Row],[franchID]],TeamsFranchises!$A$1:$D$121,2,FALSE)</f>
        <v>St. Louis Cardinals</v>
      </c>
      <c r="H2862" t="s">
        <v>591</v>
      </c>
      <c r="I2862">
        <v>3</v>
      </c>
      <c r="J2862">
        <v>162</v>
      </c>
      <c r="K2862">
        <v>81</v>
      </c>
      <c r="L2862">
        <v>83</v>
      </c>
      <c r="M2862">
        <v>79</v>
      </c>
      <c r="N2862" t="s">
        <v>51</v>
      </c>
      <c r="O2862" t="s">
        <v>51</v>
      </c>
      <c r="P2862" t="s">
        <v>51</v>
      </c>
      <c r="Q2862">
        <f>IF(Table2[[#This Row],[LgWin]]="Y",1,0)</f>
        <v>0</v>
      </c>
      <c r="R2862" t="s">
        <v>51</v>
      </c>
      <c r="S2862">
        <f>IF(Table2[[#This Row],[WSWin]]="Y",1,0)</f>
        <v>0</v>
      </c>
      <c r="T2862">
        <v>761</v>
      </c>
      <c r="U2862">
        <v>5470</v>
      </c>
      <c r="V2862">
        <v>1402</v>
      </c>
      <c r="W2862">
        <v>284</v>
      </c>
      <c r="X2862">
        <v>28</v>
      </c>
      <c r="Y2862">
        <v>196</v>
      </c>
      <c r="Z2862">
        <v>593</v>
      </c>
      <c r="AA2862">
        <v>1348</v>
      </c>
      <c r="AB2862">
        <v>81</v>
      </c>
      <c r="AC2862">
        <v>31</v>
      </c>
      <c r="AD2862">
        <v>65</v>
      </c>
      <c r="AE2862">
        <v>44</v>
      </c>
      <c r="AF2862">
        <v>705</v>
      </c>
      <c r="AG2862">
        <v>646</v>
      </c>
      <c r="AH2862">
        <v>4.01</v>
      </c>
      <c r="AI2862">
        <v>3</v>
      </c>
      <c r="AJ2862">
        <v>12</v>
      </c>
      <c r="AK2862">
        <v>43</v>
      </c>
      <c r="AL2862">
        <v>4351</v>
      </c>
      <c r="AM2862">
        <v>1393</v>
      </c>
      <c r="AN2862">
        <v>183</v>
      </c>
      <c r="AO2862">
        <v>493</v>
      </c>
      <c r="AP2862">
        <v>1351</v>
      </c>
      <c r="AQ2862">
        <v>94</v>
      </c>
      <c r="AR2862">
        <v>164</v>
      </c>
      <c r="AS2862">
        <v>0.98399999999999999</v>
      </c>
      <c r="AT2862" t="s">
        <v>409</v>
      </c>
      <c r="AU2862" t="s">
        <v>633</v>
      </c>
      <c r="AV2862">
        <v>3447937</v>
      </c>
      <c r="AW2862">
        <v>98</v>
      </c>
      <c r="AX2862">
        <v>98</v>
      </c>
      <c r="AY2862" t="s">
        <v>154</v>
      </c>
      <c r="AZ2862" t="s">
        <v>396</v>
      </c>
      <c r="BA2862" t="s">
        <v>396</v>
      </c>
    </row>
    <row r="2863" spans="1:53" x14ac:dyDescent="0.55000000000000004">
      <c r="A2863">
        <v>2017</v>
      </c>
      <c r="B2863" t="b">
        <f>IF(Table2[[#This Row],[yearID]]&gt;=1903,TRUE,FALSE)</f>
        <v>1</v>
      </c>
      <c r="C2863" t="b">
        <f>IF(Table2[[#This Row],[yearID]]&gt;=1973,TRUE,FALSE)</f>
        <v>1</v>
      </c>
      <c r="D2863" t="s">
        <v>410</v>
      </c>
      <c r="E2863" t="s">
        <v>604</v>
      </c>
      <c r="F2863" t="s">
        <v>605</v>
      </c>
      <c r="G2863" t="str">
        <f>VLOOKUP(Table2[[#This Row],[franchID]],TeamsFranchises!$A$1:$D$121,2,FALSE)</f>
        <v>Tampa Bay Rays</v>
      </c>
      <c r="H2863" t="s">
        <v>37</v>
      </c>
      <c r="I2863">
        <v>3</v>
      </c>
      <c r="J2863">
        <v>162</v>
      </c>
      <c r="K2863">
        <v>81</v>
      </c>
      <c r="L2863">
        <v>80</v>
      </c>
      <c r="M2863">
        <v>82</v>
      </c>
      <c r="N2863" t="s">
        <v>51</v>
      </c>
      <c r="O2863" t="s">
        <v>51</v>
      </c>
      <c r="P2863" t="s">
        <v>51</v>
      </c>
      <c r="Q2863">
        <f>IF(Table2[[#This Row],[LgWin]]="Y",1,0)</f>
        <v>0</v>
      </c>
      <c r="R2863" t="s">
        <v>51</v>
      </c>
      <c r="S2863">
        <f>IF(Table2[[#This Row],[WSWin]]="Y",1,0)</f>
        <v>0</v>
      </c>
      <c r="T2863">
        <v>694</v>
      </c>
      <c r="U2863">
        <v>5478</v>
      </c>
      <c r="V2863">
        <v>1340</v>
      </c>
      <c r="W2863">
        <v>226</v>
      </c>
      <c r="X2863">
        <v>32</v>
      </c>
      <c r="Y2863">
        <v>228</v>
      </c>
      <c r="Z2863">
        <v>545</v>
      </c>
      <c r="AA2863">
        <v>1538</v>
      </c>
      <c r="AB2863">
        <v>88</v>
      </c>
      <c r="AC2863">
        <v>34</v>
      </c>
      <c r="AD2863">
        <v>55</v>
      </c>
      <c r="AE2863">
        <v>48</v>
      </c>
      <c r="AF2863">
        <v>704</v>
      </c>
      <c r="AG2863">
        <v>638</v>
      </c>
      <c r="AH2863">
        <v>3.97</v>
      </c>
      <c r="AI2863">
        <v>0</v>
      </c>
      <c r="AJ2863">
        <v>9</v>
      </c>
      <c r="AK2863">
        <v>53</v>
      </c>
      <c r="AL2863">
        <v>4335</v>
      </c>
      <c r="AM2863">
        <v>1324</v>
      </c>
      <c r="AN2863">
        <v>193</v>
      </c>
      <c r="AO2863">
        <v>503</v>
      </c>
      <c r="AP2863">
        <v>1352</v>
      </c>
      <c r="AQ2863">
        <v>100</v>
      </c>
      <c r="AR2863">
        <v>129</v>
      </c>
      <c r="AS2863">
        <v>0.98299999999999998</v>
      </c>
      <c r="AT2863" t="s">
        <v>635</v>
      </c>
      <c r="AU2863" t="s">
        <v>607</v>
      </c>
      <c r="AV2863">
        <v>1253619</v>
      </c>
      <c r="AW2863">
        <v>94</v>
      </c>
      <c r="AX2863">
        <v>94</v>
      </c>
      <c r="AY2863" t="s">
        <v>636</v>
      </c>
      <c r="AZ2863" t="s">
        <v>604</v>
      </c>
      <c r="BA2863" t="s">
        <v>604</v>
      </c>
    </row>
    <row r="2864" spans="1:53" x14ac:dyDescent="0.55000000000000004">
      <c r="A2864">
        <v>2017</v>
      </c>
      <c r="B2864" t="b">
        <f>IF(Table2[[#This Row],[yearID]]&gt;=1903,TRUE,FALSE)</f>
        <v>1</v>
      </c>
      <c r="C2864" t="b">
        <f>IF(Table2[[#This Row],[yearID]]&gt;=1973,TRUE,FALSE)</f>
        <v>1</v>
      </c>
      <c r="D2864" t="s">
        <v>410</v>
      </c>
      <c r="E2864" t="s">
        <v>526</v>
      </c>
      <c r="F2864" t="s">
        <v>526</v>
      </c>
      <c r="G2864" t="str">
        <f>VLOOKUP(Table2[[#This Row],[franchID]],TeamsFranchises!$A$1:$D$121,2,FALSE)</f>
        <v>Texas Rangers</v>
      </c>
      <c r="H2864" t="s">
        <v>8</v>
      </c>
      <c r="I2864">
        <v>4</v>
      </c>
      <c r="J2864">
        <v>162</v>
      </c>
      <c r="K2864">
        <v>81</v>
      </c>
      <c r="L2864">
        <v>78</v>
      </c>
      <c r="M2864">
        <v>84</v>
      </c>
      <c r="N2864" t="s">
        <v>51</v>
      </c>
      <c r="O2864" t="s">
        <v>51</v>
      </c>
      <c r="P2864" t="s">
        <v>51</v>
      </c>
      <c r="Q2864">
        <f>IF(Table2[[#This Row],[LgWin]]="Y",1,0)</f>
        <v>0</v>
      </c>
      <c r="R2864" t="s">
        <v>51</v>
      </c>
      <c r="S2864">
        <f>IF(Table2[[#This Row],[WSWin]]="Y",1,0)</f>
        <v>0</v>
      </c>
      <c r="T2864">
        <v>799</v>
      </c>
      <c r="U2864">
        <v>5430</v>
      </c>
      <c r="V2864">
        <v>1326</v>
      </c>
      <c r="W2864">
        <v>255</v>
      </c>
      <c r="X2864">
        <v>21</v>
      </c>
      <c r="Y2864">
        <v>237</v>
      </c>
      <c r="Z2864">
        <v>544</v>
      </c>
      <c r="AA2864">
        <v>1493</v>
      </c>
      <c r="AB2864">
        <v>113</v>
      </c>
      <c r="AC2864">
        <v>44</v>
      </c>
      <c r="AD2864">
        <v>81</v>
      </c>
      <c r="AE2864">
        <v>39</v>
      </c>
      <c r="AF2864">
        <v>816</v>
      </c>
      <c r="AG2864">
        <v>742</v>
      </c>
      <c r="AH2864">
        <v>4.66</v>
      </c>
      <c r="AI2864">
        <v>2</v>
      </c>
      <c r="AJ2864">
        <v>6</v>
      </c>
      <c r="AK2864">
        <v>29</v>
      </c>
      <c r="AL2864">
        <v>4303</v>
      </c>
      <c r="AM2864">
        <v>1443</v>
      </c>
      <c r="AN2864">
        <v>214</v>
      </c>
      <c r="AO2864">
        <v>559</v>
      </c>
      <c r="AP2864">
        <v>1107</v>
      </c>
      <c r="AQ2864">
        <v>108</v>
      </c>
      <c r="AR2864">
        <v>173</v>
      </c>
      <c r="AS2864">
        <v>0.98199999999999998</v>
      </c>
      <c r="AT2864" t="s">
        <v>568</v>
      </c>
      <c r="AU2864" t="s">
        <v>634</v>
      </c>
      <c r="AV2864">
        <v>2507760</v>
      </c>
      <c r="AW2864">
        <v>107</v>
      </c>
      <c r="AX2864">
        <v>107</v>
      </c>
      <c r="AY2864" t="s">
        <v>526</v>
      </c>
      <c r="AZ2864" t="s">
        <v>526</v>
      </c>
      <c r="BA2864" t="s">
        <v>526</v>
      </c>
    </row>
    <row r="2865" spans="1:53" x14ac:dyDescent="0.55000000000000004">
      <c r="A2865">
        <v>2017</v>
      </c>
      <c r="B2865" t="b">
        <f>IF(Table2[[#This Row],[yearID]]&gt;=1903,TRUE,FALSE)</f>
        <v>1</v>
      </c>
      <c r="C2865" t="b">
        <f>IF(Table2[[#This Row],[yearID]]&gt;=1973,TRUE,FALSE)</f>
        <v>1</v>
      </c>
      <c r="D2865" t="s">
        <v>410</v>
      </c>
      <c r="E2865" t="s">
        <v>576</v>
      </c>
      <c r="F2865" t="s">
        <v>576</v>
      </c>
      <c r="G2865" t="str">
        <f>VLOOKUP(Table2[[#This Row],[franchID]],TeamsFranchises!$A$1:$D$121,2,FALSE)</f>
        <v>Toronto Blue Jays</v>
      </c>
      <c r="H2865" t="s">
        <v>37</v>
      </c>
      <c r="I2865">
        <v>4</v>
      </c>
      <c r="J2865">
        <v>162</v>
      </c>
      <c r="K2865">
        <v>81</v>
      </c>
      <c r="L2865">
        <v>76</v>
      </c>
      <c r="M2865">
        <v>86</v>
      </c>
      <c r="N2865" t="s">
        <v>51</v>
      </c>
      <c r="O2865" t="s">
        <v>51</v>
      </c>
      <c r="P2865" t="s">
        <v>51</v>
      </c>
      <c r="Q2865">
        <f>IF(Table2[[#This Row],[LgWin]]="Y",1,0)</f>
        <v>0</v>
      </c>
      <c r="R2865" t="s">
        <v>51</v>
      </c>
      <c r="S2865">
        <f>IF(Table2[[#This Row],[WSWin]]="Y",1,0)</f>
        <v>0</v>
      </c>
      <c r="T2865">
        <v>693</v>
      </c>
      <c r="U2865">
        <v>5499</v>
      </c>
      <c r="V2865">
        <v>1320</v>
      </c>
      <c r="W2865">
        <v>269</v>
      </c>
      <c r="X2865">
        <v>5</v>
      </c>
      <c r="Y2865">
        <v>222</v>
      </c>
      <c r="Z2865">
        <v>542</v>
      </c>
      <c r="AA2865">
        <v>1327</v>
      </c>
      <c r="AB2865">
        <v>53</v>
      </c>
      <c r="AC2865">
        <v>24</v>
      </c>
      <c r="AD2865">
        <v>51</v>
      </c>
      <c r="AE2865">
        <v>35</v>
      </c>
      <c r="AF2865">
        <v>784</v>
      </c>
      <c r="AG2865">
        <v>720</v>
      </c>
      <c r="AH2865">
        <v>4.42</v>
      </c>
      <c r="AI2865">
        <v>2</v>
      </c>
      <c r="AJ2865">
        <v>6</v>
      </c>
      <c r="AK2865">
        <v>45</v>
      </c>
      <c r="AL2865">
        <v>4395</v>
      </c>
      <c r="AM2865">
        <v>1460</v>
      </c>
      <c r="AN2865">
        <v>203</v>
      </c>
      <c r="AO2865">
        <v>549</v>
      </c>
      <c r="AP2865">
        <v>1372</v>
      </c>
      <c r="AQ2865">
        <v>92</v>
      </c>
      <c r="AR2865">
        <v>145</v>
      </c>
      <c r="AS2865">
        <v>0.98499999999999999</v>
      </c>
      <c r="AT2865" t="s">
        <v>577</v>
      </c>
      <c r="AU2865" t="s">
        <v>630</v>
      </c>
      <c r="AV2865">
        <v>3203886</v>
      </c>
      <c r="AW2865">
        <v>105</v>
      </c>
      <c r="AX2865">
        <v>105</v>
      </c>
      <c r="AY2865" t="s">
        <v>576</v>
      </c>
      <c r="AZ2865" t="s">
        <v>576</v>
      </c>
      <c r="BA2865" t="s">
        <v>576</v>
      </c>
    </row>
    <row r="2866" spans="1:53" x14ac:dyDescent="0.55000000000000004">
      <c r="A2866">
        <v>2017</v>
      </c>
      <c r="B2866" t="b">
        <f>IF(Table2[[#This Row],[yearID]]&gt;=1903,TRUE,FALSE)</f>
        <v>1</v>
      </c>
      <c r="C2866" t="b">
        <f>IF(Table2[[#This Row],[yearID]]&gt;=1973,TRUE,FALSE)</f>
        <v>1</v>
      </c>
      <c r="D2866" t="s">
        <v>157</v>
      </c>
      <c r="E2866" t="s">
        <v>126</v>
      </c>
      <c r="F2866" t="s">
        <v>398</v>
      </c>
      <c r="G2866" t="str">
        <f>VLOOKUP(Table2[[#This Row],[franchID]],TeamsFranchises!$A$1:$D$121,2,FALSE)</f>
        <v>Washington Nationals</v>
      </c>
      <c r="H2866" t="s">
        <v>37</v>
      </c>
      <c r="I2866">
        <v>1</v>
      </c>
      <c r="J2866">
        <v>162</v>
      </c>
      <c r="K2866">
        <v>81</v>
      </c>
      <c r="L2866">
        <v>97</v>
      </c>
      <c r="M2866">
        <v>65</v>
      </c>
      <c r="N2866" t="s">
        <v>76</v>
      </c>
      <c r="O2866" t="s">
        <v>51</v>
      </c>
      <c r="P2866" t="s">
        <v>51</v>
      </c>
      <c r="Q2866">
        <f>IF(Table2[[#This Row],[LgWin]]="Y",1,0)</f>
        <v>0</v>
      </c>
      <c r="R2866" t="s">
        <v>51</v>
      </c>
      <c r="S2866">
        <f>IF(Table2[[#This Row],[WSWin]]="Y",1,0)</f>
        <v>0</v>
      </c>
      <c r="T2866">
        <v>819</v>
      </c>
      <c r="U2866">
        <v>5553</v>
      </c>
      <c r="V2866">
        <v>1477</v>
      </c>
      <c r="W2866">
        <v>311</v>
      </c>
      <c r="X2866">
        <v>31</v>
      </c>
      <c r="Y2866">
        <v>215</v>
      </c>
      <c r="Z2866">
        <v>542</v>
      </c>
      <c r="AA2866">
        <v>1327</v>
      </c>
      <c r="AB2866">
        <v>108</v>
      </c>
      <c r="AC2866">
        <v>30</v>
      </c>
      <c r="AD2866">
        <v>31</v>
      </c>
      <c r="AE2866">
        <v>45</v>
      </c>
      <c r="AF2866">
        <v>672</v>
      </c>
      <c r="AG2866">
        <v>623</v>
      </c>
      <c r="AH2866">
        <v>3.88</v>
      </c>
      <c r="AI2866">
        <v>3</v>
      </c>
      <c r="AJ2866">
        <v>5</v>
      </c>
      <c r="AK2866">
        <v>46</v>
      </c>
      <c r="AL2866">
        <v>4340</v>
      </c>
      <c r="AM2866">
        <v>1300</v>
      </c>
      <c r="AN2866">
        <v>189</v>
      </c>
      <c r="AO2866">
        <v>495</v>
      </c>
      <c r="AP2866">
        <v>1457</v>
      </c>
      <c r="AQ2866">
        <v>86</v>
      </c>
      <c r="AR2866">
        <v>139</v>
      </c>
      <c r="AS2866">
        <v>0.98499999999999999</v>
      </c>
      <c r="AT2866" t="s">
        <v>110</v>
      </c>
      <c r="AU2866" t="s">
        <v>637</v>
      </c>
      <c r="AV2866">
        <v>2524980</v>
      </c>
      <c r="AW2866">
        <v>103</v>
      </c>
      <c r="AX2866">
        <v>102</v>
      </c>
      <c r="AY2866" t="s">
        <v>398</v>
      </c>
      <c r="AZ2866" t="s">
        <v>551</v>
      </c>
      <c r="BA2866" t="s">
        <v>126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workbookViewId="0"/>
  </sheetViews>
  <sheetFormatPr defaultRowHeight="14.4" x14ac:dyDescent="0.55000000000000004"/>
  <cols>
    <col min="1" max="1" width="17" customWidth="1"/>
  </cols>
  <sheetData>
    <row r="1" spans="1:2" x14ac:dyDescent="0.55000000000000004">
      <c r="A1" t="s">
        <v>0</v>
      </c>
      <c r="B1" t="s">
        <v>669</v>
      </c>
    </row>
    <row r="2" spans="1:2" x14ac:dyDescent="0.55000000000000004">
      <c r="A2" t="s">
        <v>1</v>
      </c>
      <c r="B2" t="s">
        <v>704</v>
      </c>
    </row>
    <row r="3" spans="1:2" x14ac:dyDescent="0.55000000000000004">
      <c r="A3" t="s">
        <v>2</v>
      </c>
      <c r="B3" t="s">
        <v>705</v>
      </c>
    </row>
    <row r="4" spans="1:2" x14ac:dyDescent="0.55000000000000004">
      <c r="A4" t="s">
        <v>3</v>
      </c>
      <c r="B4" t="s">
        <v>670</v>
      </c>
    </row>
    <row r="5" spans="1:2" x14ac:dyDescent="0.55000000000000004">
      <c r="A5" t="s">
        <v>4</v>
      </c>
      <c r="B5" t="s">
        <v>706</v>
      </c>
    </row>
    <row r="6" spans="1:2" x14ac:dyDescent="0.55000000000000004">
      <c r="A6" t="s">
        <v>5</v>
      </c>
      <c r="B6" t="s">
        <v>671</v>
      </c>
    </row>
    <row r="7" spans="1:2" x14ac:dyDescent="0.55000000000000004">
      <c r="A7" t="s">
        <v>6</v>
      </c>
      <c r="B7" t="s">
        <v>672</v>
      </c>
    </row>
    <row r="8" spans="1:2" x14ac:dyDescent="0.55000000000000004">
      <c r="A8" t="s">
        <v>7</v>
      </c>
      <c r="B8" t="s">
        <v>707</v>
      </c>
    </row>
    <row r="9" spans="1:2" x14ac:dyDescent="0.55000000000000004">
      <c r="A9" t="s">
        <v>8</v>
      </c>
      <c r="B9" t="s">
        <v>673</v>
      </c>
    </row>
    <row r="10" spans="1:2" x14ac:dyDescent="0.55000000000000004">
      <c r="A10" t="s">
        <v>9</v>
      </c>
      <c r="B10" t="s">
        <v>674</v>
      </c>
    </row>
    <row r="11" spans="1:2" x14ac:dyDescent="0.55000000000000004">
      <c r="A11" t="s">
        <v>10</v>
      </c>
      <c r="B11" t="s">
        <v>708</v>
      </c>
    </row>
    <row r="12" spans="1:2" x14ac:dyDescent="0.55000000000000004">
      <c r="A12" t="s">
        <v>11</v>
      </c>
      <c r="B12" t="s">
        <v>709</v>
      </c>
    </row>
    <row r="13" spans="1:2" x14ac:dyDescent="0.55000000000000004">
      <c r="A13" t="s">
        <v>12</v>
      </c>
      <c r="B13" t="s">
        <v>710</v>
      </c>
    </row>
    <row r="14" spans="1:2" x14ac:dyDescent="0.55000000000000004">
      <c r="A14" t="s">
        <v>13</v>
      </c>
      <c r="B14" t="s">
        <v>711</v>
      </c>
    </row>
    <row r="15" spans="1:2" x14ac:dyDescent="0.55000000000000004">
      <c r="A15" t="s">
        <v>14</v>
      </c>
      <c r="B15" t="s">
        <v>675</v>
      </c>
    </row>
    <row r="16" spans="1:2" x14ac:dyDescent="0.55000000000000004">
      <c r="A16" t="s">
        <v>15</v>
      </c>
      <c r="B16" t="s">
        <v>676</v>
      </c>
    </row>
    <row r="17" spans="1:2" x14ac:dyDescent="0.55000000000000004">
      <c r="A17" t="s">
        <v>16</v>
      </c>
      <c r="B17" t="s">
        <v>677</v>
      </c>
    </row>
    <row r="18" spans="1:2" x14ac:dyDescent="0.55000000000000004">
      <c r="A18" t="s">
        <v>17</v>
      </c>
      <c r="B18" t="s">
        <v>678</v>
      </c>
    </row>
    <row r="19" spans="1:2" x14ac:dyDescent="0.55000000000000004">
      <c r="A19" t="s">
        <v>18</v>
      </c>
      <c r="B19" t="s">
        <v>679</v>
      </c>
    </row>
    <row r="20" spans="1:2" x14ac:dyDescent="0.55000000000000004">
      <c r="A20" t="s">
        <v>19</v>
      </c>
      <c r="B20" t="s">
        <v>712</v>
      </c>
    </row>
    <row r="21" spans="1:2" x14ac:dyDescent="0.55000000000000004">
      <c r="A21" t="s">
        <v>20</v>
      </c>
      <c r="B21" t="s">
        <v>680</v>
      </c>
    </row>
    <row r="22" spans="1:2" x14ac:dyDescent="0.55000000000000004">
      <c r="A22" t="s">
        <v>21</v>
      </c>
      <c r="B22" t="s">
        <v>681</v>
      </c>
    </row>
    <row r="23" spans="1:2" x14ac:dyDescent="0.55000000000000004">
      <c r="A23" t="s">
        <v>22</v>
      </c>
      <c r="B23" t="s">
        <v>682</v>
      </c>
    </row>
    <row r="24" spans="1:2" x14ac:dyDescent="0.55000000000000004">
      <c r="A24" t="s">
        <v>23</v>
      </c>
      <c r="B24" t="s">
        <v>683</v>
      </c>
    </row>
    <row r="25" spans="1:2" x14ac:dyDescent="0.55000000000000004">
      <c r="A25" t="s">
        <v>24</v>
      </c>
      <c r="B25" t="s">
        <v>684</v>
      </c>
    </row>
    <row r="26" spans="1:2" x14ac:dyDescent="0.55000000000000004">
      <c r="A26" t="s">
        <v>25</v>
      </c>
      <c r="B26" t="s">
        <v>685</v>
      </c>
    </row>
    <row r="27" spans="1:2" x14ac:dyDescent="0.55000000000000004">
      <c r="A27" t="s">
        <v>26</v>
      </c>
      <c r="B27" t="s">
        <v>686</v>
      </c>
    </row>
    <row r="28" spans="1:2" x14ac:dyDescent="0.55000000000000004">
      <c r="A28" t="s">
        <v>27</v>
      </c>
      <c r="B28" t="s">
        <v>687</v>
      </c>
    </row>
    <row r="29" spans="1:2" x14ac:dyDescent="0.55000000000000004">
      <c r="A29" t="s">
        <v>28</v>
      </c>
      <c r="B29" t="s">
        <v>688</v>
      </c>
    </row>
    <row r="30" spans="1:2" x14ac:dyDescent="0.55000000000000004">
      <c r="A30" t="s">
        <v>29</v>
      </c>
      <c r="B30" t="s">
        <v>689</v>
      </c>
    </row>
    <row r="31" spans="1:2" x14ac:dyDescent="0.55000000000000004">
      <c r="A31" t="s">
        <v>30</v>
      </c>
      <c r="B31" t="s">
        <v>690</v>
      </c>
    </row>
    <row r="32" spans="1:2" x14ac:dyDescent="0.55000000000000004">
      <c r="A32" t="s">
        <v>31</v>
      </c>
      <c r="B32" t="s">
        <v>691</v>
      </c>
    </row>
    <row r="33" spans="1:2" x14ac:dyDescent="0.55000000000000004">
      <c r="A33" t="s">
        <v>32</v>
      </c>
      <c r="B33" t="s">
        <v>713</v>
      </c>
    </row>
    <row r="34" spans="1:2" x14ac:dyDescent="0.55000000000000004">
      <c r="A34" t="s">
        <v>33</v>
      </c>
      <c r="B34" t="s">
        <v>714</v>
      </c>
    </row>
    <row r="35" spans="1:2" x14ac:dyDescent="0.55000000000000004">
      <c r="A35" t="s">
        <v>34</v>
      </c>
      <c r="B35" t="s">
        <v>692</v>
      </c>
    </row>
    <row r="36" spans="1:2" x14ac:dyDescent="0.55000000000000004">
      <c r="A36" t="s">
        <v>35</v>
      </c>
      <c r="B36" t="s">
        <v>693</v>
      </c>
    </row>
    <row r="37" spans="1:2" x14ac:dyDescent="0.55000000000000004">
      <c r="A37" t="s">
        <v>36</v>
      </c>
      <c r="B37" t="s">
        <v>694</v>
      </c>
    </row>
    <row r="38" spans="1:2" x14ac:dyDescent="0.55000000000000004">
      <c r="A38" t="s">
        <v>37</v>
      </c>
      <c r="B38" t="s">
        <v>695</v>
      </c>
    </row>
    <row r="39" spans="1:2" x14ac:dyDescent="0.55000000000000004">
      <c r="A39" t="s">
        <v>38</v>
      </c>
      <c r="B39" t="s">
        <v>696</v>
      </c>
    </row>
    <row r="40" spans="1:2" x14ac:dyDescent="0.55000000000000004">
      <c r="A40" t="s">
        <v>39</v>
      </c>
      <c r="B40" t="s">
        <v>715</v>
      </c>
    </row>
    <row r="41" spans="1:2" x14ac:dyDescent="0.55000000000000004">
      <c r="A41" t="s">
        <v>40</v>
      </c>
      <c r="B41" t="s">
        <v>697</v>
      </c>
    </row>
    <row r="42" spans="1:2" x14ac:dyDescent="0.55000000000000004">
      <c r="A42" t="s">
        <v>41</v>
      </c>
      <c r="B42" t="s">
        <v>698</v>
      </c>
    </row>
    <row r="43" spans="1:2" x14ac:dyDescent="0.55000000000000004">
      <c r="A43" t="s">
        <v>42</v>
      </c>
      <c r="B43" t="s">
        <v>699</v>
      </c>
    </row>
    <row r="44" spans="1:2" x14ac:dyDescent="0.55000000000000004">
      <c r="A44" t="s">
        <v>43</v>
      </c>
      <c r="B44" t="s">
        <v>700</v>
      </c>
    </row>
    <row r="45" spans="1:2" x14ac:dyDescent="0.55000000000000004">
      <c r="A45" t="s">
        <v>44</v>
      </c>
      <c r="B45" t="s">
        <v>716</v>
      </c>
    </row>
    <row r="46" spans="1:2" x14ac:dyDescent="0.55000000000000004">
      <c r="A46" t="s">
        <v>45</v>
      </c>
      <c r="B46" t="s">
        <v>701</v>
      </c>
    </row>
    <row r="47" spans="1:2" x14ac:dyDescent="0.55000000000000004">
      <c r="A47" t="s">
        <v>46</v>
      </c>
      <c r="B47" t="s">
        <v>702</v>
      </c>
    </row>
    <row r="48" spans="1:2" x14ac:dyDescent="0.55000000000000004">
      <c r="A48" t="s">
        <v>47</v>
      </c>
      <c r="B48" t="s">
        <v>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1"/>
  <sheetViews>
    <sheetView topLeftCell="A84" workbookViewId="0"/>
  </sheetViews>
  <sheetFormatPr defaultRowHeight="14.4" x14ac:dyDescent="0.55000000000000004"/>
  <sheetData>
    <row r="1" spans="1:4" x14ac:dyDescent="0.55000000000000004">
      <c r="A1" t="s">
        <v>3</v>
      </c>
      <c r="B1" t="s">
        <v>664</v>
      </c>
      <c r="C1" t="s">
        <v>665</v>
      </c>
      <c r="D1" t="s">
        <v>666</v>
      </c>
    </row>
    <row r="2" spans="1:4" x14ac:dyDescent="0.55000000000000004">
      <c r="A2" t="s">
        <v>254</v>
      </c>
      <c r="B2" t="s">
        <v>255</v>
      </c>
      <c r="C2" t="s">
        <v>51</v>
      </c>
    </row>
    <row r="3" spans="1:4" x14ac:dyDescent="0.55000000000000004">
      <c r="A3" t="s">
        <v>520</v>
      </c>
      <c r="B3" t="s">
        <v>626</v>
      </c>
      <c r="C3" t="s">
        <v>76</v>
      </c>
    </row>
    <row r="4" spans="1:4" x14ac:dyDescent="0.55000000000000004">
      <c r="A4" t="s">
        <v>601</v>
      </c>
      <c r="B4" t="s">
        <v>602</v>
      </c>
      <c r="C4" t="s">
        <v>76</v>
      </c>
    </row>
    <row r="5" spans="1:4" x14ac:dyDescent="0.55000000000000004">
      <c r="A5" t="s">
        <v>79</v>
      </c>
      <c r="B5" t="s">
        <v>77</v>
      </c>
      <c r="C5" t="s">
        <v>51</v>
      </c>
      <c r="D5" t="s">
        <v>75</v>
      </c>
    </row>
    <row r="6" spans="1:4" x14ac:dyDescent="0.55000000000000004">
      <c r="A6" t="s">
        <v>159</v>
      </c>
      <c r="B6" t="s">
        <v>541</v>
      </c>
      <c r="C6" t="s">
        <v>76</v>
      </c>
      <c r="D6" t="s">
        <v>50</v>
      </c>
    </row>
    <row r="7" spans="1:4" x14ac:dyDescent="0.55000000000000004">
      <c r="A7" t="s">
        <v>95</v>
      </c>
      <c r="B7" t="s">
        <v>218</v>
      </c>
      <c r="C7" t="s">
        <v>76</v>
      </c>
    </row>
    <row r="8" spans="1:4" x14ac:dyDescent="0.55000000000000004">
      <c r="A8" t="s">
        <v>339</v>
      </c>
      <c r="B8" t="s">
        <v>193</v>
      </c>
      <c r="C8" t="s">
        <v>51</v>
      </c>
    </row>
    <row r="9" spans="1:4" x14ac:dyDescent="0.55000000000000004">
      <c r="A9" t="s">
        <v>468</v>
      </c>
      <c r="B9" t="s">
        <v>193</v>
      </c>
      <c r="C9" t="s">
        <v>51</v>
      </c>
    </row>
    <row r="10" spans="1:4" x14ac:dyDescent="0.55000000000000004">
      <c r="A10" t="s">
        <v>92</v>
      </c>
      <c r="B10" t="s">
        <v>93</v>
      </c>
      <c r="C10" t="s">
        <v>48</v>
      </c>
    </row>
    <row r="11" spans="1:4" x14ac:dyDescent="0.55000000000000004">
      <c r="A11" t="s">
        <v>217</v>
      </c>
      <c r="B11" t="s">
        <v>218</v>
      </c>
      <c r="C11" t="s">
        <v>51</v>
      </c>
    </row>
    <row r="12" spans="1:4" x14ac:dyDescent="0.55000000000000004">
      <c r="A12" t="s">
        <v>462</v>
      </c>
      <c r="B12" t="s">
        <v>463</v>
      </c>
      <c r="C12" t="s">
        <v>51</v>
      </c>
    </row>
    <row r="13" spans="1:4" x14ac:dyDescent="0.55000000000000004">
      <c r="A13" t="s">
        <v>257</v>
      </c>
      <c r="B13" t="s">
        <v>258</v>
      </c>
      <c r="C13" t="s">
        <v>51</v>
      </c>
    </row>
    <row r="14" spans="1:4" x14ac:dyDescent="0.55000000000000004">
      <c r="A14" t="s">
        <v>50</v>
      </c>
      <c r="B14" t="s">
        <v>52</v>
      </c>
      <c r="C14" t="s">
        <v>48</v>
      </c>
      <c r="D14" t="s">
        <v>159</v>
      </c>
    </row>
    <row r="15" spans="1:4" x14ac:dyDescent="0.55000000000000004">
      <c r="A15" t="s">
        <v>54</v>
      </c>
      <c r="B15" t="s">
        <v>441</v>
      </c>
      <c r="C15" t="s">
        <v>76</v>
      </c>
    </row>
    <row r="16" spans="1:4" x14ac:dyDescent="0.55000000000000004">
      <c r="A16" t="s">
        <v>101</v>
      </c>
      <c r="B16" t="s">
        <v>102</v>
      </c>
      <c r="C16" t="s">
        <v>48</v>
      </c>
    </row>
    <row r="17" spans="1:4" x14ac:dyDescent="0.55000000000000004">
      <c r="A17" t="s">
        <v>264</v>
      </c>
      <c r="B17" t="s">
        <v>265</v>
      </c>
      <c r="C17" t="s">
        <v>51</v>
      </c>
    </row>
    <row r="18" spans="1:4" x14ac:dyDescent="0.55000000000000004">
      <c r="A18" t="s">
        <v>342</v>
      </c>
      <c r="B18" t="s">
        <v>343</v>
      </c>
      <c r="C18" t="s">
        <v>51</v>
      </c>
    </row>
    <row r="19" spans="1:4" x14ac:dyDescent="0.55000000000000004">
      <c r="A19" t="s">
        <v>350</v>
      </c>
      <c r="B19" t="s">
        <v>265</v>
      </c>
      <c r="C19" t="s">
        <v>51</v>
      </c>
    </row>
    <row r="20" spans="1:4" x14ac:dyDescent="0.55000000000000004">
      <c r="A20" t="s">
        <v>465</v>
      </c>
      <c r="B20" t="s">
        <v>466</v>
      </c>
      <c r="C20" t="s">
        <v>51</v>
      </c>
    </row>
    <row r="21" spans="1:4" x14ac:dyDescent="0.55000000000000004">
      <c r="A21" t="s">
        <v>192</v>
      </c>
      <c r="B21" t="s">
        <v>193</v>
      </c>
      <c r="C21" t="s">
        <v>51</v>
      </c>
    </row>
    <row r="22" spans="1:4" x14ac:dyDescent="0.55000000000000004">
      <c r="A22" t="s">
        <v>347</v>
      </c>
      <c r="B22" t="s">
        <v>348</v>
      </c>
      <c r="C22" t="s">
        <v>51</v>
      </c>
    </row>
    <row r="23" spans="1:4" x14ac:dyDescent="0.55000000000000004">
      <c r="A23" t="s">
        <v>238</v>
      </c>
      <c r="B23" t="s">
        <v>239</v>
      </c>
      <c r="C23" t="s">
        <v>51</v>
      </c>
    </row>
    <row r="24" spans="1:4" x14ac:dyDescent="0.55000000000000004">
      <c r="A24" t="s">
        <v>196</v>
      </c>
      <c r="B24" t="s">
        <v>197</v>
      </c>
      <c r="C24" t="s">
        <v>51</v>
      </c>
    </row>
    <row r="25" spans="1:4" x14ac:dyDescent="0.55000000000000004">
      <c r="A25" t="s">
        <v>143</v>
      </c>
      <c r="B25" t="s">
        <v>144</v>
      </c>
      <c r="C25" t="s">
        <v>48</v>
      </c>
    </row>
    <row r="26" spans="1:4" x14ac:dyDescent="0.55000000000000004">
      <c r="A26" t="s">
        <v>61</v>
      </c>
      <c r="B26" t="s">
        <v>62</v>
      </c>
      <c r="C26" t="s">
        <v>48</v>
      </c>
    </row>
    <row r="27" spans="1:4" x14ac:dyDescent="0.55000000000000004">
      <c r="A27" t="s">
        <v>162</v>
      </c>
      <c r="B27" t="s">
        <v>434</v>
      </c>
      <c r="C27" t="s">
        <v>76</v>
      </c>
      <c r="D27" t="s">
        <v>56</v>
      </c>
    </row>
    <row r="28" spans="1:4" x14ac:dyDescent="0.55000000000000004">
      <c r="A28" t="s">
        <v>471</v>
      </c>
      <c r="B28" t="s">
        <v>486</v>
      </c>
      <c r="C28" t="s">
        <v>51</v>
      </c>
    </row>
    <row r="29" spans="1:4" x14ac:dyDescent="0.55000000000000004">
      <c r="A29" t="s">
        <v>352</v>
      </c>
      <c r="B29" t="s">
        <v>353</v>
      </c>
      <c r="C29" t="s">
        <v>51</v>
      </c>
    </row>
    <row r="30" spans="1:4" x14ac:dyDescent="0.55000000000000004">
      <c r="A30" t="s">
        <v>416</v>
      </c>
      <c r="B30" t="s">
        <v>417</v>
      </c>
      <c r="C30" t="s">
        <v>76</v>
      </c>
    </row>
    <row r="31" spans="1:4" x14ac:dyDescent="0.55000000000000004">
      <c r="A31" t="s">
        <v>167</v>
      </c>
      <c r="B31" t="s">
        <v>165</v>
      </c>
      <c r="C31" t="s">
        <v>76</v>
      </c>
    </row>
    <row r="32" spans="1:4" x14ac:dyDescent="0.55000000000000004">
      <c r="A32" t="s">
        <v>383</v>
      </c>
      <c r="B32" t="s">
        <v>384</v>
      </c>
      <c r="C32" t="s">
        <v>51</v>
      </c>
    </row>
    <row r="33" spans="1:4" x14ac:dyDescent="0.55000000000000004">
      <c r="A33" t="s">
        <v>64</v>
      </c>
      <c r="B33" t="s">
        <v>487</v>
      </c>
      <c r="C33" t="s">
        <v>76</v>
      </c>
    </row>
    <row r="34" spans="1:4" x14ac:dyDescent="0.55000000000000004">
      <c r="A34" t="s">
        <v>355</v>
      </c>
      <c r="B34" t="s">
        <v>356</v>
      </c>
      <c r="C34" t="s">
        <v>51</v>
      </c>
    </row>
    <row r="35" spans="1:4" x14ac:dyDescent="0.55000000000000004">
      <c r="A35" t="s">
        <v>332</v>
      </c>
      <c r="B35" t="s">
        <v>333</v>
      </c>
      <c r="C35" t="s">
        <v>51</v>
      </c>
    </row>
    <row r="36" spans="1:4" x14ac:dyDescent="0.55000000000000004">
      <c r="A36" t="s">
        <v>199</v>
      </c>
      <c r="B36" t="s">
        <v>329</v>
      </c>
      <c r="C36" t="s">
        <v>51</v>
      </c>
    </row>
    <row r="37" spans="1:4" x14ac:dyDescent="0.55000000000000004">
      <c r="A37" t="s">
        <v>56</v>
      </c>
      <c r="B37" t="s">
        <v>57</v>
      </c>
      <c r="C37" t="s">
        <v>48</v>
      </c>
      <c r="D37" t="s">
        <v>162</v>
      </c>
    </row>
    <row r="38" spans="1:4" x14ac:dyDescent="0.55000000000000004">
      <c r="A38" t="s">
        <v>164</v>
      </c>
      <c r="B38" t="s">
        <v>165</v>
      </c>
      <c r="C38" t="s">
        <v>51</v>
      </c>
    </row>
    <row r="39" spans="1:4" x14ac:dyDescent="0.55000000000000004">
      <c r="A39" t="s">
        <v>241</v>
      </c>
      <c r="B39" t="s">
        <v>584</v>
      </c>
      <c r="C39" t="s">
        <v>76</v>
      </c>
    </row>
    <row r="40" spans="1:4" x14ac:dyDescent="0.55000000000000004">
      <c r="A40" t="s">
        <v>271</v>
      </c>
      <c r="B40" t="s">
        <v>272</v>
      </c>
      <c r="C40" t="s">
        <v>51</v>
      </c>
    </row>
    <row r="41" spans="1:4" x14ac:dyDescent="0.55000000000000004">
      <c r="A41" t="s">
        <v>267</v>
      </c>
      <c r="B41" t="s">
        <v>268</v>
      </c>
      <c r="C41" t="s">
        <v>51</v>
      </c>
    </row>
    <row r="42" spans="1:4" x14ac:dyDescent="0.55000000000000004">
      <c r="A42" t="s">
        <v>419</v>
      </c>
      <c r="B42" t="s">
        <v>420</v>
      </c>
      <c r="C42" t="s">
        <v>76</v>
      </c>
    </row>
    <row r="43" spans="1:4" x14ac:dyDescent="0.55000000000000004">
      <c r="A43" t="s">
        <v>212</v>
      </c>
      <c r="B43" t="s">
        <v>213</v>
      </c>
      <c r="C43" t="s">
        <v>51</v>
      </c>
    </row>
    <row r="44" spans="1:4" x14ac:dyDescent="0.55000000000000004">
      <c r="A44" t="s">
        <v>97</v>
      </c>
      <c r="B44" t="s">
        <v>98</v>
      </c>
      <c r="C44" t="s">
        <v>48</v>
      </c>
    </row>
    <row r="45" spans="1:4" x14ac:dyDescent="0.55000000000000004">
      <c r="A45" t="s">
        <v>587</v>
      </c>
      <c r="B45" t="s">
        <v>588</v>
      </c>
      <c r="C45" t="s">
        <v>76</v>
      </c>
    </row>
    <row r="46" spans="1:4" x14ac:dyDescent="0.55000000000000004">
      <c r="A46" t="s">
        <v>133</v>
      </c>
      <c r="B46" t="s">
        <v>131</v>
      </c>
      <c r="C46" t="s">
        <v>51</v>
      </c>
      <c r="D46" t="s">
        <v>130</v>
      </c>
    </row>
    <row r="47" spans="1:4" x14ac:dyDescent="0.55000000000000004">
      <c r="A47" t="s">
        <v>130</v>
      </c>
      <c r="B47" t="s">
        <v>131</v>
      </c>
      <c r="C47" t="s">
        <v>48</v>
      </c>
      <c r="D47" t="s">
        <v>133</v>
      </c>
    </row>
    <row r="48" spans="1:4" x14ac:dyDescent="0.55000000000000004">
      <c r="A48" t="s">
        <v>528</v>
      </c>
      <c r="B48" t="s">
        <v>539</v>
      </c>
      <c r="C48" t="s">
        <v>76</v>
      </c>
    </row>
    <row r="49" spans="1:3" x14ac:dyDescent="0.55000000000000004">
      <c r="A49" t="s">
        <v>180</v>
      </c>
      <c r="B49" t="s">
        <v>181</v>
      </c>
      <c r="C49" t="s">
        <v>51</v>
      </c>
    </row>
    <row r="50" spans="1:3" x14ac:dyDescent="0.55000000000000004">
      <c r="A50" t="s">
        <v>274</v>
      </c>
      <c r="B50" t="s">
        <v>275</v>
      </c>
      <c r="C50" t="s">
        <v>51</v>
      </c>
    </row>
    <row r="51" spans="1:3" x14ac:dyDescent="0.55000000000000004">
      <c r="A51" t="s">
        <v>183</v>
      </c>
      <c r="B51" t="s">
        <v>275</v>
      </c>
      <c r="C51" t="s">
        <v>51</v>
      </c>
    </row>
    <row r="52" spans="1:3" x14ac:dyDescent="0.55000000000000004">
      <c r="A52" t="s">
        <v>279</v>
      </c>
      <c r="B52" t="s">
        <v>278</v>
      </c>
      <c r="C52" t="s">
        <v>51</v>
      </c>
    </row>
    <row r="53" spans="1:3" x14ac:dyDescent="0.55000000000000004">
      <c r="A53" t="s">
        <v>312</v>
      </c>
      <c r="B53" t="s">
        <v>278</v>
      </c>
      <c r="C53" t="s">
        <v>51</v>
      </c>
    </row>
    <row r="54" spans="1:3" x14ac:dyDescent="0.55000000000000004">
      <c r="A54" t="s">
        <v>476</v>
      </c>
      <c r="B54" t="s">
        <v>477</v>
      </c>
      <c r="C54" t="s">
        <v>51</v>
      </c>
    </row>
    <row r="55" spans="1:3" x14ac:dyDescent="0.55000000000000004">
      <c r="A55" t="s">
        <v>548</v>
      </c>
      <c r="B55" t="s">
        <v>549</v>
      </c>
      <c r="C55" t="s">
        <v>76</v>
      </c>
    </row>
    <row r="56" spans="1:3" x14ac:dyDescent="0.55000000000000004">
      <c r="A56" t="s">
        <v>277</v>
      </c>
      <c r="B56" t="s">
        <v>278</v>
      </c>
      <c r="C56" t="s">
        <v>51</v>
      </c>
    </row>
    <row r="57" spans="1:3" x14ac:dyDescent="0.55000000000000004">
      <c r="A57" t="s">
        <v>66</v>
      </c>
      <c r="B57" t="s">
        <v>67</v>
      </c>
      <c r="C57" t="s">
        <v>48</v>
      </c>
    </row>
    <row r="58" spans="1:3" x14ac:dyDescent="0.55000000000000004">
      <c r="A58" t="s">
        <v>260</v>
      </c>
      <c r="B58" t="s">
        <v>512</v>
      </c>
      <c r="C58" t="s">
        <v>76</v>
      </c>
    </row>
    <row r="59" spans="1:3" x14ac:dyDescent="0.55000000000000004">
      <c r="A59" t="s">
        <v>169</v>
      </c>
      <c r="B59" t="s">
        <v>170</v>
      </c>
      <c r="C59" t="s">
        <v>51</v>
      </c>
    </row>
    <row r="60" spans="1:3" x14ac:dyDescent="0.55000000000000004">
      <c r="A60" t="s">
        <v>172</v>
      </c>
      <c r="B60" t="s">
        <v>309</v>
      </c>
      <c r="C60" t="s">
        <v>51</v>
      </c>
    </row>
    <row r="61" spans="1:3" x14ac:dyDescent="0.55000000000000004">
      <c r="A61" t="s">
        <v>105</v>
      </c>
      <c r="B61" t="s">
        <v>106</v>
      </c>
      <c r="C61" t="s">
        <v>48</v>
      </c>
    </row>
    <row r="62" spans="1:3" x14ac:dyDescent="0.55000000000000004">
      <c r="A62" t="s">
        <v>113</v>
      </c>
      <c r="B62" t="s">
        <v>114</v>
      </c>
      <c r="C62" t="s">
        <v>48</v>
      </c>
    </row>
    <row r="63" spans="1:3" x14ac:dyDescent="0.55000000000000004">
      <c r="A63" t="s">
        <v>282</v>
      </c>
      <c r="B63" t="s">
        <v>281</v>
      </c>
      <c r="C63" t="s">
        <v>76</v>
      </c>
    </row>
    <row r="64" spans="1:3" x14ac:dyDescent="0.55000000000000004">
      <c r="A64" t="s">
        <v>426</v>
      </c>
      <c r="B64" t="s">
        <v>523</v>
      </c>
      <c r="C64" t="s">
        <v>76</v>
      </c>
    </row>
    <row r="65" spans="1:4" x14ac:dyDescent="0.55000000000000004">
      <c r="A65" t="s">
        <v>387</v>
      </c>
      <c r="B65" t="s">
        <v>281</v>
      </c>
      <c r="C65" t="s">
        <v>51</v>
      </c>
    </row>
    <row r="66" spans="1:4" x14ac:dyDescent="0.55000000000000004">
      <c r="A66" t="s">
        <v>185</v>
      </c>
      <c r="B66" t="s">
        <v>186</v>
      </c>
      <c r="C66" t="s">
        <v>51</v>
      </c>
    </row>
    <row r="67" spans="1:4" x14ac:dyDescent="0.55000000000000004">
      <c r="A67" t="s">
        <v>280</v>
      </c>
      <c r="B67" t="s">
        <v>281</v>
      </c>
      <c r="C67" t="s">
        <v>51</v>
      </c>
    </row>
    <row r="68" spans="1:4" x14ac:dyDescent="0.55000000000000004">
      <c r="A68" t="s">
        <v>109</v>
      </c>
      <c r="B68" t="s">
        <v>110</v>
      </c>
      <c r="C68" t="s">
        <v>48</v>
      </c>
    </row>
    <row r="69" spans="1:4" x14ac:dyDescent="0.55000000000000004">
      <c r="A69" t="s">
        <v>474</v>
      </c>
      <c r="B69" t="s">
        <v>488</v>
      </c>
      <c r="C69" t="s">
        <v>51</v>
      </c>
    </row>
    <row r="70" spans="1:4" x14ac:dyDescent="0.55000000000000004">
      <c r="A70" t="s">
        <v>139</v>
      </c>
      <c r="B70" t="s">
        <v>140</v>
      </c>
      <c r="C70" t="s">
        <v>48</v>
      </c>
    </row>
    <row r="71" spans="1:4" x14ac:dyDescent="0.55000000000000004">
      <c r="A71" t="s">
        <v>70</v>
      </c>
      <c r="B71" t="s">
        <v>71</v>
      </c>
      <c r="C71" t="s">
        <v>48</v>
      </c>
      <c r="D71" t="s">
        <v>73</v>
      </c>
    </row>
    <row r="72" spans="1:4" x14ac:dyDescent="0.55000000000000004">
      <c r="A72" t="s">
        <v>357</v>
      </c>
      <c r="B72" t="s">
        <v>310</v>
      </c>
      <c r="C72" t="s">
        <v>51</v>
      </c>
    </row>
    <row r="73" spans="1:4" x14ac:dyDescent="0.55000000000000004">
      <c r="A73" t="s">
        <v>533</v>
      </c>
      <c r="B73" t="s">
        <v>534</v>
      </c>
      <c r="C73" t="s">
        <v>76</v>
      </c>
    </row>
    <row r="74" spans="1:4" x14ac:dyDescent="0.55000000000000004">
      <c r="A74" t="s">
        <v>248</v>
      </c>
      <c r="B74" t="s">
        <v>249</v>
      </c>
      <c r="C74" t="s">
        <v>51</v>
      </c>
    </row>
    <row r="75" spans="1:4" x14ac:dyDescent="0.55000000000000004">
      <c r="A75" t="s">
        <v>73</v>
      </c>
      <c r="B75" t="s">
        <v>71</v>
      </c>
      <c r="C75" t="s">
        <v>51</v>
      </c>
      <c r="D75" t="s">
        <v>70</v>
      </c>
    </row>
    <row r="76" spans="1:4" x14ac:dyDescent="0.55000000000000004">
      <c r="A76" t="s">
        <v>412</v>
      </c>
      <c r="B76" t="s">
        <v>459</v>
      </c>
      <c r="C76" t="s">
        <v>76</v>
      </c>
    </row>
    <row r="77" spans="1:4" x14ac:dyDescent="0.55000000000000004">
      <c r="A77" t="s">
        <v>423</v>
      </c>
      <c r="B77" t="s">
        <v>546</v>
      </c>
      <c r="C77" t="s">
        <v>76</v>
      </c>
    </row>
    <row r="78" spans="1:4" x14ac:dyDescent="0.55000000000000004">
      <c r="A78" t="s">
        <v>88</v>
      </c>
      <c r="B78" t="s">
        <v>89</v>
      </c>
      <c r="C78" t="s">
        <v>48</v>
      </c>
    </row>
    <row r="79" spans="1:4" x14ac:dyDescent="0.55000000000000004">
      <c r="A79" t="s">
        <v>362</v>
      </c>
      <c r="B79" t="s">
        <v>363</v>
      </c>
      <c r="C79" t="s">
        <v>51</v>
      </c>
    </row>
    <row r="80" spans="1:4" x14ac:dyDescent="0.55000000000000004">
      <c r="A80" t="s">
        <v>479</v>
      </c>
      <c r="B80" t="s">
        <v>480</v>
      </c>
      <c r="C80" t="s">
        <v>51</v>
      </c>
    </row>
    <row r="81" spans="1:4" x14ac:dyDescent="0.55000000000000004">
      <c r="A81" t="s">
        <v>226</v>
      </c>
      <c r="B81" t="s">
        <v>77</v>
      </c>
      <c r="C81" t="s">
        <v>51</v>
      </c>
    </row>
    <row r="82" spans="1:4" x14ac:dyDescent="0.55000000000000004">
      <c r="A82" t="s">
        <v>122</v>
      </c>
      <c r="B82" t="s">
        <v>358</v>
      </c>
      <c r="C82" t="s">
        <v>76</v>
      </c>
    </row>
    <row r="83" spans="1:4" x14ac:dyDescent="0.55000000000000004">
      <c r="A83" t="s">
        <v>284</v>
      </c>
      <c r="B83" t="s">
        <v>285</v>
      </c>
      <c r="C83" t="s">
        <v>51</v>
      </c>
    </row>
    <row r="84" spans="1:4" x14ac:dyDescent="0.55000000000000004">
      <c r="A84" t="s">
        <v>360</v>
      </c>
      <c r="B84" t="s">
        <v>77</v>
      </c>
      <c r="C84" t="s">
        <v>51</v>
      </c>
    </row>
    <row r="85" spans="1:4" x14ac:dyDescent="0.55000000000000004">
      <c r="A85" t="s">
        <v>229</v>
      </c>
      <c r="B85" t="s">
        <v>390</v>
      </c>
      <c r="C85" t="s">
        <v>76</v>
      </c>
    </row>
    <row r="86" spans="1:4" x14ac:dyDescent="0.55000000000000004">
      <c r="A86" t="s">
        <v>75</v>
      </c>
      <c r="B86" t="s">
        <v>77</v>
      </c>
      <c r="C86" t="s">
        <v>48</v>
      </c>
      <c r="D86" t="s">
        <v>79</v>
      </c>
    </row>
    <row r="87" spans="1:4" x14ac:dyDescent="0.55000000000000004">
      <c r="A87" t="s">
        <v>188</v>
      </c>
      <c r="B87" t="s">
        <v>189</v>
      </c>
      <c r="C87" t="s">
        <v>51</v>
      </c>
    </row>
    <row r="88" spans="1:4" x14ac:dyDescent="0.55000000000000004">
      <c r="A88" t="s">
        <v>120</v>
      </c>
      <c r="B88" t="s">
        <v>667</v>
      </c>
      <c r="C88" t="s">
        <v>48</v>
      </c>
    </row>
    <row r="89" spans="1:4" x14ac:dyDescent="0.55000000000000004">
      <c r="A89" t="s">
        <v>116</v>
      </c>
      <c r="B89" t="s">
        <v>117</v>
      </c>
      <c r="C89" t="s">
        <v>48</v>
      </c>
    </row>
    <row r="90" spans="1:4" x14ac:dyDescent="0.55000000000000004">
      <c r="A90" t="s">
        <v>286</v>
      </c>
      <c r="B90" t="s">
        <v>287</v>
      </c>
      <c r="C90" t="s">
        <v>51</v>
      </c>
    </row>
    <row r="91" spans="1:4" x14ac:dyDescent="0.55000000000000004">
      <c r="A91" t="s">
        <v>365</v>
      </c>
      <c r="B91" t="s">
        <v>366</v>
      </c>
      <c r="C91" t="s">
        <v>51</v>
      </c>
    </row>
    <row r="92" spans="1:4" x14ac:dyDescent="0.55000000000000004">
      <c r="A92" t="s">
        <v>81</v>
      </c>
      <c r="B92" t="s">
        <v>82</v>
      </c>
      <c r="C92" t="s">
        <v>48</v>
      </c>
    </row>
    <row r="93" spans="1:4" x14ac:dyDescent="0.55000000000000004">
      <c r="A93" t="s">
        <v>176</v>
      </c>
      <c r="B93" t="s">
        <v>152</v>
      </c>
      <c r="C93" t="s">
        <v>51</v>
      </c>
      <c r="D93" t="s">
        <v>151</v>
      </c>
    </row>
    <row r="94" spans="1:4" x14ac:dyDescent="0.55000000000000004">
      <c r="A94" t="s">
        <v>555</v>
      </c>
      <c r="B94" t="s">
        <v>556</v>
      </c>
      <c r="C94" t="s">
        <v>76</v>
      </c>
    </row>
    <row r="95" spans="1:4" x14ac:dyDescent="0.55000000000000004">
      <c r="A95" t="s">
        <v>573</v>
      </c>
      <c r="B95" t="s">
        <v>574</v>
      </c>
      <c r="C95" t="s">
        <v>76</v>
      </c>
    </row>
    <row r="96" spans="1:4" x14ac:dyDescent="0.55000000000000004">
      <c r="A96" t="s">
        <v>243</v>
      </c>
      <c r="B96" t="s">
        <v>515</v>
      </c>
      <c r="C96" t="s">
        <v>76</v>
      </c>
    </row>
    <row r="97" spans="1:4" x14ac:dyDescent="0.55000000000000004">
      <c r="A97" t="s">
        <v>482</v>
      </c>
      <c r="B97" t="s">
        <v>483</v>
      </c>
      <c r="C97" t="s">
        <v>51</v>
      </c>
    </row>
    <row r="98" spans="1:4" x14ac:dyDescent="0.55000000000000004">
      <c r="A98" t="s">
        <v>290</v>
      </c>
      <c r="B98" t="s">
        <v>291</v>
      </c>
      <c r="C98" t="s">
        <v>51</v>
      </c>
    </row>
    <row r="99" spans="1:4" x14ac:dyDescent="0.55000000000000004">
      <c r="A99" t="s">
        <v>147</v>
      </c>
      <c r="B99" t="s">
        <v>148</v>
      </c>
      <c r="C99" t="s">
        <v>48</v>
      </c>
    </row>
    <row r="100" spans="1:4" x14ac:dyDescent="0.55000000000000004">
      <c r="A100" t="s">
        <v>151</v>
      </c>
      <c r="B100" t="s">
        <v>152</v>
      </c>
      <c r="C100" t="s">
        <v>48</v>
      </c>
      <c r="D100" t="s">
        <v>176</v>
      </c>
    </row>
    <row r="101" spans="1:4" x14ac:dyDescent="0.55000000000000004">
      <c r="A101" t="s">
        <v>154</v>
      </c>
      <c r="B101" t="s">
        <v>409</v>
      </c>
      <c r="C101" t="s">
        <v>76</v>
      </c>
    </row>
    <row r="102" spans="1:4" x14ac:dyDescent="0.55000000000000004">
      <c r="A102" t="s">
        <v>293</v>
      </c>
      <c r="B102" t="s">
        <v>668</v>
      </c>
      <c r="C102" t="s">
        <v>51</v>
      </c>
    </row>
    <row r="103" spans="1:4" x14ac:dyDescent="0.55000000000000004">
      <c r="A103" t="s">
        <v>201</v>
      </c>
      <c r="B103" t="s">
        <v>202</v>
      </c>
      <c r="C103" t="s">
        <v>51</v>
      </c>
    </row>
    <row r="104" spans="1:4" x14ac:dyDescent="0.55000000000000004">
      <c r="A104" t="s">
        <v>369</v>
      </c>
      <c r="B104" t="s">
        <v>202</v>
      </c>
      <c r="C104" t="s">
        <v>51</v>
      </c>
    </row>
    <row r="105" spans="1:4" x14ac:dyDescent="0.55000000000000004">
      <c r="A105" t="s">
        <v>605</v>
      </c>
      <c r="B105" t="s">
        <v>635</v>
      </c>
      <c r="C105" t="s">
        <v>76</v>
      </c>
    </row>
    <row r="106" spans="1:4" x14ac:dyDescent="0.55000000000000004">
      <c r="A106" t="s">
        <v>526</v>
      </c>
      <c r="B106" t="s">
        <v>568</v>
      </c>
      <c r="C106" t="s">
        <v>76</v>
      </c>
    </row>
    <row r="107" spans="1:4" x14ac:dyDescent="0.55000000000000004">
      <c r="A107" t="s">
        <v>372</v>
      </c>
      <c r="B107" t="s">
        <v>373</v>
      </c>
      <c r="C107" t="s">
        <v>51</v>
      </c>
    </row>
    <row r="108" spans="1:4" x14ac:dyDescent="0.55000000000000004">
      <c r="A108" t="s">
        <v>296</v>
      </c>
      <c r="B108" t="s">
        <v>297</v>
      </c>
      <c r="C108" t="s">
        <v>51</v>
      </c>
    </row>
    <row r="109" spans="1:4" x14ac:dyDescent="0.55000000000000004">
      <c r="A109" t="s">
        <v>576</v>
      </c>
      <c r="B109" t="s">
        <v>577</v>
      </c>
      <c r="C109" t="s">
        <v>76</v>
      </c>
    </row>
    <row r="110" spans="1:4" x14ac:dyDescent="0.55000000000000004">
      <c r="A110" t="s">
        <v>84</v>
      </c>
      <c r="B110" t="s">
        <v>85</v>
      </c>
      <c r="C110" t="s">
        <v>48</v>
      </c>
    </row>
    <row r="111" spans="1:4" x14ac:dyDescent="0.55000000000000004">
      <c r="A111" t="s">
        <v>205</v>
      </c>
      <c r="B111" t="s">
        <v>206</v>
      </c>
      <c r="C111" t="s">
        <v>51</v>
      </c>
    </row>
    <row r="112" spans="1:4" x14ac:dyDescent="0.55000000000000004">
      <c r="A112" t="s">
        <v>126</v>
      </c>
      <c r="B112" t="s">
        <v>397</v>
      </c>
      <c r="C112" t="s">
        <v>51</v>
      </c>
    </row>
    <row r="113" spans="1:3" x14ac:dyDescent="0.55000000000000004">
      <c r="A113" t="s">
        <v>124</v>
      </c>
      <c r="B113" t="s">
        <v>125</v>
      </c>
      <c r="C113" t="s">
        <v>48</v>
      </c>
    </row>
    <row r="114" spans="1:3" x14ac:dyDescent="0.55000000000000004">
      <c r="A114" t="s">
        <v>135</v>
      </c>
      <c r="B114" t="s">
        <v>136</v>
      </c>
      <c r="C114" t="s">
        <v>48</v>
      </c>
    </row>
    <row r="115" spans="1:3" x14ac:dyDescent="0.55000000000000004">
      <c r="A115" t="s">
        <v>299</v>
      </c>
      <c r="B115" t="s">
        <v>300</v>
      </c>
      <c r="C115" t="s">
        <v>51</v>
      </c>
    </row>
    <row r="116" spans="1:3" x14ac:dyDescent="0.55000000000000004">
      <c r="A116" t="s">
        <v>305</v>
      </c>
      <c r="B116" t="s">
        <v>110</v>
      </c>
      <c r="C116" t="s">
        <v>51</v>
      </c>
    </row>
    <row r="117" spans="1:3" x14ac:dyDescent="0.55000000000000004">
      <c r="A117" t="s">
        <v>316</v>
      </c>
      <c r="B117" t="s">
        <v>110</v>
      </c>
      <c r="C117" t="s">
        <v>51</v>
      </c>
    </row>
    <row r="118" spans="1:3" x14ac:dyDescent="0.55000000000000004">
      <c r="A118" t="s">
        <v>156</v>
      </c>
      <c r="B118" t="s">
        <v>110</v>
      </c>
      <c r="C118" t="s">
        <v>48</v>
      </c>
    </row>
    <row r="119" spans="1:3" x14ac:dyDescent="0.55000000000000004">
      <c r="A119" t="s">
        <v>209</v>
      </c>
      <c r="B119" t="s">
        <v>210</v>
      </c>
      <c r="C119" t="s">
        <v>51</v>
      </c>
    </row>
    <row r="120" spans="1:3" x14ac:dyDescent="0.55000000000000004">
      <c r="A120" t="s">
        <v>398</v>
      </c>
      <c r="B120" t="s">
        <v>110</v>
      </c>
      <c r="C120" t="s">
        <v>76</v>
      </c>
    </row>
    <row r="121" spans="1:3" x14ac:dyDescent="0.55000000000000004">
      <c r="A121" t="s">
        <v>302</v>
      </c>
      <c r="B121" t="s">
        <v>392</v>
      </c>
      <c r="C121" t="s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A2866"/>
  <sheetViews>
    <sheetView topLeftCell="F1" workbookViewId="0">
      <selection activeCell="S2" sqref="S2"/>
    </sheetView>
  </sheetViews>
  <sheetFormatPr defaultRowHeight="14.4" x14ac:dyDescent="0.55000000000000004"/>
  <cols>
    <col min="5" max="5" width="9.578125" customWidth="1"/>
    <col min="6" max="6" width="10.578125" customWidth="1"/>
    <col min="7" max="7" width="32.41796875" bestFit="1" customWidth="1"/>
    <col min="8" max="10" width="9.15625" customWidth="1"/>
    <col min="11" max="11" width="9.68359375" customWidth="1"/>
    <col min="12" max="13" width="9.15625" customWidth="1"/>
    <col min="14" max="15" width="9.68359375" customWidth="1"/>
    <col min="16" max="16" width="10" customWidth="1"/>
    <col min="17" max="17" width="9.15625" customWidth="1"/>
    <col min="18" max="18" width="9.68359375" customWidth="1"/>
    <col min="19" max="19" width="9.83984375" customWidth="1"/>
    <col min="20" max="20" width="9.68359375" customWidth="1"/>
    <col min="21" max="45" width="9.15625" customWidth="1"/>
    <col min="46" max="47" width="32.41796875" bestFit="1" customWidth="1"/>
    <col min="49" max="49" width="13.15625" customWidth="1"/>
    <col min="52" max="52" width="11.83984375" customWidth="1"/>
    <col min="53" max="53" width="18.15625" customWidth="1"/>
  </cols>
  <sheetData>
    <row r="1" spans="1:53" x14ac:dyDescent="0.55000000000000004">
      <c r="A1" t="s">
        <v>0</v>
      </c>
      <c r="B1" s="5" t="s">
        <v>661</v>
      </c>
      <c r="C1" s="5" t="s">
        <v>660</v>
      </c>
      <c r="D1" t="s">
        <v>1</v>
      </c>
      <c r="E1" t="s">
        <v>2</v>
      </c>
      <c r="F1" t="s">
        <v>3</v>
      </c>
      <c r="G1" s="5" t="s">
        <v>662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s="5" t="s">
        <v>656</v>
      </c>
      <c r="R1" t="s">
        <v>13</v>
      </c>
      <c r="S1" s="5" t="s">
        <v>657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</row>
    <row r="2" spans="1:53" x14ac:dyDescent="0.55000000000000004">
      <c r="A2">
        <v>1871</v>
      </c>
      <c r="B2" s="5" t="b">
        <f>Teams[[#This Row],[yearID]]&gt;=1973</f>
        <v>0</v>
      </c>
      <c r="C2" s="5" t="b">
        <f>Teams[[#This Row],[yearID]]&gt;=1903</f>
        <v>0</v>
      </c>
      <c r="D2" t="s">
        <v>48</v>
      </c>
      <c r="E2" t="s">
        <v>49</v>
      </c>
      <c r="F2" t="s">
        <v>50</v>
      </c>
      <c r="G2" s="5" t="str">
        <f>VLOOKUP(Teams[[#This Row],[franchID]],TeamsFranchises!$A$2:$D$121,2,FALSE)</f>
        <v>Boston Red Stockings</v>
      </c>
      <c r="I2">
        <v>3</v>
      </c>
      <c r="J2">
        <v>31</v>
      </c>
      <c r="L2">
        <v>20</v>
      </c>
      <c r="M2">
        <v>10</v>
      </c>
      <c r="P2" t="s">
        <v>51</v>
      </c>
      <c r="Q2" s="5">
        <f>IF(Teams[[#This Row],[LgWin]]="Y", 1,
IF(Teams[[#This Row],[LgWin]] = "N", 0, " "))</f>
        <v>0</v>
      </c>
      <c r="S2" s="5" t="str">
        <f>IF(Teams[[#This Row],[WSWin]]="Y", 1,
IF(Teams[[#This Row],[WSWin]] = "N", 0, " "))</f>
        <v xml:space="preserve"> </v>
      </c>
      <c r="T2">
        <v>401</v>
      </c>
      <c r="U2">
        <v>1372</v>
      </c>
      <c r="V2">
        <v>426</v>
      </c>
      <c r="W2">
        <v>70</v>
      </c>
      <c r="X2">
        <v>37</v>
      </c>
      <c r="Y2">
        <v>3</v>
      </c>
      <c r="Z2">
        <v>60</v>
      </c>
      <c r="AA2">
        <v>19</v>
      </c>
      <c r="AB2">
        <v>73</v>
      </c>
      <c r="AC2">
        <v>16</v>
      </c>
      <c r="AF2">
        <v>303</v>
      </c>
      <c r="AG2">
        <v>109</v>
      </c>
      <c r="AH2">
        <v>3.55</v>
      </c>
      <c r="AI2">
        <v>22</v>
      </c>
      <c r="AJ2">
        <v>1</v>
      </c>
      <c r="AK2">
        <v>3</v>
      </c>
      <c r="AL2">
        <v>828</v>
      </c>
      <c r="AM2">
        <v>367</v>
      </c>
      <c r="AN2">
        <v>2</v>
      </c>
      <c r="AO2">
        <v>42</v>
      </c>
      <c r="AP2">
        <v>23</v>
      </c>
      <c r="AQ2">
        <v>243</v>
      </c>
      <c r="AR2">
        <v>24</v>
      </c>
      <c r="AS2">
        <v>0.83399999999999996</v>
      </c>
      <c r="AT2" t="s">
        <v>52</v>
      </c>
      <c r="AU2" t="s">
        <v>53</v>
      </c>
      <c r="AW2">
        <v>103</v>
      </c>
      <c r="AX2">
        <v>98</v>
      </c>
      <c r="AY2" t="s">
        <v>54</v>
      </c>
      <c r="AZ2" t="s">
        <v>49</v>
      </c>
      <c r="BA2" t="s">
        <v>49</v>
      </c>
    </row>
    <row r="3" spans="1:53" x14ac:dyDescent="0.55000000000000004">
      <c r="A3">
        <v>1871</v>
      </c>
      <c r="B3" s="5" t="b">
        <f>Teams[[#This Row],[yearID]]&gt;=1973</f>
        <v>0</v>
      </c>
      <c r="C3" s="5" t="b">
        <f>Teams[[#This Row],[yearID]]&gt;=1903</f>
        <v>0</v>
      </c>
      <c r="D3" t="s">
        <v>48</v>
      </c>
      <c r="E3" t="s">
        <v>55</v>
      </c>
      <c r="F3" t="s">
        <v>56</v>
      </c>
      <c r="G3" s="5" t="str">
        <f>VLOOKUP(Teams[[#This Row],[franchID]],TeamsFranchises!$A$2:$D$121,2,FALSE)</f>
        <v>Chicago White Stockings</v>
      </c>
      <c r="I3">
        <v>2</v>
      </c>
      <c r="J3">
        <v>28</v>
      </c>
      <c r="L3">
        <v>19</v>
      </c>
      <c r="M3">
        <v>9</v>
      </c>
      <c r="P3" t="s">
        <v>51</v>
      </c>
      <c r="Q3" s="5">
        <f>IF(Teams[[#This Row],[LgWin]]="Y", 1,
IF(Teams[[#This Row],[LgWin]] = "N", 0, " "))</f>
        <v>0</v>
      </c>
      <c r="S3" s="5" t="str">
        <f>IF(Teams[[#This Row],[WSWin]]="Y", 1,
IF(Teams[[#This Row],[WSWin]] = "N", 0, " "))</f>
        <v xml:space="preserve"> </v>
      </c>
      <c r="T3">
        <v>302</v>
      </c>
      <c r="U3">
        <v>1196</v>
      </c>
      <c r="V3">
        <v>323</v>
      </c>
      <c r="W3">
        <v>52</v>
      </c>
      <c r="X3">
        <v>21</v>
      </c>
      <c r="Y3">
        <v>10</v>
      </c>
      <c r="Z3">
        <v>60</v>
      </c>
      <c r="AA3">
        <v>22</v>
      </c>
      <c r="AB3">
        <v>69</v>
      </c>
      <c r="AC3">
        <v>21</v>
      </c>
      <c r="AF3">
        <v>241</v>
      </c>
      <c r="AG3">
        <v>77</v>
      </c>
      <c r="AH3">
        <v>2.76</v>
      </c>
      <c r="AI3">
        <v>25</v>
      </c>
      <c r="AJ3">
        <v>0</v>
      </c>
      <c r="AK3">
        <v>1</v>
      </c>
      <c r="AL3">
        <v>753</v>
      </c>
      <c r="AM3">
        <v>308</v>
      </c>
      <c r="AN3">
        <v>6</v>
      </c>
      <c r="AO3">
        <v>28</v>
      </c>
      <c r="AP3">
        <v>22</v>
      </c>
      <c r="AQ3">
        <v>229</v>
      </c>
      <c r="AR3">
        <v>16</v>
      </c>
      <c r="AS3">
        <v>0.82899999999999996</v>
      </c>
      <c r="AT3" t="s">
        <v>57</v>
      </c>
      <c r="AU3" t="s">
        <v>58</v>
      </c>
      <c r="AW3">
        <v>104</v>
      </c>
      <c r="AX3">
        <v>102</v>
      </c>
      <c r="AY3" t="s">
        <v>59</v>
      </c>
      <c r="AZ3" t="s">
        <v>55</v>
      </c>
      <c r="BA3" t="s">
        <v>55</v>
      </c>
    </row>
    <row r="4" spans="1:53" x14ac:dyDescent="0.55000000000000004">
      <c r="A4">
        <v>1871</v>
      </c>
      <c r="B4" s="5" t="b">
        <f>Teams[[#This Row],[yearID]]&gt;=1973</f>
        <v>0</v>
      </c>
      <c r="C4" s="5" t="b">
        <f>Teams[[#This Row],[yearID]]&gt;=1903</f>
        <v>0</v>
      </c>
      <c r="D4" t="s">
        <v>48</v>
      </c>
      <c r="E4" t="s">
        <v>60</v>
      </c>
      <c r="F4" t="s">
        <v>61</v>
      </c>
      <c r="G4" s="5" t="str">
        <f>VLOOKUP(Teams[[#This Row],[franchID]],TeamsFranchises!$A$2:$D$121,2,FALSE)</f>
        <v>Cleveland Forest Citys</v>
      </c>
      <c r="I4">
        <v>8</v>
      </c>
      <c r="J4">
        <v>29</v>
      </c>
      <c r="L4">
        <v>10</v>
      </c>
      <c r="M4">
        <v>19</v>
      </c>
      <c r="P4" t="s">
        <v>51</v>
      </c>
      <c r="Q4" s="5">
        <f>IF(Teams[[#This Row],[LgWin]]="Y", 1,
IF(Teams[[#This Row],[LgWin]] = "N", 0, " "))</f>
        <v>0</v>
      </c>
      <c r="S4" s="5" t="str">
        <f>IF(Teams[[#This Row],[WSWin]]="Y", 1,
IF(Teams[[#This Row],[WSWin]] = "N", 0, " "))</f>
        <v xml:space="preserve"> </v>
      </c>
      <c r="T4">
        <v>249</v>
      </c>
      <c r="U4">
        <v>1186</v>
      </c>
      <c r="V4">
        <v>328</v>
      </c>
      <c r="W4">
        <v>35</v>
      </c>
      <c r="X4">
        <v>40</v>
      </c>
      <c r="Y4">
        <v>7</v>
      </c>
      <c r="Z4">
        <v>26</v>
      </c>
      <c r="AA4">
        <v>25</v>
      </c>
      <c r="AB4">
        <v>18</v>
      </c>
      <c r="AC4">
        <v>8</v>
      </c>
      <c r="AF4">
        <v>341</v>
      </c>
      <c r="AG4">
        <v>116</v>
      </c>
      <c r="AH4">
        <v>4.1100000000000003</v>
      </c>
      <c r="AI4">
        <v>23</v>
      </c>
      <c r="AJ4">
        <v>0</v>
      </c>
      <c r="AK4">
        <v>0</v>
      </c>
      <c r="AL4">
        <v>762</v>
      </c>
      <c r="AM4">
        <v>346</v>
      </c>
      <c r="AN4">
        <v>13</v>
      </c>
      <c r="AO4">
        <v>53</v>
      </c>
      <c r="AP4">
        <v>34</v>
      </c>
      <c r="AQ4">
        <v>234</v>
      </c>
      <c r="AR4">
        <v>15</v>
      </c>
      <c r="AS4">
        <v>0.81799999999999995</v>
      </c>
      <c r="AT4" t="s">
        <v>62</v>
      </c>
      <c r="AU4" t="s">
        <v>63</v>
      </c>
      <c r="AW4">
        <v>96</v>
      </c>
      <c r="AX4">
        <v>100</v>
      </c>
      <c r="AY4" t="s">
        <v>64</v>
      </c>
      <c r="AZ4" t="s">
        <v>60</v>
      </c>
      <c r="BA4" t="s">
        <v>60</v>
      </c>
    </row>
    <row r="5" spans="1:53" x14ac:dyDescent="0.55000000000000004">
      <c r="A5">
        <v>1871</v>
      </c>
      <c r="B5" s="5" t="b">
        <f>Teams[[#This Row],[yearID]]&gt;=1973</f>
        <v>0</v>
      </c>
      <c r="C5" s="5" t="b">
        <f>Teams[[#This Row],[yearID]]&gt;=1903</f>
        <v>0</v>
      </c>
      <c r="D5" t="s">
        <v>48</v>
      </c>
      <c r="E5" t="s">
        <v>65</v>
      </c>
      <c r="F5" t="s">
        <v>66</v>
      </c>
      <c r="G5" s="5" t="str">
        <f>VLOOKUP(Teams[[#This Row],[franchID]],TeamsFranchises!$A$2:$D$121,2,FALSE)</f>
        <v>Fort Wayne Kekiongas</v>
      </c>
      <c r="I5">
        <v>7</v>
      </c>
      <c r="J5">
        <v>19</v>
      </c>
      <c r="L5">
        <v>7</v>
      </c>
      <c r="M5">
        <v>12</v>
      </c>
      <c r="P5" t="s">
        <v>51</v>
      </c>
      <c r="Q5" s="5">
        <f>IF(Teams[[#This Row],[LgWin]]="Y", 1,
IF(Teams[[#This Row],[LgWin]] = "N", 0, " "))</f>
        <v>0</v>
      </c>
      <c r="S5" s="5" t="str">
        <f>IF(Teams[[#This Row],[WSWin]]="Y", 1,
IF(Teams[[#This Row],[WSWin]] = "N", 0, " "))</f>
        <v xml:space="preserve"> </v>
      </c>
      <c r="T5">
        <v>137</v>
      </c>
      <c r="U5">
        <v>746</v>
      </c>
      <c r="V5">
        <v>178</v>
      </c>
      <c r="W5">
        <v>19</v>
      </c>
      <c r="X5">
        <v>8</v>
      </c>
      <c r="Y5">
        <v>2</v>
      </c>
      <c r="Z5">
        <v>33</v>
      </c>
      <c r="AA5">
        <v>9</v>
      </c>
      <c r="AB5">
        <v>16</v>
      </c>
      <c r="AC5">
        <v>4</v>
      </c>
      <c r="AF5">
        <v>243</v>
      </c>
      <c r="AG5">
        <v>97</v>
      </c>
      <c r="AH5">
        <v>5.17</v>
      </c>
      <c r="AI5">
        <v>19</v>
      </c>
      <c r="AJ5">
        <v>1</v>
      </c>
      <c r="AK5">
        <v>0</v>
      </c>
      <c r="AL5">
        <v>507</v>
      </c>
      <c r="AM5">
        <v>261</v>
      </c>
      <c r="AN5">
        <v>5</v>
      </c>
      <c r="AO5">
        <v>21</v>
      </c>
      <c r="AP5">
        <v>17</v>
      </c>
      <c r="AQ5">
        <v>163</v>
      </c>
      <c r="AR5">
        <v>8</v>
      </c>
      <c r="AS5">
        <v>0.80300000000000005</v>
      </c>
      <c r="AT5" t="s">
        <v>67</v>
      </c>
      <c r="AU5" t="s">
        <v>68</v>
      </c>
      <c r="AW5">
        <v>101</v>
      </c>
      <c r="AX5">
        <v>107</v>
      </c>
      <c r="AY5" t="s">
        <v>66</v>
      </c>
      <c r="AZ5" t="s">
        <v>65</v>
      </c>
      <c r="BA5" t="s">
        <v>65</v>
      </c>
    </row>
    <row r="6" spans="1:53" x14ac:dyDescent="0.55000000000000004">
      <c r="A6">
        <v>1871</v>
      </c>
      <c r="B6" s="5" t="b">
        <f>Teams[[#This Row],[yearID]]&gt;=1973</f>
        <v>0</v>
      </c>
      <c r="C6" s="5" t="b">
        <f>Teams[[#This Row],[yearID]]&gt;=1903</f>
        <v>0</v>
      </c>
      <c r="D6" t="s">
        <v>48</v>
      </c>
      <c r="E6" t="s">
        <v>69</v>
      </c>
      <c r="F6" t="s">
        <v>70</v>
      </c>
      <c r="G6" s="5" t="str">
        <f>VLOOKUP(Teams[[#This Row],[franchID]],TeamsFranchises!$A$2:$D$121,2,FALSE)</f>
        <v>New York Mutuals</v>
      </c>
      <c r="I6">
        <v>5</v>
      </c>
      <c r="J6">
        <v>33</v>
      </c>
      <c r="L6">
        <v>16</v>
      </c>
      <c r="M6">
        <v>17</v>
      </c>
      <c r="P6" t="s">
        <v>51</v>
      </c>
      <c r="Q6" s="5">
        <f>IF(Teams[[#This Row],[LgWin]]="Y", 1,
IF(Teams[[#This Row],[LgWin]] = "N", 0, " "))</f>
        <v>0</v>
      </c>
      <c r="S6" s="5" t="str">
        <f>IF(Teams[[#This Row],[WSWin]]="Y", 1,
IF(Teams[[#This Row],[WSWin]] = "N", 0, " "))</f>
        <v xml:space="preserve"> </v>
      </c>
      <c r="T6">
        <v>302</v>
      </c>
      <c r="U6">
        <v>1404</v>
      </c>
      <c r="V6">
        <v>403</v>
      </c>
      <c r="W6">
        <v>43</v>
      </c>
      <c r="X6">
        <v>21</v>
      </c>
      <c r="Y6">
        <v>1</v>
      </c>
      <c r="Z6">
        <v>33</v>
      </c>
      <c r="AA6">
        <v>15</v>
      </c>
      <c r="AB6">
        <v>46</v>
      </c>
      <c r="AC6">
        <v>15</v>
      </c>
      <c r="AF6">
        <v>313</v>
      </c>
      <c r="AG6">
        <v>121</v>
      </c>
      <c r="AH6">
        <v>3.72</v>
      </c>
      <c r="AI6">
        <v>32</v>
      </c>
      <c r="AJ6">
        <v>1</v>
      </c>
      <c r="AK6">
        <v>0</v>
      </c>
      <c r="AL6">
        <v>879</v>
      </c>
      <c r="AM6">
        <v>373</v>
      </c>
      <c r="AN6">
        <v>7</v>
      </c>
      <c r="AO6">
        <v>42</v>
      </c>
      <c r="AP6">
        <v>22</v>
      </c>
      <c r="AQ6">
        <v>235</v>
      </c>
      <c r="AR6">
        <v>14</v>
      </c>
      <c r="AS6">
        <v>0.84</v>
      </c>
      <c r="AT6" t="s">
        <v>71</v>
      </c>
      <c r="AU6" t="s">
        <v>72</v>
      </c>
      <c r="AW6">
        <v>90</v>
      </c>
      <c r="AX6">
        <v>88</v>
      </c>
      <c r="AY6" t="s">
        <v>73</v>
      </c>
      <c r="AZ6" t="s">
        <v>69</v>
      </c>
      <c r="BA6" t="s">
        <v>69</v>
      </c>
    </row>
    <row r="7" spans="1:53" x14ac:dyDescent="0.55000000000000004">
      <c r="A7">
        <v>1871</v>
      </c>
      <c r="B7" s="5" t="b">
        <f>Teams[[#This Row],[yearID]]&gt;=1973</f>
        <v>0</v>
      </c>
      <c r="C7" s="5" t="b">
        <f>Teams[[#This Row],[yearID]]&gt;=1903</f>
        <v>0</v>
      </c>
      <c r="D7" t="s">
        <v>48</v>
      </c>
      <c r="E7" t="s">
        <v>74</v>
      </c>
      <c r="F7" t="s">
        <v>75</v>
      </c>
      <c r="G7" s="5" t="str">
        <f>VLOOKUP(Teams[[#This Row],[franchID]],TeamsFranchises!$A$2:$D$121,2,FALSE)</f>
        <v>Philadelphia Athletics</v>
      </c>
      <c r="I7">
        <v>1</v>
      </c>
      <c r="J7">
        <v>28</v>
      </c>
      <c r="L7">
        <v>21</v>
      </c>
      <c r="M7">
        <v>7</v>
      </c>
      <c r="P7" t="s">
        <v>76</v>
      </c>
      <c r="Q7" s="5">
        <f>IF(Teams[[#This Row],[LgWin]]="Y", 1,
IF(Teams[[#This Row],[LgWin]] = "N", 0, " "))</f>
        <v>1</v>
      </c>
      <c r="S7" s="5" t="str">
        <f>IF(Teams[[#This Row],[WSWin]]="Y", 1,
IF(Teams[[#This Row],[WSWin]] = "N", 0, " "))</f>
        <v xml:space="preserve"> </v>
      </c>
      <c r="T7">
        <v>376</v>
      </c>
      <c r="U7">
        <v>1281</v>
      </c>
      <c r="V7">
        <v>410</v>
      </c>
      <c r="W7">
        <v>66</v>
      </c>
      <c r="X7">
        <v>27</v>
      </c>
      <c r="Y7">
        <v>9</v>
      </c>
      <c r="Z7">
        <v>46</v>
      </c>
      <c r="AA7">
        <v>23</v>
      </c>
      <c r="AB7">
        <v>56</v>
      </c>
      <c r="AC7">
        <v>12</v>
      </c>
      <c r="AF7">
        <v>266</v>
      </c>
      <c r="AG7">
        <v>137</v>
      </c>
      <c r="AH7">
        <v>4.95</v>
      </c>
      <c r="AI7">
        <v>27</v>
      </c>
      <c r="AJ7">
        <v>0</v>
      </c>
      <c r="AK7">
        <v>0</v>
      </c>
      <c r="AL7">
        <v>747</v>
      </c>
      <c r="AM7">
        <v>329</v>
      </c>
      <c r="AN7">
        <v>3</v>
      </c>
      <c r="AO7">
        <v>53</v>
      </c>
      <c r="AP7">
        <v>16</v>
      </c>
      <c r="AQ7">
        <v>194</v>
      </c>
      <c r="AR7">
        <v>13</v>
      </c>
      <c r="AS7">
        <v>0.84499999999999997</v>
      </c>
      <c r="AT7" t="s">
        <v>77</v>
      </c>
      <c r="AU7" t="s">
        <v>78</v>
      </c>
      <c r="AW7">
        <v>102</v>
      </c>
      <c r="AX7">
        <v>98</v>
      </c>
      <c r="AY7" t="s">
        <v>79</v>
      </c>
      <c r="AZ7" t="s">
        <v>74</v>
      </c>
      <c r="BA7" t="s">
        <v>74</v>
      </c>
    </row>
    <row r="8" spans="1:53" x14ac:dyDescent="0.55000000000000004">
      <c r="A8">
        <v>1871</v>
      </c>
      <c r="B8" s="5" t="b">
        <f>Teams[[#This Row],[yearID]]&gt;=1973</f>
        <v>0</v>
      </c>
      <c r="C8" s="5" t="b">
        <f>Teams[[#This Row],[yearID]]&gt;=1903</f>
        <v>0</v>
      </c>
      <c r="D8" t="s">
        <v>48</v>
      </c>
      <c r="E8" t="s">
        <v>80</v>
      </c>
      <c r="F8" t="s">
        <v>81</v>
      </c>
      <c r="G8" s="5" t="str">
        <f>VLOOKUP(Teams[[#This Row],[franchID]],TeamsFranchises!$A$2:$D$121,2,FALSE)</f>
        <v>Rockford Forest Citys</v>
      </c>
      <c r="I8">
        <v>9</v>
      </c>
      <c r="J8">
        <v>25</v>
      </c>
      <c r="L8">
        <v>4</v>
      </c>
      <c r="M8">
        <v>21</v>
      </c>
      <c r="P8" t="s">
        <v>51</v>
      </c>
      <c r="Q8" s="5">
        <f>IF(Teams[[#This Row],[LgWin]]="Y", 1,
IF(Teams[[#This Row],[LgWin]] = "N", 0, " "))</f>
        <v>0</v>
      </c>
      <c r="S8" s="5" t="str">
        <f>IF(Teams[[#This Row],[WSWin]]="Y", 1,
IF(Teams[[#This Row],[WSWin]] = "N", 0, " "))</f>
        <v xml:space="preserve"> </v>
      </c>
      <c r="T8">
        <v>231</v>
      </c>
      <c r="U8">
        <v>1036</v>
      </c>
      <c r="V8">
        <v>274</v>
      </c>
      <c r="W8">
        <v>44</v>
      </c>
      <c r="X8">
        <v>25</v>
      </c>
      <c r="Y8">
        <v>3</v>
      </c>
      <c r="Z8">
        <v>38</v>
      </c>
      <c r="AA8">
        <v>30</v>
      </c>
      <c r="AB8">
        <v>53</v>
      </c>
      <c r="AC8">
        <v>10</v>
      </c>
      <c r="AF8">
        <v>287</v>
      </c>
      <c r="AG8">
        <v>108</v>
      </c>
      <c r="AH8">
        <v>4.3</v>
      </c>
      <c r="AI8">
        <v>23</v>
      </c>
      <c r="AJ8">
        <v>1</v>
      </c>
      <c r="AK8">
        <v>0</v>
      </c>
      <c r="AL8">
        <v>678</v>
      </c>
      <c r="AM8">
        <v>315</v>
      </c>
      <c r="AN8">
        <v>3</v>
      </c>
      <c r="AO8">
        <v>34</v>
      </c>
      <c r="AP8">
        <v>16</v>
      </c>
      <c r="AQ8">
        <v>220</v>
      </c>
      <c r="AR8">
        <v>14</v>
      </c>
      <c r="AS8">
        <v>0.82099999999999995</v>
      </c>
      <c r="AT8" t="s">
        <v>82</v>
      </c>
      <c r="AU8" t="s">
        <v>83</v>
      </c>
      <c r="AW8">
        <v>97</v>
      </c>
      <c r="AX8">
        <v>99</v>
      </c>
      <c r="AY8" t="s">
        <v>81</v>
      </c>
      <c r="AZ8" t="s">
        <v>80</v>
      </c>
      <c r="BA8" t="s">
        <v>80</v>
      </c>
    </row>
    <row r="9" spans="1:53" x14ac:dyDescent="0.55000000000000004">
      <c r="A9">
        <v>1871</v>
      </c>
      <c r="B9" s="5" t="b">
        <f>Teams[[#This Row],[yearID]]&gt;=1973</f>
        <v>0</v>
      </c>
      <c r="C9" s="5" t="b">
        <f>Teams[[#This Row],[yearID]]&gt;=1903</f>
        <v>0</v>
      </c>
      <c r="D9" t="s">
        <v>48</v>
      </c>
      <c r="E9" t="s">
        <v>84</v>
      </c>
      <c r="F9" t="s">
        <v>84</v>
      </c>
      <c r="G9" s="5" t="str">
        <f>VLOOKUP(Teams[[#This Row],[franchID]],TeamsFranchises!$A$2:$D$121,2,FALSE)</f>
        <v>Troy Haymakers</v>
      </c>
      <c r="I9">
        <v>6</v>
      </c>
      <c r="J9">
        <v>29</v>
      </c>
      <c r="L9">
        <v>13</v>
      </c>
      <c r="M9">
        <v>15</v>
      </c>
      <c r="P9" t="s">
        <v>51</v>
      </c>
      <c r="Q9" s="5">
        <f>IF(Teams[[#This Row],[LgWin]]="Y", 1,
IF(Teams[[#This Row],[LgWin]] = "N", 0, " "))</f>
        <v>0</v>
      </c>
      <c r="S9" s="5" t="str">
        <f>IF(Teams[[#This Row],[WSWin]]="Y", 1,
IF(Teams[[#This Row],[WSWin]] = "N", 0, " "))</f>
        <v xml:space="preserve"> </v>
      </c>
      <c r="T9">
        <v>351</v>
      </c>
      <c r="U9">
        <v>1248</v>
      </c>
      <c r="V9">
        <v>384</v>
      </c>
      <c r="W9">
        <v>51</v>
      </c>
      <c r="X9">
        <v>34</v>
      </c>
      <c r="Y9">
        <v>6</v>
      </c>
      <c r="Z9">
        <v>49</v>
      </c>
      <c r="AA9">
        <v>19</v>
      </c>
      <c r="AB9">
        <v>62</v>
      </c>
      <c r="AC9">
        <v>24</v>
      </c>
      <c r="AF9">
        <v>362</v>
      </c>
      <c r="AG9">
        <v>153</v>
      </c>
      <c r="AH9">
        <v>5.51</v>
      </c>
      <c r="AI9">
        <v>28</v>
      </c>
      <c r="AJ9">
        <v>0</v>
      </c>
      <c r="AK9">
        <v>0</v>
      </c>
      <c r="AL9">
        <v>750</v>
      </c>
      <c r="AM9">
        <v>431</v>
      </c>
      <c r="AN9">
        <v>4</v>
      </c>
      <c r="AO9">
        <v>75</v>
      </c>
      <c r="AP9">
        <v>12</v>
      </c>
      <c r="AQ9">
        <v>198</v>
      </c>
      <c r="AR9">
        <v>22</v>
      </c>
      <c r="AS9">
        <v>0.84499999999999997</v>
      </c>
      <c r="AT9" t="s">
        <v>85</v>
      </c>
      <c r="AU9" t="s">
        <v>86</v>
      </c>
      <c r="AW9">
        <v>101</v>
      </c>
      <c r="AX9">
        <v>100</v>
      </c>
      <c r="AY9" t="s">
        <v>84</v>
      </c>
      <c r="AZ9" t="s">
        <v>84</v>
      </c>
      <c r="BA9" t="s">
        <v>84</v>
      </c>
    </row>
    <row r="10" spans="1:53" x14ac:dyDescent="0.55000000000000004">
      <c r="A10">
        <v>1871</v>
      </c>
      <c r="B10" s="5" t="b">
        <f>Teams[[#This Row],[yearID]]&gt;=1973</f>
        <v>0</v>
      </c>
      <c r="C10" s="5" t="b">
        <f>Teams[[#This Row],[yearID]]&gt;=1903</f>
        <v>0</v>
      </c>
      <c r="D10" t="s">
        <v>48</v>
      </c>
      <c r="E10" t="s">
        <v>87</v>
      </c>
      <c r="F10" t="s">
        <v>88</v>
      </c>
      <c r="G10" s="5" t="str">
        <f>VLOOKUP(Teams[[#This Row],[franchID]],TeamsFranchises!$A$2:$D$121,2,FALSE)</f>
        <v>Washington Olympics</v>
      </c>
      <c r="I10">
        <v>4</v>
      </c>
      <c r="J10">
        <v>32</v>
      </c>
      <c r="L10">
        <v>15</v>
      </c>
      <c r="M10">
        <v>15</v>
      </c>
      <c r="P10" t="s">
        <v>51</v>
      </c>
      <c r="Q10" s="5">
        <f>IF(Teams[[#This Row],[LgWin]]="Y", 1,
IF(Teams[[#This Row],[LgWin]] = "N", 0, " "))</f>
        <v>0</v>
      </c>
      <c r="S10" s="5" t="str">
        <f>IF(Teams[[#This Row],[WSWin]]="Y", 1,
IF(Teams[[#This Row],[WSWin]] = "N", 0, " "))</f>
        <v xml:space="preserve"> </v>
      </c>
      <c r="T10">
        <v>310</v>
      </c>
      <c r="U10">
        <v>1353</v>
      </c>
      <c r="V10">
        <v>375</v>
      </c>
      <c r="W10">
        <v>54</v>
      </c>
      <c r="X10">
        <v>26</v>
      </c>
      <c r="Y10">
        <v>6</v>
      </c>
      <c r="Z10">
        <v>48</v>
      </c>
      <c r="AA10">
        <v>13</v>
      </c>
      <c r="AB10">
        <v>48</v>
      </c>
      <c r="AC10">
        <v>13</v>
      </c>
      <c r="AF10">
        <v>303</v>
      </c>
      <c r="AG10">
        <v>137</v>
      </c>
      <c r="AH10">
        <v>4.37</v>
      </c>
      <c r="AI10">
        <v>32</v>
      </c>
      <c r="AJ10">
        <v>0</v>
      </c>
      <c r="AK10">
        <v>0</v>
      </c>
      <c r="AL10">
        <v>846</v>
      </c>
      <c r="AM10">
        <v>371</v>
      </c>
      <c r="AN10">
        <v>4</v>
      </c>
      <c r="AO10">
        <v>45</v>
      </c>
      <c r="AP10">
        <v>13</v>
      </c>
      <c r="AQ10">
        <v>218</v>
      </c>
      <c r="AR10">
        <v>20</v>
      </c>
      <c r="AS10">
        <v>0.85</v>
      </c>
      <c r="AT10" t="s">
        <v>89</v>
      </c>
      <c r="AU10" t="s">
        <v>90</v>
      </c>
      <c r="AW10">
        <v>94</v>
      </c>
      <c r="AX10">
        <v>98</v>
      </c>
      <c r="AY10" t="s">
        <v>88</v>
      </c>
      <c r="AZ10" t="s">
        <v>87</v>
      </c>
      <c r="BA10" t="s">
        <v>87</v>
      </c>
    </row>
    <row r="11" spans="1:53" x14ac:dyDescent="0.55000000000000004">
      <c r="A11">
        <v>1872</v>
      </c>
      <c r="B11" s="5" t="b">
        <f>Teams[[#This Row],[yearID]]&gt;=1973</f>
        <v>0</v>
      </c>
      <c r="C11" s="5" t="b">
        <f>Teams[[#This Row],[yearID]]&gt;=1903</f>
        <v>0</v>
      </c>
      <c r="D11" t="s">
        <v>48</v>
      </c>
      <c r="E11" t="s">
        <v>91</v>
      </c>
      <c r="F11" t="s">
        <v>92</v>
      </c>
      <c r="G11" s="5" t="str">
        <f>VLOOKUP(Teams[[#This Row],[franchID]],TeamsFranchises!$A$2:$D$121,2,FALSE)</f>
        <v>Baltimore Canaries</v>
      </c>
      <c r="I11">
        <v>2</v>
      </c>
      <c r="J11">
        <v>58</v>
      </c>
      <c r="L11">
        <v>35</v>
      </c>
      <c r="M11">
        <v>19</v>
      </c>
      <c r="P11" t="s">
        <v>51</v>
      </c>
      <c r="Q11" s="5">
        <f>IF(Teams[[#This Row],[LgWin]]="Y", 1,
IF(Teams[[#This Row],[LgWin]] = "N", 0, " "))</f>
        <v>0</v>
      </c>
      <c r="S11" s="5" t="str">
        <f>IF(Teams[[#This Row],[WSWin]]="Y", 1,
IF(Teams[[#This Row],[WSWin]] = "N", 0, " "))</f>
        <v xml:space="preserve"> </v>
      </c>
      <c r="T11">
        <v>617</v>
      </c>
      <c r="U11">
        <v>2571</v>
      </c>
      <c r="V11">
        <v>753</v>
      </c>
      <c r="W11">
        <v>106</v>
      </c>
      <c r="X11">
        <v>31</v>
      </c>
      <c r="Y11">
        <v>14</v>
      </c>
      <c r="Z11">
        <v>29</v>
      </c>
      <c r="AA11">
        <v>28</v>
      </c>
      <c r="AB11">
        <v>53</v>
      </c>
      <c r="AC11">
        <v>18</v>
      </c>
      <c r="AF11">
        <v>434</v>
      </c>
      <c r="AG11">
        <v>166</v>
      </c>
      <c r="AH11">
        <v>2.9</v>
      </c>
      <c r="AI11">
        <v>48</v>
      </c>
      <c r="AJ11">
        <v>1</v>
      </c>
      <c r="AK11">
        <v>1</v>
      </c>
      <c r="AL11">
        <v>1548</v>
      </c>
      <c r="AM11">
        <v>573</v>
      </c>
      <c r="AN11">
        <v>3</v>
      </c>
      <c r="AO11">
        <v>63</v>
      </c>
      <c r="AP11">
        <v>77</v>
      </c>
      <c r="AQ11">
        <v>432</v>
      </c>
      <c r="AR11">
        <v>22</v>
      </c>
      <c r="AS11">
        <v>0.83</v>
      </c>
      <c r="AT11" t="s">
        <v>93</v>
      </c>
      <c r="AU11" t="s">
        <v>94</v>
      </c>
      <c r="AW11">
        <v>106</v>
      </c>
      <c r="AX11">
        <v>102</v>
      </c>
      <c r="AY11" t="s">
        <v>95</v>
      </c>
      <c r="AZ11" t="s">
        <v>91</v>
      </c>
      <c r="BA11" t="s">
        <v>91</v>
      </c>
    </row>
    <row r="12" spans="1:53" x14ac:dyDescent="0.55000000000000004">
      <c r="A12">
        <v>1872</v>
      </c>
      <c r="B12" s="5" t="b">
        <f>Teams[[#This Row],[yearID]]&gt;=1973</f>
        <v>0</v>
      </c>
      <c r="C12" s="5" t="b">
        <f>Teams[[#This Row],[yearID]]&gt;=1903</f>
        <v>0</v>
      </c>
      <c r="D12" t="s">
        <v>48</v>
      </c>
      <c r="E12" t="s">
        <v>96</v>
      </c>
      <c r="F12" t="s">
        <v>97</v>
      </c>
      <c r="G12" s="5" t="str">
        <f>VLOOKUP(Teams[[#This Row],[franchID]],TeamsFranchises!$A$2:$D$121,2,FALSE)</f>
        <v>Brooklyn Eckfords</v>
      </c>
      <c r="I12">
        <v>9</v>
      </c>
      <c r="J12">
        <v>29</v>
      </c>
      <c r="L12">
        <v>3</v>
      </c>
      <c r="M12">
        <v>26</v>
      </c>
      <c r="P12" t="s">
        <v>51</v>
      </c>
      <c r="Q12" s="5">
        <f>IF(Teams[[#This Row],[LgWin]]="Y", 1,
IF(Teams[[#This Row],[LgWin]] = "N", 0, " "))</f>
        <v>0</v>
      </c>
      <c r="S12" s="5" t="str">
        <f>IF(Teams[[#This Row],[WSWin]]="Y", 1,
IF(Teams[[#This Row],[WSWin]] = "N", 0, " "))</f>
        <v xml:space="preserve"> </v>
      </c>
      <c r="T12">
        <v>152</v>
      </c>
      <c r="U12">
        <v>1072</v>
      </c>
      <c r="V12">
        <v>248</v>
      </c>
      <c r="W12">
        <v>29</v>
      </c>
      <c r="X12">
        <v>9</v>
      </c>
      <c r="Y12">
        <v>0</v>
      </c>
      <c r="Z12">
        <v>18</v>
      </c>
      <c r="AA12">
        <v>40</v>
      </c>
      <c r="AB12">
        <v>8</v>
      </c>
      <c r="AC12">
        <v>13</v>
      </c>
      <c r="AF12">
        <v>413</v>
      </c>
      <c r="AG12">
        <v>160</v>
      </c>
      <c r="AH12">
        <v>5.55</v>
      </c>
      <c r="AI12">
        <v>28</v>
      </c>
      <c r="AJ12">
        <v>0</v>
      </c>
      <c r="AK12">
        <v>0</v>
      </c>
      <c r="AL12">
        <v>778</v>
      </c>
      <c r="AM12">
        <v>484</v>
      </c>
      <c r="AN12">
        <v>7</v>
      </c>
      <c r="AO12">
        <v>36</v>
      </c>
      <c r="AP12">
        <v>13</v>
      </c>
      <c r="AQ12">
        <v>274</v>
      </c>
      <c r="AR12">
        <v>9</v>
      </c>
      <c r="AS12">
        <v>0.80300000000000005</v>
      </c>
      <c r="AT12" t="s">
        <v>98</v>
      </c>
      <c r="AU12" t="s">
        <v>99</v>
      </c>
      <c r="AW12">
        <v>87</v>
      </c>
      <c r="AX12">
        <v>96</v>
      </c>
      <c r="AY12" t="s">
        <v>97</v>
      </c>
      <c r="AZ12" t="s">
        <v>96</v>
      </c>
      <c r="BA12" t="s">
        <v>96</v>
      </c>
    </row>
    <row r="13" spans="1:53" x14ac:dyDescent="0.55000000000000004">
      <c r="A13">
        <v>1872</v>
      </c>
      <c r="B13" s="5" t="b">
        <f>Teams[[#This Row],[yearID]]&gt;=1973</f>
        <v>0</v>
      </c>
      <c r="C13" s="5" t="b">
        <f>Teams[[#This Row],[yearID]]&gt;=1903</f>
        <v>0</v>
      </c>
      <c r="D13" t="s">
        <v>48</v>
      </c>
      <c r="E13" t="s">
        <v>100</v>
      </c>
      <c r="F13" t="s">
        <v>101</v>
      </c>
      <c r="G13" s="5" t="str">
        <f>VLOOKUP(Teams[[#This Row],[franchID]],TeamsFranchises!$A$2:$D$121,2,FALSE)</f>
        <v>Brooklyn Atlantics</v>
      </c>
      <c r="I13">
        <v>6</v>
      </c>
      <c r="J13">
        <v>37</v>
      </c>
      <c r="L13">
        <v>9</v>
      </c>
      <c r="M13">
        <v>28</v>
      </c>
      <c r="P13" t="s">
        <v>51</v>
      </c>
      <c r="Q13" s="5">
        <f>IF(Teams[[#This Row],[LgWin]]="Y", 1,
IF(Teams[[#This Row],[LgWin]] = "N", 0, " "))</f>
        <v>0</v>
      </c>
      <c r="S13" s="5" t="str">
        <f>IF(Teams[[#This Row],[WSWin]]="Y", 1,
IF(Teams[[#This Row],[WSWin]] = "N", 0, " "))</f>
        <v xml:space="preserve"> </v>
      </c>
      <c r="T13">
        <v>237</v>
      </c>
      <c r="U13">
        <v>1457</v>
      </c>
      <c r="V13">
        <v>377</v>
      </c>
      <c r="W13">
        <v>35</v>
      </c>
      <c r="X13">
        <v>10</v>
      </c>
      <c r="Y13">
        <v>1</v>
      </c>
      <c r="Z13">
        <v>19</v>
      </c>
      <c r="AA13">
        <v>25</v>
      </c>
      <c r="AB13">
        <v>19</v>
      </c>
      <c r="AC13">
        <v>16</v>
      </c>
      <c r="AF13">
        <v>473</v>
      </c>
      <c r="AG13">
        <v>169</v>
      </c>
      <c r="AH13">
        <v>4.53</v>
      </c>
      <c r="AI13">
        <v>37</v>
      </c>
      <c r="AJ13">
        <v>0</v>
      </c>
      <c r="AK13">
        <v>0</v>
      </c>
      <c r="AL13">
        <v>1008</v>
      </c>
      <c r="AM13">
        <v>568</v>
      </c>
      <c r="AN13">
        <v>6</v>
      </c>
      <c r="AO13">
        <v>21</v>
      </c>
      <c r="AP13">
        <v>13</v>
      </c>
      <c r="AQ13">
        <v>357</v>
      </c>
      <c r="AR13">
        <v>15</v>
      </c>
      <c r="AS13">
        <v>0.81</v>
      </c>
      <c r="AT13" t="s">
        <v>102</v>
      </c>
      <c r="AU13" t="s">
        <v>103</v>
      </c>
      <c r="AW13">
        <v>115</v>
      </c>
      <c r="AX13">
        <v>122</v>
      </c>
      <c r="AY13" t="s">
        <v>101</v>
      </c>
      <c r="AZ13" t="s">
        <v>100</v>
      </c>
      <c r="BA13" t="s">
        <v>100</v>
      </c>
    </row>
    <row r="14" spans="1:53" x14ac:dyDescent="0.55000000000000004">
      <c r="A14">
        <v>1872</v>
      </c>
      <c r="B14" s="5" t="b">
        <f>Teams[[#This Row],[yearID]]&gt;=1973</f>
        <v>0</v>
      </c>
      <c r="C14" s="5" t="b">
        <f>Teams[[#This Row],[yearID]]&gt;=1903</f>
        <v>0</v>
      </c>
      <c r="D14" t="s">
        <v>48</v>
      </c>
      <c r="E14" t="s">
        <v>49</v>
      </c>
      <c r="F14" t="s">
        <v>50</v>
      </c>
      <c r="G14" s="5" t="str">
        <f>VLOOKUP(Teams[[#This Row],[franchID]],TeamsFranchises!$A$2:$D$121,2,FALSE)</f>
        <v>Boston Red Stockings</v>
      </c>
      <c r="I14">
        <v>1</v>
      </c>
      <c r="J14">
        <v>48</v>
      </c>
      <c r="L14">
        <v>39</v>
      </c>
      <c r="M14">
        <v>8</v>
      </c>
      <c r="P14" t="s">
        <v>76</v>
      </c>
      <c r="Q14" s="5">
        <f>IF(Teams[[#This Row],[LgWin]]="Y", 1,
IF(Teams[[#This Row],[LgWin]] = "N", 0, " "))</f>
        <v>1</v>
      </c>
      <c r="S14" s="5" t="str">
        <f>IF(Teams[[#This Row],[WSWin]]="Y", 1,
IF(Teams[[#This Row],[WSWin]] = "N", 0, " "))</f>
        <v xml:space="preserve"> </v>
      </c>
      <c r="T14">
        <v>521</v>
      </c>
      <c r="U14">
        <v>2126</v>
      </c>
      <c r="V14">
        <v>673</v>
      </c>
      <c r="W14">
        <v>107</v>
      </c>
      <c r="X14">
        <v>30</v>
      </c>
      <c r="Y14">
        <v>7</v>
      </c>
      <c r="Z14">
        <v>29</v>
      </c>
      <c r="AA14">
        <v>26</v>
      </c>
      <c r="AB14">
        <v>48</v>
      </c>
      <c r="AC14">
        <v>14</v>
      </c>
      <c r="AF14">
        <v>236</v>
      </c>
      <c r="AG14">
        <v>89</v>
      </c>
      <c r="AH14">
        <v>1.86</v>
      </c>
      <c r="AI14">
        <v>41</v>
      </c>
      <c r="AJ14">
        <v>4</v>
      </c>
      <c r="AK14">
        <v>4</v>
      </c>
      <c r="AL14">
        <v>1291</v>
      </c>
      <c r="AM14">
        <v>443</v>
      </c>
      <c r="AN14">
        <v>0</v>
      </c>
      <c r="AO14">
        <v>27</v>
      </c>
      <c r="AP14">
        <v>29</v>
      </c>
      <c r="AQ14">
        <v>280</v>
      </c>
      <c r="AR14">
        <v>44</v>
      </c>
      <c r="AS14">
        <v>0.875</v>
      </c>
      <c r="AT14" t="s">
        <v>52</v>
      </c>
      <c r="AU14" t="s">
        <v>53</v>
      </c>
      <c r="AW14">
        <v>105</v>
      </c>
      <c r="AX14">
        <v>100</v>
      </c>
      <c r="AY14" t="s">
        <v>54</v>
      </c>
      <c r="AZ14" t="s">
        <v>49</v>
      </c>
      <c r="BA14" t="s">
        <v>49</v>
      </c>
    </row>
    <row r="15" spans="1:53" x14ac:dyDescent="0.55000000000000004">
      <c r="A15">
        <v>1872</v>
      </c>
      <c r="B15" s="5" t="b">
        <f>Teams[[#This Row],[yearID]]&gt;=1973</f>
        <v>0</v>
      </c>
      <c r="C15" s="5" t="b">
        <f>Teams[[#This Row],[yearID]]&gt;=1903</f>
        <v>0</v>
      </c>
      <c r="D15" t="s">
        <v>48</v>
      </c>
      <c r="E15" t="s">
        <v>60</v>
      </c>
      <c r="F15" t="s">
        <v>61</v>
      </c>
      <c r="G15" s="5" t="str">
        <f>VLOOKUP(Teams[[#This Row],[franchID]],TeamsFranchises!$A$2:$D$121,2,FALSE)</f>
        <v>Cleveland Forest Citys</v>
      </c>
      <c r="I15">
        <v>7</v>
      </c>
      <c r="J15">
        <v>22</v>
      </c>
      <c r="L15">
        <v>6</v>
      </c>
      <c r="M15">
        <v>16</v>
      </c>
      <c r="P15" t="s">
        <v>51</v>
      </c>
      <c r="Q15" s="5">
        <f>IF(Teams[[#This Row],[LgWin]]="Y", 1,
IF(Teams[[#This Row],[LgWin]] = "N", 0, " "))</f>
        <v>0</v>
      </c>
      <c r="S15" s="5" t="str">
        <f>IF(Teams[[#This Row],[WSWin]]="Y", 1,
IF(Teams[[#This Row],[WSWin]] = "N", 0, " "))</f>
        <v xml:space="preserve"> </v>
      </c>
      <c r="T15">
        <v>174</v>
      </c>
      <c r="U15">
        <v>943</v>
      </c>
      <c r="V15">
        <v>272</v>
      </c>
      <c r="W15">
        <v>28</v>
      </c>
      <c r="X15">
        <v>5</v>
      </c>
      <c r="Y15">
        <v>0</v>
      </c>
      <c r="Z15">
        <v>17</v>
      </c>
      <c r="AA15">
        <v>13</v>
      </c>
      <c r="AB15">
        <v>12</v>
      </c>
      <c r="AC15">
        <v>3</v>
      </c>
      <c r="AF15">
        <v>254</v>
      </c>
      <c r="AG15">
        <v>126</v>
      </c>
      <c r="AH15">
        <v>5.7</v>
      </c>
      <c r="AI15">
        <v>15</v>
      </c>
      <c r="AJ15">
        <v>0</v>
      </c>
      <c r="AK15">
        <v>0</v>
      </c>
      <c r="AL15">
        <v>597</v>
      </c>
      <c r="AM15">
        <v>285</v>
      </c>
      <c r="AN15">
        <v>6</v>
      </c>
      <c r="AO15">
        <v>24</v>
      </c>
      <c r="AP15">
        <v>11</v>
      </c>
      <c r="AQ15">
        <v>184</v>
      </c>
      <c r="AR15">
        <v>17</v>
      </c>
      <c r="AS15">
        <v>0.81599999999999995</v>
      </c>
      <c r="AT15" t="s">
        <v>62</v>
      </c>
      <c r="AU15" t="s">
        <v>63</v>
      </c>
      <c r="AW15">
        <v>96</v>
      </c>
      <c r="AX15">
        <v>100</v>
      </c>
      <c r="AY15" t="s">
        <v>64</v>
      </c>
      <c r="AZ15" t="s">
        <v>60</v>
      </c>
      <c r="BA15" t="s">
        <v>60</v>
      </c>
    </row>
    <row r="16" spans="1:53" x14ac:dyDescent="0.55000000000000004">
      <c r="A16">
        <v>1872</v>
      </c>
      <c r="B16" s="5" t="b">
        <f>Teams[[#This Row],[yearID]]&gt;=1973</f>
        <v>0</v>
      </c>
      <c r="C16" s="5" t="b">
        <f>Teams[[#This Row],[yearID]]&gt;=1903</f>
        <v>0</v>
      </c>
      <c r="D16" t="s">
        <v>48</v>
      </c>
      <c r="E16" t="s">
        <v>104</v>
      </c>
      <c r="F16" t="s">
        <v>105</v>
      </c>
      <c r="G16" s="5" t="str">
        <f>VLOOKUP(Teams[[#This Row],[franchID]],TeamsFranchises!$A$2:$D$121,2,FALSE)</f>
        <v>Middletown Mansfields</v>
      </c>
      <c r="I16">
        <v>8</v>
      </c>
      <c r="J16">
        <v>24</v>
      </c>
      <c r="L16">
        <v>5</v>
      </c>
      <c r="M16">
        <v>19</v>
      </c>
      <c r="P16" t="s">
        <v>51</v>
      </c>
      <c r="Q16" s="5">
        <f>IF(Teams[[#This Row],[LgWin]]="Y", 1,
IF(Teams[[#This Row],[LgWin]] = "N", 0, " "))</f>
        <v>0</v>
      </c>
      <c r="S16" s="5" t="str">
        <f>IF(Teams[[#This Row],[WSWin]]="Y", 1,
IF(Teams[[#This Row],[WSWin]] = "N", 0, " "))</f>
        <v xml:space="preserve"> </v>
      </c>
      <c r="T16">
        <v>220</v>
      </c>
      <c r="U16">
        <v>1013</v>
      </c>
      <c r="V16">
        <v>275</v>
      </c>
      <c r="W16">
        <v>36</v>
      </c>
      <c r="X16">
        <v>9</v>
      </c>
      <c r="Y16">
        <v>2</v>
      </c>
      <c r="Z16">
        <v>10</v>
      </c>
      <c r="AA16">
        <v>13</v>
      </c>
      <c r="AB16">
        <v>6</v>
      </c>
      <c r="AC16">
        <v>7</v>
      </c>
      <c r="AF16">
        <v>348</v>
      </c>
      <c r="AG16">
        <v>130</v>
      </c>
      <c r="AH16">
        <v>5.55</v>
      </c>
      <c r="AI16">
        <v>20</v>
      </c>
      <c r="AJ16">
        <v>0</v>
      </c>
      <c r="AK16">
        <v>0</v>
      </c>
      <c r="AL16">
        <v>633</v>
      </c>
      <c r="AM16">
        <v>366</v>
      </c>
      <c r="AN16">
        <v>6</v>
      </c>
      <c r="AO16">
        <v>15</v>
      </c>
      <c r="AP16">
        <v>10</v>
      </c>
      <c r="AQ16">
        <v>231</v>
      </c>
      <c r="AR16">
        <v>11</v>
      </c>
      <c r="AS16">
        <v>0.80400000000000005</v>
      </c>
      <c r="AT16" t="s">
        <v>106</v>
      </c>
      <c r="AU16" t="s">
        <v>107</v>
      </c>
      <c r="AW16">
        <v>98</v>
      </c>
      <c r="AX16">
        <v>103</v>
      </c>
      <c r="AY16" t="s">
        <v>105</v>
      </c>
      <c r="AZ16" t="s">
        <v>104</v>
      </c>
      <c r="BA16" t="s">
        <v>104</v>
      </c>
    </row>
    <row r="17" spans="1:53" x14ac:dyDescent="0.55000000000000004">
      <c r="A17">
        <v>1872</v>
      </c>
      <c r="B17" s="5" t="b">
        <f>Teams[[#This Row],[yearID]]&gt;=1973</f>
        <v>0</v>
      </c>
      <c r="C17" s="5" t="b">
        <f>Teams[[#This Row],[yearID]]&gt;=1903</f>
        <v>0</v>
      </c>
      <c r="D17" t="s">
        <v>48</v>
      </c>
      <c r="E17" t="s">
        <v>69</v>
      </c>
      <c r="F17" t="s">
        <v>70</v>
      </c>
      <c r="G17" s="5" t="str">
        <f>VLOOKUP(Teams[[#This Row],[franchID]],TeamsFranchises!$A$2:$D$121,2,FALSE)</f>
        <v>New York Mutuals</v>
      </c>
      <c r="I17">
        <v>3</v>
      </c>
      <c r="J17">
        <v>56</v>
      </c>
      <c r="L17">
        <v>34</v>
      </c>
      <c r="M17">
        <v>20</v>
      </c>
      <c r="P17" t="s">
        <v>51</v>
      </c>
      <c r="Q17" s="5">
        <f>IF(Teams[[#This Row],[LgWin]]="Y", 1,
IF(Teams[[#This Row],[LgWin]] = "N", 0, " "))</f>
        <v>0</v>
      </c>
      <c r="S17" s="5" t="str">
        <f>IF(Teams[[#This Row],[WSWin]]="Y", 1,
IF(Teams[[#This Row],[WSWin]] = "N", 0, " "))</f>
        <v xml:space="preserve"> </v>
      </c>
      <c r="T17">
        <v>523</v>
      </c>
      <c r="U17">
        <v>2426</v>
      </c>
      <c r="V17">
        <v>670</v>
      </c>
      <c r="W17">
        <v>87</v>
      </c>
      <c r="X17">
        <v>14</v>
      </c>
      <c r="Y17">
        <v>4</v>
      </c>
      <c r="Z17">
        <v>58</v>
      </c>
      <c r="AA17">
        <v>52</v>
      </c>
      <c r="AB17">
        <v>59</v>
      </c>
      <c r="AC17">
        <v>22</v>
      </c>
      <c r="AF17">
        <v>362</v>
      </c>
      <c r="AG17">
        <v>172</v>
      </c>
      <c r="AH17">
        <v>3.02</v>
      </c>
      <c r="AI17">
        <v>54</v>
      </c>
      <c r="AJ17">
        <v>3</v>
      </c>
      <c r="AK17">
        <v>1</v>
      </c>
      <c r="AL17">
        <v>1536</v>
      </c>
      <c r="AM17">
        <v>622</v>
      </c>
      <c r="AN17">
        <v>2</v>
      </c>
      <c r="AO17">
        <v>33</v>
      </c>
      <c r="AP17">
        <v>46</v>
      </c>
      <c r="AQ17">
        <v>323</v>
      </c>
      <c r="AR17">
        <v>33</v>
      </c>
      <c r="AS17">
        <v>0.86799999999999999</v>
      </c>
      <c r="AT17" t="s">
        <v>71</v>
      </c>
      <c r="AU17" t="s">
        <v>72</v>
      </c>
      <c r="AW17">
        <v>93</v>
      </c>
      <c r="AX17">
        <v>92</v>
      </c>
      <c r="AY17" t="s">
        <v>73</v>
      </c>
      <c r="AZ17" t="s">
        <v>69</v>
      </c>
      <c r="BA17" t="s">
        <v>69</v>
      </c>
    </row>
    <row r="18" spans="1:53" x14ac:dyDescent="0.55000000000000004">
      <c r="A18">
        <v>1872</v>
      </c>
      <c r="B18" s="5" t="b">
        <f>Teams[[#This Row],[yearID]]&gt;=1973</f>
        <v>0</v>
      </c>
      <c r="C18" s="5" t="b">
        <f>Teams[[#This Row],[yearID]]&gt;=1903</f>
        <v>0</v>
      </c>
      <c r="D18" t="s">
        <v>48</v>
      </c>
      <c r="E18" t="s">
        <v>74</v>
      </c>
      <c r="F18" t="s">
        <v>75</v>
      </c>
      <c r="G18" s="5" t="str">
        <f>VLOOKUP(Teams[[#This Row],[franchID]],TeamsFranchises!$A$2:$D$121,2,FALSE)</f>
        <v>Philadelphia Athletics</v>
      </c>
      <c r="I18">
        <v>4</v>
      </c>
      <c r="J18">
        <v>47</v>
      </c>
      <c r="L18">
        <v>30</v>
      </c>
      <c r="M18">
        <v>14</v>
      </c>
      <c r="P18" t="s">
        <v>51</v>
      </c>
      <c r="Q18" s="5">
        <f>IF(Teams[[#This Row],[LgWin]]="Y", 1,
IF(Teams[[#This Row],[LgWin]] = "N", 0, " "))</f>
        <v>0</v>
      </c>
      <c r="S18" s="5" t="str">
        <f>IF(Teams[[#This Row],[WSWin]]="Y", 1,
IF(Teams[[#This Row],[WSWin]] = "N", 0, " "))</f>
        <v xml:space="preserve"> </v>
      </c>
      <c r="T18">
        <v>539</v>
      </c>
      <c r="U18">
        <v>2142</v>
      </c>
      <c r="V18">
        <v>679</v>
      </c>
      <c r="W18">
        <v>79</v>
      </c>
      <c r="X18">
        <v>25</v>
      </c>
      <c r="Y18">
        <v>4</v>
      </c>
      <c r="Z18">
        <v>69</v>
      </c>
      <c r="AA18">
        <v>47</v>
      </c>
      <c r="AB18">
        <v>58</v>
      </c>
      <c r="AC18">
        <v>31</v>
      </c>
      <c r="AF18">
        <v>349</v>
      </c>
      <c r="AG18">
        <v>133</v>
      </c>
      <c r="AH18">
        <v>2.85</v>
      </c>
      <c r="AI18">
        <v>47</v>
      </c>
      <c r="AJ18">
        <v>1</v>
      </c>
      <c r="AK18">
        <v>0</v>
      </c>
      <c r="AL18">
        <v>1258</v>
      </c>
      <c r="AM18">
        <v>508</v>
      </c>
      <c r="AN18">
        <v>3</v>
      </c>
      <c r="AO18">
        <v>26</v>
      </c>
      <c r="AP18">
        <v>44</v>
      </c>
      <c r="AQ18">
        <v>298</v>
      </c>
      <c r="AR18">
        <v>20</v>
      </c>
      <c r="AS18">
        <v>0.85799999999999998</v>
      </c>
      <c r="AT18" t="s">
        <v>77</v>
      </c>
      <c r="AU18" t="s">
        <v>78</v>
      </c>
      <c r="AW18">
        <v>102</v>
      </c>
      <c r="AX18">
        <v>100</v>
      </c>
      <c r="AY18" t="s">
        <v>79</v>
      </c>
      <c r="AZ18" t="s">
        <v>74</v>
      </c>
      <c r="BA18" t="s">
        <v>74</v>
      </c>
    </row>
    <row r="19" spans="1:53" x14ac:dyDescent="0.55000000000000004">
      <c r="A19">
        <v>1872</v>
      </c>
      <c r="B19" s="5" t="b">
        <f>Teams[[#This Row],[yearID]]&gt;=1973</f>
        <v>0</v>
      </c>
      <c r="C19" s="5" t="b">
        <f>Teams[[#This Row],[yearID]]&gt;=1903</f>
        <v>0</v>
      </c>
      <c r="D19" t="s">
        <v>48</v>
      </c>
      <c r="E19" t="s">
        <v>84</v>
      </c>
      <c r="F19" t="s">
        <v>84</v>
      </c>
      <c r="G19" s="5" t="str">
        <f>VLOOKUP(Teams[[#This Row],[franchID]],TeamsFranchises!$A$2:$D$121,2,FALSE)</f>
        <v>Troy Haymakers</v>
      </c>
      <c r="I19">
        <v>5</v>
      </c>
      <c r="J19">
        <v>25</v>
      </c>
      <c r="L19">
        <v>15</v>
      </c>
      <c r="M19">
        <v>10</v>
      </c>
      <c r="P19" t="s">
        <v>51</v>
      </c>
      <c r="Q19" s="5">
        <f>IF(Teams[[#This Row],[LgWin]]="Y", 1,
IF(Teams[[#This Row],[LgWin]] = "N", 0, " "))</f>
        <v>0</v>
      </c>
      <c r="S19" s="5" t="str">
        <f>IF(Teams[[#This Row],[WSWin]]="Y", 1,
IF(Teams[[#This Row],[WSWin]] = "N", 0, " "))</f>
        <v xml:space="preserve"> </v>
      </c>
      <c r="T19">
        <v>273</v>
      </c>
      <c r="U19">
        <v>1099</v>
      </c>
      <c r="V19">
        <v>330</v>
      </c>
      <c r="W19">
        <v>58</v>
      </c>
      <c r="X19">
        <v>8</v>
      </c>
      <c r="Y19">
        <v>5</v>
      </c>
      <c r="Z19">
        <v>9</v>
      </c>
      <c r="AA19">
        <v>14</v>
      </c>
      <c r="AB19">
        <v>6</v>
      </c>
      <c r="AC19">
        <v>7</v>
      </c>
      <c r="AF19">
        <v>191</v>
      </c>
      <c r="AG19">
        <v>65</v>
      </c>
      <c r="AH19">
        <v>2.6</v>
      </c>
      <c r="AI19">
        <v>17</v>
      </c>
      <c r="AJ19">
        <v>2</v>
      </c>
      <c r="AK19">
        <v>1</v>
      </c>
      <c r="AL19">
        <v>675</v>
      </c>
      <c r="AM19">
        <v>277</v>
      </c>
      <c r="AN19">
        <v>2</v>
      </c>
      <c r="AO19">
        <v>10</v>
      </c>
      <c r="AP19">
        <v>19</v>
      </c>
      <c r="AQ19">
        <v>151</v>
      </c>
      <c r="AR19">
        <v>9</v>
      </c>
      <c r="AS19">
        <v>0.86099999999999999</v>
      </c>
      <c r="AT19" t="s">
        <v>85</v>
      </c>
      <c r="AU19" t="s">
        <v>86</v>
      </c>
      <c r="AW19">
        <v>101</v>
      </c>
      <c r="AX19">
        <v>100</v>
      </c>
      <c r="AY19" t="s">
        <v>84</v>
      </c>
      <c r="AZ19" t="s">
        <v>84</v>
      </c>
      <c r="BA19" t="s">
        <v>84</v>
      </c>
    </row>
    <row r="20" spans="1:53" x14ac:dyDescent="0.55000000000000004">
      <c r="A20">
        <v>1872</v>
      </c>
      <c r="B20" s="5" t="b">
        <f>Teams[[#This Row],[yearID]]&gt;=1973</f>
        <v>0</v>
      </c>
      <c r="C20" s="5" t="b">
        <f>Teams[[#This Row],[yearID]]&gt;=1903</f>
        <v>0</v>
      </c>
      <c r="D20" t="s">
        <v>48</v>
      </c>
      <c r="E20" t="s">
        <v>87</v>
      </c>
      <c r="F20" t="s">
        <v>88</v>
      </c>
      <c r="G20" s="5" t="str">
        <f>VLOOKUP(Teams[[#This Row],[franchID]],TeamsFranchises!$A$2:$D$121,2,FALSE)</f>
        <v>Washington Olympics</v>
      </c>
      <c r="I20">
        <v>10</v>
      </c>
      <c r="J20">
        <v>9</v>
      </c>
      <c r="L20">
        <v>2</v>
      </c>
      <c r="M20">
        <v>7</v>
      </c>
      <c r="P20" t="s">
        <v>51</v>
      </c>
      <c r="Q20" s="5">
        <f>IF(Teams[[#This Row],[LgWin]]="Y", 1,
IF(Teams[[#This Row],[LgWin]] = "N", 0, " "))</f>
        <v>0</v>
      </c>
      <c r="S20" s="5" t="str">
        <f>IF(Teams[[#This Row],[WSWin]]="Y", 1,
IF(Teams[[#This Row],[WSWin]] = "N", 0, " "))</f>
        <v xml:space="preserve"> </v>
      </c>
      <c r="T20">
        <v>54</v>
      </c>
      <c r="U20">
        <v>365</v>
      </c>
      <c r="V20">
        <v>91</v>
      </c>
      <c r="W20">
        <v>10</v>
      </c>
      <c r="X20">
        <v>3</v>
      </c>
      <c r="Y20">
        <v>0</v>
      </c>
      <c r="Z20">
        <v>4</v>
      </c>
      <c r="AA20">
        <v>4</v>
      </c>
      <c r="AC20">
        <v>3</v>
      </c>
      <c r="AF20">
        <v>140</v>
      </c>
      <c r="AG20">
        <v>56</v>
      </c>
      <c r="AH20">
        <v>6.38</v>
      </c>
      <c r="AI20">
        <v>9</v>
      </c>
      <c r="AJ20">
        <v>0</v>
      </c>
      <c r="AK20">
        <v>0</v>
      </c>
      <c r="AL20">
        <v>237</v>
      </c>
      <c r="AM20">
        <v>148</v>
      </c>
      <c r="AN20">
        <v>0</v>
      </c>
      <c r="AO20">
        <v>5</v>
      </c>
      <c r="AP20">
        <v>1</v>
      </c>
      <c r="AQ20">
        <v>96</v>
      </c>
      <c r="AR20">
        <v>7</v>
      </c>
      <c r="AS20">
        <v>0.78600000000000003</v>
      </c>
      <c r="AT20" t="s">
        <v>89</v>
      </c>
      <c r="AU20" t="s">
        <v>90</v>
      </c>
      <c r="AW20">
        <v>94</v>
      </c>
      <c r="AX20">
        <v>98</v>
      </c>
      <c r="AY20" t="s">
        <v>88</v>
      </c>
      <c r="AZ20" t="s">
        <v>87</v>
      </c>
      <c r="BA20" t="s">
        <v>87</v>
      </c>
    </row>
    <row r="21" spans="1:53" x14ac:dyDescent="0.55000000000000004">
      <c r="A21">
        <v>1872</v>
      </c>
      <c r="B21" s="5" t="b">
        <f>Teams[[#This Row],[yearID]]&gt;=1973</f>
        <v>0</v>
      </c>
      <c r="C21" s="5" t="b">
        <f>Teams[[#This Row],[yearID]]&gt;=1903</f>
        <v>0</v>
      </c>
      <c r="D21" t="s">
        <v>48</v>
      </c>
      <c r="E21" t="s">
        <v>108</v>
      </c>
      <c r="F21" t="s">
        <v>109</v>
      </c>
      <c r="G21" s="5" t="str">
        <f>VLOOKUP(Teams[[#This Row],[franchID]],TeamsFranchises!$A$2:$D$121,2,FALSE)</f>
        <v>Washington Nationals</v>
      </c>
      <c r="I21">
        <v>11</v>
      </c>
      <c r="J21">
        <v>11</v>
      </c>
      <c r="L21">
        <v>0</v>
      </c>
      <c r="M21">
        <v>11</v>
      </c>
      <c r="P21" t="s">
        <v>51</v>
      </c>
      <c r="Q21" s="5">
        <f>IF(Teams[[#This Row],[LgWin]]="Y", 1,
IF(Teams[[#This Row],[LgWin]] = "N", 0, " "))</f>
        <v>0</v>
      </c>
      <c r="S21" s="5" t="str">
        <f>IF(Teams[[#This Row],[WSWin]]="Y", 1,
IF(Teams[[#This Row],[WSWin]] = "N", 0, " "))</f>
        <v xml:space="preserve"> </v>
      </c>
      <c r="T21">
        <v>80</v>
      </c>
      <c r="U21">
        <v>451</v>
      </c>
      <c r="V21">
        <v>99</v>
      </c>
      <c r="W21">
        <v>6</v>
      </c>
      <c r="X21">
        <v>1</v>
      </c>
      <c r="Y21">
        <v>0</v>
      </c>
      <c r="Z21">
        <v>1</v>
      </c>
      <c r="AA21">
        <v>3</v>
      </c>
      <c r="AF21">
        <v>190</v>
      </c>
      <c r="AG21">
        <v>68</v>
      </c>
      <c r="AH21">
        <v>6.18</v>
      </c>
      <c r="AI21">
        <v>11</v>
      </c>
      <c r="AJ21">
        <v>0</v>
      </c>
      <c r="AK21">
        <v>0</v>
      </c>
      <c r="AL21">
        <v>297</v>
      </c>
      <c r="AM21">
        <v>193</v>
      </c>
      <c r="AN21">
        <v>2</v>
      </c>
      <c r="AO21">
        <v>3</v>
      </c>
      <c r="AP21">
        <v>2</v>
      </c>
      <c r="AQ21">
        <v>120</v>
      </c>
      <c r="AR21">
        <v>2</v>
      </c>
      <c r="AS21">
        <v>0.77400000000000002</v>
      </c>
      <c r="AT21" t="s">
        <v>110</v>
      </c>
      <c r="AU21" t="s">
        <v>111</v>
      </c>
      <c r="AW21">
        <v>129</v>
      </c>
      <c r="AX21">
        <v>141</v>
      </c>
      <c r="AY21" t="s">
        <v>109</v>
      </c>
      <c r="AZ21" t="s">
        <v>108</v>
      </c>
      <c r="BA21" t="s">
        <v>108</v>
      </c>
    </row>
    <row r="22" spans="1:53" x14ac:dyDescent="0.55000000000000004">
      <c r="A22">
        <v>1873</v>
      </c>
      <c r="B22" s="5" t="b">
        <f>Teams[[#This Row],[yearID]]&gt;=1973</f>
        <v>0</v>
      </c>
      <c r="C22" s="5" t="b">
        <f>Teams[[#This Row],[yearID]]&gt;=1903</f>
        <v>0</v>
      </c>
      <c r="D22" t="s">
        <v>48</v>
      </c>
      <c r="E22" t="s">
        <v>91</v>
      </c>
      <c r="F22" t="s">
        <v>92</v>
      </c>
      <c r="G22" s="5" t="str">
        <f>VLOOKUP(Teams[[#This Row],[franchID]],TeamsFranchises!$A$2:$D$121,2,FALSE)</f>
        <v>Baltimore Canaries</v>
      </c>
      <c r="I22">
        <v>3</v>
      </c>
      <c r="J22">
        <v>57</v>
      </c>
      <c r="L22">
        <v>34</v>
      </c>
      <c r="M22">
        <v>22</v>
      </c>
      <c r="P22" t="s">
        <v>51</v>
      </c>
      <c r="Q22" s="5">
        <f>IF(Teams[[#This Row],[LgWin]]="Y", 1,
IF(Teams[[#This Row],[LgWin]] = "N", 0, " "))</f>
        <v>0</v>
      </c>
      <c r="S22" s="5" t="str">
        <f>IF(Teams[[#This Row],[WSWin]]="Y", 1,
IF(Teams[[#This Row],[WSWin]] = "N", 0, " "))</f>
        <v xml:space="preserve"> </v>
      </c>
      <c r="T22">
        <v>644</v>
      </c>
      <c r="U22">
        <v>2560</v>
      </c>
      <c r="V22">
        <v>810</v>
      </c>
      <c r="W22">
        <v>109</v>
      </c>
      <c r="X22">
        <v>40</v>
      </c>
      <c r="Y22">
        <v>9</v>
      </c>
      <c r="Z22">
        <v>43</v>
      </c>
      <c r="AA22">
        <v>30</v>
      </c>
      <c r="AB22">
        <v>28</v>
      </c>
      <c r="AC22">
        <v>13</v>
      </c>
      <c r="AF22">
        <v>451</v>
      </c>
      <c r="AG22">
        <v>174</v>
      </c>
      <c r="AH22">
        <v>3.08</v>
      </c>
      <c r="AI22">
        <v>55</v>
      </c>
      <c r="AJ22">
        <v>1</v>
      </c>
      <c r="AK22">
        <v>0</v>
      </c>
      <c r="AL22">
        <v>1526</v>
      </c>
      <c r="AM22">
        <v>680</v>
      </c>
      <c r="AN22">
        <v>4</v>
      </c>
      <c r="AO22">
        <v>43</v>
      </c>
      <c r="AP22">
        <v>37</v>
      </c>
      <c r="AQ22">
        <v>345</v>
      </c>
      <c r="AR22">
        <v>32</v>
      </c>
      <c r="AS22">
        <v>0.86199999999999999</v>
      </c>
      <c r="AT22" t="s">
        <v>93</v>
      </c>
      <c r="AU22" t="s">
        <v>94</v>
      </c>
      <c r="AW22">
        <v>101</v>
      </c>
      <c r="AX22">
        <v>102</v>
      </c>
      <c r="AY22" t="s">
        <v>95</v>
      </c>
      <c r="AZ22" t="s">
        <v>91</v>
      </c>
      <c r="BA22" t="s">
        <v>91</v>
      </c>
    </row>
    <row r="23" spans="1:53" x14ac:dyDescent="0.55000000000000004">
      <c r="A23">
        <v>1873</v>
      </c>
      <c r="B23" s="5" t="b">
        <f>Teams[[#This Row],[yearID]]&gt;=1973</f>
        <v>0</v>
      </c>
      <c r="C23" s="5" t="b">
        <f>Teams[[#This Row],[yearID]]&gt;=1903</f>
        <v>0</v>
      </c>
      <c r="D23" t="s">
        <v>48</v>
      </c>
      <c r="E23" t="s">
        <v>112</v>
      </c>
      <c r="F23" t="s">
        <v>113</v>
      </c>
      <c r="G23" s="5" t="str">
        <f>VLOOKUP(Teams[[#This Row],[franchID]],TeamsFranchises!$A$2:$D$121,2,FALSE)</f>
        <v>Baltimore Marylands</v>
      </c>
      <c r="I23">
        <v>9</v>
      </c>
      <c r="J23">
        <v>6</v>
      </c>
      <c r="L23">
        <v>0</v>
      </c>
      <c r="M23">
        <v>6</v>
      </c>
      <c r="P23" t="s">
        <v>51</v>
      </c>
      <c r="Q23" s="5">
        <f>IF(Teams[[#This Row],[LgWin]]="Y", 1,
IF(Teams[[#This Row],[LgWin]] = "N", 0, " "))</f>
        <v>0</v>
      </c>
      <c r="S23" s="5" t="str">
        <f>IF(Teams[[#This Row],[WSWin]]="Y", 1,
IF(Teams[[#This Row],[WSWin]] = "N", 0, " "))</f>
        <v xml:space="preserve"> </v>
      </c>
      <c r="T23">
        <v>26</v>
      </c>
      <c r="U23">
        <v>211</v>
      </c>
      <c r="V23">
        <v>33</v>
      </c>
      <c r="W23">
        <v>1</v>
      </c>
      <c r="X23">
        <v>0</v>
      </c>
      <c r="Y23">
        <v>0</v>
      </c>
      <c r="AA23">
        <v>3</v>
      </c>
      <c r="AF23">
        <v>152</v>
      </c>
      <c r="AG23">
        <v>48</v>
      </c>
      <c r="AH23">
        <v>8</v>
      </c>
      <c r="AI23">
        <v>6</v>
      </c>
      <c r="AJ23">
        <v>0</v>
      </c>
      <c r="AK23">
        <v>0</v>
      </c>
      <c r="AL23">
        <v>162</v>
      </c>
      <c r="AM23">
        <v>144</v>
      </c>
      <c r="AN23">
        <v>1</v>
      </c>
      <c r="AO23">
        <v>1</v>
      </c>
      <c r="AP23">
        <v>0</v>
      </c>
      <c r="AQ23">
        <v>74</v>
      </c>
      <c r="AR23">
        <v>0</v>
      </c>
      <c r="AS23">
        <v>0.76100000000000001</v>
      </c>
      <c r="AT23" t="s">
        <v>114</v>
      </c>
      <c r="AU23" t="s">
        <v>94</v>
      </c>
      <c r="AW23">
        <v>77</v>
      </c>
      <c r="AX23">
        <v>99</v>
      </c>
      <c r="AY23" t="s">
        <v>113</v>
      </c>
      <c r="AZ23" t="s">
        <v>112</v>
      </c>
      <c r="BA23" t="s">
        <v>112</v>
      </c>
    </row>
    <row r="24" spans="1:53" x14ac:dyDescent="0.55000000000000004">
      <c r="A24">
        <v>1873</v>
      </c>
      <c r="B24" s="5" t="b">
        <f>Teams[[#This Row],[yearID]]&gt;=1973</f>
        <v>0</v>
      </c>
      <c r="C24" s="5" t="b">
        <f>Teams[[#This Row],[yearID]]&gt;=1903</f>
        <v>0</v>
      </c>
      <c r="D24" t="s">
        <v>48</v>
      </c>
      <c r="E24" t="s">
        <v>100</v>
      </c>
      <c r="F24" t="s">
        <v>101</v>
      </c>
      <c r="G24" s="5" t="str">
        <f>VLOOKUP(Teams[[#This Row],[franchID]],TeamsFranchises!$A$2:$D$121,2,FALSE)</f>
        <v>Brooklyn Atlantics</v>
      </c>
      <c r="I24">
        <v>6</v>
      </c>
      <c r="J24">
        <v>55</v>
      </c>
      <c r="L24">
        <v>17</v>
      </c>
      <c r="M24">
        <v>37</v>
      </c>
      <c r="P24" t="s">
        <v>51</v>
      </c>
      <c r="Q24" s="5">
        <f>IF(Teams[[#This Row],[LgWin]]="Y", 1,
IF(Teams[[#This Row],[LgWin]] = "N", 0, " "))</f>
        <v>0</v>
      </c>
      <c r="S24" s="5" t="str">
        <f>IF(Teams[[#This Row],[WSWin]]="Y", 1,
IF(Teams[[#This Row],[WSWin]] = "N", 0, " "))</f>
        <v xml:space="preserve"> </v>
      </c>
      <c r="T24">
        <v>366</v>
      </c>
      <c r="U24">
        <v>2207</v>
      </c>
      <c r="V24">
        <v>588</v>
      </c>
      <c r="W24">
        <v>46</v>
      </c>
      <c r="X24">
        <v>23</v>
      </c>
      <c r="Y24">
        <v>6</v>
      </c>
      <c r="Z24">
        <v>55</v>
      </c>
      <c r="AA24">
        <v>47</v>
      </c>
      <c r="AB24">
        <v>20</v>
      </c>
      <c r="AC24">
        <v>13</v>
      </c>
      <c r="AF24">
        <v>549</v>
      </c>
      <c r="AG24">
        <v>230</v>
      </c>
      <c r="AH24">
        <v>4.1399999999999997</v>
      </c>
      <c r="AI24">
        <v>52</v>
      </c>
      <c r="AJ24">
        <v>1</v>
      </c>
      <c r="AK24">
        <v>0</v>
      </c>
      <c r="AL24">
        <v>1500</v>
      </c>
      <c r="AM24">
        <v>737</v>
      </c>
      <c r="AN24">
        <v>8</v>
      </c>
      <c r="AO24">
        <v>43</v>
      </c>
      <c r="AP24">
        <v>16</v>
      </c>
      <c r="AQ24">
        <v>515</v>
      </c>
      <c r="AR24">
        <v>34</v>
      </c>
      <c r="AS24">
        <v>0.81699999999999995</v>
      </c>
      <c r="AT24" t="s">
        <v>102</v>
      </c>
      <c r="AU24" t="s">
        <v>99</v>
      </c>
      <c r="AW24">
        <v>90</v>
      </c>
      <c r="AX24">
        <v>94</v>
      </c>
      <c r="AY24" t="s">
        <v>101</v>
      </c>
      <c r="AZ24" t="s">
        <v>100</v>
      </c>
      <c r="BA24" t="s">
        <v>100</v>
      </c>
    </row>
    <row r="25" spans="1:53" x14ac:dyDescent="0.55000000000000004">
      <c r="A25">
        <v>1873</v>
      </c>
      <c r="B25" s="5" t="b">
        <f>Teams[[#This Row],[yearID]]&gt;=1973</f>
        <v>0</v>
      </c>
      <c r="C25" s="5" t="b">
        <f>Teams[[#This Row],[yearID]]&gt;=1903</f>
        <v>0</v>
      </c>
      <c r="D25" t="s">
        <v>48</v>
      </c>
      <c r="E25" t="s">
        <v>49</v>
      </c>
      <c r="F25" t="s">
        <v>50</v>
      </c>
      <c r="G25" s="5" t="str">
        <f>VLOOKUP(Teams[[#This Row],[franchID]],TeamsFranchises!$A$2:$D$121,2,FALSE)</f>
        <v>Boston Red Stockings</v>
      </c>
      <c r="I25">
        <v>1</v>
      </c>
      <c r="J25">
        <v>60</v>
      </c>
      <c r="L25">
        <v>43</v>
      </c>
      <c r="M25">
        <v>16</v>
      </c>
      <c r="P25" t="s">
        <v>76</v>
      </c>
      <c r="Q25" s="5">
        <f>IF(Teams[[#This Row],[LgWin]]="Y", 1,
IF(Teams[[#This Row],[LgWin]] = "N", 0, " "))</f>
        <v>1</v>
      </c>
      <c r="S25" s="5" t="str">
        <f>IF(Teams[[#This Row],[WSWin]]="Y", 1,
IF(Teams[[#This Row],[WSWin]] = "N", 0, " "))</f>
        <v xml:space="preserve"> </v>
      </c>
      <c r="T25">
        <v>739</v>
      </c>
      <c r="U25">
        <v>2748</v>
      </c>
      <c r="V25">
        <v>933</v>
      </c>
      <c r="W25">
        <v>144</v>
      </c>
      <c r="X25">
        <v>44</v>
      </c>
      <c r="Y25">
        <v>13</v>
      </c>
      <c r="Z25">
        <v>68</v>
      </c>
      <c r="AA25">
        <v>36</v>
      </c>
      <c r="AB25">
        <v>145</v>
      </c>
      <c r="AC25">
        <v>48</v>
      </c>
      <c r="AF25">
        <v>460</v>
      </c>
      <c r="AG25">
        <v>183</v>
      </c>
      <c r="AH25">
        <v>3.07</v>
      </c>
      <c r="AI25">
        <v>46</v>
      </c>
      <c r="AJ25">
        <v>1</v>
      </c>
      <c r="AK25">
        <v>7</v>
      </c>
      <c r="AL25">
        <v>1608</v>
      </c>
      <c r="AM25">
        <v>708</v>
      </c>
      <c r="AN25">
        <v>5</v>
      </c>
      <c r="AO25">
        <v>42</v>
      </c>
      <c r="AP25">
        <v>55</v>
      </c>
      <c r="AQ25">
        <v>472</v>
      </c>
      <c r="AR25">
        <v>54</v>
      </c>
      <c r="AS25">
        <v>0.83599999999999997</v>
      </c>
      <c r="AT25" t="s">
        <v>52</v>
      </c>
      <c r="AU25" t="s">
        <v>53</v>
      </c>
      <c r="AW25">
        <v>106</v>
      </c>
      <c r="AX25">
        <v>100</v>
      </c>
      <c r="AY25" t="s">
        <v>54</v>
      </c>
      <c r="AZ25" t="s">
        <v>49</v>
      </c>
      <c r="BA25" t="s">
        <v>49</v>
      </c>
    </row>
    <row r="26" spans="1:53" x14ac:dyDescent="0.55000000000000004">
      <c r="A26">
        <v>1873</v>
      </c>
      <c r="B26" s="5" t="b">
        <f>Teams[[#This Row],[yearID]]&gt;=1973</f>
        <v>0</v>
      </c>
      <c r="C26" s="5" t="b">
        <f>Teams[[#This Row],[yearID]]&gt;=1903</f>
        <v>0</v>
      </c>
      <c r="D26" t="s">
        <v>48</v>
      </c>
      <c r="E26" t="s">
        <v>115</v>
      </c>
      <c r="F26" t="s">
        <v>116</v>
      </c>
      <c r="G26" s="5" t="str">
        <f>VLOOKUP(Teams[[#This Row],[franchID]],TeamsFranchises!$A$2:$D$121,2,FALSE)</f>
        <v>Elizabeth Resolutes</v>
      </c>
      <c r="I26">
        <v>8</v>
      </c>
      <c r="J26">
        <v>23</v>
      </c>
      <c r="L26">
        <v>2</v>
      </c>
      <c r="M26">
        <v>21</v>
      </c>
      <c r="P26" t="s">
        <v>51</v>
      </c>
      <c r="Q26" s="5">
        <f>IF(Teams[[#This Row],[LgWin]]="Y", 1,
IF(Teams[[#This Row],[LgWin]] = "N", 0, " "))</f>
        <v>0</v>
      </c>
      <c r="S26" s="5" t="str">
        <f>IF(Teams[[#This Row],[WSWin]]="Y", 1,
IF(Teams[[#This Row],[WSWin]] = "N", 0, " "))</f>
        <v xml:space="preserve"> </v>
      </c>
      <c r="T26">
        <v>98</v>
      </c>
      <c r="U26">
        <v>869</v>
      </c>
      <c r="V26">
        <v>204</v>
      </c>
      <c r="W26">
        <v>25</v>
      </c>
      <c r="X26">
        <v>8</v>
      </c>
      <c r="Y26">
        <v>0</v>
      </c>
      <c r="Z26">
        <v>9</v>
      </c>
      <c r="AA26">
        <v>30</v>
      </c>
      <c r="AB26">
        <v>4</v>
      </c>
      <c r="AC26">
        <v>4</v>
      </c>
      <c r="AF26">
        <v>299</v>
      </c>
      <c r="AG26">
        <v>75</v>
      </c>
      <c r="AH26">
        <v>3.26</v>
      </c>
      <c r="AI26">
        <v>22</v>
      </c>
      <c r="AJ26">
        <v>0</v>
      </c>
      <c r="AK26">
        <v>0</v>
      </c>
      <c r="AL26">
        <v>621</v>
      </c>
      <c r="AM26">
        <v>343</v>
      </c>
      <c r="AN26">
        <v>6</v>
      </c>
      <c r="AO26">
        <v>10</v>
      </c>
      <c r="AP26">
        <v>10</v>
      </c>
      <c r="AQ26">
        <v>244</v>
      </c>
      <c r="AR26">
        <v>14</v>
      </c>
      <c r="AS26">
        <v>0.78900000000000003</v>
      </c>
      <c r="AT26" t="s">
        <v>117</v>
      </c>
      <c r="AU26" t="s">
        <v>118</v>
      </c>
      <c r="AW26">
        <v>92</v>
      </c>
      <c r="AX26">
        <v>103</v>
      </c>
      <c r="AY26" t="s">
        <v>116</v>
      </c>
      <c r="AZ26" t="s">
        <v>115</v>
      </c>
      <c r="BA26" t="s">
        <v>115</v>
      </c>
    </row>
    <row r="27" spans="1:53" x14ac:dyDescent="0.55000000000000004">
      <c r="A27">
        <v>1873</v>
      </c>
      <c r="B27" s="5" t="b">
        <f>Teams[[#This Row],[yearID]]&gt;=1973</f>
        <v>0</v>
      </c>
      <c r="C27" s="5" t="b">
        <f>Teams[[#This Row],[yearID]]&gt;=1903</f>
        <v>0</v>
      </c>
      <c r="D27" t="s">
        <v>48</v>
      </c>
      <c r="E27" t="s">
        <v>69</v>
      </c>
      <c r="F27" t="s">
        <v>70</v>
      </c>
      <c r="G27" s="5" t="str">
        <f>VLOOKUP(Teams[[#This Row],[franchID]],TeamsFranchises!$A$2:$D$121,2,FALSE)</f>
        <v>New York Mutuals</v>
      </c>
      <c r="I27">
        <v>4</v>
      </c>
      <c r="J27">
        <v>53</v>
      </c>
      <c r="L27">
        <v>29</v>
      </c>
      <c r="M27">
        <v>24</v>
      </c>
      <c r="P27" t="s">
        <v>51</v>
      </c>
      <c r="Q27" s="5">
        <f>IF(Teams[[#This Row],[LgWin]]="Y", 1,
IF(Teams[[#This Row],[LgWin]] = "N", 0, " "))</f>
        <v>0</v>
      </c>
      <c r="S27" s="5" t="str">
        <f>IF(Teams[[#This Row],[WSWin]]="Y", 1,
IF(Teams[[#This Row],[WSWin]] = "N", 0, " "))</f>
        <v xml:space="preserve"> </v>
      </c>
      <c r="T27">
        <v>424</v>
      </c>
      <c r="U27">
        <v>2211</v>
      </c>
      <c r="V27">
        <v>622</v>
      </c>
      <c r="W27">
        <v>51</v>
      </c>
      <c r="X27">
        <v>36</v>
      </c>
      <c r="Y27">
        <v>5</v>
      </c>
      <c r="Z27">
        <v>43</v>
      </c>
      <c r="AA27">
        <v>22</v>
      </c>
      <c r="AB27">
        <v>16</v>
      </c>
      <c r="AC27">
        <v>7</v>
      </c>
      <c r="AF27">
        <v>385</v>
      </c>
      <c r="AG27">
        <v>140</v>
      </c>
      <c r="AH27">
        <v>2.64</v>
      </c>
      <c r="AI27">
        <v>48</v>
      </c>
      <c r="AJ27">
        <v>2</v>
      </c>
      <c r="AK27">
        <v>0</v>
      </c>
      <c r="AL27">
        <v>1431</v>
      </c>
      <c r="AM27">
        <v>539</v>
      </c>
      <c r="AN27">
        <v>5</v>
      </c>
      <c r="AO27">
        <v>68</v>
      </c>
      <c r="AP27">
        <v>80</v>
      </c>
      <c r="AQ27">
        <v>425</v>
      </c>
      <c r="AR27">
        <v>29</v>
      </c>
      <c r="AS27">
        <v>0.81899999999999995</v>
      </c>
      <c r="AT27" t="s">
        <v>71</v>
      </c>
      <c r="AU27" t="s">
        <v>72</v>
      </c>
      <c r="AW27">
        <v>98</v>
      </c>
      <c r="AX27">
        <v>96</v>
      </c>
      <c r="AY27" t="s">
        <v>73</v>
      </c>
      <c r="AZ27" t="s">
        <v>69</v>
      </c>
      <c r="BA27" t="s">
        <v>69</v>
      </c>
    </row>
    <row r="28" spans="1:53" x14ac:dyDescent="0.55000000000000004">
      <c r="A28">
        <v>1873</v>
      </c>
      <c r="B28" s="5" t="b">
        <f>Teams[[#This Row],[yearID]]&gt;=1973</f>
        <v>0</v>
      </c>
      <c r="C28" s="5" t="b">
        <f>Teams[[#This Row],[yearID]]&gt;=1903</f>
        <v>0</v>
      </c>
      <c r="D28" t="s">
        <v>48</v>
      </c>
      <c r="E28" t="s">
        <v>74</v>
      </c>
      <c r="F28" t="s">
        <v>75</v>
      </c>
      <c r="G28" s="5" t="str">
        <f>VLOOKUP(Teams[[#This Row],[franchID]],TeamsFranchises!$A$2:$D$121,2,FALSE)</f>
        <v>Philadelphia Athletics</v>
      </c>
      <c r="I28">
        <v>5</v>
      </c>
      <c r="J28">
        <v>52</v>
      </c>
      <c r="L28">
        <v>28</v>
      </c>
      <c r="M28">
        <v>23</v>
      </c>
      <c r="P28" t="s">
        <v>51</v>
      </c>
      <c r="Q28" s="5">
        <f>IF(Teams[[#This Row],[LgWin]]="Y", 1,
IF(Teams[[#This Row],[LgWin]] = "N", 0, " "))</f>
        <v>0</v>
      </c>
      <c r="S28" s="5" t="str">
        <f>IF(Teams[[#This Row],[WSWin]]="Y", 1,
IF(Teams[[#This Row],[WSWin]] = "N", 0, " "))</f>
        <v xml:space="preserve"> </v>
      </c>
      <c r="T28">
        <v>474</v>
      </c>
      <c r="U28">
        <v>2267</v>
      </c>
      <c r="V28">
        <v>683</v>
      </c>
      <c r="W28">
        <v>71</v>
      </c>
      <c r="X28">
        <v>21</v>
      </c>
      <c r="Y28">
        <v>4</v>
      </c>
      <c r="Z28">
        <v>35</v>
      </c>
      <c r="AA28">
        <v>33</v>
      </c>
      <c r="AB28">
        <v>36</v>
      </c>
      <c r="AC28">
        <v>24</v>
      </c>
      <c r="AF28">
        <v>403</v>
      </c>
      <c r="AG28">
        <v>161</v>
      </c>
      <c r="AH28">
        <v>3.05</v>
      </c>
      <c r="AI28">
        <v>44</v>
      </c>
      <c r="AJ28">
        <v>3</v>
      </c>
      <c r="AK28">
        <v>2</v>
      </c>
      <c r="AL28">
        <v>1425</v>
      </c>
      <c r="AM28">
        <v>553</v>
      </c>
      <c r="AN28">
        <v>4</v>
      </c>
      <c r="AO28">
        <v>58</v>
      </c>
      <c r="AP28">
        <v>41</v>
      </c>
      <c r="AQ28">
        <v>390</v>
      </c>
      <c r="AR28">
        <v>30</v>
      </c>
      <c r="AS28">
        <v>0.84</v>
      </c>
      <c r="AT28" t="s">
        <v>77</v>
      </c>
      <c r="AU28" t="s">
        <v>78</v>
      </c>
      <c r="AW28">
        <v>108</v>
      </c>
      <c r="AX28">
        <v>105</v>
      </c>
      <c r="AY28" t="s">
        <v>79</v>
      </c>
      <c r="AZ28" t="s">
        <v>74</v>
      </c>
      <c r="BA28" t="s">
        <v>74</v>
      </c>
    </row>
    <row r="29" spans="1:53" x14ac:dyDescent="0.55000000000000004">
      <c r="A29">
        <v>1873</v>
      </c>
      <c r="B29" s="5" t="b">
        <f>Teams[[#This Row],[yearID]]&gt;=1973</f>
        <v>0</v>
      </c>
      <c r="C29" s="5" t="b">
        <f>Teams[[#This Row],[yearID]]&gt;=1903</f>
        <v>0</v>
      </c>
      <c r="D29" t="s">
        <v>48</v>
      </c>
      <c r="E29" t="s">
        <v>119</v>
      </c>
      <c r="F29" t="s">
        <v>120</v>
      </c>
      <c r="G29" s="5" t="str">
        <f>VLOOKUP(Teams[[#This Row],[franchID]],TeamsFranchises!$A$2:$D$121,2,FALSE)</f>
        <v>Philadelphia White Stockings</v>
      </c>
      <c r="I29">
        <v>2</v>
      </c>
      <c r="J29">
        <v>53</v>
      </c>
      <c r="L29">
        <v>36</v>
      </c>
      <c r="M29">
        <v>17</v>
      </c>
      <c r="P29" t="s">
        <v>51</v>
      </c>
      <c r="Q29" s="5">
        <f>IF(Teams[[#This Row],[LgWin]]="Y", 1,
IF(Teams[[#This Row],[LgWin]] = "N", 0, " "))</f>
        <v>0</v>
      </c>
      <c r="S29" s="5" t="str">
        <f>IF(Teams[[#This Row],[WSWin]]="Y", 1,
IF(Teams[[#This Row],[WSWin]] = "N", 0, " "))</f>
        <v xml:space="preserve"> </v>
      </c>
      <c r="T29">
        <v>526</v>
      </c>
      <c r="U29">
        <v>2326</v>
      </c>
      <c r="V29">
        <v>645</v>
      </c>
      <c r="W29">
        <v>83</v>
      </c>
      <c r="X29">
        <v>20</v>
      </c>
      <c r="Y29">
        <v>8</v>
      </c>
      <c r="Z29">
        <v>62</v>
      </c>
      <c r="AA29">
        <v>41</v>
      </c>
      <c r="AB29">
        <v>54</v>
      </c>
      <c r="AC29">
        <v>14</v>
      </c>
      <c r="AF29">
        <v>396</v>
      </c>
      <c r="AG29">
        <v>156</v>
      </c>
      <c r="AH29">
        <v>2.92</v>
      </c>
      <c r="AI29">
        <v>50</v>
      </c>
      <c r="AJ29">
        <v>0</v>
      </c>
      <c r="AK29">
        <v>0</v>
      </c>
      <c r="AL29">
        <v>1443</v>
      </c>
      <c r="AM29">
        <v>628</v>
      </c>
      <c r="AN29">
        <v>3</v>
      </c>
      <c r="AO29">
        <v>44</v>
      </c>
      <c r="AP29">
        <v>29</v>
      </c>
      <c r="AQ29">
        <v>378</v>
      </c>
      <c r="AR29">
        <v>43</v>
      </c>
      <c r="AS29">
        <v>0.84899999999999998</v>
      </c>
      <c r="AT29" t="s">
        <v>121</v>
      </c>
      <c r="AU29" t="s">
        <v>78</v>
      </c>
      <c r="AW29">
        <v>103</v>
      </c>
      <c r="AX29">
        <v>101</v>
      </c>
      <c r="AY29" t="s">
        <v>122</v>
      </c>
      <c r="AZ29" t="s">
        <v>119</v>
      </c>
      <c r="BA29" t="s">
        <v>119</v>
      </c>
    </row>
    <row r="30" spans="1:53" x14ac:dyDescent="0.55000000000000004">
      <c r="A30">
        <v>1873</v>
      </c>
      <c r="B30" s="5" t="b">
        <f>Teams[[#This Row],[yearID]]&gt;=1973</f>
        <v>0</v>
      </c>
      <c r="C30" s="5" t="b">
        <f>Teams[[#This Row],[yearID]]&gt;=1903</f>
        <v>0</v>
      </c>
      <c r="D30" t="s">
        <v>48</v>
      </c>
      <c r="E30" t="s">
        <v>123</v>
      </c>
      <c r="F30" t="s">
        <v>124</v>
      </c>
      <c r="G30" s="5" t="str">
        <f>VLOOKUP(Teams[[#This Row],[franchID]],TeamsFranchises!$A$2:$D$121,2,FALSE)</f>
        <v>Washington Blue Legs</v>
      </c>
      <c r="I30">
        <v>7</v>
      </c>
      <c r="J30">
        <v>39</v>
      </c>
      <c r="L30">
        <v>8</v>
      </c>
      <c r="M30">
        <v>31</v>
      </c>
      <c r="P30" t="s">
        <v>51</v>
      </c>
      <c r="Q30" s="5">
        <f>IF(Teams[[#This Row],[LgWin]]="Y", 1,
IF(Teams[[#This Row],[LgWin]] = "N", 0, " "))</f>
        <v>0</v>
      </c>
      <c r="S30" s="5" t="str">
        <f>IF(Teams[[#This Row],[WSWin]]="Y", 1,
IF(Teams[[#This Row],[WSWin]] = "N", 0, " "))</f>
        <v xml:space="preserve"> </v>
      </c>
      <c r="T30">
        <v>283</v>
      </c>
      <c r="U30">
        <v>1560</v>
      </c>
      <c r="V30">
        <v>408</v>
      </c>
      <c r="W30">
        <v>40</v>
      </c>
      <c r="X30">
        <v>19</v>
      </c>
      <c r="Y30">
        <v>2</v>
      </c>
      <c r="Z30">
        <v>20</v>
      </c>
      <c r="AA30">
        <v>36</v>
      </c>
      <c r="AB30">
        <v>11</v>
      </c>
      <c r="AC30">
        <v>8</v>
      </c>
      <c r="AF30">
        <v>485</v>
      </c>
      <c r="AG30">
        <v>186</v>
      </c>
      <c r="AH30">
        <v>4.84</v>
      </c>
      <c r="AI30">
        <v>39</v>
      </c>
      <c r="AJ30">
        <v>0</v>
      </c>
      <c r="AK30">
        <v>0</v>
      </c>
      <c r="AL30">
        <v>1038</v>
      </c>
      <c r="AM30">
        <v>594</v>
      </c>
      <c r="AN30">
        <v>11</v>
      </c>
      <c r="AO30">
        <v>26</v>
      </c>
      <c r="AP30">
        <v>10</v>
      </c>
      <c r="AQ30">
        <v>348</v>
      </c>
      <c r="AR30">
        <v>27</v>
      </c>
      <c r="AS30">
        <v>0.81200000000000006</v>
      </c>
      <c r="AT30" t="s">
        <v>125</v>
      </c>
      <c r="AU30" t="s">
        <v>90</v>
      </c>
      <c r="AW30">
        <v>96</v>
      </c>
      <c r="AX30">
        <v>102</v>
      </c>
      <c r="AY30" t="s">
        <v>126</v>
      </c>
      <c r="AZ30" t="s">
        <v>123</v>
      </c>
      <c r="BA30" t="s">
        <v>123</v>
      </c>
    </row>
    <row r="31" spans="1:53" x14ac:dyDescent="0.55000000000000004">
      <c r="A31">
        <v>1874</v>
      </c>
      <c r="B31" s="5" t="b">
        <f>Teams[[#This Row],[yearID]]&gt;=1973</f>
        <v>0</v>
      </c>
      <c r="C31" s="5" t="b">
        <f>Teams[[#This Row],[yearID]]&gt;=1903</f>
        <v>0</v>
      </c>
      <c r="D31" t="s">
        <v>48</v>
      </c>
      <c r="E31" t="s">
        <v>91</v>
      </c>
      <c r="F31" t="s">
        <v>92</v>
      </c>
      <c r="G31" s="5" t="str">
        <f>VLOOKUP(Teams[[#This Row],[franchID]],TeamsFranchises!$A$2:$D$121,2,FALSE)</f>
        <v>Baltimore Canaries</v>
      </c>
      <c r="I31">
        <v>8</v>
      </c>
      <c r="J31">
        <v>47</v>
      </c>
      <c r="L31">
        <v>9</v>
      </c>
      <c r="M31">
        <v>38</v>
      </c>
      <c r="P31" t="s">
        <v>51</v>
      </c>
      <c r="Q31" s="5">
        <f>IF(Teams[[#This Row],[LgWin]]="Y", 1,
IF(Teams[[#This Row],[LgWin]] = "N", 0, " "))</f>
        <v>0</v>
      </c>
      <c r="S31" s="5" t="str">
        <f>IF(Teams[[#This Row],[WSWin]]="Y", 1,
IF(Teams[[#This Row],[WSWin]] = "N", 0, " "))</f>
        <v xml:space="preserve"> </v>
      </c>
      <c r="T31">
        <v>227</v>
      </c>
      <c r="U31">
        <v>1776</v>
      </c>
      <c r="V31">
        <v>435</v>
      </c>
      <c r="W31">
        <v>45</v>
      </c>
      <c r="X31">
        <v>7</v>
      </c>
      <c r="Y31">
        <v>1</v>
      </c>
      <c r="Z31">
        <v>22</v>
      </c>
      <c r="AA31">
        <v>37</v>
      </c>
      <c r="AB31">
        <v>12</v>
      </c>
      <c r="AC31">
        <v>5</v>
      </c>
      <c r="AF31">
        <v>505</v>
      </c>
      <c r="AG31">
        <v>146</v>
      </c>
      <c r="AH31">
        <v>3.13</v>
      </c>
      <c r="AI31">
        <v>42</v>
      </c>
      <c r="AJ31">
        <v>0</v>
      </c>
      <c r="AK31">
        <v>0</v>
      </c>
      <c r="AL31">
        <v>1260</v>
      </c>
      <c r="AM31">
        <v>640</v>
      </c>
      <c r="AN31">
        <v>3</v>
      </c>
      <c r="AO31">
        <v>39</v>
      </c>
      <c r="AP31">
        <v>20</v>
      </c>
      <c r="AQ31">
        <v>436</v>
      </c>
      <c r="AR31">
        <v>15</v>
      </c>
      <c r="AS31">
        <v>0.81200000000000006</v>
      </c>
      <c r="AT31" t="s">
        <v>93</v>
      </c>
      <c r="AU31" t="s">
        <v>94</v>
      </c>
      <c r="AW31">
        <v>102</v>
      </c>
      <c r="AX31">
        <v>104</v>
      </c>
      <c r="AY31" t="s">
        <v>95</v>
      </c>
      <c r="AZ31" t="s">
        <v>91</v>
      </c>
      <c r="BA31" t="s">
        <v>91</v>
      </c>
    </row>
    <row r="32" spans="1:53" x14ac:dyDescent="0.55000000000000004">
      <c r="A32">
        <v>1874</v>
      </c>
      <c r="B32" s="5" t="b">
        <f>Teams[[#This Row],[yearID]]&gt;=1973</f>
        <v>0</v>
      </c>
      <c r="C32" s="5" t="b">
        <f>Teams[[#This Row],[yearID]]&gt;=1903</f>
        <v>0</v>
      </c>
      <c r="D32" t="s">
        <v>48</v>
      </c>
      <c r="E32" t="s">
        <v>100</v>
      </c>
      <c r="F32" t="s">
        <v>101</v>
      </c>
      <c r="G32" s="5" t="str">
        <f>VLOOKUP(Teams[[#This Row],[franchID]],TeamsFranchises!$A$2:$D$121,2,FALSE)</f>
        <v>Brooklyn Atlantics</v>
      </c>
      <c r="I32">
        <v>6</v>
      </c>
      <c r="J32">
        <v>56</v>
      </c>
      <c r="L32">
        <v>22</v>
      </c>
      <c r="M32">
        <v>33</v>
      </c>
      <c r="P32" t="s">
        <v>51</v>
      </c>
      <c r="Q32" s="5">
        <f>IF(Teams[[#This Row],[LgWin]]="Y", 1,
IF(Teams[[#This Row],[LgWin]] = "N", 0, " "))</f>
        <v>0</v>
      </c>
      <c r="S32" s="5" t="str">
        <f>IF(Teams[[#This Row],[WSWin]]="Y", 1,
IF(Teams[[#This Row],[WSWin]] = "N", 0, " "))</f>
        <v xml:space="preserve"> </v>
      </c>
      <c r="T32">
        <v>301</v>
      </c>
      <c r="U32">
        <v>2169</v>
      </c>
      <c r="V32">
        <v>498</v>
      </c>
      <c r="W32">
        <v>45</v>
      </c>
      <c r="X32">
        <v>8</v>
      </c>
      <c r="Y32">
        <v>1</v>
      </c>
      <c r="Z32">
        <v>31</v>
      </c>
      <c r="AA32">
        <v>51</v>
      </c>
      <c r="AB32">
        <v>12</v>
      </c>
      <c r="AC32">
        <v>4</v>
      </c>
      <c r="AF32">
        <v>450</v>
      </c>
      <c r="AG32">
        <v>116</v>
      </c>
      <c r="AH32">
        <v>2.06</v>
      </c>
      <c r="AI32">
        <v>56</v>
      </c>
      <c r="AJ32">
        <v>1</v>
      </c>
      <c r="AK32">
        <v>0</v>
      </c>
      <c r="AL32">
        <v>1518</v>
      </c>
      <c r="AM32">
        <v>618</v>
      </c>
      <c r="AN32">
        <v>15</v>
      </c>
      <c r="AO32">
        <v>11</v>
      </c>
      <c r="AP32">
        <v>42</v>
      </c>
      <c r="AQ32">
        <v>500</v>
      </c>
      <c r="AR32">
        <v>15</v>
      </c>
      <c r="AS32">
        <v>0.82199999999999995</v>
      </c>
      <c r="AT32" t="s">
        <v>102</v>
      </c>
      <c r="AU32" t="s">
        <v>99</v>
      </c>
      <c r="AW32">
        <v>89</v>
      </c>
      <c r="AX32">
        <v>94</v>
      </c>
      <c r="AY32" t="s">
        <v>101</v>
      </c>
      <c r="AZ32" t="s">
        <v>100</v>
      </c>
      <c r="BA32" t="s">
        <v>100</v>
      </c>
    </row>
    <row r="33" spans="1:53" x14ac:dyDescent="0.55000000000000004">
      <c r="A33">
        <v>1874</v>
      </c>
      <c r="B33" s="5" t="b">
        <f>Teams[[#This Row],[yearID]]&gt;=1973</f>
        <v>0</v>
      </c>
      <c r="C33" s="5" t="b">
        <f>Teams[[#This Row],[yearID]]&gt;=1903</f>
        <v>0</v>
      </c>
      <c r="D33" t="s">
        <v>48</v>
      </c>
      <c r="E33" t="s">
        <v>49</v>
      </c>
      <c r="F33" t="s">
        <v>50</v>
      </c>
      <c r="G33" s="5" t="str">
        <f>VLOOKUP(Teams[[#This Row],[franchID]],TeamsFranchises!$A$2:$D$121,2,FALSE)</f>
        <v>Boston Red Stockings</v>
      </c>
      <c r="I33">
        <v>1</v>
      </c>
      <c r="J33">
        <v>71</v>
      </c>
      <c r="L33">
        <v>52</v>
      </c>
      <c r="M33">
        <v>18</v>
      </c>
      <c r="P33" t="s">
        <v>76</v>
      </c>
      <c r="Q33" s="5">
        <f>IF(Teams[[#This Row],[LgWin]]="Y", 1,
IF(Teams[[#This Row],[LgWin]] = "N", 0, " "))</f>
        <v>1</v>
      </c>
      <c r="S33" s="5" t="str">
        <f>IF(Teams[[#This Row],[WSWin]]="Y", 1,
IF(Teams[[#This Row],[WSWin]] = "N", 0, " "))</f>
        <v xml:space="preserve"> </v>
      </c>
      <c r="T33">
        <v>735</v>
      </c>
      <c r="U33">
        <v>3129</v>
      </c>
      <c r="V33">
        <v>977</v>
      </c>
      <c r="W33">
        <v>121</v>
      </c>
      <c r="X33">
        <v>61</v>
      </c>
      <c r="Y33">
        <v>17</v>
      </c>
      <c r="Z33">
        <v>34</v>
      </c>
      <c r="AA33">
        <v>28</v>
      </c>
      <c r="AB33">
        <v>45</v>
      </c>
      <c r="AC33">
        <v>19</v>
      </c>
      <c r="AF33">
        <v>415</v>
      </c>
      <c r="AG33">
        <v>136</v>
      </c>
      <c r="AH33">
        <v>1.93</v>
      </c>
      <c r="AI33">
        <v>65</v>
      </c>
      <c r="AJ33">
        <v>4</v>
      </c>
      <c r="AK33">
        <v>3</v>
      </c>
      <c r="AL33">
        <v>1902</v>
      </c>
      <c r="AM33">
        <v>779</v>
      </c>
      <c r="AN33">
        <v>1</v>
      </c>
      <c r="AO33">
        <v>23</v>
      </c>
      <c r="AP33">
        <v>31</v>
      </c>
      <c r="AQ33">
        <v>489</v>
      </c>
      <c r="AR33">
        <v>53</v>
      </c>
      <c r="AS33">
        <v>0.85</v>
      </c>
      <c r="AT33" t="s">
        <v>52</v>
      </c>
      <c r="AU33" t="s">
        <v>53</v>
      </c>
      <c r="AW33">
        <v>105</v>
      </c>
      <c r="AX33">
        <v>98</v>
      </c>
      <c r="AY33" t="s">
        <v>54</v>
      </c>
      <c r="AZ33" t="s">
        <v>49</v>
      </c>
      <c r="BA33" t="s">
        <v>49</v>
      </c>
    </row>
    <row r="34" spans="1:53" x14ac:dyDescent="0.55000000000000004">
      <c r="A34">
        <v>1874</v>
      </c>
      <c r="B34" s="5" t="b">
        <f>Teams[[#This Row],[yearID]]&gt;=1973</f>
        <v>0</v>
      </c>
      <c r="C34" s="5" t="b">
        <f>Teams[[#This Row],[yearID]]&gt;=1903</f>
        <v>0</v>
      </c>
      <c r="D34" t="s">
        <v>48</v>
      </c>
      <c r="E34" t="s">
        <v>127</v>
      </c>
      <c r="F34" t="s">
        <v>56</v>
      </c>
      <c r="G34" s="5" t="str">
        <f>VLOOKUP(Teams[[#This Row],[franchID]],TeamsFranchises!$A$2:$D$121,2,FALSE)</f>
        <v>Chicago White Stockings</v>
      </c>
      <c r="I34">
        <v>5</v>
      </c>
      <c r="J34">
        <v>59</v>
      </c>
      <c r="L34">
        <v>28</v>
      </c>
      <c r="M34">
        <v>31</v>
      </c>
      <c r="P34" t="s">
        <v>51</v>
      </c>
      <c r="Q34" s="5">
        <f>IF(Teams[[#This Row],[LgWin]]="Y", 1,
IF(Teams[[#This Row],[LgWin]] = "N", 0, " "))</f>
        <v>0</v>
      </c>
      <c r="S34" s="5" t="str">
        <f>IF(Teams[[#This Row],[WSWin]]="Y", 1,
IF(Teams[[#This Row],[WSWin]] = "N", 0, " "))</f>
        <v xml:space="preserve"> </v>
      </c>
      <c r="T34">
        <v>418</v>
      </c>
      <c r="U34">
        <v>2462</v>
      </c>
      <c r="V34">
        <v>685</v>
      </c>
      <c r="W34">
        <v>87</v>
      </c>
      <c r="X34">
        <v>4</v>
      </c>
      <c r="Y34">
        <v>4</v>
      </c>
      <c r="Z34">
        <v>32</v>
      </c>
      <c r="AA34">
        <v>54</v>
      </c>
      <c r="AB34">
        <v>32</v>
      </c>
      <c r="AC34">
        <v>12</v>
      </c>
      <c r="AF34">
        <v>480</v>
      </c>
      <c r="AG34">
        <v>157</v>
      </c>
      <c r="AH34">
        <v>2.65</v>
      </c>
      <c r="AI34">
        <v>58</v>
      </c>
      <c r="AJ34">
        <v>3</v>
      </c>
      <c r="AK34">
        <v>0</v>
      </c>
      <c r="AL34">
        <v>1601</v>
      </c>
      <c r="AM34">
        <v>684</v>
      </c>
      <c r="AN34">
        <v>7</v>
      </c>
      <c r="AO34">
        <v>45</v>
      </c>
      <c r="AP34">
        <v>26</v>
      </c>
      <c r="AQ34">
        <v>477</v>
      </c>
      <c r="AR34">
        <v>27</v>
      </c>
      <c r="AS34">
        <v>0.82899999999999996</v>
      </c>
      <c r="AT34" t="s">
        <v>57</v>
      </c>
      <c r="AU34" t="s">
        <v>128</v>
      </c>
      <c r="AW34">
        <v>101</v>
      </c>
      <c r="AX34">
        <v>102</v>
      </c>
      <c r="AY34" t="s">
        <v>59</v>
      </c>
      <c r="AZ34" t="s">
        <v>127</v>
      </c>
      <c r="BA34" t="s">
        <v>127</v>
      </c>
    </row>
    <row r="35" spans="1:53" x14ac:dyDescent="0.55000000000000004">
      <c r="A35">
        <v>1874</v>
      </c>
      <c r="B35" s="5" t="b">
        <f>Teams[[#This Row],[yearID]]&gt;=1973</f>
        <v>0</v>
      </c>
      <c r="C35" s="5" t="b">
        <f>Teams[[#This Row],[yearID]]&gt;=1903</f>
        <v>0</v>
      </c>
      <c r="D35" t="s">
        <v>48</v>
      </c>
      <c r="E35" t="s">
        <v>129</v>
      </c>
      <c r="F35" t="s">
        <v>130</v>
      </c>
      <c r="G35" s="5" t="str">
        <f>VLOOKUP(Teams[[#This Row],[franchID]],TeamsFranchises!$A$2:$D$121,2,FALSE)</f>
        <v>Hartford Dark Blues</v>
      </c>
      <c r="I35">
        <v>7</v>
      </c>
      <c r="J35">
        <v>53</v>
      </c>
      <c r="L35">
        <v>16</v>
      </c>
      <c r="M35">
        <v>37</v>
      </c>
      <c r="P35" t="s">
        <v>51</v>
      </c>
      <c r="Q35" s="5">
        <f>IF(Teams[[#This Row],[LgWin]]="Y", 1,
IF(Teams[[#This Row],[LgWin]] = "N", 0, " "))</f>
        <v>0</v>
      </c>
      <c r="S35" s="5" t="str">
        <f>IF(Teams[[#This Row],[WSWin]]="Y", 1,
IF(Teams[[#This Row],[WSWin]] = "N", 0, " "))</f>
        <v xml:space="preserve"> </v>
      </c>
      <c r="T35">
        <v>371</v>
      </c>
      <c r="U35">
        <v>2144</v>
      </c>
      <c r="V35">
        <v>591</v>
      </c>
      <c r="W35">
        <v>86</v>
      </c>
      <c r="X35">
        <v>18</v>
      </c>
      <c r="Y35">
        <v>2</v>
      </c>
      <c r="Z35">
        <v>31</v>
      </c>
      <c r="AA35">
        <v>63</v>
      </c>
      <c r="AB35">
        <v>42</v>
      </c>
      <c r="AC35">
        <v>21</v>
      </c>
      <c r="AF35">
        <v>471</v>
      </c>
      <c r="AG35">
        <v>135</v>
      </c>
      <c r="AH35">
        <v>2.5299999999999998</v>
      </c>
      <c r="AI35">
        <v>45</v>
      </c>
      <c r="AJ35">
        <v>0</v>
      </c>
      <c r="AK35">
        <v>0</v>
      </c>
      <c r="AL35">
        <v>1443</v>
      </c>
      <c r="AM35">
        <v>653</v>
      </c>
      <c r="AN35">
        <v>1</v>
      </c>
      <c r="AO35">
        <v>28</v>
      </c>
      <c r="AP35">
        <v>39</v>
      </c>
      <c r="AQ35">
        <v>521</v>
      </c>
      <c r="AR35">
        <v>17</v>
      </c>
      <c r="AS35">
        <v>0.79700000000000004</v>
      </c>
      <c r="AT35" t="s">
        <v>131</v>
      </c>
      <c r="AU35" t="s">
        <v>132</v>
      </c>
      <c r="AW35">
        <v>106</v>
      </c>
      <c r="AX35">
        <v>106</v>
      </c>
      <c r="AY35" t="s">
        <v>133</v>
      </c>
      <c r="AZ35" t="s">
        <v>129</v>
      </c>
      <c r="BA35" t="s">
        <v>129</v>
      </c>
    </row>
    <row r="36" spans="1:53" x14ac:dyDescent="0.55000000000000004">
      <c r="A36">
        <v>1874</v>
      </c>
      <c r="B36" s="5" t="b">
        <f>Teams[[#This Row],[yearID]]&gt;=1973</f>
        <v>0</v>
      </c>
      <c r="C36" s="5" t="b">
        <f>Teams[[#This Row],[yearID]]&gt;=1903</f>
        <v>0</v>
      </c>
      <c r="D36" t="s">
        <v>48</v>
      </c>
      <c r="E36" t="s">
        <v>69</v>
      </c>
      <c r="F36" t="s">
        <v>70</v>
      </c>
      <c r="G36" s="5" t="str">
        <f>VLOOKUP(Teams[[#This Row],[franchID]],TeamsFranchises!$A$2:$D$121,2,FALSE)</f>
        <v>New York Mutuals</v>
      </c>
      <c r="I36">
        <v>2</v>
      </c>
      <c r="J36">
        <v>65</v>
      </c>
      <c r="L36">
        <v>42</v>
      </c>
      <c r="M36">
        <v>23</v>
      </c>
      <c r="P36" t="s">
        <v>51</v>
      </c>
      <c r="Q36" s="5">
        <f>IF(Teams[[#This Row],[LgWin]]="Y", 1,
IF(Teams[[#This Row],[LgWin]] = "N", 0, " "))</f>
        <v>0</v>
      </c>
      <c r="S36" s="5" t="str">
        <f>IF(Teams[[#This Row],[WSWin]]="Y", 1,
IF(Teams[[#This Row],[WSWin]] = "N", 0, " "))</f>
        <v xml:space="preserve"> </v>
      </c>
      <c r="T36">
        <v>501</v>
      </c>
      <c r="U36">
        <v>2730</v>
      </c>
      <c r="V36">
        <v>714</v>
      </c>
      <c r="W36">
        <v>89</v>
      </c>
      <c r="X36">
        <v>28</v>
      </c>
      <c r="Y36">
        <v>7</v>
      </c>
      <c r="Z36">
        <v>36</v>
      </c>
      <c r="AA36">
        <v>40</v>
      </c>
      <c r="AB36">
        <v>36</v>
      </c>
      <c r="AC36">
        <v>4</v>
      </c>
      <c r="AF36">
        <v>377</v>
      </c>
      <c r="AG36">
        <v>124</v>
      </c>
      <c r="AH36">
        <v>1.9</v>
      </c>
      <c r="AI36">
        <v>62</v>
      </c>
      <c r="AJ36">
        <v>4</v>
      </c>
      <c r="AK36">
        <v>0</v>
      </c>
      <c r="AL36">
        <v>1758</v>
      </c>
      <c r="AM36">
        <v>663</v>
      </c>
      <c r="AN36">
        <v>3</v>
      </c>
      <c r="AO36">
        <v>41</v>
      </c>
      <c r="AP36">
        <v>101</v>
      </c>
      <c r="AQ36">
        <v>438</v>
      </c>
      <c r="AR36">
        <v>22</v>
      </c>
      <c r="AS36">
        <v>0.84699999999999998</v>
      </c>
      <c r="AT36" t="s">
        <v>71</v>
      </c>
      <c r="AU36" t="s">
        <v>72</v>
      </c>
      <c r="AW36">
        <v>103</v>
      </c>
      <c r="AX36">
        <v>102</v>
      </c>
      <c r="AY36" t="s">
        <v>73</v>
      </c>
      <c r="AZ36" t="s">
        <v>69</v>
      </c>
      <c r="BA36" t="s">
        <v>69</v>
      </c>
    </row>
    <row r="37" spans="1:53" x14ac:dyDescent="0.55000000000000004">
      <c r="A37">
        <v>1874</v>
      </c>
      <c r="B37" s="5" t="b">
        <f>Teams[[#This Row],[yearID]]&gt;=1973</f>
        <v>0</v>
      </c>
      <c r="C37" s="5" t="b">
        <f>Teams[[#This Row],[yearID]]&gt;=1903</f>
        <v>0</v>
      </c>
      <c r="D37" t="s">
        <v>48</v>
      </c>
      <c r="E37" t="s">
        <v>74</v>
      </c>
      <c r="F37" t="s">
        <v>75</v>
      </c>
      <c r="G37" s="5" t="str">
        <f>VLOOKUP(Teams[[#This Row],[franchID]],TeamsFranchises!$A$2:$D$121,2,FALSE)</f>
        <v>Philadelphia Athletics</v>
      </c>
      <c r="I37">
        <v>3</v>
      </c>
      <c r="J37">
        <v>55</v>
      </c>
      <c r="L37">
        <v>33</v>
      </c>
      <c r="M37">
        <v>22</v>
      </c>
      <c r="P37" t="s">
        <v>51</v>
      </c>
      <c r="Q37" s="5">
        <f>IF(Teams[[#This Row],[LgWin]]="Y", 1,
IF(Teams[[#This Row],[LgWin]] = "N", 0, " "))</f>
        <v>0</v>
      </c>
      <c r="S37" s="5" t="str">
        <f>IF(Teams[[#This Row],[WSWin]]="Y", 1,
IF(Teams[[#This Row],[WSWin]] = "N", 0, " "))</f>
        <v xml:space="preserve"> </v>
      </c>
      <c r="T37">
        <v>441</v>
      </c>
      <c r="U37">
        <v>2259</v>
      </c>
      <c r="V37">
        <v>647</v>
      </c>
      <c r="W37">
        <v>83</v>
      </c>
      <c r="X37">
        <v>18</v>
      </c>
      <c r="Y37">
        <v>6</v>
      </c>
      <c r="Z37">
        <v>24</v>
      </c>
      <c r="AA37">
        <v>51</v>
      </c>
      <c r="AB37">
        <v>36</v>
      </c>
      <c r="AC37">
        <v>14</v>
      </c>
      <c r="AF37">
        <v>344</v>
      </c>
      <c r="AG37">
        <v>89</v>
      </c>
      <c r="AH37">
        <v>1.64</v>
      </c>
      <c r="AI37">
        <v>55</v>
      </c>
      <c r="AJ37">
        <v>0</v>
      </c>
      <c r="AK37">
        <v>0</v>
      </c>
      <c r="AL37">
        <v>1461</v>
      </c>
      <c r="AM37">
        <v>514</v>
      </c>
      <c r="AN37">
        <v>6</v>
      </c>
      <c r="AO37">
        <v>32</v>
      </c>
      <c r="AP37">
        <v>37</v>
      </c>
      <c r="AQ37">
        <v>396</v>
      </c>
      <c r="AR37">
        <v>34</v>
      </c>
      <c r="AS37">
        <v>0.83899999999999997</v>
      </c>
      <c r="AT37" t="s">
        <v>77</v>
      </c>
      <c r="AU37" t="s">
        <v>78</v>
      </c>
      <c r="AW37">
        <v>108</v>
      </c>
      <c r="AX37">
        <v>105</v>
      </c>
      <c r="AY37" t="s">
        <v>79</v>
      </c>
      <c r="AZ37" t="s">
        <v>74</v>
      </c>
      <c r="BA37" t="s">
        <v>74</v>
      </c>
    </row>
    <row r="38" spans="1:53" x14ac:dyDescent="0.55000000000000004">
      <c r="A38">
        <v>1874</v>
      </c>
      <c r="B38" s="5" t="b">
        <f>Teams[[#This Row],[yearID]]&gt;=1973</f>
        <v>0</v>
      </c>
      <c r="C38" s="5" t="b">
        <f>Teams[[#This Row],[yearID]]&gt;=1903</f>
        <v>0</v>
      </c>
      <c r="D38" t="s">
        <v>48</v>
      </c>
      <c r="E38" t="s">
        <v>119</v>
      </c>
      <c r="F38" t="s">
        <v>120</v>
      </c>
      <c r="G38" s="5" t="str">
        <f>VLOOKUP(Teams[[#This Row],[franchID]],TeamsFranchises!$A$2:$D$121,2,FALSE)</f>
        <v>Philadelphia White Stockings</v>
      </c>
      <c r="I38">
        <v>4</v>
      </c>
      <c r="J38">
        <v>58</v>
      </c>
      <c r="L38">
        <v>29</v>
      </c>
      <c r="M38">
        <v>29</v>
      </c>
      <c r="P38" t="s">
        <v>51</v>
      </c>
      <c r="Q38" s="5">
        <f>IF(Teams[[#This Row],[LgWin]]="Y", 1,
IF(Teams[[#This Row],[LgWin]] = "N", 0, " "))</f>
        <v>0</v>
      </c>
      <c r="S38" s="5" t="str">
        <f>IF(Teams[[#This Row],[WSWin]]="Y", 1,
IF(Teams[[#This Row],[WSWin]] = "N", 0, " "))</f>
        <v xml:space="preserve"> </v>
      </c>
      <c r="T38">
        <v>476</v>
      </c>
      <c r="U38">
        <v>2435</v>
      </c>
      <c r="V38">
        <v>677</v>
      </c>
      <c r="W38">
        <v>78</v>
      </c>
      <c r="X38">
        <v>50</v>
      </c>
      <c r="Y38">
        <v>2</v>
      </c>
      <c r="Z38">
        <v>28</v>
      </c>
      <c r="AA38">
        <v>33</v>
      </c>
      <c r="AB38">
        <v>27</v>
      </c>
      <c r="AC38">
        <v>18</v>
      </c>
      <c r="AF38">
        <v>428</v>
      </c>
      <c r="AG38">
        <v>112</v>
      </c>
      <c r="AH38">
        <v>1.93</v>
      </c>
      <c r="AI38">
        <v>56</v>
      </c>
      <c r="AJ38">
        <v>3</v>
      </c>
      <c r="AK38">
        <v>0</v>
      </c>
      <c r="AL38">
        <v>1566</v>
      </c>
      <c r="AM38">
        <v>673</v>
      </c>
      <c r="AN38">
        <v>4</v>
      </c>
      <c r="AO38">
        <v>19</v>
      </c>
      <c r="AP38">
        <v>61</v>
      </c>
      <c r="AQ38">
        <v>518</v>
      </c>
      <c r="AR38">
        <v>38</v>
      </c>
      <c r="AS38">
        <v>0.80900000000000005</v>
      </c>
      <c r="AT38" t="s">
        <v>121</v>
      </c>
      <c r="AU38" t="s">
        <v>78</v>
      </c>
      <c r="AW38">
        <v>103</v>
      </c>
      <c r="AX38">
        <v>101</v>
      </c>
      <c r="AY38" t="s">
        <v>122</v>
      </c>
      <c r="AZ38" t="s">
        <v>119</v>
      </c>
      <c r="BA38" t="s">
        <v>119</v>
      </c>
    </row>
    <row r="39" spans="1:53" x14ac:dyDescent="0.55000000000000004">
      <c r="A39">
        <v>1875</v>
      </c>
      <c r="B39" s="5" t="b">
        <f>Teams[[#This Row],[yearID]]&gt;=1973</f>
        <v>0</v>
      </c>
      <c r="C39" s="5" t="b">
        <f>Teams[[#This Row],[yearID]]&gt;=1903</f>
        <v>0</v>
      </c>
      <c r="D39" t="s">
        <v>48</v>
      </c>
      <c r="E39" t="s">
        <v>100</v>
      </c>
      <c r="F39" t="s">
        <v>101</v>
      </c>
      <c r="G39" s="5" t="str">
        <f>VLOOKUP(Teams[[#This Row],[franchID]],TeamsFranchises!$A$2:$D$121,2,FALSE)</f>
        <v>Brooklyn Atlantics</v>
      </c>
      <c r="I39">
        <v>11</v>
      </c>
      <c r="J39">
        <v>44</v>
      </c>
      <c r="L39">
        <v>2</v>
      </c>
      <c r="M39">
        <v>42</v>
      </c>
      <c r="P39" t="s">
        <v>51</v>
      </c>
      <c r="Q39" s="5">
        <f>IF(Teams[[#This Row],[LgWin]]="Y", 1,
IF(Teams[[#This Row],[LgWin]] = "N", 0, " "))</f>
        <v>0</v>
      </c>
      <c r="S39" s="5" t="str">
        <f>IF(Teams[[#This Row],[WSWin]]="Y", 1,
IF(Teams[[#This Row],[WSWin]] = "N", 0, " "))</f>
        <v xml:space="preserve"> </v>
      </c>
      <c r="T39">
        <v>132</v>
      </c>
      <c r="U39">
        <v>1562</v>
      </c>
      <c r="V39">
        <v>304</v>
      </c>
      <c r="W39">
        <v>33</v>
      </c>
      <c r="X39">
        <v>6</v>
      </c>
      <c r="Y39">
        <v>2</v>
      </c>
      <c r="Z39">
        <v>8</v>
      </c>
      <c r="AA39">
        <v>36</v>
      </c>
      <c r="AB39">
        <v>1</v>
      </c>
      <c r="AC39">
        <v>5</v>
      </c>
      <c r="AF39">
        <v>438</v>
      </c>
      <c r="AG39">
        <v>139</v>
      </c>
      <c r="AH39">
        <v>3.16</v>
      </c>
      <c r="AI39">
        <v>31</v>
      </c>
      <c r="AJ39">
        <v>0</v>
      </c>
      <c r="AK39">
        <v>0</v>
      </c>
      <c r="AL39">
        <v>1188</v>
      </c>
      <c r="AM39">
        <v>535</v>
      </c>
      <c r="AN39">
        <v>6</v>
      </c>
      <c r="AO39">
        <v>17</v>
      </c>
      <c r="AP39">
        <v>16</v>
      </c>
      <c r="AQ39">
        <v>432</v>
      </c>
      <c r="AR39">
        <v>20</v>
      </c>
      <c r="AS39">
        <v>0.80100000000000005</v>
      </c>
      <c r="AT39" t="s">
        <v>102</v>
      </c>
      <c r="AU39" t="s">
        <v>99</v>
      </c>
      <c r="AW39">
        <v>88</v>
      </c>
      <c r="AX39">
        <v>94</v>
      </c>
      <c r="AY39" t="s">
        <v>101</v>
      </c>
      <c r="AZ39" t="s">
        <v>100</v>
      </c>
      <c r="BA39" t="s">
        <v>100</v>
      </c>
    </row>
    <row r="40" spans="1:53" x14ac:dyDescent="0.55000000000000004">
      <c r="A40">
        <v>1875</v>
      </c>
      <c r="B40" s="5" t="b">
        <f>Teams[[#This Row],[yearID]]&gt;=1973</f>
        <v>0</v>
      </c>
      <c r="C40" s="5" t="b">
        <f>Teams[[#This Row],[yearID]]&gt;=1903</f>
        <v>0</v>
      </c>
      <c r="D40" t="s">
        <v>48</v>
      </c>
      <c r="E40" t="s">
        <v>49</v>
      </c>
      <c r="F40" t="s">
        <v>50</v>
      </c>
      <c r="G40" s="5" t="str">
        <f>VLOOKUP(Teams[[#This Row],[franchID]],TeamsFranchises!$A$2:$D$121,2,FALSE)</f>
        <v>Boston Red Stockings</v>
      </c>
      <c r="I40">
        <v>1</v>
      </c>
      <c r="J40">
        <v>82</v>
      </c>
      <c r="L40">
        <v>71</v>
      </c>
      <c r="M40">
        <v>8</v>
      </c>
      <c r="P40" t="s">
        <v>76</v>
      </c>
      <c r="Q40" s="5">
        <f>IF(Teams[[#This Row],[LgWin]]="Y", 1,
IF(Teams[[#This Row],[LgWin]] = "N", 0, " "))</f>
        <v>1</v>
      </c>
      <c r="S40" s="5" t="str">
        <f>IF(Teams[[#This Row],[WSWin]]="Y", 1,
IF(Teams[[#This Row],[WSWin]] = "N", 0, " "))</f>
        <v xml:space="preserve"> </v>
      </c>
      <c r="T40">
        <v>831</v>
      </c>
      <c r="U40">
        <v>3515</v>
      </c>
      <c r="V40">
        <v>1128</v>
      </c>
      <c r="W40">
        <v>167</v>
      </c>
      <c r="X40">
        <v>51</v>
      </c>
      <c r="Y40">
        <v>15</v>
      </c>
      <c r="Z40">
        <v>33</v>
      </c>
      <c r="AA40">
        <v>52</v>
      </c>
      <c r="AB40">
        <v>93</v>
      </c>
      <c r="AC40">
        <v>37</v>
      </c>
      <c r="AF40">
        <v>343</v>
      </c>
      <c r="AG40">
        <v>152</v>
      </c>
      <c r="AH40">
        <v>1.87</v>
      </c>
      <c r="AI40">
        <v>60</v>
      </c>
      <c r="AJ40">
        <v>10</v>
      </c>
      <c r="AK40">
        <v>17</v>
      </c>
      <c r="AL40">
        <v>2196</v>
      </c>
      <c r="AM40">
        <v>751</v>
      </c>
      <c r="AN40">
        <v>2</v>
      </c>
      <c r="AO40">
        <v>33</v>
      </c>
      <c r="AP40">
        <v>110</v>
      </c>
      <c r="AQ40">
        <v>483</v>
      </c>
      <c r="AR40">
        <v>56</v>
      </c>
      <c r="AS40">
        <v>0.87</v>
      </c>
      <c r="AT40" t="s">
        <v>52</v>
      </c>
      <c r="AU40" t="s">
        <v>53</v>
      </c>
      <c r="AW40">
        <v>103</v>
      </c>
      <c r="AX40">
        <v>96</v>
      </c>
      <c r="AY40" t="s">
        <v>54</v>
      </c>
      <c r="AZ40" t="s">
        <v>49</v>
      </c>
      <c r="BA40" t="s">
        <v>49</v>
      </c>
    </row>
    <row r="41" spans="1:53" x14ac:dyDescent="0.55000000000000004">
      <c r="A41">
        <v>1875</v>
      </c>
      <c r="B41" s="5" t="b">
        <f>Teams[[#This Row],[yearID]]&gt;=1973</f>
        <v>0</v>
      </c>
      <c r="C41" s="5" t="b">
        <f>Teams[[#This Row],[yearID]]&gt;=1903</f>
        <v>0</v>
      </c>
      <c r="D41" t="s">
        <v>48</v>
      </c>
      <c r="E41" t="s">
        <v>127</v>
      </c>
      <c r="F41" t="s">
        <v>56</v>
      </c>
      <c r="G41" s="5" t="str">
        <f>VLOOKUP(Teams[[#This Row],[franchID]],TeamsFranchises!$A$2:$D$121,2,FALSE)</f>
        <v>Chicago White Stockings</v>
      </c>
      <c r="I41">
        <v>6</v>
      </c>
      <c r="J41">
        <v>69</v>
      </c>
      <c r="L41">
        <v>30</v>
      </c>
      <c r="M41">
        <v>37</v>
      </c>
      <c r="P41" t="s">
        <v>51</v>
      </c>
      <c r="Q41" s="5">
        <f>IF(Teams[[#This Row],[LgWin]]="Y", 1,
IF(Teams[[#This Row],[LgWin]] = "N", 0, " "))</f>
        <v>0</v>
      </c>
      <c r="S41" s="5" t="str">
        <f>IF(Teams[[#This Row],[WSWin]]="Y", 1,
IF(Teams[[#This Row],[WSWin]] = "N", 0, " "))</f>
        <v xml:space="preserve"> </v>
      </c>
      <c r="T41">
        <v>379</v>
      </c>
      <c r="U41">
        <v>2685</v>
      </c>
      <c r="V41">
        <v>699</v>
      </c>
      <c r="W41">
        <v>83</v>
      </c>
      <c r="X41">
        <v>16</v>
      </c>
      <c r="Y41">
        <v>0</v>
      </c>
      <c r="Z41">
        <v>21</v>
      </c>
      <c r="AA41">
        <v>65</v>
      </c>
      <c r="AB41">
        <v>69</v>
      </c>
      <c r="AC41">
        <v>50</v>
      </c>
      <c r="AF41">
        <v>416</v>
      </c>
      <c r="AG41">
        <v>113</v>
      </c>
      <c r="AH41">
        <v>1.63</v>
      </c>
      <c r="AI41">
        <v>65</v>
      </c>
      <c r="AJ41">
        <v>7</v>
      </c>
      <c r="AK41">
        <v>0</v>
      </c>
      <c r="AL41">
        <v>1875</v>
      </c>
      <c r="AM41">
        <v>649</v>
      </c>
      <c r="AN41">
        <v>0</v>
      </c>
      <c r="AO41">
        <v>26</v>
      </c>
      <c r="AP41">
        <v>55</v>
      </c>
      <c r="AQ41">
        <v>478</v>
      </c>
      <c r="AR41">
        <v>30</v>
      </c>
      <c r="AS41">
        <v>0.85299999999999998</v>
      </c>
      <c r="AT41" t="s">
        <v>57</v>
      </c>
      <c r="AU41" t="s">
        <v>128</v>
      </c>
      <c r="AW41">
        <v>101</v>
      </c>
      <c r="AX41">
        <v>102</v>
      </c>
      <c r="AY41" t="s">
        <v>59</v>
      </c>
      <c r="AZ41" t="s">
        <v>127</v>
      </c>
      <c r="BA41" t="s">
        <v>127</v>
      </c>
    </row>
    <row r="42" spans="1:53" x14ac:dyDescent="0.55000000000000004">
      <c r="A42">
        <v>1875</v>
      </c>
      <c r="B42" s="5" t="b">
        <f>Teams[[#This Row],[yearID]]&gt;=1973</f>
        <v>0</v>
      </c>
      <c r="C42" s="5" t="b">
        <f>Teams[[#This Row],[yearID]]&gt;=1903</f>
        <v>0</v>
      </c>
      <c r="D42" t="s">
        <v>48</v>
      </c>
      <c r="E42" t="s">
        <v>129</v>
      </c>
      <c r="F42" t="s">
        <v>130</v>
      </c>
      <c r="G42" s="5" t="str">
        <f>VLOOKUP(Teams[[#This Row],[franchID]],TeamsFranchises!$A$2:$D$121,2,FALSE)</f>
        <v>Hartford Dark Blues</v>
      </c>
      <c r="I42">
        <v>3</v>
      </c>
      <c r="J42">
        <v>86</v>
      </c>
      <c r="L42">
        <v>54</v>
      </c>
      <c r="M42">
        <v>28</v>
      </c>
      <c r="P42" t="s">
        <v>51</v>
      </c>
      <c r="Q42" s="5">
        <f>IF(Teams[[#This Row],[LgWin]]="Y", 1,
IF(Teams[[#This Row],[LgWin]] = "N", 0, " "))</f>
        <v>0</v>
      </c>
      <c r="S42" s="5" t="str">
        <f>IF(Teams[[#This Row],[WSWin]]="Y", 1,
IF(Teams[[#This Row],[WSWin]] = "N", 0, " "))</f>
        <v xml:space="preserve"> </v>
      </c>
      <c r="T42">
        <v>557</v>
      </c>
      <c r="U42">
        <v>3356</v>
      </c>
      <c r="V42">
        <v>871</v>
      </c>
      <c r="W42">
        <v>92</v>
      </c>
      <c r="X42">
        <v>35</v>
      </c>
      <c r="Y42">
        <v>2</v>
      </c>
      <c r="Z42">
        <v>34</v>
      </c>
      <c r="AA42">
        <v>64</v>
      </c>
      <c r="AB42">
        <v>65</v>
      </c>
      <c r="AC42">
        <v>33</v>
      </c>
      <c r="AF42">
        <v>343</v>
      </c>
      <c r="AG42">
        <v>134</v>
      </c>
      <c r="AH42">
        <v>1.57</v>
      </c>
      <c r="AI42">
        <v>83</v>
      </c>
      <c r="AJ42">
        <v>13</v>
      </c>
      <c r="AK42">
        <v>0</v>
      </c>
      <c r="AL42">
        <v>2310</v>
      </c>
      <c r="AM42">
        <v>708</v>
      </c>
      <c r="AN42">
        <v>4</v>
      </c>
      <c r="AO42">
        <v>11</v>
      </c>
      <c r="AP42">
        <v>152</v>
      </c>
      <c r="AQ42">
        <v>438</v>
      </c>
      <c r="AR42">
        <v>47</v>
      </c>
      <c r="AS42">
        <v>0.88100000000000001</v>
      </c>
      <c r="AT42" t="s">
        <v>131</v>
      </c>
      <c r="AU42" t="s">
        <v>132</v>
      </c>
      <c r="AW42">
        <v>107</v>
      </c>
      <c r="AX42">
        <v>105</v>
      </c>
      <c r="AY42" t="s">
        <v>133</v>
      </c>
      <c r="AZ42" t="s">
        <v>129</v>
      </c>
      <c r="BA42" t="s">
        <v>129</v>
      </c>
    </row>
    <row r="43" spans="1:53" x14ac:dyDescent="0.55000000000000004">
      <c r="A43">
        <v>1875</v>
      </c>
      <c r="B43" s="5" t="b">
        <f>Teams[[#This Row],[yearID]]&gt;=1973</f>
        <v>0</v>
      </c>
      <c r="C43" s="5" t="b">
        <f>Teams[[#This Row],[yearID]]&gt;=1903</f>
        <v>0</v>
      </c>
      <c r="D43" t="s">
        <v>48</v>
      </c>
      <c r="E43" t="s">
        <v>134</v>
      </c>
      <c r="F43" t="s">
        <v>135</v>
      </c>
      <c r="G43" s="5" t="str">
        <f>VLOOKUP(Teams[[#This Row],[franchID]],TeamsFranchises!$A$2:$D$121,2,FALSE)</f>
        <v>Keokuk Westerns</v>
      </c>
      <c r="I43">
        <v>13</v>
      </c>
      <c r="J43">
        <v>13</v>
      </c>
      <c r="L43">
        <v>1</v>
      </c>
      <c r="M43">
        <v>12</v>
      </c>
      <c r="P43" t="s">
        <v>51</v>
      </c>
      <c r="Q43" s="5">
        <f>IF(Teams[[#This Row],[LgWin]]="Y", 1,
IF(Teams[[#This Row],[LgWin]] = "N", 0, " "))</f>
        <v>0</v>
      </c>
      <c r="S43" s="5" t="str">
        <f>IF(Teams[[#This Row],[WSWin]]="Y", 1,
IF(Teams[[#This Row],[WSWin]] = "N", 0, " "))</f>
        <v xml:space="preserve"> </v>
      </c>
      <c r="T43">
        <v>45</v>
      </c>
      <c r="U43">
        <v>449</v>
      </c>
      <c r="V43">
        <v>81</v>
      </c>
      <c r="W43">
        <v>9</v>
      </c>
      <c r="X43">
        <v>6</v>
      </c>
      <c r="Y43">
        <v>0</v>
      </c>
      <c r="Z43">
        <v>1</v>
      </c>
      <c r="AA43">
        <v>22</v>
      </c>
      <c r="AB43">
        <v>4</v>
      </c>
      <c r="AC43">
        <v>6</v>
      </c>
      <c r="AF43">
        <v>88</v>
      </c>
      <c r="AG43">
        <v>23</v>
      </c>
      <c r="AH43">
        <v>1.83</v>
      </c>
      <c r="AI43">
        <v>13</v>
      </c>
      <c r="AJ43">
        <v>0</v>
      </c>
      <c r="AK43">
        <v>0</v>
      </c>
      <c r="AL43">
        <v>339</v>
      </c>
      <c r="AM43">
        <v>111</v>
      </c>
      <c r="AN43">
        <v>0</v>
      </c>
      <c r="AO43">
        <v>12</v>
      </c>
      <c r="AP43">
        <v>20</v>
      </c>
      <c r="AQ43">
        <v>78</v>
      </c>
      <c r="AR43">
        <v>5</v>
      </c>
      <c r="AS43">
        <v>0.86</v>
      </c>
      <c r="AT43" t="s">
        <v>136</v>
      </c>
      <c r="AU43" t="s">
        <v>137</v>
      </c>
      <c r="AW43">
        <v>105</v>
      </c>
      <c r="AX43">
        <v>109</v>
      </c>
      <c r="AY43" t="s">
        <v>135</v>
      </c>
      <c r="AZ43" t="s">
        <v>134</v>
      </c>
      <c r="BA43" t="s">
        <v>134</v>
      </c>
    </row>
    <row r="44" spans="1:53" x14ac:dyDescent="0.55000000000000004">
      <c r="A44">
        <v>1875</v>
      </c>
      <c r="B44" s="5" t="b">
        <f>Teams[[#This Row],[yearID]]&gt;=1973</f>
        <v>0</v>
      </c>
      <c r="C44" s="5" t="b">
        <f>Teams[[#This Row],[yearID]]&gt;=1903</f>
        <v>0</v>
      </c>
      <c r="D44" t="s">
        <v>48</v>
      </c>
      <c r="E44" t="s">
        <v>138</v>
      </c>
      <c r="F44" t="s">
        <v>139</v>
      </c>
      <c r="G44" s="5" t="str">
        <f>VLOOKUP(Teams[[#This Row],[franchID]],TeamsFranchises!$A$2:$D$121,2,FALSE)</f>
        <v>New Haven Elm Citys</v>
      </c>
      <c r="I44">
        <v>8</v>
      </c>
      <c r="J44">
        <v>47</v>
      </c>
      <c r="L44">
        <v>7</v>
      </c>
      <c r="M44">
        <v>40</v>
      </c>
      <c r="P44" t="s">
        <v>51</v>
      </c>
      <c r="Q44" s="5">
        <f>IF(Teams[[#This Row],[LgWin]]="Y", 1,
IF(Teams[[#This Row],[LgWin]] = "N", 0, " "))</f>
        <v>0</v>
      </c>
      <c r="S44" s="5" t="str">
        <f>IF(Teams[[#This Row],[WSWin]]="Y", 1,
IF(Teams[[#This Row],[WSWin]] = "N", 0, " "))</f>
        <v xml:space="preserve"> </v>
      </c>
      <c r="T44">
        <v>170</v>
      </c>
      <c r="U44">
        <v>1714</v>
      </c>
      <c r="V44">
        <v>373</v>
      </c>
      <c r="W44">
        <v>41</v>
      </c>
      <c r="X44">
        <v>13</v>
      </c>
      <c r="Y44">
        <v>2</v>
      </c>
      <c r="Z44">
        <v>14</v>
      </c>
      <c r="AA44">
        <v>62</v>
      </c>
      <c r="AB44">
        <v>35</v>
      </c>
      <c r="AC44">
        <v>16</v>
      </c>
      <c r="AF44">
        <v>397</v>
      </c>
      <c r="AG44">
        <v>125</v>
      </c>
      <c r="AH44">
        <v>2.65</v>
      </c>
      <c r="AI44">
        <v>40</v>
      </c>
      <c r="AJ44">
        <v>0</v>
      </c>
      <c r="AK44">
        <v>0</v>
      </c>
      <c r="AL44">
        <v>1275</v>
      </c>
      <c r="AM44">
        <v>501</v>
      </c>
      <c r="AN44">
        <v>5</v>
      </c>
      <c r="AO44">
        <v>21</v>
      </c>
      <c r="AP44">
        <v>54</v>
      </c>
      <c r="AQ44">
        <v>447</v>
      </c>
      <c r="AR44">
        <v>24</v>
      </c>
      <c r="AS44">
        <v>0.81399999999999995</v>
      </c>
      <c r="AT44" t="s">
        <v>140</v>
      </c>
      <c r="AU44" t="s">
        <v>141</v>
      </c>
      <c r="AW44">
        <v>87</v>
      </c>
      <c r="AX44">
        <v>93</v>
      </c>
      <c r="AY44" t="s">
        <v>139</v>
      </c>
      <c r="AZ44" t="s">
        <v>138</v>
      </c>
      <c r="BA44" t="s">
        <v>138</v>
      </c>
    </row>
    <row r="45" spans="1:53" x14ac:dyDescent="0.55000000000000004">
      <c r="A45">
        <v>1875</v>
      </c>
      <c r="B45" s="5" t="b">
        <f>Teams[[#This Row],[yearID]]&gt;=1973</f>
        <v>0</v>
      </c>
      <c r="C45" s="5" t="b">
        <f>Teams[[#This Row],[yearID]]&gt;=1903</f>
        <v>0</v>
      </c>
      <c r="D45" t="s">
        <v>48</v>
      </c>
      <c r="E45" t="s">
        <v>69</v>
      </c>
      <c r="F45" t="s">
        <v>70</v>
      </c>
      <c r="G45" s="5" t="str">
        <f>VLOOKUP(Teams[[#This Row],[franchID]],TeamsFranchises!$A$2:$D$121,2,FALSE)</f>
        <v>New York Mutuals</v>
      </c>
      <c r="I45">
        <v>6</v>
      </c>
      <c r="J45">
        <v>71</v>
      </c>
      <c r="L45">
        <v>30</v>
      </c>
      <c r="M45">
        <v>38</v>
      </c>
      <c r="P45" t="s">
        <v>51</v>
      </c>
      <c r="Q45" s="5">
        <f>IF(Teams[[#This Row],[LgWin]]="Y", 1,
IF(Teams[[#This Row],[LgWin]] = "N", 0, " "))</f>
        <v>0</v>
      </c>
      <c r="S45" s="5" t="str">
        <f>IF(Teams[[#This Row],[WSWin]]="Y", 1,
IF(Teams[[#This Row],[WSWin]] = "N", 0, " "))</f>
        <v xml:space="preserve"> </v>
      </c>
      <c r="T45">
        <v>328</v>
      </c>
      <c r="U45">
        <v>2685</v>
      </c>
      <c r="V45">
        <v>633</v>
      </c>
      <c r="W45">
        <v>82</v>
      </c>
      <c r="X45">
        <v>21</v>
      </c>
      <c r="Y45">
        <v>7</v>
      </c>
      <c r="Z45">
        <v>19</v>
      </c>
      <c r="AA45">
        <v>47</v>
      </c>
      <c r="AB45">
        <v>20</v>
      </c>
      <c r="AC45">
        <v>24</v>
      </c>
      <c r="AF45">
        <v>425</v>
      </c>
      <c r="AG45">
        <v>174</v>
      </c>
      <c r="AH45">
        <v>2.46</v>
      </c>
      <c r="AI45">
        <v>70</v>
      </c>
      <c r="AJ45">
        <v>3</v>
      </c>
      <c r="AK45">
        <v>0</v>
      </c>
      <c r="AL45">
        <v>1910</v>
      </c>
      <c r="AM45">
        <v>718</v>
      </c>
      <c r="AN45">
        <v>4</v>
      </c>
      <c r="AO45">
        <v>21</v>
      </c>
      <c r="AP45">
        <v>77</v>
      </c>
      <c r="AQ45">
        <v>526</v>
      </c>
      <c r="AR45">
        <v>30</v>
      </c>
      <c r="AS45">
        <v>0.83799999999999997</v>
      </c>
      <c r="AT45" t="s">
        <v>71</v>
      </c>
      <c r="AU45" t="s">
        <v>72</v>
      </c>
      <c r="AW45">
        <v>99</v>
      </c>
      <c r="AX45">
        <v>100</v>
      </c>
      <c r="AY45" t="s">
        <v>73</v>
      </c>
      <c r="AZ45" t="s">
        <v>69</v>
      </c>
      <c r="BA45" t="s">
        <v>69</v>
      </c>
    </row>
    <row r="46" spans="1:53" x14ac:dyDescent="0.55000000000000004">
      <c r="A46">
        <v>1875</v>
      </c>
      <c r="B46" s="5" t="b">
        <f>Teams[[#This Row],[yearID]]&gt;=1973</f>
        <v>0</v>
      </c>
      <c r="C46" s="5" t="b">
        <f>Teams[[#This Row],[yearID]]&gt;=1903</f>
        <v>0</v>
      </c>
      <c r="D46" t="s">
        <v>48</v>
      </c>
      <c r="E46" t="s">
        <v>74</v>
      </c>
      <c r="F46" t="s">
        <v>75</v>
      </c>
      <c r="G46" s="5" t="str">
        <f>VLOOKUP(Teams[[#This Row],[franchID]],TeamsFranchises!$A$2:$D$121,2,FALSE)</f>
        <v>Philadelphia Athletics</v>
      </c>
      <c r="I46">
        <v>2</v>
      </c>
      <c r="J46">
        <v>77</v>
      </c>
      <c r="L46">
        <v>53</v>
      </c>
      <c r="M46">
        <v>20</v>
      </c>
      <c r="P46" t="s">
        <v>51</v>
      </c>
      <c r="Q46" s="5">
        <f>IF(Teams[[#This Row],[LgWin]]="Y", 1,
IF(Teams[[#This Row],[LgWin]] = "N", 0, " "))</f>
        <v>0</v>
      </c>
      <c r="S46" s="5" t="str">
        <f>IF(Teams[[#This Row],[WSWin]]="Y", 1,
IF(Teams[[#This Row],[WSWin]] = "N", 0, " "))</f>
        <v xml:space="preserve"> </v>
      </c>
      <c r="T46">
        <v>699</v>
      </c>
      <c r="U46">
        <v>3250</v>
      </c>
      <c r="V46">
        <v>941</v>
      </c>
      <c r="W46">
        <v>124</v>
      </c>
      <c r="X46">
        <v>57</v>
      </c>
      <c r="Y46">
        <v>7</v>
      </c>
      <c r="Z46">
        <v>38</v>
      </c>
      <c r="AA46">
        <v>55</v>
      </c>
      <c r="AB46">
        <v>75</v>
      </c>
      <c r="AC46">
        <v>46</v>
      </c>
      <c r="AF46">
        <v>402</v>
      </c>
      <c r="AG46">
        <v>183</v>
      </c>
      <c r="AH46">
        <v>2.4</v>
      </c>
      <c r="AI46">
        <v>75</v>
      </c>
      <c r="AJ46">
        <v>6</v>
      </c>
      <c r="AK46">
        <v>0</v>
      </c>
      <c r="AL46">
        <v>2061</v>
      </c>
      <c r="AM46">
        <v>776</v>
      </c>
      <c r="AN46">
        <v>4</v>
      </c>
      <c r="AO46">
        <v>39</v>
      </c>
      <c r="AP46">
        <v>45</v>
      </c>
      <c r="AQ46">
        <v>419</v>
      </c>
      <c r="AR46">
        <v>51</v>
      </c>
      <c r="AS46">
        <v>0.876</v>
      </c>
      <c r="AT46" t="s">
        <v>77</v>
      </c>
      <c r="AU46" t="s">
        <v>78</v>
      </c>
      <c r="AW46">
        <v>107</v>
      </c>
      <c r="AX46">
        <v>106</v>
      </c>
      <c r="AY46" t="s">
        <v>79</v>
      </c>
      <c r="AZ46" t="s">
        <v>74</v>
      </c>
      <c r="BA46" t="s">
        <v>74</v>
      </c>
    </row>
    <row r="47" spans="1:53" x14ac:dyDescent="0.55000000000000004">
      <c r="A47">
        <v>1875</v>
      </c>
      <c r="B47" s="5" t="b">
        <f>Teams[[#This Row],[yearID]]&gt;=1973</f>
        <v>0</v>
      </c>
      <c r="C47" s="5" t="b">
        <f>Teams[[#This Row],[yearID]]&gt;=1903</f>
        <v>0</v>
      </c>
      <c r="D47" t="s">
        <v>48</v>
      </c>
      <c r="E47" t="s">
        <v>119</v>
      </c>
      <c r="F47" t="s">
        <v>120</v>
      </c>
      <c r="G47" s="5" t="str">
        <f>VLOOKUP(Teams[[#This Row],[franchID]],TeamsFranchises!$A$2:$D$121,2,FALSE)</f>
        <v>Philadelphia White Stockings</v>
      </c>
      <c r="I47">
        <v>5</v>
      </c>
      <c r="J47">
        <v>70</v>
      </c>
      <c r="L47">
        <v>37</v>
      </c>
      <c r="M47">
        <v>31</v>
      </c>
      <c r="P47" t="s">
        <v>51</v>
      </c>
      <c r="Q47" s="5">
        <f>IF(Teams[[#This Row],[LgWin]]="Y", 1,
IF(Teams[[#This Row],[LgWin]] = "N", 0, " "))</f>
        <v>0</v>
      </c>
      <c r="S47" s="5" t="str">
        <f>IF(Teams[[#This Row],[WSWin]]="Y", 1,
IF(Teams[[#This Row],[WSWin]] = "N", 0, " "))</f>
        <v xml:space="preserve"> </v>
      </c>
      <c r="T47">
        <v>470</v>
      </c>
      <c r="U47">
        <v>2721</v>
      </c>
      <c r="V47">
        <v>683</v>
      </c>
      <c r="W47">
        <v>67</v>
      </c>
      <c r="X47">
        <v>27</v>
      </c>
      <c r="Y47">
        <v>5</v>
      </c>
      <c r="Z47">
        <v>21</v>
      </c>
      <c r="AA47">
        <v>58</v>
      </c>
      <c r="AB47">
        <v>105</v>
      </c>
      <c r="AC47">
        <v>51</v>
      </c>
      <c r="AF47">
        <v>376</v>
      </c>
      <c r="AG47">
        <v>148</v>
      </c>
      <c r="AH47">
        <v>2.12</v>
      </c>
      <c r="AI47">
        <v>64</v>
      </c>
      <c r="AJ47">
        <v>5</v>
      </c>
      <c r="AK47">
        <v>0</v>
      </c>
      <c r="AL47">
        <v>1884</v>
      </c>
      <c r="AM47">
        <v>652</v>
      </c>
      <c r="AN47">
        <v>6</v>
      </c>
      <c r="AO47">
        <v>30</v>
      </c>
      <c r="AP47">
        <v>42</v>
      </c>
      <c r="AQ47">
        <v>477</v>
      </c>
      <c r="AR47">
        <v>32</v>
      </c>
      <c r="AS47">
        <v>0.84799999999999998</v>
      </c>
      <c r="AT47" t="s">
        <v>121</v>
      </c>
      <c r="AU47" t="s">
        <v>78</v>
      </c>
      <c r="AW47">
        <v>104</v>
      </c>
      <c r="AX47">
        <v>102</v>
      </c>
      <c r="AY47" t="s">
        <v>122</v>
      </c>
      <c r="AZ47" t="s">
        <v>119</v>
      </c>
      <c r="BA47" t="s">
        <v>119</v>
      </c>
    </row>
    <row r="48" spans="1:53" x14ac:dyDescent="0.55000000000000004">
      <c r="A48">
        <v>1875</v>
      </c>
      <c r="B48" s="5" t="b">
        <f>Teams[[#This Row],[yearID]]&gt;=1973</f>
        <v>0</v>
      </c>
      <c r="C48" s="5" t="b">
        <f>Teams[[#This Row],[yearID]]&gt;=1903</f>
        <v>0</v>
      </c>
      <c r="D48" t="s">
        <v>48</v>
      </c>
      <c r="E48" t="s">
        <v>142</v>
      </c>
      <c r="F48" t="s">
        <v>143</v>
      </c>
      <c r="G48" s="5" t="str">
        <f>VLOOKUP(Teams[[#This Row],[franchID]],TeamsFranchises!$A$2:$D$121,2,FALSE)</f>
        <v>Philadelphia Centennials</v>
      </c>
      <c r="I48">
        <v>11</v>
      </c>
      <c r="J48">
        <v>14</v>
      </c>
      <c r="L48">
        <v>2</v>
      </c>
      <c r="M48">
        <v>12</v>
      </c>
      <c r="P48" t="s">
        <v>51</v>
      </c>
      <c r="Q48" s="5">
        <f>IF(Teams[[#This Row],[LgWin]]="Y", 1,
IF(Teams[[#This Row],[LgWin]] = "N", 0, " "))</f>
        <v>0</v>
      </c>
      <c r="S48" s="5" t="str">
        <f>IF(Teams[[#This Row],[WSWin]]="Y", 1,
IF(Teams[[#This Row],[WSWin]] = "N", 0, " "))</f>
        <v xml:space="preserve"> </v>
      </c>
      <c r="T48">
        <v>70</v>
      </c>
      <c r="U48">
        <v>530</v>
      </c>
      <c r="V48">
        <v>125</v>
      </c>
      <c r="W48">
        <v>22</v>
      </c>
      <c r="X48">
        <v>3</v>
      </c>
      <c r="Y48">
        <v>0</v>
      </c>
      <c r="Z48">
        <v>10</v>
      </c>
      <c r="AA48">
        <v>25</v>
      </c>
      <c r="AB48">
        <v>4</v>
      </c>
      <c r="AF48">
        <v>138</v>
      </c>
      <c r="AG48">
        <v>38</v>
      </c>
      <c r="AH48">
        <v>2.71</v>
      </c>
      <c r="AI48">
        <v>14</v>
      </c>
      <c r="AJ48">
        <v>0</v>
      </c>
      <c r="AK48">
        <v>0</v>
      </c>
      <c r="AL48">
        <v>378</v>
      </c>
      <c r="AM48">
        <v>169</v>
      </c>
      <c r="AN48">
        <v>0</v>
      </c>
      <c r="AO48">
        <v>5</v>
      </c>
      <c r="AP48">
        <v>6</v>
      </c>
      <c r="AQ48">
        <v>164</v>
      </c>
      <c r="AR48">
        <v>5</v>
      </c>
      <c r="AS48">
        <v>0.76900000000000002</v>
      </c>
      <c r="AT48" t="s">
        <v>144</v>
      </c>
      <c r="AU48" t="s">
        <v>145</v>
      </c>
      <c r="AW48">
        <v>92</v>
      </c>
      <c r="AX48">
        <v>98</v>
      </c>
      <c r="AY48" t="s">
        <v>143</v>
      </c>
      <c r="AZ48" t="s">
        <v>142</v>
      </c>
      <c r="BA48" t="s">
        <v>142</v>
      </c>
    </row>
    <row r="49" spans="1:53" x14ac:dyDescent="0.55000000000000004">
      <c r="A49">
        <v>1875</v>
      </c>
      <c r="B49" s="5" t="b">
        <f>Teams[[#This Row],[yearID]]&gt;=1973</f>
        <v>0</v>
      </c>
      <c r="C49" s="5" t="b">
        <f>Teams[[#This Row],[yearID]]&gt;=1903</f>
        <v>0</v>
      </c>
      <c r="D49" t="s">
        <v>48</v>
      </c>
      <c r="E49" t="s">
        <v>146</v>
      </c>
      <c r="F49" t="s">
        <v>147</v>
      </c>
      <c r="G49" s="5" t="str">
        <f>VLOOKUP(Teams[[#This Row],[franchID]],TeamsFranchises!$A$2:$D$121,2,FALSE)</f>
        <v>St. Louis Red Stockings</v>
      </c>
      <c r="I49">
        <v>10</v>
      </c>
      <c r="J49">
        <v>19</v>
      </c>
      <c r="L49">
        <v>4</v>
      </c>
      <c r="M49">
        <v>15</v>
      </c>
      <c r="P49" t="s">
        <v>51</v>
      </c>
      <c r="Q49" s="5">
        <f>IF(Teams[[#This Row],[LgWin]]="Y", 1,
IF(Teams[[#This Row],[LgWin]] = "N", 0, " "))</f>
        <v>0</v>
      </c>
      <c r="S49" s="5" t="str">
        <f>IF(Teams[[#This Row],[WSWin]]="Y", 1,
IF(Teams[[#This Row],[WSWin]] = "N", 0, " "))</f>
        <v xml:space="preserve"> </v>
      </c>
      <c r="T49">
        <v>60</v>
      </c>
      <c r="U49">
        <v>688</v>
      </c>
      <c r="V49">
        <v>137</v>
      </c>
      <c r="W49">
        <v>20</v>
      </c>
      <c r="X49">
        <v>1</v>
      </c>
      <c r="Y49">
        <v>0</v>
      </c>
      <c r="Z49">
        <v>12</v>
      </c>
      <c r="AA49">
        <v>45</v>
      </c>
      <c r="AB49">
        <v>27</v>
      </c>
      <c r="AC49">
        <v>9</v>
      </c>
      <c r="AF49">
        <v>161</v>
      </c>
      <c r="AG49">
        <v>50</v>
      </c>
      <c r="AH49">
        <v>2.63</v>
      </c>
      <c r="AI49">
        <v>16</v>
      </c>
      <c r="AJ49">
        <v>2</v>
      </c>
      <c r="AK49">
        <v>0</v>
      </c>
      <c r="AL49">
        <v>513</v>
      </c>
      <c r="AM49">
        <v>209</v>
      </c>
      <c r="AN49">
        <v>0</v>
      </c>
      <c r="AO49">
        <v>3</v>
      </c>
      <c r="AP49">
        <v>21</v>
      </c>
      <c r="AQ49">
        <v>150</v>
      </c>
      <c r="AR49">
        <v>6</v>
      </c>
      <c r="AS49">
        <v>0.83299999999999996</v>
      </c>
      <c r="AT49" t="s">
        <v>148</v>
      </c>
      <c r="AU49" t="s">
        <v>149</v>
      </c>
      <c r="AW49">
        <v>90</v>
      </c>
      <c r="AX49">
        <v>98</v>
      </c>
      <c r="AY49" t="s">
        <v>147</v>
      </c>
      <c r="AZ49" t="s">
        <v>146</v>
      </c>
      <c r="BA49" t="s">
        <v>146</v>
      </c>
    </row>
    <row r="50" spans="1:53" x14ac:dyDescent="0.55000000000000004">
      <c r="A50">
        <v>1875</v>
      </c>
      <c r="B50" s="5" t="b">
        <f>Teams[[#This Row],[yearID]]&gt;=1973</f>
        <v>0</v>
      </c>
      <c r="C50" s="5" t="b">
        <f>Teams[[#This Row],[yearID]]&gt;=1903</f>
        <v>0</v>
      </c>
      <c r="D50" t="s">
        <v>48</v>
      </c>
      <c r="E50" t="s">
        <v>150</v>
      </c>
      <c r="F50" t="s">
        <v>151</v>
      </c>
      <c r="G50" s="5" t="str">
        <f>VLOOKUP(Teams[[#This Row],[franchID]],TeamsFranchises!$A$2:$D$121,2,FALSE)</f>
        <v>St. Louis Brown Stockings</v>
      </c>
      <c r="I50">
        <v>4</v>
      </c>
      <c r="J50">
        <v>70</v>
      </c>
      <c r="L50">
        <v>39</v>
      </c>
      <c r="M50">
        <v>29</v>
      </c>
      <c r="P50" t="s">
        <v>51</v>
      </c>
      <c r="Q50" s="5">
        <f>IF(Teams[[#This Row],[LgWin]]="Y", 1,
IF(Teams[[#This Row],[LgWin]] = "N", 0, " "))</f>
        <v>0</v>
      </c>
      <c r="S50" s="5" t="str">
        <f>IF(Teams[[#This Row],[WSWin]]="Y", 1,
IF(Teams[[#This Row],[WSWin]] = "N", 0, " "))</f>
        <v xml:space="preserve"> </v>
      </c>
      <c r="T50">
        <v>386</v>
      </c>
      <c r="U50">
        <v>2674</v>
      </c>
      <c r="V50">
        <v>643</v>
      </c>
      <c r="W50">
        <v>85</v>
      </c>
      <c r="X50">
        <v>29</v>
      </c>
      <c r="Y50">
        <v>0</v>
      </c>
      <c r="Z50">
        <v>32</v>
      </c>
      <c r="AA50">
        <v>102</v>
      </c>
      <c r="AB50">
        <v>108</v>
      </c>
      <c r="AC50">
        <v>36</v>
      </c>
      <c r="AF50">
        <v>369</v>
      </c>
      <c r="AG50">
        <v>147</v>
      </c>
      <c r="AH50">
        <v>2.1</v>
      </c>
      <c r="AI50">
        <v>67</v>
      </c>
      <c r="AJ50">
        <v>5</v>
      </c>
      <c r="AK50">
        <v>1</v>
      </c>
      <c r="AL50">
        <v>1890</v>
      </c>
      <c r="AM50">
        <v>636</v>
      </c>
      <c r="AN50">
        <v>3</v>
      </c>
      <c r="AO50">
        <v>21</v>
      </c>
      <c r="AP50">
        <v>71</v>
      </c>
      <c r="AQ50">
        <v>425</v>
      </c>
      <c r="AR50">
        <v>36</v>
      </c>
      <c r="AS50">
        <v>0.86899999999999999</v>
      </c>
      <c r="AT50" t="s">
        <v>152</v>
      </c>
      <c r="AU50" t="s">
        <v>153</v>
      </c>
      <c r="AW50">
        <v>89</v>
      </c>
      <c r="AX50">
        <v>86</v>
      </c>
      <c r="AY50" t="s">
        <v>154</v>
      </c>
      <c r="AZ50" t="s">
        <v>150</v>
      </c>
      <c r="BA50" t="s">
        <v>150</v>
      </c>
    </row>
    <row r="51" spans="1:53" x14ac:dyDescent="0.55000000000000004">
      <c r="A51">
        <v>1875</v>
      </c>
      <c r="B51" s="5" t="b">
        <f>Teams[[#This Row],[yearID]]&gt;=1973</f>
        <v>0</v>
      </c>
      <c r="C51" s="5" t="b">
        <f>Teams[[#This Row],[yearID]]&gt;=1903</f>
        <v>0</v>
      </c>
      <c r="D51" t="s">
        <v>48</v>
      </c>
      <c r="E51" t="s">
        <v>155</v>
      </c>
      <c r="F51" t="s">
        <v>156</v>
      </c>
      <c r="G51" s="5" t="str">
        <f>VLOOKUP(Teams[[#This Row],[franchID]],TeamsFranchises!$A$2:$D$121,2,FALSE)</f>
        <v>Washington Nationals</v>
      </c>
      <c r="I51">
        <v>9</v>
      </c>
      <c r="J51">
        <v>28</v>
      </c>
      <c r="L51">
        <v>5</v>
      </c>
      <c r="M51">
        <v>23</v>
      </c>
      <c r="P51" t="s">
        <v>51</v>
      </c>
      <c r="Q51" s="5">
        <f>IF(Teams[[#This Row],[LgWin]]="Y", 1,
IF(Teams[[#This Row],[LgWin]] = "N", 0, " "))</f>
        <v>0</v>
      </c>
      <c r="S51" s="5" t="str">
        <f>IF(Teams[[#This Row],[WSWin]]="Y", 1,
IF(Teams[[#This Row],[WSWin]] = "N", 0, " "))</f>
        <v xml:space="preserve"> </v>
      </c>
      <c r="T51">
        <v>107</v>
      </c>
      <c r="U51">
        <v>1004</v>
      </c>
      <c r="V51">
        <v>194</v>
      </c>
      <c r="W51">
        <v>14</v>
      </c>
      <c r="X51">
        <v>8</v>
      </c>
      <c r="Y51">
        <v>0</v>
      </c>
      <c r="Z51">
        <v>6</v>
      </c>
      <c r="AA51">
        <v>42</v>
      </c>
      <c r="AB51">
        <v>23</v>
      </c>
      <c r="AC51">
        <v>7</v>
      </c>
      <c r="AF51">
        <v>338</v>
      </c>
      <c r="AG51">
        <v>105</v>
      </c>
      <c r="AH51">
        <v>3.77</v>
      </c>
      <c r="AI51">
        <v>23</v>
      </c>
      <c r="AJ51">
        <v>0</v>
      </c>
      <c r="AK51">
        <v>0</v>
      </c>
      <c r="AL51">
        <v>752</v>
      </c>
      <c r="AM51">
        <v>397</v>
      </c>
      <c r="AN51">
        <v>6</v>
      </c>
      <c r="AO51">
        <v>10</v>
      </c>
      <c r="AP51">
        <v>6</v>
      </c>
      <c r="AQ51">
        <v>285</v>
      </c>
      <c r="AR51">
        <v>8</v>
      </c>
      <c r="AS51">
        <v>0.79100000000000004</v>
      </c>
      <c r="AT51" t="s">
        <v>110</v>
      </c>
      <c r="AU51" t="s">
        <v>90</v>
      </c>
      <c r="AW51">
        <v>96</v>
      </c>
      <c r="AX51">
        <v>106</v>
      </c>
      <c r="AY51" t="s">
        <v>126</v>
      </c>
      <c r="AZ51" t="s">
        <v>155</v>
      </c>
      <c r="BA51" t="s">
        <v>155</v>
      </c>
    </row>
    <row r="52" spans="1:53" x14ac:dyDescent="0.55000000000000004">
      <c r="A52">
        <v>1876</v>
      </c>
      <c r="B52" s="5" t="b">
        <f>Teams[[#This Row],[yearID]]&gt;=1973</f>
        <v>0</v>
      </c>
      <c r="C52" s="5" t="b">
        <f>Teams[[#This Row],[yearID]]&gt;=1903</f>
        <v>0</v>
      </c>
      <c r="D52" t="s">
        <v>157</v>
      </c>
      <c r="E52" t="s">
        <v>158</v>
      </c>
      <c r="F52" t="s">
        <v>159</v>
      </c>
      <c r="G52" s="5" t="str">
        <f>VLOOKUP(Teams[[#This Row],[franchID]],TeamsFranchises!$A$2:$D$121,2,FALSE)</f>
        <v>Atlanta Braves</v>
      </c>
      <c r="I52">
        <v>4</v>
      </c>
      <c r="J52">
        <v>70</v>
      </c>
      <c r="L52">
        <v>39</v>
      </c>
      <c r="M52">
        <v>31</v>
      </c>
      <c r="P52" t="s">
        <v>51</v>
      </c>
      <c r="Q52" s="5">
        <f>IF(Teams[[#This Row],[LgWin]]="Y", 1,
IF(Teams[[#This Row],[LgWin]] = "N", 0, " "))</f>
        <v>0</v>
      </c>
      <c r="S52" s="5" t="str">
        <f>IF(Teams[[#This Row],[WSWin]]="Y", 1,
IF(Teams[[#This Row],[WSWin]] = "N", 0, " "))</f>
        <v xml:space="preserve"> </v>
      </c>
      <c r="T52">
        <v>471</v>
      </c>
      <c r="U52">
        <v>2722</v>
      </c>
      <c r="V52">
        <v>723</v>
      </c>
      <c r="W52">
        <v>96</v>
      </c>
      <c r="X52">
        <v>24</v>
      </c>
      <c r="Y52">
        <v>9</v>
      </c>
      <c r="Z52">
        <v>58</v>
      </c>
      <c r="AA52">
        <v>98</v>
      </c>
      <c r="AF52">
        <v>450</v>
      </c>
      <c r="AG52">
        <v>176</v>
      </c>
      <c r="AH52">
        <v>2.5099999999999998</v>
      </c>
      <c r="AI52">
        <v>49</v>
      </c>
      <c r="AJ52">
        <v>3</v>
      </c>
      <c r="AK52">
        <v>7</v>
      </c>
      <c r="AL52">
        <v>1896</v>
      </c>
      <c r="AM52">
        <v>732</v>
      </c>
      <c r="AN52">
        <v>7</v>
      </c>
      <c r="AO52">
        <v>104</v>
      </c>
      <c r="AP52">
        <v>77</v>
      </c>
      <c r="AQ52">
        <v>442</v>
      </c>
      <c r="AR52">
        <v>42</v>
      </c>
      <c r="AS52">
        <v>0.86</v>
      </c>
      <c r="AT52" t="s">
        <v>160</v>
      </c>
      <c r="AU52" t="s">
        <v>53</v>
      </c>
      <c r="AW52">
        <v>102</v>
      </c>
      <c r="AX52">
        <v>98</v>
      </c>
      <c r="AY52" t="s">
        <v>158</v>
      </c>
      <c r="AZ52" t="s">
        <v>158</v>
      </c>
      <c r="BA52" t="s">
        <v>158</v>
      </c>
    </row>
    <row r="53" spans="1:53" x14ac:dyDescent="0.55000000000000004">
      <c r="A53">
        <v>1876</v>
      </c>
      <c r="B53" s="5" t="b">
        <f>Teams[[#This Row],[yearID]]&gt;=1973</f>
        <v>0</v>
      </c>
      <c r="C53" s="5" t="b">
        <f>Teams[[#This Row],[yearID]]&gt;=1903</f>
        <v>0</v>
      </c>
      <c r="D53" t="s">
        <v>157</v>
      </c>
      <c r="E53" t="s">
        <v>161</v>
      </c>
      <c r="F53" t="s">
        <v>162</v>
      </c>
      <c r="G53" s="5" t="str">
        <f>VLOOKUP(Teams[[#This Row],[franchID]],TeamsFranchises!$A$2:$D$121,2,FALSE)</f>
        <v>Chicago Cubs</v>
      </c>
      <c r="I53">
        <v>1</v>
      </c>
      <c r="J53">
        <v>66</v>
      </c>
      <c r="L53">
        <v>52</v>
      </c>
      <c r="M53">
        <v>14</v>
      </c>
      <c r="P53" t="s">
        <v>76</v>
      </c>
      <c r="Q53" s="5">
        <f>IF(Teams[[#This Row],[LgWin]]="Y", 1,
IF(Teams[[#This Row],[LgWin]] = "N", 0, " "))</f>
        <v>1</v>
      </c>
      <c r="S53" s="5" t="str">
        <f>IF(Teams[[#This Row],[WSWin]]="Y", 1,
IF(Teams[[#This Row],[WSWin]] = "N", 0, " "))</f>
        <v xml:space="preserve"> </v>
      </c>
      <c r="T53">
        <v>624</v>
      </c>
      <c r="U53">
        <v>2748</v>
      </c>
      <c r="V53">
        <v>926</v>
      </c>
      <c r="W53">
        <v>131</v>
      </c>
      <c r="X53">
        <v>32</v>
      </c>
      <c r="Y53">
        <v>8</v>
      </c>
      <c r="Z53">
        <v>70</v>
      </c>
      <c r="AA53">
        <v>45</v>
      </c>
      <c r="AF53">
        <v>257</v>
      </c>
      <c r="AG53">
        <v>116</v>
      </c>
      <c r="AH53">
        <v>1.76</v>
      </c>
      <c r="AI53">
        <v>58</v>
      </c>
      <c r="AJ53">
        <v>9</v>
      </c>
      <c r="AK53">
        <v>4</v>
      </c>
      <c r="AL53">
        <v>1777</v>
      </c>
      <c r="AM53">
        <v>608</v>
      </c>
      <c r="AN53">
        <v>6</v>
      </c>
      <c r="AO53">
        <v>29</v>
      </c>
      <c r="AP53">
        <v>51</v>
      </c>
      <c r="AQ53">
        <v>282</v>
      </c>
      <c r="AR53">
        <v>33</v>
      </c>
      <c r="AS53">
        <v>0.89900000000000002</v>
      </c>
      <c r="AT53" t="s">
        <v>57</v>
      </c>
      <c r="AU53" t="s">
        <v>128</v>
      </c>
      <c r="AW53">
        <v>112</v>
      </c>
      <c r="AX53">
        <v>106</v>
      </c>
      <c r="AY53" t="s">
        <v>162</v>
      </c>
      <c r="AZ53" t="s">
        <v>161</v>
      </c>
      <c r="BA53" t="s">
        <v>161</v>
      </c>
    </row>
    <row r="54" spans="1:53" x14ac:dyDescent="0.55000000000000004">
      <c r="A54">
        <v>1876</v>
      </c>
      <c r="B54" s="5" t="b">
        <f>Teams[[#This Row],[yearID]]&gt;=1973</f>
        <v>0</v>
      </c>
      <c r="C54" s="5" t="b">
        <f>Teams[[#This Row],[yearID]]&gt;=1903</f>
        <v>0</v>
      </c>
      <c r="D54" t="s">
        <v>157</v>
      </c>
      <c r="E54" t="s">
        <v>163</v>
      </c>
      <c r="F54" t="s">
        <v>164</v>
      </c>
      <c r="G54" s="5" t="str">
        <f>VLOOKUP(Teams[[#This Row],[franchID]],TeamsFranchises!$A$2:$D$121,2,FALSE)</f>
        <v>Cincinnati Reds</v>
      </c>
      <c r="I54">
        <v>8</v>
      </c>
      <c r="J54">
        <v>65</v>
      </c>
      <c r="L54">
        <v>9</v>
      </c>
      <c r="M54">
        <v>56</v>
      </c>
      <c r="P54" t="s">
        <v>51</v>
      </c>
      <c r="Q54" s="5">
        <f>IF(Teams[[#This Row],[LgWin]]="Y", 1,
IF(Teams[[#This Row],[LgWin]] = "N", 0, " "))</f>
        <v>0</v>
      </c>
      <c r="S54" s="5" t="str">
        <f>IF(Teams[[#This Row],[WSWin]]="Y", 1,
IF(Teams[[#This Row],[WSWin]] = "N", 0, " "))</f>
        <v xml:space="preserve"> </v>
      </c>
      <c r="T54">
        <v>238</v>
      </c>
      <c r="U54">
        <v>2372</v>
      </c>
      <c r="V54">
        <v>555</v>
      </c>
      <c r="W54">
        <v>51</v>
      </c>
      <c r="X54">
        <v>12</v>
      </c>
      <c r="Y54">
        <v>4</v>
      </c>
      <c r="Z54">
        <v>41</v>
      </c>
      <c r="AA54">
        <v>136</v>
      </c>
      <c r="AF54">
        <v>579</v>
      </c>
      <c r="AG54">
        <v>238</v>
      </c>
      <c r="AH54">
        <v>3.62</v>
      </c>
      <c r="AI54">
        <v>57</v>
      </c>
      <c r="AJ54">
        <v>0</v>
      </c>
      <c r="AK54">
        <v>0</v>
      </c>
      <c r="AL54">
        <v>1773</v>
      </c>
      <c r="AM54">
        <v>850</v>
      </c>
      <c r="AN54">
        <v>9</v>
      </c>
      <c r="AO54">
        <v>34</v>
      </c>
      <c r="AP54">
        <v>60</v>
      </c>
      <c r="AQ54">
        <v>469</v>
      </c>
      <c r="AR54">
        <v>45</v>
      </c>
      <c r="AS54">
        <v>0.84099999999999997</v>
      </c>
      <c r="AT54" t="s">
        <v>165</v>
      </c>
      <c r="AU54" t="s">
        <v>166</v>
      </c>
      <c r="AW54">
        <v>86</v>
      </c>
      <c r="AX54">
        <v>95</v>
      </c>
      <c r="AY54" t="s">
        <v>167</v>
      </c>
      <c r="AZ54" t="s">
        <v>163</v>
      </c>
      <c r="BA54" t="s">
        <v>163</v>
      </c>
    </row>
    <row r="55" spans="1:53" x14ac:dyDescent="0.55000000000000004">
      <c r="A55">
        <v>1876</v>
      </c>
      <c r="B55" s="5" t="b">
        <f>Teams[[#This Row],[yearID]]&gt;=1973</f>
        <v>0</v>
      </c>
      <c r="C55" s="5" t="b">
        <f>Teams[[#This Row],[yearID]]&gt;=1903</f>
        <v>0</v>
      </c>
      <c r="D55" t="s">
        <v>157</v>
      </c>
      <c r="E55" t="s">
        <v>133</v>
      </c>
      <c r="F55" t="s">
        <v>133</v>
      </c>
      <c r="G55" s="5" t="str">
        <f>VLOOKUP(Teams[[#This Row],[franchID]],TeamsFranchises!$A$2:$D$121,2,FALSE)</f>
        <v>Hartford Dark Blues</v>
      </c>
      <c r="I55">
        <v>2</v>
      </c>
      <c r="J55">
        <v>69</v>
      </c>
      <c r="L55">
        <v>47</v>
      </c>
      <c r="M55">
        <v>21</v>
      </c>
      <c r="P55" t="s">
        <v>51</v>
      </c>
      <c r="Q55" s="5">
        <f>IF(Teams[[#This Row],[LgWin]]="Y", 1,
IF(Teams[[#This Row],[LgWin]] = "N", 0, " "))</f>
        <v>0</v>
      </c>
      <c r="S55" s="5" t="str">
        <f>IF(Teams[[#This Row],[WSWin]]="Y", 1,
IF(Teams[[#This Row],[WSWin]] = "N", 0, " "))</f>
        <v xml:space="preserve"> </v>
      </c>
      <c r="T55">
        <v>429</v>
      </c>
      <c r="U55">
        <v>2664</v>
      </c>
      <c r="V55">
        <v>711</v>
      </c>
      <c r="W55">
        <v>96</v>
      </c>
      <c r="X55">
        <v>22</v>
      </c>
      <c r="Y55">
        <v>2</v>
      </c>
      <c r="Z55">
        <v>39</v>
      </c>
      <c r="AA55">
        <v>78</v>
      </c>
      <c r="AF55">
        <v>261</v>
      </c>
      <c r="AG55">
        <v>116</v>
      </c>
      <c r="AH55">
        <v>1.67</v>
      </c>
      <c r="AI55">
        <v>69</v>
      </c>
      <c r="AJ55">
        <v>11</v>
      </c>
      <c r="AK55">
        <v>0</v>
      </c>
      <c r="AL55">
        <v>1872</v>
      </c>
      <c r="AM55">
        <v>570</v>
      </c>
      <c r="AN55">
        <v>2</v>
      </c>
      <c r="AO55">
        <v>27</v>
      </c>
      <c r="AP55">
        <v>114</v>
      </c>
      <c r="AQ55">
        <v>337</v>
      </c>
      <c r="AR55">
        <v>27</v>
      </c>
      <c r="AS55">
        <v>0.88800000000000001</v>
      </c>
      <c r="AT55" t="s">
        <v>131</v>
      </c>
      <c r="AU55" t="s">
        <v>132</v>
      </c>
      <c r="AW55">
        <v>110</v>
      </c>
      <c r="AX55">
        <v>106</v>
      </c>
      <c r="AY55" t="s">
        <v>133</v>
      </c>
      <c r="AZ55" t="s">
        <v>133</v>
      </c>
      <c r="BA55" t="s">
        <v>133</v>
      </c>
    </row>
    <row r="56" spans="1:53" x14ac:dyDescent="0.55000000000000004">
      <c r="A56">
        <v>1876</v>
      </c>
      <c r="B56" s="5" t="b">
        <f>Teams[[#This Row],[yearID]]&gt;=1973</f>
        <v>0</v>
      </c>
      <c r="C56" s="5" t="b">
        <f>Teams[[#This Row],[yearID]]&gt;=1903</f>
        <v>0</v>
      </c>
      <c r="D56" t="s">
        <v>157</v>
      </c>
      <c r="E56" t="s">
        <v>168</v>
      </c>
      <c r="F56" t="s">
        <v>169</v>
      </c>
      <c r="G56" s="5" t="str">
        <f>VLOOKUP(Teams[[#This Row],[franchID]],TeamsFranchises!$A$2:$D$121,2,FALSE)</f>
        <v>Louisville Grays</v>
      </c>
      <c r="I56">
        <v>5</v>
      </c>
      <c r="J56">
        <v>69</v>
      </c>
      <c r="L56">
        <v>30</v>
      </c>
      <c r="M56">
        <v>36</v>
      </c>
      <c r="P56" t="s">
        <v>51</v>
      </c>
      <c r="Q56" s="5">
        <f>IF(Teams[[#This Row],[LgWin]]="Y", 1,
IF(Teams[[#This Row],[LgWin]] = "N", 0, " "))</f>
        <v>0</v>
      </c>
      <c r="S56" s="5" t="str">
        <f>IF(Teams[[#This Row],[WSWin]]="Y", 1,
IF(Teams[[#This Row],[WSWin]] = "N", 0, " "))</f>
        <v xml:space="preserve"> </v>
      </c>
      <c r="T56">
        <v>280</v>
      </c>
      <c r="U56">
        <v>2570</v>
      </c>
      <c r="V56">
        <v>641</v>
      </c>
      <c r="W56">
        <v>68</v>
      </c>
      <c r="X56">
        <v>14</v>
      </c>
      <c r="Y56">
        <v>6</v>
      </c>
      <c r="Z56">
        <v>24</v>
      </c>
      <c r="AA56">
        <v>98</v>
      </c>
      <c r="AF56">
        <v>344</v>
      </c>
      <c r="AG56">
        <v>121</v>
      </c>
      <c r="AH56">
        <v>1.69</v>
      </c>
      <c r="AI56">
        <v>67</v>
      </c>
      <c r="AJ56">
        <v>5</v>
      </c>
      <c r="AK56">
        <v>0</v>
      </c>
      <c r="AL56">
        <v>1929</v>
      </c>
      <c r="AM56">
        <v>605</v>
      </c>
      <c r="AN56">
        <v>3</v>
      </c>
      <c r="AO56">
        <v>38</v>
      </c>
      <c r="AP56">
        <v>125</v>
      </c>
      <c r="AQ56">
        <v>397</v>
      </c>
      <c r="AR56">
        <v>44</v>
      </c>
      <c r="AS56">
        <v>0.875</v>
      </c>
      <c r="AT56" t="s">
        <v>170</v>
      </c>
      <c r="AU56" t="s">
        <v>171</v>
      </c>
      <c r="AW56">
        <v>117</v>
      </c>
      <c r="AX56">
        <v>117</v>
      </c>
      <c r="AY56" t="s">
        <v>172</v>
      </c>
      <c r="AZ56" t="s">
        <v>168</v>
      </c>
      <c r="BA56" t="s">
        <v>168</v>
      </c>
    </row>
    <row r="57" spans="1:53" x14ac:dyDescent="0.55000000000000004">
      <c r="A57">
        <v>1876</v>
      </c>
      <c r="B57" s="5" t="b">
        <f>Teams[[#This Row],[yearID]]&gt;=1973</f>
        <v>0</v>
      </c>
      <c r="C57" s="5" t="b">
        <f>Teams[[#This Row],[yearID]]&gt;=1903</f>
        <v>0</v>
      </c>
      <c r="D57" t="s">
        <v>157</v>
      </c>
      <c r="E57" t="s">
        <v>173</v>
      </c>
      <c r="F57" t="s">
        <v>73</v>
      </c>
      <c r="G57" s="5" t="str">
        <f>VLOOKUP(Teams[[#This Row],[franchID]],TeamsFranchises!$A$2:$D$121,2,FALSE)</f>
        <v>New York Mutuals</v>
      </c>
      <c r="I57">
        <v>6</v>
      </c>
      <c r="J57">
        <v>57</v>
      </c>
      <c r="L57">
        <v>21</v>
      </c>
      <c r="M57">
        <v>35</v>
      </c>
      <c r="P57" t="s">
        <v>51</v>
      </c>
      <c r="Q57" s="5">
        <f>IF(Teams[[#This Row],[LgWin]]="Y", 1,
IF(Teams[[#This Row],[LgWin]] = "N", 0, " "))</f>
        <v>0</v>
      </c>
      <c r="S57" s="5" t="str">
        <f>IF(Teams[[#This Row],[WSWin]]="Y", 1,
IF(Teams[[#This Row],[WSWin]] = "N", 0, " "))</f>
        <v xml:space="preserve"> </v>
      </c>
      <c r="T57">
        <v>260</v>
      </c>
      <c r="U57">
        <v>2180</v>
      </c>
      <c r="V57">
        <v>494</v>
      </c>
      <c r="W57">
        <v>39</v>
      </c>
      <c r="X57">
        <v>15</v>
      </c>
      <c r="Y57">
        <v>2</v>
      </c>
      <c r="Z57">
        <v>18</v>
      </c>
      <c r="AA57">
        <v>35</v>
      </c>
      <c r="AF57">
        <v>412</v>
      </c>
      <c r="AG57">
        <v>173</v>
      </c>
      <c r="AH57">
        <v>2.94</v>
      </c>
      <c r="AI57">
        <v>56</v>
      </c>
      <c r="AJ57">
        <v>2</v>
      </c>
      <c r="AK57">
        <v>0</v>
      </c>
      <c r="AL57">
        <v>1590</v>
      </c>
      <c r="AM57">
        <v>718</v>
      </c>
      <c r="AN57">
        <v>8</v>
      </c>
      <c r="AO57">
        <v>24</v>
      </c>
      <c r="AP57">
        <v>37</v>
      </c>
      <c r="AQ57">
        <v>473</v>
      </c>
      <c r="AR57">
        <v>18</v>
      </c>
      <c r="AS57">
        <v>0.82499999999999996</v>
      </c>
      <c r="AT57" t="s">
        <v>71</v>
      </c>
      <c r="AU57" t="s">
        <v>72</v>
      </c>
      <c r="AW57">
        <v>96</v>
      </c>
      <c r="AX57">
        <v>100</v>
      </c>
      <c r="AY57" t="s">
        <v>73</v>
      </c>
      <c r="AZ57" t="s">
        <v>173</v>
      </c>
      <c r="BA57" t="s">
        <v>173</v>
      </c>
    </row>
    <row r="58" spans="1:53" x14ac:dyDescent="0.55000000000000004">
      <c r="A58">
        <v>1876</v>
      </c>
      <c r="B58" s="5" t="b">
        <f>Teams[[#This Row],[yearID]]&gt;=1973</f>
        <v>0</v>
      </c>
      <c r="C58" s="5" t="b">
        <f>Teams[[#This Row],[yearID]]&gt;=1903</f>
        <v>0</v>
      </c>
      <c r="D58" t="s">
        <v>157</v>
      </c>
      <c r="E58" t="s">
        <v>174</v>
      </c>
      <c r="F58" t="s">
        <v>79</v>
      </c>
      <c r="G58" s="5" t="str">
        <f>VLOOKUP(Teams[[#This Row],[franchID]],TeamsFranchises!$A$2:$D$121,2,FALSE)</f>
        <v>Philadelphia Athletics</v>
      </c>
      <c r="I58">
        <v>7</v>
      </c>
      <c r="J58">
        <v>60</v>
      </c>
      <c r="L58">
        <v>14</v>
      </c>
      <c r="M58">
        <v>45</v>
      </c>
      <c r="P58" t="s">
        <v>51</v>
      </c>
      <c r="Q58" s="5">
        <f>IF(Teams[[#This Row],[LgWin]]="Y", 1,
IF(Teams[[#This Row],[LgWin]] = "N", 0, " "))</f>
        <v>0</v>
      </c>
      <c r="S58" s="5" t="str">
        <f>IF(Teams[[#This Row],[WSWin]]="Y", 1,
IF(Teams[[#This Row],[WSWin]] = "N", 0, " "))</f>
        <v xml:space="preserve"> </v>
      </c>
      <c r="T58">
        <v>378</v>
      </c>
      <c r="U58">
        <v>2387</v>
      </c>
      <c r="V58">
        <v>646</v>
      </c>
      <c r="W58">
        <v>79</v>
      </c>
      <c r="X58">
        <v>35</v>
      </c>
      <c r="Y58">
        <v>7</v>
      </c>
      <c r="Z58">
        <v>27</v>
      </c>
      <c r="AA58">
        <v>36</v>
      </c>
      <c r="AF58">
        <v>534</v>
      </c>
      <c r="AG58">
        <v>197</v>
      </c>
      <c r="AH58">
        <v>3.22</v>
      </c>
      <c r="AI58">
        <v>53</v>
      </c>
      <c r="AJ58">
        <v>1</v>
      </c>
      <c r="AK58">
        <v>2</v>
      </c>
      <c r="AL58">
        <v>1650</v>
      </c>
      <c r="AM58">
        <v>783</v>
      </c>
      <c r="AN58">
        <v>2</v>
      </c>
      <c r="AO58">
        <v>41</v>
      </c>
      <c r="AP58">
        <v>22</v>
      </c>
      <c r="AQ58">
        <v>456</v>
      </c>
      <c r="AR58">
        <v>32</v>
      </c>
      <c r="AS58">
        <v>0.83899999999999997</v>
      </c>
      <c r="AT58" t="s">
        <v>77</v>
      </c>
      <c r="AU58" t="s">
        <v>78</v>
      </c>
      <c r="AW58">
        <v>104</v>
      </c>
      <c r="AX58">
        <v>104</v>
      </c>
      <c r="AY58" t="s">
        <v>79</v>
      </c>
      <c r="AZ58" t="s">
        <v>174</v>
      </c>
      <c r="BA58" t="s">
        <v>174</v>
      </c>
    </row>
    <row r="59" spans="1:53" x14ac:dyDescent="0.55000000000000004">
      <c r="A59">
        <v>1876</v>
      </c>
      <c r="B59" s="5" t="b">
        <f>Teams[[#This Row],[yearID]]&gt;=1973</f>
        <v>0</v>
      </c>
      <c r="C59" s="5" t="b">
        <f>Teams[[#This Row],[yearID]]&gt;=1903</f>
        <v>0</v>
      </c>
      <c r="D59" t="s">
        <v>157</v>
      </c>
      <c r="E59" t="s">
        <v>175</v>
      </c>
      <c r="F59" t="s">
        <v>176</v>
      </c>
      <c r="G59" s="5" t="str">
        <f>VLOOKUP(Teams[[#This Row],[franchID]],TeamsFranchises!$A$2:$D$121,2,FALSE)</f>
        <v>St. Louis Brown Stockings</v>
      </c>
      <c r="I59">
        <v>3</v>
      </c>
      <c r="J59">
        <v>64</v>
      </c>
      <c r="L59">
        <v>45</v>
      </c>
      <c r="M59">
        <v>19</v>
      </c>
      <c r="P59" t="s">
        <v>51</v>
      </c>
      <c r="Q59" s="5">
        <f>IF(Teams[[#This Row],[LgWin]]="Y", 1,
IF(Teams[[#This Row],[LgWin]] = "N", 0, " "))</f>
        <v>0</v>
      </c>
      <c r="S59" s="5" t="str">
        <f>IF(Teams[[#This Row],[WSWin]]="Y", 1,
IF(Teams[[#This Row],[WSWin]] = "N", 0, " "))</f>
        <v xml:space="preserve"> </v>
      </c>
      <c r="T59">
        <v>386</v>
      </c>
      <c r="U59">
        <v>2478</v>
      </c>
      <c r="V59">
        <v>642</v>
      </c>
      <c r="W59">
        <v>73</v>
      </c>
      <c r="X59">
        <v>27</v>
      </c>
      <c r="Y59">
        <v>2</v>
      </c>
      <c r="Z59">
        <v>59</v>
      </c>
      <c r="AA59">
        <v>63</v>
      </c>
      <c r="AF59">
        <v>229</v>
      </c>
      <c r="AG59">
        <v>78</v>
      </c>
      <c r="AH59">
        <v>1.22</v>
      </c>
      <c r="AI59">
        <v>63</v>
      </c>
      <c r="AJ59">
        <v>16</v>
      </c>
      <c r="AK59">
        <v>0</v>
      </c>
      <c r="AL59">
        <v>1731</v>
      </c>
      <c r="AM59">
        <v>472</v>
      </c>
      <c r="AN59">
        <v>3</v>
      </c>
      <c r="AO59">
        <v>39</v>
      </c>
      <c r="AP59">
        <v>103</v>
      </c>
      <c r="AQ59">
        <v>268</v>
      </c>
      <c r="AR59">
        <v>33</v>
      </c>
      <c r="AS59">
        <v>0.90200000000000002</v>
      </c>
      <c r="AT59" t="s">
        <v>152</v>
      </c>
      <c r="AU59" t="s">
        <v>177</v>
      </c>
      <c r="AW59">
        <v>93</v>
      </c>
      <c r="AX59">
        <v>92</v>
      </c>
      <c r="AY59" t="s">
        <v>154</v>
      </c>
      <c r="AZ59" t="s">
        <v>175</v>
      </c>
      <c r="BA59" t="s">
        <v>175</v>
      </c>
    </row>
    <row r="60" spans="1:53" x14ac:dyDescent="0.55000000000000004">
      <c r="A60">
        <v>1877</v>
      </c>
      <c r="B60" s="5" t="b">
        <f>Teams[[#This Row],[yearID]]&gt;=1973</f>
        <v>0</v>
      </c>
      <c r="C60" s="5" t="b">
        <f>Teams[[#This Row],[yearID]]&gt;=1903</f>
        <v>0</v>
      </c>
      <c r="D60" t="s">
        <v>157</v>
      </c>
      <c r="E60" t="s">
        <v>158</v>
      </c>
      <c r="F60" t="s">
        <v>159</v>
      </c>
      <c r="G60" s="5" t="str">
        <f>VLOOKUP(Teams[[#This Row],[franchID]],TeamsFranchises!$A$2:$D$121,2,FALSE)</f>
        <v>Atlanta Braves</v>
      </c>
      <c r="I60">
        <v>1</v>
      </c>
      <c r="J60">
        <v>61</v>
      </c>
      <c r="L60">
        <v>42</v>
      </c>
      <c r="M60">
        <v>18</v>
      </c>
      <c r="P60" t="s">
        <v>76</v>
      </c>
      <c r="Q60" s="5">
        <f>IF(Teams[[#This Row],[LgWin]]="Y", 1,
IF(Teams[[#This Row],[LgWin]] = "N", 0, " "))</f>
        <v>1</v>
      </c>
      <c r="S60" s="5" t="str">
        <f>IF(Teams[[#This Row],[WSWin]]="Y", 1,
IF(Teams[[#This Row],[WSWin]] = "N", 0, " "))</f>
        <v xml:space="preserve"> </v>
      </c>
      <c r="T60">
        <v>419</v>
      </c>
      <c r="U60">
        <v>2368</v>
      </c>
      <c r="V60">
        <v>700</v>
      </c>
      <c r="W60">
        <v>91</v>
      </c>
      <c r="X60">
        <v>37</v>
      </c>
      <c r="Y60">
        <v>4</v>
      </c>
      <c r="Z60">
        <v>65</v>
      </c>
      <c r="AA60">
        <v>121</v>
      </c>
      <c r="AF60">
        <v>263</v>
      </c>
      <c r="AG60">
        <v>131</v>
      </c>
      <c r="AH60">
        <v>2.15</v>
      </c>
      <c r="AI60">
        <v>61</v>
      </c>
      <c r="AJ60">
        <v>7</v>
      </c>
      <c r="AK60">
        <v>0</v>
      </c>
      <c r="AL60">
        <v>1644</v>
      </c>
      <c r="AM60">
        <v>557</v>
      </c>
      <c r="AN60">
        <v>5</v>
      </c>
      <c r="AO60">
        <v>38</v>
      </c>
      <c r="AP60">
        <v>177</v>
      </c>
      <c r="AQ60">
        <v>290</v>
      </c>
      <c r="AR60">
        <v>36</v>
      </c>
      <c r="AS60">
        <v>0.88900000000000001</v>
      </c>
      <c r="AT60" t="s">
        <v>160</v>
      </c>
      <c r="AU60" t="s">
        <v>53</v>
      </c>
      <c r="AW60">
        <v>104</v>
      </c>
      <c r="AX60">
        <v>100</v>
      </c>
      <c r="AY60" t="s">
        <v>158</v>
      </c>
      <c r="AZ60" t="s">
        <v>158</v>
      </c>
      <c r="BA60" t="s">
        <v>158</v>
      </c>
    </row>
    <row r="61" spans="1:53" x14ac:dyDescent="0.55000000000000004">
      <c r="A61">
        <v>1877</v>
      </c>
      <c r="B61" s="5" t="b">
        <f>Teams[[#This Row],[yearID]]&gt;=1973</f>
        <v>0</v>
      </c>
      <c r="C61" s="5" t="b">
        <f>Teams[[#This Row],[yearID]]&gt;=1903</f>
        <v>0</v>
      </c>
      <c r="D61" t="s">
        <v>157</v>
      </c>
      <c r="E61" t="s">
        <v>161</v>
      </c>
      <c r="F61" t="s">
        <v>162</v>
      </c>
      <c r="G61" s="5" t="str">
        <f>VLOOKUP(Teams[[#This Row],[franchID]],TeamsFranchises!$A$2:$D$121,2,FALSE)</f>
        <v>Chicago Cubs</v>
      </c>
      <c r="I61">
        <v>5</v>
      </c>
      <c r="J61">
        <v>60</v>
      </c>
      <c r="L61">
        <v>26</v>
      </c>
      <c r="M61">
        <v>33</v>
      </c>
      <c r="P61" t="s">
        <v>51</v>
      </c>
      <c r="Q61" s="5">
        <f>IF(Teams[[#This Row],[LgWin]]="Y", 1,
IF(Teams[[#This Row],[LgWin]] = "N", 0, " "))</f>
        <v>0</v>
      </c>
      <c r="S61" s="5" t="str">
        <f>IF(Teams[[#This Row],[WSWin]]="Y", 1,
IF(Teams[[#This Row],[WSWin]] = "N", 0, " "))</f>
        <v xml:space="preserve"> </v>
      </c>
      <c r="T61">
        <v>366</v>
      </c>
      <c r="U61">
        <v>2273</v>
      </c>
      <c r="V61">
        <v>633</v>
      </c>
      <c r="W61">
        <v>79</v>
      </c>
      <c r="X61">
        <v>30</v>
      </c>
      <c r="Y61">
        <v>0</v>
      </c>
      <c r="Z61">
        <v>57</v>
      </c>
      <c r="AA61">
        <v>111</v>
      </c>
      <c r="AF61">
        <v>375</v>
      </c>
      <c r="AG61">
        <v>200</v>
      </c>
      <c r="AH61">
        <v>3.37</v>
      </c>
      <c r="AI61">
        <v>45</v>
      </c>
      <c r="AJ61">
        <v>3</v>
      </c>
      <c r="AK61">
        <v>3</v>
      </c>
      <c r="AL61">
        <v>1602</v>
      </c>
      <c r="AM61">
        <v>630</v>
      </c>
      <c r="AN61">
        <v>7</v>
      </c>
      <c r="AO61">
        <v>58</v>
      </c>
      <c r="AP61">
        <v>92</v>
      </c>
      <c r="AQ61">
        <v>313</v>
      </c>
      <c r="AR61">
        <v>43</v>
      </c>
      <c r="AS61">
        <v>0.88300000000000001</v>
      </c>
      <c r="AT61" t="s">
        <v>57</v>
      </c>
      <c r="AU61" t="s">
        <v>128</v>
      </c>
      <c r="AW61">
        <v>112</v>
      </c>
      <c r="AX61">
        <v>106</v>
      </c>
      <c r="AY61" t="s">
        <v>162</v>
      </c>
      <c r="AZ61" t="s">
        <v>161</v>
      </c>
      <c r="BA61" t="s">
        <v>161</v>
      </c>
    </row>
    <row r="62" spans="1:53" x14ac:dyDescent="0.55000000000000004">
      <c r="A62">
        <v>1877</v>
      </c>
      <c r="B62" s="5" t="b">
        <f>Teams[[#This Row],[yearID]]&gt;=1973</f>
        <v>0</v>
      </c>
      <c r="C62" s="5" t="b">
        <f>Teams[[#This Row],[yearID]]&gt;=1903</f>
        <v>0</v>
      </c>
      <c r="D62" t="s">
        <v>157</v>
      </c>
      <c r="E62" t="s">
        <v>163</v>
      </c>
      <c r="F62" t="s">
        <v>164</v>
      </c>
      <c r="G62" s="5" t="str">
        <f>VLOOKUP(Teams[[#This Row],[franchID]],TeamsFranchises!$A$2:$D$121,2,FALSE)</f>
        <v>Cincinnati Reds</v>
      </c>
      <c r="I62">
        <v>6</v>
      </c>
      <c r="J62">
        <v>58</v>
      </c>
      <c r="L62">
        <v>15</v>
      </c>
      <c r="M62">
        <v>42</v>
      </c>
      <c r="P62" t="s">
        <v>51</v>
      </c>
      <c r="Q62" s="5">
        <f>IF(Teams[[#This Row],[LgWin]]="Y", 1,
IF(Teams[[#This Row],[LgWin]] = "N", 0, " "))</f>
        <v>0</v>
      </c>
      <c r="S62" s="5" t="str">
        <f>IF(Teams[[#This Row],[WSWin]]="Y", 1,
IF(Teams[[#This Row],[WSWin]] = "N", 0, " "))</f>
        <v xml:space="preserve"> </v>
      </c>
      <c r="T62">
        <v>291</v>
      </c>
      <c r="U62">
        <v>2135</v>
      </c>
      <c r="V62">
        <v>545</v>
      </c>
      <c r="W62">
        <v>72</v>
      </c>
      <c r="X62">
        <v>34</v>
      </c>
      <c r="Y62">
        <v>6</v>
      </c>
      <c r="Z62">
        <v>78</v>
      </c>
      <c r="AA62">
        <v>110</v>
      </c>
      <c r="AF62">
        <v>485</v>
      </c>
      <c r="AG62">
        <v>240</v>
      </c>
      <c r="AH62">
        <v>4.1900000000000004</v>
      </c>
      <c r="AI62">
        <v>48</v>
      </c>
      <c r="AJ62">
        <v>1</v>
      </c>
      <c r="AK62">
        <v>1</v>
      </c>
      <c r="AL62">
        <v>1545</v>
      </c>
      <c r="AM62">
        <v>747</v>
      </c>
      <c r="AN62">
        <v>4</v>
      </c>
      <c r="AO62">
        <v>61</v>
      </c>
      <c r="AP62">
        <v>85</v>
      </c>
      <c r="AQ62">
        <v>394</v>
      </c>
      <c r="AR62">
        <v>33</v>
      </c>
      <c r="AS62">
        <v>0.85099999999999998</v>
      </c>
      <c r="AT62" t="s">
        <v>165</v>
      </c>
      <c r="AU62" t="s">
        <v>166</v>
      </c>
      <c r="AW62">
        <v>89</v>
      </c>
      <c r="AX62">
        <v>94</v>
      </c>
      <c r="AY62" t="s">
        <v>167</v>
      </c>
      <c r="AZ62" t="s">
        <v>163</v>
      </c>
      <c r="BA62" t="s">
        <v>163</v>
      </c>
    </row>
    <row r="63" spans="1:53" x14ac:dyDescent="0.55000000000000004">
      <c r="A63">
        <v>1877</v>
      </c>
      <c r="B63" s="5" t="b">
        <f>Teams[[#This Row],[yearID]]&gt;=1973</f>
        <v>0</v>
      </c>
      <c r="C63" s="5" t="b">
        <f>Teams[[#This Row],[yearID]]&gt;=1903</f>
        <v>0</v>
      </c>
      <c r="D63" t="s">
        <v>157</v>
      </c>
      <c r="E63" t="s">
        <v>133</v>
      </c>
      <c r="F63" t="s">
        <v>133</v>
      </c>
      <c r="G63" s="5" t="str">
        <f>VLOOKUP(Teams[[#This Row],[franchID]],TeamsFranchises!$A$2:$D$121,2,FALSE)</f>
        <v>Hartford Dark Blues</v>
      </c>
      <c r="I63">
        <v>3</v>
      </c>
      <c r="J63">
        <v>60</v>
      </c>
      <c r="L63">
        <v>31</v>
      </c>
      <c r="M63">
        <v>27</v>
      </c>
      <c r="P63" t="s">
        <v>51</v>
      </c>
      <c r="Q63" s="5">
        <f>IF(Teams[[#This Row],[LgWin]]="Y", 1,
IF(Teams[[#This Row],[LgWin]] = "N", 0, " "))</f>
        <v>0</v>
      </c>
      <c r="S63" s="5" t="str">
        <f>IF(Teams[[#This Row],[WSWin]]="Y", 1,
IF(Teams[[#This Row],[WSWin]] = "N", 0, " "))</f>
        <v xml:space="preserve"> </v>
      </c>
      <c r="T63">
        <v>341</v>
      </c>
      <c r="U63">
        <v>2358</v>
      </c>
      <c r="V63">
        <v>637</v>
      </c>
      <c r="W63">
        <v>63</v>
      </c>
      <c r="X63">
        <v>31</v>
      </c>
      <c r="Y63">
        <v>4</v>
      </c>
      <c r="Z63">
        <v>30</v>
      </c>
      <c r="AA63">
        <v>97</v>
      </c>
      <c r="AF63">
        <v>311</v>
      </c>
      <c r="AG63">
        <v>140</v>
      </c>
      <c r="AH63">
        <v>2.3199999999999998</v>
      </c>
      <c r="AI63">
        <v>59</v>
      </c>
      <c r="AJ63">
        <v>4</v>
      </c>
      <c r="AK63">
        <v>0</v>
      </c>
      <c r="AL63">
        <v>1632</v>
      </c>
      <c r="AM63">
        <v>572</v>
      </c>
      <c r="AN63">
        <v>2</v>
      </c>
      <c r="AO63">
        <v>56</v>
      </c>
      <c r="AP63">
        <v>99</v>
      </c>
      <c r="AQ63">
        <v>313</v>
      </c>
      <c r="AR63">
        <v>32</v>
      </c>
      <c r="AS63">
        <v>0.88500000000000001</v>
      </c>
      <c r="AT63" t="s">
        <v>131</v>
      </c>
      <c r="AU63" t="s">
        <v>72</v>
      </c>
      <c r="AW63">
        <v>90</v>
      </c>
      <c r="AX63">
        <v>87</v>
      </c>
      <c r="AY63" t="s">
        <v>133</v>
      </c>
      <c r="AZ63" t="s">
        <v>133</v>
      </c>
      <c r="BA63" t="s">
        <v>133</v>
      </c>
    </row>
    <row r="64" spans="1:53" x14ac:dyDescent="0.55000000000000004">
      <c r="A64">
        <v>1877</v>
      </c>
      <c r="B64" s="5" t="b">
        <f>Teams[[#This Row],[yearID]]&gt;=1973</f>
        <v>0</v>
      </c>
      <c r="C64" s="5" t="b">
        <f>Teams[[#This Row],[yearID]]&gt;=1903</f>
        <v>0</v>
      </c>
      <c r="D64" t="s">
        <v>157</v>
      </c>
      <c r="E64" t="s">
        <v>168</v>
      </c>
      <c r="F64" t="s">
        <v>169</v>
      </c>
      <c r="G64" s="5" t="str">
        <f>VLOOKUP(Teams[[#This Row],[franchID]],TeamsFranchises!$A$2:$D$121,2,FALSE)</f>
        <v>Louisville Grays</v>
      </c>
      <c r="I64">
        <v>2</v>
      </c>
      <c r="J64">
        <v>61</v>
      </c>
      <c r="L64">
        <v>35</v>
      </c>
      <c r="M64">
        <v>25</v>
      </c>
      <c r="P64" t="s">
        <v>51</v>
      </c>
      <c r="Q64" s="5">
        <f>IF(Teams[[#This Row],[LgWin]]="Y", 1,
IF(Teams[[#This Row],[LgWin]] = "N", 0, " "))</f>
        <v>0</v>
      </c>
      <c r="S64" s="5" t="str">
        <f>IF(Teams[[#This Row],[WSWin]]="Y", 1,
IF(Teams[[#This Row],[WSWin]] = "N", 0, " "))</f>
        <v xml:space="preserve"> </v>
      </c>
      <c r="T64">
        <v>339</v>
      </c>
      <c r="U64">
        <v>2355</v>
      </c>
      <c r="V64">
        <v>659</v>
      </c>
      <c r="W64">
        <v>75</v>
      </c>
      <c r="X64">
        <v>36</v>
      </c>
      <c r="Y64">
        <v>9</v>
      </c>
      <c r="Z64">
        <v>58</v>
      </c>
      <c r="AA64">
        <v>140</v>
      </c>
      <c r="AF64">
        <v>288</v>
      </c>
      <c r="AG64">
        <v>140</v>
      </c>
      <c r="AH64">
        <v>2.25</v>
      </c>
      <c r="AI64">
        <v>61</v>
      </c>
      <c r="AJ64">
        <v>4</v>
      </c>
      <c r="AK64">
        <v>0</v>
      </c>
      <c r="AL64">
        <v>1677</v>
      </c>
      <c r="AM64">
        <v>617</v>
      </c>
      <c r="AN64">
        <v>4</v>
      </c>
      <c r="AO64">
        <v>41</v>
      </c>
      <c r="AP64">
        <v>141</v>
      </c>
      <c r="AQ64">
        <v>267</v>
      </c>
      <c r="AR64">
        <v>37</v>
      </c>
      <c r="AS64">
        <v>0.90400000000000003</v>
      </c>
      <c r="AT64" t="s">
        <v>170</v>
      </c>
      <c r="AU64" t="s">
        <v>171</v>
      </c>
      <c r="AW64">
        <v>117</v>
      </c>
      <c r="AX64">
        <v>117</v>
      </c>
      <c r="AY64" t="s">
        <v>172</v>
      </c>
      <c r="AZ64" t="s">
        <v>168</v>
      </c>
      <c r="BA64" t="s">
        <v>168</v>
      </c>
    </row>
    <row r="65" spans="1:53" x14ac:dyDescent="0.55000000000000004">
      <c r="A65">
        <v>1877</v>
      </c>
      <c r="B65" s="5" t="b">
        <f>Teams[[#This Row],[yearID]]&gt;=1973</f>
        <v>0</v>
      </c>
      <c r="C65" s="5" t="b">
        <f>Teams[[#This Row],[yearID]]&gt;=1903</f>
        <v>0</v>
      </c>
      <c r="D65" t="s">
        <v>157</v>
      </c>
      <c r="E65" t="s">
        <v>175</v>
      </c>
      <c r="F65" t="s">
        <v>176</v>
      </c>
      <c r="G65" s="5" t="str">
        <f>VLOOKUP(Teams[[#This Row],[franchID]],TeamsFranchises!$A$2:$D$121,2,FALSE)</f>
        <v>St. Louis Brown Stockings</v>
      </c>
      <c r="I65">
        <v>4</v>
      </c>
      <c r="J65">
        <v>60</v>
      </c>
      <c r="L65">
        <v>28</v>
      </c>
      <c r="M65">
        <v>32</v>
      </c>
      <c r="P65" t="s">
        <v>51</v>
      </c>
      <c r="Q65" s="5">
        <f>IF(Teams[[#This Row],[LgWin]]="Y", 1,
IF(Teams[[#This Row],[LgWin]] = "N", 0, " "))</f>
        <v>0</v>
      </c>
      <c r="S65" s="5" t="str">
        <f>IF(Teams[[#This Row],[WSWin]]="Y", 1,
IF(Teams[[#This Row],[WSWin]] = "N", 0, " "))</f>
        <v xml:space="preserve"> </v>
      </c>
      <c r="T65">
        <v>284</v>
      </c>
      <c r="U65">
        <v>2178</v>
      </c>
      <c r="V65">
        <v>531</v>
      </c>
      <c r="W65">
        <v>51</v>
      </c>
      <c r="X65">
        <v>36</v>
      </c>
      <c r="Y65">
        <v>1</v>
      </c>
      <c r="Z65">
        <v>57</v>
      </c>
      <c r="AA65">
        <v>147</v>
      </c>
      <c r="AF65">
        <v>318</v>
      </c>
      <c r="AG65">
        <v>160</v>
      </c>
      <c r="AH65">
        <v>2.66</v>
      </c>
      <c r="AI65">
        <v>52</v>
      </c>
      <c r="AJ65">
        <v>1</v>
      </c>
      <c r="AK65">
        <v>0</v>
      </c>
      <c r="AL65">
        <v>1623</v>
      </c>
      <c r="AM65">
        <v>582</v>
      </c>
      <c r="AN65">
        <v>2</v>
      </c>
      <c r="AO65">
        <v>92</v>
      </c>
      <c r="AP65">
        <v>132</v>
      </c>
      <c r="AQ65">
        <v>281</v>
      </c>
      <c r="AR65">
        <v>29</v>
      </c>
      <c r="AS65">
        <v>0.89200000000000002</v>
      </c>
      <c r="AT65" t="s">
        <v>152</v>
      </c>
      <c r="AU65" t="s">
        <v>177</v>
      </c>
      <c r="AW65">
        <v>95</v>
      </c>
      <c r="AX65">
        <v>93</v>
      </c>
      <c r="AY65" t="s">
        <v>154</v>
      </c>
      <c r="AZ65" t="s">
        <v>175</v>
      </c>
      <c r="BA65" t="s">
        <v>175</v>
      </c>
    </row>
    <row r="66" spans="1:53" x14ac:dyDescent="0.55000000000000004">
      <c r="A66">
        <v>1878</v>
      </c>
      <c r="B66" s="5" t="b">
        <f>Teams[[#This Row],[yearID]]&gt;=1973</f>
        <v>0</v>
      </c>
      <c r="C66" s="5" t="b">
        <f>Teams[[#This Row],[yearID]]&gt;=1903</f>
        <v>0</v>
      </c>
      <c r="D66" t="s">
        <v>157</v>
      </c>
      <c r="E66" t="s">
        <v>158</v>
      </c>
      <c r="F66" t="s">
        <v>159</v>
      </c>
      <c r="G66" s="5" t="str">
        <f>VLOOKUP(Teams[[#This Row],[franchID]],TeamsFranchises!$A$2:$D$121,2,FALSE)</f>
        <v>Atlanta Braves</v>
      </c>
      <c r="I66">
        <v>1</v>
      </c>
      <c r="J66">
        <v>60</v>
      </c>
      <c r="L66">
        <v>41</v>
      </c>
      <c r="M66">
        <v>19</v>
      </c>
      <c r="P66" t="s">
        <v>76</v>
      </c>
      <c r="Q66" s="5">
        <f>IF(Teams[[#This Row],[LgWin]]="Y", 1,
IF(Teams[[#This Row],[LgWin]] = "N", 0, " "))</f>
        <v>1</v>
      </c>
      <c r="S66" s="5" t="str">
        <f>IF(Teams[[#This Row],[WSWin]]="Y", 1,
IF(Teams[[#This Row],[WSWin]] = "N", 0, " "))</f>
        <v xml:space="preserve"> </v>
      </c>
      <c r="T66">
        <v>298</v>
      </c>
      <c r="U66">
        <v>2220</v>
      </c>
      <c r="V66">
        <v>535</v>
      </c>
      <c r="W66">
        <v>75</v>
      </c>
      <c r="X66">
        <v>25</v>
      </c>
      <c r="Y66">
        <v>2</v>
      </c>
      <c r="Z66">
        <v>35</v>
      </c>
      <c r="AA66">
        <v>154</v>
      </c>
      <c r="AF66">
        <v>241</v>
      </c>
      <c r="AG66">
        <v>140</v>
      </c>
      <c r="AH66">
        <v>2.3199999999999998</v>
      </c>
      <c r="AI66">
        <v>58</v>
      </c>
      <c r="AJ66">
        <v>9</v>
      </c>
      <c r="AK66">
        <v>0</v>
      </c>
      <c r="AL66">
        <v>1632</v>
      </c>
      <c r="AM66">
        <v>595</v>
      </c>
      <c r="AN66">
        <v>6</v>
      </c>
      <c r="AO66">
        <v>38</v>
      </c>
      <c r="AP66">
        <v>184</v>
      </c>
      <c r="AQ66">
        <v>228</v>
      </c>
      <c r="AR66">
        <v>48</v>
      </c>
      <c r="AS66">
        <v>0.91400000000000003</v>
      </c>
      <c r="AT66" t="s">
        <v>160</v>
      </c>
      <c r="AU66" t="s">
        <v>53</v>
      </c>
      <c r="AW66">
        <v>108</v>
      </c>
      <c r="AX66">
        <v>102</v>
      </c>
      <c r="AY66" t="s">
        <v>158</v>
      </c>
      <c r="AZ66" t="s">
        <v>158</v>
      </c>
      <c r="BA66" t="s">
        <v>158</v>
      </c>
    </row>
    <row r="67" spans="1:53" x14ac:dyDescent="0.55000000000000004">
      <c r="A67">
        <v>1878</v>
      </c>
      <c r="B67" s="5" t="b">
        <f>Teams[[#This Row],[yearID]]&gt;=1973</f>
        <v>0</v>
      </c>
      <c r="C67" s="5" t="b">
        <f>Teams[[#This Row],[yearID]]&gt;=1903</f>
        <v>0</v>
      </c>
      <c r="D67" t="s">
        <v>157</v>
      </c>
      <c r="E67" t="s">
        <v>161</v>
      </c>
      <c r="F67" t="s">
        <v>162</v>
      </c>
      <c r="G67" s="5" t="str">
        <f>VLOOKUP(Teams[[#This Row],[franchID]],TeamsFranchises!$A$2:$D$121,2,FALSE)</f>
        <v>Chicago Cubs</v>
      </c>
      <c r="I67">
        <v>4</v>
      </c>
      <c r="J67">
        <v>61</v>
      </c>
      <c r="L67">
        <v>30</v>
      </c>
      <c r="M67">
        <v>30</v>
      </c>
      <c r="P67" t="s">
        <v>51</v>
      </c>
      <c r="Q67" s="5">
        <f>IF(Teams[[#This Row],[LgWin]]="Y", 1,
IF(Teams[[#This Row],[LgWin]] = "N", 0, " "))</f>
        <v>0</v>
      </c>
      <c r="S67" s="5" t="str">
        <f>IF(Teams[[#This Row],[WSWin]]="Y", 1,
IF(Teams[[#This Row],[WSWin]] = "N", 0, " "))</f>
        <v xml:space="preserve"> </v>
      </c>
      <c r="T67">
        <v>371</v>
      </c>
      <c r="U67">
        <v>2333</v>
      </c>
      <c r="V67">
        <v>677</v>
      </c>
      <c r="W67">
        <v>91</v>
      </c>
      <c r="X67">
        <v>20</v>
      </c>
      <c r="Y67">
        <v>3</v>
      </c>
      <c r="Z67">
        <v>88</v>
      </c>
      <c r="AA67">
        <v>157</v>
      </c>
      <c r="AF67">
        <v>331</v>
      </c>
      <c r="AG67">
        <v>145</v>
      </c>
      <c r="AH67">
        <v>2.37</v>
      </c>
      <c r="AI67">
        <v>61</v>
      </c>
      <c r="AJ67">
        <v>1</v>
      </c>
      <c r="AK67">
        <v>0</v>
      </c>
      <c r="AL67">
        <v>1653</v>
      </c>
      <c r="AM67">
        <v>577</v>
      </c>
      <c r="AN67">
        <v>4</v>
      </c>
      <c r="AO67">
        <v>35</v>
      </c>
      <c r="AP67">
        <v>175</v>
      </c>
      <c r="AQ67">
        <v>304</v>
      </c>
      <c r="AR67">
        <v>37</v>
      </c>
      <c r="AS67">
        <v>0.89100000000000001</v>
      </c>
      <c r="AT67" t="s">
        <v>57</v>
      </c>
      <c r="AU67" t="s">
        <v>178</v>
      </c>
      <c r="AW67">
        <v>106</v>
      </c>
      <c r="AX67">
        <v>105</v>
      </c>
      <c r="AY67" t="s">
        <v>162</v>
      </c>
      <c r="AZ67" t="s">
        <v>161</v>
      </c>
      <c r="BA67" t="s">
        <v>161</v>
      </c>
    </row>
    <row r="68" spans="1:53" x14ac:dyDescent="0.55000000000000004">
      <c r="A68">
        <v>1878</v>
      </c>
      <c r="B68" s="5" t="b">
        <f>Teams[[#This Row],[yearID]]&gt;=1973</f>
        <v>0</v>
      </c>
      <c r="C68" s="5" t="b">
        <f>Teams[[#This Row],[yearID]]&gt;=1903</f>
        <v>0</v>
      </c>
      <c r="D68" t="s">
        <v>157</v>
      </c>
      <c r="E68" t="s">
        <v>163</v>
      </c>
      <c r="F68" t="s">
        <v>164</v>
      </c>
      <c r="G68" s="5" t="str">
        <f>VLOOKUP(Teams[[#This Row],[franchID]],TeamsFranchises!$A$2:$D$121,2,FALSE)</f>
        <v>Cincinnati Reds</v>
      </c>
      <c r="I68">
        <v>2</v>
      </c>
      <c r="J68">
        <v>61</v>
      </c>
      <c r="L68">
        <v>37</v>
      </c>
      <c r="M68">
        <v>23</v>
      </c>
      <c r="P68" t="s">
        <v>51</v>
      </c>
      <c r="Q68" s="5">
        <f>IF(Teams[[#This Row],[LgWin]]="Y", 1,
IF(Teams[[#This Row],[LgWin]] = "N", 0, " "))</f>
        <v>0</v>
      </c>
      <c r="S68" s="5" t="str">
        <f>IF(Teams[[#This Row],[WSWin]]="Y", 1,
IF(Teams[[#This Row],[WSWin]] = "N", 0, " "))</f>
        <v xml:space="preserve"> </v>
      </c>
      <c r="T68">
        <v>333</v>
      </c>
      <c r="U68">
        <v>2281</v>
      </c>
      <c r="V68">
        <v>629</v>
      </c>
      <c r="W68">
        <v>67</v>
      </c>
      <c r="X68">
        <v>22</v>
      </c>
      <c r="Y68">
        <v>5</v>
      </c>
      <c r="Z68">
        <v>58</v>
      </c>
      <c r="AA68">
        <v>141</v>
      </c>
      <c r="AF68">
        <v>281</v>
      </c>
      <c r="AG68">
        <v>112</v>
      </c>
      <c r="AH68">
        <v>1.84</v>
      </c>
      <c r="AI68">
        <v>61</v>
      </c>
      <c r="AJ68">
        <v>6</v>
      </c>
      <c r="AK68">
        <v>0</v>
      </c>
      <c r="AL68">
        <v>1644</v>
      </c>
      <c r="AM68">
        <v>546</v>
      </c>
      <c r="AN68">
        <v>2</v>
      </c>
      <c r="AO68">
        <v>63</v>
      </c>
      <c r="AP68">
        <v>220</v>
      </c>
      <c r="AQ68">
        <v>269</v>
      </c>
      <c r="AR68">
        <v>37</v>
      </c>
      <c r="AS68">
        <v>0.9</v>
      </c>
      <c r="AT68" t="s">
        <v>165</v>
      </c>
      <c r="AU68" t="s">
        <v>166</v>
      </c>
      <c r="AW68">
        <v>91</v>
      </c>
      <c r="AX68">
        <v>92</v>
      </c>
      <c r="AY68" t="s">
        <v>167</v>
      </c>
      <c r="AZ68" t="s">
        <v>163</v>
      </c>
      <c r="BA68" t="s">
        <v>163</v>
      </c>
    </row>
    <row r="69" spans="1:53" x14ac:dyDescent="0.55000000000000004">
      <c r="A69">
        <v>1878</v>
      </c>
      <c r="B69" s="5" t="b">
        <f>Teams[[#This Row],[yearID]]&gt;=1973</f>
        <v>0</v>
      </c>
      <c r="C69" s="5" t="b">
        <f>Teams[[#This Row],[yearID]]&gt;=1903</f>
        <v>0</v>
      </c>
      <c r="D69" t="s">
        <v>157</v>
      </c>
      <c r="E69" t="s">
        <v>179</v>
      </c>
      <c r="F69" t="s">
        <v>180</v>
      </c>
      <c r="G69" s="5" t="str">
        <f>VLOOKUP(Teams[[#This Row],[franchID]],TeamsFranchises!$A$2:$D$121,2,FALSE)</f>
        <v>Indianapolis Blues</v>
      </c>
      <c r="I69">
        <v>5</v>
      </c>
      <c r="J69">
        <v>63</v>
      </c>
      <c r="L69">
        <v>24</v>
      </c>
      <c r="M69">
        <v>36</v>
      </c>
      <c r="P69" t="s">
        <v>51</v>
      </c>
      <c r="Q69" s="5">
        <f>IF(Teams[[#This Row],[LgWin]]="Y", 1,
IF(Teams[[#This Row],[LgWin]] = "N", 0, " "))</f>
        <v>0</v>
      </c>
      <c r="S69" s="5" t="str">
        <f>IF(Teams[[#This Row],[WSWin]]="Y", 1,
IF(Teams[[#This Row],[WSWin]] = "N", 0, " "))</f>
        <v xml:space="preserve"> </v>
      </c>
      <c r="T69">
        <v>293</v>
      </c>
      <c r="U69">
        <v>2300</v>
      </c>
      <c r="V69">
        <v>542</v>
      </c>
      <c r="W69">
        <v>76</v>
      </c>
      <c r="X69">
        <v>15</v>
      </c>
      <c r="Y69">
        <v>3</v>
      </c>
      <c r="Z69">
        <v>64</v>
      </c>
      <c r="AA69">
        <v>197</v>
      </c>
      <c r="AF69">
        <v>328</v>
      </c>
      <c r="AG69">
        <v>149</v>
      </c>
      <c r="AH69">
        <v>2.3199999999999998</v>
      </c>
      <c r="AI69">
        <v>59</v>
      </c>
      <c r="AJ69">
        <v>2</v>
      </c>
      <c r="AK69">
        <v>1</v>
      </c>
      <c r="AL69">
        <v>1734</v>
      </c>
      <c r="AM69">
        <v>621</v>
      </c>
      <c r="AN69">
        <v>3</v>
      </c>
      <c r="AO69">
        <v>87</v>
      </c>
      <c r="AP69">
        <v>182</v>
      </c>
      <c r="AQ69">
        <v>290</v>
      </c>
      <c r="AR69">
        <v>37</v>
      </c>
      <c r="AS69">
        <v>0.89800000000000002</v>
      </c>
      <c r="AT69" t="s">
        <v>181</v>
      </c>
      <c r="AU69" t="s">
        <v>182</v>
      </c>
      <c r="AW69">
        <v>87</v>
      </c>
      <c r="AX69">
        <v>89</v>
      </c>
      <c r="AY69" t="s">
        <v>183</v>
      </c>
      <c r="AZ69" t="s">
        <v>179</v>
      </c>
      <c r="BA69" t="s">
        <v>179</v>
      </c>
    </row>
    <row r="70" spans="1:53" x14ac:dyDescent="0.55000000000000004">
      <c r="A70">
        <v>1878</v>
      </c>
      <c r="B70" s="5" t="b">
        <f>Teams[[#This Row],[yearID]]&gt;=1973</f>
        <v>0</v>
      </c>
      <c r="C70" s="5" t="b">
        <f>Teams[[#This Row],[yearID]]&gt;=1903</f>
        <v>0</v>
      </c>
      <c r="D70" t="s">
        <v>157</v>
      </c>
      <c r="E70" t="s">
        <v>184</v>
      </c>
      <c r="F70" t="s">
        <v>185</v>
      </c>
      <c r="G70" s="5" t="str">
        <f>VLOOKUP(Teams[[#This Row],[franchID]],TeamsFranchises!$A$2:$D$121,2,FALSE)</f>
        <v>Milwaukee Grays</v>
      </c>
      <c r="I70">
        <v>6</v>
      </c>
      <c r="J70">
        <v>61</v>
      </c>
      <c r="L70">
        <v>15</v>
      </c>
      <c r="M70">
        <v>45</v>
      </c>
      <c r="P70" t="s">
        <v>51</v>
      </c>
      <c r="Q70" s="5">
        <f>IF(Teams[[#This Row],[LgWin]]="Y", 1,
IF(Teams[[#This Row],[LgWin]] = "N", 0, " "))</f>
        <v>0</v>
      </c>
      <c r="S70" s="5" t="str">
        <f>IF(Teams[[#This Row],[WSWin]]="Y", 1,
IF(Teams[[#This Row],[WSWin]] = "N", 0, " "))</f>
        <v xml:space="preserve"> </v>
      </c>
      <c r="T70">
        <v>256</v>
      </c>
      <c r="U70">
        <v>2212</v>
      </c>
      <c r="V70">
        <v>552</v>
      </c>
      <c r="W70">
        <v>65</v>
      </c>
      <c r="X70">
        <v>20</v>
      </c>
      <c r="Y70">
        <v>2</v>
      </c>
      <c r="Z70">
        <v>69</v>
      </c>
      <c r="AA70">
        <v>214</v>
      </c>
      <c r="AF70">
        <v>386</v>
      </c>
      <c r="AG70">
        <v>158</v>
      </c>
      <c r="AH70">
        <v>2.6</v>
      </c>
      <c r="AI70">
        <v>54</v>
      </c>
      <c r="AJ70">
        <v>1</v>
      </c>
      <c r="AK70">
        <v>0</v>
      </c>
      <c r="AL70">
        <v>1641</v>
      </c>
      <c r="AM70">
        <v>589</v>
      </c>
      <c r="AN70">
        <v>3</v>
      </c>
      <c r="AO70">
        <v>55</v>
      </c>
      <c r="AP70">
        <v>147</v>
      </c>
      <c r="AQ70">
        <v>376</v>
      </c>
      <c r="AR70">
        <v>32</v>
      </c>
      <c r="AS70">
        <v>0.86599999999999999</v>
      </c>
      <c r="AT70" t="s">
        <v>186</v>
      </c>
      <c r="AU70" t="s">
        <v>187</v>
      </c>
      <c r="AW70">
        <v>106</v>
      </c>
      <c r="AX70">
        <v>113</v>
      </c>
      <c r="AY70" t="s">
        <v>185</v>
      </c>
      <c r="AZ70" t="s">
        <v>184</v>
      </c>
      <c r="BA70" t="s">
        <v>184</v>
      </c>
    </row>
    <row r="71" spans="1:53" x14ac:dyDescent="0.55000000000000004">
      <c r="A71">
        <v>1878</v>
      </c>
      <c r="B71" s="5" t="b">
        <f>Teams[[#This Row],[yearID]]&gt;=1973</f>
        <v>0</v>
      </c>
      <c r="C71" s="5" t="b">
        <f>Teams[[#This Row],[yearID]]&gt;=1903</f>
        <v>0</v>
      </c>
      <c r="D71" t="s">
        <v>157</v>
      </c>
      <c r="E71" t="s">
        <v>188</v>
      </c>
      <c r="F71" t="s">
        <v>188</v>
      </c>
      <c r="G71" s="5" t="str">
        <f>VLOOKUP(Teams[[#This Row],[franchID]],TeamsFranchises!$A$2:$D$121,2,FALSE)</f>
        <v>Providence Grays</v>
      </c>
      <c r="I71">
        <v>3</v>
      </c>
      <c r="J71">
        <v>62</v>
      </c>
      <c r="L71">
        <v>33</v>
      </c>
      <c r="M71">
        <v>27</v>
      </c>
      <c r="P71" t="s">
        <v>51</v>
      </c>
      <c r="Q71" s="5">
        <f>IF(Teams[[#This Row],[LgWin]]="Y", 1,
IF(Teams[[#This Row],[LgWin]] = "N", 0, " "))</f>
        <v>0</v>
      </c>
      <c r="S71" s="5" t="str">
        <f>IF(Teams[[#This Row],[WSWin]]="Y", 1,
IF(Teams[[#This Row],[WSWin]] = "N", 0, " "))</f>
        <v xml:space="preserve"> </v>
      </c>
      <c r="T71">
        <v>353</v>
      </c>
      <c r="U71">
        <v>2298</v>
      </c>
      <c r="V71">
        <v>604</v>
      </c>
      <c r="W71">
        <v>107</v>
      </c>
      <c r="X71">
        <v>30</v>
      </c>
      <c r="Y71">
        <v>8</v>
      </c>
      <c r="Z71">
        <v>50</v>
      </c>
      <c r="AA71">
        <v>218</v>
      </c>
      <c r="AF71">
        <v>337</v>
      </c>
      <c r="AG71">
        <v>147</v>
      </c>
      <c r="AH71">
        <v>2.38</v>
      </c>
      <c r="AI71">
        <v>59</v>
      </c>
      <c r="AJ71">
        <v>6</v>
      </c>
      <c r="AK71">
        <v>0</v>
      </c>
      <c r="AL71">
        <v>1668</v>
      </c>
      <c r="AM71">
        <v>609</v>
      </c>
      <c r="AN71">
        <v>5</v>
      </c>
      <c r="AO71">
        <v>86</v>
      </c>
      <c r="AP71">
        <v>173</v>
      </c>
      <c r="AQ71">
        <v>311</v>
      </c>
      <c r="AR71">
        <v>42</v>
      </c>
      <c r="AS71">
        <v>0.89200000000000002</v>
      </c>
      <c r="AT71" t="s">
        <v>189</v>
      </c>
      <c r="AU71" t="s">
        <v>190</v>
      </c>
      <c r="AW71">
        <v>100</v>
      </c>
      <c r="AX71">
        <v>96</v>
      </c>
      <c r="AY71" t="s">
        <v>188</v>
      </c>
      <c r="AZ71" t="s">
        <v>188</v>
      </c>
      <c r="BA71" t="s">
        <v>188</v>
      </c>
    </row>
    <row r="72" spans="1:53" x14ac:dyDescent="0.55000000000000004">
      <c r="A72">
        <v>1879</v>
      </c>
      <c r="B72" s="5" t="b">
        <f>Teams[[#This Row],[yearID]]&gt;=1973</f>
        <v>0</v>
      </c>
      <c r="C72" s="5" t="b">
        <f>Teams[[#This Row],[yearID]]&gt;=1903</f>
        <v>0</v>
      </c>
      <c r="D72" t="s">
        <v>157</v>
      </c>
      <c r="E72" t="s">
        <v>191</v>
      </c>
      <c r="F72" t="s">
        <v>192</v>
      </c>
      <c r="G72" s="5" t="str">
        <f>VLOOKUP(Teams[[#This Row],[franchID]],TeamsFranchises!$A$2:$D$121,2,FALSE)</f>
        <v>Buffalo Bisons</v>
      </c>
      <c r="I72">
        <v>3</v>
      </c>
      <c r="J72">
        <v>79</v>
      </c>
      <c r="L72">
        <v>46</v>
      </c>
      <c r="M72">
        <v>32</v>
      </c>
      <c r="P72" t="s">
        <v>51</v>
      </c>
      <c r="Q72" s="5">
        <f>IF(Teams[[#This Row],[LgWin]]="Y", 1,
IF(Teams[[#This Row],[LgWin]] = "N", 0, " "))</f>
        <v>0</v>
      </c>
      <c r="S72" s="5" t="str">
        <f>IF(Teams[[#This Row],[WSWin]]="Y", 1,
IF(Teams[[#This Row],[WSWin]] = "N", 0, " "))</f>
        <v xml:space="preserve"> </v>
      </c>
      <c r="T72">
        <v>394</v>
      </c>
      <c r="U72">
        <v>2906</v>
      </c>
      <c r="V72">
        <v>733</v>
      </c>
      <c r="W72">
        <v>105</v>
      </c>
      <c r="X72">
        <v>54</v>
      </c>
      <c r="Y72">
        <v>2</v>
      </c>
      <c r="Z72">
        <v>78</v>
      </c>
      <c r="AA72">
        <v>314</v>
      </c>
      <c r="AF72">
        <v>365</v>
      </c>
      <c r="AG72">
        <v>185</v>
      </c>
      <c r="AH72">
        <v>2.34</v>
      </c>
      <c r="AI72">
        <v>78</v>
      </c>
      <c r="AJ72">
        <v>8</v>
      </c>
      <c r="AK72">
        <v>0</v>
      </c>
      <c r="AL72">
        <v>2139</v>
      </c>
      <c r="AM72">
        <v>698</v>
      </c>
      <c r="AN72">
        <v>3</v>
      </c>
      <c r="AO72">
        <v>47</v>
      </c>
      <c r="AP72">
        <v>198</v>
      </c>
      <c r="AQ72">
        <v>331</v>
      </c>
      <c r="AR72">
        <v>62</v>
      </c>
      <c r="AS72">
        <v>0.90600000000000003</v>
      </c>
      <c r="AT72" t="s">
        <v>193</v>
      </c>
      <c r="AU72" t="s">
        <v>194</v>
      </c>
      <c r="AW72">
        <v>102</v>
      </c>
      <c r="AX72">
        <v>105</v>
      </c>
      <c r="AY72" t="s">
        <v>192</v>
      </c>
      <c r="AZ72" t="s">
        <v>191</v>
      </c>
      <c r="BA72" t="s">
        <v>191</v>
      </c>
    </row>
    <row r="73" spans="1:53" x14ac:dyDescent="0.55000000000000004">
      <c r="A73">
        <v>1879</v>
      </c>
      <c r="B73" s="5" t="b">
        <f>Teams[[#This Row],[yearID]]&gt;=1973</f>
        <v>0</v>
      </c>
      <c r="C73" s="5" t="b">
        <f>Teams[[#This Row],[yearID]]&gt;=1903</f>
        <v>0</v>
      </c>
      <c r="D73" t="s">
        <v>157</v>
      </c>
      <c r="E73" t="s">
        <v>158</v>
      </c>
      <c r="F73" t="s">
        <v>159</v>
      </c>
      <c r="G73" s="5" t="str">
        <f>VLOOKUP(Teams[[#This Row],[franchID]],TeamsFranchises!$A$2:$D$121,2,FALSE)</f>
        <v>Atlanta Braves</v>
      </c>
      <c r="I73">
        <v>2</v>
      </c>
      <c r="J73">
        <v>84</v>
      </c>
      <c r="L73">
        <v>54</v>
      </c>
      <c r="M73">
        <v>30</v>
      </c>
      <c r="P73" t="s">
        <v>51</v>
      </c>
      <c r="Q73" s="5">
        <f>IF(Teams[[#This Row],[LgWin]]="Y", 1,
IF(Teams[[#This Row],[LgWin]] = "N", 0, " "))</f>
        <v>0</v>
      </c>
      <c r="S73" s="5" t="str">
        <f>IF(Teams[[#This Row],[WSWin]]="Y", 1,
IF(Teams[[#This Row],[WSWin]] = "N", 0, " "))</f>
        <v xml:space="preserve"> </v>
      </c>
      <c r="T73">
        <v>562</v>
      </c>
      <c r="U73">
        <v>3217</v>
      </c>
      <c r="V73">
        <v>883</v>
      </c>
      <c r="W73">
        <v>138</v>
      </c>
      <c r="X73">
        <v>51</v>
      </c>
      <c r="Y73">
        <v>20</v>
      </c>
      <c r="Z73">
        <v>90</v>
      </c>
      <c r="AA73">
        <v>222</v>
      </c>
      <c r="AF73">
        <v>348</v>
      </c>
      <c r="AG73">
        <v>183</v>
      </c>
      <c r="AH73">
        <v>2.19</v>
      </c>
      <c r="AI73">
        <v>79</v>
      </c>
      <c r="AJ73">
        <v>13</v>
      </c>
      <c r="AK73">
        <v>0</v>
      </c>
      <c r="AL73">
        <v>2259</v>
      </c>
      <c r="AM73">
        <v>757</v>
      </c>
      <c r="AN73">
        <v>9</v>
      </c>
      <c r="AO73">
        <v>46</v>
      </c>
      <c r="AP73">
        <v>230</v>
      </c>
      <c r="AQ73">
        <v>319</v>
      </c>
      <c r="AR73">
        <v>58</v>
      </c>
      <c r="AS73">
        <v>0.91300000000000003</v>
      </c>
      <c r="AT73" t="s">
        <v>160</v>
      </c>
      <c r="AU73" t="s">
        <v>53</v>
      </c>
      <c r="AW73">
        <v>102</v>
      </c>
      <c r="AX73">
        <v>100</v>
      </c>
      <c r="AY73" t="s">
        <v>158</v>
      </c>
      <c r="AZ73" t="s">
        <v>158</v>
      </c>
      <c r="BA73" t="s">
        <v>158</v>
      </c>
    </row>
    <row r="74" spans="1:53" x14ac:dyDescent="0.55000000000000004">
      <c r="A74">
        <v>1879</v>
      </c>
      <c r="B74" s="5" t="b">
        <f>Teams[[#This Row],[yearID]]&gt;=1973</f>
        <v>0</v>
      </c>
      <c r="C74" s="5" t="b">
        <f>Teams[[#This Row],[yearID]]&gt;=1903</f>
        <v>0</v>
      </c>
      <c r="D74" t="s">
        <v>157</v>
      </c>
      <c r="E74" t="s">
        <v>161</v>
      </c>
      <c r="F74" t="s">
        <v>162</v>
      </c>
      <c r="G74" s="5" t="str">
        <f>VLOOKUP(Teams[[#This Row],[franchID]],TeamsFranchises!$A$2:$D$121,2,FALSE)</f>
        <v>Chicago Cubs</v>
      </c>
      <c r="I74">
        <v>4</v>
      </c>
      <c r="J74">
        <v>83</v>
      </c>
      <c r="L74">
        <v>46</v>
      </c>
      <c r="M74">
        <v>33</v>
      </c>
      <c r="P74" t="s">
        <v>51</v>
      </c>
      <c r="Q74" s="5">
        <f>IF(Teams[[#This Row],[LgWin]]="Y", 1,
IF(Teams[[#This Row],[LgWin]] = "N", 0, " "))</f>
        <v>0</v>
      </c>
      <c r="S74" s="5" t="str">
        <f>IF(Teams[[#This Row],[WSWin]]="Y", 1,
IF(Teams[[#This Row],[WSWin]] = "N", 0, " "))</f>
        <v xml:space="preserve"> </v>
      </c>
      <c r="T74">
        <v>437</v>
      </c>
      <c r="U74">
        <v>3116</v>
      </c>
      <c r="V74">
        <v>808</v>
      </c>
      <c r="W74">
        <v>167</v>
      </c>
      <c r="X74">
        <v>32</v>
      </c>
      <c r="Y74">
        <v>3</v>
      </c>
      <c r="Z74">
        <v>73</v>
      </c>
      <c r="AA74">
        <v>294</v>
      </c>
      <c r="AF74">
        <v>411</v>
      </c>
      <c r="AG74">
        <v>203</v>
      </c>
      <c r="AH74">
        <v>2.46</v>
      </c>
      <c r="AI74">
        <v>82</v>
      </c>
      <c r="AJ74">
        <v>6</v>
      </c>
      <c r="AK74">
        <v>0</v>
      </c>
      <c r="AL74">
        <v>2232</v>
      </c>
      <c r="AM74">
        <v>762</v>
      </c>
      <c r="AN74">
        <v>5</v>
      </c>
      <c r="AO74">
        <v>57</v>
      </c>
      <c r="AP74">
        <v>211</v>
      </c>
      <c r="AQ74">
        <v>381</v>
      </c>
      <c r="AR74">
        <v>52</v>
      </c>
      <c r="AS74">
        <v>0.9</v>
      </c>
      <c r="AT74" t="s">
        <v>57</v>
      </c>
      <c r="AU74" t="s">
        <v>178</v>
      </c>
      <c r="AW74">
        <v>106</v>
      </c>
      <c r="AX74">
        <v>103</v>
      </c>
      <c r="AY74" t="s">
        <v>162</v>
      </c>
      <c r="AZ74" t="s">
        <v>161</v>
      </c>
      <c r="BA74" t="s">
        <v>161</v>
      </c>
    </row>
    <row r="75" spans="1:53" x14ac:dyDescent="0.55000000000000004">
      <c r="A75">
        <v>1879</v>
      </c>
      <c r="B75" s="5" t="b">
        <f>Teams[[#This Row],[yearID]]&gt;=1973</f>
        <v>0</v>
      </c>
      <c r="C75" s="5" t="b">
        <f>Teams[[#This Row],[yearID]]&gt;=1903</f>
        <v>0</v>
      </c>
      <c r="D75" t="s">
        <v>157</v>
      </c>
      <c r="E75" t="s">
        <v>195</v>
      </c>
      <c r="F75" t="s">
        <v>196</v>
      </c>
      <c r="G75" s="5" t="str">
        <f>VLOOKUP(Teams[[#This Row],[franchID]],TeamsFranchises!$A$2:$D$121,2,FALSE)</f>
        <v>Cleveland Blues</v>
      </c>
      <c r="I75">
        <v>6</v>
      </c>
      <c r="J75">
        <v>82</v>
      </c>
      <c r="L75">
        <v>27</v>
      </c>
      <c r="M75">
        <v>55</v>
      </c>
      <c r="P75" t="s">
        <v>51</v>
      </c>
      <c r="Q75" s="5">
        <f>IF(Teams[[#This Row],[LgWin]]="Y", 1,
IF(Teams[[#This Row],[LgWin]] = "N", 0, " "))</f>
        <v>0</v>
      </c>
      <c r="S75" s="5" t="str">
        <f>IF(Teams[[#This Row],[WSWin]]="Y", 1,
IF(Teams[[#This Row],[WSWin]] = "N", 0, " "))</f>
        <v xml:space="preserve"> </v>
      </c>
      <c r="T75">
        <v>322</v>
      </c>
      <c r="U75">
        <v>2987</v>
      </c>
      <c r="V75">
        <v>666</v>
      </c>
      <c r="W75">
        <v>116</v>
      </c>
      <c r="X75">
        <v>29</v>
      </c>
      <c r="Y75">
        <v>4</v>
      </c>
      <c r="Z75">
        <v>37</v>
      </c>
      <c r="AA75">
        <v>214</v>
      </c>
      <c r="AF75">
        <v>461</v>
      </c>
      <c r="AG75">
        <v>218</v>
      </c>
      <c r="AH75">
        <v>2.65</v>
      </c>
      <c r="AI75">
        <v>79</v>
      </c>
      <c r="AJ75">
        <v>3</v>
      </c>
      <c r="AK75">
        <v>0</v>
      </c>
      <c r="AL75">
        <v>2223</v>
      </c>
      <c r="AM75">
        <v>818</v>
      </c>
      <c r="AN75">
        <v>4</v>
      </c>
      <c r="AO75">
        <v>116</v>
      </c>
      <c r="AP75">
        <v>287</v>
      </c>
      <c r="AQ75">
        <v>406</v>
      </c>
      <c r="AR75">
        <v>42</v>
      </c>
      <c r="AS75">
        <v>0.88900000000000001</v>
      </c>
      <c r="AT75" t="s">
        <v>197</v>
      </c>
      <c r="AU75" t="s">
        <v>198</v>
      </c>
      <c r="AW75">
        <v>99</v>
      </c>
      <c r="AX75">
        <v>100</v>
      </c>
      <c r="AY75" t="s">
        <v>199</v>
      </c>
      <c r="AZ75" t="s">
        <v>195</v>
      </c>
      <c r="BA75" t="s">
        <v>195</v>
      </c>
    </row>
    <row r="76" spans="1:53" x14ac:dyDescent="0.55000000000000004">
      <c r="A76">
        <v>1879</v>
      </c>
      <c r="B76" s="5" t="b">
        <f>Teams[[#This Row],[yearID]]&gt;=1973</f>
        <v>0</v>
      </c>
      <c r="C76" s="5" t="b">
        <f>Teams[[#This Row],[yearID]]&gt;=1903</f>
        <v>0</v>
      </c>
      <c r="D76" t="s">
        <v>157</v>
      </c>
      <c r="E76" t="s">
        <v>163</v>
      </c>
      <c r="F76" t="s">
        <v>164</v>
      </c>
      <c r="G76" s="5" t="str">
        <f>VLOOKUP(Teams[[#This Row],[franchID]],TeamsFranchises!$A$2:$D$121,2,FALSE)</f>
        <v>Cincinnati Reds</v>
      </c>
      <c r="I76">
        <v>5</v>
      </c>
      <c r="J76">
        <v>81</v>
      </c>
      <c r="L76">
        <v>43</v>
      </c>
      <c r="M76">
        <v>37</v>
      </c>
      <c r="P76" t="s">
        <v>51</v>
      </c>
      <c r="Q76" s="5">
        <f>IF(Teams[[#This Row],[LgWin]]="Y", 1,
IF(Teams[[#This Row],[LgWin]] = "N", 0, " "))</f>
        <v>0</v>
      </c>
      <c r="S76" s="5" t="str">
        <f>IF(Teams[[#This Row],[WSWin]]="Y", 1,
IF(Teams[[#This Row],[WSWin]] = "N", 0, " "))</f>
        <v xml:space="preserve"> </v>
      </c>
      <c r="T76">
        <v>485</v>
      </c>
      <c r="U76">
        <v>3085</v>
      </c>
      <c r="V76">
        <v>813</v>
      </c>
      <c r="W76">
        <v>127</v>
      </c>
      <c r="X76">
        <v>53</v>
      </c>
      <c r="Y76">
        <v>8</v>
      </c>
      <c r="Z76">
        <v>66</v>
      </c>
      <c r="AA76">
        <v>207</v>
      </c>
      <c r="AF76">
        <v>464</v>
      </c>
      <c r="AG76">
        <v>185</v>
      </c>
      <c r="AH76">
        <v>2.29</v>
      </c>
      <c r="AI76">
        <v>79</v>
      </c>
      <c r="AJ76">
        <v>4</v>
      </c>
      <c r="AK76">
        <v>0</v>
      </c>
      <c r="AL76">
        <v>2178</v>
      </c>
      <c r="AM76">
        <v>756</v>
      </c>
      <c r="AN76">
        <v>11</v>
      </c>
      <c r="AO76">
        <v>81</v>
      </c>
      <c r="AP76">
        <v>246</v>
      </c>
      <c r="AQ76">
        <v>450</v>
      </c>
      <c r="AR76">
        <v>48</v>
      </c>
      <c r="AS76">
        <v>0.878</v>
      </c>
      <c r="AT76" t="s">
        <v>165</v>
      </c>
      <c r="AU76" t="s">
        <v>166</v>
      </c>
      <c r="AW76">
        <v>95</v>
      </c>
      <c r="AX76">
        <v>94</v>
      </c>
      <c r="AY76" t="s">
        <v>167</v>
      </c>
      <c r="AZ76" t="s">
        <v>163</v>
      </c>
      <c r="BA76" t="s">
        <v>163</v>
      </c>
    </row>
    <row r="77" spans="1:53" x14ac:dyDescent="0.55000000000000004">
      <c r="A77">
        <v>1879</v>
      </c>
      <c r="B77" s="5" t="b">
        <f>Teams[[#This Row],[yearID]]&gt;=1973</f>
        <v>0</v>
      </c>
      <c r="C77" s="5" t="b">
        <f>Teams[[#This Row],[yearID]]&gt;=1903</f>
        <v>0</v>
      </c>
      <c r="D77" t="s">
        <v>157</v>
      </c>
      <c r="E77" t="s">
        <v>188</v>
      </c>
      <c r="F77" t="s">
        <v>188</v>
      </c>
      <c r="G77" s="5" t="str">
        <f>VLOOKUP(Teams[[#This Row],[franchID]],TeamsFranchises!$A$2:$D$121,2,FALSE)</f>
        <v>Providence Grays</v>
      </c>
      <c r="I77">
        <v>1</v>
      </c>
      <c r="J77">
        <v>85</v>
      </c>
      <c r="L77">
        <v>59</v>
      </c>
      <c r="M77">
        <v>25</v>
      </c>
      <c r="P77" t="s">
        <v>76</v>
      </c>
      <c r="Q77" s="5">
        <f>IF(Teams[[#This Row],[LgWin]]="Y", 1,
IF(Teams[[#This Row],[LgWin]] = "N", 0, " "))</f>
        <v>1</v>
      </c>
      <c r="S77" s="5" t="str">
        <f>IF(Teams[[#This Row],[WSWin]]="Y", 1,
IF(Teams[[#This Row],[WSWin]] = "N", 0, " "))</f>
        <v xml:space="preserve"> </v>
      </c>
      <c r="T77">
        <v>612</v>
      </c>
      <c r="U77">
        <v>3392</v>
      </c>
      <c r="V77">
        <v>1003</v>
      </c>
      <c r="W77">
        <v>142</v>
      </c>
      <c r="X77">
        <v>55</v>
      </c>
      <c r="Y77">
        <v>12</v>
      </c>
      <c r="Z77">
        <v>91</v>
      </c>
      <c r="AA77">
        <v>172</v>
      </c>
      <c r="AF77">
        <v>355</v>
      </c>
      <c r="AG77">
        <v>188</v>
      </c>
      <c r="AH77">
        <v>2.1800000000000002</v>
      </c>
      <c r="AI77">
        <v>73</v>
      </c>
      <c r="AJ77">
        <v>3</v>
      </c>
      <c r="AK77">
        <v>2</v>
      </c>
      <c r="AL77">
        <v>2328</v>
      </c>
      <c r="AM77">
        <v>765</v>
      </c>
      <c r="AN77">
        <v>9</v>
      </c>
      <c r="AO77">
        <v>62</v>
      </c>
      <c r="AP77">
        <v>329</v>
      </c>
      <c r="AQ77">
        <v>382</v>
      </c>
      <c r="AR77">
        <v>41</v>
      </c>
      <c r="AS77">
        <v>0.90200000000000002</v>
      </c>
      <c r="AT77" t="s">
        <v>189</v>
      </c>
      <c r="AU77" t="s">
        <v>190</v>
      </c>
      <c r="AW77">
        <v>99</v>
      </c>
      <c r="AX77">
        <v>95</v>
      </c>
      <c r="AY77" t="s">
        <v>188</v>
      </c>
      <c r="AZ77" t="s">
        <v>188</v>
      </c>
      <c r="BA77" t="s">
        <v>188</v>
      </c>
    </row>
    <row r="78" spans="1:53" x14ac:dyDescent="0.55000000000000004">
      <c r="A78">
        <v>1879</v>
      </c>
      <c r="B78" s="5" t="b">
        <f>Teams[[#This Row],[yearID]]&gt;=1973</f>
        <v>0</v>
      </c>
      <c r="C78" s="5" t="b">
        <f>Teams[[#This Row],[yearID]]&gt;=1903</f>
        <v>0</v>
      </c>
      <c r="D78" t="s">
        <v>157</v>
      </c>
      <c r="E78" t="s">
        <v>200</v>
      </c>
      <c r="F78" t="s">
        <v>201</v>
      </c>
      <c r="G78" s="5" t="str">
        <f>VLOOKUP(Teams[[#This Row],[franchID]],TeamsFranchises!$A$2:$D$121,2,FALSE)</f>
        <v>Syracuse Stars</v>
      </c>
      <c r="I78">
        <v>7</v>
      </c>
      <c r="J78">
        <v>71</v>
      </c>
      <c r="L78">
        <v>22</v>
      </c>
      <c r="M78">
        <v>48</v>
      </c>
      <c r="P78" t="s">
        <v>51</v>
      </c>
      <c r="Q78" s="5">
        <f>IF(Teams[[#This Row],[LgWin]]="Y", 1,
IF(Teams[[#This Row],[LgWin]] = "N", 0, " "))</f>
        <v>0</v>
      </c>
      <c r="S78" s="5" t="str">
        <f>IF(Teams[[#This Row],[WSWin]]="Y", 1,
IF(Teams[[#This Row],[WSWin]] = "N", 0, " "))</f>
        <v xml:space="preserve"> </v>
      </c>
      <c r="T78">
        <v>276</v>
      </c>
      <c r="U78">
        <v>2611</v>
      </c>
      <c r="V78">
        <v>592</v>
      </c>
      <c r="W78">
        <v>61</v>
      </c>
      <c r="X78">
        <v>19</v>
      </c>
      <c r="Y78">
        <v>5</v>
      </c>
      <c r="Z78">
        <v>28</v>
      </c>
      <c r="AA78">
        <v>238</v>
      </c>
      <c r="AF78">
        <v>462</v>
      </c>
      <c r="AG78">
        <v>230</v>
      </c>
      <c r="AH78">
        <v>3.19</v>
      </c>
      <c r="AI78">
        <v>64</v>
      </c>
      <c r="AJ78">
        <v>5</v>
      </c>
      <c r="AK78">
        <v>0</v>
      </c>
      <c r="AL78">
        <v>1947</v>
      </c>
      <c r="AM78">
        <v>775</v>
      </c>
      <c r="AN78">
        <v>4</v>
      </c>
      <c r="AO78">
        <v>52</v>
      </c>
      <c r="AP78">
        <v>132</v>
      </c>
      <c r="AQ78">
        <v>398</v>
      </c>
      <c r="AR78">
        <v>37</v>
      </c>
      <c r="AS78">
        <v>0.873</v>
      </c>
      <c r="AT78" t="s">
        <v>202</v>
      </c>
      <c r="AU78" t="s">
        <v>203</v>
      </c>
      <c r="AW78">
        <v>89</v>
      </c>
      <c r="AX78">
        <v>95</v>
      </c>
      <c r="AY78" t="s">
        <v>201</v>
      </c>
      <c r="AZ78" t="s">
        <v>200</v>
      </c>
      <c r="BA78" t="s">
        <v>200</v>
      </c>
    </row>
    <row r="79" spans="1:53" x14ac:dyDescent="0.55000000000000004">
      <c r="A79">
        <v>1879</v>
      </c>
      <c r="B79" s="5" t="b">
        <f>Teams[[#This Row],[yearID]]&gt;=1973</f>
        <v>0</v>
      </c>
      <c r="C79" s="5" t="b">
        <f>Teams[[#This Row],[yearID]]&gt;=1903</f>
        <v>0</v>
      </c>
      <c r="D79" t="s">
        <v>157</v>
      </c>
      <c r="E79" t="s">
        <v>204</v>
      </c>
      <c r="F79" t="s">
        <v>205</v>
      </c>
      <c r="G79" s="5" t="str">
        <f>VLOOKUP(Teams[[#This Row],[franchID]],TeamsFranchises!$A$2:$D$121,2,FALSE)</f>
        <v>Troy Trojans</v>
      </c>
      <c r="I79">
        <v>8</v>
      </c>
      <c r="J79">
        <v>77</v>
      </c>
      <c r="L79">
        <v>19</v>
      </c>
      <c r="M79">
        <v>56</v>
      </c>
      <c r="P79" t="s">
        <v>51</v>
      </c>
      <c r="Q79" s="5">
        <f>IF(Teams[[#This Row],[LgWin]]="Y", 1,
IF(Teams[[#This Row],[LgWin]] = "N", 0, " "))</f>
        <v>0</v>
      </c>
      <c r="S79" s="5" t="str">
        <f>IF(Teams[[#This Row],[WSWin]]="Y", 1,
IF(Teams[[#This Row],[WSWin]] = "N", 0, " "))</f>
        <v xml:space="preserve"> </v>
      </c>
      <c r="T79">
        <v>321</v>
      </c>
      <c r="U79">
        <v>2841</v>
      </c>
      <c r="V79">
        <v>673</v>
      </c>
      <c r="W79">
        <v>102</v>
      </c>
      <c r="X79">
        <v>24</v>
      </c>
      <c r="Y79">
        <v>4</v>
      </c>
      <c r="Z79">
        <v>45</v>
      </c>
      <c r="AA79">
        <v>182</v>
      </c>
      <c r="AF79">
        <v>543</v>
      </c>
      <c r="AG79">
        <v>216</v>
      </c>
      <c r="AH79">
        <v>2.8</v>
      </c>
      <c r="AI79">
        <v>75</v>
      </c>
      <c r="AJ79">
        <v>3</v>
      </c>
      <c r="AK79">
        <v>0</v>
      </c>
      <c r="AL79">
        <v>2085</v>
      </c>
      <c r="AM79">
        <v>840</v>
      </c>
      <c r="AN79">
        <v>13</v>
      </c>
      <c r="AO79">
        <v>47</v>
      </c>
      <c r="AP79">
        <v>210</v>
      </c>
      <c r="AQ79">
        <v>460</v>
      </c>
      <c r="AR79">
        <v>44</v>
      </c>
      <c r="AS79">
        <v>0.875</v>
      </c>
      <c r="AT79" t="s">
        <v>206</v>
      </c>
      <c r="AU79" t="s">
        <v>207</v>
      </c>
      <c r="AW79">
        <v>93</v>
      </c>
      <c r="AX79">
        <v>100</v>
      </c>
      <c r="AY79" t="s">
        <v>84</v>
      </c>
      <c r="AZ79" t="s">
        <v>204</v>
      </c>
      <c r="BA79" t="s">
        <v>204</v>
      </c>
    </row>
    <row r="80" spans="1:53" x14ac:dyDescent="0.55000000000000004">
      <c r="A80">
        <v>1880</v>
      </c>
      <c r="B80" s="5" t="b">
        <f>Teams[[#This Row],[yearID]]&gt;=1973</f>
        <v>0</v>
      </c>
      <c r="C80" s="5" t="b">
        <f>Teams[[#This Row],[yearID]]&gt;=1903</f>
        <v>0</v>
      </c>
      <c r="D80" t="s">
        <v>157</v>
      </c>
      <c r="E80" t="s">
        <v>191</v>
      </c>
      <c r="F80" t="s">
        <v>192</v>
      </c>
      <c r="G80" s="5" t="str">
        <f>VLOOKUP(Teams[[#This Row],[franchID]],TeamsFranchises!$A$2:$D$121,2,FALSE)</f>
        <v>Buffalo Bisons</v>
      </c>
      <c r="I80">
        <v>7</v>
      </c>
      <c r="J80">
        <v>85</v>
      </c>
      <c r="L80">
        <v>24</v>
      </c>
      <c r="M80">
        <v>58</v>
      </c>
      <c r="P80" t="s">
        <v>51</v>
      </c>
      <c r="Q80" s="5">
        <f>IF(Teams[[#This Row],[LgWin]]="Y", 1,
IF(Teams[[#This Row],[LgWin]] = "N", 0, " "))</f>
        <v>0</v>
      </c>
      <c r="S80" s="5" t="str">
        <f>IF(Teams[[#This Row],[WSWin]]="Y", 1,
IF(Teams[[#This Row],[WSWin]] = "N", 0, " "))</f>
        <v xml:space="preserve"> </v>
      </c>
      <c r="T80">
        <v>331</v>
      </c>
      <c r="U80">
        <v>2962</v>
      </c>
      <c r="V80">
        <v>669</v>
      </c>
      <c r="W80">
        <v>104</v>
      </c>
      <c r="X80">
        <v>37</v>
      </c>
      <c r="Y80">
        <v>3</v>
      </c>
      <c r="Z80">
        <v>90</v>
      </c>
      <c r="AA80">
        <v>327</v>
      </c>
      <c r="AF80">
        <v>502</v>
      </c>
      <c r="AG80">
        <v>254</v>
      </c>
      <c r="AH80">
        <v>3.09</v>
      </c>
      <c r="AI80">
        <v>72</v>
      </c>
      <c r="AJ80">
        <v>6</v>
      </c>
      <c r="AK80">
        <v>1</v>
      </c>
      <c r="AL80">
        <v>2217</v>
      </c>
      <c r="AM80">
        <v>879</v>
      </c>
      <c r="AN80">
        <v>10</v>
      </c>
      <c r="AO80">
        <v>78</v>
      </c>
      <c r="AP80">
        <v>186</v>
      </c>
      <c r="AQ80">
        <v>408</v>
      </c>
      <c r="AR80">
        <v>55</v>
      </c>
      <c r="AS80">
        <v>0.89100000000000001</v>
      </c>
      <c r="AT80" t="s">
        <v>193</v>
      </c>
      <c r="AU80" t="s">
        <v>194</v>
      </c>
      <c r="AW80">
        <v>102</v>
      </c>
      <c r="AX80">
        <v>103</v>
      </c>
      <c r="AY80" t="s">
        <v>192</v>
      </c>
      <c r="AZ80" t="s">
        <v>191</v>
      </c>
      <c r="BA80" t="s">
        <v>191</v>
      </c>
    </row>
    <row r="81" spans="1:53" x14ac:dyDescent="0.55000000000000004">
      <c r="A81">
        <v>1880</v>
      </c>
      <c r="B81" s="5" t="b">
        <f>Teams[[#This Row],[yearID]]&gt;=1973</f>
        <v>0</v>
      </c>
      <c r="C81" s="5" t="b">
        <f>Teams[[#This Row],[yearID]]&gt;=1903</f>
        <v>0</v>
      </c>
      <c r="D81" t="s">
        <v>157</v>
      </c>
      <c r="E81" t="s">
        <v>158</v>
      </c>
      <c r="F81" t="s">
        <v>159</v>
      </c>
      <c r="G81" s="5" t="str">
        <f>VLOOKUP(Teams[[#This Row],[franchID]],TeamsFranchises!$A$2:$D$121,2,FALSE)</f>
        <v>Atlanta Braves</v>
      </c>
      <c r="I81">
        <v>6</v>
      </c>
      <c r="J81">
        <v>86</v>
      </c>
      <c r="L81">
        <v>40</v>
      </c>
      <c r="M81">
        <v>44</v>
      </c>
      <c r="P81" t="s">
        <v>51</v>
      </c>
      <c r="Q81" s="5">
        <f>IF(Teams[[#This Row],[LgWin]]="Y", 1,
IF(Teams[[#This Row],[LgWin]] = "N", 0, " "))</f>
        <v>0</v>
      </c>
      <c r="S81" s="5" t="str">
        <f>IF(Teams[[#This Row],[WSWin]]="Y", 1,
IF(Teams[[#This Row],[WSWin]] = "N", 0, " "))</f>
        <v xml:space="preserve"> </v>
      </c>
      <c r="T81">
        <v>416</v>
      </c>
      <c r="U81">
        <v>3080</v>
      </c>
      <c r="V81">
        <v>779</v>
      </c>
      <c r="W81">
        <v>134</v>
      </c>
      <c r="X81">
        <v>41</v>
      </c>
      <c r="Y81">
        <v>20</v>
      </c>
      <c r="Z81">
        <v>105</v>
      </c>
      <c r="AA81">
        <v>221</v>
      </c>
      <c r="AF81">
        <v>456</v>
      </c>
      <c r="AG81">
        <v>255</v>
      </c>
      <c r="AH81">
        <v>3.08</v>
      </c>
      <c r="AI81">
        <v>70</v>
      </c>
      <c r="AJ81">
        <v>4</v>
      </c>
      <c r="AK81">
        <v>0</v>
      </c>
      <c r="AL81">
        <v>2234</v>
      </c>
      <c r="AM81">
        <v>840</v>
      </c>
      <c r="AN81">
        <v>2</v>
      </c>
      <c r="AO81">
        <v>86</v>
      </c>
      <c r="AP81">
        <v>187</v>
      </c>
      <c r="AQ81">
        <v>367</v>
      </c>
      <c r="AR81">
        <v>54</v>
      </c>
      <c r="AS81">
        <v>0.90100000000000002</v>
      </c>
      <c r="AT81" t="s">
        <v>160</v>
      </c>
      <c r="AU81" t="s">
        <v>53</v>
      </c>
      <c r="AW81">
        <v>97</v>
      </c>
      <c r="AX81">
        <v>96</v>
      </c>
      <c r="AY81" t="s">
        <v>158</v>
      </c>
      <c r="AZ81" t="s">
        <v>158</v>
      </c>
      <c r="BA81" t="s">
        <v>158</v>
      </c>
    </row>
    <row r="82" spans="1:53" x14ac:dyDescent="0.55000000000000004">
      <c r="A82">
        <v>1880</v>
      </c>
      <c r="B82" s="5" t="b">
        <f>Teams[[#This Row],[yearID]]&gt;=1973</f>
        <v>0</v>
      </c>
      <c r="C82" s="5" t="b">
        <f>Teams[[#This Row],[yearID]]&gt;=1903</f>
        <v>0</v>
      </c>
      <c r="D82" t="s">
        <v>157</v>
      </c>
      <c r="E82" t="s">
        <v>161</v>
      </c>
      <c r="F82" t="s">
        <v>162</v>
      </c>
      <c r="G82" s="5" t="str">
        <f>VLOOKUP(Teams[[#This Row],[franchID]],TeamsFranchises!$A$2:$D$121,2,FALSE)</f>
        <v>Chicago Cubs</v>
      </c>
      <c r="I82">
        <v>1</v>
      </c>
      <c r="J82">
        <v>86</v>
      </c>
      <c r="L82">
        <v>67</v>
      </c>
      <c r="M82">
        <v>17</v>
      </c>
      <c r="P82" t="s">
        <v>76</v>
      </c>
      <c r="Q82" s="5">
        <f>IF(Teams[[#This Row],[LgWin]]="Y", 1,
IF(Teams[[#This Row],[LgWin]] = "N", 0, " "))</f>
        <v>1</v>
      </c>
      <c r="S82" s="5" t="str">
        <f>IF(Teams[[#This Row],[WSWin]]="Y", 1,
IF(Teams[[#This Row],[WSWin]] = "N", 0, " "))</f>
        <v xml:space="preserve"> </v>
      </c>
      <c r="T82">
        <v>538</v>
      </c>
      <c r="U82">
        <v>3135</v>
      </c>
      <c r="V82">
        <v>876</v>
      </c>
      <c r="W82">
        <v>164</v>
      </c>
      <c r="X82">
        <v>39</v>
      </c>
      <c r="Y82">
        <v>4</v>
      </c>
      <c r="Z82">
        <v>104</v>
      </c>
      <c r="AA82">
        <v>217</v>
      </c>
      <c r="AF82">
        <v>317</v>
      </c>
      <c r="AG82">
        <v>166</v>
      </c>
      <c r="AH82">
        <v>1.93</v>
      </c>
      <c r="AI82">
        <v>80</v>
      </c>
      <c r="AJ82">
        <v>8</v>
      </c>
      <c r="AK82">
        <v>3</v>
      </c>
      <c r="AL82">
        <v>2325</v>
      </c>
      <c r="AM82">
        <v>622</v>
      </c>
      <c r="AN82">
        <v>8</v>
      </c>
      <c r="AO82">
        <v>129</v>
      </c>
      <c r="AP82">
        <v>367</v>
      </c>
      <c r="AQ82">
        <v>329</v>
      </c>
      <c r="AR82">
        <v>41</v>
      </c>
      <c r="AS82">
        <v>0.91300000000000003</v>
      </c>
      <c r="AT82" t="s">
        <v>57</v>
      </c>
      <c r="AU82" t="s">
        <v>178</v>
      </c>
      <c r="AW82">
        <v>106</v>
      </c>
      <c r="AX82">
        <v>102</v>
      </c>
      <c r="AY82" t="s">
        <v>162</v>
      </c>
      <c r="AZ82" t="s">
        <v>161</v>
      </c>
      <c r="BA82" t="s">
        <v>161</v>
      </c>
    </row>
    <row r="83" spans="1:53" x14ac:dyDescent="0.55000000000000004">
      <c r="A83">
        <v>1880</v>
      </c>
      <c r="B83" s="5" t="b">
        <f>Teams[[#This Row],[yearID]]&gt;=1973</f>
        <v>0</v>
      </c>
      <c r="C83" s="5" t="b">
        <f>Teams[[#This Row],[yearID]]&gt;=1903</f>
        <v>0</v>
      </c>
      <c r="D83" t="s">
        <v>157</v>
      </c>
      <c r="E83" t="s">
        <v>195</v>
      </c>
      <c r="F83" t="s">
        <v>196</v>
      </c>
      <c r="G83" s="5" t="str">
        <f>VLOOKUP(Teams[[#This Row],[franchID]],TeamsFranchises!$A$2:$D$121,2,FALSE)</f>
        <v>Cleveland Blues</v>
      </c>
      <c r="I83">
        <v>3</v>
      </c>
      <c r="J83">
        <v>85</v>
      </c>
      <c r="L83">
        <v>47</v>
      </c>
      <c r="M83">
        <v>37</v>
      </c>
      <c r="P83" t="s">
        <v>51</v>
      </c>
      <c r="Q83" s="5">
        <f>IF(Teams[[#This Row],[LgWin]]="Y", 1,
IF(Teams[[#This Row],[LgWin]] = "N", 0, " "))</f>
        <v>0</v>
      </c>
      <c r="S83" s="5" t="str">
        <f>IF(Teams[[#This Row],[WSWin]]="Y", 1,
IF(Teams[[#This Row],[WSWin]] = "N", 0, " "))</f>
        <v xml:space="preserve"> </v>
      </c>
      <c r="T83">
        <v>387</v>
      </c>
      <c r="U83">
        <v>3002</v>
      </c>
      <c r="V83">
        <v>726</v>
      </c>
      <c r="W83">
        <v>130</v>
      </c>
      <c r="X83">
        <v>52</v>
      </c>
      <c r="Y83">
        <v>7</v>
      </c>
      <c r="Z83">
        <v>76</v>
      </c>
      <c r="AA83">
        <v>237</v>
      </c>
      <c r="AF83">
        <v>337</v>
      </c>
      <c r="AG83">
        <v>160</v>
      </c>
      <c r="AH83">
        <v>1.9</v>
      </c>
      <c r="AI83">
        <v>83</v>
      </c>
      <c r="AJ83">
        <v>7</v>
      </c>
      <c r="AK83">
        <v>1</v>
      </c>
      <c r="AL83">
        <v>2279</v>
      </c>
      <c r="AM83">
        <v>685</v>
      </c>
      <c r="AN83">
        <v>4</v>
      </c>
      <c r="AO83">
        <v>98</v>
      </c>
      <c r="AP83">
        <v>289</v>
      </c>
      <c r="AQ83">
        <v>330</v>
      </c>
      <c r="AR83">
        <v>52</v>
      </c>
      <c r="AS83">
        <v>0.91</v>
      </c>
      <c r="AT83" t="s">
        <v>197</v>
      </c>
      <c r="AU83" t="s">
        <v>198</v>
      </c>
      <c r="AW83">
        <v>98</v>
      </c>
      <c r="AX83">
        <v>99</v>
      </c>
      <c r="AY83" t="s">
        <v>199</v>
      </c>
      <c r="AZ83" t="s">
        <v>195</v>
      </c>
      <c r="BA83" t="s">
        <v>195</v>
      </c>
    </row>
    <row r="84" spans="1:53" x14ac:dyDescent="0.55000000000000004">
      <c r="A84">
        <v>1880</v>
      </c>
      <c r="B84" s="5" t="b">
        <f>Teams[[#This Row],[yearID]]&gt;=1973</f>
        <v>0</v>
      </c>
      <c r="C84" s="5" t="b">
        <f>Teams[[#This Row],[yearID]]&gt;=1903</f>
        <v>0</v>
      </c>
      <c r="D84" t="s">
        <v>157</v>
      </c>
      <c r="E84" t="s">
        <v>163</v>
      </c>
      <c r="F84" t="s">
        <v>164</v>
      </c>
      <c r="G84" s="5" t="str">
        <f>VLOOKUP(Teams[[#This Row],[franchID]],TeamsFranchises!$A$2:$D$121,2,FALSE)</f>
        <v>Cincinnati Reds</v>
      </c>
      <c r="I84">
        <v>8</v>
      </c>
      <c r="J84">
        <v>83</v>
      </c>
      <c r="L84">
        <v>21</v>
      </c>
      <c r="M84">
        <v>59</v>
      </c>
      <c r="P84" t="s">
        <v>51</v>
      </c>
      <c r="Q84" s="5">
        <f>IF(Teams[[#This Row],[LgWin]]="Y", 1,
IF(Teams[[#This Row],[LgWin]] = "N", 0, " "))</f>
        <v>0</v>
      </c>
      <c r="S84" s="5" t="str">
        <f>IF(Teams[[#This Row],[WSWin]]="Y", 1,
IF(Teams[[#This Row],[WSWin]] = "N", 0, " "))</f>
        <v xml:space="preserve"> </v>
      </c>
      <c r="T84">
        <v>296</v>
      </c>
      <c r="U84">
        <v>2895</v>
      </c>
      <c r="V84">
        <v>649</v>
      </c>
      <c r="W84">
        <v>91</v>
      </c>
      <c r="X84">
        <v>36</v>
      </c>
      <c r="Y84">
        <v>7</v>
      </c>
      <c r="Z84">
        <v>75</v>
      </c>
      <c r="AA84">
        <v>267</v>
      </c>
      <c r="AF84">
        <v>472</v>
      </c>
      <c r="AG84">
        <v>193</v>
      </c>
      <c r="AH84">
        <v>2.44</v>
      </c>
      <c r="AI84">
        <v>79</v>
      </c>
      <c r="AJ84">
        <v>3</v>
      </c>
      <c r="AK84">
        <v>0</v>
      </c>
      <c r="AL84">
        <v>2140</v>
      </c>
      <c r="AM84">
        <v>785</v>
      </c>
      <c r="AN84">
        <v>10</v>
      </c>
      <c r="AO84">
        <v>88</v>
      </c>
      <c r="AP84">
        <v>208</v>
      </c>
      <c r="AQ84">
        <v>437</v>
      </c>
      <c r="AR84">
        <v>49</v>
      </c>
      <c r="AS84">
        <v>0.877</v>
      </c>
      <c r="AT84" t="s">
        <v>165</v>
      </c>
      <c r="AU84" t="s">
        <v>208</v>
      </c>
      <c r="AW84">
        <v>98</v>
      </c>
      <c r="AX84">
        <v>104</v>
      </c>
      <c r="AY84" t="s">
        <v>167</v>
      </c>
      <c r="AZ84" t="s">
        <v>163</v>
      </c>
      <c r="BA84" t="s">
        <v>163</v>
      </c>
    </row>
    <row r="85" spans="1:53" x14ac:dyDescent="0.55000000000000004">
      <c r="A85">
        <v>1880</v>
      </c>
      <c r="B85" s="5" t="b">
        <f>Teams[[#This Row],[yearID]]&gt;=1973</f>
        <v>0</v>
      </c>
      <c r="C85" s="5" t="b">
        <f>Teams[[#This Row],[yearID]]&gt;=1903</f>
        <v>0</v>
      </c>
      <c r="D85" t="s">
        <v>157</v>
      </c>
      <c r="E85" t="s">
        <v>188</v>
      </c>
      <c r="F85" t="s">
        <v>188</v>
      </c>
      <c r="G85" s="5" t="str">
        <f>VLOOKUP(Teams[[#This Row],[franchID]],TeamsFranchises!$A$2:$D$121,2,FALSE)</f>
        <v>Providence Grays</v>
      </c>
      <c r="I85">
        <v>2</v>
      </c>
      <c r="J85">
        <v>87</v>
      </c>
      <c r="L85">
        <v>52</v>
      </c>
      <c r="M85">
        <v>32</v>
      </c>
      <c r="P85" t="s">
        <v>51</v>
      </c>
      <c r="Q85" s="5">
        <f>IF(Teams[[#This Row],[LgWin]]="Y", 1,
IF(Teams[[#This Row],[LgWin]] = "N", 0, " "))</f>
        <v>0</v>
      </c>
      <c r="S85" s="5" t="str">
        <f>IF(Teams[[#This Row],[WSWin]]="Y", 1,
IF(Teams[[#This Row],[WSWin]] = "N", 0, " "))</f>
        <v xml:space="preserve"> </v>
      </c>
      <c r="T85">
        <v>419</v>
      </c>
      <c r="U85">
        <v>3196</v>
      </c>
      <c r="V85">
        <v>793</v>
      </c>
      <c r="W85">
        <v>114</v>
      </c>
      <c r="X85">
        <v>34</v>
      </c>
      <c r="Y85">
        <v>8</v>
      </c>
      <c r="Z85">
        <v>89</v>
      </c>
      <c r="AA85">
        <v>186</v>
      </c>
      <c r="AF85">
        <v>299</v>
      </c>
      <c r="AG85">
        <v>146</v>
      </c>
      <c r="AH85">
        <v>1.64</v>
      </c>
      <c r="AI85">
        <v>75</v>
      </c>
      <c r="AJ85">
        <v>13</v>
      </c>
      <c r="AK85">
        <v>3</v>
      </c>
      <c r="AL85">
        <v>2397</v>
      </c>
      <c r="AM85">
        <v>663</v>
      </c>
      <c r="AN85">
        <v>7</v>
      </c>
      <c r="AO85">
        <v>51</v>
      </c>
      <c r="AP85">
        <v>286</v>
      </c>
      <c r="AQ85">
        <v>357</v>
      </c>
      <c r="AR85">
        <v>53</v>
      </c>
      <c r="AS85">
        <v>0.91</v>
      </c>
      <c r="AT85" t="s">
        <v>189</v>
      </c>
      <c r="AU85" t="s">
        <v>190</v>
      </c>
      <c r="AW85">
        <v>97</v>
      </c>
      <c r="AX85">
        <v>93</v>
      </c>
      <c r="AY85" t="s">
        <v>188</v>
      </c>
      <c r="AZ85" t="s">
        <v>188</v>
      </c>
      <c r="BA85" t="s">
        <v>188</v>
      </c>
    </row>
    <row r="86" spans="1:53" x14ac:dyDescent="0.55000000000000004">
      <c r="A86">
        <v>1880</v>
      </c>
      <c r="B86" s="5" t="b">
        <f>Teams[[#This Row],[yearID]]&gt;=1973</f>
        <v>0</v>
      </c>
      <c r="C86" s="5" t="b">
        <f>Teams[[#This Row],[yearID]]&gt;=1903</f>
        <v>0</v>
      </c>
      <c r="D86" t="s">
        <v>157</v>
      </c>
      <c r="E86" t="s">
        <v>204</v>
      </c>
      <c r="F86" t="s">
        <v>205</v>
      </c>
      <c r="G86" s="5" t="str">
        <f>VLOOKUP(Teams[[#This Row],[franchID]],TeamsFranchises!$A$2:$D$121,2,FALSE)</f>
        <v>Troy Trojans</v>
      </c>
      <c r="I86">
        <v>4</v>
      </c>
      <c r="J86">
        <v>83</v>
      </c>
      <c r="L86">
        <v>41</v>
      </c>
      <c r="M86">
        <v>42</v>
      </c>
      <c r="P86" t="s">
        <v>51</v>
      </c>
      <c r="Q86" s="5">
        <f>IF(Teams[[#This Row],[LgWin]]="Y", 1,
IF(Teams[[#This Row],[LgWin]] = "N", 0, " "))</f>
        <v>0</v>
      </c>
      <c r="S86" s="5" t="str">
        <f>IF(Teams[[#This Row],[WSWin]]="Y", 1,
IF(Teams[[#This Row],[WSWin]] = "N", 0, " "))</f>
        <v xml:space="preserve"> </v>
      </c>
      <c r="T86">
        <v>392</v>
      </c>
      <c r="U86">
        <v>3007</v>
      </c>
      <c r="V86">
        <v>755</v>
      </c>
      <c r="W86">
        <v>114</v>
      </c>
      <c r="X86">
        <v>37</v>
      </c>
      <c r="Y86">
        <v>5</v>
      </c>
      <c r="Z86">
        <v>120</v>
      </c>
      <c r="AA86">
        <v>260</v>
      </c>
      <c r="AF86">
        <v>438</v>
      </c>
      <c r="AG86">
        <v>225</v>
      </c>
      <c r="AH86">
        <v>2.74</v>
      </c>
      <c r="AI86">
        <v>81</v>
      </c>
      <c r="AJ86">
        <v>4</v>
      </c>
      <c r="AK86">
        <v>0</v>
      </c>
      <c r="AL86">
        <v>2214</v>
      </c>
      <c r="AM86">
        <v>760</v>
      </c>
      <c r="AN86">
        <v>8</v>
      </c>
      <c r="AO86">
        <v>112</v>
      </c>
      <c r="AP86">
        <v>169</v>
      </c>
      <c r="AQ86">
        <v>366</v>
      </c>
      <c r="AR86">
        <v>58</v>
      </c>
      <c r="AS86">
        <v>0.9</v>
      </c>
      <c r="AT86" t="s">
        <v>206</v>
      </c>
      <c r="AU86" t="s">
        <v>86</v>
      </c>
      <c r="AW86">
        <v>105</v>
      </c>
      <c r="AX86">
        <v>106</v>
      </c>
      <c r="AY86" t="s">
        <v>84</v>
      </c>
      <c r="AZ86" t="s">
        <v>204</v>
      </c>
      <c r="BA86" t="s">
        <v>204</v>
      </c>
    </row>
    <row r="87" spans="1:53" x14ac:dyDescent="0.55000000000000004">
      <c r="A87">
        <v>1880</v>
      </c>
      <c r="B87" s="5" t="b">
        <f>Teams[[#This Row],[yearID]]&gt;=1973</f>
        <v>0</v>
      </c>
      <c r="C87" s="5" t="b">
        <f>Teams[[#This Row],[yearID]]&gt;=1903</f>
        <v>0</v>
      </c>
      <c r="D87" t="s">
        <v>157</v>
      </c>
      <c r="E87" t="s">
        <v>209</v>
      </c>
      <c r="F87" t="s">
        <v>209</v>
      </c>
      <c r="G87" s="5" t="str">
        <f>VLOOKUP(Teams[[#This Row],[franchID]],TeamsFranchises!$A$2:$D$121,2,FALSE)</f>
        <v>Worcester Ruby Legs</v>
      </c>
      <c r="I87">
        <v>5</v>
      </c>
      <c r="J87">
        <v>85</v>
      </c>
      <c r="L87">
        <v>40</v>
      </c>
      <c r="M87">
        <v>43</v>
      </c>
      <c r="P87" t="s">
        <v>51</v>
      </c>
      <c r="Q87" s="5">
        <f>IF(Teams[[#This Row],[LgWin]]="Y", 1,
IF(Teams[[#This Row],[LgWin]] = "N", 0, " "))</f>
        <v>0</v>
      </c>
      <c r="S87" s="5" t="str">
        <f>IF(Teams[[#This Row],[WSWin]]="Y", 1,
IF(Teams[[#This Row],[WSWin]] = "N", 0, " "))</f>
        <v xml:space="preserve"> </v>
      </c>
      <c r="T87">
        <v>412</v>
      </c>
      <c r="U87">
        <v>3024</v>
      </c>
      <c r="V87">
        <v>699</v>
      </c>
      <c r="W87">
        <v>129</v>
      </c>
      <c r="X87">
        <v>52</v>
      </c>
      <c r="Y87">
        <v>8</v>
      </c>
      <c r="Z87">
        <v>81</v>
      </c>
      <c r="AA87">
        <v>278</v>
      </c>
      <c r="AF87">
        <v>370</v>
      </c>
      <c r="AG87">
        <v>192</v>
      </c>
      <c r="AH87">
        <v>2.27</v>
      </c>
      <c r="AI87">
        <v>68</v>
      </c>
      <c r="AJ87">
        <v>7</v>
      </c>
      <c r="AK87">
        <v>5</v>
      </c>
      <c r="AL87">
        <v>2288</v>
      </c>
      <c r="AM87">
        <v>709</v>
      </c>
      <c r="AN87">
        <v>13</v>
      </c>
      <c r="AO87">
        <v>97</v>
      </c>
      <c r="AP87">
        <v>297</v>
      </c>
      <c r="AQ87">
        <v>355</v>
      </c>
      <c r="AR87">
        <v>49</v>
      </c>
      <c r="AS87">
        <v>0.90600000000000003</v>
      </c>
      <c r="AT87" t="s">
        <v>210</v>
      </c>
      <c r="AU87" t="s">
        <v>211</v>
      </c>
      <c r="AW87">
        <v>108</v>
      </c>
      <c r="AX87">
        <v>109</v>
      </c>
      <c r="AY87" t="s">
        <v>209</v>
      </c>
      <c r="AZ87" t="s">
        <v>209</v>
      </c>
      <c r="BA87" t="s">
        <v>209</v>
      </c>
    </row>
    <row r="88" spans="1:53" x14ac:dyDescent="0.55000000000000004">
      <c r="A88">
        <v>1881</v>
      </c>
      <c r="B88" s="5" t="b">
        <f>Teams[[#This Row],[yearID]]&gt;=1973</f>
        <v>0</v>
      </c>
      <c r="C88" s="5" t="b">
        <f>Teams[[#This Row],[yearID]]&gt;=1903</f>
        <v>0</v>
      </c>
      <c r="D88" t="s">
        <v>157</v>
      </c>
      <c r="E88" t="s">
        <v>191</v>
      </c>
      <c r="F88" t="s">
        <v>192</v>
      </c>
      <c r="G88" s="5" t="str">
        <f>VLOOKUP(Teams[[#This Row],[franchID]],TeamsFranchises!$A$2:$D$121,2,FALSE)</f>
        <v>Buffalo Bisons</v>
      </c>
      <c r="I88">
        <v>3</v>
      </c>
      <c r="J88">
        <v>83</v>
      </c>
      <c r="L88">
        <v>45</v>
      </c>
      <c r="M88">
        <v>38</v>
      </c>
      <c r="P88" t="s">
        <v>51</v>
      </c>
      <c r="Q88" s="5">
        <f>IF(Teams[[#This Row],[LgWin]]="Y", 1,
IF(Teams[[#This Row],[LgWin]] = "N", 0, " "))</f>
        <v>0</v>
      </c>
      <c r="S88" s="5" t="str">
        <f>IF(Teams[[#This Row],[WSWin]]="Y", 1,
IF(Teams[[#This Row],[WSWin]] = "N", 0, " "))</f>
        <v xml:space="preserve"> </v>
      </c>
      <c r="T88">
        <v>440</v>
      </c>
      <c r="U88">
        <v>3019</v>
      </c>
      <c r="V88">
        <v>797</v>
      </c>
      <c r="W88">
        <v>157</v>
      </c>
      <c r="X88">
        <v>50</v>
      </c>
      <c r="Y88">
        <v>12</v>
      </c>
      <c r="Z88">
        <v>108</v>
      </c>
      <c r="AA88">
        <v>270</v>
      </c>
      <c r="AF88">
        <v>447</v>
      </c>
      <c r="AG88">
        <v>234</v>
      </c>
      <c r="AH88">
        <v>2.84</v>
      </c>
      <c r="AI88">
        <v>72</v>
      </c>
      <c r="AJ88">
        <v>5</v>
      </c>
      <c r="AK88">
        <v>0</v>
      </c>
      <c r="AL88">
        <v>2227</v>
      </c>
      <c r="AM88">
        <v>881</v>
      </c>
      <c r="AN88">
        <v>9</v>
      </c>
      <c r="AO88">
        <v>89</v>
      </c>
      <c r="AP88">
        <v>185</v>
      </c>
      <c r="AQ88">
        <v>408</v>
      </c>
      <c r="AR88">
        <v>48</v>
      </c>
      <c r="AS88">
        <v>0.89200000000000002</v>
      </c>
      <c r="AT88" t="s">
        <v>193</v>
      </c>
      <c r="AU88" t="s">
        <v>194</v>
      </c>
      <c r="AW88">
        <v>99</v>
      </c>
      <c r="AX88">
        <v>100</v>
      </c>
      <c r="AY88" t="s">
        <v>192</v>
      </c>
      <c r="AZ88" t="s">
        <v>191</v>
      </c>
      <c r="BA88" t="s">
        <v>191</v>
      </c>
    </row>
    <row r="89" spans="1:53" x14ac:dyDescent="0.55000000000000004">
      <c r="A89">
        <v>1881</v>
      </c>
      <c r="B89" s="5" t="b">
        <f>Teams[[#This Row],[yearID]]&gt;=1973</f>
        <v>0</v>
      </c>
      <c r="C89" s="5" t="b">
        <f>Teams[[#This Row],[yearID]]&gt;=1903</f>
        <v>0</v>
      </c>
      <c r="D89" t="s">
        <v>157</v>
      </c>
      <c r="E89" t="s">
        <v>158</v>
      </c>
      <c r="F89" t="s">
        <v>159</v>
      </c>
      <c r="G89" s="5" t="str">
        <f>VLOOKUP(Teams[[#This Row],[franchID]],TeamsFranchises!$A$2:$D$121,2,FALSE)</f>
        <v>Atlanta Braves</v>
      </c>
      <c r="I89">
        <v>6</v>
      </c>
      <c r="J89">
        <v>83</v>
      </c>
      <c r="L89">
        <v>38</v>
      </c>
      <c r="M89">
        <v>45</v>
      </c>
      <c r="P89" t="s">
        <v>51</v>
      </c>
      <c r="Q89" s="5">
        <f>IF(Teams[[#This Row],[LgWin]]="Y", 1,
IF(Teams[[#This Row],[LgWin]] = "N", 0, " "))</f>
        <v>0</v>
      </c>
      <c r="S89" s="5" t="str">
        <f>IF(Teams[[#This Row],[WSWin]]="Y", 1,
IF(Teams[[#This Row],[WSWin]] = "N", 0, " "))</f>
        <v xml:space="preserve"> </v>
      </c>
      <c r="T89">
        <v>347</v>
      </c>
      <c r="U89">
        <v>2916</v>
      </c>
      <c r="V89">
        <v>733</v>
      </c>
      <c r="W89">
        <v>121</v>
      </c>
      <c r="X89">
        <v>27</v>
      </c>
      <c r="Y89">
        <v>5</v>
      </c>
      <c r="Z89">
        <v>110</v>
      </c>
      <c r="AA89">
        <v>193</v>
      </c>
      <c r="AF89">
        <v>410</v>
      </c>
      <c r="AG89">
        <v>220</v>
      </c>
      <c r="AH89">
        <v>2.71</v>
      </c>
      <c r="AI89">
        <v>72</v>
      </c>
      <c r="AJ89">
        <v>6</v>
      </c>
      <c r="AK89">
        <v>3</v>
      </c>
      <c r="AL89">
        <v>2192</v>
      </c>
      <c r="AM89">
        <v>763</v>
      </c>
      <c r="AN89">
        <v>9</v>
      </c>
      <c r="AO89">
        <v>143</v>
      </c>
      <c r="AP89">
        <v>199</v>
      </c>
      <c r="AQ89">
        <v>325</v>
      </c>
      <c r="AR89">
        <v>54</v>
      </c>
      <c r="AS89">
        <v>0.90900000000000003</v>
      </c>
      <c r="AT89" t="s">
        <v>160</v>
      </c>
      <c r="AU89" t="s">
        <v>53</v>
      </c>
      <c r="AW89">
        <v>96</v>
      </c>
      <c r="AX89">
        <v>96</v>
      </c>
      <c r="AY89" t="s">
        <v>158</v>
      </c>
      <c r="AZ89" t="s">
        <v>158</v>
      </c>
      <c r="BA89" t="s">
        <v>158</v>
      </c>
    </row>
    <row r="90" spans="1:53" x14ac:dyDescent="0.55000000000000004">
      <c r="A90">
        <v>1881</v>
      </c>
      <c r="B90" s="5" t="b">
        <f>Teams[[#This Row],[yearID]]&gt;=1973</f>
        <v>0</v>
      </c>
      <c r="C90" s="5" t="b">
        <f>Teams[[#This Row],[yearID]]&gt;=1903</f>
        <v>0</v>
      </c>
      <c r="D90" t="s">
        <v>157</v>
      </c>
      <c r="E90" t="s">
        <v>161</v>
      </c>
      <c r="F90" t="s">
        <v>162</v>
      </c>
      <c r="G90" s="5" t="str">
        <f>VLOOKUP(Teams[[#This Row],[franchID]],TeamsFranchises!$A$2:$D$121,2,FALSE)</f>
        <v>Chicago Cubs</v>
      </c>
      <c r="I90">
        <v>1</v>
      </c>
      <c r="J90">
        <v>84</v>
      </c>
      <c r="L90">
        <v>56</v>
      </c>
      <c r="M90">
        <v>28</v>
      </c>
      <c r="P90" t="s">
        <v>76</v>
      </c>
      <c r="Q90" s="5">
        <f>IF(Teams[[#This Row],[LgWin]]="Y", 1,
IF(Teams[[#This Row],[LgWin]] = "N", 0, " "))</f>
        <v>1</v>
      </c>
      <c r="S90" s="5" t="str">
        <f>IF(Teams[[#This Row],[WSWin]]="Y", 1,
IF(Teams[[#This Row],[WSWin]] = "N", 0, " "))</f>
        <v xml:space="preserve"> </v>
      </c>
      <c r="T90">
        <v>550</v>
      </c>
      <c r="U90">
        <v>3114</v>
      </c>
      <c r="V90">
        <v>918</v>
      </c>
      <c r="W90">
        <v>157</v>
      </c>
      <c r="X90">
        <v>36</v>
      </c>
      <c r="Y90">
        <v>12</v>
      </c>
      <c r="Z90">
        <v>140</v>
      </c>
      <c r="AA90">
        <v>224</v>
      </c>
      <c r="AF90">
        <v>380</v>
      </c>
      <c r="AG90">
        <v>201</v>
      </c>
      <c r="AH90">
        <v>2.4300000000000002</v>
      </c>
      <c r="AI90">
        <v>81</v>
      </c>
      <c r="AJ90">
        <v>9</v>
      </c>
      <c r="AK90">
        <v>0</v>
      </c>
      <c r="AL90">
        <v>2234</v>
      </c>
      <c r="AM90">
        <v>722</v>
      </c>
      <c r="AN90">
        <v>14</v>
      </c>
      <c r="AO90">
        <v>122</v>
      </c>
      <c r="AP90">
        <v>228</v>
      </c>
      <c r="AQ90">
        <v>309</v>
      </c>
      <c r="AR90">
        <v>54</v>
      </c>
      <c r="AS90">
        <v>0.91600000000000004</v>
      </c>
      <c r="AT90" t="s">
        <v>57</v>
      </c>
      <c r="AU90" t="s">
        <v>178</v>
      </c>
      <c r="AW90">
        <v>105</v>
      </c>
      <c r="AX90">
        <v>99</v>
      </c>
      <c r="AY90" t="s">
        <v>162</v>
      </c>
      <c r="AZ90" t="s">
        <v>161</v>
      </c>
      <c r="BA90" t="s">
        <v>161</v>
      </c>
    </row>
    <row r="91" spans="1:53" x14ac:dyDescent="0.55000000000000004">
      <c r="A91">
        <v>1881</v>
      </c>
      <c r="B91" s="5" t="b">
        <f>Teams[[#This Row],[yearID]]&gt;=1973</f>
        <v>0</v>
      </c>
      <c r="C91" s="5" t="b">
        <f>Teams[[#This Row],[yearID]]&gt;=1903</f>
        <v>0</v>
      </c>
      <c r="D91" t="s">
        <v>157</v>
      </c>
      <c r="E91" t="s">
        <v>195</v>
      </c>
      <c r="F91" t="s">
        <v>196</v>
      </c>
      <c r="G91" s="5" t="str">
        <f>VLOOKUP(Teams[[#This Row],[franchID]],TeamsFranchises!$A$2:$D$121,2,FALSE)</f>
        <v>Cleveland Blues</v>
      </c>
      <c r="I91">
        <v>7</v>
      </c>
      <c r="J91">
        <v>85</v>
      </c>
      <c r="L91">
        <v>36</v>
      </c>
      <c r="M91">
        <v>48</v>
      </c>
      <c r="P91" t="s">
        <v>51</v>
      </c>
      <c r="Q91" s="5">
        <f>IF(Teams[[#This Row],[LgWin]]="Y", 1,
IF(Teams[[#This Row],[LgWin]] = "N", 0, " "))</f>
        <v>0</v>
      </c>
      <c r="S91" s="5" t="str">
        <f>IF(Teams[[#This Row],[WSWin]]="Y", 1,
IF(Teams[[#This Row],[WSWin]] = "N", 0, " "))</f>
        <v xml:space="preserve"> </v>
      </c>
      <c r="T91">
        <v>392</v>
      </c>
      <c r="U91">
        <v>3117</v>
      </c>
      <c r="V91">
        <v>796</v>
      </c>
      <c r="W91">
        <v>120</v>
      </c>
      <c r="X91">
        <v>39</v>
      </c>
      <c r="Y91">
        <v>7</v>
      </c>
      <c r="Z91">
        <v>132</v>
      </c>
      <c r="AA91">
        <v>224</v>
      </c>
      <c r="AF91">
        <v>414</v>
      </c>
      <c r="AG91">
        <v>226</v>
      </c>
      <c r="AH91">
        <v>2.68</v>
      </c>
      <c r="AI91">
        <v>82</v>
      </c>
      <c r="AJ91">
        <v>2</v>
      </c>
      <c r="AK91">
        <v>0</v>
      </c>
      <c r="AL91">
        <v>2280</v>
      </c>
      <c r="AM91">
        <v>737</v>
      </c>
      <c r="AN91">
        <v>9</v>
      </c>
      <c r="AO91">
        <v>126</v>
      </c>
      <c r="AP91">
        <v>240</v>
      </c>
      <c r="AQ91">
        <v>348</v>
      </c>
      <c r="AR91">
        <v>68</v>
      </c>
      <c r="AS91">
        <v>0.90400000000000003</v>
      </c>
      <c r="AT91" t="s">
        <v>197</v>
      </c>
      <c r="AU91" t="s">
        <v>198</v>
      </c>
      <c r="AW91">
        <v>95</v>
      </c>
      <c r="AX91">
        <v>95</v>
      </c>
      <c r="AY91" t="s">
        <v>199</v>
      </c>
      <c r="AZ91" t="s">
        <v>195</v>
      </c>
      <c r="BA91" t="s">
        <v>195</v>
      </c>
    </row>
    <row r="92" spans="1:53" x14ac:dyDescent="0.55000000000000004">
      <c r="A92">
        <v>1881</v>
      </c>
      <c r="B92" s="5" t="b">
        <f>Teams[[#This Row],[yearID]]&gt;=1973</f>
        <v>0</v>
      </c>
      <c r="C92" s="5" t="b">
        <f>Teams[[#This Row],[yearID]]&gt;=1903</f>
        <v>0</v>
      </c>
      <c r="D92" t="s">
        <v>157</v>
      </c>
      <c r="E92" t="s">
        <v>212</v>
      </c>
      <c r="F92" t="s">
        <v>212</v>
      </c>
      <c r="G92" s="5" t="str">
        <f>VLOOKUP(Teams[[#This Row],[franchID]],TeamsFranchises!$A$2:$D$121,2,FALSE)</f>
        <v>Detroit Wolverines</v>
      </c>
      <c r="I92">
        <v>4</v>
      </c>
      <c r="J92">
        <v>84</v>
      </c>
      <c r="L92">
        <v>41</v>
      </c>
      <c r="M92">
        <v>43</v>
      </c>
      <c r="P92" t="s">
        <v>51</v>
      </c>
      <c r="Q92" s="5">
        <f>IF(Teams[[#This Row],[LgWin]]="Y", 1,
IF(Teams[[#This Row],[LgWin]] = "N", 0, " "))</f>
        <v>0</v>
      </c>
      <c r="S92" s="5" t="str">
        <f>IF(Teams[[#This Row],[WSWin]]="Y", 1,
IF(Teams[[#This Row],[WSWin]] = "N", 0, " "))</f>
        <v xml:space="preserve"> </v>
      </c>
      <c r="T92">
        <v>440</v>
      </c>
      <c r="U92">
        <v>2995</v>
      </c>
      <c r="V92">
        <v>780</v>
      </c>
      <c r="W92">
        <v>131</v>
      </c>
      <c r="X92">
        <v>53</v>
      </c>
      <c r="Y92">
        <v>17</v>
      </c>
      <c r="Z92">
        <v>136</v>
      </c>
      <c r="AA92">
        <v>250</v>
      </c>
      <c r="AF92">
        <v>429</v>
      </c>
      <c r="AG92">
        <v>219</v>
      </c>
      <c r="AH92">
        <v>2.65</v>
      </c>
      <c r="AI92">
        <v>83</v>
      </c>
      <c r="AJ92">
        <v>10</v>
      </c>
      <c r="AK92">
        <v>0</v>
      </c>
      <c r="AL92">
        <v>2234</v>
      </c>
      <c r="AM92">
        <v>785</v>
      </c>
      <c r="AN92">
        <v>8</v>
      </c>
      <c r="AO92">
        <v>137</v>
      </c>
      <c r="AP92">
        <v>265</v>
      </c>
      <c r="AQ92">
        <v>338</v>
      </c>
      <c r="AR92">
        <v>80</v>
      </c>
      <c r="AS92">
        <v>0.90600000000000003</v>
      </c>
      <c r="AT92" t="s">
        <v>213</v>
      </c>
      <c r="AU92" t="s">
        <v>214</v>
      </c>
      <c r="AW92">
        <v>104</v>
      </c>
      <c r="AX92">
        <v>105</v>
      </c>
      <c r="AY92" t="s">
        <v>212</v>
      </c>
      <c r="AZ92" t="s">
        <v>212</v>
      </c>
      <c r="BA92" t="s">
        <v>212</v>
      </c>
    </row>
    <row r="93" spans="1:53" x14ac:dyDescent="0.55000000000000004">
      <c r="A93">
        <v>1881</v>
      </c>
      <c r="B93" s="5" t="b">
        <f>Teams[[#This Row],[yearID]]&gt;=1973</f>
        <v>0</v>
      </c>
      <c r="C93" s="5" t="b">
        <f>Teams[[#This Row],[yearID]]&gt;=1903</f>
        <v>0</v>
      </c>
      <c r="D93" t="s">
        <v>157</v>
      </c>
      <c r="E93" t="s">
        <v>188</v>
      </c>
      <c r="F93" t="s">
        <v>188</v>
      </c>
      <c r="G93" s="5" t="str">
        <f>VLOOKUP(Teams[[#This Row],[franchID]],TeamsFranchises!$A$2:$D$121,2,FALSE)</f>
        <v>Providence Grays</v>
      </c>
      <c r="I93">
        <v>2</v>
      </c>
      <c r="J93">
        <v>85</v>
      </c>
      <c r="L93">
        <v>47</v>
      </c>
      <c r="M93">
        <v>37</v>
      </c>
      <c r="P93" t="s">
        <v>51</v>
      </c>
      <c r="Q93" s="5">
        <f>IF(Teams[[#This Row],[LgWin]]="Y", 1,
IF(Teams[[#This Row],[LgWin]] = "N", 0, " "))</f>
        <v>0</v>
      </c>
      <c r="S93" s="5" t="str">
        <f>IF(Teams[[#This Row],[WSWin]]="Y", 1,
IF(Teams[[#This Row],[WSWin]] = "N", 0, " "))</f>
        <v xml:space="preserve"> </v>
      </c>
      <c r="T93">
        <v>447</v>
      </c>
      <c r="U93">
        <v>3077</v>
      </c>
      <c r="V93">
        <v>780</v>
      </c>
      <c r="W93">
        <v>144</v>
      </c>
      <c r="X93">
        <v>37</v>
      </c>
      <c r="Y93">
        <v>11</v>
      </c>
      <c r="Z93">
        <v>146</v>
      </c>
      <c r="AA93">
        <v>214</v>
      </c>
      <c r="AF93">
        <v>426</v>
      </c>
      <c r="AG93">
        <v>202</v>
      </c>
      <c r="AH93">
        <v>2.4</v>
      </c>
      <c r="AI93">
        <v>76</v>
      </c>
      <c r="AJ93">
        <v>7</v>
      </c>
      <c r="AK93">
        <v>0</v>
      </c>
      <c r="AL93">
        <v>2273</v>
      </c>
      <c r="AM93">
        <v>756</v>
      </c>
      <c r="AN93">
        <v>5</v>
      </c>
      <c r="AO93">
        <v>138</v>
      </c>
      <c r="AP93">
        <v>264</v>
      </c>
      <c r="AQ93">
        <v>390</v>
      </c>
      <c r="AR93">
        <v>66</v>
      </c>
      <c r="AS93">
        <v>0.89600000000000002</v>
      </c>
      <c r="AT93" t="s">
        <v>189</v>
      </c>
      <c r="AU93" t="s">
        <v>190</v>
      </c>
      <c r="AW93">
        <v>98</v>
      </c>
      <c r="AX93">
        <v>96</v>
      </c>
      <c r="AY93" t="s">
        <v>188</v>
      </c>
      <c r="AZ93" t="s">
        <v>188</v>
      </c>
      <c r="BA93" t="s">
        <v>188</v>
      </c>
    </row>
    <row r="94" spans="1:53" x14ac:dyDescent="0.55000000000000004">
      <c r="A94">
        <v>1881</v>
      </c>
      <c r="B94" s="5" t="b">
        <f>Teams[[#This Row],[yearID]]&gt;=1973</f>
        <v>0</v>
      </c>
      <c r="C94" s="5" t="b">
        <f>Teams[[#This Row],[yearID]]&gt;=1903</f>
        <v>0</v>
      </c>
      <c r="D94" t="s">
        <v>157</v>
      </c>
      <c r="E94" t="s">
        <v>204</v>
      </c>
      <c r="F94" t="s">
        <v>205</v>
      </c>
      <c r="G94" s="5" t="str">
        <f>VLOOKUP(Teams[[#This Row],[franchID]],TeamsFranchises!$A$2:$D$121,2,FALSE)</f>
        <v>Troy Trojans</v>
      </c>
      <c r="I94">
        <v>5</v>
      </c>
      <c r="J94">
        <v>85</v>
      </c>
      <c r="L94">
        <v>39</v>
      </c>
      <c r="M94">
        <v>45</v>
      </c>
      <c r="P94" t="s">
        <v>51</v>
      </c>
      <c r="Q94" s="5">
        <f>IF(Teams[[#This Row],[LgWin]]="Y", 1,
IF(Teams[[#This Row],[LgWin]] = "N", 0, " "))</f>
        <v>0</v>
      </c>
      <c r="S94" s="5" t="str">
        <f>IF(Teams[[#This Row],[WSWin]]="Y", 1,
IF(Teams[[#This Row],[WSWin]] = "N", 0, " "))</f>
        <v xml:space="preserve"> </v>
      </c>
      <c r="T94">
        <v>399</v>
      </c>
      <c r="U94">
        <v>3046</v>
      </c>
      <c r="V94">
        <v>754</v>
      </c>
      <c r="W94">
        <v>124</v>
      </c>
      <c r="X94">
        <v>31</v>
      </c>
      <c r="Y94">
        <v>5</v>
      </c>
      <c r="Z94">
        <v>140</v>
      </c>
      <c r="AA94">
        <v>240</v>
      </c>
      <c r="AF94">
        <v>427</v>
      </c>
      <c r="AG94">
        <v>254</v>
      </c>
      <c r="AH94">
        <v>2.96</v>
      </c>
      <c r="AI94">
        <v>85</v>
      </c>
      <c r="AJ94">
        <v>8</v>
      </c>
      <c r="AK94">
        <v>0</v>
      </c>
      <c r="AL94">
        <v>2313</v>
      </c>
      <c r="AM94">
        <v>805</v>
      </c>
      <c r="AN94">
        <v>11</v>
      </c>
      <c r="AO94">
        <v>161</v>
      </c>
      <c r="AP94">
        <v>207</v>
      </c>
      <c r="AQ94">
        <v>311</v>
      </c>
      <c r="AR94">
        <v>70</v>
      </c>
      <c r="AS94">
        <v>0.91700000000000004</v>
      </c>
      <c r="AT94" t="s">
        <v>206</v>
      </c>
      <c r="AU94" t="s">
        <v>86</v>
      </c>
      <c r="AW94">
        <v>105</v>
      </c>
      <c r="AX94">
        <v>106</v>
      </c>
      <c r="AY94" t="s">
        <v>84</v>
      </c>
      <c r="AZ94" t="s">
        <v>204</v>
      </c>
      <c r="BA94" t="s">
        <v>204</v>
      </c>
    </row>
    <row r="95" spans="1:53" x14ac:dyDescent="0.55000000000000004">
      <c r="A95">
        <v>1881</v>
      </c>
      <c r="B95" s="5" t="b">
        <f>Teams[[#This Row],[yearID]]&gt;=1973</f>
        <v>0</v>
      </c>
      <c r="C95" s="5" t="b">
        <f>Teams[[#This Row],[yearID]]&gt;=1903</f>
        <v>0</v>
      </c>
      <c r="D95" t="s">
        <v>157</v>
      </c>
      <c r="E95" t="s">
        <v>209</v>
      </c>
      <c r="F95" t="s">
        <v>209</v>
      </c>
      <c r="G95" s="5" t="str">
        <f>VLOOKUP(Teams[[#This Row],[franchID]],TeamsFranchises!$A$2:$D$121,2,FALSE)</f>
        <v>Worcester Ruby Legs</v>
      </c>
      <c r="I95">
        <v>8</v>
      </c>
      <c r="J95">
        <v>83</v>
      </c>
      <c r="L95">
        <v>32</v>
      </c>
      <c r="M95">
        <v>50</v>
      </c>
      <c r="P95" t="s">
        <v>51</v>
      </c>
      <c r="Q95" s="5">
        <f>IF(Teams[[#This Row],[LgWin]]="Y", 1,
IF(Teams[[#This Row],[LgWin]] = "N", 0, " "))</f>
        <v>0</v>
      </c>
      <c r="S95" s="5" t="str">
        <f>IF(Teams[[#This Row],[WSWin]]="Y", 1,
IF(Teams[[#This Row],[WSWin]] = "N", 0, " "))</f>
        <v xml:space="preserve"> </v>
      </c>
      <c r="T95">
        <v>410</v>
      </c>
      <c r="U95">
        <v>3093</v>
      </c>
      <c r="V95">
        <v>781</v>
      </c>
      <c r="W95">
        <v>114</v>
      </c>
      <c r="X95">
        <v>31</v>
      </c>
      <c r="Y95">
        <v>7</v>
      </c>
      <c r="Z95">
        <v>121</v>
      </c>
      <c r="AA95">
        <v>169</v>
      </c>
      <c r="AF95">
        <v>492</v>
      </c>
      <c r="AG95">
        <v>290</v>
      </c>
      <c r="AH95">
        <v>3.54</v>
      </c>
      <c r="AI95">
        <v>80</v>
      </c>
      <c r="AJ95">
        <v>5</v>
      </c>
      <c r="AK95">
        <v>0</v>
      </c>
      <c r="AL95">
        <v>2212</v>
      </c>
      <c r="AM95">
        <v>882</v>
      </c>
      <c r="AN95">
        <v>11</v>
      </c>
      <c r="AO95">
        <v>120</v>
      </c>
      <c r="AP95">
        <v>196</v>
      </c>
      <c r="AQ95">
        <v>353</v>
      </c>
      <c r="AR95">
        <v>50</v>
      </c>
      <c r="AS95">
        <v>0.90300000000000002</v>
      </c>
      <c r="AT95" t="s">
        <v>210</v>
      </c>
      <c r="AU95" t="s">
        <v>211</v>
      </c>
      <c r="AW95">
        <v>105</v>
      </c>
      <c r="AX95">
        <v>108</v>
      </c>
      <c r="AY95" t="s">
        <v>209</v>
      </c>
      <c r="AZ95" t="s">
        <v>209</v>
      </c>
      <c r="BA95" t="s">
        <v>209</v>
      </c>
    </row>
    <row r="96" spans="1:53" x14ac:dyDescent="0.55000000000000004">
      <c r="A96">
        <v>1882</v>
      </c>
      <c r="B96" s="5" t="b">
        <f>Teams[[#This Row],[yearID]]&gt;=1973</f>
        <v>0</v>
      </c>
      <c r="C96" s="5" t="b">
        <f>Teams[[#This Row],[yearID]]&gt;=1903</f>
        <v>0</v>
      </c>
      <c r="D96" t="s">
        <v>157</v>
      </c>
      <c r="E96" t="s">
        <v>191</v>
      </c>
      <c r="F96" t="s">
        <v>192</v>
      </c>
      <c r="G96" s="5" t="str">
        <f>VLOOKUP(Teams[[#This Row],[franchID]],TeamsFranchises!$A$2:$D$121,2,FALSE)</f>
        <v>Buffalo Bisons</v>
      </c>
      <c r="I96">
        <v>3</v>
      </c>
      <c r="J96">
        <v>84</v>
      </c>
      <c r="L96">
        <v>45</v>
      </c>
      <c r="M96">
        <v>39</v>
      </c>
      <c r="P96" t="s">
        <v>51</v>
      </c>
      <c r="Q96" s="5">
        <f>IF(Teams[[#This Row],[LgWin]]="Y", 1,
IF(Teams[[#This Row],[LgWin]] = "N", 0, " "))</f>
        <v>0</v>
      </c>
      <c r="S96" s="5" t="str">
        <f>IF(Teams[[#This Row],[WSWin]]="Y", 1,
IF(Teams[[#This Row],[WSWin]] = "N", 0, " "))</f>
        <v xml:space="preserve"> </v>
      </c>
      <c r="T96">
        <v>500</v>
      </c>
      <c r="U96">
        <v>3128</v>
      </c>
      <c r="V96">
        <v>858</v>
      </c>
      <c r="W96">
        <v>146</v>
      </c>
      <c r="X96">
        <v>47</v>
      </c>
      <c r="Y96">
        <v>18</v>
      </c>
      <c r="Z96">
        <v>116</v>
      </c>
      <c r="AA96">
        <v>228</v>
      </c>
      <c r="AF96">
        <v>461</v>
      </c>
      <c r="AG96">
        <v>266</v>
      </c>
      <c r="AH96">
        <v>3.25</v>
      </c>
      <c r="AI96">
        <v>79</v>
      </c>
      <c r="AJ96">
        <v>3</v>
      </c>
      <c r="AK96">
        <v>0</v>
      </c>
      <c r="AL96">
        <v>2211</v>
      </c>
      <c r="AM96">
        <v>778</v>
      </c>
      <c r="AN96">
        <v>16</v>
      </c>
      <c r="AO96">
        <v>114</v>
      </c>
      <c r="AP96">
        <v>287</v>
      </c>
      <c r="AQ96">
        <v>315</v>
      </c>
      <c r="AR96">
        <v>42</v>
      </c>
      <c r="AS96">
        <v>0.91</v>
      </c>
      <c r="AT96" t="s">
        <v>193</v>
      </c>
      <c r="AU96" t="s">
        <v>194</v>
      </c>
      <c r="AW96">
        <v>102</v>
      </c>
      <c r="AX96">
        <v>101</v>
      </c>
      <c r="AY96" t="s">
        <v>192</v>
      </c>
      <c r="AZ96" t="s">
        <v>191</v>
      </c>
      <c r="BA96" t="s">
        <v>191</v>
      </c>
    </row>
    <row r="97" spans="1:53" x14ac:dyDescent="0.55000000000000004">
      <c r="A97">
        <v>1882</v>
      </c>
      <c r="B97" s="5" t="b">
        <f>Teams[[#This Row],[yearID]]&gt;=1973</f>
        <v>0</v>
      </c>
      <c r="C97" s="5" t="b">
        <f>Teams[[#This Row],[yearID]]&gt;=1903</f>
        <v>0</v>
      </c>
      <c r="D97" t="s">
        <v>215</v>
      </c>
      <c r="E97" t="s">
        <v>216</v>
      </c>
      <c r="F97" t="s">
        <v>217</v>
      </c>
      <c r="G97" s="5" t="str">
        <f>VLOOKUP(Teams[[#This Row],[franchID]],TeamsFranchises!$A$2:$D$121,2,FALSE)</f>
        <v>Baltimore Orioles</v>
      </c>
      <c r="I97">
        <v>6</v>
      </c>
      <c r="J97">
        <v>74</v>
      </c>
      <c r="L97">
        <v>19</v>
      </c>
      <c r="M97">
        <v>54</v>
      </c>
      <c r="P97" t="s">
        <v>51</v>
      </c>
      <c r="Q97" s="5">
        <f>IF(Teams[[#This Row],[LgWin]]="Y", 1,
IF(Teams[[#This Row],[LgWin]] = "N", 0, " "))</f>
        <v>0</v>
      </c>
      <c r="S97" s="5" t="str">
        <f>IF(Teams[[#This Row],[WSWin]]="Y", 1,
IF(Teams[[#This Row],[WSWin]] = "N", 0, " "))</f>
        <v xml:space="preserve"> </v>
      </c>
      <c r="T97">
        <v>272</v>
      </c>
      <c r="U97">
        <v>2579</v>
      </c>
      <c r="V97">
        <v>537</v>
      </c>
      <c r="W97">
        <v>58</v>
      </c>
      <c r="X97">
        <v>23</v>
      </c>
      <c r="Y97">
        <v>4</v>
      </c>
      <c r="Z97">
        <v>73</v>
      </c>
      <c r="AA97">
        <v>217</v>
      </c>
      <c r="AF97">
        <v>513</v>
      </c>
      <c r="AG97">
        <v>278</v>
      </c>
      <c r="AH97">
        <v>3.88</v>
      </c>
      <c r="AI97">
        <v>64</v>
      </c>
      <c r="AJ97">
        <v>1</v>
      </c>
      <c r="AK97">
        <v>0</v>
      </c>
      <c r="AL97">
        <v>1936</v>
      </c>
      <c r="AM97">
        <v>755</v>
      </c>
      <c r="AN97">
        <v>15</v>
      </c>
      <c r="AO97">
        <v>110</v>
      </c>
      <c r="AP97">
        <v>112</v>
      </c>
      <c r="AQ97">
        <v>490</v>
      </c>
      <c r="AR97">
        <v>39</v>
      </c>
      <c r="AS97">
        <v>0.85899999999999999</v>
      </c>
      <c r="AT97" t="s">
        <v>218</v>
      </c>
      <c r="AU97" t="s">
        <v>94</v>
      </c>
      <c r="AW97">
        <v>90</v>
      </c>
      <c r="AX97">
        <v>100</v>
      </c>
      <c r="AY97" t="s">
        <v>95</v>
      </c>
      <c r="AZ97" t="s">
        <v>216</v>
      </c>
      <c r="BA97" t="s">
        <v>216</v>
      </c>
    </row>
    <row r="98" spans="1:53" x14ac:dyDescent="0.55000000000000004">
      <c r="A98">
        <v>1882</v>
      </c>
      <c r="B98" s="5" t="b">
        <f>Teams[[#This Row],[yearID]]&gt;=1973</f>
        <v>0</v>
      </c>
      <c r="C98" s="5" t="b">
        <f>Teams[[#This Row],[yearID]]&gt;=1903</f>
        <v>0</v>
      </c>
      <c r="D98" t="s">
        <v>157</v>
      </c>
      <c r="E98" t="s">
        <v>158</v>
      </c>
      <c r="F98" t="s">
        <v>159</v>
      </c>
      <c r="G98" s="5" t="str">
        <f>VLOOKUP(Teams[[#This Row],[franchID]],TeamsFranchises!$A$2:$D$121,2,FALSE)</f>
        <v>Atlanta Braves</v>
      </c>
      <c r="I98">
        <v>3</v>
      </c>
      <c r="J98">
        <v>85</v>
      </c>
      <c r="L98">
        <v>45</v>
      </c>
      <c r="M98">
        <v>39</v>
      </c>
      <c r="P98" t="s">
        <v>51</v>
      </c>
      <c r="Q98" s="5">
        <f>IF(Teams[[#This Row],[LgWin]]="Y", 1,
IF(Teams[[#This Row],[LgWin]] = "N", 0, " "))</f>
        <v>0</v>
      </c>
      <c r="S98" s="5" t="str">
        <f>IF(Teams[[#This Row],[WSWin]]="Y", 1,
IF(Teams[[#This Row],[WSWin]] = "N", 0, " "))</f>
        <v xml:space="preserve"> </v>
      </c>
      <c r="T98">
        <v>472</v>
      </c>
      <c r="U98">
        <v>3118</v>
      </c>
      <c r="V98">
        <v>823</v>
      </c>
      <c r="W98">
        <v>114</v>
      </c>
      <c r="X98">
        <v>50</v>
      </c>
      <c r="Y98">
        <v>15</v>
      </c>
      <c r="Z98">
        <v>134</v>
      </c>
      <c r="AA98">
        <v>244</v>
      </c>
      <c r="AF98">
        <v>414</v>
      </c>
      <c r="AG98">
        <v>233</v>
      </c>
      <c r="AH98">
        <v>2.8</v>
      </c>
      <c r="AI98">
        <v>81</v>
      </c>
      <c r="AJ98">
        <v>4</v>
      </c>
      <c r="AK98">
        <v>0</v>
      </c>
      <c r="AL98">
        <v>2247</v>
      </c>
      <c r="AM98">
        <v>738</v>
      </c>
      <c r="AN98">
        <v>10</v>
      </c>
      <c r="AO98">
        <v>77</v>
      </c>
      <c r="AP98">
        <v>352</v>
      </c>
      <c r="AQ98">
        <v>314</v>
      </c>
      <c r="AR98">
        <v>37</v>
      </c>
      <c r="AS98">
        <v>0.91</v>
      </c>
      <c r="AT98" t="s">
        <v>160</v>
      </c>
      <c r="AU98" t="s">
        <v>53</v>
      </c>
      <c r="AW98">
        <v>100</v>
      </c>
      <c r="AX98">
        <v>98</v>
      </c>
      <c r="AY98" t="s">
        <v>158</v>
      </c>
      <c r="AZ98" t="s">
        <v>158</v>
      </c>
      <c r="BA98" t="s">
        <v>158</v>
      </c>
    </row>
    <row r="99" spans="1:53" x14ac:dyDescent="0.55000000000000004">
      <c r="A99">
        <v>1882</v>
      </c>
      <c r="B99" s="5" t="b">
        <f>Teams[[#This Row],[yearID]]&gt;=1973</f>
        <v>0</v>
      </c>
      <c r="C99" s="5" t="b">
        <f>Teams[[#This Row],[yearID]]&gt;=1903</f>
        <v>0</v>
      </c>
      <c r="D99" t="s">
        <v>157</v>
      </c>
      <c r="E99" t="s">
        <v>161</v>
      </c>
      <c r="F99" t="s">
        <v>162</v>
      </c>
      <c r="G99" s="5" t="str">
        <f>VLOOKUP(Teams[[#This Row],[franchID]],TeamsFranchises!$A$2:$D$121,2,FALSE)</f>
        <v>Chicago Cubs</v>
      </c>
      <c r="I99">
        <v>1</v>
      </c>
      <c r="J99">
        <v>84</v>
      </c>
      <c r="L99">
        <v>55</v>
      </c>
      <c r="M99">
        <v>29</v>
      </c>
      <c r="P99" t="s">
        <v>76</v>
      </c>
      <c r="Q99" s="5">
        <f>IF(Teams[[#This Row],[LgWin]]="Y", 1,
IF(Teams[[#This Row],[LgWin]] = "N", 0, " "))</f>
        <v>1</v>
      </c>
      <c r="S99" s="5" t="str">
        <f>IF(Teams[[#This Row],[WSWin]]="Y", 1,
IF(Teams[[#This Row],[WSWin]] = "N", 0, " "))</f>
        <v xml:space="preserve"> </v>
      </c>
      <c r="T99">
        <v>604</v>
      </c>
      <c r="U99">
        <v>3225</v>
      </c>
      <c r="V99">
        <v>892</v>
      </c>
      <c r="W99">
        <v>209</v>
      </c>
      <c r="X99">
        <v>54</v>
      </c>
      <c r="Y99">
        <v>15</v>
      </c>
      <c r="Z99">
        <v>142</v>
      </c>
      <c r="AA99">
        <v>262</v>
      </c>
      <c r="AF99">
        <v>353</v>
      </c>
      <c r="AG99">
        <v>188</v>
      </c>
      <c r="AH99">
        <v>2.2200000000000002</v>
      </c>
      <c r="AI99">
        <v>83</v>
      </c>
      <c r="AJ99">
        <v>7</v>
      </c>
      <c r="AK99">
        <v>0</v>
      </c>
      <c r="AL99">
        <v>2291</v>
      </c>
      <c r="AM99">
        <v>667</v>
      </c>
      <c r="AN99">
        <v>13</v>
      </c>
      <c r="AO99">
        <v>102</v>
      </c>
      <c r="AP99">
        <v>279</v>
      </c>
      <c r="AQ99">
        <v>376</v>
      </c>
      <c r="AR99">
        <v>54</v>
      </c>
      <c r="AS99">
        <v>0.89800000000000002</v>
      </c>
      <c r="AT99" t="s">
        <v>57</v>
      </c>
      <c r="AU99" t="s">
        <v>219</v>
      </c>
      <c r="AW99">
        <v>105</v>
      </c>
      <c r="AX99">
        <v>99</v>
      </c>
      <c r="AY99" t="s">
        <v>162</v>
      </c>
      <c r="AZ99" t="s">
        <v>161</v>
      </c>
      <c r="BA99" t="s">
        <v>161</v>
      </c>
    </row>
    <row r="100" spans="1:53" x14ac:dyDescent="0.55000000000000004">
      <c r="A100">
        <v>1882</v>
      </c>
      <c r="B100" s="5" t="b">
        <f>Teams[[#This Row],[yearID]]&gt;=1973</f>
        <v>0</v>
      </c>
      <c r="C100" s="5" t="b">
        <f>Teams[[#This Row],[yearID]]&gt;=1903</f>
        <v>0</v>
      </c>
      <c r="D100" t="s">
        <v>157</v>
      </c>
      <c r="E100" t="s">
        <v>195</v>
      </c>
      <c r="F100" t="s">
        <v>196</v>
      </c>
      <c r="G100" s="5" t="str">
        <f>VLOOKUP(Teams[[#This Row],[franchID]],TeamsFranchises!$A$2:$D$121,2,FALSE)</f>
        <v>Cleveland Blues</v>
      </c>
      <c r="I100">
        <v>5</v>
      </c>
      <c r="J100">
        <v>84</v>
      </c>
      <c r="L100">
        <v>42</v>
      </c>
      <c r="M100">
        <v>40</v>
      </c>
      <c r="P100" t="s">
        <v>51</v>
      </c>
      <c r="Q100" s="5">
        <f>IF(Teams[[#This Row],[LgWin]]="Y", 1,
IF(Teams[[#This Row],[LgWin]] = "N", 0, " "))</f>
        <v>0</v>
      </c>
      <c r="S100" s="5" t="str">
        <f>IF(Teams[[#This Row],[WSWin]]="Y", 1,
IF(Teams[[#This Row],[WSWin]] = "N", 0, " "))</f>
        <v xml:space="preserve"> </v>
      </c>
      <c r="T100">
        <v>402</v>
      </c>
      <c r="U100">
        <v>3009</v>
      </c>
      <c r="V100">
        <v>716</v>
      </c>
      <c r="W100">
        <v>139</v>
      </c>
      <c r="X100">
        <v>40</v>
      </c>
      <c r="Y100">
        <v>20</v>
      </c>
      <c r="Z100">
        <v>122</v>
      </c>
      <c r="AA100">
        <v>261</v>
      </c>
      <c r="AF100">
        <v>411</v>
      </c>
      <c r="AG100">
        <v>230</v>
      </c>
      <c r="AH100">
        <v>2.75</v>
      </c>
      <c r="AI100">
        <v>81</v>
      </c>
      <c r="AJ100">
        <v>4</v>
      </c>
      <c r="AK100">
        <v>0</v>
      </c>
      <c r="AL100">
        <v>2255</v>
      </c>
      <c r="AM100">
        <v>743</v>
      </c>
      <c r="AN100">
        <v>22</v>
      </c>
      <c r="AO100">
        <v>132</v>
      </c>
      <c r="AP100">
        <v>232</v>
      </c>
      <c r="AQ100">
        <v>358</v>
      </c>
      <c r="AR100">
        <v>71</v>
      </c>
      <c r="AS100">
        <v>0.90500000000000003</v>
      </c>
      <c r="AT100" t="s">
        <v>197</v>
      </c>
      <c r="AU100" t="s">
        <v>198</v>
      </c>
      <c r="AW100">
        <v>97</v>
      </c>
      <c r="AX100">
        <v>97</v>
      </c>
      <c r="AY100" t="s">
        <v>199</v>
      </c>
      <c r="AZ100" t="s">
        <v>195</v>
      </c>
      <c r="BA100" t="s">
        <v>195</v>
      </c>
    </row>
    <row r="101" spans="1:53" x14ac:dyDescent="0.55000000000000004">
      <c r="A101">
        <v>1882</v>
      </c>
      <c r="B101" s="5" t="b">
        <f>Teams[[#This Row],[yearID]]&gt;=1973</f>
        <v>0</v>
      </c>
      <c r="C101" s="5" t="b">
        <f>Teams[[#This Row],[yearID]]&gt;=1903</f>
        <v>0</v>
      </c>
      <c r="D101" t="s">
        <v>215</v>
      </c>
      <c r="E101" t="s">
        <v>220</v>
      </c>
      <c r="F101" t="s">
        <v>167</v>
      </c>
      <c r="G101" s="5" t="str">
        <f>VLOOKUP(Teams[[#This Row],[franchID]],TeamsFranchises!$A$2:$D$121,2,FALSE)</f>
        <v>Cincinnati Reds</v>
      </c>
      <c r="I101">
        <v>1</v>
      </c>
      <c r="J101">
        <v>80</v>
      </c>
      <c r="L101">
        <v>55</v>
      </c>
      <c r="M101">
        <v>25</v>
      </c>
      <c r="P101" t="s">
        <v>76</v>
      </c>
      <c r="Q101" s="5">
        <f>IF(Teams[[#This Row],[LgWin]]="Y", 1,
IF(Teams[[#This Row],[LgWin]] = "N", 0, " "))</f>
        <v>1</v>
      </c>
      <c r="S101" s="5" t="str">
        <f>IF(Teams[[#This Row],[WSWin]]="Y", 1,
IF(Teams[[#This Row],[WSWin]] = "N", 0, " "))</f>
        <v xml:space="preserve"> </v>
      </c>
      <c r="T101">
        <v>489</v>
      </c>
      <c r="U101">
        <v>3007</v>
      </c>
      <c r="V101">
        <v>795</v>
      </c>
      <c r="W101">
        <v>95</v>
      </c>
      <c r="X101">
        <v>47</v>
      </c>
      <c r="Y101">
        <v>5</v>
      </c>
      <c r="Z101">
        <v>102</v>
      </c>
      <c r="AA101">
        <v>204</v>
      </c>
      <c r="AF101">
        <v>268</v>
      </c>
      <c r="AG101">
        <v>132</v>
      </c>
      <c r="AH101">
        <v>1.65</v>
      </c>
      <c r="AI101">
        <v>77</v>
      </c>
      <c r="AJ101">
        <v>11</v>
      </c>
      <c r="AK101">
        <v>0</v>
      </c>
      <c r="AL101">
        <v>2164</v>
      </c>
      <c r="AM101">
        <v>609</v>
      </c>
      <c r="AN101">
        <v>7</v>
      </c>
      <c r="AO101">
        <v>125</v>
      </c>
      <c r="AP101">
        <v>165</v>
      </c>
      <c r="AQ101">
        <v>332</v>
      </c>
      <c r="AR101">
        <v>41</v>
      </c>
      <c r="AS101">
        <v>0.90700000000000003</v>
      </c>
      <c r="AT101" t="s">
        <v>221</v>
      </c>
      <c r="AU101" t="s">
        <v>208</v>
      </c>
      <c r="AW101">
        <v>106</v>
      </c>
      <c r="AX101">
        <v>99</v>
      </c>
      <c r="AY101" t="s">
        <v>167</v>
      </c>
      <c r="AZ101" t="s">
        <v>220</v>
      </c>
      <c r="BA101" t="s">
        <v>220</v>
      </c>
    </row>
    <row r="102" spans="1:53" x14ac:dyDescent="0.55000000000000004">
      <c r="A102">
        <v>1882</v>
      </c>
      <c r="B102" s="5" t="b">
        <f>Teams[[#This Row],[yearID]]&gt;=1973</f>
        <v>0</v>
      </c>
      <c r="C102" s="5" t="b">
        <f>Teams[[#This Row],[yearID]]&gt;=1903</f>
        <v>0</v>
      </c>
      <c r="D102" t="s">
        <v>157</v>
      </c>
      <c r="E102" t="s">
        <v>212</v>
      </c>
      <c r="F102" t="s">
        <v>212</v>
      </c>
      <c r="G102" s="5" t="str">
        <f>VLOOKUP(Teams[[#This Row],[franchID]],TeamsFranchises!$A$2:$D$121,2,FALSE)</f>
        <v>Detroit Wolverines</v>
      </c>
      <c r="I102">
        <v>5</v>
      </c>
      <c r="J102">
        <v>86</v>
      </c>
      <c r="L102">
        <v>42</v>
      </c>
      <c r="M102">
        <v>41</v>
      </c>
      <c r="P102" t="s">
        <v>51</v>
      </c>
      <c r="Q102" s="5">
        <f>IF(Teams[[#This Row],[LgWin]]="Y", 1,
IF(Teams[[#This Row],[LgWin]] = "N", 0, " "))</f>
        <v>0</v>
      </c>
      <c r="S102" s="5" t="str">
        <f>IF(Teams[[#This Row],[WSWin]]="Y", 1,
IF(Teams[[#This Row],[WSWin]] = "N", 0, " "))</f>
        <v xml:space="preserve"> </v>
      </c>
      <c r="T102">
        <v>407</v>
      </c>
      <c r="U102">
        <v>3144</v>
      </c>
      <c r="V102">
        <v>724</v>
      </c>
      <c r="W102">
        <v>117</v>
      </c>
      <c r="X102">
        <v>44</v>
      </c>
      <c r="Y102">
        <v>19</v>
      </c>
      <c r="Z102">
        <v>122</v>
      </c>
      <c r="AA102">
        <v>308</v>
      </c>
      <c r="AF102">
        <v>488</v>
      </c>
      <c r="AG102">
        <v>263</v>
      </c>
      <c r="AH102">
        <v>2.98</v>
      </c>
      <c r="AI102">
        <v>82</v>
      </c>
      <c r="AJ102">
        <v>7</v>
      </c>
      <c r="AK102">
        <v>0</v>
      </c>
      <c r="AL102">
        <v>2379</v>
      </c>
      <c r="AM102">
        <v>808</v>
      </c>
      <c r="AN102">
        <v>19</v>
      </c>
      <c r="AO102">
        <v>129</v>
      </c>
      <c r="AP102">
        <v>354</v>
      </c>
      <c r="AQ102">
        <v>396</v>
      </c>
      <c r="AR102">
        <v>44</v>
      </c>
      <c r="AS102">
        <v>0.89300000000000002</v>
      </c>
      <c r="AT102" t="s">
        <v>213</v>
      </c>
      <c r="AU102" t="s">
        <v>214</v>
      </c>
      <c r="AW102">
        <v>100</v>
      </c>
      <c r="AX102">
        <v>101</v>
      </c>
      <c r="AY102" t="s">
        <v>212</v>
      </c>
      <c r="AZ102" t="s">
        <v>212</v>
      </c>
      <c r="BA102" t="s">
        <v>212</v>
      </c>
    </row>
    <row r="103" spans="1:53" x14ac:dyDescent="0.55000000000000004">
      <c r="A103">
        <v>1882</v>
      </c>
      <c r="B103" s="5" t="b">
        <f>Teams[[#This Row],[yearID]]&gt;=1973</f>
        <v>0</v>
      </c>
      <c r="C103" s="5" t="b">
        <f>Teams[[#This Row],[yearID]]&gt;=1903</f>
        <v>0</v>
      </c>
      <c r="D103" t="s">
        <v>215</v>
      </c>
      <c r="E103" t="s">
        <v>222</v>
      </c>
      <c r="F103" t="s">
        <v>172</v>
      </c>
      <c r="G103" s="5" t="str">
        <f>VLOOKUP(Teams[[#This Row],[franchID]],TeamsFranchises!$A$2:$D$121,2,FALSE)</f>
        <v>Louisville Colonels</v>
      </c>
      <c r="I103">
        <v>2</v>
      </c>
      <c r="J103">
        <v>79</v>
      </c>
      <c r="L103">
        <v>42</v>
      </c>
      <c r="M103">
        <v>38</v>
      </c>
      <c r="P103" t="s">
        <v>51</v>
      </c>
      <c r="Q103" s="5">
        <f>IF(Teams[[#This Row],[LgWin]]="Y", 1,
IF(Teams[[#This Row],[LgWin]] = "N", 0, " "))</f>
        <v>0</v>
      </c>
      <c r="S103" s="5" t="str">
        <f>IF(Teams[[#This Row],[WSWin]]="Y", 1,
IF(Teams[[#This Row],[WSWin]] = "N", 0, " "))</f>
        <v xml:space="preserve"> </v>
      </c>
      <c r="T103">
        <v>443</v>
      </c>
      <c r="U103">
        <v>2806</v>
      </c>
      <c r="V103">
        <v>728</v>
      </c>
      <c r="W103">
        <v>110</v>
      </c>
      <c r="X103">
        <v>28</v>
      </c>
      <c r="Y103">
        <v>9</v>
      </c>
      <c r="Z103">
        <v>128</v>
      </c>
      <c r="AA103">
        <v>193</v>
      </c>
      <c r="AF103">
        <v>352</v>
      </c>
      <c r="AG103">
        <v>156</v>
      </c>
      <c r="AH103">
        <v>2.0299999999999998</v>
      </c>
      <c r="AI103">
        <v>73</v>
      </c>
      <c r="AJ103">
        <v>6</v>
      </c>
      <c r="AK103">
        <v>0</v>
      </c>
      <c r="AL103">
        <v>2080</v>
      </c>
      <c r="AM103">
        <v>637</v>
      </c>
      <c r="AN103">
        <v>6</v>
      </c>
      <c r="AO103">
        <v>112</v>
      </c>
      <c r="AP103">
        <v>240</v>
      </c>
      <c r="AQ103">
        <v>385</v>
      </c>
      <c r="AR103">
        <v>57</v>
      </c>
      <c r="AS103">
        <v>0.89300000000000002</v>
      </c>
      <c r="AT103" t="s">
        <v>223</v>
      </c>
      <c r="AU103" t="s">
        <v>224</v>
      </c>
      <c r="AW103">
        <v>95</v>
      </c>
      <c r="AX103">
        <v>93</v>
      </c>
      <c r="AY103" t="s">
        <v>172</v>
      </c>
      <c r="AZ103" t="s">
        <v>222</v>
      </c>
      <c r="BA103" t="s">
        <v>222</v>
      </c>
    </row>
    <row r="104" spans="1:53" x14ac:dyDescent="0.55000000000000004">
      <c r="A104">
        <v>1882</v>
      </c>
      <c r="B104" s="5" t="b">
        <f>Teams[[#This Row],[yearID]]&gt;=1973</f>
        <v>0</v>
      </c>
      <c r="C104" s="5" t="b">
        <f>Teams[[#This Row],[yearID]]&gt;=1903</f>
        <v>0</v>
      </c>
      <c r="D104" t="s">
        <v>215</v>
      </c>
      <c r="E104" t="s">
        <v>225</v>
      </c>
      <c r="F104" t="s">
        <v>226</v>
      </c>
      <c r="G104" s="5" t="str">
        <f>VLOOKUP(Teams[[#This Row],[franchID]],TeamsFranchises!$A$2:$D$121,2,FALSE)</f>
        <v>Philadelphia Athletics</v>
      </c>
      <c r="I104">
        <v>3</v>
      </c>
      <c r="J104">
        <v>75</v>
      </c>
      <c r="L104">
        <v>41</v>
      </c>
      <c r="M104">
        <v>34</v>
      </c>
      <c r="P104" t="s">
        <v>51</v>
      </c>
      <c r="Q104" s="5">
        <f>IF(Teams[[#This Row],[LgWin]]="Y", 1,
IF(Teams[[#This Row],[LgWin]] = "N", 0, " "))</f>
        <v>0</v>
      </c>
      <c r="S104" s="5" t="str">
        <f>IF(Teams[[#This Row],[WSWin]]="Y", 1,
IF(Teams[[#This Row],[WSWin]] = "N", 0, " "))</f>
        <v xml:space="preserve"> </v>
      </c>
      <c r="T104">
        <v>406</v>
      </c>
      <c r="U104">
        <v>2707</v>
      </c>
      <c r="V104">
        <v>660</v>
      </c>
      <c r="W104">
        <v>89</v>
      </c>
      <c r="X104">
        <v>21</v>
      </c>
      <c r="Y104">
        <v>5</v>
      </c>
      <c r="Z104">
        <v>125</v>
      </c>
      <c r="AA104">
        <v>164</v>
      </c>
      <c r="AF104">
        <v>389</v>
      </c>
      <c r="AG104">
        <v>219</v>
      </c>
      <c r="AH104">
        <v>2.97</v>
      </c>
      <c r="AI104">
        <v>72</v>
      </c>
      <c r="AJ104">
        <v>2</v>
      </c>
      <c r="AK104">
        <v>0</v>
      </c>
      <c r="AL104">
        <v>1989</v>
      </c>
      <c r="AM104">
        <v>682</v>
      </c>
      <c r="AN104">
        <v>13</v>
      </c>
      <c r="AO104">
        <v>99</v>
      </c>
      <c r="AP104">
        <v>190</v>
      </c>
      <c r="AQ104">
        <v>361</v>
      </c>
      <c r="AR104">
        <v>36</v>
      </c>
      <c r="AS104">
        <v>0.89500000000000002</v>
      </c>
      <c r="AT104" t="s">
        <v>77</v>
      </c>
      <c r="AU104" t="s">
        <v>227</v>
      </c>
      <c r="AW104">
        <v>110</v>
      </c>
      <c r="AX104">
        <v>110</v>
      </c>
      <c r="AY104" t="s">
        <v>226</v>
      </c>
      <c r="AZ104" t="s">
        <v>225</v>
      </c>
      <c r="BA104" t="s">
        <v>225</v>
      </c>
    </row>
    <row r="105" spans="1:53" x14ac:dyDescent="0.55000000000000004">
      <c r="A105">
        <v>1882</v>
      </c>
      <c r="B105" s="5" t="b">
        <f>Teams[[#This Row],[yearID]]&gt;=1973</f>
        <v>0</v>
      </c>
      <c r="C105" s="5" t="b">
        <f>Teams[[#This Row],[yearID]]&gt;=1903</f>
        <v>0</v>
      </c>
      <c r="D105" t="s">
        <v>157</v>
      </c>
      <c r="E105" t="s">
        <v>188</v>
      </c>
      <c r="F105" t="s">
        <v>188</v>
      </c>
      <c r="G105" s="5" t="str">
        <f>VLOOKUP(Teams[[#This Row],[franchID]],TeamsFranchises!$A$2:$D$121,2,FALSE)</f>
        <v>Providence Grays</v>
      </c>
      <c r="I105">
        <v>2</v>
      </c>
      <c r="J105">
        <v>84</v>
      </c>
      <c r="L105">
        <v>52</v>
      </c>
      <c r="M105">
        <v>32</v>
      </c>
      <c r="P105" t="s">
        <v>51</v>
      </c>
      <c r="Q105" s="5">
        <f>IF(Teams[[#This Row],[LgWin]]="Y", 1,
IF(Teams[[#This Row],[LgWin]] = "N", 0, " "))</f>
        <v>0</v>
      </c>
      <c r="S105" s="5" t="str">
        <f>IF(Teams[[#This Row],[WSWin]]="Y", 1,
IF(Teams[[#This Row],[WSWin]] = "N", 0, " "))</f>
        <v xml:space="preserve"> </v>
      </c>
      <c r="T105">
        <v>463</v>
      </c>
      <c r="U105">
        <v>3104</v>
      </c>
      <c r="V105">
        <v>776</v>
      </c>
      <c r="W105">
        <v>121</v>
      </c>
      <c r="X105">
        <v>53</v>
      </c>
      <c r="Y105">
        <v>11</v>
      </c>
      <c r="Z105">
        <v>102</v>
      </c>
      <c r="AA105">
        <v>255</v>
      </c>
      <c r="AF105">
        <v>356</v>
      </c>
      <c r="AG105">
        <v>190</v>
      </c>
      <c r="AH105">
        <v>2.27</v>
      </c>
      <c r="AI105">
        <v>80</v>
      </c>
      <c r="AJ105">
        <v>10</v>
      </c>
      <c r="AK105">
        <v>1</v>
      </c>
      <c r="AL105">
        <v>2256</v>
      </c>
      <c r="AM105">
        <v>690</v>
      </c>
      <c r="AN105">
        <v>12</v>
      </c>
      <c r="AO105">
        <v>87</v>
      </c>
      <c r="AP105">
        <v>273</v>
      </c>
      <c r="AQ105">
        <v>371</v>
      </c>
      <c r="AR105">
        <v>67</v>
      </c>
      <c r="AS105">
        <v>0.90100000000000002</v>
      </c>
      <c r="AT105" t="s">
        <v>189</v>
      </c>
      <c r="AU105" t="s">
        <v>190</v>
      </c>
      <c r="AW105">
        <v>100</v>
      </c>
      <c r="AX105">
        <v>98</v>
      </c>
      <c r="AY105" t="s">
        <v>188</v>
      </c>
      <c r="AZ105" t="s">
        <v>188</v>
      </c>
      <c r="BA105" t="s">
        <v>188</v>
      </c>
    </row>
    <row r="106" spans="1:53" x14ac:dyDescent="0.55000000000000004">
      <c r="A106">
        <v>1882</v>
      </c>
      <c r="B106" s="5" t="b">
        <f>Teams[[#This Row],[yearID]]&gt;=1973</f>
        <v>0</v>
      </c>
      <c r="C106" s="5" t="b">
        <f>Teams[[#This Row],[yearID]]&gt;=1903</f>
        <v>0</v>
      </c>
      <c r="D106" t="s">
        <v>215</v>
      </c>
      <c r="E106" t="s">
        <v>228</v>
      </c>
      <c r="F106" t="s">
        <v>229</v>
      </c>
      <c r="G106" s="5" t="str">
        <f>VLOOKUP(Teams[[#This Row],[franchID]],TeamsFranchises!$A$2:$D$121,2,FALSE)</f>
        <v>Pittsburgh Pirates</v>
      </c>
      <c r="I106">
        <v>4</v>
      </c>
      <c r="J106">
        <v>79</v>
      </c>
      <c r="L106">
        <v>39</v>
      </c>
      <c r="M106">
        <v>39</v>
      </c>
      <c r="P106" t="s">
        <v>51</v>
      </c>
      <c r="Q106" s="5">
        <f>IF(Teams[[#This Row],[LgWin]]="Y", 1,
IF(Teams[[#This Row],[LgWin]] = "N", 0, " "))</f>
        <v>0</v>
      </c>
      <c r="S106" s="5" t="str">
        <f>IF(Teams[[#This Row],[WSWin]]="Y", 1,
IF(Teams[[#This Row],[WSWin]] = "N", 0, " "))</f>
        <v xml:space="preserve"> </v>
      </c>
      <c r="T106">
        <v>426</v>
      </c>
      <c r="U106">
        <v>2889</v>
      </c>
      <c r="V106">
        <v>725</v>
      </c>
      <c r="W106">
        <v>106</v>
      </c>
      <c r="X106">
        <v>59</v>
      </c>
      <c r="Y106">
        <v>18</v>
      </c>
      <c r="Z106">
        <v>92</v>
      </c>
      <c r="AA106">
        <v>182</v>
      </c>
      <c r="AF106">
        <v>417</v>
      </c>
      <c r="AG106">
        <v>216</v>
      </c>
      <c r="AH106">
        <v>2.8</v>
      </c>
      <c r="AI106">
        <v>77</v>
      </c>
      <c r="AJ106">
        <v>2</v>
      </c>
      <c r="AK106">
        <v>0</v>
      </c>
      <c r="AL106">
        <v>2086</v>
      </c>
      <c r="AM106">
        <v>696</v>
      </c>
      <c r="AN106">
        <v>4</v>
      </c>
      <c r="AO106">
        <v>83</v>
      </c>
      <c r="AP106">
        <v>253</v>
      </c>
      <c r="AQ106">
        <v>394</v>
      </c>
      <c r="AR106">
        <v>40</v>
      </c>
      <c r="AS106">
        <v>0.88900000000000001</v>
      </c>
      <c r="AT106" t="s">
        <v>230</v>
      </c>
      <c r="AU106" t="s">
        <v>231</v>
      </c>
      <c r="AW106">
        <v>100</v>
      </c>
      <c r="AX106">
        <v>99</v>
      </c>
      <c r="AY106" t="s">
        <v>229</v>
      </c>
      <c r="AZ106" t="s">
        <v>228</v>
      </c>
      <c r="BA106" t="s">
        <v>228</v>
      </c>
    </row>
    <row r="107" spans="1:53" x14ac:dyDescent="0.55000000000000004">
      <c r="A107">
        <v>1882</v>
      </c>
      <c r="B107" s="5" t="b">
        <f>Teams[[#This Row],[yearID]]&gt;=1973</f>
        <v>0</v>
      </c>
      <c r="C107" s="5" t="b">
        <f>Teams[[#This Row],[yearID]]&gt;=1903</f>
        <v>0</v>
      </c>
      <c r="D107" t="s">
        <v>215</v>
      </c>
      <c r="E107" t="s">
        <v>232</v>
      </c>
      <c r="F107" t="s">
        <v>154</v>
      </c>
      <c r="G107" s="5" t="str">
        <f>VLOOKUP(Teams[[#This Row],[franchID]],TeamsFranchises!$A$2:$D$121,2,FALSE)</f>
        <v>St. Louis Cardinals</v>
      </c>
      <c r="I107">
        <v>5</v>
      </c>
      <c r="J107">
        <v>79</v>
      </c>
      <c r="L107">
        <v>37</v>
      </c>
      <c r="M107">
        <v>43</v>
      </c>
      <c r="P107" t="s">
        <v>51</v>
      </c>
      <c r="Q107" s="5">
        <f>IF(Teams[[#This Row],[LgWin]]="Y", 1,
IF(Teams[[#This Row],[LgWin]] = "N", 0, " "))</f>
        <v>0</v>
      </c>
      <c r="S107" s="5" t="str">
        <f>IF(Teams[[#This Row],[WSWin]]="Y", 1,
IF(Teams[[#This Row],[WSWin]] = "N", 0, " "))</f>
        <v xml:space="preserve"> </v>
      </c>
      <c r="T107">
        <v>399</v>
      </c>
      <c r="U107">
        <v>2865</v>
      </c>
      <c r="V107">
        <v>663</v>
      </c>
      <c r="W107">
        <v>87</v>
      </c>
      <c r="X107">
        <v>41</v>
      </c>
      <c r="Y107">
        <v>11</v>
      </c>
      <c r="Z107">
        <v>112</v>
      </c>
      <c r="AA107">
        <v>226</v>
      </c>
      <c r="AF107">
        <v>496</v>
      </c>
      <c r="AG107">
        <v>223</v>
      </c>
      <c r="AH107">
        <v>2.92</v>
      </c>
      <c r="AI107">
        <v>75</v>
      </c>
      <c r="AJ107">
        <v>3</v>
      </c>
      <c r="AK107">
        <v>1</v>
      </c>
      <c r="AL107">
        <v>2065</v>
      </c>
      <c r="AM107">
        <v>729</v>
      </c>
      <c r="AN107">
        <v>7</v>
      </c>
      <c r="AO107">
        <v>103</v>
      </c>
      <c r="AP107">
        <v>225</v>
      </c>
      <c r="AQ107">
        <v>446</v>
      </c>
      <c r="AR107">
        <v>41</v>
      </c>
      <c r="AS107">
        <v>0.875</v>
      </c>
      <c r="AT107" t="s">
        <v>152</v>
      </c>
      <c r="AU107" t="s">
        <v>177</v>
      </c>
      <c r="AW107">
        <v>104</v>
      </c>
      <c r="AX107">
        <v>104</v>
      </c>
      <c r="AY107" t="s">
        <v>154</v>
      </c>
      <c r="AZ107" t="s">
        <v>232</v>
      </c>
      <c r="BA107" t="s">
        <v>232</v>
      </c>
    </row>
    <row r="108" spans="1:53" x14ac:dyDescent="0.55000000000000004">
      <c r="A108">
        <v>1882</v>
      </c>
      <c r="B108" s="5" t="b">
        <f>Teams[[#This Row],[yearID]]&gt;=1973</f>
        <v>0</v>
      </c>
      <c r="C108" s="5" t="b">
        <f>Teams[[#This Row],[yearID]]&gt;=1903</f>
        <v>0</v>
      </c>
      <c r="D108" t="s">
        <v>157</v>
      </c>
      <c r="E108" t="s">
        <v>204</v>
      </c>
      <c r="F108" t="s">
        <v>205</v>
      </c>
      <c r="G108" s="5" t="str">
        <f>VLOOKUP(Teams[[#This Row],[franchID]],TeamsFranchises!$A$2:$D$121,2,FALSE)</f>
        <v>Troy Trojans</v>
      </c>
      <c r="I108">
        <v>7</v>
      </c>
      <c r="J108">
        <v>85</v>
      </c>
      <c r="L108">
        <v>35</v>
      </c>
      <c r="M108">
        <v>48</v>
      </c>
      <c r="P108" t="s">
        <v>51</v>
      </c>
      <c r="Q108" s="5">
        <f>IF(Teams[[#This Row],[LgWin]]="Y", 1,
IF(Teams[[#This Row],[LgWin]] = "N", 0, " "))</f>
        <v>0</v>
      </c>
      <c r="S108" s="5" t="str">
        <f>IF(Teams[[#This Row],[WSWin]]="Y", 1,
IF(Teams[[#This Row],[WSWin]] = "N", 0, " "))</f>
        <v xml:space="preserve"> </v>
      </c>
      <c r="T108">
        <v>430</v>
      </c>
      <c r="U108">
        <v>3057</v>
      </c>
      <c r="V108">
        <v>747</v>
      </c>
      <c r="W108">
        <v>116</v>
      </c>
      <c r="X108">
        <v>59</v>
      </c>
      <c r="Y108">
        <v>12</v>
      </c>
      <c r="Z108">
        <v>109</v>
      </c>
      <c r="AA108">
        <v>298</v>
      </c>
      <c r="AF108">
        <v>522</v>
      </c>
      <c r="AG108">
        <v>259</v>
      </c>
      <c r="AH108">
        <v>3.08</v>
      </c>
      <c r="AI108">
        <v>81</v>
      </c>
      <c r="AJ108">
        <v>6</v>
      </c>
      <c r="AK108">
        <v>0</v>
      </c>
      <c r="AL108">
        <v>2274</v>
      </c>
      <c r="AM108">
        <v>836</v>
      </c>
      <c r="AN108">
        <v>13</v>
      </c>
      <c r="AO108">
        <v>165</v>
      </c>
      <c r="AP108">
        <v>184</v>
      </c>
      <c r="AQ108">
        <v>432</v>
      </c>
      <c r="AR108">
        <v>70</v>
      </c>
      <c r="AS108">
        <v>0.88700000000000001</v>
      </c>
      <c r="AT108" t="s">
        <v>206</v>
      </c>
      <c r="AU108" t="s">
        <v>233</v>
      </c>
      <c r="AW108">
        <v>95</v>
      </c>
      <c r="AX108">
        <v>98</v>
      </c>
      <c r="AY108" t="s">
        <v>84</v>
      </c>
      <c r="AZ108" t="s">
        <v>204</v>
      </c>
      <c r="BA108" t="s">
        <v>204</v>
      </c>
    </row>
    <row r="109" spans="1:53" x14ac:dyDescent="0.55000000000000004">
      <c r="A109">
        <v>1882</v>
      </c>
      <c r="B109" s="5" t="b">
        <f>Teams[[#This Row],[yearID]]&gt;=1973</f>
        <v>0</v>
      </c>
      <c r="C109" s="5" t="b">
        <f>Teams[[#This Row],[yearID]]&gt;=1903</f>
        <v>0</v>
      </c>
      <c r="D109" t="s">
        <v>157</v>
      </c>
      <c r="E109" t="s">
        <v>209</v>
      </c>
      <c r="F109" t="s">
        <v>209</v>
      </c>
      <c r="G109" s="5" t="str">
        <f>VLOOKUP(Teams[[#This Row],[franchID]],TeamsFranchises!$A$2:$D$121,2,FALSE)</f>
        <v>Worcester Ruby Legs</v>
      </c>
      <c r="I109">
        <v>8</v>
      </c>
      <c r="J109">
        <v>84</v>
      </c>
      <c r="L109">
        <v>18</v>
      </c>
      <c r="M109">
        <v>66</v>
      </c>
      <c r="P109" t="s">
        <v>51</v>
      </c>
      <c r="Q109" s="5">
        <f>IF(Teams[[#This Row],[LgWin]]="Y", 1,
IF(Teams[[#This Row],[LgWin]] = "N", 0, " "))</f>
        <v>0</v>
      </c>
      <c r="S109" s="5" t="str">
        <f>IF(Teams[[#This Row],[WSWin]]="Y", 1,
IF(Teams[[#This Row],[WSWin]] = "N", 0, " "))</f>
        <v xml:space="preserve"> </v>
      </c>
      <c r="T109">
        <v>379</v>
      </c>
      <c r="U109">
        <v>2984</v>
      </c>
      <c r="V109">
        <v>689</v>
      </c>
      <c r="W109">
        <v>109</v>
      </c>
      <c r="X109">
        <v>57</v>
      </c>
      <c r="Y109">
        <v>16</v>
      </c>
      <c r="Z109">
        <v>113</v>
      </c>
      <c r="AA109">
        <v>303</v>
      </c>
      <c r="AF109">
        <v>652</v>
      </c>
      <c r="AG109">
        <v>308</v>
      </c>
      <c r="AH109">
        <v>3.75</v>
      </c>
      <c r="AI109">
        <v>75</v>
      </c>
      <c r="AJ109">
        <v>0</v>
      </c>
      <c r="AK109">
        <v>0</v>
      </c>
      <c r="AL109">
        <v>2215</v>
      </c>
      <c r="AM109">
        <v>964</v>
      </c>
      <c r="AN109">
        <v>21</v>
      </c>
      <c r="AO109">
        <v>151</v>
      </c>
      <c r="AP109">
        <v>195</v>
      </c>
      <c r="AQ109">
        <v>468</v>
      </c>
      <c r="AR109">
        <v>66</v>
      </c>
      <c r="AS109">
        <v>0.878</v>
      </c>
      <c r="AT109" t="s">
        <v>210</v>
      </c>
      <c r="AU109" t="s">
        <v>211</v>
      </c>
      <c r="AW109">
        <v>102</v>
      </c>
      <c r="AX109">
        <v>107</v>
      </c>
      <c r="AY109" t="s">
        <v>209</v>
      </c>
      <c r="AZ109" t="s">
        <v>209</v>
      </c>
      <c r="BA109" t="s">
        <v>209</v>
      </c>
    </row>
    <row r="110" spans="1:53" x14ac:dyDescent="0.55000000000000004">
      <c r="A110">
        <v>1883</v>
      </c>
      <c r="B110" s="5" t="b">
        <f>Teams[[#This Row],[yearID]]&gt;=1973</f>
        <v>0</v>
      </c>
      <c r="C110" s="5" t="b">
        <f>Teams[[#This Row],[yearID]]&gt;=1903</f>
        <v>0</v>
      </c>
      <c r="D110" t="s">
        <v>157</v>
      </c>
      <c r="E110" t="s">
        <v>191</v>
      </c>
      <c r="F110" t="s">
        <v>192</v>
      </c>
      <c r="G110" s="5" t="str">
        <f>VLOOKUP(Teams[[#This Row],[franchID]],TeamsFranchises!$A$2:$D$121,2,FALSE)</f>
        <v>Buffalo Bisons</v>
      </c>
      <c r="I110">
        <v>5</v>
      </c>
      <c r="J110">
        <v>98</v>
      </c>
      <c r="L110">
        <v>52</v>
      </c>
      <c r="M110">
        <v>45</v>
      </c>
      <c r="P110" t="s">
        <v>51</v>
      </c>
      <c r="Q110" s="5">
        <f>IF(Teams[[#This Row],[LgWin]]="Y", 1,
IF(Teams[[#This Row],[LgWin]] = "N", 0, " "))</f>
        <v>0</v>
      </c>
      <c r="S110" s="5" t="str">
        <f>IF(Teams[[#This Row],[WSWin]]="Y", 1,
IF(Teams[[#This Row],[WSWin]] = "N", 0, " "))</f>
        <v xml:space="preserve"> </v>
      </c>
      <c r="T110">
        <v>614</v>
      </c>
      <c r="U110">
        <v>3729</v>
      </c>
      <c r="V110">
        <v>1058</v>
      </c>
      <c r="W110">
        <v>184</v>
      </c>
      <c r="X110">
        <v>59</v>
      </c>
      <c r="Y110">
        <v>8</v>
      </c>
      <c r="Z110">
        <v>147</v>
      </c>
      <c r="AA110">
        <v>342</v>
      </c>
      <c r="AF110">
        <v>576</v>
      </c>
      <c r="AG110">
        <v>317</v>
      </c>
      <c r="AH110">
        <v>3.32</v>
      </c>
      <c r="AI110">
        <v>90</v>
      </c>
      <c r="AJ110">
        <v>5</v>
      </c>
      <c r="AK110">
        <v>2</v>
      </c>
      <c r="AL110">
        <v>2578</v>
      </c>
      <c r="AM110">
        <v>971</v>
      </c>
      <c r="AN110">
        <v>12</v>
      </c>
      <c r="AO110">
        <v>101</v>
      </c>
      <c r="AP110">
        <v>362</v>
      </c>
      <c r="AQ110">
        <v>445</v>
      </c>
      <c r="AR110">
        <v>52</v>
      </c>
      <c r="AS110">
        <v>0.89600000000000002</v>
      </c>
      <c r="AT110" t="s">
        <v>193</v>
      </c>
      <c r="AU110" t="s">
        <v>194</v>
      </c>
      <c r="AW110">
        <v>102</v>
      </c>
      <c r="AX110">
        <v>101</v>
      </c>
      <c r="AY110" t="s">
        <v>192</v>
      </c>
      <c r="AZ110" t="s">
        <v>191</v>
      </c>
      <c r="BA110" t="s">
        <v>191</v>
      </c>
    </row>
    <row r="111" spans="1:53" x14ac:dyDescent="0.55000000000000004">
      <c r="A111">
        <v>1883</v>
      </c>
      <c r="B111" s="5" t="b">
        <f>Teams[[#This Row],[yearID]]&gt;=1973</f>
        <v>0</v>
      </c>
      <c r="C111" s="5" t="b">
        <f>Teams[[#This Row],[yearID]]&gt;=1903</f>
        <v>0</v>
      </c>
      <c r="D111" t="s">
        <v>215</v>
      </c>
      <c r="E111" t="s">
        <v>216</v>
      </c>
      <c r="F111" t="s">
        <v>217</v>
      </c>
      <c r="G111" s="5" t="str">
        <f>VLOOKUP(Teams[[#This Row],[franchID]],TeamsFranchises!$A$2:$D$121,2,FALSE)</f>
        <v>Baltimore Orioles</v>
      </c>
      <c r="I111">
        <v>8</v>
      </c>
      <c r="J111">
        <v>96</v>
      </c>
      <c r="L111">
        <v>28</v>
      </c>
      <c r="M111">
        <v>68</v>
      </c>
      <c r="P111" t="s">
        <v>51</v>
      </c>
      <c r="Q111" s="5">
        <f>IF(Teams[[#This Row],[LgWin]]="Y", 1,
IF(Teams[[#This Row],[LgWin]] = "N", 0, " "))</f>
        <v>0</v>
      </c>
      <c r="S111" s="5" t="str">
        <f>IF(Teams[[#This Row],[WSWin]]="Y", 1,
IF(Teams[[#This Row],[WSWin]] = "N", 0, " "))</f>
        <v xml:space="preserve"> </v>
      </c>
      <c r="T111">
        <v>471</v>
      </c>
      <c r="U111">
        <v>3532</v>
      </c>
      <c r="V111">
        <v>870</v>
      </c>
      <c r="W111">
        <v>125</v>
      </c>
      <c r="X111">
        <v>49</v>
      </c>
      <c r="Y111">
        <v>5</v>
      </c>
      <c r="Z111">
        <v>164</v>
      </c>
      <c r="AA111">
        <v>331</v>
      </c>
      <c r="AF111">
        <v>742</v>
      </c>
      <c r="AG111">
        <v>383</v>
      </c>
      <c r="AH111">
        <v>4.08</v>
      </c>
      <c r="AI111">
        <v>86</v>
      </c>
      <c r="AJ111">
        <v>1</v>
      </c>
      <c r="AK111">
        <v>0</v>
      </c>
      <c r="AL111">
        <v>2534</v>
      </c>
      <c r="AM111">
        <v>943</v>
      </c>
      <c r="AN111">
        <v>12</v>
      </c>
      <c r="AO111">
        <v>190</v>
      </c>
      <c r="AP111">
        <v>290</v>
      </c>
      <c r="AQ111">
        <v>624</v>
      </c>
      <c r="AR111">
        <v>44</v>
      </c>
      <c r="AS111">
        <v>0.85499999999999998</v>
      </c>
      <c r="AT111" t="s">
        <v>218</v>
      </c>
      <c r="AU111" t="s">
        <v>234</v>
      </c>
      <c r="AW111">
        <v>103</v>
      </c>
      <c r="AX111">
        <v>105</v>
      </c>
      <c r="AY111" t="s">
        <v>95</v>
      </c>
      <c r="AZ111" t="s">
        <v>216</v>
      </c>
      <c r="BA111" t="s">
        <v>216</v>
      </c>
    </row>
    <row r="112" spans="1:53" x14ac:dyDescent="0.55000000000000004">
      <c r="A112">
        <v>1883</v>
      </c>
      <c r="B112" s="5" t="b">
        <f>Teams[[#This Row],[yearID]]&gt;=1973</f>
        <v>0</v>
      </c>
      <c r="C112" s="5" t="b">
        <f>Teams[[#This Row],[yearID]]&gt;=1903</f>
        <v>0</v>
      </c>
      <c r="D112" t="s">
        <v>157</v>
      </c>
      <c r="E112" t="s">
        <v>158</v>
      </c>
      <c r="F112" t="s">
        <v>159</v>
      </c>
      <c r="G112" s="5" t="str">
        <f>VLOOKUP(Teams[[#This Row],[franchID]],TeamsFranchises!$A$2:$D$121,2,FALSE)</f>
        <v>Atlanta Braves</v>
      </c>
      <c r="I112">
        <v>1</v>
      </c>
      <c r="J112">
        <v>98</v>
      </c>
      <c r="L112">
        <v>63</v>
      </c>
      <c r="M112">
        <v>35</v>
      </c>
      <c r="P112" t="s">
        <v>76</v>
      </c>
      <c r="Q112" s="5">
        <f>IF(Teams[[#This Row],[LgWin]]="Y", 1,
IF(Teams[[#This Row],[LgWin]] = "N", 0, " "))</f>
        <v>1</v>
      </c>
      <c r="S112" s="5" t="str">
        <f>IF(Teams[[#This Row],[WSWin]]="Y", 1,
IF(Teams[[#This Row],[WSWin]] = "N", 0, " "))</f>
        <v xml:space="preserve"> </v>
      </c>
      <c r="T112">
        <v>669</v>
      </c>
      <c r="U112">
        <v>3657</v>
      </c>
      <c r="V112">
        <v>1010</v>
      </c>
      <c r="W112">
        <v>209</v>
      </c>
      <c r="X112">
        <v>86</v>
      </c>
      <c r="Y112">
        <v>34</v>
      </c>
      <c r="Z112">
        <v>123</v>
      </c>
      <c r="AA112">
        <v>423</v>
      </c>
      <c r="AF112">
        <v>456</v>
      </c>
      <c r="AG112">
        <v>244</v>
      </c>
      <c r="AH112">
        <v>2.5499999999999998</v>
      </c>
      <c r="AI112">
        <v>89</v>
      </c>
      <c r="AJ112">
        <v>6</v>
      </c>
      <c r="AK112">
        <v>3</v>
      </c>
      <c r="AL112">
        <v>2580</v>
      </c>
      <c r="AM112">
        <v>853</v>
      </c>
      <c r="AN112">
        <v>11</v>
      </c>
      <c r="AO112">
        <v>90</v>
      </c>
      <c r="AP112">
        <v>538</v>
      </c>
      <c r="AQ112">
        <v>409</v>
      </c>
      <c r="AR112">
        <v>58</v>
      </c>
      <c r="AS112">
        <v>0.90100000000000002</v>
      </c>
      <c r="AT112" t="s">
        <v>235</v>
      </c>
      <c r="AU112" t="s">
        <v>53</v>
      </c>
      <c r="AW112">
        <v>102</v>
      </c>
      <c r="AX112">
        <v>98</v>
      </c>
      <c r="AY112" t="s">
        <v>158</v>
      </c>
      <c r="AZ112" t="s">
        <v>158</v>
      </c>
      <c r="BA112" t="s">
        <v>158</v>
      </c>
    </row>
    <row r="113" spans="1:53" x14ac:dyDescent="0.55000000000000004">
      <c r="A113">
        <v>1883</v>
      </c>
      <c r="B113" s="5" t="b">
        <f>Teams[[#This Row],[yearID]]&gt;=1973</f>
        <v>0</v>
      </c>
      <c r="C113" s="5" t="b">
        <f>Teams[[#This Row],[yearID]]&gt;=1903</f>
        <v>0</v>
      </c>
      <c r="D113" t="s">
        <v>157</v>
      </c>
      <c r="E113" t="s">
        <v>161</v>
      </c>
      <c r="F113" t="s">
        <v>162</v>
      </c>
      <c r="G113" s="5" t="str">
        <f>VLOOKUP(Teams[[#This Row],[franchID]],TeamsFranchises!$A$2:$D$121,2,FALSE)</f>
        <v>Chicago Cubs</v>
      </c>
      <c r="I113">
        <v>2</v>
      </c>
      <c r="J113">
        <v>98</v>
      </c>
      <c r="L113">
        <v>59</v>
      </c>
      <c r="M113">
        <v>39</v>
      </c>
      <c r="P113" t="s">
        <v>51</v>
      </c>
      <c r="Q113" s="5">
        <f>IF(Teams[[#This Row],[LgWin]]="Y", 1,
IF(Teams[[#This Row],[LgWin]] = "N", 0, " "))</f>
        <v>0</v>
      </c>
      <c r="S113" s="5" t="str">
        <f>IF(Teams[[#This Row],[WSWin]]="Y", 1,
IF(Teams[[#This Row],[WSWin]] = "N", 0, " "))</f>
        <v xml:space="preserve"> </v>
      </c>
      <c r="T113">
        <v>679</v>
      </c>
      <c r="U113">
        <v>3658</v>
      </c>
      <c r="V113">
        <v>1000</v>
      </c>
      <c r="W113">
        <v>277</v>
      </c>
      <c r="X113">
        <v>61</v>
      </c>
      <c r="Y113">
        <v>13</v>
      </c>
      <c r="Z113">
        <v>129</v>
      </c>
      <c r="AA113">
        <v>399</v>
      </c>
      <c r="AF113">
        <v>540</v>
      </c>
      <c r="AG113">
        <v>266</v>
      </c>
      <c r="AH113">
        <v>2.78</v>
      </c>
      <c r="AI113">
        <v>91</v>
      </c>
      <c r="AJ113">
        <v>5</v>
      </c>
      <c r="AK113">
        <v>1</v>
      </c>
      <c r="AL113">
        <v>2586</v>
      </c>
      <c r="AM113">
        <v>942</v>
      </c>
      <c r="AN113">
        <v>21</v>
      </c>
      <c r="AO113">
        <v>123</v>
      </c>
      <c r="AP113">
        <v>299</v>
      </c>
      <c r="AQ113">
        <v>543</v>
      </c>
      <c r="AR113">
        <v>76</v>
      </c>
      <c r="AS113">
        <v>0.879</v>
      </c>
      <c r="AT113" t="s">
        <v>57</v>
      </c>
      <c r="AU113" t="s">
        <v>236</v>
      </c>
      <c r="AW113">
        <v>108</v>
      </c>
      <c r="AX113">
        <v>105</v>
      </c>
      <c r="AY113" t="s">
        <v>162</v>
      </c>
      <c r="AZ113" t="s">
        <v>161</v>
      </c>
      <c r="BA113" t="s">
        <v>161</v>
      </c>
    </row>
    <row r="114" spans="1:53" x14ac:dyDescent="0.55000000000000004">
      <c r="A114">
        <v>1883</v>
      </c>
      <c r="B114" s="5" t="b">
        <f>Teams[[#This Row],[yearID]]&gt;=1973</f>
        <v>0</v>
      </c>
      <c r="C114" s="5" t="b">
        <f>Teams[[#This Row],[yearID]]&gt;=1903</f>
        <v>0</v>
      </c>
      <c r="D114" t="s">
        <v>157</v>
      </c>
      <c r="E114" t="s">
        <v>195</v>
      </c>
      <c r="F114" t="s">
        <v>196</v>
      </c>
      <c r="G114" s="5" t="str">
        <f>VLOOKUP(Teams[[#This Row],[franchID]],TeamsFranchises!$A$2:$D$121,2,FALSE)</f>
        <v>Cleveland Blues</v>
      </c>
      <c r="I114">
        <v>4</v>
      </c>
      <c r="J114">
        <v>100</v>
      </c>
      <c r="L114">
        <v>55</v>
      </c>
      <c r="M114">
        <v>42</v>
      </c>
      <c r="P114" t="s">
        <v>51</v>
      </c>
      <c r="Q114" s="5">
        <f>IF(Teams[[#This Row],[LgWin]]="Y", 1,
IF(Teams[[#This Row],[LgWin]] = "N", 0, " "))</f>
        <v>0</v>
      </c>
      <c r="S114" s="5" t="str">
        <f>IF(Teams[[#This Row],[WSWin]]="Y", 1,
IF(Teams[[#This Row],[WSWin]] = "N", 0, " "))</f>
        <v xml:space="preserve"> </v>
      </c>
      <c r="T114">
        <v>476</v>
      </c>
      <c r="U114">
        <v>3457</v>
      </c>
      <c r="V114">
        <v>852</v>
      </c>
      <c r="W114">
        <v>184</v>
      </c>
      <c r="X114">
        <v>38</v>
      </c>
      <c r="Y114">
        <v>8</v>
      </c>
      <c r="Z114">
        <v>139</v>
      </c>
      <c r="AA114">
        <v>374</v>
      </c>
      <c r="AF114">
        <v>443</v>
      </c>
      <c r="AG114">
        <v>217</v>
      </c>
      <c r="AH114">
        <v>2.2200000000000002</v>
      </c>
      <c r="AI114">
        <v>92</v>
      </c>
      <c r="AJ114">
        <v>5</v>
      </c>
      <c r="AK114">
        <v>2</v>
      </c>
      <c r="AL114">
        <v>2637</v>
      </c>
      <c r="AM114">
        <v>818</v>
      </c>
      <c r="AN114">
        <v>7</v>
      </c>
      <c r="AO114">
        <v>217</v>
      </c>
      <c r="AP114">
        <v>402</v>
      </c>
      <c r="AQ114">
        <v>389</v>
      </c>
      <c r="AR114">
        <v>69</v>
      </c>
      <c r="AS114">
        <v>0.90900000000000003</v>
      </c>
      <c r="AT114" t="s">
        <v>197</v>
      </c>
      <c r="AU114" t="s">
        <v>198</v>
      </c>
      <c r="AW114">
        <v>99</v>
      </c>
      <c r="AX114">
        <v>100</v>
      </c>
      <c r="AY114" t="s">
        <v>199</v>
      </c>
      <c r="AZ114" t="s">
        <v>195</v>
      </c>
      <c r="BA114" t="s">
        <v>195</v>
      </c>
    </row>
    <row r="115" spans="1:53" x14ac:dyDescent="0.55000000000000004">
      <c r="A115">
        <v>1883</v>
      </c>
      <c r="B115" s="5" t="b">
        <f>Teams[[#This Row],[yearID]]&gt;=1973</f>
        <v>0</v>
      </c>
      <c r="C115" s="5" t="b">
        <f>Teams[[#This Row],[yearID]]&gt;=1903</f>
        <v>0</v>
      </c>
      <c r="D115" t="s">
        <v>215</v>
      </c>
      <c r="E115" t="s">
        <v>237</v>
      </c>
      <c r="F115" t="s">
        <v>238</v>
      </c>
      <c r="G115" s="5" t="str">
        <f>VLOOKUP(Teams[[#This Row],[franchID]],TeamsFranchises!$A$2:$D$121,2,FALSE)</f>
        <v>Columbus Buckeyes</v>
      </c>
      <c r="I115">
        <v>6</v>
      </c>
      <c r="J115">
        <v>97</v>
      </c>
      <c r="L115">
        <v>32</v>
      </c>
      <c r="M115">
        <v>65</v>
      </c>
      <c r="P115" t="s">
        <v>51</v>
      </c>
      <c r="Q115" s="5">
        <f>IF(Teams[[#This Row],[LgWin]]="Y", 1,
IF(Teams[[#This Row],[LgWin]] = "N", 0, " "))</f>
        <v>0</v>
      </c>
      <c r="S115" s="5" t="str">
        <f>IF(Teams[[#This Row],[WSWin]]="Y", 1,
IF(Teams[[#This Row],[WSWin]] = "N", 0, " "))</f>
        <v xml:space="preserve"> </v>
      </c>
      <c r="T115">
        <v>476</v>
      </c>
      <c r="U115">
        <v>3553</v>
      </c>
      <c r="V115">
        <v>854</v>
      </c>
      <c r="W115">
        <v>101</v>
      </c>
      <c r="X115">
        <v>79</v>
      </c>
      <c r="Y115">
        <v>15</v>
      </c>
      <c r="Z115">
        <v>134</v>
      </c>
      <c r="AA115">
        <v>409</v>
      </c>
      <c r="AF115">
        <v>659</v>
      </c>
      <c r="AG115">
        <v>370</v>
      </c>
      <c r="AH115">
        <v>3.96</v>
      </c>
      <c r="AI115">
        <v>90</v>
      </c>
      <c r="AJ115">
        <v>4</v>
      </c>
      <c r="AK115">
        <v>0</v>
      </c>
      <c r="AL115">
        <v>2521</v>
      </c>
      <c r="AM115">
        <v>980</v>
      </c>
      <c r="AN115">
        <v>16</v>
      </c>
      <c r="AO115">
        <v>211</v>
      </c>
      <c r="AP115">
        <v>222</v>
      </c>
      <c r="AQ115">
        <v>535</v>
      </c>
      <c r="AR115">
        <v>69</v>
      </c>
      <c r="AS115">
        <v>0.874</v>
      </c>
      <c r="AT115" t="s">
        <v>239</v>
      </c>
      <c r="AU115" t="s">
        <v>240</v>
      </c>
      <c r="AW115">
        <v>92</v>
      </c>
      <c r="AX115">
        <v>93</v>
      </c>
      <c r="AY115" t="s">
        <v>241</v>
      </c>
      <c r="AZ115" t="s">
        <v>237</v>
      </c>
      <c r="BA115" t="s">
        <v>237</v>
      </c>
    </row>
    <row r="116" spans="1:53" x14ac:dyDescent="0.55000000000000004">
      <c r="A116">
        <v>1883</v>
      </c>
      <c r="B116" s="5" t="b">
        <f>Teams[[#This Row],[yearID]]&gt;=1973</f>
        <v>0</v>
      </c>
      <c r="C116" s="5" t="b">
        <f>Teams[[#This Row],[yearID]]&gt;=1903</f>
        <v>0</v>
      </c>
      <c r="D116" t="s">
        <v>215</v>
      </c>
      <c r="E116" t="s">
        <v>220</v>
      </c>
      <c r="F116" t="s">
        <v>167</v>
      </c>
      <c r="G116" s="5" t="str">
        <f>VLOOKUP(Teams[[#This Row],[franchID]],TeamsFranchises!$A$2:$D$121,2,FALSE)</f>
        <v>Cincinnati Reds</v>
      </c>
      <c r="I116">
        <v>3</v>
      </c>
      <c r="J116">
        <v>98</v>
      </c>
      <c r="L116">
        <v>61</v>
      </c>
      <c r="M116">
        <v>37</v>
      </c>
      <c r="P116" t="s">
        <v>51</v>
      </c>
      <c r="Q116" s="5">
        <f>IF(Teams[[#This Row],[LgWin]]="Y", 1,
IF(Teams[[#This Row],[LgWin]] = "N", 0, " "))</f>
        <v>0</v>
      </c>
      <c r="S116" s="5" t="str">
        <f>IF(Teams[[#This Row],[WSWin]]="Y", 1,
IF(Teams[[#This Row],[WSWin]] = "N", 0, " "))</f>
        <v xml:space="preserve"> </v>
      </c>
      <c r="T116">
        <v>662</v>
      </c>
      <c r="U116">
        <v>3669</v>
      </c>
      <c r="V116">
        <v>961</v>
      </c>
      <c r="W116">
        <v>122</v>
      </c>
      <c r="X116">
        <v>74</v>
      </c>
      <c r="Y116">
        <v>34</v>
      </c>
      <c r="Z116">
        <v>139</v>
      </c>
      <c r="AA116">
        <v>261</v>
      </c>
      <c r="AF116">
        <v>413</v>
      </c>
      <c r="AG116">
        <v>218</v>
      </c>
      <c r="AH116">
        <v>2.2599999999999998</v>
      </c>
      <c r="AI116">
        <v>96</v>
      </c>
      <c r="AJ116">
        <v>8</v>
      </c>
      <c r="AK116">
        <v>0</v>
      </c>
      <c r="AL116">
        <v>2600</v>
      </c>
      <c r="AM116">
        <v>766</v>
      </c>
      <c r="AN116">
        <v>17</v>
      </c>
      <c r="AO116">
        <v>168</v>
      </c>
      <c r="AP116">
        <v>215</v>
      </c>
      <c r="AQ116">
        <v>383</v>
      </c>
      <c r="AR116">
        <v>57</v>
      </c>
      <c r="AS116">
        <v>0.90500000000000003</v>
      </c>
      <c r="AT116" t="s">
        <v>221</v>
      </c>
      <c r="AU116" t="s">
        <v>208</v>
      </c>
      <c r="AW116">
        <v>106</v>
      </c>
      <c r="AX116">
        <v>99</v>
      </c>
      <c r="AY116" t="s">
        <v>167</v>
      </c>
      <c r="AZ116" t="s">
        <v>220</v>
      </c>
      <c r="BA116" t="s">
        <v>220</v>
      </c>
    </row>
    <row r="117" spans="1:53" x14ac:dyDescent="0.55000000000000004">
      <c r="A117">
        <v>1883</v>
      </c>
      <c r="B117" s="5" t="b">
        <f>Teams[[#This Row],[yearID]]&gt;=1973</f>
        <v>0</v>
      </c>
      <c r="C117" s="5" t="b">
        <f>Teams[[#This Row],[yearID]]&gt;=1903</f>
        <v>0</v>
      </c>
      <c r="D117" t="s">
        <v>157</v>
      </c>
      <c r="E117" t="s">
        <v>212</v>
      </c>
      <c r="F117" t="s">
        <v>212</v>
      </c>
      <c r="G117" s="5" t="str">
        <f>VLOOKUP(Teams[[#This Row],[franchID]],TeamsFranchises!$A$2:$D$121,2,FALSE)</f>
        <v>Detroit Wolverines</v>
      </c>
      <c r="I117">
        <v>7</v>
      </c>
      <c r="J117">
        <v>101</v>
      </c>
      <c r="L117">
        <v>40</v>
      </c>
      <c r="M117">
        <v>58</v>
      </c>
      <c r="P117" t="s">
        <v>51</v>
      </c>
      <c r="Q117" s="5">
        <f>IF(Teams[[#This Row],[LgWin]]="Y", 1,
IF(Teams[[#This Row],[LgWin]] = "N", 0, " "))</f>
        <v>0</v>
      </c>
      <c r="S117" s="5" t="str">
        <f>IF(Teams[[#This Row],[WSWin]]="Y", 1,
IF(Teams[[#This Row],[WSWin]] = "N", 0, " "))</f>
        <v xml:space="preserve"> </v>
      </c>
      <c r="T117">
        <v>524</v>
      </c>
      <c r="U117">
        <v>3726</v>
      </c>
      <c r="V117">
        <v>931</v>
      </c>
      <c r="W117">
        <v>164</v>
      </c>
      <c r="X117">
        <v>48</v>
      </c>
      <c r="Y117">
        <v>13</v>
      </c>
      <c r="Z117">
        <v>166</v>
      </c>
      <c r="AA117">
        <v>378</v>
      </c>
      <c r="AF117">
        <v>650</v>
      </c>
      <c r="AG117">
        <v>354</v>
      </c>
      <c r="AH117">
        <v>3.56</v>
      </c>
      <c r="AI117">
        <v>89</v>
      </c>
      <c r="AJ117">
        <v>5</v>
      </c>
      <c r="AK117">
        <v>2</v>
      </c>
      <c r="AL117">
        <v>2683</v>
      </c>
      <c r="AM117">
        <v>1026</v>
      </c>
      <c r="AN117">
        <v>22</v>
      </c>
      <c r="AO117">
        <v>184</v>
      </c>
      <c r="AP117">
        <v>324</v>
      </c>
      <c r="AQ117">
        <v>470</v>
      </c>
      <c r="AR117">
        <v>77</v>
      </c>
      <c r="AS117">
        <v>0.89300000000000002</v>
      </c>
      <c r="AT117" t="s">
        <v>213</v>
      </c>
      <c r="AU117" t="s">
        <v>214</v>
      </c>
      <c r="AW117">
        <v>95</v>
      </c>
      <c r="AX117">
        <v>99</v>
      </c>
      <c r="AY117" t="s">
        <v>212</v>
      </c>
      <c r="AZ117" t="s">
        <v>212</v>
      </c>
      <c r="BA117" t="s">
        <v>212</v>
      </c>
    </row>
    <row r="118" spans="1:53" x14ac:dyDescent="0.55000000000000004">
      <c r="A118">
        <v>1883</v>
      </c>
      <c r="B118" s="5" t="b">
        <f>Teams[[#This Row],[yearID]]&gt;=1973</f>
        <v>0</v>
      </c>
      <c r="C118" s="5" t="b">
        <f>Teams[[#This Row],[yearID]]&gt;=1903</f>
        <v>0</v>
      </c>
      <c r="D118" t="s">
        <v>215</v>
      </c>
      <c r="E118" t="s">
        <v>222</v>
      </c>
      <c r="F118" t="s">
        <v>172</v>
      </c>
      <c r="G118" s="5" t="str">
        <f>VLOOKUP(Teams[[#This Row],[franchID]],TeamsFranchises!$A$2:$D$121,2,FALSE)</f>
        <v>Louisville Colonels</v>
      </c>
      <c r="I118">
        <v>5</v>
      </c>
      <c r="J118">
        <v>98</v>
      </c>
      <c r="L118">
        <v>52</v>
      </c>
      <c r="M118">
        <v>45</v>
      </c>
      <c r="P118" t="s">
        <v>51</v>
      </c>
      <c r="Q118" s="5">
        <f>IF(Teams[[#This Row],[LgWin]]="Y", 1,
IF(Teams[[#This Row],[LgWin]] = "N", 0, " "))</f>
        <v>0</v>
      </c>
      <c r="S118" s="5" t="str">
        <f>IF(Teams[[#This Row],[WSWin]]="Y", 1,
IF(Teams[[#This Row],[WSWin]] = "N", 0, " "))</f>
        <v xml:space="preserve"> </v>
      </c>
      <c r="T118">
        <v>564</v>
      </c>
      <c r="U118">
        <v>3553</v>
      </c>
      <c r="V118">
        <v>892</v>
      </c>
      <c r="W118">
        <v>114</v>
      </c>
      <c r="X118">
        <v>64</v>
      </c>
      <c r="Y118">
        <v>14</v>
      </c>
      <c r="Z118">
        <v>141</v>
      </c>
      <c r="AA118">
        <v>304</v>
      </c>
      <c r="AF118">
        <v>562</v>
      </c>
      <c r="AG118">
        <v>340</v>
      </c>
      <c r="AH118">
        <v>3.5</v>
      </c>
      <c r="AI118">
        <v>96</v>
      </c>
      <c r="AJ118">
        <v>7</v>
      </c>
      <c r="AK118">
        <v>0</v>
      </c>
      <c r="AL118">
        <v>2621</v>
      </c>
      <c r="AM118">
        <v>987</v>
      </c>
      <c r="AN118">
        <v>7</v>
      </c>
      <c r="AO118">
        <v>110</v>
      </c>
      <c r="AP118">
        <v>269</v>
      </c>
      <c r="AQ118">
        <v>478</v>
      </c>
      <c r="AR118">
        <v>67</v>
      </c>
      <c r="AS118">
        <v>0.88600000000000001</v>
      </c>
      <c r="AT118" t="s">
        <v>223</v>
      </c>
      <c r="AU118" t="s">
        <v>224</v>
      </c>
      <c r="AW118">
        <v>93</v>
      </c>
      <c r="AX118">
        <v>91</v>
      </c>
      <c r="AY118" t="s">
        <v>172</v>
      </c>
      <c r="AZ118" t="s">
        <v>222</v>
      </c>
      <c r="BA118" t="s">
        <v>222</v>
      </c>
    </row>
    <row r="119" spans="1:53" x14ac:dyDescent="0.55000000000000004">
      <c r="A119">
        <v>1883</v>
      </c>
      <c r="B119" s="5" t="b">
        <f>Teams[[#This Row],[yearID]]&gt;=1973</f>
        <v>0</v>
      </c>
      <c r="C119" s="5" t="b">
        <f>Teams[[#This Row],[yearID]]&gt;=1903</f>
        <v>0</v>
      </c>
      <c r="D119" t="s">
        <v>157</v>
      </c>
      <c r="E119" t="s">
        <v>242</v>
      </c>
      <c r="F119" t="s">
        <v>243</v>
      </c>
      <c r="G119" s="5" t="str">
        <f>VLOOKUP(Teams[[#This Row],[franchID]],TeamsFranchises!$A$2:$D$121,2,FALSE)</f>
        <v>San Francisco Giants</v>
      </c>
      <c r="I119">
        <v>6</v>
      </c>
      <c r="J119">
        <v>98</v>
      </c>
      <c r="L119">
        <v>46</v>
      </c>
      <c r="M119">
        <v>50</v>
      </c>
      <c r="P119" t="s">
        <v>51</v>
      </c>
      <c r="Q119" s="5">
        <f>IF(Teams[[#This Row],[LgWin]]="Y", 1,
IF(Teams[[#This Row],[LgWin]] = "N", 0, " "))</f>
        <v>0</v>
      </c>
      <c r="S119" s="5" t="str">
        <f>IF(Teams[[#This Row],[WSWin]]="Y", 1,
IF(Teams[[#This Row],[WSWin]] = "N", 0, " "))</f>
        <v xml:space="preserve"> </v>
      </c>
      <c r="T119">
        <v>530</v>
      </c>
      <c r="U119">
        <v>3524</v>
      </c>
      <c r="V119">
        <v>900</v>
      </c>
      <c r="W119">
        <v>139</v>
      </c>
      <c r="X119">
        <v>69</v>
      </c>
      <c r="Y119">
        <v>24</v>
      </c>
      <c r="Z119">
        <v>127</v>
      </c>
      <c r="AA119">
        <v>297</v>
      </c>
      <c r="AF119">
        <v>577</v>
      </c>
      <c r="AG119">
        <v>283</v>
      </c>
      <c r="AH119">
        <v>2.94</v>
      </c>
      <c r="AI119">
        <v>87</v>
      </c>
      <c r="AJ119">
        <v>5</v>
      </c>
      <c r="AK119">
        <v>0</v>
      </c>
      <c r="AL119">
        <v>2598</v>
      </c>
      <c r="AM119">
        <v>907</v>
      </c>
      <c r="AN119">
        <v>19</v>
      </c>
      <c r="AO119">
        <v>170</v>
      </c>
      <c r="AP119">
        <v>323</v>
      </c>
      <c r="AQ119">
        <v>468</v>
      </c>
      <c r="AR119">
        <v>52</v>
      </c>
      <c r="AS119">
        <v>0.88900000000000001</v>
      </c>
      <c r="AT119" t="s">
        <v>244</v>
      </c>
      <c r="AU119" t="s">
        <v>245</v>
      </c>
      <c r="AW119">
        <v>99</v>
      </c>
      <c r="AX119">
        <v>99</v>
      </c>
      <c r="AY119" t="s">
        <v>246</v>
      </c>
      <c r="AZ119" t="s">
        <v>242</v>
      </c>
      <c r="BA119" t="s">
        <v>242</v>
      </c>
    </row>
    <row r="120" spans="1:53" x14ac:dyDescent="0.55000000000000004">
      <c r="A120">
        <v>1883</v>
      </c>
      <c r="B120" s="5" t="b">
        <f>Teams[[#This Row],[yearID]]&gt;=1973</f>
        <v>0</v>
      </c>
      <c r="C120" s="5" t="b">
        <f>Teams[[#This Row],[yearID]]&gt;=1903</f>
        <v>0</v>
      </c>
      <c r="D120" t="s">
        <v>215</v>
      </c>
      <c r="E120" t="s">
        <v>247</v>
      </c>
      <c r="F120" t="s">
        <v>248</v>
      </c>
      <c r="G120" s="5" t="str">
        <f>VLOOKUP(Teams[[#This Row],[franchID]],TeamsFranchises!$A$2:$D$121,2,FALSE)</f>
        <v>New York Metropolitans</v>
      </c>
      <c r="I120">
        <v>4</v>
      </c>
      <c r="J120">
        <v>97</v>
      </c>
      <c r="L120">
        <v>54</v>
      </c>
      <c r="M120">
        <v>42</v>
      </c>
      <c r="P120" t="s">
        <v>51</v>
      </c>
      <c r="Q120" s="5">
        <f>IF(Teams[[#This Row],[LgWin]]="Y", 1,
IF(Teams[[#This Row],[LgWin]] = "N", 0, " "))</f>
        <v>0</v>
      </c>
      <c r="S120" s="5" t="str">
        <f>IF(Teams[[#This Row],[WSWin]]="Y", 1,
IF(Teams[[#This Row],[WSWin]] = "N", 0, " "))</f>
        <v xml:space="preserve"> </v>
      </c>
      <c r="T120">
        <v>498</v>
      </c>
      <c r="U120">
        <v>3534</v>
      </c>
      <c r="V120">
        <v>883</v>
      </c>
      <c r="W120">
        <v>111</v>
      </c>
      <c r="X120">
        <v>58</v>
      </c>
      <c r="Y120">
        <v>6</v>
      </c>
      <c r="Z120">
        <v>142</v>
      </c>
      <c r="AA120">
        <v>259</v>
      </c>
      <c r="AF120">
        <v>405</v>
      </c>
      <c r="AG120">
        <v>282</v>
      </c>
      <c r="AH120">
        <v>2.9</v>
      </c>
      <c r="AI120">
        <v>97</v>
      </c>
      <c r="AJ120">
        <v>6</v>
      </c>
      <c r="AK120">
        <v>0</v>
      </c>
      <c r="AL120">
        <v>2622</v>
      </c>
      <c r="AM120">
        <v>751</v>
      </c>
      <c r="AN120">
        <v>12</v>
      </c>
      <c r="AO120">
        <v>133</v>
      </c>
      <c r="AP120">
        <v>478</v>
      </c>
      <c r="AQ120">
        <v>391</v>
      </c>
      <c r="AR120">
        <v>45</v>
      </c>
      <c r="AS120">
        <v>0.90500000000000003</v>
      </c>
      <c r="AT120" t="s">
        <v>249</v>
      </c>
      <c r="AU120" t="s">
        <v>250</v>
      </c>
      <c r="AW120">
        <v>109</v>
      </c>
      <c r="AX120">
        <v>106</v>
      </c>
      <c r="AY120" t="s">
        <v>248</v>
      </c>
      <c r="AZ120" t="s">
        <v>247</v>
      </c>
      <c r="BA120" t="s">
        <v>247</v>
      </c>
    </row>
    <row r="121" spans="1:53" x14ac:dyDescent="0.55000000000000004">
      <c r="A121">
        <v>1883</v>
      </c>
      <c r="B121" s="5" t="b">
        <f>Teams[[#This Row],[yearID]]&gt;=1973</f>
        <v>0</v>
      </c>
      <c r="C121" s="5" t="b">
        <f>Teams[[#This Row],[yearID]]&gt;=1903</f>
        <v>0</v>
      </c>
      <c r="D121" t="s">
        <v>215</v>
      </c>
      <c r="E121" t="s">
        <v>225</v>
      </c>
      <c r="F121" t="s">
        <v>226</v>
      </c>
      <c r="G121" s="5" t="str">
        <f>VLOOKUP(Teams[[#This Row],[franchID]],TeamsFranchises!$A$2:$D$121,2,FALSE)</f>
        <v>Philadelphia Athletics</v>
      </c>
      <c r="I121">
        <v>1</v>
      </c>
      <c r="J121">
        <v>98</v>
      </c>
      <c r="L121">
        <v>66</v>
      </c>
      <c r="M121">
        <v>32</v>
      </c>
      <c r="P121" t="s">
        <v>76</v>
      </c>
      <c r="Q121" s="5">
        <f>IF(Teams[[#This Row],[LgWin]]="Y", 1,
IF(Teams[[#This Row],[LgWin]] = "N", 0, " "))</f>
        <v>1</v>
      </c>
      <c r="S121" s="5" t="str">
        <f>IF(Teams[[#This Row],[WSWin]]="Y", 1,
IF(Teams[[#This Row],[WSWin]] = "N", 0, " "))</f>
        <v xml:space="preserve"> </v>
      </c>
      <c r="T121">
        <v>720</v>
      </c>
      <c r="U121">
        <v>3712</v>
      </c>
      <c r="V121">
        <v>974</v>
      </c>
      <c r="W121">
        <v>149</v>
      </c>
      <c r="X121">
        <v>50</v>
      </c>
      <c r="Y121">
        <v>20</v>
      </c>
      <c r="Z121">
        <v>200</v>
      </c>
      <c r="AA121">
        <v>268</v>
      </c>
      <c r="AF121">
        <v>547</v>
      </c>
      <c r="AG121">
        <v>279</v>
      </c>
      <c r="AH121">
        <v>2.88</v>
      </c>
      <c r="AI121">
        <v>92</v>
      </c>
      <c r="AJ121">
        <v>1</v>
      </c>
      <c r="AK121">
        <v>0</v>
      </c>
      <c r="AL121">
        <v>2619</v>
      </c>
      <c r="AM121">
        <v>921</v>
      </c>
      <c r="AN121">
        <v>22</v>
      </c>
      <c r="AO121">
        <v>95</v>
      </c>
      <c r="AP121">
        <v>347</v>
      </c>
      <c r="AQ121">
        <v>584</v>
      </c>
      <c r="AR121">
        <v>40</v>
      </c>
      <c r="AS121">
        <v>0.86499999999999999</v>
      </c>
      <c r="AT121" t="s">
        <v>77</v>
      </c>
      <c r="AU121" t="s">
        <v>78</v>
      </c>
      <c r="AW121">
        <v>108</v>
      </c>
      <c r="AX121">
        <v>105</v>
      </c>
      <c r="AY121" t="s">
        <v>226</v>
      </c>
      <c r="AZ121" t="s">
        <v>225</v>
      </c>
      <c r="BA121" t="s">
        <v>225</v>
      </c>
    </row>
    <row r="122" spans="1:53" x14ac:dyDescent="0.55000000000000004">
      <c r="A122">
        <v>1883</v>
      </c>
      <c r="B122" s="5" t="b">
        <f>Teams[[#This Row],[yearID]]&gt;=1973</f>
        <v>0</v>
      </c>
      <c r="C122" s="5" t="b">
        <f>Teams[[#This Row],[yearID]]&gt;=1903</f>
        <v>0</v>
      </c>
      <c r="D122" t="s">
        <v>157</v>
      </c>
      <c r="E122" t="s">
        <v>122</v>
      </c>
      <c r="F122" t="s">
        <v>122</v>
      </c>
      <c r="G122" s="5" t="str">
        <f>VLOOKUP(Teams[[#This Row],[franchID]],TeamsFranchises!$A$2:$D$121,2,FALSE)</f>
        <v>Philadelphia Phillies</v>
      </c>
      <c r="I122">
        <v>8</v>
      </c>
      <c r="J122">
        <v>99</v>
      </c>
      <c r="L122">
        <v>17</v>
      </c>
      <c r="M122">
        <v>81</v>
      </c>
      <c r="P122" t="s">
        <v>51</v>
      </c>
      <c r="Q122" s="5">
        <f>IF(Teams[[#This Row],[LgWin]]="Y", 1,
IF(Teams[[#This Row],[LgWin]] = "N", 0, " "))</f>
        <v>0</v>
      </c>
      <c r="S122" s="5" t="str">
        <f>IF(Teams[[#This Row],[WSWin]]="Y", 1,
IF(Teams[[#This Row],[WSWin]] = "N", 0, " "))</f>
        <v xml:space="preserve"> </v>
      </c>
      <c r="T122">
        <v>437</v>
      </c>
      <c r="U122">
        <v>3576</v>
      </c>
      <c r="V122">
        <v>859</v>
      </c>
      <c r="W122">
        <v>181</v>
      </c>
      <c r="X122">
        <v>48</v>
      </c>
      <c r="Y122">
        <v>3</v>
      </c>
      <c r="Z122">
        <v>141</v>
      </c>
      <c r="AA122">
        <v>355</v>
      </c>
      <c r="AF122">
        <v>887</v>
      </c>
      <c r="AG122">
        <v>513</v>
      </c>
      <c r="AH122">
        <v>5.34</v>
      </c>
      <c r="AI122">
        <v>91</v>
      </c>
      <c r="AJ122">
        <v>3</v>
      </c>
      <c r="AK122">
        <v>0</v>
      </c>
      <c r="AL122">
        <v>2594</v>
      </c>
      <c r="AM122">
        <v>1267</v>
      </c>
      <c r="AN122">
        <v>20</v>
      </c>
      <c r="AO122">
        <v>125</v>
      </c>
      <c r="AP122">
        <v>253</v>
      </c>
      <c r="AQ122">
        <v>639</v>
      </c>
      <c r="AR122">
        <v>62</v>
      </c>
      <c r="AS122">
        <v>0.85799999999999998</v>
      </c>
      <c r="AT122" t="s">
        <v>251</v>
      </c>
      <c r="AU122" t="s">
        <v>214</v>
      </c>
      <c r="AW122">
        <v>91</v>
      </c>
      <c r="AX122">
        <v>98</v>
      </c>
      <c r="AY122" t="s">
        <v>122</v>
      </c>
      <c r="AZ122" t="s">
        <v>122</v>
      </c>
      <c r="BA122" t="s">
        <v>122</v>
      </c>
    </row>
    <row r="123" spans="1:53" x14ac:dyDescent="0.55000000000000004">
      <c r="A123">
        <v>1883</v>
      </c>
      <c r="B123" s="5" t="b">
        <f>Teams[[#This Row],[yearID]]&gt;=1973</f>
        <v>0</v>
      </c>
      <c r="C123" s="5" t="b">
        <f>Teams[[#This Row],[yearID]]&gt;=1903</f>
        <v>0</v>
      </c>
      <c r="D123" t="s">
        <v>157</v>
      </c>
      <c r="E123" t="s">
        <v>188</v>
      </c>
      <c r="F123" t="s">
        <v>188</v>
      </c>
      <c r="G123" s="5" t="str">
        <f>VLOOKUP(Teams[[#This Row],[franchID]],TeamsFranchises!$A$2:$D$121,2,FALSE)</f>
        <v>Providence Grays</v>
      </c>
      <c r="I123">
        <v>3</v>
      </c>
      <c r="J123">
        <v>98</v>
      </c>
      <c r="L123">
        <v>58</v>
      </c>
      <c r="M123">
        <v>40</v>
      </c>
      <c r="P123" t="s">
        <v>51</v>
      </c>
      <c r="Q123" s="5">
        <f>IF(Teams[[#This Row],[LgWin]]="Y", 1,
IF(Teams[[#This Row],[LgWin]] = "N", 0, " "))</f>
        <v>0</v>
      </c>
      <c r="S123" s="5" t="str">
        <f>IF(Teams[[#This Row],[WSWin]]="Y", 1,
IF(Teams[[#This Row],[WSWin]] = "N", 0, " "))</f>
        <v xml:space="preserve"> </v>
      </c>
      <c r="T123">
        <v>636</v>
      </c>
      <c r="U123">
        <v>3685</v>
      </c>
      <c r="V123">
        <v>1001</v>
      </c>
      <c r="W123">
        <v>189</v>
      </c>
      <c r="X123">
        <v>59</v>
      </c>
      <c r="Y123">
        <v>21</v>
      </c>
      <c r="Z123">
        <v>149</v>
      </c>
      <c r="AA123">
        <v>309</v>
      </c>
      <c r="AF123">
        <v>436</v>
      </c>
      <c r="AG123">
        <v>229</v>
      </c>
      <c r="AH123">
        <v>2.37</v>
      </c>
      <c r="AI123">
        <v>88</v>
      </c>
      <c r="AJ123">
        <v>4</v>
      </c>
      <c r="AK123">
        <v>1</v>
      </c>
      <c r="AL123">
        <v>2613</v>
      </c>
      <c r="AM123">
        <v>827</v>
      </c>
      <c r="AN123">
        <v>12</v>
      </c>
      <c r="AO123">
        <v>111</v>
      </c>
      <c r="AP123">
        <v>376</v>
      </c>
      <c r="AQ123">
        <v>419</v>
      </c>
      <c r="AR123">
        <v>75</v>
      </c>
      <c r="AS123">
        <v>0.90300000000000002</v>
      </c>
      <c r="AT123" t="s">
        <v>189</v>
      </c>
      <c r="AU123" t="s">
        <v>190</v>
      </c>
      <c r="AW123">
        <v>103</v>
      </c>
      <c r="AX123">
        <v>99</v>
      </c>
      <c r="AY123" t="s">
        <v>188</v>
      </c>
      <c r="AZ123" t="s">
        <v>188</v>
      </c>
      <c r="BA123" t="s">
        <v>188</v>
      </c>
    </row>
    <row r="124" spans="1:53" x14ac:dyDescent="0.55000000000000004">
      <c r="A124">
        <v>1883</v>
      </c>
      <c r="B124" s="5" t="b">
        <f>Teams[[#This Row],[yearID]]&gt;=1973</f>
        <v>0</v>
      </c>
      <c r="C124" s="5" t="b">
        <f>Teams[[#This Row],[yearID]]&gt;=1903</f>
        <v>0</v>
      </c>
      <c r="D124" t="s">
        <v>215</v>
      </c>
      <c r="E124" t="s">
        <v>228</v>
      </c>
      <c r="F124" t="s">
        <v>229</v>
      </c>
      <c r="G124" s="5" t="str">
        <f>VLOOKUP(Teams[[#This Row],[franchID]],TeamsFranchises!$A$2:$D$121,2,FALSE)</f>
        <v>Pittsburgh Pirates</v>
      </c>
      <c r="I124">
        <v>7</v>
      </c>
      <c r="J124">
        <v>98</v>
      </c>
      <c r="L124">
        <v>31</v>
      </c>
      <c r="M124">
        <v>67</v>
      </c>
      <c r="P124" t="s">
        <v>51</v>
      </c>
      <c r="Q124" s="5">
        <f>IF(Teams[[#This Row],[LgWin]]="Y", 1,
IF(Teams[[#This Row],[LgWin]] = "N", 0, " "))</f>
        <v>0</v>
      </c>
      <c r="S124" s="5" t="str">
        <f>IF(Teams[[#This Row],[WSWin]]="Y", 1,
IF(Teams[[#This Row],[WSWin]] = "N", 0, " "))</f>
        <v xml:space="preserve"> </v>
      </c>
      <c r="T124">
        <v>525</v>
      </c>
      <c r="U124">
        <v>3607</v>
      </c>
      <c r="V124">
        <v>892</v>
      </c>
      <c r="W124">
        <v>120</v>
      </c>
      <c r="X124">
        <v>58</v>
      </c>
      <c r="Y124">
        <v>13</v>
      </c>
      <c r="Z124">
        <v>164</v>
      </c>
      <c r="AA124">
        <v>345</v>
      </c>
      <c r="AF124">
        <v>728</v>
      </c>
      <c r="AG124">
        <v>445</v>
      </c>
      <c r="AH124">
        <v>4.62</v>
      </c>
      <c r="AI124">
        <v>82</v>
      </c>
      <c r="AJ124">
        <v>1</v>
      </c>
      <c r="AK124">
        <v>1</v>
      </c>
      <c r="AL124">
        <v>2603</v>
      </c>
      <c r="AM124">
        <v>1140</v>
      </c>
      <c r="AN124">
        <v>21</v>
      </c>
      <c r="AO124">
        <v>151</v>
      </c>
      <c r="AP124">
        <v>271</v>
      </c>
      <c r="AQ124">
        <v>504</v>
      </c>
      <c r="AR124">
        <v>55</v>
      </c>
      <c r="AS124">
        <v>0.88400000000000001</v>
      </c>
      <c r="AT124" t="s">
        <v>230</v>
      </c>
      <c r="AU124" t="s">
        <v>231</v>
      </c>
      <c r="AW124">
        <v>94</v>
      </c>
      <c r="AX124">
        <v>98</v>
      </c>
      <c r="AY124" t="s">
        <v>229</v>
      </c>
      <c r="AZ124" t="s">
        <v>228</v>
      </c>
      <c r="BA124" t="s">
        <v>228</v>
      </c>
    </row>
    <row r="125" spans="1:53" x14ac:dyDescent="0.55000000000000004">
      <c r="A125">
        <v>1883</v>
      </c>
      <c r="B125" s="5" t="b">
        <f>Teams[[#This Row],[yearID]]&gt;=1973</f>
        <v>0</v>
      </c>
      <c r="C125" s="5" t="b">
        <f>Teams[[#This Row],[yearID]]&gt;=1903</f>
        <v>0</v>
      </c>
      <c r="D125" t="s">
        <v>215</v>
      </c>
      <c r="E125" t="s">
        <v>232</v>
      </c>
      <c r="F125" t="s">
        <v>154</v>
      </c>
      <c r="G125" s="5" t="str">
        <f>VLOOKUP(Teams[[#This Row],[franchID]],TeamsFranchises!$A$2:$D$121,2,FALSE)</f>
        <v>St. Louis Cardinals</v>
      </c>
      <c r="I125">
        <v>2</v>
      </c>
      <c r="J125">
        <v>98</v>
      </c>
      <c r="L125">
        <v>65</v>
      </c>
      <c r="M125">
        <v>33</v>
      </c>
      <c r="P125" t="s">
        <v>51</v>
      </c>
      <c r="Q125" s="5">
        <f>IF(Teams[[#This Row],[LgWin]]="Y", 1,
IF(Teams[[#This Row],[LgWin]] = "N", 0, " "))</f>
        <v>0</v>
      </c>
      <c r="S125" s="5" t="str">
        <f>IF(Teams[[#This Row],[WSWin]]="Y", 1,
IF(Teams[[#This Row],[WSWin]] = "N", 0, " "))</f>
        <v xml:space="preserve"> </v>
      </c>
      <c r="T125">
        <v>549</v>
      </c>
      <c r="U125">
        <v>3495</v>
      </c>
      <c r="V125">
        <v>891</v>
      </c>
      <c r="W125">
        <v>118</v>
      </c>
      <c r="X125">
        <v>46</v>
      </c>
      <c r="Y125">
        <v>7</v>
      </c>
      <c r="Z125">
        <v>124</v>
      </c>
      <c r="AA125">
        <v>240</v>
      </c>
      <c r="AF125">
        <v>409</v>
      </c>
      <c r="AG125">
        <v>218</v>
      </c>
      <c r="AH125">
        <v>2.23</v>
      </c>
      <c r="AI125">
        <v>93</v>
      </c>
      <c r="AJ125">
        <v>9</v>
      </c>
      <c r="AK125">
        <v>1</v>
      </c>
      <c r="AL125">
        <v>2638</v>
      </c>
      <c r="AM125">
        <v>729</v>
      </c>
      <c r="AN125">
        <v>7</v>
      </c>
      <c r="AO125">
        <v>150</v>
      </c>
      <c r="AP125">
        <v>325</v>
      </c>
      <c r="AQ125">
        <v>388</v>
      </c>
      <c r="AR125">
        <v>62</v>
      </c>
      <c r="AS125">
        <v>0.90900000000000003</v>
      </c>
      <c r="AT125" t="s">
        <v>252</v>
      </c>
      <c r="AU125" t="s">
        <v>177</v>
      </c>
      <c r="AW125">
        <v>106</v>
      </c>
      <c r="AX125">
        <v>106</v>
      </c>
      <c r="AY125" t="s">
        <v>154</v>
      </c>
      <c r="AZ125" t="s">
        <v>232</v>
      </c>
      <c r="BA125" t="s">
        <v>232</v>
      </c>
    </row>
    <row r="126" spans="1:53" x14ac:dyDescent="0.55000000000000004">
      <c r="A126">
        <v>1884</v>
      </c>
      <c r="B126" s="5" t="b">
        <f>Teams[[#This Row],[yearID]]&gt;=1973</f>
        <v>0</v>
      </c>
      <c r="C126" s="5" t="b">
        <f>Teams[[#This Row],[yearID]]&gt;=1903</f>
        <v>0</v>
      </c>
      <c r="D126" t="s">
        <v>253</v>
      </c>
      <c r="E126" t="s">
        <v>254</v>
      </c>
      <c r="F126" t="s">
        <v>254</v>
      </c>
      <c r="G126" s="5" t="str">
        <f>VLOOKUP(Teams[[#This Row],[franchID]],TeamsFranchises!$A$2:$D$121,2,FALSE)</f>
        <v>Altoona Mountain City</v>
      </c>
      <c r="I126">
        <v>10</v>
      </c>
      <c r="J126">
        <v>25</v>
      </c>
      <c r="L126">
        <v>6</v>
      </c>
      <c r="M126">
        <v>19</v>
      </c>
      <c r="P126" t="s">
        <v>51</v>
      </c>
      <c r="Q126" s="5">
        <f>IF(Teams[[#This Row],[LgWin]]="Y", 1,
IF(Teams[[#This Row],[LgWin]] = "N", 0, " "))</f>
        <v>0</v>
      </c>
      <c r="S126" s="5" t="str">
        <f>IF(Teams[[#This Row],[WSWin]]="Y", 1,
IF(Teams[[#This Row],[WSWin]] = "N", 0, " "))</f>
        <v xml:space="preserve"> </v>
      </c>
      <c r="T126">
        <v>90</v>
      </c>
      <c r="U126">
        <v>899</v>
      </c>
      <c r="V126">
        <v>223</v>
      </c>
      <c r="W126">
        <v>30</v>
      </c>
      <c r="X126">
        <v>6</v>
      </c>
      <c r="Y126">
        <v>2</v>
      </c>
      <c r="Z126">
        <v>22</v>
      </c>
      <c r="AA126">
        <v>130</v>
      </c>
      <c r="AF126">
        <v>216</v>
      </c>
      <c r="AG126">
        <v>114</v>
      </c>
      <c r="AH126">
        <v>4.67</v>
      </c>
      <c r="AI126">
        <v>20</v>
      </c>
      <c r="AJ126">
        <v>0</v>
      </c>
      <c r="AK126">
        <v>0</v>
      </c>
      <c r="AL126">
        <v>659</v>
      </c>
      <c r="AM126">
        <v>292</v>
      </c>
      <c r="AN126">
        <v>3</v>
      </c>
      <c r="AO126">
        <v>52</v>
      </c>
      <c r="AP126">
        <v>93</v>
      </c>
      <c r="AQ126">
        <v>156</v>
      </c>
      <c r="AR126">
        <v>4</v>
      </c>
      <c r="AS126">
        <v>0.86199999999999999</v>
      </c>
      <c r="AT126" t="s">
        <v>255</v>
      </c>
      <c r="AW126">
        <v>101</v>
      </c>
      <c r="AX126">
        <v>109</v>
      </c>
      <c r="AY126" t="s">
        <v>254</v>
      </c>
      <c r="AZ126" t="s">
        <v>254</v>
      </c>
      <c r="BA126" t="s">
        <v>254</v>
      </c>
    </row>
    <row r="127" spans="1:53" x14ac:dyDescent="0.55000000000000004">
      <c r="A127">
        <v>1884</v>
      </c>
      <c r="B127" s="5" t="b">
        <f>Teams[[#This Row],[yearID]]&gt;=1973</f>
        <v>0</v>
      </c>
      <c r="C127" s="5" t="b">
        <f>Teams[[#This Row],[yearID]]&gt;=1903</f>
        <v>0</v>
      </c>
      <c r="D127" t="s">
        <v>157</v>
      </c>
      <c r="E127" t="s">
        <v>191</v>
      </c>
      <c r="F127" t="s">
        <v>192</v>
      </c>
      <c r="G127" s="5" t="str">
        <f>VLOOKUP(Teams[[#This Row],[franchID]],TeamsFranchises!$A$2:$D$121,2,FALSE)</f>
        <v>Buffalo Bisons</v>
      </c>
      <c r="I127">
        <v>3</v>
      </c>
      <c r="J127">
        <v>114</v>
      </c>
      <c r="L127">
        <v>64</v>
      </c>
      <c r="M127">
        <v>47</v>
      </c>
      <c r="P127" t="s">
        <v>51</v>
      </c>
      <c r="Q127" s="5">
        <f>IF(Teams[[#This Row],[LgWin]]="Y", 1,
IF(Teams[[#This Row],[LgWin]] = "N", 0, " "))</f>
        <v>0</v>
      </c>
      <c r="R127" t="s">
        <v>51</v>
      </c>
      <c r="S127" s="5">
        <f>IF(Teams[[#This Row],[WSWin]]="Y", 1,
IF(Teams[[#This Row],[WSWin]] = "N", 0, " "))</f>
        <v>0</v>
      </c>
      <c r="T127">
        <v>700</v>
      </c>
      <c r="U127">
        <v>4197</v>
      </c>
      <c r="V127">
        <v>1099</v>
      </c>
      <c r="W127">
        <v>163</v>
      </c>
      <c r="X127">
        <v>69</v>
      </c>
      <c r="Y127">
        <v>39</v>
      </c>
      <c r="Z127">
        <v>215</v>
      </c>
      <c r="AA127">
        <v>458</v>
      </c>
      <c r="AF127">
        <v>626</v>
      </c>
      <c r="AG127">
        <v>328</v>
      </c>
      <c r="AH127">
        <v>2.95</v>
      </c>
      <c r="AI127">
        <v>108</v>
      </c>
      <c r="AJ127">
        <v>14</v>
      </c>
      <c r="AK127">
        <v>1</v>
      </c>
      <c r="AL127">
        <v>3003</v>
      </c>
      <c r="AM127">
        <v>1041</v>
      </c>
      <c r="AN127">
        <v>46</v>
      </c>
      <c r="AO127">
        <v>189</v>
      </c>
      <c r="AP127">
        <v>534</v>
      </c>
      <c r="AQ127">
        <v>462</v>
      </c>
      <c r="AR127">
        <v>71</v>
      </c>
      <c r="AS127">
        <v>0.90500000000000003</v>
      </c>
      <c r="AT127" t="s">
        <v>193</v>
      </c>
      <c r="AU127" t="s">
        <v>256</v>
      </c>
      <c r="AW127">
        <v>103</v>
      </c>
      <c r="AX127">
        <v>105</v>
      </c>
      <c r="AY127" t="s">
        <v>192</v>
      </c>
      <c r="AZ127" t="s">
        <v>191</v>
      </c>
      <c r="BA127" t="s">
        <v>191</v>
      </c>
    </row>
    <row r="128" spans="1:53" x14ac:dyDescent="0.55000000000000004">
      <c r="A128">
        <v>1884</v>
      </c>
      <c r="B128" s="5" t="b">
        <f>Teams[[#This Row],[yearID]]&gt;=1973</f>
        <v>0</v>
      </c>
      <c r="C128" s="5" t="b">
        <f>Teams[[#This Row],[yearID]]&gt;=1903</f>
        <v>0</v>
      </c>
      <c r="D128" t="s">
        <v>215</v>
      </c>
      <c r="E128" t="s">
        <v>216</v>
      </c>
      <c r="F128" t="s">
        <v>217</v>
      </c>
      <c r="G128" s="5" t="str">
        <f>VLOOKUP(Teams[[#This Row],[franchID]],TeamsFranchises!$A$2:$D$121,2,FALSE)</f>
        <v>Baltimore Orioles</v>
      </c>
      <c r="I128">
        <v>6</v>
      </c>
      <c r="J128">
        <v>108</v>
      </c>
      <c r="L128">
        <v>63</v>
      </c>
      <c r="M128">
        <v>43</v>
      </c>
      <c r="P128" t="s">
        <v>51</v>
      </c>
      <c r="Q128" s="5">
        <f>IF(Teams[[#This Row],[LgWin]]="Y", 1,
IF(Teams[[#This Row],[LgWin]] = "N", 0, " "))</f>
        <v>0</v>
      </c>
      <c r="R128" t="s">
        <v>51</v>
      </c>
      <c r="S128" s="5">
        <f>IF(Teams[[#This Row],[WSWin]]="Y", 1,
IF(Teams[[#This Row],[WSWin]] = "N", 0, " "))</f>
        <v>0</v>
      </c>
      <c r="T128">
        <v>636</v>
      </c>
      <c r="U128">
        <v>3845</v>
      </c>
      <c r="V128">
        <v>896</v>
      </c>
      <c r="W128">
        <v>133</v>
      </c>
      <c r="X128">
        <v>84</v>
      </c>
      <c r="Y128">
        <v>32</v>
      </c>
      <c r="Z128">
        <v>211</v>
      </c>
      <c r="AA128">
        <v>545</v>
      </c>
      <c r="AD128">
        <v>64</v>
      </c>
      <c r="AF128">
        <v>515</v>
      </c>
      <c r="AG128">
        <v>288</v>
      </c>
      <c r="AH128">
        <v>2.71</v>
      </c>
      <c r="AI128">
        <v>105</v>
      </c>
      <c r="AJ128">
        <v>8</v>
      </c>
      <c r="AK128">
        <v>1</v>
      </c>
      <c r="AL128">
        <v>2867</v>
      </c>
      <c r="AM128">
        <v>869</v>
      </c>
      <c r="AN128">
        <v>16</v>
      </c>
      <c r="AO128">
        <v>219</v>
      </c>
      <c r="AP128">
        <v>635</v>
      </c>
      <c r="AQ128">
        <v>461</v>
      </c>
      <c r="AR128">
        <v>61</v>
      </c>
      <c r="AS128">
        <v>0.89900000000000002</v>
      </c>
      <c r="AT128" t="s">
        <v>218</v>
      </c>
      <c r="AU128" t="s">
        <v>234</v>
      </c>
      <c r="AW128">
        <v>104</v>
      </c>
      <c r="AX128">
        <v>107</v>
      </c>
      <c r="AY128" t="s">
        <v>95</v>
      </c>
      <c r="AZ128" t="s">
        <v>216</v>
      </c>
      <c r="BA128" t="s">
        <v>216</v>
      </c>
    </row>
    <row r="129" spans="1:53" x14ac:dyDescent="0.55000000000000004">
      <c r="A129">
        <v>1884</v>
      </c>
      <c r="B129" s="5" t="b">
        <f>Teams[[#This Row],[yearID]]&gt;=1973</f>
        <v>0</v>
      </c>
      <c r="C129" s="5" t="b">
        <f>Teams[[#This Row],[yearID]]&gt;=1903</f>
        <v>0</v>
      </c>
      <c r="D129" t="s">
        <v>253</v>
      </c>
      <c r="E129" t="s">
        <v>257</v>
      </c>
      <c r="F129" t="s">
        <v>257</v>
      </c>
      <c r="G129" s="5" t="str">
        <f>VLOOKUP(Teams[[#This Row],[franchID]],TeamsFranchises!$A$2:$D$121,2,FALSE)</f>
        <v>Baltimore Monumentals</v>
      </c>
      <c r="I129">
        <v>4</v>
      </c>
      <c r="J129">
        <v>105</v>
      </c>
      <c r="L129">
        <v>58</v>
      </c>
      <c r="M129">
        <v>47</v>
      </c>
      <c r="P129" t="s">
        <v>51</v>
      </c>
      <c r="Q129" s="5">
        <f>IF(Teams[[#This Row],[LgWin]]="Y", 1,
IF(Teams[[#This Row],[LgWin]] = "N", 0, " "))</f>
        <v>0</v>
      </c>
      <c r="S129" s="5" t="str">
        <f>IF(Teams[[#This Row],[WSWin]]="Y", 1,
IF(Teams[[#This Row],[WSWin]] = "N", 0, " "))</f>
        <v xml:space="preserve"> </v>
      </c>
      <c r="T129">
        <v>662</v>
      </c>
      <c r="U129">
        <v>3883</v>
      </c>
      <c r="V129">
        <v>952</v>
      </c>
      <c r="W129">
        <v>150</v>
      </c>
      <c r="X129">
        <v>26</v>
      </c>
      <c r="Y129">
        <v>17</v>
      </c>
      <c r="Z129">
        <v>144</v>
      </c>
      <c r="AA129">
        <v>652</v>
      </c>
      <c r="AF129">
        <v>627</v>
      </c>
      <c r="AG129">
        <v>317</v>
      </c>
      <c r="AH129">
        <v>3.01</v>
      </c>
      <c r="AI129">
        <v>92</v>
      </c>
      <c r="AJ129">
        <v>4</v>
      </c>
      <c r="AK129">
        <v>0</v>
      </c>
      <c r="AL129">
        <v>2840</v>
      </c>
      <c r="AM129">
        <v>1002</v>
      </c>
      <c r="AN129">
        <v>24</v>
      </c>
      <c r="AO129">
        <v>177</v>
      </c>
      <c r="AP129">
        <v>628</v>
      </c>
      <c r="AQ129">
        <v>616</v>
      </c>
      <c r="AR129">
        <v>53</v>
      </c>
      <c r="AS129">
        <v>0.872</v>
      </c>
      <c r="AT129" t="s">
        <v>258</v>
      </c>
      <c r="AW129">
        <v>109</v>
      </c>
      <c r="AX129">
        <v>109</v>
      </c>
      <c r="AY129" t="s">
        <v>257</v>
      </c>
      <c r="AZ129" t="s">
        <v>257</v>
      </c>
      <c r="BA129" t="s">
        <v>257</v>
      </c>
    </row>
    <row r="130" spans="1:53" x14ac:dyDescent="0.55000000000000004">
      <c r="A130">
        <v>1884</v>
      </c>
      <c r="B130" s="5" t="b">
        <f>Teams[[#This Row],[yearID]]&gt;=1973</f>
        <v>0</v>
      </c>
      <c r="C130" s="5" t="b">
        <f>Teams[[#This Row],[yearID]]&gt;=1903</f>
        <v>0</v>
      </c>
      <c r="D130" t="s">
        <v>215</v>
      </c>
      <c r="E130" t="s">
        <v>259</v>
      </c>
      <c r="F130" t="s">
        <v>260</v>
      </c>
      <c r="G130" s="5" t="str">
        <f>VLOOKUP(Teams[[#This Row],[franchID]],TeamsFranchises!$A$2:$D$121,2,FALSE)</f>
        <v>Los Angeles Dodgers</v>
      </c>
      <c r="I130">
        <v>9</v>
      </c>
      <c r="J130">
        <v>109</v>
      </c>
      <c r="L130">
        <v>40</v>
      </c>
      <c r="M130">
        <v>64</v>
      </c>
      <c r="P130" t="s">
        <v>51</v>
      </c>
      <c r="Q130" s="5">
        <f>IF(Teams[[#This Row],[LgWin]]="Y", 1,
IF(Teams[[#This Row],[LgWin]] = "N", 0, " "))</f>
        <v>0</v>
      </c>
      <c r="R130" t="s">
        <v>51</v>
      </c>
      <c r="S130" s="5">
        <f>IF(Teams[[#This Row],[WSWin]]="Y", 1,
IF(Teams[[#This Row],[WSWin]] = "N", 0, " "))</f>
        <v>0</v>
      </c>
      <c r="T130">
        <v>476</v>
      </c>
      <c r="U130">
        <v>3763</v>
      </c>
      <c r="V130">
        <v>845</v>
      </c>
      <c r="W130">
        <v>112</v>
      </c>
      <c r="X130">
        <v>47</v>
      </c>
      <c r="Y130">
        <v>16</v>
      </c>
      <c r="Z130">
        <v>179</v>
      </c>
      <c r="AA130">
        <v>417</v>
      </c>
      <c r="AD130">
        <v>16</v>
      </c>
      <c r="AF130">
        <v>644</v>
      </c>
      <c r="AG130">
        <v>400</v>
      </c>
      <c r="AH130">
        <v>3.79</v>
      </c>
      <c r="AI130">
        <v>105</v>
      </c>
      <c r="AJ130">
        <v>6</v>
      </c>
      <c r="AK130">
        <v>0</v>
      </c>
      <c r="AL130">
        <v>2846</v>
      </c>
      <c r="AM130">
        <v>996</v>
      </c>
      <c r="AN130">
        <v>20</v>
      </c>
      <c r="AO130">
        <v>163</v>
      </c>
      <c r="AP130">
        <v>378</v>
      </c>
      <c r="AQ130">
        <v>520</v>
      </c>
      <c r="AR130">
        <v>68</v>
      </c>
      <c r="AS130">
        <v>0.88900000000000001</v>
      </c>
      <c r="AT130" t="s">
        <v>102</v>
      </c>
      <c r="AU130" t="s">
        <v>261</v>
      </c>
      <c r="AW130">
        <v>100</v>
      </c>
      <c r="AX130">
        <v>102</v>
      </c>
      <c r="AY130" t="s">
        <v>262</v>
      </c>
      <c r="AZ130" t="s">
        <v>259</v>
      </c>
      <c r="BA130" t="s">
        <v>259</v>
      </c>
    </row>
    <row r="131" spans="1:53" x14ac:dyDescent="0.55000000000000004">
      <c r="A131">
        <v>1884</v>
      </c>
      <c r="B131" s="5" t="b">
        <f>Teams[[#This Row],[yearID]]&gt;=1973</f>
        <v>0</v>
      </c>
      <c r="C131" s="5" t="b">
        <f>Teams[[#This Row],[yearID]]&gt;=1903</f>
        <v>0</v>
      </c>
      <c r="D131" t="s">
        <v>157</v>
      </c>
      <c r="E131" t="s">
        <v>158</v>
      </c>
      <c r="F131" t="s">
        <v>159</v>
      </c>
      <c r="G131" s="5" t="str">
        <f>VLOOKUP(Teams[[#This Row],[franchID]],TeamsFranchises!$A$2:$D$121,2,FALSE)</f>
        <v>Atlanta Braves</v>
      </c>
      <c r="I131">
        <v>2</v>
      </c>
      <c r="J131">
        <v>116</v>
      </c>
      <c r="L131">
        <v>73</v>
      </c>
      <c r="M131">
        <v>38</v>
      </c>
      <c r="P131" t="s">
        <v>51</v>
      </c>
      <c r="Q131" s="5">
        <f>IF(Teams[[#This Row],[LgWin]]="Y", 1,
IF(Teams[[#This Row],[LgWin]] = "N", 0, " "))</f>
        <v>0</v>
      </c>
      <c r="R131" t="s">
        <v>51</v>
      </c>
      <c r="S131" s="5">
        <f>IF(Teams[[#This Row],[WSWin]]="Y", 1,
IF(Teams[[#This Row],[WSWin]] = "N", 0, " "))</f>
        <v>0</v>
      </c>
      <c r="T131">
        <v>684</v>
      </c>
      <c r="U131">
        <v>4189</v>
      </c>
      <c r="V131">
        <v>1063</v>
      </c>
      <c r="W131">
        <v>179</v>
      </c>
      <c r="X131">
        <v>60</v>
      </c>
      <c r="Y131">
        <v>36</v>
      </c>
      <c r="Z131">
        <v>207</v>
      </c>
      <c r="AA131">
        <v>660</v>
      </c>
      <c r="AF131">
        <v>468</v>
      </c>
      <c r="AG131">
        <v>285</v>
      </c>
      <c r="AH131">
        <v>2.4700000000000002</v>
      </c>
      <c r="AI131">
        <v>109</v>
      </c>
      <c r="AJ131">
        <v>14</v>
      </c>
      <c r="AK131">
        <v>2</v>
      </c>
      <c r="AL131">
        <v>3111</v>
      </c>
      <c r="AM131">
        <v>932</v>
      </c>
      <c r="AN131">
        <v>30</v>
      </c>
      <c r="AO131">
        <v>135</v>
      </c>
      <c r="AP131">
        <v>742</v>
      </c>
      <c r="AQ131">
        <v>384</v>
      </c>
      <c r="AR131">
        <v>46</v>
      </c>
      <c r="AS131">
        <v>0.92200000000000004</v>
      </c>
      <c r="AT131" t="s">
        <v>235</v>
      </c>
      <c r="AU131" t="s">
        <v>53</v>
      </c>
      <c r="AW131">
        <v>99</v>
      </c>
      <c r="AX131">
        <v>97</v>
      </c>
      <c r="AY131" t="s">
        <v>158</v>
      </c>
      <c r="AZ131" t="s">
        <v>158</v>
      </c>
      <c r="BA131" t="s">
        <v>158</v>
      </c>
    </row>
    <row r="132" spans="1:53" x14ac:dyDescent="0.55000000000000004">
      <c r="A132">
        <v>1884</v>
      </c>
      <c r="B132" s="5" t="b">
        <f>Teams[[#This Row],[yearID]]&gt;=1973</f>
        <v>0</v>
      </c>
      <c r="C132" s="5" t="b">
        <f>Teams[[#This Row],[yearID]]&gt;=1903</f>
        <v>0</v>
      </c>
      <c r="D132" t="s">
        <v>253</v>
      </c>
      <c r="E132" t="s">
        <v>263</v>
      </c>
      <c r="F132" t="s">
        <v>264</v>
      </c>
      <c r="G132" s="5" t="str">
        <f>VLOOKUP(Teams[[#This Row],[franchID]],TeamsFranchises!$A$2:$D$121,2,FALSE)</f>
        <v>Boston Reds</v>
      </c>
      <c r="I132">
        <v>5</v>
      </c>
      <c r="J132">
        <v>109</v>
      </c>
      <c r="L132">
        <v>58</v>
      </c>
      <c r="M132">
        <v>51</v>
      </c>
      <c r="P132" t="s">
        <v>51</v>
      </c>
      <c r="Q132" s="5">
        <f>IF(Teams[[#This Row],[LgWin]]="Y", 1,
IF(Teams[[#This Row],[LgWin]] = "N", 0, " "))</f>
        <v>0</v>
      </c>
      <c r="S132" s="5" t="str">
        <f>IF(Teams[[#This Row],[WSWin]]="Y", 1,
IF(Teams[[#This Row],[WSWin]] = "N", 0, " "))</f>
        <v xml:space="preserve"> </v>
      </c>
      <c r="T132">
        <v>636</v>
      </c>
      <c r="U132">
        <v>3940</v>
      </c>
      <c r="V132">
        <v>928</v>
      </c>
      <c r="W132">
        <v>168</v>
      </c>
      <c r="X132">
        <v>32</v>
      </c>
      <c r="Y132">
        <v>19</v>
      </c>
      <c r="Z132">
        <v>128</v>
      </c>
      <c r="AA132">
        <v>787</v>
      </c>
      <c r="AF132">
        <v>558</v>
      </c>
      <c r="AG132">
        <v>286</v>
      </c>
      <c r="AH132">
        <v>2.7</v>
      </c>
      <c r="AI132">
        <v>100</v>
      </c>
      <c r="AJ132">
        <v>5</v>
      </c>
      <c r="AK132">
        <v>1</v>
      </c>
      <c r="AL132">
        <v>2860</v>
      </c>
      <c r="AM132">
        <v>885</v>
      </c>
      <c r="AN132">
        <v>17</v>
      </c>
      <c r="AO132">
        <v>110</v>
      </c>
      <c r="AP132">
        <v>753</v>
      </c>
      <c r="AQ132">
        <v>633</v>
      </c>
      <c r="AR132">
        <v>39</v>
      </c>
      <c r="AS132">
        <v>0.86799999999999999</v>
      </c>
      <c r="AT132" t="s">
        <v>265</v>
      </c>
      <c r="AW132">
        <v>99</v>
      </c>
      <c r="AX132">
        <v>98</v>
      </c>
      <c r="AY132" t="s">
        <v>54</v>
      </c>
      <c r="AZ132" t="s">
        <v>263</v>
      </c>
      <c r="BA132" t="s">
        <v>263</v>
      </c>
    </row>
    <row r="133" spans="1:53" x14ac:dyDescent="0.55000000000000004">
      <c r="A133">
        <v>1884</v>
      </c>
      <c r="B133" s="5" t="b">
        <f>Teams[[#This Row],[yearID]]&gt;=1973</f>
        <v>0</v>
      </c>
      <c r="C133" s="5" t="b">
        <f>Teams[[#This Row],[yearID]]&gt;=1903</f>
        <v>0</v>
      </c>
      <c r="D133" t="s">
        <v>157</v>
      </c>
      <c r="E133" t="s">
        <v>161</v>
      </c>
      <c r="F133" t="s">
        <v>162</v>
      </c>
      <c r="G133" s="5" t="str">
        <f>VLOOKUP(Teams[[#This Row],[franchID]],TeamsFranchises!$A$2:$D$121,2,FALSE)</f>
        <v>Chicago Cubs</v>
      </c>
      <c r="I133">
        <v>5</v>
      </c>
      <c r="J133">
        <v>112</v>
      </c>
      <c r="L133">
        <v>62</v>
      </c>
      <c r="M133">
        <v>50</v>
      </c>
      <c r="P133" t="s">
        <v>51</v>
      </c>
      <c r="Q133" s="5">
        <f>IF(Teams[[#This Row],[LgWin]]="Y", 1,
IF(Teams[[#This Row],[LgWin]] = "N", 0, " "))</f>
        <v>0</v>
      </c>
      <c r="R133" t="s">
        <v>51</v>
      </c>
      <c r="S133" s="5">
        <f>IF(Teams[[#This Row],[WSWin]]="Y", 1,
IF(Teams[[#This Row],[WSWin]] = "N", 0, " "))</f>
        <v>0</v>
      </c>
      <c r="T133">
        <v>834</v>
      </c>
      <c r="U133">
        <v>4182</v>
      </c>
      <c r="V133">
        <v>1176</v>
      </c>
      <c r="W133">
        <v>162</v>
      </c>
      <c r="X133">
        <v>50</v>
      </c>
      <c r="Y133">
        <v>142</v>
      </c>
      <c r="Z133">
        <v>264</v>
      </c>
      <c r="AA133">
        <v>469</v>
      </c>
      <c r="AF133">
        <v>647</v>
      </c>
      <c r="AG133">
        <v>336</v>
      </c>
      <c r="AH133">
        <v>3.03</v>
      </c>
      <c r="AI133">
        <v>106</v>
      </c>
      <c r="AJ133">
        <v>9</v>
      </c>
      <c r="AK133">
        <v>0</v>
      </c>
      <c r="AL133">
        <v>2992</v>
      </c>
      <c r="AM133">
        <v>1028</v>
      </c>
      <c r="AN133">
        <v>83</v>
      </c>
      <c r="AO133">
        <v>231</v>
      </c>
      <c r="AP133">
        <v>472</v>
      </c>
      <c r="AQ133">
        <v>595</v>
      </c>
      <c r="AR133">
        <v>107</v>
      </c>
      <c r="AS133">
        <v>0.88600000000000001</v>
      </c>
      <c r="AT133" t="s">
        <v>57</v>
      </c>
      <c r="AU133" t="s">
        <v>236</v>
      </c>
      <c r="AW133">
        <v>108</v>
      </c>
      <c r="AX133">
        <v>105</v>
      </c>
      <c r="AY133" t="s">
        <v>162</v>
      </c>
      <c r="AZ133" t="s">
        <v>161</v>
      </c>
      <c r="BA133" t="s">
        <v>161</v>
      </c>
    </row>
    <row r="134" spans="1:53" x14ac:dyDescent="0.55000000000000004">
      <c r="A134">
        <v>1884</v>
      </c>
      <c r="B134" s="5" t="b">
        <f>Teams[[#This Row],[yearID]]&gt;=1973</f>
        <v>0</v>
      </c>
      <c r="C134" s="5" t="b">
        <f>Teams[[#This Row],[yearID]]&gt;=1903</f>
        <v>0</v>
      </c>
      <c r="D134" t="s">
        <v>253</v>
      </c>
      <c r="E134" t="s">
        <v>266</v>
      </c>
      <c r="F134" t="s">
        <v>267</v>
      </c>
      <c r="G134" s="5" t="str">
        <f>VLOOKUP(Teams[[#This Row],[franchID]],TeamsFranchises!$A$2:$D$121,2,FALSE)</f>
        <v>Chicago/Pittsburgh (Union League)</v>
      </c>
      <c r="I134">
        <v>6</v>
      </c>
      <c r="J134">
        <v>92</v>
      </c>
      <c r="L134">
        <v>41</v>
      </c>
      <c r="M134">
        <v>50</v>
      </c>
      <c r="P134" t="s">
        <v>51</v>
      </c>
      <c r="Q134" s="5">
        <f>IF(Teams[[#This Row],[LgWin]]="Y", 1,
IF(Teams[[#This Row],[LgWin]] = "N", 0, " "))</f>
        <v>0</v>
      </c>
      <c r="S134" s="5" t="str">
        <f>IF(Teams[[#This Row],[WSWin]]="Y", 1,
IF(Teams[[#This Row],[WSWin]] = "N", 0, " "))</f>
        <v xml:space="preserve"> </v>
      </c>
      <c r="T134">
        <v>438</v>
      </c>
      <c r="U134">
        <v>3212</v>
      </c>
      <c r="V134">
        <v>742</v>
      </c>
      <c r="W134">
        <v>127</v>
      </c>
      <c r="X134">
        <v>26</v>
      </c>
      <c r="Y134">
        <v>10</v>
      </c>
      <c r="Z134">
        <v>119</v>
      </c>
      <c r="AA134">
        <v>505</v>
      </c>
      <c r="AF134">
        <v>482</v>
      </c>
      <c r="AG134">
        <v>243</v>
      </c>
      <c r="AH134">
        <v>2.72</v>
      </c>
      <c r="AI134">
        <v>86</v>
      </c>
      <c r="AJ134">
        <v>6</v>
      </c>
      <c r="AK134">
        <v>0</v>
      </c>
      <c r="AL134">
        <v>2411</v>
      </c>
      <c r="AM134">
        <v>743</v>
      </c>
      <c r="AN134">
        <v>12</v>
      </c>
      <c r="AO134">
        <v>137</v>
      </c>
      <c r="AP134">
        <v>679</v>
      </c>
      <c r="AQ134">
        <v>459</v>
      </c>
      <c r="AR134">
        <v>38</v>
      </c>
      <c r="AS134">
        <v>0.88200000000000001</v>
      </c>
      <c r="AT134" t="s">
        <v>268</v>
      </c>
      <c r="AW134">
        <v>98</v>
      </c>
      <c r="AX134">
        <v>99</v>
      </c>
      <c r="AY134" t="s">
        <v>267</v>
      </c>
      <c r="AZ134" t="s">
        <v>266</v>
      </c>
      <c r="BA134" t="s">
        <v>266</v>
      </c>
    </row>
    <row r="135" spans="1:53" x14ac:dyDescent="0.55000000000000004">
      <c r="A135">
        <v>1884</v>
      </c>
      <c r="B135" s="5" t="b">
        <f>Teams[[#This Row],[yearID]]&gt;=1973</f>
        <v>0</v>
      </c>
      <c r="C135" s="5" t="b">
        <f>Teams[[#This Row],[yearID]]&gt;=1903</f>
        <v>0</v>
      </c>
      <c r="D135" t="s">
        <v>157</v>
      </c>
      <c r="E135" t="s">
        <v>195</v>
      </c>
      <c r="F135" t="s">
        <v>196</v>
      </c>
      <c r="G135" s="5" t="str">
        <f>VLOOKUP(Teams[[#This Row],[franchID]],TeamsFranchises!$A$2:$D$121,2,FALSE)</f>
        <v>Cleveland Blues</v>
      </c>
      <c r="I135">
        <v>7</v>
      </c>
      <c r="J135">
        <v>113</v>
      </c>
      <c r="L135">
        <v>35</v>
      </c>
      <c r="M135">
        <v>77</v>
      </c>
      <c r="P135" t="s">
        <v>51</v>
      </c>
      <c r="Q135" s="5">
        <f>IF(Teams[[#This Row],[LgWin]]="Y", 1,
IF(Teams[[#This Row],[LgWin]] = "N", 0, " "))</f>
        <v>0</v>
      </c>
      <c r="R135" t="s">
        <v>51</v>
      </c>
      <c r="S135" s="5">
        <f>IF(Teams[[#This Row],[WSWin]]="Y", 1,
IF(Teams[[#This Row],[WSWin]] = "N", 0, " "))</f>
        <v>0</v>
      </c>
      <c r="T135">
        <v>458</v>
      </c>
      <c r="U135">
        <v>3934</v>
      </c>
      <c r="V135">
        <v>934</v>
      </c>
      <c r="W135">
        <v>147</v>
      </c>
      <c r="X135">
        <v>49</v>
      </c>
      <c r="Y135">
        <v>16</v>
      </c>
      <c r="Z135">
        <v>170</v>
      </c>
      <c r="AA135">
        <v>576</v>
      </c>
      <c r="AF135">
        <v>716</v>
      </c>
      <c r="AG135">
        <v>379</v>
      </c>
      <c r="AH135">
        <v>3.43</v>
      </c>
      <c r="AI135">
        <v>107</v>
      </c>
      <c r="AJ135">
        <v>7</v>
      </c>
      <c r="AK135">
        <v>0</v>
      </c>
      <c r="AL135">
        <v>2984</v>
      </c>
      <c r="AM135">
        <v>1046</v>
      </c>
      <c r="AN135">
        <v>35</v>
      </c>
      <c r="AO135">
        <v>269</v>
      </c>
      <c r="AP135">
        <v>482</v>
      </c>
      <c r="AQ135">
        <v>512</v>
      </c>
      <c r="AR135">
        <v>75</v>
      </c>
      <c r="AS135">
        <v>0.89700000000000002</v>
      </c>
      <c r="AT135" t="s">
        <v>197</v>
      </c>
      <c r="AU135" t="s">
        <v>198</v>
      </c>
      <c r="AW135">
        <v>103</v>
      </c>
      <c r="AX135">
        <v>106</v>
      </c>
      <c r="AY135" t="s">
        <v>199</v>
      </c>
      <c r="AZ135" t="s">
        <v>195</v>
      </c>
      <c r="BA135" t="s">
        <v>195</v>
      </c>
    </row>
    <row r="136" spans="1:53" x14ac:dyDescent="0.55000000000000004">
      <c r="A136">
        <v>1884</v>
      </c>
      <c r="B136" s="5" t="b">
        <f>Teams[[#This Row],[yearID]]&gt;=1973</f>
        <v>0</v>
      </c>
      <c r="C136" s="5" t="b">
        <f>Teams[[#This Row],[yearID]]&gt;=1903</f>
        <v>0</v>
      </c>
      <c r="D136" t="s">
        <v>215</v>
      </c>
      <c r="E136" t="s">
        <v>237</v>
      </c>
      <c r="F136" t="s">
        <v>238</v>
      </c>
      <c r="G136" s="5" t="str">
        <f>VLOOKUP(Teams[[#This Row],[franchID]],TeamsFranchises!$A$2:$D$121,2,FALSE)</f>
        <v>Columbus Buckeyes</v>
      </c>
      <c r="I136">
        <v>2</v>
      </c>
      <c r="J136">
        <v>110</v>
      </c>
      <c r="L136">
        <v>69</v>
      </c>
      <c r="M136">
        <v>39</v>
      </c>
      <c r="P136" t="s">
        <v>51</v>
      </c>
      <c r="Q136" s="5">
        <f>IF(Teams[[#This Row],[LgWin]]="Y", 1,
IF(Teams[[#This Row],[LgWin]] = "N", 0, " "))</f>
        <v>0</v>
      </c>
      <c r="R136" t="s">
        <v>51</v>
      </c>
      <c r="S136" s="5">
        <f>IF(Teams[[#This Row],[WSWin]]="Y", 1,
IF(Teams[[#This Row],[WSWin]] = "N", 0, " "))</f>
        <v>0</v>
      </c>
      <c r="T136">
        <v>585</v>
      </c>
      <c r="U136">
        <v>3759</v>
      </c>
      <c r="V136">
        <v>901</v>
      </c>
      <c r="W136">
        <v>107</v>
      </c>
      <c r="X136">
        <v>96</v>
      </c>
      <c r="Y136">
        <v>40</v>
      </c>
      <c r="Z136">
        <v>196</v>
      </c>
      <c r="AA136">
        <v>629</v>
      </c>
      <c r="AD136">
        <v>59</v>
      </c>
      <c r="AF136">
        <v>459</v>
      </c>
      <c r="AG136">
        <v>287</v>
      </c>
      <c r="AH136">
        <v>2.68</v>
      </c>
      <c r="AI136">
        <v>102</v>
      </c>
      <c r="AJ136">
        <v>8</v>
      </c>
      <c r="AK136">
        <v>1</v>
      </c>
      <c r="AL136">
        <v>2887</v>
      </c>
      <c r="AM136">
        <v>815</v>
      </c>
      <c r="AN136">
        <v>22</v>
      </c>
      <c r="AO136">
        <v>172</v>
      </c>
      <c r="AP136">
        <v>526</v>
      </c>
      <c r="AQ136">
        <v>433</v>
      </c>
      <c r="AR136">
        <v>74</v>
      </c>
      <c r="AS136">
        <v>0.90800000000000003</v>
      </c>
      <c r="AT136" t="s">
        <v>239</v>
      </c>
      <c r="AU136" t="s">
        <v>240</v>
      </c>
      <c r="AW136">
        <v>92</v>
      </c>
      <c r="AX136">
        <v>93</v>
      </c>
      <c r="AY136" t="s">
        <v>241</v>
      </c>
      <c r="AZ136" t="s">
        <v>237</v>
      </c>
      <c r="BA136" t="s">
        <v>237</v>
      </c>
    </row>
    <row r="137" spans="1:53" x14ac:dyDescent="0.55000000000000004">
      <c r="A137">
        <v>1884</v>
      </c>
      <c r="B137" s="5" t="b">
        <f>Teams[[#This Row],[yearID]]&gt;=1973</f>
        <v>0</v>
      </c>
      <c r="C137" s="5" t="b">
        <f>Teams[[#This Row],[yearID]]&gt;=1903</f>
        <v>0</v>
      </c>
      <c r="D137" t="s">
        <v>215</v>
      </c>
      <c r="E137" t="s">
        <v>220</v>
      </c>
      <c r="F137" t="s">
        <v>167</v>
      </c>
      <c r="G137" s="5" t="str">
        <f>VLOOKUP(Teams[[#This Row],[franchID]],TeamsFranchises!$A$2:$D$121,2,FALSE)</f>
        <v>Cincinnati Reds</v>
      </c>
      <c r="I137">
        <v>5</v>
      </c>
      <c r="J137">
        <v>112</v>
      </c>
      <c r="L137">
        <v>68</v>
      </c>
      <c r="M137">
        <v>41</v>
      </c>
      <c r="P137" t="s">
        <v>51</v>
      </c>
      <c r="Q137" s="5">
        <f>IF(Teams[[#This Row],[LgWin]]="Y", 1,
IF(Teams[[#This Row],[LgWin]] = "N", 0, " "))</f>
        <v>0</v>
      </c>
      <c r="R137" t="s">
        <v>51</v>
      </c>
      <c r="S137" s="5">
        <f>IF(Teams[[#This Row],[WSWin]]="Y", 1,
IF(Teams[[#This Row],[WSWin]] = "N", 0, " "))</f>
        <v>0</v>
      </c>
      <c r="T137">
        <v>754</v>
      </c>
      <c r="U137">
        <v>4090</v>
      </c>
      <c r="V137">
        <v>1037</v>
      </c>
      <c r="W137">
        <v>109</v>
      </c>
      <c r="X137">
        <v>96</v>
      </c>
      <c r="Y137">
        <v>36</v>
      </c>
      <c r="Z137">
        <v>154</v>
      </c>
      <c r="AA137">
        <v>409</v>
      </c>
      <c r="AD137">
        <v>52</v>
      </c>
      <c r="AF137">
        <v>512</v>
      </c>
      <c r="AG137">
        <v>364</v>
      </c>
      <c r="AH137">
        <v>3.33</v>
      </c>
      <c r="AI137">
        <v>111</v>
      </c>
      <c r="AJ137">
        <v>11</v>
      </c>
      <c r="AK137">
        <v>0</v>
      </c>
      <c r="AL137">
        <v>2951</v>
      </c>
      <c r="AM137">
        <v>955</v>
      </c>
      <c r="AN137">
        <v>27</v>
      </c>
      <c r="AO137">
        <v>181</v>
      </c>
      <c r="AP137">
        <v>308</v>
      </c>
      <c r="AQ137">
        <v>430</v>
      </c>
      <c r="AR137">
        <v>82</v>
      </c>
      <c r="AS137">
        <v>0.90900000000000003</v>
      </c>
      <c r="AT137" t="s">
        <v>221</v>
      </c>
      <c r="AU137" t="s">
        <v>269</v>
      </c>
      <c r="AW137">
        <v>104</v>
      </c>
      <c r="AX137">
        <v>102</v>
      </c>
      <c r="AY137" t="s">
        <v>167</v>
      </c>
      <c r="AZ137" t="s">
        <v>220</v>
      </c>
      <c r="BA137" t="s">
        <v>220</v>
      </c>
    </row>
    <row r="138" spans="1:53" x14ac:dyDescent="0.55000000000000004">
      <c r="A138">
        <v>1884</v>
      </c>
      <c r="B138" s="5" t="b">
        <f>Teams[[#This Row],[yearID]]&gt;=1973</f>
        <v>0</v>
      </c>
      <c r="C138" s="5" t="b">
        <f>Teams[[#This Row],[yearID]]&gt;=1903</f>
        <v>0</v>
      </c>
      <c r="D138" t="s">
        <v>253</v>
      </c>
      <c r="E138" t="s">
        <v>270</v>
      </c>
      <c r="F138" t="s">
        <v>271</v>
      </c>
      <c r="G138" s="5" t="str">
        <f>VLOOKUP(Teams[[#This Row],[franchID]],TeamsFranchises!$A$2:$D$121,2,FALSE)</f>
        <v>Cincinnati Outlaw Reds</v>
      </c>
      <c r="I138">
        <v>3</v>
      </c>
      <c r="J138">
        <v>103</v>
      </c>
      <c r="L138">
        <v>69</v>
      </c>
      <c r="M138">
        <v>36</v>
      </c>
      <c r="P138" t="s">
        <v>51</v>
      </c>
      <c r="Q138" s="5">
        <f>IF(Teams[[#This Row],[LgWin]]="Y", 1,
IF(Teams[[#This Row],[LgWin]] = "N", 0, " "))</f>
        <v>0</v>
      </c>
      <c r="S138" s="5" t="str">
        <f>IF(Teams[[#This Row],[WSWin]]="Y", 1,
IF(Teams[[#This Row],[WSWin]] = "N", 0, " "))</f>
        <v xml:space="preserve"> </v>
      </c>
      <c r="T138">
        <v>703</v>
      </c>
      <c r="U138">
        <v>3786</v>
      </c>
      <c r="V138">
        <v>1027</v>
      </c>
      <c r="W138">
        <v>118</v>
      </c>
      <c r="X138">
        <v>63</v>
      </c>
      <c r="Y138">
        <v>26</v>
      </c>
      <c r="Z138">
        <v>147</v>
      </c>
      <c r="AA138">
        <v>482</v>
      </c>
      <c r="AF138">
        <v>466</v>
      </c>
      <c r="AG138">
        <v>242</v>
      </c>
      <c r="AH138">
        <v>2.38</v>
      </c>
      <c r="AI138">
        <v>95</v>
      </c>
      <c r="AJ138">
        <v>11</v>
      </c>
      <c r="AK138">
        <v>1</v>
      </c>
      <c r="AL138">
        <v>2743</v>
      </c>
      <c r="AM138">
        <v>831</v>
      </c>
      <c r="AN138">
        <v>17</v>
      </c>
      <c r="AO138">
        <v>90</v>
      </c>
      <c r="AP138">
        <v>503</v>
      </c>
      <c r="AQ138">
        <v>532</v>
      </c>
      <c r="AR138">
        <v>45</v>
      </c>
      <c r="AS138">
        <v>0.88200000000000001</v>
      </c>
      <c r="AT138" t="s">
        <v>272</v>
      </c>
      <c r="AW138">
        <v>111</v>
      </c>
      <c r="AX138">
        <v>107</v>
      </c>
      <c r="AY138" t="s">
        <v>271</v>
      </c>
      <c r="AZ138" t="s">
        <v>270</v>
      </c>
      <c r="BA138" t="s">
        <v>270</v>
      </c>
    </row>
    <row r="139" spans="1:53" x14ac:dyDescent="0.55000000000000004">
      <c r="A139">
        <v>1884</v>
      </c>
      <c r="B139" s="5" t="b">
        <f>Teams[[#This Row],[yearID]]&gt;=1973</f>
        <v>0</v>
      </c>
      <c r="C139" s="5" t="b">
        <f>Teams[[#This Row],[yearID]]&gt;=1903</f>
        <v>0</v>
      </c>
      <c r="D139" t="s">
        <v>157</v>
      </c>
      <c r="E139" t="s">
        <v>212</v>
      </c>
      <c r="F139" t="s">
        <v>212</v>
      </c>
      <c r="G139" s="5" t="str">
        <f>VLOOKUP(Teams[[#This Row],[franchID]],TeamsFranchises!$A$2:$D$121,2,FALSE)</f>
        <v>Detroit Wolverines</v>
      </c>
      <c r="I139">
        <v>8</v>
      </c>
      <c r="J139">
        <v>114</v>
      </c>
      <c r="L139">
        <v>28</v>
      </c>
      <c r="M139">
        <v>84</v>
      </c>
      <c r="P139" t="s">
        <v>51</v>
      </c>
      <c r="Q139" s="5">
        <f>IF(Teams[[#This Row],[LgWin]]="Y", 1,
IF(Teams[[#This Row],[LgWin]] = "N", 0, " "))</f>
        <v>0</v>
      </c>
      <c r="R139" t="s">
        <v>51</v>
      </c>
      <c r="S139" s="5">
        <f>IF(Teams[[#This Row],[WSWin]]="Y", 1,
IF(Teams[[#This Row],[WSWin]] = "N", 0, " "))</f>
        <v>0</v>
      </c>
      <c r="T139">
        <v>445</v>
      </c>
      <c r="U139">
        <v>3970</v>
      </c>
      <c r="V139">
        <v>825</v>
      </c>
      <c r="W139">
        <v>114</v>
      </c>
      <c r="X139">
        <v>47</v>
      </c>
      <c r="Y139">
        <v>31</v>
      </c>
      <c r="Z139">
        <v>207</v>
      </c>
      <c r="AA139">
        <v>699</v>
      </c>
      <c r="AF139">
        <v>736</v>
      </c>
      <c r="AG139">
        <v>370</v>
      </c>
      <c r="AH139">
        <v>3.38</v>
      </c>
      <c r="AI139">
        <v>109</v>
      </c>
      <c r="AJ139">
        <v>3</v>
      </c>
      <c r="AK139">
        <v>0</v>
      </c>
      <c r="AL139">
        <v>2954</v>
      </c>
      <c r="AM139">
        <v>1097</v>
      </c>
      <c r="AN139">
        <v>36</v>
      </c>
      <c r="AO139">
        <v>245</v>
      </c>
      <c r="AP139">
        <v>488</v>
      </c>
      <c r="AQ139">
        <v>550</v>
      </c>
      <c r="AR139">
        <v>60</v>
      </c>
      <c r="AS139">
        <v>0.88600000000000001</v>
      </c>
      <c r="AT139" t="s">
        <v>213</v>
      </c>
      <c r="AU139" t="s">
        <v>214</v>
      </c>
      <c r="AW139">
        <v>94</v>
      </c>
      <c r="AX139">
        <v>97</v>
      </c>
      <c r="AY139" t="s">
        <v>212</v>
      </c>
      <c r="AZ139" t="s">
        <v>212</v>
      </c>
      <c r="BA139" t="s">
        <v>212</v>
      </c>
    </row>
    <row r="140" spans="1:53" x14ac:dyDescent="0.55000000000000004">
      <c r="A140">
        <v>1884</v>
      </c>
      <c r="B140" s="5" t="b">
        <f>Teams[[#This Row],[yearID]]&gt;=1973</f>
        <v>0</v>
      </c>
      <c r="C140" s="5" t="b">
        <f>Teams[[#This Row],[yearID]]&gt;=1903</f>
        <v>0</v>
      </c>
      <c r="D140" t="s">
        <v>215</v>
      </c>
      <c r="E140" t="s">
        <v>273</v>
      </c>
      <c r="F140" t="s">
        <v>274</v>
      </c>
      <c r="G140" s="5" t="str">
        <f>VLOOKUP(Teams[[#This Row],[franchID]],TeamsFranchises!$A$2:$D$121,2,FALSE)</f>
        <v>Indianapolis Hoosiers</v>
      </c>
      <c r="I140">
        <v>12</v>
      </c>
      <c r="J140">
        <v>110</v>
      </c>
      <c r="L140">
        <v>29</v>
      </c>
      <c r="M140">
        <v>78</v>
      </c>
      <c r="P140" t="s">
        <v>51</v>
      </c>
      <c r="Q140" s="5">
        <f>IF(Teams[[#This Row],[LgWin]]="Y", 1,
IF(Teams[[#This Row],[LgWin]] = "N", 0, " "))</f>
        <v>0</v>
      </c>
      <c r="R140" t="s">
        <v>51</v>
      </c>
      <c r="S140" s="5">
        <f>IF(Teams[[#This Row],[WSWin]]="Y", 1,
IF(Teams[[#This Row],[WSWin]] = "N", 0, " "))</f>
        <v>0</v>
      </c>
      <c r="T140">
        <v>462</v>
      </c>
      <c r="U140">
        <v>3813</v>
      </c>
      <c r="V140">
        <v>890</v>
      </c>
      <c r="W140">
        <v>129</v>
      </c>
      <c r="X140">
        <v>62</v>
      </c>
      <c r="Y140">
        <v>20</v>
      </c>
      <c r="Z140">
        <v>125</v>
      </c>
      <c r="AA140">
        <v>561</v>
      </c>
      <c r="AD140">
        <v>22</v>
      </c>
      <c r="AF140">
        <v>755</v>
      </c>
      <c r="AG140">
        <v>438</v>
      </c>
      <c r="AH140">
        <v>4.2</v>
      </c>
      <c r="AI140">
        <v>107</v>
      </c>
      <c r="AJ140">
        <v>2</v>
      </c>
      <c r="AK140">
        <v>0</v>
      </c>
      <c r="AL140">
        <v>2813</v>
      </c>
      <c r="AM140">
        <v>1000</v>
      </c>
      <c r="AN140">
        <v>30</v>
      </c>
      <c r="AO140">
        <v>199</v>
      </c>
      <c r="AP140">
        <v>479</v>
      </c>
      <c r="AQ140">
        <v>515</v>
      </c>
      <c r="AR140">
        <v>45</v>
      </c>
      <c r="AS140">
        <v>0.88900000000000001</v>
      </c>
      <c r="AT140" t="s">
        <v>275</v>
      </c>
      <c r="AU140" t="s">
        <v>276</v>
      </c>
      <c r="AW140">
        <v>97</v>
      </c>
      <c r="AX140">
        <v>100</v>
      </c>
      <c r="AY140" t="s">
        <v>183</v>
      </c>
      <c r="AZ140" t="s">
        <v>273</v>
      </c>
      <c r="BA140" t="s">
        <v>273</v>
      </c>
    </row>
    <row r="141" spans="1:53" x14ac:dyDescent="0.55000000000000004">
      <c r="A141">
        <v>1884</v>
      </c>
      <c r="B141" s="5" t="b">
        <f>Teams[[#This Row],[yearID]]&gt;=1973</f>
        <v>0</v>
      </c>
      <c r="C141" s="5" t="b">
        <f>Teams[[#This Row],[yearID]]&gt;=1903</f>
        <v>0</v>
      </c>
      <c r="D141" t="s">
        <v>253</v>
      </c>
      <c r="E141" t="s">
        <v>277</v>
      </c>
      <c r="F141" t="s">
        <v>277</v>
      </c>
      <c r="G141" s="5" t="str">
        <f>VLOOKUP(Teams[[#This Row],[franchID]],TeamsFranchises!$A$2:$D$121,2,FALSE)</f>
        <v>Kansas City Cowboys</v>
      </c>
      <c r="I141">
        <v>11</v>
      </c>
      <c r="J141">
        <v>82</v>
      </c>
      <c r="L141">
        <v>16</v>
      </c>
      <c r="M141">
        <v>63</v>
      </c>
      <c r="P141" t="s">
        <v>51</v>
      </c>
      <c r="Q141" s="5">
        <f>IF(Teams[[#This Row],[LgWin]]="Y", 1,
IF(Teams[[#This Row],[LgWin]] = "N", 0, " "))</f>
        <v>0</v>
      </c>
      <c r="S141" s="5" t="str">
        <f>IF(Teams[[#This Row],[WSWin]]="Y", 1,
IF(Teams[[#This Row],[WSWin]] = "N", 0, " "))</f>
        <v xml:space="preserve"> </v>
      </c>
      <c r="T141">
        <v>311</v>
      </c>
      <c r="U141">
        <v>2802</v>
      </c>
      <c r="V141">
        <v>557</v>
      </c>
      <c r="W141">
        <v>104</v>
      </c>
      <c r="X141">
        <v>15</v>
      </c>
      <c r="Y141">
        <v>6</v>
      </c>
      <c r="Z141">
        <v>123</v>
      </c>
      <c r="AA141">
        <v>529</v>
      </c>
      <c r="AF141">
        <v>618</v>
      </c>
      <c r="AG141">
        <v>316</v>
      </c>
      <c r="AH141">
        <v>4.05</v>
      </c>
      <c r="AI141">
        <v>70</v>
      </c>
      <c r="AJ141">
        <v>0</v>
      </c>
      <c r="AK141">
        <v>0</v>
      </c>
      <c r="AL141">
        <v>2108</v>
      </c>
      <c r="AM141">
        <v>862</v>
      </c>
      <c r="AN141">
        <v>14</v>
      </c>
      <c r="AO141">
        <v>127</v>
      </c>
      <c r="AP141">
        <v>334</v>
      </c>
      <c r="AQ141">
        <v>520</v>
      </c>
      <c r="AR141">
        <v>51</v>
      </c>
      <c r="AS141">
        <v>0.86099999999999999</v>
      </c>
      <c r="AT141" t="s">
        <v>278</v>
      </c>
      <c r="AW141">
        <v>87</v>
      </c>
      <c r="AX141">
        <v>92</v>
      </c>
      <c r="AY141" t="s">
        <v>279</v>
      </c>
      <c r="AZ141" t="s">
        <v>277</v>
      </c>
      <c r="BA141" t="s">
        <v>277</v>
      </c>
    </row>
    <row r="142" spans="1:53" x14ac:dyDescent="0.55000000000000004">
      <c r="A142">
        <v>1884</v>
      </c>
      <c r="B142" s="5" t="b">
        <f>Teams[[#This Row],[yearID]]&gt;=1973</f>
        <v>0</v>
      </c>
      <c r="C142" s="5" t="b">
        <f>Teams[[#This Row],[yearID]]&gt;=1903</f>
        <v>0</v>
      </c>
      <c r="D142" t="s">
        <v>215</v>
      </c>
      <c r="E142" t="s">
        <v>222</v>
      </c>
      <c r="F142" t="s">
        <v>172</v>
      </c>
      <c r="G142" s="5" t="str">
        <f>VLOOKUP(Teams[[#This Row],[franchID]],TeamsFranchises!$A$2:$D$121,2,FALSE)</f>
        <v>Louisville Colonels</v>
      </c>
      <c r="I142">
        <v>3</v>
      </c>
      <c r="J142">
        <v>110</v>
      </c>
      <c r="L142">
        <v>68</v>
      </c>
      <c r="M142">
        <v>40</v>
      </c>
      <c r="P142" t="s">
        <v>51</v>
      </c>
      <c r="Q142" s="5">
        <f>IF(Teams[[#This Row],[LgWin]]="Y", 1,
IF(Teams[[#This Row],[LgWin]] = "N", 0, " "))</f>
        <v>0</v>
      </c>
      <c r="R142" t="s">
        <v>51</v>
      </c>
      <c r="S142" s="5">
        <f>IF(Teams[[#This Row],[WSWin]]="Y", 1,
IF(Teams[[#This Row],[WSWin]] = "N", 0, " "))</f>
        <v>0</v>
      </c>
      <c r="T142">
        <v>573</v>
      </c>
      <c r="U142">
        <v>3957</v>
      </c>
      <c r="V142">
        <v>1004</v>
      </c>
      <c r="W142">
        <v>152</v>
      </c>
      <c r="X142">
        <v>69</v>
      </c>
      <c r="Y142">
        <v>17</v>
      </c>
      <c r="Z142">
        <v>146</v>
      </c>
      <c r="AA142">
        <v>408</v>
      </c>
      <c r="AD142">
        <v>34</v>
      </c>
      <c r="AF142">
        <v>425</v>
      </c>
      <c r="AG142">
        <v>239</v>
      </c>
      <c r="AH142">
        <v>2.17</v>
      </c>
      <c r="AI142">
        <v>101</v>
      </c>
      <c r="AJ142">
        <v>6</v>
      </c>
      <c r="AK142">
        <v>0</v>
      </c>
      <c r="AL142">
        <v>2969</v>
      </c>
      <c r="AM142">
        <v>837</v>
      </c>
      <c r="AN142">
        <v>9</v>
      </c>
      <c r="AO142">
        <v>97</v>
      </c>
      <c r="AP142">
        <v>470</v>
      </c>
      <c r="AQ142">
        <v>426</v>
      </c>
      <c r="AR142">
        <v>84</v>
      </c>
      <c r="AS142">
        <v>0.91200000000000003</v>
      </c>
      <c r="AT142" t="s">
        <v>223</v>
      </c>
      <c r="AU142" t="s">
        <v>224</v>
      </c>
      <c r="AW142">
        <v>95</v>
      </c>
      <c r="AX142">
        <v>95</v>
      </c>
      <c r="AY142" t="s">
        <v>172</v>
      </c>
      <c r="AZ142" t="s">
        <v>222</v>
      </c>
      <c r="BA142" t="s">
        <v>222</v>
      </c>
    </row>
    <row r="143" spans="1:53" x14ac:dyDescent="0.55000000000000004">
      <c r="A143">
        <v>1884</v>
      </c>
      <c r="B143" s="5" t="b">
        <f>Teams[[#This Row],[yearID]]&gt;=1973</f>
        <v>0</v>
      </c>
      <c r="C143" s="5" t="b">
        <f>Teams[[#This Row],[yearID]]&gt;=1903</f>
        <v>0</v>
      </c>
      <c r="D143" t="s">
        <v>253</v>
      </c>
      <c r="E143" t="s">
        <v>280</v>
      </c>
      <c r="F143" t="s">
        <v>280</v>
      </c>
      <c r="G143" s="5" t="str">
        <f>VLOOKUP(Teams[[#This Row],[franchID]],TeamsFranchises!$A$2:$D$121,2,FALSE)</f>
        <v>Milwaukee Brewers</v>
      </c>
      <c r="I143">
        <v>2</v>
      </c>
      <c r="J143">
        <v>12</v>
      </c>
      <c r="L143">
        <v>8</v>
      </c>
      <c r="M143">
        <v>4</v>
      </c>
      <c r="P143" t="s">
        <v>51</v>
      </c>
      <c r="Q143" s="5">
        <f>IF(Teams[[#This Row],[LgWin]]="Y", 1,
IF(Teams[[#This Row],[LgWin]] = "N", 0, " "))</f>
        <v>0</v>
      </c>
      <c r="S143" s="5" t="str">
        <f>IF(Teams[[#This Row],[WSWin]]="Y", 1,
IF(Teams[[#This Row],[WSWin]] = "N", 0, " "))</f>
        <v xml:space="preserve"> </v>
      </c>
      <c r="T143">
        <v>53</v>
      </c>
      <c r="U143">
        <v>395</v>
      </c>
      <c r="V143">
        <v>88</v>
      </c>
      <c r="W143">
        <v>25</v>
      </c>
      <c r="X143">
        <v>0</v>
      </c>
      <c r="Y143">
        <v>0</v>
      </c>
      <c r="Z143">
        <v>20</v>
      </c>
      <c r="AA143">
        <v>70</v>
      </c>
      <c r="AF143">
        <v>34</v>
      </c>
      <c r="AG143">
        <v>26</v>
      </c>
      <c r="AH143">
        <v>2.25</v>
      </c>
      <c r="AI143">
        <v>12</v>
      </c>
      <c r="AJ143">
        <v>3</v>
      </c>
      <c r="AK143">
        <v>0</v>
      </c>
      <c r="AL143">
        <v>312</v>
      </c>
      <c r="AM143">
        <v>49</v>
      </c>
      <c r="AN143">
        <v>1</v>
      </c>
      <c r="AO143">
        <v>13</v>
      </c>
      <c r="AP143">
        <v>139</v>
      </c>
      <c r="AQ143">
        <v>53</v>
      </c>
      <c r="AR143">
        <v>4</v>
      </c>
      <c r="AS143">
        <v>0.89200000000000002</v>
      </c>
      <c r="AT143" t="s">
        <v>281</v>
      </c>
      <c r="AW143">
        <v>60</v>
      </c>
      <c r="AX143">
        <v>60</v>
      </c>
      <c r="AY143" t="s">
        <v>282</v>
      </c>
      <c r="AZ143" t="s">
        <v>280</v>
      </c>
      <c r="BA143" t="s">
        <v>280</v>
      </c>
    </row>
    <row r="144" spans="1:53" x14ac:dyDescent="0.55000000000000004">
      <c r="A144">
        <v>1884</v>
      </c>
      <c r="B144" s="5" t="b">
        <f>Teams[[#This Row],[yearID]]&gt;=1973</f>
        <v>0</v>
      </c>
      <c r="C144" s="5" t="b">
        <f>Teams[[#This Row],[yearID]]&gt;=1903</f>
        <v>0</v>
      </c>
      <c r="D144" t="s">
        <v>157</v>
      </c>
      <c r="E144" t="s">
        <v>242</v>
      </c>
      <c r="F144" t="s">
        <v>243</v>
      </c>
      <c r="G144" s="5" t="str">
        <f>VLOOKUP(Teams[[#This Row],[franchID]],TeamsFranchises!$A$2:$D$121,2,FALSE)</f>
        <v>San Francisco Giants</v>
      </c>
      <c r="I144">
        <v>4</v>
      </c>
      <c r="J144">
        <v>116</v>
      </c>
      <c r="L144">
        <v>62</v>
      </c>
      <c r="M144">
        <v>50</v>
      </c>
      <c r="P144" t="s">
        <v>51</v>
      </c>
      <c r="Q144" s="5">
        <f>IF(Teams[[#This Row],[LgWin]]="Y", 1,
IF(Teams[[#This Row],[LgWin]] = "N", 0, " "))</f>
        <v>0</v>
      </c>
      <c r="R144" t="s">
        <v>51</v>
      </c>
      <c r="S144" s="5">
        <f>IF(Teams[[#This Row],[WSWin]]="Y", 1,
IF(Teams[[#This Row],[WSWin]] = "N", 0, " "))</f>
        <v>0</v>
      </c>
      <c r="T144">
        <v>693</v>
      </c>
      <c r="U144">
        <v>4124</v>
      </c>
      <c r="V144">
        <v>1053</v>
      </c>
      <c r="W144">
        <v>149</v>
      </c>
      <c r="X144">
        <v>68</v>
      </c>
      <c r="Y144">
        <v>22</v>
      </c>
      <c r="Z144">
        <v>249</v>
      </c>
      <c r="AA144">
        <v>492</v>
      </c>
      <c r="AF144">
        <v>623</v>
      </c>
      <c r="AG144">
        <v>351</v>
      </c>
      <c r="AH144">
        <v>3.12</v>
      </c>
      <c r="AI144">
        <v>111</v>
      </c>
      <c r="AJ144">
        <v>4</v>
      </c>
      <c r="AK144">
        <v>0</v>
      </c>
      <c r="AL144">
        <v>3042</v>
      </c>
      <c r="AM144">
        <v>1011</v>
      </c>
      <c r="AN144">
        <v>28</v>
      </c>
      <c r="AO144">
        <v>326</v>
      </c>
      <c r="AP144">
        <v>567</v>
      </c>
      <c r="AQ144">
        <v>514</v>
      </c>
      <c r="AR144">
        <v>69</v>
      </c>
      <c r="AS144">
        <v>0.89500000000000002</v>
      </c>
      <c r="AT144" t="s">
        <v>244</v>
      </c>
      <c r="AU144" t="s">
        <v>245</v>
      </c>
      <c r="AW144">
        <v>105</v>
      </c>
      <c r="AX144">
        <v>102</v>
      </c>
      <c r="AY144" t="s">
        <v>246</v>
      </c>
      <c r="AZ144" t="s">
        <v>242</v>
      </c>
      <c r="BA144" t="s">
        <v>242</v>
      </c>
    </row>
    <row r="145" spans="1:53" x14ac:dyDescent="0.55000000000000004">
      <c r="A145">
        <v>1884</v>
      </c>
      <c r="B145" s="5" t="b">
        <f>Teams[[#This Row],[yearID]]&gt;=1973</f>
        <v>0</v>
      </c>
      <c r="C145" s="5" t="b">
        <f>Teams[[#This Row],[yearID]]&gt;=1903</f>
        <v>0</v>
      </c>
      <c r="D145" t="s">
        <v>215</v>
      </c>
      <c r="E145" t="s">
        <v>247</v>
      </c>
      <c r="F145" t="s">
        <v>248</v>
      </c>
      <c r="G145" s="5" t="str">
        <f>VLOOKUP(Teams[[#This Row],[franchID]],TeamsFranchises!$A$2:$D$121,2,FALSE)</f>
        <v>New York Metropolitans</v>
      </c>
      <c r="I145">
        <v>1</v>
      </c>
      <c r="J145">
        <v>112</v>
      </c>
      <c r="L145">
        <v>75</v>
      </c>
      <c r="M145">
        <v>32</v>
      </c>
      <c r="P145" t="s">
        <v>76</v>
      </c>
      <c r="Q145" s="5">
        <f>IF(Teams[[#This Row],[LgWin]]="Y", 1,
IF(Teams[[#This Row],[LgWin]] = "N", 0, " "))</f>
        <v>1</v>
      </c>
      <c r="R145" t="s">
        <v>51</v>
      </c>
      <c r="S145" s="5">
        <f>IF(Teams[[#This Row],[WSWin]]="Y", 1,
IF(Teams[[#This Row],[WSWin]] = "N", 0, " "))</f>
        <v>0</v>
      </c>
      <c r="T145">
        <v>734</v>
      </c>
      <c r="U145">
        <v>4012</v>
      </c>
      <c r="V145">
        <v>1052</v>
      </c>
      <c r="W145">
        <v>155</v>
      </c>
      <c r="X145">
        <v>64</v>
      </c>
      <c r="Y145">
        <v>22</v>
      </c>
      <c r="Z145">
        <v>203</v>
      </c>
      <c r="AA145">
        <v>315</v>
      </c>
      <c r="AD145">
        <v>35</v>
      </c>
      <c r="AF145">
        <v>423</v>
      </c>
      <c r="AG145">
        <v>269</v>
      </c>
      <c r="AH145">
        <v>2.46</v>
      </c>
      <c r="AI145">
        <v>110</v>
      </c>
      <c r="AJ145">
        <v>9</v>
      </c>
      <c r="AK145">
        <v>0</v>
      </c>
      <c r="AL145">
        <v>2955</v>
      </c>
      <c r="AM145">
        <v>802</v>
      </c>
      <c r="AN145">
        <v>15</v>
      </c>
      <c r="AO145">
        <v>115</v>
      </c>
      <c r="AP145">
        <v>628</v>
      </c>
      <c r="AQ145">
        <v>441</v>
      </c>
      <c r="AR145">
        <v>42</v>
      </c>
      <c r="AS145">
        <v>0.90700000000000003</v>
      </c>
      <c r="AT145" t="s">
        <v>249</v>
      </c>
      <c r="AU145" t="s">
        <v>250</v>
      </c>
      <c r="AW145">
        <v>100</v>
      </c>
      <c r="AX145">
        <v>96</v>
      </c>
      <c r="AY145" t="s">
        <v>248</v>
      </c>
      <c r="AZ145" t="s">
        <v>247</v>
      </c>
      <c r="BA145" t="s">
        <v>247</v>
      </c>
    </row>
    <row r="146" spans="1:53" x14ac:dyDescent="0.55000000000000004">
      <c r="A146">
        <v>1884</v>
      </c>
      <c r="B146" s="5" t="b">
        <f>Teams[[#This Row],[yearID]]&gt;=1973</f>
        <v>0</v>
      </c>
      <c r="C146" s="5" t="b">
        <f>Teams[[#This Row],[yearID]]&gt;=1903</f>
        <v>0</v>
      </c>
      <c r="D146" t="s">
        <v>215</v>
      </c>
      <c r="E146" t="s">
        <v>225</v>
      </c>
      <c r="F146" t="s">
        <v>226</v>
      </c>
      <c r="G146" s="5" t="str">
        <f>VLOOKUP(Teams[[#This Row],[franchID]],TeamsFranchises!$A$2:$D$121,2,FALSE)</f>
        <v>Philadelphia Athletics</v>
      </c>
      <c r="I146">
        <v>7</v>
      </c>
      <c r="J146">
        <v>108</v>
      </c>
      <c r="L146">
        <v>61</v>
      </c>
      <c r="M146">
        <v>46</v>
      </c>
      <c r="P146" t="s">
        <v>51</v>
      </c>
      <c r="Q146" s="5">
        <f>IF(Teams[[#This Row],[LgWin]]="Y", 1,
IF(Teams[[#This Row],[LgWin]] = "N", 0, " "))</f>
        <v>0</v>
      </c>
      <c r="R146" t="s">
        <v>51</v>
      </c>
      <c r="S146" s="5">
        <f>IF(Teams[[#This Row],[WSWin]]="Y", 1,
IF(Teams[[#This Row],[WSWin]] = "N", 0, " "))</f>
        <v>0</v>
      </c>
      <c r="T146">
        <v>700</v>
      </c>
      <c r="U146">
        <v>3959</v>
      </c>
      <c r="V146">
        <v>1057</v>
      </c>
      <c r="W146">
        <v>167</v>
      </c>
      <c r="X146">
        <v>100</v>
      </c>
      <c r="Y146">
        <v>26</v>
      </c>
      <c r="Z146">
        <v>153</v>
      </c>
      <c r="AA146">
        <v>434</v>
      </c>
      <c r="AD146">
        <v>40</v>
      </c>
      <c r="AF146">
        <v>546</v>
      </c>
      <c r="AG146">
        <v>360</v>
      </c>
      <c r="AH146">
        <v>3.42</v>
      </c>
      <c r="AI146">
        <v>105</v>
      </c>
      <c r="AJ146">
        <v>5</v>
      </c>
      <c r="AK146">
        <v>0</v>
      </c>
      <c r="AL146">
        <v>2846</v>
      </c>
      <c r="AM146">
        <v>920</v>
      </c>
      <c r="AN146">
        <v>16</v>
      </c>
      <c r="AO146">
        <v>127</v>
      </c>
      <c r="AP146">
        <v>530</v>
      </c>
      <c r="AQ146">
        <v>457</v>
      </c>
      <c r="AR146">
        <v>63</v>
      </c>
      <c r="AS146">
        <v>0.90100000000000002</v>
      </c>
      <c r="AT146" t="s">
        <v>77</v>
      </c>
      <c r="AU146" t="s">
        <v>78</v>
      </c>
      <c r="AW146">
        <v>107</v>
      </c>
      <c r="AX146">
        <v>104</v>
      </c>
      <c r="AY146" t="s">
        <v>226</v>
      </c>
      <c r="AZ146" t="s">
        <v>225</v>
      </c>
      <c r="BA146" t="s">
        <v>225</v>
      </c>
    </row>
    <row r="147" spans="1:53" x14ac:dyDescent="0.55000000000000004">
      <c r="A147">
        <v>1884</v>
      </c>
      <c r="B147" s="5" t="b">
        <f>Teams[[#This Row],[yearID]]&gt;=1973</f>
        <v>0</v>
      </c>
      <c r="C147" s="5" t="b">
        <f>Teams[[#This Row],[yearID]]&gt;=1903</f>
        <v>0</v>
      </c>
      <c r="D147" t="s">
        <v>157</v>
      </c>
      <c r="E147" t="s">
        <v>122</v>
      </c>
      <c r="F147" t="s">
        <v>122</v>
      </c>
      <c r="G147" s="5" t="str">
        <f>VLOOKUP(Teams[[#This Row],[franchID]],TeamsFranchises!$A$2:$D$121,2,FALSE)</f>
        <v>Philadelphia Phillies</v>
      </c>
      <c r="I147">
        <v>6</v>
      </c>
      <c r="J147">
        <v>113</v>
      </c>
      <c r="L147">
        <v>39</v>
      </c>
      <c r="M147">
        <v>73</v>
      </c>
      <c r="P147" t="s">
        <v>51</v>
      </c>
      <c r="Q147" s="5">
        <f>IF(Teams[[#This Row],[LgWin]]="Y", 1,
IF(Teams[[#This Row],[LgWin]] = "N", 0, " "))</f>
        <v>0</v>
      </c>
      <c r="R147" t="s">
        <v>51</v>
      </c>
      <c r="S147" s="5">
        <f>IF(Teams[[#This Row],[WSWin]]="Y", 1,
IF(Teams[[#This Row],[WSWin]] = "N", 0, " "))</f>
        <v>0</v>
      </c>
      <c r="T147">
        <v>549</v>
      </c>
      <c r="U147">
        <v>3998</v>
      </c>
      <c r="V147">
        <v>934</v>
      </c>
      <c r="W147">
        <v>149</v>
      </c>
      <c r="X147">
        <v>39</v>
      </c>
      <c r="Y147">
        <v>14</v>
      </c>
      <c r="Z147">
        <v>209</v>
      </c>
      <c r="AA147">
        <v>512</v>
      </c>
      <c r="AF147">
        <v>824</v>
      </c>
      <c r="AG147">
        <v>428</v>
      </c>
      <c r="AH147">
        <v>3.93</v>
      </c>
      <c r="AI147">
        <v>106</v>
      </c>
      <c r="AJ147">
        <v>3</v>
      </c>
      <c r="AK147">
        <v>1</v>
      </c>
      <c r="AL147">
        <v>2943</v>
      </c>
      <c r="AM147">
        <v>1090</v>
      </c>
      <c r="AN147">
        <v>37</v>
      </c>
      <c r="AO147">
        <v>254</v>
      </c>
      <c r="AP147">
        <v>411</v>
      </c>
      <c r="AQ147">
        <v>536</v>
      </c>
      <c r="AR147">
        <v>67</v>
      </c>
      <c r="AS147">
        <v>0.88800000000000001</v>
      </c>
      <c r="AT147" t="s">
        <v>251</v>
      </c>
      <c r="AU147" t="s">
        <v>214</v>
      </c>
      <c r="AW147">
        <v>94</v>
      </c>
      <c r="AX147">
        <v>99</v>
      </c>
      <c r="AY147" t="s">
        <v>122</v>
      </c>
      <c r="AZ147" t="s">
        <v>122</v>
      </c>
      <c r="BA147" t="s">
        <v>122</v>
      </c>
    </row>
    <row r="148" spans="1:53" x14ac:dyDescent="0.55000000000000004">
      <c r="A148">
        <v>1884</v>
      </c>
      <c r="B148" s="5" t="b">
        <f>Teams[[#This Row],[yearID]]&gt;=1973</f>
        <v>0</v>
      </c>
      <c r="C148" s="5" t="b">
        <f>Teams[[#This Row],[yearID]]&gt;=1903</f>
        <v>0</v>
      </c>
      <c r="D148" t="s">
        <v>253</v>
      </c>
      <c r="E148" t="s">
        <v>283</v>
      </c>
      <c r="F148" t="s">
        <v>284</v>
      </c>
      <c r="G148" s="5" t="str">
        <f>VLOOKUP(Teams[[#This Row],[franchID]],TeamsFranchises!$A$2:$D$121,2,FALSE)</f>
        <v>Philadelphia Keystones</v>
      </c>
      <c r="I148">
        <v>8</v>
      </c>
      <c r="J148">
        <v>67</v>
      </c>
      <c r="L148">
        <v>21</v>
      </c>
      <c r="M148">
        <v>46</v>
      </c>
      <c r="P148" t="s">
        <v>51</v>
      </c>
      <c r="Q148" s="5">
        <f>IF(Teams[[#This Row],[LgWin]]="Y", 1,
IF(Teams[[#This Row],[LgWin]] = "N", 0, " "))</f>
        <v>0</v>
      </c>
      <c r="S148" s="5" t="str">
        <f>IF(Teams[[#This Row],[WSWin]]="Y", 1,
IF(Teams[[#This Row],[WSWin]] = "N", 0, " "))</f>
        <v xml:space="preserve"> </v>
      </c>
      <c r="T148">
        <v>414</v>
      </c>
      <c r="U148">
        <v>2518</v>
      </c>
      <c r="V148">
        <v>618</v>
      </c>
      <c r="W148">
        <v>108</v>
      </c>
      <c r="X148">
        <v>35</v>
      </c>
      <c r="Y148">
        <v>7</v>
      </c>
      <c r="Z148">
        <v>103</v>
      </c>
      <c r="AA148">
        <v>405</v>
      </c>
      <c r="AF148">
        <v>545</v>
      </c>
      <c r="AG148">
        <v>305</v>
      </c>
      <c r="AH148">
        <v>4.63</v>
      </c>
      <c r="AI148">
        <v>64</v>
      </c>
      <c r="AJ148">
        <v>1</v>
      </c>
      <c r="AK148">
        <v>0</v>
      </c>
      <c r="AL148">
        <v>1780</v>
      </c>
      <c r="AM148">
        <v>726</v>
      </c>
      <c r="AN148">
        <v>7</v>
      </c>
      <c r="AO148">
        <v>105</v>
      </c>
      <c r="AP148">
        <v>310</v>
      </c>
      <c r="AQ148">
        <v>501</v>
      </c>
      <c r="AR148">
        <v>36</v>
      </c>
      <c r="AS148">
        <v>0.84099999999999997</v>
      </c>
      <c r="AT148" t="s">
        <v>285</v>
      </c>
      <c r="AW148">
        <v>91</v>
      </c>
      <c r="AX148">
        <v>94</v>
      </c>
      <c r="AY148" t="s">
        <v>284</v>
      </c>
      <c r="AZ148" t="s">
        <v>283</v>
      </c>
      <c r="BA148" t="s">
        <v>283</v>
      </c>
    </row>
    <row r="149" spans="1:53" x14ac:dyDescent="0.55000000000000004">
      <c r="A149">
        <v>1884</v>
      </c>
      <c r="B149" s="5" t="b">
        <f>Teams[[#This Row],[yearID]]&gt;=1973</f>
        <v>0</v>
      </c>
      <c r="C149" s="5" t="b">
        <f>Teams[[#This Row],[yearID]]&gt;=1903</f>
        <v>0</v>
      </c>
      <c r="D149" t="s">
        <v>157</v>
      </c>
      <c r="E149" t="s">
        <v>188</v>
      </c>
      <c r="F149" t="s">
        <v>188</v>
      </c>
      <c r="G149" s="5" t="str">
        <f>VLOOKUP(Teams[[#This Row],[franchID]],TeamsFranchises!$A$2:$D$121,2,FALSE)</f>
        <v>Providence Grays</v>
      </c>
      <c r="I149">
        <v>1</v>
      </c>
      <c r="J149">
        <v>114</v>
      </c>
      <c r="L149">
        <v>84</v>
      </c>
      <c r="M149">
        <v>28</v>
      </c>
      <c r="P149" t="s">
        <v>76</v>
      </c>
      <c r="Q149" s="5">
        <f>IF(Teams[[#This Row],[LgWin]]="Y", 1,
IF(Teams[[#This Row],[LgWin]] = "N", 0, " "))</f>
        <v>1</v>
      </c>
      <c r="R149" t="s">
        <v>76</v>
      </c>
      <c r="S149" s="5">
        <f>IF(Teams[[#This Row],[WSWin]]="Y", 1,
IF(Teams[[#This Row],[WSWin]] = "N", 0, " "))</f>
        <v>1</v>
      </c>
      <c r="T149">
        <v>665</v>
      </c>
      <c r="U149">
        <v>4093</v>
      </c>
      <c r="V149">
        <v>987</v>
      </c>
      <c r="W149">
        <v>153</v>
      </c>
      <c r="X149">
        <v>43</v>
      </c>
      <c r="Y149">
        <v>21</v>
      </c>
      <c r="Z149">
        <v>300</v>
      </c>
      <c r="AA149">
        <v>469</v>
      </c>
      <c r="AF149">
        <v>388</v>
      </c>
      <c r="AG149">
        <v>185</v>
      </c>
      <c r="AH149">
        <v>1.61</v>
      </c>
      <c r="AI149">
        <v>107</v>
      </c>
      <c r="AJ149">
        <v>16</v>
      </c>
      <c r="AK149">
        <v>3</v>
      </c>
      <c r="AL149">
        <v>3109</v>
      </c>
      <c r="AM149">
        <v>825</v>
      </c>
      <c r="AN149">
        <v>26</v>
      </c>
      <c r="AO149">
        <v>172</v>
      </c>
      <c r="AP149">
        <v>639</v>
      </c>
      <c r="AQ149">
        <v>398</v>
      </c>
      <c r="AR149">
        <v>50</v>
      </c>
      <c r="AS149">
        <v>0.91800000000000004</v>
      </c>
      <c r="AT149" t="s">
        <v>189</v>
      </c>
      <c r="AU149" t="s">
        <v>190</v>
      </c>
      <c r="AW149">
        <v>99</v>
      </c>
      <c r="AX149">
        <v>96</v>
      </c>
      <c r="AY149" t="s">
        <v>188</v>
      </c>
      <c r="AZ149" t="s">
        <v>188</v>
      </c>
      <c r="BA149" t="s">
        <v>188</v>
      </c>
    </row>
    <row r="150" spans="1:53" x14ac:dyDescent="0.55000000000000004">
      <c r="A150">
        <v>1884</v>
      </c>
      <c r="B150" s="5" t="b">
        <f>Teams[[#This Row],[yearID]]&gt;=1973</f>
        <v>0</v>
      </c>
      <c r="C150" s="5" t="b">
        <f>Teams[[#This Row],[yearID]]&gt;=1903</f>
        <v>0</v>
      </c>
      <c r="D150" t="s">
        <v>215</v>
      </c>
      <c r="E150" t="s">
        <v>228</v>
      </c>
      <c r="F150" t="s">
        <v>229</v>
      </c>
      <c r="G150" s="5" t="str">
        <f>VLOOKUP(Teams[[#This Row],[franchID]],TeamsFranchises!$A$2:$D$121,2,FALSE)</f>
        <v>Pittsburgh Pirates</v>
      </c>
      <c r="I150">
        <v>11</v>
      </c>
      <c r="J150">
        <v>110</v>
      </c>
      <c r="L150">
        <v>30</v>
      </c>
      <c r="M150">
        <v>78</v>
      </c>
      <c r="P150" t="s">
        <v>51</v>
      </c>
      <c r="Q150" s="5">
        <f>IF(Teams[[#This Row],[LgWin]]="Y", 1,
IF(Teams[[#This Row],[LgWin]] = "N", 0, " "))</f>
        <v>0</v>
      </c>
      <c r="R150" t="s">
        <v>51</v>
      </c>
      <c r="S150" s="5">
        <f>IF(Teams[[#This Row],[WSWin]]="Y", 1,
IF(Teams[[#This Row],[WSWin]] = "N", 0, " "))</f>
        <v>0</v>
      </c>
      <c r="T150">
        <v>406</v>
      </c>
      <c r="U150">
        <v>3689</v>
      </c>
      <c r="V150">
        <v>777</v>
      </c>
      <c r="W150">
        <v>105</v>
      </c>
      <c r="X150">
        <v>50</v>
      </c>
      <c r="Y150">
        <v>2</v>
      </c>
      <c r="Z150">
        <v>143</v>
      </c>
      <c r="AA150">
        <v>411</v>
      </c>
      <c r="AD150">
        <v>41</v>
      </c>
      <c r="AF150">
        <v>725</v>
      </c>
      <c r="AG150">
        <v>456</v>
      </c>
      <c r="AH150">
        <v>4.3499999999999996</v>
      </c>
      <c r="AI150">
        <v>108</v>
      </c>
      <c r="AJ150">
        <v>4</v>
      </c>
      <c r="AK150">
        <v>0</v>
      </c>
      <c r="AL150">
        <v>2830</v>
      </c>
      <c r="AM150">
        <v>1059</v>
      </c>
      <c r="AN150">
        <v>25</v>
      </c>
      <c r="AO150">
        <v>216</v>
      </c>
      <c r="AP150">
        <v>338</v>
      </c>
      <c r="AQ150">
        <v>523</v>
      </c>
      <c r="AR150">
        <v>71</v>
      </c>
      <c r="AS150">
        <v>0.88900000000000001</v>
      </c>
      <c r="AT150" t="s">
        <v>230</v>
      </c>
      <c r="AU150" t="s">
        <v>214</v>
      </c>
      <c r="AW150">
        <v>97</v>
      </c>
      <c r="AX150">
        <v>101</v>
      </c>
      <c r="AY150" t="s">
        <v>229</v>
      </c>
      <c r="AZ150" t="s">
        <v>228</v>
      </c>
      <c r="BA150" t="s">
        <v>228</v>
      </c>
    </row>
    <row r="151" spans="1:53" x14ac:dyDescent="0.55000000000000004">
      <c r="A151">
        <v>1884</v>
      </c>
      <c r="B151" s="5" t="b">
        <f>Teams[[#This Row],[yearID]]&gt;=1973</f>
        <v>0</v>
      </c>
      <c r="C151" s="5" t="b">
        <f>Teams[[#This Row],[yearID]]&gt;=1903</f>
        <v>0</v>
      </c>
      <c r="D151" t="s">
        <v>215</v>
      </c>
      <c r="E151" t="s">
        <v>286</v>
      </c>
      <c r="F151" t="s">
        <v>286</v>
      </c>
      <c r="G151" s="5" t="str">
        <f>VLOOKUP(Teams[[#This Row],[franchID]],TeamsFranchises!$A$2:$D$121,2,FALSE)</f>
        <v>Richmond Virginians</v>
      </c>
      <c r="I151">
        <v>10</v>
      </c>
      <c r="J151">
        <v>45</v>
      </c>
      <c r="L151">
        <v>12</v>
      </c>
      <c r="M151">
        <v>30</v>
      </c>
      <c r="P151" t="s">
        <v>51</v>
      </c>
      <c r="Q151" s="5">
        <f>IF(Teams[[#This Row],[LgWin]]="Y", 1,
IF(Teams[[#This Row],[LgWin]] = "N", 0, " "))</f>
        <v>0</v>
      </c>
      <c r="R151" t="s">
        <v>51</v>
      </c>
      <c r="S151" s="5">
        <f>IF(Teams[[#This Row],[WSWin]]="Y", 1,
IF(Teams[[#This Row],[WSWin]] = "N", 0, " "))</f>
        <v>0</v>
      </c>
      <c r="T151">
        <v>194</v>
      </c>
      <c r="U151">
        <v>1469</v>
      </c>
      <c r="V151">
        <v>326</v>
      </c>
      <c r="W151">
        <v>40</v>
      </c>
      <c r="X151">
        <v>33</v>
      </c>
      <c r="Y151">
        <v>7</v>
      </c>
      <c r="Z151">
        <v>53</v>
      </c>
      <c r="AA151">
        <v>282</v>
      </c>
      <c r="AD151">
        <v>24</v>
      </c>
      <c r="AF151">
        <v>294</v>
      </c>
      <c r="AG151">
        <v>186</v>
      </c>
      <c r="AH151">
        <v>4.5199999999999996</v>
      </c>
      <c r="AI151">
        <v>45</v>
      </c>
      <c r="AJ151">
        <v>1</v>
      </c>
      <c r="AK151">
        <v>0</v>
      </c>
      <c r="AL151">
        <v>1111</v>
      </c>
      <c r="AM151">
        <v>402</v>
      </c>
      <c r="AN151">
        <v>14</v>
      </c>
      <c r="AO151">
        <v>52</v>
      </c>
      <c r="AP151">
        <v>167</v>
      </c>
      <c r="AQ151">
        <v>239</v>
      </c>
      <c r="AR151">
        <v>27</v>
      </c>
      <c r="AS151">
        <v>0.874</v>
      </c>
      <c r="AT151" t="s">
        <v>287</v>
      </c>
      <c r="AU151" t="s">
        <v>288</v>
      </c>
      <c r="AW151">
        <v>99</v>
      </c>
      <c r="AX151">
        <v>102</v>
      </c>
      <c r="AY151" t="s">
        <v>286</v>
      </c>
      <c r="AZ151" t="s">
        <v>286</v>
      </c>
      <c r="BA151" t="s">
        <v>286</v>
      </c>
    </row>
    <row r="152" spans="1:53" x14ac:dyDescent="0.55000000000000004">
      <c r="A152">
        <v>1884</v>
      </c>
      <c r="B152" s="5" t="b">
        <f>Teams[[#This Row],[yearID]]&gt;=1973</f>
        <v>0</v>
      </c>
      <c r="C152" s="5" t="b">
        <f>Teams[[#This Row],[yearID]]&gt;=1903</f>
        <v>0</v>
      </c>
      <c r="D152" t="s">
        <v>215</v>
      </c>
      <c r="E152" t="s">
        <v>232</v>
      </c>
      <c r="F152" t="s">
        <v>154</v>
      </c>
      <c r="G152" s="5" t="str">
        <f>VLOOKUP(Teams[[#This Row],[franchID]],TeamsFranchises!$A$2:$D$121,2,FALSE)</f>
        <v>St. Louis Cardinals</v>
      </c>
      <c r="I152">
        <v>4</v>
      </c>
      <c r="J152">
        <v>110</v>
      </c>
      <c r="L152">
        <v>67</v>
      </c>
      <c r="M152">
        <v>40</v>
      </c>
      <c r="P152" t="s">
        <v>51</v>
      </c>
      <c r="Q152" s="5">
        <f>IF(Teams[[#This Row],[LgWin]]="Y", 1,
IF(Teams[[#This Row],[LgWin]] = "N", 0, " "))</f>
        <v>0</v>
      </c>
      <c r="R152" t="s">
        <v>51</v>
      </c>
      <c r="S152" s="5">
        <f>IF(Teams[[#This Row],[WSWin]]="Y", 1,
IF(Teams[[#This Row],[WSWin]] = "N", 0, " "))</f>
        <v>0</v>
      </c>
      <c r="T152">
        <v>658</v>
      </c>
      <c r="U152">
        <v>3952</v>
      </c>
      <c r="V152">
        <v>987</v>
      </c>
      <c r="W152">
        <v>151</v>
      </c>
      <c r="X152">
        <v>60</v>
      </c>
      <c r="Y152">
        <v>11</v>
      </c>
      <c r="Z152">
        <v>172</v>
      </c>
      <c r="AA152">
        <v>339</v>
      </c>
      <c r="AD152">
        <v>39</v>
      </c>
      <c r="AF152">
        <v>539</v>
      </c>
      <c r="AG152">
        <v>293</v>
      </c>
      <c r="AH152">
        <v>2.67</v>
      </c>
      <c r="AI152">
        <v>99</v>
      </c>
      <c r="AJ152">
        <v>8</v>
      </c>
      <c r="AK152">
        <v>0</v>
      </c>
      <c r="AL152">
        <v>2961</v>
      </c>
      <c r="AM152">
        <v>881</v>
      </c>
      <c r="AN152">
        <v>16</v>
      </c>
      <c r="AO152">
        <v>172</v>
      </c>
      <c r="AP152">
        <v>477</v>
      </c>
      <c r="AQ152">
        <v>490</v>
      </c>
      <c r="AR152">
        <v>65</v>
      </c>
      <c r="AS152">
        <v>0.9</v>
      </c>
      <c r="AT152" t="s">
        <v>252</v>
      </c>
      <c r="AU152" t="s">
        <v>177</v>
      </c>
      <c r="AW152">
        <v>104</v>
      </c>
      <c r="AX152">
        <v>101</v>
      </c>
      <c r="AY152" t="s">
        <v>154</v>
      </c>
      <c r="AZ152" t="s">
        <v>232</v>
      </c>
      <c r="BA152" t="s">
        <v>232</v>
      </c>
    </row>
    <row r="153" spans="1:53" x14ac:dyDescent="0.55000000000000004">
      <c r="A153">
        <v>1884</v>
      </c>
      <c r="B153" s="5" t="b">
        <f>Teams[[#This Row],[yearID]]&gt;=1973</f>
        <v>0</v>
      </c>
      <c r="C153" s="5" t="b">
        <f>Teams[[#This Row],[yearID]]&gt;=1903</f>
        <v>0</v>
      </c>
      <c r="D153" t="s">
        <v>253</v>
      </c>
      <c r="E153" t="s">
        <v>289</v>
      </c>
      <c r="F153" t="s">
        <v>290</v>
      </c>
      <c r="G153" s="5" t="str">
        <f>VLOOKUP(Teams[[#This Row],[franchID]],TeamsFranchises!$A$2:$D$121,2,FALSE)</f>
        <v>St. Louis Maroons</v>
      </c>
      <c r="I153">
        <v>1</v>
      </c>
      <c r="J153">
        <v>113</v>
      </c>
      <c r="L153">
        <v>94</v>
      </c>
      <c r="M153">
        <v>19</v>
      </c>
      <c r="P153" t="s">
        <v>76</v>
      </c>
      <c r="Q153" s="5">
        <f>IF(Teams[[#This Row],[LgWin]]="Y", 1,
IF(Teams[[#This Row],[LgWin]] = "N", 0, " "))</f>
        <v>1</v>
      </c>
      <c r="S153" s="5" t="str">
        <f>IF(Teams[[#This Row],[WSWin]]="Y", 1,
IF(Teams[[#This Row],[WSWin]] = "N", 0, " "))</f>
        <v xml:space="preserve"> </v>
      </c>
      <c r="T153">
        <v>887</v>
      </c>
      <c r="U153">
        <v>4285</v>
      </c>
      <c r="V153">
        <v>1251</v>
      </c>
      <c r="W153">
        <v>259</v>
      </c>
      <c r="X153">
        <v>41</v>
      </c>
      <c r="Y153">
        <v>32</v>
      </c>
      <c r="Z153">
        <v>181</v>
      </c>
      <c r="AA153">
        <v>542</v>
      </c>
      <c r="AF153">
        <v>429</v>
      </c>
      <c r="AG153">
        <v>216</v>
      </c>
      <c r="AH153">
        <v>1.96</v>
      </c>
      <c r="AI153">
        <v>104</v>
      </c>
      <c r="AJ153">
        <v>8</v>
      </c>
      <c r="AK153">
        <v>6</v>
      </c>
      <c r="AL153">
        <v>2979</v>
      </c>
      <c r="AM153">
        <v>838</v>
      </c>
      <c r="AN153">
        <v>9</v>
      </c>
      <c r="AO153">
        <v>110</v>
      </c>
      <c r="AP153">
        <v>550</v>
      </c>
      <c r="AQ153">
        <v>554</v>
      </c>
      <c r="AR153">
        <v>79</v>
      </c>
      <c r="AS153">
        <v>0.88800000000000001</v>
      </c>
      <c r="AT153" t="s">
        <v>291</v>
      </c>
      <c r="AW153">
        <v>99</v>
      </c>
      <c r="AX153">
        <v>98</v>
      </c>
      <c r="AY153" t="s">
        <v>290</v>
      </c>
      <c r="AZ153" t="s">
        <v>289</v>
      </c>
      <c r="BA153" t="s">
        <v>289</v>
      </c>
    </row>
    <row r="154" spans="1:53" x14ac:dyDescent="0.55000000000000004">
      <c r="A154">
        <v>1884</v>
      </c>
      <c r="B154" s="5" t="b">
        <f>Teams[[#This Row],[yearID]]&gt;=1973</f>
        <v>0</v>
      </c>
      <c r="C154" s="5" t="b">
        <f>Teams[[#This Row],[yearID]]&gt;=1903</f>
        <v>0</v>
      </c>
      <c r="D154" t="s">
        <v>253</v>
      </c>
      <c r="E154" t="s">
        <v>292</v>
      </c>
      <c r="F154" t="s">
        <v>293</v>
      </c>
      <c r="G154" s="5" t="str">
        <f>VLOOKUP(Teams[[#This Row],[franchID]],TeamsFranchises!$A$2:$D$121,2,FALSE)</f>
        <v>St. Paul Apostles</v>
      </c>
      <c r="I154">
        <v>9</v>
      </c>
      <c r="J154">
        <v>9</v>
      </c>
      <c r="L154">
        <v>2</v>
      </c>
      <c r="M154">
        <v>6</v>
      </c>
      <c r="P154" t="s">
        <v>51</v>
      </c>
      <c r="Q154" s="5">
        <f>IF(Teams[[#This Row],[LgWin]]="Y", 1,
IF(Teams[[#This Row],[LgWin]] = "N", 0, " "))</f>
        <v>0</v>
      </c>
      <c r="S154" s="5" t="str">
        <f>IF(Teams[[#This Row],[WSWin]]="Y", 1,
IF(Teams[[#This Row],[WSWin]] = "N", 0, " "))</f>
        <v xml:space="preserve"> </v>
      </c>
      <c r="T154">
        <v>24</v>
      </c>
      <c r="U154">
        <v>272</v>
      </c>
      <c r="V154">
        <v>49</v>
      </c>
      <c r="W154">
        <v>13</v>
      </c>
      <c r="X154">
        <v>1</v>
      </c>
      <c r="Y154">
        <v>0</v>
      </c>
      <c r="Z154">
        <v>7</v>
      </c>
      <c r="AA154">
        <v>47</v>
      </c>
      <c r="AF154">
        <v>57</v>
      </c>
      <c r="AG154">
        <v>25</v>
      </c>
      <c r="AH154">
        <v>3.17</v>
      </c>
      <c r="AI154">
        <v>7</v>
      </c>
      <c r="AJ154">
        <v>1</v>
      </c>
      <c r="AK154">
        <v>0</v>
      </c>
      <c r="AL154">
        <v>213</v>
      </c>
      <c r="AM154">
        <v>72</v>
      </c>
      <c r="AN154">
        <v>1</v>
      </c>
      <c r="AO154">
        <v>27</v>
      </c>
      <c r="AP154">
        <v>44</v>
      </c>
      <c r="AQ154">
        <v>47</v>
      </c>
      <c r="AR154">
        <v>6</v>
      </c>
      <c r="AS154">
        <v>0.872</v>
      </c>
      <c r="AT154" t="s">
        <v>294</v>
      </c>
      <c r="AW154">
        <v>60</v>
      </c>
      <c r="AX154">
        <v>60</v>
      </c>
      <c r="AY154" t="s">
        <v>293</v>
      </c>
      <c r="AZ154" t="s">
        <v>292</v>
      </c>
      <c r="BA154" t="s">
        <v>292</v>
      </c>
    </row>
    <row r="155" spans="1:53" x14ac:dyDescent="0.55000000000000004">
      <c r="A155">
        <v>1884</v>
      </c>
      <c r="B155" s="5" t="b">
        <f>Teams[[#This Row],[yearID]]&gt;=1973</f>
        <v>0</v>
      </c>
      <c r="C155" s="5" t="b">
        <f>Teams[[#This Row],[yearID]]&gt;=1903</f>
        <v>0</v>
      </c>
      <c r="D155" t="s">
        <v>215</v>
      </c>
      <c r="E155" t="s">
        <v>295</v>
      </c>
      <c r="F155" t="s">
        <v>296</v>
      </c>
      <c r="G155" s="5" t="str">
        <f>VLOOKUP(Teams[[#This Row],[franchID]],TeamsFranchises!$A$2:$D$121,2,FALSE)</f>
        <v>Toledo Blue Stockings</v>
      </c>
      <c r="I155">
        <v>8</v>
      </c>
      <c r="J155">
        <v>109</v>
      </c>
      <c r="L155">
        <v>46</v>
      </c>
      <c r="M155">
        <v>58</v>
      </c>
      <c r="P155" t="s">
        <v>51</v>
      </c>
      <c r="Q155" s="5">
        <f>IF(Teams[[#This Row],[LgWin]]="Y", 1,
IF(Teams[[#This Row],[LgWin]] = "N", 0, " "))</f>
        <v>0</v>
      </c>
      <c r="R155" t="s">
        <v>51</v>
      </c>
      <c r="S155" s="5">
        <f>IF(Teams[[#This Row],[WSWin]]="Y", 1,
IF(Teams[[#This Row],[WSWin]] = "N", 0, " "))</f>
        <v>0</v>
      </c>
      <c r="T155">
        <v>463</v>
      </c>
      <c r="U155">
        <v>3712</v>
      </c>
      <c r="V155">
        <v>859</v>
      </c>
      <c r="W155">
        <v>153</v>
      </c>
      <c r="X155">
        <v>48</v>
      </c>
      <c r="Y155">
        <v>8</v>
      </c>
      <c r="Z155">
        <v>157</v>
      </c>
      <c r="AA155">
        <v>545</v>
      </c>
      <c r="AD155">
        <v>26</v>
      </c>
      <c r="AF155">
        <v>571</v>
      </c>
      <c r="AG155">
        <v>322</v>
      </c>
      <c r="AH155">
        <v>3.06</v>
      </c>
      <c r="AI155">
        <v>103</v>
      </c>
      <c r="AJ155">
        <v>9</v>
      </c>
      <c r="AK155">
        <v>1</v>
      </c>
      <c r="AL155">
        <v>2838</v>
      </c>
      <c r="AM155">
        <v>885</v>
      </c>
      <c r="AN155">
        <v>12</v>
      </c>
      <c r="AO155">
        <v>169</v>
      </c>
      <c r="AP155">
        <v>501</v>
      </c>
      <c r="AQ155">
        <v>469</v>
      </c>
      <c r="AR155">
        <v>67</v>
      </c>
      <c r="AS155">
        <v>0.9</v>
      </c>
      <c r="AT155" t="s">
        <v>297</v>
      </c>
      <c r="AU155" t="s">
        <v>298</v>
      </c>
      <c r="AW155">
        <v>103</v>
      </c>
      <c r="AX155">
        <v>105</v>
      </c>
      <c r="AY155" t="s">
        <v>296</v>
      </c>
      <c r="AZ155" t="s">
        <v>295</v>
      </c>
      <c r="BA155" t="s">
        <v>295</v>
      </c>
    </row>
    <row r="156" spans="1:53" x14ac:dyDescent="0.55000000000000004">
      <c r="A156">
        <v>1884</v>
      </c>
      <c r="B156" s="5" t="b">
        <f>Teams[[#This Row],[yearID]]&gt;=1973</f>
        <v>0</v>
      </c>
      <c r="C156" s="5" t="b">
        <f>Teams[[#This Row],[yearID]]&gt;=1903</f>
        <v>0</v>
      </c>
      <c r="D156" t="s">
        <v>253</v>
      </c>
      <c r="E156" t="s">
        <v>299</v>
      </c>
      <c r="F156" t="s">
        <v>299</v>
      </c>
      <c r="G156" s="5" t="str">
        <f>VLOOKUP(Teams[[#This Row],[franchID]],TeamsFranchises!$A$2:$D$121,2,FALSE)</f>
        <v>Wilmington Quicksteps</v>
      </c>
      <c r="I156">
        <v>12</v>
      </c>
      <c r="J156">
        <v>17</v>
      </c>
      <c r="L156">
        <v>2</v>
      </c>
      <c r="M156">
        <v>16</v>
      </c>
      <c r="P156" t="s">
        <v>51</v>
      </c>
      <c r="Q156" s="5">
        <f>IF(Teams[[#This Row],[LgWin]]="Y", 1,
IF(Teams[[#This Row],[LgWin]] = "N", 0, " "))</f>
        <v>0</v>
      </c>
      <c r="S156" s="5" t="str">
        <f>IF(Teams[[#This Row],[WSWin]]="Y", 1,
IF(Teams[[#This Row],[WSWin]] = "N", 0, " "))</f>
        <v xml:space="preserve"> </v>
      </c>
      <c r="T156">
        <v>35</v>
      </c>
      <c r="U156">
        <v>521</v>
      </c>
      <c r="V156">
        <v>91</v>
      </c>
      <c r="W156">
        <v>8</v>
      </c>
      <c r="X156">
        <v>8</v>
      </c>
      <c r="Y156">
        <v>2</v>
      </c>
      <c r="Z156">
        <v>22</v>
      </c>
      <c r="AA156">
        <v>123</v>
      </c>
      <c r="AF156">
        <v>114</v>
      </c>
      <c r="AG156">
        <v>48</v>
      </c>
      <c r="AH156">
        <v>3.04</v>
      </c>
      <c r="AI156">
        <v>15</v>
      </c>
      <c r="AJ156">
        <v>0</v>
      </c>
      <c r="AK156">
        <v>0</v>
      </c>
      <c r="AL156">
        <v>426</v>
      </c>
      <c r="AM156">
        <v>165</v>
      </c>
      <c r="AN156">
        <v>4</v>
      </c>
      <c r="AO156">
        <v>18</v>
      </c>
      <c r="AP156">
        <v>113</v>
      </c>
      <c r="AQ156">
        <v>104</v>
      </c>
      <c r="AR156">
        <v>10</v>
      </c>
      <c r="AS156">
        <v>0.86</v>
      </c>
      <c r="AT156" t="s">
        <v>300</v>
      </c>
      <c r="AW156">
        <v>103</v>
      </c>
      <c r="AX156">
        <v>109</v>
      </c>
      <c r="AY156" t="s">
        <v>299</v>
      </c>
      <c r="AZ156" t="s">
        <v>299</v>
      </c>
      <c r="BA156" t="s">
        <v>299</v>
      </c>
    </row>
    <row r="157" spans="1:53" x14ac:dyDescent="0.55000000000000004">
      <c r="A157">
        <v>1884</v>
      </c>
      <c r="B157" s="5" t="b">
        <f>Teams[[#This Row],[yearID]]&gt;=1973</f>
        <v>0</v>
      </c>
      <c r="C157" s="5" t="b">
        <f>Teams[[#This Row],[yearID]]&gt;=1903</f>
        <v>0</v>
      </c>
      <c r="D157" t="s">
        <v>215</v>
      </c>
      <c r="E157" t="s">
        <v>301</v>
      </c>
      <c r="F157" t="s">
        <v>302</v>
      </c>
      <c r="G157" s="5" t="str">
        <f>VLOOKUP(Teams[[#This Row],[franchID]],TeamsFranchises!$A$2:$D$121,2,FALSE)</f>
        <v>Washington Statesmen</v>
      </c>
      <c r="I157">
        <v>13</v>
      </c>
      <c r="J157">
        <v>63</v>
      </c>
      <c r="L157">
        <v>12</v>
      </c>
      <c r="M157">
        <v>51</v>
      </c>
      <c r="P157" t="s">
        <v>51</v>
      </c>
      <c r="Q157" s="5">
        <f>IF(Teams[[#This Row],[LgWin]]="Y", 1,
IF(Teams[[#This Row],[LgWin]] = "N", 0, " "))</f>
        <v>0</v>
      </c>
      <c r="R157" t="s">
        <v>51</v>
      </c>
      <c r="S157" s="5">
        <f>IF(Teams[[#This Row],[WSWin]]="Y", 1,
IF(Teams[[#This Row],[WSWin]] = "N", 0, " "))</f>
        <v>0</v>
      </c>
      <c r="T157">
        <v>248</v>
      </c>
      <c r="U157">
        <v>2166</v>
      </c>
      <c r="V157">
        <v>434</v>
      </c>
      <c r="W157">
        <v>61</v>
      </c>
      <c r="X157">
        <v>24</v>
      </c>
      <c r="Y157">
        <v>6</v>
      </c>
      <c r="Z157">
        <v>100</v>
      </c>
      <c r="AA157">
        <v>377</v>
      </c>
      <c r="AD157">
        <v>16</v>
      </c>
      <c r="AF157">
        <v>481</v>
      </c>
      <c r="AG157">
        <v>242</v>
      </c>
      <c r="AH157">
        <v>4.01</v>
      </c>
      <c r="AI157">
        <v>62</v>
      </c>
      <c r="AJ157">
        <v>3</v>
      </c>
      <c r="AK157">
        <v>0</v>
      </c>
      <c r="AL157">
        <v>1631</v>
      </c>
      <c r="AM157">
        <v>644</v>
      </c>
      <c r="AN157">
        <v>21</v>
      </c>
      <c r="AO157">
        <v>110</v>
      </c>
      <c r="AP157">
        <v>235</v>
      </c>
      <c r="AQ157">
        <v>400</v>
      </c>
      <c r="AR157">
        <v>40</v>
      </c>
      <c r="AS157">
        <v>0.85799999999999998</v>
      </c>
      <c r="AT157" t="s">
        <v>110</v>
      </c>
      <c r="AU157" t="s">
        <v>303</v>
      </c>
      <c r="AW157">
        <v>88</v>
      </c>
      <c r="AX157">
        <v>93</v>
      </c>
      <c r="AY157" t="s">
        <v>126</v>
      </c>
      <c r="AZ157" t="s">
        <v>301</v>
      </c>
      <c r="BA157" t="s">
        <v>301</v>
      </c>
    </row>
    <row r="158" spans="1:53" x14ac:dyDescent="0.55000000000000004">
      <c r="A158">
        <v>1884</v>
      </c>
      <c r="B158" s="5" t="b">
        <f>Teams[[#This Row],[yearID]]&gt;=1973</f>
        <v>0</v>
      </c>
      <c r="C158" s="5" t="b">
        <f>Teams[[#This Row],[yearID]]&gt;=1903</f>
        <v>0</v>
      </c>
      <c r="D158" t="s">
        <v>253</v>
      </c>
      <c r="E158" t="s">
        <v>304</v>
      </c>
      <c r="F158" t="s">
        <v>305</v>
      </c>
      <c r="G158" s="5" t="str">
        <f>VLOOKUP(Teams[[#This Row],[franchID]],TeamsFranchises!$A$2:$D$121,2,FALSE)</f>
        <v>Washington Nationals</v>
      </c>
      <c r="I158">
        <v>7</v>
      </c>
      <c r="J158">
        <v>112</v>
      </c>
      <c r="L158">
        <v>47</v>
      </c>
      <c r="M158">
        <v>65</v>
      </c>
      <c r="P158" t="s">
        <v>51</v>
      </c>
      <c r="Q158" s="5">
        <f>IF(Teams[[#This Row],[LgWin]]="Y", 1,
IF(Teams[[#This Row],[LgWin]] = "N", 0, " "))</f>
        <v>0</v>
      </c>
      <c r="S158" s="5" t="str">
        <f>IF(Teams[[#This Row],[WSWin]]="Y", 1,
IF(Teams[[#This Row],[WSWin]] = "N", 0, " "))</f>
        <v xml:space="preserve"> </v>
      </c>
      <c r="T158">
        <v>572</v>
      </c>
      <c r="U158">
        <v>3926</v>
      </c>
      <c r="V158">
        <v>931</v>
      </c>
      <c r="W158">
        <v>120</v>
      </c>
      <c r="X158">
        <v>26</v>
      </c>
      <c r="Y158">
        <v>4</v>
      </c>
      <c r="Z158">
        <v>118</v>
      </c>
      <c r="AA158">
        <v>558</v>
      </c>
      <c r="AF158">
        <v>679</v>
      </c>
      <c r="AG158">
        <v>363</v>
      </c>
      <c r="AH158">
        <v>3.43</v>
      </c>
      <c r="AI158">
        <v>94</v>
      </c>
      <c r="AJ158">
        <v>5</v>
      </c>
      <c r="AK158">
        <v>0</v>
      </c>
      <c r="AL158">
        <v>2861</v>
      </c>
      <c r="AM158">
        <v>992</v>
      </c>
      <c r="AN158">
        <v>16</v>
      </c>
      <c r="AO158">
        <v>168</v>
      </c>
      <c r="AP158">
        <v>684</v>
      </c>
      <c r="AQ158">
        <v>625</v>
      </c>
      <c r="AR158">
        <v>55</v>
      </c>
      <c r="AS158">
        <v>0.86899999999999999</v>
      </c>
      <c r="AT158" t="s">
        <v>110</v>
      </c>
      <c r="AW158">
        <v>96</v>
      </c>
      <c r="AX158">
        <v>98</v>
      </c>
      <c r="AY158" t="s">
        <v>306</v>
      </c>
      <c r="AZ158" t="s">
        <v>304</v>
      </c>
      <c r="BA158" t="s">
        <v>304</v>
      </c>
    </row>
    <row r="159" spans="1:53" x14ac:dyDescent="0.55000000000000004">
      <c r="A159">
        <v>1885</v>
      </c>
      <c r="B159" s="5" t="b">
        <f>Teams[[#This Row],[yearID]]&gt;=1973</f>
        <v>0</v>
      </c>
      <c r="C159" s="5" t="b">
        <f>Teams[[#This Row],[yearID]]&gt;=1903</f>
        <v>0</v>
      </c>
      <c r="D159" t="s">
        <v>157</v>
      </c>
      <c r="E159" t="s">
        <v>191</v>
      </c>
      <c r="F159" t="s">
        <v>192</v>
      </c>
      <c r="G159" s="5" t="str">
        <f>VLOOKUP(Teams[[#This Row],[franchID]],TeamsFranchises!$A$2:$D$121,2,FALSE)</f>
        <v>Buffalo Bisons</v>
      </c>
      <c r="I159">
        <v>7</v>
      </c>
      <c r="J159">
        <v>112</v>
      </c>
      <c r="L159">
        <v>38</v>
      </c>
      <c r="M159">
        <v>74</v>
      </c>
      <c r="P159" t="s">
        <v>51</v>
      </c>
      <c r="Q159" s="5">
        <f>IF(Teams[[#This Row],[LgWin]]="Y", 1,
IF(Teams[[#This Row],[LgWin]] = "N", 0, " "))</f>
        <v>0</v>
      </c>
      <c r="R159" t="s">
        <v>51</v>
      </c>
      <c r="S159" s="5">
        <f>IF(Teams[[#This Row],[WSWin]]="Y", 1,
IF(Teams[[#This Row],[WSWin]] = "N", 0, " "))</f>
        <v>0</v>
      </c>
      <c r="T159">
        <v>495</v>
      </c>
      <c r="U159">
        <v>3900</v>
      </c>
      <c r="V159">
        <v>980</v>
      </c>
      <c r="W159">
        <v>149</v>
      </c>
      <c r="X159">
        <v>50</v>
      </c>
      <c r="Y159">
        <v>23</v>
      </c>
      <c r="Z159">
        <v>179</v>
      </c>
      <c r="AA159">
        <v>380</v>
      </c>
      <c r="AF159">
        <v>761</v>
      </c>
      <c r="AG159">
        <v>456</v>
      </c>
      <c r="AH159">
        <v>4.29</v>
      </c>
      <c r="AI159">
        <v>107</v>
      </c>
      <c r="AJ159">
        <v>4</v>
      </c>
      <c r="AK159">
        <v>1</v>
      </c>
      <c r="AL159">
        <v>2868</v>
      </c>
      <c r="AM159">
        <v>1175</v>
      </c>
      <c r="AN159">
        <v>31</v>
      </c>
      <c r="AO159">
        <v>234</v>
      </c>
      <c r="AP159">
        <v>320</v>
      </c>
      <c r="AQ159">
        <v>464</v>
      </c>
      <c r="AR159">
        <v>65</v>
      </c>
      <c r="AS159">
        <v>0.90100000000000002</v>
      </c>
      <c r="AT159" t="s">
        <v>193</v>
      </c>
      <c r="AU159" t="s">
        <v>256</v>
      </c>
      <c r="AW159">
        <v>103</v>
      </c>
      <c r="AX159">
        <v>105</v>
      </c>
      <c r="AY159" t="s">
        <v>192</v>
      </c>
      <c r="AZ159" t="s">
        <v>191</v>
      </c>
      <c r="BA159" t="s">
        <v>191</v>
      </c>
    </row>
    <row r="160" spans="1:53" x14ac:dyDescent="0.55000000000000004">
      <c r="A160">
        <v>1885</v>
      </c>
      <c r="B160" s="5" t="b">
        <f>Teams[[#This Row],[yearID]]&gt;=1973</f>
        <v>0</v>
      </c>
      <c r="C160" s="5" t="b">
        <f>Teams[[#This Row],[yearID]]&gt;=1903</f>
        <v>0</v>
      </c>
      <c r="D160" t="s">
        <v>215</v>
      </c>
      <c r="E160" t="s">
        <v>216</v>
      </c>
      <c r="F160" t="s">
        <v>217</v>
      </c>
      <c r="G160" s="5" t="str">
        <f>VLOOKUP(Teams[[#This Row],[franchID]],TeamsFranchises!$A$2:$D$121,2,FALSE)</f>
        <v>Baltimore Orioles</v>
      </c>
      <c r="I160">
        <v>8</v>
      </c>
      <c r="J160">
        <v>110</v>
      </c>
      <c r="L160">
        <v>41</v>
      </c>
      <c r="M160">
        <v>68</v>
      </c>
      <c r="P160" t="s">
        <v>51</v>
      </c>
      <c r="Q160" s="5">
        <f>IF(Teams[[#This Row],[LgWin]]="Y", 1,
IF(Teams[[#This Row],[LgWin]] = "N", 0, " "))</f>
        <v>0</v>
      </c>
      <c r="R160" t="s">
        <v>51</v>
      </c>
      <c r="S160" s="5">
        <f>IF(Teams[[#This Row],[WSWin]]="Y", 1,
IF(Teams[[#This Row],[WSWin]] = "N", 0, " "))</f>
        <v>0</v>
      </c>
      <c r="T160">
        <v>541</v>
      </c>
      <c r="U160">
        <v>3820</v>
      </c>
      <c r="V160">
        <v>837</v>
      </c>
      <c r="W160">
        <v>124</v>
      </c>
      <c r="X160">
        <v>59</v>
      </c>
      <c r="Y160">
        <v>17</v>
      </c>
      <c r="Z160">
        <v>279</v>
      </c>
      <c r="AA160">
        <v>529</v>
      </c>
      <c r="AD160">
        <v>42</v>
      </c>
      <c r="AF160">
        <v>683</v>
      </c>
      <c r="AG160">
        <v>421</v>
      </c>
      <c r="AH160">
        <v>3.9</v>
      </c>
      <c r="AI160">
        <v>103</v>
      </c>
      <c r="AJ160">
        <v>2</v>
      </c>
      <c r="AK160">
        <v>4</v>
      </c>
      <c r="AL160">
        <v>2913</v>
      </c>
      <c r="AM160">
        <v>1059</v>
      </c>
      <c r="AN160">
        <v>12</v>
      </c>
      <c r="AO160">
        <v>222</v>
      </c>
      <c r="AP160">
        <v>395</v>
      </c>
      <c r="AQ160">
        <v>419</v>
      </c>
      <c r="AR160">
        <v>71</v>
      </c>
      <c r="AS160">
        <v>0.90900000000000003</v>
      </c>
      <c r="AT160" t="s">
        <v>218</v>
      </c>
      <c r="AU160" t="s">
        <v>234</v>
      </c>
      <c r="AW160">
        <v>99</v>
      </c>
      <c r="AX160">
        <v>100</v>
      </c>
      <c r="AY160" t="s">
        <v>95</v>
      </c>
      <c r="AZ160" t="s">
        <v>216</v>
      </c>
      <c r="BA160" t="s">
        <v>216</v>
      </c>
    </row>
    <row r="161" spans="1:53" x14ac:dyDescent="0.55000000000000004">
      <c r="A161">
        <v>1885</v>
      </c>
      <c r="B161" s="5" t="b">
        <f>Teams[[#This Row],[yearID]]&gt;=1973</f>
        <v>0</v>
      </c>
      <c r="C161" s="5" t="b">
        <f>Teams[[#This Row],[yearID]]&gt;=1903</f>
        <v>0</v>
      </c>
      <c r="D161" t="s">
        <v>215</v>
      </c>
      <c r="E161" t="s">
        <v>259</v>
      </c>
      <c r="F161" t="s">
        <v>260</v>
      </c>
      <c r="G161" s="5" t="str">
        <f>VLOOKUP(Teams[[#This Row],[franchID]],TeamsFranchises!$A$2:$D$121,2,FALSE)</f>
        <v>Los Angeles Dodgers</v>
      </c>
      <c r="I161">
        <v>5</v>
      </c>
      <c r="J161">
        <v>112</v>
      </c>
      <c r="L161">
        <v>53</v>
      </c>
      <c r="M161">
        <v>59</v>
      </c>
      <c r="P161" t="s">
        <v>51</v>
      </c>
      <c r="Q161" s="5">
        <f>IF(Teams[[#This Row],[LgWin]]="Y", 1,
IF(Teams[[#This Row],[LgWin]] = "N", 0, " "))</f>
        <v>0</v>
      </c>
      <c r="R161" t="s">
        <v>51</v>
      </c>
      <c r="S161" s="5">
        <f>IF(Teams[[#This Row],[WSWin]]="Y", 1,
IF(Teams[[#This Row],[WSWin]] = "N", 0, " "))</f>
        <v>0</v>
      </c>
      <c r="T161">
        <v>624</v>
      </c>
      <c r="U161">
        <v>3943</v>
      </c>
      <c r="V161">
        <v>966</v>
      </c>
      <c r="W161">
        <v>121</v>
      </c>
      <c r="X161">
        <v>65</v>
      </c>
      <c r="Y161">
        <v>14</v>
      </c>
      <c r="Z161">
        <v>238</v>
      </c>
      <c r="AA161">
        <v>324</v>
      </c>
      <c r="AD161">
        <v>42</v>
      </c>
      <c r="AF161">
        <v>650</v>
      </c>
      <c r="AG161">
        <v>381</v>
      </c>
      <c r="AH161">
        <v>3.46</v>
      </c>
      <c r="AI161">
        <v>110</v>
      </c>
      <c r="AJ161">
        <v>3</v>
      </c>
      <c r="AK161">
        <v>1</v>
      </c>
      <c r="AL161">
        <v>2975</v>
      </c>
      <c r="AM161">
        <v>955</v>
      </c>
      <c r="AN161">
        <v>27</v>
      </c>
      <c r="AO161">
        <v>211</v>
      </c>
      <c r="AP161">
        <v>436</v>
      </c>
      <c r="AQ161">
        <v>434</v>
      </c>
      <c r="AR161">
        <v>56</v>
      </c>
      <c r="AS161">
        <v>0.91</v>
      </c>
      <c r="AT161" t="s">
        <v>307</v>
      </c>
      <c r="AU161" t="s">
        <v>261</v>
      </c>
      <c r="AW161">
        <v>100</v>
      </c>
      <c r="AX161">
        <v>102</v>
      </c>
      <c r="AY161" t="s">
        <v>262</v>
      </c>
      <c r="AZ161" t="s">
        <v>259</v>
      </c>
      <c r="BA161" t="s">
        <v>259</v>
      </c>
    </row>
    <row r="162" spans="1:53" x14ac:dyDescent="0.55000000000000004">
      <c r="A162">
        <v>1885</v>
      </c>
      <c r="B162" s="5" t="b">
        <f>Teams[[#This Row],[yearID]]&gt;=1973</f>
        <v>0</v>
      </c>
      <c r="C162" s="5" t="b">
        <f>Teams[[#This Row],[yearID]]&gt;=1903</f>
        <v>0</v>
      </c>
      <c r="D162" t="s">
        <v>157</v>
      </c>
      <c r="E162" t="s">
        <v>158</v>
      </c>
      <c r="F162" t="s">
        <v>159</v>
      </c>
      <c r="G162" s="5" t="str">
        <f>VLOOKUP(Teams[[#This Row],[franchID]],TeamsFranchises!$A$2:$D$121,2,FALSE)</f>
        <v>Atlanta Braves</v>
      </c>
      <c r="I162">
        <v>5</v>
      </c>
      <c r="J162">
        <v>113</v>
      </c>
      <c r="L162">
        <v>46</v>
      </c>
      <c r="M162">
        <v>66</v>
      </c>
      <c r="P162" t="s">
        <v>51</v>
      </c>
      <c r="Q162" s="5">
        <f>IF(Teams[[#This Row],[LgWin]]="Y", 1,
IF(Teams[[#This Row],[LgWin]] = "N", 0, " "))</f>
        <v>0</v>
      </c>
      <c r="R162" t="s">
        <v>51</v>
      </c>
      <c r="S162" s="5">
        <f>IF(Teams[[#This Row],[WSWin]]="Y", 1,
IF(Teams[[#This Row],[WSWin]] = "N", 0, " "))</f>
        <v>0</v>
      </c>
      <c r="T162">
        <v>528</v>
      </c>
      <c r="U162">
        <v>3950</v>
      </c>
      <c r="V162">
        <v>915</v>
      </c>
      <c r="W162">
        <v>144</v>
      </c>
      <c r="X162">
        <v>53</v>
      </c>
      <c r="Y162">
        <v>22</v>
      </c>
      <c r="Z162">
        <v>190</v>
      </c>
      <c r="AA162">
        <v>522</v>
      </c>
      <c r="AF162">
        <v>589</v>
      </c>
      <c r="AG162">
        <v>330</v>
      </c>
      <c r="AH162">
        <v>3.03</v>
      </c>
      <c r="AI162">
        <v>111</v>
      </c>
      <c r="AJ162">
        <v>10</v>
      </c>
      <c r="AK162">
        <v>0</v>
      </c>
      <c r="AL162">
        <v>2943</v>
      </c>
      <c r="AM162">
        <v>1045</v>
      </c>
      <c r="AN162">
        <v>26</v>
      </c>
      <c r="AO162">
        <v>188</v>
      </c>
      <c r="AP162">
        <v>480</v>
      </c>
      <c r="AQ162">
        <v>478</v>
      </c>
      <c r="AR162">
        <v>79</v>
      </c>
      <c r="AS162">
        <v>0.90100000000000002</v>
      </c>
      <c r="AT162" t="s">
        <v>235</v>
      </c>
      <c r="AU162" t="s">
        <v>53</v>
      </c>
      <c r="AW162">
        <v>96</v>
      </c>
      <c r="AX162">
        <v>95</v>
      </c>
      <c r="AY162" t="s">
        <v>158</v>
      </c>
      <c r="AZ162" t="s">
        <v>158</v>
      </c>
      <c r="BA162" t="s">
        <v>158</v>
      </c>
    </row>
    <row r="163" spans="1:53" x14ac:dyDescent="0.55000000000000004">
      <c r="A163">
        <v>1885</v>
      </c>
      <c r="B163" s="5" t="b">
        <f>Teams[[#This Row],[yearID]]&gt;=1973</f>
        <v>0</v>
      </c>
      <c r="C163" s="5" t="b">
        <f>Teams[[#This Row],[yearID]]&gt;=1903</f>
        <v>0</v>
      </c>
      <c r="D163" t="s">
        <v>157</v>
      </c>
      <c r="E163" t="s">
        <v>161</v>
      </c>
      <c r="F163" t="s">
        <v>162</v>
      </c>
      <c r="G163" s="5" t="str">
        <f>VLOOKUP(Teams[[#This Row],[franchID]],TeamsFranchises!$A$2:$D$121,2,FALSE)</f>
        <v>Chicago Cubs</v>
      </c>
      <c r="I163">
        <v>1</v>
      </c>
      <c r="J163">
        <v>113</v>
      </c>
      <c r="L163">
        <v>87</v>
      </c>
      <c r="M163">
        <v>25</v>
      </c>
      <c r="P163" t="s">
        <v>76</v>
      </c>
      <c r="Q163" s="5">
        <f>IF(Teams[[#This Row],[LgWin]]="Y", 1,
IF(Teams[[#This Row],[LgWin]] = "N", 0, " "))</f>
        <v>1</v>
      </c>
      <c r="R163" t="s">
        <v>51</v>
      </c>
      <c r="S163" s="5">
        <f>IF(Teams[[#This Row],[WSWin]]="Y", 1,
IF(Teams[[#This Row],[WSWin]] = "N", 0, " "))</f>
        <v>0</v>
      </c>
      <c r="T163">
        <v>834</v>
      </c>
      <c r="U163">
        <v>4093</v>
      </c>
      <c r="V163">
        <v>1079</v>
      </c>
      <c r="W163">
        <v>184</v>
      </c>
      <c r="X163">
        <v>75</v>
      </c>
      <c r="Y163">
        <v>54</v>
      </c>
      <c r="Z163">
        <v>340</v>
      </c>
      <c r="AA163">
        <v>429</v>
      </c>
      <c r="AF163">
        <v>470</v>
      </c>
      <c r="AG163">
        <v>252</v>
      </c>
      <c r="AH163">
        <v>2.23</v>
      </c>
      <c r="AI163">
        <v>108</v>
      </c>
      <c r="AJ163">
        <v>14</v>
      </c>
      <c r="AK163">
        <v>4</v>
      </c>
      <c r="AL163">
        <v>3047</v>
      </c>
      <c r="AM163">
        <v>868</v>
      </c>
      <c r="AN163">
        <v>37</v>
      </c>
      <c r="AO163">
        <v>202</v>
      </c>
      <c r="AP163">
        <v>458</v>
      </c>
      <c r="AQ163">
        <v>496</v>
      </c>
      <c r="AR163">
        <v>80</v>
      </c>
      <c r="AS163">
        <v>0.90300000000000002</v>
      </c>
      <c r="AT163" t="s">
        <v>57</v>
      </c>
      <c r="AU163" t="s">
        <v>308</v>
      </c>
      <c r="AW163">
        <v>114</v>
      </c>
      <c r="AX163">
        <v>107</v>
      </c>
      <c r="AY163" t="s">
        <v>162</v>
      </c>
      <c r="AZ163" t="s">
        <v>161</v>
      </c>
      <c r="BA163" t="s">
        <v>161</v>
      </c>
    </row>
    <row r="164" spans="1:53" x14ac:dyDescent="0.55000000000000004">
      <c r="A164">
        <v>1885</v>
      </c>
      <c r="B164" s="5" t="b">
        <f>Teams[[#This Row],[yearID]]&gt;=1973</f>
        <v>0</v>
      </c>
      <c r="C164" s="5" t="b">
        <f>Teams[[#This Row],[yearID]]&gt;=1903</f>
        <v>0</v>
      </c>
      <c r="D164" t="s">
        <v>215</v>
      </c>
      <c r="E164" t="s">
        <v>220</v>
      </c>
      <c r="F164" t="s">
        <v>167</v>
      </c>
      <c r="G164" s="5" t="str">
        <f>VLOOKUP(Teams[[#This Row],[franchID]],TeamsFranchises!$A$2:$D$121,2,FALSE)</f>
        <v>Cincinnati Reds</v>
      </c>
      <c r="I164">
        <v>2</v>
      </c>
      <c r="J164">
        <v>112</v>
      </c>
      <c r="L164">
        <v>63</v>
      </c>
      <c r="M164">
        <v>49</v>
      </c>
      <c r="P164" t="s">
        <v>51</v>
      </c>
      <c r="Q164" s="5">
        <f>IF(Teams[[#This Row],[LgWin]]="Y", 1,
IF(Teams[[#This Row],[LgWin]] = "N", 0, " "))</f>
        <v>0</v>
      </c>
      <c r="R164" t="s">
        <v>51</v>
      </c>
      <c r="S164" s="5">
        <f>IF(Teams[[#This Row],[WSWin]]="Y", 1,
IF(Teams[[#This Row],[WSWin]] = "N", 0, " "))</f>
        <v>0</v>
      </c>
      <c r="T164">
        <v>642</v>
      </c>
      <c r="U164">
        <v>4050</v>
      </c>
      <c r="V164">
        <v>1046</v>
      </c>
      <c r="W164">
        <v>108</v>
      </c>
      <c r="X164">
        <v>77</v>
      </c>
      <c r="Y164">
        <v>26</v>
      </c>
      <c r="Z164">
        <v>153</v>
      </c>
      <c r="AA164">
        <v>420</v>
      </c>
      <c r="AD164">
        <v>51</v>
      </c>
      <c r="AF164">
        <v>575</v>
      </c>
      <c r="AG164">
        <v>362</v>
      </c>
      <c r="AH164">
        <v>3.26</v>
      </c>
      <c r="AI164">
        <v>102</v>
      </c>
      <c r="AJ164">
        <v>7</v>
      </c>
      <c r="AK164">
        <v>1</v>
      </c>
      <c r="AL164">
        <v>2998</v>
      </c>
      <c r="AM164">
        <v>998</v>
      </c>
      <c r="AN164">
        <v>24</v>
      </c>
      <c r="AO164">
        <v>250</v>
      </c>
      <c r="AP164">
        <v>330</v>
      </c>
      <c r="AQ164">
        <v>423</v>
      </c>
      <c r="AR164">
        <v>86</v>
      </c>
      <c r="AS164">
        <v>0.91100000000000003</v>
      </c>
      <c r="AT164" t="s">
        <v>221</v>
      </c>
      <c r="AU164" t="s">
        <v>269</v>
      </c>
      <c r="AW164">
        <v>102</v>
      </c>
      <c r="AX164">
        <v>100</v>
      </c>
      <c r="AY164" t="s">
        <v>167</v>
      </c>
      <c r="AZ164" t="s">
        <v>220</v>
      </c>
      <c r="BA164" t="s">
        <v>220</v>
      </c>
    </row>
    <row r="165" spans="1:53" x14ac:dyDescent="0.55000000000000004">
      <c r="A165">
        <v>1885</v>
      </c>
      <c r="B165" s="5" t="b">
        <f>Teams[[#This Row],[yearID]]&gt;=1973</f>
        <v>0</v>
      </c>
      <c r="C165" s="5" t="b">
        <f>Teams[[#This Row],[yearID]]&gt;=1903</f>
        <v>0</v>
      </c>
      <c r="D165" t="s">
        <v>157</v>
      </c>
      <c r="E165" t="s">
        <v>212</v>
      </c>
      <c r="F165" t="s">
        <v>212</v>
      </c>
      <c r="G165" s="5" t="str">
        <f>VLOOKUP(Teams[[#This Row],[franchID]],TeamsFranchises!$A$2:$D$121,2,FALSE)</f>
        <v>Detroit Wolverines</v>
      </c>
      <c r="I165">
        <v>6</v>
      </c>
      <c r="J165">
        <v>108</v>
      </c>
      <c r="L165">
        <v>41</v>
      </c>
      <c r="M165">
        <v>67</v>
      </c>
      <c r="P165" t="s">
        <v>51</v>
      </c>
      <c r="Q165" s="5">
        <f>IF(Teams[[#This Row],[LgWin]]="Y", 1,
IF(Teams[[#This Row],[LgWin]] = "N", 0, " "))</f>
        <v>0</v>
      </c>
      <c r="R165" t="s">
        <v>51</v>
      </c>
      <c r="S165" s="5">
        <f>IF(Teams[[#This Row],[WSWin]]="Y", 1,
IF(Teams[[#This Row],[WSWin]] = "N", 0, " "))</f>
        <v>0</v>
      </c>
      <c r="T165">
        <v>514</v>
      </c>
      <c r="U165">
        <v>3773</v>
      </c>
      <c r="V165">
        <v>917</v>
      </c>
      <c r="W165">
        <v>149</v>
      </c>
      <c r="X165">
        <v>66</v>
      </c>
      <c r="Y165">
        <v>25</v>
      </c>
      <c r="Z165">
        <v>216</v>
      </c>
      <c r="AA165">
        <v>451</v>
      </c>
      <c r="AF165">
        <v>582</v>
      </c>
      <c r="AG165">
        <v>305</v>
      </c>
      <c r="AH165">
        <v>2.88</v>
      </c>
      <c r="AI165">
        <v>105</v>
      </c>
      <c r="AJ165">
        <v>6</v>
      </c>
      <c r="AK165">
        <v>1</v>
      </c>
      <c r="AL165">
        <v>2863</v>
      </c>
      <c r="AM165">
        <v>966</v>
      </c>
      <c r="AN165">
        <v>18</v>
      </c>
      <c r="AO165">
        <v>224</v>
      </c>
      <c r="AP165">
        <v>475</v>
      </c>
      <c r="AQ165">
        <v>462</v>
      </c>
      <c r="AR165">
        <v>61</v>
      </c>
      <c r="AS165">
        <v>0.90100000000000002</v>
      </c>
      <c r="AT165" t="s">
        <v>213</v>
      </c>
      <c r="AU165" t="s">
        <v>214</v>
      </c>
      <c r="AW165">
        <v>100</v>
      </c>
      <c r="AX165">
        <v>101</v>
      </c>
      <c r="AY165" t="s">
        <v>212</v>
      </c>
      <c r="AZ165" t="s">
        <v>212</v>
      </c>
      <c r="BA165" t="s">
        <v>212</v>
      </c>
    </row>
    <row r="166" spans="1:53" x14ac:dyDescent="0.55000000000000004">
      <c r="A166">
        <v>1885</v>
      </c>
      <c r="B166" s="5" t="b">
        <f>Teams[[#This Row],[yearID]]&gt;=1973</f>
        <v>0</v>
      </c>
      <c r="C166" s="5" t="b">
        <f>Teams[[#This Row],[yearID]]&gt;=1903</f>
        <v>0</v>
      </c>
      <c r="D166" t="s">
        <v>215</v>
      </c>
      <c r="E166" t="s">
        <v>222</v>
      </c>
      <c r="F166" t="s">
        <v>172</v>
      </c>
      <c r="G166" s="5" t="str">
        <f>VLOOKUP(Teams[[#This Row],[franchID]],TeamsFranchises!$A$2:$D$121,2,FALSE)</f>
        <v>Louisville Colonels</v>
      </c>
      <c r="I166">
        <v>6</v>
      </c>
      <c r="J166">
        <v>112</v>
      </c>
      <c r="L166">
        <v>53</v>
      </c>
      <c r="M166">
        <v>59</v>
      </c>
      <c r="P166" t="s">
        <v>51</v>
      </c>
      <c r="Q166" s="5">
        <f>IF(Teams[[#This Row],[LgWin]]="Y", 1,
IF(Teams[[#This Row],[LgWin]] = "N", 0, " "))</f>
        <v>0</v>
      </c>
      <c r="R166" t="s">
        <v>51</v>
      </c>
      <c r="S166" s="5">
        <f>IF(Teams[[#This Row],[WSWin]]="Y", 1,
IF(Teams[[#This Row],[WSWin]] = "N", 0, " "))</f>
        <v>0</v>
      </c>
      <c r="T166">
        <v>564</v>
      </c>
      <c r="U166">
        <v>3969</v>
      </c>
      <c r="V166">
        <v>986</v>
      </c>
      <c r="W166">
        <v>126</v>
      </c>
      <c r="X166">
        <v>83</v>
      </c>
      <c r="Y166">
        <v>19</v>
      </c>
      <c r="Z166">
        <v>152</v>
      </c>
      <c r="AA166">
        <v>448</v>
      </c>
      <c r="AD166">
        <v>25</v>
      </c>
      <c r="AF166">
        <v>598</v>
      </c>
      <c r="AG166">
        <v>298</v>
      </c>
      <c r="AH166">
        <v>2.68</v>
      </c>
      <c r="AI166">
        <v>109</v>
      </c>
      <c r="AJ166">
        <v>3</v>
      </c>
      <c r="AK166">
        <v>1</v>
      </c>
      <c r="AL166">
        <v>3006</v>
      </c>
      <c r="AM166">
        <v>927</v>
      </c>
      <c r="AN166">
        <v>13</v>
      </c>
      <c r="AO166">
        <v>217</v>
      </c>
      <c r="AP166">
        <v>462</v>
      </c>
      <c r="AQ166">
        <v>460</v>
      </c>
      <c r="AR166">
        <v>75</v>
      </c>
      <c r="AS166">
        <v>0.90500000000000003</v>
      </c>
      <c r="AT166" t="s">
        <v>309</v>
      </c>
      <c r="AU166" t="s">
        <v>224</v>
      </c>
      <c r="AW166">
        <v>100</v>
      </c>
      <c r="AX166">
        <v>100</v>
      </c>
      <c r="AY166" t="s">
        <v>172</v>
      </c>
      <c r="AZ166" t="s">
        <v>222</v>
      </c>
      <c r="BA166" t="s">
        <v>222</v>
      </c>
    </row>
    <row r="167" spans="1:53" x14ac:dyDescent="0.55000000000000004">
      <c r="A167">
        <v>1885</v>
      </c>
      <c r="B167" s="5" t="b">
        <f>Teams[[#This Row],[yearID]]&gt;=1973</f>
        <v>0</v>
      </c>
      <c r="C167" s="5" t="b">
        <f>Teams[[#This Row],[yearID]]&gt;=1903</f>
        <v>0</v>
      </c>
      <c r="D167" t="s">
        <v>157</v>
      </c>
      <c r="E167" t="s">
        <v>242</v>
      </c>
      <c r="F167" t="s">
        <v>243</v>
      </c>
      <c r="G167" s="5" t="str">
        <f>VLOOKUP(Teams[[#This Row],[franchID]],TeamsFranchises!$A$2:$D$121,2,FALSE)</f>
        <v>San Francisco Giants</v>
      </c>
      <c r="I167">
        <v>2</v>
      </c>
      <c r="J167">
        <v>112</v>
      </c>
      <c r="L167">
        <v>85</v>
      </c>
      <c r="M167">
        <v>27</v>
      </c>
      <c r="P167" t="s">
        <v>51</v>
      </c>
      <c r="Q167" s="5">
        <f>IF(Teams[[#This Row],[LgWin]]="Y", 1,
IF(Teams[[#This Row],[LgWin]] = "N", 0, " "))</f>
        <v>0</v>
      </c>
      <c r="R167" t="s">
        <v>51</v>
      </c>
      <c r="S167" s="5">
        <f>IF(Teams[[#This Row],[WSWin]]="Y", 1,
IF(Teams[[#This Row],[WSWin]] = "N", 0, " "))</f>
        <v>0</v>
      </c>
      <c r="T167">
        <v>691</v>
      </c>
      <c r="U167">
        <v>4029</v>
      </c>
      <c r="V167">
        <v>1085</v>
      </c>
      <c r="W167">
        <v>150</v>
      </c>
      <c r="X167">
        <v>82</v>
      </c>
      <c r="Y167">
        <v>16</v>
      </c>
      <c r="Z167">
        <v>221</v>
      </c>
      <c r="AA167">
        <v>312</v>
      </c>
      <c r="AF167">
        <v>370</v>
      </c>
      <c r="AG167">
        <v>190</v>
      </c>
      <c r="AH167">
        <v>1.72</v>
      </c>
      <c r="AI167">
        <v>109</v>
      </c>
      <c r="AJ167">
        <v>16</v>
      </c>
      <c r="AK167">
        <v>1</v>
      </c>
      <c r="AL167">
        <v>2982</v>
      </c>
      <c r="AM167">
        <v>758</v>
      </c>
      <c r="AN167">
        <v>11</v>
      </c>
      <c r="AO167">
        <v>265</v>
      </c>
      <c r="AP167">
        <v>516</v>
      </c>
      <c r="AQ167">
        <v>331</v>
      </c>
      <c r="AR167">
        <v>85</v>
      </c>
      <c r="AS167">
        <v>0.92900000000000005</v>
      </c>
      <c r="AT167" t="s">
        <v>310</v>
      </c>
      <c r="AU167" t="s">
        <v>245</v>
      </c>
      <c r="AW167">
        <v>101</v>
      </c>
      <c r="AX167">
        <v>97</v>
      </c>
      <c r="AY167" t="s">
        <v>246</v>
      </c>
      <c r="AZ167" t="s">
        <v>242</v>
      </c>
      <c r="BA167" t="s">
        <v>242</v>
      </c>
    </row>
    <row r="168" spans="1:53" x14ac:dyDescent="0.55000000000000004">
      <c r="A168">
        <v>1885</v>
      </c>
      <c r="B168" s="5" t="b">
        <f>Teams[[#This Row],[yearID]]&gt;=1973</f>
        <v>0</v>
      </c>
      <c r="C168" s="5" t="b">
        <f>Teams[[#This Row],[yearID]]&gt;=1903</f>
        <v>0</v>
      </c>
      <c r="D168" t="s">
        <v>215</v>
      </c>
      <c r="E168" t="s">
        <v>247</v>
      </c>
      <c r="F168" t="s">
        <v>248</v>
      </c>
      <c r="G168" s="5" t="str">
        <f>VLOOKUP(Teams[[#This Row],[franchID]],TeamsFranchises!$A$2:$D$121,2,FALSE)</f>
        <v>New York Metropolitans</v>
      </c>
      <c r="I168">
        <v>7</v>
      </c>
      <c r="J168">
        <v>108</v>
      </c>
      <c r="L168">
        <v>44</v>
      </c>
      <c r="M168">
        <v>64</v>
      </c>
      <c r="P168" t="s">
        <v>51</v>
      </c>
      <c r="Q168" s="5">
        <f>IF(Teams[[#This Row],[LgWin]]="Y", 1,
IF(Teams[[#This Row],[LgWin]] = "N", 0, " "))</f>
        <v>0</v>
      </c>
      <c r="R168" t="s">
        <v>51</v>
      </c>
      <c r="S168" s="5">
        <f>IF(Teams[[#This Row],[WSWin]]="Y", 1,
IF(Teams[[#This Row],[WSWin]] = "N", 0, " "))</f>
        <v>0</v>
      </c>
      <c r="T168">
        <v>526</v>
      </c>
      <c r="U168">
        <v>3731</v>
      </c>
      <c r="V168">
        <v>921</v>
      </c>
      <c r="W168">
        <v>123</v>
      </c>
      <c r="X168">
        <v>57</v>
      </c>
      <c r="Y168">
        <v>21</v>
      </c>
      <c r="Z168">
        <v>217</v>
      </c>
      <c r="AA168">
        <v>428</v>
      </c>
      <c r="AD168">
        <v>35</v>
      </c>
      <c r="AF168">
        <v>688</v>
      </c>
      <c r="AG168">
        <v>432</v>
      </c>
      <c r="AH168">
        <v>4.1500000000000004</v>
      </c>
      <c r="AI168">
        <v>103</v>
      </c>
      <c r="AJ168">
        <v>2</v>
      </c>
      <c r="AK168">
        <v>0</v>
      </c>
      <c r="AL168">
        <v>2811</v>
      </c>
      <c r="AM168">
        <v>1015</v>
      </c>
      <c r="AN168">
        <v>36</v>
      </c>
      <c r="AO168">
        <v>204</v>
      </c>
      <c r="AP168">
        <v>408</v>
      </c>
      <c r="AQ168">
        <v>452</v>
      </c>
      <c r="AR168">
        <v>62</v>
      </c>
      <c r="AS168">
        <v>0.90100000000000002</v>
      </c>
      <c r="AT168" t="s">
        <v>249</v>
      </c>
      <c r="AU168" t="s">
        <v>250</v>
      </c>
      <c r="AW168">
        <v>84</v>
      </c>
      <c r="AX168">
        <v>86</v>
      </c>
      <c r="AY168" t="s">
        <v>248</v>
      </c>
      <c r="AZ168" t="s">
        <v>247</v>
      </c>
      <c r="BA168" t="s">
        <v>247</v>
      </c>
    </row>
    <row r="169" spans="1:53" x14ac:dyDescent="0.55000000000000004">
      <c r="A169">
        <v>1885</v>
      </c>
      <c r="B169" s="5" t="b">
        <f>Teams[[#This Row],[yearID]]&gt;=1973</f>
        <v>0</v>
      </c>
      <c r="C169" s="5" t="b">
        <f>Teams[[#This Row],[yearID]]&gt;=1903</f>
        <v>0</v>
      </c>
      <c r="D169" t="s">
        <v>215</v>
      </c>
      <c r="E169" t="s">
        <v>225</v>
      </c>
      <c r="F169" t="s">
        <v>226</v>
      </c>
      <c r="G169" s="5" t="str">
        <f>VLOOKUP(Teams[[#This Row],[franchID]],TeamsFranchises!$A$2:$D$121,2,FALSE)</f>
        <v>Philadelphia Athletics</v>
      </c>
      <c r="I169">
        <v>4</v>
      </c>
      <c r="J169">
        <v>113</v>
      </c>
      <c r="L169">
        <v>55</v>
      </c>
      <c r="M169">
        <v>57</v>
      </c>
      <c r="P169" t="s">
        <v>51</v>
      </c>
      <c r="Q169" s="5">
        <f>IF(Teams[[#This Row],[LgWin]]="Y", 1,
IF(Teams[[#This Row],[LgWin]] = "N", 0, " "))</f>
        <v>0</v>
      </c>
      <c r="R169" t="s">
        <v>51</v>
      </c>
      <c r="S169" s="5">
        <f>IF(Teams[[#This Row],[WSWin]]="Y", 1,
IF(Teams[[#This Row],[WSWin]] = "N", 0, " "))</f>
        <v>0</v>
      </c>
      <c r="T169">
        <v>764</v>
      </c>
      <c r="U169">
        <v>4142</v>
      </c>
      <c r="V169">
        <v>1099</v>
      </c>
      <c r="W169">
        <v>169</v>
      </c>
      <c r="X169">
        <v>76</v>
      </c>
      <c r="Y169">
        <v>30</v>
      </c>
      <c r="Z169">
        <v>223</v>
      </c>
      <c r="AA169">
        <v>410</v>
      </c>
      <c r="AD169">
        <v>45</v>
      </c>
      <c r="AF169">
        <v>691</v>
      </c>
      <c r="AG169">
        <v>360</v>
      </c>
      <c r="AH169">
        <v>3.23</v>
      </c>
      <c r="AI169">
        <v>105</v>
      </c>
      <c r="AJ169">
        <v>5</v>
      </c>
      <c r="AK169">
        <v>0</v>
      </c>
      <c r="AL169">
        <v>3010</v>
      </c>
      <c r="AM169">
        <v>1038</v>
      </c>
      <c r="AN169">
        <v>11</v>
      </c>
      <c r="AO169">
        <v>212</v>
      </c>
      <c r="AP169">
        <v>506</v>
      </c>
      <c r="AQ169">
        <v>483</v>
      </c>
      <c r="AR169">
        <v>79</v>
      </c>
      <c r="AS169">
        <v>0.90100000000000002</v>
      </c>
      <c r="AT169" t="s">
        <v>77</v>
      </c>
      <c r="AU169" t="s">
        <v>78</v>
      </c>
      <c r="AW169">
        <v>106</v>
      </c>
      <c r="AX169">
        <v>106</v>
      </c>
      <c r="AY169" t="s">
        <v>226</v>
      </c>
      <c r="AZ169" t="s">
        <v>225</v>
      </c>
      <c r="BA169" t="s">
        <v>225</v>
      </c>
    </row>
    <row r="170" spans="1:53" x14ac:dyDescent="0.55000000000000004">
      <c r="A170">
        <v>1885</v>
      </c>
      <c r="B170" s="5" t="b">
        <f>Teams[[#This Row],[yearID]]&gt;=1973</f>
        <v>0</v>
      </c>
      <c r="C170" s="5" t="b">
        <f>Teams[[#This Row],[yearID]]&gt;=1903</f>
        <v>0</v>
      </c>
      <c r="D170" t="s">
        <v>157</v>
      </c>
      <c r="E170" t="s">
        <v>122</v>
      </c>
      <c r="F170" t="s">
        <v>122</v>
      </c>
      <c r="G170" s="5" t="str">
        <f>VLOOKUP(Teams[[#This Row],[franchID]],TeamsFranchises!$A$2:$D$121,2,FALSE)</f>
        <v>Philadelphia Phillies</v>
      </c>
      <c r="I170">
        <v>3</v>
      </c>
      <c r="J170">
        <v>111</v>
      </c>
      <c r="L170">
        <v>56</v>
      </c>
      <c r="M170">
        <v>54</v>
      </c>
      <c r="P170" t="s">
        <v>51</v>
      </c>
      <c r="Q170" s="5">
        <f>IF(Teams[[#This Row],[LgWin]]="Y", 1,
IF(Teams[[#This Row],[LgWin]] = "N", 0, " "))</f>
        <v>0</v>
      </c>
      <c r="R170" t="s">
        <v>51</v>
      </c>
      <c r="S170" s="5">
        <f>IF(Teams[[#This Row],[WSWin]]="Y", 1,
IF(Teams[[#This Row],[WSWin]] = "N", 0, " "))</f>
        <v>0</v>
      </c>
      <c r="T170">
        <v>513</v>
      </c>
      <c r="U170">
        <v>3893</v>
      </c>
      <c r="V170">
        <v>891</v>
      </c>
      <c r="W170">
        <v>156</v>
      </c>
      <c r="X170">
        <v>35</v>
      </c>
      <c r="Y170">
        <v>20</v>
      </c>
      <c r="Z170">
        <v>220</v>
      </c>
      <c r="AA170">
        <v>401</v>
      </c>
      <c r="AF170">
        <v>511</v>
      </c>
      <c r="AG170">
        <v>259</v>
      </c>
      <c r="AH170">
        <v>2.39</v>
      </c>
      <c r="AI170">
        <v>108</v>
      </c>
      <c r="AJ170">
        <v>10</v>
      </c>
      <c r="AK170">
        <v>0</v>
      </c>
      <c r="AL170">
        <v>2928</v>
      </c>
      <c r="AM170">
        <v>860</v>
      </c>
      <c r="AN170">
        <v>18</v>
      </c>
      <c r="AO170">
        <v>218</v>
      </c>
      <c r="AP170">
        <v>378</v>
      </c>
      <c r="AQ170">
        <v>447</v>
      </c>
      <c r="AR170">
        <v>66</v>
      </c>
      <c r="AS170">
        <v>0.90500000000000003</v>
      </c>
      <c r="AT170" t="s">
        <v>251</v>
      </c>
      <c r="AU170" t="s">
        <v>214</v>
      </c>
      <c r="AW170">
        <v>97</v>
      </c>
      <c r="AX170">
        <v>98</v>
      </c>
      <c r="AY170" t="s">
        <v>122</v>
      </c>
      <c r="AZ170" t="s">
        <v>122</v>
      </c>
      <c r="BA170" t="s">
        <v>122</v>
      </c>
    </row>
    <row r="171" spans="1:53" x14ac:dyDescent="0.55000000000000004">
      <c r="A171">
        <v>1885</v>
      </c>
      <c r="B171" s="5" t="b">
        <f>Teams[[#This Row],[yearID]]&gt;=1973</f>
        <v>0</v>
      </c>
      <c r="C171" s="5" t="b">
        <f>Teams[[#This Row],[yearID]]&gt;=1903</f>
        <v>0</v>
      </c>
      <c r="D171" t="s">
        <v>157</v>
      </c>
      <c r="E171" t="s">
        <v>188</v>
      </c>
      <c r="F171" t="s">
        <v>188</v>
      </c>
      <c r="G171" s="5" t="str">
        <f>VLOOKUP(Teams[[#This Row],[franchID]],TeamsFranchises!$A$2:$D$121,2,FALSE)</f>
        <v>Providence Grays</v>
      </c>
      <c r="I171">
        <v>4</v>
      </c>
      <c r="J171">
        <v>110</v>
      </c>
      <c r="L171">
        <v>53</v>
      </c>
      <c r="M171">
        <v>57</v>
      </c>
      <c r="P171" t="s">
        <v>51</v>
      </c>
      <c r="Q171" s="5">
        <f>IF(Teams[[#This Row],[LgWin]]="Y", 1,
IF(Teams[[#This Row],[LgWin]] = "N", 0, " "))</f>
        <v>0</v>
      </c>
      <c r="R171" t="s">
        <v>51</v>
      </c>
      <c r="S171" s="5">
        <f>IF(Teams[[#This Row],[WSWin]]="Y", 1,
IF(Teams[[#This Row],[WSWin]] = "N", 0, " "))</f>
        <v>0</v>
      </c>
      <c r="T171">
        <v>442</v>
      </c>
      <c r="U171">
        <v>3727</v>
      </c>
      <c r="V171">
        <v>820</v>
      </c>
      <c r="W171">
        <v>114</v>
      </c>
      <c r="X171">
        <v>30</v>
      </c>
      <c r="Y171">
        <v>6</v>
      </c>
      <c r="Z171">
        <v>265</v>
      </c>
      <c r="AA171">
        <v>430</v>
      </c>
      <c r="AF171">
        <v>531</v>
      </c>
      <c r="AG171">
        <v>289</v>
      </c>
      <c r="AH171">
        <v>2.71</v>
      </c>
      <c r="AI171">
        <v>108</v>
      </c>
      <c r="AJ171">
        <v>8</v>
      </c>
      <c r="AK171">
        <v>0</v>
      </c>
      <c r="AL171">
        <v>2882</v>
      </c>
      <c r="AM171">
        <v>912</v>
      </c>
      <c r="AN171">
        <v>18</v>
      </c>
      <c r="AO171">
        <v>235</v>
      </c>
      <c r="AP171">
        <v>371</v>
      </c>
      <c r="AQ171">
        <v>459</v>
      </c>
      <c r="AR171">
        <v>70</v>
      </c>
      <c r="AS171">
        <v>0.90300000000000002</v>
      </c>
      <c r="AT171" t="s">
        <v>189</v>
      </c>
      <c r="AU171" t="s">
        <v>190</v>
      </c>
      <c r="AW171">
        <v>97</v>
      </c>
      <c r="AX171">
        <v>95</v>
      </c>
      <c r="AY171" t="s">
        <v>188</v>
      </c>
      <c r="AZ171" t="s">
        <v>188</v>
      </c>
      <c r="BA171" t="s">
        <v>188</v>
      </c>
    </row>
    <row r="172" spans="1:53" x14ac:dyDescent="0.55000000000000004">
      <c r="A172">
        <v>1885</v>
      </c>
      <c r="B172" s="5" t="b">
        <f>Teams[[#This Row],[yearID]]&gt;=1973</f>
        <v>0</v>
      </c>
      <c r="C172" s="5" t="b">
        <f>Teams[[#This Row],[yearID]]&gt;=1903</f>
        <v>0</v>
      </c>
      <c r="D172" t="s">
        <v>215</v>
      </c>
      <c r="E172" t="s">
        <v>228</v>
      </c>
      <c r="F172" t="s">
        <v>229</v>
      </c>
      <c r="G172" s="5" t="str">
        <f>VLOOKUP(Teams[[#This Row],[franchID]],TeamsFranchises!$A$2:$D$121,2,FALSE)</f>
        <v>Pittsburgh Pirates</v>
      </c>
      <c r="I172">
        <v>3</v>
      </c>
      <c r="J172">
        <v>111</v>
      </c>
      <c r="L172">
        <v>56</v>
      </c>
      <c r="M172">
        <v>55</v>
      </c>
      <c r="P172" t="s">
        <v>51</v>
      </c>
      <c r="Q172" s="5">
        <f>IF(Teams[[#This Row],[LgWin]]="Y", 1,
IF(Teams[[#This Row],[LgWin]] = "N", 0, " "))</f>
        <v>0</v>
      </c>
      <c r="R172" t="s">
        <v>51</v>
      </c>
      <c r="S172" s="5">
        <f>IF(Teams[[#This Row],[WSWin]]="Y", 1,
IF(Teams[[#This Row],[WSWin]] = "N", 0, " "))</f>
        <v>0</v>
      </c>
      <c r="T172">
        <v>547</v>
      </c>
      <c r="U172">
        <v>3975</v>
      </c>
      <c r="V172">
        <v>955</v>
      </c>
      <c r="W172">
        <v>123</v>
      </c>
      <c r="X172">
        <v>79</v>
      </c>
      <c r="Y172">
        <v>5</v>
      </c>
      <c r="Z172">
        <v>189</v>
      </c>
      <c r="AA172">
        <v>537</v>
      </c>
      <c r="AD172">
        <v>44</v>
      </c>
      <c r="AF172">
        <v>539</v>
      </c>
      <c r="AG172">
        <v>328</v>
      </c>
      <c r="AH172">
        <v>2.92</v>
      </c>
      <c r="AI172">
        <v>104</v>
      </c>
      <c r="AJ172">
        <v>8</v>
      </c>
      <c r="AK172">
        <v>0</v>
      </c>
      <c r="AL172">
        <v>3033</v>
      </c>
      <c r="AM172">
        <v>918</v>
      </c>
      <c r="AN172">
        <v>14</v>
      </c>
      <c r="AO172">
        <v>201</v>
      </c>
      <c r="AP172">
        <v>454</v>
      </c>
      <c r="AQ172">
        <v>422</v>
      </c>
      <c r="AR172">
        <v>77</v>
      </c>
      <c r="AS172">
        <v>0.91200000000000003</v>
      </c>
      <c r="AT172" t="s">
        <v>230</v>
      </c>
      <c r="AU172" t="s">
        <v>214</v>
      </c>
      <c r="AW172">
        <v>100</v>
      </c>
      <c r="AX172">
        <v>99</v>
      </c>
      <c r="AY172" t="s">
        <v>229</v>
      </c>
      <c r="AZ172" t="s">
        <v>228</v>
      </c>
      <c r="BA172" t="s">
        <v>228</v>
      </c>
    </row>
    <row r="173" spans="1:53" x14ac:dyDescent="0.55000000000000004">
      <c r="A173">
        <v>1885</v>
      </c>
      <c r="B173" s="5" t="b">
        <f>Teams[[#This Row],[yearID]]&gt;=1973</f>
        <v>0</v>
      </c>
      <c r="C173" s="5" t="b">
        <f>Teams[[#This Row],[yearID]]&gt;=1903</f>
        <v>0</v>
      </c>
      <c r="D173" t="s">
        <v>215</v>
      </c>
      <c r="E173" t="s">
        <v>232</v>
      </c>
      <c r="F173" t="s">
        <v>154</v>
      </c>
      <c r="G173" s="5" t="str">
        <f>VLOOKUP(Teams[[#This Row],[franchID]],TeamsFranchises!$A$2:$D$121,2,FALSE)</f>
        <v>St. Louis Cardinals</v>
      </c>
      <c r="I173">
        <v>1</v>
      </c>
      <c r="J173">
        <v>112</v>
      </c>
      <c r="L173">
        <v>79</v>
      </c>
      <c r="M173">
        <v>33</v>
      </c>
      <c r="P173" t="s">
        <v>76</v>
      </c>
      <c r="Q173" s="5">
        <f>IF(Teams[[#This Row],[LgWin]]="Y", 1,
IF(Teams[[#This Row],[LgWin]] = "N", 0, " "))</f>
        <v>1</v>
      </c>
      <c r="R173" t="s">
        <v>51</v>
      </c>
      <c r="S173" s="5">
        <f>IF(Teams[[#This Row],[WSWin]]="Y", 1,
IF(Teams[[#This Row],[WSWin]] = "N", 0, " "))</f>
        <v>0</v>
      </c>
      <c r="T173">
        <v>677</v>
      </c>
      <c r="U173">
        <v>3972</v>
      </c>
      <c r="V173">
        <v>979</v>
      </c>
      <c r="W173">
        <v>132</v>
      </c>
      <c r="X173">
        <v>57</v>
      </c>
      <c r="Y173">
        <v>17</v>
      </c>
      <c r="Z173">
        <v>234</v>
      </c>
      <c r="AA173">
        <v>282</v>
      </c>
      <c r="AD173">
        <v>49</v>
      </c>
      <c r="AF173">
        <v>461</v>
      </c>
      <c r="AG173">
        <v>272</v>
      </c>
      <c r="AH173">
        <v>2.44</v>
      </c>
      <c r="AI173">
        <v>111</v>
      </c>
      <c r="AJ173">
        <v>11</v>
      </c>
      <c r="AK173">
        <v>0</v>
      </c>
      <c r="AL173">
        <v>3006</v>
      </c>
      <c r="AM173">
        <v>879</v>
      </c>
      <c r="AN173">
        <v>12</v>
      </c>
      <c r="AO173">
        <v>168</v>
      </c>
      <c r="AP173">
        <v>378</v>
      </c>
      <c r="AQ173">
        <v>381</v>
      </c>
      <c r="AR173">
        <v>64</v>
      </c>
      <c r="AS173">
        <v>0.92</v>
      </c>
      <c r="AT173" t="s">
        <v>252</v>
      </c>
      <c r="AU173" t="s">
        <v>177</v>
      </c>
      <c r="AW173">
        <v>105</v>
      </c>
      <c r="AX173">
        <v>101</v>
      </c>
      <c r="AY173" t="s">
        <v>154</v>
      </c>
      <c r="AZ173" t="s">
        <v>232</v>
      </c>
      <c r="BA173" t="s">
        <v>232</v>
      </c>
    </row>
    <row r="174" spans="1:53" x14ac:dyDescent="0.55000000000000004">
      <c r="A174">
        <v>1885</v>
      </c>
      <c r="B174" s="5" t="b">
        <f>Teams[[#This Row],[yearID]]&gt;=1973</f>
        <v>0</v>
      </c>
      <c r="C174" s="5" t="b">
        <f>Teams[[#This Row],[yearID]]&gt;=1903</f>
        <v>0</v>
      </c>
      <c r="D174" t="s">
        <v>157</v>
      </c>
      <c r="E174" t="s">
        <v>311</v>
      </c>
      <c r="F174" t="s">
        <v>290</v>
      </c>
      <c r="G174" s="5" t="str">
        <f>VLOOKUP(Teams[[#This Row],[franchID]],TeamsFranchises!$A$2:$D$121,2,FALSE)</f>
        <v>St. Louis Maroons</v>
      </c>
      <c r="I174">
        <v>8</v>
      </c>
      <c r="J174">
        <v>111</v>
      </c>
      <c r="L174">
        <v>36</v>
      </c>
      <c r="M174">
        <v>72</v>
      </c>
      <c r="P174" t="s">
        <v>51</v>
      </c>
      <c r="Q174" s="5">
        <f>IF(Teams[[#This Row],[LgWin]]="Y", 1,
IF(Teams[[#This Row],[LgWin]] = "N", 0, " "))</f>
        <v>0</v>
      </c>
      <c r="R174" t="s">
        <v>51</v>
      </c>
      <c r="S174" s="5">
        <f>IF(Teams[[#This Row],[WSWin]]="Y", 1,
IF(Teams[[#This Row],[WSWin]] = "N", 0, " "))</f>
        <v>0</v>
      </c>
      <c r="T174">
        <v>390</v>
      </c>
      <c r="U174">
        <v>3758</v>
      </c>
      <c r="V174">
        <v>829</v>
      </c>
      <c r="W174">
        <v>121</v>
      </c>
      <c r="X174">
        <v>21</v>
      </c>
      <c r="Y174">
        <v>8</v>
      </c>
      <c r="Z174">
        <v>214</v>
      </c>
      <c r="AA174">
        <v>412</v>
      </c>
      <c r="AF174">
        <v>593</v>
      </c>
      <c r="AG174">
        <v>361</v>
      </c>
      <c r="AH174">
        <v>3.37</v>
      </c>
      <c r="AI174">
        <v>107</v>
      </c>
      <c r="AJ174">
        <v>4</v>
      </c>
      <c r="AK174">
        <v>0</v>
      </c>
      <c r="AL174">
        <v>2896</v>
      </c>
      <c r="AM174">
        <v>935</v>
      </c>
      <c r="AN174">
        <v>15</v>
      </c>
      <c r="AO174">
        <v>278</v>
      </c>
      <c r="AP174">
        <v>337</v>
      </c>
      <c r="AQ174">
        <v>398</v>
      </c>
      <c r="AR174">
        <v>67</v>
      </c>
      <c r="AS174">
        <v>0.91600000000000004</v>
      </c>
      <c r="AT174" t="s">
        <v>291</v>
      </c>
      <c r="AU174" t="s">
        <v>177</v>
      </c>
      <c r="AW174">
        <v>97</v>
      </c>
      <c r="AX174">
        <v>98</v>
      </c>
      <c r="AY174" t="s">
        <v>290</v>
      </c>
      <c r="AZ174" t="s">
        <v>311</v>
      </c>
      <c r="BA174" t="s">
        <v>311</v>
      </c>
    </row>
    <row r="175" spans="1:53" x14ac:dyDescent="0.55000000000000004">
      <c r="A175">
        <v>1886</v>
      </c>
      <c r="B175" s="5" t="b">
        <f>Teams[[#This Row],[yearID]]&gt;=1973</f>
        <v>0</v>
      </c>
      <c r="C175" s="5" t="b">
        <f>Teams[[#This Row],[yearID]]&gt;=1903</f>
        <v>0</v>
      </c>
      <c r="D175" t="s">
        <v>215</v>
      </c>
      <c r="E175" t="s">
        <v>216</v>
      </c>
      <c r="F175" t="s">
        <v>217</v>
      </c>
      <c r="G175" s="5" t="str">
        <f>VLOOKUP(Teams[[#This Row],[franchID]],TeamsFranchises!$A$2:$D$121,2,FALSE)</f>
        <v>Baltimore Orioles</v>
      </c>
      <c r="I175">
        <v>8</v>
      </c>
      <c r="J175">
        <v>139</v>
      </c>
      <c r="L175">
        <v>48</v>
      </c>
      <c r="M175">
        <v>83</v>
      </c>
      <c r="P175" t="s">
        <v>51</v>
      </c>
      <c r="Q175" s="5">
        <f>IF(Teams[[#This Row],[LgWin]]="Y", 1,
IF(Teams[[#This Row],[LgWin]] = "N", 0, " "))</f>
        <v>0</v>
      </c>
      <c r="R175" t="s">
        <v>51</v>
      </c>
      <c r="S175" s="5">
        <f>IF(Teams[[#This Row],[WSWin]]="Y", 1,
IF(Teams[[#This Row],[WSWin]] = "N", 0, " "))</f>
        <v>0</v>
      </c>
      <c r="T175">
        <v>625</v>
      </c>
      <c r="U175">
        <v>4639</v>
      </c>
      <c r="V175">
        <v>945</v>
      </c>
      <c r="W175">
        <v>124</v>
      </c>
      <c r="X175">
        <v>51</v>
      </c>
      <c r="Y175">
        <v>8</v>
      </c>
      <c r="Z175">
        <v>379</v>
      </c>
      <c r="AA175">
        <v>603</v>
      </c>
      <c r="AB175">
        <v>269</v>
      </c>
      <c r="AD175">
        <v>36</v>
      </c>
      <c r="AF175">
        <v>878</v>
      </c>
      <c r="AG175">
        <v>547</v>
      </c>
      <c r="AH175">
        <v>4.08</v>
      </c>
      <c r="AI175">
        <v>134</v>
      </c>
      <c r="AJ175">
        <v>5</v>
      </c>
      <c r="AK175">
        <v>0</v>
      </c>
      <c r="AL175">
        <v>3620</v>
      </c>
      <c r="AM175">
        <v>1197</v>
      </c>
      <c r="AN175">
        <v>25</v>
      </c>
      <c r="AO175">
        <v>403</v>
      </c>
      <c r="AP175">
        <v>805</v>
      </c>
      <c r="AQ175">
        <v>523</v>
      </c>
      <c r="AR175">
        <v>59</v>
      </c>
      <c r="AS175">
        <v>0.91</v>
      </c>
      <c r="AT175" t="s">
        <v>218</v>
      </c>
      <c r="AU175" t="s">
        <v>234</v>
      </c>
      <c r="AW175">
        <v>98</v>
      </c>
      <c r="AX175">
        <v>99</v>
      </c>
      <c r="AY175" t="s">
        <v>95</v>
      </c>
      <c r="AZ175" t="s">
        <v>216</v>
      </c>
      <c r="BA175" t="s">
        <v>216</v>
      </c>
    </row>
    <row r="176" spans="1:53" x14ac:dyDescent="0.55000000000000004">
      <c r="A176">
        <v>1886</v>
      </c>
      <c r="B176" s="5" t="b">
        <f>Teams[[#This Row],[yearID]]&gt;=1973</f>
        <v>0</v>
      </c>
      <c r="C176" s="5" t="b">
        <f>Teams[[#This Row],[yearID]]&gt;=1903</f>
        <v>0</v>
      </c>
      <c r="D176" t="s">
        <v>215</v>
      </c>
      <c r="E176" t="s">
        <v>259</v>
      </c>
      <c r="F176" t="s">
        <v>260</v>
      </c>
      <c r="G176" s="5" t="str">
        <f>VLOOKUP(Teams[[#This Row],[franchID]],TeamsFranchises!$A$2:$D$121,2,FALSE)</f>
        <v>Los Angeles Dodgers</v>
      </c>
      <c r="I176">
        <v>3</v>
      </c>
      <c r="J176">
        <v>141</v>
      </c>
      <c r="L176">
        <v>76</v>
      </c>
      <c r="M176">
        <v>61</v>
      </c>
      <c r="P176" t="s">
        <v>51</v>
      </c>
      <c r="Q176" s="5">
        <f>IF(Teams[[#This Row],[LgWin]]="Y", 1,
IF(Teams[[#This Row],[LgWin]] = "N", 0, " "))</f>
        <v>0</v>
      </c>
      <c r="R176" t="s">
        <v>51</v>
      </c>
      <c r="S176" s="5">
        <f>IF(Teams[[#This Row],[WSWin]]="Y", 1,
IF(Teams[[#This Row],[WSWin]] = "N", 0, " "))</f>
        <v>0</v>
      </c>
      <c r="T176">
        <v>832</v>
      </c>
      <c r="U176">
        <v>5053</v>
      </c>
      <c r="V176">
        <v>1261</v>
      </c>
      <c r="W176">
        <v>196</v>
      </c>
      <c r="X176">
        <v>80</v>
      </c>
      <c r="Y176">
        <v>16</v>
      </c>
      <c r="Z176">
        <v>433</v>
      </c>
      <c r="AA176">
        <v>523</v>
      </c>
      <c r="AB176">
        <v>248</v>
      </c>
      <c r="AD176">
        <v>18</v>
      </c>
      <c r="AF176">
        <v>832</v>
      </c>
      <c r="AG176">
        <v>469</v>
      </c>
      <c r="AH176">
        <v>3.42</v>
      </c>
      <c r="AI176">
        <v>138</v>
      </c>
      <c r="AJ176">
        <v>6</v>
      </c>
      <c r="AK176">
        <v>0</v>
      </c>
      <c r="AL176">
        <v>3704</v>
      </c>
      <c r="AM176">
        <v>1202</v>
      </c>
      <c r="AN176">
        <v>17</v>
      </c>
      <c r="AO176">
        <v>464</v>
      </c>
      <c r="AP176">
        <v>540</v>
      </c>
      <c r="AQ176">
        <v>610</v>
      </c>
      <c r="AR176">
        <v>87</v>
      </c>
      <c r="AS176">
        <v>0.9</v>
      </c>
      <c r="AT176" t="s">
        <v>307</v>
      </c>
      <c r="AU176" t="s">
        <v>261</v>
      </c>
      <c r="AW176">
        <v>100</v>
      </c>
      <c r="AX176">
        <v>100</v>
      </c>
      <c r="AY176" t="s">
        <v>262</v>
      </c>
      <c r="AZ176" t="s">
        <v>259</v>
      </c>
      <c r="BA176" t="s">
        <v>259</v>
      </c>
    </row>
    <row r="177" spans="1:53" x14ac:dyDescent="0.55000000000000004">
      <c r="A177">
        <v>1886</v>
      </c>
      <c r="B177" s="5" t="b">
        <f>Teams[[#This Row],[yearID]]&gt;=1973</f>
        <v>0</v>
      </c>
      <c r="C177" s="5" t="b">
        <f>Teams[[#This Row],[yearID]]&gt;=1903</f>
        <v>0</v>
      </c>
      <c r="D177" t="s">
        <v>157</v>
      </c>
      <c r="E177" t="s">
        <v>158</v>
      </c>
      <c r="F177" t="s">
        <v>159</v>
      </c>
      <c r="G177" s="5" t="str">
        <f>VLOOKUP(Teams[[#This Row],[franchID]],TeamsFranchises!$A$2:$D$121,2,FALSE)</f>
        <v>Atlanta Braves</v>
      </c>
      <c r="I177">
        <v>5</v>
      </c>
      <c r="J177">
        <v>118</v>
      </c>
      <c r="L177">
        <v>56</v>
      </c>
      <c r="M177">
        <v>61</v>
      </c>
      <c r="P177" t="s">
        <v>51</v>
      </c>
      <c r="Q177" s="5">
        <f>IF(Teams[[#This Row],[LgWin]]="Y", 1,
IF(Teams[[#This Row],[LgWin]] = "N", 0, " "))</f>
        <v>0</v>
      </c>
      <c r="R177" t="s">
        <v>51</v>
      </c>
      <c r="S177" s="5">
        <f>IF(Teams[[#This Row],[WSWin]]="Y", 1,
IF(Teams[[#This Row],[WSWin]] = "N", 0, " "))</f>
        <v>0</v>
      </c>
      <c r="T177">
        <v>657</v>
      </c>
      <c r="U177">
        <v>4180</v>
      </c>
      <c r="V177">
        <v>1085</v>
      </c>
      <c r="W177">
        <v>151</v>
      </c>
      <c r="X177">
        <v>59</v>
      </c>
      <c r="Y177">
        <v>24</v>
      </c>
      <c r="Z177">
        <v>250</v>
      </c>
      <c r="AA177">
        <v>537</v>
      </c>
      <c r="AB177">
        <v>156</v>
      </c>
      <c r="AF177">
        <v>661</v>
      </c>
      <c r="AG177">
        <v>371</v>
      </c>
      <c r="AH177">
        <v>3.24</v>
      </c>
      <c r="AI177">
        <v>116</v>
      </c>
      <c r="AJ177">
        <v>3</v>
      </c>
      <c r="AK177">
        <v>0</v>
      </c>
      <c r="AL177">
        <v>3087</v>
      </c>
      <c r="AM177">
        <v>1049</v>
      </c>
      <c r="AN177">
        <v>33</v>
      </c>
      <c r="AO177">
        <v>298</v>
      </c>
      <c r="AP177">
        <v>511</v>
      </c>
      <c r="AQ177">
        <v>465</v>
      </c>
      <c r="AR177">
        <v>63</v>
      </c>
      <c r="AS177">
        <v>0.90500000000000003</v>
      </c>
      <c r="AT177" t="s">
        <v>235</v>
      </c>
      <c r="AU177" t="s">
        <v>53</v>
      </c>
      <c r="AW177">
        <v>97</v>
      </c>
      <c r="AX177">
        <v>97</v>
      </c>
      <c r="AY177" t="s">
        <v>158</v>
      </c>
      <c r="AZ177" t="s">
        <v>158</v>
      </c>
      <c r="BA177" t="s">
        <v>158</v>
      </c>
    </row>
    <row r="178" spans="1:53" x14ac:dyDescent="0.55000000000000004">
      <c r="A178">
        <v>1886</v>
      </c>
      <c r="B178" s="5" t="b">
        <f>Teams[[#This Row],[yearID]]&gt;=1973</f>
        <v>0</v>
      </c>
      <c r="C178" s="5" t="b">
        <f>Teams[[#This Row],[yearID]]&gt;=1903</f>
        <v>0</v>
      </c>
      <c r="D178" t="s">
        <v>157</v>
      </c>
      <c r="E178" t="s">
        <v>161</v>
      </c>
      <c r="F178" t="s">
        <v>162</v>
      </c>
      <c r="G178" s="5" t="str">
        <f>VLOOKUP(Teams[[#This Row],[franchID]],TeamsFranchises!$A$2:$D$121,2,FALSE)</f>
        <v>Chicago Cubs</v>
      </c>
      <c r="I178">
        <v>1</v>
      </c>
      <c r="J178">
        <v>126</v>
      </c>
      <c r="L178">
        <v>90</v>
      </c>
      <c r="M178">
        <v>34</v>
      </c>
      <c r="P178" t="s">
        <v>76</v>
      </c>
      <c r="Q178" s="5">
        <f>IF(Teams[[#This Row],[LgWin]]="Y", 1,
IF(Teams[[#This Row],[LgWin]] = "N", 0, " "))</f>
        <v>1</v>
      </c>
      <c r="R178" t="s">
        <v>51</v>
      </c>
      <c r="S178" s="5">
        <f>IF(Teams[[#This Row],[WSWin]]="Y", 1,
IF(Teams[[#This Row],[WSWin]] = "N", 0, " "))</f>
        <v>0</v>
      </c>
      <c r="T178">
        <v>900</v>
      </c>
      <c r="U178">
        <v>4378</v>
      </c>
      <c r="V178">
        <v>1223</v>
      </c>
      <c r="W178">
        <v>198</v>
      </c>
      <c r="X178">
        <v>87</v>
      </c>
      <c r="Y178">
        <v>53</v>
      </c>
      <c r="Z178">
        <v>460</v>
      </c>
      <c r="AA178">
        <v>513</v>
      </c>
      <c r="AB178">
        <v>213</v>
      </c>
      <c r="AF178">
        <v>555</v>
      </c>
      <c r="AG178">
        <v>310</v>
      </c>
      <c r="AH178">
        <v>2.54</v>
      </c>
      <c r="AI178">
        <v>116</v>
      </c>
      <c r="AJ178">
        <v>8</v>
      </c>
      <c r="AK178">
        <v>3</v>
      </c>
      <c r="AL178">
        <v>3293</v>
      </c>
      <c r="AM178">
        <v>988</v>
      </c>
      <c r="AN178">
        <v>49</v>
      </c>
      <c r="AO178">
        <v>262</v>
      </c>
      <c r="AP178">
        <v>647</v>
      </c>
      <c r="AQ178">
        <v>475</v>
      </c>
      <c r="AR178">
        <v>82</v>
      </c>
      <c r="AS178">
        <v>0.91200000000000003</v>
      </c>
      <c r="AT178" t="s">
        <v>57</v>
      </c>
      <c r="AU178" t="s">
        <v>308</v>
      </c>
      <c r="AW178">
        <v>114</v>
      </c>
      <c r="AX178">
        <v>109</v>
      </c>
      <c r="AY178" t="s">
        <v>162</v>
      </c>
      <c r="AZ178" t="s">
        <v>161</v>
      </c>
      <c r="BA178" t="s">
        <v>161</v>
      </c>
    </row>
    <row r="179" spans="1:53" x14ac:dyDescent="0.55000000000000004">
      <c r="A179">
        <v>1886</v>
      </c>
      <c r="B179" s="5" t="b">
        <f>Teams[[#This Row],[yearID]]&gt;=1973</f>
        <v>0</v>
      </c>
      <c r="C179" s="5" t="b">
        <f>Teams[[#This Row],[yearID]]&gt;=1903</f>
        <v>0</v>
      </c>
      <c r="D179" t="s">
        <v>215</v>
      </c>
      <c r="E179" t="s">
        <v>220</v>
      </c>
      <c r="F179" t="s">
        <v>167</v>
      </c>
      <c r="G179" s="5" t="str">
        <f>VLOOKUP(Teams[[#This Row],[franchID]],TeamsFranchises!$A$2:$D$121,2,FALSE)</f>
        <v>Cincinnati Reds</v>
      </c>
      <c r="I179">
        <v>5</v>
      </c>
      <c r="J179">
        <v>141</v>
      </c>
      <c r="L179">
        <v>65</v>
      </c>
      <c r="M179">
        <v>73</v>
      </c>
      <c r="P179" t="s">
        <v>51</v>
      </c>
      <c r="Q179" s="5">
        <f>IF(Teams[[#This Row],[LgWin]]="Y", 1,
IF(Teams[[#This Row],[LgWin]] = "N", 0, " "))</f>
        <v>0</v>
      </c>
      <c r="R179" t="s">
        <v>51</v>
      </c>
      <c r="S179" s="5">
        <f>IF(Teams[[#This Row],[WSWin]]="Y", 1,
IF(Teams[[#This Row],[WSWin]] = "N", 0, " "))</f>
        <v>0</v>
      </c>
      <c r="T179">
        <v>883</v>
      </c>
      <c r="U179">
        <v>4915</v>
      </c>
      <c r="V179">
        <v>1225</v>
      </c>
      <c r="W179">
        <v>145</v>
      </c>
      <c r="X179">
        <v>95</v>
      </c>
      <c r="Y179">
        <v>45</v>
      </c>
      <c r="Z179">
        <v>374</v>
      </c>
      <c r="AA179">
        <v>633</v>
      </c>
      <c r="AB179">
        <v>185</v>
      </c>
      <c r="AD179">
        <v>65</v>
      </c>
      <c r="AF179">
        <v>865</v>
      </c>
      <c r="AG179">
        <v>580</v>
      </c>
      <c r="AH179">
        <v>4.18</v>
      </c>
      <c r="AI179">
        <v>129</v>
      </c>
      <c r="AJ179">
        <v>3</v>
      </c>
      <c r="AK179">
        <v>0</v>
      </c>
      <c r="AL179">
        <v>3743</v>
      </c>
      <c r="AM179">
        <v>1267</v>
      </c>
      <c r="AN179">
        <v>25</v>
      </c>
      <c r="AO179">
        <v>481</v>
      </c>
      <c r="AP179">
        <v>495</v>
      </c>
      <c r="AQ179">
        <v>582</v>
      </c>
      <c r="AR179">
        <v>122</v>
      </c>
      <c r="AS179">
        <v>0.90500000000000003</v>
      </c>
      <c r="AT179" t="s">
        <v>221</v>
      </c>
      <c r="AU179" t="s">
        <v>269</v>
      </c>
      <c r="AW179">
        <v>103</v>
      </c>
      <c r="AX179">
        <v>102</v>
      </c>
      <c r="AY179" t="s">
        <v>167</v>
      </c>
      <c r="AZ179" t="s">
        <v>220</v>
      </c>
      <c r="BA179" t="s">
        <v>220</v>
      </c>
    </row>
    <row r="180" spans="1:53" x14ac:dyDescent="0.55000000000000004">
      <c r="A180">
        <v>1886</v>
      </c>
      <c r="B180" s="5" t="b">
        <f>Teams[[#This Row],[yearID]]&gt;=1973</f>
        <v>0</v>
      </c>
      <c r="C180" s="5" t="b">
        <f>Teams[[#This Row],[yearID]]&gt;=1903</f>
        <v>0</v>
      </c>
      <c r="D180" t="s">
        <v>157</v>
      </c>
      <c r="E180" t="s">
        <v>212</v>
      </c>
      <c r="F180" t="s">
        <v>212</v>
      </c>
      <c r="G180" s="5" t="str">
        <f>VLOOKUP(Teams[[#This Row],[franchID]],TeamsFranchises!$A$2:$D$121,2,FALSE)</f>
        <v>Detroit Wolverines</v>
      </c>
      <c r="I180">
        <v>2</v>
      </c>
      <c r="J180">
        <v>126</v>
      </c>
      <c r="L180">
        <v>87</v>
      </c>
      <c r="M180">
        <v>36</v>
      </c>
      <c r="P180" t="s">
        <v>51</v>
      </c>
      <c r="Q180" s="5">
        <f>IF(Teams[[#This Row],[LgWin]]="Y", 1,
IF(Teams[[#This Row],[LgWin]] = "N", 0, " "))</f>
        <v>0</v>
      </c>
      <c r="R180" t="s">
        <v>51</v>
      </c>
      <c r="S180" s="5">
        <f>IF(Teams[[#This Row],[WSWin]]="Y", 1,
IF(Teams[[#This Row],[WSWin]] = "N", 0, " "))</f>
        <v>0</v>
      </c>
      <c r="T180">
        <v>829</v>
      </c>
      <c r="U180">
        <v>4501</v>
      </c>
      <c r="V180">
        <v>1260</v>
      </c>
      <c r="W180">
        <v>176</v>
      </c>
      <c r="X180">
        <v>81</v>
      </c>
      <c r="Y180">
        <v>53</v>
      </c>
      <c r="Z180">
        <v>374</v>
      </c>
      <c r="AA180">
        <v>426</v>
      </c>
      <c r="AB180">
        <v>194</v>
      </c>
      <c r="AF180">
        <v>538</v>
      </c>
      <c r="AG180">
        <v>350</v>
      </c>
      <c r="AH180">
        <v>2.85</v>
      </c>
      <c r="AI180">
        <v>122</v>
      </c>
      <c r="AJ180">
        <v>8</v>
      </c>
      <c r="AK180">
        <v>0</v>
      </c>
      <c r="AL180">
        <v>3311</v>
      </c>
      <c r="AM180">
        <v>995</v>
      </c>
      <c r="AN180">
        <v>20</v>
      </c>
      <c r="AO180">
        <v>270</v>
      </c>
      <c r="AP180">
        <v>592</v>
      </c>
      <c r="AQ180">
        <v>373</v>
      </c>
      <c r="AR180">
        <v>82</v>
      </c>
      <c r="AS180">
        <v>0.92800000000000005</v>
      </c>
      <c r="AT180" t="s">
        <v>213</v>
      </c>
      <c r="AU180" t="s">
        <v>214</v>
      </c>
      <c r="AW180">
        <v>103</v>
      </c>
      <c r="AX180">
        <v>100</v>
      </c>
      <c r="AY180" t="s">
        <v>212</v>
      </c>
      <c r="AZ180" t="s">
        <v>212</v>
      </c>
      <c r="BA180" t="s">
        <v>212</v>
      </c>
    </row>
    <row r="181" spans="1:53" x14ac:dyDescent="0.55000000000000004">
      <c r="A181">
        <v>1886</v>
      </c>
      <c r="B181" s="5" t="b">
        <f>Teams[[#This Row],[yearID]]&gt;=1973</f>
        <v>0</v>
      </c>
      <c r="C181" s="5" t="b">
        <f>Teams[[#This Row],[yearID]]&gt;=1903</f>
        <v>0</v>
      </c>
      <c r="D181" t="s">
        <v>157</v>
      </c>
      <c r="E181" t="s">
        <v>312</v>
      </c>
      <c r="F181" t="s">
        <v>312</v>
      </c>
      <c r="G181" s="5" t="str">
        <f>VLOOKUP(Teams[[#This Row],[franchID]],TeamsFranchises!$A$2:$D$121,2,FALSE)</f>
        <v>Kansas City Cowboys</v>
      </c>
      <c r="I181">
        <v>7</v>
      </c>
      <c r="J181">
        <v>123</v>
      </c>
      <c r="L181">
        <v>30</v>
      </c>
      <c r="M181">
        <v>91</v>
      </c>
      <c r="P181" t="s">
        <v>51</v>
      </c>
      <c r="Q181" s="5">
        <f>IF(Teams[[#This Row],[LgWin]]="Y", 1,
IF(Teams[[#This Row],[LgWin]] = "N", 0, " "))</f>
        <v>0</v>
      </c>
      <c r="R181" t="s">
        <v>51</v>
      </c>
      <c r="S181" s="5">
        <f>IF(Teams[[#This Row],[WSWin]]="Y", 1,
IF(Teams[[#This Row],[WSWin]] = "N", 0, " "))</f>
        <v>0</v>
      </c>
      <c r="T181">
        <v>494</v>
      </c>
      <c r="U181">
        <v>4236</v>
      </c>
      <c r="V181">
        <v>967</v>
      </c>
      <c r="W181">
        <v>177</v>
      </c>
      <c r="X181">
        <v>48</v>
      </c>
      <c r="Y181">
        <v>19</v>
      </c>
      <c r="Z181">
        <v>269</v>
      </c>
      <c r="AA181">
        <v>608</v>
      </c>
      <c r="AB181">
        <v>96</v>
      </c>
      <c r="AF181">
        <v>872</v>
      </c>
      <c r="AG181">
        <v>575</v>
      </c>
      <c r="AH181">
        <v>4.8499999999999996</v>
      </c>
      <c r="AI181">
        <v>117</v>
      </c>
      <c r="AJ181">
        <v>4</v>
      </c>
      <c r="AK181">
        <v>0</v>
      </c>
      <c r="AL181">
        <v>3200</v>
      </c>
      <c r="AM181">
        <v>1345</v>
      </c>
      <c r="AN181">
        <v>27</v>
      </c>
      <c r="AO181">
        <v>246</v>
      </c>
      <c r="AP181">
        <v>442</v>
      </c>
      <c r="AQ181">
        <v>482</v>
      </c>
      <c r="AR181">
        <v>79</v>
      </c>
      <c r="AS181">
        <v>0.91</v>
      </c>
      <c r="AT181" t="s">
        <v>278</v>
      </c>
      <c r="AU181" t="s">
        <v>313</v>
      </c>
      <c r="AW181">
        <v>106</v>
      </c>
      <c r="AX181">
        <v>114</v>
      </c>
      <c r="AY181" t="s">
        <v>312</v>
      </c>
      <c r="AZ181" t="s">
        <v>312</v>
      </c>
      <c r="BA181" t="s">
        <v>312</v>
      </c>
    </row>
    <row r="182" spans="1:53" x14ac:dyDescent="0.55000000000000004">
      <c r="A182">
        <v>1886</v>
      </c>
      <c r="B182" s="5" t="b">
        <f>Teams[[#This Row],[yearID]]&gt;=1973</f>
        <v>0</v>
      </c>
      <c r="C182" s="5" t="b">
        <f>Teams[[#This Row],[yearID]]&gt;=1903</f>
        <v>0</v>
      </c>
      <c r="D182" t="s">
        <v>215</v>
      </c>
      <c r="E182" t="s">
        <v>222</v>
      </c>
      <c r="F182" t="s">
        <v>172</v>
      </c>
      <c r="G182" s="5" t="str">
        <f>VLOOKUP(Teams[[#This Row],[franchID]],TeamsFranchises!$A$2:$D$121,2,FALSE)</f>
        <v>Louisville Colonels</v>
      </c>
      <c r="I182">
        <v>4</v>
      </c>
      <c r="J182">
        <v>138</v>
      </c>
      <c r="L182">
        <v>66</v>
      </c>
      <c r="M182">
        <v>70</v>
      </c>
      <c r="P182" t="s">
        <v>51</v>
      </c>
      <c r="Q182" s="5">
        <f>IF(Teams[[#This Row],[LgWin]]="Y", 1,
IF(Teams[[#This Row],[LgWin]] = "N", 0, " "))</f>
        <v>0</v>
      </c>
      <c r="R182" t="s">
        <v>51</v>
      </c>
      <c r="S182" s="5">
        <f>IF(Teams[[#This Row],[WSWin]]="Y", 1,
IF(Teams[[#This Row],[WSWin]] = "N", 0, " "))</f>
        <v>0</v>
      </c>
      <c r="T182">
        <v>833</v>
      </c>
      <c r="U182">
        <v>4921</v>
      </c>
      <c r="V182">
        <v>1294</v>
      </c>
      <c r="W182">
        <v>182</v>
      </c>
      <c r="X182">
        <v>88</v>
      </c>
      <c r="Y182">
        <v>20</v>
      </c>
      <c r="Z182">
        <v>410</v>
      </c>
      <c r="AA182">
        <v>558</v>
      </c>
      <c r="AB182">
        <v>202</v>
      </c>
      <c r="AD182">
        <v>26</v>
      </c>
      <c r="AF182">
        <v>805</v>
      </c>
      <c r="AG182">
        <v>412</v>
      </c>
      <c r="AH182">
        <v>3.07</v>
      </c>
      <c r="AI182">
        <v>131</v>
      </c>
      <c r="AJ182">
        <v>5</v>
      </c>
      <c r="AK182">
        <v>2</v>
      </c>
      <c r="AL182">
        <v>3629</v>
      </c>
      <c r="AM182">
        <v>1109</v>
      </c>
      <c r="AN182">
        <v>16</v>
      </c>
      <c r="AO182">
        <v>432</v>
      </c>
      <c r="AP182">
        <v>720</v>
      </c>
      <c r="AQ182">
        <v>593</v>
      </c>
      <c r="AR182">
        <v>89</v>
      </c>
      <c r="AS182">
        <v>0.90100000000000002</v>
      </c>
      <c r="AT182" t="s">
        <v>309</v>
      </c>
      <c r="AU182" t="s">
        <v>224</v>
      </c>
      <c r="AW182">
        <v>106</v>
      </c>
      <c r="AX182">
        <v>106</v>
      </c>
      <c r="AY182" t="s">
        <v>172</v>
      </c>
      <c r="AZ182" t="s">
        <v>222</v>
      </c>
      <c r="BA182" t="s">
        <v>222</v>
      </c>
    </row>
    <row r="183" spans="1:53" x14ac:dyDescent="0.55000000000000004">
      <c r="A183">
        <v>1886</v>
      </c>
      <c r="B183" s="5" t="b">
        <f>Teams[[#This Row],[yearID]]&gt;=1973</f>
        <v>0</v>
      </c>
      <c r="C183" s="5" t="b">
        <f>Teams[[#This Row],[yearID]]&gt;=1903</f>
        <v>0</v>
      </c>
      <c r="D183" t="s">
        <v>157</v>
      </c>
      <c r="E183" t="s">
        <v>242</v>
      </c>
      <c r="F183" t="s">
        <v>243</v>
      </c>
      <c r="G183" s="5" t="str">
        <f>VLOOKUP(Teams[[#This Row],[franchID]],TeamsFranchises!$A$2:$D$121,2,FALSE)</f>
        <v>San Francisco Giants</v>
      </c>
      <c r="I183">
        <v>3</v>
      </c>
      <c r="J183">
        <v>124</v>
      </c>
      <c r="L183">
        <v>75</v>
      </c>
      <c r="M183">
        <v>44</v>
      </c>
      <c r="P183" t="s">
        <v>51</v>
      </c>
      <c r="Q183" s="5">
        <f>IF(Teams[[#This Row],[LgWin]]="Y", 1,
IF(Teams[[#This Row],[LgWin]] = "N", 0, " "))</f>
        <v>0</v>
      </c>
      <c r="R183" t="s">
        <v>51</v>
      </c>
      <c r="S183" s="5">
        <f>IF(Teams[[#This Row],[WSWin]]="Y", 1,
IF(Teams[[#This Row],[WSWin]] = "N", 0, " "))</f>
        <v>0</v>
      </c>
      <c r="T183">
        <v>692</v>
      </c>
      <c r="U183">
        <v>4298</v>
      </c>
      <c r="V183">
        <v>1156</v>
      </c>
      <c r="W183">
        <v>175</v>
      </c>
      <c r="X183">
        <v>68</v>
      </c>
      <c r="Y183">
        <v>21</v>
      </c>
      <c r="Z183">
        <v>237</v>
      </c>
      <c r="AA183">
        <v>410</v>
      </c>
      <c r="AB183">
        <v>155</v>
      </c>
      <c r="AF183">
        <v>558</v>
      </c>
      <c r="AG183">
        <v>338</v>
      </c>
      <c r="AH183">
        <v>2.86</v>
      </c>
      <c r="AI183">
        <v>119</v>
      </c>
      <c r="AJ183">
        <v>3</v>
      </c>
      <c r="AK183">
        <v>1</v>
      </c>
      <c r="AL183">
        <v>3186</v>
      </c>
      <c r="AM183">
        <v>1029</v>
      </c>
      <c r="AN183">
        <v>23</v>
      </c>
      <c r="AO183">
        <v>280</v>
      </c>
      <c r="AP183">
        <v>588</v>
      </c>
      <c r="AQ183">
        <v>359</v>
      </c>
      <c r="AR183">
        <v>70</v>
      </c>
      <c r="AS183">
        <v>0.92900000000000005</v>
      </c>
      <c r="AT183" t="s">
        <v>310</v>
      </c>
      <c r="AU183" t="s">
        <v>245</v>
      </c>
      <c r="AW183">
        <v>103</v>
      </c>
      <c r="AX183">
        <v>99</v>
      </c>
      <c r="AY183" t="s">
        <v>246</v>
      </c>
      <c r="AZ183" t="s">
        <v>242</v>
      </c>
      <c r="BA183" t="s">
        <v>242</v>
      </c>
    </row>
    <row r="184" spans="1:53" x14ac:dyDescent="0.55000000000000004">
      <c r="A184">
        <v>1886</v>
      </c>
      <c r="B184" s="5" t="b">
        <f>Teams[[#This Row],[yearID]]&gt;=1973</f>
        <v>0</v>
      </c>
      <c r="C184" s="5" t="b">
        <f>Teams[[#This Row],[yearID]]&gt;=1903</f>
        <v>0</v>
      </c>
      <c r="D184" t="s">
        <v>215</v>
      </c>
      <c r="E184" t="s">
        <v>247</v>
      </c>
      <c r="F184" t="s">
        <v>248</v>
      </c>
      <c r="G184" s="5" t="str">
        <f>VLOOKUP(Teams[[#This Row],[franchID]],TeamsFranchises!$A$2:$D$121,2,FALSE)</f>
        <v>New York Metropolitans</v>
      </c>
      <c r="I184">
        <v>7</v>
      </c>
      <c r="J184">
        <v>137</v>
      </c>
      <c r="L184">
        <v>53</v>
      </c>
      <c r="M184">
        <v>82</v>
      </c>
      <c r="P184" t="s">
        <v>51</v>
      </c>
      <c r="Q184" s="5">
        <f>IF(Teams[[#This Row],[LgWin]]="Y", 1,
IF(Teams[[#This Row],[LgWin]] = "N", 0, " "))</f>
        <v>0</v>
      </c>
      <c r="R184" t="s">
        <v>51</v>
      </c>
      <c r="S184" s="5">
        <f>IF(Teams[[#This Row],[WSWin]]="Y", 1,
IF(Teams[[#This Row],[WSWin]] = "N", 0, " "))</f>
        <v>0</v>
      </c>
      <c r="T184">
        <v>628</v>
      </c>
      <c r="U184">
        <v>4683</v>
      </c>
      <c r="V184">
        <v>1047</v>
      </c>
      <c r="W184">
        <v>108</v>
      </c>
      <c r="X184">
        <v>72</v>
      </c>
      <c r="Y184">
        <v>18</v>
      </c>
      <c r="Z184">
        <v>330</v>
      </c>
      <c r="AA184">
        <v>578</v>
      </c>
      <c r="AB184">
        <v>120</v>
      </c>
      <c r="AD184">
        <v>33</v>
      </c>
      <c r="AF184">
        <v>766</v>
      </c>
      <c r="AG184">
        <v>462</v>
      </c>
      <c r="AH184">
        <v>3.5</v>
      </c>
      <c r="AI184">
        <v>134</v>
      </c>
      <c r="AJ184">
        <v>5</v>
      </c>
      <c r="AK184">
        <v>0</v>
      </c>
      <c r="AL184">
        <v>3559</v>
      </c>
      <c r="AM184">
        <v>1148</v>
      </c>
      <c r="AN184">
        <v>23</v>
      </c>
      <c r="AO184">
        <v>386</v>
      </c>
      <c r="AP184">
        <v>559</v>
      </c>
      <c r="AQ184">
        <v>544</v>
      </c>
      <c r="AR184">
        <v>81</v>
      </c>
      <c r="AS184">
        <v>0.90700000000000003</v>
      </c>
      <c r="AT184" t="s">
        <v>249</v>
      </c>
      <c r="AU184" t="s">
        <v>314</v>
      </c>
      <c r="AW184">
        <v>96</v>
      </c>
      <c r="AX184">
        <v>100</v>
      </c>
      <c r="AY184" t="s">
        <v>248</v>
      </c>
      <c r="AZ184" t="s">
        <v>247</v>
      </c>
      <c r="BA184" t="s">
        <v>247</v>
      </c>
    </row>
    <row r="185" spans="1:53" x14ac:dyDescent="0.55000000000000004">
      <c r="A185">
        <v>1886</v>
      </c>
      <c r="B185" s="5" t="b">
        <f>Teams[[#This Row],[yearID]]&gt;=1973</f>
        <v>0</v>
      </c>
      <c r="C185" s="5" t="b">
        <f>Teams[[#This Row],[yearID]]&gt;=1903</f>
        <v>0</v>
      </c>
      <c r="D185" t="s">
        <v>215</v>
      </c>
      <c r="E185" t="s">
        <v>225</v>
      </c>
      <c r="F185" t="s">
        <v>226</v>
      </c>
      <c r="G185" s="5" t="str">
        <f>VLOOKUP(Teams[[#This Row],[franchID]],TeamsFranchises!$A$2:$D$121,2,FALSE)</f>
        <v>Philadelphia Athletics</v>
      </c>
      <c r="I185">
        <v>6</v>
      </c>
      <c r="J185">
        <v>139</v>
      </c>
      <c r="L185">
        <v>63</v>
      </c>
      <c r="M185">
        <v>72</v>
      </c>
      <c r="P185" t="s">
        <v>51</v>
      </c>
      <c r="Q185" s="5">
        <f>IF(Teams[[#This Row],[LgWin]]="Y", 1,
IF(Teams[[#This Row],[LgWin]] = "N", 0, " "))</f>
        <v>0</v>
      </c>
      <c r="R185" t="s">
        <v>51</v>
      </c>
      <c r="S185" s="5">
        <f>IF(Teams[[#This Row],[WSWin]]="Y", 1,
IF(Teams[[#This Row],[WSWin]] = "N", 0, " "))</f>
        <v>0</v>
      </c>
      <c r="T185">
        <v>772</v>
      </c>
      <c r="U185">
        <v>4856</v>
      </c>
      <c r="V185">
        <v>1142</v>
      </c>
      <c r="W185">
        <v>192</v>
      </c>
      <c r="X185">
        <v>82</v>
      </c>
      <c r="Y185">
        <v>21</v>
      </c>
      <c r="Z185">
        <v>378</v>
      </c>
      <c r="AA185">
        <v>697</v>
      </c>
      <c r="AB185">
        <v>284</v>
      </c>
      <c r="AD185">
        <v>41</v>
      </c>
      <c r="AF185">
        <v>942</v>
      </c>
      <c r="AG185">
        <v>538</v>
      </c>
      <c r="AH185">
        <v>3.97</v>
      </c>
      <c r="AI185">
        <v>134</v>
      </c>
      <c r="AJ185">
        <v>4</v>
      </c>
      <c r="AK185">
        <v>0</v>
      </c>
      <c r="AL185">
        <v>3656</v>
      </c>
      <c r="AM185">
        <v>1309</v>
      </c>
      <c r="AN185">
        <v>35</v>
      </c>
      <c r="AO185">
        <v>388</v>
      </c>
      <c r="AP185">
        <v>513</v>
      </c>
      <c r="AQ185">
        <v>637</v>
      </c>
      <c r="AR185">
        <v>99</v>
      </c>
      <c r="AS185">
        <v>0.89400000000000002</v>
      </c>
      <c r="AT185" t="s">
        <v>77</v>
      </c>
      <c r="AU185" t="s">
        <v>78</v>
      </c>
      <c r="AW185">
        <v>101</v>
      </c>
      <c r="AX185">
        <v>102</v>
      </c>
      <c r="AY185" t="s">
        <v>226</v>
      </c>
      <c r="AZ185" t="s">
        <v>225</v>
      </c>
      <c r="BA185" t="s">
        <v>225</v>
      </c>
    </row>
    <row r="186" spans="1:53" x14ac:dyDescent="0.55000000000000004">
      <c r="A186">
        <v>1886</v>
      </c>
      <c r="B186" s="5" t="b">
        <f>Teams[[#This Row],[yearID]]&gt;=1973</f>
        <v>0</v>
      </c>
      <c r="C186" s="5" t="b">
        <f>Teams[[#This Row],[yearID]]&gt;=1903</f>
        <v>0</v>
      </c>
      <c r="D186" t="s">
        <v>157</v>
      </c>
      <c r="E186" t="s">
        <v>122</v>
      </c>
      <c r="F186" t="s">
        <v>122</v>
      </c>
      <c r="G186" s="5" t="str">
        <f>VLOOKUP(Teams[[#This Row],[franchID]],TeamsFranchises!$A$2:$D$121,2,FALSE)</f>
        <v>Philadelphia Phillies</v>
      </c>
      <c r="I186">
        <v>4</v>
      </c>
      <c r="J186">
        <v>119</v>
      </c>
      <c r="L186">
        <v>71</v>
      </c>
      <c r="M186">
        <v>43</v>
      </c>
      <c r="P186" t="s">
        <v>51</v>
      </c>
      <c r="Q186" s="5">
        <f>IF(Teams[[#This Row],[LgWin]]="Y", 1,
IF(Teams[[#This Row],[LgWin]] = "N", 0, " "))</f>
        <v>0</v>
      </c>
      <c r="R186" t="s">
        <v>51</v>
      </c>
      <c r="S186" s="5">
        <f>IF(Teams[[#This Row],[WSWin]]="Y", 1,
IF(Teams[[#This Row],[WSWin]] = "N", 0, " "))</f>
        <v>0</v>
      </c>
      <c r="T186">
        <v>621</v>
      </c>
      <c r="U186">
        <v>4072</v>
      </c>
      <c r="V186">
        <v>976</v>
      </c>
      <c r="W186">
        <v>145</v>
      </c>
      <c r="X186">
        <v>66</v>
      </c>
      <c r="Y186">
        <v>26</v>
      </c>
      <c r="Z186">
        <v>282</v>
      </c>
      <c r="AA186">
        <v>516</v>
      </c>
      <c r="AB186">
        <v>226</v>
      </c>
      <c r="AF186">
        <v>498</v>
      </c>
      <c r="AG186">
        <v>285</v>
      </c>
      <c r="AH186">
        <v>2.4500000000000002</v>
      </c>
      <c r="AI186">
        <v>110</v>
      </c>
      <c r="AJ186">
        <v>10</v>
      </c>
      <c r="AK186">
        <v>2</v>
      </c>
      <c r="AL186">
        <v>3137</v>
      </c>
      <c r="AM186">
        <v>923</v>
      </c>
      <c r="AN186">
        <v>29</v>
      </c>
      <c r="AO186">
        <v>264</v>
      </c>
      <c r="AP186">
        <v>540</v>
      </c>
      <c r="AQ186">
        <v>393</v>
      </c>
      <c r="AR186">
        <v>46</v>
      </c>
      <c r="AS186">
        <v>0.92100000000000004</v>
      </c>
      <c r="AT186" t="s">
        <v>251</v>
      </c>
      <c r="AU186" t="s">
        <v>214</v>
      </c>
      <c r="AW186">
        <v>100</v>
      </c>
      <c r="AX186">
        <v>99</v>
      </c>
      <c r="AY186" t="s">
        <v>122</v>
      </c>
      <c r="AZ186" t="s">
        <v>122</v>
      </c>
      <c r="BA186" t="s">
        <v>122</v>
      </c>
    </row>
    <row r="187" spans="1:53" x14ac:dyDescent="0.55000000000000004">
      <c r="A187">
        <v>1886</v>
      </c>
      <c r="B187" s="5" t="b">
        <f>Teams[[#This Row],[yearID]]&gt;=1973</f>
        <v>0</v>
      </c>
      <c r="C187" s="5" t="b">
        <f>Teams[[#This Row],[yearID]]&gt;=1903</f>
        <v>0</v>
      </c>
      <c r="D187" t="s">
        <v>215</v>
      </c>
      <c r="E187" t="s">
        <v>228</v>
      </c>
      <c r="F187" t="s">
        <v>229</v>
      </c>
      <c r="G187" s="5" t="str">
        <f>VLOOKUP(Teams[[#This Row],[franchID]],TeamsFranchises!$A$2:$D$121,2,FALSE)</f>
        <v>Pittsburgh Pirates</v>
      </c>
      <c r="I187">
        <v>2</v>
      </c>
      <c r="J187">
        <v>140</v>
      </c>
      <c r="L187">
        <v>80</v>
      </c>
      <c r="M187">
        <v>57</v>
      </c>
      <c r="P187" t="s">
        <v>51</v>
      </c>
      <c r="Q187" s="5">
        <f>IF(Teams[[#This Row],[LgWin]]="Y", 1,
IF(Teams[[#This Row],[LgWin]] = "N", 0, " "))</f>
        <v>0</v>
      </c>
      <c r="R187" t="s">
        <v>51</v>
      </c>
      <c r="S187" s="5">
        <f>IF(Teams[[#This Row],[WSWin]]="Y", 1,
IF(Teams[[#This Row],[WSWin]] = "N", 0, " "))</f>
        <v>0</v>
      </c>
      <c r="T187">
        <v>810</v>
      </c>
      <c r="U187">
        <v>4854</v>
      </c>
      <c r="V187">
        <v>1171</v>
      </c>
      <c r="W187">
        <v>186</v>
      </c>
      <c r="X187">
        <v>96</v>
      </c>
      <c r="Y187">
        <v>16</v>
      </c>
      <c r="Z187">
        <v>478</v>
      </c>
      <c r="AA187">
        <v>713</v>
      </c>
      <c r="AB187">
        <v>260</v>
      </c>
      <c r="AD187">
        <v>38</v>
      </c>
      <c r="AF187">
        <v>647</v>
      </c>
      <c r="AG187">
        <v>385</v>
      </c>
      <c r="AH187">
        <v>2.83</v>
      </c>
      <c r="AI187">
        <v>137</v>
      </c>
      <c r="AJ187">
        <v>15</v>
      </c>
      <c r="AK187">
        <v>1</v>
      </c>
      <c r="AL187">
        <v>3678</v>
      </c>
      <c r="AM187">
        <v>1130</v>
      </c>
      <c r="AN187">
        <v>10</v>
      </c>
      <c r="AO187">
        <v>299</v>
      </c>
      <c r="AP187">
        <v>515</v>
      </c>
      <c r="AQ187">
        <v>487</v>
      </c>
      <c r="AR187">
        <v>90</v>
      </c>
      <c r="AS187">
        <v>0.91700000000000004</v>
      </c>
      <c r="AT187" t="s">
        <v>230</v>
      </c>
      <c r="AU187" t="s">
        <v>214</v>
      </c>
      <c r="AW187">
        <v>98</v>
      </c>
      <c r="AX187">
        <v>97</v>
      </c>
      <c r="AY187" t="s">
        <v>229</v>
      </c>
      <c r="AZ187" t="s">
        <v>228</v>
      </c>
      <c r="BA187" t="s">
        <v>228</v>
      </c>
    </row>
    <row r="188" spans="1:53" x14ac:dyDescent="0.55000000000000004">
      <c r="A188">
        <v>1886</v>
      </c>
      <c r="B188" s="5" t="b">
        <f>Teams[[#This Row],[yearID]]&gt;=1973</f>
        <v>0</v>
      </c>
      <c r="C188" s="5" t="b">
        <f>Teams[[#This Row],[yearID]]&gt;=1903</f>
        <v>0</v>
      </c>
      <c r="D188" t="s">
        <v>215</v>
      </c>
      <c r="E188" t="s">
        <v>232</v>
      </c>
      <c r="F188" t="s">
        <v>154</v>
      </c>
      <c r="G188" s="5" t="str">
        <f>VLOOKUP(Teams[[#This Row],[franchID]],TeamsFranchises!$A$2:$D$121,2,FALSE)</f>
        <v>St. Louis Cardinals</v>
      </c>
      <c r="I188">
        <v>1</v>
      </c>
      <c r="J188">
        <v>139</v>
      </c>
      <c r="L188">
        <v>93</v>
      </c>
      <c r="M188">
        <v>46</v>
      </c>
      <c r="P188" t="s">
        <v>76</v>
      </c>
      <c r="Q188" s="5">
        <f>IF(Teams[[#This Row],[LgWin]]="Y", 1,
IF(Teams[[#This Row],[LgWin]] = "N", 0, " "))</f>
        <v>1</v>
      </c>
      <c r="R188" t="s">
        <v>76</v>
      </c>
      <c r="S188" s="5">
        <f>IF(Teams[[#This Row],[WSWin]]="Y", 1,
IF(Teams[[#This Row],[WSWin]] = "N", 0, " "))</f>
        <v>1</v>
      </c>
      <c r="T188">
        <v>944</v>
      </c>
      <c r="U188">
        <v>5009</v>
      </c>
      <c r="V188">
        <v>1365</v>
      </c>
      <c r="W188">
        <v>206</v>
      </c>
      <c r="X188">
        <v>85</v>
      </c>
      <c r="Y188">
        <v>20</v>
      </c>
      <c r="Z188">
        <v>400</v>
      </c>
      <c r="AA188">
        <v>425</v>
      </c>
      <c r="AB188">
        <v>336</v>
      </c>
      <c r="AD188">
        <v>52</v>
      </c>
      <c r="AF188">
        <v>592</v>
      </c>
      <c r="AG188">
        <v>340</v>
      </c>
      <c r="AH188">
        <v>2.4900000000000002</v>
      </c>
      <c r="AI188">
        <v>134</v>
      </c>
      <c r="AJ188">
        <v>14</v>
      </c>
      <c r="AK188">
        <v>2</v>
      </c>
      <c r="AL188">
        <v>3688</v>
      </c>
      <c r="AM188">
        <v>1087</v>
      </c>
      <c r="AN188">
        <v>13</v>
      </c>
      <c r="AO188">
        <v>329</v>
      </c>
      <c r="AP188">
        <v>583</v>
      </c>
      <c r="AQ188">
        <v>494</v>
      </c>
      <c r="AR188">
        <v>96</v>
      </c>
      <c r="AS188">
        <v>0.91500000000000004</v>
      </c>
      <c r="AT188" t="s">
        <v>252</v>
      </c>
      <c r="AU188" t="s">
        <v>177</v>
      </c>
      <c r="AW188">
        <v>105</v>
      </c>
      <c r="AX188">
        <v>100</v>
      </c>
      <c r="AY188" t="s">
        <v>154</v>
      </c>
      <c r="AZ188" t="s">
        <v>232</v>
      </c>
      <c r="BA188" t="s">
        <v>232</v>
      </c>
    </row>
    <row r="189" spans="1:53" x14ac:dyDescent="0.55000000000000004">
      <c r="A189">
        <v>1886</v>
      </c>
      <c r="B189" s="5" t="b">
        <f>Teams[[#This Row],[yearID]]&gt;=1973</f>
        <v>0</v>
      </c>
      <c r="C189" s="5" t="b">
        <f>Teams[[#This Row],[yearID]]&gt;=1903</f>
        <v>0</v>
      </c>
      <c r="D189" t="s">
        <v>157</v>
      </c>
      <c r="E189" t="s">
        <v>311</v>
      </c>
      <c r="F189" t="s">
        <v>290</v>
      </c>
      <c r="G189" s="5" t="str">
        <f>VLOOKUP(Teams[[#This Row],[franchID]],TeamsFranchises!$A$2:$D$121,2,FALSE)</f>
        <v>St. Louis Maroons</v>
      </c>
      <c r="I189">
        <v>6</v>
      </c>
      <c r="J189">
        <v>126</v>
      </c>
      <c r="L189">
        <v>43</v>
      </c>
      <c r="M189">
        <v>79</v>
      </c>
      <c r="P189" t="s">
        <v>51</v>
      </c>
      <c r="Q189" s="5">
        <f>IF(Teams[[#This Row],[LgWin]]="Y", 1,
IF(Teams[[#This Row],[LgWin]] = "N", 0, " "))</f>
        <v>0</v>
      </c>
      <c r="R189" t="s">
        <v>51</v>
      </c>
      <c r="S189" s="5">
        <f>IF(Teams[[#This Row],[WSWin]]="Y", 1,
IF(Teams[[#This Row],[WSWin]] = "N", 0, " "))</f>
        <v>0</v>
      </c>
      <c r="T189">
        <v>547</v>
      </c>
      <c r="U189">
        <v>4250</v>
      </c>
      <c r="V189">
        <v>1001</v>
      </c>
      <c r="W189">
        <v>183</v>
      </c>
      <c r="X189">
        <v>46</v>
      </c>
      <c r="Y189">
        <v>30</v>
      </c>
      <c r="Z189">
        <v>235</v>
      </c>
      <c r="AA189">
        <v>656</v>
      </c>
      <c r="AB189">
        <v>156</v>
      </c>
      <c r="AF189">
        <v>712</v>
      </c>
      <c r="AG189">
        <v>388</v>
      </c>
      <c r="AH189">
        <v>3.24</v>
      </c>
      <c r="AI189">
        <v>118</v>
      </c>
      <c r="AJ189">
        <v>6</v>
      </c>
      <c r="AK189">
        <v>0</v>
      </c>
      <c r="AL189">
        <v>3232</v>
      </c>
      <c r="AM189">
        <v>1050</v>
      </c>
      <c r="AN189">
        <v>34</v>
      </c>
      <c r="AO189">
        <v>392</v>
      </c>
      <c r="AP189">
        <v>501</v>
      </c>
      <c r="AQ189">
        <v>452</v>
      </c>
      <c r="AR189">
        <v>92</v>
      </c>
      <c r="AS189">
        <v>0.91400000000000003</v>
      </c>
      <c r="AT189" t="s">
        <v>291</v>
      </c>
      <c r="AU189" t="s">
        <v>177</v>
      </c>
      <c r="AW189">
        <v>94</v>
      </c>
      <c r="AX189">
        <v>97</v>
      </c>
      <c r="AY189" t="s">
        <v>290</v>
      </c>
      <c r="AZ189" t="s">
        <v>311</v>
      </c>
      <c r="BA189" t="s">
        <v>311</v>
      </c>
    </row>
    <row r="190" spans="1:53" x14ac:dyDescent="0.55000000000000004">
      <c r="A190">
        <v>1886</v>
      </c>
      <c r="B190" s="5" t="b">
        <f>Teams[[#This Row],[yearID]]&gt;=1973</f>
        <v>0</v>
      </c>
      <c r="C190" s="5" t="b">
        <f>Teams[[#This Row],[yearID]]&gt;=1903</f>
        <v>0</v>
      </c>
      <c r="D190" t="s">
        <v>157</v>
      </c>
      <c r="E190" t="s">
        <v>315</v>
      </c>
      <c r="F190" t="s">
        <v>316</v>
      </c>
      <c r="G190" s="5" t="str">
        <f>VLOOKUP(Teams[[#This Row],[franchID]],TeamsFranchises!$A$2:$D$121,2,FALSE)</f>
        <v>Washington Nationals</v>
      </c>
      <c r="I190">
        <v>8</v>
      </c>
      <c r="J190">
        <v>122</v>
      </c>
      <c r="L190">
        <v>28</v>
      </c>
      <c r="M190">
        <v>92</v>
      </c>
      <c r="P190" t="s">
        <v>51</v>
      </c>
      <c r="Q190" s="5">
        <f>IF(Teams[[#This Row],[LgWin]]="Y", 1,
IF(Teams[[#This Row],[LgWin]] = "N", 0, " "))</f>
        <v>0</v>
      </c>
      <c r="R190" t="s">
        <v>51</v>
      </c>
      <c r="S190" s="5">
        <f>IF(Teams[[#This Row],[WSWin]]="Y", 1,
IF(Teams[[#This Row],[WSWin]] = "N", 0, " "))</f>
        <v>0</v>
      </c>
      <c r="T190">
        <v>445</v>
      </c>
      <c r="U190">
        <v>4082</v>
      </c>
      <c r="V190">
        <v>856</v>
      </c>
      <c r="W190">
        <v>135</v>
      </c>
      <c r="X190">
        <v>51</v>
      </c>
      <c r="Y190">
        <v>23</v>
      </c>
      <c r="Z190">
        <v>265</v>
      </c>
      <c r="AA190">
        <v>582</v>
      </c>
      <c r="AB190">
        <v>143</v>
      </c>
      <c r="AF190">
        <v>791</v>
      </c>
      <c r="AG190">
        <v>497</v>
      </c>
      <c r="AH190">
        <v>4.3</v>
      </c>
      <c r="AI190">
        <v>115</v>
      </c>
      <c r="AJ190">
        <v>4</v>
      </c>
      <c r="AK190">
        <v>0</v>
      </c>
      <c r="AL190">
        <v>3123</v>
      </c>
      <c r="AM190">
        <v>1147</v>
      </c>
      <c r="AN190">
        <v>34</v>
      </c>
      <c r="AO190">
        <v>379</v>
      </c>
      <c r="AP190">
        <v>500</v>
      </c>
      <c r="AQ190">
        <v>458</v>
      </c>
      <c r="AR190">
        <v>69</v>
      </c>
      <c r="AS190">
        <v>0.91</v>
      </c>
      <c r="AT190" t="s">
        <v>110</v>
      </c>
      <c r="AU190" t="s">
        <v>317</v>
      </c>
      <c r="AW190">
        <v>94</v>
      </c>
      <c r="AX190">
        <v>99</v>
      </c>
      <c r="AY190" t="s">
        <v>306</v>
      </c>
      <c r="AZ190" t="s">
        <v>315</v>
      </c>
      <c r="BA190" t="s">
        <v>315</v>
      </c>
    </row>
    <row r="191" spans="1:53" x14ac:dyDescent="0.55000000000000004">
      <c r="A191">
        <v>1887</v>
      </c>
      <c r="B191" s="5" t="b">
        <f>Teams[[#This Row],[yearID]]&gt;=1973</f>
        <v>0</v>
      </c>
      <c r="C191" s="5" t="b">
        <f>Teams[[#This Row],[yearID]]&gt;=1903</f>
        <v>0</v>
      </c>
      <c r="D191" t="s">
        <v>215</v>
      </c>
      <c r="E191" t="s">
        <v>216</v>
      </c>
      <c r="F191" t="s">
        <v>217</v>
      </c>
      <c r="G191" s="5" t="str">
        <f>VLOOKUP(Teams[[#This Row],[franchID]],TeamsFranchises!$A$2:$D$121,2,FALSE)</f>
        <v>Baltimore Orioles</v>
      </c>
      <c r="I191">
        <v>3</v>
      </c>
      <c r="J191">
        <v>141</v>
      </c>
      <c r="L191">
        <v>77</v>
      </c>
      <c r="M191">
        <v>58</v>
      </c>
      <c r="P191" t="s">
        <v>51</v>
      </c>
      <c r="Q191" s="5">
        <f>IF(Teams[[#This Row],[LgWin]]="Y", 1,
IF(Teams[[#This Row],[LgWin]] = "N", 0, " "))</f>
        <v>0</v>
      </c>
      <c r="R191" t="s">
        <v>51</v>
      </c>
      <c r="S191" s="5">
        <f>IF(Teams[[#This Row],[WSWin]]="Y", 1,
IF(Teams[[#This Row],[WSWin]] = "N", 0, " "))</f>
        <v>0</v>
      </c>
      <c r="T191">
        <v>975</v>
      </c>
      <c r="U191">
        <v>4825</v>
      </c>
      <c r="V191">
        <v>1337</v>
      </c>
      <c r="W191">
        <v>202</v>
      </c>
      <c r="X191">
        <v>100</v>
      </c>
      <c r="Y191">
        <v>31</v>
      </c>
      <c r="Z191">
        <v>469</v>
      </c>
      <c r="AA191">
        <v>337</v>
      </c>
      <c r="AB191">
        <v>545</v>
      </c>
      <c r="AD191">
        <v>68</v>
      </c>
      <c r="AF191">
        <v>861</v>
      </c>
      <c r="AG191">
        <v>524</v>
      </c>
      <c r="AH191">
        <v>3.87</v>
      </c>
      <c r="AI191">
        <v>132</v>
      </c>
      <c r="AJ191">
        <v>8</v>
      </c>
      <c r="AK191">
        <v>0</v>
      </c>
      <c r="AL191">
        <v>3660</v>
      </c>
      <c r="AM191">
        <v>1288</v>
      </c>
      <c r="AN191">
        <v>16</v>
      </c>
      <c r="AO191">
        <v>418</v>
      </c>
      <c r="AP191">
        <v>470</v>
      </c>
      <c r="AQ191">
        <v>549</v>
      </c>
      <c r="AR191">
        <v>66</v>
      </c>
      <c r="AS191">
        <v>0.90700000000000003</v>
      </c>
      <c r="AT191" t="s">
        <v>218</v>
      </c>
      <c r="AU191" t="s">
        <v>234</v>
      </c>
      <c r="AW191">
        <v>94</v>
      </c>
      <c r="AX191">
        <v>95</v>
      </c>
      <c r="AY191" t="s">
        <v>95</v>
      </c>
      <c r="AZ191" t="s">
        <v>216</v>
      </c>
      <c r="BA191" t="s">
        <v>216</v>
      </c>
    </row>
    <row r="192" spans="1:53" x14ac:dyDescent="0.55000000000000004">
      <c r="A192">
        <v>1887</v>
      </c>
      <c r="B192" s="5" t="b">
        <f>Teams[[#This Row],[yearID]]&gt;=1973</f>
        <v>0</v>
      </c>
      <c r="C192" s="5" t="b">
        <f>Teams[[#This Row],[yearID]]&gt;=1903</f>
        <v>0</v>
      </c>
      <c r="D192" t="s">
        <v>215</v>
      </c>
      <c r="E192" t="s">
        <v>259</v>
      </c>
      <c r="F192" t="s">
        <v>260</v>
      </c>
      <c r="G192" s="5" t="str">
        <f>VLOOKUP(Teams[[#This Row],[franchID]],TeamsFranchises!$A$2:$D$121,2,FALSE)</f>
        <v>Los Angeles Dodgers</v>
      </c>
      <c r="I192">
        <v>6</v>
      </c>
      <c r="J192">
        <v>138</v>
      </c>
      <c r="L192">
        <v>60</v>
      </c>
      <c r="M192">
        <v>74</v>
      </c>
      <c r="P192" t="s">
        <v>51</v>
      </c>
      <c r="Q192" s="5">
        <f>IF(Teams[[#This Row],[LgWin]]="Y", 1,
IF(Teams[[#This Row],[LgWin]] = "N", 0, " "))</f>
        <v>0</v>
      </c>
      <c r="R192" t="s">
        <v>51</v>
      </c>
      <c r="S192" s="5">
        <f>IF(Teams[[#This Row],[WSWin]]="Y", 1,
IF(Teams[[#This Row],[WSWin]] = "N", 0, " "))</f>
        <v>0</v>
      </c>
      <c r="T192">
        <v>904</v>
      </c>
      <c r="U192">
        <v>4913</v>
      </c>
      <c r="V192">
        <v>1281</v>
      </c>
      <c r="W192">
        <v>200</v>
      </c>
      <c r="X192">
        <v>82</v>
      </c>
      <c r="Y192">
        <v>25</v>
      </c>
      <c r="Z192">
        <v>456</v>
      </c>
      <c r="AA192">
        <v>357</v>
      </c>
      <c r="AB192">
        <v>409</v>
      </c>
      <c r="AD192">
        <v>51</v>
      </c>
      <c r="AF192">
        <v>918</v>
      </c>
      <c r="AG192">
        <v>589</v>
      </c>
      <c r="AH192">
        <v>4.47</v>
      </c>
      <c r="AI192">
        <v>132</v>
      </c>
      <c r="AJ192">
        <v>3</v>
      </c>
      <c r="AK192">
        <v>3</v>
      </c>
      <c r="AL192">
        <v>3556</v>
      </c>
      <c r="AM192">
        <v>1348</v>
      </c>
      <c r="AN192">
        <v>27</v>
      </c>
      <c r="AO192">
        <v>454</v>
      </c>
      <c r="AP192">
        <v>332</v>
      </c>
      <c r="AQ192">
        <v>562</v>
      </c>
      <c r="AR192">
        <v>88</v>
      </c>
      <c r="AS192">
        <v>0.90500000000000003</v>
      </c>
      <c r="AT192" t="s">
        <v>307</v>
      </c>
      <c r="AU192" t="s">
        <v>261</v>
      </c>
      <c r="AW192">
        <v>101</v>
      </c>
      <c r="AX192">
        <v>100</v>
      </c>
      <c r="AY192" t="s">
        <v>262</v>
      </c>
      <c r="AZ192" t="s">
        <v>259</v>
      </c>
      <c r="BA192" t="s">
        <v>259</v>
      </c>
    </row>
    <row r="193" spans="1:53" x14ac:dyDescent="0.55000000000000004">
      <c r="A193">
        <v>1887</v>
      </c>
      <c r="B193" s="5" t="b">
        <f>Teams[[#This Row],[yearID]]&gt;=1973</f>
        <v>0</v>
      </c>
      <c r="C193" s="5" t="b">
        <f>Teams[[#This Row],[yearID]]&gt;=1903</f>
        <v>0</v>
      </c>
      <c r="D193" t="s">
        <v>157</v>
      </c>
      <c r="E193" t="s">
        <v>158</v>
      </c>
      <c r="F193" t="s">
        <v>159</v>
      </c>
      <c r="G193" s="5" t="str">
        <f>VLOOKUP(Teams[[#This Row],[franchID]],TeamsFranchises!$A$2:$D$121,2,FALSE)</f>
        <v>Atlanta Braves</v>
      </c>
      <c r="I193">
        <v>5</v>
      </c>
      <c r="J193">
        <v>127</v>
      </c>
      <c r="L193">
        <v>61</v>
      </c>
      <c r="M193">
        <v>60</v>
      </c>
      <c r="P193" t="s">
        <v>51</v>
      </c>
      <c r="Q193" s="5">
        <f>IF(Teams[[#This Row],[LgWin]]="Y", 1,
IF(Teams[[#This Row],[LgWin]] = "N", 0, " "))</f>
        <v>0</v>
      </c>
      <c r="R193" t="s">
        <v>51</v>
      </c>
      <c r="S193" s="5">
        <f>IF(Teams[[#This Row],[WSWin]]="Y", 1,
IF(Teams[[#This Row],[WSWin]] = "N", 0, " "))</f>
        <v>0</v>
      </c>
      <c r="T193">
        <v>834</v>
      </c>
      <c r="U193">
        <v>4531</v>
      </c>
      <c r="V193">
        <v>1255</v>
      </c>
      <c r="W193">
        <v>185</v>
      </c>
      <c r="X193">
        <v>94</v>
      </c>
      <c r="Y193">
        <v>53</v>
      </c>
      <c r="Z193">
        <v>340</v>
      </c>
      <c r="AA193">
        <v>392</v>
      </c>
      <c r="AB193">
        <v>373</v>
      </c>
      <c r="AD193">
        <v>37</v>
      </c>
      <c r="AF193">
        <v>792</v>
      </c>
      <c r="AG193">
        <v>539</v>
      </c>
      <c r="AH193">
        <v>4.41</v>
      </c>
      <c r="AI193">
        <v>123</v>
      </c>
      <c r="AJ193">
        <v>4</v>
      </c>
      <c r="AK193">
        <v>1</v>
      </c>
      <c r="AL193">
        <v>3302</v>
      </c>
      <c r="AM193">
        <v>1226</v>
      </c>
      <c r="AN193">
        <v>55</v>
      </c>
      <c r="AO193">
        <v>396</v>
      </c>
      <c r="AP193">
        <v>254</v>
      </c>
      <c r="AQ193">
        <v>522</v>
      </c>
      <c r="AR193">
        <v>94</v>
      </c>
      <c r="AS193">
        <v>0.90500000000000003</v>
      </c>
      <c r="AT193" t="s">
        <v>235</v>
      </c>
      <c r="AU193" t="s">
        <v>53</v>
      </c>
      <c r="AW193">
        <v>98</v>
      </c>
      <c r="AX193">
        <v>97</v>
      </c>
      <c r="AY193" t="s">
        <v>158</v>
      </c>
      <c r="AZ193" t="s">
        <v>158</v>
      </c>
      <c r="BA193" t="s">
        <v>158</v>
      </c>
    </row>
    <row r="194" spans="1:53" x14ac:dyDescent="0.55000000000000004">
      <c r="A194">
        <v>1887</v>
      </c>
      <c r="B194" s="5" t="b">
        <f>Teams[[#This Row],[yearID]]&gt;=1973</f>
        <v>0</v>
      </c>
      <c r="C194" s="5" t="b">
        <f>Teams[[#This Row],[yearID]]&gt;=1903</f>
        <v>0</v>
      </c>
      <c r="D194" t="s">
        <v>157</v>
      </c>
      <c r="E194" t="s">
        <v>161</v>
      </c>
      <c r="F194" t="s">
        <v>162</v>
      </c>
      <c r="G194" s="5" t="str">
        <f>VLOOKUP(Teams[[#This Row],[franchID]],TeamsFranchises!$A$2:$D$121,2,FALSE)</f>
        <v>Chicago Cubs</v>
      </c>
      <c r="I194">
        <v>3</v>
      </c>
      <c r="J194">
        <v>127</v>
      </c>
      <c r="L194">
        <v>71</v>
      </c>
      <c r="M194">
        <v>50</v>
      </c>
      <c r="P194" t="s">
        <v>51</v>
      </c>
      <c r="Q194" s="5">
        <f>IF(Teams[[#This Row],[LgWin]]="Y", 1,
IF(Teams[[#This Row],[LgWin]] = "N", 0, " "))</f>
        <v>0</v>
      </c>
      <c r="R194" t="s">
        <v>51</v>
      </c>
      <c r="S194" s="5">
        <f>IF(Teams[[#This Row],[WSWin]]="Y", 1,
IF(Teams[[#This Row],[WSWin]] = "N", 0, " "))</f>
        <v>0</v>
      </c>
      <c r="T194">
        <v>813</v>
      </c>
      <c r="U194">
        <v>4350</v>
      </c>
      <c r="V194">
        <v>1177</v>
      </c>
      <c r="W194">
        <v>178</v>
      </c>
      <c r="X194">
        <v>98</v>
      </c>
      <c r="Y194">
        <v>80</v>
      </c>
      <c r="Z194">
        <v>407</v>
      </c>
      <c r="AA194">
        <v>400</v>
      </c>
      <c r="AB194">
        <v>382</v>
      </c>
      <c r="AD194">
        <v>20</v>
      </c>
      <c r="AF194">
        <v>716</v>
      </c>
      <c r="AG194">
        <v>433</v>
      </c>
      <c r="AH194">
        <v>3.46</v>
      </c>
      <c r="AI194">
        <v>117</v>
      </c>
      <c r="AJ194">
        <v>4</v>
      </c>
      <c r="AK194">
        <v>3</v>
      </c>
      <c r="AL194">
        <v>3378</v>
      </c>
      <c r="AM194">
        <v>1156</v>
      </c>
      <c r="AN194">
        <v>55</v>
      </c>
      <c r="AO194">
        <v>338</v>
      </c>
      <c r="AP194">
        <v>510</v>
      </c>
      <c r="AQ194">
        <v>472</v>
      </c>
      <c r="AR194">
        <v>99</v>
      </c>
      <c r="AS194">
        <v>0.91400000000000003</v>
      </c>
      <c r="AT194" t="s">
        <v>57</v>
      </c>
      <c r="AU194" t="s">
        <v>308</v>
      </c>
      <c r="AW194">
        <v>113</v>
      </c>
      <c r="AX194">
        <v>110</v>
      </c>
      <c r="AY194" t="s">
        <v>162</v>
      </c>
      <c r="AZ194" t="s">
        <v>161</v>
      </c>
      <c r="BA194" t="s">
        <v>161</v>
      </c>
    </row>
    <row r="195" spans="1:53" x14ac:dyDescent="0.55000000000000004">
      <c r="A195">
        <v>1887</v>
      </c>
      <c r="B195" s="5" t="b">
        <f>Teams[[#This Row],[yearID]]&gt;=1973</f>
        <v>0</v>
      </c>
      <c r="C195" s="5" t="b">
        <f>Teams[[#This Row],[yearID]]&gt;=1903</f>
        <v>0</v>
      </c>
      <c r="D195" t="s">
        <v>215</v>
      </c>
      <c r="E195" t="s">
        <v>318</v>
      </c>
      <c r="F195" t="s">
        <v>199</v>
      </c>
      <c r="G195" s="5" t="str">
        <f>VLOOKUP(Teams[[#This Row],[franchID]],TeamsFranchises!$A$2:$D$121,2,FALSE)</f>
        <v>Cleveland Spiders</v>
      </c>
      <c r="I195">
        <v>8</v>
      </c>
      <c r="J195">
        <v>133</v>
      </c>
      <c r="L195">
        <v>39</v>
      </c>
      <c r="M195">
        <v>92</v>
      </c>
      <c r="P195" t="s">
        <v>51</v>
      </c>
      <c r="Q195" s="5">
        <f>IF(Teams[[#This Row],[LgWin]]="Y", 1,
IF(Teams[[#This Row],[LgWin]] = "N", 0, " "))</f>
        <v>0</v>
      </c>
      <c r="R195" t="s">
        <v>51</v>
      </c>
      <c r="S195" s="5">
        <f>IF(Teams[[#This Row],[WSWin]]="Y", 1,
IF(Teams[[#This Row],[WSWin]] = "N", 0, " "))</f>
        <v>0</v>
      </c>
      <c r="T195">
        <v>729</v>
      </c>
      <c r="U195">
        <v>4649</v>
      </c>
      <c r="V195">
        <v>1170</v>
      </c>
      <c r="W195">
        <v>178</v>
      </c>
      <c r="X195">
        <v>77</v>
      </c>
      <c r="Y195">
        <v>14</v>
      </c>
      <c r="Z195">
        <v>375</v>
      </c>
      <c r="AA195">
        <v>486</v>
      </c>
      <c r="AB195">
        <v>355</v>
      </c>
      <c r="AD195">
        <v>46</v>
      </c>
      <c r="AF195">
        <v>1112</v>
      </c>
      <c r="AG195">
        <v>630</v>
      </c>
      <c r="AH195">
        <v>4.99</v>
      </c>
      <c r="AI195">
        <v>127</v>
      </c>
      <c r="AJ195">
        <v>2</v>
      </c>
      <c r="AK195">
        <v>1</v>
      </c>
      <c r="AL195">
        <v>3408</v>
      </c>
      <c r="AM195">
        <v>1472</v>
      </c>
      <c r="AN195">
        <v>34</v>
      </c>
      <c r="AO195">
        <v>533</v>
      </c>
      <c r="AP195">
        <v>332</v>
      </c>
      <c r="AQ195">
        <v>576</v>
      </c>
      <c r="AR195">
        <v>97</v>
      </c>
      <c r="AS195">
        <v>0.89800000000000002</v>
      </c>
      <c r="AT195" t="s">
        <v>197</v>
      </c>
      <c r="AU195" t="s">
        <v>319</v>
      </c>
      <c r="AW195">
        <v>97</v>
      </c>
      <c r="AX195">
        <v>101</v>
      </c>
      <c r="AY195" t="s">
        <v>64</v>
      </c>
      <c r="AZ195" t="s">
        <v>318</v>
      </c>
      <c r="BA195" t="s">
        <v>318</v>
      </c>
    </row>
    <row r="196" spans="1:53" x14ac:dyDescent="0.55000000000000004">
      <c r="A196">
        <v>1887</v>
      </c>
      <c r="B196" s="5" t="b">
        <f>Teams[[#This Row],[yearID]]&gt;=1973</f>
        <v>0</v>
      </c>
      <c r="C196" s="5" t="b">
        <f>Teams[[#This Row],[yearID]]&gt;=1903</f>
        <v>0</v>
      </c>
      <c r="D196" t="s">
        <v>215</v>
      </c>
      <c r="E196" t="s">
        <v>220</v>
      </c>
      <c r="F196" t="s">
        <v>167</v>
      </c>
      <c r="G196" s="5" t="str">
        <f>VLOOKUP(Teams[[#This Row],[franchID]],TeamsFranchises!$A$2:$D$121,2,FALSE)</f>
        <v>Cincinnati Reds</v>
      </c>
      <c r="I196">
        <v>2</v>
      </c>
      <c r="J196">
        <v>135</v>
      </c>
      <c r="L196">
        <v>81</v>
      </c>
      <c r="M196">
        <v>54</v>
      </c>
      <c r="P196" t="s">
        <v>51</v>
      </c>
      <c r="Q196" s="5">
        <f>IF(Teams[[#This Row],[LgWin]]="Y", 1,
IF(Teams[[#This Row],[LgWin]] = "N", 0, " "))</f>
        <v>0</v>
      </c>
      <c r="R196" t="s">
        <v>51</v>
      </c>
      <c r="S196" s="5">
        <f>IF(Teams[[#This Row],[WSWin]]="Y", 1,
IF(Teams[[#This Row],[WSWin]] = "N", 0, " "))</f>
        <v>0</v>
      </c>
      <c r="T196">
        <v>892</v>
      </c>
      <c r="U196">
        <v>4797</v>
      </c>
      <c r="V196">
        <v>1285</v>
      </c>
      <c r="W196">
        <v>179</v>
      </c>
      <c r="X196">
        <v>102</v>
      </c>
      <c r="Y196">
        <v>37</v>
      </c>
      <c r="Z196">
        <v>382</v>
      </c>
      <c r="AA196">
        <v>379</v>
      </c>
      <c r="AB196">
        <v>527</v>
      </c>
      <c r="AD196">
        <v>56</v>
      </c>
      <c r="AF196">
        <v>745</v>
      </c>
      <c r="AG196">
        <v>471</v>
      </c>
      <c r="AH196">
        <v>3.58</v>
      </c>
      <c r="AI196">
        <v>129</v>
      </c>
      <c r="AJ196">
        <v>11</v>
      </c>
      <c r="AK196">
        <v>1</v>
      </c>
      <c r="AL196">
        <v>3548</v>
      </c>
      <c r="AM196">
        <v>1202</v>
      </c>
      <c r="AN196">
        <v>28</v>
      </c>
      <c r="AO196">
        <v>396</v>
      </c>
      <c r="AP196">
        <v>330</v>
      </c>
      <c r="AQ196">
        <v>484</v>
      </c>
      <c r="AR196">
        <v>106</v>
      </c>
      <c r="AS196">
        <v>0.91600000000000004</v>
      </c>
      <c r="AT196" t="s">
        <v>221</v>
      </c>
      <c r="AU196" t="s">
        <v>269</v>
      </c>
      <c r="AW196">
        <v>102</v>
      </c>
      <c r="AX196">
        <v>101</v>
      </c>
      <c r="AY196" t="s">
        <v>167</v>
      </c>
      <c r="AZ196" t="s">
        <v>220</v>
      </c>
      <c r="BA196" t="s">
        <v>220</v>
      </c>
    </row>
    <row r="197" spans="1:53" x14ac:dyDescent="0.55000000000000004">
      <c r="A197">
        <v>1887</v>
      </c>
      <c r="B197" s="5" t="b">
        <f>Teams[[#This Row],[yearID]]&gt;=1973</f>
        <v>0</v>
      </c>
      <c r="C197" s="5" t="b">
        <f>Teams[[#This Row],[yearID]]&gt;=1903</f>
        <v>0</v>
      </c>
      <c r="D197" t="s">
        <v>157</v>
      </c>
      <c r="E197" t="s">
        <v>212</v>
      </c>
      <c r="F197" t="s">
        <v>212</v>
      </c>
      <c r="G197" s="5" t="str">
        <f>VLOOKUP(Teams[[#This Row],[franchID]],TeamsFranchises!$A$2:$D$121,2,FALSE)</f>
        <v>Detroit Wolverines</v>
      </c>
      <c r="I197">
        <v>1</v>
      </c>
      <c r="J197">
        <v>127</v>
      </c>
      <c r="L197">
        <v>79</v>
      </c>
      <c r="M197">
        <v>45</v>
      </c>
      <c r="P197" t="s">
        <v>76</v>
      </c>
      <c r="Q197" s="5">
        <f>IF(Teams[[#This Row],[LgWin]]="Y", 1,
IF(Teams[[#This Row],[LgWin]] = "N", 0, " "))</f>
        <v>1</v>
      </c>
      <c r="R197" t="s">
        <v>76</v>
      </c>
      <c r="S197" s="5">
        <f>IF(Teams[[#This Row],[WSWin]]="Y", 1,
IF(Teams[[#This Row],[WSWin]] = "N", 0, " "))</f>
        <v>1</v>
      </c>
      <c r="T197">
        <v>969</v>
      </c>
      <c r="U197">
        <v>4689</v>
      </c>
      <c r="V197">
        <v>1404</v>
      </c>
      <c r="W197">
        <v>213</v>
      </c>
      <c r="X197">
        <v>126</v>
      </c>
      <c r="Y197">
        <v>55</v>
      </c>
      <c r="Z197">
        <v>352</v>
      </c>
      <c r="AA197">
        <v>258</v>
      </c>
      <c r="AB197">
        <v>267</v>
      </c>
      <c r="AD197">
        <v>38</v>
      </c>
      <c r="AF197">
        <v>710</v>
      </c>
      <c r="AG197">
        <v>490</v>
      </c>
      <c r="AH197">
        <v>3.95</v>
      </c>
      <c r="AI197">
        <v>122</v>
      </c>
      <c r="AJ197">
        <v>3</v>
      </c>
      <c r="AK197">
        <v>1</v>
      </c>
      <c r="AL197">
        <v>3349</v>
      </c>
      <c r="AM197">
        <v>1172</v>
      </c>
      <c r="AN197">
        <v>52</v>
      </c>
      <c r="AO197">
        <v>344</v>
      </c>
      <c r="AP197">
        <v>337</v>
      </c>
      <c r="AQ197">
        <v>394</v>
      </c>
      <c r="AR197">
        <v>92</v>
      </c>
      <c r="AS197">
        <v>0.92500000000000004</v>
      </c>
      <c r="AT197" t="s">
        <v>213</v>
      </c>
      <c r="AU197" t="s">
        <v>214</v>
      </c>
      <c r="AW197">
        <v>104</v>
      </c>
      <c r="AX197">
        <v>100</v>
      </c>
      <c r="AY197" t="s">
        <v>212</v>
      </c>
      <c r="AZ197" t="s">
        <v>212</v>
      </c>
      <c r="BA197" t="s">
        <v>212</v>
      </c>
    </row>
    <row r="198" spans="1:53" x14ac:dyDescent="0.55000000000000004">
      <c r="A198">
        <v>1887</v>
      </c>
      <c r="B198" s="5" t="b">
        <f>Teams[[#This Row],[yearID]]&gt;=1973</f>
        <v>0</v>
      </c>
      <c r="C198" s="5" t="b">
        <f>Teams[[#This Row],[yearID]]&gt;=1903</f>
        <v>0</v>
      </c>
      <c r="D198" t="s">
        <v>157</v>
      </c>
      <c r="E198" t="s">
        <v>320</v>
      </c>
      <c r="F198" t="s">
        <v>183</v>
      </c>
      <c r="G198" s="5" t="str">
        <f>VLOOKUP(Teams[[#This Row],[franchID]],TeamsFranchises!$A$2:$D$121,2,FALSE)</f>
        <v>Indianapolis Hoosiers</v>
      </c>
      <c r="I198">
        <v>8</v>
      </c>
      <c r="J198">
        <v>127</v>
      </c>
      <c r="L198">
        <v>37</v>
      </c>
      <c r="M198">
        <v>89</v>
      </c>
      <c r="P198" t="s">
        <v>51</v>
      </c>
      <c r="Q198" s="5">
        <f>IF(Teams[[#This Row],[LgWin]]="Y", 1,
IF(Teams[[#This Row],[LgWin]] = "N", 0, " "))</f>
        <v>0</v>
      </c>
      <c r="R198" t="s">
        <v>51</v>
      </c>
      <c r="S198" s="5">
        <f>IF(Teams[[#This Row],[WSWin]]="Y", 1,
IF(Teams[[#This Row],[WSWin]] = "N", 0, " "))</f>
        <v>0</v>
      </c>
      <c r="T198">
        <v>628</v>
      </c>
      <c r="U198">
        <v>4368</v>
      </c>
      <c r="V198">
        <v>1080</v>
      </c>
      <c r="W198">
        <v>162</v>
      </c>
      <c r="X198">
        <v>70</v>
      </c>
      <c r="Y198">
        <v>33</v>
      </c>
      <c r="Z198">
        <v>300</v>
      </c>
      <c r="AA198">
        <v>379</v>
      </c>
      <c r="AB198">
        <v>334</v>
      </c>
      <c r="AD198">
        <v>44</v>
      </c>
      <c r="AF198">
        <v>965</v>
      </c>
      <c r="AG198">
        <v>634</v>
      </c>
      <c r="AH198">
        <v>5.24</v>
      </c>
      <c r="AI198">
        <v>118</v>
      </c>
      <c r="AJ198">
        <v>4</v>
      </c>
      <c r="AK198">
        <v>1</v>
      </c>
      <c r="AL198">
        <v>3264</v>
      </c>
      <c r="AM198">
        <v>1289</v>
      </c>
      <c r="AN198">
        <v>60</v>
      </c>
      <c r="AO198">
        <v>431</v>
      </c>
      <c r="AP198">
        <v>245</v>
      </c>
      <c r="AQ198">
        <v>479</v>
      </c>
      <c r="AR198">
        <v>105</v>
      </c>
      <c r="AS198">
        <v>0.91200000000000003</v>
      </c>
      <c r="AT198" t="s">
        <v>275</v>
      </c>
      <c r="AU198" t="s">
        <v>321</v>
      </c>
      <c r="AW198">
        <v>96</v>
      </c>
      <c r="AX198">
        <v>102</v>
      </c>
      <c r="AY198" t="s">
        <v>183</v>
      </c>
      <c r="AZ198" t="s">
        <v>320</v>
      </c>
      <c r="BA198" t="s">
        <v>320</v>
      </c>
    </row>
    <row r="199" spans="1:53" x14ac:dyDescent="0.55000000000000004">
      <c r="A199">
        <v>1887</v>
      </c>
      <c r="B199" s="5" t="b">
        <f>Teams[[#This Row],[yearID]]&gt;=1973</f>
        <v>0</v>
      </c>
      <c r="C199" s="5" t="b">
        <f>Teams[[#This Row],[yearID]]&gt;=1903</f>
        <v>0</v>
      </c>
      <c r="D199" t="s">
        <v>215</v>
      </c>
      <c r="E199" t="s">
        <v>222</v>
      </c>
      <c r="F199" t="s">
        <v>172</v>
      </c>
      <c r="G199" s="5" t="str">
        <f>VLOOKUP(Teams[[#This Row],[franchID]],TeamsFranchises!$A$2:$D$121,2,FALSE)</f>
        <v>Louisville Colonels</v>
      </c>
      <c r="I199">
        <v>4</v>
      </c>
      <c r="J199">
        <v>137</v>
      </c>
      <c r="L199">
        <v>76</v>
      </c>
      <c r="M199">
        <v>60</v>
      </c>
      <c r="P199" t="s">
        <v>51</v>
      </c>
      <c r="Q199" s="5">
        <f>IF(Teams[[#This Row],[LgWin]]="Y", 1,
IF(Teams[[#This Row],[LgWin]] = "N", 0, " "))</f>
        <v>0</v>
      </c>
      <c r="R199" t="s">
        <v>51</v>
      </c>
      <c r="S199" s="5">
        <f>IF(Teams[[#This Row],[WSWin]]="Y", 1,
IF(Teams[[#This Row],[WSWin]] = "N", 0, " "))</f>
        <v>0</v>
      </c>
      <c r="T199">
        <v>956</v>
      </c>
      <c r="U199">
        <v>4916</v>
      </c>
      <c r="V199">
        <v>1420</v>
      </c>
      <c r="W199">
        <v>194</v>
      </c>
      <c r="X199">
        <v>98</v>
      </c>
      <c r="Y199">
        <v>27</v>
      </c>
      <c r="Z199">
        <v>436</v>
      </c>
      <c r="AA199">
        <v>367</v>
      </c>
      <c r="AB199">
        <v>466</v>
      </c>
      <c r="AD199">
        <v>40</v>
      </c>
      <c r="AF199">
        <v>854</v>
      </c>
      <c r="AG199">
        <v>512</v>
      </c>
      <c r="AH199">
        <v>3.82</v>
      </c>
      <c r="AI199">
        <v>133</v>
      </c>
      <c r="AJ199">
        <v>3</v>
      </c>
      <c r="AK199">
        <v>1</v>
      </c>
      <c r="AL199">
        <v>3617</v>
      </c>
      <c r="AM199">
        <v>1274</v>
      </c>
      <c r="AN199">
        <v>31</v>
      </c>
      <c r="AO199">
        <v>357</v>
      </c>
      <c r="AP199">
        <v>544</v>
      </c>
      <c r="AQ199">
        <v>574</v>
      </c>
      <c r="AR199">
        <v>83</v>
      </c>
      <c r="AS199">
        <v>0.90300000000000002</v>
      </c>
      <c r="AT199" t="s">
        <v>309</v>
      </c>
      <c r="AU199" t="s">
        <v>224</v>
      </c>
      <c r="AW199">
        <v>102</v>
      </c>
      <c r="AX199">
        <v>102</v>
      </c>
      <c r="AY199" t="s">
        <v>172</v>
      </c>
      <c r="AZ199" t="s">
        <v>222</v>
      </c>
      <c r="BA199" t="s">
        <v>222</v>
      </c>
    </row>
    <row r="200" spans="1:53" x14ac:dyDescent="0.55000000000000004">
      <c r="A200">
        <v>1887</v>
      </c>
      <c r="B200" s="5" t="b">
        <f>Teams[[#This Row],[yearID]]&gt;=1973</f>
        <v>0</v>
      </c>
      <c r="C200" s="5" t="b">
        <f>Teams[[#This Row],[yearID]]&gt;=1903</f>
        <v>0</v>
      </c>
      <c r="D200" t="s">
        <v>157</v>
      </c>
      <c r="E200" t="s">
        <v>242</v>
      </c>
      <c r="F200" t="s">
        <v>243</v>
      </c>
      <c r="G200" s="5" t="str">
        <f>VLOOKUP(Teams[[#This Row],[franchID]],TeamsFranchises!$A$2:$D$121,2,FALSE)</f>
        <v>San Francisco Giants</v>
      </c>
      <c r="I200">
        <v>4</v>
      </c>
      <c r="J200">
        <v>129</v>
      </c>
      <c r="L200">
        <v>68</v>
      </c>
      <c r="M200">
        <v>55</v>
      </c>
      <c r="P200" t="s">
        <v>51</v>
      </c>
      <c r="Q200" s="5">
        <f>IF(Teams[[#This Row],[LgWin]]="Y", 1,
IF(Teams[[#This Row],[LgWin]] = "N", 0, " "))</f>
        <v>0</v>
      </c>
      <c r="R200" t="s">
        <v>51</v>
      </c>
      <c r="S200" s="5">
        <f>IF(Teams[[#This Row],[WSWin]]="Y", 1,
IF(Teams[[#This Row],[WSWin]] = "N", 0, " "))</f>
        <v>0</v>
      </c>
      <c r="T200">
        <v>816</v>
      </c>
      <c r="U200">
        <v>4516</v>
      </c>
      <c r="V200">
        <v>1259</v>
      </c>
      <c r="W200">
        <v>167</v>
      </c>
      <c r="X200">
        <v>93</v>
      </c>
      <c r="Y200">
        <v>48</v>
      </c>
      <c r="Z200">
        <v>361</v>
      </c>
      <c r="AA200">
        <v>326</v>
      </c>
      <c r="AB200">
        <v>415</v>
      </c>
      <c r="AD200">
        <v>47</v>
      </c>
      <c r="AF200">
        <v>723</v>
      </c>
      <c r="AG200">
        <v>442</v>
      </c>
      <c r="AH200">
        <v>3.58</v>
      </c>
      <c r="AI200">
        <v>123</v>
      </c>
      <c r="AJ200">
        <v>5</v>
      </c>
      <c r="AK200">
        <v>1</v>
      </c>
      <c r="AL200">
        <v>3335</v>
      </c>
      <c r="AM200">
        <v>1096</v>
      </c>
      <c r="AN200">
        <v>27</v>
      </c>
      <c r="AO200">
        <v>373</v>
      </c>
      <c r="AP200">
        <v>415</v>
      </c>
      <c r="AQ200">
        <v>431</v>
      </c>
      <c r="AR200">
        <v>83</v>
      </c>
      <c r="AS200">
        <v>0.92</v>
      </c>
      <c r="AT200" t="s">
        <v>310</v>
      </c>
      <c r="AU200" t="s">
        <v>245</v>
      </c>
      <c r="AW200">
        <v>96</v>
      </c>
      <c r="AX200">
        <v>93</v>
      </c>
      <c r="AY200" t="s">
        <v>246</v>
      </c>
      <c r="AZ200" t="s">
        <v>242</v>
      </c>
      <c r="BA200" t="s">
        <v>242</v>
      </c>
    </row>
    <row r="201" spans="1:53" x14ac:dyDescent="0.55000000000000004">
      <c r="A201">
        <v>1887</v>
      </c>
      <c r="B201" s="5" t="b">
        <f>Teams[[#This Row],[yearID]]&gt;=1973</f>
        <v>0</v>
      </c>
      <c r="C201" s="5" t="b">
        <f>Teams[[#This Row],[yearID]]&gt;=1903</f>
        <v>0</v>
      </c>
      <c r="D201" t="s">
        <v>215</v>
      </c>
      <c r="E201" t="s">
        <v>247</v>
      </c>
      <c r="F201" t="s">
        <v>248</v>
      </c>
      <c r="G201" s="5" t="str">
        <f>VLOOKUP(Teams[[#This Row],[franchID]],TeamsFranchises!$A$2:$D$121,2,FALSE)</f>
        <v>New York Metropolitans</v>
      </c>
      <c r="I201">
        <v>7</v>
      </c>
      <c r="J201">
        <v>138</v>
      </c>
      <c r="L201">
        <v>44</v>
      </c>
      <c r="M201">
        <v>89</v>
      </c>
      <c r="P201" t="s">
        <v>51</v>
      </c>
      <c r="Q201" s="5">
        <f>IF(Teams[[#This Row],[LgWin]]="Y", 1,
IF(Teams[[#This Row],[LgWin]] = "N", 0, " "))</f>
        <v>0</v>
      </c>
      <c r="R201" t="s">
        <v>51</v>
      </c>
      <c r="S201" s="5">
        <f>IF(Teams[[#This Row],[WSWin]]="Y", 1,
IF(Teams[[#This Row],[WSWin]] = "N", 0, " "))</f>
        <v>0</v>
      </c>
      <c r="T201">
        <v>754</v>
      </c>
      <c r="U201">
        <v>4821</v>
      </c>
      <c r="V201">
        <v>1197</v>
      </c>
      <c r="W201">
        <v>193</v>
      </c>
      <c r="X201">
        <v>66</v>
      </c>
      <c r="Y201">
        <v>21</v>
      </c>
      <c r="Z201">
        <v>439</v>
      </c>
      <c r="AA201">
        <v>456</v>
      </c>
      <c r="AB201">
        <v>305</v>
      </c>
      <c r="AD201">
        <v>50</v>
      </c>
      <c r="AF201">
        <v>1093</v>
      </c>
      <c r="AG201">
        <v>693</v>
      </c>
      <c r="AH201">
        <v>5.28</v>
      </c>
      <c r="AI201">
        <v>132</v>
      </c>
      <c r="AJ201">
        <v>1</v>
      </c>
      <c r="AK201">
        <v>0</v>
      </c>
      <c r="AL201">
        <v>3541</v>
      </c>
      <c r="AM201">
        <v>1545</v>
      </c>
      <c r="AN201">
        <v>39</v>
      </c>
      <c r="AO201">
        <v>406</v>
      </c>
      <c r="AP201">
        <v>316</v>
      </c>
      <c r="AQ201">
        <v>632</v>
      </c>
      <c r="AR201">
        <v>102</v>
      </c>
      <c r="AS201">
        <v>0.89400000000000002</v>
      </c>
      <c r="AT201" t="s">
        <v>249</v>
      </c>
      <c r="AU201" t="s">
        <v>314</v>
      </c>
      <c r="AW201">
        <v>96</v>
      </c>
      <c r="AX201">
        <v>100</v>
      </c>
      <c r="AY201" t="s">
        <v>248</v>
      </c>
      <c r="AZ201" t="s">
        <v>247</v>
      </c>
      <c r="BA201" t="s">
        <v>247</v>
      </c>
    </row>
    <row r="202" spans="1:53" x14ac:dyDescent="0.55000000000000004">
      <c r="A202">
        <v>1887</v>
      </c>
      <c r="B202" s="5" t="b">
        <f>Teams[[#This Row],[yearID]]&gt;=1973</f>
        <v>0</v>
      </c>
      <c r="C202" s="5" t="b">
        <f>Teams[[#This Row],[yearID]]&gt;=1903</f>
        <v>0</v>
      </c>
      <c r="D202" t="s">
        <v>215</v>
      </c>
      <c r="E202" t="s">
        <v>225</v>
      </c>
      <c r="F202" t="s">
        <v>226</v>
      </c>
      <c r="G202" s="5" t="str">
        <f>VLOOKUP(Teams[[#This Row],[franchID]],TeamsFranchises!$A$2:$D$121,2,FALSE)</f>
        <v>Philadelphia Athletics</v>
      </c>
      <c r="I202">
        <v>5</v>
      </c>
      <c r="J202">
        <v>137</v>
      </c>
      <c r="L202">
        <v>64</v>
      </c>
      <c r="M202">
        <v>69</v>
      </c>
      <c r="P202" t="s">
        <v>51</v>
      </c>
      <c r="Q202" s="5">
        <f>IF(Teams[[#This Row],[LgWin]]="Y", 1,
IF(Teams[[#This Row],[LgWin]] = "N", 0, " "))</f>
        <v>0</v>
      </c>
      <c r="R202" t="s">
        <v>51</v>
      </c>
      <c r="S202" s="5">
        <f>IF(Teams[[#This Row],[WSWin]]="Y", 1,
IF(Teams[[#This Row],[WSWin]] = "N", 0, " "))</f>
        <v>0</v>
      </c>
      <c r="T202">
        <v>893</v>
      </c>
      <c r="U202">
        <v>4954</v>
      </c>
      <c r="V202">
        <v>1370</v>
      </c>
      <c r="W202">
        <v>231</v>
      </c>
      <c r="X202">
        <v>84</v>
      </c>
      <c r="Y202">
        <v>29</v>
      </c>
      <c r="Z202">
        <v>321</v>
      </c>
      <c r="AA202">
        <v>379</v>
      </c>
      <c r="AB202">
        <v>476</v>
      </c>
      <c r="AD202">
        <v>51</v>
      </c>
      <c r="AF202">
        <v>890</v>
      </c>
      <c r="AG202">
        <v>605</v>
      </c>
      <c r="AH202">
        <v>4.59</v>
      </c>
      <c r="AI202">
        <v>131</v>
      </c>
      <c r="AJ202">
        <v>5</v>
      </c>
      <c r="AK202">
        <v>1</v>
      </c>
      <c r="AL202">
        <v>3559</v>
      </c>
      <c r="AM202">
        <v>1227</v>
      </c>
      <c r="AN202">
        <v>29</v>
      </c>
      <c r="AO202">
        <v>433</v>
      </c>
      <c r="AP202">
        <v>417</v>
      </c>
      <c r="AQ202">
        <v>528</v>
      </c>
      <c r="AR202">
        <v>95</v>
      </c>
      <c r="AS202">
        <v>0.90700000000000003</v>
      </c>
      <c r="AT202" t="s">
        <v>77</v>
      </c>
      <c r="AU202" t="s">
        <v>78</v>
      </c>
      <c r="AW202">
        <v>100</v>
      </c>
      <c r="AX202">
        <v>100</v>
      </c>
      <c r="AY202" t="s">
        <v>226</v>
      </c>
      <c r="AZ202" t="s">
        <v>225</v>
      </c>
      <c r="BA202" t="s">
        <v>225</v>
      </c>
    </row>
    <row r="203" spans="1:53" x14ac:dyDescent="0.55000000000000004">
      <c r="A203">
        <v>1887</v>
      </c>
      <c r="B203" s="5" t="b">
        <f>Teams[[#This Row],[yearID]]&gt;=1973</f>
        <v>0</v>
      </c>
      <c r="C203" s="5" t="b">
        <f>Teams[[#This Row],[yearID]]&gt;=1903</f>
        <v>0</v>
      </c>
      <c r="D203" t="s">
        <v>157</v>
      </c>
      <c r="E203" t="s">
        <v>122</v>
      </c>
      <c r="F203" t="s">
        <v>122</v>
      </c>
      <c r="G203" s="5" t="str">
        <f>VLOOKUP(Teams[[#This Row],[franchID]],TeamsFranchises!$A$2:$D$121,2,FALSE)</f>
        <v>Philadelphia Phillies</v>
      </c>
      <c r="I203">
        <v>2</v>
      </c>
      <c r="J203">
        <v>128</v>
      </c>
      <c r="L203">
        <v>75</v>
      </c>
      <c r="M203">
        <v>48</v>
      </c>
      <c r="P203" t="s">
        <v>51</v>
      </c>
      <c r="Q203" s="5">
        <f>IF(Teams[[#This Row],[LgWin]]="Y", 1,
IF(Teams[[#This Row],[LgWin]] = "N", 0, " "))</f>
        <v>0</v>
      </c>
      <c r="R203" t="s">
        <v>51</v>
      </c>
      <c r="S203" s="5">
        <f>IF(Teams[[#This Row],[WSWin]]="Y", 1,
IF(Teams[[#This Row],[WSWin]] = "N", 0, " "))</f>
        <v>0</v>
      </c>
      <c r="T203">
        <v>901</v>
      </c>
      <c r="U203">
        <v>4630</v>
      </c>
      <c r="V203">
        <v>1269</v>
      </c>
      <c r="W203">
        <v>213</v>
      </c>
      <c r="X203">
        <v>89</v>
      </c>
      <c r="Y203">
        <v>47</v>
      </c>
      <c r="Z203">
        <v>385</v>
      </c>
      <c r="AA203">
        <v>346</v>
      </c>
      <c r="AB203">
        <v>355</v>
      </c>
      <c r="AD203">
        <v>52</v>
      </c>
      <c r="AF203">
        <v>702</v>
      </c>
      <c r="AG203">
        <v>437</v>
      </c>
      <c r="AH203">
        <v>3.47</v>
      </c>
      <c r="AI203">
        <v>119</v>
      </c>
      <c r="AJ203">
        <v>7</v>
      </c>
      <c r="AK203">
        <v>1</v>
      </c>
      <c r="AL203">
        <v>3398</v>
      </c>
      <c r="AM203">
        <v>1173</v>
      </c>
      <c r="AN203">
        <v>48</v>
      </c>
      <c r="AO203">
        <v>305</v>
      </c>
      <c r="AP203">
        <v>435</v>
      </c>
      <c r="AQ203">
        <v>471</v>
      </c>
      <c r="AR203">
        <v>76</v>
      </c>
      <c r="AS203">
        <v>0.91200000000000003</v>
      </c>
      <c r="AT203" t="s">
        <v>251</v>
      </c>
      <c r="AU203" t="s">
        <v>322</v>
      </c>
      <c r="AW203">
        <v>106</v>
      </c>
      <c r="AX203">
        <v>104</v>
      </c>
      <c r="AY203" t="s">
        <v>122</v>
      </c>
      <c r="AZ203" t="s">
        <v>122</v>
      </c>
      <c r="BA203" t="s">
        <v>122</v>
      </c>
    </row>
    <row r="204" spans="1:53" x14ac:dyDescent="0.55000000000000004">
      <c r="A204">
        <v>1887</v>
      </c>
      <c r="B204" s="5" t="b">
        <f>Teams[[#This Row],[yearID]]&gt;=1973</f>
        <v>0</v>
      </c>
      <c r="C204" s="5" t="b">
        <f>Teams[[#This Row],[yearID]]&gt;=1903</f>
        <v>0</v>
      </c>
      <c r="D204" t="s">
        <v>157</v>
      </c>
      <c r="E204" t="s">
        <v>229</v>
      </c>
      <c r="F204" t="s">
        <v>229</v>
      </c>
      <c r="G204" s="5" t="str">
        <f>VLOOKUP(Teams[[#This Row],[franchID]],TeamsFranchises!$A$2:$D$121,2,FALSE)</f>
        <v>Pittsburgh Pirates</v>
      </c>
      <c r="I204">
        <v>6</v>
      </c>
      <c r="J204">
        <v>125</v>
      </c>
      <c r="L204">
        <v>55</v>
      </c>
      <c r="M204">
        <v>69</v>
      </c>
      <c r="P204" t="s">
        <v>51</v>
      </c>
      <c r="Q204" s="5">
        <f>IF(Teams[[#This Row],[LgWin]]="Y", 1,
IF(Teams[[#This Row],[LgWin]] = "N", 0, " "))</f>
        <v>0</v>
      </c>
      <c r="R204" t="s">
        <v>51</v>
      </c>
      <c r="S204" s="5">
        <f>IF(Teams[[#This Row],[WSWin]]="Y", 1,
IF(Teams[[#This Row],[WSWin]] = "N", 0, " "))</f>
        <v>0</v>
      </c>
      <c r="T204">
        <v>621</v>
      </c>
      <c r="U204">
        <v>4414</v>
      </c>
      <c r="V204">
        <v>1141</v>
      </c>
      <c r="W204">
        <v>183</v>
      </c>
      <c r="X204">
        <v>78</v>
      </c>
      <c r="Y204">
        <v>20</v>
      </c>
      <c r="Z204">
        <v>319</v>
      </c>
      <c r="AA204">
        <v>381</v>
      </c>
      <c r="AB204">
        <v>221</v>
      </c>
      <c r="AD204">
        <v>38</v>
      </c>
      <c r="AF204">
        <v>750</v>
      </c>
      <c r="AG204">
        <v>507</v>
      </c>
      <c r="AH204">
        <v>4.12</v>
      </c>
      <c r="AI204">
        <v>123</v>
      </c>
      <c r="AJ204">
        <v>4</v>
      </c>
      <c r="AK204">
        <v>0</v>
      </c>
      <c r="AL204">
        <v>3326</v>
      </c>
      <c r="AM204">
        <v>1287</v>
      </c>
      <c r="AN204">
        <v>39</v>
      </c>
      <c r="AO204">
        <v>246</v>
      </c>
      <c r="AP204">
        <v>248</v>
      </c>
      <c r="AQ204">
        <v>425</v>
      </c>
      <c r="AR204">
        <v>70</v>
      </c>
      <c r="AS204">
        <v>0.92100000000000004</v>
      </c>
      <c r="AT204" t="s">
        <v>230</v>
      </c>
      <c r="AU204" t="s">
        <v>214</v>
      </c>
      <c r="AW204">
        <v>93</v>
      </c>
      <c r="AX204">
        <v>93</v>
      </c>
      <c r="AY204" t="s">
        <v>229</v>
      </c>
      <c r="AZ204" t="s">
        <v>229</v>
      </c>
      <c r="BA204" t="s">
        <v>229</v>
      </c>
    </row>
    <row r="205" spans="1:53" x14ac:dyDescent="0.55000000000000004">
      <c r="A205">
        <v>1887</v>
      </c>
      <c r="B205" s="5" t="b">
        <f>Teams[[#This Row],[yearID]]&gt;=1973</f>
        <v>0</v>
      </c>
      <c r="C205" s="5" t="b">
        <f>Teams[[#This Row],[yearID]]&gt;=1903</f>
        <v>0</v>
      </c>
      <c r="D205" t="s">
        <v>215</v>
      </c>
      <c r="E205" t="s">
        <v>232</v>
      </c>
      <c r="F205" t="s">
        <v>154</v>
      </c>
      <c r="G205" s="5" t="str">
        <f>VLOOKUP(Teams[[#This Row],[franchID]],TeamsFranchises!$A$2:$D$121,2,FALSE)</f>
        <v>St. Louis Cardinals</v>
      </c>
      <c r="I205">
        <v>1</v>
      </c>
      <c r="J205">
        <v>137</v>
      </c>
      <c r="L205">
        <v>95</v>
      </c>
      <c r="M205">
        <v>40</v>
      </c>
      <c r="P205" t="s">
        <v>76</v>
      </c>
      <c r="Q205" s="5">
        <f>IF(Teams[[#This Row],[LgWin]]="Y", 1,
IF(Teams[[#This Row],[LgWin]] = "N", 0, " "))</f>
        <v>1</v>
      </c>
      <c r="R205" t="s">
        <v>51</v>
      </c>
      <c r="S205" s="5">
        <f>IF(Teams[[#This Row],[WSWin]]="Y", 1,
IF(Teams[[#This Row],[WSWin]] = "N", 0, " "))</f>
        <v>0</v>
      </c>
      <c r="T205">
        <v>1131</v>
      </c>
      <c r="U205">
        <v>5048</v>
      </c>
      <c r="V205">
        <v>1550</v>
      </c>
      <c r="W205">
        <v>261</v>
      </c>
      <c r="X205">
        <v>78</v>
      </c>
      <c r="Y205">
        <v>39</v>
      </c>
      <c r="Z205">
        <v>442</v>
      </c>
      <c r="AA205">
        <v>342</v>
      </c>
      <c r="AB205">
        <v>581</v>
      </c>
      <c r="AD205">
        <v>67</v>
      </c>
      <c r="AF205">
        <v>761</v>
      </c>
      <c r="AG205">
        <v>503</v>
      </c>
      <c r="AH205">
        <v>3.77</v>
      </c>
      <c r="AI205">
        <v>132</v>
      </c>
      <c r="AJ205">
        <v>6</v>
      </c>
      <c r="AK205">
        <v>2</v>
      </c>
      <c r="AL205">
        <v>3598</v>
      </c>
      <c r="AM205">
        <v>1254</v>
      </c>
      <c r="AN205">
        <v>19</v>
      </c>
      <c r="AO205">
        <v>323</v>
      </c>
      <c r="AP205">
        <v>334</v>
      </c>
      <c r="AQ205">
        <v>481</v>
      </c>
      <c r="AR205">
        <v>86</v>
      </c>
      <c r="AS205">
        <v>0.91600000000000004</v>
      </c>
      <c r="AT205" t="s">
        <v>252</v>
      </c>
      <c r="AU205" t="s">
        <v>177</v>
      </c>
      <c r="AW205">
        <v>111</v>
      </c>
      <c r="AX205">
        <v>106</v>
      </c>
      <c r="AY205" t="s">
        <v>154</v>
      </c>
      <c r="AZ205" t="s">
        <v>232</v>
      </c>
      <c r="BA205" t="s">
        <v>232</v>
      </c>
    </row>
    <row r="206" spans="1:53" x14ac:dyDescent="0.55000000000000004">
      <c r="A206">
        <v>1887</v>
      </c>
      <c r="B206" s="5" t="b">
        <f>Teams[[#This Row],[yearID]]&gt;=1973</f>
        <v>0</v>
      </c>
      <c r="C206" s="5" t="b">
        <f>Teams[[#This Row],[yearID]]&gt;=1903</f>
        <v>0</v>
      </c>
      <c r="D206" t="s">
        <v>157</v>
      </c>
      <c r="E206" t="s">
        <v>315</v>
      </c>
      <c r="F206" t="s">
        <v>316</v>
      </c>
      <c r="G206" s="5" t="str">
        <f>VLOOKUP(Teams[[#This Row],[franchID]],TeamsFranchises!$A$2:$D$121,2,FALSE)</f>
        <v>Washington Nationals</v>
      </c>
      <c r="I206">
        <v>7</v>
      </c>
      <c r="J206">
        <v>126</v>
      </c>
      <c r="L206">
        <v>46</v>
      </c>
      <c r="M206">
        <v>76</v>
      </c>
      <c r="P206" t="s">
        <v>51</v>
      </c>
      <c r="Q206" s="5">
        <f>IF(Teams[[#This Row],[LgWin]]="Y", 1,
IF(Teams[[#This Row],[LgWin]] = "N", 0, " "))</f>
        <v>0</v>
      </c>
      <c r="R206" t="s">
        <v>51</v>
      </c>
      <c r="S206" s="5">
        <f>IF(Teams[[#This Row],[WSWin]]="Y", 1,
IF(Teams[[#This Row],[WSWin]] = "N", 0, " "))</f>
        <v>0</v>
      </c>
      <c r="T206">
        <v>601</v>
      </c>
      <c r="U206">
        <v>4314</v>
      </c>
      <c r="V206">
        <v>1039</v>
      </c>
      <c r="W206">
        <v>149</v>
      </c>
      <c r="X206">
        <v>63</v>
      </c>
      <c r="Y206">
        <v>47</v>
      </c>
      <c r="Z206">
        <v>269</v>
      </c>
      <c r="AA206">
        <v>339</v>
      </c>
      <c r="AB206">
        <v>334</v>
      </c>
      <c r="AD206">
        <v>41</v>
      </c>
      <c r="AF206">
        <v>825</v>
      </c>
      <c r="AG206">
        <v>508</v>
      </c>
      <c r="AH206">
        <v>4.1900000000000004</v>
      </c>
      <c r="AI206">
        <v>124</v>
      </c>
      <c r="AJ206">
        <v>3</v>
      </c>
      <c r="AK206">
        <v>0</v>
      </c>
      <c r="AL206">
        <v>3271</v>
      </c>
      <c r="AM206">
        <v>1216</v>
      </c>
      <c r="AN206">
        <v>47</v>
      </c>
      <c r="AO206">
        <v>299</v>
      </c>
      <c r="AP206">
        <v>396</v>
      </c>
      <c r="AQ206">
        <v>483</v>
      </c>
      <c r="AR206">
        <v>77</v>
      </c>
      <c r="AS206">
        <v>0.90900000000000003</v>
      </c>
      <c r="AT206" t="s">
        <v>110</v>
      </c>
      <c r="AU206" t="s">
        <v>317</v>
      </c>
      <c r="AW206">
        <v>95</v>
      </c>
      <c r="AX206">
        <v>100</v>
      </c>
      <c r="AY206" t="s">
        <v>306</v>
      </c>
      <c r="AZ206" t="s">
        <v>315</v>
      </c>
      <c r="BA206" t="s">
        <v>315</v>
      </c>
    </row>
    <row r="207" spans="1:53" x14ac:dyDescent="0.55000000000000004">
      <c r="A207">
        <v>1888</v>
      </c>
      <c r="B207" s="5" t="b">
        <f>Teams[[#This Row],[yearID]]&gt;=1973</f>
        <v>0</v>
      </c>
      <c r="C207" s="5" t="b">
        <f>Teams[[#This Row],[yearID]]&gt;=1903</f>
        <v>0</v>
      </c>
      <c r="D207" t="s">
        <v>215</v>
      </c>
      <c r="E207" t="s">
        <v>216</v>
      </c>
      <c r="F207" t="s">
        <v>217</v>
      </c>
      <c r="G207" s="5" t="str">
        <f>VLOOKUP(Teams[[#This Row],[franchID]],TeamsFranchises!$A$2:$D$121,2,FALSE)</f>
        <v>Baltimore Orioles</v>
      </c>
      <c r="I207">
        <v>5</v>
      </c>
      <c r="J207">
        <v>137</v>
      </c>
      <c r="L207">
        <v>57</v>
      </c>
      <c r="M207">
        <v>80</v>
      </c>
      <c r="P207" t="s">
        <v>51</v>
      </c>
      <c r="Q207" s="5">
        <f>IF(Teams[[#This Row],[LgWin]]="Y", 1,
IF(Teams[[#This Row],[LgWin]] = "N", 0, " "))</f>
        <v>0</v>
      </c>
      <c r="R207" t="s">
        <v>51</v>
      </c>
      <c r="S207" s="5">
        <f>IF(Teams[[#This Row],[WSWin]]="Y", 1,
IF(Teams[[#This Row],[WSWin]] = "N", 0, " "))</f>
        <v>0</v>
      </c>
      <c r="T207">
        <v>653</v>
      </c>
      <c r="U207">
        <v>4656</v>
      </c>
      <c r="V207">
        <v>1068</v>
      </c>
      <c r="W207">
        <v>162</v>
      </c>
      <c r="X207">
        <v>70</v>
      </c>
      <c r="Y207">
        <v>19</v>
      </c>
      <c r="Z207">
        <v>298</v>
      </c>
      <c r="AA207">
        <v>479</v>
      </c>
      <c r="AB207">
        <v>326</v>
      </c>
      <c r="AD207">
        <v>58</v>
      </c>
      <c r="AF207">
        <v>779</v>
      </c>
      <c r="AG207">
        <v>504</v>
      </c>
      <c r="AH207">
        <v>3.78</v>
      </c>
      <c r="AI207">
        <v>130</v>
      </c>
      <c r="AJ207">
        <v>3</v>
      </c>
      <c r="AK207">
        <v>0</v>
      </c>
      <c r="AL207">
        <v>3601</v>
      </c>
      <c r="AM207">
        <v>1162</v>
      </c>
      <c r="AN207">
        <v>23</v>
      </c>
      <c r="AO207">
        <v>419</v>
      </c>
      <c r="AP207">
        <v>525</v>
      </c>
      <c r="AQ207">
        <v>461</v>
      </c>
      <c r="AR207">
        <v>88</v>
      </c>
      <c r="AS207">
        <v>0.92</v>
      </c>
      <c r="AT207" t="s">
        <v>218</v>
      </c>
      <c r="AU207" t="s">
        <v>234</v>
      </c>
      <c r="AW207">
        <v>98</v>
      </c>
      <c r="AX207">
        <v>98</v>
      </c>
      <c r="AY207" t="s">
        <v>95</v>
      </c>
      <c r="AZ207" t="s">
        <v>216</v>
      </c>
      <c r="BA207" t="s">
        <v>216</v>
      </c>
    </row>
    <row r="208" spans="1:53" x14ac:dyDescent="0.55000000000000004">
      <c r="A208">
        <v>1888</v>
      </c>
      <c r="B208" s="5" t="b">
        <f>Teams[[#This Row],[yearID]]&gt;=1973</f>
        <v>0</v>
      </c>
      <c r="C208" s="5" t="b">
        <f>Teams[[#This Row],[yearID]]&gt;=1903</f>
        <v>0</v>
      </c>
      <c r="D208" t="s">
        <v>215</v>
      </c>
      <c r="E208" t="s">
        <v>259</v>
      </c>
      <c r="F208" t="s">
        <v>260</v>
      </c>
      <c r="G208" s="5" t="str">
        <f>VLOOKUP(Teams[[#This Row],[franchID]],TeamsFranchises!$A$2:$D$121,2,FALSE)</f>
        <v>Los Angeles Dodgers</v>
      </c>
      <c r="I208">
        <v>2</v>
      </c>
      <c r="J208">
        <v>143</v>
      </c>
      <c r="L208">
        <v>88</v>
      </c>
      <c r="M208">
        <v>52</v>
      </c>
      <c r="P208" t="s">
        <v>51</v>
      </c>
      <c r="Q208" s="5">
        <f>IF(Teams[[#This Row],[LgWin]]="Y", 1,
IF(Teams[[#This Row],[LgWin]] = "N", 0, " "))</f>
        <v>0</v>
      </c>
      <c r="R208" t="s">
        <v>51</v>
      </c>
      <c r="S208" s="5">
        <f>IF(Teams[[#This Row],[WSWin]]="Y", 1,
IF(Teams[[#This Row],[WSWin]] = "N", 0, " "))</f>
        <v>0</v>
      </c>
      <c r="T208">
        <v>758</v>
      </c>
      <c r="U208">
        <v>4871</v>
      </c>
      <c r="V208">
        <v>1177</v>
      </c>
      <c r="W208">
        <v>172</v>
      </c>
      <c r="X208">
        <v>70</v>
      </c>
      <c r="Y208">
        <v>25</v>
      </c>
      <c r="Z208">
        <v>353</v>
      </c>
      <c r="AA208">
        <v>439</v>
      </c>
      <c r="AB208">
        <v>334</v>
      </c>
      <c r="AD208">
        <v>56</v>
      </c>
      <c r="AF208">
        <v>584</v>
      </c>
      <c r="AG208">
        <v>333</v>
      </c>
      <c r="AH208">
        <v>2.33</v>
      </c>
      <c r="AI208">
        <v>138</v>
      </c>
      <c r="AJ208">
        <v>9</v>
      </c>
      <c r="AK208">
        <v>0</v>
      </c>
      <c r="AL208">
        <v>3859</v>
      </c>
      <c r="AM208">
        <v>1059</v>
      </c>
      <c r="AN208">
        <v>15</v>
      </c>
      <c r="AO208">
        <v>285</v>
      </c>
      <c r="AP208">
        <v>577</v>
      </c>
      <c r="AQ208">
        <v>502</v>
      </c>
      <c r="AR208">
        <v>88</v>
      </c>
      <c r="AS208">
        <v>0.91800000000000004</v>
      </c>
      <c r="AT208" t="s">
        <v>323</v>
      </c>
      <c r="AU208" t="s">
        <v>261</v>
      </c>
      <c r="AW208">
        <v>101</v>
      </c>
      <c r="AX208">
        <v>100</v>
      </c>
      <c r="AY208" t="s">
        <v>262</v>
      </c>
      <c r="AZ208" t="s">
        <v>259</v>
      </c>
      <c r="BA208" t="s">
        <v>259</v>
      </c>
    </row>
    <row r="209" spans="1:53" x14ac:dyDescent="0.55000000000000004">
      <c r="A209">
        <v>1888</v>
      </c>
      <c r="B209" s="5" t="b">
        <f>Teams[[#This Row],[yearID]]&gt;=1973</f>
        <v>0</v>
      </c>
      <c r="C209" s="5" t="b">
        <f>Teams[[#This Row],[yearID]]&gt;=1903</f>
        <v>0</v>
      </c>
      <c r="D209" t="s">
        <v>157</v>
      </c>
      <c r="E209" t="s">
        <v>158</v>
      </c>
      <c r="F209" t="s">
        <v>159</v>
      </c>
      <c r="G209" s="5" t="str">
        <f>VLOOKUP(Teams[[#This Row],[franchID]],TeamsFranchises!$A$2:$D$121,2,FALSE)</f>
        <v>Atlanta Braves</v>
      </c>
      <c r="I209">
        <v>4</v>
      </c>
      <c r="J209">
        <v>137</v>
      </c>
      <c r="L209">
        <v>70</v>
      </c>
      <c r="M209">
        <v>64</v>
      </c>
      <c r="P209" t="s">
        <v>51</v>
      </c>
      <c r="Q209" s="5">
        <f>IF(Teams[[#This Row],[LgWin]]="Y", 1,
IF(Teams[[#This Row],[LgWin]] = "N", 0, " "))</f>
        <v>0</v>
      </c>
      <c r="R209" t="s">
        <v>51</v>
      </c>
      <c r="S209" s="5">
        <f>IF(Teams[[#This Row],[WSWin]]="Y", 1,
IF(Teams[[#This Row],[WSWin]] = "N", 0, " "))</f>
        <v>0</v>
      </c>
      <c r="T209">
        <v>669</v>
      </c>
      <c r="U209">
        <v>4834</v>
      </c>
      <c r="V209">
        <v>1183</v>
      </c>
      <c r="W209">
        <v>167</v>
      </c>
      <c r="X209">
        <v>89</v>
      </c>
      <c r="Y209">
        <v>56</v>
      </c>
      <c r="Z209">
        <v>282</v>
      </c>
      <c r="AA209">
        <v>524</v>
      </c>
      <c r="AB209">
        <v>293</v>
      </c>
      <c r="AD209">
        <v>32</v>
      </c>
      <c r="AF209">
        <v>619</v>
      </c>
      <c r="AG209">
        <v>355</v>
      </c>
      <c r="AH209">
        <v>2.61</v>
      </c>
      <c r="AI209">
        <v>134</v>
      </c>
      <c r="AJ209">
        <v>7</v>
      </c>
      <c r="AK209">
        <v>0</v>
      </c>
      <c r="AL209">
        <v>3676</v>
      </c>
      <c r="AM209">
        <v>1104</v>
      </c>
      <c r="AN209">
        <v>36</v>
      </c>
      <c r="AO209">
        <v>269</v>
      </c>
      <c r="AP209">
        <v>484</v>
      </c>
      <c r="AQ209">
        <v>494</v>
      </c>
      <c r="AR209">
        <v>91</v>
      </c>
      <c r="AS209">
        <v>0.91700000000000004</v>
      </c>
      <c r="AT209" t="s">
        <v>235</v>
      </c>
      <c r="AU209" t="s">
        <v>324</v>
      </c>
      <c r="AW209">
        <v>104</v>
      </c>
      <c r="AX209">
        <v>102</v>
      </c>
      <c r="AY209" t="s">
        <v>158</v>
      </c>
      <c r="AZ209" t="s">
        <v>158</v>
      </c>
      <c r="BA209" t="s">
        <v>158</v>
      </c>
    </row>
    <row r="210" spans="1:53" x14ac:dyDescent="0.55000000000000004">
      <c r="A210">
        <v>1888</v>
      </c>
      <c r="B210" s="5" t="b">
        <f>Teams[[#This Row],[yearID]]&gt;=1973</f>
        <v>0</v>
      </c>
      <c r="C210" s="5" t="b">
        <f>Teams[[#This Row],[yearID]]&gt;=1903</f>
        <v>0</v>
      </c>
      <c r="D210" t="s">
        <v>157</v>
      </c>
      <c r="E210" t="s">
        <v>161</v>
      </c>
      <c r="F210" t="s">
        <v>162</v>
      </c>
      <c r="G210" s="5" t="str">
        <f>VLOOKUP(Teams[[#This Row],[franchID]],TeamsFranchises!$A$2:$D$121,2,FALSE)</f>
        <v>Chicago Cubs</v>
      </c>
      <c r="I210">
        <v>2</v>
      </c>
      <c r="J210">
        <v>135</v>
      </c>
      <c r="L210">
        <v>77</v>
      </c>
      <c r="M210">
        <v>58</v>
      </c>
      <c r="P210" t="s">
        <v>51</v>
      </c>
      <c r="Q210" s="5">
        <f>IF(Teams[[#This Row],[LgWin]]="Y", 1,
IF(Teams[[#This Row],[LgWin]] = "N", 0, " "))</f>
        <v>0</v>
      </c>
      <c r="R210" t="s">
        <v>51</v>
      </c>
      <c r="S210" s="5">
        <f>IF(Teams[[#This Row],[WSWin]]="Y", 1,
IF(Teams[[#This Row],[WSWin]] = "N", 0, " "))</f>
        <v>0</v>
      </c>
      <c r="T210">
        <v>734</v>
      </c>
      <c r="U210">
        <v>4616</v>
      </c>
      <c r="V210">
        <v>1201</v>
      </c>
      <c r="W210">
        <v>147</v>
      </c>
      <c r="X210">
        <v>95</v>
      </c>
      <c r="Y210">
        <v>77</v>
      </c>
      <c r="Z210">
        <v>290</v>
      </c>
      <c r="AA210">
        <v>563</v>
      </c>
      <c r="AB210">
        <v>287</v>
      </c>
      <c r="AD210">
        <v>28</v>
      </c>
      <c r="AF210">
        <v>659</v>
      </c>
      <c r="AG210">
        <v>390</v>
      </c>
      <c r="AH210">
        <v>2.96</v>
      </c>
      <c r="AI210">
        <v>123</v>
      </c>
      <c r="AJ210">
        <v>13</v>
      </c>
      <c r="AK210">
        <v>1</v>
      </c>
      <c r="AL210">
        <v>3559</v>
      </c>
      <c r="AM210">
        <v>1139</v>
      </c>
      <c r="AN210">
        <v>63</v>
      </c>
      <c r="AO210">
        <v>308</v>
      </c>
      <c r="AP210">
        <v>588</v>
      </c>
      <c r="AQ210">
        <v>417</v>
      </c>
      <c r="AR210">
        <v>112</v>
      </c>
      <c r="AS210">
        <v>0.92700000000000005</v>
      </c>
      <c r="AT210" t="s">
        <v>57</v>
      </c>
      <c r="AU210" t="s">
        <v>308</v>
      </c>
      <c r="AW210">
        <v>107</v>
      </c>
      <c r="AX210">
        <v>106</v>
      </c>
      <c r="AY210" t="s">
        <v>162</v>
      </c>
      <c r="AZ210" t="s">
        <v>161</v>
      </c>
      <c r="BA210" t="s">
        <v>161</v>
      </c>
    </row>
    <row r="211" spans="1:53" x14ac:dyDescent="0.55000000000000004">
      <c r="A211">
        <v>1888</v>
      </c>
      <c r="B211" s="5" t="b">
        <f>Teams[[#This Row],[yearID]]&gt;=1973</f>
        <v>0</v>
      </c>
      <c r="C211" s="5" t="b">
        <f>Teams[[#This Row],[yearID]]&gt;=1903</f>
        <v>0</v>
      </c>
      <c r="D211" t="s">
        <v>215</v>
      </c>
      <c r="E211" t="s">
        <v>318</v>
      </c>
      <c r="F211" t="s">
        <v>199</v>
      </c>
      <c r="G211" s="5" t="str">
        <f>VLOOKUP(Teams[[#This Row],[franchID]],TeamsFranchises!$A$2:$D$121,2,FALSE)</f>
        <v>Cleveland Spiders</v>
      </c>
      <c r="I211">
        <v>6</v>
      </c>
      <c r="J211">
        <v>135</v>
      </c>
      <c r="L211">
        <v>50</v>
      </c>
      <c r="M211">
        <v>82</v>
      </c>
      <c r="P211" t="s">
        <v>51</v>
      </c>
      <c r="Q211" s="5">
        <f>IF(Teams[[#This Row],[LgWin]]="Y", 1,
IF(Teams[[#This Row],[LgWin]] = "N", 0, " "))</f>
        <v>0</v>
      </c>
      <c r="R211" t="s">
        <v>51</v>
      </c>
      <c r="S211" s="5">
        <f>IF(Teams[[#This Row],[WSWin]]="Y", 1,
IF(Teams[[#This Row],[WSWin]] = "N", 0, " "))</f>
        <v>0</v>
      </c>
      <c r="T211">
        <v>651</v>
      </c>
      <c r="U211">
        <v>4603</v>
      </c>
      <c r="V211">
        <v>1076</v>
      </c>
      <c r="W211">
        <v>128</v>
      </c>
      <c r="X211">
        <v>59</v>
      </c>
      <c r="Y211">
        <v>12</v>
      </c>
      <c r="Z211">
        <v>315</v>
      </c>
      <c r="AA211">
        <v>559</v>
      </c>
      <c r="AB211">
        <v>353</v>
      </c>
      <c r="AD211">
        <v>79</v>
      </c>
      <c r="AF211">
        <v>839</v>
      </c>
      <c r="AG211">
        <v>484</v>
      </c>
      <c r="AH211">
        <v>3.72</v>
      </c>
      <c r="AI211">
        <v>131</v>
      </c>
      <c r="AJ211">
        <v>6</v>
      </c>
      <c r="AK211">
        <v>1</v>
      </c>
      <c r="AL211">
        <v>3513</v>
      </c>
      <c r="AM211">
        <v>1235</v>
      </c>
      <c r="AN211">
        <v>38</v>
      </c>
      <c r="AO211">
        <v>389</v>
      </c>
      <c r="AP211">
        <v>500</v>
      </c>
      <c r="AQ211">
        <v>488</v>
      </c>
      <c r="AR211">
        <v>87</v>
      </c>
      <c r="AS211">
        <v>0.91500000000000004</v>
      </c>
      <c r="AT211" t="s">
        <v>197</v>
      </c>
      <c r="AU211" t="s">
        <v>319</v>
      </c>
      <c r="AW211">
        <v>97</v>
      </c>
      <c r="AX211">
        <v>101</v>
      </c>
      <c r="AY211" t="s">
        <v>64</v>
      </c>
      <c r="AZ211" t="s">
        <v>318</v>
      </c>
      <c r="BA211" t="s">
        <v>318</v>
      </c>
    </row>
    <row r="212" spans="1:53" x14ac:dyDescent="0.55000000000000004">
      <c r="A212">
        <v>1888</v>
      </c>
      <c r="B212" s="5" t="b">
        <f>Teams[[#This Row],[yearID]]&gt;=1973</f>
        <v>0</v>
      </c>
      <c r="C212" s="5" t="b">
        <f>Teams[[#This Row],[yearID]]&gt;=1903</f>
        <v>0</v>
      </c>
      <c r="D212" t="s">
        <v>215</v>
      </c>
      <c r="E212" t="s">
        <v>220</v>
      </c>
      <c r="F212" t="s">
        <v>167</v>
      </c>
      <c r="G212" s="5" t="str">
        <f>VLOOKUP(Teams[[#This Row],[franchID]],TeamsFranchises!$A$2:$D$121,2,FALSE)</f>
        <v>Cincinnati Reds</v>
      </c>
      <c r="I212">
        <v>4</v>
      </c>
      <c r="J212">
        <v>137</v>
      </c>
      <c r="L212">
        <v>80</v>
      </c>
      <c r="M212">
        <v>54</v>
      </c>
      <c r="P212" t="s">
        <v>51</v>
      </c>
      <c r="Q212" s="5">
        <f>IF(Teams[[#This Row],[LgWin]]="Y", 1,
IF(Teams[[#This Row],[LgWin]] = "N", 0, " "))</f>
        <v>0</v>
      </c>
      <c r="R212" t="s">
        <v>51</v>
      </c>
      <c r="S212" s="5">
        <f>IF(Teams[[#This Row],[WSWin]]="Y", 1,
IF(Teams[[#This Row],[WSWin]] = "N", 0, " "))</f>
        <v>0</v>
      </c>
      <c r="T212">
        <v>745</v>
      </c>
      <c r="U212">
        <v>4801</v>
      </c>
      <c r="V212">
        <v>1161</v>
      </c>
      <c r="W212">
        <v>132</v>
      </c>
      <c r="X212">
        <v>82</v>
      </c>
      <c r="Y212">
        <v>32</v>
      </c>
      <c r="Z212">
        <v>345</v>
      </c>
      <c r="AA212">
        <v>555</v>
      </c>
      <c r="AB212">
        <v>469</v>
      </c>
      <c r="AD212">
        <v>60</v>
      </c>
      <c r="AF212">
        <v>628</v>
      </c>
      <c r="AG212">
        <v>375</v>
      </c>
      <c r="AH212">
        <v>2.73</v>
      </c>
      <c r="AI212">
        <v>132</v>
      </c>
      <c r="AJ212">
        <v>10</v>
      </c>
      <c r="AK212">
        <v>2</v>
      </c>
      <c r="AL212">
        <v>3713</v>
      </c>
      <c r="AM212">
        <v>1103</v>
      </c>
      <c r="AN212">
        <v>19</v>
      </c>
      <c r="AO212">
        <v>310</v>
      </c>
      <c r="AP212">
        <v>539</v>
      </c>
      <c r="AQ212">
        <v>456</v>
      </c>
      <c r="AR212">
        <v>100</v>
      </c>
      <c r="AS212">
        <v>0.92300000000000004</v>
      </c>
      <c r="AT212" t="s">
        <v>221</v>
      </c>
      <c r="AU212" t="s">
        <v>269</v>
      </c>
      <c r="AW212">
        <v>105</v>
      </c>
      <c r="AX212">
        <v>104</v>
      </c>
      <c r="AY212" t="s">
        <v>167</v>
      </c>
      <c r="AZ212" t="s">
        <v>220</v>
      </c>
      <c r="BA212" t="s">
        <v>220</v>
      </c>
    </row>
    <row r="213" spans="1:53" x14ac:dyDescent="0.55000000000000004">
      <c r="A213">
        <v>1888</v>
      </c>
      <c r="B213" s="5" t="b">
        <f>Teams[[#This Row],[yearID]]&gt;=1973</f>
        <v>0</v>
      </c>
      <c r="C213" s="5" t="b">
        <f>Teams[[#This Row],[yearID]]&gt;=1903</f>
        <v>0</v>
      </c>
      <c r="D213" t="s">
        <v>157</v>
      </c>
      <c r="E213" t="s">
        <v>212</v>
      </c>
      <c r="F213" t="s">
        <v>212</v>
      </c>
      <c r="G213" s="5" t="str">
        <f>VLOOKUP(Teams[[#This Row],[franchID]],TeamsFranchises!$A$2:$D$121,2,FALSE)</f>
        <v>Detroit Wolverines</v>
      </c>
      <c r="I213">
        <v>5</v>
      </c>
      <c r="J213">
        <v>134</v>
      </c>
      <c r="L213">
        <v>68</v>
      </c>
      <c r="M213">
        <v>63</v>
      </c>
      <c r="P213" t="s">
        <v>51</v>
      </c>
      <c r="Q213" s="5">
        <f>IF(Teams[[#This Row],[LgWin]]="Y", 1,
IF(Teams[[#This Row],[LgWin]] = "N", 0, " "))</f>
        <v>0</v>
      </c>
      <c r="R213" t="s">
        <v>51</v>
      </c>
      <c r="S213" s="5">
        <f>IF(Teams[[#This Row],[WSWin]]="Y", 1,
IF(Teams[[#This Row],[WSWin]] = "N", 0, " "))</f>
        <v>0</v>
      </c>
      <c r="T213">
        <v>721</v>
      </c>
      <c r="U213">
        <v>4849</v>
      </c>
      <c r="V213">
        <v>1275</v>
      </c>
      <c r="W213">
        <v>177</v>
      </c>
      <c r="X213">
        <v>72</v>
      </c>
      <c r="Y213">
        <v>51</v>
      </c>
      <c r="Z213">
        <v>307</v>
      </c>
      <c r="AA213">
        <v>396</v>
      </c>
      <c r="AB213">
        <v>193</v>
      </c>
      <c r="AD213">
        <v>46</v>
      </c>
      <c r="AF213">
        <v>629</v>
      </c>
      <c r="AG213">
        <v>365</v>
      </c>
      <c r="AH213">
        <v>2.74</v>
      </c>
      <c r="AI213">
        <v>130</v>
      </c>
      <c r="AJ213">
        <v>10</v>
      </c>
      <c r="AK213">
        <v>1</v>
      </c>
      <c r="AL213">
        <v>3597</v>
      </c>
      <c r="AM213">
        <v>1115</v>
      </c>
      <c r="AN213">
        <v>44</v>
      </c>
      <c r="AO213">
        <v>183</v>
      </c>
      <c r="AP213">
        <v>522</v>
      </c>
      <c r="AQ213">
        <v>463</v>
      </c>
      <c r="AR213">
        <v>83</v>
      </c>
      <c r="AS213">
        <v>0.91900000000000004</v>
      </c>
      <c r="AT213" t="s">
        <v>213</v>
      </c>
      <c r="AU213" t="s">
        <v>214</v>
      </c>
      <c r="AW213">
        <v>100</v>
      </c>
      <c r="AX213">
        <v>97</v>
      </c>
      <c r="AY213" t="s">
        <v>212</v>
      </c>
      <c r="AZ213" t="s">
        <v>212</v>
      </c>
      <c r="BA213" t="s">
        <v>212</v>
      </c>
    </row>
    <row r="214" spans="1:53" x14ac:dyDescent="0.55000000000000004">
      <c r="A214">
        <v>1888</v>
      </c>
      <c r="B214" s="5" t="b">
        <f>Teams[[#This Row],[yearID]]&gt;=1973</f>
        <v>0</v>
      </c>
      <c r="C214" s="5" t="b">
        <f>Teams[[#This Row],[yearID]]&gt;=1903</f>
        <v>0</v>
      </c>
      <c r="D214" t="s">
        <v>157</v>
      </c>
      <c r="E214" t="s">
        <v>320</v>
      </c>
      <c r="F214" t="s">
        <v>183</v>
      </c>
      <c r="G214" s="5" t="str">
        <f>VLOOKUP(Teams[[#This Row],[franchID]],TeamsFranchises!$A$2:$D$121,2,FALSE)</f>
        <v>Indianapolis Hoosiers</v>
      </c>
      <c r="I214">
        <v>7</v>
      </c>
      <c r="J214">
        <v>136</v>
      </c>
      <c r="L214">
        <v>50</v>
      </c>
      <c r="M214">
        <v>85</v>
      </c>
      <c r="P214" t="s">
        <v>51</v>
      </c>
      <c r="Q214" s="5">
        <f>IF(Teams[[#This Row],[LgWin]]="Y", 1,
IF(Teams[[#This Row],[LgWin]] = "N", 0, " "))</f>
        <v>0</v>
      </c>
      <c r="R214" t="s">
        <v>51</v>
      </c>
      <c r="S214" s="5">
        <f>IF(Teams[[#This Row],[WSWin]]="Y", 1,
IF(Teams[[#This Row],[WSWin]] = "N", 0, " "))</f>
        <v>0</v>
      </c>
      <c r="T214">
        <v>603</v>
      </c>
      <c r="U214">
        <v>4623</v>
      </c>
      <c r="V214">
        <v>1100</v>
      </c>
      <c r="W214">
        <v>180</v>
      </c>
      <c r="X214">
        <v>33</v>
      </c>
      <c r="Y214">
        <v>34</v>
      </c>
      <c r="Z214">
        <v>236</v>
      </c>
      <c r="AA214">
        <v>492</v>
      </c>
      <c r="AB214">
        <v>350</v>
      </c>
      <c r="AD214">
        <v>43</v>
      </c>
      <c r="AF214">
        <v>731</v>
      </c>
      <c r="AG214">
        <v>503</v>
      </c>
      <c r="AH214">
        <v>3.81</v>
      </c>
      <c r="AI214">
        <v>132</v>
      </c>
      <c r="AJ214">
        <v>6</v>
      </c>
      <c r="AK214">
        <v>0</v>
      </c>
      <c r="AL214">
        <v>3563</v>
      </c>
      <c r="AM214">
        <v>1260</v>
      </c>
      <c r="AN214">
        <v>64</v>
      </c>
      <c r="AO214">
        <v>308</v>
      </c>
      <c r="AP214">
        <v>388</v>
      </c>
      <c r="AQ214">
        <v>449</v>
      </c>
      <c r="AR214">
        <v>84</v>
      </c>
      <c r="AS214">
        <v>0.92100000000000004</v>
      </c>
      <c r="AT214" t="s">
        <v>275</v>
      </c>
      <c r="AU214" t="s">
        <v>325</v>
      </c>
      <c r="AW214">
        <v>102</v>
      </c>
      <c r="AX214">
        <v>104</v>
      </c>
      <c r="AY214" t="s">
        <v>183</v>
      </c>
      <c r="AZ214" t="s">
        <v>320</v>
      </c>
      <c r="BA214" t="s">
        <v>320</v>
      </c>
    </row>
    <row r="215" spans="1:53" x14ac:dyDescent="0.55000000000000004">
      <c r="A215">
        <v>1888</v>
      </c>
      <c r="B215" s="5" t="b">
        <f>Teams[[#This Row],[yearID]]&gt;=1973</f>
        <v>0</v>
      </c>
      <c r="C215" s="5" t="b">
        <f>Teams[[#This Row],[yearID]]&gt;=1903</f>
        <v>0</v>
      </c>
      <c r="D215" t="s">
        <v>215</v>
      </c>
      <c r="E215" t="s">
        <v>326</v>
      </c>
      <c r="F215" t="s">
        <v>279</v>
      </c>
      <c r="G215" s="5" t="str">
        <f>VLOOKUP(Teams[[#This Row],[franchID]],TeamsFranchises!$A$2:$D$121,2,FALSE)</f>
        <v>Kansas City Cowboys</v>
      </c>
      <c r="I215">
        <v>8</v>
      </c>
      <c r="J215">
        <v>132</v>
      </c>
      <c r="L215">
        <v>43</v>
      </c>
      <c r="M215">
        <v>89</v>
      </c>
      <c r="P215" t="s">
        <v>51</v>
      </c>
      <c r="Q215" s="5">
        <f>IF(Teams[[#This Row],[LgWin]]="Y", 1,
IF(Teams[[#This Row],[LgWin]] = "N", 0, " "))</f>
        <v>0</v>
      </c>
      <c r="R215" t="s">
        <v>51</v>
      </c>
      <c r="S215" s="5">
        <f>IF(Teams[[#This Row],[WSWin]]="Y", 1,
IF(Teams[[#This Row],[WSWin]] = "N", 0, " "))</f>
        <v>0</v>
      </c>
      <c r="T215">
        <v>579</v>
      </c>
      <c r="U215">
        <v>4588</v>
      </c>
      <c r="V215">
        <v>1000</v>
      </c>
      <c r="W215">
        <v>142</v>
      </c>
      <c r="X215">
        <v>61</v>
      </c>
      <c r="Y215">
        <v>19</v>
      </c>
      <c r="Z215">
        <v>288</v>
      </c>
      <c r="AA215">
        <v>604</v>
      </c>
      <c r="AB215">
        <v>257</v>
      </c>
      <c r="AD215">
        <v>57</v>
      </c>
      <c r="AF215">
        <v>896</v>
      </c>
      <c r="AG215">
        <v>552</v>
      </c>
      <c r="AH215">
        <v>4.29</v>
      </c>
      <c r="AI215">
        <v>128</v>
      </c>
      <c r="AJ215">
        <v>4</v>
      </c>
      <c r="AK215">
        <v>0</v>
      </c>
      <c r="AL215">
        <v>3473</v>
      </c>
      <c r="AM215">
        <v>1306</v>
      </c>
      <c r="AN215">
        <v>32</v>
      </c>
      <c r="AO215">
        <v>401</v>
      </c>
      <c r="AP215">
        <v>381</v>
      </c>
      <c r="AQ215">
        <v>507</v>
      </c>
      <c r="AR215">
        <v>95</v>
      </c>
      <c r="AS215">
        <v>0.91400000000000003</v>
      </c>
      <c r="AT215" t="s">
        <v>278</v>
      </c>
      <c r="AU215" t="s">
        <v>327</v>
      </c>
      <c r="AW215">
        <v>106</v>
      </c>
      <c r="AX215">
        <v>112</v>
      </c>
      <c r="AY215" t="s">
        <v>279</v>
      </c>
      <c r="AZ215" t="s">
        <v>326</v>
      </c>
      <c r="BA215" t="s">
        <v>326</v>
      </c>
    </row>
    <row r="216" spans="1:53" x14ac:dyDescent="0.55000000000000004">
      <c r="A216">
        <v>1888</v>
      </c>
      <c r="B216" s="5" t="b">
        <f>Teams[[#This Row],[yearID]]&gt;=1973</f>
        <v>0</v>
      </c>
      <c r="C216" s="5" t="b">
        <f>Teams[[#This Row],[yearID]]&gt;=1903</f>
        <v>0</v>
      </c>
      <c r="D216" t="s">
        <v>215</v>
      </c>
      <c r="E216" t="s">
        <v>222</v>
      </c>
      <c r="F216" t="s">
        <v>172</v>
      </c>
      <c r="G216" s="5" t="str">
        <f>VLOOKUP(Teams[[#This Row],[franchID]],TeamsFranchises!$A$2:$D$121,2,FALSE)</f>
        <v>Louisville Colonels</v>
      </c>
      <c r="I216">
        <v>7</v>
      </c>
      <c r="J216">
        <v>139</v>
      </c>
      <c r="L216">
        <v>48</v>
      </c>
      <c r="M216">
        <v>87</v>
      </c>
      <c r="P216" t="s">
        <v>51</v>
      </c>
      <c r="Q216" s="5">
        <f>IF(Teams[[#This Row],[LgWin]]="Y", 1,
IF(Teams[[#This Row],[LgWin]] = "N", 0, " "))</f>
        <v>0</v>
      </c>
      <c r="R216" t="s">
        <v>51</v>
      </c>
      <c r="S216" s="5">
        <f>IF(Teams[[#This Row],[WSWin]]="Y", 1,
IF(Teams[[#This Row],[WSWin]] = "N", 0, " "))</f>
        <v>0</v>
      </c>
      <c r="T216">
        <v>689</v>
      </c>
      <c r="U216">
        <v>4881</v>
      </c>
      <c r="V216">
        <v>1177</v>
      </c>
      <c r="W216">
        <v>183</v>
      </c>
      <c r="X216">
        <v>67</v>
      </c>
      <c r="Y216">
        <v>14</v>
      </c>
      <c r="Z216">
        <v>322</v>
      </c>
      <c r="AA216">
        <v>604</v>
      </c>
      <c r="AB216">
        <v>318</v>
      </c>
      <c r="AD216">
        <v>69</v>
      </c>
      <c r="AF216">
        <v>870</v>
      </c>
      <c r="AG216">
        <v>444</v>
      </c>
      <c r="AH216">
        <v>3.25</v>
      </c>
      <c r="AI216">
        <v>133</v>
      </c>
      <c r="AJ216">
        <v>6</v>
      </c>
      <c r="AK216">
        <v>0</v>
      </c>
      <c r="AL216">
        <v>3694</v>
      </c>
      <c r="AM216">
        <v>1265</v>
      </c>
      <c r="AN216">
        <v>28</v>
      </c>
      <c r="AO216">
        <v>281</v>
      </c>
      <c r="AP216">
        <v>599</v>
      </c>
      <c r="AQ216">
        <v>609</v>
      </c>
      <c r="AR216">
        <v>75</v>
      </c>
      <c r="AS216">
        <v>0.9</v>
      </c>
      <c r="AT216" t="s">
        <v>309</v>
      </c>
      <c r="AU216" t="s">
        <v>224</v>
      </c>
      <c r="AW216">
        <v>98</v>
      </c>
      <c r="AX216">
        <v>100</v>
      </c>
      <c r="AY216" t="s">
        <v>172</v>
      </c>
      <c r="AZ216" t="s">
        <v>222</v>
      </c>
      <c r="BA216" t="s">
        <v>222</v>
      </c>
    </row>
    <row r="217" spans="1:53" x14ac:dyDescent="0.55000000000000004">
      <c r="A217">
        <v>1888</v>
      </c>
      <c r="B217" s="5" t="b">
        <f>Teams[[#This Row],[yearID]]&gt;=1973</f>
        <v>0</v>
      </c>
      <c r="C217" s="5" t="b">
        <f>Teams[[#This Row],[yearID]]&gt;=1903</f>
        <v>0</v>
      </c>
      <c r="D217" t="s">
        <v>157</v>
      </c>
      <c r="E217" t="s">
        <v>242</v>
      </c>
      <c r="F217" t="s">
        <v>243</v>
      </c>
      <c r="G217" s="5" t="str">
        <f>VLOOKUP(Teams[[#This Row],[franchID]],TeamsFranchises!$A$2:$D$121,2,FALSE)</f>
        <v>San Francisco Giants</v>
      </c>
      <c r="I217">
        <v>1</v>
      </c>
      <c r="J217">
        <v>137</v>
      </c>
      <c r="L217">
        <v>84</v>
      </c>
      <c r="M217">
        <v>47</v>
      </c>
      <c r="P217" t="s">
        <v>76</v>
      </c>
      <c r="Q217" s="5">
        <f>IF(Teams[[#This Row],[LgWin]]="Y", 1,
IF(Teams[[#This Row],[LgWin]] = "N", 0, " "))</f>
        <v>1</v>
      </c>
      <c r="R217" t="s">
        <v>76</v>
      </c>
      <c r="S217" s="5">
        <f>IF(Teams[[#This Row],[WSWin]]="Y", 1,
IF(Teams[[#This Row],[WSWin]] = "N", 0, " "))</f>
        <v>1</v>
      </c>
      <c r="T217">
        <v>659</v>
      </c>
      <c r="U217">
        <v>4747</v>
      </c>
      <c r="V217">
        <v>1149</v>
      </c>
      <c r="W217">
        <v>130</v>
      </c>
      <c r="X217">
        <v>76</v>
      </c>
      <c r="Y217">
        <v>55</v>
      </c>
      <c r="Z217">
        <v>270</v>
      </c>
      <c r="AA217">
        <v>456</v>
      </c>
      <c r="AB217">
        <v>314</v>
      </c>
      <c r="AD217">
        <v>29</v>
      </c>
      <c r="AF217">
        <v>479</v>
      </c>
      <c r="AG217">
        <v>263</v>
      </c>
      <c r="AH217">
        <v>1.96</v>
      </c>
      <c r="AI217">
        <v>133</v>
      </c>
      <c r="AJ217">
        <v>20</v>
      </c>
      <c r="AK217">
        <v>3</v>
      </c>
      <c r="AL217">
        <v>3624</v>
      </c>
      <c r="AM217">
        <v>907</v>
      </c>
      <c r="AN217">
        <v>27</v>
      </c>
      <c r="AO217">
        <v>307</v>
      </c>
      <c r="AP217">
        <v>726</v>
      </c>
      <c r="AQ217">
        <v>432</v>
      </c>
      <c r="AR217">
        <v>76</v>
      </c>
      <c r="AS217">
        <v>0.92400000000000004</v>
      </c>
      <c r="AT217" t="s">
        <v>310</v>
      </c>
      <c r="AU217" t="s">
        <v>245</v>
      </c>
      <c r="AW217">
        <v>99</v>
      </c>
      <c r="AX217">
        <v>96</v>
      </c>
      <c r="AY217" t="s">
        <v>246</v>
      </c>
      <c r="AZ217" t="s">
        <v>242</v>
      </c>
      <c r="BA217" t="s">
        <v>242</v>
      </c>
    </row>
    <row r="218" spans="1:53" x14ac:dyDescent="0.55000000000000004">
      <c r="A218">
        <v>1888</v>
      </c>
      <c r="B218" s="5" t="b">
        <f>Teams[[#This Row],[yearID]]&gt;=1973</f>
        <v>0</v>
      </c>
      <c r="C218" s="5" t="b">
        <f>Teams[[#This Row],[yearID]]&gt;=1903</f>
        <v>0</v>
      </c>
      <c r="D218" t="s">
        <v>215</v>
      </c>
      <c r="E218" t="s">
        <v>225</v>
      </c>
      <c r="F218" t="s">
        <v>226</v>
      </c>
      <c r="G218" s="5" t="str">
        <f>VLOOKUP(Teams[[#This Row],[franchID]],TeamsFranchises!$A$2:$D$121,2,FALSE)</f>
        <v>Philadelphia Athletics</v>
      </c>
      <c r="I218">
        <v>3</v>
      </c>
      <c r="J218">
        <v>136</v>
      </c>
      <c r="L218">
        <v>81</v>
      </c>
      <c r="M218">
        <v>52</v>
      </c>
      <c r="P218" t="s">
        <v>51</v>
      </c>
      <c r="Q218" s="5">
        <f>IF(Teams[[#This Row],[LgWin]]="Y", 1,
IF(Teams[[#This Row],[LgWin]] = "N", 0, " "))</f>
        <v>0</v>
      </c>
      <c r="R218" t="s">
        <v>51</v>
      </c>
      <c r="S218" s="5">
        <f>IF(Teams[[#This Row],[WSWin]]="Y", 1,
IF(Teams[[#This Row],[WSWin]] = "N", 0, " "))</f>
        <v>0</v>
      </c>
      <c r="T218">
        <v>827</v>
      </c>
      <c r="U218">
        <v>4828</v>
      </c>
      <c r="V218">
        <v>1209</v>
      </c>
      <c r="W218">
        <v>183</v>
      </c>
      <c r="X218">
        <v>89</v>
      </c>
      <c r="Y218">
        <v>31</v>
      </c>
      <c r="Z218">
        <v>303</v>
      </c>
      <c r="AA218">
        <v>473</v>
      </c>
      <c r="AB218">
        <v>434</v>
      </c>
      <c r="AD218">
        <v>77</v>
      </c>
      <c r="AF218">
        <v>594</v>
      </c>
      <c r="AG218">
        <v>324</v>
      </c>
      <c r="AH218">
        <v>2.41</v>
      </c>
      <c r="AI218">
        <v>133</v>
      </c>
      <c r="AJ218">
        <v>13</v>
      </c>
      <c r="AK218">
        <v>0</v>
      </c>
      <c r="AL218">
        <v>3626</v>
      </c>
      <c r="AM218">
        <v>988</v>
      </c>
      <c r="AN218">
        <v>14</v>
      </c>
      <c r="AO218">
        <v>324</v>
      </c>
      <c r="AP218">
        <v>596</v>
      </c>
      <c r="AQ218">
        <v>475</v>
      </c>
      <c r="AR218">
        <v>73</v>
      </c>
      <c r="AS218">
        <v>0.91900000000000004</v>
      </c>
      <c r="AT218" t="s">
        <v>77</v>
      </c>
      <c r="AU218" t="s">
        <v>78</v>
      </c>
      <c r="AW218">
        <v>100</v>
      </c>
      <c r="AX218">
        <v>98</v>
      </c>
      <c r="AY218" t="s">
        <v>226</v>
      </c>
      <c r="AZ218" t="s">
        <v>225</v>
      </c>
      <c r="BA218" t="s">
        <v>225</v>
      </c>
    </row>
    <row r="219" spans="1:53" x14ac:dyDescent="0.55000000000000004">
      <c r="A219">
        <v>1888</v>
      </c>
      <c r="B219" s="5" t="b">
        <f>Teams[[#This Row],[yearID]]&gt;=1973</f>
        <v>0</v>
      </c>
      <c r="C219" s="5" t="b">
        <f>Teams[[#This Row],[yearID]]&gt;=1903</f>
        <v>0</v>
      </c>
      <c r="D219" t="s">
        <v>157</v>
      </c>
      <c r="E219" t="s">
        <v>122</v>
      </c>
      <c r="F219" t="s">
        <v>122</v>
      </c>
      <c r="G219" s="5" t="str">
        <f>VLOOKUP(Teams[[#This Row],[franchID]],TeamsFranchises!$A$2:$D$121,2,FALSE)</f>
        <v>Philadelphia Phillies</v>
      </c>
      <c r="I219">
        <v>3</v>
      </c>
      <c r="J219">
        <v>131</v>
      </c>
      <c r="L219">
        <v>69</v>
      </c>
      <c r="M219">
        <v>61</v>
      </c>
      <c r="P219" t="s">
        <v>51</v>
      </c>
      <c r="Q219" s="5">
        <f>IF(Teams[[#This Row],[LgWin]]="Y", 1,
IF(Teams[[#This Row],[LgWin]] = "N", 0, " "))</f>
        <v>0</v>
      </c>
      <c r="R219" t="s">
        <v>51</v>
      </c>
      <c r="S219" s="5">
        <f>IF(Teams[[#This Row],[WSWin]]="Y", 1,
IF(Teams[[#This Row],[WSWin]] = "N", 0, " "))</f>
        <v>0</v>
      </c>
      <c r="T219">
        <v>535</v>
      </c>
      <c r="U219">
        <v>4528</v>
      </c>
      <c r="V219">
        <v>1021</v>
      </c>
      <c r="W219">
        <v>151</v>
      </c>
      <c r="X219">
        <v>46</v>
      </c>
      <c r="Y219">
        <v>16</v>
      </c>
      <c r="Z219">
        <v>268</v>
      </c>
      <c r="AA219">
        <v>485</v>
      </c>
      <c r="AB219">
        <v>246</v>
      </c>
      <c r="AD219">
        <v>51</v>
      </c>
      <c r="AF219">
        <v>509</v>
      </c>
      <c r="AG219">
        <v>309</v>
      </c>
      <c r="AH219">
        <v>2.38</v>
      </c>
      <c r="AI219">
        <v>125</v>
      </c>
      <c r="AJ219">
        <v>16</v>
      </c>
      <c r="AK219">
        <v>3</v>
      </c>
      <c r="AL219">
        <v>3501</v>
      </c>
      <c r="AM219">
        <v>1072</v>
      </c>
      <c r="AN219">
        <v>26</v>
      </c>
      <c r="AO219">
        <v>196</v>
      </c>
      <c r="AP219">
        <v>519</v>
      </c>
      <c r="AQ219">
        <v>424</v>
      </c>
      <c r="AR219">
        <v>70</v>
      </c>
      <c r="AS219">
        <v>0.92300000000000004</v>
      </c>
      <c r="AT219" t="s">
        <v>251</v>
      </c>
      <c r="AU219" t="s">
        <v>322</v>
      </c>
      <c r="AW219">
        <v>105</v>
      </c>
      <c r="AX219">
        <v>104</v>
      </c>
      <c r="AY219" t="s">
        <v>122</v>
      </c>
      <c r="AZ219" t="s">
        <v>122</v>
      </c>
      <c r="BA219" t="s">
        <v>122</v>
      </c>
    </row>
    <row r="220" spans="1:53" x14ac:dyDescent="0.55000000000000004">
      <c r="A220">
        <v>1888</v>
      </c>
      <c r="B220" s="5" t="b">
        <f>Teams[[#This Row],[yearID]]&gt;=1973</f>
        <v>0</v>
      </c>
      <c r="C220" s="5" t="b">
        <f>Teams[[#This Row],[yearID]]&gt;=1903</f>
        <v>0</v>
      </c>
      <c r="D220" t="s">
        <v>157</v>
      </c>
      <c r="E220" t="s">
        <v>229</v>
      </c>
      <c r="F220" t="s">
        <v>229</v>
      </c>
      <c r="G220" s="5" t="str">
        <f>VLOOKUP(Teams[[#This Row],[franchID]],TeamsFranchises!$A$2:$D$121,2,FALSE)</f>
        <v>Pittsburgh Pirates</v>
      </c>
      <c r="I220">
        <v>6</v>
      </c>
      <c r="J220">
        <v>138</v>
      </c>
      <c r="L220">
        <v>66</v>
      </c>
      <c r="M220">
        <v>68</v>
      </c>
      <c r="P220" t="s">
        <v>51</v>
      </c>
      <c r="Q220" s="5">
        <f>IF(Teams[[#This Row],[LgWin]]="Y", 1,
IF(Teams[[#This Row],[LgWin]] = "N", 0, " "))</f>
        <v>0</v>
      </c>
      <c r="R220" t="s">
        <v>51</v>
      </c>
      <c r="S220" s="5">
        <f>IF(Teams[[#This Row],[WSWin]]="Y", 1,
IF(Teams[[#This Row],[WSWin]] = "N", 0, " "))</f>
        <v>0</v>
      </c>
      <c r="T220">
        <v>534</v>
      </c>
      <c r="U220">
        <v>4713</v>
      </c>
      <c r="V220">
        <v>1070</v>
      </c>
      <c r="W220">
        <v>150</v>
      </c>
      <c r="X220">
        <v>49</v>
      </c>
      <c r="Y220">
        <v>14</v>
      </c>
      <c r="Z220">
        <v>194</v>
      </c>
      <c r="AA220">
        <v>583</v>
      </c>
      <c r="AB220">
        <v>287</v>
      </c>
      <c r="AD220">
        <v>46</v>
      </c>
      <c r="AF220">
        <v>580</v>
      </c>
      <c r="AG220">
        <v>357</v>
      </c>
      <c r="AH220">
        <v>2.67</v>
      </c>
      <c r="AI220">
        <v>135</v>
      </c>
      <c r="AJ220">
        <v>13</v>
      </c>
      <c r="AK220">
        <v>0</v>
      </c>
      <c r="AL220">
        <v>3610</v>
      </c>
      <c r="AM220">
        <v>1190</v>
      </c>
      <c r="AN220">
        <v>23</v>
      </c>
      <c r="AO220">
        <v>223</v>
      </c>
      <c r="AP220">
        <v>367</v>
      </c>
      <c r="AQ220">
        <v>416</v>
      </c>
      <c r="AR220">
        <v>88</v>
      </c>
      <c r="AS220">
        <v>0.92700000000000005</v>
      </c>
      <c r="AT220" t="s">
        <v>230</v>
      </c>
      <c r="AU220" t="s">
        <v>214</v>
      </c>
      <c r="AW220">
        <v>92</v>
      </c>
      <c r="AX220">
        <v>93</v>
      </c>
      <c r="AY220" t="s">
        <v>229</v>
      </c>
      <c r="AZ220" t="s">
        <v>229</v>
      </c>
      <c r="BA220" t="s">
        <v>229</v>
      </c>
    </row>
    <row r="221" spans="1:53" x14ac:dyDescent="0.55000000000000004">
      <c r="A221">
        <v>1888</v>
      </c>
      <c r="B221" s="5" t="b">
        <f>Teams[[#This Row],[yearID]]&gt;=1973</f>
        <v>0</v>
      </c>
      <c r="C221" s="5" t="b">
        <f>Teams[[#This Row],[yearID]]&gt;=1903</f>
        <v>0</v>
      </c>
      <c r="D221" t="s">
        <v>215</v>
      </c>
      <c r="E221" t="s">
        <v>232</v>
      </c>
      <c r="F221" t="s">
        <v>154</v>
      </c>
      <c r="G221" s="5" t="str">
        <f>VLOOKUP(Teams[[#This Row],[franchID]],TeamsFranchises!$A$2:$D$121,2,FALSE)</f>
        <v>St. Louis Cardinals</v>
      </c>
      <c r="I221">
        <v>1</v>
      </c>
      <c r="J221">
        <v>137</v>
      </c>
      <c r="L221">
        <v>92</v>
      </c>
      <c r="M221">
        <v>43</v>
      </c>
      <c r="P221" t="s">
        <v>76</v>
      </c>
      <c r="Q221" s="5">
        <f>IF(Teams[[#This Row],[LgWin]]="Y", 1,
IF(Teams[[#This Row],[LgWin]] = "N", 0, " "))</f>
        <v>1</v>
      </c>
      <c r="R221" t="s">
        <v>51</v>
      </c>
      <c r="S221" s="5">
        <f>IF(Teams[[#This Row],[WSWin]]="Y", 1,
IF(Teams[[#This Row],[WSWin]] = "N", 0, " "))</f>
        <v>0</v>
      </c>
      <c r="T221">
        <v>789</v>
      </c>
      <c r="U221">
        <v>4755</v>
      </c>
      <c r="V221">
        <v>1189</v>
      </c>
      <c r="W221">
        <v>149</v>
      </c>
      <c r="X221">
        <v>47</v>
      </c>
      <c r="Y221">
        <v>36</v>
      </c>
      <c r="Z221">
        <v>410</v>
      </c>
      <c r="AA221">
        <v>521</v>
      </c>
      <c r="AB221">
        <v>468</v>
      </c>
      <c r="AD221">
        <v>50</v>
      </c>
      <c r="AF221">
        <v>501</v>
      </c>
      <c r="AG221">
        <v>282</v>
      </c>
      <c r="AH221">
        <v>2.09</v>
      </c>
      <c r="AI221">
        <v>132</v>
      </c>
      <c r="AJ221">
        <v>12</v>
      </c>
      <c r="AK221">
        <v>0</v>
      </c>
      <c r="AL221">
        <v>3638</v>
      </c>
      <c r="AM221">
        <v>939</v>
      </c>
      <c r="AN221">
        <v>19</v>
      </c>
      <c r="AO221">
        <v>225</v>
      </c>
      <c r="AP221">
        <v>517</v>
      </c>
      <c r="AQ221">
        <v>430</v>
      </c>
      <c r="AR221">
        <v>73</v>
      </c>
      <c r="AS221">
        <v>0.92400000000000004</v>
      </c>
      <c r="AT221" t="s">
        <v>252</v>
      </c>
      <c r="AU221" t="s">
        <v>177</v>
      </c>
      <c r="AW221">
        <v>111</v>
      </c>
      <c r="AX221">
        <v>106</v>
      </c>
      <c r="AY221" t="s">
        <v>154</v>
      </c>
      <c r="AZ221" t="s">
        <v>232</v>
      </c>
      <c r="BA221" t="s">
        <v>232</v>
      </c>
    </row>
    <row r="222" spans="1:53" x14ac:dyDescent="0.55000000000000004">
      <c r="A222">
        <v>1888</v>
      </c>
      <c r="B222" s="5" t="b">
        <f>Teams[[#This Row],[yearID]]&gt;=1973</f>
        <v>0</v>
      </c>
      <c r="C222" s="5" t="b">
        <f>Teams[[#This Row],[yearID]]&gt;=1903</f>
        <v>0</v>
      </c>
      <c r="D222" t="s">
        <v>157</v>
      </c>
      <c r="E222" t="s">
        <v>315</v>
      </c>
      <c r="F222" t="s">
        <v>316</v>
      </c>
      <c r="G222" s="5" t="str">
        <f>VLOOKUP(Teams[[#This Row],[franchID]],TeamsFranchises!$A$2:$D$121,2,FALSE)</f>
        <v>Washington Nationals</v>
      </c>
      <c r="I222">
        <v>8</v>
      </c>
      <c r="J222">
        <v>136</v>
      </c>
      <c r="L222">
        <v>48</v>
      </c>
      <c r="M222">
        <v>86</v>
      </c>
      <c r="P222" t="s">
        <v>51</v>
      </c>
      <c r="Q222" s="5">
        <f>IF(Teams[[#This Row],[LgWin]]="Y", 1,
IF(Teams[[#This Row],[LgWin]] = "N", 0, " "))</f>
        <v>0</v>
      </c>
      <c r="R222" t="s">
        <v>51</v>
      </c>
      <c r="S222" s="5">
        <f>IF(Teams[[#This Row],[WSWin]]="Y", 1,
IF(Teams[[#This Row],[WSWin]] = "N", 0, " "))</f>
        <v>0</v>
      </c>
      <c r="T222">
        <v>482</v>
      </c>
      <c r="U222">
        <v>4546</v>
      </c>
      <c r="V222">
        <v>944</v>
      </c>
      <c r="W222">
        <v>98</v>
      </c>
      <c r="X222">
        <v>49</v>
      </c>
      <c r="Y222">
        <v>30</v>
      </c>
      <c r="Z222">
        <v>246</v>
      </c>
      <c r="AA222">
        <v>499</v>
      </c>
      <c r="AB222">
        <v>331</v>
      </c>
      <c r="AD222">
        <v>43</v>
      </c>
      <c r="AF222">
        <v>731</v>
      </c>
      <c r="AG222">
        <v>464</v>
      </c>
      <c r="AH222">
        <v>3.54</v>
      </c>
      <c r="AI222">
        <v>133</v>
      </c>
      <c r="AJ222">
        <v>6</v>
      </c>
      <c r="AK222">
        <v>0</v>
      </c>
      <c r="AL222">
        <v>3538</v>
      </c>
      <c r="AM222">
        <v>1157</v>
      </c>
      <c r="AN222">
        <v>50</v>
      </c>
      <c r="AO222">
        <v>298</v>
      </c>
      <c r="AP222">
        <v>406</v>
      </c>
      <c r="AQ222">
        <v>494</v>
      </c>
      <c r="AR222">
        <v>69</v>
      </c>
      <c r="AS222">
        <v>0.91200000000000003</v>
      </c>
      <c r="AT222" t="s">
        <v>110</v>
      </c>
      <c r="AU222" t="s">
        <v>317</v>
      </c>
      <c r="AW222">
        <v>94</v>
      </c>
      <c r="AX222">
        <v>98</v>
      </c>
      <c r="AY222" t="s">
        <v>306</v>
      </c>
      <c r="AZ222" t="s">
        <v>315</v>
      </c>
      <c r="BA222" t="s">
        <v>315</v>
      </c>
    </row>
    <row r="223" spans="1:53" x14ac:dyDescent="0.55000000000000004">
      <c r="A223">
        <v>1889</v>
      </c>
      <c r="B223" s="5" t="b">
        <f>Teams[[#This Row],[yearID]]&gt;=1973</f>
        <v>0</v>
      </c>
      <c r="C223" s="5" t="b">
        <f>Teams[[#This Row],[yearID]]&gt;=1903</f>
        <v>0</v>
      </c>
      <c r="D223" t="s">
        <v>215</v>
      </c>
      <c r="E223" t="s">
        <v>216</v>
      </c>
      <c r="F223" t="s">
        <v>217</v>
      </c>
      <c r="G223" s="5" t="str">
        <f>VLOOKUP(Teams[[#This Row],[franchID]],TeamsFranchises!$A$2:$D$121,2,FALSE)</f>
        <v>Baltimore Orioles</v>
      </c>
      <c r="I223">
        <v>5</v>
      </c>
      <c r="J223">
        <v>139</v>
      </c>
      <c r="L223">
        <v>70</v>
      </c>
      <c r="M223">
        <v>65</v>
      </c>
      <c r="P223" t="s">
        <v>51</v>
      </c>
      <c r="Q223" s="5">
        <f>IF(Teams[[#This Row],[LgWin]]="Y", 1,
IF(Teams[[#This Row],[LgWin]] = "N", 0, " "))</f>
        <v>0</v>
      </c>
      <c r="R223" t="s">
        <v>51</v>
      </c>
      <c r="S223" s="5">
        <f>IF(Teams[[#This Row],[WSWin]]="Y", 1,
IF(Teams[[#This Row],[WSWin]] = "N", 0, " "))</f>
        <v>0</v>
      </c>
      <c r="T223">
        <v>791</v>
      </c>
      <c r="U223">
        <v>4756</v>
      </c>
      <c r="V223">
        <v>1209</v>
      </c>
      <c r="W223">
        <v>155</v>
      </c>
      <c r="X223">
        <v>68</v>
      </c>
      <c r="Y223">
        <v>20</v>
      </c>
      <c r="Z223">
        <v>418</v>
      </c>
      <c r="AA223">
        <v>536</v>
      </c>
      <c r="AB223">
        <v>311</v>
      </c>
      <c r="AD223">
        <v>82</v>
      </c>
      <c r="AF223">
        <v>795</v>
      </c>
      <c r="AG223">
        <v>471</v>
      </c>
      <c r="AH223">
        <v>3.56</v>
      </c>
      <c r="AI223">
        <v>128</v>
      </c>
      <c r="AJ223">
        <v>10</v>
      </c>
      <c r="AK223">
        <v>1</v>
      </c>
      <c r="AL223">
        <v>3576</v>
      </c>
      <c r="AM223">
        <v>1168</v>
      </c>
      <c r="AN223">
        <v>27</v>
      </c>
      <c r="AO223">
        <v>424</v>
      </c>
      <c r="AP223">
        <v>540</v>
      </c>
      <c r="AQ223">
        <v>536</v>
      </c>
      <c r="AR223">
        <v>104</v>
      </c>
      <c r="AS223">
        <v>0.90700000000000003</v>
      </c>
      <c r="AT223" t="s">
        <v>218</v>
      </c>
      <c r="AU223" t="s">
        <v>234</v>
      </c>
      <c r="AW223">
        <v>98</v>
      </c>
      <c r="AX223">
        <v>99</v>
      </c>
      <c r="AY223" t="s">
        <v>95</v>
      </c>
      <c r="AZ223" t="s">
        <v>216</v>
      </c>
      <c r="BA223" t="s">
        <v>216</v>
      </c>
    </row>
    <row r="224" spans="1:53" x14ac:dyDescent="0.55000000000000004">
      <c r="A224">
        <v>1889</v>
      </c>
      <c r="B224" s="5" t="b">
        <f>Teams[[#This Row],[yearID]]&gt;=1973</f>
        <v>0</v>
      </c>
      <c r="C224" s="5" t="b">
        <f>Teams[[#This Row],[yearID]]&gt;=1903</f>
        <v>0</v>
      </c>
      <c r="D224" t="s">
        <v>215</v>
      </c>
      <c r="E224" t="s">
        <v>259</v>
      </c>
      <c r="F224" t="s">
        <v>260</v>
      </c>
      <c r="G224" s="5" t="str">
        <f>VLOOKUP(Teams[[#This Row],[franchID]],TeamsFranchises!$A$2:$D$121,2,FALSE)</f>
        <v>Los Angeles Dodgers</v>
      </c>
      <c r="I224">
        <v>1</v>
      </c>
      <c r="J224">
        <v>138</v>
      </c>
      <c r="L224">
        <v>93</v>
      </c>
      <c r="M224">
        <v>44</v>
      </c>
      <c r="P224" t="s">
        <v>76</v>
      </c>
      <c r="Q224" s="5">
        <f>IF(Teams[[#This Row],[LgWin]]="Y", 1,
IF(Teams[[#This Row],[LgWin]] = "N", 0, " "))</f>
        <v>1</v>
      </c>
      <c r="R224" t="s">
        <v>51</v>
      </c>
      <c r="S224" s="5">
        <f>IF(Teams[[#This Row],[WSWin]]="Y", 1,
IF(Teams[[#This Row],[WSWin]] = "N", 0, " "))</f>
        <v>0</v>
      </c>
      <c r="T224">
        <v>995</v>
      </c>
      <c r="U224">
        <v>4815</v>
      </c>
      <c r="V224">
        <v>1265</v>
      </c>
      <c r="W224">
        <v>188</v>
      </c>
      <c r="X224">
        <v>79</v>
      </c>
      <c r="Y224">
        <v>47</v>
      </c>
      <c r="Z224">
        <v>550</v>
      </c>
      <c r="AA224">
        <v>401</v>
      </c>
      <c r="AB224">
        <v>389</v>
      </c>
      <c r="AD224">
        <v>49</v>
      </c>
      <c r="AF224">
        <v>706</v>
      </c>
      <c r="AG224">
        <v>487</v>
      </c>
      <c r="AH224">
        <v>3.61</v>
      </c>
      <c r="AI224">
        <v>120</v>
      </c>
      <c r="AJ224">
        <v>10</v>
      </c>
      <c r="AK224">
        <v>1</v>
      </c>
      <c r="AL224">
        <v>3638</v>
      </c>
      <c r="AM224">
        <v>1205</v>
      </c>
      <c r="AN224">
        <v>33</v>
      </c>
      <c r="AO224">
        <v>400</v>
      </c>
      <c r="AP224">
        <v>471</v>
      </c>
      <c r="AQ224">
        <v>421</v>
      </c>
      <c r="AR224">
        <v>92</v>
      </c>
      <c r="AS224">
        <v>0.92800000000000005</v>
      </c>
      <c r="AT224" t="s">
        <v>323</v>
      </c>
      <c r="AU224" t="s">
        <v>261</v>
      </c>
      <c r="AW224">
        <v>95</v>
      </c>
      <c r="AX224">
        <v>91</v>
      </c>
      <c r="AY224" t="s">
        <v>262</v>
      </c>
      <c r="AZ224" t="s">
        <v>259</v>
      </c>
      <c r="BA224" t="s">
        <v>259</v>
      </c>
    </row>
    <row r="225" spans="1:53" x14ac:dyDescent="0.55000000000000004">
      <c r="A225">
        <v>1889</v>
      </c>
      <c r="B225" s="5" t="b">
        <f>Teams[[#This Row],[yearID]]&gt;=1973</f>
        <v>0</v>
      </c>
      <c r="C225" s="5" t="b">
        <f>Teams[[#This Row],[yearID]]&gt;=1903</f>
        <v>0</v>
      </c>
      <c r="D225" t="s">
        <v>157</v>
      </c>
      <c r="E225" t="s">
        <v>158</v>
      </c>
      <c r="F225" t="s">
        <v>159</v>
      </c>
      <c r="G225" s="5" t="str">
        <f>VLOOKUP(Teams[[#This Row],[franchID]],TeamsFranchises!$A$2:$D$121,2,FALSE)</f>
        <v>Atlanta Braves</v>
      </c>
      <c r="I225">
        <v>2</v>
      </c>
      <c r="J225">
        <v>133</v>
      </c>
      <c r="L225">
        <v>83</v>
      </c>
      <c r="M225">
        <v>45</v>
      </c>
      <c r="P225" t="s">
        <v>51</v>
      </c>
      <c r="Q225" s="5">
        <f>IF(Teams[[#This Row],[LgWin]]="Y", 1,
IF(Teams[[#This Row],[LgWin]] = "N", 0, " "))</f>
        <v>0</v>
      </c>
      <c r="R225" t="s">
        <v>51</v>
      </c>
      <c r="S225" s="5">
        <f>IF(Teams[[#This Row],[WSWin]]="Y", 1,
IF(Teams[[#This Row],[WSWin]] = "N", 0, " "))</f>
        <v>0</v>
      </c>
      <c r="T225">
        <v>826</v>
      </c>
      <c r="U225">
        <v>4628</v>
      </c>
      <c r="V225">
        <v>1251</v>
      </c>
      <c r="W225">
        <v>196</v>
      </c>
      <c r="X225">
        <v>54</v>
      </c>
      <c r="Y225">
        <v>42</v>
      </c>
      <c r="Z225">
        <v>471</v>
      </c>
      <c r="AA225">
        <v>450</v>
      </c>
      <c r="AB225">
        <v>331</v>
      </c>
      <c r="AD225">
        <v>41</v>
      </c>
      <c r="AF225">
        <v>626</v>
      </c>
      <c r="AG225">
        <v>435</v>
      </c>
      <c r="AH225">
        <v>3.36</v>
      </c>
      <c r="AI225">
        <v>121</v>
      </c>
      <c r="AJ225">
        <v>10</v>
      </c>
      <c r="AK225">
        <v>5</v>
      </c>
      <c r="AL225">
        <v>3498</v>
      </c>
      <c r="AM225">
        <v>1152</v>
      </c>
      <c r="AN225">
        <v>41</v>
      </c>
      <c r="AO225">
        <v>413</v>
      </c>
      <c r="AP225">
        <v>497</v>
      </c>
      <c r="AQ225">
        <v>413</v>
      </c>
      <c r="AR225">
        <v>105</v>
      </c>
      <c r="AS225">
        <v>0.92600000000000005</v>
      </c>
      <c r="AT225" t="s">
        <v>235</v>
      </c>
      <c r="AU225" t="s">
        <v>324</v>
      </c>
      <c r="AW225">
        <v>106</v>
      </c>
      <c r="AX225">
        <v>104</v>
      </c>
      <c r="AY225" t="s">
        <v>158</v>
      </c>
      <c r="AZ225" t="s">
        <v>158</v>
      </c>
      <c r="BA225" t="s">
        <v>158</v>
      </c>
    </row>
    <row r="226" spans="1:53" x14ac:dyDescent="0.55000000000000004">
      <c r="A226">
        <v>1889</v>
      </c>
      <c r="B226" s="5" t="b">
        <f>Teams[[#This Row],[yearID]]&gt;=1973</f>
        <v>0</v>
      </c>
      <c r="C226" s="5" t="b">
        <f>Teams[[#This Row],[yearID]]&gt;=1903</f>
        <v>0</v>
      </c>
      <c r="D226" t="s">
        <v>157</v>
      </c>
      <c r="E226" t="s">
        <v>161</v>
      </c>
      <c r="F226" t="s">
        <v>162</v>
      </c>
      <c r="G226" s="5" t="str">
        <f>VLOOKUP(Teams[[#This Row],[franchID]],TeamsFranchises!$A$2:$D$121,2,FALSE)</f>
        <v>Chicago Cubs</v>
      </c>
      <c r="I226">
        <v>3</v>
      </c>
      <c r="J226">
        <v>136</v>
      </c>
      <c r="L226">
        <v>67</v>
      </c>
      <c r="M226">
        <v>65</v>
      </c>
      <c r="P226" t="s">
        <v>51</v>
      </c>
      <c r="Q226" s="5">
        <f>IF(Teams[[#This Row],[LgWin]]="Y", 1,
IF(Teams[[#This Row],[LgWin]] = "N", 0, " "))</f>
        <v>0</v>
      </c>
      <c r="R226" t="s">
        <v>51</v>
      </c>
      <c r="S226" s="5">
        <f>IF(Teams[[#This Row],[WSWin]]="Y", 1,
IF(Teams[[#This Row],[WSWin]] = "N", 0, " "))</f>
        <v>0</v>
      </c>
      <c r="T226">
        <v>867</v>
      </c>
      <c r="U226">
        <v>4849</v>
      </c>
      <c r="V226">
        <v>1338</v>
      </c>
      <c r="W226">
        <v>184</v>
      </c>
      <c r="X226">
        <v>66</v>
      </c>
      <c r="Y226">
        <v>79</v>
      </c>
      <c r="Z226">
        <v>518</v>
      </c>
      <c r="AA226">
        <v>516</v>
      </c>
      <c r="AB226">
        <v>243</v>
      </c>
      <c r="AD226">
        <v>30</v>
      </c>
      <c r="AF226">
        <v>814</v>
      </c>
      <c r="AG226">
        <v>512</v>
      </c>
      <c r="AH226">
        <v>3.73</v>
      </c>
      <c r="AI226">
        <v>123</v>
      </c>
      <c r="AJ226">
        <v>6</v>
      </c>
      <c r="AK226">
        <v>2</v>
      </c>
      <c r="AL226">
        <v>3711</v>
      </c>
      <c r="AM226">
        <v>1313</v>
      </c>
      <c r="AN226">
        <v>71</v>
      </c>
      <c r="AO226">
        <v>408</v>
      </c>
      <c r="AP226">
        <v>434</v>
      </c>
      <c r="AQ226">
        <v>463</v>
      </c>
      <c r="AR226">
        <v>91</v>
      </c>
      <c r="AS226">
        <v>0.92300000000000004</v>
      </c>
      <c r="AT226" t="s">
        <v>57</v>
      </c>
      <c r="AU226" t="s">
        <v>308</v>
      </c>
      <c r="AW226">
        <v>105</v>
      </c>
      <c r="AX226">
        <v>103</v>
      </c>
      <c r="AY226" t="s">
        <v>162</v>
      </c>
      <c r="AZ226" t="s">
        <v>161</v>
      </c>
      <c r="BA226" t="s">
        <v>161</v>
      </c>
    </row>
    <row r="227" spans="1:53" x14ac:dyDescent="0.55000000000000004">
      <c r="A227">
        <v>1889</v>
      </c>
      <c r="B227" s="5" t="b">
        <f>Teams[[#This Row],[yearID]]&gt;=1973</f>
        <v>0</v>
      </c>
      <c r="C227" s="5" t="b">
        <f>Teams[[#This Row],[yearID]]&gt;=1903</f>
        <v>0</v>
      </c>
      <c r="D227" t="s">
        <v>157</v>
      </c>
      <c r="E227" t="s">
        <v>328</v>
      </c>
      <c r="F227" t="s">
        <v>199</v>
      </c>
      <c r="G227" s="5" t="str">
        <f>VLOOKUP(Teams[[#This Row],[franchID]],TeamsFranchises!$A$2:$D$121,2,FALSE)</f>
        <v>Cleveland Spiders</v>
      </c>
      <c r="I227">
        <v>6</v>
      </c>
      <c r="J227">
        <v>136</v>
      </c>
      <c r="L227">
        <v>61</v>
      </c>
      <c r="M227">
        <v>72</v>
      </c>
      <c r="P227" t="s">
        <v>51</v>
      </c>
      <c r="Q227" s="5">
        <f>IF(Teams[[#This Row],[LgWin]]="Y", 1,
IF(Teams[[#This Row],[LgWin]] = "N", 0, " "))</f>
        <v>0</v>
      </c>
      <c r="R227" t="s">
        <v>51</v>
      </c>
      <c r="S227" s="5">
        <f>IF(Teams[[#This Row],[WSWin]]="Y", 1,
IF(Teams[[#This Row],[WSWin]] = "N", 0, " "))</f>
        <v>0</v>
      </c>
      <c r="T227">
        <v>656</v>
      </c>
      <c r="U227">
        <v>4673</v>
      </c>
      <c r="V227">
        <v>1167</v>
      </c>
      <c r="W227">
        <v>131</v>
      </c>
      <c r="X227">
        <v>59</v>
      </c>
      <c r="Y227">
        <v>25</v>
      </c>
      <c r="Z227">
        <v>429</v>
      </c>
      <c r="AA227">
        <v>417</v>
      </c>
      <c r="AB227">
        <v>237</v>
      </c>
      <c r="AD227">
        <v>38</v>
      </c>
      <c r="AF227">
        <v>720</v>
      </c>
      <c r="AG227">
        <v>485</v>
      </c>
      <c r="AH227">
        <v>3.66</v>
      </c>
      <c r="AI227">
        <v>132</v>
      </c>
      <c r="AJ227">
        <v>6</v>
      </c>
      <c r="AK227">
        <v>1</v>
      </c>
      <c r="AL227">
        <v>3575</v>
      </c>
      <c r="AM227">
        <v>1182</v>
      </c>
      <c r="AN227">
        <v>36</v>
      </c>
      <c r="AO227">
        <v>519</v>
      </c>
      <c r="AP227">
        <v>435</v>
      </c>
      <c r="AQ227">
        <v>365</v>
      </c>
      <c r="AR227">
        <v>108</v>
      </c>
      <c r="AS227">
        <v>0.93600000000000005</v>
      </c>
      <c r="AT227" t="s">
        <v>329</v>
      </c>
      <c r="AU227" t="s">
        <v>330</v>
      </c>
      <c r="AW227">
        <v>104</v>
      </c>
      <c r="AX227">
        <v>105</v>
      </c>
      <c r="AY227" t="s">
        <v>199</v>
      </c>
      <c r="AZ227" t="s">
        <v>328</v>
      </c>
      <c r="BA227" t="s">
        <v>328</v>
      </c>
    </row>
    <row r="228" spans="1:53" x14ac:dyDescent="0.55000000000000004">
      <c r="A228">
        <v>1889</v>
      </c>
      <c r="B228" s="5" t="b">
        <f>Teams[[#This Row],[yearID]]&gt;=1973</f>
        <v>0</v>
      </c>
      <c r="C228" s="5" t="b">
        <f>Teams[[#This Row],[yearID]]&gt;=1903</f>
        <v>0</v>
      </c>
      <c r="D228" t="s">
        <v>215</v>
      </c>
      <c r="E228" t="s">
        <v>331</v>
      </c>
      <c r="F228" t="s">
        <v>332</v>
      </c>
      <c r="G228" s="5" t="str">
        <f>VLOOKUP(Teams[[#This Row],[franchID]],TeamsFranchises!$A$2:$D$121,2,FALSE)</f>
        <v>Columbus Solons</v>
      </c>
      <c r="I228">
        <v>6</v>
      </c>
      <c r="J228">
        <v>139</v>
      </c>
      <c r="L228">
        <v>60</v>
      </c>
      <c r="M228">
        <v>78</v>
      </c>
      <c r="P228" t="s">
        <v>51</v>
      </c>
      <c r="Q228" s="5">
        <f>IF(Teams[[#This Row],[LgWin]]="Y", 1,
IF(Teams[[#This Row],[LgWin]] = "N", 0, " "))</f>
        <v>0</v>
      </c>
      <c r="R228" t="s">
        <v>51</v>
      </c>
      <c r="S228" s="5">
        <f>IF(Teams[[#This Row],[WSWin]]="Y", 1,
IF(Teams[[#This Row],[WSWin]] = "N", 0, " "))</f>
        <v>0</v>
      </c>
      <c r="T228">
        <v>779</v>
      </c>
      <c r="U228">
        <v>4816</v>
      </c>
      <c r="V228">
        <v>1247</v>
      </c>
      <c r="W228">
        <v>171</v>
      </c>
      <c r="X228">
        <v>95</v>
      </c>
      <c r="Y228">
        <v>36</v>
      </c>
      <c r="Z228">
        <v>507</v>
      </c>
      <c r="AA228">
        <v>609</v>
      </c>
      <c r="AB228">
        <v>304</v>
      </c>
      <c r="AD228">
        <v>42</v>
      </c>
      <c r="AF228">
        <v>924</v>
      </c>
      <c r="AG228">
        <v>585</v>
      </c>
      <c r="AH228">
        <v>4.3899999999999997</v>
      </c>
      <c r="AI228">
        <v>114</v>
      </c>
      <c r="AJ228">
        <v>9</v>
      </c>
      <c r="AK228">
        <v>4</v>
      </c>
      <c r="AL228">
        <v>3597</v>
      </c>
      <c r="AM228">
        <v>1274</v>
      </c>
      <c r="AN228">
        <v>33</v>
      </c>
      <c r="AO228">
        <v>551</v>
      </c>
      <c r="AP228">
        <v>610</v>
      </c>
      <c r="AQ228">
        <v>497</v>
      </c>
      <c r="AR228">
        <v>92</v>
      </c>
      <c r="AS228">
        <v>0.91500000000000004</v>
      </c>
      <c r="AT228" t="s">
        <v>333</v>
      </c>
      <c r="AU228" t="s">
        <v>334</v>
      </c>
      <c r="AW228">
        <v>95</v>
      </c>
      <c r="AX228">
        <v>94</v>
      </c>
      <c r="AY228" t="s">
        <v>241</v>
      </c>
      <c r="AZ228" t="s">
        <v>331</v>
      </c>
      <c r="BA228" t="s">
        <v>331</v>
      </c>
    </row>
    <row r="229" spans="1:53" x14ac:dyDescent="0.55000000000000004">
      <c r="A229">
        <v>1889</v>
      </c>
      <c r="B229" s="5" t="b">
        <f>Teams[[#This Row],[yearID]]&gt;=1973</f>
        <v>0</v>
      </c>
      <c r="C229" s="5" t="b">
        <f>Teams[[#This Row],[yearID]]&gt;=1903</f>
        <v>0</v>
      </c>
      <c r="D229" t="s">
        <v>215</v>
      </c>
      <c r="E229" t="s">
        <v>220</v>
      </c>
      <c r="F229" t="s">
        <v>167</v>
      </c>
      <c r="G229" s="5" t="str">
        <f>VLOOKUP(Teams[[#This Row],[franchID]],TeamsFranchises!$A$2:$D$121,2,FALSE)</f>
        <v>Cincinnati Reds</v>
      </c>
      <c r="I229">
        <v>4</v>
      </c>
      <c r="J229">
        <v>141</v>
      </c>
      <c r="L229">
        <v>76</v>
      </c>
      <c r="M229">
        <v>63</v>
      </c>
      <c r="P229" t="s">
        <v>51</v>
      </c>
      <c r="Q229" s="5">
        <f>IF(Teams[[#This Row],[LgWin]]="Y", 1,
IF(Teams[[#This Row],[LgWin]] = "N", 0, " "))</f>
        <v>0</v>
      </c>
      <c r="R229" t="s">
        <v>51</v>
      </c>
      <c r="S229" s="5">
        <f>IF(Teams[[#This Row],[WSWin]]="Y", 1,
IF(Teams[[#This Row],[WSWin]] = "N", 0, " "))</f>
        <v>0</v>
      </c>
      <c r="T229">
        <v>897</v>
      </c>
      <c r="U229">
        <v>4844</v>
      </c>
      <c r="V229">
        <v>1307</v>
      </c>
      <c r="W229">
        <v>197</v>
      </c>
      <c r="X229">
        <v>96</v>
      </c>
      <c r="Y229">
        <v>52</v>
      </c>
      <c r="Z229">
        <v>452</v>
      </c>
      <c r="AA229">
        <v>511</v>
      </c>
      <c r="AB229">
        <v>462</v>
      </c>
      <c r="AD229">
        <v>60</v>
      </c>
      <c r="AF229">
        <v>769</v>
      </c>
      <c r="AG229">
        <v>484</v>
      </c>
      <c r="AH229">
        <v>3.5</v>
      </c>
      <c r="AI229">
        <v>114</v>
      </c>
      <c r="AJ229">
        <v>3</v>
      </c>
      <c r="AK229">
        <v>8</v>
      </c>
      <c r="AL229">
        <v>3729</v>
      </c>
      <c r="AM229">
        <v>1270</v>
      </c>
      <c r="AN229">
        <v>35</v>
      </c>
      <c r="AO229">
        <v>475</v>
      </c>
      <c r="AP229">
        <v>562</v>
      </c>
      <c r="AQ229">
        <v>440</v>
      </c>
      <c r="AR229">
        <v>121</v>
      </c>
      <c r="AS229">
        <v>0.92600000000000005</v>
      </c>
      <c r="AT229" t="s">
        <v>221</v>
      </c>
      <c r="AU229" t="s">
        <v>269</v>
      </c>
      <c r="AW229">
        <v>105</v>
      </c>
      <c r="AX229">
        <v>103</v>
      </c>
      <c r="AY229" t="s">
        <v>167</v>
      </c>
      <c r="AZ229" t="s">
        <v>220</v>
      </c>
      <c r="BA229" t="s">
        <v>220</v>
      </c>
    </row>
    <row r="230" spans="1:53" x14ac:dyDescent="0.55000000000000004">
      <c r="A230">
        <v>1889</v>
      </c>
      <c r="B230" s="5" t="b">
        <f>Teams[[#This Row],[yearID]]&gt;=1973</f>
        <v>0</v>
      </c>
      <c r="C230" s="5" t="b">
        <f>Teams[[#This Row],[yearID]]&gt;=1903</f>
        <v>0</v>
      </c>
      <c r="D230" t="s">
        <v>157</v>
      </c>
      <c r="E230" t="s">
        <v>320</v>
      </c>
      <c r="F230" t="s">
        <v>183</v>
      </c>
      <c r="G230" s="5" t="str">
        <f>VLOOKUP(Teams[[#This Row],[franchID]],TeamsFranchises!$A$2:$D$121,2,FALSE)</f>
        <v>Indianapolis Hoosiers</v>
      </c>
      <c r="I230">
        <v>7</v>
      </c>
      <c r="J230">
        <v>135</v>
      </c>
      <c r="L230">
        <v>59</v>
      </c>
      <c r="M230">
        <v>75</v>
      </c>
      <c r="P230" t="s">
        <v>51</v>
      </c>
      <c r="Q230" s="5">
        <f>IF(Teams[[#This Row],[LgWin]]="Y", 1,
IF(Teams[[#This Row],[LgWin]] = "N", 0, " "))</f>
        <v>0</v>
      </c>
      <c r="R230" t="s">
        <v>51</v>
      </c>
      <c r="S230" s="5">
        <f>IF(Teams[[#This Row],[WSWin]]="Y", 1,
IF(Teams[[#This Row],[WSWin]] = "N", 0, " "))</f>
        <v>0</v>
      </c>
      <c r="T230">
        <v>819</v>
      </c>
      <c r="U230">
        <v>4879</v>
      </c>
      <c r="V230">
        <v>1356</v>
      </c>
      <c r="W230">
        <v>228</v>
      </c>
      <c r="X230">
        <v>35</v>
      </c>
      <c r="Y230">
        <v>62</v>
      </c>
      <c r="Z230">
        <v>377</v>
      </c>
      <c r="AA230">
        <v>447</v>
      </c>
      <c r="AB230">
        <v>252</v>
      </c>
      <c r="AD230">
        <v>44</v>
      </c>
      <c r="AF230">
        <v>894</v>
      </c>
      <c r="AG230">
        <v>633</v>
      </c>
      <c r="AH230">
        <v>4.8499999999999996</v>
      </c>
      <c r="AI230">
        <v>109</v>
      </c>
      <c r="AJ230">
        <v>3</v>
      </c>
      <c r="AK230">
        <v>2</v>
      </c>
      <c r="AL230">
        <v>3523</v>
      </c>
      <c r="AM230">
        <v>1365</v>
      </c>
      <c r="AN230">
        <v>73</v>
      </c>
      <c r="AO230">
        <v>420</v>
      </c>
      <c r="AP230">
        <v>408</v>
      </c>
      <c r="AQ230">
        <v>420</v>
      </c>
      <c r="AR230">
        <v>102</v>
      </c>
      <c r="AS230">
        <v>0.92600000000000005</v>
      </c>
      <c r="AT230" t="s">
        <v>275</v>
      </c>
      <c r="AU230" t="s">
        <v>325</v>
      </c>
      <c r="AW230">
        <v>102</v>
      </c>
      <c r="AX230">
        <v>104</v>
      </c>
      <c r="AY230" t="s">
        <v>183</v>
      </c>
      <c r="AZ230" t="s">
        <v>320</v>
      </c>
      <c r="BA230" t="s">
        <v>320</v>
      </c>
    </row>
    <row r="231" spans="1:53" x14ac:dyDescent="0.55000000000000004">
      <c r="A231">
        <v>1889</v>
      </c>
      <c r="B231" s="5" t="b">
        <f>Teams[[#This Row],[yearID]]&gt;=1973</f>
        <v>0</v>
      </c>
      <c r="C231" s="5" t="b">
        <f>Teams[[#This Row],[yearID]]&gt;=1903</f>
        <v>0</v>
      </c>
      <c r="D231" t="s">
        <v>215</v>
      </c>
      <c r="E231" t="s">
        <v>326</v>
      </c>
      <c r="F231" t="s">
        <v>279</v>
      </c>
      <c r="G231" s="5" t="str">
        <f>VLOOKUP(Teams[[#This Row],[franchID]],TeamsFranchises!$A$2:$D$121,2,FALSE)</f>
        <v>Kansas City Cowboys</v>
      </c>
      <c r="I231">
        <v>7</v>
      </c>
      <c r="J231">
        <v>139</v>
      </c>
      <c r="L231">
        <v>55</v>
      </c>
      <c r="M231">
        <v>82</v>
      </c>
      <c r="P231" t="s">
        <v>51</v>
      </c>
      <c r="Q231" s="5">
        <f>IF(Teams[[#This Row],[LgWin]]="Y", 1,
IF(Teams[[#This Row],[LgWin]] = "N", 0, " "))</f>
        <v>0</v>
      </c>
      <c r="R231" t="s">
        <v>51</v>
      </c>
      <c r="S231" s="5">
        <f>IF(Teams[[#This Row],[WSWin]]="Y", 1,
IF(Teams[[#This Row],[WSWin]] = "N", 0, " "))</f>
        <v>0</v>
      </c>
      <c r="T231">
        <v>852</v>
      </c>
      <c r="U231">
        <v>4947</v>
      </c>
      <c r="V231">
        <v>1256</v>
      </c>
      <c r="W231">
        <v>162</v>
      </c>
      <c r="X231">
        <v>76</v>
      </c>
      <c r="Y231">
        <v>18</v>
      </c>
      <c r="Z231">
        <v>430</v>
      </c>
      <c r="AA231">
        <v>626</v>
      </c>
      <c r="AB231">
        <v>472</v>
      </c>
      <c r="AD231">
        <v>66</v>
      </c>
      <c r="AF231">
        <v>1031</v>
      </c>
      <c r="AG231">
        <v>583</v>
      </c>
      <c r="AH231">
        <v>4.3600000000000003</v>
      </c>
      <c r="AI231">
        <v>128</v>
      </c>
      <c r="AJ231">
        <v>0</v>
      </c>
      <c r="AK231">
        <v>2</v>
      </c>
      <c r="AL231">
        <v>3613</v>
      </c>
      <c r="AM231">
        <v>1373</v>
      </c>
      <c r="AN231">
        <v>51</v>
      </c>
      <c r="AO231">
        <v>457</v>
      </c>
      <c r="AP231">
        <v>447</v>
      </c>
      <c r="AQ231">
        <v>611</v>
      </c>
      <c r="AR231">
        <v>109</v>
      </c>
      <c r="AS231">
        <v>0.89900000000000002</v>
      </c>
      <c r="AT231" t="s">
        <v>278</v>
      </c>
      <c r="AU231" t="s">
        <v>335</v>
      </c>
      <c r="AW231">
        <v>105</v>
      </c>
      <c r="AX231">
        <v>108</v>
      </c>
      <c r="AY231" t="s">
        <v>279</v>
      </c>
      <c r="AZ231" t="s">
        <v>326</v>
      </c>
      <c r="BA231" t="s">
        <v>326</v>
      </c>
    </row>
    <row r="232" spans="1:53" x14ac:dyDescent="0.55000000000000004">
      <c r="A232">
        <v>1889</v>
      </c>
      <c r="B232" s="5" t="b">
        <f>Teams[[#This Row],[yearID]]&gt;=1973</f>
        <v>0</v>
      </c>
      <c r="C232" s="5" t="b">
        <f>Teams[[#This Row],[yearID]]&gt;=1903</f>
        <v>0</v>
      </c>
      <c r="D232" t="s">
        <v>215</v>
      </c>
      <c r="E232" t="s">
        <v>222</v>
      </c>
      <c r="F232" t="s">
        <v>172</v>
      </c>
      <c r="G232" s="5" t="str">
        <f>VLOOKUP(Teams[[#This Row],[franchID]],TeamsFranchises!$A$2:$D$121,2,FALSE)</f>
        <v>Louisville Colonels</v>
      </c>
      <c r="I232">
        <v>8</v>
      </c>
      <c r="J232">
        <v>140</v>
      </c>
      <c r="L232">
        <v>27</v>
      </c>
      <c r="M232">
        <v>111</v>
      </c>
      <c r="P232" t="s">
        <v>51</v>
      </c>
      <c r="Q232" s="5">
        <f>IF(Teams[[#This Row],[LgWin]]="Y", 1,
IF(Teams[[#This Row],[LgWin]] = "N", 0, " "))</f>
        <v>0</v>
      </c>
      <c r="R232" t="s">
        <v>51</v>
      </c>
      <c r="S232" s="5">
        <f>IF(Teams[[#This Row],[WSWin]]="Y", 1,
IF(Teams[[#This Row],[WSWin]] = "N", 0, " "))</f>
        <v>0</v>
      </c>
      <c r="T232">
        <v>632</v>
      </c>
      <c r="U232">
        <v>4955</v>
      </c>
      <c r="V232">
        <v>1249</v>
      </c>
      <c r="W232">
        <v>170</v>
      </c>
      <c r="X232">
        <v>75</v>
      </c>
      <c r="Y232">
        <v>22</v>
      </c>
      <c r="Z232">
        <v>320</v>
      </c>
      <c r="AA232">
        <v>521</v>
      </c>
      <c r="AB232">
        <v>203</v>
      </c>
      <c r="AD232">
        <v>41</v>
      </c>
      <c r="AF232">
        <v>1091</v>
      </c>
      <c r="AG232">
        <v>656</v>
      </c>
      <c r="AH232">
        <v>4.8099999999999996</v>
      </c>
      <c r="AI232">
        <v>127</v>
      </c>
      <c r="AJ232">
        <v>2</v>
      </c>
      <c r="AK232">
        <v>1</v>
      </c>
      <c r="AL232">
        <v>3679</v>
      </c>
      <c r="AM232">
        <v>1529</v>
      </c>
      <c r="AN232">
        <v>43</v>
      </c>
      <c r="AO232">
        <v>475</v>
      </c>
      <c r="AP232">
        <v>451</v>
      </c>
      <c r="AQ232">
        <v>584</v>
      </c>
      <c r="AR232">
        <v>117</v>
      </c>
      <c r="AS232">
        <v>0.90600000000000003</v>
      </c>
      <c r="AT232" t="s">
        <v>309</v>
      </c>
      <c r="AU232" t="s">
        <v>224</v>
      </c>
      <c r="AW232">
        <v>98</v>
      </c>
      <c r="AX232">
        <v>100</v>
      </c>
      <c r="AY232" t="s">
        <v>172</v>
      </c>
      <c r="AZ232" t="s">
        <v>222</v>
      </c>
      <c r="BA232" t="s">
        <v>222</v>
      </c>
    </row>
    <row r="233" spans="1:53" x14ac:dyDescent="0.55000000000000004">
      <c r="A233">
        <v>1889</v>
      </c>
      <c r="B233" s="5" t="b">
        <f>Teams[[#This Row],[yearID]]&gt;=1973</f>
        <v>0</v>
      </c>
      <c r="C233" s="5" t="b">
        <f>Teams[[#This Row],[yearID]]&gt;=1903</f>
        <v>0</v>
      </c>
      <c r="D233" t="s">
        <v>157</v>
      </c>
      <c r="E233" t="s">
        <v>242</v>
      </c>
      <c r="F233" t="s">
        <v>243</v>
      </c>
      <c r="G233" s="5" t="str">
        <f>VLOOKUP(Teams[[#This Row],[franchID]],TeamsFranchises!$A$2:$D$121,2,FALSE)</f>
        <v>San Francisco Giants</v>
      </c>
      <c r="I233">
        <v>1</v>
      </c>
      <c r="J233">
        <v>131</v>
      </c>
      <c r="L233">
        <v>83</v>
      </c>
      <c r="M233">
        <v>43</v>
      </c>
      <c r="P233" t="s">
        <v>76</v>
      </c>
      <c r="Q233" s="5">
        <f>IF(Teams[[#This Row],[LgWin]]="Y", 1,
IF(Teams[[#This Row],[LgWin]] = "N", 0, " "))</f>
        <v>1</v>
      </c>
      <c r="R233" t="s">
        <v>76</v>
      </c>
      <c r="S233" s="5">
        <f>IF(Teams[[#This Row],[WSWin]]="Y", 1,
IF(Teams[[#This Row],[WSWin]] = "N", 0, " "))</f>
        <v>1</v>
      </c>
      <c r="T233">
        <v>935</v>
      </c>
      <c r="U233">
        <v>4671</v>
      </c>
      <c r="V233">
        <v>1319</v>
      </c>
      <c r="W233">
        <v>208</v>
      </c>
      <c r="X233">
        <v>77</v>
      </c>
      <c r="Y233">
        <v>52</v>
      </c>
      <c r="Z233">
        <v>538</v>
      </c>
      <c r="AA233">
        <v>386</v>
      </c>
      <c r="AB233">
        <v>292</v>
      </c>
      <c r="AD233">
        <v>27</v>
      </c>
      <c r="AF233">
        <v>708</v>
      </c>
      <c r="AG233">
        <v>444</v>
      </c>
      <c r="AH233">
        <v>3.47</v>
      </c>
      <c r="AI233">
        <v>119</v>
      </c>
      <c r="AJ233">
        <v>6</v>
      </c>
      <c r="AK233">
        <v>3</v>
      </c>
      <c r="AL233">
        <v>3450</v>
      </c>
      <c r="AM233">
        <v>1067</v>
      </c>
      <c r="AN233">
        <v>38</v>
      </c>
      <c r="AO233">
        <v>524</v>
      </c>
      <c r="AP233">
        <v>558</v>
      </c>
      <c r="AQ233">
        <v>437</v>
      </c>
      <c r="AR233">
        <v>90</v>
      </c>
      <c r="AS233">
        <v>0.91900000000000004</v>
      </c>
      <c r="AT233" t="s">
        <v>310</v>
      </c>
      <c r="AU233" t="s">
        <v>336</v>
      </c>
      <c r="AW233">
        <v>104</v>
      </c>
      <c r="AX233">
        <v>101</v>
      </c>
      <c r="AY233" t="s">
        <v>246</v>
      </c>
      <c r="AZ233" t="s">
        <v>242</v>
      </c>
      <c r="BA233" t="s">
        <v>242</v>
      </c>
    </row>
    <row r="234" spans="1:53" x14ac:dyDescent="0.55000000000000004">
      <c r="A234">
        <v>1889</v>
      </c>
      <c r="B234" s="5" t="b">
        <f>Teams[[#This Row],[yearID]]&gt;=1973</f>
        <v>0</v>
      </c>
      <c r="C234" s="5" t="b">
        <f>Teams[[#This Row],[yearID]]&gt;=1903</f>
        <v>0</v>
      </c>
      <c r="D234" t="s">
        <v>215</v>
      </c>
      <c r="E234" t="s">
        <v>225</v>
      </c>
      <c r="F234" t="s">
        <v>226</v>
      </c>
      <c r="G234" s="5" t="str">
        <f>VLOOKUP(Teams[[#This Row],[franchID]],TeamsFranchises!$A$2:$D$121,2,FALSE)</f>
        <v>Philadelphia Athletics</v>
      </c>
      <c r="I234">
        <v>3</v>
      </c>
      <c r="J234">
        <v>138</v>
      </c>
      <c r="L234">
        <v>75</v>
      </c>
      <c r="M234">
        <v>58</v>
      </c>
      <c r="P234" t="s">
        <v>51</v>
      </c>
      <c r="Q234" s="5">
        <f>IF(Teams[[#This Row],[LgWin]]="Y", 1,
IF(Teams[[#This Row],[LgWin]] = "N", 0, " "))</f>
        <v>0</v>
      </c>
      <c r="R234" t="s">
        <v>51</v>
      </c>
      <c r="S234" s="5">
        <f>IF(Teams[[#This Row],[WSWin]]="Y", 1,
IF(Teams[[#This Row],[WSWin]] = "N", 0, " "))</f>
        <v>0</v>
      </c>
      <c r="T234">
        <v>880</v>
      </c>
      <c r="U234">
        <v>4868</v>
      </c>
      <c r="V234">
        <v>1339</v>
      </c>
      <c r="W234">
        <v>239</v>
      </c>
      <c r="X234">
        <v>65</v>
      </c>
      <c r="Y234">
        <v>43</v>
      </c>
      <c r="Z234">
        <v>534</v>
      </c>
      <c r="AA234">
        <v>496</v>
      </c>
      <c r="AB234">
        <v>252</v>
      </c>
      <c r="AD234">
        <v>62</v>
      </c>
      <c r="AF234">
        <v>787</v>
      </c>
      <c r="AG234">
        <v>470</v>
      </c>
      <c r="AH234">
        <v>3.53</v>
      </c>
      <c r="AI234">
        <v>130</v>
      </c>
      <c r="AJ234">
        <v>9</v>
      </c>
      <c r="AK234">
        <v>1</v>
      </c>
      <c r="AL234">
        <v>3598</v>
      </c>
      <c r="AM234">
        <v>1199</v>
      </c>
      <c r="AN234">
        <v>35</v>
      </c>
      <c r="AO234">
        <v>509</v>
      </c>
      <c r="AP234">
        <v>479</v>
      </c>
      <c r="AQ234">
        <v>465</v>
      </c>
      <c r="AR234">
        <v>120</v>
      </c>
      <c r="AS234">
        <v>0.92</v>
      </c>
      <c r="AT234" t="s">
        <v>77</v>
      </c>
      <c r="AU234" t="s">
        <v>78</v>
      </c>
      <c r="AW234">
        <v>98</v>
      </c>
      <c r="AX234">
        <v>99</v>
      </c>
      <c r="AY234" t="s">
        <v>226</v>
      </c>
      <c r="AZ234" t="s">
        <v>225</v>
      </c>
      <c r="BA234" t="s">
        <v>225</v>
      </c>
    </row>
    <row r="235" spans="1:53" x14ac:dyDescent="0.55000000000000004">
      <c r="A235">
        <v>1889</v>
      </c>
      <c r="B235" s="5" t="b">
        <f>Teams[[#This Row],[yearID]]&gt;=1973</f>
        <v>0</v>
      </c>
      <c r="C235" s="5" t="b">
        <f>Teams[[#This Row],[yearID]]&gt;=1903</f>
        <v>0</v>
      </c>
      <c r="D235" t="s">
        <v>157</v>
      </c>
      <c r="E235" t="s">
        <v>122</v>
      </c>
      <c r="F235" t="s">
        <v>122</v>
      </c>
      <c r="G235" s="5" t="str">
        <f>VLOOKUP(Teams[[#This Row],[franchID]],TeamsFranchises!$A$2:$D$121,2,FALSE)</f>
        <v>Philadelphia Phillies</v>
      </c>
      <c r="I235">
        <v>4</v>
      </c>
      <c r="J235">
        <v>130</v>
      </c>
      <c r="L235">
        <v>63</v>
      </c>
      <c r="M235">
        <v>64</v>
      </c>
      <c r="P235" t="s">
        <v>51</v>
      </c>
      <c r="Q235" s="5">
        <f>IF(Teams[[#This Row],[LgWin]]="Y", 1,
IF(Teams[[#This Row],[LgWin]] = "N", 0, " "))</f>
        <v>0</v>
      </c>
      <c r="R235" t="s">
        <v>51</v>
      </c>
      <c r="S235" s="5">
        <f>IF(Teams[[#This Row],[WSWin]]="Y", 1,
IF(Teams[[#This Row],[WSWin]] = "N", 0, " "))</f>
        <v>0</v>
      </c>
      <c r="T235">
        <v>742</v>
      </c>
      <c r="U235">
        <v>4695</v>
      </c>
      <c r="V235">
        <v>1248</v>
      </c>
      <c r="W235">
        <v>215</v>
      </c>
      <c r="X235">
        <v>52</v>
      </c>
      <c r="Y235">
        <v>44</v>
      </c>
      <c r="Z235">
        <v>393</v>
      </c>
      <c r="AA235">
        <v>353</v>
      </c>
      <c r="AB235">
        <v>269</v>
      </c>
      <c r="AD235">
        <v>35</v>
      </c>
      <c r="AF235">
        <v>748</v>
      </c>
      <c r="AG235">
        <v>513</v>
      </c>
      <c r="AH235">
        <v>4</v>
      </c>
      <c r="AI235">
        <v>106</v>
      </c>
      <c r="AJ235">
        <v>4</v>
      </c>
      <c r="AK235">
        <v>2</v>
      </c>
      <c r="AL235">
        <v>3460</v>
      </c>
      <c r="AM235">
        <v>1288</v>
      </c>
      <c r="AN235">
        <v>33</v>
      </c>
      <c r="AO235">
        <v>428</v>
      </c>
      <c r="AP235">
        <v>443</v>
      </c>
      <c r="AQ235">
        <v>466</v>
      </c>
      <c r="AR235">
        <v>92</v>
      </c>
      <c r="AS235">
        <v>0.91500000000000004</v>
      </c>
      <c r="AT235" t="s">
        <v>251</v>
      </c>
      <c r="AU235" t="s">
        <v>322</v>
      </c>
      <c r="AW235">
        <v>109</v>
      </c>
      <c r="AX235">
        <v>108</v>
      </c>
      <c r="AY235" t="s">
        <v>122</v>
      </c>
      <c r="AZ235" t="s">
        <v>122</v>
      </c>
      <c r="BA235" t="s">
        <v>122</v>
      </c>
    </row>
    <row r="236" spans="1:53" x14ac:dyDescent="0.55000000000000004">
      <c r="A236">
        <v>1889</v>
      </c>
      <c r="B236" s="5" t="b">
        <f>Teams[[#This Row],[yearID]]&gt;=1973</f>
        <v>0</v>
      </c>
      <c r="C236" s="5" t="b">
        <f>Teams[[#This Row],[yearID]]&gt;=1903</f>
        <v>0</v>
      </c>
      <c r="D236" t="s">
        <v>157</v>
      </c>
      <c r="E236" t="s">
        <v>229</v>
      </c>
      <c r="F236" t="s">
        <v>229</v>
      </c>
      <c r="G236" s="5" t="str">
        <f>VLOOKUP(Teams[[#This Row],[franchID]],TeamsFranchises!$A$2:$D$121,2,FALSE)</f>
        <v>Pittsburgh Pirates</v>
      </c>
      <c r="I236">
        <v>5</v>
      </c>
      <c r="J236">
        <v>134</v>
      </c>
      <c r="L236">
        <v>61</v>
      </c>
      <c r="M236">
        <v>71</v>
      </c>
      <c r="P236" t="s">
        <v>51</v>
      </c>
      <c r="Q236" s="5">
        <f>IF(Teams[[#This Row],[LgWin]]="Y", 1,
IF(Teams[[#This Row],[LgWin]] = "N", 0, " "))</f>
        <v>0</v>
      </c>
      <c r="R236" t="s">
        <v>51</v>
      </c>
      <c r="S236" s="5">
        <f>IF(Teams[[#This Row],[WSWin]]="Y", 1,
IF(Teams[[#This Row],[WSWin]] = "N", 0, " "))</f>
        <v>0</v>
      </c>
      <c r="T236">
        <v>726</v>
      </c>
      <c r="U236">
        <v>4748</v>
      </c>
      <c r="V236">
        <v>1202</v>
      </c>
      <c r="W236">
        <v>209</v>
      </c>
      <c r="X236">
        <v>65</v>
      </c>
      <c r="Y236">
        <v>42</v>
      </c>
      <c r="Z236">
        <v>420</v>
      </c>
      <c r="AA236">
        <v>467</v>
      </c>
      <c r="AB236">
        <v>231</v>
      </c>
      <c r="AD236">
        <v>44</v>
      </c>
      <c r="AF236">
        <v>801</v>
      </c>
      <c r="AG236">
        <v>566</v>
      </c>
      <c r="AH236">
        <v>4.51</v>
      </c>
      <c r="AI236">
        <v>125</v>
      </c>
      <c r="AJ236">
        <v>5</v>
      </c>
      <c r="AK236">
        <v>1</v>
      </c>
      <c r="AL236">
        <v>3392</v>
      </c>
      <c r="AM236">
        <v>1296</v>
      </c>
      <c r="AN236">
        <v>42</v>
      </c>
      <c r="AO236">
        <v>374</v>
      </c>
      <c r="AP236">
        <v>345</v>
      </c>
      <c r="AQ236">
        <v>385</v>
      </c>
      <c r="AR236">
        <v>94</v>
      </c>
      <c r="AS236">
        <v>0.93100000000000005</v>
      </c>
      <c r="AT236" t="s">
        <v>230</v>
      </c>
      <c r="AU236" t="s">
        <v>214</v>
      </c>
      <c r="AW236">
        <v>91</v>
      </c>
      <c r="AX236">
        <v>93</v>
      </c>
      <c r="AY236" t="s">
        <v>229</v>
      </c>
      <c r="AZ236" t="s">
        <v>229</v>
      </c>
      <c r="BA236" t="s">
        <v>229</v>
      </c>
    </row>
    <row r="237" spans="1:53" x14ac:dyDescent="0.55000000000000004">
      <c r="A237">
        <v>1889</v>
      </c>
      <c r="B237" s="5" t="b">
        <f>Teams[[#This Row],[yearID]]&gt;=1973</f>
        <v>0</v>
      </c>
      <c r="C237" s="5" t="b">
        <f>Teams[[#This Row],[yearID]]&gt;=1903</f>
        <v>0</v>
      </c>
      <c r="D237" t="s">
        <v>215</v>
      </c>
      <c r="E237" t="s">
        <v>232</v>
      </c>
      <c r="F237" t="s">
        <v>154</v>
      </c>
      <c r="G237" s="5" t="str">
        <f>VLOOKUP(Teams[[#This Row],[franchID]],TeamsFranchises!$A$2:$D$121,2,FALSE)</f>
        <v>St. Louis Cardinals</v>
      </c>
      <c r="I237">
        <v>2</v>
      </c>
      <c r="J237">
        <v>140</v>
      </c>
      <c r="L237">
        <v>90</v>
      </c>
      <c r="M237">
        <v>45</v>
      </c>
      <c r="P237" t="s">
        <v>51</v>
      </c>
      <c r="Q237" s="5">
        <f>IF(Teams[[#This Row],[LgWin]]="Y", 1,
IF(Teams[[#This Row],[LgWin]] = "N", 0, " "))</f>
        <v>0</v>
      </c>
      <c r="R237" t="s">
        <v>51</v>
      </c>
      <c r="S237" s="5">
        <f>IF(Teams[[#This Row],[WSWin]]="Y", 1,
IF(Teams[[#This Row],[WSWin]] = "N", 0, " "))</f>
        <v>0</v>
      </c>
      <c r="T237">
        <v>957</v>
      </c>
      <c r="U237">
        <v>4939</v>
      </c>
      <c r="V237">
        <v>1312</v>
      </c>
      <c r="W237">
        <v>211</v>
      </c>
      <c r="X237">
        <v>64</v>
      </c>
      <c r="Y237">
        <v>58</v>
      </c>
      <c r="Z237">
        <v>493</v>
      </c>
      <c r="AA237">
        <v>477</v>
      </c>
      <c r="AB237">
        <v>336</v>
      </c>
      <c r="AD237">
        <v>55</v>
      </c>
      <c r="AF237">
        <v>680</v>
      </c>
      <c r="AG237">
        <v>413</v>
      </c>
      <c r="AH237">
        <v>3</v>
      </c>
      <c r="AI237">
        <v>121</v>
      </c>
      <c r="AJ237">
        <v>7</v>
      </c>
      <c r="AK237">
        <v>4</v>
      </c>
      <c r="AL237">
        <v>3713</v>
      </c>
      <c r="AM237">
        <v>1166</v>
      </c>
      <c r="AN237">
        <v>39</v>
      </c>
      <c r="AO237">
        <v>413</v>
      </c>
      <c r="AP237">
        <v>617</v>
      </c>
      <c r="AQ237">
        <v>438</v>
      </c>
      <c r="AR237">
        <v>100</v>
      </c>
      <c r="AS237">
        <v>0.92500000000000004</v>
      </c>
      <c r="AT237" t="s">
        <v>252</v>
      </c>
      <c r="AU237" t="s">
        <v>177</v>
      </c>
      <c r="AW237">
        <v>113</v>
      </c>
      <c r="AX237">
        <v>110</v>
      </c>
      <c r="AY237" t="s">
        <v>154</v>
      </c>
      <c r="AZ237" t="s">
        <v>232</v>
      </c>
      <c r="BA237" t="s">
        <v>232</v>
      </c>
    </row>
    <row r="238" spans="1:53" x14ac:dyDescent="0.55000000000000004">
      <c r="A238">
        <v>1889</v>
      </c>
      <c r="B238" s="5" t="b">
        <f>Teams[[#This Row],[yearID]]&gt;=1973</f>
        <v>0</v>
      </c>
      <c r="C238" s="5" t="b">
        <f>Teams[[#This Row],[yearID]]&gt;=1903</f>
        <v>0</v>
      </c>
      <c r="D238" t="s">
        <v>157</v>
      </c>
      <c r="E238" t="s">
        <v>315</v>
      </c>
      <c r="F238" t="s">
        <v>316</v>
      </c>
      <c r="G238" s="5" t="str">
        <f>VLOOKUP(Teams[[#This Row],[franchID]],TeamsFranchises!$A$2:$D$121,2,FALSE)</f>
        <v>Washington Nationals</v>
      </c>
      <c r="I238">
        <v>8</v>
      </c>
      <c r="J238">
        <v>127</v>
      </c>
      <c r="L238">
        <v>41</v>
      </c>
      <c r="M238">
        <v>83</v>
      </c>
      <c r="P238" t="s">
        <v>51</v>
      </c>
      <c r="Q238" s="5">
        <f>IF(Teams[[#This Row],[LgWin]]="Y", 1,
IF(Teams[[#This Row],[LgWin]] = "N", 0, " "))</f>
        <v>0</v>
      </c>
      <c r="R238" t="s">
        <v>51</v>
      </c>
      <c r="S238" s="5">
        <f>IF(Teams[[#This Row],[WSWin]]="Y", 1,
IF(Teams[[#This Row],[WSWin]] = "N", 0, " "))</f>
        <v>0</v>
      </c>
      <c r="T238">
        <v>632</v>
      </c>
      <c r="U238">
        <v>4395</v>
      </c>
      <c r="V238">
        <v>1105</v>
      </c>
      <c r="W238">
        <v>151</v>
      </c>
      <c r="X238">
        <v>57</v>
      </c>
      <c r="Y238">
        <v>25</v>
      </c>
      <c r="Z238">
        <v>466</v>
      </c>
      <c r="AA238">
        <v>456</v>
      </c>
      <c r="AB238">
        <v>232</v>
      </c>
      <c r="AD238">
        <v>43</v>
      </c>
      <c r="AF238">
        <v>892</v>
      </c>
      <c r="AG238">
        <v>573</v>
      </c>
      <c r="AH238">
        <v>4.68</v>
      </c>
      <c r="AI238">
        <v>113</v>
      </c>
      <c r="AJ238">
        <v>1</v>
      </c>
      <c r="AK238">
        <v>0</v>
      </c>
      <c r="AL238">
        <v>3309</v>
      </c>
      <c r="AM238">
        <v>1261</v>
      </c>
      <c r="AN238">
        <v>37</v>
      </c>
      <c r="AO238">
        <v>527</v>
      </c>
      <c r="AP238">
        <v>388</v>
      </c>
      <c r="AQ238">
        <v>519</v>
      </c>
      <c r="AR238">
        <v>91</v>
      </c>
      <c r="AS238">
        <v>0.90400000000000003</v>
      </c>
      <c r="AT238" t="s">
        <v>110</v>
      </c>
      <c r="AU238" t="s">
        <v>317</v>
      </c>
      <c r="AW238">
        <v>94</v>
      </c>
      <c r="AX238">
        <v>98</v>
      </c>
      <c r="AY238" t="s">
        <v>306</v>
      </c>
      <c r="AZ238" t="s">
        <v>315</v>
      </c>
      <c r="BA238" t="s">
        <v>315</v>
      </c>
    </row>
    <row r="239" spans="1:53" x14ac:dyDescent="0.55000000000000004">
      <c r="A239">
        <v>1890</v>
      </c>
      <c r="B239" s="5" t="b">
        <f>Teams[[#This Row],[yearID]]&gt;=1973</f>
        <v>0</v>
      </c>
      <c r="C239" s="5" t="b">
        <f>Teams[[#This Row],[yearID]]&gt;=1903</f>
        <v>0</v>
      </c>
      <c r="D239" t="s">
        <v>337</v>
      </c>
      <c r="E239" t="s">
        <v>338</v>
      </c>
      <c r="F239" t="s">
        <v>339</v>
      </c>
      <c r="G239" s="5" t="str">
        <f>VLOOKUP(Teams[[#This Row],[franchID]],TeamsFranchises!$A$2:$D$121,2,FALSE)</f>
        <v>Buffalo Bisons</v>
      </c>
      <c r="I239">
        <v>8</v>
      </c>
      <c r="J239">
        <v>134</v>
      </c>
      <c r="L239">
        <v>36</v>
      </c>
      <c r="M239">
        <v>96</v>
      </c>
      <c r="P239" t="s">
        <v>51</v>
      </c>
      <c r="Q239" s="5">
        <f>IF(Teams[[#This Row],[LgWin]]="Y", 1,
IF(Teams[[#This Row],[LgWin]] = "N", 0, " "))</f>
        <v>0</v>
      </c>
      <c r="S239" s="5" t="str">
        <f>IF(Teams[[#This Row],[WSWin]]="Y", 1,
IF(Teams[[#This Row],[WSWin]] = "N", 0, " "))</f>
        <v xml:space="preserve"> </v>
      </c>
      <c r="T239">
        <v>793</v>
      </c>
      <c r="U239">
        <v>4795</v>
      </c>
      <c r="V239">
        <v>1249</v>
      </c>
      <c r="W239">
        <v>180</v>
      </c>
      <c r="X239">
        <v>64</v>
      </c>
      <c r="Y239">
        <v>20</v>
      </c>
      <c r="Z239">
        <v>541</v>
      </c>
      <c r="AA239">
        <v>367</v>
      </c>
      <c r="AB239">
        <v>160</v>
      </c>
      <c r="AD239">
        <v>96</v>
      </c>
      <c r="AF239">
        <v>1199</v>
      </c>
      <c r="AG239">
        <v>775</v>
      </c>
      <c r="AH239">
        <v>6.11</v>
      </c>
      <c r="AI239">
        <v>125</v>
      </c>
      <c r="AJ239">
        <v>2</v>
      </c>
      <c r="AK239">
        <v>0</v>
      </c>
      <c r="AL239">
        <v>3423</v>
      </c>
      <c r="AM239">
        <v>1499</v>
      </c>
      <c r="AN239">
        <v>67</v>
      </c>
      <c r="AO239">
        <v>673</v>
      </c>
      <c r="AP239">
        <v>351</v>
      </c>
      <c r="AQ239">
        <v>491</v>
      </c>
      <c r="AR239">
        <v>116</v>
      </c>
      <c r="AS239">
        <v>0.91400000000000003</v>
      </c>
      <c r="AT239" t="s">
        <v>193</v>
      </c>
      <c r="AW239">
        <v>92</v>
      </c>
      <c r="AX239">
        <v>97</v>
      </c>
      <c r="AY239" t="s">
        <v>192</v>
      </c>
      <c r="AZ239" t="s">
        <v>338</v>
      </c>
      <c r="BA239" t="s">
        <v>338</v>
      </c>
    </row>
    <row r="240" spans="1:53" x14ac:dyDescent="0.55000000000000004">
      <c r="A240">
        <v>1890</v>
      </c>
      <c r="B240" s="5" t="b">
        <f>Teams[[#This Row],[yearID]]&gt;=1973</f>
        <v>0</v>
      </c>
      <c r="C240" s="5" t="b">
        <f>Teams[[#This Row],[yearID]]&gt;=1903</f>
        <v>0</v>
      </c>
      <c r="D240" t="s">
        <v>215</v>
      </c>
      <c r="E240" t="s">
        <v>340</v>
      </c>
      <c r="F240" t="s">
        <v>217</v>
      </c>
      <c r="G240" s="5" t="str">
        <f>VLOOKUP(Teams[[#This Row],[franchID]],TeamsFranchises!$A$2:$D$121,2,FALSE)</f>
        <v>Baltimore Orioles</v>
      </c>
      <c r="I240">
        <v>6</v>
      </c>
      <c r="J240">
        <v>38</v>
      </c>
      <c r="L240">
        <v>15</v>
      </c>
      <c r="M240">
        <v>19</v>
      </c>
      <c r="P240" t="s">
        <v>51</v>
      </c>
      <c r="Q240" s="5">
        <f>IF(Teams[[#This Row],[LgWin]]="Y", 1,
IF(Teams[[#This Row],[LgWin]] = "N", 0, " "))</f>
        <v>0</v>
      </c>
      <c r="R240" t="s">
        <v>51</v>
      </c>
      <c r="S240" s="5">
        <f>IF(Teams[[#This Row],[WSWin]]="Y", 1,
IF(Teams[[#This Row],[WSWin]] = "N", 0, " "))</f>
        <v>0</v>
      </c>
      <c r="T240">
        <v>182</v>
      </c>
      <c r="U240">
        <v>1213</v>
      </c>
      <c r="V240">
        <v>278</v>
      </c>
      <c r="W240">
        <v>34</v>
      </c>
      <c r="X240">
        <v>16</v>
      </c>
      <c r="Y240">
        <v>2</v>
      </c>
      <c r="Z240">
        <v>125</v>
      </c>
      <c r="AA240">
        <v>152</v>
      </c>
      <c r="AB240">
        <v>101</v>
      </c>
      <c r="AD240">
        <v>28</v>
      </c>
      <c r="AF240">
        <v>192</v>
      </c>
      <c r="AG240">
        <v>140</v>
      </c>
      <c r="AH240">
        <v>4</v>
      </c>
      <c r="AI240">
        <v>36</v>
      </c>
      <c r="AJ240">
        <v>1</v>
      </c>
      <c r="AK240">
        <v>0</v>
      </c>
      <c r="AL240">
        <v>946</v>
      </c>
      <c r="AM240">
        <v>307</v>
      </c>
      <c r="AN240">
        <v>3</v>
      </c>
      <c r="AO240">
        <v>123</v>
      </c>
      <c r="AP240">
        <v>134</v>
      </c>
      <c r="AQ240">
        <v>109</v>
      </c>
      <c r="AR240">
        <v>21</v>
      </c>
      <c r="AS240">
        <v>0.92800000000000005</v>
      </c>
      <c r="AT240" t="s">
        <v>218</v>
      </c>
      <c r="AU240" t="s">
        <v>234</v>
      </c>
      <c r="AW240">
        <v>109</v>
      </c>
      <c r="AX240">
        <v>110</v>
      </c>
      <c r="AY240" t="s">
        <v>95</v>
      </c>
      <c r="AZ240" t="s">
        <v>340</v>
      </c>
      <c r="BA240" t="s">
        <v>340</v>
      </c>
    </row>
    <row r="241" spans="1:53" x14ac:dyDescent="0.55000000000000004">
      <c r="A241">
        <v>1890</v>
      </c>
      <c r="B241" s="5" t="b">
        <f>Teams[[#This Row],[yearID]]&gt;=1973</f>
        <v>0</v>
      </c>
      <c r="C241" s="5" t="b">
        <f>Teams[[#This Row],[yearID]]&gt;=1903</f>
        <v>0</v>
      </c>
      <c r="D241" t="s">
        <v>215</v>
      </c>
      <c r="E241" t="s">
        <v>341</v>
      </c>
      <c r="F241" t="s">
        <v>342</v>
      </c>
      <c r="G241" s="5" t="str">
        <f>VLOOKUP(Teams[[#This Row],[franchID]],TeamsFranchises!$A$2:$D$121,2,FALSE)</f>
        <v>Brooklyn Gladiators</v>
      </c>
      <c r="I241">
        <v>9</v>
      </c>
      <c r="J241">
        <v>100</v>
      </c>
      <c r="L241">
        <v>26</v>
      </c>
      <c r="M241">
        <v>72</v>
      </c>
      <c r="P241" t="s">
        <v>51</v>
      </c>
      <c r="Q241" s="5">
        <f>IF(Teams[[#This Row],[LgWin]]="Y", 1,
IF(Teams[[#This Row],[LgWin]] = "N", 0, " "))</f>
        <v>0</v>
      </c>
      <c r="R241" t="s">
        <v>51</v>
      </c>
      <c r="S241" s="5">
        <f>IF(Teams[[#This Row],[WSWin]]="Y", 1,
IF(Teams[[#This Row],[WSWin]] = "N", 0, " "))</f>
        <v>0</v>
      </c>
      <c r="T241">
        <v>492</v>
      </c>
      <c r="U241">
        <v>3475</v>
      </c>
      <c r="V241">
        <v>769</v>
      </c>
      <c r="W241">
        <v>116</v>
      </c>
      <c r="X241">
        <v>47</v>
      </c>
      <c r="Y241">
        <v>13</v>
      </c>
      <c r="Z241">
        <v>328</v>
      </c>
      <c r="AA241">
        <v>456</v>
      </c>
      <c r="AB241">
        <v>182</v>
      </c>
      <c r="AD241">
        <v>31</v>
      </c>
      <c r="AF241">
        <v>733</v>
      </c>
      <c r="AG241">
        <v>460</v>
      </c>
      <c r="AH241">
        <v>4.71</v>
      </c>
      <c r="AI241">
        <v>96</v>
      </c>
      <c r="AJ241">
        <v>0</v>
      </c>
      <c r="AK241">
        <v>0</v>
      </c>
      <c r="AL241">
        <v>2637</v>
      </c>
      <c r="AM241">
        <v>1011</v>
      </c>
      <c r="AN241">
        <v>21</v>
      </c>
      <c r="AO241">
        <v>421</v>
      </c>
      <c r="AP241">
        <v>230</v>
      </c>
      <c r="AQ241">
        <v>404</v>
      </c>
      <c r="AR241">
        <v>92</v>
      </c>
      <c r="AS241">
        <v>0.90900000000000003</v>
      </c>
      <c r="AT241" t="s">
        <v>343</v>
      </c>
      <c r="AU241" t="s">
        <v>344</v>
      </c>
      <c r="AW241">
        <v>97</v>
      </c>
      <c r="AX241">
        <v>101</v>
      </c>
      <c r="AY241" t="s">
        <v>342</v>
      </c>
      <c r="AZ241" t="s">
        <v>341</v>
      </c>
      <c r="BA241" t="s">
        <v>341</v>
      </c>
    </row>
    <row r="242" spans="1:53" x14ac:dyDescent="0.55000000000000004">
      <c r="A242">
        <v>1890</v>
      </c>
      <c r="B242" s="5" t="b">
        <f>Teams[[#This Row],[yearID]]&gt;=1973</f>
        <v>0</v>
      </c>
      <c r="C242" s="5" t="b">
        <f>Teams[[#This Row],[yearID]]&gt;=1903</f>
        <v>0</v>
      </c>
      <c r="D242" t="s">
        <v>157</v>
      </c>
      <c r="E242" t="s">
        <v>262</v>
      </c>
      <c r="F242" t="s">
        <v>260</v>
      </c>
      <c r="G242" s="5" t="str">
        <f>VLOOKUP(Teams[[#This Row],[franchID]],TeamsFranchises!$A$2:$D$121,2,FALSE)</f>
        <v>Los Angeles Dodgers</v>
      </c>
      <c r="I242">
        <v>1</v>
      </c>
      <c r="J242">
        <v>129</v>
      </c>
      <c r="L242">
        <v>86</v>
      </c>
      <c r="M242">
        <v>43</v>
      </c>
      <c r="P242" t="s">
        <v>76</v>
      </c>
      <c r="Q242" s="5">
        <f>IF(Teams[[#This Row],[LgWin]]="Y", 1,
IF(Teams[[#This Row],[LgWin]] = "N", 0, " "))</f>
        <v>1</v>
      </c>
      <c r="R242" t="s">
        <v>51</v>
      </c>
      <c r="S242" s="5">
        <f>IF(Teams[[#This Row],[WSWin]]="Y", 1,
IF(Teams[[#This Row],[WSWin]] = "N", 0, " "))</f>
        <v>0</v>
      </c>
      <c r="T242">
        <v>884</v>
      </c>
      <c r="U242">
        <v>4419</v>
      </c>
      <c r="V242">
        <v>1166</v>
      </c>
      <c r="W242">
        <v>184</v>
      </c>
      <c r="X242">
        <v>75</v>
      </c>
      <c r="Y242">
        <v>43</v>
      </c>
      <c r="Z242">
        <v>517</v>
      </c>
      <c r="AA242">
        <v>361</v>
      </c>
      <c r="AB242">
        <v>349</v>
      </c>
      <c r="AD242">
        <v>41</v>
      </c>
      <c r="AF242">
        <v>620</v>
      </c>
      <c r="AG242">
        <v>389</v>
      </c>
      <c r="AH242">
        <v>3.06</v>
      </c>
      <c r="AI242">
        <v>115</v>
      </c>
      <c r="AJ242">
        <v>6</v>
      </c>
      <c r="AK242">
        <v>2</v>
      </c>
      <c r="AL242">
        <v>3435</v>
      </c>
      <c r="AM242">
        <v>1102</v>
      </c>
      <c r="AN242">
        <v>27</v>
      </c>
      <c r="AO242">
        <v>401</v>
      </c>
      <c r="AP242">
        <v>403</v>
      </c>
      <c r="AQ242">
        <v>320</v>
      </c>
      <c r="AR242">
        <v>92</v>
      </c>
      <c r="AS242">
        <v>0.94</v>
      </c>
      <c r="AT242" t="s">
        <v>323</v>
      </c>
      <c r="AU242" t="s">
        <v>345</v>
      </c>
      <c r="AV242">
        <v>121412</v>
      </c>
      <c r="AW242">
        <v>101</v>
      </c>
      <c r="AX242">
        <v>97</v>
      </c>
      <c r="AY242" t="s">
        <v>262</v>
      </c>
      <c r="AZ242" t="s">
        <v>262</v>
      </c>
      <c r="BA242" t="s">
        <v>262</v>
      </c>
    </row>
    <row r="243" spans="1:53" x14ac:dyDescent="0.55000000000000004">
      <c r="A243">
        <v>1890</v>
      </c>
      <c r="B243" s="5" t="b">
        <f>Teams[[#This Row],[yearID]]&gt;=1973</f>
        <v>0</v>
      </c>
      <c r="C243" s="5" t="b">
        <f>Teams[[#This Row],[yearID]]&gt;=1903</f>
        <v>0</v>
      </c>
      <c r="D243" t="s">
        <v>337</v>
      </c>
      <c r="E243" t="s">
        <v>346</v>
      </c>
      <c r="F243" t="s">
        <v>347</v>
      </c>
      <c r="G243" s="5" t="str">
        <f>VLOOKUP(Teams[[#This Row],[franchID]],TeamsFranchises!$A$2:$D$121,2,FALSE)</f>
        <v>Brooklyn Ward's Wonders</v>
      </c>
      <c r="I243">
        <v>2</v>
      </c>
      <c r="J243">
        <v>133</v>
      </c>
      <c r="L243">
        <v>76</v>
      </c>
      <c r="M243">
        <v>56</v>
      </c>
      <c r="P243" t="s">
        <v>51</v>
      </c>
      <c r="Q243" s="5">
        <f>IF(Teams[[#This Row],[LgWin]]="Y", 1,
IF(Teams[[#This Row],[LgWin]] = "N", 0, " "))</f>
        <v>0</v>
      </c>
      <c r="S243" s="5" t="str">
        <f>IF(Teams[[#This Row],[WSWin]]="Y", 1,
IF(Teams[[#This Row],[WSWin]] = "N", 0, " "))</f>
        <v xml:space="preserve"> </v>
      </c>
      <c r="T243">
        <v>964</v>
      </c>
      <c r="U243">
        <v>4887</v>
      </c>
      <c r="V243">
        <v>1352</v>
      </c>
      <c r="W243">
        <v>186</v>
      </c>
      <c r="X243">
        <v>93</v>
      </c>
      <c r="Y243">
        <v>34</v>
      </c>
      <c r="Z243">
        <v>502</v>
      </c>
      <c r="AA243">
        <v>369</v>
      </c>
      <c r="AB243">
        <v>272</v>
      </c>
      <c r="AD243">
        <v>42</v>
      </c>
      <c r="AF243">
        <v>893</v>
      </c>
      <c r="AG243">
        <v>519</v>
      </c>
      <c r="AH243">
        <v>3.95</v>
      </c>
      <c r="AI243">
        <v>111</v>
      </c>
      <c r="AJ243">
        <v>4</v>
      </c>
      <c r="AK243">
        <v>7</v>
      </c>
      <c r="AL243">
        <v>3552</v>
      </c>
      <c r="AM243">
        <v>1334</v>
      </c>
      <c r="AN243">
        <v>26</v>
      </c>
      <c r="AO243">
        <v>570</v>
      </c>
      <c r="AP243">
        <v>377</v>
      </c>
      <c r="AQ243">
        <v>531</v>
      </c>
      <c r="AR243">
        <v>114</v>
      </c>
      <c r="AS243">
        <v>0.90900000000000003</v>
      </c>
      <c r="AT243" t="s">
        <v>348</v>
      </c>
      <c r="AW243">
        <v>106</v>
      </c>
      <c r="AX243">
        <v>105</v>
      </c>
      <c r="AY243" t="s">
        <v>347</v>
      </c>
      <c r="AZ243" t="s">
        <v>346</v>
      </c>
      <c r="BA243" t="s">
        <v>346</v>
      </c>
    </row>
    <row r="244" spans="1:53" x14ac:dyDescent="0.55000000000000004">
      <c r="A244">
        <v>1890</v>
      </c>
      <c r="B244" s="5" t="b">
        <f>Teams[[#This Row],[yearID]]&gt;=1973</f>
        <v>0</v>
      </c>
      <c r="C244" s="5" t="b">
        <f>Teams[[#This Row],[yearID]]&gt;=1903</f>
        <v>0</v>
      </c>
      <c r="D244" t="s">
        <v>157</v>
      </c>
      <c r="E244" t="s">
        <v>158</v>
      </c>
      <c r="F244" t="s">
        <v>159</v>
      </c>
      <c r="G244" s="5" t="str">
        <f>VLOOKUP(Teams[[#This Row],[franchID]],TeamsFranchises!$A$2:$D$121,2,FALSE)</f>
        <v>Atlanta Braves</v>
      </c>
      <c r="I244">
        <v>5</v>
      </c>
      <c r="J244">
        <v>134</v>
      </c>
      <c r="L244">
        <v>76</v>
      </c>
      <c r="M244">
        <v>57</v>
      </c>
      <c r="P244" t="s">
        <v>51</v>
      </c>
      <c r="Q244" s="5">
        <f>IF(Teams[[#This Row],[LgWin]]="Y", 1,
IF(Teams[[#This Row],[LgWin]] = "N", 0, " "))</f>
        <v>0</v>
      </c>
      <c r="R244" t="s">
        <v>51</v>
      </c>
      <c r="S244" s="5">
        <f>IF(Teams[[#This Row],[WSWin]]="Y", 1,
IF(Teams[[#This Row],[WSWin]] = "N", 0, " "))</f>
        <v>0</v>
      </c>
      <c r="T244">
        <v>763</v>
      </c>
      <c r="U244">
        <v>4722</v>
      </c>
      <c r="V244">
        <v>1220</v>
      </c>
      <c r="W244">
        <v>175</v>
      </c>
      <c r="X244">
        <v>62</v>
      </c>
      <c r="Y244">
        <v>31</v>
      </c>
      <c r="Z244">
        <v>530</v>
      </c>
      <c r="AA244">
        <v>515</v>
      </c>
      <c r="AB244">
        <v>285</v>
      </c>
      <c r="AD244">
        <v>69</v>
      </c>
      <c r="AF244">
        <v>593</v>
      </c>
      <c r="AG244">
        <v>387</v>
      </c>
      <c r="AH244">
        <v>2.93</v>
      </c>
      <c r="AI244">
        <v>132</v>
      </c>
      <c r="AJ244">
        <v>13</v>
      </c>
      <c r="AK244">
        <v>1</v>
      </c>
      <c r="AL244">
        <v>3561</v>
      </c>
      <c r="AM244">
        <v>1132</v>
      </c>
      <c r="AN244">
        <v>27</v>
      </c>
      <c r="AO244">
        <v>354</v>
      </c>
      <c r="AP244">
        <v>506</v>
      </c>
      <c r="AQ244">
        <v>359</v>
      </c>
      <c r="AR244">
        <v>77</v>
      </c>
      <c r="AS244">
        <v>0.93500000000000005</v>
      </c>
      <c r="AT244" t="s">
        <v>235</v>
      </c>
      <c r="AU244" t="s">
        <v>324</v>
      </c>
      <c r="AV244">
        <v>147539</v>
      </c>
      <c r="AW244">
        <v>108</v>
      </c>
      <c r="AX244">
        <v>105</v>
      </c>
      <c r="AY244" t="s">
        <v>158</v>
      </c>
      <c r="AZ244" t="s">
        <v>158</v>
      </c>
      <c r="BA244" t="s">
        <v>158</v>
      </c>
    </row>
    <row r="245" spans="1:53" x14ac:dyDescent="0.55000000000000004">
      <c r="A245">
        <v>1890</v>
      </c>
      <c r="B245" s="5" t="b">
        <f>Teams[[#This Row],[yearID]]&gt;=1973</f>
        <v>0</v>
      </c>
      <c r="C245" s="5" t="b">
        <f>Teams[[#This Row],[yearID]]&gt;=1903</f>
        <v>0</v>
      </c>
      <c r="D245" t="s">
        <v>337</v>
      </c>
      <c r="E245" t="s">
        <v>349</v>
      </c>
      <c r="F245" t="s">
        <v>350</v>
      </c>
      <c r="G245" s="5" t="str">
        <f>VLOOKUP(Teams[[#This Row],[franchID]],TeamsFranchises!$A$2:$D$121,2,FALSE)</f>
        <v>Boston Reds</v>
      </c>
      <c r="I245">
        <v>1</v>
      </c>
      <c r="J245">
        <v>133</v>
      </c>
      <c r="L245">
        <v>81</v>
      </c>
      <c r="M245">
        <v>48</v>
      </c>
      <c r="P245" t="s">
        <v>76</v>
      </c>
      <c r="Q245" s="5">
        <f>IF(Teams[[#This Row],[LgWin]]="Y", 1,
IF(Teams[[#This Row],[LgWin]] = "N", 0, " "))</f>
        <v>1</v>
      </c>
      <c r="S245" s="5" t="str">
        <f>IF(Teams[[#This Row],[WSWin]]="Y", 1,
IF(Teams[[#This Row],[WSWin]] = "N", 0, " "))</f>
        <v xml:space="preserve"> </v>
      </c>
      <c r="T245">
        <v>1031</v>
      </c>
      <c r="U245">
        <v>4754</v>
      </c>
      <c r="V245">
        <v>1352</v>
      </c>
      <c r="W245">
        <v>236</v>
      </c>
      <c r="X245">
        <v>79</v>
      </c>
      <c r="Y245">
        <v>58</v>
      </c>
      <c r="Z245">
        <v>661</v>
      </c>
      <c r="AA245">
        <v>449</v>
      </c>
      <c r="AB245">
        <v>426</v>
      </c>
      <c r="AD245">
        <v>43</v>
      </c>
      <c r="AF245">
        <v>781</v>
      </c>
      <c r="AG245">
        <v>483</v>
      </c>
      <c r="AH245">
        <v>3.73</v>
      </c>
      <c r="AI245">
        <v>108</v>
      </c>
      <c r="AJ245">
        <v>6</v>
      </c>
      <c r="AK245">
        <v>4</v>
      </c>
      <c r="AL245">
        <v>3493</v>
      </c>
      <c r="AM245">
        <v>1311</v>
      </c>
      <c r="AN245">
        <v>49</v>
      </c>
      <c r="AO245">
        <v>480</v>
      </c>
      <c r="AP245">
        <v>351</v>
      </c>
      <c r="AQ245">
        <v>466</v>
      </c>
      <c r="AR245">
        <v>110</v>
      </c>
      <c r="AS245">
        <v>0.91900000000000004</v>
      </c>
      <c r="AT245" t="s">
        <v>265</v>
      </c>
      <c r="AW245">
        <v>103</v>
      </c>
      <c r="AX245">
        <v>99</v>
      </c>
      <c r="AY245" t="s">
        <v>54</v>
      </c>
      <c r="AZ245" t="s">
        <v>349</v>
      </c>
      <c r="BA245" t="s">
        <v>349</v>
      </c>
    </row>
    <row r="246" spans="1:53" x14ac:dyDescent="0.55000000000000004">
      <c r="A246">
        <v>1890</v>
      </c>
      <c r="B246" s="5" t="b">
        <f>Teams[[#This Row],[yearID]]&gt;=1973</f>
        <v>0</v>
      </c>
      <c r="C246" s="5" t="b">
        <f>Teams[[#This Row],[yearID]]&gt;=1903</f>
        <v>0</v>
      </c>
      <c r="D246" t="s">
        <v>157</v>
      </c>
      <c r="E246" t="s">
        <v>161</v>
      </c>
      <c r="F246" t="s">
        <v>162</v>
      </c>
      <c r="G246" s="5" t="str">
        <f>VLOOKUP(Teams[[#This Row],[franchID]],TeamsFranchises!$A$2:$D$121,2,FALSE)</f>
        <v>Chicago Cubs</v>
      </c>
      <c r="I246">
        <v>2</v>
      </c>
      <c r="J246">
        <v>139</v>
      </c>
      <c r="L246">
        <v>83</v>
      </c>
      <c r="M246">
        <v>53</v>
      </c>
      <c r="P246" t="s">
        <v>51</v>
      </c>
      <c r="Q246" s="5">
        <f>IF(Teams[[#This Row],[LgWin]]="Y", 1,
IF(Teams[[#This Row],[LgWin]] = "N", 0, " "))</f>
        <v>0</v>
      </c>
      <c r="R246" t="s">
        <v>51</v>
      </c>
      <c r="S246" s="5">
        <f>IF(Teams[[#This Row],[WSWin]]="Y", 1,
IF(Teams[[#This Row],[WSWin]] = "N", 0, " "))</f>
        <v>0</v>
      </c>
      <c r="T246">
        <v>847</v>
      </c>
      <c r="U246">
        <v>4891</v>
      </c>
      <c r="V246">
        <v>1271</v>
      </c>
      <c r="W246">
        <v>147</v>
      </c>
      <c r="X246">
        <v>60</v>
      </c>
      <c r="Y246">
        <v>67</v>
      </c>
      <c r="Z246">
        <v>516</v>
      </c>
      <c r="AA246">
        <v>514</v>
      </c>
      <c r="AB246">
        <v>329</v>
      </c>
      <c r="AD246">
        <v>46</v>
      </c>
      <c r="AF246">
        <v>692</v>
      </c>
      <c r="AG246">
        <v>446</v>
      </c>
      <c r="AH246">
        <v>3.24</v>
      </c>
      <c r="AI246">
        <v>126</v>
      </c>
      <c r="AJ246">
        <v>6</v>
      </c>
      <c r="AK246">
        <v>3</v>
      </c>
      <c r="AL246">
        <v>3712</v>
      </c>
      <c r="AM246">
        <v>1103</v>
      </c>
      <c r="AN246">
        <v>41</v>
      </c>
      <c r="AO246">
        <v>481</v>
      </c>
      <c r="AP246">
        <v>504</v>
      </c>
      <c r="AQ246">
        <v>344</v>
      </c>
      <c r="AR246">
        <v>89</v>
      </c>
      <c r="AS246">
        <v>0.94</v>
      </c>
      <c r="AT246" t="s">
        <v>351</v>
      </c>
      <c r="AU246" t="s">
        <v>308</v>
      </c>
      <c r="AV246">
        <v>102536</v>
      </c>
      <c r="AW246">
        <v>104</v>
      </c>
      <c r="AX246">
        <v>102</v>
      </c>
      <c r="AY246" t="s">
        <v>162</v>
      </c>
      <c r="AZ246" t="s">
        <v>161</v>
      </c>
      <c r="BA246" t="s">
        <v>161</v>
      </c>
    </row>
    <row r="247" spans="1:53" x14ac:dyDescent="0.55000000000000004">
      <c r="A247">
        <v>1890</v>
      </c>
      <c r="B247" s="5" t="b">
        <f>Teams[[#This Row],[yearID]]&gt;=1973</f>
        <v>0</v>
      </c>
      <c r="C247" s="5" t="b">
        <f>Teams[[#This Row],[yearID]]&gt;=1903</f>
        <v>0</v>
      </c>
      <c r="D247" t="s">
        <v>337</v>
      </c>
      <c r="E247" t="s">
        <v>352</v>
      </c>
      <c r="F247" t="s">
        <v>352</v>
      </c>
      <c r="G247" s="5" t="str">
        <f>VLOOKUP(Teams[[#This Row],[franchID]],TeamsFranchises!$A$2:$D$121,2,FALSE)</f>
        <v>Chicago Pirates</v>
      </c>
      <c r="I247">
        <v>4</v>
      </c>
      <c r="J247">
        <v>138</v>
      </c>
      <c r="L247">
        <v>75</v>
      </c>
      <c r="M247">
        <v>62</v>
      </c>
      <c r="P247" t="s">
        <v>51</v>
      </c>
      <c r="Q247" s="5">
        <f>IF(Teams[[#This Row],[LgWin]]="Y", 1,
IF(Teams[[#This Row],[LgWin]] = "N", 0, " "))</f>
        <v>0</v>
      </c>
      <c r="S247" s="5" t="str">
        <f>IF(Teams[[#This Row],[WSWin]]="Y", 1,
IF(Teams[[#This Row],[WSWin]] = "N", 0, " "))</f>
        <v xml:space="preserve"> </v>
      </c>
      <c r="T247">
        <v>886</v>
      </c>
      <c r="U247">
        <v>4968</v>
      </c>
      <c r="V247">
        <v>1311</v>
      </c>
      <c r="W247">
        <v>200</v>
      </c>
      <c r="X247">
        <v>95</v>
      </c>
      <c r="Y247">
        <v>31</v>
      </c>
      <c r="Z247">
        <v>492</v>
      </c>
      <c r="AA247">
        <v>410</v>
      </c>
      <c r="AB247">
        <v>276</v>
      </c>
      <c r="AD247">
        <v>43</v>
      </c>
      <c r="AF247">
        <v>770</v>
      </c>
      <c r="AG247">
        <v>459</v>
      </c>
      <c r="AH247">
        <v>3.39</v>
      </c>
      <c r="AI247">
        <v>124</v>
      </c>
      <c r="AJ247">
        <v>5</v>
      </c>
      <c r="AK247">
        <v>2</v>
      </c>
      <c r="AL247">
        <v>3658</v>
      </c>
      <c r="AM247">
        <v>1238</v>
      </c>
      <c r="AN247">
        <v>27</v>
      </c>
      <c r="AO247">
        <v>503</v>
      </c>
      <c r="AP247">
        <v>460</v>
      </c>
      <c r="AQ247">
        <v>492</v>
      </c>
      <c r="AR247">
        <v>107</v>
      </c>
      <c r="AS247">
        <v>0.91800000000000004</v>
      </c>
      <c r="AT247" t="s">
        <v>353</v>
      </c>
      <c r="AW247">
        <v>104</v>
      </c>
      <c r="AX247">
        <v>103</v>
      </c>
      <c r="AY247" t="s">
        <v>59</v>
      </c>
      <c r="AZ247" t="s">
        <v>352</v>
      </c>
      <c r="BA247" t="s">
        <v>352</v>
      </c>
    </row>
    <row r="248" spans="1:53" x14ac:dyDescent="0.55000000000000004">
      <c r="A248">
        <v>1890</v>
      </c>
      <c r="B248" s="5" t="b">
        <f>Teams[[#This Row],[yearID]]&gt;=1973</f>
        <v>0</v>
      </c>
      <c r="C248" s="5" t="b">
        <f>Teams[[#This Row],[yearID]]&gt;=1903</f>
        <v>0</v>
      </c>
      <c r="D248" t="s">
        <v>157</v>
      </c>
      <c r="E248" t="s">
        <v>167</v>
      </c>
      <c r="F248" t="s">
        <v>167</v>
      </c>
      <c r="G248" s="5" t="str">
        <f>VLOOKUP(Teams[[#This Row],[franchID]],TeamsFranchises!$A$2:$D$121,2,FALSE)</f>
        <v>Cincinnati Reds</v>
      </c>
      <c r="I248">
        <v>4</v>
      </c>
      <c r="J248">
        <v>134</v>
      </c>
      <c r="L248">
        <v>77</v>
      </c>
      <c r="M248">
        <v>55</v>
      </c>
      <c r="P248" t="s">
        <v>51</v>
      </c>
      <c r="Q248" s="5">
        <f>IF(Teams[[#This Row],[LgWin]]="Y", 1,
IF(Teams[[#This Row],[LgWin]] = "N", 0, " "))</f>
        <v>0</v>
      </c>
      <c r="R248" t="s">
        <v>51</v>
      </c>
      <c r="S248" s="5">
        <f>IF(Teams[[#This Row],[WSWin]]="Y", 1,
IF(Teams[[#This Row],[WSWin]] = "N", 0, " "))</f>
        <v>0</v>
      </c>
      <c r="T248">
        <v>753</v>
      </c>
      <c r="U248">
        <v>4644</v>
      </c>
      <c r="V248">
        <v>1203</v>
      </c>
      <c r="W248">
        <v>150</v>
      </c>
      <c r="X248">
        <v>120</v>
      </c>
      <c r="Y248">
        <v>27</v>
      </c>
      <c r="Z248">
        <v>433</v>
      </c>
      <c r="AA248">
        <v>377</v>
      </c>
      <c r="AB248">
        <v>312</v>
      </c>
      <c r="AD248">
        <v>51</v>
      </c>
      <c r="AF248">
        <v>633</v>
      </c>
      <c r="AG248">
        <v>369</v>
      </c>
      <c r="AH248">
        <v>2.79</v>
      </c>
      <c r="AI248">
        <v>124</v>
      </c>
      <c r="AJ248">
        <v>9</v>
      </c>
      <c r="AK248">
        <v>1</v>
      </c>
      <c r="AL248">
        <v>3572</v>
      </c>
      <c r="AM248">
        <v>1097</v>
      </c>
      <c r="AN248">
        <v>41</v>
      </c>
      <c r="AO248">
        <v>407</v>
      </c>
      <c r="AP248">
        <v>488</v>
      </c>
      <c r="AQ248">
        <v>382</v>
      </c>
      <c r="AR248">
        <v>106</v>
      </c>
      <c r="AS248">
        <v>0.93200000000000005</v>
      </c>
      <c r="AT248" t="s">
        <v>165</v>
      </c>
      <c r="AU248" t="s">
        <v>269</v>
      </c>
      <c r="AV248">
        <v>131980</v>
      </c>
      <c r="AW248">
        <v>101</v>
      </c>
      <c r="AX248">
        <v>101</v>
      </c>
      <c r="AY248" t="s">
        <v>167</v>
      </c>
      <c r="AZ248" t="s">
        <v>167</v>
      </c>
      <c r="BA248" t="s">
        <v>167</v>
      </c>
    </row>
    <row r="249" spans="1:53" x14ac:dyDescent="0.55000000000000004">
      <c r="A249">
        <v>1890</v>
      </c>
      <c r="B249" s="5" t="b">
        <f>Teams[[#This Row],[yearID]]&gt;=1973</f>
        <v>0</v>
      </c>
      <c r="C249" s="5" t="b">
        <f>Teams[[#This Row],[yearID]]&gt;=1903</f>
        <v>0</v>
      </c>
      <c r="D249" t="s">
        <v>157</v>
      </c>
      <c r="E249" t="s">
        <v>328</v>
      </c>
      <c r="F249" t="s">
        <v>199</v>
      </c>
      <c r="G249" s="5" t="str">
        <f>VLOOKUP(Teams[[#This Row],[franchID]],TeamsFranchises!$A$2:$D$121,2,FALSE)</f>
        <v>Cleveland Spiders</v>
      </c>
      <c r="I249">
        <v>7</v>
      </c>
      <c r="J249">
        <v>136</v>
      </c>
      <c r="L249">
        <v>44</v>
      </c>
      <c r="M249">
        <v>88</v>
      </c>
      <c r="P249" t="s">
        <v>51</v>
      </c>
      <c r="Q249" s="5">
        <f>IF(Teams[[#This Row],[LgWin]]="Y", 1,
IF(Teams[[#This Row],[LgWin]] = "N", 0, " "))</f>
        <v>0</v>
      </c>
      <c r="R249" t="s">
        <v>51</v>
      </c>
      <c r="S249" s="5">
        <f>IF(Teams[[#This Row],[WSWin]]="Y", 1,
IF(Teams[[#This Row],[WSWin]] = "N", 0, " "))</f>
        <v>0</v>
      </c>
      <c r="T249">
        <v>630</v>
      </c>
      <c r="U249">
        <v>4633</v>
      </c>
      <c r="V249">
        <v>1073</v>
      </c>
      <c r="W249">
        <v>132</v>
      </c>
      <c r="X249">
        <v>59</v>
      </c>
      <c r="Y249">
        <v>21</v>
      </c>
      <c r="Z249">
        <v>497</v>
      </c>
      <c r="AA249">
        <v>474</v>
      </c>
      <c r="AB249">
        <v>152</v>
      </c>
      <c r="AD249">
        <v>42</v>
      </c>
      <c r="AF249">
        <v>832</v>
      </c>
      <c r="AG249">
        <v>544</v>
      </c>
      <c r="AH249">
        <v>4.13</v>
      </c>
      <c r="AI249">
        <v>129</v>
      </c>
      <c r="AJ249">
        <v>2</v>
      </c>
      <c r="AK249">
        <v>0</v>
      </c>
      <c r="AL249">
        <v>3553</v>
      </c>
      <c r="AM249">
        <v>1322</v>
      </c>
      <c r="AN249">
        <v>33</v>
      </c>
      <c r="AO249">
        <v>462</v>
      </c>
      <c r="AP249">
        <v>306</v>
      </c>
      <c r="AQ249">
        <v>405</v>
      </c>
      <c r="AR249">
        <v>108</v>
      </c>
      <c r="AS249">
        <v>0.92900000000000005</v>
      </c>
      <c r="AT249" t="s">
        <v>329</v>
      </c>
      <c r="AU249" t="s">
        <v>330</v>
      </c>
      <c r="AV249">
        <v>47478</v>
      </c>
      <c r="AW249">
        <v>94</v>
      </c>
      <c r="AX249">
        <v>97</v>
      </c>
      <c r="AY249" t="s">
        <v>199</v>
      </c>
      <c r="AZ249" t="s">
        <v>328</v>
      </c>
      <c r="BA249" t="s">
        <v>328</v>
      </c>
    </row>
    <row r="250" spans="1:53" x14ac:dyDescent="0.55000000000000004">
      <c r="A250">
        <v>1890</v>
      </c>
      <c r="B250" s="5" t="b">
        <f>Teams[[#This Row],[yearID]]&gt;=1973</f>
        <v>0</v>
      </c>
      <c r="C250" s="5" t="b">
        <f>Teams[[#This Row],[yearID]]&gt;=1903</f>
        <v>0</v>
      </c>
      <c r="D250" t="s">
        <v>215</v>
      </c>
      <c r="E250" t="s">
        <v>331</v>
      </c>
      <c r="F250" t="s">
        <v>332</v>
      </c>
      <c r="G250" s="5" t="str">
        <f>VLOOKUP(Teams[[#This Row],[franchID]],TeamsFranchises!$A$2:$D$121,2,FALSE)</f>
        <v>Columbus Solons</v>
      </c>
      <c r="I250">
        <v>2</v>
      </c>
      <c r="J250">
        <v>140</v>
      </c>
      <c r="L250">
        <v>79</v>
      </c>
      <c r="M250">
        <v>55</v>
      </c>
      <c r="P250" t="s">
        <v>51</v>
      </c>
      <c r="Q250" s="5">
        <f>IF(Teams[[#This Row],[LgWin]]="Y", 1,
IF(Teams[[#This Row],[LgWin]] = "N", 0, " "))</f>
        <v>0</v>
      </c>
      <c r="R250" t="s">
        <v>51</v>
      </c>
      <c r="S250" s="5">
        <f>IF(Teams[[#This Row],[WSWin]]="Y", 1,
IF(Teams[[#This Row],[WSWin]] = "N", 0, " "))</f>
        <v>0</v>
      </c>
      <c r="T250">
        <v>831</v>
      </c>
      <c r="U250">
        <v>4741</v>
      </c>
      <c r="V250">
        <v>1225</v>
      </c>
      <c r="W250">
        <v>159</v>
      </c>
      <c r="X250">
        <v>77</v>
      </c>
      <c r="Y250">
        <v>16</v>
      </c>
      <c r="Z250">
        <v>545</v>
      </c>
      <c r="AA250">
        <v>557</v>
      </c>
      <c r="AB250">
        <v>353</v>
      </c>
      <c r="AD250">
        <v>46</v>
      </c>
      <c r="AF250">
        <v>617</v>
      </c>
      <c r="AG250">
        <v>403</v>
      </c>
      <c r="AH250">
        <v>2.99</v>
      </c>
      <c r="AI250">
        <v>120</v>
      </c>
      <c r="AJ250">
        <v>14</v>
      </c>
      <c r="AK250">
        <v>3</v>
      </c>
      <c r="AL250">
        <v>3644</v>
      </c>
      <c r="AM250">
        <v>976</v>
      </c>
      <c r="AN250">
        <v>20</v>
      </c>
      <c r="AO250">
        <v>471</v>
      </c>
      <c r="AP250">
        <v>624</v>
      </c>
      <c r="AQ250">
        <v>396</v>
      </c>
      <c r="AR250">
        <v>101</v>
      </c>
      <c r="AS250">
        <v>0.93200000000000005</v>
      </c>
      <c r="AT250" t="s">
        <v>333</v>
      </c>
      <c r="AU250" t="s">
        <v>334</v>
      </c>
      <c r="AW250">
        <v>93</v>
      </c>
      <c r="AX250">
        <v>93</v>
      </c>
      <c r="AY250" t="s">
        <v>241</v>
      </c>
      <c r="AZ250" t="s">
        <v>331</v>
      </c>
      <c r="BA250" t="s">
        <v>331</v>
      </c>
    </row>
    <row r="251" spans="1:53" x14ac:dyDescent="0.55000000000000004">
      <c r="A251">
        <v>1890</v>
      </c>
      <c r="B251" s="5" t="b">
        <f>Teams[[#This Row],[yearID]]&gt;=1973</f>
        <v>0</v>
      </c>
      <c r="C251" s="5" t="b">
        <f>Teams[[#This Row],[yearID]]&gt;=1903</f>
        <v>0</v>
      </c>
      <c r="D251" t="s">
        <v>337</v>
      </c>
      <c r="E251" t="s">
        <v>354</v>
      </c>
      <c r="F251" t="s">
        <v>355</v>
      </c>
      <c r="G251" s="5" t="str">
        <f>VLOOKUP(Teams[[#This Row],[franchID]],TeamsFranchises!$A$2:$D$121,2,FALSE)</f>
        <v>Cleveland Infants</v>
      </c>
      <c r="I251">
        <v>7</v>
      </c>
      <c r="J251">
        <v>131</v>
      </c>
      <c r="L251">
        <v>55</v>
      </c>
      <c r="M251">
        <v>75</v>
      </c>
      <c r="P251" t="s">
        <v>51</v>
      </c>
      <c r="Q251" s="5">
        <f>IF(Teams[[#This Row],[LgWin]]="Y", 1,
IF(Teams[[#This Row],[LgWin]] = "N", 0, " "))</f>
        <v>0</v>
      </c>
      <c r="S251" s="5" t="str">
        <f>IF(Teams[[#This Row],[WSWin]]="Y", 1,
IF(Teams[[#This Row],[WSWin]] = "N", 0, " "))</f>
        <v xml:space="preserve"> </v>
      </c>
      <c r="T251">
        <v>849</v>
      </c>
      <c r="U251">
        <v>4804</v>
      </c>
      <c r="V251">
        <v>1370</v>
      </c>
      <c r="W251">
        <v>213</v>
      </c>
      <c r="X251">
        <v>94</v>
      </c>
      <c r="Y251">
        <v>27</v>
      </c>
      <c r="Z251">
        <v>509</v>
      </c>
      <c r="AA251">
        <v>345</v>
      </c>
      <c r="AB251">
        <v>180</v>
      </c>
      <c r="AD251">
        <v>49</v>
      </c>
      <c r="AF251">
        <v>1027</v>
      </c>
      <c r="AG251">
        <v>537</v>
      </c>
      <c r="AH251">
        <v>4.2300000000000004</v>
      </c>
      <c r="AI251">
        <v>115</v>
      </c>
      <c r="AJ251">
        <v>1</v>
      </c>
      <c r="AK251">
        <v>0</v>
      </c>
      <c r="AL251">
        <v>3431</v>
      </c>
      <c r="AM251">
        <v>1386</v>
      </c>
      <c r="AN251">
        <v>45</v>
      </c>
      <c r="AO251">
        <v>571</v>
      </c>
      <c r="AP251">
        <v>325</v>
      </c>
      <c r="AQ251">
        <v>533</v>
      </c>
      <c r="AR251">
        <v>103</v>
      </c>
      <c r="AS251">
        <v>0.90700000000000003</v>
      </c>
      <c r="AT251" t="s">
        <v>356</v>
      </c>
      <c r="AW251">
        <v>92</v>
      </c>
      <c r="AX251">
        <v>94</v>
      </c>
      <c r="AY251" t="s">
        <v>64</v>
      </c>
      <c r="AZ251" t="s">
        <v>354</v>
      </c>
      <c r="BA251" t="s">
        <v>354</v>
      </c>
    </row>
    <row r="252" spans="1:53" x14ac:dyDescent="0.55000000000000004">
      <c r="A252">
        <v>1890</v>
      </c>
      <c r="B252" s="5" t="b">
        <f>Teams[[#This Row],[yearID]]&gt;=1973</f>
        <v>0</v>
      </c>
      <c r="C252" s="5" t="b">
        <f>Teams[[#This Row],[yearID]]&gt;=1903</f>
        <v>0</v>
      </c>
      <c r="D252" t="s">
        <v>215</v>
      </c>
      <c r="E252" t="s">
        <v>222</v>
      </c>
      <c r="F252" t="s">
        <v>172</v>
      </c>
      <c r="G252" s="5" t="str">
        <f>VLOOKUP(Teams[[#This Row],[franchID]],TeamsFranchises!$A$2:$D$121,2,FALSE)</f>
        <v>Louisville Colonels</v>
      </c>
      <c r="I252">
        <v>1</v>
      </c>
      <c r="J252">
        <v>134</v>
      </c>
      <c r="L252">
        <v>88</v>
      </c>
      <c r="M252">
        <v>44</v>
      </c>
      <c r="P252" t="s">
        <v>76</v>
      </c>
      <c r="Q252" s="5">
        <f>IF(Teams[[#This Row],[LgWin]]="Y", 1,
IF(Teams[[#This Row],[LgWin]] = "N", 0, " "))</f>
        <v>1</v>
      </c>
      <c r="R252" t="s">
        <v>51</v>
      </c>
      <c r="S252" s="5">
        <f>IF(Teams[[#This Row],[WSWin]]="Y", 1,
IF(Teams[[#This Row],[WSWin]] = "N", 0, " "))</f>
        <v>0</v>
      </c>
      <c r="T252">
        <v>819</v>
      </c>
      <c r="U252">
        <v>4687</v>
      </c>
      <c r="V252">
        <v>1310</v>
      </c>
      <c r="W252">
        <v>156</v>
      </c>
      <c r="X252">
        <v>65</v>
      </c>
      <c r="Y252">
        <v>15</v>
      </c>
      <c r="Z252">
        <v>410</v>
      </c>
      <c r="AA252">
        <v>460</v>
      </c>
      <c r="AB252">
        <v>341</v>
      </c>
      <c r="AD252">
        <v>53</v>
      </c>
      <c r="AF252">
        <v>588</v>
      </c>
      <c r="AG252">
        <v>345</v>
      </c>
      <c r="AH252">
        <v>2.57</v>
      </c>
      <c r="AI252">
        <v>114</v>
      </c>
      <c r="AJ252">
        <v>13</v>
      </c>
      <c r="AK252">
        <v>7</v>
      </c>
      <c r="AL252">
        <v>3618</v>
      </c>
      <c r="AM252">
        <v>1120</v>
      </c>
      <c r="AN252">
        <v>18</v>
      </c>
      <c r="AO252">
        <v>293</v>
      </c>
      <c r="AP252">
        <v>587</v>
      </c>
      <c r="AQ252">
        <v>380</v>
      </c>
      <c r="AR252">
        <v>79</v>
      </c>
      <c r="AS252">
        <v>0.93400000000000005</v>
      </c>
      <c r="AT252" t="s">
        <v>309</v>
      </c>
      <c r="AU252" t="s">
        <v>224</v>
      </c>
      <c r="AW252">
        <v>98</v>
      </c>
      <c r="AX252">
        <v>99</v>
      </c>
      <c r="AY252" t="s">
        <v>172</v>
      </c>
      <c r="AZ252" t="s">
        <v>222</v>
      </c>
      <c r="BA252" t="s">
        <v>222</v>
      </c>
    </row>
    <row r="253" spans="1:53" x14ac:dyDescent="0.55000000000000004">
      <c r="A253">
        <v>1890</v>
      </c>
      <c r="B253" s="5" t="b">
        <f>Teams[[#This Row],[yearID]]&gt;=1973</f>
        <v>0</v>
      </c>
      <c r="C253" s="5" t="b">
        <f>Teams[[#This Row],[yearID]]&gt;=1903</f>
        <v>0</v>
      </c>
      <c r="D253" t="s">
        <v>157</v>
      </c>
      <c r="E253" t="s">
        <v>242</v>
      </c>
      <c r="F253" t="s">
        <v>243</v>
      </c>
      <c r="G253" s="5" t="str">
        <f>VLOOKUP(Teams[[#This Row],[franchID]],TeamsFranchises!$A$2:$D$121,2,FALSE)</f>
        <v>San Francisco Giants</v>
      </c>
      <c r="I253">
        <v>6</v>
      </c>
      <c r="J253">
        <v>135</v>
      </c>
      <c r="L253">
        <v>63</v>
      </c>
      <c r="M253">
        <v>68</v>
      </c>
      <c r="P253" t="s">
        <v>51</v>
      </c>
      <c r="Q253" s="5">
        <f>IF(Teams[[#This Row],[LgWin]]="Y", 1,
IF(Teams[[#This Row],[LgWin]] = "N", 0, " "))</f>
        <v>0</v>
      </c>
      <c r="R253" t="s">
        <v>51</v>
      </c>
      <c r="S253" s="5">
        <f>IF(Teams[[#This Row],[WSWin]]="Y", 1,
IF(Teams[[#This Row],[WSWin]] = "N", 0, " "))</f>
        <v>0</v>
      </c>
      <c r="T253">
        <v>713</v>
      </c>
      <c r="U253">
        <v>4832</v>
      </c>
      <c r="V253">
        <v>1250</v>
      </c>
      <c r="W253">
        <v>208</v>
      </c>
      <c r="X253">
        <v>89</v>
      </c>
      <c r="Y253">
        <v>25</v>
      </c>
      <c r="Z253">
        <v>350</v>
      </c>
      <c r="AA253">
        <v>479</v>
      </c>
      <c r="AB253">
        <v>289</v>
      </c>
      <c r="AD253">
        <v>50</v>
      </c>
      <c r="AF253">
        <v>698</v>
      </c>
      <c r="AG253">
        <v>400</v>
      </c>
      <c r="AH253">
        <v>3.06</v>
      </c>
      <c r="AI253">
        <v>115</v>
      </c>
      <c r="AJ253">
        <v>6</v>
      </c>
      <c r="AK253">
        <v>1</v>
      </c>
      <c r="AL253">
        <v>3531</v>
      </c>
      <c r="AM253">
        <v>1029</v>
      </c>
      <c r="AN253">
        <v>14</v>
      </c>
      <c r="AO253">
        <v>607</v>
      </c>
      <c r="AP253">
        <v>612</v>
      </c>
      <c r="AQ253">
        <v>440</v>
      </c>
      <c r="AR253">
        <v>104</v>
      </c>
      <c r="AS253">
        <v>0.92200000000000004</v>
      </c>
      <c r="AT253" t="s">
        <v>310</v>
      </c>
      <c r="AU253" t="s">
        <v>336</v>
      </c>
      <c r="AV253">
        <v>60667</v>
      </c>
      <c r="AW253">
        <v>95</v>
      </c>
      <c r="AX253">
        <v>95</v>
      </c>
      <c r="AY253" t="s">
        <v>246</v>
      </c>
      <c r="AZ253" t="s">
        <v>242</v>
      </c>
      <c r="BA253" t="s">
        <v>242</v>
      </c>
    </row>
    <row r="254" spans="1:53" x14ac:dyDescent="0.55000000000000004">
      <c r="A254">
        <v>1890</v>
      </c>
      <c r="B254" s="5" t="b">
        <f>Teams[[#This Row],[yearID]]&gt;=1973</f>
        <v>0</v>
      </c>
      <c r="C254" s="5" t="b">
        <f>Teams[[#This Row],[yearID]]&gt;=1903</f>
        <v>0</v>
      </c>
      <c r="D254" t="s">
        <v>337</v>
      </c>
      <c r="E254" t="s">
        <v>248</v>
      </c>
      <c r="F254" t="s">
        <v>357</v>
      </c>
      <c r="G254" s="5" t="str">
        <f>VLOOKUP(Teams[[#This Row],[franchID]],TeamsFranchises!$A$2:$D$121,2,FALSE)</f>
        <v>New York Giants</v>
      </c>
      <c r="I254">
        <v>3</v>
      </c>
      <c r="J254">
        <v>132</v>
      </c>
      <c r="L254">
        <v>74</v>
      </c>
      <c r="M254">
        <v>57</v>
      </c>
      <c r="P254" t="s">
        <v>51</v>
      </c>
      <c r="Q254" s="5">
        <f>IF(Teams[[#This Row],[LgWin]]="Y", 1,
IF(Teams[[#This Row],[LgWin]] = "N", 0, " "))</f>
        <v>0</v>
      </c>
      <c r="S254" s="5" t="str">
        <f>IF(Teams[[#This Row],[WSWin]]="Y", 1,
IF(Teams[[#This Row],[WSWin]] = "N", 0, " "))</f>
        <v xml:space="preserve"> </v>
      </c>
      <c r="T254">
        <v>1018</v>
      </c>
      <c r="U254">
        <v>4913</v>
      </c>
      <c r="V254">
        <v>1393</v>
      </c>
      <c r="W254">
        <v>204</v>
      </c>
      <c r="X254">
        <v>97</v>
      </c>
      <c r="Y254">
        <v>66</v>
      </c>
      <c r="Z254">
        <v>486</v>
      </c>
      <c r="AA254">
        <v>364</v>
      </c>
      <c r="AB254">
        <v>231</v>
      </c>
      <c r="AD254">
        <v>31</v>
      </c>
      <c r="AF254">
        <v>875</v>
      </c>
      <c r="AG254">
        <v>543</v>
      </c>
      <c r="AH254">
        <v>4.17</v>
      </c>
      <c r="AI254">
        <v>111</v>
      </c>
      <c r="AJ254">
        <v>3</v>
      </c>
      <c r="AK254">
        <v>6</v>
      </c>
      <c r="AL254">
        <v>3517</v>
      </c>
      <c r="AM254">
        <v>1216</v>
      </c>
      <c r="AN254">
        <v>37</v>
      </c>
      <c r="AO254">
        <v>569</v>
      </c>
      <c r="AP254">
        <v>449</v>
      </c>
      <c r="AQ254">
        <v>450</v>
      </c>
      <c r="AR254">
        <v>94</v>
      </c>
      <c r="AS254">
        <v>0.92100000000000004</v>
      </c>
      <c r="AT254" t="s">
        <v>310</v>
      </c>
      <c r="AW254">
        <v>108</v>
      </c>
      <c r="AX254">
        <v>107</v>
      </c>
      <c r="AY254" t="s">
        <v>357</v>
      </c>
      <c r="AZ254" t="s">
        <v>248</v>
      </c>
      <c r="BA254" t="s">
        <v>248</v>
      </c>
    </row>
    <row r="255" spans="1:53" x14ac:dyDescent="0.55000000000000004">
      <c r="A255">
        <v>1890</v>
      </c>
      <c r="B255" s="5" t="b">
        <f>Teams[[#This Row],[yearID]]&gt;=1973</f>
        <v>0</v>
      </c>
      <c r="C255" s="5" t="b">
        <f>Teams[[#This Row],[yearID]]&gt;=1903</f>
        <v>0</v>
      </c>
      <c r="D255" t="s">
        <v>215</v>
      </c>
      <c r="E255" t="s">
        <v>225</v>
      </c>
      <c r="F255" t="s">
        <v>226</v>
      </c>
      <c r="G255" s="5" t="str">
        <f>VLOOKUP(Teams[[#This Row],[franchID]],TeamsFranchises!$A$2:$D$121,2,FALSE)</f>
        <v>Philadelphia Athletics</v>
      </c>
      <c r="I255">
        <v>8</v>
      </c>
      <c r="J255">
        <v>132</v>
      </c>
      <c r="L255">
        <v>54</v>
      </c>
      <c r="M255">
        <v>78</v>
      </c>
      <c r="P255" t="s">
        <v>51</v>
      </c>
      <c r="Q255" s="5">
        <f>IF(Teams[[#This Row],[LgWin]]="Y", 1,
IF(Teams[[#This Row],[LgWin]] = "N", 0, " "))</f>
        <v>0</v>
      </c>
      <c r="R255" t="s">
        <v>51</v>
      </c>
      <c r="S255" s="5">
        <f>IF(Teams[[#This Row],[WSWin]]="Y", 1,
IF(Teams[[#This Row],[WSWin]] = "N", 0, " "))</f>
        <v>0</v>
      </c>
      <c r="T255">
        <v>702</v>
      </c>
      <c r="U255">
        <v>4490</v>
      </c>
      <c r="V255">
        <v>1057</v>
      </c>
      <c r="W255">
        <v>181</v>
      </c>
      <c r="X255">
        <v>51</v>
      </c>
      <c r="Y255">
        <v>24</v>
      </c>
      <c r="Z255">
        <v>475</v>
      </c>
      <c r="AA255">
        <v>540</v>
      </c>
      <c r="AB255">
        <v>305</v>
      </c>
      <c r="AD255">
        <v>87</v>
      </c>
      <c r="AF255">
        <v>945</v>
      </c>
      <c r="AG255">
        <v>657</v>
      </c>
      <c r="AH255">
        <v>5.22</v>
      </c>
      <c r="AI255">
        <v>119</v>
      </c>
      <c r="AJ255">
        <v>3</v>
      </c>
      <c r="AK255">
        <v>2</v>
      </c>
      <c r="AL255">
        <v>3396</v>
      </c>
      <c r="AM255">
        <v>1405</v>
      </c>
      <c r="AN255">
        <v>17</v>
      </c>
      <c r="AO255">
        <v>514</v>
      </c>
      <c r="AP255">
        <v>461</v>
      </c>
      <c r="AQ255">
        <v>452</v>
      </c>
      <c r="AR255">
        <v>93</v>
      </c>
      <c r="AS255">
        <v>0.91800000000000004</v>
      </c>
      <c r="AT255" t="s">
        <v>77</v>
      </c>
      <c r="AU255" t="s">
        <v>78</v>
      </c>
      <c r="AW255">
        <v>98</v>
      </c>
      <c r="AX255">
        <v>99</v>
      </c>
      <c r="AY255" t="s">
        <v>226</v>
      </c>
      <c r="AZ255" t="s">
        <v>225</v>
      </c>
      <c r="BA255" t="s">
        <v>225</v>
      </c>
    </row>
    <row r="256" spans="1:53" x14ac:dyDescent="0.55000000000000004">
      <c r="A256">
        <v>1890</v>
      </c>
      <c r="B256" s="5" t="b">
        <f>Teams[[#This Row],[yearID]]&gt;=1973</f>
        <v>0</v>
      </c>
      <c r="C256" s="5" t="b">
        <f>Teams[[#This Row],[yearID]]&gt;=1903</f>
        <v>0</v>
      </c>
      <c r="D256" t="s">
        <v>157</v>
      </c>
      <c r="E256" t="s">
        <v>122</v>
      </c>
      <c r="F256" t="s">
        <v>122</v>
      </c>
      <c r="G256" s="5" t="str">
        <f>VLOOKUP(Teams[[#This Row],[franchID]],TeamsFranchises!$A$2:$D$121,2,FALSE)</f>
        <v>Philadelphia Phillies</v>
      </c>
      <c r="I256">
        <v>3</v>
      </c>
      <c r="J256">
        <v>133</v>
      </c>
      <c r="L256">
        <v>78</v>
      </c>
      <c r="M256">
        <v>53</v>
      </c>
      <c r="P256" t="s">
        <v>51</v>
      </c>
      <c r="Q256" s="5">
        <f>IF(Teams[[#This Row],[LgWin]]="Y", 1,
IF(Teams[[#This Row],[LgWin]] = "N", 0, " "))</f>
        <v>0</v>
      </c>
      <c r="R256" t="s">
        <v>51</v>
      </c>
      <c r="S256" s="5">
        <f>IF(Teams[[#This Row],[WSWin]]="Y", 1,
IF(Teams[[#This Row],[WSWin]] = "N", 0, " "))</f>
        <v>0</v>
      </c>
      <c r="T256">
        <v>823</v>
      </c>
      <c r="U256">
        <v>4707</v>
      </c>
      <c r="V256">
        <v>1267</v>
      </c>
      <c r="W256">
        <v>220</v>
      </c>
      <c r="X256">
        <v>78</v>
      </c>
      <c r="Y256">
        <v>23</v>
      </c>
      <c r="Z256">
        <v>522</v>
      </c>
      <c r="AA256">
        <v>403</v>
      </c>
      <c r="AB256">
        <v>335</v>
      </c>
      <c r="AD256">
        <v>64</v>
      </c>
      <c r="AF256">
        <v>707</v>
      </c>
      <c r="AG256">
        <v>441</v>
      </c>
      <c r="AH256">
        <v>3.32</v>
      </c>
      <c r="AI256">
        <v>122</v>
      </c>
      <c r="AJ256">
        <v>9</v>
      </c>
      <c r="AK256">
        <v>2</v>
      </c>
      <c r="AL256">
        <v>3584</v>
      </c>
      <c r="AM256">
        <v>1210</v>
      </c>
      <c r="AN256">
        <v>22</v>
      </c>
      <c r="AO256">
        <v>486</v>
      </c>
      <c r="AP256">
        <v>507</v>
      </c>
      <c r="AQ256">
        <v>398</v>
      </c>
      <c r="AR256">
        <v>122</v>
      </c>
      <c r="AS256">
        <v>0.92900000000000005</v>
      </c>
      <c r="AT256" t="s">
        <v>358</v>
      </c>
      <c r="AU256" t="s">
        <v>322</v>
      </c>
      <c r="AV256">
        <v>148366</v>
      </c>
      <c r="AW256">
        <v>103</v>
      </c>
      <c r="AX256">
        <v>102</v>
      </c>
      <c r="AY256" t="s">
        <v>122</v>
      </c>
      <c r="AZ256" t="s">
        <v>122</v>
      </c>
      <c r="BA256" t="s">
        <v>122</v>
      </c>
    </row>
    <row r="257" spans="1:53" x14ac:dyDescent="0.55000000000000004">
      <c r="A257">
        <v>1890</v>
      </c>
      <c r="B257" s="5" t="b">
        <f>Teams[[#This Row],[yearID]]&gt;=1973</f>
        <v>0</v>
      </c>
      <c r="C257" s="5" t="b">
        <f>Teams[[#This Row],[yearID]]&gt;=1903</f>
        <v>0</v>
      </c>
      <c r="D257" t="s">
        <v>337</v>
      </c>
      <c r="E257" t="s">
        <v>359</v>
      </c>
      <c r="F257" t="s">
        <v>360</v>
      </c>
      <c r="G257" s="5" t="str">
        <f>VLOOKUP(Teams[[#This Row],[franchID]],TeamsFranchises!$A$2:$D$121,2,FALSE)</f>
        <v>Philadelphia Athletics</v>
      </c>
      <c r="I257">
        <v>5</v>
      </c>
      <c r="J257">
        <v>132</v>
      </c>
      <c r="L257">
        <v>68</v>
      </c>
      <c r="M257">
        <v>63</v>
      </c>
      <c r="P257" t="s">
        <v>51</v>
      </c>
      <c r="Q257" s="5">
        <f>IF(Teams[[#This Row],[LgWin]]="Y", 1,
IF(Teams[[#This Row],[LgWin]] = "N", 0, " "))</f>
        <v>0</v>
      </c>
      <c r="S257" s="5" t="str">
        <f>IF(Teams[[#This Row],[WSWin]]="Y", 1,
IF(Teams[[#This Row],[WSWin]] = "N", 0, " "))</f>
        <v xml:space="preserve"> </v>
      </c>
      <c r="T257">
        <v>941</v>
      </c>
      <c r="U257">
        <v>4855</v>
      </c>
      <c r="V257">
        <v>1350</v>
      </c>
      <c r="W257">
        <v>187</v>
      </c>
      <c r="X257">
        <v>113</v>
      </c>
      <c r="Y257">
        <v>49</v>
      </c>
      <c r="Z257">
        <v>431</v>
      </c>
      <c r="AA257">
        <v>321</v>
      </c>
      <c r="AB257">
        <v>203</v>
      </c>
      <c r="AD257">
        <v>51</v>
      </c>
      <c r="AF257">
        <v>855</v>
      </c>
      <c r="AG257">
        <v>520</v>
      </c>
      <c r="AH257">
        <v>4.05</v>
      </c>
      <c r="AI257">
        <v>118</v>
      </c>
      <c r="AJ257">
        <v>4</v>
      </c>
      <c r="AK257">
        <v>2</v>
      </c>
      <c r="AL257">
        <v>3463</v>
      </c>
      <c r="AM257">
        <v>1292</v>
      </c>
      <c r="AN257">
        <v>33</v>
      </c>
      <c r="AO257">
        <v>495</v>
      </c>
      <c r="AP257">
        <v>361</v>
      </c>
      <c r="AQ257">
        <v>510</v>
      </c>
      <c r="AR257">
        <v>118</v>
      </c>
      <c r="AS257">
        <v>0.91</v>
      </c>
      <c r="AT257" t="s">
        <v>77</v>
      </c>
      <c r="AW257">
        <v>103</v>
      </c>
      <c r="AX257">
        <v>101</v>
      </c>
      <c r="AY257" t="s">
        <v>360</v>
      </c>
      <c r="AZ257" t="s">
        <v>359</v>
      </c>
      <c r="BA257" t="s">
        <v>359</v>
      </c>
    </row>
    <row r="258" spans="1:53" x14ac:dyDescent="0.55000000000000004">
      <c r="A258">
        <v>1890</v>
      </c>
      <c r="B258" s="5" t="b">
        <f>Teams[[#This Row],[yearID]]&gt;=1973</f>
        <v>0</v>
      </c>
      <c r="C258" s="5" t="b">
        <f>Teams[[#This Row],[yearID]]&gt;=1903</f>
        <v>0</v>
      </c>
      <c r="D258" t="s">
        <v>157</v>
      </c>
      <c r="E258" t="s">
        <v>229</v>
      </c>
      <c r="F258" t="s">
        <v>229</v>
      </c>
      <c r="G258" s="5" t="str">
        <f>VLOOKUP(Teams[[#This Row],[franchID]],TeamsFranchises!$A$2:$D$121,2,FALSE)</f>
        <v>Pittsburgh Pirates</v>
      </c>
      <c r="I258">
        <v>8</v>
      </c>
      <c r="J258">
        <v>138</v>
      </c>
      <c r="L258">
        <v>23</v>
      </c>
      <c r="M258">
        <v>113</v>
      </c>
      <c r="P258" t="s">
        <v>51</v>
      </c>
      <c r="Q258" s="5">
        <f>IF(Teams[[#This Row],[LgWin]]="Y", 1,
IF(Teams[[#This Row],[LgWin]] = "N", 0, " "))</f>
        <v>0</v>
      </c>
      <c r="R258" t="s">
        <v>51</v>
      </c>
      <c r="S258" s="5">
        <f>IF(Teams[[#This Row],[WSWin]]="Y", 1,
IF(Teams[[#This Row],[WSWin]] = "N", 0, " "))</f>
        <v>0</v>
      </c>
      <c r="T258">
        <v>597</v>
      </c>
      <c r="U258">
        <v>4739</v>
      </c>
      <c r="V258">
        <v>1088</v>
      </c>
      <c r="W258">
        <v>160</v>
      </c>
      <c r="X258">
        <v>43</v>
      </c>
      <c r="Y258">
        <v>20</v>
      </c>
      <c r="Z258">
        <v>408</v>
      </c>
      <c r="AA258">
        <v>458</v>
      </c>
      <c r="AB258">
        <v>208</v>
      </c>
      <c r="AD258">
        <v>66</v>
      </c>
      <c r="AF258">
        <v>1235</v>
      </c>
      <c r="AG258">
        <v>780</v>
      </c>
      <c r="AH258">
        <v>5.97</v>
      </c>
      <c r="AI258">
        <v>119</v>
      </c>
      <c r="AJ258">
        <v>3</v>
      </c>
      <c r="AK258">
        <v>0</v>
      </c>
      <c r="AL258">
        <v>3529</v>
      </c>
      <c r="AM258">
        <v>1520</v>
      </c>
      <c r="AN258">
        <v>52</v>
      </c>
      <c r="AO258">
        <v>573</v>
      </c>
      <c r="AP258">
        <v>381</v>
      </c>
      <c r="AQ258">
        <v>607</v>
      </c>
      <c r="AR258">
        <v>94</v>
      </c>
      <c r="AS258">
        <v>0.89700000000000002</v>
      </c>
      <c r="AT258" t="s">
        <v>230</v>
      </c>
      <c r="AU258" t="s">
        <v>214</v>
      </c>
      <c r="AV258">
        <v>16064</v>
      </c>
      <c r="AW258">
        <v>88</v>
      </c>
      <c r="AX258">
        <v>92</v>
      </c>
      <c r="AY258" t="s">
        <v>229</v>
      </c>
      <c r="AZ258" t="s">
        <v>229</v>
      </c>
      <c r="BA258" t="s">
        <v>229</v>
      </c>
    </row>
    <row r="259" spans="1:53" x14ac:dyDescent="0.55000000000000004">
      <c r="A259">
        <v>1890</v>
      </c>
      <c r="B259" s="5" t="b">
        <f>Teams[[#This Row],[yearID]]&gt;=1973</f>
        <v>0</v>
      </c>
      <c r="C259" s="5" t="b">
        <f>Teams[[#This Row],[yearID]]&gt;=1903</f>
        <v>0</v>
      </c>
      <c r="D259" t="s">
        <v>337</v>
      </c>
      <c r="E259" t="s">
        <v>361</v>
      </c>
      <c r="F259" t="s">
        <v>362</v>
      </c>
      <c r="G259" s="5" t="str">
        <f>VLOOKUP(Teams[[#This Row],[franchID]],TeamsFranchises!$A$2:$D$121,2,FALSE)</f>
        <v>Pittsburgh Burghers</v>
      </c>
      <c r="I259">
        <v>6</v>
      </c>
      <c r="J259">
        <v>131</v>
      </c>
      <c r="L259">
        <v>60</v>
      </c>
      <c r="M259">
        <v>68</v>
      </c>
      <c r="P259" t="s">
        <v>51</v>
      </c>
      <c r="Q259" s="5">
        <f>IF(Teams[[#This Row],[LgWin]]="Y", 1,
IF(Teams[[#This Row],[LgWin]] = "N", 0, " "))</f>
        <v>0</v>
      </c>
      <c r="S259" s="5" t="str">
        <f>IF(Teams[[#This Row],[WSWin]]="Y", 1,
IF(Teams[[#This Row],[WSWin]] = "N", 0, " "))</f>
        <v xml:space="preserve"> </v>
      </c>
      <c r="T259">
        <v>849</v>
      </c>
      <c r="U259">
        <v>4677</v>
      </c>
      <c r="V259">
        <v>1212</v>
      </c>
      <c r="W259">
        <v>170</v>
      </c>
      <c r="X259">
        <v>114</v>
      </c>
      <c r="Y259">
        <v>35</v>
      </c>
      <c r="Z259">
        <v>582</v>
      </c>
      <c r="AA259">
        <v>381</v>
      </c>
      <c r="AB259">
        <v>251</v>
      </c>
      <c r="AD259">
        <v>57</v>
      </c>
      <c r="AF259">
        <v>931</v>
      </c>
      <c r="AG259">
        <v>543</v>
      </c>
      <c r="AH259">
        <v>4.2699999999999996</v>
      </c>
      <c r="AI259">
        <v>124</v>
      </c>
      <c r="AJ259">
        <v>7</v>
      </c>
      <c r="AK259">
        <v>0</v>
      </c>
      <c r="AL259">
        <v>3431</v>
      </c>
      <c r="AM259">
        <v>1313</v>
      </c>
      <c r="AN259">
        <v>36</v>
      </c>
      <c r="AO259">
        <v>343</v>
      </c>
      <c r="AP259">
        <v>332</v>
      </c>
      <c r="AQ259">
        <v>523</v>
      </c>
      <c r="AR259">
        <v>80</v>
      </c>
      <c r="AS259">
        <v>0.90800000000000003</v>
      </c>
      <c r="AT259" t="s">
        <v>363</v>
      </c>
      <c r="AW259">
        <v>92</v>
      </c>
      <c r="AX259">
        <v>92</v>
      </c>
      <c r="AY259" t="s">
        <v>362</v>
      </c>
      <c r="AZ259" t="s">
        <v>361</v>
      </c>
      <c r="BA259" t="s">
        <v>361</v>
      </c>
    </row>
    <row r="260" spans="1:53" x14ac:dyDescent="0.55000000000000004">
      <c r="A260">
        <v>1890</v>
      </c>
      <c r="B260" s="5" t="b">
        <f>Teams[[#This Row],[yearID]]&gt;=1973</f>
        <v>0</v>
      </c>
      <c r="C260" s="5" t="b">
        <f>Teams[[#This Row],[yearID]]&gt;=1903</f>
        <v>0</v>
      </c>
      <c r="D260" t="s">
        <v>215</v>
      </c>
      <c r="E260" t="s">
        <v>364</v>
      </c>
      <c r="F260" t="s">
        <v>365</v>
      </c>
      <c r="G260" s="5" t="str">
        <f>VLOOKUP(Teams[[#This Row],[franchID]],TeamsFranchises!$A$2:$D$121,2,FALSE)</f>
        <v>Rochester Broncos</v>
      </c>
      <c r="I260">
        <v>5</v>
      </c>
      <c r="J260">
        <v>133</v>
      </c>
      <c r="L260">
        <v>63</v>
      </c>
      <c r="M260">
        <v>63</v>
      </c>
      <c r="P260" t="s">
        <v>51</v>
      </c>
      <c r="Q260" s="5">
        <f>IF(Teams[[#This Row],[LgWin]]="Y", 1,
IF(Teams[[#This Row],[LgWin]] = "N", 0, " "))</f>
        <v>0</v>
      </c>
      <c r="R260" t="s">
        <v>51</v>
      </c>
      <c r="S260" s="5">
        <f>IF(Teams[[#This Row],[WSWin]]="Y", 1,
IF(Teams[[#This Row],[WSWin]] = "N", 0, " "))</f>
        <v>0</v>
      </c>
      <c r="T260">
        <v>709</v>
      </c>
      <c r="U260">
        <v>4553</v>
      </c>
      <c r="V260">
        <v>1088</v>
      </c>
      <c r="W260">
        <v>131</v>
      </c>
      <c r="X260">
        <v>64</v>
      </c>
      <c r="Y260">
        <v>31</v>
      </c>
      <c r="Z260">
        <v>446</v>
      </c>
      <c r="AA260">
        <v>538</v>
      </c>
      <c r="AB260">
        <v>310</v>
      </c>
      <c r="AD260">
        <v>57</v>
      </c>
      <c r="AF260">
        <v>711</v>
      </c>
      <c r="AG260">
        <v>460</v>
      </c>
      <c r="AH260">
        <v>3.56</v>
      </c>
      <c r="AI260">
        <v>122</v>
      </c>
      <c r="AJ260">
        <v>5</v>
      </c>
      <c r="AK260">
        <v>2</v>
      </c>
      <c r="AL260">
        <v>3485</v>
      </c>
      <c r="AM260">
        <v>1115</v>
      </c>
      <c r="AN260">
        <v>19</v>
      </c>
      <c r="AO260">
        <v>530</v>
      </c>
      <c r="AP260">
        <v>477</v>
      </c>
      <c r="AQ260">
        <v>416</v>
      </c>
      <c r="AR260">
        <v>95</v>
      </c>
      <c r="AS260">
        <v>0.92600000000000005</v>
      </c>
      <c r="AT260" t="s">
        <v>366</v>
      </c>
      <c r="AU260" t="s">
        <v>367</v>
      </c>
      <c r="AW260">
        <v>93</v>
      </c>
      <c r="AX260">
        <v>92</v>
      </c>
      <c r="AY260" t="s">
        <v>365</v>
      </c>
      <c r="AZ260" t="s">
        <v>364</v>
      </c>
      <c r="BA260" t="s">
        <v>364</v>
      </c>
    </row>
    <row r="261" spans="1:53" x14ac:dyDescent="0.55000000000000004">
      <c r="A261">
        <v>1890</v>
      </c>
      <c r="B261" s="5" t="b">
        <f>Teams[[#This Row],[yearID]]&gt;=1973</f>
        <v>0</v>
      </c>
      <c r="C261" s="5" t="b">
        <f>Teams[[#This Row],[yearID]]&gt;=1903</f>
        <v>0</v>
      </c>
      <c r="D261" t="s">
        <v>215</v>
      </c>
      <c r="E261" t="s">
        <v>232</v>
      </c>
      <c r="F261" t="s">
        <v>154</v>
      </c>
      <c r="G261" s="5" t="str">
        <f>VLOOKUP(Teams[[#This Row],[franchID]],TeamsFranchises!$A$2:$D$121,2,FALSE)</f>
        <v>St. Louis Cardinals</v>
      </c>
      <c r="I261">
        <v>3</v>
      </c>
      <c r="J261">
        <v>138</v>
      </c>
      <c r="L261">
        <v>77</v>
      </c>
      <c r="M261">
        <v>58</v>
      </c>
      <c r="P261" t="s">
        <v>51</v>
      </c>
      <c r="Q261" s="5">
        <f>IF(Teams[[#This Row],[LgWin]]="Y", 1,
IF(Teams[[#This Row],[LgWin]] = "N", 0, " "))</f>
        <v>0</v>
      </c>
      <c r="R261" t="s">
        <v>51</v>
      </c>
      <c r="S261" s="5">
        <f>IF(Teams[[#This Row],[WSWin]]="Y", 1,
IF(Teams[[#This Row],[WSWin]] = "N", 0, " "))</f>
        <v>0</v>
      </c>
      <c r="T261">
        <v>870</v>
      </c>
      <c r="U261">
        <v>4800</v>
      </c>
      <c r="V261">
        <v>1308</v>
      </c>
      <c r="W261">
        <v>178</v>
      </c>
      <c r="X261">
        <v>73</v>
      </c>
      <c r="Y261">
        <v>48</v>
      </c>
      <c r="Z261">
        <v>474</v>
      </c>
      <c r="AA261">
        <v>490</v>
      </c>
      <c r="AB261">
        <v>307</v>
      </c>
      <c r="AD261">
        <v>95</v>
      </c>
      <c r="AF261">
        <v>736</v>
      </c>
      <c r="AG261">
        <v>488</v>
      </c>
      <c r="AH261">
        <v>3.67</v>
      </c>
      <c r="AI261">
        <v>118</v>
      </c>
      <c r="AJ261">
        <v>4</v>
      </c>
      <c r="AK261">
        <v>1</v>
      </c>
      <c r="AL261">
        <v>3586</v>
      </c>
      <c r="AM261">
        <v>1127</v>
      </c>
      <c r="AN261">
        <v>38</v>
      </c>
      <c r="AO261">
        <v>447</v>
      </c>
      <c r="AP261">
        <v>733</v>
      </c>
      <c r="AQ261">
        <v>478</v>
      </c>
      <c r="AR261">
        <v>93</v>
      </c>
      <c r="AS261">
        <v>0.91600000000000004</v>
      </c>
      <c r="AT261" t="s">
        <v>252</v>
      </c>
      <c r="AU261" t="s">
        <v>177</v>
      </c>
      <c r="AW261">
        <v>114</v>
      </c>
      <c r="AX261">
        <v>111</v>
      </c>
      <c r="AY261" t="s">
        <v>154</v>
      </c>
      <c r="AZ261" t="s">
        <v>232</v>
      </c>
      <c r="BA261" t="s">
        <v>232</v>
      </c>
    </row>
    <row r="262" spans="1:53" x14ac:dyDescent="0.55000000000000004">
      <c r="A262">
        <v>1890</v>
      </c>
      <c r="B262" s="5" t="b">
        <f>Teams[[#This Row],[yearID]]&gt;=1973</f>
        <v>0</v>
      </c>
      <c r="C262" s="5" t="b">
        <f>Teams[[#This Row],[yearID]]&gt;=1903</f>
        <v>0</v>
      </c>
      <c r="D262" t="s">
        <v>215</v>
      </c>
      <c r="E262" t="s">
        <v>368</v>
      </c>
      <c r="F262" t="s">
        <v>369</v>
      </c>
      <c r="G262" s="5" t="str">
        <f>VLOOKUP(Teams[[#This Row],[franchID]],TeamsFranchises!$A$2:$D$121,2,FALSE)</f>
        <v>Syracuse Stars</v>
      </c>
      <c r="I262">
        <v>7</v>
      </c>
      <c r="J262">
        <v>127</v>
      </c>
      <c r="L262">
        <v>55</v>
      </c>
      <c r="M262">
        <v>72</v>
      </c>
      <c r="P262" t="s">
        <v>51</v>
      </c>
      <c r="Q262" s="5">
        <f>IF(Teams[[#This Row],[LgWin]]="Y", 1,
IF(Teams[[#This Row],[LgWin]] = "N", 0, " "))</f>
        <v>0</v>
      </c>
      <c r="R262" t="s">
        <v>51</v>
      </c>
      <c r="S262" s="5">
        <f>IF(Teams[[#This Row],[WSWin]]="Y", 1,
IF(Teams[[#This Row],[WSWin]] = "N", 0, " "))</f>
        <v>0</v>
      </c>
      <c r="T262">
        <v>698</v>
      </c>
      <c r="U262">
        <v>4469</v>
      </c>
      <c r="V262">
        <v>1158</v>
      </c>
      <c r="W262">
        <v>151</v>
      </c>
      <c r="X262">
        <v>59</v>
      </c>
      <c r="Y262">
        <v>14</v>
      </c>
      <c r="Z262">
        <v>457</v>
      </c>
      <c r="AA262">
        <v>482</v>
      </c>
      <c r="AB262">
        <v>292</v>
      </c>
      <c r="AD262">
        <v>35</v>
      </c>
      <c r="AF262">
        <v>831</v>
      </c>
      <c r="AG262">
        <v>603</v>
      </c>
      <c r="AH262">
        <v>4.9800000000000004</v>
      </c>
      <c r="AI262">
        <v>115</v>
      </c>
      <c r="AJ262">
        <v>5</v>
      </c>
      <c r="AK262">
        <v>0</v>
      </c>
      <c r="AL262">
        <v>3269</v>
      </c>
      <c r="AM262">
        <v>1158</v>
      </c>
      <c r="AN262">
        <v>28</v>
      </c>
      <c r="AO262">
        <v>518</v>
      </c>
      <c r="AP262">
        <v>454</v>
      </c>
      <c r="AQ262">
        <v>391</v>
      </c>
      <c r="AR262">
        <v>90</v>
      </c>
      <c r="AS262">
        <v>0.92500000000000004</v>
      </c>
      <c r="AT262" t="s">
        <v>202</v>
      </c>
      <c r="AU262" t="s">
        <v>370</v>
      </c>
      <c r="AW262">
        <v>90</v>
      </c>
      <c r="AX262">
        <v>91</v>
      </c>
      <c r="AY262" t="s">
        <v>201</v>
      </c>
      <c r="AZ262" t="s">
        <v>368</v>
      </c>
      <c r="BA262" t="s">
        <v>368</v>
      </c>
    </row>
    <row r="263" spans="1:53" x14ac:dyDescent="0.55000000000000004">
      <c r="A263">
        <v>1890</v>
      </c>
      <c r="B263" s="5" t="b">
        <f>Teams[[#This Row],[yearID]]&gt;=1973</f>
        <v>0</v>
      </c>
      <c r="C263" s="5" t="b">
        <f>Teams[[#This Row],[yearID]]&gt;=1903</f>
        <v>0</v>
      </c>
      <c r="D263" t="s">
        <v>215</v>
      </c>
      <c r="E263" t="s">
        <v>371</v>
      </c>
      <c r="F263" t="s">
        <v>372</v>
      </c>
      <c r="G263" s="5" t="str">
        <f>VLOOKUP(Teams[[#This Row],[franchID]],TeamsFranchises!$A$2:$D$121,2,FALSE)</f>
        <v>Toledo Maumees</v>
      </c>
      <c r="I263">
        <v>4</v>
      </c>
      <c r="J263">
        <v>134</v>
      </c>
      <c r="L263">
        <v>68</v>
      </c>
      <c r="M263">
        <v>64</v>
      </c>
      <c r="P263" t="s">
        <v>51</v>
      </c>
      <c r="Q263" s="5">
        <f>IF(Teams[[#This Row],[LgWin]]="Y", 1,
IF(Teams[[#This Row],[LgWin]] = "N", 0, " "))</f>
        <v>0</v>
      </c>
      <c r="R263" t="s">
        <v>51</v>
      </c>
      <c r="S263" s="5">
        <f>IF(Teams[[#This Row],[WSWin]]="Y", 1,
IF(Teams[[#This Row],[WSWin]] = "N", 0, " "))</f>
        <v>0</v>
      </c>
      <c r="T263">
        <v>739</v>
      </c>
      <c r="U263">
        <v>4575</v>
      </c>
      <c r="V263">
        <v>1152</v>
      </c>
      <c r="W263">
        <v>152</v>
      </c>
      <c r="X263">
        <v>108</v>
      </c>
      <c r="Y263">
        <v>24</v>
      </c>
      <c r="Z263">
        <v>486</v>
      </c>
      <c r="AA263">
        <v>558</v>
      </c>
      <c r="AB263">
        <v>421</v>
      </c>
      <c r="AD263">
        <v>71</v>
      </c>
      <c r="AF263">
        <v>689</v>
      </c>
      <c r="AG263">
        <v>459</v>
      </c>
      <c r="AH263">
        <v>3.56</v>
      </c>
      <c r="AI263">
        <v>122</v>
      </c>
      <c r="AJ263">
        <v>4</v>
      </c>
      <c r="AK263">
        <v>2</v>
      </c>
      <c r="AL263">
        <v>3478</v>
      </c>
      <c r="AM263">
        <v>1122</v>
      </c>
      <c r="AN263">
        <v>23</v>
      </c>
      <c r="AO263">
        <v>429</v>
      </c>
      <c r="AP263">
        <v>533</v>
      </c>
      <c r="AQ263">
        <v>419</v>
      </c>
      <c r="AR263">
        <v>75</v>
      </c>
      <c r="AS263">
        <v>0.92500000000000004</v>
      </c>
      <c r="AT263" t="s">
        <v>373</v>
      </c>
      <c r="AU263" t="s">
        <v>374</v>
      </c>
      <c r="AW263">
        <v>103</v>
      </c>
      <c r="AX263">
        <v>102</v>
      </c>
      <c r="AY263" t="s">
        <v>296</v>
      </c>
      <c r="AZ263" t="s">
        <v>371</v>
      </c>
      <c r="BA263" t="s">
        <v>371</v>
      </c>
    </row>
    <row r="264" spans="1:53" x14ac:dyDescent="0.55000000000000004">
      <c r="A264">
        <v>1891</v>
      </c>
      <c r="B264" s="5" t="b">
        <f>Teams[[#This Row],[yearID]]&gt;=1973</f>
        <v>0</v>
      </c>
      <c r="C264" s="5" t="b">
        <f>Teams[[#This Row],[yearID]]&gt;=1903</f>
        <v>0</v>
      </c>
      <c r="D264" t="s">
        <v>215</v>
      </c>
      <c r="E264" t="s">
        <v>340</v>
      </c>
      <c r="F264" t="s">
        <v>217</v>
      </c>
      <c r="G264" s="5" t="str">
        <f>VLOOKUP(Teams[[#This Row],[franchID]],TeamsFranchises!$A$2:$D$121,2,FALSE)</f>
        <v>Baltimore Orioles</v>
      </c>
      <c r="I264">
        <v>4</v>
      </c>
      <c r="J264">
        <v>139</v>
      </c>
      <c r="L264">
        <v>71</v>
      </c>
      <c r="M264">
        <v>64</v>
      </c>
      <c r="P264" t="s">
        <v>51</v>
      </c>
      <c r="Q264" s="5">
        <f>IF(Teams[[#This Row],[LgWin]]="Y", 1,
IF(Teams[[#This Row],[LgWin]] = "N", 0, " "))</f>
        <v>0</v>
      </c>
      <c r="S264" s="5" t="str">
        <f>IF(Teams[[#This Row],[WSWin]]="Y", 1,
IF(Teams[[#This Row],[WSWin]] = "N", 0, " "))</f>
        <v xml:space="preserve"> </v>
      </c>
      <c r="T264">
        <v>850</v>
      </c>
      <c r="U264">
        <v>4771</v>
      </c>
      <c r="V264">
        <v>1217</v>
      </c>
      <c r="W264">
        <v>142</v>
      </c>
      <c r="X264">
        <v>99</v>
      </c>
      <c r="Y264">
        <v>30</v>
      </c>
      <c r="Z264">
        <v>551</v>
      </c>
      <c r="AA264">
        <v>553</v>
      </c>
      <c r="AB264">
        <v>342</v>
      </c>
      <c r="AD264">
        <v>111</v>
      </c>
      <c r="AF264">
        <v>798</v>
      </c>
      <c r="AG264">
        <v>464</v>
      </c>
      <c r="AH264">
        <v>3.43</v>
      </c>
      <c r="AI264">
        <v>118</v>
      </c>
      <c r="AJ264">
        <v>6</v>
      </c>
      <c r="AK264">
        <v>2</v>
      </c>
      <c r="AL264">
        <v>3651</v>
      </c>
      <c r="AM264">
        <v>1238</v>
      </c>
      <c r="AN264">
        <v>33</v>
      </c>
      <c r="AO264">
        <v>472</v>
      </c>
      <c r="AP264">
        <v>408</v>
      </c>
      <c r="AQ264">
        <v>503</v>
      </c>
      <c r="AR264">
        <v>103</v>
      </c>
      <c r="AS264">
        <v>0.91500000000000004</v>
      </c>
      <c r="AT264" t="s">
        <v>218</v>
      </c>
      <c r="AU264" t="s">
        <v>375</v>
      </c>
      <c r="AW264">
        <v>101</v>
      </c>
      <c r="AX264">
        <v>100</v>
      </c>
      <c r="AY264" t="s">
        <v>95</v>
      </c>
      <c r="AZ264" t="s">
        <v>340</v>
      </c>
      <c r="BA264" t="s">
        <v>340</v>
      </c>
    </row>
    <row r="265" spans="1:53" x14ac:dyDescent="0.55000000000000004">
      <c r="A265">
        <v>1891</v>
      </c>
      <c r="B265" s="5" t="b">
        <f>Teams[[#This Row],[yearID]]&gt;=1973</f>
        <v>0</v>
      </c>
      <c r="C265" s="5" t="b">
        <f>Teams[[#This Row],[yearID]]&gt;=1903</f>
        <v>0</v>
      </c>
      <c r="D265" t="s">
        <v>157</v>
      </c>
      <c r="E265" t="s">
        <v>262</v>
      </c>
      <c r="F265" t="s">
        <v>260</v>
      </c>
      <c r="G265" s="5" t="str">
        <f>VLOOKUP(Teams[[#This Row],[franchID]],TeamsFranchises!$A$2:$D$121,2,FALSE)</f>
        <v>Los Angeles Dodgers</v>
      </c>
      <c r="I265">
        <v>6</v>
      </c>
      <c r="J265">
        <v>137</v>
      </c>
      <c r="L265">
        <v>61</v>
      </c>
      <c r="M265">
        <v>76</v>
      </c>
      <c r="P265" t="s">
        <v>51</v>
      </c>
      <c r="Q265" s="5">
        <f>IF(Teams[[#This Row],[LgWin]]="Y", 1,
IF(Teams[[#This Row],[LgWin]] = "N", 0, " "))</f>
        <v>0</v>
      </c>
      <c r="S265" s="5" t="str">
        <f>IF(Teams[[#This Row],[WSWin]]="Y", 1,
IF(Teams[[#This Row],[WSWin]] = "N", 0, " "))</f>
        <v xml:space="preserve"> </v>
      </c>
      <c r="T265">
        <v>765</v>
      </c>
      <c r="U265">
        <v>4748</v>
      </c>
      <c r="V265">
        <v>1233</v>
      </c>
      <c r="W265">
        <v>200</v>
      </c>
      <c r="X265">
        <v>69</v>
      </c>
      <c r="Y265">
        <v>23</v>
      </c>
      <c r="Z265">
        <v>465</v>
      </c>
      <c r="AA265">
        <v>435</v>
      </c>
      <c r="AB265">
        <v>337</v>
      </c>
      <c r="AD265">
        <v>36</v>
      </c>
      <c r="AF265">
        <v>820</v>
      </c>
      <c r="AG265">
        <v>516</v>
      </c>
      <c r="AH265">
        <v>3.86</v>
      </c>
      <c r="AI265">
        <v>121</v>
      </c>
      <c r="AJ265">
        <v>8</v>
      </c>
      <c r="AK265">
        <v>3</v>
      </c>
      <c r="AL265">
        <v>3614</v>
      </c>
      <c r="AM265">
        <v>1272</v>
      </c>
      <c r="AN265">
        <v>40</v>
      </c>
      <c r="AO265">
        <v>459</v>
      </c>
      <c r="AP265">
        <v>407</v>
      </c>
      <c r="AQ265">
        <v>432</v>
      </c>
      <c r="AR265">
        <v>73</v>
      </c>
      <c r="AS265">
        <v>0.92400000000000004</v>
      </c>
      <c r="AT265" t="s">
        <v>376</v>
      </c>
      <c r="AU265" t="s">
        <v>377</v>
      </c>
      <c r="AV265">
        <v>181477</v>
      </c>
      <c r="AW265">
        <v>99</v>
      </c>
      <c r="AX265">
        <v>99</v>
      </c>
      <c r="AY265" t="s">
        <v>262</v>
      </c>
      <c r="AZ265" t="s">
        <v>262</v>
      </c>
      <c r="BA265" t="s">
        <v>262</v>
      </c>
    </row>
    <row r="266" spans="1:53" x14ac:dyDescent="0.55000000000000004">
      <c r="A266">
        <v>1891</v>
      </c>
      <c r="B266" s="5" t="b">
        <f>Teams[[#This Row],[yearID]]&gt;=1973</f>
        <v>0</v>
      </c>
      <c r="C266" s="5" t="b">
        <f>Teams[[#This Row],[yearID]]&gt;=1903</f>
        <v>0</v>
      </c>
      <c r="D266" t="s">
        <v>215</v>
      </c>
      <c r="E266" t="s">
        <v>378</v>
      </c>
      <c r="F266" t="s">
        <v>350</v>
      </c>
      <c r="G266" s="5" t="str">
        <f>VLOOKUP(Teams[[#This Row],[franchID]],TeamsFranchises!$A$2:$D$121,2,FALSE)</f>
        <v>Boston Reds</v>
      </c>
      <c r="I266">
        <v>1</v>
      </c>
      <c r="J266">
        <v>139</v>
      </c>
      <c r="L266">
        <v>93</v>
      </c>
      <c r="M266">
        <v>42</v>
      </c>
      <c r="P266" t="s">
        <v>76</v>
      </c>
      <c r="Q266" s="5">
        <f>IF(Teams[[#This Row],[LgWin]]="Y", 1,
IF(Teams[[#This Row],[LgWin]] = "N", 0, " "))</f>
        <v>1</v>
      </c>
      <c r="S266" s="5" t="str">
        <f>IF(Teams[[#This Row],[WSWin]]="Y", 1,
IF(Teams[[#This Row],[WSWin]] = "N", 0, " "))</f>
        <v xml:space="preserve"> </v>
      </c>
      <c r="T266">
        <v>1028</v>
      </c>
      <c r="U266">
        <v>4889</v>
      </c>
      <c r="V266">
        <v>1341</v>
      </c>
      <c r="W266">
        <v>163</v>
      </c>
      <c r="X266">
        <v>100</v>
      </c>
      <c r="Y266">
        <v>52</v>
      </c>
      <c r="Z266">
        <v>651</v>
      </c>
      <c r="AA266">
        <v>499</v>
      </c>
      <c r="AB266">
        <v>447</v>
      </c>
      <c r="AD266">
        <v>66</v>
      </c>
      <c r="AF266">
        <v>675</v>
      </c>
      <c r="AG266">
        <v>410</v>
      </c>
      <c r="AH266">
        <v>3.03</v>
      </c>
      <c r="AI266">
        <v>108</v>
      </c>
      <c r="AJ266">
        <v>9</v>
      </c>
      <c r="AK266">
        <v>7</v>
      </c>
      <c r="AL266">
        <v>3659</v>
      </c>
      <c r="AM266">
        <v>1158</v>
      </c>
      <c r="AN266">
        <v>42</v>
      </c>
      <c r="AO266">
        <v>497</v>
      </c>
      <c r="AP266">
        <v>524</v>
      </c>
      <c r="AQ266">
        <v>392</v>
      </c>
      <c r="AR266">
        <v>115</v>
      </c>
      <c r="AS266">
        <v>0.93400000000000005</v>
      </c>
      <c r="AT266" t="s">
        <v>265</v>
      </c>
      <c r="AU266" t="s">
        <v>379</v>
      </c>
      <c r="AW266">
        <v>103</v>
      </c>
      <c r="AX266">
        <v>99</v>
      </c>
      <c r="AY266" t="s">
        <v>54</v>
      </c>
      <c r="AZ266" t="s">
        <v>378</v>
      </c>
      <c r="BA266" t="s">
        <v>378</v>
      </c>
    </row>
    <row r="267" spans="1:53" x14ac:dyDescent="0.55000000000000004">
      <c r="A267">
        <v>1891</v>
      </c>
      <c r="B267" s="5" t="b">
        <f>Teams[[#This Row],[yearID]]&gt;=1973</f>
        <v>0</v>
      </c>
      <c r="C267" s="5" t="b">
        <f>Teams[[#This Row],[yearID]]&gt;=1903</f>
        <v>0</v>
      </c>
      <c r="D267" t="s">
        <v>157</v>
      </c>
      <c r="E267" t="s">
        <v>158</v>
      </c>
      <c r="F267" t="s">
        <v>159</v>
      </c>
      <c r="G267" s="5" t="str">
        <f>VLOOKUP(Teams[[#This Row],[franchID]],TeamsFranchises!$A$2:$D$121,2,FALSE)</f>
        <v>Atlanta Braves</v>
      </c>
      <c r="I267">
        <v>1</v>
      </c>
      <c r="J267">
        <v>140</v>
      </c>
      <c r="L267">
        <v>87</v>
      </c>
      <c r="M267">
        <v>51</v>
      </c>
      <c r="P267" t="s">
        <v>76</v>
      </c>
      <c r="Q267" s="5">
        <f>IF(Teams[[#This Row],[LgWin]]="Y", 1,
IF(Teams[[#This Row],[LgWin]] = "N", 0, " "))</f>
        <v>1</v>
      </c>
      <c r="S267" s="5" t="str">
        <f>IF(Teams[[#This Row],[WSWin]]="Y", 1,
IF(Teams[[#This Row],[WSWin]] = "N", 0, " "))</f>
        <v xml:space="preserve"> </v>
      </c>
      <c r="T267">
        <v>847</v>
      </c>
      <c r="U267">
        <v>4956</v>
      </c>
      <c r="V267">
        <v>1264</v>
      </c>
      <c r="W267">
        <v>181</v>
      </c>
      <c r="X267">
        <v>81</v>
      </c>
      <c r="Y267">
        <v>53</v>
      </c>
      <c r="Z267">
        <v>533</v>
      </c>
      <c r="AA267">
        <v>537</v>
      </c>
      <c r="AB267">
        <v>289</v>
      </c>
      <c r="AD267">
        <v>82</v>
      </c>
      <c r="AF267">
        <v>658</v>
      </c>
      <c r="AG267">
        <v>381</v>
      </c>
      <c r="AH267">
        <v>2.76</v>
      </c>
      <c r="AI267">
        <v>126</v>
      </c>
      <c r="AJ267">
        <v>9</v>
      </c>
      <c r="AK267">
        <v>6</v>
      </c>
      <c r="AL267">
        <v>3725</v>
      </c>
      <c r="AM267">
        <v>1223</v>
      </c>
      <c r="AN267">
        <v>51</v>
      </c>
      <c r="AO267">
        <v>364</v>
      </c>
      <c r="AP267">
        <v>525</v>
      </c>
      <c r="AQ267">
        <v>358</v>
      </c>
      <c r="AR267">
        <v>96</v>
      </c>
      <c r="AS267">
        <v>0.93799999999999994</v>
      </c>
      <c r="AT267" t="s">
        <v>235</v>
      </c>
      <c r="AU267" t="s">
        <v>324</v>
      </c>
      <c r="AV267">
        <v>184472</v>
      </c>
      <c r="AW267">
        <v>112</v>
      </c>
      <c r="AX267">
        <v>109</v>
      </c>
      <c r="AY267" t="s">
        <v>158</v>
      </c>
      <c r="AZ267" t="s">
        <v>158</v>
      </c>
      <c r="BA267" t="s">
        <v>158</v>
      </c>
    </row>
    <row r="268" spans="1:53" x14ac:dyDescent="0.55000000000000004">
      <c r="A268">
        <v>1891</v>
      </c>
      <c r="B268" s="5" t="b">
        <f>Teams[[#This Row],[yearID]]&gt;=1973</f>
        <v>0</v>
      </c>
      <c r="C268" s="5" t="b">
        <f>Teams[[#This Row],[yearID]]&gt;=1903</f>
        <v>0</v>
      </c>
      <c r="D268" t="s">
        <v>157</v>
      </c>
      <c r="E268" t="s">
        <v>161</v>
      </c>
      <c r="F268" t="s">
        <v>162</v>
      </c>
      <c r="G268" s="5" t="str">
        <f>VLOOKUP(Teams[[#This Row],[franchID]],TeamsFranchises!$A$2:$D$121,2,FALSE)</f>
        <v>Chicago Cubs</v>
      </c>
      <c r="I268">
        <v>2</v>
      </c>
      <c r="J268">
        <v>137</v>
      </c>
      <c r="L268">
        <v>82</v>
      </c>
      <c r="M268">
        <v>53</v>
      </c>
      <c r="P268" t="s">
        <v>51</v>
      </c>
      <c r="Q268" s="5">
        <f>IF(Teams[[#This Row],[LgWin]]="Y", 1,
IF(Teams[[#This Row],[LgWin]] = "N", 0, " "))</f>
        <v>0</v>
      </c>
      <c r="S268" s="5" t="str">
        <f>IF(Teams[[#This Row],[WSWin]]="Y", 1,
IF(Teams[[#This Row],[WSWin]] = "N", 0, " "))</f>
        <v xml:space="preserve"> </v>
      </c>
      <c r="T268">
        <v>832</v>
      </c>
      <c r="U268">
        <v>4873</v>
      </c>
      <c r="V268">
        <v>1231</v>
      </c>
      <c r="W268">
        <v>159</v>
      </c>
      <c r="X268">
        <v>88</v>
      </c>
      <c r="Y268">
        <v>60</v>
      </c>
      <c r="Z268">
        <v>526</v>
      </c>
      <c r="AA268">
        <v>457</v>
      </c>
      <c r="AB268">
        <v>238</v>
      </c>
      <c r="AD268">
        <v>50</v>
      </c>
      <c r="AF268">
        <v>730</v>
      </c>
      <c r="AG268">
        <v>471</v>
      </c>
      <c r="AH268">
        <v>3.47</v>
      </c>
      <c r="AI268">
        <v>114</v>
      </c>
      <c r="AJ268">
        <v>6</v>
      </c>
      <c r="AK268">
        <v>3</v>
      </c>
      <c r="AL268">
        <v>3662</v>
      </c>
      <c r="AM268">
        <v>1207</v>
      </c>
      <c r="AN268">
        <v>53</v>
      </c>
      <c r="AO268">
        <v>475</v>
      </c>
      <c r="AP268">
        <v>477</v>
      </c>
      <c r="AQ268">
        <v>397</v>
      </c>
      <c r="AR268">
        <v>119</v>
      </c>
      <c r="AS268">
        <v>0.93200000000000005</v>
      </c>
      <c r="AT268" t="s">
        <v>351</v>
      </c>
      <c r="AU268" t="s">
        <v>380</v>
      </c>
      <c r="AV268">
        <v>181431</v>
      </c>
      <c r="AW268">
        <v>106</v>
      </c>
      <c r="AX268">
        <v>105</v>
      </c>
      <c r="AY268" t="s">
        <v>162</v>
      </c>
      <c r="AZ268" t="s">
        <v>161</v>
      </c>
      <c r="BA268" t="s">
        <v>161</v>
      </c>
    </row>
    <row r="269" spans="1:53" x14ac:dyDescent="0.55000000000000004">
      <c r="A269">
        <v>1891</v>
      </c>
      <c r="B269" s="5" t="b">
        <f>Teams[[#This Row],[yearID]]&gt;=1973</f>
        <v>0</v>
      </c>
      <c r="C269" s="5" t="b">
        <f>Teams[[#This Row],[yearID]]&gt;=1903</f>
        <v>0</v>
      </c>
      <c r="D269" t="s">
        <v>157</v>
      </c>
      <c r="E269" t="s">
        <v>167</v>
      </c>
      <c r="F269" t="s">
        <v>167</v>
      </c>
      <c r="G269" s="5" t="str">
        <f>VLOOKUP(Teams[[#This Row],[franchID]],TeamsFranchises!$A$2:$D$121,2,FALSE)</f>
        <v>Cincinnati Reds</v>
      </c>
      <c r="I269">
        <v>7</v>
      </c>
      <c r="J269">
        <v>138</v>
      </c>
      <c r="L269">
        <v>56</v>
      </c>
      <c r="M269">
        <v>81</v>
      </c>
      <c r="P269" t="s">
        <v>51</v>
      </c>
      <c r="Q269" s="5">
        <f>IF(Teams[[#This Row],[LgWin]]="Y", 1,
IF(Teams[[#This Row],[LgWin]] = "N", 0, " "))</f>
        <v>0</v>
      </c>
      <c r="S269" s="5" t="str">
        <f>IF(Teams[[#This Row],[WSWin]]="Y", 1,
IF(Teams[[#This Row],[WSWin]] = "N", 0, " "))</f>
        <v xml:space="preserve"> </v>
      </c>
      <c r="T269">
        <v>646</v>
      </c>
      <c r="U269">
        <v>4791</v>
      </c>
      <c r="V269">
        <v>1158</v>
      </c>
      <c r="W269">
        <v>148</v>
      </c>
      <c r="X269">
        <v>90</v>
      </c>
      <c r="Y269">
        <v>40</v>
      </c>
      <c r="Z269">
        <v>414</v>
      </c>
      <c r="AA269">
        <v>439</v>
      </c>
      <c r="AB269">
        <v>244</v>
      </c>
      <c r="AD269">
        <v>44</v>
      </c>
      <c r="AF269">
        <v>790</v>
      </c>
      <c r="AG269">
        <v>481</v>
      </c>
      <c r="AH269">
        <v>3.55</v>
      </c>
      <c r="AI269">
        <v>125</v>
      </c>
      <c r="AJ269">
        <v>6</v>
      </c>
      <c r="AK269">
        <v>1</v>
      </c>
      <c r="AL269">
        <v>3656</v>
      </c>
      <c r="AM269">
        <v>1234</v>
      </c>
      <c r="AN269">
        <v>40</v>
      </c>
      <c r="AO269">
        <v>465</v>
      </c>
      <c r="AP269">
        <v>393</v>
      </c>
      <c r="AQ269">
        <v>409</v>
      </c>
      <c r="AR269">
        <v>101</v>
      </c>
      <c r="AS269">
        <v>0.93100000000000005</v>
      </c>
      <c r="AT269" t="s">
        <v>165</v>
      </c>
      <c r="AU269" t="s">
        <v>269</v>
      </c>
      <c r="AV269">
        <v>97500</v>
      </c>
      <c r="AW269">
        <v>101</v>
      </c>
      <c r="AX269">
        <v>101</v>
      </c>
      <c r="AY269" t="s">
        <v>167</v>
      </c>
      <c r="AZ269" t="s">
        <v>167</v>
      </c>
      <c r="BA269" t="s">
        <v>167</v>
      </c>
    </row>
    <row r="270" spans="1:53" x14ac:dyDescent="0.55000000000000004">
      <c r="A270">
        <v>1891</v>
      </c>
      <c r="B270" s="5" t="b">
        <f>Teams[[#This Row],[yearID]]&gt;=1973</f>
        <v>0</v>
      </c>
      <c r="C270" s="5" t="b">
        <f>Teams[[#This Row],[yearID]]&gt;=1903</f>
        <v>0</v>
      </c>
      <c r="D270" t="s">
        <v>157</v>
      </c>
      <c r="E270" t="s">
        <v>328</v>
      </c>
      <c r="F270" t="s">
        <v>199</v>
      </c>
      <c r="G270" s="5" t="str">
        <f>VLOOKUP(Teams[[#This Row],[franchID]],TeamsFranchises!$A$2:$D$121,2,FALSE)</f>
        <v>Cleveland Spiders</v>
      </c>
      <c r="I270">
        <v>5</v>
      </c>
      <c r="J270">
        <v>141</v>
      </c>
      <c r="L270">
        <v>65</v>
      </c>
      <c r="M270">
        <v>74</v>
      </c>
      <c r="P270" t="s">
        <v>51</v>
      </c>
      <c r="Q270" s="5">
        <f>IF(Teams[[#This Row],[LgWin]]="Y", 1,
IF(Teams[[#This Row],[LgWin]] = "N", 0, " "))</f>
        <v>0</v>
      </c>
      <c r="S270" s="5" t="str">
        <f>IF(Teams[[#This Row],[WSWin]]="Y", 1,
IF(Teams[[#This Row],[WSWin]] = "N", 0, " "))</f>
        <v xml:space="preserve"> </v>
      </c>
      <c r="T270">
        <v>835</v>
      </c>
      <c r="U270">
        <v>5074</v>
      </c>
      <c r="V270">
        <v>1295</v>
      </c>
      <c r="W270">
        <v>183</v>
      </c>
      <c r="X270">
        <v>88</v>
      </c>
      <c r="Y270">
        <v>22</v>
      </c>
      <c r="Z270">
        <v>519</v>
      </c>
      <c r="AA270">
        <v>464</v>
      </c>
      <c r="AB270">
        <v>242</v>
      </c>
      <c r="AD270">
        <v>46</v>
      </c>
      <c r="AF270">
        <v>888</v>
      </c>
      <c r="AG270">
        <v>484</v>
      </c>
      <c r="AH270">
        <v>3.5</v>
      </c>
      <c r="AI270">
        <v>118</v>
      </c>
      <c r="AJ270">
        <v>1</v>
      </c>
      <c r="AK270">
        <v>3</v>
      </c>
      <c r="AL270">
        <v>3732</v>
      </c>
      <c r="AM270">
        <v>1371</v>
      </c>
      <c r="AN270">
        <v>24</v>
      </c>
      <c r="AO270">
        <v>476</v>
      </c>
      <c r="AP270">
        <v>400</v>
      </c>
      <c r="AQ270">
        <v>485</v>
      </c>
      <c r="AR270">
        <v>86</v>
      </c>
      <c r="AS270">
        <v>0.92</v>
      </c>
      <c r="AT270" t="s">
        <v>329</v>
      </c>
      <c r="AU270" t="s">
        <v>381</v>
      </c>
      <c r="AV270">
        <v>132000</v>
      </c>
      <c r="AW270">
        <v>104</v>
      </c>
      <c r="AX270">
        <v>103</v>
      </c>
      <c r="AY270" t="s">
        <v>199</v>
      </c>
      <c r="AZ270" t="s">
        <v>328</v>
      </c>
      <c r="BA270" t="s">
        <v>328</v>
      </c>
    </row>
    <row r="271" spans="1:53" x14ac:dyDescent="0.55000000000000004">
      <c r="A271">
        <v>1891</v>
      </c>
      <c r="B271" s="5" t="b">
        <f>Teams[[#This Row],[yearID]]&gt;=1973</f>
        <v>0</v>
      </c>
      <c r="C271" s="5" t="b">
        <f>Teams[[#This Row],[yearID]]&gt;=1903</f>
        <v>0</v>
      </c>
      <c r="D271" t="s">
        <v>215</v>
      </c>
      <c r="E271" t="s">
        <v>331</v>
      </c>
      <c r="F271" t="s">
        <v>332</v>
      </c>
      <c r="G271" s="5" t="str">
        <f>VLOOKUP(Teams[[#This Row],[franchID]],TeamsFranchises!$A$2:$D$121,2,FALSE)</f>
        <v>Columbus Solons</v>
      </c>
      <c r="I271">
        <v>6</v>
      </c>
      <c r="J271">
        <v>138</v>
      </c>
      <c r="L271">
        <v>61</v>
      </c>
      <c r="M271">
        <v>76</v>
      </c>
      <c r="P271" t="s">
        <v>51</v>
      </c>
      <c r="Q271" s="5">
        <f>IF(Teams[[#This Row],[LgWin]]="Y", 1,
IF(Teams[[#This Row],[LgWin]] = "N", 0, " "))</f>
        <v>0</v>
      </c>
      <c r="S271" s="5" t="str">
        <f>IF(Teams[[#This Row],[WSWin]]="Y", 1,
IF(Teams[[#This Row],[WSWin]] = "N", 0, " "))</f>
        <v xml:space="preserve"> </v>
      </c>
      <c r="T271">
        <v>702</v>
      </c>
      <c r="U271">
        <v>4697</v>
      </c>
      <c r="V271">
        <v>1113</v>
      </c>
      <c r="W271">
        <v>154</v>
      </c>
      <c r="X271">
        <v>61</v>
      </c>
      <c r="Y271">
        <v>20</v>
      </c>
      <c r="Z271">
        <v>529</v>
      </c>
      <c r="AA271">
        <v>530</v>
      </c>
      <c r="AB271">
        <v>280</v>
      </c>
      <c r="AD271">
        <v>37</v>
      </c>
      <c r="AF271">
        <v>777</v>
      </c>
      <c r="AG271">
        <v>505</v>
      </c>
      <c r="AH271">
        <v>3.75</v>
      </c>
      <c r="AI271">
        <v>118</v>
      </c>
      <c r="AJ271">
        <v>6</v>
      </c>
      <c r="AK271">
        <v>0</v>
      </c>
      <c r="AL271">
        <v>3640</v>
      </c>
      <c r="AM271">
        <v>1141</v>
      </c>
      <c r="AN271">
        <v>29</v>
      </c>
      <c r="AO271">
        <v>588</v>
      </c>
      <c r="AP271">
        <v>502</v>
      </c>
      <c r="AQ271">
        <v>379</v>
      </c>
      <c r="AR271">
        <v>126</v>
      </c>
      <c r="AS271">
        <v>0.93500000000000005</v>
      </c>
      <c r="AT271" t="s">
        <v>333</v>
      </c>
      <c r="AU271" t="s">
        <v>334</v>
      </c>
      <c r="AW271">
        <v>95</v>
      </c>
      <c r="AX271">
        <v>93</v>
      </c>
      <c r="AY271" t="s">
        <v>241</v>
      </c>
      <c r="AZ271" t="s">
        <v>331</v>
      </c>
      <c r="BA271" t="s">
        <v>331</v>
      </c>
    </row>
    <row r="272" spans="1:53" x14ac:dyDescent="0.55000000000000004">
      <c r="A272">
        <v>1891</v>
      </c>
      <c r="B272" s="5" t="b">
        <f>Teams[[#This Row],[yearID]]&gt;=1973</f>
        <v>0</v>
      </c>
      <c r="C272" s="5" t="b">
        <f>Teams[[#This Row],[yearID]]&gt;=1903</f>
        <v>0</v>
      </c>
      <c r="D272" t="s">
        <v>215</v>
      </c>
      <c r="E272" t="s">
        <v>382</v>
      </c>
      <c r="F272" t="s">
        <v>383</v>
      </c>
      <c r="G272" s="5" t="str">
        <f>VLOOKUP(Teams[[#This Row],[franchID]],TeamsFranchises!$A$2:$D$121,2,FALSE)</f>
        <v>Cincinnati Kelly's Killers</v>
      </c>
      <c r="I272">
        <v>7</v>
      </c>
      <c r="J272">
        <v>102</v>
      </c>
      <c r="L272">
        <v>43</v>
      </c>
      <c r="M272">
        <v>57</v>
      </c>
      <c r="P272" t="s">
        <v>51</v>
      </c>
      <c r="Q272" s="5">
        <f>IF(Teams[[#This Row],[LgWin]]="Y", 1,
IF(Teams[[#This Row],[LgWin]] = "N", 0, " "))</f>
        <v>0</v>
      </c>
      <c r="S272" s="5" t="str">
        <f>IF(Teams[[#This Row],[WSWin]]="Y", 1,
IF(Teams[[#This Row],[WSWin]] = "N", 0, " "))</f>
        <v xml:space="preserve"> </v>
      </c>
      <c r="T272">
        <v>549</v>
      </c>
      <c r="U272">
        <v>3574</v>
      </c>
      <c r="V272">
        <v>838</v>
      </c>
      <c r="W272">
        <v>105</v>
      </c>
      <c r="X272">
        <v>58</v>
      </c>
      <c r="Y272">
        <v>28</v>
      </c>
      <c r="Z272">
        <v>428</v>
      </c>
      <c r="AA272">
        <v>385</v>
      </c>
      <c r="AB272">
        <v>164</v>
      </c>
      <c r="AD272">
        <v>36</v>
      </c>
      <c r="AF272">
        <v>643</v>
      </c>
      <c r="AG272">
        <v>344</v>
      </c>
      <c r="AH272">
        <v>3.43</v>
      </c>
      <c r="AI272">
        <v>86</v>
      </c>
      <c r="AJ272">
        <v>2</v>
      </c>
      <c r="AK272">
        <v>1</v>
      </c>
      <c r="AL272">
        <v>2706</v>
      </c>
      <c r="AM272">
        <v>921</v>
      </c>
      <c r="AN272">
        <v>20</v>
      </c>
      <c r="AO272">
        <v>446</v>
      </c>
      <c r="AP272">
        <v>331</v>
      </c>
      <c r="AQ272">
        <v>389</v>
      </c>
      <c r="AR272">
        <v>68</v>
      </c>
      <c r="AS272">
        <v>0.91300000000000003</v>
      </c>
      <c r="AT272" t="s">
        <v>384</v>
      </c>
      <c r="AU272" t="s">
        <v>385</v>
      </c>
      <c r="AW272">
        <v>108</v>
      </c>
      <c r="AX272">
        <v>110</v>
      </c>
      <c r="AY272" t="s">
        <v>383</v>
      </c>
      <c r="AZ272" t="s">
        <v>382</v>
      </c>
      <c r="BA272" t="s">
        <v>382</v>
      </c>
    </row>
    <row r="273" spans="1:53" x14ac:dyDescent="0.55000000000000004">
      <c r="A273">
        <v>1891</v>
      </c>
      <c r="B273" s="5" t="b">
        <f>Teams[[#This Row],[yearID]]&gt;=1973</f>
        <v>0</v>
      </c>
      <c r="C273" s="5" t="b">
        <f>Teams[[#This Row],[yearID]]&gt;=1903</f>
        <v>0</v>
      </c>
      <c r="D273" t="s">
        <v>215</v>
      </c>
      <c r="E273" t="s">
        <v>222</v>
      </c>
      <c r="F273" t="s">
        <v>172</v>
      </c>
      <c r="G273" s="5" t="str">
        <f>VLOOKUP(Teams[[#This Row],[franchID]],TeamsFranchises!$A$2:$D$121,2,FALSE)</f>
        <v>Louisville Colonels</v>
      </c>
      <c r="I273">
        <v>8</v>
      </c>
      <c r="J273">
        <v>138</v>
      </c>
      <c r="L273">
        <v>54</v>
      </c>
      <c r="M273">
        <v>83</v>
      </c>
      <c r="P273" t="s">
        <v>51</v>
      </c>
      <c r="Q273" s="5">
        <f>IF(Teams[[#This Row],[LgWin]]="Y", 1,
IF(Teams[[#This Row],[LgWin]] = "N", 0, " "))</f>
        <v>0</v>
      </c>
      <c r="S273" s="5" t="str">
        <f>IF(Teams[[#This Row],[WSWin]]="Y", 1,
IF(Teams[[#This Row],[WSWin]] = "N", 0, " "))</f>
        <v xml:space="preserve"> </v>
      </c>
      <c r="T273">
        <v>698</v>
      </c>
      <c r="U273">
        <v>4764</v>
      </c>
      <c r="V273">
        <v>1229</v>
      </c>
      <c r="W273">
        <v>127</v>
      </c>
      <c r="X273">
        <v>68</v>
      </c>
      <c r="Y273">
        <v>17</v>
      </c>
      <c r="Z273">
        <v>438</v>
      </c>
      <c r="AA273">
        <v>465</v>
      </c>
      <c r="AB273">
        <v>227</v>
      </c>
      <c r="AD273">
        <v>68</v>
      </c>
      <c r="AF273">
        <v>873</v>
      </c>
      <c r="AG273">
        <v>567</v>
      </c>
      <c r="AH273">
        <v>4.22</v>
      </c>
      <c r="AI273">
        <v>126</v>
      </c>
      <c r="AJ273">
        <v>9</v>
      </c>
      <c r="AK273">
        <v>1</v>
      </c>
      <c r="AL273">
        <v>3630</v>
      </c>
      <c r="AM273">
        <v>1334</v>
      </c>
      <c r="AN273">
        <v>32</v>
      </c>
      <c r="AO273">
        <v>451</v>
      </c>
      <c r="AP273">
        <v>481</v>
      </c>
      <c r="AQ273">
        <v>454</v>
      </c>
      <c r="AR273">
        <v>112</v>
      </c>
      <c r="AS273">
        <v>0.92200000000000004</v>
      </c>
      <c r="AT273" t="s">
        <v>309</v>
      </c>
      <c r="AU273" t="s">
        <v>224</v>
      </c>
      <c r="AW273">
        <v>97</v>
      </c>
      <c r="AX273">
        <v>97</v>
      </c>
      <c r="AY273" t="s">
        <v>172</v>
      </c>
      <c r="AZ273" t="s">
        <v>222</v>
      </c>
      <c r="BA273" t="s">
        <v>222</v>
      </c>
    </row>
    <row r="274" spans="1:53" x14ac:dyDescent="0.55000000000000004">
      <c r="A274">
        <v>1891</v>
      </c>
      <c r="B274" s="5" t="b">
        <f>Teams[[#This Row],[yearID]]&gt;=1973</f>
        <v>0</v>
      </c>
      <c r="C274" s="5" t="b">
        <f>Teams[[#This Row],[yearID]]&gt;=1903</f>
        <v>0</v>
      </c>
      <c r="D274" t="s">
        <v>215</v>
      </c>
      <c r="E274" t="s">
        <v>386</v>
      </c>
      <c r="F274" t="s">
        <v>387</v>
      </c>
      <c r="G274" s="5" t="str">
        <f>VLOOKUP(Teams[[#This Row],[franchID]],TeamsFranchises!$A$2:$D$121,2,FALSE)</f>
        <v>Milwaukee Brewers</v>
      </c>
      <c r="I274">
        <v>3</v>
      </c>
      <c r="J274">
        <v>36</v>
      </c>
      <c r="L274">
        <v>21</v>
      </c>
      <c r="M274">
        <v>15</v>
      </c>
      <c r="P274" t="s">
        <v>51</v>
      </c>
      <c r="Q274" s="5">
        <f>IF(Teams[[#This Row],[LgWin]]="Y", 1,
IF(Teams[[#This Row],[LgWin]] = "N", 0, " "))</f>
        <v>0</v>
      </c>
      <c r="S274" s="5" t="str">
        <f>IF(Teams[[#This Row],[WSWin]]="Y", 1,
IF(Teams[[#This Row],[WSWin]] = "N", 0, " "))</f>
        <v xml:space="preserve"> </v>
      </c>
      <c r="T274">
        <v>227</v>
      </c>
      <c r="U274">
        <v>1271</v>
      </c>
      <c r="V274">
        <v>332</v>
      </c>
      <c r="W274">
        <v>58</v>
      </c>
      <c r="X274">
        <v>15</v>
      </c>
      <c r="Y274">
        <v>13</v>
      </c>
      <c r="Z274">
        <v>107</v>
      </c>
      <c r="AA274">
        <v>114</v>
      </c>
      <c r="AB274">
        <v>47</v>
      </c>
      <c r="AD274">
        <v>29</v>
      </c>
      <c r="AF274">
        <v>156</v>
      </c>
      <c r="AG274">
        <v>86</v>
      </c>
      <c r="AH274">
        <v>2.5</v>
      </c>
      <c r="AI274">
        <v>35</v>
      </c>
      <c r="AJ274">
        <v>3</v>
      </c>
      <c r="AK274">
        <v>0</v>
      </c>
      <c r="AL274">
        <v>929</v>
      </c>
      <c r="AM274">
        <v>291</v>
      </c>
      <c r="AN274">
        <v>6</v>
      </c>
      <c r="AO274">
        <v>120</v>
      </c>
      <c r="AP274">
        <v>137</v>
      </c>
      <c r="AQ274">
        <v>116</v>
      </c>
      <c r="AR274">
        <v>20</v>
      </c>
      <c r="AS274">
        <v>0.92200000000000004</v>
      </c>
      <c r="AT274" t="s">
        <v>281</v>
      </c>
      <c r="AU274" t="s">
        <v>388</v>
      </c>
      <c r="AW274">
        <v>120</v>
      </c>
      <c r="AX274">
        <v>118</v>
      </c>
      <c r="AY274" t="s">
        <v>282</v>
      </c>
      <c r="AZ274" t="s">
        <v>386</v>
      </c>
      <c r="BA274" t="s">
        <v>386</v>
      </c>
    </row>
    <row r="275" spans="1:53" x14ac:dyDescent="0.55000000000000004">
      <c r="A275">
        <v>1891</v>
      </c>
      <c r="B275" s="5" t="b">
        <f>Teams[[#This Row],[yearID]]&gt;=1973</f>
        <v>0</v>
      </c>
      <c r="C275" s="5" t="b">
        <f>Teams[[#This Row],[yearID]]&gt;=1903</f>
        <v>0</v>
      </c>
      <c r="D275" t="s">
        <v>157</v>
      </c>
      <c r="E275" t="s">
        <v>242</v>
      </c>
      <c r="F275" t="s">
        <v>243</v>
      </c>
      <c r="G275" s="5" t="str">
        <f>VLOOKUP(Teams[[#This Row],[franchID]],TeamsFranchises!$A$2:$D$121,2,FALSE)</f>
        <v>San Francisco Giants</v>
      </c>
      <c r="I275">
        <v>3</v>
      </c>
      <c r="J275">
        <v>136</v>
      </c>
      <c r="L275">
        <v>71</v>
      </c>
      <c r="M275">
        <v>61</v>
      </c>
      <c r="P275" t="s">
        <v>51</v>
      </c>
      <c r="Q275" s="5">
        <f>IF(Teams[[#This Row],[LgWin]]="Y", 1,
IF(Teams[[#This Row],[LgWin]] = "N", 0, " "))</f>
        <v>0</v>
      </c>
      <c r="S275" s="5" t="str">
        <f>IF(Teams[[#This Row],[WSWin]]="Y", 1,
IF(Teams[[#This Row],[WSWin]] = "N", 0, " "))</f>
        <v xml:space="preserve"> </v>
      </c>
      <c r="T275">
        <v>754</v>
      </c>
      <c r="U275">
        <v>4833</v>
      </c>
      <c r="V275">
        <v>1271</v>
      </c>
      <c r="W275">
        <v>189</v>
      </c>
      <c r="X275">
        <v>72</v>
      </c>
      <c r="Y275">
        <v>46</v>
      </c>
      <c r="Z275">
        <v>438</v>
      </c>
      <c r="AA275">
        <v>394</v>
      </c>
      <c r="AB275">
        <v>224</v>
      </c>
      <c r="AD275">
        <v>36</v>
      </c>
      <c r="AF275">
        <v>711</v>
      </c>
      <c r="AG275">
        <v>400</v>
      </c>
      <c r="AH275">
        <v>2.99</v>
      </c>
      <c r="AI275">
        <v>117</v>
      </c>
      <c r="AJ275">
        <v>11</v>
      </c>
      <c r="AK275">
        <v>2</v>
      </c>
      <c r="AL275">
        <v>3612</v>
      </c>
      <c r="AM275">
        <v>1098</v>
      </c>
      <c r="AN275">
        <v>26</v>
      </c>
      <c r="AO275">
        <v>593</v>
      </c>
      <c r="AP275">
        <v>651</v>
      </c>
      <c r="AQ275">
        <v>384</v>
      </c>
      <c r="AR275">
        <v>104</v>
      </c>
      <c r="AS275">
        <v>0.93300000000000005</v>
      </c>
      <c r="AT275" t="s">
        <v>310</v>
      </c>
      <c r="AU275" t="s">
        <v>389</v>
      </c>
      <c r="AV275">
        <v>210568</v>
      </c>
      <c r="AW275">
        <v>96</v>
      </c>
      <c r="AX275">
        <v>96</v>
      </c>
      <c r="AY275" t="s">
        <v>246</v>
      </c>
      <c r="AZ275" t="s">
        <v>242</v>
      </c>
      <c r="BA275" t="s">
        <v>242</v>
      </c>
    </row>
    <row r="276" spans="1:53" x14ac:dyDescent="0.55000000000000004">
      <c r="A276">
        <v>1891</v>
      </c>
      <c r="B276" s="5" t="b">
        <f>Teams[[#This Row],[yearID]]&gt;=1973</f>
        <v>0</v>
      </c>
      <c r="C276" s="5" t="b">
        <f>Teams[[#This Row],[yearID]]&gt;=1903</f>
        <v>0</v>
      </c>
      <c r="D276" t="s">
        <v>215</v>
      </c>
      <c r="E276" t="s">
        <v>225</v>
      </c>
      <c r="F276" t="s">
        <v>360</v>
      </c>
      <c r="G276" s="5" t="str">
        <f>VLOOKUP(Teams[[#This Row],[franchID]],TeamsFranchises!$A$2:$D$121,2,FALSE)</f>
        <v>Philadelphia Athletics</v>
      </c>
      <c r="I276">
        <v>5</v>
      </c>
      <c r="J276">
        <v>142</v>
      </c>
      <c r="L276">
        <v>73</v>
      </c>
      <c r="M276">
        <v>66</v>
      </c>
      <c r="P276" t="s">
        <v>51</v>
      </c>
      <c r="Q276" s="5">
        <f>IF(Teams[[#This Row],[LgWin]]="Y", 1,
IF(Teams[[#This Row],[LgWin]] = "N", 0, " "))</f>
        <v>0</v>
      </c>
      <c r="S276" s="5" t="str">
        <f>IF(Teams[[#This Row],[WSWin]]="Y", 1,
IF(Teams[[#This Row],[WSWin]] = "N", 0, " "))</f>
        <v xml:space="preserve"> </v>
      </c>
      <c r="T276">
        <v>817</v>
      </c>
      <c r="U276">
        <v>5039</v>
      </c>
      <c r="V276">
        <v>1301</v>
      </c>
      <c r="W276">
        <v>182</v>
      </c>
      <c r="X276">
        <v>123</v>
      </c>
      <c r="Y276">
        <v>55</v>
      </c>
      <c r="Z276">
        <v>447</v>
      </c>
      <c r="AA276">
        <v>548</v>
      </c>
      <c r="AB276">
        <v>149</v>
      </c>
      <c r="AD276">
        <v>74</v>
      </c>
      <c r="AF276">
        <v>794</v>
      </c>
      <c r="AG276">
        <v>550</v>
      </c>
      <c r="AH276">
        <v>4.01</v>
      </c>
      <c r="AI276">
        <v>135</v>
      </c>
      <c r="AJ276">
        <v>3</v>
      </c>
      <c r="AK276">
        <v>0</v>
      </c>
      <c r="AL276">
        <v>3701</v>
      </c>
      <c r="AM276">
        <v>1274</v>
      </c>
      <c r="AN276">
        <v>35</v>
      </c>
      <c r="AO276">
        <v>520</v>
      </c>
      <c r="AP276">
        <v>533</v>
      </c>
      <c r="AQ276">
        <v>389</v>
      </c>
      <c r="AR276">
        <v>109</v>
      </c>
      <c r="AS276">
        <v>0.93300000000000005</v>
      </c>
      <c r="AT276" t="s">
        <v>77</v>
      </c>
      <c r="AU276" t="s">
        <v>303</v>
      </c>
      <c r="AW276">
        <v>103</v>
      </c>
      <c r="AX276">
        <v>103</v>
      </c>
      <c r="AY276" t="s">
        <v>226</v>
      </c>
      <c r="AZ276" t="s">
        <v>225</v>
      </c>
      <c r="BA276" t="s">
        <v>225</v>
      </c>
    </row>
    <row r="277" spans="1:53" x14ac:dyDescent="0.55000000000000004">
      <c r="A277">
        <v>1891</v>
      </c>
      <c r="B277" s="5" t="b">
        <f>Teams[[#This Row],[yearID]]&gt;=1973</f>
        <v>0</v>
      </c>
      <c r="C277" s="5" t="b">
        <f>Teams[[#This Row],[yearID]]&gt;=1903</f>
        <v>0</v>
      </c>
      <c r="D277" t="s">
        <v>157</v>
      </c>
      <c r="E277" t="s">
        <v>122</v>
      </c>
      <c r="F277" t="s">
        <v>122</v>
      </c>
      <c r="G277" s="5" t="str">
        <f>VLOOKUP(Teams[[#This Row],[franchID]],TeamsFranchises!$A$2:$D$121,2,FALSE)</f>
        <v>Philadelphia Phillies</v>
      </c>
      <c r="I277">
        <v>4</v>
      </c>
      <c r="J277">
        <v>138</v>
      </c>
      <c r="L277">
        <v>68</v>
      </c>
      <c r="M277">
        <v>69</v>
      </c>
      <c r="P277" t="s">
        <v>51</v>
      </c>
      <c r="Q277" s="5">
        <f>IF(Teams[[#This Row],[LgWin]]="Y", 1,
IF(Teams[[#This Row],[LgWin]] = "N", 0, " "))</f>
        <v>0</v>
      </c>
      <c r="S277" s="5" t="str">
        <f>IF(Teams[[#This Row],[WSWin]]="Y", 1,
IF(Teams[[#This Row],[WSWin]] = "N", 0, " "))</f>
        <v xml:space="preserve"> </v>
      </c>
      <c r="T277">
        <v>756</v>
      </c>
      <c r="U277">
        <v>4929</v>
      </c>
      <c r="V277">
        <v>1244</v>
      </c>
      <c r="W277">
        <v>180</v>
      </c>
      <c r="X277">
        <v>51</v>
      </c>
      <c r="Y277">
        <v>21</v>
      </c>
      <c r="Z277">
        <v>482</v>
      </c>
      <c r="AA277">
        <v>412</v>
      </c>
      <c r="AB277">
        <v>232</v>
      </c>
      <c r="AD277">
        <v>58</v>
      </c>
      <c r="AF277">
        <v>773</v>
      </c>
      <c r="AG277">
        <v>510</v>
      </c>
      <c r="AH277">
        <v>3.73</v>
      </c>
      <c r="AI277">
        <v>105</v>
      </c>
      <c r="AJ277">
        <v>3</v>
      </c>
      <c r="AK277">
        <v>5</v>
      </c>
      <c r="AL277">
        <v>3688</v>
      </c>
      <c r="AM277">
        <v>1279</v>
      </c>
      <c r="AN277">
        <v>30</v>
      </c>
      <c r="AO277">
        <v>507</v>
      </c>
      <c r="AP277">
        <v>342</v>
      </c>
      <c r="AQ277">
        <v>443</v>
      </c>
      <c r="AR277">
        <v>108</v>
      </c>
      <c r="AS277">
        <v>0.92500000000000004</v>
      </c>
      <c r="AT277" t="s">
        <v>358</v>
      </c>
      <c r="AU277" t="s">
        <v>322</v>
      </c>
      <c r="AV277">
        <v>217282</v>
      </c>
      <c r="AW277">
        <v>103</v>
      </c>
      <c r="AX277">
        <v>102</v>
      </c>
      <c r="AY277" t="s">
        <v>122</v>
      </c>
      <c r="AZ277" t="s">
        <v>122</v>
      </c>
      <c r="BA277" t="s">
        <v>122</v>
      </c>
    </row>
    <row r="278" spans="1:53" x14ac:dyDescent="0.55000000000000004">
      <c r="A278">
        <v>1891</v>
      </c>
      <c r="B278" s="5" t="b">
        <f>Teams[[#This Row],[yearID]]&gt;=1973</f>
        <v>0</v>
      </c>
      <c r="C278" s="5" t="b">
        <f>Teams[[#This Row],[yearID]]&gt;=1903</f>
        <v>0</v>
      </c>
      <c r="D278" t="s">
        <v>157</v>
      </c>
      <c r="E278" t="s">
        <v>229</v>
      </c>
      <c r="F278" t="s">
        <v>229</v>
      </c>
      <c r="G278" s="5" t="str">
        <f>VLOOKUP(Teams[[#This Row],[franchID]],TeamsFranchises!$A$2:$D$121,2,FALSE)</f>
        <v>Pittsburgh Pirates</v>
      </c>
      <c r="I278">
        <v>8</v>
      </c>
      <c r="J278">
        <v>137</v>
      </c>
      <c r="L278">
        <v>55</v>
      </c>
      <c r="M278">
        <v>80</v>
      </c>
      <c r="P278" t="s">
        <v>51</v>
      </c>
      <c r="Q278" s="5">
        <f>IF(Teams[[#This Row],[LgWin]]="Y", 1,
IF(Teams[[#This Row],[LgWin]] = "N", 0, " "))</f>
        <v>0</v>
      </c>
      <c r="S278" s="5" t="str">
        <f>IF(Teams[[#This Row],[WSWin]]="Y", 1,
IF(Teams[[#This Row],[WSWin]] = "N", 0, " "))</f>
        <v xml:space="preserve"> </v>
      </c>
      <c r="T278">
        <v>679</v>
      </c>
      <c r="U278">
        <v>4794</v>
      </c>
      <c r="V278">
        <v>1148</v>
      </c>
      <c r="W278">
        <v>148</v>
      </c>
      <c r="X278">
        <v>71</v>
      </c>
      <c r="Y278">
        <v>29</v>
      </c>
      <c r="Z278">
        <v>427</v>
      </c>
      <c r="AA278">
        <v>503</v>
      </c>
      <c r="AB278">
        <v>205</v>
      </c>
      <c r="AD278">
        <v>50</v>
      </c>
      <c r="AF278">
        <v>744</v>
      </c>
      <c r="AG278">
        <v>384</v>
      </c>
      <c r="AH278">
        <v>2.89</v>
      </c>
      <c r="AI278">
        <v>122</v>
      </c>
      <c r="AJ278">
        <v>7</v>
      </c>
      <c r="AK278">
        <v>3</v>
      </c>
      <c r="AL278">
        <v>3593</v>
      </c>
      <c r="AM278">
        <v>1160</v>
      </c>
      <c r="AN278">
        <v>30</v>
      </c>
      <c r="AO278">
        <v>465</v>
      </c>
      <c r="AP278">
        <v>446</v>
      </c>
      <c r="AQ278">
        <v>475</v>
      </c>
      <c r="AR278">
        <v>76</v>
      </c>
      <c r="AS278">
        <v>0.91700000000000004</v>
      </c>
      <c r="AT278" t="s">
        <v>390</v>
      </c>
      <c r="AU278" t="s">
        <v>335</v>
      </c>
      <c r="AV278">
        <v>128000</v>
      </c>
      <c r="AW278">
        <v>97</v>
      </c>
      <c r="AX278">
        <v>98</v>
      </c>
      <c r="AY278" t="s">
        <v>229</v>
      </c>
      <c r="AZ278" t="s">
        <v>229</v>
      </c>
      <c r="BA278" t="s">
        <v>229</v>
      </c>
    </row>
    <row r="279" spans="1:53" x14ac:dyDescent="0.55000000000000004">
      <c r="A279">
        <v>1891</v>
      </c>
      <c r="B279" s="5" t="b">
        <f>Teams[[#This Row],[yearID]]&gt;=1973</f>
        <v>0</v>
      </c>
      <c r="C279" s="5" t="b">
        <f>Teams[[#This Row],[yearID]]&gt;=1903</f>
        <v>0</v>
      </c>
      <c r="D279" t="s">
        <v>215</v>
      </c>
      <c r="E279" t="s">
        <v>232</v>
      </c>
      <c r="F279" t="s">
        <v>154</v>
      </c>
      <c r="G279" s="5" t="str">
        <f>VLOOKUP(Teams[[#This Row],[franchID]],TeamsFranchises!$A$2:$D$121,2,FALSE)</f>
        <v>St. Louis Cardinals</v>
      </c>
      <c r="I279">
        <v>2</v>
      </c>
      <c r="J279">
        <v>139</v>
      </c>
      <c r="L279">
        <v>85</v>
      </c>
      <c r="M279">
        <v>51</v>
      </c>
      <c r="P279" t="s">
        <v>51</v>
      </c>
      <c r="Q279" s="5">
        <f>IF(Teams[[#This Row],[LgWin]]="Y", 1,
IF(Teams[[#This Row],[LgWin]] = "N", 0, " "))</f>
        <v>0</v>
      </c>
      <c r="S279" s="5" t="str">
        <f>IF(Teams[[#This Row],[WSWin]]="Y", 1,
IF(Teams[[#This Row],[WSWin]] = "N", 0, " "))</f>
        <v xml:space="preserve"> </v>
      </c>
      <c r="T279">
        <v>959</v>
      </c>
      <c r="U279">
        <v>4942</v>
      </c>
      <c r="V279">
        <v>1311</v>
      </c>
      <c r="W279">
        <v>165</v>
      </c>
      <c r="X279">
        <v>51</v>
      </c>
      <c r="Y279">
        <v>57</v>
      </c>
      <c r="Z279">
        <v>612</v>
      </c>
      <c r="AA279">
        <v>436</v>
      </c>
      <c r="AB279">
        <v>279</v>
      </c>
      <c r="AD279">
        <v>86</v>
      </c>
      <c r="AF279">
        <v>738</v>
      </c>
      <c r="AG279">
        <v>433</v>
      </c>
      <c r="AH279">
        <v>3.23</v>
      </c>
      <c r="AI279">
        <v>101</v>
      </c>
      <c r="AJ279">
        <v>8</v>
      </c>
      <c r="AK279">
        <v>10</v>
      </c>
      <c r="AL279">
        <v>3620</v>
      </c>
      <c r="AM279">
        <v>1088</v>
      </c>
      <c r="AN279">
        <v>50</v>
      </c>
      <c r="AO279">
        <v>571</v>
      </c>
      <c r="AP279">
        <v>613</v>
      </c>
      <c r="AQ279">
        <v>459</v>
      </c>
      <c r="AR279">
        <v>91</v>
      </c>
      <c r="AS279">
        <v>0.92</v>
      </c>
      <c r="AT279" t="s">
        <v>252</v>
      </c>
      <c r="AU279" t="s">
        <v>177</v>
      </c>
      <c r="AW279">
        <v>108</v>
      </c>
      <c r="AX279">
        <v>108</v>
      </c>
      <c r="AY279" t="s">
        <v>154</v>
      </c>
      <c r="AZ279" t="s">
        <v>232</v>
      </c>
      <c r="BA279" t="s">
        <v>232</v>
      </c>
    </row>
    <row r="280" spans="1:53" x14ac:dyDescent="0.55000000000000004">
      <c r="A280">
        <v>1891</v>
      </c>
      <c r="B280" s="5" t="b">
        <f>Teams[[#This Row],[yearID]]&gt;=1973</f>
        <v>0</v>
      </c>
      <c r="C280" s="5" t="b">
        <f>Teams[[#This Row],[yearID]]&gt;=1903</f>
        <v>0</v>
      </c>
      <c r="D280" t="s">
        <v>215</v>
      </c>
      <c r="E280" t="s">
        <v>391</v>
      </c>
      <c r="F280" t="s">
        <v>126</v>
      </c>
      <c r="G280" s="5" t="str">
        <f>VLOOKUP(Teams[[#This Row],[franchID]],TeamsFranchises!$A$2:$D$121,2,FALSE)</f>
        <v>Washington Senators</v>
      </c>
      <c r="I280">
        <v>9</v>
      </c>
      <c r="J280">
        <v>139</v>
      </c>
      <c r="L280">
        <v>44</v>
      </c>
      <c r="M280">
        <v>91</v>
      </c>
      <c r="P280" t="s">
        <v>51</v>
      </c>
      <c r="Q280" s="5">
        <f>IF(Teams[[#This Row],[LgWin]]="Y", 1,
IF(Teams[[#This Row],[LgWin]] = "N", 0, " "))</f>
        <v>0</v>
      </c>
      <c r="S280" s="5" t="str">
        <f>IF(Teams[[#This Row],[WSWin]]="Y", 1,
IF(Teams[[#This Row],[WSWin]] = "N", 0, " "))</f>
        <v xml:space="preserve"> </v>
      </c>
      <c r="T280">
        <v>691</v>
      </c>
      <c r="U280">
        <v>4715</v>
      </c>
      <c r="V280">
        <v>1183</v>
      </c>
      <c r="W280">
        <v>147</v>
      </c>
      <c r="X280">
        <v>84</v>
      </c>
      <c r="Y280">
        <v>19</v>
      </c>
      <c r="Z280">
        <v>468</v>
      </c>
      <c r="AA280">
        <v>485</v>
      </c>
      <c r="AB280">
        <v>219</v>
      </c>
      <c r="AD280">
        <v>76</v>
      </c>
      <c r="AF280">
        <v>1067</v>
      </c>
      <c r="AG280">
        <v>634</v>
      </c>
      <c r="AH280">
        <v>4.83</v>
      </c>
      <c r="AI280">
        <v>123</v>
      </c>
      <c r="AJ280">
        <v>2</v>
      </c>
      <c r="AK280">
        <v>2</v>
      </c>
      <c r="AL280">
        <v>3543</v>
      </c>
      <c r="AM280">
        <v>1420</v>
      </c>
      <c r="AN280">
        <v>44</v>
      </c>
      <c r="AO280">
        <v>566</v>
      </c>
      <c r="AP280">
        <v>486</v>
      </c>
      <c r="AQ280">
        <v>589</v>
      </c>
      <c r="AR280">
        <v>95</v>
      </c>
      <c r="AS280">
        <v>0.9</v>
      </c>
      <c r="AT280" t="s">
        <v>392</v>
      </c>
      <c r="AU280" t="s">
        <v>393</v>
      </c>
      <c r="AW280">
        <v>95</v>
      </c>
      <c r="AX280">
        <v>100</v>
      </c>
      <c r="AY280" t="s">
        <v>126</v>
      </c>
      <c r="AZ280" t="s">
        <v>391</v>
      </c>
      <c r="BA280" t="s">
        <v>391</v>
      </c>
    </row>
    <row r="281" spans="1:53" x14ac:dyDescent="0.55000000000000004">
      <c r="A281">
        <v>1892</v>
      </c>
      <c r="B281" s="5" t="b">
        <f>Teams[[#This Row],[yearID]]&gt;=1973</f>
        <v>0</v>
      </c>
      <c r="C281" s="5" t="b">
        <f>Teams[[#This Row],[yearID]]&gt;=1903</f>
        <v>0</v>
      </c>
      <c r="D281" t="s">
        <v>157</v>
      </c>
      <c r="E281" t="s">
        <v>394</v>
      </c>
      <c r="F281" t="s">
        <v>217</v>
      </c>
      <c r="G281" s="5" t="str">
        <f>VLOOKUP(Teams[[#This Row],[franchID]],TeamsFranchises!$A$2:$D$121,2,FALSE)</f>
        <v>Baltimore Orioles</v>
      </c>
      <c r="I281">
        <v>12</v>
      </c>
      <c r="J281">
        <v>152</v>
      </c>
      <c r="L281">
        <v>46</v>
      </c>
      <c r="M281">
        <v>101</v>
      </c>
      <c r="P281" t="s">
        <v>51</v>
      </c>
      <c r="Q281" s="5">
        <f>IF(Teams[[#This Row],[LgWin]]="Y", 1,
IF(Teams[[#This Row],[LgWin]] = "N", 0, " "))</f>
        <v>0</v>
      </c>
      <c r="S281" s="5" t="str">
        <f>IF(Teams[[#This Row],[WSWin]]="Y", 1,
IF(Teams[[#This Row],[WSWin]] = "N", 0, " "))</f>
        <v xml:space="preserve"> </v>
      </c>
      <c r="T281">
        <v>779</v>
      </c>
      <c r="U281">
        <v>5296</v>
      </c>
      <c r="V281">
        <v>1343</v>
      </c>
      <c r="W281">
        <v>160</v>
      </c>
      <c r="X281">
        <v>111</v>
      </c>
      <c r="Y281">
        <v>30</v>
      </c>
      <c r="Z281">
        <v>499</v>
      </c>
      <c r="AA281">
        <v>480</v>
      </c>
      <c r="AB281">
        <v>227</v>
      </c>
      <c r="AD281">
        <v>62</v>
      </c>
      <c r="AF281">
        <v>1020</v>
      </c>
      <c r="AG281">
        <v>618</v>
      </c>
      <c r="AH281">
        <v>4.28</v>
      </c>
      <c r="AI281">
        <v>131</v>
      </c>
      <c r="AJ281">
        <v>2</v>
      </c>
      <c r="AK281">
        <v>2</v>
      </c>
      <c r="AL281">
        <v>3896</v>
      </c>
      <c r="AM281">
        <v>1537</v>
      </c>
      <c r="AN281">
        <v>51</v>
      </c>
      <c r="AO281">
        <v>536</v>
      </c>
      <c r="AP281">
        <v>437</v>
      </c>
      <c r="AQ281">
        <v>584</v>
      </c>
      <c r="AR281">
        <v>100</v>
      </c>
      <c r="AS281">
        <v>0.91</v>
      </c>
      <c r="AT281" t="s">
        <v>218</v>
      </c>
      <c r="AU281" t="s">
        <v>375</v>
      </c>
      <c r="AV281">
        <v>93589</v>
      </c>
      <c r="AW281">
        <v>103</v>
      </c>
      <c r="AX281">
        <v>104</v>
      </c>
      <c r="AY281" t="s">
        <v>394</v>
      </c>
      <c r="AZ281" t="s">
        <v>394</v>
      </c>
      <c r="BA281" t="s">
        <v>394</v>
      </c>
    </row>
    <row r="282" spans="1:53" x14ac:dyDescent="0.55000000000000004">
      <c r="A282">
        <v>1892</v>
      </c>
      <c r="B282" s="5" t="b">
        <f>Teams[[#This Row],[yearID]]&gt;=1973</f>
        <v>0</v>
      </c>
      <c r="C282" s="5" t="b">
        <f>Teams[[#This Row],[yearID]]&gt;=1903</f>
        <v>0</v>
      </c>
      <c r="D282" t="s">
        <v>157</v>
      </c>
      <c r="E282" t="s">
        <v>262</v>
      </c>
      <c r="F282" t="s">
        <v>260</v>
      </c>
      <c r="G282" s="5" t="str">
        <f>VLOOKUP(Teams[[#This Row],[franchID]],TeamsFranchises!$A$2:$D$121,2,FALSE)</f>
        <v>Los Angeles Dodgers</v>
      </c>
      <c r="I282">
        <v>3</v>
      </c>
      <c r="J282">
        <v>158</v>
      </c>
      <c r="L282">
        <v>95</v>
      </c>
      <c r="M282">
        <v>59</v>
      </c>
      <c r="P282" t="s">
        <v>51</v>
      </c>
      <c r="Q282" s="5">
        <f>IF(Teams[[#This Row],[LgWin]]="Y", 1,
IF(Teams[[#This Row],[LgWin]] = "N", 0, " "))</f>
        <v>0</v>
      </c>
      <c r="S282" s="5" t="str">
        <f>IF(Teams[[#This Row],[WSWin]]="Y", 1,
IF(Teams[[#This Row],[WSWin]] = "N", 0, " "))</f>
        <v xml:space="preserve"> </v>
      </c>
      <c r="T282">
        <v>935</v>
      </c>
      <c r="U282">
        <v>5485</v>
      </c>
      <c r="V282">
        <v>1439</v>
      </c>
      <c r="W282">
        <v>183</v>
      </c>
      <c r="X282">
        <v>105</v>
      </c>
      <c r="Y282">
        <v>30</v>
      </c>
      <c r="Z282">
        <v>629</v>
      </c>
      <c r="AA282">
        <v>508</v>
      </c>
      <c r="AB282">
        <v>409</v>
      </c>
      <c r="AD282">
        <v>54</v>
      </c>
      <c r="AF282">
        <v>733</v>
      </c>
      <c r="AG282">
        <v>507</v>
      </c>
      <c r="AH282">
        <v>3.25</v>
      </c>
      <c r="AI282">
        <v>132</v>
      </c>
      <c r="AJ282">
        <v>12</v>
      </c>
      <c r="AK282">
        <v>5</v>
      </c>
      <c r="AL282">
        <v>4217</v>
      </c>
      <c r="AM282">
        <v>1285</v>
      </c>
      <c r="AN282">
        <v>26</v>
      </c>
      <c r="AO282">
        <v>600</v>
      </c>
      <c r="AP282">
        <v>597</v>
      </c>
      <c r="AQ282">
        <v>398</v>
      </c>
      <c r="AR282">
        <v>98</v>
      </c>
      <c r="AS282">
        <v>0.94</v>
      </c>
      <c r="AT282" t="s">
        <v>376</v>
      </c>
      <c r="AU282" t="s">
        <v>377</v>
      </c>
      <c r="AV282">
        <v>183727</v>
      </c>
      <c r="AW282">
        <v>96</v>
      </c>
      <c r="AX282">
        <v>96</v>
      </c>
      <c r="AY282" t="s">
        <v>262</v>
      </c>
      <c r="AZ282" t="s">
        <v>262</v>
      </c>
      <c r="BA282" t="s">
        <v>262</v>
      </c>
    </row>
    <row r="283" spans="1:53" x14ac:dyDescent="0.55000000000000004">
      <c r="A283">
        <v>1892</v>
      </c>
      <c r="B283" s="5" t="b">
        <f>Teams[[#This Row],[yearID]]&gt;=1973</f>
        <v>0</v>
      </c>
      <c r="C283" s="5" t="b">
        <f>Teams[[#This Row],[yearID]]&gt;=1903</f>
        <v>0</v>
      </c>
      <c r="D283" t="s">
        <v>157</v>
      </c>
      <c r="E283" t="s">
        <v>158</v>
      </c>
      <c r="F283" t="s">
        <v>159</v>
      </c>
      <c r="G283" s="5" t="str">
        <f>VLOOKUP(Teams[[#This Row],[franchID]],TeamsFranchises!$A$2:$D$121,2,FALSE)</f>
        <v>Atlanta Braves</v>
      </c>
      <c r="I283">
        <v>1</v>
      </c>
      <c r="J283">
        <v>152</v>
      </c>
      <c r="L283">
        <v>102</v>
      </c>
      <c r="M283">
        <v>48</v>
      </c>
      <c r="P283" t="s">
        <v>76</v>
      </c>
      <c r="Q283" s="5">
        <f>IF(Teams[[#This Row],[LgWin]]="Y", 1,
IF(Teams[[#This Row],[LgWin]] = "N", 0, " "))</f>
        <v>1</v>
      </c>
      <c r="S283" s="5" t="str">
        <f>IF(Teams[[#This Row],[WSWin]]="Y", 1,
IF(Teams[[#This Row],[WSWin]] = "N", 0, " "))</f>
        <v xml:space="preserve"> </v>
      </c>
      <c r="T283">
        <v>862</v>
      </c>
      <c r="U283">
        <v>5301</v>
      </c>
      <c r="V283">
        <v>1325</v>
      </c>
      <c r="W283">
        <v>203</v>
      </c>
      <c r="X283">
        <v>51</v>
      </c>
      <c r="Y283">
        <v>34</v>
      </c>
      <c r="Z283">
        <v>526</v>
      </c>
      <c r="AA283">
        <v>492</v>
      </c>
      <c r="AB283">
        <v>338</v>
      </c>
      <c r="AD283">
        <v>62</v>
      </c>
      <c r="AF283">
        <v>649</v>
      </c>
      <c r="AG283">
        <v>424</v>
      </c>
      <c r="AH283">
        <v>2.86</v>
      </c>
      <c r="AI283">
        <v>142</v>
      </c>
      <c r="AJ283">
        <v>15</v>
      </c>
      <c r="AK283">
        <v>1</v>
      </c>
      <c r="AL283">
        <v>4008</v>
      </c>
      <c r="AM283">
        <v>1156</v>
      </c>
      <c r="AN283">
        <v>41</v>
      </c>
      <c r="AO283">
        <v>460</v>
      </c>
      <c r="AP283">
        <v>514</v>
      </c>
      <c r="AQ283">
        <v>454</v>
      </c>
      <c r="AR283">
        <v>128</v>
      </c>
      <c r="AS283">
        <v>0.92900000000000005</v>
      </c>
      <c r="AT283" t="s">
        <v>235</v>
      </c>
      <c r="AU283" t="s">
        <v>324</v>
      </c>
      <c r="AV283">
        <v>146421</v>
      </c>
      <c r="AW283">
        <v>109</v>
      </c>
      <c r="AX283">
        <v>107</v>
      </c>
      <c r="AY283" t="s">
        <v>158</v>
      </c>
      <c r="AZ283" t="s">
        <v>158</v>
      </c>
      <c r="BA283" t="s">
        <v>158</v>
      </c>
    </row>
    <row r="284" spans="1:53" x14ac:dyDescent="0.55000000000000004">
      <c r="A284">
        <v>1892</v>
      </c>
      <c r="B284" s="5" t="b">
        <f>Teams[[#This Row],[yearID]]&gt;=1973</f>
        <v>0</v>
      </c>
      <c r="C284" s="5" t="b">
        <f>Teams[[#This Row],[yearID]]&gt;=1903</f>
        <v>0</v>
      </c>
      <c r="D284" t="s">
        <v>157</v>
      </c>
      <c r="E284" t="s">
        <v>161</v>
      </c>
      <c r="F284" t="s">
        <v>162</v>
      </c>
      <c r="G284" s="5" t="str">
        <f>VLOOKUP(Teams[[#This Row],[franchID]],TeamsFranchises!$A$2:$D$121,2,FALSE)</f>
        <v>Chicago Cubs</v>
      </c>
      <c r="I284">
        <v>7</v>
      </c>
      <c r="J284">
        <v>146</v>
      </c>
      <c r="L284">
        <v>70</v>
      </c>
      <c r="M284">
        <v>76</v>
      </c>
      <c r="P284" t="s">
        <v>51</v>
      </c>
      <c r="Q284" s="5">
        <f>IF(Teams[[#This Row],[LgWin]]="Y", 1,
IF(Teams[[#This Row],[LgWin]] = "N", 0, " "))</f>
        <v>0</v>
      </c>
      <c r="S284" s="5" t="str">
        <f>IF(Teams[[#This Row],[WSWin]]="Y", 1,
IF(Teams[[#This Row],[WSWin]] = "N", 0, " "))</f>
        <v xml:space="preserve"> </v>
      </c>
      <c r="T284">
        <v>635</v>
      </c>
      <c r="U284">
        <v>5063</v>
      </c>
      <c r="V284">
        <v>1189</v>
      </c>
      <c r="W284">
        <v>149</v>
      </c>
      <c r="X284">
        <v>92</v>
      </c>
      <c r="Y284">
        <v>26</v>
      </c>
      <c r="Z284">
        <v>427</v>
      </c>
      <c r="AA284">
        <v>482</v>
      </c>
      <c r="AB284">
        <v>233</v>
      </c>
      <c r="AD284">
        <v>36</v>
      </c>
      <c r="AF284">
        <v>735</v>
      </c>
      <c r="AG284">
        <v>456</v>
      </c>
      <c r="AH284">
        <v>3.16</v>
      </c>
      <c r="AI284">
        <v>133</v>
      </c>
      <c r="AJ284">
        <v>6</v>
      </c>
      <c r="AK284">
        <v>1</v>
      </c>
      <c r="AL284">
        <v>3894</v>
      </c>
      <c r="AM284">
        <v>1269</v>
      </c>
      <c r="AN284">
        <v>35</v>
      </c>
      <c r="AO284">
        <v>424</v>
      </c>
      <c r="AP284">
        <v>518</v>
      </c>
      <c r="AQ284">
        <v>424</v>
      </c>
      <c r="AR284">
        <v>85</v>
      </c>
      <c r="AS284">
        <v>0.93200000000000005</v>
      </c>
      <c r="AT284" t="s">
        <v>351</v>
      </c>
      <c r="AU284" t="s">
        <v>380</v>
      </c>
      <c r="AV284">
        <v>109067</v>
      </c>
      <c r="AW284">
        <v>94</v>
      </c>
      <c r="AX284">
        <v>94</v>
      </c>
      <c r="AY284" t="s">
        <v>162</v>
      </c>
      <c r="AZ284" t="s">
        <v>161</v>
      </c>
      <c r="BA284" t="s">
        <v>161</v>
      </c>
    </row>
    <row r="285" spans="1:53" x14ac:dyDescent="0.55000000000000004">
      <c r="A285">
        <v>1892</v>
      </c>
      <c r="B285" s="5" t="b">
        <f>Teams[[#This Row],[yearID]]&gt;=1973</f>
        <v>0</v>
      </c>
      <c r="C285" s="5" t="b">
        <f>Teams[[#This Row],[yearID]]&gt;=1903</f>
        <v>0</v>
      </c>
      <c r="D285" t="s">
        <v>157</v>
      </c>
      <c r="E285" t="s">
        <v>167</v>
      </c>
      <c r="F285" t="s">
        <v>167</v>
      </c>
      <c r="G285" s="5" t="str">
        <f>VLOOKUP(Teams[[#This Row],[franchID]],TeamsFranchises!$A$2:$D$121,2,FALSE)</f>
        <v>Cincinnati Reds</v>
      </c>
      <c r="I285">
        <v>5</v>
      </c>
      <c r="J285">
        <v>155</v>
      </c>
      <c r="L285">
        <v>82</v>
      </c>
      <c r="M285">
        <v>68</v>
      </c>
      <c r="P285" t="s">
        <v>51</v>
      </c>
      <c r="Q285" s="5">
        <f>IF(Teams[[#This Row],[LgWin]]="Y", 1,
IF(Teams[[#This Row],[LgWin]] = "N", 0, " "))</f>
        <v>0</v>
      </c>
      <c r="S285" s="5" t="str">
        <f>IF(Teams[[#This Row],[WSWin]]="Y", 1,
IF(Teams[[#This Row],[WSWin]] = "N", 0, " "))</f>
        <v xml:space="preserve"> </v>
      </c>
      <c r="T285">
        <v>766</v>
      </c>
      <c r="U285">
        <v>5349</v>
      </c>
      <c r="V285">
        <v>1291</v>
      </c>
      <c r="W285">
        <v>155</v>
      </c>
      <c r="X285">
        <v>75</v>
      </c>
      <c r="Y285">
        <v>44</v>
      </c>
      <c r="Z285">
        <v>503</v>
      </c>
      <c r="AA285">
        <v>476</v>
      </c>
      <c r="AB285">
        <v>270</v>
      </c>
      <c r="AD285">
        <v>38</v>
      </c>
      <c r="AF285">
        <v>731</v>
      </c>
      <c r="AG285">
        <v>485</v>
      </c>
      <c r="AH285">
        <v>3.17</v>
      </c>
      <c r="AI285">
        <v>130</v>
      </c>
      <c r="AJ285">
        <v>8</v>
      </c>
      <c r="AK285">
        <v>2</v>
      </c>
      <c r="AL285">
        <v>4132</v>
      </c>
      <c r="AM285">
        <v>1327</v>
      </c>
      <c r="AN285">
        <v>39</v>
      </c>
      <c r="AO285">
        <v>535</v>
      </c>
      <c r="AP285">
        <v>437</v>
      </c>
      <c r="AQ285">
        <v>402</v>
      </c>
      <c r="AR285">
        <v>140</v>
      </c>
      <c r="AS285">
        <v>0.93899999999999995</v>
      </c>
      <c r="AT285" t="s">
        <v>165</v>
      </c>
      <c r="AU285" t="s">
        <v>269</v>
      </c>
      <c r="AV285">
        <v>196473</v>
      </c>
      <c r="AW285">
        <v>99</v>
      </c>
      <c r="AX285">
        <v>99</v>
      </c>
      <c r="AY285" t="s">
        <v>167</v>
      </c>
      <c r="AZ285" t="s">
        <v>167</v>
      </c>
      <c r="BA285" t="s">
        <v>167</v>
      </c>
    </row>
    <row r="286" spans="1:53" x14ac:dyDescent="0.55000000000000004">
      <c r="A286">
        <v>1892</v>
      </c>
      <c r="B286" s="5" t="b">
        <f>Teams[[#This Row],[yearID]]&gt;=1973</f>
        <v>0</v>
      </c>
      <c r="C286" s="5" t="b">
        <f>Teams[[#This Row],[yearID]]&gt;=1903</f>
        <v>0</v>
      </c>
      <c r="D286" t="s">
        <v>157</v>
      </c>
      <c r="E286" t="s">
        <v>328</v>
      </c>
      <c r="F286" t="s">
        <v>199</v>
      </c>
      <c r="G286" s="5" t="str">
        <f>VLOOKUP(Teams[[#This Row],[franchID]],TeamsFranchises!$A$2:$D$121,2,FALSE)</f>
        <v>Cleveland Spiders</v>
      </c>
      <c r="I286">
        <v>2</v>
      </c>
      <c r="J286">
        <v>152</v>
      </c>
      <c r="L286">
        <v>93</v>
      </c>
      <c r="M286">
        <v>56</v>
      </c>
      <c r="P286" t="s">
        <v>51</v>
      </c>
      <c r="Q286" s="5">
        <f>IF(Teams[[#This Row],[LgWin]]="Y", 1,
IF(Teams[[#This Row],[LgWin]] = "N", 0, " "))</f>
        <v>0</v>
      </c>
      <c r="S286" s="5" t="str">
        <f>IF(Teams[[#This Row],[WSWin]]="Y", 1,
IF(Teams[[#This Row],[WSWin]] = "N", 0, " "))</f>
        <v xml:space="preserve"> </v>
      </c>
      <c r="T286">
        <v>855</v>
      </c>
      <c r="U286">
        <v>5412</v>
      </c>
      <c r="V286">
        <v>1376</v>
      </c>
      <c r="W286">
        <v>196</v>
      </c>
      <c r="X286">
        <v>96</v>
      </c>
      <c r="Y286">
        <v>26</v>
      </c>
      <c r="Z286">
        <v>552</v>
      </c>
      <c r="AA286">
        <v>538</v>
      </c>
      <c r="AB286">
        <v>225</v>
      </c>
      <c r="AD286">
        <v>40</v>
      </c>
      <c r="AF286">
        <v>613</v>
      </c>
      <c r="AG286">
        <v>358</v>
      </c>
      <c r="AH286">
        <v>2.41</v>
      </c>
      <c r="AI286">
        <v>140</v>
      </c>
      <c r="AJ286">
        <v>11</v>
      </c>
      <c r="AK286">
        <v>2</v>
      </c>
      <c r="AL286">
        <v>4008</v>
      </c>
      <c r="AM286">
        <v>1178</v>
      </c>
      <c r="AN286">
        <v>28</v>
      </c>
      <c r="AO286">
        <v>413</v>
      </c>
      <c r="AP286">
        <v>472</v>
      </c>
      <c r="AQ286">
        <v>407</v>
      </c>
      <c r="AR286">
        <v>95</v>
      </c>
      <c r="AS286">
        <v>0.93500000000000005</v>
      </c>
      <c r="AT286" t="s">
        <v>329</v>
      </c>
      <c r="AU286" t="s">
        <v>381</v>
      </c>
      <c r="AV286">
        <v>139928</v>
      </c>
      <c r="AW286">
        <v>104</v>
      </c>
      <c r="AX286">
        <v>103</v>
      </c>
      <c r="AY286" t="s">
        <v>199</v>
      </c>
      <c r="AZ286" t="s">
        <v>328</v>
      </c>
      <c r="BA286" t="s">
        <v>328</v>
      </c>
    </row>
    <row r="287" spans="1:53" x14ac:dyDescent="0.55000000000000004">
      <c r="A287">
        <v>1892</v>
      </c>
      <c r="B287" s="5" t="b">
        <f>Teams[[#This Row],[yearID]]&gt;=1973</f>
        <v>0</v>
      </c>
      <c r="C287" s="5" t="b">
        <f>Teams[[#This Row],[yearID]]&gt;=1903</f>
        <v>0</v>
      </c>
      <c r="D287" t="s">
        <v>157</v>
      </c>
      <c r="E287" t="s">
        <v>395</v>
      </c>
      <c r="F287" t="s">
        <v>172</v>
      </c>
      <c r="G287" s="5" t="str">
        <f>VLOOKUP(Teams[[#This Row],[franchID]],TeamsFranchises!$A$2:$D$121,2,FALSE)</f>
        <v>Louisville Colonels</v>
      </c>
      <c r="I287">
        <v>9</v>
      </c>
      <c r="J287">
        <v>154</v>
      </c>
      <c r="L287">
        <v>63</v>
      </c>
      <c r="M287">
        <v>89</v>
      </c>
      <c r="P287" t="s">
        <v>51</v>
      </c>
      <c r="Q287" s="5">
        <f>IF(Teams[[#This Row],[LgWin]]="Y", 1,
IF(Teams[[#This Row],[LgWin]] = "N", 0, " "))</f>
        <v>0</v>
      </c>
      <c r="S287" s="5" t="str">
        <f>IF(Teams[[#This Row],[WSWin]]="Y", 1,
IF(Teams[[#This Row],[WSWin]] = "N", 0, " "))</f>
        <v xml:space="preserve"> </v>
      </c>
      <c r="T287">
        <v>649</v>
      </c>
      <c r="U287">
        <v>5334</v>
      </c>
      <c r="V287">
        <v>1209</v>
      </c>
      <c r="W287">
        <v>133</v>
      </c>
      <c r="X287">
        <v>61</v>
      </c>
      <c r="Y287">
        <v>18</v>
      </c>
      <c r="Z287">
        <v>433</v>
      </c>
      <c r="AA287">
        <v>508</v>
      </c>
      <c r="AB287">
        <v>275</v>
      </c>
      <c r="AD287">
        <v>46</v>
      </c>
      <c r="AF287">
        <v>804</v>
      </c>
      <c r="AG287">
        <v>499</v>
      </c>
      <c r="AH287">
        <v>3.34</v>
      </c>
      <c r="AI287">
        <v>147</v>
      </c>
      <c r="AJ287">
        <v>9</v>
      </c>
      <c r="AK287">
        <v>0</v>
      </c>
      <c r="AL287">
        <v>4038</v>
      </c>
      <c r="AM287">
        <v>1358</v>
      </c>
      <c r="AN287">
        <v>26</v>
      </c>
      <c r="AO287">
        <v>447</v>
      </c>
      <c r="AP287">
        <v>430</v>
      </c>
      <c r="AQ287">
        <v>471</v>
      </c>
      <c r="AR287">
        <v>133</v>
      </c>
      <c r="AS287">
        <v>0.92800000000000005</v>
      </c>
      <c r="AT287" t="s">
        <v>309</v>
      </c>
      <c r="AU287" t="s">
        <v>224</v>
      </c>
      <c r="AV287">
        <v>131159</v>
      </c>
      <c r="AW287">
        <v>91</v>
      </c>
      <c r="AX287">
        <v>93</v>
      </c>
      <c r="AY287" t="s">
        <v>172</v>
      </c>
      <c r="AZ287" t="s">
        <v>395</v>
      </c>
      <c r="BA287" t="s">
        <v>395</v>
      </c>
    </row>
    <row r="288" spans="1:53" x14ac:dyDescent="0.55000000000000004">
      <c r="A288">
        <v>1892</v>
      </c>
      <c r="B288" s="5" t="b">
        <f>Teams[[#This Row],[yearID]]&gt;=1973</f>
        <v>0</v>
      </c>
      <c r="C288" s="5" t="b">
        <f>Teams[[#This Row],[yearID]]&gt;=1903</f>
        <v>0</v>
      </c>
      <c r="D288" t="s">
        <v>157</v>
      </c>
      <c r="E288" t="s">
        <v>242</v>
      </c>
      <c r="F288" t="s">
        <v>243</v>
      </c>
      <c r="G288" s="5" t="str">
        <f>VLOOKUP(Teams[[#This Row],[franchID]],TeamsFranchises!$A$2:$D$121,2,FALSE)</f>
        <v>San Francisco Giants</v>
      </c>
      <c r="I288">
        <v>8</v>
      </c>
      <c r="J288">
        <v>152</v>
      </c>
      <c r="L288">
        <v>71</v>
      </c>
      <c r="M288">
        <v>80</v>
      </c>
      <c r="P288" t="s">
        <v>51</v>
      </c>
      <c r="Q288" s="5">
        <f>IF(Teams[[#This Row],[LgWin]]="Y", 1,
IF(Teams[[#This Row],[LgWin]] = "N", 0, " "))</f>
        <v>0</v>
      </c>
      <c r="S288" s="5" t="str">
        <f>IF(Teams[[#This Row],[WSWin]]="Y", 1,
IF(Teams[[#This Row],[WSWin]] = "N", 0, " "))</f>
        <v xml:space="preserve"> </v>
      </c>
      <c r="T288">
        <v>811</v>
      </c>
      <c r="U288">
        <v>5291</v>
      </c>
      <c r="V288">
        <v>1329</v>
      </c>
      <c r="W288">
        <v>173</v>
      </c>
      <c r="X288">
        <v>85</v>
      </c>
      <c r="Y288">
        <v>39</v>
      </c>
      <c r="Z288">
        <v>510</v>
      </c>
      <c r="AA288">
        <v>474</v>
      </c>
      <c r="AB288">
        <v>301</v>
      </c>
      <c r="AD288">
        <v>34</v>
      </c>
      <c r="AF288">
        <v>826</v>
      </c>
      <c r="AG288">
        <v>484</v>
      </c>
      <c r="AH288">
        <v>3.29</v>
      </c>
      <c r="AI288">
        <v>139</v>
      </c>
      <c r="AJ288">
        <v>5</v>
      </c>
      <c r="AK288">
        <v>1</v>
      </c>
      <c r="AL288">
        <v>3968</v>
      </c>
      <c r="AM288">
        <v>1165</v>
      </c>
      <c r="AN288">
        <v>32</v>
      </c>
      <c r="AO288">
        <v>635</v>
      </c>
      <c r="AP288">
        <v>650</v>
      </c>
      <c r="AQ288">
        <v>565</v>
      </c>
      <c r="AR288">
        <v>97</v>
      </c>
      <c r="AS288">
        <v>0.91200000000000003</v>
      </c>
      <c r="AT288" t="s">
        <v>310</v>
      </c>
      <c r="AU288" t="s">
        <v>389</v>
      </c>
      <c r="AV288">
        <v>130566</v>
      </c>
      <c r="AW288">
        <v>99</v>
      </c>
      <c r="AX288">
        <v>98</v>
      </c>
      <c r="AY288" t="s">
        <v>246</v>
      </c>
      <c r="AZ288" t="s">
        <v>242</v>
      </c>
      <c r="BA288" t="s">
        <v>242</v>
      </c>
    </row>
    <row r="289" spans="1:53" x14ac:dyDescent="0.55000000000000004">
      <c r="A289">
        <v>1892</v>
      </c>
      <c r="B289" s="5" t="b">
        <f>Teams[[#This Row],[yearID]]&gt;=1973</f>
        <v>0</v>
      </c>
      <c r="C289" s="5" t="b">
        <f>Teams[[#This Row],[yearID]]&gt;=1903</f>
        <v>0</v>
      </c>
      <c r="D289" t="s">
        <v>157</v>
      </c>
      <c r="E289" t="s">
        <v>122</v>
      </c>
      <c r="F289" t="s">
        <v>122</v>
      </c>
      <c r="G289" s="5" t="str">
        <f>VLOOKUP(Teams[[#This Row],[franchID]],TeamsFranchises!$A$2:$D$121,2,FALSE)</f>
        <v>Philadelphia Phillies</v>
      </c>
      <c r="I289">
        <v>4</v>
      </c>
      <c r="J289">
        <v>155</v>
      </c>
      <c r="L289">
        <v>87</v>
      </c>
      <c r="M289">
        <v>66</v>
      </c>
      <c r="P289" t="s">
        <v>51</v>
      </c>
      <c r="Q289" s="5">
        <f>IF(Teams[[#This Row],[LgWin]]="Y", 1,
IF(Teams[[#This Row],[LgWin]] = "N", 0, " "))</f>
        <v>0</v>
      </c>
      <c r="S289" s="5" t="str">
        <f>IF(Teams[[#This Row],[WSWin]]="Y", 1,
IF(Teams[[#This Row],[WSWin]] = "N", 0, " "))</f>
        <v xml:space="preserve"> </v>
      </c>
      <c r="T289">
        <v>860</v>
      </c>
      <c r="U289">
        <v>5413</v>
      </c>
      <c r="V289">
        <v>1420</v>
      </c>
      <c r="W289">
        <v>225</v>
      </c>
      <c r="X289">
        <v>95</v>
      </c>
      <c r="Y289">
        <v>50</v>
      </c>
      <c r="Z289">
        <v>528</v>
      </c>
      <c r="AA289">
        <v>515</v>
      </c>
      <c r="AB289">
        <v>216</v>
      </c>
      <c r="AD289">
        <v>54</v>
      </c>
      <c r="AF289">
        <v>690</v>
      </c>
      <c r="AG289">
        <v>449</v>
      </c>
      <c r="AH289">
        <v>2.93</v>
      </c>
      <c r="AI289">
        <v>131</v>
      </c>
      <c r="AJ289">
        <v>10</v>
      </c>
      <c r="AK289">
        <v>5</v>
      </c>
      <c r="AL289">
        <v>4137</v>
      </c>
      <c r="AM289">
        <v>1309</v>
      </c>
      <c r="AN289">
        <v>24</v>
      </c>
      <c r="AO289">
        <v>492</v>
      </c>
      <c r="AP289">
        <v>511</v>
      </c>
      <c r="AQ289">
        <v>393</v>
      </c>
      <c r="AR289">
        <v>128</v>
      </c>
      <c r="AS289">
        <v>0.93899999999999995</v>
      </c>
      <c r="AT289" t="s">
        <v>358</v>
      </c>
      <c r="AU289" t="s">
        <v>322</v>
      </c>
      <c r="AV289">
        <v>193731</v>
      </c>
      <c r="AW289">
        <v>100</v>
      </c>
      <c r="AX289">
        <v>99</v>
      </c>
      <c r="AY289" t="s">
        <v>122</v>
      </c>
      <c r="AZ289" t="s">
        <v>122</v>
      </c>
      <c r="BA289" t="s">
        <v>122</v>
      </c>
    </row>
    <row r="290" spans="1:53" x14ac:dyDescent="0.55000000000000004">
      <c r="A290">
        <v>1892</v>
      </c>
      <c r="B290" s="5" t="b">
        <f>Teams[[#This Row],[yearID]]&gt;=1973</f>
        <v>0</v>
      </c>
      <c r="C290" s="5" t="b">
        <f>Teams[[#This Row],[yearID]]&gt;=1903</f>
        <v>0</v>
      </c>
      <c r="D290" t="s">
        <v>157</v>
      </c>
      <c r="E290" t="s">
        <v>229</v>
      </c>
      <c r="F290" t="s">
        <v>229</v>
      </c>
      <c r="G290" s="5" t="str">
        <f>VLOOKUP(Teams[[#This Row],[franchID]],TeamsFranchises!$A$2:$D$121,2,FALSE)</f>
        <v>Pittsburgh Pirates</v>
      </c>
      <c r="I290">
        <v>6</v>
      </c>
      <c r="J290">
        <v>152</v>
      </c>
      <c r="L290">
        <v>80</v>
      </c>
      <c r="M290">
        <v>73</v>
      </c>
      <c r="P290" t="s">
        <v>51</v>
      </c>
      <c r="Q290" s="5">
        <f>IF(Teams[[#This Row],[LgWin]]="Y", 1,
IF(Teams[[#This Row],[LgWin]] = "N", 0, " "))</f>
        <v>0</v>
      </c>
      <c r="S290" s="5" t="str">
        <f>IF(Teams[[#This Row],[WSWin]]="Y", 1,
IF(Teams[[#This Row],[WSWin]] = "N", 0, " "))</f>
        <v xml:space="preserve"> </v>
      </c>
      <c r="T290">
        <v>802</v>
      </c>
      <c r="U290">
        <v>5469</v>
      </c>
      <c r="V290">
        <v>1288</v>
      </c>
      <c r="W290">
        <v>143</v>
      </c>
      <c r="X290">
        <v>108</v>
      </c>
      <c r="Y290">
        <v>38</v>
      </c>
      <c r="Z290">
        <v>435</v>
      </c>
      <c r="AA290">
        <v>453</v>
      </c>
      <c r="AB290">
        <v>222</v>
      </c>
      <c r="AD290">
        <v>44</v>
      </c>
      <c r="AF290">
        <v>796</v>
      </c>
      <c r="AG290">
        <v>464</v>
      </c>
      <c r="AH290">
        <v>3.1</v>
      </c>
      <c r="AI290">
        <v>130</v>
      </c>
      <c r="AJ290">
        <v>3</v>
      </c>
      <c r="AK290">
        <v>1</v>
      </c>
      <c r="AL290">
        <v>4042</v>
      </c>
      <c r="AM290">
        <v>1300</v>
      </c>
      <c r="AN290">
        <v>28</v>
      </c>
      <c r="AO290">
        <v>537</v>
      </c>
      <c r="AP290">
        <v>455</v>
      </c>
      <c r="AQ290">
        <v>483</v>
      </c>
      <c r="AR290">
        <v>113</v>
      </c>
      <c r="AS290">
        <v>0.92700000000000005</v>
      </c>
      <c r="AT290" t="s">
        <v>390</v>
      </c>
      <c r="AU290" t="s">
        <v>335</v>
      </c>
      <c r="AV290">
        <v>177205</v>
      </c>
      <c r="AW290">
        <v>100</v>
      </c>
      <c r="AX290">
        <v>100</v>
      </c>
      <c r="AY290" t="s">
        <v>229</v>
      </c>
      <c r="AZ290" t="s">
        <v>229</v>
      </c>
      <c r="BA290" t="s">
        <v>229</v>
      </c>
    </row>
    <row r="291" spans="1:53" x14ac:dyDescent="0.55000000000000004">
      <c r="A291">
        <v>1892</v>
      </c>
      <c r="B291" s="5" t="b">
        <f>Teams[[#This Row],[yearID]]&gt;=1973</f>
        <v>0</v>
      </c>
      <c r="C291" s="5" t="b">
        <f>Teams[[#This Row],[yearID]]&gt;=1903</f>
        <v>0</v>
      </c>
      <c r="D291" t="s">
        <v>157</v>
      </c>
      <c r="E291" t="s">
        <v>396</v>
      </c>
      <c r="F291" t="s">
        <v>154</v>
      </c>
      <c r="G291" s="5" t="str">
        <f>VLOOKUP(Teams[[#This Row],[franchID]],TeamsFranchises!$A$2:$D$121,2,FALSE)</f>
        <v>St. Louis Cardinals</v>
      </c>
      <c r="I291">
        <v>11</v>
      </c>
      <c r="J291">
        <v>155</v>
      </c>
      <c r="L291">
        <v>56</v>
      </c>
      <c r="M291">
        <v>94</v>
      </c>
      <c r="P291" t="s">
        <v>51</v>
      </c>
      <c r="Q291" s="5">
        <f>IF(Teams[[#This Row],[LgWin]]="Y", 1,
IF(Teams[[#This Row],[LgWin]] = "N", 0, " "))</f>
        <v>0</v>
      </c>
      <c r="S291" s="5" t="str">
        <f>IF(Teams[[#This Row],[WSWin]]="Y", 1,
IF(Teams[[#This Row],[WSWin]] = "N", 0, " "))</f>
        <v xml:space="preserve"> </v>
      </c>
      <c r="T291">
        <v>703</v>
      </c>
      <c r="U291">
        <v>5259</v>
      </c>
      <c r="V291">
        <v>1188</v>
      </c>
      <c r="W291">
        <v>138</v>
      </c>
      <c r="X291">
        <v>53</v>
      </c>
      <c r="Y291">
        <v>45</v>
      </c>
      <c r="Z291">
        <v>607</v>
      </c>
      <c r="AA291">
        <v>492</v>
      </c>
      <c r="AB291">
        <v>209</v>
      </c>
      <c r="AD291">
        <v>52</v>
      </c>
      <c r="AF291">
        <v>922</v>
      </c>
      <c r="AG291">
        <v>628</v>
      </c>
      <c r="AH291">
        <v>4.2</v>
      </c>
      <c r="AI291">
        <v>139</v>
      </c>
      <c r="AJ291">
        <v>4</v>
      </c>
      <c r="AK291">
        <v>1</v>
      </c>
      <c r="AL291">
        <v>4034</v>
      </c>
      <c r="AM291">
        <v>1466</v>
      </c>
      <c r="AN291">
        <v>47</v>
      </c>
      <c r="AO291">
        <v>543</v>
      </c>
      <c r="AP291">
        <v>478</v>
      </c>
      <c r="AQ291">
        <v>452</v>
      </c>
      <c r="AR291">
        <v>100</v>
      </c>
      <c r="AS291">
        <v>0.92900000000000005</v>
      </c>
      <c r="AT291" t="s">
        <v>252</v>
      </c>
      <c r="AU291" t="s">
        <v>177</v>
      </c>
      <c r="AV291">
        <v>192442</v>
      </c>
      <c r="AW291">
        <v>105</v>
      </c>
      <c r="AX291">
        <v>104</v>
      </c>
      <c r="AY291" t="s">
        <v>154</v>
      </c>
      <c r="AZ291" t="s">
        <v>396</v>
      </c>
      <c r="BA291" t="s">
        <v>396</v>
      </c>
    </row>
    <row r="292" spans="1:53" x14ac:dyDescent="0.55000000000000004">
      <c r="A292">
        <v>1892</v>
      </c>
      <c r="B292" s="5" t="b">
        <f>Teams[[#This Row],[yearID]]&gt;=1973</f>
        <v>0</v>
      </c>
      <c r="C292" s="5" t="b">
        <f>Teams[[#This Row],[yearID]]&gt;=1903</f>
        <v>0</v>
      </c>
      <c r="D292" t="s">
        <v>157</v>
      </c>
      <c r="E292" t="s">
        <v>126</v>
      </c>
      <c r="F292" t="s">
        <v>126</v>
      </c>
      <c r="G292" s="5" t="str">
        <f>VLOOKUP(Teams[[#This Row],[franchID]],TeamsFranchises!$A$2:$D$121,2,FALSE)</f>
        <v>Washington Senators</v>
      </c>
      <c r="I292">
        <v>10</v>
      </c>
      <c r="J292">
        <v>153</v>
      </c>
      <c r="L292">
        <v>58</v>
      </c>
      <c r="M292">
        <v>93</v>
      </c>
      <c r="P292" t="s">
        <v>51</v>
      </c>
      <c r="Q292" s="5">
        <f>IF(Teams[[#This Row],[LgWin]]="Y", 1,
IF(Teams[[#This Row],[LgWin]] = "N", 0, " "))</f>
        <v>0</v>
      </c>
      <c r="S292" s="5" t="str">
        <f>IF(Teams[[#This Row],[WSWin]]="Y", 1,
IF(Teams[[#This Row],[WSWin]] = "N", 0, " "))</f>
        <v xml:space="preserve"> </v>
      </c>
      <c r="T292">
        <v>731</v>
      </c>
      <c r="U292">
        <v>5204</v>
      </c>
      <c r="V292">
        <v>1246</v>
      </c>
      <c r="W292">
        <v>149</v>
      </c>
      <c r="X292">
        <v>78</v>
      </c>
      <c r="Y292">
        <v>37</v>
      </c>
      <c r="Z292">
        <v>529</v>
      </c>
      <c r="AA292">
        <v>555</v>
      </c>
      <c r="AB292">
        <v>276</v>
      </c>
      <c r="AD292">
        <v>39</v>
      </c>
      <c r="AF292">
        <v>869</v>
      </c>
      <c r="AG292">
        <v>506</v>
      </c>
      <c r="AH292">
        <v>3.46</v>
      </c>
      <c r="AI292">
        <v>129</v>
      </c>
      <c r="AJ292">
        <v>5</v>
      </c>
      <c r="AK292">
        <v>3</v>
      </c>
      <c r="AL292">
        <v>3946</v>
      </c>
      <c r="AM292">
        <v>1293</v>
      </c>
      <c r="AN292">
        <v>40</v>
      </c>
      <c r="AO292">
        <v>556</v>
      </c>
      <c r="AP292">
        <v>479</v>
      </c>
      <c r="AQ292">
        <v>547</v>
      </c>
      <c r="AR292">
        <v>122</v>
      </c>
      <c r="AS292">
        <v>0.91600000000000004</v>
      </c>
      <c r="AT292" t="s">
        <v>397</v>
      </c>
      <c r="AU292" t="s">
        <v>393</v>
      </c>
      <c r="AV292">
        <v>128279</v>
      </c>
      <c r="AW292">
        <v>97</v>
      </c>
      <c r="AX292">
        <v>99</v>
      </c>
      <c r="AY292" t="s">
        <v>306</v>
      </c>
      <c r="AZ292" t="s">
        <v>398</v>
      </c>
      <c r="BA292" t="s">
        <v>398</v>
      </c>
    </row>
    <row r="293" spans="1:53" x14ac:dyDescent="0.55000000000000004">
      <c r="A293">
        <v>1893</v>
      </c>
      <c r="B293" s="5" t="b">
        <f>Teams[[#This Row],[yearID]]&gt;=1973</f>
        <v>0</v>
      </c>
      <c r="C293" s="5" t="b">
        <f>Teams[[#This Row],[yearID]]&gt;=1903</f>
        <v>0</v>
      </c>
      <c r="D293" t="s">
        <v>157</v>
      </c>
      <c r="E293" t="s">
        <v>394</v>
      </c>
      <c r="F293" t="s">
        <v>217</v>
      </c>
      <c r="G293" s="5" t="str">
        <f>VLOOKUP(Teams[[#This Row],[franchID]],TeamsFranchises!$A$2:$D$121,2,FALSE)</f>
        <v>Baltimore Orioles</v>
      </c>
      <c r="I293">
        <v>8</v>
      </c>
      <c r="J293">
        <v>130</v>
      </c>
      <c r="L293">
        <v>60</v>
      </c>
      <c r="M293">
        <v>70</v>
      </c>
      <c r="P293" t="s">
        <v>51</v>
      </c>
      <c r="Q293" s="5">
        <f>IF(Teams[[#This Row],[LgWin]]="Y", 1,
IF(Teams[[#This Row],[LgWin]] = "N", 0, " "))</f>
        <v>0</v>
      </c>
      <c r="S293" s="5" t="str">
        <f>IF(Teams[[#This Row],[WSWin]]="Y", 1,
IF(Teams[[#This Row],[WSWin]] = "N", 0, " "))</f>
        <v xml:space="preserve"> </v>
      </c>
      <c r="T293">
        <v>820</v>
      </c>
      <c r="U293">
        <v>4651</v>
      </c>
      <c r="V293">
        <v>1281</v>
      </c>
      <c r="W293">
        <v>164</v>
      </c>
      <c r="X293">
        <v>86</v>
      </c>
      <c r="Y293">
        <v>27</v>
      </c>
      <c r="Z293">
        <v>539</v>
      </c>
      <c r="AA293">
        <v>323</v>
      </c>
      <c r="AB293">
        <v>233</v>
      </c>
      <c r="AD293">
        <v>70</v>
      </c>
      <c r="AF293">
        <v>893</v>
      </c>
      <c r="AG293">
        <v>621</v>
      </c>
      <c r="AH293">
        <v>4.97</v>
      </c>
      <c r="AI293">
        <v>104</v>
      </c>
      <c r="AJ293">
        <v>1</v>
      </c>
      <c r="AK293">
        <v>2</v>
      </c>
      <c r="AL293">
        <v>3371</v>
      </c>
      <c r="AM293">
        <v>1325</v>
      </c>
      <c r="AN293">
        <v>29</v>
      </c>
      <c r="AO293">
        <v>534</v>
      </c>
      <c r="AP293">
        <v>275</v>
      </c>
      <c r="AQ293">
        <v>384</v>
      </c>
      <c r="AR293">
        <v>95</v>
      </c>
      <c r="AS293">
        <v>0.92900000000000005</v>
      </c>
      <c r="AT293" t="s">
        <v>218</v>
      </c>
      <c r="AU293" t="s">
        <v>375</v>
      </c>
      <c r="AV293">
        <v>143000</v>
      </c>
      <c r="AW293">
        <v>102</v>
      </c>
      <c r="AX293">
        <v>102</v>
      </c>
      <c r="AY293" t="s">
        <v>394</v>
      </c>
      <c r="AZ293" t="s">
        <v>394</v>
      </c>
      <c r="BA293" t="s">
        <v>394</v>
      </c>
    </row>
    <row r="294" spans="1:53" x14ac:dyDescent="0.55000000000000004">
      <c r="A294">
        <v>1893</v>
      </c>
      <c r="B294" s="5" t="b">
        <f>Teams[[#This Row],[yearID]]&gt;=1973</f>
        <v>0</v>
      </c>
      <c r="C294" s="5" t="b">
        <f>Teams[[#This Row],[yearID]]&gt;=1903</f>
        <v>0</v>
      </c>
      <c r="D294" t="s">
        <v>157</v>
      </c>
      <c r="E294" t="s">
        <v>262</v>
      </c>
      <c r="F294" t="s">
        <v>260</v>
      </c>
      <c r="G294" s="5" t="str">
        <f>VLOOKUP(Teams[[#This Row],[franchID]],TeamsFranchises!$A$2:$D$121,2,FALSE)</f>
        <v>Los Angeles Dodgers</v>
      </c>
      <c r="I294">
        <v>7</v>
      </c>
      <c r="J294">
        <v>130</v>
      </c>
      <c r="L294">
        <v>65</v>
      </c>
      <c r="M294">
        <v>63</v>
      </c>
      <c r="P294" t="s">
        <v>51</v>
      </c>
      <c r="Q294" s="5">
        <f>IF(Teams[[#This Row],[LgWin]]="Y", 1,
IF(Teams[[#This Row],[LgWin]] = "N", 0, " "))</f>
        <v>0</v>
      </c>
      <c r="S294" s="5" t="str">
        <f>IF(Teams[[#This Row],[WSWin]]="Y", 1,
IF(Teams[[#This Row],[WSWin]] = "N", 0, " "))</f>
        <v xml:space="preserve"> </v>
      </c>
      <c r="T294">
        <v>775</v>
      </c>
      <c r="U294">
        <v>4511</v>
      </c>
      <c r="V294">
        <v>1200</v>
      </c>
      <c r="W294">
        <v>173</v>
      </c>
      <c r="X294">
        <v>83</v>
      </c>
      <c r="Y294">
        <v>45</v>
      </c>
      <c r="Z294">
        <v>473</v>
      </c>
      <c r="AA294">
        <v>296</v>
      </c>
      <c r="AB294">
        <v>213</v>
      </c>
      <c r="AD294">
        <v>40</v>
      </c>
      <c r="AF294">
        <v>845</v>
      </c>
      <c r="AG294">
        <v>583</v>
      </c>
      <c r="AH294">
        <v>4.55</v>
      </c>
      <c r="AI294">
        <v>109</v>
      </c>
      <c r="AJ294">
        <v>3</v>
      </c>
      <c r="AK294">
        <v>3</v>
      </c>
      <c r="AL294">
        <v>3462</v>
      </c>
      <c r="AM294">
        <v>1262</v>
      </c>
      <c r="AN294">
        <v>41</v>
      </c>
      <c r="AO294">
        <v>547</v>
      </c>
      <c r="AP294">
        <v>297</v>
      </c>
      <c r="AQ294">
        <v>385</v>
      </c>
      <c r="AR294">
        <v>88</v>
      </c>
      <c r="AS294">
        <v>0.93</v>
      </c>
      <c r="AT294" t="s">
        <v>376</v>
      </c>
      <c r="AU294" t="s">
        <v>377</v>
      </c>
      <c r="AV294">
        <v>235000</v>
      </c>
      <c r="AW294">
        <v>95</v>
      </c>
      <c r="AX294">
        <v>95</v>
      </c>
      <c r="AY294" t="s">
        <v>262</v>
      </c>
      <c r="AZ294" t="s">
        <v>262</v>
      </c>
      <c r="BA294" t="s">
        <v>262</v>
      </c>
    </row>
    <row r="295" spans="1:53" x14ac:dyDescent="0.55000000000000004">
      <c r="A295">
        <v>1893</v>
      </c>
      <c r="B295" s="5" t="b">
        <f>Teams[[#This Row],[yearID]]&gt;=1973</f>
        <v>0</v>
      </c>
      <c r="C295" s="5" t="b">
        <f>Teams[[#This Row],[yearID]]&gt;=1903</f>
        <v>0</v>
      </c>
      <c r="D295" t="s">
        <v>157</v>
      </c>
      <c r="E295" t="s">
        <v>158</v>
      </c>
      <c r="F295" t="s">
        <v>159</v>
      </c>
      <c r="G295" s="5" t="str">
        <f>VLOOKUP(Teams[[#This Row],[franchID]],TeamsFranchises!$A$2:$D$121,2,FALSE)</f>
        <v>Atlanta Braves</v>
      </c>
      <c r="I295">
        <v>1</v>
      </c>
      <c r="J295">
        <v>131</v>
      </c>
      <c r="L295">
        <v>86</v>
      </c>
      <c r="M295">
        <v>43</v>
      </c>
      <c r="P295" t="s">
        <v>76</v>
      </c>
      <c r="Q295" s="5">
        <f>IF(Teams[[#This Row],[LgWin]]="Y", 1,
IF(Teams[[#This Row],[LgWin]] = "N", 0, " "))</f>
        <v>1</v>
      </c>
      <c r="S295" s="5" t="str">
        <f>IF(Teams[[#This Row],[WSWin]]="Y", 1,
IF(Teams[[#This Row],[WSWin]] = "N", 0, " "))</f>
        <v xml:space="preserve"> </v>
      </c>
      <c r="T295">
        <v>1008</v>
      </c>
      <c r="U295">
        <v>4678</v>
      </c>
      <c r="V295">
        <v>1358</v>
      </c>
      <c r="W295">
        <v>178</v>
      </c>
      <c r="X295">
        <v>50</v>
      </c>
      <c r="Y295">
        <v>65</v>
      </c>
      <c r="Z295">
        <v>561</v>
      </c>
      <c r="AA295">
        <v>292</v>
      </c>
      <c r="AB295">
        <v>243</v>
      </c>
      <c r="AD295">
        <v>46</v>
      </c>
      <c r="AF295">
        <v>795</v>
      </c>
      <c r="AG295">
        <v>573</v>
      </c>
      <c r="AH295">
        <v>4.43</v>
      </c>
      <c r="AI295">
        <v>114</v>
      </c>
      <c r="AJ295">
        <v>2</v>
      </c>
      <c r="AK295">
        <v>2</v>
      </c>
      <c r="AL295">
        <v>3491</v>
      </c>
      <c r="AM295">
        <v>1314</v>
      </c>
      <c r="AN295">
        <v>66</v>
      </c>
      <c r="AO295">
        <v>402</v>
      </c>
      <c r="AP295">
        <v>253</v>
      </c>
      <c r="AQ295">
        <v>353</v>
      </c>
      <c r="AR295">
        <v>118</v>
      </c>
      <c r="AS295">
        <v>0.93600000000000005</v>
      </c>
      <c r="AT295" t="s">
        <v>235</v>
      </c>
      <c r="AU295" t="s">
        <v>324</v>
      </c>
      <c r="AV295">
        <v>193300</v>
      </c>
      <c r="AW295">
        <v>108</v>
      </c>
      <c r="AX295">
        <v>106</v>
      </c>
      <c r="AY295" t="s">
        <v>158</v>
      </c>
      <c r="AZ295" t="s">
        <v>158</v>
      </c>
      <c r="BA295" t="s">
        <v>158</v>
      </c>
    </row>
    <row r="296" spans="1:53" x14ac:dyDescent="0.55000000000000004">
      <c r="A296">
        <v>1893</v>
      </c>
      <c r="B296" s="5" t="b">
        <f>Teams[[#This Row],[yearID]]&gt;=1973</f>
        <v>0</v>
      </c>
      <c r="C296" s="5" t="b">
        <f>Teams[[#This Row],[yearID]]&gt;=1903</f>
        <v>0</v>
      </c>
      <c r="D296" t="s">
        <v>157</v>
      </c>
      <c r="E296" t="s">
        <v>161</v>
      </c>
      <c r="F296" t="s">
        <v>162</v>
      </c>
      <c r="G296" s="5" t="str">
        <f>VLOOKUP(Teams[[#This Row],[franchID]],TeamsFranchises!$A$2:$D$121,2,FALSE)</f>
        <v>Chicago Cubs</v>
      </c>
      <c r="I296">
        <v>9</v>
      </c>
      <c r="J296">
        <v>128</v>
      </c>
      <c r="L296">
        <v>56</v>
      </c>
      <c r="M296">
        <v>71</v>
      </c>
      <c r="P296" t="s">
        <v>51</v>
      </c>
      <c r="Q296" s="5">
        <f>IF(Teams[[#This Row],[LgWin]]="Y", 1,
IF(Teams[[#This Row],[LgWin]] = "N", 0, " "))</f>
        <v>0</v>
      </c>
      <c r="S296" s="5" t="str">
        <f>IF(Teams[[#This Row],[WSWin]]="Y", 1,
IF(Teams[[#This Row],[WSWin]] = "N", 0, " "))</f>
        <v xml:space="preserve"> </v>
      </c>
      <c r="T296">
        <v>829</v>
      </c>
      <c r="U296">
        <v>4664</v>
      </c>
      <c r="V296">
        <v>1299</v>
      </c>
      <c r="W296">
        <v>186</v>
      </c>
      <c r="X296">
        <v>93</v>
      </c>
      <c r="Y296">
        <v>32</v>
      </c>
      <c r="Z296">
        <v>466</v>
      </c>
      <c r="AA296">
        <v>261</v>
      </c>
      <c r="AB296">
        <v>255</v>
      </c>
      <c r="AD296">
        <v>36</v>
      </c>
      <c r="AF296">
        <v>874</v>
      </c>
      <c r="AG296">
        <v>597</v>
      </c>
      <c r="AH296">
        <v>4.8099999999999996</v>
      </c>
      <c r="AI296">
        <v>101</v>
      </c>
      <c r="AJ296">
        <v>4</v>
      </c>
      <c r="AK296">
        <v>5</v>
      </c>
      <c r="AL296">
        <v>3352</v>
      </c>
      <c r="AM296">
        <v>1278</v>
      </c>
      <c r="AN296">
        <v>26</v>
      </c>
      <c r="AO296">
        <v>553</v>
      </c>
      <c r="AP296">
        <v>273</v>
      </c>
      <c r="AQ296">
        <v>421</v>
      </c>
      <c r="AR296">
        <v>92</v>
      </c>
      <c r="AS296">
        <v>0.92200000000000004</v>
      </c>
      <c r="AT296" t="s">
        <v>351</v>
      </c>
      <c r="AU296" t="s">
        <v>380</v>
      </c>
      <c r="AV296">
        <v>223500</v>
      </c>
      <c r="AW296">
        <v>103</v>
      </c>
      <c r="AX296">
        <v>104</v>
      </c>
      <c r="AY296" t="s">
        <v>162</v>
      </c>
      <c r="AZ296" t="s">
        <v>161</v>
      </c>
      <c r="BA296" t="s">
        <v>161</v>
      </c>
    </row>
    <row r="297" spans="1:53" x14ac:dyDescent="0.55000000000000004">
      <c r="A297">
        <v>1893</v>
      </c>
      <c r="B297" s="5" t="b">
        <f>Teams[[#This Row],[yearID]]&gt;=1973</f>
        <v>0</v>
      </c>
      <c r="C297" s="5" t="b">
        <f>Teams[[#This Row],[yearID]]&gt;=1903</f>
        <v>0</v>
      </c>
      <c r="D297" t="s">
        <v>157</v>
      </c>
      <c r="E297" t="s">
        <v>167</v>
      </c>
      <c r="F297" t="s">
        <v>167</v>
      </c>
      <c r="G297" s="5" t="str">
        <f>VLOOKUP(Teams[[#This Row],[franchID]],TeamsFranchises!$A$2:$D$121,2,FALSE)</f>
        <v>Cincinnati Reds</v>
      </c>
      <c r="I297">
        <v>6</v>
      </c>
      <c r="J297">
        <v>131</v>
      </c>
      <c r="L297">
        <v>65</v>
      </c>
      <c r="M297">
        <v>63</v>
      </c>
      <c r="P297" t="s">
        <v>51</v>
      </c>
      <c r="Q297" s="5">
        <f>IF(Teams[[#This Row],[LgWin]]="Y", 1,
IF(Teams[[#This Row],[LgWin]] = "N", 0, " "))</f>
        <v>0</v>
      </c>
      <c r="S297" s="5" t="str">
        <f>IF(Teams[[#This Row],[WSWin]]="Y", 1,
IF(Teams[[#This Row],[WSWin]] = "N", 0, " "))</f>
        <v xml:space="preserve"> </v>
      </c>
      <c r="T297">
        <v>759</v>
      </c>
      <c r="U297">
        <v>4617</v>
      </c>
      <c r="V297">
        <v>1195</v>
      </c>
      <c r="W297">
        <v>161</v>
      </c>
      <c r="X297">
        <v>65</v>
      </c>
      <c r="Y297">
        <v>29</v>
      </c>
      <c r="Z297">
        <v>531</v>
      </c>
      <c r="AA297">
        <v>257</v>
      </c>
      <c r="AB297">
        <v>238</v>
      </c>
      <c r="AD297">
        <v>48</v>
      </c>
      <c r="AF297">
        <v>814</v>
      </c>
      <c r="AG297">
        <v>592</v>
      </c>
      <c r="AH297">
        <v>4.55</v>
      </c>
      <c r="AI297">
        <v>97</v>
      </c>
      <c r="AJ297">
        <v>4</v>
      </c>
      <c r="AK297">
        <v>5</v>
      </c>
      <c r="AL297">
        <v>3516</v>
      </c>
      <c r="AM297">
        <v>1305</v>
      </c>
      <c r="AN297">
        <v>38</v>
      </c>
      <c r="AO297">
        <v>549</v>
      </c>
      <c r="AP297">
        <v>258</v>
      </c>
      <c r="AQ297">
        <v>321</v>
      </c>
      <c r="AR297">
        <v>138</v>
      </c>
      <c r="AS297">
        <v>0.94299999999999995</v>
      </c>
      <c r="AT297" t="s">
        <v>165</v>
      </c>
      <c r="AU297" t="s">
        <v>269</v>
      </c>
      <c r="AV297">
        <v>194250</v>
      </c>
      <c r="AW297">
        <v>102</v>
      </c>
      <c r="AX297">
        <v>103</v>
      </c>
      <c r="AY297" t="s">
        <v>167</v>
      </c>
      <c r="AZ297" t="s">
        <v>167</v>
      </c>
      <c r="BA297" t="s">
        <v>167</v>
      </c>
    </row>
    <row r="298" spans="1:53" x14ac:dyDescent="0.55000000000000004">
      <c r="A298">
        <v>1893</v>
      </c>
      <c r="B298" s="5" t="b">
        <f>Teams[[#This Row],[yearID]]&gt;=1973</f>
        <v>0</v>
      </c>
      <c r="C298" s="5" t="b">
        <f>Teams[[#This Row],[yearID]]&gt;=1903</f>
        <v>0</v>
      </c>
      <c r="D298" t="s">
        <v>157</v>
      </c>
      <c r="E298" t="s">
        <v>328</v>
      </c>
      <c r="F298" t="s">
        <v>199</v>
      </c>
      <c r="G298" s="5" t="str">
        <f>VLOOKUP(Teams[[#This Row],[franchID]],TeamsFranchises!$A$2:$D$121,2,FALSE)</f>
        <v>Cleveland Spiders</v>
      </c>
      <c r="I298">
        <v>3</v>
      </c>
      <c r="J298">
        <v>129</v>
      </c>
      <c r="L298">
        <v>73</v>
      </c>
      <c r="M298">
        <v>55</v>
      </c>
      <c r="P298" t="s">
        <v>51</v>
      </c>
      <c r="Q298" s="5">
        <f>IF(Teams[[#This Row],[LgWin]]="Y", 1,
IF(Teams[[#This Row],[LgWin]] = "N", 0, " "))</f>
        <v>0</v>
      </c>
      <c r="S298" s="5" t="str">
        <f>IF(Teams[[#This Row],[WSWin]]="Y", 1,
IF(Teams[[#This Row],[WSWin]] = "N", 0, " "))</f>
        <v xml:space="preserve"> </v>
      </c>
      <c r="T298">
        <v>976</v>
      </c>
      <c r="U298">
        <v>4747</v>
      </c>
      <c r="V298">
        <v>1425</v>
      </c>
      <c r="W298">
        <v>222</v>
      </c>
      <c r="X298">
        <v>98</v>
      </c>
      <c r="Y298">
        <v>32</v>
      </c>
      <c r="Z298">
        <v>532</v>
      </c>
      <c r="AA298">
        <v>229</v>
      </c>
      <c r="AB298">
        <v>252</v>
      </c>
      <c r="AD298">
        <v>30</v>
      </c>
      <c r="AF298">
        <v>839</v>
      </c>
      <c r="AG298">
        <v>532</v>
      </c>
      <c r="AH298">
        <v>4.2</v>
      </c>
      <c r="AI298">
        <v>110</v>
      </c>
      <c r="AJ298">
        <v>2</v>
      </c>
      <c r="AK298">
        <v>2</v>
      </c>
      <c r="AL298">
        <v>3421</v>
      </c>
      <c r="AM298">
        <v>1361</v>
      </c>
      <c r="AN298">
        <v>35</v>
      </c>
      <c r="AO298">
        <v>356</v>
      </c>
      <c r="AP298">
        <v>242</v>
      </c>
      <c r="AQ298">
        <v>395</v>
      </c>
      <c r="AR298">
        <v>92</v>
      </c>
      <c r="AS298">
        <v>0.92900000000000005</v>
      </c>
      <c r="AT298" t="s">
        <v>329</v>
      </c>
      <c r="AU298" t="s">
        <v>381</v>
      </c>
      <c r="AV298">
        <v>130000</v>
      </c>
      <c r="AW298">
        <v>106</v>
      </c>
      <c r="AX298">
        <v>105</v>
      </c>
      <c r="AY298" t="s">
        <v>199</v>
      </c>
      <c r="AZ298" t="s">
        <v>328</v>
      </c>
      <c r="BA298" t="s">
        <v>328</v>
      </c>
    </row>
    <row r="299" spans="1:53" x14ac:dyDescent="0.55000000000000004">
      <c r="A299">
        <v>1893</v>
      </c>
      <c r="B299" s="5" t="b">
        <f>Teams[[#This Row],[yearID]]&gt;=1973</f>
        <v>0</v>
      </c>
      <c r="C299" s="5" t="b">
        <f>Teams[[#This Row],[yearID]]&gt;=1903</f>
        <v>0</v>
      </c>
      <c r="D299" t="s">
        <v>157</v>
      </c>
      <c r="E299" t="s">
        <v>395</v>
      </c>
      <c r="F299" t="s">
        <v>172</v>
      </c>
      <c r="G299" s="5" t="str">
        <f>VLOOKUP(Teams[[#This Row],[franchID]],TeamsFranchises!$A$2:$D$121,2,FALSE)</f>
        <v>Louisville Colonels</v>
      </c>
      <c r="I299">
        <v>11</v>
      </c>
      <c r="J299">
        <v>126</v>
      </c>
      <c r="L299">
        <v>50</v>
      </c>
      <c r="M299">
        <v>75</v>
      </c>
      <c r="P299" t="s">
        <v>51</v>
      </c>
      <c r="Q299" s="5">
        <f>IF(Teams[[#This Row],[LgWin]]="Y", 1,
IF(Teams[[#This Row],[LgWin]] = "N", 0, " "))</f>
        <v>0</v>
      </c>
      <c r="S299" s="5" t="str">
        <f>IF(Teams[[#This Row],[WSWin]]="Y", 1,
IF(Teams[[#This Row],[WSWin]] = "N", 0, " "))</f>
        <v xml:space="preserve"> </v>
      </c>
      <c r="T299">
        <v>759</v>
      </c>
      <c r="U299">
        <v>4566</v>
      </c>
      <c r="V299">
        <v>1185</v>
      </c>
      <c r="W299">
        <v>177</v>
      </c>
      <c r="X299">
        <v>73</v>
      </c>
      <c r="Y299">
        <v>19</v>
      </c>
      <c r="Z299">
        <v>485</v>
      </c>
      <c r="AA299">
        <v>306</v>
      </c>
      <c r="AB299">
        <v>203</v>
      </c>
      <c r="AD299">
        <v>54</v>
      </c>
      <c r="AF299">
        <v>942</v>
      </c>
      <c r="AG299">
        <v>708</v>
      </c>
      <c r="AH299">
        <v>5.9</v>
      </c>
      <c r="AI299">
        <v>113</v>
      </c>
      <c r="AJ299">
        <v>4</v>
      </c>
      <c r="AK299">
        <v>1</v>
      </c>
      <c r="AL299">
        <v>3240</v>
      </c>
      <c r="AM299">
        <v>1431</v>
      </c>
      <c r="AN299">
        <v>38</v>
      </c>
      <c r="AO299">
        <v>479</v>
      </c>
      <c r="AP299">
        <v>190</v>
      </c>
      <c r="AQ299">
        <v>330</v>
      </c>
      <c r="AR299">
        <v>111</v>
      </c>
      <c r="AS299">
        <v>0.93700000000000006</v>
      </c>
      <c r="AT299" t="s">
        <v>309</v>
      </c>
      <c r="AU299" t="s">
        <v>187</v>
      </c>
      <c r="AV299">
        <v>53683</v>
      </c>
      <c r="AW299">
        <v>92</v>
      </c>
      <c r="AX299">
        <v>94</v>
      </c>
      <c r="AY299" t="s">
        <v>172</v>
      </c>
      <c r="AZ299" t="s">
        <v>395</v>
      </c>
      <c r="BA299" t="s">
        <v>395</v>
      </c>
    </row>
    <row r="300" spans="1:53" x14ac:dyDescent="0.55000000000000004">
      <c r="A300">
        <v>1893</v>
      </c>
      <c r="B300" s="5" t="b">
        <f>Teams[[#This Row],[yearID]]&gt;=1973</f>
        <v>0</v>
      </c>
      <c r="C300" s="5" t="b">
        <f>Teams[[#This Row],[yearID]]&gt;=1903</f>
        <v>0</v>
      </c>
      <c r="D300" t="s">
        <v>157</v>
      </c>
      <c r="E300" t="s">
        <v>242</v>
      </c>
      <c r="F300" t="s">
        <v>243</v>
      </c>
      <c r="G300" s="5" t="str">
        <f>VLOOKUP(Teams[[#This Row],[franchID]],TeamsFranchises!$A$2:$D$121,2,FALSE)</f>
        <v>San Francisco Giants</v>
      </c>
      <c r="I300">
        <v>5</v>
      </c>
      <c r="J300">
        <v>136</v>
      </c>
      <c r="L300">
        <v>68</v>
      </c>
      <c r="M300">
        <v>64</v>
      </c>
      <c r="P300" t="s">
        <v>51</v>
      </c>
      <c r="Q300" s="5">
        <f>IF(Teams[[#This Row],[LgWin]]="Y", 1,
IF(Teams[[#This Row],[LgWin]] = "N", 0, " "))</f>
        <v>0</v>
      </c>
      <c r="S300" s="5" t="str">
        <f>IF(Teams[[#This Row],[WSWin]]="Y", 1,
IF(Teams[[#This Row],[WSWin]] = "N", 0, " "))</f>
        <v xml:space="preserve"> </v>
      </c>
      <c r="T300">
        <v>941</v>
      </c>
      <c r="U300">
        <v>4858</v>
      </c>
      <c r="V300">
        <v>1424</v>
      </c>
      <c r="W300">
        <v>182</v>
      </c>
      <c r="X300">
        <v>101</v>
      </c>
      <c r="Y300">
        <v>61</v>
      </c>
      <c r="Z300">
        <v>504</v>
      </c>
      <c r="AA300">
        <v>281</v>
      </c>
      <c r="AB300">
        <v>299</v>
      </c>
      <c r="AD300">
        <v>56</v>
      </c>
      <c r="AF300">
        <v>845</v>
      </c>
      <c r="AG300">
        <v>578</v>
      </c>
      <c r="AH300">
        <v>4.29</v>
      </c>
      <c r="AI300">
        <v>111</v>
      </c>
      <c r="AJ300">
        <v>6</v>
      </c>
      <c r="AK300">
        <v>4</v>
      </c>
      <c r="AL300">
        <v>3634</v>
      </c>
      <c r="AM300">
        <v>1271</v>
      </c>
      <c r="AN300">
        <v>36</v>
      </c>
      <c r="AO300">
        <v>581</v>
      </c>
      <c r="AP300">
        <v>395</v>
      </c>
      <c r="AQ300">
        <v>432</v>
      </c>
      <c r="AR300">
        <v>95</v>
      </c>
      <c r="AS300">
        <v>0.92700000000000005</v>
      </c>
      <c r="AT300" t="s">
        <v>310</v>
      </c>
      <c r="AU300" t="s">
        <v>389</v>
      </c>
      <c r="AV300">
        <v>290000</v>
      </c>
      <c r="AW300">
        <v>101</v>
      </c>
      <c r="AX300">
        <v>100</v>
      </c>
      <c r="AY300" t="s">
        <v>246</v>
      </c>
      <c r="AZ300" t="s">
        <v>242</v>
      </c>
      <c r="BA300" t="s">
        <v>242</v>
      </c>
    </row>
    <row r="301" spans="1:53" x14ac:dyDescent="0.55000000000000004">
      <c r="A301">
        <v>1893</v>
      </c>
      <c r="B301" s="5" t="b">
        <f>Teams[[#This Row],[yearID]]&gt;=1973</f>
        <v>0</v>
      </c>
      <c r="C301" s="5" t="b">
        <f>Teams[[#This Row],[yearID]]&gt;=1903</f>
        <v>0</v>
      </c>
      <c r="D301" t="s">
        <v>157</v>
      </c>
      <c r="E301" t="s">
        <v>122</v>
      </c>
      <c r="F301" t="s">
        <v>122</v>
      </c>
      <c r="G301" s="5" t="str">
        <f>VLOOKUP(Teams[[#This Row],[franchID]],TeamsFranchises!$A$2:$D$121,2,FALSE)</f>
        <v>Philadelphia Phillies</v>
      </c>
      <c r="I301">
        <v>4</v>
      </c>
      <c r="J301">
        <v>133</v>
      </c>
      <c r="L301">
        <v>72</v>
      </c>
      <c r="M301">
        <v>57</v>
      </c>
      <c r="P301" t="s">
        <v>51</v>
      </c>
      <c r="Q301" s="5">
        <f>IF(Teams[[#This Row],[LgWin]]="Y", 1,
IF(Teams[[#This Row],[LgWin]] = "N", 0, " "))</f>
        <v>0</v>
      </c>
      <c r="S301" s="5" t="str">
        <f>IF(Teams[[#This Row],[WSWin]]="Y", 1,
IF(Teams[[#This Row],[WSWin]] = "N", 0, " "))</f>
        <v xml:space="preserve"> </v>
      </c>
      <c r="T301">
        <v>1011</v>
      </c>
      <c r="U301">
        <v>5151</v>
      </c>
      <c r="V301">
        <v>1553</v>
      </c>
      <c r="W301">
        <v>246</v>
      </c>
      <c r="X301">
        <v>90</v>
      </c>
      <c r="Y301">
        <v>80</v>
      </c>
      <c r="Z301">
        <v>468</v>
      </c>
      <c r="AA301">
        <v>335</v>
      </c>
      <c r="AB301">
        <v>202</v>
      </c>
      <c r="AD301">
        <v>71</v>
      </c>
      <c r="AF301">
        <v>841</v>
      </c>
      <c r="AG301">
        <v>618</v>
      </c>
      <c r="AH301">
        <v>4.68</v>
      </c>
      <c r="AI301">
        <v>107</v>
      </c>
      <c r="AJ301">
        <v>4</v>
      </c>
      <c r="AK301">
        <v>2</v>
      </c>
      <c r="AL301">
        <v>3567</v>
      </c>
      <c r="AM301">
        <v>1357</v>
      </c>
      <c r="AN301">
        <v>30</v>
      </c>
      <c r="AO301">
        <v>522</v>
      </c>
      <c r="AP301">
        <v>286</v>
      </c>
      <c r="AQ301">
        <v>318</v>
      </c>
      <c r="AR301">
        <v>121</v>
      </c>
      <c r="AS301">
        <v>0.94399999999999995</v>
      </c>
      <c r="AT301" t="s">
        <v>358</v>
      </c>
      <c r="AU301" t="s">
        <v>322</v>
      </c>
      <c r="AV301">
        <v>293019</v>
      </c>
      <c r="AW301">
        <v>102</v>
      </c>
      <c r="AX301">
        <v>101</v>
      </c>
      <c r="AY301" t="s">
        <v>122</v>
      </c>
      <c r="AZ301" t="s">
        <v>122</v>
      </c>
      <c r="BA301" t="s">
        <v>122</v>
      </c>
    </row>
    <row r="302" spans="1:53" x14ac:dyDescent="0.55000000000000004">
      <c r="A302">
        <v>1893</v>
      </c>
      <c r="B302" s="5" t="b">
        <f>Teams[[#This Row],[yearID]]&gt;=1973</f>
        <v>0</v>
      </c>
      <c r="C302" s="5" t="b">
        <f>Teams[[#This Row],[yearID]]&gt;=1903</f>
        <v>0</v>
      </c>
      <c r="D302" t="s">
        <v>157</v>
      </c>
      <c r="E302" t="s">
        <v>229</v>
      </c>
      <c r="F302" t="s">
        <v>229</v>
      </c>
      <c r="G302" s="5" t="str">
        <f>VLOOKUP(Teams[[#This Row],[franchID]],TeamsFranchises!$A$2:$D$121,2,FALSE)</f>
        <v>Pittsburgh Pirates</v>
      </c>
      <c r="I302">
        <v>2</v>
      </c>
      <c r="J302">
        <v>131</v>
      </c>
      <c r="L302">
        <v>81</v>
      </c>
      <c r="M302">
        <v>48</v>
      </c>
      <c r="P302" t="s">
        <v>51</v>
      </c>
      <c r="Q302" s="5">
        <f>IF(Teams[[#This Row],[LgWin]]="Y", 1,
IF(Teams[[#This Row],[LgWin]] = "N", 0, " "))</f>
        <v>0</v>
      </c>
      <c r="S302" s="5" t="str">
        <f>IF(Teams[[#This Row],[WSWin]]="Y", 1,
IF(Teams[[#This Row],[WSWin]] = "N", 0, " "))</f>
        <v xml:space="preserve"> </v>
      </c>
      <c r="T302">
        <v>970</v>
      </c>
      <c r="U302">
        <v>4834</v>
      </c>
      <c r="V302">
        <v>1447</v>
      </c>
      <c r="W302">
        <v>176</v>
      </c>
      <c r="X302">
        <v>127</v>
      </c>
      <c r="Y302">
        <v>37</v>
      </c>
      <c r="Z302">
        <v>537</v>
      </c>
      <c r="AA302">
        <v>274</v>
      </c>
      <c r="AB302">
        <v>210</v>
      </c>
      <c r="AD302">
        <v>62</v>
      </c>
      <c r="AF302">
        <v>766</v>
      </c>
      <c r="AG302">
        <v>529</v>
      </c>
      <c r="AH302">
        <v>4.08</v>
      </c>
      <c r="AI302">
        <v>104</v>
      </c>
      <c r="AJ302">
        <v>8</v>
      </c>
      <c r="AK302">
        <v>2</v>
      </c>
      <c r="AL302">
        <v>3501</v>
      </c>
      <c r="AM302">
        <v>1232</v>
      </c>
      <c r="AN302">
        <v>29</v>
      </c>
      <c r="AO302">
        <v>504</v>
      </c>
      <c r="AP302">
        <v>280</v>
      </c>
      <c r="AQ302">
        <v>347</v>
      </c>
      <c r="AR302">
        <v>112</v>
      </c>
      <c r="AS302">
        <v>0.93799999999999994</v>
      </c>
      <c r="AT302" t="s">
        <v>390</v>
      </c>
      <c r="AU302" t="s">
        <v>335</v>
      </c>
      <c r="AV302">
        <v>184000</v>
      </c>
      <c r="AW302">
        <v>98</v>
      </c>
      <c r="AX302">
        <v>98</v>
      </c>
      <c r="AY302" t="s">
        <v>229</v>
      </c>
      <c r="AZ302" t="s">
        <v>229</v>
      </c>
      <c r="BA302" t="s">
        <v>229</v>
      </c>
    </row>
    <row r="303" spans="1:53" x14ac:dyDescent="0.55000000000000004">
      <c r="A303">
        <v>1893</v>
      </c>
      <c r="B303" s="5" t="b">
        <f>Teams[[#This Row],[yearID]]&gt;=1973</f>
        <v>0</v>
      </c>
      <c r="C303" s="5" t="b">
        <f>Teams[[#This Row],[yearID]]&gt;=1903</f>
        <v>0</v>
      </c>
      <c r="D303" t="s">
        <v>157</v>
      </c>
      <c r="E303" t="s">
        <v>396</v>
      </c>
      <c r="F303" t="s">
        <v>154</v>
      </c>
      <c r="G303" s="5" t="str">
        <f>VLOOKUP(Teams[[#This Row],[franchID]],TeamsFranchises!$A$2:$D$121,2,FALSE)</f>
        <v>St. Louis Cardinals</v>
      </c>
      <c r="I303">
        <v>10</v>
      </c>
      <c r="J303">
        <v>135</v>
      </c>
      <c r="L303">
        <v>57</v>
      </c>
      <c r="M303">
        <v>75</v>
      </c>
      <c r="P303" t="s">
        <v>51</v>
      </c>
      <c r="Q303" s="5">
        <f>IF(Teams[[#This Row],[LgWin]]="Y", 1,
IF(Teams[[#This Row],[LgWin]] = "N", 0, " "))</f>
        <v>0</v>
      </c>
      <c r="S303" s="5" t="str">
        <f>IF(Teams[[#This Row],[WSWin]]="Y", 1,
IF(Teams[[#This Row],[WSWin]] = "N", 0, " "))</f>
        <v xml:space="preserve"> </v>
      </c>
      <c r="T303">
        <v>745</v>
      </c>
      <c r="U303">
        <v>4879</v>
      </c>
      <c r="V303">
        <v>1288</v>
      </c>
      <c r="W303">
        <v>152</v>
      </c>
      <c r="X303">
        <v>98</v>
      </c>
      <c r="Y303">
        <v>10</v>
      </c>
      <c r="Z303">
        <v>524</v>
      </c>
      <c r="AA303">
        <v>251</v>
      </c>
      <c r="AB303">
        <v>250</v>
      </c>
      <c r="AD303">
        <v>63</v>
      </c>
      <c r="AF303">
        <v>829</v>
      </c>
      <c r="AG303">
        <v>545</v>
      </c>
      <c r="AH303">
        <v>4.0599999999999996</v>
      </c>
      <c r="AI303">
        <v>114</v>
      </c>
      <c r="AJ303">
        <v>3</v>
      </c>
      <c r="AK303">
        <v>4</v>
      </c>
      <c r="AL303">
        <v>3621</v>
      </c>
      <c r="AM303">
        <v>1292</v>
      </c>
      <c r="AN303">
        <v>38</v>
      </c>
      <c r="AO303">
        <v>542</v>
      </c>
      <c r="AP303">
        <v>301</v>
      </c>
      <c r="AQ303">
        <v>398</v>
      </c>
      <c r="AR303">
        <v>110</v>
      </c>
      <c r="AS303">
        <v>0.93</v>
      </c>
      <c r="AT303" t="s">
        <v>252</v>
      </c>
      <c r="AU303" t="s">
        <v>399</v>
      </c>
      <c r="AV303">
        <v>195000</v>
      </c>
      <c r="AW303">
        <v>100</v>
      </c>
      <c r="AX303">
        <v>101</v>
      </c>
      <c r="AY303" t="s">
        <v>154</v>
      </c>
      <c r="AZ303" t="s">
        <v>396</v>
      </c>
      <c r="BA303" t="s">
        <v>396</v>
      </c>
    </row>
    <row r="304" spans="1:53" x14ac:dyDescent="0.55000000000000004">
      <c r="A304">
        <v>1893</v>
      </c>
      <c r="B304" s="5" t="b">
        <f>Teams[[#This Row],[yearID]]&gt;=1973</f>
        <v>0</v>
      </c>
      <c r="C304" s="5" t="b">
        <f>Teams[[#This Row],[yearID]]&gt;=1903</f>
        <v>0</v>
      </c>
      <c r="D304" t="s">
        <v>157</v>
      </c>
      <c r="E304" t="s">
        <v>126</v>
      </c>
      <c r="F304" t="s">
        <v>126</v>
      </c>
      <c r="G304" s="5" t="str">
        <f>VLOOKUP(Teams[[#This Row],[franchID]],TeamsFranchises!$A$2:$D$121,2,FALSE)</f>
        <v>Washington Senators</v>
      </c>
      <c r="I304">
        <v>12</v>
      </c>
      <c r="J304">
        <v>130</v>
      </c>
      <c r="L304">
        <v>40</v>
      </c>
      <c r="M304">
        <v>89</v>
      </c>
      <c r="P304" t="s">
        <v>51</v>
      </c>
      <c r="Q304" s="5">
        <f>IF(Teams[[#This Row],[LgWin]]="Y", 1,
IF(Teams[[#This Row],[LgWin]] = "N", 0, " "))</f>
        <v>0</v>
      </c>
      <c r="S304" s="5" t="str">
        <f>IF(Teams[[#This Row],[WSWin]]="Y", 1,
IF(Teams[[#This Row],[WSWin]] = "N", 0, " "))</f>
        <v xml:space="preserve"> </v>
      </c>
      <c r="T304">
        <v>722</v>
      </c>
      <c r="U304">
        <v>4742</v>
      </c>
      <c r="V304">
        <v>1258</v>
      </c>
      <c r="W304">
        <v>180</v>
      </c>
      <c r="X304">
        <v>83</v>
      </c>
      <c r="Y304">
        <v>23</v>
      </c>
      <c r="Z304">
        <v>523</v>
      </c>
      <c r="AA304">
        <v>237</v>
      </c>
      <c r="AB304">
        <v>154</v>
      </c>
      <c r="AD304">
        <v>63</v>
      </c>
      <c r="AF304">
        <v>1032</v>
      </c>
      <c r="AG304">
        <v>704</v>
      </c>
      <c r="AH304">
        <v>5.56</v>
      </c>
      <c r="AI304">
        <v>110</v>
      </c>
      <c r="AJ304">
        <v>2</v>
      </c>
      <c r="AK304">
        <v>0</v>
      </c>
      <c r="AL304">
        <v>3417</v>
      </c>
      <c r="AM304">
        <v>1485</v>
      </c>
      <c r="AN304">
        <v>54</v>
      </c>
      <c r="AO304">
        <v>574</v>
      </c>
      <c r="AP304">
        <v>292</v>
      </c>
      <c r="AQ304">
        <v>497</v>
      </c>
      <c r="AR304">
        <v>96</v>
      </c>
      <c r="AS304">
        <v>0.91200000000000003</v>
      </c>
      <c r="AT304" t="s">
        <v>397</v>
      </c>
      <c r="AU304" t="s">
        <v>393</v>
      </c>
      <c r="AV304">
        <v>90000</v>
      </c>
      <c r="AW304">
        <v>97</v>
      </c>
      <c r="AX304">
        <v>99</v>
      </c>
      <c r="AY304" t="s">
        <v>306</v>
      </c>
      <c r="AZ304" t="s">
        <v>398</v>
      </c>
      <c r="BA304" t="s">
        <v>398</v>
      </c>
    </row>
    <row r="305" spans="1:53" x14ac:dyDescent="0.55000000000000004">
      <c r="A305">
        <v>1894</v>
      </c>
      <c r="B305" s="5" t="b">
        <f>Teams[[#This Row],[yearID]]&gt;=1973</f>
        <v>0</v>
      </c>
      <c r="C305" s="5" t="b">
        <f>Teams[[#This Row],[yearID]]&gt;=1903</f>
        <v>0</v>
      </c>
      <c r="D305" t="s">
        <v>157</v>
      </c>
      <c r="E305" t="s">
        <v>394</v>
      </c>
      <c r="F305" t="s">
        <v>217</v>
      </c>
      <c r="G305" s="5" t="str">
        <f>VLOOKUP(Teams[[#This Row],[franchID]],TeamsFranchises!$A$2:$D$121,2,FALSE)</f>
        <v>Baltimore Orioles</v>
      </c>
      <c r="I305">
        <v>1</v>
      </c>
      <c r="J305">
        <v>129</v>
      </c>
      <c r="L305">
        <v>89</v>
      </c>
      <c r="M305">
        <v>39</v>
      </c>
      <c r="P305" t="s">
        <v>76</v>
      </c>
      <c r="Q305" s="5">
        <f>IF(Teams[[#This Row],[LgWin]]="Y", 1,
IF(Teams[[#This Row],[LgWin]] = "N", 0, " "))</f>
        <v>1</v>
      </c>
      <c r="S305" s="5" t="str">
        <f>IF(Teams[[#This Row],[WSWin]]="Y", 1,
IF(Teams[[#This Row],[WSWin]] = "N", 0, " "))</f>
        <v xml:space="preserve"> </v>
      </c>
      <c r="T305">
        <v>1171</v>
      </c>
      <c r="U305">
        <v>4799</v>
      </c>
      <c r="V305">
        <v>1647</v>
      </c>
      <c r="W305">
        <v>271</v>
      </c>
      <c r="X305">
        <v>150</v>
      </c>
      <c r="Y305">
        <v>33</v>
      </c>
      <c r="Z305">
        <v>516</v>
      </c>
      <c r="AA305">
        <v>200</v>
      </c>
      <c r="AB305">
        <v>324</v>
      </c>
      <c r="AD305">
        <v>98</v>
      </c>
      <c r="AF305">
        <v>819</v>
      </c>
      <c r="AG305">
        <v>620</v>
      </c>
      <c r="AH305">
        <v>5</v>
      </c>
      <c r="AI305">
        <v>97</v>
      </c>
      <c r="AJ305">
        <v>1</v>
      </c>
      <c r="AK305">
        <v>11</v>
      </c>
      <c r="AL305">
        <v>3349</v>
      </c>
      <c r="AM305">
        <v>1371</v>
      </c>
      <c r="AN305">
        <v>31</v>
      </c>
      <c r="AO305">
        <v>472</v>
      </c>
      <c r="AP305">
        <v>275</v>
      </c>
      <c r="AQ305">
        <v>293</v>
      </c>
      <c r="AR305">
        <v>105</v>
      </c>
      <c r="AS305">
        <v>0.94399999999999995</v>
      </c>
      <c r="AT305" t="s">
        <v>218</v>
      </c>
      <c r="AU305" t="s">
        <v>375</v>
      </c>
      <c r="AV305">
        <v>328000</v>
      </c>
      <c r="AW305">
        <v>104</v>
      </c>
      <c r="AX305">
        <v>103</v>
      </c>
      <c r="AY305" t="s">
        <v>394</v>
      </c>
      <c r="AZ305" t="s">
        <v>394</v>
      </c>
      <c r="BA305" t="s">
        <v>394</v>
      </c>
    </row>
    <row r="306" spans="1:53" x14ac:dyDescent="0.55000000000000004">
      <c r="A306">
        <v>1894</v>
      </c>
      <c r="B306" s="5" t="b">
        <f>Teams[[#This Row],[yearID]]&gt;=1973</f>
        <v>0</v>
      </c>
      <c r="C306" s="5" t="b">
        <f>Teams[[#This Row],[yearID]]&gt;=1903</f>
        <v>0</v>
      </c>
      <c r="D306" t="s">
        <v>157</v>
      </c>
      <c r="E306" t="s">
        <v>262</v>
      </c>
      <c r="F306" t="s">
        <v>260</v>
      </c>
      <c r="G306" s="5" t="str">
        <f>VLOOKUP(Teams[[#This Row],[franchID]],TeamsFranchises!$A$2:$D$121,2,FALSE)</f>
        <v>Los Angeles Dodgers</v>
      </c>
      <c r="I306">
        <v>5</v>
      </c>
      <c r="J306">
        <v>135</v>
      </c>
      <c r="L306">
        <v>70</v>
      </c>
      <c r="M306">
        <v>61</v>
      </c>
      <c r="P306" t="s">
        <v>51</v>
      </c>
      <c r="Q306" s="5">
        <f>IF(Teams[[#This Row],[LgWin]]="Y", 1,
IF(Teams[[#This Row],[LgWin]] = "N", 0, " "))</f>
        <v>0</v>
      </c>
      <c r="S306" s="5" t="str">
        <f>IF(Teams[[#This Row],[WSWin]]="Y", 1,
IF(Teams[[#This Row],[WSWin]] = "N", 0, " "))</f>
        <v xml:space="preserve"> </v>
      </c>
      <c r="T306">
        <v>1024</v>
      </c>
      <c r="U306">
        <v>4851</v>
      </c>
      <c r="V306">
        <v>1514</v>
      </c>
      <c r="W306">
        <v>231</v>
      </c>
      <c r="X306">
        <v>130</v>
      </c>
      <c r="Y306">
        <v>42</v>
      </c>
      <c r="Z306">
        <v>467</v>
      </c>
      <c r="AA306">
        <v>295</v>
      </c>
      <c r="AB306">
        <v>282</v>
      </c>
      <c r="AD306">
        <v>35</v>
      </c>
      <c r="AF306">
        <v>1020</v>
      </c>
      <c r="AG306">
        <v>723</v>
      </c>
      <c r="AH306">
        <v>5.56</v>
      </c>
      <c r="AI306">
        <v>106</v>
      </c>
      <c r="AJ306">
        <v>3</v>
      </c>
      <c r="AK306">
        <v>5</v>
      </c>
      <c r="AL306">
        <v>3514</v>
      </c>
      <c r="AM306">
        <v>1464</v>
      </c>
      <c r="AN306">
        <v>41</v>
      </c>
      <c r="AO306">
        <v>560</v>
      </c>
      <c r="AP306">
        <v>290</v>
      </c>
      <c r="AQ306">
        <v>393</v>
      </c>
      <c r="AR306">
        <v>85</v>
      </c>
      <c r="AS306">
        <v>0.92800000000000005</v>
      </c>
      <c r="AT306" t="s">
        <v>376</v>
      </c>
      <c r="AU306" t="s">
        <v>377</v>
      </c>
      <c r="AV306">
        <v>214000</v>
      </c>
      <c r="AW306">
        <v>93</v>
      </c>
      <c r="AX306">
        <v>93</v>
      </c>
      <c r="AY306" t="s">
        <v>262</v>
      </c>
      <c r="AZ306" t="s">
        <v>262</v>
      </c>
      <c r="BA306" t="s">
        <v>262</v>
      </c>
    </row>
    <row r="307" spans="1:53" x14ac:dyDescent="0.55000000000000004">
      <c r="A307">
        <v>1894</v>
      </c>
      <c r="B307" s="5" t="b">
        <f>Teams[[#This Row],[yearID]]&gt;=1973</f>
        <v>0</v>
      </c>
      <c r="C307" s="5" t="b">
        <f>Teams[[#This Row],[yearID]]&gt;=1903</f>
        <v>0</v>
      </c>
      <c r="D307" t="s">
        <v>157</v>
      </c>
      <c r="E307" t="s">
        <v>158</v>
      </c>
      <c r="F307" t="s">
        <v>159</v>
      </c>
      <c r="G307" s="5" t="str">
        <f>VLOOKUP(Teams[[#This Row],[franchID]],TeamsFranchises!$A$2:$D$121,2,FALSE)</f>
        <v>Atlanta Braves</v>
      </c>
      <c r="I307">
        <v>3</v>
      </c>
      <c r="J307">
        <v>133</v>
      </c>
      <c r="L307">
        <v>83</v>
      </c>
      <c r="M307">
        <v>49</v>
      </c>
      <c r="P307" t="s">
        <v>51</v>
      </c>
      <c r="Q307" s="5">
        <f>IF(Teams[[#This Row],[LgWin]]="Y", 1,
IF(Teams[[#This Row],[LgWin]] = "N", 0, " "))</f>
        <v>0</v>
      </c>
      <c r="S307" s="5" t="str">
        <f>IF(Teams[[#This Row],[WSWin]]="Y", 1,
IF(Teams[[#This Row],[WSWin]] = "N", 0, " "))</f>
        <v xml:space="preserve"> </v>
      </c>
      <c r="T307">
        <v>1220</v>
      </c>
      <c r="U307">
        <v>5011</v>
      </c>
      <c r="V307">
        <v>1658</v>
      </c>
      <c r="W307">
        <v>272</v>
      </c>
      <c r="X307">
        <v>94</v>
      </c>
      <c r="Y307">
        <v>103</v>
      </c>
      <c r="Z307">
        <v>535</v>
      </c>
      <c r="AA307">
        <v>261</v>
      </c>
      <c r="AB307">
        <v>241</v>
      </c>
      <c r="AD307">
        <v>47</v>
      </c>
      <c r="AF307">
        <v>1002</v>
      </c>
      <c r="AG307">
        <v>701</v>
      </c>
      <c r="AH307">
        <v>5.41</v>
      </c>
      <c r="AI307">
        <v>108</v>
      </c>
      <c r="AJ307">
        <v>3</v>
      </c>
      <c r="AK307">
        <v>2</v>
      </c>
      <c r="AL307">
        <v>3498</v>
      </c>
      <c r="AM307">
        <v>1529</v>
      </c>
      <c r="AN307">
        <v>89</v>
      </c>
      <c r="AO307">
        <v>411</v>
      </c>
      <c r="AP307">
        <v>262</v>
      </c>
      <c r="AQ307">
        <v>415</v>
      </c>
      <c r="AR307">
        <v>120</v>
      </c>
      <c r="AS307">
        <v>0.92500000000000004</v>
      </c>
      <c r="AT307" t="s">
        <v>235</v>
      </c>
      <c r="AU307" t="s">
        <v>400</v>
      </c>
      <c r="AV307">
        <v>152800</v>
      </c>
      <c r="AW307">
        <v>113</v>
      </c>
      <c r="AX307">
        <v>111</v>
      </c>
      <c r="AY307" t="s">
        <v>158</v>
      </c>
      <c r="AZ307" t="s">
        <v>158</v>
      </c>
      <c r="BA307" t="s">
        <v>158</v>
      </c>
    </row>
    <row r="308" spans="1:53" x14ac:dyDescent="0.55000000000000004">
      <c r="A308">
        <v>1894</v>
      </c>
      <c r="B308" s="5" t="b">
        <f>Teams[[#This Row],[yearID]]&gt;=1973</f>
        <v>0</v>
      </c>
      <c r="C308" s="5" t="b">
        <f>Teams[[#This Row],[yearID]]&gt;=1903</f>
        <v>0</v>
      </c>
      <c r="D308" t="s">
        <v>157</v>
      </c>
      <c r="E308" t="s">
        <v>161</v>
      </c>
      <c r="F308" t="s">
        <v>162</v>
      </c>
      <c r="G308" s="5" t="str">
        <f>VLOOKUP(Teams[[#This Row],[franchID]],TeamsFranchises!$A$2:$D$121,2,FALSE)</f>
        <v>Chicago Cubs</v>
      </c>
      <c r="I308">
        <v>8</v>
      </c>
      <c r="J308">
        <v>136</v>
      </c>
      <c r="L308">
        <v>57</v>
      </c>
      <c r="M308">
        <v>75</v>
      </c>
      <c r="P308" t="s">
        <v>51</v>
      </c>
      <c r="Q308" s="5">
        <f>IF(Teams[[#This Row],[LgWin]]="Y", 1,
IF(Teams[[#This Row],[LgWin]] = "N", 0, " "))</f>
        <v>0</v>
      </c>
      <c r="S308" s="5" t="str">
        <f>IF(Teams[[#This Row],[WSWin]]="Y", 1,
IF(Teams[[#This Row],[WSWin]] = "N", 0, " "))</f>
        <v xml:space="preserve"> </v>
      </c>
      <c r="T308">
        <v>1056</v>
      </c>
      <c r="U308">
        <v>5022</v>
      </c>
      <c r="V308">
        <v>1574</v>
      </c>
      <c r="W308">
        <v>268</v>
      </c>
      <c r="X308">
        <v>87</v>
      </c>
      <c r="Y308">
        <v>65</v>
      </c>
      <c r="Z308">
        <v>507</v>
      </c>
      <c r="AA308">
        <v>306</v>
      </c>
      <c r="AB308">
        <v>332</v>
      </c>
      <c r="AD308">
        <v>36</v>
      </c>
      <c r="AF308">
        <v>1080</v>
      </c>
      <c r="AG308">
        <v>739</v>
      </c>
      <c r="AH308">
        <v>5.72</v>
      </c>
      <c r="AI308">
        <v>118</v>
      </c>
      <c r="AJ308">
        <v>0</v>
      </c>
      <c r="AK308">
        <v>0</v>
      </c>
      <c r="AL308">
        <v>3489</v>
      </c>
      <c r="AM308">
        <v>1575</v>
      </c>
      <c r="AN308">
        <v>43</v>
      </c>
      <c r="AO308">
        <v>569</v>
      </c>
      <c r="AP308">
        <v>284</v>
      </c>
      <c r="AQ308">
        <v>458</v>
      </c>
      <c r="AR308">
        <v>115</v>
      </c>
      <c r="AS308">
        <v>0.91800000000000004</v>
      </c>
      <c r="AT308" t="s">
        <v>351</v>
      </c>
      <c r="AU308" t="s">
        <v>401</v>
      </c>
      <c r="AV308">
        <v>239000</v>
      </c>
      <c r="AW308">
        <v>106</v>
      </c>
      <c r="AX308">
        <v>106</v>
      </c>
      <c r="AY308" t="s">
        <v>162</v>
      </c>
      <c r="AZ308" t="s">
        <v>161</v>
      </c>
      <c r="BA308" t="s">
        <v>161</v>
      </c>
    </row>
    <row r="309" spans="1:53" x14ac:dyDescent="0.55000000000000004">
      <c r="A309">
        <v>1894</v>
      </c>
      <c r="B309" s="5" t="b">
        <f>Teams[[#This Row],[yearID]]&gt;=1973</f>
        <v>0</v>
      </c>
      <c r="C309" s="5" t="b">
        <f>Teams[[#This Row],[yearID]]&gt;=1903</f>
        <v>0</v>
      </c>
      <c r="D309" t="s">
        <v>157</v>
      </c>
      <c r="E309" t="s">
        <v>167</v>
      </c>
      <c r="F309" t="s">
        <v>167</v>
      </c>
      <c r="G309" s="5" t="str">
        <f>VLOOKUP(Teams[[#This Row],[franchID]],TeamsFranchises!$A$2:$D$121,2,FALSE)</f>
        <v>Cincinnati Reds</v>
      </c>
      <c r="I309">
        <v>10</v>
      </c>
      <c r="J309">
        <v>134</v>
      </c>
      <c r="L309">
        <v>55</v>
      </c>
      <c r="M309">
        <v>75</v>
      </c>
      <c r="P309" t="s">
        <v>51</v>
      </c>
      <c r="Q309" s="5">
        <f>IF(Teams[[#This Row],[LgWin]]="Y", 1,
IF(Teams[[#This Row],[LgWin]] = "N", 0, " "))</f>
        <v>0</v>
      </c>
      <c r="S309" s="5" t="str">
        <f>IF(Teams[[#This Row],[WSWin]]="Y", 1,
IF(Teams[[#This Row],[WSWin]] = "N", 0, " "))</f>
        <v xml:space="preserve"> </v>
      </c>
      <c r="T309">
        <v>936</v>
      </c>
      <c r="U309">
        <v>4753</v>
      </c>
      <c r="V309">
        <v>1407</v>
      </c>
      <c r="W309">
        <v>228</v>
      </c>
      <c r="X309">
        <v>71</v>
      </c>
      <c r="Y309">
        <v>61</v>
      </c>
      <c r="Z309">
        <v>517</v>
      </c>
      <c r="AA309">
        <v>255</v>
      </c>
      <c r="AB309">
        <v>223</v>
      </c>
      <c r="AD309">
        <v>41</v>
      </c>
      <c r="AF309">
        <v>1108</v>
      </c>
      <c r="AG309">
        <v>775</v>
      </c>
      <c r="AH309">
        <v>5.99</v>
      </c>
      <c r="AI309">
        <v>112</v>
      </c>
      <c r="AJ309">
        <v>4</v>
      </c>
      <c r="AK309">
        <v>3</v>
      </c>
      <c r="AL309">
        <v>3496</v>
      </c>
      <c r="AM309">
        <v>1616</v>
      </c>
      <c r="AN309">
        <v>85</v>
      </c>
      <c r="AO309">
        <v>500</v>
      </c>
      <c r="AP309">
        <v>223</v>
      </c>
      <c r="AQ309">
        <v>430</v>
      </c>
      <c r="AR309">
        <v>122</v>
      </c>
      <c r="AS309">
        <v>0.92500000000000004</v>
      </c>
      <c r="AT309" t="s">
        <v>165</v>
      </c>
      <c r="AU309" t="s">
        <v>402</v>
      </c>
      <c r="AV309">
        <v>158000</v>
      </c>
      <c r="AW309">
        <v>103</v>
      </c>
      <c r="AX309">
        <v>104</v>
      </c>
      <c r="AY309" t="s">
        <v>167</v>
      </c>
      <c r="AZ309" t="s">
        <v>167</v>
      </c>
      <c r="BA309" t="s">
        <v>167</v>
      </c>
    </row>
    <row r="310" spans="1:53" x14ac:dyDescent="0.55000000000000004">
      <c r="A310">
        <v>1894</v>
      </c>
      <c r="B310" s="5" t="b">
        <f>Teams[[#This Row],[yearID]]&gt;=1973</f>
        <v>0</v>
      </c>
      <c r="C310" s="5" t="b">
        <f>Teams[[#This Row],[yearID]]&gt;=1903</f>
        <v>0</v>
      </c>
      <c r="D310" t="s">
        <v>157</v>
      </c>
      <c r="E310" t="s">
        <v>328</v>
      </c>
      <c r="F310" t="s">
        <v>199</v>
      </c>
      <c r="G310" s="5" t="str">
        <f>VLOOKUP(Teams[[#This Row],[franchID]],TeamsFranchises!$A$2:$D$121,2,FALSE)</f>
        <v>Cleveland Spiders</v>
      </c>
      <c r="I310">
        <v>6</v>
      </c>
      <c r="J310">
        <v>130</v>
      </c>
      <c r="L310">
        <v>68</v>
      </c>
      <c r="M310">
        <v>61</v>
      </c>
      <c r="P310" t="s">
        <v>51</v>
      </c>
      <c r="Q310" s="5">
        <f>IF(Teams[[#This Row],[LgWin]]="Y", 1,
IF(Teams[[#This Row],[LgWin]] = "N", 0, " "))</f>
        <v>0</v>
      </c>
      <c r="S310" s="5" t="str">
        <f>IF(Teams[[#This Row],[WSWin]]="Y", 1,
IF(Teams[[#This Row],[WSWin]] = "N", 0, " "))</f>
        <v xml:space="preserve"> </v>
      </c>
      <c r="T310">
        <v>932</v>
      </c>
      <c r="U310">
        <v>4764</v>
      </c>
      <c r="V310">
        <v>1442</v>
      </c>
      <c r="W310">
        <v>241</v>
      </c>
      <c r="X310">
        <v>90</v>
      </c>
      <c r="Y310">
        <v>37</v>
      </c>
      <c r="Z310">
        <v>471</v>
      </c>
      <c r="AA310">
        <v>301</v>
      </c>
      <c r="AB310">
        <v>220</v>
      </c>
      <c r="AD310">
        <v>24</v>
      </c>
      <c r="AF310">
        <v>896</v>
      </c>
      <c r="AG310">
        <v>621</v>
      </c>
      <c r="AH310">
        <v>4.97</v>
      </c>
      <c r="AI310">
        <v>106</v>
      </c>
      <c r="AJ310">
        <v>6</v>
      </c>
      <c r="AK310">
        <v>2</v>
      </c>
      <c r="AL310">
        <v>3373</v>
      </c>
      <c r="AM310">
        <v>1390</v>
      </c>
      <c r="AN310">
        <v>54</v>
      </c>
      <c r="AO310">
        <v>435</v>
      </c>
      <c r="AP310">
        <v>254</v>
      </c>
      <c r="AQ310">
        <v>344</v>
      </c>
      <c r="AR310">
        <v>107</v>
      </c>
      <c r="AS310">
        <v>0.93500000000000005</v>
      </c>
      <c r="AT310" t="s">
        <v>329</v>
      </c>
      <c r="AU310" t="s">
        <v>381</v>
      </c>
      <c r="AV310">
        <v>82000</v>
      </c>
      <c r="AW310">
        <v>104</v>
      </c>
      <c r="AX310">
        <v>103</v>
      </c>
      <c r="AY310" t="s">
        <v>199</v>
      </c>
      <c r="AZ310" t="s">
        <v>328</v>
      </c>
      <c r="BA310" t="s">
        <v>328</v>
      </c>
    </row>
    <row r="311" spans="1:53" x14ac:dyDescent="0.55000000000000004">
      <c r="A311">
        <v>1894</v>
      </c>
      <c r="B311" s="5" t="b">
        <f>Teams[[#This Row],[yearID]]&gt;=1973</f>
        <v>0</v>
      </c>
      <c r="C311" s="5" t="b">
        <f>Teams[[#This Row],[yearID]]&gt;=1903</f>
        <v>0</v>
      </c>
      <c r="D311" t="s">
        <v>157</v>
      </c>
      <c r="E311" t="s">
        <v>395</v>
      </c>
      <c r="F311" t="s">
        <v>172</v>
      </c>
      <c r="G311" s="5" t="str">
        <f>VLOOKUP(Teams[[#This Row],[franchID]],TeamsFranchises!$A$2:$D$121,2,FALSE)</f>
        <v>Louisville Colonels</v>
      </c>
      <c r="I311">
        <v>12</v>
      </c>
      <c r="J311">
        <v>130</v>
      </c>
      <c r="L311">
        <v>36</v>
      </c>
      <c r="M311">
        <v>94</v>
      </c>
      <c r="P311" t="s">
        <v>51</v>
      </c>
      <c r="Q311" s="5">
        <f>IF(Teams[[#This Row],[LgWin]]="Y", 1,
IF(Teams[[#This Row],[LgWin]] = "N", 0, " "))</f>
        <v>0</v>
      </c>
      <c r="S311" s="5" t="str">
        <f>IF(Teams[[#This Row],[WSWin]]="Y", 1,
IF(Teams[[#This Row],[WSWin]] = "N", 0, " "))</f>
        <v xml:space="preserve"> </v>
      </c>
      <c r="T311">
        <v>698</v>
      </c>
      <c r="U311">
        <v>4519</v>
      </c>
      <c r="V311">
        <v>1216</v>
      </c>
      <c r="W311">
        <v>173</v>
      </c>
      <c r="X311">
        <v>89</v>
      </c>
      <c r="Y311">
        <v>42</v>
      </c>
      <c r="Z311">
        <v>355</v>
      </c>
      <c r="AA311">
        <v>368</v>
      </c>
      <c r="AB311">
        <v>219</v>
      </c>
      <c r="AD311">
        <v>53</v>
      </c>
      <c r="AF311">
        <v>1019</v>
      </c>
      <c r="AG311">
        <v>675</v>
      </c>
      <c r="AH311">
        <v>5.5</v>
      </c>
      <c r="AI311">
        <v>114</v>
      </c>
      <c r="AJ311">
        <v>2</v>
      </c>
      <c r="AK311">
        <v>1</v>
      </c>
      <c r="AL311">
        <v>3314</v>
      </c>
      <c r="AM311">
        <v>1478</v>
      </c>
      <c r="AN311">
        <v>41</v>
      </c>
      <c r="AO311">
        <v>486</v>
      </c>
      <c r="AP311">
        <v>259</v>
      </c>
      <c r="AQ311">
        <v>435</v>
      </c>
      <c r="AR311">
        <v>131</v>
      </c>
      <c r="AS311">
        <v>0.91900000000000004</v>
      </c>
      <c r="AT311" t="s">
        <v>309</v>
      </c>
      <c r="AU311" t="s">
        <v>187</v>
      </c>
      <c r="AV311">
        <v>75000</v>
      </c>
      <c r="AW311">
        <v>93</v>
      </c>
      <c r="AX311">
        <v>96</v>
      </c>
      <c r="AY311" t="s">
        <v>172</v>
      </c>
      <c r="AZ311" t="s">
        <v>395</v>
      </c>
      <c r="BA311" t="s">
        <v>395</v>
      </c>
    </row>
    <row r="312" spans="1:53" x14ac:dyDescent="0.55000000000000004">
      <c r="A312">
        <v>1894</v>
      </c>
      <c r="B312" s="5" t="b">
        <f>Teams[[#This Row],[yearID]]&gt;=1973</f>
        <v>0</v>
      </c>
      <c r="C312" s="5" t="b">
        <f>Teams[[#This Row],[yearID]]&gt;=1903</f>
        <v>0</v>
      </c>
      <c r="D312" t="s">
        <v>157</v>
      </c>
      <c r="E312" t="s">
        <v>242</v>
      </c>
      <c r="F312" t="s">
        <v>243</v>
      </c>
      <c r="G312" s="5" t="str">
        <f>VLOOKUP(Teams[[#This Row],[franchID]],TeamsFranchises!$A$2:$D$121,2,FALSE)</f>
        <v>San Francisco Giants</v>
      </c>
      <c r="I312">
        <v>2</v>
      </c>
      <c r="J312">
        <v>139</v>
      </c>
      <c r="L312">
        <v>88</v>
      </c>
      <c r="M312">
        <v>44</v>
      </c>
      <c r="P312" t="s">
        <v>51</v>
      </c>
      <c r="Q312" s="5">
        <f>IF(Teams[[#This Row],[LgWin]]="Y", 1,
IF(Teams[[#This Row],[LgWin]] = "N", 0, " "))</f>
        <v>0</v>
      </c>
      <c r="S312" s="5" t="str">
        <f>IF(Teams[[#This Row],[WSWin]]="Y", 1,
IF(Teams[[#This Row],[WSWin]] = "N", 0, " "))</f>
        <v xml:space="preserve"> </v>
      </c>
      <c r="T312">
        <v>962</v>
      </c>
      <c r="U312">
        <v>4879</v>
      </c>
      <c r="V312">
        <v>1469</v>
      </c>
      <c r="W312">
        <v>199</v>
      </c>
      <c r="X312">
        <v>96</v>
      </c>
      <c r="Y312">
        <v>45</v>
      </c>
      <c r="Z312">
        <v>489</v>
      </c>
      <c r="AA312">
        <v>219</v>
      </c>
      <c r="AB312">
        <v>326</v>
      </c>
      <c r="AD312">
        <v>33</v>
      </c>
      <c r="AF312">
        <v>801</v>
      </c>
      <c r="AG312">
        <v>522</v>
      </c>
      <c r="AH312">
        <v>3.82</v>
      </c>
      <c r="AI312">
        <v>113</v>
      </c>
      <c r="AJ312">
        <v>5</v>
      </c>
      <c r="AK312">
        <v>5</v>
      </c>
      <c r="AL312">
        <v>3690</v>
      </c>
      <c r="AM312">
        <v>1310</v>
      </c>
      <c r="AN312">
        <v>37</v>
      </c>
      <c r="AO312">
        <v>546</v>
      </c>
      <c r="AP312">
        <v>403</v>
      </c>
      <c r="AQ312">
        <v>454</v>
      </c>
      <c r="AR312">
        <v>103</v>
      </c>
      <c r="AS312">
        <v>0.92300000000000004</v>
      </c>
      <c r="AT312" t="s">
        <v>310</v>
      </c>
      <c r="AU312" t="s">
        <v>389</v>
      </c>
      <c r="AV312">
        <v>387000</v>
      </c>
      <c r="AW312">
        <v>99</v>
      </c>
      <c r="AX312">
        <v>99</v>
      </c>
      <c r="AY312" t="s">
        <v>246</v>
      </c>
      <c r="AZ312" t="s">
        <v>242</v>
      </c>
      <c r="BA312" t="s">
        <v>242</v>
      </c>
    </row>
    <row r="313" spans="1:53" x14ac:dyDescent="0.55000000000000004">
      <c r="A313">
        <v>1894</v>
      </c>
      <c r="B313" s="5" t="b">
        <f>Teams[[#This Row],[yearID]]&gt;=1973</f>
        <v>0</v>
      </c>
      <c r="C313" s="5" t="b">
        <f>Teams[[#This Row],[yearID]]&gt;=1903</f>
        <v>0</v>
      </c>
      <c r="D313" t="s">
        <v>157</v>
      </c>
      <c r="E313" t="s">
        <v>122</v>
      </c>
      <c r="F313" t="s">
        <v>122</v>
      </c>
      <c r="G313" s="5" t="str">
        <f>VLOOKUP(Teams[[#This Row],[franchID]],TeamsFranchises!$A$2:$D$121,2,FALSE)</f>
        <v>Philadelphia Phillies</v>
      </c>
      <c r="I313">
        <v>4</v>
      </c>
      <c r="J313">
        <v>132</v>
      </c>
      <c r="L313">
        <v>71</v>
      </c>
      <c r="M313">
        <v>57</v>
      </c>
      <c r="P313" t="s">
        <v>51</v>
      </c>
      <c r="Q313" s="5">
        <f>IF(Teams[[#This Row],[LgWin]]="Y", 1,
IF(Teams[[#This Row],[LgWin]] = "N", 0, " "))</f>
        <v>0</v>
      </c>
      <c r="S313" s="5" t="str">
        <f>IF(Teams[[#This Row],[WSWin]]="Y", 1,
IF(Teams[[#This Row],[WSWin]] = "N", 0, " "))</f>
        <v xml:space="preserve"> </v>
      </c>
      <c r="T313">
        <v>1179</v>
      </c>
      <c r="U313">
        <v>5088</v>
      </c>
      <c r="V313">
        <v>1780</v>
      </c>
      <c r="W313">
        <v>258</v>
      </c>
      <c r="X313">
        <v>137</v>
      </c>
      <c r="Y313">
        <v>40</v>
      </c>
      <c r="Z313">
        <v>510</v>
      </c>
      <c r="AA313">
        <v>254</v>
      </c>
      <c r="AB313">
        <v>285</v>
      </c>
      <c r="AD313">
        <v>58</v>
      </c>
      <c r="AF313">
        <v>995</v>
      </c>
      <c r="AG313">
        <v>720</v>
      </c>
      <c r="AH313">
        <v>5.63</v>
      </c>
      <c r="AI313">
        <v>103</v>
      </c>
      <c r="AJ313">
        <v>3</v>
      </c>
      <c r="AK313">
        <v>4</v>
      </c>
      <c r="AL313">
        <v>3455</v>
      </c>
      <c r="AM313">
        <v>1522</v>
      </c>
      <c r="AN313">
        <v>62</v>
      </c>
      <c r="AO313">
        <v>479</v>
      </c>
      <c r="AP313">
        <v>266</v>
      </c>
      <c r="AQ313">
        <v>351</v>
      </c>
      <c r="AR313">
        <v>114</v>
      </c>
      <c r="AS313">
        <v>0.93400000000000005</v>
      </c>
      <c r="AT313" t="s">
        <v>358</v>
      </c>
      <c r="AU313" t="s">
        <v>322</v>
      </c>
      <c r="AV313">
        <v>352773</v>
      </c>
      <c r="AW313">
        <v>96</v>
      </c>
      <c r="AX313">
        <v>94</v>
      </c>
      <c r="AY313" t="s">
        <v>122</v>
      </c>
      <c r="AZ313" t="s">
        <v>122</v>
      </c>
      <c r="BA313" t="s">
        <v>122</v>
      </c>
    </row>
    <row r="314" spans="1:53" x14ac:dyDescent="0.55000000000000004">
      <c r="A314">
        <v>1894</v>
      </c>
      <c r="B314" s="5" t="b">
        <f>Teams[[#This Row],[yearID]]&gt;=1973</f>
        <v>0</v>
      </c>
      <c r="C314" s="5" t="b">
        <f>Teams[[#This Row],[yearID]]&gt;=1903</f>
        <v>0</v>
      </c>
      <c r="D314" t="s">
        <v>157</v>
      </c>
      <c r="E314" t="s">
        <v>229</v>
      </c>
      <c r="F314" t="s">
        <v>229</v>
      </c>
      <c r="G314" s="5" t="str">
        <f>VLOOKUP(Teams[[#This Row],[franchID]],TeamsFranchises!$A$2:$D$121,2,FALSE)</f>
        <v>Pittsburgh Pirates</v>
      </c>
      <c r="I314">
        <v>7</v>
      </c>
      <c r="J314">
        <v>133</v>
      </c>
      <c r="L314">
        <v>65</v>
      </c>
      <c r="M314">
        <v>65</v>
      </c>
      <c r="P314" t="s">
        <v>51</v>
      </c>
      <c r="Q314" s="5">
        <f>IF(Teams[[#This Row],[LgWin]]="Y", 1,
IF(Teams[[#This Row],[LgWin]] = "N", 0, " "))</f>
        <v>0</v>
      </c>
      <c r="S314" s="5" t="str">
        <f>IF(Teams[[#This Row],[WSWin]]="Y", 1,
IF(Teams[[#This Row],[WSWin]] = "N", 0, " "))</f>
        <v xml:space="preserve"> </v>
      </c>
      <c r="T314">
        <v>965</v>
      </c>
      <c r="U314">
        <v>4700</v>
      </c>
      <c r="V314">
        <v>1465</v>
      </c>
      <c r="W314">
        <v>223</v>
      </c>
      <c r="X314">
        <v>125</v>
      </c>
      <c r="Y314">
        <v>48</v>
      </c>
      <c r="Z314">
        <v>444</v>
      </c>
      <c r="AA314">
        <v>210</v>
      </c>
      <c r="AB314">
        <v>257</v>
      </c>
      <c r="AD314">
        <v>68</v>
      </c>
      <c r="AF314">
        <v>981</v>
      </c>
      <c r="AG314">
        <v>731</v>
      </c>
      <c r="AH314">
        <v>5.62</v>
      </c>
      <c r="AI314">
        <v>106</v>
      </c>
      <c r="AJ314">
        <v>2</v>
      </c>
      <c r="AK314">
        <v>0</v>
      </c>
      <c r="AL314">
        <v>3512</v>
      </c>
      <c r="AM314">
        <v>1563</v>
      </c>
      <c r="AN314">
        <v>39</v>
      </c>
      <c r="AO314">
        <v>466</v>
      </c>
      <c r="AP314">
        <v>308</v>
      </c>
      <c r="AQ314">
        <v>355</v>
      </c>
      <c r="AR314">
        <v>106</v>
      </c>
      <c r="AS314">
        <v>0.93600000000000005</v>
      </c>
      <c r="AT314" t="s">
        <v>390</v>
      </c>
      <c r="AU314" t="s">
        <v>335</v>
      </c>
      <c r="AV314">
        <v>159000</v>
      </c>
      <c r="AW314">
        <v>99</v>
      </c>
      <c r="AX314">
        <v>98</v>
      </c>
      <c r="AY314" t="s">
        <v>229</v>
      </c>
      <c r="AZ314" t="s">
        <v>229</v>
      </c>
      <c r="BA314" t="s">
        <v>229</v>
      </c>
    </row>
    <row r="315" spans="1:53" x14ac:dyDescent="0.55000000000000004">
      <c r="A315">
        <v>1894</v>
      </c>
      <c r="B315" s="5" t="b">
        <f>Teams[[#This Row],[yearID]]&gt;=1973</f>
        <v>0</v>
      </c>
      <c r="C315" s="5" t="b">
        <f>Teams[[#This Row],[yearID]]&gt;=1903</f>
        <v>0</v>
      </c>
      <c r="D315" t="s">
        <v>157</v>
      </c>
      <c r="E315" t="s">
        <v>396</v>
      </c>
      <c r="F315" t="s">
        <v>154</v>
      </c>
      <c r="G315" s="5" t="str">
        <f>VLOOKUP(Teams[[#This Row],[franchID]],TeamsFranchises!$A$2:$D$121,2,FALSE)</f>
        <v>St. Louis Cardinals</v>
      </c>
      <c r="I315">
        <v>9</v>
      </c>
      <c r="J315">
        <v>133</v>
      </c>
      <c r="L315">
        <v>56</v>
      </c>
      <c r="M315">
        <v>76</v>
      </c>
      <c r="P315" t="s">
        <v>51</v>
      </c>
      <c r="Q315" s="5">
        <f>IF(Teams[[#This Row],[LgWin]]="Y", 1,
IF(Teams[[#This Row],[LgWin]] = "N", 0, " "))</f>
        <v>0</v>
      </c>
      <c r="S315" s="5" t="str">
        <f>IF(Teams[[#This Row],[WSWin]]="Y", 1,
IF(Teams[[#This Row],[WSWin]] = "N", 0, " "))</f>
        <v xml:space="preserve"> </v>
      </c>
      <c r="T315">
        <v>771</v>
      </c>
      <c r="U315">
        <v>4610</v>
      </c>
      <c r="V315">
        <v>1320</v>
      </c>
      <c r="W315">
        <v>171</v>
      </c>
      <c r="X315">
        <v>113</v>
      </c>
      <c r="Y315">
        <v>54</v>
      </c>
      <c r="Z315">
        <v>442</v>
      </c>
      <c r="AA315">
        <v>289</v>
      </c>
      <c r="AB315">
        <v>190</v>
      </c>
      <c r="AD315">
        <v>40</v>
      </c>
      <c r="AF315">
        <v>953</v>
      </c>
      <c r="AG315">
        <v>682</v>
      </c>
      <c r="AH315">
        <v>5.29</v>
      </c>
      <c r="AI315">
        <v>114</v>
      </c>
      <c r="AJ315">
        <v>2</v>
      </c>
      <c r="AK315">
        <v>0</v>
      </c>
      <c r="AL315">
        <v>3483</v>
      </c>
      <c r="AM315">
        <v>1418</v>
      </c>
      <c r="AN315">
        <v>48</v>
      </c>
      <c r="AO315">
        <v>500</v>
      </c>
      <c r="AP315">
        <v>319</v>
      </c>
      <c r="AQ315">
        <v>426</v>
      </c>
      <c r="AR315">
        <v>109</v>
      </c>
      <c r="AS315">
        <v>0.92300000000000004</v>
      </c>
      <c r="AT315" t="s">
        <v>252</v>
      </c>
      <c r="AU315" t="s">
        <v>399</v>
      </c>
      <c r="AV315">
        <v>155000</v>
      </c>
      <c r="AW315">
        <v>100</v>
      </c>
      <c r="AX315">
        <v>102</v>
      </c>
      <c r="AY315" t="s">
        <v>154</v>
      </c>
      <c r="AZ315" t="s">
        <v>396</v>
      </c>
      <c r="BA315" t="s">
        <v>396</v>
      </c>
    </row>
    <row r="316" spans="1:53" x14ac:dyDescent="0.55000000000000004">
      <c r="A316">
        <v>1894</v>
      </c>
      <c r="B316" s="5" t="b">
        <f>Teams[[#This Row],[yearID]]&gt;=1973</f>
        <v>0</v>
      </c>
      <c r="C316" s="5" t="b">
        <f>Teams[[#This Row],[yearID]]&gt;=1903</f>
        <v>0</v>
      </c>
      <c r="D316" t="s">
        <v>157</v>
      </c>
      <c r="E316" t="s">
        <v>126</v>
      </c>
      <c r="F316" t="s">
        <v>126</v>
      </c>
      <c r="G316" s="5" t="str">
        <f>VLOOKUP(Teams[[#This Row],[franchID]],TeamsFranchises!$A$2:$D$121,2,FALSE)</f>
        <v>Washington Senators</v>
      </c>
      <c r="I316">
        <v>11</v>
      </c>
      <c r="J316">
        <v>132</v>
      </c>
      <c r="L316">
        <v>45</v>
      </c>
      <c r="M316">
        <v>87</v>
      </c>
      <c r="P316" t="s">
        <v>51</v>
      </c>
      <c r="Q316" s="5">
        <f>IF(Teams[[#This Row],[LgWin]]="Y", 1,
IF(Teams[[#This Row],[LgWin]] = "N", 0, " "))</f>
        <v>0</v>
      </c>
      <c r="S316" s="5" t="str">
        <f>IF(Teams[[#This Row],[WSWin]]="Y", 1,
IF(Teams[[#This Row],[WSWin]] = "N", 0, " "))</f>
        <v xml:space="preserve"> </v>
      </c>
      <c r="T316">
        <v>882</v>
      </c>
      <c r="U316">
        <v>4581</v>
      </c>
      <c r="V316">
        <v>1317</v>
      </c>
      <c r="W316">
        <v>218</v>
      </c>
      <c r="X316">
        <v>118</v>
      </c>
      <c r="Y316">
        <v>59</v>
      </c>
      <c r="Z316">
        <v>617</v>
      </c>
      <c r="AA316">
        <v>375</v>
      </c>
      <c r="AB316">
        <v>249</v>
      </c>
      <c r="AD316">
        <v>69</v>
      </c>
      <c r="AF316">
        <v>1122</v>
      </c>
      <c r="AG316">
        <v>678</v>
      </c>
      <c r="AH316">
        <v>5.51</v>
      </c>
      <c r="AI316">
        <v>102</v>
      </c>
      <c r="AJ316">
        <v>0</v>
      </c>
      <c r="AK316">
        <v>4</v>
      </c>
      <c r="AL316">
        <v>3321</v>
      </c>
      <c r="AM316">
        <v>1573</v>
      </c>
      <c r="AN316">
        <v>59</v>
      </c>
      <c r="AO316">
        <v>446</v>
      </c>
      <c r="AP316">
        <v>190</v>
      </c>
      <c r="AQ316">
        <v>499</v>
      </c>
      <c r="AR316">
        <v>81</v>
      </c>
      <c r="AS316">
        <v>0.90800000000000003</v>
      </c>
      <c r="AT316" t="s">
        <v>397</v>
      </c>
      <c r="AU316" t="s">
        <v>393</v>
      </c>
      <c r="AV316">
        <v>125000</v>
      </c>
      <c r="AW316">
        <v>97</v>
      </c>
      <c r="AX316">
        <v>99</v>
      </c>
      <c r="AY316" t="s">
        <v>306</v>
      </c>
      <c r="AZ316" t="s">
        <v>398</v>
      </c>
      <c r="BA316" t="s">
        <v>398</v>
      </c>
    </row>
    <row r="317" spans="1:53" x14ac:dyDescent="0.55000000000000004">
      <c r="A317">
        <v>1895</v>
      </c>
      <c r="B317" s="5" t="b">
        <f>Teams[[#This Row],[yearID]]&gt;=1973</f>
        <v>0</v>
      </c>
      <c r="C317" s="5" t="b">
        <f>Teams[[#This Row],[yearID]]&gt;=1903</f>
        <v>0</v>
      </c>
      <c r="D317" t="s">
        <v>157</v>
      </c>
      <c r="E317" t="s">
        <v>394</v>
      </c>
      <c r="F317" t="s">
        <v>217</v>
      </c>
      <c r="G317" s="5" t="str">
        <f>VLOOKUP(Teams[[#This Row],[franchID]],TeamsFranchises!$A$2:$D$121,2,FALSE)</f>
        <v>Baltimore Orioles</v>
      </c>
      <c r="I317">
        <v>1</v>
      </c>
      <c r="J317">
        <v>131</v>
      </c>
      <c r="L317">
        <v>87</v>
      </c>
      <c r="M317">
        <v>43</v>
      </c>
      <c r="P317" t="s">
        <v>76</v>
      </c>
      <c r="Q317" s="5">
        <f>IF(Teams[[#This Row],[LgWin]]="Y", 1,
IF(Teams[[#This Row],[LgWin]] = "N", 0, " "))</f>
        <v>1</v>
      </c>
      <c r="S317" s="5" t="str">
        <f>IF(Teams[[#This Row],[WSWin]]="Y", 1,
IF(Teams[[#This Row],[WSWin]] = "N", 0, " "))</f>
        <v xml:space="preserve"> </v>
      </c>
      <c r="T317">
        <v>1009</v>
      </c>
      <c r="U317">
        <v>4725</v>
      </c>
      <c r="V317">
        <v>1530</v>
      </c>
      <c r="W317">
        <v>235</v>
      </c>
      <c r="X317">
        <v>89</v>
      </c>
      <c r="Y317">
        <v>25</v>
      </c>
      <c r="Z317">
        <v>355</v>
      </c>
      <c r="AA317">
        <v>243</v>
      </c>
      <c r="AB317">
        <v>310</v>
      </c>
      <c r="AD317">
        <v>106</v>
      </c>
      <c r="AF317">
        <v>646</v>
      </c>
      <c r="AG317">
        <v>479</v>
      </c>
      <c r="AH317">
        <v>3.8</v>
      </c>
      <c r="AI317">
        <v>104</v>
      </c>
      <c r="AJ317">
        <v>10</v>
      </c>
      <c r="AK317">
        <v>4</v>
      </c>
      <c r="AL317">
        <v>3403</v>
      </c>
      <c r="AM317">
        <v>1216</v>
      </c>
      <c r="AN317">
        <v>31</v>
      </c>
      <c r="AO317">
        <v>430</v>
      </c>
      <c r="AP317">
        <v>244</v>
      </c>
      <c r="AQ317">
        <v>288</v>
      </c>
      <c r="AR317">
        <v>108</v>
      </c>
      <c r="AS317">
        <v>0.94599999999999995</v>
      </c>
      <c r="AT317" t="s">
        <v>218</v>
      </c>
      <c r="AU317" t="s">
        <v>375</v>
      </c>
      <c r="AV317">
        <v>293000</v>
      </c>
      <c r="AW317">
        <v>103</v>
      </c>
      <c r="AX317">
        <v>100</v>
      </c>
      <c r="AY317" t="s">
        <v>394</v>
      </c>
      <c r="AZ317" t="s">
        <v>394</v>
      </c>
      <c r="BA317" t="s">
        <v>394</v>
      </c>
    </row>
    <row r="318" spans="1:53" x14ac:dyDescent="0.55000000000000004">
      <c r="A318">
        <v>1895</v>
      </c>
      <c r="B318" s="5" t="b">
        <f>Teams[[#This Row],[yearID]]&gt;=1973</f>
        <v>0</v>
      </c>
      <c r="C318" s="5" t="b">
        <f>Teams[[#This Row],[yearID]]&gt;=1903</f>
        <v>0</v>
      </c>
      <c r="D318" t="s">
        <v>157</v>
      </c>
      <c r="E318" t="s">
        <v>262</v>
      </c>
      <c r="F318" t="s">
        <v>260</v>
      </c>
      <c r="G318" s="5" t="str">
        <f>VLOOKUP(Teams[[#This Row],[franchID]],TeamsFranchises!$A$2:$D$121,2,FALSE)</f>
        <v>Los Angeles Dodgers</v>
      </c>
      <c r="I318">
        <v>5</v>
      </c>
      <c r="J318">
        <v>133</v>
      </c>
      <c r="L318">
        <v>71</v>
      </c>
      <c r="M318">
        <v>60</v>
      </c>
      <c r="P318" t="s">
        <v>51</v>
      </c>
      <c r="Q318" s="5">
        <f>IF(Teams[[#This Row],[LgWin]]="Y", 1,
IF(Teams[[#This Row],[LgWin]] = "N", 0, " "))</f>
        <v>0</v>
      </c>
      <c r="S318" s="5" t="str">
        <f>IF(Teams[[#This Row],[WSWin]]="Y", 1,
IF(Teams[[#This Row],[WSWin]] = "N", 0, " "))</f>
        <v xml:space="preserve"> </v>
      </c>
      <c r="T318">
        <v>879</v>
      </c>
      <c r="U318">
        <v>4757</v>
      </c>
      <c r="V318">
        <v>1346</v>
      </c>
      <c r="W318">
        <v>191</v>
      </c>
      <c r="X318">
        <v>78</v>
      </c>
      <c r="Y318">
        <v>41</v>
      </c>
      <c r="Z318">
        <v>397</v>
      </c>
      <c r="AA318">
        <v>319</v>
      </c>
      <c r="AB318">
        <v>184</v>
      </c>
      <c r="AD318">
        <v>63</v>
      </c>
      <c r="AF318">
        <v>838</v>
      </c>
      <c r="AG318">
        <v>635</v>
      </c>
      <c r="AH318">
        <v>4.93</v>
      </c>
      <c r="AI318">
        <v>104</v>
      </c>
      <c r="AJ318">
        <v>5</v>
      </c>
      <c r="AK318">
        <v>6</v>
      </c>
      <c r="AL318">
        <v>3479</v>
      </c>
      <c r="AM318">
        <v>1366</v>
      </c>
      <c r="AN318">
        <v>42</v>
      </c>
      <c r="AO318">
        <v>397</v>
      </c>
      <c r="AP318">
        <v>218</v>
      </c>
      <c r="AQ318">
        <v>326</v>
      </c>
      <c r="AR318">
        <v>97</v>
      </c>
      <c r="AS318">
        <v>0.94099999999999995</v>
      </c>
      <c r="AT318" t="s">
        <v>376</v>
      </c>
      <c r="AU318" t="s">
        <v>377</v>
      </c>
      <c r="AV318">
        <v>230000</v>
      </c>
      <c r="AW318">
        <v>92</v>
      </c>
      <c r="AX318">
        <v>92</v>
      </c>
      <c r="AY318" t="s">
        <v>262</v>
      </c>
      <c r="AZ318" t="s">
        <v>262</v>
      </c>
      <c r="BA318" t="s">
        <v>262</v>
      </c>
    </row>
    <row r="319" spans="1:53" x14ac:dyDescent="0.55000000000000004">
      <c r="A319">
        <v>1895</v>
      </c>
      <c r="B319" s="5" t="b">
        <f>Teams[[#This Row],[yearID]]&gt;=1973</f>
        <v>0</v>
      </c>
      <c r="C319" s="5" t="b">
        <f>Teams[[#This Row],[yearID]]&gt;=1903</f>
        <v>0</v>
      </c>
      <c r="D319" t="s">
        <v>157</v>
      </c>
      <c r="E319" t="s">
        <v>158</v>
      </c>
      <c r="F319" t="s">
        <v>159</v>
      </c>
      <c r="G319" s="5" t="str">
        <f>VLOOKUP(Teams[[#This Row],[franchID]],TeamsFranchises!$A$2:$D$121,2,FALSE)</f>
        <v>Atlanta Braves</v>
      </c>
      <c r="I319">
        <v>6</v>
      </c>
      <c r="J319">
        <v>133</v>
      </c>
      <c r="L319">
        <v>71</v>
      </c>
      <c r="M319">
        <v>60</v>
      </c>
      <c r="P319" t="s">
        <v>51</v>
      </c>
      <c r="Q319" s="5">
        <f>IF(Teams[[#This Row],[LgWin]]="Y", 1,
IF(Teams[[#This Row],[LgWin]] = "N", 0, " "))</f>
        <v>0</v>
      </c>
      <c r="S319" s="5" t="str">
        <f>IF(Teams[[#This Row],[WSWin]]="Y", 1,
IF(Teams[[#This Row],[WSWin]] = "N", 0, " "))</f>
        <v xml:space="preserve"> </v>
      </c>
      <c r="T319">
        <v>911</v>
      </c>
      <c r="U319">
        <v>4750</v>
      </c>
      <c r="V319">
        <v>1377</v>
      </c>
      <c r="W319">
        <v>198</v>
      </c>
      <c r="X319">
        <v>57</v>
      </c>
      <c r="Y319">
        <v>54</v>
      </c>
      <c r="Z319">
        <v>505</v>
      </c>
      <c r="AA319">
        <v>239</v>
      </c>
      <c r="AB319">
        <v>200</v>
      </c>
      <c r="AD319">
        <v>51</v>
      </c>
      <c r="AF319">
        <v>829</v>
      </c>
      <c r="AG319">
        <v>560</v>
      </c>
      <c r="AH319">
        <v>4.25</v>
      </c>
      <c r="AI319">
        <v>117</v>
      </c>
      <c r="AJ319">
        <v>4</v>
      </c>
      <c r="AK319">
        <v>4</v>
      </c>
      <c r="AL319">
        <v>3556</v>
      </c>
      <c r="AM319">
        <v>1376</v>
      </c>
      <c r="AN319">
        <v>56</v>
      </c>
      <c r="AO319">
        <v>367</v>
      </c>
      <c r="AP319">
        <v>377</v>
      </c>
      <c r="AQ319">
        <v>365</v>
      </c>
      <c r="AR319">
        <v>106</v>
      </c>
      <c r="AS319">
        <v>0.93500000000000005</v>
      </c>
      <c r="AT319" t="s">
        <v>235</v>
      </c>
      <c r="AU319" t="s">
        <v>403</v>
      </c>
      <c r="AV319">
        <v>242000</v>
      </c>
      <c r="AW319">
        <v>105</v>
      </c>
      <c r="AX319">
        <v>104</v>
      </c>
      <c r="AY319" t="s">
        <v>158</v>
      </c>
      <c r="AZ319" t="s">
        <v>158</v>
      </c>
      <c r="BA319" t="s">
        <v>158</v>
      </c>
    </row>
    <row r="320" spans="1:53" x14ac:dyDescent="0.55000000000000004">
      <c r="A320">
        <v>1895</v>
      </c>
      <c r="B320" s="5" t="b">
        <f>Teams[[#This Row],[yearID]]&gt;=1973</f>
        <v>0</v>
      </c>
      <c r="C320" s="5" t="b">
        <f>Teams[[#This Row],[yearID]]&gt;=1903</f>
        <v>0</v>
      </c>
      <c r="D320" t="s">
        <v>157</v>
      </c>
      <c r="E320" t="s">
        <v>161</v>
      </c>
      <c r="F320" t="s">
        <v>162</v>
      </c>
      <c r="G320" s="5" t="str">
        <f>VLOOKUP(Teams[[#This Row],[franchID]],TeamsFranchises!$A$2:$D$121,2,FALSE)</f>
        <v>Chicago Cubs</v>
      </c>
      <c r="I320">
        <v>4</v>
      </c>
      <c r="J320">
        <v>133</v>
      </c>
      <c r="L320">
        <v>72</v>
      </c>
      <c r="M320">
        <v>58</v>
      </c>
      <c r="P320" t="s">
        <v>51</v>
      </c>
      <c r="Q320" s="5">
        <f>IF(Teams[[#This Row],[LgWin]]="Y", 1,
IF(Teams[[#This Row],[LgWin]] = "N", 0, " "))</f>
        <v>0</v>
      </c>
      <c r="S320" s="5" t="str">
        <f>IF(Teams[[#This Row],[WSWin]]="Y", 1,
IF(Teams[[#This Row],[WSWin]] = "N", 0, " "))</f>
        <v xml:space="preserve"> </v>
      </c>
      <c r="T320">
        <v>866</v>
      </c>
      <c r="U320">
        <v>4708</v>
      </c>
      <c r="V320">
        <v>1401</v>
      </c>
      <c r="W320">
        <v>171</v>
      </c>
      <c r="X320">
        <v>85</v>
      </c>
      <c r="Y320">
        <v>55</v>
      </c>
      <c r="Z320">
        <v>422</v>
      </c>
      <c r="AA320">
        <v>344</v>
      </c>
      <c r="AB320">
        <v>260</v>
      </c>
      <c r="AD320">
        <v>42</v>
      </c>
      <c r="AF320">
        <v>854</v>
      </c>
      <c r="AG320">
        <v>597</v>
      </c>
      <c r="AH320">
        <v>4.67</v>
      </c>
      <c r="AI320">
        <v>119</v>
      </c>
      <c r="AJ320">
        <v>3</v>
      </c>
      <c r="AK320">
        <v>1</v>
      </c>
      <c r="AL320">
        <v>3452</v>
      </c>
      <c r="AM320">
        <v>1422</v>
      </c>
      <c r="AN320">
        <v>38</v>
      </c>
      <c r="AO320">
        <v>432</v>
      </c>
      <c r="AP320">
        <v>297</v>
      </c>
      <c r="AQ320">
        <v>401</v>
      </c>
      <c r="AR320">
        <v>113</v>
      </c>
      <c r="AS320">
        <v>0.92800000000000005</v>
      </c>
      <c r="AT320" t="s">
        <v>351</v>
      </c>
      <c r="AU320" t="s">
        <v>401</v>
      </c>
      <c r="AV320">
        <v>382300</v>
      </c>
      <c r="AW320">
        <v>107</v>
      </c>
      <c r="AX320">
        <v>107</v>
      </c>
      <c r="AY320" t="s">
        <v>162</v>
      </c>
      <c r="AZ320" t="s">
        <v>161</v>
      </c>
      <c r="BA320" t="s">
        <v>161</v>
      </c>
    </row>
    <row r="321" spans="1:53" x14ac:dyDescent="0.55000000000000004">
      <c r="A321">
        <v>1895</v>
      </c>
      <c r="B321" s="5" t="b">
        <f>Teams[[#This Row],[yearID]]&gt;=1973</f>
        <v>0</v>
      </c>
      <c r="C321" s="5" t="b">
        <f>Teams[[#This Row],[yearID]]&gt;=1903</f>
        <v>0</v>
      </c>
      <c r="D321" t="s">
        <v>157</v>
      </c>
      <c r="E321" t="s">
        <v>167</v>
      </c>
      <c r="F321" t="s">
        <v>167</v>
      </c>
      <c r="G321" s="5" t="str">
        <f>VLOOKUP(Teams[[#This Row],[franchID]],TeamsFranchises!$A$2:$D$121,2,FALSE)</f>
        <v>Cincinnati Reds</v>
      </c>
      <c r="I321">
        <v>8</v>
      </c>
      <c r="J321">
        <v>132</v>
      </c>
      <c r="L321">
        <v>66</v>
      </c>
      <c r="M321">
        <v>64</v>
      </c>
      <c r="P321" t="s">
        <v>51</v>
      </c>
      <c r="Q321" s="5">
        <f>IF(Teams[[#This Row],[LgWin]]="Y", 1,
IF(Teams[[#This Row],[LgWin]] = "N", 0, " "))</f>
        <v>0</v>
      </c>
      <c r="S321" s="5" t="str">
        <f>IF(Teams[[#This Row],[WSWin]]="Y", 1,
IF(Teams[[#This Row],[WSWin]] = "N", 0, " "))</f>
        <v xml:space="preserve"> </v>
      </c>
      <c r="T321">
        <v>903</v>
      </c>
      <c r="U321">
        <v>4684</v>
      </c>
      <c r="V321">
        <v>1395</v>
      </c>
      <c r="W321">
        <v>235</v>
      </c>
      <c r="X321">
        <v>105</v>
      </c>
      <c r="Y321">
        <v>36</v>
      </c>
      <c r="Z321">
        <v>414</v>
      </c>
      <c r="AA321">
        <v>249</v>
      </c>
      <c r="AB321">
        <v>326</v>
      </c>
      <c r="AD321">
        <v>36</v>
      </c>
      <c r="AF321">
        <v>854</v>
      </c>
      <c r="AG321">
        <v>613</v>
      </c>
      <c r="AH321">
        <v>4.8099999999999996</v>
      </c>
      <c r="AI321">
        <v>97</v>
      </c>
      <c r="AJ321">
        <v>2</v>
      </c>
      <c r="AK321">
        <v>6</v>
      </c>
      <c r="AL321">
        <v>3442</v>
      </c>
      <c r="AM321">
        <v>1451</v>
      </c>
      <c r="AN321">
        <v>39</v>
      </c>
      <c r="AO321">
        <v>362</v>
      </c>
      <c r="AP321">
        <v>245</v>
      </c>
      <c r="AQ321">
        <v>377</v>
      </c>
      <c r="AR321">
        <v>112</v>
      </c>
      <c r="AS321">
        <v>0.93100000000000005</v>
      </c>
      <c r="AT321" t="s">
        <v>165</v>
      </c>
      <c r="AU321" t="s">
        <v>402</v>
      </c>
      <c r="AV321">
        <v>281000</v>
      </c>
      <c r="AW321">
        <v>104</v>
      </c>
      <c r="AX321">
        <v>104</v>
      </c>
      <c r="AY321" t="s">
        <v>167</v>
      </c>
      <c r="AZ321" t="s">
        <v>167</v>
      </c>
      <c r="BA321" t="s">
        <v>167</v>
      </c>
    </row>
    <row r="322" spans="1:53" x14ac:dyDescent="0.55000000000000004">
      <c r="A322">
        <v>1895</v>
      </c>
      <c r="B322" s="5" t="b">
        <f>Teams[[#This Row],[yearID]]&gt;=1973</f>
        <v>0</v>
      </c>
      <c r="C322" s="5" t="b">
        <f>Teams[[#This Row],[yearID]]&gt;=1903</f>
        <v>0</v>
      </c>
      <c r="D322" t="s">
        <v>157</v>
      </c>
      <c r="E322" t="s">
        <v>328</v>
      </c>
      <c r="F322" t="s">
        <v>199</v>
      </c>
      <c r="G322" s="5" t="str">
        <f>VLOOKUP(Teams[[#This Row],[franchID]],TeamsFranchises!$A$2:$D$121,2,FALSE)</f>
        <v>Cleveland Spiders</v>
      </c>
      <c r="I322">
        <v>2</v>
      </c>
      <c r="J322">
        <v>132</v>
      </c>
      <c r="L322">
        <v>84</v>
      </c>
      <c r="M322">
        <v>46</v>
      </c>
      <c r="P322" t="s">
        <v>51</v>
      </c>
      <c r="Q322" s="5">
        <f>IF(Teams[[#This Row],[LgWin]]="Y", 1,
IF(Teams[[#This Row],[LgWin]] = "N", 0, " "))</f>
        <v>0</v>
      </c>
      <c r="S322" s="5" t="str">
        <f>IF(Teams[[#This Row],[WSWin]]="Y", 1,
IF(Teams[[#This Row],[WSWin]] = "N", 0, " "))</f>
        <v xml:space="preserve"> </v>
      </c>
      <c r="T322">
        <v>921</v>
      </c>
      <c r="U322">
        <v>4692</v>
      </c>
      <c r="V322">
        <v>1433</v>
      </c>
      <c r="W322">
        <v>194</v>
      </c>
      <c r="X322">
        <v>69</v>
      </c>
      <c r="Y322">
        <v>29</v>
      </c>
      <c r="Z322">
        <v>476</v>
      </c>
      <c r="AA322">
        <v>365</v>
      </c>
      <c r="AB322">
        <v>188</v>
      </c>
      <c r="AD322">
        <v>49</v>
      </c>
      <c r="AF322">
        <v>725</v>
      </c>
      <c r="AG322">
        <v>501</v>
      </c>
      <c r="AH322">
        <v>3.92</v>
      </c>
      <c r="AI322">
        <v>109</v>
      </c>
      <c r="AJ322">
        <v>6</v>
      </c>
      <c r="AK322">
        <v>3</v>
      </c>
      <c r="AL322">
        <v>3455</v>
      </c>
      <c r="AM322">
        <v>1284</v>
      </c>
      <c r="AN322">
        <v>34</v>
      </c>
      <c r="AO322">
        <v>350</v>
      </c>
      <c r="AP322">
        <v>330</v>
      </c>
      <c r="AQ322">
        <v>351</v>
      </c>
      <c r="AR322">
        <v>77</v>
      </c>
      <c r="AS322">
        <v>0.93600000000000005</v>
      </c>
      <c r="AT322" t="s">
        <v>329</v>
      </c>
      <c r="AU322" t="s">
        <v>381</v>
      </c>
      <c r="AV322">
        <v>143000</v>
      </c>
      <c r="AW322">
        <v>106</v>
      </c>
      <c r="AX322">
        <v>104</v>
      </c>
      <c r="AY322" t="s">
        <v>199</v>
      </c>
      <c r="AZ322" t="s">
        <v>328</v>
      </c>
      <c r="BA322" t="s">
        <v>328</v>
      </c>
    </row>
    <row r="323" spans="1:53" x14ac:dyDescent="0.55000000000000004">
      <c r="A323">
        <v>1895</v>
      </c>
      <c r="B323" s="5" t="b">
        <f>Teams[[#This Row],[yearID]]&gt;=1973</f>
        <v>0</v>
      </c>
      <c r="C323" s="5" t="b">
        <f>Teams[[#This Row],[yearID]]&gt;=1903</f>
        <v>0</v>
      </c>
      <c r="D323" t="s">
        <v>157</v>
      </c>
      <c r="E323" t="s">
        <v>395</v>
      </c>
      <c r="F323" t="s">
        <v>172</v>
      </c>
      <c r="G323" s="5" t="str">
        <f>VLOOKUP(Teams[[#This Row],[franchID]],TeamsFranchises!$A$2:$D$121,2,FALSE)</f>
        <v>Louisville Colonels</v>
      </c>
      <c r="I323">
        <v>12</v>
      </c>
      <c r="J323">
        <v>132</v>
      </c>
      <c r="L323">
        <v>35</v>
      </c>
      <c r="M323">
        <v>96</v>
      </c>
      <c r="P323" t="s">
        <v>51</v>
      </c>
      <c r="Q323" s="5">
        <f>IF(Teams[[#This Row],[LgWin]]="Y", 1,
IF(Teams[[#This Row],[LgWin]] = "N", 0, " "))</f>
        <v>0</v>
      </c>
      <c r="S323" s="5" t="str">
        <f>IF(Teams[[#This Row],[WSWin]]="Y", 1,
IF(Teams[[#This Row],[WSWin]] = "N", 0, " "))</f>
        <v xml:space="preserve"> </v>
      </c>
      <c r="T323">
        <v>698</v>
      </c>
      <c r="U323">
        <v>4724</v>
      </c>
      <c r="V323">
        <v>1320</v>
      </c>
      <c r="W323">
        <v>171</v>
      </c>
      <c r="X323">
        <v>73</v>
      </c>
      <c r="Y323">
        <v>34</v>
      </c>
      <c r="Z323">
        <v>346</v>
      </c>
      <c r="AA323">
        <v>323</v>
      </c>
      <c r="AB323">
        <v>156</v>
      </c>
      <c r="AD323">
        <v>77</v>
      </c>
      <c r="AF323">
        <v>1090</v>
      </c>
      <c r="AG323">
        <v>732</v>
      </c>
      <c r="AH323">
        <v>5.9</v>
      </c>
      <c r="AI323">
        <v>104</v>
      </c>
      <c r="AJ323">
        <v>3</v>
      </c>
      <c r="AK323">
        <v>1</v>
      </c>
      <c r="AL323">
        <v>3352</v>
      </c>
      <c r="AM323">
        <v>1520</v>
      </c>
      <c r="AN323">
        <v>40</v>
      </c>
      <c r="AO323">
        <v>469</v>
      </c>
      <c r="AP323">
        <v>245</v>
      </c>
      <c r="AQ323">
        <v>477</v>
      </c>
      <c r="AR323">
        <v>104</v>
      </c>
      <c r="AS323">
        <v>0.91300000000000003</v>
      </c>
      <c r="AT323" t="s">
        <v>309</v>
      </c>
      <c r="AU323" t="s">
        <v>187</v>
      </c>
      <c r="AV323">
        <v>92000</v>
      </c>
      <c r="AW323">
        <v>94</v>
      </c>
      <c r="AX323">
        <v>97</v>
      </c>
      <c r="AY323" t="s">
        <v>172</v>
      </c>
      <c r="AZ323" t="s">
        <v>395</v>
      </c>
      <c r="BA323" t="s">
        <v>395</v>
      </c>
    </row>
    <row r="324" spans="1:53" x14ac:dyDescent="0.55000000000000004">
      <c r="A324">
        <v>1895</v>
      </c>
      <c r="B324" s="5" t="b">
        <f>Teams[[#This Row],[yearID]]&gt;=1973</f>
        <v>0</v>
      </c>
      <c r="C324" s="5" t="b">
        <f>Teams[[#This Row],[yearID]]&gt;=1903</f>
        <v>0</v>
      </c>
      <c r="D324" t="s">
        <v>157</v>
      </c>
      <c r="E324" t="s">
        <v>242</v>
      </c>
      <c r="F324" t="s">
        <v>243</v>
      </c>
      <c r="G324" s="5" t="str">
        <f>VLOOKUP(Teams[[#This Row],[franchID]],TeamsFranchises!$A$2:$D$121,2,FALSE)</f>
        <v>San Francisco Giants</v>
      </c>
      <c r="I324">
        <v>9</v>
      </c>
      <c r="J324">
        <v>132</v>
      </c>
      <c r="L324">
        <v>66</v>
      </c>
      <c r="M324">
        <v>65</v>
      </c>
      <c r="P324" t="s">
        <v>51</v>
      </c>
      <c r="Q324" s="5">
        <f>IF(Teams[[#This Row],[LgWin]]="Y", 1,
IF(Teams[[#This Row],[LgWin]] = "N", 0, " "))</f>
        <v>0</v>
      </c>
      <c r="S324" s="5" t="str">
        <f>IF(Teams[[#This Row],[WSWin]]="Y", 1,
IF(Teams[[#This Row],[WSWin]] = "N", 0, " "))</f>
        <v xml:space="preserve"> </v>
      </c>
      <c r="T324">
        <v>852</v>
      </c>
      <c r="U324">
        <v>4605</v>
      </c>
      <c r="V324">
        <v>1324</v>
      </c>
      <c r="W324">
        <v>191</v>
      </c>
      <c r="X324">
        <v>90</v>
      </c>
      <c r="Y324">
        <v>32</v>
      </c>
      <c r="Z324">
        <v>454</v>
      </c>
      <c r="AA324">
        <v>292</v>
      </c>
      <c r="AB324">
        <v>292</v>
      </c>
      <c r="AD324">
        <v>30</v>
      </c>
      <c r="AF324">
        <v>834</v>
      </c>
      <c r="AG324">
        <v>575</v>
      </c>
      <c r="AH324">
        <v>4.51</v>
      </c>
      <c r="AI324">
        <v>115</v>
      </c>
      <c r="AJ324">
        <v>6</v>
      </c>
      <c r="AK324">
        <v>1</v>
      </c>
      <c r="AL324">
        <v>3442</v>
      </c>
      <c r="AM324">
        <v>1359</v>
      </c>
      <c r="AN324">
        <v>34</v>
      </c>
      <c r="AO324">
        <v>415</v>
      </c>
      <c r="AP324">
        <v>409</v>
      </c>
      <c r="AQ324">
        <v>438</v>
      </c>
      <c r="AR324">
        <v>106</v>
      </c>
      <c r="AS324">
        <v>0.92200000000000004</v>
      </c>
      <c r="AT324" t="s">
        <v>310</v>
      </c>
      <c r="AU324" t="s">
        <v>389</v>
      </c>
      <c r="AV324">
        <v>240000</v>
      </c>
      <c r="AW324">
        <v>98</v>
      </c>
      <c r="AX324">
        <v>97</v>
      </c>
      <c r="AY324" t="s">
        <v>246</v>
      </c>
      <c r="AZ324" t="s">
        <v>242</v>
      </c>
      <c r="BA324" t="s">
        <v>242</v>
      </c>
    </row>
    <row r="325" spans="1:53" x14ac:dyDescent="0.55000000000000004">
      <c r="A325">
        <v>1895</v>
      </c>
      <c r="B325" s="5" t="b">
        <f>Teams[[#This Row],[yearID]]&gt;=1973</f>
        <v>0</v>
      </c>
      <c r="C325" s="5" t="b">
        <f>Teams[[#This Row],[yearID]]&gt;=1903</f>
        <v>0</v>
      </c>
      <c r="D325" t="s">
        <v>157</v>
      </c>
      <c r="E325" t="s">
        <v>122</v>
      </c>
      <c r="F325" t="s">
        <v>122</v>
      </c>
      <c r="G325" s="5" t="str">
        <f>VLOOKUP(Teams[[#This Row],[franchID]],TeamsFranchises!$A$2:$D$121,2,FALSE)</f>
        <v>Philadelphia Phillies</v>
      </c>
      <c r="I325">
        <v>3</v>
      </c>
      <c r="J325">
        <v>133</v>
      </c>
      <c r="L325">
        <v>78</v>
      </c>
      <c r="M325">
        <v>53</v>
      </c>
      <c r="P325" t="s">
        <v>51</v>
      </c>
      <c r="Q325" s="5">
        <f>IF(Teams[[#This Row],[LgWin]]="Y", 1,
IF(Teams[[#This Row],[LgWin]] = "N", 0, " "))</f>
        <v>0</v>
      </c>
      <c r="S325" s="5" t="str">
        <f>IF(Teams[[#This Row],[WSWin]]="Y", 1,
IF(Teams[[#This Row],[WSWin]] = "N", 0, " "))</f>
        <v xml:space="preserve"> </v>
      </c>
      <c r="T325">
        <v>1068</v>
      </c>
      <c r="U325">
        <v>5037</v>
      </c>
      <c r="V325">
        <v>1664</v>
      </c>
      <c r="W325">
        <v>272</v>
      </c>
      <c r="X325">
        <v>73</v>
      </c>
      <c r="Y325">
        <v>61</v>
      </c>
      <c r="Z325">
        <v>463</v>
      </c>
      <c r="AA325">
        <v>262</v>
      </c>
      <c r="AB325">
        <v>276</v>
      </c>
      <c r="AD325">
        <v>69</v>
      </c>
      <c r="AF325">
        <v>957</v>
      </c>
      <c r="AG325">
        <v>705</v>
      </c>
      <c r="AH325">
        <v>5.47</v>
      </c>
      <c r="AI325">
        <v>106</v>
      </c>
      <c r="AJ325">
        <v>2</v>
      </c>
      <c r="AK325">
        <v>7</v>
      </c>
      <c r="AL325">
        <v>3483</v>
      </c>
      <c r="AM325">
        <v>1467</v>
      </c>
      <c r="AN325">
        <v>36</v>
      </c>
      <c r="AO325">
        <v>485</v>
      </c>
      <c r="AP325">
        <v>330</v>
      </c>
      <c r="AQ325">
        <v>369</v>
      </c>
      <c r="AR325">
        <v>93</v>
      </c>
      <c r="AS325">
        <v>0.93300000000000005</v>
      </c>
      <c r="AT325" t="s">
        <v>358</v>
      </c>
      <c r="AU325" t="s">
        <v>404</v>
      </c>
      <c r="AV325">
        <v>474971</v>
      </c>
      <c r="AW325">
        <v>100</v>
      </c>
      <c r="AX325">
        <v>100</v>
      </c>
      <c r="AY325" t="s">
        <v>122</v>
      </c>
      <c r="AZ325" t="s">
        <v>122</v>
      </c>
      <c r="BA325" t="s">
        <v>122</v>
      </c>
    </row>
    <row r="326" spans="1:53" x14ac:dyDescent="0.55000000000000004">
      <c r="A326">
        <v>1895</v>
      </c>
      <c r="B326" s="5" t="b">
        <f>Teams[[#This Row],[yearID]]&gt;=1973</f>
        <v>0</v>
      </c>
      <c r="C326" s="5" t="b">
        <f>Teams[[#This Row],[yearID]]&gt;=1903</f>
        <v>0</v>
      </c>
      <c r="D326" t="s">
        <v>157</v>
      </c>
      <c r="E326" t="s">
        <v>229</v>
      </c>
      <c r="F326" t="s">
        <v>229</v>
      </c>
      <c r="G326" s="5" t="str">
        <f>VLOOKUP(Teams[[#This Row],[franchID]],TeamsFranchises!$A$2:$D$121,2,FALSE)</f>
        <v>Pittsburgh Pirates</v>
      </c>
      <c r="I326">
        <v>7</v>
      </c>
      <c r="J326">
        <v>134</v>
      </c>
      <c r="L326">
        <v>71</v>
      </c>
      <c r="M326">
        <v>61</v>
      </c>
      <c r="P326" t="s">
        <v>51</v>
      </c>
      <c r="Q326" s="5">
        <f>IF(Teams[[#This Row],[LgWin]]="Y", 1,
IF(Teams[[#This Row],[LgWin]] = "N", 0, " "))</f>
        <v>0</v>
      </c>
      <c r="S326" s="5" t="str">
        <f>IF(Teams[[#This Row],[WSWin]]="Y", 1,
IF(Teams[[#This Row],[WSWin]] = "N", 0, " "))</f>
        <v xml:space="preserve"> </v>
      </c>
      <c r="T326">
        <v>815</v>
      </c>
      <c r="U326">
        <v>4677</v>
      </c>
      <c r="V326">
        <v>1355</v>
      </c>
      <c r="W326">
        <v>192</v>
      </c>
      <c r="X326">
        <v>89</v>
      </c>
      <c r="Y326">
        <v>27</v>
      </c>
      <c r="Z326">
        <v>378</v>
      </c>
      <c r="AA326">
        <v>301</v>
      </c>
      <c r="AB326">
        <v>257</v>
      </c>
      <c r="AD326">
        <v>65</v>
      </c>
      <c r="AF326">
        <v>799</v>
      </c>
      <c r="AG326">
        <v>537</v>
      </c>
      <c r="AH326">
        <v>4.0999999999999996</v>
      </c>
      <c r="AI326">
        <v>107</v>
      </c>
      <c r="AJ326">
        <v>4</v>
      </c>
      <c r="AK326">
        <v>6</v>
      </c>
      <c r="AL326">
        <v>3539</v>
      </c>
      <c r="AM326">
        <v>1279</v>
      </c>
      <c r="AN326">
        <v>19</v>
      </c>
      <c r="AO326">
        <v>500</v>
      </c>
      <c r="AP326">
        <v>383</v>
      </c>
      <c r="AQ326">
        <v>394</v>
      </c>
      <c r="AR326">
        <v>95</v>
      </c>
      <c r="AS326">
        <v>0.93</v>
      </c>
      <c r="AT326" t="s">
        <v>390</v>
      </c>
      <c r="AU326" t="s">
        <v>335</v>
      </c>
      <c r="AV326">
        <v>188000</v>
      </c>
      <c r="AW326">
        <v>95</v>
      </c>
      <c r="AX326">
        <v>95</v>
      </c>
      <c r="AY326" t="s">
        <v>229</v>
      </c>
      <c r="AZ326" t="s">
        <v>229</v>
      </c>
      <c r="BA326" t="s">
        <v>229</v>
      </c>
    </row>
    <row r="327" spans="1:53" x14ac:dyDescent="0.55000000000000004">
      <c r="A327">
        <v>1895</v>
      </c>
      <c r="B327" s="5" t="b">
        <f>Teams[[#This Row],[yearID]]&gt;=1973</f>
        <v>0</v>
      </c>
      <c r="C327" s="5" t="b">
        <f>Teams[[#This Row],[yearID]]&gt;=1903</f>
        <v>0</v>
      </c>
      <c r="D327" t="s">
        <v>157</v>
      </c>
      <c r="E327" t="s">
        <v>396</v>
      </c>
      <c r="F327" t="s">
        <v>154</v>
      </c>
      <c r="G327" s="5" t="str">
        <f>VLOOKUP(Teams[[#This Row],[franchID]],TeamsFranchises!$A$2:$D$121,2,FALSE)</f>
        <v>St. Louis Cardinals</v>
      </c>
      <c r="I327">
        <v>11</v>
      </c>
      <c r="J327">
        <v>136</v>
      </c>
      <c r="L327">
        <v>39</v>
      </c>
      <c r="M327">
        <v>92</v>
      </c>
      <c r="P327" t="s">
        <v>51</v>
      </c>
      <c r="Q327" s="5">
        <f>IF(Teams[[#This Row],[LgWin]]="Y", 1,
IF(Teams[[#This Row],[LgWin]] = "N", 0, " "))</f>
        <v>0</v>
      </c>
      <c r="S327" s="5" t="str">
        <f>IF(Teams[[#This Row],[WSWin]]="Y", 1,
IF(Teams[[#This Row],[WSWin]] = "N", 0, " "))</f>
        <v xml:space="preserve"> </v>
      </c>
      <c r="T327">
        <v>752</v>
      </c>
      <c r="U327">
        <v>4814</v>
      </c>
      <c r="V327">
        <v>1356</v>
      </c>
      <c r="W327">
        <v>155</v>
      </c>
      <c r="X327">
        <v>88</v>
      </c>
      <c r="Y327">
        <v>39</v>
      </c>
      <c r="Z327">
        <v>388</v>
      </c>
      <c r="AA327">
        <v>283</v>
      </c>
      <c r="AB327">
        <v>208</v>
      </c>
      <c r="AD327">
        <v>28</v>
      </c>
      <c r="AF327">
        <v>1036</v>
      </c>
      <c r="AG327">
        <v>739</v>
      </c>
      <c r="AH327">
        <v>5.73</v>
      </c>
      <c r="AI327">
        <v>106</v>
      </c>
      <c r="AJ327">
        <v>1</v>
      </c>
      <c r="AK327">
        <v>1</v>
      </c>
      <c r="AL327">
        <v>3484</v>
      </c>
      <c r="AM327">
        <v>1572</v>
      </c>
      <c r="AN327">
        <v>64</v>
      </c>
      <c r="AO327">
        <v>443</v>
      </c>
      <c r="AP327">
        <v>284</v>
      </c>
      <c r="AQ327">
        <v>383</v>
      </c>
      <c r="AR327">
        <v>94</v>
      </c>
      <c r="AS327">
        <v>0.93</v>
      </c>
      <c r="AT327" t="s">
        <v>252</v>
      </c>
      <c r="AU327" t="s">
        <v>399</v>
      </c>
      <c r="AV327">
        <v>170000</v>
      </c>
      <c r="AW327">
        <v>99</v>
      </c>
      <c r="AX327">
        <v>101</v>
      </c>
      <c r="AY327" t="s">
        <v>154</v>
      </c>
      <c r="AZ327" t="s">
        <v>396</v>
      </c>
      <c r="BA327" t="s">
        <v>396</v>
      </c>
    </row>
    <row r="328" spans="1:53" x14ac:dyDescent="0.55000000000000004">
      <c r="A328">
        <v>1895</v>
      </c>
      <c r="B328" s="5" t="b">
        <f>Teams[[#This Row],[yearID]]&gt;=1973</f>
        <v>0</v>
      </c>
      <c r="C328" s="5" t="b">
        <f>Teams[[#This Row],[yearID]]&gt;=1903</f>
        <v>0</v>
      </c>
      <c r="D328" t="s">
        <v>157</v>
      </c>
      <c r="E328" t="s">
        <v>126</v>
      </c>
      <c r="F328" t="s">
        <v>126</v>
      </c>
      <c r="G328" s="5" t="str">
        <f>VLOOKUP(Teams[[#This Row],[franchID]],TeamsFranchises!$A$2:$D$121,2,FALSE)</f>
        <v>Washington Senators</v>
      </c>
      <c r="I328">
        <v>10</v>
      </c>
      <c r="J328">
        <v>133</v>
      </c>
      <c r="L328">
        <v>43</v>
      </c>
      <c r="M328">
        <v>85</v>
      </c>
      <c r="P328" t="s">
        <v>51</v>
      </c>
      <c r="Q328" s="5">
        <f>IF(Teams[[#This Row],[LgWin]]="Y", 1,
IF(Teams[[#This Row],[LgWin]] = "N", 0, " "))</f>
        <v>0</v>
      </c>
      <c r="S328" s="5" t="str">
        <f>IF(Teams[[#This Row],[WSWin]]="Y", 1,
IF(Teams[[#This Row],[WSWin]] = "N", 0, " "))</f>
        <v xml:space="preserve"> </v>
      </c>
      <c r="T328">
        <v>840</v>
      </c>
      <c r="U328">
        <v>4615</v>
      </c>
      <c r="V328">
        <v>1326</v>
      </c>
      <c r="W328">
        <v>209</v>
      </c>
      <c r="X328">
        <v>101</v>
      </c>
      <c r="Y328">
        <v>55</v>
      </c>
      <c r="Z328">
        <v>522</v>
      </c>
      <c r="AA328">
        <v>403</v>
      </c>
      <c r="AB328">
        <v>238</v>
      </c>
      <c r="AD328">
        <v>52</v>
      </c>
      <c r="AF328">
        <v>1052</v>
      </c>
      <c r="AG328">
        <v>649</v>
      </c>
      <c r="AH328">
        <v>5.26</v>
      </c>
      <c r="AI328">
        <v>99</v>
      </c>
      <c r="AJ328">
        <v>0</v>
      </c>
      <c r="AK328">
        <v>5</v>
      </c>
      <c r="AL328">
        <v>3334</v>
      </c>
      <c r="AM328">
        <v>1515</v>
      </c>
      <c r="AN328">
        <v>55</v>
      </c>
      <c r="AO328">
        <v>470</v>
      </c>
      <c r="AP328">
        <v>261</v>
      </c>
      <c r="AQ328">
        <v>450</v>
      </c>
      <c r="AR328">
        <v>97</v>
      </c>
      <c r="AS328">
        <v>0.91700000000000004</v>
      </c>
      <c r="AT328" t="s">
        <v>397</v>
      </c>
      <c r="AU328" t="s">
        <v>393</v>
      </c>
      <c r="AV328">
        <v>153000</v>
      </c>
      <c r="AW328">
        <v>99</v>
      </c>
      <c r="AX328">
        <v>101</v>
      </c>
      <c r="AY328" t="s">
        <v>306</v>
      </c>
      <c r="AZ328" t="s">
        <v>398</v>
      </c>
      <c r="BA328" t="s">
        <v>398</v>
      </c>
    </row>
    <row r="329" spans="1:53" x14ac:dyDescent="0.55000000000000004">
      <c r="A329">
        <v>1896</v>
      </c>
      <c r="B329" s="5" t="b">
        <f>Teams[[#This Row],[yearID]]&gt;=1973</f>
        <v>0</v>
      </c>
      <c r="C329" s="5" t="b">
        <f>Teams[[#This Row],[yearID]]&gt;=1903</f>
        <v>0</v>
      </c>
      <c r="D329" t="s">
        <v>157</v>
      </c>
      <c r="E329" t="s">
        <v>394</v>
      </c>
      <c r="F329" t="s">
        <v>217</v>
      </c>
      <c r="G329" s="5" t="str">
        <f>VLOOKUP(Teams[[#This Row],[franchID]],TeamsFranchises!$A$2:$D$121,2,FALSE)</f>
        <v>Baltimore Orioles</v>
      </c>
      <c r="I329">
        <v>1</v>
      </c>
      <c r="J329">
        <v>132</v>
      </c>
      <c r="L329">
        <v>90</v>
      </c>
      <c r="M329">
        <v>39</v>
      </c>
      <c r="P329" t="s">
        <v>76</v>
      </c>
      <c r="Q329" s="5">
        <f>IF(Teams[[#This Row],[LgWin]]="Y", 1,
IF(Teams[[#This Row],[LgWin]] = "N", 0, " "))</f>
        <v>1</v>
      </c>
      <c r="S329" s="5" t="str">
        <f>IF(Teams[[#This Row],[WSWin]]="Y", 1,
IF(Teams[[#This Row],[WSWin]] = "N", 0, " "))</f>
        <v xml:space="preserve"> </v>
      </c>
      <c r="T329">
        <v>995</v>
      </c>
      <c r="U329">
        <v>4719</v>
      </c>
      <c r="V329">
        <v>1548</v>
      </c>
      <c r="W329">
        <v>207</v>
      </c>
      <c r="X329">
        <v>100</v>
      </c>
      <c r="Y329">
        <v>23</v>
      </c>
      <c r="Z329">
        <v>386</v>
      </c>
      <c r="AA329">
        <v>201</v>
      </c>
      <c r="AB329">
        <v>441</v>
      </c>
      <c r="AD329">
        <v>120</v>
      </c>
      <c r="AF329">
        <v>662</v>
      </c>
      <c r="AG329">
        <v>477</v>
      </c>
      <c r="AH329">
        <v>3.67</v>
      </c>
      <c r="AI329">
        <v>115</v>
      </c>
      <c r="AJ329">
        <v>9</v>
      </c>
      <c r="AK329">
        <v>1</v>
      </c>
      <c r="AL329">
        <v>3505</v>
      </c>
      <c r="AM329">
        <v>1281</v>
      </c>
      <c r="AN329">
        <v>22</v>
      </c>
      <c r="AO329">
        <v>339</v>
      </c>
      <c r="AP329">
        <v>302</v>
      </c>
      <c r="AQ329">
        <v>296</v>
      </c>
      <c r="AR329">
        <v>114</v>
      </c>
      <c r="AS329">
        <v>0.94499999999999995</v>
      </c>
      <c r="AT329" t="s">
        <v>218</v>
      </c>
      <c r="AU329" t="s">
        <v>375</v>
      </c>
      <c r="AV329">
        <v>249448</v>
      </c>
      <c r="AW329">
        <v>102</v>
      </c>
      <c r="AX329">
        <v>98</v>
      </c>
      <c r="AY329" t="s">
        <v>394</v>
      </c>
      <c r="AZ329" t="s">
        <v>394</v>
      </c>
      <c r="BA329" t="s">
        <v>394</v>
      </c>
    </row>
    <row r="330" spans="1:53" x14ac:dyDescent="0.55000000000000004">
      <c r="A330">
        <v>1896</v>
      </c>
      <c r="B330" s="5" t="b">
        <f>Teams[[#This Row],[yearID]]&gt;=1973</f>
        <v>0</v>
      </c>
      <c r="C330" s="5" t="b">
        <f>Teams[[#This Row],[yearID]]&gt;=1903</f>
        <v>0</v>
      </c>
      <c r="D330" t="s">
        <v>157</v>
      </c>
      <c r="E330" t="s">
        <v>262</v>
      </c>
      <c r="F330" t="s">
        <v>260</v>
      </c>
      <c r="G330" s="5" t="str">
        <f>VLOOKUP(Teams[[#This Row],[franchID]],TeamsFranchises!$A$2:$D$121,2,FALSE)</f>
        <v>Los Angeles Dodgers</v>
      </c>
      <c r="I330">
        <v>10</v>
      </c>
      <c r="J330">
        <v>133</v>
      </c>
      <c r="L330">
        <v>58</v>
      </c>
      <c r="M330">
        <v>73</v>
      </c>
      <c r="P330" t="s">
        <v>51</v>
      </c>
      <c r="Q330" s="5">
        <f>IF(Teams[[#This Row],[LgWin]]="Y", 1,
IF(Teams[[#This Row],[LgWin]] = "N", 0, " "))</f>
        <v>0</v>
      </c>
      <c r="S330" s="5" t="str">
        <f>IF(Teams[[#This Row],[WSWin]]="Y", 1,
IF(Teams[[#This Row],[WSWin]] = "N", 0, " "))</f>
        <v xml:space="preserve"> </v>
      </c>
      <c r="T330">
        <v>692</v>
      </c>
      <c r="U330">
        <v>4548</v>
      </c>
      <c r="V330">
        <v>1292</v>
      </c>
      <c r="W330">
        <v>174</v>
      </c>
      <c r="X330">
        <v>87</v>
      </c>
      <c r="Y330">
        <v>28</v>
      </c>
      <c r="Z330">
        <v>344</v>
      </c>
      <c r="AA330">
        <v>269</v>
      </c>
      <c r="AB330">
        <v>198</v>
      </c>
      <c r="AD330">
        <v>39</v>
      </c>
      <c r="AF330">
        <v>764</v>
      </c>
      <c r="AG330">
        <v>540</v>
      </c>
      <c r="AH330">
        <v>4.25</v>
      </c>
      <c r="AI330">
        <v>97</v>
      </c>
      <c r="AJ330">
        <v>3</v>
      </c>
      <c r="AK330">
        <v>1</v>
      </c>
      <c r="AL330">
        <v>3432</v>
      </c>
      <c r="AM330">
        <v>1353</v>
      </c>
      <c r="AN330">
        <v>39</v>
      </c>
      <c r="AO330">
        <v>400</v>
      </c>
      <c r="AP330">
        <v>259</v>
      </c>
      <c r="AQ330">
        <v>297</v>
      </c>
      <c r="AR330">
        <v>104</v>
      </c>
      <c r="AS330">
        <v>0.94499999999999995</v>
      </c>
      <c r="AT330" t="s">
        <v>323</v>
      </c>
      <c r="AU330" t="s">
        <v>377</v>
      </c>
      <c r="AV330">
        <v>201000</v>
      </c>
      <c r="AW330">
        <v>94</v>
      </c>
      <c r="AX330">
        <v>95</v>
      </c>
      <c r="AY330" t="s">
        <v>262</v>
      </c>
      <c r="AZ330" t="s">
        <v>262</v>
      </c>
      <c r="BA330" t="s">
        <v>262</v>
      </c>
    </row>
    <row r="331" spans="1:53" x14ac:dyDescent="0.55000000000000004">
      <c r="A331">
        <v>1896</v>
      </c>
      <c r="B331" s="5" t="b">
        <f>Teams[[#This Row],[yearID]]&gt;=1973</f>
        <v>0</v>
      </c>
      <c r="C331" s="5" t="b">
        <f>Teams[[#This Row],[yearID]]&gt;=1903</f>
        <v>0</v>
      </c>
      <c r="D331" t="s">
        <v>157</v>
      </c>
      <c r="E331" t="s">
        <v>158</v>
      </c>
      <c r="F331" t="s">
        <v>159</v>
      </c>
      <c r="G331" s="5" t="str">
        <f>VLOOKUP(Teams[[#This Row],[franchID]],TeamsFranchises!$A$2:$D$121,2,FALSE)</f>
        <v>Atlanta Braves</v>
      </c>
      <c r="I331">
        <v>4</v>
      </c>
      <c r="J331">
        <v>132</v>
      </c>
      <c r="L331">
        <v>74</v>
      </c>
      <c r="M331">
        <v>57</v>
      </c>
      <c r="P331" t="s">
        <v>51</v>
      </c>
      <c r="Q331" s="5">
        <f>IF(Teams[[#This Row],[LgWin]]="Y", 1,
IF(Teams[[#This Row],[LgWin]] = "N", 0, " "))</f>
        <v>0</v>
      </c>
      <c r="S331" s="5" t="str">
        <f>IF(Teams[[#This Row],[WSWin]]="Y", 1,
IF(Teams[[#This Row],[WSWin]] = "N", 0, " "))</f>
        <v xml:space="preserve"> </v>
      </c>
      <c r="T331">
        <v>865</v>
      </c>
      <c r="U331">
        <v>4723</v>
      </c>
      <c r="V331">
        <v>1421</v>
      </c>
      <c r="W331">
        <v>175</v>
      </c>
      <c r="X331">
        <v>75</v>
      </c>
      <c r="Y331">
        <v>36</v>
      </c>
      <c r="Z331">
        <v>414</v>
      </c>
      <c r="AA331">
        <v>275</v>
      </c>
      <c r="AB331">
        <v>243</v>
      </c>
      <c r="AD331">
        <v>51</v>
      </c>
      <c r="AF331">
        <v>761</v>
      </c>
      <c r="AG331">
        <v>485</v>
      </c>
      <c r="AH331">
        <v>3.78</v>
      </c>
      <c r="AI331">
        <v>110</v>
      </c>
      <c r="AJ331">
        <v>6</v>
      </c>
      <c r="AK331">
        <v>3</v>
      </c>
      <c r="AL331">
        <v>3467</v>
      </c>
      <c r="AM331">
        <v>1254</v>
      </c>
      <c r="AN331">
        <v>57</v>
      </c>
      <c r="AO331">
        <v>397</v>
      </c>
      <c r="AP331">
        <v>277</v>
      </c>
      <c r="AQ331">
        <v>368</v>
      </c>
      <c r="AR331">
        <v>94</v>
      </c>
      <c r="AS331">
        <v>0.93400000000000005</v>
      </c>
      <c r="AT331" t="s">
        <v>235</v>
      </c>
      <c r="AU331" t="s">
        <v>403</v>
      </c>
      <c r="AV331">
        <v>240000</v>
      </c>
      <c r="AW331">
        <v>106</v>
      </c>
      <c r="AX331">
        <v>104</v>
      </c>
      <c r="AY331" t="s">
        <v>158</v>
      </c>
      <c r="AZ331" t="s">
        <v>158</v>
      </c>
      <c r="BA331" t="s">
        <v>158</v>
      </c>
    </row>
    <row r="332" spans="1:53" x14ac:dyDescent="0.55000000000000004">
      <c r="A332">
        <v>1896</v>
      </c>
      <c r="B332" s="5" t="b">
        <f>Teams[[#This Row],[yearID]]&gt;=1973</f>
        <v>0</v>
      </c>
      <c r="C332" s="5" t="b">
        <f>Teams[[#This Row],[yearID]]&gt;=1903</f>
        <v>0</v>
      </c>
      <c r="D332" t="s">
        <v>157</v>
      </c>
      <c r="E332" t="s">
        <v>161</v>
      </c>
      <c r="F332" t="s">
        <v>162</v>
      </c>
      <c r="G332" s="5" t="str">
        <f>VLOOKUP(Teams[[#This Row],[franchID]],TeamsFranchises!$A$2:$D$121,2,FALSE)</f>
        <v>Chicago Cubs</v>
      </c>
      <c r="I332">
        <v>5</v>
      </c>
      <c r="J332">
        <v>132</v>
      </c>
      <c r="L332">
        <v>71</v>
      </c>
      <c r="M332">
        <v>57</v>
      </c>
      <c r="P332" t="s">
        <v>51</v>
      </c>
      <c r="Q332" s="5">
        <f>IF(Teams[[#This Row],[LgWin]]="Y", 1,
IF(Teams[[#This Row],[LgWin]] = "N", 0, " "))</f>
        <v>0</v>
      </c>
      <c r="S332" s="5" t="str">
        <f>IF(Teams[[#This Row],[WSWin]]="Y", 1,
IF(Teams[[#This Row],[WSWin]] = "N", 0, " "))</f>
        <v xml:space="preserve"> </v>
      </c>
      <c r="T332">
        <v>815</v>
      </c>
      <c r="U332">
        <v>4582</v>
      </c>
      <c r="V332">
        <v>1311</v>
      </c>
      <c r="W332">
        <v>182</v>
      </c>
      <c r="X332">
        <v>97</v>
      </c>
      <c r="Y332">
        <v>34</v>
      </c>
      <c r="Z332">
        <v>409</v>
      </c>
      <c r="AA332">
        <v>290</v>
      </c>
      <c r="AB332">
        <v>332</v>
      </c>
      <c r="AD332">
        <v>35</v>
      </c>
      <c r="AF332">
        <v>804</v>
      </c>
      <c r="AG332">
        <v>573</v>
      </c>
      <c r="AH332">
        <v>4.4400000000000004</v>
      </c>
      <c r="AI332">
        <v>118</v>
      </c>
      <c r="AJ332">
        <v>2</v>
      </c>
      <c r="AK332">
        <v>1</v>
      </c>
      <c r="AL332">
        <v>3484</v>
      </c>
      <c r="AM332">
        <v>1307</v>
      </c>
      <c r="AN332">
        <v>30</v>
      </c>
      <c r="AO332">
        <v>467</v>
      </c>
      <c r="AP332">
        <v>354</v>
      </c>
      <c r="AQ332">
        <v>367</v>
      </c>
      <c r="AR332">
        <v>115</v>
      </c>
      <c r="AS332">
        <v>0.93300000000000005</v>
      </c>
      <c r="AT332" t="s">
        <v>351</v>
      </c>
      <c r="AU332" t="s">
        <v>401</v>
      </c>
      <c r="AV332">
        <v>317500</v>
      </c>
      <c r="AW332">
        <v>104</v>
      </c>
      <c r="AX332">
        <v>104</v>
      </c>
      <c r="AY332" t="s">
        <v>162</v>
      </c>
      <c r="AZ332" t="s">
        <v>161</v>
      </c>
      <c r="BA332" t="s">
        <v>161</v>
      </c>
    </row>
    <row r="333" spans="1:53" x14ac:dyDescent="0.55000000000000004">
      <c r="A333">
        <v>1896</v>
      </c>
      <c r="B333" s="5" t="b">
        <f>Teams[[#This Row],[yearID]]&gt;=1973</f>
        <v>0</v>
      </c>
      <c r="C333" s="5" t="b">
        <f>Teams[[#This Row],[yearID]]&gt;=1903</f>
        <v>0</v>
      </c>
      <c r="D333" t="s">
        <v>157</v>
      </c>
      <c r="E333" t="s">
        <v>167</v>
      </c>
      <c r="F333" t="s">
        <v>167</v>
      </c>
      <c r="G333" s="5" t="str">
        <f>VLOOKUP(Teams[[#This Row],[franchID]],TeamsFranchises!$A$2:$D$121,2,FALSE)</f>
        <v>Cincinnati Reds</v>
      </c>
      <c r="I333">
        <v>3</v>
      </c>
      <c r="J333">
        <v>128</v>
      </c>
      <c r="L333">
        <v>77</v>
      </c>
      <c r="M333">
        <v>50</v>
      </c>
      <c r="P333" t="s">
        <v>51</v>
      </c>
      <c r="Q333" s="5">
        <f>IF(Teams[[#This Row],[LgWin]]="Y", 1,
IF(Teams[[#This Row],[LgWin]] = "N", 0, " "))</f>
        <v>0</v>
      </c>
      <c r="S333" s="5" t="str">
        <f>IF(Teams[[#This Row],[WSWin]]="Y", 1,
IF(Teams[[#This Row],[WSWin]] = "N", 0, " "))</f>
        <v xml:space="preserve"> </v>
      </c>
      <c r="T333">
        <v>783</v>
      </c>
      <c r="U333">
        <v>4360</v>
      </c>
      <c r="V333">
        <v>1283</v>
      </c>
      <c r="W333">
        <v>204</v>
      </c>
      <c r="X333">
        <v>73</v>
      </c>
      <c r="Y333">
        <v>20</v>
      </c>
      <c r="Z333">
        <v>382</v>
      </c>
      <c r="AA333">
        <v>226</v>
      </c>
      <c r="AB333">
        <v>350</v>
      </c>
      <c r="AD333">
        <v>42</v>
      </c>
      <c r="AF333">
        <v>620</v>
      </c>
      <c r="AG333">
        <v>452</v>
      </c>
      <c r="AH333">
        <v>3.67</v>
      </c>
      <c r="AI333">
        <v>105</v>
      </c>
      <c r="AJ333">
        <v>12</v>
      </c>
      <c r="AK333">
        <v>4</v>
      </c>
      <c r="AL333">
        <v>3324</v>
      </c>
      <c r="AM333">
        <v>1240</v>
      </c>
      <c r="AN333">
        <v>27</v>
      </c>
      <c r="AO333">
        <v>310</v>
      </c>
      <c r="AP333">
        <v>219</v>
      </c>
      <c r="AQ333">
        <v>252</v>
      </c>
      <c r="AR333">
        <v>107</v>
      </c>
      <c r="AS333">
        <v>0.95099999999999996</v>
      </c>
      <c r="AT333" t="s">
        <v>165</v>
      </c>
      <c r="AU333" t="s">
        <v>402</v>
      </c>
      <c r="AV333">
        <v>373000</v>
      </c>
      <c r="AW333">
        <v>107</v>
      </c>
      <c r="AX333">
        <v>106</v>
      </c>
      <c r="AY333" t="s">
        <v>167</v>
      </c>
      <c r="AZ333" t="s">
        <v>167</v>
      </c>
      <c r="BA333" t="s">
        <v>167</v>
      </c>
    </row>
    <row r="334" spans="1:53" x14ac:dyDescent="0.55000000000000004">
      <c r="A334">
        <v>1896</v>
      </c>
      <c r="B334" s="5" t="b">
        <f>Teams[[#This Row],[yearID]]&gt;=1973</f>
        <v>0</v>
      </c>
      <c r="C334" s="5" t="b">
        <f>Teams[[#This Row],[yearID]]&gt;=1903</f>
        <v>0</v>
      </c>
      <c r="D334" t="s">
        <v>157</v>
      </c>
      <c r="E334" t="s">
        <v>328</v>
      </c>
      <c r="F334" t="s">
        <v>199</v>
      </c>
      <c r="G334" s="5" t="str">
        <f>VLOOKUP(Teams[[#This Row],[franchID]],TeamsFranchises!$A$2:$D$121,2,FALSE)</f>
        <v>Cleveland Spiders</v>
      </c>
      <c r="I334">
        <v>2</v>
      </c>
      <c r="J334">
        <v>135</v>
      </c>
      <c r="L334">
        <v>80</v>
      </c>
      <c r="M334">
        <v>48</v>
      </c>
      <c r="P334" t="s">
        <v>51</v>
      </c>
      <c r="Q334" s="5">
        <f>IF(Teams[[#This Row],[LgWin]]="Y", 1,
IF(Teams[[#This Row],[LgWin]] = "N", 0, " "))</f>
        <v>0</v>
      </c>
      <c r="S334" s="5" t="str">
        <f>IF(Teams[[#This Row],[WSWin]]="Y", 1,
IF(Teams[[#This Row],[WSWin]] = "N", 0, " "))</f>
        <v xml:space="preserve"> </v>
      </c>
      <c r="T334">
        <v>840</v>
      </c>
      <c r="U334">
        <v>4856</v>
      </c>
      <c r="V334">
        <v>1463</v>
      </c>
      <c r="W334">
        <v>207</v>
      </c>
      <c r="X334">
        <v>72</v>
      </c>
      <c r="Y334">
        <v>28</v>
      </c>
      <c r="Z334">
        <v>436</v>
      </c>
      <c r="AA334">
        <v>316</v>
      </c>
      <c r="AB334">
        <v>175</v>
      </c>
      <c r="AD334">
        <v>37</v>
      </c>
      <c r="AF334">
        <v>650</v>
      </c>
      <c r="AG334">
        <v>460</v>
      </c>
      <c r="AH334">
        <v>3.46</v>
      </c>
      <c r="AI334">
        <v>113</v>
      </c>
      <c r="AJ334">
        <v>9</v>
      </c>
      <c r="AK334">
        <v>5</v>
      </c>
      <c r="AL334">
        <v>3587</v>
      </c>
      <c r="AM334">
        <v>1363</v>
      </c>
      <c r="AN334">
        <v>27</v>
      </c>
      <c r="AO334">
        <v>280</v>
      </c>
      <c r="AP334">
        <v>336</v>
      </c>
      <c r="AQ334">
        <v>288</v>
      </c>
      <c r="AR334">
        <v>117</v>
      </c>
      <c r="AS334">
        <v>0.94899999999999995</v>
      </c>
      <c r="AT334" t="s">
        <v>329</v>
      </c>
      <c r="AU334" t="s">
        <v>381</v>
      </c>
      <c r="AV334">
        <v>152000</v>
      </c>
      <c r="AW334">
        <v>106</v>
      </c>
      <c r="AX334">
        <v>104</v>
      </c>
      <c r="AY334" t="s">
        <v>199</v>
      </c>
      <c r="AZ334" t="s">
        <v>328</v>
      </c>
      <c r="BA334" t="s">
        <v>328</v>
      </c>
    </row>
    <row r="335" spans="1:53" x14ac:dyDescent="0.55000000000000004">
      <c r="A335">
        <v>1896</v>
      </c>
      <c r="B335" s="5" t="b">
        <f>Teams[[#This Row],[yearID]]&gt;=1973</f>
        <v>0</v>
      </c>
      <c r="C335" s="5" t="b">
        <f>Teams[[#This Row],[yearID]]&gt;=1903</f>
        <v>0</v>
      </c>
      <c r="D335" t="s">
        <v>157</v>
      </c>
      <c r="E335" t="s">
        <v>395</v>
      </c>
      <c r="F335" t="s">
        <v>172</v>
      </c>
      <c r="G335" s="5" t="str">
        <f>VLOOKUP(Teams[[#This Row],[franchID]],TeamsFranchises!$A$2:$D$121,2,FALSE)</f>
        <v>Louisville Colonels</v>
      </c>
      <c r="I335">
        <v>12</v>
      </c>
      <c r="J335">
        <v>134</v>
      </c>
      <c r="L335">
        <v>38</v>
      </c>
      <c r="M335">
        <v>93</v>
      </c>
      <c r="P335" t="s">
        <v>51</v>
      </c>
      <c r="Q335" s="5">
        <f>IF(Teams[[#This Row],[LgWin]]="Y", 1,
IF(Teams[[#This Row],[LgWin]] = "N", 0, " "))</f>
        <v>0</v>
      </c>
      <c r="S335" s="5" t="str">
        <f>IF(Teams[[#This Row],[WSWin]]="Y", 1,
IF(Teams[[#This Row],[WSWin]] = "N", 0, " "))</f>
        <v xml:space="preserve"> </v>
      </c>
      <c r="T335">
        <v>653</v>
      </c>
      <c r="U335">
        <v>4588</v>
      </c>
      <c r="V335">
        <v>1197</v>
      </c>
      <c r="W335">
        <v>142</v>
      </c>
      <c r="X335">
        <v>80</v>
      </c>
      <c r="Y335">
        <v>37</v>
      </c>
      <c r="Z335">
        <v>371</v>
      </c>
      <c r="AA335">
        <v>427</v>
      </c>
      <c r="AB335">
        <v>195</v>
      </c>
      <c r="AD335">
        <v>45</v>
      </c>
      <c r="AF335">
        <v>997</v>
      </c>
      <c r="AG335">
        <v>654</v>
      </c>
      <c r="AH335">
        <v>5.12</v>
      </c>
      <c r="AI335">
        <v>108</v>
      </c>
      <c r="AJ335">
        <v>1</v>
      </c>
      <c r="AK335">
        <v>4</v>
      </c>
      <c r="AL335">
        <v>3446</v>
      </c>
      <c r="AM335">
        <v>1398</v>
      </c>
      <c r="AN335">
        <v>48</v>
      </c>
      <c r="AO335">
        <v>541</v>
      </c>
      <c r="AP335">
        <v>288</v>
      </c>
      <c r="AQ335">
        <v>475</v>
      </c>
      <c r="AR335">
        <v>110</v>
      </c>
      <c r="AS335">
        <v>0.91600000000000004</v>
      </c>
      <c r="AT335" t="s">
        <v>309</v>
      </c>
      <c r="AU335" t="s">
        <v>187</v>
      </c>
      <c r="AV335">
        <v>133000</v>
      </c>
      <c r="AW335">
        <v>96</v>
      </c>
      <c r="AX335">
        <v>99</v>
      </c>
      <c r="AY335" t="s">
        <v>172</v>
      </c>
      <c r="AZ335" t="s">
        <v>395</v>
      </c>
      <c r="BA335" t="s">
        <v>395</v>
      </c>
    </row>
    <row r="336" spans="1:53" x14ac:dyDescent="0.55000000000000004">
      <c r="A336">
        <v>1896</v>
      </c>
      <c r="B336" s="5" t="b">
        <f>Teams[[#This Row],[yearID]]&gt;=1973</f>
        <v>0</v>
      </c>
      <c r="C336" s="5" t="b">
        <f>Teams[[#This Row],[yearID]]&gt;=1903</f>
        <v>0</v>
      </c>
      <c r="D336" t="s">
        <v>157</v>
      </c>
      <c r="E336" t="s">
        <v>242</v>
      </c>
      <c r="F336" t="s">
        <v>243</v>
      </c>
      <c r="G336" s="5" t="str">
        <f>VLOOKUP(Teams[[#This Row],[franchID]],TeamsFranchises!$A$2:$D$121,2,FALSE)</f>
        <v>San Francisco Giants</v>
      </c>
      <c r="I336">
        <v>7</v>
      </c>
      <c r="J336">
        <v>133</v>
      </c>
      <c r="L336">
        <v>64</v>
      </c>
      <c r="M336">
        <v>67</v>
      </c>
      <c r="P336" t="s">
        <v>51</v>
      </c>
      <c r="Q336" s="5">
        <f>IF(Teams[[#This Row],[LgWin]]="Y", 1,
IF(Teams[[#This Row],[LgWin]] = "N", 0, " "))</f>
        <v>0</v>
      </c>
      <c r="S336" s="5" t="str">
        <f>IF(Teams[[#This Row],[WSWin]]="Y", 1,
IF(Teams[[#This Row],[WSWin]] = "N", 0, " "))</f>
        <v xml:space="preserve"> </v>
      </c>
      <c r="T336">
        <v>829</v>
      </c>
      <c r="U336">
        <v>4661</v>
      </c>
      <c r="V336">
        <v>1383</v>
      </c>
      <c r="W336">
        <v>159</v>
      </c>
      <c r="X336">
        <v>87</v>
      </c>
      <c r="Y336">
        <v>40</v>
      </c>
      <c r="Z336">
        <v>439</v>
      </c>
      <c r="AA336">
        <v>271</v>
      </c>
      <c r="AB336">
        <v>274</v>
      </c>
      <c r="AD336">
        <v>53</v>
      </c>
      <c r="AF336">
        <v>821</v>
      </c>
      <c r="AG336">
        <v>574</v>
      </c>
      <c r="AH336">
        <v>4.54</v>
      </c>
      <c r="AI336">
        <v>104</v>
      </c>
      <c r="AJ336">
        <v>1</v>
      </c>
      <c r="AK336">
        <v>2</v>
      </c>
      <c r="AL336">
        <v>3410</v>
      </c>
      <c r="AM336">
        <v>1303</v>
      </c>
      <c r="AN336">
        <v>33</v>
      </c>
      <c r="AO336">
        <v>403</v>
      </c>
      <c r="AP336">
        <v>312</v>
      </c>
      <c r="AQ336">
        <v>365</v>
      </c>
      <c r="AR336">
        <v>90</v>
      </c>
      <c r="AS336">
        <v>0.93300000000000005</v>
      </c>
      <c r="AT336" t="s">
        <v>310</v>
      </c>
      <c r="AU336" t="s">
        <v>389</v>
      </c>
      <c r="AV336">
        <v>274000</v>
      </c>
      <c r="AW336">
        <v>97</v>
      </c>
      <c r="AX336">
        <v>96</v>
      </c>
      <c r="AY336" t="s">
        <v>246</v>
      </c>
      <c r="AZ336" t="s">
        <v>242</v>
      </c>
      <c r="BA336" t="s">
        <v>242</v>
      </c>
    </row>
    <row r="337" spans="1:53" x14ac:dyDescent="0.55000000000000004">
      <c r="A337">
        <v>1896</v>
      </c>
      <c r="B337" s="5" t="b">
        <f>Teams[[#This Row],[yearID]]&gt;=1973</f>
        <v>0</v>
      </c>
      <c r="C337" s="5" t="b">
        <f>Teams[[#This Row],[yearID]]&gt;=1903</f>
        <v>0</v>
      </c>
      <c r="D337" t="s">
        <v>157</v>
      </c>
      <c r="E337" t="s">
        <v>122</v>
      </c>
      <c r="F337" t="s">
        <v>122</v>
      </c>
      <c r="G337" s="5" t="str">
        <f>VLOOKUP(Teams[[#This Row],[franchID]],TeamsFranchises!$A$2:$D$121,2,FALSE)</f>
        <v>Philadelphia Phillies</v>
      </c>
      <c r="I337">
        <v>8</v>
      </c>
      <c r="J337">
        <v>130</v>
      </c>
      <c r="L337">
        <v>62</v>
      </c>
      <c r="M337">
        <v>68</v>
      </c>
      <c r="P337" t="s">
        <v>51</v>
      </c>
      <c r="Q337" s="5">
        <f>IF(Teams[[#This Row],[LgWin]]="Y", 1,
IF(Teams[[#This Row],[LgWin]] = "N", 0, " "))</f>
        <v>0</v>
      </c>
      <c r="S337" s="5" t="str">
        <f>IF(Teams[[#This Row],[WSWin]]="Y", 1,
IF(Teams[[#This Row],[WSWin]] = "N", 0, " "))</f>
        <v xml:space="preserve"> </v>
      </c>
      <c r="T337">
        <v>890</v>
      </c>
      <c r="U337">
        <v>4680</v>
      </c>
      <c r="V337">
        <v>1382</v>
      </c>
      <c r="W337">
        <v>234</v>
      </c>
      <c r="X337">
        <v>84</v>
      </c>
      <c r="Y337">
        <v>49</v>
      </c>
      <c r="Z337">
        <v>438</v>
      </c>
      <c r="AA337">
        <v>297</v>
      </c>
      <c r="AB337">
        <v>191</v>
      </c>
      <c r="AD337">
        <v>60</v>
      </c>
      <c r="AF337">
        <v>891</v>
      </c>
      <c r="AG337">
        <v>645</v>
      </c>
      <c r="AH337">
        <v>5.2</v>
      </c>
      <c r="AI337">
        <v>107</v>
      </c>
      <c r="AJ337">
        <v>3</v>
      </c>
      <c r="AK337">
        <v>2</v>
      </c>
      <c r="AL337">
        <v>3351</v>
      </c>
      <c r="AM337">
        <v>1473</v>
      </c>
      <c r="AN337">
        <v>39</v>
      </c>
      <c r="AO337">
        <v>387</v>
      </c>
      <c r="AP337">
        <v>243</v>
      </c>
      <c r="AQ337">
        <v>313</v>
      </c>
      <c r="AR337">
        <v>112</v>
      </c>
      <c r="AS337">
        <v>0.94099999999999995</v>
      </c>
      <c r="AT337" t="s">
        <v>358</v>
      </c>
      <c r="AU337" t="s">
        <v>404</v>
      </c>
      <c r="AV337">
        <v>357025</v>
      </c>
      <c r="AW337">
        <v>99</v>
      </c>
      <c r="AX337">
        <v>99</v>
      </c>
      <c r="AY337" t="s">
        <v>122</v>
      </c>
      <c r="AZ337" t="s">
        <v>122</v>
      </c>
      <c r="BA337" t="s">
        <v>122</v>
      </c>
    </row>
    <row r="338" spans="1:53" x14ac:dyDescent="0.55000000000000004">
      <c r="A338">
        <v>1896</v>
      </c>
      <c r="B338" s="5" t="b">
        <f>Teams[[#This Row],[yearID]]&gt;=1973</f>
        <v>0</v>
      </c>
      <c r="C338" s="5" t="b">
        <f>Teams[[#This Row],[yearID]]&gt;=1903</f>
        <v>0</v>
      </c>
      <c r="D338" t="s">
        <v>157</v>
      </c>
      <c r="E338" t="s">
        <v>229</v>
      </c>
      <c r="F338" t="s">
        <v>229</v>
      </c>
      <c r="G338" s="5" t="str">
        <f>VLOOKUP(Teams[[#This Row],[franchID]],TeamsFranchises!$A$2:$D$121,2,FALSE)</f>
        <v>Pittsburgh Pirates</v>
      </c>
      <c r="I338">
        <v>6</v>
      </c>
      <c r="J338">
        <v>131</v>
      </c>
      <c r="L338">
        <v>66</v>
      </c>
      <c r="M338">
        <v>63</v>
      </c>
      <c r="P338" t="s">
        <v>51</v>
      </c>
      <c r="Q338" s="5">
        <f>IF(Teams[[#This Row],[LgWin]]="Y", 1,
IF(Teams[[#This Row],[LgWin]] = "N", 0, " "))</f>
        <v>0</v>
      </c>
      <c r="S338" s="5" t="str">
        <f>IF(Teams[[#This Row],[WSWin]]="Y", 1,
IF(Teams[[#This Row],[WSWin]] = "N", 0, " "))</f>
        <v xml:space="preserve"> </v>
      </c>
      <c r="T338">
        <v>787</v>
      </c>
      <c r="U338">
        <v>4701</v>
      </c>
      <c r="V338">
        <v>1371</v>
      </c>
      <c r="W338">
        <v>169</v>
      </c>
      <c r="X338">
        <v>94</v>
      </c>
      <c r="Y338">
        <v>27</v>
      </c>
      <c r="Z338">
        <v>387</v>
      </c>
      <c r="AA338">
        <v>286</v>
      </c>
      <c r="AB338">
        <v>217</v>
      </c>
      <c r="AD338">
        <v>58</v>
      </c>
      <c r="AF338">
        <v>741</v>
      </c>
      <c r="AG338">
        <v>554</v>
      </c>
      <c r="AH338">
        <v>4.3</v>
      </c>
      <c r="AI338">
        <v>108</v>
      </c>
      <c r="AJ338">
        <v>8</v>
      </c>
      <c r="AK338">
        <v>1</v>
      </c>
      <c r="AL338">
        <v>3478</v>
      </c>
      <c r="AM338">
        <v>1286</v>
      </c>
      <c r="AN338">
        <v>18</v>
      </c>
      <c r="AO338">
        <v>439</v>
      </c>
      <c r="AP338">
        <v>362</v>
      </c>
      <c r="AQ338">
        <v>317</v>
      </c>
      <c r="AR338">
        <v>103</v>
      </c>
      <c r="AS338">
        <v>0.94099999999999995</v>
      </c>
      <c r="AT338" t="s">
        <v>390</v>
      </c>
      <c r="AU338" t="s">
        <v>335</v>
      </c>
      <c r="AV338">
        <v>197000</v>
      </c>
      <c r="AW338">
        <v>96</v>
      </c>
      <c r="AX338">
        <v>96</v>
      </c>
      <c r="AY338" t="s">
        <v>229</v>
      </c>
      <c r="AZ338" t="s">
        <v>229</v>
      </c>
      <c r="BA338" t="s">
        <v>229</v>
      </c>
    </row>
    <row r="339" spans="1:53" x14ac:dyDescent="0.55000000000000004">
      <c r="A339">
        <v>1896</v>
      </c>
      <c r="B339" s="5" t="b">
        <f>Teams[[#This Row],[yearID]]&gt;=1973</f>
        <v>0</v>
      </c>
      <c r="C339" s="5" t="b">
        <f>Teams[[#This Row],[yearID]]&gt;=1903</f>
        <v>0</v>
      </c>
      <c r="D339" t="s">
        <v>157</v>
      </c>
      <c r="E339" t="s">
        <v>396</v>
      </c>
      <c r="F339" t="s">
        <v>154</v>
      </c>
      <c r="G339" s="5" t="str">
        <f>VLOOKUP(Teams[[#This Row],[franchID]],TeamsFranchises!$A$2:$D$121,2,FALSE)</f>
        <v>St. Louis Cardinals</v>
      </c>
      <c r="I339">
        <v>11</v>
      </c>
      <c r="J339">
        <v>131</v>
      </c>
      <c r="L339">
        <v>40</v>
      </c>
      <c r="M339">
        <v>90</v>
      </c>
      <c r="P339" t="s">
        <v>51</v>
      </c>
      <c r="Q339" s="5">
        <f>IF(Teams[[#This Row],[LgWin]]="Y", 1,
IF(Teams[[#This Row],[LgWin]] = "N", 0, " "))</f>
        <v>0</v>
      </c>
      <c r="S339" s="5" t="str">
        <f>IF(Teams[[#This Row],[WSWin]]="Y", 1,
IF(Teams[[#This Row],[WSWin]] = "N", 0, " "))</f>
        <v xml:space="preserve"> </v>
      </c>
      <c r="T339">
        <v>593</v>
      </c>
      <c r="U339">
        <v>4520</v>
      </c>
      <c r="V339">
        <v>1162</v>
      </c>
      <c r="W339">
        <v>134</v>
      </c>
      <c r="X339">
        <v>78</v>
      </c>
      <c r="Y339">
        <v>37</v>
      </c>
      <c r="Z339">
        <v>332</v>
      </c>
      <c r="AA339">
        <v>300</v>
      </c>
      <c r="AB339">
        <v>185</v>
      </c>
      <c r="AD339">
        <v>35</v>
      </c>
      <c r="AF339">
        <v>929</v>
      </c>
      <c r="AG339">
        <v>669</v>
      </c>
      <c r="AH339">
        <v>5.33</v>
      </c>
      <c r="AI339">
        <v>115</v>
      </c>
      <c r="AJ339">
        <v>1</v>
      </c>
      <c r="AK339">
        <v>1</v>
      </c>
      <c r="AL339">
        <v>3392</v>
      </c>
      <c r="AM339">
        <v>1448</v>
      </c>
      <c r="AN339">
        <v>40</v>
      </c>
      <c r="AO339">
        <v>456</v>
      </c>
      <c r="AP339">
        <v>279</v>
      </c>
      <c r="AQ339">
        <v>345</v>
      </c>
      <c r="AR339">
        <v>73</v>
      </c>
      <c r="AS339">
        <v>0.93600000000000005</v>
      </c>
      <c r="AT339" t="s">
        <v>252</v>
      </c>
      <c r="AU339" t="s">
        <v>399</v>
      </c>
      <c r="AV339">
        <v>184000</v>
      </c>
      <c r="AW339">
        <v>96</v>
      </c>
      <c r="AX339">
        <v>100</v>
      </c>
      <c r="AY339" t="s">
        <v>154</v>
      </c>
      <c r="AZ339" t="s">
        <v>396</v>
      </c>
      <c r="BA339" t="s">
        <v>396</v>
      </c>
    </row>
    <row r="340" spans="1:53" x14ac:dyDescent="0.55000000000000004">
      <c r="A340">
        <v>1896</v>
      </c>
      <c r="B340" s="5" t="b">
        <f>Teams[[#This Row],[yearID]]&gt;=1973</f>
        <v>0</v>
      </c>
      <c r="C340" s="5" t="b">
        <f>Teams[[#This Row],[yearID]]&gt;=1903</f>
        <v>0</v>
      </c>
      <c r="D340" t="s">
        <v>157</v>
      </c>
      <c r="E340" t="s">
        <v>126</v>
      </c>
      <c r="F340" t="s">
        <v>126</v>
      </c>
      <c r="G340" s="5" t="str">
        <f>VLOOKUP(Teams[[#This Row],[franchID]],TeamsFranchises!$A$2:$D$121,2,FALSE)</f>
        <v>Washington Senators</v>
      </c>
      <c r="I340">
        <v>9</v>
      </c>
      <c r="J340">
        <v>133</v>
      </c>
      <c r="L340">
        <v>58</v>
      </c>
      <c r="M340">
        <v>73</v>
      </c>
      <c r="P340" t="s">
        <v>51</v>
      </c>
      <c r="Q340" s="5">
        <f>IF(Teams[[#This Row],[LgWin]]="Y", 1,
IF(Teams[[#This Row],[LgWin]] = "N", 0, " "))</f>
        <v>0</v>
      </c>
      <c r="S340" s="5" t="str">
        <f>IF(Teams[[#This Row],[WSWin]]="Y", 1,
IF(Teams[[#This Row],[WSWin]] = "N", 0, " "))</f>
        <v xml:space="preserve"> </v>
      </c>
      <c r="T340">
        <v>818</v>
      </c>
      <c r="U340">
        <v>4639</v>
      </c>
      <c r="V340">
        <v>1328</v>
      </c>
      <c r="W340">
        <v>179</v>
      </c>
      <c r="X340">
        <v>79</v>
      </c>
      <c r="Y340">
        <v>45</v>
      </c>
      <c r="Z340">
        <v>516</v>
      </c>
      <c r="AA340">
        <v>365</v>
      </c>
      <c r="AB340">
        <v>258</v>
      </c>
      <c r="AD340">
        <v>61</v>
      </c>
      <c r="AF340">
        <v>920</v>
      </c>
      <c r="AG340">
        <v>582</v>
      </c>
      <c r="AH340">
        <v>4.6100000000000003</v>
      </c>
      <c r="AI340">
        <v>106</v>
      </c>
      <c r="AJ340">
        <v>2</v>
      </c>
      <c r="AK340">
        <v>3</v>
      </c>
      <c r="AL340">
        <v>3410</v>
      </c>
      <c r="AM340">
        <v>1435</v>
      </c>
      <c r="AN340">
        <v>24</v>
      </c>
      <c r="AO340">
        <v>435</v>
      </c>
      <c r="AP340">
        <v>292</v>
      </c>
      <c r="AQ340">
        <v>398</v>
      </c>
      <c r="AR340">
        <v>99</v>
      </c>
      <c r="AS340">
        <v>0.92700000000000005</v>
      </c>
      <c r="AT340" t="s">
        <v>397</v>
      </c>
      <c r="AU340" t="s">
        <v>393</v>
      </c>
      <c r="AV340">
        <v>223000</v>
      </c>
      <c r="AW340">
        <v>100</v>
      </c>
      <c r="AX340">
        <v>101</v>
      </c>
      <c r="AY340" t="s">
        <v>306</v>
      </c>
      <c r="AZ340" t="s">
        <v>398</v>
      </c>
      <c r="BA340" t="s">
        <v>398</v>
      </c>
    </row>
    <row r="341" spans="1:53" x14ac:dyDescent="0.55000000000000004">
      <c r="A341">
        <v>1897</v>
      </c>
      <c r="B341" s="5" t="b">
        <f>Teams[[#This Row],[yearID]]&gt;=1973</f>
        <v>0</v>
      </c>
      <c r="C341" s="5" t="b">
        <f>Teams[[#This Row],[yearID]]&gt;=1903</f>
        <v>0</v>
      </c>
      <c r="D341" t="s">
        <v>157</v>
      </c>
      <c r="E341" t="s">
        <v>394</v>
      </c>
      <c r="F341" t="s">
        <v>217</v>
      </c>
      <c r="G341" s="5" t="str">
        <f>VLOOKUP(Teams[[#This Row],[franchID]],TeamsFranchises!$A$2:$D$121,2,FALSE)</f>
        <v>Baltimore Orioles</v>
      </c>
      <c r="I341">
        <v>2</v>
      </c>
      <c r="J341">
        <v>136</v>
      </c>
      <c r="L341">
        <v>90</v>
      </c>
      <c r="M341">
        <v>40</v>
      </c>
      <c r="P341" t="s">
        <v>51</v>
      </c>
      <c r="Q341" s="5">
        <f>IF(Teams[[#This Row],[LgWin]]="Y", 1,
IF(Teams[[#This Row],[LgWin]] = "N", 0, " "))</f>
        <v>0</v>
      </c>
      <c r="S341" s="5" t="str">
        <f>IF(Teams[[#This Row],[WSWin]]="Y", 1,
IF(Teams[[#This Row],[WSWin]] = "N", 0, " "))</f>
        <v xml:space="preserve"> </v>
      </c>
      <c r="T341">
        <v>964</v>
      </c>
      <c r="U341">
        <v>4872</v>
      </c>
      <c r="V341">
        <v>1584</v>
      </c>
      <c r="W341">
        <v>243</v>
      </c>
      <c r="X341">
        <v>66</v>
      </c>
      <c r="Y341">
        <v>19</v>
      </c>
      <c r="Z341">
        <v>437</v>
      </c>
      <c r="AA341">
        <v>255</v>
      </c>
      <c r="AB341">
        <v>401</v>
      </c>
      <c r="AD341">
        <v>115</v>
      </c>
      <c r="AF341">
        <v>674</v>
      </c>
      <c r="AG341">
        <v>473</v>
      </c>
      <c r="AH341">
        <v>3.55</v>
      </c>
      <c r="AI341">
        <v>118</v>
      </c>
      <c r="AJ341">
        <v>3</v>
      </c>
      <c r="AK341">
        <v>0</v>
      </c>
      <c r="AL341">
        <v>3593</v>
      </c>
      <c r="AM341">
        <v>1296</v>
      </c>
      <c r="AN341">
        <v>18</v>
      </c>
      <c r="AO341">
        <v>382</v>
      </c>
      <c r="AP341">
        <v>361</v>
      </c>
      <c r="AQ341">
        <v>277</v>
      </c>
      <c r="AR341">
        <v>110</v>
      </c>
      <c r="AS341">
        <v>0.95099999999999996</v>
      </c>
      <c r="AT341" t="s">
        <v>218</v>
      </c>
      <c r="AU341" t="s">
        <v>375</v>
      </c>
      <c r="AV341">
        <v>273046</v>
      </c>
      <c r="AW341">
        <v>100</v>
      </c>
      <c r="AX341">
        <v>97</v>
      </c>
      <c r="AY341" t="s">
        <v>394</v>
      </c>
      <c r="AZ341" t="s">
        <v>394</v>
      </c>
      <c r="BA341" t="s">
        <v>394</v>
      </c>
    </row>
    <row r="342" spans="1:53" x14ac:dyDescent="0.55000000000000004">
      <c r="A342">
        <v>1897</v>
      </c>
      <c r="B342" s="5" t="b">
        <f>Teams[[#This Row],[yearID]]&gt;=1973</f>
        <v>0</v>
      </c>
      <c r="C342" s="5" t="b">
        <f>Teams[[#This Row],[yearID]]&gt;=1903</f>
        <v>0</v>
      </c>
      <c r="D342" t="s">
        <v>157</v>
      </c>
      <c r="E342" t="s">
        <v>262</v>
      </c>
      <c r="F342" t="s">
        <v>260</v>
      </c>
      <c r="G342" s="5" t="str">
        <f>VLOOKUP(Teams[[#This Row],[franchID]],TeamsFranchises!$A$2:$D$121,2,FALSE)</f>
        <v>Los Angeles Dodgers</v>
      </c>
      <c r="I342">
        <v>7</v>
      </c>
      <c r="J342">
        <v>136</v>
      </c>
      <c r="L342">
        <v>61</v>
      </c>
      <c r="M342">
        <v>71</v>
      </c>
      <c r="P342" t="s">
        <v>51</v>
      </c>
      <c r="Q342" s="5">
        <f>IF(Teams[[#This Row],[LgWin]]="Y", 1,
IF(Teams[[#This Row],[LgWin]] = "N", 0, " "))</f>
        <v>0</v>
      </c>
      <c r="S342" s="5" t="str">
        <f>IF(Teams[[#This Row],[WSWin]]="Y", 1,
IF(Teams[[#This Row],[WSWin]] = "N", 0, " "))</f>
        <v xml:space="preserve"> </v>
      </c>
      <c r="T342">
        <v>802</v>
      </c>
      <c r="U342">
        <v>4810</v>
      </c>
      <c r="V342">
        <v>1343</v>
      </c>
      <c r="W342">
        <v>202</v>
      </c>
      <c r="X342">
        <v>72</v>
      </c>
      <c r="Y342">
        <v>24</v>
      </c>
      <c r="Z342">
        <v>351</v>
      </c>
      <c r="AA342">
        <v>251</v>
      </c>
      <c r="AB342">
        <v>187</v>
      </c>
      <c r="AD342">
        <v>58</v>
      </c>
      <c r="AF342">
        <v>845</v>
      </c>
      <c r="AG342">
        <v>611</v>
      </c>
      <c r="AH342">
        <v>4.5999999999999996</v>
      </c>
      <c r="AI342">
        <v>114</v>
      </c>
      <c r="AJ342">
        <v>4</v>
      </c>
      <c r="AK342">
        <v>2</v>
      </c>
      <c r="AL342">
        <v>3584</v>
      </c>
      <c r="AM342">
        <v>1417</v>
      </c>
      <c r="AN342">
        <v>34</v>
      </c>
      <c r="AO342">
        <v>410</v>
      </c>
      <c r="AP342">
        <v>256</v>
      </c>
      <c r="AQ342">
        <v>364</v>
      </c>
      <c r="AR342">
        <v>99</v>
      </c>
      <c r="AS342">
        <v>0.93600000000000005</v>
      </c>
      <c r="AT342" t="s">
        <v>323</v>
      </c>
      <c r="AU342" t="s">
        <v>377</v>
      </c>
      <c r="AV342">
        <v>220831</v>
      </c>
      <c r="AW342">
        <v>94</v>
      </c>
      <c r="AX342">
        <v>95</v>
      </c>
      <c r="AY342" t="s">
        <v>262</v>
      </c>
      <c r="AZ342" t="s">
        <v>262</v>
      </c>
      <c r="BA342" t="s">
        <v>262</v>
      </c>
    </row>
    <row r="343" spans="1:53" x14ac:dyDescent="0.55000000000000004">
      <c r="A343">
        <v>1897</v>
      </c>
      <c r="B343" s="5" t="b">
        <f>Teams[[#This Row],[yearID]]&gt;=1973</f>
        <v>0</v>
      </c>
      <c r="C343" s="5" t="b">
        <f>Teams[[#This Row],[yearID]]&gt;=1903</f>
        <v>0</v>
      </c>
      <c r="D343" t="s">
        <v>157</v>
      </c>
      <c r="E343" t="s">
        <v>158</v>
      </c>
      <c r="F343" t="s">
        <v>159</v>
      </c>
      <c r="G343" s="5" t="str">
        <f>VLOOKUP(Teams[[#This Row],[franchID]],TeamsFranchises!$A$2:$D$121,2,FALSE)</f>
        <v>Atlanta Braves</v>
      </c>
      <c r="I343">
        <v>1</v>
      </c>
      <c r="J343">
        <v>135</v>
      </c>
      <c r="L343">
        <v>93</v>
      </c>
      <c r="M343">
        <v>39</v>
      </c>
      <c r="P343" t="s">
        <v>76</v>
      </c>
      <c r="Q343" s="5">
        <f>IF(Teams[[#This Row],[LgWin]]="Y", 1,
IF(Teams[[#This Row],[LgWin]] = "N", 0, " "))</f>
        <v>1</v>
      </c>
      <c r="S343" s="5" t="str">
        <f>IF(Teams[[#This Row],[WSWin]]="Y", 1,
IF(Teams[[#This Row],[WSWin]] = "N", 0, " "))</f>
        <v xml:space="preserve"> </v>
      </c>
      <c r="T343">
        <v>1025</v>
      </c>
      <c r="U343">
        <v>4937</v>
      </c>
      <c r="V343">
        <v>1574</v>
      </c>
      <c r="W343">
        <v>230</v>
      </c>
      <c r="X343">
        <v>83</v>
      </c>
      <c r="Y343">
        <v>45</v>
      </c>
      <c r="Z343">
        <v>423</v>
      </c>
      <c r="AA343">
        <v>263</v>
      </c>
      <c r="AB343">
        <v>233</v>
      </c>
      <c r="AD343">
        <v>47</v>
      </c>
      <c r="AF343">
        <v>665</v>
      </c>
      <c r="AG343">
        <v>485</v>
      </c>
      <c r="AH343">
        <v>3.65</v>
      </c>
      <c r="AI343">
        <v>115</v>
      </c>
      <c r="AJ343">
        <v>8</v>
      </c>
      <c r="AK343">
        <v>7</v>
      </c>
      <c r="AL343">
        <v>3583</v>
      </c>
      <c r="AM343">
        <v>1273</v>
      </c>
      <c r="AN343">
        <v>39</v>
      </c>
      <c r="AO343">
        <v>393</v>
      </c>
      <c r="AP343">
        <v>329</v>
      </c>
      <c r="AQ343">
        <v>272</v>
      </c>
      <c r="AR343">
        <v>80</v>
      </c>
      <c r="AS343">
        <v>0.95099999999999996</v>
      </c>
      <c r="AT343" t="s">
        <v>235</v>
      </c>
      <c r="AU343" t="s">
        <v>403</v>
      </c>
      <c r="AV343">
        <v>334800</v>
      </c>
      <c r="AW343">
        <v>106</v>
      </c>
      <c r="AX343">
        <v>104</v>
      </c>
      <c r="AY343" t="s">
        <v>158</v>
      </c>
      <c r="AZ343" t="s">
        <v>158</v>
      </c>
      <c r="BA343" t="s">
        <v>158</v>
      </c>
    </row>
    <row r="344" spans="1:53" x14ac:dyDescent="0.55000000000000004">
      <c r="A344">
        <v>1897</v>
      </c>
      <c r="B344" s="5" t="b">
        <f>Teams[[#This Row],[yearID]]&gt;=1973</f>
        <v>0</v>
      </c>
      <c r="C344" s="5" t="b">
        <f>Teams[[#This Row],[yearID]]&gt;=1903</f>
        <v>0</v>
      </c>
      <c r="D344" t="s">
        <v>157</v>
      </c>
      <c r="E344" t="s">
        <v>161</v>
      </c>
      <c r="F344" t="s">
        <v>162</v>
      </c>
      <c r="G344" s="5" t="str">
        <f>VLOOKUP(Teams[[#This Row],[franchID]],TeamsFranchises!$A$2:$D$121,2,FALSE)</f>
        <v>Chicago Cubs</v>
      </c>
      <c r="I344">
        <v>9</v>
      </c>
      <c r="J344">
        <v>138</v>
      </c>
      <c r="L344">
        <v>59</v>
      </c>
      <c r="M344">
        <v>73</v>
      </c>
      <c r="P344" t="s">
        <v>51</v>
      </c>
      <c r="Q344" s="5">
        <f>IF(Teams[[#This Row],[LgWin]]="Y", 1,
IF(Teams[[#This Row],[LgWin]] = "N", 0, " "))</f>
        <v>0</v>
      </c>
      <c r="S344" s="5" t="str">
        <f>IF(Teams[[#This Row],[WSWin]]="Y", 1,
IF(Teams[[#This Row],[WSWin]] = "N", 0, " "))</f>
        <v xml:space="preserve"> </v>
      </c>
      <c r="T344">
        <v>832</v>
      </c>
      <c r="U344">
        <v>4803</v>
      </c>
      <c r="V344">
        <v>1356</v>
      </c>
      <c r="W344">
        <v>189</v>
      </c>
      <c r="X344">
        <v>97</v>
      </c>
      <c r="Y344">
        <v>38</v>
      </c>
      <c r="Z344">
        <v>430</v>
      </c>
      <c r="AA344">
        <v>327</v>
      </c>
      <c r="AB344">
        <v>264</v>
      </c>
      <c r="AD344">
        <v>49</v>
      </c>
      <c r="AF344">
        <v>894</v>
      </c>
      <c r="AG344">
        <v>603</v>
      </c>
      <c r="AH344">
        <v>4.53</v>
      </c>
      <c r="AI344">
        <v>131</v>
      </c>
      <c r="AJ344">
        <v>2</v>
      </c>
      <c r="AK344">
        <v>1</v>
      </c>
      <c r="AL344">
        <v>3591</v>
      </c>
      <c r="AM344">
        <v>1485</v>
      </c>
      <c r="AN344">
        <v>30</v>
      </c>
      <c r="AO344">
        <v>433</v>
      </c>
      <c r="AP344">
        <v>361</v>
      </c>
      <c r="AQ344">
        <v>393</v>
      </c>
      <c r="AR344">
        <v>112</v>
      </c>
      <c r="AS344">
        <v>0.93200000000000005</v>
      </c>
      <c r="AT344" t="s">
        <v>351</v>
      </c>
      <c r="AU344" t="s">
        <v>401</v>
      </c>
      <c r="AV344">
        <v>327160</v>
      </c>
      <c r="AW344">
        <v>104</v>
      </c>
      <c r="AX344">
        <v>104</v>
      </c>
      <c r="AY344" t="s">
        <v>162</v>
      </c>
      <c r="AZ344" t="s">
        <v>161</v>
      </c>
      <c r="BA344" t="s">
        <v>161</v>
      </c>
    </row>
    <row r="345" spans="1:53" x14ac:dyDescent="0.55000000000000004">
      <c r="A345">
        <v>1897</v>
      </c>
      <c r="B345" s="5" t="b">
        <f>Teams[[#This Row],[yearID]]&gt;=1973</f>
        <v>0</v>
      </c>
      <c r="C345" s="5" t="b">
        <f>Teams[[#This Row],[yearID]]&gt;=1903</f>
        <v>0</v>
      </c>
      <c r="D345" t="s">
        <v>157</v>
      </c>
      <c r="E345" t="s">
        <v>167</v>
      </c>
      <c r="F345" t="s">
        <v>167</v>
      </c>
      <c r="G345" s="5" t="str">
        <f>VLOOKUP(Teams[[#This Row],[franchID]],TeamsFranchises!$A$2:$D$121,2,FALSE)</f>
        <v>Cincinnati Reds</v>
      </c>
      <c r="I345">
        <v>4</v>
      </c>
      <c r="J345">
        <v>134</v>
      </c>
      <c r="L345">
        <v>76</v>
      </c>
      <c r="M345">
        <v>56</v>
      </c>
      <c r="P345" t="s">
        <v>51</v>
      </c>
      <c r="Q345" s="5">
        <f>IF(Teams[[#This Row],[LgWin]]="Y", 1,
IF(Teams[[#This Row],[LgWin]] = "N", 0, " "))</f>
        <v>0</v>
      </c>
      <c r="S345" s="5" t="str">
        <f>IF(Teams[[#This Row],[WSWin]]="Y", 1,
IF(Teams[[#This Row],[WSWin]] = "N", 0, " "))</f>
        <v xml:space="preserve"> </v>
      </c>
      <c r="T345">
        <v>763</v>
      </c>
      <c r="U345">
        <v>4524</v>
      </c>
      <c r="V345">
        <v>1311</v>
      </c>
      <c r="W345">
        <v>219</v>
      </c>
      <c r="X345">
        <v>69</v>
      </c>
      <c r="Y345">
        <v>22</v>
      </c>
      <c r="Z345">
        <v>380</v>
      </c>
      <c r="AA345">
        <v>216</v>
      </c>
      <c r="AB345">
        <v>194</v>
      </c>
      <c r="AD345">
        <v>65</v>
      </c>
      <c r="AF345">
        <v>705</v>
      </c>
      <c r="AG345">
        <v>525</v>
      </c>
      <c r="AH345">
        <v>4.09</v>
      </c>
      <c r="AI345">
        <v>100</v>
      </c>
      <c r="AJ345">
        <v>4</v>
      </c>
      <c r="AK345">
        <v>2</v>
      </c>
      <c r="AL345">
        <v>3470</v>
      </c>
      <c r="AM345">
        <v>1375</v>
      </c>
      <c r="AN345">
        <v>18</v>
      </c>
      <c r="AO345">
        <v>329</v>
      </c>
      <c r="AP345">
        <v>270</v>
      </c>
      <c r="AQ345">
        <v>273</v>
      </c>
      <c r="AR345">
        <v>100</v>
      </c>
      <c r="AS345">
        <v>0.94799999999999995</v>
      </c>
      <c r="AT345" t="s">
        <v>165</v>
      </c>
      <c r="AU345" t="s">
        <v>402</v>
      </c>
      <c r="AV345">
        <v>336800</v>
      </c>
      <c r="AW345">
        <v>107</v>
      </c>
      <c r="AX345">
        <v>106</v>
      </c>
      <c r="AY345" t="s">
        <v>167</v>
      </c>
      <c r="AZ345" t="s">
        <v>167</v>
      </c>
      <c r="BA345" t="s">
        <v>167</v>
      </c>
    </row>
    <row r="346" spans="1:53" x14ac:dyDescent="0.55000000000000004">
      <c r="A346">
        <v>1897</v>
      </c>
      <c r="B346" s="5" t="b">
        <f>Teams[[#This Row],[yearID]]&gt;=1973</f>
        <v>0</v>
      </c>
      <c r="C346" s="5" t="b">
        <f>Teams[[#This Row],[yearID]]&gt;=1903</f>
        <v>0</v>
      </c>
      <c r="D346" t="s">
        <v>157</v>
      </c>
      <c r="E346" t="s">
        <v>328</v>
      </c>
      <c r="F346" t="s">
        <v>199</v>
      </c>
      <c r="G346" s="5" t="str">
        <f>VLOOKUP(Teams[[#This Row],[franchID]],TeamsFranchises!$A$2:$D$121,2,FALSE)</f>
        <v>Cleveland Spiders</v>
      </c>
      <c r="I346">
        <v>5</v>
      </c>
      <c r="J346">
        <v>130</v>
      </c>
      <c r="L346">
        <v>69</v>
      </c>
      <c r="M346">
        <v>62</v>
      </c>
      <c r="P346" t="s">
        <v>51</v>
      </c>
      <c r="Q346" s="5">
        <f>IF(Teams[[#This Row],[LgWin]]="Y", 1,
IF(Teams[[#This Row],[LgWin]] = "N", 0, " "))</f>
        <v>0</v>
      </c>
      <c r="S346" s="5" t="str">
        <f>IF(Teams[[#This Row],[WSWin]]="Y", 1,
IF(Teams[[#This Row],[WSWin]] = "N", 0, " "))</f>
        <v xml:space="preserve"> </v>
      </c>
      <c r="T346">
        <v>773</v>
      </c>
      <c r="U346">
        <v>4604</v>
      </c>
      <c r="V346">
        <v>1374</v>
      </c>
      <c r="W346">
        <v>192</v>
      </c>
      <c r="X346">
        <v>88</v>
      </c>
      <c r="Y346">
        <v>16</v>
      </c>
      <c r="Z346">
        <v>435</v>
      </c>
      <c r="AA346">
        <v>348</v>
      </c>
      <c r="AB346">
        <v>181</v>
      </c>
      <c r="AD346">
        <v>38</v>
      </c>
      <c r="AF346">
        <v>680</v>
      </c>
      <c r="AG346">
        <v>491</v>
      </c>
      <c r="AH346">
        <v>3.95</v>
      </c>
      <c r="AI346">
        <v>111</v>
      </c>
      <c r="AJ346">
        <v>6</v>
      </c>
      <c r="AK346">
        <v>0</v>
      </c>
      <c r="AL346">
        <v>3358</v>
      </c>
      <c r="AM346">
        <v>1297</v>
      </c>
      <c r="AN346">
        <v>32</v>
      </c>
      <c r="AO346">
        <v>289</v>
      </c>
      <c r="AP346">
        <v>277</v>
      </c>
      <c r="AQ346">
        <v>261</v>
      </c>
      <c r="AR346">
        <v>74</v>
      </c>
      <c r="AS346">
        <v>0.95</v>
      </c>
      <c r="AT346" t="s">
        <v>329</v>
      </c>
      <c r="AU346" t="s">
        <v>381</v>
      </c>
      <c r="AV346">
        <v>115250</v>
      </c>
      <c r="AW346">
        <v>110</v>
      </c>
      <c r="AX346">
        <v>109</v>
      </c>
      <c r="AY346" t="s">
        <v>199</v>
      </c>
      <c r="AZ346" t="s">
        <v>328</v>
      </c>
      <c r="BA346" t="s">
        <v>328</v>
      </c>
    </row>
    <row r="347" spans="1:53" x14ac:dyDescent="0.55000000000000004">
      <c r="A347">
        <v>1897</v>
      </c>
      <c r="B347" s="5" t="b">
        <f>Teams[[#This Row],[yearID]]&gt;=1973</f>
        <v>0</v>
      </c>
      <c r="C347" s="5" t="b">
        <f>Teams[[#This Row],[yearID]]&gt;=1903</f>
        <v>0</v>
      </c>
      <c r="D347" t="s">
        <v>157</v>
      </c>
      <c r="E347" t="s">
        <v>395</v>
      </c>
      <c r="F347" t="s">
        <v>172</v>
      </c>
      <c r="G347" s="5" t="str">
        <f>VLOOKUP(Teams[[#This Row],[franchID]],TeamsFranchises!$A$2:$D$121,2,FALSE)</f>
        <v>Louisville Colonels</v>
      </c>
      <c r="I347">
        <v>11</v>
      </c>
      <c r="J347">
        <v>135</v>
      </c>
      <c r="L347">
        <v>52</v>
      </c>
      <c r="M347">
        <v>78</v>
      </c>
      <c r="P347" t="s">
        <v>51</v>
      </c>
      <c r="Q347" s="5">
        <f>IF(Teams[[#This Row],[LgWin]]="Y", 1,
IF(Teams[[#This Row],[LgWin]] = "N", 0, " "))</f>
        <v>0</v>
      </c>
      <c r="S347" s="5" t="str">
        <f>IF(Teams[[#This Row],[WSWin]]="Y", 1,
IF(Teams[[#This Row],[WSWin]] = "N", 0, " "))</f>
        <v xml:space="preserve"> </v>
      </c>
      <c r="T347">
        <v>675</v>
      </c>
      <c r="U347">
        <v>4587</v>
      </c>
      <c r="V347">
        <v>1209</v>
      </c>
      <c r="W347">
        <v>161</v>
      </c>
      <c r="X347">
        <v>70</v>
      </c>
      <c r="Y347">
        <v>40</v>
      </c>
      <c r="Z347">
        <v>375</v>
      </c>
      <c r="AA347">
        <v>445</v>
      </c>
      <c r="AB347">
        <v>200</v>
      </c>
      <c r="AD347">
        <v>67</v>
      </c>
      <c r="AF347">
        <v>869</v>
      </c>
      <c r="AG347">
        <v>566</v>
      </c>
      <c r="AH347">
        <v>4.41</v>
      </c>
      <c r="AI347">
        <v>115</v>
      </c>
      <c r="AJ347">
        <v>2</v>
      </c>
      <c r="AK347">
        <v>0</v>
      </c>
      <c r="AL347">
        <v>3465</v>
      </c>
      <c r="AM347">
        <v>1374</v>
      </c>
      <c r="AN347">
        <v>40</v>
      </c>
      <c r="AO347">
        <v>467</v>
      </c>
      <c r="AP347">
        <v>267</v>
      </c>
      <c r="AQ347">
        <v>399</v>
      </c>
      <c r="AR347">
        <v>87</v>
      </c>
      <c r="AS347">
        <v>0.93</v>
      </c>
      <c r="AT347" t="s">
        <v>309</v>
      </c>
      <c r="AU347" t="s">
        <v>187</v>
      </c>
      <c r="AV347">
        <v>145210</v>
      </c>
      <c r="AW347">
        <v>97</v>
      </c>
      <c r="AX347">
        <v>99</v>
      </c>
      <c r="AY347" t="s">
        <v>172</v>
      </c>
      <c r="AZ347" t="s">
        <v>395</v>
      </c>
      <c r="BA347" t="s">
        <v>395</v>
      </c>
    </row>
    <row r="348" spans="1:53" x14ac:dyDescent="0.55000000000000004">
      <c r="A348">
        <v>1897</v>
      </c>
      <c r="B348" s="5" t="b">
        <f>Teams[[#This Row],[yearID]]&gt;=1973</f>
        <v>0</v>
      </c>
      <c r="C348" s="5" t="b">
        <f>Teams[[#This Row],[yearID]]&gt;=1903</f>
        <v>0</v>
      </c>
      <c r="D348" t="s">
        <v>157</v>
      </c>
      <c r="E348" t="s">
        <v>242</v>
      </c>
      <c r="F348" t="s">
        <v>243</v>
      </c>
      <c r="G348" s="5" t="str">
        <f>VLOOKUP(Teams[[#This Row],[franchID]],TeamsFranchises!$A$2:$D$121,2,FALSE)</f>
        <v>San Francisco Giants</v>
      </c>
      <c r="I348">
        <v>3</v>
      </c>
      <c r="J348">
        <v>137</v>
      </c>
      <c r="L348">
        <v>83</v>
      </c>
      <c r="M348">
        <v>48</v>
      </c>
      <c r="P348" t="s">
        <v>51</v>
      </c>
      <c r="Q348" s="5">
        <f>IF(Teams[[#This Row],[LgWin]]="Y", 1,
IF(Teams[[#This Row],[LgWin]] = "N", 0, " "))</f>
        <v>0</v>
      </c>
      <c r="S348" s="5" t="str">
        <f>IF(Teams[[#This Row],[WSWin]]="Y", 1,
IF(Teams[[#This Row],[WSWin]] = "N", 0, " "))</f>
        <v xml:space="preserve"> </v>
      </c>
      <c r="T348">
        <v>901</v>
      </c>
      <c r="U348">
        <v>4871</v>
      </c>
      <c r="V348">
        <v>1452</v>
      </c>
      <c r="W348">
        <v>188</v>
      </c>
      <c r="X348">
        <v>84</v>
      </c>
      <c r="Y348">
        <v>31</v>
      </c>
      <c r="Z348">
        <v>412</v>
      </c>
      <c r="AA348">
        <v>330</v>
      </c>
      <c r="AB348">
        <v>332</v>
      </c>
      <c r="AD348">
        <v>67</v>
      </c>
      <c r="AF348">
        <v>696</v>
      </c>
      <c r="AG348">
        <v>458</v>
      </c>
      <c r="AH348">
        <v>3.45</v>
      </c>
      <c r="AI348">
        <v>119</v>
      </c>
      <c r="AJ348">
        <v>8</v>
      </c>
      <c r="AK348">
        <v>3</v>
      </c>
      <c r="AL348">
        <v>3589</v>
      </c>
      <c r="AM348">
        <v>1217</v>
      </c>
      <c r="AN348">
        <v>26</v>
      </c>
      <c r="AO348">
        <v>490</v>
      </c>
      <c r="AP348">
        <v>463</v>
      </c>
      <c r="AQ348">
        <v>399</v>
      </c>
      <c r="AR348">
        <v>109</v>
      </c>
      <c r="AS348">
        <v>0.93</v>
      </c>
      <c r="AT348" t="s">
        <v>310</v>
      </c>
      <c r="AU348" t="s">
        <v>389</v>
      </c>
      <c r="AV348">
        <v>390340</v>
      </c>
      <c r="AW348">
        <v>97</v>
      </c>
      <c r="AX348">
        <v>96</v>
      </c>
      <c r="AY348" t="s">
        <v>246</v>
      </c>
      <c r="AZ348" t="s">
        <v>242</v>
      </c>
      <c r="BA348" t="s">
        <v>242</v>
      </c>
    </row>
    <row r="349" spans="1:53" x14ac:dyDescent="0.55000000000000004">
      <c r="A349">
        <v>1897</v>
      </c>
      <c r="B349" s="5" t="b">
        <f>Teams[[#This Row],[yearID]]&gt;=1973</f>
        <v>0</v>
      </c>
      <c r="C349" s="5" t="b">
        <f>Teams[[#This Row],[yearID]]&gt;=1903</f>
        <v>0</v>
      </c>
      <c r="D349" t="s">
        <v>157</v>
      </c>
      <c r="E349" t="s">
        <v>122</v>
      </c>
      <c r="F349" t="s">
        <v>122</v>
      </c>
      <c r="G349" s="5" t="str">
        <f>VLOOKUP(Teams[[#This Row],[franchID]],TeamsFranchises!$A$2:$D$121,2,FALSE)</f>
        <v>Philadelphia Phillies</v>
      </c>
      <c r="I349">
        <v>10</v>
      </c>
      <c r="J349">
        <v>133</v>
      </c>
      <c r="L349">
        <v>55</v>
      </c>
      <c r="M349">
        <v>77</v>
      </c>
      <c r="P349" t="s">
        <v>51</v>
      </c>
      <c r="Q349" s="5">
        <f>IF(Teams[[#This Row],[LgWin]]="Y", 1,
IF(Teams[[#This Row],[LgWin]] = "N", 0, " "))</f>
        <v>0</v>
      </c>
      <c r="S349" s="5" t="str">
        <f>IF(Teams[[#This Row],[WSWin]]="Y", 1,
IF(Teams[[#This Row],[WSWin]] = "N", 0, " "))</f>
        <v xml:space="preserve"> </v>
      </c>
      <c r="T349">
        <v>752</v>
      </c>
      <c r="U349">
        <v>4756</v>
      </c>
      <c r="V349">
        <v>1392</v>
      </c>
      <c r="W349">
        <v>213</v>
      </c>
      <c r="X349">
        <v>83</v>
      </c>
      <c r="Y349">
        <v>40</v>
      </c>
      <c r="Z349">
        <v>399</v>
      </c>
      <c r="AA349">
        <v>302</v>
      </c>
      <c r="AB349">
        <v>163</v>
      </c>
      <c r="AD349">
        <v>42</v>
      </c>
      <c r="AF349">
        <v>792</v>
      </c>
      <c r="AG349">
        <v>591</v>
      </c>
      <c r="AH349">
        <v>4.5999999999999996</v>
      </c>
      <c r="AI349">
        <v>115</v>
      </c>
      <c r="AJ349">
        <v>4</v>
      </c>
      <c r="AK349">
        <v>2</v>
      </c>
      <c r="AL349">
        <v>3466</v>
      </c>
      <c r="AM349">
        <v>1415</v>
      </c>
      <c r="AN349">
        <v>28</v>
      </c>
      <c r="AO349">
        <v>364</v>
      </c>
      <c r="AP349">
        <v>253</v>
      </c>
      <c r="AQ349">
        <v>296</v>
      </c>
      <c r="AR349">
        <v>72</v>
      </c>
      <c r="AS349">
        <v>0.94399999999999995</v>
      </c>
      <c r="AT349" t="s">
        <v>358</v>
      </c>
      <c r="AU349" t="s">
        <v>404</v>
      </c>
      <c r="AV349">
        <v>290027</v>
      </c>
      <c r="AW349">
        <v>97</v>
      </c>
      <c r="AX349">
        <v>97</v>
      </c>
      <c r="AY349" t="s">
        <v>122</v>
      </c>
      <c r="AZ349" t="s">
        <v>122</v>
      </c>
      <c r="BA349" t="s">
        <v>122</v>
      </c>
    </row>
    <row r="350" spans="1:53" x14ac:dyDescent="0.55000000000000004">
      <c r="A350">
        <v>1897</v>
      </c>
      <c r="B350" s="5" t="b">
        <f>Teams[[#This Row],[yearID]]&gt;=1973</f>
        <v>0</v>
      </c>
      <c r="C350" s="5" t="b">
        <f>Teams[[#This Row],[yearID]]&gt;=1903</f>
        <v>0</v>
      </c>
      <c r="D350" t="s">
        <v>157</v>
      </c>
      <c r="E350" t="s">
        <v>229</v>
      </c>
      <c r="F350" t="s">
        <v>229</v>
      </c>
      <c r="G350" s="5" t="str">
        <f>VLOOKUP(Teams[[#This Row],[franchID]],TeamsFranchises!$A$2:$D$121,2,FALSE)</f>
        <v>Pittsburgh Pirates</v>
      </c>
      <c r="I350">
        <v>8</v>
      </c>
      <c r="J350">
        <v>134</v>
      </c>
      <c r="L350">
        <v>60</v>
      </c>
      <c r="M350">
        <v>71</v>
      </c>
      <c r="P350" t="s">
        <v>51</v>
      </c>
      <c r="Q350" s="5">
        <f>IF(Teams[[#This Row],[LgWin]]="Y", 1,
IF(Teams[[#This Row],[LgWin]] = "N", 0, " "))</f>
        <v>0</v>
      </c>
      <c r="S350" s="5" t="str">
        <f>IF(Teams[[#This Row],[WSWin]]="Y", 1,
IF(Teams[[#This Row],[WSWin]] = "N", 0, " "))</f>
        <v xml:space="preserve"> </v>
      </c>
      <c r="T350">
        <v>676</v>
      </c>
      <c r="U350">
        <v>4590</v>
      </c>
      <c r="V350">
        <v>1266</v>
      </c>
      <c r="W350">
        <v>140</v>
      </c>
      <c r="X350">
        <v>108</v>
      </c>
      <c r="Y350">
        <v>25</v>
      </c>
      <c r="Z350">
        <v>359</v>
      </c>
      <c r="AA350">
        <v>333</v>
      </c>
      <c r="AB350">
        <v>170</v>
      </c>
      <c r="AD350">
        <v>67</v>
      </c>
      <c r="AF350">
        <v>835</v>
      </c>
      <c r="AG350">
        <v>599</v>
      </c>
      <c r="AH350">
        <v>4.67</v>
      </c>
      <c r="AI350">
        <v>112</v>
      </c>
      <c r="AJ350">
        <v>2</v>
      </c>
      <c r="AK350">
        <v>2</v>
      </c>
      <c r="AL350">
        <v>3460</v>
      </c>
      <c r="AM350">
        <v>1397</v>
      </c>
      <c r="AN350">
        <v>22</v>
      </c>
      <c r="AO350">
        <v>318</v>
      </c>
      <c r="AP350">
        <v>342</v>
      </c>
      <c r="AQ350">
        <v>346</v>
      </c>
      <c r="AR350">
        <v>70</v>
      </c>
      <c r="AS350">
        <v>0.93600000000000005</v>
      </c>
      <c r="AT350" t="s">
        <v>390</v>
      </c>
      <c r="AU350" t="s">
        <v>335</v>
      </c>
      <c r="AV350">
        <v>165950</v>
      </c>
      <c r="AW350">
        <v>96</v>
      </c>
      <c r="AX350">
        <v>97</v>
      </c>
      <c r="AY350" t="s">
        <v>229</v>
      </c>
      <c r="AZ350" t="s">
        <v>229</v>
      </c>
      <c r="BA350" t="s">
        <v>229</v>
      </c>
    </row>
    <row r="351" spans="1:53" x14ac:dyDescent="0.55000000000000004">
      <c r="A351">
        <v>1897</v>
      </c>
      <c r="B351" s="5" t="b">
        <f>Teams[[#This Row],[yearID]]&gt;=1973</f>
        <v>0</v>
      </c>
      <c r="C351" s="5" t="b">
        <f>Teams[[#This Row],[yearID]]&gt;=1903</f>
        <v>0</v>
      </c>
      <c r="D351" t="s">
        <v>157</v>
      </c>
      <c r="E351" t="s">
        <v>396</v>
      </c>
      <c r="F351" t="s">
        <v>154</v>
      </c>
      <c r="G351" s="5" t="str">
        <f>VLOOKUP(Teams[[#This Row],[franchID]],TeamsFranchises!$A$2:$D$121,2,FALSE)</f>
        <v>St. Louis Cardinals</v>
      </c>
      <c r="I351">
        <v>12</v>
      </c>
      <c r="J351">
        <v>133</v>
      </c>
      <c r="L351">
        <v>29</v>
      </c>
      <c r="M351">
        <v>102</v>
      </c>
      <c r="P351" t="s">
        <v>51</v>
      </c>
      <c r="Q351" s="5">
        <f>IF(Teams[[#This Row],[LgWin]]="Y", 1,
IF(Teams[[#This Row],[LgWin]] = "N", 0, " "))</f>
        <v>0</v>
      </c>
      <c r="S351" s="5" t="str">
        <f>IF(Teams[[#This Row],[WSWin]]="Y", 1,
IF(Teams[[#This Row],[WSWin]] = "N", 0, " "))</f>
        <v xml:space="preserve"> </v>
      </c>
      <c r="T351">
        <v>592</v>
      </c>
      <c r="U351">
        <v>4673</v>
      </c>
      <c r="V351">
        <v>1285</v>
      </c>
      <c r="W351">
        <v>151</v>
      </c>
      <c r="X351">
        <v>67</v>
      </c>
      <c r="Y351">
        <v>32</v>
      </c>
      <c r="Z351">
        <v>351</v>
      </c>
      <c r="AA351">
        <v>314</v>
      </c>
      <c r="AB351">
        <v>172</v>
      </c>
      <c r="AD351">
        <v>76</v>
      </c>
      <c r="AF351">
        <v>1088</v>
      </c>
      <c r="AG351">
        <v>779</v>
      </c>
      <c r="AH351">
        <v>6.17</v>
      </c>
      <c r="AI351">
        <v>110</v>
      </c>
      <c r="AJ351">
        <v>1</v>
      </c>
      <c r="AK351">
        <v>1</v>
      </c>
      <c r="AL351">
        <v>3409</v>
      </c>
      <c r="AM351">
        <v>1594</v>
      </c>
      <c r="AN351">
        <v>54</v>
      </c>
      <c r="AO351">
        <v>454</v>
      </c>
      <c r="AP351">
        <v>207</v>
      </c>
      <c r="AQ351">
        <v>380</v>
      </c>
      <c r="AR351">
        <v>86</v>
      </c>
      <c r="AS351">
        <v>0.93200000000000005</v>
      </c>
      <c r="AT351" t="s">
        <v>252</v>
      </c>
      <c r="AU351" t="s">
        <v>399</v>
      </c>
      <c r="AV351">
        <v>136400</v>
      </c>
      <c r="AW351">
        <v>98</v>
      </c>
      <c r="AX351">
        <v>102</v>
      </c>
      <c r="AY351" t="s">
        <v>154</v>
      </c>
      <c r="AZ351" t="s">
        <v>396</v>
      </c>
      <c r="BA351" t="s">
        <v>396</v>
      </c>
    </row>
    <row r="352" spans="1:53" x14ac:dyDescent="0.55000000000000004">
      <c r="A352">
        <v>1897</v>
      </c>
      <c r="B352" s="5" t="b">
        <f>Teams[[#This Row],[yearID]]&gt;=1973</f>
        <v>0</v>
      </c>
      <c r="C352" s="5" t="b">
        <f>Teams[[#This Row],[yearID]]&gt;=1903</f>
        <v>0</v>
      </c>
      <c r="D352" t="s">
        <v>157</v>
      </c>
      <c r="E352" t="s">
        <v>126</v>
      </c>
      <c r="F352" t="s">
        <v>126</v>
      </c>
      <c r="G352" s="5" t="str">
        <f>VLOOKUP(Teams[[#This Row],[franchID]],TeamsFranchises!$A$2:$D$121,2,FALSE)</f>
        <v>Washington Senators</v>
      </c>
      <c r="I352">
        <v>6</v>
      </c>
      <c r="J352">
        <v>133</v>
      </c>
      <c r="L352">
        <v>61</v>
      </c>
      <c r="M352">
        <v>71</v>
      </c>
      <c r="P352" t="s">
        <v>51</v>
      </c>
      <c r="Q352" s="5">
        <f>IF(Teams[[#This Row],[LgWin]]="Y", 1,
IF(Teams[[#This Row],[LgWin]] = "N", 0, " "))</f>
        <v>0</v>
      </c>
      <c r="S352" s="5" t="str">
        <f>IF(Teams[[#This Row],[WSWin]]="Y", 1,
IF(Teams[[#This Row],[WSWin]] = "N", 0, " "))</f>
        <v xml:space="preserve"> </v>
      </c>
      <c r="T352">
        <v>781</v>
      </c>
      <c r="U352">
        <v>4636</v>
      </c>
      <c r="V352">
        <v>1376</v>
      </c>
      <c r="W352">
        <v>194</v>
      </c>
      <c r="X352">
        <v>77</v>
      </c>
      <c r="Y352">
        <v>36</v>
      </c>
      <c r="Z352">
        <v>374</v>
      </c>
      <c r="AA352">
        <v>345</v>
      </c>
      <c r="AB352">
        <v>208</v>
      </c>
      <c r="AD352">
        <v>59</v>
      </c>
      <c r="AF352">
        <v>793</v>
      </c>
      <c r="AG352">
        <v>512</v>
      </c>
      <c r="AH352">
        <v>4.01</v>
      </c>
      <c r="AI352">
        <v>102</v>
      </c>
      <c r="AJ352">
        <v>7</v>
      </c>
      <c r="AK352">
        <v>6</v>
      </c>
      <c r="AL352">
        <v>3444</v>
      </c>
      <c r="AM352">
        <v>1383</v>
      </c>
      <c r="AN352">
        <v>27</v>
      </c>
      <c r="AO352">
        <v>400</v>
      </c>
      <c r="AP352">
        <v>348</v>
      </c>
      <c r="AQ352">
        <v>369</v>
      </c>
      <c r="AR352">
        <v>103</v>
      </c>
      <c r="AS352">
        <v>0.93300000000000005</v>
      </c>
      <c r="AT352" t="s">
        <v>397</v>
      </c>
      <c r="AU352" t="s">
        <v>393</v>
      </c>
      <c r="AV352">
        <v>151028</v>
      </c>
      <c r="AW352">
        <v>99</v>
      </c>
      <c r="AX352">
        <v>101</v>
      </c>
      <c r="AY352" t="s">
        <v>306</v>
      </c>
      <c r="AZ352" t="s">
        <v>398</v>
      </c>
      <c r="BA352" t="s">
        <v>398</v>
      </c>
    </row>
    <row r="353" spans="1:53" x14ac:dyDescent="0.55000000000000004">
      <c r="A353">
        <v>1898</v>
      </c>
      <c r="B353" s="5" t="b">
        <f>Teams[[#This Row],[yearID]]&gt;=1973</f>
        <v>0</v>
      </c>
      <c r="C353" s="5" t="b">
        <f>Teams[[#This Row],[yearID]]&gt;=1903</f>
        <v>0</v>
      </c>
      <c r="D353" t="s">
        <v>157</v>
      </c>
      <c r="E353" t="s">
        <v>394</v>
      </c>
      <c r="F353" t="s">
        <v>217</v>
      </c>
      <c r="G353" s="5" t="str">
        <f>VLOOKUP(Teams[[#This Row],[franchID]],TeamsFranchises!$A$2:$D$121,2,FALSE)</f>
        <v>Baltimore Orioles</v>
      </c>
      <c r="I353">
        <v>2</v>
      </c>
      <c r="J353">
        <v>153</v>
      </c>
      <c r="L353">
        <v>96</v>
      </c>
      <c r="M353">
        <v>53</v>
      </c>
      <c r="P353" t="s">
        <v>51</v>
      </c>
      <c r="Q353" s="5">
        <f>IF(Teams[[#This Row],[LgWin]]="Y", 1,
IF(Teams[[#This Row],[LgWin]] = "N", 0, " "))</f>
        <v>0</v>
      </c>
      <c r="S353" s="5" t="str">
        <f>IF(Teams[[#This Row],[WSWin]]="Y", 1,
IF(Teams[[#This Row],[WSWin]] = "N", 0, " "))</f>
        <v xml:space="preserve"> </v>
      </c>
      <c r="T353">
        <v>933</v>
      </c>
      <c r="U353">
        <v>5242</v>
      </c>
      <c r="V353">
        <v>1584</v>
      </c>
      <c r="W353">
        <v>154</v>
      </c>
      <c r="X353">
        <v>77</v>
      </c>
      <c r="Y353">
        <v>12</v>
      </c>
      <c r="Z353">
        <v>519</v>
      </c>
      <c r="AA353">
        <v>316</v>
      </c>
      <c r="AB353">
        <v>250</v>
      </c>
      <c r="AD353">
        <v>160</v>
      </c>
      <c r="AF353">
        <v>623</v>
      </c>
      <c r="AG353">
        <v>426</v>
      </c>
      <c r="AH353">
        <v>2.9</v>
      </c>
      <c r="AI353">
        <v>138</v>
      </c>
      <c r="AJ353">
        <v>12</v>
      </c>
      <c r="AK353">
        <v>0</v>
      </c>
      <c r="AL353">
        <v>3969</v>
      </c>
      <c r="AM353">
        <v>1236</v>
      </c>
      <c r="AN353">
        <v>17</v>
      </c>
      <c r="AO353">
        <v>400</v>
      </c>
      <c r="AP353">
        <v>422</v>
      </c>
      <c r="AQ353">
        <v>326</v>
      </c>
      <c r="AR353">
        <v>105</v>
      </c>
      <c r="AS353">
        <v>0.94699999999999995</v>
      </c>
      <c r="AT353" t="s">
        <v>218</v>
      </c>
      <c r="AU353" t="s">
        <v>375</v>
      </c>
      <c r="AV353">
        <v>123416</v>
      </c>
      <c r="AW353">
        <v>102</v>
      </c>
      <c r="AX353">
        <v>99</v>
      </c>
      <c r="AY353" t="s">
        <v>394</v>
      </c>
      <c r="AZ353" t="s">
        <v>394</v>
      </c>
      <c r="BA353" t="s">
        <v>394</v>
      </c>
    </row>
    <row r="354" spans="1:53" x14ac:dyDescent="0.55000000000000004">
      <c r="A354">
        <v>1898</v>
      </c>
      <c r="B354" s="5" t="b">
        <f>Teams[[#This Row],[yearID]]&gt;=1973</f>
        <v>0</v>
      </c>
      <c r="C354" s="5" t="b">
        <f>Teams[[#This Row],[yearID]]&gt;=1903</f>
        <v>0</v>
      </c>
      <c r="D354" t="s">
        <v>157</v>
      </c>
      <c r="E354" t="s">
        <v>262</v>
      </c>
      <c r="F354" t="s">
        <v>260</v>
      </c>
      <c r="G354" s="5" t="str">
        <f>VLOOKUP(Teams[[#This Row],[franchID]],TeamsFranchises!$A$2:$D$121,2,FALSE)</f>
        <v>Los Angeles Dodgers</v>
      </c>
      <c r="I354">
        <v>10</v>
      </c>
      <c r="J354">
        <v>149</v>
      </c>
      <c r="L354">
        <v>54</v>
      </c>
      <c r="M354">
        <v>91</v>
      </c>
      <c r="P354" t="s">
        <v>51</v>
      </c>
      <c r="Q354" s="5">
        <f>IF(Teams[[#This Row],[LgWin]]="Y", 1,
IF(Teams[[#This Row],[LgWin]] = "N", 0, " "))</f>
        <v>0</v>
      </c>
      <c r="S354" s="5" t="str">
        <f>IF(Teams[[#This Row],[WSWin]]="Y", 1,
IF(Teams[[#This Row],[WSWin]] = "N", 0, " "))</f>
        <v xml:space="preserve"> </v>
      </c>
      <c r="T354">
        <v>638</v>
      </c>
      <c r="U354">
        <v>5126</v>
      </c>
      <c r="V354">
        <v>1314</v>
      </c>
      <c r="W354">
        <v>156</v>
      </c>
      <c r="X354">
        <v>66</v>
      </c>
      <c r="Y354">
        <v>17</v>
      </c>
      <c r="Z354">
        <v>328</v>
      </c>
      <c r="AA354">
        <v>316</v>
      </c>
      <c r="AB354">
        <v>130</v>
      </c>
      <c r="AD354">
        <v>65</v>
      </c>
      <c r="AF354">
        <v>811</v>
      </c>
      <c r="AG354">
        <v>579</v>
      </c>
      <c r="AH354">
        <v>4.01</v>
      </c>
      <c r="AI354">
        <v>134</v>
      </c>
      <c r="AJ354">
        <v>1</v>
      </c>
      <c r="AK354">
        <v>0</v>
      </c>
      <c r="AL354">
        <v>3896</v>
      </c>
      <c r="AM354">
        <v>1446</v>
      </c>
      <c r="AN354">
        <v>34</v>
      </c>
      <c r="AO354">
        <v>476</v>
      </c>
      <c r="AP354">
        <v>294</v>
      </c>
      <c r="AQ354">
        <v>334</v>
      </c>
      <c r="AR354">
        <v>125</v>
      </c>
      <c r="AS354">
        <v>0.94699999999999995</v>
      </c>
      <c r="AT354" t="s">
        <v>323</v>
      </c>
      <c r="AU354" t="s">
        <v>405</v>
      </c>
      <c r="AV354">
        <v>122514</v>
      </c>
      <c r="AW354">
        <v>100</v>
      </c>
      <c r="AX354">
        <v>99</v>
      </c>
      <c r="AY354" t="s">
        <v>262</v>
      </c>
      <c r="AZ354" t="s">
        <v>262</v>
      </c>
      <c r="BA354" t="s">
        <v>262</v>
      </c>
    </row>
    <row r="355" spans="1:53" x14ac:dyDescent="0.55000000000000004">
      <c r="A355">
        <v>1898</v>
      </c>
      <c r="B355" s="5" t="b">
        <f>Teams[[#This Row],[yearID]]&gt;=1973</f>
        <v>0</v>
      </c>
      <c r="C355" s="5" t="b">
        <f>Teams[[#This Row],[yearID]]&gt;=1903</f>
        <v>0</v>
      </c>
      <c r="D355" t="s">
        <v>157</v>
      </c>
      <c r="E355" t="s">
        <v>158</v>
      </c>
      <c r="F355" t="s">
        <v>159</v>
      </c>
      <c r="G355" s="5" t="str">
        <f>VLOOKUP(Teams[[#This Row],[franchID]],TeamsFranchises!$A$2:$D$121,2,FALSE)</f>
        <v>Atlanta Braves</v>
      </c>
      <c r="I355">
        <v>1</v>
      </c>
      <c r="J355">
        <v>152</v>
      </c>
      <c r="L355">
        <v>102</v>
      </c>
      <c r="M355">
        <v>47</v>
      </c>
      <c r="P355" t="s">
        <v>76</v>
      </c>
      <c r="Q355" s="5">
        <f>IF(Teams[[#This Row],[LgWin]]="Y", 1,
IF(Teams[[#This Row],[LgWin]] = "N", 0, " "))</f>
        <v>1</v>
      </c>
      <c r="S355" s="5" t="str">
        <f>IF(Teams[[#This Row],[WSWin]]="Y", 1,
IF(Teams[[#This Row],[WSWin]] = "N", 0, " "))</f>
        <v xml:space="preserve"> </v>
      </c>
      <c r="T355">
        <v>872</v>
      </c>
      <c r="U355">
        <v>5276</v>
      </c>
      <c r="V355">
        <v>1531</v>
      </c>
      <c r="W355">
        <v>190</v>
      </c>
      <c r="X355">
        <v>55</v>
      </c>
      <c r="Y355">
        <v>53</v>
      </c>
      <c r="Z355">
        <v>405</v>
      </c>
      <c r="AA355">
        <v>303</v>
      </c>
      <c r="AB355">
        <v>172</v>
      </c>
      <c r="AD355">
        <v>32</v>
      </c>
      <c r="AF355">
        <v>614</v>
      </c>
      <c r="AG355">
        <v>443</v>
      </c>
      <c r="AH355">
        <v>2.98</v>
      </c>
      <c r="AI355">
        <v>127</v>
      </c>
      <c r="AJ355">
        <v>9</v>
      </c>
      <c r="AK355">
        <v>8</v>
      </c>
      <c r="AL355">
        <v>4020</v>
      </c>
      <c r="AM355">
        <v>1186</v>
      </c>
      <c r="AN355">
        <v>37</v>
      </c>
      <c r="AO355">
        <v>470</v>
      </c>
      <c r="AP355">
        <v>432</v>
      </c>
      <c r="AQ355">
        <v>310</v>
      </c>
      <c r="AR355">
        <v>102</v>
      </c>
      <c r="AS355">
        <v>0.95</v>
      </c>
      <c r="AT355" t="s">
        <v>235</v>
      </c>
      <c r="AU355" t="s">
        <v>403</v>
      </c>
      <c r="AV355">
        <v>229275</v>
      </c>
      <c r="AW355">
        <v>105</v>
      </c>
      <c r="AX355">
        <v>102</v>
      </c>
      <c r="AY355" t="s">
        <v>158</v>
      </c>
      <c r="AZ355" t="s">
        <v>158</v>
      </c>
      <c r="BA355" t="s">
        <v>158</v>
      </c>
    </row>
    <row r="356" spans="1:53" x14ac:dyDescent="0.55000000000000004">
      <c r="A356">
        <v>1898</v>
      </c>
      <c r="B356" s="5" t="b">
        <f>Teams[[#This Row],[yearID]]&gt;=1973</f>
        <v>0</v>
      </c>
      <c r="C356" s="5" t="b">
        <f>Teams[[#This Row],[yearID]]&gt;=1903</f>
        <v>0</v>
      </c>
      <c r="D356" t="s">
        <v>157</v>
      </c>
      <c r="E356" t="s">
        <v>161</v>
      </c>
      <c r="F356" t="s">
        <v>162</v>
      </c>
      <c r="G356" s="5" t="str">
        <f>VLOOKUP(Teams[[#This Row],[franchID]],TeamsFranchises!$A$2:$D$121,2,FALSE)</f>
        <v>Chicago Cubs</v>
      </c>
      <c r="I356">
        <v>4</v>
      </c>
      <c r="J356">
        <v>152</v>
      </c>
      <c r="L356">
        <v>85</v>
      </c>
      <c r="M356">
        <v>65</v>
      </c>
      <c r="P356" t="s">
        <v>51</v>
      </c>
      <c r="Q356" s="5">
        <f>IF(Teams[[#This Row],[LgWin]]="Y", 1,
IF(Teams[[#This Row],[LgWin]] = "N", 0, " "))</f>
        <v>0</v>
      </c>
      <c r="S356" s="5" t="str">
        <f>IF(Teams[[#This Row],[WSWin]]="Y", 1,
IF(Teams[[#This Row],[WSWin]] = "N", 0, " "))</f>
        <v xml:space="preserve"> </v>
      </c>
      <c r="T356">
        <v>828</v>
      </c>
      <c r="U356">
        <v>5219</v>
      </c>
      <c r="V356">
        <v>1431</v>
      </c>
      <c r="W356">
        <v>175</v>
      </c>
      <c r="X356">
        <v>84</v>
      </c>
      <c r="Y356">
        <v>18</v>
      </c>
      <c r="Z356">
        <v>476</v>
      </c>
      <c r="AA356">
        <v>387</v>
      </c>
      <c r="AB356">
        <v>220</v>
      </c>
      <c r="AD356">
        <v>71</v>
      </c>
      <c r="AF356">
        <v>679</v>
      </c>
      <c r="AG356">
        <v>422</v>
      </c>
      <c r="AH356">
        <v>2.83</v>
      </c>
      <c r="AI356">
        <v>137</v>
      </c>
      <c r="AJ356">
        <v>13</v>
      </c>
      <c r="AK356">
        <v>0</v>
      </c>
      <c r="AL356">
        <v>4028</v>
      </c>
      <c r="AM356">
        <v>1357</v>
      </c>
      <c r="AN356">
        <v>17</v>
      </c>
      <c r="AO356">
        <v>364</v>
      </c>
      <c r="AP356">
        <v>323</v>
      </c>
      <c r="AQ356">
        <v>412</v>
      </c>
      <c r="AR356">
        <v>149</v>
      </c>
      <c r="AS356">
        <v>0.93600000000000005</v>
      </c>
      <c r="AT356" t="s">
        <v>406</v>
      </c>
      <c r="AU356" t="s">
        <v>401</v>
      </c>
      <c r="AV356">
        <v>424352</v>
      </c>
      <c r="AW356">
        <v>100</v>
      </c>
      <c r="AX356">
        <v>99</v>
      </c>
      <c r="AY356" t="s">
        <v>162</v>
      </c>
      <c r="AZ356" t="s">
        <v>161</v>
      </c>
      <c r="BA356" t="s">
        <v>161</v>
      </c>
    </row>
    <row r="357" spans="1:53" x14ac:dyDescent="0.55000000000000004">
      <c r="A357">
        <v>1898</v>
      </c>
      <c r="B357" s="5" t="b">
        <f>Teams[[#This Row],[yearID]]&gt;=1973</f>
        <v>0</v>
      </c>
      <c r="C357" s="5" t="b">
        <f>Teams[[#This Row],[yearID]]&gt;=1903</f>
        <v>0</v>
      </c>
      <c r="D357" t="s">
        <v>157</v>
      </c>
      <c r="E357" t="s">
        <v>167</v>
      </c>
      <c r="F357" t="s">
        <v>167</v>
      </c>
      <c r="G357" s="5" t="str">
        <f>VLOOKUP(Teams[[#This Row],[franchID]],TeamsFranchises!$A$2:$D$121,2,FALSE)</f>
        <v>Cincinnati Reds</v>
      </c>
      <c r="I357">
        <v>3</v>
      </c>
      <c r="J357">
        <v>157</v>
      </c>
      <c r="L357">
        <v>92</v>
      </c>
      <c r="M357">
        <v>60</v>
      </c>
      <c r="P357" t="s">
        <v>51</v>
      </c>
      <c r="Q357" s="5">
        <f>IF(Teams[[#This Row],[LgWin]]="Y", 1,
IF(Teams[[#This Row],[LgWin]] = "N", 0, " "))</f>
        <v>0</v>
      </c>
      <c r="S357" s="5" t="str">
        <f>IF(Teams[[#This Row],[WSWin]]="Y", 1,
IF(Teams[[#This Row],[WSWin]] = "N", 0, " "))</f>
        <v xml:space="preserve"> </v>
      </c>
      <c r="T357">
        <v>831</v>
      </c>
      <c r="U357">
        <v>5334</v>
      </c>
      <c r="V357">
        <v>1448</v>
      </c>
      <c r="W357">
        <v>207</v>
      </c>
      <c r="X357">
        <v>101</v>
      </c>
      <c r="Y357">
        <v>19</v>
      </c>
      <c r="Z357">
        <v>455</v>
      </c>
      <c r="AA357">
        <v>297</v>
      </c>
      <c r="AB357">
        <v>165</v>
      </c>
      <c r="AD357">
        <v>59</v>
      </c>
      <c r="AF357">
        <v>740</v>
      </c>
      <c r="AG357">
        <v>538</v>
      </c>
      <c r="AH357">
        <v>3.5</v>
      </c>
      <c r="AI357">
        <v>131</v>
      </c>
      <c r="AJ357">
        <v>10</v>
      </c>
      <c r="AK357">
        <v>2</v>
      </c>
      <c r="AL357">
        <v>4156</v>
      </c>
      <c r="AM357">
        <v>1484</v>
      </c>
      <c r="AN357">
        <v>16</v>
      </c>
      <c r="AO357">
        <v>449</v>
      </c>
      <c r="AP357">
        <v>294</v>
      </c>
      <c r="AQ357">
        <v>325</v>
      </c>
      <c r="AR357">
        <v>128</v>
      </c>
      <c r="AS357">
        <v>0.95</v>
      </c>
      <c r="AT357" t="s">
        <v>165</v>
      </c>
      <c r="AU357" t="s">
        <v>402</v>
      </c>
      <c r="AV357">
        <v>336378</v>
      </c>
      <c r="AW357">
        <v>107</v>
      </c>
      <c r="AX357">
        <v>106</v>
      </c>
      <c r="AY357" t="s">
        <v>167</v>
      </c>
      <c r="AZ357" t="s">
        <v>167</v>
      </c>
      <c r="BA357" t="s">
        <v>167</v>
      </c>
    </row>
    <row r="358" spans="1:53" x14ac:dyDescent="0.55000000000000004">
      <c r="A358">
        <v>1898</v>
      </c>
      <c r="B358" s="5" t="b">
        <f>Teams[[#This Row],[yearID]]&gt;=1973</f>
        <v>0</v>
      </c>
      <c r="C358" s="5" t="b">
        <f>Teams[[#This Row],[yearID]]&gt;=1903</f>
        <v>0</v>
      </c>
      <c r="D358" t="s">
        <v>157</v>
      </c>
      <c r="E358" t="s">
        <v>328</v>
      </c>
      <c r="F358" t="s">
        <v>199</v>
      </c>
      <c r="G358" s="5" t="str">
        <f>VLOOKUP(Teams[[#This Row],[franchID]],TeamsFranchises!$A$2:$D$121,2,FALSE)</f>
        <v>Cleveland Spiders</v>
      </c>
      <c r="I358">
        <v>5</v>
      </c>
      <c r="J358">
        <v>156</v>
      </c>
      <c r="L358">
        <v>81</v>
      </c>
      <c r="M358">
        <v>68</v>
      </c>
      <c r="P358" t="s">
        <v>51</v>
      </c>
      <c r="Q358" s="5">
        <f>IF(Teams[[#This Row],[LgWin]]="Y", 1,
IF(Teams[[#This Row],[LgWin]] = "N", 0, " "))</f>
        <v>0</v>
      </c>
      <c r="S358" s="5" t="str">
        <f>IF(Teams[[#This Row],[WSWin]]="Y", 1,
IF(Teams[[#This Row],[WSWin]] = "N", 0, " "))</f>
        <v xml:space="preserve"> </v>
      </c>
      <c r="T358">
        <v>730</v>
      </c>
      <c r="U358">
        <v>5246</v>
      </c>
      <c r="V358">
        <v>1379</v>
      </c>
      <c r="W358">
        <v>162</v>
      </c>
      <c r="X358">
        <v>56</v>
      </c>
      <c r="Y358">
        <v>18</v>
      </c>
      <c r="Z358">
        <v>545</v>
      </c>
      <c r="AA358">
        <v>303</v>
      </c>
      <c r="AB358">
        <v>93</v>
      </c>
      <c r="AD358">
        <v>46</v>
      </c>
      <c r="AF358">
        <v>683</v>
      </c>
      <c r="AG358">
        <v>475</v>
      </c>
      <c r="AH358">
        <v>3.2</v>
      </c>
      <c r="AI358">
        <v>142</v>
      </c>
      <c r="AJ358">
        <v>9</v>
      </c>
      <c r="AK358">
        <v>0</v>
      </c>
      <c r="AL358">
        <v>4002</v>
      </c>
      <c r="AM358">
        <v>1429</v>
      </c>
      <c r="AN358">
        <v>26</v>
      </c>
      <c r="AO358">
        <v>309</v>
      </c>
      <c r="AP358">
        <v>339</v>
      </c>
      <c r="AQ358">
        <v>301</v>
      </c>
      <c r="AR358">
        <v>95</v>
      </c>
      <c r="AS358">
        <v>0.95199999999999996</v>
      </c>
      <c r="AT358" t="s">
        <v>329</v>
      </c>
      <c r="AU358" t="s">
        <v>381</v>
      </c>
      <c r="AV358">
        <v>70496</v>
      </c>
      <c r="AW358">
        <v>96</v>
      </c>
      <c r="AX358">
        <v>95</v>
      </c>
      <c r="AY358" t="s">
        <v>199</v>
      </c>
      <c r="AZ358" t="s">
        <v>328</v>
      </c>
      <c r="BA358" t="s">
        <v>328</v>
      </c>
    </row>
    <row r="359" spans="1:53" x14ac:dyDescent="0.55000000000000004">
      <c r="A359">
        <v>1898</v>
      </c>
      <c r="B359" s="5" t="b">
        <f>Teams[[#This Row],[yearID]]&gt;=1973</f>
        <v>0</v>
      </c>
      <c r="C359" s="5" t="b">
        <f>Teams[[#This Row],[yearID]]&gt;=1903</f>
        <v>0</v>
      </c>
      <c r="D359" t="s">
        <v>157</v>
      </c>
      <c r="E359" t="s">
        <v>395</v>
      </c>
      <c r="F359" t="s">
        <v>172</v>
      </c>
      <c r="G359" s="5" t="str">
        <f>VLOOKUP(Teams[[#This Row],[franchID]],TeamsFranchises!$A$2:$D$121,2,FALSE)</f>
        <v>Louisville Colonels</v>
      </c>
      <c r="I359">
        <v>9</v>
      </c>
      <c r="J359">
        <v>154</v>
      </c>
      <c r="L359">
        <v>70</v>
      </c>
      <c r="M359">
        <v>81</v>
      </c>
      <c r="P359" t="s">
        <v>51</v>
      </c>
      <c r="Q359" s="5">
        <f>IF(Teams[[#This Row],[LgWin]]="Y", 1,
IF(Teams[[#This Row],[LgWin]] = "N", 0, " "))</f>
        <v>0</v>
      </c>
      <c r="S359" s="5" t="str">
        <f>IF(Teams[[#This Row],[WSWin]]="Y", 1,
IF(Teams[[#This Row],[WSWin]] = "N", 0, " "))</f>
        <v xml:space="preserve"> </v>
      </c>
      <c r="T359">
        <v>728</v>
      </c>
      <c r="U359">
        <v>5193</v>
      </c>
      <c r="V359">
        <v>1389</v>
      </c>
      <c r="W359">
        <v>150</v>
      </c>
      <c r="X359">
        <v>71</v>
      </c>
      <c r="Y359">
        <v>32</v>
      </c>
      <c r="Z359">
        <v>375</v>
      </c>
      <c r="AA359">
        <v>424</v>
      </c>
      <c r="AB359">
        <v>235</v>
      </c>
      <c r="AD359">
        <v>66</v>
      </c>
      <c r="AF359">
        <v>833</v>
      </c>
      <c r="AG359">
        <v>629</v>
      </c>
      <c r="AH359">
        <v>4.24</v>
      </c>
      <c r="AI359">
        <v>137</v>
      </c>
      <c r="AJ359">
        <v>4</v>
      </c>
      <c r="AK359">
        <v>0</v>
      </c>
      <c r="AL359">
        <v>4002</v>
      </c>
      <c r="AM359">
        <v>1457</v>
      </c>
      <c r="AN359">
        <v>33</v>
      </c>
      <c r="AO359">
        <v>470</v>
      </c>
      <c r="AP359">
        <v>271</v>
      </c>
      <c r="AQ359">
        <v>382</v>
      </c>
      <c r="AR359">
        <v>114</v>
      </c>
      <c r="AS359">
        <v>0.93899999999999995</v>
      </c>
      <c r="AT359" t="s">
        <v>309</v>
      </c>
      <c r="AU359" t="s">
        <v>187</v>
      </c>
      <c r="AV359">
        <v>128980</v>
      </c>
      <c r="AW359">
        <v>99</v>
      </c>
      <c r="AX359">
        <v>99</v>
      </c>
      <c r="AY359" t="s">
        <v>172</v>
      </c>
      <c r="AZ359" t="s">
        <v>395</v>
      </c>
      <c r="BA359" t="s">
        <v>395</v>
      </c>
    </row>
    <row r="360" spans="1:53" x14ac:dyDescent="0.55000000000000004">
      <c r="A360">
        <v>1898</v>
      </c>
      <c r="B360" s="5" t="b">
        <f>Teams[[#This Row],[yearID]]&gt;=1973</f>
        <v>0</v>
      </c>
      <c r="C360" s="5" t="b">
        <f>Teams[[#This Row],[yearID]]&gt;=1903</f>
        <v>0</v>
      </c>
      <c r="D360" t="s">
        <v>157</v>
      </c>
      <c r="E360" t="s">
        <v>242</v>
      </c>
      <c r="F360" t="s">
        <v>243</v>
      </c>
      <c r="G360" s="5" t="str">
        <f>VLOOKUP(Teams[[#This Row],[franchID]],TeamsFranchises!$A$2:$D$121,2,FALSE)</f>
        <v>San Francisco Giants</v>
      </c>
      <c r="I360">
        <v>7</v>
      </c>
      <c r="J360">
        <v>156</v>
      </c>
      <c r="L360">
        <v>77</v>
      </c>
      <c r="M360">
        <v>73</v>
      </c>
      <c r="P360" t="s">
        <v>51</v>
      </c>
      <c r="Q360" s="5">
        <f>IF(Teams[[#This Row],[LgWin]]="Y", 1,
IF(Teams[[#This Row],[LgWin]] = "N", 0, " "))</f>
        <v>0</v>
      </c>
      <c r="S360" s="5" t="str">
        <f>IF(Teams[[#This Row],[WSWin]]="Y", 1,
IF(Teams[[#This Row],[WSWin]] = "N", 0, " "))</f>
        <v xml:space="preserve"> </v>
      </c>
      <c r="T360">
        <v>837</v>
      </c>
      <c r="U360">
        <v>5349</v>
      </c>
      <c r="V360">
        <v>1422</v>
      </c>
      <c r="W360">
        <v>190</v>
      </c>
      <c r="X360">
        <v>86</v>
      </c>
      <c r="Y360">
        <v>34</v>
      </c>
      <c r="Z360">
        <v>428</v>
      </c>
      <c r="AA360">
        <v>369</v>
      </c>
      <c r="AB360">
        <v>214</v>
      </c>
      <c r="AD360">
        <v>69</v>
      </c>
      <c r="AF360">
        <v>800</v>
      </c>
      <c r="AG360">
        <v>517</v>
      </c>
      <c r="AH360">
        <v>3.44</v>
      </c>
      <c r="AI360">
        <v>141</v>
      </c>
      <c r="AJ360">
        <v>9</v>
      </c>
      <c r="AK360">
        <v>1</v>
      </c>
      <c r="AL360">
        <v>4061</v>
      </c>
      <c r="AM360">
        <v>1359</v>
      </c>
      <c r="AN360">
        <v>21</v>
      </c>
      <c r="AO360">
        <v>587</v>
      </c>
      <c r="AP360">
        <v>558</v>
      </c>
      <c r="AQ360">
        <v>447</v>
      </c>
      <c r="AR360">
        <v>113</v>
      </c>
      <c r="AS360">
        <v>0.93200000000000005</v>
      </c>
      <c r="AT360" t="s">
        <v>310</v>
      </c>
      <c r="AU360" t="s">
        <v>389</v>
      </c>
      <c r="AV360">
        <v>265414</v>
      </c>
      <c r="AW360">
        <v>97</v>
      </c>
      <c r="AX360">
        <v>96</v>
      </c>
      <c r="AY360" t="s">
        <v>246</v>
      </c>
      <c r="AZ360" t="s">
        <v>242</v>
      </c>
      <c r="BA360" t="s">
        <v>242</v>
      </c>
    </row>
    <row r="361" spans="1:53" x14ac:dyDescent="0.55000000000000004">
      <c r="A361">
        <v>1898</v>
      </c>
      <c r="B361" s="5" t="b">
        <f>Teams[[#This Row],[yearID]]&gt;=1973</f>
        <v>0</v>
      </c>
      <c r="C361" s="5" t="b">
        <f>Teams[[#This Row],[yearID]]&gt;=1903</f>
        <v>0</v>
      </c>
      <c r="D361" t="s">
        <v>157</v>
      </c>
      <c r="E361" t="s">
        <v>122</v>
      </c>
      <c r="F361" t="s">
        <v>122</v>
      </c>
      <c r="G361" s="5" t="str">
        <f>VLOOKUP(Teams[[#This Row],[franchID]],TeamsFranchises!$A$2:$D$121,2,FALSE)</f>
        <v>Philadelphia Phillies</v>
      </c>
      <c r="I361">
        <v>6</v>
      </c>
      <c r="J361">
        <v>150</v>
      </c>
      <c r="L361">
        <v>78</v>
      </c>
      <c r="M361">
        <v>71</v>
      </c>
      <c r="P361" t="s">
        <v>51</v>
      </c>
      <c r="Q361" s="5">
        <f>IF(Teams[[#This Row],[LgWin]]="Y", 1,
IF(Teams[[#This Row],[LgWin]] = "N", 0, " "))</f>
        <v>0</v>
      </c>
      <c r="S361" s="5" t="str">
        <f>IF(Teams[[#This Row],[WSWin]]="Y", 1,
IF(Teams[[#This Row],[WSWin]] = "N", 0, " "))</f>
        <v xml:space="preserve"> </v>
      </c>
      <c r="T361">
        <v>823</v>
      </c>
      <c r="U361">
        <v>5118</v>
      </c>
      <c r="V361">
        <v>1431</v>
      </c>
      <c r="W361">
        <v>238</v>
      </c>
      <c r="X361">
        <v>81</v>
      </c>
      <c r="Y361">
        <v>33</v>
      </c>
      <c r="Z361">
        <v>472</v>
      </c>
      <c r="AA361">
        <v>380</v>
      </c>
      <c r="AB361">
        <v>182</v>
      </c>
      <c r="AD361">
        <v>69</v>
      </c>
      <c r="AF361">
        <v>784</v>
      </c>
      <c r="AG361">
        <v>533</v>
      </c>
      <c r="AH361">
        <v>3.72</v>
      </c>
      <c r="AI361">
        <v>129</v>
      </c>
      <c r="AJ361">
        <v>10</v>
      </c>
      <c r="AK361">
        <v>0</v>
      </c>
      <c r="AL361">
        <v>3865</v>
      </c>
      <c r="AM361">
        <v>1440</v>
      </c>
      <c r="AN361">
        <v>23</v>
      </c>
      <c r="AO361">
        <v>399</v>
      </c>
      <c r="AP361">
        <v>325</v>
      </c>
      <c r="AQ361">
        <v>379</v>
      </c>
      <c r="AR361">
        <v>102</v>
      </c>
      <c r="AS361">
        <v>0.93700000000000006</v>
      </c>
      <c r="AT361" t="s">
        <v>358</v>
      </c>
      <c r="AU361" t="s">
        <v>404</v>
      </c>
      <c r="AV361">
        <v>265414</v>
      </c>
      <c r="AW361">
        <v>96</v>
      </c>
      <c r="AX361">
        <v>95</v>
      </c>
      <c r="AY361" t="s">
        <v>122</v>
      </c>
      <c r="AZ361" t="s">
        <v>122</v>
      </c>
      <c r="BA361" t="s">
        <v>122</v>
      </c>
    </row>
    <row r="362" spans="1:53" x14ac:dyDescent="0.55000000000000004">
      <c r="A362">
        <v>1898</v>
      </c>
      <c r="B362" s="5" t="b">
        <f>Teams[[#This Row],[yearID]]&gt;=1973</f>
        <v>0</v>
      </c>
      <c r="C362" s="5" t="b">
        <f>Teams[[#This Row],[yearID]]&gt;=1903</f>
        <v>0</v>
      </c>
      <c r="D362" t="s">
        <v>157</v>
      </c>
      <c r="E362" t="s">
        <v>229</v>
      </c>
      <c r="F362" t="s">
        <v>229</v>
      </c>
      <c r="G362" s="5" t="str">
        <f>VLOOKUP(Teams[[#This Row],[franchID]],TeamsFranchises!$A$2:$D$121,2,FALSE)</f>
        <v>Pittsburgh Pirates</v>
      </c>
      <c r="I362">
        <v>8</v>
      </c>
      <c r="J362">
        <v>152</v>
      </c>
      <c r="L362">
        <v>72</v>
      </c>
      <c r="M362">
        <v>76</v>
      </c>
      <c r="P362" t="s">
        <v>51</v>
      </c>
      <c r="Q362" s="5">
        <f>IF(Teams[[#This Row],[LgWin]]="Y", 1,
IF(Teams[[#This Row],[LgWin]] = "N", 0, " "))</f>
        <v>0</v>
      </c>
      <c r="S362" s="5" t="str">
        <f>IF(Teams[[#This Row],[WSWin]]="Y", 1,
IF(Teams[[#This Row],[WSWin]] = "N", 0, " "))</f>
        <v xml:space="preserve"> </v>
      </c>
      <c r="T362">
        <v>634</v>
      </c>
      <c r="U362">
        <v>5087</v>
      </c>
      <c r="V362">
        <v>1313</v>
      </c>
      <c r="W362">
        <v>140</v>
      </c>
      <c r="X362">
        <v>88</v>
      </c>
      <c r="Y362">
        <v>14</v>
      </c>
      <c r="Z362">
        <v>336</v>
      </c>
      <c r="AA362">
        <v>339</v>
      </c>
      <c r="AB362">
        <v>107</v>
      </c>
      <c r="AD362">
        <v>74</v>
      </c>
      <c r="AF362">
        <v>694</v>
      </c>
      <c r="AG362">
        <v>501</v>
      </c>
      <c r="AH362">
        <v>3.41</v>
      </c>
      <c r="AI362">
        <v>131</v>
      </c>
      <c r="AJ362">
        <v>10</v>
      </c>
      <c r="AK362">
        <v>3</v>
      </c>
      <c r="AL362">
        <v>3971</v>
      </c>
      <c r="AM362">
        <v>1400</v>
      </c>
      <c r="AN362">
        <v>14</v>
      </c>
      <c r="AO362">
        <v>346</v>
      </c>
      <c r="AP362">
        <v>330</v>
      </c>
      <c r="AQ362">
        <v>340</v>
      </c>
      <c r="AR362">
        <v>105</v>
      </c>
      <c r="AS362">
        <v>0.94599999999999995</v>
      </c>
      <c r="AT362" t="s">
        <v>390</v>
      </c>
      <c r="AU362" t="s">
        <v>335</v>
      </c>
      <c r="AV362">
        <v>150900</v>
      </c>
      <c r="AW362">
        <v>98</v>
      </c>
      <c r="AX362">
        <v>99</v>
      </c>
      <c r="AY362" t="s">
        <v>229</v>
      </c>
      <c r="AZ362" t="s">
        <v>229</v>
      </c>
      <c r="BA362" t="s">
        <v>229</v>
      </c>
    </row>
    <row r="363" spans="1:53" x14ac:dyDescent="0.55000000000000004">
      <c r="A363">
        <v>1898</v>
      </c>
      <c r="B363" s="5" t="b">
        <f>Teams[[#This Row],[yearID]]&gt;=1973</f>
        <v>0</v>
      </c>
      <c r="C363" s="5" t="b">
        <f>Teams[[#This Row],[yearID]]&gt;=1903</f>
        <v>0</v>
      </c>
      <c r="D363" t="s">
        <v>157</v>
      </c>
      <c r="E363" t="s">
        <v>396</v>
      </c>
      <c r="F363" t="s">
        <v>154</v>
      </c>
      <c r="G363" s="5" t="str">
        <f>VLOOKUP(Teams[[#This Row],[franchID]],TeamsFranchises!$A$2:$D$121,2,FALSE)</f>
        <v>St. Louis Cardinals</v>
      </c>
      <c r="I363">
        <v>12</v>
      </c>
      <c r="J363">
        <v>154</v>
      </c>
      <c r="L363">
        <v>39</v>
      </c>
      <c r="M363">
        <v>111</v>
      </c>
      <c r="P363" t="s">
        <v>51</v>
      </c>
      <c r="Q363" s="5">
        <f>IF(Teams[[#This Row],[LgWin]]="Y", 1,
IF(Teams[[#This Row],[LgWin]] = "N", 0, " "))</f>
        <v>0</v>
      </c>
      <c r="S363" s="5" t="str">
        <f>IF(Teams[[#This Row],[WSWin]]="Y", 1,
IF(Teams[[#This Row],[WSWin]] = "N", 0, " "))</f>
        <v xml:space="preserve"> </v>
      </c>
      <c r="T363">
        <v>571</v>
      </c>
      <c r="U363">
        <v>5214</v>
      </c>
      <c r="V363">
        <v>1290</v>
      </c>
      <c r="W363">
        <v>149</v>
      </c>
      <c r="X363">
        <v>55</v>
      </c>
      <c r="Y363">
        <v>13</v>
      </c>
      <c r="Z363">
        <v>383</v>
      </c>
      <c r="AA363">
        <v>405</v>
      </c>
      <c r="AB363">
        <v>104</v>
      </c>
      <c r="AD363">
        <v>84</v>
      </c>
      <c r="AF363">
        <v>929</v>
      </c>
      <c r="AG363">
        <v>667</v>
      </c>
      <c r="AH363">
        <v>4.53</v>
      </c>
      <c r="AI363">
        <v>133</v>
      </c>
      <c r="AJ363">
        <v>0</v>
      </c>
      <c r="AK363">
        <v>2</v>
      </c>
      <c r="AL363">
        <v>3973</v>
      </c>
      <c r="AM363">
        <v>1584</v>
      </c>
      <c r="AN363">
        <v>32</v>
      </c>
      <c r="AO363">
        <v>372</v>
      </c>
      <c r="AP363">
        <v>288</v>
      </c>
      <c r="AQ363">
        <v>388</v>
      </c>
      <c r="AR363">
        <v>97</v>
      </c>
      <c r="AS363">
        <v>0.93899999999999995</v>
      </c>
      <c r="AT363" t="s">
        <v>252</v>
      </c>
      <c r="AU363" t="s">
        <v>399</v>
      </c>
      <c r="AV363">
        <v>151700</v>
      </c>
      <c r="AW363">
        <v>102</v>
      </c>
      <c r="AX363">
        <v>105</v>
      </c>
      <c r="AY363" t="s">
        <v>154</v>
      </c>
      <c r="AZ363" t="s">
        <v>396</v>
      </c>
      <c r="BA363" t="s">
        <v>396</v>
      </c>
    </row>
    <row r="364" spans="1:53" x14ac:dyDescent="0.55000000000000004">
      <c r="A364">
        <v>1898</v>
      </c>
      <c r="B364" s="5" t="b">
        <f>Teams[[#This Row],[yearID]]&gt;=1973</f>
        <v>0</v>
      </c>
      <c r="C364" s="5" t="b">
        <f>Teams[[#This Row],[yearID]]&gt;=1903</f>
        <v>0</v>
      </c>
      <c r="D364" t="s">
        <v>157</v>
      </c>
      <c r="E364" t="s">
        <v>126</v>
      </c>
      <c r="F364" t="s">
        <v>126</v>
      </c>
      <c r="G364" s="5" t="str">
        <f>VLOOKUP(Teams[[#This Row],[franchID]],TeamsFranchises!$A$2:$D$121,2,FALSE)</f>
        <v>Washington Senators</v>
      </c>
      <c r="I364">
        <v>11</v>
      </c>
      <c r="J364">
        <v>155</v>
      </c>
      <c r="L364">
        <v>51</v>
      </c>
      <c r="M364">
        <v>101</v>
      </c>
      <c r="P364" t="s">
        <v>51</v>
      </c>
      <c r="Q364" s="5">
        <f>IF(Teams[[#This Row],[LgWin]]="Y", 1,
IF(Teams[[#This Row],[LgWin]] = "N", 0, " "))</f>
        <v>0</v>
      </c>
      <c r="S364" s="5" t="str">
        <f>IF(Teams[[#This Row],[WSWin]]="Y", 1,
IF(Teams[[#This Row],[WSWin]] = "N", 0, " "))</f>
        <v xml:space="preserve"> </v>
      </c>
      <c r="T364">
        <v>704</v>
      </c>
      <c r="U364">
        <v>5257</v>
      </c>
      <c r="V364">
        <v>1423</v>
      </c>
      <c r="W364">
        <v>177</v>
      </c>
      <c r="X364">
        <v>80</v>
      </c>
      <c r="Y364">
        <v>36</v>
      </c>
      <c r="Z364">
        <v>370</v>
      </c>
      <c r="AA364">
        <v>384</v>
      </c>
      <c r="AB364">
        <v>197</v>
      </c>
      <c r="AD364">
        <v>70</v>
      </c>
      <c r="AF364">
        <v>939</v>
      </c>
      <c r="AG364">
        <v>657</v>
      </c>
      <c r="AH364">
        <v>4.5199999999999996</v>
      </c>
      <c r="AI364">
        <v>129</v>
      </c>
      <c r="AJ364">
        <v>0</v>
      </c>
      <c r="AK364">
        <v>1</v>
      </c>
      <c r="AL364">
        <v>3921</v>
      </c>
      <c r="AM364">
        <v>1577</v>
      </c>
      <c r="AN364">
        <v>29</v>
      </c>
      <c r="AO364">
        <v>450</v>
      </c>
      <c r="AP364">
        <v>371</v>
      </c>
      <c r="AQ364">
        <v>443</v>
      </c>
      <c r="AR364">
        <v>119</v>
      </c>
      <c r="AS364">
        <v>0.92900000000000005</v>
      </c>
      <c r="AT364" t="s">
        <v>397</v>
      </c>
      <c r="AU364" t="s">
        <v>393</v>
      </c>
      <c r="AV364">
        <v>103250</v>
      </c>
      <c r="AW364">
        <v>100</v>
      </c>
      <c r="AX364">
        <v>101</v>
      </c>
      <c r="AY364" t="s">
        <v>306</v>
      </c>
      <c r="AZ364" t="s">
        <v>398</v>
      </c>
      <c r="BA364" t="s">
        <v>398</v>
      </c>
    </row>
    <row r="365" spans="1:53" x14ac:dyDescent="0.55000000000000004">
      <c r="A365">
        <v>1899</v>
      </c>
      <c r="B365" s="5" t="b">
        <f>Teams[[#This Row],[yearID]]&gt;=1973</f>
        <v>0</v>
      </c>
      <c r="C365" s="5" t="b">
        <f>Teams[[#This Row],[yearID]]&gt;=1903</f>
        <v>0</v>
      </c>
      <c r="D365" t="s">
        <v>157</v>
      </c>
      <c r="E365" t="s">
        <v>394</v>
      </c>
      <c r="F365" t="s">
        <v>217</v>
      </c>
      <c r="G365" s="5" t="str">
        <f>VLOOKUP(Teams[[#This Row],[franchID]],TeamsFranchises!$A$2:$D$121,2,FALSE)</f>
        <v>Baltimore Orioles</v>
      </c>
      <c r="I365">
        <v>4</v>
      </c>
      <c r="J365">
        <v>151</v>
      </c>
      <c r="L365">
        <v>86</v>
      </c>
      <c r="M365">
        <v>62</v>
      </c>
      <c r="P365" t="s">
        <v>51</v>
      </c>
      <c r="Q365" s="5">
        <f>IF(Teams[[#This Row],[LgWin]]="Y", 1,
IF(Teams[[#This Row],[LgWin]] = "N", 0, " "))</f>
        <v>0</v>
      </c>
      <c r="S365" s="5" t="str">
        <f>IF(Teams[[#This Row],[WSWin]]="Y", 1,
IF(Teams[[#This Row],[WSWin]] = "N", 0, " "))</f>
        <v xml:space="preserve"> </v>
      </c>
      <c r="T365">
        <v>827</v>
      </c>
      <c r="U365">
        <v>5073</v>
      </c>
      <c r="V365">
        <v>1509</v>
      </c>
      <c r="W365">
        <v>204</v>
      </c>
      <c r="X365">
        <v>71</v>
      </c>
      <c r="Y365">
        <v>17</v>
      </c>
      <c r="Z365">
        <v>418</v>
      </c>
      <c r="AA365">
        <v>381</v>
      </c>
      <c r="AB365">
        <v>364</v>
      </c>
      <c r="AD365">
        <v>122</v>
      </c>
      <c r="AF365">
        <v>691</v>
      </c>
      <c r="AG365">
        <v>480</v>
      </c>
      <c r="AH365">
        <v>3.31</v>
      </c>
      <c r="AI365">
        <v>132</v>
      </c>
      <c r="AJ365">
        <v>9</v>
      </c>
      <c r="AK365">
        <v>5</v>
      </c>
      <c r="AL365">
        <v>3913</v>
      </c>
      <c r="AM365">
        <v>1403</v>
      </c>
      <c r="AN365">
        <v>13</v>
      </c>
      <c r="AO365">
        <v>349</v>
      </c>
      <c r="AP365">
        <v>294</v>
      </c>
      <c r="AQ365">
        <v>308</v>
      </c>
      <c r="AR365">
        <v>96</v>
      </c>
      <c r="AS365">
        <v>0.94899999999999995</v>
      </c>
      <c r="AT365" t="s">
        <v>218</v>
      </c>
      <c r="AU365" t="s">
        <v>375</v>
      </c>
      <c r="AV365">
        <v>121935</v>
      </c>
      <c r="AW365">
        <v>105</v>
      </c>
      <c r="AX365">
        <v>103</v>
      </c>
      <c r="AY365" t="s">
        <v>394</v>
      </c>
      <c r="AZ365" t="s">
        <v>394</v>
      </c>
      <c r="BA365" t="s">
        <v>394</v>
      </c>
    </row>
    <row r="366" spans="1:53" x14ac:dyDescent="0.55000000000000004">
      <c r="A366">
        <v>1899</v>
      </c>
      <c r="B366" s="5" t="b">
        <f>Teams[[#This Row],[yearID]]&gt;=1973</f>
        <v>0</v>
      </c>
      <c r="C366" s="5" t="b">
        <f>Teams[[#This Row],[yearID]]&gt;=1903</f>
        <v>0</v>
      </c>
      <c r="D366" t="s">
        <v>157</v>
      </c>
      <c r="E366" t="s">
        <v>262</v>
      </c>
      <c r="F366" t="s">
        <v>260</v>
      </c>
      <c r="G366" s="5" t="str">
        <f>VLOOKUP(Teams[[#This Row],[franchID]],TeamsFranchises!$A$2:$D$121,2,FALSE)</f>
        <v>Los Angeles Dodgers</v>
      </c>
      <c r="I366">
        <v>1</v>
      </c>
      <c r="J366">
        <v>148</v>
      </c>
      <c r="L366">
        <v>101</v>
      </c>
      <c r="M366">
        <v>47</v>
      </c>
      <c r="P366" t="s">
        <v>76</v>
      </c>
      <c r="Q366" s="5">
        <f>IF(Teams[[#This Row],[LgWin]]="Y", 1,
IF(Teams[[#This Row],[LgWin]] = "N", 0, " "))</f>
        <v>1</v>
      </c>
      <c r="S366" s="5" t="str">
        <f>IF(Teams[[#This Row],[WSWin]]="Y", 1,
IF(Teams[[#This Row],[WSWin]] = "N", 0, " "))</f>
        <v xml:space="preserve"> </v>
      </c>
      <c r="T366">
        <v>892</v>
      </c>
      <c r="U366">
        <v>4937</v>
      </c>
      <c r="V366">
        <v>1436</v>
      </c>
      <c r="W366">
        <v>178</v>
      </c>
      <c r="X366">
        <v>97</v>
      </c>
      <c r="Y366">
        <v>27</v>
      </c>
      <c r="Z366">
        <v>477</v>
      </c>
      <c r="AA366">
        <v>263</v>
      </c>
      <c r="AB366">
        <v>271</v>
      </c>
      <c r="AD366">
        <v>125</v>
      </c>
      <c r="AF366">
        <v>658</v>
      </c>
      <c r="AG366">
        <v>458</v>
      </c>
      <c r="AH366">
        <v>3.25</v>
      </c>
      <c r="AI366">
        <v>121</v>
      </c>
      <c r="AJ366">
        <v>9</v>
      </c>
      <c r="AK366">
        <v>9</v>
      </c>
      <c r="AL366">
        <v>3808</v>
      </c>
      <c r="AM366">
        <v>1320</v>
      </c>
      <c r="AN366">
        <v>32</v>
      </c>
      <c r="AO366">
        <v>463</v>
      </c>
      <c r="AP366">
        <v>331</v>
      </c>
      <c r="AQ366">
        <v>314</v>
      </c>
      <c r="AR366">
        <v>125</v>
      </c>
      <c r="AS366">
        <v>0.94799999999999995</v>
      </c>
      <c r="AT366" t="s">
        <v>407</v>
      </c>
      <c r="AU366" t="s">
        <v>405</v>
      </c>
      <c r="AV366">
        <v>269641</v>
      </c>
      <c r="AW366">
        <v>102</v>
      </c>
      <c r="AX366">
        <v>102</v>
      </c>
      <c r="AY366" t="s">
        <v>262</v>
      </c>
      <c r="AZ366" t="s">
        <v>262</v>
      </c>
      <c r="BA366" t="s">
        <v>262</v>
      </c>
    </row>
    <row r="367" spans="1:53" x14ac:dyDescent="0.55000000000000004">
      <c r="A367">
        <v>1899</v>
      </c>
      <c r="B367" s="5" t="b">
        <f>Teams[[#This Row],[yearID]]&gt;=1973</f>
        <v>0</v>
      </c>
      <c r="C367" s="5" t="b">
        <f>Teams[[#This Row],[yearID]]&gt;=1903</f>
        <v>0</v>
      </c>
      <c r="D367" t="s">
        <v>157</v>
      </c>
      <c r="E367" t="s">
        <v>158</v>
      </c>
      <c r="F367" t="s">
        <v>159</v>
      </c>
      <c r="G367" s="5" t="str">
        <f>VLOOKUP(Teams[[#This Row],[franchID]],TeamsFranchises!$A$2:$D$121,2,FALSE)</f>
        <v>Atlanta Braves</v>
      </c>
      <c r="I367">
        <v>2</v>
      </c>
      <c r="J367">
        <v>153</v>
      </c>
      <c r="L367">
        <v>95</v>
      </c>
      <c r="M367">
        <v>57</v>
      </c>
      <c r="P367" t="s">
        <v>51</v>
      </c>
      <c r="Q367" s="5">
        <f>IF(Teams[[#This Row],[LgWin]]="Y", 1,
IF(Teams[[#This Row],[LgWin]] = "N", 0, " "))</f>
        <v>0</v>
      </c>
      <c r="S367" s="5" t="str">
        <f>IF(Teams[[#This Row],[WSWin]]="Y", 1,
IF(Teams[[#This Row],[WSWin]] = "N", 0, " "))</f>
        <v xml:space="preserve"> </v>
      </c>
      <c r="T367">
        <v>858</v>
      </c>
      <c r="U367">
        <v>5290</v>
      </c>
      <c r="V367">
        <v>1517</v>
      </c>
      <c r="W367">
        <v>178</v>
      </c>
      <c r="X367">
        <v>90</v>
      </c>
      <c r="Y367">
        <v>39</v>
      </c>
      <c r="Z367">
        <v>431</v>
      </c>
      <c r="AA367">
        <v>266</v>
      </c>
      <c r="AB367">
        <v>185</v>
      </c>
      <c r="AD367">
        <v>43</v>
      </c>
      <c r="AF367">
        <v>645</v>
      </c>
      <c r="AG367">
        <v>489</v>
      </c>
      <c r="AH367">
        <v>3.26</v>
      </c>
      <c r="AI367">
        <v>138</v>
      </c>
      <c r="AJ367">
        <v>13</v>
      </c>
      <c r="AK367">
        <v>4</v>
      </c>
      <c r="AL367">
        <v>4044</v>
      </c>
      <c r="AM367">
        <v>1273</v>
      </c>
      <c r="AN367">
        <v>44</v>
      </c>
      <c r="AO367">
        <v>432</v>
      </c>
      <c r="AP367">
        <v>385</v>
      </c>
      <c r="AQ367">
        <v>303</v>
      </c>
      <c r="AR367">
        <v>124</v>
      </c>
      <c r="AS367">
        <v>0.95199999999999996</v>
      </c>
      <c r="AT367" t="s">
        <v>235</v>
      </c>
      <c r="AU367" t="s">
        <v>403</v>
      </c>
      <c r="AV367">
        <v>200384</v>
      </c>
      <c r="AW367">
        <v>109</v>
      </c>
      <c r="AX367">
        <v>108</v>
      </c>
      <c r="AY367" t="s">
        <v>158</v>
      </c>
      <c r="AZ367" t="s">
        <v>158</v>
      </c>
      <c r="BA367" t="s">
        <v>158</v>
      </c>
    </row>
    <row r="368" spans="1:53" x14ac:dyDescent="0.55000000000000004">
      <c r="A368">
        <v>1899</v>
      </c>
      <c r="B368" s="5" t="b">
        <f>Teams[[#This Row],[yearID]]&gt;=1973</f>
        <v>0</v>
      </c>
      <c r="C368" s="5" t="b">
        <f>Teams[[#This Row],[yearID]]&gt;=1903</f>
        <v>0</v>
      </c>
      <c r="D368" t="s">
        <v>157</v>
      </c>
      <c r="E368" t="s">
        <v>161</v>
      </c>
      <c r="F368" t="s">
        <v>162</v>
      </c>
      <c r="G368" s="5" t="str">
        <f>VLOOKUP(Teams[[#This Row],[franchID]],TeamsFranchises!$A$2:$D$121,2,FALSE)</f>
        <v>Chicago Cubs</v>
      </c>
      <c r="I368">
        <v>8</v>
      </c>
      <c r="J368">
        <v>152</v>
      </c>
      <c r="L368">
        <v>75</v>
      </c>
      <c r="M368">
        <v>73</v>
      </c>
      <c r="P368" t="s">
        <v>51</v>
      </c>
      <c r="Q368" s="5">
        <f>IF(Teams[[#This Row],[LgWin]]="Y", 1,
IF(Teams[[#This Row],[LgWin]] = "N", 0, " "))</f>
        <v>0</v>
      </c>
      <c r="S368" s="5" t="str">
        <f>IF(Teams[[#This Row],[WSWin]]="Y", 1,
IF(Teams[[#This Row],[WSWin]] = "N", 0, " "))</f>
        <v xml:space="preserve"> </v>
      </c>
      <c r="T368">
        <v>812</v>
      </c>
      <c r="U368">
        <v>5148</v>
      </c>
      <c r="V368">
        <v>1428</v>
      </c>
      <c r="W368">
        <v>173</v>
      </c>
      <c r="X368">
        <v>82</v>
      </c>
      <c r="Y368">
        <v>27</v>
      </c>
      <c r="Z368">
        <v>406</v>
      </c>
      <c r="AA368">
        <v>346</v>
      </c>
      <c r="AB368">
        <v>247</v>
      </c>
      <c r="AD368">
        <v>64</v>
      </c>
      <c r="AF368">
        <v>763</v>
      </c>
      <c r="AG368">
        <v>498</v>
      </c>
      <c r="AH368">
        <v>3.37</v>
      </c>
      <c r="AI368">
        <v>147</v>
      </c>
      <c r="AJ368">
        <v>8</v>
      </c>
      <c r="AK368">
        <v>1</v>
      </c>
      <c r="AL368">
        <v>3994</v>
      </c>
      <c r="AM368">
        <v>1433</v>
      </c>
      <c r="AN368">
        <v>20</v>
      </c>
      <c r="AO368">
        <v>330</v>
      </c>
      <c r="AP368">
        <v>313</v>
      </c>
      <c r="AQ368">
        <v>428</v>
      </c>
      <c r="AR368">
        <v>145</v>
      </c>
      <c r="AS368">
        <v>0.93500000000000005</v>
      </c>
      <c r="AT368" t="s">
        <v>406</v>
      </c>
      <c r="AU368" t="s">
        <v>401</v>
      </c>
      <c r="AV368">
        <v>352130</v>
      </c>
      <c r="AW368">
        <v>97</v>
      </c>
      <c r="AX368">
        <v>97</v>
      </c>
      <c r="AY368" t="s">
        <v>162</v>
      </c>
      <c r="AZ368" t="s">
        <v>161</v>
      </c>
      <c r="BA368" t="s">
        <v>161</v>
      </c>
    </row>
    <row r="369" spans="1:53" x14ac:dyDescent="0.55000000000000004">
      <c r="A369">
        <v>1899</v>
      </c>
      <c r="B369" s="5" t="b">
        <f>Teams[[#This Row],[yearID]]&gt;=1973</f>
        <v>0</v>
      </c>
      <c r="C369" s="5" t="b">
        <f>Teams[[#This Row],[yearID]]&gt;=1903</f>
        <v>0</v>
      </c>
      <c r="D369" t="s">
        <v>157</v>
      </c>
      <c r="E369" t="s">
        <v>167</v>
      </c>
      <c r="F369" t="s">
        <v>167</v>
      </c>
      <c r="G369" s="5" t="str">
        <f>VLOOKUP(Teams[[#This Row],[franchID]],TeamsFranchises!$A$2:$D$121,2,FALSE)</f>
        <v>Cincinnati Reds</v>
      </c>
      <c r="I369">
        <v>6</v>
      </c>
      <c r="J369">
        <v>157</v>
      </c>
      <c r="L369">
        <v>83</v>
      </c>
      <c r="M369">
        <v>67</v>
      </c>
      <c r="P369" t="s">
        <v>51</v>
      </c>
      <c r="Q369" s="5">
        <f>IF(Teams[[#This Row],[LgWin]]="Y", 1,
IF(Teams[[#This Row],[LgWin]] = "N", 0, " "))</f>
        <v>0</v>
      </c>
      <c r="S369" s="5" t="str">
        <f>IF(Teams[[#This Row],[WSWin]]="Y", 1,
IF(Teams[[#This Row],[WSWin]] = "N", 0, " "))</f>
        <v xml:space="preserve"> </v>
      </c>
      <c r="T369">
        <v>861</v>
      </c>
      <c r="U369">
        <v>5259</v>
      </c>
      <c r="V369">
        <v>1448</v>
      </c>
      <c r="W369">
        <v>195</v>
      </c>
      <c r="X369">
        <v>106</v>
      </c>
      <c r="Y369">
        <v>13</v>
      </c>
      <c r="Z369">
        <v>487</v>
      </c>
      <c r="AA369">
        <v>296</v>
      </c>
      <c r="AB369">
        <v>228</v>
      </c>
      <c r="AD369">
        <v>67</v>
      </c>
      <c r="AF369">
        <v>777</v>
      </c>
      <c r="AG369">
        <v>564</v>
      </c>
      <c r="AH369">
        <v>3.7</v>
      </c>
      <c r="AI369">
        <v>131</v>
      </c>
      <c r="AJ369">
        <v>8</v>
      </c>
      <c r="AK369">
        <v>5</v>
      </c>
      <c r="AL369">
        <v>4119</v>
      </c>
      <c r="AM369">
        <v>1494</v>
      </c>
      <c r="AN369">
        <v>26</v>
      </c>
      <c r="AO369">
        <v>372</v>
      </c>
      <c r="AP369">
        <v>361</v>
      </c>
      <c r="AQ369">
        <v>341</v>
      </c>
      <c r="AR369">
        <v>113</v>
      </c>
      <c r="AS369">
        <v>0.94699999999999995</v>
      </c>
      <c r="AT369" t="s">
        <v>165</v>
      </c>
      <c r="AU369" t="s">
        <v>402</v>
      </c>
      <c r="AV369">
        <v>259536</v>
      </c>
      <c r="AW369">
        <v>102</v>
      </c>
      <c r="AX369">
        <v>102</v>
      </c>
      <c r="AY369" t="s">
        <v>167</v>
      </c>
      <c r="AZ369" t="s">
        <v>167</v>
      </c>
      <c r="BA369" t="s">
        <v>167</v>
      </c>
    </row>
    <row r="370" spans="1:53" x14ac:dyDescent="0.55000000000000004">
      <c r="A370">
        <v>1899</v>
      </c>
      <c r="B370" s="5" t="b">
        <f>Teams[[#This Row],[yearID]]&gt;=1973</f>
        <v>0</v>
      </c>
      <c r="C370" s="5" t="b">
        <f>Teams[[#This Row],[yearID]]&gt;=1903</f>
        <v>0</v>
      </c>
      <c r="D370" t="s">
        <v>157</v>
      </c>
      <c r="E370" t="s">
        <v>328</v>
      </c>
      <c r="F370" t="s">
        <v>199</v>
      </c>
      <c r="G370" s="5" t="str">
        <f>VLOOKUP(Teams[[#This Row],[franchID]],TeamsFranchises!$A$2:$D$121,2,FALSE)</f>
        <v>Cleveland Spiders</v>
      </c>
      <c r="I370">
        <v>12</v>
      </c>
      <c r="J370">
        <v>154</v>
      </c>
      <c r="L370">
        <v>20</v>
      </c>
      <c r="M370">
        <v>134</v>
      </c>
      <c r="P370" t="s">
        <v>51</v>
      </c>
      <c r="Q370" s="5">
        <f>IF(Teams[[#This Row],[LgWin]]="Y", 1,
IF(Teams[[#This Row],[LgWin]] = "N", 0, " "))</f>
        <v>0</v>
      </c>
      <c r="S370" s="5" t="str">
        <f>IF(Teams[[#This Row],[WSWin]]="Y", 1,
IF(Teams[[#This Row],[WSWin]] = "N", 0, " "))</f>
        <v xml:space="preserve"> </v>
      </c>
      <c r="T370">
        <v>529</v>
      </c>
      <c r="U370">
        <v>5279</v>
      </c>
      <c r="V370">
        <v>1333</v>
      </c>
      <c r="W370">
        <v>142</v>
      </c>
      <c r="X370">
        <v>50</v>
      </c>
      <c r="Y370">
        <v>12</v>
      </c>
      <c r="Z370">
        <v>289</v>
      </c>
      <c r="AA370">
        <v>280</v>
      </c>
      <c r="AB370">
        <v>127</v>
      </c>
      <c r="AD370">
        <v>65</v>
      </c>
      <c r="AF370">
        <v>1252</v>
      </c>
      <c r="AG370">
        <v>894</v>
      </c>
      <c r="AH370">
        <v>6.37</v>
      </c>
      <c r="AI370">
        <v>138</v>
      </c>
      <c r="AJ370">
        <v>0</v>
      </c>
      <c r="AK370">
        <v>0</v>
      </c>
      <c r="AL370">
        <v>3792</v>
      </c>
      <c r="AM370">
        <v>1844</v>
      </c>
      <c r="AN370">
        <v>43</v>
      </c>
      <c r="AO370">
        <v>527</v>
      </c>
      <c r="AP370">
        <v>215</v>
      </c>
      <c r="AQ370">
        <v>388</v>
      </c>
      <c r="AR370">
        <v>121</v>
      </c>
      <c r="AS370">
        <v>0.93700000000000006</v>
      </c>
      <c r="AT370" t="s">
        <v>329</v>
      </c>
      <c r="AU370" t="s">
        <v>381</v>
      </c>
      <c r="AV370">
        <v>6088</v>
      </c>
      <c r="AW370">
        <v>89</v>
      </c>
      <c r="AX370">
        <v>96</v>
      </c>
      <c r="AY370" t="s">
        <v>199</v>
      </c>
      <c r="AZ370" t="s">
        <v>328</v>
      </c>
      <c r="BA370" t="s">
        <v>328</v>
      </c>
    </row>
    <row r="371" spans="1:53" x14ac:dyDescent="0.55000000000000004">
      <c r="A371">
        <v>1899</v>
      </c>
      <c r="B371" s="5" t="b">
        <f>Teams[[#This Row],[yearID]]&gt;=1973</f>
        <v>0</v>
      </c>
      <c r="C371" s="5" t="b">
        <f>Teams[[#This Row],[yearID]]&gt;=1903</f>
        <v>0</v>
      </c>
      <c r="D371" t="s">
        <v>157</v>
      </c>
      <c r="E371" t="s">
        <v>395</v>
      </c>
      <c r="F371" t="s">
        <v>172</v>
      </c>
      <c r="G371" s="5" t="str">
        <f>VLOOKUP(Teams[[#This Row],[franchID]],TeamsFranchises!$A$2:$D$121,2,FALSE)</f>
        <v>Louisville Colonels</v>
      </c>
      <c r="I371">
        <v>9</v>
      </c>
      <c r="J371">
        <v>156</v>
      </c>
      <c r="L371">
        <v>75</v>
      </c>
      <c r="M371">
        <v>77</v>
      </c>
      <c r="P371" t="s">
        <v>51</v>
      </c>
      <c r="Q371" s="5">
        <f>IF(Teams[[#This Row],[LgWin]]="Y", 1,
IF(Teams[[#This Row],[LgWin]] = "N", 0, " "))</f>
        <v>0</v>
      </c>
      <c r="S371" s="5" t="str">
        <f>IF(Teams[[#This Row],[WSWin]]="Y", 1,
IF(Teams[[#This Row],[WSWin]] = "N", 0, " "))</f>
        <v xml:space="preserve"> </v>
      </c>
      <c r="T371">
        <v>833</v>
      </c>
      <c r="U371">
        <v>5336</v>
      </c>
      <c r="V371">
        <v>1491</v>
      </c>
      <c r="W371">
        <v>195</v>
      </c>
      <c r="X371">
        <v>70</v>
      </c>
      <c r="Y371">
        <v>40</v>
      </c>
      <c r="Z371">
        <v>437</v>
      </c>
      <c r="AA371">
        <v>372</v>
      </c>
      <c r="AB371">
        <v>234</v>
      </c>
      <c r="AD371">
        <v>78</v>
      </c>
      <c r="AF371">
        <v>782</v>
      </c>
      <c r="AG371">
        <v>519</v>
      </c>
      <c r="AH371">
        <v>3.43</v>
      </c>
      <c r="AI371">
        <v>135</v>
      </c>
      <c r="AJ371">
        <v>5</v>
      </c>
      <c r="AK371">
        <v>2</v>
      </c>
      <c r="AL371">
        <v>4081</v>
      </c>
      <c r="AM371">
        <v>1517</v>
      </c>
      <c r="AN371">
        <v>35</v>
      </c>
      <c r="AO371">
        <v>325</v>
      </c>
      <c r="AP371">
        <v>288</v>
      </c>
      <c r="AQ371">
        <v>399</v>
      </c>
      <c r="AR371">
        <v>103</v>
      </c>
      <c r="AS371">
        <v>0.93899999999999995</v>
      </c>
      <c r="AT371" t="s">
        <v>309</v>
      </c>
      <c r="AU371" t="s">
        <v>187</v>
      </c>
      <c r="AV371">
        <v>109319</v>
      </c>
      <c r="AW371">
        <v>100</v>
      </c>
      <c r="AX371">
        <v>100</v>
      </c>
      <c r="AY371" t="s">
        <v>172</v>
      </c>
      <c r="AZ371" t="s">
        <v>395</v>
      </c>
      <c r="BA371" t="s">
        <v>395</v>
      </c>
    </row>
    <row r="372" spans="1:53" x14ac:dyDescent="0.55000000000000004">
      <c r="A372">
        <v>1899</v>
      </c>
      <c r="B372" s="5" t="b">
        <f>Teams[[#This Row],[yearID]]&gt;=1973</f>
        <v>0</v>
      </c>
      <c r="C372" s="5" t="b">
        <f>Teams[[#This Row],[yearID]]&gt;=1903</f>
        <v>0</v>
      </c>
      <c r="D372" t="s">
        <v>157</v>
      </c>
      <c r="E372" t="s">
        <v>242</v>
      </c>
      <c r="F372" t="s">
        <v>243</v>
      </c>
      <c r="G372" s="5" t="str">
        <f>VLOOKUP(Teams[[#This Row],[franchID]],TeamsFranchises!$A$2:$D$121,2,FALSE)</f>
        <v>San Francisco Giants</v>
      </c>
      <c r="I372">
        <v>10</v>
      </c>
      <c r="J372">
        <v>152</v>
      </c>
      <c r="L372">
        <v>60</v>
      </c>
      <c r="M372">
        <v>90</v>
      </c>
      <c r="P372" t="s">
        <v>51</v>
      </c>
      <c r="Q372" s="5">
        <f>IF(Teams[[#This Row],[LgWin]]="Y", 1,
IF(Teams[[#This Row],[LgWin]] = "N", 0, " "))</f>
        <v>0</v>
      </c>
      <c r="S372" s="5" t="str">
        <f>IF(Teams[[#This Row],[WSWin]]="Y", 1,
IF(Teams[[#This Row],[WSWin]] = "N", 0, " "))</f>
        <v xml:space="preserve"> </v>
      </c>
      <c r="T372">
        <v>741</v>
      </c>
      <c r="U372">
        <v>5125</v>
      </c>
      <c r="V372">
        <v>1441</v>
      </c>
      <c r="W372">
        <v>165</v>
      </c>
      <c r="X372">
        <v>66</v>
      </c>
      <c r="Y372">
        <v>23</v>
      </c>
      <c r="Z372">
        <v>389</v>
      </c>
      <c r="AA372">
        <v>357</v>
      </c>
      <c r="AB372">
        <v>235</v>
      </c>
      <c r="AD372">
        <v>46</v>
      </c>
      <c r="AF372">
        <v>868</v>
      </c>
      <c r="AG372">
        <v>613</v>
      </c>
      <c r="AH372">
        <v>4.2699999999999996</v>
      </c>
      <c r="AI372">
        <v>139</v>
      </c>
      <c r="AJ372">
        <v>4</v>
      </c>
      <c r="AK372">
        <v>0</v>
      </c>
      <c r="AL372">
        <v>3872</v>
      </c>
      <c r="AM372">
        <v>1463</v>
      </c>
      <c r="AN372">
        <v>19</v>
      </c>
      <c r="AO372">
        <v>630</v>
      </c>
      <c r="AP372">
        <v>402</v>
      </c>
      <c r="AQ372">
        <v>434</v>
      </c>
      <c r="AR372">
        <v>142</v>
      </c>
      <c r="AS372">
        <v>0.93200000000000005</v>
      </c>
      <c r="AT372" t="s">
        <v>310</v>
      </c>
      <c r="AU372" t="s">
        <v>389</v>
      </c>
      <c r="AV372">
        <v>121384</v>
      </c>
      <c r="AW372">
        <v>97</v>
      </c>
      <c r="AX372">
        <v>97</v>
      </c>
      <c r="AY372" t="s">
        <v>246</v>
      </c>
      <c r="AZ372" t="s">
        <v>242</v>
      </c>
      <c r="BA372" t="s">
        <v>242</v>
      </c>
    </row>
    <row r="373" spans="1:53" x14ac:dyDescent="0.55000000000000004">
      <c r="A373">
        <v>1899</v>
      </c>
      <c r="B373" s="5" t="b">
        <f>Teams[[#This Row],[yearID]]&gt;=1973</f>
        <v>0</v>
      </c>
      <c r="C373" s="5" t="b">
        <f>Teams[[#This Row],[yearID]]&gt;=1903</f>
        <v>0</v>
      </c>
      <c r="D373" t="s">
        <v>157</v>
      </c>
      <c r="E373" t="s">
        <v>122</v>
      </c>
      <c r="F373" t="s">
        <v>122</v>
      </c>
      <c r="G373" s="5" t="str">
        <f>VLOOKUP(Teams[[#This Row],[franchID]],TeamsFranchises!$A$2:$D$121,2,FALSE)</f>
        <v>Philadelphia Phillies</v>
      </c>
      <c r="I373">
        <v>3</v>
      </c>
      <c r="J373">
        <v>154</v>
      </c>
      <c r="L373">
        <v>94</v>
      </c>
      <c r="M373">
        <v>58</v>
      </c>
      <c r="P373" t="s">
        <v>51</v>
      </c>
      <c r="Q373" s="5">
        <f>IF(Teams[[#This Row],[LgWin]]="Y", 1,
IF(Teams[[#This Row],[LgWin]] = "N", 0, " "))</f>
        <v>0</v>
      </c>
      <c r="S373" s="5" t="str">
        <f>IF(Teams[[#This Row],[WSWin]]="Y", 1,
IF(Teams[[#This Row],[WSWin]] = "N", 0, " "))</f>
        <v xml:space="preserve"> </v>
      </c>
      <c r="T373">
        <v>916</v>
      </c>
      <c r="U373">
        <v>5353</v>
      </c>
      <c r="V373">
        <v>1613</v>
      </c>
      <c r="W373">
        <v>241</v>
      </c>
      <c r="X373">
        <v>83</v>
      </c>
      <c r="Y373">
        <v>31</v>
      </c>
      <c r="Z373">
        <v>441</v>
      </c>
      <c r="AA373">
        <v>337</v>
      </c>
      <c r="AB373">
        <v>212</v>
      </c>
      <c r="AD373">
        <v>75</v>
      </c>
      <c r="AF373">
        <v>743</v>
      </c>
      <c r="AG373">
        <v>514</v>
      </c>
      <c r="AH373">
        <v>3.47</v>
      </c>
      <c r="AI373">
        <v>129</v>
      </c>
      <c r="AJ373">
        <v>15</v>
      </c>
      <c r="AK373">
        <v>2</v>
      </c>
      <c r="AL373">
        <v>4000</v>
      </c>
      <c r="AM373">
        <v>1398</v>
      </c>
      <c r="AN373">
        <v>17</v>
      </c>
      <c r="AO373">
        <v>370</v>
      </c>
      <c r="AP373">
        <v>281</v>
      </c>
      <c r="AQ373">
        <v>379</v>
      </c>
      <c r="AR373">
        <v>110</v>
      </c>
      <c r="AS373">
        <v>0.94</v>
      </c>
      <c r="AT373" t="s">
        <v>358</v>
      </c>
      <c r="AU373" t="s">
        <v>404</v>
      </c>
      <c r="AV373">
        <v>388933</v>
      </c>
      <c r="AW373">
        <v>97</v>
      </c>
      <c r="AX373">
        <v>96</v>
      </c>
      <c r="AY373" t="s">
        <v>122</v>
      </c>
      <c r="AZ373" t="s">
        <v>122</v>
      </c>
      <c r="BA373" t="s">
        <v>122</v>
      </c>
    </row>
    <row r="374" spans="1:53" x14ac:dyDescent="0.55000000000000004">
      <c r="A374">
        <v>1899</v>
      </c>
      <c r="B374" s="5" t="b">
        <f>Teams[[#This Row],[yearID]]&gt;=1973</f>
        <v>0</v>
      </c>
      <c r="C374" s="5" t="b">
        <f>Teams[[#This Row],[yearID]]&gt;=1903</f>
        <v>0</v>
      </c>
      <c r="D374" t="s">
        <v>157</v>
      </c>
      <c r="E374" t="s">
        <v>229</v>
      </c>
      <c r="F374" t="s">
        <v>229</v>
      </c>
      <c r="G374" s="5" t="str">
        <f>VLOOKUP(Teams[[#This Row],[franchID]],TeamsFranchises!$A$2:$D$121,2,FALSE)</f>
        <v>Pittsburgh Pirates</v>
      </c>
      <c r="I374">
        <v>7</v>
      </c>
      <c r="J374">
        <v>155</v>
      </c>
      <c r="L374">
        <v>76</v>
      </c>
      <c r="M374">
        <v>73</v>
      </c>
      <c r="P374" t="s">
        <v>51</v>
      </c>
      <c r="Q374" s="5">
        <f>IF(Teams[[#This Row],[LgWin]]="Y", 1,
IF(Teams[[#This Row],[LgWin]] = "N", 0, " "))</f>
        <v>0</v>
      </c>
      <c r="S374" s="5" t="str">
        <f>IF(Teams[[#This Row],[WSWin]]="Y", 1,
IF(Teams[[#This Row],[WSWin]] = "N", 0, " "))</f>
        <v xml:space="preserve"> </v>
      </c>
      <c r="T374">
        <v>841</v>
      </c>
      <c r="U374">
        <v>5486</v>
      </c>
      <c r="V374">
        <v>1582</v>
      </c>
      <c r="W374">
        <v>196</v>
      </c>
      <c r="X374">
        <v>121</v>
      </c>
      <c r="Y374">
        <v>29</v>
      </c>
      <c r="Z374">
        <v>386</v>
      </c>
      <c r="AA374">
        <v>344</v>
      </c>
      <c r="AB374">
        <v>179</v>
      </c>
      <c r="AD374">
        <v>63</v>
      </c>
      <c r="AF374">
        <v>771</v>
      </c>
      <c r="AG374">
        <v>551</v>
      </c>
      <c r="AH374">
        <v>3.61</v>
      </c>
      <c r="AI374">
        <v>118</v>
      </c>
      <c r="AJ374">
        <v>9</v>
      </c>
      <c r="AK374">
        <v>4</v>
      </c>
      <c r="AL374">
        <v>4119</v>
      </c>
      <c r="AM374">
        <v>1471</v>
      </c>
      <c r="AN374">
        <v>27</v>
      </c>
      <c r="AO374">
        <v>438</v>
      </c>
      <c r="AP374">
        <v>338</v>
      </c>
      <c r="AQ374">
        <v>363</v>
      </c>
      <c r="AR374">
        <v>100</v>
      </c>
      <c r="AS374">
        <v>0.94499999999999995</v>
      </c>
      <c r="AT374" t="s">
        <v>390</v>
      </c>
      <c r="AU374" t="s">
        <v>335</v>
      </c>
      <c r="AV374">
        <v>251834</v>
      </c>
      <c r="AW374">
        <v>100</v>
      </c>
      <c r="AX374">
        <v>99</v>
      </c>
      <c r="AY374" t="s">
        <v>229</v>
      </c>
      <c r="AZ374" t="s">
        <v>229</v>
      </c>
      <c r="BA374" t="s">
        <v>229</v>
      </c>
    </row>
    <row r="375" spans="1:53" x14ac:dyDescent="0.55000000000000004">
      <c r="A375">
        <v>1899</v>
      </c>
      <c r="B375" s="5" t="b">
        <f>Teams[[#This Row],[yearID]]&gt;=1973</f>
        <v>0</v>
      </c>
      <c r="C375" s="5" t="b">
        <f>Teams[[#This Row],[yearID]]&gt;=1903</f>
        <v>0</v>
      </c>
      <c r="D375" t="s">
        <v>157</v>
      </c>
      <c r="E375" t="s">
        <v>396</v>
      </c>
      <c r="F375" t="s">
        <v>154</v>
      </c>
      <c r="G375" s="5" t="str">
        <f>VLOOKUP(Teams[[#This Row],[franchID]],TeamsFranchises!$A$2:$D$121,2,FALSE)</f>
        <v>St. Louis Cardinals</v>
      </c>
      <c r="I375">
        <v>5</v>
      </c>
      <c r="J375">
        <v>155</v>
      </c>
      <c r="L375">
        <v>84</v>
      </c>
      <c r="M375">
        <v>67</v>
      </c>
      <c r="P375" t="s">
        <v>51</v>
      </c>
      <c r="Q375" s="5">
        <f>IF(Teams[[#This Row],[LgWin]]="Y", 1,
IF(Teams[[#This Row],[LgWin]] = "N", 0, " "))</f>
        <v>0</v>
      </c>
      <c r="S375" s="5" t="str">
        <f>IF(Teams[[#This Row],[WSWin]]="Y", 1,
IF(Teams[[#This Row],[WSWin]] = "N", 0, " "))</f>
        <v xml:space="preserve"> </v>
      </c>
      <c r="T375">
        <v>819</v>
      </c>
      <c r="U375">
        <v>5304</v>
      </c>
      <c r="V375">
        <v>1514</v>
      </c>
      <c r="W375">
        <v>172</v>
      </c>
      <c r="X375">
        <v>88</v>
      </c>
      <c r="Y375">
        <v>47</v>
      </c>
      <c r="Z375">
        <v>468</v>
      </c>
      <c r="AA375">
        <v>264</v>
      </c>
      <c r="AB375">
        <v>210</v>
      </c>
      <c r="AD375">
        <v>33</v>
      </c>
      <c r="AF375">
        <v>739</v>
      </c>
      <c r="AG375">
        <v>500</v>
      </c>
      <c r="AH375">
        <v>3.36</v>
      </c>
      <c r="AI375">
        <v>134</v>
      </c>
      <c r="AJ375">
        <v>7</v>
      </c>
      <c r="AK375">
        <v>1</v>
      </c>
      <c r="AL375">
        <v>4022</v>
      </c>
      <c r="AM375">
        <v>1476</v>
      </c>
      <c r="AN375">
        <v>41</v>
      </c>
      <c r="AO375">
        <v>321</v>
      </c>
      <c r="AP375">
        <v>331</v>
      </c>
      <c r="AQ375">
        <v>397</v>
      </c>
      <c r="AR375">
        <v>117</v>
      </c>
      <c r="AS375">
        <v>0.93899999999999995</v>
      </c>
      <c r="AT375" t="s">
        <v>408</v>
      </c>
      <c r="AU375" t="s">
        <v>399</v>
      </c>
      <c r="AV375">
        <v>373909</v>
      </c>
      <c r="AW375">
        <v>102</v>
      </c>
      <c r="AX375">
        <v>103</v>
      </c>
      <c r="AY375" t="s">
        <v>154</v>
      </c>
      <c r="AZ375" t="s">
        <v>396</v>
      </c>
      <c r="BA375" t="s">
        <v>396</v>
      </c>
    </row>
    <row r="376" spans="1:53" x14ac:dyDescent="0.55000000000000004">
      <c r="A376">
        <v>1899</v>
      </c>
      <c r="B376" s="5" t="b">
        <f>Teams[[#This Row],[yearID]]&gt;=1973</f>
        <v>0</v>
      </c>
      <c r="C376" s="5" t="b">
        <f>Teams[[#This Row],[yearID]]&gt;=1903</f>
        <v>0</v>
      </c>
      <c r="D376" t="s">
        <v>157</v>
      </c>
      <c r="E376" t="s">
        <v>126</v>
      </c>
      <c r="F376" t="s">
        <v>126</v>
      </c>
      <c r="G376" s="5" t="str">
        <f>VLOOKUP(Teams[[#This Row],[franchID]],TeamsFranchises!$A$2:$D$121,2,FALSE)</f>
        <v>Washington Senators</v>
      </c>
      <c r="I376">
        <v>11</v>
      </c>
      <c r="J376">
        <v>155</v>
      </c>
      <c r="L376">
        <v>54</v>
      </c>
      <c r="M376">
        <v>98</v>
      </c>
      <c r="P376" t="s">
        <v>51</v>
      </c>
      <c r="Q376" s="5">
        <f>IF(Teams[[#This Row],[LgWin]]="Y", 1,
IF(Teams[[#This Row],[LgWin]] = "N", 0, " "))</f>
        <v>0</v>
      </c>
      <c r="S376" s="5" t="str">
        <f>IF(Teams[[#This Row],[WSWin]]="Y", 1,
IF(Teams[[#This Row],[WSWin]] = "N", 0, " "))</f>
        <v xml:space="preserve"> </v>
      </c>
      <c r="T376">
        <v>743</v>
      </c>
      <c r="U376">
        <v>5256</v>
      </c>
      <c r="V376">
        <v>1429</v>
      </c>
      <c r="W376">
        <v>162</v>
      </c>
      <c r="X376">
        <v>87</v>
      </c>
      <c r="Y376">
        <v>47</v>
      </c>
      <c r="Z376">
        <v>350</v>
      </c>
      <c r="AA376">
        <v>343</v>
      </c>
      <c r="AB376">
        <v>176</v>
      </c>
      <c r="AD376">
        <v>87</v>
      </c>
      <c r="AF376">
        <v>983</v>
      </c>
      <c r="AG376">
        <v>713</v>
      </c>
      <c r="AH376">
        <v>4.93</v>
      </c>
      <c r="AI376">
        <v>131</v>
      </c>
      <c r="AJ376">
        <v>3</v>
      </c>
      <c r="AK376">
        <v>0</v>
      </c>
      <c r="AL376">
        <v>3901</v>
      </c>
      <c r="AM376">
        <v>1649</v>
      </c>
      <c r="AN376">
        <v>35</v>
      </c>
      <c r="AO376">
        <v>422</v>
      </c>
      <c r="AP376">
        <v>328</v>
      </c>
      <c r="AQ376">
        <v>403</v>
      </c>
      <c r="AR376">
        <v>99</v>
      </c>
      <c r="AS376">
        <v>0.93500000000000005</v>
      </c>
      <c r="AT376" t="s">
        <v>397</v>
      </c>
      <c r="AU376" t="s">
        <v>393</v>
      </c>
      <c r="AV376">
        <v>86392</v>
      </c>
      <c r="AW376">
        <v>99</v>
      </c>
      <c r="AX376">
        <v>101</v>
      </c>
      <c r="AY376" t="s">
        <v>306</v>
      </c>
      <c r="AZ376" t="s">
        <v>398</v>
      </c>
      <c r="BA376" t="s">
        <v>398</v>
      </c>
    </row>
    <row r="377" spans="1:53" x14ac:dyDescent="0.55000000000000004">
      <c r="A377">
        <v>1900</v>
      </c>
      <c r="B377" s="5" t="b">
        <f>Teams[[#This Row],[yearID]]&gt;=1973</f>
        <v>0</v>
      </c>
      <c r="C377" s="5" t="b">
        <f>Teams[[#This Row],[yearID]]&gt;=1903</f>
        <v>0</v>
      </c>
      <c r="D377" t="s">
        <v>157</v>
      </c>
      <c r="E377" t="s">
        <v>262</v>
      </c>
      <c r="F377" t="s">
        <v>260</v>
      </c>
      <c r="G377" s="5" t="str">
        <f>VLOOKUP(Teams[[#This Row],[franchID]],TeamsFranchises!$A$2:$D$121,2,FALSE)</f>
        <v>Los Angeles Dodgers</v>
      </c>
      <c r="I377">
        <v>1</v>
      </c>
      <c r="J377">
        <v>142</v>
      </c>
      <c r="L377">
        <v>82</v>
      </c>
      <c r="M377">
        <v>54</v>
      </c>
      <c r="P377" t="s">
        <v>76</v>
      </c>
      <c r="Q377" s="5">
        <f>IF(Teams[[#This Row],[LgWin]]="Y", 1,
IF(Teams[[#This Row],[LgWin]] = "N", 0, " "))</f>
        <v>1</v>
      </c>
      <c r="S377" s="5" t="str">
        <f>IF(Teams[[#This Row],[WSWin]]="Y", 1,
IF(Teams[[#This Row],[WSWin]] = "N", 0, " "))</f>
        <v xml:space="preserve"> </v>
      </c>
      <c r="T377">
        <v>816</v>
      </c>
      <c r="U377">
        <v>4860</v>
      </c>
      <c r="V377">
        <v>1423</v>
      </c>
      <c r="W377">
        <v>199</v>
      </c>
      <c r="X377">
        <v>81</v>
      </c>
      <c r="Y377">
        <v>26</v>
      </c>
      <c r="Z377">
        <v>421</v>
      </c>
      <c r="AA377">
        <v>272</v>
      </c>
      <c r="AB377">
        <v>274</v>
      </c>
      <c r="AF377">
        <v>722</v>
      </c>
      <c r="AG377">
        <v>529</v>
      </c>
      <c r="AH377">
        <v>3.89</v>
      </c>
      <c r="AI377">
        <v>104</v>
      </c>
      <c r="AJ377">
        <v>8</v>
      </c>
      <c r="AK377">
        <v>4</v>
      </c>
      <c r="AL377">
        <v>3675</v>
      </c>
      <c r="AM377">
        <v>1370</v>
      </c>
      <c r="AN377">
        <v>30</v>
      </c>
      <c r="AO377">
        <v>405</v>
      </c>
      <c r="AP377">
        <v>300</v>
      </c>
      <c r="AQ377">
        <v>303</v>
      </c>
      <c r="AR377">
        <v>102</v>
      </c>
      <c r="AS377">
        <v>0.94799999999999995</v>
      </c>
      <c r="AT377" t="s">
        <v>407</v>
      </c>
      <c r="AU377" t="s">
        <v>405</v>
      </c>
      <c r="AV377">
        <v>183000</v>
      </c>
      <c r="AW377">
        <v>106</v>
      </c>
      <c r="AX377">
        <v>104</v>
      </c>
      <c r="AY377" t="s">
        <v>262</v>
      </c>
      <c r="AZ377" t="s">
        <v>262</v>
      </c>
      <c r="BA377" t="s">
        <v>262</v>
      </c>
    </row>
    <row r="378" spans="1:53" x14ac:dyDescent="0.55000000000000004">
      <c r="A378">
        <v>1900</v>
      </c>
      <c r="B378" s="5" t="b">
        <f>Teams[[#This Row],[yearID]]&gt;=1973</f>
        <v>0</v>
      </c>
      <c r="C378" s="5" t="b">
        <f>Teams[[#This Row],[yearID]]&gt;=1903</f>
        <v>0</v>
      </c>
      <c r="D378" t="s">
        <v>157</v>
      </c>
      <c r="E378" t="s">
        <v>158</v>
      </c>
      <c r="F378" t="s">
        <v>159</v>
      </c>
      <c r="G378" s="5" t="str">
        <f>VLOOKUP(Teams[[#This Row],[franchID]],TeamsFranchises!$A$2:$D$121,2,FALSE)</f>
        <v>Atlanta Braves</v>
      </c>
      <c r="I378">
        <v>4</v>
      </c>
      <c r="J378">
        <v>142</v>
      </c>
      <c r="L378">
        <v>66</v>
      </c>
      <c r="M378">
        <v>72</v>
      </c>
      <c r="P378" t="s">
        <v>51</v>
      </c>
      <c r="Q378" s="5">
        <f>IF(Teams[[#This Row],[LgWin]]="Y", 1,
IF(Teams[[#This Row],[LgWin]] = "N", 0, " "))</f>
        <v>0</v>
      </c>
      <c r="S378" s="5" t="str">
        <f>IF(Teams[[#This Row],[WSWin]]="Y", 1,
IF(Teams[[#This Row],[WSWin]] = "N", 0, " "))</f>
        <v xml:space="preserve"> </v>
      </c>
      <c r="T378">
        <v>778</v>
      </c>
      <c r="U378">
        <v>4952</v>
      </c>
      <c r="V378">
        <v>1403</v>
      </c>
      <c r="W378">
        <v>163</v>
      </c>
      <c r="X378">
        <v>68</v>
      </c>
      <c r="Y378">
        <v>48</v>
      </c>
      <c r="Z378">
        <v>395</v>
      </c>
      <c r="AA378">
        <v>278</v>
      </c>
      <c r="AB378">
        <v>182</v>
      </c>
      <c r="AF378">
        <v>739</v>
      </c>
      <c r="AG378">
        <v>513</v>
      </c>
      <c r="AH378">
        <v>3.72</v>
      </c>
      <c r="AI378">
        <v>116</v>
      </c>
      <c r="AJ378">
        <v>8</v>
      </c>
      <c r="AK378">
        <v>2</v>
      </c>
      <c r="AL378">
        <v>3720</v>
      </c>
      <c r="AM378">
        <v>1263</v>
      </c>
      <c r="AN378">
        <v>59</v>
      </c>
      <c r="AO378">
        <v>463</v>
      </c>
      <c r="AP378">
        <v>340</v>
      </c>
      <c r="AQ378">
        <v>271</v>
      </c>
      <c r="AR378">
        <v>86</v>
      </c>
      <c r="AS378">
        <v>0.95299999999999996</v>
      </c>
      <c r="AT378" t="s">
        <v>235</v>
      </c>
      <c r="AU378" t="s">
        <v>403</v>
      </c>
      <c r="AV378">
        <v>202000</v>
      </c>
      <c r="AW378">
        <v>112</v>
      </c>
      <c r="AX378">
        <v>111</v>
      </c>
      <c r="AY378" t="s">
        <v>158</v>
      </c>
      <c r="AZ378" t="s">
        <v>158</v>
      </c>
      <c r="BA378" t="s">
        <v>158</v>
      </c>
    </row>
    <row r="379" spans="1:53" x14ac:dyDescent="0.55000000000000004">
      <c r="A379">
        <v>1900</v>
      </c>
      <c r="B379" s="5" t="b">
        <f>Teams[[#This Row],[yearID]]&gt;=1973</f>
        <v>0</v>
      </c>
      <c r="C379" s="5" t="b">
        <f>Teams[[#This Row],[yearID]]&gt;=1903</f>
        <v>0</v>
      </c>
      <c r="D379" t="s">
        <v>157</v>
      </c>
      <c r="E379" t="s">
        <v>161</v>
      </c>
      <c r="F379" t="s">
        <v>162</v>
      </c>
      <c r="G379" s="5" t="str">
        <f>VLOOKUP(Teams[[#This Row],[franchID]],TeamsFranchises!$A$2:$D$121,2,FALSE)</f>
        <v>Chicago Cubs</v>
      </c>
      <c r="I379">
        <v>6</v>
      </c>
      <c r="J379">
        <v>146</v>
      </c>
      <c r="L379">
        <v>65</v>
      </c>
      <c r="M379">
        <v>75</v>
      </c>
      <c r="P379" t="s">
        <v>51</v>
      </c>
      <c r="Q379" s="5">
        <f>IF(Teams[[#This Row],[LgWin]]="Y", 1,
IF(Teams[[#This Row],[LgWin]] = "N", 0, " "))</f>
        <v>0</v>
      </c>
      <c r="S379" s="5" t="str">
        <f>IF(Teams[[#This Row],[WSWin]]="Y", 1,
IF(Teams[[#This Row],[WSWin]] = "N", 0, " "))</f>
        <v xml:space="preserve"> </v>
      </c>
      <c r="T379">
        <v>635</v>
      </c>
      <c r="U379">
        <v>4907</v>
      </c>
      <c r="V379">
        <v>1276</v>
      </c>
      <c r="W379">
        <v>202</v>
      </c>
      <c r="X379">
        <v>51</v>
      </c>
      <c r="Y379">
        <v>33</v>
      </c>
      <c r="Z379">
        <v>343</v>
      </c>
      <c r="AA379">
        <v>383</v>
      </c>
      <c r="AB379">
        <v>189</v>
      </c>
      <c r="AF379">
        <v>751</v>
      </c>
      <c r="AG379">
        <v>456</v>
      </c>
      <c r="AH379">
        <v>3.23</v>
      </c>
      <c r="AI379">
        <v>137</v>
      </c>
      <c r="AJ379">
        <v>9</v>
      </c>
      <c r="AK379">
        <v>1</v>
      </c>
      <c r="AL379">
        <v>3813</v>
      </c>
      <c r="AM379">
        <v>1375</v>
      </c>
      <c r="AN379">
        <v>21</v>
      </c>
      <c r="AO379">
        <v>324</v>
      </c>
      <c r="AP379">
        <v>357</v>
      </c>
      <c r="AQ379">
        <v>418</v>
      </c>
      <c r="AR379">
        <v>98</v>
      </c>
      <c r="AS379">
        <v>0.93300000000000005</v>
      </c>
      <c r="AT379" t="s">
        <v>406</v>
      </c>
      <c r="AU379" t="s">
        <v>401</v>
      </c>
      <c r="AV379">
        <v>248577</v>
      </c>
      <c r="AW379">
        <v>96</v>
      </c>
      <c r="AX379">
        <v>98</v>
      </c>
      <c r="AY379" t="s">
        <v>162</v>
      </c>
      <c r="AZ379" t="s">
        <v>161</v>
      </c>
      <c r="BA379" t="s">
        <v>161</v>
      </c>
    </row>
    <row r="380" spans="1:53" x14ac:dyDescent="0.55000000000000004">
      <c r="A380">
        <v>1900</v>
      </c>
      <c r="B380" s="5" t="b">
        <f>Teams[[#This Row],[yearID]]&gt;=1973</f>
        <v>0</v>
      </c>
      <c r="C380" s="5" t="b">
        <f>Teams[[#This Row],[yearID]]&gt;=1903</f>
        <v>0</v>
      </c>
      <c r="D380" t="s">
        <v>157</v>
      </c>
      <c r="E380" t="s">
        <v>167</v>
      </c>
      <c r="F380" t="s">
        <v>167</v>
      </c>
      <c r="G380" s="5" t="str">
        <f>VLOOKUP(Teams[[#This Row],[franchID]],TeamsFranchises!$A$2:$D$121,2,FALSE)</f>
        <v>Cincinnati Reds</v>
      </c>
      <c r="I380">
        <v>7</v>
      </c>
      <c r="J380">
        <v>144</v>
      </c>
      <c r="L380">
        <v>62</v>
      </c>
      <c r="M380">
        <v>77</v>
      </c>
      <c r="P380" t="s">
        <v>51</v>
      </c>
      <c r="Q380" s="5">
        <f>IF(Teams[[#This Row],[LgWin]]="Y", 1,
IF(Teams[[#This Row],[LgWin]] = "N", 0, " "))</f>
        <v>0</v>
      </c>
      <c r="S380" s="5" t="str">
        <f>IF(Teams[[#This Row],[WSWin]]="Y", 1,
IF(Teams[[#This Row],[WSWin]] = "N", 0, " "))</f>
        <v xml:space="preserve"> </v>
      </c>
      <c r="T380">
        <v>703</v>
      </c>
      <c r="U380">
        <v>5026</v>
      </c>
      <c r="V380">
        <v>1335</v>
      </c>
      <c r="W380">
        <v>178</v>
      </c>
      <c r="X380">
        <v>83</v>
      </c>
      <c r="Y380">
        <v>33</v>
      </c>
      <c r="Z380">
        <v>333</v>
      </c>
      <c r="AA380">
        <v>408</v>
      </c>
      <c r="AB380">
        <v>183</v>
      </c>
      <c r="AF380">
        <v>745</v>
      </c>
      <c r="AG380">
        <v>542</v>
      </c>
      <c r="AH380">
        <v>3.83</v>
      </c>
      <c r="AI380">
        <v>118</v>
      </c>
      <c r="AJ380">
        <v>9</v>
      </c>
      <c r="AK380">
        <v>1</v>
      </c>
      <c r="AL380">
        <v>3822</v>
      </c>
      <c r="AM380">
        <v>1383</v>
      </c>
      <c r="AN380">
        <v>28</v>
      </c>
      <c r="AO380">
        <v>404</v>
      </c>
      <c r="AP380">
        <v>399</v>
      </c>
      <c r="AQ380">
        <v>341</v>
      </c>
      <c r="AR380">
        <v>120</v>
      </c>
      <c r="AS380">
        <v>0.94499999999999995</v>
      </c>
      <c r="AT380" t="s">
        <v>165</v>
      </c>
      <c r="AU380" t="s">
        <v>402</v>
      </c>
      <c r="AV380">
        <v>170000</v>
      </c>
      <c r="AW380">
        <v>98</v>
      </c>
      <c r="AX380">
        <v>99</v>
      </c>
      <c r="AY380" t="s">
        <v>167</v>
      </c>
      <c r="AZ380" t="s">
        <v>167</v>
      </c>
      <c r="BA380" t="s">
        <v>167</v>
      </c>
    </row>
    <row r="381" spans="1:53" x14ac:dyDescent="0.55000000000000004">
      <c r="A381">
        <v>1900</v>
      </c>
      <c r="B381" s="5" t="b">
        <f>Teams[[#This Row],[yearID]]&gt;=1973</f>
        <v>0</v>
      </c>
      <c r="C381" s="5" t="b">
        <f>Teams[[#This Row],[yearID]]&gt;=1903</f>
        <v>0</v>
      </c>
      <c r="D381" t="s">
        <v>157</v>
      </c>
      <c r="E381" t="s">
        <v>242</v>
      </c>
      <c r="F381" t="s">
        <v>243</v>
      </c>
      <c r="G381" s="5" t="str">
        <f>VLOOKUP(Teams[[#This Row],[franchID]],TeamsFranchises!$A$2:$D$121,2,FALSE)</f>
        <v>San Francisco Giants</v>
      </c>
      <c r="I381">
        <v>8</v>
      </c>
      <c r="J381">
        <v>141</v>
      </c>
      <c r="L381">
        <v>60</v>
      </c>
      <c r="M381">
        <v>78</v>
      </c>
      <c r="P381" t="s">
        <v>51</v>
      </c>
      <c r="Q381" s="5">
        <f>IF(Teams[[#This Row],[LgWin]]="Y", 1,
IF(Teams[[#This Row],[LgWin]] = "N", 0, " "))</f>
        <v>0</v>
      </c>
      <c r="S381" s="5" t="str">
        <f>IF(Teams[[#This Row],[WSWin]]="Y", 1,
IF(Teams[[#This Row],[WSWin]] = "N", 0, " "))</f>
        <v xml:space="preserve"> </v>
      </c>
      <c r="T381">
        <v>713</v>
      </c>
      <c r="U381">
        <v>4724</v>
      </c>
      <c r="V381">
        <v>1317</v>
      </c>
      <c r="W381">
        <v>177</v>
      </c>
      <c r="X381">
        <v>61</v>
      </c>
      <c r="Y381">
        <v>23</v>
      </c>
      <c r="Z381">
        <v>369</v>
      </c>
      <c r="AA381">
        <v>343</v>
      </c>
      <c r="AB381">
        <v>236</v>
      </c>
      <c r="AF381">
        <v>823</v>
      </c>
      <c r="AG381">
        <v>531</v>
      </c>
      <c r="AH381">
        <v>3.96</v>
      </c>
      <c r="AI381">
        <v>113</v>
      </c>
      <c r="AJ381">
        <v>4</v>
      </c>
      <c r="AK381">
        <v>0</v>
      </c>
      <c r="AL381">
        <v>3621</v>
      </c>
      <c r="AM381">
        <v>1423</v>
      </c>
      <c r="AN381">
        <v>26</v>
      </c>
      <c r="AO381">
        <v>442</v>
      </c>
      <c r="AP381">
        <v>277</v>
      </c>
      <c r="AQ381">
        <v>439</v>
      </c>
      <c r="AR381">
        <v>124</v>
      </c>
      <c r="AS381">
        <v>0.92800000000000005</v>
      </c>
      <c r="AT381" t="s">
        <v>310</v>
      </c>
      <c r="AU381" t="s">
        <v>389</v>
      </c>
      <c r="AV381">
        <v>190000</v>
      </c>
      <c r="AW381">
        <v>95</v>
      </c>
      <c r="AX381">
        <v>98</v>
      </c>
      <c r="AY381" t="s">
        <v>246</v>
      </c>
      <c r="AZ381" t="s">
        <v>242</v>
      </c>
      <c r="BA381" t="s">
        <v>242</v>
      </c>
    </row>
    <row r="382" spans="1:53" x14ac:dyDescent="0.55000000000000004">
      <c r="A382">
        <v>1900</v>
      </c>
      <c r="B382" s="5" t="b">
        <f>Teams[[#This Row],[yearID]]&gt;=1973</f>
        <v>0</v>
      </c>
      <c r="C382" s="5" t="b">
        <f>Teams[[#This Row],[yearID]]&gt;=1903</f>
        <v>0</v>
      </c>
      <c r="D382" t="s">
        <v>157</v>
      </c>
      <c r="E382" t="s">
        <v>122</v>
      </c>
      <c r="F382" t="s">
        <v>122</v>
      </c>
      <c r="G382" s="5" t="str">
        <f>VLOOKUP(Teams[[#This Row],[franchID]],TeamsFranchises!$A$2:$D$121,2,FALSE)</f>
        <v>Philadelphia Phillies</v>
      </c>
      <c r="I382">
        <v>3</v>
      </c>
      <c r="J382">
        <v>141</v>
      </c>
      <c r="L382">
        <v>75</v>
      </c>
      <c r="M382">
        <v>63</v>
      </c>
      <c r="P382" t="s">
        <v>51</v>
      </c>
      <c r="Q382" s="5">
        <f>IF(Teams[[#This Row],[LgWin]]="Y", 1,
IF(Teams[[#This Row],[LgWin]] = "N", 0, " "))</f>
        <v>0</v>
      </c>
      <c r="S382" s="5" t="str">
        <f>IF(Teams[[#This Row],[WSWin]]="Y", 1,
IF(Teams[[#This Row],[WSWin]] = "N", 0, " "))</f>
        <v xml:space="preserve"> </v>
      </c>
      <c r="T382">
        <v>810</v>
      </c>
      <c r="U382">
        <v>4969</v>
      </c>
      <c r="V382">
        <v>1439</v>
      </c>
      <c r="W382">
        <v>187</v>
      </c>
      <c r="X382">
        <v>82</v>
      </c>
      <c r="Y382">
        <v>29</v>
      </c>
      <c r="Z382">
        <v>440</v>
      </c>
      <c r="AA382">
        <v>374</v>
      </c>
      <c r="AB382">
        <v>205</v>
      </c>
      <c r="AF382">
        <v>792</v>
      </c>
      <c r="AG382">
        <v>571</v>
      </c>
      <c r="AH382">
        <v>4.12</v>
      </c>
      <c r="AI382">
        <v>116</v>
      </c>
      <c r="AJ382">
        <v>7</v>
      </c>
      <c r="AK382">
        <v>3</v>
      </c>
      <c r="AL382">
        <v>3744</v>
      </c>
      <c r="AM382">
        <v>1506</v>
      </c>
      <c r="AN382">
        <v>29</v>
      </c>
      <c r="AO382">
        <v>402</v>
      </c>
      <c r="AP382">
        <v>284</v>
      </c>
      <c r="AQ382">
        <v>330</v>
      </c>
      <c r="AR382">
        <v>125</v>
      </c>
      <c r="AS382">
        <v>0.94499999999999995</v>
      </c>
      <c r="AT382" t="s">
        <v>358</v>
      </c>
      <c r="AU382" t="s">
        <v>404</v>
      </c>
      <c r="AV382">
        <v>301913</v>
      </c>
      <c r="AW382">
        <v>99</v>
      </c>
      <c r="AX382">
        <v>98</v>
      </c>
      <c r="AY382" t="s">
        <v>122</v>
      </c>
      <c r="AZ382" t="s">
        <v>122</v>
      </c>
      <c r="BA382" t="s">
        <v>122</v>
      </c>
    </row>
    <row r="383" spans="1:53" x14ac:dyDescent="0.55000000000000004">
      <c r="A383">
        <v>1900</v>
      </c>
      <c r="B383" s="5" t="b">
        <f>Teams[[#This Row],[yearID]]&gt;=1973</f>
        <v>0</v>
      </c>
      <c r="C383" s="5" t="b">
        <f>Teams[[#This Row],[yearID]]&gt;=1903</f>
        <v>0</v>
      </c>
      <c r="D383" t="s">
        <v>157</v>
      </c>
      <c r="E383" t="s">
        <v>229</v>
      </c>
      <c r="F383" t="s">
        <v>229</v>
      </c>
      <c r="G383" s="5" t="str">
        <f>VLOOKUP(Teams[[#This Row],[franchID]],TeamsFranchises!$A$2:$D$121,2,FALSE)</f>
        <v>Pittsburgh Pirates</v>
      </c>
      <c r="I383">
        <v>2</v>
      </c>
      <c r="J383">
        <v>140</v>
      </c>
      <c r="L383">
        <v>79</v>
      </c>
      <c r="M383">
        <v>60</v>
      </c>
      <c r="P383" t="s">
        <v>51</v>
      </c>
      <c r="Q383" s="5">
        <f>IF(Teams[[#This Row],[LgWin]]="Y", 1,
IF(Teams[[#This Row],[LgWin]] = "N", 0, " "))</f>
        <v>0</v>
      </c>
      <c r="S383" s="5" t="str">
        <f>IF(Teams[[#This Row],[WSWin]]="Y", 1,
IF(Teams[[#This Row],[WSWin]] = "N", 0, " "))</f>
        <v xml:space="preserve"> </v>
      </c>
      <c r="T383">
        <v>733</v>
      </c>
      <c r="U383">
        <v>4817</v>
      </c>
      <c r="V383">
        <v>1312</v>
      </c>
      <c r="W383">
        <v>185</v>
      </c>
      <c r="X383">
        <v>100</v>
      </c>
      <c r="Y383">
        <v>26</v>
      </c>
      <c r="Z383">
        <v>327</v>
      </c>
      <c r="AA383">
        <v>321</v>
      </c>
      <c r="AB383">
        <v>174</v>
      </c>
      <c r="AF383">
        <v>612</v>
      </c>
      <c r="AG383">
        <v>418</v>
      </c>
      <c r="AH383">
        <v>3.06</v>
      </c>
      <c r="AI383">
        <v>114</v>
      </c>
      <c r="AJ383">
        <v>11</v>
      </c>
      <c r="AK383">
        <v>1</v>
      </c>
      <c r="AL383">
        <v>3687</v>
      </c>
      <c r="AM383">
        <v>1232</v>
      </c>
      <c r="AN383">
        <v>24</v>
      </c>
      <c r="AO383">
        <v>295</v>
      </c>
      <c r="AP383">
        <v>415</v>
      </c>
      <c r="AQ383">
        <v>322</v>
      </c>
      <c r="AR383">
        <v>106</v>
      </c>
      <c r="AS383">
        <v>0.94499999999999995</v>
      </c>
      <c r="AT383" t="s">
        <v>390</v>
      </c>
      <c r="AU383" t="s">
        <v>335</v>
      </c>
      <c r="AV383">
        <v>264000</v>
      </c>
      <c r="AW383">
        <v>101</v>
      </c>
      <c r="AX383">
        <v>98</v>
      </c>
      <c r="AY383" t="s">
        <v>229</v>
      </c>
      <c r="AZ383" t="s">
        <v>229</v>
      </c>
      <c r="BA383" t="s">
        <v>229</v>
      </c>
    </row>
    <row r="384" spans="1:53" x14ac:dyDescent="0.55000000000000004">
      <c r="A384">
        <v>1900</v>
      </c>
      <c r="B384" s="5" t="b">
        <f>Teams[[#This Row],[yearID]]&gt;=1973</f>
        <v>0</v>
      </c>
      <c r="C384" s="5" t="b">
        <f>Teams[[#This Row],[yearID]]&gt;=1903</f>
        <v>0</v>
      </c>
      <c r="D384" t="s">
        <v>157</v>
      </c>
      <c r="E384" t="s">
        <v>396</v>
      </c>
      <c r="F384" t="s">
        <v>154</v>
      </c>
      <c r="G384" s="5" t="str">
        <f>VLOOKUP(Teams[[#This Row],[franchID]],TeamsFranchises!$A$2:$D$121,2,FALSE)</f>
        <v>St. Louis Cardinals</v>
      </c>
      <c r="I384">
        <v>5</v>
      </c>
      <c r="J384">
        <v>142</v>
      </c>
      <c r="L384">
        <v>65</v>
      </c>
      <c r="M384">
        <v>75</v>
      </c>
      <c r="P384" t="s">
        <v>51</v>
      </c>
      <c r="Q384" s="5">
        <f>IF(Teams[[#This Row],[LgWin]]="Y", 1,
IF(Teams[[#This Row],[LgWin]] = "N", 0, " "))</f>
        <v>0</v>
      </c>
      <c r="S384" s="5" t="str">
        <f>IF(Teams[[#This Row],[WSWin]]="Y", 1,
IF(Teams[[#This Row],[WSWin]] = "N", 0, " "))</f>
        <v xml:space="preserve"> </v>
      </c>
      <c r="T384">
        <v>744</v>
      </c>
      <c r="U384">
        <v>4877</v>
      </c>
      <c r="V384">
        <v>1420</v>
      </c>
      <c r="W384">
        <v>141</v>
      </c>
      <c r="X384">
        <v>81</v>
      </c>
      <c r="Y384">
        <v>36</v>
      </c>
      <c r="Z384">
        <v>406</v>
      </c>
      <c r="AA384">
        <v>318</v>
      </c>
      <c r="AB384">
        <v>243</v>
      </c>
      <c r="AF384">
        <v>748</v>
      </c>
      <c r="AG384">
        <v>507</v>
      </c>
      <c r="AH384">
        <v>3.75</v>
      </c>
      <c r="AI384">
        <v>117</v>
      </c>
      <c r="AJ384">
        <v>12</v>
      </c>
      <c r="AK384">
        <v>0</v>
      </c>
      <c r="AL384">
        <v>3651</v>
      </c>
      <c r="AM384">
        <v>1373</v>
      </c>
      <c r="AN384">
        <v>37</v>
      </c>
      <c r="AO384">
        <v>299</v>
      </c>
      <c r="AP384">
        <v>325</v>
      </c>
      <c r="AQ384">
        <v>331</v>
      </c>
      <c r="AR384">
        <v>73</v>
      </c>
      <c r="AS384">
        <v>0.94299999999999995</v>
      </c>
      <c r="AT384" t="s">
        <v>409</v>
      </c>
      <c r="AU384" t="s">
        <v>399</v>
      </c>
      <c r="AV384">
        <v>270000</v>
      </c>
      <c r="AW384">
        <v>99</v>
      </c>
      <c r="AX384">
        <v>98</v>
      </c>
      <c r="AY384" t="s">
        <v>154</v>
      </c>
      <c r="AZ384" t="s">
        <v>396</v>
      </c>
      <c r="BA384" t="s">
        <v>396</v>
      </c>
    </row>
    <row r="385" spans="1:53" x14ac:dyDescent="0.55000000000000004">
      <c r="A385">
        <v>1901</v>
      </c>
      <c r="B385" s="5" t="b">
        <f>Teams[[#This Row],[yearID]]&gt;=1973</f>
        <v>0</v>
      </c>
      <c r="C385" s="5" t="b">
        <f>Teams[[#This Row],[yearID]]&gt;=1903</f>
        <v>0</v>
      </c>
      <c r="D385" t="s">
        <v>410</v>
      </c>
      <c r="E385" t="s">
        <v>411</v>
      </c>
      <c r="F385" t="s">
        <v>412</v>
      </c>
      <c r="G385" s="5" t="str">
        <f>VLOOKUP(Teams[[#This Row],[franchID]],TeamsFranchises!$A$2:$D$121,2,FALSE)</f>
        <v>New York Yankees</v>
      </c>
      <c r="I385">
        <v>5</v>
      </c>
      <c r="J385">
        <v>135</v>
      </c>
      <c r="K385">
        <v>66</v>
      </c>
      <c r="L385">
        <v>68</v>
      </c>
      <c r="M385">
        <v>65</v>
      </c>
      <c r="P385" t="s">
        <v>51</v>
      </c>
      <c r="Q385" s="5">
        <f>IF(Teams[[#This Row],[LgWin]]="Y", 1,
IF(Teams[[#This Row],[LgWin]] = "N", 0, " "))</f>
        <v>0</v>
      </c>
      <c r="S385" s="5" t="str">
        <f>IF(Teams[[#This Row],[WSWin]]="Y", 1,
IF(Teams[[#This Row],[WSWin]] = "N", 0, " "))</f>
        <v xml:space="preserve"> </v>
      </c>
      <c r="T385">
        <v>760</v>
      </c>
      <c r="U385">
        <v>4589</v>
      </c>
      <c r="V385">
        <v>1348</v>
      </c>
      <c r="W385">
        <v>179</v>
      </c>
      <c r="X385">
        <v>111</v>
      </c>
      <c r="Y385">
        <v>24</v>
      </c>
      <c r="Z385">
        <v>369</v>
      </c>
      <c r="AA385">
        <v>377</v>
      </c>
      <c r="AB385">
        <v>207</v>
      </c>
      <c r="AF385">
        <v>750</v>
      </c>
      <c r="AG385">
        <v>480</v>
      </c>
      <c r="AH385">
        <v>3.73</v>
      </c>
      <c r="AI385">
        <v>115</v>
      </c>
      <c r="AJ385">
        <v>4</v>
      </c>
      <c r="AK385">
        <v>3</v>
      </c>
      <c r="AL385">
        <v>3474</v>
      </c>
      <c r="AM385">
        <v>1313</v>
      </c>
      <c r="AN385">
        <v>21</v>
      </c>
      <c r="AO385">
        <v>344</v>
      </c>
      <c r="AP385">
        <v>271</v>
      </c>
      <c r="AQ385">
        <v>401</v>
      </c>
      <c r="AR385">
        <v>76</v>
      </c>
      <c r="AS385">
        <v>0.92600000000000005</v>
      </c>
      <c r="AT385" t="s">
        <v>218</v>
      </c>
      <c r="AU385" t="s">
        <v>234</v>
      </c>
      <c r="AV385">
        <v>141952</v>
      </c>
      <c r="AW385">
        <v>104</v>
      </c>
      <c r="AX385">
        <v>105</v>
      </c>
      <c r="AY385" t="s">
        <v>411</v>
      </c>
      <c r="AZ385" t="s">
        <v>411</v>
      </c>
      <c r="BA385" t="s">
        <v>411</v>
      </c>
    </row>
    <row r="386" spans="1:53" x14ac:dyDescent="0.55000000000000004">
      <c r="A386">
        <v>1901</v>
      </c>
      <c r="B386" s="5" t="b">
        <f>Teams[[#This Row],[yearID]]&gt;=1973</f>
        <v>0</v>
      </c>
      <c r="C386" s="5" t="b">
        <f>Teams[[#This Row],[yearID]]&gt;=1903</f>
        <v>0</v>
      </c>
      <c r="D386" t="s">
        <v>410</v>
      </c>
      <c r="E386" t="s">
        <v>54</v>
      </c>
      <c r="F386" t="s">
        <v>54</v>
      </c>
      <c r="G386" s="5" t="str">
        <f>VLOOKUP(Teams[[#This Row],[franchID]],TeamsFranchises!$A$2:$D$121,2,FALSE)</f>
        <v>Boston Red Sox</v>
      </c>
      <c r="I386">
        <v>2</v>
      </c>
      <c r="J386">
        <v>138</v>
      </c>
      <c r="K386">
        <v>69</v>
      </c>
      <c r="L386">
        <v>79</v>
      </c>
      <c r="M386">
        <v>57</v>
      </c>
      <c r="P386" t="s">
        <v>51</v>
      </c>
      <c r="Q386" s="5">
        <f>IF(Teams[[#This Row],[LgWin]]="Y", 1,
IF(Teams[[#This Row],[LgWin]] = "N", 0, " "))</f>
        <v>0</v>
      </c>
      <c r="S386" s="5" t="str">
        <f>IF(Teams[[#This Row],[WSWin]]="Y", 1,
IF(Teams[[#This Row],[WSWin]] = "N", 0, " "))</f>
        <v xml:space="preserve"> </v>
      </c>
      <c r="T386">
        <v>759</v>
      </c>
      <c r="U386">
        <v>4866</v>
      </c>
      <c r="V386">
        <v>1353</v>
      </c>
      <c r="W386">
        <v>183</v>
      </c>
      <c r="X386">
        <v>104</v>
      </c>
      <c r="Y386">
        <v>37</v>
      </c>
      <c r="Z386">
        <v>331</v>
      </c>
      <c r="AA386">
        <v>282</v>
      </c>
      <c r="AB386">
        <v>157</v>
      </c>
      <c r="AF386">
        <v>608</v>
      </c>
      <c r="AG386">
        <v>411</v>
      </c>
      <c r="AH386">
        <v>3.04</v>
      </c>
      <c r="AI386">
        <v>123</v>
      </c>
      <c r="AJ386">
        <v>7</v>
      </c>
      <c r="AK386">
        <v>1</v>
      </c>
      <c r="AL386">
        <v>3651</v>
      </c>
      <c r="AM386">
        <v>1178</v>
      </c>
      <c r="AN386">
        <v>33</v>
      </c>
      <c r="AO386">
        <v>294</v>
      </c>
      <c r="AP386">
        <v>396</v>
      </c>
      <c r="AQ386">
        <v>329</v>
      </c>
      <c r="AR386">
        <v>104</v>
      </c>
      <c r="AS386">
        <v>0.94299999999999995</v>
      </c>
      <c r="AT386" t="s">
        <v>413</v>
      </c>
      <c r="AU386" t="s">
        <v>414</v>
      </c>
      <c r="AV386">
        <v>289448</v>
      </c>
      <c r="AW386">
        <v>98</v>
      </c>
      <c r="AX386">
        <v>96</v>
      </c>
      <c r="AY386" t="s">
        <v>54</v>
      </c>
      <c r="AZ386" t="s">
        <v>54</v>
      </c>
      <c r="BA386" t="s">
        <v>54</v>
      </c>
    </row>
    <row r="387" spans="1:53" x14ac:dyDescent="0.55000000000000004">
      <c r="A387">
        <v>1901</v>
      </c>
      <c r="B387" s="5" t="b">
        <f>Teams[[#This Row],[yearID]]&gt;=1973</f>
        <v>0</v>
      </c>
      <c r="C387" s="5" t="b">
        <f>Teams[[#This Row],[yearID]]&gt;=1903</f>
        <v>0</v>
      </c>
      <c r="D387" t="s">
        <v>157</v>
      </c>
      <c r="E387" t="s">
        <v>262</v>
      </c>
      <c r="F387" t="s">
        <v>260</v>
      </c>
      <c r="G387" s="5" t="str">
        <f>VLOOKUP(Teams[[#This Row],[franchID]],TeamsFranchises!$A$2:$D$121,2,FALSE)</f>
        <v>Los Angeles Dodgers</v>
      </c>
      <c r="I387">
        <v>3</v>
      </c>
      <c r="J387">
        <v>137</v>
      </c>
      <c r="K387">
        <v>68</v>
      </c>
      <c r="L387">
        <v>79</v>
      </c>
      <c r="M387">
        <v>57</v>
      </c>
      <c r="P387" t="s">
        <v>51</v>
      </c>
      <c r="Q387" s="5">
        <f>IF(Teams[[#This Row],[LgWin]]="Y", 1,
IF(Teams[[#This Row],[LgWin]] = "N", 0, " "))</f>
        <v>0</v>
      </c>
      <c r="S387" s="5" t="str">
        <f>IF(Teams[[#This Row],[WSWin]]="Y", 1,
IF(Teams[[#This Row],[WSWin]] = "N", 0, " "))</f>
        <v xml:space="preserve"> </v>
      </c>
      <c r="T387">
        <v>744</v>
      </c>
      <c r="U387">
        <v>4879</v>
      </c>
      <c r="V387">
        <v>1399</v>
      </c>
      <c r="W387">
        <v>206</v>
      </c>
      <c r="X387">
        <v>93</v>
      </c>
      <c r="Y387">
        <v>32</v>
      </c>
      <c r="Z387">
        <v>312</v>
      </c>
      <c r="AA387">
        <v>449</v>
      </c>
      <c r="AB387">
        <v>178</v>
      </c>
      <c r="AF387">
        <v>600</v>
      </c>
      <c r="AG387">
        <v>423</v>
      </c>
      <c r="AH387">
        <v>3.14</v>
      </c>
      <c r="AI387">
        <v>111</v>
      </c>
      <c r="AJ387">
        <v>7</v>
      </c>
      <c r="AK387">
        <v>5</v>
      </c>
      <c r="AL387">
        <v>3639</v>
      </c>
      <c r="AM387">
        <v>1244</v>
      </c>
      <c r="AN387">
        <v>18</v>
      </c>
      <c r="AO387">
        <v>435</v>
      </c>
      <c r="AP387">
        <v>583</v>
      </c>
      <c r="AQ387">
        <v>281</v>
      </c>
      <c r="AR387">
        <v>99</v>
      </c>
      <c r="AS387">
        <v>0.95</v>
      </c>
      <c r="AT387" t="s">
        <v>407</v>
      </c>
      <c r="AU387" t="s">
        <v>405</v>
      </c>
      <c r="AV387">
        <v>198200</v>
      </c>
      <c r="AW387">
        <v>103</v>
      </c>
      <c r="AX387">
        <v>101</v>
      </c>
      <c r="AY387" t="s">
        <v>262</v>
      </c>
      <c r="AZ387" t="s">
        <v>262</v>
      </c>
      <c r="BA387" t="s">
        <v>262</v>
      </c>
    </row>
    <row r="388" spans="1:53" x14ac:dyDescent="0.55000000000000004">
      <c r="A388">
        <v>1901</v>
      </c>
      <c r="B388" s="5" t="b">
        <f>Teams[[#This Row],[yearID]]&gt;=1973</f>
        <v>0</v>
      </c>
      <c r="C388" s="5" t="b">
        <f>Teams[[#This Row],[yearID]]&gt;=1903</f>
        <v>0</v>
      </c>
      <c r="D388" t="s">
        <v>157</v>
      </c>
      <c r="E388" t="s">
        <v>158</v>
      </c>
      <c r="F388" t="s">
        <v>159</v>
      </c>
      <c r="G388" s="5" t="str">
        <f>VLOOKUP(Teams[[#This Row],[franchID]],TeamsFranchises!$A$2:$D$121,2,FALSE)</f>
        <v>Atlanta Braves</v>
      </c>
      <c r="I388">
        <v>5</v>
      </c>
      <c r="J388">
        <v>140</v>
      </c>
      <c r="K388">
        <v>70</v>
      </c>
      <c r="L388">
        <v>69</v>
      </c>
      <c r="M388">
        <v>69</v>
      </c>
      <c r="P388" t="s">
        <v>51</v>
      </c>
      <c r="Q388" s="5">
        <f>IF(Teams[[#This Row],[LgWin]]="Y", 1,
IF(Teams[[#This Row],[LgWin]] = "N", 0, " "))</f>
        <v>0</v>
      </c>
      <c r="S388" s="5" t="str">
        <f>IF(Teams[[#This Row],[WSWin]]="Y", 1,
IF(Teams[[#This Row],[WSWin]] = "N", 0, " "))</f>
        <v xml:space="preserve"> </v>
      </c>
      <c r="T388">
        <v>531</v>
      </c>
      <c r="U388">
        <v>4746</v>
      </c>
      <c r="V388">
        <v>1180</v>
      </c>
      <c r="W388">
        <v>135</v>
      </c>
      <c r="X388">
        <v>36</v>
      </c>
      <c r="Y388">
        <v>28</v>
      </c>
      <c r="Z388">
        <v>303</v>
      </c>
      <c r="AA388">
        <v>519</v>
      </c>
      <c r="AB388">
        <v>158</v>
      </c>
      <c r="AF388">
        <v>556</v>
      </c>
      <c r="AG388">
        <v>407</v>
      </c>
      <c r="AH388">
        <v>2.9</v>
      </c>
      <c r="AI388">
        <v>128</v>
      </c>
      <c r="AJ388">
        <v>11</v>
      </c>
      <c r="AK388">
        <v>0</v>
      </c>
      <c r="AL388">
        <v>3789</v>
      </c>
      <c r="AM388">
        <v>1196</v>
      </c>
      <c r="AN388">
        <v>29</v>
      </c>
      <c r="AO388">
        <v>349</v>
      </c>
      <c r="AP388">
        <v>558</v>
      </c>
      <c r="AQ388">
        <v>279</v>
      </c>
      <c r="AR388">
        <v>89</v>
      </c>
      <c r="AS388">
        <v>0.95099999999999996</v>
      </c>
      <c r="AT388" t="s">
        <v>235</v>
      </c>
      <c r="AU388" t="s">
        <v>403</v>
      </c>
      <c r="AV388">
        <v>146502</v>
      </c>
      <c r="AW388">
        <v>109</v>
      </c>
      <c r="AX388">
        <v>109</v>
      </c>
      <c r="AY388" t="s">
        <v>158</v>
      </c>
      <c r="AZ388" t="s">
        <v>158</v>
      </c>
      <c r="BA388" t="s">
        <v>158</v>
      </c>
    </row>
    <row r="389" spans="1:53" x14ac:dyDescent="0.55000000000000004">
      <c r="A389">
        <v>1901</v>
      </c>
      <c r="B389" s="5" t="b">
        <f>Teams[[#This Row],[yearID]]&gt;=1973</f>
        <v>0</v>
      </c>
      <c r="C389" s="5" t="b">
        <f>Teams[[#This Row],[yearID]]&gt;=1903</f>
        <v>0</v>
      </c>
      <c r="D389" t="s">
        <v>410</v>
      </c>
      <c r="E389" t="s">
        <v>415</v>
      </c>
      <c r="F389" t="s">
        <v>416</v>
      </c>
      <c r="G389" s="5" t="str">
        <f>VLOOKUP(Teams[[#This Row],[franchID]],TeamsFranchises!$A$2:$D$121,2,FALSE)</f>
        <v>Chicago White Sox</v>
      </c>
      <c r="I389">
        <v>1</v>
      </c>
      <c r="J389">
        <v>137</v>
      </c>
      <c r="K389">
        <v>71</v>
      </c>
      <c r="L389">
        <v>83</v>
      </c>
      <c r="M389">
        <v>53</v>
      </c>
      <c r="P389" t="s">
        <v>76</v>
      </c>
      <c r="Q389" s="5">
        <f>IF(Teams[[#This Row],[LgWin]]="Y", 1,
IF(Teams[[#This Row],[LgWin]] = "N", 0, " "))</f>
        <v>1</v>
      </c>
      <c r="S389" s="5" t="str">
        <f>IF(Teams[[#This Row],[WSWin]]="Y", 1,
IF(Teams[[#This Row],[WSWin]] = "N", 0, " "))</f>
        <v xml:space="preserve"> </v>
      </c>
      <c r="T389">
        <v>819</v>
      </c>
      <c r="U389">
        <v>4725</v>
      </c>
      <c r="V389">
        <v>1303</v>
      </c>
      <c r="W389">
        <v>173</v>
      </c>
      <c r="X389">
        <v>89</v>
      </c>
      <c r="Y389">
        <v>32</v>
      </c>
      <c r="Z389">
        <v>475</v>
      </c>
      <c r="AA389">
        <v>337</v>
      </c>
      <c r="AB389">
        <v>280</v>
      </c>
      <c r="AF389">
        <v>631</v>
      </c>
      <c r="AG389">
        <v>403</v>
      </c>
      <c r="AH389">
        <v>2.98</v>
      </c>
      <c r="AI389">
        <v>110</v>
      </c>
      <c r="AJ389">
        <v>11</v>
      </c>
      <c r="AK389">
        <v>2</v>
      </c>
      <c r="AL389">
        <v>3654</v>
      </c>
      <c r="AM389">
        <v>1250</v>
      </c>
      <c r="AN389">
        <v>27</v>
      </c>
      <c r="AO389">
        <v>312</v>
      </c>
      <c r="AP389">
        <v>394</v>
      </c>
      <c r="AQ389">
        <v>345</v>
      </c>
      <c r="AR389">
        <v>100</v>
      </c>
      <c r="AS389">
        <v>0.94099999999999995</v>
      </c>
      <c r="AT389" t="s">
        <v>417</v>
      </c>
      <c r="AU389" t="s">
        <v>418</v>
      </c>
      <c r="AV389">
        <v>354350</v>
      </c>
      <c r="AW389">
        <v>97</v>
      </c>
      <c r="AX389">
        <v>95</v>
      </c>
      <c r="AY389" t="s">
        <v>416</v>
      </c>
      <c r="AZ389" t="s">
        <v>415</v>
      </c>
      <c r="BA389" t="s">
        <v>415</v>
      </c>
    </row>
    <row r="390" spans="1:53" x14ac:dyDescent="0.55000000000000004">
      <c r="A390">
        <v>1901</v>
      </c>
      <c r="B390" s="5" t="b">
        <f>Teams[[#This Row],[yearID]]&gt;=1973</f>
        <v>0</v>
      </c>
      <c r="C390" s="5" t="b">
        <f>Teams[[#This Row],[yearID]]&gt;=1903</f>
        <v>0</v>
      </c>
      <c r="D390" t="s">
        <v>157</v>
      </c>
      <c r="E390" t="s">
        <v>161</v>
      </c>
      <c r="F390" t="s">
        <v>162</v>
      </c>
      <c r="G390" s="5" t="str">
        <f>VLOOKUP(Teams[[#This Row],[franchID]],TeamsFranchises!$A$2:$D$121,2,FALSE)</f>
        <v>Chicago Cubs</v>
      </c>
      <c r="I390">
        <v>6</v>
      </c>
      <c r="J390">
        <v>140</v>
      </c>
      <c r="K390">
        <v>70</v>
      </c>
      <c r="L390">
        <v>53</v>
      </c>
      <c r="M390">
        <v>86</v>
      </c>
      <c r="P390" t="s">
        <v>51</v>
      </c>
      <c r="Q390" s="5">
        <f>IF(Teams[[#This Row],[LgWin]]="Y", 1,
IF(Teams[[#This Row],[LgWin]] = "N", 0, " "))</f>
        <v>0</v>
      </c>
      <c r="S390" s="5" t="str">
        <f>IF(Teams[[#This Row],[WSWin]]="Y", 1,
IF(Teams[[#This Row],[WSWin]] = "N", 0, " "))</f>
        <v xml:space="preserve"> </v>
      </c>
      <c r="T390">
        <v>578</v>
      </c>
      <c r="U390">
        <v>4844</v>
      </c>
      <c r="V390">
        <v>1250</v>
      </c>
      <c r="W390">
        <v>153</v>
      </c>
      <c r="X390">
        <v>61</v>
      </c>
      <c r="Y390">
        <v>18</v>
      </c>
      <c r="Z390">
        <v>314</v>
      </c>
      <c r="AA390">
        <v>532</v>
      </c>
      <c r="AB390">
        <v>204</v>
      </c>
      <c r="AF390">
        <v>699</v>
      </c>
      <c r="AG390">
        <v>459</v>
      </c>
      <c r="AH390">
        <v>3.33</v>
      </c>
      <c r="AI390">
        <v>131</v>
      </c>
      <c r="AJ390">
        <v>2</v>
      </c>
      <c r="AK390">
        <v>0</v>
      </c>
      <c r="AL390">
        <v>3723</v>
      </c>
      <c r="AM390">
        <v>1348</v>
      </c>
      <c r="AN390">
        <v>27</v>
      </c>
      <c r="AO390">
        <v>324</v>
      </c>
      <c r="AP390">
        <v>586</v>
      </c>
      <c r="AQ390">
        <v>336</v>
      </c>
      <c r="AR390">
        <v>87</v>
      </c>
      <c r="AS390">
        <v>0.94299999999999995</v>
      </c>
      <c r="AT390" t="s">
        <v>406</v>
      </c>
      <c r="AU390" t="s">
        <v>401</v>
      </c>
      <c r="AV390">
        <v>205071</v>
      </c>
      <c r="AW390">
        <v>96</v>
      </c>
      <c r="AX390">
        <v>98</v>
      </c>
      <c r="AY390" t="s">
        <v>162</v>
      </c>
      <c r="AZ390" t="s">
        <v>161</v>
      </c>
      <c r="BA390" t="s">
        <v>161</v>
      </c>
    </row>
    <row r="391" spans="1:53" x14ac:dyDescent="0.55000000000000004">
      <c r="A391">
        <v>1901</v>
      </c>
      <c r="B391" s="5" t="b">
        <f>Teams[[#This Row],[yearID]]&gt;=1973</f>
        <v>0</v>
      </c>
      <c r="C391" s="5" t="b">
        <f>Teams[[#This Row],[yearID]]&gt;=1903</f>
        <v>0</v>
      </c>
      <c r="D391" t="s">
        <v>157</v>
      </c>
      <c r="E391" t="s">
        <v>167</v>
      </c>
      <c r="F391" t="s">
        <v>167</v>
      </c>
      <c r="G391" s="5" t="str">
        <f>VLOOKUP(Teams[[#This Row],[franchID]],TeamsFranchises!$A$2:$D$121,2,FALSE)</f>
        <v>Cincinnati Reds</v>
      </c>
      <c r="I391">
        <v>8</v>
      </c>
      <c r="J391">
        <v>142</v>
      </c>
      <c r="K391">
        <v>72</v>
      </c>
      <c r="L391">
        <v>52</v>
      </c>
      <c r="M391">
        <v>87</v>
      </c>
      <c r="P391" t="s">
        <v>51</v>
      </c>
      <c r="Q391" s="5">
        <f>IF(Teams[[#This Row],[LgWin]]="Y", 1,
IF(Teams[[#This Row],[LgWin]] = "N", 0, " "))</f>
        <v>0</v>
      </c>
      <c r="S391" s="5" t="str">
        <f>IF(Teams[[#This Row],[WSWin]]="Y", 1,
IF(Teams[[#This Row],[WSWin]] = "N", 0, " "))</f>
        <v xml:space="preserve"> </v>
      </c>
      <c r="T391">
        <v>561</v>
      </c>
      <c r="U391">
        <v>4914</v>
      </c>
      <c r="V391">
        <v>1232</v>
      </c>
      <c r="W391">
        <v>173</v>
      </c>
      <c r="X391">
        <v>70</v>
      </c>
      <c r="Y391">
        <v>38</v>
      </c>
      <c r="Z391">
        <v>323</v>
      </c>
      <c r="AA391">
        <v>584</v>
      </c>
      <c r="AB391">
        <v>137</v>
      </c>
      <c r="AF391">
        <v>818</v>
      </c>
      <c r="AG391">
        <v>586</v>
      </c>
      <c r="AH391">
        <v>4.17</v>
      </c>
      <c r="AI391">
        <v>126</v>
      </c>
      <c r="AJ391">
        <v>4</v>
      </c>
      <c r="AK391">
        <v>0</v>
      </c>
      <c r="AL391">
        <v>3795</v>
      </c>
      <c r="AM391">
        <v>1469</v>
      </c>
      <c r="AN391">
        <v>51</v>
      </c>
      <c r="AO391">
        <v>365</v>
      </c>
      <c r="AP391">
        <v>542</v>
      </c>
      <c r="AQ391">
        <v>355</v>
      </c>
      <c r="AR391">
        <v>102</v>
      </c>
      <c r="AS391">
        <v>0.94</v>
      </c>
      <c r="AT391" t="s">
        <v>165</v>
      </c>
      <c r="AU391" t="s">
        <v>402</v>
      </c>
      <c r="AV391">
        <v>205728</v>
      </c>
      <c r="AW391">
        <v>94</v>
      </c>
      <c r="AX391">
        <v>96</v>
      </c>
      <c r="AY391" t="s">
        <v>167</v>
      </c>
      <c r="AZ391" t="s">
        <v>167</v>
      </c>
      <c r="BA391" t="s">
        <v>167</v>
      </c>
    </row>
    <row r="392" spans="1:53" x14ac:dyDescent="0.55000000000000004">
      <c r="A392">
        <v>1901</v>
      </c>
      <c r="B392" s="5" t="b">
        <f>Teams[[#This Row],[yearID]]&gt;=1973</f>
        <v>0</v>
      </c>
      <c r="C392" s="5" t="b">
        <f>Teams[[#This Row],[yearID]]&gt;=1903</f>
        <v>0</v>
      </c>
      <c r="D392" t="s">
        <v>410</v>
      </c>
      <c r="E392" t="s">
        <v>64</v>
      </c>
      <c r="F392" t="s">
        <v>64</v>
      </c>
      <c r="G392" s="5" t="str">
        <f>VLOOKUP(Teams[[#This Row],[franchID]],TeamsFranchises!$A$2:$D$121,2,FALSE)</f>
        <v>Cleveland Indians</v>
      </c>
      <c r="I392">
        <v>7</v>
      </c>
      <c r="J392">
        <v>138</v>
      </c>
      <c r="K392">
        <v>69</v>
      </c>
      <c r="L392">
        <v>54</v>
      </c>
      <c r="M392">
        <v>82</v>
      </c>
      <c r="P392" t="s">
        <v>51</v>
      </c>
      <c r="Q392" s="5">
        <f>IF(Teams[[#This Row],[LgWin]]="Y", 1,
IF(Teams[[#This Row],[LgWin]] = "N", 0, " "))</f>
        <v>0</v>
      </c>
      <c r="S392" s="5" t="str">
        <f>IF(Teams[[#This Row],[WSWin]]="Y", 1,
IF(Teams[[#This Row],[WSWin]] = "N", 0, " "))</f>
        <v xml:space="preserve"> </v>
      </c>
      <c r="T392">
        <v>667</v>
      </c>
      <c r="U392">
        <v>4833</v>
      </c>
      <c r="V392">
        <v>1311</v>
      </c>
      <c r="W392">
        <v>197</v>
      </c>
      <c r="X392">
        <v>68</v>
      </c>
      <c r="Y392">
        <v>12</v>
      </c>
      <c r="Z392">
        <v>243</v>
      </c>
      <c r="AA392">
        <v>326</v>
      </c>
      <c r="AB392">
        <v>125</v>
      </c>
      <c r="AF392">
        <v>831</v>
      </c>
      <c r="AG392">
        <v>541</v>
      </c>
      <c r="AH392">
        <v>4.12</v>
      </c>
      <c r="AI392">
        <v>122</v>
      </c>
      <c r="AJ392">
        <v>7</v>
      </c>
      <c r="AK392">
        <v>4</v>
      </c>
      <c r="AL392">
        <v>3546</v>
      </c>
      <c r="AM392">
        <v>1365</v>
      </c>
      <c r="AN392">
        <v>22</v>
      </c>
      <c r="AO392">
        <v>464</v>
      </c>
      <c r="AP392">
        <v>334</v>
      </c>
      <c r="AQ392">
        <v>329</v>
      </c>
      <c r="AR392">
        <v>99</v>
      </c>
      <c r="AS392">
        <v>0.94199999999999995</v>
      </c>
      <c r="AT392" t="s">
        <v>197</v>
      </c>
      <c r="AU392" t="s">
        <v>381</v>
      </c>
      <c r="AV392">
        <v>131380</v>
      </c>
      <c r="AW392">
        <v>96</v>
      </c>
      <c r="AX392">
        <v>97</v>
      </c>
      <c r="AY392" t="s">
        <v>64</v>
      </c>
      <c r="AZ392" t="s">
        <v>64</v>
      </c>
      <c r="BA392" t="s">
        <v>64</v>
      </c>
    </row>
    <row r="393" spans="1:53" x14ac:dyDescent="0.55000000000000004">
      <c r="A393">
        <v>1901</v>
      </c>
      <c r="B393" s="5" t="b">
        <f>Teams[[#This Row],[yearID]]&gt;=1973</f>
        <v>0</v>
      </c>
      <c r="C393" s="5" t="b">
        <f>Teams[[#This Row],[yearID]]&gt;=1903</f>
        <v>0</v>
      </c>
      <c r="D393" t="s">
        <v>410</v>
      </c>
      <c r="E393" t="s">
        <v>419</v>
      </c>
      <c r="F393" t="s">
        <v>419</v>
      </c>
      <c r="G393" s="5" t="str">
        <f>VLOOKUP(Teams[[#This Row],[franchID]],TeamsFranchises!$A$2:$D$121,2,FALSE)</f>
        <v>Detroit Tigers</v>
      </c>
      <c r="I393">
        <v>3</v>
      </c>
      <c r="J393">
        <v>136</v>
      </c>
      <c r="K393">
        <v>70</v>
      </c>
      <c r="L393">
        <v>74</v>
      </c>
      <c r="M393">
        <v>61</v>
      </c>
      <c r="P393" t="s">
        <v>51</v>
      </c>
      <c r="Q393" s="5">
        <f>IF(Teams[[#This Row],[LgWin]]="Y", 1,
IF(Teams[[#This Row],[LgWin]] = "N", 0, " "))</f>
        <v>0</v>
      </c>
      <c r="S393" s="5" t="str">
        <f>IF(Teams[[#This Row],[WSWin]]="Y", 1,
IF(Teams[[#This Row],[WSWin]] = "N", 0, " "))</f>
        <v xml:space="preserve"> </v>
      </c>
      <c r="T393">
        <v>741</v>
      </c>
      <c r="U393">
        <v>4676</v>
      </c>
      <c r="V393">
        <v>1303</v>
      </c>
      <c r="W393">
        <v>180</v>
      </c>
      <c r="X393">
        <v>80</v>
      </c>
      <c r="Y393">
        <v>29</v>
      </c>
      <c r="Z393">
        <v>380</v>
      </c>
      <c r="AA393">
        <v>346</v>
      </c>
      <c r="AB393">
        <v>204</v>
      </c>
      <c r="AF393">
        <v>694</v>
      </c>
      <c r="AG393">
        <v>436</v>
      </c>
      <c r="AH393">
        <v>3.3</v>
      </c>
      <c r="AI393">
        <v>118</v>
      </c>
      <c r="AJ393">
        <v>8</v>
      </c>
      <c r="AK393">
        <v>2</v>
      </c>
      <c r="AL393">
        <v>3564</v>
      </c>
      <c r="AM393">
        <v>1328</v>
      </c>
      <c r="AN393">
        <v>22</v>
      </c>
      <c r="AO393">
        <v>313</v>
      </c>
      <c r="AP393">
        <v>307</v>
      </c>
      <c r="AQ393">
        <v>410</v>
      </c>
      <c r="AR393">
        <v>127</v>
      </c>
      <c r="AS393">
        <v>0.93</v>
      </c>
      <c r="AT393" t="s">
        <v>420</v>
      </c>
      <c r="AU393" t="s">
        <v>421</v>
      </c>
      <c r="AV393">
        <v>259430</v>
      </c>
      <c r="AW393">
        <v>105</v>
      </c>
      <c r="AX393">
        <v>105</v>
      </c>
      <c r="AY393" t="s">
        <v>419</v>
      </c>
      <c r="AZ393" t="s">
        <v>419</v>
      </c>
      <c r="BA393" t="s">
        <v>419</v>
      </c>
    </row>
    <row r="394" spans="1:53" x14ac:dyDescent="0.55000000000000004">
      <c r="A394">
        <v>1901</v>
      </c>
      <c r="B394" s="5" t="b">
        <f>Teams[[#This Row],[yearID]]&gt;=1973</f>
        <v>0</v>
      </c>
      <c r="C394" s="5" t="b">
        <f>Teams[[#This Row],[yearID]]&gt;=1903</f>
        <v>0</v>
      </c>
      <c r="D394" t="s">
        <v>410</v>
      </c>
      <c r="E394" t="s">
        <v>387</v>
      </c>
      <c r="F394" t="s">
        <v>95</v>
      </c>
      <c r="G394" s="5" t="str">
        <f>VLOOKUP(Teams[[#This Row],[franchID]],TeamsFranchises!$A$2:$D$121,2,FALSE)</f>
        <v>Baltimore Orioles</v>
      </c>
      <c r="I394">
        <v>8</v>
      </c>
      <c r="J394">
        <v>139</v>
      </c>
      <c r="K394">
        <v>70</v>
      </c>
      <c r="L394">
        <v>48</v>
      </c>
      <c r="M394">
        <v>89</v>
      </c>
      <c r="P394" t="s">
        <v>51</v>
      </c>
      <c r="Q394" s="5">
        <f>IF(Teams[[#This Row],[LgWin]]="Y", 1,
IF(Teams[[#This Row],[LgWin]] = "N", 0, " "))</f>
        <v>0</v>
      </c>
      <c r="S394" s="5" t="str">
        <f>IF(Teams[[#This Row],[WSWin]]="Y", 1,
IF(Teams[[#This Row],[WSWin]] = "N", 0, " "))</f>
        <v xml:space="preserve"> </v>
      </c>
      <c r="T394">
        <v>641</v>
      </c>
      <c r="U394">
        <v>4795</v>
      </c>
      <c r="V394">
        <v>1250</v>
      </c>
      <c r="W394">
        <v>192</v>
      </c>
      <c r="X394">
        <v>66</v>
      </c>
      <c r="Y394">
        <v>26</v>
      </c>
      <c r="Z394">
        <v>325</v>
      </c>
      <c r="AA394">
        <v>384</v>
      </c>
      <c r="AB394">
        <v>176</v>
      </c>
      <c r="AF394">
        <v>828</v>
      </c>
      <c r="AG394">
        <v>549</v>
      </c>
      <c r="AH394">
        <v>4.0599999999999996</v>
      </c>
      <c r="AI394">
        <v>107</v>
      </c>
      <c r="AJ394">
        <v>3</v>
      </c>
      <c r="AK394">
        <v>4</v>
      </c>
      <c r="AL394">
        <v>3654</v>
      </c>
      <c r="AM394">
        <v>1383</v>
      </c>
      <c r="AN394">
        <v>32</v>
      </c>
      <c r="AO394">
        <v>395</v>
      </c>
      <c r="AP394">
        <v>376</v>
      </c>
      <c r="AQ394">
        <v>393</v>
      </c>
      <c r="AR394">
        <v>106</v>
      </c>
      <c r="AS394">
        <v>0.93400000000000005</v>
      </c>
      <c r="AT394" t="s">
        <v>281</v>
      </c>
      <c r="AU394" t="s">
        <v>422</v>
      </c>
      <c r="AV394">
        <v>139034</v>
      </c>
      <c r="AW394">
        <v>95</v>
      </c>
      <c r="AX394">
        <v>98</v>
      </c>
      <c r="AY394" t="s">
        <v>387</v>
      </c>
      <c r="AZ394" t="s">
        <v>387</v>
      </c>
      <c r="BA394" t="s">
        <v>387</v>
      </c>
    </row>
    <row r="395" spans="1:53" x14ac:dyDescent="0.55000000000000004">
      <c r="A395">
        <v>1901</v>
      </c>
      <c r="B395" s="5" t="b">
        <f>Teams[[#This Row],[yearID]]&gt;=1973</f>
        <v>0</v>
      </c>
      <c r="C395" s="5" t="b">
        <f>Teams[[#This Row],[yearID]]&gt;=1903</f>
        <v>0</v>
      </c>
      <c r="D395" t="s">
        <v>157</v>
      </c>
      <c r="E395" t="s">
        <v>242</v>
      </c>
      <c r="F395" t="s">
        <v>243</v>
      </c>
      <c r="G395" s="5" t="str">
        <f>VLOOKUP(Teams[[#This Row],[franchID]],TeamsFranchises!$A$2:$D$121,2,FALSE)</f>
        <v>San Francisco Giants</v>
      </c>
      <c r="I395">
        <v>7</v>
      </c>
      <c r="J395">
        <v>141</v>
      </c>
      <c r="K395">
        <v>71</v>
      </c>
      <c r="L395">
        <v>52</v>
      </c>
      <c r="M395">
        <v>85</v>
      </c>
      <c r="P395" t="s">
        <v>51</v>
      </c>
      <c r="Q395" s="5">
        <f>IF(Teams[[#This Row],[LgWin]]="Y", 1,
IF(Teams[[#This Row],[LgWin]] = "N", 0, " "))</f>
        <v>0</v>
      </c>
      <c r="S395" s="5" t="str">
        <f>IF(Teams[[#This Row],[WSWin]]="Y", 1,
IF(Teams[[#This Row],[WSWin]] = "N", 0, " "))</f>
        <v xml:space="preserve"> </v>
      </c>
      <c r="T395">
        <v>544</v>
      </c>
      <c r="U395">
        <v>4839</v>
      </c>
      <c r="V395">
        <v>1225</v>
      </c>
      <c r="W395">
        <v>167</v>
      </c>
      <c r="X395">
        <v>46</v>
      </c>
      <c r="Y395">
        <v>19</v>
      </c>
      <c r="Z395">
        <v>303</v>
      </c>
      <c r="AA395">
        <v>575</v>
      </c>
      <c r="AB395">
        <v>133</v>
      </c>
      <c r="AF395">
        <v>755</v>
      </c>
      <c r="AG395">
        <v>530</v>
      </c>
      <c r="AH395">
        <v>3.87</v>
      </c>
      <c r="AI395">
        <v>118</v>
      </c>
      <c r="AJ395">
        <v>11</v>
      </c>
      <c r="AK395">
        <v>1</v>
      </c>
      <c r="AL395">
        <v>3696</v>
      </c>
      <c r="AM395">
        <v>1389</v>
      </c>
      <c r="AN395">
        <v>24</v>
      </c>
      <c r="AO395">
        <v>377</v>
      </c>
      <c r="AP395">
        <v>542</v>
      </c>
      <c r="AQ395">
        <v>343</v>
      </c>
      <c r="AR395">
        <v>81</v>
      </c>
      <c r="AS395">
        <v>0.94199999999999995</v>
      </c>
      <c r="AT395" t="s">
        <v>310</v>
      </c>
      <c r="AU395" t="s">
        <v>389</v>
      </c>
      <c r="AV395">
        <v>297650</v>
      </c>
      <c r="AW395">
        <v>96</v>
      </c>
      <c r="AX395">
        <v>100</v>
      </c>
      <c r="AY395" t="s">
        <v>246</v>
      </c>
      <c r="AZ395" t="s">
        <v>242</v>
      </c>
      <c r="BA395" t="s">
        <v>242</v>
      </c>
    </row>
    <row r="396" spans="1:53" x14ac:dyDescent="0.55000000000000004">
      <c r="A396">
        <v>1901</v>
      </c>
      <c r="B396" s="5" t="b">
        <f>Teams[[#This Row],[yearID]]&gt;=1973</f>
        <v>0</v>
      </c>
      <c r="C396" s="5" t="b">
        <f>Teams[[#This Row],[yearID]]&gt;=1903</f>
        <v>0</v>
      </c>
      <c r="D396" t="s">
        <v>410</v>
      </c>
      <c r="E396" t="s">
        <v>226</v>
      </c>
      <c r="F396" t="s">
        <v>423</v>
      </c>
      <c r="G396" s="5" t="str">
        <f>VLOOKUP(Teams[[#This Row],[franchID]],TeamsFranchises!$A$2:$D$121,2,FALSE)</f>
        <v>Oakland Athletics</v>
      </c>
      <c r="I396">
        <v>4</v>
      </c>
      <c r="J396">
        <v>137</v>
      </c>
      <c r="K396">
        <v>66</v>
      </c>
      <c r="L396">
        <v>74</v>
      </c>
      <c r="M396">
        <v>62</v>
      </c>
      <c r="P396" t="s">
        <v>51</v>
      </c>
      <c r="Q396" s="5">
        <f>IF(Teams[[#This Row],[LgWin]]="Y", 1,
IF(Teams[[#This Row],[LgWin]] = "N", 0, " "))</f>
        <v>0</v>
      </c>
      <c r="S396" s="5" t="str">
        <f>IF(Teams[[#This Row],[WSWin]]="Y", 1,
IF(Teams[[#This Row],[WSWin]] = "N", 0, " "))</f>
        <v xml:space="preserve"> </v>
      </c>
      <c r="T396">
        <v>805</v>
      </c>
      <c r="U396">
        <v>4882</v>
      </c>
      <c r="V396">
        <v>1409</v>
      </c>
      <c r="W396">
        <v>239</v>
      </c>
      <c r="X396">
        <v>87</v>
      </c>
      <c r="Y396">
        <v>35</v>
      </c>
      <c r="Z396">
        <v>301</v>
      </c>
      <c r="AA396">
        <v>344</v>
      </c>
      <c r="AB396">
        <v>173</v>
      </c>
      <c r="AF396">
        <v>761</v>
      </c>
      <c r="AG396">
        <v>533</v>
      </c>
      <c r="AH396">
        <v>4</v>
      </c>
      <c r="AI396">
        <v>124</v>
      </c>
      <c r="AJ396">
        <v>6</v>
      </c>
      <c r="AK396">
        <v>1</v>
      </c>
      <c r="AL396">
        <v>3600</v>
      </c>
      <c r="AM396">
        <v>1346</v>
      </c>
      <c r="AN396">
        <v>20</v>
      </c>
      <c r="AO396">
        <v>374</v>
      </c>
      <c r="AP396">
        <v>350</v>
      </c>
      <c r="AQ396">
        <v>331</v>
      </c>
      <c r="AR396">
        <v>93</v>
      </c>
      <c r="AS396">
        <v>0.94299999999999995</v>
      </c>
      <c r="AT396" t="s">
        <v>77</v>
      </c>
      <c r="AU396" t="s">
        <v>424</v>
      </c>
      <c r="AV396">
        <v>206329</v>
      </c>
      <c r="AW396">
        <v>104</v>
      </c>
      <c r="AX396">
        <v>103</v>
      </c>
      <c r="AY396" t="s">
        <v>226</v>
      </c>
      <c r="AZ396" t="s">
        <v>226</v>
      </c>
      <c r="BA396" t="s">
        <v>226</v>
      </c>
    </row>
    <row r="397" spans="1:53" x14ac:dyDescent="0.55000000000000004">
      <c r="A397">
        <v>1901</v>
      </c>
      <c r="B397" s="5" t="b">
        <f>Teams[[#This Row],[yearID]]&gt;=1973</f>
        <v>0</v>
      </c>
      <c r="C397" s="5" t="b">
        <f>Teams[[#This Row],[yearID]]&gt;=1903</f>
        <v>0</v>
      </c>
      <c r="D397" t="s">
        <v>157</v>
      </c>
      <c r="E397" t="s">
        <v>122</v>
      </c>
      <c r="F397" t="s">
        <v>122</v>
      </c>
      <c r="G397" s="5" t="str">
        <f>VLOOKUP(Teams[[#This Row],[franchID]],TeamsFranchises!$A$2:$D$121,2,FALSE)</f>
        <v>Philadelphia Phillies</v>
      </c>
      <c r="I397">
        <v>2</v>
      </c>
      <c r="J397">
        <v>140</v>
      </c>
      <c r="K397">
        <v>69</v>
      </c>
      <c r="L397">
        <v>83</v>
      </c>
      <c r="M397">
        <v>57</v>
      </c>
      <c r="P397" t="s">
        <v>51</v>
      </c>
      <c r="Q397" s="5">
        <f>IF(Teams[[#This Row],[LgWin]]="Y", 1,
IF(Teams[[#This Row],[LgWin]] = "N", 0, " "))</f>
        <v>0</v>
      </c>
      <c r="S397" s="5" t="str">
        <f>IF(Teams[[#This Row],[WSWin]]="Y", 1,
IF(Teams[[#This Row],[WSWin]] = "N", 0, " "))</f>
        <v xml:space="preserve"> </v>
      </c>
      <c r="T397">
        <v>668</v>
      </c>
      <c r="U397">
        <v>4793</v>
      </c>
      <c r="V397">
        <v>1275</v>
      </c>
      <c r="W397">
        <v>194</v>
      </c>
      <c r="X397">
        <v>58</v>
      </c>
      <c r="Y397">
        <v>24</v>
      </c>
      <c r="Z397">
        <v>430</v>
      </c>
      <c r="AA397">
        <v>549</v>
      </c>
      <c r="AB397">
        <v>199</v>
      </c>
      <c r="AF397">
        <v>543</v>
      </c>
      <c r="AG397">
        <v>397</v>
      </c>
      <c r="AH397">
        <v>2.87</v>
      </c>
      <c r="AI397">
        <v>125</v>
      </c>
      <c r="AJ397">
        <v>15</v>
      </c>
      <c r="AK397">
        <v>2</v>
      </c>
      <c r="AL397">
        <v>3738</v>
      </c>
      <c r="AM397">
        <v>1221</v>
      </c>
      <c r="AN397">
        <v>19</v>
      </c>
      <c r="AO397">
        <v>259</v>
      </c>
      <c r="AP397">
        <v>480</v>
      </c>
      <c r="AQ397">
        <v>262</v>
      </c>
      <c r="AR397">
        <v>65</v>
      </c>
      <c r="AS397">
        <v>0.95399999999999996</v>
      </c>
      <c r="AT397" t="s">
        <v>358</v>
      </c>
      <c r="AU397" t="s">
        <v>404</v>
      </c>
      <c r="AV397">
        <v>234937</v>
      </c>
      <c r="AW397">
        <v>102</v>
      </c>
      <c r="AX397">
        <v>102</v>
      </c>
      <c r="AY397" t="s">
        <v>122</v>
      </c>
      <c r="AZ397" t="s">
        <v>122</v>
      </c>
      <c r="BA397" t="s">
        <v>122</v>
      </c>
    </row>
    <row r="398" spans="1:53" x14ac:dyDescent="0.55000000000000004">
      <c r="A398">
        <v>1901</v>
      </c>
      <c r="B398" s="5" t="b">
        <f>Teams[[#This Row],[yearID]]&gt;=1973</f>
        <v>0</v>
      </c>
      <c r="C398" s="5" t="b">
        <f>Teams[[#This Row],[yearID]]&gt;=1903</f>
        <v>0</v>
      </c>
      <c r="D398" t="s">
        <v>157</v>
      </c>
      <c r="E398" t="s">
        <v>229</v>
      </c>
      <c r="F398" t="s">
        <v>229</v>
      </c>
      <c r="G398" s="5" t="str">
        <f>VLOOKUP(Teams[[#This Row],[franchID]],TeamsFranchises!$A$2:$D$121,2,FALSE)</f>
        <v>Pittsburgh Pirates</v>
      </c>
      <c r="I398">
        <v>1</v>
      </c>
      <c r="J398">
        <v>140</v>
      </c>
      <c r="K398">
        <v>69</v>
      </c>
      <c r="L398">
        <v>90</v>
      </c>
      <c r="M398">
        <v>49</v>
      </c>
      <c r="P398" t="s">
        <v>76</v>
      </c>
      <c r="Q398" s="5">
        <f>IF(Teams[[#This Row],[LgWin]]="Y", 1,
IF(Teams[[#This Row],[LgWin]] = "N", 0, " "))</f>
        <v>1</v>
      </c>
      <c r="S398" s="5" t="str">
        <f>IF(Teams[[#This Row],[WSWin]]="Y", 1,
IF(Teams[[#This Row],[WSWin]] = "N", 0, " "))</f>
        <v xml:space="preserve"> </v>
      </c>
      <c r="T398">
        <v>776</v>
      </c>
      <c r="U398">
        <v>4913</v>
      </c>
      <c r="V398">
        <v>1407</v>
      </c>
      <c r="W398">
        <v>182</v>
      </c>
      <c r="X398">
        <v>92</v>
      </c>
      <c r="Y398">
        <v>29</v>
      </c>
      <c r="Z398">
        <v>386</v>
      </c>
      <c r="AA398">
        <v>493</v>
      </c>
      <c r="AB398">
        <v>203</v>
      </c>
      <c r="AF398">
        <v>534</v>
      </c>
      <c r="AG398">
        <v>357</v>
      </c>
      <c r="AH398">
        <v>2.58</v>
      </c>
      <c r="AI398">
        <v>119</v>
      </c>
      <c r="AJ398">
        <v>15</v>
      </c>
      <c r="AK398">
        <v>4</v>
      </c>
      <c r="AL398">
        <v>3732</v>
      </c>
      <c r="AM398">
        <v>1198</v>
      </c>
      <c r="AN398">
        <v>20</v>
      </c>
      <c r="AO398">
        <v>244</v>
      </c>
      <c r="AP398">
        <v>505</v>
      </c>
      <c r="AQ398">
        <v>285</v>
      </c>
      <c r="AR398">
        <v>97</v>
      </c>
      <c r="AS398">
        <v>0.95</v>
      </c>
      <c r="AT398" t="s">
        <v>390</v>
      </c>
      <c r="AU398" t="s">
        <v>335</v>
      </c>
      <c r="AV398">
        <v>251955</v>
      </c>
      <c r="AW398">
        <v>103</v>
      </c>
      <c r="AX398">
        <v>98</v>
      </c>
      <c r="AY398" t="s">
        <v>229</v>
      </c>
      <c r="AZ398" t="s">
        <v>229</v>
      </c>
      <c r="BA398" t="s">
        <v>229</v>
      </c>
    </row>
    <row r="399" spans="1:53" x14ac:dyDescent="0.55000000000000004">
      <c r="A399">
        <v>1901</v>
      </c>
      <c r="B399" s="5" t="b">
        <f>Teams[[#This Row],[yearID]]&gt;=1973</f>
        <v>0</v>
      </c>
      <c r="C399" s="5" t="b">
        <f>Teams[[#This Row],[yearID]]&gt;=1903</f>
        <v>0</v>
      </c>
      <c r="D399" t="s">
        <v>157</v>
      </c>
      <c r="E399" t="s">
        <v>396</v>
      </c>
      <c r="F399" t="s">
        <v>154</v>
      </c>
      <c r="G399" s="5" t="str">
        <f>VLOOKUP(Teams[[#This Row],[franchID]],TeamsFranchises!$A$2:$D$121,2,FALSE)</f>
        <v>St. Louis Cardinals</v>
      </c>
      <c r="I399">
        <v>4</v>
      </c>
      <c r="J399">
        <v>142</v>
      </c>
      <c r="K399">
        <v>72</v>
      </c>
      <c r="L399">
        <v>76</v>
      </c>
      <c r="M399">
        <v>64</v>
      </c>
      <c r="P399" t="s">
        <v>51</v>
      </c>
      <c r="Q399" s="5">
        <f>IF(Teams[[#This Row],[LgWin]]="Y", 1,
IF(Teams[[#This Row],[LgWin]] = "N", 0, " "))</f>
        <v>0</v>
      </c>
      <c r="S399" s="5" t="str">
        <f>IF(Teams[[#This Row],[WSWin]]="Y", 1,
IF(Teams[[#This Row],[WSWin]] = "N", 0, " "))</f>
        <v xml:space="preserve"> </v>
      </c>
      <c r="T399">
        <v>792</v>
      </c>
      <c r="U399">
        <v>5039</v>
      </c>
      <c r="V399">
        <v>1430</v>
      </c>
      <c r="W399">
        <v>187</v>
      </c>
      <c r="X399">
        <v>94</v>
      </c>
      <c r="Y399">
        <v>39</v>
      </c>
      <c r="Z399">
        <v>314</v>
      </c>
      <c r="AA399">
        <v>540</v>
      </c>
      <c r="AB399">
        <v>190</v>
      </c>
      <c r="AF399">
        <v>689</v>
      </c>
      <c r="AG399">
        <v>519</v>
      </c>
      <c r="AH399">
        <v>3.68</v>
      </c>
      <c r="AI399">
        <v>118</v>
      </c>
      <c r="AJ399">
        <v>5</v>
      </c>
      <c r="AK399">
        <v>5</v>
      </c>
      <c r="AL399">
        <v>3807</v>
      </c>
      <c r="AM399">
        <v>1333</v>
      </c>
      <c r="AN399">
        <v>39</v>
      </c>
      <c r="AO399">
        <v>332</v>
      </c>
      <c r="AP399">
        <v>445</v>
      </c>
      <c r="AQ399">
        <v>305</v>
      </c>
      <c r="AR399">
        <v>108</v>
      </c>
      <c r="AS399">
        <v>0.94899999999999995</v>
      </c>
      <c r="AT399" t="s">
        <v>409</v>
      </c>
      <c r="AU399" t="s">
        <v>399</v>
      </c>
      <c r="AV399">
        <v>379988</v>
      </c>
      <c r="AW399">
        <v>95</v>
      </c>
      <c r="AX399">
        <v>96</v>
      </c>
      <c r="AY399" t="s">
        <v>154</v>
      </c>
      <c r="AZ399" t="s">
        <v>396</v>
      </c>
      <c r="BA399" t="s">
        <v>396</v>
      </c>
    </row>
    <row r="400" spans="1:53" x14ac:dyDescent="0.55000000000000004">
      <c r="A400">
        <v>1901</v>
      </c>
      <c r="B400" s="5" t="b">
        <f>Teams[[#This Row],[yearID]]&gt;=1973</f>
        <v>0</v>
      </c>
      <c r="C400" s="5" t="b">
        <f>Teams[[#This Row],[yearID]]&gt;=1903</f>
        <v>0</v>
      </c>
      <c r="D400" t="s">
        <v>410</v>
      </c>
      <c r="E400" t="s">
        <v>425</v>
      </c>
      <c r="F400" t="s">
        <v>426</v>
      </c>
      <c r="G400" s="5" t="str">
        <f>VLOOKUP(Teams[[#This Row],[franchID]],TeamsFranchises!$A$2:$D$121,2,FALSE)</f>
        <v>Minnesota Twins</v>
      </c>
      <c r="I400">
        <v>6</v>
      </c>
      <c r="J400">
        <v>138</v>
      </c>
      <c r="K400">
        <v>68</v>
      </c>
      <c r="L400">
        <v>61</v>
      </c>
      <c r="M400">
        <v>72</v>
      </c>
      <c r="P400" t="s">
        <v>51</v>
      </c>
      <c r="Q400" s="5">
        <f>IF(Teams[[#This Row],[LgWin]]="Y", 1,
IF(Teams[[#This Row],[LgWin]] = "N", 0, " "))</f>
        <v>0</v>
      </c>
      <c r="S400" s="5" t="str">
        <f>IF(Teams[[#This Row],[WSWin]]="Y", 1,
IF(Teams[[#This Row],[WSWin]] = "N", 0, " "))</f>
        <v xml:space="preserve"> </v>
      </c>
      <c r="T400">
        <v>682</v>
      </c>
      <c r="U400">
        <v>4772</v>
      </c>
      <c r="V400">
        <v>1282</v>
      </c>
      <c r="W400">
        <v>191</v>
      </c>
      <c r="X400">
        <v>83</v>
      </c>
      <c r="Y400">
        <v>33</v>
      </c>
      <c r="Z400">
        <v>356</v>
      </c>
      <c r="AA400">
        <v>340</v>
      </c>
      <c r="AB400">
        <v>127</v>
      </c>
      <c r="AF400">
        <v>771</v>
      </c>
      <c r="AG400">
        <v>538</v>
      </c>
      <c r="AH400">
        <v>4.09</v>
      </c>
      <c r="AI400">
        <v>118</v>
      </c>
      <c r="AJ400">
        <v>8</v>
      </c>
      <c r="AK400">
        <v>2</v>
      </c>
      <c r="AL400">
        <v>3549</v>
      </c>
      <c r="AM400">
        <v>1396</v>
      </c>
      <c r="AN400">
        <v>51</v>
      </c>
      <c r="AO400">
        <v>284</v>
      </c>
      <c r="AP400">
        <v>308</v>
      </c>
      <c r="AQ400">
        <v>323</v>
      </c>
      <c r="AR400">
        <v>97</v>
      </c>
      <c r="AS400">
        <v>0.94299999999999995</v>
      </c>
      <c r="AT400" t="s">
        <v>397</v>
      </c>
      <c r="AU400" t="s">
        <v>427</v>
      </c>
      <c r="AV400">
        <v>161661</v>
      </c>
      <c r="AW400">
        <v>98</v>
      </c>
      <c r="AX400">
        <v>100</v>
      </c>
      <c r="AY400" t="s">
        <v>428</v>
      </c>
      <c r="AZ400" t="s">
        <v>425</v>
      </c>
      <c r="BA400" t="s">
        <v>425</v>
      </c>
    </row>
    <row r="401" spans="1:53" x14ac:dyDescent="0.55000000000000004">
      <c r="A401">
        <v>1902</v>
      </c>
      <c r="B401" s="5" t="b">
        <f>Teams[[#This Row],[yearID]]&gt;=1973</f>
        <v>0</v>
      </c>
      <c r="C401" s="5" t="b">
        <f>Teams[[#This Row],[yearID]]&gt;=1903</f>
        <v>0</v>
      </c>
      <c r="D401" t="s">
        <v>410</v>
      </c>
      <c r="E401" t="s">
        <v>411</v>
      </c>
      <c r="F401" t="s">
        <v>412</v>
      </c>
      <c r="G401" s="5" t="str">
        <f>VLOOKUP(Teams[[#This Row],[franchID]],TeamsFranchises!$A$2:$D$121,2,FALSE)</f>
        <v>New York Yankees</v>
      </c>
      <c r="I401">
        <v>8</v>
      </c>
      <c r="J401">
        <v>141</v>
      </c>
      <c r="K401">
        <v>64</v>
      </c>
      <c r="L401">
        <v>50</v>
      </c>
      <c r="M401">
        <v>88</v>
      </c>
      <c r="P401" t="s">
        <v>51</v>
      </c>
      <c r="Q401" s="5">
        <f>IF(Teams[[#This Row],[LgWin]]="Y", 1,
IF(Teams[[#This Row],[LgWin]] = "N", 0, " "))</f>
        <v>0</v>
      </c>
      <c r="S401" s="5" t="str">
        <f>IF(Teams[[#This Row],[WSWin]]="Y", 1,
IF(Teams[[#This Row],[WSWin]] = "N", 0, " "))</f>
        <v xml:space="preserve"> </v>
      </c>
      <c r="T401">
        <v>715</v>
      </c>
      <c r="U401">
        <v>4760</v>
      </c>
      <c r="V401">
        <v>1318</v>
      </c>
      <c r="W401">
        <v>202</v>
      </c>
      <c r="X401">
        <v>107</v>
      </c>
      <c r="Y401">
        <v>33</v>
      </c>
      <c r="Z401">
        <v>417</v>
      </c>
      <c r="AA401">
        <v>429</v>
      </c>
      <c r="AB401">
        <v>189</v>
      </c>
      <c r="AF401">
        <v>848</v>
      </c>
      <c r="AG401">
        <v>582</v>
      </c>
      <c r="AH401">
        <v>4.33</v>
      </c>
      <c r="AI401">
        <v>119</v>
      </c>
      <c r="AJ401">
        <v>3</v>
      </c>
      <c r="AK401">
        <v>1</v>
      </c>
      <c r="AL401">
        <v>3630</v>
      </c>
      <c r="AM401">
        <v>1531</v>
      </c>
      <c r="AN401">
        <v>30</v>
      </c>
      <c r="AO401">
        <v>354</v>
      </c>
      <c r="AP401">
        <v>258</v>
      </c>
      <c r="AQ401">
        <v>347</v>
      </c>
      <c r="AR401">
        <v>109</v>
      </c>
      <c r="AS401">
        <v>0.93700000000000006</v>
      </c>
      <c r="AT401" t="s">
        <v>218</v>
      </c>
      <c r="AU401" t="s">
        <v>234</v>
      </c>
      <c r="AV401">
        <v>174606</v>
      </c>
      <c r="AW401">
        <v>104</v>
      </c>
      <c r="AX401">
        <v>105</v>
      </c>
      <c r="AY401" t="s">
        <v>411</v>
      </c>
      <c r="AZ401" t="s">
        <v>411</v>
      </c>
      <c r="BA401" t="s">
        <v>411</v>
      </c>
    </row>
    <row r="402" spans="1:53" x14ac:dyDescent="0.55000000000000004">
      <c r="A402">
        <v>1902</v>
      </c>
      <c r="B402" s="5" t="b">
        <f>Teams[[#This Row],[yearID]]&gt;=1973</f>
        <v>0</v>
      </c>
      <c r="C402" s="5" t="b">
        <f>Teams[[#This Row],[yearID]]&gt;=1903</f>
        <v>0</v>
      </c>
      <c r="D402" t="s">
        <v>410</v>
      </c>
      <c r="E402" t="s">
        <v>54</v>
      </c>
      <c r="F402" t="s">
        <v>54</v>
      </c>
      <c r="G402" s="5" t="str">
        <f>VLOOKUP(Teams[[#This Row],[franchID]],TeamsFranchises!$A$2:$D$121,2,FALSE)</f>
        <v>Boston Red Sox</v>
      </c>
      <c r="I402">
        <v>3</v>
      </c>
      <c r="J402">
        <v>138</v>
      </c>
      <c r="K402">
        <v>71</v>
      </c>
      <c r="L402">
        <v>77</v>
      </c>
      <c r="M402">
        <v>60</v>
      </c>
      <c r="P402" t="s">
        <v>51</v>
      </c>
      <c r="Q402" s="5">
        <f>IF(Teams[[#This Row],[LgWin]]="Y", 1,
IF(Teams[[#This Row],[LgWin]] = "N", 0, " "))</f>
        <v>0</v>
      </c>
      <c r="S402" s="5" t="str">
        <f>IF(Teams[[#This Row],[WSWin]]="Y", 1,
IF(Teams[[#This Row],[WSWin]] = "N", 0, " "))</f>
        <v xml:space="preserve"> </v>
      </c>
      <c r="T402">
        <v>664</v>
      </c>
      <c r="U402">
        <v>4875</v>
      </c>
      <c r="V402">
        <v>1356</v>
      </c>
      <c r="W402">
        <v>195</v>
      </c>
      <c r="X402">
        <v>95</v>
      </c>
      <c r="Y402">
        <v>42</v>
      </c>
      <c r="Z402">
        <v>275</v>
      </c>
      <c r="AA402">
        <v>375</v>
      </c>
      <c r="AB402">
        <v>132</v>
      </c>
      <c r="AF402">
        <v>600</v>
      </c>
      <c r="AG402">
        <v>415</v>
      </c>
      <c r="AH402">
        <v>3.02</v>
      </c>
      <c r="AI402">
        <v>123</v>
      </c>
      <c r="AJ402">
        <v>6</v>
      </c>
      <c r="AK402">
        <v>1</v>
      </c>
      <c r="AL402">
        <v>3714</v>
      </c>
      <c r="AM402">
        <v>1217</v>
      </c>
      <c r="AN402">
        <v>27</v>
      </c>
      <c r="AO402">
        <v>326</v>
      </c>
      <c r="AP402">
        <v>431</v>
      </c>
      <c r="AQ402">
        <v>255</v>
      </c>
      <c r="AR402">
        <v>101</v>
      </c>
      <c r="AS402">
        <v>0.95599999999999996</v>
      </c>
      <c r="AT402" t="s">
        <v>413</v>
      </c>
      <c r="AU402" t="s">
        <v>414</v>
      </c>
      <c r="AV402">
        <v>348567</v>
      </c>
      <c r="AW402">
        <v>103</v>
      </c>
      <c r="AX402">
        <v>100</v>
      </c>
      <c r="AY402" t="s">
        <v>54</v>
      </c>
      <c r="AZ402" t="s">
        <v>54</v>
      </c>
      <c r="BA402" t="s">
        <v>54</v>
      </c>
    </row>
    <row r="403" spans="1:53" x14ac:dyDescent="0.55000000000000004">
      <c r="A403">
        <v>1902</v>
      </c>
      <c r="B403" s="5" t="b">
        <f>Teams[[#This Row],[yearID]]&gt;=1973</f>
        <v>0</v>
      </c>
      <c r="C403" s="5" t="b">
        <f>Teams[[#This Row],[yearID]]&gt;=1903</f>
        <v>0</v>
      </c>
      <c r="D403" t="s">
        <v>157</v>
      </c>
      <c r="E403" t="s">
        <v>262</v>
      </c>
      <c r="F403" t="s">
        <v>260</v>
      </c>
      <c r="G403" s="5" t="str">
        <f>VLOOKUP(Teams[[#This Row],[franchID]],TeamsFranchises!$A$2:$D$121,2,FALSE)</f>
        <v>Los Angeles Dodgers</v>
      </c>
      <c r="I403">
        <v>2</v>
      </c>
      <c r="J403">
        <v>141</v>
      </c>
      <c r="K403">
        <v>69</v>
      </c>
      <c r="L403">
        <v>75</v>
      </c>
      <c r="M403">
        <v>63</v>
      </c>
      <c r="P403" t="s">
        <v>51</v>
      </c>
      <c r="Q403" s="5">
        <f>IF(Teams[[#This Row],[LgWin]]="Y", 1,
IF(Teams[[#This Row],[LgWin]] = "N", 0, " "))</f>
        <v>0</v>
      </c>
      <c r="S403" s="5" t="str">
        <f>IF(Teams[[#This Row],[WSWin]]="Y", 1,
IF(Teams[[#This Row],[WSWin]] = "N", 0, " "))</f>
        <v xml:space="preserve"> </v>
      </c>
      <c r="T403">
        <v>564</v>
      </c>
      <c r="U403">
        <v>4845</v>
      </c>
      <c r="V403">
        <v>1242</v>
      </c>
      <c r="W403">
        <v>147</v>
      </c>
      <c r="X403">
        <v>49</v>
      </c>
      <c r="Y403">
        <v>19</v>
      </c>
      <c r="Z403">
        <v>319</v>
      </c>
      <c r="AA403">
        <v>489</v>
      </c>
      <c r="AB403">
        <v>145</v>
      </c>
      <c r="AF403">
        <v>519</v>
      </c>
      <c r="AG403">
        <v>375</v>
      </c>
      <c r="AH403">
        <v>2.69</v>
      </c>
      <c r="AI403">
        <v>132</v>
      </c>
      <c r="AJ403">
        <v>14</v>
      </c>
      <c r="AK403">
        <v>3</v>
      </c>
      <c r="AL403">
        <v>3768</v>
      </c>
      <c r="AM403">
        <v>1113</v>
      </c>
      <c r="AN403">
        <v>10</v>
      </c>
      <c r="AO403">
        <v>363</v>
      </c>
      <c r="AP403">
        <v>536</v>
      </c>
      <c r="AQ403">
        <v>275</v>
      </c>
      <c r="AR403">
        <v>79</v>
      </c>
      <c r="AS403">
        <v>0.95199999999999996</v>
      </c>
      <c r="AT403" t="s">
        <v>407</v>
      </c>
      <c r="AU403" t="s">
        <v>405</v>
      </c>
      <c r="AV403">
        <v>199868</v>
      </c>
      <c r="AW403">
        <v>101</v>
      </c>
      <c r="AX403">
        <v>99</v>
      </c>
      <c r="AY403" t="s">
        <v>262</v>
      </c>
      <c r="AZ403" t="s">
        <v>262</v>
      </c>
      <c r="BA403" t="s">
        <v>262</v>
      </c>
    </row>
    <row r="404" spans="1:53" x14ac:dyDescent="0.55000000000000004">
      <c r="A404">
        <v>1902</v>
      </c>
      <c r="B404" s="5" t="b">
        <f>Teams[[#This Row],[yearID]]&gt;=1973</f>
        <v>0</v>
      </c>
      <c r="C404" s="5" t="b">
        <f>Teams[[#This Row],[yearID]]&gt;=1903</f>
        <v>0</v>
      </c>
      <c r="D404" t="s">
        <v>157</v>
      </c>
      <c r="E404" t="s">
        <v>158</v>
      </c>
      <c r="F404" t="s">
        <v>159</v>
      </c>
      <c r="G404" s="5" t="str">
        <f>VLOOKUP(Teams[[#This Row],[franchID]],TeamsFranchises!$A$2:$D$121,2,FALSE)</f>
        <v>Atlanta Braves</v>
      </c>
      <c r="I404">
        <v>3</v>
      </c>
      <c r="J404">
        <v>142</v>
      </c>
      <c r="K404">
        <v>72</v>
      </c>
      <c r="L404">
        <v>73</v>
      </c>
      <c r="M404">
        <v>64</v>
      </c>
      <c r="P404" t="s">
        <v>51</v>
      </c>
      <c r="Q404" s="5">
        <f>IF(Teams[[#This Row],[LgWin]]="Y", 1,
IF(Teams[[#This Row],[LgWin]] = "N", 0, " "))</f>
        <v>0</v>
      </c>
      <c r="S404" s="5" t="str">
        <f>IF(Teams[[#This Row],[WSWin]]="Y", 1,
IF(Teams[[#This Row],[WSWin]] = "N", 0, " "))</f>
        <v xml:space="preserve"> </v>
      </c>
      <c r="T404">
        <v>572</v>
      </c>
      <c r="U404">
        <v>4728</v>
      </c>
      <c r="V404">
        <v>1178</v>
      </c>
      <c r="W404">
        <v>142</v>
      </c>
      <c r="X404">
        <v>39</v>
      </c>
      <c r="Y404">
        <v>14</v>
      </c>
      <c r="Z404">
        <v>398</v>
      </c>
      <c r="AA404">
        <v>481</v>
      </c>
      <c r="AB404">
        <v>189</v>
      </c>
      <c r="AF404">
        <v>516</v>
      </c>
      <c r="AG404">
        <v>365</v>
      </c>
      <c r="AH404">
        <v>2.61</v>
      </c>
      <c r="AI404">
        <v>124</v>
      </c>
      <c r="AJ404">
        <v>14</v>
      </c>
      <c r="AK404">
        <v>4</v>
      </c>
      <c r="AL404">
        <v>3777</v>
      </c>
      <c r="AM404">
        <v>1233</v>
      </c>
      <c r="AN404">
        <v>16</v>
      </c>
      <c r="AO404">
        <v>372</v>
      </c>
      <c r="AP404">
        <v>523</v>
      </c>
      <c r="AQ404">
        <v>236</v>
      </c>
      <c r="AR404">
        <v>90</v>
      </c>
      <c r="AS404">
        <v>0.95799999999999996</v>
      </c>
      <c r="AT404" t="s">
        <v>235</v>
      </c>
      <c r="AU404" t="s">
        <v>403</v>
      </c>
      <c r="AV404">
        <v>116960</v>
      </c>
      <c r="AW404">
        <v>101</v>
      </c>
      <c r="AX404">
        <v>102</v>
      </c>
      <c r="AY404" t="s">
        <v>158</v>
      </c>
      <c r="AZ404" t="s">
        <v>158</v>
      </c>
      <c r="BA404" t="s">
        <v>158</v>
      </c>
    </row>
    <row r="405" spans="1:53" x14ac:dyDescent="0.55000000000000004">
      <c r="A405">
        <v>1902</v>
      </c>
      <c r="B405" s="5" t="b">
        <f>Teams[[#This Row],[yearID]]&gt;=1973</f>
        <v>0</v>
      </c>
      <c r="C405" s="5" t="b">
        <f>Teams[[#This Row],[yearID]]&gt;=1903</f>
        <v>0</v>
      </c>
      <c r="D405" t="s">
        <v>410</v>
      </c>
      <c r="E405" t="s">
        <v>415</v>
      </c>
      <c r="F405" t="s">
        <v>416</v>
      </c>
      <c r="G405" s="5" t="str">
        <f>VLOOKUP(Teams[[#This Row],[franchID]],TeamsFranchises!$A$2:$D$121,2,FALSE)</f>
        <v>Chicago White Sox</v>
      </c>
      <c r="I405">
        <v>4</v>
      </c>
      <c r="J405">
        <v>138</v>
      </c>
      <c r="K405">
        <v>72</v>
      </c>
      <c r="L405">
        <v>74</v>
      </c>
      <c r="M405">
        <v>60</v>
      </c>
      <c r="P405" t="s">
        <v>51</v>
      </c>
      <c r="Q405" s="5">
        <f>IF(Teams[[#This Row],[LgWin]]="Y", 1,
IF(Teams[[#This Row],[LgWin]] = "N", 0, " "))</f>
        <v>0</v>
      </c>
      <c r="S405" s="5" t="str">
        <f>IF(Teams[[#This Row],[WSWin]]="Y", 1,
IF(Teams[[#This Row],[WSWin]] = "N", 0, " "))</f>
        <v xml:space="preserve"> </v>
      </c>
      <c r="T405">
        <v>675</v>
      </c>
      <c r="U405">
        <v>4654</v>
      </c>
      <c r="V405">
        <v>1248</v>
      </c>
      <c r="W405">
        <v>170</v>
      </c>
      <c r="X405">
        <v>50</v>
      </c>
      <c r="Y405">
        <v>14</v>
      </c>
      <c r="Z405">
        <v>411</v>
      </c>
      <c r="AA405">
        <v>381</v>
      </c>
      <c r="AB405">
        <v>265</v>
      </c>
      <c r="AF405">
        <v>602</v>
      </c>
      <c r="AG405">
        <v>463</v>
      </c>
      <c r="AH405">
        <v>3.41</v>
      </c>
      <c r="AI405">
        <v>116</v>
      </c>
      <c r="AJ405">
        <v>11</v>
      </c>
      <c r="AK405">
        <v>0</v>
      </c>
      <c r="AL405">
        <v>3663</v>
      </c>
      <c r="AM405">
        <v>1269</v>
      </c>
      <c r="AN405">
        <v>30</v>
      </c>
      <c r="AO405">
        <v>331</v>
      </c>
      <c r="AP405">
        <v>346</v>
      </c>
      <c r="AQ405">
        <v>259</v>
      </c>
      <c r="AR405">
        <v>125</v>
      </c>
      <c r="AS405">
        <v>0.95499999999999996</v>
      </c>
      <c r="AT405" t="s">
        <v>417</v>
      </c>
      <c r="AU405" t="s">
        <v>418</v>
      </c>
      <c r="AV405">
        <v>337898</v>
      </c>
      <c r="AW405">
        <v>96</v>
      </c>
      <c r="AX405">
        <v>95</v>
      </c>
      <c r="AY405" t="s">
        <v>416</v>
      </c>
      <c r="AZ405" t="s">
        <v>415</v>
      </c>
      <c r="BA405" t="s">
        <v>415</v>
      </c>
    </row>
    <row r="406" spans="1:53" x14ac:dyDescent="0.55000000000000004">
      <c r="A406">
        <v>1902</v>
      </c>
      <c r="B406" s="5" t="b">
        <f>Teams[[#This Row],[yearID]]&gt;=1973</f>
        <v>0</v>
      </c>
      <c r="C406" s="5" t="b">
        <f>Teams[[#This Row],[yearID]]&gt;=1903</f>
        <v>0</v>
      </c>
      <c r="D406" t="s">
        <v>157</v>
      </c>
      <c r="E406" t="s">
        <v>161</v>
      </c>
      <c r="F406" t="s">
        <v>162</v>
      </c>
      <c r="G406" s="5" t="str">
        <f>VLOOKUP(Teams[[#This Row],[franchID]],TeamsFranchises!$A$2:$D$121,2,FALSE)</f>
        <v>Chicago Cubs</v>
      </c>
      <c r="I406">
        <v>5</v>
      </c>
      <c r="J406">
        <v>141</v>
      </c>
      <c r="K406">
        <v>70</v>
      </c>
      <c r="L406">
        <v>68</v>
      </c>
      <c r="M406">
        <v>69</v>
      </c>
      <c r="P406" t="s">
        <v>51</v>
      </c>
      <c r="Q406" s="5">
        <f>IF(Teams[[#This Row],[LgWin]]="Y", 1,
IF(Teams[[#This Row],[LgWin]] = "N", 0, " "))</f>
        <v>0</v>
      </c>
      <c r="S406" s="5" t="str">
        <f>IF(Teams[[#This Row],[WSWin]]="Y", 1,
IF(Teams[[#This Row],[WSWin]] = "N", 0, " "))</f>
        <v xml:space="preserve"> </v>
      </c>
      <c r="T406">
        <v>530</v>
      </c>
      <c r="U406">
        <v>4802</v>
      </c>
      <c r="V406">
        <v>1200</v>
      </c>
      <c r="W406">
        <v>131</v>
      </c>
      <c r="X406">
        <v>40</v>
      </c>
      <c r="Y406">
        <v>6</v>
      </c>
      <c r="Z406">
        <v>353</v>
      </c>
      <c r="AA406">
        <v>565</v>
      </c>
      <c r="AB406">
        <v>222</v>
      </c>
      <c r="AF406">
        <v>501</v>
      </c>
      <c r="AG406">
        <v>313</v>
      </c>
      <c r="AH406">
        <v>2.21</v>
      </c>
      <c r="AI406">
        <v>132</v>
      </c>
      <c r="AJ406">
        <v>17</v>
      </c>
      <c r="AK406">
        <v>2</v>
      </c>
      <c r="AL406">
        <v>3825</v>
      </c>
      <c r="AM406">
        <v>1235</v>
      </c>
      <c r="AN406">
        <v>9</v>
      </c>
      <c r="AO406">
        <v>279</v>
      </c>
      <c r="AP406">
        <v>437</v>
      </c>
      <c r="AQ406">
        <v>311</v>
      </c>
      <c r="AR406">
        <v>111</v>
      </c>
      <c r="AS406">
        <v>0.94599999999999995</v>
      </c>
      <c r="AT406" t="s">
        <v>406</v>
      </c>
      <c r="AU406" t="s">
        <v>401</v>
      </c>
      <c r="AV406">
        <v>263700</v>
      </c>
      <c r="AW406">
        <v>97</v>
      </c>
      <c r="AX406">
        <v>97</v>
      </c>
      <c r="AY406" t="s">
        <v>162</v>
      </c>
      <c r="AZ406" t="s">
        <v>161</v>
      </c>
      <c r="BA406" t="s">
        <v>161</v>
      </c>
    </row>
    <row r="407" spans="1:53" x14ac:dyDescent="0.55000000000000004">
      <c r="A407">
        <v>1902</v>
      </c>
      <c r="B407" s="5" t="b">
        <f>Teams[[#This Row],[yearID]]&gt;=1973</f>
        <v>0</v>
      </c>
      <c r="C407" s="5" t="b">
        <f>Teams[[#This Row],[yearID]]&gt;=1903</f>
        <v>0</v>
      </c>
      <c r="D407" t="s">
        <v>157</v>
      </c>
      <c r="E407" t="s">
        <v>167</v>
      </c>
      <c r="F407" t="s">
        <v>167</v>
      </c>
      <c r="G407" s="5" t="str">
        <f>VLOOKUP(Teams[[#This Row],[franchID]],TeamsFranchises!$A$2:$D$121,2,FALSE)</f>
        <v>Cincinnati Reds</v>
      </c>
      <c r="I407">
        <v>4</v>
      </c>
      <c r="J407">
        <v>141</v>
      </c>
      <c r="K407">
        <v>70</v>
      </c>
      <c r="L407">
        <v>70</v>
      </c>
      <c r="M407">
        <v>70</v>
      </c>
      <c r="P407" t="s">
        <v>51</v>
      </c>
      <c r="Q407" s="5">
        <f>IF(Teams[[#This Row],[LgWin]]="Y", 1,
IF(Teams[[#This Row],[LgWin]] = "N", 0, " "))</f>
        <v>0</v>
      </c>
      <c r="S407" s="5" t="str">
        <f>IF(Teams[[#This Row],[WSWin]]="Y", 1,
IF(Teams[[#This Row],[WSWin]] = "N", 0, " "))</f>
        <v xml:space="preserve"> </v>
      </c>
      <c r="T407">
        <v>633</v>
      </c>
      <c r="U407">
        <v>4908</v>
      </c>
      <c r="V407">
        <v>1383</v>
      </c>
      <c r="W407">
        <v>188</v>
      </c>
      <c r="X407">
        <v>77</v>
      </c>
      <c r="Y407">
        <v>18</v>
      </c>
      <c r="Z407">
        <v>297</v>
      </c>
      <c r="AA407">
        <v>465</v>
      </c>
      <c r="AB407">
        <v>131</v>
      </c>
      <c r="AF407">
        <v>566</v>
      </c>
      <c r="AG407">
        <v>368</v>
      </c>
      <c r="AH407">
        <v>2.67</v>
      </c>
      <c r="AI407">
        <v>130</v>
      </c>
      <c r="AJ407">
        <v>9</v>
      </c>
      <c r="AK407">
        <v>1</v>
      </c>
      <c r="AL407">
        <v>3717</v>
      </c>
      <c r="AM407">
        <v>1228</v>
      </c>
      <c r="AN407">
        <v>15</v>
      </c>
      <c r="AO407">
        <v>352</v>
      </c>
      <c r="AP407">
        <v>430</v>
      </c>
      <c r="AQ407">
        <v>322</v>
      </c>
      <c r="AR407">
        <v>118</v>
      </c>
      <c r="AS407">
        <v>0.94499999999999995</v>
      </c>
      <c r="AT407" t="s">
        <v>165</v>
      </c>
      <c r="AU407" t="s">
        <v>429</v>
      </c>
      <c r="AV407">
        <v>217300</v>
      </c>
      <c r="AW407">
        <v>109</v>
      </c>
      <c r="AX407">
        <v>108</v>
      </c>
      <c r="AY407" t="s">
        <v>167</v>
      </c>
      <c r="AZ407" t="s">
        <v>167</v>
      </c>
      <c r="BA407" t="s">
        <v>167</v>
      </c>
    </row>
    <row r="408" spans="1:53" x14ac:dyDescent="0.55000000000000004">
      <c r="A408">
        <v>1902</v>
      </c>
      <c r="B408" s="5" t="b">
        <f>Teams[[#This Row],[yearID]]&gt;=1973</f>
        <v>0</v>
      </c>
      <c r="C408" s="5" t="b">
        <f>Teams[[#This Row],[yearID]]&gt;=1903</f>
        <v>0</v>
      </c>
      <c r="D408" t="s">
        <v>410</v>
      </c>
      <c r="E408" t="s">
        <v>64</v>
      </c>
      <c r="F408" t="s">
        <v>64</v>
      </c>
      <c r="G408" s="5" t="str">
        <f>VLOOKUP(Teams[[#This Row],[franchID]],TeamsFranchises!$A$2:$D$121,2,FALSE)</f>
        <v>Cleveland Indians</v>
      </c>
      <c r="I408">
        <v>5</v>
      </c>
      <c r="J408">
        <v>137</v>
      </c>
      <c r="K408">
        <v>65</v>
      </c>
      <c r="L408">
        <v>69</v>
      </c>
      <c r="M408">
        <v>67</v>
      </c>
      <c r="P408" t="s">
        <v>51</v>
      </c>
      <c r="Q408" s="5">
        <f>IF(Teams[[#This Row],[LgWin]]="Y", 1,
IF(Teams[[#This Row],[LgWin]] = "N", 0, " "))</f>
        <v>0</v>
      </c>
      <c r="S408" s="5" t="str">
        <f>IF(Teams[[#This Row],[WSWin]]="Y", 1,
IF(Teams[[#This Row],[WSWin]] = "N", 0, " "))</f>
        <v xml:space="preserve"> </v>
      </c>
      <c r="T408">
        <v>686</v>
      </c>
      <c r="U408">
        <v>4840</v>
      </c>
      <c r="V408">
        <v>1401</v>
      </c>
      <c r="W408">
        <v>248</v>
      </c>
      <c r="X408">
        <v>68</v>
      </c>
      <c r="Y408">
        <v>33</v>
      </c>
      <c r="Z408">
        <v>308</v>
      </c>
      <c r="AA408">
        <v>356</v>
      </c>
      <c r="AB408">
        <v>140</v>
      </c>
      <c r="AF408">
        <v>667</v>
      </c>
      <c r="AG408">
        <v>439</v>
      </c>
      <c r="AH408">
        <v>3.28</v>
      </c>
      <c r="AI408">
        <v>116</v>
      </c>
      <c r="AJ408">
        <v>16</v>
      </c>
      <c r="AK408">
        <v>3</v>
      </c>
      <c r="AL408">
        <v>3612</v>
      </c>
      <c r="AM408">
        <v>1199</v>
      </c>
      <c r="AN408">
        <v>26</v>
      </c>
      <c r="AO408">
        <v>411</v>
      </c>
      <c r="AP408">
        <v>361</v>
      </c>
      <c r="AQ408">
        <v>287</v>
      </c>
      <c r="AR408">
        <v>96</v>
      </c>
      <c r="AS408">
        <v>0.95</v>
      </c>
      <c r="AT408" t="s">
        <v>430</v>
      </c>
      <c r="AU408" t="s">
        <v>381</v>
      </c>
      <c r="AV408">
        <v>275395</v>
      </c>
      <c r="AW408">
        <v>96</v>
      </c>
      <c r="AX408">
        <v>96</v>
      </c>
      <c r="AY408" t="s">
        <v>64</v>
      </c>
      <c r="AZ408" t="s">
        <v>64</v>
      </c>
      <c r="BA408" t="s">
        <v>64</v>
      </c>
    </row>
    <row r="409" spans="1:53" x14ac:dyDescent="0.55000000000000004">
      <c r="A409">
        <v>1902</v>
      </c>
      <c r="B409" s="5" t="b">
        <f>Teams[[#This Row],[yearID]]&gt;=1973</f>
        <v>0</v>
      </c>
      <c r="C409" s="5" t="b">
        <f>Teams[[#This Row],[yearID]]&gt;=1903</f>
        <v>0</v>
      </c>
      <c r="D409" t="s">
        <v>410</v>
      </c>
      <c r="E409" t="s">
        <v>419</v>
      </c>
      <c r="F409" t="s">
        <v>419</v>
      </c>
      <c r="G409" s="5" t="str">
        <f>VLOOKUP(Teams[[#This Row],[franchID]],TeamsFranchises!$A$2:$D$121,2,FALSE)</f>
        <v>Detroit Tigers</v>
      </c>
      <c r="I409">
        <v>7</v>
      </c>
      <c r="J409">
        <v>137</v>
      </c>
      <c r="K409">
        <v>67</v>
      </c>
      <c r="L409">
        <v>52</v>
      </c>
      <c r="M409">
        <v>83</v>
      </c>
      <c r="P409" t="s">
        <v>51</v>
      </c>
      <c r="Q409" s="5">
        <f>IF(Teams[[#This Row],[LgWin]]="Y", 1,
IF(Teams[[#This Row],[LgWin]] = "N", 0, " "))</f>
        <v>0</v>
      </c>
      <c r="S409" s="5" t="str">
        <f>IF(Teams[[#This Row],[WSWin]]="Y", 1,
IF(Teams[[#This Row],[WSWin]] = "N", 0, " "))</f>
        <v xml:space="preserve"> </v>
      </c>
      <c r="T409">
        <v>566</v>
      </c>
      <c r="U409">
        <v>4644</v>
      </c>
      <c r="V409">
        <v>1167</v>
      </c>
      <c r="W409">
        <v>141</v>
      </c>
      <c r="X409">
        <v>55</v>
      </c>
      <c r="Y409">
        <v>22</v>
      </c>
      <c r="Z409">
        <v>359</v>
      </c>
      <c r="AA409">
        <v>287</v>
      </c>
      <c r="AB409">
        <v>130</v>
      </c>
      <c r="AF409">
        <v>657</v>
      </c>
      <c r="AG409">
        <v>471</v>
      </c>
      <c r="AH409">
        <v>3.56</v>
      </c>
      <c r="AI409">
        <v>116</v>
      </c>
      <c r="AJ409">
        <v>9</v>
      </c>
      <c r="AK409">
        <v>3</v>
      </c>
      <c r="AL409">
        <v>3570</v>
      </c>
      <c r="AM409">
        <v>1267</v>
      </c>
      <c r="AN409">
        <v>20</v>
      </c>
      <c r="AO409">
        <v>370</v>
      </c>
      <c r="AP409">
        <v>245</v>
      </c>
      <c r="AQ409">
        <v>332</v>
      </c>
      <c r="AR409">
        <v>111</v>
      </c>
      <c r="AS409">
        <v>0.94299999999999995</v>
      </c>
      <c r="AT409" t="s">
        <v>420</v>
      </c>
      <c r="AU409" t="s">
        <v>421</v>
      </c>
      <c r="AV409">
        <v>189469</v>
      </c>
      <c r="AW409">
        <v>105</v>
      </c>
      <c r="AX409">
        <v>105</v>
      </c>
      <c r="AY409" t="s">
        <v>419</v>
      </c>
      <c r="AZ409" t="s">
        <v>419</v>
      </c>
      <c r="BA409" t="s">
        <v>419</v>
      </c>
    </row>
    <row r="410" spans="1:53" x14ac:dyDescent="0.55000000000000004">
      <c r="A410">
        <v>1902</v>
      </c>
      <c r="B410" s="5" t="b">
        <f>Teams[[#This Row],[yearID]]&gt;=1973</f>
        <v>0</v>
      </c>
      <c r="C410" s="5" t="b">
        <f>Teams[[#This Row],[yearID]]&gt;=1903</f>
        <v>0</v>
      </c>
      <c r="D410" t="s">
        <v>157</v>
      </c>
      <c r="E410" t="s">
        <v>242</v>
      </c>
      <c r="F410" t="s">
        <v>243</v>
      </c>
      <c r="G410" s="5" t="str">
        <f>VLOOKUP(Teams[[#This Row],[franchID]],TeamsFranchises!$A$2:$D$121,2,FALSE)</f>
        <v>San Francisco Giants</v>
      </c>
      <c r="I410">
        <v>8</v>
      </c>
      <c r="J410">
        <v>139</v>
      </c>
      <c r="K410">
        <v>71</v>
      </c>
      <c r="L410">
        <v>48</v>
      </c>
      <c r="M410">
        <v>88</v>
      </c>
      <c r="P410" t="s">
        <v>51</v>
      </c>
      <c r="Q410" s="5">
        <f>IF(Teams[[#This Row],[LgWin]]="Y", 1,
IF(Teams[[#This Row],[LgWin]] = "N", 0, " "))</f>
        <v>0</v>
      </c>
      <c r="S410" s="5" t="str">
        <f>IF(Teams[[#This Row],[WSWin]]="Y", 1,
IF(Teams[[#This Row],[WSWin]] = "N", 0, " "))</f>
        <v xml:space="preserve"> </v>
      </c>
      <c r="T410">
        <v>401</v>
      </c>
      <c r="U410">
        <v>4571</v>
      </c>
      <c r="V410">
        <v>1088</v>
      </c>
      <c r="W410">
        <v>147</v>
      </c>
      <c r="X410">
        <v>34</v>
      </c>
      <c r="Y410">
        <v>8</v>
      </c>
      <c r="Z410">
        <v>252</v>
      </c>
      <c r="AA410">
        <v>530</v>
      </c>
      <c r="AB410">
        <v>187</v>
      </c>
      <c r="AF410">
        <v>590</v>
      </c>
      <c r="AG410">
        <v>384</v>
      </c>
      <c r="AH410">
        <v>2.82</v>
      </c>
      <c r="AI410">
        <v>118</v>
      </c>
      <c r="AJ410">
        <v>11</v>
      </c>
      <c r="AK410">
        <v>1</v>
      </c>
      <c r="AL410">
        <v>3678</v>
      </c>
      <c r="AM410">
        <v>1193</v>
      </c>
      <c r="AN410">
        <v>16</v>
      </c>
      <c r="AO410">
        <v>332</v>
      </c>
      <c r="AP410">
        <v>501</v>
      </c>
      <c r="AQ410">
        <v>330</v>
      </c>
      <c r="AR410">
        <v>104</v>
      </c>
      <c r="AS410">
        <v>0.94299999999999995</v>
      </c>
      <c r="AT410" t="s">
        <v>310</v>
      </c>
      <c r="AU410" t="s">
        <v>389</v>
      </c>
      <c r="AV410">
        <v>302875</v>
      </c>
      <c r="AW410">
        <v>99</v>
      </c>
      <c r="AX410">
        <v>101</v>
      </c>
      <c r="AY410" t="s">
        <v>246</v>
      </c>
      <c r="AZ410" t="s">
        <v>242</v>
      </c>
      <c r="BA410" t="s">
        <v>242</v>
      </c>
    </row>
    <row r="411" spans="1:53" x14ac:dyDescent="0.55000000000000004">
      <c r="A411">
        <v>1902</v>
      </c>
      <c r="B411" s="5" t="b">
        <f>Teams[[#This Row],[yearID]]&gt;=1973</f>
        <v>0</v>
      </c>
      <c r="C411" s="5" t="b">
        <f>Teams[[#This Row],[yearID]]&gt;=1903</f>
        <v>0</v>
      </c>
      <c r="D411" t="s">
        <v>410</v>
      </c>
      <c r="E411" t="s">
        <v>226</v>
      </c>
      <c r="F411" t="s">
        <v>423</v>
      </c>
      <c r="G411" s="5" t="str">
        <f>VLOOKUP(Teams[[#This Row],[franchID]],TeamsFranchises!$A$2:$D$121,2,FALSE)</f>
        <v>Oakland Athletics</v>
      </c>
      <c r="I411">
        <v>1</v>
      </c>
      <c r="J411">
        <v>137</v>
      </c>
      <c r="K411">
        <v>73</v>
      </c>
      <c r="L411">
        <v>83</v>
      </c>
      <c r="M411">
        <v>53</v>
      </c>
      <c r="P411" t="s">
        <v>76</v>
      </c>
      <c r="Q411" s="5">
        <f>IF(Teams[[#This Row],[LgWin]]="Y", 1,
IF(Teams[[#This Row],[LgWin]] = "N", 0, " "))</f>
        <v>1</v>
      </c>
      <c r="S411" s="5" t="str">
        <f>IF(Teams[[#This Row],[WSWin]]="Y", 1,
IF(Teams[[#This Row],[WSWin]] = "N", 0, " "))</f>
        <v xml:space="preserve"> </v>
      </c>
      <c r="T411">
        <v>775</v>
      </c>
      <c r="U411">
        <v>4762</v>
      </c>
      <c r="V411">
        <v>1369</v>
      </c>
      <c r="W411">
        <v>235</v>
      </c>
      <c r="X411">
        <v>67</v>
      </c>
      <c r="Y411">
        <v>38</v>
      </c>
      <c r="Z411">
        <v>343</v>
      </c>
      <c r="AA411">
        <v>293</v>
      </c>
      <c r="AB411">
        <v>201</v>
      </c>
      <c r="AF411">
        <v>636</v>
      </c>
      <c r="AG411">
        <v>445</v>
      </c>
      <c r="AH411">
        <v>3.29</v>
      </c>
      <c r="AI411">
        <v>114</v>
      </c>
      <c r="AJ411">
        <v>5</v>
      </c>
      <c r="AK411">
        <v>2</v>
      </c>
      <c r="AL411">
        <v>3648</v>
      </c>
      <c r="AM411">
        <v>1292</v>
      </c>
      <c r="AN411">
        <v>33</v>
      </c>
      <c r="AO411">
        <v>368</v>
      </c>
      <c r="AP411">
        <v>455</v>
      </c>
      <c r="AQ411">
        <v>266</v>
      </c>
      <c r="AR411">
        <v>75</v>
      </c>
      <c r="AS411">
        <v>0.95299999999999996</v>
      </c>
      <c r="AT411" t="s">
        <v>77</v>
      </c>
      <c r="AU411" t="s">
        <v>424</v>
      </c>
      <c r="AV411">
        <v>420078</v>
      </c>
      <c r="AW411">
        <v>104</v>
      </c>
      <c r="AX411">
        <v>103</v>
      </c>
      <c r="AY411" t="s">
        <v>226</v>
      </c>
      <c r="AZ411" t="s">
        <v>226</v>
      </c>
      <c r="BA411" t="s">
        <v>226</v>
      </c>
    </row>
    <row r="412" spans="1:53" x14ac:dyDescent="0.55000000000000004">
      <c r="A412">
        <v>1902</v>
      </c>
      <c r="B412" s="5" t="b">
        <f>Teams[[#This Row],[yearID]]&gt;=1973</f>
        <v>0</v>
      </c>
      <c r="C412" s="5" t="b">
        <f>Teams[[#This Row],[yearID]]&gt;=1903</f>
        <v>0</v>
      </c>
      <c r="D412" t="s">
        <v>157</v>
      </c>
      <c r="E412" t="s">
        <v>122</v>
      </c>
      <c r="F412" t="s">
        <v>122</v>
      </c>
      <c r="G412" s="5" t="str">
        <f>VLOOKUP(Teams[[#This Row],[franchID]],TeamsFranchises!$A$2:$D$121,2,FALSE)</f>
        <v>Philadelphia Phillies</v>
      </c>
      <c r="I412">
        <v>7</v>
      </c>
      <c r="J412">
        <v>138</v>
      </c>
      <c r="K412">
        <v>69</v>
      </c>
      <c r="L412">
        <v>56</v>
      </c>
      <c r="M412">
        <v>81</v>
      </c>
      <c r="P412" t="s">
        <v>51</v>
      </c>
      <c r="Q412" s="5">
        <f>IF(Teams[[#This Row],[LgWin]]="Y", 1,
IF(Teams[[#This Row],[LgWin]] = "N", 0, " "))</f>
        <v>0</v>
      </c>
      <c r="S412" s="5" t="str">
        <f>IF(Teams[[#This Row],[WSWin]]="Y", 1,
IF(Teams[[#This Row],[WSWin]] = "N", 0, " "))</f>
        <v xml:space="preserve"> </v>
      </c>
      <c r="T412">
        <v>484</v>
      </c>
      <c r="U412">
        <v>4615</v>
      </c>
      <c r="V412">
        <v>1139</v>
      </c>
      <c r="W412">
        <v>110</v>
      </c>
      <c r="X412">
        <v>43</v>
      </c>
      <c r="Y412">
        <v>5</v>
      </c>
      <c r="Z412">
        <v>356</v>
      </c>
      <c r="AA412">
        <v>481</v>
      </c>
      <c r="AB412">
        <v>108</v>
      </c>
      <c r="AF412">
        <v>649</v>
      </c>
      <c r="AG412">
        <v>471</v>
      </c>
      <c r="AH412">
        <v>3.5</v>
      </c>
      <c r="AI412">
        <v>118</v>
      </c>
      <c r="AJ412">
        <v>8</v>
      </c>
      <c r="AK412">
        <v>3</v>
      </c>
      <c r="AL412">
        <v>3633</v>
      </c>
      <c r="AM412">
        <v>1323</v>
      </c>
      <c r="AN412">
        <v>12</v>
      </c>
      <c r="AO412">
        <v>334</v>
      </c>
      <c r="AP412">
        <v>504</v>
      </c>
      <c r="AQ412">
        <v>305</v>
      </c>
      <c r="AR412">
        <v>81</v>
      </c>
      <c r="AS412">
        <v>0.94599999999999995</v>
      </c>
      <c r="AT412" t="s">
        <v>358</v>
      </c>
      <c r="AU412" t="s">
        <v>404</v>
      </c>
      <c r="AV412">
        <v>112066</v>
      </c>
      <c r="AW412">
        <v>104</v>
      </c>
      <c r="AX412">
        <v>105</v>
      </c>
      <c r="AY412" t="s">
        <v>122</v>
      </c>
      <c r="AZ412" t="s">
        <v>122</v>
      </c>
      <c r="BA412" t="s">
        <v>122</v>
      </c>
    </row>
    <row r="413" spans="1:53" x14ac:dyDescent="0.55000000000000004">
      <c r="A413">
        <v>1902</v>
      </c>
      <c r="B413" s="5" t="b">
        <f>Teams[[#This Row],[yearID]]&gt;=1973</f>
        <v>0</v>
      </c>
      <c r="C413" s="5" t="b">
        <f>Teams[[#This Row],[yearID]]&gt;=1903</f>
        <v>0</v>
      </c>
      <c r="D413" t="s">
        <v>157</v>
      </c>
      <c r="E413" t="s">
        <v>229</v>
      </c>
      <c r="F413" t="s">
        <v>229</v>
      </c>
      <c r="G413" s="5" t="str">
        <f>VLOOKUP(Teams[[#This Row],[franchID]],TeamsFranchises!$A$2:$D$121,2,FALSE)</f>
        <v>Pittsburgh Pirates</v>
      </c>
      <c r="I413">
        <v>1</v>
      </c>
      <c r="J413">
        <v>142</v>
      </c>
      <c r="K413">
        <v>71</v>
      </c>
      <c r="L413">
        <v>103</v>
      </c>
      <c r="M413">
        <v>36</v>
      </c>
      <c r="P413" t="s">
        <v>76</v>
      </c>
      <c r="Q413" s="5">
        <f>IF(Teams[[#This Row],[LgWin]]="Y", 1,
IF(Teams[[#This Row],[LgWin]] = "N", 0, " "))</f>
        <v>1</v>
      </c>
      <c r="S413" s="5" t="str">
        <f>IF(Teams[[#This Row],[WSWin]]="Y", 1,
IF(Teams[[#This Row],[WSWin]] = "N", 0, " "))</f>
        <v xml:space="preserve"> </v>
      </c>
      <c r="T413">
        <v>775</v>
      </c>
      <c r="U413">
        <v>4926</v>
      </c>
      <c r="V413">
        <v>1410</v>
      </c>
      <c r="W413">
        <v>189</v>
      </c>
      <c r="X413">
        <v>95</v>
      </c>
      <c r="Y413">
        <v>18</v>
      </c>
      <c r="Z413">
        <v>372</v>
      </c>
      <c r="AA413">
        <v>446</v>
      </c>
      <c r="AB413">
        <v>222</v>
      </c>
      <c r="AF413">
        <v>440</v>
      </c>
      <c r="AG413">
        <v>323</v>
      </c>
      <c r="AH413">
        <v>2.2999999999999998</v>
      </c>
      <c r="AI413">
        <v>131</v>
      </c>
      <c r="AJ413">
        <v>21</v>
      </c>
      <c r="AK413">
        <v>3</v>
      </c>
      <c r="AL413">
        <v>3792</v>
      </c>
      <c r="AM413">
        <v>1142</v>
      </c>
      <c r="AN413">
        <v>4</v>
      </c>
      <c r="AO413">
        <v>250</v>
      </c>
      <c r="AP413">
        <v>564</v>
      </c>
      <c r="AQ413">
        <v>247</v>
      </c>
      <c r="AR413">
        <v>87</v>
      </c>
      <c r="AS413">
        <v>0.95799999999999996</v>
      </c>
      <c r="AT413" t="s">
        <v>390</v>
      </c>
      <c r="AU413" t="s">
        <v>335</v>
      </c>
      <c r="AV413">
        <v>243826</v>
      </c>
      <c r="AW413">
        <v>104</v>
      </c>
      <c r="AX413">
        <v>99</v>
      </c>
      <c r="AY413" t="s">
        <v>229</v>
      </c>
      <c r="AZ413" t="s">
        <v>229</v>
      </c>
      <c r="BA413" t="s">
        <v>229</v>
      </c>
    </row>
    <row r="414" spans="1:53" x14ac:dyDescent="0.55000000000000004">
      <c r="A414">
        <v>1902</v>
      </c>
      <c r="B414" s="5" t="b">
        <f>Teams[[#This Row],[yearID]]&gt;=1973</f>
        <v>0</v>
      </c>
      <c r="C414" s="5" t="b">
        <f>Teams[[#This Row],[yearID]]&gt;=1903</f>
        <v>0</v>
      </c>
      <c r="D414" t="s">
        <v>410</v>
      </c>
      <c r="E414" t="s">
        <v>431</v>
      </c>
      <c r="F414" t="s">
        <v>95</v>
      </c>
      <c r="G414" s="5" t="str">
        <f>VLOOKUP(Teams[[#This Row],[franchID]],TeamsFranchises!$A$2:$D$121,2,FALSE)</f>
        <v>Baltimore Orioles</v>
      </c>
      <c r="I414">
        <v>2</v>
      </c>
      <c r="J414">
        <v>140</v>
      </c>
      <c r="K414">
        <v>73</v>
      </c>
      <c r="L414">
        <v>78</v>
      </c>
      <c r="M414">
        <v>58</v>
      </c>
      <c r="P414" t="s">
        <v>51</v>
      </c>
      <c r="Q414" s="5">
        <f>IF(Teams[[#This Row],[LgWin]]="Y", 1,
IF(Teams[[#This Row],[LgWin]] = "N", 0, " "))</f>
        <v>0</v>
      </c>
      <c r="S414" s="5" t="str">
        <f>IF(Teams[[#This Row],[WSWin]]="Y", 1,
IF(Teams[[#This Row],[WSWin]] = "N", 0, " "))</f>
        <v xml:space="preserve"> </v>
      </c>
      <c r="T414">
        <v>619</v>
      </c>
      <c r="U414">
        <v>4736</v>
      </c>
      <c r="V414">
        <v>1254</v>
      </c>
      <c r="W414">
        <v>208</v>
      </c>
      <c r="X414">
        <v>61</v>
      </c>
      <c r="Y414">
        <v>29</v>
      </c>
      <c r="Z414">
        <v>373</v>
      </c>
      <c r="AA414">
        <v>327</v>
      </c>
      <c r="AB414">
        <v>137</v>
      </c>
      <c r="AF414">
        <v>607</v>
      </c>
      <c r="AG414">
        <v>462</v>
      </c>
      <c r="AH414">
        <v>3.34</v>
      </c>
      <c r="AI414">
        <v>120</v>
      </c>
      <c r="AJ414">
        <v>7</v>
      </c>
      <c r="AK414">
        <v>2</v>
      </c>
      <c r="AL414">
        <v>3732</v>
      </c>
      <c r="AM414">
        <v>1273</v>
      </c>
      <c r="AN414">
        <v>36</v>
      </c>
      <c r="AO414">
        <v>343</v>
      </c>
      <c r="AP414">
        <v>348</v>
      </c>
      <c r="AQ414">
        <v>274</v>
      </c>
      <c r="AR414">
        <v>122</v>
      </c>
      <c r="AS414">
        <v>0.95299999999999996</v>
      </c>
      <c r="AT414" t="s">
        <v>252</v>
      </c>
      <c r="AU414" t="s">
        <v>432</v>
      </c>
      <c r="AV414">
        <v>272283</v>
      </c>
      <c r="AW414">
        <v>99</v>
      </c>
      <c r="AX414">
        <v>99</v>
      </c>
      <c r="AY414" t="s">
        <v>433</v>
      </c>
      <c r="AZ414" t="s">
        <v>431</v>
      </c>
      <c r="BA414" t="s">
        <v>431</v>
      </c>
    </row>
    <row r="415" spans="1:53" x14ac:dyDescent="0.55000000000000004">
      <c r="A415">
        <v>1902</v>
      </c>
      <c r="B415" s="5" t="b">
        <f>Teams[[#This Row],[yearID]]&gt;=1973</f>
        <v>0</v>
      </c>
      <c r="C415" s="5" t="b">
        <f>Teams[[#This Row],[yearID]]&gt;=1903</f>
        <v>0</v>
      </c>
      <c r="D415" t="s">
        <v>157</v>
      </c>
      <c r="E415" t="s">
        <v>396</v>
      </c>
      <c r="F415" t="s">
        <v>154</v>
      </c>
      <c r="G415" s="5" t="str">
        <f>VLOOKUP(Teams[[#This Row],[franchID]],TeamsFranchises!$A$2:$D$121,2,FALSE)</f>
        <v>St. Louis Cardinals</v>
      </c>
      <c r="I415">
        <v>6</v>
      </c>
      <c r="J415">
        <v>140</v>
      </c>
      <c r="K415">
        <v>70</v>
      </c>
      <c r="L415">
        <v>56</v>
      </c>
      <c r="M415">
        <v>78</v>
      </c>
      <c r="P415" t="s">
        <v>51</v>
      </c>
      <c r="Q415" s="5">
        <f>IF(Teams[[#This Row],[LgWin]]="Y", 1,
IF(Teams[[#This Row],[LgWin]] = "N", 0, " "))</f>
        <v>0</v>
      </c>
      <c r="S415" s="5" t="str">
        <f>IF(Teams[[#This Row],[WSWin]]="Y", 1,
IF(Teams[[#This Row],[WSWin]] = "N", 0, " "))</f>
        <v xml:space="preserve"> </v>
      </c>
      <c r="T415">
        <v>517</v>
      </c>
      <c r="U415">
        <v>4751</v>
      </c>
      <c r="V415">
        <v>1226</v>
      </c>
      <c r="W415">
        <v>116</v>
      </c>
      <c r="X415">
        <v>37</v>
      </c>
      <c r="Y415">
        <v>10</v>
      </c>
      <c r="Z415">
        <v>273</v>
      </c>
      <c r="AA415">
        <v>438</v>
      </c>
      <c r="AB415">
        <v>158</v>
      </c>
      <c r="AF415">
        <v>695</v>
      </c>
      <c r="AG415">
        <v>473</v>
      </c>
      <c r="AH415">
        <v>3.47</v>
      </c>
      <c r="AI415">
        <v>112</v>
      </c>
      <c r="AJ415">
        <v>7</v>
      </c>
      <c r="AK415">
        <v>4</v>
      </c>
      <c r="AL415">
        <v>3681</v>
      </c>
      <c r="AM415">
        <v>1399</v>
      </c>
      <c r="AN415">
        <v>16</v>
      </c>
      <c r="AO415">
        <v>338</v>
      </c>
      <c r="AP415">
        <v>400</v>
      </c>
      <c r="AQ415">
        <v>323</v>
      </c>
      <c r="AR415">
        <v>107</v>
      </c>
      <c r="AS415">
        <v>0.94499999999999995</v>
      </c>
      <c r="AT415" t="s">
        <v>409</v>
      </c>
      <c r="AU415" t="s">
        <v>399</v>
      </c>
      <c r="AV415">
        <v>226417</v>
      </c>
      <c r="AW415">
        <v>96</v>
      </c>
      <c r="AX415">
        <v>99</v>
      </c>
      <c r="AY415" t="s">
        <v>154</v>
      </c>
      <c r="AZ415" t="s">
        <v>396</v>
      </c>
      <c r="BA415" t="s">
        <v>396</v>
      </c>
    </row>
    <row r="416" spans="1:53" x14ac:dyDescent="0.55000000000000004">
      <c r="A416">
        <v>1902</v>
      </c>
      <c r="B416" s="5" t="b">
        <f>Teams[[#This Row],[yearID]]&gt;=1973</f>
        <v>0</v>
      </c>
      <c r="C416" s="5" t="b">
        <f>Teams[[#This Row],[yearID]]&gt;=1903</f>
        <v>0</v>
      </c>
      <c r="D416" t="s">
        <v>410</v>
      </c>
      <c r="E416" t="s">
        <v>425</v>
      </c>
      <c r="F416" t="s">
        <v>426</v>
      </c>
      <c r="G416" s="5" t="str">
        <f>VLOOKUP(Teams[[#This Row],[franchID]],TeamsFranchises!$A$2:$D$121,2,FALSE)</f>
        <v>Minnesota Twins</v>
      </c>
      <c r="I416">
        <v>6</v>
      </c>
      <c r="J416">
        <v>138</v>
      </c>
      <c r="K416">
        <v>68</v>
      </c>
      <c r="L416">
        <v>61</v>
      </c>
      <c r="M416">
        <v>75</v>
      </c>
      <c r="P416" t="s">
        <v>51</v>
      </c>
      <c r="Q416" s="5">
        <f>IF(Teams[[#This Row],[LgWin]]="Y", 1,
IF(Teams[[#This Row],[LgWin]] = "N", 0, " "))</f>
        <v>0</v>
      </c>
      <c r="S416" s="5" t="str">
        <f>IF(Teams[[#This Row],[WSWin]]="Y", 1,
IF(Teams[[#This Row],[WSWin]] = "N", 0, " "))</f>
        <v xml:space="preserve"> </v>
      </c>
      <c r="T416">
        <v>707</v>
      </c>
      <c r="U416">
        <v>4734</v>
      </c>
      <c r="V416">
        <v>1338</v>
      </c>
      <c r="W416">
        <v>262</v>
      </c>
      <c r="X416">
        <v>66</v>
      </c>
      <c r="Y416">
        <v>47</v>
      </c>
      <c r="Z416">
        <v>329</v>
      </c>
      <c r="AA416">
        <v>296</v>
      </c>
      <c r="AB416">
        <v>121</v>
      </c>
      <c r="AF416">
        <v>790</v>
      </c>
      <c r="AG416">
        <v>585</v>
      </c>
      <c r="AH416">
        <v>4.3600000000000003</v>
      </c>
      <c r="AI416">
        <v>130</v>
      </c>
      <c r="AJ416">
        <v>2</v>
      </c>
      <c r="AK416">
        <v>1</v>
      </c>
      <c r="AL416">
        <v>3621</v>
      </c>
      <c r="AM416">
        <v>1403</v>
      </c>
      <c r="AN416">
        <v>56</v>
      </c>
      <c r="AO416">
        <v>312</v>
      </c>
      <c r="AP416">
        <v>300</v>
      </c>
      <c r="AQ416">
        <v>316</v>
      </c>
      <c r="AR416">
        <v>70</v>
      </c>
      <c r="AS416">
        <v>0.94499999999999995</v>
      </c>
      <c r="AT416" t="s">
        <v>397</v>
      </c>
      <c r="AU416" t="s">
        <v>427</v>
      </c>
      <c r="AV416">
        <v>188158</v>
      </c>
      <c r="AW416">
        <v>101</v>
      </c>
      <c r="AX416">
        <v>104</v>
      </c>
      <c r="AY416" t="s">
        <v>428</v>
      </c>
      <c r="AZ416" t="s">
        <v>425</v>
      </c>
      <c r="BA416" t="s">
        <v>425</v>
      </c>
    </row>
    <row r="417" spans="1:53" x14ac:dyDescent="0.55000000000000004">
      <c r="A417">
        <v>1903</v>
      </c>
      <c r="B417" s="5" t="b">
        <f>Teams[[#This Row],[yearID]]&gt;=1973</f>
        <v>0</v>
      </c>
      <c r="C417" s="5" t="b">
        <f>Teams[[#This Row],[yearID]]&gt;=1903</f>
        <v>1</v>
      </c>
      <c r="D417" t="s">
        <v>410</v>
      </c>
      <c r="E417" t="s">
        <v>54</v>
      </c>
      <c r="F417" t="s">
        <v>54</v>
      </c>
      <c r="G417" s="5" t="str">
        <f>VLOOKUP(Teams[[#This Row],[franchID]],TeamsFranchises!$A$2:$D$121,2,FALSE)</f>
        <v>Boston Red Sox</v>
      </c>
      <c r="I417">
        <v>1</v>
      </c>
      <c r="J417">
        <v>141</v>
      </c>
      <c r="K417">
        <v>70</v>
      </c>
      <c r="L417">
        <v>91</v>
      </c>
      <c r="M417">
        <v>47</v>
      </c>
      <c r="P417" t="s">
        <v>76</v>
      </c>
      <c r="Q417" s="5">
        <f>IF(Teams[[#This Row],[LgWin]]="Y", 1,
IF(Teams[[#This Row],[LgWin]] = "N", 0, " "))</f>
        <v>1</v>
      </c>
      <c r="R417" t="s">
        <v>76</v>
      </c>
      <c r="S417" s="5">
        <f>IF(Teams[[#This Row],[WSWin]]="Y", 1,
IF(Teams[[#This Row],[WSWin]] = "N", 0, " "))</f>
        <v>1</v>
      </c>
      <c r="T417">
        <v>708</v>
      </c>
      <c r="U417">
        <v>4919</v>
      </c>
      <c r="V417">
        <v>1336</v>
      </c>
      <c r="W417">
        <v>222</v>
      </c>
      <c r="X417">
        <v>113</v>
      </c>
      <c r="Y417">
        <v>48</v>
      </c>
      <c r="Z417">
        <v>262</v>
      </c>
      <c r="AA417">
        <v>561</v>
      </c>
      <c r="AB417">
        <v>141</v>
      </c>
      <c r="AF417">
        <v>504</v>
      </c>
      <c r="AG417">
        <v>358</v>
      </c>
      <c r="AH417">
        <v>2.57</v>
      </c>
      <c r="AI417">
        <v>123</v>
      </c>
      <c r="AJ417">
        <v>20</v>
      </c>
      <c r="AK417">
        <v>4</v>
      </c>
      <c r="AL417">
        <v>3765</v>
      </c>
      <c r="AM417">
        <v>1142</v>
      </c>
      <c r="AN417">
        <v>23</v>
      </c>
      <c r="AO417">
        <v>269</v>
      </c>
      <c r="AP417">
        <v>579</v>
      </c>
      <c r="AQ417">
        <v>235</v>
      </c>
      <c r="AR417">
        <v>86</v>
      </c>
      <c r="AS417">
        <v>0.95899999999999996</v>
      </c>
      <c r="AT417" t="s">
        <v>413</v>
      </c>
      <c r="AU417" t="s">
        <v>414</v>
      </c>
      <c r="AV417">
        <v>379338</v>
      </c>
      <c r="AW417">
        <v>105</v>
      </c>
      <c r="AX417">
        <v>102</v>
      </c>
      <c r="AY417" t="s">
        <v>54</v>
      </c>
      <c r="AZ417" t="s">
        <v>54</v>
      </c>
      <c r="BA417" t="s">
        <v>54</v>
      </c>
    </row>
    <row r="418" spans="1:53" x14ac:dyDescent="0.55000000000000004">
      <c r="A418">
        <v>1903</v>
      </c>
      <c r="B418" s="5" t="b">
        <f>Teams[[#This Row],[yearID]]&gt;=1973</f>
        <v>0</v>
      </c>
      <c r="C418" s="5" t="b">
        <f>Teams[[#This Row],[yearID]]&gt;=1903</f>
        <v>1</v>
      </c>
      <c r="D418" t="s">
        <v>157</v>
      </c>
      <c r="E418" t="s">
        <v>262</v>
      </c>
      <c r="F418" t="s">
        <v>260</v>
      </c>
      <c r="G418" s="5" t="str">
        <f>VLOOKUP(Teams[[#This Row],[franchID]],TeamsFranchises!$A$2:$D$121,2,FALSE)</f>
        <v>Los Angeles Dodgers</v>
      </c>
      <c r="I418">
        <v>5</v>
      </c>
      <c r="J418">
        <v>139</v>
      </c>
      <c r="K418">
        <v>73</v>
      </c>
      <c r="L418">
        <v>70</v>
      </c>
      <c r="M418">
        <v>66</v>
      </c>
      <c r="P418" t="s">
        <v>51</v>
      </c>
      <c r="Q418" s="5">
        <f>IF(Teams[[#This Row],[LgWin]]="Y", 1,
IF(Teams[[#This Row],[LgWin]] = "N", 0, " "))</f>
        <v>0</v>
      </c>
      <c r="R418" t="s">
        <v>51</v>
      </c>
      <c r="S418" s="5">
        <f>IF(Teams[[#This Row],[WSWin]]="Y", 1,
IF(Teams[[#This Row],[WSWin]] = "N", 0, " "))</f>
        <v>0</v>
      </c>
      <c r="T418">
        <v>667</v>
      </c>
      <c r="U418">
        <v>4534</v>
      </c>
      <c r="V418">
        <v>1201</v>
      </c>
      <c r="W418">
        <v>177</v>
      </c>
      <c r="X418">
        <v>56</v>
      </c>
      <c r="Y418">
        <v>15</v>
      </c>
      <c r="Z418">
        <v>522</v>
      </c>
      <c r="AB418">
        <v>273</v>
      </c>
      <c r="AF418">
        <v>682</v>
      </c>
      <c r="AG418">
        <v>467</v>
      </c>
      <c r="AH418">
        <v>3.44</v>
      </c>
      <c r="AI418">
        <v>118</v>
      </c>
      <c r="AJ418">
        <v>11</v>
      </c>
      <c r="AK418">
        <v>4</v>
      </c>
      <c r="AL418">
        <v>3663</v>
      </c>
      <c r="AM418">
        <v>1276</v>
      </c>
      <c r="AN418">
        <v>18</v>
      </c>
      <c r="AO418">
        <v>377</v>
      </c>
      <c r="AP418">
        <v>438</v>
      </c>
      <c r="AQ418">
        <v>284</v>
      </c>
      <c r="AR418">
        <v>98</v>
      </c>
      <c r="AS418">
        <v>0.95099999999999996</v>
      </c>
      <c r="AT418" t="s">
        <v>407</v>
      </c>
      <c r="AU418" t="s">
        <v>405</v>
      </c>
      <c r="AV418">
        <v>224670</v>
      </c>
      <c r="AW418">
        <v>97</v>
      </c>
      <c r="AX418">
        <v>98</v>
      </c>
      <c r="AY418" t="s">
        <v>262</v>
      </c>
      <c r="AZ418" t="s">
        <v>262</v>
      </c>
      <c r="BA418" t="s">
        <v>262</v>
      </c>
    </row>
    <row r="419" spans="1:53" x14ac:dyDescent="0.55000000000000004">
      <c r="A419">
        <v>1903</v>
      </c>
      <c r="B419" s="5" t="b">
        <f>Teams[[#This Row],[yearID]]&gt;=1973</f>
        <v>0</v>
      </c>
      <c r="C419" s="5" t="b">
        <f>Teams[[#This Row],[yearID]]&gt;=1903</f>
        <v>1</v>
      </c>
      <c r="D419" t="s">
        <v>157</v>
      </c>
      <c r="E419" t="s">
        <v>158</v>
      </c>
      <c r="F419" t="s">
        <v>159</v>
      </c>
      <c r="G419" s="5" t="str">
        <f>VLOOKUP(Teams[[#This Row],[franchID]],TeamsFranchises!$A$2:$D$121,2,FALSE)</f>
        <v>Atlanta Braves</v>
      </c>
      <c r="I419">
        <v>6</v>
      </c>
      <c r="J419">
        <v>140</v>
      </c>
      <c r="K419">
        <v>68</v>
      </c>
      <c r="L419">
        <v>58</v>
      </c>
      <c r="M419">
        <v>80</v>
      </c>
      <c r="P419" t="s">
        <v>51</v>
      </c>
      <c r="Q419" s="5">
        <f>IF(Teams[[#This Row],[LgWin]]="Y", 1,
IF(Teams[[#This Row],[LgWin]] = "N", 0, " "))</f>
        <v>0</v>
      </c>
      <c r="R419" t="s">
        <v>51</v>
      </c>
      <c r="S419" s="5">
        <f>IF(Teams[[#This Row],[WSWin]]="Y", 1,
IF(Teams[[#This Row],[WSWin]] = "N", 0, " "))</f>
        <v>0</v>
      </c>
      <c r="T419">
        <v>578</v>
      </c>
      <c r="U419">
        <v>4682</v>
      </c>
      <c r="V419">
        <v>1145</v>
      </c>
      <c r="W419">
        <v>176</v>
      </c>
      <c r="X419">
        <v>47</v>
      </c>
      <c r="Y419">
        <v>25</v>
      </c>
      <c r="Z419">
        <v>398</v>
      </c>
      <c r="AB419">
        <v>159</v>
      </c>
      <c r="AF419">
        <v>699</v>
      </c>
      <c r="AG419">
        <v>456</v>
      </c>
      <c r="AH419">
        <v>3.34</v>
      </c>
      <c r="AI419">
        <v>125</v>
      </c>
      <c r="AJ419">
        <v>8</v>
      </c>
      <c r="AK419">
        <v>1</v>
      </c>
      <c r="AL419">
        <v>3684</v>
      </c>
      <c r="AM419">
        <v>1310</v>
      </c>
      <c r="AN419">
        <v>30</v>
      </c>
      <c r="AO419">
        <v>460</v>
      </c>
      <c r="AP419">
        <v>516</v>
      </c>
      <c r="AQ419">
        <v>351</v>
      </c>
      <c r="AR419">
        <v>89</v>
      </c>
      <c r="AS419">
        <v>0.93799999999999994</v>
      </c>
      <c r="AT419" t="s">
        <v>235</v>
      </c>
      <c r="AU419" t="s">
        <v>403</v>
      </c>
      <c r="AV419">
        <v>143155</v>
      </c>
      <c r="AW419">
        <v>96</v>
      </c>
      <c r="AX419">
        <v>98</v>
      </c>
      <c r="AY419" t="s">
        <v>158</v>
      </c>
      <c r="AZ419" t="s">
        <v>158</v>
      </c>
      <c r="BA419" t="s">
        <v>158</v>
      </c>
    </row>
    <row r="420" spans="1:53" x14ac:dyDescent="0.55000000000000004">
      <c r="A420">
        <v>1903</v>
      </c>
      <c r="B420" s="5" t="b">
        <f>Teams[[#This Row],[yearID]]&gt;=1973</f>
        <v>0</v>
      </c>
      <c r="C420" s="5" t="b">
        <f>Teams[[#This Row],[yearID]]&gt;=1903</f>
        <v>1</v>
      </c>
      <c r="D420" t="s">
        <v>410</v>
      </c>
      <c r="E420" t="s">
        <v>415</v>
      </c>
      <c r="F420" t="s">
        <v>416</v>
      </c>
      <c r="G420" s="5" t="str">
        <f>VLOOKUP(Teams[[#This Row],[franchID]],TeamsFranchises!$A$2:$D$121,2,FALSE)</f>
        <v>Chicago White Sox</v>
      </c>
      <c r="I420">
        <v>7</v>
      </c>
      <c r="J420">
        <v>138</v>
      </c>
      <c r="K420">
        <v>70</v>
      </c>
      <c r="L420">
        <v>60</v>
      </c>
      <c r="M420">
        <v>77</v>
      </c>
      <c r="P420" t="s">
        <v>51</v>
      </c>
      <c r="Q420" s="5">
        <f>IF(Teams[[#This Row],[LgWin]]="Y", 1,
IF(Teams[[#This Row],[LgWin]] = "N", 0, " "))</f>
        <v>0</v>
      </c>
      <c r="R420" t="s">
        <v>51</v>
      </c>
      <c r="S420" s="5">
        <f>IF(Teams[[#This Row],[WSWin]]="Y", 1,
IF(Teams[[#This Row],[WSWin]] = "N", 0, " "))</f>
        <v>0</v>
      </c>
      <c r="T420">
        <v>516</v>
      </c>
      <c r="U420">
        <v>4670</v>
      </c>
      <c r="V420">
        <v>1152</v>
      </c>
      <c r="W420">
        <v>176</v>
      </c>
      <c r="X420">
        <v>49</v>
      </c>
      <c r="Y420">
        <v>14</v>
      </c>
      <c r="Z420">
        <v>325</v>
      </c>
      <c r="AA420">
        <v>537</v>
      </c>
      <c r="AB420">
        <v>180</v>
      </c>
      <c r="AF420">
        <v>613</v>
      </c>
      <c r="AG420">
        <v>414</v>
      </c>
      <c r="AH420">
        <v>3.02</v>
      </c>
      <c r="AI420">
        <v>114</v>
      </c>
      <c r="AJ420">
        <v>9</v>
      </c>
      <c r="AK420">
        <v>4</v>
      </c>
      <c r="AL420">
        <v>3705</v>
      </c>
      <c r="AM420">
        <v>1233</v>
      </c>
      <c r="AN420">
        <v>23</v>
      </c>
      <c r="AO420">
        <v>287</v>
      </c>
      <c r="AP420">
        <v>391</v>
      </c>
      <c r="AQ420">
        <v>297</v>
      </c>
      <c r="AR420">
        <v>85</v>
      </c>
      <c r="AS420">
        <v>0.94899999999999995</v>
      </c>
      <c r="AT420" t="s">
        <v>417</v>
      </c>
      <c r="AU420" t="s">
        <v>418</v>
      </c>
      <c r="AV420">
        <v>286183</v>
      </c>
      <c r="AW420">
        <v>96</v>
      </c>
      <c r="AX420">
        <v>95</v>
      </c>
      <c r="AY420" t="s">
        <v>416</v>
      </c>
      <c r="AZ420" t="s">
        <v>415</v>
      </c>
      <c r="BA420" t="s">
        <v>415</v>
      </c>
    </row>
    <row r="421" spans="1:53" x14ac:dyDescent="0.55000000000000004">
      <c r="A421">
        <v>1903</v>
      </c>
      <c r="B421" s="5" t="b">
        <f>Teams[[#This Row],[yearID]]&gt;=1973</f>
        <v>0</v>
      </c>
      <c r="C421" s="5" t="b">
        <f>Teams[[#This Row],[yearID]]&gt;=1903</f>
        <v>1</v>
      </c>
      <c r="D421" t="s">
        <v>157</v>
      </c>
      <c r="E421" t="s">
        <v>161</v>
      </c>
      <c r="F421" t="s">
        <v>162</v>
      </c>
      <c r="G421" s="5" t="str">
        <f>VLOOKUP(Teams[[#This Row],[franchID]],TeamsFranchises!$A$2:$D$121,2,FALSE)</f>
        <v>Chicago Cubs</v>
      </c>
      <c r="I421">
        <v>3</v>
      </c>
      <c r="J421">
        <v>139</v>
      </c>
      <c r="K421">
        <v>73</v>
      </c>
      <c r="L421">
        <v>82</v>
      </c>
      <c r="M421">
        <v>56</v>
      </c>
      <c r="P421" t="s">
        <v>51</v>
      </c>
      <c r="Q421" s="5">
        <f>IF(Teams[[#This Row],[LgWin]]="Y", 1,
IF(Teams[[#This Row],[LgWin]] = "N", 0, " "))</f>
        <v>0</v>
      </c>
      <c r="R421" t="s">
        <v>51</v>
      </c>
      <c r="S421" s="5">
        <f>IF(Teams[[#This Row],[WSWin]]="Y", 1,
IF(Teams[[#This Row],[WSWin]] = "N", 0, " "))</f>
        <v>0</v>
      </c>
      <c r="T421">
        <v>695</v>
      </c>
      <c r="U421">
        <v>4733</v>
      </c>
      <c r="V421">
        <v>1300</v>
      </c>
      <c r="W421">
        <v>191</v>
      </c>
      <c r="X421">
        <v>62</v>
      </c>
      <c r="Y421">
        <v>9</v>
      </c>
      <c r="Z421">
        <v>422</v>
      </c>
      <c r="AB421">
        <v>259</v>
      </c>
      <c r="AF421">
        <v>599</v>
      </c>
      <c r="AG421">
        <v>382</v>
      </c>
      <c r="AH421">
        <v>2.77</v>
      </c>
      <c r="AI421">
        <v>117</v>
      </c>
      <c r="AJ421">
        <v>6</v>
      </c>
      <c r="AK421">
        <v>6</v>
      </c>
      <c r="AL421">
        <v>3720</v>
      </c>
      <c r="AM421">
        <v>1182</v>
      </c>
      <c r="AN421">
        <v>14</v>
      </c>
      <c r="AO421">
        <v>354</v>
      </c>
      <c r="AP421">
        <v>451</v>
      </c>
      <c r="AQ421">
        <v>314</v>
      </c>
      <c r="AR421">
        <v>78</v>
      </c>
      <c r="AS421">
        <v>0.94299999999999995</v>
      </c>
      <c r="AT421" t="s">
        <v>434</v>
      </c>
      <c r="AU421" t="s">
        <v>401</v>
      </c>
      <c r="AV421">
        <v>386205</v>
      </c>
      <c r="AW421">
        <v>97</v>
      </c>
      <c r="AX421">
        <v>96</v>
      </c>
      <c r="AY421" t="s">
        <v>162</v>
      </c>
      <c r="AZ421" t="s">
        <v>161</v>
      </c>
      <c r="BA421" t="s">
        <v>161</v>
      </c>
    </row>
    <row r="422" spans="1:53" x14ac:dyDescent="0.55000000000000004">
      <c r="A422">
        <v>1903</v>
      </c>
      <c r="B422" s="5" t="b">
        <f>Teams[[#This Row],[yearID]]&gt;=1973</f>
        <v>0</v>
      </c>
      <c r="C422" s="5" t="b">
        <f>Teams[[#This Row],[yearID]]&gt;=1903</f>
        <v>1</v>
      </c>
      <c r="D422" t="s">
        <v>157</v>
      </c>
      <c r="E422" t="s">
        <v>167</v>
      </c>
      <c r="F422" t="s">
        <v>167</v>
      </c>
      <c r="G422" s="5" t="str">
        <f>VLOOKUP(Teams[[#This Row],[franchID]],TeamsFranchises!$A$2:$D$121,2,FALSE)</f>
        <v>Cincinnati Reds</v>
      </c>
      <c r="I422">
        <v>4</v>
      </c>
      <c r="J422">
        <v>141</v>
      </c>
      <c r="K422">
        <v>76</v>
      </c>
      <c r="L422">
        <v>74</v>
      </c>
      <c r="M422">
        <v>65</v>
      </c>
      <c r="P422" t="s">
        <v>51</v>
      </c>
      <c r="Q422" s="5">
        <f>IF(Teams[[#This Row],[LgWin]]="Y", 1,
IF(Teams[[#This Row],[LgWin]] = "N", 0, " "))</f>
        <v>0</v>
      </c>
      <c r="R422" t="s">
        <v>51</v>
      </c>
      <c r="S422" s="5">
        <f>IF(Teams[[#This Row],[WSWin]]="Y", 1,
IF(Teams[[#This Row],[WSWin]] = "N", 0, " "))</f>
        <v>0</v>
      </c>
      <c r="T422">
        <v>765</v>
      </c>
      <c r="U422">
        <v>4857</v>
      </c>
      <c r="V422">
        <v>1399</v>
      </c>
      <c r="W422">
        <v>228</v>
      </c>
      <c r="X422">
        <v>92</v>
      </c>
      <c r="Y422">
        <v>28</v>
      </c>
      <c r="Z422">
        <v>403</v>
      </c>
      <c r="AB422">
        <v>144</v>
      </c>
      <c r="AF422">
        <v>656</v>
      </c>
      <c r="AG422">
        <v>420</v>
      </c>
      <c r="AH422">
        <v>3.07</v>
      </c>
      <c r="AI422">
        <v>126</v>
      </c>
      <c r="AJ422">
        <v>11</v>
      </c>
      <c r="AK422">
        <v>1</v>
      </c>
      <c r="AL422">
        <v>3690</v>
      </c>
      <c r="AM422">
        <v>1277</v>
      </c>
      <c r="AN422">
        <v>14</v>
      </c>
      <c r="AO422">
        <v>378</v>
      </c>
      <c r="AP422">
        <v>480</v>
      </c>
      <c r="AQ422">
        <v>312</v>
      </c>
      <c r="AR422">
        <v>84</v>
      </c>
      <c r="AS422">
        <v>0.94599999999999995</v>
      </c>
      <c r="AT422" t="s">
        <v>165</v>
      </c>
      <c r="AU422" t="s">
        <v>429</v>
      </c>
      <c r="AV422">
        <v>351680</v>
      </c>
      <c r="AW422">
        <v>111</v>
      </c>
      <c r="AX422">
        <v>109</v>
      </c>
      <c r="AY422" t="s">
        <v>167</v>
      </c>
      <c r="AZ422" t="s">
        <v>167</v>
      </c>
      <c r="BA422" t="s">
        <v>167</v>
      </c>
    </row>
    <row r="423" spans="1:53" x14ac:dyDescent="0.55000000000000004">
      <c r="A423">
        <v>1903</v>
      </c>
      <c r="B423" s="5" t="b">
        <f>Teams[[#This Row],[yearID]]&gt;=1973</f>
        <v>0</v>
      </c>
      <c r="C423" s="5" t="b">
        <f>Teams[[#This Row],[yearID]]&gt;=1903</f>
        <v>1</v>
      </c>
      <c r="D423" t="s">
        <v>410</v>
      </c>
      <c r="E423" t="s">
        <v>64</v>
      </c>
      <c r="F423" t="s">
        <v>64</v>
      </c>
      <c r="G423" s="5" t="str">
        <f>VLOOKUP(Teams[[#This Row],[franchID]],TeamsFranchises!$A$2:$D$121,2,FALSE)</f>
        <v>Cleveland Indians</v>
      </c>
      <c r="I423">
        <v>3</v>
      </c>
      <c r="J423">
        <v>140</v>
      </c>
      <c r="K423">
        <v>74</v>
      </c>
      <c r="L423">
        <v>77</v>
      </c>
      <c r="M423">
        <v>63</v>
      </c>
      <c r="P423" t="s">
        <v>51</v>
      </c>
      <c r="Q423" s="5">
        <f>IF(Teams[[#This Row],[LgWin]]="Y", 1,
IF(Teams[[#This Row],[LgWin]] = "N", 0, " "))</f>
        <v>0</v>
      </c>
      <c r="R423" t="s">
        <v>51</v>
      </c>
      <c r="S423" s="5">
        <f>IF(Teams[[#This Row],[WSWin]]="Y", 1,
IF(Teams[[#This Row],[WSWin]] = "N", 0, " "))</f>
        <v>0</v>
      </c>
      <c r="T423">
        <v>639</v>
      </c>
      <c r="U423">
        <v>4773</v>
      </c>
      <c r="V423">
        <v>1265</v>
      </c>
      <c r="W423">
        <v>231</v>
      </c>
      <c r="X423">
        <v>95</v>
      </c>
      <c r="Y423">
        <v>31</v>
      </c>
      <c r="Z423">
        <v>259</v>
      </c>
      <c r="AA423">
        <v>595</v>
      </c>
      <c r="AB423">
        <v>175</v>
      </c>
      <c r="AF423">
        <v>579</v>
      </c>
      <c r="AG423">
        <v>377</v>
      </c>
      <c r="AH423">
        <v>2.73</v>
      </c>
      <c r="AI423">
        <v>125</v>
      </c>
      <c r="AJ423">
        <v>20</v>
      </c>
      <c r="AK423">
        <v>1</v>
      </c>
      <c r="AL423">
        <v>3729</v>
      </c>
      <c r="AM423">
        <v>1161</v>
      </c>
      <c r="AN423">
        <v>16</v>
      </c>
      <c r="AO423">
        <v>271</v>
      </c>
      <c r="AP423">
        <v>521</v>
      </c>
      <c r="AQ423">
        <v>322</v>
      </c>
      <c r="AR423">
        <v>99</v>
      </c>
      <c r="AS423">
        <v>0.94599999999999995</v>
      </c>
      <c r="AT423" t="s">
        <v>435</v>
      </c>
      <c r="AU423" t="s">
        <v>381</v>
      </c>
      <c r="AV423">
        <v>311280</v>
      </c>
      <c r="AW423">
        <v>98</v>
      </c>
      <c r="AX423">
        <v>96</v>
      </c>
      <c r="AY423" t="s">
        <v>64</v>
      </c>
      <c r="AZ423" t="s">
        <v>64</v>
      </c>
      <c r="BA423" t="s">
        <v>64</v>
      </c>
    </row>
    <row r="424" spans="1:53" x14ac:dyDescent="0.55000000000000004">
      <c r="A424">
        <v>1903</v>
      </c>
      <c r="B424" s="5" t="b">
        <f>Teams[[#This Row],[yearID]]&gt;=1973</f>
        <v>0</v>
      </c>
      <c r="C424" s="5" t="b">
        <f>Teams[[#This Row],[yearID]]&gt;=1903</f>
        <v>1</v>
      </c>
      <c r="D424" t="s">
        <v>410</v>
      </c>
      <c r="E424" t="s">
        <v>419</v>
      </c>
      <c r="F424" t="s">
        <v>419</v>
      </c>
      <c r="G424" s="5" t="str">
        <f>VLOOKUP(Teams[[#This Row],[franchID]],TeamsFranchises!$A$2:$D$121,2,FALSE)</f>
        <v>Detroit Tigers</v>
      </c>
      <c r="I424">
        <v>5</v>
      </c>
      <c r="J424">
        <v>137</v>
      </c>
      <c r="K424">
        <v>65</v>
      </c>
      <c r="L424">
        <v>65</v>
      </c>
      <c r="M424">
        <v>71</v>
      </c>
      <c r="P424" t="s">
        <v>51</v>
      </c>
      <c r="Q424" s="5">
        <f>IF(Teams[[#This Row],[LgWin]]="Y", 1,
IF(Teams[[#This Row],[LgWin]] = "N", 0, " "))</f>
        <v>0</v>
      </c>
      <c r="R424" t="s">
        <v>51</v>
      </c>
      <c r="S424" s="5">
        <f>IF(Teams[[#This Row],[WSWin]]="Y", 1,
IF(Teams[[#This Row],[WSWin]] = "N", 0, " "))</f>
        <v>0</v>
      </c>
      <c r="T424">
        <v>567</v>
      </c>
      <c r="U424">
        <v>4582</v>
      </c>
      <c r="V424">
        <v>1229</v>
      </c>
      <c r="W424">
        <v>162</v>
      </c>
      <c r="X424">
        <v>91</v>
      </c>
      <c r="Y424">
        <v>12</v>
      </c>
      <c r="Z424">
        <v>292</v>
      </c>
      <c r="AA424">
        <v>526</v>
      </c>
      <c r="AB424">
        <v>128</v>
      </c>
      <c r="AF424">
        <v>539</v>
      </c>
      <c r="AG424">
        <v>365</v>
      </c>
      <c r="AH424">
        <v>2.75</v>
      </c>
      <c r="AI424">
        <v>123</v>
      </c>
      <c r="AJ424">
        <v>15</v>
      </c>
      <c r="AK424">
        <v>2</v>
      </c>
      <c r="AL424">
        <v>3588</v>
      </c>
      <c r="AM424">
        <v>1169</v>
      </c>
      <c r="AN424">
        <v>19</v>
      </c>
      <c r="AO424">
        <v>336</v>
      </c>
      <c r="AP424">
        <v>554</v>
      </c>
      <c r="AQ424">
        <v>281</v>
      </c>
      <c r="AR424">
        <v>82</v>
      </c>
      <c r="AS424">
        <v>0.95</v>
      </c>
      <c r="AT424" t="s">
        <v>420</v>
      </c>
      <c r="AU424" t="s">
        <v>421</v>
      </c>
      <c r="AV424">
        <v>224523</v>
      </c>
      <c r="AW424">
        <v>96</v>
      </c>
      <c r="AX424">
        <v>97</v>
      </c>
      <c r="AY424" t="s">
        <v>419</v>
      </c>
      <c r="AZ424" t="s">
        <v>419</v>
      </c>
      <c r="BA424" t="s">
        <v>419</v>
      </c>
    </row>
    <row r="425" spans="1:53" x14ac:dyDescent="0.55000000000000004">
      <c r="A425">
        <v>1903</v>
      </c>
      <c r="B425" s="5" t="b">
        <f>Teams[[#This Row],[yearID]]&gt;=1973</f>
        <v>0</v>
      </c>
      <c r="C425" s="5" t="b">
        <f>Teams[[#This Row],[yearID]]&gt;=1903</f>
        <v>1</v>
      </c>
      <c r="D425" t="s">
        <v>157</v>
      </c>
      <c r="E425" t="s">
        <v>242</v>
      </c>
      <c r="F425" t="s">
        <v>243</v>
      </c>
      <c r="G425" s="5" t="str">
        <f>VLOOKUP(Teams[[#This Row],[franchID]],TeamsFranchises!$A$2:$D$121,2,FALSE)</f>
        <v>San Francisco Giants</v>
      </c>
      <c r="I425">
        <v>2</v>
      </c>
      <c r="J425">
        <v>142</v>
      </c>
      <c r="K425">
        <v>70</v>
      </c>
      <c r="L425">
        <v>84</v>
      </c>
      <c r="M425">
        <v>55</v>
      </c>
      <c r="P425" t="s">
        <v>51</v>
      </c>
      <c r="Q425" s="5">
        <f>IF(Teams[[#This Row],[LgWin]]="Y", 1,
IF(Teams[[#This Row],[LgWin]] = "N", 0, " "))</f>
        <v>0</v>
      </c>
      <c r="R425" t="s">
        <v>51</v>
      </c>
      <c r="S425" s="5">
        <f>IF(Teams[[#This Row],[WSWin]]="Y", 1,
IF(Teams[[#This Row],[WSWin]] = "N", 0, " "))</f>
        <v>0</v>
      </c>
      <c r="T425">
        <v>729</v>
      </c>
      <c r="U425">
        <v>4741</v>
      </c>
      <c r="V425">
        <v>1290</v>
      </c>
      <c r="W425">
        <v>181</v>
      </c>
      <c r="X425">
        <v>49</v>
      </c>
      <c r="Y425">
        <v>20</v>
      </c>
      <c r="Z425">
        <v>379</v>
      </c>
      <c r="AB425">
        <v>264</v>
      </c>
      <c r="AF425">
        <v>567</v>
      </c>
      <c r="AG425">
        <v>414</v>
      </c>
      <c r="AH425">
        <v>2.95</v>
      </c>
      <c r="AI425">
        <v>115</v>
      </c>
      <c r="AJ425">
        <v>8</v>
      </c>
      <c r="AK425">
        <v>8</v>
      </c>
      <c r="AL425">
        <v>3786</v>
      </c>
      <c r="AM425">
        <v>1257</v>
      </c>
      <c r="AN425">
        <v>20</v>
      </c>
      <c r="AO425">
        <v>371</v>
      </c>
      <c r="AP425">
        <v>628</v>
      </c>
      <c r="AQ425">
        <v>287</v>
      </c>
      <c r="AR425">
        <v>87</v>
      </c>
      <c r="AS425">
        <v>0.95099999999999996</v>
      </c>
      <c r="AT425" t="s">
        <v>310</v>
      </c>
      <c r="AU425" t="s">
        <v>389</v>
      </c>
      <c r="AV425">
        <v>579530</v>
      </c>
      <c r="AW425">
        <v>104</v>
      </c>
      <c r="AX425">
        <v>102</v>
      </c>
      <c r="AY425" t="s">
        <v>246</v>
      </c>
      <c r="AZ425" t="s">
        <v>242</v>
      </c>
      <c r="BA425" t="s">
        <v>242</v>
      </c>
    </row>
    <row r="426" spans="1:53" x14ac:dyDescent="0.55000000000000004">
      <c r="A426">
        <v>1903</v>
      </c>
      <c r="B426" s="5" t="b">
        <f>Teams[[#This Row],[yearID]]&gt;=1973</f>
        <v>0</v>
      </c>
      <c r="C426" s="5" t="b">
        <f>Teams[[#This Row],[yearID]]&gt;=1903</f>
        <v>1</v>
      </c>
      <c r="D426" t="s">
        <v>410</v>
      </c>
      <c r="E426" t="s">
        <v>436</v>
      </c>
      <c r="F426" t="s">
        <v>412</v>
      </c>
      <c r="G426" s="5" t="str">
        <f>VLOOKUP(Teams[[#This Row],[franchID]],TeamsFranchises!$A$2:$D$121,2,FALSE)</f>
        <v>New York Yankees</v>
      </c>
      <c r="I426">
        <v>4</v>
      </c>
      <c r="J426">
        <v>136</v>
      </c>
      <c r="K426">
        <v>67</v>
      </c>
      <c r="L426">
        <v>72</v>
      </c>
      <c r="M426">
        <v>62</v>
      </c>
      <c r="P426" t="s">
        <v>51</v>
      </c>
      <c r="Q426" s="5">
        <f>IF(Teams[[#This Row],[LgWin]]="Y", 1,
IF(Teams[[#This Row],[LgWin]] = "N", 0, " "))</f>
        <v>0</v>
      </c>
      <c r="R426" t="s">
        <v>51</v>
      </c>
      <c r="S426" s="5">
        <f>IF(Teams[[#This Row],[WSWin]]="Y", 1,
IF(Teams[[#This Row],[WSWin]] = "N", 0, " "))</f>
        <v>0</v>
      </c>
      <c r="T426">
        <v>579</v>
      </c>
      <c r="U426">
        <v>4565</v>
      </c>
      <c r="V426">
        <v>1136</v>
      </c>
      <c r="W426">
        <v>193</v>
      </c>
      <c r="X426">
        <v>62</v>
      </c>
      <c r="Y426">
        <v>18</v>
      </c>
      <c r="Z426">
        <v>332</v>
      </c>
      <c r="AA426">
        <v>465</v>
      </c>
      <c r="AB426">
        <v>160</v>
      </c>
      <c r="AF426">
        <v>573</v>
      </c>
      <c r="AG426">
        <v>411</v>
      </c>
      <c r="AH426">
        <v>3.08</v>
      </c>
      <c r="AI426">
        <v>111</v>
      </c>
      <c r="AJ426">
        <v>7</v>
      </c>
      <c r="AK426">
        <v>2</v>
      </c>
      <c r="AL426">
        <v>3603</v>
      </c>
      <c r="AM426">
        <v>1171</v>
      </c>
      <c r="AN426">
        <v>19</v>
      </c>
      <c r="AO426">
        <v>245</v>
      </c>
      <c r="AP426">
        <v>463</v>
      </c>
      <c r="AQ426">
        <v>264</v>
      </c>
      <c r="AR426">
        <v>87</v>
      </c>
      <c r="AS426">
        <v>0.95299999999999996</v>
      </c>
      <c r="AT426" t="s">
        <v>437</v>
      </c>
      <c r="AU426" t="s">
        <v>438</v>
      </c>
      <c r="AV426">
        <v>211808</v>
      </c>
      <c r="AW426">
        <v>106</v>
      </c>
      <c r="AX426">
        <v>105</v>
      </c>
      <c r="AY426" t="s">
        <v>412</v>
      </c>
      <c r="AZ426" t="s">
        <v>436</v>
      </c>
      <c r="BA426" t="s">
        <v>436</v>
      </c>
    </row>
    <row r="427" spans="1:53" x14ac:dyDescent="0.55000000000000004">
      <c r="A427">
        <v>1903</v>
      </c>
      <c r="B427" s="5" t="b">
        <f>Teams[[#This Row],[yearID]]&gt;=1973</f>
        <v>0</v>
      </c>
      <c r="C427" s="5" t="b">
        <f>Teams[[#This Row],[yearID]]&gt;=1903</f>
        <v>1</v>
      </c>
      <c r="D427" t="s">
        <v>410</v>
      </c>
      <c r="E427" t="s">
        <v>226</v>
      </c>
      <c r="F427" t="s">
        <v>423</v>
      </c>
      <c r="G427" s="5" t="str">
        <f>VLOOKUP(Teams[[#This Row],[franchID]],TeamsFranchises!$A$2:$D$121,2,FALSE)</f>
        <v>Oakland Athletics</v>
      </c>
      <c r="I427">
        <v>2</v>
      </c>
      <c r="J427">
        <v>137</v>
      </c>
      <c r="K427">
        <v>67</v>
      </c>
      <c r="L427">
        <v>75</v>
      </c>
      <c r="M427">
        <v>60</v>
      </c>
      <c r="P427" t="s">
        <v>51</v>
      </c>
      <c r="Q427" s="5">
        <f>IF(Teams[[#This Row],[LgWin]]="Y", 1,
IF(Teams[[#This Row],[LgWin]] = "N", 0, " "))</f>
        <v>0</v>
      </c>
      <c r="R427" t="s">
        <v>51</v>
      </c>
      <c r="S427" s="5">
        <f>IF(Teams[[#This Row],[WSWin]]="Y", 1,
IF(Teams[[#This Row],[WSWin]] = "N", 0, " "))</f>
        <v>0</v>
      </c>
      <c r="T427">
        <v>597</v>
      </c>
      <c r="U427">
        <v>4673</v>
      </c>
      <c r="V427">
        <v>1236</v>
      </c>
      <c r="W427">
        <v>227</v>
      </c>
      <c r="X427">
        <v>68</v>
      </c>
      <c r="Y427">
        <v>32</v>
      </c>
      <c r="Z427">
        <v>268</v>
      </c>
      <c r="AA427">
        <v>513</v>
      </c>
      <c r="AB427">
        <v>157</v>
      </c>
      <c r="AF427">
        <v>519</v>
      </c>
      <c r="AG427">
        <v>400</v>
      </c>
      <c r="AH427">
        <v>2.98</v>
      </c>
      <c r="AI427">
        <v>112</v>
      </c>
      <c r="AJ427">
        <v>10</v>
      </c>
      <c r="AK427">
        <v>1</v>
      </c>
      <c r="AL427">
        <v>3621</v>
      </c>
      <c r="AM427">
        <v>1124</v>
      </c>
      <c r="AN427">
        <v>20</v>
      </c>
      <c r="AO427">
        <v>315</v>
      </c>
      <c r="AP427">
        <v>728</v>
      </c>
      <c r="AQ427">
        <v>217</v>
      </c>
      <c r="AR427">
        <v>66</v>
      </c>
      <c r="AS427">
        <v>0.96</v>
      </c>
      <c r="AT427" t="s">
        <v>77</v>
      </c>
      <c r="AU427" t="s">
        <v>424</v>
      </c>
      <c r="AV427">
        <v>422473</v>
      </c>
      <c r="AW427">
        <v>105</v>
      </c>
      <c r="AX427">
        <v>103</v>
      </c>
      <c r="AY427" t="s">
        <v>226</v>
      </c>
      <c r="AZ427" t="s">
        <v>226</v>
      </c>
      <c r="BA427" t="s">
        <v>226</v>
      </c>
    </row>
    <row r="428" spans="1:53" x14ac:dyDescent="0.55000000000000004">
      <c r="A428">
        <v>1903</v>
      </c>
      <c r="B428" s="5" t="b">
        <f>Teams[[#This Row],[yearID]]&gt;=1973</f>
        <v>0</v>
      </c>
      <c r="C428" s="5" t="b">
        <f>Teams[[#This Row],[yearID]]&gt;=1903</f>
        <v>1</v>
      </c>
      <c r="D428" t="s">
        <v>157</v>
      </c>
      <c r="E428" t="s">
        <v>122</v>
      </c>
      <c r="F428" t="s">
        <v>122</v>
      </c>
      <c r="G428" s="5" t="str">
        <f>VLOOKUP(Teams[[#This Row],[franchID]],TeamsFranchises!$A$2:$D$121,2,FALSE)</f>
        <v>Philadelphia Phillies</v>
      </c>
      <c r="I428">
        <v>7</v>
      </c>
      <c r="J428">
        <v>139</v>
      </c>
      <c r="K428">
        <v>61</v>
      </c>
      <c r="L428">
        <v>49</v>
      </c>
      <c r="M428">
        <v>86</v>
      </c>
      <c r="P428" t="s">
        <v>51</v>
      </c>
      <c r="Q428" s="5">
        <f>IF(Teams[[#This Row],[LgWin]]="Y", 1,
IF(Teams[[#This Row],[LgWin]] = "N", 0, " "))</f>
        <v>0</v>
      </c>
      <c r="R428" t="s">
        <v>51</v>
      </c>
      <c r="S428" s="5">
        <f>IF(Teams[[#This Row],[WSWin]]="Y", 1,
IF(Teams[[#This Row],[WSWin]] = "N", 0, " "))</f>
        <v>0</v>
      </c>
      <c r="T428">
        <v>617</v>
      </c>
      <c r="U428">
        <v>4781</v>
      </c>
      <c r="V428">
        <v>1283</v>
      </c>
      <c r="W428">
        <v>186</v>
      </c>
      <c r="X428">
        <v>62</v>
      </c>
      <c r="Y428">
        <v>12</v>
      </c>
      <c r="Z428">
        <v>338</v>
      </c>
      <c r="AB428">
        <v>120</v>
      </c>
      <c r="AF428">
        <v>738</v>
      </c>
      <c r="AG428">
        <v>533</v>
      </c>
      <c r="AH428">
        <v>3.96</v>
      </c>
      <c r="AI428">
        <v>126</v>
      </c>
      <c r="AJ428">
        <v>5</v>
      </c>
      <c r="AK428">
        <v>3</v>
      </c>
      <c r="AL428">
        <v>3636</v>
      </c>
      <c r="AM428">
        <v>1347</v>
      </c>
      <c r="AN428">
        <v>21</v>
      </c>
      <c r="AO428">
        <v>425</v>
      </c>
      <c r="AP428">
        <v>381</v>
      </c>
      <c r="AQ428">
        <v>299</v>
      </c>
      <c r="AR428">
        <v>76</v>
      </c>
      <c r="AS428">
        <v>0.94699999999999995</v>
      </c>
      <c r="AT428" t="s">
        <v>358</v>
      </c>
      <c r="AU428" t="s">
        <v>404</v>
      </c>
      <c r="AV428">
        <v>151729</v>
      </c>
      <c r="AW428">
        <v>92</v>
      </c>
      <c r="AX428">
        <v>95</v>
      </c>
      <c r="AY428" t="s">
        <v>122</v>
      </c>
      <c r="AZ428" t="s">
        <v>122</v>
      </c>
      <c r="BA428" t="s">
        <v>122</v>
      </c>
    </row>
    <row r="429" spans="1:53" x14ac:dyDescent="0.55000000000000004">
      <c r="A429">
        <v>1903</v>
      </c>
      <c r="B429" s="5" t="b">
        <f>Teams[[#This Row],[yearID]]&gt;=1973</f>
        <v>0</v>
      </c>
      <c r="C429" s="5" t="b">
        <f>Teams[[#This Row],[yearID]]&gt;=1903</f>
        <v>1</v>
      </c>
      <c r="D429" t="s">
        <v>157</v>
      </c>
      <c r="E429" t="s">
        <v>229</v>
      </c>
      <c r="F429" t="s">
        <v>229</v>
      </c>
      <c r="G429" s="5" t="str">
        <f>VLOOKUP(Teams[[#This Row],[franchID]],TeamsFranchises!$A$2:$D$121,2,FALSE)</f>
        <v>Pittsburgh Pirates</v>
      </c>
      <c r="I429">
        <v>1</v>
      </c>
      <c r="J429">
        <v>141</v>
      </c>
      <c r="K429">
        <v>70</v>
      </c>
      <c r="L429">
        <v>91</v>
      </c>
      <c r="M429">
        <v>49</v>
      </c>
      <c r="P429" t="s">
        <v>76</v>
      </c>
      <c r="Q429" s="5">
        <f>IF(Teams[[#This Row],[LgWin]]="Y", 1,
IF(Teams[[#This Row],[LgWin]] = "N", 0, " "))</f>
        <v>1</v>
      </c>
      <c r="R429" t="s">
        <v>51</v>
      </c>
      <c r="S429" s="5">
        <f>IF(Teams[[#This Row],[WSWin]]="Y", 1,
IF(Teams[[#This Row],[WSWin]] = "N", 0, " "))</f>
        <v>0</v>
      </c>
      <c r="T429">
        <v>793</v>
      </c>
      <c r="U429">
        <v>4988</v>
      </c>
      <c r="V429">
        <v>1429</v>
      </c>
      <c r="W429">
        <v>208</v>
      </c>
      <c r="X429">
        <v>110</v>
      </c>
      <c r="Y429">
        <v>34</v>
      </c>
      <c r="Z429">
        <v>364</v>
      </c>
      <c r="AB429">
        <v>172</v>
      </c>
      <c r="AF429">
        <v>613</v>
      </c>
      <c r="AG429">
        <v>404</v>
      </c>
      <c r="AH429">
        <v>2.91</v>
      </c>
      <c r="AI429">
        <v>117</v>
      </c>
      <c r="AJ429">
        <v>16</v>
      </c>
      <c r="AK429">
        <v>5</v>
      </c>
      <c r="AL429">
        <v>3753</v>
      </c>
      <c r="AM429">
        <v>1215</v>
      </c>
      <c r="AN429">
        <v>9</v>
      </c>
      <c r="AO429">
        <v>384</v>
      </c>
      <c r="AP429">
        <v>454</v>
      </c>
      <c r="AQ429">
        <v>289</v>
      </c>
      <c r="AR429">
        <v>100</v>
      </c>
      <c r="AS429">
        <v>0.95099999999999996</v>
      </c>
      <c r="AT429" t="s">
        <v>390</v>
      </c>
      <c r="AU429" t="s">
        <v>335</v>
      </c>
      <c r="AV429">
        <v>326855</v>
      </c>
      <c r="AW429">
        <v>103</v>
      </c>
      <c r="AX429">
        <v>99</v>
      </c>
      <c r="AY429" t="s">
        <v>229</v>
      </c>
      <c r="AZ429" t="s">
        <v>229</v>
      </c>
      <c r="BA429" t="s">
        <v>229</v>
      </c>
    </row>
    <row r="430" spans="1:53" x14ac:dyDescent="0.55000000000000004">
      <c r="A430">
        <v>1903</v>
      </c>
      <c r="B430" s="5" t="b">
        <f>Teams[[#This Row],[yearID]]&gt;=1973</f>
        <v>0</v>
      </c>
      <c r="C430" s="5" t="b">
        <f>Teams[[#This Row],[yearID]]&gt;=1903</f>
        <v>1</v>
      </c>
      <c r="D430" t="s">
        <v>410</v>
      </c>
      <c r="E430" t="s">
        <v>431</v>
      </c>
      <c r="F430" t="s">
        <v>95</v>
      </c>
      <c r="G430" s="5" t="str">
        <f>VLOOKUP(Teams[[#This Row],[franchID]],TeamsFranchises!$A$2:$D$121,2,FALSE)</f>
        <v>Baltimore Orioles</v>
      </c>
      <c r="I430">
        <v>6</v>
      </c>
      <c r="J430">
        <v>139</v>
      </c>
      <c r="K430">
        <v>70</v>
      </c>
      <c r="L430">
        <v>65</v>
      </c>
      <c r="M430">
        <v>74</v>
      </c>
      <c r="P430" t="s">
        <v>51</v>
      </c>
      <c r="Q430" s="5">
        <f>IF(Teams[[#This Row],[LgWin]]="Y", 1,
IF(Teams[[#This Row],[LgWin]] = "N", 0, " "))</f>
        <v>0</v>
      </c>
      <c r="R430" t="s">
        <v>51</v>
      </c>
      <c r="S430" s="5">
        <f>IF(Teams[[#This Row],[WSWin]]="Y", 1,
IF(Teams[[#This Row],[WSWin]] = "N", 0, " "))</f>
        <v>0</v>
      </c>
      <c r="T430">
        <v>500</v>
      </c>
      <c r="U430">
        <v>4639</v>
      </c>
      <c r="V430">
        <v>1133</v>
      </c>
      <c r="W430">
        <v>166</v>
      </c>
      <c r="X430">
        <v>68</v>
      </c>
      <c r="Y430">
        <v>12</v>
      </c>
      <c r="Z430">
        <v>271</v>
      </c>
      <c r="AA430">
        <v>539</v>
      </c>
      <c r="AB430">
        <v>101</v>
      </c>
      <c r="AF430">
        <v>525</v>
      </c>
      <c r="AG430">
        <v>376</v>
      </c>
      <c r="AH430">
        <v>2.77</v>
      </c>
      <c r="AI430">
        <v>124</v>
      </c>
      <c r="AJ430">
        <v>12</v>
      </c>
      <c r="AK430">
        <v>3</v>
      </c>
      <c r="AL430">
        <v>3666</v>
      </c>
      <c r="AM430">
        <v>1220</v>
      </c>
      <c r="AN430">
        <v>26</v>
      </c>
      <c r="AO430">
        <v>237</v>
      </c>
      <c r="AP430">
        <v>511</v>
      </c>
      <c r="AQ430">
        <v>268</v>
      </c>
      <c r="AR430">
        <v>94</v>
      </c>
      <c r="AS430">
        <v>0.95299999999999996</v>
      </c>
      <c r="AT430" t="s">
        <v>252</v>
      </c>
      <c r="AU430" t="s">
        <v>432</v>
      </c>
      <c r="AV430">
        <v>380405</v>
      </c>
      <c r="AW430">
        <v>97</v>
      </c>
      <c r="AX430">
        <v>98</v>
      </c>
      <c r="AY430" t="s">
        <v>433</v>
      </c>
      <c r="AZ430" t="s">
        <v>431</v>
      </c>
      <c r="BA430" t="s">
        <v>431</v>
      </c>
    </row>
    <row r="431" spans="1:53" x14ac:dyDescent="0.55000000000000004">
      <c r="A431">
        <v>1903</v>
      </c>
      <c r="B431" s="5" t="b">
        <f>Teams[[#This Row],[yearID]]&gt;=1973</f>
        <v>0</v>
      </c>
      <c r="C431" s="5" t="b">
        <f>Teams[[#This Row],[yearID]]&gt;=1903</f>
        <v>1</v>
      </c>
      <c r="D431" t="s">
        <v>157</v>
      </c>
      <c r="E431" t="s">
        <v>396</v>
      </c>
      <c r="F431" t="s">
        <v>154</v>
      </c>
      <c r="G431" s="5" t="str">
        <f>VLOOKUP(Teams[[#This Row],[franchID]],TeamsFranchises!$A$2:$D$121,2,FALSE)</f>
        <v>St. Louis Cardinals</v>
      </c>
      <c r="I431">
        <v>8</v>
      </c>
      <c r="J431">
        <v>139</v>
      </c>
      <c r="K431">
        <v>69</v>
      </c>
      <c r="L431">
        <v>43</v>
      </c>
      <c r="M431">
        <v>94</v>
      </c>
      <c r="P431" t="s">
        <v>51</v>
      </c>
      <c r="Q431" s="5">
        <f>IF(Teams[[#This Row],[LgWin]]="Y", 1,
IF(Teams[[#This Row],[LgWin]] = "N", 0, " "))</f>
        <v>0</v>
      </c>
      <c r="R431" t="s">
        <v>51</v>
      </c>
      <c r="S431" s="5">
        <f>IF(Teams[[#This Row],[WSWin]]="Y", 1,
IF(Teams[[#This Row],[WSWin]] = "N", 0, " "))</f>
        <v>0</v>
      </c>
      <c r="T431">
        <v>505</v>
      </c>
      <c r="U431">
        <v>4689</v>
      </c>
      <c r="V431">
        <v>1176</v>
      </c>
      <c r="W431">
        <v>138</v>
      </c>
      <c r="X431">
        <v>65</v>
      </c>
      <c r="Y431">
        <v>8</v>
      </c>
      <c r="Z431">
        <v>277</v>
      </c>
      <c r="AB431">
        <v>171</v>
      </c>
      <c r="AF431">
        <v>795</v>
      </c>
      <c r="AG431">
        <v>494</v>
      </c>
      <c r="AH431">
        <v>3.67</v>
      </c>
      <c r="AI431">
        <v>111</v>
      </c>
      <c r="AJ431">
        <v>4</v>
      </c>
      <c r="AK431">
        <v>2</v>
      </c>
      <c r="AL431">
        <v>3636</v>
      </c>
      <c r="AM431">
        <v>1353</v>
      </c>
      <c r="AN431">
        <v>25</v>
      </c>
      <c r="AO431">
        <v>430</v>
      </c>
      <c r="AP431">
        <v>419</v>
      </c>
      <c r="AQ431">
        <v>321</v>
      </c>
      <c r="AR431">
        <v>111</v>
      </c>
      <c r="AS431">
        <v>0.94299999999999995</v>
      </c>
      <c r="AT431" t="s">
        <v>409</v>
      </c>
      <c r="AU431" t="s">
        <v>399</v>
      </c>
      <c r="AV431">
        <v>226538</v>
      </c>
      <c r="AW431">
        <v>97</v>
      </c>
      <c r="AX431">
        <v>100</v>
      </c>
      <c r="AY431" t="s">
        <v>154</v>
      </c>
      <c r="AZ431" t="s">
        <v>396</v>
      </c>
      <c r="BA431" t="s">
        <v>396</v>
      </c>
    </row>
    <row r="432" spans="1:53" x14ac:dyDescent="0.55000000000000004">
      <c r="A432">
        <v>1903</v>
      </c>
      <c r="B432" s="5" t="b">
        <f>Teams[[#This Row],[yearID]]&gt;=1973</f>
        <v>0</v>
      </c>
      <c r="C432" s="5" t="b">
        <f>Teams[[#This Row],[yearID]]&gt;=1903</f>
        <v>1</v>
      </c>
      <c r="D432" t="s">
        <v>410</v>
      </c>
      <c r="E432" t="s">
        <v>425</v>
      </c>
      <c r="F432" t="s">
        <v>426</v>
      </c>
      <c r="G432" s="5" t="str">
        <f>VLOOKUP(Teams[[#This Row],[franchID]],TeamsFranchises!$A$2:$D$121,2,FALSE)</f>
        <v>Minnesota Twins</v>
      </c>
      <c r="I432">
        <v>8</v>
      </c>
      <c r="J432">
        <v>140</v>
      </c>
      <c r="K432">
        <v>71</v>
      </c>
      <c r="L432">
        <v>43</v>
      </c>
      <c r="M432">
        <v>94</v>
      </c>
      <c r="P432" t="s">
        <v>51</v>
      </c>
      <c r="Q432" s="5">
        <f>IF(Teams[[#This Row],[LgWin]]="Y", 1,
IF(Teams[[#This Row],[LgWin]] = "N", 0, " "))</f>
        <v>0</v>
      </c>
      <c r="R432" t="s">
        <v>51</v>
      </c>
      <c r="S432" s="5">
        <f>IF(Teams[[#This Row],[WSWin]]="Y", 1,
IF(Teams[[#This Row],[WSWin]] = "N", 0, " "))</f>
        <v>0</v>
      </c>
      <c r="T432">
        <v>437</v>
      </c>
      <c r="U432">
        <v>4613</v>
      </c>
      <c r="V432">
        <v>1066</v>
      </c>
      <c r="W432">
        <v>172</v>
      </c>
      <c r="X432">
        <v>72</v>
      </c>
      <c r="Y432">
        <v>17</v>
      </c>
      <c r="Z432">
        <v>257</v>
      </c>
      <c r="AA432">
        <v>463</v>
      </c>
      <c r="AB432">
        <v>131</v>
      </c>
      <c r="AF432">
        <v>691</v>
      </c>
      <c r="AG432">
        <v>519</v>
      </c>
      <c r="AH432">
        <v>3.82</v>
      </c>
      <c r="AI432">
        <v>122</v>
      </c>
      <c r="AJ432">
        <v>6</v>
      </c>
      <c r="AK432">
        <v>3</v>
      </c>
      <c r="AL432">
        <v>3669</v>
      </c>
      <c r="AM432">
        <v>1333</v>
      </c>
      <c r="AN432">
        <v>38</v>
      </c>
      <c r="AO432">
        <v>306</v>
      </c>
      <c r="AP432">
        <v>452</v>
      </c>
      <c r="AQ432">
        <v>262</v>
      </c>
      <c r="AR432">
        <v>86</v>
      </c>
      <c r="AS432">
        <v>0.95299999999999996</v>
      </c>
      <c r="AT432" t="s">
        <v>397</v>
      </c>
      <c r="AU432" t="s">
        <v>427</v>
      </c>
      <c r="AV432">
        <v>128878</v>
      </c>
      <c r="AW432">
        <v>102</v>
      </c>
      <c r="AX432">
        <v>105</v>
      </c>
      <c r="AY432" t="s">
        <v>428</v>
      </c>
      <c r="AZ432" t="s">
        <v>425</v>
      </c>
      <c r="BA432" t="s">
        <v>425</v>
      </c>
    </row>
    <row r="433" spans="1:53" x14ac:dyDescent="0.55000000000000004">
      <c r="A433">
        <v>1904</v>
      </c>
      <c r="B433" s="5" t="b">
        <f>Teams[[#This Row],[yearID]]&gt;=1973</f>
        <v>0</v>
      </c>
      <c r="C433" s="5" t="b">
        <f>Teams[[#This Row],[yearID]]&gt;=1903</f>
        <v>1</v>
      </c>
      <c r="D433" t="s">
        <v>410</v>
      </c>
      <c r="E433" t="s">
        <v>54</v>
      </c>
      <c r="F433" t="s">
        <v>54</v>
      </c>
      <c r="G433" s="5" t="str">
        <f>VLOOKUP(Teams[[#This Row],[franchID]],TeamsFranchises!$A$2:$D$121,2,FALSE)</f>
        <v>Boston Red Sox</v>
      </c>
      <c r="I433">
        <v>1</v>
      </c>
      <c r="J433">
        <v>157</v>
      </c>
      <c r="K433">
        <v>81</v>
      </c>
      <c r="L433">
        <v>95</v>
      </c>
      <c r="M433">
        <v>59</v>
      </c>
      <c r="P433" t="s">
        <v>76</v>
      </c>
      <c r="Q433" s="5">
        <f>IF(Teams[[#This Row],[LgWin]]="Y", 1,
IF(Teams[[#This Row],[LgWin]] = "N", 0, " "))</f>
        <v>1</v>
      </c>
      <c r="S433" s="5" t="str">
        <f>IF(Teams[[#This Row],[WSWin]]="Y", 1,
IF(Teams[[#This Row],[WSWin]] = "N", 0, " "))</f>
        <v xml:space="preserve"> </v>
      </c>
      <c r="T433">
        <v>608</v>
      </c>
      <c r="U433">
        <v>5231</v>
      </c>
      <c r="V433">
        <v>1294</v>
      </c>
      <c r="W433">
        <v>194</v>
      </c>
      <c r="X433">
        <v>105</v>
      </c>
      <c r="Y433">
        <v>26</v>
      </c>
      <c r="Z433">
        <v>347</v>
      </c>
      <c r="AA433">
        <v>570</v>
      </c>
      <c r="AB433">
        <v>101</v>
      </c>
      <c r="AF433">
        <v>466</v>
      </c>
      <c r="AG433">
        <v>331</v>
      </c>
      <c r="AH433">
        <v>2.12</v>
      </c>
      <c r="AI433">
        <v>148</v>
      </c>
      <c r="AJ433">
        <v>21</v>
      </c>
      <c r="AK433">
        <v>1</v>
      </c>
      <c r="AL433">
        <v>4218</v>
      </c>
      <c r="AM433">
        <v>1208</v>
      </c>
      <c r="AN433">
        <v>31</v>
      </c>
      <c r="AO433">
        <v>233</v>
      </c>
      <c r="AP433">
        <v>612</v>
      </c>
      <c r="AQ433">
        <v>236</v>
      </c>
      <c r="AR433">
        <v>83</v>
      </c>
      <c r="AS433">
        <v>0.96299999999999997</v>
      </c>
      <c r="AT433" t="s">
        <v>413</v>
      </c>
      <c r="AU433" t="s">
        <v>414</v>
      </c>
      <c r="AV433">
        <v>623295</v>
      </c>
      <c r="AW433">
        <v>106</v>
      </c>
      <c r="AX433">
        <v>103</v>
      </c>
      <c r="AY433" t="s">
        <v>54</v>
      </c>
      <c r="AZ433" t="s">
        <v>54</v>
      </c>
      <c r="BA433" t="s">
        <v>54</v>
      </c>
    </row>
    <row r="434" spans="1:53" x14ac:dyDescent="0.55000000000000004">
      <c r="A434">
        <v>1904</v>
      </c>
      <c r="B434" s="5" t="b">
        <f>Teams[[#This Row],[yearID]]&gt;=1973</f>
        <v>0</v>
      </c>
      <c r="C434" s="5" t="b">
        <f>Teams[[#This Row],[yearID]]&gt;=1903</f>
        <v>1</v>
      </c>
      <c r="D434" t="s">
        <v>157</v>
      </c>
      <c r="E434" t="s">
        <v>262</v>
      </c>
      <c r="F434" t="s">
        <v>260</v>
      </c>
      <c r="G434" s="5" t="str">
        <f>VLOOKUP(Teams[[#This Row],[franchID]],TeamsFranchises!$A$2:$D$121,2,FALSE)</f>
        <v>Los Angeles Dodgers</v>
      </c>
      <c r="I434">
        <v>6</v>
      </c>
      <c r="J434">
        <v>154</v>
      </c>
      <c r="K434">
        <v>76</v>
      </c>
      <c r="L434">
        <v>56</v>
      </c>
      <c r="M434">
        <v>97</v>
      </c>
      <c r="P434" t="s">
        <v>51</v>
      </c>
      <c r="Q434" s="5">
        <f>IF(Teams[[#This Row],[LgWin]]="Y", 1,
IF(Teams[[#This Row],[LgWin]] = "N", 0, " "))</f>
        <v>0</v>
      </c>
      <c r="S434" s="5" t="str">
        <f>IF(Teams[[#This Row],[WSWin]]="Y", 1,
IF(Teams[[#This Row],[WSWin]] = "N", 0, " "))</f>
        <v xml:space="preserve"> </v>
      </c>
      <c r="T434">
        <v>497</v>
      </c>
      <c r="U434">
        <v>4917</v>
      </c>
      <c r="V434">
        <v>1142</v>
      </c>
      <c r="W434">
        <v>159</v>
      </c>
      <c r="X434">
        <v>53</v>
      </c>
      <c r="Y434">
        <v>15</v>
      </c>
      <c r="Z434">
        <v>411</v>
      </c>
      <c r="AB434">
        <v>205</v>
      </c>
      <c r="AF434">
        <v>614</v>
      </c>
      <c r="AG434">
        <v>401</v>
      </c>
      <c r="AH434">
        <v>2.7</v>
      </c>
      <c r="AI434">
        <v>135</v>
      </c>
      <c r="AJ434">
        <v>12</v>
      </c>
      <c r="AK434">
        <v>2</v>
      </c>
      <c r="AL434">
        <v>4011</v>
      </c>
      <c r="AM434">
        <v>1281</v>
      </c>
      <c r="AN434">
        <v>27</v>
      </c>
      <c r="AO434">
        <v>414</v>
      </c>
      <c r="AP434">
        <v>453</v>
      </c>
      <c r="AQ434">
        <v>343</v>
      </c>
      <c r="AR434">
        <v>87</v>
      </c>
      <c r="AS434">
        <v>0.94499999999999995</v>
      </c>
      <c r="AT434" t="s">
        <v>407</v>
      </c>
      <c r="AU434" t="s">
        <v>405</v>
      </c>
      <c r="AV434">
        <v>214600</v>
      </c>
      <c r="AW434">
        <v>97</v>
      </c>
      <c r="AX434">
        <v>100</v>
      </c>
      <c r="AY434" t="s">
        <v>262</v>
      </c>
      <c r="AZ434" t="s">
        <v>262</v>
      </c>
      <c r="BA434" t="s">
        <v>262</v>
      </c>
    </row>
    <row r="435" spans="1:53" x14ac:dyDescent="0.55000000000000004">
      <c r="A435">
        <v>1904</v>
      </c>
      <c r="B435" s="5" t="b">
        <f>Teams[[#This Row],[yearID]]&gt;=1973</f>
        <v>0</v>
      </c>
      <c r="C435" s="5" t="b">
        <f>Teams[[#This Row],[yearID]]&gt;=1903</f>
        <v>1</v>
      </c>
      <c r="D435" t="s">
        <v>157</v>
      </c>
      <c r="E435" t="s">
        <v>158</v>
      </c>
      <c r="F435" t="s">
        <v>159</v>
      </c>
      <c r="G435" s="5" t="str">
        <f>VLOOKUP(Teams[[#This Row],[franchID]],TeamsFranchises!$A$2:$D$121,2,FALSE)</f>
        <v>Atlanta Braves</v>
      </c>
      <c r="I435">
        <v>7</v>
      </c>
      <c r="J435">
        <v>155</v>
      </c>
      <c r="K435">
        <v>79</v>
      </c>
      <c r="L435">
        <v>55</v>
      </c>
      <c r="M435">
        <v>98</v>
      </c>
      <c r="P435" t="s">
        <v>51</v>
      </c>
      <c r="Q435" s="5">
        <f>IF(Teams[[#This Row],[LgWin]]="Y", 1,
IF(Teams[[#This Row],[LgWin]] = "N", 0, " "))</f>
        <v>0</v>
      </c>
      <c r="S435" s="5" t="str">
        <f>IF(Teams[[#This Row],[WSWin]]="Y", 1,
IF(Teams[[#This Row],[WSWin]] = "N", 0, " "))</f>
        <v xml:space="preserve"> </v>
      </c>
      <c r="T435">
        <v>491</v>
      </c>
      <c r="U435">
        <v>5135</v>
      </c>
      <c r="V435">
        <v>1217</v>
      </c>
      <c r="W435">
        <v>153</v>
      </c>
      <c r="X435">
        <v>50</v>
      </c>
      <c r="Y435">
        <v>24</v>
      </c>
      <c r="Z435">
        <v>316</v>
      </c>
      <c r="AB435">
        <v>143</v>
      </c>
      <c r="AF435">
        <v>749</v>
      </c>
      <c r="AG435">
        <v>514</v>
      </c>
      <c r="AH435">
        <v>3.43</v>
      </c>
      <c r="AI435">
        <v>136</v>
      </c>
      <c r="AJ435">
        <v>13</v>
      </c>
      <c r="AK435">
        <v>0</v>
      </c>
      <c r="AL435">
        <v>4044</v>
      </c>
      <c r="AM435">
        <v>1405</v>
      </c>
      <c r="AN435">
        <v>25</v>
      </c>
      <c r="AO435">
        <v>500</v>
      </c>
      <c r="AP435">
        <v>544</v>
      </c>
      <c r="AQ435">
        <v>338</v>
      </c>
      <c r="AR435">
        <v>91</v>
      </c>
      <c r="AS435">
        <v>0.94499999999999995</v>
      </c>
      <c r="AT435" t="s">
        <v>235</v>
      </c>
      <c r="AU435" t="s">
        <v>403</v>
      </c>
      <c r="AV435">
        <v>140694</v>
      </c>
      <c r="AW435">
        <v>96</v>
      </c>
      <c r="AX435">
        <v>101</v>
      </c>
      <c r="AY435" t="s">
        <v>158</v>
      </c>
      <c r="AZ435" t="s">
        <v>158</v>
      </c>
      <c r="BA435" t="s">
        <v>158</v>
      </c>
    </row>
    <row r="436" spans="1:53" x14ac:dyDescent="0.55000000000000004">
      <c r="A436">
        <v>1904</v>
      </c>
      <c r="B436" s="5" t="b">
        <f>Teams[[#This Row],[yearID]]&gt;=1973</f>
        <v>0</v>
      </c>
      <c r="C436" s="5" t="b">
        <f>Teams[[#This Row],[yearID]]&gt;=1903</f>
        <v>1</v>
      </c>
      <c r="D436" t="s">
        <v>410</v>
      </c>
      <c r="E436" t="s">
        <v>415</v>
      </c>
      <c r="F436" t="s">
        <v>416</v>
      </c>
      <c r="G436" s="5" t="str">
        <f>VLOOKUP(Teams[[#This Row],[franchID]],TeamsFranchises!$A$2:$D$121,2,FALSE)</f>
        <v>Chicago White Sox</v>
      </c>
      <c r="I436">
        <v>3</v>
      </c>
      <c r="J436">
        <v>156</v>
      </c>
      <c r="K436">
        <v>78</v>
      </c>
      <c r="L436">
        <v>89</v>
      </c>
      <c r="M436">
        <v>65</v>
      </c>
      <c r="P436" t="s">
        <v>51</v>
      </c>
      <c r="Q436" s="5">
        <f>IF(Teams[[#This Row],[LgWin]]="Y", 1,
IF(Teams[[#This Row],[LgWin]] = "N", 0, " "))</f>
        <v>0</v>
      </c>
      <c r="S436" s="5" t="str">
        <f>IF(Teams[[#This Row],[WSWin]]="Y", 1,
IF(Teams[[#This Row],[WSWin]] = "N", 0, " "))</f>
        <v xml:space="preserve"> </v>
      </c>
      <c r="T436">
        <v>600</v>
      </c>
      <c r="U436">
        <v>5027</v>
      </c>
      <c r="V436">
        <v>1217</v>
      </c>
      <c r="W436">
        <v>193</v>
      </c>
      <c r="X436">
        <v>68</v>
      </c>
      <c r="Y436">
        <v>14</v>
      </c>
      <c r="Z436">
        <v>373</v>
      </c>
      <c r="AA436">
        <v>586</v>
      </c>
      <c r="AB436">
        <v>216</v>
      </c>
      <c r="AF436">
        <v>482</v>
      </c>
      <c r="AG436">
        <v>353</v>
      </c>
      <c r="AH436">
        <v>2.2999999999999998</v>
      </c>
      <c r="AI436">
        <v>134</v>
      </c>
      <c r="AJ436">
        <v>26</v>
      </c>
      <c r="AK436">
        <v>3</v>
      </c>
      <c r="AL436">
        <v>4140</v>
      </c>
      <c r="AM436">
        <v>1161</v>
      </c>
      <c r="AN436">
        <v>13</v>
      </c>
      <c r="AO436">
        <v>303</v>
      </c>
      <c r="AP436">
        <v>550</v>
      </c>
      <c r="AQ436">
        <v>238</v>
      </c>
      <c r="AR436">
        <v>95</v>
      </c>
      <c r="AS436">
        <v>0.96399999999999997</v>
      </c>
      <c r="AT436" t="s">
        <v>417</v>
      </c>
      <c r="AU436" t="s">
        <v>418</v>
      </c>
      <c r="AV436">
        <v>557123</v>
      </c>
      <c r="AW436">
        <v>96</v>
      </c>
      <c r="AX436">
        <v>95</v>
      </c>
      <c r="AY436" t="s">
        <v>416</v>
      </c>
      <c r="AZ436" t="s">
        <v>415</v>
      </c>
      <c r="BA436" t="s">
        <v>415</v>
      </c>
    </row>
    <row r="437" spans="1:53" x14ac:dyDescent="0.55000000000000004">
      <c r="A437">
        <v>1904</v>
      </c>
      <c r="B437" s="5" t="b">
        <f>Teams[[#This Row],[yearID]]&gt;=1973</f>
        <v>0</v>
      </c>
      <c r="C437" s="5" t="b">
        <f>Teams[[#This Row],[yearID]]&gt;=1903</f>
        <v>1</v>
      </c>
      <c r="D437" t="s">
        <v>157</v>
      </c>
      <c r="E437" t="s">
        <v>161</v>
      </c>
      <c r="F437" t="s">
        <v>162</v>
      </c>
      <c r="G437" s="5" t="str">
        <f>VLOOKUP(Teams[[#This Row],[franchID]],TeamsFranchises!$A$2:$D$121,2,FALSE)</f>
        <v>Chicago Cubs</v>
      </c>
      <c r="I437">
        <v>2</v>
      </c>
      <c r="J437">
        <v>156</v>
      </c>
      <c r="K437">
        <v>78</v>
      </c>
      <c r="L437">
        <v>93</v>
      </c>
      <c r="M437">
        <v>60</v>
      </c>
      <c r="P437" t="s">
        <v>51</v>
      </c>
      <c r="Q437" s="5">
        <f>IF(Teams[[#This Row],[LgWin]]="Y", 1,
IF(Teams[[#This Row],[LgWin]] = "N", 0, " "))</f>
        <v>0</v>
      </c>
      <c r="S437" s="5" t="str">
        <f>IF(Teams[[#This Row],[WSWin]]="Y", 1,
IF(Teams[[#This Row],[WSWin]] = "N", 0, " "))</f>
        <v xml:space="preserve"> </v>
      </c>
      <c r="T437">
        <v>599</v>
      </c>
      <c r="U437">
        <v>5210</v>
      </c>
      <c r="V437">
        <v>1294</v>
      </c>
      <c r="W437">
        <v>157</v>
      </c>
      <c r="X437">
        <v>62</v>
      </c>
      <c r="Y437">
        <v>22</v>
      </c>
      <c r="Z437">
        <v>298</v>
      </c>
      <c r="AB437">
        <v>227</v>
      </c>
      <c r="AF437">
        <v>517</v>
      </c>
      <c r="AG437">
        <v>353</v>
      </c>
      <c r="AH437">
        <v>2.2999999999999998</v>
      </c>
      <c r="AI437">
        <v>139</v>
      </c>
      <c r="AJ437">
        <v>18</v>
      </c>
      <c r="AK437">
        <v>6</v>
      </c>
      <c r="AL437">
        <v>4149</v>
      </c>
      <c r="AM437">
        <v>1150</v>
      </c>
      <c r="AN437">
        <v>16</v>
      </c>
      <c r="AO437">
        <v>402</v>
      </c>
      <c r="AP437">
        <v>618</v>
      </c>
      <c r="AQ437">
        <v>282</v>
      </c>
      <c r="AR437">
        <v>89</v>
      </c>
      <c r="AS437">
        <v>0.95399999999999996</v>
      </c>
      <c r="AT437" t="s">
        <v>434</v>
      </c>
      <c r="AU437" t="s">
        <v>401</v>
      </c>
      <c r="AV437">
        <v>439100</v>
      </c>
      <c r="AW437">
        <v>100</v>
      </c>
      <c r="AX437">
        <v>98</v>
      </c>
      <c r="AY437" t="s">
        <v>162</v>
      </c>
      <c r="AZ437" t="s">
        <v>161</v>
      </c>
      <c r="BA437" t="s">
        <v>161</v>
      </c>
    </row>
    <row r="438" spans="1:53" x14ac:dyDescent="0.55000000000000004">
      <c r="A438">
        <v>1904</v>
      </c>
      <c r="B438" s="5" t="b">
        <f>Teams[[#This Row],[yearID]]&gt;=1973</f>
        <v>0</v>
      </c>
      <c r="C438" s="5" t="b">
        <f>Teams[[#This Row],[yearID]]&gt;=1903</f>
        <v>1</v>
      </c>
      <c r="D438" t="s">
        <v>157</v>
      </c>
      <c r="E438" t="s">
        <v>167</v>
      </c>
      <c r="F438" t="s">
        <v>167</v>
      </c>
      <c r="G438" s="5" t="str">
        <f>VLOOKUP(Teams[[#This Row],[franchID]],TeamsFranchises!$A$2:$D$121,2,FALSE)</f>
        <v>Cincinnati Reds</v>
      </c>
      <c r="I438">
        <v>3</v>
      </c>
      <c r="J438">
        <v>157</v>
      </c>
      <c r="K438">
        <v>79</v>
      </c>
      <c r="L438">
        <v>88</v>
      </c>
      <c r="M438">
        <v>65</v>
      </c>
      <c r="P438" t="s">
        <v>51</v>
      </c>
      <c r="Q438" s="5">
        <f>IF(Teams[[#This Row],[LgWin]]="Y", 1,
IF(Teams[[#This Row],[LgWin]] = "N", 0, " "))</f>
        <v>0</v>
      </c>
      <c r="S438" s="5" t="str">
        <f>IF(Teams[[#This Row],[WSWin]]="Y", 1,
IF(Teams[[#This Row],[WSWin]] = "N", 0, " "))</f>
        <v xml:space="preserve"> </v>
      </c>
      <c r="T438">
        <v>695</v>
      </c>
      <c r="U438">
        <v>5231</v>
      </c>
      <c r="V438">
        <v>1332</v>
      </c>
      <c r="W438">
        <v>189</v>
      </c>
      <c r="X438">
        <v>92</v>
      </c>
      <c r="Y438">
        <v>21</v>
      </c>
      <c r="Z438">
        <v>399</v>
      </c>
      <c r="AB438">
        <v>179</v>
      </c>
      <c r="AF438">
        <v>547</v>
      </c>
      <c r="AG438">
        <v>362</v>
      </c>
      <c r="AH438">
        <v>2.34</v>
      </c>
      <c r="AI438">
        <v>142</v>
      </c>
      <c r="AJ438">
        <v>12</v>
      </c>
      <c r="AK438">
        <v>2</v>
      </c>
      <c r="AL438">
        <v>4176</v>
      </c>
      <c r="AM438">
        <v>1256</v>
      </c>
      <c r="AN438">
        <v>13</v>
      </c>
      <c r="AO438">
        <v>343</v>
      </c>
      <c r="AP438">
        <v>502</v>
      </c>
      <c r="AQ438">
        <v>301</v>
      </c>
      <c r="AR438">
        <v>81</v>
      </c>
      <c r="AS438">
        <v>0.95399999999999996</v>
      </c>
      <c r="AT438" t="s">
        <v>165</v>
      </c>
      <c r="AU438" t="s">
        <v>429</v>
      </c>
      <c r="AV438">
        <v>391915</v>
      </c>
      <c r="AW438">
        <v>109</v>
      </c>
      <c r="AX438">
        <v>107</v>
      </c>
      <c r="AY438" t="s">
        <v>167</v>
      </c>
      <c r="AZ438" t="s">
        <v>167</v>
      </c>
      <c r="BA438" t="s">
        <v>167</v>
      </c>
    </row>
    <row r="439" spans="1:53" x14ac:dyDescent="0.55000000000000004">
      <c r="A439">
        <v>1904</v>
      </c>
      <c r="B439" s="5" t="b">
        <f>Teams[[#This Row],[yearID]]&gt;=1973</f>
        <v>0</v>
      </c>
      <c r="C439" s="5" t="b">
        <f>Teams[[#This Row],[yearID]]&gt;=1903</f>
        <v>1</v>
      </c>
      <c r="D439" t="s">
        <v>410</v>
      </c>
      <c r="E439" t="s">
        <v>64</v>
      </c>
      <c r="F439" t="s">
        <v>64</v>
      </c>
      <c r="G439" s="5" t="str">
        <f>VLOOKUP(Teams[[#This Row],[franchID]],TeamsFranchises!$A$2:$D$121,2,FALSE)</f>
        <v>Cleveland Indians</v>
      </c>
      <c r="I439">
        <v>4</v>
      </c>
      <c r="J439">
        <v>154</v>
      </c>
      <c r="K439">
        <v>78</v>
      </c>
      <c r="L439">
        <v>86</v>
      </c>
      <c r="M439">
        <v>65</v>
      </c>
      <c r="P439" t="s">
        <v>51</v>
      </c>
      <c r="Q439" s="5">
        <f>IF(Teams[[#This Row],[LgWin]]="Y", 1,
IF(Teams[[#This Row],[LgWin]] = "N", 0, " "))</f>
        <v>0</v>
      </c>
      <c r="S439" s="5" t="str">
        <f>IF(Teams[[#This Row],[WSWin]]="Y", 1,
IF(Teams[[#This Row],[WSWin]] = "N", 0, " "))</f>
        <v xml:space="preserve"> </v>
      </c>
      <c r="T439">
        <v>647</v>
      </c>
      <c r="U439">
        <v>5152</v>
      </c>
      <c r="V439">
        <v>1340</v>
      </c>
      <c r="W439">
        <v>225</v>
      </c>
      <c r="X439">
        <v>90</v>
      </c>
      <c r="Y439">
        <v>27</v>
      </c>
      <c r="Z439">
        <v>307</v>
      </c>
      <c r="AA439">
        <v>714</v>
      </c>
      <c r="AB439">
        <v>178</v>
      </c>
      <c r="AF439">
        <v>482</v>
      </c>
      <c r="AG439">
        <v>334</v>
      </c>
      <c r="AH439">
        <v>2.2200000000000002</v>
      </c>
      <c r="AI439">
        <v>141</v>
      </c>
      <c r="AJ439">
        <v>20</v>
      </c>
      <c r="AK439">
        <v>0</v>
      </c>
      <c r="AL439">
        <v>4068</v>
      </c>
      <c r="AM439">
        <v>1273</v>
      </c>
      <c r="AN439">
        <v>10</v>
      </c>
      <c r="AO439">
        <v>285</v>
      </c>
      <c r="AP439">
        <v>627</v>
      </c>
      <c r="AQ439">
        <v>255</v>
      </c>
      <c r="AR439">
        <v>86</v>
      </c>
      <c r="AS439">
        <v>0.95899999999999996</v>
      </c>
      <c r="AT439" t="s">
        <v>435</v>
      </c>
      <c r="AU439" t="s">
        <v>381</v>
      </c>
      <c r="AV439">
        <v>264749</v>
      </c>
      <c r="AW439">
        <v>99</v>
      </c>
      <c r="AX439">
        <v>98</v>
      </c>
      <c r="AY439" t="s">
        <v>64</v>
      </c>
      <c r="AZ439" t="s">
        <v>64</v>
      </c>
      <c r="BA439" t="s">
        <v>64</v>
      </c>
    </row>
    <row r="440" spans="1:53" x14ac:dyDescent="0.55000000000000004">
      <c r="A440">
        <v>1904</v>
      </c>
      <c r="B440" s="5" t="b">
        <f>Teams[[#This Row],[yearID]]&gt;=1973</f>
        <v>0</v>
      </c>
      <c r="C440" s="5" t="b">
        <f>Teams[[#This Row],[yearID]]&gt;=1903</f>
        <v>1</v>
      </c>
      <c r="D440" t="s">
        <v>410</v>
      </c>
      <c r="E440" t="s">
        <v>419</v>
      </c>
      <c r="F440" t="s">
        <v>419</v>
      </c>
      <c r="G440" s="5" t="str">
        <f>VLOOKUP(Teams[[#This Row],[franchID]],TeamsFranchises!$A$2:$D$121,2,FALSE)</f>
        <v>Detroit Tigers</v>
      </c>
      <c r="I440">
        <v>7</v>
      </c>
      <c r="J440">
        <v>162</v>
      </c>
      <c r="K440">
        <v>79</v>
      </c>
      <c r="L440">
        <v>62</v>
      </c>
      <c r="M440">
        <v>90</v>
      </c>
      <c r="P440" t="s">
        <v>51</v>
      </c>
      <c r="Q440" s="5">
        <f>IF(Teams[[#This Row],[LgWin]]="Y", 1,
IF(Teams[[#This Row],[LgWin]] = "N", 0, " "))</f>
        <v>0</v>
      </c>
      <c r="S440" s="5" t="str">
        <f>IF(Teams[[#This Row],[WSWin]]="Y", 1,
IF(Teams[[#This Row],[WSWin]] = "N", 0, " "))</f>
        <v xml:space="preserve"> </v>
      </c>
      <c r="T440">
        <v>505</v>
      </c>
      <c r="U440">
        <v>5321</v>
      </c>
      <c r="V440">
        <v>1231</v>
      </c>
      <c r="W440">
        <v>154</v>
      </c>
      <c r="X440">
        <v>69</v>
      </c>
      <c r="Y440">
        <v>11</v>
      </c>
      <c r="Z440">
        <v>344</v>
      </c>
      <c r="AA440">
        <v>635</v>
      </c>
      <c r="AB440">
        <v>112</v>
      </c>
      <c r="AF440">
        <v>627</v>
      </c>
      <c r="AG440">
        <v>440</v>
      </c>
      <c r="AH440">
        <v>2.77</v>
      </c>
      <c r="AI440">
        <v>143</v>
      </c>
      <c r="AJ440">
        <v>15</v>
      </c>
      <c r="AK440">
        <v>2</v>
      </c>
      <c r="AL440">
        <v>4290</v>
      </c>
      <c r="AM440">
        <v>1345</v>
      </c>
      <c r="AN440">
        <v>16</v>
      </c>
      <c r="AO440">
        <v>433</v>
      </c>
      <c r="AP440">
        <v>556</v>
      </c>
      <c r="AQ440">
        <v>273</v>
      </c>
      <c r="AR440">
        <v>92</v>
      </c>
      <c r="AS440">
        <v>0.95899999999999996</v>
      </c>
      <c r="AT440" t="s">
        <v>420</v>
      </c>
      <c r="AU440" t="s">
        <v>421</v>
      </c>
      <c r="AV440">
        <v>177796</v>
      </c>
      <c r="AW440">
        <v>97</v>
      </c>
      <c r="AX440">
        <v>98</v>
      </c>
      <c r="AY440" t="s">
        <v>419</v>
      </c>
      <c r="AZ440" t="s">
        <v>419</v>
      </c>
      <c r="BA440" t="s">
        <v>419</v>
      </c>
    </row>
    <row r="441" spans="1:53" x14ac:dyDescent="0.55000000000000004">
      <c r="A441">
        <v>1904</v>
      </c>
      <c r="B441" s="5" t="b">
        <f>Teams[[#This Row],[yearID]]&gt;=1973</f>
        <v>0</v>
      </c>
      <c r="C441" s="5" t="b">
        <f>Teams[[#This Row],[yearID]]&gt;=1903</f>
        <v>1</v>
      </c>
      <c r="D441" t="s">
        <v>157</v>
      </c>
      <c r="E441" t="s">
        <v>242</v>
      </c>
      <c r="F441" t="s">
        <v>243</v>
      </c>
      <c r="G441" s="5" t="str">
        <f>VLOOKUP(Teams[[#This Row],[franchID]],TeamsFranchises!$A$2:$D$121,2,FALSE)</f>
        <v>San Francisco Giants</v>
      </c>
      <c r="I441">
        <v>1</v>
      </c>
      <c r="J441">
        <v>158</v>
      </c>
      <c r="K441">
        <v>84</v>
      </c>
      <c r="L441">
        <v>106</v>
      </c>
      <c r="M441">
        <v>47</v>
      </c>
      <c r="P441" t="s">
        <v>76</v>
      </c>
      <c r="Q441" s="5">
        <f>IF(Teams[[#This Row],[LgWin]]="Y", 1,
IF(Teams[[#This Row],[LgWin]] = "N", 0, " "))</f>
        <v>1</v>
      </c>
      <c r="S441" s="5" t="str">
        <f>IF(Teams[[#This Row],[WSWin]]="Y", 1,
IF(Teams[[#This Row],[WSWin]] = "N", 0, " "))</f>
        <v xml:space="preserve"> </v>
      </c>
      <c r="T441">
        <v>744</v>
      </c>
      <c r="U441">
        <v>5150</v>
      </c>
      <c r="V441">
        <v>1347</v>
      </c>
      <c r="W441">
        <v>202</v>
      </c>
      <c r="X441">
        <v>65</v>
      </c>
      <c r="Y441">
        <v>31</v>
      </c>
      <c r="Z441">
        <v>434</v>
      </c>
      <c r="AB441">
        <v>283</v>
      </c>
      <c r="AF441">
        <v>476</v>
      </c>
      <c r="AG441">
        <v>337</v>
      </c>
      <c r="AH441">
        <v>2.17</v>
      </c>
      <c r="AI441">
        <v>127</v>
      </c>
      <c r="AJ441">
        <v>21</v>
      </c>
      <c r="AK441">
        <v>15</v>
      </c>
      <c r="AL441">
        <v>4188</v>
      </c>
      <c r="AM441">
        <v>1151</v>
      </c>
      <c r="AN441">
        <v>36</v>
      </c>
      <c r="AO441">
        <v>349</v>
      </c>
      <c r="AP441">
        <v>707</v>
      </c>
      <c r="AQ441">
        <v>289</v>
      </c>
      <c r="AR441">
        <v>93</v>
      </c>
      <c r="AS441">
        <v>0.95599999999999996</v>
      </c>
      <c r="AT441" t="s">
        <v>310</v>
      </c>
      <c r="AU441" t="s">
        <v>389</v>
      </c>
      <c r="AV441">
        <v>609826</v>
      </c>
      <c r="AW441">
        <v>104</v>
      </c>
      <c r="AX441">
        <v>100</v>
      </c>
      <c r="AY441" t="s">
        <v>246</v>
      </c>
      <c r="AZ441" t="s">
        <v>242</v>
      </c>
      <c r="BA441" t="s">
        <v>242</v>
      </c>
    </row>
    <row r="442" spans="1:53" x14ac:dyDescent="0.55000000000000004">
      <c r="A442">
        <v>1904</v>
      </c>
      <c r="B442" s="5" t="b">
        <f>Teams[[#This Row],[yearID]]&gt;=1973</f>
        <v>0</v>
      </c>
      <c r="C442" s="5" t="b">
        <f>Teams[[#This Row],[yearID]]&gt;=1903</f>
        <v>1</v>
      </c>
      <c r="D442" t="s">
        <v>410</v>
      </c>
      <c r="E442" t="s">
        <v>436</v>
      </c>
      <c r="F442" t="s">
        <v>412</v>
      </c>
      <c r="G442" s="5" t="str">
        <f>VLOOKUP(Teams[[#This Row],[franchID]],TeamsFranchises!$A$2:$D$121,2,FALSE)</f>
        <v>New York Yankees</v>
      </c>
      <c r="I442">
        <v>2</v>
      </c>
      <c r="J442">
        <v>155</v>
      </c>
      <c r="K442">
        <v>75</v>
      </c>
      <c r="L442">
        <v>92</v>
      </c>
      <c r="M442">
        <v>59</v>
      </c>
      <c r="P442" t="s">
        <v>51</v>
      </c>
      <c r="Q442" s="5">
        <f>IF(Teams[[#This Row],[LgWin]]="Y", 1,
IF(Teams[[#This Row],[LgWin]] = "N", 0, " "))</f>
        <v>0</v>
      </c>
      <c r="S442" s="5" t="str">
        <f>IF(Teams[[#This Row],[WSWin]]="Y", 1,
IF(Teams[[#This Row],[WSWin]] = "N", 0, " "))</f>
        <v xml:space="preserve"> </v>
      </c>
      <c r="T442">
        <v>598</v>
      </c>
      <c r="U442">
        <v>5220</v>
      </c>
      <c r="V442">
        <v>1354</v>
      </c>
      <c r="W442">
        <v>195</v>
      </c>
      <c r="X442">
        <v>91</v>
      </c>
      <c r="Y442">
        <v>27</v>
      </c>
      <c r="Z442">
        <v>312</v>
      </c>
      <c r="AA442">
        <v>548</v>
      </c>
      <c r="AB442">
        <v>163</v>
      </c>
      <c r="AF442">
        <v>526</v>
      </c>
      <c r="AG442">
        <v>394</v>
      </c>
      <c r="AH442">
        <v>2.57</v>
      </c>
      <c r="AI442">
        <v>123</v>
      </c>
      <c r="AJ442">
        <v>15</v>
      </c>
      <c r="AK442">
        <v>1</v>
      </c>
      <c r="AL442">
        <v>4140</v>
      </c>
      <c r="AM442">
        <v>1180</v>
      </c>
      <c r="AN442">
        <v>29</v>
      </c>
      <c r="AO442">
        <v>311</v>
      </c>
      <c r="AP442">
        <v>684</v>
      </c>
      <c r="AQ442">
        <v>275</v>
      </c>
      <c r="AR442">
        <v>90</v>
      </c>
      <c r="AS442">
        <v>0.95799999999999996</v>
      </c>
      <c r="AT442" t="s">
        <v>437</v>
      </c>
      <c r="AU442" t="s">
        <v>438</v>
      </c>
      <c r="AV442">
        <v>438919</v>
      </c>
      <c r="AW442">
        <v>105</v>
      </c>
      <c r="AX442">
        <v>104</v>
      </c>
      <c r="AY442" t="s">
        <v>412</v>
      </c>
      <c r="AZ442" t="s">
        <v>436</v>
      </c>
      <c r="BA442" t="s">
        <v>436</v>
      </c>
    </row>
    <row r="443" spans="1:53" x14ac:dyDescent="0.55000000000000004">
      <c r="A443">
        <v>1904</v>
      </c>
      <c r="B443" s="5" t="b">
        <f>Teams[[#This Row],[yearID]]&gt;=1973</f>
        <v>0</v>
      </c>
      <c r="C443" s="5" t="b">
        <f>Teams[[#This Row],[yearID]]&gt;=1903</f>
        <v>1</v>
      </c>
      <c r="D443" t="s">
        <v>410</v>
      </c>
      <c r="E443" t="s">
        <v>226</v>
      </c>
      <c r="F443" t="s">
        <v>423</v>
      </c>
      <c r="G443" s="5" t="str">
        <f>VLOOKUP(Teams[[#This Row],[franchID]],TeamsFranchises!$A$2:$D$121,2,FALSE)</f>
        <v>Oakland Athletics</v>
      </c>
      <c r="I443">
        <v>5</v>
      </c>
      <c r="J443">
        <v>155</v>
      </c>
      <c r="K443">
        <v>79</v>
      </c>
      <c r="L443">
        <v>81</v>
      </c>
      <c r="M443">
        <v>70</v>
      </c>
      <c r="P443" t="s">
        <v>51</v>
      </c>
      <c r="Q443" s="5">
        <f>IF(Teams[[#This Row],[LgWin]]="Y", 1,
IF(Teams[[#This Row],[LgWin]] = "N", 0, " "))</f>
        <v>0</v>
      </c>
      <c r="S443" s="5" t="str">
        <f>IF(Teams[[#This Row],[WSWin]]="Y", 1,
IF(Teams[[#This Row],[WSWin]] = "N", 0, " "))</f>
        <v xml:space="preserve"> </v>
      </c>
      <c r="T443">
        <v>557</v>
      </c>
      <c r="U443">
        <v>5088</v>
      </c>
      <c r="V443">
        <v>1266</v>
      </c>
      <c r="W443">
        <v>197</v>
      </c>
      <c r="X443">
        <v>77</v>
      </c>
      <c r="Y443">
        <v>31</v>
      </c>
      <c r="Z443">
        <v>313</v>
      </c>
      <c r="AA443">
        <v>605</v>
      </c>
      <c r="AB443">
        <v>137</v>
      </c>
      <c r="AF443">
        <v>503</v>
      </c>
      <c r="AG443">
        <v>355</v>
      </c>
      <c r="AH443">
        <v>2.35</v>
      </c>
      <c r="AI443">
        <v>136</v>
      </c>
      <c r="AJ443">
        <v>26</v>
      </c>
      <c r="AK443">
        <v>0</v>
      </c>
      <c r="AL443">
        <v>4083</v>
      </c>
      <c r="AM443">
        <v>1149</v>
      </c>
      <c r="AN443">
        <v>13</v>
      </c>
      <c r="AO443">
        <v>366</v>
      </c>
      <c r="AP443">
        <v>887</v>
      </c>
      <c r="AQ443">
        <v>250</v>
      </c>
      <c r="AR443">
        <v>67</v>
      </c>
      <c r="AS443">
        <v>0.95899999999999996</v>
      </c>
      <c r="AT443" t="s">
        <v>77</v>
      </c>
      <c r="AU443" t="s">
        <v>424</v>
      </c>
      <c r="AV443">
        <v>512294</v>
      </c>
      <c r="AW443">
        <v>105</v>
      </c>
      <c r="AX443">
        <v>103</v>
      </c>
      <c r="AY443" t="s">
        <v>226</v>
      </c>
      <c r="AZ443" t="s">
        <v>226</v>
      </c>
      <c r="BA443" t="s">
        <v>226</v>
      </c>
    </row>
    <row r="444" spans="1:53" x14ac:dyDescent="0.55000000000000004">
      <c r="A444">
        <v>1904</v>
      </c>
      <c r="B444" s="5" t="b">
        <f>Teams[[#This Row],[yearID]]&gt;=1973</f>
        <v>0</v>
      </c>
      <c r="C444" s="5" t="b">
        <f>Teams[[#This Row],[yearID]]&gt;=1903</f>
        <v>1</v>
      </c>
      <c r="D444" t="s">
        <v>157</v>
      </c>
      <c r="E444" t="s">
        <v>122</v>
      </c>
      <c r="F444" t="s">
        <v>122</v>
      </c>
      <c r="G444" s="5" t="str">
        <f>VLOOKUP(Teams[[#This Row],[franchID]],TeamsFranchises!$A$2:$D$121,2,FALSE)</f>
        <v>Philadelphia Phillies</v>
      </c>
      <c r="I444">
        <v>8</v>
      </c>
      <c r="J444">
        <v>155</v>
      </c>
      <c r="K444">
        <v>73</v>
      </c>
      <c r="L444">
        <v>52</v>
      </c>
      <c r="M444">
        <v>100</v>
      </c>
      <c r="P444" t="s">
        <v>51</v>
      </c>
      <c r="Q444" s="5">
        <f>IF(Teams[[#This Row],[LgWin]]="Y", 1,
IF(Teams[[#This Row],[LgWin]] = "N", 0, " "))</f>
        <v>0</v>
      </c>
      <c r="S444" s="5" t="str">
        <f>IF(Teams[[#This Row],[WSWin]]="Y", 1,
IF(Teams[[#This Row],[WSWin]] = "N", 0, " "))</f>
        <v xml:space="preserve"> </v>
      </c>
      <c r="T444">
        <v>571</v>
      </c>
      <c r="U444">
        <v>5103</v>
      </c>
      <c r="V444">
        <v>1268</v>
      </c>
      <c r="W444">
        <v>170</v>
      </c>
      <c r="X444">
        <v>54</v>
      </c>
      <c r="Y444">
        <v>23</v>
      </c>
      <c r="Z444">
        <v>377</v>
      </c>
      <c r="AB444">
        <v>159</v>
      </c>
      <c r="AF444">
        <v>784</v>
      </c>
      <c r="AG444">
        <v>504</v>
      </c>
      <c r="AH444">
        <v>3.39</v>
      </c>
      <c r="AI444">
        <v>131</v>
      </c>
      <c r="AJ444">
        <v>10</v>
      </c>
      <c r="AK444">
        <v>2</v>
      </c>
      <c r="AL444">
        <v>4017</v>
      </c>
      <c r="AM444">
        <v>1418</v>
      </c>
      <c r="AN444">
        <v>22</v>
      </c>
      <c r="AO444">
        <v>425</v>
      </c>
      <c r="AP444">
        <v>469</v>
      </c>
      <c r="AQ444">
        <v>401</v>
      </c>
      <c r="AR444">
        <v>93</v>
      </c>
      <c r="AS444">
        <v>0.93700000000000006</v>
      </c>
      <c r="AT444" t="s">
        <v>358</v>
      </c>
      <c r="AU444" t="s">
        <v>404</v>
      </c>
      <c r="AV444">
        <v>140771</v>
      </c>
      <c r="AW444">
        <v>99</v>
      </c>
      <c r="AX444">
        <v>100</v>
      </c>
      <c r="AY444" t="s">
        <v>122</v>
      </c>
      <c r="AZ444" t="s">
        <v>122</v>
      </c>
      <c r="BA444" t="s">
        <v>122</v>
      </c>
    </row>
    <row r="445" spans="1:53" x14ac:dyDescent="0.55000000000000004">
      <c r="A445">
        <v>1904</v>
      </c>
      <c r="B445" s="5" t="b">
        <f>Teams[[#This Row],[yearID]]&gt;=1973</f>
        <v>0</v>
      </c>
      <c r="C445" s="5" t="b">
        <f>Teams[[#This Row],[yearID]]&gt;=1903</f>
        <v>1</v>
      </c>
      <c r="D445" t="s">
        <v>157</v>
      </c>
      <c r="E445" t="s">
        <v>229</v>
      </c>
      <c r="F445" t="s">
        <v>229</v>
      </c>
      <c r="G445" s="5" t="str">
        <f>VLOOKUP(Teams[[#This Row],[franchID]],TeamsFranchises!$A$2:$D$121,2,FALSE)</f>
        <v>Pittsburgh Pirates</v>
      </c>
      <c r="I445">
        <v>4</v>
      </c>
      <c r="J445">
        <v>156</v>
      </c>
      <c r="K445">
        <v>78</v>
      </c>
      <c r="L445">
        <v>87</v>
      </c>
      <c r="M445">
        <v>66</v>
      </c>
      <c r="P445" t="s">
        <v>51</v>
      </c>
      <c r="Q445" s="5">
        <f>IF(Teams[[#This Row],[LgWin]]="Y", 1,
IF(Teams[[#This Row],[LgWin]] = "N", 0, " "))</f>
        <v>0</v>
      </c>
      <c r="S445" s="5" t="str">
        <f>IF(Teams[[#This Row],[WSWin]]="Y", 1,
IF(Teams[[#This Row],[WSWin]] = "N", 0, " "))</f>
        <v xml:space="preserve"> </v>
      </c>
      <c r="T445">
        <v>675</v>
      </c>
      <c r="U445">
        <v>5160</v>
      </c>
      <c r="V445">
        <v>1333</v>
      </c>
      <c r="W445">
        <v>164</v>
      </c>
      <c r="X445">
        <v>102</v>
      </c>
      <c r="Y445">
        <v>15</v>
      </c>
      <c r="Z445">
        <v>391</v>
      </c>
      <c r="AB445">
        <v>178</v>
      </c>
      <c r="AF445">
        <v>592</v>
      </c>
      <c r="AG445">
        <v>433</v>
      </c>
      <c r="AH445">
        <v>2.89</v>
      </c>
      <c r="AI445">
        <v>133</v>
      </c>
      <c r="AJ445">
        <v>15</v>
      </c>
      <c r="AK445">
        <v>1</v>
      </c>
      <c r="AL445">
        <v>4044</v>
      </c>
      <c r="AM445">
        <v>1273</v>
      </c>
      <c r="AN445">
        <v>13</v>
      </c>
      <c r="AO445">
        <v>379</v>
      </c>
      <c r="AP445">
        <v>455</v>
      </c>
      <c r="AQ445">
        <v>291</v>
      </c>
      <c r="AR445">
        <v>93</v>
      </c>
      <c r="AS445">
        <v>0.95499999999999996</v>
      </c>
      <c r="AT445" t="s">
        <v>390</v>
      </c>
      <c r="AU445" t="s">
        <v>335</v>
      </c>
      <c r="AV445">
        <v>340615</v>
      </c>
      <c r="AW445">
        <v>103</v>
      </c>
      <c r="AX445">
        <v>100</v>
      </c>
      <c r="AY445" t="s">
        <v>229</v>
      </c>
      <c r="AZ445" t="s">
        <v>229</v>
      </c>
      <c r="BA445" t="s">
        <v>229</v>
      </c>
    </row>
    <row r="446" spans="1:53" x14ac:dyDescent="0.55000000000000004">
      <c r="A446">
        <v>1904</v>
      </c>
      <c r="B446" s="5" t="b">
        <f>Teams[[#This Row],[yearID]]&gt;=1973</f>
        <v>0</v>
      </c>
      <c r="C446" s="5" t="b">
        <f>Teams[[#This Row],[yearID]]&gt;=1903</f>
        <v>1</v>
      </c>
      <c r="D446" t="s">
        <v>410</v>
      </c>
      <c r="E446" t="s">
        <v>431</v>
      </c>
      <c r="F446" t="s">
        <v>95</v>
      </c>
      <c r="G446" s="5" t="str">
        <f>VLOOKUP(Teams[[#This Row],[franchID]],TeamsFranchises!$A$2:$D$121,2,FALSE)</f>
        <v>Baltimore Orioles</v>
      </c>
      <c r="I446">
        <v>6</v>
      </c>
      <c r="J446">
        <v>156</v>
      </c>
      <c r="K446">
        <v>78</v>
      </c>
      <c r="L446">
        <v>65</v>
      </c>
      <c r="M446">
        <v>87</v>
      </c>
      <c r="P446" t="s">
        <v>51</v>
      </c>
      <c r="Q446" s="5">
        <f>IF(Teams[[#This Row],[LgWin]]="Y", 1,
IF(Teams[[#This Row],[LgWin]] = "N", 0, " "))</f>
        <v>0</v>
      </c>
      <c r="S446" s="5" t="str">
        <f>IF(Teams[[#This Row],[WSWin]]="Y", 1,
IF(Teams[[#This Row],[WSWin]] = "N", 0, " "))</f>
        <v xml:space="preserve"> </v>
      </c>
      <c r="T446">
        <v>481</v>
      </c>
      <c r="U446">
        <v>5291</v>
      </c>
      <c r="V446">
        <v>1266</v>
      </c>
      <c r="W446">
        <v>153</v>
      </c>
      <c r="X446">
        <v>53</v>
      </c>
      <c r="Y446">
        <v>10</v>
      </c>
      <c r="Z446">
        <v>332</v>
      </c>
      <c r="AA446">
        <v>609</v>
      </c>
      <c r="AB446">
        <v>150</v>
      </c>
      <c r="AF446">
        <v>604</v>
      </c>
      <c r="AG446">
        <v>443</v>
      </c>
      <c r="AH446">
        <v>2.83</v>
      </c>
      <c r="AI446">
        <v>135</v>
      </c>
      <c r="AJ446">
        <v>13</v>
      </c>
      <c r="AK446">
        <v>1</v>
      </c>
      <c r="AL446">
        <v>4230</v>
      </c>
      <c r="AM446">
        <v>1335</v>
      </c>
      <c r="AN446">
        <v>25</v>
      </c>
      <c r="AO446">
        <v>333</v>
      </c>
      <c r="AP446">
        <v>577</v>
      </c>
      <c r="AQ446">
        <v>267</v>
      </c>
      <c r="AR446">
        <v>78</v>
      </c>
      <c r="AS446">
        <v>0.96</v>
      </c>
      <c r="AT446" t="s">
        <v>252</v>
      </c>
      <c r="AU446" t="s">
        <v>432</v>
      </c>
      <c r="AV446">
        <v>318108</v>
      </c>
      <c r="AW446">
        <v>94</v>
      </c>
      <c r="AX446">
        <v>96</v>
      </c>
      <c r="AY446" t="s">
        <v>433</v>
      </c>
      <c r="AZ446" t="s">
        <v>431</v>
      </c>
      <c r="BA446" t="s">
        <v>431</v>
      </c>
    </row>
    <row r="447" spans="1:53" x14ac:dyDescent="0.55000000000000004">
      <c r="A447">
        <v>1904</v>
      </c>
      <c r="B447" s="5" t="b">
        <f>Teams[[#This Row],[yearID]]&gt;=1973</f>
        <v>0</v>
      </c>
      <c r="C447" s="5" t="b">
        <f>Teams[[#This Row],[yearID]]&gt;=1903</f>
        <v>1</v>
      </c>
      <c r="D447" t="s">
        <v>157</v>
      </c>
      <c r="E447" t="s">
        <v>396</v>
      </c>
      <c r="F447" t="s">
        <v>154</v>
      </c>
      <c r="G447" s="5" t="str">
        <f>VLOOKUP(Teams[[#This Row],[franchID]],TeamsFranchises!$A$2:$D$121,2,FALSE)</f>
        <v>St. Louis Cardinals</v>
      </c>
      <c r="I447">
        <v>5</v>
      </c>
      <c r="J447">
        <v>155</v>
      </c>
      <c r="K447">
        <v>76</v>
      </c>
      <c r="L447">
        <v>75</v>
      </c>
      <c r="M447">
        <v>79</v>
      </c>
      <c r="P447" t="s">
        <v>51</v>
      </c>
      <c r="Q447" s="5">
        <f>IF(Teams[[#This Row],[LgWin]]="Y", 1,
IF(Teams[[#This Row],[LgWin]] = "N", 0, " "))</f>
        <v>0</v>
      </c>
      <c r="S447" s="5" t="str">
        <f>IF(Teams[[#This Row],[WSWin]]="Y", 1,
IF(Teams[[#This Row],[WSWin]] = "N", 0, " "))</f>
        <v xml:space="preserve"> </v>
      </c>
      <c r="T447">
        <v>602</v>
      </c>
      <c r="U447">
        <v>5104</v>
      </c>
      <c r="V447">
        <v>1292</v>
      </c>
      <c r="W447">
        <v>175</v>
      </c>
      <c r="X447">
        <v>66</v>
      </c>
      <c r="Y447">
        <v>24</v>
      </c>
      <c r="Z447">
        <v>343</v>
      </c>
      <c r="AB447">
        <v>199</v>
      </c>
      <c r="AF447">
        <v>595</v>
      </c>
      <c r="AG447">
        <v>401</v>
      </c>
      <c r="AH447">
        <v>2.64</v>
      </c>
      <c r="AI447">
        <v>146</v>
      </c>
      <c r="AJ447">
        <v>7</v>
      </c>
      <c r="AK447">
        <v>2</v>
      </c>
      <c r="AL447">
        <v>4104</v>
      </c>
      <c r="AM447">
        <v>1286</v>
      </c>
      <c r="AN447">
        <v>23</v>
      </c>
      <c r="AO447">
        <v>319</v>
      </c>
      <c r="AP447">
        <v>529</v>
      </c>
      <c r="AQ447">
        <v>307</v>
      </c>
      <c r="AR447">
        <v>83</v>
      </c>
      <c r="AS447">
        <v>0.95199999999999996</v>
      </c>
      <c r="AT447" t="s">
        <v>409</v>
      </c>
      <c r="AU447" t="s">
        <v>399</v>
      </c>
      <c r="AV447">
        <v>386750</v>
      </c>
      <c r="AW447">
        <v>96</v>
      </c>
      <c r="AX447">
        <v>99</v>
      </c>
      <c r="AY447" t="s">
        <v>154</v>
      </c>
      <c r="AZ447" t="s">
        <v>396</v>
      </c>
      <c r="BA447" t="s">
        <v>396</v>
      </c>
    </row>
    <row r="448" spans="1:53" x14ac:dyDescent="0.55000000000000004">
      <c r="A448">
        <v>1904</v>
      </c>
      <c r="B448" s="5" t="b">
        <f>Teams[[#This Row],[yearID]]&gt;=1973</f>
        <v>0</v>
      </c>
      <c r="C448" s="5" t="b">
        <f>Teams[[#This Row],[yearID]]&gt;=1903</f>
        <v>1</v>
      </c>
      <c r="D448" t="s">
        <v>410</v>
      </c>
      <c r="E448" t="s">
        <v>425</v>
      </c>
      <c r="F448" t="s">
        <v>426</v>
      </c>
      <c r="G448" s="5" t="str">
        <f>VLOOKUP(Teams[[#This Row],[franchID]],TeamsFranchises!$A$2:$D$121,2,FALSE)</f>
        <v>Minnesota Twins</v>
      </c>
      <c r="I448">
        <v>8</v>
      </c>
      <c r="J448">
        <v>157</v>
      </c>
      <c r="K448">
        <v>78</v>
      </c>
      <c r="L448">
        <v>38</v>
      </c>
      <c r="M448">
        <v>113</v>
      </c>
      <c r="P448" t="s">
        <v>51</v>
      </c>
      <c r="Q448" s="5">
        <f>IF(Teams[[#This Row],[LgWin]]="Y", 1,
IF(Teams[[#This Row],[LgWin]] = "N", 0, " "))</f>
        <v>0</v>
      </c>
      <c r="S448" s="5" t="str">
        <f>IF(Teams[[#This Row],[WSWin]]="Y", 1,
IF(Teams[[#This Row],[WSWin]] = "N", 0, " "))</f>
        <v xml:space="preserve"> </v>
      </c>
      <c r="T448">
        <v>437</v>
      </c>
      <c r="U448">
        <v>5149</v>
      </c>
      <c r="V448">
        <v>1170</v>
      </c>
      <c r="W448">
        <v>171</v>
      </c>
      <c r="X448">
        <v>57</v>
      </c>
      <c r="Y448">
        <v>10</v>
      </c>
      <c r="Z448">
        <v>283</v>
      </c>
      <c r="AA448">
        <v>759</v>
      </c>
      <c r="AB448">
        <v>150</v>
      </c>
      <c r="AF448">
        <v>743</v>
      </c>
      <c r="AG448">
        <v>547</v>
      </c>
      <c r="AH448">
        <v>3.62</v>
      </c>
      <c r="AI448">
        <v>137</v>
      </c>
      <c r="AJ448">
        <v>7</v>
      </c>
      <c r="AK448">
        <v>4</v>
      </c>
      <c r="AL448">
        <v>4077</v>
      </c>
      <c r="AM448">
        <v>1487</v>
      </c>
      <c r="AN448">
        <v>19</v>
      </c>
      <c r="AO448">
        <v>347</v>
      </c>
      <c r="AP448">
        <v>533</v>
      </c>
      <c r="AQ448">
        <v>313</v>
      </c>
      <c r="AR448">
        <v>97</v>
      </c>
      <c r="AS448">
        <v>0.95099999999999996</v>
      </c>
      <c r="AT448" t="s">
        <v>397</v>
      </c>
      <c r="AU448" t="s">
        <v>439</v>
      </c>
      <c r="AV448">
        <v>131744</v>
      </c>
      <c r="AW448">
        <v>98</v>
      </c>
      <c r="AX448">
        <v>102</v>
      </c>
      <c r="AY448" t="s">
        <v>428</v>
      </c>
      <c r="AZ448" t="s">
        <v>425</v>
      </c>
      <c r="BA448" t="s">
        <v>425</v>
      </c>
    </row>
    <row r="449" spans="1:53" x14ac:dyDescent="0.55000000000000004">
      <c r="A449">
        <v>1905</v>
      </c>
      <c r="B449" s="5" t="b">
        <f>Teams[[#This Row],[yearID]]&gt;=1973</f>
        <v>0</v>
      </c>
      <c r="C449" s="5" t="b">
        <f>Teams[[#This Row],[yearID]]&gt;=1903</f>
        <v>1</v>
      </c>
      <c r="D449" t="s">
        <v>410</v>
      </c>
      <c r="E449" t="s">
        <v>54</v>
      </c>
      <c r="F449" t="s">
        <v>54</v>
      </c>
      <c r="G449" s="5" t="str">
        <f>VLOOKUP(Teams[[#This Row],[franchID]],TeamsFranchises!$A$2:$D$121,2,FALSE)</f>
        <v>Boston Red Sox</v>
      </c>
      <c r="I449">
        <v>4</v>
      </c>
      <c r="J449">
        <v>153</v>
      </c>
      <c r="K449">
        <v>77</v>
      </c>
      <c r="L449">
        <v>78</v>
      </c>
      <c r="M449">
        <v>74</v>
      </c>
      <c r="P449" t="s">
        <v>51</v>
      </c>
      <c r="Q449" s="5">
        <f>IF(Teams[[#This Row],[LgWin]]="Y", 1,
IF(Teams[[#This Row],[LgWin]] = "N", 0, " "))</f>
        <v>0</v>
      </c>
      <c r="R449" t="s">
        <v>51</v>
      </c>
      <c r="S449" s="5">
        <f>IF(Teams[[#This Row],[WSWin]]="Y", 1,
IF(Teams[[#This Row],[WSWin]] = "N", 0, " "))</f>
        <v>0</v>
      </c>
      <c r="T449">
        <v>579</v>
      </c>
      <c r="U449">
        <v>5049</v>
      </c>
      <c r="V449">
        <v>1179</v>
      </c>
      <c r="W449">
        <v>165</v>
      </c>
      <c r="X449">
        <v>69</v>
      </c>
      <c r="Y449">
        <v>29</v>
      </c>
      <c r="Z449">
        <v>486</v>
      </c>
      <c r="AB449">
        <v>131</v>
      </c>
      <c r="AF449">
        <v>564</v>
      </c>
      <c r="AG449">
        <v>428</v>
      </c>
      <c r="AH449">
        <v>2.84</v>
      </c>
      <c r="AI449">
        <v>124</v>
      </c>
      <c r="AJ449">
        <v>14</v>
      </c>
      <c r="AK449">
        <v>1</v>
      </c>
      <c r="AL449">
        <v>4068</v>
      </c>
      <c r="AM449">
        <v>1198</v>
      </c>
      <c r="AN449">
        <v>33</v>
      </c>
      <c r="AO449">
        <v>292</v>
      </c>
      <c r="AP449">
        <v>652</v>
      </c>
      <c r="AQ449">
        <v>290</v>
      </c>
      <c r="AR449">
        <v>75</v>
      </c>
      <c r="AS449">
        <v>0.95299999999999996</v>
      </c>
      <c r="AT449" t="s">
        <v>413</v>
      </c>
      <c r="AU449" t="s">
        <v>414</v>
      </c>
      <c r="AV449">
        <v>468828</v>
      </c>
      <c r="AW449">
        <v>101</v>
      </c>
      <c r="AX449">
        <v>102</v>
      </c>
      <c r="AY449" t="s">
        <v>54</v>
      </c>
      <c r="AZ449" t="s">
        <v>54</v>
      </c>
      <c r="BA449" t="s">
        <v>54</v>
      </c>
    </row>
    <row r="450" spans="1:53" x14ac:dyDescent="0.55000000000000004">
      <c r="A450">
        <v>1905</v>
      </c>
      <c r="B450" s="5" t="b">
        <f>Teams[[#This Row],[yearID]]&gt;=1973</f>
        <v>0</v>
      </c>
      <c r="C450" s="5" t="b">
        <f>Teams[[#This Row],[yearID]]&gt;=1903</f>
        <v>1</v>
      </c>
      <c r="D450" t="s">
        <v>157</v>
      </c>
      <c r="E450" t="s">
        <v>262</v>
      </c>
      <c r="F450" t="s">
        <v>260</v>
      </c>
      <c r="G450" s="5" t="str">
        <f>VLOOKUP(Teams[[#This Row],[franchID]],TeamsFranchises!$A$2:$D$121,2,FALSE)</f>
        <v>Los Angeles Dodgers</v>
      </c>
      <c r="I450">
        <v>8</v>
      </c>
      <c r="J450">
        <v>155</v>
      </c>
      <c r="K450">
        <v>77</v>
      </c>
      <c r="L450">
        <v>48</v>
      </c>
      <c r="M450">
        <v>104</v>
      </c>
      <c r="P450" t="s">
        <v>51</v>
      </c>
      <c r="Q450" s="5">
        <f>IF(Teams[[#This Row],[LgWin]]="Y", 1,
IF(Teams[[#This Row],[LgWin]] = "N", 0, " "))</f>
        <v>0</v>
      </c>
      <c r="R450" t="s">
        <v>51</v>
      </c>
      <c r="S450" s="5">
        <f>IF(Teams[[#This Row],[WSWin]]="Y", 1,
IF(Teams[[#This Row],[WSWin]] = "N", 0, " "))</f>
        <v>0</v>
      </c>
      <c r="T450">
        <v>506</v>
      </c>
      <c r="U450">
        <v>5100</v>
      </c>
      <c r="V450">
        <v>1255</v>
      </c>
      <c r="W450">
        <v>154</v>
      </c>
      <c r="X450">
        <v>60</v>
      </c>
      <c r="Y450">
        <v>29</v>
      </c>
      <c r="Z450">
        <v>327</v>
      </c>
      <c r="AB450">
        <v>186</v>
      </c>
      <c r="AF450">
        <v>807</v>
      </c>
      <c r="AG450">
        <v>563</v>
      </c>
      <c r="AH450">
        <v>3.76</v>
      </c>
      <c r="AI450">
        <v>125</v>
      </c>
      <c r="AJ450">
        <v>7</v>
      </c>
      <c r="AK450">
        <v>3</v>
      </c>
      <c r="AL450">
        <v>4041</v>
      </c>
      <c r="AM450">
        <v>1416</v>
      </c>
      <c r="AN450">
        <v>24</v>
      </c>
      <c r="AO450">
        <v>476</v>
      </c>
      <c r="AP450">
        <v>556</v>
      </c>
      <c r="AQ450">
        <v>408</v>
      </c>
      <c r="AR450">
        <v>101</v>
      </c>
      <c r="AS450">
        <v>0.93700000000000006</v>
      </c>
      <c r="AT450" t="s">
        <v>407</v>
      </c>
      <c r="AU450" t="s">
        <v>405</v>
      </c>
      <c r="AV450">
        <v>227924</v>
      </c>
      <c r="AW450">
        <v>93</v>
      </c>
      <c r="AX450">
        <v>96</v>
      </c>
      <c r="AY450" t="s">
        <v>262</v>
      </c>
      <c r="AZ450" t="s">
        <v>262</v>
      </c>
      <c r="BA450" t="s">
        <v>262</v>
      </c>
    </row>
    <row r="451" spans="1:53" x14ac:dyDescent="0.55000000000000004">
      <c r="A451">
        <v>1905</v>
      </c>
      <c r="B451" s="5" t="b">
        <f>Teams[[#This Row],[yearID]]&gt;=1973</f>
        <v>0</v>
      </c>
      <c r="C451" s="5" t="b">
        <f>Teams[[#This Row],[yearID]]&gt;=1903</f>
        <v>1</v>
      </c>
      <c r="D451" t="s">
        <v>157</v>
      </c>
      <c r="E451" t="s">
        <v>158</v>
      </c>
      <c r="F451" t="s">
        <v>159</v>
      </c>
      <c r="G451" s="5" t="str">
        <f>VLOOKUP(Teams[[#This Row],[franchID]],TeamsFranchises!$A$2:$D$121,2,FALSE)</f>
        <v>Atlanta Braves</v>
      </c>
      <c r="I451">
        <v>7</v>
      </c>
      <c r="J451">
        <v>156</v>
      </c>
      <c r="K451">
        <v>76</v>
      </c>
      <c r="L451">
        <v>51</v>
      </c>
      <c r="M451">
        <v>103</v>
      </c>
      <c r="P451" t="s">
        <v>51</v>
      </c>
      <c r="Q451" s="5">
        <f>IF(Teams[[#This Row],[LgWin]]="Y", 1,
IF(Teams[[#This Row],[LgWin]] = "N", 0, " "))</f>
        <v>0</v>
      </c>
      <c r="R451" t="s">
        <v>51</v>
      </c>
      <c r="S451" s="5">
        <f>IF(Teams[[#This Row],[WSWin]]="Y", 1,
IF(Teams[[#This Row],[WSWin]] = "N", 0, " "))</f>
        <v>0</v>
      </c>
      <c r="T451">
        <v>468</v>
      </c>
      <c r="U451">
        <v>5190</v>
      </c>
      <c r="V451">
        <v>1217</v>
      </c>
      <c r="W451">
        <v>148</v>
      </c>
      <c r="X451">
        <v>52</v>
      </c>
      <c r="Y451">
        <v>17</v>
      </c>
      <c r="Z451">
        <v>302</v>
      </c>
      <c r="AB451">
        <v>132</v>
      </c>
      <c r="AF451">
        <v>733</v>
      </c>
      <c r="AG451">
        <v>541</v>
      </c>
      <c r="AH451">
        <v>3.52</v>
      </c>
      <c r="AI451">
        <v>139</v>
      </c>
      <c r="AJ451">
        <v>14</v>
      </c>
      <c r="AK451">
        <v>0</v>
      </c>
      <c r="AL451">
        <v>4149</v>
      </c>
      <c r="AM451">
        <v>1390</v>
      </c>
      <c r="AN451">
        <v>36</v>
      </c>
      <c r="AO451">
        <v>433</v>
      </c>
      <c r="AP451">
        <v>533</v>
      </c>
      <c r="AQ451">
        <v>311</v>
      </c>
      <c r="AR451">
        <v>89</v>
      </c>
      <c r="AS451">
        <v>0.95099999999999996</v>
      </c>
      <c r="AT451" t="s">
        <v>235</v>
      </c>
      <c r="AU451" t="s">
        <v>403</v>
      </c>
      <c r="AV451">
        <v>150003</v>
      </c>
      <c r="AW451">
        <v>98</v>
      </c>
      <c r="AX451">
        <v>103</v>
      </c>
      <c r="AY451" t="s">
        <v>158</v>
      </c>
      <c r="AZ451" t="s">
        <v>158</v>
      </c>
      <c r="BA451" t="s">
        <v>158</v>
      </c>
    </row>
    <row r="452" spans="1:53" x14ac:dyDescent="0.55000000000000004">
      <c r="A452">
        <v>1905</v>
      </c>
      <c r="B452" s="5" t="b">
        <f>Teams[[#This Row],[yearID]]&gt;=1973</f>
        <v>0</v>
      </c>
      <c r="C452" s="5" t="b">
        <f>Teams[[#This Row],[yearID]]&gt;=1903</f>
        <v>1</v>
      </c>
      <c r="D452" t="s">
        <v>410</v>
      </c>
      <c r="E452" t="s">
        <v>415</v>
      </c>
      <c r="F452" t="s">
        <v>416</v>
      </c>
      <c r="G452" s="5" t="str">
        <f>VLOOKUP(Teams[[#This Row],[franchID]],TeamsFranchises!$A$2:$D$121,2,FALSE)</f>
        <v>Chicago White Sox</v>
      </c>
      <c r="I452">
        <v>2</v>
      </c>
      <c r="J452">
        <v>158</v>
      </c>
      <c r="K452">
        <v>82</v>
      </c>
      <c r="L452">
        <v>92</v>
      </c>
      <c r="M452">
        <v>60</v>
      </c>
      <c r="P452" t="s">
        <v>51</v>
      </c>
      <c r="Q452" s="5">
        <f>IF(Teams[[#This Row],[LgWin]]="Y", 1,
IF(Teams[[#This Row],[LgWin]] = "N", 0, " "))</f>
        <v>0</v>
      </c>
      <c r="R452" t="s">
        <v>51</v>
      </c>
      <c r="S452" s="5">
        <f>IF(Teams[[#This Row],[WSWin]]="Y", 1,
IF(Teams[[#This Row],[WSWin]] = "N", 0, " "))</f>
        <v>0</v>
      </c>
      <c r="T452">
        <v>612</v>
      </c>
      <c r="U452">
        <v>5114</v>
      </c>
      <c r="V452">
        <v>1213</v>
      </c>
      <c r="W452">
        <v>200</v>
      </c>
      <c r="X452">
        <v>55</v>
      </c>
      <c r="Y452">
        <v>11</v>
      </c>
      <c r="Z452">
        <v>439</v>
      </c>
      <c r="AB452">
        <v>194</v>
      </c>
      <c r="AF452">
        <v>451</v>
      </c>
      <c r="AG452">
        <v>316</v>
      </c>
      <c r="AH452">
        <v>1.99</v>
      </c>
      <c r="AI452">
        <v>131</v>
      </c>
      <c r="AJ452">
        <v>15</v>
      </c>
      <c r="AK452">
        <v>0</v>
      </c>
      <c r="AL452">
        <v>4281</v>
      </c>
      <c r="AM452">
        <v>1163</v>
      </c>
      <c r="AN452">
        <v>11</v>
      </c>
      <c r="AO452">
        <v>329</v>
      </c>
      <c r="AP452">
        <v>613</v>
      </c>
      <c r="AQ452">
        <v>217</v>
      </c>
      <c r="AR452">
        <v>64</v>
      </c>
      <c r="AS452">
        <v>0.96799999999999997</v>
      </c>
      <c r="AT452" t="s">
        <v>417</v>
      </c>
      <c r="AU452" t="s">
        <v>418</v>
      </c>
      <c r="AV452">
        <v>687419</v>
      </c>
      <c r="AW452">
        <v>96</v>
      </c>
      <c r="AX452">
        <v>93</v>
      </c>
      <c r="AY452" t="s">
        <v>416</v>
      </c>
      <c r="AZ452" t="s">
        <v>415</v>
      </c>
      <c r="BA452" t="s">
        <v>415</v>
      </c>
    </row>
    <row r="453" spans="1:53" x14ac:dyDescent="0.55000000000000004">
      <c r="A453">
        <v>1905</v>
      </c>
      <c r="B453" s="5" t="b">
        <f>Teams[[#This Row],[yearID]]&gt;=1973</f>
        <v>0</v>
      </c>
      <c r="C453" s="5" t="b">
        <f>Teams[[#This Row],[yearID]]&gt;=1903</f>
        <v>1</v>
      </c>
      <c r="D453" t="s">
        <v>157</v>
      </c>
      <c r="E453" t="s">
        <v>161</v>
      </c>
      <c r="F453" t="s">
        <v>162</v>
      </c>
      <c r="G453" s="5" t="str">
        <f>VLOOKUP(Teams[[#This Row],[franchID]],TeamsFranchises!$A$2:$D$121,2,FALSE)</f>
        <v>Chicago Cubs</v>
      </c>
      <c r="I453">
        <v>3</v>
      </c>
      <c r="J453">
        <v>155</v>
      </c>
      <c r="K453">
        <v>81</v>
      </c>
      <c r="L453">
        <v>92</v>
      </c>
      <c r="M453">
        <v>61</v>
      </c>
      <c r="P453" t="s">
        <v>51</v>
      </c>
      <c r="Q453" s="5">
        <f>IF(Teams[[#This Row],[LgWin]]="Y", 1,
IF(Teams[[#This Row],[LgWin]] = "N", 0, " "))</f>
        <v>0</v>
      </c>
      <c r="R453" t="s">
        <v>51</v>
      </c>
      <c r="S453" s="5">
        <f>IF(Teams[[#This Row],[WSWin]]="Y", 1,
IF(Teams[[#This Row],[WSWin]] = "N", 0, " "))</f>
        <v>0</v>
      </c>
      <c r="T453">
        <v>667</v>
      </c>
      <c r="U453">
        <v>5108</v>
      </c>
      <c r="V453">
        <v>1249</v>
      </c>
      <c r="W453">
        <v>157</v>
      </c>
      <c r="X453">
        <v>82</v>
      </c>
      <c r="Y453">
        <v>12</v>
      </c>
      <c r="Z453">
        <v>448</v>
      </c>
      <c r="AB453">
        <v>267</v>
      </c>
      <c r="AF453">
        <v>442</v>
      </c>
      <c r="AG453">
        <v>319</v>
      </c>
      <c r="AH453">
        <v>2.04</v>
      </c>
      <c r="AI453">
        <v>133</v>
      </c>
      <c r="AJ453">
        <v>23</v>
      </c>
      <c r="AK453">
        <v>2</v>
      </c>
      <c r="AL453">
        <v>4221</v>
      </c>
      <c r="AM453">
        <v>1135</v>
      </c>
      <c r="AN453">
        <v>14</v>
      </c>
      <c r="AO453">
        <v>385</v>
      </c>
      <c r="AP453">
        <v>627</v>
      </c>
      <c r="AQ453">
        <v>246</v>
      </c>
      <c r="AR453">
        <v>99</v>
      </c>
      <c r="AS453">
        <v>0.96199999999999997</v>
      </c>
      <c r="AT453" t="s">
        <v>434</v>
      </c>
      <c r="AU453" t="s">
        <v>401</v>
      </c>
      <c r="AV453">
        <v>509900</v>
      </c>
      <c r="AW453">
        <v>104</v>
      </c>
      <c r="AX453">
        <v>99</v>
      </c>
      <c r="AY453" t="s">
        <v>162</v>
      </c>
      <c r="AZ453" t="s">
        <v>161</v>
      </c>
      <c r="BA453" t="s">
        <v>161</v>
      </c>
    </row>
    <row r="454" spans="1:53" x14ac:dyDescent="0.55000000000000004">
      <c r="A454">
        <v>1905</v>
      </c>
      <c r="B454" s="5" t="b">
        <f>Teams[[#This Row],[yearID]]&gt;=1973</f>
        <v>0</v>
      </c>
      <c r="C454" s="5" t="b">
        <f>Teams[[#This Row],[yearID]]&gt;=1903</f>
        <v>1</v>
      </c>
      <c r="D454" t="s">
        <v>157</v>
      </c>
      <c r="E454" t="s">
        <v>167</v>
      </c>
      <c r="F454" t="s">
        <v>167</v>
      </c>
      <c r="G454" s="5" t="str">
        <f>VLOOKUP(Teams[[#This Row],[franchID]],TeamsFranchises!$A$2:$D$121,2,FALSE)</f>
        <v>Cincinnati Reds</v>
      </c>
      <c r="I454">
        <v>5</v>
      </c>
      <c r="J454">
        <v>155</v>
      </c>
      <c r="K454">
        <v>79</v>
      </c>
      <c r="L454">
        <v>79</v>
      </c>
      <c r="M454">
        <v>74</v>
      </c>
      <c r="P454" t="s">
        <v>51</v>
      </c>
      <c r="Q454" s="5">
        <f>IF(Teams[[#This Row],[LgWin]]="Y", 1,
IF(Teams[[#This Row],[LgWin]] = "N", 0, " "))</f>
        <v>0</v>
      </c>
      <c r="R454" t="s">
        <v>51</v>
      </c>
      <c r="S454" s="5">
        <f>IF(Teams[[#This Row],[WSWin]]="Y", 1,
IF(Teams[[#This Row],[WSWin]] = "N", 0, " "))</f>
        <v>0</v>
      </c>
      <c r="T454">
        <v>735</v>
      </c>
      <c r="U454">
        <v>5205</v>
      </c>
      <c r="V454">
        <v>1401</v>
      </c>
      <c r="W454">
        <v>160</v>
      </c>
      <c r="X454">
        <v>101</v>
      </c>
      <c r="Y454">
        <v>27</v>
      </c>
      <c r="Z454">
        <v>434</v>
      </c>
      <c r="AB454">
        <v>181</v>
      </c>
      <c r="AF454">
        <v>698</v>
      </c>
      <c r="AG454">
        <v>457</v>
      </c>
      <c r="AH454">
        <v>3.01</v>
      </c>
      <c r="AI454">
        <v>119</v>
      </c>
      <c r="AJ454">
        <v>10</v>
      </c>
      <c r="AK454">
        <v>2</v>
      </c>
      <c r="AL454">
        <v>4095</v>
      </c>
      <c r="AM454">
        <v>1409</v>
      </c>
      <c r="AN454">
        <v>22</v>
      </c>
      <c r="AO454">
        <v>439</v>
      </c>
      <c r="AP454">
        <v>547</v>
      </c>
      <c r="AQ454">
        <v>310</v>
      </c>
      <c r="AR454">
        <v>122</v>
      </c>
      <c r="AS454">
        <v>0.95299999999999996</v>
      </c>
      <c r="AT454" t="s">
        <v>165</v>
      </c>
      <c r="AU454" t="s">
        <v>429</v>
      </c>
      <c r="AV454">
        <v>313927</v>
      </c>
      <c r="AW454">
        <v>111</v>
      </c>
      <c r="AX454">
        <v>110</v>
      </c>
      <c r="AY454" t="s">
        <v>167</v>
      </c>
      <c r="AZ454" t="s">
        <v>167</v>
      </c>
      <c r="BA454" t="s">
        <v>167</v>
      </c>
    </row>
    <row r="455" spans="1:53" x14ac:dyDescent="0.55000000000000004">
      <c r="A455">
        <v>1905</v>
      </c>
      <c r="B455" s="5" t="b">
        <f>Teams[[#This Row],[yearID]]&gt;=1973</f>
        <v>0</v>
      </c>
      <c r="C455" s="5" t="b">
        <f>Teams[[#This Row],[yearID]]&gt;=1903</f>
        <v>1</v>
      </c>
      <c r="D455" t="s">
        <v>410</v>
      </c>
      <c r="E455" t="s">
        <v>64</v>
      </c>
      <c r="F455" t="s">
        <v>64</v>
      </c>
      <c r="G455" s="5" t="str">
        <f>VLOOKUP(Teams[[#This Row],[franchID]],TeamsFranchises!$A$2:$D$121,2,FALSE)</f>
        <v>Cleveland Indians</v>
      </c>
      <c r="I455">
        <v>5</v>
      </c>
      <c r="J455">
        <v>155</v>
      </c>
      <c r="K455">
        <v>77</v>
      </c>
      <c r="L455">
        <v>76</v>
      </c>
      <c r="M455">
        <v>78</v>
      </c>
      <c r="P455" t="s">
        <v>51</v>
      </c>
      <c r="Q455" s="5">
        <f>IF(Teams[[#This Row],[LgWin]]="Y", 1,
IF(Teams[[#This Row],[LgWin]] = "N", 0, " "))</f>
        <v>0</v>
      </c>
      <c r="R455" t="s">
        <v>51</v>
      </c>
      <c r="S455" s="5">
        <f>IF(Teams[[#This Row],[WSWin]]="Y", 1,
IF(Teams[[#This Row],[WSWin]] = "N", 0, " "))</f>
        <v>0</v>
      </c>
      <c r="T455">
        <v>567</v>
      </c>
      <c r="U455">
        <v>5166</v>
      </c>
      <c r="V455">
        <v>1318</v>
      </c>
      <c r="W455">
        <v>211</v>
      </c>
      <c r="X455">
        <v>72</v>
      </c>
      <c r="Y455">
        <v>18</v>
      </c>
      <c r="Z455">
        <v>286</v>
      </c>
      <c r="AB455">
        <v>188</v>
      </c>
      <c r="AF455">
        <v>587</v>
      </c>
      <c r="AG455">
        <v>432</v>
      </c>
      <c r="AH455">
        <v>2.85</v>
      </c>
      <c r="AI455">
        <v>140</v>
      </c>
      <c r="AJ455">
        <v>16</v>
      </c>
      <c r="AK455">
        <v>0</v>
      </c>
      <c r="AL455">
        <v>4089</v>
      </c>
      <c r="AM455">
        <v>1251</v>
      </c>
      <c r="AN455">
        <v>23</v>
      </c>
      <c r="AO455">
        <v>334</v>
      </c>
      <c r="AP455">
        <v>555</v>
      </c>
      <c r="AQ455">
        <v>233</v>
      </c>
      <c r="AR455">
        <v>84</v>
      </c>
      <c r="AS455">
        <v>0.96299999999999997</v>
      </c>
      <c r="AT455" t="s">
        <v>435</v>
      </c>
      <c r="AU455" t="s">
        <v>381</v>
      </c>
      <c r="AV455">
        <v>316306</v>
      </c>
      <c r="AW455">
        <v>101</v>
      </c>
      <c r="AX455">
        <v>99</v>
      </c>
      <c r="AY455" t="s">
        <v>64</v>
      </c>
      <c r="AZ455" t="s">
        <v>64</v>
      </c>
      <c r="BA455" t="s">
        <v>64</v>
      </c>
    </row>
    <row r="456" spans="1:53" x14ac:dyDescent="0.55000000000000004">
      <c r="A456">
        <v>1905</v>
      </c>
      <c r="B456" s="5" t="b">
        <f>Teams[[#This Row],[yearID]]&gt;=1973</f>
        <v>0</v>
      </c>
      <c r="C456" s="5" t="b">
        <f>Teams[[#This Row],[yearID]]&gt;=1903</f>
        <v>1</v>
      </c>
      <c r="D456" t="s">
        <v>410</v>
      </c>
      <c r="E456" t="s">
        <v>419</v>
      </c>
      <c r="F456" t="s">
        <v>419</v>
      </c>
      <c r="G456" s="5" t="str">
        <f>VLOOKUP(Teams[[#This Row],[franchID]],TeamsFranchises!$A$2:$D$121,2,FALSE)</f>
        <v>Detroit Tigers</v>
      </c>
      <c r="I456">
        <v>3</v>
      </c>
      <c r="J456">
        <v>154</v>
      </c>
      <c r="K456">
        <v>76</v>
      </c>
      <c r="L456">
        <v>79</v>
      </c>
      <c r="M456">
        <v>74</v>
      </c>
      <c r="P456" t="s">
        <v>51</v>
      </c>
      <c r="Q456" s="5">
        <f>IF(Teams[[#This Row],[LgWin]]="Y", 1,
IF(Teams[[#This Row],[LgWin]] = "N", 0, " "))</f>
        <v>0</v>
      </c>
      <c r="R456" t="s">
        <v>51</v>
      </c>
      <c r="S456" s="5">
        <f>IF(Teams[[#This Row],[WSWin]]="Y", 1,
IF(Teams[[#This Row],[WSWin]] = "N", 0, " "))</f>
        <v>0</v>
      </c>
      <c r="T456">
        <v>512</v>
      </c>
      <c r="U456">
        <v>4971</v>
      </c>
      <c r="V456">
        <v>1209</v>
      </c>
      <c r="W456">
        <v>190</v>
      </c>
      <c r="X456">
        <v>54</v>
      </c>
      <c r="Y456">
        <v>13</v>
      </c>
      <c r="Z456">
        <v>375</v>
      </c>
      <c r="AB456">
        <v>129</v>
      </c>
      <c r="AF456">
        <v>602</v>
      </c>
      <c r="AG456">
        <v>424</v>
      </c>
      <c r="AH456">
        <v>2.83</v>
      </c>
      <c r="AI456">
        <v>124</v>
      </c>
      <c r="AJ456">
        <v>17</v>
      </c>
      <c r="AK456">
        <v>1</v>
      </c>
      <c r="AL456">
        <v>4044</v>
      </c>
      <c r="AM456">
        <v>1226</v>
      </c>
      <c r="AN456">
        <v>11</v>
      </c>
      <c r="AO456">
        <v>474</v>
      </c>
      <c r="AP456">
        <v>578</v>
      </c>
      <c r="AQ456">
        <v>264</v>
      </c>
      <c r="AR456">
        <v>80</v>
      </c>
      <c r="AS456">
        <v>0.95699999999999996</v>
      </c>
      <c r="AT456" t="s">
        <v>420</v>
      </c>
      <c r="AU456" t="s">
        <v>421</v>
      </c>
      <c r="AV456">
        <v>193384</v>
      </c>
      <c r="AW456">
        <v>101</v>
      </c>
      <c r="AX456">
        <v>103</v>
      </c>
      <c r="AY456" t="s">
        <v>419</v>
      </c>
      <c r="AZ456" t="s">
        <v>419</v>
      </c>
      <c r="BA456" t="s">
        <v>419</v>
      </c>
    </row>
    <row r="457" spans="1:53" x14ac:dyDescent="0.55000000000000004">
      <c r="A457">
        <v>1905</v>
      </c>
      <c r="B457" s="5" t="b">
        <f>Teams[[#This Row],[yearID]]&gt;=1973</f>
        <v>0</v>
      </c>
      <c r="C457" s="5" t="b">
        <f>Teams[[#This Row],[yearID]]&gt;=1903</f>
        <v>1</v>
      </c>
      <c r="D457" t="s">
        <v>157</v>
      </c>
      <c r="E457" t="s">
        <v>242</v>
      </c>
      <c r="F457" t="s">
        <v>243</v>
      </c>
      <c r="G457" s="5" t="str">
        <f>VLOOKUP(Teams[[#This Row],[franchID]],TeamsFranchises!$A$2:$D$121,2,FALSE)</f>
        <v>San Francisco Giants</v>
      </c>
      <c r="I457">
        <v>1</v>
      </c>
      <c r="J457">
        <v>155</v>
      </c>
      <c r="K457">
        <v>76</v>
      </c>
      <c r="L457">
        <v>105</v>
      </c>
      <c r="M457">
        <v>48</v>
      </c>
      <c r="P457" t="s">
        <v>76</v>
      </c>
      <c r="Q457" s="5">
        <f>IF(Teams[[#This Row],[LgWin]]="Y", 1,
IF(Teams[[#This Row],[LgWin]] = "N", 0, " "))</f>
        <v>1</v>
      </c>
      <c r="R457" t="s">
        <v>76</v>
      </c>
      <c r="S457" s="5">
        <f>IF(Teams[[#This Row],[WSWin]]="Y", 1,
IF(Teams[[#This Row],[WSWin]] = "N", 0, " "))</f>
        <v>1</v>
      </c>
      <c r="T457">
        <v>780</v>
      </c>
      <c r="U457">
        <v>5094</v>
      </c>
      <c r="V457">
        <v>1392</v>
      </c>
      <c r="W457">
        <v>191</v>
      </c>
      <c r="X457">
        <v>88</v>
      </c>
      <c r="Y457">
        <v>39</v>
      </c>
      <c r="Z457">
        <v>517</v>
      </c>
      <c r="AB457">
        <v>291</v>
      </c>
      <c r="AF457">
        <v>505</v>
      </c>
      <c r="AG457">
        <v>364</v>
      </c>
      <c r="AH457">
        <v>2.39</v>
      </c>
      <c r="AI457">
        <v>117</v>
      </c>
      <c r="AJ457">
        <v>18</v>
      </c>
      <c r="AK457">
        <v>15</v>
      </c>
      <c r="AL457">
        <v>4110</v>
      </c>
      <c r="AM457">
        <v>1160</v>
      </c>
      <c r="AN457">
        <v>25</v>
      </c>
      <c r="AO457">
        <v>364</v>
      </c>
      <c r="AP457">
        <v>760</v>
      </c>
      <c r="AQ457">
        <v>253</v>
      </c>
      <c r="AR457">
        <v>93</v>
      </c>
      <c r="AS457">
        <v>0.96</v>
      </c>
      <c r="AT457" t="s">
        <v>310</v>
      </c>
      <c r="AU457" t="s">
        <v>389</v>
      </c>
      <c r="AV457">
        <v>552700</v>
      </c>
      <c r="AW457">
        <v>102</v>
      </c>
      <c r="AX457">
        <v>98</v>
      </c>
      <c r="AY457" t="s">
        <v>246</v>
      </c>
      <c r="AZ457" t="s">
        <v>242</v>
      </c>
      <c r="BA457" t="s">
        <v>242</v>
      </c>
    </row>
    <row r="458" spans="1:53" x14ac:dyDescent="0.55000000000000004">
      <c r="A458">
        <v>1905</v>
      </c>
      <c r="B458" s="5" t="b">
        <f>Teams[[#This Row],[yearID]]&gt;=1973</f>
        <v>0</v>
      </c>
      <c r="C458" s="5" t="b">
        <f>Teams[[#This Row],[yearID]]&gt;=1903</f>
        <v>1</v>
      </c>
      <c r="D458" t="s">
        <v>410</v>
      </c>
      <c r="E458" t="s">
        <v>436</v>
      </c>
      <c r="F458" t="s">
        <v>412</v>
      </c>
      <c r="G458" s="5" t="str">
        <f>VLOOKUP(Teams[[#This Row],[franchID]],TeamsFranchises!$A$2:$D$121,2,FALSE)</f>
        <v>New York Yankees</v>
      </c>
      <c r="I458">
        <v>6</v>
      </c>
      <c r="J458">
        <v>152</v>
      </c>
      <c r="K458">
        <v>75</v>
      </c>
      <c r="L458">
        <v>71</v>
      </c>
      <c r="M458">
        <v>78</v>
      </c>
      <c r="P458" t="s">
        <v>51</v>
      </c>
      <c r="Q458" s="5">
        <f>IF(Teams[[#This Row],[LgWin]]="Y", 1,
IF(Teams[[#This Row],[LgWin]] = "N", 0, " "))</f>
        <v>0</v>
      </c>
      <c r="R458" t="s">
        <v>51</v>
      </c>
      <c r="S458" s="5">
        <f>IF(Teams[[#This Row],[WSWin]]="Y", 1,
IF(Teams[[#This Row],[WSWin]] = "N", 0, " "))</f>
        <v>0</v>
      </c>
      <c r="T458">
        <v>586</v>
      </c>
      <c r="U458">
        <v>4957</v>
      </c>
      <c r="V458">
        <v>1228</v>
      </c>
      <c r="W458">
        <v>163</v>
      </c>
      <c r="X458">
        <v>61</v>
      </c>
      <c r="Y458">
        <v>23</v>
      </c>
      <c r="Z458">
        <v>360</v>
      </c>
      <c r="AB458">
        <v>200</v>
      </c>
      <c r="AF458">
        <v>622</v>
      </c>
      <c r="AG458">
        <v>440</v>
      </c>
      <c r="AH458">
        <v>2.93</v>
      </c>
      <c r="AI458">
        <v>88</v>
      </c>
      <c r="AJ458">
        <v>16</v>
      </c>
      <c r="AK458">
        <v>4</v>
      </c>
      <c r="AL458">
        <v>4059</v>
      </c>
      <c r="AM458">
        <v>1235</v>
      </c>
      <c r="AN458">
        <v>26</v>
      </c>
      <c r="AO458">
        <v>396</v>
      </c>
      <c r="AP458">
        <v>642</v>
      </c>
      <c r="AQ458">
        <v>293</v>
      </c>
      <c r="AR458">
        <v>88</v>
      </c>
      <c r="AS458">
        <v>0.95199999999999996</v>
      </c>
      <c r="AT458" t="s">
        <v>437</v>
      </c>
      <c r="AU458" t="s">
        <v>438</v>
      </c>
      <c r="AV458">
        <v>309100</v>
      </c>
      <c r="AW458">
        <v>111</v>
      </c>
      <c r="AX458">
        <v>110</v>
      </c>
      <c r="AY458" t="s">
        <v>412</v>
      </c>
      <c r="AZ458" t="s">
        <v>436</v>
      </c>
      <c r="BA458" t="s">
        <v>436</v>
      </c>
    </row>
    <row r="459" spans="1:53" x14ac:dyDescent="0.55000000000000004">
      <c r="A459">
        <v>1905</v>
      </c>
      <c r="B459" s="5" t="b">
        <f>Teams[[#This Row],[yearID]]&gt;=1973</f>
        <v>0</v>
      </c>
      <c r="C459" s="5" t="b">
        <f>Teams[[#This Row],[yearID]]&gt;=1903</f>
        <v>1</v>
      </c>
      <c r="D459" t="s">
        <v>410</v>
      </c>
      <c r="E459" t="s">
        <v>226</v>
      </c>
      <c r="F459" t="s">
        <v>423</v>
      </c>
      <c r="G459" s="5" t="str">
        <f>VLOOKUP(Teams[[#This Row],[franchID]],TeamsFranchises!$A$2:$D$121,2,FALSE)</f>
        <v>Oakland Athletics</v>
      </c>
      <c r="I459">
        <v>1</v>
      </c>
      <c r="J459">
        <v>152</v>
      </c>
      <c r="K459">
        <v>74</v>
      </c>
      <c r="L459">
        <v>92</v>
      </c>
      <c r="M459">
        <v>56</v>
      </c>
      <c r="P459" t="s">
        <v>76</v>
      </c>
      <c r="Q459" s="5">
        <f>IF(Teams[[#This Row],[LgWin]]="Y", 1,
IF(Teams[[#This Row],[LgWin]] = "N", 0, " "))</f>
        <v>1</v>
      </c>
      <c r="R459" t="s">
        <v>51</v>
      </c>
      <c r="S459" s="5">
        <f>IF(Teams[[#This Row],[WSWin]]="Y", 1,
IF(Teams[[#This Row],[WSWin]] = "N", 0, " "))</f>
        <v>0</v>
      </c>
      <c r="T459">
        <v>623</v>
      </c>
      <c r="U459">
        <v>5146</v>
      </c>
      <c r="V459">
        <v>1310</v>
      </c>
      <c r="W459">
        <v>256</v>
      </c>
      <c r="X459">
        <v>51</v>
      </c>
      <c r="Y459">
        <v>24</v>
      </c>
      <c r="Z459">
        <v>376</v>
      </c>
      <c r="AB459">
        <v>190</v>
      </c>
      <c r="AF459">
        <v>492</v>
      </c>
      <c r="AG459">
        <v>337</v>
      </c>
      <c r="AH459">
        <v>2.19</v>
      </c>
      <c r="AI459">
        <v>117</v>
      </c>
      <c r="AJ459">
        <v>19</v>
      </c>
      <c r="AK459">
        <v>0</v>
      </c>
      <c r="AL459">
        <v>4149</v>
      </c>
      <c r="AM459">
        <v>1137</v>
      </c>
      <c r="AN459">
        <v>21</v>
      </c>
      <c r="AO459">
        <v>409</v>
      </c>
      <c r="AP459">
        <v>895</v>
      </c>
      <c r="AQ459">
        <v>265</v>
      </c>
      <c r="AR459">
        <v>95</v>
      </c>
      <c r="AS459">
        <v>0.95699999999999996</v>
      </c>
      <c r="AT459" t="s">
        <v>77</v>
      </c>
      <c r="AU459" t="s">
        <v>424</v>
      </c>
      <c r="AV459">
        <v>554576</v>
      </c>
      <c r="AW459">
        <v>102</v>
      </c>
      <c r="AX459">
        <v>100</v>
      </c>
      <c r="AY459" t="s">
        <v>226</v>
      </c>
      <c r="AZ459" t="s">
        <v>226</v>
      </c>
      <c r="BA459" t="s">
        <v>226</v>
      </c>
    </row>
    <row r="460" spans="1:53" x14ac:dyDescent="0.55000000000000004">
      <c r="A460">
        <v>1905</v>
      </c>
      <c r="B460" s="5" t="b">
        <f>Teams[[#This Row],[yearID]]&gt;=1973</f>
        <v>0</v>
      </c>
      <c r="C460" s="5" t="b">
        <f>Teams[[#This Row],[yearID]]&gt;=1903</f>
        <v>1</v>
      </c>
      <c r="D460" t="s">
        <v>157</v>
      </c>
      <c r="E460" t="s">
        <v>122</v>
      </c>
      <c r="F460" t="s">
        <v>122</v>
      </c>
      <c r="G460" s="5" t="str">
        <f>VLOOKUP(Teams[[#This Row],[franchID]],TeamsFranchises!$A$2:$D$121,2,FALSE)</f>
        <v>Philadelphia Phillies</v>
      </c>
      <c r="I460">
        <v>4</v>
      </c>
      <c r="J460">
        <v>155</v>
      </c>
      <c r="K460">
        <v>76</v>
      </c>
      <c r="L460">
        <v>83</v>
      </c>
      <c r="M460">
        <v>69</v>
      </c>
      <c r="P460" t="s">
        <v>51</v>
      </c>
      <c r="Q460" s="5">
        <f>IF(Teams[[#This Row],[LgWin]]="Y", 1,
IF(Teams[[#This Row],[LgWin]] = "N", 0, " "))</f>
        <v>0</v>
      </c>
      <c r="R460" t="s">
        <v>51</v>
      </c>
      <c r="S460" s="5">
        <f>IF(Teams[[#This Row],[WSWin]]="Y", 1,
IF(Teams[[#This Row],[WSWin]] = "N", 0, " "))</f>
        <v>0</v>
      </c>
      <c r="T460">
        <v>708</v>
      </c>
      <c r="U460">
        <v>5243</v>
      </c>
      <c r="V460">
        <v>1362</v>
      </c>
      <c r="W460">
        <v>187</v>
      </c>
      <c r="X460">
        <v>82</v>
      </c>
      <c r="Y460">
        <v>16</v>
      </c>
      <c r="Z460">
        <v>406</v>
      </c>
      <c r="AB460">
        <v>180</v>
      </c>
      <c r="AF460">
        <v>602</v>
      </c>
      <c r="AG460">
        <v>436</v>
      </c>
      <c r="AH460">
        <v>2.81</v>
      </c>
      <c r="AI460">
        <v>119</v>
      </c>
      <c r="AJ460">
        <v>12</v>
      </c>
      <c r="AK460">
        <v>5</v>
      </c>
      <c r="AL460">
        <v>4194</v>
      </c>
      <c r="AM460">
        <v>1303</v>
      </c>
      <c r="AN460">
        <v>21</v>
      </c>
      <c r="AO460">
        <v>411</v>
      </c>
      <c r="AP460">
        <v>516</v>
      </c>
      <c r="AQ460">
        <v>275</v>
      </c>
      <c r="AR460">
        <v>99</v>
      </c>
      <c r="AS460">
        <v>0.95699999999999996</v>
      </c>
      <c r="AT460" t="s">
        <v>358</v>
      </c>
      <c r="AU460" t="s">
        <v>404</v>
      </c>
      <c r="AV460">
        <v>317932</v>
      </c>
      <c r="AW460">
        <v>96</v>
      </c>
      <c r="AX460">
        <v>97</v>
      </c>
      <c r="AY460" t="s">
        <v>122</v>
      </c>
      <c r="AZ460" t="s">
        <v>122</v>
      </c>
      <c r="BA460" t="s">
        <v>122</v>
      </c>
    </row>
    <row r="461" spans="1:53" x14ac:dyDescent="0.55000000000000004">
      <c r="A461">
        <v>1905</v>
      </c>
      <c r="B461" s="5" t="b">
        <f>Teams[[#This Row],[yearID]]&gt;=1973</f>
        <v>0</v>
      </c>
      <c r="C461" s="5" t="b">
        <f>Teams[[#This Row],[yearID]]&gt;=1903</f>
        <v>1</v>
      </c>
      <c r="D461" t="s">
        <v>157</v>
      </c>
      <c r="E461" t="s">
        <v>229</v>
      </c>
      <c r="F461" t="s">
        <v>229</v>
      </c>
      <c r="G461" s="5" t="str">
        <f>VLOOKUP(Teams[[#This Row],[franchID]],TeamsFranchises!$A$2:$D$121,2,FALSE)</f>
        <v>Pittsburgh Pirates</v>
      </c>
      <c r="I461">
        <v>2</v>
      </c>
      <c r="J461">
        <v>155</v>
      </c>
      <c r="K461">
        <v>78</v>
      </c>
      <c r="L461">
        <v>96</v>
      </c>
      <c r="M461">
        <v>57</v>
      </c>
      <c r="P461" t="s">
        <v>51</v>
      </c>
      <c r="Q461" s="5">
        <f>IF(Teams[[#This Row],[LgWin]]="Y", 1,
IF(Teams[[#This Row],[LgWin]] = "N", 0, " "))</f>
        <v>0</v>
      </c>
      <c r="R461" t="s">
        <v>51</v>
      </c>
      <c r="S461" s="5">
        <f>IF(Teams[[#This Row],[WSWin]]="Y", 1,
IF(Teams[[#This Row],[WSWin]] = "N", 0, " "))</f>
        <v>0</v>
      </c>
      <c r="T461">
        <v>692</v>
      </c>
      <c r="U461">
        <v>5213</v>
      </c>
      <c r="V461">
        <v>1385</v>
      </c>
      <c r="W461">
        <v>190</v>
      </c>
      <c r="X461">
        <v>91</v>
      </c>
      <c r="Y461">
        <v>22</v>
      </c>
      <c r="Z461">
        <v>382</v>
      </c>
      <c r="AB461">
        <v>202</v>
      </c>
      <c r="AF461">
        <v>570</v>
      </c>
      <c r="AG461">
        <v>439</v>
      </c>
      <c r="AH461">
        <v>2.86</v>
      </c>
      <c r="AI461">
        <v>113</v>
      </c>
      <c r="AJ461">
        <v>12</v>
      </c>
      <c r="AK461">
        <v>6</v>
      </c>
      <c r="AL461">
        <v>4146</v>
      </c>
      <c r="AM461">
        <v>1270</v>
      </c>
      <c r="AN461">
        <v>12</v>
      </c>
      <c r="AO461">
        <v>389</v>
      </c>
      <c r="AP461">
        <v>512</v>
      </c>
      <c r="AQ461">
        <v>255</v>
      </c>
      <c r="AR461">
        <v>112</v>
      </c>
      <c r="AS461">
        <v>0.96099999999999997</v>
      </c>
      <c r="AT461" t="s">
        <v>390</v>
      </c>
      <c r="AU461" t="s">
        <v>335</v>
      </c>
      <c r="AV461">
        <v>369124</v>
      </c>
      <c r="AW461">
        <v>103</v>
      </c>
      <c r="AX461">
        <v>100</v>
      </c>
      <c r="AY461" t="s">
        <v>229</v>
      </c>
      <c r="AZ461" t="s">
        <v>229</v>
      </c>
      <c r="BA461" t="s">
        <v>229</v>
      </c>
    </row>
    <row r="462" spans="1:53" x14ac:dyDescent="0.55000000000000004">
      <c r="A462">
        <v>1905</v>
      </c>
      <c r="B462" s="5" t="b">
        <f>Teams[[#This Row],[yearID]]&gt;=1973</f>
        <v>0</v>
      </c>
      <c r="C462" s="5" t="b">
        <f>Teams[[#This Row],[yearID]]&gt;=1903</f>
        <v>1</v>
      </c>
      <c r="D462" t="s">
        <v>410</v>
      </c>
      <c r="E462" t="s">
        <v>431</v>
      </c>
      <c r="F462" t="s">
        <v>95</v>
      </c>
      <c r="G462" s="5" t="str">
        <f>VLOOKUP(Teams[[#This Row],[franchID]],TeamsFranchises!$A$2:$D$121,2,FALSE)</f>
        <v>Baltimore Orioles</v>
      </c>
      <c r="I462">
        <v>8</v>
      </c>
      <c r="J462">
        <v>156</v>
      </c>
      <c r="K462">
        <v>79</v>
      </c>
      <c r="L462">
        <v>54</v>
      </c>
      <c r="M462">
        <v>99</v>
      </c>
      <c r="P462" t="s">
        <v>51</v>
      </c>
      <c r="Q462" s="5">
        <f>IF(Teams[[#This Row],[LgWin]]="Y", 1,
IF(Teams[[#This Row],[LgWin]] = "N", 0, " "))</f>
        <v>0</v>
      </c>
      <c r="R462" t="s">
        <v>51</v>
      </c>
      <c r="S462" s="5">
        <f>IF(Teams[[#This Row],[WSWin]]="Y", 1,
IF(Teams[[#This Row],[WSWin]] = "N", 0, " "))</f>
        <v>0</v>
      </c>
      <c r="T462">
        <v>511</v>
      </c>
      <c r="U462">
        <v>5204</v>
      </c>
      <c r="V462">
        <v>1205</v>
      </c>
      <c r="W462">
        <v>153</v>
      </c>
      <c r="X462">
        <v>49</v>
      </c>
      <c r="Y462">
        <v>16</v>
      </c>
      <c r="Z462">
        <v>362</v>
      </c>
      <c r="AB462">
        <v>130</v>
      </c>
      <c r="AF462">
        <v>608</v>
      </c>
      <c r="AG462">
        <v>421</v>
      </c>
      <c r="AH462">
        <v>2.74</v>
      </c>
      <c r="AI462">
        <v>134</v>
      </c>
      <c r="AJ462">
        <v>10</v>
      </c>
      <c r="AK462">
        <v>2</v>
      </c>
      <c r="AL462">
        <v>4152</v>
      </c>
      <c r="AM462">
        <v>1245</v>
      </c>
      <c r="AN462">
        <v>19</v>
      </c>
      <c r="AO462">
        <v>389</v>
      </c>
      <c r="AP462">
        <v>633</v>
      </c>
      <c r="AQ462">
        <v>284</v>
      </c>
      <c r="AR462">
        <v>78</v>
      </c>
      <c r="AS462">
        <v>0.95599999999999996</v>
      </c>
      <c r="AT462" t="s">
        <v>252</v>
      </c>
      <c r="AU462" t="s">
        <v>432</v>
      </c>
      <c r="AV462">
        <v>339112</v>
      </c>
      <c r="AW462">
        <v>95</v>
      </c>
      <c r="AX462">
        <v>96</v>
      </c>
      <c r="AY462" t="s">
        <v>433</v>
      </c>
      <c r="AZ462" t="s">
        <v>431</v>
      </c>
      <c r="BA462" t="s">
        <v>431</v>
      </c>
    </row>
    <row r="463" spans="1:53" x14ac:dyDescent="0.55000000000000004">
      <c r="A463">
        <v>1905</v>
      </c>
      <c r="B463" s="5" t="b">
        <f>Teams[[#This Row],[yearID]]&gt;=1973</f>
        <v>0</v>
      </c>
      <c r="C463" s="5" t="b">
        <f>Teams[[#This Row],[yearID]]&gt;=1903</f>
        <v>1</v>
      </c>
      <c r="D463" t="s">
        <v>157</v>
      </c>
      <c r="E463" t="s">
        <v>396</v>
      </c>
      <c r="F463" t="s">
        <v>154</v>
      </c>
      <c r="G463" s="5" t="str">
        <f>VLOOKUP(Teams[[#This Row],[franchID]],TeamsFranchises!$A$2:$D$121,2,FALSE)</f>
        <v>St. Louis Cardinals</v>
      </c>
      <c r="I463">
        <v>6</v>
      </c>
      <c r="J463">
        <v>154</v>
      </c>
      <c r="K463">
        <v>77</v>
      </c>
      <c r="L463">
        <v>58</v>
      </c>
      <c r="M463">
        <v>96</v>
      </c>
      <c r="P463" t="s">
        <v>51</v>
      </c>
      <c r="Q463" s="5">
        <f>IF(Teams[[#This Row],[LgWin]]="Y", 1,
IF(Teams[[#This Row],[LgWin]] = "N", 0, " "))</f>
        <v>0</v>
      </c>
      <c r="R463" t="s">
        <v>51</v>
      </c>
      <c r="S463" s="5">
        <f>IF(Teams[[#This Row],[WSWin]]="Y", 1,
IF(Teams[[#This Row],[WSWin]] = "N", 0, " "))</f>
        <v>0</v>
      </c>
      <c r="T463">
        <v>535</v>
      </c>
      <c r="U463">
        <v>5066</v>
      </c>
      <c r="V463">
        <v>1254</v>
      </c>
      <c r="W463">
        <v>140</v>
      </c>
      <c r="X463">
        <v>85</v>
      </c>
      <c r="Y463">
        <v>20</v>
      </c>
      <c r="Z463">
        <v>391</v>
      </c>
      <c r="AB463">
        <v>162</v>
      </c>
      <c r="AF463">
        <v>734</v>
      </c>
      <c r="AG463">
        <v>537</v>
      </c>
      <c r="AH463">
        <v>3.59</v>
      </c>
      <c r="AI463">
        <v>135</v>
      </c>
      <c r="AJ463">
        <v>10</v>
      </c>
      <c r="AK463">
        <v>2</v>
      </c>
      <c r="AL463">
        <v>4041</v>
      </c>
      <c r="AM463">
        <v>1431</v>
      </c>
      <c r="AN463">
        <v>28</v>
      </c>
      <c r="AO463">
        <v>367</v>
      </c>
      <c r="AP463">
        <v>411</v>
      </c>
      <c r="AQ463">
        <v>274</v>
      </c>
      <c r="AR463">
        <v>83</v>
      </c>
      <c r="AS463">
        <v>0.95699999999999996</v>
      </c>
      <c r="AT463" t="s">
        <v>409</v>
      </c>
      <c r="AU463" t="s">
        <v>399</v>
      </c>
      <c r="AV463">
        <v>292800</v>
      </c>
      <c r="AW463">
        <v>97</v>
      </c>
      <c r="AX463">
        <v>99</v>
      </c>
      <c r="AY463" t="s">
        <v>154</v>
      </c>
      <c r="AZ463" t="s">
        <v>396</v>
      </c>
      <c r="BA463" t="s">
        <v>396</v>
      </c>
    </row>
    <row r="464" spans="1:53" x14ac:dyDescent="0.55000000000000004">
      <c r="A464">
        <v>1905</v>
      </c>
      <c r="B464" s="5" t="b">
        <f>Teams[[#This Row],[yearID]]&gt;=1973</f>
        <v>0</v>
      </c>
      <c r="C464" s="5" t="b">
        <f>Teams[[#This Row],[yearID]]&gt;=1903</f>
        <v>1</v>
      </c>
      <c r="D464" t="s">
        <v>410</v>
      </c>
      <c r="E464" t="s">
        <v>425</v>
      </c>
      <c r="F464" t="s">
        <v>426</v>
      </c>
      <c r="G464" s="5" t="str">
        <f>VLOOKUP(Teams[[#This Row],[franchID]],TeamsFranchises!$A$2:$D$121,2,FALSE)</f>
        <v>Minnesota Twins</v>
      </c>
      <c r="I464">
        <v>7</v>
      </c>
      <c r="J464">
        <v>154</v>
      </c>
      <c r="K464">
        <v>77</v>
      </c>
      <c r="L464">
        <v>64</v>
      </c>
      <c r="M464">
        <v>87</v>
      </c>
      <c r="P464" t="s">
        <v>51</v>
      </c>
      <c r="Q464" s="5">
        <f>IF(Teams[[#This Row],[LgWin]]="Y", 1,
IF(Teams[[#This Row],[LgWin]] = "N", 0, " "))</f>
        <v>0</v>
      </c>
      <c r="R464" t="s">
        <v>51</v>
      </c>
      <c r="S464" s="5">
        <f>IF(Teams[[#This Row],[WSWin]]="Y", 1,
IF(Teams[[#This Row],[WSWin]] = "N", 0, " "))</f>
        <v>0</v>
      </c>
      <c r="T464">
        <v>559</v>
      </c>
      <c r="U464">
        <v>5015</v>
      </c>
      <c r="V464">
        <v>1121</v>
      </c>
      <c r="W464">
        <v>193</v>
      </c>
      <c r="X464">
        <v>68</v>
      </c>
      <c r="Y464">
        <v>22</v>
      </c>
      <c r="Z464">
        <v>298</v>
      </c>
      <c r="AB464">
        <v>169</v>
      </c>
      <c r="AF464">
        <v>623</v>
      </c>
      <c r="AG464">
        <v>434</v>
      </c>
      <c r="AH464">
        <v>2.87</v>
      </c>
      <c r="AI464">
        <v>118</v>
      </c>
      <c r="AJ464">
        <v>12</v>
      </c>
      <c r="AK464">
        <v>1</v>
      </c>
      <c r="AL464">
        <v>4086</v>
      </c>
      <c r="AM464">
        <v>1250</v>
      </c>
      <c r="AN464">
        <v>12</v>
      </c>
      <c r="AO464">
        <v>385</v>
      </c>
      <c r="AP464">
        <v>539</v>
      </c>
      <c r="AQ464">
        <v>319</v>
      </c>
      <c r="AR464">
        <v>76</v>
      </c>
      <c r="AS464">
        <v>0.95</v>
      </c>
      <c r="AT464" t="s">
        <v>397</v>
      </c>
      <c r="AU464" t="s">
        <v>439</v>
      </c>
      <c r="AV464">
        <v>252027</v>
      </c>
      <c r="AW464">
        <v>96</v>
      </c>
      <c r="AX464">
        <v>100</v>
      </c>
      <c r="AY464" t="s">
        <v>428</v>
      </c>
      <c r="AZ464" t="s">
        <v>425</v>
      </c>
      <c r="BA464" t="s">
        <v>425</v>
      </c>
    </row>
    <row r="465" spans="1:53" x14ac:dyDescent="0.55000000000000004">
      <c r="A465">
        <v>1906</v>
      </c>
      <c r="B465" s="5" t="b">
        <f>Teams[[#This Row],[yearID]]&gt;=1973</f>
        <v>0</v>
      </c>
      <c r="C465" s="5" t="b">
        <f>Teams[[#This Row],[yearID]]&gt;=1903</f>
        <v>1</v>
      </c>
      <c r="D465" t="s">
        <v>410</v>
      </c>
      <c r="E465" t="s">
        <v>54</v>
      </c>
      <c r="F465" t="s">
        <v>54</v>
      </c>
      <c r="G465" s="5" t="str">
        <f>VLOOKUP(Teams[[#This Row],[franchID]],TeamsFranchises!$A$2:$D$121,2,FALSE)</f>
        <v>Boston Red Sox</v>
      </c>
      <c r="I465">
        <v>8</v>
      </c>
      <c r="J465">
        <v>155</v>
      </c>
      <c r="K465">
        <v>77</v>
      </c>
      <c r="L465">
        <v>49</v>
      </c>
      <c r="M465">
        <v>105</v>
      </c>
      <c r="P465" t="s">
        <v>51</v>
      </c>
      <c r="Q465" s="5">
        <f>IF(Teams[[#This Row],[LgWin]]="Y", 1,
IF(Teams[[#This Row],[LgWin]] = "N", 0, " "))</f>
        <v>0</v>
      </c>
      <c r="R465" t="s">
        <v>51</v>
      </c>
      <c r="S465" s="5">
        <f>IF(Teams[[#This Row],[WSWin]]="Y", 1,
IF(Teams[[#This Row],[WSWin]] = "N", 0, " "))</f>
        <v>0</v>
      </c>
      <c r="T465">
        <v>463</v>
      </c>
      <c r="U465">
        <v>5168</v>
      </c>
      <c r="V465">
        <v>1223</v>
      </c>
      <c r="W465">
        <v>160</v>
      </c>
      <c r="X465">
        <v>75</v>
      </c>
      <c r="Y465">
        <v>13</v>
      </c>
      <c r="Z465">
        <v>298</v>
      </c>
      <c r="AB465">
        <v>99</v>
      </c>
      <c r="AF465">
        <v>706</v>
      </c>
      <c r="AG465">
        <v>524</v>
      </c>
      <c r="AH465">
        <v>3.41</v>
      </c>
      <c r="AI465">
        <v>124</v>
      </c>
      <c r="AJ465">
        <v>6</v>
      </c>
      <c r="AK465">
        <v>6</v>
      </c>
      <c r="AL465">
        <v>4146</v>
      </c>
      <c r="AM465">
        <v>1360</v>
      </c>
      <c r="AN465">
        <v>37</v>
      </c>
      <c r="AO465">
        <v>285</v>
      </c>
      <c r="AP465">
        <v>549</v>
      </c>
      <c r="AQ465">
        <v>333</v>
      </c>
      <c r="AR465">
        <v>84</v>
      </c>
      <c r="AS465">
        <v>0.94899999999999995</v>
      </c>
      <c r="AT465" t="s">
        <v>413</v>
      </c>
      <c r="AU465" t="s">
        <v>414</v>
      </c>
      <c r="AV465">
        <v>410209</v>
      </c>
      <c r="AW465">
        <v>100</v>
      </c>
      <c r="AX465">
        <v>102</v>
      </c>
      <c r="AY465" t="s">
        <v>54</v>
      </c>
      <c r="AZ465" t="s">
        <v>54</v>
      </c>
      <c r="BA465" t="s">
        <v>54</v>
      </c>
    </row>
    <row r="466" spans="1:53" x14ac:dyDescent="0.55000000000000004">
      <c r="A466">
        <v>1906</v>
      </c>
      <c r="B466" s="5" t="b">
        <f>Teams[[#This Row],[yearID]]&gt;=1973</f>
        <v>0</v>
      </c>
      <c r="C466" s="5" t="b">
        <f>Teams[[#This Row],[yearID]]&gt;=1903</f>
        <v>1</v>
      </c>
      <c r="D466" t="s">
        <v>157</v>
      </c>
      <c r="E466" t="s">
        <v>262</v>
      </c>
      <c r="F466" t="s">
        <v>260</v>
      </c>
      <c r="G466" s="5" t="str">
        <f>VLOOKUP(Teams[[#This Row],[franchID]],TeamsFranchises!$A$2:$D$121,2,FALSE)</f>
        <v>Los Angeles Dodgers</v>
      </c>
      <c r="I466">
        <v>5</v>
      </c>
      <c r="J466">
        <v>153</v>
      </c>
      <c r="K466">
        <v>76</v>
      </c>
      <c r="L466">
        <v>66</v>
      </c>
      <c r="M466">
        <v>86</v>
      </c>
      <c r="P466" t="s">
        <v>51</v>
      </c>
      <c r="Q466" s="5">
        <f>IF(Teams[[#This Row],[LgWin]]="Y", 1,
IF(Teams[[#This Row],[LgWin]] = "N", 0, " "))</f>
        <v>0</v>
      </c>
      <c r="R466" t="s">
        <v>51</v>
      </c>
      <c r="S466" s="5">
        <f>IF(Teams[[#This Row],[WSWin]]="Y", 1,
IF(Teams[[#This Row],[WSWin]] = "N", 0, " "))</f>
        <v>0</v>
      </c>
      <c r="T466">
        <v>496</v>
      </c>
      <c r="U466">
        <v>4897</v>
      </c>
      <c r="V466">
        <v>1156</v>
      </c>
      <c r="W466">
        <v>141</v>
      </c>
      <c r="X466">
        <v>68</v>
      </c>
      <c r="Y466">
        <v>25</v>
      </c>
      <c r="Z466">
        <v>388</v>
      </c>
      <c r="AB466">
        <v>175</v>
      </c>
      <c r="AF466">
        <v>625</v>
      </c>
      <c r="AG466">
        <v>469</v>
      </c>
      <c r="AH466">
        <v>3.13</v>
      </c>
      <c r="AI466">
        <v>119</v>
      </c>
      <c r="AJ466">
        <v>22</v>
      </c>
      <c r="AK466">
        <v>11</v>
      </c>
      <c r="AL466">
        <v>4044</v>
      </c>
      <c r="AM466">
        <v>1255</v>
      </c>
      <c r="AN466">
        <v>15</v>
      </c>
      <c r="AO466">
        <v>453</v>
      </c>
      <c r="AP466">
        <v>476</v>
      </c>
      <c r="AQ466">
        <v>283</v>
      </c>
      <c r="AR466">
        <v>73</v>
      </c>
      <c r="AS466">
        <v>0.95499999999999996</v>
      </c>
      <c r="AT466" t="s">
        <v>407</v>
      </c>
      <c r="AU466" t="s">
        <v>405</v>
      </c>
      <c r="AV466">
        <v>277400</v>
      </c>
      <c r="AW466">
        <v>92</v>
      </c>
      <c r="AX466">
        <v>96</v>
      </c>
      <c r="AY466" t="s">
        <v>262</v>
      </c>
      <c r="AZ466" t="s">
        <v>262</v>
      </c>
      <c r="BA466" t="s">
        <v>262</v>
      </c>
    </row>
    <row r="467" spans="1:53" x14ac:dyDescent="0.55000000000000004">
      <c r="A467">
        <v>1906</v>
      </c>
      <c r="B467" s="5" t="b">
        <f>Teams[[#This Row],[yearID]]&gt;=1973</f>
        <v>0</v>
      </c>
      <c r="C467" s="5" t="b">
        <f>Teams[[#This Row],[yearID]]&gt;=1903</f>
        <v>1</v>
      </c>
      <c r="D467" t="s">
        <v>157</v>
      </c>
      <c r="E467" t="s">
        <v>158</v>
      </c>
      <c r="F467" t="s">
        <v>159</v>
      </c>
      <c r="G467" s="5" t="str">
        <f>VLOOKUP(Teams[[#This Row],[franchID]],TeamsFranchises!$A$2:$D$121,2,FALSE)</f>
        <v>Atlanta Braves</v>
      </c>
      <c r="I467">
        <v>8</v>
      </c>
      <c r="J467">
        <v>152</v>
      </c>
      <c r="K467">
        <v>76</v>
      </c>
      <c r="L467">
        <v>49</v>
      </c>
      <c r="M467">
        <v>102</v>
      </c>
      <c r="P467" t="s">
        <v>51</v>
      </c>
      <c r="Q467" s="5">
        <f>IF(Teams[[#This Row],[LgWin]]="Y", 1,
IF(Teams[[#This Row],[LgWin]] = "N", 0, " "))</f>
        <v>0</v>
      </c>
      <c r="R467" t="s">
        <v>51</v>
      </c>
      <c r="S467" s="5">
        <f>IF(Teams[[#This Row],[WSWin]]="Y", 1,
IF(Teams[[#This Row],[WSWin]] = "N", 0, " "))</f>
        <v>0</v>
      </c>
      <c r="T467">
        <v>408</v>
      </c>
      <c r="U467">
        <v>4925</v>
      </c>
      <c r="V467">
        <v>1115</v>
      </c>
      <c r="W467">
        <v>136</v>
      </c>
      <c r="X467">
        <v>43</v>
      </c>
      <c r="Y467">
        <v>16</v>
      </c>
      <c r="Z467">
        <v>356</v>
      </c>
      <c r="AB467">
        <v>93</v>
      </c>
      <c r="AF467">
        <v>649</v>
      </c>
      <c r="AG467">
        <v>465</v>
      </c>
      <c r="AH467">
        <v>3.14</v>
      </c>
      <c r="AI467">
        <v>137</v>
      </c>
      <c r="AJ467">
        <v>10</v>
      </c>
      <c r="AK467">
        <v>0</v>
      </c>
      <c r="AL467">
        <v>4002</v>
      </c>
      <c r="AM467">
        <v>1291</v>
      </c>
      <c r="AN467">
        <v>24</v>
      </c>
      <c r="AO467">
        <v>436</v>
      </c>
      <c r="AP467">
        <v>562</v>
      </c>
      <c r="AQ467">
        <v>337</v>
      </c>
      <c r="AR467">
        <v>102</v>
      </c>
      <c r="AS467">
        <v>0.94699999999999995</v>
      </c>
      <c r="AT467" t="s">
        <v>235</v>
      </c>
      <c r="AU467" t="s">
        <v>403</v>
      </c>
      <c r="AV467">
        <v>143280</v>
      </c>
      <c r="AW467">
        <v>97</v>
      </c>
      <c r="AX467">
        <v>102</v>
      </c>
      <c r="AY467" t="s">
        <v>158</v>
      </c>
      <c r="AZ467" t="s">
        <v>158</v>
      </c>
      <c r="BA467" t="s">
        <v>158</v>
      </c>
    </row>
    <row r="468" spans="1:53" x14ac:dyDescent="0.55000000000000004">
      <c r="A468">
        <v>1906</v>
      </c>
      <c r="B468" s="5" t="b">
        <f>Teams[[#This Row],[yearID]]&gt;=1973</f>
        <v>0</v>
      </c>
      <c r="C468" s="5" t="b">
        <f>Teams[[#This Row],[yearID]]&gt;=1903</f>
        <v>1</v>
      </c>
      <c r="D468" t="s">
        <v>410</v>
      </c>
      <c r="E468" t="s">
        <v>415</v>
      </c>
      <c r="F468" t="s">
        <v>416</v>
      </c>
      <c r="G468" s="5" t="str">
        <f>VLOOKUP(Teams[[#This Row],[franchID]],TeamsFranchises!$A$2:$D$121,2,FALSE)</f>
        <v>Chicago White Sox</v>
      </c>
      <c r="I468">
        <v>1</v>
      </c>
      <c r="J468">
        <v>154</v>
      </c>
      <c r="K468">
        <v>79</v>
      </c>
      <c r="L468">
        <v>93</v>
      </c>
      <c r="M468">
        <v>58</v>
      </c>
      <c r="P468" t="s">
        <v>76</v>
      </c>
      <c r="Q468" s="5">
        <f>IF(Teams[[#This Row],[LgWin]]="Y", 1,
IF(Teams[[#This Row],[LgWin]] = "N", 0, " "))</f>
        <v>1</v>
      </c>
      <c r="R468" t="s">
        <v>76</v>
      </c>
      <c r="S468" s="5">
        <f>IF(Teams[[#This Row],[WSWin]]="Y", 1,
IF(Teams[[#This Row],[WSWin]] = "N", 0, " "))</f>
        <v>1</v>
      </c>
      <c r="T468">
        <v>570</v>
      </c>
      <c r="U468">
        <v>4925</v>
      </c>
      <c r="V468">
        <v>1133</v>
      </c>
      <c r="W468">
        <v>152</v>
      </c>
      <c r="X468">
        <v>52</v>
      </c>
      <c r="Y468">
        <v>7</v>
      </c>
      <c r="Z468">
        <v>453</v>
      </c>
      <c r="AB468">
        <v>214</v>
      </c>
      <c r="AF468">
        <v>460</v>
      </c>
      <c r="AG468">
        <v>325</v>
      </c>
      <c r="AH468">
        <v>2.13</v>
      </c>
      <c r="AI468">
        <v>117</v>
      </c>
      <c r="AJ468">
        <v>32</v>
      </c>
      <c r="AK468">
        <v>3</v>
      </c>
      <c r="AL468">
        <v>4125</v>
      </c>
      <c r="AM468">
        <v>1212</v>
      </c>
      <c r="AN468">
        <v>11</v>
      </c>
      <c r="AO468">
        <v>255</v>
      </c>
      <c r="AP468">
        <v>543</v>
      </c>
      <c r="AQ468">
        <v>243</v>
      </c>
      <c r="AR468">
        <v>80</v>
      </c>
      <c r="AS468">
        <v>0.96299999999999997</v>
      </c>
      <c r="AT468" t="s">
        <v>417</v>
      </c>
      <c r="AU468" t="s">
        <v>418</v>
      </c>
      <c r="AV468">
        <v>585202</v>
      </c>
      <c r="AW468">
        <v>98</v>
      </c>
      <c r="AX468">
        <v>95</v>
      </c>
      <c r="AY468" t="s">
        <v>416</v>
      </c>
      <c r="AZ468" t="s">
        <v>415</v>
      </c>
      <c r="BA468" t="s">
        <v>415</v>
      </c>
    </row>
    <row r="469" spans="1:53" x14ac:dyDescent="0.55000000000000004">
      <c r="A469">
        <v>1906</v>
      </c>
      <c r="B469" s="5" t="b">
        <f>Teams[[#This Row],[yearID]]&gt;=1973</f>
        <v>0</v>
      </c>
      <c r="C469" s="5" t="b">
        <f>Teams[[#This Row],[yearID]]&gt;=1903</f>
        <v>1</v>
      </c>
      <c r="D469" t="s">
        <v>157</v>
      </c>
      <c r="E469" t="s">
        <v>161</v>
      </c>
      <c r="F469" t="s">
        <v>162</v>
      </c>
      <c r="G469" s="5" t="str">
        <f>VLOOKUP(Teams[[#This Row],[franchID]],TeamsFranchises!$A$2:$D$121,2,FALSE)</f>
        <v>Chicago Cubs</v>
      </c>
      <c r="I469">
        <v>1</v>
      </c>
      <c r="J469">
        <v>155</v>
      </c>
      <c r="K469">
        <v>79</v>
      </c>
      <c r="L469">
        <v>116</v>
      </c>
      <c r="M469">
        <v>36</v>
      </c>
      <c r="P469" t="s">
        <v>76</v>
      </c>
      <c r="Q469" s="5">
        <f>IF(Teams[[#This Row],[LgWin]]="Y", 1,
IF(Teams[[#This Row],[LgWin]] = "N", 0, " "))</f>
        <v>1</v>
      </c>
      <c r="R469" t="s">
        <v>51</v>
      </c>
      <c r="S469" s="5">
        <f>IF(Teams[[#This Row],[WSWin]]="Y", 1,
IF(Teams[[#This Row],[WSWin]] = "N", 0, " "))</f>
        <v>0</v>
      </c>
      <c r="T469">
        <v>705</v>
      </c>
      <c r="U469">
        <v>5018</v>
      </c>
      <c r="V469">
        <v>1316</v>
      </c>
      <c r="W469">
        <v>181</v>
      </c>
      <c r="X469">
        <v>71</v>
      </c>
      <c r="Y469">
        <v>20</v>
      </c>
      <c r="Z469">
        <v>448</v>
      </c>
      <c r="AB469">
        <v>283</v>
      </c>
      <c r="AF469">
        <v>381</v>
      </c>
      <c r="AG469">
        <v>270</v>
      </c>
      <c r="AH469">
        <v>1.75</v>
      </c>
      <c r="AI469">
        <v>125</v>
      </c>
      <c r="AJ469">
        <v>30</v>
      </c>
      <c r="AK469">
        <v>10</v>
      </c>
      <c r="AL469">
        <v>4164</v>
      </c>
      <c r="AM469">
        <v>1018</v>
      </c>
      <c r="AN469">
        <v>12</v>
      </c>
      <c r="AO469">
        <v>446</v>
      </c>
      <c r="AP469">
        <v>702</v>
      </c>
      <c r="AQ469">
        <v>190</v>
      </c>
      <c r="AR469">
        <v>100</v>
      </c>
      <c r="AS469">
        <v>0.97</v>
      </c>
      <c r="AT469" t="s">
        <v>434</v>
      </c>
      <c r="AU469" t="s">
        <v>401</v>
      </c>
      <c r="AV469">
        <v>654300</v>
      </c>
      <c r="AW469">
        <v>106</v>
      </c>
      <c r="AX469">
        <v>100</v>
      </c>
      <c r="AY469" t="s">
        <v>162</v>
      </c>
      <c r="AZ469" t="s">
        <v>161</v>
      </c>
      <c r="BA469" t="s">
        <v>161</v>
      </c>
    </row>
    <row r="470" spans="1:53" x14ac:dyDescent="0.55000000000000004">
      <c r="A470">
        <v>1906</v>
      </c>
      <c r="B470" s="5" t="b">
        <f>Teams[[#This Row],[yearID]]&gt;=1973</f>
        <v>0</v>
      </c>
      <c r="C470" s="5" t="b">
        <f>Teams[[#This Row],[yearID]]&gt;=1903</f>
        <v>1</v>
      </c>
      <c r="D470" t="s">
        <v>157</v>
      </c>
      <c r="E470" t="s">
        <v>167</v>
      </c>
      <c r="F470" t="s">
        <v>167</v>
      </c>
      <c r="G470" s="5" t="str">
        <f>VLOOKUP(Teams[[#This Row],[franchID]],TeamsFranchises!$A$2:$D$121,2,FALSE)</f>
        <v>Cincinnati Reds</v>
      </c>
      <c r="I470">
        <v>6</v>
      </c>
      <c r="J470">
        <v>155</v>
      </c>
      <c r="K470">
        <v>78</v>
      </c>
      <c r="L470">
        <v>64</v>
      </c>
      <c r="M470">
        <v>87</v>
      </c>
      <c r="P470" t="s">
        <v>51</v>
      </c>
      <c r="Q470" s="5">
        <f>IF(Teams[[#This Row],[LgWin]]="Y", 1,
IF(Teams[[#This Row],[LgWin]] = "N", 0, " "))</f>
        <v>0</v>
      </c>
      <c r="R470" t="s">
        <v>51</v>
      </c>
      <c r="S470" s="5">
        <f>IF(Teams[[#This Row],[WSWin]]="Y", 1,
IF(Teams[[#This Row],[WSWin]] = "N", 0, " "))</f>
        <v>0</v>
      </c>
      <c r="T470">
        <v>533</v>
      </c>
      <c r="U470">
        <v>5025</v>
      </c>
      <c r="V470">
        <v>1198</v>
      </c>
      <c r="W470">
        <v>140</v>
      </c>
      <c r="X470">
        <v>71</v>
      </c>
      <c r="Y470">
        <v>16</v>
      </c>
      <c r="Z470">
        <v>395</v>
      </c>
      <c r="AB470">
        <v>170</v>
      </c>
      <c r="AF470">
        <v>582</v>
      </c>
      <c r="AG470">
        <v>409</v>
      </c>
      <c r="AH470">
        <v>2.69</v>
      </c>
      <c r="AI470">
        <v>126</v>
      </c>
      <c r="AJ470">
        <v>12</v>
      </c>
      <c r="AK470">
        <v>5</v>
      </c>
      <c r="AL470">
        <v>4107</v>
      </c>
      <c r="AM470">
        <v>1248</v>
      </c>
      <c r="AN470">
        <v>14</v>
      </c>
      <c r="AO470">
        <v>470</v>
      </c>
      <c r="AP470">
        <v>567</v>
      </c>
      <c r="AQ470">
        <v>260</v>
      </c>
      <c r="AR470">
        <v>97</v>
      </c>
      <c r="AS470">
        <v>0.95899999999999996</v>
      </c>
      <c r="AT470" t="s">
        <v>165</v>
      </c>
      <c r="AU470" t="s">
        <v>429</v>
      </c>
      <c r="AV470">
        <v>330056</v>
      </c>
      <c r="AW470">
        <v>104</v>
      </c>
      <c r="AX470">
        <v>104</v>
      </c>
      <c r="AY470" t="s">
        <v>167</v>
      </c>
      <c r="AZ470" t="s">
        <v>167</v>
      </c>
      <c r="BA470" t="s">
        <v>167</v>
      </c>
    </row>
    <row r="471" spans="1:53" x14ac:dyDescent="0.55000000000000004">
      <c r="A471">
        <v>1906</v>
      </c>
      <c r="B471" s="5" t="b">
        <f>Teams[[#This Row],[yearID]]&gt;=1973</f>
        <v>0</v>
      </c>
      <c r="C471" s="5" t="b">
        <f>Teams[[#This Row],[yearID]]&gt;=1903</f>
        <v>1</v>
      </c>
      <c r="D471" t="s">
        <v>410</v>
      </c>
      <c r="E471" t="s">
        <v>64</v>
      </c>
      <c r="F471" t="s">
        <v>64</v>
      </c>
      <c r="G471" s="5" t="str">
        <f>VLOOKUP(Teams[[#This Row],[franchID]],TeamsFranchises!$A$2:$D$121,2,FALSE)</f>
        <v>Cleveland Indians</v>
      </c>
      <c r="I471">
        <v>3</v>
      </c>
      <c r="J471">
        <v>157</v>
      </c>
      <c r="K471">
        <v>79</v>
      </c>
      <c r="L471">
        <v>89</v>
      </c>
      <c r="M471">
        <v>64</v>
      </c>
      <c r="P471" t="s">
        <v>51</v>
      </c>
      <c r="Q471" s="5">
        <f>IF(Teams[[#This Row],[LgWin]]="Y", 1,
IF(Teams[[#This Row],[LgWin]] = "N", 0, " "))</f>
        <v>0</v>
      </c>
      <c r="R471" t="s">
        <v>51</v>
      </c>
      <c r="S471" s="5">
        <f>IF(Teams[[#This Row],[WSWin]]="Y", 1,
IF(Teams[[#This Row],[WSWin]] = "N", 0, " "))</f>
        <v>0</v>
      </c>
      <c r="T471">
        <v>663</v>
      </c>
      <c r="U471">
        <v>5426</v>
      </c>
      <c r="V471">
        <v>1516</v>
      </c>
      <c r="W471">
        <v>240</v>
      </c>
      <c r="X471">
        <v>73</v>
      </c>
      <c r="Y471">
        <v>12</v>
      </c>
      <c r="Z471">
        <v>330</v>
      </c>
      <c r="AB471">
        <v>203</v>
      </c>
      <c r="AF471">
        <v>482</v>
      </c>
      <c r="AG471">
        <v>328</v>
      </c>
      <c r="AH471">
        <v>2.09</v>
      </c>
      <c r="AI471">
        <v>133</v>
      </c>
      <c r="AJ471">
        <v>27</v>
      </c>
      <c r="AK471">
        <v>4</v>
      </c>
      <c r="AL471">
        <v>4236</v>
      </c>
      <c r="AM471">
        <v>1197</v>
      </c>
      <c r="AN471">
        <v>16</v>
      </c>
      <c r="AO471">
        <v>365</v>
      </c>
      <c r="AP471">
        <v>530</v>
      </c>
      <c r="AQ471">
        <v>217</v>
      </c>
      <c r="AR471">
        <v>111</v>
      </c>
      <c r="AS471">
        <v>0.96699999999999997</v>
      </c>
      <c r="AT471" t="s">
        <v>435</v>
      </c>
      <c r="AU471" t="s">
        <v>381</v>
      </c>
      <c r="AV471">
        <v>325733</v>
      </c>
      <c r="AW471">
        <v>99</v>
      </c>
      <c r="AX471">
        <v>97</v>
      </c>
      <c r="AY471" t="s">
        <v>64</v>
      </c>
      <c r="AZ471" t="s">
        <v>64</v>
      </c>
      <c r="BA471" t="s">
        <v>64</v>
      </c>
    </row>
    <row r="472" spans="1:53" x14ac:dyDescent="0.55000000000000004">
      <c r="A472">
        <v>1906</v>
      </c>
      <c r="B472" s="5" t="b">
        <f>Teams[[#This Row],[yearID]]&gt;=1973</f>
        <v>0</v>
      </c>
      <c r="C472" s="5" t="b">
        <f>Teams[[#This Row],[yearID]]&gt;=1903</f>
        <v>1</v>
      </c>
      <c r="D472" t="s">
        <v>410</v>
      </c>
      <c r="E472" t="s">
        <v>419</v>
      </c>
      <c r="F472" t="s">
        <v>419</v>
      </c>
      <c r="G472" s="5" t="str">
        <f>VLOOKUP(Teams[[#This Row],[franchID]],TeamsFranchises!$A$2:$D$121,2,FALSE)</f>
        <v>Detroit Tigers</v>
      </c>
      <c r="I472">
        <v>6</v>
      </c>
      <c r="J472">
        <v>151</v>
      </c>
      <c r="K472">
        <v>78</v>
      </c>
      <c r="L472">
        <v>71</v>
      </c>
      <c r="M472">
        <v>78</v>
      </c>
      <c r="P472" t="s">
        <v>51</v>
      </c>
      <c r="Q472" s="5">
        <f>IF(Teams[[#This Row],[LgWin]]="Y", 1,
IF(Teams[[#This Row],[LgWin]] = "N", 0, " "))</f>
        <v>0</v>
      </c>
      <c r="R472" t="s">
        <v>51</v>
      </c>
      <c r="S472" s="5">
        <f>IF(Teams[[#This Row],[WSWin]]="Y", 1,
IF(Teams[[#This Row],[WSWin]] = "N", 0, " "))</f>
        <v>0</v>
      </c>
      <c r="T472">
        <v>518</v>
      </c>
      <c r="U472">
        <v>4930</v>
      </c>
      <c r="V472">
        <v>1195</v>
      </c>
      <c r="W472">
        <v>154</v>
      </c>
      <c r="X472">
        <v>64</v>
      </c>
      <c r="Y472">
        <v>10</v>
      </c>
      <c r="Z472">
        <v>333</v>
      </c>
      <c r="AB472">
        <v>206</v>
      </c>
      <c r="AF472">
        <v>599</v>
      </c>
      <c r="AG472">
        <v>454</v>
      </c>
      <c r="AH472">
        <v>3.06</v>
      </c>
      <c r="AI472">
        <v>128</v>
      </c>
      <c r="AJ472">
        <v>7</v>
      </c>
      <c r="AK472">
        <v>4</v>
      </c>
      <c r="AL472">
        <v>4002</v>
      </c>
      <c r="AM472">
        <v>1398</v>
      </c>
      <c r="AN472">
        <v>14</v>
      </c>
      <c r="AO472">
        <v>389</v>
      </c>
      <c r="AP472">
        <v>469</v>
      </c>
      <c r="AQ472">
        <v>259</v>
      </c>
      <c r="AR472">
        <v>86</v>
      </c>
      <c r="AS472">
        <v>0.95899999999999996</v>
      </c>
      <c r="AT472" t="s">
        <v>420</v>
      </c>
      <c r="AU472" t="s">
        <v>421</v>
      </c>
      <c r="AV472">
        <v>174043</v>
      </c>
      <c r="AW472">
        <v>103</v>
      </c>
      <c r="AX472">
        <v>103</v>
      </c>
      <c r="AY472" t="s">
        <v>419</v>
      </c>
      <c r="AZ472" t="s">
        <v>419</v>
      </c>
      <c r="BA472" t="s">
        <v>419</v>
      </c>
    </row>
    <row r="473" spans="1:53" x14ac:dyDescent="0.55000000000000004">
      <c r="A473">
        <v>1906</v>
      </c>
      <c r="B473" s="5" t="b">
        <f>Teams[[#This Row],[yearID]]&gt;=1973</f>
        <v>0</v>
      </c>
      <c r="C473" s="5" t="b">
        <f>Teams[[#This Row],[yearID]]&gt;=1903</f>
        <v>1</v>
      </c>
      <c r="D473" t="s">
        <v>157</v>
      </c>
      <c r="E473" t="s">
        <v>242</v>
      </c>
      <c r="F473" t="s">
        <v>243</v>
      </c>
      <c r="G473" s="5" t="str">
        <f>VLOOKUP(Teams[[#This Row],[franchID]],TeamsFranchises!$A$2:$D$121,2,FALSE)</f>
        <v>San Francisco Giants</v>
      </c>
      <c r="I473">
        <v>2</v>
      </c>
      <c r="J473">
        <v>153</v>
      </c>
      <c r="K473">
        <v>75</v>
      </c>
      <c r="L473">
        <v>96</v>
      </c>
      <c r="M473">
        <v>56</v>
      </c>
      <c r="P473" t="s">
        <v>51</v>
      </c>
      <c r="Q473" s="5">
        <f>IF(Teams[[#This Row],[LgWin]]="Y", 1,
IF(Teams[[#This Row],[LgWin]] = "N", 0, " "))</f>
        <v>0</v>
      </c>
      <c r="R473" t="s">
        <v>51</v>
      </c>
      <c r="S473" s="5">
        <f>IF(Teams[[#This Row],[WSWin]]="Y", 1,
IF(Teams[[#This Row],[WSWin]] = "N", 0, " "))</f>
        <v>0</v>
      </c>
      <c r="T473">
        <v>625</v>
      </c>
      <c r="U473">
        <v>4768</v>
      </c>
      <c r="V473">
        <v>1217</v>
      </c>
      <c r="W473">
        <v>162</v>
      </c>
      <c r="X473">
        <v>53</v>
      </c>
      <c r="Y473">
        <v>15</v>
      </c>
      <c r="Z473">
        <v>563</v>
      </c>
      <c r="AB473">
        <v>288</v>
      </c>
      <c r="AF473">
        <v>510</v>
      </c>
      <c r="AG473">
        <v>369</v>
      </c>
      <c r="AH473">
        <v>2.4900000000000002</v>
      </c>
      <c r="AI473">
        <v>105</v>
      </c>
      <c r="AJ473">
        <v>19</v>
      </c>
      <c r="AK473">
        <v>18</v>
      </c>
      <c r="AL473">
        <v>4002</v>
      </c>
      <c r="AM473">
        <v>1207</v>
      </c>
      <c r="AN473">
        <v>13</v>
      </c>
      <c r="AO473">
        <v>394</v>
      </c>
      <c r="AP473">
        <v>639</v>
      </c>
      <c r="AQ473">
        <v>228</v>
      </c>
      <c r="AR473">
        <v>84</v>
      </c>
      <c r="AS473">
        <v>0.96399999999999997</v>
      </c>
      <c r="AT473" t="s">
        <v>310</v>
      </c>
      <c r="AU473" t="s">
        <v>389</v>
      </c>
      <c r="AV473">
        <v>402850</v>
      </c>
      <c r="AW473">
        <v>102</v>
      </c>
      <c r="AX473">
        <v>99</v>
      </c>
      <c r="AY473" t="s">
        <v>246</v>
      </c>
      <c r="AZ473" t="s">
        <v>242</v>
      </c>
      <c r="BA473" t="s">
        <v>242</v>
      </c>
    </row>
    <row r="474" spans="1:53" x14ac:dyDescent="0.55000000000000004">
      <c r="A474">
        <v>1906</v>
      </c>
      <c r="B474" s="5" t="b">
        <f>Teams[[#This Row],[yearID]]&gt;=1973</f>
        <v>0</v>
      </c>
      <c r="C474" s="5" t="b">
        <f>Teams[[#This Row],[yearID]]&gt;=1903</f>
        <v>1</v>
      </c>
      <c r="D474" t="s">
        <v>410</v>
      </c>
      <c r="E474" t="s">
        <v>436</v>
      </c>
      <c r="F474" t="s">
        <v>412</v>
      </c>
      <c r="G474" s="5" t="str">
        <f>VLOOKUP(Teams[[#This Row],[franchID]],TeamsFranchises!$A$2:$D$121,2,FALSE)</f>
        <v>New York Yankees</v>
      </c>
      <c r="I474">
        <v>2</v>
      </c>
      <c r="J474">
        <v>155</v>
      </c>
      <c r="K474">
        <v>76</v>
      </c>
      <c r="L474">
        <v>90</v>
      </c>
      <c r="M474">
        <v>61</v>
      </c>
      <c r="P474" t="s">
        <v>51</v>
      </c>
      <c r="Q474" s="5">
        <f>IF(Teams[[#This Row],[LgWin]]="Y", 1,
IF(Teams[[#This Row],[LgWin]] = "N", 0, " "))</f>
        <v>0</v>
      </c>
      <c r="R474" t="s">
        <v>51</v>
      </c>
      <c r="S474" s="5">
        <f>IF(Teams[[#This Row],[WSWin]]="Y", 1,
IF(Teams[[#This Row],[WSWin]] = "N", 0, " "))</f>
        <v>0</v>
      </c>
      <c r="T474">
        <v>644</v>
      </c>
      <c r="U474">
        <v>5095</v>
      </c>
      <c r="V474">
        <v>1354</v>
      </c>
      <c r="W474">
        <v>166</v>
      </c>
      <c r="X474">
        <v>77</v>
      </c>
      <c r="Y474">
        <v>17</v>
      </c>
      <c r="Z474">
        <v>331</v>
      </c>
      <c r="AB474">
        <v>192</v>
      </c>
      <c r="AF474">
        <v>543</v>
      </c>
      <c r="AG474">
        <v>419</v>
      </c>
      <c r="AH474">
        <v>2.78</v>
      </c>
      <c r="AI474">
        <v>99</v>
      </c>
      <c r="AJ474">
        <v>18</v>
      </c>
      <c r="AK474">
        <v>5</v>
      </c>
      <c r="AL474">
        <v>4071</v>
      </c>
      <c r="AM474">
        <v>1236</v>
      </c>
      <c r="AN474">
        <v>21</v>
      </c>
      <c r="AO474">
        <v>351</v>
      </c>
      <c r="AP474">
        <v>605</v>
      </c>
      <c r="AQ474">
        <v>272</v>
      </c>
      <c r="AR474">
        <v>69</v>
      </c>
      <c r="AS474">
        <v>0.95699999999999996</v>
      </c>
      <c r="AT474" t="s">
        <v>437</v>
      </c>
      <c r="AU474" t="s">
        <v>438</v>
      </c>
      <c r="AV474">
        <v>434700</v>
      </c>
      <c r="AW474">
        <v>110</v>
      </c>
      <c r="AX474">
        <v>110</v>
      </c>
      <c r="AY474" t="s">
        <v>412</v>
      </c>
      <c r="AZ474" t="s">
        <v>436</v>
      </c>
      <c r="BA474" t="s">
        <v>436</v>
      </c>
    </row>
    <row r="475" spans="1:53" x14ac:dyDescent="0.55000000000000004">
      <c r="A475">
        <v>1906</v>
      </c>
      <c r="B475" s="5" t="b">
        <f>Teams[[#This Row],[yearID]]&gt;=1973</f>
        <v>0</v>
      </c>
      <c r="C475" s="5" t="b">
        <f>Teams[[#This Row],[yearID]]&gt;=1903</f>
        <v>1</v>
      </c>
      <c r="D475" t="s">
        <v>410</v>
      </c>
      <c r="E475" t="s">
        <v>226</v>
      </c>
      <c r="F475" t="s">
        <v>423</v>
      </c>
      <c r="G475" s="5" t="str">
        <f>VLOOKUP(Teams[[#This Row],[franchID]],TeamsFranchises!$A$2:$D$121,2,FALSE)</f>
        <v>Oakland Athletics</v>
      </c>
      <c r="I475">
        <v>4</v>
      </c>
      <c r="J475">
        <v>149</v>
      </c>
      <c r="K475">
        <v>73</v>
      </c>
      <c r="L475">
        <v>78</v>
      </c>
      <c r="M475">
        <v>67</v>
      </c>
      <c r="P475" t="s">
        <v>51</v>
      </c>
      <c r="Q475" s="5">
        <f>IF(Teams[[#This Row],[LgWin]]="Y", 1,
IF(Teams[[#This Row],[LgWin]] = "N", 0, " "))</f>
        <v>0</v>
      </c>
      <c r="R475" t="s">
        <v>51</v>
      </c>
      <c r="S475" s="5">
        <f>IF(Teams[[#This Row],[WSWin]]="Y", 1,
IF(Teams[[#This Row],[WSWin]] = "N", 0, " "))</f>
        <v>0</v>
      </c>
      <c r="T475">
        <v>561</v>
      </c>
      <c r="U475">
        <v>4883</v>
      </c>
      <c r="V475">
        <v>1206</v>
      </c>
      <c r="W475">
        <v>213</v>
      </c>
      <c r="X475">
        <v>49</v>
      </c>
      <c r="Y475">
        <v>32</v>
      </c>
      <c r="Z475">
        <v>385</v>
      </c>
      <c r="AB475">
        <v>165</v>
      </c>
      <c r="AF475">
        <v>543</v>
      </c>
      <c r="AG475">
        <v>382</v>
      </c>
      <c r="AH475">
        <v>2.6</v>
      </c>
      <c r="AI475">
        <v>107</v>
      </c>
      <c r="AJ475">
        <v>19</v>
      </c>
      <c r="AK475">
        <v>4</v>
      </c>
      <c r="AL475">
        <v>3966</v>
      </c>
      <c r="AM475">
        <v>1135</v>
      </c>
      <c r="AN475">
        <v>9</v>
      </c>
      <c r="AO475">
        <v>425</v>
      </c>
      <c r="AP475">
        <v>749</v>
      </c>
      <c r="AQ475">
        <v>267</v>
      </c>
      <c r="AR475">
        <v>86</v>
      </c>
      <c r="AS475">
        <v>0.95599999999999996</v>
      </c>
      <c r="AT475" t="s">
        <v>77</v>
      </c>
      <c r="AU475" t="s">
        <v>424</v>
      </c>
      <c r="AV475">
        <v>489129</v>
      </c>
      <c r="AW475">
        <v>103</v>
      </c>
      <c r="AX475">
        <v>101</v>
      </c>
      <c r="AY475" t="s">
        <v>226</v>
      </c>
      <c r="AZ475" t="s">
        <v>226</v>
      </c>
      <c r="BA475" t="s">
        <v>226</v>
      </c>
    </row>
    <row r="476" spans="1:53" x14ac:dyDescent="0.55000000000000004">
      <c r="A476">
        <v>1906</v>
      </c>
      <c r="B476" s="5" t="b">
        <f>Teams[[#This Row],[yearID]]&gt;=1973</f>
        <v>0</v>
      </c>
      <c r="C476" s="5" t="b">
        <f>Teams[[#This Row],[yearID]]&gt;=1903</f>
        <v>1</v>
      </c>
      <c r="D476" t="s">
        <v>157</v>
      </c>
      <c r="E476" t="s">
        <v>122</v>
      </c>
      <c r="F476" t="s">
        <v>122</v>
      </c>
      <c r="G476" s="5" t="str">
        <f>VLOOKUP(Teams[[#This Row],[franchID]],TeamsFranchises!$A$2:$D$121,2,FALSE)</f>
        <v>Philadelphia Phillies</v>
      </c>
      <c r="I476">
        <v>4</v>
      </c>
      <c r="J476">
        <v>154</v>
      </c>
      <c r="K476">
        <v>77</v>
      </c>
      <c r="L476">
        <v>71</v>
      </c>
      <c r="M476">
        <v>82</v>
      </c>
      <c r="P476" t="s">
        <v>51</v>
      </c>
      <c r="Q476" s="5">
        <f>IF(Teams[[#This Row],[LgWin]]="Y", 1,
IF(Teams[[#This Row],[LgWin]] = "N", 0, " "))</f>
        <v>0</v>
      </c>
      <c r="R476" t="s">
        <v>51</v>
      </c>
      <c r="S476" s="5">
        <f>IF(Teams[[#This Row],[WSWin]]="Y", 1,
IF(Teams[[#This Row],[WSWin]] = "N", 0, " "))</f>
        <v>0</v>
      </c>
      <c r="T476">
        <v>528</v>
      </c>
      <c r="U476">
        <v>4911</v>
      </c>
      <c r="V476">
        <v>1183</v>
      </c>
      <c r="W476">
        <v>197</v>
      </c>
      <c r="X476">
        <v>47</v>
      </c>
      <c r="Y476">
        <v>12</v>
      </c>
      <c r="Z476">
        <v>432</v>
      </c>
      <c r="AB476">
        <v>180</v>
      </c>
      <c r="AF476">
        <v>564</v>
      </c>
      <c r="AG476">
        <v>388</v>
      </c>
      <c r="AH476">
        <v>2.58</v>
      </c>
      <c r="AI476">
        <v>108</v>
      </c>
      <c r="AJ476">
        <v>21</v>
      </c>
      <c r="AK476">
        <v>5</v>
      </c>
      <c r="AL476">
        <v>4062</v>
      </c>
      <c r="AM476">
        <v>1201</v>
      </c>
      <c r="AN476">
        <v>18</v>
      </c>
      <c r="AO476">
        <v>436</v>
      </c>
      <c r="AP476">
        <v>500</v>
      </c>
      <c r="AQ476">
        <v>271</v>
      </c>
      <c r="AR476">
        <v>83</v>
      </c>
      <c r="AS476">
        <v>0.95599999999999996</v>
      </c>
      <c r="AT476" t="s">
        <v>358</v>
      </c>
      <c r="AU476" t="s">
        <v>404</v>
      </c>
      <c r="AV476">
        <v>294680</v>
      </c>
      <c r="AW476">
        <v>100</v>
      </c>
      <c r="AX476">
        <v>99</v>
      </c>
      <c r="AY476" t="s">
        <v>122</v>
      </c>
      <c r="AZ476" t="s">
        <v>122</v>
      </c>
      <c r="BA476" t="s">
        <v>122</v>
      </c>
    </row>
    <row r="477" spans="1:53" x14ac:dyDescent="0.55000000000000004">
      <c r="A477">
        <v>1906</v>
      </c>
      <c r="B477" s="5" t="b">
        <f>Teams[[#This Row],[yearID]]&gt;=1973</f>
        <v>0</v>
      </c>
      <c r="C477" s="5" t="b">
        <f>Teams[[#This Row],[yearID]]&gt;=1903</f>
        <v>1</v>
      </c>
      <c r="D477" t="s">
        <v>157</v>
      </c>
      <c r="E477" t="s">
        <v>229</v>
      </c>
      <c r="F477" t="s">
        <v>229</v>
      </c>
      <c r="G477" s="5" t="str">
        <f>VLOOKUP(Teams[[#This Row],[franchID]],TeamsFranchises!$A$2:$D$121,2,FALSE)</f>
        <v>Pittsburgh Pirates</v>
      </c>
      <c r="I477">
        <v>3</v>
      </c>
      <c r="J477">
        <v>154</v>
      </c>
      <c r="K477">
        <v>77</v>
      </c>
      <c r="L477">
        <v>93</v>
      </c>
      <c r="M477">
        <v>60</v>
      </c>
      <c r="P477" t="s">
        <v>51</v>
      </c>
      <c r="Q477" s="5">
        <f>IF(Teams[[#This Row],[LgWin]]="Y", 1,
IF(Teams[[#This Row],[LgWin]] = "N", 0, " "))</f>
        <v>0</v>
      </c>
      <c r="R477" t="s">
        <v>51</v>
      </c>
      <c r="S477" s="5">
        <f>IF(Teams[[#This Row],[WSWin]]="Y", 1,
IF(Teams[[#This Row],[WSWin]] = "N", 0, " "))</f>
        <v>0</v>
      </c>
      <c r="T477">
        <v>623</v>
      </c>
      <c r="U477">
        <v>5030</v>
      </c>
      <c r="V477">
        <v>1313</v>
      </c>
      <c r="W477">
        <v>164</v>
      </c>
      <c r="X477">
        <v>67</v>
      </c>
      <c r="Y477">
        <v>12</v>
      </c>
      <c r="Z477">
        <v>424</v>
      </c>
      <c r="AB477">
        <v>162</v>
      </c>
      <c r="AF477">
        <v>470</v>
      </c>
      <c r="AG477">
        <v>333</v>
      </c>
      <c r="AH477">
        <v>2.21</v>
      </c>
      <c r="AI477">
        <v>116</v>
      </c>
      <c r="AJ477">
        <v>27</v>
      </c>
      <c r="AK477">
        <v>2</v>
      </c>
      <c r="AL477">
        <v>4074</v>
      </c>
      <c r="AM477">
        <v>1234</v>
      </c>
      <c r="AN477">
        <v>13</v>
      </c>
      <c r="AO477">
        <v>309</v>
      </c>
      <c r="AP477">
        <v>532</v>
      </c>
      <c r="AQ477">
        <v>220</v>
      </c>
      <c r="AR477">
        <v>109</v>
      </c>
      <c r="AS477">
        <v>0.96399999999999997</v>
      </c>
      <c r="AT477" t="s">
        <v>390</v>
      </c>
      <c r="AU477" t="s">
        <v>335</v>
      </c>
      <c r="AV477">
        <v>394877</v>
      </c>
      <c r="AW477">
        <v>104</v>
      </c>
      <c r="AX477">
        <v>102</v>
      </c>
      <c r="AY477" t="s">
        <v>229</v>
      </c>
      <c r="AZ477" t="s">
        <v>229</v>
      </c>
      <c r="BA477" t="s">
        <v>229</v>
      </c>
    </row>
    <row r="478" spans="1:53" x14ac:dyDescent="0.55000000000000004">
      <c r="A478">
        <v>1906</v>
      </c>
      <c r="B478" s="5" t="b">
        <f>Teams[[#This Row],[yearID]]&gt;=1973</f>
        <v>0</v>
      </c>
      <c r="C478" s="5" t="b">
        <f>Teams[[#This Row],[yearID]]&gt;=1903</f>
        <v>1</v>
      </c>
      <c r="D478" t="s">
        <v>410</v>
      </c>
      <c r="E478" t="s">
        <v>431</v>
      </c>
      <c r="F478" t="s">
        <v>95</v>
      </c>
      <c r="G478" s="5" t="str">
        <f>VLOOKUP(Teams[[#This Row],[franchID]],TeamsFranchises!$A$2:$D$121,2,FALSE)</f>
        <v>Baltimore Orioles</v>
      </c>
      <c r="I478">
        <v>5</v>
      </c>
      <c r="J478">
        <v>154</v>
      </c>
      <c r="K478">
        <v>76</v>
      </c>
      <c r="L478">
        <v>76</v>
      </c>
      <c r="M478">
        <v>73</v>
      </c>
      <c r="P478" t="s">
        <v>51</v>
      </c>
      <c r="Q478" s="5">
        <f>IF(Teams[[#This Row],[LgWin]]="Y", 1,
IF(Teams[[#This Row],[LgWin]] = "N", 0, " "))</f>
        <v>0</v>
      </c>
      <c r="R478" t="s">
        <v>51</v>
      </c>
      <c r="S478" s="5">
        <f>IF(Teams[[#This Row],[WSWin]]="Y", 1,
IF(Teams[[#This Row],[WSWin]] = "N", 0, " "))</f>
        <v>0</v>
      </c>
      <c r="T478">
        <v>558</v>
      </c>
      <c r="U478">
        <v>5030</v>
      </c>
      <c r="V478">
        <v>1244</v>
      </c>
      <c r="W478">
        <v>145</v>
      </c>
      <c r="X478">
        <v>60</v>
      </c>
      <c r="Y478">
        <v>20</v>
      </c>
      <c r="Z478">
        <v>366</v>
      </c>
      <c r="AB478">
        <v>221</v>
      </c>
      <c r="AF478">
        <v>498</v>
      </c>
      <c r="AG478">
        <v>336</v>
      </c>
      <c r="AH478">
        <v>2.23</v>
      </c>
      <c r="AI478">
        <v>133</v>
      </c>
      <c r="AJ478">
        <v>17</v>
      </c>
      <c r="AK478">
        <v>5</v>
      </c>
      <c r="AL478">
        <v>4071</v>
      </c>
      <c r="AM478">
        <v>1132</v>
      </c>
      <c r="AN478">
        <v>14</v>
      </c>
      <c r="AO478">
        <v>314</v>
      </c>
      <c r="AP478">
        <v>558</v>
      </c>
      <c r="AQ478">
        <v>289</v>
      </c>
      <c r="AR478">
        <v>80</v>
      </c>
      <c r="AS478">
        <v>0.95399999999999996</v>
      </c>
      <c r="AT478" t="s">
        <v>252</v>
      </c>
      <c r="AU478" t="s">
        <v>432</v>
      </c>
      <c r="AV478">
        <v>389157</v>
      </c>
      <c r="AW478">
        <v>96</v>
      </c>
      <c r="AX478">
        <v>96</v>
      </c>
      <c r="AY478" t="s">
        <v>433</v>
      </c>
      <c r="AZ478" t="s">
        <v>431</v>
      </c>
      <c r="BA478" t="s">
        <v>431</v>
      </c>
    </row>
    <row r="479" spans="1:53" x14ac:dyDescent="0.55000000000000004">
      <c r="A479">
        <v>1906</v>
      </c>
      <c r="B479" s="5" t="b">
        <f>Teams[[#This Row],[yearID]]&gt;=1973</f>
        <v>0</v>
      </c>
      <c r="C479" s="5" t="b">
        <f>Teams[[#This Row],[yearID]]&gt;=1903</f>
        <v>1</v>
      </c>
      <c r="D479" t="s">
        <v>157</v>
      </c>
      <c r="E479" t="s">
        <v>396</v>
      </c>
      <c r="F479" t="s">
        <v>154</v>
      </c>
      <c r="G479" s="5" t="str">
        <f>VLOOKUP(Teams[[#This Row],[franchID]],TeamsFranchises!$A$2:$D$121,2,FALSE)</f>
        <v>St. Louis Cardinals</v>
      </c>
      <c r="I479">
        <v>7</v>
      </c>
      <c r="J479">
        <v>154</v>
      </c>
      <c r="K479">
        <v>77</v>
      </c>
      <c r="L479">
        <v>52</v>
      </c>
      <c r="M479">
        <v>98</v>
      </c>
      <c r="P479" t="s">
        <v>51</v>
      </c>
      <c r="Q479" s="5">
        <f>IF(Teams[[#This Row],[LgWin]]="Y", 1,
IF(Teams[[#This Row],[LgWin]] = "N", 0, " "))</f>
        <v>0</v>
      </c>
      <c r="R479" t="s">
        <v>51</v>
      </c>
      <c r="S479" s="5">
        <f>IF(Teams[[#This Row],[WSWin]]="Y", 1,
IF(Teams[[#This Row],[WSWin]] = "N", 0, " "))</f>
        <v>0</v>
      </c>
      <c r="T479">
        <v>470</v>
      </c>
      <c r="U479">
        <v>5075</v>
      </c>
      <c r="V479">
        <v>1195</v>
      </c>
      <c r="W479">
        <v>137</v>
      </c>
      <c r="X479">
        <v>69</v>
      </c>
      <c r="Y479">
        <v>10</v>
      </c>
      <c r="Z479">
        <v>361</v>
      </c>
      <c r="AB479">
        <v>110</v>
      </c>
      <c r="AF479">
        <v>607</v>
      </c>
      <c r="AG479">
        <v>457</v>
      </c>
      <c r="AH479">
        <v>3.04</v>
      </c>
      <c r="AI479">
        <v>118</v>
      </c>
      <c r="AJ479">
        <v>4</v>
      </c>
      <c r="AK479">
        <v>2</v>
      </c>
      <c r="AL479">
        <v>4062</v>
      </c>
      <c r="AM479">
        <v>1246</v>
      </c>
      <c r="AN479">
        <v>17</v>
      </c>
      <c r="AO479">
        <v>479</v>
      </c>
      <c r="AP479">
        <v>559</v>
      </c>
      <c r="AQ479">
        <v>272</v>
      </c>
      <c r="AR479">
        <v>92</v>
      </c>
      <c r="AS479">
        <v>0.95699999999999996</v>
      </c>
      <c r="AT479" t="s">
        <v>409</v>
      </c>
      <c r="AU479" t="s">
        <v>399</v>
      </c>
      <c r="AV479">
        <v>283770</v>
      </c>
      <c r="AW479">
        <v>96</v>
      </c>
      <c r="AX479">
        <v>100</v>
      </c>
      <c r="AY479" t="s">
        <v>154</v>
      </c>
      <c r="AZ479" t="s">
        <v>396</v>
      </c>
      <c r="BA479" t="s">
        <v>396</v>
      </c>
    </row>
    <row r="480" spans="1:53" x14ac:dyDescent="0.55000000000000004">
      <c r="A480">
        <v>1906</v>
      </c>
      <c r="B480" s="5" t="b">
        <f>Teams[[#This Row],[yearID]]&gt;=1973</f>
        <v>0</v>
      </c>
      <c r="C480" s="5" t="b">
        <f>Teams[[#This Row],[yearID]]&gt;=1903</f>
        <v>1</v>
      </c>
      <c r="D480" t="s">
        <v>410</v>
      </c>
      <c r="E480" t="s">
        <v>425</v>
      </c>
      <c r="F480" t="s">
        <v>426</v>
      </c>
      <c r="G480" s="5" t="str">
        <f>VLOOKUP(Teams[[#This Row],[franchID]],TeamsFranchises!$A$2:$D$121,2,FALSE)</f>
        <v>Minnesota Twins</v>
      </c>
      <c r="I480">
        <v>7</v>
      </c>
      <c r="J480">
        <v>151</v>
      </c>
      <c r="K480">
        <v>75</v>
      </c>
      <c r="L480">
        <v>55</v>
      </c>
      <c r="M480">
        <v>95</v>
      </c>
      <c r="P480" t="s">
        <v>51</v>
      </c>
      <c r="Q480" s="5">
        <f>IF(Teams[[#This Row],[LgWin]]="Y", 1,
IF(Teams[[#This Row],[LgWin]] = "N", 0, " "))</f>
        <v>0</v>
      </c>
      <c r="R480" t="s">
        <v>51</v>
      </c>
      <c r="S480" s="5">
        <f>IF(Teams[[#This Row],[WSWin]]="Y", 1,
IF(Teams[[#This Row],[WSWin]] = "N", 0, " "))</f>
        <v>0</v>
      </c>
      <c r="T480">
        <v>518</v>
      </c>
      <c r="U480">
        <v>4956</v>
      </c>
      <c r="V480">
        <v>1180</v>
      </c>
      <c r="W480">
        <v>144</v>
      </c>
      <c r="X480">
        <v>65</v>
      </c>
      <c r="Y480">
        <v>26</v>
      </c>
      <c r="Z480">
        <v>306</v>
      </c>
      <c r="AB480">
        <v>233</v>
      </c>
      <c r="AF480">
        <v>664</v>
      </c>
      <c r="AG480">
        <v>477</v>
      </c>
      <c r="AH480">
        <v>3.25</v>
      </c>
      <c r="AI480">
        <v>115</v>
      </c>
      <c r="AJ480">
        <v>13</v>
      </c>
      <c r="AK480">
        <v>1</v>
      </c>
      <c r="AL480">
        <v>3966</v>
      </c>
      <c r="AM480">
        <v>1331</v>
      </c>
      <c r="AN480">
        <v>15</v>
      </c>
      <c r="AO480">
        <v>451</v>
      </c>
      <c r="AP480">
        <v>558</v>
      </c>
      <c r="AQ480">
        <v>273</v>
      </c>
      <c r="AR480">
        <v>78</v>
      </c>
      <c r="AS480">
        <v>0.95499999999999996</v>
      </c>
      <c r="AT480" t="s">
        <v>397</v>
      </c>
      <c r="AU480" t="s">
        <v>439</v>
      </c>
      <c r="AV480">
        <v>129903</v>
      </c>
      <c r="AW480">
        <v>95</v>
      </c>
      <c r="AX480">
        <v>98</v>
      </c>
      <c r="AY480" t="s">
        <v>428</v>
      </c>
      <c r="AZ480" t="s">
        <v>425</v>
      </c>
      <c r="BA480" t="s">
        <v>425</v>
      </c>
    </row>
    <row r="481" spans="1:53" x14ac:dyDescent="0.55000000000000004">
      <c r="A481">
        <v>1907</v>
      </c>
      <c r="B481" s="5" t="b">
        <f>Teams[[#This Row],[yearID]]&gt;=1973</f>
        <v>0</v>
      </c>
      <c r="C481" s="5" t="b">
        <f>Teams[[#This Row],[yearID]]&gt;=1903</f>
        <v>1</v>
      </c>
      <c r="D481" t="s">
        <v>410</v>
      </c>
      <c r="E481" t="s">
        <v>54</v>
      </c>
      <c r="F481" t="s">
        <v>54</v>
      </c>
      <c r="G481" s="5" t="str">
        <f>VLOOKUP(Teams[[#This Row],[franchID]],TeamsFranchises!$A$2:$D$121,2,FALSE)</f>
        <v>Boston Red Sox</v>
      </c>
      <c r="I481">
        <v>7</v>
      </c>
      <c r="J481">
        <v>155</v>
      </c>
      <c r="K481">
        <v>78</v>
      </c>
      <c r="L481">
        <v>59</v>
      </c>
      <c r="M481">
        <v>90</v>
      </c>
      <c r="P481" t="s">
        <v>51</v>
      </c>
      <c r="Q481" s="5">
        <f>IF(Teams[[#This Row],[LgWin]]="Y", 1,
IF(Teams[[#This Row],[LgWin]] = "N", 0, " "))</f>
        <v>0</v>
      </c>
      <c r="R481" t="s">
        <v>51</v>
      </c>
      <c r="S481" s="5">
        <f>IF(Teams[[#This Row],[WSWin]]="Y", 1,
IF(Teams[[#This Row],[WSWin]] = "N", 0, " "))</f>
        <v>0</v>
      </c>
      <c r="T481">
        <v>464</v>
      </c>
      <c r="U481">
        <v>5235</v>
      </c>
      <c r="V481">
        <v>1224</v>
      </c>
      <c r="W481">
        <v>154</v>
      </c>
      <c r="X481">
        <v>48</v>
      </c>
      <c r="Y481">
        <v>18</v>
      </c>
      <c r="Z481">
        <v>305</v>
      </c>
      <c r="AB481">
        <v>125</v>
      </c>
      <c r="AF481">
        <v>558</v>
      </c>
      <c r="AG481">
        <v>385</v>
      </c>
      <c r="AH481">
        <v>2.4500000000000002</v>
      </c>
      <c r="AI481">
        <v>100</v>
      </c>
      <c r="AJ481">
        <v>17</v>
      </c>
      <c r="AK481">
        <v>7</v>
      </c>
      <c r="AL481">
        <v>4242</v>
      </c>
      <c r="AM481">
        <v>1222</v>
      </c>
      <c r="AN481">
        <v>22</v>
      </c>
      <c r="AO481">
        <v>337</v>
      </c>
      <c r="AP481">
        <v>517</v>
      </c>
      <c r="AQ481">
        <v>269</v>
      </c>
      <c r="AR481">
        <v>103</v>
      </c>
      <c r="AS481">
        <v>0.95899999999999996</v>
      </c>
      <c r="AT481" t="s">
        <v>413</v>
      </c>
      <c r="AU481" t="s">
        <v>414</v>
      </c>
      <c r="AV481">
        <v>436777</v>
      </c>
      <c r="AW481">
        <v>99</v>
      </c>
      <c r="AX481">
        <v>101</v>
      </c>
      <c r="AY481" t="s">
        <v>54</v>
      </c>
      <c r="AZ481" t="s">
        <v>54</v>
      </c>
      <c r="BA481" t="s">
        <v>54</v>
      </c>
    </row>
    <row r="482" spans="1:53" x14ac:dyDescent="0.55000000000000004">
      <c r="A482">
        <v>1907</v>
      </c>
      <c r="B482" s="5" t="b">
        <f>Teams[[#This Row],[yearID]]&gt;=1973</f>
        <v>0</v>
      </c>
      <c r="C482" s="5" t="b">
        <f>Teams[[#This Row],[yearID]]&gt;=1903</f>
        <v>1</v>
      </c>
      <c r="D482" t="s">
        <v>157</v>
      </c>
      <c r="E482" t="s">
        <v>262</v>
      </c>
      <c r="F482" t="s">
        <v>260</v>
      </c>
      <c r="G482" s="5" t="str">
        <f>VLOOKUP(Teams[[#This Row],[franchID]],TeamsFranchises!$A$2:$D$121,2,FALSE)</f>
        <v>Los Angeles Dodgers</v>
      </c>
      <c r="I482">
        <v>5</v>
      </c>
      <c r="J482">
        <v>153</v>
      </c>
      <c r="K482">
        <v>77</v>
      </c>
      <c r="L482">
        <v>65</v>
      </c>
      <c r="M482">
        <v>83</v>
      </c>
      <c r="P482" t="s">
        <v>51</v>
      </c>
      <c r="Q482" s="5">
        <f>IF(Teams[[#This Row],[LgWin]]="Y", 1,
IF(Teams[[#This Row],[LgWin]] = "N", 0, " "))</f>
        <v>0</v>
      </c>
      <c r="R482" t="s">
        <v>51</v>
      </c>
      <c r="S482" s="5">
        <f>IF(Teams[[#This Row],[WSWin]]="Y", 1,
IF(Teams[[#This Row],[WSWin]] = "N", 0, " "))</f>
        <v>0</v>
      </c>
      <c r="T482">
        <v>446</v>
      </c>
      <c r="U482">
        <v>4895</v>
      </c>
      <c r="V482">
        <v>1135</v>
      </c>
      <c r="W482">
        <v>142</v>
      </c>
      <c r="X482">
        <v>63</v>
      </c>
      <c r="Y482">
        <v>18</v>
      </c>
      <c r="Z482">
        <v>336</v>
      </c>
      <c r="AB482">
        <v>121</v>
      </c>
      <c r="AF482">
        <v>522</v>
      </c>
      <c r="AG482">
        <v>359</v>
      </c>
      <c r="AH482">
        <v>2.38</v>
      </c>
      <c r="AI482">
        <v>125</v>
      </c>
      <c r="AJ482">
        <v>20</v>
      </c>
      <c r="AK482">
        <v>1</v>
      </c>
      <c r="AL482">
        <v>4068</v>
      </c>
      <c r="AM482">
        <v>1218</v>
      </c>
      <c r="AN482">
        <v>16</v>
      </c>
      <c r="AO482">
        <v>463</v>
      </c>
      <c r="AP482">
        <v>479</v>
      </c>
      <c r="AQ482">
        <v>262</v>
      </c>
      <c r="AR482">
        <v>94</v>
      </c>
      <c r="AS482">
        <v>0.95899999999999996</v>
      </c>
      <c r="AT482" t="s">
        <v>407</v>
      </c>
      <c r="AU482" t="s">
        <v>405</v>
      </c>
      <c r="AV482">
        <v>312500</v>
      </c>
      <c r="AW482">
        <v>92</v>
      </c>
      <c r="AX482">
        <v>95</v>
      </c>
      <c r="AY482" t="s">
        <v>262</v>
      </c>
      <c r="AZ482" t="s">
        <v>262</v>
      </c>
      <c r="BA482" t="s">
        <v>262</v>
      </c>
    </row>
    <row r="483" spans="1:53" x14ac:dyDescent="0.55000000000000004">
      <c r="A483">
        <v>1907</v>
      </c>
      <c r="B483" s="5" t="b">
        <f>Teams[[#This Row],[yearID]]&gt;=1973</f>
        <v>0</v>
      </c>
      <c r="C483" s="5" t="b">
        <f>Teams[[#This Row],[yearID]]&gt;=1903</f>
        <v>1</v>
      </c>
      <c r="D483" t="s">
        <v>157</v>
      </c>
      <c r="E483" t="s">
        <v>158</v>
      </c>
      <c r="F483" t="s">
        <v>159</v>
      </c>
      <c r="G483" s="5" t="str">
        <f>VLOOKUP(Teams[[#This Row],[franchID]],TeamsFranchises!$A$2:$D$121,2,FALSE)</f>
        <v>Atlanta Braves</v>
      </c>
      <c r="I483">
        <v>7</v>
      </c>
      <c r="J483">
        <v>152</v>
      </c>
      <c r="K483">
        <v>74</v>
      </c>
      <c r="L483">
        <v>58</v>
      </c>
      <c r="M483">
        <v>90</v>
      </c>
      <c r="P483" t="s">
        <v>51</v>
      </c>
      <c r="Q483" s="5">
        <f>IF(Teams[[#This Row],[LgWin]]="Y", 1,
IF(Teams[[#This Row],[LgWin]] = "N", 0, " "))</f>
        <v>0</v>
      </c>
      <c r="R483" t="s">
        <v>51</v>
      </c>
      <c r="S483" s="5">
        <f>IF(Teams[[#This Row],[WSWin]]="Y", 1,
IF(Teams[[#This Row],[WSWin]] = "N", 0, " "))</f>
        <v>0</v>
      </c>
      <c r="T483">
        <v>502</v>
      </c>
      <c r="U483">
        <v>5020</v>
      </c>
      <c r="V483">
        <v>1222</v>
      </c>
      <c r="W483">
        <v>142</v>
      </c>
      <c r="X483">
        <v>61</v>
      </c>
      <c r="Y483">
        <v>22</v>
      </c>
      <c r="Z483">
        <v>413</v>
      </c>
      <c r="AB483">
        <v>118</v>
      </c>
      <c r="AF483">
        <v>652</v>
      </c>
      <c r="AG483">
        <v>495</v>
      </c>
      <c r="AH483">
        <v>3.33</v>
      </c>
      <c r="AI483">
        <v>121</v>
      </c>
      <c r="AJ483">
        <v>9</v>
      </c>
      <c r="AK483">
        <v>2</v>
      </c>
      <c r="AL483">
        <v>4014</v>
      </c>
      <c r="AM483">
        <v>1324</v>
      </c>
      <c r="AN483">
        <v>28</v>
      </c>
      <c r="AO483">
        <v>458</v>
      </c>
      <c r="AP483">
        <v>426</v>
      </c>
      <c r="AQ483">
        <v>249</v>
      </c>
      <c r="AR483">
        <v>128</v>
      </c>
      <c r="AS483">
        <v>0.96099999999999997</v>
      </c>
      <c r="AT483" t="s">
        <v>440</v>
      </c>
      <c r="AU483" t="s">
        <v>403</v>
      </c>
      <c r="AV483">
        <v>203221</v>
      </c>
      <c r="AW483">
        <v>100</v>
      </c>
      <c r="AX483">
        <v>103</v>
      </c>
      <c r="AY483" t="s">
        <v>158</v>
      </c>
      <c r="AZ483" t="s">
        <v>158</v>
      </c>
      <c r="BA483" t="s">
        <v>158</v>
      </c>
    </row>
    <row r="484" spans="1:53" x14ac:dyDescent="0.55000000000000004">
      <c r="A484">
        <v>1907</v>
      </c>
      <c r="B484" s="5" t="b">
        <f>Teams[[#This Row],[yearID]]&gt;=1973</f>
        <v>0</v>
      </c>
      <c r="C484" s="5" t="b">
        <f>Teams[[#This Row],[yearID]]&gt;=1903</f>
        <v>1</v>
      </c>
      <c r="D484" t="s">
        <v>410</v>
      </c>
      <c r="E484" t="s">
        <v>415</v>
      </c>
      <c r="F484" t="s">
        <v>416</v>
      </c>
      <c r="G484" s="5" t="str">
        <f>VLOOKUP(Teams[[#This Row],[franchID]],TeamsFranchises!$A$2:$D$121,2,FALSE)</f>
        <v>Chicago White Sox</v>
      </c>
      <c r="I484">
        <v>3</v>
      </c>
      <c r="J484">
        <v>157</v>
      </c>
      <c r="K484">
        <v>79</v>
      </c>
      <c r="L484">
        <v>87</v>
      </c>
      <c r="M484">
        <v>64</v>
      </c>
      <c r="P484" t="s">
        <v>51</v>
      </c>
      <c r="Q484" s="5">
        <f>IF(Teams[[#This Row],[LgWin]]="Y", 1,
IF(Teams[[#This Row],[LgWin]] = "N", 0, " "))</f>
        <v>0</v>
      </c>
      <c r="R484" t="s">
        <v>51</v>
      </c>
      <c r="S484" s="5">
        <f>IF(Teams[[#This Row],[WSWin]]="Y", 1,
IF(Teams[[#This Row],[WSWin]] = "N", 0, " "))</f>
        <v>0</v>
      </c>
      <c r="T484">
        <v>588</v>
      </c>
      <c r="U484">
        <v>5070</v>
      </c>
      <c r="V484">
        <v>1205</v>
      </c>
      <c r="W484">
        <v>149</v>
      </c>
      <c r="X484">
        <v>33</v>
      </c>
      <c r="Y484">
        <v>5</v>
      </c>
      <c r="Z484">
        <v>421</v>
      </c>
      <c r="AB484">
        <v>175</v>
      </c>
      <c r="AF484">
        <v>474</v>
      </c>
      <c r="AG484">
        <v>347</v>
      </c>
      <c r="AH484">
        <v>2.2200000000000002</v>
      </c>
      <c r="AI484">
        <v>112</v>
      </c>
      <c r="AJ484">
        <v>17</v>
      </c>
      <c r="AK484">
        <v>9</v>
      </c>
      <c r="AL484">
        <v>4218</v>
      </c>
      <c r="AM484">
        <v>1279</v>
      </c>
      <c r="AN484">
        <v>13</v>
      </c>
      <c r="AO484">
        <v>305</v>
      </c>
      <c r="AP484">
        <v>604</v>
      </c>
      <c r="AQ484">
        <v>232</v>
      </c>
      <c r="AR484">
        <v>101</v>
      </c>
      <c r="AS484">
        <v>0.96599999999999997</v>
      </c>
      <c r="AT484" t="s">
        <v>417</v>
      </c>
      <c r="AU484" t="s">
        <v>418</v>
      </c>
      <c r="AV484">
        <v>666307</v>
      </c>
      <c r="AW484">
        <v>97</v>
      </c>
      <c r="AX484">
        <v>95</v>
      </c>
      <c r="AY484" t="s">
        <v>416</v>
      </c>
      <c r="AZ484" t="s">
        <v>415</v>
      </c>
      <c r="BA484" t="s">
        <v>415</v>
      </c>
    </row>
    <row r="485" spans="1:53" x14ac:dyDescent="0.55000000000000004">
      <c r="A485">
        <v>1907</v>
      </c>
      <c r="B485" s="5" t="b">
        <f>Teams[[#This Row],[yearID]]&gt;=1973</f>
        <v>0</v>
      </c>
      <c r="C485" s="5" t="b">
        <f>Teams[[#This Row],[yearID]]&gt;=1903</f>
        <v>1</v>
      </c>
      <c r="D485" t="s">
        <v>157</v>
      </c>
      <c r="E485" t="s">
        <v>161</v>
      </c>
      <c r="F485" t="s">
        <v>162</v>
      </c>
      <c r="G485" s="5" t="str">
        <f>VLOOKUP(Teams[[#This Row],[franchID]],TeamsFranchises!$A$2:$D$121,2,FALSE)</f>
        <v>Chicago Cubs</v>
      </c>
      <c r="I485">
        <v>1</v>
      </c>
      <c r="J485">
        <v>155</v>
      </c>
      <c r="K485">
        <v>76</v>
      </c>
      <c r="L485">
        <v>107</v>
      </c>
      <c r="M485">
        <v>45</v>
      </c>
      <c r="P485" t="s">
        <v>76</v>
      </c>
      <c r="Q485" s="5">
        <f>IF(Teams[[#This Row],[LgWin]]="Y", 1,
IF(Teams[[#This Row],[LgWin]] = "N", 0, " "))</f>
        <v>1</v>
      </c>
      <c r="R485" t="s">
        <v>76</v>
      </c>
      <c r="S485" s="5">
        <f>IF(Teams[[#This Row],[WSWin]]="Y", 1,
IF(Teams[[#This Row],[WSWin]] = "N", 0, " "))</f>
        <v>1</v>
      </c>
      <c r="T485">
        <v>574</v>
      </c>
      <c r="U485">
        <v>4892</v>
      </c>
      <c r="V485">
        <v>1224</v>
      </c>
      <c r="W485">
        <v>162</v>
      </c>
      <c r="X485">
        <v>48</v>
      </c>
      <c r="Y485">
        <v>13</v>
      </c>
      <c r="Z485">
        <v>435</v>
      </c>
      <c r="AB485">
        <v>235</v>
      </c>
      <c r="AF485">
        <v>390</v>
      </c>
      <c r="AG485">
        <v>264</v>
      </c>
      <c r="AH485">
        <v>1.73</v>
      </c>
      <c r="AI485">
        <v>114</v>
      </c>
      <c r="AJ485">
        <v>32</v>
      </c>
      <c r="AK485">
        <v>8</v>
      </c>
      <c r="AL485">
        <v>4119</v>
      </c>
      <c r="AM485">
        <v>1054</v>
      </c>
      <c r="AN485">
        <v>11</v>
      </c>
      <c r="AO485">
        <v>402</v>
      </c>
      <c r="AP485">
        <v>586</v>
      </c>
      <c r="AQ485">
        <v>211</v>
      </c>
      <c r="AR485">
        <v>110</v>
      </c>
      <c r="AS485">
        <v>0.96699999999999997</v>
      </c>
      <c r="AT485" t="s">
        <v>434</v>
      </c>
      <c r="AU485" t="s">
        <v>401</v>
      </c>
      <c r="AV485">
        <v>422550</v>
      </c>
      <c r="AW485">
        <v>106</v>
      </c>
      <c r="AX485">
        <v>101</v>
      </c>
      <c r="AY485" t="s">
        <v>162</v>
      </c>
      <c r="AZ485" t="s">
        <v>161</v>
      </c>
      <c r="BA485" t="s">
        <v>161</v>
      </c>
    </row>
    <row r="486" spans="1:53" x14ac:dyDescent="0.55000000000000004">
      <c r="A486">
        <v>1907</v>
      </c>
      <c r="B486" s="5" t="b">
        <f>Teams[[#This Row],[yearID]]&gt;=1973</f>
        <v>0</v>
      </c>
      <c r="C486" s="5" t="b">
        <f>Teams[[#This Row],[yearID]]&gt;=1903</f>
        <v>1</v>
      </c>
      <c r="D486" t="s">
        <v>157</v>
      </c>
      <c r="E486" t="s">
        <v>167</v>
      </c>
      <c r="F486" t="s">
        <v>167</v>
      </c>
      <c r="G486" s="5" t="str">
        <f>VLOOKUP(Teams[[#This Row],[franchID]],TeamsFranchises!$A$2:$D$121,2,FALSE)</f>
        <v>Cincinnati Reds</v>
      </c>
      <c r="I486">
        <v>6</v>
      </c>
      <c r="J486">
        <v>156</v>
      </c>
      <c r="K486">
        <v>81</v>
      </c>
      <c r="L486">
        <v>66</v>
      </c>
      <c r="M486">
        <v>87</v>
      </c>
      <c r="P486" t="s">
        <v>51</v>
      </c>
      <c r="Q486" s="5">
        <f>IF(Teams[[#This Row],[LgWin]]="Y", 1,
IF(Teams[[#This Row],[LgWin]] = "N", 0, " "))</f>
        <v>0</v>
      </c>
      <c r="R486" t="s">
        <v>51</v>
      </c>
      <c r="S486" s="5">
        <f>IF(Teams[[#This Row],[WSWin]]="Y", 1,
IF(Teams[[#This Row],[WSWin]] = "N", 0, " "))</f>
        <v>0</v>
      </c>
      <c r="T486">
        <v>526</v>
      </c>
      <c r="U486">
        <v>4966</v>
      </c>
      <c r="V486">
        <v>1226</v>
      </c>
      <c r="W486">
        <v>126</v>
      </c>
      <c r="X486">
        <v>90</v>
      </c>
      <c r="Y486">
        <v>15</v>
      </c>
      <c r="Z486">
        <v>372</v>
      </c>
      <c r="AB486">
        <v>158</v>
      </c>
      <c r="AF486">
        <v>519</v>
      </c>
      <c r="AG486">
        <v>362</v>
      </c>
      <c r="AH486">
        <v>2.41</v>
      </c>
      <c r="AI486">
        <v>118</v>
      </c>
      <c r="AJ486">
        <v>10</v>
      </c>
      <c r="AK486">
        <v>2</v>
      </c>
      <c r="AL486">
        <v>4053</v>
      </c>
      <c r="AM486">
        <v>1223</v>
      </c>
      <c r="AN486">
        <v>16</v>
      </c>
      <c r="AO486">
        <v>444</v>
      </c>
      <c r="AP486">
        <v>481</v>
      </c>
      <c r="AQ486">
        <v>227</v>
      </c>
      <c r="AR486">
        <v>118</v>
      </c>
      <c r="AS486">
        <v>0.96299999999999997</v>
      </c>
      <c r="AT486" t="s">
        <v>165</v>
      </c>
      <c r="AU486" t="s">
        <v>429</v>
      </c>
      <c r="AV486">
        <v>317500</v>
      </c>
      <c r="AW486">
        <v>104</v>
      </c>
      <c r="AX486">
        <v>105</v>
      </c>
      <c r="AY486" t="s">
        <v>167</v>
      </c>
      <c r="AZ486" t="s">
        <v>167</v>
      </c>
      <c r="BA486" t="s">
        <v>167</v>
      </c>
    </row>
    <row r="487" spans="1:53" x14ac:dyDescent="0.55000000000000004">
      <c r="A487">
        <v>1907</v>
      </c>
      <c r="B487" s="5" t="b">
        <f>Teams[[#This Row],[yearID]]&gt;=1973</f>
        <v>0</v>
      </c>
      <c r="C487" s="5" t="b">
        <f>Teams[[#This Row],[yearID]]&gt;=1903</f>
        <v>1</v>
      </c>
      <c r="D487" t="s">
        <v>410</v>
      </c>
      <c r="E487" t="s">
        <v>64</v>
      </c>
      <c r="F487" t="s">
        <v>64</v>
      </c>
      <c r="G487" s="5" t="str">
        <f>VLOOKUP(Teams[[#This Row],[franchID]],TeamsFranchises!$A$2:$D$121,2,FALSE)</f>
        <v>Cleveland Indians</v>
      </c>
      <c r="I487">
        <v>4</v>
      </c>
      <c r="J487">
        <v>158</v>
      </c>
      <c r="K487">
        <v>82</v>
      </c>
      <c r="L487">
        <v>85</v>
      </c>
      <c r="M487">
        <v>67</v>
      </c>
      <c r="P487" t="s">
        <v>51</v>
      </c>
      <c r="Q487" s="5">
        <f>IF(Teams[[#This Row],[LgWin]]="Y", 1,
IF(Teams[[#This Row],[LgWin]] = "N", 0, " "))</f>
        <v>0</v>
      </c>
      <c r="R487" t="s">
        <v>51</v>
      </c>
      <c r="S487" s="5">
        <f>IF(Teams[[#This Row],[WSWin]]="Y", 1,
IF(Teams[[#This Row],[WSWin]] = "N", 0, " "))</f>
        <v>0</v>
      </c>
      <c r="T487">
        <v>530</v>
      </c>
      <c r="U487">
        <v>5068</v>
      </c>
      <c r="V487">
        <v>1221</v>
      </c>
      <c r="W487">
        <v>182</v>
      </c>
      <c r="X487">
        <v>68</v>
      </c>
      <c r="Y487">
        <v>11</v>
      </c>
      <c r="Z487">
        <v>335</v>
      </c>
      <c r="AB487">
        <v>193</v>
      </c>
      <c r="AF487">
        <v>525</v>
      </c>
      <c r="AG487">
        <v>350</v>
      </c>
      <c r="AH487">
        <v>2.2599999999999998</v>
      </c>
      <c r="AI487">
        <v>127</v>
      </c>
      <c r="AJ487">
        <v>20</v>
      </c>
      <c r="AK487">
        <v>5</v>
      </c>
      <c r="AL487">
        <v>4176</v>
      </c>
      <c r="AM487">
        <v>1253</v>
      </c>
      <c r="AN487">
        <v>8</v>
      </c>
      <c r="AO487">
        <v>362</v>
      </c>
      <c r="AP487">
        <v>513</v>
      </c>
      <c r="AQ487">
        <v>264</v>
      </c>
      <c r="AR487">
        <v>137</v>
      </c>
      <c r="AS487">
        <v>0.96</v>
      </c>
      <c r="AT487" t="s">
        <v>435</v>
      </c>
      <c r="AU487" t="s">
        <v>381</v>
      </c>
      <c r="AV487">
        <v>382046</v>
      </c>
      <c r="AW487">
        <v>101</v>
      </c>
      <c r="AX487">
        <v>99</v>
      </c>
      <c r="AY487" t="s">
        <v>64</v>
      </c>
      <c r="AZ487" t="s">
        <v>64</v>
      </c>
      <c r="BA487" t="s">
        <v>64</v>
      </c>
    </row>
    <row r="488" spans="1:53" x14ac:dyDescent="0.55000000000000004">
      <c r="A488">
        <v>1907</v>
      </c>
      <c r="B488" s="5" t="b">
        <f>Teams[[#This Row],[yearID]]&gt;=1973</f>
        <v>0</v>
      </c>
      <c r="C488" s="5" t="b">
        <f>Teams[[#This Row],[yearID]]&gt;=1903</f>
        <v>1</v>
      </c>
      <c r="D488" t="s">
        <v>410</v>
      </c>
      <c r="E488" t="s">
        <v>419</v>
      </c>
      <c r="F488" t="s">
        <v>419</v>
      </c>
      <c r="G488" s="5" t="str">
        <f>VLOOKUP(Teams[[#This Row],[franchID]],TeamsFranchises!$A$2:$D$121,2,FALSE)</f>
        <v>Detroit Tigers</v>
      </c>
      <c r="I488">
        <v>1</v>
      </c>
      <c r="J488">
        <v>153</v>
      </c>
      <c r="K488">
        <v>79</v>
      </c>
      <c r="L488">
        <v>92</v>
      </c>
      <c r="M488">
        <v>58</v>
      </c>
      <c r="P488" t="s">
        <v>76</v>
      </c>
      <c r="Q488" s="5">
        <f>IF(Teams[[#This Row],[LgWin]]="Y", 1,
IF(Teams[[#This Row],[LgWin]] = "N", 0, " "))</f>
        <v>1</v>
      </c>
      <c r="R488" t="s">
        <v>51</v>
      </c>
      <c r="S488" s="5">
        <f>IF(Teams[[#This Row],[WSWin]]="Y", 1,
IF(Teams[[#This Row],[WSWin]] = "N", 0, " "))</f>
        <v>0</v>
      </c>
      <c r="T488">
        <v>694</v>
      </c>
      <c r="U488">
        <v>5204</v>
      </c>
      <c r="V488">
        <v>1383</v>
      </c>
      <c r="W488">
        <v>179</v>
      </c>
      <c r="X488">
        <v>75</v>
      </c>
      <c r="Y488">
        <v>11</v>
      </c>
      <c r="Z488">
        <v>315</v>
      </c>
      <c r="AB488">
        <v>192</v>
      </c>
      <c r="AF488">
        <v>532</v>
      </c>
      <c r="AG488">
        <v>355</v>
      </c>
      <c r="AH488">
        <v>2.33</v>
      </c>
      <c r="AI488">
        <v>120</v>
      </c>
      <c r="AJ488">
        <v>15</v>
      </c>
      <c r="AK488">
        <v>7</v>
      </c>
      <c r="AL488">
        <v>4110</v>
      </c>
      <c r="AM488">
        <v>1281</v>
      </c>
      <c r="AN488">
        <v>8</v>
      </c>
      <c r="AO488">
        <v>380</v>
      </c>
      <c r="AP488">
        <v>512</v>
      </c>
      <c r="AQ488">
        <v>264</v>
      </c>
      <c r="AR488">
        <v>79</v>
      </c>
      <c r="AS488">
        <v>0.95799999999999996</v>
      </c>
      <c r="AT488" t="s">
        <v>420</v>
      </c>
      <c r="AU488" t="s">
        <v>421</v>
      </c>
      <c r="AV488">
        <v>297079</v>
      </c>
      <c r="AW488">
        <v>103</v>
      </c>
      <c r="AX488">
        <v>102</v>
      </c>
      <c r="AY488" t="s">
        <v>419</v>
      </c>
      <c r="AZ488" t="s">
        <v>419</v>
      </c>
      <c r="BA488" t="s">
        <v>419</v>
      </c>
    </row>
    <row r="489" spans="1:53" x14ac:dyDescent="0.55000000000000004">
      <c r="A489">
        <v>1907</v>
      </c>
      <c r="B489" s="5" t="b">
        <f>Teams[[#This Row],[yearID]]&gt;=1973</f>
        <v>0</v>
      </c>
      <c r="C489" s="5" t="b">
        <f>Teams[[#This Row],[yearID]]&gt;=1903</f>
        <v>1</v>
      </c>
      <c r="D489" t="s">
        <v>157</v>
      </c>
      <c r="E489" t="s">
        <v>242</v>
      </c>
      <c r="F489" t="s">
        <v>243</v>
      </c>
      <c r="G489" s="5" t="str">
        <f>VLOOKUP(Teams[[#This Row],[franchID]],TeamsFranchises!$A$2:$D$121,2,FALSE)</f>
        <v>San Francisco Giants</v>
      </c>
      <c r="I489">
        <v>4</v>
      </c>
      <c r="J489">
        <v>155</v>
      </c>
      <c r="K489">
        <v>77</v>
      </c>
      <c r="L489">
        <v>82</v>
      </c>
      <c r="M489">
        <v>71</v>
      </c>
      <c r="P489" t="s">
        <v>51</v>
      </c>
      <c r="Q489" s="5">
        <f>IF(Teams[[#This Row],[LgWin]]="Y", 1,
IF(Teams[[#This Row],[LgWin]] = "N", 0, " "))</f>
        <v>0</v>
      </c>
      <c r="R489" t="s">
        <v>51</v>
      </c>
      <c r="S489" s="5">
        <f>IF(Teams[[#This Row],[WSWin]]="Y", 1,
IF(Teams[[#This Row],[WSWin]] = "N", 0, " "))</f>
        <v>0</v>
      </c>
      <c r="T489">
        <v>574</v>
      </c>
      <c r="U489">
        <v>4874</v>
      </c>
      <c r="V489">
        <v>1222</v>
      </c>
      <c r="W489">
        <v>160</v>
      </c>
      <c r="X489">
        <v>48</v>
      </c>
      <c r="Y489">
        <v>23</v>
      </c>
      <c r="Z489">
        <v>516</v>
      </c>
      <c r="AB489">
        <v>205</v>
      </c>
      <c r="AF489">
        <v>510</v>
      </c>
      <c r="AG489">
        <v>373</v>
      </c>
      <c r="AH489">
        <v>2.4500000000000002</v>
      </c>
      <c r="AI489">
        <v>109</v>
      </c>
      <c r="AJ489">
        <v>22</v>
      </c>
      <c r="AK489">
        <v>13</v>
      </c>
      <c r="AL489">
        <v>4113</v>
      </c>
      <c r="AM489">
        <v>1219</v>
      </c>
      <c r="AN489">
        <v>25</v>
      </c>
      <c r="AO489">
        <v>369</v>
      </c>
      <c r="AP489">
        <v>655</v>
      </c>
      <c r="AQ489">
        <v>230</v>
      </c>
      <c r="AR489">
        <v>75</v>
      </c>
      <c r="AS489">
        <v>0.96299999999999997</v>
      </c>
      <c r="AT489" t="s">
        <v>310</v>
      </c>
      <c r="AU489" t="s">
        <v>389</v>
      </c>
      <c r="AV489">
        <v>538350</v>
      </c>
      <c r="AW489">
        <v>103</v>
      </c>
      <c r="AX489">
        <v>100</v>
      </c>
      <c r="AY489" t="s">
        <v>246</v>
      </c>
      <c r="AZ489" t="s">
        <v>242</v>
      </c>
      <c r="BA489" t="s">
        <v>242</v>
      </c>
    </row>
    <row r="490" spans="1:53" x14ac:dyDescent="0.55000000000000004">
      <c r="A490">
        <v>1907</v>
      </c>
      <c r="B490" s="5" t="b">
        <f>Teams[[#This Row],[yearID]]&gt;=1973</f>
        <v>0</v>
      </c>
      <c r="C490" s="5" t="b">
        <f>Teams[[#This Row],[yearID]]&gt;=1903</f>
        <v>1</v>
      </c>
      <c r="D490" t="s">
        <v>410</v>
      </c>
      <c r="E490" t="s">
        <v>436</v>
      </c>
      <c r="F490" t="s">
        <v>412</v>
      </c>
      <c r="G490" s="5" t="str">
        <f>VLOOKUP(Teams[[#This Row],[franchID]],TeamsFranchises!$A$2:$D$121,2,FALSE)</f>
        <v>New York Yankees</v>
      </c>
      <c r="I490">
        <v>5</v>
      </c>
      <c r="J490">
        <v>152</v>
      </c>
      <c r="K490">
        <v>75</v>
      </c>
      <c r="L490">
        <v>70</v>
      </c>
      <c r="M490">
        <v>78</v>
      </c>
      <c r="P490" t="s">
        <v>51</v>
      </c>
      <c r="Q490" s="5">
        <f>IF(Teams[[#This Row],[LgWin]]="Y", 1,
IF(Teams[[#This Row],[LgWin]] = "N", 0, " "))</f>
        <v>0</v>
      </c>
      <c r="R490" t="s">
        <v>51</v>
      </c>
      <c r="S490" s="5">
        <f>IF(Teams[[#This Row],[WSWin]]="Y", 1,
IF(Teams[[#This Row],[WSWin]] = "N", 0, " "))</f>
        <v>0</v>
      </c>
      <c r="T490">
        <v>605</v>
      </c>
      <c r="U490">
        <v>5044</v>
      </c>
      <c r="V490">
        <v>1258</v>
      </c>
      <c r="W490">
        <v>150</v>
      </c>
      <c r="X490">
        <v>67</v>
      </c>
      <c r="Y490">
        <v>15</v>
      </c>
      <c r="Z490">
        <v>304</v>
      </c>
      <c r="AB490">
        <v>206</v>
      </c>
      <c r="AF490">
        <v>665</v>
      </c>
      <c r="AG490">
        <v>449</v>
      </c>
      <c r="AH490">
        <v>3.03</v>
      </c>
      <c r="AI490">
        <v>93</v>
      </c>
      <c r="AJ490">
        <v>10</v>
      </c>
      <c r="AK490">
        <v>5</v>
      </c>
      <c r="AL490">
        <v>3999</v>
      </c>
      <c r="AM490">
        <v>1327</v>
      </c>
      <c r="AN490">
        <v>13</v>
      </c>
      <c r="AO490">
        <v>428</v>
      </c>
      <c r="AP490">
        <v>511</v>
      </c>
      <c r="AQ490">
        <v>336</v>
      </c>
      <c r="AR490">
        <v>79</v>
      </c>
      <c r="AS490">
        <v>0.94699999999999995</v>
      </c>
      <c r="AT490" t="s">
        <v>437</v>
      </c>
      <c r="AU490" t="s">
        <v>438</v>
      </c>
      <c r="AV490">
        <v>350020</v>
      </c>
      <c r="AW490">
        <v>108</v>
      </c>
      <c r="AX490">
        <v>110</v>
      </c>
      <c r="AY490" t="s">
        <v>412</v>
      </c>
      <c r="AZ490" t="s">
        <v>436</v>
      </c>
      <c r="BA490" t="s">
        <v>436</v>
      </c>
    </row>
    <row r="491" spans="1:53" x14ac:dyDescent="0.55000000000000004">
      <c r="A491">
        <v>1907</v>
      </c>
      <c r="B491" s="5" t="b">
        <f>Teams[[#This Row],[yearID]]&gt;=1973</f>
        <v>0</v>
      </c>
      <c r="C491" s="5" t="b">
        <f>Teams[[#This Row],[yearID]]&gt;=1903</f>
        <v>1</v>
      </c>
      <c r="D491" t="s">
        <v>410</v>
      </c>
      <c r="E491" t="s">
        <v>226</v>
      </c>
      <c r="F491" t="s">
        <v>423</v>
      </c>
      <c r="G491" s="5" t="str">
        <f>VLOOKUP(Teams[[#This Row],[franchID]],TeamsFranchises!$A$2:$D$121,2,FALSE)</f>
        <v>Oakland Athletics</v>
      </c>
      <c r="I491">
        <v>2</v>
      </c>
      <c r="J491">
        <v>150</v>
      </c>
      <c r="K491">
        <v>73</v>
      </c>
      <c r="L491">
        <v>88</v>
      </c>
      <c r="M491">
        <v>57</v>
      </c>
      <c r="P491" t="s">
        <v>51</v>
      </c>
      <c r="Q491" s="5">
        <f>IF(Teams[[#This Row],[LgWin]]="Y", 1,
IF(Teams[[#This Row],[LgWin]] = "N", 0, " "))</f>
        <v>0</v>
      </c>
      <c r="R491" t="s">
        <v>51</v>
      </c>
      <c r="S491" s="5">
        <f>IF(Teams[[#This Row],[WSWin]]="Y", 1,
IF(Teams[[#This Row],[WSWin]] = "N", 0, " "))</f>
        <v>0</v>
      </c>
      <c r="T491">
        <v>582</v>
      </c>
      <c r="U491">
        <v>5008</v>
      </c>
      <c r="V491">
        <v>1274</v>
      </c>
      <c r="W491">
        <v>223</v>
      </c>
      <c r="X491">
        <v>43</v>
      </c>
      <c r="Y491">
        <v>22</v>
      </c>
      <c r="Z491">
        <v>384</v>
      </c>
      <c r="AB491">
        <v>137</v>
      </c>
      <c r="AF491">
        <v>511</v>
      </c>
      <c r="AG491">
        <v>354</v>
      </c>
      <c r="AH491">
        <v>2.35</v>
      </c>
      <c r="AI491">
        <v>106</v>
      </c>
      <c r="AJ491">
        <v>27</v>
      </c>
      <c r="AK491">
        <v>6</v>
      </c>
      <c r="AL491">
        <v>4062</v>
      </c>
      <c r="AM491">
        <v>1106</v>
      </c>
      <c r="AN491">
        <v>13</v>
      </c>
      <c r="AO491">
        <v>378</v>
      </c>
      <c r="AP491">
        <v>789</v>
      </c>
      <c r="AQ491">
        <v>263</v>
      </c>
      <c r="AR491">
        <v>67</v>
      </c>
      <c r="AS491">
        <v>0.95799999999999996</v>
      </c>
      <c r="AT491" t="s">
        <v>77</v>
      </c>
      <c r="AU491" t="s">
        <v>424</v>
      </c>
      <c r="AV491">
        <v>625581</v>
      </c>
      <c r="AW491">
        <v>102</v>
      </c>
      <c r="AX491">
        <v>102</v>
      </c>
      <c r="AY491" t="s">
        <v>226</v>
      </c>
      <c r="AZ491" t="s">
        <v>226</v>
      </c>
      <c r="BA491" t="s">
        <v>226</v>
      </c>
    </row>
    <row r="492" spans="1:53" x14ac:dyDescent="0.55000000000000004">
      <c r="A492">
        <v>1907</v>
      </c>
      <c r="B492" s="5" t="b">
        <f>Teams[[#This Row],[yearID]]&gt;=1973</f>
        <v>0</v>
      </c>
      <c r="C492" s="5" t="b">
        <f>Teams[[#This Row],[yearID]]&gt;=1903</f>
        <v>1</v>
      </c>
      <c r="D492" t="s">
        <v>157</v>
      </c>
      <c r="E492" t="s">
        <v>122</v>
      </c>
      <c r="F492" t="s">
        <v>122</v>
      </c>
      <c r="G492" s="5" t="str">
        <f>VLOOKUP(Teams[[#This Row],[franchID]],TeamsFranchises!$A$2:$D$121,2,FALSE)</f>
        <v>Philadelphia Phillies</v>
      </c>
      <c r="I492">
        <v>3</v>
      </c>
      <c r="J492">
        <v>149</v>
      </c>
      <c r="K492">
        <v>75</v>
      </c>
      <c r="L492">
        <v>83</v>
      </c>
      <c r="M492">
        <v>64</v>
      </c>
      <c r="P492" t="s">
        <v>51</v>
      </c>
      <c r="Q492" s="5">
        <f>IF(Teams[[#This Row],[LgWin]]="Y", 1,
IF(Teams[[#This Row],[LgWin]] = "N", 0, " "))</f>
        <v>0</v>
      </c>
      <c r="R492" t="s">
        <v>51</v>
      </c>
      <c r="S492" s="5">
        <f>IF(Teams[[#This Row],[WSWin]]="Y", 1,
IF(Teams[[#This Row],[WSWin]] = "N", 0, " "))</f>
        <v>0</v>
      </c>
      <c r="T492">
        <v>512</v>
      </c>
      <c r="U492">
        <v>4725</v>
      </c>
      <c r="V492">
        <v>1113</v>
      </c>
      <c r="W492">
        <v>162</v>
      </c>
      <c r="X492">
        <v>65</v>
      </c>
      <c r="Y492">
        <v>12</v>
      </c>
      <c r="Z492">
        <v>424</v>
      </c>
      <c r="AB492">
        <v>154</v>
      </c>
      <c r="AF492">
        <v>476</v>
      </c>
      <c r="AG492">
        <v>351</v>
      </c>
      <c r="AH492">
        <v>2.4300000000000002</v>
      </c>
      <c r="AI492">
        <v>110</v>
      </c>
      <c r="AJ492">
        <v>21</v>
      </c>
      <c r="AK492">
        <v>4</v>
      </c>
      <c r="AL492">
        <v>3897</v>
      </c>
      <c r="AM492">
        <v>1095</v>
      </c>
      <c r="AN492">
        <v>13</v>
      </c>
      <c r="AO492">
        <v>422</v>
      </c>
      <c r="AP492">
        <v>499</v>
      </c>
      <c r="AQ492">
        <v>256</v>
      </c>
      <c r="AR492">
        <v>104</v>
      </c>
      <c r="AS492">
        <v>0.95699999999999996</v>
      </c>
      <c r="AT492" t="s">
        <v>358</v>
      </c>
      <c r="AU492" t="s">
        <v>404</v>
      </c>
      <c r="AV492">
        <v>341216</v>
      </c>
      <c r="AW492">
        <v>99</v>
      </c>
      <c r="AX492">
        <v>98</v>
      </c>
      <c r="AY492" t="s">
        <v>122</v>
      </c>
      <c r="AZ492" t="s">
        <v>122</v>
      </c>
      <c r="BA492" t="s">
        <v>122</v>
      </c>
    </row>
    <row r="493" spans="1:53" x14ac:dyDescent="0.55000000000000004">
      <c r="A493">
        <v>1907</v>
      </c>
      <c r="B493" s="5" t="b">
        <f>Teams[[#This Row],[yearID]]&gt;=1973</f>
        <v>0</v>
      </c>
      <c r="C493" s="5" t="b">
        <f>Teams[[#This Row],[yearID]]&gt;=1903</f>
        <v>1</v>
      </c>
      <c r="D493" t="s">
        <v>157</v>
      </c>
      <c r="E493" t="s">
        <v>229</v>
      </c>
      <c r="F493" t="s">
        <v>229</v>
      </c>
      <c r="G493" s="5" t="str">
        <f>VLOOKUP(Teams[[#This Row],[franchID]],TeamsFranchises!$A$2:$D$121,2,FALSE)</f>
        <v>Pittsburgh Pirates</v>
      </c>
      <c r="I493">
        <v>2</v>
      </c>
      <c r="J493">
        <v>157</v>
      </c>
      <c r="K493">
        <v>77</v>
      </c>
      <c r="L493">
        <v>91</v>
      </c>
      <c r="M493">
        <v>63</v>
      </c>
      <c r="P493" t="s">
        <v>51</v>
      </c>
      <c r="Q493" s="5">
        <f>IF(Teams[[#This Row],[LgWin]]="Y", 1,
IF(Teams[[#This Row],[LgWin]] = "N", 0, " "))</f>
        <v>0</v>
      </c>
      <c r="R493" t="s">
        <v>51</v>
      </c>
      <c r="S493" s="5">
        <f>IF(Teams[[#This Row],[WSWin]]="Y", 1,
IF(Teams[[#This Row],[WSWin]] = "N", 0, " "))</f>
        <v>0</v>
      </c>
      <c r="T493">
        <v>634</v>
      </c>
      <c r="U493">
        <v>4957</v>
      </c>
      <c r="V493">
        <v>1261</v>
      </c>
      <c r="W493">
        <v>133</v>
      </c>
      <c r="X493">
        <v>78</v>
      </c>
      <c r="Y493">
        <v>19</v>
      </c>
      <c r="Z493">
        <v>469</v>
      </c>
      <c r="AB493">
        <v>264</v>
      </c>
      <c r="AF493">
        <v>510</v>
      </c>
      <c r="AG493">
        <v>348</v>
      </c>
      <c r="AH493">
        <v>2.2999999999999998</v>
      </c>
      <c r="AI493">
        <v>111</v>
      </c>
      <c r="AJ493">
        <v>24</v>
      </c>
      <c r="AK493">
        <v>5</v>
      </c>
      <c r="AL493">
        <v>4089</v>
      </c>
      <c r="AM493">
        <v>1207</v>
      </c>
      <c r="AN493">
        <v>12</v>
      </c>
      <c r="AO493">
        <v>368</v>
      </c>
      <c r="AP493">
        <v>497</v>
      </c>
      <c r="AQ493">
        <v>253</v>
      </c>
      <c r="AR493">
        <v>75</v>
      </c>
      <c r="AS493">
        <v>0.95899999999999996</v>
      </c>
      <c r="AT493" t="s">
        <v>390</v>
      </c>
      <c r="AU493" t="s">
        <v>335</v>
      </c>
      <c r="AV493">
        <v>319506</v>
      </c>
      <c r="AW493">
        <v>102</v>
      </c>
      <c r="AX493">
        <v>99</v>
      </c>
      <c r="AY493" t="s">
        <v>229</v>
      </c>
      <c r="AZ493" t="s">
        <v>229</v>
      </c>
      <c r="BA493" t="s">
        <v>229</v>
      </c>
    </row>
    <row r="494" spans="1:53" x14ac:dyDescent="0.55000000000000004">
      <c r="A494">
        <v>1907</v>
      </c>
      <c r="B494" s="5" t="b">
        <f>Teams[[#This Row],[yearID]]&gt;=1973</f>
        <v>0</v>
      </c>
      <c r="C494" s="5" t="b">
        <f>Teams[[#This Row],[yearID]]&gt;=1903</f>
        <v>1</v>
      </c>
      <c r="D494" t="s">
        <v>410</v>
      </c>
      <c r="E494" t="s">
        <v>431</v>
      </c>
      <c r="F494" t="s">
        <v>95</v>
      </c>
      <c r="G494" s="5" t="str">
        <f>VLOOKUP(Teams[[#This Row],[franchID]],TeamsFranchises!$A$2:$D$121,2,FALSE)</f>
        <v>Baltimore Orioles</v>
      </c>
      <c r="I494">
        <v>6</v>
      </c>
      <c r="J494">
        <v>155</v>
      </c>
      <c r="K494">
        <v>76</v>
      </c>
      <c r="L494">
        <v>69</v>
      </c>
      <c r="M494">
        <v>83</v>
      </c>
      <c r="P494" t="s">
        <v>51</v>
      </c>
      <c r="Q494" s="5">
        <f>IF(Teams[[#This Row],[LgWin]]="Y", 1,
IF(Teams[[#This Row],[LgWin]] = "N", 0, " "))</f>
        <v>0</v>
      </c>
      <c r="R494" t="s">
        <v>51</v>
      </c>
      <c r="S494" s="5">
        <f>IF(Teams[[#This Row],[WSWin]]="Y", 1,
IF(Teams[[#This Row],[WSWin]] = "N", 0, " "))</f>
        <v>0</v>
      </c>
      <c r="T494">
        <v>542</v>
      </c>
      <c r="U494">
        <v>5224</v>
      </c>
      <c r="V494">
        <v>1324</v>
      </c>
      <c r="W494">
        <v>154</v>
      </c>
      <c r="X494">
        <v>63</v>
      </c>
      <c r="Y494">
        <v>10</v>
      </c>
      <c r="Z494">
        <v>370</v>
      </c>
      <c r="AB494">
        <v>144</v>
      </c>
      <c r="AF494">
        <v>555</v>
      </c>
      <c r="AG494">
        <v>400</v>
      </c>
      <c r="AH494">
        <v>2.61</v>
      </c>
      <c r="AI494">
        <v>129</v>
      </c>
      <c r="AJ494">
        <v>15</v>
      </c>
      <c r="AK494">
        <v>9</v>
      </c>
      <c r="AL494">
        <v>4143</v>
      </c>
      <c r="AM494">
        <v>1254</v>
      </c>
      <c r="AN494">
        <v>17</v>
      </c>
      <c r="AO494">
        <v>352</v>
      </c>
      <c r="AP494">
        <v>463</v>
      </c>
      <c r="AQ494">
        <v>266</v>
      </c>
      <c r="AR494">
        <v>97</v>
      </c>
      <c r="AS494">
        <v>0.95899999999999996</v>
      </c>
      <c r="AT494" t="s">
        <v>252</v>
      </c>
      <c r="AU494" t="s">
        <v>432</v>
      </c>
      <c r="AV494">
        <v>419025</v>
      </c>
      <c r="AW494">
        <v>100</v>
      </c>
      <c r="AX494">
        <v>99</v>
      </c>
      <c r="AY494" t="s">
        <v>433</v>
      </c>
      <c r="AZ494" t="s">
        <v>431</v>
      </c>
      <c r="BA494" t="s">
        <v>431</v>
      </c>
    </row>
    <row r="495" spans="1:53" x14ac:dyDescent="0.55000000000000004">
      <c r="A495">
        <v>1907</v>
      </c>
      <c r="B495" s="5" t="b">
        <f>Teams[[#This Row],[yearID]]&gt;=1973</f>
        <v>0</v>
      </c>
      <c r="C495" s="5" t="b">
        <f>Teams[[#This Row],[yearID]]&gt;=1903</f>
        <v>1</v>
      </c>
      <c r="D495" t="s">
        <v>157</v>
      </c>
      <c r="E495" t="s">
        <v>396</v>
      </c>
      <c r="F495" t="s">
        <v>154</v>
      </c>
      <c r="G495" s="5" t="str">
        <f>VLOOKUP(Teams[[#This Row],[franchID]],TeamsFranchises!$A$2:$D$121,2,FALSE)</f>
        <v>St. Louis Cardinals</v>
      </c>
      <c r="I495">
        <v>8</v>
      </c>
      <c r="J495">
        <v>155</v>
      </c>
      <c r="K495">
        <v>79</v>
      </c>
      <c r="L495">
        <v>52</v>
      </c>
      <c r="M495">
        <v>101</v>
      </c>
      <c r="P495" t="s">
        <v>51</v>
      </c>
      <c r="Q495" s="5">
        <f>IF(Teams[[#This Row],[LgWin]]="Y", 1,
IF(Teams[[#This Row],[LgWin]] = "N", 0, " "))</f>
        <v>0</v>
      </c>
      <c r="R495" t="s">
        <v>51</v>
      </c>
      <c r="S495" s="5">
        <f>IF(Teams[[#This Row],[WSWin]]="Y", 1,
IF(Teams[[#This Row],[WSWin]] = "N", 0, " "))</f>
        <v>0</v>
      </c>
      <c r="T495">
        <v>419</v>
      </c>
      <c r="U495">
        <v>5008</v>
      </c>
      <c r="V495">
        <v>1163</v>
      </c>
      <c r="W495">
        <v>121</v>
      </c>
      <c r="X495">
        <v>51</v>
      </c>
      <c r="Y495">
        <v>19</v>
      </c>
      <c r="Z495">
        <v>312</v>
      </c>
      <c r="AB495">
        <v>125</v>
      </c>
      <c r="AF495">
        <v>608</v>
      </c>
      <c r="AG495">
        <v>410</v>
      </c>
      <c r="AH495">
        <v>2.7</v>
      </c>
      <c r="AI495">
        <v>127</v>
      </c>
      <c r="AJ495">
        <v>19</v>
      </c>
      <c r="AK495">
        <v>2</v>
      </c>
      <c r="AL495">
        <v>4095</v>
      </c>
      <c r="AM495">
        <v>1212</v>
      </c>
      <c r="AN495">
        <v>20</v>
      </c>
      <c r="AO495">
        <v>500</v>
      </c>
      <c r="AP495">
        <v>594</v>
      </c>
      <c r="AQ495">
        <v>350</v>
      </c>
      <c r="AR495">
        <v>105</v>
      </c>
      <c r="AS495">
        <v>0.94699999999999995</v>
      </c>
      <c r="AT495" t="s">
        <v>409</v>
      </c>
      <c r="AU495" t="s">
        <v>399</v>
      </c>
      <c r="AV495">
        <v>185377</v>
      </c>
      <c r="AW495">
        <v>97</v>
      </c>
      <c r="AX495">
        <v>101</v>
      </c>
      <c r="AY495" t="s">
        <v>154</v>
      </c>
      <c r="AZ495" t="s">
        <v>396</v>
      </c>
      <c r="BA495" t="s">
        <v>396</v>
      </c>
    </row>
    <row r="496" spans="1:53" x14ac:dyDescent="0.55000000000000004">
      <c r="A496">
        <v>1907</v>
      </c>
      <c r="B496" s="5" t="b">
        <f>Teams[[#This Row],[yearID]]&gt;=1973</f>
        <v>0</v>
      </c>
      <c r="C496" s="5" t="b">
        <f>Teams[[#This Row],[yearID]]&gt;=1903</f>
        <v>1</v>
      </c>
      <c r="D496" t="s">
        <v>410</v>
      </c>
      <c r="E496" t="s">
        <v>425</v>
      </c>
      <c r="F496" t="s">
        <v>426</v>
      </c>
      <c r="G496" s="5" t="str">
        <f>VLOOKUP(Teams[[#This Row],[franchID]],TeamsFranchises!$A$2:$D$121,2,FALSE)</f>
        <v>Minnesota Twins</v>
      </c>
      <c r="I496">
        <v>8</v>
      </c>
      <c r="J496">
        <v>154</v>
      </c>
      <c r="K496">
        <v>75</v>
      </c>
      <c r="L496">
        <v>49</v>
      </c>
      <c r="M496">
        <v>102</v>
      </c>
      <c r="P496" t="s">
        <v>51</v>
      </c>
      <c r="Q496" s="5">
        <f>IF(Teams[[#This Row],[LgWin]]="Y", 1,
IF(Teams[[#This Row],[LgWin]] = "N", 0, " "))</f>
        <v>0</v>
      </c>
      <c r="R496" t="s">
        <v>51</v>
      </c>
      <c r="S496" s="5">
        <f>IF(Teams[[#This Row],[WSWin]]="Y", 1,
IF(Teams[[#This Row],[WSWin]] = "N", 0, " "))</f>
        <v>0</v>
      </c>
      <c r="T496">
        <v>506</v>
      </c>
      <c r="U496">
        <v>5112</v>
      </c>
      <c r="V496">
        <v>1243</v>
      </c>
      <c r="W496">
        <v>134</v>
      </c>
      <c r="X496">
        <v>58</v>
      </c>
      <c r="Y496">
        <v>12</v>
      </c>
      <c r="Z496">
        <v>390</v>
      </c>
      <c r="AB496">
        <v>223</v>
      </c>
      <c r="AF496">
        <v>691</v>
      </c>
      <c r="AG496">
        <v>467</v>
      </c>
      <c r="AH496">
        <v>3.11</v>
      </c>
      <c r="AI496">
        <v>106</v>
      </c>
      <c r="AJ496">
        <v>12</v>
      </c>
      <c r="AK496">
        <v>5</v>
      </c>
      <c r="AL496">
        <v>4053</v>
      </c>
      <c r="AM496">
        <v>1383</v>
      </c>
      <c r="AN496">
        <v>10</v>
      </c>
      <c r="AO496">
        <v>344</v>
      </c>
      <c r="AP496">
        <v>570</v>
      </c>
      <c r="AQ496">
        <v>309</v>
      </c>
      <c r="AR496">
        <v>69</v>
      </c>
      <c r="AS496">
        <v>0.95099999999999996</v>
      </c>
      <c r="AT496" t="s">
        <v>397</v>
      </c>
      <c r="AU496" t="s">
        <v>439</v>
      </c>
      <c r="AV496">
        <v>221929</v>
      </c>
      <c r="AW496">
        <v>92</v>
      </c>
      <c r="AX496">
        <v>95</v>
      </c>
      <c r="AY496" t="s">
        <v>428</v>
      </c>
      <c r="AZ496" t="s">
        <v>425</v>
      </c>
      <c r="BA496" t="s">
        <v>425</v>
      </c>
    </row>
    <row r="497" spans="1:53" x14ac:dyDescent="0.55000000000000004">
      <c r="A497">
        <v>1908</v>
      </c>
      <c r="B497" s="5" t="b">
        <f>Teams[[#This Row],[yearID]]&gt;=1973</f>
        <v>0</v>
      </c>
      <c r="C497" s="5" t="b">
        <f>Teams[[#This Row],[yearID]]&gt;=1903</f>
        <v>1</v>
      </c>
      <c r="D497" t="s">
        <v>410</v>
      </c>
      <c r="E497" t="s">
        <v>54</v>
      </c>
      <c r="F497" t="s">
        <v>54</v>
      </c>
      <c r="G497" s="5" t="str">
        <f>VLOOKUP(Teams[[#This Row],[franchID]],TeamsFranchises!$A$2:$D$121,2,FALSE)</f>
        <v>Boston Red Sox</v>
      </c>
      <c r="I497">
        <v>5</v>
      </c>
      <c r="J497">
        <v>155</v>
      </c>
      <c r="K497">
        <v>77</v>
      </c>
      <c r="L497">
        <v>75</v>
      </c>
      <c r="M497">
        <v>79</v>
      </c>
      <c r="P497" t="s">
        <v>51</v>
      </c>
      <c r="Q497" s="5">
        <f>IF(Teams[[#This Row],[LgWin]]="Y", 1,
IF(Teams[[#This Row],[LgWin]] = "N", 0, " "))</f>
        <v>0</v>
      </c>
      <c r="R497" t="s">
        <v>51</v>
      </c>
      <c r="S497" s="5">
        <f>IF(Teams[[#This Row],[WSWin]]="Y", 1,
IF(Teams[[#This Row],[WSWin]] = "N", 0, " "))</f>
        <v>0</v>
      </c>
      <c r="T497">
        <v>564</v>
      </c>
      <c r="U497">
        <v>5048</v>
      </c>
      <c r="V497">
        <v>1239</v>
      </c>
      <c r="W497">
        <v>117</v>
      </c>
      <c r="X497">
        <v>88</v>
      </c>
      <c r="Y497">
        <v>14</v>
      </c>
      <c r="Z497">
        <v>289</v>
      </c>
      <c r="AB497">
        <v>167</v>
      </c>
      <c r="AF497">
        <v>513</v>
      </c>
      <c r="AG497">
        <v>350</v>
      </c>
      <c r="AH497">
        <v>2.2799999999999998</v>
      </c>
      <c r="AI497">
        <v>102</v>
      </c>
      <c r="AJ497">
        <v>12</v>
      </c>
      <c r="AK497">
        <v>7</v>
      </c>
      <c r="AL497">
        <v>4140</v>
      </c>
      <c r="AM497">
        <v>1200</v>
      </c>
      <c r="AN497">
        <v>18</v>
      </c>
      <c r="AO497">
        <v>364</v>
      </c>
      <c r="AP497">
        <v>624</v>
      </c>
      <c r="AQ497">
        <v>296</v>
      </c>
      <c r="AR497">
        <v>71</v>
      </c>
      <c r="AS497">
        <v>0.95399999999999996</v>
      </c>
      <c r="AT497" t="s">
        <v>441</v>
      </c>
      <c r="AU497" t="s">
        <v>414</v>
      </c>
      <c r="AV497">
        <v>473048</v>
      </c>
      <c r="AW497">
        <v>103</v>
      </c>
      <c r="AX497">
        <v>103</v>
      </c>
      <c r="AY497" t="s">
        <v>54</v>
      </c>
      <c r="AZ497" t="s">
        <v>54</v>
      </c>
      <c r="BA497" t="s">
        <v>54</v>
      </c>
    </row>
    <row r="498" spans="1:53" x14ac:dyDescent="0.55000000000000004">
      <c r="A498">
        <v>1908</v>
      </c>
      <c r="B498" s="5" t="b">
        <f>Teams[[#This Row],[yearID]]&gt;=1973</f>
        <v>0</v>
      </c>
      <c r="C498" s="5" t="b">
        <f>Teams[[#This Row],[yearID]]&gt;=1903</f>
        <v>1</v>
      </c>
      <c r="D498" t="s">
        <v>157</v>
      </c>
      <c r="E498" t="s">
        <v>262</v>
      </c>
      <c r="F498" t="s">
        <v>260</v>
      </c>
      <c r="G498" s="5" t="str">
        <f>VLOOKUP(Teams[[#This Row],[franchID]],TeamsFranchises!$A$2:$D$121,2,FALSE)</f>
        <v>Los Angeles Dodgers</v>
      </c>
      <c r="I498">
        <v>7</v>
      </c>
      <c r="J498">
        <v>154</v>
      </c>
      <c r="K498">
        <v>77</v>
      </c>
      <c r="L498">
        <v>53</v>
      </c>
      <c r="M498">
        <v>101</v>
      </c>
      <c r="P498" t="s">
        <v>51</v>
      </c>
      <c r="Q498" s="5">
        <f>IF(Teams[[#This Row],[LgWin]]="Y", 1,
IF(Teams[[#This Row],[LgWin]] = "N", 0, " "))</f>
        <v>0</v>
      </c>
      <c r="R498" t="s">
        <v>51</v>
      </c>
      <c r="S498" s="5">
        <f>IF(Teams[[#This Row],[WSWin]]="Y", 1,
IF(Teams[[#This Row],[WSWin]] = "N", 0, " "))</f>
        <v>0</v>
      </c>
      <c r="T498">
        <v>377</v>
      </c>
      <c r="U498">
        <v>4897</v>
      </c>
      <c r="V498">
        <v>1044</v>
      </c>
      <c r="W498">
        <v>110</v>
      </c>
      <c r="X498">
        <v>60</v>
      </c>
      <c r="Y498">
        <v>28</v>
      </c>
      <c r="Z498">
        <v>323</v>
      </c>
      <c r="AB498">
        <v>113</v>
      </c>
      <c r="AF498">
        <v>516</v>
      </c>
      <c r="AG498">
        <v>376</v>
      </c>
      <c r="AH498">
        <v>2.4700000000000002</v>
      </c>
      <c r="AI498">
        <v>118</v>
      </c>
      <c r="AJ498">
        <v>20</v>
      </c>
      <c r="AK498">
        <v>4</v>
      </c>
      <c r="AL498">
        <v>4107</v>
      </c>
      <c r="AM498">
        <v>1165</v>
      </c>
      <c r="AN498">
        <v>17</v>
      </c>
      <c r="AO498">
        <v>444</v>
      </c>
      <c r="AP498">
        <v>535</v>
      </c>
      <c r="AQ498">
        <v>241</v>
      </c>
      <c r="AR498">
        <v>66</v>
      </c>
      <c r="AS498">
        <v>0.96099999999999997</v>
      </c>
      <c r="AT498" t="s">
        <v>407</v>
      </c>
      <c r="AU498" t="s">
        <v>405</v>
      </c>
      <c r="AV498">
        <v>275600</v>
      </c>
      <c r="AW498">
        <v>96</v>
      </c>
      <c r="AX498">
        <v>99</v>
      </c>
      <c r="AY498" t="s">
        <v>262</v>
      </c>
      <c r="AZ498" t="s">
        <v>262</v>
      </c>
      <c r="BA498" t="s">
        <v>262</v>
      </c>
    </row>
    <row r="499" spans="1:53" x14ac:dyDescent="0.55000000000000004">
      <c r="A499">
        <v>1908</v>
      </c>
      <c r="B499" s="5" t="b">
        <f>Teams[[#This Row],[yearID]]&gt;=1973</f>
        <v>0</v>
      </c>
      <c r="C499" s="5" t="b">
        <f>Teams[[#This Row],[yearID]]&gt;=1903</f>
        <v>1</v>
      </c>
      <c r="D499" t="s">
        <v>157</v>
      </c>
      <c r="E499" t="s">
        <v>158</v>
      </c>
      <c r="F499" t="s">
        <v>159</v>
      </c>
      <c r="G499" s="5" t="str">
        <f>VLOOKUP(Teams[[#This Row],[franchID]],TeamsFranchises!$A$2:$D$121,2,FALSE)</f>
        <v>Atlanta Braves</v>
      </c>
      <c r="I499">
        <v>6</v>
      </c>
      <c r="J499">
        <v>156</v>
      </c>
      <c r="K499">
        <v>78</v>
      </c>
      <c r="L499">
        <v>63</v>
      </c>
      <c r="M499">
        <v>91</v>
      </c>
      <c r="P499" t="s">
        <v>51</v>
      </c>
      <c r="Q499" s="5">
        <f>IF(Teams[[#This Row],[LgWin]]="Y", 1,
IF(Teams[[#This Row],[LgWin]] = "N", 0, " "))</f>
        <v>0</v>
      </c>
      <c r="R499" t="s">
        <v>51</v>
      </c>
      <c r="S499" s="5">
        <f>IF(Teams[[#This Row],[WSWin]]="Y", 1,
IF(Teams[[#This Row],[WSWin]] = "N", 0, " "))</f>
        <v>0</v>
      </c>
      <c r="T499">
        <v>537</v>
      </c>
      <c r="U499">
        <v>5131</v>
      </c>
      <c r="V499">
        <v>1228</v>
      </c>
      <c r="W499">
        <v>137</v>
      </c>
      <c r="X499">
        <v>43</v>
      </c>
      <c r="Y499">
        <v>17</v>
      </c>
      <c r="Z499">
        <v>414</v>
      </c>
      <c r="AB499">
        <v>134</v>
      </c>
      <c r="AF499">
        <v>622</v>
      </c>
      <c r="AG499">
        <v>435</v>
      </c>
      <c r="AH499">
        <v>2.79</v>
      </c>
      <c r="AI499">
        <v>92</v>
      </c>
      <c r="AJ499">
        <v>14</v>
      </c>
      <c r="AK499">
        <v>1</v>
      </c>
      <c r="AL499">
        <v>4212</v>
      </c>
      <c r="AM499">
        <v>1262</v>
      </c>
      <c r="AN499">
        <v>29</v>
      </c>
      <c r="AO499">
        <v>423</v>
      </c>
      <c r="AP499">
        <v>416</v>
      </c>
      <c r="AQ499">
        <v>252</v>
      </c>
      <c r="AR499">
        <v>90</v>
      </c>
      <c r="AS499">
        <v>0.96199999999999997</v>
      </c>
      <c r="AT499" t="s">
        <v>440</v>
      </c>
      <c r="AU499" t="s">
        <v>403</v>
      </c>
      <c r="AV499">
        <v>253750</v>
      </c>
      <c r="AW499">
        <v>98</v>
      </c>
      <c r="AX499">
        <v>102</v>
      </c>
      <c r="AY499" t="s">
        <v>158</v>
      </c>
      <c r="AZ499" t="s">
        <v>158</v>
      </c>
      <c r="BA499" t="s">
        <v>158</v>
      </c>
    </row>
    <row r="500" spans="1:53" x14ac:dyDescent="0.55000000000000004">
      <c r="A500">
        <v>1908</v>
      </c>
      <c r="B500" s="5" t="b">
        <f>Teams[[#This Row],[yearID]]&gt;=1973</f>
        <v>0</v>
      </c>
      <c r="C500" s="5" t="b">
        <f>Teams[[#This Row],[yearID]]&gt;=1903</f>
        <v>1</v>
      </c>
      <c r="D500" t="s">
        <v>410</v>
      </c>
      <c r="E500" t="s">
        <v>415</v>
      </c>
      <c r="F500" t="s">
        <v>416</v>
      </c>
      <c r="G500" s="5" t="str">
        <f>VLOOKUP(Teams[[#This Row],[franchID]],TeamsFranchises!$A$2:$D$121,2,FALSE)</f>
        <v>Chicago White Sox</v>
      </c>
      <c r="I500">
        <v>3</v>
      </c>
      <c r="J500">
        <v>156</v>
      </c>
      <c r="K500">
        <v>78</v>
      </c>
      <c r="L500">
        <v>88</v>
      </c>
      <c r="M500">
        <v>64</v>
      </c>
      <c r="P500" t="s">
        <v>51</v>
      </c>
      <c r="Q500" s="5">
        <f>IF(Teams[[#This Row],[LgWin]]="Y", 1,
IF(Teams[[#This Row],[LgWin]] = "N", 0, " "))</f>
        <v>0</v>
      </c>
      <c r="R500" t="s">
        <v>51</v>
      </c>
      <c r="S500" s="5">
        <f>IF(Teams[[#This Row],[WSWin]]="Y", 1,
IF(Teams[[#This Row],[WSWin]] = "N", 0, " "))</f>
        <v>0</v>
      </c>
      <c r="T500">
        <v>537</v>
      </c>
      <c r="U500">
        <v>5027</v>
      </c>
      <c r="V500">
        <v>1127</v>
      </c>
      <c r="W500">
        <v>145</v>
      </c>
      <c r="X500">
        <v>41</v>
      </c>
      <c r="Y500">
        <v>3</v>
      </c>
      <c r="Z500">
        <v>463</v>
      </c>
      <c r="AB500">
        <v>209</v>
      </c>
      <c r="AF500">
        <v>470</v>
      </c>
      <c r="AG500">
        <v>349</v>
      </c>
      <c r="AH500">
        <v>2.2200000000000002</v>
      </c>
      <c r="AI500">
        <v>107</v>
      </c>
      <c r="AJ500">
        <v>23</v>
      </c>
      <c r="AK500">
        <v>10</v>
      </c>
      <c r="AL500">
        <v>4242</v>
      </c>
      <c r="AM500">
        <v>1170</v>
      </c>
      <c r="AN500">
        <v>11</v>
      </c>
      <c r="AO500">
        <v>284</v>
      </c>
      <c r="AP500">
        <v>623</v>
      </c>
      <c r="AQ500">
        <v>233</v>
      </c>
      <c r="AR500">
        <v>82</v>
      </c>
      <c r="AS500">
        <v>0.96599999999999997</v>
      </c>
      <c r="AT500" t="s">
        <v>417</v>
      </c>
      <c r="AU500" t="s">
        <v>418</v>
      </c>
      <c r="AV500">
        <v>636096</v>
      </c>
      <c r="AW500">
        <v>98</v>
      </c>
      <c r="AX500">
        <v>97</v>
      </c>
      <c r="AY500" t="s">
        <v>416</v>
      </c>
      <c r="AZ500" t="s">
        <v>415</v>
      </c>
      <c r="BA500" t="s">
        <v>415</v>
      </c>
    </row>
    <row r="501" spans="1:53" x14ac:dyDescent="0.55000000000000004">
      <c r="A501">
        <v>1908</v>
      </c>
      <c r="B501" s="5" t="b">
        <f>Teams[[#This Row],[yearID]]&gt;=1973</f>
        <v>0</v>
      </c>
      <c r="C501" s="5" t="b">
        <f>Teams[[#This Row],[yearID]]&gt;=1903</f>
        <v>1</v>
      </c>
      <c r="D501" t="s">
        <v>157</v>
      </c>
      <c r="E501" t="s">
        <v>161</v>
      </c>
      <c r="F501" t="s">
        <v>162</v>
      </c>
      <c r="G501" s="5" t="str">
        <f>VLOOKUP(Teams[[#This Row],[franchID]],TeamsFranchises!$A$2:$D$121,2,FALSE)</f>
        <v>Chicago Cubs</v>
      </c>
      <c r="I501">
        <v>1</v>
      </c>
      <c r="J501">
        <v>158</v>
      </c>
      <c r="K501">
        <v>78</v>
      </c>
      <c r="L501">
        <v>99</v>
      </c>
      <c r="M501">
        <v>55</v>
      </c>
      <c r="P501" t="s">
        <v>76</v>
      </c>
      <c r="Q501" s="5">
        <f>IF(Teams[[#This Row],[LgWin]]="Y", 1,
IF(Teams[[#This Row],[LgWin]] = "N", 0, " "))</f>
        <v>1</v>
      </c>
      <c r="R501" t="s">
        <v>76</v>
      </c>
      <c r="S501" s="5">
        <f>IF(Teams[[#This Row],[WSWin]]="Y", 1,
IF(Teams[[#This Row],[WSWin]] = "N", 0, " "))</f>
        <v>1</v>
      </c>
      <c r="T501">
        <v>624</v>
      </c>
      <c r="U501">
        <v>5085</v>
      </c>
      <c r="V501">
        <v>1267</v>
      </c>
      <c r="W501">
        <v>196</v>
      </c>
      <c r="X501">
        <v>56</v>
      </c>
      <c r="Y501">
        <v>19</v>
      </c>
      <c r="Z501">
        <v>418</v>
      </c>
      <c r="AB501">
        <v>212</v>
      </c>
      <c r="AF501">
        <v>461</v>
      </c>
      <c r="AG501">
        <v>341</v>
      </c>
      <c r="AH501">
        <v>2.14</v>
      </c>
      <c r="AI501">
        <v>108</v>
      </c>
      <c r="AJ501">
        <v>29</v>
      </c>
      <c r="AK501">
        <v>12</v>
      </c>
      <c r="AL501">
        <v>4299</v>
      </c>
      <c r="AM501">
        <v>1137</v>
      </c>
      <c r="AN501">
        <v>20</v>
      </c>
      <c r="AO501">
        <v>437</v>
      </c>
      <c r="AP501">
        <v>668</v>
      </c>
      <c r="AQ501">
        <v>206</v>
      </c>
      <c r="AR501">
        <v>76</v>
      </c>
      <c r="AS501">
        <v>0.96899999999999997</v>
      </c>
      <c r="AT501" t="s">
        <v>434</v>
      </c>
      <c r="AU501" t="s">
        <v>401</v>
      </c>
      <c r="AV501">
        <v>665325</v>
      </c>
      <c r="AW501">
        <v>104</v>
      </c>
      <c r="AX501">
        <v>100</v>
      </c>
      <c r="AY501" t="s">
        <v>162</v>
      </c>
      <c r="AZ501" t="s">
        <v>161</v>
      </c>
      <c r="BA501" t="s">
        <v>161</v>
      </c>
    </row>
    <row r="502" spans="1:53" x14ac:dyDescent="0.55000000000000004">
      <c r="A502">
        <v>1908</v>
      </c>
      <c r="B502" s="5" t="b">
        <f>Teams[[#This Row],[yearID]]&gt;=1973</f>
        <v>0</v>
      </c>
      <c r="C502" s="5" t="b">
        <f>Teams[[#This Row],[yearID]]&gt;=1903</f>
        <v>1</v>
      </c>
      <c r="D502" t="s">
        <v>157</v>
      </c>
      <c r="E502" t="s">
        <v>167</v>
      </c>
      <c r="F502" t="s">
        <v>167</v>
      </c>
      <c r="G502" s="5" t="str">
        <f>VLOOKUP(Teams[[#This Row],[franchID]],TeamsFranchises!$A$2:$D$121,2,FALSE)</f>
        <v>Cincinnati Reds</v>
      </c>
      <c r="I502">
        <v>5</v>
      </c>
      <c r="J502">
        <v>155</v>
      </c>
      <c r="K502">
        <v>77</v>
      </c>
      <c r="L502">
        <v>73</v>
      </c>
      <c r="M502">
        <v>81</v>
      </c>
      <c r="P502" t="s">
        <v>51</v>
      </c>
      <c r="Q502" s="5">
        <f>IF(Teams[[#This Row],[LgWin]]="Y", 1,
IF(Teams[[#This Row],[LgWin]] = "N", 0, " "))</f>
        <v>0</v>
      </c>
      <c r="R502" t="s">
        <v>51</v>
      </c>
      <c r="S502" s="5">
        <f>IF(Teams[[#This Row],[WSWin]]="Y", 1,
IF(Teams[[#This Row],[WSWin]] = "N", 0, " "))</f>
        <v>0</v>
      </c>
      <c r="T502">
        <v>489</v>
      </c>
      <c r="U502">
        <v>4879</v>
      </c>
      <c r="V502">
        <v>1108</v>
      </c>
      <c r="W502">
        <v>129</v>
      </c>
      <c r="X502">
        <v>77</v>
      </c>
      <c r="Y502">
        <v>14</v>
      </c>
      <c r="Z502">
        <v>372</v>
      </c>
      <c r="AB502">
        <v>196</v>
      </c>
      <c r="AF502">
        <v>544</v>
      </c>
      <c r="AG502">
        <v>364</v>
      </c>
      <c r="AH502">
        <v>2.37</v>
      </c>
      <c r="AI502">
        <v>110</v>
      </c>
      <c r="AJ502">
        <v>17</v>
      </c>
      <c r="AK502">
        <v>8</v>
      </c>
      <c r="AL502">
        <v>4152</v>
      </c>
      <c r="AM502">
        <v>1218</v>
      </c>
      <c r="AN502">
        <v>19</v>
      </c>
      <c r="AO502">
        <v>415</v>
      </c>
      <c r="AP502">
        <v>433</v>
      </c>
      <c r="AQ502">
        <v>255</v>
      </c>
      <c r="AR502">
        <v>72</v>
      </c>
      <c r="AS502">
        <v>0.95899999999999996</v>
      </c>
      <c r="AT502" t="s">
        <v>165</v>
      </c>
      <c r="AU502" t="s">
        <v>429</v>
      </c>
      <c r="AV502">
        <v>399200</v>
      </c>
      <c r="AW502">
        <v>97</v>
      </c>
      <c r="AX502">
        <v>98</v>
      </c>
      <c r="AY502" t="s">
        <v>167</v>
      </c>
      <c r="AZ502" t="s">
        <v>167</v>
      </c>
      <c r="BA502" t="s">
        <v>167</v>
      </c>
    </row>
    <row r="503" spans="1:53" x14ac:dyDescent="0.55000000000000004">
      <c r="A503">
        <v>1908</v>
      </c>
      <c r="B503" s="5" t="b">
        <f>Teams[[#This Row],[yearID]]&gt;=1973</f>
        <v>0</v>
      </c>
      <c r="C503" s="5" t="b">
        <f>Teams[[#This Row],[yearID]]&gt;=1903</f>
        <v>1</v>
      </c>
      <c r="D503" t="s">
        <v>410</v>
      </c>
      <c r="E503" t="s">
        <v>64</v>
      </c>
      <c r="F503" t="s">
        <v>64</v>
      </c>
      <c r="G503" s="5" t="str">
        <f>VLOOKUP(Teams[[#This Row],[franchID]],TeamsFranchises!$A$2:$D$121,2,FALSE)</f>
        <v>Cleveland Indians</v>
      </c>
      <c r="I503">
        <v>2</v>
      </c>
      <c r="J503">
        <v>157</v>
      </c>
      <c r="K503">
        <v>78</v>
      </c>
      <c r="L503">
        <v>90</v>
      </c>
      <c r="M503">
        <v>64</v>
      </c>
      <c r="P503" t="s">
        <v>51</v>
      </c>
      <c r="Q503" s="5">
        <f>IF(Teams[[#This Row],[LgWin]]="Y", 1,
IF(Teams[[#This Row],[LgWin]] = "N", 0, " "))</f>
        <v>0</v>
      </c>
      <c r="R503" t="s">
        <v>51</v>
      </c>
      <c r="S503" s="5">
        <f>IF(Teams[[#This Row],[WSWin]]="Y", 1,
IF(Teams[[#This Row],[WSWin]] = "N", 0, " "))</f>
        <v>0</v>
      </c>
      <c r="T503">
        <v>568</v>
      </c>
      <c r="U503">
        <v>5108</v>
      </c>
      <c r="V503">
        <v>1221</v>
      </c>
      <c r="W503">
        <v>188</v>
      </c>
      <c r="X503">
        <v>58</v>
      </c>
      <c r="Y503">
        <v>18</v>
      </c>
      <c r="Z503">
        <v>364</v>
      </c>
      <c r="AB503">
        <v>177</v>
      </c>
      <c r="AF503">
        <v>457</v>
      </c>
      <c r="AG503">
        <v>320</v>
      </c>
      <c r="AH503">
        <v>2.02</v>
      </c>
      <c r="AI503">
        <v>108</v>
      </c>
      <c r="AJ503">
        <v>18</v>
      </c>
      <c r="AK503">
        <v>5</v>
      </c>
      <c r="AL503">
        <v>4272</v>
      </c>
      <c r="AM503">
        <v>1172</v>
      </c>
      <c r="AN503">
        <v>16</v>
      </c>
      <c r="AO503">
        <v>328</v>
      </c>
      <c r="AP503">
        <v>548</v>
      </c>
      <c r="AQ503">
        <v>257</v>
      </c>
      <c r="AR503">
        <v>95</v>
      </c>
      <c r="AS503">
        <v>0.96199999999999997</v>
      </c>
      <c r="AT503" t="s">
        <v>435</v>
      </c>
      <c r="AU503" t="s">
        <v>381</v>
      </c>
      <c r="AV503">
        <v>422262</v>
      </c>
      <c r="AW503">
        <v>101</v>
      </c>
      <c r="AX503">
        <v>100</v>
      </c>
      <c r="AY503" t="s">
        <v>64</v>
      </c>
      <c r="AZ503" t="s">
        <v>64</v>
      </c>
      <c r="BA503" t="s">
        <v>64</v>
      </c>
    </row>
    <row r="504" spans="1:53" x14ac:dyDescent="0.55000000000000004">
      <c r="A504">
        <v>1908</v>
      </c>
      <c r="B504" s="5" t="b">
        <f>Teams[[#This Row],[yearID]]&gt;=1973</f>
        <v>0</v>
      </c>
      <c r="C504" s="5" t="b">
        <f>Teams[[#This Row],[yearID]]&gt;=1903</f>
        <v>1</v>
      </c>
      <c r="D504" t="s">
        <v>410</v>
      </c>
      <c r="E504" t="s">
        <v>419</v>
      </c>
      <c r="F504" t="s">
        <v>419</v>
      </c>
      <c r="G504" s="5" t="str">
        <f>VLOOKUP(Teams[[#This Row],[franchID]],TeamsFranchises!$A$2:$D$121,2,FALSE)</f>
        <v>Detroit Tigers</v>
      </c>
      <c r="I504">
        <v>1</v>
      </c>
      <c r="J504">
        <v>154</v>
      </c>
      <c r="K504">
        <v>78</v>
      </c>
      <c r="L504">
        <v>90</v>
      </c>
      <c r="M504">
        <v>63</v>
      </c>
      <c r="P504" t="s">
        <v>76</v>
      </c>
      <c r="Q504" s="5">
        <f>IF(Teams[[#This Row],[LgWin]]="Y", 1,
IF(Teams[[#This Row],[LgWin]] = "N", 0, " "))</f>
        <v>1</v>
      </c>
      <c r="R504" t="s">
        <v>51</v>
      </c>
      <c r="S504" s="5">
        <f>IF(Teams[[#This Row],[WSWin]]="Y", 1,
IF(Teams[[#This Row],[WSWin]] = "N", 0, " "))</f>
        <v>0</v>
      </c>
      <c r="T504">
        <v>647</v>
      </c>
      <c r="U504">
        <v>5115</v>
      </c>
      <c r="V504">
        <v>1347</v>
      </c>
      <c r="W504">
        <v>199</v>
      </c>
      <c r="X504">
        <v>86</v>
      </c>
      <c r="Y504">
        <v>19</v>
      </c>
      <c r="Z504">
        <v>320</v>
      </c>
      <c r="AB504">
        <v>165</v>
      </c>
      <c r="AF504">
        <v>547</v>
      </c>
      <c r="AG504">
        <v>366</v>
      </c>
      <c r="AH504">
        <v>2.4</v>
      </c>
      <c r="AI504">
        <v>119</v>
      </c>
      <c r="AJ504">
        <v>15</v>
      </c>
      <c r="AK504">
        <v>5</v>
      </c>
      <c r="AL504">
        <v>4122</v>
      </c>
      <c r="AM504">
        <v>1313</v>
      </c>
      <c r="AN504">
        <v>12</v>
      </c>
      <c r="AO504">
        <v>318</v>
      </c>
      <c r="AP504">
        <v>553</v>
      </c>
      <c r="AQ504">
        <v>298</v>
      </c>
      <c r="AR504">
        <v>95</v>
      </c>
      <c r="AS504">
        <v>0.95299999999999996</v>
      </c>
      <c r="AT504" t="s">
        <v>420</v>
      </c>
      <c r="AU504" t="s">
        <v>421</v>
      </c>
      <c r="AV504">
        <v>436199</v>
      </c>
      <c r="AW504">
        <v>104</v>
      </c>
      <c r="AX504">
        <v>101</v>
      </c>
      <c r="AY504" t="s">
        <v>419</v>
      </c>
      <c r="AZ504" t="s">
        <v>419</v>
      </c>
      <c r="BA504" t="s">
        <v>419</v>
      </c>
    </row>
    <row r="505" spans="1:53" x14ac:dyDescent="0.55000000000000004">
      <c r="A505">
        <v>1908</v>
      </c>
      <c r="B505" s="5" t="b">
        <f>Teams[[#This Row],[yearID]]&gt;=1973</f>
        <v>0</v>
      </c>
      <c r="C505" s="5" t="b">
        <f>Teams[[#This Row],[yearID]]&gt;=1903</f>
        <v>1</v>
      </c>
      <c r="D505" t="s">
        <v>157</v>
      </c>
      <c r="E505" t="s">
        <v>242</v>
      </c>
      <c r="F505" t="s">
        <v>243</v>
      </c>
      <c r="G505" s="5" t="str">
        <f>VLOOKUP(Teams[[#This Row],[franchID]],TeamsFranchises!$A$2:$D$121,2,FALSE)</f>
        <v>San Francisco Giants</v>
      </c>
      <c r="I505">
        <v>2</v>
      </c>
      <c r="J505">
        <v>157</v>
      </c>
      <c r="K505">
        <v>80</v>
      </c>
      <c r="L505">
        <v>98</v>
      </c>
      <c r="M505">
        <v>56</v>
      </c>
      <c r="P505" t="s">
        <v>51</v>
      </c>
      <c r="Q505" s="5">
        <f>IF(Teams[[#This Row],[LgWin]]="Y", 1,
IF(Teams[[#This Row],[LgWin]] = "N", 0, " "))</f>
        <v>0</v>
      </c>
      <c r="R505" t="s">
        <v>51</v>
      </c>
      <c r="S505" s="5">
        <f>IF(Teams[[#This Row],[WSWin]]="Y", 1,
IF(Teams[[#This Row],[WSWin]] = "N", 0, " "))</f>
        <v>0</v>
      </c>
      <c r="T505">
        <v>652</v>
      </c>
      <c r="U505">
        <v>5006</v>
      </c>
      <c r="V505">
        <v>1339</v>
      </c>
      <c r="W505">
        <v>182</v>
      </c>
      <c r="X505">
        <v>43</v>
      </c>
      <c r="Y505">
        <v>20</v>
      </c>
      <c r="Z505">
        <v>494</v>
      </c>
      <c r="AB505">
        <v>181</v>
      </c>
      <c r="AF505">
        <v>456</v>
      </c>
      <c r="AG505">
        <v>336</v>
      </c>
      <c r="AH505">
        <v>2.14</v>
      </c>
      <c r="AI505">
        <v>95</v>
      </c>
      <c r="AJ505">
        <v>25</v>
      </c>
      <c r="AK505">
        <v>18</v>
      </c>
      <c r="AL505">
        <v>4233</v>
      </c>
      <c r="AM505">
        <v>1214</v>
      </c>
      <c r="AN505">
        <v>26</v>
      </c>
      <c r="AO505">
        <v>288</v>
      </c>
      <c r="AP505">
        <v>656</v>
      </c>
      <c r="AQ505">
        <v>248</v>
      </c>
      <c r="AR505">
        <v>79</v>
      </c>
      <c r="AS505">
        <v>0.96099999999999997</v>
      </c>
      <c r="AT505" t="s">
        <v>310</v>
      </c>
      <c r="AU505" t="s">
        <v>389</v>
      </c>
      <c r="AV505">
        <v>910000</v>
      </c>
      <c r="AW505">
        <v>105</v>
      </c>
      <c r="AX505">
        <v>102</v>
      </c>
      <c r="AY505" t="s">
        <v>246</v>
      </c>
      <c r="AZ505" t="s">
        <v>242</v>
      </c>
      <c r="BA505" t="s">
        <v>242</v>
      </c>
    </row>
    <row r="506" spans="1:53" x14ac:dyDescent="0.55000000000000004">
      <c r="A506">
        <v>1908</v>
      </c>
      <c r="B506" s="5" t="b">
        <f>Teams[[#This Row],[yearID]]&gt;=1973</f>
        <v>0</v>
      </c>
      <c r="C506" s="5" t="b">
        <f>Teams[[#This Row],[yearID]]&gt;=1903</f>
        <v>1</v>
      </c>
      <c r="D506" t="s">
        <v>410</v>
      </c>
      <c r="E506" t="s">
        <v>436</v>
      </c>
      <c r="F506" t="s">
        <v>412</v>
      </c>
      <c r="G506" s="5" t="str">
        <f>VLOOKUP(Teams[[#This Row],[franchID]],TeamsFranchises!$A$2:$D$121,2,FALSE)</f>
        <v>New York Yankees</v>
      </c>
      <c r="I506">
        <v>8</v>
      </c>
      <c r="J506">
        <v>155</v>
      </c>
      <c r="K506">
        <v>77</v>
      </c>
      <c r="L506">
        <v>51</v>
      </c>
      <c r="M506">
        <v>103</v>
      </c>
      <c r="P506" t="s">
        <v>51</v>
      </c>
      <c r="Q506" s="5">
        <f>IF(Teams[[#This Row],[LgWin]]="Y", 1,
IF(Teams[[#This Row],[LgWin]] = "N", 0, " "))</f>
        <v>0</v>
      </c>
      <c r="R506" t="s">
        <v>51</v>
      </c>
      <c r="S506" s="5">
        <f>IF(Teams[[#This Row],[WSWin]]="Y", 1,
IF(Teams[[#This Row],[WSWin]] = "N", 0, " "))</f>
        <v>0</v>
      </c>
      <c r="T506">
        <v>459</v>
      </c>
      <c r="U506">
        <v>5046</v>
      </c>
      <c r="V506">
        <v>1190</v>
      </c>
      <c r="W506">
        <v>142</v>
      </c>
      <c r="X506">
        <v>50</v>
      </c>
      <c r="Y506">
        <v>13</v>
      </c>
      <c r="Z506">
        <v>288</v>
      </c>
      <c r="AB506">
        <v>231</v>
      </c>
      <c r="AF506">
        <v>713</v>
      </c>
      <c r="AG506">
        <v>480</v>
      </c>
      <c r="AH506">
        <v>3.16</v>
      </c>
      <c r="AI506">
        <v>90</v>
      </c>
      <c r="AJ506">
        <v>11</v>
      </c>
      <c r="AK506">
        <v>3</v>
      </c>
      <c r="AL506">
        <v>4098</v>
      </c>
      <c r="AM506">
        <v>1288</v>
      </c>
      <c r="AN506">
        <v>26</v>
      </c>
      <c r="AO506">
        <v>458</v>
      </c>
      <c r="AP506">
        <v>585</v>
      </c>
      <c r="AQ506">
        <v>338</v>
      </c>
      <c r="AR506">
        <v>78</v>
      </c>
      <c r="AS506">
        <v>0.94699999999999995</v>
      </c>
      <c r="AT506" t="s">
        <v>437</v>
      </c>
      <c r="AU506" t="s">
        <v>438</v>
      </c>
      <c r="AV506">
        <v>305500</v>
      </c>
      <c r="AW506">
        <v>101</v>
      </c>
      <c r="AX506">
        <v>103</v>
      </c>
      <c r="AY506" t="s">
        <v>412</v>
      </c>
      <c r="AZ506" t="s">
        <v>436</v>
      </c>
      <c r="BA506" t="s">
        <v>436</v>
      </c>
    </row>
    <row r="507" spans="1:53" x14ac:dyDescent="0.55000000000000004">
      <c r="A507">
        <v>1908</v>
      </c>
      <c r="B507" s="5" t="b">
        <f>Teams[[#This Row],[yearID]]&gt;=1973</f>
        <v>0</v>
      </c>
      <c r="C507" s="5" t="b">
        <f>Teams[[#This Row],[yearID]]&gt;=1903</f>
        <v>1</v>
      </c>
      <c r="D507" t="s">
        <v>410</v>
      </c>
      <c r="E507" t="s">
        <v>226</v>
      </c>
      <c r="F507" t="s">
        <v>423</v>
      </c>
      <c r="G507" s="5" t="str">
        <f>VLOOKUP(Teams[[#This Row],[franchID]],TeamsFranchises!$A$2:$D$121,2,FALSE)</f>
        <v>Oakland Athletics</v>
      </c>
      <c r="I507">
        <v>6</v>
      </c>
      <c r="J507">
        <v>157</v>
      </c>
      <c r="K507">
        <v>78</v>
      </c>
      <c r="L507">
        <v>68</v>
      </c>
      <c r="M507">
        <v>85</v>
      </c>
      <c r="P507" t="s">
        <v>51</v>
      </c>
      <c r="Q507" s="5">
        <f>IF(Teams[[#This Row],[LgWin]]="Y", 1,
IF(Teams[[#This Row],[LgWin]] = "N", 0, " "))</f>
        <v>0</v>
      </c>
      <c r="R507" t="s">
        <v>51</v>
      </c>
      <c r="S507" s="5">
        <f>IF(Teams[[#This Row],[WSWin]]="Y", 1,
IF(Teams[[#This Row],[WSWin]] = "N", 0, " "))</f>
        <v>0</v>
      </c>
      <c r="T507">
        <v>486</v>
      </c>
      <c r="U507">
        <v>5065</v>
      </c>
      <c r="V507">
        <v>1131</v>
      </c>
      <c r="W507">
        <v>183</v>
      </c>
      <c r="X507">
        <v>50</v>
      </c>
      <c r="Y507">
        <v>21</v>
      </c>
      <c r="Z507">
        <v>368</v>
      </c>
      <c r="AB507">
        <v>116</v>
      </c>
      <c r="AF507">
        <v>562</v>
      </c>
      <c r="AG507">
        <v>398</v>
      </c>
      <c r="AH507">
        <v>2.56</v>
      </c>
      <c r="AI507">
        <v>102</v>
      </c>
      <c r="AJ507">
        <v>23</v>
      </c>
      <c r="AK507">
        <v>4</v>
      </c>
      <c r="AL507">
        <v>4200</v>
      </c>
      <c r="AM507">
        <v>1194</v>
      </c>
      <c r="AN507">
        <v>10</v>
      </c>
      <c r="AO507">
        <v>410</v>
      </c>
      <c r="AP507">
        <v>741</v>
      </c>
      <c r="AQ507">
        <v>272</v>
      </c>
      <c r="AR507">
        <v>68</v>
      </c>
      <c r="AS507">
        <v>0.95699999999999996</v>
      </c>
      <c r="AT507" t="s">
        <v>77</v>
      </c>
      <c r="AU507" t="s">
        <v>424</v>
      </c>
      <c r="AV507">
        <v>455062</v>
      </c>
      <c r="AW507">
        <v>107</v>
      </c>
      <c r="AX507">
        <v>107</v>
      </c>
      <c r="AY507" t="s">
        <v>226</v>
      </c>
      <c r="AZ507" t="s">
        <v>226</v>
      </c>
      <c r="BA507" t="s">
        <v>226</v>
      </c>
    </row>
    <row r="508" spans="1:53" x14ac:dyDescent="0.55000000000000004">
      <c r="A508">
        <v>1908</v>
      </c>
      <c r="B508" s="5" t="b">
        <f>Teams[[#This Row],[yearID]]&gt;=1973</f>
        <v>0</v>
      </c>
      <c r="C508" s="5" t="b">
        <f>Teams[[#This Row],[yearID]]&gt;=1903</f>
        <v>1</v>
      </c>
      <c r="D508" t="s">
        <v>157</v>
      </c>
      <c r="E508" t="s">
        <v>122</v>
      </c>
      <c r="F508" t="s">
        <v>122</v>
      </c>
      <c r="G508" s="5" t="str">
        <f>VLOOKUP(Teams[[#This Row],[franchID]],TeamsFranchises!$A$2:$D$121,2,FALSE)</f>
        <v>Philadelphia Phillies</v>
      </c>
      <c r="I508">
        <v>4</v>
      </c>
      <c r="J508">
        <v>155</v>
      </c>
      <c r="K508">
        <v>78</v>
      </c>
      <c r="L508">
        <v>83</v>
      </c>
      <c r="M508">
        <v>71</v>
      </c>
      <c r="P508" t="s">
        <v>51</v>
      </c>
      <c r="Q508" s="5">
        <f>IF(Teams[[#This Row],[LgWin]]="Y", 1,
IF(Teams[[#This Row],[LgWin]] = "N", 0, " "))</f>
        <v>0</v>
      </c>
      <c r="R508" t="s">
        <v>51</v>
      </c>
      <c r="S508" s="5">
        <f>IF(Teams[[#This Row],[WSWin]]="Y", 1,
IF(Teams[[#This Row],[WSWin]] = "N", 0, " "))</f>
        <v>0</v>
      </c>
      <c r="T508">
        <v>504</v>
      </c>
      <c r="U508">
        <v>5012</v>
      </c>
      <c r="V508">
        <v>1223</v>
      </c>
      <c r="W508">
        <v>194</v>
      </c>
      <c r="X508">
        <v>68</v>
      </c>
      <c r="Y508">
        <v>11</v>
      </c>
      <c r="Z508">
        <v>334</v>
      </c>
      <c r="AB508">
        <v>200</v>
      </c>
      <c r="AF508">
        <v>445</v>
      </c>
      <c r="AG508">
        <v>325</v>
      </c>
      <c r="AH508">
        <v>2.1</v>
      </c>
      <c r="AI508">
        <v>116</v>
      </c>
      <c r="AJ508">
        <v>22</v>
      </c>
      <c r="AK508">
        <v>6</v>
      </c>
      <c r="AL508">
        <v>4179</v>
      </c>
      <c r="AM508">
        <v>1167</v>
      </c>
      <c r="AN508">
        <v>8</v>
      </c>
      <c r="AO508">
        <v>379</v>
      </c>
      <c r="AP508">
        <v>476</v>
      </c>
      <c r="AQ508">
        <v>238</v>
      </c>
      <c r="AR508">
        <v>75</v>
      </c>
      <c r="AS508">
        <v>0.96299999999999997</v>
      </c>
      <c r="AT508" t="s">
        <v>358</v>
      </c>
      <c r="AU508" t="s">
        <v>404</v>
      </c>
      <c r="AV508">
        <v>420660</v>
      </c>
      <c r="AW508">
        <v>103</v>
      </c>
      <c r="AX508">
        <v>102</v>
      </c>
      <c r="AY508" t="s">
        <v>122</v>
      </c>
      <c r="AZ508" t="s">
        <v>122</v>
      </c>
      <c r="BA508" t="s">
        <v>122</v>
      </c>
    </row>
    <row r="509" spans="1:53" x14ac:dyDescent="0.55000000000000004">
      <c r="A509">
        <v>1908</v>
      </c>
      <c r="B509" s="5" t="b">
        <f>Teams[[#This Row],[yearID]]&gt;=1973</f>
        <v>0</v>
      </c>
      <c r="C509" s="5" t="b">
        <f>Teams[[#This Row],[yearID]]&gt;=1903</f>
        <v>1</v>
      </c>
      <c r="D509" t="s">
        <v>157</v>
      </c>
      <c r="E509" t="s">
        <v>229</v>
      </c>
      <c r="F509" t="s">
        <v>229</v>
      </c>
      <c r="G509" s="5" t="str">
        <f>VLOOKUP(Teams[[#This Row],[franchID]],TeamsFranchises!$A$2:$D$121,2,FALSE)</f>
        <v>Pittsburgh Pirates</v>
      </c>
      <c r="I509">
        <v>2</v>
      </c>
      <c r="J509">
        <v>155</v>
      </c>
      <c r="K509">
        <v>77</v>
      </c>
      <c r="L509">
        <v>98</v>
      </c>
      <c r="M509">
        <v>56</v>
      </c>
      <c r="P509" t="s">
        <v>51</v>
      </c>
      <c r="Q509" s="5">
        <f>IF(Teams[[#This Row],[LgWin]]="Y", 1,
IF(Teams[[#This Row],[LgWin]] = "N", 0, " "))</f>
        <v>0</v>
      </c>
      <c r="R509" t="s">
        <v>51</v>
      </c>
      <c r="S509" s="5">
        <f>IF(Teams[[#This Row],[WSWin]]="Y", 1,
IF(Teams[[#This Row],[WSWin]] = "N", 0, " "))</f>
        <v>0</v>
      </c>
      <c r="T509">
        <v>585</v>
      </c>
      <c r="U509">
        <v>5109</v>
      </c>
      <c r="V509">
        <v>1263</v>
      </c>
      <c r="W509">
        <v>162</v>
      </c>
      <c r="X509">
        <v>98</v>
      </c>
      <c r="Y509">
        <v>25</v>
      </c>
      <c r="Z509">
        <v>420</v>
      </c>
      <c r="AB509">
        <v>186</v>
      </c>
      <c r="AF509">
        <v>469</v>
      </c>
      <c r="AG509">
        <v>330</v>
      </c>
      <c r="AH509">
        <v>2.12</v>
      </c>
      <c r="AI509">
        <v>100</v>
      </c>
      <c r="AJ509">
        <v>24</v>
      </c>
      <c r="AK509">
        <v>9</v>
      </c>
      <c r="AL509">
        <v>4206</v>
      </c>
      <c r="AM509">
        <v>1142</v>
      </c>
      <c r="AN509">
        <v>16</v>
      </c>
      <c r="AO509">
        <v>406</v>
      </c>
      <c r="AP509">
        <v>468</v>
      </c>
      <c r="AQ509">
        <v>225</v>
      </c>
      <c r="AR509">
        <v>74</v>
      </c>
      <c r="AS509">
        <v>0.96399999999999997</v>
      </c>
      <c r="AT509" t="s">
        <v>390</v>
      </c>
      <c r="AU509" t="s">
        <v>335</v>
      </c>
      <c r="AV509">
        <v>382444</v>
      </c>
      <c r="AW509">
        <v>100</v>
      </c>
      <c r="AX509">
        <v>98</v>
      </c>
      <c r="AY509" t="s">
        <v>229</v>
      </c>
      <c r="AZ509" t="s">
        <v>229</v>
      </c>
      <c r="BA509" t="s">
        <v>229</v>
      </c>
    </row>
    <row r="510" spans="1:53" x14ac:dyDescent="0.55000000000000004">
      <c r="A510">
        <v>1908</v>
      </c>
      <c r="B510" s="5" t="b">
        <f>Teams[[#This Row],[yearID]]&gt;=1973</f>
        <v>0</v>
      </c>
      <c r="C510" s="5" t="b">
        <f>Teams[[#This Row],[yearID]]&gt;=1903</f>
        <v>1</v>
      </c>
      <c r="D510" t="s">
        <v>410</v>
      </c>
      <c r="E510" t="s">
        <v>431</v>
      </c>
      <c r="F510" t="s">
        <v>95</v>
      </c>
      <c r="G510" s="5" t="str">
        <f>VLOOKUP(Teams[[#This Row],[franchID]],TeamsFranchises!$A$2:$D$121,2,FALSE)</f>
        <v>Baltimore Orioles</v>
      </c>
      <c r="I510">
        <v>4</v>
      </c>
      <c r="J510">
        <v>155</v>
      </c>
      <c r="K510">
        <v>78</v>
      </c>
      <c r="L510">
        <v>83</v>
      </c>
      <c r="M510">
        <v>69</v>
      </c>
      <c r="P510" t="s">
        <v>51</v>
      </c>
      <c r="Q510" s="5">
        <f>IF(Teams[[#This Row],[LgWin]]="Y", 1,
IF(Teams[[#This Row],[LgWin]] = "N", 0, " "))</f>
        <v>0</v>
      </c>
      <c r="R510" t="s">
        <v>51</v>
      </c>
      <c r="S510" s="5">
        <f>IF(Teams[[#This Row],[WSWin]]="Y", 1,
IF(Teams[[#This Row],[WSWin]] = "N", 0, " "))</f>
        <v>0</v>
      </c>
      <c r="T510">
        <v>544</v>
      </c>
      <c r="U510">
        <v>5151</v>
      </c>
      <c r="V510">
        <v>1261</v>
      </c>
      <c r="W510">
        <v>173</v>
      </c>
      <c r="X510">
        <v>52</v>
      </c>
      <c r="Y510">
        <v>20</v>
      </c>
      <c r="Z510">
        <v>343</v>
      </c>
      <c r="AB510">
        <v>126</v>
      </c>
      <c r="AF510">
        <v>483</v>
      </c>
      <c r="AG510">
        <v>334</v>
      </c>
      <c r="AH510">
        <v>2.15</v>
      </c>
      <c r="AI510">
        <v>107</v>
      </c>
      <c r="AJ510">
        <v>15</v>
      </c>
      <c r="AK510">
        <v>5</v>
      </c>
      <c r="AL510">
        <v>4191</v>
      </c>
      <c r="AM510">
        <v>1151</v>
      </c>
      <c r="AN510">
        <v>7</v>
      </c>
      <c r="AO510">
        <v>387</v>
      </c>
      <c r="AP510">
        <v>607</v>
      </c>
      <c r="AQ510">
        <v>237</v>
      </c>
      <c r="AR510">
        <v>97</v>
      </c>
      <c r="AS510">
        <v>0.96399999999999997</v>
      </c>
      <c r="AT510" t="s">
        <v>252</v>
      </c>
      <c r="AU510" t="s">
        <v>432</v>
      </c>
      <c r="AV510">
        <v>618947</v>
      </c>
      <c r="AW510">
        <v>101</v>
      </c>
      <c r="AX510">
        <v>100</v>
      </c>
      <c r="AY510" t="s">
        <v>433</v>
      </c>
      <c r="AZ510" t="s">
        <v>431</v>
      </c>
      <c r="BA510" t="s">
        <v>431</v>
      </c>
    </row>
    <row r="511" spans="1:53" x14ac:dyDescent="0.55000000000000004">
      <c r="A511">
        <v>1908</v>
      </c>
      <c r="B511" s="5" t="b">
        <f>Teams[[#This Row],[yearID]]&gt;=1973</f>
        <v>0</v>
      </c>
      <c r="C511" s="5" t="b">
        <f>Teams[[#This Row],[yearID]]&gt;=1903</f>
        <v>1</v>
      </c>
      <c r="D511" t="s">
        <v>157</v>
      </c>
      <c r="E511" t="s">
        <v>396</v>
      </c>
      <c r="F511" t="s">
        <v>154</v>
      </c>
      <c r="G511" s="5" t="str">
        <f>VLOOKUP(Teams[[#This Row],[franchID]],TeamsFranchises!$A$2:$D$121,2,FALSE)</f>
        <v>St. Louis Cardinals</v>
      </c>
      <c r="I511">
        <v>8</v>
      </c>
      <c r="J511">
        <v>154</v>
      </c>
      <c r="K511">
        <v>77</v>
      </c>
      <c r="L511">
        <v>49</v>
      </c>
      <c r="M511">
        <v>105</v>
      </c>
      <c r="P511" t="s">
        <v>51</v>
      </c>
      <c r="Q511" s="5">
        <f>IF(Teams[[#This Row],[LgWin]]="Y", 1,
IF(Teams[[#This Row],[LgWin]] = "N", 0, " "))</f>
        <v>0</v>
      </c>
      <c r="R511" t="s">
        <v>51</v>
      </c>
      <c r="S511" s="5">
        <f>IF(Teams[[#This Row],[WSWin]]="Y", 1,
IF(Teams[[#This Row],[WSWin]] = "N", 0, " "))</f>
        <v>0</v>
      </c>
      <c r="T511">
        <v>371</v>
      </c>
      <c r="U511">
        <v>4959</v>
      </c>
      <c r="V511">
        <v>1105</v>
      </c>
      <c r="W511">
        <v>134</v>
      </c>
      <c r="X511">
        <v>57</v>
      </c>
      <c r="Y511">
        <v>17</v>
      </c>
      <c r="Z511">
        <v>282</v>
      </c>
      <c r="AB511">
        <v>150</v>
      </c>
      <c r="AF511">
        <v>626</v>
      </c>
      <c r="AG511">
        <v>401</v>
      </c>
      <c r="AH511">
        <v>2.64</v>
      </c>
      <c r="AI511">
        <v>97</v>
      </c>
      <c r="AJ511">
        <v>13</v>
      </c>
      <c r="AK511">
        <v>4</v>
      </c>
      <c r="AL511">
        <v>4104</v>
      </c>
      <c r="AM511">
        <v>1217</v>
      </c>
      <c r="AN511">
        <v>16</v>
      </c>
      <c r="AO511">
        <v>430</v>
      </c>
      <c r="AP511">
        <v>528</v>
      </c>
      <c r="AQ511">
        <v>349</v>
      </c>
      <c r="AR511">
        <v>68</v>
      </c>
      <c r="AS511">
        <v>0.94599999999999995</v>
      </c>
      <c r="AT511" t="s">
        <v>409</v>
      </c>
      <c r="AU511" t="s">
        <v>399</v>
      </c>
      <c r="AV511">
        <v>205129</v>
      </c>
      <c r="AW511">
        <v>95</v>
      </c>
      <c r="AX511">
        <v>100</v>
      </c>
      <c r="AY511" t="s">
        <v>154</v>
      </c>
      <c r="AZ511" t="s">
        <v>396</v>
      </c>
      <c r="BA511" t="s">
        <v>396</v>
      </c>
    </row>
    <row r="512" spans="1:53" x14ac:dyDescent="0.55000000000000004">
      <c r="A512">
        <v>1908</v>
      </c>
      <c r="B512" s="5" t="b">
        <f>Teams[[#This Row],[yearID]]&gt;=1973</f>
        <v>0</v>
      </c>
      <c r="C512" s="5" t="b">
        <f>Teams[[#This Row],[yearID]]&gt;=1903</f>
        <v>1</v>
      </c>
      <c r="D512" t="s">
        <v>410</v>
      </c>
      <c r="E512" t="s">
        <v>425</v>
      </c>
      <c r="F512" t="s">
        <v>426</v>
      </c>
      <c r="G512" s="5" t="str">
        <f>VLOOKUP(Teams[[#This Row],[franchID]],TeamsFranchises!$A$2:$D$121,2,FALSE)</f>
        <v>Minnesota Twins</v>
      </c>
      <c r="I512">
        <v>7</v>
      </c>
      <c r="J512">
        <v>155</v>
      </c>
      <c r="K512">
        <v>78</v>
      </c>
      <c r="L512">
        <v>67</v>
      </c>
      <c r="M512">
        <v>85</v>
      </c>
      <c r="P512" t="s">
        <v>51</v>
      </c>
      <c r="Q512" s="5">
        <f>IF(Teams[[#This Row],[LgWin]]="Y", 1,
IF(Teams[[#This Row],[LgWin]] = "N", 0, " "))</f>
        <v>0</v>
      </c>
      <c r="R512" t="s">
        <v>51</v>
      </c>
      <c r="S512" s="5">
        <f>IF(Teams[[#This Row],[WSWin]]="Y", 1,
IF(Teams[[#This Row],[WSWin]] = "N", 0, " "))</f>
        <v>0</v>
      </c>
      <c r="T512">
        <v>479</v>
      </c>
      <c r="U512">
        <v>5041</v>
      </c>
      <c r="V512">
        <v>1186</v>
      </c>
      <c r="W512">
        <v>132</v>
      </c>
      <c r="X512">
        <v>74</v>
      </c>
      <c r="Y512">
        <v>8</v>
      </c>
      <c r="Z512">
        <v>368</v>
      </c>
      <c r="AB512">
        <v>170</v>
      </c>
      <c r="AF512">
        <v>539</v>
      </c>
      <c r="AG512">
        <v>362</v>
      </c>
      <c r="AH512">
        <v>2.34</v>
      </c>
      <c r="AI512">
        <v>106</v>
      </c>
      <c r="AJ512">
        <v>15</v>
      </c>
      <c r="AK512">
        <v>7</v>
      </c>
      <c r="AL512">
        <v>4173</v>
      </c>
      <c r="AM512">
        <v>1236</v>
      </c>
      <c r="AN512">
        <v>16</v>
      </c>
      <c r="AO512">
        <v>348</v>
      </c>
      <c r="AP512">
        <v>649</v>
      </c>
      <c r="AQ512">
        <v>276</v>
      </c>
      <c r="AR512">
        <v>89</v>
      </c>
      <c r="AS512">
        <v>0.95799999999999996</v>
      </c>
      <c r="AT512" t="s">
        <v>397</v>
      </c>
      <c r="AU512" t="s">
        <v>439</v>
      </c>
      <c r="AV512">
        <v>264252</v>
      </c>
      <c r="AW512">
        <v>92</v>
      </c>
      <c r="AX512">
        <v>96</v>
      </c>
      <c r="AY512" t="s">
        <v>428</v>
      </c>
      <c r="AZ512" t="s">
        <v>425</v>
      </c>
      <c r="BA512" t="s">
        <v>425</v>
      </c>
    </row>
    <row r="513" spans="1:53" x14ac:dyDescent="0.55000000000000004">
      <c r="A513">
        <v>1909</v>
      </c>
      <c r="B513" s="5" t="b">
        <f>Teams[[#This Row],[yearID]]&gt;=1973</f>
        <v>0</v>
      </c>
      <c r="C513" s="5" t="b">
        <f>Teams[[#This Row],[yearID]]&gt;=1903</f>
        <v>1</v>
      </c>
      <c r="D513" t="s">
        <v>410</v>
      </c>
      <c r="E513" t="s">
        <v>54</v>
      </c>
      <c r="F513" t="s">
        <v>54</v>
      </c>
      <c r="G513" s="5" t="str">
        <f>VLOOKUP(Teams[[#This Row],[franchID]],TeamsFranchises!$A$2:$D$121,2,FALSE)</f>
        <v>Boston Red Sox</v>
      </c>
      <c r="I513">
        <v>3</v>
      </c>
      <c r="J513">
        <v>152</v>
      </c>
      <c r="K513">
        <v>75</v>
      </c>
      <c r="L513">
        <v>88</v>
      </c>
      <c r="M513">
        <v>63</v>
      </c>
      <c r="P513" t="s">
        <v>51</v>
      </c>
      <c r="Q513" s="5">
        <f>IF(Teams[[#This Row],[LgWin]]="Y", 1,
IF(Teams[[#This Row],[LgWin]] = "N", 0, " "))</f>
        <v>0</v>
      </c>
      <c r="R513" t="s">
        <v>51</v>
      </c>
      <c r="S513" s="5">
        <f>IF(Teams[[#This Row],[WSWin]]="Y", 1,
IF(Teams[[#This Row],[WSWin]] = "N", 0, " "))</f>
        <v>0</v>
      </c>
      <c r="T513">
        <v>597</v>
      </c>
      <c r="U513">
        <v>4979</v>
      </c>
      <c r="V513">
        <v>1307</v>
      </c>
      <c r="W513">
        <v>151</v>
      </c>
      <c r="X513">
        <v>69</v>
      </c>
      <c r="Y513">
        <v>20</v>
      </c>
      <c r="Z513">
        <v>348</v>
      </c>
      <c r="AB513">
        <v>215</v>
      </c>
      <c r="AF513">
        <v>550</v>
      </c>
      <c r="AG513">
        <v>391</v>
      </c>
      <c r="AH513">
        <v>2.59</v>
      </c>
      <c r="AI513">
        <v>75</v>
      </c>
      <c r="AJ513">
        <v>11</v>
      </c>
      <c r="AK513">
        <v>15</v>
      </c>
      <c r="AL513">
        <v>4080</v>
      </c>
      <c r="AM513">
        <v>1214</v>
      </c>
      <c r="AN513">
        <v>18</v>
      </c>
      <c r="AO513">
        <v>384</v>
      </c>
      <c r="AP513">
        <v>555</v>
      </c>
      <c r="AQ513">
        <v>291</v>
      </c>
      <c r="AR513">
        <v>95</v>
      </c>
      <c r="AS513">
        <v>0.95499999999999996</v>
      </c>
      <c r="AT513" t="s">
        <v>441</v>
      </c>
      <c r="AU513" t="s">
        <v>414</v>
      </c>
      <c r="AV513">
        <v>668965</v>
      </c>
      <c r="AW513">
        <v>102</v>
      </c>
      <c r="AX513">
        <v>101</v>
      </c>
      <c r="AY513" t="s">
        <v>54</v>
      </c>
      <c r="AZ513" t="s">
        <v>54</v>
      </c>
      <c r="BA513" t="s">
        <v>54</v>
      </c>
    </row>
    <row r="514" spans="1:53" x14ac:dyDescent="0.55000000000000004">
      <c r="A514">
        <v>1909</v>
      </c>
      <c r="B514" s="5" t="b">
        <f>Teams[[#This Row],[yearID]]&gt;=1973</f>
        <v>0</v>
      </c>
      <c r="C514" s="5" t="b">
        <f>Teams[[#This Row],[yearID]]&gt;=1903</f>
        <v>1</v>
      </c>
      <c r="D514" t="s">
        <v>157</v>
      </c>
      <c r="E514" t="s">
        <v>262</v>
      </c>
      <c r="F514" t="s">
        <v>260</v>
      </c>
      <c r="G514" s="5" t="str">
        <f>VLOOKUP(Teams[[#This Row],[franchID]],TeamsFranchises!$A$2:$D$121,2,FALSE)</f>
        <v>Los Angeles Dodgers</v>
      </c>
      <c r="I514">
        <v>6</v>
      </c>
      <c r="J514">
        <v>155</v>
      </c>
      <c r="K514">
        <v>79</v>
      </c>
      <c r="L514">
        <v>55</v>
      </c>
      <c r="M514">
        <v>98</v>
      </c>
      <c r="P514" t="s">
        <v>51</v>
      </c>
      <c r="Q514" s="5">
        <f>IF(Teams[[#This Row],[LgWin]]="Y", 1,
IF(Teams[[#This Row],[LgWin]] = "N", 0, " "))</f>
        <v>0</v>
      </c>
      <c r="R514" t="s">
        <v>51</v>
      </c>
      <c r="S514" s="5">
        <f>IF(Teams[[#This Row],[WSWin]]="Y", 1,
IF(Teams[[#This Row],[WSWin]] = "N", 0, " "))</f>
        <v>0</v>
      </c>
      <c r="T514">
        <v>444</v>
      </c>
      <c r="U514">
        <v>5056</v>
      </c>
      <c r="V514">
        <v>1157</v>
      </c>
      <c r="W514">
        <v>176</v>
      </c>
      <c r="X514">
        <v>59</v>
      </c>
      <c r="Y514">
        <v>16</v>
      </c>
      <c r="Z514">
        <v>330</v>
      </c>
      <c r="AB514">
        <v>141</v>
      </c>
      <c r="AF514">
        <v>627</v>
      </c>
      <c r="AG514">
        <v>477</v>
      </c>
      <c r="AH514">
        <v>3.1</v>
      </c>
      <c r="AI514">
        <v>126</v>
      </c>
      <c r="AJ514">
        <v>18</v>
      </c>
      <c r="AK514">
        <v>3</v>
      </c>
      <c r="AL514">
        <v>4152</v>
      </c>
      <c r="AM514">
        <v>1277</v>
      </c>
      <c r="AN514">
        <v>32</v>
      </c>
      <c r="AO514">
        <v>528</v>
      </c>
      <c r="AP514">
        <v>594</v>
      </c>
      <c r="AQ514">
        <v>276</v>
      </c>
      <c r="AR514">
        <v>86</v>
      </c>
      <c r="AS514">
        <v>0.95599999999999996</v>
      </c>
      <c r="AT514" t="s">
        <v>407</v>
      </c>
      <c r="AU514" t="s">
        <v>405</v>
      </c>
      <c r="AV514">
        <v>321300</v>
      </c>
      <c r="AW514">
        <v>96</v>
      </c>
      <c r="AX514">
        <v>100</v>
      </c>
      <c r="AY514" t="s">
        <v>262</v>
      </c>
      <c r="AZ514" t="s">
        <v>262</v>
      </c>
      <c r="BA514" t="s">
        <v>262</v>
      </c>
    </row>
    <row r="515" spans="1:53" x14ac:dyDescent="0.55000000000000004">
      <c r="A515">
        <v>1909</v>
      </c>
      <c r="B515" s="5" t="b">
        <f>Teams[[#This Row],[yearID]]&gt;=1973</f>
        <v>0</v>
      </c>
      <c r="C515" s="5" t="b">
        <f>Teams[[#This Row],[yearID]]&gt;=1903</f>
        <v>1</v>
      </c>
      <c r="D515" t="s">
        <v>157</v>
      </c>
      <c r="E515" t="s">
        <v>158</v>
      </c>
      <c r="F515" t="s">
        <v>159</v>
      </c>
      <c r="G515" s="5" t="str">
        <f>VLOOKUP(Teams[[#This Row],[franchID]],TeamsFranchises!$A$2:$D$121,2,FALSE)</f>
        <v>Atlanta Braves</v>
      </c>
      <c r="I515">
        <v>8</v>
      </c>
      <c r="J515">
        <v>155</v>
      </c>
      <c r="K515">
        <v>76</v>
      </c>
      <c r="L515">
        <v>45</v>
      </c>
      <c r="M515">
        <v>108</v>
      </c>
      <c r="P515" t="s">
        <v>51</v>
      </c>
      <c r="Q515" s="5">
        <f>IF(Teams[[#This Row],[LgWin]]="Y", 1,
IF(Teams[[#This Row],[LgWin]] = "N", 0, " "))</f>
        <v>0</v>
      </c>
      <c r="R515" t="s">
        <v>51</v>
      </c>
      <c r="S515" s="5">
        <f>IF(Teams[[#This Row],[WSWin]]="Y", 1,
IF(Teams[[#This Row],[WSWin]] = "N", 0, " "))</f>
        <v>0</v>
      </c>
      <c r="T515">
        <v>435</v>
      </c>
      <c r="U515">
        <v>5017</v>
      </c>
      <c r="V515">
        <v>1121</v>
      </c>
      <c r="W515">
        <v>124</v>
      </c>
      <c r="X515">
        <v>43</v>
      </c>
      <c r="Y515">
        <v>15</v>
      </c>
      <c r="Z515">
        <v>400</v>
      </c>
      <c r="AB515">
        <v>135</v>
      </c>
      <c r="AF515">
        <v>683</v>
      </c>
      <c r="AG515">
        <v>487</v>
      </c>
      <c r="AH515">
        <v>3.2</v>
      </c>
      <c r="AI515">
        <v>98</v>
      </c>
      <c r="AJ515">
        <v>13</v>
      </c>
      <c r="AK515">
        <v>6</v>
      </c>
      <c r="AL515">
        <v>4110</v>
      </c>
      <c r="AM515">
        <v>1329</v>
      </c>
      <c r="AN515">
        <v>23</v>
      </c>
      <c r="AO515">
        <v>543</v>
      </c>
      <c r="AP515">
        <v>414</v>
      </c>
      <c r="AQ515">
        <v>340</v>
      </c>
      <c r="AR515">
        <v>101</v>
      </c>
      <c r="AS515">
        <v>0.94799999999999995</v>
      </c>
      <c r="AT515" t="s">
        <v>440</v>
      </c>
      <c r="AU515" t="s">
        <v>403</v>
      </c>
      <c r="AV515">
        <v>195188</v>
      </c>
      <c r="AW515">
        <v>104</v>
      </c>
      <c r="AX515">
        <v>108</v>
      </c>
      <c r="AY515" t="s">
        <v>158</v>
      </c>
      <c r="AZ515" t="s">
        <v>158</v>
      </c>
      <c r="BA515" t="s">
        <v>158</v>
      </c>
    </row>
    <row r="516" spans="1:53" x14ac:dyDescent="0.55000000000000004">
      <c r="A516">
        <v>1909</v>
      </c>
      <c r="B516" s="5" t="b">
        <f>Teams[[#This Row],[yearID]]&gt;=1973</f>
        <v>0</v>
      </c>
      <c r="C516" s="5" t="b">
        <f>Teams[[#This Row],[yearID]]&gt;=1903</f>
        <v>1</v>
      </c>
      <c r="D516" t="s">
        <v>410</v>
      </c>
      <c r="E516" t="s">
        <v>415</v>
      </c>
      <c r="F516" t="s">
        <v>416</v>
      </c>
      <c r="G516" s="5" t="str">
        <f>VLOOKUP(Teams[[#This Row],[franchID]],TeamsFranchises!$A$2:$D$121,2,FALSE)</f>
        <v>Chicago White Sox</v>
      </c>
      <c r="I516">
        <v>4</v>
      </c>
      <c r="J516">
        <v>159</v>
      </c>
      <c r="K516">
        <v>81</v>
      </c>
      <c r="L516">
        <v>78</v>
      </c>
      <c r="M516">
        <v>74</v>
      </c>
      <c r="P516" t="s">
        <v>51</v>
      </c>
      <c r="Q516" s="5">
        <f>IF(Teams[[#This Row],[LgWin]]="Y", 1,
IF(Teams[[#This Row],[LgWin]] = "N", 0, " "))</f>
        <v>0</v>
      </c>
      <c r="R516" t="s">
        <v>51</v>
      </c>
      <c r="S516" s="5">
        <f>IF(Teams[[#This Row],[WSWin]]="Y", 1,
IF(Teams[[#This Row],[WSWin]] = "N", 0, " "))</f>
        <v>0</v>
      </c>
      <c r="T516">
        <v>492</v>
      </c>
      <c r="U516">
        <v>5017</v>
      </c>
      <c r="V516">
        <v>1110</v>
      </c>
      <c r="W516">
        <v>145</v>
      </c>
      <c r="X516">
        <v>56</v>
      </c>
      <c r="Y516">
        <v>4</v>
      </c>
      <c r="Z516">
        <v>441</v>
      </c>
      <c r="AB516">
        <v>211</v>
      </c>
      <c r="AF516">
        <v>463</v>
      </c>
      <c r="AG516">
        <v>326</v>
      </c>
      <c r="AH516">
        <v>2.0499999999999998</v>
      </c>
      <c r="AI516">
        <v>115</v>
      </c>
      <c r="AJ516">
        <v>26</v>
      </c>
      <c r="AK516">
        <v>4</v>
      </c>
      <c r="AL516">
        <v>4290</v>
      </c>
      <c r="AM516">
        <v>1182</v>
      </c>
      <c r="AN516">
        <v>8</v>
      </c>
      <c r="AO516">
        <v>340</v>
      </c>
      <c r="AP516">
        <v>669</v>
      </c>
      <c r="AQ516">
        <v>247</v>
      </c>
      <c r="AR516">
        <v>101</v>
      </c>
      <c r="AS516">
        <v>0.96399999999999997</v>
      </c>
      <c r="AT516" t="s">
        <v>417</v>
      </c>
      <c r="AU516" t="s">
        <v>418</v>
      </c>
      <c r="AV516">
        <v>478400</v>
      </c>
      <c r="AW516">
        <v>96</v>
      </c>
      <c r="AX516">
        <v>95</v>
      </c>
      <c r="AY516" t="s">
        <v>416</v>
      </c>
      <c r="AZ516" t="s">
        <v>415</v>
      </c>
      <c r="BA516" t="s">
        <v>415</v>
      </c>
    </row>
    <row r="517" spans="1:53" x14ac:dyDescent="0.55000000000000004">
      <c r="A517">
        <v>1909</v>
      </c>
      <c r="B517" s="5" t="b">
        <f>Teams[[#This Row],[yearID]]&gt;=1973</f>
        <v>0</v>
      </c>
      <c r="C517" s="5" t="b">
        <f>Teams[[#This Row],[yearID]]&gt;=1903</f>
        <v>1</v>
      </c>
      <c r="D517" t="s">
        <v>157</v>
      </c>
      <c r="E517" t="s">
        <v>161</v>
      </c>
      <c r="F517" t="s">
        <v>162</v>
      </c>
      <c r="G517" s="5" t="str">
        <f>VLOOKUP(Teams[[#This Row],[franchID]],TeamsFranchises!$A$2:$D$121,2,FALSE)</f>
        <v>Chicago Cubs</v>
      </c>
      <c r="I517">
        <v>2</v>
      </c>
      <c r="J517">
        <v>155</v>
      </c>
      <c r="K517">
        <v>77</v>
      </c>
      <c r="L517">
        <v>104</v>
      </c>
      <c r="M517">
        <v>49</v>
      </c>
      <c r="P517" t="s">
        <v>51</v>
      </c>
      <c r="Q517" s="5">
        <f>IF(Teams[[#This Row],[LgWin]]="Y", 1,
IF(Teams[[#This Row],[LgWin]] = "N", 0, " "))</f>
        <v>0</v>
      </c>
      <c r="R517" t="s">
        <v>51</v>
      </c>
      <c r="S517" s="5">
        <f>IF(Teams[[#This Row],[WSWin]]="Y", 1,
IF(Teams[[#This Row],[WSWin]] = "N", 0, " "))</f>
        <v>0</v>
      </c>
      <c r="T517">
        <v>635</v>
      </c>
      <c r="U517">
        <v>4999</v>
      </c>
      <c r="V517">
        <v>1227</v>
      </c>
      <c r="W517">
        <v>203</v>
      </c>
      <c r="X517">
        <v>60</v>
      </c>
      <c r="Y517">
        <v>20</v>
      </c>
      <c r="Z517">
        <v>420</v>
      </c>
      <c r="AB517">
        <v>187</v>
      </c>
      <c r="AF517">
        <v>390</v>
      </c>
      <c r="AG517">
        <v>272</v>
      </c>
      <c r="AH517">
        <v>1.75</v>
      </c>
      <c r="AI517">
        <v>111</v>
      </c>
      <c r="AJ517">
        <v>32</v>
      </c>
      <c r="AK517">
        <v>11</v>
      </c>
      <c r="AL517">
        <v>4197</v>
      </c>
      <c r="AM517">
        <v>1094</v>
      </c>
      <c r="AN517">
        <v>6</v>
      </c>
      <c r="AO517">
        <v>364</v>
      </c>
      <c r="AP517">
        <v>680</v>
      </c>
      <c r="AQ517">
        <v>244</v>
      </c>
      <c r="AR517">
        <v>95</v>
      </c>
      <c r="AS517">
        <v>0.96199999999999997</v>
      </c>
      <c r="AT517" t="s">
        <v>434</v>
      </c>
      <c r="AU517" t="s">
        <v>401</v>
      </c>
      <c r="AV517">
        <v>633480</v>
      </c>
      <c r="AW517">
        <v>103</v>
      </c>
      <c r="AX517">
        <v>98</v>
      </c>
      <c r="AY517" t="s">
        <v>162</v>
      </c>
      <c r="AZ517" t="s">
        <v>161</v>
      </c>
      <c r="BA517" t="s">
        <v>161</v>
      </c>
    </row>
    <row r="518" spans="1:53" x14ac:dyDescent="0.55000000000000004">
      <c r="A518">
        <v>1909</v>
      </c>
      <c r="B518" s="5" t="b">
        <f>Teams[[#This Row],[yearID]]&gt;=1973</f>
        <v>0</v>
      </c>
      <c r="C518" s="5" t="b">
        <f>Teams[[#This Row],[yearID]]&gt;=1903</f>
        <v>1</v>
      </c>
      <c r="D518" t="s">
        <v>157</v>
      </c>
      <c r="E518" t="s">
        <v>167</v>
      </c>
      <c r="F518" t="s">
        <v>167</v>
      </c>
      <c r="G518" s="5" t="str">
        <f>VLOOKUP(Teams[[#This Row],[franchID]],TeamsFranchises!$A$2:$D$121,2,FALSE)</f>
        <v>Cincinnati Reds</v>
      </c>
      <c r="I518">
        <v>4</v>
      </c>
      <c r="J518">
        <v>157</v>
      </c>
      <c r="K518">
        <v>80</v>
      </c>
      <c r="L518">
        <v>77</v>
      </c>
      <c r="M518">
        <v>76</v>
      </c>
      <c r="P518" t="s">
        <v>51</v>
      </c>
      <c r="Q518" s="5">
        <f>IF(Teams[[#This Row],[LgWin]]="Y", 1,
IF(Teams[[#This Row],[LgWin]] = "N", 0, " "))</f>
        <v>0</v>
      </c>
      <c r="R518" t="s">
        <v>51</v>
      </c>
      <c r="S518" s="5">
        <f>IF(Teams[[#This Row],[WSWin]]="Y", 1,
IF(Teams[[#This Row],[WSWin]] = "N", 0, " "))</f>
        <v>0</v>
      </c>
      <c r="T518">
        <v>606</v>
      </c>
      <c r="U518">
        <v>5088</v>
      </c>
      <c r="V518">
        <v>1273</v>
      </c>
      <c r="W518">
        <v>159</v>
      </c>
      <c r="X518">
        <v>72</v>
      </c>
      <c r="Y518">
        <v>22</v>
      </c>
      <c r="Z518">
        <v>478</v>
      </c>
      <c r="AB518">
        <v>280</v>
      </c>
      <c r="AF518">
        <v>599</v>
      </c>
      <c r="AG518">
        <v>394</v>
      </c>
      <c r="AH518">
        <v>2.52</v>
      </c>
      <c r="AI518">
        <v>91</v>
      </c>
      <c r="AJ518">
        <v>10</v>
      </c>
      <c r="AK518">
        <v>8</v>
      </c>
      <c r="AL518">
        <v>4221</v>
      </c>
      <c r="AM518">
        <v>1233</v>
      </c>
      <c r="AN518">
        <v>5</v>
      </c>
      <c r="AO518">
        <v>510</v>
      </c>
      <c r="AP518">
        <v>477</v>
      </c>
      <c r="AQ518">
        <v>309</v>
      </c>
      <c r="AR518">
        <v>120</v>
      </c>
      <c r="AS518">
        <v>0.95199999999999996</v>
      </c>
      <c r="AT518" t="s">
        <v>165</v>
      </c>
      <c r="AU518" t="s">
        <v>429</v>
      </c>
      <c r="AV518">
        <v>424643</v>
      </c>
      <c r="AW518">
        <v>99</v>
      </c>
      <c r="AX518">
        <v>100</v>
      </c>
      <c r="AY518" t="s">
        <v>167</v>
      </c>
      <c r="AZ518" t="s">
        <v>167</v>
      </c>
      <c r="BA518" t="s">
        <v>167</v>
      </c>
    </row>
    <row r="519" spans="1:53" x14ac:dyDescent="0.55000000000000004">
      <c r="A519">
        <v>1909</v>
      </c>
      <c r="B519" s="5" t="b">
        <f>Teams[[#This Row],[yearID]]&gt;=1973</f>
        <v>0</v>
      </c>
      <c r="C519" s="5" t="b">
        <f>Teams[[#This Row],[yearID]]&gt;=1903</f>
        <v>1</v>
      </c>
      <c r="D519" t="s">
        <v>410</v>
      </c>
      <c r="E519" t="s">
        <v>64</v>
      </c>
      <c r="F519" t="s">
        <v>64</v>
      </c>
      <c r="G519" s="5" t="str">
        <f>VLOOKUP(Teams[[#This Row],[franchID]],TeamsFranchises!$A$2:$D$121,2,FALSE)</f>
        <v>Cleveland Indians</v>
      </c>
      <c r="I519">
        <v>6</v>
      </c>
      <c r="J519">
        <v>155</v>
      </c>
      <c r="K519">
        <v>77</v>
      </c>
      <c r="L519">
        <v>71</v>
      </c>
      <c r="M519">
        <v>82</v>
      </c>
      <c r="P519" t="s">
        <v>51</v>
      </c>
      <c r="Q519" s="5">
        <f>IF(Teams[[#This Row],[LgWin]]="Y", 1,
IF(Teams[[#This Row],[LgWin]] = "N", 0, " "))</f>
        <v>0</v>
      </c>
      <c r="R519" t="s">
        <v>51</v>
      </c>
      <c r="S519" s="5">
        <f>IF(Teams[[#This Row],[WSWin]]="Y", 1,
IF(Teams[[#This Row],[WSWin]] = "N", 0, " "))</f>
        <v>0</v>
      </c>
      <c r="T519">
        <v>493</v>
      </c>
      <c r="U519">
        <v>5048</v>
      </c>
      <c r="V519">
        <v>1216</v>
      </c>
      <c r="W519">
        <v>173</v>
      </c>
      <c r="X519">
        <v>81</v>
      </c>
      <c r="Y519">
        <v>10</v>
      </c>
      <c r="Z519">
        <v>283</v>
      </c>
      <c r="AB519">
        <v>174</v>
      </c>
      <c r="AF519">
        <v>532</v>
      </c>
      <c r="AG519">
        <v>363</v>
      </c>
      <c r="AH519">
        <v>2.4</v>
      </c>
      <c r="AI519">
        <v>110</v>
      </c>
      <c r="AJ519">
        <v>15</v>
      </c>
      <c r="AK519">
        <v>3</v>
      </c>
      <c r="AL519">
        <v>4083</v>
      </c>
      <c r="AM519">
        <v>1212</v>
      </c>
      <c r="AN519">
        <v>9</v>
      </c>
      <c r="AO519">
        <v>348</v>
      </c>
      <c r="AP519">
        <v>568</v>
      </c>
      <c r="AQ519">
        <v>277</v>
      </c>
      <c r="AR519">
        <v>110</v>
      </c>
      <c r="AS519">
        <v>0.95699999999999996</v>
      </c>
      <c r="AT519" t="s">
        <v>435</v>
      </c>
      <c r="AU519" t="s">
        <v>381</v>
      </c>
      <c r="AV519">
        <v>354627</v>
      </c>
      <c r="AW519">
        <v>104</v>
      </c>
      <c r="AX519">
        <v>103</v>
      </c>
      <c r="AY519" t="s">
        <v>64</v>
      </c>
      <c r="AZ519" t="s">
        <v>64</v>
      </c>
      <c r="BA519" t="s">
        <v>64</v>
      </c>
    </row>
    <row r="520" spans="1:53" x14ac:dyDescent="0.55000000000000004">
      <c r="A520">
        <v>1909</v>
      </c>
      <c r="B520" s="5" t="b">
        <f>Teams[[#This Row],[yearID]]&gt;=1973</f>
        <v>0</v>
      </c>
      <c r="C520" s="5" t="b">
        <f>Teams[[#This Row],[yearID]]&gt;=1903</f>
        <v>1</v>
      </c>
      <c r="D520" t="s">
        <v>410</v>
      </c>
      <c r="E520" t="s">
        <v>419</v>
      </c>
      <c r="F520" t="s">
        <v>419</v>
      </c>
      <c r="G520" s="5" t="str">
        <f>VLOOKUP(Teams[[#This Row],[franchID]],TeamsFranchises!$A$2:$D$121,2,FALSE)</f>
        <v>Detroit Tigers</v>
      </c>
      <c r="I520">
        <v>1</v>
      </c>
      <c r="J520">
        <v>158</v>
      </c>
      <c r="K520">
        <v>78</v>
      </c>
      <c r="L520">
        <v>98</v>
      </c>
      <c r="M520">
        <v>54</v>
      </c>
      <c r="P520" t="s">
        <v>76</v>
      </c>
      <c r="Q520" s="5">
        <f>IF(Teams[[#This Row],[LgWin]]="Y", 1,
IF(Teams[[#This Row],[LgWin]] = "N", 0, " "))</f>
        <v>1</v>
      </c>
      <c r="R520" t="s">
        <v>51</v>
      </c>
      <c r="S520" s="5">
        <f>IF(Teams[[#This Row],[WSWin]]="Y", 1,
IF(Teams[[#This Row],[WSWin]] = "N", 0, " "))</f>
        <v>0</v>
      </c>
      <c r="T520">
        <v>666</v>
      </c>
      <c r="U520">
        <v>5095</v>
      </c>
      <c r="V520">
        <v>1360</v>
      </c>
      <c r="W520">
        <v>209</v>
      </c>
      <c r="X520">
        <v>58</v>
      </c>
      <c r="Y520">
        <v>19</v>
      </c>
      <c r="Z520">
        <v>397</v>
      </c>
      <c r="AB520">
        <v>280</v>
      </c>
      <c r="AF520">
        <v>493</v>
      </c>
      <c r="AG520">
        <v>357</v>
      </c>
      <c r="AH520">
        <v>2.2599999999999998</v>
      </c>
      <c r="AI520">
        <v>117</v>
      </c>
      <c r="AJ520">
        <v>17</v>
      </c>
      <c r="AK520">
        <v>12</v>
      </c>
      <c r="AL520">
        <v>4260</v>
      </c>
      <c r="AM520">
        <v>1254</v>
      </c>
      <c r="AN520">
        <v>16</v>
      </c>
      <c r="AO520">
        <v>359</v>
      </c>
      <c r="AP520">
        <v>528</v>
      </c>
      <c r="AQ520">
        <v>268</v>
      </c>
      <c r="AR520">
        <v>87</v>
      </c>
      <c r="AS520">
        <v>0.96</v>
      </c>
      <c r="AT520" t="s">
        <v>420</v>
      </c>
      <c r="AU520" t="s">
        <v>421</v>
      </c>
      <c r="AV520">
        <v>490490</v>
      </c>
      <c r="AW520">
        <v>104</v>
      </c>
      <c r="AX520">
        <v>102</v>
      </c>
      <c r="AY520" t="s">
        <v>419</v>
      </c>
      <c r="AZ520" t="s">
        <v>419</v>
      </c>
      <c r="BA520" t="s">
        <v>419</v>
      </c>
    </row>
    <row r="521" spans="1:53" x14ac:dyDescent="0.55000000000000004">
      <c r="A521">
        <v>1909</v>
      </c>
      <c r="B521" s="5" t="b">
        <f>Teams[[#This Row],[yearID]]&gt;=1973</f>
        <v>0</v>
      </c>
      <c r="C521" s="5" t="b">
        <f>Teams[[#This Row],[yearID]]&gt;=1903</f>
        <v>1</v>
      </c>
      <c r="D521" t="s">
        <v>157</v>
      </c>
      <c r="E521" t="s">
        <v>242</v>
      </c>
      <c r="F521" t="s">
        <v>243</v>
      </c>
      <c r="G521" s="5" t="str">
        <f>VLOOKUP(Teams[[#This Row],[franchID]],TeamsFranchises!$A$2:$D$121,2,FALSE)</f>
        <v>San Francisco Giants</v>
      </c>
      <c r="I521">
        <v>3</v>
      </c>
      <c r="J521">
        <v>158</v>
      </c>
      <c r="K521">
        <v>77</v>
      </c>
      <c r="L521">
        <v>92</v>
      </c>
      <c r="M521">
        <v>61</v>
      </c>
      <c r="P521" t="s">
        <v>51</v>
      </c>
      <c r="Q521" s="5">
        <f>IF(Teams[[#This Row],[LgWin]]="Y", 1,
IF(Teams[[#This Row],[LgWin]] = "N", 0, " "))</f>
        <v>0</v>
      </c>
      <c r="R521" t="s">
        <v>51</v>
      </c>
      <c r="S521" s="5">
        <f>IF(Teams[[#This Row],[WSWin]]="Y", 1,
IF(Teams[[#This Row],[WSWin]] = "N", 0, " "))</f>
        <v>0</v>
      </c>
      <c r="T521">
        <v>623</v>
      </c>
      <c r="U521">
        <v>5218</v>
      </c>
      <c r="V521">
        <v>1327</v>
      </c>
      <c r="W521">
        <v>173</v>
      </c>
      <c r="X521">
        <v>68</v>
      </c>
      <c r="Y521">
        <v>26</v>
      </c>
      <c r="Z521">
        <v>530</v>
      </c>
      <c r="AB521">
        <v>234</v>
      </c>
      <c r="AF521">
        <v>546</v>
      </c>
      <c r="AG521">
        <v>363</v>
      </c>
      <c r="AH521">
        <v>2.27</v>
      </c>
      <c r="AI521">
        <v>105</v>
      </c>
      <c r="AJ521">
        <v>17</v>
      </c>
      <c r="AK521">
        <v>15</v>
      </c>
      <c r="AL521">
        <v>4320</v>
      </c>
      <c r="AM521">
        <v>1248</v>
      </c>
      <c r="AN521">
        <v>28</v>
      </c>
      <c r="AO521">
        <v>397</v>
      </c>
      <c r="AP521">
        <v>735</v>
      </c>
      <c r="AQ521">
        <v>305</v>
      </c>
      <c r="AR521">
        <v>99</v>
      </c>
      <c r="AS521">
        <v>0.95399999999999996</v>
      </c>
      <c r="AT521" t="s">
        <v>310</v>
      </c>
      <c r="AU521" t="s">
        <v>389</v>
      </c>
      <c r="AV521">
        <v>783700</v>
      </c>
      <c r="AW521">
        <v>102</v>
      </c>
      <c r="AX521">
        <v>98</v>
      </c>
      <c r="AY521" t="s">
        <v>246</v>
      </c>
      <c r="AZ521" t="s">
        <v>242</v>
      </c>
      <c r="BA521" t="s">
        <v>242</v>
      </c>
    </row>
    <row r="522" spans="1:53" x14ac:dyDescent="0.55000000000000004">
      <c r="A522">
        <v>1909</v>
      </c>
      <c r="B522" s="5" t="b">
        <f>Teams[[#This Row],[yearID]]&gt;=1973</f>
        <v>0</v>
      </c>
      <c r="C522" s="5" t="b">
        <f>Teams[[#This Row],[yearID]]&gt;=1903</f>
        <v>1</v>
      </c>
      <c r="D522" t="s">
        <v>410</v>
      </c>
      <c r="E522" t="s">
        <v>436</v>
      </c>
      <c r="F522" t="s">
        <v>412</v>
      </c>
      <c r="G522" s="5" t="str">
        <f>VLOOKUP(Teams[[#This Row],[franchID]],TeamsFranchises!$A$2:$D$121,2,FALSE)</f>
        <v>New York Yankees</v>
      </c>
      <c r="I522">
        <v>5</v>
      </c>
      <c r="J522">
        <v>153</v>
      </c>
      <c r="K522">
        <v>77</v>
      </c>
      <c r="L522">
        <v>74</v>
      </c>
      <c r="M522">
        <v>77</v>
      </c>
      <c r="P522" t="s">
        <v>51</v>
      </c>
      <c r="Q522" s="5">
        <f>IF(Teams[[#This Row],[LgWin]]="Y", 1,
IF(Teams[[#This Row],[LgWin]] = "N", 0, " "))</f>
        <v>0</v>
      </c>
      <c r="R522" t="s">
        <v>51</v>
      </c>
      <c r="S522" s="5">
        <f>IF(Teams[[#This Row],[WSWin]]="Y", 1,
IF(Teams[[#This Row],[WSWin]] = "N", 0, " "))</f>
        <v>0</v>
      </c>
      <c r="T522">
        <v>590</v>
      </c>
      <c r="U522">
        <v>4981</v>
      </c>
      <c r="V522">
        <v>1234</v>
      </c>
      <c r="W522">
        <v>143</v>
      </c>
      <c r="X522">
        <v>61</v>
      </c>
      <c r="Y522">
        <v>16</v>
      </c>
      <c r="Z522">
        <v>407</v>
      </c>
      <c r="AB522">
        <v>187</v>
      </c>
      <c r="AF522">
        <v>587</v>
      </c>
      <c r="AG522">
        <v>398</v>
      </c>
      <c r="AH522">
        <v>2.65</v>
      </c>
      <c r="AI522">
        <v>94</v>
      </c>
      <c r="AJ522">
        <v>18</v>
      </c>
      <c r="AK522">
        <v>7</v>
      </c>
      <c r="AL522">
        <v>4050</v>
      </c>
      <c r="AM522">
        <v>1223</v>
      </c>
      <c r="AN522">
        <v>21</v>
      </c>
      <c r="AO522">
        <v>422</v>
      </c>
      <c r="AP522">
        <v>597</v>
      </c>
      <c r="AQ522">
        <v>328</v>
      </c>
      <c r="AR522">
        <v>94</v>
      </c>
      <c r="AS522">
        <v>0.94799999999999995</v>
      </c>
      <c r="AT522" t="s">
        <v>437</v>
      </c>
      <c r="AU522" t="s">
        <v>438</v>
      </c>
      <c r="AV522">
        <v>501000</v>
      </c>
      <c r="AW522">
        <v>101</v>
      </c>
      <c r="AX522">
        <v>102</v>
      </c>
      <c r="AY522" t="s">
        <v>412</v>
      </c>
      <c r="AZ522" t="s">
        <v>436</v>
      </c>
      <c r="BA522" t="s">
        <v>436</v>
      </c>
    </row>
    <row r="523" spans="1:53" x14ac:dyDescent="0.55000000000000004">
      <c r="A523">
        <v>1909</v>
      </c>
      <c r="B523" s="5" t="b">
        <f>Teams[[#This Row],[yearID]]&gt;=1973</f>
        <v>0</v>
      </c>
      <c r="C523" s="5" t="b">
        <f>Teams[[#This Row],[yearID]]&gt;=1903</f>
        <v>1</v>
      </c>
      <c r="D523" t="s">
        <v>410</v>
      </c>
      <c r="E523" t="s">
        <v>226</v>
      </c>
      <c r="F523" t="s">
        <v>423</v>
      </c>
      <c r="G523" s="5" t="str">
        <f>VLOOKUP(Teams[[#This Row],[franchID]],TeamsFranchises!$A$2:$D$121,2,FALSE)</f>
        <v>Oakland Athletics</v>
      </c>
      <c r="I523">
        <v>2</v>
      </c>
      <c r="J523">
        <v>153</v>
      </c>
      <c r="K523">
        <v>76</v>
      </c>
      <c r="L523">
        <v>95</v>
      </c>
      <c r="M523">
        <v>58</v>
      </c>
      <c r="P523" t="s">
        <v>51</v>
      </c>
      <c r="Q523" s="5">
        <f>IF(Teams[[#This Row],[LgWin]]="Y", 1,
IF(Teams[[#This Row],[LgWin]] = "N", 0, " "))</f>
        <v>0</v>
      </c>
      <c r="R523" t="s">
        <v>51</v>
      </c>
      <c r="S523" s="5">
        <f>IF(Teams[[#This Row],[WSWin]]="Y", 1,
IF(Teams[[#This Row],[WSWin]] = "N", 0, " "))</f>
        <v>0</v>
      </c>
      <c r="T523">
        <v>605</v>
      </c>
      <c r="U523">
        <v>4905</v>
      </c>
      <c r="V523">
        <v>1257</v>
      </c>
      <c r="W523">
        <v>186</v>
      </c>
      <c r="X523">
        <v>88</v>
      </c>
      <c r="Y523">
        <v>21</v>
      </c>
      <c r="Z523">
        <v>403</v>
      </c>
      <c r="AB523">
        <v>205</v>
      </c>
      <c r="AF523">
        <v>408</v>
      </c>
      <c r="AG523">
        <v>296</v>
      </c>
      <c r="AH523">
        <v>1.93</v>
      </c>
      <c r="AI523">
        <v>110</v>
      </c>
      <c r="AJ523">
        <v>27</v>
      </c>
      <c r="AK523">
        <v>3</v>
      </c>
      <c r="AL523">
        <v>4134</v>
      </c>
      <c r="AM523">
        <v>1069</v>
      </c>
      <c r="AN523">
        <v>9</v>
      </c>
      <c r="AO523">
        <v>386</v>
      </c>
      <c r="AP523">
        <v>728</v>
      </c>
      <c r="AQ523">
        <v>245</v>
      </c>
      <c r="AR523">
        <v>92</v>
      </c>
      <c r="AS523">
        <v>0.96099999999999997</v>
      </c>
      <c r="AT523" t="s">
        <v>77</v>
      </c>
      <c r="AU523" t="s">
        <v>442</v>
      </c>
      <c r="AV523">
        <v>674915</v>
      </c>
      <c r="AW523">
        <v>102</v>
      </c>
      <c r="AX523">
        <v>97</v>
      </c>
      <c r="AY523" t="s">
        <v>226</v>
      </c>
      <c r="AZ523" t="s">
        <v>226</v>
      </c>
      <c r="BA523" t="s">
        <v>226</v>
      </c>
    </row>
    <row r="524" spans="1:53" x14ac:dyDescent="0.55000000000000004">
      <c r="A524">
        <v>1909</v>
      </c>
      <c r="B524" s="5" t="b">
        <f>Teams[[#This Row],[yearID]]&gt;=1973</f>
        <v>0</v>
      </c>
      <c r="C524" s="5" t="b">
        <f>Teams[[#This Row],[yearID]]&gt;=1903</f>
        <v>1</v>
      </c>
      <c r="D524" t="s">
        <v>157</v>
      </c>
      <c r="E524" t="s">
        <v>122</v>
      </c>
      <c r="F524" t="s">
        <v>122</v>
      </c>
      <c r="G524" s="5" t="str">
        <f>VLOOKUP(Teams[[#This Row],[franchID]],TeamsFranchises!$A$2:$D$121,2,FALSE)</f>
        <v>Philadelphia Phillies</v>
      </c>
      <c r="I524">
        <v>5</v>
      </c>
      <c r="J524">
        <v>154</v>
      </c>
      <c r="K524">
        <v>77</v>
      </c>
      <c r="L524">
        <v>74</v>
      </c>
      <c r="M524">
        <v>79</v>
      </c>
      <c r="P524" t="s">
        <v>51</v>
      </c>
      <c r="Q524" s="5">
        <f>IF(Teams[[#This Row],[LgWin]]="Y", 1,
IF(Teams[[#This Row],[LgWin]] = "N", 0, " "))</f>
        <v>0</v>
      </c>
      <c r="R524" t="s">
        <v>51</v>
      </c>
      <c r="S524" s="5">
        <f>IF(Teams[[#This Row],[WSWin]]="Y", 1,
IF(Teams[[#This Row],[WSWin]] = "N", 0, " "))</f>
        <v>0</v>
      </c>
      <c r="T524">
        <v>516</v>
      </c>
      <c r="U524">
        <v>5034</v>
      </c>
      <c r="V524">
        <v>1228</v>
      </c>
      <c r="W524">
        <v>185</v>
      </c>
      <c r="X524">
        <v>53</v>
      </c>
      <c r="Y524">
        <v>12</v>
      </c>
      <c r="Z524">
        <v>369</v>
      </c>
      <c r="AB524">
        <v>185</v>
      </c>
      <c r="AF524">
        <v>518</v>
      </c>
      <c r="AG524">
        <v>377</v>
      </c>
      <c r="AH524">
        <v>2.44</v>
      </c>
      <c r="AI524">
        <v>89</v>
      </c>
      <c r="AJ524">
        <v>17</v>
      </c>
      <c r="AK524">
        <v>6</v>
      </c>
      <c r="AL524">
        <v>4173</v>
      </c>
      <c r="AM524">
        <v>1190</v>
      </c>
      <c r="AN524">
        <v>23</v>
      </c>
      <c r="AO524">
        <v>472</v>
      </c>
      <c r="AP524">
        <v>612</v>
      </c>
      <c r="AQ524">
        <v>241</v>
      </c>
      <c r="AR524">
        <v>97</v>
      </c>
      <c r="AS524">
        <v>0.96199999999999997</v>
      </c>
      <c r="AT524" t="s">
        <v>358</v>
      </c>
      <c r="AU524" t="s">
        <v>404</v>
      </c>
      <c r="AV524">
        <v>303177</v>
      </c>
      <c r="AW524">
        <v>101</v>
      </c>
      <c r="AX524">
        <v>100</v>
      </c>
      <c r="AY524" t="s">
        <v>122</v>
      </c>
      <c r="AZ524" t="s">
        <v>122</v>
      </c>
      <c r="BA524" t="s">
        <v>122</v>
      </c>
    </row>
    <row r="525" spans="1:53" x14ac:dyDescent="0.55000000000000004">
      <c r="A525">
        <v>1909</v>
      </c>
      <c r="B525" s="5" t="b">
        <f>Teams[[#This Row],[yearID]]&gt;=1973</f>
        <v>0</v>
      </c>
      <c r="C525" s="5" t="b">
        <f>Teams[[#This Row],[yearID]]&gt;=1903</f>
        <v>1</v>
      </c>
      <c r="D525" t="s">
        <v>157</v>
      </c>
      <c r="E525" t="s">
        <v>229</v>
      </c>
      <c r="F525" t="s">
        <v>229</v>
      </c>
      <c r="G525" s="5" t="str">
        <f>VLOOKUP(Teams[[#This Row],[franchID]],TeamsFranchises!$A$2:$D$121,2,FALSE)</f>
        <v>Pittsburgh Pirates</v>
      </c>
      <c r="I525">
        <v>1</v>
      </c>
      <c r="J525">
        <v>154</v>
      </c>
      <c r="K525">
        <v>78</v>
      </c>
      <c r="L525">
        <v>110</v>
      </c>
      <c r="M525">
        <v>42</v>
      </c>
      <c r="P525" t="s">
        <v>76</v>
      </c>
      <c r="Q525" s="5">
        <f>IF(Teams[[#This Row],[LgWin]]="Y", 1,
IF(Teams[[#This Row],[LgWin]] = "N", 0, " "))</f>
        <v>1</v>
      </c>
      <c r="R525" t="s">
        <v>76</v>
      </c>
      <c r="S525" s="5">
        <f>IF(Teams[[#This Row],[WSWin]]="Y", 1,
IF(Teams[[#This Row],[WSWin]] = "N", 0, " "))</f>
        <v>1</v>
      </c>
      <c r="T525">
        <v>699</v>
      </c>
      <c r="U525">
        <v>5129</v>
      </c>
      <c r="V525">
        <v>1332</v>
      </c>
      <c r="W525">
        <v>218</v>
      </c>
      <c r="X525">
        <v>92</v>
      </c>
      <c r="Y525">
        <v>25</v>
      </c>
      <c r="Z525">
        <v>479</v>
      </c>
      <c r="AB525">
        <v>185</v>
      </c>
      <c r="AF525">
        <v>447</v>
      </c>
      <c r="AG525">
        <v>322</v>
      </c>
      <c r="AH525">
        <v>2.0699999999999998</v>
      </c>
      <c r="AI525">
        <v>93</v>
      </c>
      <c r="AJ525">
        <v>21</v>
      </c>
      <c r="AK525">
        <v>11</v>
      </c>
      <c r="AL525">
        <v>4203</v>
      </c>
      <c r="AM525">
        <v>1174</v>
      </c>
      <c r="AN525">
        <v>12</v>
      </c>
      <c r="AO525">
        <v>320</v>
      </c>
      <c r="AP525">
        <v>490</v>
      </c>
      <c r="AQ525">
        <v>222</v>
      </c>
      <c r="AR525">
        <v>100</v>
      </c>
      <c r="AS525">
        <v>0.96399999999999997</v>
      </c>
      <c r="AT525" t="s">
        <v>390</v>
      </c>
      <c r="AU525" t="s">
        <v>443</v>
      </c>
      <c r="AV525">
        <v>534950</v>
      </c>
      <c r="AW525">
        <v>105</v>
      </c>
      <c r="AX525">
        <v>99</v>
      </c>
      <c r="AY525" t="s">
        <v>229</v>
      </c>
      <c r="AZ525" t="s">
        <v>229</v>
      </c>
      <c r="BA525" t="s">
        <v>229</v>
      </c>
    </row>
    <row r="526" spans="1:53" x14ac:dyDescent="0.55000000000000004">
      <c r="A526">
        <v>1909</v>
      </c>
      <c r="B526" s="5" t="b">
        <f>Teams[[#This Row],[yearID]]&gt;=1973</f>
        <v>0</v>
      </c>
      <c r="C526" s="5" t="b">
        <f>Teams[[#This Row],[yearID]]&gt;=1903</f>
        <v>1</v>
      </c>
      <c r="D526" t="s">
        <v>410</v>
      </c>
      <c r="E526" t="s">
        <v>431</v>
      </c>
      <c r="F526" t="s">
        <v>95</v>
      </c>
      <c r="G526" s="5" t="str">
        <f>VLOOKUP(Teams[[#This Row],[franchID]],TeamsFranchises!$A$2:$D$121,2,FALSE)</f>
        <v>Baltimore Orioles</v>
      </c>
      <c r="I526">
        <v>7</v>
      </c>
      <c r="J526">
        <v>154</v>
      </c>
      <c r="K526">
        <v>79</v>
      </c>
      <c r="L526">
        <v>61</v>
      </c>
      <c r="M526">
        <v>89</v>
      </c>
      <c r="P526" t="s">
        <v>51</v>
      </c>
      <c r="Q526" s="5">
        <f>IF(Teams[[#This Row],[LgWin]]="Y", 1,
IF(Teams[[#This Row],[LgWin]] = "N", 0, " "))</f>
        <v>0</v>
      </c>
      <c r="R526" t="s">
        <v>51</v>
      </c>
      <c r="S526" s="5">
        <f>IF(Teams[[#This Row],[WSWin]]="Y", 1,
IF(Teams[[#This Row],[WSWin]] = "N", 0, " "))</f>
        <v>0</v>
      </c>
      <c r="T526">
        <v>441</v>
      </c>
      <c r="U526">
        <v>4964</v>
      </c>
      <c r="V526">
        <v>1151</v>
      </c>
      <c r="W526">
        <v>116</v>
      </c>
      <c r="X526">
        <v>45</v>
      </c>
      <c r="Y526">
        <v>10</v>
      </c>
      <c r="Z526">
        <v>331</v>
      </c>
      <c r="AB526">
        <v>136</v>
      </c>
      <c r="AF526">
        <v>575</v>
      </c>
      <c r="AG526">
        <v>433</v>
      </c>
      <c r="AH526">
        <v>2.88</v>
      </c>
      <c r="AI526">
        <v>105</v>
      </c>
      <c r="AJ526">
        <v>21</v>
      </c>
      <c r="AK526">
        <v>4</v>
      </c>
      <c r="AL526">
        <v>4062</v>
      </c>
      <c r="AM526">
        <v>1287</v>
      </c>
      <c r="AN526">
        <v>16</v>
      </c>
      <c r="AO526">
        <v>383</v>
      </c>
      <c r="AP526">
        <v>620</v>
      </c>
      <c r="AQ526">
        <v>267</v>
      </c>
      <c r="AR526">
        <v>107</v>
      </c>
      <c r="AS526">
        <v>0.95799999999999996</v>
      </c>
      <c r="AT526" t="s">
        <v>252</v>
      </c>
      <c r="AU526" t="s">
        <v>444</v>
      </c>
      <c r="AV526">
        <v>366274</v>
      </c>
      <c r="AW526">
        <v>93</v>
      </c>
      <c r="AX526">
        <v>98</v>
      </c>
      <c r="AY526" t="s">
        <v>433</v>
      </c>
      <c r="AZ526" t="s">
        <v>431</v>
      </c>
      <c r="BA526" t="s">
        <v>431</v>
      </c>
    </row>
    <row r="527" spans="1:53" x14ac:dyDescent="0.55000000000000004">
      <c r="A527">
        <v>1909</v>
      </c>
      <c r="B527" s="5" t="b">
        <f>Teams[[#This Row],[yearID]]&gt;=1973</f>
        <v>0</v>
      </c>
      <c r="C527" s="5" t="b">
        <f>Teams[[#This Row],[yearID]]&gt;=1903</f>
        <v>1</v>
      </c>
      <c r="D527" t="s">
        <v>157</v>
      </c>
      <c r="E527" t="s">
        <v>396</v>
      </c>
      <c r="F527" t="s">
        <v>154</v>
      </c>
      <c r="G527" s="5" t="str">
        <f>VLOOKUP(Teams[[#This Row],[franchID]],TeamsFranchises!$A$2:$D$121,2,FALSE)</f>
        <v>St. Louis Cardinals</v>
      </c>
      <c r="I527">
        <v>7</v>
      </c>
      <c r="J527">
        <v>154</v>
      </c>
      <c r="K527">
        <v>76</v>
      </c>
      <c r="L527">
        <v>54</v>
      </c>
      <c r="M527">
        <v>98</v>
      </c>
      <c r="P527" t="s">
        <v>51</v>
      </c>
      <c r="Q527" s="5">
        <f>IF(Teams[[#This Row],[LgWin]]="Y", 1,
IF(Teams[[#This Row],[LgWin]] = "N", 0, " "))</f>
        <v>0</v>
      </c>
      <c r="R527" t="s">
        <v>51</v>
      </c>
      <c r="S527" s="5">
        <f>IF(Teams[[#This Row],[WSWin]]="Y", 1,
IF(Teams[[#This Row],[WSWin]] = "N", 0, " "))</f>
        <v>0</v>
      </c>
      <c r="T527">
        <v>583</v>
      </c>
      <c r="U527">
        <v>5108</v>
      </c>
      <c r="V527">
        <v>1242</v>
      </c>
      <c r="W527">
        <v>148</v>
      </c>
      <c r="X527">
        <v>56</v>
      </c>
      <c r="Y527">
        <v>15</v>
      </c>
      <c r="Z527">
        <v>568</v>
      </c>
      <c r="AB527">
        <v>161</v>
      </c>
      <c r="AF527">
        <v>731</v>
      </c>
      <c r="AG527">
        <v>522</v>
      </c>
      <c r="AH527">
        <v>3.41</v>
      </c>
      <c r="AI527">
        <v>84</v>
      </c>
      <c r="AJ527">
        <v>5</v>
      </c>
      <c r="AK527">
        <v>4</v>
      </c>
      <c r="AL527">
        <v>4137</v>
      </c>
      <c r="AM527">
        <v>1368</v>
      </c>
      <c r="AN527">
        <v>22</v>
      </c>
      <c r="AO527">
        <v>483</v>
      </c>
      <c r="AP527">
        <v>435</v>
      </c>
      <c r="AQ527">
        <v>321</v>
      </c>
      <c r="AR527">
        <v>90</v>
      </c>
      <c r="AS527">
        <v>0.95</v>
      </c>
      <c r="AT527" t="s">
        <v>409</v>
      </c>
      <c r="AU527" t="s">
        <v>399</v>
      </c>
      <c r="AV527">
        <v>299982</v>
      </c>
      <c r="AW527">
        <v>94</v>
      </c>
      <c r="AX527">
        <v>97</v>
      </c>
      <c r="AY527" t="s">
        <v>154</v>
      </c>
      <c r="AZ527" t="s">
        <v>396</v>
      </c>
      <c r="BA527" t="s">
        <v>396</v>
      </c>
    </row>
    <row r="528" spans="1:53" x14ac:dyDescent="0.55000000000000004">
      <c r="A528">
        <v>1909</v>
      </c>
      <c r="B528" s="5" t="b">
        <f>Teams[[#This Row],[yearID]]&gt;=1973</f>
        <v>0</v>
      </c>
      <c r="C528" s="5" t="b">
        <f>Teams[[#This Row],[yearID]]&gt;=1903</f>
        <v>1</v>
      </c>
      <c r="D528" t="s">
        <v>410</v>
      </c>
      <c r="E528" t="s">
        <v>425</v>
      </c>
      <c r="F528" t="s">
        <v>426</v>
      </c>
      <c r="G528" s="5" t="str">
        <f>VLOOKUP(Teams[[#This Row],[franchID]],TeamsFranchises!$A$2:$D$121,2,FALSE)</f>
        <v>Minnesota Twins</v>
      </c>
      <c r="I528">
        <v>8</v>
      </c>
      <c r="J528">
        <v>156</v>
      </c>
      <c r="K528">
        <v>77</v>
      </c>
      <c r="L528">
        <v>42</v>
      </c>
      <c r="M528">
        <v>110</v>
      </c>
      <c r="P528" t="s">
        <v>51</v>
      </c>
      <c r="Q528" s="5">
        <f>IF(Teams[[#This Row],[LgWin]]="Y", 1,
IF(Teams[[#This Row],[LgWin]] = "N", 0, " "))</f>
        <v>0</v>
      </c>
      <c r="R528" t="s">
        <v>51</v>
      </c>
      <c r="S528" s="5">
        <f>IF(Teams[[#This Row],[WSWin]]="Y", 1,
IF(Teams[[#This Row],[WSWin]] = "N", 0, " "))</f>
        <v>0</v>
      </c>
      <c r="T528">
        <v>380</v>
      </c>
      <c r="U528">
        <v>4983</v>
      </c>
      <c r="V528">
        <v>1112</v>
      </c>
      <c r="W528">
        <v>149</v>
      </c>
      <c r="X528">
        <v>41</v>
      </c>
      <c r="Y528">
        <v>9</v>
      </c>
      <c r="Z528">
        <v>321</v>
      </c>
      <c r="AB528">
        <v>136</v>
      </c>
      <c r="AF528">
        <v>656</v>
      </c>
      <c r="AG528">
        <v>464</v>
      </c>
      <c r="AH528">
        <v>3.04</v>
      </c>
      <c r="AI528">
        <v>99</v>
      </c>
      <c r="AJ528">
        <v>11</v>
      </c>
      <c r="AK528">
        <v>2</v>
      </c>
      <c r="AL528">
        <v>4122</v>
      </c>
      <c r="AM528">
        <v>1288</v>
      </c>
      <c r="AN528">
        <v>12</v>
      </c>
      <c r="AO528">
        <v>424</v>
      </c>
      <c r="AP528">
        <v>653</v>
      </c>
      <c r="AQ528">
        <v>280</v>
      </c>
      <c r="AR528">
        <v>100</v>
      </c>
      <c r="AS528">
        <v>0.95699999999999996</v>
      </c>
      <c r="AT528" t="s">
        <v>397</v>
      </c>
      <c r="AU528" t="s">
        <v>439</v>
      </c>
      <c r="AV528">
        <v>205199</v>
      </c>
      <c r="AW528">
        <v>95</v>
      </c>
      <c r="AX528">
        <v>98</v>
      </c>
      <c r="AY528" t="s">
        <v>428</v>
      </c>
      <c r="AZ528" t="s">
        <v>425</v>
      </c>
      <c r="BA528" t="s">
        <v>425</v>
      </c>
    </row>
    <row r="529" spans="1:53" x14ac:dyDescent="0.55000000000000004">
      <c r="A529">
        <v>1910</v>
      </c>
      <c r="B529" s="5" t="b">
        <f>Teams[[#This Row],[yearID]]&gt;=1973</f>
        <v>0</v>
      </c>
      <c r="C529" s="5" t="b">
        <f>Teams[[#This Row],[yearID]]&gt;=1903</f>
        <v>1</v>
      </c>
      <c r="D529" t="s">
        <v>410</v>
      </c>
      <c r="E529" t="s">
        <v>54</v>
      </c>
      <c r="F529" t="s">
        <v>54</v>
      </c>
      <c r="G529" s="5" t="str">
        <f>VLOOKUP(Teams[[#This Row],[franchID]],TeamsFranchises!$A$2:$D$121,2,FALSE)</f>
        <v>Boston Red Sox</v>
      </c>
      <c r="I529">
        <v>4</v>
      </c>
      <c r="J529">
        <v>158</v>
      </c>
      <c r="K529">
        <v>80</v>
      </c>
      <c r="L529">
        <v>81</v>
      </c>
      <c r="M529">
        <v>72</v>
      </c>
      <c r="P529" t="s">
        <v>51</v>
      </c>
      <c r="Q529" s="5">
        <f>IF(Teams[[#This Row],[LgWin]]="Y", 1,
IF(Teams[[#This Row],[LgWin]] = "N", 0, " "))</f>
        <v>0</v>
      </c>
      <c r="R529" t="s">
        <v>51</v>
      </c>
      <c r="S529" s="5">
        <f>IF(Teams[[#This Row],[WSWin]]="Y", 1,
IF(Teams[[#This Row],[WSWin]] = "N", 0, " "))</f>
        <v>0</v>
      </c>
      <c r="T529">
        <v>638</v>
      </c>
      <c r="U529">
        <v>5204</v>
      </c>
      <c r="V529">
        <v>1350</v>
      </c>
      <c r="W529">
        <v>175</v>
      </c>
      <c r="X529">
        <v>87</v>
      </c>
      <c r="Y529">
        <v>43</v>
      </c>
      <c r="Z529">
        <v>430</v>
      </c>
      <c r="AB529">
        <v>194</v>
      </c>
      <c r="AF529">
        <v>564</v>
      </c>
      <c r="AG529">
        <v>389</v>
      </c>
      <c r="AH529">
        <v>2.4500000000000002</v>
      </c>
      <c r="AI529">
        <v>100</v>
      </c>
      <c r="AJ529">
        <v>12</v>
      </c>
      <c r="AK529">
        <v>6</v>
      </c>
      <c r="AL529">
        <v>4290</v>
      </c>
      <c r="AM529">
        <v>1236</v>
      </c>
      <c r="AN529">
        <v>30</v>
      </c>
      <c r="AO529">
        <v>414</v>
      </c>
      <c r="AP529">
        <v>670</v>
      </c>
      <c r="AQ529">
        <v>308</v>
      </c>
      <c r="AR529">
        <v>80</v>
      </c>
      <c r="AS529">
        <v>0.95399999999999996</v>
      </c>
      <c r="AT529" t="s">
        <v>441</v>
      </c>
      <c r="AU529" t="s">
        <v>414</v>
      </c>
      <c r="AV529">
        <v>584619</v>
      </c>
      <c r="AW529">
        <v>102</v>
      </c>
      <c r="AX529">
        <v>101</v>
      </c>
      <c r="AY529" t="s">
        <v>54</v>
      </c>
      <c r="AZ529" t="s">
        <v>54</v>
      </c>
      <c r="BA529" t="s">
        <v>54</v>
      </c>
    </row>
    <row r="530" spans="1:53" x14ac:dyDescent="0.55000000000000004">
      <c r="A530">
        <v>1910</v>
      </c>
      <c r="B530" s="5" t="b">
        <f>Teams[[#This Row],[yearID]]&gt;=1973</f>
        <v>0</v>
      </c>
      <c r="C530" s="5" t="b">
        <f>Teams[[#This Row],[yearID]]&gt;=1903</f>
        <v>1</v>
      </c>
      <c r="D530" t="s">
        <v>157</v>
      </c>
      <c r="E530" t="s">
        <v>262</v>
      </c>
      <c r="F530" t="s">
        <v>260</v>
      </c>
      <c r="G530" s="5" t="str">
        <f>VLOOKUP(Teams[[#This Row],[franchID]],TeamsFranchises!$A$2:$D$121,2,FALSE)</f>
        <v>Los Angeles Dodgers</v>
      </c>
      <c r="I530">
        <v>6</v>
      </c>
      <c r="J530">
        <v>156</v>
      </c>
      <c r="K530">
        <v>80</v>
      </c>
      <c r="L530">
        <v>64</v>
      </c>
      <c r="M530">
        <v>90</v>
      </c>
      <c r="P530" t="s">
        <v>51</v>
      </c>
      <c r="Q530" s="5">
        <f>IF(Teams[[#This Row],[LgWin]]="Y", 1,
IF(Teams[[#This Row],[LgWin]] = "N", 0, " "))</f>
        <v>0</v>
      </c>
      <c r="R530" t="s">
        <v>51</v>
      </c>
      <c r="S530" s="5">
        <f>IF(Teams[[#This Row],[WSWin]]="Y", 1,
IF(Teams[[#This Row],[WSWin]] = "N", 0, " "))</f>
        <v>0</v>
      </c>
      <c r="T530">
        <v>497</v>
      </c>
      <c r="U530">
        <v>5125</v>
      </c>
      <c r="V530">
        <v>1174</v>
      </c>
      <c r="W530">
        <v>166</v>
      </c>
      <c r="X530">
        <v>73</v>
      </c>
      <c r="Y530">
        <v>25</v>
      </c>
      <c r="Z530">
        <v>434</v>
      </c>
      <c r="AA530">
        <v>706</v>
      </c>
      <c r="AB530">
        <v>151</v>
      </c>
      <c r="AF530">
        <v>623</v>
      </c>
      <c r="AG530">
        <v>484</v>
      </c>
      <c r="AH530">
        <v>3.07</v>
      </c>
      <c r="AI530">
        <v>103</v>
      </c>
      <c r="AJ530">
        <v>15</v>
      </c>
      <c r="AK530">
        <v>5</v>
      </c>
      <c r="AL530">
        <v>4260</v>
      </c>
      <c r="AM530">
        <v>1331</v>
      </c>
      <c r="AN530">
        <v>17</v>
      </c>
      <c r="AO530">
        <v>545</v>
      </c>
      <c r="AP530">
        <v>555</v>
      </c>
      <c r="AQ530">
        <v>234</v>
      </c>
      <c r="AR530">
        <v>125</v>
      </c>
      <c r="AS530">
        <v>0.96399999999999997</v>
      </c>
      <c r="AT530" t="s">
        <v>407</v>
      </c>
      <c r="AU530" t="s">
        <v>405</v>
      </c>
      <c r="AV530">
        <v>279321</v>
      </c>
      <c r="AW530">
        <v>97</v>
      </c>
      <c r="AX530">
        <v>100</v>
      </c>
      <c r="AY530" t="s">
        <v>262</v>
      </c>
      <c r="AZ530" t="s">
        <v>262</v>
      </c>
      <c r="BA530" t="s">
        <v>262</v>
      </c>
    </row>
    <row r="531" spans="1:53" x14ac:dyDescent="0.55000000000000004">
      <c r="A531">
        <v>1910</v>
      </c>
      <c r="B531" s="5" t="b">
        <f>Teams[[#This Row],[yearID]]&gt;=1973</f>
        <v>0</v>
      </c>
      <c r="C531" s="5" t="b">
        <f>Teams[[#This Row],[yearID]]&gt;=1903</f>
        <v>1</v>
      </c>
      <c r="D531" t="s">
        <v>157</v>
      </c>
      <c r="E531" t="s">
        <v>158</v>
      </c>
      <c r="F531" t="s">
        <v>159</v>
      </c>
      <c r="G531" s="5" t="str">
        <f>VLOOKUP(Teams[[#This Row],[franchID]],TeamsFranchises!$A$2:$D$121,2,FALSE)</f>
        <v>Atlanta Braves</v>
      </c>
      <c r="I531">
        <v>8</v>
      </c>
      <c r="J531">
        <v>157</v>
      </c>
      <c r="K531">
        <v>78</v>
      </c>
      <c r="L531">
        <v>53</v>
      </c>
      <c r="M531">
        <v>100</v>
      </c>
      <c r="P531" t="s">
        <v>51</v>
      </c>
      <c r="Q531" s="5">
        <f>IF(Teams[[#This Row],[LgWin]]="Y", 1,
IF(Teams[[#This Row],[LgWin]] = "N", 0, " "))</f>
        <v>0</v>
      </c>
      <c r="R531" t="s">
        <v>51</v>
      </c>
      <c r="S531" s="5">
        <f>IF(Teams[[#This Row],[WSWin]]="Y", 1,
IF(Teams[[#This Row],[WSWin]] = "N", 0, " "))</f>
        <v>0</v>
      </c>
      <c r="T531">
        <v>495</v>
      </c>
      <c r="U531">
        <v>5123</v>
      </c>
      <c r="V531">
        <v>1260</v>
      </c>
      <c r="W531">
        <v>173</v>
      </c>
      <c r="X531">
        <v>49</v>
      </c>
      <c r="Y531">
        <v>31</v>
      </c>
      <c r="Z531">
        <v>359</v>
      </c>
      <c r="AA531">
        <v>540</v>
      </c>
      <c r="AB531">
        <v>152</v>
      </c>
      <c r="AF531">
        <v>701</v>
      </c>
      <c r="AG531">
        <v>497</v>
      </c>
      <c r="AH531">
        <v>3.22</v>
      </c>
      <c r="AI531">
        <v>72</v>
      </c>
      <c r="AJ531">
        <v>12</v>
      </c>
      <c r="AK531">
        <v>9</v>
      </c>
      <c r="AL531">
        <v>4170</v>
      </c>
      <c r="AM531">
        <v>1328</v>
      </c>
      <c r="AN531">
        <v>36</v>
      </c>
      <c r="AO531">
        <v>599</v>
      </c>
      <c r="AP531">
        <v>531</v>
      </c>
      <c r="AQ531">
        <v>305</v>
      </c>
      <c r="AR531">
        <v>137</v>
      </c>
      <c r="AS531">
        <v>0.95399999999999996</v>
      </c>
      <c r="AT531" t="s">
        <v>440</v>
      </c>
      <c r="AU531" t="s">
        <v>403</v>
      </c>
      <c r="AV531">
        <v>149027</v>
      </c>
      <c r="AW531">
        <v>103</v>
      </c>
      <c r="AX531">
        <v>109</v>
      </c>
      <c r="AY531" t="s">
        <v>158</v>
      </c>
      <c r="AZ531" t="s">
        <v>158</v>
      </c>
      <c r="BA531" t="s">
        <v>158</v>
      </c>
    </row>
    <row r="532" spans="1:53" x14ac:dyDescent="0.55000000000000004">
      <c r="A532">
        <v>1910</v>
      </c>
      <c r="B532" s="5" t="b">
        <f>Teams[[#This Row],[yearID]]&gt;=1973</f>
        <v>0</v>
      </c>
      <c r="C532" s="5" t="b">
        <f>Teams[[#This Row],[yearID]]&gt;=1903</f>
        <v>1</v>
      </c>
      <c r="D532" t="s">
        <v>410</v>
      </c>
      <c r="E532" t="s">
        <v>415</v>
      </c>
      <c r="F532" t="s">
        <v>416</v>
      </c>
      <c r="G532" s="5" t="str">
        <f>VLOOKUP(Teams[[#This Row],[franchID]],TeamsFranchises!$A$2:$D$121,2,FALSE)</f>
        <v>Chicago White Sox</v>
      </c>
      <c r="I532">
        <v>6</v>
      </c>
      <c r="J532">
        <v>156</v>
      </c>
      <c r="K532">
        <v>79</v>
      </c>
      <c r="L532">
        <v>68</v>
      </c>
      <c r="M532">
        <v>85</v>
      </c>
      <c r="P532" t="s">
        <v>51</v>
      </c>
      <c r="Q532" s="5">
        <f>IF(Teams[[#This Row],[LgWin]]="Y", 1,
IF(Teams[[#This Row],[LgWin]] = "N", 0, " "))</f>
        <v>0</v>
      </c>
      <c r="R532" t="s">
        <v>51</v>
      </c>
      <c r="S532" s="5">
        <f>IF(Teams[[#This Row],[WSWin]]="Y", 1,
IF(Teams[[#This Row],[WSWin]] = "N", 0, " "))</f>
        <v>0</v>
      </c>
      <c r="T532">
        <v>457</v>
      </c>
      <c r="U532">
        <v>5024</v>
      </c>
      <c r="V532">
        <v>1058</v>
      </c>
      <c r="W532">
        <v>115</v>
      </c>
      <c r="X532">
        <v>58</v>
      </c>
      <c r="Y532">
        <v>7</v>
      </c>
      <c r="Z532">
        <v>403</v>
      </c>
      <c r="AB532">
        <v>183</v>
      </c>
      <c r="AF532">
        <v>479</v>
      </c>
      <c r="AG532">
        <v>321</v>
      </c>
      <c r="AH532">
        <v>2.0299999999999998</v>
      </c>
      <c r="AI532">
        <v>103</v>
      </c>
      <c r="AJ532">
        <v>23</v>
      </c>
      <c r="AK532">
        <v>7</v>
      </c>
      <c r="AL532">
        <v>4263</v>
      </c>
      <c r="AM532">
        <v>1130</v>
      </c>
      <c r="AN532">
        <v>16</v>
      </c>
      <c r="AO532">
        <v>381</v>
      </c>
      <c r="AP532">
        <v>785</v>
      </c>
      <c r="AQ532">
        <v>314</v>
      </c>
      <c r="AR532">
        <v>100</v>
      </c>
      <c r="AS532">
        <v>0.95399999999999996</v>
      </c>
      <c r="AT532" t="s">
        <v>417</v>
      </c>
      <c r="AU532" t="s">
        <v>445</v>
      </c>
      <c r="AV532">
        <v>552084</v>
      </c>
      <c r="AW532">
        <v>95</v>
      </c>
      <c r="AX532">
        <v>95</v>
      </c>
      <c r="AY532" t="s">
        <v>416</v>
      </c>
      <c r="AZ532" t="s">
        <v>415</v>
      </c>
      <c r="BA532" t="s">
        <v>415</v>
      </c>
    </row>
    <row r="533" spans="1:53" x14ac:dyDescent="0.55000000000000004">
      <c r="A533">
        <v>1910</v>
      </c>
      <c r="B533" s="5" t="b">
        <f>Teams[[#This Row],[yearID]]&gt;=1973</f>
        <v>0</v>
      </c>
      <c r="C533" s="5" t="b">
        <f>Teams[[#This Row],[yearID]]&gt;=1903</f>
        <v>1</v>
      </c>
      <c r="D533" t="s">
        <v>157</v>
      </c>
      <c r="E533" t="s">
        <v>161</v>
      </c>
      <c r="F533" t="s">
        <v>162</v>
      </c>
      <c r="G533" s="5" t="str">
        <f>VLOOKUP(Teams[[#This Row],[franchID]],TeamsFranchises!$A$2:$D$121,2,FALSE)</f>
        <v>Chicago Cubs</v>
      </c>
      <c r="I533">
        <v>1</v>
      </c>
      <c r="J533">
        <v>154</v>
      </c>
      <c r="K533">
        <v>77</v>
      </c>
      <c r="L533">
        <v>104</v>
      </c>
      <c r="M533">
        <v>50</v>
      </c>
      <c r="P533" t="s">
        <v>76</v>
      </c>
      <c r="Q533" s="5">
        <f>IF(Teams[[#This Row],[LgWin]]="Y", 1,
IF(Teams[[#This Row],[LgWin]] = "N", 0, " "))</f>
        <v>1</v>
      </c>
      <c r="R533" t="s">
        <v>51</v>
      </c>
      <c r="S533" s="5">
        <f>IF(Teams[[#This Row],[WSWin]]="Y", 1,
IF(Teams[[#This Row],[WSWin]] = "N", 0, " "))</f>
        <v>0</v>
      </c>
      <c r="T533">
        <v>712</v>
      </c>
      <c r="U533">
        <v>4977</v>
      </c>
      <c r="V533">
        <v>1333</v>
      </c>
      <c r="W533">
        <v>219</v>
      </c>
      <c r="X533">
        <v>84</v>
      </c>
      <c r="Y533">
        <v>34</v>
      </c>
      <c r="Z533">
        <v>542</v>
      </c>
      <c r="AA533">
        <v>501</v>
      </c>
      <c r="AB533">
        <v>173</v>
      </c>
      <c r="AF533">
        <v>499</v>
      </c>
      <c r="AG533">
        <v>384</v>
      </c>
      <c r="AH533">
        <v>2.5099999999999998</v>
      </c>
      <c r="AI533">
        <v>100</v>
      </c>
      <c r="AJ533">
        <v>25</v>
      </c>
      <c r="AK533">
        <v>13</v>
      </c>
      <c r="AL533">
        <v>4134</v>
      </c>
      <c r="AM533">
        <v>1171</v>
      </c>
      <c r="AN533">
        <v>18</v>
      </c>
      <c r="AO533">
        <v>474</v>
      </c>
      <c r="AP533">
        <v>609</v>
      </c>
      <c r="AQ533">
        <v>229</v>
      </c>
      <c r="AR533">
        <v>110</v>
      </c>
      <c r="AS533">
        <v>0.96399999999999997</v>
      </c>
      <c r="AT533" t="s">
        <v>434</v>
      </c>
      <c r="AU533" t="s">
        <v>401</v>
      </c>
      <c r="AV533">
        <v>526152</v>
      </c>
      <c r="AW533">
        <v>99</v>
      </c>
      <c r="AX533">
        <v>95</v>
      </c>
      <c r="AY533" t="s">
        <v>162</v>
      </c>
      <c r="AZ533" t="s">
        <v>161</v>
      </c>
      <c r="BA533" t="s">
        <v>161</v>
      </c>
    </row>
    <row r="534" spans="1:53" x14ac:dyDescent="0.55000000000000004">
      <c r="A534">
        <v>1910</v>
      </c>
      <c r="B534" s="5" t="b">
        <f>Teams[[#This Row],[yearID]]&gt;=1973</f>
        <v>0</v>
      </c>
      <c r="C534" s="5" t="b">
        <f>Teams[[#This Row],[yearID]]&gt;=1903</f>
        <v>1</v>
      </c>
      <c r="D534" t="s">
        <v>157</v>
      </c>
      <c r="E534" t="s">
        <v>167</v>
      </c>
      <c r="F534" t="s">
        <v>167</v>
      </c>
      <c r="G534" s="5" t="str">
        <f>VLOOKUP(Teams[[#This Row],[franchID]],TeamsFranchises!$A$2:$D$121,2,FALSE)</f>
        <v>Cincinnati Reds</v>
      </c>
      <c r="I534">
        <v>5</v>
      </c>
      <c r="J534">
        <v>156</v>
      </c>
      <c r="K534">
        <v>77</v>
      </c>
      <c r="L534">
        <v>75</v>
      </c>
      <c r="M534">
        <v>79</v>
      </c>
      <c r="P534" t="s">
        <v>51</v>
      </c>
      <c r="Q534" s="5">
        <f>IF(Teams[[#This Row],[LgWin]]="Y", 1,
IF(Teams[[#This Row],[LgWin]] = "N", 0, " "))</f>
        <v>0</v>
      </c>
      <c r="R534" t="s">
        <v>51</v>
      </c>
      <c r="S534" s="5">
        <f>IF(Teams[[#This Row],[WSWin]]="Y", 1,
IF(Teams[[#This Row],[WSWin]] = "N", 0, " "))</f>
        <v>0</v>
      </c>
      <c r="T534">
        <v>620</v>
      </c>
      <c r="U534">
        <v>5121</v>
      </c>
      <c r="V534">
        <v>1326</v>
      </c>
      <c r="W534">
        <v>150</v>
      </c>
      <c r="X534">
        <v>79</v>
      </c>
      <c r="Y534">
        <v>23</v>
      </c>
      <c r="Z534">
        <v>529</v>
      </c>
      <c r="AA534">
        <v>515</v>
      </c>
      <c r="AB534">
        <v>310</v>
      </c>
      <c r="AF534">
        <v>684</v>
      </c>
      <c r="AG534">
        <v>474</v>
      </c>
      <c r="AH534">
        <v>3.08</v>
      </c>
      <c r="AI534">
        <v>86</v>
      </c>
      <c r="AJ534">
        <v>16</v>
      </c>
      <c r="AK534">
        <v>11</v>
      </c>
      <c r="AL534">
        <v>4158</v>
      </c>
      <c r="AM534">
        <v>1334</v>
      </c>
      <c r="AN534">
        <v>27</v>
      </c>
      <c r="AO534">
        <v>528</v>
      </c>
      <c r="AP534">
        <v>497</v>
      </c>
      <c r="AQ534">
        <v>291</v>
      </c>
      <c r="AR534">
        <v>103</v>
      </c>
      <c r="AS534">
        <v>0.95499999999999996</v>
      </c>
      <c r="AT534" t="s">
        <v>165</v>
      </c>
      <c r="AU534" t="s">
        <v>429</v>
      </c>
      <c r="AV534">
        <v>380622</v>
      </c>
      <c r="AW534">
        <v>96</v>
      </c>
      <c r="AX534">
        <v>97</v>
      </c>
      <c r="AY534" t="s">
        <v>167</v>
      </c>
      <c r="AZ534" t="s">
        <v>167</v>
      </c>
      <c r="BA534" t="s">
        <v>167</v>
      </c>
    </row>
    <row r="535" spans="1:53" x14ac:dyDescent="0.55000000000000004">
      <c r="A535">
        <v>1910</v>
      </c>
      <c r="B535" s="5" t="b">
        <f>Teams[[#This Row],[yearID]]&gt;=1973</f>
        <v>0</v>
      </c>
      <c r="C535" s="5" t="b">
        <f>Teams[[#This Row],[yearID]]&gt;=1903</f>
        <v>1</v>
      </c>
      <c r="D535" t="s">
        <v>410</v>
      </c>
      <c r="E535" t="s">
        <v>64</v>
      </c>
      <c r="F535" t="s">
        <v>64</v>
      </c>
      <c r="G535" s="5" t="str">
        <f>VLOOKUP(Teams[[#This Row],[franchID]],TeamsFranchises!$A$2:$D$121,2,FALSE)</f>
        <v>Cleveland Indians</v>
      </c>
      <c r="I535">
        <v>5</v>
      </c>
      <c r="J535">
        <v>161</v>
      </c>
      <c r="K535">
        <v>80</v>
      </c>
      <c r="L535">
        <v>71</v>
      </c>
      <c r="M535">
        <v>81</v>
      </c>
      <c r="P535" t="s">
        <v>51</v>
      </c>
      <c r="Q535" s="5">
        <f>IF(Teams[[#This Row],[LgWin]]="Y", 1,
IF(Teams[[#This Row],[LgWin]] = "N", 0, " "))</f>
        <v>0</v>
      </c>
      <c r="R535" t="s">
        <v>51</v>
      </c>
      <c r="S535" s="5">
        <f>IF(Teams[[#This Row],[WSWin]]="Y", 1,
IF(Teams[[#This Row],[WSWin]] = "N", 0, " "))</f>
        <v>0</v>
      </c>
      <c r="T535">
        <v>548</v>
      </c>
      <c r="U535">
        <v>5385</v>
      </c>
      <c r="V535">
        <v>1316</v>
      </c>
      <c r="W535">
        <v>188</v>
      </c>
      <c r="X535">
        <v>64</v>
      </c>
      <c r="Y535">
        <v>9</v>
      </c>
      <c r="Z535">
        <v>366</v>
      </c>
      <c r="AB535">
        <v>189</v>
      </c>
      <c r="AF535">
        <v>657</v>
      </c>
      <c r="AG535">
        <v>469</v>
      </c>
      <c r="AH535">
        <v>2.88</v>
      </c>
      <c r="AI535">
        <v>92</v>
      </c>
      <c r="AJ535">
        <v>13</v>
      </c>
      <c r="AK535">
        <v>5</v>
      </c>
      <c r="AL535">
        <v>4401</v>
      </c>
      <c r="AM535">
        <v>1392</v>
      </c>
      <c r="AN535">
        <v>10</v>
      </c>
      <c r="AO535">
        <v>488</v>
      </c>
      <c r="AP535">
        <v>617</v>
      </c>
      <c r="AQ535">
        <v>246</v>
      </c>
      <c r="AR535">
        <v>112</v>
      </c>
      <c r="AS535">
        <v>0.96399999999999997</v>
      </c>
      <c r="AT535" t="s">
        <v>435</v>
      </c>
      <c r="AU535" t="s">
        <v>446</v>
      </c>
      <c r="AV535">
        <v>293456</v>
      </c>
      <c r="AW535">
        <v>101</v>
      </c>
      <c r="AX535">
        <v>103</v>
      </c>
      <c r="AY535" t="s">
        <v>64</v>
      </c>
      <c r="AZ535" t="s">
        <v>64</v>
      </c>
      <c r="BA535" t="s">
        <v>64</v>
      </c>
    </row>
    <row r="536" spans="1:53" x14ac:dyDescent="0.55000000000000004">
      <c r="A536">
        <v>1910</v>
      </c>
      <c r="B536" s="5" t="b">
        <f>Teams[[#This Row],[yearID]]&gt;=1973</f>
        <v>0</v>
      </c>
      <c r="C536" s="5" t="b">
        <f>Teams[[#This Row],[yearID]]&gt;=1903</f>
        <v>1</v>
      </c>
      <c r="D536" t="s">
        <v>410</v>
      </c>
      <c r="E536" t="s">
        <v>419</v>
      </c>
      <c r="F536" t="s">
        <v>419</v>
      </c>
      <c r="G536" s="5" t="str">
        <f>VLOOKUP(Teams[[#This Row],[franchID]],TeamsFranchises!$A$2:$D$121,2,FALSE)</f>
        <v>Detroit Tigers</v>
      </c>
      <c r="I536">
        <v>3</v>
      </c>
      <c r="J536">
        <v>155</v>
      </c>
      <c r="K536">
        <v>78</v>
      </c>
      <c r="L536">
        <v>86</v>
      </c>
      <c r="M536">
        <v>68</v>
      </c>
      <c r="P536" t="s">
        <v>51</v>
      </c>
      <c r="Q536" s="5">
        <f>IF(Teams[[#This Row],[LgWin]]="Y", 1,
IF(Teams[[#This Row],[LgWin]] = "N", 0, " "))</f>
        <v>0</v>
      </c>
      <c r="R536" t="s">
        <v>51</v>
      </c>
      <c r="S536" s="5">
        <f>IF(Teams[[#This Row],[WSWin]]="Y", 1,
IF(Teams[[#This Row],[WSWin]] = "N", 0, " "))</f>
        <v>0</v>
      </c>
      <c r="T536">
        <v>679</v>
      </c>
      <c r="U536">
        <v>5039</v>
      </c>
      <c r="V536">
        <v>1317</v>
      </c>
      <c r="W536">
        <v>190</v>
      </c>
      <c r="X536">
        <v>72</v>
      </c>
      <c r="Y536">
        <v>28</v>
      </c>
      <c r="Z536">
        <v>459</v>
      </c>
      <c r="AB536">
        <v>249</v>
      </c>
      <c r="AF536">
        <v>582</v>
      </c>
      <c r="AG536">
        <v>432</v>
      </c>
      <c r="AH536">
        <v>2.82</v>
      </c>
      <c r="AI536">
        <v>108</v>
      </c>
      <c r="AJ536">
        <v>17</v>
      </c>
      <c r="AK536">
        <v>5</v>
      </c>
      <c r="AL536">
        <v>4140</v>
      </c>
      <c r="AM536">
        <v>1257</v>
      </c>
      <c r="AN536">
        <v>34</v>
      </c>
      <c r="AO536">
        <v>460</v>
      </c>
      <c r="AP536">
        <v>532</v>
      </c>
      <c r="AQ536">
        <v>281</v>
      </c>
      <c r="AR536">
        <v>79</v>
      </c>
      <c r="AS536">
        <v>0.95699999999999996</v>
      </c>
      <c r="AT536" t="s">
        <v>420</v>
      </c>
      <c r="AU536" t="s">
        <v>421</v>
      </c>
      <c r="AV536">
        <v>391288</v>
      </c>
      <c r="AW536">
        <v>107</v>
      </c>
      <c r="AX536">
        <v>104</v>
      </c>
      <c r="AY536" t="s">
        <v>419</v>
      </c>
      <c r="AZ536" t="s">
        <v>419</v>
      </c>
      <c r="BA536" t="s">
        <v>419</v>
      </c>
    </row>
    <row r="537" spans="1:53" x14ac:dyDescent="0.55000000000000004">
      <c r="A537">
        <v>1910</v>
      </c>
      <c r="B537" s="5" t="b">
        <f>Teams[[#This Row],[yearID]]&gt;=1973</f>
        <v>0</v>
      </c>
      <c r="C537" s="5" t="b">
        <f>Teams[[#This Row],[yearID]]&gt;=1903</f>
        <v>1</v>
      </c>
      <c r="D537" t="s">
        <v>157</v>
      </c>
      <c r="E537" t="s">
        <v>242</v>
      </c>
      <c r="F537" t="s">
        <v>243</v>
      </c>
      <c r="G537" s="5" t="str">
        <f>VLOOKUP(Teams[[#This Row],[franchID]],TeamsFranchises!$A$2:$D$121,2,FALSE)</f>
        <v>San Francisco Giants</v>
      </c>
      <c r="I537">
        <v>2</v>
      </c>
      <c r="J537">
        <v>155</v>
      </c>
      <c r="K537">
        <v>79</v>
      </c>
      <c r="L537">
        <v>91</v>
      </c>
      <c r="M537">
        <v>63</v>
      </c>
      <c r="P537" t="s">
        <v>51</v>
      </c>
      <c r="Q537" s="5">
        <f>IF(Teams[[#This Row],[LgWin]]="Y", 1,
IF(Teams[[#This Row],[LgWin]] = "N", 0, " "))</f>
        <v>0</v>
      </c>
      <c r="R537" t="s">
        <v>51</v>
      </c>
      <c r="S537" s="5">
        <f>IF(Teams[[#This Row],[WSWin]]="Y", 1,
IF(Teams[[#This Row],[WSWin]] = "N", 0, " "))</f>
        <v>0</v>
      </c>
      <c r="T537">
        <v>715</v>
      </c>
      <c r="U537">
        <v>5061</v>
      </c>
      <c r="V537">
        <v>1391</v>
      </c>
      <c r="W537">
        <v>204</v>
      </c>
      <c r="X537">
        <v>83</v>
      </c>
      <c r="Y537">
        <v>31</v>
      </c>
      <c r="Z537">
        <v>562</v>
      </c>
      <c r="AA537">
        <v>489</v>
      </c>
      <c r="AB537">
        <v>282</v>
      </c>
      <c r="AF537">
        <v>567</v>
      </c>
      <c r="AG537">
        <v>414</v>
      </c>
      <c r="AH537">
        <v>2.68</v>
      </c>
      <c r="AI537">
        <v>96</v>
      </c>
      <c r="AJ537">
        <v>9</v>
      </c>
      <c r="AK537">
        <v>10</v>
      </c>
      <c r="AL537">
        <v>4173</v>
      </c>
      <c r="AM537">
        <v>1290</v>
      </c>
      <c r="AN537">
        <v>30</v>
      </c>
      <c r="AO537">
        <v>397</v>
      </c>
      <c r="AP537">
        <v>717</v>
      </c>
      <c r="AQ537">
        <v>282</v>
      </c>
      <c r="AR537">
        <v>117</v>
      </c>
      <c r="AS537">
        <v>0.95599999999999996</v>
      </c>
      <c r="AT537" t="s">
        <v>310</v>
      </c>
      <c r="AU537" t="s">
        <v>389</v>
      </c>
      <c r="AV537">
        <v>511785</v>
      </c>
      <c r="AW537">
        <v>100</v>
      </c>
      <c r="AX537">
        <v>98</v>
      </c>
      <c r="AY537" t="s">
        <v>246</v>
      </c>
      <c r="AZ537" t="s">
        <v>242</v>
      </c>
      <c r="BA537" t="s">
        <v>242</v>
      </c>
    </row>
    <row r="538" spans="1:53" x14ac:dyDescent="0.55000000000000004">
      <c r="A538">
        <v>1910</v>
      </c>
      <c r="B538" s="5" t="b">
        <f>Teams[[#This Row],[yearID]]&gt;=1973</f>
        <v>0</v>
      </c>
      <c r="C538" s="5" t="b">
        <f>Teams[[#This Row],[yearID]]&gt;=1903</f>
        <v>1</v>
      </c>
      <c r="D538" t="s">
        <v>410</v>
      </c>
      <c r="E538" t="s">
        <v>436</v>
      </c>
      <c r="F538" t="s">
        <v>412</v>
      </c>
      <c r="G538" s="5" t="str">
        <f>VLOOKUP(Teams[[#This Row],[franchID]],TeamsFranchises!$A$2:$D$121,2,FALSE)</f>
        <v>New York Yankees</v>
      </c>
      <c r="I538">
        <v>2</v>
      </c>
      <c r="J538">
        <v>156</v>
      </c>
      <c r="K538">
        <v>77</v>
      </c>
      <c r="L538">
        <v>88</v>
      </c>
      <c r="M538">
        <v>63</v>
      </c>
      <c r="P538" t="s">
        <v>51</v>
      </c>
      <c r="Q538" s="5">
        <f>IF(Teams[[#This Row],[LgWin]]="Y", 1,
IF(Teams[[#This Row],[LgWin]] = "N", 0, " "))</f>
        <v>0</v>
      </c>
      <c r="R538" t="s">
        <v>51</v>
      </c>
      <c r="S538" s="5">
        <f>IF(Teams[[#This Row],[WSWin]]="Y", 1,
IF(Teams[[#This Row],[WSWin]] = "N", 0, " "))</f>
        <v>0</v>
      </c>
      <c r="T538">
        <v>626</v>
      </c>
      <c r="U538">
        <v>5051</v>
      </c>
      <c r="V538">
        <v>1254</v>
      </c>
      <c r="W538">
        <v>164</v>
      </c>
      <c r="X538">
        <v>75</v>
      </c>
      <c r="Y538">
        <v>20</v>
      </c>
      <c r="Z538">
        <v>464</v>
      </c>
      <c r="AB538">
        <v>288</v>
      </c>
      <c r="AF538">
        <v>557</v>
      </c>
      <c r="AG538">
        <v>406</v>
      </c>
      <c r="AH538">
        <v>2.61</v>
      </c>
      <c r="AI538">
        <v>110</v>
      </c>
      <c r="AJ538">
        <v>14</v>
      </c>
      <c r="AK538">
        <v>8</v>
      </c>
      <c r="AL538">
        <v>4197</v>
      </c>
      <c r="AM538">
        <v>1238</v>
      </c>
      <c r="AN538">
        <v>16</v>
      </c>
      <c r="AO538">
        <v>364</v>
      </c>
      <c r="AP538">
        <v>654</v>
      </c>
      <c r="AQ538">
        <v>286</v>
      </c>
      <c r="AR538">
        <v>95</v>
      </c>
      <c r="AS538">
        <v>0.95599999999999996</v>
      </c>
      <c r="AT538" t="s">
        <v>437</v>
      </c>
      <c r="AU538" t="s">
        <v>438</v>
      </c>
      <c r="AV538">
        <v>355857</v>
      </c>
      <c r="AW538">
        <v>106</v>
      </c>
      <c r="AX538">
        <v>105</v>
      </c>
      <c r="AY538" t="s">
        <v>412</v>
      </c>
      <c r="AZ538" t="s">
        <v>436</v>
      </c>
      <c r="BA538" t="s">
        <v>436</v>
      </c>
    </row>
    <row r="539" spans="1:53" x14ac:dyDescent="0.55000000000000004">
      <c r="A539">
        <v>1910</v>
      </c>
      <c r="B539" s="5" t="b">
        <f>Teams[[#This Row],[yearID]]&gt;=1973</f>
        <v>0</v>
      </c>
      <c r="C539" s="5" t="b">
        <f>Teams[[#This Row],[yearID]]&gt;=1903</f>
        <v>1</v>
      </c>
      <c r="D539" t="s">
        <v>410</v>
      </c>
      <c r="E539" t="s">
        <v>226</v>
      </c>
      <c r="F539" t="s">
        <v>423</v>
      </c>
      <c r="G539" s="5" t="str">
        <f>VLOOKUP(Teams[[#This Row],[franchID]],TeamsFranchises!$A$2:$D$121,2,FALSE)</f>
        <v>Oakland Athletics</v>
      </c>
      <c r="I539">
        <v>1</v>
      </c>
      <c r="J539">
        <v>155</v>
      </c>
      <c r="K539">
        <v>78</v>
      </c>
      <c r="L539">
        <v>102</v>
      </c>
      <c r="M539">
        <v>48</v>
      </c>
      <c r="P539" t="s">
        <v>76</v>
      </c>
      <c r="Q539" s="5">
        <f>IF(Teams[[#This Row],[LgWin]]="Y", 1,
IF(Teams[[#This Row],[LgWin]] = "N", 0, " "))</f>
        <v>1</v>
      </c>
      <c r="R539" t="s">
        <v>76</v>
      </c>
      <c r="S539" s="5">
        <f>IF(Teams[[#This Row],[WSWin]]="Y", 1,
IF(Teams[[#This Row],[WSWin]] = "N", 0, " "))</f>
        <v>1</v>
      </c>
      <c r="T539">
        <v>673</v>
      </c>
      <c r="U539">
        <v>5156</v>
      </c>
      <c r="V539">
        <v>1373</v>
      </c>
      <c r="W539">
        <v>191</v>
      </c>
      <c r="X539">
        <v>105</v>
      </c>
      <c r="Y539">
        <v>19</v>
      </c>
      <c r="Z539">
        <v>409</v>
      </c>
      <c r="AB539">
        <v>207</v>
      </c>
      <c r="AF539">
        <v>441</v>
      </c>
      <c r="AG539">
        <v>283</v>
      </c>
      <c r="AH539">
        <v>1.79</v>
      </c>
      <c r="AI539">
        <v>123</v>
      </c>
      <c r="AJ539">
        <v>24</v>
      </c>
      <c r="AK539">
        <v>5</v>
      </c>
      <c r="AL539">
        <v>4263</v>
      </c>
      <c r="AM539">
        <v>1103</v>
      </c>
      <c r="AN539">
        <v>8</v>
      </c>
      <c r="AO539">
        <v>450</v>
      </c>
      <c r="AP539">
        <v>789</v>
      </c>
      <c r="AQ539">
        <v>230</v>
      </c>
      <c r="AR539">
        <v>117</v>
      </c>
      <c r="AS539">
        <v>0.96499999999999997</v>
      </c>
      <c r="AT539" t="s">
        <v>77</v>
      </c>
      <c r="AU539" t="s">
        <v>442</v>
      </c>
      <c r="AV539">
        <v>588905</v>
      </c>
      <c r="AW539">
        <v>99</v>
      </c>
      <c r="AX539">
        <v>94</v>
      </c>
      <c r="AY539" t="s">
        <v>226</v>
      </c>
      <c r="AZ539" t="s">
        <v>226</v>
      </c>
      <c r="BA539" t="s">
        <v>226</v>
      </c>
    </row>
    <row r="540" spans="1:53" x14ac:dyDescent="0.55000000000000004">
      <c r="A540">
        <v>1910</v>
      </c>
      <c r="B540" s="5" t="b">
        <f>Teams[[#This Row],[yearID]]&gt;=1973</f>
        <v>0</v>
      </c>
      <c r="C540" s="5" t="b">
        <f>Teams[[#This Row],[yearID]]&gt;=1903</f>
        <v>1</v>
      </c>
      <c r="D540" t="s">
        <v>157</v>
      </c>
      <c r="E540" t="s">
        <v>122</v>
      </c>
      <c r="F540" t="s">
        <v>122</v>
      </c>
      <c r="G540" s="5" t="str">
        <f>VLOOKUP(Teams[[#This Row],[franchID]],TeamsFranchises!$A$2:$D$121,2,FALSE)</f>
        <v>Philadelphia Phillies</v>
      </c>
      <c r="I540">
        <v>4</v>
      </c>
      <c r="J540">
        <v>157</v>
      </c>
      <c r="K540">
        <v>78</v>
      </c>
      <c r="L540">
        <v>78</v>
      </c>
      <c r="M540">
        <v>75</v>
      </c>
      <c r="P540" t="s">
        <v>51</v>
      </c>
      <c r="Q540" s="5">
        <f>IF(Teams[[#This Row],[LgWin]]="Y", 1,
IF(Teams[[#This Row],[LgWin]] = "N", 0, " "))</f>
        <v>0</v>
      </c>
      <c r="R540" t="s">
        <v>51</v>
      </c>
      <c r="S540" s="5">
        <f>IF(Teams[[#This Row],[WSWin]]="Y", 1,
IF(Teams[[#This Row],[WSWin]] = "N", 0, " "))</f>
        <v>0</v>
      </c>
      <c r="T540">
        <v>674</v>
      </c>
      <c r="U540">
        <v>5171</v>
      </c>
      <c r="V540">
        <v>1319</v>
      </c>
      <c r="W540">
        <v>223</v>
      </c>
      <c r="X540">
        <v>71</v>
      </c>
      <c r="Y540">
        <v>22</v>
      </c>
      <c r="Z540">
        <v>506</v>
      </c>
      <c r="AA540">
        <v>559</v>
      </c>
      <c r="AB540">
        <v>199</v>
      </c>
      <c r="AF540">
        <v>639</v>
      </c>
      <c r="AG540">
        <v>478</v>
      </c>
      <c r="AH540">
        <v>3.05</v>
      </c>
      <c r="AI540">
        <v>84</v>
      </c>
      <c r="AJ540">
        <v>17</v>
      </c>
      <c r="AK540">
        <v>9</v>
      </c>
      <c r="AL540">
        <v>4233</v>
      </c>
      <c r="AM540">
        <v>1297</v>
      </c>
      <c r="AN540">
        <v>36</v>
      </c>
      <c r="AO540">
        <v>547</v>
      </c>
      <c r="AP540">
        <v>657</v>
      </c>
      <c r="AQ540">
        <v>258</v>
      </c>
      <c r="AR540">
        <v>132</v>
      </c>
      <c r="AS540">
        <v>0.96</v>
      </c>
      <c r="AT540" t="s">
        <v>358</v>
      </c>
      <c r="AU540" t="s">
        <v>404</v>
      </c>
      <c r="AV540">
        <v>296597</v>
      </c>
      <c r="AW540">
        <v>103</v>
      </c>
      <c r="AX540">
        <v>103</v>
      </c>
      <c r="AY540" t="s">
        <v>122</v>
      </c>
      <c r="AZ540" t="s">
        <v>122</v>
      </c>
      <c r="BA540" t="s">
        <v>122</v>
      </c>
    </row>
    <row r="541" spans="1:53" x14ac:dyDescent="0.55000000000000004">
      <c r="A541">
        <v>1910</v>
      </c>
      <c r="B541" s="5" t="b">
        <f>Teams[[#This Row],[yearID]]&gt;=1973</f>
        <v>0</v>
      </c>
      <c r="C541" s="5" t="b">
        <f>Teams[[#This Row],[yearID]]&gt;=1903</f>
        <v>1</v>
      </c>
      <c r="D541" t="s">
        <v>157</v>
      </c>
      <c r="E541" t="s">
        <v>229</v>
      </c>
      <c r="F541" t="s">
        <v>229</v>
      </c>
      <c r="G541" s="5" t="str">
        <f>VLOOKUP(Teams[[#This Row],[franchID]],TeamsFranchises!$A$2:$D$121,2,FALSE)</f>
        <v>Pittsburgh Pirates</v>
      </c>
      <c r="I541">
        <v>3</v>
      </c>
      <c r="J541">
        <v>154</v>
      </c>
      <c r="K541">
        <v>76</v>
      </c>
      <c r="L541">
        <v>86</v>
      </c>
      <c r="M541">
        <v>67</v>
      </c>
      <c r="P541" t="s">
        <v>51</v>
      </c>
      <c r="Q541" s="5">
        <f>IF(Teams[[#This Row],[LgWin]]="Y", 1,
IF(Teams[[#This Row],[LgWin]] = "N", 0, " "))</f>
        <v>0</v>
      </c>
      <c r="R541" t="s">
        <v>51</v>
      </c>
      <c r="S541" s="5">
        <f>IF(Teams[[#This Row],[WSWin]]="Y", 1,
IF(Teams[[#This Row],[WSWin]] = "N", 0, " "))</f>
        <v>0</v>
      </c>
      <c r="T541">
        <v>655</v>
      </c>
      <c r="U541">
        <v>5125</v>
      </c>
      <c r="V541">
        <v>1364</v>
      </c>
      <c r="W541">
        <v>214</v>
      </c>
      <c r="X541">
        <v>83</v>
      </c>
      <c r="Y541">
        <v>33</v>
      </c>
      <c r="Z541">
        <v>437</v>
      </c>
      <c r="AA541">
        <v>524</v>
      </c>
      <c r="AB541">
        <v>148</v>
      </c>
      <c r="AF541">
        <v>576</v>
      </c>
      <c r="AG541">
        <v>433</v>
      </c>
      <c r="AH541">
        <v>2.83</v>
      </c>
      <c r="AI541">
        <v>73</v>
      </c>
      <c r="AJ541">
        <v>13</v>
      </c>
      <c r="AK541">
        <v>12</v>
      </c>
      <c r="AL541">
        <v>4128</v>
      </c>
      <c r="AM541">
        <v>1254</v>
      </c>
      <c r="AN541">
        <v>20</v>
      </c>
      <c r="AO541">
        <v>392</v>
      </c>
      <c r="AP541">
        <v>479</v>
      </c>
      <c r="AQ541">
        <v>245</v>
      </c>
      <c r="AR541">
        <v>102</v>
      </c>
      <c r="AS541">
        <v>0.96099999999999997</v>
      </c>
      <c r="AT541" t="s">
        <v>390</v>
      </c>
      <c r="AU541" t="s">
        <v>447</v>
      </c>
      <c r="AV541">
        <v>436586</v>
      </c>
      <c r="AW541">
        <v>107</v>
      </c>
      <c r="AX541">
        <v>104</v>
      </c>
      <c r="AY541" t="s">
        <v>229</v>
      </c>
      <c r="AZ541" t="s">
        <v>229</v>
      </c>
      <c r="BA541" t="s">
        <v>229</v>
      </c>
    </row>
    <row r="542" spans="1:53" x14ac:dyDescent="0.55000000000000004">
      <c r="A542">
        <v>1910</v>
      </c>
      <c r="B542" s="5" t="b">
        <f>Teams[[#This Row],[yearID]]&gt;=1973</f>
        <v>0</v>
      </c>
      <c r="C542" s="5" t="b">
        <f>Teams[[#This Row],[yearID]]&gt;=1903</f>
        <v>1</v>
      </c>
      <c r="D542" t="s">
        <v>410</v>
      </c>
      <c r="E542" t="s">
        <v>431</v>
      </c>
      <c r="F542" t="s">
        <v>95</v>
      </c>
      <c r="G542" s="5" t="str">
        <f>VLOOKUP(Teams[[#This Row],[franchID]],TeamsFranchises!$A$2:$D$121,2,FALSE)</f>
        <v>Baltimore Orioles</v>
      </c>
      <c r="I542">
        <v>8</v>
      </c>
      <c r="J542">
        <v>158</v>
      </c>
      <c r="K542">
        <v>79</v>
      </c>
      <c r="L542">
        <v>47</v>
      </c>
      <c r="M542">
        <v>107</v>
      </c>
      <c r="P542" t="s">
        <v>51</v>
      </c>
      <c r="Q542" s="5">
        <f>IF(Teams[[#This Row],[LgWin]]="Y", 1,
IF(Teams[[#This Row],[LgWin]] = "N", 0, " "))</f>
        <v>0</v>
      </c>
      <c r="R542" t="s">
        <v>51</v>
      </c>
      <c r="S542" s="5">
        <f>IF(Teams[[#This Row],[WSWin]]="Y", 1,
IF(Teams[[#This Row],[WSWin]] = "N", 0, " "))</f>
        <v>0</v>
      </c>
      <c r="T542">
        <v>451</v>
      </c>
      <c r="U542">
        <v>5077</v>
      </c>
      <c r="V542">
        <v>1105</v>
      </c>
      <c r="W542">
        <v>131</v>
      </c>
      <c r="X542">
        <v>60</v>
      </c>
      <c r="Y542">
        <v>12</v>
      </c>
      <c r="Z542">
        <v>415</v>
      </c>
      <c r="AB542">
        <v>169</v>
      </c>
      <c r="AF542">
        <v>743</v>
      </c>
      <c r="AG542">
        <v>478</v>
      </c>
      <c r="AH542">
        <v>3.09</v>
      </c>
      <c r="AI542">
        <v>101</v>
      </c>
      <c r="AJ542">
        <v>9</v>
      </c>
      <c r="AK542">
        <v>3</v>
      </c>
      <c r="AL542">
        <v>4173</v>
      </c>
      <c r="AM542">
        <v>1356</v>
      </c>
      <c r="AN542">
        <v>14</v>
      </c>
      <c r="AO542">
        <v>532</v>
      </c>
      <c r="AP542">
        <v>557</v>
      </c>
      <c r="AQ542">
        <v>385</v>
      </c>
      <c r="AR542">
        <v>113</v>
      </c>
      <c r="AS542">
        <v>0.94299999999999995</v>
      </c>
      <c r="AT542" t="s">
        <v>252</v>
      </c>
      <c r="AU542" t="s">
        <v>444</v>
      </c>
      <c r="AV542">
        <v>249889</v>
      </c>
      <c r="AW542">
        <v>94</v>
      </c>
      <c r="AX542">
        <v>98</v>
      </c>
      <c r="AY542" t="s">
        <v>433</v>
      </c>
      <c r="AZ542" t="s">
        <v>431</v>
      </c>
      <c r="BA542" t="s">
        <v>431</v>
      </c>
    </row>
    <row r="543" spans="1:53" x14ac:dyDescent="0.55000000000000004">
      <c r="A543">
        <v>1910</v>
      </c>
      <c r="B543" s="5" t="b">
        <f>Teams[[#This Row],[yearID]]&gt;=1973</f>
        <v>0</v>
      </c>
      <c r="C543" s="5" t="b">
        <f>Teams[[#This Row],[yearID]]&gt;=1903</f>
        <v>1</v>
      </c>
      <c r="D543" t="s">
        <v>157</v>
      </c>
      <c r="E543" t="s">
        <v>396</v>
      </c>
      <c r="F543" t="s">
        <v>154</v>
      </c>
      <c r="G543" s="5" t="str">
        <f>VLOOKUP(Teams[[#This Row],[franchID]],TeamsFranchises!$A$2:$D$121,2,FALSE)</f>
        <v>St. Louis Cardinals</v>
      </c>
      <c r="I543">
        <v>7</v>
      </c>
      <c r="J543">
        <v>153</v>
      </c>
      <c r="K543">
        <v>76</v>
      </c>
      <c r="L543">
        <v>63</v>
      </c>
      <c r="M543">
        <v>90</v>
      </c>
      <c r="P543" t="s">
        <v>51</v>
      </c>
      <c r="Q543" s="5">
        <f>IF(Teams[[#This Row],[LgWin]]="Y", 1,
IF(Teams[[#This Row],[LgWin]] = "N", 0, " "))</f>
        <v>0</v>
      </c>
      <c r="R543" t="s">
        <v>51</v>
      </c>
      <c r="S543" s="5">
        <f>IF(Teams[[#This Row],[WSWin]]="Y", 1,
IF(Teams[[#This Row],[WSWin]] = "N", 0, " "))</f>
        <v>0</v>
      </c>
      <c r="T543">
        <v>639</v>
      </c>
      <c r="U543">
        <v>4912</v>
      </c>
      <c r="V543">
        <v>1217</v>
      </c>
      <c r="W543">
        <v>167</v>
      </c>
      <c r="X543">
        <v>70</v>
      </c>
      <c r="Y543">
        <v>15</v>
      </c>
      <c r="Z543">
        <v>655</v>
      </c>
      <c r="AA543">
        <v>581</v>
      </c>
      <c r="AB543">
        <v>179</v>
      </c>
      <c r="AF543">
        <v>718</v>
      </c>
      <c r="AG543">
        <v>562</v>
      </c>
      <c r="AH543">
        <v>3.78</v>
      </c>
      <c r="AI543">
        <v>81</v>
      </c>
      <c r="AJ543">
        <v>4</v>
      </c>
      <c r="AK543">
        <v>14</v>
      </c>
      <c r="AL543">
        <v>4011</v>
      </c>
      <c r="AM543">
        <v>1396</v>
      </c>
      <c r="AN543">
        <v>30</v>
      </c>
      <c r="AO543">
        <v>541</v>
      </c>
      <c r="AP543">
        <v>466</v>
      </c>
      <c r="AQ543">
        <v>257</v>
      </c>
      <c r="AR543">
        <v>109</v>
      </c>
      <c r="AS543">
        <v>0.95899999999999996</v>
      </c>
      <c r="AT543" t="s">
        <v>409</v>
      </c>
      <c r="AU543" t="s">
        <v>399</v>
      </c>
      <c r="AV543">
        <v>355668</v>
      </c>
      <c r="AW543">
        <v>96</v>
      </c>
      <c r="AX543">
        <v>98</v>
      </c>
      <c r="AY543" t="s">
        <v>154</v>
      </c>
      <c r="AZ543" t="s">
        <v>396</v>
      </c>
      <c r="BA543" t="s">
        <v>396</v>
      </c>
    </row>
    <row r="544" spans="1:53" x14ac:dyDescent="0.55000000000000004">
      <c r="A544">
        <v>1910</v>
      </c>
      <c r="B544" s="5" t="b">
        <f>Teams[[#This Row],[yearID]]&gt;=1973</f>
        <v>0</v>
      </c>
      <c r="C544" s="5" t="b">
        <f>Teams[[#This Row],[yearID]]&gt;=1903</f>
        <v>1</v>
      </c>
      <c r="D544" t="s">
        <v>410</v>
      </c>
      <c r="E544" t="s">
        <v>425</v>
      </c>
      <c r="F544" t="s">
        <v>426</v>
      </c>
      <c r="G544" s="5" t="str">
        <f>VLOOKUP(Teams[[#This Row],[franchID]],TeamsFranchises!$A$2:$D$121,2,FALSE)</f>
        <v>Minnesota Twins</v>
      </c>
      <c r="I544">
        <v>7</v>
      </c>
      <c r="J544">
        <v>157</v>
      </c>
      <c r="K544">
        <v>77</v>
      </c>
      <c r="L544">
        <v>66</v>
      </c>
      <c r="M544">
        <v>85</v>
      </c>
      <c r="P544" t="s">
        <v>51</v>
      </c>
      <c r="Q544" s="5">
        <f>IF(Teams[[#This Row],[LgWin]]="Y", 1,
IF(Teams[[#This Row],[LgWin]] = "N", 0, " "))</f>
        <v>0</v>
      </c>
      <c r="R544" t="s">
        <v>51</v>
      </c>
      <c r="S544" s="5">
        <f>IF(Teams[[#This Row],[WSWin]]="Y", 1,
IF(Teams[[#This Row],[WSWin]] = "N", 0, " "))</f>
        <v>0</v>
      </c>
      <c r="T544">
        <v>501</v>
      </c>
      <c r="U544">
        <v>4989</v>
      </c>
      <c r="V544">
        <v>1175</v>
      </c>
      <c r="W544">
        <v>145</v>
      </c>
      <c r="X544">
        <v>46</v>
      </c>
      <c r="Y544">
        <v>9</v>
      </c>
      <c r="Z544">
        <v>449</v>
      </c>
      <c r="AB544">
        <v>192</v>
      </c>
      <c r="AF544">
        <v>550</v>
      </c>
      <c r="AG544">
        <v>375</v>
      </c>
      <c r="AH544">
        <v>2.46</v>
      </c>
      <c r="AI544">
        <v>119</v>
      </c>
      <c r="AJ544">
        <v>19</v>
      </c>
      <c r="AK544">
        <v>3</v>
      </c>
      <c r="AL544">
        <v>4119</v>
      </c>
      <c r="AM544">
        <v>1215</v>
      </c>
      <c r="AN544">
        <v>19</v>
      </c>
      <c r="AO544">
        <v>375</v>
      </c>
      <c r="AP544">
        <v>674</v>
      </c>
      <c r="AQ544">
        <v>264</v>
      </c>
      <c r="AR544">
        <v>99</v>
      </c>
      <c r="AS544">
        <v>0.95899999999999996</v>
      </c>
      <c r="AT544" t="s">
        <v>397</v>
      </c>
      <c r="AU544" t="s">
        <v>439</v>
      </c>
      <c r="AV544">
        <v>254591</v>
      </c>
      <c r="AW544">
        <v>95</v>
      </c>
      <c r="AX544">
        <v>99</v>
      </c>
      <c r="AY544" t="s">
        <v>428</v>
      </c>
      <c r="AZ544" t="s">
        <v>425</v>
      </c>
      <c r="BA544" t="s">
        <v>425</v>
      </c>
    </row>
    <row r="545" spans="1:53" x14ac:dyDescent="0.55000000000000004">
      <c r="A545">
        <v>1911</v>
      </c>
      <c r="B545" s="5" t="b">
        <f>Teams[[#This Row],[yearID]]&gt;=1973</f>
        <v>0</v>
      </c>
      <c r="C545" s="5" t="b">
        <f>Teams[[#This Row],[yearID]]&gt;=1903</f>
        <v>1</v>
      </c>
      <c r="D545" t="s">
        <v>410</v>
      </c>
      <c r="E545" t="s">
        <v>54</v>
      </c>
      <c r="F545" t="s">
        <v>54</v>
      </c>
      <c r="G545" s="5" t="str">
        <f>VLOOKUP(Teams[[#This Row],[franchID]],TeamsFranchises!$A$2:$D$121,2,FALSE)</f>
        <v>Boston Red Sox</v>
      </c>
      <c r="I545">
        <v>4</v>
      </c>
      <c r="J545">
        <v>153</v>
      </c>
      <c r="K545">
        <v>76</v>
      </c>
      <c r="L545">
        <v>78</v>
      </c>
      <c r="M545">
        <v>75</v>
      </c>
      <c r="P545" t="s">
        <v>51</v>
      </c>
      <c r="Q545" s="5">
        <f>IF(Teams[[#This Row],[LgWin]]="Y", 1,
IF(Teams[[#This Row],[LgWin]] = "N", 0, " "))</f>
        <v>0</v>
      </c>
      <c r="R545" t="s">
        <v>51</v>
      </c>
      <c r="S545" s="5">
        <f>IF(Teams[[#This Row],[WSWin]]="Y", 1,
IF(Teams[[#This Row],[WSWin]] = "N", 0, " "))</f>
        <v>0</v>
      </c>
      <c r="T545">
        <v>680</v>
      </c>
      <c r="U545">
        <v>5014</v>
      </c>
      <c r="V545">
        <v>1379</v>
      </c>
      <c r="W545">
        <v>203</v>
      </c>
      <c r="X545">
        <v>66</v>
      </c>
      <c r="Y545">
        <v>35</v>
      </c>
      <c r="Z545">
        <v>506</v>
      </c>
      <c r="AB545">
        <v>190</v>
      </c>
      <c r="AF545">
        <v>643</v>
      </c>
      <c r="AG545">
        <v>411</v>
      </c>
      <c r="AH545">
        <v>2.74</v>
      </c>
      <c r="AI545">
        <v>87</v>
      </c>
      <c r="AJ545">
        <v>10</v>
      </c>
      <c r="AK545">
        <v>8</v>
      </c>
      <c r="AL545">
        <v>4053</v>
      </c>
      <c r="AM545">
        <v>1309</v>
      </c>
      <c r="AN545">
        <v>21</v>
      </c>
      <c r="AO545">
        <v>473</v>
      </c>
      <c r="AP545">
        <v>711</v>
      </c>
      <c r="AQ545">
        <v>322</v>
      </c>
      <c r="AR545">
        <v>93</v>
      </c>
      <c r="AS545">
        <v>0.94899999999999995</v>
      </c>
      <c r="AT545" t="s">
        <v>441</v>
      </c>
      <c r="AU545" t="s">
        <v>414</v>
      </c>
      <c r="AV545">
        <v>503961</v>
      </c>
      <c r="AW545">
        <v>99</v>
      </c>
      <c r="AX545">
        <v>98</v>
      </c>
      <c r="AY545" t="s">
        <v>54</v>
      </c>
      <c r="AZ545" t="s">
        <v>54</v>
      </c>
      <c r="BA545" t="s">
        <v>54</v>
      </c>
    </row>
    <row r="546" spans="1:53" x14ac:dyDescent="0.55000000000000004">
      <c r="A546">
        <v>1911</v>
      </c>
      <c r="B546" s="5" t="b">
        <f>Teams[[#This Row],[yearID]]&gt;=1973</f>
        <v>0</v>
      </c>
      <c r="C546" s="5" t="b">
        <f>Teams[[#This Row],[yearID]]&gt;=1903</f>
        <v>1</v>
      </c>
      <c r="D546" t="s">
        <v>157</v>
      </c>
      <c r="E546" t="s">
        <v>262</v>
      </c>
      <c r="F546" t="s">
        <v>260</v>
      </c>
      <c r="G546" s="5" t="str">
        <f>VLOOKUP(Teams[[#This Row],[franchID]],TeamsFranchises!$A$2:$D$121,2,FALSE)</f>
        <v>Los Angeles Dodgers</v>
      </c>
      <c r="I546">
        <v>7</v>
      </c>
      <c r="J546">
        <v>154</v>
      </c>
      <c r="K546">
        <v>74</v>
      </c>
      <c r="L546">
        <v>64</v>
      </c>
      <c r="M546">
        <v>86</v>
      </c>
      <c r="P546" t="s">
        <v>51</v>
      </c>
      <c r="Q546" s="5">
        <f>IF(Teams[[#This Row],[LgWin]]="Y", 1,
IF(Teams[[#This Row],[LgWin]] = "N", 0, " "))</f>
        <v>0</v>
      </c>
      <c r="R546" t="s">
        <v>51</v>
      </c>
      <c r="S546" s="5">
        <f>IF(Teams[[#This Row],[WSWin]]="Y", 1,
IF(Teams[[#This Row],[WSWin]] = "N", 0, " "))</f>
        <v>0</v>
      </c>
      <c r="T546">
        <v>539</v>
      </c>
      <c r="U546">
        <v>5059</v>
      </c>
      <c r="V546">
        <v>1198</v>
      </c>
      <c r="W546">
        <v>151</v>
      </c>
      <c r="X546">
        <v>71</v>
      </c>
      <c r="Y546">
        <v>28</v>
      </c>
      <c r="Z546">
        <v>425</v>
      </c>
      <c r="AA546">
        <v>683</v>
      </c>
      <c r="AB546">
        <v>184</v>
      </c>
      <c r="AF546">
        <v>659</v>
      </c>
      <c r="AG546">
        <v>516</v>
      </c>
      <c r="AH546">
        <v>3.39</v>
      </c>
      <c r="AI546">
        <v>81</v>
      </c>
      <c r="AJ546">
        <v>13</v>
      </c>
      <c r="AK546">
        <v>10</v>
      </c>
      <c r="AL546">
        <v>4113</v>
      </c>
      <c r="AM546">
        <v>1310</v>
      </c>
      <c r="AN546">
        <v>27</v>
      </c>
      <c r="AO546">
        <v>566</v>
      </c>
      <c r="AP546">
        <v>533</v>
      </c>
      <c r="AQ546">
        <v>243</v>
      </c>
      <c r="AR546">
        <v>112</v>
      </c>
      <c r="AS546">
        <v>0.96199999999999997</v>
      </c>
      <c r="AT546" t="s">
        <v>448</v>
      </c>
      <c r="AU546" t="s">
        <v>405</v>
      </c>
      <c r="AV546">
        <v>269000</v>
      </c>
      <c r="AW546">
        <v>96</v>
      </c>
      <c r="AX546">
        <v>98</v>
      </c>
      <c r="AY546" t="s">
        <v>262</v>
      </c>
      <c r="AZ546" t="s">
        <v>262</v>
      </c>
      <c r="BA546" t="s">
        <v>262</v>
      </c>
    </row>
    <row r="547" spans="1:53" x14ac:dyDescent="0.55000000000000004">
      <c r="A547">
        <v>1911</v>
      </c>
      <c r="B547" s="5" t="b">
        <f>Teams[[#This Row],[yearID]]&gt;=1973</f>
        <v>0</v>
      </c>
      <c r="C547" s="5" t="b">
        <f>Teams[[#This Row],[yearID]]&gt;=1903</f>
        <v>1</v>
      </c>
      <c r="D547" t="s">
        <v>157</v>
      </c>
      <c r="E547" t="s">
        <v>158</v>
      </c>
      <c r="F547" t="s">
        <v>159</v>
      </c>
      <c r="G547" s="5" t="str">
        <f>VLOOKUP(Teams[[#This Row],[franchID]],TeamsFranchises!$A$2:$D$121,2,FALSE)</f>
        <v>Atlanta Braves</v>
      </c>
      <c r="I547">
        <v>8</v>
      </c>
      <c r="J547">
        <v>156</v>
      </c>
      <c r="K547">
        <v>75</v>
      </c>
      <c r="L547">
        <v>44</v>
      </c>
      <c r="M547">
        <v>107</v>
      </c>
      <c r="P547" t="s">
        <v>51</v>
      </c>
      <c r="Q547" s="5">
        <f>IF(Teams[[#This Row],[LgWin]]="Y", 1,
IF(Teams[[#This Row],[LgWin]] = "N", 0, " "))</f>
        <v>0</v>
      </c>
      <c r="R547" t="s">
        <v>51</v>
      </c>
      <c r="S547" s="5">
        <f>IF(Teams[[#This Row],[WSWin]]="Y", 1,
IF(Teams[[#This Row],[WSWin]] = "N", 0, " "))</f>
        <v>0</v>
      </c>
      <c r="T547">
        <v>699</v>
      </c>
      <c r="U547">
        <v>5308</v>
      </c>
      <c r="V547">
        <v>1417</v>
      </c>
      <c r="W547">
        <v>249</v>
      </c>
      <c r="X547">
        <v>54</v>
      </c>
      <c r="Y547">
        <v>37</v>
      </c>
      <c r="Z547">
        <v>554</v>
      </c>
      <c r="AA547">
        <v>577</v>
      </c>
      <c r="AB547">
        <v>169</v>
      </c>
      <c r="AF547">
        <v>1021</v>
      </c>
      <c r="AG547">
        <v>776</v>
      </c>
      <c r="AH547">
        <v>5.08</v>
      </c>
      <c r="AI547">
        <v>73</v>
      </c>
      <c r="AJ547">
        <v>5</v>
      </c>
      <c r="AK547">
        <v>7</v>
      </c>
      <c r="AL547">
        <v>4122</v>
      </c>
      <c r="AM547">
        <v>1570</v>
      </c>
      <c r="AN547">
        <v>76</v>
      </c>
      <c r="AO547">
        <v>672</v>
      </c>
      <c r="AP547">
        <v>486</v>
      </c>
      <c r="AQ547">
        <v>347</v>
      </c>
      <c r="AR547">
        <v>110</v>
      </c>
      <c r="AS547">
        <v>0.94699999999999995</v>
      </c>
      <c r="AT547" t="s">
        <v>449</v>
      </c>
      <c r="AU547" t="s">
        <v>403</v>
      </c>
      <c r="AV547">
        <v>116000</v>
      </c>
      <c r="AW547">
        <v>107</v>
      </c>
      <c r="AX547">
        <v>111</v>
      </c>
      <c r="AY547" t="s">
        <v>158</v>
      </c>
      <c r="AZ547" t="s">
        <v>158</v>
      </c>
      <c r="BA547" t="s">
        <v>158</v>
      </c>
    </row>
    <row r="548" spans="1:53" x14ac:dyDescent="0.55000000000000004">
      <c r="A548">
        <v>1911</v>
      </c>
      <c r="B548" s="5" t="b">
        <f>Teams[[#This Row],[yearID]]&gt;=1973</f>
        <v>0</v>
      </c>
      <c r="C548" s="5" t="b">
        <f>Teams[[#This Row],[yearID]]&gt;=1903</f>
        <v>1</v>
      </c>
      <c r="D548" t="s">
        <v>410</v>
      </c>
      <c r="E548" t="s">
        <v>415</v>
      </c>
      <c r="F548" t="s">
        <v>416</v>
      </c>
      <c r="G548" s="5" t="str">
        <f>VLOOKUP(Teams[[#This Row],[franchID]],TeamsFranchises!$A$2:$D$121,2,FALSE)</f>
        <v>Chicago White Sox</v>
      </c>
      <c r="I548">
        <v>5</v>
      </c>
      <c r="J548">
        <v>154</v>
      </c>
      <c r="K548">
        <v>78</v>
      </c>
      <c r="L548">
        <v>77</v>
      </c>
      <c r="M548">
        <v>74</v>
      </c>
      <c r="P548" t="s">
        <v>51</v>
      </c>
      <c r="Q548" s="5">
        <f>IF(Teams[[#This Row],[LgWin]]="Y", 1,
IF(Teams[[#This Row],[LgWin]] = "N", 0, " "))</f>
        <v>0</v>
      </c>
      <c r="R548" t="s">
        <v>51</v>
      </c>
      <c r="S548" s="5">
        <f>IF(Teams[[#This Row],[WSWin]]="Y", 1,
IF(Teams[[#This Row],[WSWin]] = "N", 0, " "))</f>
        <v>0</v>
      </c>
      <c r="T548">
        <v>719</v>
      </c>
      <c r="U548">
        <v>5213</v>
      </c>
      <c r="V548">
        <v>1401</v>
      </c>
      <c r="W548">
        <v>179</v>
      </c>
      <c r="X548">
        <v>92</v>
      </c>
      <c r="Y548">
        <v>20</v>
      </c>
      <c r="Z548">
        <v>385</v>
      </c>
      <c r="AB548">
        <v>201</v>
      </c>
      <c r="AF548">
        <v>624</v>
      </c>
      <c r="AG548">
        <v>457</v>
      </c>
      <c r="AH548">
        <v>2.97</v>
      </c>
      <c r="AI548">
        <v>85</v>
      </c>
      <c r="AJ548">
        <v>17</v>
      </c>
      <c r="AK548">
        <v>11</v>
      </c>
      <c r="AL548">
        <v>4158</v>
      </c>
      <c r="AM548">
        <v>1349</v>
      </c>
      <c r="AN548">
        <v>22</v>
      </c>
      <c r="AO548">
        <v>384</v>
      </c>
      <c r="AP548">
        <v>752</v>
      </c>
      <c r="AQ548">
        <v>255</v>
      </c>
      <c r="AR548">
        <v>98</v>
      </c>
      <c r="AS548">
        <v>0.96099999999999997</v>
      </c>
      <c r="AT548" t="s">
        <v>417</v>
      </c>
      <c r="AU548" t="s">
        <v>450</v>
      </c>
      <c r="AV548">
        <v>583208</v>
      </c>
      <c r="AW548">
        <v>98</v>
      </c>
      <c r="AX548">
        <v>97</v>
      </c>
      <c r="AY548" t="s">
        <v>416</v>
      </c>
      <c r="AZ548" t="s">
        <v>415</v>
      </c>
      <c r="BA548" t="s">
        <v>415</v>
      </c>
    </row>
    <row r="549" spans="1:53" x14ac:dyDescent="0.55000000000000004">
      <c r="A549">
        <v>1911</v>
      </c>
      <c r="B549" s="5" t="b">
        <f>Teams[[#This Row],[yearID]]&gt;=1973</f>
        <v>0</v>
      </c>
      <c r="C549" s="5" t="b">
        <f>Teams[[#This Row],[yearID]]&gt;=1903</f>
        <v>1</v>
      </c>
      <c r="D549" t="s">
        <v>157</v>
      </c>
      <c r="E549" t="s">
        <v>161</v>
      </c>
      <c r="F549" t="s">
        <v>162</v>
      </c>
      <c r="G549" s="5" t="str">
        <f>VLOOKUP(Teams[[#This Row],[franchID]],TeamsFranchises!$A$2:$D$121,2,FALSE)</f>
        <v>Chicago Cubs</v>
      </c>
      <c r="I549">
        <v>2</v>
      </c>
      <c r="J549">
        <v>157</v>
      </c>
      <c r="K549">
        <v>84</v>
      </c>
      <c r="L549">
        <v>92</v>
      </c>
      <c r="M549">
        <v>62</v>
      </c>
      <c r="P549" t="s">
        <v>51</v>
      </c>
      <c r="Q549" s="5">
        <f>IF(Teams[[#This Row],[LgWin]]="Y", 1,
IF(Teams[[#This Row],[LgWin]] = "N", 0, " "))</f>
        <v>0</v>
      </c>
      <c r="R549" t="s">
        <v>51</v>
      </c>
      <c r="S549" s="5">
        <f>IF(Teams[[#This Row],[WSWin]]="Y", 1,
IF(Teams[[#This Row],[WSWin]] = "N", 0, " "))</f>
        <v>0</v>
      </c>
      <c r="T549">
        <v>757</v>
      </c>
      <c r="U549">
        <v>5130</v>
      </c>
      <c r="V549">
        <v>1335</v>
      </c>
      <c r="W549">
        <v>218</v>
      </c>
      <c r="X549">
        <v>101</v>
      </c>
      <c r="Y549">
        <v>54</v>
      </c>
      <c r="Z549">
        <v>585</v>
      </c>
      <c r="AA549">
        <v>617</v>
      </c>
      <c r="AB549">
        <v>214</v>
      </c>
      <c r="AF549">
        <v>607</v>
      </c>
      <c r="AG549">
        <v>455</v>
      </c>
      <c r="AH549">
        <v>2.9</v>
      </c>
      <c r="AI549">
        <v>85</v>
      </c>
      <c r="AJ549">
        <v>12</v>
      </c>
      <c r="AK549">
        <v>16</v>
      </c>
      <c r="AL549">
        <v>4233</v>
      </c>
      <c r="AM549">
        <v>1270</v>
      </c>
      <c r="AN549">
        <v>26</v>
      </c>
      <c r="AO549">
        <v>525</v>
      </c>
      <c r="AP549">
        <v>582</v>
      </c>
      <c r="AQ549">
        <v>260</v>
      </c>
      <c r="AR549">
        <v>114</v>
      </c>
      <c r="AS549">
        <v>0.96</v>
      </c>
      <c r="AT549" t="s">
        <v>434</v>
      </c>
      <c r="AU549" t="s">
        <v>401</v>
      </c>
      <c r="AV549">
        <v>576000</v>
      </c>
      <c r="AW549">
        <v>100</v>
      </c>
      <c r="AX549">
        <v>97</v>
      </c>
      <c r="AY549" t="s">
        <v>162</v>
      </c>
      <c r="AZ549" t="s">
        <v>161</v>
      </c>
      <c r="BA549" t="s">
        <v>161</v>
      </c>
    </row>
    <row r="550" spans="1:53" x14ac:dyDescent="0.55000000000000004">
      <c r="A550">
        <v>1911</v>
      </c>
      <c r="B550" s="5" t="b">
        <f>Teams[[#This Row],[yearID]]&gt;=1973</f>
        <v>0</v>
      </c>
      <c r="C550" s="5" t="b">
        <f>Teams[[#This Row],[yearID]]&gt;=1903</f>
        <v>1</v>
      </c>
      <c r="D550" t="s">
        <v>157</v>
      </c>
      <c r="E550" t="s">
        <v>167</v>
      </c>
      <c r="F550" t="s">
        <v>167</v>
      </c>
      <c r="G550" s="5" t="str">
        <f>VLOOKUP(Teams[[#This Row],[franchID]],TeamsFranchises!$A$2:$D$121,2,FALSE)</f>
        <v>Cincinnati Reds</v>
      </c>
      <c r="I550">
        <v>6</v>
      </c>
      <c r="J550">
        <v>159</v>
      </c>
      <c r="K550">
        <v>82</v>
      </c>
      <c r="L550">
        <v>70</v>
      </c>
      <c r="M550">
        <v>83</v>
      </c>
      <c r="P550" t="s">
        <v>51</v>
      </c>
      <c r="Q550" s="5">
        <f>IF(Teams[[#This Row],[LgWin]]="Y", 1,
IF(Teams[[#This Row],[LgWin]] = "N", 0, " "))</f>
        <v>0</v>
      </c>
      <c r="R550" t="s">
        <v>51</v>
      </c>
      <c r="S550" s="5">
        <f>IF(Teams[[#This Row],[WSWin]]="Y", 1,
IF(Teams[[#This Row],[WSWin]] = "N", 0, " "))</f>
        <v>0</v>
      </c>
      <c r="T550">
        <v>682</v>
      </c>
      <c r="U550">
        <v>5291</v>
      </c>
      <c r="V550">
        <v>1379</v>
      </c>
      <c r="W550">
        <v>180</v>
      </c>
      <c r="X550">
        <v>105</v>
      </c>
      <c r="Y550">
        <v>21</v>
      </c>
      <c r="Z550">
        <v>578</v>
      </c>
      <c r="AA550">
        <v>594</v>
      </c>
      <c r="AB550">
        <v>289</v>
      </c>
      <c r="AF550">
        <v>706</v>
      </c>
      <c r="AG550">
        <v>516</v>
      </c>
      <c r="AH550">
        <v>3.26</v>
      </c>
      <c r="AI550">
        <v>77</v>
      </c>
      <c r="AJ550">
        <v>4</v>
      </c>
      <c r="AK550">
        <v>12</v>
      </c>
      <c r="AL550">
        <v>4275</v>
      </c>
      <c r="AM550">
        <v>1410</v>
      </c>
      <c r="AN550">
        <v>36</v>
      </c>
      <c r="AO550">
        <v>476</v>
      </c>
      <c r="AP550">
        <v>557</v>
      </c>
      <c r="AQ550">
        <v>297</v>
      </c>
      <c r="AR550">
        <v>108</v>
      </c>
      <c r="AS550">
        <v>0.95499999999999996</v>
      </c>
      <c r="AT550" t="s">
        <v>165</v>
      </c>
      <c r="AU550" t="s">
        <v>429</v>
      </c>
      <c r="AV550">
        <v>300000</v>
      </c>
      <c r="AW550">
        <v>97</v>
      </c>
      <c r="AX550">
        <v>98</v>
      </c>
      <c r="AY550" t="s">
        <v>167</v>
      </c>
      <c r="AZ550" t="s">
        <v>167</v>
      </c>
      <c r="BA550" t="s">
        <v>167</v>
      </c>
    </row>
    <row r="551" spans="1:53" x14ac:dyDescent="0.55000000000000004">
      <c r="A551">
        <v>1911</v>
      </c>
      <c r="B551" s="5" t="b">
        <f>Teams[[#This Row],[yearID]]&gt;=1973</f>
        <v>0</v>
      </c>
      <c r="C551" s="5" t="b">
        <f>Teams[[#This Row],[yearID]]&gt;=1903</f>
        <v>1</v>
      </c>
      <c r="D551" t="s">
        <v>410</v>
      </c>
      <c r="E551" t="s">
        <v>64</v>
      </c>
      <c r="F551" t="s">
        <v>64</v>
      </c>
      <c r="G551" s="5" t="str">
        <f>VLOOKUP(Teams[[#This Row],[franchID]],TeamsFranchises!$A$2:$D$121,2,FALSE)</f>
        <v>Cleveland Indians</v>
      </c>
      <c r="I551">
        <v>3</v>
      </c>
      <c r="J551">
        <v>156</v>
      </c>
      <c r="K551">
        <v>77</v>
      </c>
      <c r="L551">
        <v>80</v>
      </c>
      <c r="M551">
        <v>73</v>
      </c>
      <c r="P551" t="s">
        <v>51</v>
      </c>
      <c r="Q551" s="5">
        <f>IF(Teams[[#This Row],[LgWin]]="Y", 1,
IF(Teams[[#This Row],[LgWin]] = "N", 0, " "))</f>
        <v>0</v>
      </c>
      <c r="R551" t="s">
        <v>51</v>
      </c>
      <c r="S551" s="5">
        <f>IF(Teams[[#This Row],[WSWin]]="Y", 1,
IF(Teams[[#This Row],[WSWin]] = "N", 0, " "))</f>
        <v>0</v>
      </c>
      <c r="T551">
        <v>691</v>
      </c>
      <c r="U551">
        <v>5321</v>
      </c>
      <c r="V551">
        <v>1501</v>
      </c>
      <c r="W551">
        <v>238</v>
      </c>
      <c r="X551">
        <v>81</v>
      </c>
      <c r="Y551">
        <v>20</v>
      </c>
      <c r="Z551">
        <v>354</v>
      </c>
      <c r="AB551">
        <v>209</v>
      </c>
      <c r="AF551">
        <v>712</v>
      </c>
      <c r="AG551">
        <v>519</v>
      </c>
      <c r="AH551">
        <v>3.36</v>
      </c>
      <c r="AI551">
        <v>93</v>
      </c>
      <c r="AJ551">
        <v>6</v>
      </c>
      <c r="AK551">
        <v>6</v>
      </c>
      <c r="AL551">
        <v>4170</v>
      </c>
      <c r="AM551">
        <v>1382</v>
      </c>
      <c r="AN551">
        <v>17</v>
      </c>
      <c r="AO551">
        <v>552</v>
      </c>
      <c r="AP551">
        <v>675</v>
      </c>
      <c r="AQ551">
        <v>302</v>
      </c>
      <c r="AR551">
        <v>108</v>
      </c>
      <c r="AS551">
        <v>0.95399999999999996</v>
      </c>
      <c r="AT551" t="s">
        <v>435</v>
      </c>
      <c r="AU551" t="s">
        <v>446</v>
      </c>
      <c r="AV551">
        <v>406296</v>
      </c>
      <c r="AW551">
        <v>101</v>
      </c>
      <c r="AX551">
        <v>102</v>
      </c>
      <c r="AY551" t="s">
        <v>64</v>
      </c>
      <c r="AZ551" t="s">
        <v>64</v>
      </c>
      <c r="BA551" t="s">
        <v>64</v>
      </c>
    </row>
    <row r="552" spans="1:53" x14ac:dyDescent="0.55000000000000004">
      <c r="A552">
        <v>1911</v>
      </c>
      <c r="B552" s="5" t="b">
        <f>Teams[[#This Row],[yearID]]&gt;=1973</f>
        <v>0</v>
      </c>
      <c r="C552" s="5" t="b">
        <f>Teams[[#This Row],[yearID]]&gt;=1903</f>
        <v>1</v>
      </c>
      <c r="D552" t="s">
        <v>410</v>
      </c>
      <c r="E552" t="s">
        <v>419</v>
      </c>
      <c r="F552" t="s">
        <v>419</v>
      </c>
      <c r="G552" s="5" t="str">
        <f>VLOOKUP(Teams[[#This Row],[franchID]],TeamsFranchises!$A$2:$D$121,2,FALSE)</f>
        <v>Detroit Tigers</v>
      </c>
      <c r="I552">
        <v>2</v>
      </c>
      <c r="J552">
        <v>154</v>
      </c>
      <c r="K552">
        <v>76</v>
      </c>
      <c r="L552">
        <v>89</v>
      </c>
      <c r="M552">
        <v>65</v>
      </c>
      <c r="P552" t="s">
        <v>51</v>
      </c>
      <c r="Q552" s="5">
        <f>IF(Teams[[#This Row],[LgWin]]="Y", 1,
IF(Teams[[#This Row],[LgWin]] = "N", 0, " "))</f>
        <v>0</v>
      </c>
      <c r="R552" t="s">
        <v>51</v>
      </c>
      <c r="S552" s="5">
        <f>IF(Teams[[#This Row],[WSWin]]="Y", 1,
IF(Teams[[#This Row],[WSWin]] = "N", 0, " "))</f>
        <v>0</v>
      </c>
      <c r="T552">
        <v>831</v>
      </c>
      <c r="U552">
        <v>5294</v>
      </c>
      <c r="V552">
        <v>1544</v>
      </c>
      <c r="W552">
        <v>230</v>
      </c>
      <c r="X552">
        <v>96</v>
      </c>
      <c r="Y552">
        <v>30</v>
      </c>
      <c r="Z552">
        <v>471</v>
      </c>
      <c r="AB552">
        <v>276</v>
      </c>
      <c r="AF552">
        <v>776</v>
      </c>
      <c r="AG552">
        <v>575</v>
      </c>
      <c r="AH552">
        <v>3.73</v>
      </c>
      <c r="AI552">
        <v>108</v>
      </c>
      <c r="AJ552">
        <v>8</v>
      </c>
      <c r="AK552">
        <v>3</v>
      </c>
      <c r="AL552">
        <v>4161</v>
      </c>
      <c r="AM552">
        <v>1514</v>
      </c>
      <c r="AN552">
        <v>28</v>
      </c>
      <c r="AO552">
        <v>460</v>
      </c>
      <c r="AP552">
        <v>538</v>
      </c>
      <c r="AQ552">
        <v>312</v>
      </c>
      <c r="AR552">
        <v>78</v>
      </c>
      <c r="AS552">
        <v>0.95099999999999996</v>
      </c>
      <c r="AT552" t="s">
        <v>420</v>
      </c>
      <c r="AU552" t="s">
        <v>421</v>
      </c>
      <c r="AV552">
        <v>484988</v>
      </c>
      <c r="AW552">
        <v>105</v>
      </c>
      <c r="AX552">
        <v>104</v>
      </c>
      <c r="AY552" t="s">
        <v>419</v>
      </c>
      <c r="AZ552" t="s">
        <v>419</v>
      </c>
      <c r="BA552" t="s">
        <v>419</v>
      </c>
    </row>
    <row r="553" spans="1:53" x14ac:dyDescent="0.55000000000000004">
      <c r="A553">
        <v>1911</v>
      </c>
      <c r="B553" s="5" t="b">
        <f>Teams[[#This Row],[yearID]]&gt;=1973</f>
        <v>0</v>
      </c>
      <c r="C553" s="5" t="b">
        <f>Teams[[#This Row],[yearID]]&gt;=1903</f>
        <v>1</v>
      </c>
      <c r="D553" t="s">
        <v>157</v>
      </c>
      <c r="E553" t="s">
        <v>242</v>
      </c>
      <c r="F553" t="s">
        <v>243</v>
      </c>
      <c r="G553" s="5" t="str">
        <f>VLOOKUP(Teams[[#This Row],[franchID]],TeamsFranchises!$A$2:$D$121,2,FALSE)</f>
        <v>San Francisco Giants</v>
      </c>
      <c r="I553">
        <v>1</v>
      </c>
      <c r="J553">
        <v>154</v>
      </c>
      <c r="K553">
        <v>75</v>
      </c>
      <c r="L553">
        <v>99</v>
      </c>
      <c r="M553">
        <v>54</v>
      </c>
      <c r="P553" t="s">
        <v>76</v>
      </c>
      <c r="Q553" s="5">
        <f>IF(Teams[[#This Row],[LgWin]]="Y", 1,
IF(Teams[[#This Row],[LgWin]] = "N", 0, " "))</f>
        <v>1</v>
      </c>
      <c r="R553" t="s">
        <v>51</v>
      </c>
      <c r="S553" s="5">
        <f>IF(Teams[[#This Row],[WSWin]]="Y", 1,
IF(Teams[[#This Row],[WSWin]] = "N", 0, " "))</f>
        <v>0</v>
      </c>
      <c r="T553">
        <v>756</v>
      </c>
      <c r="U553">
        <v>5006</v>
      </c>
      <c r="V553">
        <v>1399</v>
      </c>
      <c r="W553">
        <v>225</v>
      </c>
      <c r="X553">
        <v>103</v>
      </c>
      <c r="Y553">
        <v>41</v>
      </c>
      <c r="Z553">
        <v>530</v>
      </c>
      <c r="AA553">
        <v>506</v>
      </c>
      <c r="AB553">
        <v>347</v>
      </c>
      <c r="AF553">
        <v>542</v>
      </c>
      <c r="AG553">
        <v>409</v>
      </c>
      <c r="AH553">
        <v>2.69</v>
      </c>
      <c r="AI553">
        <v>95</v>
      </c>
      <c r="AJ553">
        <v>19</v>
      </c>
      <c r="AK553">
        <v>13</v>
      </c>
      <c r="AL553">
        <v>4104</v>
      </c>
      <c r="AM553">
        <v>1267</v>
      </c>
      <c r="AN553">
        <v>33</v>
      </c>
      <c r="AO553">
        <v>369</v>
      </c>
      <c r="AP553">
        <v>771</v>
      </c>
      <c r="AQ553">
        <v>251</v>
      </c>
      <c r="AR553">
        <v>86</v>
      </c>
      <c r="AS553">
        <v>0.96</v>
      </c>
      <c r="AT553" t="s">
        <v>310</v>
      </c>
      <c r="AU553" t="s">
        <v>451</v>
      </c>
      <c r="AV553">
        <v>675000</v>
      </c>
      <c r="AW553">
        <v>103</v>
      </c>
      <c r="AX553">
        <v>99</v>
      </c>
      <c r="AY553" t="s">
        <v>246</v>
      </c>
      <c r="AZ553" t="s">
        <v>242</v>
      </c>
      <c r="BA553" t="s">
        <v>242</v>
      </c>
    </row>
    <row r="554" spans="1:53" x14ac:dyDescent="0.55000000000000004">
      <c r="A554">
        <v>1911</v>
      </c>
      <c r="B554" s="5" t="b">
        <f>Teams[[#This Row],[yearID]]&gt;=1973</f>
        <v>0</v>
      </c>
      <c r="C554" s="5" t="b">
        <f>Teams[[#This Row],[yearID]]&gt;=1903</f>
        <v>1</v>
      </c>
      <c r="D554" t="s">
        <v>410</v>
      </c>
      <c r="E554" t="s">
        <v>436</v>
      </c>
      <c r="F554" t="s">
        <v>412</v>
      </c>
      <c r="G554" s="5" t="str">
        <f>VLOOKUP(Teams[[#This Row],[franchID]],TeamsFranchises!$A$2:$D$121,2,FALSE)</f>
        <v>New York Yankees</v>
      </c>
      <c r="I554">
        <v>6</v>
      </c>
      <c r="J554">
        <v>153</v>
      </c>
      <c r="K554">
        <v>77</v>
      </c>
      <c r="L554">
        <v>76</v>
      </c>
      <c r="M554">
        <v>76</v>
      </c>
      <c r="P554" t="s">
        <v>51</v>
      </c>
      <c r="Q554" s="5">
        <f>IF(Teams[[#This Row],[LgWin]]="Y", 1,
IF(Teams[[#This Row],[LgWin]] = "N", 0, " "))</f>
        <v>0</v>
      </c>
      <c r="R554" t="s">
        <v>51</v>
      </c>
      <c r="S554" s="5">
        <f>IF(Teams[[#This Row],[WSWin]]="Y", 1,
IF(Teams[[#This Row],[WSWin]] = "N", 0, " "))</f>
        <v>0</v>
      </c>
      <c r="T554">
        <v>684</v>
      </c>
      <c r="U554">
        <v>5052</v>
      </c>
      <c r="V554">
        <v>1374</v>
      </c>
      <c r="W554">
        <v>190</v>
      </c>
      <c r="X554">
        <v>96</v>
      </c>
      <c r="Y554">
        <v>25</v>
      </c>
      <c r="Z554">
        <v>493</v>
      </c>
      <c r="AB554">
        <v>269</v>
      </c>
      <c r="AF554">
        <v>724</v>
      </c>
      <c r="AG554">
        <v>535</v>
      </c>
      <c r="AH554">
        <v>3.54</v>
      </c>
      <c r="AI554">
        <v>91</v>
      </c>
      <c r="AJ554">
        <v>5</v>
      </c>
      <c r="AK554">
        <v>3</v>
      </c>
      <c r="AL554">
        <v>4080</v>
      </c>
      <c r="AM554">
        <v>1404</v>
      </c>
      <c r="AN554">
        <v>26</v>
      </c>
      <c r="AO554">
        <v>406</v>
      </c>
      <c r="AP554">
        <v>667</v>
      </c>
      <c r="AQ554">
        <v>320</v>
      </c>
      <c r="AR554">
        <v>99</v>
      </c>
      <c r="AS554">
        <v>0.94899999999999995</v>
      </c>
      <c r="AT554" t="s">
        <v>437</v>
      </c>
      <c r="AU554" t="s">
        <v>438</v>
      </c>
      <c r="AV554">
        <v>302444</v>
      </c>
      <c r="AW554">
        <v>106</v>
      </c>
      <c r="AX554">
        <v>107</v>
      </c>
      <c r="AY554" t="s">
        <v>412</v>
      </c>
      <c r="AZ554" t="s">
        <v>436</v>
      </c>
      <c r="BA554" t="s">
        <v>436</v>
      </c>
    </row>
    <row r="555" spans="1:53" x14ac:dyDescent="0.55000000000000004">
      <c r="A555">
        <v>1911</v>
      </c>
      <c r="B555" s="5" t="b">
        <f>Teams[[#This Row],[yearID]]&gt;=1973</f>
        <v>0</v>
      </c>
      <c r="C555" s="5" t="b">
        <f>Teams[[#This Row],[yearID]]&gt;=1903</f>
        <v>1</v>
      </c>
      <c r="D555" t="s">
        <v>410</v>
      </c>
      <c r="E555" t="s">
        <v>226</v>
      </c>
      <c r="F555" t="s">
        <v>423</v>
      </c>
      <c r="G555" s="5" t="str">
        <f>VLOOKUP(Teams[[#This Row],[franchID]],TeamsFranchises!$A$2:$D$121,2,FALSE)</f>
        <v>Oakland Athletics</v>
      </c>
      <c r="I555">
        <v>1</v>
      </c>
      <c r="J555">
        <v>152</v>
      </c>
      <c r="K555">
        <v>75</v>
      </c>
      <c r="L555">
        <v>101</v>
      </c>
      <c r="M555">
        <v>50</v>
      </c>
      <c r="P555" t="s">
        <v>76</v>
      </c>
      <c r="Q555" s="5">
        <f>IF(Teams[[#This Row],[LgWin]]="Y", 1,
IF(Teams[[#This Row],[LgWin]] = "N", 0, " "))</f>
        <v>1</v>
      </c>
      <c r="R555" t="s">
        <v>76</v>
      </c>
      <c r="S555" s="5">
        <f>IF(Teams[[#This Row],[WSWin]]="Y", 1,
IF(Teams[[#This Row],[WSWin]] = "N", 0, " "))</f>
        <v>1</v>
      </c>
      <c r="T555">
        <v>861</v>
      </c>
      <c r="U555">
        <v>5199</v>
      </c>
      <c r="V555">
        <v>1540</v>
      </c>
      <c r="W555">
        <v>237</v>
      </c>
      <c r="X555">
        <v>93</v>
      </c>
      <c r="Y555">
        <v>35</v>
      </c>
      <c r="Z555">
        <v>424</v>
      </c>
      <c r="AB555">
        <v>226</v>
      </c>
      <c r="AF555">
        <v>601</v>
      </c>
      <c r="AG555">
        <v>460</v>
      </c>
      <c r="AH555">
        <v>3.01</v>
      </c>
      <c r="AI555">
        <v>97</v>
      </c>
      <c r="AJ555">
        <v>13</v>
      </c>
      <c r="AK555">
        <v>13</v>
      </c>
      <c r="AL555">
        <v>4125</v>
      </c>
      <c r="AM555">
        <v>1343</v>
      </c>
      <c r="AN555">
        <v>17</v>
      </c>
      <c r="AO555">
        <v>487</v>
      </c>
      <c r="AP555">
        <v>739</v>
      </c>
      <c r="AQ555">
        <v>228</v>
      </c>
      <c r="AR555">
        <v>100</v>
      </c>
      <c r="AS555">
        <v>0.96299999999999997</v>
      </c>
      <c r="AT555" t="s">
        <v>77</v>
      </c>
      <c r="AU555" t="s">
        <v>442</v>
      </c>
      <c r="AV555">
        <v>605749</v>
      </c>
      <c r="AW555">
        <v>98</v>
      </c>
      <c r="AX555">
        <v>95</v>
      </c>
      <c r="AY555" t="s">
        <v>226</v>
      </c>
      <c r="AZ555" t="s">
        <v>226</v>
      </c>
      <c r="BA555" t="s">
        <v>226</v>
      </c>
    </row>
    <row r="556" spans="1:53" x14ac:dyDescent="0.55000000000000004">
      <c r="A556">
        <v>1911</v>
      </c>
      <c r="B556" s="5" t="b">
        <f>Teams[[#This Row],[yearID]]&gt;=1973</f>
        <v>0</v>
      </c>
      <c r="C556" s="5" t="b">
        <f>Teams[[#This Row],[yearID]]&gt;=1903</f>
        <v>1</v>
      </c>
      <c r="D556" t="s">
        <v>157</v>
      </c>
      <c r="E556" t="s">
        <v>122</v>
      </c>
      <c r="F556" t="s">
        <v>122</v>
      </c>
      <c r="G556" s="5" t="str">
        <f>VLOOKUP(Teams[[#This Row],[franchID]],TeamsFranchises!$A$2:$D$121,2,FALSE)</f>
        <v>Philadelphia Phillies</v>
      </c>
      <c r="I556">
        <v>4</v>
      </c>
      <c r="J556">
        <v>153</v>
      </c>
      <c r="K556">
        <v>76</v>
      </c>
      <c r="L556">
        <v>79</v>
      </c>
      <c r="M556">
        <v>73</v>
      </c>
      <c r="P556" t="s">
        <v>51</v>
      </c>
      <c r="Q556" s="5">
        <f>IF(Teams[[#This Row],[LgWin]]="Y", 1,
IF(Teams[[#This Row],[LgWin]] = "N", 0, " "))</f>
        <v>0</v>
      </c>
      <c r="R556" t="s">
        <v>51</v>
      </c>
      <c r="S556" s="5">
        <f>IF(Teams[[#This Row],[WSWin]]="Y", 1,
IF(Teams[[#This Row],[WSWin]] = "N", 0, " "))</f>
        <v>0</v>
      </c>
      <c r="T556">
        <v>658</v>
      </c>
      <c r="U556">
        <v>5044</v>
      </c>
      <c r="V556">
        <v>1307</v>
      </c>
      <c r="W556">
        <v>214</v>
      </c>
      <c r="X556">
        <v>56</v>
      </c>
      <c r="Y556">
        <v>60</v>
      </c>
      <c r="Z556">
        <v>490</v>
      </c>
      <c r="AA556">
        <v>588</v>
      </c>
      <c r="AB556">
        <v>153</v>
      </c>
      <c r="AF556">
        <v>669</v>
      </c>
      <c r="AG556">
        <v>503</v>
      </c>
      <c r="AH556">
        <v>3.3</v>
      </c>
      <c r="AI556">
        <v>90</v>
      </c>
      <c r="AJ556">
        <v>20</v>
      </c>
      <c r="AK556">
        <v>10</v>
      </c>
      <c r="AL556">
        <v>4119</v>
      </c>
      <c r="AM556">
        <v>1285</v>
      </c>
      <c r="AN556">
        <v>43</v>
      </c>
      <c r="AO556">
        <v>598</v>
      </c>
      <c r="AP556">
        <v>697</v>
      </c>
      <c r="AQ556">
        <v>231</v>
      </c>
      <c r="AR556">
        <v>113</v>
      </c>
      <c r="AS556">
        <v>0.96299999999999997</v>
      </c>
      <c r="AT556" t="s">
        <v>358</v>
      </c>
      <c r="AU556" t="s">
        <v>404</v>
      </c>
      <c r="AV556">
        <v>416000</v>
      </c>
      <c r="AW556">
        <v>101</v>
      </c>
      <c r="AX556">
        <v>101</v>
      </c>
      <c r="AY556" t="s">
        <v>122</v>
      </c>
      <c r="AZ556" t="s">
        <v>122</v>
      </c>
      <c r="BA556" t="s">
        <v>122</v>
      </c>
    </row>
    <row r="557" spans="1:53" x14ac:dyDescent="0.55000000000000004">
      <c r="A557">
        <v>1911</v>
      </c>
      <c r="B557" s="5" t="b">
        <f>Teams[[#This Row],[yearID]]&gt;=1973</f>
        <v>0</v>
      </c>
      <c r="C557" s="5" t="b">
        <f>Teams[[#This Row],[yearID]]&gt;=1903</f>
        <v>1</v>
      </c>
      <c r="D557" t="s">
        <v>157</v>
      </c>
      <c r="E557" t="s">
        <v>229</v>
      </c>
      <c r="F557" t="s">
        <v>229</v>
      </c>
      <c r="G557" s="5" t="str">
        <f>VLOOKUP(Teams[[#This Row],[franchID]],TeamsFranchises!$A$2:$D$121,2,FALSE)</f>
        <v>Pittsburgh Pirates</v>
      </c>
      <c r="I557">
        <v>3</v>
      </c>
      <c r="J557">
        <v>155</v>
      </c>
      <c r="K557">
        <v>78</v>
      </c>
      <c r="L557">
        <v>85</v>
      </c>
      <c r="M557">
        <v>69</v>
      </c>
      <c r="P557" t="s">
        <v>51</v>
      </c>
      <c r="Q557" s="5">
        <f>IF(Teams[[#This Row],[LgWin]]="Y", 1,
IF(Teams[[#This Row],[LgWin]] = "N", 0, " "))</f>
        <v>0</v>
      </c>
      <c r="R557" t="s">
        <v>51</v>
      </c>
      <c r="S557" s="5">
        <f>IF(Teams[[#This Row],[WSWin]]="Y", 1,
IF(Teams[[#This Row],[WSWin]] = "N", 0, " "))</f>
        <v>0</v>
      </c>
      <c r="T557">
        <v>744</v>
      </c>
      <c r="U557">
        <v>5137</v>
      </c>
      <c r="V557">
        <v>1345</v>
      </c>
      <c r="W557">
        <v>206</v>
      </c>
      <c r="X557">
        <v>106</v>
      </c>
      <c r="Y557">
        <v>49</v>
      </c>
      <c r="Z557">
        <v>525</v>
      </c>
      <c r="AA557">
        <v>583</v>
      </c>
      <c r="AB557">
        <v>160</v>
      </c>
      <c r="AF557">
        <v>557</v>
      </c>
      <c r="AG557">
        <v>435</v>
      </c>
      <c r="AH557">
        <v>2.84</v>
      </c>
      <c r="AI557">
        <v>91</v>
      </c>
      <c r="AJ557">
        <v>13</v>
      </c>
      <c r="AK557">
        <v>11</v>
      </c>
      <c r="AL557">
        <v>4140</v>
      </c>
      <c r="AM557">
        <v>1249</v>
      </c>
      <c r="AN557">
        <v>36</v>
      </c>
      <c r="AO557">
        <v>375</v>
      </c>
      <c r="AP557">
        <v>605</v>
      </c>
      <c r="AQ557">
        <v>231</v>
      </c>
      <c r="AR557">
        <v>131</v>
      </c>
      <c r="AS557">
        <v>0.96299999999999997</v>
      </c>
      <c r="AT557" t="s">
        <v>390</v>
      </c>
      <c r="AU557" t="s">
        <v>447</v>
      </c>
      <c r="AV557">
        <v>432000</v>
      </c>
      <c r="AW557">
        <v>104</v>
      </c>
      <c r="AX557">
        <v>101</v>
      </c>
      <c r="AY557" t="s">
        <v>229</v>
      </c>
      <c r="AZ557" t="s">
        <v>229</v>
      </c>
      <c r="BA557" t="s">
        <v>229</v>
      </c>
    </row>
    <row r="558" spans="1:53" x14ac:dyDescent="0.55000000000000004">
      <c r="A558">
        <v>1911</v>
      </c>
      <c r="B558" s="5" t="b">
        <f>Teams[[#This Row],[yearID]]&gt;=1973</f>
        <v>0</v>
      </c>
      <c r="C558" s="5" t="b">
        <f>Teams[[#This Row],[yearID]]&gt;=1903</f>
        <v>1</v>
      </c>
      <c r="D558" t="s">
        <v>410</v>
      </c>
      <c r="E558" t="s">
        <v>431</v>
      </c>
      <c r="F558" t="s">
        <v>95</v>
      </c>
      <c r="G558" s="5" t="str">
        <f>VLOOKUP(Teams[[#This Row],[franchID]],TeamsFranchises!$A$2:$D$121,2,FALSE)</f>
        <v>Baltimore Orioles</v>
      </c>
      <c r="I558">
        <v>8</v>
      </c>
      <c r="J558">
        <v>152</v>
      </c>
      <c r="K558">
        <v>78</v>
      </c>
      <c r="L558">
        <v>45</v>
      </c>
      <c r="M558">
        <v>107</v>
      </c>
      <c r="P558" t="s">
        <v>51</v>
      </c>
      <c r="Q558" s="5">
        <f>IF(Teams[[#This Row],[LgWin]]="Y", 1,
IF(Teams[[#This Row],[LgWin]] = "N", 0, " "))</f>
        <v>0</v>
      </c>
      <c r="R558" t="s">
        <v>51</v>
      </c>
      <c r="S558" s="5">
        <f>IF(Teams[[#This Row],[WSWin]]="Y", 1,
IF(Teams[[#This Row],[WSWin]] = "N", 0, " "))</f>
        <v>0</v>
      </c>
      <c r="T558">
        <v>567</v>
      </c>
      <c r="U558">
        <v>4996</v>
      </c>
      <c r="V558">
        <v>1192</v>
      </c>
      <c r="W558">
        <v>187</v>
      </c>
      <c r="X558">
        <v>63</v>
      </c>
      <c r="Y558">
        <v>17</v>
      </c>
      <c r="Z558">
        <v>460</v>
      </c>
      <c r="AB558">
        <v>125</v>
      </c>
      <c r="AF558">
        <v>812</v>
      </c>
      <c r="AG558">
        <v>571</v>
      </c>
      <c r="AH558">
        <v>3.86</v>
      </c>
      <c r="AI558">
        <v>92</v>
      </c>
      <c r="AJ558">
        <v>8</v>
      </c>
      <c r="AK558">
        <v>1</v>
      </c>
      <c r="AL558">
        <v>3996</v>
      </c>
      <c r="AM558">
        <v>1465</v>
      </c>
      <c r="AN558">
        <v>28</v>
      </c>
      <c r="AO558">
        <v>463</v>
      </c>
      <c r="AP558">
        <v>383</v>
      </c>
      <c r="AQ558">
        <v>358</v>
      </c>
      <c r="AR558">
        <v>104</v>
      </c>
      <c r="AS558">
        <v>0.94499999999999995</v>
      </c>
      <c r="AT558" t="s">
        <v>252</v>
      </c>
      <c r="AU558" t="s">
        <v>444</v>
      </c>
      <c r="AV558">
        <v>207984</v>
      </c>
      <c r="AW558">
        <v>96</v>
      </c>
      <c r="AX558">
        <v>101</v>
      </c>
      <c r="AY558" t="s">
        <v>433</v>
      </c>
      <c r="AZ558" t="s">
        <v>431</v>
      </c>
      <c r="BA558" t="s">
        <v>431</v>
      </c>
    </row>
    <row r="559" spans="1:53" x14ac:dyDescent="0.55000000000000004">
      <c r="A559">
        <v>1911</v>
      </c>
      <c r="B559" s="5" t="b">
        <f>Teams[[#This Row],[yearID]]&gt;=1973</f>
        <v>0</v>
      </c>
      <c r="C559" s="5" t="b">
        <f>Teams[[#This Row],[yearID]]&gt;=1903</f>
        <v>1</v>
      </c>
      <c r="D559" t="s">
        <v>157</v>
      </c>
      <c r="E559" t="s">
        <v>396</v>
      </c>
      <c r="F559" t="s">
        <v>154</v>
      </c>
      <c r="G559" s="5" t="str">
        <f>VLOOKUP(Teams[[#This Row],[franchID]],TeamsFranchises!$A$2:$D$121,2,FALSE)</f>
        <v>St. Louis Cardinals</v>
      </c>
      <c r="I559">
        <v>5</v>
      </c>
      <c r="J559">
        <v>158</v>
      </c>
      <c r="K559">
        <v>79</v>
      </c>
      <c r="L559">
        <v>75</v>
      </c>
      <c r="M559">
        <v>74</v>
      </c>
      <c r="P559" t="s">
        <v>51</v>
      </c>
      <c r="Q559" s="5">
        <f>IF(Teams[[#This Row],[LgWin]]="Y", 1,
IF(Teams[[#This Row],[LgWin]] = "N", 0, " "))</f>
        <v>0</v>
      </c>
      <c r="R559" t="s">
        <v>51</v>
      </c>
      <c r="S559" s="5">
        <f>IF(Teams[[#This Row],[WSWin]]="Y", 1,
IF(Teams[[#This Row],[WSWin]] = "N", 0, " "))</f>
        <v>0</v>
      </c>
      <c r="T559">
        <v>671</v>
      </c>
      <c r="U559">
        <v>5132</v>
      </c>
      <c r="V559">
        <v>1295</v>
      </c>
      <c r="W559">
        <v>199</v>
      </c>
      <c r="X559">
        <v>86</v>
      </c>
      <c r="Y559">
        <v>26</v>
      </c>
      <c r="Z559">
        <v>592</v>
      </c>
      <c r="AA559">
        <v>650</v>
      </c>
      <c r="AB559">
        <v>175</v>
      </c>
      <c r="AF559">
        <v>745</v>
      </c>
      <c r="AG559">
        <v>573</v>
      </c>
      <c r="AH559">
        <v>3.68</v>
      </c>
      <c r="AI559">
        <v>88</v>
      </c>
      <c r="AJ559">
        <v>6</v>
      </c>
      <c r="AK559">
        <v>10</v>
      </c>
      <c r="AL559">
        <v>4206</v>
      </c>
      <c r="AM559">
        <v>1296</v>
      </c>
      <c r="AN559">
        <v>39</v>
      </c>
      <c r="AO559">
        <v>701</v>
      </c>
      <c r="AP559">
        <v>561</v>
      </c>
      <c r="AQ559">
        <v>262</v>
      </c>
      <c r="AR559">
        <v>106</v>
      </c>
      <c r="AS559">
        <v>0.95899999999999996</v>
      </c>
      <c r="AT559" t="s">
        <v>409</v>
      </c>
      <c r="AU559" t="s">
        <v>399</v>
      </c>
      <c r="AV559">
        <v>447768</v>
      </c>
      <c r="AW559">
        <v>97</v>
      </c>
      <c r="AX559">
        <v>99</v>
      </c>
      <c r="AY559" t="s">
        <v>154</v>
      </c>
      <c r="AZ559" t="s">
        <v>396</v>
      </c>
      <c r="BA559" t="s">
        <v>396</v>
      </c>
    </row>
    <row r="560" spans="1:53" x14ac:dyDescent="0.55000000000000004">
      <c r="A560">
        <v>1911</v>
      </c>
      <c r="B560" s="5" t="b">
        <f>Teams[[#This Row],[yearID]]&gt;=1973</f>
        <v>0</v>
      </c>
      <c r="C560" s="5" t="b">
        <f>Teams[[#This Row],[yearID]]&gt;=1903</f>
        <v>1</v>
      </c>
      <c r="D560" t="s">
        <v>410</v>
      </c>
      <c r="E560" t="s">
        <v>425</v>
      </c>
      <c r="F560" t="s">
        <v>426</v>
      </c>
      <c r="G560" s="5" t="str">
        <f>VLOOKUP(Teams[[#This Row],[franchID]],TeamsFranchises!$A$2:$D$121,2,FALSE)</f>
        <v>Minnesota Twins</v>
      </c>
      <c r="I560">
        <v>7</v>
      </c>
      <c r="J560">
        <v>154</v>
      </c>
      <c r="K560">
        <v>77</v>
      </c>
      <c r="L560">
        <v>64</v>
      </c>
      <c r="M560">
        <v>90</v>
      </c>
      <c r="P560" t="s">
        <v>51</v>
      </c>
      <c r="Q560" s="5">
        <f>IF(Teams[[#This Row],[LgWin]]="Y", 1,
IF(Teams[[#This Row],[LgWin]] = "N", 0, " "))</f>
        <v>0</v>
      </c>
      <c r="R560" t="s">
        <v>51</v>
      </c>
      <c r="S560" s="5">
        <f>IF(Teams[[#This Row],[WSWin]]="Y", 1,
IF(Teams[[#This Row],[WSWin]] = "N", 0, " "))</f>
        <v>0</v>
      </c>
      <c r="T560">
        <v>625</v>
      </c>
      <c r="U560">
        <v>5065</v>
      </c>
      <c r="V560">
        <v>1308</v>
      </c>
      <c r="W560">
        <v>159</v>
      </c>
      <c r="X560">
        <v>54</v>
      </c>
      <c r="Y560">
        <v>16</v>
      </c>
      <c r="Z560">
        <v>466</v>
      </c>
      <c r="AB560">
        <v>215</v>
      </c>
      <c r="AF560">
        <v>766</v>
      </c>
      <c r="AG560">
        <v>529</v>
      </c>
      <c r="AH560">
        <v>3.52</v>
      </c>
      <c r="AI560">
        <v>106</v>
      </c>
      <c r="AJ560">
        <v>13</v>
      </c>
      <c r="AK560">
        <v>3</v>
      </c>
      <c r="AL560">
        <v>4059</v>
      </c>
      <c r="AM560">
        <v>1471</v>
      </c>
      <c r="AN560">
        <v>39</v>
      </c>
      <c r="AO560">
        <v>410</v>
      </c>
      <c r="AP560">
        <v>628</v>
      </c>
      <c r="AQ560">
        <v>306</v>
      </c>
      <c r="AR560">
        <v>90</v>
      </c>
      <c r="AS560">
        <v>0.95299999999999996</v>
      </c>
      <c r="AT560" t="s">
        <v>397</v>
      </c>
      <c r="AU560" t="s">
        <v>452</v>
      </c>
      <c r="AV560">
        <v>244884</v>
      </c>
      <c r="AW560">
        <v>98</v>
      </c>
      <c r="AX560">
        <v>98</v>
      </c>
      <c r="AY560" t="s">
        <v>428</v>
      </c>
      <c r="AZ560" t="s">
        <v>425</v>
      </c>
      <c r="BA560" t="s">
        <v>425</v>
      </c>
    </row>
    <row r="561" spans="1:53" x14ac:dyDescent="0.55000000000000004">
      <c r="A561">
        <v>1912</v>
      </c>
      <c r="B561" s="5" t="b">
        <f>Teams[[#This Row],[yearID]]&gt;=1973</f>
        <v>0</v>
      </c>
      <c r="C561" s="5" t="b">
        <f>Teams[[#This Row],[yearID]]&gt;=1903</f>
        <v>1</v>
      </c>
      <c r="D561" t="s">
        <v>410</v>
      </c>
      <c r="E561" t="s">
        <v>54</v>
      </c>
      <c r="F561" t="s">
        <v>54</v>
      </c>
      <c r="G561" s="5" t="str">
        <f>VLOOKUP(Teams[[#This Row],[franchID]],TeamsFranchises!$A$2:$D$121,2,FALSE)</f>
        <v>Boston Red Sox</v>
      </c>
      <c r="I561">
        <v>1</v>
      </c>
      <c r="J561">
        <v>154</v>
      </c>
      <c r="K561">
        <v>78</v>
      </c>
      <c r="L561">
        <v>105</v>
      </c>
      <c r="M561">
        <v>47</v>
      </c>
      <c r="P561" t="s">
        <v>76</v>
      </c>
      <c r="Q561" s="5">
        <f>IF(Teams[[#This Row],[LgWin]]="Y", 1,
IF(Teams[[#This Row],[LgWin]] = "N", 0, " "))</f>
        <v>1</v>
      </c>
      <c r="R561" t="s">
        <v>76</v>
      </c>
      <c r="S561" s="5">
        <f>IF(Teams[[#This Row],[WSWin]]="Y", 1,
IF(Teams[[#This Row],[WSWin]] = "N", 0, " "))</f>
        <v>1</v>
      </c>
      <c r="T561">
        <v>799</v>
      </c>
      <c r="U561">
        <v>5071</v>
      </c>
      <c r="V561">
        <v>1404</v>
      </c>
      <c r="W561">
        <v>269</v>
      </c>
      <c r="X561">
        <v>84</v>
      </c>
      <c r="Y561">
        <v>29</v>
      </c>
      <c r="Z561">
        <v>565</v>
      </c>
      <c r="AB561">
        <v>185</v>
      </c>
      <c r="AF561">
        <v>544</v>
      </c>
      <c r="AG561">
        <v>418</v>
      </c>
      <c r="AH561">
        <v>2.76</v>
      </c>
      <c r="AI561">
        <v>108</v>
      </c>
      <c r="AJ561">
        <v>18</v>
      </c>
      <c r="AK561">
        <v>6</v>
      </c>
      <c r="AL561">
        <v>4086</v>
      </c>
      <c r="AM561">
        <v>1243</v>
      </c>
      <c r="AN561">
        <v>18</v>
      </c>
      <c r="AO561">
        <v>385</v>
      </c>
      <c r="AP561">
        <v>712</v>
      </c>
      <c r="AQ561">
        <v>266</v>
      </c>
      <c r="AR561">
        <v>88</v>
      </c>
      <c r="AS561">
        <v>0.95699999999999996</v>
      </c>
      <c r="AT561" t="s">
        <v>441</v>
      </c>
      <c r="AU561" t="s">
        <v>453</v>
      </c>
      <c r="AV561">
        <v>597096</v>
      </c>
      <c r="AW561">
        <v>105</v>
      </c>
      <c r="AX561">
        <v>102</v>
      </c>
      <c r="AY561" t="s">
        <v>54</v>
      </c>
      <c r="AZ561" t="s">
        <v>54</v>
      </c>
      <c r="BA561" t="s">
        <v>54</v>
      </c>
    </row>
    <row r="562" spans="1:53" x14ac:dyDescent="0.55000000000000004">
      <c r="A562">
        <v>1912</v>
      </c>
      <c r="B562" s="5" t="b">
        <f>Teams[[#This Row],[yearID]]&gt;=1973</f>
        <v>0</v>
      </c>
      <c r="C562" s="5" t="b">
        <f>Teams[[#This Row],[yearID]]&gt;=1903</f>
        <v>1</v>
      </c>
      <c r="D562" t="s">
        <v>157</v>
      </c>
      <c r="E562" t="s">
        <v>262</v>
      </c>
      <c r="F562" t="s">
        <v>260</v>
      </c>
      <c r="G562" s="5" t="str">
        <f>VLOOKUP(Teams[[#This Row],[franchID]],TeamsFranchises!$A$2:$D$121,2,FALSE)</f>
        <v>Los Angeles Dodgers</v>
      </c>
      <c r="I562">
        <v>7</v>
      </c>
      <c r="J562">
        <v>153</v>
      </c>
      <c r="K562">
        <v>76</v>
      </c>
      <c r="L562">
        <v>58</v>
      </c>
      <c r="M562">
        <v>95</v>
      </c>
      <c r="P562" t="s">
        <v>51</v>
      </c>
      <c r="Q562" s="5">
        <f>IF(Teams[[#This Row],[LgWin]]="Y", 1,
IF(Teams[[#This Row],[LgWin]] = "N", 0, " "))</f>
        <v>0</v>
      </c>
      <c r="R562" t="s">
        <v>51</v>
      </c>
      <c r="S562" s="5">
        <f>IF(Teams[[#This Row],[WSWin]]="Y", 1,
IF(Teams[[#This Row],[WSWin]] = "N", 0, " "))</f>
        <v>0</v>
      </c>
      <c r="T562">
        <v>651</v>
      </c>
      <c r="U562">
        <v>5141</v>
      </c>
      <c r="V562">
        <v>1377</v>
      </c>
      <c r="W562">
        <v>220</v>
      </c>
      <c r="X562">
        <v>73</v>
      </c>
      <c r="Y562">
        <v>32</v>
      </c>
      <c r="Z562">
        <v>490</v>
      </c>
      <c r="AA562">
        <v>584</v>
      </c>
      <c r="AB562">
        <v>179</v>
      </c>
      <c r="AF562">
        <v>754</v>
      </c>
      <c r="AG562">
        <v>549</v>
      </c>
      <c r="AH562">
        <v>3.64</v>
      </c>
      <c r="AI562">
        <v>71</v>
      </c>
      <c r="AJ562">
        <v>10</v>
      </c>
      <c r="AK562">
        <v>8</v>
      </c>
      <c r="AL562">
        <v>4071</v>
      </c>
      <c r="AM562">
        <v>1399</v>
      </c>
      <c r="AN562">
        <v>45</v>
      </c>
      <c r="AO562">
        <v>510</v>
      </c>
      <c r="AP562">
        <v>553</v>
      </c>
      <c r="AQ562">
        <v>255</v>
      </c>
      <c r="AR562">
        <v>96</v>
      </c>
      <c r="AS562">
        <v>0.95899999999999996</v>
      </c>
      <c r="AT562" t="s">
        <v>448</v>
      </c>
      <c r="AU562" t="s">
        <v>405</v>
      </c>
      <c r="AV562">
        <v>243000</v>
      </c>
      <c r="AW562">
        <v>96</v>
      </c>
      <c r="AX562">
        <v>98</v>
      </c>
      <c r="AY562" t="s">
        <v>262</v>
      </c>
      <c r="AZ562" t="s">
        <v>262</v>
      </c>
      <c r="BA562" t="s">
        <v>262</v>
      </c>
    </row>
    <row r="563" spans="1:53" x14ac:dyDescent="0.55000000000000004">
      <c r="A563">
        <v>1912</v>
      </c>
      <c r="B563" s="5" t="b">
        <f>Teams[[#This Row],[yearID]]&gt;=1973</f>
        <v>0</v>
      </c>
      <c r="C563" s="5" t="b">
        <f>Teams[[#This Row],[yearID]]&gt;=1903</f>
        <v>1</v>
      </c>
      <c r="D563" t="s">
        <v>157</v>
      </c>
      <c r="E563" t="s">
        <v>158</v>
      </c>
      <c r="F563" t="s">
        <v>159</v>
      </c>
      <c r="G563" s="5" t="str">
        <f>VLOOKUP(Teams[[#This Row],[franchID]],TeamsFranchises!$A$2:$D$121,2,FALSE)</f>
        <v>Atlanta Braves</v>
      </c>
      <c r="I563">
        <v>8</v>
      </c>
      <c r="J563">
        <v>155</v>
      </c>
      <c r="K563">
        <v>79</v>
      </c>
      <c r="L563">
        <v>52</v>
      </c>
      <c r="M563">
        <v>101</v>
      </c>
      <c r="P563" t="s">
        <v>51</v>
      </c>
      <c r="Q563" s="5">
        <f>IF(Teams[[#This Row],[LgWin]]="Y", 1,
IF(Teams[[#This Row],[LgWin]] = "N", 0, " "))</f>
        <v>0</v>
      </c>
      <c r="R563" t="s">
        <v>51</v>
      </c>
      <c r="S563" s="5">
        <f>IF(Teams[[#This Row],[WSWin]]="Y", 1,
IF(Teams[[#This Row],[WSWin]] = "N", 0, " "))</f>
        <v>0</v>
      </c>
      <c r="T563">
        <v>693</v>
      </c>
      <c r="U563">
        <v>5361</v>
      </c>
      <c r="V563">
        <v>1465</v>
      </c>
      <c r="W563">
        <v>227</v>
      </c>
      <c r="X563">
        <v>68</v>
      </c>
      <c r="Y563">
        <v>35</v>
      </c>
      <c r="Z563">
        <v>454</v>
      </c>
      <c r="AA563">
        <v>690</v>
      </c>
      <c r="AB563">
        <v>137</v>
      </c>
      <c r="AF563">
        <v>861</v>
      </c>
      <c r="AG563">
        <v>644</v>
      </c>
      <c r="AH563">
        <v>4.17</v>
      </c>
      <c r="AI563">
        <v>88</v>
      </c>
      <c r="AJ563">
        <v>5</v>
      </c>
      <c r="AK563">
        <v>5</v>
      </c>
      <c r="AL563">
        <v>4170</v>
      </c>
      <c r="AM563">
        <v>1544</v>
      </c>
      <c r="AN563">
        <v>43</v>
      </c>
      <c r="AO563">
        <v>521</v>
      </c>
      <c r="AP563">
        <v>542</v>
      </c>
      <c r="AQ563">
        <v>295</v>
      </c>
      <c r="AR563">
        <v>129</v>
      </c>
      <c r="AS563">
        <v>0.95399999999999996</v>
      </c>
      <c r="AT563" t="s">
        <v>454</v>
      </c>
      <c r="AU563" t="s">
        <v>403</v>
      </c>
      <c r="AV563">
        <v>121000</v>
      </c>
      <c r="AW563">
        <v>100</v>
      </c>
      <c r="AX563">
        <v>104</v>
      </c>
      <c r="AY563" t="s">
        <v>158</v>
      </c>
      <c r="AZ563" t="s">
        <v>158</v>
      </c>
      <c r="BA563" t="s">
        <v>158</v>
      </c>
    </row>
    <row r="564" spans="1:53" x14ac:dyDescent="0.55000000000000004">
      <c r="A564">
        <v>1912</v>
      </c>
      <c r="B564" s="5" t="b">
        <f>Teams[[#This Row],[yearID]]&gt;=1973</f>
        <v>0</v>
      </c>
      <c r="C564" s="5" t="b">
        <f>Teams[[#This Row],[yearID]]&gt;=1903</f>
        <v>1</v>
      </c>
      <c r="D564" t="s">
        <v>410</v>
      </c>
      <c r="E564" t="s">
        <v>415</v>
      </c>
      <c r="F564" t="s">
        <v>416</v>
      </c>
      <c r="G564" s="5" t="str">
        <f>VLOOKUP(Teams[[#This Row],[franchID]],TeamsFranchises!$A$2:$D$121,2,FALSE)</f>
        <v>Chicago White Sox</v>
      </c>
      <c r="I564">
        <v>4</v>
      </c>
      <c r="J564">
        <v>158</v>
      </c>
      <c r="K564">
        <v>78</v>
      </c>
      <c r="L564">
        <v>78</v>
      </c>
      <c r="M564">
        <v>76</v>
      </c>
      <c r="P564" t="s">
        <v>51</v>
      </c>
      <c r="Q564" s="5">
        <f>IF(Teams[[#This Row],[LgWin]]="Y", 1,
IF(Teams[[#This Row],[LgWin]] = "N", 0, " "))</f>
        <v>0</v>
      </c>
      <c r="R564" t="s">
        <v>51</v>
      </c>
      <c r="S564" s="5">
        <f>IF(Teams[[#This Row],[WSWin]]="Y", 1,
IF(Teams[[#This Row],[WSWin]] = "N", 0, " "))</f>
        <v>0</v>
      </c>
      <c r="T564">
        <v>639</v>
      </c>
      <c r="U564">
        <v>5182</v>
      </c>
      <c r="V564">
        <v>1321</v>
      </c>
      <c r="W564">
        <v>174</v>
      </c>
      <c r="X564">
        <v>80</v>
      </c>
      <c r="Y564">
        <v>17</v>
      </c>
      <c r="Z564">
        <v>423</v>
      </c>
      <c r="AB564">
        <v>205</v>
      </c>
      <c r="AF564">
        <v>648</v>
      </c>
      <c r="AG564">
        <v>480</v>
      </c>
      <c r="AH564">
        <v>3.06</v>
      </c>
      <c r="AI564">
        <v>85</v>
      </c>
      <c r="AJ564">
        <v>14</v>
      </c>
      <c r="AK564">
        <v>16</v>
      </c>
      <c r="AL564">
        <v>4239</v>
      </c>
      <c r="AM564">
        <v>1398</v>
      </c>
      <c r="AN564">
        <v>26</v>
      </c>
      <c r="AO564">
        <v>426</v>
      </c>
      <c r="AP564">
        <v>698</v>
      </c>
      <c r="AQ564">
        <v>289</v>
      </c>
      <c r="AR564">
        <v>102</v>
      </c>
      <c r="AS564">
        <v>0.95699999999999996</v>
      </c>
      <c r="AT564" t="s">
        <v>417</v>
      </c>
      <c r="AU564" t="s">
        <v>450</v>
      </c>
      <c r="AV564">
        <v>602241</v>
      </c>
      <c r="AW564">
        <v>97</v>
      </c>
      <c r="AX564">
        <v>97</v>
      </c>
      <c r="AY564" t="s">
        <v>416</v>
      </c>
      <c r="AZ564" t="s">
        <v>415</v>
      </c>
      <c r="BA564" t="s">
        <v>415</v>
      </c>
    </row>
    <row r="565" spans="1:53" x14ac:dyDescent="0.55000000000000004">
      <c r="A565">
        <v>1912</v>
      </c>
      <c r="B565" s="5" t="b">
        <f>Teams[[#This Row],[yearID]]&gt;=1973</f>
        <v>0</v>
      </c>
      <c r="C565" s="5" t="b">
        <f>Teams[[#This Row],[yearID]]&gt;=1903</f>
        <v>1</v>
      </c>
      <c r="D565" t="s">
        <v>157</v>
      </c>
      <c r="E565" t="s">
        <v>161</v>
      </c>
      <c r="F565" t="s">
        <v>162</v>
      </c>
      <c r="G565" s="5" t="str">
        <f>VLOOKUP(Teams[[#This Row],[franchID]],TeamsFranchises!$A$2:$D$121,2,FALSE)</f>
        <v>Chicago Cubs</v>
      </c>
      <c r="I565">
        <v>3</v>
      </c>
      <c r="J565">
        <v>152</v>
      </c>
      <c r="K565">
        <v>78</v>
      </c>
      <c r="L565">
        <v>91</v>
      </c>
      <c r="M565">
        <v>59</v>
      </c>
      <c r="P565" t="s">
        <v>51</v>
      </c>
      <c r="Q565" s="5">
        <f>IF(Teams[[#This Row],[LgWin]]="Y", 1,
IF(Teams[[#This Row],[LgWin]] = "N", 0, " "))</f>
        <v>0</v>
      </c>
      <c r="R565" t="s">
        <v>51</v>
      </c>
      <c r="S565" s="5">
        <f>IF(Teams[[#This Row],[WSWin]]="Y", 1,
IF(Teams[[#This Row],[WSWin]] = "N", 0, " "))</f>
        <v>0</v>
      </c>
      <c r="T565">
        <v>756</v>
      </c>
      <c r="U565">
        <v>5048</v>
      </c>
      <c r="V565">
        <v>1398</v>
      </c>
      <c r="W565">
        <v>245</v>
      </c>
      <c r="X565">
        <v>90</v>
      </c>
      <c r="Y565">
        <v>43</v>
      </c>
      <c r="Z565">
        <v>560</v>
      </c>
      <c r="AA565">
        <v>615</v>
      </c>
      <c r="AB565">
        <v>164</v>
      </c>
      <c r="AF565">
        <v>668</v>
      </c>
      <c r="AG565">
        <v>516</v>
      </c>
      <c r="AH565">
        <v>3.42</v>
      </c>
      <c r="AI565">
        <v>80</v>
      </c>
      <c r="AJ565">
        <v>15</v>
      </c>
      <c r="AK565">
        <v>9</v>
      </c>
      <c r="AL565">
        <v>4074</v>
      </c>
      <c r="AM565">
        <v>1307</v>
      </c>
      <c r="AN565">
        <v>33</v>
      </c>
      <c r="AO565">
        <v>493</v>
      </c>
      <c r="AP565">
        <v>554</v>
      </c>
      <c r="AQ565">
        <v>249</v>
      </c>
      <c r="AR565">
        <v>125</v>
      </c>
      <c r="AS565">
        <v>0.96</v>
      </c>
      <c r="AT565" t="s">
        <v>434</v>
      </c>
      <c r="AU565" t="s">
        <v>401</v>
      </c>
      <c r="AV565">
        <v>514000</v>
      </c>
      <c r="AW565">
        <v>100</v>
      </c>
      <c r="AX565">
        <v>97</v>
      </c>
      <c r="AY565" t="s">
        <v>162</v>
      </c>
      <c r="AZ565" t="s">
        <v>161</v>
      </c>
      <c r="BA565" t="s">
        <v>161</v>
      </c>
    </row>
    <row r="566" spans="1:53" x14ac:dyDescent="0.55000000000000004">
      <c r="A566">
        <v>1912</v>
      </c>
      <c r="B566" s="5" t="b">
        <f>Teams[[#This Row],[yearID]]&gt;=1973</f>
        <v>0</v>
      </c>
      <c r="C566" s="5" t="b">
        <f>Teams[[#This Row],[yearID]]&gt;=1903</f>
        <v>1</v>
      </c>
      <c r="D566" t="s">
        <v>157</v>
      </c>
      <c r="E566" t="s">
        <v>167</v>
      </c>
      <c r="F566" t="s">
        <v>167</v>
      </c>
      <c r="G566" s="5" t="str">
        <f>VLOOKUP(Teams[[#This Row],[franchID]],TeamsFranchises!$A$2:$D$121,2,FALSE)</f>
        <v>Cincinnati Reds</v>
      </c>
      <c r="I566">
        <v>4</v>
      </c>
      <c r="J566">
        <v>155</v>
      </c>
      <c r="K566">
        <v>77</v>
      </c>
      <c r="L566">
        <v>75</v>
      </c>
      <c r="M566">
        <v>78</v>
      </c>
      <c r="P566" t="s">
        <v>51</v>
      </c>
      <c r="Q566" s="5">
        <f>IF(Teams[[#This Row],[LgWin]]="Y", 1,
IF(Teams[[#This Row],[LgWin]] = "N", 0, " "))</f>
        <v>0</v>
      </c>
      <c r="R566" t="s">
        <v>51</v>
      </c>
      <c r="S566" s="5">
        <f>IF(Teams[[#This Row],[WSWin]]="Y", 1,
IF(Teams[[#This Row],[WSWin]] = "N", 0, " "))</f>
        <v>0</v>
      </c>
      <c r="T566">
        <v>656</v>
      </c>
      <c r="U566">
        <v>5115</v>
      </c>
      <c r="V566">
        <v>1310</v>
      </c>
      <c r="W566">
        <v>183</v>
      </c>
      <c r="X566">
        <v>89</v>
      </c>
      <c r="Y566">
        <v>21</v>
      </c>
      <c r="Z566">
        <v>479</v>
      </c>
      <c r="AA566">
        <v>492</v>
      </c>
      <c r="AB566">
        <v>248</v>
      </c>
      <c r="AF566">
        <v>722</v>
      </c>
      <c r="AG566">
        <v>523</v>
      </c>
      <c r="AH566">
        <v>3.42</v>
      </c>
      <c r="AI566">
        <v>86</v>
      </c>
      <c r="AJ566">
        <v>13</v>
      </c>
      <c r="AK566">
        <v>10</v>
      </c>
      <c r="AL566">
        <v>4131</v>
      </c>
      <c r="AM566">
        <v>1455</v>
      </c>
      <c r="AN566">
        <v>28</v>
      </c>
      <c r="AO566">
        <v>452</v>
      </c>
      <c r="AP566">
        <v>561</v>
      </c>
      <c r="AQ566">
        <v>247</v>
      </c>
      <c r="AR566">
        <v>102</v>
      </c>
      <c r="AS566">
        <v>0.96</v>
      </c>
      <c r="AT566" t="s">
        <v>165</v>
      </c>
      <c r="AU566" t="s">
        <v>455</v>
      </c>
      <c r="AV566">
        <v>344000</v>
      </c>
      <c r="AW566">
        <v>97</v>
      </c>
      <c r="AX566">
        <v>99</v>
      </c>
      <c r="AY566" t="s">
        <v>167</v>
      </c>
      <c r="AZ566" t="s">
        <v>167</v>
      </c>
      <c r="BA566" t="s">
        <v>167</v>
      </c>
    </row>
    <row r="567" spans="1:53" x14ac:dyDescent="0.55000000000000004">
      <c r="A567">
        <v>1912</v>
      </c>
      <c r="B567" s="5" t="b">
        <f>Teams[[#This Row],[yearID]]&gt;=1973</f>
        <v>0</v>
      </c>
      <c r="C567" s="5" t="b">
        <f>Teams[[#This Row],[yearID]]&gt;=1903</f>
        <v>1</v>
      </c>
      <c r="D567" t="s">
        <v>410</v>
      </c>
      <c r="E567" t="s">
        <v>64</v>
      </c>
      <c r="F567" t="s">
        <v>64</v>
      </c>
      <c r="G567" s="5" t="str">
        <f>VLOOKUP(Teams[[#This Row],[franchID]],TeamsFranchises!$A$2:$D$121,2,FALSE)</f>
        <v>Cleveland Indians</v>
      </c>
      <c r="I567">
        <v>5</v>
      </c>
      <c r="J567">
        <v>155</v>
      </c>
      <c r="K567">
        <v>77</v>
      </c>
      <c r="L567">
        <v>75</v>
      </c>
      <c r="M567">
        <v>78</v>
      </c>
      <c r="P567" t="s">
        <v>51</v>
      </c>
      <c r="Q567" s="5">
        <f>IF(Teams[[#This Row],[LgWin]]="Y", 1,
IF(Teams[[#This Row],[LgWin]] = "N", 0, " "))</f>
        <v>0</v>
      </c>
      <c r="R567" t="s">
        <v>51</v>
      </c>
      <c r="S567" s="5">
        <f>IF(Teams[[#This Row],[WSWin]]="Y", 1,
IF(Teams[[#This Row],[WSWin]] = "N", 0, " "))</f>
        <v>0</v>
      </c>
      <c r="T567">
        <v>677</v>
      </c>
      <c r="U567">
        <v>5133</v>
      </c>
      <c r="V567">
        <v>1403</v>
      </c>
      <c r="W567">
        <v>219</v>
      </c>
      <c r="X567">
        <v>77</v>
      </c>
      <c r="Y567">
        <v>12</v>
      </c>
      <c r="Z567">
        <v>407</v>
      </c>
      <c r="AB567">
        <v>194</v>
      </c>
      <c r="AF567">
        <v>681</v>
      </c>
      <c r="AG567">
        <v>496</v>
      </c>
      <c r="AH567">
        <v>3.3</v>
      </c>
      <c r="AI567">
        <v>94</v>
      </c>
      <c r="AJ567">
        <v>7</v>
      </c>
      <c r="AK567">
        <v>7</v>
      </c>
      <c r="AL567">
        <v>4056</v>
      </c>
      <c r="AM567">
        <v>1367</v>
      </c>
      <c r="AN567">
        <v>15</v>
      </c>
      <c r="AO567">
        <v>523</v>
      </c>
      <c r="AP567">
        <v>622</v>
      </c>
      <c r="AQ567">
        <v>286</v>
      </c>
      <c r="AR567">
        <v>124</v>
      </c>
      <c r="AS567">
        <v>0.95399999999999996</v>
      </c>
      <c r="AT567" t="s">
        <v>435</v>
      </c>
      <c r="AU567" t="s">
        <v>446</v>
      </c>
      <c r="AV567">
        <v>336844</v>
      </c>
      <c r="AW567">
        <v>103</v>
      </c>
      <c r="AX567">
        <v>103</v>
      </c>
      <c r="AY567" t="s">
        <v>64</v>
      </c>
      <c r="AZ567" t="s">
        <v>64</v>
      </c>
      <c r="BA567" t="s">
        <v>64</v>
      </c>
    </row>
    <row r="568" spans="1:53" x14ac:dyDescent="0.55000000000000004">
      <c r="A568">
        <v>1912</v>
      </c>
      <c r="B568" s="5" t="b">
        <f>Teams[[#This Row],[yearID]]&gt;=1973</f>
        <v>0</v>
      </c>
      <c r="C568" s="5" t="b">
        <f>Teams[[#This Row],[yearID]]&gt;=1903</f>
        <v>1</v>
      </c>
      <c r="D568" t="s">
        <v>410</v>
      </c>
      <c r="E568" t="s">
        <v>419</v>
      </c>
      <c r="F568" t="s">
        <v>419</v>
      </c>
      <c r="G568" s="5" t="str">
        <f>VLOOKUP(Teams[[#This Row],[franchID]],TeamsFranchises!$A$2:$D$121,2,FALSE)</f>
        <v>Detroit Tigers</v>
      </c>
      <c r="I568">
        <v>6</v>
      </c>
      <c r="J568">
        <v>154</v>
      </c>
      <c r="K568">
        <v>76</v>
      </c>
      <c r="L568">
        <v>69</v>
      </c>
      <c r="M568">
        <v>84</v>
      </c>
      <c r="P568" t="s">
        <v>51</v>
      </c>
      <c r="Q568" s="5">
        <f>IF(Teams[[#This Row],[LgWin]]="Y", 1,
IF(Teams[[#This Row],[LgWin]] = "N", 0, " "))</f>
        <v>0</v>
      </c>
      <c r="R568" t="s">
        <v>51</v>
      </c>
      <c r="S568" s="5">
        <f>IF(Teams[[#This Row],[WSWin]]="Y", 1,
IF(Teams[[#This Row],[WSWin]] = "N", 0, " "))</f>
        <v>0</v>
      </c>
      <c r="T568">
        <v>720</v>
      </c>
      <c r="U568">
        <v>5143</v>
      </c>
      <c r="V568">
        <v>1376</v>
      </c>
      <c r="W568">
        <v>189</v>
      </c>
      <c r="X568">
        <v>86</v>
      </c>
      <c r="Y568">
        <v>19</v>
      </c>
      <c r="Z568">
        <v>530</v>
      </c>
      <c r="AB568">
        <v>270</v>
      </c>
      <c r="AF568">
        <v>777</v>
      </c>
      <c r="AG568">
        <v>573</v>
      </c>
      <c r="AH568">
        <v>3.77</v>
      </c>
      <c r="AI568">
        <v>107</v>
      </c>
      <c r="AJ568">
        <v>7</v>
      </c>
      <c r="AK568">
        <v>5</v>
      </c>
      <c r="AL568">
        <v>4101</v>
      </c>
      <c r="AM568">
        <v>1438</v>
      </c>
      <c r="AN568">
        <v>16</v>
      </c>
      <c r="AO568">
        <v>521</v>
      </c>
      <c r="AP568">
        <v>512</v>
      </c>
      <c r="AQ568">
        <v>330</v>
      </c>
      <c r="AR568">
        <v>91</v>
      </c>
      <c r="AS568">
        <v>0.95</v>
      </c>
      <c r="AT568" t="s">
        <v>420</v>
      </c>
      <c r="AU568" t="s">
        <v>456</v>
      </c>
      <c r="AV568">
        <v>402870</v>
      </c>
      <c r="AW568">
        <v>97</v>
      </c>
      <c r="AX568">
        <v>98</v>
      </c>
      <c r="AY568" t="s">
        <v>419</v>
      </c>
      <c r="AZ568" t="s">
        <v>419</v>
      </c>
      <c r="BA568" t="s">
        <v>419</v>
      </c>
    </row>
    <row r="569" spans="1:53" x14ac:dyDescent="0.55000000000000004">
      <c r="A569">
        <v>1912</v>
      </c>
      <c r="B569" s="5" t="b">
        <f>Teams[[#This Row],[yearID]]&gt;=1973</f>
        <v>0</v>
      </c>
      <c r="C569" s="5" t="b">
        <f>Teams[[#This Row],[yearID]]&gt;=1903</f>
        <v>1</v>
      </c>
      <c r="D569" t="s">
        <v>157</v>
      </c>
      <c r="E569" t="s">
        <v>242</v>
      </c>
      <c r="F569" t="s">
        <v>243</v>
      </c>
      <c r="G569" s="5" t="str">
        <f>VLOOKUP(Teams[[#This Row],[franchID]],TeamsFranchises!$A$2:$D$121,2,FALSE)</f>
        <v>San Francisco Giants</v>
      </c>
      <c r="I569">
        <v>1</v>
      </c>
      <c r="J569">
        <v>154</v>
      </c>
      <c r="K569">
        <v>76</v>
      </c>
      <c r="L569">
        <v>103</v>
      </c>
      <c r="M569">
        <v>48</v>
      </c>
      <c r="P569" t="s">
        <v>76</v>
      </c>
      <c r="Q569" s="5">
        <f>IF(Teams[[#This Row],[LgWin]]="Y", 1,
IF(Teams[[#This Row],[LgWin]] = "N", 0, " "))</f>
        <v>1</v>
      </c>
      <c r="R569" t="s">
        <v>51</v>
      </c>
      <c r="S569" s="5">
        <f>IF(Teams[[#This Row],[WSWin]]="Y", 1,
IF(Teams[[#This Row],[WSWin]] = "N", 0, " "))</f>
        <v>0</v>
      </c>
      <c r="T569">
        <v>823</v>
      </c>
      <c r="U569">
        <v>5067</v>
      </c>
      <c r="V569">
        <v>1451</v>
      </c>
      <c r="W569">
        <v>231</v>
      </c>
      <c r="X569">
        <v>89</v>
      </c>
      <c r="Y569">
        <v>47</v>
      </c>
      <c r="Z569">
        <v>514</v>
      </c>
      <c r="AA569">
        <v>497</v>
      </c>
      <c r="AB569">
        <v>319</v>
      </c>
      <c r="AF569">
        <v>571</v>
      </c>
      <c r="AG569">
        <v>392</v>
      </c>
      <c r="AH569">
        <v>2.58</v>
      </c>
      <c r="AI569">
        <v>93</v>
      </c>
      <c r="AJ569">
        <v>8</v>
      </c>
      <c r="AK569">
        <v>15</v>
      </c>
      <c r="AL569">
        <v>4107</v>
      </c>
      <c r="AM569">
        <v>1352</v>
      </c>
      <c r="AN569">
        <v>36</v>
      </c>
      <c r="AO569">
        <v>338</v>
      </c>
      <c r="AP569">
        <v>652</v>
      </c>
      <c r="AQ569">
        <v>280</v>
      </c>
      <c r="AR569">
        <v>123</v>
      </c>
      <c r="AS569">
        <v>0.95499999999999996</v>
      </c>
      <c r="AT569" t="s">
        <v>310</v>
      </c>
      <c r="AU569" t="s">
        <v>457</v>
      </c>
      <c r="AV569">
        <v>638000</v>
      </c>
      <c r="AW569">
        <v>104</v>
      </c>
      <c r="AX569">
        <v>100</v>
      </c>
      <c r="AY569" t="s">
        <v>246</v>
      </c>
      <c r="AZ569" t="s">
        <v>242</v>
      </c>
      <c r="BA569" t="s">
        <v>242</v>
      </c>
    </row>
    <row r="570" spans="1:53" x14ac:dyDescent="0.55000000000000004">
      <c r="A570">
        <v>1912</v>
      </c>
      <c r="B570" s="5" t="b">
        <f>Teams[[#This Row],[yearID]]&gt;=1973</f>
        <v>0</v>
      </c>
      <c r="C570" s="5" t="b">
        <f>Teams[[#This Row],[yearID]]&gt;=1903</f>
        <v>1</v>
      </c>
      <c r="D570" t="s">
        <v>410</v>
      </c>
      <c r="E570" t="s">
        <v>436</v>
      </c>
      <c r="F570" t="s">
        <v>412</v>
      </c>
      <c r="G570" s="5" t="str">
        <f>VLOOKUP(Teams[[#This Row],[franchID]],TeamsFranchises!$A$2:$D$121,2,FALSE)</f>
        <v>New York Yankees</v>
      </c>
      <c r="I570">
        <v>8</v>
      </c>
      <c r="J570">
        <v>153</v>
      </c>
      <c r="K570">
        <v>76</v>
      </c>
      <c r="L570">
        <v>50</v>
      </c>
      <c r="M570">
        <v>102</v>
      </c>
      <c r="P570" t="s">
        <v>51</v>
      </c>
      <c r="Q570" s="5">
        <f>IF(Teams[[#This Row],[LgWin]]="Y", 1,
IF(Teams[[#This Row],[LgWin]] = "N", 0, " "))</f>
        <v>0</v>
      </c>
      <c r="R570" t="s">
        <v>51</v>
      </c>
      <c r="S570" s="5">
        <f>IF(Teams[[#This Row],[WSWin]]="Y", 1,
IF(Teams[[#This Row],[WSWin]] = "N", 0, " "))</f>
        <v>0</v>
      </c>
      <c r="T570">
        <v>630</v>
      </c>
      <c r="U570">
        <v>5092</v>
      </c>
      <c r="V570">
        <v>1320</v>
      </c>
      <c r="W570">
        <v>168</v>
      </c>
      <c r="X570">
        <v>79</v>
      </c>
      <c r="Y570">
        <v>18</v>
      </c>
      <c r="Z570">
        <v>463</v>
      </c>
      <c r="AB570">
        <v>247</v>
      </c>
      <c r="AF570">
        <v>842</v>
      </c>
      <c r="AG570">
        <v>613</v>
      </c>
      <c r="AH570">
        <v>4.13</v>
      </c>
      <c r="AI570">
        <v>105</v>
      </c>
      <c r="AJ570">
        <v>5</v>
      </c>
      <c r="AK570">
        <v>3</v>
      </c>
      <c r="AL570">
        <v>4005</v>
      </c>
      <c r="AM570">
        <v>1448</v>
      </c>
      <c r="AN570">
        <v>28</v>
      </c>
      <c r="AO570">
        <v>436</v>
      </c>
      <c r="AP570">
        <v>637</v>
      </c>
      <c r="AQ570">
        <v>376</v>
      </c>
      <c r="AR570">
        <v>77</v>
      </c>
      <c r="AS570">
        <v>0.94</v>
      </c>
      <c r="AT570" t="s">
        <v>437</v>
      </c>
      <c r="AU570" t="s">
        <v>438</v>
      </c>
      <c r="AV570">
        <v>242194</v>
      </c>
      <c r="AW570">
        <v>106</v>
      </c>
      <c r="AX570">
        <v>108</v>
      </c>
      <c r="AY570" t="s">
        <v>412</v>
      </c>
      <c r="AZ570" t="s">
        <v>436</v>
      </c>
      <c r="BA570" t="s">
        <v>436</v>
      </c>
    </row>
    <row r="571" spans="1:53" x14ac:dyDescent="0.55000000000000004">
      <c r="A571">
        <v>1912</v>
      </c>
      <c r="B571" s="5" t="b">
        <f>Teams[[#This Row],[yearID]]&gt;=1973</f>
        <v>0</v>
      </c>
      <c r="C571" s="5" t="b">
        <f>Teams[[#This Row],[yearID]]&gt;=1903</f>
        <v>1</v>
      </c>
      <c r="D571" t="s">
        <v>410</v>
      </c>
      <c r="E571" t="s">
        <v>226</v>
      </c>
      <c r="F571" t="s">
        <v>423</v>
      </c>
      <c r="G571" s="5" t="str">
        <f>VLOOKUP(Teams[[#This Row],[franchID]],TeamsFranchises!$A$2:$D$121,2,FALSE)</f>
        <v>Oakland Athletics</v>
      </c>
      <c r="I571">
        <v>3</v>
      </c>
      <c r="J571">
        <v>153</v>
      </c>
      <c r="K571">
        <v>77</v>
      </c>
      <c r="L571">
        <v>90</v>
      </c>
      <c r="M571">
        <v>62</v>
      </c>
      <c r="P571" t="s">
        <v>51</v>
      </c>
      <c r="Q571" s="5">
        <f>IF(Teams[[#This Row],[LgWin]]="Y", 1,
IF(Teams[[#This Row],[LgWin]] = "N", 0, " "))</f>
        <v>0</v>
      </c>
      <c r="R571" t="s">
        <v>51</v>
      </c>
      <c r="S571" s="5">
        <f>IF(Teams[[#This Row],[WSWin]]="Y", 1,
IF(Teams[[#This Row],[WSWin]] = "N", 0, " "))</f>
        <v>0</v>
      </c>
      <c r="T571">
        <v>779</v>
      </c>
      <c r="U571">
        <v>5111</v>
      </c>
      <c r="V571">
        <v>1442</v>
      </c>
      <c r="W571">
        <v>204</v>
      </c>
      <c r="X571">
        <v>108</v>
      </c>
      <c r="Y571">
        <v>22</v>
      </c>
      <c r="Z571">
        <v>485</v>
      </c>
      <c r="AB571">
        <v>258</v>
      </c>
      <c r="AF571">
        <v>658</v>
      </c>
      <c r="AG571">
        <v>501</v>
      </c>
      <c r="AH571">
        <v>3.32</v>
      </c>
      <c r="AI571">
        <v>95</v>
      </c>
      <c r="AJ571">
        <v>11</v>
      </c>
      <c r="AK571">
        <v>9</v>
      </c>
      <c r="AL571">
        <v>4071</v>
      </c>
      <c r="AM571">
        <v>1273</v>
      </c>
      <c r="AN571">
        <v>12</v>
      </c>
      <c r="AO571">
        <v>518</v>
      </c>
      <c r="AP571">
        <v>601</v>
      </c>
      <c r="AQ571">
        <v>263</v>
      </c>
      <c r="AR571">
        <v>115</v>
      </c>
      <c r="AS571">
        <v>0.95899999999999996</v>
      </c>
      <c r="AT571" t="s">
        <v>77</v>
      </c>
      <c r="AU571" t="s">
        <v>442</v>
      </c>
      <c r="AV571">
        <v>517653</v>
      </c>
      <c r="AW571">
        <v>97</v>
      </c>
      <c r="AX571">
        <v>93</v>
      </c>
      <c r="AY571" t="s">
        <v>226</v>
      </c>
      <c r="AZ571" t="s">
        <v>226</v>
      </c>
      <c r="BA571" t="s">
        <v>226</v>
      </c>
    </row>
    <row r="572" spans="1:53" x14ac:dyDescent="0.55000000000000004">
      <c r="A572">
        <v>1912</v>
      </c>
      <c r="B572" s="5" t="b">
        <f>Teams[[#This Row],[yearID]]&gt;=1973</f>
        <v>0</v>
      </c>
      <c r="C572" s="5" t="b">
        <f>Teams[[#This Row],[yearID]]&gt;=1903</f>
        <v>1</v>
      </c>
      <c r="D572" t="s">
        <v>157</v>
      </c>
      <c r="E572" t="s">
        <v>122</v>
      </c>
      <c r="F572" t="s">
        <v>122</v>
      </c>
      <c r="G572" s="5" t="str">
        <f>VLOOKUP(Teams[[#This Row],[franchID]],TeamsFranchises!$A$2:$D$121,2,FALSE)</f>
        <v>Philadelphia Phillies</v>
      </c>
      <c r="I572">
        <v>5</v>
      </c>
      <c r="J572">
        <v>152</v>
      </c>
      <c r="K572">
        <v>75</v>
      </c>
      <c r="L572">
        <v>73</v>
      </c>
      <c r="M572">
        <v>79</v>
      </c>
      <c r="P572" t="s">
        <v>51</v>
      </c>
      <c r="Q572" s="5">
        <f>IF(Teams[[#This Row],[LgWin]]="Y", 1,
IF(Teams[[#This Row],[LgWin]] = "N", 0, " "))</f>
        <v>0</v>
      </c>
      <c r="R572" t="s">
        <v>51</v>
      </c>
      <c r="S572" s="5">
        <f>IF(Teams[[#This Row],[WSWin]]="Y", 1,
IF(Teams[[#This Row],[WSWin]] = "N", 0, " "))</f>
        <v>0</v>
      </c>
      <c r="T572">
        <v>670</v>
      </c>
      <c r="U572">
        <v>5077</v>
      </c>
      <c r="V572">
        <v>1354</v>
      </c>
      <c r="W572">
        <v>244</v>
      </c>
      <c r="X572">
        <v>68</v>
      </c>
      <c r="Y572">
        <v>43</v>
      </c>
      <c r="Z572">
        <v>464</v>
      </c>
      <c r="AA572">
        <v>615</v>
      </c>
      <c r="AB572">
        <v>159</v>
      </c>
      <c r="AF572">
        <v>688</v>
      </c>
      <c r="AG572">
        <v>489</v>
      </c>
      <c r="AH572">
        <v>3.25</v>
      </c>
      <c r="AI572">
        <v>81</v>
      </c>
      <c r="AJ572">
        <v>10</v>
      </c>
      <c r="AK572">
        <v>9</v>
      </c>
      <c r="AL572">
        <v>4065</v>
      </c>
      <c r="AM572">
        <v>1381</v>
      </c>
      <c r="AN572">
        <v>43</v>
      </c>
      <c r="AO572">
        <v>515</v>
      </c>
      <c r="AP572">
        <v>616</v>
      </c>
      <c r="AQ572">
        <v>231</v>
      </c>
      <c r="AR572">
        <v>98</v>
      </c>
      <c r="AS572">
        <v>0.96299999999999997</v>
      </c>
      <c r="AT572" t="s">
        <v>358</v>
      </c>
      <c r="AU572" t="s">
        <v>404</v>
      </c>
      <c r="AV572">
        <v>250000</v>
      </c>
      <c r="AW572">
        <v>106</v>
      </c>
      <c r="AX572">
        <v>106</v>
      </c>
      <c r="AY572" t="s">
        <v>122</v>
      </c>
      <c r="AZ572" t="s">
        <v>122</v>
      </c>
      <c r="BA572" t="s">
        <v>122</v>
      </c>
    </row>
    <row r="573" spans="1:53" x14ac:dyDescent="0.55000000000000004">
      <c r="A573">
        <v>1912</v>
      </c>
      <c r="B573" s="5" t="b">
        <f>Teams[[#This Row],[yearID]]&gt;=1973</f>
        <v>0</v>
      </c>
      <c r="C573" s="5" t="b">
        <f>Teams[[#This Row],[yearID]]&gt;=1903</f>
        <v>1</v>
      </c>
      <c r="D573" t="s">
        <v>157</v>
      </c>
      <c r="E573" t="s">
        <v>229</v>
      </c>
      <c r="F573" t="s">
        <v>229</v>
      </c>
      <c r="G573" s="5" t="str">
        <f>VLOOKUP(Teams[[#This Row],[franchID]],TeamsFranchises!$A$2:$D$121,2,FALSE)</f>
        <v>Pittsburgh Pirates</v>
      </c>
      <c r="I573">
        <v>2</v>
      </c>
      <c r="J573">
        <v>152</v>
      </c>
      <c r="K573">
        <v>75</v>
      </c>
      <c r="L573">
        <v>93</v>
      </c>
      <c r="M573">
        <v>58</v>
      </c>
      <c r="P573" t="s">
        <v>51</v>
      </c>
      <c r="Q573" s="5">
        <f>IF(Teams[[#This Row],[LgWin]]="Y", 1,
IF(Teams[[#This Row],[LgWin]] = "N", 0, " "))</f>
        <v>0</v>
      </c>
      <c r="R573" t="s">
        <v>51</v>
      </c>
      <c r="S573" s="5">
        <f>IF(Teams[[#This Row],[WSWin]]="Y", 1,
IF(Teams[[#This Row],[WSWin]] = "N", 0, " "))</f>
        <v>0</v>
      </c>
      <c r="T573">
        <v>751</v>
      </c>
      <c r="U573">
        <v>5252</v>
      </c>
      <c r="V573">
        <v>1493</v>
      </c>
      <c r="W573">
        <v>222</v>
      </c>
      <c r="X573">
        <v>129</v>
      </c>
      <c r="Y573">
        <v>39</v>
      </c>
      <c r="Z573">
        <v>420</v>
      </c>
      <c r="AA573">
        <v>514</v>
      </c>
      <c r="AB573">
        <v>177</v>
      </c>
      <c r="AF573">
        <v>565</v>
      </c>
      <c r="AG573">
        <v>439</v>
      </c>
      <c r="AH573">
        <v>2.85</v>
      </c>
      <c r="AI573">
        <v>94</v>
      </c>
      <c r="AJ573">
        <v>18</v>
      </c>
      <c r="AK573">
        <v>7</v>
      </c>
      <c r="AL573">
        <v>4155</v>
      </c>
      <c r="AM573">
        <v>1268</v>
      </c>
      <c r="AN573">
        <v>28</v>
      </c>
      <c r="AO573">
        <v>497</v>
      </c>
      <c r="AP573">
        <v>664</v>
      </c>
      <c r="AQ573">
        <v>169</v>
      </c>
      <c r="AR573">
        <v>125</v>
      </c>
      <c r="AS573">
        <v>0.97199999999999998</v>
      </c>
      <c r="AT573" t="s">
        <v>390</v>
      </c>
      <c r="AU573" t="s">
        <v>447</v>
      </c>
      <c r="AV573">
        <v>384000</v>
      </c>
      <c r="AW573">
        <v>99</v>
      </c>
      <c r="AX573">
        <v>96</v>
      </c>
      <c r="AY573" t="s">
        <v>229</v>
      </c>
      <c r="AZ573" t="s">
        <v>229</v>
      </c>
      <c r="BA573" t="s">
        <v>229</v>
      </c>
    </row>
    <row r="574" spans="1:53" x14ac:dyDescent="0.55000000000000004">
      <c r="A574">
        <v>1912</v>
      </c>
      <c r="B574" s="5" t="b">
        <f>Teams[[#This Row],[yearID]]&gt;=1973</f>
        <v>0</v>
      </c>
      <c r="C574" s="5" t="b">
        <f>Teams[[#This Row],[yearID]]&gt;=1903</f>
        <v>1</v>
      </c>
      <c r="D574" t="s">
        <v>410</v>
      </c>
      <c r="E574" t="s">
        <v>431</v>
      </c>
      <c r="F574" t="s">
        <v>95</v>
      </c>
      <c r="G574" s="5" t="str">
        <f>VLOOKUP(Teams[[#This Row],[franchID]],TeamsFranchises!$A$2:$D$121,2,FALSE)</f>
        <v>Baltimore Orioles</v>
      </c>
      <c r="I574">
        <v>7</v>
      </c>
      <c r="J574">
        <v>157</v>
      </c>
      <c r="K574">
        <v>79</v>
      </c>
      <c r="L574">
        <v>53</v>
      </c>
      <c r="M574">
        <v>101</v>
      </c>
      <c r="P574" t="s">
        <v>51</v>
      </c>
      <c r="Q574" s="5">
        <f>IF(Teams[[#This Row],[LgWin]]="Y", 1,
IF(Teams[[#This Row],[LgWin]] = "N", 0, " "))</f>
        <v>0</v>
      </c>
      <c r="R574" t="s">
        <v>51</v>
      </c>
      <c r="S574" s="5">
        <f>IF(Teams[[#This Row],[WSWin]]="Y", 1,
IF(Teams[[#This Row],[WSWin]] = "N", 0, " "))</f>
        <v>0</v>
      </c>
      <c r="T574">
        <v>552</v>
      </c>
      <c r="U574">
        <v>5080</v>
      </c>
      <c r="V574">
        <v>1262</v>
      </c>
      <c r="W574">
        <v>166</v>
      </c>
      <c r="X574">
        <v>71</v>
      </c>
      <c r="Y574">
        <v>19</v>
      </c>
      <c r="Z574">
        <v>449</v>
      </c>
      <c r="AB574">
        <v>176</v>
      </c>
      <c r="AF574">
        <v>764</v>
      </c>
      <c r="AG574">
        <v>564</v>
      </c>
      <c r="AH574">
        <v>3.71</v>
      </c>
      <c r="AI574">
        <v>85</v>
      </c>
      <c r="AJ574">
        <v>8</v>
      </c>
      <c r="AK574">
        <v>5</v>
      </c>
      <c r="AL574">
        <v>4107</v>
      </c>
      <c r="AM574">
        <v>1433</v>
      </c>
      <c r="AN574">
        <v>17</v>
      </c>
      <c r="AO574">
        <v>442</v>
      </c>
      <c r="AP574">
        <v>547</v>
      </c>
      <c r="AQ574">
        <v>340</v>
      </c>
      <c r="AR574">
        <v>127</v>
      </c>
      <c r="AS574">
        <v>0.94699999999999995</v>
      </c>
      <c r="AT574" t="s">
        <v>252</v>
      </c>
      <c r="AU574" t="s">
        <v>444</v>
      </c>
      <c r="AV574">
        <v>214070</v>
      </c>
      <c r="AW574">
        <v>96</v>
      </c>
      <c r="AX574">
        <v>100</v>
      </c>
      <c r="AY574" t="s">
        <v>433</v>
      </c>
      <c r="AZ574" t="s">
        <v>431</v>
      </c>
      <c r="BA574" t="s">
        <v>431</v>
      </c>
    </row>
    <row r="575" spans="1:53" x14ac:dyDescent="0.55000000000000004">
      <c r="A575">
        <v>1912</v>
      </c>
      <c r="B575" s="5" t="b">
        <f>Teams[[#This Row],[yearID]]&gt;=1973</f>
        <v>0</v>
      </c>
      <c r="C575" s="5" t="b">
        <f>Teams[[#This Row],[yearID]]&gt;=1903</f>
        <v>1</v>
      </c>
      <c r="D575" t="s">
        <v>157</v>
      </c>
      <c r="E575" t="s">
        <v>396</v>
      </c>
      <c r="F575" t="s">
        <v>154</v>
      </c>
      <c r="G575" s="5" t="str">
        <f>VLOOKUP(Teams[[#This Row],[franchID]],TeamsFranchises!$A$2:$D$121,2,FALSE)</f>
        <v>St. Louis Cardinals</v>
      </c>
      <c r="I575">
        <v>6</v>
      </c>
      <c r="J575">
        <v>153</v>
      </c>
      <c r="K575">
        <v>77</v>
      </c>
      <c r="L575">
        <v>63</v>
      </c>
      <c r="M575">
        <v>90</v>
      </c>
      <c r="P575" t="s">
        <v>51</v>
      </c>
      <c r="Q575" s="5">
        <f>IF(Teams[[#This Row],[LgWin]]="Y", 1,
IF(Teams[[#This Row],[LgWin]] = "N", 0, " "))</f>
        <v>0</v>
      </c>
      <c r="R575" t="s">
        <v>51</v>
      </c>
      <c r="S575" s="5">
        <f>IF(Teams[[#This Row],[WSWin]]="Y", 1,
IF(Teams[[#This Row],[WSWin]] = "N", 0, " "))</f>
        <v>0</v>
      </c>
      <c r="T575">
        <v>659</v>
      </c>
      <c r="U575">
        <v>5092</v>
      </c>
      <c r="V575">
        <v>1366</v>
      </c>
      <c r="W575">
        <v>190</v>
      </c>
      <c r="X575">
        <v>77</v>
      </c>
      <c r="Y575">
        <v>27</v>
      </c>
      <c r="Z575">
        <v>508</v>
      </c>
      <c r="AA575">
        <v>620</v>
      </c>
      <c r="AB575">
        <v>193</v>
      </c>
      <c r="AF575">
        <v>830</v>
      </c>
      <c r="AG575">
        <v>579</v>
      </c>
      <c r="AH575">
        <v>3.85</v>
      </c>
      <c r="AI575">
        <v>61</v>
      </c>
      <c r="AJ575">
        <v>6</v>
      </c>
      <c r="AK575">
        <v>12</v>
      </c>
      <c r="AL575">
        <v>4059</v>
      </c>
      <c r="AM575">
        <v>1466</v>
      </c>
      <c r="AN575">
        <v>31</v>
      </c>
      <c r="AO575">
        <v>560</v>
      </c>
      <c r="AP575">
        <v>487</v>
      </c>
      <c r="AQ575">
        <v>272</v>
      </c>
      <c r="AR575">
        <v>113</v>
      </c>
      <c r="AS575">
        <v>0.95699999999999996</v>
      </c>
      <c r="AT575" t="s">
        <v>409</v>
      </c>
      <c r="AU575" t="s">
        <v>399</v>
      </c>
      <c r="AV575">
        <v>241759</v>
      </c>
      <c r="AW575">
        <v>98</v>
      </c>
      <c r="AX575">
        <v>101</v>
      </c>
      <c r="AY575" t="s">
        <v>154</v>
      </c>
      <c r="AZ575" t="s">
        <v>396</v>
      </c>
      <c r="BA575" t="s">
        <v>396</v>
      </c>
    </row>
    <row r="576" spans="1:53" x14ac:dyDescent="0.55000000000000004">
      <c r="A576">
        <v>1912</v>
      </c>
      <c r="B576" s="5" t="b">
        <f>Teams[[#This Row],[yearID]]&gt;=1973</f>
        <v>0</v>
      </c>
      <c r="C576" s="5" t="b">
        <f>Teams[[#This Row],[yearID]]&gt;=1903</f>
        <v>1</v>
      </c>
      <c r="D576" t="s">
        <v>410</v>
      </c>
      <c r="E576" t="s">
        <v>425</v>
      </c>
      <c r="F576" t="s">
        <v>426</v>
      </c>
      <c r="G576" s="5" t="str">
        <f>VLOOKUP(Teams[[#This Row],[franchID]],TeamsFranchises!$A$2:$D$121,2,FALSE)</f>
        <v>Minnesota Twins</v>
      </c>
      <c r="I576">
        <v>2</v>
      </c>
      <c r="J576">
        <v>154</v>
      </c>
      <c r="K576">
        <v>78</v>
      </c>
      <c r="L576">
        <v>91</v>
      </c>
      <c r="M576">
        <v>61</v>
      </c>
      <c r="P576" t="s">
        <v>51</v>
      </c>
      <c r="Q576" s="5">
        <f>IF(Teams[[#This Row],[LgWin]]="Y", 1,
IF(Teams[[#This Row],[LgWin]] = "N", 0, " "))</f>
        <v>0</v>
      </c>
      <c r="R576" t="s">
        <v>51</v>
      </c>
      <c r="S576" s="5">
        <f>IF(Teams[[#This Row],[WSWin]]="Y", 1,
IF(Teams[[#This Row],[WSWin]] = "N", 0, " "))</f>
        <v>0</v>
      </c>
      <c r="T576">
        <v>699</v>
      </c>
      <c r="U576">
        <v>5075</v>
      </c>
      <c r="V576">
        <v>1298</v>
      </c>
      <c r="W576">
        <v>202</v>
      </c>
      <c r="X576">
        <v>86</v>
      </c>
      <c r="Y576">
        <v>20</v>
      </c>
      <c r="Z576">
        <v>472</v>
      </c>
      <c r="AB576">
        <v>274</v>
      </c>
      <c r="AF576">
        <v>581</v>
      </c>
      <c r="AG576">
        <v>411</v>
      </c>
      <c r="AH576">
        <v>2.69</v>
      </c>
      <c r="AI576">
        <v>98</v>
      </c>
      <c r="AJ576">
        <v>11</v>
      </c>
      <c r="AK576">
        <v>7</v>
      </c>
      <c r="AL576">
        <v>4128</v>
      </c>
      <c r="AM576">
        <v>1219</v>
      </c>
      <c r="AN576">
        <v>24</v>
      </c>
      <c r="AO576">
        <v>525</v>
      </c>
      <c r="AP576">
        <v>828</v>
      </c>
      <c r="AQ576">
        <v>297</v>
      </c>
      <c r="AR576">
        <v>92</v>
      </c>
      <c r="AS576">
        <v>0.95399999999999996</v>
      </c>
      <c r="AT576" t="s">
        <v>397</v>
      </c>
      <c r="AU576" t="s">
        <v>452</v>
      </c>
      <c r="AV576">
        <v>350663</v>
      </c>
      <c r="AW576">
        <v>101</v>
      </c>
      <c r="AX576">
        <v>101</v>
      </c>
      <c r="AY576" t="s">
        <v>428</v>
      </c>
      <c r="AZ576" t="s">
        <v>425</v>
      </c>
      <c r="BA576" t="s">
        <v>425</v>
      </c>
    </row>
    <row r="577" spans="1:53" x14ac:dyDescent="0.55000000000000004">
      <c r="A577">
        <v>1913</v>
      </c>
      <c r="B577" s="5" t="b">
        <f>Teams[[#This Row],[yearID]]&gt;=1973</f>
        <v>0</v>
      </c>
      <c r="C577" s="5" t="b">
        <f>Teams[[#This Row],[yearID]]&gt;=1903</f>
        <v>1</v>
      </c>
      <c r="D577" t="s">
        <v>410</v>
      </c>
      <c r="E577" t="s">
        <v>54</v>
      </c>
      <c r="F577" t="s">
        <v>54</v>
      </c>
      <c r="G577" s="5" t="str">
        <f>VLOOKUP(Teams[[#This Row],[franchID]],TeamsFranchises!$A$2:$D$121,2,FALSE)</f>
        <v>Boston Red Sox</v>
      </c>
      <c r="I577">
        <v>4</v>
      </c>
      <c r="J577">
        <v>151</v>
      </c>
      <c r="K577">
        <v>75</v>
      </c>
      <c r="L577">
        <v>79</v>
      </c>
      <c r="M577">
        <v>71</v>
      </c>
      <c r="P577" t="s">
        <v>51</v>
      </c>
      <c r="Q577" s="5">
        <f>IF(Teams[[#This Row],[LgWin]]="Y", 1,
IF(Teams[[#This Row],[LgWin]] = "N", 0, " "))</f>
        <v>0</v>
      </c>
      <c r="R577" t="s">
        <v>51</v>
      </c>
      <c r="S577" s="5">
        <f>IF(Teams[[#This Row],[WSWin]]="Y", 1,
IF(Teams[[#This Row],[WSWin]] = "N", 0, " "))</f>
        <v>0</v>
      </c>
      <c r="T577">
        <v>631</v>
      </c>
      <c r="U577">
        <v>4965</v>
      </c>
      <c r="V577">
        <v>1334</v>
      </c>
      <c r="W577">
        <v>220</v>
      </c>
      <c r="X577">
        <v>101</v>
      </c>
      <c r="Y577">
        <v>17</v>
      </c>
      <c r="Z577">
        <v>466</v>
      </c>
      <c r="AA577">
        <v>534</v>
      </c>
      <c r="AB577">
        <v>189</v>
      </c>
      <c r="AF577">
        <v>610</v>
      </c>
      <c r="AG577">
        <v>444</v>
      </c>
      <c r="AH577">
        <v>2.94</v>
      </c>
      <c r="AI577">
        <v>83</v>
      </c>
      <c r="AJ577">
        <v>12</v>
      </c>
      <c r="AK577">
        <v>10</v>
      </c>
      <c r="AL577">
        <v>4074</v>
      </c>
      <c r="AM577">
        <v>1323</v>
      </c>
      <c r="AN577">
        <v>6</v>
      </c>
      <c r="AO577">
        <v>442</v>
      </c>
      <c r="AP577">
        <v>710</v>
      </c>
      <c r="AQ577">
        <v>238</v>
      </c>
      <c r="AR577">
        <v>84</v>
      </c>
      <c r="AS577">
        <v>0.96099999999999997</v>
      </c>
      <c r="AT577" t="s">
        <v>441</v>
      </c>
      <c r="AU577" t="s">
        <v>453</v>
      </c>
      <c r="AV577">
        <v>437194</v>
      </c>
      <c r="AW577">
        <v>103</v>
      </c>
      <c r="AX577">
        <v>100</v>
      </c>
      <c r="AY577" t="s">
        <v>54</v>
      </c>
      <c r="AZ577" t="s">
        <v>54</v>
      </c>
      <c r="BA577" t="s">
        <v>54</v>
      </c>
    </row>
    <row r="578" spans="1:53" x14ac:dyDescent="0.55000000000000004">
      <c r="A578">
        <v>1913</v>
      </c>
      <c r="B578" s="5" t="b">
        <f>Teams[[#This Row],[yearID]]&gt;=1973</f>
        <v>0</v>
      </c>
      <c r="C578" s="5" t="b">
        <f>Teams[[#This Row],[yearID]]&gt;=1903</f>
        <v>1</v>
      </c>
      <c r="D578" t="s">
        <v>157</v>
      </c>
      <c r="E578" t="s">
        <v>262</v>
      </c>
      <c r="F578" t="s">
        <v>260</v>
      </c>
      <c r="G578" s="5" t="str">
        <f>VLOOKUP(Teams[[#This Row],[franchID]],TeamsFranchises!$A$2:$D$121,2,FALSE)</f>
        <v>Los Angeles Dodgers</v>
      </c>
      <c r="I578">
        <v>6</v>
      </c>
      <c r="J578">
        <v>152</v>
      </c>
      <c r="K578">
        <v>77</v>
      </c>
      <c r="L578">
        <v>65</v>
      </c>
      <c r="M578">
        <v>84</v>
      </c>
      <c r="P578" t="s">
        <v>51</v>
      </c>
      <c r="Q578" s="5">
        <f>IF(Teams[[#This Row],[LgWin]]="Y", 1,
IF(Teams[[#This Row],[LgWin]] = "N", 0, " "))</f>
        <v>0</v>
      </c>
      <c r="R578" t="s">
        <v>51</v>
      </c>
      <c r="S578" s="5">
        <f>IF(Teams[[#This Row],[WSWin]]="Y", 1,
IF(Teams[[#This Row],[WSWin]] = "N", 0, " "))</f>
        <v>0</v>
      </c>
      <c r="T578">
        <v>595</v>
      </c>
      <c r="U578">
        <v>5165</v>
      </c>
      <c r="V578">
        <v>1394</v>
      </c>
      <c r="W578">
        <v>193</v>
      </c>
      <c r="X578">
        <v>86</v>
      </c>
      <c r="Y578">
        <v>39</v>
      </c>
      <c r="Z578">
        <v>361</v>
      </c>
      <c r="AA578">
        <v>555</v>
      </c>
      <c r="AB578">
        <v>188</v>
      </c>
      <c r="AF578">
        <v>613</v>
      </c>
      <c r="AG578">
        <v>477</v>
      </c>
      <c r="AH578">
        <v>3.13</v>
      </c>
      <c r="AI578">
        <v>71</v>
      </c>
      <c r="AJ578">
        <v>9</v>
      </c>
      <c r="AK578">
        <v>7</v>
      </c>
      <c r="AL578">
        <v>4119</v>
      </c>
      <c r="AM578">
        <v>1287</v>
      </c>
      <c r="AN578">
        <v>33</v>
      </c>
      <c r="AO578">
        <v>439</v>
      </c>
      <c r="AP578">
        <v>548</v>
      </c>
      <c r="AQ578">
        <v>243</v>
      </c>
      <c r="AR578">
        <v>125</v>
      </c>
      <c r="AS578">
        <v>0.96099999999999997</v>
      </c>
      <c r="AT578" t="s">
        <v>407</v>
      </c>
      <c r="AU578" t="s">
        <v>458</v>
      </c>
      <c r="AV578">
        <v>347000</v>
      </c>
      <c r="AW578">
        <v>103</v>
      </c>
      <c r="AX578">
        <v>103</v>
      </c>
      <c r="AY578" t="s">
        <v>262</v>
      </c>
      <c r="AZ578" t="s">
        <v>262</v>
      </c>
      <c r="BA578" t="s">
        <v>262</v>
      </c>
    </row>
    <row r="579" spans="1:53" x14ac:dyDescent="0.55000000000000004">
      <c r="A579">
        <v>1913</v>
      </c>
      <c r="B579" s="5" t="b">
        <f>Teams[[#This Row],[yearID]]&gt;=1973</f>
        <v>0</v>
      </c>
      <c r="C579" s="5" t="b">
        <f>Teams[[#This Row],[yearID]]&gt;=1903</f>
        <v>1</v>
      </c>
      <c r="D579" t="s">
        <v>157</v>
      </c>
      <c r="E579" t="s">
        <v>158</v>
      </c>
      <c r="F579" t="s">
        <v>159</v>
      </c>
      <c r="G579" s="5" t="str">
        <f>VLOOKUP(Teams[[#This Row],[franchID]],TeamsFranchises!$A$2:$D$121,2,FALSE)</f>
        <v>Atlanta Braves</v>
      </c>
      <c r="I579">
        <v>5</v>
      </c>
      <c r="J579">
        <v>154</v>
      </c>
      <c r="K579">
        <v>77</v>
      </c>
      <c r="L579">
        <v>69</v>
      </c>
      <c r="M579">
        <v>82</v>
      </c>
      <c r="P579" t="s">
        <v>51</v>
      </c>
      <c r="Q579" s="5">
        <f>IF(Teams[[#This Row],[LgWin]]="Y", 1,
IF(Teams[[#This Row],[LgWin]] = "N", 0, " "))</f>
        <v>0</v>
      </c>
      <c r="R579" t="s">
        <v>51</v>
      </c>
      <c r="S579" s="5">
        <f>IF(Teams[[#This Row],[WSWin]]="Y", 1,
IF(Teams[[#This Row],[WSWin]] = "N", 0, " "))</f>
        <v>0</v>
      </c>
      <c r="T579">
        <v>641</v>
      </c>
      <c r="U579">
        <v>5145</v>
      </c>
      <c r="V579">
        <v>1318</v>
      </c>
      <c r="W579">
        <v>191</v>
      </c>
      <c r="X579">
        <v>60</v>
      </c>
      <c r="Y579">
        <v>32</v>
      </c>
      <c r="Z579">
        <v>488</v>
      </c>
      <c r="AA579">
        <v>640</v>
      </c>
      <c r="AB579">
        <v>177</v>
      </c>
      <c r="AF579">
        <v>690</v>
      </c>
      <c r="AG579">
        <v>487</v>
      </c>
      <c r="AH579">
        <v>3.19</v>
      </c>
      <c r="AI579">
        <v>105</v>
      </c>
      <c r="AJ579">
        <v>13</v>
      </c>
      <c r="AK579">
        <v>3</v>
      </c>
      <c r="AL579">
        <v>4119</v>
      </c>
      <c r="AM579">
        <v>1343</v>
      </c>
      <c r="AN579">
        <v>37</v>
      </c>
      <c r="AO579">
        <v>419</v>
      </c>
      <c r="AP579">
        <v>597</v>
      </c>
      <c r="AQ579">
        <v>273</v>
      </c>
      <c r="AR579">
        <v>82</v>
      </c>
      <c r="AS579">
        <v>0.95699999999999996</v>
      </c>
      <c r="AT579" t="s">
        <v>454</v>
      </c>
      <c r="AU579" t="s">
        <v>403</v>
      </c>
      <c r="AV579">
        <v>208000</v>
      </c>
      <c r="AW579">
        <v>100</v>
      </c>
      <c r="AX579">
        <v>102</v>
      </c>
      <c r="AY579" t="s">
        <v>158</v>
      </c>
      <c r="AZ579" t="s">
        <v>158</v>
      </c>
      <c r="BA579" t="s">
        <v>158</v>
      </c>
    </row>
    <row r="580" spans="1:53" x14ac:dyDescent="0.55000000000000004">
      <c r="A580">
        <v>1913</v>
      </c>
      <c r="B580" s="5" t="b">
        <f>Teams[[#This Row],[yearID]]&gt;=1973</f>
        <v>0</v>
      </c>
      <c r="C580" s="5" t="b">
        <f>Teams[[#This Row],[yearID]]&gt;=1903</f>
        <v>1</v>
      </c>
      <c r="D580" t="s">
        <v>410</v>
      </c>
      <c r="E580" t="s">
        <v>415</v>
      </c>
      <c r="F580" t="s">
        <v>416</v>
      </c>
      <c r="G580" s="5" t="str">
        <f>VLOOKUP(Teams[[#This Row],[franchID]],TeamsFranchises!$A$2:$D$121,2,FALSE)</f>
        <v>Chicago White Sox</v>
      </c>
      <c r="I580">
        <v>5</v>
      </c>
      <c r="J580">
        <v>153</v>
      </c>
      <c r="K580">
        <v>77</v>
      </c>
      <c r="L580">
        <v>78</v>
      </c>
      <c r="M580">
        <v>74</v>
      </c>
      <c r="P580" t="s">
        <v>51</v>
      </c>
      <c r="Q580" s="5">
        <f>IF(Teams[[#This Row],[LgWin]]="Y", 1,
IF(Teams[[#This Row],[LgWin]] = "N", 0, " "))</f>
        <v>0</v>
      </c>
      <c r="R580" t="s">
        <v>51</v>
      </c>
      <c r="S580" s="5">
        <f>IF(Teams[[#This Row],[WSWin]]="Y", 1,
IF(Teams[[#This Row],[WSWin]] = "N", 0, " "))</f>
        <v>0</v>
      </c>
      <c r="T580">
        <v>488</v>
      </c>
      <c r="U580">
        <v>4822</v>
      </c>
      <c r="V580">
        <v>1139</v>
      </c>
      <c r="W580">
        <v>157</v>
      </c>
      <c r="X580">
        <v>66</v>
      </c>
      <c r="Y580">
        <v>24</v>
      </c>
      <c r="Z580">
        <v>398</v>
      </c>
      <c r="AA580">
        <v>550</v>
      </c>
      <c r="AB580">
        <v>156</v>
      </c>
      <c r="AF580">
        <v>498</v>
      </c>
      <c r="AG580">
        <v>352</v>
      </c>
      <c r="AH580">
        <v>2.33</v>
      </c>
      <c r="AI580">
        <v>84</v>
      </c>
      <c r="AJ580">
        <v>17</v>
      </c>
      <c r="AK580">
        <v>8</v>
      </c>
      <c r="AL580">
        <v>4080</v>
      </c>
      <c r="AM580">
        <v>1190</v>
      </c>
      <c r="AN580">
        <v>10</v>
      </c>
      <c r="AO580">
        <v>438</v>
      </c>
      <c r="AP580">
        <v>602</v>
      </c>
      <c r="AQ580">
        <v>255</v>
      </c>
      <c r="AR580">
        <v>104</v>
      </c>
      <c r="AS580">
        <v>0.96</v>
      </c>
      <c r="AT580" t="s">
        <v>417</v>
      </c>
      <c r="AU580" t="s">
        <v>450</v>
      </c>
      <c r="AV580">
        <v>644501</v>
      </c>
      <c r="AW580">
        <v>99</v>
      </c>
      <c r="AX580">
        <v>100</v>
      </c>
      <c r="AY580" t="s">
        <v>416</v>
      </c>
      <c r="AZ580" t="s">
        <v>415</v>
      </c>
      <c r="BA580" t="s">
        <v>415</v>
      </c>
    </row>
    <row r="581" spans="1:53" x14ac:dyDescent="0.55000000000000004">
      <c r="A581">
        <v>1913</v>
      </c>
      <c r="B581" s="5" t="b">
        <f>Teams[[#This Row],[yearID]]&gt;=1973</f>
        <v>0</v>
      </c>
      <c r="C581" s="5" t="b">
        <f>Teams[[#This Row],[yearID]]&gt;=1903</f>
        <v>1</v>
      </c>
      <c r="D581" t="s">
        <v>157</v>
      </c>
      <c r="E581" t="s">
        <v>161</v>
      </c>
      <c r="F581" t="s">
        <v>162</v>
      </c>
      <c r="G581" s="5" t="str">
        <f>VLOOKUP(Teams[[#This Row],[franchID]],TeamsFranchises!$A$2:$D$121,2,FALSE)</f>
        <v>Chicago Cubs</v>
      </c>
      <c r="I581">
        <v>3</v>
      </c>
      <c r="J581">
        <v>155</v>
      </c>
      <c r="K581">
        <v>76</v>
      </c>
      <c r="L581">
        <v>88</v>
      </c>
      <c r="M581">
        <v>65</v>
      </c>
      <c r="P581" t="s">
        <v>51</v>
      </c>
      <c r="Q581" s="5">
        <f>IF(Teams[[#This Row],[LgWin]]="Y", 1,
IF(Teams[[#This Row],[LgWin]] = "N", 0, " "))</f>
        <v>0</v>
      </c>
      <c r="R581" t="s">
        <v>51</v>
      </c>
      <c r="S581" s="5">
        <f>IF(Teams[[#This Row],[WSWin]]="Y", 1,
IF(Teams[[#This Row],[WSWin]] = "N", 0, " "))</f>
        <v>0</v>
      </c>
      <c r="T581">
        <v>720</v>
      </c>
      <c r="U581">
        <v>5022</v>
      </c>
      <c r="V581">
        <v>1289</v>
      </c>
      <c r="W581">
        <v>195</v>
      </c>
      <c r="X581">
        <v>96</v>
      </c>
      <c r="Y581">
        <v>59</v>
      </c>
      <c r="Z581">
        <v>554</v>
      </c>
      <c r="AA581">
        <v>634</v>
      </c>
      <c r="AB581">
        <v>181</v>
      </c>
      <c r="AF581">
        <v>630</v>
      </c>
      <c r="AG581">
        <v>477</v>
      </c>
      <c r="AH581">
        <v>3.13</v>
      </c>
      <c r="AI581">
        <v>89</v>
      </c>
      <c r="AJ581">
        <v>12</v>
      </c>
      <c r="AK581">
        <v>15</v>
      </c>
      <c r="AL581">
        <v>4116</v>
      </c>
      <c r="AM581">
        <v>1330</v>
      </c>
      <c r="AN581">
        <v>39</v>
      </c>
      <c r="AO581">
        <v>478</v>
      </c>
      <c r="AP581">
        <v>556</v>
      </c>
      <c r="AQ581">
        <v>260</v>
      </c>
      <c r="AR581">
        <v>106</v>
      </c>
      <c r="AS581">
        <v>0.95899999999999996</v>
      </c>
      <c r="AT581" t="s">
        <v>434</v>
      </c>
      <c r="AU581" t="s">
        <v>401</v>
      </c>
      <c r="AV581">
        <v>419000</v>
      </c>
      <c r="AW581">
        <v>100</v>
      </c>
      <c r="AX581">
        <v>99</v>
      </c>
      <c r="AY581" t="s">
        <v>162</v>
      </c>
      <c r="AZ581" t="s">
        <v>161</v>
      </c>
      <c r="BA581" t="s">
        <v>161</v>
      </c>
    </row>
    <row r="582" spans="1:53" x14ac:dyDescent="0.55000000000000004">
      <c r="A582">
        <v>1913</v>
      </c>
      <c r="B582" s="5" t="b">
        <f>Teams[[#This Row],[yearID]]&gt;=1973</f>
        <v>0</v>
      </c>
      <c r="C582" s="5" t="b">
        <f>Teams[[#This Row],[yearID]]&gt;=1903</f>
        <v>1</v>
      </c>
      <c r="D582" t="s">
        <v>157</v>
      </c>
      <c r="E582" t="s">
        <v>167</v>
      </c>
      <c r="F582" t="s">
        <v>167</v>
      </c>
      <c r="G582" s="5" t="str">
        <f>VLOOKUP(Teams[[#This Row],[franchID]],TeamsFranchises!$A$2:$D$121,2,FALSE)</f>
        <v>Cincinnati Reds</v>
      </c>
      <c r="I582">
        <v>7</v>
      </c>
      <c r="J582">
        <v>156</v>
      </c>
      <c r="K582">
        <v>78</v>
      </c>
      <c r="L582">
        <v>64</v>
      </c>
      <c r="M582">
        <v>89</v>
      </c>
      <c r="P582" t="s">
        <v>51</v>
      </c>
      <c r="Q582" s="5">
        <f>IF(Teams[[#This Row],[LgWin]]="Y", 1,
IF(Teams[[#This Row],[LgWin]] = "N", 0, " "))</f>
        <v>0</v>
      </c>
      <c r="R582" t="s">
        <v>51</v>
      </c>
      <c r="S582" s="5">
        <f>IF(Teams[[#This Row],[WSWin]]="Y", 1,
IF(Teams[[#This Row],[WSWin]] = "N", 0, " "))</f>
        <v>0</v>
      </c>
      <c r="T582">
        <v>607</v>
      </c>
      <c r="U582">
        <v>5132</v>
      </c>
      <c r="V582">
        <v>1339</v>
      </c>
      <c r="W582">
        <v>170</v>
      </c>
      <c r="X582">
        <v>96</v>
      </c>
      <c r="Y582">
        <v>27</v>
      </c>
      <c r="Z582">
        <v>458</v>
      </c>
      <c r="AA582">
        <v>579</v>
      </c>
      <c r="AB582">
        <v>226</v>
      </c>
      <c r="AF582">
        <v>717</v>
      </c>
      <c r="AG582">
        <v>531</v>
      </c>
      <c r="AH582">
        <v>3.46</v>
      </c>
      <c r="AI582">
        <v>71</v>
      </c>
      <c r="AJ582">
        <v>10</v>
      </c>
      <c r="AK582">
        <v>10</v>
      </c>
      <c r="AL582">
        <v>4140</v>
      </c>
      <c r="AM582">
        <v>1398</v>
      </c>
      <c r="AN582">
        <v>40</v>
      </c>
      <c r="AO582">
        <v>456</v>
      </c>
      <c r="AP582">
        <v>522</v>
      </c>
      <c r="AQ582">
        <v>251</v>
      </c>
      <c r="AR582">
        <v>104</v>
      </c>
      <c r="AS582">
        <v>0.96099999999999997</v>
      </c>
      <c r="AT582" t="s">
        <v>165</v>
      </c>
      <c r="AU582" t="s">
        <v>455</v>
      </c>
      <c r="AV582">
        <v>258000</v>
      </c>
      <c r="AW582">
        <v>100</v>
      </c>
      <c r="AX582">
        <v>101</v>
      </c>
      <c r="AY582" t="s">
        <v>167</v>
      </c>
      <c r="AZ582" t="s">
        <v>167</v>
      </c>
      <c r="BA582" t="s">
        <v>167</v>
      </c>
    </row>
    <row r="583" spans="1:53" x14ac:dyDescent="0.55000000000000004">
      <c r="A583">
        <v>1913</v>
      </c>
      <c r="B583" s="5" t="b">
        <f>Teams[[#This Row],[yearID]]&gt;=1973</f>
        <v>0</v>
      </c>
      <c r="C583" s="5" t="b">
        <f>Teams[[#This Row],[yearID]]&gt;=1903</f>
        <v>1</v>
      </c>
      <c r="D583" t="s">
        <v>410</v>
      </c>
      <c r="E583" t="s">
        <v>64</v>
      </c>
      <c r="F583" t="s">
        <v>64</v>
      </c>
      <c r="G583" s="5" t="str">
        <f>VLOOKUP(Teams[[#This Row],[franchID]],TeamsFranchises!$A$2:$D$121,2,FALSE)</f>
        <v>Cleveland Indians</v>
      </c>
      <c r="I583">
        <v>3</v>
      </c>
      <c r="J583">
        <v>155</v>
      </c>
      <c r="K583">
        <v>80</v>
      </c>
      <c r="L583">
        <v>86</v>
      </c>
      <c r="M583">
        <v>66</v>
      </c>
      <c r="P583" t="s">
        <v>51</v>
      </c>
      <c r="Q583" s="5">
        <f>IF(Teams[[#This Row],[LgWin]]="Y", 1,
IF(Teams[[#This Row],[LgWin]] = "N", 0, " "))</f>
        <v>0</v>
      </c>
      <c r="R583" t="s">
        <v>51</v>
      </c>
      <c r="S583" s="5">
        <f>IF(Teams[[#This Row],[WSWin]]="Y", 1,
IF(Teams[[#This Row],[WSWin]] = "N", 0, " "))</f>
        <v>0</v>
      </c>
      <c r="T583">
        <v>633</v>
      </c>
      <c r="U583">
        <v>5031</v>
      </c>
      <c r="V583">
        <v>1349</v>
      </c>
      <c r="W583">
        <v>206</v>
      </c>
      <c r="X583">
        <v>74</v>
      </c>
      <c r="Y583">
        <v>16</v>
      </c>
      <c r="Z583">
        <v>420</v>
      </c>
      <c r="AA583">
        <v>557</v>
      </c>
      <c r="AB583">
        <v>191</v>
      </c>
      <c r="AF583">
        <v>536</v>
      </c>
      <c r="AG583">
        <v>391</v>
      </c>
      <c r="AH583">
        <v>2.54</v>
      </c>
      <c r="AI583">
        <v>93</v>
      </c>
      <c r="AJ583">
        <v>18</v>
      </c>
      <c r="AK583">
        <v>5</v>
      </c>
      <c r="AL583">
        <v>4158</v>
      </c>
      <c r="AM583">
        <v>1278</v>
      </c>
      <c r="AN583">
        <v>19</v>
      </c>
      <c r="AO583">
        <v>502</v>
      </c>
      <c r="AP583">
        <v>689</v>
      </c>
      <c r="AQ583">
        <v>242</v>
      </c>
      <c r="AR583">
        <v>124</v>
      </c>
      <c r="AS583">
        <v>0.96199999999999997</v>
      </c>
      <c r="AT583" t="s">
        <v>435</v>
      </c>
      <c r="AU583" t="s">
        <v>446</v>
      </c>
      <c r="AV583">
        <v>541000</v>
      </c>
      <c r="AW583">
        <v>103</v>
      </c>
      <c r="AX583">
        <v>103</v>
      </c>
      <c r="AY583" t="s">
        <v>64</v>
      </c>
      <c r="AZ583" t="s">
        <v>64</v>
      </c>
      <c r="BA583" t="s">
        <v>64</v>
      </c>
    </row>
    <row r="584" spans="1:53" x14ac:dyDescent="0.55000000000000004">
      <c r="A584">
        <v>1913</v>
      </c>
      <c r="B584" s="5" t="b">
        <f>Teams[[#This Row],[yearID]]&gt;=1973</f>
        <v>0</v>
      </c>
      <c r="C584" s="5" t="b">
        <f>Teams[[#This Row],[yearID]]&gt;=1903</f>
        <v>1</v>
      </c>
      <c r="D584" t="s">
        <v>410</v>
      </c>
      <c r="E584" t="s">
        <v>419</v>
      </c>
      <c r="F584" t="s">
        <v>419</v>
      </c>
      <c r="G584" s="5" t="str">
        <f>VLOOKUP(Teams[[#This Row],[franchID]],TeamsFranchises!$A$2:$D$121,2,FALSE)</f>
        <v>Detroit Tigers</v>
      </c>
      <c r="I584">
        <v>6</v>
      </c>
      <c r="J584">
        <v>153</v>
      </c>
      <c r="K584">
        <v>76</v>
      </c>
      <c r="L584">
        <v>66</v>
      </c>
      <c r="M584">
        <v>87</v>
      </c>
      <c r="P584" t="s">
        <v>51</v>
      </c>
      <c r="Q584" s="5">
        <f>IF(Teams[[#This Row],[LgWin]]="Y", 1,
IF(Teams[[#This Row],[LgWin]] = "N", 0, " "))</f>
        <v>0</v>
      </c>
      <c r="R584" t="s">
        <v>51</v>
      </c>
      <c r="S584" s="5">
        <f>IF(Teams[[#This Row],[WSWin]]="Y", 1,
IF(Teams[[#This Row],[WSWin]] = "N", 0, " "))</f>
        <v>0</v>
      </c>
      <c r="T584">
        <v>624</v>
      </c>
      <c r="U584">
        <v>5064</v>
      </c>
      <c r="V584">
        <v>1344</v>
      </c>
      <c r="W584">
        <v>180</v>
      </c>
      <c r="X584">
        <v>101</v>
      </c>
      <c r="Y584">
        <v>24</v>
      </c>
      <c r="Z584">
        <v>496</v>
      </c>
      <c r="AA584">
        <v>501</v>
      </c>
      <c r="AB584">
        <v>218</v>
      </c>
      <c r="AF584">
        <v>716</v>
      </c>
      <c r="AG584">
        <v>511</v>
      </c>
      <c r="AH584">
        <v>3.38</v>
      </c>
      <c r="AI584">
        <v>90</v>
      </c>
      <c r="AJ584">
        <v>4</v>
      </c>
      <c r="AK584">
        <v>7</v>
      </c>
      <c r="AL584">
        <v>4080</v>
      </c>
      <c r="AM584">
        <v>1359</v>
      </c>
      <c r="AN584">
        <v>13</v>
      </c>
      <c r="AO584">
        <v>504</v>
      </c>
      <c r="AP584">
        <v>468</v>
      </c>
      <c r="AQ584">
        <v>297</v>
      </c>
      <c r="AR584">
        <v>105</v>
      </c>
      <c r="AS584">
        <v>0.95399999999999996</v>
      </c>
      <c r="AT584" t="s">
        <v>420</v>
      </c>
      <c r="AU584" t="s">
        <v>456</v>
      </c>
      <c r="AV584">
        <v>398502</v>
      </c>
      <c r="AW584">
        <v>99</v>
      </c>
      <c r="AX584">
        <v>99</v>
      </c>
      <c r="AY584" t="s">
        <v>419</v>
      </c>
      <c r="AZ584" t="s">
        <v>419</v>
      </c>
      <c r="BA584" t="s">
        <v>419</v>
      </c>
    </row>
    <row r="585" spans="1:53" x14ac:dyDescent="0.55000000000000004">
      <c r="A585">
        <v>1913</v>
      </c>
      <c r="B585" s="5" t="b">
        <f>Teams[[#This Row],[yearID]]&gt;=1973</f>
        <v>0</v>
      </c>
      <c r="C585" s="5" t="b">
        <f>Teams[[#This Row],[yearID]]&gt;=1903</f>
        <v>1</v>
      </c>
      <c r="D585" t="s">
        <v>157</v>
      </c>
      <c r="E585" t="s">
        <v>242</v>
      </c>
      <c r="F585" t="s">
        <v>243</v>
      </c>
      <c r="G585" s="5" t="str">
        <f>VLOOKUP(Teams[[#This Row],[franchID]],TeamsFranchises!$A$2:$D$121,2,FALSE)</f>
        <v>San Francisco Giants</v>
      </c>
      <c r="I585">
        <v>1</v>
      </c>
      <c r="J585">
        <v>156</v>
      </c>
      <c r="K585">
        <v>81</v>
      </c>
      <c r="L585">
        <v>101</v>
      </c>
      <c r="M585">
        <v>51</v>
      </c>
      <c r="P585" t="s">
        <v>76</v>
      </c>
      <c r="Q585" s="5">
        <f>IF(Teams[[#This Row],[LgWin]]="Y", 1,
IF(Teams[[#This Row],[LgWin]] = "N", 0, " "))</f>
        <v>1</v>
      </c>
      <c r="R585" t="s">
        <v>51</v>
      </c>
      <c r="S585" s="5">
        <f>IF(Teams[[#This Row],[WSWin]]="Y", 1,
IF(Teams[[#This Row],[WSWin]] = "N", 0, " "))</f>
        <v>0</v>
      </c>
      <c r="T585">
        <v>684</v>
      </c>
      <c r="U585">
        <v>5218</v>
      </c>
      <c r="V585">
        <v>1427</v>
      </c>
      <c r="W585">
        <v>226</v>
      </c>
      <c r="X585">
        <v>71</v>
      </c>
      <c r="Y585">
        <v>30</v>
      </c>
      <c r="Z585">
        <v>444</v>
      </c>
      <c r="AA585">
        <v>501</v>
      </c>
      <c r="AB585">
        <v>296</v>
      </c>
      <c r="AF585">
        <v>515</v>
      </c>
      <c r="AG585">
        <v>382</v>
      </c>
      <c r="AH585">
        <v>2.42</v>
      </c>
      <c r="AI585">
        <v>82</v>
      </c>
      <c r="AJ585">
        <v>12</v>
      </c>
      <c r="AK585">
        <v>17</v>
      </c>
      <c r="AL585">
        <v>4266</v>
      </c>
      <c r="AM585">
        <v>1276</v>
      </c>
      <c r="AN585">
        <v>38</v>
      </c>
      <c r="AO585">
        <v>315</v>
      </c>
      <c r="AP585">
        <v>651</v>
      </c>
      <c r="AQ585">
        <v>252</v>
      </c>
      <c r="AR585">
        <v>107</v>
      </c>
      <c r="AS585">
        <v>0.96099999999999997</v>
      </c>
      <c r="AT585" t="s">
        <v>310</v>
      </c>
      <c r="AU585" t="s">
        <v>457</v>
      </c>
      <c r="AV585">
        <v>630000</v>
      </c>
      <c r="AW585">
        <v>101</v>
      </c>
      <c r="AX585">
        <v>98</v>
      </c>
      <c r="AY585" t="s">
        <v>246</v>
      </c>
      <c r="AZ585" t="s">
        <v>242</v>
      </c>
      <c r="BA585" t="s">
        <v>242</v>
      </c>
    </row>
    <row r="586" spans="1:53" x14ac:dyDescent="0.55000000000000004">
      <c r="A586">
        <v>1913</v>
      </c>
      <c r="B586" s="5" t="b">
        <f>Teams[[#This Row],[yearID]]&gt;=1973</f>
        <v>0</v>
      </c>
      <c r="C586" s="5" t="b">
        <f>Teams[[#This Row],[yearID]]&gt;=1903</f>
        <v>1</v>
      </c>
      <c r="D586" t="s">
        <v>410</v>
      </c>
      <c r="E586" t="s">
        <v>436</v>
      </c>
      <c r="F586" t="s">
        <v>412</v>
      </c>
      <c r="G586" s="5" t="str">
        <f>VLOOKUP(Teams[[#This Row],[franchID]],TeamsFranchises!$A$2:$D$121,2,FALSE)</f>
        <v>New York Yankees</v>
      </c>
      <c r="I586">
        <v>7</v>
      </c>
      <c r="J586">
        <v>153</v>
      </c>
      <c r="K586">
        <v>75</v>
      </c>
      <c r="L586">
        <v>57</v>
      </c>
      <c r="M586">
        <v>94</v>
      </c>
      <c r="P586" t="s">
        <v>51</v>
      </c>
      <c r="Q586" s="5">
        <f>IF(Teams[[#This Row],[LgWin]]="Y", 1,
IF(Teams[[#This Row],[LgWin]] = "N", 0, " "))</f>
        <v>0</v>
      </c>
      <c r="R586" t="s">
        <v>51</v>
      </c>
      <c r="S586" s="5">
        <f>IF(Teams[[#This Row],[WSWin]]="Y", 1,
IF(Teams[[#This Row],[WSWin]] = "N", 0, " "))</f>
        <v>0</v>
      </c>
      <c r="T586">
        <v>529</v>
      </c>
      <c r="U586">
        <v>4880</v>
      </c>
      <c r="V586">
        <v>1157</v>
      </c>
      <c r="W586">
        <v>155</v>
      </c>
      <c r="X586">
        <v>45</v>
      </c>
      <c r="Y586">
        <v>8</v>
      </c>
      <c r="Z586">
        <v>534</v>
      </c>
      <c r="AA586">
        <v>617</v>
      </c>
      <c r="AB586">
        <v>203</v>
      </c>
      <c r="AF586">
        <v>668</v>
      </c>
      <c r="AG586">
        <v>488</v>
      </c>
      <c r="AH586">
        <v>3.27</v>
      </c>
      <c r="AI586">
        <v>75</v>
      </c>
      <c r="AJ586">
        <v>8</v>
      </c>
      <c r="AK586">
        <v>7</v>
      </c>
      <c r="AL586">
        <v>4032</v>
      </c>
      <c r="AM586">
        <v>1318</v>
      </c>
      <c r="AN586">
        <v>31</v>
      </c>
      <c r="AO586">
        <v>455</v>
      </c>
      <c r="AP586">
        <v>530</v>
      </c>
      <c r="AQ586">
        <v>286</v>
      </c>
      <c r="AR586">
        <v>94</v>
      </c>
      <c r="AS586">
        <v>0.95299999999999996</v>
      </c>
      <c r="AT586" t="s">
        <v>459</v>
      </c>
      <c r="AU586" t="s">
        <v>457</v>
      </c>
      <c r="AV586">
        <v>357551</v>
      </c>
      <c r="AW586">
        <v>100</v>
      </c>
      <c r="AX586">
        <v>102</v>
      </c>
      <c r="AY586" t="s">
        <v>412</v>
      </c>
      <c r="AZ586" t="s">
        <v>436</v>
      </c>
      <c r="BA586" t="s">
        <v>436</v>
      </c>
    </row>
    <row r="587" spans="1:53" x14ac:dyDescent="0.55000000000000004">
      <c r="A587">
        <v>1913</v>
      </c>
      <c r="B587" s="5" t="b">
        <f>Teams[[#This Row],[yearID]]&gt;=1973</f>
        <v>0</v>
      </c>
      <c r="C587" s="5" t="b">
        <f>Teams[[#This Row],[yearID]]&gt;=1903</f>
        <v>1</v>
      </c>
      <c r="D587" t="s">
        <v>410</v>
      </c>
      <c r="E587" t="s">
        <v>226</v>
      </c>
      <c r="F587" t="s">
        <v>423</v>
      </c>
      <c r="G587" s="5" t="str">
        <f>VLOOKUP(Teams[[#This Row],[franchID]],TeamsFranchises!$A$2:$D$121,2,FALSE)</f>
        <v>Oakland Athletics</v>
      </c>
      <c r="I587">
        <v>1</v>
      </c>
      <c r="J587">
        <v>153</v>
      </c>
      <c r="K587">
        <v>76</v>
      </c>
      <c r="L587">
        <v>96</v>
      </c>
      <c r="M587">
        <v>57</v>
      </c>
      <c r="P587" t="s">
        <v>76</v>
      </c>
      <c r="Q587" s="5">
        <f>IF(Teams[[#This Row],[LgWin]]="Y", 1,
IF(Teams[[#This Row],[LgWin]] = "N", 0, " "))</f>
        <v>1</v>
      </c>
      <c r="R587" t="s">
        <v>76</v>
      </c>
      <c r="S587" s="5">
        <f>IF(Teams[[#This Row],[WSWin]]="Y", 1,
IF(Teams[[#This Row],[WSWin]] = "N", 0, " "))</f>
        <v>1</v>
      </c>
      <c r="T587">
        <v>794</v>
      </c>
      <c r="U587">
        <v>5044</v>
      </c>
      <c r="V587">
        <v>1412</v>
      </c>
      <c r="W587">
        <v>223</v>
      </c>
      <c r="X587">
        <v>80</v>
      </c>
      <c r="Y587">
        <v>33</v>
      </c>
      <c r="Z587">
        <v>534</v>
      </c>
      <c r="AA587">
        <v>547</v>
      </c>
      <c r="AB587">
        <v>221</v>
      </c>
      <c r="AF587">
        <v>592</v>
      </c>
      <c r="AG587">
        <v>479</v>
      </c>
      <c r="AH587">
        <v>3.19</v>
      </c>
      <c r="AI587">
        <v>69</v>
      </c>
      <c r="AJ587">
        <v>17</v>
      </c>
      <c r="AK587">
        <v>22</v>
      </c>
      <c r="AL587">
        <v>4053</v>
      </c>
      <c r="AM587">
        <v>1200</v>
      </c>
      <c r="AN587">
        <v>24</v>
      </c>
      <c r="AO587">
        <v>532</v>
      </c>
      <c r="AP587">
        <v>630</v>
      </c>
      <c r="AQ587">
        <v>212</v>
      </c>
      <c r="AR587">
        <v>108</v>
      </c>
      <c r="AS587">
        <v>0.96599999999999997</v>
      </c>
      <c r="AT587" t="s">
        <v>77</v>
      </c>
      <c r="AU587" t="s">
        <v>442</v>
      </c>
      <c r="AV587">
        <v>571896</v>
      </c>
      <c r="AW587">
        <v>98</v>
      </c>
      <c r="AX587">
        <v>94</v>
      </c>
      <c r="AY587" t="s">
        <v>226</v>
      </c>
      <c r="AZ587" t="s">
        <v>226</v>
      </c>
      <c r="BA587" t="s">
        <v>226</v>
      </c>
    </row>
    <row r="588" spans="1:53" x14ac:dyDescent="0.55000000000000004">
      <c r="A588">
        <v>1913</v>
      </c>
      <c r="B588" s="5" t="b">
        <f>Teams[[#This Row],[yearID]]&gt;=1973</f>
        <v>0</v>
      </c>
      <c r="C588" s="5" t="b">
        <f>Teams[[#This Row],[yearID]]&gt;=1903</f>
        <v>1</v>
      </c>
      <c r="D588" t="s">
        <v>157</v>
      </c>
      <c r="E588" t="s">
        <v>122</v>
      </c>
      <c r="F588" t="s">
        <v>122</v>
      </c>
      <c r="G588" s="5" t="str">
        <f>VLOOKUP(Teams[[#This Row],[franchID]],TeamsFranchises!$A$2:$D$121,2,FALSE)</f>
        <v>Philadelphia Phillies</v>
      </c>
      <c r="I588">
        <v>2</v>
      </c>
      <c r="J588">
        <v>159</v>
      </c>
      <c r="K588">
        <v>78</v>
      </c>
      <c r="L588">
        <v>88</v>
      </c>
      <c r="M588">
        <v>63</v>
      </c>
      <c r="P588" t="s">
        <v>51</v>
      </c>
      <c r="Q588" s="5">
        <f>IF(Teams[[#This Row],[LgWin]]="Y", 1,
IF(Teams[[#This Row],[LgWin]] = "N", 0, " "))</f>
        <v>0</v>
      </c>
      <c r="R588" t="s">
        <v>51</v>
      </c>
      <c r="S588" s="5">
        <f>IF(Teams[[#This Row],[WSWin]]="Y", 1,
IF(Teams[[#This Row],[WSWin]] = "N", 0, " "))</f>
        <v>0</v>
      </c>
      <c r="T588">
        <v>693</v>
      </c>
      <c r="U588">
        <v>5400</v>
      </c>
      <c r="V588">
        <v>1433</v>
      </c>
      <c r="W588">
        <v>257</v>
      </c>
      <c r="X588">
        <v>78</v>
      </c>
      <c r="Y588">
        <v>73</v>
      </c>
      <c r="Z588">
        <v>383</v>
      </c>
      <c r="AA588">
        <v>578</v>
      </c>
      <c r="AB588">
        <v>156</v>
      </c>
      <c r="AF588">
        <v>636</v>
      </c>
      <c r="AG588">
        <v>509</v>
      </c>
      <c r="AH588">
        <v>3.15</v>
      </c>
      <c r="AI588">
        <v>77</v>
      </c>
      <c r="AJ588">
        <v>20</v>
      </c>
      <c r="AK588">
        <v>11</v>
      </c>
      <c r="AL588">
        <v>4365</v>
      </c>
      <c r="AM588">
        <v>1407</v>
      </c>
      <c r="AN588">
        <v>40</v>
      </c>
      <c r="AO588">
        <v>512</v>
      </c>
      <c r="AP588">
        <v>667</v>
      </c>
      <c r="AQ588">
        <v>213</v>
      </c>
      <c r="AR588">
        <v>112</v>
      </c>
      <c r="AS588">
        <v>0.96799999999999997</v>
      </c>
      <c r="AT588" t="s">
        <v>358</v>
      </c>
      <c r="AU588" t="s">
        <v>404</v>
      </c>
      <c r="AV588">
        <v>470000</v>
      </c>
      <c r="AW588">
        <v>104</v>
      </c>
      <c r="AX588">
        <v>104</v>
      </c>
      <c r="AY588" t="s">
        <v>122</v>
      </c>
      <c r="AZ588" t="s">
        <v>122</v>
      </c>
      <c r="BA588" t="s">
        <v>122</v>
      </c>
    </row>
    <row r="589" spans="1:53" x14ac:dyDescent="0.55000000000000004">
      <c r="A589">
        <v>1913</v>
      </c>
      <c r="B589" s="5" t="b">
        <f>Teams[[#This Row],[yearID]]&gt;=1973</f>
        <v>0</v>
      </c>
      <c r="C589" s="5" t="b">
        <f>Teams[[#This Row],[yearID]]&gt;=1903</f>
        <v>1</v>
      </c>
      <c r="D589" t="s">
        <v>157</v>
      </c>
      <c r="E589" t="s">
        <v>229</v>
      </c>
      <c r="F589" t="s">
        <v>229</v>
      </c>
      <c r="G589" s="5" t="str">
        <f>VLOOKUP(Teams[[#This Row],[franchID]],TeamsFranchises!$A$2:$D$121,2,FALSE)</f>
        <v>Pittsburgh Pirates</v>
      </c>
      <c r="I589">
        <v>4</v>
      </c>
      <c r="J589">
        <v>155</v>
      </c>
      <c r="K589">
        <v>79</v>
      </c>
      <c r="L589">
        <v>78</v>
      </c>
      <c r="M589">
        <v>71</v>
      </c>
      <c r="P589" t="s">
        <v>51</v>
      </c>
      <c r="Q589" s="5">
        <f>IF(Teams[[#This Row],[LgWin]]="Y", 1,
IF(Teams[[#This Row],[LgWin]] = "N", 0, " "))</f>
        <v>0</v>
      </c>
      <c r="R589" t="s">
        <v>51</v>
      </c>
      <c r="S589" s="5">
        <f>IF(Teams[[#This Row],[WSWin]]="Y", 1,
IF(Teams[[#This Row],[WSWin]] = "N", 0, " "))</f>
        <v>0</v>
      </c>
      <c r="T589">
        <v>673</v>
      </c>
      <c r="U589">
        <v>5252</v>
      </c>
      <c r="V589">
        <v>1383</v>
      </c>
      <c r="W589">
        <v>210</v>
      </c>
      <c r="X589">
        <v>86</v>
      </c>
      <c r="Y589">
        <v>35</v>
      </c>
      <c r="Z589">
        <v>391</v>
      </c>
      <c r="AA589">
        <v>545</v>
      </c>
      <c r="AB589">
        <v>181</v>
      </c>
      <c r="AF589">
        <v>585</v>
      </c>
      <c r="AG589">
        <v>451</v>
      </c>
      <c r="AH589">
        <v>2.9</v>
      </c>
      <c r="AI589">
        <v>74</v>
      </c>
      <c r="AJ589">
        <v>9</v>
      </c>
      <c r="AK589">
        <v>7</v>
      </c>
      <c r="AL589">
        <v>4200</v>
      </c>
      <c r="AM589">
        <v>1344</v>
      </c>
      <c r="AN589">
        <v>26</v>
      </c>
      <c r="AO589">
        <v>434</v>
      </c>
      <c r="AP589">
        <v>590</v>
      </c>
      <c r="AQ589">
        <v>226</v>
      </c>
      <c r="AR589">
        <v>94</v>
      </c>
      <c r="AS589">
        <v>0.96399999999999997</v>
      </c>
      <c r="AT589" t="s">
        <v>390</v>
      </c>
      <c r="AU589" t="s">
        <v>447</v>
      </c>
      <c r="AV589">
        <v>296000</v>
      </c>
      <c r="AW589">
        <v>96</v>
      </c>
      <c r="AX589">
        <v>94</v>
      </c>
      <c r="AY589" t="s">
        <v>229</v>
      </c>
      <c r="AZ589" t="s">
        <v>229</v>
      </c>
      <c r="BA589" t="s">
        <v>229</v>
      </c>
    </row>
    <row r="590" spans="1:53" x14ac:dyDescent="0.55000000000000004">
      <c r="A590">
        <v>1913</v>
      </c>
      <c r="B590" s="5" t="b">
        <f>Teams[[#This Row],[yearID]]&gt;=1973</f>
        <v>0</v>
      </c>
      <c r="C590" s="5" t="b">
        <f>Teams[[#This Row],[yearID]]&gt;=1903</f>
        <v>1</v>
      </c>
      <c r="D590" t="s">
        <v>410</v>
      </c>
      <c r="E590" t="s">
        <v>431</v>
      </c>
      <c r="F590" t="s">
        <v>95</v>
      </c>
      <c r="G590" s="5" t="str">
        <f>VLOOKUP(Teams[[#This Row],[franchID]],TeamsFranchises!$A$2:$D$121,2,FALSE)</f>
        <v>Baltimore Orioles</v>
      </c>
      <c r="I590">
        <v>8</v>
      </c>
      <c r="J590">
        <v>155</v>
      </c>
      <c r="K590">
        <v>77</v>
      </c>
      <c r="L590">
        <v>57</v>
      </c>
      <c r="M590">
        <v>96</v>
      </c>
      <c r="P590" t="s">
        <v>51</v>
      </c>
      <c r="Q590" s="5">
        <f>IF(Teams[[#This Row],[LgWin]]="Y", 1,
IF(Teams[[#This Row],[LgWin]] = "N", 0, " "))</f>
        <v>0</v>
      </c>
      <c r="R590" t="s">
        <v>51</v>
      </c>
      <c r="S590" s="5">
        <f>IF(Teams[[#This Row],[WSWin]]="Y", 1,
IF(Teams[[#This Row],[WSWin]] = "N", 0, " "))</f>
        <v>0</v>
      </c>
      <c r="T590">
        <v>528</v>
      </c>
      <c r="U590">
        <v>5031</v>
      </c>
      <c r="V590">
        <v>1193</v>
      </c>
      <c r="W590">
        <v>179</v>
      </c>
      <c r="X590">
        <v>73</v>
      </c>
      <c r="Y590">
        <v>18</v>
      </c>
      <c r="Z590">
        <v>455</v>
      </c>
      <c r="AA590">
        <v>769</v>
      </c>
      <c r="AB590">
        <v>209</v>
      </c>
      <c r="AF590">
        <v>642</v>
      </c>
      <c r="AG590">
        <v>470</v>
      </c>
      <c r="AH590">
        <v>3.06</v>
      </c>
      <c r="AI590">
        <v>104</v>
      </c>
      <c r="AJ590">
        <v>14</v>
      </c>
      <c r="AK590">
        <v>5</v>
      </c>
      <c r="AL590">
        <v>4146</v>
      </c>
      <c r="AM590">
        <v>1369</v>
      </c>
      <c r="AN590">
        <v>21</v>
      </c>
      <c r="AO590">
        <v>454</v>
      </c>
      <c r="AP590">
        <v>476</v>
      </c>
      <c r="AQ590">
        <v>301</v>
      </c>
      <c r="AR590">
        <v>125</v>
      </c>
      <c r="AS590">
        <v>0.95399999999999996</v>
      </c>
      <c r="AT590" t="s">
        <v>252</v>
      </c>
      <c r="AU590" t="s">
        <v>444</v>
      </c>
      <c r="AV590">
        <v>250330</v>
      </c>
      <c r="AW590">
        <v>97</v>
      </c>
      <c r="AX590">
        <v>100</v>
      </c>
      <c r="AY590" t="s">
        <v>433</v>
      </c>
      <c r="AZ590" t="s">
        <v>431</v>
      </c>
      <c r="BA590" t="s">
        <v>431</v>
      </c>
    </row>
    <row r="591" spans="1:53" x14ac:dyDescent="0.55000000000000004">
      <c r="A591">
        <v>1913</v>
      </c>
      <c r="B591" s="5" t="b">
        <f>Teams[[#This Row],[yearID]]&gt;=1973</f>
        <v>0</v>
      </c>
      <c r="C591" s="5" t="b">
        <f>Teams[[#This Row],[yearID]]&gt;=1903</f>
        <v>1</v>
      </c>
      <c r="D591" t="s">
        <v>157</v>
      </c>
      <c r="E591" t="s">
        <v>396</v>
      </c>
      <c r="F591" t="s">
        <v>154</v>
      </c>
      <c r="G591" s="5" t="str">
        <f>VLOOKUP(Teams[[#This Row],[franchID]],TeamsFranchises!$A$2:$D$121,2,FALSE)</f>
        <v>St. Louis Cardinals</v>
      </c>
      <c r="I591">
        <v>8</v>
      </c>
      <c r="J591">
        <v>153</v>
      </c>
      <c r="K591">
        <v>74</v>
      </c>
      <c r="L591">
        <v>51</v>
      </c>
      <c r="M591">
        <v>99</v>
      </c>
      <c r="P591" t="s">
        <v>51</v>
      </c>
      <c r="Q591" s="5">
        <f>IF(Teams[[#This Row],[LgWin]]="Y", 1,
IF(Teams[[#This Row],[LgWin]] = "N", 0, " "))</f>
        <v>0</v>
      </c>
      <c r="R591" t="s">
        <v>51</v>
      </c>
      <c r="S591" s="5">
        <f>IF(Teams[[#This Row],[WSWin]]="Y", 1,
IF(Teams[[#This Row],[WSWin]] = "N", 0, " "))</f>
        <v>0</v>
      </c>
      <c r="T591">
        <v>528</v>
      </c>
      <c r="U591">
        <v>4967</v>
      </c>
      <c r="V591">
        <v>1229</v>
      </c>
      <c r="W591">
        <v>152</v>
      </c>
      <c r="X591">
        <v>72</v>
      </c>
      <c r="Y591">
        <v>15</v>
      </c>
      <c r="Z591">
        <v>451</v>
      </c>
      <c r="AA591">
        <v>573</v>
      </c>
      <c r="AB591">
        <v>171</v>
      </c>
      <c r="AF591">
        <v>755</v>
      </c>
      <c r="AG591">
        <v>635</v>
      </c>
      <c r="AH591">
        <v>4.2300000000000004</v>
      </c>
      <c r="AI591">
        <v>74</v>
      </c>
      <c r="AJ591">
        <v>6</v>
      </c>
      <c r="AK591">
        <v>11</v>
      </c>
      <c r="AL591">
        <v>4053</v>
      </c>
      <c r="AM591">
        <v>1426</v>
      </c>
      <c r="AN591">
        <v>57</v>
      </c>
      <c r="AO591">
        <v>477</v>
      </c>
      <c r="AP591">
        <v>465</v>
      </c>
      <c r="AQ591">
        <v>219</v>
      </c>
      <c r="AR591">
        <v>113</v>
      </c>
      <c r="AS591">
        <v>0.96499999999999997</v>
      </c>
      <c r="AT591" t="s">
        <v>409</v>
      </c>
      <c r="AU591" t="s">
        <v>399</v>
      </c>
      <c r="AV591">
        <v>203531</v>
      </c>
      <c r="AW591">
        <v>98</v>
      </c>
      <c r="AX591">
        <v>101</v>
      </c>
      <c r="AY591" t="s">
        <v>154</v>
      </c>
      <c r="AZ591" t="s">
        <v>396</v>
      </c>
      <c r="BA591" t="s">
        <v>396</v>
      </c>
    </row>
    <row r="592" spans="1:53" x14ac:dyDescent="0.55000000000000004">
      <c r="A592">
        <v>1913</v>
      </c>
      <c r="B592" s="5" t="b">
        <f>Teams[[#This Row],[yearID]]&gt;=1973</f>
        <v>0</v>
      </c>
      <c r="C592" s="5" t="b">
        <f>Teams[[#This Row],[yearID]]&gt;=1903</f>
        <v>1</v>
      </c>
      <c r="D592" t="s">
        <v>410</v>
      </c>
      <c r="E592" t="s">
        <v>425</v>
      </c>
      <c r="F592" t="s">
        <v>426</v>
      </c>
      <c r="G592" s="5" t="str">
        <f>VLOOKUP(Teams[[#This Row],[franchID]],TeamsFranchises!$A$2:$D$121,2,FALSE)</f>
        <v>Minnesota Twins</v>
      </c>
      <c r="I592">
        <v>2</v>
      </c>
      <c r="J592">
        <v>155</v>
      </c>
      <c r="K592">
        <v>78</v>
      </c>
      <c r="L592">
        <v>90</v>
      </c>
      <c r="M592">
        <v>64</v>
      </c>
      <c r="P592" t="s">
        <v>51</v>
      </c>
      <c r="Q592" s="5">
        <f>IF(Teams[[#This Row],[LgWin]]="Y", 1,
IF(Teams[[#This Row],[LgWin]] = "N", 0, " "))</f>
        <v>0</v>
      </c>
      <c r="R592" t="s">
        <v>51</v>
      </c>
      <c r="S592" s="5">
        <f>IF(Teams[[#This Row],[WSWin]]="Y", 1,
IF(Teams[[#This Row],[WSWin]] = "N", 0, " "))</f>
        <v>0</v>
      </c>
      <c r="T592">
        <v>596</v>
      </c>
      <c r="U592">
        <v>5074</v>
      </c>
      <c r="V592">
        <v>1281</v>
      </c>
      <c r="W592">
        <v>156</v>
      </c>
      <c r="X592">
        <v>81</v>
      </c>
      <c r="Y592">
        <v>19</v>
      </c>
      <c r="Z592">
        <v>440</v>
      </c>
      <c r="AA592">
        <v>595</v>
      </c>
      <c r="AB592">
        <v>287</v>
      </c>
      <c r="AF592">
        <v>561</v>
      </c>
      <c r="AG592">
        <v>423</v>
      </c>
      <c r="AH592">
        <v>2.73</v>
      </c>
      <c r="AI592">
        <v>78</v>
      </c>
      <c r="AJ592">
        <v>23</v>
      </c>
      <c r="AK592">
        <v>20</v>
      </c>
      <c r="AL592">
        <v>4188</v>
      </c>
      <c r="AM592">
        <v>1177</v>
      </c>
      <c r="AN592">
        <v>35</v>
      </c>
      <c r="AO592">
        <v>465</v>
      </c>
      <c r="AP592">
        <v>758</v>
      </c>
      <c r="AQ592">
        <v>262</v>
      </c>
      <c r="AR592">
        <v>122</v>
      </c>
      <c r="AS592">
        <v>0.96</v>
      </c>
      <c r="AT592" t="s">
        <v>397</v>
      </c>
      <c r="AU592" t="s">
        <v>452</v>
      </c>
      <c r="AV592">
        <v>325831</v>
      </c>
      <c r="AW592">
        <v>102</v>
      </c>
      <c r="AX592">
        <v>101</v>
      </c>
      <c r="AY592" t="s">
        <v>428</v>
      </c>
      <c r="AZ592" t="s">
        <v>425</v>
      </c>
      <c r="BA592" t="s">
        <v>425</v>
      </c>
    </row>
    <row r="593" spans="1:53" x14ac:dyDescent="0.55000000000000004">
      <c r="A593">
        <v>1914</v>
      </c>
      <c r="B593" s="5" t="b">
        <f>Teams[[#This Row],[yearID]]&gt;=1973</f>
        <v>0</v>
      </c>
      <c r="C593" s="5" t="b">
        <f>Teams[[#This Row],[yearID]]&gt;=1903</f>
        <v>1</v>
      </c>
      <c r="D593" t="s">
        <v>460</v>
      </c>
      <c r="E593" t="s">
        <v>461</v>
      </c>
      <c r="F593" t="s">
        <v>462</v>
      </c>
      <c r="G593" s="5" t="str">
        <f>VLOOKUP(Teams[[#This Row],[franchID]],TeamsFranchises!$A$2:$D$121,2,FALSE)</f>
        <v>Baltimore Terrapins</v>
      </c>
      <c r="I593">
        <v>3</v>
      </c>
      <c r="J593">
        <v>160</v>
      </c>
      <c r="L593">
        <v>84</v>
      </c>
      <c r="M593">
        <v>70</v>
      </c>
      <c r="P593" t="s">
        <v>51</v>
      </c>
      <c r="Q593" s="5">
        <f>IF(Teams[[#This Row],[LgWin]]="Y", 1,
IF(Teams[[#This Row],[LgWin]] = "N", 0, " "))</f>
        <v>0</v>
      </c>
      <c r="S593" s="5" t="str">
        <f>IF(Teams[[#This Row],[WSWin]]="Y", 1,
IF(Teams[[#This Row],[WSWin]] = "N", 0, " "))</f>
        <v xml:space="preserve"> </v>
      </c>
      <c r="T593">
        <v>645</v>
      </c>
      <c r="U593">
        <v>5120</v>
      </c>
      <c r="V593">
        <v>1374</v>
      </c>
      <c r="W593">
        <v>222</v>
      </c>
      <c r="X593">
        <v>67</v>
      </c>
      <c r="Y593">
        <v>32</v>
      </c>
      <c r="Z593">
        <v>487</v>
      </c>
      <c r="AA593">
        <v>589</v>
      </c>
      <c r="AB593">
        <v>152</v>
      </c>
      <c r="AF593">
        <v>628</v>
      </c>
      <c r="AG593">
        <v>484</v>
      </c>
      <c r="AH593">
        <v>3.13</v>
      </c>
      <c r="AI593">
        <v>88</v>
      </c>
      <c r="AJ593">
        <v>15</v>
      </c>
      <c r="AK593">
        <v>13</v>
      </c>
      <c r="AL593">
        <v>4176</v>
      </c>
      <c r="AM593">
        <v>1389</v>
      </c>
      <c r="AN593">
        <v>34</v>
      </c>
      <c r="AO593">
        <v>392</v>
      </c>
      <c r="AP593">
        <v>732</v>
      </c>
      <c r="AQ593">
        <v>259</v>
      </c>
      <c r="AR593">
        <v>105</v>
      </c>
      <c r="AS593">
        <v>0.96</v>
      </c>
      <c r="AT593" t="s">
        <v>463</v>
      </c>
      <c r="AW593">
        <v>103</v>
      </c>
      <c r="AX593">
        <v>105</v>
      </c>
      <c r="AY593" t="s">
        <v>95</v>
      </c>
      <c r="AZ593" t="s">
        <v>461</v>
      </c>
      <c r="BA593" t="s">
        <v>461</v>
      </c>
    </row>
    <row r="594" spans="1:53" x14ac:dyDescent="0.55000000000000004">
      <c r="A594">
        <v>1914</v>
      </c>
      <c r="B594" s="5" t="b">
        <f>Teams[[#This Row],[yearID]]&gt;=1973</f>
        <v>0</v>
      </c>
      <c r="C594" s="5" t="b">
        <f>Teams[[#This Row],[yearID]]&gt;=1903</f>
        <v>1</v>
      </c>
      <c r="D594" t="s">
        <v>410</v>
      </c>
      <c r="E594" t="s">
        <v>54</v>
      </c>
      <c r="F594" t="s">
        <v>54</v>
      </c>
      <c r="G594" s="5" t="str">
        <f>VLOOKUP(Teams[[#This Row],[franchID]],TeamsFranchises!$A$2:$D$121,2,FALSE)</f>
        <v>Boston Red Sox</v>
      </c>
      <c r="I594">
        <v>2</v>
      </c>
      <c r="J594">
        <v>159</v>
      </c>
      <c r="K594">
        <v>79</v>
      </c>
      <c r="L594">
        <v>91</v>
      </c>
      <c r="M594">
        <v>62</v>
      </c>
      <c r="P594" t="s">
        <v>51</v>
      </c>
      <c r="Q594" s="5">
        <f>IF(Teams[[#This Row],[LgWin]]="Y", 1,
IF(Teams[[#This Row],[LgWin]] = "N", 0, " "))</f>
        <v>0</v>
      </c>
      <c r="R594" t="s">
        <v>51</v>
      </c>
      <c r="S594" s="5">
        <f>IF(Teams[[#This Row],[WSWin]]="Y", 1,
IF(Teams[[#This Row],[WSWin]] = "N", 0, " "))</f>
        <v>0</v>
      </c>
      <c r="T594">
        <v>589</v>
      </c>
      <c r="U594">
        <v>5117</v>
      </c>
      <c r="V594">
        <v>1278</v>
      </c>
      <c r="W594">
        <v>226</v>
      </c>
      <c r="X594">
        <v>85</v>
      </c>
      <c r="Y594">
        <v>18</v>
      </c>
      <c r="Z594">
        <v>490</v>
      </c>
      <c r="AA594">
        <v>549</v>
      </c>
      <c r="AB594">
        <v>177</v>
      </c>
      <c r="AC594">
        <v>176</v>
      </c>
      <c r="AF594">
        <v>510</v>
      </c>
      <c r="AG594">
        <v>374</v>
      </c>
      <c r="AH594">
        <v>2.36</v>
      </c>
      <c r="AI594">
        <v>88</v>
      </c>
      <c r="AJ594">
        <v>24</v>
      </c>
      <c r="AK594">
        <v>8</v>
      </c>
      <c r="AL594">
        <v>4281</v>
      </c>
      <c r="AM594">
        <v>1207</v>
      </c>
      <c r="AN594">
        <v>18</v>
      </c>
      <c r="AO594">
        <v>393</v>
      </c>
      <c r="AP594">
        <v>602</v>
      </c>
      <c r="AQ594">
        <v>242</v>
      </c>
      <c r="AR594">
        <v>99</v>
      </c>
      <c r="AS594">
        <v>0.96299999999999997</v>
      </c>
      <c r="AT594" t="s">
        <v>441</v>
      </c>
      <c r="AU594" t="s">
        <v>453</v>
      </c>
      <c r="AV594">
        <v>481359</v>
      </c>
      <c r="AW594">
        <v>100</v>
      </c>
      <c r="AX594">
        <v>98</v>
      </c>
      <c r="AY594" t="s">
        <v>54</v>
      </c>
      <c r="AZ594" t="s">
        <v>54</v>
      </c>
      <c r="BA594" t="s">
        <v>54</v>
      </c>
    </row>
    <row r="595" spans="1:53" x14ac:dyDescent="0.55000000000000004">
      <c r="A595">
        <v>1914</v>
      </c>
      <c r="B595" s="5" t="b">
        <f>Teams[[#This Row],[yearID]]&gt;=1973</f>
        <v>0</v>
      </c>
      <c r="C595" s="5" t="b">
        <f>Teams[[#This Row],[yearID]]&gt;=1903</f>
        <v>1</v>
      </c>
      <c r="D595" t="s">
        <v>460</v>
      </c>
      <c r="E595" t="s">
        <v>464</v>
      </c>
      <c r="F595" t="s">
        <v>465</v>
      </c>
      <c r="G595" s="5" t="str">
        <f>VLOOKUP(Teams[[#This Row],[franchID]],TeamsFranchises!$A$2:$D$121,2,FALSE)</f>
        <v>Brooklyn Tip-Tops</v>
      </c>
      <c r="I595">
        <v>5</v>
      </c>
      <c r="J595">
        <v>157</v>
      </c>
      <c r="L595">
        <v>77</v>
      </c>
      <c r="M595">
        <v>77</v>
      </c>
      <c r="P595" t="s">
        <v>51</v>
      </c>
      <c r="Q595" s="5">
        <f>IF(Teams[[#This Row],[LgWin]]="Y", 1,
IF(Teams[[#This Row],[LgWin]] = "N", 0, " "))</f>
        <v>0</v>
      </c>
      <c r="S595" s="5" t="str">
        <f>IF(Teams[[#This Row],[WSWin]]="Y", 1,
IF(Teams[[#This Row],[WSWin]] = "N", 0, " "))</f>
        <v xml:space="preserve"> </v>
      </c>
      <c r="T595">
        <v>662</v>
      </c>
      <c r="U595">
        <v>5221</v>
      </c>
      <c r="V595">
        <v>1402</v>
      </c>
      <c r="W595">
        <v>225</v>
      </c>
      <c r="X595">
        <v>85</v>
      </c>
      <c r="Y595">
        <v>42</v>
      </c>
      <c r="Z595">
        <v>404</v>
      </c>
      <c r="AA595">
        <v>665</v>
      </c>
      <c r="AB595">
        <v>220</v>
      </c>
      <c r="AF595">
        <v>677</v>
      </c>
      <c r="AG595">
        <v>512</v>
      </c>
      <c r="AH595">
        <v>3.33</v>
      </c>
      <c r="AI595">
        <v>91</v>
      </c>
      <c r="AJ595">
        <v>11</v>
      </c>
      <c r="AK595">
        <v>9</v>
      </c>
      <c r="AL595">
        <v>4155</v>
      </c>
      <c r="AM595">
        <v>1375</v>
      </c>
      <c r="AN595">
        <v>31</v>
      </c>
      <c r="AO595">
        <v>559</v>
      </c>
      <c r="AP595">
        <v>636</v>
      </c>
      <c r="AQ595">
        <v>282</v>
      </c>
      <c r="AR595">
        <v>120</v>
      </c>
      <c r="AS595">
        <v>0.95599999999999996</v>
      </c>
      <c r="AT595" t="s">
        <v>466</v>
      </c>
      <c r="AW595">
        <v>99</v>
      </c>
      <c r="AX595">
        <v>100</v>
      </c>
      <c r="AY595" t="s">
        <v>465</v>
      </c>
      <c r="AZ595" t="s">
        <v>464</v>
      </c>
      <c r="BA595" t="s">
        <v>464</v>
      </c>
    </row>
    <row r="596" spans="1:53" x14ac:dyDescent="0.55000000000000004">
      <c r="A596">
        <v>1914</v>
      </c>
      <c r="B596" s="5" t="b">
        <f>Teams[[#This Row],[yearID]]&gt;=1973</f>
        <v>0</v>
      </c>
      <c r="C596" s="5" t="b">
        <f>Teams[[#This Row],[yearID]]&gt;=1903</f>
        <v>1</v>
      </c>
      <c r="D596" t="s">
        <v>157</v>
      </c>
      <c r="E596" t="s">
        <v>262</v>
      </c>
      <c r="F596" t="s">
        <v>260</v>
      </c>
      <c r="G596" s="5" t="str">
        <f>VLOOKUP(Teams[[#This Row],[franchID]],TeamsFranchises!$A$2:$D$121,2,FALSE)</f>
        <v>Los Angeles Dodgers</v>
      </c>
      <c r="I596">
        <v>5</v>
      </c>
      <c r="J596">
        <v>154</v>
      </c>
      <c r="K596">
        <v>79</v>
      </c>
      <c r="L596">
        <v>75</v>
      </c>
      <c r="M596">
        <v>79</v>
      </c>
      <c r="P596" t="s">
        <v>51</v>
      </c>
      <c r="Q596" s="5">
        <f>IF(Teams[[#This Row],[LgWin]]="Y", 1,
IF(Teams[[#This Row],[LgWin]] = "N", 0, " "))</f>
        <v>0</v>
      </c>
      <c r="R596" t="s">
        <v>51</v>
      </c>
      <c r="S596" s="5">
        <f>IF(Teams[[#This Row],[WSWin]]="Y", 1,
IF(Teams[[#This Row],[WSWin]] = "N", 0, " "))</f>
        <v>0</v>
      </c>
      <c r="T596">
        <v>622</v>
      </c>
      <c r="U596">
        <v>5152</v>
      </c>
      <c r="V596">
        <v>1386</v>
      </c>
      <c r="W596">
        <v>172</v>
      </c>
      <c r="X596">
        <v>90</v>
      </c>
      <c r="Y596">
        <v>31</v>
      </c>
      <c r="Z596">
        <v>376</v>
      </c>
      <c r="AA596">
        <v>559</v>
      </c>
      <c r="AB596">
        <v>173</v>
      </c>
      <c r="AF596">
        <v>618</v>
      </c>
      <c r="AG596">
        <v>429</v>
      </c>
      <c r="AH596">
        <v>2.82</v>
      </c>
      <c r="AI596">
        <v>80</v>
      </c>
      <c r="AJ596">
        <v>11</v>
      </c>
      <c r="AK596">
        <v>11</v>
      </c>
      <c r="AL596">
        <v>4104</v>
      </c>
      <c r="AM596">
        <v>1282</v>
      </c>
      <c r="AN596">
        <v>36</v>
      </c>
      <c r="AO596">
        <v>466</v>
      </c>
      <c r="AP596">
        <v>605</v>
      </c>
      <c r="AQ596">
        <v>248</v>
      </c>
      <c r="AR596">
        <v>112</v>
      </c>
      <c r="AS596">
        <v>0.96099999999999997</v>
      </c>
      <c r="AT596" t="s">
        <v>467</v>
      </c>
      <c r="AU596" t="s">
        <v>458</v>
      </c>
      <c r="AV596">
        <v>122671</v>
      </c>
      <c r="AW596">
        <v>102</v>
      </c>
      <c r="AX596">
        <v>102</v>
      </c>
      <c r="AY596" t="s">
        <v>262</v>
      </c>
      <c r="AZ596" t="s">
        <v>262</v>
      </c>
      <c r="BA596" t="s">
        <v>262</v>
      </c>
    </row>
    <row r="597" spans="1:53" x14ac:dyDescent="0.55000000000000004">
      <c r="A597">
        <v>1914</v>
      </c>
      <c r="B597" s="5" t="b">
        <f>Teams[[#This Row],[yearID]]&gt;=1973</f>
        <v>0</v>
      </c>
      <c r="C597" s="5" t="b">
        <f>Teams[[#This Row],[yearID]]&gt;=1903</f>
        <v>1</v>
      </c>
      <c r="D597" t="s">
        <v>157</v>
      </c>
      <c r="E597" t="s">
        <v>158</v>
      </c>
      <c r="F597" t="s">
        <v>159</v>
      </c>
      <c r="G597" s="5" t="str">
        <f>VLOOKUP(Teams[[#This Row],[franchID]],TeamsFranchises!$A$2:$D$121,2,FALSE)</f>
        <v>Atlanta Braves</v>
      </c>
      <c r="I597">
        <v>1</v>
      </c>
      <c r="J597">
        <v>158</v>
      </c>
      <c r="K597">
        <v>79</v>
      </c>
      <c r="L597">
        <v>94</v>
      </c>
      <c r="M597">
        <v>59</v>
      </c>
      <c r="P597" t="s">
        <v>76</v>
      </c>
      <c r="Q597" s="5">
        <f>IF(Teams[[#This Row],[LgWin]]="Y", 1,
IF(Teams[[#This Row],[LgWin]] = "N", 0, " "))</f>
        <v>1</v>
      </c>
      <c r="R597" t="s">
        <v>76</v>
      </c>
      <c r="S597" s="5">
        <f>IF(Teams[[#This Row],[WSWin]]="Y", 1,
IF(Teams[[#This Row],[WSWin]] = "N", 0, " "))</f>
        <v>1</v>
      </c>
      <c r="T597">
        <v>657</v>
      </c>
      <c r="U597">
        <v>5206</v>
      </c>
      <c r="V597">
        <v>1307</v>
      </c>
      <c r="W597">
        <v>213</v>
      </c>
      <c r="X597">
        <v>60</v>
      </c>
      <c r="Y597">
        <v>35</v>
      </c>
      <c r="Z597">
        <v>502</v>
      </c>
      <c r="AA597">
        <v>617</v>
      </c>
      <c r="AB597">
        <v>139</v>
      </c>
      <c r="AF597">
        <v>548</v>
      </c>
      <c r="AG597">
        <v>433</v>
      </c>
      <c r="AH597">
        <v>2.74</v>
      </c>
      <c r="AI597">
        <v>104</v>
      </c>
      <c r="AJ597">
        <v>19</v>
      </c>
      <c r="AK597">
        <v>6</v>
      </c>
      <c r="AL597">
        <v>4263</v>
      </c>
      <c r="AM597">
        <v>1272</v>
      </c>
      <c r="AN597">
        <v>38</v>
      </c>
      <c r="AO597">
        <v>477</v>
      </c>
      <c r="AP597">
        <v>606</v>
      </c>
      <c r="AQ597">
        <v>237</v>
      </c>
      <c r="AR597">
        <v>143</v>
      </c>
      <c r="AS597">
        <v>0.96299999999999997</v>
      </c>
      <c r="AT597" t="s">
        <v>454</v>
      </c>
      <c r="AU597" t="s">
        <v>403</v>
      </c>
      <c r="AV597">
        <v>382913</v>
      </c>
      <c r="AW597">
        <v>104</v>
      </c>
      <c r="AX597">
        <v>102</v>
      </c>
      <c r="AY597" t="s">
        <v>158</v>
      </c>
      <c r="AZ597" t="s">
        <v>158</v>
      </c>
      <c r="BA597" t="s">
        <v>158</v>
      </c>
    </row>
    <row r="598" spans="1:53" x14ac:dyDescent="0.55000000000000004">
      <c r="A598">
        <v>1914</v>
      </c>
      <c r="B598" s="5" t="b">
        <f>Teams[[#This Row],[yearID]]&gt;=1973</f>
        <v>0</v>
      </c>
      <c r="C598" s="5" t="b">
        <f>Teams[[#This Row],[yearID]]&gt;=1903</f>
        <v>1</v>
      </c>
      <c r="D598" t="s">
        <v>460</v>
      </c>
      <c r="E598" t="s">
        <v>192</v>
      </c>
      <c r="F598" t="s">
        <v>468</v>
      </c>
      <c r="G598" s="5" t="str">
        <f>VLOOKUP(Teams[[#This Row],[franchID]],TeamsFranchises!$A$2:$D$121,2,FALSE)</f>
        <v>Buffalo Bisons</v>
      </c>
      <c r="I598">
        <v>4</v>
      </c>
      <c r="J598">
        <v>155</v>
      </c>
      <c r="L598">
        <v>80</v>
      </c>
      <c r="M598">
        <v>71</v>
      </c>
      <c r="P598" t="s">
        <v>51</v>
      </c>
      <c r="Q598" s="5">
        <f>IF(Teams[[#This Row],[LgWin]]="Y", 1,
IF(Teams[[#This Row],[LgWin]] = "N", 0, " "))</f>
        <v>0</v>
      </c>
      <c r="S598" s="5" t="str">
        <f>IF(Teams[[#This Row],[WSWin]]="Y", 1,
IF(Teams[[#This Row],[WSWin]] = "N", 0, " "))</f>
        <v xml:space="preserve"> </v>
      </c>
      <c r="T598">
        <v>620</v>
      </c>
      <c r="U598">
        <v>5064</v>
      </c>
      <c r="V598">
        <v>1264</v>
      </c>
      <c r="W598">
        <v>177</v>
      </c>
      <c r="X598">
        <v>74</v>
      </c>
      <c r="Y598">
        <v>38</v>
      </c>
      <c r="Z598">
        <v>430</v>
      </c>
      <c r="AA598">
        <v>761</v>
      </c>
      <c r="AB598">
        <v>228</v>
      </c>
      <c r="AF598">
        <v>602</v>
      </c>
      <c r="AG598">
        <v>487</v>
      </c>
      <c r="AH598">
        <v>3.16</v>
      </c>
      <c r="AI598">
        <v>89</v>
      </c>
      <c r="AJ598">
        <v>15</v>
      </c>
      <c r="AK598">
        <v>16</v>
      </c>
      <c r="AL598">
        <v>4161</v>
      </c>
      <c r="AM598">
        <v>1249</v>
      </c>
      <c r="AN598">
        <v>45</v>
      </c>
      <c r="AO598">
        <v>505</v>
      </c>
      <c r="AP598">
        <v>662</v>
      </c>
      <c r="AQ598">
        <v>242</v>
      </c>
      <c r="AR598">
        <v>109</v>
      </c>
      <c r="AS598">
        <v>0.96199999999999997</v>
      </c>
      <c r="AT598" t="s">
        <v>469</v>
      </c>
      <c r="AW598">
        <v>102</v>
      </c>
      <c r="AX598">
        <v>103</v>
      </c>
      <c r="AY598" t="s">
        <v>192</v>
      </c>
      <c r="AZ598" t="s">
        <v>192</v>
      </c>
      <c r="BA598" t="s">
        <v>192</v>
      </c>
    </row>
    <row r="599" spans="1:53" x14ac:dyDescent="0.55000000000000004">
      <c r="A599">
        <v>1914</v>
      </c>
      <c r="B599" s="5" t="b">
        <f>Teams[[#This Row],[yearID]]&gt;=1973</f>
        <v>0</v>
      </c>
      <c r="C599" s="5" t="b">
        <f>Teams[[#This Row],[yearID]]&gt;=1903</f>
        <v>1</v>
      </c>
      <c r="D599" t="s">
        <v>410</v>
      </c>
      <c r="E599" t="s">
        <v>415</v>
      </c>
      <c r="F599" t="s">
        <v>416</v>
      </c>
      <c r="G599" s="5" t="str">
        <f>VLOOKUP(Teams[[#This Row],[franchID]],TeamsFranchises!$A$2:$D$121,2,FALSE)</f>
        <v>Chicago White Sox</v>
      </c>
      <c r="I599">
        <v>6</v>
      </c>
      <c r="J599">
        <v>157</v>
      </c>
      <c r="K599">
        <v>81</v>
      </c>
      <c r="L599">
        <v>70</v>
      </c>
      <c r="M599">
        <v>84</v>
      </c>
      <c r="P599" t="s">
        <v>51</v>
      </c>
      <c r="Q599" s="5">
        <f>IF(Teams[[#This Row],[LgWin]]="Y", 1,
IF(Teams[[#This Row],[LgWin]] = "N", 0, " "))</f>
        <v>0</v>
      </c>
      <c r="R599" t="s">
        <v>51</v>
      </c>
      <c r="S599" s="5">
        <f>IF(Teams[[#This Row],[WSWin]]="Y", 1,
IF(Teams[[#This Row],[WSWin]] = "N", 0, " "))</f>
        <v>0</v>
      </c>
      <c r="T599">
        <v>487</v>
      </c>
      <c r="U599">
        <v>5040</v>
      </c>
      <c r="V599">
        <v>1205</v>
      </c>
      <c r="W599">
        <v>161</v>
      </c>
      <c r="X599">
        <v>71</v>
      </c>
      <c r="Y599">
        <v>19</v>
      </c>
      <c r="Z599">
        <v>408</v>
      </c>
      <c r="AA599">
        <v>609</v>
      </c>
      <c r="AB599">
        <v>167</v>
      </c>
      <c r="AC599">
        <v>152</v>
      </c>
      <c r="AF599">
        <v>560</v>
      </c>
      <c r="AG599">
        <v>385</v>
      </c>
      <c r="AH599">
        <v>2.48</v>
      </c>
      <c r="AI599">
        <v>74</v>
      </c>
      <c r="AJ599">
        <v>17</v>
      </c>
      <c r="AK599">
        <v>11</v>
      </c>
      <c r="AL599">
        <v>4194</v>
      </c>
      <c r="AM599">
        <v>1207</v>
      </c>
      <c r="AN599">
        <v>15</v>
      </c>
      <c r="AO599">
        <v>401</v>
      </c>
      <c r="AP599">
        <v>660</v>
      </c>
      <c r="AQ599">
        <v>288</v>
      </c>
      <c r="AR599">
        <v>90</v>
      </c>
      <c r="AS599">
        <v>0.95699999999999996</v>
      </c>
      <c r="AT599" t="s">
        <v>417</v>
      </c>
      <c r="AU599" t="s">
        <v>450</v>
      </c>
      <c r="AV599">
        <v>469290</v>
      </c>
      <c r="AW599">
        <v>99</v>
      </c>
      <c r="AX599">
        <v>98</v>
      </c>
      <c r="AY599" t="s">
        <v>416</v>
      </c>
      <c r="AZ599" t="s">
        <v>415</v>
      </c>
      <c r="BA599" t="s">
        <v>415</v>
      </c>
    </row>
    <row r="600" spans="1:53" x14ac:dyDescent="0.55000000000000004">
      <c r="A600">
        <v>1914</v>
      </c>
      <c r="B600" s="5" t="b">
        <f>Teams[[#This Row],[yearID]]&gt;=1973</f>
        <v>0</v>
      </c>
      <c r="C600" s="5" t="b">
        <f>Teams[[#This Row],[yearID]]&gt;=1903</f>
        <v>1</v>
      </c>
      <c r="D600" t="s">
        <v>460</v>
      </c>
      <c r="E600" t="s">
        <v>470</v>
      </c>
      <c r="F600" t="s">
        <v>471</v>
      </c>
      <c r="G600" s="5" t="str">
        <f>VLOOKUP(Teams[[#This Row],[franchID]],TeamsFranchises!$A$2:$D$121,2,FALSE)</f>
        <v>Chicago Whales</v>
      </c>
      <c r="I600">
        <v>2</v>
      </c>
      <c r="J600">
        <v>157</v>
      </c>
      <c r="L600">
        <v>87</v>
      </c>
      <c r="M600">
        <v>67</v>
      </c>
      <c r="P600" t="s">
        <v>51</v>
      </c>
      <c r="Q600" s="5">
        <f>IF(Teams[[#This Row],[LgWin]]="Y", 1,
IF(Teams[[#This Row],[LgWin]] = "N", 0, " "))</f>
        <v>0</v>
      </c>
      <c r="S600" s="5" t="str">
        <f>IF(Teams[[#This Row],[WSWin]]="Y", 1,
IF(Teams[[#This Row],[WSWin]] = "N", 0, " "))</f>
        <v xml:space="preserve"> </v>
      </c>
      <c r="T600">
        <v>621</v>
      </c>
      <c r="U600">
        <v>5098</v>
      </c>
      <c r="V600">
        <v>1314</v>
      </c>
      <c r="W600">
        <v>227</v>
      </c>
      <c r="X600">
        <v>50</v>
      </c>
      <c r="Y600">
        <v>52</v>
      </c>
      <c r="Z600">
        <v>520</v>
      </c>
      <c r="AA600">
        <v>645</v>
      </c>
      <c r="AB600">
        <v>171</v>
      </c>
      <c r="AF600">
        <v>517</v>
      </c>
      <c r="AG600">
        <v>385</v>
      </c>
      <c r="AH600">
        <v>2.44</v>
      </c>
      <c r="AI600">
        <v>93</v>
      </c>
      <c r="AJ600">
        <v>17</v>
      </c>
      <c r="AK600">
        <v>8</v>
      </c>
      <c r="AL600">
        <v>4260</v>
      </c>
      <c r="AM600">
        <v>1204</v>
      </c>
      <c r="AN600">
        <v>43</v>
      </c>
      <c r="AO600">
        <v>393</v>
      </c>
      <c r="AP600">
        <v>650</v>
      </c>
      <c r="AQ600">
        <v>249</v>
      </c>
      <c r="AR600">
        <v>113</v>
      </c>
      <c r="AS600">
        <v>0.96199999999999997</v>
      </c>
      <c r="AT600" t="s">
        <v>472</v>
      </c>
      <c r="AU600" t="s">
        <v>473</v>
      </c>
      <c r="AW600">
        <v>94</v>
      </c>
      <c r="AX600">
        <v>92</v>
      </c>
      <c r="AY600" t="s">
        <v>59</v>
      </c>
      <c r="AZ600" t="s">
        <v>470</v>
      </c>
      <c r="BA600" t="s">
        <v>470</v>
      </c>
    </row>
    <row r="601" spans="1:53" x14ac:dyDescent="0.55000000000000004">
      <c r="A601">
        <v>1914</v>
      </c>
      <c r="B601" s="5" t="b">
        <f>Teams[[#This Row],[yearID]]&gt;=1973</f>
        <v>0</v>
      </c>
      <c r="C601" s="5" t="b">
        <f>Teams[[#This Row],[yearID]]&gt;=1903</f>
        <v>1</v>
      </c>
      <c r="D601" t="s">
        <v>157</v>
      </c>
      <c r="E601" t="s">
        <v>161</v>
      </c>
      <c r="F601" t="s">
        <v>162</v>
      </c>
      <c r="G601" s="5" t="str">
        <f>VLOOKUP(Teams[[#This Row],[franchID]],TeamsFranchises!$A$2:$D$121,2,FALSE)</f>
        <v>Chicago Cubs</v>
      </c>
      <c r="I601">
        <v>4</v>
      </c>
      <c r="J601">
        <v>156</v>
      </c>
      <c r="K601">
        <v>76</v>
      </c>
      <c r="L601">
        <v>78</v>
      </c>
      <c r="M601">
        <v>76</v>
      </c>
      <c r="P601" t="s">
        <v>51</v>
      </c>
      <c r="Q601" s="5">
        <f>IF(Teams[[#This Row],[LgWin]]="Y", 1,
IF(Teams[[#This Row],[LgWin]] = "N", 0, " "))</f>
        <v>0</v>
      </c>
      <c r="R601" t="s">
        <v>51</v>
      </c>
      <c r="S601" s="5">
        <f>IF(Teams[[#This Row],[WSWin]]="Y", 1,
IF(Teams[[#This Row],[WSWin]] = "N", 0, " "))</f>
        <v>0</v>
      </c>
      <c r="T601">
        <v>605</v>
      </c>
      <c r="U601">
        <v>5050</v>
      </c>
      <c r="V601">
        <v>1229</v>
      </c>
      <c r="W601">
        <v>199</v>
      </c>
      <c r="X601">
        <v>74</v>
      </c>
      <c r="Y601">
        <v>42</v>
      </c>
      <c r="Z601">
        <v>501</v>
      </c>
      <c r="AA601">
        <v>577</v>
      </c>
      <c r="AB601">
        <v>164</v>
      </c>
      <c r="AF601">
        <v>638</v>
      </c>
      <c r="AG601">
        <v>418</v>
      </c>
      <c r="AH601">
        <v>2.71</v>
      </c>
      <c r="AI601">
        <v>70</v>
      </c>
      <c r="AJ601">
        <v>14</v>
      </c>
      <c r="AK601">
        <v>11</v>
      </c>
      <c r="AL601">
        <v>4167</v>
      </c>
      <c r="AM601">
        <v>1169</v>
      </c>
      <c r="AN601">
        <v>37</v>
      </c>
      <c r="AO601">
        <v>528</v>
      </c>
      <c r="AP601">
        <v>651</v>
      </c>
      <c r="AQ601">
        <v>310</v>
      </c>
      <c r="AR601">
        <v>87</v>
      </c>
      <c r="AS601">
        <v>0.95099999999999996</v>
      </c>
      <c r="AT601" t="s">
        <v>434</v>
      </c>
      <c r="AU601" t="s">
        <v>401</v>
      </c>
      <c r="AV601">
        <v>202516</v>
      </c>
      <c r="AW601">
        <v>100</v>
      </c>
      <c r="AX601">
        <v>100</v>
      </c>
      <c r="AY601" t="s">
        <v>162</v>
      </c>
      <c r="AZ601" t="s">
        <v>161</v>
      </c>
      <c r="BA601" t="s">
        <v>161</v>
      </c>
    </row>
    <row r="602" spans="1:53" x14ac:dyDescent="0.55000000000000004">
      <c r="A602">
        <v>1914</v>
      </c>
      <c r="B602" s="5" t="b">
        <f>Teams[[#This Row],[yearID]]&gt;=1973</f>
        <v>0</v>
      </c>
      <c r="C602" s="5" t="b">
        <f>Teams[[#This Row],[yearID]]&gt;=1903</f>
        <v>1</v>
      </c>
      <c r="D602" t="s">
        <v>157</v>
      </c>
      <c r="E602" t="s">
        <v>167</v>
      </c>
      <c r="F602" t="s">
        <v>167</v>
      </c>
      <c r="G602" s="5" t="str">
        <f>VLOOKUP(Teams[[#This Row],[franchID]],TeamsFranchises!$A$2:$D$121,2,FALSE)</f>
        <v>Cincinnati Reds</v>
      </c>
      <c r="I602">
        <v>8</v>
      </c>
      <c r="J602">
        <v>157</v>
      </c>
      <c r="K602">
        <v>77</v>
      </c>
      <c r="L602">
        <v>60</v>
      </c>
      <c r="M602">
        <v>94</v>
      </c>
      <c r="P602" t="s">
        <v>51</v>
      </c>
      <c r="Q602" s="5">
        <f>IF(Teams[[#This Row],[LgWin]]="Y", 1,
IF(Teams[[#This Row],[LgWin]] = "N", 0, " "))</f>
        <v>0</v>
      </c>
      <c r="R602" t="s">
        <v>51</v>
      </c>
      <c r="S602" s="5">
        <f>IF(Teams[[#This Row],[WSWin]]="Y", 1,
IF(Teams[[#This Row],[WSWin]] = "N", 0, " "))</f>
        <v>0</v>
      </c>
      <c r="T602">
        <v>530</v>
      </c>
      <c r="U602">
        <v>4991</v>
      </c>
      <c r="V602">
        <v>1178</v>
      </c>
      <c r="W602">
        <v>142</v>
      </c>
      <c r="X602">
        <v>64</v>
      </c>
      <c r="Y602">
        <v>16</v>
      </c>
      <c r="Z602">
        <v>441</v>
      </c>
      <c r="AA602">
        <v>627</v>
      </c>
      <c r="AB602">
        <v>224</v>
      </c>
      <c r="AF602">
        <v>651</v>
      </c>
      <c r="AG602">
        <v>453</v>
      </c>
      <c r="AH602">
        <v>2.94</v>
      </c>
      <c r="AI602">
        <v>74</v>
      </c>
      <c r="AJ602">
        <v>15</v>
      </c>
      <c r="AK602">
        <v>15</v>
      </c>
      <c r="AL602">
        <v>4161</v>
      </c>
      <c r="AM602">
        <v>1259</v>
      </c>
      <c r="AN602">
        <v>30</v>
      </c>
      <c r="AO602">
        <v>489</v>
      </c>
      <c r="AP602">
        <v>607</v>
      </c>
      <c r="AQ602">
        <v>314</v>
      </c>
      <c r="AR602">
        <v>113</v>
      </c>
      <c r="AS602">
        <v>0.95199999999999996</v>
      </c>
      <c r="AT602" t="s">
        <v>165</v>
      </c>
      <c r="AU602" t="s">
        <v>455</v>
      </c>
      <c r="AV602">
        <v>100791</v>
      </c>
      <c r="AW602">
        <v>103</v>
      </c>
      <c r="AX602">
        <v>105</v>
      </c>
      <c r="AY602" t="s">
        <v>167</v>
      </c>
      <c r="AZ602" t="s">
        <v>167</v>
      </c>
      <c r="BA602" t="s">
        <v>167</v>
      </c>
    </row>
    <row r="603" spans="1:53" x14ac:dyDescent="0.55000000000000004">
      <c r="A603">
        <v>1914</v>
      </c>
      <c r="B603" s="5" t="b">
        <f>Teams[[#This Row],[yearID]]&gt;=1973</f>
        <v>0</v>
      </c>
      <c r="C603" s="5" t="b">
        <f>Teams[[#This Row],[yearID]]&gt;=1903</f>
        <v>1</v>
      </c>
      <c r="D603" t="s">
        <v>410</v>
      </c>
      <c r="E603" t="s">
        <v>64</v>
      </c>
      <c r="F603" t="s">
        <v>64</v>
      </c>
      <c r="G603" s="5" t="str">
        <f>VLOOKUP(Teams[[#This Row],[franchID]],TeamsFranchises!$A$2:$D$121,2,FALSE)</f>
        <v>Cleveland Indians</v>
      </c>
      <c r="I603">
        <v>8</v>
      </c>
      <c r="J603">
        <v>157</v>
      </c>
      <c r="K603">
        <v>79</v>
      </c>
      <c r="L603">
        <v>51</v>
      </c>
      <c r="M603">
        <v>102</v>
      </c>
      <c r="P603" t="s">
        <v>51</v>
      </c>
      <c r="Q603" s="5">
        <f>IF(Teams[[#This Row],[LgWin]]="Y", 1,
IF(Teams[[#This Row],[LgWin]] = "N", 0, " "))</f>
        <v>0</v>
      </c>
      <c r="R603" t="s">
        <v>51</v>
      </c>
      <c r="S603" s="5">
        <f>IF(Teams[[#This Row],[WSWin]]="Y", 1,
IF(Teams[[#This Row],[WSWin]] = "N", 0, " "))</f>
        <v>0</v>
      </c>
      <c r="T603">
        <v>538</v>
      </c>
      <c r="U603">
        <v>5157</v>
      </c>
      <c r="V603">
        <v>1262</v>
      </c>
      <c r="W603">
        <v>178</v>
      </c>
      <c r="X603">
        <v>70</v>
      </c>
      <c r="Y603">
        <v>10</v>
      </c>
      <c r="Z603">
        <v>450</v>
      </c>
      <c r="AA603">
        <v>685</v>
      </c>
      <c r="AB603">
        <v>167</v>
      </c>
      <c r="AC603">
        <v>157</v>
      </c>
      <c r="AF603">
        <v>709</v>
      </c>
      <c r="AG603">
        <v>496</v>
      </c>
      <c r="AH603">
        <v>3.21</v>
      </c>
      <c r="AI603">
        <v>69</v>
      </c>
      <c r="AJ603">
        <v>9</v>
      </c>
      <c r="AK603">
        <v>3</v>
      </c>
      <c r="AL603">
        <v>4173</v>
      </c>
      <c r="AM603">
        <v>1365</v>
      </c>
      <c r="AN603">
        <v>10</v>
      </c>
      <c r="AO603">
        <v>666</v>
      </c>
      <c r="AP603">
        <v>688</v>
      </c>
      <c r="AQ603">
        <v>298</v>
      </c>
      <c r="AR603">
        <v>119</v>
      </c>
      <c r="AS603">
        <v>0.95399999999999996</v>
      </c>
      <c r="AT603" t="s">
        <v>435</v>
      </c>
      <c r="AU603" t="s">
        <v>446</v>
      </c>
      <c r="AV603">
        <v>185997</v>
      </c>
      <c r="AW603">
        <v>104</v>
      </c>
      <c r="AX603">
        <v>105</v>
      </c>
      <c r="AY603" t="s">
        <v>64</v>
      </c>
      <c r="AZ603" t="s">
        <v>64</v>
      </c>
      <c r="BA603" t="s">
        <v>64</v>
      </c>
    </row>
    <row r="604" spans="1:53" x14ac:dyDescent="0.55000000000000004">
      <c r="A604">
        <v>1914</v>
      </c>
      <c r="B604" s="5" t="b">
        <f>Teams[[#This Row],[yearID]]&gt;=1973</f>
        <v>0</v>
      </c>
      <c r="C604" s="5" t="b">
        <f>Teams[[#This Row],[yearID]]&gt;=1903</f>
        <v>1</v>
      </c>
      <c r="D604" t="s">
        <v>410</v>
      </c>
      <c r="E604" t="s">
        <v>419</v>
      </c>
      <c r="F604" t="s">
        <v>419</v>
      </c>
      <c r="G604" s="5" t="str">
        <f>VLOOKUP(Teams[[#This Row],[franchID]],TeamsFranchises!$A$2:$D$121,2,FALSE)</f>
        <v>Detroit Tigers</v>
      </c>
      <c r="I604">
        <v>4</v>
      </c>
      <c r="J604">
        <v>157</v>
      </c>
      <c r="K604">
        <v>78</v>
      </c>
      <c r="L604">
        <v>80</v>
      </c>
      <c r="M604">
        <v>73</v>
      </c>
      <c r="P604" t="s">
        <v>51</v>
      </c>
      <c r="Q604" s="5">
        <f>IF(Teams[[#This Row],[LgWin]]="Y", 1,
IF(Teams[[#This Row],[LgWin]] = "N", 0, " "))</f>
        <v>0</v>
      </c>
      <c r="R604" t="s">
        <v>51</v>
      </c>
      <c r="S604" s="5">
        <f>IF(Teams[[#This Row],[WSWin]]="Y", 1,
IF(Teams[[#This Row],[WSWin]] = "N", 0, " "))</f>
        <v>0</v>
      </c>
      <c r="T604">
        <v>615</v>
      </c>
      <c r="U604">
        <v>5102</v>
      </c>
      <c r="V604">
        <v>1318</v>
      </c>
      <c r="W604">
        <v>195</v>
      </c>
      <c r="X604">
        <v>84</v>
      </c>
      <c r="Y604">
        <v>25</v>
      </c>
      <c r="Z604">
        <v>557</v>
      </c>
      <c r="AA604">
        <v>537</v>
      </c>
      <c r="AB604">
        <v>211</v>
      </c>
      <c r="AC604">
        <v>154</v>
      </c>
      <c r="AF604">
        <v>618</v>
      </c>
      <c r="AG604">
        <v>449</v>
      </c>
      <c r="AH604">
        <v>2.86</v>
      </c>
      <c r="AI604">
        <v>81</v>
      </c>
      <c r="AJ604">
        <v>14</v>
      </c>
      <c r="AK604">
        <v>12</v>
      </c>
      <c r="AL604">
        <v>4236</v>
      </c>
      <c r="AM604">
        <v>1285</v>
      </c>
      <c r="AN604">
        <v>17</v>
      </c>
      <c r="AO604">
        <v>498</v>
      </c>
      <c r="AP604">
        <v>567</v>
      </c>
      <c r="AQ604">
        <v>285</v>
      </c>
      <c r="AR604">
        <v>101</v>
      </c>
      <c r="AS604">
        <v>0.95799999999999996</v>
      </c>
      <c r="AT604" t="s">
        <v>420</v>
      </c>
      <c r="AU604" t="s">
        <v>456</v>
      </c>
      <c r="AV604">
        <v>416225</v>
      </c>
      <c r="AW604">
        <v>103</v>
      </c>
      <c r="AX604">
        <v>102</v>
      </c>
      <c r="AY604" t="s">
        <v>419</v>
      </c>
      <c r="AZ604" t="s">
        <v>419</v>
      </c>
      <c r="BA604" t="s">
        <v>419</v>
      </c>
    </row>
    <row r="605" spans="1:53" x14ac:dyDescent="0.55000000000000004">
      <c r="A605">
        <v>1914</v>
      </c>
      <c r="B605" s="5" t="b">
        <f>Teams[[#This Row],[yearID]]&gt;=1973</f>
        <v>0</v>
      </c>
      <c r="C605" s="5" t="b">
        <f>Teams[[#This Row],[yearID]]&gt;=1903</f>
        <v>1</v>
      </c>
      <c r="D605" t="s">
        <v>460</v>
      </c>
      <c r="E605" t="s">
        <v>183</v>
      </c>
      <c r="F605" t="s">
        <v>474</v>
      </c>
      <c r="G605" s="5" t="str">
        <f>VLOOKUP(Teams[[#This Row],[franchID]],TeamsFranchises!$A$2:$D$121,2,FALSE)</f>
        <v>Newark Pepper</v>
      </c>
      <c r="I605">
        <v>1</v>
      </c>
      <c r="J605">
        <v>157</v>
      </c>
      <c r="L605">
        <v>88</v>
      </c>
      <c r="M605">
        <v>65</v>
      </c>
      <c r="P605" t="s">
        <v>76</v>
      </c>
      <c r="Q605" s="5">
        <f>IF(Teams[[#This Row],[LgWin]]="Y", 1,
IF(Teams[[#This Row],[LgWin]] = "N", 0, " "))</f>
        <v>1</v>
      </c>
      <c r="S605" s="5" t="str">
        <f>IF(Teams[[#This Row],[WSWin]]="Y", 1,
IF(Teams[[#This Row],[WSWin]] = "N", 0, " "))</f>
        <v xml:space="preserve"> </v>
      </c>
      <c r="T605">
        <v>762</v>
      </c>
      <c r="U605">
        <v>5176</v>
      </c>
      <c r="V605">
        <v>1474</v>
      </c>
      <c r="W605">
        <v>230</v>
      </c>
      <c r="X605">
        <v>90</v>
      </c>
      <c r="Y605">
        <v>33</v>
      </c>
      <c r="Z605">
        <v>470</v>
      </c>
      <c r="AA605">
        <v>641</v>
      </c>
      <c r="AB605">
        <v>273</v>
      </c>
      <c r="AF605">
        <v>622</v>
      </c>
      <c r="AG605">
        <v>475</v>
      </c>
      <c r="AH605">
        <v>3.06</v>
      </c>
      <c r="AI605">
        <v>104</v>
      </c>
      <c r="AJ605">
        <v>15</v>
      </c>
      <c r="AK605">
        <v>9</v>
      </c>
      <c r="AL605">
        <v>4191</v>
      </c>
      <c r="AM605">
        <v>1352</v>
      </c>
      <c r="AN605">
        <v>29</v>
      </c>
      <c r="AO605">
        <v>476</v>
      </c>
      <c r="AP605">
        <v>664</v>
      </c>
      <c r="AQ605">
        <v>275</v>
      </c>
      <c r="AR605">
        <v>113</v>
      </c>
      <c r="AS605">
        <v>0.95699999999999996</v>
      </c>
      <c r="AT605" t="s">
        <v>275</v>
      </c>
      <c r="AW605">
        <v>111</v>
      </c>
      <c r="AX605">
        <v>108</v>
      </c>
      <c r="AY605" t="s">
        <v>183</v>
      </c>
      <c r="AZ605" t="s">
        <v>183</v>
      </c>
      <c r="BA605" t="s">
        <v>183</v>
      </c>
    </row>
    <row r="606" spans="1:53" x14ac:dyDescent="0.55000000000000004">
      <c r="A606">
        <v>1914</v>
      </c>
      <c r="B606" s="5" t="b">
        <f>Teams[[#This Row],[yearID]]&gt;=1973</f>
        <v>0</v>
      </c>
      <c r="C606" s="5" t="b">
        <f>Teams[[#This Row],[yearID]]&gt;=1903</f>
        <v>1</v>
      </c>
      <c r="D606" t="s">
        <v>460</v>
      </c>
      <c r="E606" t="s">
        <v>475</v>
      </c>
      <c r="F606" t="s">
        <v>476</v>
      </c>
      <c r="G606" s="5" t="str">
        <f>VLOOKUP(Teams[[#This Row],[franchID]],TeamsFranchises!$A$2:$D$121,2,FALSE)</f>
        <v>Kansas City Packers</v>
      </c>
      <c r="I606">
        <v>6</v>
      </c>
      <c r="J606">
        <v>154</v>
      </c>
      <c r="L606">
        <v>67</v>
      </c>
      <c r="M606">
        <v>84</v>
      </c>
      <c r="P606" t="s">
        <v>51</v>
      </c>
      <c r="Q606" s="5">
        <f>IF(Teams[[#This Row],[LgWin]]="Y", 1,
IF(Teams[[#This Row],[LgWin]] = "N", 0, " "))</f>
        <v>0</v>
      </c>
      <c r="S606" s="5" t="str">
        <f>IF(Teams[[#This Row],[WSWin]]="Y", 1,
IF(Teams[[#This Row],[WSWin]] = "N", 0, " "))</f>
        <v xml:space="preserve"> </v>
      </c>
      <c r="T606">
        <v>644</v>
      </c>
      <c r="U606">
        <v>5127</v>
      </c>
      <c r="V606">
        <v>1369</v>
      </c>
      <c r="W606">
        <v>226</v>
      </c>
      <c r="X606">
        <v>77</v>
      </c>
      <c r="Y606">
        <v>39</v>
      </c>
      <c r="Z606">
        <v>399</v>
      </c>
      <c r="AA606">
        <v>621</v>
      </c>
      <c r="AB606">
        <v>171</v>
      </c>
      <c r="AF606">
        <v>683</v>
      </c>
      <c r="AG606">
        <v>516</v>
      </c>
      <c r="AH606">
        <v>3.41</v>
      </c>
      <c r="AI606">
        <v>82</v>
      </c>
      <c r="AJ606">
        <v>10</v>
      </c>
      <c r="AK606">
        <v>12</v>
      </c>
      <c r="AL606">
        <v>4083</v>
      </c>
      <c r="AM606">
        <v>1387</v>
      </c>
      <c r="AN606">
        <v>37</v>
      </c>
      <c r="AO606">
        <v>445</v>
      </c>
      <c r="AP606">
        <v>600</v>
      </c>
      <c r="AQ606">
        <v>279</v>
      </c>
      <c r="AR606">
        <v>135</v>
      </c>
      <c r="AS606">
        <v>0.95699999999999996</v>
      </c>
      <c r="AT606" t="s">
        <v>477</v>
      </c>
      <c r="AW606">
        <v>97</v>
      </c>
      <c r="AX606">
        <v>97</v>
      </c>
      <c r="AY606" t="s">
        <v>476</v>
      </c>
      <c r="AZ606" t="s">
        <v>475</v>
      </c>
      <c r="BA606" t="s">
        <v>475</v>
      </c>
    </row>
    <row r="607" spans="1:53" x14ac:dyDescent="0.55000000000000004">
      <c r="A607">
        <v>1914</v>
      </c>
      <c r="B607" s="5" t="b">
        <f>Teams[[#This Row],[yearID]]&gt;=1973</f>
        <v>0</v>
      </c>
      <c r="C607" s="5" t="b">
        <f>Teams[[#This Row],[yearID]]&gt;=1903</f>
        <v>1</v>
      </c>
      <c r="D607" t="s">
        <v>157</v>
      </c>
      <c r="E607" t="s">
        <v>242</v>
      </c>
      <c r="F607" t="s">
        <v>243</v>
      </c>
      <c r="G607" s="5" t="str">
        <f>VLOOKUP(Teams[[#This Row],[franchID]],TeamsFranchises!$A$2:$D$121,2,FALSE)</f>
        <v>San Francisco Giants</v>
      </c>
      <c r="I607">
        <v>2</v>
      </c>
      <c r="J607">
        <v>156</v>
      </c>
      <c r="K607">
        <v>80</v>
      </c>
      <c r="L607">
        <v>84</v>
      </c>
      <c r="M607">
        <v>70</v>
      </c>
      <c r="P607" t="s">
        <v>51</v>
      </c>
      <c r="Q607" s="5">
        <f>IF(Teams[[#This Row],[LgWin]]="Y", 1,
IF(Teams[[#This Row],[LgWin]] = "N", 0, " "))</f>
        <v>0</v>
      </c>
      <c r="R607" t="s">
        <v>51</v>
      </c>
      <c r="S607" s="5">
        <f>IF(Teams[[#This Row],[WSWin]]="Y", 1,
IF(Teams[[#This Row],[WSWin]] = "N", 0, " "))</f>
        <v>0</v>
      </c>
      <c r="T607">
        <v>672</v>
      </c>
      <c r="U607">
        <v>5146</v>
      </c>
      <c r="V607">
        <v>1363</v>
      </c>
      <c r="W607">
        <v>222</v>
      </c>
      <c r="X607">
        <v>59</v>
      </c>
      <c r="Y607">
        <v>30</v>
      </c>
      <c r="Z607">
        <v>447</v>
      </c>
      <c r="AA607">
        <v>479</v>
      </c>
      <c r="AB607">
        <v>239</v>
      </c>
      <c r="AF607">
        <v>576</v>
      </c>
      <c r="AG607">
        <v>454</v>
      </c>
      <c r="AH607">
        <v>2.94</v>
      </c>
      <c r="AI607">
        <v>88</v>
      </c>
      <c r="AJ607">
        <v>20</v>
      </c>
      <c r="AK607">
        <v>9</v>
      </c>
      <c r="AL607">
        <v>4170</v>
      </c>
      <c r="AM607">
        <v>1298</v>
      </c>
      <c r="AN607">
        <v>47</v>
      </c>
      <c r="AO607">
        <v>367</v>
      </c>
      <c r="AP607">
        <v>563</v>
      </c>
      <c r="AQ607">
        <v>253</v>
      </c>
      <c r="AR607">
        <v>119</v>
      </c>
      <c r="AS607">
        <v>0.96099999999999997</v>
      </c>
      <c r="AT607" t="s">
        <v>310</v>
      </c>
      <c r="AU607" t="s">
        <v>457</v>
      </c>
      <c r="AV607">
        <v>364313</v>
      </c>
      <c r="AW607">
        <v>97</v>
      </c>
      <c r="AX607">
        <v>95</v>
      </c>
      <c r="AY607" t="s">
        <v>246</v>
      </c>
      <c r="AZ607" t="s">
        <v>242</v>
      </c>
      <c r="BA607" t="s">
        <v>242</v>
      </c>
    </row>
    <row r="608" spans="1:53" x14ac:dyDescent="0.55000000000000004">
      <c r="A608">
        <v>1914</v>
      </c>
      <c r="B608" s="5" t="b">
        <f>Teams[[#This Row],[yearID]]&gt;=1973</f>
        <v>0</v>
      </c>
      <c r="C608" s="5" t="b">
        <f>Teams[[#This Row],[yearID]]&gt;=1903</f>
        <v>1</v>
      </c>
      <c r="D608" t="s">
        <v>410</v>
      </c>
      <c r="E608" t="s">
        <v>436</v>
      </c>
      <c r="F608" t="s">
        <v>412</v>
      </c>
      <c r="G608" s="5" t="str">
        <f>VLOOKUP(Teams[[#This Row],[franchID]],TeamsFranchises!$A$2:$D$121,2,FALSE)</f>
        <v>New York Yankees</v>
      </c>
      <c r="I608">
        <v>6</v>
      </c>
      <c r="J608">
        <v>157</v>
      </c>
      <c r="K608">
        <v>78</v>
      </c>
      <c r="L608">
        <v>70</v>
      </c>
      <c r="M608">
        <v>84</v>
      </c>
      <c r="P608" t="s">
        <v>51</v>
      </c>
      <c r="Q608" s="5">
        <f>IF(Teams[[#This Row],[LgWin]]="Y", 1,
IF(Teams[[#This Row],[LgWin]] = "N", 0, " "))</f>
        <v>0</v>
      </c>
      <c r="R608" t="s">
        <v>51</v>
      </c>
      <c r="S608" s="5">
        <f>IF(Teams[[#This Row],[WSWin]]="Y", 1,
IF(Teams[[#This Row],[WSWin]] = "N", 0, " "))</f>
        <v>0</v>
      </c>
      <c r="T608">
        <v>537</v>
      </c>
      <c r="U608">
        <v>4992</v>
      </c>
      <c r="V608">
        <v>1144</v>
      </c>
      <c r="W608">
        <v>149</v>
      </c>
      <c r="X608">
        <v>52</v>
      </c>
      <c r="Y608">
        <v>12</v>
      </c>
      <c r="Z608">
        <v>577</v>
      </c>
      <c r="AA608">
        <v>711</v>
      </c>
      <c r="AB608">
        <v>251</v>
      </c>
      <c r="AC608">
        <v>191</v>
      </c>
      <c r="AF608">
        <v>550</v>
      </c>
      <c r="AG608">
        <v>436</v>
      </c>
      <c r="AH608">
        <v>2.81</v>
      </c>
      <c r="AI608">
        <v>98</v>
      </c>
      <c r="AJ608">
        <v>9</v>
      </c>
      <c r="AK608">
        <v>5</v>
      </c>
      <c r="AL608">
        <v>4191</v>
      </c>
      <c r="AM608">
        <v>1277</v>
      </c>
      <c r="AN608">
        <v>30</v>
      </c>
      <c r="AO608">
        <v>390</v>
      </c>
      <c r="AP608">
        <v>563</v>
      </c>
      <c r="AQ608">
        <v>223</v>
      </c>
      <c r="AR608">
        <v>93</v>
      </c>
      <c r="AS608">
        <v>0.96199999999999997</v>
      </c>
      <c r="AT608" t="s">
        <v>459</v>
      </c>
      <c r="AU608" t="s">
        <v>457</v>
      </c>
      <c r="AV608">
        <v>359477</v>
      </c>
      <c r="AW608">
        <v>100</v>
      </c>
      <c r="AX608">
        <v>101</v>
      </c>
      <c r="AY608" t="s">
        <v>412</v>
      </c>
      <c r="AZ608" t="s">
        <v>436</v>
      </c>
      <c r="BA608" t="s">
        <v>436</v>
      </c>
    </row>
    <row r="609" spans="1:53" x14ac:dyDescent="0.55000000000000004">
      <c r="A609">
        <v>1914</v>
      </c>
      <c r="B609" s="5" t="b">
        <f>Teams[[#This Row],[yearID]]&gt;=1973</f>
        <v>0</v>
      </c>
      <c r="C609" s="5" t="b">
        <f>Teams[[#This Row],[yearID]]&gt;=1903</f>
        <v>1</v>
      </c>
      <c r="D609" t="s">
        <v>410</v>
      </c>
      <c r="E609" t="s">
        <v>226</v>
      </c>
      <c r="F609" t="s">
        <v>423</v>
      </c>
      <c r="G609" s="5" t="str">
        <f>VLOOKUP(Teams[[#This Row],[franchID]],TeamsFranchises!$A$2:$D$121,2,FALSE)</f>
        <v>Oakland Athletics</v>
      </c>
      <c r="I609">
        <v>1</v>
      </c>
      <c r="J609">
        <v>158</v>
      </c>
      <c r="K609">
        <v>78</v>
      </c>
      <c r="L609">
        <v>99</v>
      </c>
      <c r="M609">
        <v>53</v>
      </c>
      <c r="P609" t="s">
        <v>76</v>
      </c>
      <c r="Q609" s="5">
        <f>IF(Teams[[#This Row],[LgWin]]="Y", 1,
IF(Teams[[#This Row],[LgWin]] = "N", 0, " "))</f>
        <v>1</v>
      </c>
      <c r="R609" t="s">
        <v>51</v>
      </c>
      <c r="S609" s="5">
        <f>IF(Teams[[#This Row],[WSWin]]="Y", 1,
IF(Teams[[#This Row],[WSWin]] = "N", 0, " "))</f>
        <v>0</v>
      </c>
      <c r="T609">
        <v>749</v>
      </c>
      <c r="U609">
        <v>5126</v>
      </c>
      <c r="V609">
        <v>1392</v>
      </c>
      <c r="W609">
        <v>165</v>
      </c>
      <c r="X609">
        <v>80</v>
      </c>
      <c r="Y609">
        <v>29</v>
      </c>
      <c r="Z609">
        <v>545</v>
      </c>
      <c r="AA609">
        <v>517</v>
      </c>
      <c r="AB609">
        <v>231</v>
      </c>
      <c r="AC609">
        <v>188</v>
      </c>
      <c r="AF609">
        <v>529</v>
      </c>
      <c r="AG609">
        <v>434</v>
      </c>
      <c r="AH609">
        <v>2.78</v>
      </c>
      <c r="AI609">
        <v>89</v>
      </c>
      <c r="AJ609">
        <v>24</v>
      </c>
      <c r="AK609">
        <v>17</v>
      </c>
      <c r="AL609">
        <v>4212</v>
      </c>
      <c r="AM609">
        <v>1264</v>
      </c>
      <c r="AN609">
        <v>18</v>
      </c>
      <c r="AO609">
        <v>521</v>
      </c>
      <c r="AP609">
        <v>720</v>
      </c>
      <c r="AQ609">
        <v>213</v>
      </c>
      <c r="AR609">
        <v>116</v>
      </c>
      <c r="AS609">
        <v>0.96599999999999997</v>
      </c>
      <c r="AT609" t="s">
        <v>77</v>
      </c>
      <c r="AU609" t="s">
        <v>442</v>
      </c>
      <c r="AV609">
        <v>346641</v>
      </c>
      <c r="AW609">
        <v>96</v>
      </c>
      <c r="AX609">
        <v>95</v>
      </c>
      <c r="AY609" t="s">
        <v>226</v>
      </c>
      <c r="AZ609" t="s">
        <v>226</v>
      </c>
      <c r="BA609" t="s">
        <v>226</v>
      </c>
    </row>
    <row r="610" spans="1:53" x14ac:dyDescent="0.55000000000000004">
      <c r="A610">
        <v>1914</v>
      </c>
      <c r="B610" s="5" t="b">
        <f>Teams[[#This Row],[yearID]]&gt;=1973</f>
        <v>0</v>
      </c>
      <c r="C610" s="5" t="b">
        <f>Teams[[#This Row],[yearID]]&gt;=1903</f>
        <v>1</v>
      </c>
      <c r="D610" t="s">
        <v>157</v>
      </c>
      <c r="E610" t="s">
        <v>122</v>
      </c>
      <c r="F610" t="s">
        <v>122</v>
      </c>
      <c r="G610" s="5" t="str">
        <f>VLOOKUP(Teams[[#This Row],[franchID]],TeamsFranchises!$A$2:$D$121,2,FALSE)</f>
        <v>Philadelphia Phillies</v>
      </c>
      <c r="I610">
        <v>6</v>
      </c>
      <c r="J610">
        <v>154</v>
      </c>
      <c r="K610">
        <v>78</v>
      </c>
      <c r="L610">
        <v>74</v>
      </c>
      <c r="M610">
        <v>80</v>
      </c>
      <c r="P610" t="s">
        <v>51</v>
      </c>
      <c r="Q610" s="5">
        <f>IF(Teams[[#This Row],[LgWin]]="Y", 1,
IF(Teams[[#This Row],[LgWin]] = "N", 0, " "))</f>
        <v>0</v>
      </c>
      <c r="R610" t="s">
        <v>51</v>
      </c>
      <c r="S610" s="5">
        <f>IF(Teams[[#This Row],[WSWin]]="Y", 1,
IF(Teams[[#This Row],[WSWin]] = "N", 0, " "))</f>
        <v>0</v>
      </c>
      <c r="T610">
        <v>651</v>
      </c>
      <c r="U610">
        <v>5110</v>
      </c>
      <c r="V610">
        <v>1345</v>
      </c>
      <c r="W610">
        <v>211</v>
      </c>
      <c r="X610">
        <v>52</v>
      </c>
      <c r="Y610">
        <v>62</v>
      </c>
      <c r="Z610">
        <v>472</v>
      </c>
      <c r="AA610">
        <v>570</v>
      </c>
      <c r="AB610">
        <v>145</v>
      </c>
      <c r="AF610">
        <v>687</v>
      </c>
      <c r="AG610">
        <v>469</v>
      </c>
      <c r="AH610">
        <v>3.06</v>
      </c>
      <c r="AI610">
        <v>85</v>
      </c>
      <c r="AJ610">
        <v>14</v>
      </c>
      <c r="AK610">
        <v>7</v>
      </c>
      <c r="AL610">
        <v>4137</v>
      </c>
      <c r="AM610">
        <v>1403</v>
      </c>
      <c r="AN610">
        <v>26</v>
      </c>
      <c r="AO610">
        <v>452</v>
      </c>
      <c r="AP610">
        <v>650</v>
      </c>
      <c r="AQ610">
        <v>324</v>
      </c>
      <c r="AR610">
        <v>81</v>
      </c>
      <c r="AS610">
        <v>0.95</v>
      </c>
      <c r="AT610" t="s">
        <v>358</v>
      </c>
      <c r="AU610" t="s">
        <v>404</v>
      </c>
      <c r="AV610">
        <v>138474</v>
      </c>
      <c r="AW610">
        <v>106</v>
      </c>
      <c r="AX610">
        <v>105</v>
      </c>
      <c r="AY610" t="s">
        <v>122</v>
      </c>
      <c r="AZ610" t="s">
        <v>122</v>
      </c>
      <c r="BA610" t="s">
        <v>122</v>
      </c>
    </row>
    <row r="611" spans="1:53" x14ac:dyDescent="0.55000000000000004">
      <c r="A611">
        <v>1914</v>
      </c>
      <c r="B611" s="5" t="b">
        <f>Teams[[#This Row],[yearID]]&gt;=1973</f>
        <v>0</v>
      </c>
      <c r="C611" s="5" t="b">
        <f>Teams[[#This Row],[yearID]]&gt;=1903</f>
        <v>1</v>
      </c>
      <c r="D611" t="s">
        <v>157</v>
      </c>
      <c r="E611" t="s">
        <v>229</v>
      </c>
      <c r="F611" t="s">
        <v>229</v>
      </c>
      <c r="G611" s="5" t="str">
        <f>VLOOKUP(Teams[[#This Row],[franchID]],TeamsFranchises!$A$2:$D$121,2,FALSE)</f>
        <v>Pittsburgh Pirates</v>
      </c>
      <c r="I611">
        <v>7</v>
      </c>
      <c r="J611">
        <v>158</v>
      </c>
      <c r="K611">
        <v>77</v>
      </c>
      <c r="L611">
        <v>69</v>
      </c>
      <c r="M611">
        <v>85</v>
      </c>
      <c r="P611" t="s">
        <v>51</v>
      </c>
      <c r="Q611" s="5">
        <f>IF(Teams[[#This Row],[LgWin]]="Y", 1,
IF(Teams[[#This Row],[LgWin]] = "N", 0, " "))</f>
        <v>0</v>
      </c>
      <c r="R611" t="s">
        <v>51</v>
      </c>
      <c r="S611" s="5">
        <f>IF(Teams[[#This Row],[WSWin]]="Y", 1,
IF(Teams[[#This Row],[WSWin]] = "N", 0, " "))</f>
        <v>0</v>
      </c>
      <c r="T611">
        <v>503</v>
      </c>
      <c r="U611">
        <v>5145</v>
      </c>
      <c r="V611">
        <v>1197</v>
      </c>
      <c r="W611">
        <v>148</v>
      </c>
      <c r="X611">
        <v>79</v>
      </c>
      <c r="Y611">
        <v>18</v>
      </c>
      <c r="Z611">
        <v>416</v>
      </c>
      <c r="AA611">
        <v>608</v>
      </c>
      <c r="AB611">
        <v>147</v>
      </c>
      <c r="AF611">
        <v>540</v>
      </c>
      <c r="AG611">
        <v>422</v>
      </c>
      <c r="AH611">
        <v>2.7</v>
      </c>
      <c r="AI611">
        <v>86</v>
      </c>
      <c r="AJ611">
        <v>10</v>
      </c>
      <c r="AK611">
        <v>11</v>
      </c>
      <c r="AL611">
        <v>4215</v>
      </c>
      <c r="AM611">
        <v>1272</v>
      </c>
      <c r="AN611">
        <v>27</v>
      </c>
      <c r="AO611">
        <v>392</v>
      </c>
      <c r="AP611">
        <v>488</v>
      </c>
      <c r="AQ611">
        <v>223</v>
      </c>
      <c r="AR611">
        <v>96</v>
      </c>
      <c r="AS611">
        <v>0.96599999999999997</v>
      </c>
      <c r="AT611" t="s">
        <v>390</v>
      </c>
      <c r="AU611" t="s">
        <v>447</v>
      </c>
      <c r="AV611">
        <v>139620</v>
      </c>
      <c r="AW611">
        <v>96</v>
      </c>
      <c r="AX611">
        <v>95</v>
      </c>
      <c r="AY611" t="s">
        <v>229</v>
      </c>
      <c r="AZ611" t="s">
        <v>229</v>
      </c>
      <c r="BA611" t="s">
        <v>229</v>
      </c>
    </row>
    <row r="612" spans="1:53" x14ac:dyDescent="0.55000000000000004">
      <c r="A612">
        <v>1914</v>
      </c>
      <c r="B612" s="5" t="b">
        <f>Teams[[#This Row],[yearID]]&gt;=1973</f>
        <v>0</v>
      </c>
      <c r="C612" s="5" t="b">
        <f>Teams[[#This Row],[yearID]]&gt;=1903</f>
        <v>1</v>
      </c>
      <c r="D612" t="s">
        <v>460</v>
      </c>
      <c r="E612" t="s">
        <v>478</v>
      </c>
      <c r="F612" t="s">
        <v>479</v>
      </c>
      <c r="G612" s="5" t="str">
        <f>VLOOKUP(Teams[[#This Row],[franchID]],TeamsFranchises!$A$2:$D$121,2,FALSE)</f>
        <v>Pittsburgh Rebels</v>
      </c>
      <c r="I612">
        <v>7</v>
      </c>
      <c r="J612">
        <v>154</v>
      </c>
      <c r="L612">
        <v>64</v>
      </c>
      <c r="M612">
        <v>86</v>
      </c>
      <c r="P612" t="s">
        <v>51</v>
      </c>
      <c r="Q612" s="5">
        <f>IF(Teams[[#This Row],[LgWin]]="Y", 1,
IF(Teams[[#This Row],[LgWin]] = "N", 0, " "))</f>
        <v>0</v>
      </c>
      <c r="S612" s="5" t="str">
        <f>IF(Teams[[#This Row],[WSWin]]="Y", 1,
IF(Teams[[#This Row],[WSWin]] = "N", 0, " "))</f>
        <v xml:space="preserve"> </v>
      </c>
      <c r="T612">
        <v>605</v>
      </c>
      <c r="U612">
        <v>5114</v>
      </c>
      <c r="V612">
        <v>1339</v>
      </c>
      <c r="W612">
        <v>180</v>
      </c>
      <c r="X612">
        <v>90</v>
      </c>
      <c r="Y612">
        <v>34</v>
      </c>
      <c r="Z612">
        <v>410</v>
      </c>
      <c r="AA612">
        <v>575</v>
      </c>
      <c r="AB612">
        <v>153</v>
      </c>
      <c r="AF612">
        <v>698</v>
      </c>
      <c r="AG612">
        <v>542</v>
      </c>
      <c r="AH612">
        <v>3.56</v>
      </c>
      <c r="AI612">
        <v>97</v>
      </c>
      <c r="AJ612">
        <v>9</v>
      </c>
      <c r="AK612">
        <v>6</v>
      </c>
      <c r="AL612">
        <v>4110</v>
      </c>
      <c r="AM612">
        <v>1416</v>
      </c>
      <c r="AN612">
        <v>39</v>
      </c>
      <c r="AO612">
        <v>444</v>
      </c>
      <c r="AP612">
        <v>510</v>
      </c>
      <c r="AQ612">
        <v>253</v>
      </c>
      <c r="AR612">
        <v>92</v>
      </c>
      <c r="AS612">
        <v>0.96</v>
      </c>
      <c r="AT612" t="s">
        <v>480</v>
      </c>
      <c r="AW612">
        <v>99</v>
      </c>
      <c r="AX612">
        <v>99</v>
      </c>
      <c r="AY612" t="s">
        <v>479</v>
      </c>
      <c r="AZ612" t="s">
        <v>478</v>
      </c>
      <c r="BA612" t="s">
        <v>478</v>
      </c>
    </row>
    <row r="613" spans="1:53" x14ac:dyDescent="0.55000000000000004">
      <c r="A613">
        <v>1914</v>
      </c>
      <c r="B613" s="5" t="b">
        <f>Teams[[#This Row],[yearID]]&gt;=1973</f>
        <v>0</v>
      </c>
      <c r="C613" s="5" t="b">
        <f>Teams[[#This Row],[yearID]]&gt;=1903</f>
        <v>1</v>
      </c>
      <c r="D613" t="s">
        <v>410</v>
      </c>
      <c r="E613" t="s">
        <v>431</v>
      </c>
      <c r="F613" t="s">
        <v>95</v>
      </c>
      <c r="G613" s="5" t="str">
        <f>VLOOKUP(Teams[[#This Row],[franchID]],TeamsFranchises!$A$2:$D$121,2,FALSE)</f>
        <v>Baltimore Orioles</v>
      </c>
      <c r="I613">
        <v>5</v>
      </c>
      <c r="J613">
        <v>159</v>
      </c>
      <c r="K613">
        <v>81</v>
      </c>
      <c r="L613">
        <v>71</v>
      </c>
      <c r="M613">
        <v>82</v>
      </c>
      <c r="P613" t="s">
        <v>51</v>
      </c>
      <c r="Q613" s="5">
        <f>IF(Teams[[#This Row],[LgWin]]="Y", 1,
IF(Teams[[#This Row],[LgWin]] = "N", 0, " "))</f>
        <v>0</v>
      </c>
      <c r="R613" t="s">
        <v>51</v>
      </c>
      <c r="S613" s="5">
        <f>IF(Teams[[#This Row],[WSWin]]="Y", 1,
IF(Teams[[#This Row],[WSWin]] = "N", 0, " "))</f>
        <v>0</v>
      </c>
      <c r="T613">
        <v>523</v>
      </c>
      <c r="U613">
        <v>5101</v>
      </c>
      <c r="V613">
        <v>1241</v>
      </c>
      <c r="W613">
        <v>185</v>
      </c>
      <c r="X613">
        <v>75</v>
      </c>
      <c r="Y613">
        <v>17</v>
      </c>
      <c r="Z613">
        <v>423</v>
      </c>
      <c r="AA613">
        <v>863</v>
      </c>
      <c r="AB613">
        <v>233</v>
      </c>
      <c r="AC613">
        <v>189</v>
      </c>
      <c r="AF613">
        <v>615</v>
      </c>
      <c r="AG613">
        <v>446</v>
      </c>
      <c r="AH613">
        <v>2.85</v>
      </c>
      <c r="AI613">
        <v>81</v>
      </c>
      <c r="AJ613">
        <v>15</v>
      </c>
      <c r="AK613">
        <v>11</v>
      </c>
      <c r="AL613">
        <v>4230</v>
      </c>
      <c r="AM613">
        <v>1309</v>
      </c>
      <c r="AN613">
        <v>20</v>
      </c>
      <c r="AO613">
        <v>540</v>
      </c>
      <c r="AP613">
        <v>553</v>
      </c>
      <c r="AQ613">
        <v>317</v>
      </c>
      <c r="AR613">
        <v>114</v>
      </c>
      <c r="AS613">
        <v>0.95199999999999996</v>
      </c>
      <c r="AT613" t="s">
        <v>252</v>
      </c>
      <c r="AU613" t="s">
        <v>444</v>
      </c>
      <c r="AV613">
        <v>244714</v>
      </c>
      <c r="AW613">
        <v>96</v>
      </c>
      <c r="AX613">
        <v>99</v>
      </c>
      <c r="AY613" t="s">
        <v>433</v>
      </c>
      <c r="AZ613" t="s">
        <v>431</v>
      </c>
      <c r="BA613" t="s">
        <v>431</v>
      </c>
    </row>
    <row r="614" spans="1:53" x14ac:dyDescent="0.55000000000000004">
      <c r="A614">
        <v>1914</v>
      </c>
      <c r="B614" s="5" t="b">
        <f>Teams[[#This Row],[yearID]]&gt;=1973</f>
        <v>0</v>
      </c>
      <c r="C614" s="5" t="b">
        <f>Teams[[#This Row],[yearID]]&gt;=1903</f>
        <v>1</v>
      </c>
      <c r="D614" t="s">
        <v>460</v>
      </c>
      <c r="E614" t="s">
        <v>481</v>
      </c>
      <c r="F614" t="s">
        <v>482</v>
      </c>
      <c r="G614" s="5" t="str">
        <f>VLOOKUP(Teams[[#This Row],[franchID]],TeamsFranchises!$A$2:$D$121,2,FALSE)</f>
        <v>St. Louis Terriers</v>
      </c>
      <c r="I614">
        <v>8</v>
      </c>
      <c r="J614">
        <v>154</v>
      </c>
      <c r="L614">
        <v>62</v>
      </c>
      <c r="M614">
        <v>89</v>
      </c>
      <c r="P614" t="s">
        <v>51</v>
      </c>
      <c r="Q614" s="5">
        <f>IF(Teams[[#This Row],[LgWin]]="Y", 1,
IF(Teams[[#This Row],[LgWin]] = "N", 0, " "))</f>
        <v>0</v>
      </c>
      <c r="S614" s="5" t="str">
        <f>IF(Teams[[#This Row],[WSWin]]="Y", 1,
IF(Teams[[#This Row],[WSWin]] = "N", 0, " "))</f>
        <v xml:space="preserve"> </v>
      </c>
      <c r="T614">
        <v>565</v>
      </c>
      <c r="U614">
        <v>5078</v>
      </c>
      <c r="V614">
        <v>1254</v>
      </c>
      <c r="W614">
        <v>193</v>
      </c>
      <c r="X614">
        <v>65</v>
      </c>
      <c r="Y614">
        <v>26</v>
      </c>
      <c r="Z614">
        <v>503</v>
      </c>
      <c r="AA614">
        <v>662</v>
      </c>
      <c r="AB614">
        <v>113</v>
      </c>
      <c r="AF614">
        <v>697</v>
      </c>
      <c r="AG614">
        <v>545</v>
      </c>
      <c r="AH614">
        <v>3.59</v>
      </c>
      <c r="AI614">
        <v>97</v>
      </c>
      <c r="AJ614">
        <v>9</v>
      </c>
      <c r="AK614">
        <v>6</v>
      </c>
      <c r="AL614">
        <v>4101</v>
      </c>
      <c r="AM614">
        <v>1418</v>
      </c>
      <c r="AN614">
        <v>38</v>
      </c>
      <c r="AO614">
        <v>409</v>
      </c>
      <c r="AP614">
        <v>661</v>
      </c>
      <c r="AQ614">
        <v>269</v>
      </c>
      <c r="AR614">
        <v>94</v>
      </c>
      <c r="AS614">
        <v>0.95699999999999996</v>
      </c>
      <c r="AT614" t="s">
        <v>483</v>
      </c>
      <c r="AW614">
        <v>105</v>
      </c>
      <c r="AX614">
        <v>105</v>
      </c>
      <c r="AY614" t="s">
        <v>290</v>
      </c>
      <c r="AZ614" t="s">
        <v>481</v>
      </c>
      <c r="BA614" t="s">
        <v>481</v>
      </c>
    </row>
    <row r="615" spans="1:53" x14ac:dyDescent="0.55000000000000004">
      <c r="A615">
        <v>1914</v>
      </c>
      <c r="B615" s="5" t="b">
        <f>Teams[[#This Row],[yearID]]&gt;=1973</f>
        <v>0</v>
      </c>
      <c r="C615" s="5" t="b">
        <f>Teams[[#This Row],[yearID]]&gt;=1903</f>
        <v>1</v>
      </c>
      <c r="D615" t="s">
        <v>157</v>
      </c>
      <c r="E615" t="s">
        <v>396</v>
      </c>
      <c r="F615" t="s">
        <v>154</v>
      </c>
      <c r="G615" s="5" t="str">
        <f>VLOOKUP(Teams[[#This Row],[franchID]],TeamsFranchises!$A$2:$D$121,2,FALSE)</f>
        <v>St. Louis Cardinals</v>
      </c>
      <c r="I615">
        <v>3</v>
      </c>
      <c r="J615">
        <v>157</v>
      </c>
      <c r="K615">
        <v>79</v>
      </c>
      <c r="L615">
        <v>81</v>
      </c>
      <c r="M615">
        <v>72</v>
      </c>
      <c r="P615" t="s">
        <v>51</v>
      </c>
      <c r="Q615" s="5">
        <f>IF(Teams[[#This Row],[LgWin]]="Y", 1,
IF(Teams[[#This Row],[LgWin]] = "N", 0, " "))</f>
        <v>0</v>
      </c>
      <c r="R615" t="s">
        <v>51</v>
      </c>
      <c r="S615" s="5">
        <f>IF(Teams[[#This Row],[WSWin]]="Y", 1,
IF(Teams[[#This Row],[WSWin]] = "N", 0, " "))</f>
        <v>0</v>
      </c>
      <c r="T615">
        <v>558</v>
      </c>
      <c r="U615">
        <v>5046</v>
      </c>
      <c r="V615">
        <v>1249</v>
      </c>
      <c r="W615">
        <v>203</v>
      </c>
      <c r="X615">
        <v>65</v>
      </c>
      <c r="Y615">
        <v>33</v>
      </c>
      <c r="Z615">
        <v>445</v>
      </c>
      <c r="AA615">
        <v>618</v>
      </c>
      <c r="AB615">
        <v>204</v>
      </c>
      <c r="AF615">
        <v>540</v>
      </c>
      <c r="AG615">
        <v>377</v>
      </c>
      <c r="AH615">
        <v>2.38</v>
      </c>
      <c r="AI615">
        <v>84</v>
      </c>
      <c r="AJ615">
        <v>16</v>
      </c>
      <c r="AK615">
        <v>12</v>
      </c>
      <c r="AL615">
        <v>4272</v>
      </c>
      <c r="AM615">
        <v>1279</v>
      </c>
      <c r="AN615">
        <v>26</v>
      </c>
      <c r="AO615">
        <v>422</v>
      </c>
      <c r="AP615">
        <v>531</v>
      </c>
      <c r="AQ615">
        <v>239</v>
      </c>
      <c r="AR615">
        <v>109</v>
      </c>
      <c r="AS615">
        <v>0.96399999999999997</v>
      </c>
      <c r="AT615" t="s">
        <v>409</v>
      </c>
      <c r="AU615" t="s">
        <v>399</v>
      </c>
      <c r="AV615">
        <v>256099</v>
      </c>
      <c r="AW615">
        <v>99</v>
      </c>
      <c r="AX615">
        <v>100</v>
      </c>
      <c r="AY615" t="s">
        <v>154</v>
      </c>
      <c r="AZ615" t="s">
        <v>396</v>
      </c>
      <c r="BA615" t="s">
        <v>396</v>
      </c>
    </row>
    <row r="616" spans="1:53" x14ac:dyDescent="0.55000000000000004">
      <c r="A616">
        <v>1914</v>
      </c>
      <c r="B616" s="5" t="b">
        <f>Teams[[#This Row],[yearID]]&gt;=1973</f>
        <v>0</v>
      </c>
      <c r="C616" s="5" t="b">
        <f>Teams[[#This Row],[yearID]]&gt;=1903</f>
        <v>1</v>
      </c>
      <c r="D616" t="s">
        <v>410</v>
      </c>
      <c r="E616" t="s">
        <v>425</v>
      </c>
      <c r="F616" t="s">
        <v>426</v>
      </c>
      <c r="G616" s="5" t="str">
        <f>VLOOKUP(Teams[[#This Row],[franchID]],TeamsFranchises!$A$2:$D$121,2,FALSE)</f>
        <v>Minnesota Twins</v>
      </c>
      <c r="I616">
        <v>3</v>
      </c>
      <c r="J616">
        <v>158</v>
      </c>
      <c r="K616">
        <v>77</v>
      </c>
      <c r="L616">
        <v>81</v>
      </c>
      <c r="M616">
        <v>73</v>
      </c>
      <c r="P616" t="s">
        <v>51</v>
      </c>
      <c r="Q616" s="5">
        <f>IF(Teams[[#This Row],[LgWin]]="Y", 1,
IF(Teams[[#This Row],[LgWin]] = "N", 0, " "))</f>
        <v>0</v>
      </c>
      <c r="R616" t="s">
        <v>51</v>
      </c>
      <c r="S616" s="5">
        <f>IF(Teams[[#This Row],[WSWin]]="Y", 1,
IF(Teams[[#This Row],[WSWin]] = "N", 0, " "))</f>
        <v>0</v>
      </c>
      <c r="T616">
        <v>572</v>
      </c>
      <c r="U616">
        <v>5108</v>
      </c>
      <c r="V616">
        <v>1245</v>
      </c>
      <c r="W616">
        <v>176</v>
      </c>
      <c r="X616">
        <v>81</v>
      </c>
      <c r="Y616">
        <v>18</v>
      </c>
      <c r="Z616">
        <v>470</v>
      </c>
      <c r="AA616">
        <v>640</v>
      </c>
      <c r="AB616">
        <v>220</v>
      </c>
      <c r="AC616">
        <v>163</v>
      </c>
      <c r="AF616">
        <v>519</v>
      </c>
      <c r="AG616">
        <v>401</v>
      </c>
      <c r="AH616">
        <v>2.54</v>
      </c>
      <c r="AI616">
        <v>75</v>
      </c>
      <c r="AJ616">
        <v>25</v>
      </c>
      <c r="AK616">
        <v>20</v>
      </c>
      <c r="AL616">
        <v>4260</v>
      </c>
      <c r="AM616">
        <v>1170</v>
      </c>
      <c r="AN616">
        <v>20</v>
      </c>
      <c r="AO616">
        <v>520</v>
      </c>
      <c r="AP616">
        <v>784</v>
      </c>
      <c r="AQ616">
        <v>252</v>
      </c>
      <c r="AR616">
        <v>116</v>
      </c>
      <c r="AS616">
        <v>0.96099999999999997</v>
      </c>
      <c r="AT616" t="s">
        <v>397</v>
      </c>
      <c r="AU616" t="s">
        <v>452</v>
      </c>
      <c r="AV616">
        <v>243888</v>
      </c>
      <c r="AW616">
        <v>104</v>
      </c>
      <c r="AX616">
        <v>103</v>
      </c>
      <c r="AY616" t="s">
        <v>428</v>
      </c>
      <c r="AZ616" t="s">
        <v>425</v>
      </c>
      <c r="BA616" t="s">
        <v>425</v>
      </c>
    </row>
    <row r="617" spans="1:53" x14ac:dyDescent="0.55000000000000004">
      <c r="A617">
        <v>1915</v>
      </c>
      <c r="B617" s="5" t="b">
        <f>Teams[[#This Row],[yearID]]&gt;=1973</f>
        <v>0</v>
      </c>
      <c r="C617" s="5" t="b">
        <f>Teams[[#This Row],[yearID]]&gt;=1903</f>
        <v>1</v>
      </c>
      <c r="D617" t="s">
        <v>460</v>
      </c>
      <c r="E617" t="s">
        <v>461</v>
      </c>
      <c r="F617" t="s">
        <v>462</v>
      </c>
      <c r="G617" s="5" t="str">
        <f>VLOOKUP(Teams[[#This Row],[franchID]],TeamsFranchises!$A$2:$D$121,2,FALSE)</f>
        <v>Baltimore Terrapins</v>
      </c>
      <c r="I617">
        <v>8</v>
      </c>
      <c r="J617">
        <v>154</v>
      </c>
      <c r="L617">
        <v>47</v>
      </c>
      <c r="M617">
        <v>107</v>
      </c>
      <c r="P617" t="s">
        <v>51</v>
      </c>
      <c r="Q617" s="5">
        <f>IF(Teams[[#This Row],[LgWin]]="Y", 1,
IF(Teams[[#This Row],[LgWin]] = "N", 0, " "))</f>
        <v>0</v>
      </c>
      <c r="S617" s="5" t="str">
        <f>IF(Teams[[#This Row],[WSWin]]="Y", 1,
IF(Teams[[#This Row],[WSWin]] = "N", 0, " "))</f>
        <v xml:space="preserve"> </v>
      </c>
      <c r="T617">
        <v>550</v>
      </c>
      <c r="U617">
        <v>5060</v>
      </c>
      <c r="V617">
        <v>1235</v>
      </c>
      <c r="W617">
        <v>196</v>
      </c>
      <c r="X617">
        <v>53</v>
      </c>
      <c r="Y617">
        <v>36</v>
      </c>
      <c r="Z617">
        <v>470</v>
      </c>
      <c r="AA617">
        <v>641</v>
      </c>
      <c r="AB617">
        <v>128</v>
      </c>
      <c r="AF617">
        <v>760</v>
      </c>
      <c r="AG617">
        <v>598</v>
      </c>
      <c r="AH617">
        <v>3.96</v>
      </c>
      <c r="AI617">
        <v>85</v>
      </c>
      <c r="AJ617">
        <v>5</v>
      </c>
      <c r="AK617">
        <v>7</v>
      </c>
      <c r="AL617">
        <v>4080</v>
      </c>
      <c r="AM617">
        <v>1455</v>
      </c>
      <c r="AN617">
        <v>52</v>
      </c>
      <c r="AO617">
        <v>466</v>
      </c>
      <c r="AP617">
        <v>570</v>
      </c>
      <c r="AQ617">
        <v>273</v>
      </c>
      <c r="AR617">
        <v>140</v>
      </c>
      <c r="AS617">
        <v>0.95699999999999996</v>
      </c>
      <c r="AT617" t="s">
        <v>463</v>
      </c>
      <c r="AW617">
        <v>103</v>
      </c>
      <c r="AX617">
        <v>105</v>
      </c>
      <c r="AY617" t="s">
        <v>95</v>
      </c>
      <c r="AZ617" t="s">
        <v>461</v>
      </c>
      <c r="BA617" t="s">
        <v>461</v>
      </c>
    </row>
    <row r="618" spans="1:53" x14ac:dyDescent="0.55000000000000004">
      <c r="A618">
        <v>1915</v>
      </c>
      <c r="B618" s="5" t="b">
        <f>Teams[[#This Row],[yearID]]&gt;=1973</f>
        <v>0</v>
      </c>
      <c r="C618" s="5" t="b">
        <f>Teams[[#This Row],[yearID]]&gt;=1903</f>
        <v>1</v>
      </c>
      <c r="D618" t="s">
        <v>410</v>
      </c>
      <c r="E618" t="s">
        <v>54</v>
      </c>
      <c r="F618" t="s">
        <v>54</v>
      </c>
      <c r="G618" s="5" t="str">
        <f>VLOOKUP(Teams[[#This Row],[franchID]],TeamsFranchises!$A$2:$D$121,2,FALSE)</f>
        <v>Boston Red Sox</v>
      </c>
      <c r="I618">
        <v>1</v>
      </c>
      <c r="J618">
        <v>155</v>
      </c>
      <c r="K618">
        <v>76</v>
      </c>
      <c r="L618">
        <v>101</v>
      </c>
      <c r="M618">
        <v>50</v>
      </c>
      <c r="P618" t="s">
        <v>76</v>
      </c>
      <c r="Q618" s="5">
        <f>IF(Teams[[#This Row],[LgWin]]="Y", 1,
IF(Teams[[#This Row],[LgWin]] = "N", 0, " "))</f>
        <v>1</v>
      </c>
      <c r="R618" t="s">
        <v>76</v>
      </c>
      <c r="S618" s="5">
        <f>IF(Teams[[#This Row],[WSWin]]="Y", 1,
IF(Teams[[#This Row],[WSWin]] = "N", 0, " "))</f>
        <v>1</v>
      </c>
      <c r="T618">
        <v>669</v>
      </c>
      <c r="U618">
        <v>5024</v>
      </c>
      <c r="V618">
        <v>1308</v>
      </c>
      <c r="W618">
        <v>202</v>
      </c>
      <c r="X618">
        <v>76</v>
      </c>
      <c r="Y618">
        <v>14</v>
      </c>
      <c r="Z618">
        <v>527</v>
      </c>
      <c r="AA618">
        <v>476</v>
      </c>
      <c r="AB618">
        <v>118</v>
      </c>
      <c r="AC618">
        <v>117</v>
      </c>
      <c r="AF618">
        <v>499</v>
      </c>
      <c r="AG618">
        <v>371</v>
      </c>
      <c r="AH618">
        <v>2.39</v>
      </c>
      <c r="AI618">
        <v>81</v>
      </c>
      <c r="AJ618">
        <v>19</v>
      </c>
      <c r="AK618">
        <v>15</v>
      </c>
      <c r="AL618">
        <v>4191</v>
      </c>
      <c r="AM618">
        <v>1164</v>
      </c>
      <c r="AN618">
        <v>18</v>
      </c>
      <c r="AO618">
        <v>446</v>
      </c>
      <c r="AP618">
        <v>634</v>
      </c>
      <c r="AQ618">
        <v>226</v>
      </c>
      <c r="AR618">
        <v>95</v>
      </c>
      <c r="AS618">
        <v>0.96399999999999997</v>
      </c>
      <c r="AT618" t="s">
        <v>441</v>
      </c>
      <c r="AU618" t="s">
        <v>453</v>
      </c>
      <c r="AV618">
        <v>539885</v>
      </c>
      <c r="AW618">
        <v>97</v>
      </c>
      <c r="AX618">
        <v>95</v>
      </c>
      <c r="AY618" t="s">
        <v>54</v>
      </c>
      <c r="AZ618" t="s">
        <v>54</v>
      </c>
      <c r="BA618" t="s">
        <v>54</v>
      </c>
    </row>
    <row r="619" spans="1:53" x14ac:dyDescent="0.55000000000000004">
      <c r="A619">
        <v>1915</v>
      </c>
      <c r="B619" s="5" t="b">
        <f>Teams[[#This Row],[yearID]]&gt;=1973</f>
        <v>0</v>
      </c>
      <c r="C619" s="5" t="b">
        <f>Teams[[#This Row],[yearID]]&gt;=1903</f>
        <v>1</v>
      </c>
      <c r="D619" t="s">
        <v>460</v>
      </c>
      <c r="E619" t="s">
        <v>464</v>
      </c>
      <c r="F619" t="s">
        <v>465</v>
      </c>
      <c r="G619" s="5" t="str">
        <f>VLOOKUP(Teams[[#This Row],[franchID]],TeamsFranchises!$A$2:$D$121,2,FALSE)</f>
        <v>Brooklyn Tip-Tops</v>
      </c>
      <c r="I619">
        <v>7</v>
      </c>
      <c r="J619">
        <v>153</v>
      </c>
      <c r="L619">
        <v>70</v>
      </c>
      <c r="M619">
        <v>82</v>
      </c>
      <c r="P619" t="s">
        <v>51</v>
      </c>
      <c r="Q619" s="5">
        <f>IF(Teams[[#This Row],[LgWin]]="Y", 1,
IF(Teams[[#This Row],[LgWin]] = "N", 0, " "))</f>
        <v>0</v>
      </c>
      <c r="S619" s="5" t="str">
        <f>IF(Teams[[#This Row],[WSWin]]="Y", 1,
IF(Teams[[#This Row],[WSWin]] = "N", 0, " "))</f>
        <v xml:space="preserve"> </v>
      </c>
      <c r="T619">
        <v>647</v>
      </c>
      <c r="U619">
        <v>5035</v>
      </c>
      <c r="V619">
        <v>1348</v>
      </c>
      <c r="W619">
        <v>205</v>
      </c>
      <c r="X619">
        <v>75</v>
      </c>
      <c r="Y619">
        <v>36</v>
      </c>
      <c r="Z619">
        <v>473</v>
      </c>
      <c r="AA619">
        <v>654</v>
      </c>
      <c r="AB619">
        <v>249</v>
      </c>
      <c r="AF619">
        <v>673</v>
      </c>
      <c r="AG619">
        <v>507</v>
      </c>
      <c r="AH619">
        <v>3.37</v>
      </c>
      <c r="AI619">
        <v>78</v>
      </c>
      <c r="AJ619">
        <v>10</v>
      </c>
      <c r="AK619">
        <v>16</v>
      </c>
      <c r="AL619">
        <v>4065</v>
      </c>
      <c r="AM619">
        <v>1299</v>
      </c>
      <c r="AN619">
        <v>27</v>
      </c>
      <c r="AO619">
        <v>536</v>
      </c>
      <c r="AP619">
        <v>467</v>
      </c>
      <c r="AQ619">
        <v>285</v>
      </c>
      <c r="AR619">
        <v>103</v>
      </c>
      <c r="AS619">
        <v>0.95499999999999996</v>
      </c>
      <c r="AT619" t="s">
        <v>466</v>
      </c>
      <c r="AW619">
        <v>99</v>
      </c>
      <c r="AX619">
        <v>100</v>
      </c>
      <c r="AY619" t="s">
        <v>465</v>
      </c>
      <c r="AZ619" t="s">
        <v>464</v>
      </c>
      <c r="BA619" t="s">
        <v>464</v>
      </c>
    </row>
    <row r="620" spans="1:53" x14ac:dyDescent="0.55000000000000004">
      <c r="A620">
        <v>1915</v>
      </c>
      <c r="B620" s="5" t="b">
        <f>Teams[[#This Row],[yearID]]&gt;=1973</f>
        <v>0</v>
      </c>
      <c r="C620" s="5" t="b">
        <f>Teams[[#This Row],[yearID]]&gt;=1903</f>
        <v>1</v>
      </c>
      <c r="D620" t="s">
        <v>157</v>
      </c>
      <c r="E620" t="s">
        <v>262</v>
      </c>
      <c r="F620" t="s">
        <v>260</v>
      </c>
      <c r="G620" s="5" t="str">
        <f>VLOOKUP(Teams[[#This Row],[franchID]],TeamsFranchises!$A$2:$D$121,2,FALSE)</f>
        <v>Los Angeles Dodgers</v>
      </c>
      <c r="I620">
        <v>3</v>
      </c>
      <c r="J620">
        <v>154</v>
      </c>
      <c r="K620">
        <v>78</v>
      </c>
      <c r="L620">
        <v>80</v>
      </c>
      <c r="M620">
        <v>72</v>
      </c>
      <c r="P620" t="s">
        <v>51</v>
      </c>
      <c r="Q620" s="5">
        <f>IF(Teams[[#This Row],[LgWin]]="Y", 1,
IF(Teams[[#This Row],[LgWin]] = "N", 0, " "))</f>
        <v>0</v>
      </c>
      <c r="R620" t="s">
        <v>51</v>
      </c>
      <c r="S620" s="5">
        <f>IF(Teams[[#This Row],[WSWin]]="Y", 1,
IF(Teams[[#This Row],[WSWin]] = "N", 0, " "))</f>
        <v>0</v>
      </c>
      <c r="T620">
        <v>536</v>
      </c>
      <c r="U620">
        <v>5120</v>
      </c>
      <c r="V620">
        <v>1268</v>
      </c>
      <c r="W620">
        <v>165</v>
      </c>
      <c r="X620">
        <v>75</v>
      </c>
      <c r="Y620">
        <v>14</v>
      </c>
      <c r="Z620">
        <v>313</v>
      </c>
      <c r="AA620">
        <v>496</v>
      </c>
      <c r="AB620">
        <v>131</v>
      </c>
      <c r="AC620">
        <v>126</v>
      </c>
      <c r="AF620">
        <v>560</v>
      </c>
      <c r="AG620">
        <v>411</v>
      </c>
      <c r="AH620">
        <v>2.66</v>
      </c>
      <c r="AI620">
        <v>87</v>
      </c>
      <c r="AJ620">
        <v>16</v>
      </c>
      <c r="AK620">
        <v>8</v>
      </c>
      <c r="AL620">
        <v>4167</v>
      </c>
      <c r="AM620">
        <v>1252</v>
      </c>
      <c r="AN620">
        <v>29</v>
      </c>
      <c r="AO620">
        <v>473</v>
      </c>
      <c r="AP620">
        <v>499</v>
      </c>
      <c r="AQ620">
        <v>238</v>
      </c>
      <c r="AR620">
        <v>96</v>
      </c>
      <c r="AS620">
        <v>0.96299999999999997</v>
      </c>
      <c r="AT620" t="s">
        <v>467</v>
      </c>
      <c r="AU620" t="s">
        <v>458</v>
      </c>
      <c r="AV620">
        <v>297766</v>
      </c>
      <c r="AW620">
        <v>102</v>
      </c>
      <c r="AX620">
        <v>101</v>
      </c>
      <c r="AY620" t="s">
        <v>262</v>
      </c>
      <c r="AZ620" t="s">
        <v>262</v>
      </c>
      <c r="BA620" t="s">
        <v>262</v>
      </c>
    </row>
    <row r="621" spans="1:53" x14ac:dyDescent="0.55000000000000004">
      <c r="A621">
        <v>1915</v>
      </c>
      <c r="B621" s="5" t="b">
        <f>Teams[[#This Row],[yearID]]&gt;=1973</f>
        <v>0</v>
      </c>
      <c r="C621" s="5" t="b">
        <f>Teams[[#This Row],[yearID]]&gt;=1903</f>
        <v>1</v>
      </c>
      <c r="D621" t="s">
        <v>157</v>
      </c>
      <c r="E621" t="s">
        <v>158</v>
      </c>
      <c r="F621" t="s">
        <v>159</v>
      </c>
      <c r="G621" s="5" t="str">
        <f>VLOOKUP(Teams[[#This Row],[franchID]],TeamsFranchises!$A$2:$D$121,2,FALSE)</f>
        <v>Atlanta Braves</v>
      </c>
      <c r="I621">
        <v>2</v>
      </c>
      <c r="J621">
        <v>157</v>
      </c>
      <c r="K621">
        <v>78</v>
      </c>
      <c r="L621">
        <v>83</v>
      </c>
      <c r="M621">
        <v>69</v>
      </c>
      <c r="P621" t="s">
        <v>51</v>
      </c>
      <c r="Q621" s="5">
        <f>IF(Teams[[#This Row],[LgWin]]="Y", 1,
IF(Teams[[#This Row],[LgWin]] = "N", 0, " "))</f>
        <v>0</v>
      </c>
      <c r="R621" t="s">
        <v>51</v>
      </c>
      <c r="S621" s="5">
        <f>IF(Teams[[#This Row],[WSWin]]="Y", 1,
IF(Teams[[#This Row],[WSWin]] = "N", 0, " "))</f>
        <v>0</v>
      </c>
      <c r="T621">
        <v>582</v>
      </c>
      <c r="U621">
        <v>5070</v>
      </c>
      <c r="V621">
        <v>1219</v>
      </c>
      <c r="W621">
        <v>231</v>
      </c>
      <c r="X621">
        <v>57</v>
      </c>
      <c r="Y621">
        <v>17</v>
      </c>
      <c r="Z621">
        <v>549</v>
      </c>
      <c r="AA621">
        <v>620</v>
      </c>
      <c r="AB621">
        <v>121</v>
      </c>
      <c r="AC621">
        <v>98</v>
      </c>
      <c r="AF621">
        <v>545</v>
      </c>
      <c r="AG621">
        <v>401</v>
      </c>
      <c r="AH621">
        <v>2.57</v>
      </c>
      <c r="AI621">
        <v>95</v>
      </c>
      <c r="AJ621">
        <v>17</v>
      </c>
      <c r="AK621">
        <v>13</v>
      </c>
      <c r="AL621">
        <v>4215</v>
      </c>
      <c r="AM621">
        <v>1257</v>
      </c>
      <c r="AN621">
        <v>23</v>
      </c>
      <c r="AO621">
        <v>366</v>
      </c>
      <c r="AP621">
        <v>630</v>
      </c>
      <c r="AQ621">
        <v>213</v>
      </c>
      <c r="AR621">
        <v>115</v>
      </c>
      <c r="AS621">
        <v>0.96599999999999997</v>
      </c>
      <c r="AT621" t="s">
        <v>454</v>
      </c>
      <c r="AU621" t="s">
        <v>484</v>
      </c>
      <c r="AV621">
        <v>376283</v>
      </c>
      <c r="AW621">
        <v>98</v>
      </c>
      <c r="AX621">
        <v>97</v>
      </c>
      <c r="AY621" t="s">
        <v>158</v>
      </c>
      <c r="AZ621" t="s">
        <v>158</v>
      </c>
      <c r="BA621" t="s">
        <v>158</v>
      </c>
    </row>
    <row r="622" spans="1:53" x14ac:dyDescent="0.55000000000000004">
      <c r="A622">
        <v>1915</v>
      </c>
      <c r="B622" s="5" t="b">
        <f>Teams[[#This Row],[yearID]]&gt;=1973</f>
        <v>0</v>
      </c>
      <c r="C622" s="5" t="b">
        <f>Teams[[#This Row],[yearID]]&gt;=1903</f>
        <v>1</v>
      </c>
      <c r="D622" t="s">
        <v>460</v>
      </c>
      <c r="E622" t="s">
        <v>192</v>
      </c>
      <c r="F622" t="s">
        <v>468</v>
      </c>
      <c r="G622" s="5" t="str">
        <f>VLOOKUP(Teams[[#This Row],[franchID]],TeamsFranchises!$A$2:$D$121,2,FALSE)</f>
        <v>Buffalo Bisons</v>
      </c>
      <c r="I622">
        <v>6</v>
      </c>
      <c r="J622">
        <v>153</v>
      </c>
      <c r="L622">
        <v>74</v>
      </c>
      <c r="M622">
        <v>78</v>
      </c>
      <c r="P622" t="s">
        <v>51</v>
      </c>
      <c r="Q622" s="5">
        <f>IF(Teams[[#This Row],[LgWin]]="Y", 1,
IF(Teams[[#This Row],[LgWin]] = "N", 0, " "))</f>
        <v>0</v>
      </c>
      <c r="S622" s="5" t="str">
        <f>IF(Teams[[#This Row],[WSWin]]="Y", 1,
IF(Teams[[#This Row],[WSWin]] = "N", 0, " "))</f>
        <v xml:space="preserve"> </v>
      </c>
      <c r="T622">
        <v>574</v>
      </c>
      <c r="U622">
        <v>5065</v>
      </c>
      <c r="V622">
        <v>1261</v>
      </c>
      <c r="W622">
        <v>193</v>
      </c>
      <c r="X622">
        <v>68</v>
      </c>
      <c r="Y622">
        <v>40</v>
      </c>
      <c r="Z622">
        <v>420</v>
      </c>
      <c r="AA622">
        <v>587</v>
      </c>
      <c r="AB622">
        <v>184</v>
      </c>
      <c r="AF622">
        <v>634</v>
      </c>
      <c r="AG622">
        <v>511</v>
      </c>
      <c r="AH622">
        <v>3.38</v>
      </c>
      <c r="AI622">
        <v>79</v>
      </c>
      <c r="AJ622">
        <v>14</v>
      </c>
      <c r="AK622">
        <v>11</v>
      </c>
      <c r="AL622">
        <v>4080</v>
      </c>
      <c r="AM622">
        <v>1271</v>
      </c>
      <c r="AN622">
        <v>35</v>
      </c>
      <c r="AO622">
        <v>553</v>
      </c>
      <c r="AP622">
        <v>594</v>
      </c>
      <c r="AQ622">
        <v>232</v>
      </c>
      <c r="AR622">
        <v>112</v>
      </c>
      <c r="AS622">
        <v>0.96399999999999997</v>
      </c>
      <c r="AT622" t="s">
        <v>485</v>
      </c>
      <c r="AW622">
        <v>102</v>
      </c>
      <c r="AX622">
        <v>103</v>
      </c>
      <c r="AY622" t="s">
        <v>192</v>
      </c>
      <c r="AZ622" t="s">
        <v>192</v>
      </c>
      <c r="BA622" t="s">
        <v>192</v>
      </c>
    </row>
    <row r="623" spans="1:53" x14ac:dyDescent="0.55000000000000004">
      <c r="A623">
        <v>1915</v>
      </c>
      <c r="B623" s="5" t="b">
        <f>Teams[[#This Row],[yearID]]&gt;=1973</f>
        <v>0</v>
      </c>
      <c r="C623" s="5" t="b">
        <f>Teams[[#This Row],[yearID]]&gt;=1903</f>
        <v>1</v>
      </c>
      <c r="D623" t="s">
        <v>410</v>
      </c>
      <c r="E623" t="s">
        <v>415</v>
      </c>
      <c r="F623" t="s">
        <v>416</v>
      </c>
      <c r="G623" s="5" t="str">
        <f>VLOOKUP(Teams[[#This Row],[franchID]],TeamsFranchises!$A$2:$D$121,2,FALSE)</f>
        <v>Chicago White Sox</v>
      </c>
      <c r="I623">
        <v>3</v>
      </c>
      <c r="J623">
        <v>155</v>
      </c>
      <c r="K623">
        <v>79</v>
      </c>
      <c r="L623">
        <v>93</v>
      </c>
      <c r="M623">
        <v>61</v>
      </c>
      <c r="P623" t="s">
        <v>51</v>
      </c>
      <c r="Q623" s="5">
        <f>IF(Teams[[#This Row],[LgWin]]="Y", 1,
IF(Teams[[#This Row],[LgWin]] = "N", 0, " "))</f>
        <v>0</v>
      </c>
      <c r="R623" t="s">
        <v>51</v>
      </c>
      <c r="S623" s="5">
        <f>IF(Teams[[#This Row],[WSWin]]="Y", 1,
IF(Teams[[#This Row],[WSWin]] = "N", 0, " "))</f>
        <v>0</v>
      </c>
      <c r="T623">
        <v>717</v>
      </c>
      <c r="U623">
        <v>4914</v>
      </c>
      <c r="V623">
        <v>1269</v>
      </c>
      <c r="W623">
        <v>163</v>
      </c>
      <c r="X623">
        <v>102</v>
      </c>
      <c r="Y623">
        <v>25</v>
      </c>
      <c r="Z623">
        <v>583</v>
      </c>
      <c r="AA623">
        <v>575</v>
      </c>
      <c r="AB623">
        <v>233</v>
      </c>
      <c r="AC623">
        <v>183</v>
      </c>
      <c r="AF623">
        <v>509</v>
      </c>
      <c r="AG623">
        <v>378</v>
      </c>
      <c r="AH623">
        <v>2.4300000000000002</v>
      </c>
      <c r="AI623">
        <v>91</v>
      </c>
      <c r="AJ623">
        <v>16</v>
      </c>
      <c r="AK623">
        <v>9</v>
      </c>
      <c r="AL623">
        <v>4203</v>
      </c>
      <c r="AM623">
        <v>1242</v>
      </c>
      <c r="AN623">
        <v>14</v>
      </c>
      <c r="AO623">
        <v>350</v>
      </c>
      <c r="AP623">
        <v>635</v>
      </c>
      <c r="AQ623">
        <v>222</v>
      </c>
      <c r="AR623">
        <v>95</v>
      </c>
      <c r="AS623">
        <v>0.96499999999999997</v>
      </c>
      <c r="AT623" t="s">
        <v>417</v>
      </c>
      <c r="AU623" t="s">
        <v>450</v>
      </c>
      <c r="AV623">
        <v>539461</v>
      </c>
      <c r="AW623">
        <v>103</v>
      </c>
      <c r="AX623">
        <v>102</v>
      </c>
      <c r="AY623" t="s">
        <v>416</v>
      </c>
      <c r="AZ623" t="s">
        <v>415</v>
      </c>
      <c r="BA623" t="s">
        <v>415</v>
      </c>
    </row>
    <row r="624" spans="1:53" x14ac:dyDescent="0.55000000000000004">
      <c r="A624">
        <v>1915</v>
      </c>
      <c r="B624" s="5" t="b">
        <f>Teams[[#This Row],[yearID]]&gt;=1973</f>
        <v>0</v>
      </c>
      <c r="C624" s="5" t="b">
        <f>Teams[[#This Row],[yearID]]&gt;=1903</f>
        <v>1</v>
      </c>
      <c r="D624" t="s">
        <v>460</v>
      </c>
      <c r="E624" t="s">
        <v>470</v>
      </c>
      <c r="F624" t="s">
        <v>471</v>
      </c>
      <c r="G624" s="5" t="str">
        <f>VLOOKUP(Teams[[#This Row],[franchID]],TeamsFranchises!$A$2:$D$121,2,FALSE)</f>
        <v>Chicago Whales</v>
      </c>
      <c r="I624">
        <v>2</v>
      </c>
      <c r="J624">
        <v>155</v>
      </c>
      <c r="L624">
        <v>86</v>
      </c>
      <c r="M624">
        <v>66</v>
      </c>
      <c r="P624" t="s">
        <v>76</v>
      </c>
      <c r="Q624" s="5">
        <f>IF(Teams[[#This Row],[LgWin]]="Y", 1,
IF(Teams[[#This Row],[LgWin]] = "N", 0, " "))</f>
        <v>1</v>
      </c>
      <c r="S624" s="5" t="str">
        <f>IF(Teams[[#This Row],[WSWin]]="Y", 1,
IF(Teams[[#This Row],[WSWin]] = "N", 0, " "))</f>
        <v xml:space="preserve"> </v>
      </c>
      <c r="T624">
        <v>640</v>
      </c>
      <c r="U624">
        <v>5133</v>
      </c>
      <c r="V624">
        <v>1320</v>
      </c>
      <c r="W624">
        <v>185</v>
      </c>
      <c r="X624">
        <v>77</v>
      </c>
      <c r="Y624">
        <v>50</v>
      </c>
      <c r="Z624">
        <v>444</v>
      </c>
      <c r="AA624">
        <v>590</v>
      </c>
      <c r="AB624">
        <v>161</v>
      </c>
      <c r="AF624">
        <v>538</v>
      </c>
      <c r="AG624">
        <v>410</v>
      </c>
      <c r="AH624">
        <v>2.64</v>
      </c>
      <c r="AI624">
        <v>97</v>
      </c>
      <c r="AJ624">
        <v>21</v>
      </c>
      <c r="AK624">
        <v>10</v>
      </c>
      <c r="AL624">
        <v>4191</v>
      </c>
      <c r="AM624">
        <v>1232</v>
      </c>
      <c r="AN624">
        <v>33</v>
      </c>
      <c r="AO624">
        <v>402</v>
      </c>
      <c r="AP624">
        <v>576</v>
      </c>
      <c r="AQ624">
        <v>227</v>
      </c>
      <c r="AR624">
        <v>102</v>
      </c>
      <c r="AS624">
        <v>0.96299999999999997</v>
      </c>
      <c r="AT624" t="s">
        <v>486</v>
      </c>
      <c r="AU624" t="s">
        <v>473</v>
      </c>
      <c r="AW624">
        <v>94</v>
      </c>
      <c r="AX624">
        <v>92</v>
      </c>
      <c r="AY624" t="s">
        <v>59</v>
      </c>
      <c r="AZ624" t="s">
        <v>470</v>
      </c>
      <c r="BA624" t="s">
        <v>470</v>
      </c>
    </row>
    <row r="625" spans="1:53" x14ac:dyDescent="0.55000000000000004">
      <c r="A625">
        <v>1915</v>
      </c>
      <c r="B625" s="5" t="b">
        <f>Teams[[#This Row],[yearID]]&gt;=1973</f>
        <v>0</v>
      </c>
      <c r="C625" s="5" t="b">
        <f>Teams[[#This Row],[yearID]]&gt;=1903</f>
        <v>1</v>
      </c>
      <c r="D625" t="s">
        <v>157</v>
      </c>
      <c r="E625" t="s">
        <v>161</v>
      </c>
      <c r="F625" t="s">
        <v>162</v>
      </c>
      <c r="G625" s="5" t="str">
        <f>VLOOKUP(Teams[[#This Row],[franchID]],TeamsFranchises!$A$2:$D$121,2,FALSE)</f>
        <v>Chicago Cubs</v>
      </c>
      <c r="I625">
        <v>4</v>
      </c>
      <c r="J625">
        <v>156</v>
      </c>
      <c r="K625">
        <v>77</v>
      </c>
      <c r="L625">
        <v>73</v>
      </c>
      <c r="M625">
        <v>80</v>
      </c>
      <c r="P625" t="s">
        <v>51</v>
      </c>
      <c r="Q625" s="5">
        <f>IF(Teams[[#This Row],[LgWin]]="Y", 1,
IF(Teams[[#This Row],[LgWin]] = "N", 0, " "))</f>
        <v>0</v>
      </c>
      <c r="R625" t="s">
        <v>51</v>
      </c>
      <c r="S625" s="5">
        <f>IF(Teams[[#This Row],[WSWin]]="Y", 1,
IF(Teams[[#This Row],[WSWin]] = "N", 0, " "))</f>
        <v>0</v>
      </c>
      <c r="T625">
        <v>570</v>
      </c>
      <c r="U625">
        <v>5114</v>
      </c>
      <c r="V625">
        <v>1246</v>
      </c>
      <c r="W625">
        <v>212</v>
      </c>
      <c r="X625">
        <v>66</v>
      </c>
      <c r="Y625">
        <v>53</v>
      </c>
      <c r="Z625">
        <v>393</v>
      </c>
      <c r="AA625">
        <v>639</v>
      </c>
      <c r="AB625">
        <v>166</v>
      </c>
      <c r="AC625">
        <v>124</v>
      </c>
      <c r="AF625">
        <v>620</v>
      </c>
      <c r="AG625">
        <v>483</v>
      </c>
      <c r="AH625">
        <v>3.11</v>
      </c>
      <c r="AI625">
        <v>71</v>
      </c>
      <c r="AJ625">
        <v>18</v>
      </c>
      <c r="AK625">
        <v>8</v>
      </c>
      <c r="AL625">
        <v>4197</v>
      </c>
      <c r="AM625">
        <v>1272</v>
      </c>
      <c r="AN625">
        <v>28</v>
      </c>
      <c r="AO625">
        <v>480</v>
      </c>
      <c r="AP625">
        <v>657</v>
      </c>
      <c r="AQ625">
        <v>268</v>
      </c>
      <c r="AR625">
        <v>94</v>
      </c>
      <c r="AS625">
        <v>0.95799999999999996</v>
      </c>
      <c r="AT625" t="s">
        <v>434</v>
      </c>
      <c r="AU625" t="s">
        <v>401</v>
      </c>
      <c r="AV625">
        <v>217058</v>
      </c>
      <c r="AW625">
        <v>100</v>
      </c>
      <c r="AX625">
        <v>101</v>
      </c>
      <c r="AY625" t="s">
        <v>162</v>
      </c>
      <c r="AZ625" t="s">
        <v>161</v>
      </c>
      <c r="BA625" t="s">
        <v>161</v>
      </c>
    </row>
    <row r="626" spans="1:53" x14ac:dyDescent="0.55000000000000004">
      <c r="A626">
        <v>1915</v>
      </c>
      <c r="B626" s="5" t="b">
        <f>Teams[[#This Row],[yearID]]&gt;=1973</f>
        <v>0</v>
      </c>
      <c r="C626" s="5" t="b">
        <f>Teams[[#This Row],[yearID]]&gt;=1903</f>
        <v>1</v>
      </c>
      <c r="D626" t="s">
        <v>157</v>
      </c>
      <c r="E626" t="s">
        <v>167</v>
      </c>
      <c r="F626" t="s">
        <v>167</v>
      </c>
      <c r="G626" s="5" t="str">
        <f>VLOOKUP(Teams[[#This Row],[franchID]],TeamsFranchises!$A$2:$D$121,2,FALSE)</f>
        <v>Cincinnati Reds</v>
      </c>
      <c r="I626">
        <v>7</v>
      </c>
      <c r="J626">
        <v>160</v>
      </c>
      <c r="K626">
        <v>79</v>
      </c>
      <c r="L626">
        <v>71</v>
      </c>
      <c r="M626">
        <v>83</v>
      </c>
      <c r="P626" t="s">
        <v>51</v>
      </c>
      <c r="Q626" s="5">
        <f>IF(Teams[[#This Row],[LgWin]]="Y", 1,
IF(Teams[[#This Row],[LgWin]] = "N", 0, " "))</f>
        <v>0</v>
      </c>
      <c r="R626" t="s">
        <v>51</v>
      </c>
      <c r="S626" s="5">
        <f>IF(Teams[[#This Row],[WSWin]]="Y", 1,
IF(Teams[[#This Row],[WSWin]] = "N", 0, " "))</f>
        <v>0</v>
      </c>
      <c r="T626">
        <v>516</v>
      </c>
      <c r="U626">
        <v>5231</v>
      </c>
      <c r="V626">
        <v>1323</v>
      </c>
      <c r="W626">
        <v>194</v>
      </c>
      <c r="X626">
        <v>84</v>
      </c>
      <c r="Y626">
        <v>15</v>
      </c>
      <c r="Z626">
        <v>360</v>
      </c>
      <c r="AA626">
        <v>512</v>
      </c>
      <c r="AB626">
        <v>156</v>
      </c>
      <c r="AC626">
        <v>142</v>
      </c>
      <c r="AF626">
        <v>585</v>
      </c>
      <c r="AG626">
        <v>452</v>
      </c>
      <c r="AH626">
        <v>2.84</v>
      </c>
      <c r="AI626">
        <v>80</v>
      </c>
      <c r="AJ626">
        <v>19</v>
      </c>
      <c r="AK626">
        <v>12</v>
      </c>
      <c r="AL626">
        <v>4296</v>
      </c>
      <c r="AM626">
        <v>1304</v>
      </c>
      <c r="AN626">
        <v>28</v>
      </c>
      <c r="AO626">
        <v>497</v>
      </c>
      <c r="AP626">
        <v>572</v>
      </c>
      <c r="AQ626">
        <v>224</v>
      </c>
      <c r="AR626">
        <v>148</v>
      </c>
      <c r="AS626">
        <v>0.96599999999999997</v>
      </c>
      <c r="AT626" t="s">
        <v>165</v>
      </c>
      <c r="AU626" t="s">
        <v>455</v>
      </c>
      <c r="AV626">
        <v>218878</v>
      </c>
      <c r="AW626">
        <v>102</v>
      </c>
      <c r="AX626">
        <v>104</v>
      </c>
      <c r="AY626" t="s">
        <v>167</v>
      </c>
      <c r="AZ626" t="s">
        <v>167</v>
      </c>
      <c r="BA626" t="s">
        <v>167</v>
      </c>
    </row>
    <row r="627" spans="1:53" x14ac:dyDescent="0.55000000000000004">
      <c r="A627">
        <v>1915</v>
      </c>
      <c r="B627" s="5" t="b">
        <f>Teams[[#This Row],[yearID]]&gt;=1973</f>
        <v>0</v>
      </c>
      <c r="C627" s="5" t="b">
        <f>Teams[[#This Row],[yearID]]&gt;=1903</f>
        <v>1</v>
      </c>
      <c r="D627" t="s">
        <v>410</v>
      </c>
      <c r="E627" t="s">
        <v>64</v>
      </c>
      <c r="F627" t="s">
        <v>64</v>
      </c>
      <c r="G627" s="5" t="str">
        <f>VLOOKUP(Teams[[#This Row],[franchID]],TeamsFranchises!$A$2:$D$121,2,FALSE)</f>
        <v>Cleveland Indians</v>
      </c>
      <c r="I627">
        <v>7</v>
      </c>
      <c r="J627">
        <v>154</v>
      </c>
      <c r="K627">
        <v>77</v>
      </c>
      <c r="L627">
        <v>57</v>
      </c>
      <c r="M627">
        <v>95</v>
      </c>
      <c r="P627" t="s">
        <v>51</v>
      </c>
      <c r="Q627" s="5">
        <f>IF(Teams[[#This Row],[LgWin]]="Y", 1,
IF(Teams[[#This Row],[LgWin]] = "N", 0, " "))</f>
        <v>0</v>
      </c>
      <c r="R627" t="s">
        <v>51</v>
      </c>
      <c r="S627" s="5">
        <f>IF(Teams[[#This Row],[WSWin]]="Y", 1,
IF(Teams[[#This Row],[WSWin]] = "N", 0, " "))</f>
        <v>0</v>
      </c>
      <c r="T627">
        <v>539</v>
      </c>
      <c r="U627">
        <v>5034</v>
      </c>
      <c r="V627">
        <v>1210</v>
      </c>
      <c r="W627">
        <v>169</v>
      </c>
      <c r="X627">
        <v>79</v>
      </c>
      <c r="Y627">
        <v>20</v>
      </c>
      <c r="Z627">
        <v>490</v>
      </c>
      <c r="AA627">
        <v>681</v>
      </c>
      <c r="AB627">
        <v>138</v>
      </c>
      <c r="AC627">
        <v>117</v>
      </c>
      <c r="AF627">
        <v>670</v>
      </c>
      <c r="AG627">
        <v>477</v>
      </c>
      <c r="AH627">
        <v>3.13</v>
      </c>
      <c r="AI627">
        <v>62</v>
      </c>
      <c r="AJ627">
        <v>11</v>
      </c>
      <c r="AK627">
        <v>10</v>
      </c>
      <c r="AL627">
        <v>4116</v>
      </c>
      <c r="AM627">
        <v>1287</v>
      </c>
      <c r="AN627">
        <v>18</v>
      </c>
      <c r="AO627">
        <v>518</v>
      </c>
      <c r="AP627">
        <v>610</v>
      </c>
      <c r="AQ627">
        <v>272</v>
      </c>
      <c r="AR627">
        <v>82</v>
      </c>
      <c r="AS627">
        <v>0.95699999999999996</v>
      </c>
      <c r="AT627" t="s">
        <v>487</v>
      </c>
      <c r="AU627" t="s">
        <v>446</v>
      </c>
      <c r="AV627">
        <v>159285</v>
      </c>
      <c r="AW627">
        <v>102</v>
      </c>
      <c r="AX627">
        <v>104</v>
      </c>
      <c r="AY627" t="s">
        <v>64</v>
      </c>
      <c r="AZ627" t="s">
        <v>64</v>
      </c>
      <c r="BA627" t="s">
        <v>64</v>
      </c>
    </row>
    <row r="628" spans="1:53" x14ac:dyDescent="0.55000000000000004">
      <c r="A628">
        <v>1915</v>
      </c>
      <c r="B628" s="5" t="b">
        <f>Teams[[#This Row],[yearID]]&gt;=1973</f>
        <v>0</v>
      </c>
      <c r="C628" s="5" t="b">
        <f>Teams[[#This Row],[yearID]]&gt;=1903</f>
        <v>1</v>
      </c>
      <c r="D628" t="s">
        <v>410</v>
      </c>
      <c r="E628" t="s">
        <v>419</v>
      </c>
      <c r="F628" t="s">
        <v>419</v>
      </c>
      <c r="G628" s="5" t="str">
        <f>VLOOKUP(Teams[[#This Row],[franchID]],TeamsFranchises!$A$2:$D$121,2,FALSE)</f>
        <v>Detroit Tigers</v>
      </c>
      <c r="I628">
        <v>2</v>
      </c>
      <c r="J628">
        <v>156</v>
      </c>
      <c r="K628">
        <v>77</v>
      </c>
      <c r="L628">
        <v>100</v>
      </c>
      <c r="M628">
        <v>54</v>
      </c>
      <c r="P628" t="s">
        <v>51</v>
      </c>
      <c r="Q628" s="5">
        <f>IF(Teams[[#This Row],[LgWin]]="Y", 1,
IF(Teams[[#This Row],[LgWin]] = "N", 0, " "))</f>
        <v>0</v>
      </c>
      <c r="R628" t="s">
        <v>51</v>
      </c>
      <c r="S628" s="5">
        <f>IF(Teams[[#This Row],[WSWin]]="Y", 1,
IF(Teams[[#This Row],[WSWin]] = "N", 0, " "))</f>
        <v>0</v>
      </c>
      <c r="T628">
        <v>778</v>
      </c>
      <c r="U628">
        <v>5128</v>
      </c>
      <c r="V628">
        <v>1372</v>
      </c>
      <c r="W628">
        <v>207</v>
      </c>
      <c r="X628">
        <v>94</v>
      </c>
      <c r="Y628">
        <v>23</v>
      </c>
      <c r="Z628">
        <v>681</v>
      </c>
      <c r="AA628">
        <v>527</v>
      </c>
      <c r="AB628">
        <v>241</v>
      </c>
      <c r="AC628">
        <v>146</v>
      </c>
      <c r="AF628">
        <v>597</v>
      </c>
      <c r="AG628">
        <v>449</v>
      </c>
      <c r="AH628">
        <v>2.86</v>
      </c>
      <c r="AI628">
        <v>86</v>
      </c>
      <c r="AJ628">
        <v>10</v>
      </c>
      <c r="AK628">
        <v>19</v>
      </c>
      <c r="AL628">
        <v>4239</v>
      </c>
      <c r="AM628">
        <v>1259</v>
      </c>
      <c r="AN628">
        <v>14</v>
      </c>
      <c r="AO628">
        <v>492</v>
      </c>
      <c r="AP628">
        <v>550</v>
      </c>
      <c r="AQ628">
        <v>258</v>
      </c>
      <c r="AR628">
        <v>107</v>
      </c>
      <c r="AS628">
        <v>0.96099999999999997</v>
      </c>
      <c r="AT628" t="s">
        <v>420</v>
      </c>
      <c r="AU628" t="s">
        <v>456</v>
      </c>
      <c r="AV628">
        <v>476105</v>
      </c>
      <c r="AW628">
        <v>105</v>
      </c>
      <c r="AX628">
        <v>103</v>
      </c>
      <c r="AY628" t="s">
        <v>419</v>
      </c>
      <c r="AZ628" t="s">
        <v>419</v>
      </c>
      <c r="BA628" t="s">
        <v>419</v>
      </c>
    </row>
    <row r="629" spans="1:53" x14ac:dyDescent="0.55000000000000004">
      <c r="A629">
        <v>1915</v>
      </c>
      <c r="B629" s="5" t="b">
        <f>Teams[[#This Row],[yearID]]&gt;=1973</f>
        <v>0</v>
      </c>
      <c r="C629" s="5" t="b">
        <f>Teams[[#This Row],[yearID]]&gt;=1903</f>
        <v>1</v>
      </c>
      <c r="D629" t="s">
        <v>460</v>
      </c>
      <c r="E629" t="s">
        <v>475</v>
      </c>
      <c r="F629" t="s">
        <v>476</v>
      </c>
      <c r="G629" s="5" t="str">
        <f>VLOOKUP(Teams[[#This Row],[franchID]],TeamsFranchises!$A$2:$D$121,2,FALSE)</f>
        <v>Kansas City Packers</v>
      </c>
      <c r="I629">
        <v>4</v>
      </c>
      <c r="J629">
        <v>153</v>
      </c>
      <c r="L629">
        <v>81</v>
      </c>
      <c r="M629">
        <v>72</v>
      </c>
      <c r="P629" t="s">
        <v>51</v>
      </c>
      <c r="Q629" s="5">
        <f>IF(Teams[[#This Row],[LgWin]]="Y", 1,
IF(Teams[[#This Row],[LgWin]] = "N", 0, " "))</f>
        <v>0</v>
      </c>
      <c r="S629" s="5" t="str">
        <f>IF(Teams[[#This Row],[WSWin]]="Y", 1,
IF(Teams[[#This Row],[WSWin]] = "N", 0, " "))</f>
        <v xml:space="preserve"> </v>
      </c>
      <c r="T629">
        <v>547</v>
      </c>
      <c r="U629">
        <v>4937</v>
      </c>
      <c r="V629">
        <v>1206</v>
      </c>
      <c r="W629">
        <v>200</v>
      </c>
      <c r="X629">
        <v>66</v>
      </c>
      <c r="Y629">
        <v>28</v>
      </c>
      <c r="Z629">
        <v>368</v>
      </c>
      <c r="AA629">
        <v>503</v>
      </c>
      <c r="AB629">
        <v>144</v>
      </c>
      <c r="AF629">
        <v>551</v>
      </c>
      <c r="AG629">
        <v>426</v>
      </c>
      <c r="AH629">
        <v>2.82</v>
      </c>
      <c r="AI629">
        <v>95</v>
      </c>
      <c r="AJ629">
        <v>16</v>
      </c>
      <c r="AK629">
        <v>11</v>
      </c>
      <c r="AL629">
        <v>4077</v>
      </c>
      <c r="AM629">
        <v>1210</v>
      </c>
      <c r="AN629">
        <v>29</v>
      </c>
      <c r="AO629">
        <v>390</v>
      </c>
      <c r="AP629">
        <v>526</v>
      </c>
      <c r="AQ629">
        <v>246</v>
      </c>
      <c r="AR629">
        <v>96</v>
      </c>
      <c r="AS629">
        <v>0.96199999999999997</v>
      </c>
      <c r="AT629" t="s">
        <v>477</v>
      </c>
      <c r="AW629">
        <v>97</v>
      </c>
      <c r="AX629">
        <v>97</v>
      </c>
      <c r="AY629" t="s">
        <v>476</v>
      </c>
      <c r="AZ629" t="s">
        <v>475</v>
      </c>
      <c r="BA629" t="s">
        <v>475</v>
      </c>
    </row>
    <row r="630" spans="1:53" x14ac:dyDescent="0.55000000000000004">
      <c r="A630">
        <v>1915</v>
      </c>
      <c r="B630" s="5" t="b">
        <f>Teams[[#This Row],[yearID]]&gt;=1973</f>
        <v>0</v>
      </c>
      <c r="C630" s="5" t="b">
        <f>Teams[[#This Row],[yearID]]&gt;=1903</f>
        <v>1</v>
      </c>
      <c r="D630" t="s">
        <v>460</v>
      </c>
      <c r="E630" t="s">
        <v>474</v>
      </c>
      <c r="F630" t="s">
        <v>474</v>
      </c>
      <c r="G630" s="5" t="str">
        <f>VLOOKUP(Teams[[#This Row],[franchID]],TeamsFranchises!$A$2:$D$121,2,FALSE)</f>
        <v>Newark Pepper</v>
      </c>
      <c r="I630">
        <v>5</v>
      </c>
      <c r="J630">
        <v>155</v>
      </c>
      <c r="L630">
        <v>80</v>
      </c>
      <c r="M630">
        <v>72</v>
      </c>
      <c r="P630" t="s">
        <v>51</v>
      </c>
      <c r="Q630" s="5">
        <f>IF(Teams[[#This Row],[LgWin]]="Y", 1,
IF(Teams[[#This Row],[LgWin]] = "N", 0, " "))</f>
        <v>0</v>
      </c>
      <c r="S630" s="5" t="str">
        <f>IF(Teams[[#This Row],[WSWin]]="Y", 1,
IF(Teams[[#This Row],[WSWin]] = "N", 0, " "))</f>
        <v xml:space="preserve"> </v>
      </c>
      <c r="T630">
        <v>585</v>
      </c>
      <c r="U630">
        <v>5097</v>
      </c>
      <c r="V630">
        <v>1283</v>
      </c>
      <c r="W630">
        <v>210</v>
      </c>
      <c r="X630">
        <v>80</v>
      </c>
      <c r="Y630">
        <v>17</v>
      </c>
      <c r="Z630">
        <v>438</v>
      </c>
      <c r="AA630">
        <v>550</v>
      </c>
      <c r="AB630">
        <v>184</v>
      </c>
      <c r="AF630">
        <v>562</v>
      </c>
      <c r="AG630">
        <v>406</v>
      </c>
      <c r="AH630">
        <v>2.6</v>
      </c>
      <c r="AI630">
        <v>100</v>
      </c>
      <c r="AJ630">
        <v>16</v>
      </c>
      <c r="AK630">
        <v>7</v>
      </c>
      <c r="AL630">
        <v>4218</v>
      </c>
      <c r="AM630">
        <v>1308</v>
      </c>
      <c r="AN630">
        <v>15</v>
      </c>
      <c r="AO630">
        <v>453</v>
      </c>
      <c r="AP630">
        <v>581</v>
      </c>
      <c r="AQ630">
        <v>239</v>
      </c>
      <c r="AR630">
        <v>124</v>
      </c>
      <c r="AS630">
        <v>0.96299999999999997</v>
      </c>
      <c r="AT630" t="s">
        <v>488</v>
      </c>
      <c r="AW630">
        <v>94</v>
      </c>
      <c r="AX630">
        <v>94</v>
      </c>
      <c r="AY630" t="s">
        <v>474</v>
      </c>
      <c r="AZ630" t="s">
        <v>474</v>
      </c>
      <c r="BA630" t="s">
        <v>474</v>
      </c>
    </row>
    <row r="631" spans="1:53" x14ac:dyDescent="0.55000000000000004">
      <c r="A631">
        <v>1915</v>
      </c>
      <c r="B631" s="5" t="b">
        <f>Teams[[#This Row],[yearID]]&gt;=1973</f>
        <v>0</v>
      </c>
      <c r="C631" s="5" t="b">
        <f>Teams[[#This Row],[yearID]]&gt;=1903</f>
        <v>1</v>
      </c>
      <c r="D631" t="s">
        <v>157</v>
      </c>
      <c r="E631" t="s">
        <v>242</v>
      </c>
      <c r="F631" t="s">
        <v>243</v>
      </c>
      <c r="G631" s="5" t="str">
        <f>VLOOKUP(Teams[[#This Row],[franchID]],TeamsFranchises!$A$2:$D$121,2,FALSE)</f>
        <v>San Francisco Giants</v>
      </c>
      <c r="I631">
        <v>8</v>
      </c>
      <c r="J631">
        <v>155</v>
      </c>
      <c r="K631">
        <v>76</v>
      </c>
      <c r="L631">
        <v>69</v>
      </c>
      <c r="M631">
        <v>83</v>
      </c>
      <c r="P631" t="s">
        <v>51</v>
      </c>
      <c r="Q631" s="5">
        <f>IF(Teams[[#This Row],[LgWin]]="Y", 1,
IF(Teams[[#This Row],[LgWin]] = "N", 0, " "))</f>
        <v>0</v>
      </c>
      <c r="R631" t="s">
        <v>51</v>
      </c>
      <c r="S631" s="5">
        <f>IF(Teams[[#This Row],[WSWin]]="Y", 1,
IF(Teams[[#This Row],[WSWin]] = "N", 0, " "))</f>
        <v>0</v>
      </c>
      <c r="T631">
        <v>582</v>
      </c>
      <c r="U631">
        <v>5218</v>
      </c>
      <c r="V631">
        <v>1312</v>
      </c>
      <c r="W631">
        <v>195</v>
      </c>
      <c r="X631">
        <v>68</v>
      </c>
      <c r="Y631">
        <v>24</v>
      </c>
      <c r="Z631">
        <v>315</v>
      </c>
      <c r="AA631">
        <v>547</v>
      </c>
      <c r="AB631">
        <v>155</v>
      </c>
      <c r="AC631">
        <v>137</v>
      </c>
      <c r="AF631">
        <v>628</v>
      </c>
      <c r="AG631">
        <v>479</v>
      </c>
      <c r="AH631">
        <v>3.11</v>
      </c>
      <c r="AI631">
        <v>78</v>
      </c>
      <c r="AJ631">
        <v>15</v>
      </c>
      <c r="AK631">
        <v>9</v>
      </c>
      <c r="AL631">
        <v>4155</v>
      </c>
      <c r="AM631">
        <v>1350</v>
      </c>
      <c r="AN631">
        <v>40</v>
      </c>
      <c r="AO631">
        <v>325</v>
      </c>
      <c r="AP631">
        <v>637</v>
      </c>
      <c r="AQ631">
        <v>256</v>
      </c>
      <c r="AR631">
        <v>119</v>
      </c>
      <c r="AS631">
        <v>0.96</v>
      </c>
      <c r="AT631" t="s">
        <v>310</v>
      </c>
      <c r="AU631" t="s">
        <v>457</v>
      </c>
      <c r="AV631">
        <v>391850</v>
      </c>
      <c r="AW631">
        <v>94</v>
      </c>
      <c r="AX631">
        <v>93</v>
      </c>
      <c r="AY631" t="s">
        <v>246</v>
      </c>
      <c r="AZ631" t="s">
        <v>242</v>
      </c>
      <c r="BA631" t="s">
        <v>242</v>
      </c>
    </row>
    <row r="632" spans="1:53" x14ac:dyDescent="0.55000000000000004">
      <c r="A632">
        <v>1915</v>
      </c>
      <c r="B632" s="5" t="b">
        <f>Teams[[#This Row],[yearID]]&gt;=1973</f>
        <v>0</v>
      </c>
      <c r="C632" s="5" t="b">
        <f>Teams[[#This Row],[yearID]]&gt;=1903</f>
        <v>1</v>
      </c>
      <c r="D632" t="s">
        <v>410</v>
      </c>
      <c r="E632" t="s">
        <v>436</v>
      </c>
      <c r="F632" t="s">
        <v>412</v>
      </c>
      <c r="G632" s="5" t="str">
        <f>VLOOKUP(Teams[[#This Row],[franchID]],TeamsFranchises!$A$2:$D$121,2,FALSE)</f>
        <v>New York Yankees</v>
      </c>
      <c r="I632">
        <v>5</v>
      </c>
      <c r="J632">
        <v>154</v>
      </c>
      <c r="K632">
        <v>82</v>
      </c>
      <c r="L632">
        <v>69</v>
      </c>
      <c r="M632">
        <v>83</v>
      </c>
      <c r="P632" t="s">
        <v>51</v>
      </c>
      <c r="Q632" s="5">
        <f>IF(Teams[[#This Row],[LgWin]]="Y", 1,
IF(Teams[[#This Row],[LgWin]] = "N", 0, " "))</f>
        <v>0</v>
      </c>
      <c r="R632" t="s">
        <v>51</v>
      </c>
      <c r="S632" s="5">
        <f>IF(Teams[[#This Row],[WSWin]]="Y", 1,
IF(Teams[[#This Row],[WSWin]] = "N", 0, " "))</f>
        <v>0</v>
      </c>
      <c r="T632">
        <v>584</v>
      </c>
      <c r="U632">
        <v>4982</v>
      </c>
      <c r="V632">
        <v>1162</v>
      </c>
      <c r="W632">
        <v>167</v>
      </c>
      <c r="X632">
        <v>50</v>
      </c>
      <c r="Y632">
        <v>31</v>
      </c>
      <c r="Z632">
        <v>570</v>
      </c>
      <c r="AA632">
        <v>669</v>
      </c>
      <c r="AB632">
        <v>198</v>
      </c>
      <c r="AC632">
        <v>133</v>
      </c>
      <c r="AF632">
        <v>588</v>
      </c>
      <c r="AG632">
        <v>470</v>
      </c>
      <c r="AH632">
        <v>3.06</v>
      </c>
      <c r="AI632">
        <v>101</v>
      </c>
      <c r="AJ632">
        <v>12</v>
      </c>
      <c r="AK632">
        <v>2</v>
      </c>
      <c r="AL632">
        <v>4146</v>
      </c>
      <c r="AM632">
        <v>1272</v>
      </c>
      <c r="AN632">
        <v>41</v>
      </c>
      <c r="AO632">
        <v>517</v>
      </c>
      <c r="AP632">
        <v>559</v>
      </c>
      <c r="AQ632">
        <v>215</v>
      </c>
      <c r="AR632">
        <v>118</v>
      </c>
      <c r="AS632">
        <v>0.96599999999999997</v>
      </c>
      <c r="AT632" t="s">
        <v>459</v>
      </c>
      <c r="AU632" t="s">
        <v>457</v>
      </c>
      <c r="AV632">
        <v>256035</v>
      </c>
      <c r="AW632">
        <v>100</v>
      </c>
      <c r="AX632">
        <v>100</v>
      </c>
      <c r="AY632" t="s">
        <v>412</v>
      </c>
      <c r="AZ632" t="s">
        <v>436</v>
      </c>
      <c r="BA632" t="s">
        <v>436</v>
      </c>
    </row>
    <row r="633" spans="1:53" x14ac:dyDescent="0.55000000000000004">
      <c r="A633">
        <v>1915</v>
      </c>
      <c r="B633" s="5" t="b">
        <f>Teams[[#This Row],[yearID]]&gt;=1973</f>
        <v>0</v>
      </c>
      <c r="C633" s="5" t="b">
        <f>Teams[[#This Row],[yearID]]&gt;=1903</f>
        <v>1</v>
      </c>
      <c r="D633" t="s">
        <v>410</v>
      </c>
      <c r="E633" t="s">
        <v>226</v>
      </c>
      <c r="F633" t="s">
        <v>423</v>
      </c>
      <c r="G633" s="5" t="str">
        <f>VLOOKUP(Teams[[#This Row],[franchID]],TeamsFranchises!$A$2:$D$121,2,FALSE)</f>
        <v>Oakland Athletics</v>
      </c>
      <c r="I633">
        <v>8</v>
      </c>
      <c r="J633">
        <v>154</v>
      </c>
      <c r="K633">
        <v>74</v>
      </c>
      <c r="L633">
        <v>43</v>
      </c>
      <c r="M633">
        <v>109</v>
      </c>
      <c r="P633" t="s">
        <v>51</v>
      </c>
      <c r="Q633" s="5">
        <f>IF(Teams[[#This Row],[LgWin]]="Y", 1,
IF(Teams[[#This Row],[LgWin]] = "N", 0, " "))</f>
        <v>0</v>
      </c>
      <c r="R633" t="s">
        <v>51</v>
      </c>
      <c r="S633" s="5">
        <f>IF(Teams[[#This Row],[WSWin]]="Y", 1,
IF(Teams[[#This Row],[WSWin]] = "N", 0, " "))</f>
        <v>0</v>
      </c>
      <c r="T633">
        <v>545</v>
      </c>
      <c r="U633">
        <v>5081</v>
      </c>
      <c r="V633">
        <v>1204</v>
      </c>
      <c r="W633">
        <v>183</v>
      </c>
      <c r="X633">
        <v>72</v>
      </c>
      <c r="Y633">
        <v>16</v>
      </c>
      <c r="Z633">
        <v>436</v>
      </c>
      <c r="AA633">
        <v>634</v>
      </c>
      <c r="AB633">
        <v>127</v>
      </c>
      <c r="AC633">
        <v>89</v>
      </c>
      <c r="AF633">
        <v>888</v>
      </c>
      <c r="AG633">
        <v>643</v>
      </c>
      <c r="AH633">
        <v>4.29</v>
      </c>
      <c r="AI633">
        <v>78</v>
      </c>
      <c r="AJ633">
        <v>6</v>
      </c>
      <c r="AK633">
        <v>2</v>
      </c>
      <c r="AL633">
        <v>4044</v>
      </c>
      <c r="AM633">
        <v>1358</v>
      </c>
      <c r="AN633">
        <v>22</v>
      </c>
      <c r="AO633">
        <v>827</v>
      </c>
      <c r="AP633">
        <v>588</v>
      </c>
      <c r="AQ633">
        <v>338</v>
      </c>
      <c r="AR633">
        <v>118</v>
      </c>
      <c r="AS633">
        <v>0.94699999999999995</v>
      </c>
      <c r="AT633" t="s">
        <v>77</v>
      </c>
      <c r="AU633" t="s">
        <v>442</v>
      </c>
      <c r="AV633">
        <v>146223</v>
      </c>
      <c r="AW633">
        <v>96</v>
      </c>
      <c r="AX633">
        <v>99</v>
      </c>
      <c r="AY633" t="s">
        <v>226</v>
      </c>
      <c r="AZ633" t="s">
        <v>226</v>
      </c>
      <c r="BA633" t="s">
        <v>226</v>
      </c>
    </row>
    <row r="634" spans="1:53" x14ac:dyDescent="0.55000000000000004">
      <c r="A634">
        <v>1915</v>
      </c>
      <c r="B634" s="5" t="b">
        <f>Teams[[#This Row],[yearID]]&gt;=1973</f>
        <v>0</v>
      </c>
      <c r="C634" s="5" t="b">
        <f>Teams[[#This Row],[yearID]]&gt;=1903</f>
        <v>1</v>
      </c>
      <c r="D634" t="s">
        <v>157</v>
      </c>
      <c r="E634" t="s">
        <v>122</v>
      </c>
      <c r="F634" t="s">
        <v>122</v>
      </c>
      <c r="G634" s="5" t="str">
        <f>VLOOKUP(Teams[[#This Row],[franchID]],TeamsFranchises!$A$2:$D$121,2,FALSE)</f>
        <v>Philadelphia Phillies</v>
      </c>
      <c r="I634">
        <v>1</v>
      </c>
      <c r="J634">
        <v>153</v>
      </c>
      <c r="K634">
        <v>76</v>
      </c>
      <c r="L634">
        <v>90</v>
      </c>
      <c r="M634">
        <v>62</v>
      </c>
      <c r="P634" t="s">
        <v>76</v>
      </c>
      <c r="Q634" s="5">
        <f>IF(Teams[[#This Row],[LgWin]]="Y", 1,
IF(Teams[[#This Row],[LgWin]] = "N", 0, " "))</f>
        <v>1</v>
      </c>
      <c r="R634" t="s">
        <v>51</v>
      </c>
      <c r="S634" s="5">
        <f>IF(Teams[[#This Row],[WSWin]]="Y", 1,
IF(Teams[[#This Row],[WSWin]] = "N", 0, " "))</f>
        <v>0</v>
      </c>
      <c r="T634">
        <v>589</v>
      </c>
      <c r="U634">
        <v>4916</v>
      </c>
      <c r="V634">
        <v>1216</v>
      </c>
      <c r="W634">
        <v>202</v>
      </c>
      <c r="X634">
        <v>39</v>
      </c>
      <c r="Y634">
        <v>58</v>
      </c>
      <c r="Z634">
        <v>460</v>
      </c>
      <c r="AA634">
        <v>600</v>
      </c>
      <c r="AB634">
        <v>121</v>
      </c>
      <c r="AC634">
        <v>113</v>
      </c>
      <c r="AF634">
        <v>463</v>
      </c>
      <c r="AG634">
        <v>331</v>
      </c>
      <c r="AH634">
        <v>2.17</v>
      </c>
      <c r="AI634">
        <v>98</v>
      </c>
      <c r="AJ634">
        <v>20</v>
      </c>
      <c r="AK634">
        <v>8</v>
      </c>
      <c r="AL634">
        <v>4122</v>
      </c>
      <c r="AM634">
        <v>1161</v>
      </c>
      <c r="AN634">
        <v>26</v>
      </c>
      <c r="AO634">
        <v>342</v>
      </c>
      <c r="AP634">
        <v>652</v>
      </c>
      <c r="AQ634">
        <v>216</v>
      </c>
      <c r="AR634">
        <v>99</v>
      </c>
      <c r="AS634">
        <v>0.96599999999999997</v>
      </c>
      <c r="AT634" t="s">
        <v>358</v>
      </c>
      <c r="AU634" t="s">
        <v>404</v>
      </c>
      <c r="AV634">
        <v>449898</v>
      </c>
      <c r="AW634">
        <v>101</v>
      </c>
      <c r="AX634">
        <v>100</v>
      </c>
      <c r="AY634" t="s">
        <v>122</v>
      </c>
      <c r="AZ634" t="s">
        <v>122</v>
      </c>
      <c r="BA634" t="s">
        <v>122</v>
      </c>
    </row>
    <row r="635" spans="1:53" x14ac:dyDescent="0.55000000000000004">
      <c r="A635">
        <v>1915</v>
      </c>
      <c r="B635" s="5" t="b">
        <f>Teams[[#This Row],[yearID]]&gt;=1973</f>
        <v>0</v>
      </c>
      <c r="C635" s="5" t="b">
        <f>Teams[[#This Row],[yearID]]&gt;=1903</f>
        <v>1</v>
      </c>
      <c r="D635" t="s">
        <v>157</v>
      </c>
      <c r="E635" t="s">
        <v>229</v>
      </c>
      <c r="F635" t="s">
        <v>229</v>
      </c>
      <c r="G635" s="5" t="str">
        <f>VLOOKUP(Teams[[#This Row],[franchID]],TeamsFranchises!$A$2:$D$121,2,FALSE)</f>
        <v>Pittsburgh Pirates</v>
      </c>
      <c r="I635">
        <v>5</v>
      </c>
      <c r="J635">
        <v>156</v>
      </c>
      <c r="K635">
        <v>79</v>
      </c>
      <c r="L635">
        <v>73</v>
      </c>
      <c r="M635">
        <v>81</v>
      </c>
      <c r="P635" t="s">
        <v>51</v>
      </c>
      <c r="Q635" s="5">
        <f>IF(Teams[[#This Row],[LgWin]]="Y", 1,
IF(Teams[[#This Row],[LgWin]] = "N", 0, " "))</f>
        <v>0</v>
      </c>
      <c r="R635" t="s">
        <v>51</v>
      </c>
      <c r="S635" s="5">
        <f>IF(Teams[[#This Row],[WSWin]]="Y", 1,
IF(Teams[[#This Row],[WSWin]] = "N", 0, " "))</f>
        <v>0</v>
      </c>
      <c r="T635">
        <v>557</v>
      </c>
      <c r="U635">
        <v>5113</v>
      </c>
      <c r="V635">
        <v>1259</v>
      </c>
      <c r="W635">
        <v>197</v>
      </c>
      <c r="X635">
        <v>91</v>
      </c>
      <c r="Y635">
        <v>24</v>
      </c>
      <c r="Z635">
        <v>419</v>
      </c>
      <c r="AA635">
        <v>656</v>
      </c>
      <c r="AB635">
        <v>182</v>
      </c>
      <c r="AC635">
        <v>111</v>
      </c>
      <c r="AF635">
        <v>520</v>
      </c>
      <c r="AG635">
        <v>399</v>
      </c>
      <c r="AH635">
        <v>2.6</v>
      </c>
      <c r="AI635">
        <v>91</v>
      </c>
      <c r="AJ635">
        <v>18</v>
      </c>
      <c r="AK635">
        <v>11</v>
      </c>
      <c r="AL635">
        <v>4140</v>
      </c>
      <c r="AM635">
        <v>1229</v>
      </c>
      <c r="AN635">
        <v>21</v>
      </c>
      <c r="AO635">
        <v>384</v>
      </c>
      <c r="AP635">
        <v>544</v>
      </c>
      <c r="AQ635">
        <v>214</v>
      </c>
      <c r="AR635">
        <v>100</v>
      </c>
      <c r="AS635">
        <v>0.96599999999999997</v>
      </c>
      <c r="AT635" t="s">
        <v>390</v>
      </c>
      <c r="AU635" t="s">
        <v>447</v>
      </c>
      <c r="AV635">
        <v>225743</v>
      </c>
      <c r="AW635">
        <v>99</v>
      </c>
      <c r="AX635">
        <v>99</v>
      </c>
      <c r="AY635" t="s">
        <v>229</v>
      </c>
      <c r="AZ635" t="s">
        <v>229</v>
      </c>
      <c r="BA635" t="s">
        <v>229</v>
      </c>
    </row>
    <row r="636" spans="1:53" x14ac:dyDescent="0.55000000000000004">
      <c r="A636">
        <v>1915</v>
      </c>
      <c r="B636" s="5" t="b">
        <f>Teams[[#This Row],[yearID]]&gt;=1973</f>
        <v>0</v>
      </c>
      <c r="C636" s="5" t="b">
        <f>Teams[[#This Row],[yearID]]&gt;=1903</f>
        <v>1</v>
      </c>
      <c r="D636" t="s">
        <v>460</v>
      </c>
      <c r="E636" t="s">
        <v>478</v>
      </c>
      <c r="F636" t="s">
        <v>479</v>
      </c>
      <c r="G636" s="5" t="str">
        <f>VLOOKUP(Teams[[#This Row],[franchID]],TeamsFranchises!$A$2:$D$121,2,FALSE)</f>
        <v>Pittsburgh Rebels</v>
      </c>
      <c r="I636">
        <v>3</v>
      </c>
      <c r="J636">
        <v>156</v>
      </c>
      <c r="L636">
        <v>86</v>
      </c>
      <c r="M636">
        <v>67</v>
      </c>
      <c r="P636" t="s">
        <v>51</v>
      </c>
      <c r="Q636" s="5">
        <f>IF(Teams[[#This Row],[LgWin]]="Y", 1,
IF(Teams[[#This Row],[LgWin]] = "N", 0, " "))</f>
        <v>0</v>
      </c>
      <c r="S636" s="5" t="str">
        <f>IF(Teams[[#This Row],[WSWin]]="Y", 1,
IF(Teams[[#This Row],[WSWin]] = "N", 0, " "))</f>
        <v xml:space="preserve"> </v>
      </c>
      <c r="T636">
        <v>592</v>
      </c>
      <c r="U636">
        <v>5040</v>
      </c>
      <c r="V636">
        <v>1318</v>
      </c>
      <c r="W636">
        <v>180</v>
      </c>
      <c r="X636">
        <v>80</v>
      </c>
      <c r="Y636">
        <v>20</v>
      </c>
      <c r="Z636">
        <v>448</v>
      </c>
      <c r="AA636">
        <v>561</v>
      </c>
      <c r="AB636">
        <v>224</v>
      </c>
      <c r="AF636">
        <v>524</v>
      </c>
      <c r="AG636">
        <v>428</v>
      </c>
      <c r="AH636">
        <v>2.79</v>
      </c>
      <c r="AI636">
        <v>88</v>
      </c>
      <c r="AJ636">
        <v>16</v>
      </c>
      <c r="AK636">
        <v>12</v>
      </c>
      <c r="AL636">
        <v>4146</v>
      </c>
      <c r="AM636">
        <v>1273</v>
      </c>
      <c r="AN636">
        <v>37</v>
      </c>
      <c r="AO636">
        <v>441</v>
      </c>
      <c r="AP636">
        <v>517</v>
      </c>
      <c r="AQ636">
        <v>174</v>
      </c>
      <c r="AR636">
        <v>98</v>
      </c>
      <c r="AS636">
        <v>0.97099999999999997</v>
      </c>
      <c r="AT636" t="s">
        <v>480</v>
      </c>
      <c r="AW636">
        <v>99</v>
      </c>
      <c r="AX636">
        <v>99</v>
      </c>
      <c r="AY636" t="s">
        <v>479</v>
      </c>
      <c r="AZ636" t="s">
        <v>478</v>
      </c>
      <c r="BA636" t="s">
        <v>478</v>
      </c>
    </row>
    <row r="637" spans="1:53" x14ac:dyDescent="0.55000000000000004">
      <c r="A637">
        <v>1915</v>
      </c>
      <c r="B637" s="5" t="b">
        <f>Teams[[#This Row],[yearID]]&gt;=1973</f>
        <v>0</v>
      </c>
      <c r="C637" s="5" t="b">
        <f>Teams[[#This Row],[yearID]]&gt;=1903</f>
        <v>1</v>
      </c>
      <c r="D637" t="s">
        <v>410</v>
      </c>
      <c r="E637" t="s">
        <v>431</v>
      </c>
      <c r="F637" t="s">
        <v>95</v>
      </c>
      <c r="G637" s="5" t="str">
        <f>VLOOKUP(Teams[[#This Row],[franchID]],TeamsFranchises!$A$2:$D$121,2,FALSE)</f>
        <v>Baltimore Orioles</v>
      </c>
      <c r="I637">
        <v>6</v>
      </c>
      <c r="J637">
        <v>159</v>
      </c>
      <c r="K637">
        <v>76</v>
      </c>
      <c r="L637">
        <v>63</v>
      </c>
      <c r="M637">
        <v>91</v>
      </c>
      <c r="P637" t="s">
        <v>51</v>
      </c>
      <c r="Q637" s="5">
        <f>IF(Teams[[#This Row],[LgWin]]="Y", 1,
IF(Teams[[#This Row],[LgWin]] = "N", 0, " "))</f>
        <v>0</v>
      </c>
      <c r="R637" t="s">
        <v>51</v>
      </c>
      <c r="S637" s="5">
        <f>IF(Teams[[#This Row],[WSWin]]="Y", 1,
IF(Teams[[#This Row],[WSWin]] = "N", 0, " "))</f>
        <v>0</v>
      </c>
      <c r="T637">
        <v>521</v>
      </c>
      <c r="U637">
        <v>5112</v>
      </c>
      <c r="V637">
        <v>1255</v>
      </c>
      <c r="W637">
        <v>166</v>
      </c>
      <c r="X637">
        <v>65</v>
      </c>
      <c r="Y637">
        <v>19</v>
      </c>
      <c r="Z637">
        <v>472</v>
      </c>
      <c r="AA637">
        <v>765</v>
      </c>
      <c r="AB637">
        <v>202</v>
      </c>
      <c r="AC637">
        <v>160</v>
      </c>
      <c r="AF637">
        <v>680</v>
      </c>
      <c r="AG637">
        <v>474</v>
      </c>
      <c r="AH637">
        <v>3.04</v>
      </c>
      <c r="AI637">
        <v>76</v>
      </c>
      <c r="AJ637">
        <v>6</v>
      </c>
      <c r="AK637">
        <v>7</v>
      </c>
      <c r="AL637">
        <v>4209</v>
      </c>
      <c r="AM637">
        <v>1256</v>
      </c>
      <c r="AN637">
        <v>21</v>
      </c>
      <c r="AO637">
        <v>612</v>
      </c>
      <c r="AP637">
        <v>566</v>
      </c>
      <c r="AQ637">
        <v>336</v>
      </c>
      <c r="AR637">
        <v>144</v>
      </c>
      <c r="AS637">
        <v>0.94899999999999995</v>
      </c>
      <c r="AT637" t="s">
        <v>252</v>
      </c>
      <c r="AU637" t="s">
        <v>444</v>
      </c>
      <c r="AV637">
        <v>150358</v>
      </c>
      <c r="AW637">
        <v>96</v>
      </c>
      <c r="AX637">
        <v>98</v>
      </c>
      <c r="AY637" t="s">
        <v>433</v>
      </c>
      <c r="AZ637" t="s">
        <v>431</v>
      </c>
      <c r="BA637" t="s">
        <v>431</v>
      </c>
    </row>
    <row r="638" spans="1:53" x14ac:dyDescent="0.55000000000000004">
      <c r="A638">
        <v>1915</v>
      </c>
      <c r="B638" s="5" t="b">
        <f>Teams[[#This Row],[yearID]]&gt;=1973</f>
        <v>0</v>
      </c>
      <c r="C638" s="5" t="b">
        <f>Teams[[#This Row],[yearID]]&gt;=1903</f>
        <v>1</v>
      </c>
      <c r="D638" t="s">
        <v>460</v>
      </c>
      <c r="E638" t="s">
        <v>481</v>
      </c>
      <c r="F638" t="s">
        <v>482</v>
      </c>
      <c r="G638" s="5" t="str">
        <f>VLOOKUP(Teams[[#This Row],[franchID]],TeamsFranchises!$A$2:$D$121,2,FALSE)</f>
        <v>St. Louis Terriers</v>
      </c>
      <c r="I638">
        <v>1</v>
      </c>
      <c r="J638">
        <v>159</v>
      </c>
      <c r="L638">
        <v>87</v>
      </c>
      <c r="M638">
        <v>67</v>
      </c>
      <c r="P638" t="s">
        <v>51</v>
      </c>
      <c r="Q638" s="5">
        <f>IF(Teams[[#This Row],[LgWin]]="Y", 1,
IF(Teams[[#This Row],[LgWin]] = "N", 0, " "))</f>
        <v>0</v>
      </c>
      <c r="S638" s="5" t="str">
        <f>IF(Teams[[#This Row],[WSWin]]="Y", 1,
IF(Teams[[#This Row],[WSWin]] = "N", 0, " "))</f>
        <v xml:space="preserve"> </v>
      </c>
      <c r="T638">
        <v>634</v>
      </c>
      <c r="U638">
        <v>5145</v>
      </c>
      <c r="V638">
        <v>1344</v>
      </c>
      <c r="W638">
        <v>199</v>
      </c>
      <c r="X638">
        <v>81</v>
      </c>
      <c r="Y638">
        <v>23</v>
      </c>
      <c r="Z638">
        <v>576</v>
      </c>
      <c r="AA638">
        <v>502</v>
      </c>
      <c r="AB638">
        <v>195</v>
      </c>
      <c r="AF638">
        <v>527</v>
      </c>
      <c r="AG638">
        <v>433</v>
      </c>
      <c r="AH638">
        <v>2.73</v>
      </c>
      <c r="AI638">
        <v>94</v>
      </c>
      <c r="AJ638">
        <v>24</v>
      </c>
      <c r="AK638">
        <v>9</v>
      </c>
      <c r="AL638">
        <v>4278</v>
      </c>
      <c r="AM638">
        <v>1267</v>
      </c>
      <c r="AN638">
        <v>22</v>
      </c>
      <c r="AO638">
        <v>396</v>
      </c>
      <c r="AP638">
        <v>698</v>
      </c>
      <c r="AQ638">
        <v>207</v>
      </c>
      <c r="AR638">
        <v>111</v>
      </c>
      <c r="AS638">
        <v>0.96799999999999997</v>
      </c>
      <c r="AT638" t="s">
        <v>483</v>
      </c>
      <c r="AW638">
        <v>105</v>
      </c>
      <c r="AX638">
        <v>105</v>
      </c>
      <c r="AY638" t="s">
        <v>290</v>
      </c>
      <c r="AZ638" t="s">
        <v>481</v>
      </c>
      <c r="BA638" t="s">
        <v>481</v>
      </c>
    </row>
    <row r="639" spans="1:53" x14ac:dyDescent="0.55000000000000004">
      <c r="A639">
        <v>1915</v>
      </c>
      <c r="B639" s="5" t="b">
        <f>Teams[[#This Row],[yearID]]&gt;=1973</f>
        <v>0</v>
      </c>
      <c r="C639" s="5" t="b">
        <f>Teams[[#This Row],[yearID]]&gt;=1903</f>
        <v>1</v>
      </c>
      <c r="D639" t="s">
        <v>157</v>
      </c>
      <c r="E639" t="s">
        <v>396</v>
      </c>
      <c r="F639" t="s">
        <v>154</v>
      </c>
      <c r="G639" s="5" t="str">
        <f>VLOOKUP(Teams[[#This Row],[franchID]],TeamsFranchises!$A$2:$D$121,2,FALSE)</f>
        <v>St. Louis Cardinals</v>
      </c>
      <c r="I639">
        <v>6</v>
      </c>
      <c r="J639">
        <v>157</v>
      </c>
      <c r="K639">
        <v>81</v>
      </c>
      <c r="L639">
        <v>72</v>
      </c>
      <c r="M639">
        <v>81</v>
      </c>
      <c r="P639" t="s">
        <v>51</v>
      </c>
      <c r="Q639" s="5">
        <f>IF(Teams[[#This Row],[LgWin]]="Y", 1,
IF(Teams[[#This Row],[LgWin]] = "N", 0, " "))</f>
        <v>0</v>
      </c>
      <c r="R639" t="s">
        <v>51</v>
      </c>
      <c r="S639" s="5">
        <f>IF(Teams[[#This Row],[WSWin]]="Y", 1,
IF(Teams[[#This Row],[WSWin]] = "N", 0, " "))</f>
        <v>0</v>
      </c>
      <c r="T639">
        <v>590</v>
      </c>
      <c r="U639">
        <v>5106</v>
      </c>
      <c r="V639">
        <v>1297</v>
      </c>
      <c r="W639">
        <v>159</v>
      </c>
      <c r="X639">
        <v>92</v>
      </c>
      <c r="Y639">
        <v>20</v>
      </c>
      <c r="Z639">
        <v>457</v>
      </c>
      <c r="AA639">
        <v>658</v>
      </c>
      <c r="AB639">
        <v>162</v>
      </c>
      <c r="AC639">
        <v>144</v>
      </c>
      <c r="AF639">
        <v>601</v>
      </c>
      <c r="AG639">
        <v>450</v>
      </c>
      <c r="AH639">
        <v>2.89</v>
      </c>
      <c r="AI639">
        <v>79</v>
      </c>
      <c r="AJ639">
        <v>13</v>
      </c>
      <c r="AK639">
        <v>9</v>
      </c>
      <c r="AL639">
        <v>4200</v>
      </c>
      <c r="AM639">
        <v>1320</v>
      </c>
      <c r="AN639">
        <v>30</v>
      </c>
      <c r="AO639">
        <v>402</v>
      </c>
      <c r="AP639">
        <v>538</v>
      </c>
      <c r="AQ639">
        <v>235</v>
      </c>
      <c r="AR639">
        <v>109</v>
      </c>
      <c r="AS639">
        <v>0.96399999999999997</v>
      </c>
      <c r="AT639" t="s">
        <v>409</v>
      </c>
      <c r="AU639" t="s">
        <v>399</v>
      </c>
      <c r="AV639">
        <v>252666</v>
      </c>
      <c r="AW639">
        <v>100</v>
      </c>
      <c r="AX639">
        <v>101</v>
      </c>
      <c r="AY639" t="s">
        <v>154</v>
      </c>
      <c r="AZ639" t="s">
        <v>396</v>
      </c>
      <c r="BA639" t="s">
        <v>396</v>
      </c>
    </row>
    <row r="640" spans="1:53" x14ac:dyDescent="0.55000000000000004">
      <c r="A640">
        <v>1915</v>
      </c>
      <c r="B640" s="5" t="b">
        <f>Teams[[#This Row],[yearID]]&gt;=1973</f>
        <v>0</v>
      </c>
      <c r="C640" s="5" t="b">
        <f>Teams[[#This Row],[yearID]]&gt;=1903</f>
        <v>1</v>
      </c>
      <c r="D640" t="s">
        <v>410</v>
      </c>
      <c r="E640" t="s">
        <v>425</v>
      </c>
      <c r="F640" t="s">
        <v>426</v>
      </c>
      <c r="G640" s="5" t="str">
        <f>VLOOKUP(Teams[[#This Row],[franchID]],TeamsFranchises!$A$2:$D$121,2,FALSE)</f>
        <v>Minnesota Twins</v>
      </c>
      <c r="I640">
        <v>4</v>
      </c>
      <c r="J640">
        <v>155</v>
      </c>
      <c r="K640">
        <v>80</v>
      </c>
      <c r="L640">
        <v>85</v>
      </c>
      <c r="M640">
        <v>68</v>
      </c>
      <c r="P640" t="s">
        <v>51</v>
      </c>
      <c r="Q640" s="5">
        <f>IF(Teams[[#This Row],[LgWin]]="Y", 1,
IF(Teams[[#This Row],[LgWin]] = "N", 0, " "))</f>
        <v>0</v>
      </c>
      <c r="R640" t="s">
        <v>51</v>
      </c>
      <c r="S640" s="5">
        <f>IF(Teams[[#This Row],[WSWin]]="Y", 1,
IF(Teams[[#This Row],[WSWin]] = "N", 0, " "))</f>
        <v>0</v>
      </c>
      <c r="T640">
        <v>569</v>
      </c>
      <c r="U640">
        <v>5029</v>
      </c>
      <c r="V640">
        <v>1225</v>
      </c>
      <c r="W640">
        <v>152</v>
      </c>
      <c r="X640">
        <v>79</v>
      </c>
      <c r="Y640">
        <v>12</v>
      </c>
      <c r="Z640">
        <v>458</v>
      </c>
      <c r="AA640">
        <v>541</v>
      </c>
      <c r="AB640">
        <v>186</v>
      </c>
      <c r="AC640">
        <v>106</v>
      </c>
      <c r="AF640">
        <v>491</v>
      </c>
      <c r="AG640">
        <v>358</v>
      </c>
      <c r="AH640">
        <v>2.31</v>
      </c>
      <c r="AI640">
        <v>87</v>
      </c>
      <c r="AJ640">
        <v>21</v>
      </c>
      <c r="AK640">
        <v>13</v>
      </c>
      <c r="AL640">
        <v>4179</v>
      </c>
      <c r="AM640">
        <v>1161</v>
      </c>
      <c r="AN640">
        <v>12</v>
      </c>
      <c r="AO640">
        <v>455</v>
      </c>
      <c r="AP640">
        <v>715</v>
      </c>
      <c r="AQ640">
        <v>230</v>
      </c>
      <c r="AR640">
        <v>101</v>
      </c>
      <c r="AS640">
        <v>0.96399999999999997</v>
      </c>
      <c r="AT640" t="s">
        <v>397</v>
      </c>
      <c r="AU640" t="s">
        <v>452</v>
      </c>
      <c r="AV640">
        <v>167332</v>
      </c>
      <c r="AW640">
        <v>102</v>
      </c>
      <c r="AX640">
        <v>101</v>
      </c>
      <c r="AY640" t="s">
        <v>428</v>
      </c>
      <c r="AZ640" t="s">
        <v>425</v>
      </c>
      <c r="BA640" t="s">
        <v>425</v>
      </c>
    </row>
    <row r="641" spans="1:53" x14ac:dyDescent="0.55000000000000004">
      <c r="A641">
        <v>1916</v>
      </c>
      <c r="B641" s="5" t="b">
        <f>Teams[[#This Row],[yearID]]&gt;=1973</f>
        <v>0</v>
      </c>
      <c r="C641" s="5" t="b">
        <f>Teams[[#This Row],[yearID]]&gt;=1903</f>
        <v>1</v>
      </c>
      <c r="D641" t="s">
        <v>410</v>
      </c>
      <c r="E641" t="s">
        <v>54</v>
      </c>
      <c r="F641" t="s">
        <v>54</v>
      </c>
      <c r="G641" s="5" t="str">
        <f>VLOOKUP(Teams[[#This Row],[franchID]],TeamsFranchises!$A$2:$D$121,2,FALSE)</f>
        <v>Boston Red Sox</v>
      </c>
      <c r="I641">
        <v>1</v>
      </c>
      <c r="J641">
        <v>156</v>
      </c>
      <c r="K641">
        <v>78</v>
      </c>
      <c r="L641">
        <v>91</v>
      </c>
      <c r="M641">
        <v>63</v>
      </c>
      <c r="P641" t="s">
        <v>76</v>
      </c>
      <c r="Q641" s="5">
        <f>IF(Teams[[#This Row],[LgWin]]="Y", 1,
IF(Teams[[#This Row],[LgWin]] = "N", 0, " "))</f>
        <v>1</v>
      </c>
      <c r="R641" t="s">
        <v>76</v>
      </c>
      <c r="S641" s="5">
        <f>IF(Teams[[#This Row],[WSWin]]="Y", 1,
IF(Teams[[#This Row],[WSWin]] = "N", 0, " "))</f>
        <v>1</v>
      </c>
      <c r="T641">
        <v>550</v>
      </c>
      <c r="U641">
        <v>5018</v>
      </c>
      <c r="V641">
        <v>1246</v>
      </c>
      <c r="W641">
        <v>197</v>
      </c>
      <c r="X641">
        <v>56</v>
      </c>
      <c r="Y641">
        <v>14</v>
      </c>
      <c r="Z641">
        <v>464</v>
      </c>
      <c r="AA641">
        <v>482</v>
      </c>
      <c r="AB641">
        <v>129</v>
      </c>
      <c r="AF641">
        <v>480</v>
      </c>
      <c r="AG641">
        <v>389</v>
      </c>
      <c r="AH641">
        <v>2.48</v>
      </c>
      <c r="AI641">
        <v>76</v>
      </c>
      <c r="AJ641">
        <v>24</v>
      </c>
      <c r="AK641">
        <v>16</v>
      </c>
      <c r="AL641">
        <v>4230</v>
      </c>
      <c r="AM641">
        <v>1221</v>
      </c>
      <c r="AN641">
        <v>10</v>
      </c>
      <c r="AO641">
        <v>463</v>
      </c>
      <c r="AP641">
        <v>584</v>
      </c>
      <c r="AQ641">
        <v>183</v>
      </c>
      <c r="AR641">
        <v>108</v>
      </c>
      <c r="AS641">
        <v>0.97199999999999998</v>
      </c>
      <c r="AT641" t="s">
        <v>441</v>
      </c>
      <c r="AU641" t="s">
        <v>453</v>
      </c>
      <c r="AV641">
        <v>496397</v>
      </c>
      <c r="AW641">
        <v>101</v>
      </c>
      <c r="AX641">
        <v>98</v>
      </c>
      <c r="AY641" t="s">
        <v>54</v>
      </c>
      <c r="AZ641" t="s">
        <v>54</v>
      </c>
      <c r="BA641" t="s">
        <v>54</v>
      </c>
    </row>
    <row r="642" spans="1:53" x14ac:dyDescent="0.55000000000000004">
      <c r="A642">
        <v>1916</v>
      </c>
      <c r="B642" s="5" t="b">
        <f>Teams[[#This Row],[yearID]]&gt;=1973</f>
        <v>0</v>
      </c>
      <c r="C642" s="5" t="b">
        <f>Teams[[#This Row],[yearID]]&gt;=1903</f>
        <v>1</v>
      </c>
      <c r="D642" t="s">
        <v>157</v>
      </c>
      <c r="E642" t="s">
        <v>262</v>
      </c>
      <c r="F642" t="s">
        <v>260</v>
      </c>
      <c r="G642" s="5" t="str">
        <f>VLOOKUP(Teams[[#This Row],[franchID]],TeamsFranchises!$A$2:$D$121,2,FALSE)</f>
        <v>Los Angeles Dodgers</v>
      </c>
      <c r="I642">
        <v>1</v>
      </c>
      <c r="J642">
        <v>156</v>
      </c>
      <c r="K642">
        <v>78</v>
      </c>
      <c r="L642">
        <v>94</v>
      </c>
      <c r="M642">
        <v>60</v>
      </c>
      <c r="P642" t="s">
        <v>76</v>
      </c>
      <c r="Q642" s="5">
        <f>IF(Teams[[#This Row],[LgWin]]="Y", 1,
IF(Teams[[#This Row],[LgWin]] = "N", 0, " "))</f>
        <v>1</v>
      </c>
      <c r="R642" t="s">
        <v>51</v>
      </c>
      <c r="S642" s="5">
        <f>IF(Teams[[#This Row],[WSWin]]="Y", 1,
IF(Teams[[#This Row],[WSWin]] = "N", 0, " "))</f>
        <v>0</v>
      </c>
      <c r="T642">
        <v>585</v>
      </c>
      <c r="U642">
        <v>5234</v>
      </c>
      <c r="V642">
        <v>1366</v>
      </c>
      <c r="W642">
        <v>195</v>
      </c>
      <c r="X642">
        <v>80</v>
      </c>
      <c r="Y642">
        <v>28</v>
      </c>
      <c r="Z642">
        <v>355</v>
      </c>
      <c r="AA642">
        <v>550</v>
      </c>
      <c r="AB642">
        <v>187</v>
      </c>
      <c r="AF642">
        <v>471</v>
      </c>
      <c r="AG642">
        <v>336</v>
      </c>
      <c r="AH642">
        <v>2.12</v>
      </c>
      <c r="AI642">
        <v>96</v>
      </c>
      <c r="AJ642">
        <v>22</v>
      </c>
      <c r="AK642">
        <v>9</v>
      </c>
      <c r="AL642">
        <v>4281</v>
      </c>
      <c r="AM642">
        <v>1201</v>
      </c>
      <c r="AN642">
        <v>24</v>
      </c>
      <c r="AO642">
        <v>372</v>
      </c>
      <c r="AP642">
        <v>634</v>
      </c>
      <c r="AQ642">
        <v>224</v>
      </c>
      <c r="AR642">
        <v>90</v>
      </c>
      <c r="AS642">
        <v>0.96499999999999997</v>
      </c>
      <c r="AT642" t="s">
        <v>467</v>
      </c>
      <c r="AU642" t="s">
        <v>458</v>
      </c>
      <c r="AV642">
        <v>447747</v>
      </c>
      <c r="AW642">
        <v>103</v>
      </c>
      <c r="AX642">
        <v>102</v>
      </c>
      <c r="AY642" t="s">
        <v>262</v>
      </c>
      <c r="AZ642" t="s">
        <v>262</v>
      </c>
      <c r="BA642" t="s">
        <v>262</v>
      </c>
    </row>
    <row r="643" spans="1:53" x14ac:dyDescent="0.55000000000000004">
      <c r="A643">
        <v>1916</v>
      </c>
      <c r="B643" s="5" t="b">
        <f>Teams[[#This Row],[yearID]]&gt;=1973</f>
        <v>0</v>
      </c>
      <c r="C643" s="5" t="b">
        <f>Teams[[#This Row],[yearID]]&gt;=1903</f>
        <v>1</v>
      </c>
      <c r="D643" t="s">
        <v>157</v>
      </c>
      <c r="E643" t="s">
        <v>158</v>
      </c>
      <c r="F643" t="s">
        <v>159</v>
      </c>
      <c r="G643" s="5" t="str">
        <f>VLOOKUP(Teams[[#This Row],[franchID]],TeamsFranchises!$A$2:$D$121,2,FALSE)</f>
        <v>Atlanta Braves</v>
      </c>
      <c r="I643">
        <v>3</v>
      </c>
      <c r="J643">
        <v>158</v>
      </c>
      <c r="K643">
        <v>78</v>
      </c>
      <c r="L643">
        <v>89</v>
      </c>
      <c r="M643">
        <v>63</v>
      </c>
      <c r="P643" t="s">
        <v>51</v>
      </c>
      <c r="Q643" s="5">
        <f>IF(Teams[[#This Row],[LgWin]]="Y", 1,
IF(Teams[[#This Row],[LgWin]] = "N", 0, " "))</f>
        <v>0</v>
      </c>
      <c r="R643" t="s">
        <v>51</v>
      </c>
      <c r="S643" s="5">
        <f>IF(Teams[[#This Row],[WSWin]]="Y", 1,
IF(Teams[[#This Row],[WSWin]] = "N", 0, " "))</f>
        <v>0</v>
      </c>
      <c r="T643">
        <v>542</v>
      </c>
      <c r="U643">
        <v>5075</v>
      </c>
      <c r="V643">
        <v>1181</v>
      </c>
      <c r="W643">
        <v>166</v>
      </c>
      <c r="X643">
        <v>73</v>
      </c>
      <c r="Y643">
        <v>22</v>
      </c>
      <c r="Z643">
        <v>437</v>
      </c>
      <c r="AA643">
        <v>646</v>
      </c>
      <c r="AB643">
        <v>141</v>
      </c>
      <c r="AF643">
        <v>453</v>
      </c>
      <c r="AG643">
        <v>344</v>
      </c>
      <c r="AH643">
        <v>2.19</v>
      </c>
      <c r="AI643">
        <v>97</v>
      </c>
      <c r="AJ643">
        <v>23</v>
      </c>
      <c r="AK643">
        <v>11</v>
      </c>
      <c r="AL643">
        <v>4245</v>
      </c>
      <c r="AM643">
        <v>1206</v>
      </c>
      <c r="AN643">
        <v>24</v>
      </c>
      <c r="AO643">
        <v>325</v>
      </c>
      <c r="AP643">
        <v>644</v>
      </c>
      <c r="AQ643">
        <v>212</v>
      </c>
      <c r="AR643">
        <v>124</v>
      </c>
      <c r="AS643">
        <v>0.96699999999999997</v>
      </c>
      <c r="AT643" t="s">
        <v>454</v>
      </c>
      <c r="AU643" t="s">
        <v>489</v>
      </c>
      <c r="AV643">
        <v>313495</v>
      </c>
      <c r="AW643">
        <v>95</v>
      </c>
      <c r="AX643">
        <v>94</v>
      </c>
      <c r="AY643" t="s">
        <v>158</v>
      </c>
      <c r="AZ643" t="s">
        <v>158</v>
      </c>
      <c r="BA643" t="s">
        <v>158</v>
      </c>
    </row>
    <row r="644" spans="1:53" x14ac:dyDescent="0.55000000000000004">
      <c r="A644">
        <v>1916</v>
      </c>
      <c r="B644" s="5" t="b">
        <f>Teams[[#This Row],[yearID]]&gt;=1973</f>
        <v>0</v>
      </c>
      <c r="C644" s="5" t="b">
        <f>Teams[[#This Row],[yearID]]&gt;=1903</f>
        <v>1</v>
      </c>
      <c r="D644" t="s">
        <v>410</v>
      </c>
      <c r="E644" t="s">
        <v>415</v>
      </c>
      <c r="F644" t="s">
        <v>416</v>
      </c>
      <c r="G644" s="5" t="str">
        <f>VLOOKUP(Teams[[#This Row],[franchID]],TeamsFranchises!$A$2:$D$121,2,FALSE)</f>
        <v>Chicago White Sox</v>
      </c>
      <c r="I644">
        <v>2</v>
      </c>
      <c r="J644">
        <v>155</v>
      </c>
      <c r="K644">
        <v>77</v>
      </c>
      <c r="L644">
        <v>89</v>
      </c>
      <c r="M644">
        <v>65</v>
      </c>
      <c r="P644" t="s">
        <v>51</v>
      </c>
      <c r="Q644" s="5">
        <f>IF(Teams[[#This Row],[LgWin]]="Y", 1,
IF(Teams[[#This Row],[LgWin]] = "N", 0, " "))</f>
        <v>0</v>
      </c>
      <c r="R644" t="s">
        <v>51</v>
      </c>
      <c r="S644" s="5">
        <f>IF(Teams[[#This Row],[WSWin]]="Y", 1,
IF(Teams[[#This Row],[WSWin]] = "N", 0, " "))</f>
        <v>0</v>
      </c>
      <c r="T644">
        <v>601</v>
      </c>
      <c r="U644">
        <v>5081</v>
      </c>
      <c r="V644">
        <v>1277</v>
      </c>
      <c r="W644">
        <v>194</v>
      </c>
      <c r="X644">
        <v>100</v>
      </c>
      <c r="Y644">
        <v>17</v>
      </c>
      <c r="Z644">
        <v>447</v>
      </c>
      <c r="AA644">
        <v>591</v>
      </c>
      <c r="AB644">
        <v>197</v>
      </c>
      <c r="AF644">
        <v>497</v>
      </c>
      <c r="AG644">
        <v>370</v>
      </c>
      <c r="AH644">
        <v>2.36</v>
      </c>
      <c r="AI644">
        <v>73</v>
      </c>
      <c r="AJ644">
        <v>20</v>
      </c>
      <c r="AK644">
        <v>15</v>
      </c>
      <c r="AL644">
        <v>4236</v>
      </c>
      <c r="AM644">
        <v>1189</v>
      </c>
      <c r="AN644">
        <v>14</v>
      </c>
      <c r="AO644">
        <v>405</v>
      </c>
      <c r="AP644">
        <v>644</v>
      </c>
      <c r="AQ644">
        <v>205</v>
      </c>
      <c r="AR644">
        <v>134</v>
      </c>
      <c r="AS644">
        <v>0.96799999999999997</v>
      </c>
      <c r="AT644" t="s">
        <v>417</v>
      </c>
      <c r="AU644" t="s">
        <v>450</v>
      </c>
      <c r="AV644">
        <v>679923</v>
      </c>
      <c r="AW644">
        <v>101</v>
      </c>
      <c r="AX644">
        <v>98</v>
      </c>
      <c r="AY644" t="s">
        <v>416</v>
      </c>
      <c r="AZ644" t="s">
        <v>415</v>
      </c>
      <c r="BA644" t="s">
        <v>415</v>
      </c>
    </row>
    <row r="645" spans="1:53" x14ac:dyDescent="0.55000000000000004">
      <c r="A645">
        <v>1916</v>
      </c>
      <c r="B645" s="5" t="b">
        <f>Teams[[#This Row],[yearID]]&gt;=1973</f>
        <v>0</v>
      </c>
      <c r="C645" s="5" t="b">
        <f>Teams[[#This Row],[yearID]]&gt;=1903</f>
        <v>1</v>
      </c>
      <c r="D645" t="s">
        <v>157</v>
      </c>
      <c r="E645" t="s">
        <v>161</v>
      </c>
      <c r="F645" t="s">
        <v>162</v>
      </c>
      <c r="G645" s="5" t="str">
        <f>VLOOKUP(Teams[[#This Row],[franchID]],TeamsFranchises!$A$2:$D$121,2,FALSE)</f>
        <v>Chicago Cubs</v>
      </c>
      <c r="I645">
        <v>5</v>
      </c>
      <c r="J645">
        <v>156</v>
      </c>
      <c r="K645">
        <v>79</v>
      </c>
      <c r="L645">
        <v>67</v>
      </c>
      <c r="M645">
        <v>86</v>
      </c>
      <c r="P645" t="s">
        <v>51</v>
      </c>
      <c r="Q645" s="5">
        <f>IF(Teams[[#This Row],[LgWin]]="Y", 1,
IF(Teams[[#This Row],[LgWin]] = "N", 0, " "))</f>
        <v>0</v>
      </c>
      <c r="R645" t="s">
        <v>51</v>
      </c>
      <c r="S645" s="5">
        <f>IF(Teams[[#This Row],[WSWin]]="Y", 1,
IF(Teams[[#This Row],[WSWin]] = "N", 0, " "))</f>
        <v>0</v>
      </c>
      <c r="T645">
        <v>520</v>
      </c>
      <c r="U645">
        <v>5179</v>
      </c>
      <c r="V645">
        <v>1237</v>
      </c>
      <c r="W645">
        <v>194</v>
      </c>
      <c r="X645">
        <v>56</v>
      </c>
      <c r="Y645">
        <v>46</v>
      </c>
      <c r="Z645">
        <v>399</v>
      </c>
      <c r="AA645">
        <v>662</v>
      </c>
      <c r="AB645">
        <v>133</v>
      </c>
      <c r="AF645">
        <v>541</v>
      </c>
      <c r="AG645">
        <v>417</v>
      </c>
      <c r="AH645">
        <v>2.65</v>
      </c>
      <c r="AI645">
        <v>72</v>
      </c>
      <c r="AJ645">
        <v>17</v>
      </c>
      <c r="AK645">
        <v>13</v>
      </c>
      <c r="AL645">
        <v>4248</v>
      </c>
      <c r="AM645">
        <v>1265</v>
      </c>
      <c r="AN645">
        <v>32</v>
      </c>
      <c r="AO645">
        <v>365</v>
      </c>
      <c r="AP645">
        <v>616</v>
      </c>
      <c r="AQ645">
        <v>277</v>
      </c>
      <c r="AR645">
        <v>104</v>
      </c>
      <c r="AS645">
        <v>0.95699999999999996</v>
      </c>
      <c r="AT645" t="s">
        <v>434</v>
      </c>
      <c r="AU645" t="s">
        <v>473</v>
      </c>
      <c r="AV645">
        <v>453685</v>
      </c>
      <c r="AW645">
        <v>110</v>
      </c>
      <c r="AX645">
        <v>111</v>
      </c>
      <c r="AY645" t="s">
        <v>162</v>
      </c>
      <c r="AZ645" t="s">
        <v>161</v>
      </c>
      <c r="BA645" t="s">
        <v>161</v>
      </c>
    </row>
    <row r="646" spans="1:53" x14ac:dyDescent="0.55000000000000004">
      <c r="A646">
        <v>1916</v>
      </c>
      <c r="B646" s="5" t="b">
        <f>Teams[[#This Row],[yearID]]&gt;=1973</f>
        <v>0</v>
      </c>
      <c r="C646" s="5" t="b">
        <f>Teams[[#This Row],[yearID]]&gt;=1903</f>
        <v>1</v>
      </c>
      <c r="D646" t="s">
        <v>157</v>
      </c>
      <c r="E646" t="s">
        <v>167</v>
      </c>
      <c r="F646" t="s">
        <v>167</v>
      </c>
      <c r="G646" s="5" t="str">
        <f>VLOOKUP(Teams[[#This Row],[franchID]],TeamsFranchises!$A$2:$D$121,2,FALSE)</f>
        <v>Cincinnati Reds</v>
      </c>
      <c r="I646">
        <v>7</v>
      </c>
      <c r="J646">
        <v>155</v>
      </c>
      <c r="K646">
        <v>76</v>
      </c>
      <c r="L646">
        <v>60</v>
      </c>
      <c r="M646">
        <v>93</v>
      </c>
      <c r="P646" t="s">
        <v>51</v>
      </c>
      <c r="Q646" s="5">
        <f>IF(Teams[[#This Row],[LgWin]]="Y", 1,
IF(Teams[[#This Row],[LgWin]] = "N", 0, " "))</f>
        <v>0</v>
      </c>
      <c r="R646" t="s">
        <v>51</v>
      </c>
      <c r="S646" s="5">
        <f>IF(Teams[[#This Row],[WSWin]]="Y", 1,
IF(Teams[[#This Row],[WSWin]] = "N", 0, " "))</f>
        <v>0</v>
      </c>
      <c r="T646">
        <v>505</v>
      </c>
      <c r="U646">
        <v>5254</v>
      </c>
      <c r="V646">
        <v>1336</v>
      </c>
      <c r="W646">
        <v>187</v>
      </c>
      <c r="X646">
        <v>88</v>
      </c>
      <c r="Y646">
        <v>14</v>
      </c>
      <c r="Z646">
        <v>362</v>
      </c>
      <c r="AA646">
        <v>573</v>
      </c>
      <c r="AB646">
        <v>157</v>
      </c>
      <c r="AF646">
        <v>617</v>
      </c>
      <c r="AG646">
        <v>485</v>
      </c>
      <c r="AH646">
        <v>3.1</v>
      </c>
      <c r="AI646">
        <v>86</v>
      </c>
      <c r="AJ646">
        <v>7</v>
      </c>
      <c r="AK646">
        <v>6</v>
      </c>
      <c r="AL646">
        <v>4224</v>
      </c>
      <c r="AM646">
        <v>1356</v>
      </c>
      <c r="AN646">
        <v>35</v>
      </c>
      <c r="AO646">
        <v>461</v>
      </c>
      <c r="AP646">
        <v>569</v>
      </c>
      <c r="AQ646">
        <v>228</v>
      </c>
      <c r="AR646">
        <v>126</v>
      </c>
      <c r="AS646">
        <v>0.96499999999999997</v>
      </c>
      <c r="AT646" t="s">
        <v>165</v>
      </c>
      <c r="AU646" t="s">
        <v>455</v>
      </c>
      <c r="AV646">
        <v>255846</v>
      </c>
      <c r="AW646">
        <v>98</v>
      </c>
      <c r="AX646">
        <v>99</v>
      </c>
      <c r="AY646" t="s">
        <v>167</v>
      </c>
      <c r="AZ646" t="s">
        <v>167</v>
      </c>
      <c r="BA646" t="s">
        <v>167</v>
      </c>
    </row>
    <row r="647" spans="1:53" x14ac:dyDescent="0.55000000000000004">
      <c r="A647">
        <v>1916</v>
      </c>
      <c r="B647" s="5" t="b">
        <f>Teams[[#This Row],[yearID]]&gt;=1973</f>
        <v>0</v>
      </c>
      <c r="C647" s="5" t="b">
        <f>Teams[[#This Row],[yearID]]&gt;=1903</f>
        <v>1</v>
      </c>
      <c r="D647" t="s">
        <v>410</v>
      </c>
      <c r="E647" t="s">
        <v>64</v>
      </c>
      <c r="F647" t="s">
        <v>64</v>
      </c>
      <c r="G647" s="5" t="str">
        <f>VLOOKUP(Teams[[#This Row],[franchID]],TeamsFranchises!$A$2:$D$121,2,FALSE)</f>
        <v>Cleveland Indians</v>
      </c>
      <c r="I647">
        <v>6</v>
      </c>
      <c r="J647">
        <v>157</v>
      </c>
      <c r="K647">
        <v>78</v>
      </c>
      <c r="L647">
        <v>77</v>
      </c>
      <c r="M647">
        <v>77</v>
      </c>
      <c r="P647" t="s">
        <v>51</v>
      </c>
      <c r="Q647" s="5">
        <f>IF(Teams[[#This Row],[LgWin]]="Y", 1,
IF(Teams[[#This Row],[LgWin]] = "N", 0, " "))</f>
        <v>0</v>
      </c>
      <c r="R647" t="s">
        <v>51</v>
      </c>
      <c r="S647" s="5">
        <f>IF(Teams[[#This Row],[WSWin]]="Y", 1,
IF(Teams[[#This Row],[WSWin]] = "N", 0, " "))</f>
        <v>0</v>
      </c>
      <c r="T647">
        <v>630</v>
      </c>
      <c r="U647">
        <v>5064</v>
      </c>
      <c r="V647">
        <v>1264</v>
      </c>
      <c r="W647">
        <v>233</v>
      </c>
      <c r="X647">
        <v>66</v>
      </c>
      <c r="Y647">
        <v>16</v>
      </c>
      <c r="Z647">
        <v>522</v>
      </c>
      <c r="AA647">
        <v>605</v>
      </c>
      <c r="AB647">
        <v>160</v>
      </c>
      <c r="AF647">
        <v>602</v>
      </c>
      <c r="AG647">
        <v>454</v>
      </c>
      <c r="AH647">
        <v>2.9</v>
      </c>
      <c r="AI647">
        <v>65</v>
      </c>
      <c r="AJ647">
        <v>9</v>
      </c>
      <c r="AK647">
        <v>16</v>
      </c>
      <c r="AL647">
        <v>4230</v>
      </c>
      <c r="AM647">
        <v>1383</v>
      </c>
      <c r="AN647">
        <v>16</v>
      </c>
      <c r="AO647">
        <v>467</v>
      </c>
      <c r="AP647">
        <v>537</v>
      </c>
      <c r="AQ647">
        <v>232</v>
      </c>
      <c r="AR647">
        <v>130</v>
      </c>
      <c r="AS647">
        <v>0.96499999999999997</v>
      </c>
      <c r="AT647" t="s">
        <v>487</v>
      </c>
      <c r="AU647" t="s">
        <v>446</v>
      </c>
      <c r="AV647">
        <v>492106</v>
      </c>
      <c r="AW647">
        <v>106</v>
      </c>
      <c r="AX647">
        <v>106</v>
      </c>
      <c r="AY647" t="s">
        <v>64</v>
      </c>
      <c r="AZ647" t="s">
        <v>64</v>
      </c>
      <c r="BA647" t="s">
        <v>64</v>
      </c>
    </row>
    <row r="648" spans="1:53" x14ac:dyDescent="0.55000000000000004">
      <c r="A648">
        <v>1916</v>
      </c>
      <c r="B648" s="5" t="b">
        <f>Teams[[#This Row],[yearID]]&gt;=1973</f>
        <v>0</v>
      </c>
      <c r="C648" s="5" t="b">
        <f>Teams[[#This Row],[yearID]]&gt;=1903</f>
        <v>1</v>
      </c>
      <c r="D648" t="s">
        <v>410</v>
      </c>
      <c r="E648" t="s">
        <v>419</v>
      </c>
      <c r="F648" t="s">
        <v>419</v>
      </c>
      <c r="G648" s="5" t="str">
        <f>VLOOKUP(Teams[[#This Row],[franchID]],TeamsFranchises!$A$2:$D$121,2,FALSE)</f>
        <v>Detroit Tigers</v>
      </c>
      <c r="I648">
        <v>3</v>
      </c>
      <c r="J648">
        <v>155</v>
      </c>
      <c r="K648">
        <v>77</v>
      </c>
      <c r="L648">
        <v>87</v>
      </c>
      <c r="M648">
        <v>67</v>
      </c>
      <c r="P648" t="s">
        <v>51</v>
      </c>
      <c r="Q648" s="5">
        <f>IF(Teams[[#This Row],[LgWin]]="Y", 1,
IF(Teams[[#This Row],[LgWin]] = "N", 0, " "))</f>
        <v>0</v>
      </c>
      <c r="R648" t="s">
        <v>51</v>
      </c>
      <c r="S648" s="5">
        <f>IF(Teams[[#This Row],[WSWin]]="Y", 1,
IF(Teams[[#This Row],[WSWin]] = "N", 0, " "))</f>
        <v>0</v>
      </c>
      <c r="T648">
        <v>670</v>
      </c>
      <c r="U648">
        <v>5193</v>
      </c>
      <c r="V648">
        <v>1371</v>
      </c>
      <c r="W648">
        <v>202</v>
      </c>
      <c r="X648">
        <v>96</v>
      </c>
      <c r="Y648">
        <v>17</v>
      </c>
      <c r="Z648">
        <v>545</v>
      </c>
      <c r="AA648">
        <v>529</v>
      </c>
      <c r="AB648">
        <v>190</v>
      </c>
      <c r="AF648">
        <v>595</v>
      </c>
      <c r="AG648">
        <v>465</v>
      </c>
      <c r="AH648">
        <v>2.97</v>
      </c>
      <c r="AI648">
        <v>81</v>
      </c>
      <c r="AJ648">
        <v>8</v>
      </c>
      <c r="AK648">
        <v>13</v>
      </c>
      <c r="AL648">
        <v>4230</v>
      </c>
      <c r="AM648">
        <v>1254</v>
      </c>
      <c r="AN648">
        <v>12</v>
      </c>
      <c r="AO648">
        <v>578</v>
      </c>
      <c r="AP648">
        <v>531</v>
      </c>
      <c r="AQ648">
        <v>211</v>
      </c>
      <c r="AR648">
        <v>110</v>
      </c>
      <c r="AS648">
        <v>0.96799999999999997</v>
      </c>
      <c r="AT648" t="s">
        <v>420</v>
      </c>
      <c r="AU648" t="s">
        <v>456</v>
      </c>
      <c r="AV648">
        <v>616772</v>
      </c>
      <c r="AW648">
        <v>104</v>
      </c>
      <c r="AX648">
        <v>101</v>
      </c>
      <c r="AY648" t="s">
        <v>419</v>
      </c>
      <c r="AZ648" t="s">
        <v>419</v>
      </c>
      <c r="BA648" t="s">
        <v>419</v>
      </c>
    </row>
    <row r="649" spans="1:53" x14ac:dyDescent="0.55000000000000004">
      <c r="A649">
        <v>1916</v>
      </c>
      <c r="B649" s="5" t="b">
        <f>Teams[[#This Row],[yearID]]&gt;=1973</f>
        <v>0</v>
      </c>
      <c r="C649" s="5" t="b">
        <f>Teams[[#This Row],[yearID]]&gt;=1903</f>
        <v>1</v>
      </c>
      <c r="D649" t="s">
        <v>157</v>
      </c>
      <c r="E649" t="s">
        <v>242</v>
      </c>
      <c r="F649" t="s">
        <v>243</v>
      </c>
      <c r="G649" s="5" t="str">
        <f>VLOOKUP(Teams[[#This Row],[franchID]],TeamsFranchises!$A$2:$D$121,2,FALSE)</f>
        <v>San Francisco Giants</v>
      </c>
      <c r="I649">
        <v>4</v>
      </c>
      <c r="J649">
        <v>155</v>
      </c>
      <c r="K649">
        <v>78</v>
      </c>
      <c r="L649">
        <v>86</v>
      </c>
      <c r="M649">
        <v>66</v>
      </c>
      <c r="P649" t="s">
        <v>51</v>
      </c>
      <c r="Q649" s="5">
        <f>IF(Teams[[#This Row],[LgWin]]="Y", 1,
IF(Teams[[#This Row],[LgWin]] = "N", 0, " "))</f>
        <v>0</v>
      </c>
      <c r="R649" t="s">
        <v>51</v>
      </c>
      <c r="S649" s="5">
        <f>IF(Teams[[#This Row],[WSWin]]="Y", 1,
IF(Teams[[#This Row],[WSWin]] = "N", 0, " "))</f>
        <v>0</v>
      </c>
      <c r="T649">
        <v>597</v>
      </c>
      <c r="U649">
        <v>5152</v>
      </c>
      <c r="V649">
        <v>1305</v>
      </c>
      <c r="W649">
        <v>188</v>
      </c>
      <c r="X649">
        <v>74</v>
      </c>
      <c r="Y649">
        <v>42</v>
      </c>
      <c r="Z649">
        <v>356</v>
      </c>
      <c r="AA649">
        <v>558</v>
      </c>
      <c r="AB649">
        <v>206</v>
      </c>
      <c r="AF649">
        <v>504</v>
      </c>
      <c r="AG649">
        <v>404</v>
      </c>
      <c r="AH649">
        <v>2.6</v>
      </c>
      <c r="AI649">
        <v>88</v>
      </c>
      <c r="AJ649">
        <v>22</v>
      </c>
      <c r="AK649">
        <v>12</v>
      </c>
      <c r="AL649">
        <v>4191</v>
      </c>
      <c r="AM649">
        <v>1267</v>
      </c>
      <c r="AN649">
        <v>41</v>
      </c>
      <c r="AO649">
        <v>310</v>
      </c>
      <c r="AP649">
        <v>638</v>
      </c>
      <c r="AQ649">
        <v>217</v>
      </c>
      <c r="AR649">
        <v>108</v>
      </c>
      <c r="AS649">
        <v>0.96599999999999997</v>
      </c>
      <c r="AT649" t="s">
        <v>310</v>
      </c>
      <c r="AU649" t="s">
        <v>457</v>
      </c>
      <c r="AV649">
        <v>552056</v>
      </c>
      <c r="AW649">
        <v>95</v>
      </c>
      <c r="AX649">
        <v>93</v>
      </c>
      <c r="AY649" t="s">
        <v>246</v>
      </c>
      <c r="AZ649" t="s">
        <v>242</v>
      </c>
      <c r="BA649" t="s">
        <v>242</v>
      </c>
    </row>
    <row r="650" spans="1:53" x14ac:dyDescent="0.55000000000000004">
      <c r="A650">
        <v>1916</v>
      </c>
      <c r="B650" s="5" t="b">
        <f>Teams[[#This Row],[yearID]]&gt;=1973</f>
        <v>0</v>
      </c>
      <c r="C650" s="5" t="b">
        <f>Teams[[#This Row],[yearID]]&gt;=1903</f>
        <v>1</v>
      </c>
      <c r="D650" t="s">
        <v>410</v>
      </c>
      <c r="E650" t="s">
        <v>436</v>
      </c>
      <c r="F650" t="s">
        <v>412</v>
      </c>
      <c r="G650" s="5" t="str">
        <f>VLOOKUP(Teams[[#This Row],[franchID]],TeamsFranchises!$A$2:$D$121,2,FALSE)</f>
        <v>New York Yankees</v>
      </c>
      <c r="I650">
        <v>4</v>
      </c>
      <c r="J650">
        <v>156</v>
      </c>
      <c r="K650">
        <v>79</v>
      </c>
      <c r="L650">
        <v>80</v>
      </c>
      <c r="M650">
        <v>74</v>
      </c>
      <c r="P650" t="s">
        <v>51</v>
      </c>
      <c r="Q650" s="5">
        <f>IF(Teams[[#This Row],[LgWin]]="Y", 1,
IF(Teams[[#This Row],[LgWin]] = "N", 0, " "))</f>
        <v>0</v>
      </c>
      <c r="R650" t="s">
        <v>51</v>
      </c>
      <c r="S650" s="5">
        <f>IF(Teams[[#This Row],[WSWin]]="Y", 1,
IF(Teams[[#This Row],[WSWin]] = "N", 0, " "))</f>
        <v>0</v>
      </c>
      <c r="T650">
        <v>577</v>
      </c>
      <c r="U650">
        <v>5198</v>
      </c>
      <c r="V650">
        <v>1277</v>
      </c>
      <c r="W650">
        <v>194</v>
      </c>
      <c r="X650">
        <v>59</v>
      </c>
      <c r="Y650">
        <v>35</v>
      </c>
      <c r="Z650">
        <v>516</v>
      </c>
      <c r="AA650">
        <v>632</v>
      </c>
      <c r="AB650">
        <v>179</v>
      </c>
      <c r="AF650">
        <v>561</v>
      </c>
      <c r="AG650">
        <v>440</v>
      </c>
      <c r="AH650">
        <v>2.77</v>
      </c>
      <c r="AI650">
        <v>84</v>
      </c>
      <c r="AJ650">
        <v>12</v>
      </c>
      <c r="AK650">
        <v>17</v>
      </c>
      <c r="AL650">
        <v>4284</v>
      </c>
      <c r="AM650">
        <v>1249</v>
      </c>
      <c r="AN650">
        <v>37</v>
      </c>
      <c r="AO650">
        <v>476</v>
      </c>
      <c r="AP650">
        <v>616</v>
      </c>
      <c r="AQ650">
        <v>219</v>
      </c>
      <c r="AR650">
        <v>119</v>
      </c>
      <c r="AS650">
        <v>0.96699999999999997</v>
      </c>
      <c r="AT650" t="s">
        <v>459</v>
      </c>
      <c r="AU650" t="s">
        <v>457</v>
      </c>
      <c r="AV650">
        <v>469211</v>
      </c>
      <c r="AW650">
        <v>102</v>
      </c>
      <c r="AX650">
        <v>102</v>
      </c>
      <c r="AY650" t="s">
        <v>412</v>
      </c>
      <c r="AZ650" t="s">
        <v>436</v>
      </c>
      <c r="BA650" t="s">
        <v>436</v>
      </c>
    </row>
    <row r="651" spans="1:53" x14ac:dyDescent="0.55000000000000004">
      <c r="A651">
        <v>1916</v>
      </c>
      <c r="B651" s="5" t="b">
        <f>Teams[[#This Row],[yearID]]&gt;=1973</f>
        <v>0</v>
      </c>
      <c r="C651" s="5" t="b">
        <f>Teams[[#This Row],[yearID]]&gt;=1903</f>
        <v>1</v>
      </c>
      <c r="D651" t="s">
        <v>410</v>
      </c>
      <c r="E651" t="s">
        <v>226</v>
      </c>
      <c r="F651" t="s">
        <v>423</v>
      </c>
      <c r="G651" s="5" t="str">
        <f>VLOOKUP(Teams[[#This Row],[franchID]],TeamsFranchises!$A$2:$D$121,2,FALSE)</f>
        <v>Oakland Athletics</v>
      </c>
      <c r="I651">
        <v>8</v>
      </c>
      <c r="J651">
        <v>154</v>
      </c>
      <c r="K651">
        <v>76</v>
      </c>
      <c r="L651">
        <v>36</v>
      </c>
      <c r="M651">
        <v>117</v>
      </c>
      <c r="P651" t="s">
        <v>51</v>
      </c>
      <c r="Q651" s="5">
        <f>IF(Teams[[#This Row],[LgWin]]="Y", 1,
IF(Teams[[#This Row],[LgWin]] = "N", 0, " "))</f>
        <v>0</v>
      </c>
      <c r="R651" t="s">
        <v>51</v>
      </c>
      <c r="S651" s="5">
        <f>IF(Teams[[#This Row],[WSWin]]="Y", 1,
IF(Teams[[#This Row],[WSWin]] = "N", 0, " "))</f>
        <v>0</v>
      </c>
      <c r="T651">
        <v>447</v>
      </c>
      <c r="U651">
        <v>5010</v>
      </c>
      <c r="V651">
        <v>1212</v>
      </c>
      <c r="W651">
        <v>169</v>
      </c>
      <c r="X651">
        <v>65</v>
      </c>
      <c r="Y651">
        <v>19</v>
      </c>
      <c r="Z651">
        <v>406</v>
      </c>
      <c r="AA651">
        <v>631</v>
      </c>
      <c r="AB651">
        <v>151</v>
      </c>
      <c r="AF651">
        <v>776</v>
      </c>
      <c r="AG651">
        <v>585</v>
      </c>
      <c r="AH651">
        <v>3.92</v>
      </c>
      <c r="AI651">
        <v>94</v>
      </c>
      <c r="AJ651">
        <v>11</v>
      </c>
      <c r="AK651">
        <v>3</v>
      </c>
      <c r="AL651">
        <v>4029</v>
      </c>
      <c r="AM651">
        <v>1311</v>
      </c>
      <c r="AN651">
        <v>26</v>
      </c>
      <c r="AO651">
        <v>715</v>
      </c>
      <c r="AP651">
        <v>575</v>
      </c>
      <c r="AQ651">
        <v>312</v>
      </c>
      <c r="AR651">
        <v>126</v>
      </c>
      <c r="AS651">
        <v>0.95199999999999996</v>
      </c>
      <c r="AT651" t="s">
        <v>77</v>
      </c>
      <c r="AU651" t="s">
        <v>442</v>
      </c>
      <c r="AV651">
        <v>184471</v>
      </c>
      <c r="AW651">
        <v>95</v>
      </c>
      <c r="AX651">
        <v>101</v>
      </c>
      <c r="AY651" t="s">
        <v>226</v>
      </c>
      <c r="AZ651" t="s">
        <v>226</v>
      </c>
      <c r="BA651" t="s">
        <v>226</v>
      </c>
    </row>
    <row r="652" spans="1:53" x14ac:dyDescent="0.55000000000000004">
      <c r="A652">
        <v>1916</v>
      </c>
      <c r="B652" s="5" t="b">
        <f>Teams[[#This Row],[yearID]]&gt;=1973</f>
        <v>0</v>
      </c>
      <c r="C652" s="5" t="b">
        <f>Teams[[#This Row],[yearID]]&gt;=1903</f>
        <v>1</v>
      </c>
      <c r="D652" t="s">
        <v>157</v>
      </c>
      <c r="E652" t="s">
        <v>122</v>
      </c>
      <c r="F652" t="s">
        <v>122</v>
      </c>
      <c r="G652" s="5" t="str">
        <f>VLOOKUP(Teams[[#This Row],[franchID]],TeamsFranchises!$A$2:$D$121,2,FALSE)</f>
        <v>Philadelphia Phillies</v>
      </c>
      <c r="I652">
        <v>2</v>
      </c>
      <c r="J652">
        <v>154</v>
      </c>
      <c r="K652">
        <v>79</v>
      </c>
      <c r="L652">
        <v>91</v>
      </c>
      <c r="M652">
        <v>62</v>
      </c>
      <c r="P652" t="s">
        <v>51</v>
      </c>
      <c r="Q652" s="5">
        <f>IF(Teams[[#This Row],[LgWin]]="Y", 1,
IF(Teams[[#This Row],[LgWin]] = "N", 0, " "))</f>
        <v>0</v>
      </c>
      <c r="R652" t="s">
        <v>51</v>
      </c>
      <c r="S652" s="5">
        <f>IF(Teams[[#This Row],[WSWin]]="Y", 1,
IF(Teams[[#This Row],[WSWin]] = "N", 0, " "))</f>
        <v>0</v>
      </c>
      <c r="T652">
        <v>581</v>
      </c>
      <c r="U652">
        <v>4985</v>
      </c>
      <c r="V652">
        <v>1244</v>
      </c>
      <c r="W652">
        <v>223</v>
      </c>
      <c r="X652">
        <v>53</v>
      </c>
      <c r="Y652">
        <v>42</v>
      </c>
      <c r="Z652">
        <v>399</v>
      </c>
      <c r="AA652">
        <v>571</v>
      </c>
      <c r="AB652">
        <v>149</v>
      </c>
      <c r="AF652">
        <v>489</v>
      </c>
      <c r="AG652">
        <v>362</v>
      </c>
      <c r="AH652">
        <v>2.36</v>
      </c>
      <c r="AI652">
        <v>97</v>
      </c>
      <c r="AJ652">
        <v>25</v>
      </c>
      <c r="AK652">
        <v>9</v>
      </c>
      <c r="AL652">
        <v>4146</v>
      </c>
      <c r="AM652">
        <v>1238</v>
      </c>
      <c r="AN652">
        <v>28</v>
      </c>
      <c r="AO652">
        <v>295</v>
      </c>
      <c r="AP652">
        <v>601</v>
      </c>
      <c r="AQ652">
        <v>234</v>
      </c>
      <c r="AR652">
        <v>119</v>
      </c>
      <c r="AS652">
        <v>0.96299999999999997</v>
      </c>
      <c r="AT652" t="s">
        <v>358</v>
      </c>
      <c r="AU652" t="s">
        <v>404</v>
      </c>
      <c r="AV652">
        <v>515365</v>
      </c>
      <c r="AW652">
        <v>104</v>
      </c>
      <c r="AX652">
        <v>101</v>
      </c>
      <c r="AY652" t="s">
        <v>122</v>
      </c>
      <c r="AZ652" t="s">
        <v>122</v>
      </c>
      <c r="BA652" t="s">
        <v>122</v>
      </c>
    </row>
    <row r="653" spans="1:53" x14ac:dyDescent="0.55000000000000004">
      <c r="A653">
        <v>1916</v>
      </c>
      <c r="B653" s="5" t="b">
        <f>Teams[[#This Row],[yearID]]&gt;=1973</f>
        <v>0</v>
      </c>
      <c r="C653" s="5" t="b">
        <f>Teams[[#This Row],[yearID]]&gt;=1903</f>
        <v>1</v>
      </c>
      <c r="D653" t="s">
        <v>157</v>
      </c>
      <c r="E653" t="s">
        <v>229</v>
      </c>
      <c r="F653" t="s">
        <v>229</v>
      </c>
      <c r="G653" s="5" t="str">
        <f>VLOOKUP(Teams[[#This Row],[franchID]],TeamsFranchises!$A$2:$D$121,2,FALSE)</f>
        <v>Pittsburgh Pirates</v>
      </c>
      <c r="I653">
        <v>6</v>
      </c>
      <c r="J653">
        <v>157</v>
      </c>
      <c r="K653">
        <v>78</v>
      </c>
      <c r="L653">
        <v>65</v>
      </c>
      <c r="M653">
        <v>89</v>
      </c>
      <c r="P653" t="s">
        <v>51</v>
      </c>
      <c r="Q653" s="5">
        <f>IF(Teams[[#This Row],[LgWin]]="Y", 1,
IF(Teams[[#This Row],[LgWin]] = "N", 0, " "))</f>
        <v>0</v>
      </c>
      <c r="R653" t="s">
        <v>51</v>
      </c>
      <c r="S653" s="5">
        <f>IF(Teams[[#This Row],[WSWin]]="Y", 1,
IF(Teams[[#This Row],[WSWin]] = "N", 0, " "))</f>
        <v>0</v>
      </c>
      <c r="T653">
        <v>484</v>
      </c>
      <c r="U653">
        <v>5181</v>
      </c>
      <c r="V653">
        <v>1246</v>
      </c>
      <c r="W653">
        <v>147</v>
      </c>
      <c r="X653">
        <v>91</v>
      </c>
      <c r="Y653">
        <v>20</v>
      </c>
      <c r="Z653">
        <v>372</v>
      </c>
      <c r="AA653">
        <v>618</v>
      </c>
      <c r="AB653">
        <v>173</v>
      </c>
      <c r="AF653">
        <v>586</v>
      </c>
      <c r="AG653">
        <v>435</v>
      </c>
      <c r="AH653">
        <v>2.76</v>
      </c>
      <c r="AI653">
        <v>88</v>
      </c>
      <c r="AJ653">
        <v>11</v>
      </c>
      <c r="AK653">
        <v>7</v>
      </c>
      <c r="AL653">
        <v>4257</v>
      </c>
      <c r="AM653">
        <v>1277</v>
      </c>
      <c r="AN653">
        <v>24</v>
      </c>
      <c r="AO653">
        <v>443</v>
      </c>
      <c r="AP653">
        <v>596</v>
      </c>
      <c r="AQ653">
        <v>260</v>
      </c>
      <c r="AR653">
        <v>97</v>
      </c>
      <c r="AS653">
        <v>0.95899999999999996</v>
      </c>
      <c r="AT653" t="s">
        <v>390</v>
      </c>
      <c r="AU653" t="s">
        <v>447</v>
      </c>
      <c r="AV653">
        <v>289132</v>
      </c>
      <c r="AW653">
        <v>101</v>
      </c>
      <c r="AX653">
        <v>102</v>
      </c>
      <c r="AY653" t="s">
        <v>229</v>
      </c>
      <c r="AZ653" t="s">
        <v>229</v>
      </c>
      <c r="BA653" t="s">
        <v>229</v>
      </c>
    </row>
    <row r="654" spans="1:53" x14ac:dyDescent="0.55000000000000004">
      <c r="A654">
        <v>1916</v>
      </c>
      <c r="B654" s="5" t="b">
        <f>Teams[[#This Row],[yearID]]&gt;=1973</f>
        <v>0</v>
      </c>
      <c r="C654" s="5" t="b">
        <f>Teams[[#This Row],[yearID]]&gt;=1903</f>
        <v>1</v>
      </c>
      <c r="D654" t="s">
        <v>410</v>
      </c>
      <c r="E654" t="s">
        <v>431</v>
      </c>
      <c r="F654" t="s">
        <v>95</v>
      </c>
      <c r="G654" s="5" t="str">
        <f>VLOOKUP(Teams[[#This Row],[franchID]],TeamsFranchises!$A$2:$D$121,2,FALSE)</f>
        <v>Baltimore Orioles</v>
      </c>
      <c r="I654">
        <v>5</v>
      </c>
      <c r="J654">
        <v>158</v>
      </c>
      <c r="K654">
        <v>79</v>
      </c>
      <c r="L654">
        <v>79</v>
      </c>
      <c r="M654">
        <v>75</v>
      </c>
      <c r="P654" t="s">
        <v>51</v>
      </c>
      <c r="Q654" s="5">
        <f>IF(Teams[[#This Row],[LgWin]]="Y", 1,
IF(Teams[[#This Row],[LgWin]] = "N", 0, " "))</f>
        <v>0</v>
      </c>
      <c r="R654" t="s">
        <v>51</v>
      </c>
      <c r="S654" s="5">
        <f>IF(Teams[[#This Row],[WSWin]]="Y", 1,
IF(Teams[[#This Row],[WSWin]] = "N", 0, " "))</f>
        <v>0</v>
      </c>
      <c r="T654">
        <v>588</v>
      </c>
      <c r="U654">
        <v>5159</v>
      </c>
      <c r="V654">
        <v>1262</v>
      </c>
      <c r="W654">
        <v>181</v>
      </c>
      <c r="X654">
        <v>50</v>
      </c>
      <c r="Y654">
        <v>14</v>
      </c>
      <c r="Z654">
        <v>627</v>
      </c>
      <c r="AA654">
        <v>640</v>
      </c>
      <c r="AB654">
        <v>234</v>
      </c>
      <c r="AF654">
        <v>545</v>
      </c>
      <c r="AG654">
        <v>414</v>
      </c>
      <c r="AH654">
        <v>2.58</v>
      </c>
      <c r="AI654">
        <v>74</v>
      </c>
      <c r="AJ654">
        <v>9</v>
      </c>
      <c r="AK654">
        <v>13</v>
      </c>
      <c r="AL654">
        <v>4329</v>
      </c>
      <c r="AM654">
        <v>1292</v>
      </c>
      <c r="AN654">
        <v>15</v>
      </c>
      <c r="AO654">
        <v>478</v>
      </c>
      <c r="AP654">
        <v>505</v>
      </c>
      <c r="AQ654">
        <v>248</v>
      </c>
      <c r="AR654">
        <v>120</v>
      </c>
      <c r="AS654">
        <v>0.96299999999999997</v>
      </c>
      <c r="AT654" t="s">
        <v>252</v>
      </c>
      <c r="AU654" t="s">
        <v>444</v>
      </c>
      <c r="AV654">
        <v>335740</v>
      </c>
      <c r="AW654">
        <v>95</v>
      </c>
      <c r="AX654">
        <v>97</v>
      </c>
      <c r="AY654" t="s">
        <v>433</v>
      </c>
      <c r="AZ654" t="s">
        <v>431</v>
      </c>
      <c r="BA654" t="s">
        <v>431</v>
      </c>
    </row>
    <row r="655" spans="1:53" x14ac:dyDescent="0.55000000000000004">
      <c r="A655">
        <v>1916</v>
      </c>
      <c r="B655" s="5" t="b">
        <f>Teams[[#This Row],[yearID]]&gt;=1973</f>
        <v>0</v>
      </c>
      <c r="C655" s="5" t="b">
        <f>Teams[[#This Row],[yearID]]&gt;=1903</f>
        <v>1</v>
      </c>
      <c r="D655" t="s">
        <v>157</v>
      </c>
      <c r="E655" t="s">
        <v>396</v>
      </c>
      <c r="F655" t="s">
        <v>154</v>
      </c>
      <c r="G655" s="5" t="str">
        <f>VLOOKUP(Teams[[#This Row],[franchID]],TeamsFranchises!$A$2:$D$121,2,FALSE)</f>
        <v>St. Louis Cardinals</v>
      </c>
      <c r="I655">
        <v>7</v>
      </c>
      <c r="J655">
        <v>153</v>
      </c>
      <c r="K655">
        <v>76</v>
      </c>
      <c r="L655">
        <v>60</v>
      </c>
      <c r="M655">
        <v>93</v>
      </c>
      <c r="P655" t="s">
        <v>51</v>
      </c>
      <c r="Q655" s="5">
        <f>IF(Teams[[#This Row],[LgWin]]="Y", 1,
IF(Teams[[#This Row],[LgWin]] = "N", 0, " "))</f>
        <v>0</v>
      </c>
      <c r="R655" t="s">
        <v>51</v>
      </c>
      <c r="S655" s="5">
        <f>IF(Teams[[#This Row],[WSWin]]="Y", 1,
IF(Teams[[#This Row],[WSWin]] = "N", 0, " "))</f>
        <v>0</v>
      </c>
      <c r="T655">
        <v>476</v>
      </c>
      <c r="U655">
        <v>5030</v>
      </c>
      <c r="V655">
        <v>1223</v>
      </c>
      <c r="W655">
        <v>155</v>
      </c>
      <c r="X655">
        <v>74</v>
      </c>
      <c r="Y655">
        <v>25</v>
      </c>
      <c r="Z655">
        <v>335</v>
      </c>
      <c r="AA655">
        <v>651</v>
      </c>
      <c r="AB655">
        <v>182</v>
      </c>
      <c r="AF655">
        <v>629</v>
      </c>
      <c r="AG655">
        <v>473</v>
      </c>
      <c r="AH655">
        <v>3.14</v>
      </c>
      <c r="AI655">
        <v>58</v>
      </c>
      <c r="AJ655">
        <v>13</v>
      </c>
      <c r="AK655">
        <v>15</v>
      </c>
      <c r="AL655">
        <v>4065</v>
      </c>
      <c r="AM655">
        <v>1331</v>
      </c>
      <c r="AN655">
        <v>31</v>
      </c>
      <c r="AO655">
        <v>445</v>
      </c>
      <c r="AP655">
        <v>529</v>
      </c>
      <c r="AQ655">
        <v>273</v>
      </c>
      <c r="AR655">
        <v>124</v>
      </c>
      <c r="AS655">
        <v>0.95699999999999996</v>
      </c>
      <c r="AT655" t="s">
        <v>409</v>
      </c>
      <c r="AU655" t="s">
        <v>399</v>
      </c>
      <c r="AV655">
        <v>224308</v>
      </c>
      <c r="AW655">
        <v>99</v>
      </c>
      <c r="AX655">
        <v>101</v>
      </c>
      <c r="AY655" t="s">
        <v>154</v>
      </c>
      <c r="AZ655" t="s">
        <v>396</v>
      </c>
      <c r="BA655" t="s">
        <v>396</v>
      </c>
    </row>
    <row r="656" spans="1:53" x14ac:dyDescent="0.55000000000000004">
      <c r="A656">
        <v>1916</v>
      </c>
      <c r="B656" s="5" t="b">
        <f>Teams[[#This Row],[yearID]]&gt;=1973</f>
        <v>0</v>
      </c>
      <c r="C656" s="5" t="b">
        <f>Teams[[#This Row],[yearID]]&gt;=1903</f>
        <v>1</v>
      </c>
      <c r="D656" t="s">
        <v>410</v>
      </c>
      <c r="E656" t="s">
        <v>425</v>
      </c>
      <c r="F656" t="s">
        <v>426</v>
      </c>
      <c r="G656" s="5" t="str">
        <f>VLOOKUP(Teams[[#This Row],[franchID]],TeamsFranchises!$A$2:$D$121,2,FALSE)</f>
        <v>Minnesota Twins</v>
      </c>
      <c r="I656">
        <v>7</v>
      </c>
      <c r="J656">
        <v>159</v>
      </c>
      <c r="K656">
        <v>81</v>
      </c>
      <c r="L656">
        <v>76</v>
      </c>
      <c r="M656">
        <v>77</v>
      </c>
      <c r="P656" t="s">
        <v>51</v>
      </c>
      <c r="Q656" s="5">
        <f>IF(Teams[[#This Row],[LgWin]]="Y", 1,
IF(Teams[[#This Row],[LgWin]] = "N", 0, " "))</f>
        <v>0</v>
      </c>
      <c r="R656" t="s">
        <v>51</v>
      </c>
      <c r="S656" s="5">
        <f>IF(Teams[[#This Row],[WSWin]]="Y", 1,
IF(Teams[[#This Row],[WSWin]] = "N", 0, " "))</f>
        <v>0</v>
      </c>
      <c r="T656">
        <v>536</v>
      </c>
      <c r="U656">
        <v>5114</v>
      </c>
      <c r="V656">
        <v>1238</v>
      </c>
      <c r="W656">
        <v>170</v>
      </c>
      <c r="X656">
        <v>60</v>
      </c>
      <c r="Y656">
        <v>12</v>
      </c>
      <c r="Z656">
        <v>535</v>
      </c>
      <c r="AA656">
        <v>597</v>
      </c>
      <c r="AB656">
        <v>185</v>
      </c>
      <c r="AF656">
        <v>543</v>
      </c>
      <c r="AG656">
        <v>424</v>
      </c>
      <c r="AH656">
        <v>2.67</v>
      </c>
      <c r="AI656">
        <v>85</v>
      </c>
      <c r="AJ656">
        <v>11</v>
      </c>
      <c r="AK656">
        <v>7</v>
      </c>
      <c r="AL656">
        <v>4290</v>
      </c>
      <c r="AM656">
        <v>1271</v>
      </c>
      <c r="AN656">
        <v>14</v>
      </c>
      <c r="AO656">
        <v>490</v>
      </c>
      <c r="AP656">
        <v>706</v>
      </c>
      <c r="AQ656">
        <v>232</v>
      </c>
      <c r="AR656">
        <v>119</v>
      </c>
      <c r="AS656">
        <v>0.96399999999999997</v>
      </c>
      <c r="AT656" t="s">
        <v>397</v>
      </c>
      <c r="AU656" t="s">
        <v>452</v>
      </c>
      <c r="AV656">
        <v>177265</v>
      </c>
      <c r="AW656">
        <v>99</v>
      </c>
      <c r="AX656">
        <v>99</v>
      </c>
      <c r="AY656" t="s">
        <v>428</v>
      </c>
      <c r="AZ656" t="s">
        <v>425</v>
      </c>
      <c r="BA656" t="s">
        <v>425</v>
      </c>
    </row>
    <row r="657" spans="1:53" x14ac:dyDescent="0.55000000000000004">
      <c r="A657">
        <v>1917</v>
      </c>
      <c r="B657" s="5" t="b">
        <f>Teams[[#This Row],[yearID]]&gt;=1973</f>
        <v>0</v>
      </c>
      <c r="C657" s="5" t="b">
        <f>Teams[[#This Row],[yearID]]&gt;=1903</f>
        <v>1</v>
      </c>
      <c r="D657" t="s">
        <v>410</v>
      </c>
      <c r="E657" t="s">
        <v>54</v>
      </c>
      <c r="F657" t="s">
        <v>54</v>
      </c>
      <c r="G657" s="5" t="str">
        <f>VLOOKUP(Teams[[#This Row],[franchID]],TeamsFranchises!$A$2:$D$121,2,FALSE)</f>
        <v>Boston Red Sox</v>
      </c>
      <c r="I657">
        <v>2</v>
      </c>
      <c r="J657">
        <v>157</v>
      </c>
      <c r="K657">
        <v>80</v>
      </c>
      <c r="L657">
        <v>90</v>
      </c>
      <c r="M657">
        <v>62</v>
      </c>
      <c r="P657" t="s">
        <v>51</v>
      </c>
      <c r="Q657" s="5">
        <f>IF(Teams[[#This Row],[LgWin]]="Y", 1,
IF(Teams[[#This Row],[LgWin]] = "N", 0, " "))</f>
        <v>0</v>
      </c>
      <c r="R657" t="s">
        <v>51</v>
      </c>
      <c r="S657" s="5">
        <f>IF(Teams[[#This Row],[WSWin]]="Y", 1,
IF(Teams[[#This Row],[WSWin]] = "N", 0, " "))</f>
        <v>0</v>
      </c>
      <c r="T657">
        <v>555</v>
      </c>
      <c r="U657">
        <v>5048</v>
      </c>
      <c r="V657">
        <v>1243</v>
      </c>
      <c r="W657">
        <v>198</v>
      </c>
      <c r="X657">
        <v>64</v>
      </c>
      <c r="Y657">
        <v>14</v>
      </c>
      <c r="Z657">
        <v>466</v>
      </c>
      <c r="AA657">
        <v>473</v>
      </c>
      <c r="AB657">
        <v>105</v>
      </c>
      <c r="AF657">
        <v>454</v>
      </c>
      <c r="AG657">
        <v>347</v>
      </c>
      <c r="AH657">
        <v>2.2000000000000002</v>
      </c>
      <c r="AI657">
        <v>115</v>
      </c>
      <c r="AJ657">
        <v>15</v>
      </c>
      <c r="AK657">
        <v>7</v>
      </c>
      <c r="AL657">
        <v>4263</v>
      </c>
      <c r="AM657">
        <v>1197</v>
      </c>
      <c r="AN657">
        <v>12</v>
      </c>
      <c r="AO657">
        <v>413</v>
      </c>
      <c r="AP657">
        <v>509</v>
      </c>
      <c r="AQ657">
        <v>183</v>
      </c>
      <c r="AR657">
        <v>116</v>
      </c>
      <c r="AS657">
        <v>0.97199999999999998</v>
      </c>
      <c r="AT657" t="s">
        <v>441</v>
      </c>
      <c r="AU657" t="s">
        <v>453</v>
      </c>
      <c r="AV657">
        <v>387856</v>
      </c>
      <c r="AW657">
        <v>99</v>
      </c>
      <c r="AX657">
        <v>97</v>
      </c>
      <c r="AY657" t="s">
        <v>54</v>
      </c>
      <c r="AZ657" t="s">
        <v>54</v>
      </c>
      <c r="BA657" t="s">
        <v>54</v>
      </c>
    </row>
    <row r="658" spans="1:53" x14ac:dyDescent="0.55000000000000004">
      <c r="A658">
        <v>1917</v>
      </c>
      <c r="B658" s="5" t="b">
        <f>Teams[[#This Row],[yearID]]&gt;=1973</f>
        <v>0</v>
      </c>
      <c r="C658" s="5" t="b">
        <f>Teams[[#This Row],[yearID]]&gt;=1903</f>
        <v>1</v>
      </c>
      <c r="D658" t="s">
        <v>157</v>
      </c>
      <c r="E658" t="s">
        <v>262</v>
      </c>
      <c r="F658" t="s">
        <v>260</v>
      </c>
      <c r="G658" s="5" t="str">
        <f>VLOOKUP(Teams[[#This Row],[franchID]],TeamsFranchises!$A$2:$D$121,2,FALSE)</f>
        <v>Los Angeles Dodgers</v>
      </c>
      <c r="I658">
        <v>7</v>
      </c>
      <c r="J658">
        <v>156</v>
      </c>
      <c r="K658">
        <v>78</v>
      </c>
      <c r="L658">
        <v>70</v>
      </c>
      <c r="M658">
        <v>81</v>
      </c>
      <c r="P658" t="s">
        <v>51</v>
      </c>
      <c r="Q658" s="5">
        <f>IF(Teams[[#This Row],[LgWin]]="Y", 1,
IF(Teams[[#This Row],[LgWin]] = "N", 0, " "))</f>
        <v>0</v>
      </c>
      <c r="R658" t="s">
        <v>51</v>
      </c>
      <c r="S658" s="5">
        <f>IF(Teams[[#This Row],[WSWin]]="Y", 1,
IF(Teams[[#This Row],[WSWin]] = "N", 0, " "))</f>
        <v>0</v>
      </c>
      <c r="T658">
        <v>511</v>
      </c>
      <c r="U658">
        <v>5251</v>
      </c>
      <c r="V658">
        <v>1299</v>
      </c>
      <c r="W658">
        <v>159</v>
      </c>
      <c r="X658">
        <v>78</v>
      </c>
      <c r="Y658">
        <v>25</v>
      </c>
      <c r="Z658">
        <v>334</v>
      </c>
      <c r="AA658">
        <v>527</v>
      </c>
      <c r="AB658">
        <v>130</v>
      </c>
      <c r="AF658">
        <v>559</v>
      </c>
      <c r="AG658">
        <v>439</v>
      </c>
      <c r="AH658">
        <v>2.78</v>
      </c>
      <c r="AI658">
        <v>99</v>
      </c>
      <c r="AJ658">
        <v>8</v>
      </c>
      <c r="AK658">
        <v>9</v>
      </c>
      <c r="AL658">
        <v>4263</v>
      </c>
      <c r="AM658">
        <v>1288</v>
      </c>
      <c r="AN658">
        <v>32</v>
      </c>
      <c r="AO658">
        <v>405</v>
      </c>
      <c r="AP658">
        <v>582</v>
      </c>
      <c r="AQ658">
        <v>245</v>
      </c>
      <c r="AR658">
        <v>102</v>
      </c>
      <c r="AS658">
        <v>0.96199999999999997</v>
      </c>
      <c r="AT658" t="s">
        <v>467</v>
      </c>
      <c r="AU658" t="s">
        <v>458</v>
      </c>
      <c r="AV658">
        <v>221619</v>
      </c>
      <c r="AW658">
        <v>103</v>
      </c>
      <c r="AX658">
        <v>103</v>
      </c>
      <c r="AY658" t="s">
        <v>262</v>
      </c>
      <c r="AZ658" t="s">
        <v>262</v>
      </c>
      <c r="BA658" t="s">
        <v>262</v>
      </c>
    </row>
    <row r="659" spans="1:53" x14ac:dyDescent="0.55000000000000004">
      <c r="A659">
        <v>1917</v>
      </c>
      <c r="B659" s="5" t="b">
        <f>Teams[[#This Row],[yearID]]&gt;=1973</f>
        <v>0</v>
      </c>
      <c r="C659" s="5" t="b">
        <f>Teams[[#This Row],[yearID]]&gt;=1903</f>
        <v>1</v>
      </c>
      <c r="D659" t="s">
        <v>157</v>
      </c>
      <c r="E659" t="s">
        <v>158</v>
      </c>
      <c r="F659" t="s">
        <v>159</v>
      </c>
      <c r="G659" s="5" t="str">
        <f>VLOOKUP(Teams[[#This Row],[franchID]],TeamsFranchises!$A$2:$D$121,2,FALSE)</f>
        <v>Atlanta Braves</v>
      </c>
      <c r="I659">
        <v>6</v>
      </c>
      <c r="J659">
        <v>157</v>
      </c>
      <c r="K659">
        <v>77</v>
      </c>
      <c r="L659">
        <v>72</v>
      </c>
      <c r="M659">
        <v>81</v>
      </c>
      <c r="P659" t="s">
        <v>51</v>
      </c>
      <c r="Q659" s="5">
        <f>IF(Teams[[#This Row],[LgWin]]="Y", 1,
IF(Teams[[#This Row],[LgWin]] = "N", 0, " "))</f>
        <v>0</v>
      </c>
      <c r="R659" t="s">
        <v>51</v>
      </c>
      <c r="S659" s="5">
        <f>IF(Teams[[#This Row],[WSWin]]="Y", 1,
IF(Teams[[#This Row],[WSWin]] = "N", 0, " "))</f>
        <v>0</v>
      </c>
      <c r="T659">
        <v>536</v>
      </c>
      <c r="U659">
        <v>5201</v>
      </c>
      <c r="V659">
        <v>1280</v>
      </c>
      <c r="W659">
        <v>169</v>
      </c>
      <c r="X659">
        <v>75</v>
      </c>
      <c r="Y659">
        <v>22</v>
      </c>
      <c r="Z659">
        <v>427</v>
      </c>
      <c r="AA659">
        <v>587</v>
      </c>
      <c r="AB659">
        <v>155</v>
      </c>
      <c r="AF659">
        <v>552</v>
      </c>
      <c r="AG659">
        <v>438</v>
      </c>
      <c r="AH659">
        <v>2.77</v>
      </c>
      <c r="AI659">
        <v>105</v>
      </c>
      <c r="AJ659">
        <v>22</v>
      </c>
      <c r="AK659">
        <v>3</v>
      </c>
      <c r="AL659">
        <v>4272</v>
      </c>
      <c r="AM659">
        <v>1309</v>
      </c>
      <c r="AN659">
        <v>19</v>
      </c>
      <c r="AO659">
        <v>371</v>
      </c>
      <c r="AP659">
        <v>593</v>
      </c>
      <c r="AQ659">
        <v>224</v>
      </c>
      <c r="AR659">
        <v>122</v>
      </c>
      <c r="AS659">
        <v>0.96599999999999997</v>
      </c>
      <c r="AT659" t="s">
        <v>454</v>
      </c>
      <c r="AU659" t="s">
        <v>489</v>
      </c>
      <c r="AV659">
        <v>174253</v>
      </c>
      <c r="AW659">
        <v>94</v>
      </c>
      <c r="AX659">
        <v>94</v>
      </c>
      <c r="AY659" t="s">
        <v>158</v>
      </c>
      <c r="AZ659" t="s">
        <v>158</v>
      </c>
      <c r="BA659" t="s">
        <v>158</v>
      </c>
    </row>
    <row r="660" spans="1:53" x14ac:dyDescent="0.55000000000000004">
      <c r="A660">
        <v>1917</v>
      </c>
      <c r="B660" s="5" t="b">
        <f>Teams[[#This Row],[yearID]]&gt;=1973</f>
        <v>0</v>
      </c>
      <c r="C660" s="5" t="b">
        <f>Teams[[#This Row],[yearID]]&gt;=1903</f>
        <v>1</v>
      </c>
      <c r="D660" t="s">
        <v>410</v>
      </c>
      <c r="E660" t="s">
        <v>415</v>
      </c>
      <c r="F660" t="s">
        <v>416</v>
      </c>
      <c r="G660" s="5" t="str">
        <f>VLOOKUP(Teams[[#This Row],[franchID]],TeamsFranchises!$A$2:$D$121,2,FALSE)</f>
        <v>Chicago White Sox</v>
      </c>
      <c r="I660">
        <v>1</v>
      </c>
      <c r="J660">
        <v>156</v>
      </c>
      <c r="K660">
        <v>79</v>
      </c>
      <c r="L660">
        <v>100</v>
      </c>
      <c r="M660">
        <v>54</v>
      </c>
      <c r="P660" t="s">
        <v>76</v>
      </c>
      <c r="Q660" s="5">
        <f>IF(Teams[[#This Row],[LgWin]]="Y", 1,
IF(Teams[[#This Row],[LgWin]] = "N", 0, " "))</f>
        <v>1</v>
      </c>
      <c r="R660" t="s">
        <v>76</v>
      </c>
      <c r="S660" s="5">
        <f>IF(Teams[[#This Row],[WSWin]]="Y", 1,
IF(Teams[[#This Row],[WSWin]] = "N", 0, " "))</f>
        <v>1</v>
      </c>
      <c r="T660">
        <v>656</v>
      </c>
      <c r="U660">
        <v>5057</v>
      </c>
      <c r="V660">
        <v>1281</v>
      </c>
      <c r="W660">
        <v>152</v>
      </c>
      <c r="X660">
        <v>81</v>
      </c>
      <c r="Y660">
        <v>18</v>
      </c>
      <c r="Z660">
        <v>522</v>
      </c>
      <c r="AA660">
        <v>479</v>
      </c>
      <c r="AB660">
        <v>219</v>
      </c>
      <c r="AF660">
        <v>464</v>
      </c>
      <c r="AG660">
        <v>342</v>
      </c>
      <c r="AH660">
        <v>2.16</v>
      </c>
      <c r="AI660">
        <v>78</v>
      </c>
      <c r="AJ660">
        <v>22</v>
      </c>
      <c r="AK660">
        <v>21</v>
      </c>
      <c r="AL660">
        <v>4272</v>
      </c>
      <c r="AM660">
        <v>1236</v>
      </c>
      <c r="AN660">
        <v>10</v>
      </c>
      <c r="AO660">
        <v>413</v>
      </c>
      <c r="AP660">
        <v>517</v>
      </c>
      <c r="AQ660">
        <v>200</v>
      </c>
      <c r="AR660">
        <v>117</v>
      </c>
      <c r="AS660">
        <v>0.96799999999999997</v>
      </c>
      <c r="AT660" t="s">
        <v>417</v>
      </c>
      <c r="AU660" t="s">
        <v>450</v>
      </c>
      <c r="AV660">
        <v>684521</v>
      </c>
      <c r="AW660">
        <v>102</v>
      </c>
      <c r="AX660">
        <v>100</v>
      </c>
      <c r="AY660" t="s">
        <v>416</v>
      </c>
      <c r="AZ660" t="s">
        <v>415</v>
      </c>
      <c r="BA660" t="s">
        <v>415</v>
      </c>
    </row>
    <row r="661" spans="1:53" x14ac:dyDescent="0.55000000000000004">
      <c r="A661">
        <v>1917</v>
      </c>
      <c r="B661" s="5" t="b">
        <f>Teams[[#This Row],[yearID]]&gt;=1973</f>
        <v>0</v>
      </c>
      <c r="C661" s="5" t="b">
        <f>Teams[[#This Row],[yearID]]&gt;=1903</f>
        <v>1</v>
      </c>
      <c r="D661" t="s">
        <v>157</v>
      </c>
      <c r="E661" t="s">
        <v>161</v>
      </c>
      <c r="F661" t="s">
        <v>162</v>
      </c>
      <c r="G661" s="5" t="str">
        <f>VLOOKUP(Teams[[#This Row],[franchID]],TeamsFranchises!$A$2:$D$121,2,FALSE)</f>
        <v>Chicago Cubs</v>
      </c>
      <c r="I661">
        <v>5</v>
      </c>
      <c r="J661">
        <v>157</v>
      </c>
      <c r="K661">
        <v>77</v>
      </c>
      <c r="L661">
        <v>74</v>
      </c>
      <c r="M661">
        <v>80</v>
      </c>
      <c r="P661" t="s">
        <v>51</v>
      </c>
      <c r="Q661" s="5">
        <f>IF(Teams[[#This Row],[LgWin]]="Y", 1,
IF(Teams[[#This Row],[LgWin]] = "N", 0, " "))</f>
        <v>0</v>
      </c>
      <c r="R661" t="s">
        <v>51</v>
      </c>
      <c r="S661" s="5">
        <f>IF(Teams[[#This Row],[WSWin]]="Y", 1,
IF(Teams[[#This Row],[WSWin]] = "N", 0, " "))</f>
        <v>0</v>
      </c>
      <c r="T661">
        <v>552</v>
      </c>
      <c r="U661">
        <v>5135</v>
      </c>
      <c r="V661">
        <v>1229</v>
      </c>
      <c r="W661">
        <v>194</v>
      </c>
      <c r="X661">
        <v>67</v>
      </c>
      <c r="Y661">
        <v>17</v>
      </c>
      <c r="Z661">
        <v>415</v>
      </c>
      <c r="AA661">
        <v>599</v>
      </c>
      <c r="AB661">
        <v>127</v>
      </c>
      <c r="AF661">
        <v>567</v>
      </c>
      <c r="AG661">
        <v>409</v>
      </c>
      <c r="AH661">
        <v>2.62</v>
      </c>
      <c r="AI661">
        <v>79</v>
      </c>
      <c r="AJ661">
        <v>16</v>
      </c>
      <c r="AK661">
        <v>9</v>
      </c>
      <c r="AL661">
        <v>4212</v>
      </c>
      <c r="AM661">
        <v>1303</v>
      </c>
      <c r="AN661">
        <v>34</v>
      </c>
      <c r="AO661">
        <v>374</v>
      </c>
      <c r="AP661">
        <v>654</v>
      </c>
      <c r="AQ661">
        <v>267</v>
      </c>
      <c r="AR661">
        <v>121</v>
      </c>
      <c r="AS661">
        <v>0.95899999999999996</v>
      </c>
      <c r="AT661" t="s">
        <v>434</v>
      </c>
      <c r="AU661" t="s">
        <v>473</v>
      </c>
      <c r="AV661">
        <v>360218</v>
      </c>
      <c r="AW661">
        <v>108</v>
      </c>
      <c r="AX661">
        <v>107</v>
      </c>
      <c r="AY661" t="s">
        <v>162</v>
      </c>
      <c r="AZ661" t="s">
        <v>161</v>
      </c>
      <c r="BA661" t="s">
        <v>161</v>
      </c>
    </row>
    <row r="662" spans="1:53" x14ac:dyDescent="0.55000000000000004">
      <c r="A662">
        <v>1917</v>
      </c>
      <c r="B662" s="5" t="b">
        <f>Teams[[#This Row],[yearID]]&gt;=1973</f>
        <v>0</v>
      </c>
      <c r="C662" s="5" t="b">
        <f>Teams[[#This Row],[yearID]]&gt;=1903</f>
        <v>1</v>
      </c>
      <c r="D662" t="s">
        <v>157</v>
      </c>
      <c r="E662" t="s">
        <v>167</v>
      </c>
      <c r="F662" t="s">
        <v>167</v>
      </c>
      <c r="G662" s="5" t="str">
        <f>VLOOKUP(Teams[[#This Row],[franchID]],TeamsFranchises!$A$2:$D$121,2,FALSE)</f>
        <v>Cincinnati Reds</v>
      </c>
      <c r="I662">
        <v>4</v>
      </c>
      <c r="J662">
        <v>157</v>
      </c>
      <c r="K662">
        <v>80</v>
      </c>
      <c r="L662">
        <v>78</v>
      </c>
      <c r="M662">
        <v>76</v>
      </c>
      <c r="P662" t="s">
        <v>51</v>
      </c>
      <c r="Q662" s="5">
        <f>IF(Teams[[#This Row],[LgWin]]="Y", 1,
IF(Teams[[#This Row],[LgWin]] = "N", 0, " "))</f>
        <v>0</v>
      </c>
      <c r="R662" t="s">
        <v>51</v>
      </c>
      <c r="S662" s="5">
        <f>IF(Teams[[#This Row],[WSWin]]="Y", 1,
IF(Teams[[#This Row],[WSWin]] = "N", 0, " "))</f>
        <v>0</v>
      </c>
      <c r="T662">
        <v>601</v>
      </c>
      <c r="U662">
        <v>5251</v>
      </c>
      <c r="V662">
        <v>1385</v>
      </c>
      <c r="W662">
        <v>196</v>
      </c>
      <c r="X662">
        <v>100</v>
      </c>
      <c r="Y662">
        <v>26</v>
      </c>
      <c r="Z662">
        <v>312</v>
      </c>
      <c r="AA662">
        <v>477</v>
      </c>
      <c r="AB662">
        <v>153</v>
      </c>
      <c r="AF662">
        <v>611</v>
      </c>
      <c r="AG662">
        <v>419</v>
      </c>
      <c r="AH662">
        <v>2.7</v>
      </c>
      <c r="AI662">
        <v>94</v>
      </c>
      <c r="AJ662">
        <v>12</v>
      </c>
      <c r="AK662">
        <v>6</v>
      </c>
      <c r="AL662">
        <v>4191</v>
      </c>
      <c r="AM662">
        <v>1358</v>
      </c>
      <c r="AN662">
        <v>20</v>
      </c>
      <c r="AO662">
        <v>402</v>
      </c>
      <c r="AP662">
        <v>488</v>
      </c>
      <c r="AQ662">
        <v>247</v>
      </c>
      <c r="AR662">
        <v>120</v>
      </c>
      <c r="AS662">
        <v>0.96199999999999997</v>
      </c>
      <c r="AT662" t="s">
        <v>165</v>
      </c>
      <c r="AU662" t="s">
        <v>455</v>
      </c>
      <c r="AV662">
        <v>269056</v>
      </c>
      <c r="AW662">
        <v>96</v>
      </c>
      <c r="AX662">
        <v>97</v>
      </c>
      <c r="AY662" t="s">
        <v>167</v>
      </c>
      <c r="AZ662" t="s">
        <v>167</v>
      </c>
      <c r="BA662" t="s">
        <v>167</v>
      </c>
    </row>
    <row r="663" spans="1:53" x14ac:dyDescent="0.55000000000000004">
      <c r="A663">
        <v>1917</v>
      </c>
      <c r="B663" s="5" t="b">
        <f>Teams[[#This Row],[yearID]]&gt;=1973</f>
        <v>0</v>
      </c>
      <c r="C663" s="5" t="b">
        <f>Teams[[#This Row],[yearID]]&gt;=1903</f>
        <v>1</v>
      </c>
      <c r="D663" t="s">
        <v>410</v>
      </c>
      <c r="E663" t="s">
        <v>64</v>
      </c>
      <c r="F663" t="s">
        <v>64</v>
      </c>
      <c r="G663" s="5" t="str">
        <f>VLOOKUP(Teams[[#This Row],[franchID]],TeamsFranchises!$A$2:$D$121,2,FALSE)</f>
        <v>Cleveland Indians</v>
      </c>
      <c r="I663">
        <v>3</v>
      </c>
      <c r="J663">
        <v>156</v>
      </c>
      <c r="K663">
        <v>78</v>
      </c>
      <c r="L663">
        <v>88</v>
      </c>
      <c r="M663">
        <v>66</v>
      </c>
      <c r="P663" t="s">
        <v>51</v>
      </c>
      <c r="Q663" s="5">
        <f>IF(Teams[[#This Row],[LgWin]]="Y", 1,
IF(Teams[[#This Row],[LgWin]] = "N", 0, " "))</f>
        <v>0</v>
      </c>
      <c r="R663" t="s">
        <v>51</v>
      </c>
      <c r="S663" s="5">
        <f>IF(Teams[[#This Row],[WSWin]]="Y", 1,
IF(Teams[[#This Row],[WSWin]] = "N", 0, " "))</f>
        <v>0</v>
      </c>
      <c r="T663">
        <v>584</v>
      </c>
      <c r="U663">
        <v>4994</v>
      </c>
      <c r="V663">
        <v>1224</v>
      </c>
      <c r="W663">
        <v>218</v>
      </c>
      <c r="X663">
        <v>64</v>
      </c>
      <c r="Y663">
        <v>13</v>
      </c>
      <c r="Z663">
        <v>549</v>
      </c>
      <c r="AA663">
        <v>596</v>
      </c>
      <c r="AB663">
        <v>210</v>
      </c>
      <c r="AF663">
        <v>543</v>
      </c>
      <c r="AG663">
        <v>395</v>
      </c>
      <c r="AH663">
        <v>2.52</v>
      </c>
      <c r="AI663">
        <v>73</v>
      </c>
      <c r="AJ663">
        <v>20</v>
      </c>
      <c r="AK663">
        <v>22</v>
      </c>
      <c r="AL663">
        <v>4236</v>
      </c>
      <c r="AM663">
        <v>1270</v>
      </c>
      <c r="AN663">
        <v>17</v>
      </c>
      <c r="AO663">
        <v>438</v>
      </c>
      <c r="AP663">
        <v>451</v>
      </c>
      <c r="AQ663">
        <v>242</v>
      </c>
      <c r="AR663">
        <v>136</v>
      </c>
      <c r="AS663">
        <v>0.96399999999999997</v>
      </c>
      <c r="AT663" t="s">
        <v>487</v>
      </c>
      <c r="AU663" t="s">
        <v>446</v>
      </c>
      <c r="AV663">
        <v>477298</v>
      </c>
      <c r="AW663">
        <v>107</v>
      </c>
      <c r="AX663">
        <v>106</v>
      </c>
      <c r="AY663" t="s">
        <v>64</v>
      </c>
      <c r="AZ663" t="s">
        <v>64</v>
      </c>
      <c r="BA663" t="s">
        <v>64</v>
      </c>
    </row>
    <row r="664" spans="1:53" x14ac:dyDescent="0.55000000000000004">
      <c r="A664">
        <v>1917</v>
      </c>
      <c r="B664" s="5" t="b">
        <f>Teams[[#This Row],[yearID]]&gt;=1973</f>
        <v>0</v>
      </c>
      <c r="C664" s="5" t="b">
        <f>Teams[[#This Row],[yearID]]&gt;=1903</f>
        <v>1</v>
      </c>
      <c r="D664" t="s">
        <v>410</v>
      </c>
      <c r="E664" t="s">
        <v>419</v>
      </c>
      <c r="F664" t="s">
        <v>419</v>
      </c>
      <c r="G664" s="5" t="str">
        <f>VLOOKUP(Teams[[#This Row],[franchID]],TeamsFranchises!$A$2:$D$121,2,FALSE)</f>
        <v>Detroit Tigers</v>
      </c>
      <c r="I664">
        <v>4</v>
      </c>
      <c r="J664">
        <v>154</v>
      </c>
      <c r="K664">
        <v>76</v>
      </c>
      <c r="L664">
        <v>78</v>
      </c>
      <c r="M664">
        <v>75</v>
      </c>
      <c r="P664" t="s">
        <v>51</v>
      </c>
      <c r="Q664" s="5">
        <f>IF(Teams[[#This Row],[LgWin]]="Y", 1,
IF(Teams[[#This Row],[LgWin]] = "N", 0, " "))</f>
        <v>0</v>
      </c>
      <c r="R664" t="s">
        <v>51</v>
      </c>
      <c r="S664" s="5">
        <f>IF(Teams[[#This Row],[WSWin]]="Y", 1,
IF(Teams[[#This Row],[WSWin]] = "N", 0, " "))</f>
        <v>0</v>
      </c>
      <c r="T664">
        <v>639</v>
      </c>
      <c r="U664">
        <v>5093</v>
      </c>
      <c r="V664">
        <v>1317</v>
      </c>
      <c r="W664">
        <v>204</v>
      </c>
      <c r="X664">
        <v>77</v>
      </c>
      <c r="Y664">
        <v>25</v>
      </c>
      <c r="Z664">
        <v>483</v>
      </c>
      <c r="AA664">
        <v>476</v>
      </c>
      <c r="AB664">
        <v>163</v>
      </c>
      <c r="AF664">
        <v>577</v>
      </c>
      <c r="AG664">
        <v>397</v>
      </c>
      <c r="AH664">
        <v>2.56</v>
      </c>
      <c r="AI664">
        <v>78</v>
      </c>
      <c r="AJ664">
        <v>20</v>
      </c>
      <c r="AK664">
        <v>15</v>
      </c>
      <c r="AL664">
        <v>4188</v>
      </c>
      <c r="AM664">
        <v>1209</v>
      </c>
      <c r="AN664">
        <v>12</v>
      </c>
      <c r="AO664">
        <v>504</v>
      </c>
      <c r="AP664">
        <v>516</v>
      </c>
      <c r="AQ664">
        <v>234</v>
      </c>
      <c r="AR664">
        <v>95</v>
      </c>
      <c r="AS664">
        <v>0.96399999999999997</v>
      </c>
      <c r="AT664" t="s">
        <v>420</v>
      </c>
      <c r="AU664" t="s">
        <v>456</v>
      </c>
      <c r="AV664">
        <v>457289</v>
      </c>
      <c r="AW664">
        <v>100</v>
      </c>
      <c r="AX664">
        <v>99</v>
      </c>
      <c r="AY664" t="s">
        <v>419</v>
      </c>
      <c r="AZ664" t="s">
        <v>419</v>
      </c>
      <c r="BA664" t="s">
        <v>419</v>
      </c>
    </row>
    <row r="665" spans="1:53" x14ac:dyDescent="0.55000000000000004">
      <c r="A665">
        <v>1917</v>
      </c>
      <c r="B665" s="5" t="b">
        <f>Teams[[#This Row],[yearID]]&gt;=1973</f>
        <v>0</v>
      </c>
      <c r="C665" s="5" t="b">
        <f>Teams[[#This Row],[yearID]]&gt;=1903</f>
        <v>1</v>
      </c>
      <c r="D665" t="s">
        <v>157</v>
      </c>
      <c r="E665" t="s">
        <v>242</v>
      </c>
      <c r="F665" t="s">
        <v>243</v>
      </c>
      <c r="G665" s="5" t="str">
        <f>VLOOKUP(Teams[[#This Row],[franchID]],TeamsFranchises!$A$2:$D$121,2,FALSE)</f>
        <v>San Francisco Giants</v>
      </c>
      <c r="I665">
        <v>1</v>
      </c>
      <c r="J665">
        <v>158</v>
      </c>
      <c r="K665">
        <v>80</v>
      </c>
      <c r="L665">
        <v>98</v>
      </c>
      <c r="M665">
        <v>56</v>
      </c>
      <c r="P665" t="s">
        <v>76</v>
      </c>
      <c r="Q665" s="5">
        <f>IF(Teams[[#This Row],[LgWin]]="Y", 1,
IF(Teams[[#This Row],[LgWin]] = "N", 0, " "))</f>
        <v>1</v>
      </c>
      <c r="R665" t="s">
        <v>51</v>
      </c>
      <c r="S665" s="5">
        <f>IF(Teams[[#This Row],[WSWin]]="Y", 1,
IF(Teams[[#This Row],[WSWin]] = "N", 0, " "))</f>
        <v>0</v>
      </c>
      <c r="T665">
        <v>635</v>
      </c>
      <c r="U665">
        <v>5211</v>
      </c>
      <c r="V665">
        <v>1360</v>
      </c>
      <c r="W665">
        <v>170</v>
      </c>
      <c r="X665">
        <v>71</v>
      </c>
      <c r="Y665">
        <v>39</v>
      </c>
      <c r="Z665">
        <v>373</v>
      </c>
      <c r="AA665">
        <v>533</v>
      </c>
      <c r="AB665">
        <v>162</v>
      </c>
      <c r="AF665">
        <v>457</v>
      </c>
      <c r="AG665">
        <v>360</v>
      </c>
      <c r="AH665">
        <v>2.27</v>
      </c>
      <c r="AI665">
        <v>92</v>
      </c>
      <c r="AJ665">
        <v>18</v>
      </c>
      <c r="AK665">
        <v>14</v>
      </c>
      <c r="AL665">
        <v>4278</v>
      </c>
      <c r="AM665">
        <v>1221</v>
      </c>
      <c r="AN665">
        <v>29</v>
      </c>
      <c r="AO665">
        <v>327</v>
      </c>
      <c r="AP665">
        <v>551</v>
      </c>
      <c r="AQ665">
        <v>208</v>
      </c>
      <c r="AR665">
        <v>122</v>
      </c>
      <c r="AS665">
        <v>0.96799999999999997</v>
      </c>
      <c r="AT665" t="s">
        <v>310</v>
      </c>
      <c r="AU665" t="s">
        <v>457</v>
      </c>
      <c r="AV665">
        <v>500264</v>
      </c>
      <c r="AW665">
        <v>97</v>
      </c>
      <c r="AX665">
        <v>94</v>
      </c>
      <c r="AY665" t="s">
        <v>246</v>
      </c>
      <c r="AZ665" t="s">
        <v>242</v>
      </c>
      <c r="BA665" t="s">
        <v>242</v>
      </c>
    </row>
    <row r="666" spans="1:53" x14ac:dyDescent="0.55000000000000004">
      <c r="A666">
        <v>1917</v>
      </c>
      <c r="B666" s="5" t="b">
        <f>Teams[[#This Row],[yearID]]&gt;=1973</f>
        <v>0</v>
      </c>
      <c r="C666" s="5" t="b">
        <f>Teams[[#This Row],[yearID]]&gt;=1903</f>
        <v>1</v>
      </c>
      <c r="D666" t="s">
        <v>410</v>
      </c>
      <c r="E666" t="s">
        <v>436</v>
      </c>
      <c r="F666" t="s">
        <v>412</v>
      </c>
      <c r="G666" s="5" t="str">
        <f>VLOOKUP(Teams[[#This Row],[franchID]],TeamsFranchises!$A$2:$D$121,2,FALSE)</f>
        <v>New York Yankees</v>
      </c>
      <c r="I666">
        <v>6</v>
      </c>
      <c r="J666">
        <v>155</v>
      </c>
      <c r="K666">
        <v>75</v>
      </c>
      <c r="L666">
        <v>71</v>
      </c>
      <c r="M666">
        <v>82</v>
      </c>
      <c r="P666" t="s">
        <v>51</v>
      </c>
      <c r="Q666" s="5">
        <f>IF(Teams[[#This Row],[LgWin]]="Y", 1,
IF(Teams[[#This Row],[LgWin]] = "N", 0, " "))</f>
        <v>0</v>
      </c>
      <c r="R666" t="s">
        <v>51</v>
      </c>
      <c r="S666" s="5">
        <f>IF(Teams[[#This Row],[WSWin]]="Y", 1,
IF(Teams[[#This Row],[WSWin]] = "N", 0, " "))</f>
        <v>0</v>
      </c>
      <c r="T666">
        <v>524</v>
      </c>
      <c r="U666">
        <v>5136</v>
      </c>
      <c r="V666">
        <v>1226</v>
      </c>
      <c r="W666">
        <v>172</v>
      </c>
      <c r="X666">
        <v>52</v>
      </c>
      <c r="Y666">
        <v>27</v>
      </c>
      <c r="Z666">
        <v>496</v>
      </c>
      <c r="AA666">
        <v>535</v>
      </c>
      <c r="AB666">
        <v>136</v>
      </c>
      <c r="AF666">
        <v>558</v>
      </c>
      <c r="AG666">
        <v>417</v>
      </c>
      <c r="AH666">
        <v>2.66</v>
      </c>
      <c r="AI666">
        <v>87</v>
      </c>
      <c r="AJ666">
        <v>10</v>
      </c>
      <c r="AK666">
        <v>6</v>
      </c>
      <c r="AL666">
        <v>4233</v>
      </c>
      <c r="AM666">
        <v>1280</v>
      </c>
      <c r="AN666">
        <v>28</v>
      </c>
      <c r="AO666">
        <v>427</v>
      </c>
      <c r="AP666">
        <v>571</v>
      </c>
      <c r="AQ666">
        <v>225</v>
      </c>
      <c r="AR666">
        <v>129</v>
      </c>
      <c r="AS666">
        <v>0.96499999999999997</v>
      </c>
      <c r="AT666" t="s">
        <v>459</v>
      </c>
      <c r="AU666" t="s">
        <v>457</v>
      </c>
      <c r="AV666">
        <v>330294</v>
      </c>
      <c r="AW666">
        <v>101</v>
      </c>
      <c r="AX666">
        <v>101</v>
      </c>
      <c r="AY666" t="s">
        <v>412</v>
      </c>
      <c r="AZ666" t="s">
        <v>436</v>
      </c>
      <c r="BA666" t="s">
        <v>436</v>
      </c>
    </row>
    <row r="667" spans="1:53" x14ac:dyDescent="0.55000000000000004">
      <c r="A667">
        <v>1917</v>
      </c>
      <c r="B667" s="5" t="b">
        <f>Teams[[#This Row],[yearID]]&gt;=1973</f>
        <v>0</v>
      </c>
      <c r="C667" s="5" t="b">
        <f>Teams[[#This Row],[yearID]]&gt;=1903</f>
        <v>1</v>
      </c>
      <c r="D667" t="s">
        <v>410</v>
      </c>
      <c r="E667" t="s">
        <v>226</v>
      </c>
      <c r="F667" t="s">
        <v>423</v>
      </c>
      <c r="G667" s="5" t="str">
        <f>VLOOKUP(Teams[[#This Row],[franchID]],TeamsFranchises!$A$2:$D$121,2,FALSE)</f>
        <v>Oakland Athletics</v>
      </c>
      <c r="I667">
        <v>8</v>
      </c>
      <c r="J667">
        <v>154</v>
      </c>
      <c r="K667">
        <v>76</v>
      </c>
      <c r="L667">
        <v>55</v>
      </c>
      <c r="M667">
        <v>98</v>
      </c>
      <c r="P667" t="s">
        <v>51</v>
      </c>
      <c r="Q667" s="5">
        <f>IF(Teams[[#This Row],[LgWin]]="Y", 1,
IF(Teams[[#This Row],[LgWin]] = "N", 0, " "))</f>
        <v>0</v>
      </c>
      <c r="R667" t="s">
        <v>51</v>
      </c>
      <c r="S667" s="5">
        <f>IF(Teams[[#This Row],[WSWin]]="Y", 1,
IF(Teams[[#This Row],[WSWin]] = "N", 0, " "))</f>
        <v>0</v>
      </c>
      <c r="T667">
        <v>529</v>
      </c>
      <c r="U667">
        <v>5109</v>
      </c>
      <c r="V667">
        <v>1296</v>
      </c>
      <c r="W667">
        <v>177</v>
      </c>
      <c r="X667">
        <v>62</v>
      </c>
      <c r="Y667">
        <v>17</v>
      </c>
      <c r="Z667">
        <v>435</v>
      </c>
      <c r="AA667">
        <v>519</v>
      </c>
      <c r="AB667">
        <v>112</v>
      </c>
      <c r="AF667">
        <v>691</v>
      </c>
      <c r="AG667">
        <v>496</v>
      </c>
      <c r="AH667">
        <v>3.27</v>
      </c>
      <c r="AI667">
        <v>80</v>
      </c>
      <c r="AJ667">
        <v>8</v>
      </c>
      <c r="AK667">
        <v>8</v>
      </c>
      <c r="AL667">
        <v>4095</v>
      </c>
      <c r="AM667">
        <v>1310</v>
      </c>
      <c r="AN667">
        <v>23</v>
      </c>
      <c r="AO667">
        <v>562</v>
      </c>
      <c r="AP667">
        <v>516</v>
      </c>
      <c r="AQ667">
        <v>251</v>
      </c>
      <c r="AR667">
        <v>106</v>
      </c>
      <c r="AS667">
        <v>0.96099999999999997</v>
      </c>
      <c r="AT667" t="s">
        <v>77</v>
      </c>
      <c r="AU667" t="s">
        <v>442</v>
      </c>
      <c r="AV667">
        <v>221432</v>
      </c>
      <c r="AW667">
        <v>98</v>
      </c>
      <c r="AX667">
        <v>103</v>
      </c>
      <c r="AY667" t="s">
        <v>226</v>
      </c>
      <c r="AZ667" t="s">
        <v>226</v>
      </c>
      <c r="BA667" t="s">
        <v>226</v>
      </c>
    </row>
    <row r="668" spans="1:53" x14ac:dyDescent="0.55000000000000004">
      <c r="A668">
        <v>1917</v>
      </c>
      <c r="B668" s="5" t="b">
        <f>Teams[[#This Row],[yearID]]&gt;=1973</f>
        <v>0</v>
      </c>
      <c r="C668" s="5" t="b">
        <f>Teams[[#This Row],[yearID]]&gt;=1903</f>
        <v>1</v>
      </c>
      <c r="D668" t="s">
        <v>157</v>
      </c>
      <c r="E668" t="s">
        <v>122</v>
      </c>
      <c r="F668" t="s">
        <v>122</v>
      </c>
      <c r="G668" s="5" t="str">
        <f>VLOOKUP(Teams[[#This Row],[franchID]],TeamsFranchises!$A$2:$D$121,2,FALSE)</f>
        <v>Philadelphia Phillies</v>
      </c>
      <c r="I668">
        <v>2</v>
      </c>
      <c r="J668">
        <v>154</v>
      </c>
      <c r="K668">
        <v>76</v>
      </c>
      <c r="L668">
        <v>87</v>
      </c>
      <c r="M668">
        <v>65</v>
      </c>
      <c r="P668" t="s">
        <v>51</v>
      </c>
      <c r="Q668" s="5">
        <f>IF(Teams[[#This Row],[LgWin]]="Y", 1,
IF(Teams[[#This Row],[LgWin]] = "N", 0, " "))</f>
        <v>0</v>
      </c>
      <c r="R668" t="s">
        <v>51</v>
      </c>
      <c r="S668" s="5">
        <f>IF(Teams[[#This Row],[WSWin]]="Y", 1,
IF(Teams[[#This Row],[WSWin]] = "N", 0, " "))</f>
        <v>0</v>
      </c>
      <c r="T668">
        <v>578</v>
      </c>
      <c r="U668">
        <v>5084</v>
      </c>
      <c r="V668">
        <v>1262</v>
      </c>
      <c r="W668">
        <v>225</v>
      </c>
      <c r="X668">
        <v>60</v>
      </c>
      <c r="Y668">
        <v>38</v>
      </c>
      <c r="Z668">
        <v>435</v>
      </c>
      <c r="AA668">
        <v>533</v>
      </c>
      <c r="AB668">
        <v>109</v>
      </c>
      <c r="AF668">
        <v>500</v>
      </c>
      <c r="AG668">
        <v>380</v>
      </c>
      <c r="AH668">
        <v>2.46</v>
      </c>
      <c r="AI668">
        <v>102</v>
      </c>
      <c r="AJ668">
        <v>22</v>
      </c>
      <c r="AK668">
        <v>5</v>
      </c>
      <c r="AL668">
        <v>4167</v>
      </c>
      <c r="AM668">
        <v>1258</v>
      </c>
      <c r="AN668">
        <v>25</v>
      </c>
      <c r="AO668">
        <v>325</v>
      </c>
      <c r="AP668">
        <v>616</v>
      </c>
      <c r="AQ668">
        <v>212</v>
      </c>
      <c r="AR668">
        <v>112</v>
      </c>
      <c r="AS668">
        <v>0.96699999999999997</v>
      </c>
      <c r="AT668" t="s">
        <v>358</v>
      </c>
      <c r="AU668" t="s">
        <v>404</v>
      </c>
      <c r="AV668">
        <v>354428</v>
      </c>
      <c r="AW668">
        <v>104</v>
      </c>
      <c r="AX668">
        <v>104</v>
      </c>
      <c r="AY668" t="s">
        <v>122</v>
      </c>
      <c r="AZ668" t="s">
        <v>122</v>
      </c>
      <c r="BA668" t="s">
        <v>122</v>
      </c>
    </row>
    <row r="669" spans="1:53" x14ac:dyDescent="0.55000000000000004">
      <c r="A669">
        <v>1917</v>
      </c>
      <c r="B669" s="5" t="b">
        <f>Teams[[#This Row],[yearID]]&gt;=1973</f>
        <v>0</v>
      </c>
      <c r="C669" s="5" t="b">
        <f>Teams[[#This Row],[yearID]]&gt;=1903</f>
        <v>1</v>
      </c>
      <c r="D669" t="s">
        <v>157</v>
      </c>
      <c r="E669" t="s">
        <v>229</v>
      </c>
      <c r="F669" t="s">
        <v>229</v>
      </c>
      <c r="G669" s="5" t="str">
        <f>VLOOKUP(Teams[[#This Row],[franchID]],TeamsFranchises!$A$2:$D$121,2,FALSE)</f>
        <v>Pittsburgh Pirates</v>
      </c>
      <c r="I669">
        <v>8</v>
      </c>
      <c r="J669">
        <v>157</v>
      </c>
      <c r="K669">
        <v>79</v>
      </c>
      <c r="L669">
        <v>51</v>
      </c>
      <c r="M669">
        <v>103</v>
      </c>
      <c r="P669" t="s">
        <v>51</v>
      </c>
      <c r="Q669" s="5">
        <f>IF(Teams[[#This Row],[LgWin]]="Y", 1,
IF(Teams[[#This Row],[LgWin]] = "N", 0, " "))</f>
        <v>0</v>
      </c>
      <c r="R669" t="s">
        <v>51</v>
      </c>
      <c r="S669" s="5">
        <f>IF(Teams[[#This Row],[WSWin]]="Y", 1,
IF(Teams[[#This Row],[WSWin]] = "N", 0, " "))</f>
        <v>0</v>
      </c>
      <c r="T669">
        <v>464</v>
      </c>
      <c r="U669">
        <v>5169</v>
      </c>
      <c r="V669">
        <v>1230</v>
      </c>
      <c r="W669">
        <v>160</v>
      </c>
      <c r="X669">
        <v>61</v>
      </c>
      <c r="Y669">
        <v>9</v>
      </c>
      <c r="Z669">
        <v>399</v>
      </c>
      <c r="AA669">
        <v>580</v>
      </c>
      <c r="AB669">
        <v>150</v>
      </c>
      <c r="AF669">
        <v>595</v>
      </c>
      <c r="AG669">
        <v>474</v>
      </c>
      <c r="AH669">
        <v>3.01</v>
      </c>
      <c r="AI669">
        <v>84</v>
      </c>
      <c r="AJ669">
        <v>17</v>
      </c>
      <c r="AK669">
        <v>6</v>
      </c>
      <c r="AL669">
        <v>4251</v>
      </c>
      <c r="AM669">
        <v>1318</v>
      </c>
      <c r="AN669">
        <v>14</v>
      </c>
      <c r="AO669">
        <v>432</v>
      </c>
      <c r="AP669">
        <v>509</v>
      </c>
      <c r="AQ669">
        <v>251</v>
      </c>
      <c r="AR669">
        <v>119</v>
      </c>
      <c r="AS669">
        <v>0.96099999999999997</v>
      </c>
      <c r="AT669" t="s">
        <v>390</v>
      </c>
      <c r="AU669" t="s">
        <v>447</v>
      </c>
      <c r="AV669">
        <v>192807</v>
      </c>
      <c r="AW669">
        <v>103</v>
      </c>
      <c r="AX669">
        <v>105</v>
      </c>
      <c r="AY669" t="s">
        <v>229</v>
      </c>
      <c r="AZ669" t="s">
        <v>229</v>
      </c>
      <c r="BA669" t="s">
        <v>229</v>
      </c>
    </row>
    <row r="670" spans="1:53" x14ac:dyDescent="0.55000000000000004">
      <c r="A670">
        <v>1917</v>
      </c>
      <c r="B670" s="5" t="b">
        <f>Teams[[#This Row],[yearID]]&gt;=1973</f>
        <v>0</v>
      </c>
      <c r="C670" s="5" t="b">
        <f>Teams[[#This Row],[yearID]]&gt;=1903</f>
        <v>1</v>
      </c>
      <c r="D670" t="s">
        <v>410</v>
      </c>
      <c r="E670" t="s">
        <v>431</v>
      </c>
      <c r="F670" t="s">
        <v>95</v>
      </c>
      <c r="G670" s="5" t="str">
        <f>VLOOKUP(Teams[[#This Row],[franchID]],TeamsFranchises!$A$2:$D$121,2,FALSE)</f>
        <v>Baltimore Orioles</v>
      </c>
      <c r="I670">
        <v>7</v>
      </c>
      <c r="J670">
        <v>155</v>
      </c>
      <c r="K670">
        <v>78</v>
      </c>
      <c r="L670">
        <v>57</v>
      </c>
      <c r="M670">
        <v>97</v>
      </c>
      <c r="P670" t="s">
        <v>51</v>
      </c>
      <c r="Q670" s="5">
        <f>IF(Teams[[#This Row],[LgWin]]="Y", 1,
IF(Teams[[#This Row],[LgWin]] = "N", 0, " "))</f>
        <v>0</v>
      </c>
      <c r="R670" t="s">
        <v>51</v>
      </c>
      <c r="S670" s="5">
        <f>IF(Teams[[#This Row],[WSWin]]="Y", 1,
IF(Teams[[#This Row],[WSWin]] = "N", 0, " "))</f>
        <v>0</v>
      </c>
      <c r="T670">
        <v>510</v>
      </c>
      <c r="U670">
        <v>5091</v>
      </c>
      <c r="V670">
        <v>1250</v>
      </c>
      <c r="W670">
        <v>183</v>
      </c>
      <c r="X670">
        <v>63</v>
      </c>
      <c r="Y670">
        <v>15</v>
      </c>
      <c r="Z670">
        <v>405</v>
      </c>
      <c r="AA670">
        <v>540</v>
      </c>
      <c r="AB670">
        <v>157</v>
      </c>
      <c r="AF670">
        <v>687</v>
      </c>
      <c r="AG670">
        <v>492</v>
      </c>
      <c r="AH670">
        <v>3.2</v>
      </c>
      <c r="AI670">
        <v>66</v>
      </c>
      <c r="AJ670">
        <v>12</v>
      </c>
      <c r="AK670">
        <v>12</v>
      </c>
      <c r="AL670">
        <v>4155</v>
      </c>
      <c r="AM670">
        <v>1320</v>
      </c>
      <c r="AN670">
        <v>19</v>
      </c>
      <c r="AO670">
        <v>537</v>
      </c>
      <c r="AP670">
        <v>429</v>
      </c>
      <c r="AQ670">
        <v>281</v>
      </c>
      <c r="AR670">
        <v>139</v>
      </c>
      <c r="AS670">
        <v>0.95699999999999996</v>
      </c>
      <c r="AT670" t="s">
        <v>252</v>
      </c>
      <c r="AU670" t="s">
        <v>444</v>
      </c>
      <c r="AV670">
        <v>210486</v>
      </c>
      <c r="AW670">
        <v>96</v>
      </c>
      <c r="AX670">
        <v>98</v>
      </c>
      <c r="AY670" t="s">
        <v>433</v>
      </c>
      <c r="AZ670" t="s">
        <v>431</v>
      </c>
      <c r="BA670" t="s">
        <v>431</v>
      </c>
    </row>
    <row r="671" spans="1:53" x14ac:dyDescent="0.55000000000000004">
      <c r="A671">
        <v>1917</v>
      </c>
      <c r="B671" s="5" t="b">
        <f>Teams[[#This Row],[yearID]]&gt;=1973</f>
        <v>0</v>
      </c>
      <c r="C671" s="5" t="b">
        <f>Teams[[#This Row],[yearID]]&gt;=1903</f>
        <v>1</v>
      </c>
      <c r="D671" t="s">
        <v>157</v>
      </c>
      <c r="E671" t="s">
        <v>396</v>
      </c>
      <c r="F671" t="s">
        <v>154</v>
      </c>
      <c r="G671" s="5" t="str">
        <f>VLOOKUP(Teams[[#This Row],[franchID]],TeamsFranchises!$A$2:$D$121,2,FALSE)</f>
        <v>St. Louis Cardinals</v>
      </c>
      <c r="I671">
        <v>3</v>
      </c>
      <c r="J671">
        <v>154</v>
      </c>
      <c r="K671">
        <v>78</v>
      </c>
      <c r="L671">
        <v>82</v>
      </c>
      <c r="M671">
        <v>70</v>
      </c>
      <c r="P671" t="s">
        <v>51</v>
      </c>
      <c r="Q671" s="5">
        <f>IF(Teams[[#This Row],[LgWin]]="Y", 1,
IF(Teams[[#This Row],[LgWin]] = "N", 0, " "))</f>
        <v>0</v>
      </c>
      <c r="R671" t="s">
        <v>51</v>
      </c>
      <c r="S671" s="5">
        <f>IF(Teams[[#This Row],[WSWin]]="Y", 1,
IF(Teams[[#This Row],[WSWin]] = "N", 0, " "))</f>
        <v>0</v>
      </c>
      <c r="T671">
        <v>531</v>
      </c>
      <c r="U671">
        <v>5083</v>
      </c>
      <c r="V671">
        <v>1271</v>
      </c>
      <c r="W671">
        <v>159</v>
      </c>
      <c r="X671">
        <v>93</v>
      </c>
      <c r="Y671">
        <v>26</v>
      </c>
      <c r="Z671">
        <v>359</v>
      </c>
      <c r="AA671">
        <v>652</v>
      </c>
      <c r="AB671">
        <v>159</v>
      </c>
      <c r="AF671">
        <v>567</v>
      </c>
      <c r="AG671">
        <v>469</v>
      </c>
      <c r="AH671">
        <v>3.03</v>
      </c>
      <c r="AI671">
        <v>66</v>
      </c>
      <c r="AJ671">
        <v>16</v>
      </c>
      <c r="AK671">
        <v>10</v>
      </c>
      <c r="AL671">
        <v>4176</v>
      </c>
      <c r="AM671">
        <v>1257</v>
      </c>
      <c r="AN671">
        <v>29</v>
      </c>
      <c r="AO671">
        <v>421</v>
      </c>
      <c r="AP671">
        <v>502</v>
      </c>
      <c r="AQ671">
        <v>221</v>
      </c>
      <c r="AR671">
        <v>153</v>
      </c>
      <c r="AS671">
        <v>0.96699999999999997</v>
      </c>
      <c r="AT671" t="s">
        <v>409</v>
      </c>
      <c r="AU671" t="s">
        <v>399</v>
      </c>
      <c r="AV671">
        <v>288491</v>
      </c>
      <c r="AW671">
        <v>97</v>
      </c>
      <c r="AX671">
        <v>99</v>
      </c>
      <c r="AY671" t="s">
        <v>154</v>
      </c>
      <c r="AZ671" t="s">
        <v>396</v>
      </c>
      <c r="BA671" t="s">
        <v>396</v>
      </c>
    </row>
    <row r="672" spans="1:53" x14ac:dyDescent="0.55000000000000004">
      <c r="A672">
        <v>1917</v>
      </c>
      <c r="B672" s="5" t="b">
        <f>Teams[[#This Row],[yearID]]&gt;=1973</f>
        <v>0</v>
      </c>
      <c r="C672" s="5" t="b">
        <f>Teams[[#This Row],[yearID]]&gt;=1903</f>
        <v>1</v>
      </c>
      <c r="D672" t="s">
        <v>410</v>
      </c>
      <c r="E672" t="s">
        <v>425</v>
      </c>
      <c r="F672" t="s">
        <v>426</v>
      </c>
      <c r="G672" s="5" t="str">
        <f>VLOOKUP(Teams[[#This Row],[franchID]],TeamsFranchises!$A$2:$D$121,2,FALSE)</f>
        <v>Minnesota Twins</v>
      </c>
      <c r="I672">
        <v>5</v>
      </c>
      <c r="J672">
        <v>157</v>
      </c>
      <c r="K672">
        <v>80</v>
      </c>
      <c r="L672">
        <v>74</v>
      </c>
      <c r="M672">
        <v>79</v>
      </c>
      <c r="P672" t="s">
        <v>51</v>
      </c>
      <c r="Q672" s="5">
        <f>IF(Teams[[#This Row],[LgWin]]="Y", 1,
IF(Teams[[#This Row],[LgWin]] = "N", 0, " "))</f>
        <v>0</v>
      </c>
      <c r="R672" t="s">
        <v>51</v>
      </c>
      <c r="S672" s="5">
        <f>IF(Teams[[#This Row],[WSWin]]="Y", 1,
IF(Teams[[#This Row],[WSWin]] = "N", 0, " "))</f>
        <v>0</v>
      </c>
      <c r="T672">
        <v>543</v>
      </c>
      <c r="U672">
        <v>5142</v>
      </c>
      <c r="V672">
        <v>1238</v>
      </c>
      <c r="W672">
        <v>173</v>
      </c>
      <c r="X672">
        <v>70</v>
      </c>
      <c r="Y672">
        <v>4</v>
      </c>
      <c r="Z672">
        <v>500</v>
      </c>
      <c r="AA672">
        <v>574</v>
      </c>
      <c r="AB672">
        <v>166</v>
      </c>
      <c r="AF672">
        <v>566</v>
      </c>
      <c r="AG672">
        <v>432</v>
      </c>
      <c r="AH672">
        <v>2.75</v>
      </c>
      <c r="AI672">
        <v>84</v>
      </c>
      <c r="AJ672">
        <v>21</v>
      </c>
      <c r="AK672">
        <v>10</v>
      </c>
      <c r="AL672">
        <v>4239</v>
      </c>
      <c r="AM672">
        <v>1217</v>
      </c>
      <c r="AN672">
        <v>12</v>
      </c>
      <c r="AO672">
        <v>537</v>
      </c>
      <c r="AP672">
        <v>637</v>
      </c>
      <c r="AQ672">
        <v>251</v>
      </c>
      <c r="AR672">
        <v>127</v>
      </c>
      <c r="AS672">
        <v>0.96099999999999997</v>
      </c>
      <c r="AT672" t="s">
        <v>397</v>
      </c>
      <c r="AU672" t="s">
        <v>452</v>
      </c>
      <c r="AV672">
        <v>89682</v>
      </c>
      <c r="AW672">
        <v>99</v>
      </c>
      <c r="AX672">
        <v>99</v>
      </c>
      <c r="AY672" t="s">
        <v>428</v>
      </c>
      <c r="AZ672" t="s">
        <v>425</v>
      </c>
      <c r="BA672" t="s">
        <v>425</v>
      </c>
    </row>
    <row r="673" spans="1:53" x14ac:dyDescent="0.55000000000000004">
      <c r="A673">
        <v>1918</v>
      </c>
      <c r="B673" s="5" t="b">
        <f>Teams[[#This Row],[yearID]]&gt;=1973</f>
        <v>0</v>
      </c>
      <c r="C673" s="5" t="b">
        <f>Teams[[#This Row],[yearID]]&gt;=1903</f>
        <v>1</v>
      </c>
      <c r="D673" t="s">
        <v>410</v>
      </c>
      <c r="E673" t="s">
        <v>54</v>
      </c>
      <c r="F673" t="s">
        <v>54</v>
      </c>
      <c r="G673" s="5" t="str">
        <f>VLOOKUP(Teams[[#This Row],[franchID]],TeamsFranchises!$A$2:$D$121,2,FALSE)</f>
        <v>Boston Red Sox</v>
      </c>
      <c r="I673">
        <v>1</v>
      </c>
      <c r="J673">
        <v>126</v>
      </c>
      <c r="K673">
        <v>70</v>
      </c>
      <c r="L673">
        <v>75</v>
      </c>
      <c r="M673">
        <v>51</v>
      </c>
      <c r="P673" t="s">
        <v>76</v>
      </c>
      <c r="Q673" s="5">
        <f>IF(Teams[[#This Row],[LgWin]]="Y", 1,
IF(Teams[[#This Row],[LgWin]] = "N", 0, " "))</f>
        <v>1</v>
      </c>
      <c r="R673" t="s">
        <v>76</v>
      </c>
      <c r="S673" s="5">
        <f>IF(Teams[[#This Row],[WSWin]]="Y", 1,
IF(Teams[[#This Row],[WSWin]] = "N", 0, " "))</f>
        <v>1</v>
      </c>
      <c r="T673">
        <v>474</v>
      </c>
      <c r="U673">
        <v>3982</v>
      </c>
      <c r="V673">
        <v>990</v>
      </c>
      <c r="W673">
        <v>159</v>
      </c>
      <c r="X673">
        <v>54</v>
      </c>
      <c r="Y673">
        <v>15</v>
      </c>
      <c r="Z673">
        <v>406</v>
      </c>
      <c r="AA673">
        <v>324</v>
      </c>
      <c r="AB673">
        <v>110</v>
      </c>
      <c r="AF673">
        <v>380</v>
      </c>
      <c r="AG673">
        <v>287</v>
      </c>
      <c r="AH673">
        <v>2.31</v>
      </c>
      <c r="AI673">
        <v>105</v>
      </c>
      <c r="AJ673">
        <v>26</v>
      </c>
      <c r="AK673">
        <v>2</v>
      </c>
      <c r="AL673">
        <v>3360</v>
      </c>
      <c r="AM673">
        <v>931</v>
      </c>
      <c r="AN673">
        <v>9</v>
      </c>
      <c r="AO673">
        <v>380</v>
      </c>
      <c r="AP673">
        <v>392</v>
      </c>
      <c r="AQ673">
        <v>152</v>
      </c>
      <c r="AR673">
        <v>89</v>
      </c>
      <c r="AS673">
        <v>0.97099999999999997</v>
      </c>
      <c r="AT673" t="s">
        <v>441</v>
      </c>
      <c r="AU673" t="s">
        <v>453</v>
      </c>
      <c r="AV673">
        <v>249513</v>
      </c>
      <c r="AW673">
        <v>98</v>
      </c>
      <c r="AX673">
        <v>97</v>
      </c>
      <c r="AY673" t="s">
        <v>54</v>
      </c>
      <c r="AZ673" t="s">
        <v>54</v>
      </c>
      <c r="BA673" t="s">
        <v>54</v>
      </c>
    </row>
    <row r="674" spans="1:53" x14ac:dyDescent="0.55000000000000004">
      <c r="A674">
        <v>1918</v>
      </c>
      <c r="B674" s="5" t="b">
        <f>Teams[[#This Row],[yearID]]&gt;=1973</f>
        <v>0</v>
      </c>
      <c r="C674" s="5" t="b">
        <f>Teams[[#This Row],[yearID]]&gt;=1903</f>
        <v>1</v>
      </c>
      <c r="D674" t="s">
        <v>157</v>
      </c>
      <c r="E674" t="s">
        <v>262</v>
      </c>
      <c r="F674" t="s">
        <v>260</v>
      </c>
      <c r="G674" s="5" t="str">
        <f>VLOOKUP(Teams[[#This Row],[franchID]],TeamsFranchises!$A$2:$D$121,2,FALSE)</f>
        <v>Los Angeles Dodgers</v>
      </c>
      <c r="I674">
        <v>5</v>
      </c>
      <c r="J674">
        <v>126</v>
      </c>
      <c r="K674">
        <v>54</v>
      </c>
      <c r="L674">
        <v>57</v>
      </c>
      <c r="M674">
        <v>69</v>
      </c>
      <c r="P674" t="s">
        <v>51</v>
      </c>
      <c r="Q674" s="5">
        <f>IF(Teams[[#This Row],[LgWin]]="Y", 1,
IF(Teams[[#This Row],[LgWin]] = "N", 0, " "))</f>
        <v>0</v>
      </c>
      <c r="R674" t="s">
        <v>51</v>
      </c>
      <c r="S674" s="5">
        <f>IF(Teams[[#This Row],[WSWin]]="Y", 1,
IF(Teams[[#This Row],[WSWin]] = "N", 0, " "))</f>
        <v>0</v>
      </c>
      <c r="T674">
        <v>360</v>
      </c>
      <c r="U674">
        <v>4212</v>
      </c>
      <c r="V674">
        <v>1052</v>
      </c>
      <c r="W674">
        <v>121</v>
      </c>
      <c r="X674">
        <v>62</v>
      </c>
      <c r="Y674">
        <v>10</v>
      </c>
      <c r="Z674">
        <v>212</v>
      </c>
      <c r="AA674">
        <v>326</v>
      </c>
      <c r="AB674">
        <v>113</v>
      </c>
      <c r="AF674">
        <v>463</v>
      </c>
      <c r="AG674">
        <v>353</v>
      </c>
      <c r="AH674">
        <v>2.81</v>
      </c>
      <c r="AI674">
        <v>85</v>
      </c>
      <c r="AJ674">
        <v>17</v>
      </c>
      <c r="AK674">
        <v>2</v>
      </c>
      <c r="AL674">
        <v>3393</v>
      </c>
      <c r="AM674">
        <v>1024</v>
      </c>
      <c r="AN674">
        <v>22</v>
      </c>
      <c r="AO674">
        <v>320</v>
      </c>
      <c r="AP674">
        <v>395</v>
      </c>
      <c r="AQ674">
        <v>193</v>
      </c>
      <c r="AR674">
        <v>74</v>
      </c>
      <c r="AS674">
        <v>0.96299999999999997</v>
      </c>
      <c r="AT674" t="s">
        <v>467</v>
      </c>
      <c r="AU674" t="s">
        <v>458</v>
      </c>
      <c r="AV674">
        <v>83831</v>
      </c>
      <c r="AW674">
        <v>100</v>
      </c>
      <c r="AX674">
        <v>101</v>
      </c>
      <c r="AY674" t="s">
        <v>262</v>
      </c>
      <c r="AZ674" t="s">
        <v>262</v>
      </c>
      <c r="BA674" t="s">
        <v>262</v>
      </c>
    </row>
    <row r="675" spans="1:53" x14ac:dyDescent="0.55000000000000004">
      <c r="A675">
        <v>1918</v>
      </c>
      <c r="B675" s="5" t="b">
        <f>Teams[[#This Row],[yearID]]&gt;=1973</f>
        <v>0</v>
      </c>
      <c r="C675" s="5" t="b">
        <f>Teams[[#This Row],[yearID]]&gt;=1903</f>
        <v>1</v>
      </c>
      <c r="D675" t="s">
        <v>157</v>
      </c>
      <c r="E675" t="s">
        <v>158</v>
      </c>
      <c r="F675" t="s">
        <v>159</v>
      </c>
      <c r="G675" s="5" t="str">
        <f>VLOOKUP(Teams[[#This Row],[franchID]],TeamsFranchises!$A$2:$D$121,2,FALSE)</f>
        <v>Atlanta Braves</v>
      </c>
      <c r="I675">
        <v>7</v>
      </c>
      <c r="J675">
        <v>124</v>
      </c>
      <c r="K675">
        <v>52</v>
      </c>
      <c r="L675">
        <v>53</v>
      </c>
      <c r="M675">
        <v>71</v>
      </c>
      <c r="P675" t="s">
        <v>51</v>
      </c>
      <c r="Q675" s="5">
        <f>IF(Teams[[#This Row],[LgWin]]="Y", 1,
IF(Teams[[#This Row],[LgWin]] = "N", 0, " "))</f>
        <v>0</v>
      </c>
      <c r="R675" t="s">
        <v>51</v>
      </c>
      <c r="S675" s="5">
        <f>IF(Teams[[#This Row],[WSWin]]="Y", 1,
IF(Teams[[#This Row],[WSWin]] = "N", 0, " "))</f>
        <v>0</v>
      </c>
      <c r="T675">
        <v>424</v>
      </c>
      <c r="U675">
        <v>4162</v>
      </c>
      <c r="V675">
        <v>1014</v>
      </c>
      <c r="W675">
        <v>107</v>
      </c>
      <c r="X675">
        <v>59</v>
      </c>
      <c r="Y675">
        <v>13</v>
      </c>
      <c r="Z675">
        <v>350</v>
      </c>
      <c r="AA675">
        <v>438</v>
      </c>
      <c r="AB675">
        <v>83</v>
      </c>
      <c r="AF675">
        <v>469</v>
      </c>
      <c r="AG675">
        <v>360</v>
      </c>
      <c r="AH675">
        <v>2.9</v>
      </c>
      <c r="AI675">
        <v>96</v>
      </c>
      <c r="AJ675">
        <v>13</v>
      </c>
      <c r="AK675">
        <v>0</v>
      </c>
      <c r="AL675">
        <v>3351</v>
      </c>
      <c r="AM675">
        <v>1111</v>
      </c>
      <c r="AN675">
        <v>14</v>
      </c>
      <c r="AO675">
        <v>277</v>
      </c>
      <c r="AP675">
        <v>340</v>
      </c>
      <c r="AQ675">
        <v>184</v>
      </c>
      <c r="AR675">
        <v>89</v>
      </c>
      <c r="AS675">
        <v>0.96499999999999997</v>
      </c>
      <c r="AT675" t="s">
        <v>454</v>
      </c>
      <c r="AU675" t="s">
        <v>489</v>
      </c>
      <c r="AV675">
        <v>84938</v>
      </c>
      <c r="AW675">
        <v>96</v>
      </c>
      <c r="AX675">
        <v>97</v>
      </c>
      <c r="AY675" t="s">
        <v>158</v>
      </c>
      <c r="AZ675" t="s">
        <v>158</v>
      </c>
      <c r="BA675" t="s">
        <v>158</v>
      </c>
    </row>
    <row r="676" spans="1:53" x14ac:dyDescent="0.55000000000000004">
      <c r="A676">
        <v>1918</v>
      </c>
      <c r="B676" s="5" t="b">
        <f>Teams[[#This Row],[yearID]]&gt;=1973</f>
        <v>0</v>
      </c>
      <c r="C676" s="5" t="b">
        <f>Teams[[#This Row],[yearID]]&gt;=1903</f>
        <v>1</v>
      </c>
      <c r="D676" t="s">
        <v>410</v>
      </c>
      <c r="E676" t="s">
        <v>415</v>
      </c>
      <c r="F676" t="s">
        <v>416</v>
      </c>
      <c r="G676" s="5" t="str">
        <f>VLOOKUP(Teams[[#This Row],[franchID]],TeamsFranchises!$A$2:$D$121,2,FALSE)</f>
        <v>Chicago White Sox</v>
      </c>
      <c r="I676">
        <v>6</v>
      </c>
      <c r="J676">
        <v>124</v>
      </c>
      <c r="K676">
        <v>56</v>
      </c>
      <c r="L676">
        <v>57</v>
      </c>
      <c r="M676">
        <v>67</v>
      </c>
      <c r="P676" t="s">
        <v>51</v>
      </c>
      <c r="Q676" s="5">
        <f>IF(Teams[[#This Row],[LgWin]]="Y", 1,
IF(Teams[[#This Row],[LgWin]] = "N", 0, " "))</f>
        <v>0</v>
      </c>
      <c r="R676" t="s">
        <v>51</v>
      </c>
      <c r="S676" s="5">
        <f>IF(Teams[[#This Row],[WSWin]]="Y", 1,
IF(Teams[[#This Row],[WSWin]] = "N", 0, " "))</f>
        <v>0</v>
      </c>
      <c r="T676">
        <v>457</v>
      </c>
      <c r="U676">
        <v>4132</v>
      </c>
      <c r="V676">
        <v>1057</v>
      </c>
      <c r="W676">
        <v>136</v>
      </c>
      <c r="X676">
        <v>55</v>
      </c>
      <c r="Y676">
        <v>8</v>
      </c>
      <c r="Z676">
        <v>375</v>
      </c>
      <c r="AA676">
        <v>358</v>
      </c>
      <c r="AB676">
        <v>116</v>
      </c>
      <c r="AF676">
        <v>446</v>
      </c>
      <c r="AG676">
        <v>342</v>
      </c>
      <c r="AH676">
        <v>2.73</v>
      </c>
      <c r="AI676">
        <v>76</v>
      </c>
      <c r="AJ676">
        <v>9</v>
      </c>
      <c r="AK676">
        <v>8</v>
      </c>
      <c r="AL676">
        <v>3378</v>
      </c>
      <c r="AM676">
        <v>1092</v>
      </c>
      <c r="AN676">
        <v>9</v>
      </c>
      <c r="AO676">
        <v>300</v>
      </c>
      <c r="AP676">
        <v>349</v>
      </c>
      <c r="AQ676">
        <v>167</v>
      </c>
      <c r="AR676">
        <v>98</v>
      </c>
      <c r="AS676">
        <v>0.96699999999999997</v>
      </c>
      <c r="AT676" t="s">
        <v>417</v>
      </c>
      <c r="AU676" t="s">
        <v>450</v>
      </c>
      <c r="AV676">
        <v>195081</v>
      </c>
      <c r="AW676">
        <v>101</v>
      </c>
      <c r="AX676">
        <v>98</v>
      </c>
      <c r="AY676" t="s">
        <v>416</v>
      </c>
      <c r="AZ676" t="s">
        <v>415</v>
      </c>
      <c r="BA676" t="s">
        <v>415</v>
      </c>
    </row>
    <row r="677" spans="1:53" x14ac:dyDescent="0.55000000000000004">
      <c r="A677">
        <v>1918</v>
      </c>
      <c r="B677" s="5" t="b">
        <f>Teams[[#This Row],[yearID]]&gt;=1973</f>
        <v>0</v>
      </c>
      <c r="C677" s="5" t="b">
        <f>Teams[[#This Row],[yearID]]&gt;=1903</f>
        <v>1</v>
      </c>
      <c r="D677" t="s">
        <v>157</v>
      </c>
      <c r="E677" t="s">
        <v>161</v>
      </c>
      <c r="F677" t="s">
        <v>162</v>
      </c>
      <c r="G677" s="5" t="str">
        <f>VLOOKUP(Teams[[#This Row],[franchID]],TeamsFranchises!$A$2:$D$121,2,FALSE)</f>
        <v>Chicago Cubs</v>
      </c>
      <c r="I677">
        <v>1</v>
      </c>
      <c r="J677">
        <v>131</v>
      </c>
      <c r="K677">
        <v>74</v>
      </c>
      <c r="L677">
        <v>84</v>
      </c>
      <c r="M677">
        <v>45</v>
      </c>
      <c r="P677" t="s">
        <v>76</v>
      </c>
      <c r="Q677" s="5">
        <f>IF(Teams[[#This Row],[LgWin]]="Y", 1,
IF(Teams[[#This Row],[LgWin]] = "N", 0, " "))</f>
        <v>1</v>
      </c>
      <c r="R677" t="s">
        <v>51</v>
      </c>
      <c r="S677" s="5">
        <f>IF(Teams[[#This Row],[WSWin]]="Y", 1,
IF(Teams[[#This Row],[WSWin]] = "N", 0, " "))</f>
        <v>0</v>
      </c>
      <c r="T677">
        <v>538</v>
      </c>
      <c r="U677">
        <v>4325</v>
      </c>
      <c r="V677">
        <v>1147</v>
      </c>
      <c r="W677">
        <v>164</v>
      </c>
      <c r="X677">
        <v>53</v>
      </c>
      <c r="Y677">
        <v>21</v>
      </c>
      <c r="Z677">
        <v>358</v>
      </c>
      <c r="AA677">
        <v>343</v>
      </c>
      <c r="AB677">
        <v>159</v>
      </c>
      <c r="AF677">
        <v>393</v>
      </c>
      <c r="AG677">
        <v>290</v>
      </c>
      <c r="AH677">
        <v>2.1800000000000002</v>
      </c>
      <c r="AI677">
        <v>92</v>
      </c>
      <c r="AJ677">
        <v>23</v>
      </c>
      <c r="AK677">
        <v>8</v>
      </c>
      <c r="AL677">
        <v>3591</v>
      </c>
      <c r="AM677">
        <v>1050</v>
      </c>
      <c r="AN677">
        <v>13</v>
      </c>
      <c r="AO677">
        <v>296</v>
      </c>
      <c r="AP677">
        <v>472</v>
      </c>
      <c r="AQ677">
        <v>188</v>
      </c>
      <c r="AR677">
        <v>91</v>
      </c>
      <c r="AS677">
        <v>0.96599999999999997</v>
      </c>
      <c r="AT677" t="s">
        <v>434</v>
      </c>
      <c r="AU677" t="s">
        <v>473</v>
      </c>
      <c r="AV677">
        <v>337256</v>
      </c>
      <c r="AW677">
        <v>102</v>
      </c>
      <c r="AX677">
        <v>101</v>
      </c>
      <c r="AY677" t="s">
        <v>162</v>
      </c>
      <c r="AZ677" t="s">
        <v>161</v>
      </c>
      <c r="BA677" t="s">
        <v>161</v>
      </c>
    </row>
    <row r="678" spans="1:53" x14ac:dyDescent="0.55000000000000004">
      <c r="A678">
        <v>1918</v>
      </c>
      <c r="B678" s="5" t="b">
        <f>Teams[[#This Row],[yearID]]&gt;=1973</f>
        <v>0</v>
      </c>
      <c r="C678" s="5" t="b">
        <f>Teams[[#This Row],[yearID]]&gt;=1903</f>
        <v>1</v>
      </c>
      <c r="D678" t="s">
        <v>157</v>
      </c>
      <c r="E678" t="s">
        <v>167</v>
      </c>
      <c r="F678" t="s">
        <v>167</v>
      </c>
      <c r="G678" s="5" t="str">
        <f>VLOOKUP(Teams[[#This Row],[franchID]],TeamsFranchises!$A$2:$D$121,2,FALSE)</f>
        <v>Cincinnati Reds</v>
      </c>
      <c r="I678">
        <v>3</v>
      </c>
      <c r="J678">
        <v>129</v>
      </c>
      <c r="K678">
        <v>71</v>
      </c>
      <c r="L678">
        <v>68</v>
      </c>
      <c r="M678">
        <v>60</v>
      </c>
      <c r="P678" t="s">
        <v>51</v>
      </c>
      <c r="Q678" s="5">
        <f>IF(Teams[[#This Row],[LgWin]]="Y", 1,
IF(Teams[[#This Row],[LgWin]] = "N", 0, " "))</f>
        <v>0</v>
      </c>
      <c r="R678" t="s">
        <v>51</v>
      </c>
      <c r="S678" s="5">
        <f>IF(Teams[[#This Row],[WSWin]]="Y", 1,
IF(Teams[[#This Row],[WSWin]] = "N", 0, " "))</f>
        <v>0</v>
      </c>
      <c r="T678">
        <v>530</v>
      </c>
      <c r="U678">
        <v>4265</v>
      </c>
      <c r="V678">
        <v>1185</v>
      </c>
      <c r="W678">
        <v>165</v>
      </c>
      <c r="X678">
        <v>84</v>
      </c>
      <c r="Y678">
        <v>15</v>
      </c>
      <c r="Z678">
        <v>304</v>
      </c>
      <c r="AA678">
        <v>303</v>
      </c>
      <c r="AB678">
        <v>128</v>
      </c>
      <c r="AF678">
        <v>496</v>
      </c>
      <c r="AG678">
        <v>381</v>
      </c>
      <c r="AH678">
        <v>3</v>
      </c>
      <c r="AI678">
        <v>84</v>
      </c>
      <c r="AJ678">
        <v>14</v>
      </c>
      <c r="AK678">
        <v>6</v>
      </c>
      <c r="AL678">
        <v>3426</v>
      </c>
      <c r="AM678">
        <v>1136</v>
      </c>
      <c r="AN678">
        <v>19</v>
      </c>
      <c r="AO678">
        <v>381</v>
      </c>
      <c r="AP678">
        <v>321</v>
      </c>
      <c r="AQ678">
        <v>192</v>
      </c>
      <c r="AR678">
        <v>127</v>
      </c>
      <c r="AS678">
        <v>0.96399999999999997</v>
      </c>
      <c r="AT678" t="s">
        <v>165</v>
      </c>
      <c r="AU678" t="s">
        <v>455</v>
      </c>
      <c r="AV678">
        <v>163009</v>
      </c>
      <c r="AW678">
        <v>98</v>
      </c>
      <c r="AX678">
        <v>97</v>
      </c>
      <c r="AY678" t="s">
        <v>167</v>
      </c>
      <c r="AZ678" t="s">
        <v>167</v>
      </c>
      <c r="BA678" t="s">
        <v>167</v>
      </c>
    </row>
    <row r="679" spans="1:53" x14ac:dyDescent="0.55000000000000004">
      <c r="A679">
        <v>1918</v>
      </c>
      <c r="B679" s="5" t="b">
        <f>Teams[[#This Row],[yearID]]&gt;=1973</f>
        <v>0</v>
      </c>
      <c r="C679" s="5" t="b">
        <f>Teams[[#This Row],[yearID]]&gt;=1903</f>
        <v>1</v>
      </c>
      <c r="D679" t="s">
        <v>410</v>
      </c>
      <c r="E679" t="s">
        <v>64</v>
      </c>
      <c r="F679" t="s">
        <v>64</v>
      </c>
      <c r="G679" s="5" t="str">
        <f>VLOOKUP(Teams[[#This Row],[franchID]],TeamsFranchises!$A$2:$D$121,2,FALSE)</f>
        <v>Cleveland Indians</v>
      </c>
      <c r="I679">
        <v>2</v>
      </c>
      <c r="J679">
        <v>129</v>
      </c>
      <c r="K679">
        <v>62</v>
      </c>
      <c r="L679">
        <v>73</v>
      </c>
      <c r="M679">
        <v>54</v>
      </c>
      <c r="P679" t="s">
        <v>51</v>
      </c>
      <c r="Q679" s="5">
        <f>IF(Teams[[#This Row],[LgWin]]="Y", 1,
IF(Teams[[#This Row],[LgWin]] = "N", 0, " "))</f>
        <v>0</v>
      </c>
      <c r="R679" t="s">
        <v>51</v>
      </c>
      <c r="S679" s="5">
        <f>IF(Teams[[#This Row],[WSWin]]="Y", 1,
IF(Teams[[#This Row],[WSWin]] = "N", 0, " "))</f>
        <v>0</v>
      </c>
      <c r="T679">
        <v>504</v>
      </c>
      <c r="U679">
        <v>4166</v>
      </c>
      <c r="V679">
        <v>1084</v>
      </c>
      <c r="W679">
        <v>176</v>
      </c>
      <c r="X679">
        <v>67</v>
      </c>
      <c r="Y679">
        <v>9</v>
      </c>
      <c r="Z679">
        <v>491</v>
      </c>
      <c r="AA679">
        <v>386</v>
      </c>
      <c r="AB679">
        <v>165</v>
      </c>
      <c r="AF679">
        <v>447</v>
      </c>
      <c r="AG679">
        <v>341</v>
      </c>
      <c r="AH679">
        <v>2.64</v>
      </c>
      <c r="AI679">
        <v>78</v>
      </c>
      <c r="AJ679">
        <v>5</v>
      </c>
      <c r="AK679">
        <v>13</v>
      </c>
      <c r="AL679">
        <v>3483</v>
      </c>
      <c r="AM679">
        <v>1126</v>
      </c>
      <c r="AN679">
        <v>9</v>
      </c>
      <c r="AO679">
        <v>343</v>
      </c>
      <c r="AP679">
        <v>364</v>
      </c>
      <c r="AQ679">
        <v>207</v>
      </c>
      <c r="AR679">
        <v>82</v>
      </c>
      <c r="AS679">
        <v>0.96199999999999997</v>
      </c>
      <c r="AT679" t="s">
        <v>487</v>
      </c>
      <c r="AU679" t="s">
        <v>446</v>
      </c>
      <c r="AV679">
        <v>295515</v>
      </c>
      <c r="AW679">
        <v>109</v>
      </c>
      <c r="AX679">
        <v>108</v>
      </c>
      <c r="AY679" t="s">
        <v>64</v>
      </c>
      <c r="AZ679" t="s">
        <v>64</v>
      </c>
      <c r="BA679" t="s">
        <v>64</v>
      </c>
    </row>
    <row r="680" spans="1:53" x14ac:dyDescent="0.55000000000000004">
      <c r="A680">
        <v>1918</v>
      </c>
      <c r="B680" s="5" t="b">
        <f>Teams[[#This Row],[yearID]]&gt;=1973</f>
        <v>0</v>
      </c>
      <c r="C680" s="5" t="b">
        <f>Teams[[#This Row],[yearID]]&gt;=1903</f>
        <v>1</v>
      </c>
      <c r="D680" t="s">
        <v>410</v>
      </c>
      <c r="E680" t="s">
        <v>419</v>
      </c>
      <c r="F680" t="s">
        <v>419</v>
      </c>
      <c r="G680" s="5" t="str">
        <f>VLOOKUP(Teams[[#This Row],[franchID]],TeamsFranchises!$A$2:$D$121,2,FALSE)</f>
        <v>Detroit Tigers</v>
      </c>
      <c r="I680">
        <v>7</v>
      </c>
      <c r="J680">
        <v>128</v>
      </c>
      <c r="K680">
        <v>58</v>
      </c>
      <c r="L680">
        <v>55</v>
      </c>
      <c r="M680">
        <v>71</v>
      </c>
      <c r="P680" t="s">
        <v>51</v>
      </c>
      <c r="Q680" s="5">
        <f>IF(Teams[[#This Row],[LgWin]]="Y", 1,
IF(Teams[[#This Row],[LgWin]] = "N", 0, " "))</f>
        <v>0</v>
      </c>
      <c r="R680" t="s">
        <v>51</v>
      </c>
      <c r="S680" s="5">
        <f>IF(Teams[[#This Row],[WSWin]]="Y", 1,
IF(Teams[[#This Row],[WSWin]] = "N", 0, " "))</f>
        <v>0</v>
      </c>
      <c r="T680">
        <v>476</v>
      </c>
      <c r="U680">
        <v>4262</v>
      </c>
      <c r="V680">
        <v>1063</v>
      </c>
      <c r="W680">
        <v>141</v>
      </c>
      <c r="X680">
        <v>56</v>
      </c>
      <c r="Y680">
        <v>13</v>
      </c>
      <c r="Z680">
        <v>452</v>
      </c>
      <c r="AA680">
        <v>380</v>
      </c>
      <c r="AB680">
        <v>123</v>
      </c>
      <c r="AF680">
        <v>557</v>
      </c>
      <c r="AG680">
        <v>438</v>
      </c>
      <c r="AH680">
        <v>3.4</v>
      </c>
      <c r="AI680">
        <v>74</v>
      </c>
      <c r="AJ680">
        <v>8</v>
      </c>
      <c r="AK680">
        <v>7</v>
      </c>
      <c r="AL680">
        <v>3480</v>
      </c>
      <c r="AM680">
        <v>1130</v>
      </c>
      <c r="AN680">
        <v>10</v>
      </c>
      <c r="AO680">
        <v>437</v>
      </c>
      <c r="AP680">
        <v>374</v>
      </c>
      <c r="AQ680">
        <v>212</v>
      </c>
      <c r="AR680">
        <v>77</v>
      </c>
      <c r="AS680">
        <v>0.96</v>
      </c>
      <c r="AT680" t="s">
        <v>420</v>
      </c>
      <c r="AU680" t="s">
        <v>456</v>
      </c>
      <c r="AV680">
        <v>203719</v>
      </c>
      <c r="AW680">
        <v>96</v>
      </c>
      <c r="AX680">
        <v>96</v>
      </c>
      <c r="AY680" t="s">
        <v>419</v>
      </c>
      <c r="AZ680" t="s">
        <v>419</v>
      </c>
      <c r="BA680" t="s">
        <v>419</v>
      </c>
    </row>
    <row r="681" spans="1:53" x14ac:dyDescent="0.55000000000000004">
      <c r="A681">
        <v>1918</v>
      </c>
      <c r="B681" s="5" t="b">
        <f>Teams[[#This Row],[yearID]]&gt;=1973</f>
        <v>0</v>
      </c>
      <c r="C681" s="5" t="b">
        <f>Teams[[#This Row],[yearID]]&gt;=1903</f>
        <v>1</v>
      </c>
      <c r="D681" t="s">
        <v>157</v>
      </c>
      <c r="E681" t="s">
        <v>242</v>
      </c>
      <c r="F681" t="s">
        <v>243</v>
      </c>
      <c r="G681" s="5" t="str">
        <f>VLOOKUP(Teams[[#This Row],[franchID]],TeamsFranchises!$A$2:$D$121,2,FALSE)</f>
        <v>San Francisco Giants</v>
      </c>
      <c r="I681">
        <v>2</v>
      </c>
      <c r="J681">
        <v>124</v>
      </c>
      <c r="K681">
        <v>56</v>
      </c>
      <c r="L681">
        <v>71</v>
      </c>
      <c r="M681">
        <v>53</v>
      </c>
      <c r="P681" t="s">
        <v>51</v>
      </c>
      <c r="Q681" s="5">
        <f>IF(Teams[[#This Row],[LgWin]]="Y", 1,
IF(Teams[[#This Row],[LgWin]] = "N", 0, " "))</f>
        <v>0</v>
      </c>
      <c r="R681" t="s">
        <v>51</v>
      </c>
      <c r="S681" s="5">
        <f>IF(Teams[[#This Row],[WSWin]]="Y", 1,
IF(Teams[[#This Row],[WSWin]] = "N", 0, " "))</f>
        <v>0</v>
      </c>
      <c r="T681">
        <v>480</v>
      </c>
      <c r="U681">
        <v>4164</v>
      </c>
      <c r="V681">
        <v>1081</v>
      </c>
      <c r="W681">
        <v>150</v>
      </c>
      <c r="X681">
        <v>53</v>
      </c>
      <c r="Y681">
        <v>13</v>
      </c>
      <c r="Z681">
        <v>271</v>
      </c>
      <c r="AA681">
        <v>365</v>
      </c>
      <c r="AB681">
        <v>130</v>
      </c>
      <c r="AF681">
        <v>415</v>
      </c>
      <c r="AG681">
        <v>326</v>
      </c>
      <c r="AH681">
        <v>2.64</v>
      </c>
      <c r="AI681">
        <v>74</v>
      </c>
      <c r="AJ681">
        <v>18</v>
      </c>
      <c r="AK681">
        <v>11</v>
      </c>
      <c r="AL681">
        <v>3333</v>
      </c>
      <c r="AM681">
        <v>1002</v>
      </c>
      <c r="AN681">
        <v>20</v>
      </c>
      <c r="AO681">
        <v>228</v>
      </c>
      <c r="AP681">
        <v>330</v>
      </c>
      <c r="AQ681">
        <v>152</v>
      </c>
      <c r="AR681">
        <v>78</v>
      </c>
      <c r="AS681">
        <v>0.97</v>
      </c>
      <c r="AT681" t="s">
        <v>310</v>
      </c>
      <c r="AU681" t="s">
        <v>457</v>
      </c>
      <c r="AV681">
        <v>256618</v>
      </c>
      <c r="AW681">
        <v>98</v>
      </c>
      <c r="AX681">
        <v>95</v>
      </c>
      <c r="AY681" t="s">
        <v>246</v>
      </c>
      <c r="AZ681" t="s">
        <v>242</v>
      </c>
      <c r="BA681" t="s">
        <v>242</v>
      </c>
    </row>
    <row r="682" spans="1:53" x14ac:dyDescent="0.55000000000000004">
      <c r="A682">
        <v>1918</v>
      </c>
      <c r="B682" s="5" t="b">
        <f>Teams[[#This Row],[yearID]]&gt;=1973</f>
        <v>0</v>
      </c>
      <c r="C682" s="5" t="b">
        <f>Teams[[#This Row],[yearID]]&gt;=1903</f>
        <v>1</v>
      </c>
      <c r="D682" t="s">
        <v>410</v>
      </c>
      <c r="E682" t="s">
        <v>436</v>
      </c>
      <c r="F682" t="s">
        <v>412</v>
      </c>
      <c r="G682" s="5" t="str">
        <f>VLOOKUP(Teams[[#This Row],[franchID]],TeamsFranchises!$A$2:$D$121,2,FALSE)</f>
        <v>New York Yankees</v>
      </c>
      <c r="I682">
        <v>4</v>
      </c>
      <c r="J682">
        <v>126</v>
      </c>
      <c r="K682">
        <v>67</v>
      </c>
      <c r="L682">
        <v>60</v>
      </c>
      <c r="M682">
        <v>63</v>
      </c>
      <c r="P682" t="s">
        <v>51</v>
      </c>
      <c r="Q682" s="5">
        <f>IF(Teams[[#This Row],[LgWin]]="Y", 1,
IF(Teams[[#This Row],[LgWin]] = "N", 0, " "))</f>
        <v>0</v>
      </c>
      <c r="R682" t="s">
        <v>51</v>
      </c>
      <c r="S682" s="5">
        <f>IF(Teams[[#This Row],[WSWin]]="Y", 1,
IF(Teams[[#This Row],[WSWin]] = "N", 0, " "))</f>
        <v>0</v>
      </c>
      <c r="T682">
        <v>493</v>
      </c>
      <c r="U682">
        <v>4224</v>
      </c>
      <c r="V682">
        <v>1085</v>
      </c>
      <c r="W682">
        <v>160</v>
      </c>
      <c r="X682">
        <v>45</v>
      </c>
      <c r="Y682">
        <v>20</v>
      </c>
      <c r="Z682">
        <v>367</v>
      </c>
      <c r="AA682">
        <v>370</v>
      </c>
      <c r="AB682">
        <v>88</v>
      </c>
      <c r="AF682">
        <v>475</v>
      </c>
      <c r="AG682">
        <v>386</v>
      </c>
      <c r="AH682">
        <v>3</v>
      </c>
      <c r="AI682">
        <v>59</v>
      </c>
      <c r="AJ682">
        <v>8</v>
      </c>
      <c r="AK682">
        <v>13</v>
      </c>
      <c r="AL682">
        <v>3471</v>
      </c>
      <c r="AM682">
        <v>1103</v>
      </c>
      <c r="AN682">
        <v>25</v>
      </c>
      <c r="AO682">
        <v>463</v>
      </c>
      <c r="AP682">
        <v>370</v>
      </c>
      <c r="AQ682">
        <v>161</v>
      </c>
      <c r="AR682">
        <v>137</v>
      </c>
      <c r="AS682">
        <v>0.97</v>
      </c>
      <c r="AT682" t="s">
        <v>459</v>
      </c>
      <c r="AU682" t="s">
        <v>457</v>
      </c>
      <c r="AV682">
        <v>282047</v>
      </c>
      <c r="AW682">
        <v>102</v>
      </c>
      <c r="AX682">
        <v>102</v>
      </c>
      <c r="AY682" t="s">
        <v>412</v>
      </c>
      <c r="AZ682" t="s">
        <v>436</v>
      </c>
      <c r="BA682" t="s">
        <v>436</v>
      </c>
    </row>
    <row r="683" spans="1:53" x14ac:dyDescent="0.55000000000000004">
      <c r="A683">
        <v>1918</v>
      </c>
      <c r="B683" s="5" t="b">
        <f>Teams[[#This Row],[yearID]]&gt;=1973</f>
        <v>0</v>
      </c>
      <c r="C683" s="5" t="b">
        <f>Teams[[#This Row],[yearID]]&gt;=1903</f>
        <v>1</v>
      </c>
      <c r="D683" t="s">
        <v>410</v>
      </c>
      <c r="E683" t="s">
        <v>226</v>
      </c>
      <c r="F683" t="s">
        <v>423</v>
      </c>
      <c r="G683" s="5" t="str">
        <f>VLOOKUP(Teams[[#This Row],[franchID]],TeamsFranchises!$A$2:$D$121,2,FALSE)</f>
        <v>Oakland Athletics</v>
      </c>
      <c r="I683">
        <v>8</v>
      </c>
      <c r="J683">
        <v>130</v>
      </c>
      <c r="K683">
        <v>68</v>
      </c>
      <c r="L683">
        <v>52</v>
      </c>
      <c r="M683">
        <v>76</v>
      </c>
      <c r="P683" t="s">
        <v>51</v>
      </c>
      <c r="Q683" s="5">
        <f>IF(Teams[[#This Row],[LgWin]]="Y", 1,
IF(Teams[[#This Row],[LgWin]] = "N", 0, " "))</f>
        <v>0</v>
      </c>
      <c r="R683" t="s">
        <v>51</v>
      </c>
      <c r="S683" s="5">
        <f>IF(Teams[[#This Row],[WSWin]]="Y", 1,
IF(Teams[[#This Row],[WSWin]] = "N", 0, " "))</f>
        <v>0</v>
      </c>
      <c r="T683">
        <v>412</v>
      </c>
      <c r="U683">
        <v>4278</v>
      </c>
      <c r="V683">
        <v>1039</v>
      </c>
      <c r="W683">
        <v>124</v>
      </c>
      <c r="X683">
        <v>44</v>
      </c>
      <c r="Y683">
        <v>22</v>
      </c>
      <c r="Z683">
        <v>343</v>
      </c>
      <c r="AA683">
        <v>485</v>
      </c>
      <c r="AB683">
        <v>83</v>
      </c>
      <c r="AF683">
        <v>538</v>
      </c>
      <c r="AG683">
        <v>414</v>
      </c>
      <c r="AH683">
        <v>3.22</v>
      </c>
      <c r="AI683">
        <v>80</v>
      </c>
      <c r="AJ683">
        <v>13</v>
      </c>
      <c r="AK683">
        <v>9</v>
      </c>
      <c r="AL683">
        <v>3468</v>
      </c>
      <c r="AM683">
        <v>1106</v>
      </c>
      <c r="AN683">
        <v>13</v>
      </c>
      <c r="AO683">
        <v>486</v>
      </c>
      <c r="AP683">
        <v>277</v>
      </c>
      <c r="AQ683">
        <v>228</v>
      </c>
      <c r="AR683">
        <v>136</v>
      </c>
      <c r="AS683">
        <v>0.95899999999999996</v>
      </c>
      <c r="AT683" t="s">
        <v>77</v>
      </c>
      <c r="AU683" t="s">
        <v>442</v>
      </c>
      <c r="AV683">
        <v>177926</v>
      </c>
      <c r="AW683">
        <v>101</v>
      </c>
      <c r="AX683">
        <v>105</v>
      </c>
      <c r="AY683" t="s">
        <v>226</v>
      </c>
      <c r="AZ683" t="s">
        <v>226</v>
      </c>
      <c r="BA683" t="s">
        <v>226</v>
      </c>
    </row>
    <row r="684" spans="1:53" x14ac:dyDescent="0.55000000000000004">
      <c r="A684">
        <v>1918</v>
      </c>
      <c r="B684" s="5" t="b">
        <f>Teams[[#This Row],[yearID]]&gt;=1973</f>
        <v>0</v>
      </c>
      <c r="C684" s="5" t="b">
        <f>Teams[[#This Row],[yearID]]&gt;=1903</f>
        <v>1</v>
      </c>
      <c r="D684" t="s">
        <v>157</v>
      </c>
      <c r="E684" t="s">
        <v>122</v>
      </c>
      <c r="F684" t="s">
        <v>122</v>
      </c>
      <c r="G684" s="5" t="str">
        <f>VLOOKUP(Teams[[#This Row],[franchID]],TeamsFranchises!$A$2:$D$121,2,FALSE)</f>
        <v>Philadelphia Phillies</v>
      </c>
      <c r="I684">
        <v>6</v>
      </c>
      <c r="J684">
        <v>125</v>
      </c>
      <c r="K684">
        <v>57</v>
      </c>
      <c r="L684">
        <v>55</v>
      </c>
      <c r="M684">
        <v>68</v>
      </c>
      <c r="P684" t="s">
        <v>51</v>
      </c>
      <c r="Q684" s="5">
        <f>IF(Teams[[#This Row],[LgWin]]="Y", 1,
IF(Teams[[#This Row],[LgWin]] = "N", 0, " "))</f>
        <v>0</v>
      </c>
      <c r="R684" t="s">
        <v>51</v>
      </c>
      <c r="S684" s="5">
        <f>IF(Teams[[#This Row],[WSWin]]="Y", 1,
IF(Teams[[#This Row],[WSWin]] = "N", 0, " "))</f>
        <v>0</v>
      </c>
      <c r="T684">
        <v>430</v>
      </c>
      <c r="U684">
        <v>4192</v>
      </c>
      <c r="V684">
        <v>1022</v>
      </c>
      <c r="W684">
        <v>158</v>
      </c>
      <c r="X684">
        <v>28</v>
      </c>
      <c r="Y684">
        <v>25</v>
      </c>
      <c r="Z684">
        <v>346</v>
      </c>
      <c r="AA684">
        <v>400</v>
      </c>
      <c r="AB684">
        <v>97</v>
      </c>
      <c r="AF684">
        <v>507</v>
      </c>
      <c r="AG684">
        <v>399</v>
      </c>
      <c r="AH684">
        <v>3.15</v>
      </c>
      <c r="AI684">
        <v>78</v>
      </c>
      <c r="AJ684">
        <v>10</v>
      </c>
      <c r="AK684">
        <v>6</v>
      </c>
      <c r="AL684">
        <v>3417</v>
      </c>
      <c r="AM684">
        <v>1086</v>
      </c>
      <c r="AN684">
        <v>22</v>
      </c>
      <c r="AO684">
        <v>369</v>
      </c>
      <c r="AP684">
        <v>312</v>
      </c>
      <c r="AQ684">
        <v>211</v>
      </c>
      <c r="AR684">
        <v>91</v>
      </c>
      <c r="AS684">
        <v>0.96099999999999997</v>
      </c>
      <c r="AT684" t="s">
        <v>358</v>
      </c>
      <c r="AU684" t="s">
        <v>404</v>
      </c>
      <c r="AV684">
        <v>122266</v>
      </c>
      <c r="AW684">
        <v>107</v>
      </c>
      <c r="AX684">
        <v>108</v>
      </c>
      <c r="AY684" t="s">
        <v>122</v>
      </c>
      <c r="AZ684" t="s">
        <v>122</v>
      </c>
      <c r="BA684" t="s">
        <v>122</v>
      </c>
    </row>
    <row r="685" spans="1:53" x14ac:dyDescent="0.55000000000000004">
      <c r="A685">
        <v>1918</v>
      </c>
      <c r="B685" s="5" t="b">
        <f>Teams[[#This Row],[yearID]]&gt;=1973</f>
        <v>0</v>
      </c>
      <c r="C685" s="5" t="b">
        <f>Teams[[#This Row],[yearID]]&gt;=1903</f>
        <v>1</v>
      </c>
      <c r="D685" t="s">
        <v>157</v>
      </c>
      <c r="E685" t="s">
        <v>229</v>
      </c>
      <c r="F685" t="s">
        <v>229</v>
      </c>
      <c r="G685" s="5" t="str">
        <f>VLOOKUP(Teams[[#This Row],[franchID]],TeamsFranchises!$A$2:$D$121,2,FALSE)</f>
        <v>Pittsburgh Pirates</v>
      </c>
      <c r="I685">
        <v>4</v>
      </c>
      <c r="J685">
        <v>126</v>
      </c>
      <c r="K685">
        <v>71</v>
      </c>
      <c r="L685">
        <v>65</v>
      </c>
      <c r="M685">
        <v>60</v>
      </c>
      <c r="P685" t="s">
        <v>51</v>
      </c>
      <c r="Q685" s="5">
        <f>IF(Teams[[#This Row],[LgWin]]="Y", 1,
IF(Teams[[#This Row],[LgWin]] = "N", 0, " "))</f>
        <v>0</v>
      </c>
      <c r="R685" t="s">
        <v>51</v>
      </c>
      <c r="S685" s="5">
        <f>IF(Teams[[#This Row],[WSWin]]="Y", 1,
IF(Teams[[#This Row],[WSWin]] = "N", 0, " "))</f>
        <v>0</v>
      </c>
      <c r="T685">
        <v>466</v>
      </c>
      <c r="U685">
        <v>4091</v>
      </c>
      <c r="V685">
        <v>1016</v>
      </c>
      <c r="W685">
        <v>107</v>
      </c>
      <c r="X685">
        <v>72</v>
      </c>
      <c r="Y685">
        <v>15</v>
      </c>
      <c r="Z685">
        <v>371</v>
      </c>
      <c r="AA685">
        <v>285</v>
      </c>
      <c r="AB685">
        <v>200</v>
      </c>
      <c r="AF685">
        <v>412</v>
      </c>
      <c r="AG685">
        <v>314</v>
      </c>
      <c r="AH685">
        <v>2.48</v>
      </c>
      <c r="AI685">
        <v>85</v>
      </c>
      <c r="AJ685">
        <v>10</v>
      </c>
      <c r="AK685">
        <v>7</v>
      </c>
      <c r="AL685">
        <v>3420</v>
      </c>
      <c r="AM685">
        <v>1005</v>
      </c>
      <c r="AN685">
        <v>13</v>
      </c>
      <c r="AO685">
        <v>299</v>
      </c>
      <c r="AP685">
        <v>367</v>
      </c>
      <c r="AQ685">
        <v>179</v>
      </c>
      <c r="AR685">
        <v>108</v>
      </c>
      <c r="AS685">
        <v>0.96599999999999997</v>
      </c>
      <c r="AT685" t="s">
        <v>390</v>
      </c>
      <c r="AU685" t="s">
        <v>447</v>
      </c>
      <c r="AV685">
        <v>213610</v>
      </c>
      <c r="AW685">
        <v>103</v>
      </c>
      <c r="AX685">
        <v>104</v>
      </c>
      <c r="AY685" t="s">
        <v>229</v>
      </c>
      <c r="AZ685" t="s">
        <v>229</v>
      </c>
      <c r="BA685" t="s">
        <v>229</v>
      </c>
    </row>
    <row r="686" spans="1:53" x14ac:dyDescent="0.55000000000000004">
      <c r="A686">
        <v>1918</v>
      </c>
      <c r="B686" s="5" t="b">
        <f>Teams[[#This Row],[yearID]]&gt;=1973</f>
        <v>0</v>
      </c>
      <c r="C686" s="5" t="b">
        <f>Teams[[#This Row],[yearID]]&gt;=1903</f>
        <v>1</v>
      </c>
      <c r="D686" t="s">
        <v>410</v>
      </c>
      <c r="E686" t="s">
        <v>431</v>
      </c>
      <c r="F686" t="s">
        <v>95</v>
      </c>
      <c r="G686" s="5" t="str">
        <f>VLOOKUP(Teams[[#This Row],[franchID]],TeamsFranchises!$A$2:$D$121,2,FALSE)</f>
        <v>Baltimore Orioles</v>
      </c>
      <c r="I686">
        <v>5</v>
      </c>
      <c r="J686">
        <v>123</v>
      </c>
      <c r="K686">
        <v>53</v>
      </c>
      <c r="L686">
        <v>58</v>
      </c>
      <c r="M686">
        <v>64</v>
      </c>
      <c r="P686" t="s">
        <v>51</v>
      </c>
      <c r="Q686" s="5">
        <f>IF(Teams[[#This Row],[LgWin]]="Y", 1,
IF(Teams[[#This Row],[LgWin]] = "N", 0, " "))</f>
        <v>0</v>
      </c>
      <c r="R686" t="s">
        <v>51</v>
      </c>
      <c r="S686" s="5">
        <f>IF(Teams[[#This Row],[WSWin]]="Y", 1,
IF(Teams[[#This Row],[WSWin]] = "N", 0, " "))</f>
        <v>0</v>
      </c>
      <c r="T686">
        <v>426</v>
      </c>
      <c r="U686">
        <v>4019</v>
      </c>
      <c r="V686">
        <v>1040</v>
      </c>
      <c r="W686">
        <v>152</v>
      </c>
      <c r="X686">
        <v>40</v>
      </c>
      <c r="Y686">
        <v>5</v>
      </c>
      <c r="Z686">
        <v>397</v>
      </c>
      <c r="AA686">
        <v>340</v>
      </c>
      <c r="AB686">
        <v>138</v>
      </c>
      <c r="AF686">
        <v>448</v>
      </c>
      <c r="AG686">
        <v>339</v>
      </c>
      <c r="AH686">
        <v>2.75</v>
      </c>
      <c r="AI686">
        <v>67</v>
      </c>
      <c r="AJ686">
        <v>8</v>
      </c>
      <c r="AK686">
        <v>8</v>
      </c>
      <c r="AL686">
        <v>3333</v>
      </c>
      <c r="AM686">
        <v>993</v>
      </c>
      <c r="AN686">
        <v>11</v>
      </c>
      <c r="AO686">
        <v>402</v>
      </c>
      <c r="AP686">
        <v>346</v>
      </c>
      <c r="AQ686">
        <v>190</v>
      </c>
      <c r="AR686">
        <v>86</v>
      </c>
      <c r="AS686">
        <v>0.96299999999999997</v>
      </c>
      <c r="AT686" t="s">
        <v>252</v>
      </c>
      <c r="AU686" t="s">
        <v>444</v>
      </c>
      <c r="AV686">
        <v>122076</v>
      </c>
      <c r="AW686">
        <v>97</v>
      </c>
      <c r="AX686">
        <v>99</v>
      </c>
      <c r="AY686" t="s">
        <v>433</v>
      </c>
      <c r="AZ686" t="s">
        <v>431</v>
      </c>
      <c r="BA686" t="s">
        <v>431</v>
      </c>
    </row>
    <row r="687" spans="1:53" x14ac:dyDescent="0.55000000000000004">
      <c r="A687">
        <v>1918</v>
      </c>
      <c r="B687" s="5" t="b">
        <f>Teams[[#This Row],[yearID]]&gt;=1973</f>
        <v>0</v>
      </c>
      <c r="C687" s="5" t="b">
        <f>Teams[[#This Row],[yearID]]&gt;=1903</f>
        <v>1</v>
      </c>
      <c r="D687" t="s">
        <v>157</v>
      </c>
      <c r="E687" t="s">
        <v>396</v>
      </c>
      <c r="F687" t="s">
        <v>154</v>
      </c>
      <c r="G687" s="5" t="str">
        <f>VLOOKUP(Teams[[#This Row],[franchID]],TeamsFranchises!$A$2:$D$121,2,FALSE)</f>
        <v>St. Louis Cardinals</v>
      </c>
      <c r="I687">
        <v>8</v>
      </c>
      <c r="J687">
        <v>131</v>
      </c>
      <c r="K687">
        <v>73</v>
      </c>
      <c r="L687">
        <v>51</v>
      </c>
      <c r="M687">
        <v>78</v>
      </c>
      <c r="P687" t="s">
        <v>51</v>
      </c>
      <c r="Q687" s="5">
        <f>IF(Teams[[#This Row],[LgWin]]="Y", 1,
IF(Teams[[#This Row],[LgWin]] = "N", 0, " "))</f>
        <v>0</v>
      </c>
      <c r="R687" t="s">
        <v>51</v>
      </c>
      <c r="S687" s="5">
        <f>IF(Teams[[#This Row],[WSWin]]="Y", 1,
IF(Teams[[#This Row],[WSWin]] = "N", 0, " "))</f>
        <v>0</v>
      </c>
      <c r="T687">
        <v>454</v>
      </c>
      <c r="U687">
        <v>4369</v>
      </c>
      <c r="V687">
        <v>1066</v>
      </c>
      <c r="W687">
        <v>147</v>
      </c>
      <c r="X687">
        <v>64</v>
      </c>
      <c r="Y687">
        <v>27</v>
      </c>
      <c r="Z687">
        <v>329</v>
      </c>
      <c r="AA687">
        <v>461</v>
      </c>
      <c r="AB687">
        <v>119</v>
      </c>
      <c r="AF687">
        <v>527</v>
      </c>
      <c r="AG687">
        <v>392</v>
      </c>
      <c r="AH687">
        <v>2.96</v>
      </c>
      <c r="AI687">
        <v>72</v>
      </c>
      <c r="AJ687">
        <v>3</v>
      </c>
      <c r="AK687">
        <v>5</v>
      </c>
      <c r="AL687">
        <v>3579</v>
      </c>
      <c r="AM687">
        <v>1148</v>
      </c>
      <c r="AN687">
        <v>16</v>
      </c>
      <c r="AO687">
        <v>352</v>
      </c>
      <c r="AP687">
        <v>361</v>
      </c>
      <c r="AQ687">
        <v>220</v>
      </c>
      <c r="AR687">
        <v>116</v>
      </c>
      <c r="AS687">
        <v>0.96199999999999997</v>
      </c>
      <c r="AT687" t="s">
        <v>409</v>
      </c>
      <c r="AU687" t="s">
        <v>399</v>
      </c>
      <c r="AV687">
        <v>110599</v>
      </c>
      <c r="AW687">
        <v>97</v>
      </c>
      <c r="AX687">
        <v>98</v>
      </c>
      <c r="AY687" t="s">
        <v>154</v>
      </c>
      <c r="AZ687" t="s">
        <v>396</v>
      </c>
      <c r="BA687" t="s">
        <v>396</v>
      </c>
    </row>
    <row r="688" spans="1:53" x14ac:dyDescent="0.55000000000000004">
      <c r="A688">
        <v>1918</v>
      </c>
      <c r="B688" s="5" t="b">
        <f>Teams[[#This Row],[yearID]]&gt;=1973</f>
        <v>0</v>
      </c>
      <c r="C688" s="5" t="b">
        <f>Teams[[#This Row],[yearID]]&gt;=1903</f>
        <v>1</v>
      </c>
      <c r="D688" t="s">
        <v>410</v>
      </c>
      <c r="E688" t="s">
        <v>425</v>
      </c>
      <c r="F688" t="s">
        <v>426</v>
      </c>
      <c r="G688" s="5" t="str">
        <f>VLOOKUP(Teams[[#This Row],[franchID]],TeamsFranchises!$A$2:$D$121,2,FALSE)</f>
        <v>Minnesota Twins</v>
      </c>
      <c r="I688">
        <v>3</v>
      </c>
      <c r="J688">
        <v>130</v>
      </c>
      <c r="K688">
        <v>74</v>
      </c>
      <c r="L688">
        <v>72</v>
      </c>
      <c r="M688">
        <v>56</v>
      </c>
      <c r="P688" t="s">
        <v>51</v>
      </c>
      <c r="Q688" s="5">
        <f>IF(Teams[[#This Row],[LgWin]]="Y", 1,
IF(Teams[[#This Row],[LgWin]] = "N", 0, " "))</f>
        <v>0</v>
      </c>
      <c r="R688" t="s">
        <v>51</v>
      </c>
      <c r="S688" s="5">
        <f>IF(Teams[[#This Row],[WSWin]]="Y", 1,
IF(Teams[[#This Row],[WSWin]] = "N", 0, " "))</f>
        <v>0</v>
      </c>
      <c r="T688">
        <v>461</v>
      </c>
      <c r="U688">
        <v>4472</v>
      </c>
      <c r="V688">
        <v>1144</v>
      </c>
      <c r="W688">
        <v>156</v>
      </c>
      <c r="X688">
        <v>49</v>
      </c>
      <c r="Y688">
        <v>4</v>
      </c>
      <c r="Z688">
        <v>376</v>
      </c>
      <c r="AA688">
        <v>361</v>
      </c>
      <c r="AB688">
        <v>137</v>
      </c>
      <c r="AF688">
        <v>412</v>
      </c>
      <c r="AG688">
        <v>292</v>
      </c>
      <c r="AH688">
        <v>2.14</v>
      </c>
      <c r="AI688">
        <v>75</v>
      </c>
      <c r="AJ688">
        <v>19</v>
      </c>
      <c r="AK688">
        <v>8</v>
      </c>
      <c r="AL688">
        <v>3684</v>
      </c>
      <c r="AM688">
        <v>1021</v>
      </c>
      <c r="AN688">
        <v>10</v>
      </c>
      <c r="AO688">
        <v>395</v>
      </c>
      <c r="AP688">
        <v>505</v>
      </c>
      <c r="AQ688">
        <v>226</v>
      </c>
      <c r="AR688">
        <v>95</v>
      </c>
      <c r="AS688">
        <v>0.96</v>
      </c>
      <c r="AT688" t="s">
        <v>397</v>
      </c>
      <c r="AU688" t="s">
        <v>452</v>
      </c>
      <c r="AV688">
        <v>182122</v>
      </c>
      <c r="AW688">
        <v>99</v>
      </c>
      <c r="AX688">
        <v>98</v>
      </c>
      <c r="AY688" t="s">
        <v>428</v>
      </c>
      <c r="AZ688" t="s">
        <v>425</v>
      </c>
      <c r="BA688" t="s">
        <v>425</v>
      </c>
    </row>
    <row r="689" spans="1:53" x14ac:dyDescent="0.55000000000000004">
      <c r="A689">
        <v>1919</v>
      </c>
      <c r="B689" s="5" t="b">
        <f>Teams[[#This Row],[yearID]]&gt;=1973</f>
        <v>0</v>
      </c>
      <c r="C689" s="5" t="b">
        <f>Teams[[#This Row],[yearID]]&gt;=1903</f>
        <v>1</v>
      </c>
      <c r="D689" t="s">
        <v>410</v>
      </c>
      <c r="E689" t="s">
        <v>54</v>
      </c>
      <c r="F689" t="s">
        <v>54</v>
      </c>
      <c r="G689" s="5" t="str">
        <f>VLOOKUP(Teams[[#This Row],[franchID]],TeamsFranchises!$A$2:$D$121,2,FALSE)</f>
        <v>Boston Red Sox</v>
      </c>
      <c r="I689">
        <v>6</v>
      </c>
      <c r="J689">
        <v>138</v>
      </c>
      <c r="K689">
        <v>66</v>
      </c>
      <c r="L689">
        <v>66</v>
      </c>
      <c r="M689">
        <v>71</v>
      </c>
      <c r="P689" t="s">
        <v>51</v>
      </c>
      <c r="Q689" s="5">
        <f>IF(Teams[[#This Row],[LgWin]]="Y", 1,
IF(Teams[[#This Row],[LgWin]] = "N", 0, " "))</f>
        <v>0</v>
      </c>
      <c r="R689" t="s">
        <v>51</v>
      </c>
      <c r="S689" s="5">
        <f>IF(Teams[[#This Row],[WSWin]]="Y", 1,
IF(Teams[[#This Row],[WSWin]] = "N", 0, " "))</f>
        <v>0</v>
      </c>
      <c r="T689">
        <v>564</v>
      </c>
      <c r="U689">
        <v>4548</v>
      </c>
      <c r="V689">
        <v>1188</v>
      </c>
      <c r="W689">
        <v>181</v>
      </c>
      <c r="X689">
        <v>49</v>
      </c>
      <c r="Y689">
        <v>33</v>
      </c>
      <c r="Z689">
        <v>471</v>
      </c>
      <c r="AA689">
        <v>411</v>
      </c>
      <c r="AB689">
        <v>108</v>
      </c>
      <c r="AF689">
        <v>552</v>
      </c>
      <c r="AG689">
        <v>450</v>
      </c>
      <c r="AH689">
        <v>3.31</v>
      </c>
      <c r="AI689">
        <v>89</v>
      </c>
      <c r="AJ689">
        <v>15</v>
      </c>
      <c r="AK689">
        <v>8</v>
      </c>
      <c r="AL689">
        <v>3672</v>
      </c>
      <c r="AM689">
        <v>1251</v>
      </c>
      <c r="AN689">
        <v>16</v>
      </c>
      <c r="AO689">
        <v>421</v>
      </c>
      <c r="AP689">
        <v>381</v>
      </c>
      <c r="AQ689">
        <v>143</v>
      </c>
      <c r="AR689">
        <v>118</v>
      </c>
      <c r="AS689">
        <v>0.97499999999999998</v>
      </c>
      <c r="AT689" t="s">
        <v>441</v>
      </c>
      <c r="AU689" t="s">
        <v>453</v>
      </c>
      <c r="AV689">
        <v>417291</v>
      </c>
      <c r="AW689">
        <v>94</v>
      </c>
      <c r="AX689">
        <v>94</v>
      </c>
      <c r="AY689" t="s">
        <v>54</v>
      </c>
      <c r="AZ689" t="s">
        <v>54</v>
      </c>
      <c r="BA689" t="s">
        <v>54</v>
      </c>
    </row>
    <row r="690" spans="1:53" x14ac:dyDescent="0.55000000000000004">
      <c r="A690">
        <v>1919</v>
      </c>
      <c r="B690" s="5" t="b">
        <f>Teams[[#This Row],[yearID]]&gt;=1973</f>
        <v>0</v>
      </c>
      <c r="C690" s="5" t="b">
        <f>Teams[[#This Row],[yearID]]&gt;=1903</f>
        <v>1</v>
      </c>
      <c r="D690" t="s">
        <v>157</v>
      </c>
      <c r="E690" t="s">
        <v>262</v>
      </c>
      <c r="F690" t="s">
        <v>260</v>
      </c>
      <c r="G690" s="5" t="str">
        <f>VLOOKUP(Teams[[#This Row],[franchID]],TeamsFranchises!$A$2:$D$121,2,FALSE)</f>
        <v>Los Angeles Dodgers</v>
      </c>
      <c r="I690">
        <v>5</v>
      </c>
      <c r="J690">
        <v>141</v>
      </c>
      <c r="K690">
        <v>70</v>
      </c>
      <c r="L690">
        <v>69</v>
      </c>
      <c r="M690">
        <v>71</v>
      </c>
      <c r="P690" t="s">
        <v>51</v>
      </c>
      <c r="Q690" s="5">
        <f>IF(Teams[[#This Row],[LgWin]]="Y", 1,
IF(Teams[[#This Row],[LgWin]] = "N", 0, " "))</f>
        <v>0</v>
      </c>
      <c r="R690" t="s">
        <v>51</v>
      </c>
      <c r="S690" s="5">
        <f>IF(Teams[[#This Row],[WSWin]]="Y", 1,
IF(Teams[[#This Row],[WSWin]] = "N", 0, " "))</f>
        <v>0</v>
      </c>
      <c r="T690">
        <v>525</v>
      </c>
      <c r="U690">
        <v>4844</v>
      </c>
      <c r="V690">
        <v>1272</v>
      </c>
      <c r="W690">
        <v>167</v>
      </c>
      <c r="X690">
        <v>66</v>
      </c>
      <c r="Y690">
        <v>25</v>
      </c>
      <c r="Z690">
        <v>258</v>
      </c>
      <c r="AA690">
        <v>405</v>
      </c>
      <c r="AB690">
        <v>112</v>
      </c>
      <c r="AF690">
        <v>513</v>
      </c>
      <c r="AG690">
        <v>389</v>
      </c>
      <c r="AH690">
        <v>2.73</v>
      </c>
      <c r="AI690">
        <v>98</v>
      </c>
      <c r="AJ690">
        <v>12</v>
      </c>
      <c r="AK690">
        <v>1</v>
      </c>
      <c r="AL690">
        <v>3843</v>
      </c>
      <c r="AM690">
        <v>1256</v>
      </c>
      <c r="AN690">
        <v>21</v>
      </c>
      <c r="AO690">
        <v>292</v>
      </c>
      <c r="AP690">
        <v>476</v>
      </c>
      <c r="AQ690">
        <v>218</v>
      </c>
      <c r="AR690">
        <v>84</v>
      </c>
      <c r="AS690">
        <v>0.96299999999999997</v>
      </c>
      <c r="AT690" t="s">
        <v>467</v>
      </c>
      <c r="AU690" t="s">
        <v>458</v>
      </c>
      <c r="AV690">
        <v>360721</v>
      </c>
      <c r="AW690">
        <v>103</v>
      </c>
      <c r="AX690">
        <v>103</v>
      </c>
      <c r="AY690" t="s">
        <v>262</v>
      </c>
      <c r="AZ690" t="s">
        <v>262</v>
      </c>
      <c r="BA690" t="s">
        <v>262</v>
      </c>
    </row>
    <row r="691" spans="1:53" x14ac:dyDescent="0.55000000000000004">
      <c r="A691">
        <v>1919</v>
      </c>
      <c r="B691" s="5" t="b">
        <f>Teams[[#This Row],[yearID]]&gt;=1973</f>
        <v>0</v>
      </c>
      <c r="C691" s="5" t="b">
        <f>Teams[[#This Row],[yearID]]&gt;=1903</f>
        <v>1</v>
      </c>
      <c r="D691" t="s">
        <v>157</v>
      </c>
      <c r="E691" t="s">
        <v>158</v>
      </c>
      <c r="F691" t="s">
        <v>159</v>
      </c>
      <c r="G691" s="5" t="str">
        <f>VLOOKUP(Teams[[#This Row],[franchID]],TeamsFranchises!$A$2:$D$121,2,FALSE)</f>
        <v>Atlanta Braves</v>
      </c>
      <c r="I691">
        <v>6</v>
      </c>
      <c r="J691">
        <v>140</v>
      </c>
      <c r="K691">
        <v>68</v>
      </c>
      <c r="L691">
        <v>57</v>
      </c>
      <c r="M691">
        <v>82</v>
      </c>
      <c r="P691" t="s">
        <v>51</v>
      </c>
      <c r="Q691" s="5">
        <f>IF(Teams[[#This Row],[LgWin]]="Y", 1,
IF(Teams[[#This Row],[LgWin]] = "N", 0, " "))</f>
        <v>0</v>
      </c>
      <c r="R691" t="s">
        <v>51</v>
      </c>
      <c r="S691" s="5">
        <f>IF(Teams[[#This Row],[WSWin]]="Y", 1,
IF(Teams[[#This Row],[WSWin]] = "N", 0, " "))</f>
        <v>0</v>
      </c>
      <c r="T691">
        <v>465</v>
      </c>
      <c r="U691">
        <v>4746</v>
      </c>
      <c r="V691">
        <v>1201</v>
      </c>
      <c r="W691">
        <v>142</v>
      </c>
      <c r="X691">
        <v>62</v>
      </c>
      <c r="Y691">
        <v>24</v>
      </c>
      <c r="Z691">
        <v>355</v>
      </c>
      <c r="AA691">
        <v>481</v>
      </c>
      <c r="AB691">
        <v>145</v>
      </c>
      <c r="AF691">
        <v>563</v>
      </c>
      <c r="AG691">
        <v>447</v>
      </c>
      <c r="AH691">
        <v>3.17</v>
      </c>
      <c r="AI691">
        <v>79</v>
      </c>
      <c r="AJ691">
        <v>5</v>
      </c>
      <c r="AK691">
        <v>9</v>
      </c>
      <c r="AL691">
        <v>3810</v>
      </c>
      <c r="AM691">
        <v>1313</v>
      </c>
      <c r="AN691">
        <v>29</v>
      </c>
      <c r="AO691">
        <v>337</v>
      </c>
      <c r="AP691">
        <v>374</v>
      </c>
      <c r="AQ691">
        <v>204</v>
      </c>
      <c r="AR691">
        <v>111</v>
      </c>
      <c r="AS691">
        <v>0.96599999999999997</v>
      </c>
      <c r="AT691" t="s">
        <v>454</v>
      </c>
      <c r="AU691" t="s">
        <v>489</v>
      </c>
      <c r="AV691">
        <v>167401</v>
      </c>
      <c r="AW691">
        <v>95</v>
      </c>
      <c r="AX691">
        <v>98</v>
      </c>
      <c r="AY691" t="s">
        <v>158</v>
      </c>
      <c r="AZ691" t="s">
        <v>158</v>
      </c>
      <c r="BA691" t="s">
        <v>158</v>
      </c>
    </row>
    <row r="692" spans="1:53" x14ac:dyDescent="0.55000000000000004">
      <c r="A692">
        <v>1919</v>
      </c>
      <c r="B692" s="5" t="b">
        <f>Teams[[#This Row],[yearID]]&gt;=1973</f>
        <v>0</v>
      </c>
      <c r="C692" s="5" t="b">
        <f>Teams[[#This Row],[yearID]]&gt;=1903</f>
        <v>1</v>
      </c>
      <c r="D692" t="s">
        <v>410</v>
      </c>
      <c r="E692" t="s">
        <v>415</v>
      </c>
      <c r="F692" t="s">
        <v>416</v>
      </c>
      <c r="G692" s="5" t="str">
        <f>VLOOKUP(Teams[[#This Row],[franchID]],TeamsFranchises!$A$2:$D$121,2,FALSE)</f>
        <v>Chicago White Sox</v>
      </c>
      <c r="I692">
        <v>1</v>
      </c>
      <c r="J692">
        <v>140</v>
      </c>
      <c r="K692">
        <v>70</v>
      </c>
      <c r="L692">
        <v>88</v>
      </c>
      <c r="M692">
        <v>52</v>
      </c>
      <c r="P692" t="s">
        <v>76</v>
      </c>
      <c r="Q692" s="5">
        <f>IF(Teams[[#This Row],[LgWin]]="Y", 1,
IF(Teams[[#This Row],[LgWin]] = "N", 0, " "))</f>
        <v>1</v>
      </c>
      <c r="R692" t="s">
        <v>51</v>
      </c>
      <c r="S692" s="5">
        <f>IF(Teams[[#This Row],[WSWin]]="Y", 1,
IF(Teams[[#This Row],[WSWin]] = "N", 0, " "))</f>
        <v>0</v>
      </c>
      <c r="T692">
        <v>667</v>
      </c>
      <c r="U692">
        <v>4675</v>
      </c>
      <c r="V692">
        <v>1343</v>
      </c>
      <c r="W692">
        <v>218</v>
      </c>
      <c r="X692">
        <v>70</v>
      </c>
      <c r="Y692">
        <v>25</v>
      </c>
      <c r="Z692">
        <v>427</v>
      </c>
      <c r="AA692">
        <v>358</v>
      </c>
      <c r="AB692">
        <v>150</v>
      </c>
      <c r="AF692">
        <v>534</v>
      </c>
      <c r="AG692">
        <v>427</v>
      </c>
      <c r="AH692">
        <v>3.04</v>
      </c>
      <c r="AI692">
        <v>88</v>
      </c>
      <c r="AJ692">
        <v>14</v>
      </c>
      <c r="AK692">
        <v>3</v>
      </c>
      <c r="AL692">
        <v>3795</v>
      </c>
      <c r="AM692">
        <v>1245</v>
      </c>
      <c r="AN692">
        <v>24</v>
      </c>
      <c r="AO692">
        <v>342</v>
      </c>
      <c r="AP692">
        <v>468</v>
      </c>
      <c r="AQ692">
        <v>173</v>
      </c>
      <c r="AR692">
        <v>116</v>
      </c>
      <c r="AS692">
        <v>0.96899999999999997</v>
      </c>
      <c r="AT692" t="s">
        <v>417</v>
      </c>
      <c r="AU692" t="s">
        <v>450</v>
      </c>
      <c r="AV692">
        <v>627186</v>
      </c>
      <c r="AW692">
        <v>100</v>
      </c>
      <c r="AX692">
        <v>99</v>
      </c>
      <c r="AY692" t="s">
        <v>416</v>
      </c>
      <c r="AZ692" t="s">
        <v>415</v>
      </c>
      <c r="BA692" t="s">
        <v>415</v>
      </c>
    </row>
    <row r="693" spans="1:53" x14ac:dyDescent="0.55000000000000004">
      <c r="A693">
        <v>1919</v>
      </c>
      <c r="B693" s="5" t="b">
        <f>Teams[[#This Row],[yearID]]&gt;=1973</f>
        <v>0</v>
      </c>
      <c r="C693" s="5" t="b">
        <f>Teams[[#This Row],[yearID]]&gt;=1903</f>
        <v>1</v>
      </c>
      <c r="D693" t="s">
        <v>157</v>
      </c>
      <c r="E693" t="s">
        <v>161</v>
      </c>
      <c r="F693" t="s">
        <v>162</v>
      </c>
      <c r="G693" s="5" t="str">
        <f>VLOOKUP(Teams[[#This Row],[franchID]],TeamsFranchises!$A$2:$D$121,2,FALSE)</f>
        <v>Chicago Cubs</v>
      </c>
      <c r="I693">
        <v>3</v>
      </c>
      <c r="J693">
        <v>140</v>
      </c>
      <c r="K693">
        <v>71</v>
      </c>
      <c r="L693">
        <v>75</v>
      </c>
      <c r="M693">
        <v>65</v>
      </c>
      <c r="P693" t="s">
        <v>51</v>
      </c>
      <c r="Q693" s="5">
        <f>IF(Teams[[#This Row],[LgWin]]="Y", 1,
IF(Teams[[#This Row],[LgWin]] = "N", 0, " "))</f>
        <v>0</v>
      </c>
      <c r="R693" t="s">
        <v>51</v>
      </c>
      <c r="S693" s="5">
        <f>IF(Teams[[#This Row],[WSWin]]="Y", 1,
IF(Teams[[#This Row],[WSWin]] = "N", 0, " "))</f>
        <v>0</v>
      </c>
      <c r="T693">
        <v>454</v>
      </c>
      <c r="U693">
        <v>4581</v>
      </c>
      <c r="V693">
        <v>1174</v>
      </c>
      <c r="W693">
        <v>166</v>
      </c>
      <c r="X693">
        <v>58</v>
      </c>
      <c r="Y693">
        <v>21</v>
      </c>
      <c r="Z693">
        <v>298</v>
      </c>
      <c r="AA693">
        <v>359</v>
      </c>
      <c r="AB693">
        <v>150</v>
      </c>
      <c r="AF693">
        <v>407</v>
      </c>
      <c r="AG693">
        <v>311</v>
      </c>
      <c r="AH693">
        <v>2.21</v>
      </c>
      <c r="AI693">
        <v>80</v>
      </c>
      <c r="AJ693">
        <v>21</v>
      </c>
      <c r="AK693">
        <v>5</v>
      </c>
      <c r="AL693">
        <v>3795</v>
      </c>
      <c r="AM693">
        <v>1127</v>
      </c>
      <c r="AN693">
        <v>14</v>
      </c>
      <c r="AO693">
        <v>294</v>
      </c>
      <c r="AP693">
        <v>495</v>
      </c>
      <c r="AQ693">
        <v>186</v>
      </c>
      <c r="AR693">
        <v>87</v>
      </c>
      <c r="AS693">
        <v>0.96899999999999997</v>
      </c>
      <c r="AT693" t="s">
        <v>434</v>
      </c>
      <c r="AU693" t="s">
        <v>473</v>
      </c>
      <c r="AV693">
        <v>424430</v>
      </c>
      <c r="AW693">
        <v>100</v>
      </c>
      <c r="AX693">
        <v>99</v>
      </c>
      <c r="AY693" t="s">
        <v>162</v>
      </c>
      <c r="AZ693" t="s">
        <v>161</v>
      </c>
      <c r="BA693" t="s">
        <v>161</v>
      </c>
    </row>
    <row r="694" spans="1:53" x14ac:dyDescent="0.55000000000000004">
      <c r="A694">
        <v>1919</v>
      </c>
      <c r="B694" s="5" t="b">
        <f>Teams[[#This Row],[yearID]]&gt;=1973</f>
        <v>0</v>
      </c>
      <c r="C694" s="5" t="b">
        <f>Teams[[#This Row],[yearID]]&gt;=1903</f>
        <v>1</v>
      </c>
      <c r="D694" t="s">
        <v>157</v>
      </c>
      <c r="E694" t="s">
        <v>167</v>
      </c>
      <c r="F694" t="s">
        <v>167</v>
      </c>
      <c r="G694" s="5" t="str">
        <f>VLOOKUP(Teams[[#This Row],[franchID]],TeamsFranchises!$A$2:$D$121,2,FALSE)</f>
        <v>Cincinnati Reds</v>
      </c>
      <c r="I694">
        <v>1</v>
      </c>
      <c r="J694">
        <v>140</v>
      </c>
      <c r="K694">
        <v>70</v>
      </c>
      <c r="L694">
        <v>96</v>
      </c>
      <c r="M694">
        <v>44</v>
      </c>
      <c r="P694" t="s">
        <v>76</v>
      </c>
      <c r="Q694" s="5">
        <f>IF(Teams[[#This Row],[LgWin]]="Y", 1,
IF(Teams[[#This Row],[LgWin]] = "N", 0, " "))</f>
        <v>1</v>
      </c>
      <c r="R694" t="s">
        <v>76</v>
      </c>
      <c r="S694" s="5">
        <f>IF(Teams[[#This Row],[WSWin]]="Y", 1,
IF(Teams[[#This Row],[WSWin]] = "N", 0, " "))</f>
        <v>1</v>
      </c>
      <c r="T694">
        <v>577</v>
      </c>
      <c r="U694">
        <v>4577</v>
      </c>
      <c r="V694">
        <v>1204</v>
      </c>
      <c r="W694">
        <v>135</v>
      </c>
      <c r="X694">
        <v>83</v>
      </c>
      <c r="Y694">
        <v>20</v>
      </c>
      <c r="Z694">
        <v>405</v>
      </c>
      <c r="AA694">
        <v>368</v>
      </c>
      <c r="AB694">
        <v>143</v>
      </c>
      <c r="AF694">
        <v>401</v>
      </c>
      <c r="AG694">
        <v>316</v>
      </c>
      <c r="AH694">
        <v>2.23</v>
      </c>
      <c r="AI694">
        <v>89</v>
      </c>
      <c r="AJ694">
        <v>23</v>
      </c>
      <c r="AK694">
        <v>9</v>
      </c>
      <c r="AL694">
        <v>3822</v>
      </c>
      <c r="AM694">
        <v>1104</v>
      </c>
      <c r="AN694">
        <v>21</v>
      </c>
      <c r="AO694">
        <v>298</v>
      </c>
      <c r="AP694">
        <v>407</v>
      </c>
      <c r="AQ694">
        <v>152</v>
      </c>
      <c r="AR694">
        <v>98</v>
      </c>
      <c r="AS694">
        <v>0.97399999999999998</v>
      </c>
      <c r="AT694" t="s">
        <v>165</v>
      </c>
      <c r="AU694" t="s">
        <v>455</v>
      </c>
      <c r="AV694">
        <v>532501</v>
      </c>
      <c r="AW694">
        <v>97</v>
      </c>
      <c r="AX694">
        <v>95</v>
      </c>
      <c r="AY694" t="s">
        <v>167</v>
      </c>
      <c r="AZ694" t="s">
        <v>167</v>
      </c>
      <c r="BA694" t="s">
        <v>167</v>
      </c>
    </row>
    <row r="695" spans="1:53" x14ac:dyDescent="0.55000000000000004">
      <c r="A695">
        <v>1919</v>
      </c>
      <c r="B695" s="5" t="b">
        <f>Teams[[#This Row],[yearID]]&gt;=1973</f>
        <v>0</v>
      </c>
      <c r="C695" s="5" t="b">
        <f>Teams[[#This Row],[yearID]]&gt;=1903</f>
        <v>1</v>
      </c>
      <c r="D695" t="s">
        <v>410</v>
      </c>
      <c r="E695" t="s">
        <v>64</v>
      </c>
      <c r="F695" t="s">
        <v>64</v>
      </c>
      <c r="G695" s="5" t="str">
        <f>VLOOKUP(Teams[[#This Row],[franchID]],TeamsFranchises!$A$2:$D$121,2,FALSE)</f>
        <v>Cleveland Indians</v>
      </c>
      <c r="I695">
        <v>2</v>
      </c>
      <c r="J695">
        <v>139</v>
      </c>
      <c r="K695">
        <v>69</v>
      </c>
      <c r="L695">
        <v>84</v>
      </c>
      <c r="M695">
        <v>55</v>
      </c>
      <c r="P695" t="s">
        <v>51</v>
      </c>
      <c r="Q695" s="5">
        <f>IF(Teams[[#This Row],[LgWin]]="Y", 1,
IF(Teams[[#This Row],[LgWin]] = "N", 0, " "))</f>
        <v>0</v>
      </c>
      <c r="R695" t="s">
        <v>51</v>
      </c>
      <c r="S695" s="5">
        <f>IF(Teams[[#This Row],[WSWin]]="Y", 1,
IF(Teams[[#This Row],[WSWin]] = "N", 0, " "))</f>
        <v>0</v>
      </c>
      <c r="T695">
        <v>636</v>
      </c>
      <c r="U695">
        <v>4565</v>
      </c>
      <c r="V695">
        <v>1268</v>
      </c>
      <c r="W695">
        <v>254</v>
      </c>
      <c r="X695">
        <v>72</v>
      </c>
      <c r="Y695">
        <v>24</v>
      </c>
      <c r="Z695">
        <v>498</v>
      </c>
      <c r="AA695">
        <v>367</v>
      </c>
      <c r="AB695">
        <v>113</v>
      </c>
      <c r="AF695">
        <v>537</v>
      </c>
      <c r="AG695">
        <v>407</v>
      </c>
      <c r="AH695">
        <v>2.94</v>
      </c>
      <c r="AI695">
        <v>80</v>
      </c>
      <c r="AJ695">
        <v>10</v>
      </c>
      <c r="AK695">
        <v>10</v>
      </c>
      <c r="AL695">
        <v>3735</v>
      </c>
      <c r="AM695">
        <v>1242</v>
      </c>
      <c r="AN695">
        <v>19</v>
      </c>
      <c r="AO695">
        <v>362</v>
      </c>
      <c r="AP695">
        <v>432</v>
      </c>
      <c r="AQ695">
        <v>201</v>
      </c>
      <c r="AR695">
        <v>102</v>
      </c>
      <c r="AS695">
        <v>0.96499999999999997</v>
      </c>
      <c r="AT695" t="s">
        <v>487</v>
      </c>
      <c r="AU695" t="s">
        <v>446</v>
      </c>
      <c r="AV695">
        <v>538135</v>
      </c>
      <c r="AW695">
        <v>106</v>
      </c>
      <c r="AX695">
        <v>104</v>
      </c>
      <c r="AY695" t="s">
        <v>64</v>
      </c>
      <c r="AZ695" t="s">
        <v>64</v>
      </c>
      <c r="BA695" t="s">
        <v>64</v>
      </c>
    </row>
    <row r="696" spans="1:53" x14ac:dyDescent="0.55000000000000004">
      <c r="A696">
        <v>1919</v>
      </c>
      <c r="B696" s="5" t="b">
        <f>Teams[[#This Row],[yearID]]&gt;=1973</f>
        <v>0</v>
      </c>
      <c r="C696" s="5" t="b">
        <f>Teams[[#This Row],[yearID]]&gt;=1903</f>
        <v>1</v>
      </c>
      <c r="D696" t="s">
        <v>410</v>
      </c>
      <c r="E696" t="s">
        <v>419</v>
      </c>
      <c r="F696" t="s">
        <v>419</v>
      </c>
      <c r="G696" s="5" t="str">
        <f>VLOOKUP(Teams[[#This Row],[franchID]],TeamsFranchises!$A$2:$D$121,2,FALSE)</f>
        <v>Detroit Tigers</v>
      </c>
      <c r="I696">
        <v>4</v>
      </c>
      <c r="J696">
        <v>140</v>
      </c>
      <c r="K696">
        <v>70</v>
      </c>
      <c r="L696">
        <v>80</v>
      </c>
      <c r="M696">
        <v>60</v>
      </c>
      <c r="P696" t="s">
        <v>51</v>
      </c>
      <c r="Q696" s="5">
        <f>IF(Teams[[#This Row],[LgWin]]="Y", 1,
IF(Teams[[#This Row],[LgWin]] = "N", 0, " "))</f>
        <v>0</v>
      </c>
      <c r="R696" t="s">
        <v>51</v>
      </c>
      <c r="S696" s="5">
        <f>IF(Teams[[#This Row],[WSWin]]="Y", 1,
IF(Teams[[#This Row],[WSWin]] = "N", 0, " "))</f>
        <v>0</v>
      </c>
      <c r="T696">
        <v>618</v>
      </c>
      <c r="U696">
        <v>4665</v>
      </c>
      <c r="V696">
        <v>1319</v>
      </c>
      <c r="W696">
        <v>222</v>
      </c>
      <c r="X696">
        <v>84</v>
      </c>
      <c r="Y696">
        <v>23</v>
      </c>
      <c r="Z696">
        <v>429</v>
      </c>
      <c r="AA696">
        <v>427</v>
      </c>
      <c r="AB696">
        <v>121</v>
      </c>
      <c r="AF696">
        <v>578</v>
      </c>
      <c r="AG696">
        <v>461</v>
      </c>
      <c r="AH696">
        <v>3.3</v>
      </c>
      <c r="AI696">
        <v>85</v>
      </c>
      <c r="AJ696">
        <v>10</v>
      </c>
      <c r="AK696">
        <v>4</v>
      </c>
      <c r="AL696">
        <v>3768</v>
      </c>
      <c r="AM696">
        <v>1254</v>
      </c>
      <c r="AN696">
        <v>35</v>
      </c>
      <c r="AO696">
        <v>436</v>
      </c>
      <c r="AP696">
        <v>428</v>
      </c>
      <c r="AQ696">
        <v>205</v>
      </c>
      <c r="AR696">
        <v>81</v>
      </c>
      <c r="AS696">
        <v>0.96399999999999997</v>
      </c>
      <c r="AT696" t="s">
        <v>420</v>
      </c>
      <c r="AU696" t="s">
        <v>456</v>
      </c>
      <c r="AV696">
        <v>643805</v>
      </c>
      <c r="AW696">
        <v>98</v>
      </c>
      <c r="AX696">
        <v>100</v>
      </c>
      <c r="AY696" t="s">
        <v>419</v>
      </c>
      <c r="AZ696" t="s">
        <v>419</v>
      </c>
      <c r="BA696" t="s">
        <v>419</v>
      </c>
    </row>
    <row r="697" spans="1:53" x14ac:dyDescent="0.55000000000000004">
      <c r="A697">
        <v>1919</v>
      </c>
      <c r="B697" s="5" t="b">
        <f>Teams[[#This Row],[yearID]]&gt;=1973</f>
        <v>0</v>
      </c>
      <c r="C697" s="5" t="b">
        <f>Teams[[#This Row],[yearID]]&gt;=1903</f>
        <v>1</v>
      </c>
      <c r="D697" t="s">
        <v>157</v>
      </c>
      <c r="E697" t="s">
        <v>242</v>
      </c>
      <c r="F697" t="s">
        <v>243</v>
      </c>
      <c r="G697" s="5" t="str">
        <f>VLOOKUP(Teams[[#This Row],[franchID]],TeamsFranchises!$A$2:$D$121,2,FALSE)</f>
        <v>San Francisco Giants</v>
      </c>
      <c r="I697">
        <v>2</v>
      </c>
      <c r="J697">
        <v>140</v>
      </c>
      <c r="K697">
        <v>69</v>
      </c>
      <c r="L697">
        <v>87</v>
      </c>
      <c r="M697">
        <v>53</v>
      </c>
      <c r="P697" t="s">
        <v>51</v>
      </c>
      <c r="Q697" s="5">
        <f>IF(Teams[[#This Row],[LgWin]]="Y", 1,
IF(Teams[[#This Row],[LgWin]] = "N", 0, " "))</f>
        <v>0</v>
      </c>
      <c r="R697" t="s">
        <v>51</v>
      </c>
      <c r="S697" s="5">
        <f>IF(Teams[[#This Row],[WSWin]]="Y", 1,
IF(Teams[[#This Row],[WSWin]] = "N", 0, " "))</f>
        <v>0</v>
      </c>
      <c r="T697">
        <v>605</v>
      </c>
      <c r="U697">
        <v>4664</v>
      </c>
      <c r="V697">
        <v>1254</v>
      </c>
      <c r="W697">
        <v>204</v>
      </c>
      <c r="X697">
        <v>64</v>
      </c>
      <c r="Y697">
        <v>40</v>
      </c>
      <c r="Z697">
        <v>328</v>
      </c>
      <c r="AA697">
        <v>407</v>
      </c>
      <c r="AB697">
        <v>157</v>
      </c>
      <c r="AF697">
        <v>470</v>
      </c>
      <c r="AG697">
        <v>377</v>
      </c>
      <c r="AH697">
        <v>2.7</v>
      </c>
      <c r="AI697">
        <v>72</v>
      </c>
      <c r="AJ697">
        <v>11</v>
      </c>
      <c r="AK697">
        <v>13</v>
      </c>
      <c r="AL697">
        <v>3768</v>
      </c>
      <c r="AM697">
        <v>1153</v>
      </c>
      <c r="AN697">
        <v>34</v>
      </c>
      <c r="AO697">
        <v>305</v>
      </c>
      <c r="AP697">
        <v>340</v>
      </c>
      <c r="AQ697">
        <v>215</v>
      </c>
      <c r="AR697">
        <v>96</v>
      </c>
      <c r="AS697">
        <v>0.96399999999999997</v>
      </c>
      <c r="AT697" t="s">
        <v>310</v>
      </c>
      <c r="AU697" t="s">
        <v>457</v>
      </c>
      <c r="AV697">
        <v>708857</v>
      </c>
      <c r="AW697">
        <v>100</v>
      </c>
      <c r="AX697">
        <v>97</v>
      </c>
      <c r="AY697" t="s">
        <v>246</v>
      </c>
      <c r="AZ697" t="s">
        <v>242</v>
      </c>
      <c r="BA697" t="s">
        <v>242</v>
      </c>
    </row>
    <row r="698" spans="1:53" x14ac:dyDescent="0.55000000000000004">
      <c r="A698">
        <v>1919</v>
      </c>
      <c r="B698" s="5" t="b">
        <f>Teams[[#This Row],[yearID]]&gt;=1973</f>
        <v>0</v>
      </c>
      <c r="C698" s="5" t="b">
        <f>Teams[[#This Row],[yearID]]&gt;=1903</f>
        <v>1</v>
      </c>
      <c r="D698" t="s">
        <v>410</v>
      </c>
      <c r="E698" t="s">
        <v>436</v>
      </c>
      <c r="F698" t="s">
        <v>412</v>
      </c>
      <c r="G698" s="5" t="str">
        <f>VLOOKUP(Teams[[#This Row],[franchID]],TeamsFranchises!$A$2:$D$121,2,FALSE)</f>
        <v>New York Yankees</v>
      </c>
      <c r="I698">
        <v>3</v>
      </c>
      <c r="J698">
        <v>141</v>
      </c>
      <c r="K698">
        <v>73</v>
      </c>
      <c r="L698">
        <v>80</v>
      </c>
      <c r="M698">
        <v>59</v>
      </c>
      <c r="P698" t="s">
        <v>51</v>
      </c>
      <c r="Q698" s="5">
        <f>IF(Teams[[#This Row],[LgWin]]="Y", 1,
IF(Teams[[#This Row],[LgWin]] = "N", 0, " "))</f>
        <v>0</v>
      </c>
      <c r="R698" t="s">
        <v>51</v>
      </c>
      <c r="S698" s="5">
        <f>IF(Teams[[#This Row],[WSWin]]="Y", 1,
IF(Teams[[#This Row],[WSWin]] = "N", 0, " "))</f>
        <v>0</v>
      </c>
      <c r="T698">
        <v>578</v>
      </c>
      <c r="U698">
        <v>4775</v>
      </c>
      <c r="V698">
        <v>1275</v>
      </c>
      <c r="W698">
        <v>193</v>
      </c>
      <c r="X698">
        <v>49</v>
      </c>
      <c r="Y698">
        <v>45</v>
      </c>
      <c r="Z698">
        <v>386</v>
      </c>
      <c r="AA698">
        <v>479</v>
      </c>
      <c r="AB698">
        <v>101</v>
      </c>
      <c r="AF698">
        <v>506</v>
      </c>
      <c r="AG698">
        <v>403</v>
      </c>
      <c r="AH698">
        <v>2.82</v>
      </c>
      <c r="AI698">
        <v>85</v>
      </c>
      <c r="AJ698">
        <v>14</v>
      </c>
      <c r="AK698">
        <v>7</v>
      </c>
      <c r="AL698">
        <v>3861</v>
      </c>
      <c r="AM698">
        <v>1143</v>
      </c>
      <c r="AN698">
        <v>47</v>
      </c>
      <c r="AO698">
        <v>433</v>
      </c>
      <c r="AP698">
        <v>500</v>
      </c>
      <c r="AQ698">
        <v>193</v>
      </c>
      <c r="AR698">
        <v>108</v>
      </c>
      <c r="AS698">
        <v>0.96799999999999997</v>
      </c>
      <c r="AT698" t="s">
        <v>459</v>
      </c>
      <c r="AU698" t="s">
        <v>457</v>
      </c>
      <c r="AV698">
        <v>619164</v>
      </c>
      <c r="AW698">
        <v>101</v>
      </c>
      <c r="AX698">
        <v>99</v>
      </c>
      <c r="AY698" t="s">
        <v>412</v>
      </c>
      <c r="AZ698" t="s">
        <v>436</v>
      </c>
      <c r="BA698" t="s">
        <v>436</v>
      </c>
    </row>
    <row r="699" spans="1:53" x14ac:dyDescent="0.55000000000000004">
      <c r="A699">
        <v>1919</v>
      </c>
      <c r="B699" s="5" t="b">
        <f>Teams[[#This Row],[yearID]]&gt;=1973</f>
        <v>0</v>
      </c>
      <c r="C699" s="5" t="b">
        <f>Teams[[#This Row],[yearID]]&gt;=1903</f>
        <v>1</v>
      </c>
      <c r="D699" t="s">
        <v>410</v>
      </c>
      <c r="E699" t="s">
        <v>226</v>
      </c>
      <c r="F699" t="s">
        <v>423</v>
      </c>
      <c r="G699" s="5" t="str">
        <f>VLOOKUP(Teams[[#This Row],[franchID]],TeamsFranchises!$A$2:$D$121,2,FALSE)</f>
        <v>Oakland Athletics</v>
      </c>
      <c r="I699">
        <v>8</v>
      </c>
      <c r="J699">
        <v>140</v>
      </c>
      <c r="K699">
        <v>70</v>
      </c>
      <c r="L699">
        <v>36</v>
      </c>
      <c r="M699">
        <v>104</v>
      </c>
      <c r="P699" t="s">
        <v>51</v>
      </c>
      <c r="Q699" s="5">
        <f>IF(Teams[[#This Row],[LgWin]]="Y", 1,
IF(Teams[[#This Row],[LgWin]] = "N", 0, " "))</f>
        <v>0</v>
      </c>
      <c r="R699" t="s">
        <v>51</v>
      </c>
      <c r="S699" s="5">
        <f>IF(Teams[[#This Row],[WSWin]]="Y", 1,
IF(Teams[[#This Row],[WSWin]] = "N", 0, " "))</f>
        <v>0</v>
      </c>
      <c r="T699">
        <v>457</v>
      </c>
      <c r="U699">
        <v>4730</v>
      </c>
      <c r="V699">
        <v>1156</v>
      </c>
      <c r="W699">
        <v>175</v>
      </c>
      <c r="X699">
        <v>71</v>
      </c>
      <c r="Y699">
        <v>35</v>
      </c>
      <c r="Z699">
        <v>349</v>
      </c>
      <c r="AA699">
        <v>565</v>
      </c>
      <c r="AB699">
        <v>103</v>
      </c>
      <c r="AF699">
        <v>742</v>
      </c>
      <c r="AG699">
        <v>586</v>
      </c>
      <c r="AH699">
        <v>4.26</v>
      </c>
      <c r="AI699">
        <v>72</v>
      </c>
      <c r="AJ699">
        <v>1</v>
      </c>
      <c r="AK699">
        <v>3</v>
      </c>
      <c r="AL699">
        <v>3717</v>
      </c>
      <c r="AM699">
        <v>1371</v>
      </c>
      <c r="AN699">
        <v>44</v>
      </c>
      <c r="AO699">
        <v>503</v>
      </c>
      <c r="AP699">
        <v>417</v>
      </c>
      <c r="AQ699">
        <v>257</v>
      </c>
      <c r="AR699">
        <v>96</v>
      </c>
      <c r="AS699">
        <v>0.95599999999999996</v>
      </c>
      <c r="AT699" t="s">
        <v>77</v>
      </c>
      <c r="AU699" t="s">
        <v>442</v>
      </c>
      <c r="AV699">
        <v>225209</v>
      </c>
      <c r="AW699">
        <v>101</v>
      </c>
      <c r="AX699">
        <v>106</v>
      </c>
      <c r="AY699" t="s">
        <v>226</v>
      </c>
      <c r="AZ699" t="s">
        <v>226</v>
      </c>
      <c r="BA699" t="s">
        <v>226</v>
      </c>
    </row>
    <row r="700" spans="1:53" x14ac:dyDescent="0.55000000000000004">
      <c r="A700">
        <v>1919</v>
      </c>
      <c r="B700" s="5" t="b">
        <f>Teams[[#This Row],[yearID]]&gt;=1973</f>
        <v>0</v>
      </c>
      <c r="C700" s="5" t="b">
        <f>Teams[[#This Row],[yearID]]&gt;=1903</f>
        <v>1</v>
      </c>
      <c r="D700" t="s">
        <v>157</v>
      </c>
      <c r="E700" t="s">
        <v>122</v>
      </c>
      <c r="F700" t="s">
        <v>122</v>
      </c>
      <c r="G700" s="5" t="str">
        <f>VLOOKUP(Teams[[#This Row],[franchID]],TeamsFranchises!$A$2:$D$121,2,FALSE)</f>
        <v>Philadelphia Phillies</v>
      </c>
      <c r="I700">
        <v>8</v>
      </c>
      <c r="J700">
        <v>138</v>
      </c>
      <c r="K700">
        <v>71</v>
      </c>
      <c r="L700">
        <v>47</v>
      </c>
      <c r="M700">
        <v>90</v>
      </c>
      <c r="P700" t="s">
        <v>51</v>
      </c>
      <c r="Q700" s="5">
        <f>IF(Teams[[#This Row],[LgWin]]="Y", 1,
IF(Teams[[#This Row],[LgWin]] = "N", 0, " "))</f>
        <v>0</v>
      </c>
      <c r="R700" t="s">
        <v>51</v>
      </c>
      <c r="S700" s="5">
        <f>IF(Teams[[#This Row],[WSWin]]="Y", 1,
IF(Teams[[#This Row],[WSWin]] = "N", 0, " "))</f>
        <v>0</v>
      </c>
      <c r="T700">
        <v>510</v>
      </c>
      <c r="U700">
        <v>4746</v>
      </c>
      <c r="V700">
        <v>1191</v>
      </c>
      <c r="W700">
        <v>208</v>
      </c>
      <c r="X700">
        <v>50</v>
      </c>
      <c r="Y700">
        <v>42</v>
      </c>
      <c r="Z700">
        <v>323</v>
      </c>
      <c r="AA700">
        <v>469</v>
      </c>
      <c r="AB700">
        <v>114</v>
      </c>
      <c r="AF700">
        <v>699</v>
      </c>
      <c r="AG700">
        <v>576</v>
      </c>
      <c r="AH700">
        <v>4.1399999999999997</v>
      </c>
      <c r="AI700">
        <v>93</v>
      </c>
      <c r="AJ700">
        <v>6</v>
      </c>
      <c r="AK700">
        <v>2</v>
      </c>
      <c r="AL700">
        <v>3756</v>
      </c>
      <c r="AM700">
        <v>1391</v>
      </c>
      <c r="AN700">
        <v>40</v>
      </c>
      <c r="AO700">
        <v>408</v>
      </c>
      <c r="AP700">
        <v>397</v>
      </c>
      <c r="AQ700">
        <v>219</v>
      </c>
      <c r="AR700">
        <v>112</v>
      </c>
      <c r="AS700">
        <v>0.96299999999999997</v>
      </c>
      <c r="AT700" t="s">
        <v>358</v>
      </c>
      <c r="AU700" t="s">
        <v>404</v>
      </c>
      <c r="AV700">
        <v>240424</v>
      </c>
      <c r="AW700">
        <v>107</v>
      </c>
      <c r="AX700">
        <v>111</v>
      </c>
      <c r="AY700" t="s">
        <v>122</v>
      </c>
      <c r="AZ700" t="s">
        <v>122</v>
      </c>
      <c r="BA700" t="s">
        <v>122</v>
      </c>
    </row>
    <row r="701" spans="1:53" x14ac:dyDescent="0.55000000000000004">
      <c r="A701">
        <v>1919</v>
      </c>
      <c r="B701" s="5" t="b">
        <f>Teams[[#This Row],[yearID]]&gt;=1973</f>
        <v>0</v>
      </c>
      <c r="C701" s="5" t="b">
        <f>Teams[[#This Row],[yearID]]&gt;=1903</f>
        <v>1</v>
      </c>
      <c r="D701" t="s">
        <v>157</v>
      </c>
      <c r="E701" t="s">
        <v>229</v>
      </c>
      <c r="F701" t="s">
        <v>229</v>
      </c>
      <c r="G701" s="5" t="str">
        <f>VLOOKUP(Teams[[#This Row],[franchID]],TeamsFranchises!$A$2:$D$121,2,FALSE)</f>
        <v>Pittsburgh Pirates</v>
      </c>
      <c r="I701">
        <v>4</v>
      </c>
      <c r="J701">
        <v>139</v>
      </c>
      <c r="K701">
        <v>70</v>
      </c>
      <c r="L701">
        <v>71</v>
      </c>
      <c r="M701">
        <v>68</v>
      </c>
      <c r="P701" t="s">
        <v>51</v>
      </c>
      <c r="Q701" s="5">
        <f>IF(Teams[[#This Row],[LgWin]]="Y", 1,
IF(Teams[[#This Row],[LgWin]] = "N", 0, " "))</f>
        <v>0</v>
      </c>
      <c r="R701" t="s">
        <v>51</v>
      </c>
      <c r="S701" s="5">
        <f>IF(Teams[[#This Row],[WSWin]]="Y", 1,
IF(Teams[[#This Row],[WSWin]] = "N", 0, " "))</f>
        <v>0</v>
      </c>
      <c r="T701">
        <v>472</v>
      </c>
      <c r="U701">
        <v>4538</v>
      </c>
      <c r="V701">
        <v>1132</v>
      </c>
      <c r="W701">
        <v>130</v>
      </c>
      <c r="X701">
        <v>82</v>
      </c>
      <c r="Y701">
        <v>17</v>
      </c>
      <c r="Z701">
        <v>344</v>
      </c>
      <c r="AA701">
        <v>381</v>
      </c>
      <c r="AB701">
        <v>196</v>
      </c>
      <c r="AF701">
        <v>466</v>
      </c>
      <c r="AG701">
        <v>400</v>
      </c>
      <c r="AH701">
        <v>2.88</v>
      </c>
      <c r="AI701">
        <v>91</v>
      </c>
      <c r="AJ701">
        <v>17</v>
      </c>
      <c r="AK701">
        <v>4</v>
      </c>
      <c r="AL701">
        <v>3747</v>
      </c>
      <c r="AM701">
        <v>1113</v>
      </c>
      <c r="AN701">
        <v>23</v>
      </c>
      <c r="AO701">
        <v>263</v>
      </c>
      <c r="AP701">
        <v>391</v>
      </c>
      <c r="AQ701">
        <v>160</v>
      </c>
      <c r="AR701">
        <v>89</v>
      </c>
      <c r="AS701">
        <v>0.96899999999999997</v>
      </c>
      <c r="AT701" t="s">
        <v>390</v>
      </c>
      <c r="AU701" t="s">
        <v>447</v>
      </c>
      <c r="AV701">
        <v>276810</v>
      </c>
      <c r="AW701">
        <v>104</v>
      </c>
      <c r="AX701">
        <v>103</v>
      </c>
      <c r="AY701" t="s">
        <v>229</v>
      </c>
      <c r="AZ701" t="s">
        <v>229</v>
      </c>
      <c r="BA701" t="s">
        <v>229</v>
      </c>
    </row>
    <row r="702" spans="1:53" x14ac:dyDescent="0.55000000000000004">
      <c r="A702">
        <v>1919</v>
      </c>
      <c r="B702" s="5" t="b">
        <f>Teams[[#This Row],[yearID]]&gt;=1973</f>
        <v>0</v>
      </c>
      <c r="C702" s="5" t="b">
        <f>Teams[[#This Row],[yearID]]&gt;=1903</f>
        <v>1</v>
      </c>
      <c r="D702" t="s">
        <v>410</v>
      </c>
      <c r="E702" t="s">
        <v>431</v>
      </c>
      <c r="F702" t="s">
        <v>95</v>
      </c>
      <c r="G702" s="5" t="str">
        <f>VLOOKUP(Teams[[#This Row],[franchID]],TeamsFranchises!$A$2:$D$121,2,FALSE)</f>
        <v>Baltimore Orioles</v>
      </c>
      <c r="I702">
        <v>5</v>
      </c>
      <c r="J702">
        <v>140</v>
      </c>
      <c r="K702">
        <v>70</v>
      </c>
      <c r="L702">
        <v>67</v>
      </c>
      <c r="M702">
        <v>72</v>
      </c>
      <c r="P702" t="s">
        <v>51</v>
      </c>
      <c r="Q702" s="5">
        <f>IF(Teams[[#This Row],[LgWin]]="Y", 1,
IF(Teams[[#This Row],[LgWin]] = "N", 0, " "))</f>
        <v>0</v>
      </c>
      <c r="R702" t="s">
        <v>51</v>
      </c>
      <c r="S702" s="5">
        <f>IF(Teams[[#This Row],[WSWin]]="Y", 1,
IF(Teams[[#This Row],[WSWin]] = "N", 0, " "))</f>
        <v>0</v>
      </c>
      <c r="T702">
        <v>533</v>
      </c>
      <c r="U702">
        <v>4672</v>
      </c>
      <c r="V702">
        <v>1234</v>
      </c>
      <c r="W702">
        <v>187</v>
      </c>
      <c r="X702">
        <v>73</v>
      </c>
      <c r="Y702">
        <v>31</v>
      </c>
      <c r="Z702">
        <v>391</v>
      </c>
      <c r="AA702">
        <v>443</v>
      </c>
      <c r="AB702">
        <v>74</v>
      </c>
      <c r="AF702">
        <v>567</v>
      </c>
      <c r="AG702">
        <v>437</v>
      </c>
      <c r="AH702">
        <v>3.13</v>
      </c>
      <c r="AI702">
        <v>78</v>
      </c>
      <c r="AJ702">
        <v>14</v>
      </c>
      <c r="AK702">
        <v>4</v>
      </c>
      <c r="AL702">
        <v>3768</v>
      </c>
      <c r="AM702">
        <v>1255</v>
      </c>
      <c r="AN702">
        <v>35</v>
      </c>
      <c r="AO702">
        <v>421</v>
      </c>
      <c r="AP702">
        <v>415</v>
      </c>
      <c r="AQ702">
        <v>214</v>
      </c>
      <c r="AR702">
        <v>98</v>
      </c>
      <c r="AS702">
        <v>0.96299999999999997</v>
      </c>
      <c r="AT702" t="s">
        <v>252</v>
      </c>
      <c r="AU702" t="s">
        <v>444</v>
      </c>
      <c r="AV702">
        <v>349350</v>
      </c>
      <c r="AW702">
        <v>102</v>
      </c>
      <c r="AX702">
        <v>103</v>
      </c>
      <c r="AY702" t="s">
        <v>433</v>
      </c>
      <c r="AZ702" t="s">
        <v>431</v>
      </c>
      <c r="BA702" t="s">
        <v>431</v>
      </c>
    </row>
    <row r="703" spans="1:53" x14ac:dyDescent="0.55000000000000004">
      <c r="A703">
        <v>1919</v>
      </c>
      <c r="B703" s="5" t="b">
        <f>Teams[[#This Row],[yearID]]&gt;=1973</f>
        <v>0</v>
      </c>
      <c r="C703" s="5" t="b">
        <f>Teams[[#This Row],[yearID]]&gt;=1903</f>
        <v>1</v>
      </c>
      <c r="D703" t="s">
        <v>157</v>
      </c>
      <c r="E703" t="s">
        <v>396</v>
      </c>
      <c r="F703" t="s">
        <v>154</v>
      </c>
      <c r="G703" s="5" t="str">
        <f>VLOOKUP(Teams[[#This Row],[franchID]],TeamsFranchises!$A$2:$D$121,2,FALSE)</f>
        <v>St. Louis Cardinals</v>
      </c>
      <c r="I703">
        <v>7</v>
      </c>
      <c r="J703">
        <v>138</v>
      </c>
      <c r="K703">
        <v>69</v>
      </c>
      <c r="L703">
        <v>54</v>
      </c>
      <c r="M703">
        <v>83</v>
      </c>
      <c r="P703" t="s">
        <v>51</v>
      </c>
      <c r="Q703" s="5">
        <f>IF(Teams[[#This Row],[LgWin]]="Y", 1,
IF(Teams[[#This Row],[LgWin]] = "N", 0, " "))</f>
        <v>0</v>
      </c>
      <c r="R703" t="s">
        <v>51</v>
      </c>
      <c r="S703" s="5">
        <f>IF(Teams[[#This Row],[WSWin]]="Y", 1,
IF(Teams[[#This Row],[WSWin]] = "N", 0, " "))</f>
        <v>0</v>
      </c>
      <c r="T703">
        <v>463</v>
      </c>
      <c r="U703">
        <v>4588</v>
      </c>
      <c r="V703">
        <v>1175</v>
      </c>
      <c r="W703">
        <v>163</v>
      </c>
      <c r="X703">
        <v>52</v>
      </c>
      <c r="Y703">
        <v>18</v>
      </c>
      <c r="Z703">
        <v>304</v>
      </c>
      <c r="AA703">
        <v>418</v>
      </c>
      <c r="AB703">
        <v>148</v>
      </c>
      <c r="AF703">
        <v>552</v>
      </c>
      <c r="AG703">
        <v>437</v>
      </c>
      <c r="AH703">
        <v>3.23</v>
      </c>
      <c r="AI703">
        <v>55</v>
      </c>
      <c r="AJ703">
        <v>6</v>
      </c>
      <c r="AK703">
        <v>8</v>
      </c>
      <c r="AL703">
        <v>3651</v>
      </c>
      <c r="AM703">
        <v>1146</v>
      </c>
      <c r="AN703">
        <v>25</v>
      </c>
      <c r="AO703">
        <v>415</v>
      </c>
      <c r="AP703">
        <v>414</v>
      </c>
      <c r="AQ703">
        <v>217</v>
      </c>
      <c r="AR703">
        <v>112</v>
      </c>
      <c r="AS703">
        <v>0.96299999999999997</v>
      </c>
      <c r="AT703" t="s">
        <v>409</v>
      </c>
      <c r="AU703" t="s">
        <v>399</v>
      </c>
      <c r="AV703">
        <v>167059</v>
      </c>
      <c r="AW703">
        <v>94</v>
      </c>
      <c r="AX703">
        <v>96</v>
      </c>
      <c r="AY703" t="s">
        <v>154</v>
      </c>
      <c r="AZ703" t="s">
        <v>396</v>
      </c>
      <c r="BA703" t="s">
        <v>396</v>
      </c>
    </row>
    <row r="704" spans="1:53" x14ac:dyDescent="0.55000000000000004">
      <c r="A704">
        <v>1919</v>
      </c>
      <c r="B704" s="5" t="b">
        <f>Teams[[#This Row],[yearID]]&gt;=1973</f>
        <v>0</v>
      </c>
      <c r="C704" s="5" t="b">
        <f>Teams[[#This Row],[yearID]]&gt;=1903</f>
        <v>1</v>
      </c>
      <c r="D704" t="s">
        <v>410</v>
      </c>
      <c r="E704" t="s">
        <v>425</v>
      </c>
      <c r="F704" t="s">
        <v>426</v>
      </c>
      <c r="G704" s="5" t="str">
        <f>VLOOKUP(Teams[[#This Row],[franchID]],TeamsFranchises!$A$2:$D$121,2,FALSE)</f>
        <v>Minnesota Twins</v>
      </c>
      <c r="I704">
        <v>7</v>
      </c>
      <c r="J704">
        <v>142</v>
      </c>
      <c r="K704">
        <v>72</v>
      </c>
      <c r="L704">
        <v>56</v>
      </c>
      <c r="M704">
        <v>84</v>
      </c>
      <c r="P704" t="s">
        <v>51</v>
      </c>
      <c r="Q704" s="5">
        <f>IF(Teams[[#This Row],[LgWin]]="Y", 1,
IF(Teams[[#This Row],[LgWin]] = "N", 0, " "))</f>
        <v>0</v>
      </c>
      <c r="R704" t="s">
        <v>51</v>
      </c>
      <c r="S704" s="5">
        <f>IF(Teams[[#This Row],[WSWin]]="Y", 1,
IF(Teams[[#This Row],[WSWin]] = "N", 0, " "))</f>
        <v>0</v>
      </c>
      <c r="T704">
        <v>533</v>
      </c>
      <c r="U704">
        <v>4757</v>
      </c>
      <c r="V704">
        <v>1238</v>
      </c>
      <c r="W704">
        <v>177</v>
      </c>
      <c r="X704">
        <v>63</v>
      </c>
      <c r="Y704">
        <v>24</v>
      </c>
      <c r="Z704">
        <v>416</v>
      </c>
      <c r="AA704">
        <v>511</v>
      </c>
      <c r="AB704">
        <v>142</v>
      </c>
      <c r="AF704">
        <v>570</v>
      </c>
      <c r="AG704">
        <v>426</v>
      </c>
      <c r="AH704">
        <v>3.01</v>
      </c>
      <c r="AI704">
        <v>68</v>
      </c>
      <c r="AJ704">
        <v>13</v>
      </c>
      <c r="AK704">
        <v>10</v>
      </c>
      <c r="AL704">
        <v>3822</v>
      </c>
      <c r="AM704">
        <v>1237</v>
      </c>
      <c r="AN704">
        <v>20</v>
      </c>
      <c r="AO704">
        <v>451</v>
      </c>
      <c r="AP704">
        <v>536</v>
      </c>
      <c r="AQ704">
        <v>227</v>
      </c>
      <c r="AR704">
        <v>86</v>
      </c>
      <c r="AS704">
        <v>0.96</v>
      </c>
      <c r="AT704" t="s">
        <v>397</v>
      </c>
      <c r="AU704" t="s">
        <v>452</v>
      </c>
      <c r="AV704">
        <v>234096</v>
      </c>
      <c r="AW704">
        <v>99</v>
      </c>
      <c r="AX704">
        <v>99</v>
      </c>
      <c r="AY704" t="s">
        <v>428</v>
      </c>
      <c r="AZ704" t="s">
        <v>425</v>
      </c>
      <c r="BA704" t="s">
        <v>425</v>
      </c>
    </row>
    <row r="705" spans="1:53" x14ac:dyDescent="0.55000000000000004">
      <c r="A705">
        <v>1920</v>
      </c>
      <c r="B705" s="5" t="b">
        <f>Teams[[#This Row],[yearID]]&gt;=1973</f>
        <v>0</v>
      </c>
      <c r="C705" s="5" t="b">
        <f>Teams[[#This Row],[yearID]]&gt;=1903</f>
        <v>1</v>
      </c>
      <c r="D705" t="s">
        <v>410</v>
      </c>
      <c r="E705" t="s">
        <v>54</v>
      </c>
      <c r="F705" t="s">
        <v>54</v>
      </c>
      <c r="G705" s="5" t="str">
        <f>VLOOKUP(Teams[[#This Row],[franchID]],TeamsFranchises!$A$2:$D$121,2,FALSE)</f>
        <v>Boston Red Sox</v>
      </c>
      <c r="I705">
        <v>5</v>
      </c>
      <c r="J705">
        <v>154</v>
      </c>
      <c r="K705">
        <v>76</v>
      </c>
      <c r="L705">
        <v>72</v>
      </c>
      <c r="M705">
        <v>81</v>
      </c>
      <c r="P705" t="s">
        <v>51</v>
      </c>
      <c r="Q705" s="5">
        <f>IF(Teams[[#This Row],[LgWin]]="Y", 1,
IF(Teams[[#This Row],[LgWin]] = "N", 0, " "))</f>
        <v>0</v>
      </c>
      <c r="R705" t="s">
        <v>51</v>
      </c>
      <c r="S705" s="5">
        <f>IF(Teams[[#This Row],[WSWin]]="Y", 1,
IF(Teams[[#This Row],[WSWin]] = "N", 0, " "))</f>
        <v>0</v>
      </c>
      <c r="T705">
        <v>650</v>
      </c>
      <c r="U705">
        <v>5199</v>
      </c>
      <c r="V705">
        <v>1397</v>
      </c>
      <c r="W705">
        <v>216</v>
      </c>
      <c r="X705">
        <v>71</v>
      </c>
      <c r="Y705">
        <v>22</v>
      </c>
      <c r="Z705">
        <v>533</v>
      </c>
      <c r="AA705">
        <v>429</v>
      </c>
      <c r="AB705">
        <v>98</v>
      </c>
      <c r="AC705">
        <v>111</v>
      </c>
      <c r="AF705">
        <v>698</v>
      </c>
      <c r="AG705">
        <v>592</v>
      </c>
      <c r="AH705">
        <v>3.82</v>
      </c>
      <c r="AI705">
        <v>92</v>
      </c>
      <c r="AJ705">
        <v>11</v>
      </c>
      <c r="AK705">
        <v>6</v>
      </c>
      <c r="AL705">
        <v>4185</v>
      </c>
      <c r="AM705">
        <v>1481</v>
      </c>
      <c r="AN705">
        <v>39</v>
      </c>
      <c r="AO705">
        <v>461</v>
      </c>
      <c r="AP705">
        <v>481</v>
      </c>
      <c r="AQ705">
        <v>183</v>
      </c>
      <c r="AR705">
        <v>131</v>
      </c>
      <c r="AS705">
        <v>0.97199999999999998</v>
      </c>
      <c r="AT705" t="s">
        <v>441</v>
      </c>
      <c r="AU705" t="s">
        <v>453</v>
      </c>
      <c r="AV705">
        <v>402445</v>
      </c>
      <c r="AW705">
        <v>96</v>
      </c>
      <c r="AX705">
        <v>96</v>
      </c>
      <c r="AY705" t="s">
        <v>54</v>
      </c>
      <c r="AZ705" t="s">
        <v>54</v>
      </c>
      <c r="BA705" t="s">
        <v>54</v>
      </c>
    </row>
    <row r="706" spans="1:53" x14ac:dyDescent="0.55000000000000004">
      <c r="A706">
        <v>1920</v>
      </c>
      <c r="B706" s="5" t="b">
        <f>Teams[[#This Row],[yearID]]&gt;=1973</f>
        <v>0</v>
      </c>
      <c r="C706" s="5" t="b">
        <f>Teams[[#This Row],[yearID]]&gt;=1903</f>
        <v>1</v>
      </c>
      <c r="D706" t="s">
        <v>157</v>
      </c>
      <c r="E706" t="s">
        <v>262</v>
      </c>
      <c r="F706" t="s">
        <v>260</v>
      </c>
      <c r="G706" s="5" t="str">
        <f>VLOOKUP(Teams[[#This Row],[franchID]],TeamsFranchises!$A$2:$D$121,2,FALSE)</f>
        <v>Los Angeles Dodgers</v>
      </c>
      <c r="I706">
        <v>1</v>
      </c>
      <c r="J706">
        <v>155</v>
      </c>
      <c r="K706">
        <v>78</v>
      </c>
      <c r="L706">
        <v>93</v>
      </c>
      <c r="M706">
        <v>61</v>
      </c>
      <c r="P706" t="s">
        <v>76</v>
      </c>
      <c r="Q706" s="5">
        <f>IF(Teams[[#This Row],[LgWin]]="Y", 1,
IF(Teams[[#This Row],[LgWin]] = "N", 0, " "))</f>
        <v>1</v>
      </c>
      <c r="R706" t="s">
        <v>51</v>
      </c>
      <c r="S706" s="5">
        <f>IF(Teams[[#This Row],[WSWin]]="Y", 1,
IF(Teams[[#This Row],[WSWin]] = "N", 0, " "))</f>
        <v>0</v>
      </c>
      <c r="T706">
        <v>660</v>
      </c>
      <c r="U706">
        <v>5399</v>
      </c>
      <c r="V706">
        <v>1493</v>
      </c>
      <c r="W706">
        <v>205</v>
      </c>
      <c r="X706">
        <v>99</v>
      </c>
      <c r="Y706">
        <v>28</v>
      </c>
      <c r="Z706">
        <v>359</v>
      </c>
      <c r="AA706">
        <v>391</v>
      </c>
      <c r="AB706">
        <v>70</v>
      </c>
      <c r="AC706">
        <v>80</v>
      </c>
      <c r="AF706">
        <v>528</v>
      </c>
      <c r="AG706">
        <v>415</v>
      </c>
      <c r="AH706">
        <v>2.62</v>
      </c>
      <c r="AI706">
        <v>89</v>
      </c>
      <c r="AJ706">
        <v>17</v>
      </c>
      <c r="AK706">
        <v>10</v>
      </c>
      <c r="AL706">
        <v>4281</v>
      </c>
      <c r="AM706">
        <v>1381</v>
      </c>
      <c r="AN706">
        <v>25</v>
      </c>
      <c r="AO706">
        <v>327</v>
      </c>
      <c r="AP706">
        <v>553</v>
      </c>
      <c r="AQ706">
        <v>226</v>
      </c>
      <c r="AR706">
        <v>118</v>
      </c>
      <c r="AS706">
        <v>0.96599999999999997</v>
      </c>
      <c r="AT706" t="s">
        <v>467</v>
      </c>
      <c r="AU706" t="s">
        <v>458</v>
      </c>
      <c r="AV706">
        <v>808722</v>
      </c>
      <c r="AW706">
        <v>104</v>
      </c>
      <c r="AX706">
        <v>103</v>
      </c>
      <c r="AY706" t="s">
        <v>262</v>
      </c>
      <c r="AZ706" t="s">
        <v>262</v>
      </c>
      <c r="BA706" t="s">
        <v>262</v>
      </c>
    </row>
    <row r="707" spans="1:53" x14ac:dyDescent="0.55000000000000004">
      <c r="A707">
        <v>1920</v>
      </c>
      <c r="B707" s="5" t="b">
        <f>Teams[[#This Row],[yearID]]&gt;=1973</f>
        <v>0</v>
      </c>
      <c r="C707" s="5" t="b">
        <f>Teams[[#This Row],[yearID]]&gt;=1903</f>
        <v>1</v>
      </c>
      <c r="D707" t="s">
        <v>157</v>
      </c>
      <c r="E707" t="s">
        <v>158</v>
      </c>
      <c r="F707" t="s">
        <v>159</v>
      </c>
      <c r="G707" s="5" t="str">
        <f>VLOOKUP(Teams[[#This Row],[franchID]],TeamsFranchises!$A$2:$D$121,2,FALSE)</f>
        <v>Atlanta Braves</v>
      </c>
      <c r="I707">
        <v>7</v>
      </c>
      <c r="J707">
        <v>153</v>
      </c>
      <c r="K707">
        <v>74</v>
      </c>
      <c r="L707">
        <v>62</v>
      </c>
      <c r="M707">
        <v>90</v>
      </c>
      <c r="P707" t="s">
        <v>51</v>
      </c>
      <c r="Q707" s="5">
        <f>IF(Teams[[#This Row],[LgWin]]="Y", 1,
IF(Teams[[#This Row],[LgWin]] = "N", 0, " "))</f>
        <v>0</v>
      </c>
      <c r="R707" t="s">
        <v>51</v>
      </c>
      <c r="S707" s="5">
        <f>IF(Teams[[#This Row],[WSWin]]="Y", 1,
IF(Teams[[#This Row],[WSWin]] = "N", 0, " "))</f>
        <v>0</v>
      </c>
      <c r="T707">
        <v>523</v>
      </c>
      <c r="U707">
        <v>5218</v>
      </c>
      <c r="V707">
        <v>1358</v>
      </c>
      <c r="W707">
        <v>168</v>
      </c>
      <c r="X707">
        <v>86</v>
      </c>
      <c r="Y707">
        <v>23</v>
      </c>
      <c r="Z707">
        <v>385</v>
      </c>
      <c r="AA707">
        <v>488</v>
      </c>
      <c r="AB707">
        <v>88</v>
      </c>
      <c r="AC707">
        <v>98</v>
      </c>
      <c r="AF707">
        <v>670</v>
      </c>
      <c r="AG707">
        <v>545</v>
      </c>
      <c r="AH707">
        <v>3.54</v>
      </c>
      <c r="AI707">
        <v>93</v>
      </c>
      <c r="AJ707">
        <v>14</v>
      </c>
      <c r="AK707">
        <v>6</v>
      </c>
      <c r="AL707">
        <v>4158</v>
      </c>
      <c r="AM707">
        <v>1464</v>
      </c>
      <c r="AN707">
        <v>39</v>
      </c>
      <c r="AO707">
        <v>415</v>
      </c>
      <c r="AP707">
        <v>368</v>
      </c>
      <c r="AQ707">
        <v>239</v>
      </c>
      <c r="AR707">
        <v>125</v>
      </c>
      <c r="AS707">
        <v>0.96399999999999997</v>
      </c>
      <c r="AT707" t="s">
        <v>454</v>
      </c>
      <c r="AU707" t="s">
        <v>489</v>
      </c>
      <c r="AV707">
        <v>162483</v>
      </c>
      <c r="AW707">
        <v>95</v>
      </c>
      <c r="AX707">
        <v>97</v>
      </c>
      <c r="AY707" t="s">
        <v>158</v>
      </c>
      <c r="AZ707" t="s">
        <v>158</v>
      </c>
      <c r="BA707" t="s">
        <v>158</v>
      </c>
    </row>
    <row r="708" spans="1:53" x14ac:dyDescent="0.55000000000000004">
      <c r="A708">
        <v>1920</v>
      </c>
      <c r="B708" s="5" t="b">
        <f>Teams[[#This Row],[yearID]]&gt;=1973</f>
        <v>0</v>
      </c>
      <c r="C708" s="5" t="b">
        <f>Teams[[#This Row],[yearID]]&gt;=1903</f>
        <v>1</v>
      </c>
      <c r="D708" t="s">
        <v>410</v>
      </c>
      <c r="E708" t="s">
        <v>415</v>
      </c>
      <c r="F708" t="s">
        <v>416</v>
      </c>
      <c r="G708" s="5" t="str">
        <f>VLOOKUP(Teams[[#This Row],[franchID]],TeamsFranchises!$A$2:$D$121,2,FALSE)</f>
        <v>Chicago White Sox</v>
      </c>
      <c r="I708">
        <v>2</v>
      </c>
      <c r="J708">
        <v>154</v>
      </c>
      <c r="K708">
        <v>77</v>
      </c>
      <c r="L708">
        <v>96</v>
      </c>
      <c r="M708">
        <v>58</v>
      </c>
      <c r="P708" t="s">
        <v>51</v>
      </c>
      <c r="Q708" s="5">
        <f>IF(Teams[[#This Row],[LgWin]]="Y", 1,
IF(Teams[[#This Row],[LgWin]] = "N", 0, " "))</f>
        <v>0</v>
      </c>
      <c r="R708" t="s">
        <v>51</v>
      </c>
      <c r="S708" s="5">
        <f>IF(Teams[[#This Row],[WSWin]]="Y", 1,
IF(Teams[[#This Row],[WSWin]] = "N", 0, " "))</f>
        <v>0</v>
      </c>
      <c r="T708">
        <v>794</v>
      </c>
      <c r="U708">
        <v>5328</v>
      </c>
      <c r="V708">
        <v>1574</v>
      </c>
      <c r="W708">
        <v>263</v>
      </c>
      <c r="X708">
        <v>98</v>
      </c>
      <c r="Y708">
        <v>37</v>
      </c>
      <c r="Z708">
        <v>471</v>
      </c>
      <c r="AA708">
        <v>353</v>
      </c>
      <c r="AB708">
        <v>112</v>
      </c>
      <c r="AC708">
        <v>96</v>
      </c>
      <c r="AF708">
        <v>665</v>
      </c>
      <c r="AG708">
        <v>553</v>
      </c>
      <c r="AH708">
        <v>3.59</v>
      </c>
      <c r="AI708">
        <v>109</v>
      </c>
      <c r="AJ708">
        <v>9</v>
      </c>
      <c r="AK708">
        <v>10</v>
      </c>
      <c r="AL708">
        <v>4158</v>
      </c>
      <c r="AM708">
        <v>1467</v>
      </c>
      <c r="AN708">
        <v>45</v>
      </c>
      <c r="AO708">
        <v>405</v>
      </c>
      <c r="AP708">
        <v>438</v>
      </c>
      <c r="AQ708">
        <v>194</v>
      </c>
      <c r="AR708">
        <v>142</v>
      </c>
      <c r="AS708">
        <v>0.96899999999999997</v>
      </c>
      <c r="AT708" t="s">
        <v>417</v>
      </c>
      <c r="AU708" t="s">
        <v>450</v>
      </c>
      <c r="AV708">
        <v>833492</v>
      </c>
      <c r="AW708">
        <v>99</v>
      </c>
      <c r="AX708">
        <v>99</v>
      </c>
      <c r="AY708" t="s">
        <v>416</v>
      </c>
      <c r="AZ708" t="s">
        <v>415</v>
      </c>
      <c r="BA708" t="s">
        <v>415</v>
      </c>
    </row>
    <row r="709" spans="1:53" x14ac:dyDescent="0.55000000000000004">
      <c r="A709">
        <v>1920</v>
      </c>
      <c r="B709" s="5" t="b">
        <f>Teams[[#This Row],[yearID]]&gt;=1973</f>
        <v>0</v>
      </c>
      <c r="C709" s="5" t="b">
        <f>Teams[[#This Row],[yearID]]&gt;=1903</f>
        <v>1</v>
      </c>
      <c r="D709" t="s">
        <v>157</v>
      </c>
      <c r="E709" t="s">
        <v>161</v>
      </c>
      <c r="F709" t="s">
        <v>162</v>
      </c>
      <c r="G709" s="5" t="str">
        <f>VLOOKUP(Teams[[#This Row],[franchID]],TeamsFranchises!$A$2:$D$121,2,FALSE)</f>
        <v>Chicago Cubs</v>
      </c>
      <c r="I709">
        <v>5</v>
      </c>
      <c r="J709">
        <v>154</v>
      </c>
      <c r="K709">
        <v>77</v>
      </c>
      <c r="L709">
        <v>75</v>
      </c>
      <c r="M709">
        <v>79</v>
      </c>
      <c r="P709" t="s">
        <v>51</v>
      </c>
      <c r="Q709" s="5">
        <f>IF(Teams[[#This Row],[LgWin]]="Y", 1,
IF(Teams[[#This Row],[LgWin]] = "N", 0, " "))</f>
        <v>0</v>
      </c>
      <c r="R709" t="s">
        <v>51</v>
      </c>
      <c r="S709" s="5">
        <f>IF(Teams[[#This Row],[WSWin]]="Y", 1,
IF(Teams[[#This Row],[WSWin]] = "N", 0, " "))</f>
        <v>0</v>
      </c>
      <c r="T709">
        <v>619</v>
      </c>
      <c r="U709">
        <v>5117</v>
      </c>
      <c r="V709">
        <v>1350</v>
      </c>
      <c r="W709">
        <v>223</v>
      </c>
      <c r="X709">
        <v>67</v>
      </c>
      <c r="Y709">
        <v>34</v>
      </c>
      <c r="Z709">
        <v>428</v>
      </c>
      <c r="AA709">
        <v>421</v>
      </c>
      <c r="AB709">
        <v>115</v>
      </c>
      <c r="AC709">
        <v>129</v>
      </c>
      <c r="AF709">
        <v>635</v>
      </c>
      <c r="AG709">
        <v>504</v>
      </c>
      <c r="AH709">
        <v>3.27</v>
      </c>
      <c r="AI709">
        <v>95</v>
      </c>
      <c r="AJ709">
        <v>13</v>
      </c>
      <c r="AK709">
        <v>9</v>
      </c>
      <c r="AL709">
        <v>4164</v>
      </c>
      <c r="AM709">
        <v>1459</v>
      </c>
      <c r="AN709">
        <v>37</v>
      </c>
      <c r="AO709">
        <v>382</v>
      </c>
      <c r="AP709">
        <v>508</v>
      </c>
      <c r="AQ709">
        <v>225</v>
      </c>
      <c r="AR709">
        <v>112</v>
      </c>
      <c r="AS709">
        <v>0.96499999999999997</v>
      </c>
      <c r="AT709" t="s">
        <v>434</v>
      </c>
      <c r="AU709" t="s">
        <v>473</v>
      </c>
      <c r="AV709">
        <v>480783</v>
      </c>
      <c r="AW709">
        <v>101</v>
      </c>
      <c r="AX709">
        <v>102</v>
      </c>
      <c r="AY709" t="s">
        <v>162</v>
      </c>
      <c r="AZ709" t="s">
        <v>161</v>
      </c>
      <c r="BA709" t="s">
        <v>161</v>
      </c>
    </row>
    <row r="710" spans="1:53" x14ac:dyDescent="0.55000000000000004">
      <c r="A710">
        <v>1920</v>
      </c>
      <c r="B710" s="5" t="b">
        <f>Teams[[#This Row],[yearID]]&gt;=1973</f>
        <v>0</v>
      </c>
      <c r="C710" s="5" t="b">
        <f>Teams[[#This Row],[yearID]]&gt;=1903</f>
        <v>1</v>
      </c>
      <c r="D710" t="s">
        <v>157</v>
      </c>
      <c r="E710" t="s">
        <v>167</v>
      </c>
      <c r="F710" t="s">
        <v>167</v>
      </c>
      <c r="G710" s="5" t="str">
        <f>VLOOKUP(Teams[[#This Row],[franchID]],TeamsFranchises!$A$2:$D$121,2,FALSE)</f>
        <v>Cincinnati Reds</v>
      </c>
      <c r="I710">
        <v>3</v>
      </c>
      <c r="J710">
        <v>154</v>
      </c>
      <c r="K710">
        <v>77</v>
      </c>
      <c r="L710">
        <v>82</v>
      </c>
      <c r="M710">
        <v>71</v>
      </c>
      <c r="P710" t="s">
        <v>51</v>
      </c>
      <c r="Q710" s="5">
        <f>IF(Teams[[#This Row],[LgWin]]="Y", 1,
IF(Teams[[#This Row],[LgWin]] = "N", 0, " "))</f>
        <v>0</v>
      </c>
      <c r="R710" t="s">
        <v>51</v>
      </c>
      <c r="S710" s="5">
        <f>IF(Teams[[#This Row],[WSWin]]="Y", 1,
IF(Teams[[#This Row],[WSWin]] = "N", 0, " "))</f>
        <v>0</v>
      </c>
      <c r="T710">
        <v>639</v>
      </c>
      <c r="U710">
        <v>5176</v>
      </c>
      <c r="V710">
        <v>1432</v>
      </c>
      <c r="W710">
        <v>169</v>
      </c>
      <c r="X710">
        <v>76</v>
      </c>
      <c r="Y710">
        <v>18</v>
      </c>
      <c r="Z710">
        <v>382</v>
      </c>
      <c r="AA710">
        <v>367</v>
      </c>
      <c r="AB710">
        <v>158</v>
      </c>
      <c r="AC710">
        <v>128</v>
      </c>
      <c r="AF710">
        <v>569</v>
      </c>
      <c r="AG710">
        <v>448</v>
      </c>
      <c r="AH710">
        <v>2.9</v>
      </c>
      <c r="AI710">
        <v>90</v>
      </c>
      <c r="AJ710">
        <v>12</v>
      </c>
      <c r="AK710">
        <v>9</v>
      </c>
      <c r="AL710">
        <v>4173</v>
      </c>
      <c r="AM710">
        <v>1327</v>
      </c>
      <c r="AN710">
        <v>26</v>
      </c>
      <c r="AO710">
        <v>393</v>
      </c>
      <c r="AP710">
        <v>435</v>
      </c>
      <c r="AQ710">
        <v>200</v>
      </c>
      <c r="AR710">
        <v>125</v>
      </c>
      <c r="AS710">
        <v>0.96799999999999997</v>
      </c>
      <c r="AT710" t="s">
        <v>165</v>
      </c>
      <c r="AU710" t="s">
        <v>455</v>
      </c>
      <c r="AV710">
        <v>568107</v>
      </c>
      <c r="AW710">
        <v>98</v>
      </c>
      <c r="AX710">
        <v>97</v>
      </c>
      <c r="AY710" t="s">
        <v>167</v>
      </c>
      <c r="AZ710" t="s">
        <v>167</v>
      </c>
      <c r="BA710" t="s">
        <v>167</v>
      </c>
    </row>
    <row r="711" spans="1:53" x14ac:dyDescent="0.55000000000000004">
      <c r="A711">
        <v>1920</v>
      </c>
      <c r="B711" s="5" t="b">
        <f>Teams[[#This Row],[yearID]]&gt;=1973</f>
        <v>0</v>
      </c>
      <c r="C711" s="5" t="b">
        <f>Teams[[#This Row],[yearID]]&gt;=1903</f>
        <v>1</v>
      </c>
      <c r="D711" t="s">
        <v>410</v>
      </c>
      <c r="E711" t="s">
        <v>64</v>
      </c>
      <c r="F711" t="s">
        <v>64</v>
      </c>
      <c r="G711" s="5" t="str">
        <f>VLOOKUP(Teams[[#This Row],[franchID]],TeamsFranchises!$A$2:$D$121,2,FALSE)</f>
        <v>Cleveland Indians</v>
      </c>
      <c r="I711">
        <v>1</v>
      </c>
      <c r="J711">
        <v>154</v>
      </c>
      <c r="K711">
        <v>78</v>
      </c>
      <c r="L711">
        <v>98</v>
      </c>
      <c r="M711">
        <v>56</v>
      </c>
      <c r="P711" t="s">
        <v>76</v>
      </c>
      <c r="Q711" s="5">
        <f>IF(Teams[[#This Row],[LgWin]]="Y", 1,
IF(Teams[[#This Row],[LgWin]] = "N", 0, " "))</f>
        <v>1</v>
      </c>
      <c r="R711" t="s">
        <v>76</v>
      </c>
      <c r="S711" s="5">
        <f>IF(Teams[[#This Row],[WSWin]]="Y", 1,
IF(Teams[[#This Row],[WSWin]] = "N", 0, " "))</f>
        <v>1</v>
      </c>
      <c r="T711">
        <v>857</v>
      </c>
      <c r="U711">
        <v>5203</v>
      </c>
      <c r="V711">
        <v>1574</v>
      </c>
      <c r="W711">
        <v>300</v>
      </c>
      <c r="X711">
        <v>95</v>
      </c>
      <c r="Y711">
        <v>35</v>
      </c>
      <c r="Z711">
        <v>574</v>
      </c>
      <c r="AA711">
        <v>379</v>
      </c>
      <c r="AB711">
        <v>73</v>
      </c>
      <c r="AC711">
        <v>92</v>
      </c>
      <c r="AF711">
        <v>642</v>
      </c>
      <c r="AG711">
        <v>522</v>
      </c>
      <c r="AH711">
        <v>3.41</v>
      </c>
      <c r="AI711">
        <v>94</v>
      </c>
      <c r="AJ711">
        <v>11</v>
      </c>
      <c r="AK711">
        <v>7</v>
      </c>
      <c r="AL711">
        <v>4131</v>
      </c>
      <c r="AM711">
        <v>1448</v>
      </c>
      <c r="AN711">
        <v>31</v>
      </c>
      <c r="AO711">
        <v>401</v>
      </c>
      <c r="AP711">
        <v>466</v>
      </c>
      <c r="AQ711">
        <v>185</v>
      </c>
      <c r="AR711">
        <v>124</v>
      </c>
      <c r="AS711">
        <v>0.97099999999999997</v>
      </c>
      <c r="AT711" t="s">
        <v>487</v>
      </c>
      <c r="AU711" t="s">
        <v>446</v>
      </c>
      <c r="AV711">
        <v>912832</v>
      </c>
      <c r="AW711">
        <v>104</v>
      </c>
      <c r="AX711">
        <v>101</v>
      </c>
      <c r="AY711" t="s">
        <v>64</v>
      </c>
      <c r="AZ711" t="s">
        <v>64</v>
      </c>
      <c r="BA711" t="s">
        <v>64</v>
      </c>
    </row>
    <row r="712" spans="1:53" x14ac:dyDescent="0.55000000000000004">
      <c r="A712">
        <v>1920</v>
      </c>
      <c r="B712" s="5" t="b">
        <f>Teams[[#This Row],[yearID]]&gt;=1973</f>
        <v>0</v>
      </c>
      <c r="C712" s="5" t="b">
        <f>Teams[[#This Row],[yearID]]&gt;=1903</f>
        <v>1</v>
      </c>
      <c r="D712" t="s">
        <v>410</v>
      </c>
      <c r="E712" t="s">
        <v>419</v>
      </c>
      <c r="F712" t="s">
        <v>419</v>
      </c>
      <c r="G712" s="5" t="str">
        <f>VLOOKUP(Teams[[#This Row],[franchID]],TeamsFranchises!$A$2:$D$121,2,FALSE)</f>
        <v>Detroit Tigers</v>
      </c>
      <c r="I712">
        <v>7</v>
      </c>
      <c r="J712">
        <v>155</v>
      </c>
      <c r="K712">
        <v>78</v>
      </c>
      <c r="L712">
        <v>61</v>
      </c>
      <c r="M712">
        <v>93</v>
      </c>
      <c r="P712" t="s">
        <v>51</v>
      </c>
      <c r="Q712" s="5">
        <f>IF(Teams[[#This Row],[LgWin]]="Y", 1,
IF(Teams[[#This Row],[LgWin]] = "N", 0, " "))</f>
        <v>0</v>
      </c>
      <c r="R712" t="s">
        <v>51</v>
      </c>
      <c r="S712" s="5">
        <f>IF(Teams[[#This Row],[WSWin]]="Y", 1,
IF(Teams[[#This Row],[WSWin]] = "N", 0, " "))</f>
        <v>0</v>
      </c>
      <c r="T712">
        <v>652</v>
      </c>
      <c r="U712">
        <v>5215</v>
      </c>
      <c r="V712">
        <v>1408</v>
      </c>
      <c r="W712">
        <v>228</v>
      </c>
      <c r="X712">
        <v>72</v>
      </c>
      <c r="Y712">
        <v>30</v>
      </c>
      <c r="Z712">
        <v>479</v>
      </c>
      <c r="AA712">
        <v>391</v>
      </c>
      <c r="AB712">
        <v>76</v>
      </c>
      <c r="AC712">
        <v>66</v>
      </c>
      <c r="AF712">
        <v>833</v>
      </c>
      <c r="AG712">
        <v>622</v>
      </c>
      <c r="AH712">
        <v>4.04</v>
      </c>
      <c r="AI712">
        <v>74</v>
      </c>
      <c r="AJ712">
        <v>9</v>
      </c>
      <c r="AK712">
        <v>7</v>
      </c>
      <c r="AL712">
        <v>4155</v>
      </c>
      <c r="AM712">
        <v>1487</v>
      </c>
      <c r="AN712">
        <v>46</v>
      </c>
      <c r="AO712">
        <v>561</v>
      </c>
      <c r="AP712">
        <v>483</v>
      </c>
      <c r="AQ712">
        <v>229</v>
      </c>
      <c r="AR712">
        <v>95</v>
      </c>
      <c r="AS712">
        <v>0.96499999999999997</v>
      </c>
      <c r="AT712" t="s">
        <v>420</v>
      </c>
      <c r="AU712" t="s">
        <v>456</v>
      </c>
      <c r="AV712">
        <v>579650</v>
      </c>
      <c r="AW712">
        <v>97</v>
      </c>
      <c r="AX712">
        <v>98</v>
      </c>
      <c r="AY712" t="s">
        <v>419</v>
      </c>
      <c r="AZ712" t="s">
        <v>419</v>
      </c>
      <c r="BA712" t="s">
        <v>419</v>
      </c>
    </row>
    <row r="713" spans="1:53" x14ac:dyDescent="0.55000000000000004">
      <c r="A713">
        <v>1920</v>
      </c>
      <c r="B713" s="5" t="b">
        <f>Teams[[#This Row],[yearID]]&gt;=1973</f>
        <v>0</v>
      </c>
      <c r="C713" s="5" t="b">
        <f>Teams[[#This Row],[yearID]]&gt;=1903</f>
        <v>1</v>
      </c>
      <c r="D713" t="s">
        <v>157</v>
      </c>
      <c r="E713" t="s">
        <v>242</v>
      </c>
      <c r="F713" t="s">
        <v>243</v>
      </c>
      <c r="G713" s="5" t="str">
        <f>VLOOKUP(Teams[[#This Row],[franchID]],TeamsFranchises!$A$2:$D$121,2,FALSE)</f>
        <v>San Francisco Giants</v>
      </c>
      <c r="I713">
        <v>2</v>
      </c>
      <c r="J713">
        <v>155</v>
      </c>
      <c r="K713">
        <v>80</v>
      </c>
      <c r="L713">
        <v>86</v>
      </c>
      <c r="M713">
        <v>68</v>
      </c>
      <c r="P713" t="s">
        <v>51</v>
      </c>
      <c r="Q713" s="5">
        <f>IF(Teams[[#This Row],[LgWin]]="Y", 1,
IF(Teams[[#This Row],[LgWin]] = "N", 0, " "))</f>
        <v>0</v>
      </c>
      <c r="R713" t="s">
        <v>51</v>
      </c>
      <c r="S713" s="5">
        <f>IF(Teams[[#This Row],[WSWin]]="Y", 1,
IF(Teams[[#This Row],[WSWin]] = "N", 0, " "))</f>
        <v>0</v>
      </c>
      <c r="T713">
        <v>682</v>
      </c>
      <c r="U713">
        <v>5309</v>
      </c>
      <c r="V713">
        <v>1427</v>
      </c>
      <c r="W713">
        <v>210</v>
      </c>
      <c r="X713">
        <v>76</v>
      </c>
      <c r="Y713">
        <v>46</v>
      </c>
      <c r="Z713">
        <v>432</v>
      </c>
      <c r="AA713">
        <v>545</v>
      </c>
      <c r="AB713">
        <v>131</v>
      </c>
      <c r="AC713">
        <v>113</v>
      </c>
      <c r="AF713">
        <v>543</v>
      </c>
      <c r="AG713">
        <v>438</v>
      </c>
      <c r="AH713">
        <v>2.8</v>
      </c>
      <c r="AI713">
        <v>86</v>
      </c>
      <c r="AJ713">
        <v>18</v>
      </c>
      <c r="AK713">
        <v>9</v>
      </c>
      <c r="AL713">
        <v>4224</v>
      </c>
      <c r="AM713">
        <v>1379</v>
      </c>
      <c r="AN713">
        <v>44</v>
      </c>
      <c r="AO713">
        <v>297</v>
      </c>
      <c r="AP713">
        <v>380</v>
      </c>
      <c r="AQ713">
        <v>209</v>
      </c>
      <c r="AR713">
        <v>137</v>
      </c>
      <c r="AS713">
        <v>0.96899999999999997</v>
      </c>
      <c r="AT713" t="s">
        <v>310</v>
      </c>
      <c r="AU713" t="s">
        <v>457</v>
      </c>
      <c r="AV713">
        <v>929609</v>
      </c>
      <c r="AW713">
        <v>100</v>
      </c>
      <c r="AX713">
        <v>97</v>
      </c>
      <c r="AY713" t="s">
        <v>246</v>
      </c>
      <c r="AZ713" t="s">
        <v>242</v>
      </c>
      <c r="BA713" t="s">
        <v>242</v>
      </c>
    </row>
    <row r="714" spans="1:53" x14ac:dyDescent="0.55000000000000004">
      <c r="A714">
        <v>1920</v>
      </c>
      <c r="B714" s="5" t="b">
        <f>Teams[[#This Row],[yearID]]&gt;=1973</f>
        <v>0</v>
      </c>
      <c r="C714" s="5" t="b">
        <f>Teams[[#This Row],[yearID]]&gt;=1903</f>
        <v>1</v>
      </c>
      <c r="D714" t="s">
        <v>410</v>
      </c>
      <c r="E714" t="s">
        <v>436</v>
      </c>
      <c r="F714" t="s">
        <v>412</v>
      </c>
      <c r="G714" s="5" t="str">
        <f>VLOOKUP(Teams[[#This Row],[franchID]],TeamsFranchises!$A$2:$D$121,2,FALSE)</f>
        <v>New York Yankees</v>
      </c>
      <c r="I714">
        <v>3</v>
      </c>
      <c r="J714">
        <v>154</v>
      </c>
      <c r="K714">
        <v>77</v>
      </c>
      <c r="L714">
        <v>95</v>
      </c>
      <c r="M714">
        <v>59</v>
      </c>
      <c r="P714" t="s">
        <v>51</v>
      </c>
      <c r="Q714" s="5">
        <f>IF(Teams[[#This Row],[LgWin]]="Y", 1,
IF(Teams[[#This Row],[LgWin]] = "N", 0, " "))</f>
        <v>0</v>
      </c>
      <c r="R714" t="s">
        <v>51</v>
      </c>
      <c r="S714" s="5">
        <f>IF(Teams[[#This Row],[WSWin]]="Y", 1,
IF(Teams[[#This Row],[WSWin]] = "N", 0, " "))</f>
        <v>0</v>
      </c>
      <c r="T714">
        <v>838</v>
      </c>
      <c r="U714">
        <v>5176</v>
      </c>
      <c r="V714">
        <v>1448</v>
      </c>
      <c r="W714">
        <v>268</v>
      </c>
      <c r="X714">
        <v>71</v>
      </c>
      <c r="Y714">
        <v>115</v>
      </c>
      <c r="Z714">
        <v>539</v>
      </c>
      <c r="AA714">
        <v>626</v>
      </c>
      <c r="AB714">
        <v>64</v>
      </c>
      <c r="AC714">
        <v>82</v>
      </c>
      <c r="AF714">
        <v>629</v>
      </c>
      <c r="AG714">
        <v>505</v>
      </c>
      <c r="AH714">
        <v>3.32</v>
      </c>
      <c r="AI714">
        <v>88</v>
      </c>
      <c r="AJ714">
        <v>15</v>
      </c>
      <c r="AK714">
        <v>11</v>
      </c>
      <c r="AL714">
        <v>4104</v>
      </c>
      <c r="AM714">
        <v>1414</v>
      </c>
      <c r="AN714">
        <v>48</v>
      </c>
      <c r="AO714">
        <v>420</v>
      </c>
      <c r="AP714">
        <v>480</v>
      </c>
      <c r="AQ714">
        <v>193</v>
      </c>
      <c r="AR714">
        <v>129</v>
      </c>
      <c r="AS714">
        <v>0.97</v>
      </c>
      <c r="AT714" t="s">
        <v>459</v>
      </c>
      <c r="AU714" t="s">
        <v>457</v>
      </c>
      <c r="AV714">
        <v>1289422</v>
      </c>
      <c r="AW714">
        <v>104</v>
      </c>
      <c r="AX714">
        <v>101</v>
      </c>
      <c r="AY714" t="s">
        <v>412</v>
      </c>
      <c r="AZ714" t="s">
        <v>436</v>
      </c>
      <c r="BA714" t="s">
        <v>436</v>
      </c>
    </row>
    <row r="715" spans="1:53" x14ac:dyDescent="0.55000000000000004">
      <c r="A715">
        <v>1920</v>
      </c>
      <c r="B715" s="5" t="b">
        <f>Teams[[#This Row],[yearID]]&gt;=1973</f>
        <v>0</v>
      </c>
      <c r="C715" s="5" t="b">
        <f>Teams[[#This Row],[yearID]]&gt;=1903</f>
        <v>1</v>
      </c>
      <c r="D715" t="s">
        <v>410</v>
      </c>
      <c r="E715" t="s">
        <v>226</v>
      </c>
      <c r="F715" t="s">
        <v>423</v>
      </c>
      <c r="G715" s="5" t="str">
        <f>VLOOKUP(Teams[[#This Row],[franchID]],TeamsFranchises!$A$2:$D$121,2,FALSE)</f>
        <v>Oakland Athletics</v>
      </c>
      <c r="I715">
        <v>8</v>
      </c>
      <c r="J715">
        <v>156</v>
      </c>
      <c r="K715">
        <v>77</v>
      </c>
      <c r="L715">
        <v>48</v>
      </c>
      <c r="M715">
        <v>106</v>
      </c>
      <c r="P715" t="s">
        <v>51</v>
      </c>
      <c r="Q715" s="5">
        <f>IF(Teams[[#This Row],[LgWin]]="Y", 1,
IF(Teams[[#This Row],[LgWin]] = "N", 0, " "))</f>
        <v>0</v>
      </c>
      <c r="R715" t="s">
        <v>51</v>
      </c>
      <c r="S715" s="5">
        <f>IF(Teams[[#This Row],[WSWin]]="Y", 1,
IF(Teams[[#This Row],[WSWin]] = "N", 0, " "))</f>
        <v>0</v>
      </c>
      <c r="T715">
        <v>558</v>
      </c>
      <c r="U715">
        <v>5256</v>
      </c>
      <c r="V715">
        <v>1324</v>
      </c>
      <c r="W715">
        <v>220</v>
      </c>
      <c r="X715">
        <v>49</v>
      </c>
      <c r="Y715">
        <v>44</v>
      </c>
      <c r="Z715">
        <v>353</v>
      </c>
      <c r="AA715">
        <v>593</v>
      </c>
      <c r="AB715">
        <v>50</v>
      </c>
      <c r="AC715">
        <v>67</v>
      </c>
      <c r="AF715">
        <v>834</v>
      </c>
      <c r="AG715">
        <v>603</v>
      </c>
      <c r="AH715">
        <v>3.93</v>
      </c>
      <c r="AI715">
        <v>79</v>
      </c>
      <c r="AJ715">
        <v>6</v>
      </c>
      <c r="AK715">
        <v>2</v>
      </c>
      <c r="AL715">
        <v>4140</v>
      </c>
      <c r="AM715">
        <v>1612</v>
      </c>
      <c r="AN715">
        <v>56</v>
      </c>
      <c r="AO715">
        <v>461</v>
      </c>
      <c r="AP715">
        <v>423</v>
      </c>
      <c r="AQ715">
        <v>267</v>
      </c>
      <c r="AR715">
        <v>126</v>
      </c>
      <c r="AS715">
        <v>0.95899999999999996</v>
      </c>
      <c r="AT715" t="s">
        <v>77</v>
      </c>
      <c r="AU715" t="s">
        <v>442</v>
      </c>
      <c r="AV715">
        <v>287888</v>
      </c>
      <c r="AW715">
        <v>101</v>
      </c>
      <c r="AX715">
        <v>106</v>
      </c>
      <c r="AY715" t="s">
        <v>226</v>
      </c>
      <c r="AZ715" t="s">
        <v>226</v>
      </c>
      <c r="BA715" t="s">
        <v>226</v>
      </c>
    </row>
    <row r="716" spans="1:53" x14ac:dyDescent="0.55000000000000004">
      <c r="A716">
        <v>1920</v>
      </c>
      <c r="B716" s="5" t="b">
        <f>Teams[[#This Row],[yearID]]&gt;=1973</f>
        <v>0</v>
      </c>
      <c r="C716" s="5" t="b">
        <f>Teams[[#This Row],[yearID]]&gt;=1903</f>
        <v>1</v>
      </c>
      <c r="D716" t="s">
        <v>157</v>
      </c>
      <c r="E716" t="s">
        <v>122</v>
      </c>
      <c r="F716" t="s">
        <v>122</v>
      </c>
      <c r="G716" s="5" t="str">
        <f>VLOOKUP(Teams[[#This Row],[franchID]],TeamsFranchises!$A$2:$D$121,2,FALSE)</f>
        <v>Philadelphia Phillies</v>
      </c>
      <c r="I716">
        <v>8</v>
      </c>
      <c r="J716">
        <v>153</v>
      </c>
      <c r="K716">
        <v>77</v>
      </c>
      <c r="L716">
        <v>62</v>
      </c>
      <c r="M716">
        <v>91</v>
      </c>
      <c r="P716" t="s">
        <v>51</v>
      </c>
      <c r="Q716" s="5">
        <f>IF(Teams[[#This Row],[LgWin]]="Y", 1,
IF(Teams[[#This Row],[LgWin]] = "N", 0, " "))</f>
        <v>0</v>
      </c>
      <c r="R716" t="s">
        <v>51</v>
      </c>
      <c r="S716" s="5">
        <f>IF(Teams[[#This Row],[WSWin]]="Y", 1,
IF(Teams[[#This Row],[WSWin]] = "N", 0, " "))</f>
        <v>0</v>
      </c>
      <c r="T716">
        <v>565</v>
      </c>
      <c r="U716">
        <v>5264</v>
      </c>
      <c r="V716">
        <v>1385</v>
      </c>
      <c r="W716">
        <v>229</v>
      </c>
      <c r="X716">
        <v>54</v>
      </c>
      <c r="Y716">
        <v>64</v>
      </c>
      <c r="Z716">
        <v>283</v>
      </c>
      <c r="AA716">
        <v>531</v>
      </c>
      <c r="AB716">
        <v>100</v>
      </c>
      <c r="AC716">
        <v>83</v>
      </c>
      <c r="AF716">
        <v>714</v>
      </c>
      <c r="AG716">
        <v>557</v>
      </c>
      <c r="AH716">
        <v>3.63</v>
      </c>
      <c r="AI716">
        <v>77</v>
      </c>
      <c r="AJ716">
        <v>8</v>
      </c>
      <c r="AK716">
        <v>11</v>
      </c>
      <c r="AL716">
        <v>4140</v>
      </c>
      <c r="AM716">
        <v>1480</v>
      </c>
      <c r="AN716">
        <v>35</v>
      </c>
      <c r="AO716">
        <v>444</v>
      </c>
      <c r="AP716">
        <v>419</v>
      </c>
      <c r="AQ716">
        <v>232</v>
      </c>
      <c r="AR716">
        <v>135</v>
      </c>
      <c r="AS716">
        <v>0.96399999999999997</v>
      </c>
      <c r="AT716" t="s">
        <v>358</v>
      </c>
      <c r="AU716" t="s">
        <v>404</v>
      </c>
      <c r="AV716">
        <v>330998</v>
      </c>
      <c r="AW716">
        <v>104</v>
      </c>
      <c r="AX716">
        <v>109</v>
      </c>
      <c r="AY716" t="s">
        <v>122</v>
      </c>
      <c r="AZ716" t="s">
        <v>122</v>
      </c>
      <c r="BA716" t="s">
        <v>122</v>
      </c>
    </row>
    <row r="717" spans="1:53" x14ac:dyDescent="0.55000000000000004">
      <c r="A717">
        <v>1920</v>
      </c>
      <c r="B717" s="5" t="b">
        <f>Teams[[#This Row],[yearID]]&gt;=1973</f>
        <v>0</v>
      </c>
      <c r="C717" s="5" t="b">
        <f>Teams[[#This Row],[yearID]]&gt;=1903</f>
        <v>1</v>
      </c>
      <c r="D717" t="s">
        <v>157</v>
      </c>
      <c r="E717" t="s">
        <v>229</v>
      </c>
      <c r="F717" t="s">
        <v>229</v>
      </c>
      <c r="G717" s="5" t="str">
        <f>VLOOKUP(Teams[[#This Row],[franchID]],TeamsFranchises!$A$2:$D$121,2,FALSE)</f>
        <v>Pittsburgh Pirates</v>
      </c>
      <c r="I717">
        <v>4</v>
      </c>
      <c r="J717">
        <v>155</v>
      </c>
      <c r="K717">
        <v>78</v>
      </c>
      <c r="L717">
        <v>79</v>
      </c>
      <c r="M717">
        <v>75</v>
      </c>
      <c r="P717" t="s">
        <v>51</v>
      </c>
      <c r="Q717" s="5">
        <f>IF(Teams[[#This Row],[LgWin]]="Y", 1,
IF(Teams[[#This Row],[LgWin]] = "N", 0, " "))</f>
        <v>0</v>
      </c>
      <c r="R717" t="s">
        <v>51</v>
      </c>
      <c r="S717" s="5">
        <f>IF(Teams[[#This Row],[WSWin]]="Y", 1,
IF(Teams[[#This Row],[WSWin]] = "N", 0, " "))</f>
        <v>0</v>
      </c>
      <c r="T717">
        <v>530</v>
      </c>
      <c r="U717">
        <v>5219</v>
      </c>
      <c r="V717">
        <v>1342</v>
      </c>
      <c r="W717">
        <v>162</v>
      </c>
      <c r="X717">
        <v>90</v>
      </c>
      <c r="Y717">
        <v>16</v>
      </c>
      <c r="Z717">
        <v>374</v>
      </c>
      <c r="AA717">
        <v>405</v>
      </c>
      <c r="AB717">
        <v>181</v>
      </c>
      <c r="AC717">
        <v>117</v>
      </c>
      <c r="AF717">
        <v>552</v>
      </c>
      <c r="AG717">
        <v>454</v>
      </c>
      <c r="AH717">
        <v>2.89</v>
      </c>
      <c r="AI717">
        <v>92</v>
      </c>
      <c r="AJ717">
        <v>17</v>
      </c>
      <c r="AK717">
        <v>10</v>
      </c>
      <c r="AL717">
        <v>4245</v>
      </c>
      <c r="AM717">
        <v>1389</v>
      </c>
      <c r="AN717">
        <v>25</v>
      </c>
      <c r="AO717">
        <v>280</v>
      </c>
      <c r="AP717">
        <v>444</v>
      </c>
      <c r="AQ717">
        <v>186</v>
      </c>
      <c r="AR717">
        <v>119</v>
      </c>
      <c r="AS717">
        <v>0.97099999999999997</v>
      </c>
      <c r="AT717" t="s">
        <v>390</v>
      </c>
      <c r="AU717" t="s">
        <v>447</v>
      </c>
      <c r="AV717">
        <v>429037</v>
      </c>
      <c r="AW717">
        <v>103</v>
      </c>
      <c r="AX717">
        <v>103</v>
      </c>
      <c r="AY717" t="s">
        <v>229</v>
      </c>
      <c r="AZ717" t="s">
        <v>229</v>
      </c>
      <c r="BA717" t="s">
        <v>229</v>
      </c>
    </row>
    <row r="718" spans="1:53" x14ac:dyDescent="0.55000000000000004">
      <c r="A718">
        <v>1920</v>
      </c>
      <c r="B718" s="5" t="b">
        <f>Teams[[#This Row],[yearID]]&gt;=1973</f>
        <v>0</v>
      </c>
      <c r="C718" s="5" t="b">
        <f>Teams[[#This Row],[yearID]]&gt;=1903</f>
        <v>1</v>
      </c>
      <c r="D718" t="s">
        <v>410</v>
      </c>
      <c r="E718" t="s">
        <v>431</v>
      </c>
      <c r="F718" t="s">
        <v>95</v>
      </c>
      <c r="G718" s="5" t="str">
        <f>VLOOKUP(Teams[[#This Row],[franchID]],TeamsFranchises!$A$2:$D$121,2,FALSE)</f>
        <v>Baltimore Orioles</v>
      </c>
      <c r="I718">
        <v>4</v>
      </c>
      <c r="J718">
        <v>154</v>
      </c>
      <c r="K718">
        <v>78</v>
      </c>
      <c r="L718">
        <v>76</v>
      </c>
      <c r="M718">
        <v>77</v>
      </c>
      <c r="P718" t="s">
        <v>51</v>
      </c>
      <c r="Q718" s="5">
        <f>IF(Teams[[#This Row],[LgWin]]="Y", 1,
IF(Teams[[#This Row],[LgWin]] = "N", 0, " "))</f>
        <v>0</v>
      </c>
      <c r="R718" t="s">
        <v>51</v>
      </c>
      <c r="S718" s="5">
        <f>IF(Teams[[#This Row],[WSWin]]="Y", 1,
IF(Teams[[#This Row],[WSWin]] = "N", 0, " "))</f>
        <v>0</v>
      </c>
      <c r="T718">
        <v>797</v>
      </c>
      <c r="U718">
        <v>5358</v>
      </c>
      <c r="V718">
        <v>1651</v>
      </c>
      <c r="W718">
        <v>279</v>
      </c>
      <c r="X718">
        <v>83</v>
      </c>
      <c r="Y718">
        <v>50</v>
      </c>
      <c r="Z718">
        <v>427</v>
      </c>
      <c r="AA718">
        <v>339</v>
      </c>
      <c r="AB718">
        <v>118</v>
      </c>
      <c r="AC718">
        <v>79</v>
      </c>
      <c r="AF718">
        <v>766</v>
      </c>
      <c r="AG718">
        <v>617</v>
      </c>
      <c r="AH718">
        <v>4.03</v>
      </c>
      <c r="AI718">
        <v>84</v>
      </c>
      <c r="AJ718">
        <v>9</v>
      </c>
      <c r="AK718">
        <v>14</v>
      </c>
      <c r="AL718">
        <v>4134</v>
      </c>
      <c r="AM718">
        <v>1481</v>
      </c>
      <c r="AN718">
        <v>53</v>
      </c>
      <c r="AO718">
        <v>578</v>
      </c>
      <c r="AP718">
        <v>444</v>
      </c>
      <c r="AQ718">
        <v>231</v>
      </c>
      <c r="AR718">
        <v>119</v>
      </c>
      <c r="AS718">
        <v>0.96299999999999997</v>
      </c>
      <c r="AT718" t="s">
        <v>252</v>
      </c>
      <c r="AU718" t="s">
        <v>444</v>
      </c>
      <c r="AV718">
        <v>419311</v>
      </c>
      <c r="AW718">
        <v>103</v>
      </c>
      <c r="AX718">
        <v>103</v>
      </c>
      <c r="AY718" t="s">
        <v>433</v>
      </c>
      <c r="AZ718" t="s">
        <v>431</v>
      </c>
      <c r="BA718" t="s">
        <v>431</v>
      </c>
    </row>
    <row r="719" spans="1:53" x14ac:dyDescent="0.55000000000000004">
      <c r="A719">
        <v>1920</v>
      </c>
      <c r="B719" s="5" t="b">
        <f>Teams[[#This Row],[yearID]]&gt;=1973</f>
        <v>0</v>
      </c>
      <c r="C719" s="5" t="b">
        <f>Teams[[#This Row],[yearID]]&gt;=1903</f>
        <v>1</v>
      </c>
      <c r="D719" t="s">
        <v>157</v>
      </c>
      <c r="E719" t="s">
        <v>396</v>
      </c>
      <c r="F719" t="s">
        <v>154</v>
      </c>
      <c r="G719" s="5" t="str">
        <f>VLOOKUP(Teams[[#This Row],[franchID]],TeamsFranchises!$A$2:$D$121,2,FALSE)</f>
        <v>St. Louis Cardinals</v>
      </c>
      <c r="I719">
        <v>5</v>
      </c>
      <c r="J719">
        <v>155</v>
      </c>
      <c r="K719">
        <v>76</v>
      </c>
      <c r="L719">
        <v>75</v>
      </c>
      <c r="M719">
        <v>79</v>
      </c>
      <c r="P719" t="s">
        <v>51</v>
      </c>
      <c r="Q719" s="5">
        <f>IF(Teams[[#This Row],[LgWin]]="Y", 1,
IF(Teams[[#This Row],[LgWin]] = "N", 0, " "))</f>
        <v>0</v>
      </c>
      <c r="R719" t="s">
        <v>51</v>
      </c>
      <c r="S719" s="5">
        <f>IF(Teams[[#This Row],[WSWin]]="Y", 1,
IF(Teams[[#This Row],[WSWin]] = "N", 0, " "))</f>
        <v>0</v>
      </c>
      <c r="T719">
        <v>675</v>
      </c>
      <c r="U719">
        <v>5495</v>
      </c>
      <c r="V719">
        <v>1589</v>
      </c>
      <c r="W719">
        <v>238</v>
      </c>
      <c r="X719">
        <v>96</v>
      </c>
      <c r="Y719">
        <v>32</v>
      </c>
      <c r="Z719">
        <v>373</v>
      </c>
      <c r="AA719">
        <v>484</v>
      </c>
      <c r="AB719">
        <v>126</v>
      </c>
      <c r="AC719">
        <v>114</v>
      </c>
      <c r="AF719">
        <v>682</v>
      </c>
      <c r="AG719">
        <v>543</v>
      </c>
      <c r="AH719">
        <v>3.43</v>
      </c>
      <c r="AI719">
        <v>72</v>
      </c>
      <c r="AJ719">
        <v>9</v>
      </c>
      <c r="AK719">
        <v>12</v>
      </c>
      <c r="AL719">
        <v>4278</v>
      </c>
      <c r="AM719">
        <v>1488</v>
      </c>
      <c r="AN719">
        <v>30</v>
      </c>
      <c r="AO719">
        <v>479</v>
      </c>
      <c r="AP719">
        <v>529</v>
      </c>
      <c r="AQ719">
        <v>256</v>
      </c>
      <c r="AR719">
        <v>136</v>
      </c>
      <c r="AS719">
        <v>0.96099999999999997</v>
      </c>
      <c r="AT719" t="s">
        <v>409</v>
      </c>
      <c r="AU719" t="s">
        <v>490</v>
      </c>
      <c r="AV719">
        <v>326836</v>
      </c>
      <c r="AW719">
        <v>98</v>
      </c>
      <c r="AX719">
        <v>98</v>
      </c>
      <c r="AY719" t="s">
        <v>154</v>
      </c>
      <c r="AZ719" t="s">
        <v>396</v>
      </c>
      <c r="BA719" t="s">
        <v>396</v>
      </c>
    </row>
    <row r="720" spans="1:53" x14ac:dyDescent="0.55000000000000004">
      <c r="A720">
        <v>1920</v>
      </c>
      <c r="B720" s="5" t="b">
        <f>Teams[[#This Row],[yearID]]&gt;=1973</f>
        <v>0</v>
      </c>
      <c r="C720" s="5" t="b">
        <f>Teams[[#This Row],[yearID]]&gt;=1903</f>
        <v>1</v>
      </c>
      <c r="D720" t="s">
        <v>410</v>
      </c>
      <c r="E720" t="s">
        <v>425</v>
      </c>
      <c r="F720" t="s">
        <v>426</v>
      </c>
      <c r="G720" s="5" t="str">
        <f>VLOOKUP(Teams[[#This Row],[franchID]],TeamsFranchises!$A$2:$D$121,2,FALSE)</f>
        <v>Minnesota Twins</v>
      </c>
      <c r="I720">
        <v>6</v>
      </c>
      <c r="J720">
        <v>153</v>
      </c>
      <c r="K720">
        <v>76</v>
      </c>
      <c r="L720">
        <v>68</v>
      </c>
      <c r="M720">
        <v>84</v>
      </c>
      <c r="P720" t="s">
        <v>51</v>
      </c>
      <c r="Q720" s="5">
        <f>IF(Teams[[#This Row],[LgWin]]="Y", 1,
IF(Teams[[#This Row],[LgWin]] = "N", 0, " "))</f>
        <v>0</v>
      </c>
      <c r="R720" t="s">
        <v>51</v>
      </c>
      <c r="S720" s="5">
        <f>IF(Teams[[#This Row],[WSWin]]="Y", 1,
IF(Teams[[#This Row],[WSWin]] = "N", 0, " "))</f>
        <v>0</v>
      </c>
      <c r="T720">
        <v>723</v>
      </c>
      <c r="U720">
        <v>5251</v>
      </c>
      <c r="V720">
        <v>1526</v>
      </c>
      <c r="W720">
        <v>233</v>
      </c>
      <c r="X720">
        <v>81</v>
      </c>
      <c r="Y720">
        <v>36</v>
      </c>
      <c r="Z720">
        <v>433</v>
      </c>
      <c r="AA720">
        <v>543</v>
      </c>
      <c r="AB720">
        <v>161</v>
      </c>
      <c r="AC720">
        <v>114</v>
      </c>
      <c r="AF720">
        <v>802</v>
      </c>
      <c r="AG720">
        <v>633</v>
      </c>
      <c r="AH720">
        <v>4.17</v>
      </c>
      <c r="AI720">
        <v>81</v>
      </c>
      <c r="AJ720">
        <v>10</v>
      </c>
      <c r="AK720">
        <v>10</v>
      </c>
      <c r="AL720">
        <v>4101</v>
      </c>
      <c r="AM720">
        <v>1521</v>
      </c>
      <c r="AN720">
        <v>51</v>
      </c>
      <c r="AO720">
        <v>520</v>
      </c>
      <c r="AP720">
        <v>418</v>
      </c>
      <c r="AQ720">
        <v>232</v>
      </c>
      <c r="AR720">
        <v>95</v>
      </c>
      <c r="AS720">
        <v>0.96299999999999997</v>
      </c>
      <c r="AT720" t="s">
        <v>397</v>
      </c>
      <c r="AU720" t="s">
        <v>452</v>
      </c>
      <c r="AV720">
        <v>359260</v>
      </c>
      <c r="AW720">
        <v>97</v>
      </c>
      <c r="AX720">
        <v>98</v>
      </c>
      <c r="AY720" t="s">
        <v>428</v>
      </c>
      <c r="AZ720" t="s">
        <v>425</v>
      </c>
      <c r="BA720" t="s">
        <v>425</v>
      </c>
    </row>
    <row r="721" spans="1:53" x14ac:dyDescent="0.55000000000000004">
      <c r="A721">
        <v>1921</v>
      </c>
      <c r="B721" s="5" t="b">
        <f>Teams[[#This Row],[yearID]]&gt;=1973</f>
        <v>0</v>
      </c>
      <c r="C721" s="5" t="b">
        <f>Teams[[#This Row],[yearID]]&gt;=1903</f>
        <v>1</v>
      </c>
      <c r="D721" t="s">
        <v>410</v>
      </c>
      <c r="E721" t="s">
        <v>54</v>
      </c>
      <c r="F721" t="s">
        <v>54</v>
      </c>
      <c r="G721" s="5" t="str">
        <f>VLOOKUP(Teams[[#This Row],[franchID]],TeamsFranchises!$A$2:$D$121,2,FALSE)</f>
        <v>Boston Red Sox</v>
      </c>
      <c r="I721">
        <v>5</v>
      </c>
      <c r="J721">
        <v>154</v>
      </c>
      <c r="K721">
        <v>77</v>
      </c>
      <c r="L721">
        <v>75</v>
      </c>
      <c r="M721">
        <v>79</v>
      </c>
      <c r="P721" t="s">
        <v>51</v>
      </c>
      <c r="Q721" s="5">
        <f>IF(Teams[[#This Row],[LgWin]]="Y", 1,
IF(Teams[[#This Row],[LgWin]] = "N", 0, " "))</f>
        <v>0</v>
      </c>
      <c r="R721" t="s">
        <v>51</v>
      </c>
      <c r="S721" s="5">
        <f>IF(Teams[[#This Row],[WSWin]]="Y", 1,
IF(Teams[[#This Row],[WSWin]] = "N", 0, " "))</f>
        <v>0</v>
      </c>
      <c r="T721">
        <v>668</v>
      </c>
      <c r="U721">
        <v>5206</v>
      </c>
      <c r="V721">
        <v>1440</v>
      </c>
      <c r="W721">
        <v>248</v>
      </c>
      <c r="X721">
        <v>69</v>
      </c>
      <c r="Y721">
        <v>17</v>
      </c>
      <c r="Z721">
        <v>428</v>
      </c>
      <c r="AA721">
        <v>344</v>
      </c>
      <c r="AB721">
        <v>83</v>
      </c>
      <c r="AC721">
        <v>65</v>
      </c>
      <c r="AF721">
        <v>696</v>
      </c>
      <c r="AG721">
        <v>603</v>
      </c>
      <c r="AH721">
        <v>3.98</v>
      </c>
      <c r="AI721">
        <v>88</v>
      </c>
      <c r="AJ721">
        <v>9</v>
      </c>
      <c r="AK721">
        <v>5</v>
      </c>
      <c r="AL721">
        <v>4092</v>
      </c>
      <c r="AM721">
        <v>1521</v>
      </c>
      <c r="AN721">
        <v>53</v>
      </c>
      <c r="AO721">
        <v>452</v>
      </c>
      <c r="AP721">
        <v>446</v>
      </c>
      <c r="AQ721">
        <v>157</v>
      </c>
      <c r="AR721">
        <v>151</v>
      </c>
      <c r="AS721">
        <v>0.97499999999999998</v>
      </c>
      <c r="AT721" t="s">
        <v>441</v>
      </c>
      <c r="AU721" t="s">
        <v>453</v>
      </c>
      <c r="AV721">
        <v>279273</v>
      </c>
      <c r="AW721">
        <v>97</v>
      </c>
      <c r="AX721">
        <v>99</v>
      </c>
      <c r="AY721" t="s">
        <v>54</v>
      </c>
      <c r="AZ721" t="s">
        <v>54</v>
      </c>
      <c r="BA721" t="s">
        <v>54</v>
      </c>
    </row>
    <row r="722" spans="1:53" x14ac:dyDescent="0.55000000000000004">
      <c r="A722">
        <v>1921</v>
      </c>
      <c r="B722" s="5" t="b">
        <f>Teams[[#This Row],[yearID]]&gt;=1973</f>
        <v>0</v>
      </c>
      <c r="C722" s="5" t="b">
        <f>Teams[[#This Row],[yearID]]&gt;=1903</f>
        <v>1</v>
      </c>
      <c r="D722" t="s">
        <v>157</v>
      </c>
      <c r="E722" t="s">
        <v>262</v>
      </c>
      <c r="F722" t="s">
        <v>260</v>
      </c>
      <c r="G722" s="5" t="str">
        <f>VLOOKUP(Teams[[#This Row],[franchID]],TeamsFranchises!$A$2:$D$121,2,FALSE)</f>
        <v>Los Angeles Dodgers</v>
      </c>
      <c r="I722">
        <v>5</v>
      </c>
      <c r="J722">
        <v>152</v>
      </c>
      <c r="K722">
        <v>78</v>
      </c>
      <c r="L722">
        <v>77</v>
      </c>
      <c r="M722">
        <v>75</v>
      </c>
      <c r="P722" t="s">
        <v>51</v>
      </c>
      <c r="Q722" s="5">
        <f>IF(Teams[[#This Row],[LgWin]]="Y", 1,
IF(Teams[[#This Row],[LgWin]] = "N", 0, " "))</f>
        <v>0</v>
      </c>
      <c r="R722" t="s">
        <v>51</v>
      </c>
      <c r="S722" s="5">
        <f>IF(Teams[[#This Row],[WSWin]]="Y", 1,
IF(Teams[[#This Row],[WSWin]] = "N", 0, " "))</f>
        <v>0</v>
      </c>
      <c r="T722">
        <v>667</v>
      </c>
      <c r="U722">
        <v>5263</v>
      </c>
      <c r="V722">
        <v>1476</v>
      </c>
      <c r="W722">
        <v>209</v>
      </c>
      <c r="X722">
        <v>85</v>
      </c>
      <c r="Y722">
        <v>59</v>
      </c>
      <c r="Z722">
        <v>325</v>
      </c>
      <c r="AA722">
        <v>400</v>
      </c>
      <c r="AB722">
        <v>91</v>
      </c>
      <c r="AC722">
        <v>73</v>
      </c>
      <c r="AF722">
        <v>681</v>
      </c>
      <c r="AG722">
        <v>560</v>
      </c>
      <c r="AH722">
        <v>3.7</v>
      </c>
      <c r="AI722">
        <v>82</v>
      </c>
      <c r="AJ722">
        <v>8</v>
      </c>
      <c r="AK722">
        <v>12</v>
      </c>
      <c r="AL722">
        <v>4089</v>
      </c>
      <c r="AM722">
        <v>1556</v>
      </c>
      <c r="AN722">
        <v>46</v>
      </c>
      <c r="AO722">
        <v>361</v>
      </c>
      <c r="AP722">
        <v>471</v>
      </c>
      <c r="AQ722">
        <v>232</v>
      </c>
      <c r="AR722">
        <v>142</v>
      </c>
      <c r="AS722">
        <v>0.96399999999999997</v>
      </c>
      <c r="AT722" t="s">
        <v>467</v>
      </c>
      <c r="AU722" t="s">
        <v>458</v>
      </c>
      <c r="AV722">
        <v>613245</v>
      </c>
      <c r="AW722">
        <v>105</v>
      </c>
      <c r="AX722">
        <v>104</v>
      </c>
      <c r="AY722" t="s">
        <v>262</v>
      </c>
      <c r="AZ722" t="s">
        <v>262</v>
      </c>
      <c r="BA722" t="s">
        <v>262</v>
      </c>
    </row>
    <row r="723" spans="1:53" x14ac:dyDescent="0.55000000000000004">
      <c r="A723">
        <v>1921</v>
      </c>
      <c r="B723" s="5" t="b">
        <f>Teams[[#This Row],[yearID]]&gt;=1973</f>
        <v>0</v>
      </c>
      <c r="C723" s="5" t="b">
        <f>Teams[[#This Row],[yearID]]&gt;=1903</f>
        <v>1</v>
      </c>
      <c r="D723" t="s">
        <v>157</v>
      </c>
      <c r="E723" t="s">
        <v>158</v>
      </c>
      <c r="F723" t="s">
        <v>159</v>
      </c>
      <c r="G723" s="5" t="str">
        <f>VLOOKUP(Teams[[#This Row],[franchID]],TeamsFranchises!$A$2:$D$121,2,FALSE)</f>
        <v>Atlanta Braves</v>
      </c>
      <c r="I723">
        <v>4</v>
      </c>
      <c r="J723">
        <v>153</v>
      </c>
      <c r="K723">
        <v>74</v>
      </c>
      <c r="L723">
        <v>79</v>
      </c>
      <c r="M723">
        <v>74</v>
      </c>
      <c r="P723" t="s">
        <v>51</v>
      </c>
      <c r="Q723" s="5">
        <f>IF(Teams[[#This Row],[LgWin]]="Y", 1,
IF(Teams[[#This Row],[LgWin]] = "N", 0, " "))</f>
        <v>0</v>
      </c>
      <c r="R723" t="s">
        <v>51</v>
      </c>
      <c r="S723" s="5">
        <f>IF(Teams[[#This Row],[WSWin]]="Y", 1,
IF(Teams[[#This Row],[WSWin]] = "N", 0, " "))</f>
        <v>0</v>
      </c>
      <c r="T723">
        <v>721</v>
      </c>
      <c r="U723">
        <v>5385</v>
      </c>
      <c r="V723">
        <v>1561</v>
      </c>
      <c r="W723">
        <v>209</v>
      </c>
      <c r="X723">
        <v>100</v>
      </c>
      <c r="Y723">
        <v>61</v>
      </c>
      <c r="Z723">
        <v>377</v>
      </c>
      <c r="AA723">
        <v>470</v>
      </c>
      <c r="AB723">
        <v>94</v>
      </c>
      <c r="AC723">
        <v>100</v>
      </c>
      <c r="AF723">
        <v>697</v>
      </c>
      <c r="AG723">
        <v>600</v>
      </c>
      <c r="AH723">
        <v>3.9</v>
      </c>
      <c r="AI723">
        <v>74</v>
      </c>
      <c r="AJ723">
        <v>11</v>
      </c>
      <c r="AK723">
        <v>12</v>
      </c>
      <c r="AL723">
        <v>4155</v>
      </c>
      <c r="AM723">
        <v>1488</v>
      </c>
      <c r="AN723">
        <v>54</v>
      </c>
      <c r="AO723">
        <v>420</v>
      </c>
      <c r="AP723">
        <v>382</v>
      </c>
      <c r="AQ723">
        <v>199</v>
      </c>
      <c r="AR723">
        <v>122</v>
      </c>
      <c r="AS723">
        <v>0.96899999999999997</v>
      </c>
      <c r="AT723" t="s">
        <v>454</v>
      </c>
      <c r="AU723" t="s">
        <v>489</v>
      </c>
      <c r="AV723">
        <v>318627</v>
      </c>
      <c r="AW723">
        <v>94</v>
      </c>
      <c r="AX723">
        <v>96</v>
      </c>
      <c r="AY723" t="s">
        <v>158</v>
      </c>
      <c r="AZ723" t="s">
        <v>158</v>
      </c>
      <c r="BA723" t="s">
        <v>158</v>
      </c>
    </row>
    <row r="724" spans="1:53" x14ac:dyDescent="0.55000000000000004">
      <c r="A724">
        <v>1921</v>
      </c>
      <c r="B724" s="5" t="b">
        <f>Teams[[#This Row],[yearID]]&gt;=1973</f>
        <v>0</v>
      </c>
      <c r="C724" s="5" t="b">
        <f>Teams[[#This Row],[yearID]]&gt;=1903</f>
        <v>1</v>
      </c>
      <c r="D724" t="s">
        <v>410</v>
      </c>
      <c r="E724" t="s">
        <v>415</v>
      </c>
      <c r="F724" t="s">
        <v>416</v>
      </c>
      <c r="G724" s="5" t="str">
        <f>VLOOKUP(Teams[[#This Row],[franchID]],TeamsFranchises!$A$2:$D$121,2,FALSE)</f>
        <v>Chicago White Sox</v>
      </c>
      <c r="I724">
        <v>7</v>
      </c>
      <c r="J724">
        <v>154</v>
      </c>
      <c r="K724">
        <v>77</v>
      </c>
      <c r="L724">
        <v>62</v>
      </c>
      <c r="M724">
        <v>92</v>
      </c>
      <c r="P724" t="s">
        <v>51</v>
      </c>
      <c r="Q724" s="5">
        <f>IF(Teams[[#This Row],[LgWin]]="Y", 1,
IF(Teams[[#This Row],[LgWin]] = "N", 0, " "))</f>
        <v>0</v>
      </c>
      <c r="R724" t="s">
        <v>51</v>
      </c>
      <c r="S724" s="5">
        <f>IF(Teams[[#This Row],[WSWin]]="Y", 1,
IF(Teams[[#This Row],[WSWin]] = "N", 0, " "))</f>
        <v>0</v>
      </c>
      <c r="T724">
        <v>683</v>
      </c>
      <c r="U724">
        <v>5329</v>
      </c>
      <c r="V724">
        <v>1509</v>
      </c>
      <c r="W724">
        <v>242</v>
      </c>
      <c r="X724">
        <v>82</v>
      </c>
      <c r="Y724">
        <v>35</v>
      </c>
      <c r="Z724">
        <v>445</v>
      </c>
      <c r="AA724">
        <v>474</v>
      </c>
      <c r="AB724">
        <v>97</v>
      </c>
      <c r="AC724">
        <v>93</v>
      </c>
      <c r="AF724">
        <v>858</v>
      </c>
      <c r="AG724">
        <v>749</v>
      </c>
      <c r="AH724">
        <v>4.9400000000000004</v>
      </c>
      <c r="AI724">
        <v>84</v>
      </c>
      <c r="AJ724">
        <v>7</v>
      </c>
      <c r="AK724">
        <v>9</v>
      </c>
      <c r="AL724">
        <v>4095</v>
      </c>
      <c r="AM724">
        <v>1603</v>
      </c>
      <c r="AN724">
        <v>52</v>
      </c>
      <c r="AO724">
        <v>549</v>
      </c>
      <c r="AP724">
        <v>392</v>
      </c>
      <c r="AQ724">
        <v>199</v>
      </c>
      <c r="AR724">
        <v>155</v>
      </c>
      <c r="AS724">
        <v>0.96899999999999997</v>
      </c>
      <c r="AT724" t="s">
        <v>417</v>
      </c>
      <c r="AU724" t="s">
        <v>450</v>
      </c>
      <c r="AV724">
        <v>543650</v>
      </c>
      <c r="AW724">
        <v>98</v>
      </c>
      <c r="AX724">
        <v>98</v>
      </c>
      <c r="AY724" t="s">
        <v>416</v>
      </c>
      <c r="AZ724" t="s">
        <v>415</v>
      </c>
      <c r="BA724" t="s">
        <v>415</v>
      </c>
    </row>
    <row r="725" spans="1:53" x14ac:dyDescent="0.55000000000000004">
      <c r="A725">
        <v>1921</v>
      </c>
      <c r="B725" s="5" t="b">
        <f>Teams[[#This Row],[yearID]]&gt;=1973</f>
        <v>0</v>
      </c>
      <c r="C725" s="5" t="b">
        <f>Teams[[#This Row],[yearID]]&gt;=1903</f>
        <v>1</v>
      </c>
      <c r="D725" t="s">
        <v>157</v>
      </c>
      <c r="E725" t="s">
        <v>161</v>
      </c>
      <c r="F725" t="s">
        <v>162</v>
      </c>
      <c r="G725" s="5" t="str">
        <f>VLOOKUP(Teams[[#This Row],[franchID]],TeamsFranchises!$A$2:$D$121,2,FALSE)</f>
        <v>Chicago Cubs</v>
      </c>
      <c r="I725">
        <v>7</v>
      </c>
      <c r="J725">
        <v>153</v>
      </c>
      <c r="K725">
        <v>76</v>
      </c>
      <c r="L725">
        <v>64</v>
      </c>
      <c r="M725">
        <v>89</v>
      </c>
      <c r="P725" t="s">
        <v>51</v>
      </c>
      <c r="Q725" s="5">
        <f>IF(Teams[[#This Row],[LgWin]]="Y", 1,
IF(Teams[[#This Row],[LgWin]] = "N", 0, " "))</f>
        <v>0</v>
      </c>
      <c r="R725" t="s">
        <v>51</v>
      </c>
      <c r="S725" s="5">
        <f>IF(Teams[[#This Row],[WSWin]]="Y", 1,
IF(Teams[[#This Row],[WSWin]] = "N", 0, " "))</f>
        <v>0</v>
      </c>
      <c r="T725">
        <v>668</v>
      </c>
      <c r="U725">
        <v>5321</v>
      </c>
      <c r="V725">
        <v>1553</v>
      </c>
      <c r="W725">
        <v>234</v>
      </c>
      <c r="X725">
        <v>56</v>
      </c>
      <c r="Y725">
        <v>37</v>
      </c>
      <c r="Z725">
        <v>343</v>
      </c>
      <c r="AA725">
        <v>374</v>
      </c>
      <c r="AB725">
        <v>70</v>
      </c>
      <c r="AC725">
        <v>97</v>
      </c>
      <c r="AF725">
        <v>773</v>
      </c>
      <c r="AG725">
        <v>665</v>
      </c>
      <c r="AH725">
        <v>4.3899999999999997</v>
      </c>
      <c r="AI725">
        <v>73</v>
      </c>
      <c r="AJ725">
        <v>7</v>
      </c>
      <c r="AK725">
        <v>7</v>
      </c>
      <c r="AL725">
        <v>4089</v>
      </c>
      <c r="AM725">
        <v>1605</v>
      </c>
      <c r="AN725">
        <v>67</v>
      </c>
      <c r="AO725">
        <v>409</v>
      </c>
      <c r="AP725">
        <v>441</v>
      </c>
      <c r="AQ725">
        <v>166</v>
      </c>
      <c r="AR725">
        <v>129</v>
      </c>
      <c r="AS725">
        <v>0.97399999999999998</v>
      </c>
      <c r="AT725" t="s">
        <v>434</v>
      </c>
      <c r="AU725" t="s">
        <v>473</v>
      </c>
      <c r="AV725">
        <v>410107</v>
      </c>
      <c r="AW725">
        <v>100</v>
      </c>
      <c r="AX725">
        <v>101</v>
      </c>
      <c r="AY725" t="s">
        <v>162</v>
      </c>
      <c r="AZ725" t="s">
        <v>161</v>
      </c>
      <c r="BA725" t="s">
        <v>161</v>
      </c>
    </row>
    <row r="726" spans="1:53" x14ac:dyDescent="0.55000000000000004">
      <c r="A726">
        <v>1921</v>
      </c>
      <c r="B726" s="5" t="b">
        <f>Teams[[#This Row],[yearID]]&gt;=1973</f>
        <v>0</v>
      </c>
      <c r="C726" s="5" t="b">
        <f>Teams[[#This Row],[yearID]]&gt;=1903</f>
        <v>1</v>
      </c>
      <c r="D726" t="s">
        <v>157</v>
      </c>
      <c r="E726" t="s">
        <v>167</v>
      </c>
      <c r="F726" t="s">
        <v>167</v>
      </c>
      <c r="G726" s="5" t="str">
        <f>VLOOKUP(Teams[[#This Row],[franchID]],TeamsFranchises!$A$2:$D$121,2,FALSE)</f>
        <v>Cincinnati Reds</v>
      </c>
      <c r="I726">
        <v>6</v>
      </c>
      <c r="J726">
        <v>153</v>
      </c>
      <c r="K726">
        <v>76</v>
      </c>
      <c r="L726">
        <v>70</v>
      </c>
      <c r="M726">
        <v>83</v>
      </c>
      <c r="P726" t="s">
        <v>51</v>
      </c>
      <c r="Q726" s="5">
        <f>IF(Teams[[#This Row],[LgWin]]="Y", 1,
IF(Teams[[#This Row],[LgWin]] = "N", 0, " "))</f>
        <v>0</v>
      </c>
      <c r="R726" t="s">
        <v>51</v>
      </c>
      <c r="S726" s="5">
        <f>IF(Teams[[#This Row],[WSWin]]="Y", 1,
IF(Teams[[#This Row],[WSWin]] = "N", 0, " "))</f>
        <v>0</v>
      </c>
      <c r="T726">
        <v>618</v>
      </c>
      <c r="U726">
        <v>5112</v>
      </c>
      <c r="V726">
        <v>1421</v>
      </c>
      <c r="W726">
        <v>221</v>
      </c>
      <c r="X726">
        <v>94</v>
      </c>
      <c r="Y726">
        <v>20</v>
      </c>
      <c r="Z726">
        <v>375</v>
      </c>
      <c r="AA726">
        <v>308</v>
      </c>
      <c r="AB726">
        <v>117</v>
      </c>
      <c r="AC726">
        <v>120</v>
      </c>
      <c r="AF726">
        <v>649</v>
      </c>
      <c r="AG726">
        <v>524</v>
      </c>
      <c r="AH726">
        <v>3.46</v>
      </c>
      <c r="AI726">
        <v>83</v>
      </c>
      <c r="AJ726">
        <v>7</v>
      </c>
      <c r="AK726">
        <v>9</v>
      </c>
      <c r="AL726">
        <v>4089</v>
      </c>
      <c r="AM726">
        <v>1500</v>
      </c>
      <c r="AN726">
        <v>37</v>
      </c>
      <c r="AO726">
        <v>305</v>
      </c>
      <c r="AP726">
        <v>408</v>
      </c>
      <c r="AQ726">
        <v>193</v>
      </c>
      <c r="AR726">
        <v>139</v>
      </c>
      <c r="AS726">
        <v>0.96899999999999997</v>
      </c>
      <c r="AT726" t="s">
        <v>165</v>
      </c>
      <c r="AU726" t="s">
        <v>455</v>
      </c>
      <c r="AV726">
        <v>311227</v>
      </c>
      <c r="AW726">
        <v>95</v>
      </c>
      <c r="AX726">
        <v>94</v>
      </c>
      <c r="AY726" t="s">
        <v>167</v>
      </c>
      <c r="AZ726" t="s">
        <v>167</v>
      </c>
      <c r="BA726" t="s">
        <v>167</v>
      </c>
    </row>
    <row r="727" spans="1:53" x14ac:dyDescent="0.55000000000000004">
      <c r="A727">
        <v>1921</v>
      </c>
      <c r="B727" s="5" t="b">
        <f>Teams[[#This Row],[yearID]]&gt;=1973</f>
        <v>0</v>
      </c>
      <c r="C727" s="5" t="b">
        <f>Teams[[#This Row],[yearID]]&gt;=1903</f>
        <v>1</v>
      </c>
      <c r="D727" t="s">
        <v>410</v>
      </c>
      <c r="E727" t="s">
        <v>64</v>
      </c>
      <c r="F727" t="s">
        <v>64</v>
      </c>
      <c r="G727" s="5" t="str">
        <f>VLOOKUP(Teams[[#This Row],[franchID]],TeamsFranchises!$A$2:$D$121,2,FALSE)</f>
        <v>Cleveland Indians</v>
      </c>
      <c r="I727">
        <v>2</v>
      </c>
      <c r="J727">
        <v>154</v>
      </c>
      <c r="K727">
        <v>77</v>
      </c>
      <c r="L727">
        <v>94</v>
      </c>
      <c r="M727">
        <v>60</v>
      </c>
      <c r="P727" t="s">
        <v>51</v>
      </c>
      <c r="Q727" s="5">
        <f>IF(Teams[[#This Row],[LgWin]]="Y", 1,
IF(Teams[[#This Row],[LgWin]] = "N", 0, " "))</f>
        <v>0</v>
      </c>
      <c r="R727" t="s">
        <v>51</v>
      </c>
      <c r="S727" s="5">
        <f>IF(Teams[[#This Row],[WSWin]]="Y", 1,
IF(Teams[[#This Row],[WSWin]] = "N", 0, " "))</f>
        <v>0</v>
      </c>
      <c r="T727">
        <v>925</v>
      </c>
      <c r="U727">
        <v>5383</v>
      </c>
      <c r="V727">
        <v>1656</v>
      </c>
      <c r="W727">
        <v>355</v>
      </c>
      <c r="X727">
        <v>90</v>
      </c>
      <c r="Y727">
        <v>42</v>
      </c>
      <c r="Z727">
        <v>623</v>
      </c>
      <c r="AA727">
        <v>376</v>
      </c>
      <c r="AB727">
        <v>50</v>
      </c>
      <c r="AC727">
        <v>42</v>
      </c>
      <c r="AF727">
        <v>712</v>
      </c>
      <c r="AG727">
        <v>597</v>
      </c>
      <c r="AH727">
        <v>3.9</v>
      </c>
      <c r="AI727">
        <v>81</v>
      </c>
      <c r="AJ727">
        <v>11</v>
      </c>
      <c r="AK727">
        <v>14</v>
      </c>
      <c r="AL727">
        <v>4131</v>
      </c>
      <c r="AM727">
        <v>1534</v>
      </c>
      <c r="AN727">
        <v>43</v>
      </c>
      <c r="AO727">
        <v>431</v>
      </c>
      <c r="AP727">
        <v>475</v>
      </c>
      <c r="AQ727">
        <v>204</v>
      </c>
      <c r="AR727">
        <v>124</v>
      </c>
      <c r="AS727">
        <v>0.96699999999999997</v>
      </c>
      <c r="AT727" t="s">
        <v>487</v>
      </c>
      <c r="AU727" t="s">
        <v>446</v>
      </c>
      <c r="AV727">
        <v>748705</v>
      </c>
      <c r="AW727">
        <v>102</v>
      </c>
      <c r="AX727">
        <v>100</v>
      </c>
      <c r="AY727" t="s">
        <v>64</v>
      </c>
      <c r="AZ727" t="s">
        <v>64</v>
      </c>
      <c r="BA727" t="s">
        <v>64</v>
      </c>
    </row>
    <row r="728" spans="1:53" x14ac:dyDescent="0.55000000000000004">
      <c r="A728">
        <v>1921</v>
      </c>
      <c r="B728" s="5" t="b">
        <f>Teams[[#This Row],[yearID]]&gt;=1973</f>
        <v>0</v>
      </c>
      <c r="C728" s="5" t="b">
        <f>Teams[[#This Row],[yearID]]&gt;=1903</f>
        <v>1</v>
      </c>
      <c r="D728" t="s">
        <v>410</v>
      </c>
      <c r="E728" t="s">
        <v>419</v>
      </c>
      <c r="F728" t="s">
        <v>419</v>
      </c>
      <c r="G728" s="5" t="str">
        <f>VLOOKUP(Teams[[#This Row],[franchID]],TeamsFranchises!$A$2:$D$121,2,FALSE)</f>
        <v>Detroit Tigers</v>
      </c>
      <c r="I728">
        <v>6</v>
      </c>
      <c r="J728">
        <v>154</v>
      </c>
      <c r="K728">
        <v>77</v>
      </c>
      <c r="L728">
        <v>71</v>
      </c>
      <c r="M728">
        <v>82</v>
      </c>
      <c r="P728" t="s">
        <v>51</v>
      </c>
      <c r="Q728" s="5">
        <f>IF(Teams[[#This Row],[LgWin]]="Y", 1,
IF(Teams[[#This Row],[LgWin]] = "N", 0, " "))</f>
        <v>0</v>
      </c>
      <c r="R728" t="s">
        <v>51</v>
      </c>
      <c r="S728" s="5">
        <f>IF(Teams[[#This Row],[WSWin]]="Y", 1,
IF(Teams[[#This Row],[WSWin]] = "N", 0, " "))</f>
        <v>0</v>
      </c>
      <c r="T728">
        <v>883</v>
      </c>
      <c r="U728">
        <v>5461</v>
      </c>
      <c r="V728">
        <v>1724</v>
      </c>
      <c r="W728">
        <v>268</v>
      </c>
      <c r="X728">
        <v>100</v>
      </c>
      <c r="Y728">
        <v>58</v>
      </c>
      <c r="Z728">
        <v>582</v>
      </c>
      <c r="AA728">
        <v>376</v>
      </c>
      <c r="AB728">
        <v>95</v>
      </c>
      <c r="AC728">
        <v>89</v>
      </c>
      <c r="AF728">
        <v>852</v>
      </c>
      <c r="AG728">
        <v>678</v>
      </c>
      <c r="AH728">
        <v>4.4000000000000004</v>
      </c>
      <c r="AI728">
        <v>73</v>
      </c>
      <c r="AJ728">
        <v>4</v>
      </c>
      <c r="AK728">
        <v>16</v>
      </c>
      <c r="AL728">
        <v>4158</v>
      </c>
      <c r="AM728">
        <v>1634</v>
      </c>
      <c r="AN728">
        <v>71</v>
      </c>
      <c r="AO728">
        <v>495</v>
      </c>
      <c r="AP728">
        <v>452</v>
      </c>
      <c r="AQ728">
        <v>231</v>
      </c>
      <c r="AR728">
        <v>107</v>
      </c>
      <c r="AS728">
        <v>0.96399999999999997</v>
      </c>
      <c r="AT728" t="s">
        <v>420</v>
      </c>
      <c r="AU728" t="s">
        <v>456</v>
      </c>
      <c r="AV728">
        <v>661527</v>
      </c>
      <c r="AW728">
        <v>99</v>
      </c>
      <c r="AX728">
        <v>100</v>
      </c>
      <c r="AY728" t="s">
        <v>419</v>
      </c>
      <c r="AZ728" t="s">
        <v>419</v>
      </c>
      <c r="BA728" t="s">
        <v>419</v>
      </c>
    </row>
    <row r="729" spans="1:53" x14ac:dyDescent="0.55000000000000004">
      <c r="A729">
        <v>1921</v>
      </c>
      <c r="B729" s="5" t="b">
        <f>Teams[[#This Row],[yearID]]&gt;=1973</f>
        <v>0</v>
      </c>
      <c r="C729" s="5" t="b">
        <f>Teams[[#This Row],[yearID]]&gt;=1903</f>
        <v>1</v>
      </c>
      <c r="D729" t="s">
        <v>157</v>
      </c>
      <c r="E729" t="s">
        <v>242</v>
      </c>
      <c r="F729" t="s">
        <v>243</v>
      </c>
      <c r="G729" s="5" t="str">
        <f>VLOOKUP(Teams[[#This Row],[franchID]],TeamsFranchises!$A$2:$D$121,2,FALSE)</f>
        <v>San Francisco Giants</v>
      </c>
      <c r="I729">
        <v>1</v>
      </c>
      <c r="J729">
        <v>153</v>
      </c>
      <c r="K729">
        <v>79</v>
      </c>
      <c r="L729">
        <v>94</v>
      </c>
      <c r="M729">
        <v>59</v>
      </c>
      <c r="P729" t="s">
        <v>76</v>
      </c>
      <c r="Q729" s="5">
        <f>IF(Teams[[#This Row],[LgWin]]="Y", 1,
IF(Teams[[#This Row],[LgWin]] = "N", 0, " "))</f>
        <v>1</v>
      </c>
      <c r="R729" t="s">
        <v>76</v>
      </c>
      <c r="S729" s="5">
        <f>IF(Teams[[#This Row],[WSWin]]="Y", 1,
IF(Teams[[#This Row],[WSWin]] = "N", 0, " "))</f>
        <v>1</v>
      </c>
      <c r="T729">
        <v>840</v>
      </c>
      <c r="U729">
        <v>5278</v>
      </c>
      <c r="V729">
        <v>1575</v>
      </c>
      <c r="W729">
        <v>237</v>
      </c>
      <c r="X729">
        <v>93</v>
      </c>
      <c r="Y729">
        <v>75</v>
      </c>
      <c r="Z729">
        <v>469</v>
      </c>
      <c r="AA729">
        <v>390</v>
      </c>
      <c r="AB729">
        <v>137</v>
      </c>
      <c r="AC729">
        <v>114</v>
      </c>
      <c r="AF729">
        <v>637</v>
      </c>
      <c r="AG729">
        <v>541</v>
      </c>
      <c r="AH729">
        <v>3.55</v>
      </c>
      <c r="AI729">
        <v>71</v>
      </c>
      <c r="AJ729">
        <v>9</v>
      </c>
      <c r="AK729">
        <v>18</v>
      </c>
      <c r="AL729">
        <v>4116</v>
      </c>
      <c r="AM729">
        <v>1497</v>
      </c>
      <c r="AN729">
        <v>79</v>
      </c>
      <c r="AO729">
        <v>295</v>
      </c>
      <c r="AP729">
        <v>357</v>
      </c>
      <c r="AQ729">
        <v>187</v>
      </c>
      <c r="AR729">
        <v>155</v>
      </c>
      <c r="AS729">
        <v>0.97099999999999997</v>
      </c>
      <c r="AT729" t="s">
        <v>310</v>
      </c>
      <c r="AU729" t="s">
        <v>457</v>
      </c>
      <c r="AV729">
        <v>973477</v>
      </c>
      <c r="AW729">
        <v>102</v>
      </c>
      <c r="AX729">
        <v>98</v>
      </c>
      <c r="AY729" t="s">
        <v>246</v>
      </c>
      <c r="AZ729" t="s">
        <v>242</v>
      </c>
      <c r="BA729" t="s">
        <v>242</v>
      </c>
    </row>
    <row r="730" spans="1:53" x14ac:dyDescent="0.55000000000000004">
      <c r="A730">
        <v>1921</v>
      </c>
      <c r="B730" s="5" t="b">
        <f>Teams[[#This Row],[yearID]]&gt;=1973</f>
        <v>0</v>
      </c>
      <c r="C730" s="5" t="b">
        <f>Teams[[#This Row],[yearID]]&gt;=1903</f>
        <v>1</v>
      </c>
      <c r="D730" t="s">
        <v>410</v>
      </c>
      <c r="E730" t="s">
        <v>436</v>
      </c>
      <c r="F730" t="s">
        <v>412</v>
      </c>
      <c r="G730" s="5" t="str">
        <f>VLOOKUP(Teams[[#This Row],[franchID]],TeamsFranchises!$A$2:$D$121,2,FALSE)</f>
        <v>New York Yankees</v>
      </c>
      <c r="I730">
        <v>1</v>
      </c>
      <c r="J730">
        <v>153</v>
      </c>
      <c r="K730">
        <v>78</v>
      </c>
      <c r="L730">
        <v>98</v>
      </c>
      <c r="M730">
        <v>55</v>
      </c>
      <c r="P730" t="s">
        <v>76</v>
      </c>
      <c r="Q730" s="5">
        <f>IF(Teams[[#This Row],[LgWin]]="Y", 1,
IF(Teams[[#This Row],[LgWin]] = "N", 0, " "))</f>
        <v>1</v>
      </c>
      <c r="R730" t="s">
        <v>51</v>
      </c>
      <c r="S730" s="5">
        <f>IF(Teams[[#This Row],[WSWin]]="Y", 1,
IF(Teams[[#This Row],[WSWin]] = "N", 0, " "))</f>
        <v>0</v>
      </c>
      <c r="T730">
        <v>948</v>
      </c>
      <c r="U730">
        <v>5249</v>
      </c>
      <c r="V730">
        <v>1576</v>
      </c>
      <c r="W730">
        <v>285</v>
      </c>
      <c r="X730">
        <v>87</v>
      </c>
      <c r="Y730">
        <v>134</v>
      </c>
      <c r="Z730">
        <v>588</v>
      </c>
      <c r="AA730">
        <v>569</v>
      </c>
      <c r="AB730">
        <v>89</v>
      </c>
      <c r="AC730">
        <v>64</v>
      </c>
      <c r="AF730">
        <v>708</v>
      </c>
      <c r="AG730">
        <v>579</v>
      </c>
      <c r="AH730">
        <v>3.82</v>
      </c>
      <c r="AI730">
        <v>92</v>
      </c>
      <c r="AJ730">
        <v>8</v>
      </c>
      <c r="AK730">
        <v>15</v>
      </c>
      <c r="AL730">
        <v>4092</v>
      </c>
      <c r="AM730">
        <v>1461</v>
      </c>
      <c r="AN730">
        <v>51</v>
      </c>
      <c r="AO730">
        <v>470</v>
      </c>
      <c r="AP730">
        <v>481</v>
      </c>
      <c r="AQ730">
        <v>220</v>
      </c>
      <c r="AR730">
        <v>138</v>
      </c>
      <c r="AS730">
        <v>0.96499999999999997</v>
      </c>
      <c r="AT730" t="s">
        <v>459</v>
      </c>
      <c r="AU730" t="s">
        <v>457</v>
      </c>
      <c r="AV730">
        <v>1230696</v>
      </c>
      <c r="AW730">
        <v>102</v>
      </c>
      <c r="AX730">
        <v>98</v>
      </c>
      <c r="AY730" t="s">
        <v>412</v>
      </c>
      <c r="AZ730" t="s">
        <v>436</v>
      </c>
      <c r="BA730" t="s">
        <v>436</v>
      </c>
    </row>
    <row r="731" spans="1:53" x14ac:dyDescent="0.55000000000000004">
      <c r="A731">
        <v>1921</v>
      </c>
      <c r="B731" s="5" t="b">
        <f>Teams[[#This Row],[yearID]]&gt;=1973</f>
        <v>0</v>
      </c>
      <c r="C731" s="5" t="b">
        <f>Teams[[#This Row],[yearID]]&gt;=1903</f>
        <v>1</v>
      </c>
      <c r="D731" t="s">
        <v>410</v>
      </c>
      <c r="E731" t="s">
        <v>226</v>
      </c>
      <c r="F731" t="s">
        <v>423</v>
      </c>
      <c r="G731" s="5" t="str">
        <f>VLOOKUP(Teams[[#This Row],[franchID]],TeamsFranchises!$A$2:$D$121,2,FALSE)</f>
        <v>Oakland Athletics</v>
      </c>
      <c r="I731">
        <v>8</v>
      </c>
      <c r="J731">
        <v>155</v>
      </c>
      <c r="K731">
        <v>77</v>
      </c>
      <c r="L731">
        <v>53</v>
      </c>
      <c r="M731">
        <v>100</v>
      </c>
      <c r="P731" t="s">
        <v>51</v>
      </c>
      <c r="Q731" s="5">
        <f>IF(Teams[[#This Row],[LgWin]]="Y", 1,
IF(Teams[[#This Row],[LgWin]] = "N", 0, " "))</f>
        <v>0</v>
      </c>
      <c r="R731" t="s">
        <v>51</v>
      </c>
      <c r="S731" s="5">
        <f>IF(Teams[[#This Row],[WSWin]]="Y", 1,
IF(Teams[[#This Row],[WSWin]] = "N", 0, " "))</f>
        <v>0</v>
      </c>
      <c r="T731">
        <v>657</v>
      </c>
      <c r="U731">
        <v>5465</v>
      </c>
      <c r="V731">
        <v>1497</v>
      </c>
      <c r="W731">
        <v>256</v>
      </c>
      <c r="X731">
        <v>64</v>
      </c>
      <c r="Y731">
        <v>82</v>
      </c>
      <c r="Z731">
        <v>424</v>
      </c>
      <c r="AA731">
        <v>565</v>
      </c>
      <c r="AB731">
        <v>68</v>
      </c>
      <c r="AC731">
        <v>55</v>
      </c>
      <c r="AF731">
        <v>894</v>
      </c>
      <c r="AG731">
        <v>717</v>
      </c>
      <c r="AH731">
        <v>4.6100000000000003</v>
      </c>
      <c r="AI731">
        <v>75</v>
      </c>
      <c r="AJ731">
        <v>2</v>
      </c>
      <c r="AK731">
        <v>7</v>
      </c>
      <c r="AL731">
        <v>4200</v>
      </c>
      <c r="AM731">
        <v>1645</v>
      </c>
      <c r="AN731">
        <v>85</v>
      </c>
      <c r="AO731">
        <v>548</v>
      </c>
      <c r="AP731">
        <v>431</v>
      </c>
      <c r="AQ731">
        <v>277</v>
      </c>
      <c r="AR731">
        <v>144</v>
      </c>
      <c r="AS731">
        <v>0.95699999999999996</v>
      </c>
      <c r="AT731" t="s">
        <v>77</v>
      </c>
      <c r="AU731" t="s">
        <v>442</v>
      </c>
      <c r="AV731">
        <v>344430</v>
      </c>
      <c r="AW731">
        <v>100</v>
      </c>
      <c r="AX731">
        <v>104</v>
      </c>
      <c r="AY731" t="s">
        <v>226</v>
      </c>
      <c r="AZ731" t="s">
        <v>226</v>
      </c>
      <c r="BA731" t="s">
        <v>226</v>
      </c>
    </row>
    <row r="732" spans="1:53" x14ac:dyDescent="0.55000000000000004">
      <c r="A732">
        <v>1921</v>
      </c>
      <c r="B732" s="5" t="b">
        <f>Teams[[#This Row],[yearID]]&gt;=1973</f>
        <v>0</v>
      </c>
      <c r="C732" s="5" t="b">
        <f>Teams[[#This Row],[yearID]]&gt;=1903</f>
        <v>1</v>
      </c>
      <c r="D732" t="s">
        <v>157</v>
      </c>
      <c r="E732" t="s">
        <v>122</v>
      </c>
      <c r="F732" t="s">
        <v>122</v>
      </c>
      <c r="G732" s="5" t="str">
        <f>VLOOKUP(Teams[[#This Row],[franchID]],TeamsFranchises!$A$2:$D$121,2,FALSE)</f>
        <v>Philadelphia Phillies</v>
      </c>
      <c r="I732">
        <v>8</v>
      </c>
      <c r="J732">
        <v>154</v>
      </c>
      <c r="K732">
        <v>76</v>
      </c>
      <c r="L732">
        <v>51</v>
      </c>
      <c r="M732">
        <v>103</v>
      </c>
      <c r="P732" t="s">
        <v>51</v>
      </c>
      <c r="Q732" s="5">
        <f>IF(Teams[[#This Row],[LgWin]]="Y", 1,
IF(Teams[[#This Row],[LgWin]] = "N", 0, " "))</f>
        <v>0</v>
      </c>
      <c r="R732" t="s">
        <v>51</v>
      </c>
      <c r="S732" s="5">
        <f>IF(Teams[[#This Row],[WSWin]]="Y", 1,
IF(Teams[[#This Row],[WSWin]] = "N", 0, " "))</f>
        <v>0</v>
      </c>
      <c r="T732">
        <v>617</v>
      </c>
      <c r="U732">
        <v>5329</v>
      </c>
      <c r="V732">
        <v>1512</v>
      </c>
      <c r="W732">
        <v>238</v>
      </c>
      <c r="X732">
        <v>50</v>
      </c>
      <c r="Y732">
        <v>88</v>
      </c>
      <c r="Z732">
        <v>294</v>
      </c>
      <c r="AA732">
        <v>615</v>
      </c>
      <c r="AB732">
        <v>66</v>
      </c>
      <c r="AC732">
        <v>80</v>
      </c>
      <c r="AF732">
        <v>919</v>
      </c>
      <c r="AG732">
        <v>671</v>
      </c>
      <c r="AH732">
        <v>4.4800000000000004</v>
      </c>
      <c r="AI732">
        <v>82</v>
      </c>
      <c r="AJ732">
        <v>5</v>
      </c>
      <c r="AK732">
        <v>8</v>
      </c>
      <c r="AL732">
        <v>4044</v>
      </c>
      <c r="AM732">
        <v>1665</v>
      </c>
      <c r="AN732">
        <v>79</v>
      </c>
      <c r="AO732">
        <v>371</v>
      </c>
      <c r="AP732">
        <v>333</v>
      </c>
      <c r="AQ732">
        <v>294</v>
      </c>
      <c r="AR732">
        <v>127</v>
      </c>
      <c r="AS732">
        <v>0.95499999999999996</v>
      </c>
      <c r="AT732" t="s">
        <v>358</v>
      </c>
      <c r="AU732" t="s">
        <v>404</v>
      </c>
      <c r="AV732">
        <v>273961</v>
      </c>
      <c r="AW732">
        <v>107</v>
      </c>
      <c r="AX732">
        <v>111</v>
      </c>
      <c r="AY732" t="s">
        <v>122</v>
      </c>
      <c r="AZ732" t="s">
        <v>122</v>
      </c>
      <c r="BA732" t="s">
        <v>122</v>
      </c>
    </row>
    <row r="733" spans="1:53" x14ac:dyDescent="0.55000000000000004">
      <c r="A733">
        <v>1921</v>
      </c>
      <c r="B733" s="5" t="b">
        <f>Teams[[#This Row],[yearID]]&gt;=1973</f>
        <v>0</v>
      </c>
      <c r="C733" s="5" t="b">
        <f>Teams[[#This Row],[yearID]]&gt;=1903</f>
        <v>1</v>
      </c>
      <c r="D733" t="s">
        <v>157</v>
      </c>
      <c r="E733" t="s">
        <v>229</v>
      </c>
      <c r="F733" t="s">
        <v>229</v>
      </c>
      <c r="G733" s="5" t="str">
        <f>VLOOKUP(Teams[[#This Row],[franchID]],TeamsFranchises!$A$2:$D$121,2,FALSE)</f>
        <v>Pittsburgh Pirates</v>
      </c>
      <c r="I733">
        <v>2</v>
      </c>
      <c r="J733">
        <v>154</v>
      </c>
      <c r="K733">
        <v>76</v>
      </c>
      <c r="L733">
        <v>90</v>
      </c>
      <c r="M733">
        <v>63</v>
      </c>
      <c r="P733" t="s">
        <v>51</v>
      </c>
      <c r="Q733" s="5">
        <f>IF(Teams[[#This Row],[LgWin]]="Y", 1,
IF(Teams[[#This Row],[LgWin]] = "N", 0, " "))</f>
        <v>0</v>
      </c>
      <c r="R733" t="s">
        <v>51</v>
      </c>
      <c r="S733" s="5">
        <f>IF(Teams[[#This Row],[WSWin]]="Y", 1,
IF(Teams[[#This Row],[WSWin]] = "N", 0, " "))</f>
        <v>0</v>
      </c>
      <c r="T733">
        <v>692</v>
      </c>
      <c r="U733">
        <v>5379</v>
      </c>
      <c r="V733">
        <v>1533</v>
      </c>
      <c r="W733">
        <v>231</v>
      </c>
      <c r="X733">
        <v>104</v>
      </c>
      <c r="Y733">
        <v>37</v>
      </c>
      <c r="Z733">
        <v>341</v>
      </c>
      <c r="AA733">
        <v>371</v>
      </c>
      <c r="AB733">
        <v>134</v>
      </c>
      <c r="AC733">
        <v>93</v>
      </c>
      <c r="AF733">
        <v>595</v>
      </c>
      <c r="AG733">
        <v>498</v>
      </c>
      <c r="AH733">
        <v>3.17</v>
      </c>
      <c r="AI733">
        <v>88</v>
      </c>
      <c r="AJ733">
        <v>10</v>
      </c>
      <c r="AK733">
        <v>10</v>
      </c>
      <c r="AL733">
        <v>4245</v>
      </c>
      <c r="AM733">
        <v>1448</v>
      </c>
      <c r="AN733">
        <v>37</v>
      </c>
      <c r="AO733">
        <v>322</v>
      </c>
      <c r="AP733">
        <v>500</v>
      </c>
      <c r="AQ733">
        <v>171</v>
      </c>
      <c r="AR733">
        <v>129</v>
      </c>
      <c r="AS733">
        <v>0.97299999999999998</v>
      </c>
      <c r="AT733" t="s">
        <v>390</v>
      </c>
      <c r="AU733" t="s">
        <v>447</v>
      </c>
      <c r="AV733">
        <v>701567</v>
      </c>
      <c r="AW733">
        <v>102</v>
      </c>
      <c r="AX733">
        <v>101</v>
      </c>
      <c r="AY733" t="s">
        <v>229</v>
      </c>
      <c r="AZ733" t="s">
        <v>229</v>
      </c>
      <c r="BA733" t="s">
        <v>229</v>
      </c>
    </row>
    <row r="734" spans="1:53" x14ac:dyDescent="0.55000000000000004">
      <c r="A734">
        <v>1921</v>
      </c>
      <c r="B734" s="5" t="b">
        <f>Teams[[#This Row],[yearID]]&gt;=1973</f>
        <v>0</v>
      </c>
      <c r="C734" s="5" t="b">
        <f>Teams[[#This Row],[yearID]]&gt;=1903</f>
        <v>1</v>
      </c>
      <c r="D734" t="s">
        <v>410</v>
      </c>
      <c r="E734" t="s">
        <v>431</v>
      </c>
      <c r="F734" t="s">
        <v>95</v>
      </c>
      <c r="G734" s="5" t="str">
        <f>VLOOKUP(Teams[[#This Row],[franchID]],TeamsFranchises!$A$2:$D$121,2,FALSE)</f>
        <v>Baltimore Orioles</v>
      </c>
      <c r="I734">
        <v>3</v>
      </c>
      <c r="J734">
        <v>154</v>
      </c>
      <c r="K734">
        <v>77</v>
      </c>
      <c r="L734">
        <v>81</v>
      </c>
      <c r="M734">
        <v>73</v>
      </c>
      <c r="P734" t="s">
        <v>51</v>
      </c>
      <c r="Q734" s="5">
        <f>IF(Teams[[#This Row],[LgWin]]="Y", 1,
IF(Teams[[#This Row],[LgWin]] = "N", 0, " "))</f>
        <v>0</v>
      </c>
      <c r="R734" t="s">
        <v>51</v>
      </c>
      <c r="S734" s="5">
        <f>IF(Teams[[#This Row],[WSWin]]="Y", 1,
IF(Teams[[#This Row],[WSWin]] = "N", 0, " "))</f>
        <v>0</v>
      </c>
      <c r="T734">
        <v>835</v>
      </c>
      <c r="U734">
        <v>5442</v>
      </c>
      <c r="V734">
        <v>1655</v>
      </c>
      <c r="W734">
        <v>246</v>
      </c>
      <c r="X734">
        <v>106</v>
      </c>
      <c r="Y734">
        <v>67</v>
      </c>
      <c r="Z734">
        <v>413</v>
      </c>
      <c r="AA734">
        <v>407</v>
      </c>
      <c r="AB734">
        <v>92</v>
      </c>
      <c r="AC734">
        <v>71</v>
      </c>
      <c r="AF734">
        <v>845</v>
      </c>
      <c r="AG734">
        <v>706</v>
      </c>
      <c r="AH734">
        <v>4.6100000000000003</v>
      </c>
      <c r="AI734">
        <v>77</v>
      </c>
      <c r="AJ734">
        <v>9</v>
      </c>
      <c r="AK734">
        <v>9</v>
      </c>
      <c r="AL734">
        <v>4137</v>
      </c>
      <c r="AM734">
        <v>1541</v>
      </c>
      <c r="AN734">
        <v>71</v>
      </c>
      <c r="AO734">
        <v>556</v>
      </c>
      <c r="AP734">
        <v>477</v>
      </c>
      <c r="AQ734">
        <v>224</v>
      </c>
      <c r="AR734">
        <v>127</v>
      </c>
      <c r="AS734">
        <v>0.96399999999999997</v>
      </c>
      <c r="AT734" t="s">
        <v>252</v>
      </c>
      <c r="AU734" t="s">
        <v>444</v>
      </c>
      <c r="AV734">
        <v>355978</v>
      </c>
      <c r="AW734">
        <v>106</v>
      </c>
      <c r="AX734">
        <v>105</v>
      </c>
      <c r="AY734" t="s">
        <v>433</v>
      </c>
      <c r="AZ734" t="s">
        <v>431</v>
      </c>
      <c r="BA734" t="s">
        <v>431</v>
      </c>
    </row>
    <row r="735" spans="1:53" x14ac:dyDescent="0.55000000000000004">
      <c r="A735">
        <v>1921</v>
      </c>
      <c r="B735" s="5" t="b">
        <f>Teams[[#This Row],[yearID]]&gt;=1973</f>
        <v>0</v>
      </c>
      <c r="C735" s="5" t="b">
        <f>Teams[[#This Row],[yearID]]&gt;=1903</f>
        <v>1</v>
      </c>
      <c r="D735" t="s">
        <v>157</v>
      </c>
      <c r="E735" t="s">
        <v>396</v>
      </c>
      <c r="F735" t="s">
        <v>154</v>
      </c>
      <c r="G735" s="5" t="str">
        <f>VLOOKUP(Teams[[#This Row],[franchID]],TeamsFranchises!$A$2:$D$121,2,FALSE)</f>
        <v>St. Louis Cardinals</v>
      </c>
      <c r="I735">
        <v>3</v>
      </c>
      <c r="J735">
        <v>154</v>
      </c>
      <c r="K735">
        <v>78</v>
      </c>
      <c r="L735">
        <v>87</v>
      </c>
      <c r="M735">
        <v>66</v>
      </c>
      <c r="P735" t="s">
        <v>51</v>
      </c>
      <c r="Q735" s="5">
        <f>IF(Teams[[#This Row],[LgWin]]="Y", 1,
IF(Teams[[#This Row],[LgWin]] = "N", 0, " "))</f>
        <v>0</v>
      </c>
      <c r="R735" t="s">
        <v>51</v>
      </c>
      <c r="S735" s="5">
        <f>IF(Teams[[#This Row],[WSWin]]="Y", 1,
IF(Teams[[#This Row],[WSWin]] = "N", 0, " "))</f>
        <v>0</v>
      </c>
      <c r="T735">
        <v>809</v>
      </c>
      <c r="U735">
        <v>5309</v>
      </c>
      <c r="V735">
        <v>1635</v>
      </c>
      <c r="W735">
        <v>260</v>
      </c>
      <c r="X735">
        <v>88</v>
      </c>
      <c r="Y735">
        <v>83</v>
      </c>
      <c r="Z735">
        <v>382</v>
      </c>
      <c r="AA735">
        <v>452</v>
      </c>
      <c r="AB735">
        <v>94</v>
      </c>
      <c r="AC735">
        <v>94</v>
      </c>
      <c r="AF735">
        <v>681</v>
      </c>
      <c r="AG735">
        <v>551</v>
      </c>
      <c r="AH735">
        <v>3.62</v>
      </c>
      <c r="AI735">
        <v>70</v>
      </c>
      <c r="AJ735">
        <v>10</v>
      </c>
      <c r="AK735">
        <v>16</v>
      </c>
      <c r="AL735">
        <v>4113</v>
      </c>
      <c r="AM735">
        <v>1486</v>
      </c>
      <c r="AN735">
        <v>61</v>
      </c>
      <c r="AO735">
        <v>399</v>
      </c>
      <c r="AP735">
        <v>464</v>
      </c>
      <c r="AQ735">
        <v>219</v>
      </c>
      <c r="AR735">
        <v>130</v>
      </c>
      <c r="AS735">
        <v>0.96499999999999997</v>
      </c>
      <c r="AT735" t="s">
        <v>409</v>
      </c>
      <c r="AU735" t="s">
        <v>444</v>
      </c>
      <c r="AV735">
        <v>384773</v>
      </c>
      <c r="AW735">
        <v>97</v>
      </c>
      <c r="AX735">
        <v>96</v>
      </c>
      <c r="AY735" t="s">
        <v>154</v>
      </c>
      <c r="AZ735" t="s">
        <v>396</v>
      </c>
      <c r="BA735" t="s">
        <v>396</v>
      </c>
    </row>
    <row r="736" spans="1:53" x14ac:dyDescent="0.55000000000000004">
      <c r="A736">
        <v>1921</v>
      </c>
      <c r="B736" s="5" t="b">
        <f>Teams[[#This Row],[yearID]]&gt;=1973</f>
        <v>0</v>
      </c>
      <c r="C736" s="5" t="b">
        <f>Teams[[#This Row],[yearID]]&gt;=1903</f>
        <v>1</v>
      </c>
      <c r="D736" t="s">
        <v>410</v>
      </c>
      <c r="E736" t="s">
        <v>425</v>
      </c>
      <c r="F736" t="s">
        <v>426</v>
      </c>
      <c r="G736" s="5" t="str">
        <f>VLOOKUP(Teams[[#This Row],[franchID]],TeamsFranchises!$A$2:$D$121,2,FALSE)</f>
        <v>Minnesota Twins</v>
      </c>
      <c r="I736">
        <v>4</v>
      </c>
      <c r="J736">
        <v>154</v>
      </c>
      <c r="K736">
        <v>76</v>
      </c>
      <c r="L736">
        <v>80</v>
      </c>
      <c r="M736">
        <v>73</v>
      </c>
      <c r="P736" t="s">
        <v>51</v>
      </c>
      <c r="Q736" s="5">
        <f>IF(Teams[[#This Row],[LgWin]]="Y", 1,
IF(Teams[[#This Row],[LgWin]] = "N", 0, " "))</f>
        <v>0</v>
      </c>
      <c r="R736" t="s">
        <v>51</v>
      </c>
      <c r="S736" s="5">
        <f>IF(Teams[[#This Row],[WSWin]]="Y", 1,
IF(Teams[[#This Row],[WSWin]] = "N", 0, " "))</f>
        <v>0</v>
      </c>
      <c r="T736">
        <v>704</v>
      </c>
      <c r="U736">
        <v>5294</v>
      </c>
      <c r="V736">
        <v>1468</v>
      </c>
      <c r="W736">
        <v>240</v>
      </c>
      <c r="X736">
        <v>96</v>
      </c>
      <c r="Y736">
        <v>42</v>
      </c>
      <c r="Z736">
        <v>462</v>
      </c>
      <c r="AA736">
        <v>472</v>
      </c>
      <c r="AB736">
        <v>111</v>
      </c>
      <c r="AC736">
        <v>66</v>
      </c>
      <c r="AF736">
        <v>738</v>
      </c>
      <c r="AG736">
        <v>610</v>
      </c>
      <c r="AH736">
        <v>3.97</v>
      </c>
      <c r="AI736">
        <v>80</v>
      </c>
      <c r="AJ736">
        <v>10</v>
      </c>
      <c r="AK736">
        <v>10</v>
      </c>
      <c r="AL736">
        <v>4149</v>
      </c>
      <c r="AM736">
        <v>1568</v>
      </c>
      <c r="AN736">
        <v>51</v>
      </c>
      <c r="AO736">
        <v>442</v>
      </c>
      <c r="AP736">
        <v>452</v>
      </c>
      <c r="AQ736">
        <v>234</v>
      </c>
      <c r="AR736">
        <v>153</v>
      </c>
      <c r="AS736">
        <v>0.96299999999999997</v>
      </c>
      <c r="AT736" t="s">
        <v>397</v>
      </c>
      <c r="AU736" t="s">
        <v>452</v>
      </c>
      <c r="AV736">
        <v>456069</v>
      </c>
      <c r="AW736">
        <v>95</v>
      </c>
      <c r="AX736">
        <v>96</v>
      </c>
      <c r="AY736" t="s">
        <v>428</v>
      </c>
      <c r="AZ736" t="s">
        <v>425</v>
      </c>
      <c r="BA736" t="s">
        <v>425</v>
      </c>
    </row>
    <row r="737" spans="1:53" x14ac:dyDescent="0.55000000000000004">
      <c r="A737">
        <v>1922</v>
      </c>
      <c r="B737" s="5" t="b">
        <f>Teams[[#This Row],[yearID]]&gt;=1973</f>
        <v>0</v>
      </c>
      <c r="C737" s="5" t="b">
        <f>Teams[[#This Row],[yearID]]&gt;=1903</f>
        <v>1</v>
      </c>
      <c r="D737" t="s">
        <v>410</v>
      </c>
      <c r="E737" t="s">
        <v>54</v>
      </c>
      <c r="F737" t="s">
        <v>54</v>
      </c>
      <c r="G737" s="5" t="str">
        <f>VLOOKUP(Teams[[#This Row],[franchID]],TeamsFranchises!$A$2:$D$121,2,FALSE)</f>
        <v>Boston Red Sox</v>
      </c>
      <c r="I737">
        <v>8</v>
      </c>
      <c r="J737">
        <v>154</v>
      </c>
      <c r="K737">
        <v>73</v>
      </c>
      <c r="L737">
        <v>61</v>
      </c>
      <c r="M737">
        <v>93</v>
      </c>
      <c r="P737" t="s">
        <v>51</v>
      </c>
      <c r="Q737" s="5">
        <f>IF(Teams[[#This Row],[LgWin]]="Y", 1,
IF(Teams[[#This Row],[LgWin]] = "N", 0, " "))</f>
        <v>0</v>
      </c>
      <c r="R737" t="s">
        <v>51</v>
      </c>
      <c r="S737" s="5">
        <f>IF(Teams[[#This Row],[WSWin]]="Y", 1,
IF(Teams[[#This Row],[WSWin]] = "N", 0, " "))</f>
        <v>0</v>
      </c>
      <c r="T737">
        <v>598</v>
      </c>
      <c r="U737">
        <v>5288</v>
      </c>
      <c r="V737">
        <v>1392</v>
      </c>
      <c r="W737">
        <v>250</v>
      </c>
      <c r="X737">
        <v>55</v>
      </c>
      <c r="Y737">
        <v>45</v>
      </c>
      <c r="Z737">
        <v>366</v>
      </c>
      <c r="AA737">
        <v>455</v>
      </c>
      <c r="AB737">
        <v>60</v>
      </c>
      <c r="AC737">
        <v>63</v>
      </c>
      <c r="AF737">
        <v>769</v>
      </c>
      <c r="AG737">
        <v>656</v>
      </c>
      <c r="AH737">
        <v>4.3</v>
      </c>
      <c r="AI737">
        <v>71</v>
      </c>
      <c r="AJ737">
        <v>10</v>
      </c>
      <c r="AK737">
        <v>6</v>
      </c>
      <c r="AL737">
        <v>4119</v>
      </c>
      <c r="AM737">
        <v>1508</v>
      </c>
      <c r="AN737">
        <v>48</v>
      </c>
      <c r="AO737">
        <v>503</v>
      </c>
      <c r="AP737">
        <v>359</v>
      </c>
      <c r="AQ737">
        <v>221</v>
      </c>
      <c r="AR737">
        <v>139</v>
      </c>
      <c r="AS737">
        <v>0.96499999999999997</v>
      </c>
      <c r="AT737" t="s">
        <v>441</v>
      </c>
      <c r="AU737" t="s">
        <v>453</v>
      </c>
      <c r="AV737">
        <v>259184</v>
      </c>
      <c r="AW737">
        <v>99</v>
      </c>
      <c r="AX737">
        <v>101</v>
      </c>
      <c r="AY737" t="s">
        <v>54</v>
      </c>
      <c r="AZ737" t="s">
        <v>54</v>
      </c>
      <c r="BA737" t="s">
        <v>54</v>
      </c>
    </row>
    <row r="738" spans="1:53" x14ac:dyDescent="0.55000000000000004">
      <c r="A738">
        <v>1922</v>
      </c>
      <c r="B738" s="5" t="b">
        <f>Teams[[#This Row],[yearID]]&gt;=1973</f>
        <v>0</v>
      </c>
      <c r="C738" s="5" t="b">
        <f>Teams[[#This Row],[yearID]]&gt;=1903</f>
        <v>1</v>
      </c>
      <c r="D738" t="s">
        <v>157</v>
      </c>
      <c r="E738" t="s">
        <v>262</v>
      </c>
      <c r="F738" t="s">
        <v>260</v>
      </c>
      <c r="G738" s="5" t="str">
        <f>VLOOKUP(Teams[[#This Row],[franchID]],TeamsFranchises!$A$2:$D$121,2,FALSE)</f>
        <v>Los Angeles Dodgers</v>
      </c>
      <c r="I738">
        <v>6</v>
      </c>
      <c r="J738">
        <v>155</v>
      </c>
      <c r="K738">
        <v>78</v>
      </c>
      <c r="L738">
        <v>76</v>
      </c>
      <c r="M738">
        <v>78</v>
      </c>
      <c r="P738" t="s">
        <v>51</v>
      </c>
      <c r="Q738" s="5">
        <f>IF(Teams[[#This Row],[LgWin]]="Y", 1,
IF(Teams[[#This Row],[LgWin]] = "N", 0, " "))</f>
        <v>0</v>
      </c>
      <c r="R738" t="s">
        <v>51</v>
      </c>
      <c r="S738" s="5">
        <f>IF(Teams[[#This Row],[WSWin]]="Y", 1,
IF(Teams[[#This Row],[WSWin]] = "N", 0, " "))</f>
        <v>0</v>
      </c>
      <c r="T738">
        <v>743</v>
      </c>
      <c r="U738">
        <v>5413</v>
      </c>
      <c r="V738">
        <v>1569</v>
      </c>
      <c r="W738">
        <v>235</v>
      </c>
      <c r="X738">
        <v>76</v>
      </c>
      <c r="Y738">
        <v>56</v>
      </c>
      <c r="Z738">
        <v>339</v>
      </c>
      <c r="AA738">
        <v>318</v>
      </c>
      <c r="AB738">
        <v>79</v>
      </c>
      <c r="AC738">
        <v>60</v>
      </c>
      <c r="AF738">
        <v>754</v>
      </c>
      <c r="AG738">
        <v>623</v>
      </c>
      <c r="AH738">
        <v>4.05</v>
      </c>
      <c r="AI738">
        <v>82</v>
      </c>
      <c r="AJ738">
        <v>12</v>
      </c>
      <c r="AK738">
        <v>8</v>
      </c>
      <c r="AL738">
        <v>4155</v>
      </c>
      <c r="AM738">
        <v>1574</v>
      </c>
      <c r="AN738">
        <v>74</v>
      </c>
      <c r="AO738">
        <v>490</v>
      </c>
      <c r="AP738">
        <v>499</v>
      </c>
      <c r="AQ738">
        <v>208</v>
      </c>
      <c r="AR738">
        <v>139</v>
      </c>
      <c r="AS738">
        <v>0.96699999999999997</v>
      </c>
      <c r="AT738" t="s">
        <v>467</v>
      </c>
      <c r="AU738" t="s">
        <v>458</v>
      </c>
      <c r="AV738">
        <v>498865</v>
      </c>
      <c r="AW738">
        <v>100</v>
      </c>
      <c r="AX738">
        <v>100</v>
      </c>
      <c r="AY738" t="s">
        <v>262</v>
      </c>
      <c r="AZ738" t="s">
        <v>262</v>
      </c>
      <c r="BA738" t="s">
        <v>262</v>
      </c>
    </row>
    <row r="739" spans="1:53" x14ac:dyDescent="0.55000000000000004">
      <c r="A739">
        <v>1922</v>
      </c>
      <c r="B739" s="5" t="b">
        <f>Teams[[#This Row],[yearID]]&gt;=1973</f>
        <v>0</v>
      </c>
      <c r="C739" s="5" t="b">
        <f>Teams[[#This Row],[yearID]]&gt;=1903</f>
        <v>1</v>
      </c>
      <c r="D739" t="s">
        <v>157</v>
      </c>
      <c r="E739" t="s">
        <v>158</v>
      </c>
      <c r="F739" t="s">
        <v>159</v>
      </c>
      <c r="G739" s="5" t="str">
        <f>VLOOKUP(Teams[[#This Row],[franchID]],TeamsFranchises!$A$2:$D$121,2,FALSE)</f>
        <v>Atlanta Braves</v>
      </c>
      <c r="I739">
        <v>8</v>
      </c>
      <c r="J739">
        <v>154</v>
      </c>
      <c r="K739">
        <v>76</v>
      </c>
      <c r="L739">
        <v>53</v>
      </c>
      <c r="M739">
        <v>100</v>
      </c>
      <c r="P739" t="s">
        <v>51</v>
      </c>
      <c r="Q739" s="5">
        <f>IF(Teams[[#This Row],[LgWin]]="Y", 1,
IF(Teams[[#This Row],[LgWin]] = "N", 0, " "))</f>
        <v>0</v>
      </c>
      <c r="R739" t="s">
        <v>51</v>
      </c>
      <c r="S739" s="5">
        <f>IF(Teams[[#This Row],[WSWin]]="Y", 1,
IF(Teams[[#This Row],[WSWin]] = "N", 0, " "))</f>
        <v>0</v>
      </c>
      <c r="T739">
        <v>596</v>
      </c>
      <c r="U739">
        <v>5161</v>
      </c>
      <c r="V739">
        <v>1355</v>
      </c>
      <c r="W739">
        <v>162</v>
      </c>
      <c r="X739">
        <v>73</v>
      </c>
      <c r="Y739">
        <v>32</v>
      </c>
      <c r="Z739">
        <v>387</v>
      </c>
      <c r="AA739">
        <v>451</v>
      </c>
      <c r="AB739">
        <v>67</v>
      </c>
      <c r="AC739">
        <v>65</v>
      </c>
      <c r="AF739">
        <v>822</v>
      </c>
      <c r="AG739">
        <v>655</v>
      </c>
      <c r="AH739">
        <v>4.37</v>
      </c>
      <c r="AI739">
        <v>63</v>
      </c>
      <c r="AJ739">
        <v>7</v>
      </c>
      <c r="AK739">
        <v>6</v>
      </c>
      <c r="AL739">
        <v>4044</v>
      </c>
      <c r="AM739">
        <v>1565</v>
      </c>
      <c r="AN739">
        <v>57</v>
      </c>
      <c r="AO739">
        <v>489</v>
      </c>
      <c r="AP739">
        <v>360</v>
      </c>
      <c r="AQ739">
        <v>215</v>
      </c>
      <c r="AR739">
        <v>121</v>
      </c>
      <c r="AS739">
        <v>0.96499999999999997</v>
      </c>
      <c r="AT739" t="s">
        <v>454</v>
      </c>
      <c r="AU739" t="s">
        <v>489</v>
      </c>
      <c r="AV739">
        <v>167965</v>
      </c>
      <c r="AW739">
        <v>95</v>
      </c>
      <c r="AX739">
        <v>97</v>
      </c>
      <c r="AY739" t="s">
        <v>158</v>
      </c>
      <c r="AZ739" t="s">
        <v>158</v>
      </c>
      <c r="BA739" t="s">
        <v>158</v>
      </c>
    </row>
    <row r="740" spans="1:53" x14ac:dyDescent="0.55000000000000004">
      <c r="A740">
        <v>1922</v>
      </c>
      <c r="B740" s="5" t="b">
        <f>Teams[[#This Row],[yearID]]&gt;=1973</f>
        <v>0</v>
      </c>
      <c r="C740" s="5" t="b">
        <f>Teams[[#This Row],[yearID]]&gt;=1903</f>
        <v>1</v>
      </c>
      <c r="D740" t="s">
        <v>410</v>
      </c>
      <c r="E740" t="s">
        <v>415</v>
      </c>
      <c r="F740" t="s">
        <v>416</v>
      </c>
      <c r="G740" s="5" t="str">
        <f>VLOOKUP(Teams[[#This Row],[franchID]],TeamsFranchises!$A$2:$D$121,2,FALSE)</f>
        <v>Chicago White Sox</v>
      </c>
      <c r="I740">
        <v>5</v>
      </c>
      <c r="J740">
        <v>155</v>
      </c>
      <c r="K740">
        <v>77</v>
      </c>
      <c r="L740">
        <v>77</v>
      </c>
      <c r="M740">
        <v>77</v>
      </c>
      <c r="P740" t="s">
        <v>51</v>
      </c>
      <c r="Q740" s="5">
        <f>IF(Teams[[#This Row],[LgWin]]="Y", 1,
IF(Teams[[#This Row],[LgWin]] = "N", 0, " "))</f>
        <v>0</v>
      </c>
      <c r="R740" t="s">
        <v>51</v>
      </c>
      <c r="S740" s="5">
        <f>IF(Teams[[#This Row],[WSWin]]="Y", 1,
IF(Teams[[#This Row],[WSWin]] = "N", 0, " "))</f>
        <v>0</v>
      </c>
      <c r="T740">
        <v>691</v>
      </c>
      <c r="U740">
        <v>5267</v>
      </c>
      <c r="V740">
        <v>1463</v>
      </c>
      <c r="W740">
        <v>243</v>
      </c>
      <c r="X740">
        <v>62</v>
      </c>
      <c r="Y740">
        <v>45</v>
      </c>
      <c r="Z740">
        <v>482</v>
      </c>
      <c r="AA740">
        <v>463</v>
      </c>
      <c r="AB740">
        <v>106</v>
      </c>
      <c r="AC740">
        <v>84</v>
      </c>
      <c r="AF740">
        <v>691</v>
      </c>
      <c r="AG740">
        <v>614</v>
      </c>
      <c r="AH740">
        <v>3.94</v>
      </c>
      <c r="AI740">
        <v>86</v>
      </c>
      <c r="AJ740">
        <v>13</v>
      </c>
      <c r="AK740">
        <v>8</v>
      </c>
      <c r="AL740">
        <v>4209</v>
      </c>
      <c r="AM740">
        <v>1472</v>
      </c>
      <c r="AN740">
        <v>57</v>
      </c>
      <c r="AO740">
        <v>529</v>
      </c>
      <c r="AP740">
        <v>484</v>
      </c>
      <c r="AQ740">
        <v>153</v>
      </c>
      <c r="AR740">
        <v>132</v>
      </c>
      <c r="AS740">
        <v>0.97599999999999998</v>
      </c>
      <c r="AT740" t="s">
        <v>417</v>
      </c>
      <c r="AU740" t="s">
        <v>450</v>
      </c>
      <c r="AV740">
        <v>602860</v>
      </c>
      <c r="AW740">
        <v>99</v>
      </c>
      <c r="AX740">
        <v>100</v>
      </c>
      <c r="AY740" t="s">
        <v>416</v>
      </c>
      <c r="AZ740" t="s">
        <v>415</v>
      </c>
      <c r="BA740" t="s">
        <v>415</v>
      </c>
    </row>
    <row r="741" spans="1:53" x14ac:dyDescent="0.55000000000000004">
      <c r="A741">
        <v>1922</v>
      </c>
      <c r="B741" s="5" t="b">
        <f>Teams[[#This Row],[yearID]]&gt;=1973</f>
        <v>0</v>
      </c>
      <c r="C741" s="5" t="b">
        <f>Teams[[#This Row],[yearID]]&gt;=1903</f>
        <v>1</v>
      </c>
      <c r="D741" t="s">
        <v>157</v>
      </c>
      <c r="E741" t="s">
        <v>161</v>
      </c>
      <c r="F741" t="s">
        <v>162</v>
      </c>
      <c r="G741" s="5" t="str">
        <f>VLOOKUP(Teams[[#This Row],[franchID]],TeamsFranchises!$A$2:$D$121,2,FALSE)</f>
        <v>Chicago Cubs</v>
      </c>
      <c r="I741">
        <v>5</v>
      </c>
      <c r="J741">
        <v>156</v>
      </c>
      <c r="K741">
        <v>76</v>
      </c>
      <c r="L741">
        <v>80</v>
      </c>
      <c r="M741">
        <v>74</v>
      </c>
      <c r="P741" t="s">
        <v>51</v>
      </c>
      <c r="Q741" s="5">
        <f>IF(Teams[[#This Row],[LgWin]]="Y", 1,
IF(Teams[[#This Row],[LgWin]] = "N", 0, " "))</f>
        <v>0</v>
      </c>
      <c r="R741" t="s">
        <v>51</v>
      </c>
      <c r="S741" s="5">
        <f>IF(Teams[[#This Row],[WSWin]]="Y", 1,
IF(Teams[[#This Row],[WSWin]] = "N", 0, " "))</f>
        <v>0</v>
      </c>
      <c r="T741">
        <v>771</v>
      </c>
      <c r="U741">
        <v>5335</v>
      </c>
      <c r="V741">
        <v>1564</v>
      </c>
      <c r="W741">
        <v>248</v>
      </c>
      <c r="X741">
        <v>71</v>
      </c>
      <c r="Y741">
        <v>42</v>
      </c>
      <c r="Z741">
        <v>525</v>
      </c>
      <c r="AA741">
        <v>447</v>
      </c>
      <c r="AB741">
        <v>97</v>
      </c>
      <c r="AC741">
        <v>108</v>
      </c>
      <c r="AF741">
        <v>808</v>
      </c>
      <c r="AG741">
        <v>674</v>
      </c>
      <c r="AH741">
        <v>4.34</v>
      </c>
      <c r="AI741">
        <v>74</v>
      </c>
      <c r="AJ741">
        <v>8</v>
      </c>
      <c r="AK741">
        <v>12</v>
      </c>
      <c r="AL741">
        <v>4191</v>
      </c>
      <c r="AM741">
        <v>1579</v>
      </c>
      <c r="AN741">
        <v>77</v>
      </c>
      <c r="AO741">
        <v>475</v>
      </c>
      <c r="AP741">
        <v>402</v>
      </c>
      <c r="AQ741">
        <v>202</v>
      </c>
      <c r="AR741">
        <v>154</v>
      </c>
      <c r="AS741">
        <v>0.96799999999999997</v>
      </c>
      <c r="AT741" t="s">
        <v>434</v>
      </c>
      <c r="AU741" t="s">
        <v>473</v>
      </c>
      <c r="AV741">
        <v>542283</v>
      </c>
      <c r="AW741">
        <v>102</v>
      </c>
      <c r="AX741">
        <v>102</v>
      </c>
      <c r="AY741" t="s">
        <v>162</v>
      </c>
      <c r="AZ741" t="s">
        <v>161</v>
      </c>
      <c r="BA741" t="s">
        <v>161</v>
      </c>
    </row>
    <row r="742" spans="1:53" x14ac:dyDescent="0.55000000000000004">
      <c r="A742">
        <v>1922</v>
      </c>
      <c r="B742" s="5" t="b">
        <f>Teams[[#This Row],[yearID]]&gt;=1973</f>
        <v>0</v>
      </c>
      <c r="C742" s="5" t="b">
        <f>Teams[[#This Row],[yearID]]&gt;=1903</f>
        <v>1</v>
      </c>
      <c r="D742" t="s">
        <v>157</v>
      </c>
      <c r="E742" t="s">
        <v>167</v>
      </c>
      <c r="F742" t="s">
        <v>167</v>
      </c>
      <c r="G742" s="5" t="str">
        <f>VLOOKUP(Teams[[#This Row],[franchID]],TeamsFranchises!$A$2:$D$121,2,FALSE)</f>
        <v>Cincinnati Reds</v>
      </c>
      <c r="I742">
        <v>2</v>
      </c>
      <c r="J742">
        <v>156</v>
      </c>
      <c r="K742">
        <v>79</v>
      </c>
      <c r="L742">
        <v>86</v>
      </c>
      <c r="M742">
        <v>68</v>
      </c>
      <c r="P742" t="s">
        <v>51</v>
      </c>
      <c r="Q742" s="5">
        <f>IF(Teams[[#This Row],[LgWin]]="Y", 1,
IF(Teams[[#This Row],[LgWin]] = "N", 0, " "))</f>
        <v>0</v>
      </c>
      <c r="R742" t="s">
        <v>51</v>
      </c>
      <c r="S742" s="5">
        <f>IF(Teams[[#This Row],[WSWin]]="Y", 1,
IF(Teams[[#This Row],[WSWin]] = "N", 0, " "))</f>
        <v>0</v>
      </c>
      <c r="T742">
        <v>766</v>
      </c>
      <c r="U742">
        <v>5282</v>
      </c>
      <c r="V742">
        <v>1561</v>
      </c>
      <c r="W742">
        <v>226</v>
      </c>
      <c r="X742">
        <v>99</v>
      </c>
      <c r="Y742">
        <v>45</v>
      </c>
      <c r="Z742">
        <v>436</v>
      </c>
      <c r="AA742">
        <v>381</v>
      </c>
      <c r="AB742">
        <v>130</v>
      </c>
      <c r="AC742">
        <v>136</v>
      </c>
      <c r="AF742">
        <v>677</v>
      </c>
      <c r="AG742">
        <v>543</v>
      </c>
      <c r="AH742">
        <v>3.53</v>
      </c>
      <c r="AI742">
        <v>88</v>
      </c>
      <c r="AJ742">
        <v>8</v>
      </c>
      <c r="AK742">
        <v>3</v>
      </c>
      <c r="AL742">
        <v>4155</v>
      </c>
      <c r="AM742">
        <v>1481</v>
      </c>
      <c r="AN742">
        <v>49</v>
      </c>
      <c r="AO742">
        <v>326</v>
      </c>
      <c r="AP742">
        <v>357</v>
      </c>
      <c r="AQ742">
        <v>205</v>
      </c>
      <c r="AR742">
        <v>147</v>
      </c>
      <c r="AS742">
        <v>0.96799999999999997</v>
      </c>
      <c r="AT742" t="s">
        <v>165</v>
      </c>
      <c r="AU742" t="s">
        <v>455</v>
      </c>
      <c r="AV742">
        <v>493754</v>
      </c>
      <c r="AW742">
        <v>98</v>
      </c>
      <c r="AX742">
        <v>97</v>
      </c>
      <c r="AY742" t="s">
        <v>167</v>
      </c>
      <c r="AZ742" t="s">
        <v>167</v>
      </c>
      <c r="BA742" t="s">
        <v>167</v>
      </c>
    </row>
    <row r="743" spans="1:53" x14ac:dyDescent="0.55000000000000004">
      <c r="A743">
        <v>1922</v>
      </c>
      <c r="B743" s="5" t="b">
        <f>Teams[[#This Row],[yearID]]&gt;=1973</f>
        <v>0</v>
      </c>
      <c r="C743" s="5" t="b">
        <f>Teams[[#This Row],[yearID]]&gt;=1903</f>
        <v>1</v>
      </c>
      <c r="D743" t="s">
        <v>410</v>
      </c>
      <c r="E743" t="s">
        <v>64</v>
      </c>
      <c r="F743" t="s">
        <v>64</v>
      </c>
      <c r="G743" s="5" t="str">
        <f>VLOOKUP(Teams[[#This Row],[franchID]],TeamsFranchises!$A$2:$D$121,2,FALSE)</f>
        <v>Cleveland Indians</v>
      </c>
      <c r="I743">
        <v>4</v>
      </c>
      <c r="J743">
        <v>155</v>
      </c>
      <c r="K743">
        <v>80</v>
      </c>
      <c r="L743">
        <v>78</v>
      </c>
      <c r="M743">
        <v>76</v>
      </c>
      <c r="P743" t="s">
        <v>51</v>
      </c>
      <c r="Q743" s="5">
        <f>IF(Teams[[#This Row],[LgWin]]="Y", 1,
IF(Teams[[#This Row],[LgWin]] = "N", 0, " "))</f>
        <v>0</v>
      </c>
      <c r="R743" t="s">
        <v>51</v>
      </c>
      <c r="S743" s="5">
        <f>IF(Teams[[#This Row],[WSWin]]="Y", 1,
IF(Teams[[#This Row],[WSWin]] = "N", 0, " "))</f>
        <v>0</v>
      </c>
      <c r="T743">
        <v>768</v>
      </c>
      <c r="U743">
        <v>5293</v>
      </c>
      <c r="V743">
        <v>1544</v>
      </c>
      <c r="W743">
        <v>320</v>
      </c>
      <c r="X743">
        <v>73</v>
      </c>
      <c r="Y743">
        <v>32</v>
      </c>
      <c r="Z743">
        <v>554</v>
      </c>
      <c r="AA743">
        <v>331</v>
      </c>
      <c r="AB743">
        <v>89</v>
      </c>
      <c r="AC743">
        <v>58</v>
      </c>
      <c r="AF743">
        <v>817</v>
      </c>
      <c r="AG743">
        <v>705</v>
      </c>
      <c r="AH743">
        <v>4.59</v>
      </c>
      <c r="AI743">
        <v>76</v>
      </c>
      <c r="AJ743">
        <v>14</v>
      </c>
      <c r="AK743">
        <v>7</v>
      </c>
      <c r="AL743">
        <v>4149</v>
      </c>
      <c r="AM743">
        <v>1605</v>
      </c>
      <c r="AN743">
        <v>58</v>
      </c>
      <c r="AO743">
        <v>464</v>
      </c>
      <c r="AP743">
        <v>489</v>
      </c>
      <c r="AQ743">
        <v>201</v>
      </c>
      <c r="AR743">
        <v>140</v>
      </c>
      <c r="AS743">
        <v>0.96799999999999997</v>
      </c>
      <c r="AT743" t="s">
        <v>487</v>
      </c>
      <c r="AU743" t="s">
        <v>446</v>
      </c>
      <c r="AV743">
        <v>528145</v>
      </c>
      <c r="AW743">
        <v>102</v>
      </c>
      <c r="AX743">
        <v>100</v>
      </c>
      <c r="AY743" t="s">
        <v>64</v>
      </c>
      <c r="AZ743" t="s">
        <v>64</v>
      </c>
      <c r="BA743" t="s">
        <v>64</v>
      </c>
    </row>
    <row r="744" spans="1:53" x14ac:dyDescent="0.55000000000000004">
      <c r="A744">
        <v>1922</v>
      </c>
      <c r="B744" s="5" t="b">
        <f>Teams[[#This Row],[yearID]]&gt;=1973</f>
        <v>0</v>
      </c>
      <c r="C744" s="5" t="b">
        <f>Teams[[#This Row],[yearID]]&gt;=1903</f>
        <v>1</v>
      </c>
      <c r="D744" t="s">
        <v>410</v>
      </c>
      <c r="E744" t="s">
        <v>419</v>
      </c>
      <c r="F744" t="s">
        <v>419</v>
      </c>
      <c r="G744" s="5" t="str">
        <f>VLOOKUP(Teams[[#This Row],[franchID]],TeamsFranchises!$A$2:$D$121,2,FALSE)</f>
        <v>Detroit Tigers</v>
      </c>
      <c r="I744">
        <v>3</v>
      </c>
      <c r="J744">
        <v>155</v>
      </c>
      <c r="K744">
        <v>77</v>
      </c>
      <c r="L744">
        <v>79</v>
      </c>
      <c r="M744">
        <v>75</v>
      </c>
      <c r="P744" t="s">
        <v>51</v>
      </c>
      <c r="Q744" s="5">
        <f>IF(Teams[[#This Row],[LgWin]]="Y", 1,
IF(Teams[[#This Row],[LgWin]] = "N", 0, " "))</f>
        <v>0</v>
      </c>
      <c r="R744" t="s">
        <v>51</v>
      </c>
      <c r="S744" s="5">
        <f>IF(Teams[[#This Row],[WSWin]]="Y", 1,
IF(Teams[[#This Row],[WSWin]] = "N", 0, " "))</f>
        <v>0</v>
      </c>
      <c r="T744">
        <v>828</v>
      </c>
      <c r="U744">
        <v>5360</v>
      </c>
      <c r="V744">
        <v>1641</v>
      </c>
      <c r="W744">
        <v>250</v>
      </c>
      <c r="X744">
        <v>87</v>
      </c>
      <c r="Y744">
        <v>54</v>
      </c>
      <c r="Z744">
        <v>530</v>
      </c>
      <c r="AA744">
        <v>378</v>
      </c>
      <c r="AB744">
        <v>78</v>
      </c>
      <c r="AC744">
        <v>61</v>
      </c>
      <c r="AF744">
        <v>791</v>
      </c>
      <c r="AG744">
        <v>660</v>
      </c>
      <c r="AH744">
        <v>4.2699999999999996</v>
      </c>
      <c r="AI744">
        <v>67</v>
      </c>
      <c r="AJ744">
        <v>7</v>
      </c>
      <c r="AK744">
        <v>15</v>
      </c>
      <c r="AL744">
        <v>4173</v>
      </c>
      <c r="AM744">
        <v>1554</v>
      </c>
      <c r="AN744">
        <v>62</v>
      </c>
      <c r="AO744">
        <v>473</v>
      </c>
      <c r="AP744">
        <v>461</v>
      </c>
      <c r="AQ744">
        <v>192</v>
      </c>
      <c r="AR744">
        <v>135</v>
      </c>
      <c r="AS744">
        <v>0.97</v>
      </c>
      <c r="AT744" t="s">
        <v>420</v>
      </c>
      <c r="AU744" t="s">
        <v>456</v>
      </c>
      <c r="AV744">
        <v>861206</v>
      </c>
      <c r="AW744">
        <v>97</v>
      </c>
      <c r="AX744">
        <v>96</v>
      </c>
      <c r="AY744" t="s">
        <v>419</v>
      </c>
      <c r="AZ744" t="s">
        <v>419</v>
      </c>
      <c r="BA744" t="s">
        <v>419</v>
      </c>
    </row>
    <row r="745" spans="1:53" x14ac:dyDescent="0.55000000000000004">
      <c r="A745">
        <v>1922</v>
      </c>
      <c r="B745" s="5" t="b">
        <f>Teams[[#This Row],[yearID]]&gt;=1973</f>
        <v>0</v>
      </c>
      <c r="C745" s="5" t="b">
        <f>Teams[[#This Row],[yearID]]&gt;=1903</f>
        <v>1</v>
      </c>
      <c r="D745" t="s">
        <v>157</v>
      </c>
      <c r="E745" t="s">
        <v>242</v>
      </c>
      <c r="F745" t="s">
        <v>243</v>
      </c>
      <c r="G745" s="5" t="str">
        <f>VLOOKUP(Teams[[#This Row],[franchID]],TeamsFranchises!$A$2:$D$121,2,FALSE)</f>
        <v>San Francisco Giants</v>
      </c>
      <c r="I745">
        <v>1</v>
      </c>
      <c r="J745">
        <v>156</v>
      </c>
      <c r="K745">
        <v>79</v>
      </c>
      <c r="L745">
        <v>93</v>
      </c>
      <c r="M745">
        <v>61</v>
      </c>
      <c r="P745" t="s">
        <v>76</v>
      </c>
      <c r="Q745" s="5">
        <f>IF(Teams[[#This Row],[LgWin]]="Y", 1,
IF(Teams[[#This Row],[LgWin]] = "N", 0, " "))</f>
        <v>1</v>
      </c>
      <c r="R745" t="s">
        <v>76</v>
      </c>
      <c r="S745" s="5">
        <f>IF(Teams[[#This Row],[WSWin]]="Y", 1,
IF(Teams[[#This Row],[WSWin]] = "N", 0, " "))</f>
        <v>1</v>
      </c>
      <c r="T745">
        <v>852</v>
      </c>
      <c r="U745">
        <v>5454</v>
      </c>
      <c r="V745">
        <v>1661</v>
      </c>
      <c r="W745">
        <v>253</v>
      </c>
      <c r="X745">
        <v>90</v>
      </c>
      <c r="Y745">
        <v>80</v>
      </c>
      <c r="Z745">
        <v>448</v>
      </c>
      <c r="AA745">
        <v>421</v>
      </c>
      <c r="AB745">
        <v>116</v>
      </c>
      <c r="AC745">
        <v>83</v>
      </c>
      <c r="AF745">
        <v>658</v>
      </c>
      <c r="AG745">
        <v>535</v>
      </c>
      <c r="AH745">
        <v>3.45</v>
      </c>
      <c r="AI745">
        <v>76</v>
      </c>
      <c r="AJ745">
        <v>7</v>
      </c>
      <c r="AK745">
        <v>15</v>
      </c>
      <c r="AL745">
        <v>4188</v>
      </c>
      <c r="AM745">
        <v>1454</v>
      </c>
      <c r="AN745">
        <v>71</v>
      </c>
      <c r="AO745">
        <v>393</v>
      </c>
      <c r="AP745">
        <v>388</v>
      </c>
      <c r="AQ745">
        <v>194</v>
      </c>
      <c r="AR745">
        <v>145</v>
      </c>
      <c r="AS745">
        <v>0.97</v>
      </c>
      <c r="AT745" t="s">
        <v>310</v>
      </c>
      <c r="AU745" t="s">
        <v>457</v>
      </c>
      <c r="AV745">
        <v>945809</v>
      </c>
      <c r="AW745">
        <v>102</v>
      </c>
      <c r="AX745">
        <v>98</v>
      </c>
      <c r="AY745" t="s">
        <v>246</v>
      </c>
      <c r="AZ745" t="s">
        <v>242</v>
      </c>
      <c r="BA745" t="s">
        <v>242</v>
      </c>
    </row>
    <row r="746" spans="1:53" x14ac:dyDescent="0.55000000000000004">
      <c r="A746">
        <v>1922</v>
      </c>
      <c r="B746" s="5" t="b">
        <f>Teams[[#This Row],[yearID]]&gt;=1973</f>
        <v>0</v>
      </c>
      <c r="C746" s="5" t="b">
        <f>Teams[[#This Row],[yearID]]&gt;=1903</f>
        <v>1</v>
      </c>
      <c r="D746" t="s">
        <v>410</v>
      </c>
      <c r="E746" t="s">
        <v>436</v>
      </c>
      <c r="F746" t="s">
        <v>412</v>
      </c>
      <c r="G746" s="5" t="str">
        <f>VLOOKUP(Teams[[#This Row],[franchID]],TeamsFranchises!$A$2:$D$121,2,FALSE)</f>
        <v>New York Yankees</v>
      </c>
      <c r="I746">
        <v>1</v>
      </c>
      <c r="J746">
        <v>154</v>
      </c>
      <c r="K746">
        <v>77</v>
      </c>
      <c r="L746">
        <v>94</v>
      </c>
      <c r="M746">
        <v>60</v>
      </c>
      <c r="P746" t="s">
        <v>76</v>
      </c>
      <c r="Q746" s="5">
        <f>IF(Teams[[#This Row],[LgWin]]="Y", 1,
IF(Teams[[#This Row],[LgWin]] = "N", 0, " "))</f>
        <v>1</v>
      </c>
      <c r="R746" t="s">
        <v>51</v>
      </c>
      <c r="S746" s="5">
        <f>IF(Teams[[#This Row],[WSWin]]="Y", 1,
IF(Teams[[#This Row],[WSWin]] = "N", 0, " "))</f>
        <v>0</v>
      </c>
      <c r="T746">
        <v>758</v>
      </c>
      <c r="U746">
        <v>5245</v>
      </c>
      <c r="V746">
        <v>1504</v>
      </c>
      <c r="W746">
        <v>220</v>
      </c>
      <c r="X746">
        <v>75</v>
      </c>
      <c r="Y746">
        <v>95</v>
      </c>
      <c r="Z746">
        <v>497</v>
      </c>
      <c r="AA746">
        <v>532</v>
      </c>
      <c r="AB746">
        <v>62</v>
      </c>
      <c r="AC746">
        <v>59</v>
      </c>
      <c r="AF746">
        <v>618</v>
      </c>
      <c r="AG746">
        <v>525</v>
      </c>
      <c r="AH746">
        <v>3.39</v>
      </c>
      <c r="AI746">
        <v>100</v>
      </c>
      <c r="AJ746">
        <v>7</v>
      </c>
      <c r="AK746">
        <v>14</v>
      </c>
      <c r="AL746">
        <v>4179</v>
      </c>
      <c r="AM746">
        <v>1402</v>
      </c>
      <c r="AN746">
        <v>73</v>
      </c>
      <c r="AO746">
        <v>423</v>
      </c>
      <c r="AP746">
        <v>458</v>
      </c>
      <c r="AQ746">
        <v>155</v>
      </c>
      <c r="AR746">
        <v>122</v>
      </c>
      <c r="AS746">
        <v>0.97499999999999998</v>
      </c>
      <c r="AT746" t="s">
        <v>459</v>
      </c>
      <c r="AU746" t="s">
        <v>457</v>
      </c>
      <c r="AV746">
        <v>1026134</v>
      </c>
      <c r="AW746">
        <v>102</v>
      </c>
      <c r="AX746">
        <v>98</v>
      </c>
      <c r="AY746" t="s">
        <v>412</v>
      </c>
      <c r="AZ746" t="s">
        <v>436</v>
      </c>
      <c r="BA746" t="s">
        <v>436</v>
      </c>
    </row>
    <row r="747" spans="1:53" x14ac:dyDescent="0.55000000000000004">
      <c r="A747">
        <v>1922</v>
      </c>
      <c r="B747" s="5" t="b">
        <f>Teams[[#This Row],[yearID]]&gt;=1973</f>
        <v>0</v>
      </c>
      <c r="C747" s="5" t="b">
        <f>Teams[[#This Row],[yearID]]&gt;=1903</f>
        <v>1</v>
      </c>
      <c r="D747" t="s">
        <v>410</v>
      </c>
      <c r="E747" t="s">
        <v>226</v>
      </c>
      <c r="F747" t="s">
        <v>423</v>
      </c>
      <c r="G747" s="5" t="str">
        <f>VLOOKUP(Teams[[#This Row],[franchID]],TeamsFranchises!$A$2:$D$121,2,FALSE)</f>
        <v>Oakland Athletics</v>
      </c>
      <c r="I747">
        <v>7</v>
      </c>
      <c r="J747">
        <v>155</v>
      </c>
      <c r="K747">
        <v>78</v>
      </c>
      <c r="L747">
        <v>65</v>
      </c>
      <c r="M747">
        <v>89</v>
      </c>
      <c r="P747" t="s">
        <v>51</v>
      </c>
      <c r="Q747" s="5">
        <f>IF(Teams[[#This Row],[LgWin]]="Y", 1,
IF(Teams[[#This Row],[LgWin]] = "N", 0, " "))</f>
        <v>0</v>
      </c>
      <c r="R747" t="s">
        <v>51</v>
      </c>
      <c r="S747" s="5">
        <f>IF(Teams[[#This Row],[WSWin]]="Y", 1,
IF(Teams[[#This Row],[WSWin]] = "N", 0, " "))</f>
        <v>0</v>
      </c>
      <c r="T747">
        <v>705</v>
      </c>
      <c r="U747">
        <v>5211</v>
      </c>
      <c r="V747">
        <v>1409</v>
      </c>
      <c r="W747">
        <v>229</v>
      </c>
      <c r="X747">
        <v>63</v>
      </c>
      <c r="Y747">
        <v>111</v>
      </c>
      <c r="Z747">
        <v>437</v>
      </c>
      <c r="AA747">
        <v>591</v>
      </c>
      <c r="AB747">
        <v>60</v>
      </c>
      <c r="AC747">
        <v>63</v>
      </c>
      <c r="AF747">
        <v>830</v>
      </c>
      <c r="AG747">
        <v>695</v>
      </c>
      <c r="AH747">
        <v>4.59</v>
      </c>
      <c r="AI747">
        <v>73</v>
      </c>
      <c r="AJ747">
        <v>4</v>
      </c>
      <c r="AK747">
        <v>6</v>
      </c>
      <c r="AL747">
        <v>4086</v>
      </c>
      <c r="AM747">
        <v>1573</v>
      </c>
      <c r="AN747">
        <v>107</v>
      </c>
      <c r="AO747">
        <v>469</v>
      </c>
      <c r="AP747">
        <v>373</v>
      </c>
      <c r="AQ747">
        <v>218</v>
      </c>
      <c r="AR747">
        <v>119</v>
      </c>
      <c r="AS747">
        <v>0.96499999999999997</v>
      </c>
      <c r="AT747" t="s">
        <v>77</v>
      </c>
      <c r="AU747" t="s">
        <v>442</v>
      </c>
      <c r="AV747">
        <v>425356</v>
      </c>
      <c r="AW747">
        <v>102</v>
      </c>
      <c r="AX747">
        <v>105</v>
      </c>
      <c r="AY747" t="s">
        <v>226</v>
      </c>
      <c r="AZ747" t="s">
        <v>226</v>
      </c>
      <c r="BA747" t="s">
        <v>226</v>
      </c>
    </row>
    <row r="748" spans="1:53" x14ac:dyDescent="0.55000000000000004">
      <c r="A748">
        <v>1922</v>
      </c>
      <c r="B748" s="5" t="b">
        <f>Teams[[#This Row],[yearID]]&gt;=1973</f>
        <v>0</v>
      </c>
      <c r="C748" s="5" t="b">
        <f>Teams[[#This Row],[yearID]]&gt;=1903</f>
        <v>1</v>
      </c>
      <c r="D748" t="s">
        <v>157</v>
      </c>
      <c r="E748" t="s">
        <v>122</v>
      </c>
      <c r="F748" t="s">
        <v>122</v>
      </c>
      <c r="G748" s="5" t="str">
        <f>VLOOKUP(Teams[[#This Row],[franchID]],TeamsFranchises!$A$2:$D$121,2,FALSE)</f>
        <v>Philadelphia Phillies</v>
      </c>
      <c r="I748">
        <v>7</v>
      </c>
      <c r="J748">
        <v>154</v>
      </c>
      <c r="K748">
        <v>77</v>
      </c>
      <c r="L748">
        <v>57</v>
      </c>
      <c r="M748">
        <v>96</v>
      </c>
      <c r="P748" t="s">
        <v>51</v>
      </c>
      <c r="Q748" s="5">
        <f>IF(Teams[[#This Row],[LgWin]]="Y", 1,
IF(Teams[[#This Row],[LgWin]] = "N", 0, " "))</f>
        <v>0</v>
      </c>
      <c r="R748" t="s">
        <v>51</v>
      </c>
      <c r="S748" s="5">
        <f>IF(Teams[[#This Row],[WSWin]]="Y", 1,
IF(Teams[[#This Row],[WSWin]] = "N", 0, " "))</f>
        <v>0</v>
      </c>
      <c r="T748">
        <v>738</v>
      </c>
      <c r="U748">
        <v>5459</v>
      </c>
      <c r="V748">
        <v>1537</v>
      </c>
      <c r="W748">
        <v>268</v>
      </c>
      <c r="X748">
        <v>55</v>
      </c>
      <c r="Y748">
        <v>116</v>
      </c>
      <c r="Z748">
        <v>450</v>
      </c>
      <c r="AA748">
        <v>611</v>
      </c>
      <c r="AB748">
        <v>48</v>
      </c>
      <c r="AC748">
        <v>60</v>
      </c>
      <c r="AF748">
        <v>920</v>
      </c>
      <c r="AG748">
        <v>707</v>
      </c>
      <c r="AH748">
        <v>4.6399999999999997</v>
      </c>
      <c r="AI748">
        <v>73</v>
      </c>
      <c r="AJ748">
        <v>6</v>
      </c>
      <c r="AK748">
        <v>5</v>
      </c>
      <c r="AL748">
        <v>4116</v>
      </c>
      <c r="AM748">
        <v>1692</v>
      </c>
      <c r="AN748">
        <v>89</v>
      </c>
      <c r="AO748">
        <v>460</v>
      </c>
      <c r="AP748">
        <v>394</v>
      </c>
      <c r="AQ748">
        <v>222</v>
      </c>
      <c r="AR748">
        <v>152</v>
      </c>
      <c r="AS748">
        <v>0.96599999999999997</v>
      </c>
      <c r="AT748" t="s">
        <v>358</v>
      </c>
      <c r="AU748" t="s">
        <v>404</v>
      </c>
      <c r="AV748">
        <v>232471</v>
      </c>
      <c r="AW748">
        <v>108</v>
      </c>
      <c r="AX748">
        <v>113</v>
      </c>
      <c r="AY748" t="s">
        <v>122</v>
      </c>
      <c r="AZ748" t="s">
        <v>122</v>
      </c>
      <c r="BA748" t="s">
        <v>122</v>
      </c>
    </row>
    <row r="749" spans="1:53" x14ac:dyDescent="0.55000000000000004">
      <c r="A749">
        <v>1922</v>
      </c>
      <c r="B749" s="5" t="b">
        <f>Teams[[#This Row],[yearID]]&gt;=1973</f>
        <v>0</v>
      </c>
      <c r="C749" s="5" t="b">
        <f>Teams[[#This Row],[yearID]]&gt;=1903</f>
        <v>1</v>
      </c>
      <c r="D749" t="s">
        <v>157</v>
      </c>
      <c r="E749" t="s">
        <v>229</v>
      </c>
      <c r="F749" t="s">
        <v>229</v>
      </c>
      <c r="G749" s="5" t="str">
        <f>VLOOKUP(Teams[[#This Row],[franchID]],TeamsFranchises!$A$2:$D$121,2,FALSE)</f>
        <v>Pittsburgh Pirates</v>
      </c>
      <c r="I749">
        <v>3</v>
      </c>
      <c r="J749">
        <v>155</v>
      </c>
      <c r="K749">
        <v>78</v>
      </c>
      <c r="L749">
        <v>85</v>
      </c>
      <c r="M749">
        <v>69</v>
      </c>
      <c r="P749" t="s">
        <v>51</v>
      </c>
      <c r="Q749" s="5">
        <f>IF(Teams[[#This Row],[LgWin]]="Y", 1,
IF(Teams[[#This Row],[LgWin]] = "N", 0, " "))</f>
        <v>0</v>
      </c>
      <c r="R749" t="s">
        <v>51</v>
      </c>
      <c r="S749" s="5">
        <f>IF(Teams[[#This Row],[WSWin]]="Y", 1,
IF(Teams[[#This Row],[WSWin]] = "N", 0, " "))</f>
        <v>0</v>
      </c>
      <c r="T749">
        <v>865</v>
      </c>
      <c r="U749">
        <v>5521</v>
      </c>
      <c r="V749">
        <v>1698</v>
      </c>
      <c r="W749">
        <v>239</v>
      </c>
      <c r="X749">
        <v>110</v>
      </c>
      <c r="Y749">
        <v>52</v>
      </c>
      <c r="Z749">
        <v>423</v>
      </c>
      <c r="AA749">
        <v>326</v>
      </c>
      <c r="AB749">
        <v>145</v>
      </c>
      <c r="AC749">
        <v>59</v>
      </c>
      <c r="AF749">
        <v>736</v>
      </c>
      <c r="AG749">
        <v>613</v>
      </c>
      <c r="AH749">
        <v>3.98</v>
      </c>
      <c r="AI749">
        <v>88</v>
      </c>
      <c r="AJ749">
        <v>15</v>
      </c>
      <c r="AK749">
        <v>7</v>
      </c>
      <c r="AL749">
        <v>4161</v>
      </c>
      <c r="AM749">
        <v>1613</v>
      </c>
      <c r="AN749">
        <v>52</v>
      </c>
      <c r="AO749">
        <v>358</v>
      </c>
      <c r="AP749">
        <v>490</v>
      </c>
      <c r="AQ749">
        <v>187</v>
      </c>
      <c r="AR749">
        <v>126</v>
      </c>
      <c r="AS749">
        <v>0.97</v>
      </c>
      <c r="AT749" t="s">
        <v>390</v>
      </c>
      <c r="AU749" t="s">
        <v>447</v>
      </c>
      <c r="AV749">
        <v>523675</v>
      </c>
      <c r="AW749">
        <v>102</v>
      </c>
      <c r="AX749">
        <v>100</v>
      </c>
      <c r="AY749" t="s">
        <v>229</v>
      </c>
      <c r="AZ749" t="s">
        <v>229</v>
      </c>
      <c r="BA749" t="s">
        <v>229</v>
      </c>
    </row>
    <row r="750" spans="1:53" x14ac:dyDescent="0.55000000000000004">
      <c r="A750">
        <v>1922</v>
      </c>
      <c r="B750" s="5" t="b">
        <f>Teams[[#This Row],[yearID]]&gt;=1973</f>
        <v>0</v>
      </c>
      <c r="C750" s="5" t="b">
        <f>Teams[[#This Row],[yearID]]&gt;=1903</f>
        <v>1</v>
      </c>
      <c r="D750" t="s">
        <v>410</v>
      </c>
      <c r="E750" t="s">
        <v>431</v>
      </c>
      <c r="F750" t="s">
        <v>95</v>
      </c>
      <c r="G750" s="5" t="str">
        <f>VLOOKUP(Teams[[#This Row],[franchID]],TeamsFranchises!$A$2:$D$121,2,FALSE)</f>
        <v>Baltimore Orioles</v>
      </c>
      <c r="I750">
        <v>2</v>
      </c>
      <c r="J750">
        <v>154</v>
      </c>
      <c r="K750">
        <v>77</v>
      </c>
      <c r="L750">
        <v>93</v>
      </c>
      <c r="M750">
        <v>61</v>
      </c>
      <c r="P750" t="s">
        <v>51</v>
      </c>
      <c r="Q750" s="5">
        <f>IF(Teams[[#This Row],[LgWin]]="Y", 1,
IF(Teams[[#This Row],[LgWin]] = "N", 0, " "))</f>
        <v>0</v>
      </c>
      <c r="R750" t="s">
        <v>51</v>
      </c>
      <c r="S750" s="5">
        <f>IF(Teams[[#This Row],[WSWin]]="Y", 1,
IF(Teams[[#This Row],[WSWin]] = "N", 0, " "))</f>
        <v>0</v>
      </c>
      <c r="T750">
        <v>867</v>
      </c>
      <c r="U750">
        <v>5416</v>
      </c>
      <c r="V750">
        <v>1693</v>
      </c>
      <c r="W750">
        <v>291</v>
      </c>
      <c r="X750">
        <v>94</v>
      </c>
      <c r="Y750">
        <v>98</v>
      </c>
      <c r="Z750">
        <v>473</v>
      </c>
      <c r="AA750">
        <v>381</v>
      </c>
      <c r="AB750">
        <v>132</v>
      </c>
      <c r="AC750">
        <v>73</v>
      </c>
      <c r="AF750">
        <v>643</v>
      </c>
      <c r="AG750">
        <v>523</v>
      </c>
      <c r="AH750">
        <v>3.38</v>
      </c>
      <c r="AI750">
        <v>79</v>
      </c>
      <c r="AJ750">
        <v>8</v>
      </c>
      <c r="AK750">
        <v>22</v>
      </c>
      <c r="AL750">
        <v>4176</v>
      </c>
      <c r="AM750">
        <v>1412</v>
      </c>
      <c r="AN750">
        <v>71</v>
      </c>
      <c r="AO750">
        <v>419</v>
      </c>
      <c r="AP750">
        <v>534</v>
      </c>
      <c r="AQ750">
        <v>196</v>
      </c>
      <c r="AR750">
        <v>158</v>
      </c>
      <c r="AS750">
        <v>0.96799999999999997</v>
      </c>
      <c r="AT750" t="s">
        <v>252</v>
      </c>
      <c r="AU750" t="s">
        <v>444</v>
      </c>
      <c r="AV750">
        <v>712918</v>
      </c>
      <c r="AW750">
        <v>104</v>
      </c>
      <c r="AX750">
        <v>103</v>
      </c>
      <c r="AY750" t="s">
        <v>433</v>
      </c>
      <c r="AZ750" t="s">
        <v>431</v>
      </c>
      <c r="BA750" t="s">
        <v>431</v>
      </c>
    </row>
    <row r="751" spans="1:53" x14ac:dyDescent="0.55000000000000004">
      <c r="A751">
        <v>1922</v>
      </c>
      <c r="B751" s="5" t="b">
        <f>Teams[[#This Row],[yearID]]&gt;=1973</f>
        <v>0</v>
      </c>
      <c r="C751" s="5" t="b">
        <f>Teams[[#This Row],[yearID]]&gt;=1903</f>
        <v>1</v>
      </c>
      <c r="D751" t="s">
        <v>157</v>
      </c>
      <c r="E751" t="s">
        <v>396</v>
      </c>
      <c r="F751" t="s">
        <v>154</v>
      </c>
      <c r="G751" s="5" t="str">
        <f>VLOOKUP(Teams[[#This Row],[franchID]],TeamsFranchises!$A$2:$D$121,2,FALSE)</f>
        <v>St. Louis Cardinals</v>
      </c>
      <c r="I751">
        <v>3</v>
      </c>
      <c r="J751">
        <v>154</v>
      </c>
      <c r="K751">
        <v>77</v>
      </c>
      <c r="L751">
        <v>85</v>
      </c>
      <c r="M751">
        <v>69</v>
      </c>
      <c r="P751" t="s">
        <v>51</v>
      </c>
      <c r="Q751" s="5">
        <f>IF(Teams[[#This Row],[LgWin]]="Y", 1,
IF(Teams[[#This Row],[LgWin]] = "N", 0, " "))</f>
        <v>0</v>
      </c>
      <c r="R751" t="s">
        <v>51</v>
      </c>
      <c r="S751" s="5">
        <f>IF(Teams[[#This Row],[WSWin]]="Y", 1,
IF(Teams[[#This Row],[WSWin]] = "N", 0, " "))</f>
        <v>0</v>
      </c>
      <c r="T751">
        <v>863</v>
      </c>
      <c r="U751">
        <v>5425</v>
      </c>
      <c r="V751">
        <v>1634</v>
      </c>
      <c r="W751">
        <v>280</v>
      </c>
      <c r="X751">
        <v>88</v>
      </c>
      <c r="Y751">
        <v>107</v>
      </c>
      <c r="Z751">
        <v>447</v>
      </c>
      <c r="AA751">
        <v>425</v>
      </c>
      <c r="AB751">
        <v>73</v>
      </c>
      <c r="AC751">
        <v>63</v>
      </c>
      <c r="AF751">
        <v>819</v>
      </c>
      <c r="AG751">
        <v>672</v>
      </c>
      <c r="AH751">
        <v>4.4400000000000004</v>
      </c>
      <c r="AI751">
        <v>60</v>
      </c>
      <c r="AJ751">
        <v>8</v>
      </c>
      <c r="AK751">
        <v>12</v>
      </c>
      <c r="AL751">
        <v>4086</v>
      </c>
      <c r="AM751">
        <v>1609</v>
      </c>
      <c r="AN751">
        <v>61</v>
      </c>
      <c r="AO751">
        <v>447</v>
      </c>
      <c r="AP751">
        <v>465</v>
      </c>
      <c r="AQ751">
        <v>239</v>
      </c>
      <c r="AR751">
        <v>122</v>
      </c>
      <c r="AS751">
        <v>0.96099999999999997</v>
      </c>
      <c r="AT751" t="s">
        <v>409</v>
      </c>
      <c r="AU751" t="s">
        <v>444</v>
      </c>
      <c r="AV751">
        <v>536998</v>
      </c>
      <c r="AW751">
        <v>95</v>
      </c>
      <c r="AX751">
        <v>94</v>
      </c>
      <c r="AY751" t="s">
        <v>154</v>
      </c>
      <c r="AZ751" t="s">
        <v>396</v>
      </c>
      <c r="BA751" t="s">
        <v>396</v>
      </c>
    </row>
    <row r="752" spans="1:53" x14ac:dyDescent="0.55000000000000004">
      <c r="A752">
        <v>1922</v>
      </c>
      <c r="B752" s="5" t="b">
        <f>Teams[[#This Row],[yearID]]&gt;=1973</f>
        <v>0</v>
      </c>
      <c r="C752" s="5" t="b">
        <f>Teams[[#This Row],[yearID]]&gt;=1903</f>
        <v>1</v>
      </c>
      <c r="D752" t="s">
        <v>410</v>
      </c>
      <c r="E752" t="s">
        <v>425</v>
      </c>
      <c r="F752" t="s">
        <v>426</v>
      </c>
      <c r="G752" s="5" t="str">
        <f>VLOOKUP(Teams[[#This Row],[franchID]],TeamsFranchises!$A$2:$D$121,2,FALSE)</f>
        <v>Minnesota Twins</v>
      </c>
      <c r="I752">
        <v>6</v>
      </c>
      <c r="J752">
        <v>154</v>
      </c>
      <c r="K752">
        <v>79</v>
      </c>
      <c r="L752">
        <v>69</v>
      </c>
      <c r="M752">
        <v>85</v>
      </c>
      <c r="P752" t="s">
        <v>51</v>
      </c>
      <c r="Q752" s="5">
        <f>IF(Teams[[#This Row],[LgWin]]="Y", 1,
IF(Teams[[#This Row],[LgWin]] = "N", 0, " "))</f>
        <v>0</v>
      </c>
      <c r="R752" t="s">
        <v>51</v>
      </c>
      <c r="S752" s="5">
        <f>IF(Teams[[#This Row],[WSWin]]="Y", 1,
IF(Teams[[#This Row],[WSWin]] = "N", 0, " "))</f>
        <v>0</v>
      </c>
      <c r="T752">
        <v>650</v>
      </c>
      <c r="U752">
        <v>5201</v>
      </c>
      <c r="V752">
        <v>1395</v>
      </c>
      <c r="W752">
        <v>229</v>
      </c>
      <c r="X752">
        <v>76</v>
      </c>
      <c r="Y752">
        <v>45</v>
      </c>
      <c r="Z752">
        <v>458</v>
      </c>
      <c r="AA752">
        <v>442</v>
      </c>
      <c r="AB752">
        <v>94</v>
      </c>
      <c r="AC752">
        <v>54</v>
      </c>
      <c r="AF752">
        <v>706</v>
      </c>
      <c r="AG752">
        <v>577</v>
      </c>
      <c r="AH752">
        <v>3.81</v>
      </c>
      <c r="AI752">
        <v>84</v>
      </c>
      <c r="AJ752">
        <v>13</v>
      </c>
      <c r="AK752">
        <v>10</v>
      </c>
      <c r="AL752">
        <v>4086</v>
      </c>
      <c r="AM752">
        <v>1485</v>
      </c>
      <c r="AN752">
        <v>49</v>
      </c>
      <c r="AO752">
        <v>500</v>
      </c>
      <c r="AP752">
        <v>422</v>
      </c>
      <c r="AQ752">
        <v>201</v>
      </c>
      <c r="AR752">
        <v>161</v>
      </c>
      <c r="AS752">
        <v>0.96799999999999997</v>
      </c>
      <c r="AT752" t="s">
        <v>397</v>
      </c>
      <c r="AU752" t="s">
        <v>452</v>
      </c>
      <c r="AV752">
        <v>458552</v>
      </c>
      <c r="AW752">
        <v>95</v>
      </c>
      <c r="AX752">
        <v>96</v>
      </c>
      <c r="AY752" t="s">
        <v>428</v>
      </c>
      <c r="AZ752" t="s">
        <v>425</v>
      </c>
      <c r="BA752" t="s">
        <v>425</v>
      </c>
    </row>
    <row r="753" spans="1:53" x14ac:dyDescent="0.55000000000000004">
      <c r="A753">
        <v>1923</v>
      </c>
      <c r="B753" s="5" t="b">
        <f>Teams[[#This Row],[yearID]]&gt;=1973</f>
        <v>0</v>
      </c>
      <c r="C753" s="5" t="b">
        <f>Teams[[#This Row],[yearID]]&gt;=1903</f>
        <v>1</v>
      </c>
      <c r="D753" t="s">
        <v>410</v>
      </c>
      <c r="E753" t="s">
        <v>54</v>
      </c>
      <c r="F753" t="s">
        <v>54</v>
      </c>
      <c r="G753" s="5" t="str">
        <f>VLOOKUP(Teams[[#This Row],[franchID]],TeamsFranchises!$A$2:$D$121,2,FALSE)</f>
        <v>Boston Red Sox</v>
      </c>
      <c r="I753">
        <v>8</v>
      </c>
      <c r="J753">
        <v>154</v>
      </c>
      <c r="K753">
        <v>78</v>
      </c>
      <c r="L753">
        <v>61</v>
      </c>
      <c r="M753">
        <v>91</v>
      </c>
      <c r="P753" t="s">
        <v>51</v>
      </c>
      <c r="Q753" s="5">
        <f>IF(Teams[[#This Row],[LgWin]]="Y", 1,
IF(Teams[[#This Row],[LgWin]] = "N", 0, " "))</f>
        <v>0</v>
      </c>
      <c r="R753" t="s">
        <v>51</v>
      </c>
      <c r="S753" s="5">
        <f>IF(Teams[[#This Row],[WSWin]]="Y", 1,
IF(Teams[[#This Row],[WSWin]] = "N", 0, " "))</f>
        <v>0</v>
      </c>
      <c r="T753">
        <v>584</v>
      </c>
      <c r="U753">
        <v>5181</v>
      </c>
      <c r="V753">
        <v>1354</v>
      </c>
      <c r="W753">
        <v>253</v>
      </c>
      <c r="X753">
        <v>54</v>
      </c>
      <c r="Y753">
        <v>34</v>
      </c>
      <c r="Z753">
        <v>391</v>
      </c>
      <c r="AA753">
        <v>480</v>
      </c>
      <c r="AB753">
        <v>77</v>
      </c>
      <c r="AC753">
        <v>91</v>
      </c>
      <c r="AF753">
        <v>809</v>
      </c>
      <c r="AG753">
        <v>640</v>
      </c>
      <c r="AH753">
        <v>4.2</v>
      </c>
      <c r="AI753">
        <v>77</v>
      </c>
      <c r="AJ753">
        <v>3</v>
      </c>
      <c r="AK753">
        <v>11</v>
      </c>
      <c r="AL753">
        <v>4116</v>
      </c>
      <c r="AM753">
        <v>1534</v>
      </c>
      <c r="AN753">
        <v>48</v>
      </c>
      <c r="AO753">
        <v>520</v>
      </c>
      <c r="AP753">
        <v>412</v>
      </c>
      <c r="AQ753">
        <v>232</v>
      </c>
      <c r="AR753">
        <v>126</v>
      </c>
      <c r="AS753">
        <v>0.96299999999999997</v>
      </c>
      <c r="AT753" t="s">
        <v>441</v>
      </c>
      <c r="AU753" t="s">
        <v>453</v>
      </c>
      <c r="AV753">
        <v>229688</v>
      </c>
      <c r="AW753">
        <v>100</v>
      </c>
      <c r="AX753">
        <v>103</v>
      </c>
      <c r="AY753" t="s">
        <v>54</v>
      </c>
      <c r="AZ753" t="s">
        <v>54</v>
      </c>
      <c r="BA753" t="s">
        <v>54</v>
      </c>
    </row>
    <row r="754" spans="1:53" x14ac:dyDescent="0.55000000000000004">
      <c r="A754">
        <v>1923</v>
      </c>
      <c r="B754" s="5" t="b">
        <f>Teams[[#This Row],[yearID]]&gt;=1973</f>
        <v>0</v>
      </c>
      <c r="C754" s="5" t="b">
        <f>Teams[[#This Row],[yearID]]&gt;=1903</f>
        <v>1</v>
      </c>
      <c r="D754" t="s">
        <v>157</v>
      </c>
      <c r="E754" t="s">
        <v>262</v>
      </c>
      <c r="F754" t="s">
        <v>260</v>
      </c>
      <c r="G754" s="5" t="str">
        <f>VLOOKUP(Teams[[#This Row],[franchID]],TeamsFranchises!$A$2:$D$121,2,FALSE)</f>
        <v>Los Angeles Dodgers</v>
      </c>
      <c r="I754">
        <v>6</v>
      </c>
      <c r="J754">
        <v>155</v>
      </c>
      <c r="K754">
        <v>78</v>
      </c>
      <c r="L754">
        <v>76</v>
      </c>
      <c r="M754">
        <v>78</v>
      </c>
      <c r="P754" t="s">
        <v>51</v>
      </c>
      <c r="Q754" s="5">
        <f>IF(Teams[[#This Row],[LgWin]]="Y", 1,
IF(Teams[[#This Row],[LgWin]] = "N", 0, " "))</f>
        <v>0</v>
      </c>
      <c r="R754" t="s">
        <v>51</v>
      </c>
      <c r="S754" s="5">
        <f>IF(Teams[[#This Row],[WSWin]]="Y", 1,
IF(Teams[[#This Row],[WSWin]] = "N", 0, " "))</f>
        <v>0</v>
      </c>
      <c r="T754">
        <v>753</v>
      </c>
      <c r="U754">
        <v>5476</v>
      </c>
      <c r="V754">
        <v>1559</v>
      </c>
      <c r="W754">
        <v>214</v>
      </c>
      <c r="X754">
        <v>81</v>
      </c>
      <c r="Y754">
        <v>62</v>
      </c>
      <c r="Z754">
        <v>425</v>
      </c>
      <c r="AA754">
        <v>382</v>
      </c>
      <c r="AB754">
        <v>71</v>
      </c>
      <c r="AC754">
        <v>50</v>
      </c>
      <c r="AF754">
        <v>741</v>
      </c>
      <c r="AG754">
        <v>580</v>
      </c>
      <c r="AH754">
        <v>3.74</v>
      </c>
      <c r="AI754">
        <v>94</v>
      </c>
      <c r="AJ754">
        <v>8</v>
      </c>
      <c r="AK754">
        <v>5</v>
      </c>
      <c r="AL754">
        <v>4188</v>
      </c>
      <c r="AM754">
        <v>1503</v>
      </c>
      <c r="AN754">
        <v>55</v>
      </c>
      <c r="AO754">
        <v>476</v>
      </c>
      <c r="AP754">
        <v>548</v>
      </c>
      <c r="AQ754">
        <v>291</v>
      </c>
      <c r="AR754">
        <v>137</v>
      </c>
      <c r="AS754">
        <v>0.95499999999999996</v>
      </c>
      <c r="AT754" t="s">
        <v>467</v>
      </c>
      <c r="AU754" t="s">
        <v>458</v>
      </c>
      <c r="AV754">
        <v>564666</v>
      </c>
      <c r="AW754">
        <v>98</v>
      </c>
      <c r="AX754">
        <v>97</v>
      </c>
      <c r="AY754" t="s">
        <v>262</v>
      </c>
      <c r="AZ754" t="s">
        <v>262</v>
      </c>
      <c r="BA754" t="s">
        <v>262</v>
      </c>
    </row>
    <row r="755" spans="1:53" x14ac:dyDescent="0.55000000000000004">
      <c r="A755">
        <v>1923</v>
      </c>
      <c r="B755" s="5" t="b">
        <f>Teams[[#This Row],[yearID]]&gt;=1973</f>
        <v>0</v>
      </c>
      <c r="C755" s="5" t="b">
        <f>Teams[[#This Row],[yearID]]&gt;=1903</f>
        <v>1</v>
      </c>
      <c r="D755" t="s">
        <v>157</v>
      </c>
      <c r="E755" t="s">
        <v>158</v>
      </c>
      <c r="F755" t="s">
        <v>159</v>
      </c>
      <c r="G755" s="5" t="str">
        <f>VLOOKUP(Teams[[#This Row],[franchID]],TeamsFranchises!$A$2:$D$121,2,FALSE)</f>
        <v>Atlanta Braves</v>
      </c>
      <c r="I755">
        <v>7</v>
      </c>
      <c r="J755">
        <v>155</v>
      </c>
      <c r="K755">
        <v>77</v>
      </c>
      <c r="L755">
        <v>54</v>
      </c>
      <c r="M755">
        <v>100</v>
      </c>
      <c r="P755" t="s">
        <v>51</v>
      </c>
      <c r="Q755" s="5">
        <f>IF(Teams[[#This Row],[LgWin]]="Y", 1,
IF(Teams[[#This Row],[LgWin]] = "N", 0, " "))</f>
        <v>0</v>
      </c>
      <c r="R755" t="s">
        <v>51</v>
      </c>
      <c r="S755" s="5">
        <f>IF(Teams[[#This Row],[WSWin]]="Y", 1,
IF(Teams[[#This Row],[WSWin]] = "N", 0, " "))</f>
        <v>0</v>
      </c>
      <c r="T755">
        <v>636</v>
      </c>
      <c r="U755">
        <v>5329</v>
      </c>
      <c r="V755">
        <v>1455</v>
      </c>
      <c r="W755">
        <v>213</v>
      </c>
      <c r="X755">
        <v>58</v>
      </c>
      <c r="Y755">
        <v>32</v>
      </c>
      <c r="Z755">
        <v>429</v>
      </c>
      <c r="AA755">
        <v>404</v>
      </c>
      <c r="AB755">
        <v>57</v>
      </c>
      <c r="AC755">
        <v>80</v>
      </c>
      <c r="AF755">
        <v>798</v>
      </c>
      <c r="AG755">
        <v>651</v>
      </c>
      <c r="AH755">
        <v>4.21</v>
      </c>
      <c r="AI755">
        <v>54</v>
      </c>
      <c r="AJ755">
        <v>13</v>
      </c>
      <c r="AK755">
        <v>7</v>
      </c>
      <c r="AL755">
        <v>4176</v>
      </c>
      <c r="AM755">
        <v>1662</v>
      </c>
      <c r="AN755">
        <v>64</v>
      </c>
      <c r="AO755">
        <v>394</v>
      </c>
      <c r="AP755">
        <v>351</v>
      </c>
      <c r="AQ755">
        <v>230</v>
      </c>
      <c r="AR755">
        <v>157</v>
      </c>
      <c r="AS755">
        <v>0.96399999999999997</v>
      </c>
      <c r="AT755" t="s">
        <v>454</v>
      </c>
      <c r="AU755" t="s">
        <v>489</v>
      </c>
      <c r="AV755">
        <v>227802</v>
      </c>
      <c r="AW755">
        <v>95</v>
      </c>
      <c r="AX755">
        <v>99</v>
      </c>
      <c r="AY755" t="s">
        <v>158</v>
      </c>
      <c r="AZ755" t="s">
        <v>158</v>
      </c>
      <c r="BA755" t="s">
        <v>158</v>
      </c>
    </row>
    <row r="756" spans="1:53" x14ac:dyDescent="0.55000000000000004">
      <c r="A756">
        <v>1923</v>
      </c>
      <c r="B756" s="5" t="b">
        <f>Teams[[#This Row],[yearID]]&gt;=1973</f>
        <v>0</v>
      </c>
      <c r="C756" s="5" t="b">
        <f>Teams[[#This Row],[yearID]]&gt;=1903</f>
        <v>1</v>
      </c>
      <c r="D756" t="s">
        <v>410</v>
      </c>
      <c r="E756" t="s">
        <v>415</v>
      </c>
      <c r="F756" t="s">
        <v>416</v>
      </c>
      <c r="G756" s="5" t="str">
        <f>VLOOKUP(Teams[[#This Row],[franchID]],TeamsFranchises!$A$2:$D$121,2,FALSE)</f>
        <v>Chicago White Sox</v>
      </c>
      <c r="I756">
        <v>7</v>
      </c>
      <c r="J756">
        <v>156</v>
      </c>
      <c r="K756">
        <v>75</v>
      </c>
      <c r="L756">
        <v>69</v>
      </c>
      <c r="M756">
        <v>85</v>
      </c>
      <c r="P756" t="s">
        <v>51</v>
      </c>
      <c r="Q756" s="5">
        <f>IF(Teams[[#This Row],[LgWin]]="Y", 1,
IF(Teams[[#This Row],[LgWin]] = "N", 0, " "))</f>
        <v>0</v>
      </c>
      <c r="R756" t="s">
        <v>51</v>
      </c>
      <c r="S756" s="5">
        <f>IF(Teams[[#This Row],[WSWin]]="Y", 1,
IF(Teams[[#This Row],[WSWin]] = "N", 0, " "))</f>
        <v>0</v>
      </c>
      <c r="T756">
        <v>692</v>
      </c>
      <c r="U756">
        <v>5246</v>
      </c>
      <c r="V756">
        <v>1463</v>
      </c>
      <c r="W756">
        <v>254</v>
      </c>
      <c r="X756">
        <v>57</v>
      </c>
      <c r="Y756">
        <v>42</v>
      </c>
      <c r="Z756">
        <v>532</v>
      </c>
      <c r="AA756">
        <v>458</v>
      </c>
      <c r="AB756">
        <v>191</v>
      </c>
      <c r="AC756">
        <v>119</v>
      </c>
      <c r="AF756">
        <v>741</v>
      </c>
      <c r="AG756">
        <v>629</v>
      </c>
      <c r="AH756">
        <v>4.05</v>
      </c>
      <c r="AI756">
        <v>74</v>
      </c>
      <c r="AJ756">
        <v>5</v>
      </c>
      <c r="AK756">
        <v>11</v>
      </c>
      <c r="AL756">
        <v>4191</v>
      </c>
      <c r="AM756">
        <v>1512</v>
      </c>
      <c r="AN756">
        <v>49</v>
      </c>
      <c r="AO756">
        <v>534</v>
      </c>
      <c r="AP756">
        <v>467</v>
      </c>
      <c r="AQ756">
        <v>181</v>
      </c>
      <c r="AR756">
        <v>138</v>
      </c>
      <c r="AS756">
        <v>0.97099999999999997</v>
      </c>
      <c r="AT756" t="s">
        <v>417</v>
      </c>
      <c r="AU756" t="s">
        <v>450</v>
      </c>
      <c r="AV756">
        <v>573778</v>
      </c>
      <c r="AW756">
        <v>99</v>
      </c>
      <c r="AX756">
        <v>99</v>
      </c>
      <c r="AY756" t="s">
        <v>416</v>
      </c>
      <c r="AZ756" t="s">
        <v>415</v>
      </c>
      <c r="BA756" t="s">
        <v>415</v>
      </c>
    </row>
    <row r="757" spans="1:53" x14ac:dyDescent="0.55000000000000004">
      <c r="A757">
        <v>1923</v>
      </c>
      <c r="B757" s="5" t="b">
        <f>Teams[[#This Row],[yearID]]&gt;=1973</f>
        <v>0</v>
      </c>
      <c r="C757" s="5" t="b">
        <f>Teams[[#This Row],[yearID]]&gt;=1903</f>
        <v>1</v>
      </c>
      <c r="D757" t="s">
        <v>157</v>
      </c>
      <c r="E757" t="s">
        <v>161</v>
      </c>
      <c r="F757" t="s">
        <v>162</v>
      </c>
      <c r="G757" s="5" t="str">
        <f>VLOOKUP(Teams[[#This Row],[franchID]],TeamsFranchises!$A$2:$D$121,2,FALSE)</f>
        <v>Chicago Cubs</v>
      </c>
      <c r="I757">
        <v>4</v>
      </c>
      <c r="J757">
        <v>154</v>
      </c>
      <c r="K757">
        <v>77</v>
      </c>
      <c r="L757">
        <v>83</v>
      </c>
      <c r="M757">
        <v>71</v>
      </c>
      <c r="P757" t="s">
        <v>51</v>
      </c>
      <c r="Q757" s="5">
        <f>IF(Teams[[#This Row],[LgWin]]="Y", 1,
IF(Teams[[#This Row],[LgWin]] = "N", 0, " "))</f>
        <v>0</v>
      </c>
      <c r="R757" t="s">
        <v>51</v>
      </c>
      <c r="S757" s="5">
        <f>IF(Teams[[#This Row],[WSWin]]="Y", 1,
IF(Teams[[#This Row],[WSWin]] = "N", 0, " "))</f>
        <v>0</v>
      </c>
      <c r="T757">
        <v>756</v>
      </c>
      <c r="U757">
        <v>5259</v>
      </c>
      <c r="V757">
        <v>1516</v>
      </c>
      <c r="W757">
        <v>243</v>
      </c>
      <c r="X757">
        <v>52</v>
      </c>
      <c r="Y757">
        <v>90</v>
      </c>
      <c r="Z757">
        <v>455</v>
      </c>
      <c r="AA757">
        <v>485</v>
      </c>
      <c r="AB757">
        <v>181</v>
      </c>
      <c r="AC757">
        <v>143</v>
      </c>
      <c r="AF757">
        <v>704</v>
      </c>
      <c r="AG757">
        <v>580</v>
      </c>
      <c r="AH757">
        <v>3.82</v>
      </c>
      <c r="AI757">
        <v>80</v>
      </c>
      <c r="AJ757">
        <v>8</v>
      </c>
      <c r="AK757">
        <v>11</v>
      </c>
      <c r="AL757">
        <v>4098</v>
      </c>
      <c r="AM757">
        <v>1419</v>
      </c>
      <c r="AN757">
        <v>86</v>
      </c>
      <c r="AO757">
        <v>435</v>
      </c>
      <c r="AP757">
        <v>408</v>
      </c>
      <c r="AQ757">
        <v>208</v>
      </c>
      <c r="AR757">
        <v>144</v>
      </c>
      <c r="AS757">
        <v>0.96699999999999997</v>
      </c>
      <c r="AT757" t="s">
        <v>434</v>
      </c>
      <c r="AU757" t="s">
        <v>473</v>
      </c>
      <c r="AV757">
        <v>703705</v>
      </c>
      <c r="AW757">
        <v>100</v>
      </c>
      <c r="AX757">
        <v>100</v>
      </c>
      <c r="AY757" t="s">
        <v>162</v>
      </c>
      <c r="AZ757" t="s">
        <v>161</v>
      </c>
      <c r="BA757" t="s">
        <v>161</v>
      </c>
    </row>
    <row r="758" spans="1:53" x14ac:dyDescent="0.55000000000000004">
      <c r="A758">
        <v>1923</v>
      </c>
      <c r="B758" s="5" t="b">
        <f>Teams[[#This Row],[yearID]]&gt;=1973</f>
        <v>0</v>
      </c>
      <c r="C758" s="5" t="b">
        <f>Teams[[#This Row],[yearID]]&gt;=1903</f>
        <v>1</v>
      </c>
      <c r="D758" t="s">
        <v>157</v>
      </c>
      <c r="E758" t="s">
        <v>167</v>
      </c>
      <c r="F758" t="s">
        <v>167</v>
      </c>
      <c r="G758" s="5" t="str">
        <f>VLOOKUP(Teams[[#This Row],[franchID]],TeamsFranchises!$A$2:$D$121,2,FALSE)</f>
        <v>Cincinnati Reds</v>
      </c>
      <c r="I758">
        <v>2</v>
      </c>
      <c r="J758">
        <v>154</v>
      </c>
      <c r="K758">
        <v>78</v>
      </c>
      <c r="L758">
        <v>91</v>
      </c>
      <c r="M758">
        <v>63</v>
      </c>
      <c r="P758" t="s">
        <v>51</v>
      </c>
      <c r="Q758" s="5">
        <f>IF(Teams[[#This Row],[LgWin]]="Y", 1,
IF(Teams[[#This Row],[LgWin]] = "N", 0, " "))</f>
        <v>0</v>
      </c>
      <c r="R758" t="s">
        <v>51</v>
      </c>
      <c r="S758" s="5">
        <f>IF(Teams[[#This Row],[WSWin]]="Y", 1,
IF(Teams[[#This Row],[WSWin]] = "N", 0, " "))</f>
        <v>0</v>
      </c>
      <c r="T758">
        <v>708</v>
      </c>
      <c r="U758">
        <v>5278</v>
      </c>
      <c r="V758">
        <v>1506</v>
      </c>
      <c r="W758">
        <v>237</v>
      </c>
      <c r="X758">
        <v>95</v>
      </c>
      <c r="Y758">
        <v>45</v>
      </c>
      <c r="Z758">
        <v>439</v>
      </c>
      <c r="AA758">
        <v>367</v>
      </c>
      <c r="AB758">
        <v>96</v>
      </c>
      <c r="AC758">
        <v>105</v>
      </c>
      <c r="AF758">
        <v>629</v>
      </c>
      <c r="AG758">
        <v>496</v>
      </c>
      <c r="AH758">
        <v>3.21</v>
      </c>
      <c r="AI758">
        <v>88</v>
      </c>
      <c r="AJ758">
        <v>11</v>
      </c>
      <c r="AK758">
        <v>9</v>
      </c>
      <c r="AL758">
        <v>4173</v>
      </c>
      <c r="AM758">
        <v>1465</v>
      </c>
      <c r="AN758">
        <v>28</v>
      </c>
      <c r="AO758">
        <v>359</v>
      </c>
      <c r="AP758">
        <v>450</v>
      </c>
      <c r="AQ758">
        <v>202</v>
      </c>
      <c r="AR758">
        <v>144</v>
      </c>
      <c r="AS758">
        <v>0.96899999999999997</v>
      </c>
      <c r="AT758" t="s">
        <v>165</v>
      </c>
      <c r="AU758" t="s">
        <v>455</v>
      </c>
      <c r="AV758">
        <v>575063</v>
      </c>
      <c r="AW758">
        <v>98</v>
      </c>
      <c r="AX758">
        <v>97</v>
      </c>
      <c r="AY758" t="s">
        <v>167</v>
      </c>
      <c r="AZ758" t="s">
        <v>167</v>
      </c>
      <c r="BA758" t="s">
        <v>167</v>
      </c>
    </row>
    <row r="759" spans="1:53" x14ac:dyDescent="0.55000000000000004">
      <c r="A759">
        <v>1923</v>
      </c>
      <c r="B759" s="5" t="b">
        <f>Teams[[#This Row],[yearID]]&gt;=1973</f>
        <v>0</v>
      </c>
      <c r="C759" s="5" t="b">
        <f>Teams[[#This Row],[yearID]]&gt;=1903</f>
        <v>1</v>
      </c>
      <c r="D759" t="s">
        <v>410</v>
      </c>
      <c r="E759" t="s">
        <v>64</v>
      </c>
      <c r="F759" t="s">
        <v>64</v>
      </c>
      <c r="G759" s="5" t="str">
        <f>VLOOKUP(Teams[[#This Row],[franchID]],TeamsFranchises!$A$2:$D$121,2,FALSE)</f>
        <v>Cleveland Indians</v>
      </c>
      <c r="I759">
        <v>3</v>
      </c>
      <c r="J759">
        <v>153</v>
      </c>
      <c r="K759">
        <v>78</v>
      </c>
      <c r="L759">
        <v>82</v>
      </c>
      <c r="M759">
        <v>71</v>
      </c>
      <c r="P759" t="s">
        <v>51</v>
      </c>
      <c r="Q759" s="5">
        <f>IF(Teams[[#This Row],[LgWin]]="Y", 1,
IF(Teams[[#This Row],[LgWin]] = "N", 0, " "))</f>
        <v>0</v>
      </c>
      <c r="R759" t="s">
        <v>51</v>
      </c>
      <c r="S759" s="5">
        <f>IF(Teams[[#This Row],[WSWin]]="Y", 1,
IF(Teams[[#This Row],[WSWin]] = "N", 0, " "))</f>
        <v>0</v>
      </c>
      <c r="T759">
        <v>888</v>
      </c>
      <c r="U759">
        <v>5290</v>
      </c>
      <c r="V759">
        <v>1594</v>
      </c>
      <c r="W759">
        <v>301</v>
      </c>
      <c r="X759">
        <v>75</v>
      </c>
      <c r="Y759">
        <v>59</v>
      </c>
      <c r="Z759">
        <v>633</v>
      </c>
      <c r="AA759">
        <v>384</v>
      </c>
      <c r="AB759">
        <v>79</v>
      </c>
      <c r="AC759">
        <v>77</v>
      </c>
      <c r="AF759">
        <v>746</v>
      </c>
      <c r="AG759">
        <v>598</v>
      </c>
      <c r="AH759">
        <v>3.91</v>
      </c>
      <c r="AI759">
        <v>77</v>
      </c>
      <c r="AJ759">
        <v>10</v>
      </c>
      <c r="AK759">
        <v>11</v>
      </c>
      <c r="AL759">
        <v>4128</v>
      </c>
      <c r="AM759">
        <v>1517</v>
      </c>
      <c r="AN759">
        <v>36</v>
      </c>
      <c r="AO759">
        <v>465</v>
      </c>
      <c r="AP759">
        <v>407</v>
      </c>
      <c r="AQ759">
        <v>227</v>
      </c>
      <c r="AR759">
        <v>143</v>
      </c>
      <c r="AS759">
        <v>0.96399999999999997</v>
      </c>
      <c r="AT759" t="s">
        <v>487</v>
      </c>
      <c r="AU759" t="s">
        <v>446</v>
      </c>
      <c r="AV759">
        <v>558856</v>
      </c>
      <c r="AW759">
        <v>100</v>
      </c>
      <c r="AX759">
        <v>100</v>
      </c>
      <c r="AY759" t="s">
        <v>64</v>
      </c>
      <c r="AZ759" t="s">
        <v>64</v>
      </c>
      <c r="BA759" t="s">
        <v>64</v>
      </c>
    </row>
    <row r="760" spans="1:53" x14ac:dyDescent="0.55000000000000004">
      <c r="A760">
        <v>1923</v>
      </c>
      <c r="B760" s="5" t="b">
        <f>Teams[[#This Row],[yearID]]&gt;=1973</f>
        <v>0</v>
      </c>
      <c r="C760" s="5" t="b">
        <f>Teams[[#This Row],[yearID]]&gt;=1903</f>
        <v>1</v>
      </c>
      <c r="D760" t="s">
        <v>410</v>
      </c>
      <c r="E760" t="s">
        <v>419</v>
      </c>
      <c r="F760" t="s">
        <v>419</v>
      </c>
      <c r="G760" s="5" t="str">
        <f>VLOOKUP(Teams[[#This Row],[franchID]],TeamsFranchises!$A$2:$D$121,2,FALSE)</f>
        <v>Detroit Tigers</v>
      </c>
      <c r="I760">
        <v>2</v>
      </c>
      <c r="J760">
        <v>155</v>
      </c>
      <c r="K760">
        <v>77</v>
      </c>
      <c r="L760">
        <v>83</v>
      </c>
      <c r="M760">
        <v>71</v>
      </c>
      <c r="P760" t="s">
        <v>51</v>
      </c>
      <c r="Q760" s="5">
        <f>IF(Teams[[#This Row],[LgWin]]="Y", 1,
IF(Teams[[#This Row],[LgWin]] = "N", 0, " "))</f>
        <v>0</v>
      </c>
      <c r="R760" t="s">
        <v>51</v>
      </c>
      <c r="S760" s="5">
        <f>IF(Teams[[#This Row],[WSWin]]="Y", 1,
IF(Teams[[#This Row],[WSWin]] = "N", 0, " "))</f>
        <v>0</v>
      </c>
      <c r="T760">
        <v>831</v>
      </c>
      <c r="U760">
        <v>5266</v>
      </c>
      <c r="V760">
        <v>1579</v>
      </c>
      <c r="W760">
        <v>270</v>
      </c>
      <c r="X760">
        <v>69</v>
      </c>
      <c r="Y760">
        <v>41</v>
      </c>
      <c r="Z760">
        <v>596</v>
      </c>
      <c r="AA760">
        <v>385</v>
      </c>
      <c r="AB760">
        <v>87</v>
      </c>
      <c r="AC760">
        <v>62</v>
      </c>
      <c r="AF760">
        <v>741</v>
      </c>
      <c r="AG760">
        <v>624</v>
      </c>
      <c r="AH760">
        <v>4.09</v>
      </c>
      <c r="AI760">
        <v>61</v>
      </c>
      <c r="AJ760">
        <v>9</v>
      </c>
      <c r="AK760">
        <v>12</v>
      </c>
      <c r="AL760">
        <v>4119</v>
      </c>
      <c r="AM760">
        <v>1502</v>
      </c>
      <c r="AN760">
        <v>58</v>
      </c>
      <c r="AO760">
        <v>449</v>
      </c>
      <c r="AP760">
        <v>447</v>
      </c>
      <c r="AQ760">
        <v>200</v>
      </c>
      <c r="AR760">
        <v>103</v>
      </c>
      <c r="AS760">
        <v>0.96799999999999997</v>
      </c>
      <c r="AT760" t="s">
        <v>420</v>
      </c>
      <c r="AU760" t="s">
        <v>456</v>
      </c>
      <c r="AV760">
        <v>911377</v>
      </c>
      <c r="AW760">
        <v>98</v>
      </c>
      <c r="AX760">
        <v>97</v>
      </c>
      <c r="AY760" t="s">
        <v>419</v>
      </c>
      <c r="AZ760" t="s">
        <v>419</v>
      </c>
      <c r="BA760" t="s">
        <v>419</v>
      </c>
    </row>
    <row r="761" spans="1:53" x14ac:dyDescent="0.55000000000000004">
      <c r="A761">
        <v>1923</v>
      </c>
      <c r="B761" s="5" t="b">
        <f>Teams[[#This Row],[yearID]]&gt;=1973</f>
        <v>0</v>
      </c>
      <c r="C761" s="5" t="b">
        <f>Teams[[#This Row],[yearID]]&gt;=1903</f>
        <v>1</v>
      </c>
      <c r="D761" t="s">
        <v>157</v>
      </c>
      <c r="E761" t="s">
        <v>242</v>
      </c>
      <c r="F761" t="s">
        <v>243</v>
      </c>
      <c r="G761" s="5" t="str">
        <f>VLOOKUP(Teams[[#This Row],[franchID]],TeamsFranchises!$A$2:$D$121,2,FALSE)</f>
        <v>San Francisco Giants</v>
      </c>
      <c r="I761">
        <v>1</v>
      </c>
      <c r="J761">
        <v>153</v>
      </c>
      <c r="K761">
        <v>77</v>
      </c>
      <c r="L761">
        <v>95</v>
      </c>
      <c r="M761">
        <v>58</v>
      </c>
      <c r="P761" t="s">
        <v>76</v>
      </c>
      <c r="Q761" s="5">
        <f>IF(Teams[[#This Row],[LgWin]]="Y", 1,
IF(Teams[[#This Row],[LgWin]] = "N", 0, " "))</f>
        <v>1</v>
      </c>
      <c r="R761" t="s">
        <v>51</v>
      </c>
      <c r="S761" s="5">
        <f>IF(Teams[[#This Row],[WSWin]]="Y", 1,
IF(Teams[[#This Row],[WSWin]] = "N", 0, " "))</f>
        <v>0</v>
      </c>
      <c r="T761">
        <v>854</v>
      </c>
      <c r="U761">
        <v>5452</v>
      </c>
      <c r="V761">
        <v>1610</v>
      </c>
      <c r="W761">
        <v>248</v>
      </c>
      <c r="X761">
        <v>76</v>
      </c>
      <c r="Y761">
        <v>85</v>
      </c>
      <c r="Z761">
        <v>487</v>
      </c>
      <c r="AA761">
        <v>406</v>
      </c>
      <c r="AB761">
        <v>106</v>
      </c>
      <c r="AC761">
        <v>70</v>
      </c>
      <c r="AF761">
        <v>679</v>
      </c>
      <c r="AG761">
        <v>597</v>
      </c>
      <c r="AH761">
        <v>3.9</v>
      </c>
      <c r="AI761">
        <v>62</v>
      </c>
      <c r="AJ761">
        <v>10</v>
      </c>
      <c r="AK761">
        <v>18</v>
      </c>
      <c r="AL761">
        <v>4134</v>
      </c>
      <c r="AM761">
        <v>1440</v>
      </c>
      <c r="AN761">
        <v>82</v>
      </c>
      <c r="AO761">
        <v>424</v>
      </c>
      <c r="AP761">
        <v>453</v>
      </c>
      <c r="AQ761">
        <v>176</v>
      </c>
      <c r="AR761">
        <v>141</v>
      </c>
      <c r="AS761">
        <v>0.97199999999999998</v>
      </c>
      <c r="AT761" t="s">
        <v>310</v>
      </c>
      <c r="AU761" t="s">
        <v>457</v>
      </c>
      <c r="AV761">
        <v>820780</v>
      </c>
      <c r="AW761">
        <v>100</v>
      </c>
      <c r="AX761">
        <v>96</v>
      </c>
      <c r="AY761" t="s">
        <v>246</v>
      </c>
      <c r="AZ761" t="s">
        <v>242</v>
      </c>
      <c r="BA761" t="s">
        <v>242</v>
      </c>
    </row>
    <row r="762" spans="1:53" x14ac:dyDescent="0.55000000000000004">
      <c r="A762">
        <v>1923</v>
      </c>
      <c r="B762" s="5" t="b">
        <f>Teams[[#This Row],[yearID]]&gt;=1973</f>
        <v>0</v>
      </c>
      <c r="C762" s="5" t="b">
        <f>Teams[[#This Row],[yearID]]&gt;=1903</f>
        <v>1</v>
      </c>
      <c r="D762" t="s">
        <v>410</v>
      </c>
      <c r="E762" t="s">
        <v>436</v>
      </c>
      <c r="F762" t="s">
        <v>412</v>
      </c>
      <c r="G762" s="5" t="str">
        <f>VLOOKUP(Teams[[#This Row],[franchID]],TeamsFranchises!$A$2:$D$121,2,FALSE)</f>
        <v>New York Yankees</v>
      </c>
      <c r="I762">
        <v>1</v>
      </c>
      <c r="J762">
        <v>152</v>
      </c>
      <c r="K762">
        <v>76</v>
      </c>
      <c r="L762">
        <v>98</v>
      </c>
      <c r="M762">
        <v>54</v>
      </c>
      <c r="P762" t="s">
        <v>76</v>
      </c>
      <c r="Q762" s="5">
        <f>IF(Teams[[#This Row],[LgWin]]="Y", 1,
IF(Teams[[#This Row],[LgWin]] = "N", 0, " "))</f>
        <v>1</v>
      </c>
      <c r="R762" t="s">
        <v>76</v>
      </c>
      <c r="S762" s="5">
        <f>IF(Teams[[#This Row],[WSWin]]="Y", 1,
IF(Teams[[#This Row],[WSWin]] = "N", 0, " "))</f>
        <v>1</v>
      </c>
      <c r="T762">
        <v>823</v>
      </c>
      <c r="U762">
        <v>5347</v>
      </c>
      <c r="V762">
        <v>1554</v>
      </c>
      <c r="W762">
        <v>231</v>
      </c>
      <c r="X762">
        <v>79</v>
      </c>
      <c r="Y762">
        <v>105</v>
      </c>
      <c r="Z762">
        <v>521</v>
      </c>
      <c r="AA762">
        <v>516</v>
      </c>
      <c r="AB762">
        <v>69</v>
      </c>
      <c r="AC762">
        <v>74</v>
      </c>
      <c r="AF762">
        <v>622</v>
      </c>
      <c r="AG762">
        <v>555</v>
      </c>
      <c r="AH762">
        <v>3.62</v>
      </c>
      <c r="AI762">
        <v>101</v>
      </c>
      <c r="AJ762">
        <v>9</v>
      </c>
      <c r="AK762">
        <v>10</v>
      </c>
      <c r="AL762">
        <v>4140</v>
      </c>
      <c r="AM762">
        <v>1365</v>
      </c>
      <c r="AN762">
        <v>68</v>
      </c>
      <c r="AO762">
        <v>491</v>
      </c>
      <c r="AP762">
        <v>506</v>
      </c>
      <c r="AQ762">
        <v>144</v>
      </c>
      <c r="AR762">
        <v>131</v>
      </c>
      <c r="AS762">
        <v>0.97699999999999998</v>
      </c>
      <c r="AT762" t="s">
        <v>459</v>
      </c>
      <c r="AU762" t="s">
        <v>491</v>
      </c>
      <c r="AV762">
        <v>1007066</v>
      </c>
      <c r="AW762">
        <v>103</v>
      </c>
      <c r="AX762">
        <v>100</v>
      </c>
      <c r="AY762" t="s">
        <v>412</v>
      </c>
      <c r="AZ762" t="s">
        <v>436</v>
      </c>
      <c r="BA762" t="s">
        <v>436</v>
      </c>
    </row>
    <row r="763" spans="1:53" x14ac:dyDescent="0.55000000000000004">
      <c r="A763">
        <v>1923</v>
      </c>
      <c r="B763" s="5" t="b">
        <f>Teams[[#This Row],[yearID]]&gt;=1973</f>
        <v>0</v>
      </c>
      <c r="C763" s="5" t="b">
        <f>Teams[[#This Row],[yearID]]&gt;=1903</f>
        <v>1</v>
      </c>
      <c r="D763" t="s">
        <v>410</v>
      </c>
      <c r="E763" t="s">
        <v>226</v>
      </c>
      <c r="F763" t="s">
        <v>423</v>
      </c>
      <c r="G763" s="5" t="str">
        <f>VLOOKUP(Teams[[#This Row],[franchID]],TeamsFranchises!$A$2:$D$121,2,FALSE)</f>
        <v>Oakland Athletics</v>
      </c>
      <c r="I763">
        <v>6</v>
      </c>
      <c r="J763">
        <v>153</v>
      </c>
      <c r="K763">
        <v>75</v>
      </c>
      <c r="L763">
        <v>69</v>
      </c>
      <c r="M763">
        <v>83</v>
      </c>
      <c r="P763" t="s">
        <v>51</v>
      </c>
      <c r="Q763" s="5">
        <f>IF(Teams[[#This Row],[LgWin]]="Y", 1,
IF(Teams[[#This Row],[LgWin]] = "N", 0, " "))</f>
        <v>0</v>
      </c>
      <c r="R763" t="s">
        <v>51</v>
      </c>
      <c r="S763" s="5">
        <f>IF(Teams[[#This Row],[WSWin]]="Y", 1,
IF(Teams[[#This Row],[WSWin]] = "N", 0, " "))</f>
        <v>0</v>
      </c>
      <c r="T763">
        <v>661</v>
      </c>
      <c r="U763">
        <v>5196</v>
      </c>
      <c r="V763">
        <v>1407</v>
      </c>
      <c r="W763">
        <v>229</v>
      </c>
      <c r="X763">
        <v>64</v>
      </c>
      <c r="Y763">
        <v>53</v>
      </c>
      <c r="Z763">
        <v>445</v>
      </c>
      <c r="AA763">
        <v>517</v>
      </c>
      <c r="AB763">
        <v>72</v>
      </c>
      <c r="AC763">
        <v>62</v>
      </c>
      <c r="AF763">
        <v>761</v>
      </c>
      <c r="AG763">
        <v>618</v>
      </c>
      <c r="AH763">
        <v>4.08</v>
      </c>
      <c r="AI763">
        <v>65</v>
      </c>
      <c r="AJ763">
        <v>7</v>
      </c>
      <c r="AK763">
        <v>12</v>
      </c>
      <c r="AL763">
        <v>4092</v>
      </c>
      <c r="AM763">
        <v>1465</v>
      </c>
      <c r="AN763">
        <v>68</v>
      </c>
      <c r="AO763">
        <v>550</v>
      </c>
      <c r="AP763">
        <v>400</v>
      </c>
      <c r="AQ763">
        <v>225</v>
      </c>
      <c r="AR763">
        <v>127</v>
      </c>
      <c r="AS763">
        <v>0.96399999999999997</v>
      </c>
      <c r="AT763" t="s">
        <v>77</v>
      </c>
      <c r="AU763" t="s">
        <v>442</v>
      </c>
      <c r="AV763">
        <v>534122</v>
      </c>
      <c r="AW763">
        <v>101</v>
      </c>
      <c r="AX763">
        <v>103</v>
      </c>
      <c r="AY763" t="s">
        <v>226</v>
      </c>
      <c r="AZ763" t="s">
        <v>226</v>
      </c>
      <c r="BA763" t="s">
        <v>226</v>
      </c>
    </row>
    <row r="764" spans="1:53" x14ac:dyDescent="0.55000000000000004">
      <c r="A764">
        <v>1923</v>
      </c>
      <c r="B764" s="5" t="b">
        <f>Teams[[#This Row],[yearID]]&gt;=1973</f>
        <v>0</v>
      </c>
      <c r="C764" s="5" t="b">
        <f>Teams[[#This Row],[yearID]]&gt;=1903</f>
        <v>1</v>
      </c>
      <c r="D764" t="s">
        <v>157</v>
      </c>
      <c r="E764" t="s">
        <v>122</v>
      </c>
      <c r="F764" t="s">
        <v>122</v>
      </c>
      <c r="G764" s="5" t="str">
        <f>VLOOKUP(Teams[[#This Row],[franchID]],TeamsFranchises!$A$2:$D$121,2,FALSE)</f>
        <v>Philadelphia Phillies</v>
      </c>
      <c r="I764">
        <v>8</v>
      </c>
      <c r="J764">
        <v>155</v>
      </c>
      <c r="K764">
        <v>75</v>
      </c>
      <c r="L764">
        <v>50</v>
      </c>
      <c r="M764">
        <v>104</v>
      </c>
      <c r="P764" t="s">
        <v>51</v>
      </c>
      <c r="Q764" s="5">
        <f>IF(Teams[[#This Row],[LgWin]]="Y", 1,
IF(Teams[[#This Row],[LgWin]] = "N", 0, " "))</f>
        <v>0</v>
      </c>
      <c r="R764" t="s">
        <v>51</v>
      </c>
      <c r="S764" s="5">
        <f>IF(Teams[[#This Row],[WSWin]]="Y", 1,
IF(Teams[[#This Row],[WSWin]] = "N", 0, " "))</f>
        <v>0</v>
      </c>
      <c r="T764">
        <v>748</v>
      </c>
      <c r="U764">
        <v>5491</v>
      </c>
      <c r="V764">
        <v>1528</v>
      </c>
      <c r="W764">
        <v>259</v>
      </c>
      <c r="X764">
        <v>39</v>
      </c>
      <c r="Y764">
        <v>112</v>
      </c>
      <c r="Z764">
        <v>414</v>
      </c>
      <c r="AA764">
        <v>556</v>
      </c>
      <c r="AB764">
        <v>70</v>
      </c>
      <c r="AC764">
        <v>73</v>
      </c>
      <c r="AF764">
        <v>1008</v>
      </c>
      <c r="AG764">
        <v>816</v>
      </c>
      <c r="AH764">
        <v>5.34</v>
      </c>
      <c r="AI764">
        <v>68</v>
      </c>
      <c r="AJ764">
        <v>3</v>
      </c>
      <c r="AK764">
        <v>8</v>
      </c>
      <c r="AL764">
        <v>4128</v>
      </c>
      <c r="AM764">
        <v>1801</v>
      </c>
      <c r="AN764">
        <v>100</v>
      </c>
      <c r="AO764">
        <v>549</v>
      </c>
      <c r="AP764">
        <v>384</v>
      </c>
      <c r="AQ764">
        <v>213</v>
      </c>
      <c r="AR764">
        <v>172</v>
      </c>
      <c r="AS764">
        <v>0.96599999999999997</v>
      </c>
      <c r="AT764" t="s">
        <v>358</v>
      </c>
      <c r="AU764" t="s">
        <v>404</v>
      </c>
      <c r="AV764">
        <v>228168</v>
      </c>
      <c r="AW764">
        <v>111</v>
      </c>
      <c r="AX764">
        <v>115</v>
      </c>
      <c r="AY764" t="s">
        <v>122</v>
      </c>
      <c r="AZ764" t="s">
        <v>122</v>
      </c>
      <c r="BA764" t="s">
        <v>122</v>
      </c>
    </row>
    <row r="765" spans="1:53" x14ac:dyDescent="0.55000000000000004">
      <c r="A765">
        <v>1923</v>
      </c>
      <c r="B765" s="5" t="b">
        <f>Teams[[#This Row],[yearID]]&gt;=1973</f>
        <v>0</v>
      </c>
      <c r="C765" s="5" t="b">
        <f>Teams[[#This Row],[yearID]]&gt;=1903</f>
        <v>1</v>
      </c>
      <c r="D765" t="s">
        <v>157</v>
      </c>
      <c r="E765" t="s">
        <v>229</v>
      </c>
      <c r="F765" t="s">
        <v>229</v>
      </c>
      <c r="G765" s="5" t="str">
        <f>VLOOKUP(Teams[[#This Row],[franchID]],TeamsFranchises!$A$2:$D$121,2,FALSE)</f>
        <v>Pittsburgh Pirates</v>
      </c>
      <c r="I765">
        <v>3</v>
      </c>
      <c r="J765">
        <v>154</v>
      </c>
      <c r="K765">
        <v>77</v>
      </c>
      <c r="L765">
        <v>87</v>
      </c>
      <c r="M765">
        <v>67</v>
      </c>
      <c r="P765" t="s">
        <v>51</v>
      </c>
      <c r="Q765" s="5">
        <f>IF(Teams[[#This Row],[LgWin]]="Y", 1,
IF(Teams[[#This Row],[LgWin]] = "N", 0, " "))</f>
        <v>0</v>
      </c>
      <c r="R765" t="s">
        <v>51</v>
      </c>
      <c r="S765" s="5">
        <f>IF(Teams[[#This Row],[WSWin]]="Y", 1,
IF(Teams[[#This Row],[WSWin]] = "N", 0, " "))</f>
        <v>0</v>
      </c>
      <c r="T765">
        <v>786</v>
      </c>
      <c r="U765">
        <v>5405</v>
      </c>
      <c r="V765">
        <v>1592</v>
      </c>
      <c r="W765">
        <v>224</v>
      </c>
      <c r="X765">
        <v>111</v>
      </c>
      <c r="Y765">
        <v>49</v>
      </c>
      <c r="Z765">
        <v>407</v>
      </c>
      <c r="AA765">
        <v>362</v>
      </c>
      <c r="AB765">
        <v>154</v>
      </c>
      <c r="AC765">
        <v>75</v>
      </c>
      <c r="AF765">
        <v>696</v>
      </c>
      <c r="AG765">
        <v>592</v>
      </c>
      <c r="AH765">
        <v>3.87</v>
      </c>
      <c r="AI765">
        <v>92</v>
      </c>
      <c r="AJ765">
        <v>5</v>
      </c>
      <c r="AK765">
        <v>9</v>
      </c>
      <c r="AL765">
        <v>4128</v>
      </c>
      <c r="AM765">
        <v>1513</v>
      </c>
      <c r="AN765">
        <v>53</v>
      </c>
      <c r="AO765">
        <v>402</v>
      </c>
      <c r="AP765">
        <v>414</v>
      </c>
      <c r="AQ765">
        <v>179</v>
      </c>
      <c r="AR765">
        <v>157</v>
      </c>
      <c r="AS765">
        <v>0.97099999999999997</v>
      </c>
      <c r="AT765" t="s">
        <v>390</v>
      </c>
      <c r="AU765" t="s">
        <v>447</v>
      </c>
      <c r="AV765">
        <v>611082</v>
      </c>
      <c r="AW765">
        <v>102</v>
      </c>
      <c r="AX765">
        <v>100</v>
      </c>
      <c r="AY765" t="s">
        <v>229</v>
      </c>
      <c r="AZ765" t="s">
        <v>229</v>
      </c>
      <c r="BA765" t="s">
        <v>229</v>
      </c>
    </row>
    <row r="766" spans="1:53" x14ac:dyDescent="0.55000000000000004">
      <c r="A766">
        <v>1923</v>
      </c>
      <c r="B766" s="5" t="b">
        <f>Teams[[#This Row],[yearID]]&gt;=1973</f>
        <v>0</v>
      </c>
      <c r="C766" s="5" t="b">
        <f>Teams[[#This Row],[yearID]]&gt;=1903</f>
        <v>1</v>
      </c>
      <c r="D766" t="s">
        <v>410</v>
      </c>
      <c r="E766" t="s">
        <v>431</v>
      </c>
      <c r="F766" t="s">
        <v>95</v>
      </c>
      <c r="G766" s="5" t="str">
        <f>VLOOKUP(Teams[[#This Row],[franchID]],TeamsFranchises!$A$2:$D$121,2,FALSE)</f>
        <v>Baltimore Orioles</v>
      </c>
      <c r="I766">
        <v>5</v>
      </c>
      <c r="J766">
        <v>154</v>
      </c>
      <c r="K766">
        <v>78</v>
      </c>
      <c r="L766">
        <v>74</v>
      </c>
      <c r="M766">
        <v>78</v>
      </c>
      <c r="P766" t="s">
        <v>51</v>
      </c>
      <c r="Q766" s="5">
        <f>IF(Teams[[#This Row],[LgWin]]="Y", 1,
IF(Teams[[#This Row],[LgWin]] = "N", 0, " "))</f>
        <v>0</v>
      </c>
      <c r="R766" t="s">
        <v>51</v>
      </c>
      <c r="S766" s="5">
        <f>IF(Teams[[#This Row],[WSWin]]="Y", 1,
IF(Teams[[#This Row],[WSWin]] = "N", 0, " "))</f>
        <v>0</v>
      </c>
      <c r="T766">
        <v>688</v>
      </c>
      <c r="U766">
        <v>5298</v>
      </c>
      <c r="V766">
        <v>1489</v>
      </c>
      <c r="W766">
        <v>248</v>
      </c>
      <c r="X766">
        <v>62</v>
      </c>
      <c r="Y766">
        <v>82</v>
      </c>
      <c r="Z766">
        <v>442</v>
      </c>
      <c r="AA766">
        <v>423</v>
      </c>
      <c r="AB766">
        <v>64</v>
      </c>
      <c r="AC766">
        <v>54</v>
      </c>
      <c r="AF766">
        <v>720</v>
      </c>
      <c r="AG766">
        <v>600</v>
      </c>
      <c r="AH766">
        <v>3.93</v>
      </c>
      <c r="AI766">
        <v>83</v>
      </c>
      <c r="AJ766">
        <v>10</v>
      </c>
      <c r="AK766">
        <v>10</v>
      </c>
      <c r="AL766">
        <v>4119</v>
      </c>
      <c r="AM766">
        <v>1430</v>
      </c>
      <c r="AN766">
        <v>59</v>
      </c>
      <c r="AO766">
        <v>528</v>
      </c>
      <c r="AP766">
        <v>488</v>
      </c>
      <c r="AQ766">
        <v>176</v>
      </c>
      <c r="AR766">
        <v>145</v>
      </c>
      <c r="AS766">
        <v>0.97099999999999997</v>
      </c>
      <c r="AT766" t="s">
        <v>252</v>
      </c>
      <c r="AU766" t="s">
        <v>444</v>
      </c>
      <c r="AV766">
        <v>430296</v>
      </c>
      <c r="AW766">
        <v>106</v>
      </c>
      <c r="AX766">
        <v>105</v>
      </c>
      <c r="AY766" t="s">
        <v>433</v>
      </c>
      <c r="AZ766" t="s">
        <v>431</v>
      </c>
      <c r="BA766" t="s">
        <v>431</v>
      </c>
    </row>
    <row r="767" spans="1:53" x14ac:dyDescent="0.55000000000000004">
      <c r="A767">
        <v>1923</v>
      </c>
      <c r="B767" s="5" t="b">
        <f>Teams[[#This Row],[yearID]]&gt;=1973</f>
        <v>0</v>
      </c>
      <c r="C767" s="5" t="b">
        <f>Teams[[#This Row],[yearID]]&gt;=1903</f>
        <v>1</v>
      </c>
      <c r="D767" t="s">
        <v>157</v>
      </c>
      <c r="E767" t="s">
        <v>396</v>
      </c>
      <c r="F767" t="s">
        <v>154</v>
      </c>
      <c r="G767" s="5" t="str">
        <f>VLOOKUP(Teams[[#This Row],[franchID]],TeamsFranchises!$A$2:$D$121,2,FALSE)</f>
        <v>St. Louis Cardinals</v>
      </c>
      <c r="I767">
        <v>5</v>
      </c>
      <c r="J767">
        <v>154</v>
      </c>
      <c r="K767">
        <v>78</v>
      </c>
      <c r="L767">
        <v>79</v>
      </c>
      <c r="M767">
        <v>74</v>
      </c>
      <c r="P767" t="s">
        <v>51</v>
      </c>
      <c r="Q767" s="5">
        <f>IF(Teams[[#This Row],[LgWin]]="Y", 1,
IF(Teams[[#This Row],[LgWin]] = "N", 0, " "))</f>
        <v>0</v>
      </c>
      <c r="R767" t="s">
        <v>51</v>
      </c>
      <c r="S767" s="5">
        <f>IF(Teams[[#This Row],[WSWin]]="Y", 1,
IF(Teams[[#This Row],[WSWin]] = "N", 0, " "))</f>
        <v>0</v>
      </c>
      <c r="T767">
        <v>746</v>
      </c>
      <c r="U767">
        <v>5526</v>
      </c>
      <c r="V767">
        <v>1582</v>
      </c>
      <c r="W767">
        <v>274</v>
      </c>
      <c r="X767">
        <v>76</v>
      </c>
      <c r="Y767">
        <v>63</v>
      </c>
      <c r="Z767">
        <v>438</v>
      </c>
      <c r="AA767">
        <v>446</v>
      </c>
      <c r="AB767">
        <v>89</v>
      </c>
      <c r="AC767">
        <v>61</v>
      </c>
      <c r="AF767">
        <v>732</v>
      </c>
      <c r="AG767">
        <v>601</v>
      </c>
      <c r="AH767">
        <v>3.87</v>
      </c>
      <c r="AI767">
        <v>77</v>
      </c>
      <c r="AJ767">
        <v>9</v>
      </c>
      <c r="AK767">
        <v>7</v>
      </c>
      <c r="AL767">
        <v>4194</v>
      </c>
      <c r="AM767">
        <v>1539</v>
      </c>
      <c r="AN767">
        <v>70</v>
      </c>
      <c r="AO767">
        <v>456</v>
      </c>
      <c r="AP767">
        <v>398</v>
      </c>
      <c r="AQ767">
        <v>230</v>
      </c>
      <c r="AR767">
        <v>141</v>
      </c>
      <c r="AS767">
        <v>0.96399999999999997</v>
      </c>
      <c r="AT767" t="s">
        <v>409</v>
      </c>
      <c r="AU767" t="s">
        <v>444</v>
      </c>
      <c r="AV767">
        <v>338551</v>
      </c>
      <c r="AW767">
        <v>97</v>
      </c>
      <c r="AX767">
        <v>97</v>
      </c>
      <c r="AY767" t="s">
        <v>154</v>
      </c>
      <c r="AZ767" t="s">
        <v>396</v>
      </c>
      <c r="BA767" t="s">
        <v>396</v>
      </c>
    </row>
    <row r="768" spans="1:53" x14ac:dyDescent="0.55000000000000004">
      <c r="A768">
        <v>1923</v>
      </c>
      <c r="B768" s="5" t="b">
        <f>Teams[[#This Row],[yearID]]&gt;=1973</f>
        <v>0</v>
      </c>
      <c r="C768" s="5" t="b">
        <f>Teams[[#This Row],[yearID]]&gt;=1903</f>
        <v>1</v>
      </c>
      <c r="D768" t="s">
        <v>410</v>
      </c>
      <c r="E768" t="s">
        <v>425</v>
      </c>
      <c r="F768" t="s">
        <v>426</v>
      </c>
      <c r="G768" s="5" t="str">
        <f>VLOOKUP(Teams[[#This Row],[franchID]],TeamsFranchises!$A$2:$D$121,2,FALSE)</f>
        <v>Minnesota Twins</v>
      </c>
      <c r="I768">
        <v>4</v>
      </c>
      <c r="J768">
        <v>155</v>
      </c>
      <c r="K768">
        <v>79</v>
      </c>
      <c r="L768">
        <v>75</v>
      </c>
      <c r="M768">
        <v>78</v>
      </c>
      <c r="P768" t="s">
        <v>51</v>
      </c>
      <c r="Q768" s="5">
        <f>IF(Teams[[#This Row],[LgWin]]="Y", 1,
IF(Teams[[#This Row],[LgWin]] = "N", 0, " "))</f>
        <v>0</v>
      </c>
      <c r="R768" t="s">
        <v>51</v>
      </c>
      <c r="S768" s="5">
        <f>IF(Teams[[#This Row],[WSWin]]="Y", 1,
IF(Teams[[#This Row],[WSWin]] = "N", 0, " "))</f>
        <v>0</v>
      </c>
      <c r="T768">
        <v>720</v>
      </c>
      <c r="U768">
        <v>5244</v>
      </c>
      <c r="V768">
        <v>1436</v>
      </c>
      <c r="W768">
        <v>224</v>
      </c>
      <c r="X768">
        <v>93</v>
      </c>
      <c r="Y768">
        <v>26</v>
      </c>
      <c r="Z768">
        <v>532</v>
      </c>
      <c r="AA768">
        <v>448</v>
      </c>
      <c r="AB768">
        <v>102</v>
      </c>
      <c r="AC768">
        <v>67</v>
      </c>
      <c r="AF768">
        <v>747</v>
      </c>
      <c r="AG768">
        <v>608</v>
      </c>
      <c r="AH768">
        <v>3.98</v>
      </c>
      <c r="AI768">
        <v>71</v>
      </c>
      <c r="AJ768">
        <v>8</v>
      </c>
      <c r="AK768">
        <v>16</v>
      </c>
      <c r="AL768">
        <v>4122</v>
      </c>
      <c r="AM768">
        <v>1527</v>
      </c>
      <c r="AN768">
        <v>56</v>
      </c>
      <c r="AO768">
        <v>563</v>
      </c>
      <c r="AP768">
        <v>474</v>
      </c>
      <c r="AQ768">
        <v>213</v>
      </c>
      <c r="AR768">
        <v>182</v>
      </c>
      <c r="AS768">
        <v>0.96699999999999997</v>
      </c>
      <c r="AT768" t="s">
        <v>397</v>
      </c>
      <c r="AU768" t="s">
        <v>452</v>
      </c>
      <c r="AV768">
        <v>357406</v>
      </c>
      <c r="AW768">
        <v>95</v>
      </c>
      <c r="AX768">
        <v>95</v>
      </c>
      <c r="AY768" t="s">
        <v>428</v>
      </c>
      <c r="AZ768" t="s">
        <v>425</v>
      </c>
      <c r="BA768" t="s">
        <v>425</v>
      </c>
    </row>
    <row r="769" spans="1:53" x14ac:dyDescent="0.55000000000000004">
      <c r="A769">
        <v>1924</v>
      </c>
      <c r="B769" s="5" t="b">
        <f>Teams[[#This Row],[yearID]]&gt;=1973</f>
        <v>0</v>
      </c>
      <c r="C769" s="5" t="b">
        <f>Teams[[#This Row],[yearID]]&gt;=1903</f>
        <v>1</v>
      </c>
      <c r="D769" t="s">
        <v>410</v>
      </c>
      <c r="E769" t="s">
        <v>54</v>
      </c>
      <c r="F769" t="s">
        <v>54</v>
      </c>
      <c r="G769" s="5" t="str">
        <f>VLOOKUP(Teams[[#This Row],[franchID]],TeamsFranchises!$A$2:$D$121,2,FALSE)</f>
        <v>Boston Red Sox</v>
      </c>
      <c r="I769">
        <v>7</v>
      </c>
      <c r="J769">
        <v>157</v>
      </c>
      <c r="K769">
        <v>77</v>
      </c>
      <c r="L769">
        <v>67</v>
      </c>
      <c r="M769">
        <v>87</v>
      </c>
      <c r="P769" t="s">
        <v>51</v>
      </c>
      <c r="Q769" s="5">
        <f>IF(Teams[[#This Row],[LgWin]]="Y", 1,
IF(Teams[[#This Row],[LgWin]] = "N", 0, " "))</f>
        <v>0</v>
      </c>
      <c r="R769" t="s">
        <v>51</v>
      </c>
      <c r="S769" s="5">
        <f>IF(Teams[[#This Row],[WSWin]]="Y", 1,
IF(Teams[[#This Row],[WSWin]] = "N", 0, " "))</f>
        <v>0</v>
      </c>
      <c r="T769">
        <v>737</v>
      </c>
      <c r="U769">
        <v>5340</v>
      </c>
      <c r="V769">
        <v>1481</v>
      </c>
      <c r="W769">
        <v>302</v>
      </c>
      <c r="X769">
        <v>63</v>
      </c>
      <c r="Y769">
        <v>30</v>
      </c>
      <c r="Z769">
        <v>603</v>
      </c>
      <c r="AA769">
        <v>417</v>
      </c>
      <c r="AB769">
        <v>79</v>
      </c>
      <c r="AC769">
        <v>61</v>
      </c>
      <c r="AF769">
        <v>806</v>
      </c>
      <c r="AG769">
        <v>672</v>
      </c>
      <c r="AH769">
        <v>4.3499999999999996</v>
      </c>
      <c r="AI769">
        <v>73</v>
      </c>
      <c r="AJ769">
        <v>8</v>
      </c>
      <c r="AK769">
        <v>16</v>
      </c>
      <c r="AL769">
        <v>4173</v>
      </c>
      <c r="AM769">
        <v>1563</v>
      </c>
      <c r="AN769">
        <v>43</v>
      </c>
      <c r="AO769">
        <v>523</v>
      </c>
      <c r="AP769">
        <v>414</v>
      </c>
      <c r="AQ769">
        <v>207</v>
      </c>
      <c r="AR769">
        <v>124</v>
      </c>
      <c r="AS769">
        <v>0.96699999999999997</v>
      </c>
      <c r="AT769" t="s">
        <v>441</v>
      </c>
      <c r="AU769" t="s">
        <v>453</v>
      </c>
      <c r="AV769">
        <v>448556</v>
      </c>
      <c r="AW769">
        <v>99</v>
      </c>
      <c r="AX769">
        <v>103</v>
      </c>
      <c r="AY769" t="s">
        <v>54</v>
      </c>
      <c r="AZ769" t="s">
        <v>54</v>
      </c>
      <c r="BA769" t="s">
        <v>54</v>
      </c>
    </row>
    <row r="770" spans="1:53" x14ac:dyDescent="0.55000000000000004">
      <c r="A770">
        <v>1924</v>
      </c>
      <c r="B770" s="5" t="b">
        <f>Teams[[#This Row],[yearID]]&gt;=1973</f>
        <v>0</v>
      </c>
      <c r="C770" s="5" t="b">
        <f>Teams[[#This Row],[yearID]]&gt;=1903</f>
        <v>1</v>
      </c>
      <c r="D770" t="s">
        <v>157</v>
      </c>
      <c r="E770" t="s">
        <v>262</v>
      </c>
      <c r="F770" t="s">
        <v>260</v>
      </c>
      <c r="G770" s="5" t="str">
        <f>VLOOKUP(Teams[[#This Row],[franchID]],TeamsFranchises!$A$2:$D$121,2,FALSE)</f>
        <v>Los Angeles Dodgers</v>
      </c>
      <c r="I770">
        <v>2</v>
      </c>
      <c r="J770">
        <v>154</v>
      </c>
      <c r="K770">
        <v>77</v>
      </c>
      <c r="L770">
        <v>92</v>
      </c>
      <c r="M770">
        <v>62</v>
      </c>
      <c r="P770" t="s">
        <v>51</v>
      </c>
      <c r="Q770" s="5">
        <f>IF(Teams[[#This Row],[LgWin]]="Y", 1,
IF(Teams[[#This Row],[LgWin]] = "N", 0, " "))</f>
        <v>0</v>
      </c>
      <c r="R770" t="s">
        <v>51</v>
      </c>
      <c r="S770" s="5">
        <f>IF(Teams[[#This Row],[WSWin]]="Y", 1,
IF(Teams[[#This Row],[WSWin]] = "N", 0, " "))</f>
        <v>0</v>
      </c>
      <c r="T770">
        <v>717</v>
      </c>
      <c r="U770">
        <v>5339</v>
      </c>
      <c r="V770">
        <v>1534</v>
      </c>
      <c r="W770">
        <v>227</v>
      </c>
      <c r="X770">
        <v>54</v>
      </c>
      <c r="Y770">
        <v>72</v>
      </c>
      <c r="Z770">
        <v>447</v>
      </c>
      <c r="AA770">
        <v>357</v>
      </c>
      <c r="AB770">
        <v>34</v>
      </c>
      <c r="AC770">
        <v>46</v>
      </c>
      <c r="AF770">
        <v>675</v>
      </c>
      <c r="AG770">
        <v>557</v>
      </c>
      <c r="AH770">
        <v>3.64</v>
      </c>
      <c r="AI770">
        <v>97</v>
      </c>
      <c r="AJ770">
        <v>10</v>
      </c>
      <c r="AK770">
        <v>5</v>
      </c>
      <c r="AL770">
        <v>4128</v>
      </c>
      <c r="AM770">
        <v>1432</v>
      </c>
      <c r="AN770">
        <v>58</v>
      </c>
      <c r="AO770">
        <v>403</v>
      </c>
      <c r="AP770">
        <v>638</v>
      </c>
      <c r="AQ770">
        <v>196</v>
      </c>
      <c r="AR770">
        <v>121</v>
      </c>
      <c r="AS770">
        <v>0.96799999999999997</v>
      </c>
      <c r="AT770" t="s">
        <v>467</v>
      </c>
      <c r="AU770" t="s">
        <v>458</v>
      </c>
      <c r="AV770">
        <v>818883</v>
      </c>
      <c r="AW770">
        <v>97</v>
      </c>
      <c r="AX770">
        <v>97</v>
      </c>
      <c r="AY770" t="s">
        <v>262</v>
      </c>
      <c r="AZ770" t="s">
        <v>262</v>
      </c>
      <c r="BA770" t="s">
        <v>262</v>
      </c>
    </row>
    <row r="771" spans="1:53" x14ac:dyDescent="0.55000000000000004">
      <c r="A771">
        <v>1924</v>
      </c>
      <c r="B771" s="5" t="b">
        <f>Teams[[#This Row],[yearID]]&gt;=1973</f>
        <v>0</v>
      </c>
      <c r="C771" s="5" t="b">
        <f>Teams[[#This Row],[yearID]]&gt;=1903</f>
        <v>1</v>
      </c>
      <c r="D771" t="s">
        <v>157</v>
      </c>
      <c r="E771" t="s">
        <v>158</v>
      </c>
      <c r="F771" t="s">
        <v>159</v>
      </c>
      <c r="G771" s="5" t="str">
        <f>VLOOKUP(Teams[[#This Row],[franchID]],TeamsFranchises!$A$2:$D$121,2,FALSE)</f>
        <v>Atlanta Braves</v>
      </c>
      <c r="I771">
        <v>8</v>
      </c>
      <c r="J771">
        <v>154</v>
      </c>
      <c r="K771">
        <v>76</v>
      </c>
      <c r="L771">
        <v>53</v>
      </c>
      <c r="M771">
        <v>100</v>
      </c>
      <c r="P771" t="s">
        <v>51</v>
      </c>
      <c r="Q771" s="5">
        <f>IF(Teams[[#This Row],[LgWin]]="Y", 1,
IF(Teams[[#This Row],[LgWin]] = "N", 0, " "))</f>
        <v>0</v>
      </c>
      <c r="R771" t="s">
        <v>51</v>
      </c>
      <c r="S771" s="5">
        <f>IF(Teams[[#This Row],[WSWin]]="Y", 1,
IF(Teams[[#This Row],[WSWin]] = "N", 0, " "))</f>
        <v>0</v>
      </c>
      <c r="T771">
        <v>520</v>
      </c>
      <c r="U771">
        <v>5283</v>
      </c>
      <c r="V771">
        <v>1355</v>
      </c>
      <c r="W771">
        <v>194</v>
      </c>
      <c r="X771">
        <v>52</v>
      </c>
      <c r="Y771">
        <v>25</v>
      </c>
      <c r="Z771">
        <v>354</v>
      </c>
      <c r="AA771">
        <v>451</v>
      </c>
      <c r="AB771">
        <v>74</v>
      </c>
      <c r="AC771">
        <v>68</v>
      </c>
      <c r="AF771">
        <v>800</v>
      </c>
      <c r="AG771">
        <v>683</v>
      </c>
      <c r="AH771">
        <v>4.46</v>
      </c>
      <c r="AI771">
        <v>66</v>
      </c>
      <c r="AJ771">
        <v>10</v>
      </c>
      <c r="AK771">
        <v>4</v>
      </c>
      <c r="AL771">
        <v>4137</v>
      </c>
      <c r="AM771">
        <v>1607</v>
      </c>
      <c r="AN771">
        <v>49</v>
      </c>
      <c r="AO771">
        <v>402</v>
      </c>
      <c r="AP771">
        <v>364</v>
      </c>
      <c r="AQ771">
        <v>168</v>
      </c>
      <c r="AR771">
        <v>154</v>
      </c>
      <c r="AS771">
        <v>0.97299999999999998</v>
      </c>
      <c r="AT771" t="s">
        <v>454</v>
      </c>
      <c r="AU771" t="s">
        <v>489</v>
      </c>
      <c r="AV771">
        <v>177478</v>
      </c>
      <c r="AW771">
        <v>95</v>
      </c>
      <c r="AX771">
        <v>98</v>
      </c>
      <c r="AY771" t="s">
        <v>158</v>
      </c>
      <c r="AZ771" t="s">
        <v>158</v>
      </c>
      <c r="BA771" t="s">
        <v>158</v>
      </c>
    </row>
    <row r="772" spans="1:53" x14ac:dyDescent="0.55000000000000004">
      <c r="A772">
        <v>1924</v>
      </c>
      <c r="B772" s="5" t="b">
        <f>Teams[[#This Row],[yearID]]&gt;=1973</f>
        <v>0</v>
      </c>
      <c r="C772" s="5" t="b">
        <f>Teams[[#This Row],[yearID]]&gt;=1903</f>
        <v>1</v>
      </c>
      <c r="D772" t="s">
        <v>410</v>
      </c>
      <c r="E772" t="s">
        <v>415</v>
      </c>
      <c r="F772" t="s">
        <v>416</v>
      </c>
      <c r="G772" s="5" t="str">
        <f>VLOOKUP(Teams[[#This Row],[franchID]],TeamsFranchises!$A$2:$D$121,2,FALSE)</f>
        <v>Chicago White Sox</v>
      </c>
      <c r="I772">
        <v>8</v>
      </c>
      <c r="J772">
        <v>154</v>
      </c>
      <c r="K772">
        <v>77</v>
      </c>
      <c r="L772">
        <v>66</v>
      </c>
      <c r="M772">
        <v>87</v>
      </c>
      <c r="P772" t="s">
        <v>51</v>
      </c>
      <c r="Q772" s="5">
        <f>IF(Teams[[#This Row],[LgWin]]="Y", 1,
IF(Teams[[#This Row],[LgWin]] = "N", 0, " "))</f>
        <v>0</v>
      </c>
      <c r="R772" t="s">
        <v>51</v>
      </c>
      <c r="S772" s="5">
        <f>IF(Teams[[#This Row],[WSWin]]="Y", 1,
IF(Teams[[#This Row],[WSWin]] = "N", 0, " "))</f>
        <v>0</v>
      </c>
      <c r="T772">
        <v>793</v>
      </c>
      <c r="U772">
        <v>5255</v>
      </c>
      <c r="V772">
        <v>1512</v>
      </c>
      <c r="W772">
        <v>254</v>
      </c>
      <c r="X772">
        <v>58</v>
      </c>
      <c r="Y772">
        <v>41</v>
      </c>
      <c r="Z772">
        <v>604</v>
      </c>
      <c r="AA772">
        <v>418</v>
      </c>
      <c r="AB772">
        <v>138</v>
      </c>
      <c r="AC772">
        <v>86</v>
      </c>
      <c r="AF772">
        <v>858</v>
      </c>
      <c r="AG772">
        <v>722</v>
      </c>
      <c r="AH772">
        <v>4.74</v>
      </c>
      <c r="AI772">
        <v>76</v>
      </c>
      <c r="AJ772">
        <v>1</v>
      </c>
      <c r="AK772">
        <v>11</v>
      </c>
      <c r="AL772">
        <v>4110</v>
      </c>
      <c r="AM772">
        <v>1635</v>
      </c>
      <c r="AN772">
        <v>52</v>
      </c>
      <c r="AO772">
        <v>512</v>
      </c>
      <c r="AP772">
        <v>360</v>
      </c>
      <c r="AQ772">
        <v>230</v>
      </c>
      <c r="AR772">
        <v>136</v>
      </c>
      <c r="AS772">
        <v>0.96299999999999997</v>
      </c>
      <c r="AT772" t="s">
        <v>417</v>
      </c>
      <c r="AU772" t="s">
        <v>450</v>
      </c>
      <c r="AV772">
        <v>606658</v>
      </c>
      <c r="AW772">
        <v>97</v>
      </c>
      <c r="AX772">
        <v>97</v>
      </c>
      <c r="AY772" t="s">
        <v>416</v>
      </c>
      <c r="AZ772" t="s">
        <v>415</v>
      </c>
      <c r="BA772" t="s">
        <v>415</v>
      </c>
    </row>
    <row r="773" spans="1:53" x14ac:dyDescent="0.55000000000000004">
      <c r="A773">
        <v>1924</v>
      </c>
      <c r="B773" s="5" t="b">
        <f>Teams[[#This Row],[yearID]]&gt;=1973</f>
        <v>0</v>
      </c>
      <c r="C773" s="5" t="b">
        <f>Teams[[#This Row],[yearID]]&gt;=1903</f>
        <v>1</v>
      </c>
      <c r="D773" t="s">
        <v>157</v>
      </c>
      <c r="E773" t="s">
        <v>161</v>
      </c>
      <c r="F773" t="s">
        <v>162</v>
      </c>
      <c r="G773" s="5" t="str">
        <f>VLOOKUP(Teams[[#This Row],[franchID]],TeamsFranchises!$A$2:$D$121,2,FALSE)</f>
        <v>Chicago Cubs</v>
      </c>
      <c r="I773">
        <v>5</v>
      </c>
      <c r="J773">
        <v>154</v>
      </c>
      <c r="K773">
        <v>78</v>
      </c>
      <c r="L773">
        <v>81</v>
      </c>
      <c r="M773">
        <v>72</v>
      </c>
      <c r="P773" t="s">
        <v>51</v>
      </c>
      <c r="Q773" s="5">
        <f>IF(Teams[[#This Row],[LgWin]]="Y", 1,
IF(Teams[[#This Row],[LgWin]] = "N", 0, " "))</f>
        <v>0</v>
      </c>
      <c r="R773" t="s">
        <v>51</v>
      </c>
      <c r="S773" s="5">
        <f>IF(Teams[[#This Row],[WSWin]]="Y", 1,
IF(Teams[[#This Row],[WSWin]] = "N", 0, " "))</f>
        <v>0</v>
      </c>
      <c r="T773">
        <v>698</v>
      </c>
      <c r="U773">
        <v>5134</v>
      </c>
      <c r="V773">
        <v>1419</v>
      </c>
      <c r="W773">
        <v>207</v>
      </c>
      <c r="X773">
        <v>59</v>
      </c>
      <c r="Y773">
        <v>66</v>
      </c>
      <c r="Z773">
        <v>469</v>
      </c>
      <c r="AA773">
        <v>521</v>
      </c>
      <c r="AB773">
        <v>137</v>
      </c>
      <c r="AC773">
        <v>149</v>
      </c>
      <c r="AF773">
        <v>699</v>
      </c>
      <c r="AG773">
        <v>587</v>
      </c>
      <c r="AH773">
        <v>3.83</v>
      </c>
      <c r="AI773">
        <v>85</v>
      </c>
      <c r="AJ773">
        <v>4</v>
      </c>
      <c r="AK773">
        <v>6</v>
      </c>
      <c r="AL773">
        <v>4140</v>
      </c>
      <c r="AM773">
        <v>1459</v>
      </c>
      <c r="AN773">
        <v>89</v>
      </c>
      <c r="AO773">
        <v>438</v>
      </c>
      <c r="AP773">
        <v>416</v>
      </c>
      <c r="AQ773">
        <v>218</v>
      </c>
      <c r="AR773">
        <v>153</v>
      </c>
      <c r="AS773">
        <v>0.96599999999999997</v>
      </c>
      <c r="AT773" t="s">
        <v>434</v>
      </c>
      <c r="AU773" t="s">
        <v>473</v>
      </c>
      <c r="AV773">
        <v>716922</v>
      </c>
      <c r="AW773">
        <v>101</v>
      </c>
      <c r="AX773">
        <v>101</v>
      </c>
      <c r="AY773" t="s">
        <v>162</v>
      </c>
      <c r="AZ773" t="s">
        <v>161</v>
      </c>
      <c r="BA773" t="s">
        <v>161</v>
      </c>
    </row>
    <row r="774" spans="1:53" x14ac:dyDescent="0.55000000000000004">
      <c r="A774">
        <v>1924</v>
      </c>
      <c r="B774" s="5" t="b">
        <f>Teams[[#This Row],[yearID]]&gt;=1973</f>
        <v>0</v>
      </c>
      <c r="C774" s="5" t="b">
        <f>Teams[[#This Row],[yearID]]&gt;=1903</f>
        <v>1</v>
      </c>
      <c r="D774" t="s">
        <v>157</v>
      </c>
      <c r="E774" t="s">
        <v>167</v>
      </c>
      <c r="F774" t="s">
        <v>167</v>
      </c>
      <c r="G774" s="5" t="str">
        <f>VLOOKUP(Teams[[#This Row],[franchID]],TeamsFranchises!$A$2:$D$121,2,FALSE)</f>
        <v>Cincinnati Reds</v>
      </c>
      <c r="I774">
        <v>4</v>
      </c>
      <c r="J774">
        <v>153</v>
      </c>
      <c r="K774">
        <v>76</v>
      </c>
      <c r="L774">
        <v>83</v>
      </c>
      <c r="M774">
        <v>70</v>
      </c>
      <c r="P774" t="s">
        <v>51</v>
      </c>
      <c r="Q774" s="5">
        <f>IF(Teams[[#This Row],[LgWin]]="Y", 1,
IF(Teams[[#This Row],[LgWin]] = "N", 0, " "))</f>
        <v>0</v>
      </c>
      <c r="R774" t="s">
        <v>51</v>
      </c>
      <c r="S774" s="5">
        <f>IF(Teams[[#This Row],[WSWin]]="Y", 1,
IF(Teams[[#This Row],[WSWin]] = "N", 0, " "))</f>
        <v>0</v>
      </c>
      <c r="T774">
        <v>649</v>
      </c>
      <c r="U774">
        <v>5301</v>
      </c>
      <c r="V774">
        <v>1539</v>
      </c>
      <c r="W774">
        <v>236</v>
      </c>
      <c r="X774">
        <v>111</v>
      </c>
      <c r="Y774">
        <v>36</v>
      </c>
      <c r="Z774">
        <v>349</v>
      </c>
      <c r="AA774">
        <v>334</v>
      </c>
      <c r="AB774">
        <v>103</v>
      </c>
      <c r="AC774">
        <v>98</v>
      </c>
      <c r="AF774">
        <v>579</v>
      </c>
      <c r="AG774">
        <v>478</v>
      </c>
      <c r="AH774">
        <v>3.12</v>
      </c>
      <c r="AI774">
        <v>77</v>
      </c>
      <c r="AJ774">
        <v>14</v>
      </c>
      <c r="AK774">
        <v>9</v>
      </c>
      <c r="AL774">
        <v>4134</v>
      </c>
      <c r="AM774">
        <v>1408</v>
      </c>
      <c r="AN774">
        <v>30</v>
      </c>
      <c r="AO774">
        <v>293</v>
      </c>
      <c r="AP774">
        <v>451</v>
      </c>
      <c r="AQ774">
        <v>217</v>
      </c>
      <c r="AR774">
        <v>142</v>
      </c>
      <c r="AS774">
        <v>0.96599999999999997</v>
      </c>
      <c r="AT774" t="s">
        <v>165</v>
      </c>
      <c r="AU774" t="s">
        <v>455</v>
      </c>
      <c r="AV774">
        <v>473707</v>
      </c>
      <c r="AW774">
        <v>99</v>
      </c>
      <c r="AX774">
        <v>97</v>
      </c>
      <c r="AY774" t="s">
        <v>167</v>
      </c>
      <c r="AZ774" t="s">
        <v>167</v>
      </c>
      <c r="BA774" t="s">
        <v>167</v>
      </c>
    </row>
    <row r="775" spans="1:53" x14ac:dyDescent="0.55000000000000004">
      <c r="A775">
        <v>1924</v>
      </c>
      <c r="B775" s="5" t="b">
        <f>Teams[[#This Row],[yearID]]&gt;=1973</f>
        <v>0</v>
      </c>
      <c r="C775" s="5" t="b">
        <f>Teams[[#This Row],[yearID]]&gt;=1903</f>
        <v>1</v>
      </c>
      <c r="D775" t="s">
        <v>410</v>
      </c>
      <c r="E775" t="s">
        <v>64</v>
      </c>
      <c r="F775" t="s">
        <v>64</v>
      </c>
      <c r="G775" s="5" t="str">
        <f>VLOOKUP(Teams[[#This Row],[franchID]],TeamsFranchises!$A$2:$D$121,2,FALSE)</f>
        <v>Cleveland Indians</v>
      </c>
      <c r="I775">
        <v>6</v>
      </c>
      <c r="J775">
        <v>153</v>
      </c>
      <c r="K775">
        <v>75</v>
      </c>
      <c r="L775">
        <v>67</v>
      </c>
      <c r="M775">
        <v>86</v>
      </c>
      <c r="P775" t="s">
        <v>51</v>
      </c>
      <c r="Q775" s="5">
        <f>IF(Teams[[#This Row],[LgWin]]="Y", 1,
IF(Teams[[#This Row],[LgWin]] = "N", 0, " "))</f>
        <v>0</v>
      </c>
      <c r="R775" t="s">
        <v>51</v>
      </c>
      <c r="S775" s="5">
        <f>IF(Teams[[#This Row],[WSWin]]="Y", 1,
IF(Teams[[#This Row],[WSWin]] = "N", 0, " "))</f>
        <v>0</v>
      </c>
      <c r="T775">
        <v>755</v>
      </c>
      <c r="U775">
        <v>5332</v>
      </c>
      <c r="V775">
        <v>1580</v>
      </c>
      <c r="W775">
        <v>306</v>
      </c>
      <c r="X775">
        <v>59</v>
      </c>
      <c r="Y775">
        <v>41</v>
      </c>
      <c r="Z775">
        <v>492</v>
      </c>
      <c r="AA775">
        <v>371</v>
      </c>
      <c r="AB775">
        <v>84</v>
      </c>
      <c r="AC775">
        <v>56</v>
      </c>
      <c r="AF775">
        <v>814</v>
      </c>
      <c r="AG775">
        <v>660</v>
      </c>
      <c r="AH775">
        <v>4.4000000000000004</v>
      </c>
      <c r="AI775">
        <v>87</v>
      </c>
      <c r="AJ775">
        <v>7</v>
      </c>
      <c r="AK775">
        <v>7</v>
      </c>
      <c r="AL775">
        <v>4047</v>
      </c>
      <c r="AM775">
        <v>1603</v>
      </c>
      <c r="AN775">
        <v>43</v>
      </c>
      <c r="AO775">
        <v>503</v>
      </c>
      <c r="AP775">
        <v>315</v>
      </c>
      <c r="AQ775">
        <v>201</v>
      </c>
      <c r="AR775">
        <v>130</v>
      </c>
      <c r="AS775">
        <v>0.96799999999999997</v>
      </c>
      <c r="AT775" t="s">
        <v>487</v>
      </c>
      <c r="AU775" t="s">
        <v>446</v>
      </c>
      <c r="AV775">
        <v>481905</v>
      </c>
      <c r="AW775">
        <v>102</v>
      </c>
      <c r="AX775">
        <v>101</v>
      </c>
      <c r="AY775" t="s">
        <v>64</v>
      </c>
      <c r="AZ775" t="s">
        <v>64</v>
      </c>
      <c r="BA775" t="s">
        <v>64</v>
      </c>
    </row>
    <row r="776" spans="1:53" x14ac:dyDescent="0.55000000000000004">
      <c r="A776">
        <v>1924</v>
      </c>
      <c r="B776" s="5" t="b">
        <f>Teams[[#This Row],[yearID]]&gt;=1973</f>
        <v>0</v>
      </c>
      <c r="C776" s="5" t="b">
        <f>Teams[[#This Row],[yearID]]&gt;=1903</f>
        <v>1</v>
      </c>
      <c r="D776" t="s">
        <v>410</v>
      </c>
      <c r="E776" t="s">
        <v>419</v>
      </c>
      <c r="F776" t="s">
        <v>419</v>
      </c>
      <c r="G776" s="5" t="str">
        <f>VLOOKUP(Teams[[#This Row],[franchID]],TeamsFranchises!$A$2:$D$121,2,FALSE)</f>
        <v>Detroit Tigers</v>
      </c>
      <c r="I776">
        <v>3</v>
      </c>
      <c r="J776">
        <v>156</v>
      </c>
      <c r="K776">
        <v>78</v>
      </c>
      <c r="L776">
        <v>86</v>
      </c>
      <c r="M776">
        <v>68</v>
      </c>
      <c r="P776" t="s">
        <v>51</v>
      </c>
      <c r="Q776" s="5">
        <f>IF(Teams[[#This Row],[LgWin]]="Y", 1,
IF(Teams[[#This Row],[LgWin]] = "N", 0, " "))</f>
        <v>0</v>
      </c>
      <c r="R776" t="s">
        <v>51</v>
      </c>
      <c r="S776" s="5">
        <f>IF(Teams[[#This Row],[WSWin]]="Y", 1,
IF(Teams[[#This Row],[WSWin]] = "N", 0, " "))</f>
        <v>0</v>
      </c>
      <c r="T776">
        <v>849</v>
      </c>
      <c r="U776">
        <v>5389</v>
      </c>
      <c r="V776">
        <v>1604</v>
      </c>
      <c r="W776">
        <v>315</v>
      </c>
      <c r="X776">
        <v>76</v>
      </c>
      <c r="Y776">
        <v>35</v>
      </c>
      <c r="Z776">
        <v>607</v>
      </c>
      <c r="AA776">
        <v>400</v>
      </c>
      <c r="AB776">
        <v>100</v>
      </c>
      <c r="AC776">
        <v>76</v>
      </c>
      <c r="AF776">
        <v>796</v>
      </c>
      <c r="AG776">
        <v>649</v>
      </c>
      <c r="AH776">
        <v>4.1900000000000004</v>
      </c>
      <c r="AI776">
        <v>60</v>
      </c>
      <c r="AJ776">
        <v>5</v>
      </c>
      <c r="AK776">
        <v>20</v>
      </c>
      <c r="AL776">
        <v>4182</v>
      </c>
      <c r="AM776">
        <v>1586</v>
      </c>
      <c r="AN776">
        <v>55</v>
      </c>
      <c r="AO776">
        <v>467</v>
      </c>
      <c r="AP776">
        <v>441</v>
      </c>
      <c r="AQ776">
        <v>186</v>
      </c>
      <c r="AR776">
        <v>142</v>
      </c>
      <c r="AS776">
        <v>0.97099999999999997</v>
      </c>
      <c r="AT776" t="s">
        <v>420</v>
      </c>
      <c r="AU776" t="s">
        <v>456</v>
      </c>
      <c r="AV776">
        <v>1015136</v>
      </c>
      <c r="AW776">
        <v>98</v>
      </c>
      <c r="AX776">
        <v>97</v>
      </c>
      <c r="AY776" t="s">
        <v>419</v>
      </c>
      <c r="AZ776" t="s">
        <v>419</v>
      </c>
      <c r="BA776" t="s">
        <v>419</v>
      </c>
    </row>
    <row r="777" spans="1:53" x14ac:dyDescent="0.55000000000000004">
      <c r="A777">
        <v>1924</v>
      </c>
      <c r="B777" s="5" t="b">
        <f>Teams[[#This Row],[yearID]]&gt;=1973</f>
        <v>0</v>
      </c>
      <c r="C777" s="5" t="b">
        <f>Teams[[#This Row],[yearID]]&gt;=1903</f>
        <v>1</v>
      </c>
      <c r="D777" t="s">
        <v>157</v>
      </c>
      <c r="E777" t="s">
        <v>242</v>
      </c>
      <c r="F777" t="s">
        <v>243</v>
      </c>
      <c r="G777" s="5" t="str">
        <f>VLOOKUP(Teams[[#This Row],[franchID]],TeamsFranchises!$A$2:$D$121,2,FALSE)</f>
        <v>San Francisco Giants</v>
      </c>
      <c r="I777">
        <v>1</v>
      </c>
      <c r="J777">
        <v>154</v>
      </c>
      <c r="K777">
        <v>77</v>
      </c>
      <c r="L777">
        <v>93</v>
      </c>
      <c r="M777">
        <v>60</v>
      </c>
      <c r="P777" t="s">
        <v>76</v>
      </c>
      <c r="Q777" s="5">
        <f>IF(Teams[[#This Row],[LgWin]]="Y", 1,
IF(Teams[[#This Row],[LgWin]] = "N", 0, " "))</f>
        <v>1</v>
      </c>
      <c r="R777" t="s">
        <v>51</v>
      </c>
      <c r="S777" s="5">
        <f>IF(Teams[[#This Row],[WSWin]]="Y", 1,
IF(Teams[[#This Row],[WSWin]] = "N", 0, " "))</f>
        <v>0</v>
      </c>
      <c r="T777">
        <v>857</v>
      </c>
      <c r="U777">
        <v>5445</v>
      </c>
      <c r="V777">
        <v>1634</v>
      </c>
      <c r="W777">
        <v>269</v>
      </c>
      <c r="X777">
        <v>81</v>
      </c>
      <c r="Y777">
        <v>95</v>
      </c>
      <c r="Z777">
        <v>467</v>
      </c>
      <c r="AA777">
        <v>479</v>
      </c>
      <c r="AB777">
        <v>82</v>
      </c>
      <c r="AC777">
        <v>53</v>
      </c>
      <c r="AF777">
        <v>641</v>
      </c>
      <c r="AG777">
        <v>554</v>
      </c>
      <c r="AH777">
        <v>3.62</v>
      </c>
      <c r="AI777">
        <v>71</v>
      </c>
      <c r="AJ777">
        <v>4</v>
      </c>
      <c r="AK777">
        <v>21</v>
      </c>
      <c r="AL777">
        <v>4134</v>
      </c>
      <c r="AM777">
        <v>1464</v>
      </c>
      <c r="AN777">
        <v>77</v>
      </c>
      <c r="AO777">
        <v>392</v>
      </c>
      <c r="AP777">
        <v>406</v>
      </c>
      <c r="AQ777">
        <v>186</v>
      </c>
      <c r="AR777">
        <v>160</v>
      </c>
      <c r="AS777">
        <v>0.97099999999999997</v>
      </c>
      <c r="AT777" t="s">
        <v>310</v>
      </c>
      <c r="AU777" t="s">
        <v>457</v>
      </c>
      <c r="AV777">
        <v>844068</v>
      </c>
      <c r="AW777">
        <v>98</v>
      </c>
      <c r="AX777">
        <v>95</v>
      </c>
      <c r="AY777" t="s">
        <v>246</v>
      </c>
      <c r="AZ777" t="s">
        <v>242</v>
      </c>
      <c r="BA777" t="s">
        <v>242</v>
      </c>
    </row>
    <row r="778" spans="1:53" x14ac:dyDescent="0.55000000000000004">
      <c r="A778">
        <v>1924</v>
      </c>
      <c r="B778" s="5" t="b">
        <f>Teams[[#This Row],[yearID]]&gt;=1973</f>
        <v>0</v>
      </c>
      <c r="C778" s="5" t="b">
        <f>Teams[[#This Row],[yearID]]&gt;=1903</f>
        <v>1</v>
      </c>
      <c r="D778" t="s">
        <v>410</v>
      </c>
      <c r="E778" t="s">
        <v>436</v>
      </c>
      <c r="F778" t="s">
        <v>412</v>
      </c>
      <c r="G778" s="5" t="str">
        <f>VLOOKUP(Teams[[#This Row],[franchID]],TeamsFranchises!$A$2:$D$121,2,FALSE)</f>
        <v>New York Yankees</v>
      </c>
      <c r="I778">
        <v>2</v>
      </c>
      <c r="J778">
        <v>153</v>
      </c>
      <c r="K778">
        <v>78</v>
      </c>
      <c r="L778">
        <v>89</v>
      </c>
      <c r="M778">
        <v>63</v>
      </c>
      <c r="P778" t="s">
        <v>51</v>
      </c>
      <c r="Q778" s="5">
        <f>IF(Teams[[#This Row],[LgWin]]="Y", 1,
IF(Teams[[#This Row],[LgWin]] = "N", 0, " "))</f>
        <v>0</v>
      </c>
      <c r="R778" t="s">
        <v>51</v>
      </c>
      <c r="S778" s="5">
        <f>IF(Teams[[#This Row],[WSWin]]="Y", 1,
IF(Teams[[#This Row],[WSWin]] = "N", 0, " "))</f>
        <v>0</v>
      </c>
      <c r="T778">
        <v>798</v>
      </c>
      <c r="U778">
        <v>5240</v>
      </c>
      <c r="V778">
        <v>1516</v>
      </c>
      <c r="W778">
        <v>248</v>
      </c>
      <c r="X778">
        <v>86</v>
      </c>
      <c r="Y778">
        <v>98</v>
      </c>
      <c r="Z778">
        <v>478</v>
      </c>
      <c r="AA778">
        <v>420</v>
      </c>
      <c r="AB778">
        <v>69</v>
      </c>
      <c r="AC778">
        <v>64</v>
      </c>
      <c r="AF778">
        <v>667</v>
      </c>
      <c r="AG778">
        <v>583</v>
      </c>
      <c r="AH778">
        <v>3.86</v>
      </c>
      <c r="AI778">
        <v>76</v>
      </c>
      <c r="AJ778">
        <v>13</v>
      </c>
      <c r="AK778">
        <v>13</v>
      </c>
      <c r="AL778">
        <v>4077</v>
      </c>
      <c r="AM778">
        <v>1483</v>
      </c>
      <c r="AN778">
        <v>59</v>
      </c>
      <c r="AO778">
        <v>522</v>
      </c>
      <c r="AP778">
        <v>487</v>
      </c>
      <c r="AQ778">
        <v>154</v>
      </c>
      <c r="AR778">
        <v>131</v>
      </c>
      <c r="AS778">
        <v>0.97499999999999998</v>
      </c>
      <c r="AT778" t="s">
        <v>459</v>
      </c>
      <c r="AU778" t="s">
        <v>491</v>
      </c>
      <c r="AV778">
        <v>1053533</v>
      </c>
      <c r="AW778">
        <v>100</v>
      </c>
      <c r="AX778">
        <v>99</v>
      </c>
      <c r="AY778" t="s">
        <v>412</v>
      </c>
      <c r="AZ778" t="s">
        <v>436</v>
      </c>
      <c r="BA778" t="s">
        <v>436</v>
      </c>
    </row>
    <row r="779" spans="1:53" x14ac:dyDescent="0.55000000000000004">
      <c r="A779">
        <v>1924</v>
      </c>
      <c r="B779" s="5" t="b">
        <f>Teams[[#This Row],[yearID]]&gt;=1973</f>
        <v>0</v>
      </c>
      <c r="C779" s="5" t="b">
        <f>Teams[[#This Row],[yearID]]&gt;=1903</f>
        <v>1</v>
      </c>
      <c r="D779" t="s">
        <v>410</v>
      </c>
      <c r="E779" t="s">
        <v>226</v>
      </c>
      <c r="F779" t="s">
        <v>423</v>
      </c>
      <c r="G779" s="5" t="str">
        <f>VLOOKUP(Teams[[#This Row],[franchID]],TeamsFranchises!$A$2:$D$121,2,FALSE)</f>
        <v>Oakland Athletics</v>
      </c>
      <c r="I779">
        <v>5</v>
      </c>
      <c r="J779">
        <v>152</v>
      </c>
      <c r="K779">
        <v>75</v>
      </c>
      <c r="L779">
        <v>71</v>
      </c>
      <c r="M779">
        <v>81</v>
      </c>
      <c r="P779" t="s">
        <v>51</v>
      </c>
      <c r="Q779" s="5">
        <f>IF(Teams[[#This Row],[LgWin]]="Y", 1,
IF(Teams[[#This Row],[LgWin]] = "N", 0, " "))</f>
        <v>0</v>
      </c>
      <c r="R779" t="s">
        <v>51</v>
      </c>
      <c r="S779" s="5">
        <f>IF(Teams[[#This Row],[WSWin]]="Y", 1,
IF(Teams[[#This Row],[WSWin]] = "N", 0, " "))</f>
        <v>0</v>
      </c>
      <c r="T779">
        <v>685</v>
      </c>
      <c r="U779">
        <v>5184</v>
      </c>
      <c r="V779">
        <v>1459</v>
      </c>
      <c r="W779">
        <v>251</v>
      </c>
      <c r="X779">
        <v>59</v>
      </c>
      <c r="Y779">
        <v>63</v>
      </c>
      <c r="Z779">
        <v>374</v>
      </c>
      <c r="AA779">
        <v>482</v>
      </c>
      <c r="AB779">
        <v>79</v>
      </c>
      <c r="AC779">
        <v>66</v>
      </c>
      <c r="AF779">
        <v>778</v>
      </c>
      <c r="AG779">
        <v>656</v>
      </c>
      <c r="AH779">
        <v>4.3899999999999997</v>
      </c>
      <c r="AI779">
        <v>68</v>
      </c>
      <c r="AJ779">
        <v>8</v>
      </c>
      <c r="AK779">
        <v>10</v>
      </c>
      <c r="AL779">
        <v>4035</v>
      </c>
      <c r="AM779">
        <v>1527</v>
      </c>
      <c r="AN779">
        <v>43</v>
      </c>
      <c r="AO779">
        <v>597</v>
      </c>
      <c r="AP779">
        <v>371</v>
      </c>
      <c r="AQ779">
        <v>181</v>
      </c>
      <c r="AR779">
        <v>157</v>
      </c>
      <c r="AS779">
        <v>0.97099999999999997</v>
      </c>
      <c r="AT779" t="s">
        <v>77</v>
      </c>
      <c r="AU779" t="s">
        <v>442</v>
      </c>
      <c r="AV779">
        <v>531992</v>
      </c>
      <c r="AW779">
        <v>101</v>
      </c>
      <c r="AX779">
        <v>101</v>
      </c>
      <c r="AY779" t="s">
        <v>226</v>
      </c>
      <c r="AZ779" t="s">
        <v>226</v>
      </c>
      <c r="BA779" t="s">
        <v>226</v>
      </c>
    </row>
    <row r="780" spans="1:53" x14ac:dyDescent="0.55000000000000004">
      <c r="A780">
        <v>1924</v>
      </c>
      <c r="B780" s="5" t="b">
        <f>Teams[[#This Row],[yearID]]&gt;=1973</f>
        <v>0</v>
      </c>
      <c r="C780" s="5" t="b">
        <f>Teams[[#This Row],[yearID]]&gt;=1903</f>
        <v>1</v>
      </c>
      <c r="D780" t="s">
        <v>157</v>
      </c>
      <c r="E780" t="s">
        <v>122</v>
      </c>
      <c r="F780" t="s">
        <v>122</v>
      </c>
      <c r="G780" s="5" t="str">
        <f>VLOOKUP(Teams[[#This Row],[franchID]],TeamsFranchises!$A$2:$D$121,2,FALSE)</f>
        <v>Philadelphia Phillies</v>
      </c>
      <c r="I780">
        <v>7</v>
      </c>
      <c r="J780">
        <v>152</v>
      </c>
      <c r="K780">
        <v>76</v>
      </c>
      <c r="L780">
        <v>55</v>
      </c>
      <c r="M780">
        <v>96</v>
      </c>
      <c r="P780" t="s">
        <v>51</v>
      </c>
      <c r="Q780" s="5">
        <f>IF(Teams[[#This Row],[LgWin]]="Y", 1,
IF(Teams[[#This Row],[LgWin]] = "N", 0, " "))</f>
        <v>0</v>
      </c>
      <c r="R780" t="s">
        <v>51</v>
      </c>
      <c r="S780" s="5">
        <f>IF(Teams[[#This Row],[WSWin]]="Y", 1,
IF(Teams[[#This Row],[WSWin]] = "N", 0, " "))</f>
        <v>0</v>
      </c>
      <c r="T780">
        <v>676</v>
      </c>
      <c r="U780">
        <v>5306</v>
      </c>
      <c r="V780">
        <v>1459</v>
      </c>
      <c r="W780">
        <v>256</v>
      </c>
      <c r="X780">
        <v>56</v>
      </c>
      <c r="Y780">
        <v>94</v>
      </c>
      <c r="Z780">
        <v>382</v>
      </c>
      <c r="AA780">
        <v>452</v>
      </c>
      <c r="AB780">
        <v>57</v>
      </c>
      <c r="AC780">
        <v>67</v>
      </c>
      <c r="AF780">
        <v>849</v>
      </c>
      <c r="AG780">
        <v>733</v>
      </c>
      <c r="AH780">
        <v>4.87</v>
      </c>
      <c r="AI780">
        <v>59</v>
      </c>
      <c r="AJ780">
        <v>7</v>
      </c>
      <c r="AK780">
        <v>10</v>
      </c>
      <c r="AL780">
        <v>4062</v>
      </c>
      <c r="AM780">
        <v>1689</v>
      </c>
      <c r="AN780">
        <v>84</v>
      </c>
      <c r="AO780">
        <v>469</v>
      </c>
      <c r="AP780">
        <v>349</v>
      </c>
      <c r="AQ780">
        <v>175</v>
      </c>
      <c r="AR780">
        <v>168</v>
      </c>
      <c r="AS780">
        <v>0.97199999999999998</v>
      </c>
      <c r="AT780" t="s">
        <v>358</v>
      </c>
      <c r="AU780" t="s">
        <v>404</v>
      </c>
      <c r="AV780">
        <v>299818</v>
      </c>
      <c r="AW780">
        <v>112</v>
      </c>
      <c r="AX780">
        <v>115</v>
      </c>
      <c r="AY780" t="s">
        <v>122</v>
      </c>
      <c r="AZ780" t="s">
        <v>122</v>
      </c>
      <c r="BA780" t="s">
        <v>122</v>
      </c>
    </row>
    <row r="781" spans="1:53" x14ac:dyDescent="0.55000000000000004">
      <c r="A781">
        <v>1924</v>
      </c>
      <c r="B781" s="5" t="b">
        <f>Teams[[#This Row],[yearID]]&gt;=1973</f>
        <v>0</v>
      </c>
      <c r="C781" s="5" t="b">
        <f>Teams[[#This Row],[yearID]]&gt;=1903</f>
        <v>1</v>
      </c>
      <c r="D781" t="s">
        <v>157</v>
      </c>
      <c r="E781" t="s">
        <v>229</v>
      </c>
      <c r="F781" t="s">
        <v>229</v>
      </c>
      <c r="G781" s="5" t="str">
        <f>VLOOKUP(Teams[[#This Row],[franchID]],TeamsFranchises!$A$2:$D$121,2,FALSE)</f>
        <v>Pittsburgh Pirates</v>
      </c>
      <c r="I781">
        <v>3</v>
      </c>
      <c r="J781">
        <v>153</v>
      </c>
      <c r="K781">
        <v>77</v>
      </c>
      <c r="L781">
        <v>90</v>
      </c>
      <c r="M781">
        <v>63</v>
      </c>
      <c r="P781" t="s">
        <v>51</v>
      </c>
      <c r="Q781" s="5">
        <f>IF(Teams[[#This Row],[LgWin]]="Y", 1,
IF(Teams[[#This Row],[LgWin]] = "N", 0, " "))</f>
        <v>0</v>
      </c>
      <c r="R781" t="s">
        <v>51</v>
      </c>
      <c r="S781" s="5">
        <f>IF(Teams[[#This Row],[WSWin]]="Y", 1,
IF(Teams[[#This Row],[WSWin]] = "N", 0, " "))</f>
        <v>0</v>
      </c>
      <c r="T781">
        <v>724</v>
      </c>
      <c r="U781">
        <v>5288</v>
      </c>
      <c r="V781">
        <v>1517</v>
      </c>
      <c r="W781">
        <v>222</v>
      </c>
      <c r="X781">
        <v>122</v>
      </c>
      <c r="Y781">
        <v>44</v>
      </c>
      <c r="Z781">
        <v>366</v>
      </c>
      <c r="AA781">
        <v>396</v>
      </c>
      <c r="AB781">
        <v>181</v>
      </c>
      <c r="AC781">
        <v>92</v>
      </c>
      <c r="AF781">
        <v>588</v>
      </c>
      <c r="AG781">
        <v>502</v>
      </c>
      <c r="AH781">
        <v>3.27</v>
      </c>
      <c r="AI781">
        <v>85</v>
      </c>
      <c r="AJ781">
        <v>15</v>
      </c>
      <c r="AK781">
        <v>5</v>
      </c>
      <c r="AL781">
        <v>4146</v>
      </c>
      <c r="AM781">
        <v>1387</v>
      </c>
      <c r="AN781">
        <v>42</v>
      </c>
      <c r="AO781">
        <v>323</v>
      </c>
      <c r="AP781">
        <v>364</v>
      </c>
      <c r="AQ781">
        <v>183</v>
      </c>
      <c r="AR781">
        <v>161</v>
      </c>
      <c r="AS781">
        <v>0.97099999999999997</v>
      </c>
      <c r="AT781" t="s">
        <v>390</v>
      </c>
      <c r="AU781" t="s">
        <v>447</v>
      </c>
      <c r="AV781">
        <v>736883</v>
      </c>
      <c r="AW781">
        <v>102</v>
      </c>
      <c r="AX781">
        <v>99</v>
      </c>
      <c r="AY781" t="s">
        <v>229</v>
      </c>
      <c r="AZ781" t="s">
        <v>229</v>
      </c>
      <c r="BA781" t="s">
        <v>229</v>
      </c>
    </row>
    <row r="782" spans="1:53" x14ac:dyDescent="0.55000000000000004">
      <c r="A782">
        <v>1924</v>
      </c>
      <c r="B782" s="5" t="b">
        <f>Teams[[#This Row],[yearID]]&gt;=1973</f>
        <v>0</v>
      </c>
      <c r="C782" s="5" t="b">
        <f>Teams[[#This Row],[yearID]]&gt;=1903</f>
        <v>1</v>
      </c>
      <c r="D782" t="s">
        <v>410</v>
      </c>
      <c r="E782" t="s">
        <v>431</v>
      </c>
      <c r="F782" t="s">
        <v>95</v>
      </c>
      <c r="G782" s="5" t="str">
        <f>VLOOKUP(Teams[[#This Row],[franchID]],TeamsFranchises!$A$2:$D$121,2,FALSE)</f>
        <v>Baltimore Orioles</v>
      </c>
      <c r="I782">
        <v>4</v>
      </c>
      <c r="J782">
        <v>153</v>
      </c>
      <c r="K782">
        <v>78</v>
      </c>
      <c r="L782">
        <v>74</v>
      </c>
      <c r="M782">
        <v>78</v>
      </c>
      <c r="P782" t="s">
        <v>51</v>
      </c>
      <c r="Q782" s="5">
        <f>IF(Teams[[#This Row],[LgWin]]="Y", 1,
IF(Teams[[#This Row],[LgWin]] = "N", 0, " "))</f>
        <v>0</v>
      </c>
      <c r="R782" t="s">
        <v>51</v>
      </c>
      <c r="S782" s="5">
        <f>IF(Teams[[#This Row],[WSWin]]="Y", 1,
IF(Teams[[#This Row],[WSWin]] = "N", 0, " "))</f>
        <v>0</v>
      </c>
      <c r="T782">
        <v>769</v>
      </c>
      <c r="U782">
        <v>5236</v>
      </c>
      <c r="V782">
        <v>1543</v>
      </c>
      <c r="W782">
        <v>266</v>
      </c>
      <c r="X782">
        <v>62</v>
      </c>
      <c r="Y782">
        <v>67</v>
      </c>
      <c r="Z782">
        <v>465</v>
      </c>
      <c r="AA782">
        <v>349</v>
      </c>
      <c r="AB782">
        <v>85</v>
      </c>
      <c r="AC782">
        <v>85</v>
      </c>
      <c r="AF782">
        <v>809</v>
      </c>
      <c r="AG782">
        <v>687</v>
      </c>
      <c r="AH782">
        <v>4.57</v>
      </c>
      <c r="AI782">
        <v>65</v>
      </c>
      <c r="AJ782">
        <v>11</v>
      </c>
      <c r="AK782">
        <v>7</v>
      </c>
      <c r="AL782">
        <v>4059</v>
      </c>
      <c r="AM782">
        <v>1511</v>
      </c>
      <c r="AN782">
        <v>68</v>
      </c>
      <c r="AO782">
        <v>517</v>
      </c>
      <c r="AP782">
        <v>386</v>
      </c>
      <c r="AQ782">
        <v>176</v>
      </c>
      <c r="AR782">
        <v>141</v>
      </c>
      <c r="AS782">
        <v>0.97</v>
      </c>
      <c r="AT782" t="s">
        <v>252</v>
      </c>
      <c r="AU782" t="s">
        <v>444</v>
      </c>
      <c r="AV782">
        <v>533349</v>
      </c>
      <c r="AW782">
        <v>106</v>
      </c>
      <c r="AX782">
        <v>107</v>
      </c>
      <c r="AY782" t="s">
        <v>433</v>
      </c>
      <c r="AZ782" t="s">
        <v>431</v>
      </c>
      <c r="BA782" t="s">
        <v>431</v>
      </c>
    </row>
    <row r="783" spans="1:53" x14ac:dyDescent="0.55000000000000004">
      <c r="A783">
        <v>1924</v>
      </c>
      <c r="B783" s="5" t="b">
        <f>Teams[[#This Row],[yearID]]&gt;=1973</f>
        <v>0</v>
      </c>
      <c r="C783" s="5" t="b">
        <f>Teams[[#This Row],[yearID]]&gt;=1903</f>
        <v>1</v>
      </c>
      <c r="D783" t="s">
        <v>157</v>
      </c>
      <c r="E783" t="s">
        <v>396</v>
      </c>
      <c r="F783" t="s">
        <v>154</v>
      </c>
      <c r="G783" s="5" t="str">
        <f>VLOOKUP(Teams[[#This Row],[franchID]],TeamsFranchises!$A$2:$D$121,2,FALSE)</f>
        <v>St. Louis Cardinals</v>
      </c>
      <c r="I783">
        <v>6</v>
      </c>
      <c r="J783">
        <v>154</v>
      </c>
      <c r="K783">
        <v>77</v>
      </c>
      <c r="L783">
        <v>65</v>
      </c>
      <c r="M783">
        <v>89</v>
      </c>
      <c r="P783" t="s">
        <v>51</v>
      </c>
      <c r="Q783" s="5">
        <f>IF(Teams[[#This Row],[LgWin]]="Y", 1,
IF(Teams[[#This Row],[LgWin]] = "N", 0, " "))</f>
        <v>0</v>
      </c>
      <c r="R783" t="s">
        <v>51</v>
      </c>
      <c r="S783" s="5">
        <f>IF(Teams[[#This Row],[WSWin]]="Y", 1,
IF(Teams[[#This Row],[WSWin]] = "N", 0, " "))</f>
        <v>0</v>
      </c>
      <c r="T783">
        <v>740</v>
      </c>
      <c r="U783">
        <v>5349</v>
      </c>
      <c r="V783">
        <v>1552</v>
      </c>
      <c r="W783">
        <v>270</v>
      </c>
      <c r="X783">
        <v>87</v>
      </c>
      <c r="Y783">
        <v>67</v>
      </c>
      <c r="Z783">
        <v>382</v>
      </c>
      <c r="AA783">
        <v>418</v>
      </c>
      <c r="AB783">
        <v>86</v>
      </c>
      <c r="AC783">
        <v>86</v>
      </c>
      <c r="AF783">
        <v>750</v>
      </c>
      <c r="AG783">
        <v>629</v>
      </c>
      <c r="AH783">
        <v>4.1500000000000004</v>
      </c>
      <c r="AI783">
        <v>79</v>
      </c>
      <c r="AJ783">
        <v>7</v>
      </c>
      <c r="AK783">
        <v>6</v>
      </c>
      <c r="AL783">
        <v>4092</v>
      </c>
      <c r="AM783">
        <v>1528</v>
      </c>
      <c r="AN783">
        <v>70</v>
      </c>
      <c r="AO783">
        <v>486</v>
      </c>
      <c r="AP783">
        <v>393</v>
      </c>
      <c r="AQ783">
        <v>191</v>
      </c>
      <c r="AR783">
        <v>162</v>
      </c>
      <c r="AS783">
        <v>0.96899999999999997</v>
      </c>
      <c r="AT783" t="s">
        <v>409</v>
      </c>
      <c r="AU783" t="s">
        <v>444</v>
      </c>
      <c r="AV783">
        <v>272885</v>
      </c>
      <c r="AW783">
        <v>98</v>
      </c>
      <c r="AX783">
        <v>98</v>
      </c>
      <c r="AY783" t="s">
        <v>154</v>
      </c>
      <c r="AZ783" t="s">
        <v>396</v>
      </c>
      <c r="BA783" t="s">
        <v>396</v>
      </c>
    </row>
    <row r="784" spans="1:53" x14ac:dyDescent="0.55000000000000004">
      <c r="A784">
        <v>1924</v>
      </c>
      <c r="B784" s="5" t="b">
        <f>Teams[[#This Row],[yearID]]&gt;=1973</f>
        <v>0</v>
      </c>
      <c r="C784" s="5" t="b">
        <f>Teams[[#This Row],[yearID]]&gt;=1903</f>
        <v>1</v>
      </c>
      <c r="D784" t="s">
        <v>410</v>
      </c>
      <c r="E784" t="s">
        <v>425</v>
      </c>
      <c r="F784" t="s">
        <v>426</v>
      </c>
      <c r="G784" s="5" t="str">
        <f>VLOOKUP(Teams[[#This Row],[franchID]],TeamsFranchises!$A$2:$D$121,2,FALSE)</f>
        <v>Minnesota Twins</v>
      </c>
      <c r="I784">
        <v>1</v>
      </c>
      <c r="J784">
        <v>156</v>
      </c>
      <c r="K784">
        <v>79</v>
      </c>
      <c r="L784">
        <v>92</v>
      </c>
      <c r="M784">
        <v>62</v>
      </c>
      <c r="P784" t="s">
        <v>76</v>
      </c>
      <c r="Q784" s="5">
        <f>IF(Teams[[#This Row],[LgWin]]="Y", 1,
IF(Teams[[#This Row],[LgWin]] = "N", 0, " "))</f>
        <v>1</v>
      </c>
      <c r="R784" t="s">
        <v>76</v>
      </c>
      <c r="S784" s="5">
        <f>IF(Teams[[#This Row],[WSWin]]="Y", 1,
IF(Teams[[#This Row],[WSWin]] = "N", 0, " "))</f>
        <v>1</v>
      </c>
      <c r="T784">
        <v>755</v>
      </c>
      <c r="U784">
        <v>5304</v>
      </c>
      <c r="V784">
        <v>1558</v>
      </c>
      <c r="W784">
        <v>255</v>
      </c>
      <c r="X784">
        <v>88</v>
      </c>
      <c r="Y784">
        <v>22</v>
      </c>
      <c r="Z784">
        <v>513</v>
      </c>
      <c r="AA784">
        <v>392</v>
      </c>
      <c r="AB784">
        <v>115</v>
      </c>
      <c r="AC784">
        <v>87</v>
      </c>
      <c r="AF784">
        <v>613</v>
      </c>
      <c r="AG784">
        <v>513</v>
      </c>
      <c r="AH784">
        <v>3.34</v>
      </c>
      <c r="AI784">
        <v>74</v>
      </c>
      <c r="AJ784">
        <v>13</v>
      </c>
      <c r="AK784">
        <v>25</v>
      </c>
      <c r="AL784">
        <v>4149</v>
      </c>
      <c r="AM784">
        <v>1329</v>
      </c>
      <c r="AN784">
        <v>34</v>
      </c>
      <c r="AO784">
        <v>505</v>
      </c>
      <c r="AP784">
        <v>469</v>
      </c>
      <c r="AQ784">
        <v>171</v>
      </c>
      <c r="AR784">
        <v>149</v>
      </c>
      <c r="AS784">
        <v>0.97199999999999998</v>
      </c>
      <c r="AT784" t="s">
        <v>397</v>
      </c>
      <c r="AU784" t="s">
        <v>452</v>
      </c>
      <c r="AV784">
        <v>584310</v>
      </c>
      <c r="AW784">
        <v>98</v>
      </c>
      <c r="AX784">
        <v>96</v>
      </c>
      <c r="AY784" t="s">
        <v>428</v>
      </c>
      <c r="AZ784" t="s">
        <v>425</v>
      </c>
      <c r="BA784" t="s">
        <v>425</v>
      </c>
    </row>
    <row r="785" spans="1:53" x14ac:dyDescent="0.55000000000000004">
      <c r="A785">
        <v>1925</v>
      </c>
      <c r="B785" s="5" t="b">
        <f>Teams[[#This Row],[yearID]]&gt;=1973</f>
        <v>0</v>
      </c>
      <c r="C785" s="5" t="b">
        <f>Teams[[#This Row],[yearID]]&gt;=1903</f>
        <v>1</v>
      </c>
      <c r="D785" t="s">
        <v>410</v>
      </c>
      <c r="E785" t="s">
        <v>54</v>
      </c>
      <c r="F785" t="s">
        <v>54</v>
      </c>
      <c r="G785" s="5" t="str">
        <f>VLOOKUP(Teams[[#This Row],[franchID]],TeamsFranchises!$A$2:$D$121,2,FALSE)</f>
        <v>Boston Red Sox</v>
      </c>
      <c r="I785">
        <v>8</v>
      </c>
      <c r="J785">
        <v>152</v>
      </c>
      <c r="K785">
        <v>75</v>
      </c>
      <c r="L785">
        <v>47</v>
      </c>
      <c r="M785">
        <v>105</v>
      </c>
      <c r="P785" t="s">
        <v>51</v>
      </c>
      <c r="Q785" s="5">
        <f>IF(Teams[[#This Row],[LgWin]]="Y", 1,
IF(Teams[[#This Row],[LgWin]] = "N", 0, " "))</f>
        <v>0</v>
      </c>
      <c r="R785" t="s">
        <v>51</v>
      </c>
      <c r="S785" s="5">
        <f>IF(Teams[[#This Row],[WSWin]]="Y", 1,
IF(Teams[[#This Row],[WSWin]] = "N", 0, " "))</f>
        <v>0</v>
      </c>
      <c r="T785">
        <v>639</v>
      </c>
      <c r="U785">
        <v>5166</v>
      </c>
      <c r="V785">
        <v>1375</v>
      </c>
      <c r="W785">
        <v>257</v>
      </c>
      <c r="X785">
        <v>64</v>
      </c>
      <c r="Y785">
        <v>41</v>
      </c>
      <c r="Z785">
        <v>513</v>
      </c>
      <c r="AA785">
        <v>422</v>
      </c>
      <c r="AB785">
        <v>42</v>
      </c>
      <c r="AC785">
        <v>56</v>
      </c>
      <c r="AF785">
        <v>922</v>
      </c>
      <c r="AG785">
        <v>732</v>
      </c>
      <c r="AH785">
        <v>4.97</v>
      </c>
      <c r="AI785">
        <v>68</v>
      </c>
      <c r="AJ785">
        <v>6</v>
      </c>
      <c r="AK785">
        <v>6</v>
      </c>
      <c r="AL785">
        <v>3978</v>
      </c>
      <c r="AM785">
        <v>1615</v>
      </c>
      <c r="AN785">
        <v>67</v>
      </c>
      <c r="AO785">
        <v>510</v>
      </c>
      <c r="AP785">
        <v>310</v>
      </c>
      <c r="AQ785">
        <v>265</v>
      </c>
      <c r="AR785">
        <v>150</v>
      </c>
      <c r="AS785">
        <v>0.95599999999999996</v>
      </c>
      <c r="AT785" t="s">
        <v>441</v>
      </c>
      <c r="AU785" t="s">
        <v>453</v>
      </c>
      <c r="AV785">
        <v>267782</v>
      </c>
      <c r="AW785">
        <v>99</v>
      </c>
      <c r="AX785">
        <v>103</v>
      </c>
      <c r="AY785" t="s">
        <v>54</v>
      </c>
      <c r="AZ785" t="s">
        <v>54</v>
      </c>
      <c r="BA785" t="s">
        <v>54</v>
      </c>
    </row>
    <row r="786" spans="1:53" x14ac:dyDescent="0.55000000000000004">
      <c r="A786">
        <v>1925</v>
      </c>
      <c r="B786" s="5" t="b">
        <f>Teams[[#This Row],[yearID]]&gt;=1973</f>
        <v>0</v>
      </c>
      <c r="C786" s="5" t="b">
        <f>Teams[[#This Row],[yearID]]&gt;=1903</f>
        <v>1</v>
      </c>
      <c r="D786" t="s">
        <v>157</v>
      </c>
      <c r="E786" t="s">
        <v>262</v>
      </c>
      <c r="F786" t="s">
        <v>260</v>
      </c>
      <c r="G786" s="5" t="str">
        <f>VLOOKUP(Teams[[#This Row],[franchID]],TeamsFranchises!$A$2:$D$121,2,FALSE)</f>
        <v>Los Angeles Dodgers</v>
      </c>
      <c r="I786">
        <v>6</v>
      </c>
      <c r="J786">
        <v>153</v>
      </c>
      <c r="K786">
        <v>77</v>
      </c>
      <c r="L786">
        <v>68</v>
      </c>
      <c r="M786">
        <v>85</v>
      </c>
      <c r="P786" t="s">
        <v>51</v>
      </c>
      <c r="Q786" s="5">
        <f>IF(Teams[[#This Row],[LgWin]]="Y", 1,
IF(Teams[[#This Row],[LgWin]] = "N", 0, " "))</f>
        <v>0</v>
      </c>
      <c r="R786" t="s">
        <v>51</v>
      </c>
      <c r="S786" s="5">
        <f>IF(Teams[[#This Row],[WSWin]]="Y", 1,
IF(Teams[[#This Row],[WSWin]] = "N", 0, " "))</f>
        <v>0</v>
      </c>
      <c r="T786">
        <v>786</v>
      </c>
      <c r="U786">
        <v>5468</v>
      </c>
      <c r="V786">
        <v>1617</v>
      </c>
      <c r="W786">
        <v>250</v>
      </c>
      <c r="X786">
        <v>80</v>
      </c>
      <c r="Y786">
        <v>64</v>
      </c>
      <c r="Z786">
        <v>437</v>
      </c>
      <c r="AA786">
        <v>383</v>
      </c>
      <c r="AB786">
        <v>37</v>
      </c>
      <c r="AC786">
        <v>30</v>
      </c>
      <c r="AF786">
        <v>866</v>
      </c>
      <c r="AG786">
        <v>715</v>
      </c>
      <c r="AH786">
        <v>4.7699999999999996</v>
      </c>
      <c r="AI786">
        <v>82</v>
      </c>
      <c r="AJ786">
        <v>4</v>
      </c>
      <c r="AK786">
        <v>4</v>
      </c>
      <c r="AL786">
        <v>4050</v>
      </c>
      <c r="AM786">
        <v>1608</v>
      </c>
      <c r="AN786">
        <v>75</v>
      </c>
      <c r="AO786">
        <v>477</v>
      </c>
      <c r="AP786">
        <v>518</v>
      </c>
      <c r="AQ786">
        <v>209</v>
      </c>
      <c r="AR786">
        <v>130</v>
      </c>
      <c r="AS786">
        <v>0.96599999999999997</v>
      </c>
      <c r="AT786" t="s">
        <v>467</v>
      </c>
      <c r="AU786" t="s">
        <v>458</v>
      </c>
      <c r="AV786">
        <v>659435</v>
      </c>
      <c r="AW786">
        <v>97</v>
      </c>
      <c r="AX786">
        <v>97</v>
      </c>
      <c r="AY786" t="s">
        <v>262</v>
      </c>
      <c r="AZ786" t="s">
        <v>262</v>
      </c>
      <c r="BA786" t="s">
        <v>262</v>
      </c>
    </row>
    <row r="787" spans="1:53" x14ac:dyDescent="0.55000000000000004">
      <c r="A787">
        <v>1925</v>
      </c>
      <c r="B787" s="5" t="b">
        <f>Teams[[#This Row],[yearID]]&gt;=1973</f>
        <v>0</v>
      </c>
      <c r="C787" s="5" t="b">
        <f>Teams[[#This Row],[yearID]]&gt;=1903</f>
        <v>1</v>
      </c>
      <c r="D787" t="s">
        <v>157</v>
      </c>
      <c r="E787" t="s">
        <v>158</v>
      </c>
      <c r="F787" t="s">
        <v>159</v>
      </c>
      <c r="G787" s="5" t="str">
        <f>VLOOKUP(Teams[[#This Row],[franchID]],TeamsFranchises!$A$2:$D$121,2,FALSE)</f>
        <v>Atlanta Braves</v>
      </c>
      <c r="I787">
        <v>5</v>
      </c>
      <c r="J787">
        <v>153</v>
      </c>
      <c r="K787">
        <v>76</v>
      </c>
      <c r="L787">
        <v>70</v>
      </c>
      <c r="M787">
        <v>83</v>
      </c>
      <c r="P787" t="s">
        <v>51</v>
      </c>
      <c r="Q787" s="5">
        <f>IF(Teams[[#This Row],[LgWin]]="Y", 1,
IF(Teams[[#This Row],[LgWin]] = "N", 0, " "))</f>
        <v>0</v>
      </c>
      <c r="R787" t="s">
        <v>51</v>
      </c>
      <c r="S787" s="5">
        <f>IF(Teams[[#This Row],[WSWin]]="Y", 1,
IF(Teams[[#This Row],[WSWin]] = "N", 0, " "))</f>
        <v>0</v>
      </c>
      <c r="T787">
        <v>708</v>
      </c>
      <c r="U787">
        <v>5365</v>
      </c>
      <c r="V787">
        <v>1567</v>
      </c>
      <c r="W787">
        <v>260</v>
      </c>
      <c r="X787">
        <v>70</v>
      </c>
      <c r="Y787">
        <v>41</v>
      </c>
      <c r="Z787">
        <v>405</v>
      </c>
      <c r="AA787">
        <v>380</v>
      </c>
      <c r="AB787">
        <v>77</v>
      </c>
      <c r="AC787">
        <v>72</v>
      </c>
      <c r="AF787">
        <v>802</v>
      </c>
      <c r="AG787">
        <v>666</v>
      </c>
      <c r="AH787">
        <v>4.3899999999999997</v>
      </c>
      <c r="AI787">
        <v>77</v>
      </c>
      <c r="AJ787">
        <v>5</v>
      </c>
      <c r="AK787">
        <v>4</v>
      </c>
      <c r="AL787">
        <v>4098</v>
      </c>
      <c r="AM787">
        <v>1567</v>
      </c>
      <c r="AN787">
        <v>67</v>
      </c>
      <c r="AO787">
        <v>458</v>
      </c>
      <c r="AP787">
        <v>351</v>
      </c>
      <c r="AQ787">
        <v>221</v>
      </c>
      <c r="AR787">
        <v>145</v>
      </c>
      <c r="AS787">
        <v>0.96399999999999997</v>
      </c>
      <c r="AT787" t="s">
        <v>454</v>
      </c>
      <c r="AU787" t="s">
        <v>489</v>
      </c>
      <c r="AV787">
        <v>313528</v>
      </c>
      <c r="AW787">
        <v>91</v>
      </c>
      <c r="AX787">
        <v>94</v>
      </c>
      <c r="AY787" t="s">
        <v>158</v>
      </c>
      <c r="AZ787" t="s">
        <v>158</v>
      </c>
      <c r="BA787" t="s">
        <v>158</v>
      </c>
    </row>
    <row r="788" spans="1:53" x14ac:dyDescent="0.55000000000000004">
      <c r="A788">
        <v>1925</v>
      </c>
      <c r="B788" s="5" t="b">
        <f>Teams[[#This Row],[yearID]]&gt;=1973</f>
        <v>0</v>
      </c>
      <c r="C788" s="5" t="b">
        <f>Teams[[#This Row],[yearID]]&gt;=1903</f>
        <v>1</v>
      </c>
      <c r="D788" t="s">
        <v>410</v>
      </c>
      <c r="E788" t="s">
        <v>415</v>
      </c>
      <c r="F788" t="s">
        <v>416</v>
      </c>
      <c r="G788" s="5" t="str">
        <f>VLOOKUP(Teams[[#This Row],[franchID]],TeamsFranchises!$A$2:$D$121,2,FALSE)</f>
        <v>Chicago White Sox</v>
      </c>
      <c r="I788">
        <v>5</v>
      </c>
      <c r="J788">
        <v>154</v>
      </c>
      <c r="K788">
        <v>77</v>
      </c>
      <c r="L788">
        <v>79</v>
      </c>
      <c r="M788">
        <v>75</v>
      </c>
      <c r="P788" t="s">
        <v>51</v>
      </c>
      <c r="Q788" s="5">
        <f>IF(Teams[[#This Row],[LgWin]]="Y", 1,
IF(Teams[[#This Row],[LgWin]] = "N", 0, " "))</f>
        <v>0</v>
      </c>
      <c r="R788" t="s">
        <v>51</v>
      </c>
      <c r="S788" s="5">
        <f>IF(Teams[[#This Row],[WSWin]]="Y", 1,
IF(Teams[[#This Row],[WSWin]] = "N", 0, " "))</f>
        <v>0</v>
      </c>
      <c r="T788">
        <v>811</v>
      </c>
      <c r="U788">
        <v>5224</v>
      </c>
      <c r="V788">
        <v>1482</v>
      </c>
      <c r="W788">
        <v>299</v>
      </c>
      <c r="X788">
        <v>59</v>
      </c>
      <c r="Y788">
        <v>38</v>
      </c>
      <c r="Z788">
        <v>662</v>
      </c>
      <c r="AA788">
        <v>405</v>
      </c>
      <c r="AB788">
        <v>129</v>
      </c>
      <c r="AC788">
        <v>88</v>
      </c>
      <c r="AF788">
        <v>770</v>
      </c>
      <c r="AG788">
        <v>660</v>
      </c>
      <c r="AH788">
        <v>4.29</v>
      </c>
      <c r="AI788">
        <v>71</v>
      </c>
      <c r="AJ788">
        <v>12</v>
      </c>
      <c r="AK788">
        <v>13</v>
      </c>
      <c r="AL788">
        <v>4155</v>
      </c>
      <c r="AM788">
        <v>1579</v>
      </c>
      <c r="AN788">
        <v>69</v>
      </c>
      <c r="AO788">
        <v>489</v>
      </c>
      <c r="AP788">
        <v>374</v>
      </c>
      <c r="AQ788">
        <v>198</v>
      </c>
      <c r="AR788">
        <v>162</v>
      </c>
      <c r="AS788">
        <v>0.96899999999999997</v>
      </c>
      <c r="AT788" t="s">
        <v>417</v>
      </c>
      <c r="AU788" t="s">
        <v>450</v>
      </c>
      <c r="AV788">
        <v>832231</v>
      </c>
      <c r="AW788">
        <v>95</v>
      </c>
      <c r="AX788">
        <v>95</v>
      </c>
      <c r="AY788" t="s">
        <v>416</v>
      </c>
      <c r="AZ788" t="s">
        <v>415</v>
      </c>
      <c r="BA788" t="s">
        <v>415</v>
      </c>
    </row>
    <row r="789" spans="1:53" x14ac:dyDescent="0.55000000000000004">
      <c r="A789">
        <v>1925</v>
      </c>
      <c r="B789" s="5" t="b">
        <f>Teams[[#This Row],[yearID]]&gt;=1973</f>
        <v>0</v>
      </c>
      <c r="C789" s="5" t="b">
        <f>Teams[[#This Row],[yearID]]&gt;=1903</f>
        <v>1</v>
      </c>
      <c r="D789" t="s">
        <v>157</v>
      </c>
      <c r="E789" t="s">
        <v>161</v>
      </c>
      <c r="F789" t="s">
        <v>162</v>
      </c>
      <c r="G789" s="5" t="str">
        <f>VLOOKUP(Teams[[#This Row],[franchID]],TeamsFranchises!$A$2:$D$121,2,FALSE)</f>
        <v>Chicago Cubs</v>
      </c>
      <c r="I789">
        <v>8</v>
      </c>
      <c r="J789">
        <v>154</v>
      </c>
      <c r="K789">
        <v>77</v>
      </c>
      <c r="L789">
        <v>68</v>
      </c>
      <c r="M789">
        <v>86</v>
      </c>
      <c r="P789" t="s">
        <v>51</v>
      </c>
      <c r="Q789" s="5">
        <f>IF(Teams[[#This Row],[LgWin]]="Y", 1,
IF(Teams[[#This Row],[LgWin]] = "N", 0, " "))</f>
        <v>0</v>
      </c>
      <c r="R789" t="s">
        <v>51</v>
      </c>
      <c r="S789" s="5">
        <f>IF(Teams[[#This Row],[WSWin]]="Y", 1,
IF(Teams[[#This Row],[WSWin]] = "N", 0, " "))</f>
        <v>0</v>
      </c>
      <c r="T789">
        <v>723</v>
      </c>
      <c r="U789">
        <v>5353</v>
      </c>
      <c r="V789">
        <v>1473</v>
      </c>
      <c r="W789">
        <v>254</v>
      </c>
      <c r="X789">
        <v>70</v>
      </c>
      <c r="Y789">
        <v>86</v>
      </c>
      <c r="Z789">
        <v>397</v>
      </c>
      <c r="AA789">
        <v>470</v>
      </c>
      <c r="AB789">
        <v>94</v>
      </c>
      <c r="AC789">
        <v>70</v>
      </c>
      <c r="AF789">
        <v>773</v>
      </c>
      <c r="AG789">
        <v>671</v>
      </c>
      <c r="AH789">
        <v>4.41</v>
      </c>
      <c r="AI789">
        <v>75</v>
      </c>
      <c r="AJ789">
        <v>5</v>
      </c>
      <c r="AK789">
        <v>10</v>
      </c>
      <c r="AL789">
        <v>4110</v>
      </c>
      <c r="AM789">
        <v>1575</v>
      </c>
      <c r="AN789">
        <v>102</v>
      </c>
      <c r="AO789">
        <v>485</v>
      </c>
      <c r="AP789">
        <v>435</v>
      </c>
      <c r="AQ789">
        <v>198</v>
      </c>
      <c r="AR789">
        <v>161</v>
      </c>
      <c r="AS789">
        <v>0.96899999999999997</v>
      </c>
      <c r="AT789" t="s">
        <v>434</v>
      </c>
      <c r="AU789" t="s">
        <v>473</v>
      </c>
      <c r="AV789">
        <v>622610</v>
      </c>
      <c r="AW789">
        <v>102</v>
      </c>
      <c r="AX789">
        <v>102</v>
      </c>
      <c r="AY789" t="s">
        <v>162</v>
      </c>
      <c r="AZ789" t="s">
        <v>161</v>
      </c>
      <c r="BA789" t="s">
        <v>161</v>
      </c>
    </row>
    <row r="790" spans="1:53" x14ac:dyDescent="0.55000000000000004">
      <c r="A790">
        <v>1925</v>
      </c>
      <c r="B790" s="5" t="b">
        <f>Teams[[#This Row],[yearID]]&gt;=1973</f>
        <v>0</v>
      </c>
      <c r="C790" s="5" t="b">
        <f>Teams[[#This Row],[yearID]]&gt;=1903</f>
        <v>1</v>
      </c>
      <c r="D790" t="s">
        <v>157</v>
      </c>
      <c r="E790" t="s">
        <v>167</v>
      </c>
      <c r="F790" t="s">
        <v>167</v>
      </c>
      <c r="G790" s="5" t="str">
        <f>VLOOKUP(Teams[[#This Row],[franchID]],TeamsFranchises!$A$2:$D$121,2,FALSE)</f>
        <v>Cincinnati Reds</v>
      </c>
      <c r="I790">
        <v>3</v>
      </c>
      <c r="J790">
        <v>153</v>
      </c>
      <c r="K790">
        <v>76</v>
      </c>
      <c r="L790">
        <v>80</v>
      </c>
      <c r="M790">
        <v>73</v>
      </c>
      <c r="P790" t="s">
        <v>51</v>
      </c>
      <c r="Q790" s="5">
        <f>IF(Teams[[#This Row],[LgWin]]="Y", 1,
IF(Teams[[#This Row],[LgWin]] = "N", 0, " "))</f>
        <v>0</v>
      </c>
      <c r="R790" t="s">
        <v>51</v>
      </c>
      <c r="S790" s="5">
        <f>IF(Teams[[#This Row],[WSWin]]="Y", 1,
IF(Teams[[#This Row],[WSWin]] = "N", 0, " "))</f>
        <v>0</v>
      </c>
      <c r="T790">
        <v>690</v>
      </c>
      <c r="U790">
        <v>5233</v>
      </c>
      <c r="V790">
        <v>1490</v>
      </c>
      <c r="W790">
        <v>221</v>
      </c>
      <c r="X790">
        <v>90</v>
      </c>
      <c r="Y790">
        <v>44</v>
      </c>
      <c r="Z790">
        <v>409</v>
      </c>
      <c r="AA790">
        <v>327</v>
      </c>
      <c r="AB790">
        <v>108</v>
      </c>
      <c r="AC790">
        <v>107</v>
      </c>
      <c r="AF790">
        <v>643</v>
      </c>
      <c r="AG790">
        <v>516</v>
      </c>
      <c r="AH790">
        <v>3.38</v>
      </c>
      <c r="AI790">
        <v>92</v>
      </c>
      <c r="AJ790">
        <v>11</v>
      </c>
      <c r="AK790">
        <v>12</v>
      </c>
      <c r="AL790">
        <v>4125</v>
      </c>
      <c r="AM790">
        <v>1447</v>
      </c>
      <c r="AN790">
        <v>35</v>
      </c>
      <c r="AO790">
        <v>324</v>
      </c>
      <c r="AP790">
        <v>437</v>
      </c>
      <c r="AQ790">
        <v>203</v>
      </c>
      <c r="AR790">
        <v>161</v>
      </c>
      <c r="AS790">
        <v>0.96799999999999997</v>
      </c>
      <c r="AT790" t="s">
        <v>165</v>
      </c>
      <c r="AU790" t="s">
        <v>455</v>
      </c>
      <c r="AV790">
        <v>464920</v>
      </c>
      <c r="AW790">
        <v>98</v>
      </c>
      <c r="AX790">
        <v>96</v>
      </c>
      <c r="AY790" t="s">
        <v>167</v>
      </c>
      <c r="AZ790" t="s">
        <v>167</v>
      </c>
      <c r="BA790" t="s">
        <v>167</v>
      </c>
    </row>
    <row r="791" spans="1:53" x14ac:dyDescent="0.55000000000000004">
      <c r="A791">
        <v>1925</v>
      </c>
      <c r="B791" s="5" t="b">
        <f>Teams[[#This Row],[yearID]]&gt;=1973</f>
        <v>0</v>
      </c>
      <c r="C791" s="5" t="b">
        <f>Teams[[#This Row],[yearID]]&gt;=1903</f>
        <v>1</v>
      </c>
      <c r="D791" t="s">
        <v>410</v>
      </c>
      <c r="E791" t="s">
        <v>64</v>
      </c>
      <c r="F791" t="s">
        <v>64</v>
      </c>
      <c r="G791" s="5" t="str">
        <f>VLOOKUP(Teams[[#This Row],[franchID]],TeamsFranchises!$A$2:$D$121,2,FALSE)</f>
        <v>Cleveland Indians</v>
      </c>
      <c r="I791">
        <v>6</v>
      </c>
      <c r="J791">
        <v>155</v>
      </c>
      <c r="K791">
        <v>77</v>
      </c>
      <c r="L791">
        <v>70</v>
      </c>
      <c r="M791">
        <v>84</v>
      </c>
      <c r="P791" t="s">
        <v>51</v>
      </c>
      <c r="Q791" s="5">
        <f>IF(Teams[[#This Row],[LgWin]]="Y", 1,
IF(Teams[[#This Row],[LgWin]] = "N", 0, " "))</f>
        <v>0</v>
      </c>
      <c r="R791" t="s">
        <v>51</v>
      </c>
      <c r="S791" s="5">
        <f>IF(Teams[[#This Row],[WSWin]]="Y", 1,
IF(Teams[[#This Row],[WSWin]] = "N", 0, " "))</f>
        <v>0</v>
      </c>
      <c r="T791">
        <v>782</v>
      </c>
      <c r="U791">
        <v>5436</v>
      </c>
      <c r="V791">
        <v>1613</v>
      </c>
      <c r="W791">
        <v>285</v>
      </c>
      <c r="X791">
        <v>58</v>
      </c>
      <c r="Y791">
        <v>52</v>
      </c>
      <c r="Z791">
        <v>520</v>
      </c>
      <c r="AA791">
        <v>379</v>
      </c>
      <c r="AB791">
        <v>90</v>
      </c>
      <c r="AC791">
        <v>77</v>
      </c>
      <c r="AF791">
        <v>817</v>
      </c>
      <c r="AG791">
        <v>684</v>
      </c>
      <c r="AH791">
        <v>4.49</v>
      </c>
      <c r="AI791">
        <v>93</v>
      </c>
      <c r="AJ791">
        <v>6</v>
      </c>
      <c r="AK791">
        <v>9</v>
      </c>
      <c r="AL791">
        <v>4116</v>
      </c>
      <c r="AM791">
        <v>1604</v>
      </c>
      <c r="AN791">
        <v>41</v>
      </c>
      <c r="AO791">
        <v>493</v>
      </c>
      <c r="AP791">
        <v>345</v>
      </c>
      <c r="AQ791">
        <v>212</v>
      </c>
      <c r="AR791">
        <v>146</v>
      </c>
      <c r="AS791">
        <v>0.96599999999999997</v>
      </c>
      <c r="AT791" t="s">
        <v>487</v>
      </c>
      <c r="AU791" t="s">
        <v>446</v>
      </c>
      <c r="AV791">
        <v>419005</v>
      </c>
      <c r="AW791">
        <v>101</v>
      </c>
      <c r="AX791">
        <v>101</v>
      </c>
      <c r="AY791" t="s">
        <v>64</v>
      </c>
      <c r="AZ791" t="s">
        <v>64</v>
      </c>
      <c r="BA791" t="s">
        <v>64</v>
      </c>
    </row>
    <row r="792" spans="1:53" x14ac:dyDescent="0.55000000000000004">
      <c r="A792">
        <v>1925</v>
      </c>
      <c r="B792" s="5" t="b">
        <f>Teams[[#This Row],[yearID]]&gt;=1973</f>
        <v>0</v>
      </c>
      <c r="C792" s="5" t="b">
        <f>Teams[[#This Row],[yearID]]&gt;=1903</f>
        <v>1</v>
      </c>
      <c r="D792" t="s">
        <v>410</v>
      </c>
      <c r="E792" t="s">
        <v>419</v>
      </c>
      <c r="F792" t="s">
        <v>419</v>
      </c>
      <c r="G792" s="5" t="str">
        <f>VLOOKUP(Teams[[#This Row],[franchID]],TeamsFranchises!$A$2:$D$121,2,FALSE)</f>
        <v>Detroit Tigers</v>
      </c>
      <c r="I792">
        <v>4</v>
      </c>
      <c r="J792">
        <v>156</v>
      </c>
      <c r="K792">
        <v>77</v>
      </c>
      <c r="L792">
        <v>81</v>
      </c>
      <c r="M792">
        <v>73</v>
      </c>
      <c r="P792" t="s">
        <v>51</v>
      </c>
      <c r="Q792" s="5">
        <f>IF(Teams[[#This Row],[LgWin]]="Y", 1,
IF(Teams[[#This Row],[LgWin]] = "N", 0, " "))</f>
        <v>0</v>
      </c>
      <c r="R792" t="s">
        <v>51</v>
      </c>
      <c r="S792" s="5">
        <f>IF(Teams[[#This Row],[WSWin]]="Y", 1,
IF(Teams[[#This Row],[WSWin]] = "N", 0, " "))</f>
        <v>0</v>
      </c>
      <c r="T792">
        <v>903</v>
      </c>
      <c r="U792">
        <v>5371</v>
      </c>
      <c r="V792">
        <v>1621</v>
      </c>
      <c r="W792">
        <v>277</v>
      </c>
      <c r="X792">
        <v>84</v>
      </c>
      <c r="Y792">
        <v>50</v>
      </c>
      <c r="Z792">
        <v>640</v>
      </c>
      <c r="AA792">
        <v>386</v>
      </c>
      <c r="AB792">
        <v>97</v>
      </c>
      <c r="AC792">
        <v>63</v>
      </c>
      <c r="AF792">
        <v>829</v>
      </c>
      <c r="AG792">
        <v>708</v>
      </c>
      <c r="AH792">
        <v>4.6100000000000003</v>
      </c>
      <c r="AI792">
        <v>66</v>
      </c>
      <c r="AJ792">
        <v>2</v>
      </c>
      <c r="AK792">
        <v>18</v>
      </c>
      <c r="AL792">
        <v>4149</v>
      </c>
      <c r="AM792">
        <v>1582</v>
      </c>
      <c r="AN792">
        <v>70</v>
      </c>
      <c r="AO792">
        <v>556</v>
      </c>
      <c r="AP792">
        <v>419</v>
      </c>
      <c r="AQ792">
        <v>171</v>
      </c>
      <c r="AR792">
        <v>143</v>
      </c>
      <c r="AS792">
        <v>0.97299999999999998</v>
      </c>
      <c r="AT792" t="s">
        <v>420</v>
      </c>
      <c r="AU792" t="s">
        <v>456</v>
      </c>
      <c r="AV792">
        <v>820766</v>
      </c>
      <c r="AW792">
        <v>98</v>
      </c>
      <c r="AX792">
        <v>98</v>
      </c>
      <c r="AY792" t="s">
        <v>419</v>
      </c>
      <c r="AZ792" t="s">
        <v>419</v>
      </c>
      <c r="BA792" t="s">
        <v>419</v>
      </c>
    </row>
    <row r="793" spans="1:53" x14ac:dyDescent="0.55000000000000004">
      <c r="A793">
        <v>1925</v>
      </c>
      <c r="B793" s="5" t="b">
        <f>Teams[[#This Row],[yearID]]&gt;=1973</f>
        <v>0</v>
      </c>
      <c r="C793" s="5" t="b">
        <f>Teams[[#This Row],[yearID]]&gt;=1903</f>
        <v>1</v>
      </c>
      <c r="D793" t="s">
        <v>157</v>
      </c>
      <c r="E793" t="s">
        <v>242</v>
      </c>
      <c r="F793" t="s">
        <v>243</v>
      </c>
      <c r="G793" s="5" t="str">
        <f>VLOOKUP(Teams[[#This Row],[franchID]],TeamsFranchises!$A$2:$D$121,2,FALSE)</f>
        <v>San Francisco Giants</v>
      </c>
      <c r="I793">
        <v>2</v>
      </c>
      <c r="J793">
        <v>152</v>
      </c>
      <c r="K793">
        <v>76</v>
      </c>
      <c r="L793">
        <v>86</v>
      </c>
      <c r="M793">
        <v>66</v>
      </c>
      <c r="P793" t="s">
        <v>51</v>
      </c>
      <c r="Q793" s="5">
        <f>IF(Teams[[#This Row],[LgWin]]="Y", 1,
IF(Teams[[#This Row],[LgWin]] = "N", 0, " "))</f>
        <v>0</v>
      </c>
      <c r="R793" t="s">
        <v>51</v>
      </c>
      <c r="S793" s="5">
        <f>IF(Teams[[#This Row],[WSWin]]="Y", 1,
IF(Teams[[#This Row],[WSWin]] = "N", 0, " "))</f>
        <v>0</v>
      </c>
      <c r="T793">
        <v>736</v>
      </c>
      <c r="U793">
        <v>5327</v>
      </c>
      <c r="V793">
        <v>1507</v>
      </c>
      <c r="W793">
        <v>239</v>
      </c>
      <c r="X793">
        <v>61</v>
      </c>
      <c r="Y793">
        <v>114</v>
      </c>
      <c r="Z793">
        <v>411</v>
      </c>
      <c r="AA793">
        <v>494</v>
      </c>
      <c r="AB793">
        <v>79</v>
      </c>
      <c r="AC793">
        <v>65</v>
      </c>
      <c r="AF793">
        <v>702</v>
      </c>
      <c r="AG793">
        <v>593</v>
      </c>
      <c r="AH793">
        <v>3.94</v>
      </c>
      <c r="AI793">
        <v>80</v>
      </c>
      <c r="AJ793">
        <v>6</v>
      </c>
      <c r="AK793">
        <v>8</v>
      </c>
      <c r="AL793">
        <v>4062</v>
      </c>
      <c r="AM793">
        <v>1532</v>
      </c>
      <c r="AN793">
        <v>73</v>
      </c>
      <c r="AO793">
        <v>408</v>
      </c>
      <c r="AP793">
        <v>446</v>
      </c>
      <c r="AQ793">
        <v>198</v>
      </c>
      <c r="AR793">
        <v>129</v>
      </c>
      <c r="AS793">
        <v>0.96799999999999997</v>
      </c>
      <c r="AT793" t="s">
        <v>310</v>
      </c>
      <c r="AU793" t="s">
        <v>457</v>
      </c>
      <c r="AV793">
        <v>778993</v>
      </c>
      <c r="AW793">
        <v>96</v>
      </c>
      <c r="AX793">
        <v>95</v>
      </c>
      <c r="AY793" t="s">
        <v>246</v>
      </c>
      <c r="AZ793" t="s">
        <v>242</v>
      </c>
      <c r="BA793" t="s">
        <v>242</v>
      </c>
    </row>
    <row r="794" spans="1:53" x14ac:dyDescent="0.55000000000000004">
      <c r="A794">
        <v>1925</v>
      </c>
      <c r="B794" s="5" t="b">
        <f>Teams[[#This Row],[yearID]]&gt;=1973</f>
        <v>0</v>
      </c>
      <c r="C794" s="5" t="b">
        <f>Teams[[#This Row],[yearID]]&gt;=1903</f>
        <v>1</v>
      </c>
      <c r="D794" t="s">
        <v>410</v>
      </c>
      <c r="E794" t="s">
        <v>436</v>
      </c>
      <c r="F794" t="s">
        <v>412</v>
      </c>
      <c r="G794" s="5" t="str">
        <f>VLOOKUP(Teams[[#This Row],[franchID]],TeamsFranchises!$A$2:$D$121,2,FALSE)</f>
        <v>New York Yankees</v>
      </c>
      <c r="I794">
        <v>7</v>
      </c>
      <c r="J794">
        <v>156</v>
      </c>
      <c r="K794">
        <v>79</v>
      </c>
      <c r="L794">
        <v>69</v>
      </c>
      <c r="M794">
        <v>85</v>
      </c>
      <c r="P794" t="s">
        <v>51</v>
      </c>
      <c r="Q794" s="5">
        <f>IF(Teams[[#This Row],[LgWin]]="Y", 1,
IF(Teams[[#This Row],[LgWin]] = "N", 0, " "))</f>
        <v>0</v>
      </c>
      <c r="R794" t="s">
        <v>51</v>
      </c>
      <c r="S794" s="5">
        <f>IF(Teams[[#This Row],[WSWin]]="Y", 1,
IF(Teams[[#This Row],[WSWin]] = "N", 0, " "))</f>
        <v>0</v>
      </c>
      <c r="T794">
        <v>706</v>
      </c>
      <c r="U794">
        <v>5353</v>
      </c>
      <c r="V794">
        <v>1471</v>
      </c>
      <c r="W794">
        <v>247</v>
      </c>
      <c r="X794">
        <v>74</v>
      </c>
      <c r="Y794">
        <v>110</v>
      </c>
      <c r="Z794">
        <v>470</v>
      </c>
      <c r="AA794">
        <v>482</v>
      </c>
      <c r="AB794">
        <v>67</v>
      </c>
      <c r="AC794">
        <v>73</v>
      </c>
      <c r="AF794">
        <v>774</v>
      </c>
      <c r="AG794">
        <v>667</v>
      </c>
      <c r="AH794">
        <v>4.33</v>
      </c>
      <c r="AI794">
        <v>80</v>
      </c>
      <c r="AJ794">
        <v>8</v>
      </c>
      <c r="AK794">
        <v>13</v>
      </c>
      <c r="AL794">
        <v>4161</v>
      </c>
      <c r="AM794">
        <v>1560</v>
      </c>
      <c r="AN794">
        <v>78</v>
      </c>
      <c r="AO794">
        <v>505</v>
      </c>
      <c r="AP794">
        <v>492</v>
      </c>
      <c r="AQ794">
        <v>162</v>
      </c>
      <c r="AR794">
        <v>150</v>
      </c>
      <c r="AS794">
        <v>0.97399999999999998</v>
      </c>
      <c r="AT794" t="s">
        <v>459</v>
      </c>
      <c r="AU794" t="s">
        <v>491</v>
      </c>
      <c r="AV794">
        <v>697267</v>
      </c>
      <c r="AW794">
        <v>98</v>
      </c>
      <c r="AX794">
        <v>97</v>
      </c>
      <c r="AY794" t="s">
        <v>412</v>
      </c>
      <c r="AZ794" t="s">
        <v>436</v>
      </c>
      <c r="BA794" t="s">
        <v>436</v>
      </c>
    </row>
    <row r="795" spans="1:53" x14ac:dyDescent="0.55000000000000004">
      <c r="A795">
        <v>1925</v>
      </c>
      <c r="B795" s="5" t="b">
        <f>Teams[[#This Row],[yearID]]&gt;=1973</f>
        <v>0</v>
      </c>
      <c r="C795" s="5" t="b">
        <f>Teams[[#This Row],[yearID]]&gt;=1903</f>
        <v>1</v>
      </c>
      <c r="D795" t="s">
        <v>410</v>
      </c>
      <c r="E795" t="s">
        <v>226</v>
      </c>
      <c r="F795" t="s">
        <v>423</v>
      </c>
      <c r="G795" s="5" t="str">
        <f>VLOOKUP(Teams[[#This Row],[franchID]],TeamsFranchises!$A$2:$D$121,2,FALSE)</f>
        <v>Oakland Athletics</v>
      </c>
      <c r="I795">
        <v>2</v>
      </c>
      <c r="J795">
        <v>153</v>
      </c>
      <c r="K795">
        <v>77</v>
      </c>
      <c r="L795">
        <v>88</v>
      </c>
      <c r="M795">
        <v>64</v>
      </c>
      <c r="P795" t="s">
        <v>51</v>
      </c>
      <c r="Q795" s="5">
        <f>IF(Teams[[#This Row],[LgWin]]="Y", 1,
IF(Teams[[#This Row],[LgWin]] = "N", 0, " "))</f>
        <v>0</v>
      </c>
      <c r="R795" t="s">
        <v>51</v>
      </c>
      <c r="S795" s="5">
        <f>IF(Teams[[#This Row],[WSWin]]="Y", 1,
IF(Teams[[#This Row],[WSWin]] = "N", 0, " "))</f>
        <v>0</v>
      </c>
      <c r="T795">
        <v>831</v>
      </c>
      <c r="U795">
        <v>5399</v>
      </c>
      <c r="V795">
        <v>1659</v>
      </c>
      <c r="W795">
        <v>298</v>
      </c>
      <c r="X795">
        <v>79</v>
      </c>
      <c r="Y795">
        <v>76</v>
      </c>
      <c r="Z795">
        <v>453</v>
      </c>
      <c r="AA795">
        <v>432</v>
      </c>
      <c r="AB795">
        <v>67</v>
      </c>
      <c r="AC795">
        <v>59</v>
      </c>
      <c r="AF795">
        <v>713</v>
      </c>
      <c r="AG795">
        <v>594</v>
      </c>
      <c r="AH795">
        <v>3.87</v>
      </c>
      <c r="AI795">
        <v>61</v>
      </c>
      <c r="AJ795">
        <v>8</v>
      </c>
      <c r="AK795">
        <v>18</v>
      </c>
      <c r="AL795">
        <v>4143</v>
      </c>
      <c r="AM795">
        <v>1468</v>
      </c>
      <c r="AN795">
        <v>60</v>
      </c>
      <c r="AO795">
        <v>544</v>
      </c>
      <c r="AP795">
        <v>495</v>
      </c>
      <c r="AQ795">
        <v>214</v>
      </c>
      <c r="AR795">
        <v>148</v>
      </c>
      <c r="AS795">
        <v>0.96599999999999997</v>
      </c>
      <c r="AT795" t="s">
        <v>77</v>
      </c>
      <c r="AU795" t="s">
        <v>442</v>
      </c>
      <c r="AV795">
        <v>869703</v>
      </c>
      <c r="AW795">
        <v>107</v>
      </c>
      <c r="AX795">
        <v>106</v>
      </c>
      <c r="AY795" t="s">
        <v>226</v>
      </c>
      <c r="AZ795" t="s">
        <v>226</v>
      </c>
      <c r="BA795" t="s">
        <v>226</v>
      </c>
    </row>
    <row r="796" spans="1:53" x14ac:dyDescent="0.55000000000000004">
      <c r="A796">
        <v>1925</v>
      </c>
      <c r="B796" s="5" t="b">
        <f>Teams[[#This Row],[yearID]]&gt;=1973</f>
        <v>0</v>
      </c>
      <c r="C796" s="5" t="b">
        <f>Teams[[#This Row],[yearID]]&gt;=1903</f>
        <v>1</v>
      </c>
      <c r="D796" t="s">
        <v>157</v>
      </c>
      <c r="E796" t="s">
        <v>122</v>
      </c>
      <c r="F796" t="s">
        <v>122</v>
      </c>
      <c r="G796" s="5" t="str">
        <f>VLOOKUP(Teams[[#This Row],[franchID]],TeamsFranchises!$A$2:$D$121,2,FALSE)</f>
        <v>Philadelphia Phillies</v>
      </c>
      <c r="I796">
        <v>6</v>
      </c>
      <c r="J796">
        <v>153</v>
      </c>
      <c r="K796">
        <v>77</v>
      </c>
      <c r="L796">
        <v>68</v>
      </c>
      <c r="M796">
        <v>85</v>
      </c>
      <c r="P796" t="s">
        <v>51</v>
      </c>
      <c r="Q796" s="5">
        <f>IF(Teams[[#This Row],[LgWin]]="Y", 1,
IF(Teams[[#This Row],[LgWin]] = "N", 0, " "))</f>
        <v>0</v>
      </c>
      <c r="R796" t="s">
        <v>51</v>
      </c>
      <c r="S796" s="5">
        <f>IF(Teams[[#This Row],[WSWin]]="Y", 1,
IF(Teams[[#This Row],[WSWin]] = "N", 0, " "))</f>
        <v>0</v>
      </c>
      <c r="T796">
        <v>812</v>
      </c>
      <c r="U796">
        <v>5412</v>
      </c>
      <c r="V796">
        <v>1598</v>
      </c>
      <c r="W796">
        <v>288</v>
      </c>
      <c r="X796">
        <v>58</v>
      </c>
      <c r="Y796">
        <v>100</v>
      </c>
      <c r="Z796">
        <v>456</v>
      </c>
      <c r="AA796">
        <v>542</v>
      </c>
      <c r="AB796">
        <v>48</v>
      </c>
      <c r="AC796">
        <v>59</v>
      </c>
      <c r="AF796">
        <v>930</v>
      </c>
      <c r="AG796">
        <v>753</v>
      </c>
      <c r="AH796">
        <v>5.0199999999999996</v>
      </c>
      <c r="AI796">
        <v>69</v>
      </c>
      <c r="AJ796">
        <v>8</v>
      </c>
      <c r="AK796">
        <v>9</v>
      </c>
      <c r="AL796">
        <v>4050</v>
      </c>
      <c r="AM796">
        <v>1753</v>
      </c>
      <c r="AN796">
        <v>117</v>
      </c>
      <c r="AO796">
        <v>444</v>
      </c>
      <c r="AP796">
        <v>371</v>
      </c>
      <c r="AQ796">
        <v>211</v>
      </c>
      <c r="AR796">
        <v>147</v>
      </c>
      <c r="AS796">
        <v>0.96499999999999997</v>
      </c>
      <c r="AT796" t="s">
        <v>358</v>
      </c>
      <c r="AU796" t="s">
        <v>404</v>
      </c>
      <c r="AV796">
        <v>304905</v>
      </c>
      <c r="AW796">
        <v>108</v>
      </c>
      <c r="AX796">
        <v>112</v>
      </c>
      <c r="AY796" t="s">
        <v>122</v>
      </c>
      <c r="AZ796" t="s">
        <v>122</v>
      </c>
      <c r="BA796" t="s">
        <v>122</v>
      </c>
    </row>
    <row r="797" spans="1:53" x14ac:dyDescent="0.55000000000000004">
      <c r="A797">
        <v>1925</v>
      </c>
      <c r="B797" s="5" t="b">
        <f>Teams[[#This Row],[yearID]]&gt;=1973</f>
        <v>0</v>
      </c>
      <c r="C797" s="5" t="b">
        <f>Teams[[#This Row],[yearID]]&gt;=1903</f>
        <v>1</v>
      </c>
      <c r="D797" t="s">
        <v>157</v>
      </c>
      <c r="E797" t="s">
        <v>229</v>
      </c>
      <c r="F797" t="s">
        <v>229</v>
      </c>
      <c r="G797" s="5" t="str">
        <f>VLOOKUP(Teams[[#This Row],[franchID]],TeamsFranchises!$A$2:$D$121,2,FALSE)</f>
        <v>Pittsburgh Pirates</v>
      </c>
      <c r="I797">
        <v>1</v>
      </c>
      <c r="J797">
        <v>153</v>
      </c>
      <c r="K797">
        <v>77</v>
      </c>
      <c r="L797">
        <v>95</v>
      </c>
      <c r="M797">
        <v>58</v>
      </c>
      <c r="P797" t="s">
        <v>76</v>
      </c>
      <c r="Q797" s="5">
        <f>IF(Teams[[#This Row],[LgWin]]="Y", 1,
IF(Teams[[#This Row],[LgWin]] = "N", 0, " "))</f>
        <v>1</v>
      </c>
      <c r="R797" t="s">
        <v>76</v>
      </c>
      <c r="S797" s="5">
        <f>IF(Teams[[#This Row],[WSWin]]="Y", 1,
IF(Teams[[#This Row],[WSWin]] = "N", 0, " "))</f>
        <v>1</v>
      </c>
      <c r="T797">
        <v>912</v>
      </c>
      <c r="U797">
        <v>5372</v>
      </c>
      <c r="V797">
        <v>1651</v>
      </c>
      <c r="W797">
        <v>316</v>
      </c>
      <c r="X797">
        <v>105</v>
      </c>
      <c r="Y797">
        <v>78</v>
      </c>
      <c r="Z797">
        <v>499</v>
      </c>
      <c r="AA797">
        <v>363</v>
      </c>
      <c r="AB797">
        <v>159</v>
      </c>
      <c r="AC797">
        <v>63</v>
      </c>
      <c r="AF797">
        <v>715</v>
      </c>
      <c r="AG797">
        <v>582</v>
      </c>
      <c r="AH797">
        <v>3.87</v>
      </c>
      <c r="AI797">
        <v>77</v>
      </c>
      <c r="AJ797">
        <v>2</v>
      </c>
      <c r="AK797">
        <v>13</v>
      </c>
      <c r="AL797">
        <v>4062</v>
      </c>
      <c r="AM797">
        <v>1526</v>
      </c>
      <c r="AN797">
        <v>81</v>
      </c>
      <c r="AO797">
        <v>387</v>
      </c>
      <c r="AP797">
        <v>386</v>
      </c>
      <c r="AQ797">
        <v>224</v>
      </c>
      <c r="AR797">
        <v>171</v>
      </c>
      <c r="AS797">
        <v>0.96399999999999997</v>
      </c>
      <c r="AT797" t="s">
        <v>390</v>
      </c>
      <c r="AU797" t="s">
        <v>447</v>
      </c>
      <c r="AV797">
        <v>804354</v>
      </c>
      <c r="AW797">
        <v>106</v>
      </c>
      <c r="AX797">
        <v>104</v>
      </c>
      <c r="AY797" t="s">
        <v>229</v>
      </c>
      <c r="AZ797" t="s">
        <v>229</v>
      </c>
      <c r="BA797" t="s">
        <v>229</v>
      </c>
    </row>
    <row r="798" spans="1:53" x14ac:dyDescent="0.55000000000000004">
      <c r="A798">
        <v>1925</v>
      </c>
      <c r="B798" s="5" t="b">
        <f>Teams[[#This Row],[yearID]]&gt;=1973</f>
        <v>0</v>
      </c>
      <c r="C798" s="5" t="b">
        <f>Teams[[#This Row],[yearID]]&gt;=1903</f>
        <v>1</v>
      </c>
      <c r="D798" t="s">
        <v>410</v>
      </c>
      <c r="E798" t="s">
        <v>431</v>
      </c>
      <c r="F798" t="s">
        <v>95</v>
      </c>
      <c r="G798" s="5" t="str">
        <f>VLOOKUP(Teams[[#This Row],[franchID]],TeamsFranchises!$A$2:$D$121,2,FALSE)</f>
        <v>Baltimore Orioles</v>
      </c>
      <c r="I798">
        <v>3</v>
      </c>
      <c r="J798">
        <v>154</v>
      </c>
      <c r="K798">
        <v>78</v>
      </c>
      <c r="L798">
        <v>82</v>
      </c>
      <c r="M798">
        <v>71</v>
      </c>
      <c r="P798" t="s">
        <v>51</v>
      </c>
      <c r="Q798" s="5">
        <f>IF(Teams[[#This Row],[LgWin]]="Y", 1,
IF(Teams[[#This Row],[LgWin]] = "N", 0, " "))</f>
        <v>0</v>
      </c>
      <c r="R798" t="s">
        <v>51</v>
      </c>
      <c r="S798" s="5">
        <f>IF(Teams[[#This Row],[WSWin]]="Y", 1,
IF(Teams[[#This Row],[WSWin]] = "N", 0, " "))</f>
        <v>0</v>
      </c>
      <c r="T798">
        <v>900</v>
      </c>
      <c r="U798">
        <v>5440</v>
      </c>
      <c r="V798">
        <v>1620</v>
      </c>
      <c r="W798">
        <v>304</v>
      </c>
      <c r="X798">
        <v>68</v>
      </c>
      <c r="Y798">
        <v>110</v>
      </c>
      <c r="Z798">
        <v>498</v>
      </c>
      <c r="AA798">
        <v>375</v>
      </c>
      <c r="AB798">
        <v>85</v>
      </c>
      <c r="AC798">
        <v>78</v>
      </c>
      <c r="AF798">
        <v>906</v>
      </c>
      <c r="AG798">
        <v>754</v>
      </c>
      <c r="AH798">
        <v>4.92</v>
      </c>
      <c r="AI798">
        <v>67</v>
      </c>
      <c r="AJ798">
        <v>7</v>
      </c>
      <c r="AK798">
        <v>10</v>
      </c>
      <c r="AL798">
        <v>4137</v>
      </c>
      <c r="AM798">
        <v>1588</v>
      </c>
      <c r="AN798">
        <v>99</v>
      </c>
      <c r="AO798">
        <v>675</v>
      </c>
      <c r="AP798">
        <v>419</v>
      </c>
      <c r="AQ798">
        <v>219</v>
      </c>
      <c r="AR798">
        <v>164</v>
      </c>
      <c r="AS798">
        <v>0.96399999999999997</v>
      </c>
      <c r="AT798" t="s">
        <v>252</v>
      </c>
      <c r="AU798" t="s">
        <v>444</v>
      </c>
      <c r="AV798">
        <v>462898</v>
      </c>
      <c r="AW798">
        <v>105</v>
      </c>
      <c r="AX798">
        <v>106</v>
      </c>
      <c r="AY798" t="s">
        <v>433</v>
      </c>
      <c r="AZ798" t="s">
        <v>431</v>
      </c>
      <c r="BA798" t="s">
        <v>431</v>
      </c>
    </row>
    <row r="799" spans="1:53" x14ac:dyDescent="0.55000000000000004">
      <c r="A799">
        <v>1925</v>
      </c>
      <c r="B799" s="5" t="b">
        <f>Teams[[#This Row],[yearID]]&gt;=1973</f>
        <v>0</v>
      </c>
      <c r="C799" s="5" t="b">
        <f>Teams[[#This Row],[yearID]]&gt;=1903</f>
        <v>1</v>
      </c>
      <c r="D799" t="s">
        <v>157</v>
      </c>
      <c r="E799" t="s">
        <v>396</v>
      </c>
      <c r="F799" t="s">
        <v>154</v>
      </c>
      <c r="G799" s="5" t="str">
        <f>VLOOKUP(Teams[[#This Row],[franchID]],TeamsFranchises!$A$2:$D$121,2,FALSE)</f>
        <v>St. Louis Cardinals</v>
      </c>
      <c r="I799">
        <v>4</v>
      </c>
      <c r="J799">
        <v>153</v>
      </c>
      <c r="K799">
        <v>76</v>
      </c>
      <c r="L799">
        <v>77</v>
      </c>
      <c r="M799">
        <v>76</v>
      </c>
      <c r="P799" t="s">
        <v>51</v>
      </c>
      <c r="Q799" s="5">
        <f>IF(Teams[[#This Row],[LgWin]]="Y", 1,
IF(Teams[[#This Row],[LgWin]] = "N", 0, " "))</f>
        <v>0</v>
      </c>
      <c r="R799" t="s">
        <v>51</v>
      </c>
      <c r="S799" s="5">
        <f>IF(Teams[[#This Row],[WSWin]]="Y", 1,
IF(Teams[[#This Row],[WSWin]] = "N", 0, " "))</f>
        <v>0</v>
      </c>
      <c r="T799">
        <v>828</v>
      </c>
      <c r="U799">
        <v>5329</v>
      </c>
      <c r="V799">
        <v>1592</v>
      </c>
      <c r="W799">
        <v>292</v>
      </c>
      <c r="X799">
        <v>80</v>
      </c>
      <c r="Y799">
        <v>109</v>
      </c>
      <c r="Z799">
        <v>446</v>
      </c>
      <c r="AA799">
        <v>414</v>
      </c>
      <c r="AB799">
        <v>70</v>
      </c>
      <c r="AC799">
        <v>51</v>
      </c>
      <c r="AF799">
        <v>764</v>
      </c>
      <c r="AG799">
        <v>647</v>
      </c>
      <c r="AH799">
        <v>4.3600000000000003</v>
      </c>
      <c r="AI799">
        <v>82</v>
      </c>
      <c r="AJ799">
        <v>8</v>
      </c>
      <c r="AK799">
        <v>7</v>
      </c>
      <c r="AL799">
        <v>4005</v>
      </c>
      <c r="AM799">
        <v>1480</v>
      </c>
      <c r="AN799">
        <v>86</v>
      </c>
      <c r="AO799">
        <v>470</v>
      </c>
      <c r="AP799">
        <v>428</v>
      </c>
      <c r="AQ799">
        <v>204</v>
      </c>
      <c r="AR799">
        <v>156</v>
      </c>
      <c r="AS799">
        <v>0.96599999999999997</v>
      </c>
      <c r="AT799" t="s">
        <v>409</v>
      </c>
      <c r="AU799" t="s">
        <v>444</v>
      </c>
      <c r="AV799">
        <v>404959</v>
      </c>
      <c r="AW799">
        <v>103</v>
      </c>
      <c r="AX799">
        <v>102</v>
      </c>
      <c r="AY799" t="s">
        <v>154</v>
      </c>
      <c r="AZ799" t="s">
        <v>396</v>
      </c>
      <c r="BA799" t="s">
        <v>396</v>
      </c>
    </row>
    <row r="800" spans="1:53" x14ac:dyDescent="0.55000000000000004">
      <c r="A800">
        <v>1925</v>
      </c>
      <c r="B800" s="5" t="b">
        <f>Teams[[#This Row],[yearID]]&gt;=1973</f>
        <v>0</v>
      </c>
      <c r="C800" s="5" t="b">
        <f>Teams[[#This Row],[yearID]]&gt;=1903</f>
        <v>1</v>
      </c>
      <c r="D800" t="s">
        <v>410</v>
      </c>
      <c r="E800" t="s">
        <v>425</v>
      </c>
      <c r="F800" t="s">
        <v>426</v>
      </c>
      <c r="G800" s="5" t="str">
        <f>VLOOKUP(Teams[[#This Row],[franchID]],TeamsFranchises!$A$2:$D$121,2,FALSE)</f>
        <v>Minnesota Twins</v>
      </c>
      <c r="I800">
        <v>1</v>
      </c>
      <c r="J800">
        <v>152</v>
      </c>
      <c r="K800">
        <v>76</v>
      </c>
      <c r="L800">
        <v>96</v>
      </c>
      <c r="M800">
        <v>55</v>
      </c>
      <c r="P800" t="s">
        <v>76</v>
      </c>
      <c r="Q800" s="5">
        <f>IF(Teams[[#This Row],[LgWin]]="Y", 1,
IF(Teams[[#This Row],[LgWin]] = "N", 0, " "))</f>
        <v>1</v>
      </c>
      <c r="R800" t="s">
        <v>51</v>
      </c>
      <c r="S800" s="5">
        <f>IF(Teams[[#This Row],[WSWin]]="Y", 1,
IF(Teams[[#This Row],[WSWin]] = "N", 0, " "))</f>
        <v>0</v>
      </c>
      <c r="T800">
        <v>829</v>
      </c>
      <c r="U800">
        <v>5206</v>
      </c>
      <c r="V800">
        <v>1577</v>
      </c>
      <c r="W800">
        <v>251</v>
      </c>
      <c r="X800">
        <v>71</v>
      </c>
      <c r="Y800">
        <v>56</v>
      </c>
      <c r="Z800">
        <v>533</v>
      </c>
      <c r="AA800">
        <v>427</v>
      </c>
      <c r="AB800">
        <v>134</v>
      </c>
      <c r="AC800">
        <v>88</v>
      </c>
      <c r="AF800">
        <v>670</v>
      </c>
      <c r="AG800">
        <v>558</v>
      </c>
      <c r="AH800">
        <v>3.7</v>
      </c>
      <c r="AI800">
        <v>69</v>
      </c>
      <c r="AJ800">
        <v>10</v>
      </c>
      <c r="AK800">
        <v>21</v>
      </c>
      <c r="AL800">
        <v>4074</v>
      </c>
      <c r="AM800">
        <v>1434</v>
      </c>
      <c r="AN800">
        <v>49</v>
      </c>
      <c r="AO800">
        <v>543</v>
      </c>
      <c r="AP800">
        <v>463</v>
      </c>
      <c r="AQ800">
        <v>172</v>
      </c>
      <c r="AR800">
        <v>166</v>
      </c>
      <c r="AS800">
        <v>0.97199999999999998</v>
      </c>
      <c r="AT800" t="s">
        <v>397</v>
      </c>
      <c r="AU800" t="s">
        <v>452</v>
      </c>
      <c r="AV800">
        <v>817199</v>
      </c>
      <c r="AW800">
        <v>99</v>
      </c>
      <c r="AX800">
        <v>97</v>
      </c>
      <c r="AY800" t="s">
        <v>428</v>
      </c>
      <c r="AZ800" t="s">
        <v>425</v>
      </c>
      <c r="BA800" t="s">
        <v>425</v>
      </c>
    </row>
    <row r="801" spans="1:53" x14ac:dyDescent="0.55000000000000004">
      <c r="A801">
        <v>1926</v>
      </c>
      <c r="B801" s="5" t="b">
        <f>Teams[[#This Row],[yearID]]&gt;=1973</f>
        <v>0</v>
      </c>
      <c r="C801" s="5" t="b">
        <f>Teams[[#This Row],[yearID]]&gt;=1903</f>
        <v>1</v>
      </c>
      <c r="D801" t="s">
        <v>410</v>
      </c>
      <c r="E801" t="s">
        <v>54</v>
      </c>
      <c r="F801" t="s">
        <v>54</v>
      </c>
      <c r="G801" s="5" t="str">
        <f>VLOOKUP(Teams[[#This Row],[franchID]],TeamsFranchises!$A$2:$D$121,2,FALSE)</f>
        <v>Boston Red Sox</v>
      </c>
      <c r="I801">
        <v>8</v>
      </c>
      <c r="J801">
        <v>154</v>
      </c>
      <c r="K801">
        <v>77</v>
      </c>
      <c r="L801">
        <v>46</v>
      </c>
      <c r="M801">
        <v>107</v>
      </c>
      <c r="P801" t="s">
        <v>51</v>
      </c>
      <c r="Q801" s="5">
        <f>IF(Teams[[#This Row],[LgWin]]="Y", 1,
IF(Teams[[#This Row],[LgWin]] = "N", 0, " "))</f>
        <v>0</v>
      </c>
      <c r="R801" t="s">
        <v>51</v>
      </c>
      <c r="S801" s="5">
        <f>IF(Teams[[#This Row],[WSWin]]="Y", 1,
IF(Teams[[#This Row],[WSWin]] = "N", 0, " "))</f>
        <v>0</v>
      </c>
      <c r="T801">
        <v>562</v>
      </c>
      <c r="U801">
        <v>5185</v>
      </c>
      <c r="V801">
        <v>1325</v>
      </c>
      <c r="W801">
        <v>249</v>
      </c>
      <c r="X801">
        <v>54</v>
      </c>
      <c r="Y801">
        <v>32</v>
      </c>
      <c r="Z801">
        <v>465</v>
      </c>
      <c r="AA801">
        <v>450</v>
      </c>
      <c r="AB801">
        <v>48</v>
      </c>
      <c r="AC801">
        <v>51</v>
      </c>
      <c r="AF801">
        <v>835</v>
      </c>
      <c r="AG801">
        <v>714</v>
      </c>
      <c r="AH801">
        <v>4.72</v>
      </c>
      <c r="AI801">
        <v>53</v>
      </c>
      <c r="AJ801">
        <v>6</v>
      </c>
      <c r="AK801">
        <v>5</v>
      </c>
      <c r="AL801">
        <v>4086</v>
      </c>
      <c r="AM801">
        <v>1520</v>
      </c>
      <c r="AN801">
        <v>45</v>
      </c>
      <c r="AO801">
        <v>546</v>
      </c>
      <c r="AP801">
        <v>336</v>
      </c>
      <c r="AQ801">
        <v>182</v>
      </c>
      <c r="AR801">
        <v>143</v>
      </c>
      <c r="AS801">
        <v>0.97099999999999997</v>
      </c>
      <c r="AT801" t="s">
        <v>441</v>
      </c>
      <c r="AU801" t="s">
        <v>453</v>
      </c>
      <c r="AV801">
        <v>285155</v>
      </c>
      <c r="AW801">
        <v>96</v>
      </c>
      <c r="AX801">
        <v>101</v>
      </c>
      <c r="AY801" t="s">
        <v>54</v>
      </c>
      <c r="AZ801" t="s">
        <v>54</v>
      </c>
      <c r="BA801" t="s">
        <v>54</v>
      </c>
    </row>
    <row r="802" spans="1:53" x14ac:dyDescent="0.55000000000000004">
      <c r="A802">
        <v>1926</v>
      </c>
      <c r="B802" s="5" t="b">
        <f>Teams[[#This Row],[yearID]]&gt;=1973</f>
        <v>0</v>
      </c>
      <c r="C802" s="5" t="b">
        <f>Teams[[#This Row],[yearID]]&gt;=1903</f>
        <v>1</v>
      </c>
      <c r="D802" t="s">
        <v>157</v>
      </c>
      <c r="E802" t="s">
        <v>262</v>
      </c>
      <c r="F802" t="s">
        <v>260</v>
      </c>
      <c r="G802" s="5" t="str">
        <f>VLOOKUP(Teams[[#This Row],[franchID]],TeamsFranchises!$A$2:$D$121,2,FALSE)</f>
        <v>Los Angeles Dodgers</v>
      </c>
      <c r="I802">
        <v>6</v>
      </c>
      <c r="J802">
        <v>155</v>
      </c>
      <c r="K802">
        <v>76</v>
      </c>
      <c r="L802">
        <v>71</v>
      </c>
      <c r="M802">
        <v>82</v>
      </c>
      <c r="P802" t="s">
        <v>51</v>
      </c>
      <c r="Q802" s="5">
        <f>IF(Teams[[#This Row],[LgWin]]="Y", 1,
IF(Teams[[#This Row],[LgWin]] = "N", 0, " "))</f>
        <v>0</v>
      </c>
      <c r="R802" t="s">
        <v>51</v>
      </c>
      <c r="S802" s="5">
        <f>IF(Teams[[#This Row],[WSWin]]="Y", 1,
IF(Teams[[#This Row],[WSWin]] = "N", 0, " "))</f>
        <v>0</v>
      </c>
      <c r="T802">
        <v>623</v>
      </c>
      <c r="U802">
        <v>5130</v>
      </c>
      <c r="V802">
        <v>1348</v>
      </c>
      <c r="W802">
        <v>246</v>
      </c>
      <c r="X802">
        <v>62</v>
      </c>
      <c r="Y802">
        <v>40</v>
      </c>
      <c r="Z802">
        <v>475</v>
      </c>
      <c r="AA802">
        <v>464</v>
      </c>
      <c r="AB802">
        <v>76</v>
      </c>
      <c r="AF802">
        <v>705</v>
      </c>
      <c r="AG802">
        <v>578</v>
      </c>
      <c r="AH802">
        <v>3.82</v>
      </c>
      <c r="AI802">
        <v>83</v>
      </c>
      <c r="AJ802">
        <v>5</v>
      </c>
      <c r="AK802">
        <v>9</v>
      </c>
      <c r="AL802">
        <v>4083</v>
      </c>
      <c r="AM802">
        <v>1440</v>
      </c>
      <c r="AN802">
        <v>50</v>
      </c>
      <c r="AO802">
        <v>472</v>
      </c>
      <c r="AP802">
        <v>517</v>
      </c>
      <c r="AQ802">
        <v>228</v>
      </c>
      <c r="AR802">
        <v>95</v>
      </c>
      <c r="AS802">
        <v>0.96299999999999997</v>
      </c>
      <c r="AT802" t="s">
        <v>467</v>
      </c>
      <c r="AU802" t="s">
        <v>458</v>
      </c>
      <c r="AV802">
        <v>650819</v>
      </c>
      <c r="AW802">
        <v>98</v>
      </c>
      <c r="AX802">
        <v>100</v>
      </c>
      <c r="AY802" t="s">
        <v>262</v>
      </c>
      <c r="AZ802" t="s">
        <v>262</v>
      </c>
      <c r="BA802" t="s">
        <v>262</v>
      </c>
    </row>
    <row r="803" spans="1:53" x14ac:dyDescent="0.55000000000000004">
      <c r="A803">
        <v>1926</v>
      </c>
      <c r="B803" s="5" t="b">
        <f>Teams[[#This Row],[yearID]]&gt;=1973</f>
        <v>0</v>
      </c>
      <c r="C803" s="5" t="b">
        <f>Teams[[#This Row],[yearID]]&gt;=1903</f>
        <v>1</v>
      </c>
      <c r="D803" t="s">
        <v>157</v>
      </c>
      <c r="E803" t="s">
        <v>158</v>
      </c>
      <c r="F803" t="s">
        <v>159</v>
      </c>
      <c r="G803" s="5" t="str">
        <f>VLOOKUP(Teams[[#This Row],[franchID]],TeamsFranchises!$A$2:$D$121,2,FALSE)</f>
        <v>Atlanta Braves</v>
      </c>
      <c r="I803">
        <v>7</v>
      </c>
      <c r="J803">
        <v>153</v>
      </c>
      <c r="K803">
        <v>77</v>
      </c>
      <c r="L803">
        <v>66</v>
      </c>
      <c r="M803">
        <v>86</v>
      </c>
      <c r="P803" t="s">
        <v>51</v>
      </c>
      <c r="Q803" s="5">
        <f>IF(Teams[[#This Row],[LgWin]]="Y", 1,
IF(Teams[[#This Row],[LgWin]] = "N", 0, " "))</f>
        <v>0</v>
      </c>
      <c r="R803" t="s">
        <v>51</v>
      </c>
      <c r="S803" s="5">
        <f>IF(Teams[[#This Row],[WSWin]]="Y", 1,
IF(Teams[[#This Row],[WSWin]] = "N", 0, " "))</f>
        <v>0</v>
      </c>
      <c r="T803">
        <v>624</v>
      </c>
      <c r="U803">
        <v>5216</v>
      </c>
      <c r="V803">
        <v>1444</v>
      </c>
      <c r="W803">
        <v>209</v>
      </c>
      <c r="X803">
        <v>62</v>
      </c>
      <c r="Y803">
        <v>16</v>
      </c>
      <c r="Z803">
        <v>426</v>
      </c>
      <c r="AA803">
        <v>348</v>
      </c>
      <c r="AB803">
        <v>81</v>
      </c>
      <c r="AF803">
        <v>719</v>
      </c>
      <c r="AG803">
        <v>608</v>
      </c>
      <c r="AH803">
        <v>4.01</v>
      </c>
      <c r="AI803">
        <v>60</v>
      </c>
      <c r="AJ803">
        <v>9</v>
      </c>
      <c r="AK803">
        <v>9</v>
      </c>
      <c r="AL803">
        <v>4095</v>
      </c>
      <c r="AM803">
        <v>1536</v>
      </c>
      <c r="AN803">
        <v>46</v>
      </c>
      <c r="AO803">
        <v>455</v>
      </c>
      <c r="AP803">
        <v>408</v>
      </c>
      <c r="AQ803">
        <v>208</v>
      </c>
      <c r="AR803">
        <v>150</v>
      </c>
      <c r="AS803">
        <v>0.96699999999999997</v>
      </c>
      <c r="AT803" t="s">
        <v>454</v>
      </c>
      <c r="AU803" t="s">
        <v>489</v>
      </c>
      <c r="AV803">
        <v>303598</v>
      </c>
      <c r="AW803">
        <v>91</v>
      </c>
      <c r="AX803">
        <v>93</v>
      </c>
      <c r="AY803" t="s">
        <v>158</v>
      </c>
      <c r="AZ803" t="s">
        <v>158</v>
      </c>
      <c r="BA803" t="s">
        <v>158</v>
      </c>
    </row>
    <row r="804" spans="1:53" x14ac:dyDescent="0.55000000000000004">
      <c r="A804">
        <v>1926</v>
      </c>
      <c r="B804" s="5" t="b">
        <f>Teams[[#This Row],[yearID]]&gt;=1973</f>
        <v>0</v>
      </c>
      <c r="C804" s="5" t="b">
        <f>Teams[[#This Row],[yearID]]&gt;=1903</f>
        <v>1</v>
      </c>
      <c r="D804" t="s">
        <v>410</v>
      </c>
      <c r="E804" t="s">
        <v>415</v>
      </c>
      <c r="F804" t="s">
        <v>416</v>
      </c>
      <c r="G804" s="5" t="str">
        <f>VLOOKUP(Teams[[#This Row],[franchID]],TeamsFranchises!$A$2:$D$121,2,FALSE)</f>
        <v>Chicago White Sox</v>
      </c>
      <c r="I804">
        <v>5</v>
      </c>
      <c r="J804">
        <v>155</v>
      </c>
      <c r="K804">
        <v>79</v>
      </c>
      <c r="L804">
        <v>81</v>
      </c>
      <c r="M804">
        <v>72</v>
      </c>
      <c r="P804" t="s">
        <v>51</v>
      </c>
      <c r="Q804" s="5">
        <f>IF(Teams[[#This Row],[LgWin]]="Y", 1,
IF(Teams[[#This Row],[LgWin]] = "N", 0, " "))</f>
        <v>0</v>
      </c>
      <c r="R804" t="s">
        <v>51</v>
      </c>
      <c r="S804" s="5">
        <f>IF(Teams[[#This Row],[WSWin]]="Y", 1,
IF(Teams[[#This Row],[WSWin]] = "N", 0, " "))</f>
        <v>0</v>
      </c>
      <c r="T804">
        <v>730</v>
      </c>
      <c r="U804">
        <v>5220</v>
      </c>
      <c r="V804">
        <v>1508</v>
      </c>
      <c r="W804">
        <v>314</v>
      </c>
      <c r="X804">
        <v>60</v>
      </c>
      <c r="Y804">
        <v>32</v>
      </c>
      <c r="Z804">
        <v>556</v>
      </c>
      <c r="AA804">
        <v>381</v>
      </c>
      <c r="AB804">
        <v>121</v>
      </c>
      <c r="AC804">
        <v>77</v>
      </c>
      <c r="AF804">
        <v>665</v>
      </c>
      <c r="AG804">
        <v>573</v>
      </c>
      <c r="AH804">
        <v>3.74</v>
      </c>
      <c r="AI804">
        <v>85</v>
      </c>
      <c r="AJ804">
        <v>11</v>
      </c>
      <c r="AK804">
        <v>12</v>
      </c>
      <c r="AL804">
        <v>4140</v>
      </c>
      <c r="AM804">
        <v>1426</v>
      </c>
      <c r="AN804">
        <v>47</v>
      </c>
      <c r="AO804">
        <v>506</v>
      </c>
      <c r="AP804">
        <v>458</v>
      </c>
      <c r="AQ804">
        <v>161</v>
      </c>
      <c r="AR804">
        <v>122</v>
      </c>
      <c r="AS804">
        <v>0.97399999999999998</v>
      </c>
      <c r="AT804" t="s">
        <v>417</v>
      </c>
      <c r="AU804" t="s">
        <v>450</v>
      </c>
      <c r="AV804">
        <v>710339</v>
      </c>
      <c r="AW804">
        <v>97</v>
      </c>
      <c r="AX804">
        <v>97</v>
      </c>
      <c r="AY804" t="s">
        <v>416</v>
      </c>
      <c r="AZ804" t="s">
        <v>415</v>
      </c>
      <c r="BA804" t="s">
        <v>415</v>
      </c>
    </row>
    <row r="805" spans="1:53" x14ac:dyDescent="0.55000000000000004">
      <c r="A805">
        <v>1926</v>
      </c>
      <c r="B805" s="5" t="b">
        <f>Teams[[#This Row],[yearID]]&gt;=1973</f>
        <v>0</v>
      </c>
      <c r="C805" s="5" t="b">
        <f>Teams[[#This Row],[yearID]]&gt;=1903</f>
        <v>1</v>
      </c>
      <c r="D805" t="s">
        <v>157</v>
      </c>
      <c r="E805" t="s">
        <v>161</v>
      </c>
      <c r="F805" t="s">
        <v>162</v>
      </c>
      <c r="G805" s="5" t="str">
        <f>VLOOKUP(Teams[[#This Row],[franchID]],TeamsFranchises!$A$2:$D$121,2,FALSE)</f>
        <v>Chicago Cubs</v>
      </c>
      <c r="I805">
        <v>4</v>
      </c>
      <c r="J805">
        <v>155</v>
      </c>
      <c r="K805">
        <v>78</v>
      </c>
      <c r="L805">
        <v>82</v>
      </c>
      <c r="M805">
        <v>72</v>
      </c>
      <c r="P805" t="s">
        <v>51</v>
      </c>
      <c r="Q805" s="5">
        <f>IF(Teams[[#This Row],[LgWin]]="Y", 1,
IF(Teams[[#This Row],[LgWin]] = "N", 0, " "))</f>
        <v>0</v>
      </c>
      <c r="R805" t="s">
        <v>51</v>
      </c>
      <c r="S805" s="5">
        <f>IF(Teams[[#This Row],[WSWin]]="Y", 1,
IF(Teams[[#This Row],[WSWin]] = "N", 0, " "))</f>
        <v>0</v>
      </c>
      <c r="T805">
        <v>682</v>
      </c>
      <c r="U805">
        <v>5229</v>
      </c>
      <c r="V805">
        <v>1453</v>
      </c>
      <c r="W805">
        <v>291</v>
      </c>
      <c r="X805">
        <v>49</v>
      </c>
      <c r="Y805">
        <v>66</v>
      </c>
      <c r="Z805">
        <v>445</v>
      </c>
      <c r="AA805">
        <v>447</v>
      </c>
      <c r="AB805">
        <v>85</v>
      </c>
      <c r="AF805">
        <v>602</v>
      </c>
      <c r="AG805">
        <v>499</v>
      </c>
      <c r="AH805">
        <v>3.26</v>
      </c>
      <c r="AI805">
        <v>77</v>
      </c>
      <c r="AJ805">
        <v>13</v>
      </c>
      <c r="AK805">
        <v>14</v>
      </c>
      <c r="AL805">
        <v>4134</v>
      </c>
      <c r="AM805">
        <v>1407</v>
      </c>
      <c r="AN805">
        <v>39</v>
      </c>
      <c r="AO805">
        <v>486</v>
      </c>
      <c r="AP805">
        <v>508</v>
      </c>
      <c r="AQ805">
        <v>162</v>
      </c>
      <c r="AR805">
        <v>174</v>
      </c>
      <c r="AS805">
        <v>0.97399999999999998</v>
      </c>
      <c r="AT805" t="s">
        <v>434</v>
      </c>
      <c r="AU805" t="s">
        <v>473</v>
      </c>
      <c r="AV805">
        <v>885063</v>
      </c>
      <c r="AW805">
        <v>102</v>
      </c>
      <c r="AX805">
        <v>101</v>
      </c>
      <c r="AY805" t="s">
        <v>162</v>
      </c>
      <c r="AZ805" t="s">
        <v>161</v>
      </c>
      <c r="BA805" t="s">
        <v>161</v>
      </c>
    </row>
    <row r="806" spans="1:53" x14ac:dyDescent="0.55000000000000004">
      <c r="A806">
        <v>1926</v>
      </c>
      <c r="B806" s="5" t="b">
        <f>Teams[[#This Row],[yearID]]&gt;=1973</f>
        <v>0</v>
      </c>
      <c r="C806" s="5" t="b">
        <f>Teams[[#This Row],[yearID]]&gt;=1903</f>
        <v>1</v>
      </c>
      <c r="D806" t="s">
        <v>157</v>
      </c>
      <c r="E806" t="s">
        <v>167</v>
      </c>
      <c r="F806" t="s">
        <v>167</v>
      </c>
      <c r="G806" s="5" t="str">
        <f>VLOOKUP(Teams[[#This Row],[franchID]],TeamsFranchises!$A$2:$D$121,2,FALSE)</f>
        <v>Cincinnati Reds</v>
      </c>
      <c r="I806">
        <v>2</v>
      </c>
      <c r="J806">
        <v>157</v>
      </c>
      <c r="K806">
        <v>77</v>
      </c>
      <c r="L806">
        <v>87</v>
      </c>
      <c r="M806">
        <v>67</v>
      </c>
      <c r="P806" t="s">
        <v>51</v>
      </c>
      <c r="Q806" s="5">
        <f>IF(Teams[[#This Row],[LgWin]]="Y", 1,
IF(Teams[[#This Row],[LgWin]] = "N", 0, " "))</f>
        <v>0</v>
      </c>
      <c r="R806" t="s">
        <v>51</v>
      </c>
      <c r="S806" s="5">
        <f>IF(Teams[[#This Row],[WSWin]]="Y", 1,
IF(Teams[[#This Row],[WSWin]] = "N", 0, " "))</f>
        <v>0</v>
      </c>
      <c r="T806">
        <v>747</v>
      </c>
      <c r="U806">
        <v>5320</v>
      </c>
      <c r="V806">
        <v>1541</v>
      </c>
      <c r="W806">
        <v>242</v>
      </c>
      <c r="X806">
        <v>120</v>
      </c>
      <c r="Y806">
        <v>35</v>
      </c>
      <c r="Z806">
        <v>454</v>
      </c>
      <c r="AA806">
        <v>333</v>
      </c>
      <c r="AB806">
        <v>51</v>
      </c>
      <c r="AF806">
        <v>651</v>
      </c>
      <c r="AG806">
        <v>535</v>
      </c>
      <c r="AH806">
        <v>3.42</v>
      </c>
      <c r="AI806">
        <v>88</v>
      </c>
      <c r="AJ806">
        <v>14</v>
      </c>
      <c r="AK806">
        <v>8</v>
      </c>
      <c r="AL806">
        <v>4224</v>
      </c>
      <c r="AM806">
        <v>1449</v>
      </c>
      <c r="AN806">
        <v>40</v>
      </c>
      <c r="AO806">
        <v>324</v>
      </c>
      <c r="AP806">
        <v>424</v>
      </c>
      <c r="AQ806">
        <v>183</v>
      </c>
      <c r="AR806">
        <v>160</v>
      </c>
      <c r="AS806">
        <v>0.97199999999999998</v>
      </c>
      <c r="AT806" t="s">
        <v>165</v>
      </c>
      <c r="AU806" t="s">
        <v>455</v>
      </c>
      <c r="AV806">
        <v>672987</v>
      </c>
      <c r="AW806">
        <v>98</v>
      </c>
      <c r="AX806">
        <v>97</v>
      </c>
      <c r="AY806" t="s">
        <v>167</v>
      </c>
      <c r="AZ806" t="s">
        <v>167</v>
      </c>
      <c r="BA806" t="s">
        <v>167</v>
      </c>
    </row>
    <row r="807" spans="1:53" x14ac:dyDescent="0.55000000000000004">
      <c r="A807">
        <v>1926</v>
      </c>
      <c r="B807" s="5" t="b">
        <f>Teams[[#This Row],[yearID]]&gt;=1973</f>
        <v>0</v>
      </c>
      <c r="C807" s="5" t="b">
        <f>Teams[[#This Row],[yearID]]&gt;=1903</f>
        <v>1</v>
      </c>
      <c r="D807" t="s">
        <v>410</v>
      </c>
      <c r="E807" t="s">
        <v>64</v>
      </c>
      <c r="F807" t="s">
        <v>64</v>
      </c>
      <c r="G807" s="5" t="str">
        <f>VLOOKUP(Teams[[#This Row],[franchID]],TeamsFranchises!$A$2:$D$121,2,FALSE)</f>
        <v>Cleveland Indians</v>
      </c>
      <c r="I807">
        <v>2</v>
      </c>
      <c r="J807">
        <v>154</v>
      </c>
      <c r="K807">
        <v>80</v>
      </c>
      <c r="L807">
        <v>88</v>
      </c>
      <c r="M807">
        <v>66</v>
      </c>
      <c r="P807" t="s">
        <v>51</v>
      </c>
      <c r="Q807" s="5">
        <f>IF(Teams[[#This Row],[LgWin]]="Y", 1,
IF(Teams[[#This Row],[LgWin]] = "N", 0, " "))</f>
        <v>0</v>
      </c>
      <c r="R807" t="s">
        <v>51</v>
      </c>
      <c r="S807" s="5">
        <f>IF(Teams[[#This Row],[WSWin]]="Y", 1,
IF(Teams[[#This Row],[WSWin]] = "N", 0, " "))</f>
        <v>0</v>
      </c>
      <c r="T807">
        <v>738</v>
      </c>
      <c r="U807">
        <v>5293</v>
      </c>
      <c r="V807">
        <v>1529</v>
      </c>
      <c r="W807">
        <v>333</v>
      </c>
      <c r="X807">
        <v>49</v>
      </c>
      <c r="Y807">
        <v>27</v>
      </c>
      <c r="Z807">
        <v>455</v>
      </c>
      <c r="AA807">
        <v>332</v>
      </c>
      <c r="AB807">
        <v>88</v>
      </c>
      <c r="AC807">
        <v>43</v>
      </c>
      <c r="AF807">
        <v>612</v>
      </c>
      <c r="AG807">
        <v>519</v>
      </c>
      <c r="AH807">
        <v>3.4</v>
      </c>
      <c r="AI807">
        <v>96</v>
      </c>
      <c r="AJ807">
        <v>11</v>
      </c>
      <c r="AK807">
        <v>4</v>
      </c>
      <c r="AL807">
        <v>4122</v>
      </c>
      <c r="AM807">
        <v>1412</v>
      </c>
      <c r="AN807">
        <v>49</v>
      </c>
      <c r="AO807">
        <v>450</v>
      </c>
      <c r="AP807">
        <v>381</v>
      </c>
      <c r="AQ807">
        <v>172</v>
      </c>
      <c r="AR807">
        <v>153</v>
      </c>
      <c r="AS807">
        <v>0.97199999999999998</v>
      </c>
      <c r="AT807" t="s">
        <v>487</v>
      </c>
      <c r="AU807" t="s">
        <v>446</v>
      </c>
      <c r="AV807">
        <v>627426</v>
      </c>
      <c r="AW807">
        <v>101</v>
      </c>
      <c r="AX807">
        <v>101</v>
      </c>
      <c r="AY807" t="s">
        <v>64</v>
      </c>
      <c r="AZ807" t="s">
        <v>64</v>
      </c>
      <c r="BA807" t="s">
        <v>64</v>
      </c>
    </row>
    <row r="808" spans="1:53" x14ac:dyDescent="0.55000000000000004">
      <c r="A808">
        <v>1926</v>
      </c>
      <c r="B808" s="5" t="b">
        <f>Teams[[#This Row],[yearID]]&gt;=1973</f>
        <v>0</v>
      </c>
      <c r="C808" s="5" t="b">
        <f>Teams[[#This Row],[yearID]]&gt;=1903</f>
        <v>1</v>
      </c>
      <c r="D808" t="s">
        <v>410</v>
      </c>
      <c r="E808" t="s">
        <v>419</v>
      </c>
      <c r="F808" t="s">
        <v>419</v>
      </c>
      <c r="G808" s="5" t="str">
        <f>VLOOKUP(Teams[[#This Row],[franchID]],TeamsFranchises!$A$2:$D$121,2,FALSE)</f>
        <v>Detroit Tigers</v>
      </c>
      <c r="I808">
        <v>6</v>
      </c>
      <c r="J808">
        <v>157</v>
      </c>
      <c r="K808">
        <v>81</v>
      </c>
      <c r="L808">
        <v>79</v>
      </c>
      <c r="M808">
        <v>75</v>
      </c>
      <c r="P808" t="s">
        <v>51</v>
      </c>
      <c r="Q808" s="5">
        <f>IF(Teams[[#This Row],[LgWin]]="Y", 1,
IF(Teams[[#This Row],[LgWin]] = "N", 0, " "))</f>
        <v>0</v>
      </c>
      <c r="R808" t="s">
        <v>51</v>
      </c>
      <c r="S808" s="5">
        <f>IF(Teams[[#This Row],[WSWin]]="Y", 1,
IF(Teams[[#This Row],[WSWin]] = "N", 0, " "))</f>
        <v>0</v>
      </c>
      <c r="T808">
        <v>793</v>
      </c>
      <c r="U808">
        <v>5315</v>
      </c>
      <c r="V808">
        <v>1547</v>
      </c>
      <c r="W808">
        <v>281</v>
      </c>
      <c r="X808">
        <v>90</v>
      </c>
      <c r="Y808">
        <v>36</v>
      </c>
      <c r="Z808">
        <v>599</v>
      </c>
      <c r="AA808">
        <v>423</v>
      </c>
      <c r="AB808">
        <v>88</v>
      </c>
      <c r="AC808">
        <v>72</v>
      </c>
      <c r="AF808">
        <v>830</v>
      </c>
      <c r="AG808">
        <v>683</v>
      </c>
      <c r="AH808">
        <v>4.41</v>
      </c>
      <c r="AI808">
        <v>57</v>
      </c>
      <c r="AJ808">
        <v>10</v>
      </c>
      <c r="AK808">
        <v>18</v>
      </c>
      <c r="AL808">
        <v>4182</v>
      </c>
      <c r="AM808">
        <v>1570</v>
      </c>
      <c r="AN808">
        <v>58</v>
      </c>
      <c r="AO808">
        <v>555</v>
      </c>
      <c r="AP808">
        <v>469</v>
      </c>
      <c r="AQ808">
        <v>197</v>
      </c>
      <c r="AR808">
        <v>151</v>
      </c>
      <c r="AS808">
        <v>0.96899999999999997</v>
      </c>
      <c r="AT808" t="s">
        <v>420</v>
      </c>
      <c r="AU808" t="s">
        <v>456</v>
      </c>
      <c r="AV808">
        <v>711914</v>
      </c>
      <c r="AW808">
        <v>101</v>
      </c>
      <c r="AX808">
        <v>100</v>
      </c>
      <c r="AY808" t="s">
        <v>419</v>
      </c>
      <c r="AZ808" t="s">
        <v>419</v>
      </c>
      <c r="BA808" t="s">
        <v>419</v>
      </c>
    </row>
    <row r="809" spans="1:53" x14ac:dyDescent="0.55000000000000004">
      <c r="A809">
        <v>1926</v>
      </c>
      <c r="B809" s="5" t="b">
        <f>Teams[[#This Row],[yearID]]&gt;=1973</f>
        <v>0</v>
      </c>
      <c r="C809" s="5" t="b">
        <f>Teams[[#This Row],[yearID]]&gt;=1903</f>
        <v>1</v>
      </c>
      <c r="D809" t="s">
        <v>157</v>
      </c>
      <c r="E809" t="s">
        <v>242</v>
      </c>
      <c r="F809" t="s">
        <v>243</v>
      </c>
      <c r="G809" s="5" t="str">
        <f>VLOOKUP(Teams[[#This Row],[franchID]],TeamsFranchises!$A$2:$D$121,2,FALSE)</f>
        <v>San Francisco Giants</v>
      </c>
      <c r="I809">
        <v>5</v>
      </c>
      <c r="J809">
        <v>151</v>
      </c>
      <c r="K809">
        <v>76</v>
      </c>
      <c r="L809">
        <v>74</v>
      </c>
      <c r="M809">
        <v>77</v>
      </c>
      <c r="P809" t="s">
        <v>51</v>
      </c>
      <c r="Q809" s="5">
        <f>IF(Teams[[#This Row],[LgWin]]="Y", 1,
IF(Teams[[#This Row],[LgWin]] = "N", 0, " "))</f>
        <v>0</v>
      </c>
      <c r="R809" t="s">
        <v>51</v>
      </c>
      <c r="S809" s="5">
        <f>IF(Teams[[#This Row],[WSWin]]="Y", 1,
IF(Teams[[#This Row],[WSWin]] = "N", 0, " "))</f>
        <v>0</v>
      </c>
      <c r="T809">
        <v>663</v>
      </c>
      <c r="U809">
        <v>5167</v>
      </c>
      <c r="V809">
        <v>1435</v>
      </c>
      <c r="W809">
        <v>214</v>
      </c>
      <c r="X809">
        <v>58</v>
      </c>
      <c r="Y809">
        <v>73</v>
      </c>
      <c r="Z809">
        <v>339</v>
      </c>
      <c r="AA809">
        <v>420</v>
      </c>
      <c r="AB809">
        <v>94</v>
      </c>
      <c r="AF809">
        <v>668</v>
      </c>
      <c r="AG809">
        <v>562</v>
      </c>
      <c r="AH809">
        <v>3.77</v>
      </c>
      <c r="AI809">
        <v>61</v>
      </c>
      <c r="AJ809">
        <v>4</v>
      </c>
      <c r="AK809">
        <v>15</v>
      </c>
      <c r="AL809">
        <v>4023</v>
      </c>
      <c r="AM809">
        <v>1370</v>
      </c>
      <c r="AN809">
        <v>70</v>
      </c>
      <c r="AO809">
        <v>427</v>
      </c>
      <c r="AP809">
        <v>419</v>
      </c>
      <c r="AQ809">
        <v>186</v>
      </c>
      <c r="AR809">
        <v>150</v>
      </c>
      <c r="AS809">
        <v>0.97</v>
      </c>
      <c r="AT809" t="s">
        <v>310</v>
      </c>
      <c r="AU809" t="s">
        <v>457</v>
      </c>
      <c r="AV809">
        <v>700362</v>
      </c>
      <c r="AW809">
        <v>99</v>
      </c>
      <c r="AX809">
        <v>98</v>
      </c>
      <c r="AY809" t="s">
        <v>246</v>
      </c>
      <c r="AZ809" t="s">
        <v>242</v>
      </c>
      <c r="BA809" t="s">
        <v>242</v>
      </c>
    </row>
    <row r="810" spans="1:53" x14ac:dyDescent="0.55000000000000004">
      <c r="A810">
        <v>1926</v>
      </c>
      <c r="B810" s="5" t="b">
        <f>Teams[[#This Row],[yearID]]&gt;=1973</f>
        <v>0</v>
      </c>
      <c r="C810" s="5" t="b">
        <f>Teams[[#This Row],[yearID]]&gt;=1903</f>
        <v>1</v>
      </c>
      <c r="D810" t="s">
        <v>410</v>
      </c>
      <c r="E810" t="s">
        <v>436</v>
      </c>
      <c r="F810" t="s">
        <v>412</v>
      </c>
      <c r="G810" s="5" t="str">
        <f>VLOOKUP(Teams[[#This Row],[franchID]],TeamsFranchises!$A$2:$D$121,2,FALSE)</f>
        <v>New York Yankees</v>
      </c>
      <c r="I810">
        <v>1</v>
      </c>
      <c r="J810">
        <v>155</v>
      </c>
      <c r="K810">
        <v>75</v>
      </c>
      <c r="L810">
        <v>91</v>
      </c>
      <c r="M810">
        <v>63</v>
      </c>
      <c r="P810" t="s">
        <v>76</v>
      </c>
      <c r="Q810" s="5">
        <f>IF(Teams[[#This Row],[LgWin]]="Y", 1,
IF(Teams[[#This Row],[LgWin]] = "N", 0, " "))</f>
        <v>1</v>
      </c>
      <c r="R810" t="s">
        <v>51</v>
      </c>
      <c r="S810" s="5">
        <f>IF(Teams[[#This Row],[WSWin]]="Y", 1,
IF(Teams[[#This Row],[WSWin]] = "N", 0, " "))</f>
        <v>0</v>
      </c>
      <c r="T810">
        <v>847</v>
      </c>
      <c r="U810">
        <v>5221</v>
      </c>
      <c r="V810">
        <v>1508</v>
      </c>
      <c r="W810">
        <v>262</v>
      </c>
      <c r="X810">
        <v>75</v>
      </c>
      <c r="Y810">
        <v>121</v>
      </c>
      <c r="Z810">
        <v>642</v>
      </c>
      <c r="AA810">
        <v>580</v>
      </c>
      <c r="AB810">
        <v>79</v>
      </c>
      <c r="AC810">
        <v>60</v>
      </c>
      <c r="AF810">
        <v>713</v>
      </c>
      <c r="AG810">
        <v>588</v>
      </c>
      <c r="AH810">
        <v>3.86</v>
      </c>
      <c r="AI810">
        <v>63</v>
      </c>
      <c r="AJ810">
        <v>4</v>
      </c>
      <c r="AK810">
        <v>20</v>
      </c>
      <c r="AL810">
        <v>4116</v>
      </c>
      <c r="AM810">
        <v>1442</v>
      </c>
      <c r="AN810">
        <v>56</v>
      </c>
      <c r="AO810">
        <v>478</v>
      </c>
      <c r="AP810">
        <v>486</v>
      </c>
      <c r="AQ810">
        <v>209</v>
      </c>
      <c r="AR810">
        <v>117</v>
      </c>
      <c r="AS810">
        <v>0.96599999999999997</v>
      </c>
      <c r="AT810" t="s">
        <v>459</v>
      </c>
      <c r="AU810" t="s">
        <v>491</v>
      </c>
      <c r="AV810">
        <v>1027675</v>
      </c>
      <c r="AW810">
        <v>99</v>
      </c>
      <c r="AX810">
        <v>96</v>
      </c>
      <c r="AY810" t="s">
        <v>412</v>
      </c>
      <c r="AZ810" t="s">
        <v>436</v>
      </c>
      <c r="BA810" t="s">
        <v>436</v>
      </c>
    </row>
    <row r="811" spans="1:53" x14ac:dyDescent="0.55000000000000004">
      <c r="A811">
        <v>1926</v>
      </c>
      <c r="B811" s="5" t="b">
        <f>Teams[[#This Row],[yearID]]&gt;=1973</f>
        <v>0</v>
      </c>
      <c r="C811" s="5" t="b">
        <f>Teams[[#This Row],[yearID]]&gt;=1903</f>
        <v>1</v>
      </c>
      <c r="D811" t="s">
        <v>410</v>
      </c>
      <c r="E811" t="s">
        <v>226</v>
      </c>
      <c r="F811" t="s">
        <v>423</v>
      </c>
      <c r="G811" s="5" t="str">
        <f>VLOOKUP(Teams[[#This Row],[franchID]],TeamsFranchises!$A$2:$D$121,2,FALSE)</f>
        <v>Oakland Athletics</v>
      </c>
      <c r="I811">
        <v>3</v>
      </c>
      <c r="J811">
        <v>150</v>
      </c>
      <c r="K811">
        <v>71</v>
      </c>
      <c r="L811">
        <v>83</v>
      </c>
      <c r="M811">
        <v>67</v>
      </c>
      <c r="P811" t="s">
        <v>51</v>
      </c>
      <c r="Q811" s="5">
        <f>IF(Teams[[#This Row],[LgWin]]="Y", 1,
IF(Teams[[#This Row],[LgWin]] = "N", 0, " "))</f>
        <v>0</v>
      </c>
      <c r="R811" t="s">
        <v>51</v>
      </c>
      <c r="S811" s="5">
        <f>IF(Teams[[#This Row],[WSWin]]="Y", 1,
IF(Teams[[#This Row],[WSWin]] = "N", 0, " "))</f>
        <v>0</v>
      </c>
      <c r="T811">
        <v>677</v>
      </c>
      <c r="U811">
        <v>5046</v>
      </c>
      <c r="V811">
        <v>1359</v>
      </c>
      <c r="W811">
        <v>259</v>
      </c>
      <c r="X811">
        <v>65</v>
      </c>
      <c r="Y811">
        <v>61</v>
      </c>
      <c r="Z811">
        <v>523</v>
      </c>
      <c r="AA811">
        <v>452</v>
      </c>
      <c r="AB811">
        <v>56</v>
      </c>
      <c r="AC811">
        <v>46</v>
      </c>
      <c r="AF811">
        <v>570</v>
      </c>
      <c r="AG811">
        <v>449</v>
      </c>
      <c r="AH811">
        <v>3</v>
      </c>
      <c r="AI811">
        <v>62</v>
      </c>
      <c r="AJ811">
        <v>10</v>
      </c>
      <c r="AK811">
        <v>16</v>
      </c>
      <c r="AL811">
        <v>4038</v>
      </c>
      <c r="AM811">
        <v>1362</v>
      </c>
      <c r="AN811">
        <v>38</v>
      </c>
      <c r="AO811">
        <v>451</v>
      </c>
      <c r="AP811">
        <v>571</v>
      </c>
      <c r="AQ811">
        <v>173</v>
      </c>
      <c r="AR811">
        <v>131</v>
      </c>
      <c r="AS811">
        <v>0.97199999999999998</v>
      </c>
      <c r="AT811" t="s">
        <v>77</v>
      </c>
      <c r="AU811" t="s">
        <v>442</v>
      </c>
      <c r="AV811">
        <v>714508</v>
      </c>
      <c r="AW811">
        <v>106</v>
      </c>
      <c r="AX811">
        <v>104</v>
      </c>
      <c r="AY811" t="s">
        <v>226</v>
      </c>
      <c r="AZ811" t="s">
        <v>226</v>
      </c>
      <c r="BA811" t="s">
        <v>226</v>
      </c>
    </row>
    <row r="812" spans="1:53" x14ac:dyDescent="0.55000000000000004">
      <c r="A812">
        <v>1926</v>
      </c>
      <c r="B812" s="5" t="b">
        <f>Teams[[#This Row],[yearID]]&gt;=1973</f>
        <v>0</v>
      </c>
      <c r="C812" s="5" t="b">
        <f>Teams[[#This Row],[yearID]]&gt;=1903</f>
        <v>1</v>
      </c>
      <c r="D812" t="s">
        <v>157</v>
      </c>
      <c r="E812" t="s">
        <v>122</v>
      </c>
      <c r="F812" t="s">
        <v>122</v>
      </c>
      <c r="G812" s="5" t="str">
        <f>VLOOKUP(Teams[[#This Row],[franchID]],TeamsFranchises!$A$2:$D$121,2,FALSE)</f>
        <v>Philadelphia Phillies</v>
      </c>
      <c r="I812">
        <v>8</v>
      </c>
      <c r="J812">
        <v>152</v>
      </c>
      <c r="K812">
        <v>76</v>
      </c>
      <c r="L812">
        <v>58</v>
      </c>
      <c r="M812">
        <v>93</v>
      </c>
      <c r="P812" t="s">
        <v>51</v>
      </c>
      <c r="Q812" s="5">
        <f>IF(Teams[[#This Row],[LgWin]]="Y", 1,
IF(Teams[[#This Row],[LgWin]] = "N", 0, " "))</f>
        <v>0</v>
      </c>
      <c r="R812" t="s">
        <v>51</v>
      </c>
      <c r="S812" s="5">
        <f>IF(Teams[[#This Row],[WSWin]]="Y", 1,
IF(Teams[[#This Row],[WSWin]] = "N", 0, " "))</f>
        <v>0</v>
      </c>
      <c r="T812">
        <v>687</v>
      </c>
      <c r="U812">
        <v>5254</v>
      </c>
      <c r="V812">
        <v>1479</v>
      </c>
      <c r="W812">
        <v>244</v>
      </c>
      <c r="X812">
        <v>50</v>
      </c>
      <c r="Y812">
        <v>75</v>
      </c>
      <c r="Z812">
        <v>422</v>
      </c>
      <c r="AA812">
        <v>479</v>
      </c>
      <c r="AB812">
        <v>47</v>
      </c>
      <c r="AF812">
        <v>900</v>
      </c>
      <c r="AG812">
        <v>746</v>
      </c>
      <c r="AH812">
        <v>5.03</v>
      </c>
      <c r="AI812">
        <v>68</v>
      </c>
      <c r="AJ812">
        <v>5</v>
      </c>
      <c r="AK812">
        <v>5</v>
      </c>
      <c r="AL812">
        <v>4002</v>
      </c>
      <c r="AM812">
        <v>1699</v>
      </c>
      <c r="AN812">
        <v>68</v>
      </c>
      <c r="AO812">
        <v>454</v>
      </c>
      <c r="AP812">
        <v>331</v>
      </c>
      <c r="AQ812">
        <v>223</v>
      </c>
      <c r="AR812">
        <v>153</v>
      </c>
      <c r="AS812">
        <v>0.96399999999999997</v>
      </c>
      <c r="AT812" t="s">
        <v>358</v>
      </c>
      <c r="AU812" t="s">
        <v>404</v>
      </c>
      <c r="AV812">
        <v>240600</v>
      </c>
      <c r="AW812">
        <v>108</v>
      </c>
      <c r="AX812">
        <v>112</v>
      </c>
      <c r="AY812" t="s">
        <v>122</v>
      </c>
      <c r="AZ812" t="s">
        <v>122</v>
      </c>
      <c r="BA812" t="s">
        <v>122</v>
      </c>
    </row>
    <row r="813" spans="1:53" x14ac:dyDescent="0.55000000000000004">
      <c r="A813">
        <v>1926</v>
      </c>
      <c r="B813" s="5" t="b">
        <f>Teams[[#This Row],[yearID]]&gt;=1973</f>
        <v>0</v>
      </c>
      <c r="C813" s="5" t="b">
        <f>Teams[[#This Row],[yearID]]&gt;=1903</f>
        <v>1</v>
      </c>
      <c r="D813" t="s">
        <v>157</v>
      </c>
      <c r="E813" t="s">
        <v>229</v>
      </c>
      <c r="F813" t="s">
        <v>229</v>
      </c>
      <c r="G813" s="5" t="str">
        <f>VLOOKUP(Teams[[#This Row],[franchID]],TeamsFranchises!$A$2:$D$121,2,FALSE)</f>
        <v>Pittsburgh Pirates</v>
      </c>
      <c r="I813">
        <v>3</v>
      </c>
      <c r="J813">
        <v>157</v>
      </c>
      <c r="K813">
        <v>79</v>
      </c>
      <c r="L813">
        <v>84</v>
      </c>
      <c r="M813">
        <v>69</v>
      </c>
      <c r="P813" t="s">
        <v>51</v>
      </c>
      <c r="Q813" s="5">
        <f>IF(Teams[[#This Row],[LgWin]]="Y", 1,
IF(Teams[[#This Row],[LgWin]] = "N", 0, " "))</f>
        <v>0</v>
      </c>
      <c r="R813" t="s">
        <v>51</v>
      </c>
      <c r="S813" s="5">
        <f>IF(Teams[[#This Row],[WSWin]]="Y", 1,
IF(Teams[[#This Row],[WSWin]] = "N", 0, " "))</f>
        <v>0</v>
      </c>
      <c r="T813">
        <v>769</v>
      </c>
      <c r="U813">
        <v>5312</v>
      </c>
      <c r="V813">
        <v>1514</v>
      </c>
      <c r="W813">
        <v>243</v>
      </c>
      <c r="X813">
        <v>106</v>
      </c>
      <c r="Y813">
        <v>44</v>
      </c>
      <c r="Z813">
        <v>434</v>
      </c>
      <c r="AA813">
        <v>350</v>
      </c>
      <c r="AB813">
        <v>91</v>
      </c>
      <c r="AF813">
        <v>689</v>
      </c>
      <c r="AG813">
        <v>562</v>
      </c>
      <c r="AH813">
        <v>3.67</v>
      </c>
      <c r="AI813">
        <v>83</v>
      </c>
      <c r="AJ813">
        <v>12</v>
      </c>
      <c r="AK813">
        <v>18</v>
      </c>
      <c r="AL813">
        <v>4137</v>
      </c>
      <c r="AM813">
        <v>1422</v>
      </c>
      <c r="AN813">
        <v>50</v>
      </c>
      <c r="AO813">
        <v>455</v>
      </c>
      <c r="AP813">
        <v>387</v>
      </c>
      <c r="AQ813">
        <v>220</v>
      </c>
      <c r="AR813">
        <v>161</v>
      </c>
      <c r="AS813">
        <v>0.96499999999999997</v>
      </c>
      <c r="AT813" t="s">
        <v>390</v>
      </c>
      <c r="AU813" t="s">
        <v>447</v>
      </c>
      <c r="AV813">
        <v>798542</v>
      </c>
      <c r="AW813">
        <v>105</v>
      </c>
      <c r="AX813">
        <v>102</v>
      </c>
      <c r="AY813" t="s">
        <v>229</v>
      </c>
      <c r="AZ813" t="s">
        <v>229</v>
      </c>
      <c r="BA813" t="s">
        <v>229</v>
      </c>
    </row>
    <row r="814" spans="1:53" x14ac:dyDescent="0.55000000000000004">
      <c r="A814">
        <v>1926</v>
      </c>
      <c r="B814" s="5" t="b">
        <f>Teams[[#This Row],[yearID]]&gt;=1973</f>
        <v>0</v>
      </c>
      <c r="C814" s="5" t="b">
        <f>Teams[[#This Row],[yearID]]&gt;=1903</f>
        <v>1</v>
      </c>
      <c r="D814" t="s">
        <v>410</v>
      </c>
      <c r="E814" t="s">
        <v>431</v>
      </c>
      <c r="F814" t="s">
        <v>95</v>
      </c>
      <c r="G814" s="5" t="str">
        <f>VLOOKUP(Teams[[#This Row],[franchID]],TeamsFranchises!$A$2:$D$121,2,FALSE)</f>
        <v>Baltimore Orioles</v>
      </c>
      <c r="I814">
        <v>7</v>
      </c>
      <c r="J814">
        <v>155</v>
      </c>
      <c r="K814">
        <v>79</v>
      </c>
      <c r="L814">
        <v>62</v>
      </c>
      <c r="M814">
        <v>92</v>
      </c>
      <c r="P814" t="s">
        <v>51</v>
      </c>
      <c r="Q814" s="5">
        <f>IF(Teams[[#This Row],[LgWin]]="Y", 1,
IF(Teams[[#This Row],[LgWin]] = "N", 0, " "))</f>
        <v>0</v>
      </c>
      <c r="R814" t="s">
        <v>51</v>
      </c>
      <c r="S814" s="5">
        <f>IF(Teams[[#This Row],[WSWin]]="Y", 1,
IF(Teams[[#This Row],[WSWin]] = "N", 0, " "))</f>
        <v>0</v>
      </c>
      <c r="T814">
        <v>682</v>
      </c>
      <c r="U814">
        <v>5259</v>
      </c>
      <c r="V814">
        <v>1449</v>
      </c>
      <c r="W814">
        <v>253</v>
      </c>
      <c r="X814">
        <v>78</v>
      </c>
      <c r="Y814">
        <v>72</v>
      </c>
      <c r="Z814">
        <v>437</v>
      </c>
      <c r="AA814">
        <v>465</v>
      </c>
      <c r="AB814">
        <v>62</v>
      </c>
      <c r="AC814">
        <v>71</v>
      </c>
      <c r="AF814">
        <v>845</v>
      </c>
      <c r="AG814">
        <v>708</v>
      </c>
      <c r="AH814">
        <v>4.66</v>
      </c>
      <c r="AI814">
        <v>64</v>
      </c>
      <c r="AJ814">
        <v>5</v>
      </c>
      <c r="AK814">
        <v>9</v>
      </c>
      <c r="AL814">
        <v>4104</v>
      </c>
      <c r="AM814">
        <v>1549</v>
      </c>
      <c r="AN814">
        <v>86</v>
      </c>
      <c r="AO814">
        <v>654</v>
      </c>
      <c r="AP814">
        <v>337</v>
      </c>
      <c r="AQ814">
        <v>228</v>
      </c>
      <c r="AR814">
        <v>167</v>
      </c>
      <c r="AS814">
        <v>0.96299999999999997</v>
      </c>
      <c r="AT814" t="s">
        <v>252</v>
      </c>
      <c r="AU814" t="s">
        <v>444</v>
      </c>
      <c r="AV814">
        <v>283986</v>
      </c>
      <c r="AW814">
        <v>105</v>
      </c>
      <c r="AX814">
        <v>107</v>
      </c>
      <c r="AY814" t="s">
        <v>433</v>
      </c>
      <c r="AZ814" t="s">
        <v>431</v>
      </c>
      <c r="BA814" t="s">
        <v>431</v>
      </c>
    </row>
    <row r="815" spans="1:53" x14ac:dyDescent="0.55000000000000004">
      <c r="A815">
        <v>1926</v>
      </c>
      <c r="B815" s="5" t="b">
        <f>Teams[[#This Row],[yearID]]&gt;=1973</f>
        <v>0</v>
      </c>
      <c r="C815" s="5" t="b">
        <f>Teams[[#This Row],[yearID]]&gt;=1903</f>
        <v>1</v>
      </c>
      <c r="D815" t="s">
        <v>157</v>
      </c>
      <c r="E815" t="s">
        <v>396</v>
      </c>
      <c r="F815" t="s">
        <v>154</v>
      </c>
      <c r="G815" s="5" t="str">
        <f>VLOOKUP(Teams[[#This Row],[franchID]],TeamsFranchises!$A$2:$D$121,2,FALSE)</f>
        <v>St. Louis Cardinals</v>
      </c>
      <c r="I815">
        <v>1</v>
      </c>
      <c r="J815">
        <v>156</v>
      </c>
      <c r="K815">
        <v>79</v>
      </c>
      <c r="L815">
        <v>89</v>
      </c>
      <c r="M815">
        <v>65</v>
      </c>
      <c r="P815" t="s">
        <v>76</v>
      </c>
      <c r="Q815" s="5">
        <f>IF(Teams[[#This Row],[LgWin]]="Y", 1,
IF(Teams[[#This Row],[LgWin]] = "N", 0, " "))</f>
        <v>1</v>
      </c>
      <c r="R815" t="s">
        <v>76</v>
      </c>
      <c r="S815" s="5">
        <f>IF(Teams[[#This Row],[WSWin]]="Y", 1,
IF(Teams[[#This Row],[WSWin]] = "N", 0, " "))</f>
        <v>1</v>
      </c>
      <c r="T815">
        <v>817</v>
      </c>
      <c r="U815">
        <v>5381</v>
      </c>
      <c r="V815">
        <v>1541</v>
      </c>
      <c r="W815">
        <v>259</v>
      </c>
      <c r="X815">
        <v>82</v>
      </c>
      <c r="Y815">
        <v>90</v>
      </c>
      <c r="Z815">
        <v>478</v>
      </c>
      <c r="AA815">
        <v>518</v>
      </c>
      <c r="AB815">
        <v>83</v>
      </c>
      <c r="AF815">
        <v>678</v>
      </c>
      <c r="AG815">
        <v>570</v>
      </c>
      <c r="AH815">
        <v>3.67</v>
      </c>
      <c r="AI815">
        <v>90</v>
      </c>
      <c r="AJ815">
        <v>10</v>
      </c>
      <c r="AK815">
        <v>6</v>
      </c>
      <c r="AL815">
        <v>4194</v>
      </c>
      <c r="AM815">
        <v>1423</v>
      </c>
      <c r="AN815">
        <v>76</v>
      </c>
      <c r="AO815">
        <v>397</v>
      </c>
      <c r="AP815">
        <v>365</v>
      </c>
      <c r="AQ815">
        <v>198</v>
      </c>
      <c r="AR815">
        <v>141</v>
      </c>
      <c r="AS815">
        <v>0.96899999999999997</v>
      </c>
      <c r="AT815" t="s">
        <v>409</v>
      </c>
      <c r="AU815" t="s">
        <v>444</v>
      </c>
      <c r="AV815">
        <v>668428</v>
      </c>
      <c r="AW815">
        <v>104</v>
      </c>
      <c r="AX815">
        <v>103</v>
      </c>
      <c r="AY815" t="s">
        <v>154</v>
      </c>
      <c r="AZ815" t="s">
        <v>396</v>
      </c>
      <c r="BA815" t="s">
        <v>396</v>
      </c>
    </row>
    <row r="816" spans="1:53" x14ac:dyDescent="0.55000000000000004">
      <c r="A816">
        <v>1926</v>
      </c>
      <c r="B816" s="5" t="b">
        <f>Teams[[#This Row],[yearID]]&gt;=1973</f>
        <v>0</v>
      </c>
      <c r="C816" s="5" t="b">
        <f>Teams[[#This Row],[yearID]]&gt;=1903</f>
        <v>1</v>
      </c>
      <c r="D816" t="s">
        <v>410</v>
      </c>
      <c r="E816" t="s">
        <v>425</v>
      </c>
      <c r="F816" t="s">
        <v>426</v>
      </c>
      <c r="G816" s="5" t="str">
        <f>VLOOKUP(Teams[[#This Row],[franchID]],TeamsFranchises!$A$2:$D$121,2,FALSE)</f>
        <v>Minnesota Twins</v>
      </c>
      <c r="I816">
        <v>4</v>
      </c>
      <c r="J816">
        <v>152</v>
      </c>
      <c r="K816">
        <v>74</v>
      </c>
      <c r="L816">
        <v>81</v>
      </c>
      <c r="M816">
        <v>69</v>
      </c>
      <c r="P816" t="s">
        <v>51</v>
      </c>
      <c r="Q816" s="5">
        <f>IF(Teams[[#This Row],[LgWin]]="Y", 1,
IF(Teams[[#This Row],[LgWin]] = "N", 0, " "))</f>
        <v>0</v>
      </c>
      <c r="R816" t="s">
        <v>51</v>
      </c>
      <c r="S816" s="5">
        <f>IF(Teams[[#This Row],[WSWin]]="Y", 1,
IF(Teams[[#This Row],[WSWin]] = "N", 0, " "))</f>
        <v>0</v>
      </c>
      <c r="T816">
        <v>802</v>
      </c>
      <c r="U816">
        <v>5223</v>
      </c>
      <c r="V816">
        <v>1525</v>
      </c>
      <c r="W816">
        <v>244</v>
      </c>
      <c r="X816">
        <v>97</v>
      </c>
      <c r="Y816">
        <v>43</v>
      </c>
      <c r="Z816">
        <v>555</v>
      </c>
      <c r="AA816">
        <v>369</v>
      </c>
      <c r="AB816">
        <v>122</v>
      </c>
      <c r="AC816">
        <v>89</v>
      </c>
      <c r="AF816">
        <v>761</v>
      </c>
      <c r="AG816">
        <v>650</v>
      </c>
      <c r="AH816">
        <v>4.34</v>
      </c>
      <c r="AI816">
        <v>65</v>
      </c>
      <c r="AJ816">
        <v>5</v>
      </c>
      <c r="AK816">
        <v>26</v>
      </c>
      <c r="AL816">
        <v>4044</v>
      </c>
      <c r="AM816">
        <v>1489</v>
      </c>
      <c r="AN816">
        <v>45</v>
      </c>
      <c r="AO816">
        <v>566</v>
      </c>
      <c r="AP816">
        <v>418</v>
      </c>
      <c r="AQ816">
        <v>184</v>
      </c>
      <c r="AR816">
        <v>129</v>
      </c>
      <c r="AS816">
        <v>0.96899999999999997</v>
      </c>
      <c r="AT816" t="s">
        <v>397</v>
      </c>
      <c r="AU816" t="s">
        <v>452</v>
      </c>
      <c r="AV816">
        <v>551580</v>
      </c>
      <c r="AW816">
        <v>98</v>
      </c>
      <c r="AX816">
        <v>96</v>
      </c>
      <c r="AY816" t="s">
        <v>428</v>
      </c>
      <c r="AZ816" t="s">
        <v>425</v>
      </c>
      <c r="BA816" t="s">
        <v>425</v>
      </c>
    </row>
    <row r="817" spans="1:53" x14ac:dyDescent="0.55000000000000004">
      <c r="A817">
        <v>1927</v>
      </c>
      <c r="B817" s="5" t="b">
        <f>Teams[[#This Row],[yearID]]&gt;=1973</f>
        <v>0</v>
      </c>
      <c r="C817" s="5" t="b">
        <f>Teams[[#This Row],[yearID]]&gt;=1903</f>
        <v>1</v>
      </c>
      <c r="D817" t="s">
        <v>410</v>
      </c>
      <c r="E817" t="s">
        <v>54</v>
      </c>
      <c r="F817" t="s">
        <v>54</v>
      </c>
      <c r="G817" s="5" t="str">
        <f>VLOOKUP(Teams[[#This Row],[franchID]],TeamsFranchises!$A$2:$D$121,2,FALSE)</f>
        <v>Boston Red Sox</v>
      </c>
      <c r="I817">
        <v>8</v>
      </c>
      <c r="J817">
        <v>154</v>
      </c>
      <c r="K817">
        <v>78</v>
      </c>
      <c r="L817">
        <v>51</v>
      </c>
      <c r="M817">
        <v>103</v>
      </c>
      <c r="P817" t="s">
        <v>51</v>
      </c>
      <c r="Q817" s="5">
        <f>IF(Teams[[#This Row],[LgWin]]="Y", 1,
IF(Teams[[#This Row],[LgWin]] = "N", 0, " "))</f>
        <v>0</v>
      </c>
      <c r="R817" t="s">
        <v>51</v>
      </c>
      <c r="S817" s="5">
        <f>IF(Teams[[#This Row],[WSWin]]="Y", 1,
IF(Teams[[#This Row],[WSWin]] = "N", 0, " "))</f>
        <v>0</v>
      </c>
      <c r="T817">
        <v>597</v>
      </c>
      <c r="U817">
        <v>5207</v>
      </c>
      <c r="V817">
        <v>1348</v>
      </c>
      <c r="W817">
        <v>271</v>
      </c>
      <c r="X817">
        <v>78</v>
      </c>
      <c r="Y817">
        <v>28</v>
      </c>
      <c r="Z817">
        <v>430</v>
      </c>
      <c r="AA817">
        <v>456</v>
      </c>
      <c r="AB817">
        <v>82</v>
      </c>
      <c r="AC817">
        <v>46</v>
      </c>
      <c r="AF817">
        <v>856</v>
      </c>
      <c r="AG817">
        <v>716</v>
      </c>
      <c r="AH817">
        <v>4.72</v>
      </c>
      <c r="AI817">
        <v>63</v>
      </c>
      <c r="AJ817">
        <v>6</v>
      </c>
      <c r="AK817">
        <v>7</v>
      </c>
      <c r="AL817">
        <v>4098</v>
      </c>
      <c r="AM817">
        <v>1603</v>
      </c>
      <c r="AN817">
        <v>56</v>
      </c>
      <c r="AO817">
        <v>558</v>
      </c>
      <c r="AP817">
        <v>381</v>
      </c>
      <c r="AQ817">
        <v>222</v>
      </c>
      <c r="AR817">
        <v>162</v>
      </c>
      <c r="AS817">
        <v>0.96399999999999997</v>
      </c>
      <c r="AT817" t="s">
        <v>441</v>
      </c>
      <c r="AU817" t="s">
        <v>453</v>
      </c>
      <c r="AV817">
        <v>305275</v>
      </c>
      <c r="AW817">
        <v>98</v>
      </c>
      <c r="AX817">
        <v>102</v>
      </c>
      <c r="AY817" t="s">
        <v>54</v>
      </c>
      <c r="AZ817" t="s">
        <v>54</v>
      </c>
      <c r="BA817" t="s">
        <v>54</v>
      </c>
    </row>
    <row r="818" spans="1:53" x14ac:dyDescent="0.55000000000000004">
      <c r="A818">
        <v>1927</v>
      </c>
      <c r="B818" s="5" t="b">
        <f>Teams[[#This Row],[yearID]]&gt;=1973</f>
        <v>0</v>
      </c>
      <c r="C818" s="5" t="b">
        <f>Teams[[#This Row],[yearID]]&gt;=1903</f>
        <v>1</v>
      </c>
      <c r="D818" t="s">
        <v>157</v>
      </c>
      <c r="E818" t="s">
        <v>262</v>
      </c>
      <c r="F818" t="s">
        <v>260</v>
      </c>
      <c r="G818" s="5" t="str">
        <f>VLOOKUP(Teams[[#This Row],[franchID]],TeamsFranchises!$A$2:$D$121,2,FALSE)</f>
        <v>Los Angeles Dodgers</v>
      </c>
      <c r="I818">
        <v>6</v>
      </c>
      <c r="J818">
        <v>154</v>
      </c>
      <c r="K818">
        <v>74</v>
      </c>
      <c r="L818">
        <v>65</v>
      </c>
      <c r="M818">
        <v>88</v>
      </c>
      <c r="P818" t="s">
        <v>51</v>
      </c>
      <c r="Q818" s="5">
        <f>IF(Teams[[#This Row],[LgWin]]="Y", 1,
IF(Teams[[#This Row],[LgWin]] = "N", 0, " "))</f>
        <v>0</v>
      </c>
      <c r="R818" t="s">
        <v>51</v>
      </c>
      <c r="S818" s="5">
        <f>IF(Teams[[#This Row],[WSWin]]="Y", 1,
IF(Teams[[#This Row],[WSWin]] = "N", 0, " "))</f>
        <v>0</v>
      </c>
      <c r="T818">
        <v>541</v>
      </c>
      <c r="U818">
        <v>5193</v>
      </c>
      <c r="V818">
        <v>1314</v>
      </c>
      <c r="W818">
        <v>195</v>
      </c>
      <c r="X818">
        <v>74</v>
      </c>
      <c r="Y818">
        <v>39</v>
      </c>
      <c r="Z818">
        <v>368</v>
      </c>
      <c r="AA818">
        <v>494</v>
      </c>
      <c r="AB818">
        <v>106</v>
      </c>
      <c r="AF818">
        <v>619</v>
      </c>
      <c r="AG818">
        <v>513</v>
      </c>
      <c r="AH818">
        <v>3.36</v>
      </c>
      <c r="AI818">
        <v>74</v>
      </c>
      <c r="AJ818">
        <v>7</v>
      </c>
      <c r="AK818">
        <v>10</v>
      </c>
      <c r="AL818">
        <v>4125</v>
      </c>
      <c r="AM818">
        <v>1382</v>
      </c>
      <c r="AN818">
        <v>63</v>
      </c>
      <c r="AO818">
        <v>418</v>
      </c>
      <c r="AP818">
        <v>574</v>
      </c>
      <c r="AQ818">
        <v>226</v>
      </c>
      <c r="AR818">
        <v>117</v>
      </c>
      <c r="AS818">
        <v>0.96299999999999997</v>
      </c>
      <c r="AT818" t="s">
        <v>467</v>
      </c>
      <c r="AU818" t="s">
        <v>458</v>
      </c>
      <c r="AV818">
        <v>637230</v>
      </c>
      <c r="AW818">
        <v>100</v>
      </c>
      <c r="AX818">
        <v>100</v>
      </c>
      <c r="AY818" t="s">
        <v>262</v>
      </c>
      <c r="AZ818" t="s">
        <v>262</v>
      </c>
      <c r="BA818" t="s">
        <v>262</v>
      </c>
    </row>
    <row r="819" spans="1:53" x14ac:dyDescent="0.55000000000000004">
      <c r="A819">
        <v>1927</v>
      </c>
      <c r="B819" s="5" t="b">
        <f>Teams[[#This Row],[yearID]]&gt;=1973</f>
        <v>0</v>
      </c>
      <c r="C819" s="5" t="b">
        <f>Teams[[#This Row],[yearID]]&gt;=1903</f>
        <v>1</v>
      </c>
      <c r="D819" t="s">
        <v>157</v>
      </c>
      <c r="E819" t="s">
        <v>158</v>
      </c>
      <c r="F819" t="s">
        <v>159</v>
      </c>
      <c r="G819" s="5" t="str">
        <f>VLOOKUP(Teams[[#This Row],[franchID]],TeamsFranchises!$A$2:$D$121,2,FALSE)</f>
        <v>Atlanta Braves</v>
      </c>
      <c r="I819">
        <v>7</v>
      </c>
      <c r="J819">
        <v>155</v>
      </c>
      <c r="K819">
        <v>74</v>
      </c>
      <c r="L819">
        <v>60</v>
      </c>
      <c r="M819">
        <v>94</v>
      </c>
      <c r="P819" t="s">
        <v>51</v>
      </c>
      <c r="Q819" s="5">
        <f>IF(Teams[[#This Row],[LgWin]]="Y", 1,
IF(Teams[[#This Row],[LgWin]] = "N", 0, " "))</f>
        <v>0</v>
      </c>
      <c r="R819" t="s">
        <v>51</v>
      </c>
      <c r="S819" s="5">
        <f>IF(Teams[[#This Row],[WSWin]]="Y", 1,
IF(Teams[[#This Row],[WSWin]] = "N", 0, " "))</f>
        <v>0</v>
      </c>
      <c r="T819">
        <v>651</v>
      </c>
      <c r="U819">
        <v>5370</v>
      </c>
      <c r="V819">
        <v>1498</v>
      </c>
      <c r="W819">
        <v>216</v>
      </c>
      <c r="X819">
        <v>61</v>
      </c>
      <c r="Y819">
        <v>37</v>
      </c>
      <c r="Z819">
        <v>346</v>
      </c>
      <c r="AA819">
        <v>363</v>
      </c>
      <c r="AB819">
        <v>100</v>
      </c>
      <c r="AF819">
        <v>771</v>
      </c>
      <c r="AG819">
        <v>652</v>
      </c>
      <c r="AH819">
        <v>4.22</v>
      </c>
      <c r="AI819">
        <v>52</v>
      </c>
      <c r="AJ819">
        <v>3</v>
      </c>
      <c r="AK819">
        <v>11</v>
      </c>
      <c r="AL819">
        <v>4170</v>
      </c>
      <c r="AM819">
        <v>1602</v>
      </c>
      <c r="AN819">
        <v>43</v>
      </c>
      <c r="AO819">
        <v>468</v>
      </c>
      <c r="AP819">
        <v>402</v>
      </c>
      <c r="AQ819">
        <v>231</v>
      </c>
      <c r="AR819">
        <v>130</v>
      </c>
      <c r="AS819">
        <v>0.96299999999999997</v>
      </c>
      <c r="AT819" t="s">
        <v>454</v>
      </c>
      <c r="AU819" t="s">
        <v>489</v>
      </c>
      <c r="AV819">
        <v>288685</v>
      </c>
      <c r="AW819">
        <v>92</v>
      </c>
      <c r="AX819">
        <v>94</v>
      </c>
      <c r="AY819" t="s">
        <v>158</v>
      </c>
      <c r="AZ819" t="s">
        <v>158</v>
      </c>
      <c r="BA819" t="s">
        <v>158</v>
      </c>
    </row>
    <row r="820" spans="1:53" x14ac:dyDescent="0.55000000000000004">
      <c r="A820">
        <v>1927</v>
      </c>
      <c r="B820" s="5" t="b">
        <f>Teams[[#This Row],[yearID]]&gt;=1973</f>
        <v>0</v>
      </c>
      <c r="C820" s="5" t="b">
        <f>Teams[[#This Row],[yearID]]&gt;=1903</f>
        <v>1</v>
      </c>
      <c r="D820" t="s">
        <v>410</v>
      </c>
      <c r="E820" t="s">
        <v>415</v>
      </c>
      <c r="F820" t="s">
        <v>416</v>
      </c>
      <c r="G820" s="5" t="str">
        <f>VLOOKUP(Teams[[#This Row],[franchID]],TeamsFranchises!$A$2:$D$121,2,FALSE)</f>
        <v>Chicago White Sox</v>
      </c>
      <c r="I820">
        <v>5</v>
      </c>
      <c r="J820">
        <v>153</v>
      </c>
      <c r="K820">
        <v>75</v>
      </c>
      <c r="L820">
        <v>70</v>
      </c>
      <c r="M820">
        <v>83</v>
      </c>
      <c r="P820" t="s">
        <v>51</v>
      </c>
      <c r="Q820" s="5">
        <f>IF(Teams[[#This Row],[LgWin]]="Y", 1,
IF(Teams[[#This Row],[LgWin]] = "N", 0, " "))</f>
        <v>0</v>
      </c>
      <c r="R820" t="s">
        <v>51</v>
      </c>
      <c r="S820" s="5">
        <f>IF(Teams[[#This Row],[WSWin]]="Y", 1,
IF(Teams[[#This Row],[WSWin]] = "N", 0, " "))</f>
        <v>0</v>
      </c>
      <c r="T820">
        <v>662</v>
      </c>
      <c r="U820">
        <v>5157</v>
      </c>
      <c r="V820">
        <v>1433</v>
      </c>
      <c r="W820">
        <v>285</v>
      </c>
      <c r="X820">
        <v>61</v>
      </c>
      <c r="Y820">
        <v>36</v>
      </c>
      <c r="Z820">
        <v>493</v>
      </c>
      <c r="AA820">
        <v>389</v>
      </c>
      <c r="AB820">
        <v>90</v>
      </c>
      <c r="AC820">
        <v>75</v>
      </c>
      <c r="AF820">
        <v>708</v>
      </c>
      <c r="AG820">
        <v>594</v>
      </c>
      <c r="AH820">
        <v>3.91</v>
      </c>
      <c r="AI820">
        <v>85</v>
      </c>
      <c r="AJ820">
        <v>10</v>
      </c>
      <c r="AK820">
        <v>8</v>
      </c>
      <c r="AL820">
        <v>4101</v>
      </c>
      <c r="AM820">
        <v>1467</v>
      </c>
      <c r="AN820">
        <v>55</v>
      </c>
      <c r="AO820">
        <v>440</v>
      </c>
      <c r="AP820">
        <v>365</v>
      </c>
      <c r="AQ820">
        <v>180</v>
      </c>
      <c r="AR820">
        <v>131</v>
      </c>
      <c r="AS820">
        <v>0.97099999999999997</v>
      </c>
      <c r="AT820" t="s">
        <v>417</v>
      </c>
      <c r="AU820" t="s">
        <v>450</v>
      </c>
      <c r="AV820">
        <v>614423</v>
      </c>
      <c r="AW820">
        <v>98</v>
      </c>
      <c r="AX820">
        <v>98</v>
      </c>
      <c r="AY820" t="s">
        <v>416</v>
      </c>
      <c r="AZ820" t="s">
        <v>415</v>
      </c>
      <c r="BA820" t="s">
        <v>415</v>
      </c>
    </row>
    <row r="821" spans="1:53" x14ac:dyDescent="0.55000000000000004">
      <c r="A821">
        <v>1927</v>
      </c>
      <c r="B821" s="5" t="b">
        <f>Teams[[#This Row],[yearID]]&gt;=1973</f>
        <v>0</v>
      </c>
      <c r="C821" s="5" t="b">
        <f>Teams[[#This Row],[yearID]]&gt;=1903</f>
        <v>1</v>
      </c>
      <c r="D821" t="s">
        <v>157</v>
      </c>
      <c r="E821" t="s">
        <v>161</v>
      </c>
      <c r="F821" t="s">
        <v>162</v>
      </c>
      <c r="G821" s="5" t="str">
        <f>VLOOKUP(Teams[[#This Row],[franchID]],TeamsFranchises!$A$2:$D$121,2,FALSE)</f>
        <v>Chicago Cubs</v>
      </c>
      <c r="I821">
        <v>4</v>
      </c>
      <c r="J821">
        <v>153</v>
      </c>
      <c r="K821">
        <v>78</v>
      </c>
      <c r="L821">
        <v>85</v>
      </c>
      <c r="M821">
        <v>68</v>
      </c>
      <c r="P821" t="s">
        <v>51</v>
      </c>
      <c r="Q821" s="5">
        <f>IF(Teams[[#This Row],[LgWin]]="Y", 1,
IF(Teams[[#This Row],[LgWin]] = "N", 0, " "))</f>
        <v>0</v>
      </c>
      <c r="R821" t="s">
        <v>51</v>
      </c>
      <c r="S821" s="5">
        <f>IF(Teams[[#This Row],[WSWin]]="Y", 1,
IF(Teams[[#This Row],[WSWin]] = "N", 0, " "))</f>
        <v>0</v>
      </c>
      <c r="T821">
        <v>750</v>
      </c>
      <c r="U821">
        <v>5303</v>
      </c>
      <c r="V821">
        <v>1505</v>
      </c>
      <c r="W821">
        <v>266</v>
      </c>
      <c r="X821">
        <v>63</v>
      </c>
      <c r="Y821">
        <v>74</v>
      </c>
      <c r="Z821">
        <v>481</v>
      </c>
      <c r="AA821">
        <v>492</v>
      </c>
      <c r="AB821">
        <v>65</v>
      </c>
      <c r="AF821">
        <v>661</v>
      </c>
      <c r="AG821">
        <v>562</v>
      </c>
      <c r="AH821">
        <v>3.65</v>
      </c>
      <c r="AI821">
        <v>75</v>
      </c>
      <c r="AJ821">
        <v>11</v>
      </c>
      <c r="AK821">
        <v>5</v>
      </c>
      <c r="AL821">
        <v>4155</v>
      </c>
      <c r="AM821">
        <v>1439</v>
      </c>
      <c r="AN821">
        <v>50</v>
      </c>
      <c r="AO821">
        <v>514</v>
      </c>
      <c r="AP821">
        <v>465</v>
      </c>
      <c r="AQ821">
        <v>181</v>
      </c>
      <c r="AR821">
        <v>152</v>
      </c>
      <c r="AS821">
        <v>0.97099999999999997</v>
      </c>
      <c r="AT821" t="s">
        <v>434</v>
      </c>
      <c r="AU821" t="s">
        <v>473</v>
      </c>
      <c r="AV821">
        <v>1159168</v>
      </c>
      <c r="AW821">
        <v>101</v>
      </c>
      <c r="AX821">
        <v>99</v>
      </c>
      <c r="AY821" t="s">
        <v>162</v>
      </c>
      <c r="AZ821" t="s">
        <v>161</v>
      </c>
      <c r="BA821" t="s">
        <v>161</v>
      </c>
    </row>
    <row r="822" spans="1:53" x14ac:dyDescent="0.55000000000000004">
      <c r="A822">
        <v>1927</v>
      </c>
      <c r="B822" s="5" t="b">
        <f>Teams[[#This Row],[yearID]]&gt;=1973</f>
        <v>0</v>
      </c>
      <c r="C822" s="5" t="b">
        <f>Teams[[#This Row],[yearID]]&gt;=1903</f>
        <v>1</v>
      </c>
      <c r="D822" t="s">
        <v>157</v>
      </c>
      <c r="E822" t="s">
        <v>167</v>
      </c>
      <c r="F822" t="s">
        <v>167</v>
      </c>
      <c r="G822" s="5" t="str">
        <f>VLOOKUP(Teams[[#This Row],[franchID]],TeamsFranchises!$A$2:$D$121,2,FALSE)</f>
        <v>Cincinnati Reds</v>
      </c>
      <c r="I822">
        <v>5</v>
      </c>
      <c r="J822">
        <v>153</v>
      </c>
      <c r="K822">
        <v>80</v>
      </c>
      <c r="L822">
        <v>75</v>
      </c>
      <c r="M822">
        <v>78</v>
      </c>
      <c r="P822" t="s">
        <v>51</v>
      </c>
      <c r="Q822" s="5">
        <f>IF(Teams[[#This Row],[LgWin]]="Y", 1,
IF(Teams[[#This Row],[LgWin]] = "N", 0, " "))</f>
        <v>0</v>
      </c>
      <c r="R822" t="s">
        <v>51</v>
      </c>
      <c r="S822" s="5">
        <f>IF(Teams[[#This Row],[WSWin]]="Y", 1,
IF(Teams[[#This Row],[WSWin]] = "N", 0, " "))</f>
        <v>0</v>
      </c>
      <c r="T822">
        <v>643</v>
      </c>
      <c r="U822">
        <v>5185</v>
      </c>
      <c r="V822">
        <v>1439</v>
      </c>
      <c r="W822">
        <v>222</v>
      </c>
      <c r="X822">
        <v>77</v>
      </c>
      <c r="Y822">
        <v>29</v>
      </c>
      <c r="Z822">
        <v>402</v>
      </c>
      <c r="AA822">
        <v>332</v>
      </c>
      <c r="AB822">
        <v>62</v>
      </c>
      <c r="AF822">
        <v>653</v>
      </c>
      <c r="AG822">
        <v>538</v>
      </c>
      <c r="AH822">
        <v>3.54</v>
      </c>
      <c r="AI822">
        <v>87</v>
      </c>
      <c r="AJ822">
        <v>12</v>
      </c>
      <c r="AK822">
        <v>12</v>
      </c>
      <c r="AL822">
        <v>4104</v>
      </c>
      <c r="AM822">
        <v>1472</v>
      </c>
      <c r="AN822">
        <v>36</v>
      </c>
      <c r="AO822">
        <v>316</v>
      </c>
      <c r="AP822">
        <v>407</v>
      </c>
      <c r="AQ822">
        <v>165</v>
      </c>
      <c r="AR822">
        <v>160</v>
      </c>
      <c r="AS822">
        <v>0.97299999999999998</v>
      </c>
      <c r="AT822" t="s">
        <v>165</v>
      </c>
      <c r="AU822" t="s">
        <v>455</v>
      </c>
      <c r="AV822">
        <v>442164</v>
      </c>
      <c r="AW822">
        <v>97</v>
      </c>
      <c r="AX822">
        <v>97</v>
      </c>
      <c r="AY822" t="s">
        <v>167</v>
      </c>
      <c r="AZ822" t="s">
        <v>167</v>
      </c>
      <c r="BA822" t="s">
        <v>167</v>
      </c>
    </row>
    <row r="823" spans="1:53" x14ac:dyDescent="0.55000000000000004">
      <c r="A823">
        <v>1927</v>
      </c>
      <c r="B823" s="5" t="b">
        <f>Teams[[#This Row],[yearID]]&gt;=1973</f>
        <v>0</v>
      </c>
      <c r="C823" s="5" t="b">
        <f>Teams[[#This Row],[yearID]]&gt;=1903</f>
        <v>1</v>
      </c>
      <c r="D823" t="s">
        <v>410</v>
      </c>
      <c r="E823" t="s">
        <v>64</v>
      </c>
      <c r="F823" t="s">
        <v>64</v>
      </c>
      <c r="G823" s="5" t="str">
        <f>VLOOKUP(Teams[[#This Row],[franchID]],TeamsFranchises!$A$2:$D$121,2,FALSE)</f>
        <v>Cleveland Indians</v>
      </c>
      <c r="I823">
        <v>6</v>
      </c>
      <c r="J823">
        <v>153</v>
      </c>
      <c r="K823">
        <v>77</v>
      </c>
      <c r="L823">
        <v>66</v>
      </c>
      <c r="M823">
        <v>87</v>
      </c>
      <c r="P823" t="s">
        <v>51</v>
      </c>
      <c r="Q823" s="5">
        <f>IF(Teams[[#This Row],[LgWin]]="Y", 1,
IF(Teams[[#This Row],[LgWin]] = "N", 0, " "))</f>
        <v>0</v>
      </c>
      <c r="R823" t="s">
        <v>51</v>
      </c>
      <c r="S823" s="5">
        <f>IF(Teams[[#This Row],[WSWin]]="Y", 1,
IF(Teams[[#This Row],[WSWin]] = "N", 0, " "))</f>
        <v>0</v>
      </c>
      <c r="T823">
        <v>668</v>
      </c>
      <c r="U823">
        <v>5202</v>
      </c>
      <c r="V823">
        <v>1471</v>
      </c>
      <c r="W823">
        <v>321</v>
      </c>
      <c r="X823">
        <v>52</v>
      </c>
      <c r="Y823">
        <v>26</v>
      </c>
      <c r="Z823">
        <v>381</v>
      </c>
      <c r="AA823">
        <v>366</v>
      </c>
      <c r="AB823">
        <v>63</v>
      </c>
      <c r="AC823">
        <v>72</v>
      </c>
      <c r="AF823">
        <v>766</v>
      </c>
      <c r="AG823">
        <v>642</v>
      </c>
      <c r="AH823">
        <v>4.2699999999999996</v>
      </c>
      <c r="AI823">
        <v>72</v>
      </c>
      <c r="AJ823">
        <v>5</v>
      </c>
      <c r="AK823">
        <v>8</v>
      </c>
      <c r="AL823">
        <v>4059</v>
      </c>
      <c r="AM823">
        <v>1542</v>
      </c>
      <c r="AN823">
        <v>37</v>
      </c>
      <c r="AO823">
        <v>508</v>
      </c>
      <c r="AP823">
        <v>366</v>
      </c>
      <c r="AQ823">
        <v>202</v>
      </c>
      <c r="AR823">
        <v>146</v>
      </c>
      <c r="AS823">
        <v>0.96799999999999997</v>
      </c>
      <c r="AT823" t="s">
        <v>487</v>
      </c>
      <c r="AU823" t="s">
        <v>446</v>
      </c>
      <c r="AV823">
        <v>373138</v>
      </c>
      <c r="AW823">
        <v>101</v>
      </c>
      <c r="AX823">
        <v>102</v>
      </c>
      <c r="AY823" t="s">
        <v>64</v>
      </c>
      <c r="AZ823" t="s">
        <v>64</v>
      </c>
      <c r="BA823" t="s">
        <v>64</v>
      </c>
    </row>
    <row r="824" spans="1:53" x14ac:dyDescent="0.55000000000000004">
      <c r="A824">
        <v>1927</v>
      </c>
      <c r="B824" s="5" t="b">
        <f>Teams[[#This Row],[yearID]]&gt;=1973</f>
        <v>0</v>
      </c>
      <c r="C824" s="5" t="b">
        <f>Teams[[#This Row],[yearID]]&gt;=1903</f>
        <v>1</v>
      </c>
      <c r="D824" t="s">
        <v>410</v>
      </c>
      <c r="E824" t="s">
        <v>419</v>
      </c>
      <c r="F824" t="s">
        <v>419</v>
      </c>
      <c r="G824" s="5" t="str">
        <f>VLOOKUP(Teams[[#This Row],[franchID]],TeamsFranchises!$A$2:$D$121,2,FALSE)</f>
        <v>Detroit Tigers</v>
      </c>
      <c r="I824">
        <v>4</v>
      </c>
      <c r="J824">
        <v>156</v>
      </c>
      <c r="K824">
        <v>78</v>
      </c>
      <c r="L824">
        <v>82</v>
      </c>
      <c r="M824">
        <v>71</v>
      </c>
      <c r="P824" t="s">
        <v>51</v>
      </c>
      <c r="Q824" s="5">
        <f>IF(Teams[[#This Row],[LgWin]]="Y", 1,
IF(Teams[[#This Row],[LgWin]] = "N", 0, " "))</f>
        <v>0</v>
      </c>
      <c r="R824" t="s">
        <v>51</v>
      </c>
      <c r="S824" s="5">
        <f>IF(Teams[[#This Row],[WSWin]]="Y", 1,
IF(Teams[[#This Row],[WSWin]] = "N", 0, " "))</f>
        <v>0</v>
      </c>
      <c r="T824">
        <v>845</v>
      </c>
      <c r="U824">
        <v>5299</v>
      </c>
      <c r="V824">
        <v>1533</v>
      </c>
      <c r="W824">
        <v>282</v>
      </c>
      <c r="X824">
        <v>100</v>
      </c>
      <c r="Y824">
        <v>51</v>
      </c>
      <c r="Z824">
        <v>587</v>
      </c>
      <c r="AA824">
        <v>420</v>
      </c>
      <c r="AB824">
        <v>141</v>
      </c>
      <c r="AC824">
        <v>73</v>
      </c>
      <c r="AF824">
        <v>805</v>
      </c>
      <c r="AG824">
        <v>638</v>
      </c>
      <c r="AH824">
        <v>4.1399999999999997</v>
      </c>
      <c r="AI824">
        <v>75</v>
      </c>
      <c r="AJ824">
        <v>5</v>
      </c>
      <c r="AK824">
        <v>17</v>
      </c>
      <c r="AL824">
        <v>4161</v>
      </c>
      <c r="AM824">
        <v>1542</v>
      </c>
      <c r="AN824">
        <v>52</v>
      </c>
      <c r="AO824">
        <v>577</v>
      </c>
      <c r="AP824">
        <v>421</v>
      </c>
      <c r="AQ824">
        <v>209</v>
      </c>
      <c r="AR824">
        <v>173</v>
      </c>
      <c r="AS824">
        <v>0.96699999999999997</v>
      </c>
      <c r="AT824" t="s">
        <v>420</v>
      </c>
      <c r="AU824" t="s">
        <v>456</v>
      </c>
      <c r="AV824">
        <v>773716</v>
      </c>
      <c r="AW824">
        <v>101</v>
      </c>
      <c r="AX824">
        <v>102</v>
      </c>
      <c r="AY824" t="s">
        <v>419</v>
      </c>
      <c r="AZ824" t="s">
        <v>419</v>
      </c>
      <c r="BA824" t="s">
        <v>419</v>
      </c>
    </row>
    <row r="825" spans="1:53" x14ac:dyDescent="0.55000000000000004">
      <c r="A825">
        <v>1927</v>
      </c>
      <c r="B825" s="5" t="b">
        <f>Teams[[#This Row],[yearID]]&gt;=1973</f>
        <v>0</v>
      </c>
      <c r="C825" s="5" t="b">
        <f>Teams[[#This Row],[yearID]]&gt;=1903</f>
        <v>1</v>
      </c>
      <c r="D825" t="s">
        <v>157</v>
      </c>
      <c r="E825" t="s">
        <v>242</v>
      </c>
      <c r="F825" t="s">
        <v>243</v>
      </c>
      <c r="G825" s="5" t="str">
        <f>VLOOKUP(Teams[[#This Row],[franchID]],TeamsFranchises!$A$2:$D$121,2,FALSE)</f>
        <v>San Francisco Giants</v>
      </c>
      <c r="I825">
        <v>3</v>
      </c>
      <c r="J825">
        <v>155</v>
      </c>
      <c r="K825">
        <v>74</v>
      </c>
      <c r="L825">
        <v>92</v>
      </c>
      <c r="M825">
        <v>62</v>
      </c>
      <c r="P825" t="s">
        <v>51</v>
      </c>
      <c r="Q825" s="5">
        <f>IF(Teams[[#This Row],[LgWin]]="Y", 1,
IF(Teams[[#This Row],[LgWin]] = "N", 0, " "))</f>
        <v>0</v>
      </c>
      <c r="R825" t="s">
        <v>51</v>
      </c>
      <c r="S825" s="5">
        <f>IF(Teams[[#This Row],[WSWin]]="Y", 1,
IF(Teams[[#This Row],[WSWin]] = "N", 0, " "))</f>
        <v>0</v>
      </c>
      <c r="T825">
        <v>817</v>
      </c>
      <c r="U825">
        <v>5372</v>
      </c>
      <c r="V825">
        <v>1594</v>
      </c>
      <c r="W825">
        <v>251</v>
      </c>
      <c r="X825">
        <v>62</v>
      </c>
      <c r="Y825">
        <v>109</v>
      </c>
      <c r="Z825">
        <v>461</v>
      </c>
      <c r="AA825">
        <v>462</v>
      </c>
      <c r="AB825">
        <v>73</v>
      </c>
      <c r="AF825">
        <v>720</v>
      </c>
      <c r="AG825">
        <v>609</v>
      </c>
      <c r="AH825">
        <v>3.97</v>
      </c>
      <c r="AI825">
        <v>65</v>
      </c>
      <c r="AJ825">
        <v>7</v>
      </c>
      <c r="AK825">
        <v>16</v>
      </c>
      <c r="AL825">
        <v>4143</v>
      </c>
      <c r="AM825">
        <v>1520</v>
      </c>
      <c r="AN825">
        <v>77</v>
      </c>
      <c r="AO825">
        <v>453</v>
      </c>
      <c r="AP825">
        <v>442</v>
      </c>
      <c r="AQ825">
        <v>195</v>
      </c>
      <c r="AR825">
        <v>160</v>
      </c>
      <c r="AS825">
        <v>0.96899999999999997</v>
      </c>
      <c r="AT825" t="s">
        <v>310</v>
      </c>
      <c r="AU825" t="s">
        <v>457</v>
      </c>
      <c r="AV825">
        <v>858190</v>
      </c>
      <c r="AW825">
        <v>99</v>
      </c>
      <c r="AX825">
        <v>98</v>
      </c>
      <c r="AY825" t="s">
        <v>246</v>
      </c>
      <c r="AZ825" t="s">
        <v>242</v>
      </c>
      <c r="BA825" t="s">
        <v>242</v>
      </c>
    </row>
    <row r="826" spans="1:53" x14ac:dyDescent="0.55000000000000004">
      <c r="A826">
        <v>1927</v>
      </c>
      <c r="B826" s="5" t="b">
        <f>Teams[[#This Row],[yearID]]&gt;=1973</f>
        <v>0</v>
      </c>
      <c r="C826" s="5" t="b">
        <f>Teams[[#This Row],[yearID]]&gt;=1903</f>
        <v>1</v>
      </c>
      <c r="D826" t="s">
        <v>410</v>
      </c>
      <c r="E826" t="s">
        <v>436</v>
      </c>
      <c r="F826" t="s">
        <v>412</v>
      </c>
      <c r="G826" s="5" t="str">
        <f>VLOOKUP(Teams[[#This Row],[franchID]],TeamsFranchises!$A$2:$D$121,2,FALSE)</f>
        <v>New York Yankees</v>
      </c>
      <c r="I826">
        <v>1</v>
      </c>
      <c r="J826">
        <v>155</v>
      </c>
      <c r="K826">
        <v>77</v>
      </c>
      <c r="L826">
        <v>110</v>
      </c>
      <c r="M826">
        <v>44</v>
      </c>
      <c r="P826" t="s">
        <v>76</v>
      </c>
      <c r="Q826" s="5">
        <f>IF(Teams[[#This Row],[LgWin]]="Y", 1,
IF(Teams[[#This Row],[LgWin]] = "N", 0, " "))</f>
        <v>1</v>
      </c>
      <c r="R826" t="s">
        <v>76</v>
      </c>
      <c r="S826" s="5">
        <f>IF(Teams[[#This Row],[WSWin]]="Y", 1,
IF(Teams[[#This Row],[WSWin]] = "N", 0, " "))</f>
        <v>1</v>
      </c>
      <c r="T826">
        <v>975</v>
      </c>
      <c r="U826">
        <v>5347</v>
      </c>
      <c r="V826">
        <v>1644</v>
      </c>
      <c r="W826">
        <v>291</v>
      </c>
      <c r="X826">
        <v>103</v>
      </c>
      <c r="Y826">
        <v>158</v>
      </c>
      <c r="Z826">
        <v>635</v>
      </c>
      <c r="AA826">
        <v>605</v>
      </c>
      <c r="AB826">
        <v>90</v>
      </c>
      <c r="AC826">
        <v>64</v>
      </c>
      <c r="AF826">
        <v>599</v>
      </c>
      <c r="AG826">
        <v>494</v>
      </c>
      <c r="AH826">
        <v>3.2</v>
      </c>
      <c r="AI826">
        <v>82</v>
      </c>
      <c r="AJ826">
        <v>11</v>
      </c>
      <c r="AK826">
        <v>20</v>
      </c>
      <c r="AL826">
        <v>4167</v>
      </c>
      <c r="AM826">
        <v>1403</v>
      </c>
      <c r="AN826">
        <v>42</v>
      </c>
      <c r="AO826">
        <v>409</v>
      </c>
      <c r="AP826">
        <v>431</v>
      </c>
      <c r="AQ826">
        <v>196</v>
      </c>
      <c r="AR826">
        <v>123</v>
      </c>
      <c r="AS826">
        <v>0.96899999999999997</v>
      </c>
      <c r="AT826" t="s">
        <v>459</v>
      </c>
      <c r="AU826" t="s">
        <v>491</v>
      </c>
      <c r="AV826">
        <v>1164015</v>
      </c>
      <c r="AW826">
        <v>98</v>
      </c>
      <c r="AX826">
        <v>94</v>
      </c>
      <c r="AY826" t="s">
        <v>412</v>
      </c>
      <c r="AZ826" t="s">
        <v>436</v>
      </c>
      <c r="BA826" t="s">
        <v>436</v>
      </c>
    </row>
    <row r="827" spans="1:53" x14ac:dyDescent="0.55000000000000004">
      <c r="A827">
        <v>1927</v>
      </c>
      <c r="B827" s="5" t="b">
        <f>Teams[[#This Row],[yearID]]&gt;=1973</f>
        <v>0</v>
      </c>
      <c r="C827" s="5" t="b">
        <f>Teams[[#This Row],[yearID]]&gt;=1903</f>
        <v>1</v>
      </c>
      <c r="D827" t="s">
        <v>410</v>
      </c>
      <c r="E827" t="s">
        <v>226</v>
      </c>
      <c r="F827" t="s">
        <v>423</v>
      </c>
      <c r="G827" s="5" t="str">
        <f>VLOOKUP(Teams[[#This Row],[franchID]],TeamsFranchises!$A$2:$D$121,2,FALSE)</f>
        <v>Oakland Athletics</v>
      </c>
      <c r="I827">
        <v>2</v>
      </c>
      <c r="J827">
        <v>155</v>
      </c>
      <c r="K827">
        <v>77</v>
      </c>
      <c r="L827">
        <v>91</v>
      </c>
      <c r="M827">
        <v>63</v>
      </c>
      <c r="P827" t="s">
        <v>51</v>
      </c>
      <c r="Q827" s="5">
        <f>IF(Teams[[#This Row],[LgWin]]="Y", 1,
IF(Teams[[#This Row],[LgWin]] = "N", 0, " "))</f>
        <v>0</v>
      </c>
      <c r="R827" t="s">
        <v>51</v>
      </c>
      <c r="S827" s="5">
        <f>IF(Teams[[#This Row],[WSWin]]="Y", 1,
IF(Teams[[#This Row],[WSWin]] = "N", 0, " "))</f>
        <v>0</v>
      </c>
      <c r="T827">
        <v>841</v>
      </c>
      <c r="U827">
        <v>5296</v>
      </c>
      <c r="V827">
        <v>1606</v>
      </c>
      <c r="W827">
        <v>281</v>
      </c>
      <c r="X827">
        <v>70</v>
      </c>
      <c r="Y827">
        <v>56</v>
      </c>
      <c r="Z827">
        <v>551</v>
      </c>
      <c r="AA827">
        <v>326</v>
      </c>
      <c r="AB827">
        <v>98</v>
      </c>
      <c r="AC827">
        <v>63</v>
      </c>
      <c r="AF827">
        <v>726</v>
      </c>
      <c r="AG827">
        <v>610</v>
      </c>
      <c r="AH827">
        <v>3.97</v>
      </c>
      <c r="AI827">
        <v>66</v>
      </c>
      <c r="AJ827">
        <v>8</v>
      </c>
      <c r="AK827">
        <v>25</v>
      </c>
      <c r="AL827">
        <v>4152</v>
      </c>
      <c r="AM827">
        <v>1467</v>
      </c>
      <c r="AN827">
        <v>65</v>
      </c>
      <c r="AO827">
        <v>442</v>
      </c>
      <c r="AP827">
        <v>553</v>
      </c>
      <c r="AQ827">
        <v>194</v>
      </c>
      <c r="AR827">
        <v>124</v>
      </c>
      <c r="AS827">
        <v>0.96899999999999997</v>
      </c>
      <c r="AT827" t="s">
        <v>77</v>
      </c>
      <c r="AU827" t="s">
        <v>442</v>
      </c>
      <c r="AV827">
        <v>605529</v>
      </c>
      <c r="AW827">
        <v>105</v>
      </c>
      <c r="AX827">
        <v>102</v>
      </c>
      <c r="AY827" t="s">
        <v>226</v>
      </c>
      <c r="AZ827" t="s">
        <v>226</v>
      </c>
      <c r="BA827" t="s">
        <v>226</v>
      </c>
    </row>
    <row r="828" spans="1:53" x14ac:dyDescent="0.55000000000000004">
      <c r="A828">
        <v>1927</v>
      </c>
      <c r="B828" s="5" t="b">
        <f>Teams[[#This Row],[yearID]]&gt;=1973</f>
        <v>0</v>
      </c>
      <c r="C828" s="5" t="b">
        <f>Teams[[#This Row],[yearID]]&gt;=1903</f>
        <v>1</v>
      </c>
      <c r="D828" t="s">
        <v>157</v>
      </c>
      <c r="E828" t="s">
        <v>122</v>
      </c>
      <c r="F828" t="s">
        <v>122</v>
      </c>
      <c r="G828" s="5" t="str">
        <f>VLOOKUP(Teams[[#This Row],[franchID]],TeamsFranchises!$A$2:$D$121,2,FALSE)</f>
        <v>Philadelphia Phillies</v>
      </c>
      <c r="I828">
        <v>8</v>
      </c>
      <c r="J828">
        <v>155</v>
      </c>
      <c r="K828">
        <v>78</v>
      </c>
      <c r="L828">
        <v>51</v>
      </c>
      <c r="M828">
        <v>103</v>
      </c>
      <c r="P828" t="s">
        <v>51</v>
      </c>
      <c r="Q828" s="5">
        <f>IF(Teams[[#This Row],[LgWin]]="Y", 1,
IF(Teams[[#This Row],[LgWin]] = "N", 0, " "))</f>
        <v>0</v>
      </c>
      <c r="R828" t="s">
        <v>51</v>
      </c>
      <c r="S828" s="5">
        <f>IF(Teams[[#This Row],[WSWin]]="Y", 1,
IF(Teams[[#This Row],[WSWin]] = "N", 0, " "))</f>
        <v>0</v>
      </c>
      <c r="T828">
        <v>678</v>
      </c>
      <c r="U828">
        <v>5317</v>
      </c>
      <c r="V828">
        <v>1487</v>
      </c>
      <c r="W828">
        <v>216</v>
      </c>
      <c r="X828">
        <v>46</v>
      </c>
      <c r="Y828">
        <v>57</v>
      </c>
      <c r="Z828">
        <v>434</v>
      </c>
      <c r="AA828">
        <v>482</v>
      </c>
      <c r="AB828">
        <v>68</v>
      </c>
      <c r="AF828">
        <v>903</v>
      </c>
      <c r="AG828">
        <v>807</v>
      </c>
      <c r="AH828">
        <v>5.36</v>
      </c>
      <c r="AI828">
        <v>81</v>
      </c>
      <c r="AJ828">
        <v>5</v>
      </c>
      <c r="AK828">
        <v>6</v>
      </c>
      <c r="AL828">
        <v>4065</v>
      </c>
      <c r="AM828">
        <v>1710</v>
      </c>
      <c r="AN828">
        <v>84</v>
      </c>
      <c r="AO828">
        <v>462</v>
      </c>
      <c r="AP828">
        <v>377</v>
      </c>
      <c r="AQ828">
        <v>168</v>
      </c>
      <c r="AR828">
        <v>152</v>
      </c>
      <c r="AS828">
        <v>0.97199999999999998</v>
      </c>
      <c r="AT828" t="s">
        <v>358</v>
      </c>
      <c r="AU828" t="s">
        <v>404</v>
      </c>
      <c r="AV828">
        <v>305420</v>
      </c>
      <c r="AW828">
        <v>95</v>
      </c>
      <c r="AX828">
        <v>99</v>
      </c>
      <c r="AY828" t="s">
        <v>122</v>
      </c>
      <c r="AZ828" t="s">
        <v>122</v>
      </c>
      <c r="BA828" t="s">
        <v>122</v>
      </c>
    </row>
    <row r="829" spans="1:53" x14ac:dyDescent="0.55000000000000004">
      <c r="A829">
        <v>1927</v>
      </c>
      <c r="B829" s="5" t="b">
        <f>Teams[[#This Row],[yearID]]&gt;=1973</f>
        <v>0</v>
      </c>
      <c r="C829" s="5" t="b">
        <f>Teams[[#This Row],[yearID]]&gt;=1903</f>
        <v>1</v>
      </c>
      <c r="D829" t="s">
        <v>157</v>
      </c>
      <c r="E829" t="s">
        <v>229</v>
      </c>
      <c r="F829" t="s">
        <v>229</v>
      </c>
      <c r="G829" s="5" t="str">
        <f>VLOOKUP(Teams[[#This Row],[franchID]],TeamsFranchises!$A$2:$D$121,2,FALSE)</f>
        <v>Pittsburgh Pirates</v>
      </c>
      <c r="I829">
        <v>1</v>
      </c>
      <c r="J829">
        <v>156</v>
      </c>
      <c r="K829">
        <v>79</v>
      </c>
      <c r="L829">
        <v>94</v>
      </c>
      <c r="M829">
        <v>60</v>
      </c>
      <c r="P829" t="s">
        <v>76</v>
      </c>
      <c r="Q829" s="5">
        <f>IF(Teams[[#This Row],[LgWin]]="Y", 1,
IF(Teams[[#This Row],[LgWin]] = "N", 0, " "))</f>
        <v>1</v>
      </c>
      <c r="R829" t="s">
        <v>51</v>
      </c>
      <c r="S829" s="5">
        <f>IF(Teams[[#This Row],[WSWin]]="Y", 1,
IF(Teams[[#This Row],[WSWin]] = "N", 0, " "))</f>
        <v>0</v>
      </c>
      <c r="T829">
        <v>817</v>
      </c>
      <c r="U829">
        <v>5397</v>
      </c>
      <c r="V829">
        <v>1648</v>
      </c>
      <c r="W829">
        <v>258</v>
      </c>
      <c r="X829">
        <v>78</v>
      </c>
      <c r="Y829">
        <v>54</v>
      </c>
      <c r="Z829">
        <v>437</v>
      </c>
      <c r="AA829">
        <v>355</v>
      </c>
      <c r="AB829">
        <v>65</v>
      </c>
      <c r="AF829">
        <v>659</v>
      </c>
      <c r="AG829">
        <v>563</v>
      </c>
      <c r="AH829">
        <v>3.66</v>
      </c>
      <c r="AI829">
        <v>90</v>
      </c>
      <c r="AJ829">
        <v>10</v>
      </c>
      <c r="AK829">
        <v>10</v>
      </c>
      <c r="AL829">
        <v>4155</v>
      </c>
      <c r="AM829">
        <v>1400</v>
      </c>
      <c r="AN829">
        <v>58</v>
      </c>
      <c r="AO829">
        <v>418</v>
      </c>
      <c r="AP829">
        <v>435</v>
      </c>
      <c r="AQ829">
        <v>187</v>
      </c>
      <c r="AR829">
        <v>130</v>
      </c>
      <c r="AS829">
        <v>0.96899999999999997</v>
      </c>
      <c r="AT829" t="s">
        <v>390</v>
      </c>
      <c r="AU829" t="s">
        <v>447</v>
      </c>
      <c r="AV829">
        <v>869720</v>
      </c>
      <c r="AW829">
        <v>107</v>
      </c>
      <c r="AX829">
        <v>105</v>
      </c>
      <c r="AY829" t="s">
        <v>229</v>
      </c>
      <c r="AZ829" t="s">
        <v>229</v>
      </c>
      <c r="BA829" t="s">
        <v>229</v>
      </c>
    </row>
    <row r="830" spans="1:53" x14ac:dyDescent="0.55000000000000004">
      <c r="A830">
        <v>1927</v>
      </c>
      <c r="B830" s="5" t="b">
        <f>Teams[[#This Row],[yearID]]&gt;=1973</f>
        <v>0</v>
      </c>
      <c r="C830" s="5" t="b">
        <f>Teams[[#This Row],[yearID]]&gt;=1903</f>
        <v>1</v>
      </c>
      <c r="D830" t="s">
        <v>410</v>
      </c>
      <c r="E830" t="s">
        <v>431</v>
      </c>
      <c r="F830" t="s">
        <v>95</v>
      </c>
      <c r="G830" s="5" t="str">
        <f>VLOOKUP(Teams[[#This Row],[franchID]],TeamsFranchises!$A$2:$D$121,2,FALSE)</f>
        <v>Baltimore Orioles</v>
      </c>
      <c r="I830">
        <v>7</v>
      </c>
      <c r="J830">
        <v>155</v>
      </c>
      <c r="K830">
        <v>78</v>
      </c>
      <c r="L830">
        <v>59</v>
      </c>
      <c r="M830">
        <v>94</v>
      </c>
      <c r="P830" t="s">
        <v>51</v>
      </c>
      <c r="Q830" s="5">
        <f>IF(Teams[[#This Row],[LgWin]]="Y", 1,
IF(Teams[[#This Row],[LgWin]] = "N", 0, " "))</f>
        <v>0</v>
      </c>
      <c r="R830" t="s">
        <v>51</v>
      </c>
      <c r="S830" s="5">
        <f>IF(Teams[[#This Row],[WSWin]]="Y", 1,
IF(Teams[[#This Row],[WSWin]] = "N", 0, " "))</f>
        <v>0</v>
      </c>
      <c r="T830">
        <v>724</v>
      </c>
      <c r="U830">
        <v>5220</v>
      </c>
      <c r="V830">
        <v>1440</v>
      </c>
      <c r="W830">
        <v>262</v>
      </c>
      <c r="X830">
        <v>59</v>
      </c>
      <c r="Y830">
        <v>55</v>
      </c>
      <c r="Z830">
        <v>443</v>
      </c>
      <c r="AA830">
        <v>420</v>
      </c>
      <c r="AB830">
        <v>91</v>
      </c>
      <c r="AC830">
        <v>66</v>
      </c>
      <c r="AF830">
        <v>904</v>
      </c>
      <c r="AG830">
        <v>744</v>
      </c>
      <c r="AH830">
        <v>4.95</v>
      </c>
      <c r="AI830">
        <v>80</v>
      </c>
      <c r="AJ830">
        <v>4</v>
      </c>
      <c r="AK830">
        <v>8</v>
      </c>
      <c r="AL830">
        <v>4059</v>
      </c>
      <c r="AM830">
        <v>1592</v>
      </c>
      <c r="AN830">
        <v>79</v>
      </c>
      <c r="AO830">
        <v>604</v>
      </c>
      <c r="AP830">
        <v>385</v>
      </c>
      <c r="AQ830">
        <v>248</v>
      </c>
      <c r="AR830">
        <v>166</v>
      </c>
      <c r="AS830">
        <v>0.96</v>
      </c>
      <c r="AT830" t="s">
        <v>252</v>
      </c>
      <c r="AU830" t="s">
        <v>444</v>
      </c>
      <c r="AV830">
        <v>247879</v>
      </c>
      <c r="AW830">
        <v>103</v>
      </c>
      <c r="AX830">
        <v>105</v>
      </c>
      <c r="AY830" t="s">
        <v>433</v>
      </c>
      <c r="AZ830" t="s">
        <v>431</v>
      </c>
      <c r="BA830" t="s">
        <v>431</v>
      </c>
    </row>
    <row r="831" spans="1:53" x14ac:dyDescent="0.55000000000000004">
      <c r="A831">
        <v>1927</v>
      </c>
      <c r="B831" s="5" t="b">
        <f>Teams[[#This Row],[yearID]]&gt;=1973</f>
        <v>0</v>
      </c>
      <c r="C831" s="5" t="b">
        <f>Teams[[#This Row],[yearID]]&gt;=1903</f>
        <v>1</v>
      </c>
      <c r="D831" t="s">
        <v>157</v>
      </c>
      <c r="E831" t="s">
        <v>396</v>
      </c>
      <c r="F831" t="s">
        <v>154</v>
      </c>
      <c r="G831" s="5" t="str">
        <f>VLOOKUP(Teams[[#This Row],[franchID]],TeamsFranchises!$A$2:$D$121,2,FALSE)</f>
        <v>St. Louis Cardinals</v>
      </c>
      <c r="I831">
        <v>2</v>
      </c>
      <c r="J831">
        <v>153</v>
      </c>
      <c r="K831">
        <v>80</v>
      </c>
      <c r="L831">
        <v>92</v>
      </c>
      <c r="M831">
        <v>61</v>
      </c>
      <c r="P831" t="s">
        <v>51</v>
      </c>
      <c r="Q831" s="5">
        <f>IF(Teams[[#This Row],[LgWin]]="Y", 1,
IF(Teams[[#This Row],[LgWin]] = "N", 0, " "))</f>
        <v>0</v>
      </c>
      <c r="R831" t="s">
        <v>51</v>
      </c>
      <c r="S831" s="5">
        <f>IF(Teams[[#This Row],[WSWin]]="Y", 1,
IF(Teams[[#This Row],[WSWin]] = "N", 0, " "))</f>
        <v>0</v>
      </c>
      <c r="T831">
        <v>754</v>
      </c>
      <c r="U831">
        <v>5207</v>
      </c>
      <c r="V831">
        <v>1450</v>
      </c>
      <c r="W831">
        <v>264</v>
      </c>
      <c r="X831">
        <v>79</v>
      </c>
      <c r="Y831">
        <v>84</v>
      </c>
      <c r="Z831">
        <v>484</v>
      </c>
      <c r="AA831">
        <v>511</v>
      </c>
      <c r="AB831">
        <v>110</v>
      </c>
      <c r="AF831">
        <v>665</v>
      </c>
      <c r="AG831">
        <v>542</v>
      </c>
      <c r="AH831">
        <v>3.57</v>
      </c>
      <c r="AI831">
        <v>89</v>
      </c>
      <c r="AJ831">
        <v>14</v>
      </c>
      <c r="AK831">
        <v>11</v>
      </c>
      <c r="AL831">
        <v>4101</v>
      </c>
      <c r="AM831">
        <v>1416</v>
      </c>
      <c r="AN831">
        <v>72</v>
      </c>
      <c r="AO831">
        <v>363</v>
      </c>
      <c r="AP831">
        <v>394</v>
      </c>
      <c r="AQ831">
        <v>213</v>
      </c>
      <c r="AR831">
        <v>170</v>
      </c>
      <c r="AS831">
        <v>0.96599999999999997</v>
      </c>
      <c r="AT831" t="s">
        <v>409</v>
      </c>
      <c r="AU831" t="s">
        <v>444</v>
      </c>
      <c r="AV831">
        <v>749340</v>
      </c>
      <c r="AW831">
        <v>105</v>
      </c>
      <c r="AX831">
        <v>102</v>
      </c>
      <c r="AY831" t="s">
        <v>154</v>
      </c>
      <c r="AZ831" t="s">
        <v>396</v>
      </c>
      <c r="BA831" t="s">
        <v>396</v>
      </c>
    </row>
    <row r="832" spans="1:53" x14ac:dyDescent="0.55000000000000004">
      <c r="A832">
        <v>1927</v>
      </c>
      <c r="B832" s="5" t="b">
        <f>Teams[[#This Row],[yearID]]&gt;=1973</f>
        <v>0</v>
      </c>
      <c r="C832" s="5" t="b">
        <f>Teams[[#This Row],[yearID]]&gt;=1903</f>
        <v>1</v>
      </c>
      <c r="D832" t="s">
        <v>410</v>
      </c>
      <c r="E832" t="s">
        <v>425</v>
      </c>
      <c r="F832" t="s">
        <v>426</v>
      </c>
      <c r="G832" s="5" t="str">
        <f>VLOOKUP(Teams[[#This Row],[franchID]],TeamsFranchises!$A$2:$D$121,2,FALSE)</f>
        <v>Minnesota Twins</v>
      </c>
      <c r="I832">
        <v>3</v>
      </c>
      <c r="J832">
        <v>157</v>
      </c>
      <c r="K832">
        <v>79</v>
      </c>
      <c r="L832">
        <v>85</v>
      </c>
      <c r="M832">
        <v>69</v>
      </c>
      <c r="P832" t="s">
        <v>51</v>
      </c>
      <c r="Q832" s="5">
        <f>IF(Teams[[#This Row],[LgWin]]="Y", 1,
IF(Teams[[#This Row],[LgWin]] = "N", 0, " "))</f>
        <v>0</v>
      </c>
      <c r="R832" t="s">
        <v>51</v>
      </c>
      <c r="S832" s="5">
        <f>IF(Teams[[#This Row],[WSWin]]="Y", 1,
IF(Teams[[#This Row],[WSWin]] = "N", 0, " "))</f>
        <v>0</v>
      </c>
      <c r="T832">
        <v>782</v>
      </c>
      <c r="U832">
        <v>5389</v>
      </c>
      <c r="V832">
        <v>1549</v>
      </c>
      <c r="W832">
        <v>268</v>
      </c>
      <c r="X832">
        <v>87</v>
      </c>
      <c r="Y832">
        <v>29</v>
      </c>
      <c r="Z832">
        <v>498</v>
      </c>
      <c r="AA832">
        <v>359</v>
      </c>
      <c r="AB832">
        <v>133</v>
      </c>
      <c r="AC832">
        <v>52</v>
      </c>
      <c r="AF832">
        <v>730</v>
      </c>
      <c r="AG832">
        <v>618</v>
      </c>
      <c r="AH832">
        <v>3.97</v>
      </c>
      <c r="AI832">
        <v>62</v>
      </c>
      <c r="AJ832">
        <v>10</v>
      </c>
      <c r="AK832">
        <v>23</v>
      </c>
      <c r="AL832">
        <v>4206</v>
      </c>
      <c r="AM832">
        <v>1434</v>
      </c>
      <c r="AN832">
        <v>53</v>
      </c>
      <c r="AO832">
        <v>491</v>
      </c>
      <c r="AP832">
        <v>497</v>
      </c>
      <c r="AQ832">
        <v>194</v>
      </c>
      <c r="AR832">
        <v>125</v>
      </c>
      <c r="AS832">
        <v>0.96899999999999997</v>
      </c>
      <c r="AT832" t="s">
        <v>397</v>
      </c>
      <c r="AU832" t="s">
        <v>452</v>
      </c>
      <c r="AV832">
        <v>528976</v>
      </c>
      <c r="AW832">
        <v>99</v>
      </c>
      <c r="AX832">
        <v>98</v>
      </c>
      <c r="AY832" t="s">
        <v>428</v>
      </c>
      <c r="AZ832" t="s">
        <v>425</v>
      </c>
      <c r="BA832" t="s">
        <v>425</v>
      </c>
    </row>
    <row r="833" spans="1:53" x14ac:dyDescent="0.55000000000000004">
      <c r="A833">
        <v>1928</v>
      </c>
      <c r="B833" s="5" t="b">
        <f>Teams[[#This Row],[yearID]]&gt;=1973</f>
        <v>0</v>
      </c>
      <c r="C833" s="5" t="b">
        <f>Teams[[#This Row],[yearID]]&gt;=1903</f>
        <v>1</v>
      </c>
      <c r="D833" t="s">
        <v>410</v>
      </c>
      <c r="E833" t="s">
        <v>54</v>
      </c>
      <c r="F833" t="s">
        <v>54</v>
      </c>
      <c r="G833" s="5" t="str">
        <f>VLOOKUP(Teams[[#This Row],[franchID]],TeamsFranchises!$A$2:$D$121,2,FALSE)</f>
        <v>Boston Red Sox</v>
      </c>
      <c r="I833">
        <v>8</v>
      </c>
      <c r="J833">
        <v>154</v>
      </c>
      <c r="K833">
        <v>74</v>
      </c>
      <c r="L833">
        <v>57</v>
      </c>
      <c r="M833">
        <v>96</v>
      </c>
      <c r="P833" t="s">
        <v>51</v>
      </c>
      <c r="Q833" s="5">
        <f>IF(Teams[[#This Row],[LgWin]]="Y", 1,
IF(Teams[[#This Row],[LgWin]] = "N", 0, " "))</f>
        <v>0</v>
      </c>
      <c r="R833" t="s">
        <v>51</v>
      </c>
      <c r="S833" s="5">
        <f>IF(Teams[[#This Row],[WSWin]]="Y", 1,
IF(Teams[[#This Row],[WSWin]] = "N", 0, " "))</f>
        <v>0</v>
      </c>
      <c r="T833">
        <v>589</v>
      </c>
      <c r="U833">
        <v>5132</v>
      </c>
      <c r="V833">
        <v>1356</v>
      </c>
      <c r="W833">
        <v>260</v>
      </c>
      <c r="X833">
        <v>62</v>
      </c>
      <c r="Y833">
        <v>38</v>
      </c>
      <c r="Z833">
        <v>389</v>
      </c>
      <c r="AA833">
        <v>512</v>
      </c>
      <c r="AB833">
        <v>99</v>
      </c>
      <c r="AC833">
        <v>64</v>
      </c>
      <c r="AF833">
        <v>770</v>
      </c>
      <c r="AG833">
        <v>659</v>
      </c>
      <c r="AH833">
        <v>4.3899999999999997</v>
      </c>
      <c r="AI833">
        <v>70</v>
      </c>
      <c r="AJ833">
        <v>5</v>
      </c>
      <c r="AK833">
        <v>9</v>
      </c>
      <c r="AL833">
        <v>4056</v>
      </c>
      <c r="AM833">
        <v>1492</v>
      </c>
      <c r="AN833">
        <v>49</v>
      </c>
      <c r="AO833">
        <v>452</v>
      </c>
      <c r="AP833">
        <v>407</v>
      </c>
      <c r="AQ833">
        <v>172</v>
      </c>
      <c r="AR833">
        <v>139</v>
      </c>
      <c r="AS833">
        <v>0.97199999999999998</v>
      </c>
      <c r="AT833" t="s">
        <v>441</v>
      </c>
      <c r="AU833" t="s">
        <v>453</v>
      </c>
      <c r="AV833">
        <v>396920</v>
      </c>
      <c r="AW833">
        <v>96</v>
      </c>
      <c r="AX833">
        <v>100</v>
      </c>
      <c r="AY833" t="s">
        <v>54</v>
      </c>
      <c r="AZ833" t="s">
        <v>54</v>
      </c>
      <c r="BA833" t="s">
        <v>54</v>
      </c>
    </row>
    <row r="834" spans="1:53" x14ac:dyDescent="0.55000000000000004">
      <c r="A834">
        <v>1928</v>
      </c>
      <c r="B834" s="5" t="b">
        <f>Teams[[#This Row],[yearID]]&gt;=1973</f>
        <v>0</v>
      </c>
      <c r="C834" s="5" t="b">
        <f>Teams[[#This Row],[yearID]]&gt;=1903</f>
        <v>1</v>
      </c>
      <c r="D834" t="s">
        <v>157</v>
      </c>
      <c r="E834" t="s">
        <v>262</v>
      </c>
      <c r="F834" t="s">
        <v>260</v>
      </c>
      <c r="G834" s="5" t="str">
        <f>VLOOKUP(Teams[[#This Row],[franchID]],TeamsFranchises!$A$2:$D$121,2,FALSE)</f>
        <v>Los Angeles Dodgers</v>
      </c>
      <c r="I834">
        <v>6</v>
      </c>
      <c r="J834">
        <v>155</v>
      </c>
      <c r="K834">
        <v>77</v>
      </c>
      <c r="L834">
        <v>77</v>
      </c>
      <c r="M834">
        <v>76</v>
      </c>
      <c r="P834" t="s">
        <v>51</v>
      </c>
      <c r="Q834" s="5">
        <f>IF(Teams[[#This Row],[LgWin]]="Y", 1,
IF(Teams[[#This Row],[LgWin]] = "N", 0, " "))</f>
        <v>0</v>
      </c>
      <c r="R834" t="s">
        <v>51</v>
      </c>
      <c r="S834" s="5">
        <f>IF(Teams[[#This Row],[WSWin]]="Y", 1,
IF(Teams[[#This Row],[WSWin]] = "N", 0, " "))</f>
        <v>0</v>
      </c>
      <c r="T834">
        <v>665</v>
      </c>
      <c r="U834">
        <v>5243</v>
      </c>
      <c r="V834">
        <v>1393</v>
      </c>
      <c r="W834">
        <v>229</v>
      </c>
      <c r="X834">
        <v>70</v>
      </c>
      <c r="Y834">
        <v>66</v>
      </c>
      <c r="Z834">
        <v>557</v>
      </c>
      <c r="AA834">
        <v>510</v>
      </c>
      <c r="AB834">
        <v>81</v>
      </c>
      <c r="AF834">
        <v>640</v>
      </c>
      <c r="AG834">
        <v>504</v>
      </c>
      <c r="AH834">
        <v>3.25</v>
      </c>
      <c r="AI834">
        <v>75</v>
      </c>
      <c r="AJ834">
        <v>16</v>
      </c>
      <c r="AK834">
        <v>15</v>
      </c>
      <c r="AL834">
        <v>4188</v>
      </c>
      <c r="AM834">
        <v>1378</v>
      </c>
      <c r="AN834">
        <v>59</v>
      </c>
      <c r="AO834">
        <v>468</v>
      </c>
      <c r="AP834">
        <v>551</v>
      </c>
      <c r="AQ834">
        <v>217</v>
      </c>
      <c r="AR834">
        <v>113</v>
      </c>
      <c r="AS834">
        <v>0.96499999999999997</v>
      </c>
      <c r="AT834" t="s">
        <v>467</v>
      </c>
      <c r="AU834" t="s">
        <v>458</v>
      </c>
      <c r="AV834">
        <v>664863</v>
      </c>
      <c r="AW834">
        <v>99</v>
      </c>
      <c r="AX834">
        <v>100</v>
      </c>
      <c r="AY834" t="s">
        <v>262</v>
      </c>
      <c r="AZ834" t="s">
        <v>262</v>
      </c>
      <c r="BA834" t="s">
        <v>262</v>
      </c>
    </row>
    <row r="835" spans="1:53" x14ac:dyDescent="0.55000000000000004">
      <c r="A835">
        <v>1928</v>
      </c>
      <c r="B835" s="5" t="b">
        <f>Teams[[#This Row],[yearID]]&gt;=1973</f>
        <v>0</v>
      </c>
      <c r="C835" s="5" t="b">
        <f>Teams[[#This Row],[yearID]]&gt;=1903</f>
        <v>1</v>
      </c>
      <c r="D835" t="s">
        <v>157</v>
      </c>
      <c r="E835" t="s">
        <v>158</v>
      </c>
      <c r="F835" t="s">
        <v>159</v>
      </c>
      <c r="G835" s="5" t="str">
        <f>VLOOKUP(Teams[[#This Row],[franchID]],TeamsFranchises!$A$2:$D$121,2,FALSE)</f>
        <v>Atlanta Braves</v>
      </c>
      <c r="I835">
        <v>7</v>
      </c>
      <c r="J835">
        <v>153</v>
      </c>
      <c r="K835">
        <v>76</v>
      </c>
      <c r="L835">
        <v>50</v>
      </c>
      <c r="M835">
        <v>103</v>
      </c>
      <c r="P835" t="s">
        <v>51</v>
      </c>
      <c r="Q835" s="5">
        <f>IF(Teams[[#This Row],[LgWin]]="Y", 1,
IF(Teams[[#This Row],[LgWin]] = "N", 0, " "))</f>
        <v>0</v>
      </c>
      <c r="R835" t="s">
        <v>51</v>
      </c>
      <c r="S835" s="5">
        <f>IF(Teams[[#This Row],[WSWin]]="Y", 1,
IF(Teams[[#This Row],[WSWin]] = "N", 0, " "))</f>
        <v>0</v>
      </c>
      <c r="T835">
        <v>631</v>
      </c>
      <c r="U835">
        <v>5228</v>
      </c>
      <c r="V835">
        <v>1439</v>
      </c>
      <c r="W835">
        <v>241</v>
      </c>
      <c r="X835">
        <v>41</v>
      </c>
      <c r="Y835">
        <v>52</v>
      </c>
      <c r="Z835">
        <v>447</v>
      </c>
      <c r="AA835">
        <v>377</v>
      </c>
      <c r="AB835">
        <v>60</v>
      </c>
      <c r="AF835">
        <v>878</v>
      </c>
      <c r="AG835">
        <v>730</v>
      </c>
      <c r="AH835">
        <v>4.83</v>
      </c>
      <c r="AI835">
        <v>54</v>
      </c>
      <c r="AJ835">
        <v>1</v>
      </c>
      <c r="AK835">
        <v>6</v>
      </c>
      <c r="AL835">
        <v>4080</v>
      </c>
      <c r="AM835">
        <v>1596</v>
      </c>
      <c r="AN835">
        <v>100</v>
      </c>
      <c r="AO835">
        <v>524</v>
      </c>
      <c r="AP835">
        <v>343</v>
      </c>
      <c r="AQ835">
        <v>193</v>
      </c>
      <c r="AR835">
        <v>141</v>
      </c>
      <c r="AS835">
        <v>0.96899999999999997</v>
      </c>
      <c r="AT835" t="s">
        <v>454</v>
      </c>
      <c r="AU835" t="s">
        <v>489</v>
      </c>
      <c r="AV835">
        <v>227001</v>
      </c>
      <c r="AW835">
        <v>94</v>
      </c>
      <c r="AX835">
        <v>97</v>
      </c>
      <c r="AY835" t="s">
        <v>158</v>
      </c>
      <c r="AZ835" t="s">
        <v>158</v>
      </c>
      <c r="BA835" t="s">
        <v>158</v>
      </c>
    </row>
    <row r="836" spans="1:53" x14ac:dyDescent="0.55000000000000004">
      <c r="A836">
        <v>1928</v>
      </c>
      <c r="B836" s="5" t="b">
        <f>Teams[[#This Row],[yearID]]&gt;=1973</f>
        <v>0</v>
      </c>
      <c r="C836" s="5" t="b">
        <f>Teams[[#This Row],[yearID]]&gt;=1903</f>
        <v>1</v>
      </c>
      <c r="D836" t="s">
        <v>410</v>
      </c>
      <c r="E836" t="s">
        <v>415</v>
      </c>
      <c r="F836" t="s">
        <v>416</v>
      </c>
      <c r="G836" s="5" t="str">
        <f>VLOOKUP(Teams[[#This Row],[franchID]],TeamsFranchises!$A$2:$D$121,2,FALSE)</f>
        <v>Chicago White Sox</v>
      </c>
      <c r="I836">
        <v>5</v>
      </c>
      <c r="J836">
        <v>155</v>
      </c>
      <c r="K836">
        <v>78</v>
      </c>
      <c r="L836">
        <v>72</v>
      </c>
      <c r="M836">
        <v>82</v>
      </c>
      <c r="P836" t="s">
        <v>51</v>
      </c>
      <c r="Q836" s="5">
        <f>IF(Teams[[#This Row],[LgWin]]="Y", 1,
IF(Teams[[#This Row],[LgWin]] = "N", 0, " "))</f>
        <v>0</v>
      </c>
      <c r="R836" t="s">
        <v>51</v>
      </c>
      <c r="S836" s="5">
        <f>IF(Teams[[#This Row],[WSWin]]="Y", 1,
IF(Teams[[#This Row],[WSWin]] = "N", 0, " "))</f>
        <v>0</v>
      </c>
      <c r="T836">
        <v>656</v>
      </c>
      <c r="U836">
        <v>5207</v>
      </c>
      <c r="V836">
        <v>1405</v>
      </c>
      <c r="W836">
        <v>231</v>
      </c>
      <c r="X836">
        <v>77</v>
      </c>
      <c r="Y836">
        <v>24</v>
      </c>
      <c r="Z836">
        <v>469</v>
      </c>
      <c r="AA836">
        <v>488</v>
      </c>
      <c r="AB836">
        <v>139</v>
      </c>
      <c r="AC836">
        <v>82</v>
      </c>
      <c r="AF836">
        <v>725</v>
      </c>
      <c r="AG836">
        <v>609</v>
      </c>
      <c r="AH836">
        <v>3.98</v>
      </c>
      <c r="AI836">
        <v>88</v>
      </c>
      <c r="AJ836">
        <v>6</v>
      </c>
      <c r="AK836">
        <v>11</v>
      </c>
      <c r="AL836">
        <v>4134</v>
      </c>
      <c r="AM836">
        <v>1518</v>
      </c>
      <c r="AN836">
        <v>66</v>
      </c>
      <c r="AO836">
        <v>501</v>
      </c>
      <c r="AP836">
        <v>418</v>
      </c>
      <c r="AQ836">
        <v>184</v>
      </c>
      <c r="AR836">
        <v>149</v>
      </c>
      <c r="AS836">
        <v>0.97</v>
      </c>
      <c r="AT836" t="s">
        <v>417</v>
      </c>
      <c r="AU836" t="s">
        <v>450</v>
      </c>
      <c r="AV836">
        <v>494152</v>
      </c>
      <c r="AW836">
        <v>98</v>
      </c>
      <c r="AX836">
        <v>100</v>
      </c>
      <c r="AY836" t="s">
        <v>416</v>
      </c>
      <c r="AZ836" t="s">
        <v>415</v>
      </c>
      <c r="BA836" t="s">
        <v>415</v>
      </c>
    </row>
    <row r="837" spans="1:53" x14ac:dyDescent="0.55000000000000004">
      <c r="A837">
        <v>1928</v>
      </c>
      <c r="B837" s="5" t="b">
        <f>Teams[[#This Row],[yearID]]&gt;=1973</f>
        <v>0</v>
      </c>
      <c r="C837" s="5" t="b">
        <f>Teams[[#This Row],[yearID]]&gt;=1903</f>
        <v>1</v>
      </c>
      <c r="D837" t="s">
        <v>157</v>
      </c>
      <c r="E837" t="s">
        <v>161</v>
      </c>
      <c r="F837" t="s">
        <v>162</v>
      </c>
      <c r="G837" s="5" t="str">
        <f>VLOOKUP(Teams[[#This Row],[franchID]],TeamsFranchises!$A$2:$D$121,2,FALSE)</f>
        <v>Chicago Cubs</v>
      </c>
      <c r="I837">
        <v>3</v>
      </c>
      <c r="J837">
        <v>154</v>
      </c>
      <c r="K837">
        <v>77</v>
      </c>
      <c r="L837">
        <v>91</v>
      </c>
      <c r="M837">
        <v>63</v>
      </c>
      <c r="P837" t="s">
        <v>51</v>
      </c>
      <c r="Q837" s="5">
        <f>IF(Teams[[#This Row],[LgWin]]="Y", 1,
IF(Teams[[#This Row],[LgWin]] = "N", 0, " "))</f>
        <v>0</v>
      </c>
      <c r="R837" t="s">
        <v>51</v>
      </c>
      <c r="S837" s="5">
        <f>IF(Teams[[#This Row],[WSWin]]="Y", 1,
IF(Teams[[#This Row],[WSWin]] = "N", 0, " "))</f>
        <v>0</v>
      </c>
      <c r="T837">
        <v>714</v>
      </c>
      <c r="U837">
        <v>5260</v>
      </c>
      <c r="V837">
        <v>1460</v>
      </c>
      <c r="W837">
        <v>251</v>
      </c>
      <c r="X837">
        <v>64</v>
      </c>
      <c r="Y837">
        <v>92</v>
      </c>
      <c r="Z837">
        <v>508</v>
      </c>
      <c r="AA837">
        <v>517</v>
      </c>
      <c r="AB837">
        <v>83</v>
      </c>
      <c r="AF837">
        <v>615</v>
      </c>
      <c r="AG837">
        <v>521</v>
      </c>
      <c r="AH837">
        <v>3.4</v>
      </c>
      <c r="AI837">
        <v>75</v>
      </c>
      <c r="AJ837">
        <v>12</v>
      </c>
      <c r="AK837">
        <v>14</v>
      </c>
      <c r="AL837">
        <v>4140</v>
      </c>
      <c r="AM837">
        <v>1383</v>
      </c>
      <c r="AN837">
        <v>56</v>
      </c>
      <c r="AO837">
        <v>508</v>
      </c>
      <c r="AP837">
        <v>531</v>
      </c>
      <c r="AQ837">
        <v>156</v>
      </c>
      <c r="AR837">
        <v>176</v>
      </c>
      <c r="AS837">
        <v>0.97499999999999998</v>
      </c>
      <c r="AT837" t="s">
        <v>434</v>
      </c>
      <c r="AU837" t="s">
        <v>473</v>
      </c>
      <c r="AV837">
        <v>1143740</v>
      </c>
      <c r="AW837">
        <v>99</v>
      </c>
      <c r="AX837">
        <v>97</v>
      </c>
      <c r="AY837" t="s">
        <v>162</v>
      </c>
      <c r="AZ837" t="s">
        <v>161</v>
      </c>
      <c r="BA837" t="s">
        <v>161</v>
      </c>
    </row>
    <row r="838" spans="1:53" x14ac:dyDescent="0.55000000000000004">
      <c r="A838">
        <v>1928</v>
      </c>
      <c r="B838" s="5" t="b">
        <f>Teams[[#This Row],[yearID]]&gt;=1973</f>
        <v>0</v>
      </c>
      <c r="C838" s="5" t="b">
        <f>Teams[[#This Row],[yearID]]&gt;=1903</f>
        <v>1</v>
      </c>
      <c r="D838" t="s">
        <v>157</v>
      </c>
      <c r="E838" t="s">
        <v>167</v>
      </c>
      <c r="F838" t="s">
        <v>167</v>
      </c>
      <c r="G838" s="5" t="str">
        <f>VLOOKUP(Teams[[#This Row],[franchID]],TeamsFranchises!$A$2:$D$121,2,FALSE)</f>
        <v>Cincinnati Reds</v>
      </c>
      <c r="I838">
        <v>5</v>
      </c>
      <c r="J838">
        <v>153</v>
      </c>
      <c r="K838">
        <v>78</v>
      </c>
      <c r="L838">
        <v>78</v>
      </c>
      <c r="M838">
        <v>74</v>
      </c>
      <c r="P838" t="s">
        <v>51</v>
      </c>
      <c r="Q838" s="5">
        <f>IF(Teams[[#This Row],[LgWin]]="Y", 1,
IF(Teams[[#This Row],[LgWin]] = "N", 0, " "))</f>
        <v>0</v>
      </c>
      <c r="R838" t="s">
        <v>51</v>
      </c>
      <c r="S838" s="5">
        <f>IF(Teams[[#This Row],[WSWin]]="Y", 1,
IF(Teams[[#This Row],[WSWin]] = "N", 0, " "))</f>
        <v>0</v>
      </c>
      <c r="T838">
        <v>648</v>
      </c>
      <c r="U838">
        <v>5184</v>
      </c>
      <c r="V838">
        <v>1449</v>
      </c>
      <c r="W838">
        <v>229</v>
      </c>
      <c r="X838">
        <v>67</v>
      </c>
      <c r="Y838">
        <v>32</v>
      </c>
      <c r="Z838">
        <v>386</v>
      </c>
      <c r="AA838">
        <v>330</v>
      </c>
      <c r="AB838">
        <v>83</v>
      </c>
      <c r="AF838">
        <v>686</v>
      </c>
      <c r="AG838">
        <v>600</v>
      </c>
      <c r="AH838">
        <v>3.94</v>
      </c>
      <c r="AI838">
        <v>68</v>
      </c>
      <c r="AJ838">
        <v>11</v>
      </c>
      <c r="AK838">
        <v>11</v>
      </c>
      <c r="AL838">
        <v>4113</v>
      </c>
      <c r="AM838">
        <v>1516</v>
      </c>
      <c r="AN838">
        <v>58</v>
      </c>
      <c r="AO838">
        <v>410</v>
      </c>
      <c r="AP838">
        <v>355</v>
      </c>
      <c r="AQ838">
        <v>162</v>
      </c>
      <c r="AR838">
        <v>194</v>
      </c>
      <c r="AS838">
        <v>0.97399999999999998</v>
      </c>
      <c r="AT838" t="s">
        <v>165</v>
      </c>
      <c r="AU838" t="s">
        <v>455</v>
      </c>
      <c r="AV838">
        <v>490490</v>
      </c>
      <c r="AW838">
        <v>98</v>
      </c>
      <c r="AX838">
        <v>99</v>
      </c>
      <c r="AY838" t="s">
        <v>167</v>
      </c>
      <c r="AZ838" t="s">
        <v>167</v>
      </c>
      <c r="BA838" t="s">
        <v>167</v>
      </c>
    </row>
    <row r="839" spans="1:53" x14ac:dyDescent="0.55000000000000004">
      <c r="A839">
        <v>1928</v>
      </c>
      <c r="B839" s="5" t="b">
        <f>Teams[[#This Row],[yearID]]&gt;=1973</f>
        <v>0</v>
      </c>
      <c r="C839" s="5" t="b">
        <f>Teams[[#This Row],[yearID]]&gt;=1903</f>
        <v>1</v>
      </c>
      <c r="D839" t="s">
        <v>410</v>
      </c>
      <c r="E839" t="s">
        <v>64</v>
      </c>
      <c r="F839" t="s">
        <v>64</v>
      </c>
      <c r="G839" s="5" t="str">
        <f>VLOOKUP(Teams[[#This Row],[franchID]],TeamsFranchises!$A$2:$D$121,2,FALSE)</f>
        <v>Cleveland Indians</v>
      </c>
      <c r="I839">
        <v>7</v>
      </c>
      <c r="J839">
        <v>155</v>
      </c>
      <c r="K839">
        <v>77</v>
      </c>
      <c r="L839">
        <v>62</v>
      </c>
      <c r="M839">
        <v>92</v>
      </c>
      <c r="P839" t="s">
        <v>51</v>
      </c>
      <c r="Q839" s="5">
        <f>IF(Teams[[#This Row],[LgWin]]="Y", 1,
IF(Teams[[#This Row],[LgWin]] = "N", 0, " "))</f>
        <v>0</v>
      </c>
      <c r="R839" t="s">
        <v>51</v>
      </c>
      <c r="S839" s="5">
        <f>IF(Teams[[#This Row],[WSWin]]="Y", 1,
IF(Teams[[#This Row],[WSWin]] = "N", 0, " "))</f>
        <v>0</v>
      </c>
      <c r="T839">
        <v>674</v>
      </c>
      <c r="U839">
        <v>5386</v>
      </c>
      <c r="V839">
        <v>1535</v>
      </c>
      <c r="W839">
        <v>299</v>
      </c>
      <c r="X839">
        <v>61</v>
      </c>
      <c r="Y839">
        <v>34</v>
      </c>
      <c r="Z839">
        <v>377</v>
      </c>
      <c r="AA839">
        <v>426</v>
      </c>
      <c r="AB839">
        <v>50</v>
      </c>
      <c r="AC839">
        <v>52</v>
      </c>
      <c r="AF839">
        <v>830</v>
      </c>
      <c r="AG839">
        <v>684</v>
      </c>
      <c r="AH839">
        <v>4.47</v>
      </c>
      <c r="AI839">
        <v>71</v>
      </c>
      <c r="AJ839">
        <v>4</v>
      </c>
      <c r="AK839">
        <v>15</v>
      </c>
      <c r="AL839">
        <v>4134</v>
      </c>
      <c r="AM839">
        <v>1615</v>
      </c>
      <c r="AN839">
        <v>52</v>
      </c>
      <c r="AO839">
        <v>511</v>
      </c>
      <c r="AP839">
        <v>416</v>
      </c>
      <c r="AQ839">
        <v>221</v>
      </c>
      <c r="AR839">
        <v>187</v>
      </c>
      <c r="AS839">
        <v>0.96499999999999997</v>
      </c>
      <c r="AT839" t="s">
        <v>487</v>
      </c>
      <c r="AU839" t="s">
        <v>446</v>
      </c>
      <c r="AV839">
        <v>375907</v>
      </c>
      <c r="AW839">
        <v>101</v>
      </c>
      <c r="AX839">
        <v>102</v>
      </c>
      <c r="AY839" t="s">
        <v>64</v>
      </c>
      <c r="AZ839" t="s">
        <v>64</v>
      </c>
      <c r="BA839" t="s">
        <v>64</v>
      </c>
    </row>
    <row r="840" spans="1:53" x14ac:dyDescent="0.55000000000000004">
      <c r="A840">
        <v>1928</v>
      </c>
      <c r="B840" s="5" t="b">
        <f>Teams[[#This Row],[yearID]]&gt;=1973</f>
        <v>0</v>
      </c>
      <c r="C840" s="5" t="b">
        <f>Teams[[#This Row],[yearID]]&gt;=1903</f>
        <v>1</v>
      </c>
      <c r="D840" t="s">
        <v>410</v>
      </c>
      <c r="E840" t="s">
        <v>419</v>
      </c>
      <c r="F840" t="s">
        <v>419</v>
      </c>
      <c r="G840" s="5" t="str">
        <f>VLOOKUP(Teams[[#This Row],[franchID]],TeamsFranchises!$A$2:$D$121,2,FALSE)</f>
        <v>Detroit Tigers</v>
      </c>
      <c r="I840">
        <v>6</v>
      </c>
      <c r="J840">
        <v>154</v>
      </c>
      <c r="K840">
        <v>77</v>
      </c>
      <c r="L840">
        <v>68</v>
      </c>
      <c r="M840">
        <v>86</v>
      </c>
      <c r="P840" t="s">
        <v>51</v>
      </c>
      <c r="Q840" s="5">
        <f>IF(Teams[[#This Row],[LgWin]]="Y", 1,
IF(Teams[[#This Row],[LgWin]] = "N", 0, " "))</f>
        <v>0</v>
      </c>
      <c r="R840" t="s">
        <v>51</v>
      </c>
      <c r="S840" s="5">
        <f>IF(Teams[[#This Row],[WSWin]]="Y", 1,
IF(Teams[[#This Row],[WSWin]] = "N", 0, " "))</f>
        <v>0</v>
      </c>
      <c r="T840">
        <v>744</v>
      </c>
      <c r="U840">
        <v>5292</v>
      </c>
      <c r="V840">
        <v>1476</v>
      </c>
      <c r="W840">
        <v>265</v>
      </c>
      <c r="X840">
        <v>97</v>
      </c>
      <c r="Y840">
        <v>62</v>
      </c>
      <c r="Z840">
        <v>469</v>
      </c>
      <c r="AA840">
        <v>438</v>
      </c>
      <c r="AB840">
        <v>113</v>
      </c>
      <c r="AC840">
        <v>77</v>
      </c>
      <c r="AF840">
        <v>804</v>
      </c>
      <c r="AG840">
        <v>659</v>
      </c>
      <c r="AH840">
        <v>4.32</v>
      </c>
      <c r="AI840">
        <v>65</v>
      </c>
      <c r="AJ840">
        <v>5</v>
      </c>
      <c r="AK840">
        <v>16</v>
      </c>
      <c r="AL840">
        <v>4116</v>
      </c>
      <c r="AM840">
        <v>1481</v>
      </c>
      <c r="AN840">
        <v>58</v>
      </c>
      <c r="AO840">
        <v>567</v>
      </c>
      <c r="AP840">
        <v>451</v>
      </c>
      <c r="AQ840">
        <v>212</v>
      </c>
      <c r="AR840">
        <v>140</v>
      </c>
      <c r="AS840">
        <v>0.96499999999999997</v>
      </c>
      <c r="AT840" t="s">
        <v>420</v>
      </c>
      <c r="AU840" t="s">
        <v>456</v>
      </c>
      <c r="AV840">
        <v>474323</v>
      </c>
      <c r="AW840">
        <v>102</v>
      </c>
      <c r="AX840">
        <v>102</v>
      </c>
      <c r="AY840" t="s">
        <v>419</v>
      </c>
      <c r="AZ840" t="s">
        <v>419</v>
      </c>
      <c r="BA840" t="s">
        <v>419</v>
      </c>
    </row>
    <row r="841" spans="1:53" x14ac:dyDescent="0.55000000000000004">
      <c r="A841">
        <v>1928</v>
      </c>
      <c r="B841" s="5" t="b">
        <f>Teams[[#This Row],[yearID]]&gt;=1973</f>
        <v>0</v>
      </c>
      <c r="C841" s="5" t="b">
        <f>Teams[[#This Row],[yearID]]&gt;=1903</f>
        <v>1</v>
      </c>
      <c r="D841" t="s">
        <v>157</v>
      </c>
      <c r="E841" t="s">
        <v>242</v>
      </c>
      <c r="F841" t="s">
        <v>243</v>
      </c>
      <c r="G841" s="5" t="str">
        <f>VLOOKUP(Teams[[#This Row],[franchID]],TeamsFranchises!$A$2:$D$121,2,FALSE)</f>
        <v>San Francisco Giants</v>
      </c>
      <c r="I841">
        <v>2</v>
      </c>
      <c r="J841">
        <v>155</v>
      </c>
      <c r="K841">
        <v>77</v>
      </c>
      <c r="L841">
        <v>93</v>
      </c>
      <c r="M841">
        <v>61</v>
      </c>
      <c r="P841" t="s">
        <v>51</v>
      </c>
      <c r="Q841" s="5">
        <f>IF(Teams[[#This Row],[LgWin]]="Y", 1,
IF(Teams[[#This Row],[LgWin]] = "N", 0, " "))</f>
        <v>0</v>
      </c>
      <c r="R841" t="s">
        <v>51</v>
      </c>
      <c r="S841" s="5">
        <f>IF(Teams[[#This Row],[WSWin]]="Y", 1,
IF(Teams[[#This Row],[WSWin]] = "N", 0, " "))</f>
        <v>0</v>
      </c>
      <c r="T841">
        <v>807</v>
      </c>
      <c r="U841">
        <v>5459</v>
      </c>
      <c r="V841">
        <v>1600</v>
      </c>
      <c r="W841">
        <v>276</v>
      </c>
      <c r="X841">
        <v>59</v>
      </c>
      <c r="Y841">
        <v>118</v>
      </c>
      <c r="Z841">
        <v>444</v>
      </c>
      <c r="AA841">
        <v>376</v>
      </c>
      <c r="AB841">
        <v>62</v>
      </c>
      <c r="AF841">
        <v>653</v>
      </c>
      <c r="AG841">
        <v>568</v>
      </c>
      <c r="AH841">
        <v>3.67</v>
      </c>
      <c r="AI841">
        <v>79</v>
      </c>
      <c r="AJ841">
        <v>7</v>
      </c>
      <c r="AK841">
        <v>16</v>
      </c>
      <c r="AL841">
        <v>4182</v>
      </c>
      <c r="AM841">
        <v>1454</v>
      </c>
      <c r="AN841">
        <v>77</v>
      </c>
      <c r="AO841">
        <v>405</v>
      </c>
      <c r="AP841">
        <v>399</v>
      </c>
      <c r="AQ841">
        <v>178</v>
      </c>
      <c r="AR841">
        <v>175</v>
      </c>
      <c r="AS841">
        <v>0.97199999999999998</v>
      </c>
      <c r="AT841" t="s">
        <v>310</v>
      </c>
      <c r="AU841" t="s">
        <v>457</v>
      </c>
      <c r="AV841">
        <v>916191</v>
      </c>
      <c r="AW841">
        <v>100</v>
      </c>
      <c r="AX841">
        <v>98</v>
      </c>
      <c r="AY841" t="s">
        <v>246</v>
      </c>
      <c r="AZ841" t="s">
        <v>242</v>
      </c>
      <c r="BA841" t="s">
        <v>242</v>
      </c>
    </row>
    <row r="842" spans="1:53" x14ac:dyDescent="0.55000000000000004">
      <c r="A842">
        <v>1928</v>
      </c>
      <c r="B842" s="5" t="b">
        <f>Teams[[#This Row],[yearID]]&gt;=1973</f>
        <v>0</v>
      </c>
      <c r="C842" s="5" t="b">
        <f>Teams[[#This Row],[yearID]]&gt;=1903</f>
        <v>1</v>
      </c>
      <c r="D842" t="s">
        <v>410</v>
      </c>
      <c r="E842" t="s">
        <v>436</v>
      </c>
      <c r="F842" t="s">
        <v>412</v>
      </c>
      <c r="G842" s="5" t="str">
        <f>VLOOKUP(Teams[[#This Row],[franchID]],TeamsFranchises!$A$2:$D$121,2,FALSE)</f>
        <v>New York Yankees</v>
      </c>
      <c r="I842">
        <v>1</v>
      </c>
      <c r="J842">
        <v>154</v>
      </c>
      <c r="K842">
        <v>77</v>
      </c>
      <c r="L842">
        <v>101</v>
      </c>
      <c r="M842">
        <v>53</v>
      </c>
      <c r="P842" t="s">
        <v>76</v>
      </c>
      <c r="Q842" s="5">
        <f>IF(Teams[[#This Row],[LgWin]]="Y", 1,
IF(Teams[[#This Row],[LgWin]] = "N", 0, " "))</f>
        <v>1</v>
      </c>
      <c r="R842" t="s">
        <v>76</v>
      </c>
      <c r="S842" s="5">
        <f>IF(Teams[[#This Row],[WSWin]]="Y", 1,
IF(Teams[[#This Row],[WSWin]] = "N", 0, " "))</f>
        <v>1</v>
      </c>
      <c r="T842">
        <v>894</v>
      </c>
      <c r="U842">
        <v>5337</v>
      </c>
      <c r="V842">
        <v>1578</v>
      </c>
      <c r="W842">
        <v>269</v>
      </c>
      <c r="X842">
        <v>79</v>
      </c>
      <c r="Y842">
        <v>133</v>
      </c>
      <c r="Z842">
        <v>562</v>
      </c>
      <c r="AA842">
        <v>544</v>
      </c>
      <c r="AB842">
        <v>51</v>
      </c>
      <c r="AC842">
        <v>51</v>
      </c>
      <c r="AF842">
        <v>685</v>
      </c>
      <c r="AG842">
        <v>571</v>
      </c>
      <c r="AH842">
        <v>3.74</v>
      </c>
      <c r="AI842">
        <v>82</v>
      </c>
      <c r="AJ842">
        <v>13</v>
      </c>
      <c r="AK842">
        <v>21</v>
      </c>
      <c r="AL842">
        <v>4125</v>
      </c>
      <c r="AM842">
        <v>1466</v>
      </c>
      <c r="AN842">
        <v>59</v>
      </c>
      <c r="AO842">
        <v>452</v>
      </c>
      <c r="AP842">
        <v>487</v>
      </c>
      <c r="AQ842">
        <v>199</v>
      </c>
      <c r="AR842">
        <v>136</v>
      </c>
      <c r="AS842">
        <v>0.96699999999999997</v>
      </c>
      <c r="AT842" t="s">
        <v>459</v>
      </c>
      <c r="AU842" t="s">
        <v>491</v>
      </c>
      <c r="AV842">
        <v>1072132</v>
      </c>
      <c r="AW842">
        <v>98</v>
      </c>
      <c r="AX842">
        <v>94</v>
      </c>
      <c r="AY842" t="s">
        <v>412</v>
      </c>
      <c r="AZ842" t="s">
        <v>436</v>
      </c>
      <c r="BA842" t="s">
        <v>436</v>
      </c>
    </row>
    <row r="843" spans="1:53" x14ac:dyDescent="0.55000000000000004">
      <c r="A843">
        <v>1928</v>
      </c>
      <c r="B843" s="5" t="b">
        <f>Teams[[#This Row],[yearID]]&gt;=1973</f>
        <v>0</v>
      </c>
      <c r="C843" s="5" t="b">
        <f>Teams[[#This Row],[yearID]]&gt;=1903</f>
        <v>1</v>
      </c>
      <c r="D843" t="s">
        <v>410</v>
      </c>
      <c r="E843" t="s">
        <v>226</v>
      </c>
      <c r="F843" t="s">
        <v>423</v>
      </c>
      <c r="G843" s="5" t="str">
        <f>VLOOKUP(Teams[[#This Row],[franchID]],TeamsFranchises!$A$2:$D$121,2,FALSE)</f>
        <v>Oakland Athletics</v>
      </c>
      <c r="I843">
        <v>2</v>
      </c>
      <c r="J843">
        <v>153</v>
      </c>
      <c r="K843">
        <v>77</v>
      </c>
      <c r="L843">
        <v>98</v>
      </c>
      <c r="M843">
        <v>55</v>
      </c>
      <c r="P843" t="s">
        <v>51</v>
      </c>
      <c r="Q843" s="5">
        <f>IF(Teams[[#This Row],[LgWin]]="Y", 1,
IF(Teams[[#This Row],[LgWin]] = "N", 0, " "))</f>
        <v>0</v>
      </c>
      <c r="R843" t="s">
        <v>51</v>
      </c>
      <c r="S843" s="5">
        <f>IF(Teams[[#This Row],[WSWin]]="Y", 1,
IF(Teams[[#This Row],[WSWin]] = "N", 0, " "))</f>
        <v>0</v>
      </c>
      <c r="T843">
        <v>829</v>
      </c>
      <c r="U843">
        <v>5226</v>
      </c>
      <c r="V843">
        <v>1540</v>
      </c>
      <c r="W843">
        <v>323</v>
      </c>
      <c r="X843">
        <v>75</v>
      </c>
      <c r="Y843">
        <v>89</v>
      </c>
      <c r="Z843">
        <v>533</v>
      </c>
      <c r="AA843">
        <v>442</v>
      </c>
      <c r="AB843">
        <v>59</v>
      </c>
      <c r="AC843">
        <v>48</v>
      </c>
      <c r="AF843">
        <v>615</v>
      </c>
      <c r="AG843">
        <v>510</v>
      </c>
      <c r="AH843">
        <v>3.36</v>
      </c>
      <c r="AI843">
        <v>81</v>
      </c>
      <c r="AJ843">
        <v>15</v>
      </c>
      <c r="AK843">
        <v>16</v>
      </c>
      <c r="AL843">
        <v>4101</v>
      </c>
      <c r="AM843">
        <v>1349</v>
      </c>
      <c r="AN843">
        <v>66</v>
      </c>
      <c r="AO843">
        <v>424</v>
      </c>
      <c r="AP843">
        <v>607</v>
      </c>
      <c r="AQ843">
        <v>183</v>
      </c>
      <c r="AR843">
        <v>124</v>
      </c>
      <c r="AS843">
        <v>0.97</v>
      </c>
      <c r="AT843" t="s">
        <v>77</v>
      </c>
      <c r="AU843" t="s">
        <v>442</v>
      </c>
      <c r="AV843">
        <v>689756</v>
      </c>
      <c r="AW843">
        <v>103</v>
      </c>
      <c r="AX843">
        <v>99</v>
      </c>
      <c r="AY843" t="s">
        <v>226</v>
      </c>
      <c r="AZ843" t="s">
        <v>226</v>
      </c>
      <c r="BA843" t="s">
        <v>226</v>
      </c>
    </row>
    <row r="844" spans="1:53" x14ac:dyDescent="0.55000000000000004">
      <c r="A844">
        <v>1928</v>
      </c>
      <c r="B844" s="5" t="b">
        <f>Teams[[#This Row],[yearID]]&gt;=1973</f>
        <v>0</v>
      </c>
      <c r="C844" s="5" t="b">
        <f>Teams[[#This Row],[yearID]]&gt;=1903</f>
        <v>1</v>
      </c>
      <c r="D844" t="s">
        <v>157</v>
      </c>
      <c r="E844" t="s">
        <v>122</v>
      </c>
      <c r="F844" t="s">
        <v>122</v>
      </c>
      <c r="G844" s="5" t="str">
        <f>VLOOKUP(Teams[[#This Row],[franchID]],TeamsFranchises!$A$2:$D$121,2,FALSE)</f>
        <v>Philadelphia Phillies</v>
      </c>
      <c r="I844">
        <v>8</v>
      </c>
      <c r="J844">
        <v>152</v>
      </c>
      <c r="K844">
        <v>75</v>
      </c>
      <c r="L844">
        <v>43</v>
      </c>
      <c r="M844">
        <v>109</v>
      </c>
      <c r="P844" t="s">
        <v>51</v>
      </c>
      <c r="Q844" s="5">
        <f>IF(Teams[[#This Row],[LgWin]]="Y", 1,
IF(Teams[[#This Row],[LgWin]] = "N", 0, " "))</f>
        <v>0</v>
      </c>
      <c r="R844" t="s">
        <v>51</v>
      </c>
      <c r="S844" s="5">
        <f>IF(Teams[[#This Row],[WSWin]]="Y", 1,
IF(Teams[[#This Row],[WSWin]] = "N", 0, " "))</f>
        <v>0</v>
      </c>
      <c r="T844">
        <v>660</v>
      </c>
      <c r="U844">
        <v>5234</v>
      </c>
      <c r="V844">
        <v>1396</v>
      </c>
      <c r="W844">
        <v>257</v>
      </c>
      <c r="X844">
        <v>47</v>
      </c>
      <c r="Y844">
        <v>85</v>
      </c>
      <c r="Z844">
        <v>503</v>
      </c>
      <c r="AA844">
        <v>510</v>
      </c>
      <c r="AB844">
        <v>53</v>
      </c>
      <c r="AF844">
        <v>957</v>
      </c>
      <c r="AG844">
        <v>835</v>
      </c>
      <c r="AH844">
        <v>5.56</v>
      </c>
      <c r="AI844">
        <v>42</v>
      </c>
      <c r="AJ844">
        <v>4</v>
      </c>
      <c r="AK844">
        <v>11</v>
      </c>
      <c r="AL844">
        <v>4056</v>
      </c>
      <c r="AM844">
        <v>1660</v>
      </c>
      <c r="AN844">
        <v>108</v>
      </c>
      <c r="AO844">
        <v>675</v>
      </c>
      <c r="AP844">
        <v>404</v>
      </c>
      <c r="AQ844">
        <v>179</v>
      </c>
      <c r="AR844">
        <v>171</v>
      </c>
      <c r="AS844">
        <v>0.97099999999999997</v>
      </c>
      <c r="AT844" t="s">
        <v>358</v>
      </c>
      <c r="AU844" t="s">
        <v>404</v>
      </c>
      <c r="AV844">
        <v>182168</v>
      </c>
      <c r="AW844">
        <v>106</v>
      </c>
      <c r="AX844">
        <v>110</v>
      </c>
      <c r="AY844" t="s">
        <v>122</v>
      </c>
      <c r="AZ844" t="s">
        <v>122</v>
      </c>
      <c r="BA844" t="s">
        <v>122</v>
      </c>
    </row>
    <row r="845" spans="1:53" x14ac:dyDescent="0.55000000000000004">
      <c r="A845">
        <v>1928</v>
      </c>
      <c r="B845" s="5" t="b">
        <f>Teams[[#This Row],[yearID]]&gt;=1973</f>
        <v>0</v>
      </c>
      <c r="C845" s="5" t="b">
        <f>Teams[[#This Row],[yearID]]&gt;=1903</f>
        <v>1</v>
      </c>
      <c r="D845" t="s">
        <v>157</v>
      </c>
      <c r="E845" t="s">
        <v>229</v>
      </c>
      <c r="F845" t="s">
        <v>229</v>
      </c>
      <c r="G845" s="5" t="str">
        <f>VLOOKUP(Teams[[#This Row],[franchID]],TeamsFranchises!$A$2:$D$121,2,FALSE)</f>
        <v>Pittsburgh Pirates</v>
      </c>
      <c r="I845">
        <v>4</v>
      </c>
      <c r="J845">
        <v>152</v>
      </c>
      <c r="K845">
        <v>77</v>
      </c>
      <c r="L845">
        <v>85</v>
      </c>
      <c r="M845">
        <v>67</v>
      </c>
      <c r="P845" t="s">
        <v>51</v>
      </c>
      <c r="Q845" s="5">
        <f>IF(Teams[[#This Row],[LgWin]]="Y", 1,
IF(Teams[[#This Row],[LgWin]] = "N", 0, " "))</f>
        <v>0</v>
      </c>
      <c r="R845" t="s">
        <v>51</v>
      </c>
      <c r="S845" s="5">
        <f>IF(Teams[[#This Row],[WSWin]]="Y", 1,
IF(Teams[[#This Row],[WSWin]] = "N", 0, " "))</f>
        <v>0</v>
      </c>
      <c r="T845">
        <v>837</v>
      </c>
      <c r="U845">
        <v>5371</v>
      </c>
      <c r="V845">
        <v>1659</v>
      </c>
      <c r="W845">
        <v>246</v>
      </c>
      <c r="X845">
        <v>100</v>
      </c>
      <c r="Y845">
        <v>52</v>
      </c>
      <c r="Z845">
        <v>435</v>
      </c>
      <c r="AA845">
        <v>352</v>
      </c>
      <c r="AB845">
        <v>64</v>
      </c>
      <c r="AF845">
        <v>704</v>
      </c>
      <c r="AG845">
        <v>594</v>
      </c>
      <c r="AH845">
        <v>3.95</v>
      </c>
      <c r="AI845">
        <v>82</v>
      </c>
      <c r="AJ845">
        <v>8</v>
      </c>
      <c r="AK845">
        <v>11</v>
      </c>
      <c r="AL845">
        <v>4062</v>
      </c>
      <c r="AM845">
        <v>1422</v>
      </c>
      <c r="AN845">
        <v>66</v>
      </c>
      <c r="AO845">
        <v>446</v>
      </c>
      <c r="AP845">
        <v>385</v>
      </c>
      <c r="AQ845">
        <v>201</v>
      </c>
      <c r="AR845">
        <v>123</v>
      </c>
      <c r="AS845">
        <v>0.96699999999999997</v>
      </c>
      <c r="AT845" t="s">
        <v>390</v>
      </c>
      <c r="AU845" t="s">
        <v>447</v>
      </c>
      <c r="AV845">
        <v>495070</v>
      </c>
      <c r="AW845">
        <v>104</v>
      </c>
      <c r="AX845">
        <v>102</v>
      </c>
      <c r="AY845" t="s">
        <v>229</v>
      </c>
      <c r="AZ845" t="s">
        <v>229</v>
      </c>
      <c r="BA845" t="s">
        <v>229</v>
      </c>
    </row>
    <row r="846" spans="1:53" x14ac:dyDescent="0.55000000000000004">
      <c r="A846">
        <v>1928</v>
      </c>
      <c r="B846" s="5" t="b">
        <f>Teams[[#This Row],[yearID]]&gt;=1973</f>
        <v>0</v>
      </c>
      <c r="C846" s="5" t="b">
        <f>Teams[[#This Row],[yearID]]&gt;=1903</f>
        <v>1</v>
      </c>
      <c r="D846" t="s">
        <v>410</v>
      </c>
      <c r="E846" t="s">
        <v>431</v>
      </c>
      <c r="F846" t="s">
        <v>95</v>
      </c>
      <c r="G846" s="5" t="str">
        <f>VLOOKUP(Teams[[#This Row],[franchID]],TeamsFranchises!$A$2:$D$121,2,FALSE)</f>
        <v>Baltimore Orioles</v>
      </c>
      <c r="I846">
        <v>3</v>
      </c>
      <c r="J846">
        <v>154</v>
      </c>
      <c r="K846">
        <v>77</v>
      </c>
      <c r="L846">
        <v>82</v>
      </c>
      <c r="M846">
        <v>72</v>
      </c>
      <c r="P846" t="s">
        <v>51</v>
      </c>
      <c r="Q846" s="5">
        <f>IF(Teams[[#This Row],[LgWin]]="Y", 1,
IF(Teams[[#This Row],[LgWin]] = "N", 0, " "))</f>
        <v>0</v>
      </c>
      <c r="R846" t="s">
        <v>51</v>
      </c>
      <c r="S846" s="5">
        <f>IF(Teams[[#This Row],[WSWin]]="Y", 1,
IF(Teams[[#This Row],[WSWin]] = "N", 0, " "))</f>
        <v>0</v>
      </c>
      <c r="T846">
        <v>772</v>
      </c>
      <c r="U846">
        <v>5217</v>
      </c>
      <c r="V846">
        <v>1431</v>
      </c>
      <c r="W846">
        <v>276</v>
      </c>
      <c r="X846">
        <v>76</v>
      </c>
      <c r="Y846">
        <v>63</v>
      </c>
      <c r="Z846">
        <v>548</v>
      </c>
      <c r="AA846">
        <v>479</v>
      </c>
      <c r="AB846">
        <v>76</v>
      </c>
      <c r="AC846">
        <v>43</v>
      </c>
      <c r="AF846">
        <v>742</v>
      </c>
      <c r="AG846">
        <v>637</v>
      </c>
      <c r="AH846">
        <v>4.17</v>
      </c>
      <c r="AI846">
        <v>80</v>
      </c>
      <c r="AJ846">
        <v>6</v>
      </c>
      <c r="AK846">
        <v>15</v>
      </c>
      <c r="AL846">
        <v>4122</v>
      </c>
      <c r="AM846">
        <v>1487</v>
      </c>
      <c r="AN846">
        <v>93</v>
      </c>
      <c r="AO846">
        <v>454</v>
      </c>
      <c r="AP846">
        <v>456</v>
      </c>
      <c r="AQ846">
        <v>184</v>
      </c>
      <c r="AR846">
        <v>146</v>
      </c>
      <c r="AS846">
        <v>0.97</v>
      </c>
      <c r="AT846" t="s">
        <v>252</v>
      </c>
      <c r="AU846" t="s">
        <v>444</v>
      </c>
      <c r="AV846">
        <v>339497</v>
      </c>
      <c r="AW846">
        <v>103</v>
      </c>
      <c r="AX846">
        <v>104</v>
      </c>
      <c r="AY846" t="s">
        <v>433</v>
      </c>
      <c r="AZ846" t="s">
        <v>431</v>
      </c>
      <c r="BA846" t="s">
        <v>431</v>
      </c>
    </row>
    <row r="847" spans="1:53" x14ac:dyDescent="0.55000000000000004">
      <c r="A847">
        <v>1928</v>
      </c>
      <c r="B847" s="5" t="b">
        <f>Teams[[#This Row],[yearID]]&gt;=1973</f>
        <v>0</v>
      </c>
      <c r="C847" s="5" t="b">
        <f>Teams[[#This Row],[yearID]]&gt;=1903</f>
        <v>1</v>
      </c>
      <c r="D847" t="s">
        <v>157</v>
      </c>
      <c r="E847" t="s">
        <v>396</v>
      </c>
      <c r="F847" t="s">
        <v>154</v>
      </c>
      <c r="G847" s="5" t="str">
        <f>VLOOKUP(Teams[[#This Row],[franchID]],TeamsFranchises!$A$2:$D$121,2,FALSE)</f>
        <v>St. Louis Cardinals</v>
      </c>
      <c r="I847">
        <v>1</v>
      </c>
      <c r="J847">
        <v>154</v>
      </c>
      <c r="K847">
        <v>77</v>
      </c>
      <c r="L847">
        <v>95</v>
      </c>
      <c r="M847">
        <v>59</v>
      </c>
      <c r="P847" t="s">
        <v>76</v>
      </c>
      <c r="Q847" s="5">
        <f>IF(Teams[[#This Row],[LgWin]]="Y", 1,
IF(Teams[[#This Row],[LgWin]] = "N", 0, " "))</f>
        <v>1</v>
      </c>
      <c r="R847" t="s">
        <v>51</v>
      </c>
      <c r="S847" s="5">
        <f>IF(Teams[[#This Row],[WSWin]]="Y", 1,
IF(Teams[[#This Row],[WSWin]] = "N", 0, " "))</f>
        <v>0</v>
      </c>
      <c r="T847">
        <v>807</v>
      </c>
      <c r="U847">
        <v>5357</v>
      </c>
      <c r="V847">
        <v>1505</v>
      </c>
      <c r="W847">
        <v>292</v>
      </c>
      <c r="X847">
        <v>70</v>
      </c>
      <c r="Y847">
        <v>113</v>
      </c>
      <c r="Z847">
        <v>568</v>
      </c>
      <c r="AA847">
        <v>438</v>
      </c>
      <c r="AB847">
        <v>82</v>
      </c>
      <c r="AF847">
        <v>636</v>
      </c>
      <c r="AG847">
        <v>531</v>
      </c>
      <c r="AH847">
        <v>3.38</v>
      </c>
      <c r="AI847">
        <v>83</v>
      </c>
      <c r="AJ847">
        <v>4</v>
      </c>
      <c r="AK847">
        <v>21</v>
      </c>
      <c r="AL847">
        <v>4245</v>
      </c>
      <c r="AM847">
        <v>1470</v>
      </c>
      <c r="AN847">
        <v>86</v>
      </c>
      <c r="AO847">
        <v>399</v>
      </c>
      <c r="AP847">
        <v>422</v>
      </c>
      <c r="AQ847">
        <v>152</v>
      </c>
      <c r="AR847">
        <v>134</v>
      </c>
      <c r="AS847">
        <v>0.97399999999999998</v>
      </c>
      <c r="AT847" t="s">
        <v>409</v>
      </c>
      <c r="AU847" t="s">
        <v>444</v>
      </c>
      <c r="AV847">
        <v>761574</v>
      </c>
      <c r="AW847">
        <v>103</v>
      </c>
      <c r="AX847">
        <v>102</v>
      </c>
      <c r="AY847" t="s">
        <v>154</v>
      </c>
      <c r="AZ847" t="s">
        <v>396</v>
      </c>
      <c r="BA847" t="s">
        <v>396</v>
      </c>
    </row>
    <row r="848" spans="1:53" x14ac:dyDescent="0.55000000000000004">
      <c r="A848">
        <v>1928</v>
      </c>
      <c r="B848" s="5" t="b">
        <f>Teams[[#This Row],[yearID]]&gt;=1973</f>
        <v>0</v>
      </c>
      <c r="C848" s="5" t="b">
        <f>Teams[[#This Row],[yearID]]&gt;=1903</f>
        <v>1</v>
      </c>
      <c r="D848" t="s">
        <v>410</v>
      </c>
      <c r="E848" t="s">
        <v>425</v>
      </c>
      <c r="F848" t="s">
        <v>426</v>
      </c>
      <c r="G848" s="5" t="str">
        <f>VLOOKUP(Teams[[#This Row],[franchID]],TeamsFranchises!$A$2:$D$121,2,FALSE)</f>
        <v>Minnesota Twins</v>
      </c>
      <c r="I848">
        <v>4</v>
      </c>
      <c r="J848">
        <v>155</v>
      </c>
      <c r="K848">
        <v>80</v>
      </c>
      <c r="L848">
        <v>75</v>
      </c>
      <c r="M848">
        <v>79</v>
      </c>
      <c r="P848" t="s">
        <v>51</v>
      </c>
      <c r="Q848" s="5">
        <f>IF(Teams[[#This Row],[LgWin]]="Y", 1,
IF(Teams[[#This Row],[LgWin]] = "N", 0, " "))</f>
        <v>0</v>
      </c>
      <c r="R848" t="s">
        <v>51</v>
      </c>
      <c r="S848" s="5">
        <f>IF(Teams[[#This Row],[WSWin]]="Y", 1,
IF(Teams[[#This Row],[WSWin]] = "N", 0, " "))</f>
        <v>0</v>
      </c>
      <c r="T848">
        <v>718</v>
      </c>
      <c r="U848">
        <v>5320</v>
      </c>
      <c r="V848">
        <v>1510</v>
      </c>
      <c r="W848">
        <v>277</v>
      </c>
      <c r="X848">
        <v>93</v>
      </c>
      <c r="Y848">
        <v>40</v>
      </c>
      <c r="Z848">
        <v>481</v>
      </c>
      <c r="AA848">
        <v>390</v>
      </c>
      <c r="AB848">
        <v>110</v>
      </c>
      <c r="AC848">
        <v>59</v>
      </c>
      <c r="AF848">
        <v>705</v>
      </c>
      <c r="AG848">
        <v>597</v>
      </c>
      <c r="AH848">
        <v>3.88</v>
      </c>
      <c r="AI848">
        <v>77</v>
      </c>
      <c r="AJ848">
        <v>15</v>
      </c>
      <c r="AK848">
        <v>10</v>
      </c>
      <c r="AL848">
        <v>4152</v>
      </c>
      <c r="AM848">
        <v>1420</v>
      </c>
      <c r="AN848">
        <v>40</v>
      </c>
      <c r="AO848">
        <v>466</v>
      </c>
      <c r="AP848">
        <v>462</v>
      </c>
      <c r="AQ848">
        <v>180</v>
      </c>
      <c r="AR848">
        <v>146</v>
      </c>
      <c r="AS848">
        <v>0.97099999999999997</v>
      </c>
      <c r="AT848" t="s">
        <v>397</v>
      </c>
      <c r="AU848" t="s">
        <v>452</v>
      </c>
      <c r="AV848">
        <v>378501</v>
      </c>
      <c r="AW848">
        <v>99</v>
      </c>
      <c r="AX848">
        <v>99</v>
      </c>
      <c r="AY848" t="s">
        <v>428</v>
      </c>
      <c r="AZ848" t="s">
        <v>425</v>
      </c>
      <c r="BA848" t="s">
        <v>425</v>
      </c>
    </row>
    <row r="849" spans="1:53" x14ac:dyDescent="0.55000000000000004">
      <c r="A849">
        <v>1929</v>
      </c>
      <c r="B849" s="5" t="b">
        <f>Teams[[#This Row],[yearID]]&gt;=1973</f>
        <v>0</v>
      </c>
      <c r="C849" s="5" t="b">
        <f>Teams[[#This Row],[yearID]]&gt;=1903</f>
        <v>1</v>
      </c>
      <c r="D849" t="s">
        <v>410</v>
      </c>
      <c r="E849" t="s">
        <v>54</v>
      </c>
      <c r="F849" t="s">
        <v>54</v>
      </c>
      <c r="G849" s="5" t="str">
        <f>VLOOKUP(Teams[[#This Row],[franchID]],TeamsFranchises!$A$2:$D$121,2,FALSE)</f>
        <v>Boston Red Sox</v>
      </c>
      <c r="I849">
        <v>8</v>
      </c>
      <c r="J849">
        <v>155</v>
      </c>
      <c r="K849">
        <v>78</v>
      </c>
      <c r="L849">
        <v>58</v>
      </c>
      <c r="M849">
        <v>96</v>
      </c>
      <c r="P849" t="s">
        <v>51</v>
      </c>
      <c r="Q849" s="5">
        <f>IF(Teams[[#This Row],[LgWin]]="Y", 1,
IF(Teams[[#This Row],[LgWin]] = "N", 0, " "))</f>
        <v>0</v>
      </c>
      <c r="R849" t="s">
        <v>51</v>
      </c>
      <c r="S849" s="5">
        <f>IF(Teams[[#This Row],[WSWin]]="Y", 1,
IF(Teams[[#This Row],[WSWin]] = "N", 0, " "))</f>
        <v>0</v>
      </c>
      <c r="T849">
        <v>605</v>
      </c>
      <c r="U849">
        <v>5160</v>
      </c>
      <c r="V849">
        <v>1377</v>
      </c>
      <c r="W849">
        <v>285</v>
      </c>
      <c r="X849">
        <v>69</v>
      </c>
      <c r="Y849">
        <v>28</v>
      </c>
      <c r="Z849">
        <v>413</v>
      </c>
      <c r="AA849">
        <v>494</v>
      </c>
      <c r="AB849">
        <v>85</v>
      </c>
      <c r="AC849">
        <v>80</v>
      </c>
      <c r="AF849">
        <v>803</v>
      </c>
      <c r="AG849">
        <v>672</v>
      </c>
      <c r="AH849">
        <v>4.43</v>
      </c>
      <c r="AI849">
        <v>84</v>
      </c>
      <c r="AJ849">
        <v>9</v>
      </c>
      <c r="AK849">
        <v>5</v>
      </c>
      <c r="AL849">
        <v>4098</v>
      </c>
      <c r="AM849">
        <v>1537</v>
      </c>
      <c r="AN849">
        <v>78</v>
      </c>
      <c r="AO849">
        <v>496</v>
      </c>
      <c r="AP849">
        <v>416</v>
      </c>
      <c r="AQ849">
        <v>218</v>
      </c>
      <c r="AR849">
        <v>159</v>
      </c>
      <c r="AS849">
        <v>0.96499999999999997</v>
      </c>
      <c r="AT849" t="s">
        <v>441</v>
      </c>
      <c r="AU849" t="s">
        <v>453</v>
      </c>
      <c r="AV849">
        <v>394620</v>
      </c>
      <c r="AW849">
        <v>97</v>
      </c>
      <c r="AX849">
        <v>100</v>
      </c>
      <c r="AY849" t="s">
        <v>54</v>
      </c>
      <c r="AZ849" t="s">
        <v>54</v>
      </c>
      <c r="BA849" t="s">
        <v>54</v>
      </c>
    </row>
    <row r="850" spans="1:53" x14ac:dyDescent="0.55000000000000004">
      <c r="A850">
        <v>1929</v>
      </c>
      <c r="B850" s="5" t="b">
        <f>Teams[[#This Row],[yearID]]&gt;=1973</f>
        <v>0</v>
      </c>
      <c r="C850" s="5" t="b">
        <f>Teams[[#This Row],[yearID]]&gt;=1903</f>
        <v>1</v>
      </c>
      <c r="D850" t="s">
        <v>157</v>
      </c>
      <c r="E850" t="s">
        <v>262</v>
      </c>
      <c r="F850" t="s">
        <v>260</v>
      </c>
      <c r="G850" s="5" t="str">
        <f>VLOOKUP(Teams[[#This Row],[franchID]],TeamsFranchises!$A$2:$D$121,2,FALSE)</f>
        <v>Los Angeles Dodgers</v>
      </c>
      <c r="I850">
        <v>6</v>
      </c>
      <c r="J850">
        <v>153</v>
      </c>
      <c r="K850">
        <v>77</v>
      </c>
      <c r="L850">
        <v>70</v>
      </c>
      <c r="M850">
        <v>83</v>
      </c>
      <c r="P850" t="s">
        <v>51</v>
      </c>
      <c r="Q850" s="5">
        <f>IF(Teams[[#This Row],[LgWin]]="Y", 1,
IF(Teams[[#This Row],[LgWin]] = "N", 0, " "))</f>
        <v>0</v>
      </c>
      <c r="R850" t="s">
        <v>51</v>
      </c>
      <c r="S850" s="5">
        <f>IF(Teams[[#This Row],[WSWin]]="Y", 1,
IF(Teams[[#This Row],[WSWin]] = "N", 0, " "))</f>
        <v>0</v>
      </c>
      <c r="T850">
        <v>755</v>
      </c>
      <c r="U850">
        <v>5273</v>
      </c>
      <c r="V850">
        <v>1535</v>
      </c>
      <c r="W850">
        <v>282</v>
      </c>
      <c r="X850">
        <v>69</v>
      </c>
      <c r="Y850">
        <v>99</v>
      </c>
      <c r="Z850">
        <v>504</v>
      </c>
      <c r="AA850">
        <v>454</v>
      </c>
      <c r="AB850">
        <v>80</v>
      </c>
      <c r="AF850">
        <v>888</v>
      </c>
      <c r="AG850">
        <v>742</v>
      </c>
      <c r="AH850">
        <v>4.92</v>
      </c>
      <c r="AI850">
        <v>59</v>
      </c>
      <c r="AJ850">
        <v>8</v>
      </c>
      <c r="AK850">
        <v>16</v>
      </c>
      <c r="AL850">
        <v>4074</v>
      </c>
      <c r="AM850">
        <v>1553</v>
      </c>
      <c r="AN850">
        <v>92</v>
      </c>
      <c r="AO850">
        <v>549</v>
      </c>
      <c r="AP850">
        <v>549</v>
      </c>
      <c r="AQ850">
        <v>192</v>
      </c>
      <c r="AR850">
        <v>113</v>
      </c>
      <c r="AS850">
        <v>0.96799999999999997</v>
      </c>
      <c r="AT850" t="s">
        <v>467</v>
      </c>
      <c r="AU850" t="s">
        <v>458</v>
      </c>
      <c r="AV850">
        <v>731886</v>
      </c>
      <c r="AW850">
        <v>98</v>
      </c>
      <c r="AX850">
        <v>98</v>
      </c>
      <c r="AY850" t="s">
        <v>262</v>
      </c>
      <c r="AZ850" t="s">
        <v>262</v>
      </c>
      <c r="BA850" t="s">
        <v>262</v>
      </c>
    </row>
    <row r="851" spans="1:53" x14ac:dyDescent="0.55000000000000004">
      <c r="A851">
        <v>1929</v>
      </c>
      <c r="B851" s="5" t="b">
        <f>Teams[[#This Row],[yearID]]&gt;=1973</f>
        <v>0</v>
      </c>
      <c r="C851" s="5" t="b">
        <f>Teams[[#This Row],[yearID]]&gt;=1903</f>
        <v>1</v>
      </c>
      <c r="D851" t="s">
        <v>157</v>
      </c>
      <c r="E851" t="s">
        <v>158</v>
      </c>
      <c r="F851" t="s">
        <v>159</v>
      </c>
      <c r="G851" s="5" t="str">
        <f>VLOOKUP(Teams[[#This Row],[franchID]],TeamsFranchises!$A$2:$D$121,2,FALSE)</f>
        <v>Atlanta Braves</v>
      </c>
      <c r="I851">
        <v>8</v>
      </c>
      <c r="J851">
        <v>154</v>
      </c>
      <c r="K851">
        <v>77</v>
      </c>
      <c r="L851">
        <v>56</v>
      </c>
      <c r="M851">
        <v>98</v>
      </c>
      <c r="P851" t="s">
        <v>51</v>
      </c>
      <c r="Q851" s="5">
        <f>IF(Teams[[#This Row],[LgWin]]="Y", 1,
IF(Teams[[#This Row],[LgWin]] = "N", 0, " "))</f>
        <v>0</v>
      </c>
      <c r="R851" t="s">
        <v>51</v>
      </c>
      <c r="S851" s="5">
        <f>IF(Teams[[#This Row],[WSWin]]="Y", 1,
IF(Teams[[#This Row],[WSWin]] = "N", 0, " "))</f>
        <v>0</v>
      </c>
      <c r="T851">
        <v>657</v>
      </c>
      <c r="U851">
        <v>5291</v>
      </c>
      <c r="V851">
        <v>1481</v>
      </c>
      <c r="W851">
        <v>252</v>
      </c>
      <c r="X851">
        <v>77</v>
      </c>
      <c r="Y851">
        <v>33</v>
      </c>
      <c r="Z851">
        <v>408</v>
      </c>
      <c r="AA851">
        <v>432</v>
      </c>
      <c r="AB851">
        <v>65</v>
      </c>
      <c r="AF851">
        <v>876</v>
      </c>
      <c r="AG851">
        <v>769</v>
      </c>
      <c r="AH851">
        <v>5.12</v>
      </c>
      <c r="AI851">
        <v>78</v>
      </c>
      <c r="AJ851">
        <v>4</v>
      </c>
      <c r="AK851">
        <v>12</v>
      </c>
      <c r="AL851">
        <v>4056</v>
      </c>
      <c r="AM851">
        <v>1604</v>
      </c>
      <c r="AN851">
        <v>103</v>
      </c>
      <c r="AO851">
        <v>530</v>
      </c>
      <c r="AP851">
        <v>366</v>
      </c>
      <c r="AQ851">
        <v>204</v>
      </c>
      <c r="AR851">
        <v>146</v>
      </c>
      <c r="AS851">
        <v>0.96699999999999997</v>
      </c>
      <c r="AT851" t="s">
        <v>454</v>
      </c>
      <c r="AU851" t="s">
        <v>489</v>
      </c>
      <c r="AV851">
        <v>372351</v>
      </c>
      <c r="AW851">
        <v>95</v>
      </c>
      <c r="AX851">
        <v>98</v>
      </c>
      <c r="AY851" t="s">
        <v>158</v>
      </c>
      <c r="AZ851" t="s">
        <v>158</v>
      </c>
      <c r="BA851" t="s">
        <v>158</v>
      </c>
    </row>
    <row r="852" spans="1:53" x14ac:dyDescent="0.55000000000000004">
      <c r="A852">
        <v>1929</v>
      </c>
      <c r="B852" s="5" t="b">
        <f>Teams[[#This Row],[yearID]]&gt;=1973</f>
        <v>0</v>
      </c>
      <c r="C852" s="5" t="b">
        <f>Teams[[#This Row],[yearID]]&gt;=1903</f>
        <v>1</v>
      </c>
      <c r="D852" t="s">
        <v>410</v>
      </c>
      <c r="E852" t="s">
        <v>415</v>
      </c>
      <c r="F852" t="s">
        <v>416</v>
      </c>
      <c r="G852" s="5" t="str">
        <f>VLOOKUP(Teams[[#This Row],[franchID]],TeamsFranchises!$A$2:$D$121,2,FALSE)</f>
        <v>Chicago White Sox</v>
      </c>
      <c r="I852">
        <v>7</v>
      </c>
      <c r="J852">
        <v>152</v>
      </c>
      <c r="K852">
        <v>76</v>
      </c>
      <c r="L852">
        <v>59</v>
      </c>
      <c r="M852">
        <v>93</v>
      </c>
      <c r="P852" t="s">
        <v>51</v>
      </c>
      <c r="Q852" s="5">
        <f>IF(Teams[[#This Row],[LgWin]]="Y", 1,
IF(Teams[[#This Row],[LgWin]] = "N", 0, " "))</f>
        <v>0</v>
      </c>
      <c r="R852" t="s">
        <v>51</v>
      </c>
      <c r="S852" s="5">
        <f>IF(Teams[[#This Row],[WSWin]]="Y", 1,
IF(Teams[[#This Row],[WSWin]] = "N", 0, " "))</f>
        <v>0</v>
      </c>
      <c r="T852">
        <v>627</v>
      </c>
      <c r="U852">
        <v>5248</v>
      </c>
      <c r="V852">
        <v>1406</v>
      </c>
      <c r="W852">
        <v>240</v>
      </c>
      <c r="X852">
        <v>74</v>
      </c>
      <c r="Y852">
        <v>37</v>
      </c>
      <c r="Z852">
        <v>425</v>
      </c>
      <c r="AA852">
        <v>436</v>
      </c>
      <c r="AB852">
        <v>109</v>
      </c>
      <c r="AC852">
        <v>65</v>
      </c>
      <c r="AF852">
        <v>792</v>
      </c>
      <c r="AG852">
        <v>665</v>
      </c>
      <c r="AH852">
        <v>4.41</v>
      </c>
      <c r="AI852">
        <v>78</v>
      </c>
      <c r="AJ852">
        <v>5</v>
      </c>
      <c r="AK852">
        <v>7</v>
      </c>
      <c r="AL852">
        <v>4071</v>
      </c>
      <c r="AM852">
        <v>1481</v>
      </c>
      <c r="AN852">
        <v>84</v>
      </c>
      <c r="AO852">
        <v>505</v>
      </c>
      <c r="AP852">
        <v>328</v>
      </c>
      <c r="AQ852">
        <v>190</v>
      </c>
      <c r="AR852">
        <v>153</v>
      </c>
      <c r="AS852">
        <v>0.96899999999999997</v>
      </c>
      <c r="AT852" t="s">
        <v>417</v>
      </c>
      <c r="AU852" t="s">
        <v>450</v>
      </c>
      <c r="AV852">
        <v>426795</v>
      </c>
      <c r="AW852">
        <v>98</v>
      </c>
      <c r="AX852">
        <v>100</v>
      </c>
      <c r="AY852" t="s">
        <v>416</v>
      </c>
      <c r="AZ852" t="s">
        <v>415</v>
      </c>
      <c r="BA852" t="s">
        <v>415</v>
      </c>
    </row>
    <row r="853" spans="1:53" x14ac:dyDescent="0.55000000000000004">
      <c r="A853">
        <v>1929</v>
      </c>
      <c r="B853" s="5" t="b">
        <f>Teams[[#This Row],[yearID]]&gt;=1973</f>
        <v>0</v>
      </c>
      <c r="C853" s="5" t="b">
        <f>Teams[[#This Row],[yearID]]&gt;=1903</f>
        <v>1</v>
      </c>
      <c r="D853" t="s">
        <v>157</v>
      </c>
      <c r="E853" t="s">
        <v>161</v>
      </c>
      <c r="F853" t="s">
        <v>162</v>
      </c>
      <c r="G853" s="5" t="str">
        <f>VLOOKUP(Teams[[#This Row],[franchID]],TeamsFranchises!$A$2:$D$121,2,FALSE)</f>
        <v>Chicago Cubs</v>
      </c>
      <c r="I853">
        <v>1</v>
      </c>
      <c r="J853">
        <v>156</v>
      </c>
      <c r="K853">
        <v>78</v>
      </c>
      <c r="L853">
        <v>98</v>
      </c>
      <c r="M853">
        <v>54</v>
      </c>
      <c r="P853" t="s">
        <v>76</v>
      </c>
      <c r="Q853" s="5">
        <f>IF(Teams[[#This Row],[LgWin]]="Y", 1,
IF(Teams[[#This Row],[LgWin]] = "N", 0, " "))</f>
        <v>1</v>
      </c>
      <c r="R853" t="s">
        <v>51</v>
      </c>
      <c r="S853" s="5">
        <f>IF(Teams[[#This Row],[WSWin]]="Y", 1,
IF(Teams[[#This Row],[WSWin]] = "N", 0, " "))</f>
        <v>0</v>
      </c>
      <c r="T853">
        <v>982</v>
      </c>
      <c r="U853">
        <v>5471</v>
      </c>
      <c r="V853">
        <v>1655</v>
      </c>
      <c r="W853">
        <v>310</v>
      </c>
      <c r="X853">
        <v>46</v>
      </c>
      <c r="Y853">
        <v>139</v>
      </c>
      <c r="Z853">
        <v>589</v>
      </c>
      <c r="AA853">
        <v>567</v>
      </c>
      <c r="AB853">
        <v>103</v>
      </c>
      <c r="AF853">
        <v>758</v>
      </c>
      <c r="AG853">
        <v>646</v>
      </c>
      <c r="AH853">
        <v>4.16</v>
      </c>
      <c r="AI853">
        <v>79</v>
      </c>
      <c r="AJ853">
        <v>14</v>
      </c>
      <c r="AK853">
        <v>21</v>
      </c>
      <c r="AL853">
        <v>4194</v>
      </c>
      <c r="AM853">
        <v>1542</v>
      </c>
      <c r="AN853">
        <v>77</v>
      </c>
      <c r="AO853">
        <v>537</v>
      </c>
      <c r="AP853">
        <v>548</v>
      </c>
      <c r="AQ853">
        <v>154</v>
      </c>
      <c r="AR853">
        <v>169</v>
      </c>
      <c r="AS853">
        <v>0.97499999999999998</v>
      </c>
      <c r="AT853" t="s">
        <v>434</v>
      </c>
      <c r="AU853" t="s">
        <v>473</v>
      </c>
      <c r="AV853">
        <v>1485166</v>
      </c>
      <c r="AW853">
        <v>100</v>
      </c>
      <c r="AX853">
        <v>97</v>
      </c>
      <c r="AY853" t="s">
        <v>162</v>
      </c>
      <c r="AZ853" t="s">
        <v>161</v>
      </c>
      <c r="BA853" t="s">
        <v>161</v>
      </c>
    </row>
    <row r="854" spans="1:53" x14ac:dyDescent="0.55000000000000004">
      <c r="A854">
        <v>1929</v>
      </c>
      <c r="B854" s="5" t="b">
        <f>Teams[[#This Row],[yearID]]&gt;=1973</f>
        <v>0</v>
      </c>
      <c r="C854" s="5" t="b">
        <f>Teams[[#This Row],[yearID]]&gt;=1903</f>
        <v>1</v>
      </c>
      <c r="D854" t="s">
        <v>157</v>
      </c>
      <c r="E854" t="s">
        <v>167</v>
      </c>
      <c r="F854" t="s">
        <v>167</v>
      </c>
      <c r="G854" s="5" t="str">
        <f>VLOOKUP(Teams[[#This Row],[franchID]],TeamsFranchises!$A$2:$D$121,2,FALSE)</f>
        <v>Cincinnati Reds</v>
      </c>
      <c r="I854">
        <v>7</v>
      </c>
      <c r="J854">
        <v>155</v>
      </c>
      <c r="K854">
        <v>78</v>
      </c>
      <c r="L854">
        <v>66</v>
      </c>
      <c r="M854">
        <v>88</v>
      </c>
      <c r="P854" t="s">
        <v>51</v>
      </c>
      <c r="Q854" s="5">
        <f>IF(Teams[[#This Row],[LgWin]]="Y", 1,
IF(Teams[[#This Row],[LgWin]] = "N", 0, " "))</f>
        <v>0</v>
      </c>
      <c r="R854" t="s">
        <v>51</v>
      </c>
      <c r="S854" s="5">
        <f>IF(Teams[[#This Row],[WSWin]]="Y", 1,
IF(Teams[[#This Row],[WSWin]] = "N", 0, " "))</f>
        <v>0</v>
      </c>
      <c r="T854">
        <v>686</v>
      </c>
      <c r="U854">
        <v>5269</v>
      </c>
      <c r="V854">
        <v>1478</v>
      </c>
      <c r="W854">
        <v>258</v>
      </c>
      <c r="X854">
        <v>79</v>
      </c>
      <c r="Y854">
        <v>34</v>
      </c>
      <c r="Z854">
        <v>412</v>
      </c>
      <c r="AA854">
        <v>347</v>
      </c>
      <c r="AB854">
        <v>134</v>
      </c>
      <c r="AF854">
        <v>760</v>
      </c>
      <c r="AG854">
        <v>671</v>
      </c>
      <c r="AH854">
        <v>4.41</v>
      </c>
      <c r="AI854">
        <v>75</v>
      </c>
      <c r="AJ854">
        <v>5</v>
      </c>
      <c r="AK854">
        <v>8</v>
      </c>
      <c r="AL854">
        <v>4107</v>
      </c>
      <c r="AM854">
        <v>1558</v>
      </c>
      <c r="AN854">
        <v>61</v>
      </c>
      <c r="AO854">
        <v>413</v>
      </c>
      <c r="AP854">
        <v>347</v>
      </c>
      <c r="AQ854">
        <v>162</v>
      </c>
      <c r="AR854">
        <v>148</v>
      </c>
      <c r="AS854">
        <v>0.97399999999999998</v>
      </c>
      <c r="AT854" t="s">
        <v>165</v>
      </c>
      <c r="AU854" t="s">
        <v>455</v>
      </c>
      <c r="AV854">
        <v>295040</v>
      </c>
      <c r="AW854">
        <v>95</v>
      </c>
      <c r="AX854">
        <v>97</v>
      </c>
      <c r="AY854" t="s">
        <v>167</v>
      </c>
      <c r="AZ854" t="s">
        <v>167</v>
      </c>
      <c r="BA854" t="s">
        <v>167</v>
      </c>
    </row>
    <row r="855" spans="1:53" x14ac:dyDescent="0.55000000000000004">
      <c r="A855">
        <v>1929</v>
      </c>
      <c r="B855" s="5" t="b">
        <f>Teams[[#This Row],[yearID]]&gt;=1973</f>
        <v>0</v>
      </c>
      <c r="C855" s="5" t="b">
        <f>Teams[[#This Row],[yearID]]&gt;=1903</f>
        <v>1</v>
      </c>
      <c r="D855" t="s">
        <v>410</v>
      </c>
      <c r="E855" t="s">
        <v>64</v>
      </c>
      <c r="F855" t="s">
        <v>64</v>
      </c>
      <c r="G855" s="5" t="str">
        <f>VLOOKUP(Teams[[#This Row],[franchID]],TeamsFranchises!$A$2:$D$121,2,FALSE)</f>
        <v>Cleveland Indians</v>
      </c>
      <c r="I855">
        <v>3</v>
      </c>
      <c r="J855">
        <v>152</v>
      </c>
      <c r="K855">
        <v>76</v>
      </c>
      <c r="L855">
        <v>81</v>
      </c>
      <c r="M855">
        <v>71</v>
      </c>
      <c r="P855" t="s">
        <v>51</v>
      </c>
      <c r="Q855" s="5">
        <f>IF(Teams[[#This Row],[LgWin]]="Y", 1,
IF(Teams[[#This Row],[LgWin]] = "N", 0, " "))</f>
        <v>0</v>
      </c>
      <c r="R855" t="s">
        <v>51</v>
      </c>
      <c r="S855" s="5">
        <f>IF(Teams[[#This Row],[WSWin]]="Y", 1,
IF(Teams[[#This Row],[WSWin]] = "N", 0, " "))</f>
        <v>0</v>
      </c>
      <c r="T855">
        <v>717</v>
      </c>
      <c r="U855">
        <v>5187</v>
      </c>
      <c r="V855">
        <v>1525</v>
      </c>
      <c r="W855">
        <v>294</v>
      </c>
      <c r="X855">
        <v>79</v>
      </c>
      <c r="Y855">
        <v>62</v>
      </c>
      <c r="Z855">
        <v>453</v>
      </c>
      <c r="AA855">
        <v>363</v>
      </c>
      <c r="AB855">
        <v>75</v>
      </c>
      <c r="AC855">
        <v>85</v>
      </c>
      <c r="AF855">
        <v>736</v>
      </c>
      <c r="AG855">
        <v>608</v>
      </c>
      <c r="AH855">
        <v>4.05</v>
      </c>
      <c r="AI855">
        <v>80</v>
      </c>
      <c r="AJ855">
        <v>8</v>
      </c>
      <c r="AK855">
        <v>10</v>
      </c>
      <c r="AL855">
        <v>4056</v>
      </c>
      <c r="AM855">
        <v>1570</v>
      </c>
      <c r="AN855">
        <v>56</v>
      </c>
      <c r="AO855">
        <v>488</v>
      </c>
      <c r="AP855">
        <v>389</v>
      </c>
      <c r="AQ855">
        <v>198</v>
      </c>
      <c r="AR855">
        <v>162</v>
      </c>
      <c r="AS855">
        <v>0.96799999999999997</v>
      </c>
      <c r="AT855" t="s">
        <v>487</v>
      </c>
      <c r="AU855" t="s">
        <v>446</v>
      </c>
      <c r="AV855">
        <v>536210</v>
      </c>
      <c r="AW855">
        <v>103</v>
      </c>
      <c r="AX855">
        <v>105</v>
      </c>
      <c r="AY855" t="s">
        <v>64</v>
      </c>
      <c r="AZ855" t="s">
        <v>64</v>
      </c>
      <c r="BA855" t="s">
        <v>64</v>
      </c>
    </row>
    <row r="856" spans="1:53" x14ac:dyDescent="0.55000000000000004">
      <c r="A856">
        <v>1929</v>
      </c>
      <c r="B856" s="5" t="b">
        <f>Teams[[#This Row],[yearID]]&gt;=1973</f>
        <v>0</v>
      </c>
      <c r="C856" s="5" t="b">
        <f>Teams[[#This Row],[yearID]]&gt;=1903</f>
        <v>1</v>
      </c>
      <c r="D856" t="s">
        <v>410</v>
      </c>
      <c r="E856" t="s">
        <v>419</v>
      </c>
      <c r="F856" t="s">
        <v>419</v>
      </c>
      <c r="G856" s="5" t="str">
        <f>VLOOKUP(Teams[[#This Row],[franchID]],TeamsFranchises!$A$2:$D$121,2,FALSE)</f>
        <v>Detroit Tigers</v>
      </c>
      <c r="I856">
        <v>6</v>
      </c>
      <c r="J856">
        <v>155</v>
      </c>
      <c r="K856">
        <v>77</v>
      </c>
      <c r="L856">
        <v>70</v>
      </c>
      <c r="M856">
        <v>84</v>
      </c>
      <c r="P856" t="s">
        <v>51</v>
      </c>
      <c r="Q856" s="5">
        <f>IF(Teams[[#This Row],[LgWin]]="Y", 1,
IF(Teams[[#This Row],[LgWin]] = "N", 0, " "))</f>
        <v>0</v>
      </c>
      <c r="R856" t="s">
        <v>51</v>
      </c>
      <c r="S856" s="5">
        <f>IF(Teams[[#This Row],[WSWin]]="Y", 1,
IF(Teams[[#This Row],[WSWin]] = "N", 0, " "))</f>
        <v>0</v>
      </c>
      <c r="T856">
        <v>926</v>
      </c>
      <c r="U856">
        <v>5592</v>
      </c>
      <c r="V856">
        <v>1671</v>
      </c>
      <c r="W856">
        <v>339</v>
      </c>
      <c r="X856">
        <v>97</v>
      </c>
      <c r="Y856">
        <v>110</v>
      </c>
      <c r="Z856">
        <v>521</v>
      </c>
      <c r="AA856">
        <v>496</v>
      </c>
      <c r="AB856">
        <v>95</v>
      </c>
      <c r="AC856">
        <v>72</v>
      </c>
      <c r="AF856">
        <v>928</v>
      </c>
      <c r="AG856">
        <v>766</v>
      </c>
      <c r="AH856">
        <v>4.96</v>
      </c>
      <c r="AI856">
        <v>82</v>
      </c>
      <c r="AJ856">
        <v>5</v>
      </c>
      <c r="AK856">
        <v>9</v>
      </c>
      <c r="AL856">
        <v>4170</v>
      </c>
      <c r="AM856">
        <v>1641</v>
      </c>
      <c r="AN856">
        <v>73</v>
      </c>
      <c r="AO856">
        <v>646</v>
      </c>
      <c r="AP856">
        <v>467</v>
      </c>
      <c r="AQ856">
        <v>242</v>
      </c>
      <c r="AR856">
        <v>149</v>
      </c>
      <c r="AS856">
        <v>0.96099999999999997</v>
      </c>
      <c r="AT856" t="s">
        <v>420</v>
      </c>
      <c r="AU856" t="s">
        <v>456</v>
      </c>
      <c r="AV856">
        <v>869318</v>
      </c>
      <c r="AW856">
        <v>101</v>
      </c>
      <c r="AX856">
        <v>101</v>
      </c>
      <c r="AY856" t="s">
        <v>419</v>
      </c>
      <c r="AZ856" t="s">
        <v>419</v>
      </c>
      <c r="BA856" t="s">
        <v>419</v>
      </c>
    </row>
    <row r="857" spans="1:53" x14ac:dyDescent="0.55000000000000004">
      <c r="A857">
        <v>1929</v>
      </c>
      <c r="B857" s="5" t="b">
        <f>Teams[[#This Row],[yearID]]&gt;=1973</f>
        <v>0</v>
      </c>
      <c r="C857" s="5" t="b">
        <f>Teams[[#This Row],[yearID]]&gt;=1903</f>
        <v>1</v>
      </c>
      <c r="D857" t="s">
        <v>157</v>
      </c>
      <c r="E857" t="s">
        <v>242</v>
      </c>
      <c r="F857" t="s">
        <v>243</v>
      </c>
      <c r="G857" s="5" t="str">
        <f>VLOOKUP(Teams[[#This Row],[franchID]],TeamsFranchises!$A$2:$D$121,2,FALSE)</f>
        <v>San Francisco Giants</v>
      </c>
      <c r="I857">
        <v>3</v>
      </c>
      <c r="J857">
        <v>152</v>
      </c>
      <c r="K857">
        <v>77</v>
      </c>
      <c r="L857">
        <v>84</v>
      </c>
      <c r="M857">
        <v>67</v>
      </c>
      <c r="P857" t="s">
        <v>51</v>
      </c>
      <c r="Q857" s="5">
        <f>IF(Teams[[#This Row],[LgWin]]="Y", 1,
IF(Teams[[#This Row],[LgWin]] = "N", 0, " "))</f>
        <v>0</v>
      </c>
      <c r="R857" t="s">
        <v>51</v>
      </c>
      <c r="S857" s="5">
        <f>IF(Teams[[#This Row],[WSWin]]="Y", 1,
IF(Teams[[#This Row],[WSWin]] = "N", 0, " "))</f>
        <v>0</v>
      </c>
      <c r="T857">
        <v>897</v>
      </c>
      <c r="U857">
        <v>5388</v>
      </c>
      <c r="V857">
        <v>1594</v>
      </c>
      <c r="W857">
        <v>251</v>
      </c>
      <c r="X857">
        <v>47</v>
      </c>
      <c r="Y857">
        <v>136</v>
      </c>
      <c r="Z857">
        <v>482</v>
      </c>
      <c r="AA857">
        <v>405</v>
      </c>
      <c r="AB857">
        <v>85</v>
      </c>
      <c r="AF857">
        <v>709</v>
      </c>
      <c r="AG857">
        <v>605</v>
      </c>
      <c r="AH857">
        <v>3.97</v>
      </c>
      <c r="AI857">
        <v>68</v>
      </c>
      <c r="AJ857">
        <v>9</v>
      </c>
      <c r="AK857">
        <v>13</v>
      </c>
      <c r="AL857">
        <v>4116</v>
      </c>
      <c r="AM857">
        <v>1536</v>
      </c>
      <c r="AN857">
        <v>102</v>
      </c>
      <c r="AO857">
        <v>387</v>
      </c>
      <c r="AP857">
        <v>431</v>
      </c>
      <c r="AQ857">
        <v>158</v>
      </c>
      <c r="AR857">
        <v>163</v>
      </c>
      <c r="AS857">
        <v>0.97499999999999998</v>
      </c>
      <c r="AT857" t="s">
        <v>310</v>
      </c>
      <c r="AU857" t="s">
        <v>457</v>
      </c>
      <c r="AV857">
        <v>868806</v>
      </c>
      <c r="AW857">
        <v>100</v>
      </c>
      <c r="AX857">
        <v>97</v>
      </c>
      <c r="AY857" t="s">
        <v>246</v>
      </c>
      <c r="AZ857" t="s">
        <v>242</v>
      </c>
      <c r="BA857" t="s">
        <v>242</v>
      </c>
    </row>
    <row r="858" spans="1:53" x14ac:dyDescent="0.55000000000000004">
      <c r="A858">
        <v>1929</v>
      </c>
      <c r="B858" s="5" t="b">
        <f>Teams[[#This Row],[yearID]]&gt;=1973</f>
        <v>0</v>
      </c>
      <c r="C858" s="5" t="b">
        <f>Teams[[#This Row],[yearID]]&gt;=1903</f>
        <v>1</v>
      </c>
      <c r="D858" t="s">
        <v>410</v>
      </c>
      <c r="E858" t="s">
        <v>436</v>
      </c>
      <c r="F858" t="s">
        <v>412</v>
      </c>
      <c r="G858" s="5" t="str">
        <f>VLOOKUP(Teams[[#This Row],[franchID]],TeamsFranchises!$A$2:$D$121,2,FALSE)</f>
        <v>New York Yankees</v>
      </c>
      <c r="I858">
        <v>2</v>
      </c>
      <c r="J858">
        <v>154</v>
      </c>
      <c r="K858">
        <v>77</v>
      </c>
      <c r="L858">
        <v>88</v>
      </c>
      <c r="M858">
        <v>66</v>
      </c>
      <c r="P858" t="s">
        <v>51</v>
      </c>
      <c r="Q858" s="5">
        <f>IF(Teams[[#This Row],[LgWin]]="Y", 1,
IF(Teams[[#This Row],[LgWin]] = "N", 0, " "))</f>
        <v>0</v>
      </c>
      <c r="R858" t="s">
        <v>51</v>
      </c>
      <c r="S858" s="5">
        <f>IF(Teams[[#This Row],[WSWin]]="Y", 1,
IF(Teams[[#This Row],[WSWin]] = "N", 0, " "))</f>
        <v>0</v>
      </c>
      <c r="T858">
        <v>899</v>
      </c>
      <c r="U858">
        <v>5379</v>
      </c>
      <c r="V858">
        <v>1587</v>
      </c>
      <c r="W858">
        <v>262</v>
      </c>
      <c r="X858">
        <v>74</v>
      </c>
      <c r="Y858">
        <v>142</v>
      </c>
      <c r="Z858">
        <v>554</v>
      </c>
      <c r="AA858">
        <v>518</v>
      </c>
      <c r="AB858">
        <v>51</v>
      </c>
      <c r="AC858">
        <v>44</v>
      </c>
      <c r="AF858">
        <v>775</v>
      </c>
      <c r="AG858">
        <v>636</v>
      </c>
      <c r="AH858">
        <v>4.1900000000000004</v>
      </c>
      <c r="AI858">
        <v>64</v>
      </c>
      <c r="AJ858">
        <v>12</v>
      </c>
      <c r="AK858">
        <v>18</v>
      </c>
      <c r="AL858">
        <v>4098</v>
      </c>
      <c r="AM858">
        <v>1475</v>
      </c>
      <c r="AN858">
        <v>83</v>
      </c>
      <c r="AO858">
        <v>485</v>
      </c>
      <c r="AP858">
        <v>484</v>
      </c>
      <c r="AQ858">
        <v>179</v>
      </c>
      <c r="AR858">
        <v>152</v>
      </c>
      <c r="AS858">
        <v>0.97</v>
      </c>
      <c r="AT858" t="s">
        <v>459</v>
      </c>
      <c r="AU858" t="s">
        <v>491</v>
      </c>
      <c r="AV858">
        <v>960148</v>
      </c>
      <c r="AW858">
        <v>94</v>
      </c>
      <c r="AX858">
        <v>92</v>
      </c>
      <c r="AY858" t="s">
        <v>412</v>
      </c>
      <c r="AZ858" t="s">
        <v>436</v>
      </c>
      <c r="BA858" t="s">
        <v>436</v>
      </c>
    </row>
    <row r="859" spans="1:53" x14ac:dyDescent="0.55000000000000004">
      <c r="A859">
        <v>1929</v>
      </c>
      <c r="B859" s="5" t="b">
        <f>Teams[[#This Row],[yearID]]&gt;=1973</f>
        <v>0</v>
      </c>
      <c r="C859" s="5" t="b">
        <f>Teams[[#This Row],[yearID]]&gt;=1903</f>
        <v>1</v>
      </c>
      <c r="D859" t="s">
        <v>410</v>
      </c>
      <c r="E859" t="s">
        <v>226</v>
      </c>
      <c r="F859" t="s">
        <v>423</v>
      </c>
      <c r="G859" s="5" t="str">
        <f>VLOOKUP(Teams[[#This Row],[franchID]],TeamsFranchises!$A$2:$D$121,2,FALSE)</f>
        <v>Oakland Athletics</v>
      </c>
      <c r="I859">
        <v>1</v>
      </c>
      <c r="J859">
        <v>151</v>
      </c>
      <c r="K859">
        <v>74</v>
      </c>
      <c r="L859">
        <v>104</v>
      </c>
      <c r="M859">
        <v>46</v>
      </c>
      <c r="P859" t="s">
        <v>76</v>
      </c>
      <c r="Q859" s="5">
        <f>IF(Teams[[#This Row],[LgWin]]="Y", 1,
IF(Teams[[#This Row],[LgWin]] = "N", 0, " "))</f>
        <v>1</v>
      </c>
      <c r="R859" t="s">
        <v>76</v>
      </c>
      <c r="S859" s="5">
        <f>IF(Teams[[#This Row],[WSWin]]="Y", 1,
IF(Teams[[#This Row],[WSWin]] = "N", 0, " "))</f>
        <v>1</v>
      </c>
      <c r="T859">
        <v>901</v>
      </c>
      <c r="U859">
        <v>5204</v>
      </c>
      <c r="V859">
        <v>1539</v>
      </c>
      <c r="W859">
        <v>288</v>
      </c>
      <c r="X859">
        <v>76</v>
      </c>
      <c r="Y859">
        <v>122</v>
      </c>
      <c r="Z859">
        <v>543</v>
      </c>
      <c r="AA859">
        <v>440</v>
      </c>
      <c r="AB859">
        <v>61</v>
      </c>
      <c r="AC859">
        <v>38</v>
      </c>
      <c r="AF859">
        <v>615</v>
      </c>
      <c r="AG859">
        <v>519</v>
      </c>
      <c r="AH859">
        <v>3.44</v>
      </c>
      <c r="AI859">
        <v>70</v>
      </c>
      <c r="AJ859">
        <v>9</v>
      </c>
      <c r="AK859">
        <v>24</v>
      </c>
      <c r="AL859">
        <v>4071</v>
      </c>
      <c r="AM859">
        <v>1371</v>
      </c>
      <c r="AN859">
        <v>73</v>
      </c>
      <c r="AO859">
        <v>487</v>
      </c>
      <c r="AP859">
        <v>573</v>
      </c>
      <c r="AQ859">
        <v>148</v>
      </c>
      <c r="AR859">
        <v>117</v>
      </c>
      <c r="AS859">
        <v>0.97499999999999998</v>
      </c>
      <c r="AT859" t="s">
        <v>77</v>
      </c>
      <c r="AU859" t="s">
        <v>442</v>
      </c>
      <c r="AV859">
        <v>839176</v>
      </c>
      <c r="AW859">
        <v>104</v>
      </c>
      <c r="AX859">
        <v>100</v>
      </c>
      <c r="AY859" t="s">
        <v>226</v>
      </c>
      <c r="AZ859" t="s">
        <v>226</v>
      </c>
      <c r="BA859" t="s">
        <v>226</v>
      </c>
    </row>
    <row r="860" spans="1:53" x14ac:dyDescent="0.55000000000000004">
      <c r="A860">
        <v>1929</v>
      </c>
      <c r="B860" s="5" t="b">
        <f>Teams[[#This Row],[yearID]]&gt;=1973</f>
        <v>0</v>
      </c>
      <c r="C860" s="5" t="b">
        <f>Teams[[#This Row],[yearID]]&gt;=1903</f>
        <v>1</v>
      </c>
      <c r="D860" t="s">
        <v>157</v>
      </c>
      <c r="E860" t="s">
        <v>122</v>
      </c>
      <c r="F860" t="s">
        <v>122</v>
      </c>
      <c r="G860" s="5" t="str">
        <f>VLOOKUP(Teams[[#This Row],[franchID]],TeamsFranchises!$A$2:$D$121,2,FALSE)</f>
        <v>Philadelphia Phillies</v>
      </c>
      <c r="I860">
        <v>5</v>
      </c>
      <c r="J860">
        <v>154</v>
      </c>
      <c r="K860">
        <v>76</v>
      </c>
      <c r="L860">
        <v>71</v>
      </c>
      <c r="M860">
        <v>82</v>
      </c>
      <c r="P860" t="s">
        <v>51</v>
      </c>
      <c r="Q860" s="5">
        <f>IF(Teams[[#This Row],[LgWin]]="Y", 1,
IF(Teams[[#This Row],[LgWin]] = "N", 0, " "))</f>
        <v>0</v>
      </c>
      <c r="R860" t="s">
        <v>51</v>
      </c>
      <c r="S860" s="5">
        <f>IF(Teams[[#This Row],[WSWin]]="Y", 1,
IF(Teams[[#This Row],[WSWin]] = "N", 0, " "))</f>
        <v>0</v>
      </c>
      <c r="T860">
        <v>897</v>
      </c>
      <c r="U860">
        <v>5484</v>
      </c>
      <c r="V860">
        <v>1693</v>
      </c>
      <c r="W860">
        <v>305</v>
      </c>
      <c r="X860">
        <v>51</v>
      </c>
      <c r="Y860">
        <v>153</v>
      </c>
      <c r="Z860">
        <v>573</v>
      </c>
      <c r="AA860">
        <v>470</v>
      </c>
      <c r="AB860">
        <v>59</v>
      </c>
      <c r="AF860">
        <v>1032</v>
      </c>
      <c r="AG860">
        <v>918</v>
      </c>
      <c r="AH860">
        <v>6.13</v>
      </c>
      <c r="AI860">
        <v>45</v>
      </c>
      <c r="AJ860">
        <v>5</v>
      </c>
      <c r="AK860">
        <v>24</v>
      </c>
      <c r="AL860">
        <v>4044</v>
      </c>
      <c r="AM860">
        <v>1743</v>
      </c>
      <c r="AN860">
        <v>122</v>
      </c>
      <c r="AO860">
        <v>616</v>
      </c>
      <c r="AP860">
        <v>369</v>
      </c>
      <c r="AQ860">
        <v>189</v>
      </c>
      <c r="AR860">
        <v>153</v>
      </c>
      <c r="AS860">
        <v>0.96899999999999997</v>
      </c>
      <c r="AT860" t="s">
        <v>358</v>
      </c>
      <c r="AU860" t="s">
        <v>404</v>
      </c>
      <c r="AV860">
        <v>281200</v>
      </c>
      <c r="AW860">
        <v>106</v>
      </c>
      <c r="AX860">
        <v>110</v>
      </c>
      <c r="AY860" t="s">
        <v>122</v>
      </c>
      <c r="AZ860" t="s">
        <v>122</v>
      </c>
      <c r="BA860" t="s">
        <v>122</v>
      </c>
    </row>
    <row r="861" spans="1:53" x14ac:dyDescent="0.55000000000000004">
      <c r="A861">
        <v>1929</v>
      </c>
      <c r="B861" s="5" t="b">
        <f>Teams[[#This Row],[yearID]]&gt;=1973</f>
        <v>0</v>
      </c>
      <c r="C861" s="5" t="b">
        <f>Teams[[#This Row],[yearID]]&gt;=1903</f>
        <v>1</v>
      </c>
      <c r="D861" t="s">
        <v>157</v>
      </c>
      <c r="E861" t="s">
        <v>229</v>
      </c>
      <c r="F861" t="s">
        <v>229</v>
      </c>
      <c r="G861" s="5" t="str">
        <f>VLOOKUP(Teams[[#This Row],[franchID]],TeamsFranchises!$A$2:$D$121,2,FALSE)</f>
        <v>Pittsburgh Pirates</v>
      </c>
      <c r="I861">
        <v>2</v>
      </c>
      <c r="J861">
        <v>154</v>
      </c>
      <c r="K861">
        <v>76</v>
      </c>
      <c r="L861">
        <v>88</v>
      </c>
      <c r="M861">
        <v>65</v>
      </c>
      <c r="P861" t="s">
        <v>51</v>
      </c>
      <c r="Q861" s="5">
        <f>IF(Teams[[#This Row],[LgWin]]="Y", 1,
IF(Teams[[#This Row],[LgWin]] = "N", 0, " "))</f>
        <v>0</v>
      </c>
      <c r="R861" t="s">
        <v>51</v>
      </c>
      <c r="S861" s="5">
        <f>IF(Teams[[#This Row],[WSWin]]="Y", 1,
IF(Teams[[#This Row],[WSWin]] = "N", 0, " "))</f>
        <v>0</v>
      </c>
      <c r="T861">
        <v>904</v>
      </c>
      <c r="U861">
        <v>5490</v>
      </c>
      <c r="V861">
        <v>1663</v>
      </c>
      <c r="W861">
        <v>285</v>
      </c>
      <c r="X861">
        <v>116</v>
      </c>
      <c r="Y861">
        <v>60</v>
      </c>
      <c r="Z861">
        <v>503</v>
      </c>
      <c r="AA861">
        <v>335</v>
      </c>
      <c r="AB861">
        <v>94</v>
      </c>
      <c r="AF861">
        <v>780</v>
      </c>
      <c r="AG861">
        <v>668</v>
      </c>
      <c r="AH861">
        <v>4.3600000000000003</v>
      </c>
      <c r="AI861">
        <v>79</v>
      </c>
      <c r="AJ861">
        <v>5</v>
      </c>
      <c r="AK861">
        <v>13</v>
      </c>
      <c r="AL861">
        <v>4137</v>
      </c>
      <c r="AM861">
        <v>1530</v>
      </c>
      <c r="AN861">
        <v>96</v>
      </c>
      <c r="AO861">
        <v>439</v>
      </c>
      <c r="AP861">
        <v>409</v>
      </c>
      <c r="AQ861">
        <v>181</v>
      </c>
      <c r="AR861">
        <v>136</v>
      </c>
      <c r="AS861">
        <v>0.97</v>
      </c>
      <c r="AT861" t="s">
        <v>390</v>
      </c>
      <c r="AU861" t="s">
        <v>447</v>
      </c>
      <c r="AV861">
        <v>491377</v>
      </c>
      <c r="AW861">
        <v>103</v>
      </c>
      <c r="AX861">
        <v>102</v>
      </c>
      <c r="AY861" t="s">
        <v>229</v>
      </c>
      <c r="AZ861" t="s">
        <v>229</v>
      </c>
      <c r="BA861" t="s">
        <v>229</v>
      </c>
    </row>
    <row r="862" spans="1:53" x14ac:dyDescent="0.55000000000000004">
      <c r="A862">
        <v>1929</v>
      </c>
      <c r="B862" s="5" t="b">
        <f>Teams[[#This Row],[yearID]]&gt;=1973</f>
        <v>0</v>
      </c>
      <c r="C862" s="5" t="b">
        <f>Teams[[#This Row],[yearID]]&gt;=1903</f>
        <v>1</v>
      </c>
      <c r="D862" t="s">
        <v>410</v>
      </c>
      <c r="E862" t="s">
        <v>431</v>
      </c>
      <c r="F862" t="s">
        <v>95</v>
      </c>
      <c r="G862" s="5" t="str">
        <f>VLOOKUP(Teams[[#This Row],[franchID]],TeamsFranchises!$A$2:$D$121,2,FALSE)</f>
        <v>Baltimore Orioles</v>
      </c>
      <c r="I862">
        <v>4</v>
      </c>
      <c r="J862">
        <v>154</v>
      </c>
      <c r="K862">
        <v>77</v>
      </c>
      <c r="L862">
        <v>79</v>
      </c>
      <c r="M862">
        <v>73</v>
      </c>
      <c r="P862" t="s">
        <v>51</v>
      </c>
      <c r="Q862" s="5">
        <f>IF(Teams[[#This Row],[LgWin]]="Y", 1,
IF(Teams[[#This Row],[LgWin]] = "N", 0, " "))</f>
        <v>0</v>
      </c>
      <c r="R862" t="s">
        <v>51</v>
      </c>
      <c r="S862" s="5">
        <f>IF(Teams[[#This Row],[WSWin]]="Y", 1,
IF(Teams[[#This Row],[WSWin]] = "N", 0, " "))</f>
        <v>0</v>
      </c>
      <c r="T862">
        <v>733</v>
      </c>
      <c r="U862">
        <v>5174</v>
      </c>
      <c r="V862">
        <v>1426</v>
      </c>
      <c r="W862">
        <v>277</v>
      </c>
      <c r="X862">
        <v>64</v>
      </c>
      <c r="Y862">
        <v>46</v>
      </c>
      <c r="Z862">
        <v>589</v>
      </c>
      <c r="AA862">
        <v>431</v>
      </c>
      <c r="AB862">
        <v>72</v>
      </c>
      <c r="AC862">
        <v>46</v>
      </c>
      <c r="AF862">
        <v>713</v>
      </c>
      <c r="AG862">
        <v>622</v>
      </c>
      <c r="AH862">
        <v>4.08</v>
      </c>
      <c r="AI862">
        <v>83</v>
      </c>
      <c r="AJ862">
        <v>15</v>
      </c>
      <c r="AK862">
        <v>10</v>
      </c>
      <c r="AL862">
        <v>4113</v>
      </c>
      <c r="AM862">
        <v>1469</v>
      </c>
      <c r="AN862">
        <v>100</v>
      </c>
      <c r="AO862">
        <v>462</v>
      </c>
      <c r="AP862">
        <v>415</v>
      </c>
      <c r="AQ862">
        <v>156</v>
      </c>
      <c r="AR862">
        <v>148</v>
      </c>
      <c r="AS862">
        <v>0.97499999999999998</v>
      </c>
      <c r="AT862" t="s">
        <v>252</v>
      </c>
      <c r="AU862" t="s">
        <v>444</v>
      </c>
      <c r="AV862">
        <v>280697</v>
      </c>
      <c r="AW862">
        <v>104</v>
      </c>
      <c r="AX862">
        <v>104</v>
      </c>
      <c r="AY862" t="s">
        <v>433</v>
      </c>
      <c r="AZ862" t="s">
        <v>431</v>
      </c>
      <c r="BA862" t="s">
        <v>431</v>
      </c>
    </row>
    <row r="863" spans="1:53" x14ac:dyDescent="0.55000000000000004">
      <c r="A863">
        <v>1929</v>
      </c>
      <c r="B863" s="5" t="b">
        <f>Teams[[#This Row],[yearID]]&gt;=1973</f>
        <v>0</v>
      </c>
      <c r="C863" s="5" t="b">
        <f>Teams[[#This Row],[yearID]]&gt;=1903</f>
        <v>1</v>
      </c>
      <c r="D863" t="s">
        <v>157</v>
      </c>
      <c r="E863" t="s">
        <v>396</v>
      </c>
      <c r="F863" t="s">
        <v>154</v>
      </c>
      <c r="G863" s="5" t="str">
        <f>VLOOKUP(Teams[[#This Row],[franchID]],TeamsFranchises!$A$2:$D$121,2,FALSE)</f>
        <v>St. Louis Cardinals</v>
      </c>
      <c r="I863">
        <v>4</v>
      </c>
      <c r="J863">
        <v>154</v>
      </c>
      <c r="K863">
        <v>77</v>
      </c>
      <c r="L863">
        <v>78</v>
      </c>
      <c r="M863">
        <v>74</v>
      </c>
      <c r="P863" t="s">
        <v>51</v>
      </c>
      <c r="Q863" s="5">
        <f>IF(Teams[[#This Row],[LgWin]]="Y", 1,
IF(Teams[[#This Row],[LgWin]] = "N", 0, " "))</f>
        <v>0</v>
      </c>
      <c r="R863" t="s">
        <v>51</v>
      </c>
      <c r="S863" s="5">
        <f>IF(Teams[[#This Row],[WSWin]]="Y", 1,
IF(Teams[[#This Row],[WSWin]] = "N", 0, " "))</f>
        <v>0</v>
      </c>
      <c r="T863">
        <v>831</v>
      </c>
      <c r="U863">
        <v>5364</v>
      </c>
      <c r="V863">
        <v>1569</v>
      </c>
      <c r="W863">
        <v>310</v>
      </c>
      <c r="X863">
        <v>84</v>
      </c>
      <c r="Y863">
        <v>100</v>
      </c>
      <c r="Z863">
        <v>490</v>
      </c>
      <c r="AA863">
        <v>455</v>
      </c>
      <c r="AB863">
        <v>72</v>
      </c>
      <c r="AF863">
        <v>806</v>
      </c>
      <c r="AG863">
        <v>704</v>
      </c>
      <c r="AH863">
        <v>4.66</v>
      </c>
      <c r="AI863">
        <v>83</v>
      </c>
      <c r="AJ863">
        <v>6</v>
      </c>
      <c r="AK863">
        <v>8</v>
      </c>
      <c r="AL863">
        <v>4077</v>
      </c>
      <c r="AM863">
        <v>1604</v>
      </c>
      <c r="AN863">
        <v>101</v>
      </c>
      <c r="AO863">
        <v>474</v>
      </c>
      <c r="AP863">
        <v>453</v>
      </c>
      <c r="AQ863">
        <v>174</v>
      </c>
      <c r="AR863">
        <v>149</v>
      </c>
      <c r="AS863">
        <v>0.97099999999999997</v>
      </c>
      <c r="AT863" t="s">
        <v>409</v>
      </c>
      <c r="AU863" t="s">
        <v>444</v>
      </c>
      <c r="AV863">
        <v>399887</v>
      </c>
      <c r="AW863">
        <v>103</v>
      </c>
      <c r="AX863">
        <v>101</v>
      </c>
      <c r="AY863" t="s">
        <v>154</v>
      </c>
      <c r="AZ863" t="s">
        <v>396</v>
      </c>
      <c r="BA863" t="s">
        <v>396</v>
      </c>
    </row>
    <row r="864" spans="1:53" x14ac:dyDescent="0.55000000000000004">
      <c r="A864">
        <v>1929</v>
      </c>
      <c r="B864" s="5" t="b">
        <f>Teams[[#This Row],[yearID]]&gt;=1973</f>
        <v>0</v>
      </c>
      <c r="C864" s="5" t="b">
        <f>Teams[[#This Row],[yearID]]&gt;=1903</f>
        <v>1</v>
      </c>
      <c r="D864" t="s">
        <v>410</v>
      </c>
      <c r="E864" t="s">
        <v>425</v>
      </c>
      <c r="F864" t="s">
        <v>426</v>
      </c>
      <c r="G864" s="5" t="str">
        <f>VLOOKUP(Teams[[#This Row],[franchID]],TeamsFranchises!$A$2:$D$121,2,FALSE)</f>
        <v>Minnesota Twins</v>
      </c>
      <c r="I864">
        <v>5</v>
      </c>
      <c r="J864">
        <v>153</v>
      </c>
      <c r="K864">
        <v>78</v>
      </c>
      <c r="L864">
        <v>71</v>
      </c>
      <c r="M864">
        <v>81</v>
      </c>
      <c r="P864" t="s">
        <v>51</v>
      </c>
      <c r="Q864" s="5">
        <f>IF(Teams[[#This Row],[LgWin]]="Y", 1,
IF(Teams[[#This Row],[LgWin]] = "N", 0, " "))</f>
        <v>0</v>
      </c>
      <c r="R864" t="s">
        <v>51</v>
      </c>
      <c r="S864" s="5">
        <f>IF(Teams[[#This Row],[WSWin]]="Y", 1,
IF(Teams[[#This Row],[WSWin]] = "N", 0, " "))</f>
        <v>0</v>
      </c>
      <c r="T864">
        <v>730</v>
      </c>
      <c r="U864">
        <v>5237</v>
      </c>
      <c r="V864">
        <v>1445</v>
      </c>
      <c r="W864">
        <v>244</v>
      </c>
      <c r="X864">
        <v>66</v>
      </c>
      <c r="Y864">
        <v>48</v>
      </c>
      <c r="Z864">
        <v>556</v>
      </c>
      <c r="AA864">
        <v>400</v>
      </c>
      <c r="AB864">
        <v>86</v>
      </c>
      <c r="AC864">
        <v>61</v>
      </c>
      <c r="AF864">
        <v>776</v>
      </c>
      <c r="AG864">
        <v>653</v>
      </c>
      <c r="AH864">
        <v>4.34</v>
      </c>
      <c r="AI864">
        <v>62</v>
      </c>
      <c r="AJ864">
        <v>3</v>
      </c>
      <c r="AK864">
        <v>17</v>
      </c>
      <c r="AL864">
        <v>4062</v>
      </c>
      <c r="AM864">
        <v>1429</v>
      </c>
      <c r="AN864">
        <v>48</v>
      </c>
      <c r="AO864">
        <v>496</v>
      </c>
      <c r="AP864">
        <v>494</v>
      </c>
      <c r="AQ864">
        <v>191</v>
      </c>
      <c r="AR864">
        <v>156</v>
      </c>
      <c r="AS864">
        <v>0.96899999999999997</v>
      </c>
      <c r="AT864" t="s">
        <v>397</v>
      </c>
      <c r="AU864" t="s">
        <v>452</v>
      </c>
      <c r="AV864">
        <v>355506</v>
      </c>
      <c r="AW864">
        <v>101</v>
      </c>
      <c r="AX864">
        <v>100</v>
      </c>
      <c r="AY864" t="s">
        <v>428</v>
      </c>
      <c r="AZ864" t="s">
        <v>425</v>
      </c>
      <c r="BA864" t="s">
        <v>425</v>
      </c>
    </row>
    <row r="865" spans="1:53" x14ac:dyDescent="0.55000000000000004">
      <c r="A865">
        <v>1930</v>
      </c>
      <c r="B865" s="5" t="b">
        <f>Teams[[#This Row],[yearID]]&gt;=1973</f>
        <v>0</v>
      </c>
      <c r="C865" s="5" t="b">
        <f>Teams[[#This Row],[yearID]]&gt;=1903</f>
        <v>1</v>
      </c>
      <c r="D865" t="s">
        <v>410</v>
      </c>
      <c r="E865" t="s">
        <v>54</v>
      </c>
      <c r="F865" t="s">
        <v>54</v>
      </c>
      <c r="G865" s="5" t="str">
        <f>VLOOKUP(Teams[[#This Row],[franchID]],TeamsFranchises!$A$2:$D$121,2,FALSE)</f>
        <v>Boston Red Sox</v>
      </c>
      <c r="I865">
        <v>8</v>
      </c>
      <c r="J865">
        <v>154</v>
      </c>
      <c r="K865">
        <v>76</v>
      </c>
      <c r="L865">
        <v>52</v>
      </c>
      <c r="M865">
        <v>102</v>
      </c>
      <c r="P865" t="s">
        <v>51</v>
      </c>
      <c r="Q865" s="5">
        <f>IF(Teams[[#This Row],[LgWin]]="Y", 1,
IF(Teams[[#This Row],[LgWin]] = "N", 0, " "))</f>
        <v>0</v>
      </c>
      <c r="R865" t="s">
        <v>51</v>
      </c>
      <c r="S865" s="5">
        <f>IF(Teams[[#This Row],[WSWin]]="Y", 1,
IF(Teams[[#This Row],[WSWin]] = "N", 0, " "))</f>
        <v>0</v>
      </c>
      <c r="T865">
        <v>612</v>
      </c>
      <c r="U865">
        <v>5286</v>
      </c>
      <c r="V865">
        <v>1393</v>
      </c>
      <c r="W865">
        <v>257</v>
      </c>
      <c r="X865">
        <v>68</v>
      </c>
      <c r="Y865">
        <v>47</v>
      </c>
      <c r="Z865">
        <v>358</v>
      </c>
      <c r="AA865">
        <v>552</v>
      </c>
      <c r="AB865">
        <v>42</v>
      </c>
      <c r="AC865">
        <v>35</v>
      </c>
      <c r="AF865">
        <v>814</v>
      </c>
      <c r="AG865">
        <v>707</v>
      </c>
      <c r="AH865">
        <v>4.68</v>
      </c>
      <c r="AI865">
        <v>78</v>
      </c>
      <c r="AJ865">
        <v>4</v>
      </c>
      <c r="AK865">
        <v>5</v>
      </c>
      <c r="AL865">
        <v>4080</v>
      </c>
      <c r="AM865">
        <v>1515</v>
      </c>
      <c r="AN865">
        <v>75</v>
      </c>
      <c r="AO865">
        <v>488</v>
      </c>
      <c r="AP865">
        <v>356</v>
      </c>
      <c r="AQ865">
        <v>194</v>
      </c>
      <c r="AR865">
        <v>161</v>
      </c>
      <c r="AS865">
        <v>0.96799999999999997</v>
      </c>
      <c r="AT865" t="s">
        <v>441</v>
      </c>
      <c r="AU865" t="s">
        <v>453</v>
      </c>
      <c r="AV865">
        <v>444045</v>
      </c>
      <c r="AW865">
        <v>96</v>
      </c>
      <c r="AX865">
        <v>99</v>
      </c>
      <c r="AY865" t="s">
        <v>54</v>
      </c>
      <c r="AZ865" t="s">
        <v>54</v>
      </c>
      <c r="BA865" t="s">
        <v>54</v>
      </c>
    </row>
    <row r="866" spans="1:53" x14ac:dyDescent="0.55000000000000004">
      <c r="A866">
        <v>1930</v>
      </c>
      <c r="B866" s="5" t="b">
        <f>Teams[[#This Row],[yearID]]&gt;=1973</f>
        <v>0</v>
      </c>
      <c r="C866" s="5" t="b">
        <f>Teams[[#This Row],[yearID]]&gt;=1903</f>
        <v>1</v>
      </c>
      <c r="D866" t="s">
        <v>157</v>
      </c>
      <c r="E866" t="s">
        <v>262</v>
      </c>
      <c r="F866" t="s">
        <v>260</v>
      </c>
      <c r="G866" s="5" t="str">
        <f>VLOOKUP(Teams[[#This Row],[franchID]],TeamsFranchises!$A$2:$D$121,2,FALSE)</f>
        <v>Los Angeles Dodgers</v>
      </c>
      <c r="I866">
        <v>4</v>
      </c>
      <c r="J866">
        <v>154</v>
      </c>
      <c r="K866">
        <v>77</v>
      </c>
      <c r="L866">
        <v>86</v>
      </c>
      <c r="M866">
        <v>68</v>
      </c>
      <c r="P866" t="s">
        <v>51</v>
      </c>
      <c r="Q866" s="5">
        <f>IF(Teams[[#This Row],[LgWin]]="Y", 1,
IF(Teams[[#This Row],[LgWin]] = "N", 0, " "))</f>
        <v>0</v>
      </c>
      <c r="R866" t="s">
        <v>51</v>
      </c>
      <c r="S866" s="5">
        <f>IF(Teams[[#This Row],[WSWin]]="Y", 1,
IF(Teams[[#This Row],[WSWin]] = "N", 0, " "))</f>
        <v>0</v>
      </c>
      <c r="T866">
        <v>871</v>
      </c>
      <c r="U866">
        <v>5433</v>
      </c>
      <c r="V866">
        <v>1654</v>
      </c>
      <c r="W866">
        <v>303</v>
      </c>
      <c r="X866">
        <v>73</v>
      </c>
      <c r="Y866">
        <v>122</v>
      </c>
      <c r="Z866">
        <v>481</v>
      </c>
      <c r="AA866">
        <v>541</v>
      </c>
      <c r="AB866">
        <v>53</v>
      </c>
      <c r="AF866">
        <v>738</v>
      </c>
      <c r="AG866">
        <v>614</v>
      </c>
      <c r="AH866">
        <v>4.03</v>
      </c>
      <c r="AI866">
        <v>74</v>
      </c>
      <c r="AJ866">
        <v>13</v>
      </c>
      <c r="AK866">
        <v>15</v>
      </c>
      <c r="AL866">
        <v>4116</v>
      </c>
      <c r="AM866">
        <v>1480</v>
      </c>
      <c r="AN866">
        <v>115</v>
      </c>
      <c r="AO866">
        <v>394</v>
      </c>
      <c r="AP866">
        <v>526</v>
      </c>
      <c r="AQ866">
        <v>169</v>
      </c>
      <c r="AR866">
        <v>167</v>
      </c>
      <c r="AS866">
        <v>0.97199999999999998</v>
      </c>
      <c r="AT866" t="s">
        <v>467</v>
      </c>
      <c r="AU866" t="s">
        <v>458</v>
      </c>
      <c r="AV866">
        <v>1097329</v>
      </c>
      <c r="AW866">
        <v>99</v>
      </c>
      <c r="AX866">
        <v>99</v>
      </c>
      <c r="AY866" t="s">
        <v>262</v>
      </c>
      <c r="AZ866" t="s">
        <v>262</v>
      </c>
      <c r="BA866" t="s">
        <v>262</v>
      </c>
    </row>
    <row r="867" spans="1:53" x14ac:dyDescent="0.55000000000000004">
      <c r="A867">
        <v>1930</v>
      </c>
      <c r="B867" s="5" t="b">
        <f>Teams[[#This Row],[yearID]]&gt;=1973</f>
        <v>0</v>
      </c>
      <c r="C867" s="5" t="b">
        <f>Teams[[#This Row],[yearID]]&gt;=1903</f>
        <v>1</v>
      </c>
      <c r="D867" t="s">
        <v>157</v>
      </c>
      <c r="E867" t="s">
        <v>158</v>
      </c>
      <c r="F867" t="s">
        <v>159</v>
      </c>
      <c r="G867" s="5" t="str">
        <f>VLOOKUP(Teams[[#This Row],[franchID]],TeamsFranchises!$A$2:$D$121,2,FALSE)</f>
        <v>Atlanta Braves</v>
      </c>
      <c r="I867">
        <v>6</v>
      </c>
      <c r="J867">
        <v>154</v>
      </c>
      <c r="K867">
        <v>77</v>
      </c>
      <c r="L867">
        <v>70</v>
      </c>
      <c r="M867">
        <v>84</v>
      </c>
      <c r="P867" t="s">
        <v>51</v>
      </c>
      <c r="Q867" s="5">
        <f>IF(Teams[[#This Row],[LgWin]]="Y", 1,
IF(Teams[[#This Row],[LgWin]] = "N", 0, " "))</f>
        <v>0</v>
      </c>
      <c r="R867" t="s">
        <v>51</v>
      </c>
      <c r="S867" s="5">
        <f>IF(Teams[[#This Row],[WSWin]]="Y", 1,
IF(Teams[[#This Row],[WSWin]] = "N", 0, " "))</f>
        <v>0</v>
      </c>
      <c r="T867">
        <v>693</v>
      </c>
      <c r="U867">
        <v>5356</v>
      </c>
      <c r="V867">
        <v>1503</v>
      </c>
      <c r="W867">
        <v>246</v>
      </c>
      <c r="X867">
        <v>78</v>
      </c>
      <c r="Y867">
        <v>66</v>
      </c>
      <c r="Z867">
        <v>332</v>
      </c>
      <c r="AA867">
        <v>397</v>
      </c>
      <c r="AB867">
        <v>69</v>
      </c>
      <c r="AF867">
        <v>835</v>
      </c>
      <c r="AG867">
        <v>743</v>
      </c>
      <c r="AH867">
        <v>4.91</v>
      </c>
      <c r="AI867">
        <v>71</v>
      </c>
      <c r="AJ867">
        <v>6</v>
      </c>
      <c r="AK867">
        <v>11</v>
      </c>
      <c r="AL867">
        <v>4083</v>
      </c>
      <c r="AM867">
        <v>1624</v>
      </c>
      <c r="AN867">
        <v>117</v>
      </c>
      <c r="AO867">
        <v>475</v>
      </c>
      <c r="AP867">
        <v>424</v>
      </c>
      <c r="AQ867">
        <v>178</v>
      </c>
      <c r="AR867">
        <v>167</v>
      </c>
      <c r="AS867">
        <v>0.97099999999999997</v>
      </c>
      <c r="AT867" t="s">
        <v>454</v>
      </c>
      <c r="AU867" t="s">
        <v>489</v>
      </c>
      <c r="AV867">
        <v>464835</v>
      </c>
      <c r="AW867">
        <v>97</v>
      </c>
      <c r="AX867">
        <v>99</v>
      </c>
      <c r="AY867" t="s">
        <v>158</v>
      </c>
      <c r="AZ867" t="s">
        <v>158</v>
      </c>
      <c r="BA867" t="s">
        <v>158</v>
      </c>
    </row>
    <row r="868" spans="1:53" x14ac:dyDescent="0.55000000000000004">
      <c r="A868">
        <v>1930</v>
      </c>
      <c r="B868" s="5" t="b">
        <f>Teams[[#This Row],[yearID]]&gt;=1973</f>
        <v>0</v>
      </c>
      <c r="C868" s="5" t="b">
        <f>Teams[[#This Row],[yearID]]&gt;=1903</f>
        <v>1</v>
      </c>
      <c r="D868" t="s">
        <v>410</v>
      </c>
      <c r="E868" t="s">
        <v>415</v>
      </c>
      <c r="F868" t="s">
        <v>416</v>
      </c>
      <c r="G868" s="5" t="str">
        <f>VLOOKUP(Teams[[#This Row],[franchID]],TeamsFranchises!$A$2:$D$121,2,FALSE)</f>
        <v>Chicago White Sox</v>
      </c>
      <c r="I868">
        <v>7</v>
      </c>
      <c r="J868">
        <v>154</v>
      </c>
      <c r="K868">
        <v>78</v>
      </c>
      <c r="L868">
        <v>62</v>
      </c>
      <c r="M868">
        <v>92</v>
      </c>
      <c r="P868" t="s">
        <v>51</v>
      </c>
      <c r="Q868" s="5">
        <f>IF(Teams[[#This Row],[LgWin]]="Y", 1,
IF(Teams[[#This Row],[LgWin]] = "N", 0, " "))</f>
        <v>0</v>
      </c>
      <c r="R868" t="s">
        <v>51</v>
      </c>
      <c r="S868" s="5">
        <f>IF(Teams[[#This Row],[WSWin]]="Y", 1,
IF(Teams[[#This Row],[WSWin]] = "N", 0, " "))</f>
        <v>0</v>
      </c>
      <c r="T868">
        <v>729</v>
      </c>
      <c r="U868">
        <v>5419</v>
      </c>
      <c r="V868">
        <v>1496</v>
      </c>
      <c r="W868">
        <v>256</v>
      </c>
      <c r="X868">
        <v>90</v>
      </c>
      <c r="Y868">
        <v>63</v>
      </c>
      <c r="Z868">
        <v>389</v>
      </c>
      <c r="AA868">
        <v>479</v>
      </c>
      <c r="AB868">
        <v>74</v>
      </c>
      <c r="AC868">
        <v>40</v>
      </c>
      <c r="AF868">
        <v>884</v>
      </c>
      <c r="AG868">
        <v>712</v>
      </c>
      <c r="AH868">
        <v>4.71</v>
      </c>
      <c r="AI868">
        <v>63</v>
      </c>
      <c r="AJ868">
        <v>2</v>
      </c>
      <c r="AK868">
        <v>10</v>
      </c>
      <c r="AL868">
        <v>4083</v>
      </c>
      <c r="AM868">
        <v>1629</v>
      </c>
      <c r="AN868">
        <v>74</v>
      </c>
      <c r="AO868">
        <v>407</v>
      </c>
      <c r="AP868">
        <v>471</v>
      </c>
      <c r="AQ868">
        <v>233</v>
      </c>
      <c r="AR868">
        <v>136</v>
      </c>
      <c r="AS868">
        <v>0.96199999999999997</v>
      </c>
      <c r="AT868" t="s">
        <v>417</v>
      </c>
      <c r="AU868" t="s">
        <v>450</v>
      </c>
      <c r="AV868">
        <v>406123</v>
      </c>
      <c r="AW868">
        <v>96</v>
      </c>
      <c r="AX868">
        <v>99</v>
      </c>
      <c r="AY868" t="s">
        <v>416</v>
      </c>
      <c r="AZ868" t="s">
        <v>415</v>
      </c>
      <c r="BA868" t="s">
        <v>415</v>
      </c>
    </row>
    <row r="869" spans="1:53" x14ac:dyDescent="0.55000000000000004">
      <c r="A869">
        <v>1930</v>
      </c>
      <c r="B869" s="5" t="b">
        <f>Teams[[#This Row],[yearID]]&gt;=1973</f>
        <v>0</v>
      </c>
      <c r="C869" s="5" t="b">
        <f>Teams[[#This Row],[yearID]]&gt;=1903</f>
        <v>1</v>
      </c>
      <c r="D869" t="s">
        <v>157</v>
      </c>
      <c r="E869" t="s">
        <v>161</v>
      </c>
      <c r="F869" t="s">
        <v>162</v>
      </c>
      <c r="G869" s="5" t="str">
        <f>VLOOKUP(Teams[[#This Row],[franchID]],TeamsFranchises!$A$2:$D$121,2,FALSE)</f>
        <v>Chicago Cubs</v>
      </c>
      <c r="I869">
        <v>2</v>
      </c>
      <c r="J869">
        <v>156</v>
      </c>
      <c r="K869">
        <v>79</v>
      </c>
      <c r="L869">
        <v>90</v>
      </c>
      <c r="M869">
        <v>64</v>
      </c>
      <c r="P869" t="s">
        <v>51</v>
      </c>
      <c r="Q869" s="5">
        <f>IF(Teams[[#This Row],[LgWin]]="Y", 1,
IF(Teams[[#This Row],[LgWin]] = "N", 0, " "))</f>
        <v>0</v>
      </c>
      <c r="R869" t="s">
        <v>51</v>
      </c>
      <c r="S869" s="5">
        <f>IF(Teams[[#This Row],[WSWin]]="Y", 1,
IF(Teams[[#This Row],[WSWin]] = "N", 0, " "))</f>
        <v>0</v>
      </c>
      <c r="T869">
        <v>998</v>
      </c>
      <c r="U869">
        <v>5581</v>
      </c>
      <c r="V869">
        <v>1722</v>
      </c>
      <c r="W869">
        <v>305</v>
      </c>
      <c r="X869">
        <v>72</v>
      </c>
      <c r="Y869">
        <v>171</v>
      </c>
      <c r="Z869">
        <v>588</v>
      </c>
      <c r="AA869">
        <v>635</v>
      </c>
      <c r="AB869">
        <v>70</v>
      </c>
      <c r="AF869">
        <v>870</v>
      </c>
      <c r="AG869">
        <v>748</v>
      </c>
      <c r="AH869">
        <v>4.8</v>
      </c>
      <c r="AI869">
        <v>67</v>
      </c>
      <c r="AJ869">
        <v>6</v>
      </c>
      <c r="AK869">
        <v>12</v>
      </c>
      <c r="AL869">
        <v>4209</v>
      </c>
      <c r="AM869">
        <v>1642</v>
      </c>
      <c r="AN869">
        <v>111</v>
      </c>
      <c r="AO869">
        <v>528</v>
      </c>
      <c r="AP869">
        <v>601</v>
      </c>
      <c r="AQ869">
        <v>170</v>
      </c>
      <c r="AR869">
        <v>167</v>
      </c>
      <c r="AS869">
        <v>0.97299999999999998</v>
      </c>
      <c r="AT869" t="s">
        <v>434</v>
      </c>
      <c r="AU869" t="s">
        <v>473</v>
      </c>
      <c r="AV869">
        <v>1463624</v>
      </c>
      <c r="AW869">
        <v>101</v>
      </c>
      <c r="AX869">
        <v>98</v>
      </c>
      <c r="AY869" t="s">
        <v>162</v>
      </c>
      <c r="AZ869" t="s">
        <v>161</v>
      </c>
      <c r="BA869" t="s">
        <v>161</v>
      </c>
    </row>
    <row r="870" spans="1:53" x14ac:dyDescent="0.55000000000000004">
      <c r="A870">
        <v>1930</v>
      </c>
      <c r="B870" s="5" t="b">
        <f>Teams[[#This Row],[yearID]]&gt;=1973</f>
        <v>0</v>
      </c>
      <c r="C870" s="5" t="b">
        <f>Teams[[#This Row],[yearID]]&gt;=1903</f>
        <v>1</v>
      </c>
      <c r="D870" t="s">
        <v>157</v>
      </c>
      <c r="E870" t="s">
        <v>167</v>
      </c>
      <c r="F870" t="s">
        <v>167</v>
      </c>
      <c r="G870" s="5" t="str">
        <f>VLOOKUP(Teams[[#This Row],[franchID]],TeamsFranchises!$A$2:$D$121,2,FALSE)</f>
        <v>Cincinnati Reds</v>
      </c>
      <c r="I870">
        <v>7</v>
      </c>
      <c r="J870">
        <v>154</v>
      </c>
      <c r="K870">
        <v>77</v>
      </c>
      <c r="L870">
        <v>59</v>
      </c>
      <c r="M870">
        <v>95</v>
      </c>
      <c r="P870" t="s">
        <v>51</v>
      </c>
      <c r="Q870" s="5">
        <f>IF(Teams[[#This Row],[LgWin]]="Y", 1,
IF(Teams[[#This Row],[LgWin]] = "N", 0, " "))</f>
        <v>0</v>
      </c>
      <c r="R870" t="s">
        <v>51</v>
      </c>
      <c r="S870" s="5">
        <f>IF(Teams[[#This Row],[WSWin]]="Y", 1,
IF(Teams[[#This Row],[WSWin]] = "N", 0, " "))</f>
        <v>0</v>
      </c>
      <c r="T870">
        <v>665</v>
      </c>
      <c r="U870">
        <v>5245</v>
      </c>
      <c r="V870">
        <v>1475</v>
      </c>
      <c r="W870">
        <v>265</v>
      </c>
      <c r="X870">
        <v>67</v>
      </c>
      <c r="Y870">
        <v>74</v>
      </c>
      <c r="Z870">
        <v>445</v>
      </c>
      <c r="AA870">
        <v>489</v>
      </c>
      <c r="AB870">
        <v>48</v>
      </c>
      <c r="AF870">
        <v>857</v>
      </c>
      <c r="AG870">
        <v>754</v>
      </c>
      <c r="AH870">
        <v>5.08</v>
      </c>
      <c r="AI870">
        <v>61</v>
      </c>
      <c r="AJ870">
        <v>6</v>
      </c>
      <c r="AK870">
        <v>11</v>
      </c>
      <c r="AL870">
        <v>4005</v>
      </c>
      <c r="AM870">
        <v>1650</v>
      </c>
      <c r="AN870">
        <v>75</v>
      </c>
      <c r="AO870">
        <v>394</v>
      </c>
      <c r="AP870">
        <v>361</v>
      </c>
      <c r="AQ870">
        <v>161</v>
      </c>
      <c r="AR870">
        <v>164</v>
      </c>
      <c r="AS870">
        <v>0.97299999999999998</v>
      </c>
      <c r="AT870" t="s">
        <v>165</v>
      </c>
      <c r="AU870" t="s">
        <v>455</v>
      </c>
      <c r="AV870">
        <v>386727</v>
      </c>
      <c r="AW870">
        <v>94</v>
      </c>
      <c r="AX870">
        <v>97</v>
      </c>
      <c r="AY870" t="s">
        <v>167</v>
      </c>
      <c r="AZ870" t="s">
        <v>167</v>
      </c>
      <c r="BA870" t="s">
        <v>167</v>
      </c>
    </row>
    <row r="871" spans="1:53" x14ac:dyDescent="0.55000000000000004">
      <c r="A871">
        <v>1930</v>
      </c>
      <c r="B871" s="5" t="b">
        <f>Teams[[#This Row],[yearID]]&gt;=1973</f>
        <v>0</v>
      </c>
      <c r="C871" s="5" t="b">
        <f>Teams[[#This Row],[yearID]]&gt;=1903</f>
        <v>1</v>
      </c>
      <c r="D871" t="s">
        <v>410</v>
      </c>
      <c r="E871" t="s">
        <v>64</v>
      </c>
      <c r="F871" t="s">
        <v>64</v>
      </c>
      <c r="G871" s="5" t="str">
        <f>VLOOKUP(Teams[[#This Row],[franchID]],TeamsFranchises!$A$2:$D$121,2,FALSE)</f>
        <v>Cleveland Indians</v>
      </c>
      <c r="I871">
        <v>4</v>
      </c>
      <c r="J871">
        <v>154</v>
      </c>
      <c r="K871">
        <v>77</v>
      </c>
      <c r="L871">
        <v>81</v>
      </c>
      <c r="M871">
        <v>73</v>
      </c>
      <c r="P871" t="s">
        <v>51</v>
      </c>
      <c r="Q871" s="5">
        <f>IF(Teams[[#This Row],[LgWin]]="Y", 1,
IF(Teams[[#This Row],[LgWin]] = "N", 0, " "))</f>
        <v>0</v>
      </c>
      <c r="R871" t="s">
        <v>51</v>
      </c>
      <c r="S871" s="5">
        <f>IF(Teams[[#This Row],[WSWin]]="Y", 1,
IF(Teams[[#This Row],[WSWin]] = "N", 0, " "))</f>
        <v>0</v>
      </c>
      <c r="T871">
        <v>890</v>
      </c>
      <c r="U871">
        <v>5439</v>
      </c>
      <c r="V871">
        <v>1654</v>
      </c>
      <c r="W871">
        <v>358</v>
      </c>
      <c r="X871">
        <v>59</v>
      </c>
      <c r="Y871">
        <v>72</v>
      </c>
      <c r="Z871">
        <v>490</v>
      </c>
      <c r="AA871">
        <v>461</v>
      </c>
      <c r="AB871">
        <v>51</v>
      </c>
      <c r="AC871">
        <v>47</v>
      </c>
      <c r="AF871">
        <v>915</v>
      </c>
      <c r="AG871">
        <v>737</v>
      </c>
      <c r="AH871">
        <v>4.88</v>
      </c>
      <c r="AI871">
        <v>68</v>
      </c>
      <c r="AJ871">
        <v>5</v>
      </c>
      <c r="AK871">
        <v>14</v>
      </c>
      <c r="AL871">
        <v>4080</v>
      </c>
      <c r="AM871">
        <v>1663</v>
      </c>
      <c r="AN871">
        <v>85</v>
      </c>
      <c r="AO871">
        <v>528</v>
      </c>
      <c r="AP871">
        <v>441</v>
      </c>
      <c r="AQ871">
        <v>235</v>
      </c>
      <c r="AR871">
        <v>156</v>
      </c>
      <c r="AS871">
        <v>0.96199999999999997</v>
      </c>
      <c r="AT871" t="s">
        <v>487</v>
      </c>
      <c r="AU871" t="s">
        <v>446</v>
      </c>
      <c r="AV871">
        <v>528657</v>
      </c>
      <c r="AW871">
        <v>103</v>
      </c>
      <c r="AX871">
        <v>103</v>
      </c>
      <c r="AY871" t="s">
        <v>64</v>
      </c>
      <c r="AZ871" t="s">
        <v>64</v>
      </c>
      <c r="BA871" t="s">
        <v>64</v>
      </c>
    </row>
    <row r="872" spans="1:53" x14ac:dyDescent="0.55000000000000004">
      <c r="A872">
        <v>1930</v>
      </c>
      <c r="B872" s="5" t="b">
        <f>Teams[[#This Row],[yearID]]&gt;=1973</f>
        <v>0</v>
      </c>
      <c r="C872" s="5" t="b">
        <f>Teams[[#This Row],[yearID]]&gt;=1903</f>
        <v>1</v>
      </c>
      <c r="D872" t="s">
        <v>410</v>
      </c>
      <c r="E872" t="s">
        <v>419</v>
      </c>
      <c r="F872" t="s">
        <v>419</v>
      </c>
      <c r="G872" s="5" t="str">
        <f>VLOOKUP(Teams[[#This Row],[franchID]],TeamsFranchises!$A$2:$D$121,2,FALSE)</f>
        <v>Detroit Tigers</v>
      </c>
      <c r="I872">
        <v>5</v>
      </c>
      <c r="J872">
        <v>154</v>
      </c>
      <c r="K872">
        <v>78</v>
      </c>
      <c r="L872">
        <v>75</v>
      </c>
      <c r="M872">
        <v>79</v>
      </c>
      <c r="P872" t="s">
        <v>51</v>
      </c>
      <c r="Q872" s="5">
        <f>IF(Teams[[#This Row],[LgWin]]="Y", 1,
IF(Teams[[#This Row],[LgWin]] = "N", 0, " "))</f>
        <v>0</v>
      </c>
      <c r="R872" t="s">
        <v>51</v>
      </c>
      <c r="S872" s="5">
        <f>IF(Teams[[#This Row],[WSWin]]="Y", 1,
IF(Teams[[#This Row],[WSWin]] = "N", 0, " "))</f>
        <v>0</v>
      </c>
      <c r="T872">
        <v>783</v>
      </c>
      <c r="U872">
        <v>5297</v>
      </c>
      <c r="V872">
        <v>1504</v>
      </c>
      <c r="W872">
        <v>298</v>
      </c>
      <c r="X872">
        <v>90</v>
      </c>
      <c r="Y872">
        <v>82</v>
      </c>
      <c r="Z872">
        <v>461</v>
      </c>
      <c r="AA872">
        <v>508</v>
      </c>
      <c r="AB872">
        <v>98</v>
      </c>
      <c r="AC872">
        <v>70</v>
      </c>
      <c r="AF872">
        <v>833</v>
      </c>
      <c r="AG872">
        <v>706</v>
      </c>
      <c r="AH872">
        <v>4.7</v>
      </c>
      <c r="AI872">
        <v>68</v>
      </c>
      <c r="AJ872">
        <v>4</v>
      </c>
      <c r="AK872">
        <v>17</v>
      </c>
      <c r="AL872">
        <v>4053</v>
      </c>
      <c r="AM872">
        <v>1507</v>
      </c>
      <c r="AN872">
        <v>86</v>
      </c>
      <c r="AO872">
        <v>570</v>
      </c>
      <c r="AP872">
        <v>574</v>
      </c>
      <c r="AQ872">
        <v>188</v>
      </c>
      <c r="AR872">
        <v>156</v>
      </c>
      <c r="AS872">
        <v>0.96799999999999997</v>
      </c>
      <c r="AT872" t="s">
        <v>420</v>
      </c>
      <c r="AU872" t="s">
        <v>456</v>
      </c>
      <c r="AV872">
        <v>649450</v>
      </c>
      <c r="AW872">
        <v>102</v>
      </c>
      <c r="AX872">
        <v>104</v>
      </c>
      <c r="AY872" t="s">
        <v>419</v>
      </c>
      <c r="AZ872" t="s">
        <v>419</v>
      </c>
      <c r="BA872" t="s">
        <v>419</v>
      </c>
    </row>
    <row r="873" spans="1:53" x14ac:dyDescent="0.55000000000000004">
      <c r="A873">
        <v>1930</v>
      </c>
      <c r="B873" s="5" t="b">
        <f>Teams[[#This Row],[yearID]]&gt;=1973</f>
        <v>0</v>
      </c>
      <c r="C873" s="5" t="b">
        <f>Teams[[#This Row],[yearID]]&gt;=1903</f>
        <v>1</v>
      </c>
      <c r="D873" t="s">
        <v>157</v>
      </c>
      <c r="E873" t="s">
        <v>242</v>
      </c>
      <c r="F873" t="s">
        <v>243</v>
      </c>
      <c r="G873" s="5" t="str">
        <f>VLOOKUP(Teams[[#This Row],[franchID]],TeamsFranchises!$A$2:$D$121,2,FALSE)</f>
        <v>San Francisco Giants</v>
      </c>
      <c r="I873">
        <v>3</v>
      </c>
      <c r="J873">
        <v>154</v>
      </c>
      <c r="K873">
        <v>77</v>
      </c>
      <c r="L873">
        <v>87</v>
      </c>
      <c r="M873">
        <v>67</v>
      </c>
      <c r="P873" t="s">
        <v>51</v>
      </c>
      <c r="Q873" s="5">
        <f>IF(Teams[[#This Row],[LgWin]]="Y", 1,
IF(Teams[[#This Row],[LgWin]] = "N", 0, " "))</f>
        <v>0</v>
      </c>
      <c r="R873" t="s">
        <v>51</v>
      </c>
      <c r="S873" s="5">
        <f>IF(Teams[[#This Row],[WSWin]]="Y", 1,
IF(Teams[[#This Row],[WSWin]] = "N", 0, " "))</f>
        <v>0</v>
      </c>
      <c r="T873">
        <v>959</v>
      </c>
      <c r="U873">
        <v>5553</v>
      </c>
      <c r="V873">
        <v>1769</v>
      </c>
      <c r="W873">
        <v>264</v>
      </c>
      <c r="X873">
        <v>83</v>
      </c>
      <c r="Y873">
        <v>143</v>
      </c>
      <c r="Z873">
        <v>422</v>
      </c>
      <c r="AA873">
        <v>382</v>
      </c>
      <c r="AB873">
        <v>59</v>
      </c>
      <c r="AF873">
        <v>814</v>
      </c>
      <c r="AG873">
        <v>698</v>
      </c>
      <c r="AH873">
        <v>4.6100000000000003</v>
      </c>
      <c r="AI873">
        <v>64</v>
      </c>
      <c r="AJ873">
        <v>6</v>
      </c>
      <c r="AK873">
        <v>19</v>
      </c>
      <c r="AL873">
        <v>4089</v>
      </c>
      <c r="AM873">
        <v>1546</v>
      </c>
      <c r="AN873">
        <v>117</v>
      </c>
      <c r="AO873">
        <v>439</v>
      </c>
      <c r="AP873">
        <v>522</v>
      </c>
      <c r="AQ873">
        <v>164</v>
      </c>
      <c r="AR873">
        <v>164</v>
      </c>
      <c r="AS873">
        <v>0.97399999999999998</v>
      </c>
      <c r="AT873" t="s">
        <v>310</v>
      </c>
      <c r="AU873" t="s">
        <v>457</v>
      </c>
      <c r="AV873">
        <v>868714</v>
      </c>
      <c r="AW873">
        <v>98</v>
      </c>
      <c r="AX873">
        <v>95</v>
      </c>
      <c r="AY873" t="s">
        <v>246</v>
      </c>
      <c r="AZ873" t="s">
        <v>242</v>
      </c>
      <c r="BA873" t="s">
        <v>242</v>
      </c>
    </row>
    <row r="874" spans="1:53" x14ac:dyDescent="0.55000000000000004">
      <c r="A874">
        <v>1930</v>
      </c>
      <c r="B874" s="5" t="b">
        <f>Teams[[#This Row],[yearID]]&gt;=1973</f>
        <v>0</v>
      </c>
      <c r="C874" s="5" t="b">
        <f>Teams[[#This Row],[yearID]]&gt;=1903</f>
        <v>1</v>
      </c>
      <c r="D874" t="s">
        <v>410</v>
      </c>
      <c r="E874" t="s">
        <v>436</v>
      </c>
      <c r="F874" t="s">
        <v>412</v>
      </c>
      <c r="G874" s="5" t="str">
        <f>VLOOKUP(Teams[[#This Row],[franchID]],TeamsFranchises!$A$2:$D$121,2,FALSE)</f>
        <v>New York Yankees</v>
      </c>
      <c r="I874">
        <v>3</v>
      </c>
      <c r="J874">
        <v>154</v>
      </c>
      <c r="K874">
        <v>76</v>
      </c>
      <c r="L874">
        <v>86</v>
      </c>
      <c r="M874">
        <v>68</v>
      </c>
      <c r="P874" t="s">
        <v>51</v>
      </c>
      <c r="Q874" s="5">
        <f>IF(Teams[[#This Row],[LgWin]]="Y", 1,
IF(Teams[[#This Row],[LgWin]] = "N", 0, " "))</f>
        <v>0</v>
      </c>
      <c r="R874" t="s">
        <v>51</v>
      </c>
      <c r="S874" s="5">
        <f>IF(Teams[[#This Row],[WSWin]]="Y", 1,
IF(Teams[[#This Row],[WSWin]] = "N", 0, " "))</f>
        <v>0</v>
      </c>
      <c r="T874">
        <v>1062</v>
      </c>
      <c r="U874">
        <v>5448</v>
      </c>
      <c r="V874">
        <v>1683</v>
      </c>
      <c r="W874">
        <v>298</v>
      </c>
      <c r="X874">
        <v>110</v>
      </c>
      <c r="Y874">
        <v>152</v>
      </c>
      <c r="Z874">
        <v>644</v>
      </c>
      <c r="AA874">
        <v>569</v>
      </c>
      <c r="AB874">
        <v>91</v>
      </c>
      <c r="AC874">
        <v>60</v>
      </c>
      <c r="AF874">
        <v>898</v>
      </c>
      <c r="AG874">
        <v>741</v>
      </c>
      <c r="AH874">
        <v>4.88</v>
      </c>
      <c r="AI874">
        <v>65</v>
      </c>
      <c r="AJ874">
        <v>7</v>
      </c>
      <c r="AK874">
        <v>15</v>
      </c>
      <c r="AL874">
        <v>4101</v>
      </c>
      <c r="AM874">
        <v>1566</v>
      </c>
      <c r="AN874">
        <v>93</v>
      </c>
      <c r="AO874">
        <v>524</v>
      </c>
      <c r="AP874">
        <v>572</v>
      </c>
      <c r="AQ874">
        <v>208</v>
      </c>
      <c r="AR874">
        <v>132</v>
      </c>
      <c r="AS874">
        <v>0.96499999999999997</v>
      </c>
      <c r="AT874" t="s">
        <v>459</v>
      </c>
      <c r="AU874" t="s">
        <v>491</v>
      </c>
      <c r="AV874">
        <v>1169230</v>
      </c>
      <c r="AW874">
        <v>96</v>
      </c>
      <c r="AX874">
        <v>93</v>
      </c>
      <c r="AY874" t="s">
        <v>412</v>
      </c>
      <c r="AZ874" t="s">
        <v>436</v>
      </c>
      <c r="BA874" t="s">
        <v>436</v>
      </c>
    </row>
    <row r="875" spans="1:53" x14ac:dyDescent="0.55000000000000004">
      <c r="A875">
        <v>1930</v>
      </c>
      <c r="B875" s="5" t="b">
        <f>Teams[[#This Row],[yearID]]&gt;=1973</f>
        <v>0</v>
      </c>
      <c r="C875" s="5" t="b">
        <f>Teams[[#This Row],[yearID]]&gt;=1903</f>
        <v>1</v>
      </c>
      <c r="D875" t="s">
        <v>410</v>
      </c>
      <c r="E875" t="s">
        <v>226</v>
      </c>
      <c r="F875" t="s">
        <v>423</v>
      </c>
      <c r="G875" s="5" t="str">
        <f>VLOOKUP(Teams[[#This Row],[franchID]],TeamsFranchises!$A$2:$D$121,2,FALSE)</f>
        <v>Oakland Athletics</v>
      </c>
      <c r="I875">
        <v>1</v>
      </c>
      <c r="J875">
        <v>154</v>
      </c>
      <c r="K875">
        <v>76</v>
      </c>
      <c r="L875">
        <v>102</v>
      </c>
      <c r="M875">
        <v>52</v>
      </c>
      <c r="P875" t="s">
        <v>76</v>
      </c>
      <c r="Q875" s="5">
        <f>IF(Teams[[#This Row],[LgWin]]="Y", 1,
IF(Teams[[#This Row],[LgWin]] = "N", 0, " "))</f>
        <v>1</v>
      </c>
      <c r="R875" t="s">
        <v>76</v>
      </c>
      <c r="S875" s="5">
        <f>IF(Teams[[#This Row],[WSWin]]="Y", 1,
IF(Teams[[#This Row],[WSWin]] = "N", 0, " "))</f>
        <v>1</v>
      </c>
      <c r="T875">
        <v>951</v>
      </c>
      <c r="U875">
        <v>5345</v>
      </c>
      <c r="V875">
        <v>1573</v>
      </c>
      <c r="W875">
        <v>319</v>
      </c>
      <c r="X875">
        <v>74</v>
      </c>
      <c r="Y875">
        <v>125</v>
      </c>
      <c r="Z875">
        <v>599</v>
      </c>
      <c r="AA875">
        <v>531</v>
      </c>
      <c r="AB875">
        <v>48</v>
      </c>
      <c r="AC875">
        <v>33</v>
      </c>
      <c r="AF875">
        <v>751</v>
      </c>
      <c r="AG875">
        <v>652</v>
      </c>
      <c r="AH875">
        <v>4.28</v>
      </c>
      <c r="AI875">
        <v>72</v>
      </c>
      <c r="AJ875">
        <v>8</v>
      </c>
      <c r="AK875">
        <v>21</v>
      </c>
      <c r="AL875">
        <v>4113</v>
      </c>
      <c r="AM875">
        <v>1457</v>
      </c>
      <c r="AN875">
        <v>84</v>
      </c>
      <c r="AO875">
        <v>488</v>
      </c>
      <c r="AP875">
        <v>672</v>
      </c>
      <c r="AQ875">
        <v>145</v>
      </c>
      <c r="AR875">
        <v>121</v>
      </c>
      <c r="AS875">
        <v>0.97599999999999998</v>
      </c>
      <c r="AT875" t="s">
        <v>77</v>
      </c>
      <c r="AU875" t="s">
        <v>442</v>
      </c>
      <c r="AV875">
        <v>721663</v>
      </c>
      <c r="AW875">
        <v>105</v>
      </c>
      <c r="AX875">
        <v>101</v>
      </c>
      <c r="AY875" t="s">
        <v>226</v>
      </c>
      <c r="AZ875" t="s">
        <v>226</v>
      </c>
      <c r="BA875" t="s">
        <v>226</v>
      </c>
    </row>
    <row r="876" spans="1:53" x14ac:dyDescent="0.55000000000000004">
      <c r="A876">
        <v>1930</v>
      </c>
      <c r="B876" s="5" t="b">
        <f>Teams[[#This Row],[yearID]]&gt;=1973</f>
        <v>0</v>
      </c>
      <c r="C876" s="5" t="b">
        <f>Teams[[#This Row],[yearID]]&gt;=1903</f>
        <v>1</v>
      </c>
      <c r="D876" t="s">
        <v>157</v>
      </c>
      <c r="E876" t="s">
        <v>122</v>
      </c>
      <c r="F876" t="s">
        <v>122</v>
      </c>
      <c r="G876" s="5" t="str">
        <f>VLOOKUP(Teams[[#This Row],[franchID]],TeamsFranchises!$A$2:$D$121,2,FALSE)</f>
        <v>Philadelphia Phillies</v>
      </c>
      <c r="I876">
        <v>8</v>
      </c>
      <c r="J876">
        <v>156</v>
      </c>
      <c r="K876">
        <v>77</v>
      </c>
      <c r="L876">
        <v>52</v>
      </c>
      <c r="M876">
        <v>102</v>
      </c>
      <c r="P876" t="s">
        <v>51</v>
      </c>
      <c r="Q876" s="5">
        <f>IF(Teams[[#This Row],[LgWin]]="Y", 1,
IF(Teams[[#This Row],[LgWin]] = "N", 0, " "))</f>
        <v>0</v>
      </c>
      <c r="R876" t="s">
        <v>51</v>
      </c>
      <c r="S876" s="5">
        <f>IF(Teams[[#This Row],[WSWin]]="Y", 1,
IF(Teams[[#This Row],[WSWin]] = "N", 0, " "))</f>
        <v>0</v>
      </c>
      <c r="T876">
        <v>944</v>
      </c>
      <c r="U876">
        <v>5667</v>
      </c>
      <c r="V876">
        <v>1783</v>
      </c>
      <c r="W876">
        <v>345</v>
      </c>
      <c r="X876">
        <v>44</v>
      </c>
      <c r="Y876">
        <v>126</v>
      </c>
      <c r="Z876">
        <v>450</v>
      </c>
      <c r="AA876">
        <v>459</v>
      </c>
      <c r="AB876">
        <v>34</v>
      </c>
      <c r="AF876">
        <v>1199</v>
      </c>
      <c r="AG876">
        <v>1023</v>
      </c>
      <c r="AH876">
        <v>6.71</v>
      </c>
      <c r="AI876">
        <v>54</v>
      </c>
      <c r="AJ876">
        <v>3</v>
      </c>
      <c r="AK876">
        <v>7</v>
      </c>
      <c r="AL876">
        <v>4116</v>
      </c>
      <c r="AM876">
        <v>1993</v>
      </c>
      <c r="AN876">
        <v>142</v>
      </c>
      <c r="AO876">
        <v>543</v>
      </c>
      <c r="AP876">
        <v>384</v>
      </c>
      <c r="AQ876">
        <v>239</v>
      </c>
      <c r="AR876">
        <v>169</v>
      </c>
      <c r="AS876">
        <v>0.96199999999999997</v>
      </c>
      <c r="AT876" t="s">
        <v>358</v>
      </c>
      <c r="AU876" t="s">
        <v>404</v>
      </c>
      <c r="AV876">
        <v>299007</v>
      </c>
      <c r="AW876">
        <v>107</v>
      </c>
      <c r="AX876">
        <v>110</v>
      </c>
      <c r="AY876" t="s">
        <v>122</v>
      </c>
      <c r="AZ876" t="s">
        <v>122</v>
      </c>
      <c r="BA876" t="s">
        <v>122</v>
      </c>
    </row>
    <row r="877" spans="1:53" x14ac:dyDescent="0.55000000000000004">
      <c r="A877">
        <v>1930</v>
      </c>
      <c r="B877" s="5" t="b">
        <f>Teams[[#This Row],[yearID]]&gt;=1973</f>
        <v>0</v>
      </c>
      <c r="C877" s="5" t="b">
        <f>Teams[[#This Row],[yearID]]&gt;=1903</f>
        <v>1</v>
      </c>
      <c r="D877" t="s">
        <v>157</v>
      </c>
      <c r="E877" t="s">
        <v>229</v>
      </c>
      <c r="F877" t="s">
        <v>229</v>
      </c>
      <c r="G877" s="5" t="str">
        <f>VLOOKUP(Teams[[#This Row],[franchID]],TeamsFranchises!$A$2:$D$121,2,FALSE)</f>
        <v>Pittsburgh Pirates</v>
      </c>
      <c r="I877">
        <v>5</v>
      </c>
      <c r="J877">
        <v>154</v>
      </c>
      <c r="K877">
        <v>77</v>
      </c>
      <c r="L877">
        <v>80</v>
      </c>
      <c r="M877">
        <v>74</v>
      </c>
      <c r="P877" t="s">
        <v>51</v>
      </c>
      <c r="Q877" s="5">
        <f>IF(Teams[[#This Row],[LgWin]]="Y", 1,
IF(Teams[[#This Row],[LgWin]] = "N", 0, " "))</f>
        <v>0</v>
      </c>
      <c r="R877" t="s">
        <v>51</v>
      </c>
      <c r="S877" s="5">
        <f>IF(Teams[[#This Row],[WSWin]]="Y", 1,
IF(Teams[[#This Row],[WSWin]] = "N", 0, " "))</f>
        <v>0</v>
      </c>
      <c r="T877">
        <v>891</v>
      </c>
      <c r="U877">
        <v>5346</v>
      </c>
      <c r="V877">
        <v>1622</v>
      </c>
      <c r="W877">
        <v>285</v>
      </c>
      <c r="X877">
        <v>119</v>
      </c>
      <c r="Y877">
        <v>86</v>
      </c>
      <c r="Z877">
        <v>494</v>
      </c>
      <c r="AA877">
        <v>449</v>
      </c>
      <c r="AB877">
        <v>76</v>
      </c>
      <c r="AF877">
        <v>928</v>
      </c>
      <c r="AG877">
        <v>792</v>
      </c>
      <c r="AH877">
        <v>5.24</v>
      </c>
      <c r="AI877">
        <v>80</v>
      </c>
      <c r="AJ877">
        <v>7</v>
      </c>
      <c r="AK877">
        <v>13</v>
      </c>
      <c r="AL877">
        <v>4083</v>
      </c>
      <c r="AM877">
        <v>1730</v>
      </c>
      <c r="AN877">
        <v>128</v>
      </c>
      <c r="AO877">
        <v>438</v>
      </c>
      <c r="AP877">
        <v>393</v>
      </c>
      <c r="AQ877">
        <v>216</v>
      </c>
      <c r="AR877">
        <v>164</v>
      </c>
      <c r="AS877">
        <v>0.96499999999999997</v>
      </c>
      <c r="AT877" t="s">
        <v>390</v>
      </c>
      <c r="AU877" t="s">
        <v>447</v>
      </c>
      <c r="AV877">
        <v>357795</v>
      </c>
      <c r="AW877">
        <v>100</v>
      </c>
      <c r="AX877">
        <v>100</v>
      </c>
      <c r="AY877" t="s">
        <v>229</v>
      </c>
      <c r="AZ877" t="s">
        <v>229</v>
      </c>
      <c r="BA877" t="s">
        <v>229</v>
      </c>
    </row>
    <row r="878" spans="1:53" x14ac:dyDescent="0.55000000000000004">
      <c r="A878">
        <v>1930</v>
      </c>
      <c r="B878" s="5" t="b">
        <f>Teams[[#This Row],[yearID]]&gt;=1973</f>
        <v>0</v>
      </c>
      <c r="C878" s="5" t="b">
        <f>Teams[[#This Row],[yearID]]&gt;=1903</f>
        <v>1</v>
      </c>
      <c r="D878" t="s">
        <v>410</v>
      </c>
      <c r="E878" t="s">
        <v>431</v>
      </c>
      <c r="F878" t="s">
        <v>95</v>
      </c>
      <c r="G878" s="5" t="str">
        <f>VLOOKUP(Teams[[#This Row],[franchID]],TeamsFranchises!$A$2:$D$121,2,FALSE)</f>
        <v>Baltimore Orioles</v>
      </c>
      <c r="I878">
        <v>6</v>
      </c>
      <c r="J878">
        <v>154</v>
      </c>
      <c r="K878">
        <v>78</v>
      </c>
      <c r="L878">
        <v>64</v>
      </c>
      <c r="M878">
        <v>90</v>
      </c>
      <c r="P878" t="s">
        <v>51</v>
      </c>
      <c r="Q878" s="5">
        <f>IF(Teams[[#This Row],[LgWin]]="Y", 1,
IF(Teams[[#This Row],[LgWin]] = "N", 0, " "))</f>
        <v>0</v>
      </c>
      <c r="R878" t="s">
        <v>51</v>
      </c>
      <c r="S878" s="5">
        <f>IF(Teams[[#This Row],[WSWin]]="Y", 1,
IF(Teams[[#This Row],[WSWin]] = "N", 0, " "))</f>
        <v>0</v>
      </c>
      <c r="T878">
        <v>751</v>
      </c>
      <c r="U878">
        <v>5278</v>
      </c>
      <c r="V878">
        <v>1415</v>
      </c>
      <c r="W878">
        <v>289</v>
      </c>
      <c r="X878">
        <v>67</v>
      </c>
      <c r="Y878">
        <v>75</v>
      </c>
      <c r="Z878">
        <v>497</v>
      </c>
      <c r="AA878">
        <v>550</v>
      </c>
      <c r="AB878">
        <v>93</v>
      </c>
      <c r="AC878">
        <v>71</v>
      </c>
      <c r="AF878">
        <v>886</v>
      </c>
      <c r="AG878">
        <v>772</v>
      </c>
      <c r="AH878">
        <v>5.07</v>
      </c>
      <c r="AI878">
        <v>68</v>
      </c>
      <c r="AJ878">
        <v>5</v>
      </c>
      <c r="AK878">
        <v>10</v>
      </c>
      <c r="AL878">
        <v>4113</v>
      </c>
      <c r="AM878">
        <v>1639</v>
      </c>
      <c r="AN878">
        <v>124</v>
      </c>
      <c r="AO878">
        <v>449</v>
      </c>
      <c r="AP878">
        <v>470</v>
      </c>
      <c r="AQ878">
        <v>189</v>
      </c>
      <c r="AR878">
        <v>152</v>
      </c>
      <c r="AS878">
        <v>0.96899999999999997</v>
      </c>
      <c r="AT878" t="s">
        <v>252</v>
      </c>
      <c r="AU878" t="s">
        <v>444</v>
      </c>
      <c r="AV878">
        <v>152088</v>
      </c>
      <c r="AW878">
        <v>103</v>
      </c>
      <c r="AX878">
        <v>104</v>
      </c>
      <c r="AY878" t="s">
        <v>433</v>
      </c>
      <c r="AZ878" t="s">
        <v>431</v>
      </c>
      <c r="BA878" t="s">
        <v>431</v>
      </c>
    </row>
    <row r="879" spans="1:53" x14ac:dyDescent="0.55000000000000004">
      <c r="A879">
        <v>1930</v>
      </c>
      <c r="B879" s="5" t="b">
        <f>Teams[[#This Row],[yearID]]&gt;=1973</f>
        <v>0</v>
      </c>
      <c r="C879" s="5" t="b">
        <f>Teams[[#This Row],[yearID]]&gt;=1903</f>
        <v>1</v>
      </c>
      <c r="D879" t="s">
        <v>157</v>
      </c>
      <c r="E879" t="s">
        <v>396</v>
      </c>
      <c r="F879" t="s">
        <v>154</v>
      </c>
      <c r="G879" s="5" t="str">
        <f>VLOOKUP(Teams[[#This Row],[franchID]],TeamsFranchises!$A$2:$D$121,2,FALSE)</f>
        <v>St. Louis Cardinals</v>
      </c>
      <c r="I879">
        <v>1</v>
      </c>
      <c r="J879">
        <v>154</v>
      </c>
      <c r="K879">
        <v>77</v>
      </c>
      <c r="L879">
        <v>92</v>
      </c>
      <c r="M879">
        <v>62</v>
      </c>
      <c r="P879" t="s">
        <v>76</v>
      </c>
      <c r="Q879" s="5">
        <f>IF(Teams[[#This Row],[LgWin]]="Y", 1,
IF(Teams[[#This Row],[LgWin]] = "N", 0, " "))</f>
        <v>1</v>
      </c>
      <c r="R879" t="s">
        <v>51</v>
      </c>
      <c r="S879" s="5">
        <f>IF(Teams[[#This Row],[WSWin]]="Y", 1,
IF(Teams[[#This Row],[WSWin]] = "N", 0, " "))</f>
        <v>0</v>
      </c>
      <c r="T879">
        <v>1004</v>
      </c>
      <c r="U879">
        <v>5512</v>
      </c>
      <c r="V879">
        <v>1732</v>
      </c>
      <c r="W879">
        <v>373</v>
      </c>
      <c r="X879">
        <v>89</v>
      </c>
      <c r="Y879">
        <v>104</v>
      </c>
      <c r="Z879">
        <v>479</v>
      </c>
      <c r="AA879">
        <v>496</v>
      </c>
      <c r="AB879">
        <v>72</v>
      </c>
      <c r="AF879">
        <v>784</v>
      </c>
      <c r="AG879">
        <v>673</v>
      </c>
      <c r="AH879">
        <v>4.3899999999999997</v>
      </c>
      <c r="AI879">
        <v>63</v>
      </c>
      <c r="AJ879">
        <v>5</v>
      </c>
      <c r="AK879">
        <v>21</v>
      </c>
      <c r="AL879">
        <v>4140</v>
      </c>
      <c r="AM879">
        <v>1596</v>
      </c>
      <c r="AN879">
        <v>87</v>
      </c>
      <c r="AO879">
        <v>476</v>
      </c>
      <c r="AP879">
        <v>639</v>
      </c>
      <c r="AQ879">
        <v>183</v>
      </c>
      <c r="AR879">
        <v>176</v>
      </c>
      <c r="AS879">
        <v>0.97</v>
      </c>
      <c r="AT879" t="s">
        <v>409</v>
      </c>
      <c r="AU879" t="s">
        <v>444</v>
      </c>
      <c r="AV879">
        <v>508501</v>
      </c>
      <c r="AW879">
        <v>104</v>
      </c>
      <c r="AX879">
        <v>102</v>
      </c>
      <c r="AY879" t="s">
        <v>154</v>
      </c>
      <c r="AZ879" t="s">
        <v>396</v>
      </c>
      <c r="BA879" t="s">
        <v>396</v>
      </c>
    </row>
    <row r="880" spans="1:53" x14ac:dyDescent="0.55000000000000004">
      <c r="A880">
        <v>1930</v>
      </c>
      <c r="B880" s="5" t="b">
        <f>Teams[[#This Row],[yearID]]&gt;=1973</f>
        <v>0</v>
      </c>
      <c r="C880" s="5" t="b">
        <f>Teams[[#This Row],[yearID]]&gt;=1903</f>
        <v>1</v>
      </c>
      <c r="D880" t="s">
        <v>410</v>
      </c>
      <c r="E880" t="s">
        <v>425</v>
      </c>
      <c r="F880" t="s">
        <v>426</v>
      </c>
      <c r="G880" s="5" t="str">
        <f>VLOOKUP(Teams[[#This Row],[franchID]],TeamsFranchises!$A$2:$D$121,2,FALSE)</f>
        <v>Minnesota Twins</v>
      </c>
      <c r="I880">
        <v>2</v>
      </c>
      <c r="J880">
        <v>154</v>
      </c>
      <c r="K880">
        <v>77</v>
      </c>
      <c r="L880">
        <v>94</v>
      </c>
      <c r="M880">
        <v>60</v>
      </c>
      <c r="P880" t="s">
        <v>51</v>
      </c>
      <c r="Q880" s="5">
        <f>IF(Teams[[#This Row],[LgWin]]="Y", 1,
IF(Teams[[#This Row],[LgWin]] = "N", 0, " "))</f>
        <v>0</v>
      </c>
      <c r="R880" t="s">
        <v>51</v>
      </c>
      <c r="S880" s="5">
        <f>IF(Teams[[#This Row],[WSWin]]="Y", 1,
IF(Teams[[#This Row],[WSWin]] = "N", 0, " "))</f>
        <v>0</v>
      </c>
      <c r="T880">
        <v>892</v>
      </c>
      <c r="U880">
        <v>5370</v>
      </c>
      <c r="V880">
        <v>1620</v>
      </c>
      <c r="W880">
        <v>300</v>
      </c>
      <c r="X880">
        <v>98</v>
      </c>
      <c r="Y880">
        <v>57</v>
      </c>
      <c r="Z880">
        <v>537</v>
      </c>
      <c r="AA880">
        <v>438</v>
      </c>
      <c r="AB880">
        <v>101</v>
      </c>
      <c r="AC880">
        <v>67</v>
      </c>
      <c r="AF880">
        <v>689</v>
      </c>
      <c r="AG880">
        <v>602</v>
      </c>
      <c r="AH880">
        <v>3.96</v>
      </c>
      <c r="AI880">
        <v>78</v>
      </c>
      <c r="AJ880">
        <v>6</v>
      </c>
      <c r="AK880">
        <v>14</v>
      </c>
      <c r="AL880">
        <v>4107</v>
      </c>
      <c r="AM880">
        <v>1367</v>
      </c>
      <c r="AN880">
        <v>52</v>
      </c>
      <c r="AO880">
        <v>504</v>
      </c>
      <c r="AP880">
        <v>524</v>
      </c>
      <c r="AQ880">
        <v>155</v>
      </c>
      <c r="AR880">
        <v>150</v>
      </c>
      <c r="AS880">
        <v>0.97399999999999998</v>
      </c>
      <c r="AT880" t="s">
        <v>397</v>
      </c>
      <c r="AU880" t="s">
        <v>452</v>
      </c>
      <c r="AV880">
        <v>614474</v>
      </c>
      <c r="AW880">
        <v>101</v>
      </c>
      <c r="AX880">
        <v>99</v>
      </c>
      <c r="AY880" t="s">
        <v>428</v>
      </c>
      <c r="AZ880" t="s">
        <v>425</v>
      </c>
      <c r="BA880" t="s">
        <v>425</v>
      </c>
    </row>
    <row r="881" spans="1:53" x14ac:dyDescent="0.55000000000000004">
      <c r="A881">
        <v>1931</v>
      </c>
      <c r="B881" s="5" t="b">
        <f>Teams[[#This Row],[yearID]]&gt;=1973</f>
        <v>0</v>
      </c>
      <c r="C881" s="5" t="b">
        <f>Teams[[#This Row],[yearID]]&gt;=1903</f>
        <v>1</v>
      </c>
      <c r="D881" t="s">
        <v>410</v>
      </c>
      <c r="E881" t="s">
        <v>54</v>
      </c>
      <c r="F881" t="s">
        <v>54</v>
      </c>
      <c r="G881" s="5" t="str">
        <f>VLOOKUP(Teams[[#This Row],[franchID]],TeamsFranchises!$A$2:$D$121,2,FALSE)</f>
        <v>Boston Red Sox</v>
      </c>
      <c r="I881">
        <v>6</v>
      </c>
      <c r="J881">
        <v>153</v>
      </c>
      <c r="K881">
        <v>80</v>
      </c>
      <c r="L881">
        <v>62</v>
      </c>
      <c r="M881">
        <v>90</v>
      </c>
      <c r="P881" t="s">
        <v>51</v>
      </c>
      <c r="Q881" s="5">
        <f>IF(Teams[[#This Row],[LgWin]]="Y", 1,
IF(Teams[[#This Row],[LgWin]] = "N", 0, " "))</f>
        <v>0</v>
      </c>
      <c r="R881" t="s">
        <v>51</v>
      </c>
      <c r="S881" s="5">
        <f>IF(Teams[[#This Row],[WSWin]]="Y", 1,
IF(Teams[[#This Row],[WSWin]] = "N", 0, " "))</f>
        <v>0</v>
      </c>
      <c r="T881">
        <v>625</v>
      </c>
      <c r="U881">
        <v>5379</v>
      </c>
      <c r="V881">
        <v>1409</v>
      </c>
      <c r="W881">
        <v>289</v>
      </c>
      <c r="X881">
        <v>34</v>
      </c>
      <c r="Y881">
        <v>37</v>
      </c>
      <c r="Z881">
        <v>405</v>
      </c>
      <c r="AA881">
        <v>565</v>
      </c>
      <c r="AB881">
        <v>42</v>
      </c>
      <c r="AC881">
        <v>43</v>
      </c>
      <c r="AF881">
        <v>800</v>
      </c>
      <c r="AG881">
        <v>698</v>
      </c>
      <c r="AH881">
        <v>4.5999999999999996</v>
      </c>
      <c r="AI881">
        <v>61</v>
      </c>
      <c r="AJ881">
        <v>5</v>
      </c>
      <c r="AK881">
        <v>10</v>
      </c>
      <c r="AL881">
        <v>4098</v>
      </c>
      <c r="AM881">
        <v>1559</v>
      </c>
      <c r="AN881">
        <v>54</v>
      </c>
      <c r="AO881">
        <v>473</v>
      </c>
      <c r="AP881">
        <v>365</v>
      </c>
      <c r="AQ881">
        <v>187</v>
      </c>
      <c r="AR881">
        <v>127</v>
      </c>
      <c r="AS881">
        <v>0.97</v>
      </c>
      <c r="AT881" t="s">
        <v>441</v>
      </c>
      <c r="AU881" t="s">
        <v>453</v>
      </c>
      <c r="AV881">
        <v>350975</v>
      </c>
      <c r="AW881">
        <v>94</v>
      </c>
      <c r="AX881">
        <v>98</v>
      </c>
      <c r="AY881" t="s">
        <v>54</v>
      </c>
      <c r="AZ881" t="s">
        <v>54</v>
      </c>
      <c r="BA881" t="s">
        <v>54</v>
      </c>
    </row>
    <row r="882" spans="1:53" x14ac:dyDescent="0.55000000000000004">
      <c r="A882">
        <v>1931</v>
      </c>
      <c r="B882" s="5" t="b">
        <f>Teams[[#This Row],[yearID]]&gt;=1973</f>
        <v>0</v>
      </c>
      <c r="C882" s="5" t="b">
        <f>Teams[[#This Row],[yearID]]&gt;=1903</f>
        <v>1</v>
      </c>
      <c r="D882" t="s">
        <v>157</v>
      </c>
      <c r="E882" t="s">
        <v>262</v>
      </c>
      <c r="F882" t="s">
        <v>260</v>
      </c>
      <c r="G882" s="5" t="str">
        <f>VLOOKUP(Teams[[#This Row],[franchID]],TeamsFranchises!$A$2:$D$121,2,FALSE)</f>
        <v>Los Angeles Dodgers</v>
      </c>
      <c r="I882">
        <v>4</v>
      </c>
      <c r="J882">
        <v>153</v>
      </c>
      <c r="K882">
        <v>76</v>
      </c>
      <c r="L882">
        <v>79</v>
      </c>
      <c r="M882">
        <v>73</v>
      </c>
      <c r="P882" t="s">
        <v>51</v>
      </c>
      <c r="Q882" s="5">
        <f>IF(Teams[[#This Row],[LgWin]]="Y", 1,
IF(Teams[[#This Row],[LgWin]] = "N", 0, " "))</f>
        <v>0</v>
      </c>
      <c r="R882" t="s">
        <v>51</v>
      </c>
      <c r="S882" s="5">
        <f>IF(Teams[[#This Row],[WSWin]]="Y", 1,
IF(Teams[[#This Row],[WSWin]] = "N", 0, " "))</f>
        <v>0</v>
      </c>
      <c r="T882">
        <v>681</v>
      </c>
      <c r="U882">
        <v>5309</v>
      </c>
      <c r="V882">
        <v>1464</v>
      </c>
      <c r="W882">
        <v>240</v>
      </c>
      <c r="X882">
        <v>77</v>
      </c>
      <c r="Y882">
        <v>71</v>
      </c>
      <c r="Z882">
        <v>409</v>
      </c>
      <c r="AA882">
        <v>512</v>
      </c>
      <c r="AB882">
        <v>45</v>
      </c>
      <c r="AF882">
        <v>673</v>
      </c>
      <c r="AG882">
        <v>579</v>
      </c>
      <c r="AH882">
        <v>3.84</v>
      </c>
      <c r="AI882">
        <v>64</v>
      </c>
      <c r="AJ882">
        <v>9</v>
      </c>
      <c r="AK882">
        <v>18</v>
      </c>
      <c r="AL882">
        <v>4068</v>
      </c>
      <c r="AM882">
        <v>1520</v>
      </c>
      <c r="AN882">
        <v>56</v>
      </c>
      <c r="AO882">
        <v>351</v>
      </c>
      <c r="AP882">
        <v>546</v>
      </c>
      <c r="AQ882">
        <v>187</v>
      </c>
      <c r="AR882">
        <v>154</v>
      </c>
      <c r="AS882">
        <v>0.96899999999999997</v>
      </c>
      <c r="AT882" t="s">
        <v>467</v>
      </c>
      <c r="AU882" t="s">
        <v>458</v>
      </c>
      <c r="AV882">
        <v>753133</v>
      </c>
      <c r="AW882">
        <v>100</v>
      </c>
      <c r="AX882">
        <v>99</v>
      </c>
      <c r="AY882" t="s">
        <v>262</v>
      </c>
      <c r="AZ882" t="s">
        <v>262</v>
      </c>
      <c r="BA882" t="s">
        <v>262</v>
      </c>
    </row>
    <row r="883" spans="1:53" x14ac:dyDescent="0.55000000000000004">
      <c r="A883">
        <v>1931</v>
      </c>
      <c r="B883" s="5" t="b">
        <f>Teams[[#This Row],[yearID]]&gt;=1973</f>
        <v>0</v>
      </c>
      <c r="C883" s="5" t="b">
        <f>Teams[[#This Row],[yearID]]&gt;=1903</f>
        <v>1</v>
      </c>
      <c r="D883" t="s">
        <v>157</v>
      </c>
      <c r="E883" t="s">
        <v>158</v>
      </c>
      <c r="F883" t="s">
        <v>159</v>
      </c>
      <c r="G883" s="5" t="str">
        <f>VLOOKUP(Teams[[#This Row],[franchID]],TeamsFranchises!$A$2:$D$121,2,FALSE)</f>
        <v>Atlanta Braves</v>
      </c>
      <c r="I883">
        <v>7</v>
      </c>
      <c r="J883">
        <v>156</v>
      </c>
      <c r="K883">
        <v>78</v>
      </c>
      <c r="L883">
        <v>64</v>
      </c>
      <c r="M883">
        <v>90</v>
      </c>
      <c r="P883" t="s">
        <v>51</v>
      </c>
      <c r="Q883" s="5">
        <f>IF(Teams[[#This Row],[LgWin]]="Y", 1,
IF(Teams[[#This Row],[LgWin]] = "N", 0, " "))</f>
        <v>0</v>
      </c>
      <c r="R883" t="s">
        <v>51</v>
      </c>
      <c r="S883" s="5">
        <f>IF(Teams[[#This Row],[WSWin]]="Y", 1,
IF(Teams[[#This Row],[WSWin]] = "N", 0, " "))</f>
        <v>0</v>
      </c>
      <c r="T883">
        <v>533</v>
      </c>
      <c r="U883">
        <v>5296</v>
      </c>
      <c r="V883">
        <v>1367</v>
      </c>
      <c r="W883">
        <v>221</v>
      </c>
      <c r="X883">
        <v>59</v>
      </c>
      <c r="Y883">
        <v>34</v>
      </c>
      <c r="Z883">
        <v>368</v>
      </c>
      <c r="AA883">
        <v>430</v>
      </c>
      <c r="AB883">
        <v>46</v>
      </c>
      <c r="AF883">
        <v>680</v>
      </c>
      <c r="AG883">
        <v>598</v>
      </c>
      <c r="AH883">
        <v>3.9</v>
      </c>
      <c r="AI883">
        <v>78</v>
      </c>
      <c r="AJ883">
        <v>12</v>
      </c>
      <c r="AK883">
        <v>9</v>
      </c>
      <c r="AL883">
        <v>4140</v>
      </c>
      <c r="AM883">
        <v>1465</v>
      </c>
      <c r="AN883">
        <v>66</v>
      </c>
      <c r="AO883">
        <v>406</v>
      </c>
      <c r="AP883">
        <v>419</v>
      </c>
      <c r="AQ883">
        <v>167</v>
      </c>
      <c r="AR883">
        <v>141</v>
      </c>
      <c r="AS883">
        <v>0.97299999999999998</v>
      </c>
      <c r="AT883" t="s">
        <v>454</v>
      </c>
      <c r="AU883" t="s">
        <v>489</v>
      </c>
      <c r="AV883">
        <v>515005</v>
      </c>
      <c r="AW883">
        <v>97</v>
      </c>
      <c r="AX883">
        <v>99</v>
      </c>
      <c r="AY883" t="s">
        <v>158</v>
      </c>
      <c r="AZ883" t="s">
        <v>158</v>
      </c>
      <c r="BA883" t="s">
        <v>158</v>
      </c>
    </row>
    <row r="884" spans="1:53" x14ac:dyDescent="0.55000000000000004">
      <c r="A884">
        <v>1931</v>
      </c>
      <c r="B884" s="5" t="b">
        <f>Teams[[#This Row],[yearID]]&gt;=1973</f>
        <v>0</v>
      </c>
      <c r="C884" s="5" t="b">
        <f>Teams[[#This Row],[yearID]]&gt;=1903</f>
        <v>1</v>
      </c>
      <c r="D884" t="s">
        <v>410</v>
      </c>
      <c r="E884" t="s">
        <v>415</v>
      </c>
      <c r="F884" t="s">
        <v>416</v>
      </c>
      <c r="G884" s="5" t="str">
        <f>VLOOKUP(Teams[[#This Row],[franchID]],TeamsFranchises!$A$2:$D$121,2,FALSE)</f>
        <v>Chicago White Sox</v>
      </c>
      <c r="I884">
        <v>8</v>
      </c>
      <c r="J884">
        <v>156</v>
      </c>
      <c r="K884">
        <v>77</v>
      </c>
      <c r="L884">
        <v>56</v>
      </c>
      <c r="M884">
        <v>97</v>
      </c>
      <c r="P884" t="s">
        <v>51</v>
      </c>
      <c r="Q884" s="5">
        <f>IF(Teams[[#This Row],[LgWin]]="Y", 1,
IF(Teams[[#This Row],[LgWin]] = "N", 0, " "))</f>
        <v>0</v>
      </c>
      <c r="R884" t="s">
        <v>51</v>
      </c>
      <c r="S884" s="5">
        <f>IF(Teams[[#This Row],[WSWin]]="Y", 1,
IF(Teams[[#This Row],[WSWin]] = "N", 0, " "))</f>
        <v>0</v>
      </c>
      <c r="T884">
        <v>704</v>
      </c>
      <c r="U884">
        <v>5481</v>
      </c>
      <c r="V884">
        <v>1423</v>
      </c>
      <c r="W884">
        <v>238</v>
      </c>
      <c r="X884">
        <v>69</v>
      </c>
      <c r="Y884">
        <v>27</v>
      </c>
      <c r="Z884">
        <v>483</v>
      </c>
      <c r="AA884">
        <v>445</v>
      </c>
      <c r="AB884">
        <v>94</v>
      </c>
      <c r="AC884">
        <v>39</v>
      </c>
      <c r="AF884">
        <v>939</v>
      </c>
      <c r="AG884">
        <v>778</v>
      </c>
      <c r="AH884">
        <v>5.04</v>
      </c>
      <c r="AI884">
        <v>54</v>
      </c>
      <c r="AJ884">
        <v>6</v>
      </c>
      <c r="AK884">
        <v>10</v>
      </c>
      <c r="AL884">
        <v>4170</v>
      </c>
      <c r="AM884">
        <v>1613</v>
      </c>
      <c r="AN884">
        <v>82</v>
      </c>
      <c r="AO884">
        <v>588</v>
      </c>
      <c r="AP884">
        <v>421</v>
      </c>
      <c r="AQ884">
        <v>246</v>
      </c>
      <c r="AR884">
        <v>131</v>
      </c>
      <c r="AS884">
        <v>0.96</v>
      </c>
      <c r="AT884" t="s">
        <v>417</v>
      </c>
      <c r="AU884" t="s">
        <v>450</v>
      </c>
      <c r="AV884">
        <v>403550</v>
      </c>
      <c r="AW884">
        <v>94</v>
      </c>
      <c r="AX884">
        <v>97</v>
      </c>
      <c r="AY884" t="s">
        <v>416</v>
      </c>
      <c r="AZ884" t="s">
        <v>415</v>
      </c>
      <c r="BA884" t="s">
        <v>415</v>
      </c>
    </row>
    <row r="885" spans="1:53" x14ac:dyDescent="0.55000000000000004">
      <c r="A885">
        <v>1931</v>
      </c>
      <c r="B885" s="5" t="b">
        <f>Teams[[#This Row],[yearID]]&gt;=1973</f>
        <v>0</v>
      </c>
      <c r="C885" s="5" t="b">
        <f>Teams[[#This Row],[yearID]]&gt;=1903</f>
        <v>1</v>
      </c>
      <c r="D885" t="s">
        <v>157</v>
      </c>
      <c r="E885" t="s">
        <v>161</v>
      </c>
      <c r="F885" t="s">
        <v>162</v>
      </c>
      <c r="G885" s="5" t="str">
        <f>VLOOKUP(Teams[[#This Row],[franchID]],TeamsFranchises!$A$2:$D$121,2,FALSE)</f>
        <v>Chicago Cubs</v>
      </c>
      <c r="I885">
        <v>3</v>
      </c>
      <c r="J885">
        <v>156</v>
      </c>
      <c r="K885">
        <v>77</v>
      </c>
      <c r="L885">
        <v>84</v>
      </c>
      <c r="M885">
        <v>70</v>
      </c>
      <c r="P885" t="s">
        <v>51</v>
      </c>
      <c r="Q885" s="5">
        <f>IF(Teams[[#This Row],[LgWin]]="Y", 1,
IF(Teams[[#This Row],[LgWin]] = "N", 0, " "))</f>
        <v>0</v>
      </c>
      <c r="R885" t="s">
        <v>51</v>
      </c>
      <c r="S885" s="5">
        <f>IF(Teams[[#This Row],[WSWin]]="Y", 1,
IF(Teams[[#This Row],[WSWin]] = "N", 0, " "))</f>
        <v>0</v>
      </c>
      <c r="T885">
        <v>828</v>
      </c>
      <c r="U885">
        <v>5451</v>
      </c>
      <c r="V885">
        <v>1578</v>
      </c>
      <c r="W885">
        <v>340</v>
      </c>
      <c r="X885">
        <v>66</v>
      </c>
      <c r="Y885">
        <v>84</v>
      </c>
      <c r="Z885">
        <v>577</v>
      </c>
      <c r="AA885">
        <v>641</v>
      </c>
      <c r="AB885">
        <v>49</v>
      </c>
      <c r="AF885">
        <v>710</v>
      </c>
      <c r="AG885">
        <v>611</v>
      </c>
      <c r="AH885">
        <v>3.97</v>
      </c>
      <c r="AI885">
        <v>80</v>
      </c>
      <c r="AJ885">
        <v>8</v>
      </c>
      <c r="AK885">
        <v>8</v>
      </c>
      <c r="AL885">
        <v>4155</v>
      </c>
      <c r="AM885">
        <v>1448</v>
      </c>
      <c r="AN885">
        <v>54</v>
      </c>
      <c r="AO885">
        <v>524</v>
      </c>
      <c r="AP885">
        <v>541</v>
      </c>
      <c r="AQ885">
        <v>169</v>
      </c>
      <c r="AR885">
        <v>141</v>
      </c>
      <c r="AS885">
        <v>0.97299999999999998</v>
      </c>
      <c r="AT885" t="s">
        <v>434</v>
      </c>
      <c r="AU885" t="s">
        <v>473</v>
      </c>
      <c r="AV885">
        <v>1086422</v>
      </c>
      <c r="AW885">
        <v>102</v>
      </c>
      <c r="AX885">
        <v>100</v>
      </c>
      <c r="AY885" t="s">
        <v>162</v>
      </c>
      <c r="AZ885" t="s">
        <v>161</v>
      </c>
      <c r="BA885" t="s">
        <v>161</v>
      </c>
    </row>
    <row r="886" spans="1:53" x14ac:dyDescent="0.55000000000000004">
      <c r="A886">
        <v>1931</v>
      </c>
      <c r="B886" s="5" t="b">
        <f>Teams[[#This Row],[yearID]]&gt;=1973</f>
        <v>0</v>
      </c>
      <c r="C886" s="5" t="b">
        <f>Teams[[#This Row],[yearID]]&gt;=1903</f>
        <v>1</v>
      </c>
      <c r="D886" t="s">
        <v>157</v>
      </c>
      <c r="E886" t="s">
        <v>167</v>
      </c>
      <c r="F886" t="s">
        <v>167</v>
      </c>
      <c r="G886" s="5" t="str">
        <f>VLOOKUP(Teams[[#This Row],[franchID]],TeamsFranchises!$A$2:$D$121,2,FALSE)</f>
        <v>Cincinnati Reds</v>
      </c>
      <c r="I886">
        <v>8</v>
      </c>
      <c r="J886">
        <v>154</v>
      </c>
      <c r="K886">
        <v>77</v>
      </c>
      <c r="L886">
        <v>58</v>
      </c>
      <c r="M886">
        <v>96</v>
      </c>
      <c r="P886" t="s">
        <v>51</v>
      </c>
      <c r="Q886" s="5">
        <f>IF(Teams[[#This Row],[LgWin]]="Y", 1,
IF(Teams[[#This Row],[LgWin]] = "N", 0, " "))</f>
        <v>0</v>
      </c>
      <c r="R886" t="s">
        <v>51</v>
      </c>
      <c r="S886" s="5">
        <f>IF(Teams[[#This Row],[WSWin]]="Y", 1,
IF(Teams[[#This Row],[WSWin]] = "N", 0, " "))</f>
        <v>0</v>
      </c>
      <c r="T886">
        <v>592</v>
      </c>
      <c r="U886">
        <v>5343</v>
      </c>
      <c r="V886">
        <v>1439</v>
      </c>
      <c r="W886">
        <v>241</v>
      </c>
      <c r="X886">
        <v>70</v>
      </c>
      <c r="Y886">
        <v>21</v>
      </c>
      <c r="Z886">
        <v>403</v>
      </c>
      <c r="AA886">
        <v>463</v>
      </c>
      <c r="AB886">
        <v>24</v>
      </c>
      <c r="AF886">
        <v>742</v>
      </c>
      <c r="AG886">
        <v>631</v>
      </c>
      <c r="AH886">
        <v>4.22</v>
      </c>
      <c r="AI886">
        <v>70</v>
      </c>
      <c r="AJ886">
        <v>7</v>
      </c>
      <c r="AK886">
        <v>6</v>
      </c>
      <c r="AL886">
        <v>4035</v>
      </c>
      <c r="AM886">
        <v>1545</v>
      </c>
      <c r="AN886">
        <v>51</v>
      </c>
      <c r="AO886">
        <v>399</v>
      </c>
      <c r="AP886">
        <v>317</v>
      </c>
      <c r="AQ886">
        <v>165</v>
      </c>
      <c r="AR886">
        <v>194</v>
      </c>
      <c r="AS886">
        <v>0.97299999999999998</v>
      </c>
      <c r="AT886" t="s">
        <v>165</v>
      </c>
      <c r="AU886" t="s">
        <v>455</v>
      </c>
      <c r="AV886">
        <v>263316</v>
      </c>
      <c r="AW886">
        <v>93</v>
      </c>
      <c r="AX886">
        <v>96</v>
      </c>
      <c r="AY886" t="s">
        <v>167</v>
      </c>
      <c r="AZ886" t="s">
        <v>167</v>
      </c>
      <c r="BA886" t="s">
        <v>167</v>
      </c>
    </row>
    <row r="887" spans="1:53" x14ac:dyDescent="0.55000000000000004">
      <c r="A887">
        <v>1931</v>
      </c>
      <c r="B887" s="5" t="b">
        <f>Teams[[#This Row],[yearID]]&gt;=1973</f>
        <v>0</v>
      </c>
      <c r="C887" s="5" t="b">
        <f>Teams[[#This Row],[yearID]]&gt;=1903</f>
        <v>1</v>
      </c>
      <c r="D887" t="s">
        <v>410</v>
      </c>
      <c r="E887" t="s">
        <v>64</v>
      </c>
      <c r="F887" t="s">
        <v>64</v>
      </c>
      <c r="G887" s="5" t="str">
        <f>VLOOKUP(Teams[[#This Row],[franchID]],TeamsFranchises!$A$2:$D$121,2,FALSE)</f>
        <v>Cleveland Indians</v>
      </c>
      <c r="I887">
        <v>4</v>
      </c>
      <c r="J887">
        <v>155</v>
      </c>
      <c r="K887">
        <v>76</v>
      </c>
      <c r="L887">
        <v>78</v>
      </c>
      <c r="M887">
        <v>76</v>
      </c>
      <c r="P887" t="s">
        <v>51</v>
      </c>
      <c r="Q887" s="5">
        <f>IF(Teams[[#This Row],[LgWin]]="Y", 1,
IF(Teams[[#This Row],[LgWin]] = "N", 0, " "))</f>
        <v>0</v>
      </c>
      <c r="R887" t="s">
        <v>51</v>
      </c>
      <c r="S887" s="5">
        <f>IF(Teams[[#This Row],[WSWin]]="Y", 1,
IF(Teams[[#This Row],[WSWin]] = "N", 0, " "))</f>
        <v>0</v>
      </c>
      <c r="T887">
        <v>885</v>
      </c>
      <c r="U887">
        <v>5445</v>
      </c>
      <c r="V887">
        <v>1612</v>
      </c>
      <c r="W887">
        <v>321</v>
      </c>
      <c r="X887">
        <v>69</v>
      </c>
      <c r="Y887">
        <v>71</v>
      </c>
      <c r="Z887">
        <v>555</v>
      </c>
      <c r="AA887">
        <v>433</v>
      </c>
      <c r="AB887">
        <v>63</v>
      </c>
      <c r="AC887">
        <v>60</v>
      </c>
      <c r="AF887">
        <v>833</v>
      </c>
      <c r="AG887">
        <v>697</v>
      </c>
      <c r="AH887">
        <v>4.63</v>
      </c>
      <c r="AI887">
        <v>76</v>
      </c>
      <c r="AJ887">
        <v>6</v>
      </c>
      <c r="AK887">
        <v>9</v>
      </c>
      <c r="AL887">
        <v>4062</v>
      </c>
      <c r="AM887">
        <v>1577</v>
      </c>
      <c r="AN887">
        <v>64</v>
      </c>
      <c r="AO887">
        <v>561</v>
      </c>
      <c r="AP887">
        <v>470</v>
      </c>
      <c r="AQ887">
        <v>231</v>
      </c>
      <c r="AR887">
        <v>143</v>
      </c>
      <c r="AS887">
        <v>0.96299999999999997</v>
      </c>
      <c r="AT887" t="s">
        <v>487</v>
      </c>
      <c r="AU887" t="s">
        <v>446</v>
      </c>
      <c r="AV887">
        <v>483027</v>
      </c>
      <c r="AW887">
        <v>105</v>
      </c>
      <c r="AX887">
        <v>105</v>
      </c>
      <c r="AY887" t="s">
        <v>64</v>
      </c>
      <c r="AZ887" t="s">
        <v>64</v>
      </c>
      <c r="BA887" t="s">
        <v>64</v>
      </c>
    </row>
    <row r="888" spans="1:53" x14ac:dyDescent="0.55000000000000004">
      <c r="A888">
        <v>1931</v>
      </c>
      <c r="B888" s="5" t="b">
        <f>Teams[[#This Row],[yearID]]&gt;=1973</f>
        <v>0</v>
      </c>
      <c r="C888" s="5" t="b">
        <f>Teams[[#This Row],[yearID]]&gt;=1903</f>
        <v>1</v>
      </c>
      <c r="D888" t="s">
        <v>410</v>
      </c>
      <c r="E888" t="s">
        <v>419</v>
      </c>
      <c r="F888" t="s">
        <v>419</v>
      </c>
      <c r="G888" s="5" t="str">
        <f>VLOOKUP(Teams[[#This Row],[franchID]],TeamsFranchises!$A$2:$D$121,2,FALSE)</f>
        <v>Detroit Tigers</v>
      </c>
      <c r="I888">
        <v>7</v>
      </c>
      <c r="J888">
        <v>154</v>
      </c>
      <c r="K888">
        <v>77</v>
      </c>
      <c r="L888">
        <v>61</v>
      </c>
      <c r="M888">
        <v>93</v>
      </c>
      <c r="P888" t="s">
        <v>51</v>
      </c>
      <c r="Q888" s="5">
        <f>IF(Teams[[#This Row],[LgWin]]="Y", 1,
IF(Teams[[#This Row],[LgWin]] = "N", 0, " "))</f>
        <v>0</v>
      </c>
      <c r="R888" t="s">
        <v>51</v>
      </c>
      <c r="S888" s="5">
        <f>IF(Teams[[#This Row],[WSWin]]="Y", 1,
IF(Teams[[#This Row],[WSWin]] = "N", 0, " "))</f>
        <v>0</v>
      </c>
      <c r="T888">
        <v>651</v>
      </c>
      <c r="U888">
        <v>5430</v>
      </c>
      <c r="V888">
        <v>1456</v>
      </c>
      <c r="W888">
        <v>292</v>
      </c>
      <c r="X888">
        <v>69</v>
      </c>
      <c r="Y888">
        <v>43</v>
      </c>
      <c r="Z888">
        <v>480</v>
      </c>
      <c r="AA888">
        <v>468</v>
      </c>
      <c r="AB888">
        <v>117</v>
      </c>
      <c r="AC888">
        <v>75</v>
      </c>
      <c r="AF888">
        <v>836</v>
      </c>
      <c r="AG888">
        <v>706</v>
      </c>
      <c r="AH888">
        <v>4.59</v>
      </c>
      <c r="AI888">
        <v>86</v>
      </c>
      <c r="AJ888">
        <v>5</v>
      </c>
      <c r="AK888">
        <v>6</v>
      </c>
      <c r="AL888">
        <v>4152</v>
      </c>
      <c r="AM888">
        <v>1549</v>
      </c>
      <c r="AN888">
        <v>79</v>
      </c>
      <c r="AO888">
        <v>597</v>
      </c>
      <c r="AP888">
        <v>511</v>
      </c>
      <c r="AQ888">
        <v>221</v>
      </c>
      <c r="AR888">
        <v>139</v>
      </c>
      <c r="AS888">
        <v>0.96399999999999997</v>
      </c>
      <c r="AT888" t="s">
        <v>420</v>
      </c>
      <c r="AU888" t="s">
        <v>456</v>
      </c>
      <c r="AV888">
        <v>434056</v>
      </c>
      <c r="AW888">
        <v>103</v>
      </c>
      <c r="AX888">
        <v>104</v>
      </c>
      <c r="AY888" t="s">
        <v>419</v>
      </c>
      <c r="AZ888" t="s">
        <v>419</v>
      </c>
      <c r="BA888" t="s">
        <v>419</v>
      </c>
    </row>
    <row r="889" spans="1:53" x14ac:dyDescent="0.55000000000000004">
      <c r="A889">
        <v>1931</v>
      </c>
      <c r="B889" s="5" t="b">
        <f>Teams[[#This Row],[yearID]]&gt;=1973</f>
        <v>0</v>
      </c>
      <c r="C889" s="5" t="b">
        <f>Teams[[#This Row],[yearID]]&gt;=1903</f>
        <v>1</v>
      </c>
      <c r="D889" t="s">
        <v>157</v>
      </c>
      <c r="E889" t="s">
        <v>242</v>
      </c>
      <c r="F889" t="s">
        <v>243</v>
      </c>
      <c r="G889" s="5" t="str">
        <f>VLOOKUP(Teams[[#This Row],[franchID]],TeamsFranchises!$A$2:$D$121,2,FALSE)</f>
        <v>San Francisco Giants</v>
      </c>
      <c r="I889">
        <v>2</v>
      </c>
      <c r="J889">
        <v>153</v>
      </c>
      <c r="K889">
        <v>78</v>
      </c>
      <c r="L889">
        <v>87</v>
      </c>
      <c r="M889">
        <v>65</v>
      </c>
      <c r="P889" t="s">
        <v>51</v>
      </c>
      <c r="Q889" s="5">
        <f>IF(Teams[[#This Row],[LgWin]]="Y", 1,
IF(Teams[[#This Row],[LgWin]] = "N", 0, " "))</f>
        <v>0</v>
      </c>
      <c r="R889" t="s">
        <v>51</v>
      </c>
      <c r="S889" s="5">
        <f>IF(Teams[[#This Row],[WSWin]]="Y", 1,
IF(Teams[[#This Row],[WSWin]] = "N", 0, " "))</f>
        <v>0</v>
      </c>
      <c r="T889">
        <v>768</v>
      </c>
      <c r="U889">
        <v>5372</v>
      </c>
      <c r="V889">
        <v>1554</v>
      </c>
      <c r="W889">
        <v>251</v>
      </c>
      <c r="X889">
        <v>64</v>
      </c>
      <c r="Y889">
        <v>101</v>
      </c>
      <c r="Z889">
        <v>383</v>
      </c>
      <c r="AA889">
        <v>395</v>
      </c>
      <c r="AB889">
        <v>83</v>
      </c>
      <c r="AF889">
        <v>599</v>
      </c>
      <c r="AG889">
        <v>499</v>
      </c>
      <c r="AH889">
        <v>3.3</v>
      </c>
      <c r="AI889">
        <v>90</v>
      </c>
      <c r="AJ889">
        <v>17</v>
      </c>
      <c r="AK889">
        <v>12</v>
      </c>
      <c r="AL889">
        <v>4080</v>
      </c>
      <c r="AM889">
        <v>1341</v>
      </c>
      <c r="AN889">
        <v>71</v>
      </c>
      <c r="AO889">
        <v>422</v>
      </c>
      <c r="AP889">
        <v>570</v>
      </c>
      <c r="AQ889">
        <v>159</v>
      </c>
      <c r="AR889">
        <v>126</v>
      </c>
      <c r="AS889">
        <v>0.97399999999999998</v>
      </c>
      <c r="AT889" t="s">
        <v>310</v>
      </c>
      <c r="AU889" t="s">
        <v>457</v>
      </c>
      <c r="AV889">
        <v>812163</v>
      </c>
      <c r="AW889">
        <v>97</v>
      </c>
      <c r="AX889">
        <v>95</v>
      </c>
      <c r="AY889" t="s">
        <v>246</v>
      </c>
      <c r="AZ889" t="s">
        <v>242</v>
      </c>
      <c r="BA889" t="s">
        <v>242</v>
      </c>
    </row>
    <row r="890" spans="1:53" x14ac:dyDescent="0.55000000000000004">
      <c r="A890">
        <v>1931</v>
      </c>
      <c r="B890" s="5" t="b">
        <f>Teams[[#This Row],[yearID]]&gt;=1973</f>
        <v>0</v>
      </c>
      <c r="C890" s="5" t="b">
        <f>Teams[[#This Row],[yearID]]&gt;=1903</f>
        <v>1</v>
      </c>
      <c r="D890" t="s">
        <v>410</v>
      </c>
      <c r="E890" t="s">
        <v>436</v>
      </c>
      <c r="F890" t="s">
        <v>412</v>
      </c>
      <c r="G890" s="5" t="str">
        <f>VLOOKUP(Teams[[#This Row],[franchID]],TeamsFranchises!$A$2:$D$121,2,FALSE)</f>
        <v>New York Yankees</v>
      </c>
      <c r="I890">
        <v>2</v>
      </c>
      <c r="J890">
        <v>155</v>
      </c>
      <c r="K890">
        <v>77</v>
      </c>
      <c r="L890">
        <v>94</v>
      </c>
      <c r="M890">
        <v>59</v>
      </c>
      <c r="P890" t="s">
        <v>51</v>
      </c>
      <c r="Q890" s="5">
        <f>IF(Teams[[#This Row],[LgWin]]="Y", 1,
IF(Teams[[#This Row],[LgWin]] = "N", 0, " "))</f>
        <v>0</v>
      </c>
      <c r="R890" t="s">
        <v>51</v>
      </c>
      <c r="S890" s="5">
        <f>IF(Teams[[#This Row],[WSWin]]="Y", 1,
IF(Teams[[#This Row],[WSWin]] = "N", 0, " "))</f>
        <v>0</v>
      </c>
      <c r="T890">
        <v>1067</v>
      </c>
      <c r="U890">
        <v>5608</v>
      </c>
      <c r="V890">
        <v>1667</v>
      </c>
      <c r="W890">
        <v>277</v>
      </c>
      <c r="X890">
        <v>78</v>
      </c>
      <c r="Y890">
        <v>155</v>
      </c>
      <c r="Z890">
        <v>748</v>
      </c>
      <c r="AA890">
        <v>554</v>
      </c>
      <c r="AB890">
        <v>138</v>
      </c>
      <c r="AC890">
        <v>68</v>
      </c>
      <c r="AF890">
        <v>760</v>
      </c>
      <c r="AG890">
        <v>658</v>
      </c>
      <c r="AH890">
        <v>4.2</v>
      </c>
      <c r="AI890">
        <v>78</v>
      </c>
      <c r="AJ890">
        <v>4</v>
      </c>
      <c r="AK890">
        <v>17</v>
      </c>
      <c r="AL890">
        <v>4230</v>
      </c>
      <c r="AM890">
        <v>1461</v>
      </c>
      <c r="AN890">
        <v>67</v>
      </c>
      <c r="AO890">
        <v>543</v>
      </c>
      <c r="AP890">
        <v>686</v>
      </c>
      <c r="AQ890">
        <v>167</v>
      </c>
      <c r="AR890">
        <v>131</v>
      </c>
      <c r="AS890">
        <v>0.97199999999999998</v>
      </c>
      <c r="AT890" t="s">
        <v>459</v>
      </c>
      <c r="AU890" t="s">
        <v>491</v>
      </c>
      <c r="AV890">
        <v>912437</v>
      </c>
      <c r="AW890">
        <v>95</v>
      </c>
      <c r="AX890">
        <v>91</v>
      </c>
      <c r="AY890" t="s">
        <v>412</v>
      </c>
      <c r="AZ890" t="s">
        <v>436</v>
      </c>
      <c r="BA890" t="s">
        <v>436</v>
      </c>
    </row>
    <row r="891" spans="1:53" x14ac:dyDescent="0.55000000000000004">
      <c r="A891">
        <v>1931</v>
      </c>
      <c r="B891" s="5" t="b">
        <f>Teams[[#This Row],[yearID]]&gt;=1973</f>
        <v>0</v>
      </c>
      <c r="C891" s="5" t="b">
        <f>Teams[[#This Row],[yearID]]&gt;=1903</f>
        <v>1</v>
      </c>
      <c r="D891" t="s">
        <v>410</v>
      </c>
      <c r="E891" t="s">
        <v>226</v>
      </c>
      <c r="F891" t="s">
        <v>423</v>
      </c>
      <c r="G891" s="5" t="str">
        <f>VLOOKUP(Teams[[#This Row],[franchID]],TeamsFranchises!$A$2:$D$121,2,FALSE)</f>
        <v>Oakland Athletics</v>
      </c>
      <c r="I891">
        <v>1</v>
      </c>
      <c r="J891">
        <v>153</v>
      </c>
      <c r="K891">
        <v>75</v>
      </c>
      <c r="L891">
        <v>107</v>
      </c>
      <c r="M891">
        <v>45</v>
      </c>
      <c r="P891" t="s">
        <v>76</v>
      </c>
      <c r="Q891" s="5">
        <f>IF(Teams[[#This Row],[LgWin]]="Y", 1,
IF(Teams[[#This Row],[LgWin]] = "N", 0, " "))</f>
        <v>1</v>
      </c>
      <c r="R891" t="s">
        <v>51</v>
      </c>
      <c r="S891" s="5">
        <f>IF(Teams[[#This Row],[WSWin]]="Y", 1,
IF(Teams[[#This Row],[WSWin]] = "N", 0, " "))</f>
        <v>0</v>
      </c>
      <c r="T891">
        <v>858</v>
      </c>
      <c r="U891">
        <v>5377</v>
      </c>
      <c r="V891">
        <v>1544</v>
      </c>
      <c r="W891">
        <v>311</v>
      </c>
      <c r="X891">
        <v>64</v>
      </c>
      <c r="Y891">
        <v>118</v>
      </c>
      <c r="Z891">
        <v>528</v>
      </c>
      <c r="AA891">
        <v>543</v>
      </c>
      <c r="AB891">
        <v>25</v>
      </c>
      <c r="AC891">
        <v>23</v>
      </c>
      <c r="AF891">
        <v>626</v>
      </c>
      <c r="AG891">
        <v>526</v>
      </c>
      <c r="AH891">
        <v>3.47</v>
      </c>
      <c r="AI891">
        <v>97</v>
      </c>
      <c r="AJ891">
        <v>12</v>
      </c>
      <c r="AK891">
        <v>16</v>
      </c>
      <c r="AL891">
        <v>4095</v>
      </c>
      <c r="AM891">
        <v>1342</v>
      </c>
      <c r="AN891">
        <v>73</v>
      </c>
      <c r="AO891">
        <v>457</v>
      </c>
      <c r="AP891">
        <v>574</v>
      </c>
      <c r="AQ891">
        <v>140</v>
      </c>
      <c r="AR891">
        <v>151</v>
      </c>
      <c r="AS891">
        <v>0.97599999999999998</v>
      </c>
      <c r="AT891" t="s">
        <v>77</v>
      </c>
      <c r="AU891" t="s">
        <v>442</v>
      </c>
      <c r="AV891">
        <v>627464</v>
      </c>
      <c r="AW891">
        <v>106</v>
      </c>
      <c r="AX891">
        <v>103</v>
      </c>
      <c r="AY891" t="s">
        <v>226</v>
      </c>
      <c r="AZ891" t="s">
        <v>226</v>
      </c>
      <c r="BA891" t="s">
        <v>226</v>
      </c>
    </row>
    <row r="892" spans="1:53" x14ac:dyDescent="0.55000000000000004">
      <c r="A892">
        <v>1931</v>
      </c>
      <c r="B892" s="5" t="b">
        <f>Teams[[#This Row],[yearID]]&gt;=1973</f>
        <v>0</v>
      </c>
      <c r="C892" s="5" t="b">
        <f>Teams[[#This Row],[yearID]]&gt;=1903</f>
        <v>1</v>
      </c>
      <c r="D892" t="s">
        <v>157</v>
      </c>
      <c r="E892" t="s">
        <v>122</v>
      </c>
      <c r="F892" t="s">
        <v>122</v>
      </c>
      <c r="G892" s="5" t="str">
        <f>VLOOKUP(Teams[[#This Row],[franchID]],TeamsFranchises!$A$2:$D$121,2,FALSE)</f>
        <v>Philadelphia Phillies</v>
      </c>
      <c r="I892">
        <v>6</v>
      </c>
      <c r="J892">
        <v>155</v>
      </c>
      <c r="K892">
        <v>76</v>
      </c>
      <c r="L892">
        <v>66</v>
      </c>
      <c r="M892">
        <v>88</v>
      </c>
      <c r="P892" t="s">
        <v>51</v>
      </c>
      <c r="Q892" s="5">
        <f>IF(Teams[[#This Row],[LgWin]]="Y", 1,
IF(Teams[[#This Row],[LgWin]] = "N", 0, " "))</f>
        <v>0</v>
      </c>
      <c r="R892" t="s">
        <v>51</v>
      </c>
      <c r="S892" s="5">
        <f>IF(Teams[[#This Row],[WSWin]]="Y", 1,
IF(Teams[[#This Row],[WSWin]] = "N", 0, " "))</f>
        <v>0</v>
      </c>
      <c r="T892">
        <v>684</v>
      </c>
      <c r="U892">
        <v>5375</v>
      </c>
      <c r="V892">
        <v>1502</v>
      </c>
      <c r="W892">
        <v>299</v>
      </c>
      <c r="X892">
        <v>52</v>
      </c>
      <c r="Y892">
        <v>81</v>
      </c>
      <c r="Z892">
        <v>437</v>
      </c>
      <c r="AA892">
        <v>492</v>
      </c>
      <c r="AB892">
        <v>42</v>
      </c>
      <c r="AF892">
        <v>828</v>
      </c>
      <c r="AG892">
        <v>692</v>
      </c>
      <c r="AH892">
        <v>4.58</v>
      </c>
      <c r="AI892">
        <v>60</v>
      </c>
      <c r="AJ892">
        <v>6</v>
      </c>
      <c r="AK892">
        <v>16</v>
      </c>
      <c r="AL892">
        <v>4080</v>
      </c>
      <c r="AM892">
        <v>1603</v>
      </c>
      <c r="AN892">
        <v>75</v>
      </c>
      <c r="AO892">
        <v>511</v>
      </c>
      <c r="AP892">
        <v>499</v>
      </c>
      <c r="AQ892">
        <v>204</v>
      </c>
      <c r="AR892">
        <v>149</v>
      </c>
      <c r="AS892">
        <v>0.96599999999999997</v>
      </c>
      <c r="AT892" t="s">
        <v>358</v>
      </c>
      <c r="AU892" t="s">
        <v>404</v>
      </c>
      <c r="AV892">
        <v>284849</v>
      </c>
      <c r="AW892">
        <v>108</v>
      </c>
      <c r="AX892">
        <v>110</v>
      </c>
      <c r="AY892" t="s">
        <v>122</v>
      </c>
      <c r="AZ892" t="s">
        <v>122</v>
      </c>
      <c r="BA892" t="s">
        <v>122</v>
      </c>
    </row>
    <row r="893" spans="1:53" x14ac:dyDescent="0.55000000000000004">
      <c r="A893">
        <v>1931</v>
      </c>
      <c r="B893" s="5" t="b">
        <f>Teams[[#This Row],[yearID]]&gt;=1973</f>
        <v>0</v>
      </c>
      <c r="C893" s="5" t="b">
        <f>Teams[[#This Row],[yearID]]&gt;=1903</f>
        <v>1</v>
      </c>
      <c r="D893" t="s">
        <v>157</v>
      </c>
      <c r="E893" t="s">
        <v>229</v>
      </c>
      <c r="F893" t="s">
        <v>229</v>
      </c>
      <c r="G893" s="5" t="str">
        <f>VLOOKUP(Teams[[#This Row],[franchID]],TeamsFranchises!$A$2:$D$121,2,FALSE)</f>
        <v>Pittsburgh Pirates</v>
      </c>
      <c r="I893">
        <v>5</v>
      </c>
      <c r="J893">
        <v>155</v>
      </c>
      <c r="K893">
        <v>78</v>
      </c>
      <c r="L893">
        <v>75</v>
      </c>
      <c r="M893">
        <v>79</v>
      </c>
      <c r="P893" t="s">
        <v>51</v>
      </c>
      <c r="Q893" s="5">
        <f>IF(Teams[[#This Row],[LgWin]]="Y", 1,
IF(Teams[[#This Row],[LgWin]] = "N", 0, " "))</f>
        <v>0</v>
      </c>
      <c r="R893" t="s">
        <v>51</v>
      </c>
      <c r="S893" s="5">
        <f>IF(Teams[[#This Row],[WSWin]]="Y", 1,
IF(Teams[[#This Row],[WSWin]] = "N", 0, " "))</f>
        <v>0</v>
      </c>
      <c r="T893">
        <v>636</v>
      </c>
      <c r="U893">
        <v>5360</v>
      </c>
      <c r="V893">
        <v>1425</v>
      </c>
      <c r="W893">
        <v>243</v>
      </c>
      <c r="X893">
        <v>70</v>
      </c>
      <c r="Y893">
        <v>41</v>
      </c>
      <c r="Z893">
        <v>493</v>
      </c>
      <c r="AA893">
        <v>454</v>
      </c>
      <c r="AB893">
        <v>59</v>
      </c>
      <c r="AF893">
        <v>691</v>
      </c>
      <c r="AG893">
        <v>565</v>
      </c>
      <c r="AH893">
        <v>3.66</v>
      </c>
      <c r="AI893">
        <v>89</v>
      </c>
      <c r="AJ893">
        <v>9</v>
      </c>
      <c r="AK893">
        <v>5</v>
      </c>
      <c r="AL893">
        <v>4170</v>
      </c>
      <c r="AM893">
        <v>1489</v>
      </c>
      <c r="AN893">
        <v>55</v>
      </c>
      <c r="AO893">
        <v>442</v>
      </c>
      <c r="AP893">
        <v>345</v>
      </c>
      <c r="AQ893">
        <v>193</v>
      </c>
      <c r="AR893">
        <v>167</v>
      </c>
      <c r="AS893">
        <v>0.96899999999999997</v>
      </c>
      <c r="AT893" t="s">
        <v>390</v>
      </c>
      <c r="AU893" t="s">
        <v>447</v>
      </c>
      <c r="AV893">
        <v>260392</v>
      </c>
      <c r="AW893">
        <v>98</v>
      </c>
      <c r="AX893">
        <v>99</v>
      </c>
      <c r="AY893" t="s">
        <v>229</v>
      </c>
      <c r="AZ893" t="s">
        <v>229</v>
      </c>
      <c r="BA893" t="s">
        <v>229</v>
      </c>
    </row>
    <row r="894" spans="1:53" x14ac:dyDescent="0.55000000000000004">
      <c r="A894">
        <v>1931</v>
      </c>
      <c r="B894" s="5" t="b">
        <f>Teams[[#This Row],[yearID]]&gt;=1973</f>
        <v>0</v>
      </c>
      <c r="C894" s="5" t="b">
        <f>Teams[[#This Row],[yearID]]&gt;=1903</f>
        <v>1</v>
      </c>
      <c r="D894" t="s">
        <v>410</v>
      </c>
      <c r="E894" t="s">
        <v>431</v>
      </c>
      <c r="F894" t="s">
        <v>95</v>
      </c>
      <c r="G894" s="5" t="str">
        <f>VLOOKUP(Teams[[#This Row],[franchID]],TeamsFranchises!$A$2:$D$121,2,FALSE)</f>
        <v>Baltimore Orioles</v>
      </c>
      <c r="I894">
        <v>5</v>
      </c>
      <c r="J894">
        <v>154</v>
      </c>
      <c r="K894">
        <v>77</v>
      </c>
      <c r="L894">
        <v>63</v>
      </c>
      <c r="M894">
        <v>91</v>
      </c>
      <c r="P894" t="s">
        <v>51</v>
      </c>
      <c r="Q894" s="5">
        <f>IF(Teams[[#This Row],[LgWin]]="Y", 1,
IF(Teams[[#This Row],[LgWin]] = "N", 0, " "))</f>
        <v>0</v>
      </c>
      <c r="R894" t="s">
        <v>51</v>
      </c>
      <c r="S894" s="5">
        <f>IF(Teams[[#This Row],[WSWin]]="Y", 1,
IF(Teams[[#This Row],[WSWin]] = "N", 0, " "))</f>
        <v>0</v>
      </c>
      <c r="T894">
        <v>722</v>
      </c>
      <c r="U894">
        <v>5374</v>
      </c>
      <c r="V894">
        <v>1455</v>
      </c>
      <c r="W894">
        <v>287</v>
      </c>
      <c r="X894">
        <v>62</v>
      </c>
      <c r="Y894">
        <v>76</v>
      </c>
      <c r="Z894">
        <v>488</v>
      </c>
      <c r="AA894">
        <v>580</v>
      </c>
      <c r="AB894">
        <v>73</v>
      </c>
      <c r="AC894">
        <v>80</v>
      </c>
      <c r="AF894">
        <v>870</v>
      </c>
      <c r="AG894">
        <v>720</v>
      </c>
      <c r="AH894">
        <v>4.76</v>
      </c>
      <c r="AI894">
        <v>65</v>
      </c>
      <c r="AJ894">
        <v>4</v>
      </c>
      <c r="AK894">
        <v>10</v>
      </c>
      <c r="AL894">
        <v>4086</v>
      </c>
      <c r="AM894">
        <v>1623</v>
      </c>
      <c r="AN894">
        <v>84</v>
      </c>
      <c r="AO894">
        <v>444</v>
      </c>
      <c r="AP894">
        <v>436</v>
      </c>
      <c r="AQ894">
        <v>231</v>
      </c>
      <c r="AR894">
        <v>160</v>
      </c>
      <c r="AS894">
        <v>0.96299999999999997</v>
      </c>
      <c r="AT894" t="s">
        <v>252</v>
      </c>
      <c r="AU894" t="s">
        <v>444</v>
      </c>
      <c r="AV894">
        <v>179126</v>
      </c>
      <c r="AW894">
        <v>103</v>
      </c>
      <c r="AX894">
        <v>105</v>
      </c>
      <c r="AY894" t="s">
        <v>433</v>
      </c>
      <c r="AZ894" t="s">
        <v>431</v>
      </c>
      <c r="BA894" t="s">
        <v>431</v>
      </c>
    </row>
    <row r="895" spans="1:53" x14ac:dyDescent="0.55000000000000004">
      <c r="A895">
        <v>1931</v>
      </c>
      <c r="B895" s="5" t="b">
        <f>Teams[[#This Row],[yearID]]&gt;=1973</f>
        <v>0</v>
      </c>
      <c r="C895" s="5" t="b">
        <f>Teams[[#This Row],[yearID]]&gt;=1903</f>
        <v>1</v>
      </c>
      <c r="D895" t="s">
        <v>157</v>
      </c>
      <c r="E895" t="s">
        <v>396</v>
      </c>
      <c r="F895" t="s">
        <v>154</v>
      </c>
      <c r="G895" s="5" t="str">
        <f>VLOOKUP(Teams[[#This Row],[franchID]],TeamsFranchises!$A$2:$D$121,2,FALSE)</f>
        <v>St. Louis Cardinals</v>
      </c>
      <c r="I895">
        <v>1</v>
      </c>
      <c r="J895">
        <v>154</v>
      </c>
      <c r="K895">
        <v>78</v>
      </c>
      <c r="L895">
        <v>101</v>
      </c>
      <c r="M895">
        <v>53</v>
      </c>
      <c r="P895" t="s">
        <v>76</v>
      </c>
      <c r="Q895" s="5">
        <f>IF(Teams[[#This Row],[LgWin]]="Y", 1,
IF(Teams[[#This Row],[LgWin]] = "N", 0, " "))</f>
        <v>1</v>
      </c>
      <c r="R895" t="s">
        <v>76</v>
      </c>
      <c r="S895" s="5">
        <f>IF(Teams[[#This Row],[WSWin]]="Y", 1,
IF(Teams[[#This Row],[WSWin]] = "N", 0, " "))</f>
        <v>1</v>
      </c>
      <c r="T895">
        <v>815</v>
      </c>
      <c r="U895">
        <v>5435</v>
      </c>
      <c r="V895">
        <v>1554</v>
      </c>
      <c r="W895">
        <v>353</v>
      </c>
      <c r="X895">
        <v>74</v>
      </c>
      <c r="Y895">
        <v>60</v>
      </c>
      <c r="Z895">
        <v>432</v>
      </c>
      <c r="AA895">
        <v>475</v>
      </c>
      <c r="AB895">
        <v>114</v>
      </c>
      <c r="AF895">
        <v>614</v>
      </c>
      <c r="AG895">
        <v>531</v>
      </c>
      <c r="AH895">
        <v>3.45</v>
      </c>
      <c r="AI895">
        <v>80</v>
      </c>
      <c r="AJ895">
        <v>17</v>
      </c>
      <c r="AK895">
        <v>20</v>
      </c>
      <c r="AL895">
        <v>4152</v>
      </c>
      <c r="AM895">
        <v>1470</v>
      </c>
      <c r="AN895">
        <v>65</v>
      </c>
      <c r="AO895">
        <v>449</v>
      </c>
      <c r="AP895">
        <v>626</v>
      </c>
      <c r="AQ895">
        <v>160</v>
      </c>
      <c r="AR895">
        <v>169</v>
      </c>
      <c r="AS895">
        <v>0.97399999999999998</v>
      </c>
      <c r="AT895" t="s">
        <v>409</v>
      </c>
      <c r="AU895" t="s">
        <v>444</v>
      </c>
      <c r="AV895">
        <v>608535</v>
      </c>
      <c r="AW895">
        <v>105</v>
      </c>
      <c r="AX895">
        <v>103</v>
      </c>
      <c r="AY895" t="s">
        <v>154</v>
      </c>
      <c r="AZ895" t="s">
        <v>396</v>
      </c>
      <c r="BA895" t="s">
        <v>396</v>
      </c>
    </row>
    <row r="896" spans="1:53" x14ac:dyDescent="0.55000000000000004">
      <c r="A896">
        <v>1931</v>
      </c>
      <c r="B896" s="5" t="b">
        <f>Teams[[#This Row],[yearID]]&gt;=1973</f>
        <v>0</v>
      </c>
      <c r="C896" s="5" t="b">
        <f>Teams[[#This Row],[yearID]]&gt;=1903</f>
        <v>1</v>
      </c>
      <c r="D896" t="s">
        <v>410</v>
      </c>
      <c r="E896" t="s">
        <v>425</v>
      </c>
      <c r="F896" t="s">
        <v>426</v>
      </c>
      <c r="G896" s="5" t="str">
        <f>VLOOKUP(Teams[[#This Row],[franchID]],TeamsFranchises!$A$2:$D$121,2,FALSE)</f>
        <v>Minnesota Twins</v>
      </c>
      <c r="I896">
        <v>3</v>
      </c>
      <c r="J896">
        <v>156</v>
      </c>
      <c r="K896">
        <v>79</v>
      </c>
      <c r="L896">
        <v>92</v>
      </c>
      <c r="M896">
        <v>62</v>
      </c>
      <c r="P896" t="s">
        <v>51</v>
      </c>
      <c r="Q896" s="5">
        <f>IF(Teams[[#This Row],[LgWin]]="Y", 1,
IF(Teams[[#This Row],[LgWin]] = "N", 0, " "))</f>
        <v>0</v>
      </c>
      <c r="R896" t="s">
        <v>51</v>
      </c>
      <c r="S896" s="5">
        <f>IF(Teams[[#This Row],[WSWin]]="Y", 1,
IF(Teams[[#This Row],[WSWin]] = "N", 0, " "))</f>
        <v>0</v>
      </c>
      <c r="T896">
        <v>843</v>
      </c>
      <c r="U896">
        <v>5576</v>
      </c>
      <c r="V896">
        <v>1588</v>
      </c>
      <c r="W896">
        <v>308</v>
      </c>
      <c r="X896">
        <v>93</v>
      </c>
      <c r="Y896">
        <v>49</v>
      </c>
      <c r="Z896">
        <v>481</v>
      </c>
      <c r="AA896">
        <v>459</v>
      </c>
      <c r="AB896">
        <v>72</v>
      </c>
      <c r="AC896">
        <v>64</v>
      </c>
      <c r="AF896">
        <v>691</v>
      </c>
      <c r="AG896">
        <v>582</v>
      </c>
      <c r="AH896">
        <v>3.76</v>
      </c>
      <c r="AI896">
        <v>60</v>
      </c>
      <c r="AJ896">
        <v>7</v>
      </c>
      <c r="AK896">
        <v>24</v>
      </c>
      <c r="AL896">
        <v>4182</v>
      </c>
      <c r="AM896">
        <v>1434</v>
      </c>
      <c r="AN896">
        <v>73</v>
      </c>
      <c r="AO896">
        <v>498</v>
      </c>
      <c r="AP896">
        <v>582</v>
      </c>
      <c r="AQ896">
        <v>142</v>
      </c>
      <c r="AR896">
        <v>148</v>
      </c>
      <c r="AS896">
        <v>0.97599999999999998</v>
      </c>
      <c r="AT896" t="s">
        <v>397</v>
      </c>
      <c r="AU896" t="s">
        <v>452</v>
      </c>
      <c r="AV896">
        <v>492657</v>
      </c>
      <c r="AW896">
        <v>101</v>
      </c>
      <c r="AX896">
        <v>98</v>
      </c>
      <c r="AY896" t="s">
        <v>428</v>
      </c>
      <c r="AZ896" t="s">
        <v>425</v>
      </c>
      <c r="BA896" t="s">
        <v>425</v>
      </c>
    </row>
    <row r="897" spans="1:53" x14ac:dyDescent="0.55000000000000004">
      <c r="A897">
        <v>1932</v>
      </c>
      <c r="B897" s="5" t="b">
        <f>Teams[[#This Row],[yearID]]&gt;=1973</f>
        <v>0</v>
      </c>
      <c r="C897" s="5" t="b">
        <f>Teams[[#This Row],[yearID]]&gt;=1903</f>
        <v>1</v>
      </c>
      <c r="D897" t="s">
        <v>410</v>
      </c>
      <c r="E897" t="s">
        <v>54</v>
      </c>
      <c r="F897" t="s">
        <v>54</v>
      </c>
      <c r="G897" s="5" t="str">
        <f>VLOOKUP(Teams[[#This Row],[franchID]],TeamsFranchises!$A$2:$D$121,2,FALSE)</f>
        <v>Boston Red Sox</v>
      </c>
      <c r="I897">
        <v>8</v>
      </c>
      <c r="J897">
        <v>154</v>
      </c>
      <c r="K897">
        <v>77</v>
      </c>
      <c r="L897">
        <v>43</v>
      </c>
      <c r="M897">
        <v>111</v>
      </c>
      <c r="P897" t="s">
        <v>51</v>
      </c>
      <c r="Q897" s="5">
        <f>IF(Teams[[#This Row],[LgWin]]="Y", 1,
IF(Teams[[#This Row],[LgWin]] = "N", 0, " "))</f>
        <v>0</v>
      </c>
      <c r="R897" t="s">
        <v>51</v>
      </c>
      <c r="S897" s="5">
        <f>IF(Teams[[#This Row],[WSWin]]="Y", 1,
IF(Teams[[#This Row],[WSWin]] = "N", 0, " "))</f>
        <v>0</v>
      </c>
      <c r="T897">
        <v>566</v>
      </c>
      <c r="U897">
        <v>5295</v>
      </c>
      <c r="V897">
        <v>1331</v>
      </c>
      <c r="W897">
        <v>253</v>
      </c>
      <c r="X897">
        <v>57</v>
      </c>
      <c r="Y897">
        <v>53</v>
      </c>
      <c r="Z897">
        <v>469</v>
      </c>
      <c r="AA897">
        <v>539</v>
      </c>
      <c r="AB897">
        <v>46</v>
      </c>
      <c r="AC897">
        <v>46</v>
      </c>
      <c r="AF897">
        <v>915</v>
      </c>
      <c r="AG897">
        <v>760</v>
      </c>
      <c r="AH897">
        <v>5.0199999999999996</v>
      </c>
      <c r="AI897">
        <v>42</v>
      </c>
      <c r="AJ897">
        <v>3</v>
      </c>
      <c r="AK897">
        <v>7</v>
      </c>
      <c r="AL897">
        <v>4086</v>
      </c>
      <c r="AM897">
        <v>1574</v>
      </c>
      <c r="AN897">
        <v>79</v>
      </c>
      <c r="AO897">
        <v>612</v>
      </c>
      <c r="AP897">
        <v>365</v>
      </c>
      <c r="AQ897">
        <v>231</v>
      </c>
      <c r="AR897">
        <v>165</v>
      </c>
      <c r="AS897">
        <v>0.96299999999999997</v>
      </c>
      <c r="AT897" t="s">
        <v>441</v>
      </c>
      <c r="AU897" t="s">
        <v>453</v>
      </c>
      <c r="AV897">
        <v>182150</v>
      </c>
      <c r="AW897">
        <v>95</v>
      </c>
      <c r="AX897">
        <v>99</v>
      </c>
      <c r="AY897" t="s">
        <v>54</v>
      </c>
      <c r="AZ897" t="s">
        <v>54</v>
      </c>
      <c r="BA897" t="s">
        <v>54</v>
      </c>
    </row>
    <row r="898" spans="1:53" x14ac:dyDescent="0.55000000000000004">
      <c r="A898">
        <v>1932</v>
      </c>
      <c r="B898" s="5" t="b">
        <f>Teams[[#This Row],[yearID]]&gt;=1973</f>
        <v>0</v>
      </c>
      <c r="C898" s="5" t="b">
        <f>Teams[[#This Row],[yearID]]&gt;=1903</f>
        <v>1</v>
      </c>
      <c r="D898" t="s">
        <v>157</v>
      </c>
      <c r="E898" t="s">
        <v>262</v>
      </c>
      <c r="F898" t="s">
        <v>260</v>
      </c>
      <c r="G898" s="5" t="str">
        <f>VLOOKUP(Teams[[#This Row],[franchID]],TeamsFranchises!$A$2:$D$121,2,FALSE)</f>
        <v>Los Angeles Dodgers</v>
      </c>
      <c r="I898">
        <v>3</v>
      </c>
      <c r="J898">
        <v>154</v>
      </c>
      <c r="K898">
        <v>78</v>
      </c>
      <c r="L898">
        <v>81</v>
      </c>
      <c r="M898">
        <v>73</v>
      </c>
      <c r="P898" t="s">
        <v>51</v>
      </c>
      <c r="Q898" s="5">
        <f>IF(Teams[[#This Row],[LgWin]]="Y", 1,
IF(Teams[[#This Row],[LgWin]] = "N", 0, " "))</f>
        <v>0</v>
      </c>
      <c r="R898" t="s">
        <v>51</v>
      </c>
      <c r="S898" s="5">
        <f>IF(Teams[[#This Row],[WSWin]]="Y", 1,
IF(Teams[[#This Row],[WSWin]] = "N", 0, " "))</f>
        <v>0</v>
      </c>
      <c r="T898">
        <v>752</v>
      </c>
      <c r="U898">
        <v>5433</v>
      </c>
      <c r="V898">
        <v>1538</v>
      </c>
      <c r="W898">
        <v>296</v>
      </c>
      <c r="X898">
        <v>59</v>
      </c>
      <c r="Y898">
        <v>110</v>
      </c>
      <c r="Z898">
        <v>388</v>
      </c>
      <c r="AA898">
        <v>574</v>
      </c>
      <c r="AB898">
        <v>61</v>
      </c>
      <c r="AF898">
        <v>747</v>
      </c>
      <c r="AG898">
        <v>654</v>
      </c>
      <c r="AH898">
        <v>4.2699999999999996</v>
      </c>
      <c r="AI898">
        <v>61</v>
      </c>
      <c r="AJ898">
        <v>7</v>
      </c>
      <c r="AK898">
        <v>16</v>
      </c>
      <c r="AL898">
        <v>4137</v>
      </c>
      <c r="AM898">
        <v>1538</v>
      </c>
      <c r="AN898">
        <v>72</v>
      </c>
      <c r="AO898">
        <v>403</v>
      </c>
      <c r="AP898">
        <v>497</v>
      </c>
      <c r="AQ898">
        <v>182</v>
      </c>
      <c r="AR898">
        <v>169</v>
      </c>
      <c r="AS898">
        <v>0.97099999999999997</v>
      </c>
      <c r="AT898" t="s">
        <v>448</v>
      </c>
      <c r="AU898" t="s">
        <v>458</v>
      </c>
      <c r="AV898">
        <v>681827</v>
      </c>
      <c r="AW898">
        <v>98</v>
      </c>
      <c r="AX898">
        <v>98</v>
      </c>
      <c r="AY898" t="s">
        <v>262</v>
      </c>
      <c r="AZ898" t="s">
        <v>262</v>
      </c>
      <c r="BA898" t="s">
        <v>262</v>
      </c>
    </row>
    <row r="899" spans="1:53" x14ac:dyDescent="0.55000000000000004">
      <c r="A899">
        <v>1932</v>
      </c>
      <c r="B899" s="5" t="b">
        <f>Teams[[#This Row],[yearID]]&gt;=1973</f>
        <v>0</v>
      </c>
      <c r="C899" s="5" t="b">
        <f>Teams[[#This Row],[yearID]]&gt;=1903</f>
        <v>1</v>
      </c>
      <c r="D899" t="s">
        <v>157</v>
      </c>
      <c r="E899" t="s">
        <v>158</v>
      </c>
      <c r="F899" t="s">
        <v>159</v>
      </c>
      <c r="G899" s="5" t="str">
        <f>VLOOKUP(Teams[[#This Row],[franchID]],TeamsFranchises!$A$2:$D$121,2,FALSE)</f>
        <v>Atlanta Braves</v>
      </c>
      <c r="I899">
        <v>5</v>
      </c>
      <c r="J899">
        <v>155</v>
      </c>
      <c r="K899">
        <v>77</v>
      </c>
      <c r="L899">
        <v>77</v>
      </c>
      <c r="M899">
        <v>77</v>
      </c>
      <c r="P899" t="s">
        <v>51</v>
      </c>
      <c r="Q899" s="5">
        <f>IF(Teams[[#This Row],[LgWin]]="Y", 1,
IF(Teams[[#This Row],[LgWin]] = "N", 0, " "))</f>
        <v>0</v>
      </c>
      <c r="R899" t="s">
        <v>51</v>
      </c>
      <c r="S899" s="5">
        <f>IF(Teams[[#This Row],[WSWin]]="Y", 1,
IF(Teams[[#This Row],[WSWin]] = "N", 0, " "))</f>
        <v>0</v>
      </c>
      <c r="T899">
        <v>649</v>
      </c>
      <c r="U899">
        <v>5506</v>
      </c>
      <c r="V899">
        <v>1460</v>
      </c>
      <c r="W899">
        <v>262</v>
      </c>
      <c r="X899">
        <v>53</v>
      </c>
      <c r="Y899">
        <v>63</v>
      </c>
      <c r="Z899">
        <v>347</v>
      </c>
      <c r="AA899">
        <v>496</v>
      </c>
      <c r="AB899">
        <v>36</v>
      </c>
      <c r="AF899">
        <v>655</v>
      </c>
      <c r="AG899">
        <v>555</v>
      </c>
      <c r="AH899">
        <v>3.53</v>
      </c>
      <c r="AI899">
        <v>72</v>
      </c>
      <c r="AJ899">
        <v>8</v>
      </c>
      <c r="AK899">
        <v>8</v>
      </c>
      <c r="AL899">
        <v>4242</v>
      </c>
      <c r="AM899">
        <v>1483</v>
      </c>
      <c r="AN899">
        <v>61</v>
      </c>
      <c r="AO899">
        <v>420</v>
      </c>
      <c r="AP899">
        <v>440</v>
      </c>
      <c r="AQ899">
        <v>152</v>
      </c>
      <c r="AR899">
        <v>145</v>
      </c>
      <c r="AS899">
        <v>0.97599999999999998</v>
      </c>
      <c r="AT899" t="s">
        <v>454</v>
      </c>
      <c r="AU899" t="s">
        <v>489</v>
      </c>
      <c r="AV899">
        <v>507606</v>
      </c>
      <c r="AW899">
        <v>96</v>
      </c>
      <c r="AX899">
        <v>97</v>
      </c>
      <c r="AY899" t="s">
        <v>158</v>
      </c>
      <c r="AZ899" t="s">
        <v>158</v>
      </c>
      <c r="BA899" t="s">
        <v>158</v>
      </c>
    </row>
    <row r="900" spans="1:53" x14ac:dyDescent="0.55000000000000004">
      <c r="A900">
        <v>1932</v>
      </c>
      <c r="B900" s="5" t="b">
        <f>Teams[[#This Row],[yearID]]&gt;=1973</f>
        <v>0</v>
      </c>
      <c r="C900" s="5" t="b">
        <f>Teams[[#This Row],[yearID]]&gt;=1903</f>
        <v>1</v>
      </c>
      <c r="D900" t="s">
        <v>410</v>
      </c>
      <c r="E900" t="s">
        <v>415</v>
      </c>
      <c r="F900" t="s">
        <v>416</v>
      </c>
      <c r="G900" s="5" t="str">
        <f>VLOOKUP(Teams[[#This Row],[franchID]],TeamsFranchises!$A$2:$D$121,2,FALSE)</f>
        <v>Chicago White Sox</v>
      </c>
      <c r="I900">
        <v>7</v>
      </c>
      <c r="J900">
        <v>152</v>
      </c>
      <c r="K900">
        <v>77</v>
      </c>
      <c r="L900">
        <v>49</v>
      </c>
      <c r="M900">
        <v>102</v>
      </c>
      <c r="P900" t="s">
        <v>51</v>
      </c>
      <c r="Q900" s="5">
        <f>IF(Teams[[#This Row],[LgWin]]="Y", 1,
IF(Teams[[#This Row],[LgWin]] = "N", 0, " "))</f>
        <v>0</v>
      </c>
      <c r="R900" t="s">
        <v>51</v>
      </c>
      <c r="S900" s="5">
        <f>IF(Teams[[#This Row],[WSWin]]="Y", 1,
IF(Teams[[#This Row],[WSWin]] = "N", 0, " "))</f>
        <v>0</v>
      </c>
      <c r="T900">
        <v>667</v>
      </c>
      <c r="U900">
        <v>5336</v>
      </c>
      <c r="V900">
        <v>1426</v>
      </c>
      <c r="W900">
        <v>274</v>
      </c>
      <c r="X900">
        <v>56</v>
      </c>
      <c r="Y900">
        <v>36</v>
      </c>
      <c r="Z900">
        <v>459</v>
      </c>
      <c r="AA900">
        <v>386</v>
      </c>
      <c r="AB900">
        <v>89</v>
      </c>
      <c r="AC900">
        <v>58</v>
      </c>
      <c r="AF900">
        <v>897</v>
      </c>
      <c r="AG900">
        <v>722</v>
      </c>
      <c r="AH900">
        <v>4.82</v>
      </c>
      <c r="AI900">
        <v>50</v>
      </c>
      <c r="AJ900">
        <v>2</v>
      </c>
      <c r="AK900">
        <v>12</v>
      </c>
      <c r="AL900">
        <v>4044</v>
      </c>
      <c r="AM900">
        <v>1551</v>
      </c>
      <c r="AN900">
        <v>88</v>
      </c>
      <c r="AO900">
        <v>580</v>
      </c>
      <c r="AP900">
        <v>379</v>
      </c>
      <c r="AQ900">
        <v>267</v>
      </c>
      <c r="AR900">
        <v>170</v>
      </c>
      <c r="AS900">
        <v>0.95699999999999996</v>
      </c>
      <c r="AT900" t="s">
        <v>417</v>
      </c>
      <c r="AU900" t="s">
        <v>450</v>
      </c>
      <c r="AV900">
        <v>233198</v>
      </c>
      <c r="AW900">
        <v>93</v>
      </c>
      <c r="AX900">
        <v>96</v>
      </c>
      <c r="AY900" t="s">
        <v>416</v>
      </c>
      <c r="AZ900" t="s">
        <v>415</v>
      </c>
      <c r="BA900" t="s">
        <v>415</v>
      </c>
    </row>
    <row r="901" spans="1:53" x14ac:dyDescent="0.55000000000000004">
      <c r="A901">
        <v>1932</v>
      </c>
      <c r="B901" s="5" t="b">
        <f>Teams[[#This Row],[yearID]]&gt;=1973</f>
        <v>0</v>
      </c>
      <c r="C901" s="5" t="b">
        <f>Teams[[#This Row],[yearID]]&gt;=1903</f>
        <v>1</v>
      </c>
      <c r="D901" t="s">
        <v>157</v>
      </c>
      <c r="E901" t="s">
        <v>161</v>
      </c>
      <c r="F901" t="s">
        <v>162</v>
      </c>
      <c r="G901" s="5" t="str">
        <f>VLOOKUP(Teams[[#This Row],[franchID]],TeamsFranchises!$A$2:$D$121,2,FALSE)</f>
        <v>Chicago Cubs</v>
      </c>
      <c r="I901">
        <v>1</v>
      </c>
      <c r="J901">
        <v>154</v>
      </c>
      <c r="K901">
        <v>77</v>
      </c>
      <c r="L901">
        <v>90</v>
      </c>
      <c r="M901">
        <v>64</v>
      </c>
      <c r="P901" t="s">
        <v>76</v>
      </c>
      <c r="Q901" s="5">
        <f>IF(Teams[[#This Row],[LgWin]]="Y", 1,
IF(Teams[[#This Row],[LgWin]] = "N", 0, " "))</f>
        <v>1</v>
      </c>
      <c r="R901" t="s">
        <v>51</v>
      </c>
      <c r="S901" s="5">
        <f>IF(Teams[[#This Row],[WSWin]]="Y", 1,
IF(Teams[[#This Row],[WSWin]] = "N", 0, " "))</f>
        <v>0</v>
      </c>
      <c r="T901">
        <v>720</v>
      </c>
      <c r="U901">
        <v>5462</v>
      </c>
      <c r="V901">
        <v>1519</v>
      </c>
      <c r="W901">
        <v>296</v>
      </c>
      <c r="X901">
        <v>60</v>
      </c>
      <c r="Y901">
        <v>69</v>
      </c>
      <c r="Z901">
        <v>398</v>
      </c>
      <c r="AA901">
        <v>514</v>
      </c>
      <c r="AB901">
        <v>48</v>
      </c>
      <c r="AF901">
        <v>633</v>
      </c>
      <c r="AG901">
        <v>535</v>
      </c>
      <c r="AH901">
        <v>3.44</v>
      </c>
      <c r="AI901">
        <v>79</v>
      </c>
      <c r="AJ901">
        <v>9</v>
      </c>
      <c r="AK901">
        <v>7</v>
      </c>
      <c r="AL901">
        <v>4203</v>
      </c>
      <c r="AM901">
        <v>1444</v>
      </c>
      <c r="AN901">
        <v>68</v>
      </c>
      <c r="AO901">
        <v>409</v>
      </c>
      <c r="AP901">
        <v>527</v>
      </c>
      <c r="AQ901">
        <v>173</v>
      </c>
      <c r="AR901">
        <v>146</v>
      </c>
      <c r="AS901">
        <v>0.97299999999999998</v>
      </c>
      <c r="AT901" t="s">
        <v>434</v>
      </c>
      <c r="AU901" t="s">
        <v>473</v>
      </c>
      <c r="AV901">
        <v>974688</v>
      </c>
      <c r="AW901">
        <v>100</v>
      </c>
      <c r="AX901">
        <v>98</v>
      </c>
      <c r="AY901" t="s">
        <v>162</v>
      </c>
      <c r="AZ901" t="s">
        <v>161</v>
      </c>
      <c r="BA901" t="s">
        <v>161</v>
      </c>
    </row>
    <row r="902" spans="1:53" x14ac:dyDescent="0.55000000000000004">
      <c r="A902">
        <v>1932</v>
      </c>
      <c r="B902" s="5" t="b">
        <f>Teams[[#This Row],[yearID]]&gt;=1973</f>
        <v>0</v>
      </c>
      <c r="C902" s="5" t="b">
        <f>Teams[[#This Row],[yearID]]&gt;=1903</f>
        <v>1</v>
      </c>
      <c r="D902" t="s">
        <v>157</v>
      </c>
      <c r="E902" t="s">
        <v>167</v>
      </c>
      <c r="F902" t="s">
        <v>167</v>
      </c>
      <c r="G902" s="5" t="str">
        <f>VLOOKUP(Teams[[#This Row],[franchID]],TeamsFranchises!$A$2:$D$121,2,FALSE)</f>
        <v>Cincinnati Reds</v>
      </c>
      <c r="I902">
        <v>8</v>
      </c>
      <c r="J902">
        <v>155</v>
      </c>
      <c r="K902">
        <v>77</v>
      </c>
      <c r="L902">
        <v>60</v>
      </c>
      <c r="M902">
        <v>94</v>
      </c>
      <c r="P902" t="s">
        <v>51</v>
      </c>
      <c r="Q902" s="5">
        <f>IF(Teams[[#This Row],[LgWin]]="Y", 1,
IF(Teams[[#This Row],[LgWin]] = "N", 0, " "))</f>
        <v>0</v>
      </c>
      <c r="R902" t="s">
        <v>51</v>
      </c>
      <c r="S902" s="5">
        <f>IF(Teams[[#This Row],[WSWin]]="Y", 1,
IF(Teams[[#This Row],[WSWin]] = "N", 0, " "))</f>
        <v>0</v>
      </c>
      <c r="T902">
        <v>575</v>
      </c>
      <c r="U902">
        <v>5443</v>
      </c>
      <c r="V902">
        <v>1429</v>
      </c>
      <c r="W902">
        <v>265</v>
      </c>
      <c r="X902">
        <v>68</v>
      </c>
      <c r="Y902">
        <v>47</v>
      </c>
      <c r="Z902">
        <v>436</v>
      </c>
      <c r="AA902">
        <v>436</v>
      </c>
      <c r="AB902">
        <v>35</v>
      </c>
      <c r="AF902">
        <v>715</v>
      </c>
      <c r="AG902">
        <v>587</v>
      </c>
      <c r="AH902">
        <v>3.79</v>
      </c>
      <c r="AI902">
        <v>83</v>
      </c>
      <c r="AJ902">
        <v>6</v>
      </c>
      <c r="AK902">
        <v>6</v>
      </c>
      <c r="AL902">
        <v>4182</v>
      </c>
      <c r="AM902">
        <v>1505</v>
      </c>
      <c r="AN902">
        <v>69</v>
      </c>
      <c r="AO902">
        <v>276</v>
      </c>
      <c r="AP902">
        <v>359</v>
      </c>
      <c r="AQ902">
        <v>178</v>
      </c>
      <c r="AR902">
        <v>129</v>
      </c>
      <c r="AS902">
        <v>0.97099999999999997</v>
      </c>
      <c r="AT902" t="s">
        <v>165</v>
      </c>
      <c r="AU902" t="s">
        <v>455</v>
      </c>
      <c r="AV902">
        <v>356950</v>
      </c>
      <c r="AW902">
        <v>96</v>
      </c>
      <c r="AX902">
        <v>99</v>
      </c>
      <c r="AY902" t="s">
        <v>167</v>
      </c>
      <c r="AZ902" t="s">
        <v>167</v>
      </c>
      <c r="BA902" t="s">
        <v>167</v>
      </c>
    </row>
    <row r="903" spans="1:53" x14ac:dyDescent="0.55000000000000004">
      <c r="A903">
        <v>1932</v>
      </c>
      <c r="B903" s="5" t="b">
        <f>Teams[[#This Row],[yearID]]&gt;=1973</f>
        <v>0</v>
      </c>
      <c r="C903" s="5" t="b">
        <f>Teams[[#This Row],[yearID]]&gt;=1903</f>
        <v>1</v>
      </c>
      <c r="D903" t="s">
        <v>410</v>
      </c>
      <c r="E903" t="s">
        <v>64</v>
      </c>
      <c r="F903" t="s">
        <v>64</v>
      </c>
      <c r="G903" s="5" t="str">
        <f>VLOOKUP(Teams[[#This Row],[franchID]],TeamsFranchises!$A$2:$D$121,2,FALSE)</f>
        <v>Cleveland Indians</v>
      </c>
      <c r="I903">
        <v>4</v>
      </c>
      <c r="J903">
        <v>153</v>
      </c>
      <c r="K903">
        <v>77</v>
      </c>
      <c r="L903">
        <v>87</v>
      </c>
      <c r="M903">
        <v>65</v>
      </c>
      <c r="P903" t="s">
        <v>51</v>
      </c>
      <c r="Q903" s="5">
        <f>IF(Teams[[#This Row],[LgWin]]="Y", 1,
IF(Teams[[#This Row],[LgWin]] = "N", 0, " "))</f>
        <v>0</v>
      </c>
      <c r="R903" t="s">
        <v>51</v>
      </c>
      <c r="S903" s="5">
        <f>IF(Teams[[#This Row],[WSWin]]="Y", 1,
IF(Teams[[#This Row],[WSWin]] = "N", 0, " "))</f>
        <v>0</v>
      </c>
      <c r="T903">
        <v>845</v>
      </c>
      <c r="U903">
        <v>5412</v>
      </c>
      <c r="V903">
        <v>1544</v>
      </c>
      <c r="W903">
        <v>310</v>
      </c>
      <c r="X903">
        <v>74</v>
      </c>
      <c r="Y903">
        <v>78</v>
      </c>
      <c r="Z903">
        <v>566</v>
      </c>
      <c r="AA903">
        <v>454</v>
      </c>
      <c r="AB903">
        <v>52</v>
      </c>
      <c r="AC903">
        <v>54</v>
      </c>
      <c r="AF903">
        <v>747</v>
      </c>
      <c r="AG903">
        <v>630</v>
      </c>
      <c r="AH903">
        <v>4.12</v>
      </c>
      <c r="AI903">
        <v>94</v>
      </c>
      <c r="AJ903">
        <v>6</v>
      </c>
      <c r="AK903">
        <v>8</v>
      </c>
      <c r="AL903">
        <v>4131</v>
      </c>
      <c r="AM903">
        <v>1506</v>
      </c>
      <c r="AN903">
        <v>70</v>
      </c>
      <c r="AO903">
        <v>446</v>
      </c>
      <c r="AP903">
        <v>439</v>
      </c>
      <c r="AQ903">
        <v>189</v>
      </c>
      <c r="AR903">
        <v>129</v>
      </c>
      <c r="AS903">
        <v>0.96899999999999997</v>
      </c>
      <c r="AT903" t="s">
        <v>487</v>
      </c>
      <c r="AU903" t="s">
        <v>492</v>
      </c>
      <c r="AV903">
        <v>468953</v>
      </c>
      <c r="AW903">
        <v>109</v>
      </c>
      <c r="AX903">
        <v>107</v>
      </c>
      <c r="AY903" t="s">
        <v>64</v>
      </c>
      <c r="AZ903" t="s">
        <v>64</v>
      </c>
      <c r="BA903" t="s">
        <v>64</v>
      </c>
    </row>
    <row r="904" spans="1:53" x14ac:dyDescent="0.55000000000000004">
      <c r="A904">
        <v>1932</v>
      </c>
      <c r="B904" s="5" t="b">
        <f>Teams[[#This Row],[yearID]]&gt;=1973</f>
        <v>0</v>
      </c>
      <c r="C904" s="5" t="b">
        <f>Teams[[#This Row],[yearID]]&gt;=1903</f>
        <v>1</v>
      </c>
      <c r="D904" t="s">
        <v>410</v>
      </c>
      <c r="E904" t="s">
        <v>419</v>
      </c>
      <c r="F904" t="s">
        <v>419</v>
      </c>
      <c r="G904" s="5" t="str">
        <f>VLOOKUP(Teams[[#This Row],[franchID]],TeamsFranchises!$A$2:$D$121,2,FALSE)</f>
        <v>Detroit Tigers</v>
      </c>
      <c r="I904">
        <v>5</v>
      </c>
      <c r="J904">
        <v>153</v>
      </c>
      <c r="K904">
        <v>78</v>
      </c>
      <c r="L904">
        <v>76</v>
      </c>
      <c r="M904">
        <v>75</v>
      </c>
      <c r="P904" t="s">
        <v>51</v>
      </c>
      <c r="Q904" s="5">
        <f>IF(Teams[[#This Row],[LgWin]]="Y", 1,
IF(Teams[[#This Row],[LgWin]] = "N", 0, " "))</f>
        <v>0</v>
      </c>
      <c r="R904" t="s">
        <v>51</v>
      </c>
      <c r="S904" s="5">
        <f>IF(Teams[[#This Row],[WSWin]]="Y", 1,
IF(Teams[[#This Row],[WSWin]] = "N", 0, " "))</f>
        <v>0</v>
      </c>
      <c r="T904">
        <v>799</v>
      </c>
      <c r="U904">
        <v>5409</v>
      </c>
      <c r="V904">
        <v>1479</v>
      </c>
      <c r="W904">
        <v>291</v>
      </c>
      <c r="X904">
        <v>80</v>
      </c>
      <c r="Y904">
        <v>80</v>
      </c>
      <c r="Z904">
        <v>486</v>
      </c>
      <c r="AA904">
        <v>523</v>
      </c>
      <c r="AB904">
        <v>103</v>
      </c>
      <c r="AC904">
        <v>49</v>
      </c>
      <c r="AF904">
        <v>787</v>
      </c>
      <c r="AG904">
        <v>651</v>
      </c>
      <c r="AH904">
        <v>4.3</v>
      </c>
      <c r="AI904">
        <v>67</v>
      </c>
      <c r="AJ904">
        <v>9</v>
      </c>
      <c r="AK904">
        <v>17</v>
      </c>
      <c r="AL904">
        <v>4086</v>
      </c>
      <c r="AM904">
        <v>1421</v>
      </c>
      <c r="AN904">
        <v>89</v>
      </c>
      <c r="AO904">
        <v>592</v>
      </c>
      <c r="AP904">
        <v>521</v>
      </c>
      <c r="AQ904">
        <v>186</v>
      </c>
      <c r="AR904">
        <v>154</v>
      </c>
      <c r="AS904">
        <v>0.96899999999999997</v>
      </c>
      <c r="AT904" t="s">
        <v>420</v>
      </c>
      <c r="AU904" t="s">
        <v>456</v>
      </c>
      <c r="AV904">
        <v>397157</v>
      </c>
      <c r="AW904">
        <v>104</v>
      </c>
      <c r="AX904">
        <v>105</v>
      </c>
      <c r="AY904" t="s">
        <v>419</v>
      </c>
      <c r="AZ904" t="s">
        <v>419</v>
      </c>
      <c r="BA904" t="s">
        <v>419</v>
      </c>
    </row>
    <row r="905" spans="1:53" x14ac:dyDescent="0.55000000000000004">
      <c r="A905">
        <v>1932</v>
      </c>
      <c r="B905" s="5" t="b">
        <f>Teams[[#This Row],[yearID]]&gt;=1973</f>
        <v>0</v>
      </c>
      <c r="C905" s="5" t="b">
        <f>Teams[[#This Row],[yearID]]&gt;=1903</f>
        <v>1</v>
      </c>
      <c r="D905" t="s">
        <v>157</v>
      </c>
      <c r="E905" t="s">
        <v>242</v>
      </c>
      <c r="F905" t="s">
        <v>243</v>
      </c>
      <c r="G905" s="5" t="str">
        <f>VLOOKUP(Teams[[#This Row],[franchID]],TeamsFranchises!$A$2:$D$121,2,FALSE)</f>
        <v>San Francisco Giants</v>
      </c>
      <c r="I905">
        <v>6</v>
      </c>
      <c r="J905">
        <v>154</v>
      </c>
      <c r="K905">
        <v>77</v>
      </c>
      <c r="L905">
        <v>72</v>
      </c>
      <c r="M905">
        <v>82</v>
      </c>
      <c r="P905" t="s">
        <v>51</v>
      </c>
      <c r="Q905" s="5">
        <f>IF(Teams[[#This Row],[LgWin]]="Y", 1,
IF(Teams[[#This Row],[LgWin]] = "N", 0, " "))</f>
        <v>0</v>
      </c>
      <c r="R905" t="s">
        <v>51</v>
      </c>
      <c r="S905" s="5">
        <f>IF(Teams[[#This Row],[WSWin]]="Y", 1,
IF(Teams[[#This Row],[WSWin]] = "N", 0, " "))</f>
        <v>0</v>
      </c>
      <c r="T905">
        <v>755</v>
      </c>
      <c r="U905">
        <v>5530</v>
      </c>
      <c r="V905">
        <v>1527</v>
      </c>
      <c r="W905">
        <v>263</v>
      </c>
      <c r="X905">
        <v>54</v>
      </c>
      <c r="Y905">
        <v>116</v>
      </c>
      <c r="Z905">
        <v>348</v>
      </c>
      <c r="AA905">
        <v>391</v>
      </c>
      <c r="AB905">
        <v>31</v>
      </c>
      <c r="AF905">
        <v>706</v>
      </c>
      <c r="AG905">
        <v>585</v>
      </c>
      <c r="AH905">
        <v>3.83</v>
      </c>
      <c r="AI905">
        <v>57</v>
      </c>
      <c r="AJ905">
        <v>3</v>
      </c>
      <c r="AK905">
        <v>16</v>
      </c>
      <c r="AL905">
        <v>4125</v>
      </c>
      <c r="AM905">
        <v>1533</v>
      </c>
      <c r="AN905">
        <v>112</v>
      </c>
      <c r="AO905">
        <v>387</v>
      </c>
      <c r="AP905">
        <v>506</v>
      </c>
      <c r="AQ905">
        <v>191</v>
      </c>
      <c r="AR905">
        <v>143</v>
      </c>
      <c r="AS905">
        <v>0.96899999999999997</v>
      </c>
      <c r="AT905" t="s">
        <v>310</v>
      </c>
      <c r="AU905" t="s">
        <v>457</v>
      </c>
      <c r="AV905">
        <v>484868</v>
      </c>
      <c r="AW905">
        <v>98</v>
      </c>
      <c r="AX905">
        <v>96</v>
      </c>
      <c r="AY905" t="s">
        <v>246</v>
      </c>
      <c r="AZ905" t="s">
        <v>242</v>
      </c>
      <c r="BA905" t="s">
        <v>242</v>
      </c>
    </row>
    <row r="906" spans="1:53" x14ac:dyDescent="0.55000000000000004">
      <c r="A906">
        <v>1932</v>
      </c>
      <c r="B906" s="5" t="b">
        <f>Teams[[#This Row],[yearID]]&gt;=1973</f>
        <v>0</v>
      </c>
      <c r="C906" s="5" t="b">
        <f>Teams[[#This Row],[yearID]]&gt;=1903</f>
        <v>1</v>
      </c>
      <c r="D906" t="s">
        <v>410</v>
      </c>
      <c r="E906" t="s">
        <v>436</v>
      </c>
      <c r="F906" t="s">
        <v>412</v>
      </c>
      <c r="G906" s="5" t="str">
        <f>VLOOKUP(Teams[[#This Row],[franchID]],TeamsFranchises!$A$2:$D$121,2,FALSE)</f>
        <v>New York Yankees</v>
      </c>
      <c r="I906">
        <v>1</v>
      </c>
      <c r="J906">
        <v>156</v>
      </c>
      <c r="K906">
        <v>77</v>
      </c>
      <c r="L906">
        <v>107</v>
      </c>
      <c r="M906">
        <v>47</v>
      </c>
      <c r="P906" t="s">
        <v>76</v>
      </c>
      <c r="Q906" s="5">
        <f>IF(Teams[[#This Row],[LgWin]]="Y", 1,
IF(Teams[[#This Row],[LgWin]] = "N", 0, " "))</f>
        <v>1</v>
      </c>
      <c r="R906" t="s">
        <v>76</v>
      </c>
      <c r="S906" s="5">
        <f>IF(Teams[[#This Row],[WSWin]]="Y", 1,
IF(Teams[[#This Row],[WSWin]] = "N", 0, " "))</f>
        <v>1</v>
      </c>
      <c r="T906">
        <v>1002</v>
      </c>
      <c r="U906">
        <v>5477</v>
      </c>
      <c r="V906">
        <v>1564</v>
      </c>
      <c r="W906">
        <v>279</v>
      </c>
      <c r="X906">
        <v>82</v>
      </c>
      <c r="Y906">
        <v>160</v>
      </c>
      <c r="Z906">
        <v>766</v>
      </c>
      <c r="AA906">
        <v>527</v>
      </c>
      <c r="AB906">
        <v>77</v>
      </c>
      <c r="AC906">
        <v>66</v>
      </c>
      <c r="AF906">
        <v>724</v>
      </c>
      <c r="AG906">
        <v>623</v>
      </c>
      <c r="AH906">
        <v>3.98</v>
      </c>
      <c r="AI906">
        <v>96</v>
      </c>
      <c r="AJ906">
        <v>11</v>
      </c>
      <c r="AK906">
        <v>15</v>
      </c>
      <c r="AL906">
        <v>4224</v>
      </c>
      <c r="AM906">
        <v>1425</v>
      </c>
      <c r="AN906">
        <v>93</v>
      </c>
      <c r="AO906">
        <v>561</v>
      </c>
      <c r="AP906">
        <v>780</v>
      </c>
      <c r="AQ906">
        <v>190</v>
      </c>
      <c r="AR906">
        <v>124</v>
      </c>
      <c r="AS906">
        <v>0.96899999999999997</v>
      </c>
      <c r="AT906" t="s">
        <v>459</v>
      </c>
      <c r="AU906" t="s">
        <v>491</v>
      </c>
      <c r="AV906">
        <v>962320</v>
      </c>
      <c r="AW906">
        <v>96</v>
      </c>
      <c r="AX906">
        <v>92</v>
      </c>
      <c r="AY906" t="s">
        <v>412</v>
      </c>
      <c r="AZ906" t="s">
        <v>436</v>
      </c>
      <c r="BA906" t="s">
        <v>436</v>
      </c>
    </row>
    <row r="907" spans="1:53" x14ac:dyDescent="0.55000000000000004">
      <c r="A907">
        <v>1932</v>
      </c>
      <c r="B907" s="5" t="b">
        <f>Teams[[#This Row],[yearID]]&gt;=1973</f>
        <v>0</v>
      </c>
      <c r="C907" s="5" t="b">
        <f>Teams[[#This Row],[yearID]]&gt;=1903</f>
        <v>1</v>
      </c>
      <c r="D907" t="s">
        <v>410</v>
      </c>
      <c r="E907" t="s">
        <v>226</v>
      </c>
      <c r="F907" t="s">
        <v>423</v>
      </c>
      <c r="G907" s="5" t="str">
        <f>VLOOKUP(Teams[[#This Row],[franchID]],TeamsFranchises!$A$2:$D$121,2,FALSE)</f>
        <v>Oakland Athletics</v>
      </c>
      <c r="I907">
        <v>2</v>
      </c>
      <c r="J907">
        <v>154</v>
      </c>
      <c r="K907">
        <v>77</v>
      </c>
      <c r="L907">
        <v>94</v>
      </c>
      <c r="M907">
        <v>60</v>
      </c>
      <c r="P907" t="s">
        <v>51</v>
      </c>
      <c r="Q907" s="5">
        <f>IF(Teams[[#This Row],[LgWin]]="Y", 1,
IF(Teams[[#This Row],[LgWin]] = "N", 0, " "))</f>
        <v>0</v>
      </c>
      <c r="R907" t="s">
        <v>51</v>
      </c>
      <c r="S907" s="5">
        <f>IF(Teams[[#This Row],[WSWin]]="Y", 1,
IF(Teams[[#This Row],[WSWin]] = "N", 0, " "))</f>
        <v>0</v>
      </c>
      <c r="T907">
        <v>981</v>
      </c>
      <c r="U907">
        <v>5537</v>
      </c>
      <c r="V907">
        <v>1606</v>
      </c>
      <c r="W907">
        <v>303</v>
      </c>
      <c r="X907">
        <v>52</v>
      </c>
      <c r="Y907">
        <v>172</v>
      </c>
      <c r="Z907">
        <v>647</v>
      </c>
      <c r="AA907">
        <v>630</v>
      </c>
      <c r="AB907">
        <v>38</v>
      </c>
      <c r="AC907">
        <v>23</v>
      </c>
      <c r="AF907">
        <v>752</v>
      </c>
      <c r="AG907">
        <v>685</v>
      </c>
      <c r="AH907">
        <v>4.45</v>
      </c>
      <c r="AI907">
        <v>95</v>
      </c>
      <c r="AJ907">
        <v>10</v>
      </c>
      <c r="AK907">
        <v>10</v>
      </c>
      <c r="AL907">
        <v>4158</v>
      </c>
      <c r="AM907">
        <v>1477</v>
      </c>
      <c r="AN907">
        <v>112</v>
      </c>
      <c r="AO907">
        <v>511</v>
      </c>
      <c r="AP907">
        <v>595</v>
      </c>
      <c r="AQ907">
        <v>123</v>
      </c>
      <c r="AR907">
        <v>142</v>
      </c>
      <c r="AS907">
        <v>0.98</v>
      </c>
      <c r="AT907" t="s">
        <v>77</v>
      </c>
      <c r="AU907" t="s">
        <v>442</v>
      </c>
      <c r="AV907">
        <v>405500</v>
      </c>
      <c r="AW907">
        <v>104</v>
      </c>
      <c r="AX907">
        <v>101</v>
      </c>
      <c r="AY907" t="s">
        <v>226</v>
      </c>
      <c r="AZ907" t="s">
        <v>226</v>
      </c>
      <c r="BA907" t="s">
        <v>226</v>
      </c>
    </row>
    <row r="908" spans="1:53" x14ac:dyDescent="0.55000000000000004">
      <c r="A908">
        <v>1932</v>
      </c>
      <c r="B908" s="5" t="b">
        <f>Teams[[#This Row],[yearID]]&gt;=1973</f>
        <v>0</v>
      </c>
      <c r="C908" s="5" t="b">
        <f>Teams[[#This Row],[yearID]]&gt;=1903</f>
        <v>1</v>
      </c>
      <c r="D908" t="s">
        <v>157</v>
      </c>
      <c r="E908" t="s">
        <v>122</v>
      </c>
      <c r="F908" t="s">
        <v>122</v>
      </c>
      <c r="G908" s="5" t="str">
        <f>VLOOKUP(Teams[[#This Row],[franchID]],TeamsFranchises!$A$2:$D$121,2,FALSE)</f>
        <v>Philadelphia Phillies</v>
      </c>
      <c r="I908">
        <v>4</v>
      </c>
      <c r="J908">
        <v>154</v>
      </c>
      <c r="K908">
        <v>77</v>
      </c>
      <c r="L908">
        <v>78</v>
      </c>
      <c r="M908">
        <v>76</v>
      </c>
      <c r="P908" t="s">
        <v>51</v>
      </c>
      <c r="Q908" s="5">
        <f>IF(Teams[[#This Row],[LgWin]]="Y", 1,
IF(Teams[[#This Row],[LgWin]] = "N", 0, " "))</f>
        <v>0</v>
      </c>
      <c r="R908" t="s">
        <v>51</v>
      </c>
      <c r="S908" s="5">
        <f>IF(Teams[[#This Row],[WSWin]]="Y", 1,
IF(Teams[[#This Row],[WSWin]] = "N", 0, " "))</f>
        <v>0</v>
      </c>
      <c r="T908">
        <v>844</v>
      </c>
      <c r="U908">
        <v>5510</v>
      </c>
      <c r="V908">
        <v>1608</v>
      </c>
      <c r="W908">
        <v>330</v>
      </c>
      <c r="X908">
        <v>67</v>
      </c>
      <c r="Y908">
        <v>122</v>
      </c>
      <c r="Z908">
        <v>446</v>
      </c>
      <c r="AA908">
        <v>547</v>
      </c>
      <c r="AB908">
        <v>71</v>
      </c>
      <c r="AF908">
        <v>796</v>
      </c>
      <c r="AG908">
        <v>687</v>
      </c>
      <c r="AH908">
        <v>4.47</v>
      </c>
      <c r="AI908">
        <v>59</v>
      </c>
      <c r="AJ908">
        <v>4</v>
      </c>
      <c r="AK908">
        <v>17</v>
      </c>
      <c r="AL908">
        <v>4152</v>
      </c>
      <c r="AM908">
        <v>1589</v>
      </c>
      <c r="AN908">
        <v>107</v>
      </c>
      <c r="AO908">
        <v>450</v>
      </c>
      <c r="AP908">
        <v>459</v>
      </c>
      <c r="AQ908">
        <v>194</v>
      </c>
      <c r="AR908">
        <v>133</v>
      </c>
      <c r="AS908">
        <v>0.96799999999999997</v>
      </c>
      <c r="AT908" t="s">
        <v>358</v>
      </c>
      <c r="AU908" t="s">
        <v>404</v>
      </c>
      <c r="AV908">
        <v>268914</v>
      </c>
      <c r="AW908">
        <v>112</v>
      </c>
      <c r="AX908">
        <v>114</v>
      </c>
      <c r="AY908" t="s">
        <v>122</v>
      </c>
      <c r="AZ908" t="s">
        <v>122</v>
      </c>
      <c r="BA908" t="s">
        <v>122</v>
      </c>
    </row>
    <row r="909" spans="1:53" x14ac:dyDescent="0.55000000000000004">
      <c r="A909">
        <v>1932</v>
      </c>
      <c r="B909" s="5" t="b">
        <f>Teams[[#This Row],[yearID]]&gt;=1973</f>
        <v>0</v>
      </c>
      <c r="C909" s="5" t="b">
        <f>Teams[[#This Row],[yearID]]&gt;=1903</f>
        <v>1</v>
      </c>
      <c r="D909" t="s">
        <v>157</v>
      </c>
      <c r="E909" t="s">
        <v>229</v>
      </c>
      <c r="F909" t="s">
        <v>229</v>
      </c>
      <c r="G909" s="5" t="str">
        <f>VLOOKUP(Teams[[#This Row],[franchID]],TeamsFranchises!$A$2:$D$121,2,FALSE)</f>
        <v>Pittsburgh Pirates</v>
      </c>
      <c r="I909">
        <v>2</v>
      </c>
      <c r="J909">
        <v>154</v>
      </c>
      <c r="K909">
        <v>76</v>
      </c>
      <c r="L909">
        <v>86</v>
      </c>
      <c r="M909">
        <v>68</v>
      </c>
      <c r="P909" t="s">
        <v>51</v>
      </c>
      <c r="Q909" s="5">
        <f>IF(Teams[[#This Row],[LgWin]]="Y", 1,
IF(Teams[[#This Row],[LgWin]] = "N", 0, " "))</f>
        <v>0</v>
      </c>
      <c r="R909" t="s">
        <v>51</v>
      </c>
      <c r="S909" s="5">
        <f>IF(Teams[[#This Row],[WSWin]]="Y", 1,
IF(Teams[[#This Row],[WSWin]] = "N", 0, " "))</f>
        <v>0</v>
      </c>
      <c r="T909">
        <v>701</v>
      </c>
      <c r="U909">
        <v>5421</v>
      </c>
      <c r="V909">
        <v>1543</v>
      </c>
      <c r="W909">
        <v>274</v>
      </c>
      <c r="X909">
        <v>90</v>
      </c>
      <c r="Y909">
        <v>48</v>
      </c>
      <c r="Z909">
        <v>358</v>
      </c>
      <c r="AA909">
        <v>385</v>
      </c>
      <c r="AB909">
        <v>71</v>
      </c>
      <c r="AF909">
        <v>711</v>
      </c>
      <c r="AG909">
        <v>574</v>
      </c>
      <c r="AH909">
        <v>3.75</v>
      </c>
      <c r="AI909">
        <v>71</v>
      </c>
      <c r="AJ909">
        <v>12</v>
      </c>
      <c r="AK909">
        <v>12</v>
      </c>
      <c r="AL909">
        <v>4131</v>
      </c>
      <c r="AM909">
        <v>1472</v>
      </c>
      <c r="AN909">
        <v>86</v>
      </c>
      <c r="AO909">
        <v>338</v>
      </c>
      <c r="AP909">
        <v>377</v>
      </c>
      <c r="AQ909">
        <v>185</v>
      </c>
      <c r="AR909">
        <v>124</v>
      </c>
      <c r="AS909">
        <v>0.96899999999999997</v>
      </c>
      <c r="AT909" t="s">
        <v>390</v>
      </c>
      <c r="AU909" t="s">
        <v>447</v>
      </c>
      <c r="AV909">
        <v>287262</v>
      </c>
      <c r="AW909">
        <v>97</v>
      </c>
      <c r="AX909">
        <v>97</v>
      </c>
      <c r="AY909" t="s">
        <v>229</v>
      </c>
      <c r="AZ909" t="s">
        <v>229</v>
      </c>
      <c r="BA909" t="s">
        <v>229</v>
      </c>
    </row>
    <row r="910" spans="1:53" x14ac:dyDescent="0.55000000000000004">
      <c r="A910">
        <v>1932</v>
      </c>
      <c r="B910" s="5" t="b">
        <f>Teams[[#This Row],[yearID]]&gt;=1973</f>
        <v>0</v>
      </c>
      <c r="C910" s="5" t="b">
        <f>Teams[[#This Row],[yearID]]&gt;=1903</f>
        <v>1</v>
      </c>
      <c r="D910" t="s">
        <v>410</v>
      </c>
      <c r="E910" t="s">
        <v>431</v>
      </c>
      <c r="F910" t="s">
        <v>95</v>
      </c>
      <c r="G910" s="5" t="str">
        <f>VLOOKUP(Teams[[#This Row],[franchID]],TeamsFranchises!$A$2:$D$121,2,FALSE)</f>
        <v>Baltimore Orioles</v>
      </c>
      <c r="I910">
        <v>6</v>
      </c>
      <c r="J910">
        <v>154</v>
      </c>
      <c r="K910">
        <v>75</v>
      </c>
      <c r="L910">
        <v>63</v>
      </c>
      <c r="M910">
        <v>91</v>
      </c>
      <c r="P910" t="s">
        <v>51</v>
      </c>
      <c r="Q910" s="5">
        <f>IF(Teams[[#This Row],[LgWin]]="Y", 1,
IF(Teams[[#This Row],[LgWin]] = "N", 0, " "))</f>
        <v>0</v>
      </c>
      <c r="R910" t="s">
        <v>51</v>
      </c>
      <c r="S910" s="5">
        <f>IF(Teams[[#This Row],[WSWin]]="Y", 1,
IF(Teams[[#This Row],[WSWin]] = "N", 0, " "))</f>
        <v>0</v>
      </c>
      <c r="T910">
        <v>736</v>
      </c>
      <c r="U910">
        <v>5449</v>
      </c>
      <c r="V910">
        <v>1502</v>
      </c>
      <c r="W910">
        <v>274</v>
      </c>
      <c r="X910">
        <v>69</v>
      </c>
      <c r="Y910">
        <v>67</v>
      </c>
      <c r="Z910">
        <v>507</v>
      </c>
      <c r="AA910">
        <v>528</v>
      </c>
      <c r="AB910">
        <v>69</v>
      </c>
      <c r="AC910">
        <v>62</v>
      </c>
      <c r="AF910">
        <v>898</v>
      </c>
      <c r="AG910">
        <v>766</v>
      </c>
      <c r="AH910">
        <v>5.01</v>
      </c>
      <c r="AI910">
        <v>63</v>
      </c>
      <c r="AJ910">
        <v>7</v>
      </c>
      <c r="AK910">
        <v>11</v>
      </c>
      <c r="AL910">
        <v>4128</v>
      </c>
      <c r="AM910">
        <v>1592</v>
      </c>
      <c r="AN910">
        <v>103</v>
      </c>
      <c r="AO910">
        <v>574</v>
      </c>
      <c r="AP910">
        <v>496</v>
      </c>
      <c r="AQ910">
        <v>187</v>
      </c>
      <c r="AR910">
        <v>156</v>
      </c>
      <c r="AS910">
        <v>0.96899999999999997</v>
      </c>
      <c r="AT910" t="s">
        <v>252</v>
      </c>
      <c r="AU910" t="s">
        <v>444</v>
      </c>
      <c r="AV910">
        <v>112558</v>
      </c>
      <c r="AW910">
        <v>105</v>
      </c>
      <c r="AX910">
        <v>108</v>
      </c>
      <c r="AY910" t="s">
        <v>433</v>
      </c>
      <c r="AZ910" t="s">
        <v>431</v>
      </c>
      <c r="BA910" t="s">
        <v>431</v>
      </c>
    </row>
    <row r="911" spans="1:53" x14ac:dyDescent="0.55000000000000004">
      <c r="A911">
        <v>1932</v>
      </c>
      <c r="B911" s="5" t="b">
        <f>Teams[[#This Row],[yearID]]&gt;=1973</f>
        <v>0</v>
      </c>
      <c r="C911" s="5" t="b">
        <f>Teams[[#This Row],[yearID]]&gt;=1903</f>
        <v>1</v>
      </c>
      <c r="D911" t="s">
        <v>157</v>
      </c>
      <c r="E911" t="s">
        <v>396</v>
      </c>
      <c r="F911" t="s">
        <v>154</v>
      </c>
      <c r="G911" s="5" t="str">
        <f>VLOOKUP(Teams[[#This Row],[franchID]],TeamsFranchises!$A$2:$D$121,2,FALSE)</f>
        <v>St. Louis Cardinals</v>
      </c>
      <c r="I911">
        <v>6</v>
      </c>
      <c r="J911">
        <v>156</v>
      </c>
      <c r="K911">
        <v>79</v>
      </c>
      <c r="L911">
        <v>72</v>
      </c>
      <c r="M911">
        <v>82</v>
      </c>
      <c r="P911" t="s">
        <v>51</v>
      </c>
      <c r="Q911" s="5">
        <f>IF(Teams[[#This Row],[LgWin]]="Y", 1,
IF(Teams[[#This Row],[LgWin]] = "N", 0, " "))</f>
        <v>0</v>
      </c>
      <c r="R911" t="s">
        <v>51</v>
      </c>
      <c r="S911" s="5">
        <f>IF(Teams[[#This Row],[WSWin]]="Y", 1,
IF(Teams[[#This Row],[WSWin]] = "N", 0, " "))</f>
        <v>0</v>
      </c>
      <c r="T911">
        <v>684</v>
      </c>
      <c r="U911">
        <v>5458</v>
      </c>
      <c r="V911">
        <v>1467</v>
      </c>
      <c r="W911">
        <v>307</v>
      </c>
      <c r="X911">
        <v>51</v>
      </c>
      <c r="Y911">
        <v>76</v>
      </c>
      <c r="Z911">
        <v>420</v>
      </c>
      <c r="AA911">
        <v>514</v>
      </c>
      <c r="AB911">
        <v>92</v>
      </c>
      <c r="AF911">
        <v>717</v>
      </c>
      <c r="AG911">
        <v>616</v>
      </c>
      <c r="AH911">
        <v>3.97</v>
      </c>
      <c r="AI911">
        <v>70</v>
      </c>
      <c r="AJ911">
        <v>13</v>
      </c>
      <c r="AK911">
        <v>9</v>
      </c>
      <c r="AL911">
        <v>4188</v>
      </c>
      <c r="AM911">
        <v>1533</v>
      </c>
      <c r="AN911">
        <v>76</v>
      </c>
      <c r="AO911">
        <v>455</v>
      </c>
      <c r="AP911">
        <v>681</v>
      </c>
      <c r="AQ911">
        <v>168</v>
      </c>
      <c r="AR911">
        <v>155</v>
      </c>
      <c r="AS911">
        <v>0.97199999999999998</v>
      </c>
      <c r="AT911" t="s">
        <v>409</v>
      </c>
      <c r="AU911" t="s">
        <v>444</v>
      </c>
      <c r="AV911">
        <v>279219</v>
      </c>
      <c r="AW911">
        <v>104</v>
      </c>
      <c r="AX911">
        <v>102</v>
      </c>
      <c r="AY911" t="s">
        <v>154</v>
      </c>
      <c r="AZ911" t="s">
        <v>396</v>
      </c>
      <c r="BA911" t="s">
        <v>396</v>
      </c>
    </row>
    <row r="912" spans="1:53" x14ac:dyDescent="0.55000000000000004">
      <c r="A912">
        <v>1932</v>
      </c>
      <c r="B912" s="5" t="b">
        <f>Teams[[#This Row],[yearID]]&gt;=1973</f>
        <v>0</v>
      </c>
      <c r="C912" s="5" t="b">
        <f>Teams[[#This Row],[yearID]]&gt;=1903</f>
        <v>1</v>
      </c>
      <c r="D912" t="s">
        <v>410</v>
      </c>
      <c r="E912" t="s">
        <v>425</v>
      </c>
      <c r="F912" t="s">
        <v>426</v>
      </c>
      <c r="G912" s="5" t="str">
        <f>VLOOKUP(Teams[[#This Row],[franchID]],TeamsFranchises!$A$2:$D$121,2,FALSE)</f>
        <v>Minnesota Twins</v>
      </c>
      <c r="I912">
        <v>3</v>
      </c>
      <c r="J912">
        <v>154</v>
      </c>
      <c r="K912">
        <v>77</v>
      </c>
      <c r="L912">
        <v>93</v>
      </c>
      <c r="M912">
        <v>61</v>
      </c>
      <c r="P912" t="s">
        <v>51</v>
      </c>
      <c r="Q912" s="5">
        <f>IF(Teams[[#This Row],[LgWin]]="Y", 1,
IF(Teams[[#This Row],[LgWin]] = "N", 0, " "))</f>
        <v>0</v>
      </c>
      <c r="R912" t="s">
        <v>51</v>
      </c>
      <c r="S912" s="5">
        <f>IF(Teams[[#This Row],[WSWin]]="Y", 1,
IF(Teams[[#This Row],[WSWin]] = "N", 0, " "))</f>
        <v>0</v>
      </c>
      <c r="T912">
        <v>840</v>
      </c>
      <c r="U912">
        <v>5515</v>
      </c>
      <c r="V912">
        <v>1565</v>
      </c>
      <c r="W912">
        <v>303</v>
      </c>
      <c r="X912">
        <v>100</v>
      </c>
      <c r="Y912">
        <v>61</v>
      </c>
      <c r="Z912">
        <v>505</v>
      </c>
      <c r="AA912">
        <v>442</v>
      </c>
      <c r="AB912">
        <v>70</v>
      </c>
      <c r="AC912">
        <v>47</v>
      </c>
      <c r="AF912">
        <v>716</v>
      </c>
      <c r="AG912">
        <v>639</v>
      </c>
      <c r="AH912">
        <v>4.16</v>
      </c>
      <c r="AI912">
        <v>66</v>
      </c>
      <c r="AJ912">
        <v>11</v>
      </c>
      <c r="AK912">
        <v>22</v>
      </c>
      <c r="AL912">
        <v>4149</v>
      </c>
      <c r="AM912">
        <v>1463</v>
      </c>
      <c r="AN912">
        <v>73</v>
      </c>
      <c r="AO912">
        <v>526</v>
      </c>
      <c r="AP912">
        <v>437</v>
      </c>
      <c r="AQ912">
        <v>125</v>
      </c>
      <c r="AR912">
        <v>157</v>
      </c>
      <c r="AS912">
        <v>0.97899999999999998</v>
      </c>
      <c r="AT912" t="s">
        <v>397</v>
      </c>
      <c r="AU912" t="s">
        <v>452</v>
      </c>
      <c r="AV912">
        <v>371396</v>
      </c>
      <c r="AW912">
        <v>99</v>
      </c>
      <c r="AX912">
        <v>96</v>
      </c>
      <c r="AY912" t="s">
        <v>428</v>
      </c>
      <c r="AZ912" t="s">
        <v>425</v>
      </c>
      <c r="BA912" t="s">
        <v>425</v>
      </c>
    </row>
    <row r="913" spans="1:53" x14ac:dyDescent="0.55000000000000004">
      <c r="A913">
        <v>1933</v>
      </c>
      <c r="B913" s="5" t="b">
        <f>Teams[[#This Row],[yearID]]&gt;=1973</f>
        <v>0</v>
      </c>
      <c r="C913" s="5" t="b">
        <f>Teams[[#This Row],[yearID]]&gt;=1903</f>
        <v>1</v>
      </c>
      <c r="D913" t="s">
        <v>410</v>
      </c>
      <c r="E913" t="s">
        <v>54</v>
      </c>
      <c r="F913" t="s">
        <v>54</v>
      </c>
      <c r="G913" s="5" t="str">
        <f>VLOOKUP(Teams[[#This Row],[franchID]],TeamsFranchises!$A$2:$D$121,2,FALSE)</f>
        <v>Boston Red Sox</v>
      </c>
      <c r="I913">
        <v>7</v>
      </c>
      <c r="J913">
        <v>149</v>
      </c>
      <c r="K913">
        <v>72</v>
      </c>
      <c r="L913">
        <v>63</v>
      </c>
      <c r="M913">
        <v>86</v>
      </c>
      <c r="P913" t="s">
        <v>51</v>
      </c>
      <c r="Q913" s="5">
        <f>IF(Teams[[#This Row],[LgWin]]="Y", 1,
IF(Teams[[#This Row],[LgWin]] = "N", 0, " "))</f>
        <v>0</v>
      </c>
      <c r="R913" t="s">
        <v>51</v>
      </c>
      <c r="S913" s="5">
        <f>IF(Teams[[#This Row],[WSWin]]="Y", 1,
IF(Teams[[#This Row],[WSWin]] = "N", 0, " "))</f>
        <v>0</v>
      </c>
      <c r="T913">
        <v>700</v>
      </c>
      <c r="U913">
        <v>5201</v>
      </c>
      <c r="V913">
        <v>1407</v>
      </c>
      <c r="W913">
        <v>294</v>
      </c>
      <c r="X913">
        <v>56</v>
      </c>
      <c r="Y913">
        <v>50</v>
      </c>
      <c r="Z913">
        <v>525</v>
      </c>
      <c r="AA913">
        <v>464</v>
      </c>
      <c r="AB913">
        <v>58</v>
      </c>
      <c r="AC913">
        <v>37</v>
      </c>
      <c r="AF913">
        <v>758</v>
      </c>
      <c r="AG913">
        <v>641</v>
      </c>
      <c r="AH913">
        <v>4.3499999999999996</v>
      </c>
      <c r="AI913">
        <v>60</v>
      </c>
      <c r="AJ913">
        <v>4</v>
      </c>
      <c r="AK913">
        <v>14</v>
      </c>
      <c r="AL913">
        <v>3981</v>
      </c>
      <c r="AM913">
        <v>1396</v>
      </c>
      <c r="AN913">
        <v>75</v>
      </c>
      <c r="AO913">
        <v>591</v>
      </c>
      <c r="AP913">
        <v>467</v>
      </c>
      <c r="AQ913">
        <v>206</v>
      </c>
      <c r="AR913">
        <v>133</v>
      </c>
      <c r="AS913">
        <v>0.96499999999999997</v>
      </c>
      <c r="AT913" t="s">
        <v>441</v>
      </c>
      <c r="AU913" t="s">
        <v>453</v>
      </c>
      <c r="AV913">
        <v>268715</v>
      </c>
      <c r="AW913">
        <v>103</v>
      </c>
      <c r="AX913">
        <v>103</v>
      </c>
      <c r="AY913" t="s">
        <v>54</v>
      </c>
      <c r="AZ913" t="s">
        <v>54</v>
      </c>
      <c r="BA913" t="s">
        <v>54</v>
      </c>
    </row>
    <row r="914" spans="1:53" x14ac:dyDescent="0.55000000000000004">
      <c r="A914">
        <v>1933</v>
      </c>
      <c r="B914" s="5" t="b">
        <f>Teams[[#This Row],[yearID]]&gt;=1973</f>
        <v>0</v>
      </c>
      <c r="C914" s="5" t="b">
        <f>Teams[[#This Row],[yearID]]&gt;=1903</f>
        <v>1</v>
      </c>
      <c r="D914" t="s">
        <v>157</v>
      </c>
      <c r="E914" t="s">
        <v>262</v>
      </c>
      <c r="F914" t="s">
        <v>260</v>
      </c>
      <c r="G914" s="5" t="str">
        <f>VLOOKUP(Teams[[#This Row],[franchID]],TeamsFranchises!$A$2:$D$121,2,FALSE)</f>
        <v>Los Angeles Dodgers</v>
      </c>
      <c r="I914">
        <v>6</v>
      </c>
      <c r="J914">
        <v>157</v>
      </c>
      <c r="K914">
        <v>80</v>
      </c>
      <c r="L914">
        <v>65</v>
      </c>
      <c r="M914">
        <v>88</v>
      </c>
      <c r="P914" t="s">
        <v>51</v>
      </c>
      <c r="Q914" s="5">
        <f>IF(Teams[[#This Row],[LgWin]]="Y", 1,
IF(Teams[[#This Row],[LgWin]] = "N", 0, " "))</f>
        <v>0</v>
      </c>
      <c r="R914" t="s">
        <v>51</v>
      </c>
      <c r="S914" s="5">
        <f>IF(Teams[[#This Row],[WSWin]]="Y", 1,
IF(Teams[[#This Row],[WSWin]] = "N", 0, " "))</f>
        <v>0</v>
      </c>
      <c r="T914">
        <v>617</v>
      </c>
      <c r="U914">
        <v>5367</v>
      </c>
      <c r="V914">
        <v>1413</v>
      </c>
      <c r="W914">
        <v>224</v>
      </c>
      <c r="X914">
        <v>51</v>
      </c>
      <c r="Y914">
        <v>62</v>
      </c>
      <c r="Z914">
        <v>397</v>
      </c>
      <c r="AA914">
        <v>453</v>
      </c>
      <c r="AB914">
        <v>82</v>
      </c>
      <c r="AF914">
        <v>695</v>
      </c>
      <c r="AG914">
        <v>574</v>
      </c>
      <c r="AH914">
        <v>3.73</v>
      </c>
      <c r="AI914">
        <v>71</v>
      </c>
      <c r="AJ914">
        <v>9</v>
      </c>
      <c r="AK914">
        <v>10</v>
      </c>
      <c r="AL914">
        <v>4158</v>
      </c>
      <c r="AM914">
        <v>1502</v>
      </c>
      <c r="AN914">
        <v>51</v>
      </c>
      <c r="AO914">
        <v>374</v>
      </c>
      <c r="AP914">
        <v>415</v>
      </c>
      <c r="AQ914">
        <v>177</v>
      </c>
      <c r="AR914">
        <v>120</v>
      </c>
      <c r="AS914">
        <v>0.97099999999999997</v>
      </c>
      <c r="AT914" t="s">
        <v>448</v>
      </c>
      <c r="AU914" t="s">
        <v>458</v>
      </c>
      <c r="AV914">
        <v>526815</v>
      </c>
      <c r="AW914">
        <v>96</v>
      </c>
      <c r="AX914">
        <v>96</v>
      </c>
      <c r="AY914" t="s">
        <v>262</v>
      </c>
      <c r="AZ914" t="s">
        <v>262</v>
      </c>
      <c r="BA914" t="s">
        <v>262</v>
      </c>
    </row>
    <row r="915" spans="1:53" x14ac:dyDescent="0.55000000000000004">
      <c r="A915">
        <v>1933</v>
      </c>
      <c r="B915" s="5" t="b">
        <f>Teams[[#This Row],[yearID]]&gt;=1973</f>
        <v>0</v>
      </c>
      <c r="C915" s="5" t="b">
        <f>Teams[[#This Row],[yearID]]&gt;=1903</f>
        <v>1</v>
      </c>
      <c r="D915" t="s">
        <v>157</v>
      </c>
      <c r="E915" t="s">
        <v>158</v>
      </c>
      <c r="F915" t="s">
        <v>159</v>
      </c>
      <c r="G915" s="5" t="str">
        <f>VLOOKUP(Teams[[#This Row],[franchID]],TeamsFranchises!$A$2:$D$121,2,FALSE)</f>
        <v>Atlanta Braves</v>
      </c>
      <c r="I915">
        <v>4</v>
      </c>
      <c r="J915">
        <v>156</v>
      </c>
      <c r="K915">
        <v>77</v>
      </c>
      <c r="L915">
        <v>83</v>
      </c>
      <c r="M915">
        <v>71</v>
      </c>
      <c r="P915" t="s">
        <v>51</v>
      </c>
      <c r="Q915" s="5">
        <f>IF(Teams[[#This Row],[LgWin]]="Y", 1,
IF(Teams[[#This Row],[LgWin]] = "N", 0, " "))</f>
        <v>0</v>
      </c>
      <c r="R915" t="s">
        <v>51</v>
      </c>
      <c r="S915" s="5">
        <f>IF(Teams[[#This Row],[WSWin]]="Y", 1,
IF(Teams[[#This Row],[WSWin]] = "N", 0, " "))</f>
        <v>0</v>
      </c>
      <c r="T915">
        <v>552</v>
      </c>
      <c r="U915">
        <v>5243</v>
      </c>
      <c r="V915">
        <v>1320</v>
      </c>
      <c r="W915">
        <v>217</v>
      </c>
      <c r="X915">
        <v>56</v>
      </c>
      <c r="Y915">
        <v>54</v>
      </c>
      <c r="Z915">
        <v>326</v>
      </c>
      <c r="AA915">
        <v>428</v>
      </c>
      <c r="AB915">
        <v>25</v>
      </c>
      <c r="AF915">
        <v>531</v>
      </c>
      <c r="AG915">
        <v>461</v>
      </c>
      <c r="AH915">
        <v>2.96</v>
      </c>
      <c r="AI915">
        <v>85</v>
      </c>
      <c r="AJ915">
        <v>15</v>
      </c>
      <c r="AK915">
        <v>16</v>
      </c>
      <c r="AL915">
        <v>4209</v>
      </c>
      <c r="AM915">
        <v>1391</v>
      </c>
      <c r="AN915">
        <v>54</v>
      </c>
      <c r="AO915">
        <v>355</v>
      </c>
      <c r="AP915">
        <v>383</v>
      </c>
      <c r="AQ915">
        <v>130</v>
      </c>
      <c r="AR915">
        <v>148</v>
      </c>
      <c r="AS915">
        <v>0.97799999999999998</v>
      </c>
      <c r="AT915" t="s">
        <v>454</v>
      </c>
      <c r="AU915" t="s">
        <v>489</v>
      </c>
      <c r="AV915">
        <v>517803</v>
      </c>
      <c r="AW915">
        <v>92</v>
      </c>
      <c r="AX915">
        <v>92</v>
      </c>
      <c r="AY915" t="s">
        <v>158</v>
      </c>
      <c r="AZ915" t="s">
        <v>158</v>
      </c>
      <c r="BA915" t="s">
        <v>158</v>
      </c>
    </row>
    <row r="916" spans="1:53" x14ac:dyDescent="0.55000000000000004">
      <c r="A916">
        <v>1933</v>
      </c>
      <c r="B916" s="5" t="b">
        <f>Teams[[#This Row],[yearID]]&gt;=1973</f>
        <v>0</v>
      </c>
      <c r="C916" s="5" t="b">
        <f>Teams[[#This Row],[yearID]]&gt;=1903</f>
        <v>1</v>
      </c>
      <c r="D916" t="s">
        <v>410</v>
      </c>
      <c r="E916" t="s">
        <v>415</v>
      </c>
      <c r="F916" t="s">
        <v>416</v>
      </c>
      <c r="G916" s="5" t="str">
        <f>VLOOKUP(Teams[[#This Row],[franchID]],TeamsFranchises!$A$2:$D$121,2,FALSE)</f>
        <v>Chicago White Sox</v>
      </c>
      <c r="I916">
        <v>6</v>
      </c>
      <c r="J916">
        <v>151</v>
      </c>
      <c r="K916">
        <v>77</v>
      </c>
      <c r="L916">
        <v>67</v>
      </c>
      <c r="M916">
        <v>83</v>
      </c>
      <c r="P916" t="s">
        <v>51</v>
      </c>
      <c r="Q916" s="5">
        <f>IF(Teams[[#This Row],[LgWin]]="Y", 1,
IF(Teams[[#This Row],[LgWin]] = "N", 0, " "))</f>
        <v>0</v>
      </c>
      <c r="R916" t="s">
        <v>51</v>
      </c>
      <c r="S916" s="5">
        <f>IF(Teams[[#This Row],[WSWin]]="Y", 1,
IF(Teams[[#This Row],[WSWin]] = "N", 0, " "))</f>
        <v>0</v>
      </c>
      <c r="T916">
        <v>683</v>
      </c>
      <c r="U916">
        <v>5318</v>
      </c>
      <c r="V916">
        <v>1448</v>
      </c>
      <c r="W916">
        <v>231</v>
      </c>
      <c r="X916">
        <v>53</v>
      </c>
      <c r="Y916">
        <v>43</v>
      </c>
      <c r="Z916">
        <v>538</v>
      </c>
      <c r="AA916">
        <v>416</v>
      </c>
      <c r="AB916">
        <v>43</v>
      </c>
      <c r="AC916">
        <v>46</v>
      </c>
      <c r="AF916">
        <v>814</v>
      </c>
      <c r="AG916">
        <v>678</v>
      </c>
      <c r="AH916">
        <v>4.45</v>
      </c>
      <c r="AI916">
        <v>53</v>
      </c>
      <c r="AJ916">
        <v>8</v>
      </c>
      <c r="AK916">
        <v>13</v>
      </c>
      <c r="AL916">
        <v>4113</v>
      </c>
      <c r="AM916">
        <v>1505</v>
      </c>
      <c r="AN916">
        <v>85</v>
      </c>
      <c r="AO916">
        <v>519</v>
      </c>
      <c r="AP916">
        <v>423</v>
      </c>
      <c r="AQ916">
        <v>186</v>
      </c>
      <c r="AR916">
        <v>143</v>
      </c>
      <c r="AS916">
        <v>0.97</v>
      </c>
      <c r="AT916" t="s">
        <v>417</v>
      </c>
      <c r="AU916" t="s">
        <v>450</v>
      </c>
      <c r="AV916">
        <v>397789</v>
      </c>
      <c r="AW916">
        <v>95</v>
      </c>
      <c r="AX916">
        <v>98</v>
      </c>
      <c r="AY916" t="s">
        <v>416</v>
      </c>
      <c r="AZ916" t="s">
        <v>415</v>
      </c>
      <c r="BA916" t="s">
        <v>415</v>
      </c>
    </row>
    <row r="917" spans="1:53" x14ac:dyDescent="0.55000000000000004">
      <c r="A917">
        <v>1933</v>
      </c>
      <c r="B917" s="5" t="b">
        <f>Teams[[#This Row],[yearID]]&gt;=1973</f>
        <v>0</v>
      </c>
      <c r="C917" s="5" t="b">
        <f>Teams[[#This Row],[yearID]]&gt;=1903</f>
        <v>1</v>
      </c>
      <c r="D917" t="s">
        <v>157</v>
      </c>
      <c r="E917" t="s">
        <v>161</v>
      </c>
      <c r="F917" t="s">
        <v>162</v>
      </c>
      <c r="G917" s="5" t="str">
        <f>VLOOKUP(Teams[[#This Row],[franchID]],TeamsFranchises!$A$2:$D$121,2,FALSE)</f>
        <v>Chicago Cubs</v>
      </c>
      <c r="I917">
        <v>3</v>
      </c>
      <c r="J917">
        <v>154</v>
      </c>
      <c r="K917">
        <v>79</v>
      </c>
      <c r="L917">
        <v>86</v>
      </c>
      <c r="M917">
        <v>68</v>
      </c>
      <c r="P917" t="s">
        <v>51</v>
      </c>
      <c r="Q917" s="5">
        <f>IF(Teams[[#This Row],[LgWin]]="Y", 1,
IF(Teams[[#This Row],[LgWin]] = "N", 0, " "))</f>
        <v>0</v>
      </c>
      <c r="R917" t="s">
        <v>51</v>
      </c>
      <c r="S917" s="5">
        <f>IF(Teams[[#This Row],[WSWin]]="Y", 1,
IF(Teams[[#This Row],[WSWin]] = "N", 0, " "))</f>
        <v>0</v>
      </c>
      <c r="T917">
        <v>646</v>
      </c>
      <c r="U917">
        <v>5255</v>
      </c>
      <c r="V917">
        <v>1422</v>
      </c>
      <c r="W917">
        <v>256</v>
      </c>
      <c r="X917">
        <v>51</v>
      </c>
      <c r="Y917">
        <v>72</v>
      </c>
      <c r="Z917">
        <v>392</v>
      </c>
      <c r="AA917">
        <v>475</v>
      </c>
      <c r="AB917">
        <v>52</v>
      </c>
      <c r="AF917">
        <v>536</v>
      </c>
      <c r="AG917">
        <v>443</v>
      </c>
      <c r="AH917">
        <v>2.93</v>
      </c>
      <c r="AI917">
        <v>95</v>
      </c>
      <c r="AJ917">
        <v>16</v>
      </c>
      <c r="AK917">
        <v>9</v>
      </c>
      <c r="AL917">
        <v>4086</v>
      </c>
      <c r="AM917">
        <v>1316</v>
      </c>
      <c r="AN917">
        <v>51</v>
      </c>
      <c r="AO917">
        <v>413</v>
      </c>
      <c r="AP917">
        <v>488</v>
      </c>
      <c r="AQ917">
        <v>168</v>
      </c>
      <c r="AR917">
        <v>163</v>
      </c>
      <c r="AS917">
        <v>0.97299999999999998</v>
      </c>
      <c r="AT917" t="s">
        <v>434</v>
      </c>
      <c r="AU917" t="s">
        <v>473</v>
      </c>
      <c r="AV917">
        <v>594112</v>
      </c>
      <c r="AW917">
        <v>100</v>
      </c>
      <c r="AX917">
        <v>99</v>
      </c>
      <c r="AY917" t="s">
        <v>162</v>
      </c>
      <c r="AZ917" t="s">
        <v>161</v>
      </c>
      <c r="BA917" t="s">
        <v>161</v>
      </c>
    </row>
    <row r="918" spans="1:53" x14ac:dyDescent="0.55000000000000004">
      <c r="A918">
        <v>1933</v>
      </c>
      <c r="B918" s="5" t="b">
        <f>Teams[[#This Row],[yearID]]&gt;=1973</f>
        <v>0</v>
      </c>
      <c r="C918" s="5" t="b">
        <f>Teams[[#This Row],[yearID]]&gt;=1903</f>
        <v>1</v>
      </c>
      <c r="D918" t="s">
        <v>157</v>
      </c>
      <c r="E918" t="s">
        <v>167</v>
      </c>
      <c r="F918" t="s">
        <v>167</v>
      </c>
      <c r="G918" s="5" t="str">
        <f>VLOOKUP(Teams[[#This Row],[franchID]],TeamsFranchises!$A$2:$D$121,2,FALSE)</f>
        <v>Cincinnati Reds</v>
      </c>
      <c r="I918">
        <v>8</v>
      </c>
      <c r="J918">
        <v>153</v>
      </c>
      <c r="K918">
        <v>79</v>
      </c>
      <c r="L918">
        <v>58</v>
      </c>
      <c r="M918">
        <v>94</v>
      </c>
      <c r="P918" t="s">
        <v>51</v>
      </c>
      <c r="Q918" s="5">
        <f>IF(Teams[[#This Row],[LgWin]]="Y", 1,
IF(Teams[[#This Row],[LgWin]] = "N", 0, " "))</f>
        <v>0</v>
      </c>
      <c r="R918" t="s">
        <v>51</v>
      </c>
      <c r="S918" s="5">
        <f>IF(Teams[[#This Row],[WSWin]]="Y", 1,
IF(Teams[[#This Row],[WSWin]] = "N", 0, " "))</f>
        <v>0</v>
      </c>
      <c r="T918">
        <v>496</v>
      </c>
      <c r="U918">
        <v>5156</v>
      </c>
      <c r="V918">
        <v>1267</v>
      </c>
      <c r="W918">
        <v>208</v>
      </c>
      <c r="X918">
        <v>37</v>
      </c>
      <c r="Y918">
        <v>34</v>
      </c>
      <c r="Z918">
        <v>349</v>
      </c>
      <c r="AA918">
        <v>354</v>
      </c>
      <c r="AB918">
        <v>30</v>
      </c>
      <c r="AF918">
        <v>643</v>
      </c>
      <c r="AG918">
        <v>514</v>
      </c>
      <c r="AH918">
        <v>3.42</v>
      </c>
      <c r="AI918">
        <v>74</v>
      </c>
      <c r="AJ918">
        <v>13</v>
      </c>
      <c r="AK918">
        <v>8</v>
      </c>
      <c r="AL918">
        <v>4056</v>
      </c>
      <c r="AM918">
        <v>1470</v>
      </c>
      <c r="AN918">
        <v>47</v>
      </c>
      <c r="AO918">
        <v>257</v>
      </c>
      <c r="AP918">
        <v>310</v>
      </c>
      <c r="AQ918">
        <v>177</v>
      </c>
      <c r="AR918">
        <v>139</v>
      </c>
      <c r="AS918">
        <v>0.97099999999999997</v>
      </c>
      <c r="AT918" t="s">
        <v>165</v>
      </c>
      <c r="AU918" t="s">
        <v>455</v>
      </c>
      <c r="AV918">
        <v>218281</v>
      </c>
      <c r="AW918">
        <v>97</v>
      </c>
      <c r="AX918">
        <v>101</v>
      </c>
      <c r="AY918" t="s">
        <v>167</v>
      </c>
      <c r="AZ918" t="s">
        <v>167</v>
      </c>
      <c r="BA918" t="s">
        <v>167</v>
      </c>
    </row>
    <row r="919" spans="1:53" x14ac:dyDescent="0.55000000000000004">
      <c r="A919">
        <v>1933</v>
      </c>
      <c r="B919" s="5" t="b">
        <f>Teams[[#This Row],[yearID]]&gt;=1973</f>
        <v>0</v>
      </c>
      <c r="C919" s="5" t="b">
        <f>Teams[[#This Row],[yearID]]&gt;=1903</f>
        <v>1</v>
      </c>
      <c r="D919" t="s">
        <v>410</v>
      </c>
      <c r="E919" t="s">
        <v>64</v>
      </c>
      <c r="F919" t="s">
        <v>64</v>
      </c>
      <c r="G919" s="5" t="str">
        <f>VLOOKUP(Teams[[#This Row],[franchID]],TeamsFranchises!$A$2:$D$121,2,FALSE)</f>
        <v>Cleveland Indians</v>
      </c>
      <c r="I919">
        <v>4</v>
      </c>
      <c r="J919">
        <v>151</v>
      </c>
      <c r="K919">
        <v>77</v>
      </c>
      <c r="L919">
        <v>75</v>
      </c>
      <c r="M919">
        <v>76</v>
      </c>
      <c r="P919" t="s">
        <v>51</v>
      </c>
      <c r="Q919" s="5">
        <f>IF(Teams[[#This Row],[LgWin]]="Y", 1,
IF(Teams[[#This Row],[LgWin]] = "N", 0, " "))</f>
        <v>0</v>
      </c>
      <c r="R919" t="s">
        <v>51</v>
      </c>
      <c r="S919" s="5">
        <f>IF(Teams[[#This Row],[WSWin]]="Y", 1,
IF(Teams[[#This Row],[WSWin]] = "N", 0, " "))</f>
        <v>0</v>
      </c>
      <c r="T919">
        <v>654</v>
      </c>
      <c r="U919">
        <v>5240</v>
      </c>
      <c r="V919">
        <v>1366</v>
      </c>
      <c r="W919">
        <v>218</v>
      </c>
      <c r="X919">
        <v>77</v>
      </c>
      <c r="Y919">
        <v>50</v>
      </c>
      <c r="Z919">
        <v>448</v>
      </c>
      <c r="AA919">
        <v>426</v>
      </c>
      <c r="AB919">
        <v>36</v>
      </c>
      <c r="AC919">
        <v>40</v>
      </c>
      <c r="AF919">
        <v>669</v>
      </c>
      <c r="AG919">
        <v>556</v>
      </c>
      <c r="AH919">
        <v>3.71</v>
      </c>
      <c r="AI919">
        <v>74</v>
      </c>
      <c r="AJ919">
        <v>12</v>
      </c>
      <c r="AK919">
        <v>7</v>
      </c>
      <c r="AL919">
        <v>4050</v>
      </c>
      <c r="AM919">
        <v>1382</v>
      </c>
      <c r="AN919">
        <v>60</v>
      </c>
      <c r="AO919">
        <v>465</v>
      </c>
      <c r="AP919">
        <v>437</v>
      </c>
      <c r="AQ919">
        <v>157</v>
      </c>
      <c r="AR919">
        <v>127</v>
      </c>
      <c r="AS919">
        <v>0.97399999999999998</v>
      </c>
      <c r="AT919" t="s">
        <v>487</v>
      </c>
      <c r="AU919" t="s">
        <v>492</v>
      </c>
      <c r="AV919">
        <v>387936</v>
      </c>
      <c r="AW919">
        <v>106</v>
      </c>
      <c r="AX919">
        <v>106</v>
      </c>
      <c r="AY919" t="s">
        <v>64</v>
      </c>
      <c r="AZ919" t="s">
        <v>64</v>
      </c>
      <c r="BA919" t="s">
        <v>64</v>
      </c>
    </row>
    <row r="920" spans="1:53" x14ac:dyDescent="0.55000000000000004">
      <c r="A920">
        <v>1933</v>
      </c>
      <c r="B920" s="5" t="b">
        <f>Teams[[#This Row],[yearID]]&gt;=1973</f>
        <v>0</v>
      </c>
      <c r="C920" s="5" t="b">
        <f>Teams[[#This Row],[yearID]]&gt;=1903</f>
        <v>1</v>
      </c>
      <c r="D920" t="s">
        <v>410</v>
      </c>
      <c r="E920" t="s">
        <v>419</v>
      </c>
      <c r="F920" t="s">
        <v>419</v>
      </c>
      <c r="G920" s="5" t="str">
        <f>VLOOKUP(Teams[[#This Row],[franchID]],TeamsFranchises!$A$2:$D$121,2,FALSE)</f>
        <v>Detroit Tigers</v>
      </c>
      <c r="I920">
        <v>5</v>
      </c>
      <c r="J920">
        <v>155</v>
      </c>
      <c r="K920">
        <v>78</v>
      </c>
      <c r="L920">
        <v>75</v>
      </c>
      <c r="M920">
        <v>79</v>
      </c>
      <c r="P920" t="s">
        <v>51</v>
      </c>
      <c r="Q920" s="5">
        <f>IF(Teams[[#This Row],[LgWin]]="Y", 1,
IF(Teams[[#This Row],[LgWin]] = "N", 0, " "))</f>
        <v>0</v>
      </c>
      <c r="R920" t="s">
        <v>51</v>
      </c>
      <c r="S920" s="5">
        <f>IF(Teams[[#This Row],[WSWin]]="Y", 1,
IF(Teams[[#This Row],[WSWin]] = "N", 0, " "))</f>
        <v>0</v>
      </c>
      <c r="T920">
        <v>722</v>
      </c>
      <c r="U920">
        <v>5502</v>
      </c>
      <c r="V920">
        <v>1479</v>
      </c>
      <c r="W920">
        <v>283</v>
      </c>
      <c r="X920">
        <v>78</v>
      </c>
      <c r="Y920">
        <v>57</v>
      </c>
      <c r="Z920">
        <v>475</v>
      </c>
      <c r="AA920">
        <v>523</v>
      </c>
      <c r="AB920">
        <v>68</v>
      </c>
      <c r="AC920">
        <v>50</v>
      </c>
      <c r="AF920">
        <v>733</v>
      </c>
      <c r="AG920">
        <v>614</v>
      </c>
      <c r="AH920">
        <v>3.95</v>
      </c>
      <c r="AI920">
        <v>69</v>
      </c>
      <c r="AJ920">
        <v>6</v>
      </c>
      <c r="AK920">
        <v>17</v>
      </c>
      <c r="AL920">
        <v>4194</v>
      </c>
      <c r="AM920">
        <v>1415</v>
      </c>
      <c r="AN920">
        <v>84</v>
      </c>
      <c r="AO920">
        <v>561</v>
      </c>
      <c r="AP920">
        <v>575</v>
      </c>
      <c r="AQ920">
        <v>178</v>
      </c>
      <c r="AR920">
        <v>167</v>
      </c>
      <c r="AS920">
        <v>0.97099999999999997</v>
      </c>
      <c r="AT920" t="s">
        <v>420</v>
      </c>
      <c r="AU920" t="s">
        <v>456</v>
      </c>
      <c r="AV920">
        <v>320972</v>
      </c>
      <c r="AW920">
        <v>102</v>
      </c>
      <c r="AX920">
        <v>101</v>
      </c>
      <c r="AY920" t="s">
        <v>419</v>
      </c>
      <c r="AZ920" t="s">
        <v>419</v>
      </c>
      <c r="BA920" t="s">
        <v>419</v>
      </c>
    </row>
    <row r="921" spans="1:53" x14ac:dyDescent="0.55000000000000004">
      <c r="A921">
        <v>1933</v>
      </c>
      <c r="B921" s="5" t="b">
        <f>Teams[[#This Row],[yearID]]&gt;=1973</f>
        <v>0</v>
      </c>
      <c r="C921" s="5" t="b">
        <f>Teams[[#This Row],[yearID]]&gt;=1903</f>
        <v>1</v>
      </c>
      <c r="D921" t="s">
        <v>157</v>
      </c>
      <c r="E921" t="s">
        <v>242</v>
      </c>
      <c r="F921" t="s">
        <v>243</v>
      </c>
      <c r="G921" s="5" t="str">
        <f>VLOOKUP(Teams[[#This Row],[franchID]],TeamsFranchises!$A$2:$D$121,2,FALSE)</f>
        <v>San Francisco Giants</v>
      </c>
      <c r="I921">
        <v>1</v>
      </c>
      <c r="J921">
        <v>156</v>
      </c>
      <c r="K921">
        <v>77</v>
      </c>
      <c r="L921">
        <v>91</v>
      </c>
      <c r="M921">
        <v>61</v>
      </c>
      <c r="P921" t="s">
        <v>76</v>
      </c>
      <c r="Q921" s="5">
        <f>IF(Teams[[#This Row],[LgWin]]="Y", 1,
IF(Teams[[#This Row],[LgWin]] = "N", 0, " "))</f>
        <v>1</v>
      </c>
      <c r="R921" t="s">
        <v>76</v>
      </c>
      <c r="S921" s="5">
        <f>IF(Teams[[#This Row],[WSWin]]="Y", 1,
IF(Teams[[#This Row],[WSWin]] = "N", 0, " "))</f>
        <v>1</v>
      </c>
      <c r="T921">
        <v>636</v>
      </c>
      <c r="U921">
        <v>5461</v>
      </c>
      <c r="V921">
        <v>1437</v>
      </c>
      <c r="W921">
        <v>204</v>
      </c>
      <c r="X921">
        <v>41</v>
      </c>
      <c r="Y921">
        <v>82</v>
      </c>
      <c r="Z921">
        <v>377</v>
      </c>
      <c r="AA921">
        <v>477</v>
      </c>
      <c r="AB921">
        <v>31</v>
      </c>
      <c r="AF921">
        <v>515</v>
      </c>
      <c r="AG921">
        <v>424</v>
      </c>
      <c r="AH921">
        <v>2.71</v>
      </c>
      <c r="AI921">
        <v>75</v>
      </c>
      <c r="AJ921">
        <v>23</v>
      </c>
      <c r="AK921">
        <v>15</v>
      </c>
      <c r="AL921">
        <v>4224</v>
      </c>
      <c r="AM921">
        <v>1280</v>
      </c>
      <c r="AN921">
        <v>61</v>
      </c>
      <c r="AO921">
        <v>400</v>
      </c>
      <c r="AP921">
        <v>555</v>
      </c>
      <c r="AQ921">
        <v>178</v>
      </c>
      <c r="AR921">
        <v>156</v>
      </c>
      <c r="AS921">
        <v>0.97299999999999998</v>
      </c>
      <c r="AT921" t="s">
        <v>310</v>
      </c>
      <c r="AU921" t="s">
        <v>457</v>
      </c>
      <c r="AV921">
        <v>604471</v>
      </c>
      <c r="AW921">
        <v>99</v>
      </c>
      <c r="AX921">
        <v>97</v>
      </c>
      <c r="AY921" t="s">
        <v>246</v>
      </c>
      <c r="AZ921" t="s">
        <v>242</v>
      </c>
      <c r="BA921" t="s">
        <v>242</v>
      </c>
    </row>
    <row r="922" spans="1:53" x14ac:dyDescent="0.55000000000000004">
      <c r="A922">
        <v>1933</v>
      </c>
      <c r="B922" s="5" t="b">
        <f>Teams[[#This Row],[yearID]]&gt;=1973</f>
        <v>0</v>
      </c>
      <c r="C922" s="5" t="b">
        <f>Teams[[#This Row],[yearID]]&gt;=1903</f>
        <v>1</v>
      </c>
      <c r="D922" t="s">
        <v>410</v>
      </c>
      <c r="E922" t="s">
        <v>436</v>
      </c>
      <c r="F922" t="s">
        <v>412</v>
      </c>
      <c r="G922" s="5" t="str">
        <f>VLOOKUP(Teams[[#This Row],[franchID]],TeamsFranchises!$A$2:$D$121,2,FALSE)</f>
        <v>New York Yankees</v>
      </c>
      <c r="I922">
        <v>2</v>
      </c>
      <c r="J922">
        <v>152</v>
      </c>
      <c r="K922">
        <v>75</v>
      </c>
      <c r="L922">
        <v>91</v>
      </c>
      <c r="M922">
        <v>59</v>
      </c>
      <c r="P922" t="s">
        <v>51</v>
      </c>
      <c r="Q922" s="5">
        <f>IF(Teams[[#This Row],[LgWin]]="Y", 1,
IF(Teams[[#This Row],[LgWin]] = "N", 0, " "))</f>
        <v>0</v>
      </c>
      <c r="R922" t="s">
        <v>51</v>
      </c>
      <c r="S922" s="5">
        <f>IF(Teams[[#This Row],[WSWin]]="Y", 1,
IF(Teams[[#This Row],[WSWin]] = "N", 0, " "))</f>
        <v>0</v>
      </c>
      <c r="T922">
        <v>927</v>
      </c>
      <c r="U922">
        <v>5274</v>
      </c>
      <c r="V922">
        <v>1495</v>
      </c>
      <c r="W922">
        <v>241</v>
      </c>
      <c r="X922">
        <v>75</v>
      </c>
      <c r="Y922">
        <v>144</v>
      </c>
      <c r="Z922">
        <v>700</v>
      </c>
      <c r="AA922">
        <v>506</v>
      </c>
      <c r="AB922">
        <v>76</v>
      </c>
      <c r="AC922">
        <v>59</v>
      </c>
      <c r="AF922">
        <v>768</v>
      </c>
      <c r="AG922">
        <v>656</v>
      </c>
      <c r="AH922">
        <v>4.3600000000000003</v>
      </c>
      <c r="AI922">
        <v>70</v>
      </c>
      <c r="AJ922">
        <v>8</v>
      </c>
      <c r="AK922">
        <v>22</v>
      </c>
      <c r="AL922">
        <v>4062</v>
      </c>
      <c r="AM922">
        <v>1426</v>
      </c>
      <c r="AN922">
        <v>66</v>
      </c>
      <c r="AO922">
        <v>612</v>
      </c>
      <c r="AP922">
        <v>711</v>
      </c>
      <c r="AQ922">
        <v>164</v>
      </c>
      <c r="AR922">
        <v>122</v>
      </c>
      <c r="AS922">
        <v>0.97199999999999998</v>
      </c>
      <c r="AT922" t="s">
        <v>459</v>
      </c>
      <c r="AU922" t="s">
        <v>491</v>
      </c>
      <c r="AV922">
        <v>728014</v>
      </c>
      <c r="AW922">
        <v>95</v>
      </c>
      <c r="AX922">
        <v>91</v>
      </c>
      <c r="AY922" t="s">
        <v>412</v>
      </c>
      <c r="AZ922" t="s">
        <v>436</v>
      </c>
      <c r="BA922" t="s">
        <v>436</v>
      </c>
    </row>
    <row r="923" spans="1:53" x14ac:dyDescent="0.55000000000000004">
      <c r="A923">
        <v>1933</v>
      </c>
      <c r="B923" s="5" t="b">
        <f>Teams[[#This Row],[yearID]]&gt;=1973</f>
        <v>0</v>
      </c>
      <c r="C923" s="5" t="b">
        <f>Teams[[#This Row],[yearID]]&gt;=1903</f>
        <v>1</v>
      </c>
      <c r="D923" t="s">
        <v>410</v>
      </c>
      <c r="E923" t="s">
        <v>226</v>
      </c>
      <c r="F923" t="s">
        <v>423</v>
      </c>
      <c r="G923" s="5" t="str">
        <f>VLOOKUP(Teams[[#This Row],[franchID]],TeamsFranchises!$A$2:$D$121,2,FALSE)</f>
        <v>Oakland Athletics</v>
      </c>
      <c r="I923">
        <v>3</v>
      </c>
      <c r="J923">
        <v>152</v>
      </c>
      <c r="K923">
        <v>76</v>
      </c>
      <c r="L923">
        <v>79</v>
      </c>
      <c r="M923">
        <v>72</v>
      </c>
      <c r="P923" t="s">
        <v>51</v>
      </c>
      <c r="Q923" s="5">
        <f>IF(Teams[[#This Row],[LgWin]]="Y", 1,
IF(Teams[[#This Row],[LgWin]] = "N", 0, " "))</f>
        <v>0</v>
      </c>
      <c r="R923" t="s">
        <v>51</v>
      </c>
      <c r="S923" s="5">
        <f>IF(Teams[[#This Row],[WSWin]]="Y", 1,
IF(Teams[[#This Row],[WSWin]] = "N", 0, " "))</f>
        <v>0</v>
      </c>
      <c r="T923">
        <v>875</v>
      </c>
      <c r="U923">
        <v>5330</v>
      </c>
      <c r="V923">
        <v>1519</v>
      </c>
      <c r="W923">
        <v>298</v>
      </c>
      <c r="X923">
        <v>56</v>
      </c>
      <c r="Y923">
        <v>139</v>
      </c>
      <c r="Z923">
        <v>625</v>
      </c>
      <c r="AA923">
        <v>618</v>
      </c>
      <c r="AB923">
        <v>34</v>
      </c>
      <c r="AC923">
        <v>34</v>
      </c>
      <c r="AF923">
        <v>853</v>
      </c>
      <c r="AG923">
        <v>718</v>
      </c>
      <c r="AH923">
        <v>4.8099999999999996</v>
      </c>
      <c r="AI923">
        <v>69</v>
      </c>
      <c r="AJ923">
        <v>6</v>
      </c>
      <c r="AK923">
        <v>14</v>
      </c>
      <c r="AL923">
        <v>4029</v>
      </c>
      <c r="AM923">
        <v>1523</v>
      </c>
      <c r="AN923">
        <v>77</v>
      </c>
      <c r="AO923">
        <v>644</v>
      </c>
      <c r="AP923">
        <v>423</v>
      </c>
      <c r="AQ923">
        <v>203</v>
      </c>
      <c r="AR923">
        <v>121</v>
      </c>
      <c r="AS923">
        <v>0.96599999999999997</v>
      </c>
      <c r="AT923" t="s">
        <v>77</v>
      </c>
      <c r="AU923" t="s">
        <v>442</v>
      </c>
      <c r="AV923">
        <v>297138</v>
      </c>
      <c r="AW923">
        <v>101</v>
      </c>
      <c r="AX923">
        <v>100</v>
      </c>
      <c r="AY923" t="s">
        <v>226</v>
      </c>
      <c r="AZ923" t="s">
        <v>226</v>
      </c>
      <c r="BA923" t="s">
        <v>226</v>
      </c>
    </row>
    <row r="924" spans="1:53" x14ac:dyDescent="0.55000000000000004">
      <c r="A924">
        <v>1933</v>
      </c>
      <c r="B924" s="5" t="b">
        <f>Teams[[#This Row],[yearID]]&gt;=1973</f>
        <v>0</v>
      </c>
      <c r="C924" s="5" t="b">
        <f>Teams[[#This Row],[yearID]]&gt;=1903</f>
        <v>1</v>
      </c>
      <c r="D924" t="s">
        <v>157</v>
      </c>
      <c r="E924" t="s">
        <v>122</v>
      </c>
      <c r="F924" t="s">
        <v>122</v>
      </c>
      <c r="G924" s="5" t="str">
        <f>VLOOKUP(Teams[[#This Row],[franchID]],TeamsFranchises!$A$2:$D$121,2,FALSE)</f>
        <v>Philadelphia Phillies</v>
      </c>
      <c r="I924">
        <v>7</v>
      </c>
      <c r="J924">
        <v>152</v>
      </c>
      <c r="K924">
        <v>72</v>
      </c>
      <c r="L924">
        <v>60</v>
      </c>
      <c r="M924">
        <v>92</v>
      </c>
      <c r="P924" t="s">
        <v>51</v>
      </c>
      <c r="Q924" s="5">
        <f>IF(Teams[[#This Row],[LgWin]]="Y", 1,
IF(Teams[[#This Row],[LgWin]] = "N", 0, " "))</f>
        <v>0</v>
      </c>
      <c r="R924" t="s">
        <v>51</v>
      </c>
      <c r="S924" s="5">
        <f>IF(Teams[[#This Row],[WSWin]]="Y", 1,
IF(Teams[[#This Row],[WSWin]] = "N", 0, " "))</f>
        <v>0</v>
      </c>
      <c r="T924">
        <v>607</v>
      </c>
      <c r="U924">
        <v>5261</v>
      </c>
      <c r="V924">
        <v>1439</v>
      </c>
      <c r="W924">
        <v>240</v>
      </c>
      <c r="X924">
        <v>41</v>
      </c>
      <c r="Y924">
        <v>60</v>
      </c>
      <c r="Z924">
        <v>381</v>
      </c>
      <c r="AA924">
        <v>479</v>
      </c>
      <c r="AB924">
        <v>55</v>
      </c>
      <c r="AF924">
        <v>760</v>
      </c>
      <c r="AG924">
        <v>644</v>
      </c>
      <c r="AH924">
        <v>4.34</v>
      </c>
      <c r="AI924">
        <v>52</v>
      </c>
      <c r="AJ924">
        <v>10</v>
      </c>
      <c r="AK924">
        <v>13</v>
      </c>
      <c r="AL924">
        <v>4008</v>
      </c>
      <c r="AM924">
        <v>1563</v>
      </c>
      <c r="AN924">
        <v>87</v>
      </c>
      <c r="AO924">
        <v>410</v>
      </c>
      <c r="AP924">
        <v>341</v>
      </c>
      <c r="AQ924">
        <v>183</v>
      </c>
      <c r="AR924">
        <v>156</v>
      </c>
      <c r="AS924">
        <v>0.97</v>
      </c>
      <c r="AT924" t="s">
        <v>358</v>
      </c>
      <c r="AU924" t="s">
        <v>404</v>
      </c>
      <c r="AV924">
        <v>156421</v>
      </c>
      <c r="AW924">
        <v>112</v>
      </c>
      <c r="AX924">
        <v>114</v>
      </c>
      <c r="AY924" t="s">
        <v>122</v>
      </c>
      <c r="AZ924" t="s">
        <v>122</v>
      </c>
      <c r="BA924" t="s">
        <v>122</v>
      </c>
    </row>
    <row r="925" spans="1:53" x14ac:dyDescent="0.55000000000000004">
      <c r="A925">
        <v>1933</v>
      </c>
      <c r="B925" s="5" t="b">
        <f>Teams[[#This Row],[yearID]]&gt;=1973</f>
        <v>0</v>
      </c>
      <c r="C925" s="5" t="b">
        <f>Teams[[#This Row],[yearID]]&gt;=1903</f>
        <v>1</v>
      </c>
      <c r="D925" t="s">
        <v>157</v>
      </c>
      <c r="E925" t="s">
        <v>229</v>
      </c>
      <c r="F925" t="s">
        <v>229</v>
      </c>
      <c r="G925" s="5" t="str">
        <f>VLOOKUP(Teams[[#This Row],[franchID]],TeamsFranchises!$A$2:$D$121,2,FALSE)</f>
        <v>Pittsburgh Pirates</v>
      </c>
      <c r="I925">
        <v>2</v>
      </c>
      <c r="J925">
        <v>154</v>
      </c>
      <c r="K925">
        <v>77</v>
      </c>
      <c r="L925">
        <v>87</v>
      </c>
      <c r="M925">
        <v>67</v>
      </c>
      <c r="P925" t="s">
        <v>51</v>
      </c>
      <c r="Q925" s="5">
        <f>IF(Teams[[#This Row],[LgWin]]="Y", 1,
IF(Teams[[#This Row],[LgWin]] = "N", 0, " "))</f>
        <v>0</v>
      </c>
      <c r="R925" t="s">
        <v>51</v>
      </c>
      <c r="S925" s="5">
        <f>IF(Teams[[#This Row],[WSWin]]="Y", 1,
IF(Teams[[#This Row],[WSWin]] = "N", 0, " "))</f>
        <v>0</v>
      </c>
      <c r="T925">
        <v>667</v>
      </c>
      <c r="U925">
        <v>5429</v>
      </c>
      <c r="V925">
        <v>1548</v>
      </c>
      <c r="W925">
        <v>249</v>
      </c>
      <c r="X925">
        <v>84</v>
      </c>
      <c r="Y925">
        <v>39</v>
      </c>
      <c r="Z925">
        <v>366</v>
      </c>
      <c r="AA925">
        <v>334</v>
      </c>
      <c r="AB925">
        <v>34</v>
      </c>
      <c r="AF925">
        <v>619</v>
      </c>
      <c r="AG925">
        <v>499</v>
      </c>
      <c r="AH925">
        <v>3.27</v>
      </c>
      <c r="AI925">
        <v>70</v>
      </c>
      <c r="AJ925">
        <v>16</v>
      </c>
      <c r="AK925">
        <v>12</v>
      </c>
      <c r="AL925">
        <v>4119</v>
      </c>
      <c r="AM925">
        <v>1417</v>
      </c>
      <c r="AN925">
        <v>54</v>
      </c>
      <c r="AO925">
        <v>313</v>
      </c>
      <c r="AP925">
        <v>401</v>
      </c>
      <c r="AQ925">
        <v>166</v>
      </c>
      <c r="AR925">
        <v>133</v>
      </c>
      <c r="AS925">
        <v>0.97199999999999998</v>
      </c>
      <c r="AT925" t="s">
        <v>390</v>
      </c>
      <c r="AU925" t="s">
        <v>447</v>
      </c>
      <c r="AV925">
        <v>288747</v>
      </c>
      <c r="AW925">
        <v>100</v>
      </c>
      <c r="AX925">
        <v>99</v>
      </c>
      <c r="AY925" t="s">
        <v>229</v>
      </c>
      <c r="AZ925" t="s">
        <v>229</v>
      </c>
      <c r="BA925" t="s">
        <v>229</v>
      </c>
    </row>
    <row r="926" spans="1:53" x14ac:dyDescent="0.55000000000000004">
      <c r="A926">
        <v>1933</v>
      </c>
      <c r="B926" s="5" t="b">
        <f>Teams[[#This Row],[yearID]]&gt;=1973</f>
        <v>0</v>
      </c>
      <c r="C926" s="5" t="b">
        <f>Teams[[#This Row],[yearID]]&gt;=1903</f>
        <v>1</v>
      </c>
      <c r="D926" t="s">
        <v>410</v>
      </c>
      <c r="E926" t="s">
        <v>431</v>
      </c>
      <c r="F926" t="s">
        <v>95</v>
      </c>
      <c r="G926" s="5" t="str">
        <f>VLOOKUP(Teams[[#This Row],[franchID]],TeamsFranchises!$A$2:$D$121,2,FALSE)</f>
        <v>Baltimore Orioles</v>
      </c>
      <c r="I926">
        <v>8</v>
      </c>
      <c r="J926">
        <v>153</v>
      </c>
      <c r="K926">
        <v>77</v>
      </c>
      <c r="L926">
        <v>55</v>
      </c>
      <c r="M926">
        <v>96</v>
      </c>
      <c r="P926" t="s">
        <v>51</v>
      </c>
      <c r="Q926" s="5">
        <f>IF(Teams[[#This Row],[LgWin]]="Y", 1,
IF(Teams[[#This Row],[LgWin]] = "N", 0, " "))</f>
        <v>0</v>
      </c>
      <c r="R926" t="s">
        <v>51</v>
      </c>
      <c r="S926" s="5">
        <f>IF(Teams[[#This Row],[WSWin]]="Y", 1,
IF(Teams[[#This Row],[WSWin]] = "N", 0, " "))</f>
        <v>0</v>
      </c>
      <c r="T926">
        <v>669</v>
      </c>
      <c r="U926">
        <v>5285</v>
      </c>
      <c r="V926">
        <v>1337</v>
      </c>
      <c r="W926">
        <v>244</v>
      </c>
      <c r="X926">
        <v>64</v>
      </c>
      <c r="Y926">
        <v>64</v>
      </c>
      <c r="Z926">
        <v>520</v>
      </c>
      <c r="AA926">
        <v>556</v>
      </c>
      <c r="AB926">
        <v>72</v>
      </c>
      <c r="AC926">
        <v>60</v>
      </c>
      <c r="AF926">
        <v>820</v>
      </c>
      <c r="AG926">
        <v>728</v>
      </c>
      <c r="AH926">
        <v>4.82</v>
      </c>
      <c r="AI926">
        <v>55</v>
      </c>
      <c r="AJ926">
        <v>7</v>
      </c>
      <c r="AK926">
        <v>10</v>
      </c>
      <c r="AL926">
        <v>4080</v>
      </c>
      <c r="AM926">
        <v>1574</v>
      </c>
      <c r="AN926">
        <v>96</v>
      </c>
      <c r="AO926">
        <v>531</v>
      </c>
      <c r="AP926">
        <v>426</v>
      </c>
      <c r="AQ926">
        <v>150</v>
      </c>
      <c r="AR926">
        <v>162</v>
      </c>
      <c r="AS926">
        <v>0.97499999999999998</v>
      </c>
      <c r="AT926" t="s">
        <v>252</v>
      </c>
      <c r="AU926" t="s">
        <v>444</v>
      </c>
      <c r="AV926">
        <v>88113</v>
      </c>
      <c r="AW926">
        <v>106</v>
      </c>
      <c r="AX926">
        <v>108</v>
      </c>
      <c r="AY926" t="s">
        <v>433</v>
      </c>
      <c r="AZ926" t="s">
        <v>431</v>
      </c>
      <c r="BA926" t="s">
        <v>431</v>
      </c>
    </row>
    <row r="927" spans="1:53" x14ac:dyDescent="0.55000000000000004">
      <c r="A927">
        <v>1933</v>
      </c>
      <c r="B927" s="5" t="b">
        <f>Teams[[#This Row],[yearID]]&gt;=1973</f>
        <v>0</v>
      </c>
      <c r="C927" s="5" t="b">
        <f>Teams[[#This Row],[yearID]]&gt;=1903</f>
        <v>1</v>
      </c>
      <c r="D927" t="s">
        <v>157</v>
      </c>
      <c r="E927" t="s">
        <v>396</v>
      </c>
      <c r="F927" t="s">
        <v>154</v>
      </c>
      <c r="G927" s="5" t="str">
        <f>VLOOKUP(Teams[[#This Row],[franchID]],TeamsFranchises!$A$2:$D$121,2,FALSE)</f>
        <v>St. Louis Cardinals</v>
      </c>
      <c r="I927">
        <v>5</v>
      </c>
      <c r="J927">
        <v>154</v>
      </c>
      <c r="K927">
        <v>77</v>
      </c>
      <c r="L927">
        <v>82</v>
      </c>
      <c r="M927">
        <v>71</v>
      </c>
      <c r="P927" t="s">
        <v>51</v>
      </c>
      <c r="Q927" s="5">
        <f>IF(Teams[[#This Row],[LgWin]]="Y", 1,
IF(Teams[[#This Row],[LgWin]] = "N", 0, " "))</f>
        <v>0</v>
      </c>
      <c r="R927" t="s">
        <v>51</v>
      </c>
      <c r="S927" s="5">
        <f>IF(Teams[[#This Row],[WSWin]]="Y", 1,
IF(Teams[[#This Row],[WSWin]] = "N", 0, " "))</f>
        <v>0</v>
      </c>
      <c r="T927">
        <v>687</v>
      </c>
      <c r="U927">
        <v>5387</v>
      </c>
      <c r="V927">
        <v>1486</v>
      </c>
      <c r="W927">
        <v>256</v>
      </c>
      <c r="X927">
        <v>61</v>
      </c>
      <c r="Y927">
        <v>57</v>
      </c>
      <c r="Z927">
        <v>391</v>
      </c>
      <c r="AA927">
        <v>528</v>
      </c>
      <c r="AB927">
        <v>99</v>
      </c>
      <c r="AF927">
        <v>609</v>
      </c>
      <c r="AG927">
        <v>517</v>
      </c>
      <c r="AH927">
        <v>3.37</v>
      </c>
      <c r="AI927">
        <v>73</v>
      </c>
      <c r="AJ927">
        <v>11</v>
      </c>
      <c r="AK927">
        <v>16</v>
      </c>
      <c r="AL927">
        <v>4146</v>
      </c>
      <c r="AM927">
        <v>1391</v>
      </c>
      <c r="AN927">
        <v>55</v>
      </c>
      <c r="AO927">
        <v>452</v>
      </c>
      <c r="AP927">
        <v>635</v>
      </c>
      <c r="AQ927">
        <v>160</v>
      </c>
      <c r="AR927">
        <v>119</v>
      </c>
      <c r="AS927">
        <v>0.97299999999999998</v>
      </c>
      <c r="AT927" t="s">
        <v>409</v>
      </c>
      <c r="AU927" t="s">
        <v>444</v>
      </c>
      <c r="AV927">
        <v>256171</v>
      </c>
      <c r="AW927">
        <v>106</v>
      </c>
      <c r="AX927">
        <v>105</v>
      </c>
      <c r="AY927" t="s">
        <v>154</v>
      </c>
      <c r="AZ927" t="s">
        <v>396</v>
      </c>
      <c r="BA927" t="s">
        <v>396</v>
      </c>
    </row>
    <row r="928" spans="1:53" x14ac:dyDescent="0.55000000000000004">
      <c r="A928">
        <v>1933</v>
      </c>
      <c r="B928" s="5" t="b">
        <f>Teams[[#This Row],[yearID]]&gt;=1973</f>
        <v>0</v>
      </c>
      <c r="C928" s="5" t="b">
        <f>Teams[[#This Row],[yearID]]&gt;=1903</f>
        <v>1</v>
      </c>
      <c r="D928" t="s">
        <v>410</v>
      </c>
      <c r="E928" t="s">
        <v>425</v>
      </c>
      <c r="F928" t="s">
        <v>426</v>
      </c>
      <c r="G928" s="5" t="str">
        <f>VLOOKUP(Teams[[#This Row],[franchID]],TeamsFranchises!$A$2:$D$121,2,FALSE)</f>
        <v>Minnesota Twins</v>
      </c>
      <c r="I928">
        <v>1</v>
      </c>
      <c r="J928">
        <v>153</v>
      </c>
      <c r="K928">
        <v>76</v>
      </c>
      <c r="L928">
        <v>99</v>
      </c>
      <c r="M928">
        <v>53</v>
      </c>
      <c r="P928" t="s">
        <v>76</v>
      </c>
      <c r="Q928" s="5">
        <f>IF(Teams[[#This Row],[LgWin]]="Y", 1,
IF(Teams[[#This Row],[LgWin]] = "N", 0, " "))</f>
        <v>1</v>
      </c>
      <c r="R928" t="s">
        <v>51</v>
      </c>
      <c r="S928" s="5">
        <f>IF(Teams[[#This Row],[WSWin]]="Y", 1,
IF(Teams[[#This Row],[WSWin]] = "N", 0, " "))</f>
        <v>0</v>
      </c>
      <c r="T928">
        <v>850</v>
      </c>
      <c r="U928">
        <v>5524</v>
      </c>
      <c r="V928">
        <v>1586</v>
      </c>
      <c r="W928">
        <v>281</v>
      </c>
      <c r="X928">
        <v>86</v>
      </c>
      <c r="Y928">
        <v>60</v>
      </c>
      <c r="Z928">
        <v>539</v>
      </c>
      <c r="AA928">
        <v>395</v>
      </c>
      <c r="AB928">
        <v>65</v>
      </c>
      <c r="AC928">
        <v>50</v>
      </c>
      <c r="AF928">
        <v>665</v>
      </c>
      <c r="AG928">
        <v>590</v>
      </c>
      <c r="AH928">
        <v>3.82</v>
      </c>
      <c r="AI928">
        <v>68</v>
      </c>
      <c r="AJ928">
        <v>5</v>
      </c>
      <c r="AK928">
        <v>26</v>
      </c>
      <c r="AL928">
        <v>4167</v>
      </c>
      <c r="AM928">
        <v>1415</v>
      </c>
      <c r="AN928">
        <v>64</v>
      </c>
      <c r="AO928">
        <v>452</v>
      </c>
      <c r="AP928">
        <v>447</v>
      </c>
      <c r="AQ928">
        <v>133</v>
      </c>
      <c r="AR928">
        <v>149</v>
      </c>
      <c r="AS928">
        <v>0.97799999999999998</v>
      </c>
      <c r="AT928" t="s">
        <v>397</v>
      </c>
      <c r="AU928" t="s">
        <v>452</v>
      </c>
      <c r="AV928">
        <v>437533</v>
      </c>
      <c r="AW928">
        <v>99</v>
      </c>
      <c r="AX928">
        <v>98</v>
      </c>
      <c r="AY928" t="s">
        <v>428</v>
      </c>
      <c r="AZ928" t="s">
        <v>425</v>
      </c>
      <c r="BA928" t="s">
        <v>425</v>
      </c>
    </row>
    <row r="929" spans="1:53" x14ac:dyDescent="0.55000000000000004">
      <c r="A929">
        <v>1934</v>
      </c>
      <c r="B929" s="5" t="b">
        <f>Teams[[#This Row],[yearID]]&gt;=1973</f>
        <v>0</v>
      </c>
      <c r="C929" s="5" t="b">
        <f>Teams[[#This Row],[yearID]]&gt;=1903</f>
        <v>1</v>
      </c>
      <c r="D929" t="s">
        <v>410</v>
      </c>
      <c r="E929" t="s">
        <v>54</v>
      </c>
      <c r="F929" t="s">
        <v>54</v>
      </c>
      <c r="G929" s="5" t="str">
        <f>VLOOKUP(Teams[[#This Row],[franchID]],TeamsFranchises!$A$2:$D$121,2,FALSE)</f>
        <v>Boston Red Sox</v>
      </c>
      <c r="I929">
        <v>4</v>
      </c>
      <c r="J929">
        <v>153</v>
      </c>
      <c r="K929">
        <v>77</v>
      </c>
      <c r="L929">
        <v>76</v>
      </c>
      <c r="M929">
        <v>76</v>
      </c>
      <c r="P929" t="s">
        <v>51</v>
      </c>
      <c r="Q929" s="5">
        <f>IF(Teams[[#This Row],[LgWin]]="Y", 1,
IF(Teams[[#This Row],[LgWin]] = "N", 0, " "))</f>
        <v>0</v>
      </c>
      <c r="R929" t="s">
        <v>51</v>
      </c>
      <c r="S929" s="5">
        <f>IF(Teams[[#This Row],[WSWin]]="Y", 1,
IF(Teams[[#This Row],[WSWin]] = "N", 0, " "))</f>
        <v>0</v>
      </c>
      <c r="T929">
        <v>820</v>
      </c>
      <c r="U929">
        <v>5339</v>
      </c>
      <c r="V929">
        <v>1465</v>
      </c>
      <c r="W929">
        <v>287</v>
      </c>
      <c r="X929">
        <v>70</v>
      </c>
      <c r="Y929">
        <v>51</v>
      </c>
      <c r="Z929">
        <v>610</v>
      </c>
      <c r="AA929">
        <v>535</v>
      </c>
      <c r="AB929">
        <v>116</v>
      </c>
      <c r="AC929">
        <v>47</v>
      </c>
      <c r="AF929">
        <v>775</v>
      </c>
      <c r="AG929">
        <v>653</v>
      </c>
      <c r="AH929">
        <v>4.32</v>
      </c>
      <c r="AI929">
        <v>68</v>
      </c>
      <c r="AJ929">
        <v>9</v>
      </c>
      <c r="AK929">
        <v>9</v>
      </c>
      <c r="AL929">
        <v>4083</v>
      </c>
      <c r="AM929">
        <v>1527</v>
      </c>
      <c r="AN929">
        <v>70</v>
      </c>
      <c r="AO929">
        <v>543</v>
      </c>
      <c r="AP929">
        <v>538</v>
      </c>
      <c r="AQ929">
        <v>189</v>
      </c>
      <c r="AR929">
        <v>141</v>
      </c>
      <c r="AS929">
        <v>0.96899999999999997</v>
      </c>
      <c r="AT929" t="s">
        <v>441</v>
      </c>
      <c r="AU929" t="s">
        <v>493</v>
      </c>
      <c r="AV929">
        <v>610640</v>
      </c>
      <c r="AW929">
        <v>105</v>
      </c>
      <c r="AX929">
        <v>105</v>
      </c>
      <c r="AY929" t="s">
        <v>54</v>
      </c>
      <c r="AZ929" t="s">
        <v>54</v>
      </c>
      <c r="BA929" t="s">
        <v>54</v>
      </c>
    </row>
    <row r="930" spans="1:53" x14ac:dyDescent="0.55000000000000004">
      <c r="A930">
        <v>1934</v>
      </c>
      <c r="B930" s="5" t="b">
        <f>Teams[[#This Row],[yearID]]&gt;=1973</f>
        <v>0</v>
      </c>
      <c r="C930" s="5" t="b">
        <f>Teams[[#This Row],[yearID]]&gt;=1903</f>
        <v>1</v>
      </c>
      <c r="D930" t="s">
        <v>157</v>
      </c>
      <c r="E930" t="s">
        <v>262</v>
      </c>
      <c r="F930" t="s">
        <v>260</v>
      </c>
      <c r="G930" s="5" t="str">
        <f>VLOOKUP(Teams[[#This Row],[franchID]],TeamsFranchises!$A$2:$D$121,2,FALSE)</f>
        <v>Los Angeles Dodgers</v>
      </c>
      <c r="I930">
        <v>6</v>
      </c>
      <c r="J930">
        <v>153</v>
      </c>
      <c r="K930">
        <v>77</v>
      </c>
      <c r="L930">
        <v>71</v>
      </c>
      <c r="M930">
        <v>81</v>
      </c>
      <c r="P930" t="s">
        <v>51</v>
      </c>
      <c r="Q930" s="5">
        <f>IF(Teams[[#This Row],[LgWin]]="Y", 1,
IF(Teams[[#This Row],[LgWin]] = "N", 0, " "))</f>
        <v>0</v>
      </c>
      <c r="R930" t="s">
        <v>51</v>
      </c>
      <c r="S930" s="5">
        <f>IF(Teams[[#This Row],[WSWin]]="Y", 1,
IF(Teams[[#This Row],[WSWin]] = "N", 0, " "))</f>
        <v>0</v>
      </c>
      <c r="T930">
        <v>748</v>
      </c>
      <c r="U930">
        <v>5427</v>
      </c>
      <c r="V930">
        <v>1526</v>
      </c>
      <c r="W930">
        <v>284</v>
      </c>
      <c r="X930">
        <v>52</v>
      </c>
      <c r="Y930">
        <v>79</v>
      </c>
      <c r="Z930">
        <v>548</v>
      </c>
      <c r="AA930">
        <v>555</v>
      </c>
      <c r="AB930">
        <v>55</v>
      </c>
      <c r="AF930">
        <v>795</v>
      </c>
      <c r="AG930">
        <v>674</v>
      </c>
      <c r="AH930">
        <v>4.4800000000000004</v>
      </c>
      <c r="AI930">
        <v>66</v>
      </c>
      <c r="AJ930">
        <v>6</v>
      </c>
      <c r="AK930">
        <v>12</v>
      </c>
      <c r="AL930">
        <v>4062</v>
      </c>
      <c r="AM930">
        <v>1540</v>
      </c>
      <c r="AN930">
        <v>81</v>
      </c>
      <c r="AO930">
        <v>475</v>
      </c>
      <c r="AP930">
        <v>520</v>
      </c>
      <c r="AQ930">
        <v>180</v>
      </c>
      <c r="AR930">
        <v>141</v>
      </c>
      <c r="AS930">
        <v>0.97</v>
      </c>
      <c r="AT930" t="s">
        <v>448</v>
      </c>
      <c r="AU930" t="s">
        <v>458</v>
      </c>
      <c r="AV930">
        <v>434188</v>
      </c>
      <c r="AW930">
        <v>95</v>
      </c>
      <c r="AX930">
        <v>96</v>
      </c>
      <c r="AY930" t="s">
        <v>262</v>
      </c>
      <c r="AZ930" t="s">
        <v>262</v>
      </c>
      <c r="BA930" t="s">
        <v>262</v>
      </c>
    </row>
    <row r="931" spans="1:53" x14ac:dyDescent="0.55000000000000004">
      <c r="A931">
        <v>1934</v>
      </c>
      <c r="B931" s="5" t="b">
        <f>Teams[[#This Row],[yearID]]&gt;=1973</f>
        <v>0</v>
      </c>
      <c r="C931" s="5" t="b">
        <f>Teams[[#This Row],[yearID]]&gt;=1903</f>
        <v>1</v>
      </c>
      <c r="D931" t="s">
        <v>157</v>
      </c>
      <c r="E931" t="s">
        <v>158</v>
      </c>
      <c r="F931" t="s">
        <v>159</v>
      </c>
      <c r="G931" s="5" t="str">
        <f>VLOOKUP(Teams[[#This Row],[franchID]],TeamsFranchises!$A$2:$D$121,2,FALSE)</f>
        <v>Atlanta Braves</v>
      </c>
      <c r="I931">
        <v>4</v>
      </c>
      <c r="J931">
        <v>152</v>
      </c>
      <c r="K931">
        <v>75</v>
      </c>
      <c r="L931">
        <v>78</v>
      </c>
      <c r="M931">
        <v>73</v>
      </c>
      <c r="P931" t="s">
        <v>51</v>
      </c>
      <c r="Q931" s="5">
        <f>IF(Teams[[#This Row],[LgWin]]="Y", 1,
IF(Teams[[#This Row],[LgWin]] = "N", 0, " "))</f>
        <v>0</v>
      </c>
      <c r="R931" t="s">
        <v>51</v>
      </c>
      <c r="S931" s="5">
        <f>IF(Teams[[#This Row],[WSWin]]="Y", 1,
IF(Teams[[#This Row],[WSWin]] = "N", 0, " "))</f>
        <v>0</v>
      </c>
      <c r="T931">
        <v>683</v>
      </c>
      <c r="U931">
        <v>5370</v>
      </c>
      <c r="V931">
        <v>1460</v>
      </c>
      <c r="W931">
        <v>233</v>
      </c>
      <c r="X931">
        <v>44</v>
      </c>
      <c r="Y931">
        <v>83</v>
      </c>
      <c r="Z931">
        <v>375</v>
      </c>
      <c r="AA931">
        <v>440</v>
      </c>
      <c r="AB931">
        <v>30</v>
      </c>
      <c r="AF931">
        <v>714</v>
      </c>
      <c r="AG931">
        <v>621</v>
      </c>
      <c r="AH931">
        <v>4.1100000000000003</v>
      </c>
      <c r="AI931">
        <v>62</v>
      </c>
      <c r="AJ931">
        <v>12</v>
      </c>
      <c r="AK931">
        <v>20</v>
      </c>
      <c r="AL931">
        <v>4077</v>
      </c>
      <c r="AM931">
        <v>1512</v>
      </c>
      <c r="AN931">
        <v>78</v>
      </c>
      <c r="AO931">
        <v>405</v>
      </c>
      <c r="AP931">
        <v>462</v>
      </c>
      <c r="AQ931">
        <v>169</v>
      </c>
      <c r="AR931">
        <v>120</v>
      </c>
      <c r="AS931">
        <v>0.97199999999999998</v>
      </c>
      <c r="AT931" t="s">
        <v>454</v>
      </c>
      <c r="AU931" t="s">
        <v>489</v>
      </c>
      <c r="AV931">
        <v>303205</v>
      </c>
      <c r="AW931">
        <v>92</v>
      </c>
      <c r="AX931">
        <v>94</v>
      </c>
      <c r="AY931" t="s">
        <v>158</v>
      </c>
      <c r="AZ931" t="s">
        <v>158</v>
      </c>
      <c r="BA931" t="s">
        <v>158</v>
      </c>
    </row>
    <row r="932" spans="1:53" x14ac:dyDescent="0.55000000000000004">
      <c r="A932">
        <v>1934</v>
      </c>
      <c r="B932" s="5" t="b">
        <f>Teams[[#This Row],[yearID]]&gt;=1973</f>
        <v>0</v>
      </c>
      <c r="C932" s="5" t="b">
        <f>Teams[[#This Row],[yearID]]&gt;=1903</f>
        <v>1</v>
      </c>
      <c r="D932" t="s">
        <v>410</v>
      </c>
      <c r="E932" t="s">
        <v>415</v>
      </c>
      <c r="F932" t="s">
        <v>416</v>
      </c>
      <c r="G932" s="5" t="str">
        <f>VLOOKUP(Teams[[#This Row],[franchID]],TeamsFranchises!$A$2:$D$121,2,FALSE)</f>
        <v>Chicago White Sox</v>
      </c>
      <c r="I932">
        <v>8</v>
      </c>
      <c r="J932">
        <v>153</v>
      </c>
      <c r="K932">
        <v>75</v>
      </c>
      <c r="L932">
        <v>53</v>
      </c>
      <c r="M932">
        <v>99</v>
      </c>
      <c r="P932" t="s">
        <v>51</v>
      </c>
      <c r="Q932" s="5">
        <f>IF(Teams[[#This Row],[LgWin]]="Y", 1,
IF(Teams[[#This Row],[LgWin]] = "N", 0, " "))</f>
        <v>0</v>
      </c>
      <c r="R932" t="s">
        <v>51</v>
      </c>
      <c r="S932" s="5">
        <f>IF(Teams[[#This Row],[WSWin]]="Y", 1,
IF(Teams[[#This Row],[WSWin]] = "N", 0, " "))</f>
        <v>0</v>
      </c>
      <c r="T932">
        <v>704</v>
      </c>
      <c r="U932">
        <v>5301</v>
      </c>
      <c r="V932">
        <v>1395</v>
      </c>
      <c r="W932">
        <v>237</v>
      </c>
      <c r="X932">
        <v>40</v>
      </c>
      <c r="Y932">
        <v>71</v>
      </c>
      <c r="Z932">
        <v>565</v>
      </c>
      <c r="AA932">
        <v>524</v>
      </c>
      <c r="AB932">
        <v>36</v>
      </c>
      <c r="AC932">
        <v>27</v>
      </c>
      <c r="AF932">
        <v>946</v>
      </c>
      <c r="AG932">
        <v>815</v>
      </c>
      <c r="AH932">
        <v>5.41</v>
      </c>
      <c r="AI932">
        <v>72</v>
      </c>
      <c r="AJ932">
        <v>5</v>
      </c>
      <c r="AK932">
        <v>8</v>
      </c>
      <c r="AL932">
        <v>4065</v>
      </c>
      <c r="AM932">
        <v>1599</v>
      </c>
      <c r="AN932">
        <v>139</v>
      </c>
      <c r="AO932">
        <v>628</v>
      </c>
      <c r="AP932">
        <v>506</v>
      </c>
      <c r="AQ932">
        <v>207</v>
      </c>
      <c r="AR932">
        <v>126</v>
      </c>
      <c r="AS932">
        <v>0.96599999999999997</v>
      </c>
      <c r="AT932" t="s">
        <v>417</v>
      </c>
      <c r="AU932" t="s">
        <v>450</v>
      </c>
      <c r="AV932">
        <v>236559</v>
      </c>
      <c r="AW932">
        <v>103</v>
      </c>
      <c r="AX932">
        <v>105</v>
      </c>
      <c r="AY932" t="s">
        <v>416</v>
      </c>
      <c r="AZ932" t="s">
        <v>415</v>
      </c>
      <c r="BA932" t="s">
        <v>415</v>
      </c>
    </row>
    <row r="933" spans="1:53" x14ac:dyDescent="0.55000000000000004">
      <c r="A933">
        <v>1934</v>
      </c>
      <c r="B933" s="5" t="b">
        <f>Teams[[#This Row],[yearID]]&gt;=1973</f>
        <v>0</v>
      </c>
      <c r="C933" s="5" t="b">
        <f>Teams[[#This Row],[yearID]]&gt;=1903</f>
        <v>1</v>
      </c>
      <c r="D933" t="s">
        <v>157</v>
      </c>
      <c r="E933" t="s">
        <v>161</v>
      </c>
      <c r="F933" t="s">
        <v>162</v>
      </c>
      <c r="G933" s="5" t="str">
        <f>VLOOKUP(Teams[[#This Row],[franchID]],TeamsFranchises!$A$2:$D$121,2,FALSE)</f>
        <v>Chicago Cubs</v>
      </c>
      <c r="I933">
        <v>3</v>
      </c>
      <c r="J933">
        <v>152</v>
      </c>
      <c r="K933">
        <v>77</v>
      </c>
      <c r="L933">
        <v>86</v>
      </c>
      <c r="M933">
        <v>65</v>
      </c>
      <c r="P933" t="s">
        <v>51</v>
      </c>
      <c r="Q933" s="5">
        <f>IF(Teams[[#This Row],[LgWin]]="Y", 1,
IF(Teams[[#This Row],[LgWin]] = "N", 0, " "))</f>
        <v>0</v>
      </c>
      <c r="R933" t="s">
        <v>51</v>
      </c>
      <c r="S933" s="5">
        <f>IF(Teams[[#This Row],[WSWin]]="Y", 1,
IF(Teams[[#This Row],[WSWin]] = "N", 0, " "))</f>
        <v>0</v>
      </c>
      <c r="T933">
        <v>705</v>
      </c>
      <c r="U933">
        <v>5347</v>
      </c>
      <c r="V933">
        <v>1494</v>
      </c>
      <c r="W933">
        <v>263</v>
      </c>
      <c r="X933">
        <v>44</v>
      </c>
      <c r="Y933">
        <v>101</v>
      </c>
      <c r="Z933">
        <v>375</v>
      </c>
      <c r="AA933">
        <v>630</v>
      </c>
      <c r="AB933">
        <v>59</v>
      </c>
      <c r="AF933">
        <v>639</v>
      </c>
      <c r="AG933">
        <v>569</v>
      </c>
      <c r="AH933">
        <v>3.76</v>
      </c>
      <c r="AI933">
        <v>73</v>
      </c>
      <c r="AJ933">
        <v>11</v>
      </c>
      <c r="AK933">
        <v>9</v>
      </c>
      <c r="AL933">
        <v>4083</v>
      </c>
      <c r="AM933">
        <v>1432</v>
      </c>
      <c r="AN933">
        <v>80</v>
      </c>
      <c r="AO933">
        <v>417</v>
      </c>
      <c r="AP933">
        <v>633</v>
      </c>
      <c r="AQ933">
        <v>137</v>
      </c>
      <c r="AR933">
        <v>135</v>
      </c>
      <c r="AS933">
        <v>0.97699999999999998</v>
      </c>
      <c r="AT933" t="s">
        <v>434</v>
      </c>
      <c r="AU933" t="s">
        <v>473</v>
      </c>
      <c r="AV933">
        <v>707525</v>
      </c>
      <c r="AW933">
        <v>99</v>
      </c>
      <c r="AX933">
        <v>96</v>
      </c>
      <c r="AY933" t="s">
        <v>162</v>
      </c>
      <c r="AZ933" t="s">
        <v>161</v>
      </c>
      <c r="BA933" t="s">
        <v>161</v>
      </c>
    </row>
    <row r="934" spans="1:53" x14ac:dyDescent="0.55000000000000004">
      <c r="A934">
        <v>1934</v>
      </c>
      <c r="B934" s="5" t="b">
        <f>Teams[[#This Row],[yearID]]&gt;=1973</f>
        <v>0</v>
      </c>
      <c r="C934" s="5" t="b">
        <f>Teams[[#This Row],[yearID]]&gt;=1903</f>
        <v>1</v>
      </c>
      <c r="D934" t="s">
        <v>157</v>
      </c>
      <c r="E934" t="s">
        <v>167</v>
      </c>
      <c r="F934" t="s">
        <v>167</v>
      </c>
      <c r="G934" s="5" t="str">
        <f>VLOOKUP(Teams[[#This Row],[franchID]],TeamsFranchises!$A$2:$D$121,2,FALSE)</f>
        <v>Cincinnati Reds</v>
      </c>
      <c r="I934">
        <v>8</v>
      </c>
      <c r="J934">
        <v>152</v>
      </c>
      <c r="K934">
        <v>78</v>
      </c>
      <c r="L934">
        <v>52</v>
      </c>
      <c r="M934">
        <v>99</v>
      </c>
      <c r="P934" t="s">
        <v>51</v>
      </c>
      <c r="Q934" s="5">
        <f>IF(Teams[[#This Row],[LgWin]]="Y", 1,
IF(Teams[[#This Row],[LgWin]] = "N", 0, " "))</f>
        <v>0</v>
      </c>
      <c r="R934" t="s">
        <v>51</v>
      </c>
      <c r="S934" s="5">
        <f>IF(Teams[[#This Row],[WSWin]]="Y", 1,
IF(Teams[[#This Row],[WSWin]] = "N", 0, " "))</f>
        <v>0</v>
      </c>
      <c r="T934">
        <v>590</v>
      </c>
      <c r="U934">
        <v>5361</v>
      </c>
      <c r="V934">
        <v>1428</v>
      </c>
      <c r="W934">
        <v>227</v>
      </c>
      <c r="X934">
        <v>65</v>
      </c>
      <c r="Y934">
        <v>55</v>
      </c>
      <c r="Z934">
        <v>313</v>
      </c>
      <c r="AA934">
        <v>532</v>
      </c>
      <c r="AB934">
        <v>34</v>
      </c>
      <c r="AF934">
        <v>801</v>
      </c>
      <c r="AG934">
        <v>654</v>
      </c>
      <c r="AH934">
        <v>4.37</v>
      </c>
      <c r="AI934">
        <v>51</v>
      </c>
      <c r="AJ934">
        <v>3</v>
      </c>
      <c r="AK934">
        <v>19</v>
      </c>
      <c r="AL934">
        <v>4041</v>
      </c>
      <c r="AM934">
        <v>1645</v>
      </c>
      <c r="AN934">
        <v>61</v>
      </c>
      <c r="AO934">
        <v>389</v>
      </c>
      <c r="AP934">
        <v>438</v>
      </c>
      <c r="AQ934">
        <v>181</v>
      </c>
      <c r="AR934">
        <v>136</v>
      </c>
      <c r="AS934">
        <v>0.97</v>
      </c>
      <c r="AT934" t="s">
        <v>165</v>
      </c>
      <c r="AU934" t="s">
        <v>455</v>
      </c>
      <c r="AV934">
        <v>206773</v>
      </c>
      <c r="AW934">
        <v>96</v>
      </c>
      <c r="AX934">
        <v>100</v>
      </c>
      <c r="AY934" t="s">
        <v>167</v>
      </c>
      <c r="AZ934" t="s">
        <v>167</v>
      </c>
      <c r="BA934" t="s">
        <v>167</v>
      </c>
    </row>
    <row r="935" spans="1:53" x14ac:dyDescent="0.55000000000000004">
      <c r="A935">
        <v>1934</v>
      </c>
      <c r="B935" s="5" t="b">
        <f>Teams[[#This Row],[yearID]]&gt;=1973</f>
        <v>0</v>
      </c>
      <c r="C935" s="5" t="b">
        <f>Teams[[#This Row],[yearID]]&gt;=1903</f>
        <v>1</v>
      </c>
      <c r="D935" t="s">
        <v>410</v>
      </c>
      <c r="E935" t="s">
        <v>64</v>
      </c>
      <c r="F935" t="s">
        <v>64</v>
      </c>
      <c r="G935" s="5" t="str">
        <f>VLOOKUP(Teams[[#This Row],[franchID]],TeamsFranchises!$A$2:$D$121,2,FALSE)</f>
        <v>Cleveland Indians</v>
      </c>
      <c r="I935">
        <v>3</v>
      </c>
      <c r="J935">
        <v>154</v>
      </c>
      <c r="K935">
        <v>78</v>
      </c>
      <c r="L935">
        <v>85</v>
      </c>
      <c r="M935">
        <v>69</v>
      </c>
      <c r="P935" t="s">
        <v>51</v>
      </c>
      <c r="Q935" s="5">
        <f>IF(Teams[[#This Row],[LgWin]]="Y", 1,
IF(Teams[[#This Row],[LgWin]] = "N", 0, " "))</f>
        <v>0</v>
      </c>
      <c r="R935" t="s">
        <v>51</v>
      </c>
      <c r="S935" s="5">
        <f>IF(Teams[[#This Row],[WSWin]]="Y", 1,
IF(Teams[[#This Row],[WSWin]] = "N", 0, " "))</f>
        <v>0</v>
      </c>
      <c r="T935">
        <v>814</v>
      </c>
      <c r="U935">
        <v>5396</v>
      </c>
      <c r="V935">
        <v>1550</v>
      </c>
      <c r="W935">
        <v>340</v>
      </c>
      <c r="X935">
        <v>46</v>
      </c>
      <c r="Y935">
        <v>100</v>
      </c>
      <c r="Z935">
        <v>526</v>
      </c>
      <c r="AA935">
        <v>433</v>
      </c>
      <c r="AB935">
        <v>52</v>
      </c>
      <c r="AC935">
        <v>32</v>
      </c>
      <c r="AF935">
        <v>763</v>
      </c>
      <c r="AG935">
        <v>650</v>
      </c>
      <c r="AH935">
        <v>4.28</v>
      </c>
      <c r="AI935">
        <v>72</v>
      </c>
      <c r="AJ935">
        <v>8</v>
      </c>
      <c r="AK935">
        <v>19</v>
      </c>
      <c r="AL935">
        <v>4101</v>
      </c>
      <c r="AM935">
        <v>1476</v>
      </c>
      <c r="AN935">
        <v>70</v>
      </c>
      <c r="AO935">
        <v>582</v>
      </c>
      <c r="AP935">
        <v>554</v>
      </c>
      <c r="AQ935">
        <v>170</v>
      </c>
      <c r="AR935">
        <v>164</v>
      </c>
      <c r="AS935">
        <v>0.97199999999999998</v>
      </c>
      <c r="AT935" t="s">
        <v>487</v>
      </c>
      <c r="AU935" t="s">
        <v>492</v>
      </c>
      <c r="AV935">
        <v>391338</v>
      </c>
      <c r="AW935">
        <v>101</v>
      </c>
      <c r="AX935">
        <v>100</v>
      </c>
      <c r="AY935" t="s">
        <v>64</v>
      </c>
      <c r="AZ935" t="s">
        <v>64</v>
      </c>
      <c r="BA935" t="s">
        <v>64</v>
      </c>
    </row>
    <row r="936" spans="1:53" x14ac:dyDescent="0.55000000000000004">
      <c r="A936">
        <v>1934</v>
      </c>
      <c r="B936" s="5" t="b">
        <f>Teams[[#This Row],[yearID]]&gt;=1973</f>
        <v>0</v>
      </c>
      <c r="C936" s="5" t="b">
        <f>Teams[[#This Row],[yearID]]&gt;=1903</f>
        <v>1</v>
      </c>
      <c r="D936" t="s">
        <v>410</v>
      </c>
      <c r="E936" t="s">
        <v>419</v>
      </c>
      <c r="F936" t="s">
        <v>419</v>
      </c>
      <c r="G936" s="5" t="str">
        <f>VLOOKUP(Teams[[#This Row],[franchID]],TeamsFranchises!$A$2:$D$121,2,FALSE)</f>
        <v>Detroit Tigers</v>
      </c>
      <c r="I936">
        <v>1</v>
      </c>
      <c r="J936">
        <v>154</v>
      </c>
      <c r="K936">
        <v>80</v>
      </c>
      <c r="L936">
        <v>101</v>
      </c>
      <c r="M936">
        <v>53</v>
      </c>
      <c r="P936" t="s">
        <v>76</v>
      </c>
      <c r="Q936" s="5">
        <f>IF(Teams[[#This Row],[LgWin]]="Y", 1,
IF(Teams[[#This Row],[LgWin]] = "N", 0, " "))</f>
        <v>1</v>
      </c>
      <c r="R936" t="s">
        <v>51</v>
      </c>
      <c r="S936" s="5">
        <f>IF(Teams[[#This Row],[WSWin]]="Y", 1,
IF(Teams[[#This Row],[WSWin]] = "N", 0, " "))</f>
        <v>0</v>
      </c>
      <c r="T936">
        <v>958</v>
      </c>
      <c r="U936">
        <v>5475</v>
      </c>
      <c r="V936">
        <v>1644</v>
      </c>
      <c r="W936">
        <v>349</v>
      </c>
      <c r="X936">
        <v>53</v>
      </c>
      <c r="Y936">
        <v>74</v>
      </c>
      <c r="Z936">
        <v>639</v>
      </c>
      <c r="AA936">
        <v>528</v>
      </c>
      <c r="AB936">
        <v>125</v>
      </c>
      <c r="AC936">
        <v>55</v>
      </c>
      <c r="AF936">
        <v>708</v>
      </c>
      <c r="AG936">
        <v>618</v>
      </c>
      <c r="AH936">
        <v>4.0599999999999996</v>
      </c>
      <c r="AI936">
        <v>74</v>
      </c>
      <c r="AJ936">
        <v>13</v>
      </c>
      <c r="AK936">
        <v>14</v>
      </c>
      <c r="AL936">
        <v>4110</v>
      </c>
      <c r="AM936">
        <v>1467</v>
      </c>
      <c r="AN936">
        <v>86</v>
      </c>
      <c r="AO936">
        <v>488</v>
      </c>
      <c r="AP936">
        <v>640</v>
      </c>
      <c r="AQ936">
        <v>156</v>
      </c>
      <c r="AR936">
        <v>150</v>
      </c>
      <c r="AS936">
        <v>0.97399999999999998</v>
      </c>
      <c r="AT936" t="s">
        <v>420</v>
      </c>
      <c r="AU936" t="s">
        <v>456</v>
      </c>
      <c r="AV936">
        <v>919161</v>
      </c>
      <c r="AW936">
        <v>100</v>
      </c>
      <c r="AX936">
        <v>98</v>
      </c>
      <c r="AY936" t="s">
        <v>419</v>
      </c>
      <c r="AZ936" t="s">
        <v>419</v>
      </c>
      <c r="BA936" t="s">
        <v>419</v>
      </c>
    </row>
    <row r="937" spans="1:53" x14ac:dyDescent="0.55000000000000004">
      <c r="A937">
        <v>1934</v>
      </c>
      <c r="B937" s="5" t="b">
        <f>Teams[[#This Row],[yearID]]&gt;=1973</f>
        <v>0</v>
      </c>
      <c r="C937" s="5" t="b">
        <f>Teams[[#This Row],[yearID]]&gt;=1903</f>
        <v>1</v>
      </c>
      <c r="D937" t="s">
        <v>157</v>
      </c>
      <c r="E937" t="s">
        <v>242</v>
      </c>
      <c r="F937" t="s">
        <v>243</v>
      </c>
      <c r="G937" s="5" t="str">
        <f>VLOOKUP(Teams[[#This Row],[franchID]],TeamsFranchises!$A$2:$D$121,2,FALSE)</f>
        <v>San Francisco Giants</v>
      </c>
      <c r="I937">
        <v>2</v>
      </c>
      <c r="J937">
        <v>153</v>
      </c>
      <c r="K937">
        <v>75</v>
      </c>
      <c r="L937">
        <v>93</v>
      </c>
      <c r="M937">
        <v>60</v>
      </c>
      <c r="P937" t="s">
        <v>51</v>
      </c>
      <c r="Q937" s="5">
        <f>IF(Teams[[#This Row],[LgWin]]="Y", 1,
IF(Teams[[#This Row],[LgWin]] = "N", 0, " "))</f>
        <v>0</v>
      </c>
      <c r="R937" t="s">
        <v>51</v>
      </c>
      <c r="S937" s="5">
        <f>IF(Teams[[#This Row],[WSWin]]="Y", 1,
IF(Teams[[#This Row],[WSWin]] = "N", 0, " "))</f>
        <v>0</v>
      </c>
      <c r="T937">
        <v>760</v>
      </c>
      <c r="U937">
        <v>5396</v>
      </c>
      <c r="V937">
        <v>1485</v>
      </c>
      <c r="W937">
        <v>240</v>
      </c>
      <c r="X937">
        <v>41</v>
      </c>
      <c r="Y937">
        <v>126</v>
      </c>
      <c r="Z937">
        <v>406</v>
      </c>
      <c r="AA937">
        <v>526</v>
      </c>
      <c r="AB937">
        <v>19</v>
      </c>
      <c r="AF937">
        <v>583</v>
      </c>
      <c r="AG937">
        <v>486</v>
      </c>
      <c r="AH937">
        <v>3.19</v>
      </c>
      <c r="AI937">
        <v>68</v>
      </c>
      <c r="AJ937">
        <v>13</v>
      </c>
      <c r="AK937">
        <v>30</v>
      </c>
      <c r="AL937">
        <v>4110</v>
      </c>
      <c r="AM937">
        <v>1384</v>
      </c>
      <c r="AN937">
        <v>75</v>
      </c>
      <c r="AO937">
        <v>351</v>
      </c>
      <c r="AP937">
        <v>499</v>
      </c>
      <c r="AQ937">
        <v>179</v>
      </c>
      <c r="AR937">
        <v>141</v>
      </c>
      <c r="AS937">
        <v>0.97199999999999998</v>
      </c>
      <c r="AT937" t="s">
        <v>310</v>
      </c>
      <c r="AU937" t="s">
        <v>457</v>
      </c>
      <c r="AV937">
        <v>730851</v>
      </c>
      <c r="AW937">
        <v>98</v>
      </c>
      <c r="AX937">
        <v>96</v>
      </c>
      <c r="AY937" t="s">
        <v>246</v>
      </c>
      <c r="AZ937" t="s">
        <v>242</v>
      </c>
      <c r="BA937" t="s">
        <v>242</v>
      </c>
    </row>
    <row r="938" spans="1:53" x14ac:dyDescent="0.55000000000000004">
      <c r="A938">
        <v>1934</v>
      </c>
      <c r="B938" s="5" t="b">
        <f>Teams[[#This Row],[yearID]]&gt;=1973</f>
        <v>0</v>
      </c>
      <c r="C938" s="5" t="b">
        <f>Teams[[#This Row],[yearID]]&gt;=1903</f>
        <v>1</v>
      </c>
      <c r="D938" t="s">
        <v>410</v>
      </c>
      <c r="E938" t="s">
        <v>436</v>
      </c>
      <c r="F938" t="s">
        <v>412</v>
      </c>
      <c r="G938" s="5" t="str">
        <f>VLOOKUP(Teams[[#This Row],[franchID]],TeamsFranchises!$A$2:$D$121,2,FALSE)</f>
        <v>New York Yankees</v>
      </c>
      <c r="I938">
        <v>2</v>
      </c>
      <c r="J938">
        <v>154</v>
      </c>
      <c r="K938">
        <v>77</v>
      </c>
      <c r="L938">
        <v>94</v>
      </c>
      <c r="M938">
        <v>60</v>
      </c>
      <c r="P938" t="s">
        <v>51</v>
      </c>
      <c r="Q938" s="5">
        <f>IF(Teams[[#This Row],[LgWin]]="Y", 1,
IF(Teams[[#This Row],[LgWin]] = "N", 0, " "))</f>
        <v>0</v>
      </c>
      <c r="R938" t="s">
        <v>51</v>
      </c>
      <c r="S938" s="5">
        <f>IF(Teams[[#This Row],[WSWin]]="Y", 1,
IF(Teams[[#This Row],[WSWin]] = "N", 0, " "))</f>
        <v>0</v>
      </c>
      <c r="T938">
        <v>842</v>
      </c>
      <c r="U938">
        <v>5368</v>
      </c>
      <c r="V938">
        <v>1494</v>
      </c>
      <c r="W938">
        <v>226</v>
      </c>
      <c r="X938">
        <v>61</v>
      </c>
      <c r="Y938">
        <v>135</v>
      </c>
      <c r="Z938">
        <v>700</v>
      </c>
      <c r="AA938">
        <v>597</v>
      </c>
      <c r="AB938">
        <v>71</v>
      </c>
      <c r="AC938">
        <v>46</v>
      </c>
      <c r="AF938">
        <v>669</v>
      </c>
      <c r="AG938">
        <v>577</v>
      </c>
      <c r="AH938">
        <v>3.76</v>
      </c>
      <c r="AI938">
        <v>83</v>
      </c>
      <c r="AJ938">
        <v>13</v>
      </c>
      <c r="AK938">
        <v>10</v>
      </c>
      <c r="AL938">
        <v>4146</v>
      </c>
      <c r="AM938">
        <v>1349</v>
      </c>
      <c r="AN938">
        <v>71</v>
      </c>
      <c r="AO938">
        <v>542</v>
      </c>
      <c r="AP938">
        <v>656</v>
      </c>
      <c r="AQ938">
        <v>160</v>
      </c>
      <c r="AR938">
        <v>151</v>
      </c>
      <c r="AS938">
        <v>0.97299999999999998</v>
      </c>
      <c r="AT938" t="s">
        <v>459</v>
      </c>
      <c r="AU938" t="s">
        <v>491</v>
      </c>
      <c r="AV938">
        <v>854682</v>
      </c>
      <c r="AW938">
        <v>94</v>
      </c>
      <c r="AX938">
        <v>91</v>
      </c>
      <c r="AY938" t="s">
        <v>412</v>
      </c>
      <c r="AZ938" t="s">
        <v>436</v>
      </c>
      <c r="BA938" t="s">
        <v>436</v>
      </c>
    </row>
    <row r="939" spans="1:53" x14ac:dyDescent="0.55000000000000004">
      <c r="A939">
        <v>1934</v>
      </c>
      <c r="B939" s="5" t="b">
        <f>Teams[[#This Row],[yearID]]&gt;=1973</f>
        <v>0</v>
      </c>
      <c r="C939" s="5" t="b">
        <f>Teams[[#This Row],[yearID]]&gt;=1903</f>
        <v>1</v>
      </c>
      <c r="D939" t="s">
        <v>410</v>
      </c>
      <c r="E939" t="s">
        <v>226</v>
      </c>
      <c r="F939" t="s">
        <v>423</v>
      </c>
      <c r="G939" s="5" t="str">
        <f>VLOOKUP(Teams[[#This Row],[franchID]],TeamsFranchises!$A$2:$D$121,2,FALSE)</f>
        <v>Oakland Athletics</v>
      </c>
      <c r="I939">
        <v>5</v>
      </c>
      <c r="J939">
        <v>153</v>
      </c>
      <c r="K939">
        <v>76</v>
      </c>
      <c r="L939">
        <v>68</v>
      </c>
      <c r="M939">
        <v>82</v>
      </c>
      <c r="P939" t="s">
        <v>51</v>
      </c>
      <c r="Q939" s="5">
        <f>IF(Teams[[#This Row],[LgWin]]="Y", 1,
IF(Teams[[#This Row],[LgWin]] = "N", 0, " "))</f>
        <v>0</v>
      </c>
      <c r="R939" t="s">
        <v>51</v>
      </c>
      <c r="S939" s="5">
        <f>IF(Teams[[#This Row],[WSWin]]="Y", 1,
IF(Teams[[#This Row],[WSWin]] = "N", 0, " "))</f>
        <v>0</v>
      </c>
      <c r="T939">
        <v>764</v>
      </c>
      <c r="U939">
        <v>5317</v>
      </c>
      <c r="V939">
        <v>1491</v>
      </c>
      <c r="W939">
        <v>236</v>
      </c>
      <c r="X939">
        <v>50</v>
      </c>
      <c r="Y939">
        <v>144</v>
      </c>
      <c r="Z939">
        <v>491</v>
      </c>
      <c r="AA939">
        <v>584</v>
      </c>
      <c r="AB939">
        <v>57</v>
      </c>
      <c r="AC939">
        <v>35</v>
      </c>
      <c r="AF939">
        <v>838</v>
      </c>
      <c r="AG939">
        <v>744</v>
      </c>
      <c r="AH939">
        <v>5.01</v>
      </c>
      <c r="AI939">
        <v>68</v>
      </c>
      <c r="AJ939">
        <v>8</v>
      </c>
      <c r="AK939">
        <v>8</v>
      </c>
      <c r="AL939">
        <v>4011</v>
      </c>
      <c r="AM939">
        <v>1429</v>
      </c>
      <c r="AN939">
        <v>84</v>
      </c>
      <c r="AO939">
        <v>693</v>
      </c>
      <c r="AP939">
        <v>480</v>
      </c>
      <c r="AQ939">
        <v>196</v>
      </c>
      <c r="AR939">
        <v>166</v>
      </c>
      <c r="AS939">
        <v>0.96699999999999997</v>
      </c>
      <c r="AT939" t="s">
        <v>77</v>
      </c>
      <c r="AU939" t="s">
        <v>442</v>
      </c>
      <c r="AV939">
        <v>305847</v>
      </c>
      <c r="AW939">
        <v>96</v>
      </c>
      <c r="AX939">
        <v>98</v>
      </c>
      <c r="AY939" t="s">
        <v>226</v>
      </c>
      <c r="AZ939" t="s">
        <v>226</v>
      </c>
      <c r="BA939" t="s">
        <v>226</v>
      </c>
    </row>
    <row r="940" spans="1:53" x14ac:dyDescent="0.55000000000000004">
      <c r="A940">
        <v>1934</v>
      </c>
      <c r="B940" s="5" t="b">
        <f>Teams[[#This Row],[yearID]]&gt;=1973</f>
        <v>0</v>
      </c>
      <c r="C940" s="5" t="b">
        <f>Teams[[#This Row],[yearID]]&gt;=1903</f>
        <v>1</v>
      </c>
      <c r="D940" t="s">
        <v>157</v>
      </c>
      <c r="E940" t="s">
        <v>122</v>
      </c>
      <c r="F940" t="s">
        <v>122</v>
      </c>
      <c r="G940" s="5" t="str">
        <f>VLOOKUP(Teams[[#This Row],[franchID]],TeamsFranchises!$A$2:$D$121,2,FALSE)</f>
        <v>Philadelphia Phillies</v>
      </c>
      <c r="I940">
        <v>7</v>
      </c>
      <c r="J940">
        <v>149</v>
      </c>
      <c r="K940">
        <v>71</v>
      </c>
      <c r="L940">
        <v>56</v>
      </c>
      <c r="M940">
        <v>93</v>
      </c>
      <c r="P940" t="s">
        <v>51</v>
      </c>
      <c r="Q940" s="5">
        <f>IF(Teams[[#This Row],[LgWin]]="Y", 1,
IF(Teams[[#This Row],[LgWin]] = "N", 0, " "))</f>
        <v>0</v>
      </c>
      <c r="R940" t="s">
        <v>51</v>
      </c>
      <c r="S940" s="5">
        <f>IF(Teams[[#This Row],[WSWin]]="Y", 1,
IF(Teams[[#This Row],[WSWin]] = "N", 0, " "))</f>
        <v>0</v>
      </c>
      <c r="T940">
        <v>675</v>
      </c>
      <c r="U940">
        <v>5218</v>
      </c>
      <c r="V940">
        <v>1480</v>
      </c>
      <c r="W940">
        <v>286</v>
      </c>
      <c r="X940">
        <v>35</v>
      </c>
      <c r="Y940">
        <v>56</v>
      </c>
      <c r="Z940">
        <v>398</v>
      </c>
      <c r="AA940">
        <v>534</v>
      </c>
      <c r="AB940">
        <v>52</v>
      </c>
      <c r="AF940">
        <v>794</v>
      </c>
      <c r="AG940">
        <v>686</v>
      </c>
      <c r="AH940">
        <v>4.76</v>
      </c>
      <c r="AI940">
        <v>52</v>
      </c>
      <c r="AJ940">
        <v>8</v>
      </c>
      <c r="AK940">
        <v>15</v>
      </c>
      <c r="AL940">
        <v>3891</v>
      </c>
      <c r="AM940">
        <v>1501</v>
      </c>
      <c r="AN940">
        <v>126</v>
      </c>
      <c r="AO940">
        <v>437</v>
      </c>
      <c r="AP940">
        <v>416</v>
      </c>
      <c r="AQ940">
        <v>197</v>
      </c>
      <c r="AR940">
        <v>140</v>
      </c>
      <c r="AS940">
        <v>0.96599999999999997</v>
      </c>
      <c r="AT940" t="s">
        <v>358</v>
      </c>
      <c r="AU940" t="s">
        <v>404</v>
      </c>
      <c r="AV940">
        <v>169885</v>
      </c>
      <c r="AW940">
        <v>113</v>
      </c>
      <c r="AX940">
        <v>116</v>
      </c>
      <c r="AY940" t="s">
        <v>122</v>
      </c>
      <c r="AZ940" t="s">
        <v>122</v>
      </c>
      <c r="BA940" t="s">
        <v>122</v>
      </c>
    </row>
    <row r="941" spans="1:53" x14ac:dyDescent="0.55000000000000004">
      <c r="A941">
        <v>1934</v>
      </c>
      <c r="B941" s="5" t="b">
        <f>Teams[[#This Row],[yearID]]&gt;=1973</f>
        <v>0</v>
      </c>
      <c r="C941" s="5" t="b">
        <f>Teams[[#This Row],[yearID]]&gt;=1903</f>
        <v>1</v>
      </c>
      <c r="D941" t="s">
        <v>157</v>
      </c>
      <c r="E941" t="s">
        <v>229</v>
      </c>
      <c r="F941" t="s">
        <v>229</v>
      </c>
      <c r="G941" s="5" t="str">
        <f>VLOOKUP(Teams[[#This Row],[franchID]],TeamsFranchises!$A$2:$D$121,2,FALSE)</f>
        <v>Pittsburgh Pirates</v>
      </c>
      <c r="I941">
        <v>5</v>
      </c>
      <c r="J941">
        <v>151</v>
      </c>
      <c r="K941">
        <v>78</v>
      </c>
      <c r="L941">
        <v>74</v>
      </c>
      <c r="M941">
        <v>76</v>
      </c>
      <c r="P941" t="s">
        <v>51</v>
      </c>
      <c r="Q941" s="5">
        <f>IF(Teams[[#This Row],[LgWin]]="Y", 1,
IF(Teams[[#This Row],[LgWin]] = "N", 0, " "))</f>
        <v>0</v>
      </c>
      <c r="R941" t="s">
        <v>51</v>
      </c>
      <c r="S941" s="5">
        <f>IF(Teams[[#This Row],[WSWin]]="Y", 1,
IF(Teams[[#This Row],[WSWin]] = "N", 0, " "))</f>
        <v>0</v>
      </c>
      <c r="T941">
        <v>735</v>
      </c>
      <c r="U941">
        <v>5361</v>
      </c>
      <c r="V941">
        <v>1541</v>
      </c>
      <c r="W941">
        <v>281</v>
      </c>
      <c r="X941">
        <v>77</v>
      </c>
      <c r="Y941">
        <v>52</v>
      </c>
      <c r="Z941">
        <v>440</v>
      </c>
      <c r="AA941">
        <v>398</v>
      </c>
      <c r="AB941">
        <v>44</v>
      </c>
      <c r="AF941">
        <v>713</v>
      </c>
      <c r="AG941">
        <v>620</v>
      </c>
      <c r="AH941">
        <v>4.2</v>
      </c>
      <c r="AI941">
        <v>63</v>
      </c>
      <c r="AJ941">
        <v>8</v>
      </c>
      <c r="AK941">
        <v>8</v>
      </c>
      <c r="AL941">
        <v>3987</v>
      </c>
      <c r="AM941">
        <v>1523</v>
      </c>
      <c r="AN941">
        <v>78</v>
      </c>
      <c r="AO941">
        <v>354</v>
      </c>
      <c r="AP941">
        <v>487</v>
      </c>
      <c r="AQ941">
        <v>145</v>
      </c>
      <c r="AR941">
        <v>118</v>
      </c>
      <c r="AS941">
        <v>0.97499999999999998</v>
      </c>
      <c r="AT941" t="s">
        <v>390</v>
      </c>
      <c r="AU941" t="s">
        <v>447</v>
      </c>
      <c r="AV941">
        <v>322622</v>
      </c>
      <c r="AW941">
        <v>103</v>
      </c>
      <c r="AX941">
        <v>102</v>
      </c>
      <c r="AY941" t="s">
        <v>229</v>
      </c>
      <c r="AZ941" t="s">
        <v>229</v>
      </c>
      <c r="BA941" t="s">
        <v>229</v>
      </c>
    </row>
    <row r="942" spans="1:53" x14ac:dyDescent="0.55000000000000004">
      <c r="A942">
        <v>1934</v>
      </c>
      <c r="B942" s="5" t="b">
        <f>Teams[[#This Row],[yearID]]&gt;=1973</f>
        <v>0</v>
      </c>
      <c r="C942" s="5" t="b">
        <f>Teams[[#This Row],[yearID]]&gt;=1903</f>
        <v>1</v>
      </c>
      <c r="D942" t="s">
        <v>410</v>
      </c>
      <c r="E942" t="s">
        <v>431</v>
      </c>
      <c r="F942" t="s">
        <v>95</v>
      </c>
      <c r="G942" s="5" t="str">
        <f>VLOOKUP(Teams[[#This Row],[franchID]],TeamsFranchises!$A$2:$D$121,2,FALSE)</f>
        <v>Baltimore Orioles</v>
      </c>
      <c r="I942">
        <v>6</v>
      </c>
      <c r="J942">
        <v>154</v>
      </c>
      <c r="K942">
        <v>76</v>
      </c>
      <c r="L942">
        <v>67</v>
      </c>
      <c r="M942">
        <v>85</v>
      </c>
      <c r="P942" t="s">
        <v>51</v>
      </c>
      <c r="Q942" s="5">
        <f>IF(Teams[[#This Row],[LgWin]]="Y", 1,
IF(Teams[[#This Row],[LgWin]] = "N", 0, " "))</f>
        <v>0</v>
      </c>
      <c r="R942" t="s">
        <v>51</v>
      </c>
      <c r="S942" s="5">
        <f>IF(Teams[[#This Row],[WSWin]]="Y", 1,
IF(Teams[[#This Row],[WSWin]] = "N", 0, " "))</f>
        <v>0</v>
      </c>
      <c r="T942">
        <v>674</v>
      </c>
      <c r="U942">
        <v>5288</v>
      </c>
      <c r="V942">
        <v>1417</v>
      </c>
      <c r="W942">
        <v>252</v>
      </c>
      <c r="X942">
        <v>59</v>
      </c>
      <c r="Y942">
        <v>62</v>
      </c>
      <c r="Z942">
        <v>514</v>
      </c>
      <c r="AA942">
        <v>631</v>
      </c>
      <c r="AB942">
        <v>43</v>
      </c>
      <c r="AC942">
        <v>31</v>
      </c>
      <c r="AF942">
        <v>800</v>
      </c>
      <c r="AG942">
        <v>674</v>
      </c>
      <c r="AH942">
        <v>4.49</v>
      </c>
      <c r="AI942">
        <v>50</v>
      </c>
      <c r="AJ942">
        <v>6</v>
      </c>
      <c r="AK942">
        <v>20</v>
      </c>
      <c r="AL942">
        <v>4050</v>
      </c>
      <c r="AM942">
        <v>1499</v>
      </c>
      <c r="AN942">
        <v>94</v>
      </c>
      <c r="AO942">
        <v>632</v>
      </c>
      <c r="AP942">
        <v>499</v>
      </c>
      <c r="AQ942">
        <v>187</v>
      </c>
      <c r="AR942">
        <v>160</v>
      </c>
      <c r="AS942">
        <v>0.96899999999999997</v>
      </c>
      <c r="AT942" t="s">
        <v>252</v>
      </c>
      <c r="AU942" t="s">
        <v>444</v>
      </c>
      <c r="AV942">
        <v>115305</v>
      </c>
      <c r="AW942">
        <v>107</v>
      </c>
      <c r="AX942">
        <v>110</v>
      </c>
      <c r="AY942" t="s">
        <v>433</v>
      </c>
      <c r="AZ942" t="s">
        <v>431</v>
      </c>
      <c r="BA942" t="s">
        <v>431</v>
      </c>
    </row>
    <row r="943" spans="1:53" x14ac:dyDescent="0.55000000000000004">
      <c r="A943">
        <v>1934</v>
      </c>
      <c r="B943" s="5" t="b">
        <f>Teams[[#This Row],[yearID]]&gt;=1973</f>
        <v>0</v>
      </c>
      <c r="C943" s="5" t="b">
        <f>Teams[[#This Row],[yearID]]&gt;=1903</f>
        <v>1</v>
      </c>
      <c r="D943" t="s">
        <v>157</v>
      </c>
      <c r="E943" t="s">
        <v>396</v>
      </c>
      <c r="F943" t="s">
        <v>154</v>
      </c>
      <c r="G943" s="5" t="str">
        <f>VLOOKUP(Teams[[#This Row],[franchID]],TeamsFranchises!$A$2:$D$121,2,FALSE)</f>
        <v>St. Louis Cardinals</v>
      </c>
      <c r="I943">
        <v>1</v>
      </c>
      <c r="J943">
        <v>154</v>
      </c>
      <c r="K943">
        <v>77</v>
      </c>
      <c r="L943">
        <v>95</v>
      </c>
      <c r="M943">
        <v>58</v>
      </c>
      <c r="P943" t="s">
        <v>76</v>
      </c>
      <c r="Q943" s="5">
        <f>IF(Teams[[#This Row],[LgWin]]="Y", 1,
IF(Teams[[#This Row],[LgWin]] = "N", 0, " "))</f>
        <v>1</v>
      </c>
      <c r="R943" t="s">
        <v>76</v>
      </c>
      <c r="S943" s="5">
        <f>IF(Teams[[#This Row],[WSWin]]="Y", 1,
IF(Teams[[#This Row],[WSWin]] = "N", 0, " "))</f>
        <v>1</v>
      </c>
      <c r="T943">
        <v>799</v>
      </c>
      <c r="U943">
        <v>5502</v>
      </c>
      <c r="V943">
        <v>1582</v>
      </c>
      <c r="W943">
        <v>294</v>
      </c>
      <c r="X943">
        <v>75</v>
      </c>
      <c r="Y943">
        <v>104</v>
      </c>
      <c r="Z943">
        <v>392</v>
      </c>
      <c r="AA943">
        <v>535</v>
      </c>
      <c r="AB943">
        <v>69</v>
      </c>
      <c r="AF943">
        <v>656</v>
      </c>
      <c r="AG943">
        <v>568</v>
      </c>
      <c r="AH943">
        <v>3.69</v>
      </c>
      <c r="AI943">
        <v>78</v>
      </c>
      <c r="AJ943">
        <v>15</v>
      </c>
      <c r="AK943">
        <v>16</v>
      </c>
      <c r="AL943">
        <v>4158</v>
      </c>
      <c r="AM943">
        <v>1463</v>
      </c>
      <c r="AN943">
        <v>77</v>
      </c>
      <c r="AO943">
        <v>411</v>
      </c>
      <c r="AP943">
        <v>689</v>
      </c>
      <c r="AQ943">
        <v>166</v>
      </c>
      <c r="AR943">
        <v>141</v>
      </c>
      <c r="AS943">
        <v>0.97199999999999998</v>
      </c>
      <c r="AT943" t="s">
        <v>409</v>
      </c>
      <c r="AU943" t="s">
        <v>444</v>
      </c>
      <c r="AV943">
        <v>325056</v>
      </c>
      <c r="AW943">
        <v>107</v>
      </c>
      <c r="AX943">
        <v>104</v>
      </c>
      <c r="AY943" t="s">
        <v>154</v>
      </c>
      <c r="AZ943" t="s">
        <v>396</v>
      </c>
      <c r="BA943" t="s">
        <v>396</v>
      </c>
    </row>
    <row r="944" spans="1:53" x14ac:dyDescent="0.55000000000000004">
      <c r="A944">
        <v>1934</v>
      </c>
      <c r="B944" s="5" t="b">
        <f>Teams[[#This Row],[yearID]]&gt;=1973</f>
        <v>0</v>
      </c>
      <c r="C944" s="5" t="b">
        <f>Teams[[#This Row],[yearID]]&gt;=1903</f>
        <v>1</v>
      </c>
      <c r="D944" t="s">
        <v>410</v>
      </c>
      <c r="E944" t="s">
        <v>425</v>
      </c>
      <c r="F944" t="s">
        <v>426</v>
      </c>
      <c r="G944" s="5" t="str">
        <f>VLOOKUP(Teams[[#This Row],[franchID]],TeamsFranchises!$A$2:$D$121,2,FALSE)</f>
        <v>Minnesota Twins</v>
      </c>
      <c r="I944">
        <v>7</v>
      </c>
      <c r="J944">
        <v>155</v>
      </c>
      <c r="K944">
        <v>76</v>
      </c>
      <c r="L944">
        <v>66</v>
      </c>
      <c r="M944">
        <v>86</v>
      </c>
      <c r="P944" t="s">
        <v>51</v>
      </c>
      <c r="Q944" s="5">
        <f>IF(Teams[[#This Row],[LgWin]]="Y", 1,
IF(Teams[[#This Row],[LgWin]] = "N", 0, " "))</f>
        <v>0</v>
      </c>
      <c r="R944" t="s">
        <v>51</v>
      </c>
      <c r="S944" s="5">
        <f>IF(Teams[[#This Row],[WSWin]]="Y", 1,
IF(Teams[[#This Row],[WSWin]] = "N", 0, " "))</f>
        <v>0</v>
      </c>
      <c r="T944">
        <v>729</v>
      </c>
      <c r="U944">
        <v>5448</v>
      </c>
      <c r="V944">
        <v>1512</v>
      </c>
      <c r="W944">
        <v>278</v>
      </c>
      <c r="X944">
        <v>70</v>
      </c>
      <c r="Y944">
        <v>51</v>
      </c>
      <c r="Z944">
        <v>570</v>
      </c>
      <c r="AA944">
        <v>447</v>
      </c>
      <c r="AB944">
        <v>47</v>
      </c>
      <c r="AC944">
        <v>42</v>
      </c>
      <c r="AF944">
        <v>806</v>
      </c>
      <c r="AG944">
        <v>718</v>
      </c>
      <c r="AH944">
        <v>4.68</v>
      </c>
      <c r="AI944">
        <v>61</v>
      </c>
      <c r="AJ944">
        <v>4</v>
      </c>
      <c r="AK944">
        <v>12</v>
      </c>
      <c r="AL944">
        <v>4143</v>
      </c>
      <c r="AM944">
        <v>1622</v>
      </c>
      <c r="AN944">
        <v>74</v>
      </c>
      <c r="AO944">
        <v>503</v>
      </c>
      <c r="AP944">
        <v>412</v>
      </c>
      <c r="AQ944">
        <v>161</v>
      </c>
      <c r="AR944">
        <v>167</v>
      </c>
      <c r="AS944">
        <v>0.97399999999999998</v>
      </c>
      <c r="AT944" t="s">
        <v>397</v>
      </c>
      <c r="AU944" t="s">
        <v>452</v>
      </c>
      <c r="AV944">
        <v>330074</v>
      </c>
      <c r="AW944">
        <v>96</v>
      </c>
      <c r="AX944">
        <v>96</v>
      </c>
      <c r="AY944" t="s">
        <v>428</v>
      </c>
      <c r="AZ944" t="s">
        <v>425</v>
      </c>
      <c r="BA944" t="s">
        <v>425</v>
      </c>
    </row>
    <row r="945" spans="1:53" x14ac:dyDescent="0.55000000000000004">
      <c r="A945">
        <v>1935</v>
      </c>
      <c r="B945" s="5" t="b">
        <f>Teams[[#This Row],[yearID]]&gt;=1973</f>
        <v>0</v>
      </c>
      <c r="C945" s="5" t="b">
        <f>Teams[[#This Row],[yearID]]&gt;=1903</f>
        <v>1</v>
      </c>
      <c r="D945" t="s">
        <v>410</v>
      </c>
      <c r="E945" t="s">
        <v>54</v>
      </c>
      <c r="F945" t="s">
        <v>54</v>
      </c>
      <c r="G945" s="5" t="str">
        <f>VLOOKUP(Teams[[#This Row],[franchID]],TeamsFranchises!$A$2:$D$121,2,FALSE)</f>
        <v>Boston Red Sox</v>
      </c>
      <c r="I945">
        <v>4</v>
      </c>
      <c r="J945">
        <v>154</v>
      </c>
      <c r="K945">
        <v>79</v>
      </c>
      <c r="L945">
        <v>78</v>
      </c>
      <c r="M945">
        <v>75</v>
      </c>
      <c r="P945" t="s">
        <v>51</v>
      </c>
      <c r="Q945" s="5">
        <f>IF(Teams[[#This Row],[LgWin]]="Y", 1,
IF(Teams[[#This Row],[LgWin]] = "N", 0, " "))</f>
        <v>0</v>
      </c>
      <c r="R945" t="s">
        <v>51</v>
      </c>
      <c r="S945" s="5">
        <f>IF(Teams[[#This Row],[WSWin]]="Y", 1,
IF(Teams[[#This Row],[WSWin]] = "N", 0, " "))</f>
        <v>0</v>
      </c>
      <c r="T945">
        <v>718</v>
      </c>
      <c r="U945">
        <v>5288</v>
      </c>
      <c r="V945">
        <v>1458</v>
      </c>
      <c r="W945">
        <v>281</v>
      </c>
      <c r="X945">
        <v>63</v>
      </c>
      <c r="Y945">
        <v>69</v>
      </c>
      <c r="Z945">
        <v>609</v>
      </c>
      <c r="AA945">
        <v>470</v>
      </c>
      <c r="AB945">
        <v>91</v>
      </c>
      <c r="AC945">
        <v>59</v>
      </c>
      <c r="AF945">
        <v>732</v>
      </c>
      <c r="AG945">
        <v>619</v>
      </c>
      <c r="AH945">
        <v>4.05</v>
      </c>
      <c r="AI945">
        <v>82</v>
      </c>
      <c r="AJ945">
        <v>6</v>
      </c>
      <c r="AK945">
        <v>11</v>
      </c>
      <c r="AL945">
        <v>4128</v>
      </c>
      <c r="AM945">
        <v>1520</v>
      </c>
      <c r="AN945">
        <v>67</v>
      </c>
      <c r="AO945">
        <v>520</v>
      </c>
      <c r="AP945">
        <v>470</v>
      </c>
      <c r="AQ945">
        <v>190</v>
      </c>
      <c r="AR945">
        <v>136</v>
      </c>
      <c r="AS945">
        <v>0.96899999999999997</v>
      </c>
      <c r="AT945" t="s">
        <v>441</v>
      </c>
      <c r="AU945" t="s">
        <v>493</v>
      </c>
      <c r="AV945">
        <v>558568</v>
      </c>
      <c r="AW945">
        <v>107</v>
      </c>
      <c r="AX945">
        <v>106</v>
      </c>
      <c r="AY945" t="s">
        <v>54</v>
      </c>
      <c r="AZ945" t="s">
        <v>54</v>
      </c>
      <c r="BA945" t="s">
        <v>54</v>
      </c>
    </row>
    <row r="946" spans="1:53" x14ac:dyDescent="0.55000000000000004">
      <c r="A946">
        <v>1935</v>
      </c>
      <c r="B946" s="5" t="b">
        <f>Teams[[#This Row],[yearID]]&gt;=1973</f>
        <v>0</v>
      </c>
      <c r="C946" s="5" t="b">
        <f>Teams[[#This Row],[yearID]]&gt;=1903</f>
        <v>1</v>
      </c>
      <c r="D946" t="s">
        <v>157</v>
      </c>
      <c r="E946" t="s">
        <v>262</v>
      </c>
      <c r="F946" t="s">
        <v>260</v>
      </c>
      <c r="G946" s="5" t="str">
        <f>VLOOKUP(Teams[[#This Row],[franchID]],TeamsFranchises!$A$2:$D$121,2,FALSE)</f>
        <v>Los Angeles Dodgers</v>
      </c>
      <c r="I946">
        <v>5</v>
      </c>
      <c r="J946">
        <v>154</v>
      </c>
      <c r="K946">
        <v>77</v>
      </c>
      <c r="L946">
        <v>70</v>
      </c>
      <c r="M946">
        <v>83</v>
      </c>
      <c r="P946" t="s">
        <v>51</v>
      </c>
      <c r="Q946" s="5">
        <f>IF(Teams[[#This Row],[LgWin]]="Y", 1,
IF(Teams[[#This Row],[LgWin]] = "N", 0, " "))</f>
        <v>0</v>
      </c>
      <c r="R946" t="s">
        <v>51</v>
      </c>
      <c r="S946" s="5">
        <f>IF(Teams[[#This Row],[WSWin]]="Y", 1,
IF(Teams[[#This Row],[WSWin]] = "N", 0, " "))</f>
        <v>0</v>
      </c>
      <c r="T946">
        <v>711</v>
      </c>
      <c r="U946">
        <v>5410</v>
      </c>
      <c r="V946">
        <v>1496</v>
      </c>
      <c r="W946">
        <v>235</v>
      </c>
      <c r="X946">
        <v>62</v>
      </c>
      <c r="Y946">
        <v>59</v>
      </c>
      <c r="Z946">
        <v>430</v>
      </c>
      <c r="AA946">
        <v>520</v>
      </c>
      <c r="AB946">
        <v>60</v>
      </c>
      <c r="AF946">
        <v>767</v>
      </c>
      <c r="AG946">
        <v>637</v>
      </c>
      <c r="AH946">
        <v>4.22</v>
      </c>
      <c r="AI946">
        <v>62</v>
      </c>
      <c r="AJ946">
        <v>11</v>
      </c>
      <c r="AK946">
        <v>20</v>
      </c>
      <c r="AL946">
        <v>4074</v>
      </c>
      <c r="AM946">
        <v>1519</v>
      </c>
      <c r="AN946">
        <v>88</v>
      </c>
      <c r="AO946">
        <v>436</v>
      </c>
      <c r="AP946">
        <v>480</v>
      </c>
      <c r="AQ946">
        <v>188</v>
      </c>
      <c r="AR946">
        <v>146</v>
      </c>
      <c r="AS946">
        <v>0.96899999999999997</v>
      </c>
      <c r="AT946" t="s">
        <v>448</v>
      </c>
      <c r="AU946" t="s">
        <v>458</v>
      </c>
      <c r="AV946">
        <v>470517</v>
      </c>
      <c r="AW946">
        <v>98</v>
      </c>
      <c r="AX946">
        <v>99</v>
      </c>
      <c r="AY946" t="s">
        <v>262</v>
      </c>
      <c r="AZ946" t="s">
        <v>262</v>
      </c>
      <c r="BA946" t="s">
        <v>262</v>
      </c>
    </row>
    <row r="947" spans="1:53" x14ac:dyDescent="0.55000000000000004">
      <c r="A947">
        <v>1935</v>
      </c>
      <c r="B947" s="5" t="b">
        <f>Teams[[#This Row],[yearID]]&gt;=1973</f>
        <v>0</v>
      </c>
      <c r="C947" s="5" t="b">
        <f>Teams[[#This Row],[yearID]]&gt;=1903</f>
        <v>1</v>
      </c>
      <c r="D947" t="s">
        <v>157</v>
      </c>
      <c r="E947" t="s">
        <v>158</v>
      </c>
      <c r="F947" t="s">
        <v>159</v>
      </c>
      <c r="G947" s="5" t="str">
        <f>VLOOKUP(Teams[[#This Row],[franchID]],TeamsFranchises!$A$2:$D$121,2,FALSE)</f>
        <v>Atlanta Braves</v>
      </c>
      <c r="I947">
        <v>8</v>
      </c>
      <c r="J947">
        <v>153</v>
      </c>
      <c r="K947">
        <v>75</v>
      </c>
      <c r="L947">
        <v>38</v>
      </c>
      <c r="M947">
        <v>115</v>
      </c>
      <c r="P947" t="s">
        <v>51</v>
      </c>
      <c r="Q947" s="5">
        <f>IF(Teams[[#This Row],[LgWin]]="Y", 1,
IF(Teams[[#This Row],[LgWin]] = "N", 0, " "))</f>
        <v>0</v>
      </c>
      <c r="R947" t="s">
        <v>51</v>
      </c>
      <c r="S947" s="5">
        <f>IF(Teams[[#This Row],[WSWin]]="Y", 1,
IF(Teams[[#This Row],[WSWin]] = "N", 0, " "))</f>
        <v>0</v>
      </c>
      <c r="T947">
        <v>575</v>
      </c>
      <c r="U947">
        <v>5309</v>
      </c>
      <c r="V947">
        <v>1396</v>
      </c>
      <c r="W947">
        <v>233</v>
      </c>
      <c r="X947">
        <v>33</v>
      </c>
      <c r="Y947">
        <v>75</v>
      </c>
      <c r="Z947">
        <v>353</v>
      </c>
      <c r="AA947">
        <v>436</v>
      </c>
      <c r="AB947">
        <v>20</v>
      </c>
      <c r="AF947">
        <v>852</v>
      </c>
      <c r="AG947">
        <v>729</v>
      </c>
      <c r="AH947">
        <v>4.93</v>
      </c>
      <c r="AI947">
        <v>54</v>
      </c>
      <c r="AJ947">
        <v>6</v>
      </c>
      <c r="AK947">
        <v>5</v>
      </c>
      <c r="AL947">
        <v>3990</v>
      </c>
      <c r="AM947">
        <v>1645</v>
      </c>
      <c r="AN947">
        <v>81</v>
      </c>
      <c r="AO947">
        <v>404</v>
      </c>
      <c r="AP947">
        <v>355</v>
      </c>
      <c r="AQ947">
        <v>197</v>
      </c>
      <c r="AR947">
        <v>101</v>
      </c>
      <c r="AS947">
        <v>0.96699999999999997</v>
      </c>
      <c r="AT947" t="s">
        <v>454</v>
      </c>
      <c r="AU947" t="s">
        <v>489</v>
      </c>
      <c r="AV947">
        <v>232754</v>
      </c>
      <c r="AW947">
        <v>92</v>
      </c>
      <c r="AX947">
        <v>94</v>
      </c>
      <c r="AY947" t="s">
        <v>158</v>
      </c>
      <c r="AZ947" t="s">
        <v>158</v>
      </c>
      <c r="BA947" t="s">
        <v>158</v>
      </c>
    </row>
    <row r="948" spans="1:53" x14ac:dyDescent="0.55000000000000004">
      <c r="A948">
        <v>1935</v>
      </c>
      <c r="B948" s="5" t="b">
        <f>Teams[[#This Row],[yearID]]&gt;=1973</f>
        <v>0</v>
      </c>
      <c r="C948" s="5" t="b">
        <f>Teams[[#This Row],[yearID]]&gt;=1903</f>
        <v>1</v>
      </c>
      <c r="D948" t="s">
        <v>410</v>
      </c>
      <c r="E948" t="s">
        <v>415</v>
      </c>
      <c r="F948" t="s">
        <v>416</v>
      </c>
      <c r="G948" s="5" t="str">
        <f>VLOOKUP(Teams[[#This Row],[franchID]],TeamsFranchises!$A$2:$D$121,2,FALSE)</f>
        <v>Chicago White Sox</v>
      </c>
      <c r="I948">
        <v>5</v>
      </c>
      <c r="J948">
        <v>153</v>
      </c>
      <c r="K948">
        <v>77</v>
      </c>
      <c r="L948">
        <v>74</v>
      </c>
      <c r="M948">
        <v>78</v>
      </c>
      <c r="P948" t="s">
        <v>51</v>
      </c>
      <c r="Q948" s="5">
        <f>IF(Teams[[#This Row],[LgWin]]="Y", 1,
IF(Teams[[#This Row],[LgWin]] = "N", 0, " "))</f>
        <v>0</v>
      </c>
      <c r="R948" t="s">
        <v>51</v>
      </c>
      <c r="S948" s="5">
        <f>IF(Teams[[#This Row],[WSWin]]="Y", 1,
IF(Teams[[#This Row],[WSWin]] = "N", 0, " "))</f>
        <v>0</v>
      </c>
      <c r="T948">
        <v>738</v>
      </c>
      <c r="U948">
        <v>5314</v>
      </c>
      <c r="V948">
        <v>1460</v>
      </c>
      <c r="W948">
        <v>262</v>
      </c>
      <c r="X948">
        <v>42</v>
      </c>
      <c r="Y948">
        <v>74</v>
      </c>
      <c r="Z948">
        <v>580</v>
      </c>
      <c r="AA948">
        <v>405</v>
      </c>
      <c r="AB948">
        <v>46</v>
      </c>
      <c r="AC948">
        <v>28</v>
      </c>
      <c r="AF948">
        <v>750</v>
      </c>
      <c r="AG948">
        <v>662</v>
      </c>
      <c r="AH948">
        <v>4.38</v>
      </c>
      <c r="AI948">
        <v>80</v>
      </c>
      <c r="AJ948">
        <v>8</v>
      </c>
      <c r="AK948">
        <v>8</v>
      </c>
      <c r="AL948">
        <v>4080</v>
      </c>
      <c r="AM948">
        <v>1443</v>
      </c>
      <c r="AN948">
        <v>105</v>
      </c>
      <c r="AO948">
        <v>574</v>
      </c>
      <c r="AP948">
        <v>436</v>
      </c>
      <c r="AQ948">
        <v>145</v>
      </c>
      <c r="AR948">
        <v>133</v>
      </c>
      <c r="AS948">
        <v>0.97599999999999998</v>
      </c>
      <c r="AT948" t="s">
        <v>417</v>
      </c>
      <c r="AU948" t="s">
        <v>450</v>
      </c>
      <c r="AV948">
        <v>470281</v>
      </c>
      <c r="AW948">
        <v>102</v>
      </c>
      <c r="AX948">
        <v>103</v>
      </c>
      <c r="AY948" t="s">
        <v>416</v>
      </c>
      <c r="AZ948" t="s">
        <v>415</v>
      </c>
      <c r="BA948" t="s">
        <v>415</v>
      </c>
    </row>
    <row r="949" spans="1:53" x14ac:dyDescent="0.55000000000000004">
      <c r="A949">
        <v>1935</v>
      </c>
      <c r="B949" s="5" t="b">
        <f>Teams[[#This Row],[yearID]]&gt;=1973</f>
        <v>0</v>
      </c>
      <c r="C949" s="5" t="b">
        <f>Teams[[#This Row],[yearID]]&gt;=1903</f>
        <v>1</v>
      </c>
      <c r="D949" t="s">
        <v>157</v>
      </c>
      <c r="E949" t="s">
        <v>161</v>
      </c>
      <c r="F949" t="s">
        <v>162</v>
      </c>
      <c r="G949" s="5" t="str">
        <f>VLOOKUP(Teams[[#This Row],[franchID]],TeamsFranchises!$A$2:$D$121,2,FALSE)</f>
        <v>Chicago Cubs</v>
      </c>
      <c r="I949">
        <v>1</v>
      </c>
      <c r="J949">
        <v>154</v>
      </c>
      <c r="K949">
        <v>77</v>
      </c>
      <c r="L949">
        <v>100</v>
      </c>
      <c r="M949">
        <v>54</v>
      </c>
      <c r="P949" t="s">
        <v>76</v>
      </c>
      <c r="Q949" s="5">
        <f>IF(Teams[[#This Row],[LgWin]]="Y", 1,
IF(Teams[[#This Row],[LgWin]] = "N", 0, " "))</f>
        <v>1</v>
      </c>
      <c r="R949" t="s">
        <v>51</v>
      </c>
      <c r="S949" s="5">
        <f>IF(Teams[[#This Row],[WSWin]]="Y", 1,
IF(Teams[[#This Row],[WSWin]] = "N", 0, " "))</f>
        <v>0</v>
      </c>
      <c r="T949">
        <v>847</v>
      </c>
      <c r="U949">
        <v>5486</v>
      </c>
      <c r="V949">
        <v>1581</v>
      </c>
      <c r="W949">
        <v>303</v>
      </c>
      <c r="X949">
        <v>62</v>
      </c>
      <c r="Y949">
        <v>88</v>
      </c>
      <c r="Z949">
        <v>464</v>
      </c>
      <c r="AA949">
        <v>471</v>
      </c>
      <c r="AB949">
        <v>66</v>
      </c>
      <c r="AF949">
        <v>597</v>
      </c>
      <c r="AG949">
        <v>505</v>
      </c>
      <c r="AH949">
        <v>3.26</v>
      </c>
      <c r="AI949">
        <v>81</v>
      </c>
      <c r="AJ949">
        <v>12</v>
      </c>
      <c r="AK949">
        <v>14</v>
      </c>
      <c r="AL949">
        <v>4182</v>
      </c>
      <c r="AM949">
        <v>1417</v>
      </c>
      <c r="AN949">
        <v>85</v>
      </c>
      <c r="AO949">
        <v>400</v>
      </c>
      <c r="AP949">
        <v>589</v>
      </c>
      <c r="AQ949">
        <v>186</v>
      </c>
      <c r="AR949">
        <v>163</v>
      </c>
      <c r="AS949">
        <v>0.97</v>
      </c>
      <c r="AT949" t="s">
        <v>434</v>
      </c>
      <c r="AU949" t="s">
        <v>473</v>
      </c>
      <c r="AV949">
        <v>692604</v>
      </c>
      <c r="AW949">
        <v>101</v>
      </c>
      <c r="AX949">
        <v>98</v>
      </c>
      <c r="AY949" t="s">
        <v>162</v>
      </c>
      <c r="AZ949" t="s">
        <v>161</v>
      </c>
      <c r="BA949" t="s">
        <v>161</v>
      </c>
    </row>
    <row r="950" spans="1:53" x14ac:dyDescent="0.55000000000000004">
      <c r="A950">
        <v>1935</v>
      </c>
      <c r="B950" s="5" t="b">
        <f>Teams[[#This Row],[yearID]]&gt;=1973</f>
        <v>0</v>
      </c>
      <c r="C950" s="5" t="b">
        <f>Teams[[#This Row],[yearID]]&gt;=1903</f>
        <v>1</v>
      </c>
      <c r="D950" t="s">
        <v>157</v>
      </c>
      <c r="E950" t="s">
        <v>167</v>
      </c>
      <c r="F950" t="s">
        <v>167</v>
      </c>
      <c r="G950" s="5" t="str">
        <f>VLOOKUP(Teams[[#This Row],[franchID]],TeamsFranchises!$A$2:$D$121,2,FALSE)</f>
        <v>Cincinnati Reds</v>
      </c>
      <c r="I950">
        <v>6</v>
      </c>
      <c r="J950">
        <v>154</v>
      </c>
      <c r="K950">
        <v>76</v>
      </c>
      <c r="L950">
        <v>68</v>
      </c>
      <c r="M950">
        <v>85</v>
      </c>
      <c r="P950" t="s">
        <v>51</v>
      </c>
      <c r="Q950" s="5">
        <f>IF(Teams[[#This Row],[LgWin]]="Y", 1,
IF(Teams[[#This Row],[LgWin]] = "N", 0, " "))</f>
        <v>0</v>
      </c>
      <c r="R950" t="s">
        <v>51</v>
      </c>
      <c r="S950" s="5">
        <f>IF(Teams[[#This Row],[WSWin]]="Y", 1,
IF(Teams[[#This Row],[WSWin]] = "N", 0, " "))</f>
        <v>0</v>
      </c>
      <c r="T950">
        <v>646</v>
      </c>
      <c r="U950">
        <v>5296</v>
      </c>
      <c r="V950">
        <v>1403</v>
      </c>
      <c r="W950">
        <v>244</v>
      </c>
      <c r="X950">
        <v>68</v>
      </c>
      <c r="Y950">
        <v>73</v>
      </c>
      <c r="Z950">
        <v>392</v>
      </c>
      <c r="AA950">
        <v>547</v>
      </c>
      <c r="AB950">
        <v>72</v>
      </c>
      <c r="AF950">
        <v>772</v>
      </c>
      <c r="AG950">
        <v>648</v>
      </c>
      <c r="AH950">
        <v>4.3</v>
      </c>
      <c r="AI950">
        <v>59</v>
      </c>
      <c r="AJ950">
        <v>9</v>
      </c>
      <c r="AK950">
        <v>13</v>
      </c>
      <c r="AL950">
        <v>4068</v>
      </c>
      <c r="AM950">
        <v>1490</v>
      </c>
      <c r="AN950">
        <v>65</v>
      </c>
      <c r="AO950">
        <v>438</v>
      </c>
      <c r="AP950">
        <v>500</v>
      </c>
      <c r="AQ950">
        <v>204</v>
      </c>
      <c r="AR950">
        <v>139</v>
      </c>
      <c r="AS950">
        <v>0.96599999999999997</v>
      </c>
      <c r="AT950" t="s">
        <v>165</v>
      </c>
      <c r="AU950" t="s">
        <v>455</v>
      </c>
      <c r="AV950">
        <v>448247</v>
      </c>
      <c r="AW950">
        <v>96</v>
      </c>
      <c r="AX950">
        <v>98</v>
      </c>
      <c r="AY950" t="s">
        <v>167</v>
      </c>
      <c r="AZ950" t="s">
        <v>167</v>
      </c>
      <c r="BA950" t="s">
        <v>167</v>
      </c>
    </row>
    <row r="951" spans="1:53" x14ac:dyDescent="0.55000000000000004">
      <c r="A951">
        <v>1935</v>
      </c>
      <c r="B951" s="5" t="b">
        <f>Teams[[#This Row],[yearID]]&gt;=1973</f>
        <v>0</v>
      </c>
      <c r="C951" s="5" t="b">
        <f>Teams[[#This Row],[yearID]]&gt;=1903</f>
        <v>1</v>
      </c>
      <c r="D951" t="s">
        <v>410</v>
      </c>
      <c r="E951" t="s">
        <v>64</v>
      </c>
      <c r="F951" t="s">
        <v>64</v>
      </c>
      <c r="G951" s="5" t="str">
        <f>VLOOKUP(Teams[[#This Row],[franchID]],TeamsFranchises!$A$2:$D$121,2,FALSE)</f>
        <v>Cleveland Indians</v>
      </c>
      <c r="I951">
        <v>3</v>
      </c>
      <c r="J951">
        <v>156</v>
      </c>
      <c r="K951">
        <v>77</v>
      </c>
      <c r="L951">
        <v>82</v>
      </c>
      <c r="M951">
        <v>71</v>
      </c>
      <c r="P951" t="s">
        <v>51</v>
      </c>
      <c r="Q951" s="5">
        <f>IF(Teams[[#This Row],[LgWin]]="Y", 1,
IF(Teams[[#This Row],[LgWin]] = "N", 0, " "))</f>
        <v>0</v>
      </c>
      <c r="R951" t="s">
        <v>51</v>
      </c>
      <c r="S951" s="5">
        <f>IF(Teams[[#This Row],[WSWin]]="Y", 1,
IF(Teams[[#This Row],[WSWin]] = "N", 0, " "))</f>
        <v>0</v>
      </c>
      <c r="T951">
        <v>776</v>
      </c>
      <c r="U951">
        <v>5534</v>
      </c>
      <c r="V951">
        <v>1573</v>
      </c>
      <c r="W951">
        <v>324</v>
      </c>
      <c r="X951">
        <v>77</v>
      </c>
      <c r="Y951">
        <v>93</v>
      </c>
      <c r="Z951">
        <v>460</v>
      </c>
      <c r="AA951">
        <v>567</v>
      </c>
      <c r="AB951">
        <v>63</v>
      </c>
      <c r="AC951">
        <v>54</v>
      </c>
      <c r="AF951">
        <v>739</v>
      </c>
      <c r="AG951">
        <v>644</v>
      </c>
      <c r="AH951">
        <v>4.1500000000000004</v>
      </c>
      <c r="AI951">
        <v>67</v>
      </c>
      <c r="AJ951">
        <v>12</v>
      </c>
      <c r="AK951">
        <v>21</v>
      </c>
      <c r="AL951">
        <v>4188</v>
      </c>
      <c r="AM951">
        <v>1527</v>
      </c>
      <c r="AN951">
        <v>68</v>
      </c>
      <c r="AO951">
        <v>457</v>
      </c>
      <c r="AP951">
        <v>498</v>
      </c>
      <c r="AQ951">
        <v>174</v>
      </c>
      <c r="AR951">
        <v>147</v>
      </c>
      <c r="AS951">
        <v>0.97199999999999998</v>
      </c>
      <c r="AT951" t="s">
        <v>487</v>
      </c>
      <c r="AU951" t="s">
        <v>492</v>
      </c>
      <c r="AV951">
        <v>397615</v>
      </c>
      <c r="AW951">
        <v>102</v>
      </c>
      <c r="AX951">
        <v>102</v>
      </c>
      <c r="AY951" t="s">
        <v>64</v>
      </c>
      <c r="AZ951" t="s">
        <v>64</v>
      </c>
      <c r="BA951" t="s">
        <v>64</v>
      </c>
    </row>
    <row r="952" spans="1:53" x14ac:dyDescent="0.55000000000000004">
      <c r="A952">
        <v>1935</v>
      </c>
      <c r="B952" s="5" t="b">
        <f>Teams[[#This Row],[yearID]]&gt;=1973</f>
        <v>0</v>
      </c>
      <c r="C952" s="5" t="b">
        <f>Teams[[#This Row],[yearID]]&gt;=1903</f>
        <v>1</v>
      </c>
      <c r="D952" t="s">
        <v>410</v>
      </c>
      <c r="E952" t="s">
        <v>419</v>
      </c>
      <c r="F952" t="s">
        <v>419</v>
      </c>
      <c r="G952" s="5" t="str">
        <f>VLOOKUP(Teams[[#This Row],[franchID]],TeamsFranchises!$A$2:$D$121,2,FALSE)</f>
        <v>Detroit Tigers</v>
      </c>
      <c r="I952">
        <v>1</v>
      </c>
      <c r="J952">
        <v>152</v>
      </c>
      <c r="K952">
        <v>79</v>
      </c>
      <c r="L952">
        <v>93</v>
      </c>
      <c r="M952">
        <v>58</v>
      </c>
      <c r="P952" t="s">
        <v>76</v>
      </c>
      <c r="Q952" s="5">
        <f>IF(Teams[[#This Row],[LgWin]]="Y", 1,
IF(Teams[[#This Row],[LgWin]] = "N", 0, " "))</f>
        <v>1</v>
      </c>
      <c r="R952" t="s">
        <v>76</v>
      </c>
      <c r="S952" s="5">
        <f>IF(Teams[[#This Row],[WSWin]]="Y", 1,
IF(Teams[[#This Row],[WSWin]] = "N", 0, " "))</f>
        <v>1</v>
      </c>
      <c r="T952">
        <v>919</v>
      </c>
      <c r="U952">
        <v>5423</v>
      </c>
      <c r="V952">
        <v>1573</v>
      </c>
      <c r="W952">
        <v>301</v>
      </c>
      <c r="X952">
        <v>83</v>
      </c>
      <c r="Y952">
        <v>106</v>
      </c>
      <c r="Z952">
        <v>627</v>
      </c>
      <c r="AA952">
        <v>456</v>
      </c>
      <c r="AB952">
        <v>70</v>
      </c>
      <c r="AC952">
        <v>45</v>
      </c>
      <c r="AF952">
        <v>665</v>
      </c>
      <c r="AG952">
        <v>579</v>
      </c>
      <c r="AH952">
        <v>3.82</v>
      </c>
      <c r="AI952">
        <v>87</v>
      </c>
      <c r="AJ952">
        <v>16</v>
      </c>
      <c r="AK952">
        <v>11</v>
      </c>
      <c r="AL952">
        <v>4092</v>
      </c>
      <c r="AM952">
        <v>1440</v>
      </c>
      <c r="AN952">
        <v>78</v>
      </c>
      <c r="AO952">
        <v>522</v>
      </c>
      <c r="AP952">
        <v>584</v>
      </c>
      <c r="AQ952">
        <v>126</v>
      </c>
      <c r="AR952">
        <v>154</v>
      </c>
      <c r="AS952">
        <v>0.97899999999999998</v>
      </c>
      <c r="AT952" t="s">
        <v>420</v>
      </c>
      <c r="AU952" t="s">
        <v>456</v>
      </c>
      <c r="AV952">
        <v>1034929</v>
      </c>
      <c r="AW952">
        <v>96</v>
      </c>
      <c r="AX952">
        <v>93</v>
      </c>
      <c r="AY952" t="s">
        <v>419</v>
      </c>
      <c r="AZ952" t="s">
        <v>419</v>
      </c>
      <c r="BA952" t="s">
        <v>419</v>
      </c>
    </row>
    <row r="953" spans="1:53" x14ac:dyDescent="0.55000000000000004">
      <c r="A953">
        <v>1935</v>
      </c>
      <c r="B953" s="5" t="b">
        <f>Teams[[#This Row],[yearID]]&gt;=1973</f>
        <v>0</v>
      </c>
      <c r="C953" s="5" t="b">
        <f>Teams[[#This Row],[yearID]]&gt;=1903</f>
        <v>1</v>
      </c>
      <c r="D953" t="s">
        <v>157</v>
      </c>
      <c r="E953" t="s">
        <v>242</v>
      </c>
      <c r="F953" t="s">
        <v>243</v>
      </c>
      <c r="G953" s="5" t="str">
        <f>VLOOKUP(Teams[[#This Row],[franchID]],TeamsFranchises!$A$2:$D$121,2,FALSE)</f>
        <v>San Francisco Giants</v>
      </c>
      <c r="I953">
        <v>3</v>
      </c>
      <c r="J953">
        <v>156</v>
      </c>
      <c r="K953">
        <v>79</v>
      </c>
      <c r="L953">
        <v>91</v>
      </c>
      <c r="M953">
        <v>62</v>
      </c>
      <c r="P953" t="s">
        <v>51</v>
      </c>
      <c r="Q953" s="5">
        <f>IF(Teams[[#This Row],[LgWin]]="Y", 1,
IF(Teams[[#This Row],[LgWin]] = "N", 0, " "))</f>
        <v>0</v>
      </c>
      <c r="R953" t="s">
        <v>51</v>
      </c>
      <c r="S953" s="5">
        <f>IF(Teams[[#This Row],[WSWin]]="Y", 1,
IF(Teams[[#This Row],[WSWin]] = "N", 0, " "))</f>
        <v>0</v>
      </c>
      <c r="T953">
        <v>770</v>
      </c>
      <c r="U953">
        <v>5623</v>
      </c>
      <c r="V953">
        <v>1608</v>
      </c>
      <c r="W953">
        <v>248</v>
      </c>
      <c r="X953">
        <v>56</v>
      </c>
      <c r="Y953">
        <v>123</v>
      </c>
      <c r="Z953">
        <v>392</v>
      </c>
      <c r="AA953">
        <v>479</v>
      </c>
      <c r="AB953">
        <v>32</v>
      </c>
      <c r="AF953">
        <v>675</v>
      </c>
      <c r="AG953">
        <v>589</v>
      </c>
      <c r="AH953">
        <v>3.78</v>
      </c>
      <c r="AI953">
        <v>76</v>
      </c>
      <c r="AJ953">
        <v>10</v>
      </c>
      <c r="AK953">
        <v>11</v>
      </c>
      <c r="AL953">
        <v>4209</v>
      </c>
      <c r="AM953">
        <v>1433</v>
      </c>
      <c r="AN953">
        <v>106</v>
      </c>
      <c r="AO953">
        <v>411</v>
      </c>
      <c r="AP953">
        <v>524</v>
      </c>
      <c r="AQ953">
        <v>174</v>
      </c>
      <c r="AR953">
        <v>129</v>
      </c>
      <c r="AS953">
        <v>0.97199999999999998</v>
      </c>
      <c r="AT953" t="s">
        <v>310</v>
      </c>
      <c r="AU953" t="s">
        <v>457</v>
      </c>
      <c r="AV953">
        <v>748748</v>
      </c>
      <c r="AW953">
        <v>99</v>
      </c>
      <c r="AX953">
        <v>96</v>
      </c>
      <c r="AY953" t="s">
        <v>246</v>
      </c>
      <c r="AZ953" t="s">
        <v>242</v>
      </c>
      <c r="BA953" t="s">
        <v>242</v>
      </c>
    </row>
    <row r="954" spans="1:53" x14ac:dyDescent="0.55000000000000004">
      <c r="A954">
        <v>1935</v>
      </c>
      <c r="B954" s="5" t="b">
        <f>Teams[[#This Row],[yearID]]&gt;=1973</f>
        <v>0</v>
      </c>
      <c r="C954" s="5" t="b">
        <f>Teams[[#This Row],[yearID]]&gt;=1903</f>
        <v>1</v>
      </c>
      <c r="D954" t="s">
        <v>410</v>
      </c>
      <c r="E954" t="s">
        <v>436</v>
      </c>
      <c r="F954" t="s">
        <v>412</v>
      </c>
      <c r="G954" s="5" t="str">
        <f>VLOOKUP(Teams[[#This Row],[franchID]],TeamsFranchises!$A$2:$D$121,2,FALSE)</f>
        <v>New York Yankees</v>
      </c>
      <c r="I954">
        <v>2</v>
      </c>
      <c r="J954">
        <v>149</v>
      </c>
      <c r="K954">
        <v>74</v>
      </c>
      <c r="L954">
        <v>89</v>
      </c>
      <c r="M954">
        <v>60</v>
      </c>
      <c r="P954" t="s">
        <v>51</v>
      </c>
      <c r="Q954" s="5">
        <f>IF(Teams[[#This Row],[LgWin]]="Y", 1,
IF(Teams[[#This Row],[LgWin]] = "N", 0, " "))</f>
        <v>0</v>
      </c>
      <c r="R954" t="s">
        <v>51</v>
      </c>
      <c r="S954" s="5">
        <f>IF(Teams[[#This Row],[WSWin]]="Y", 1,
IF(Teams[[#This Row],[WSWin]] = "N", 0, " "))</f>
        <v>0</v>
      </c>
      <c r="T954">
        <v>818</v>
      </c>
      <c r="U954">
        <v>5214</v>
      </c>
      <c r="V954">
        <v>1462</v>
      </c>
      <c r="W954">
        <v>255</v>
      </c>
      <c r="X954">
        <v>70</v>
      </c>
      <c r="Y954">
        <v>104</v>
      </c>
      <c r="Z954">
        <v>604</v>
      </c>
      <c r="AA954">
        <v>469</v>
      </c>
      <c r="AB954">
        <v>68</v>
      </c>
      <c r="AC954">
        <v>46</v>
      </c>
      <c r="AF954">
        <v>632</v>
      </c>
      <c r="AG954">
        <v>532</v>
      </c>
      <c r="AH954">
        <v>3.6</v>
      </c>
      <c r="AI954">
        <v>76</v>
      </c>
      <c r="AJ954">
        <v>12</v>
      </c>
      <c r="AK954">
        <v>13</v>
      </c>
      <c r="AL954">
        <v>3993</v>
      </c>
      <c r="AM954">
        <v>1276</v>
      </c>
      <c r="AN954">
        <v>91</v>
      </c>
      <c r="AO954">
        <v>516</v>
      </c>
      <c r="AP954">
        <v>594</v>
      </c>
      <c r="AQ954">
        <v>151</v>
      </c>
      <c r="AR954">
        <v>114</v>
      </c>
      <c r="AS954">
        <v>0.97299999999999998</v>
      </c>
      <c r="AT954" t="s">
        <v>459</v>
      </c>
      <c r="AU954" t="s">
        <v>491</v>
      </c>
      <c r="AV954">
        <v>657508</v>
      </c>
      <c r="AW954">
        <v>95</v>
      </c>
      <c r="AX954">
        <v>91</v>
      </c>
      <c r="AY954" t="s">
        <v>412</v>
      </c>
      <c r="AZ954" t="s">
        <v>436</v>
      </c>
      <c r="BA954" t="s">
        <v>436</v>
      </c>
    </row>
    <row r="955" spans="1:53" x14ac:dyDescent="0.55000000000000004">
      <c r="A955">
        <v>1935</v>
      </c>
      <c r="B955" s="5" t="b">
        <f>Teams[[#This Row],[yearID]]&gt;=1973</f>
        <v>0</v>
      </c>
      <c r="C955" s="5" t="b">
        <f>Teams[[#This Row],[yearID]]&gt;=1903</f>
        <v>1</v>
      </c>
      <c r="D955" t="s">
        <v>410</v>
      </c>
      <c r="E955" t="s">
        <v>226</v>
      </c>
      <c r="F955" t="s">
        <v>423</v>
      </c>
      <c r="G955" s="5" t="str">
        <f>VLOOKUP(Teams[[#This Row],[franchID]],TeamsFranchises!$A$2:$D$121,2,FALSE)</f>
        <v>Oakland Athletics</v>
      </c>
      <c r="I955">
        <v>8</v>
      </c>
      <c r="J955">
        <v>149</v>
      </c>
      <c r="K955">
        <v>72</v>
      </c>
      <c r="L955">
        <v>58</v>
      </c>
      <c r="M955">
        <v>91</v>
      </c>
      <c r="P955" t="s">
        <v>51</v>
      </c>
      <c r="Q955" s="5">
        <f>IF(Teams[[#This Row],[LgWin]]="Y", 1,
IF(Teams[[#This Row],[LgWin]] = "N", 0, " "))</f>
        <v>0</v>
      </c>
      <c r="R955" t="s">
        <v>51</v>
      </c>
      <c r="S955" s="5">
        <f>IF(Teams[[#This Row],[WSWin]]="Y", 1,
IF(Teams[[#This Row],[WSWin]] = "N", 0, " "))</f>
        <v>0</v>
      </c>
      <c r="T955">
        <v>710</v>
      </c>
      <c r="U955">
        <v>5269</v>
      </c>
      <c r="V955">
        <v>1470</v>
      </c>
      <c r="W955">
        <v>243</v>
      </c>
      <c r="X955">
        <v>44</v>
      </c>
      <c r="Y955">
        <v>112</v>
      </c>
      <c r="Z955">
        <v>475</v>
      </c>
      <c r="AA955">
        <v>602</v>
      </c>
      <c r="AB955">
        <v>43</v>
      </c>
      <c r="AC955">
        <v>35</v>
      </c>
      <c r="AF955">
        <v>869</v>
      </c>
      <c r="AG955">
        <v>754</v>
      </c>
      <c r="AH955">
        <v>5.12</v>
      </c>
      <c r="AI955">
        <v>58</v>
      </c>
      <c r="AJ955">
        <v>7</v>
      </c>
      <c r="AK955">
        <v>10</v>
      </c>
      <c r="AL955">
        <v>3978</v>
      </c>
      <c r="AM955">
        <v>1486</v>
      </c>
      <c r="AN955">
        <v>73</v>
      </c>
      <c r="AO955">
        <v>704</v>
      </c>
      <c r="AP955">
        <v>469</v>
      </c>
      <c r="AQ955">
        <v>189</v>
      </c>
      <c r="AR955">
        <v>150</v>
      </c>
      <c r="AS955">
        <v>0.96799999999999997</v>
      </c>
      <c r="AT955" t="s">
        <v>77</v>
      </c>
      <c r="AU955" t="s">
        <v>442</v>
      </c>
      <c r="AV955">
        <v>233173</v>
      </c>
      <c r="AW955">
        <v>99</v>
      </c>
      <c r="AX955">
        <v>102</v>
      </c>
      <c r="AY955" t="s">
        <v>226</v>
      </c>
      <c r="AZ955" t="s">
        <v>226</v>
      </c>
      <c r="BA955" t="s">
        <v>226</v>
      </c>
    </row>
    <row r="956" spans="1:53" x14ac:dyDescent="0.55000000000000004">
      <c r="A956">
        <v>1935</v>
      </c>
      <c r="B956" s="5" t="b">
        <f>Teams[[#This Row],[yearID]]&gt;=1973</f>
        <v>0</v>
      </c>
      <c r="C956" s="5" t="b">
        <f>Teams[[#This Row],[yearID]]&gt;=1903</f>
        <v>1</v>
      </c>
      <c r="D956" t="s">
        <v>157</v>
      </c>
      <c r="E956" t="s">
        <v>122</v>
      </c>
      <c r="F956" t="s">
        <v>122</v>
      </c>
      <c r="G956" s="5" t="str">
        <f>VLOOKUP(Teams[[#This Row],[franchID]],TeamsFranchises!$A$2:$D$121,2,FALSE)</f>
        <v>Philadelphia Phillies</v>
      </c>
      <c r="I956">
        <v>7</v>
      </c>
      <c r="J956">
        <v>156</v>
      </c>
      <c r="K956">
        <v>79</v>
      </c>
      <c r="L956">
        <v>64</v>
      </c>
      <c r="M956">
        <v>89</v>
      </c>
      <c r="P956" t="s">
        <v>51</v>
      </c>
      <c r="Q956" s="5">
        <f>IF(Teams[[#This Row],[LgWin]]="Y", 1,
IF(Teams[[#This Row],[LgWin]] = "N", 0, " "))</f>
        <v>0</v>
      </c>
      <c r="R956" t="s">
        <v>51</v>
      </c>
      <c r="S956" s="5">
        <f>IF(Teams[[#This Row],[WSWin]]="Y", 1,
IF(Teams[[#This Row],[WSWin]] = "N", 0, " "))</f>
        <v>0</v>
      </c>
      <c r="T956">
        <v>685</v>
      </c>
      <c r="U956">
        <v>5442</v>
      </c>
      <c r="V956">
        <v>1466</v>
      </c>
      <c r="W956">
        <v>249</v>
      </c>
      <c r="X956">
        <v>32</v>
      </c>
      <c r="Y956">
        <v>92</v>
      </c>
      <c r="Z956">
        <v>392</v>
      </c>
      <c r="AA956">
        <v>661</v>
      </c>
      <c r="AB956">
        <v>52</v>
      </c>
      <c r="AF956">
        <v>871</v>
      </c>
      <c r="AG956">
        <v>727</v>
      </c>
      <c r="AH956">
        <v>4.76</v>
      </c>
      <c r="AI956">
        <v>53</v>
      </c>
      <c r="AJ956">
        <v>8</v>
      </c>
      <c r="AK956">
        <v>15</v>
      </c>
      <c r="AL956">
        <v>4122</v>
      </c>
      <c r="AM956">
        <v>1652</v>
      </c>
      <c r="AN956">
        <v>106</v>
      </c>
      <c r="AO956">
        <v>505</v>
      </c>
      <c r="AP956">
        <v>475</v>
      </c>
      <c r="AQ956">
        <v>228</v>
      </c>
      <c r="AR956">
        <v>145</v>
      </c>
      <c r="AS956">
        <v>0.96299999999999997</v>
      </c>
      <c r="AT956" t="s">
        <v>358</v>
      </c>
      <c r="AU956" t="s">
        <v>404</v>
      </c>
      <c r="AV956">
        <v>205470</v>
      </c>
      <c r="AW956">
        <v>110</v>
      </c>
      <c r="AX956">
        <v>113</v>
      </c>
      <c r="AY956" t="s">
        <v>122</v>
      </c>
      <c r="AZ956" t="s">
        <v>122</v>
      </c>
      <c r="BA956" t="s">
        <v>122</v>
      </c>
    </row>
    <row r="957" spans="1:53" x14ac:dyDescent="0.55000000000000004">
      <c r="A957">
        <v>1935</v>
      </c>
      <c r="B957" s="5" t="b">
        <f>Teams[[#This Row],[yearID]]&gt;=1973</f>
        <v>0</v>
      </c>
      <c r="C957" s="5" t="b">
        <f>Teams[[#This Row],[yearID]]&gt;=1903</f>
        <v>1</v>
      </c>
      <c r="D957" t="s">
        <v>157</v>
      </c>
      <c r="E957" t="s">
        <v>229</v>
      </c>
      <c r="F957" t="s">
        <v>229</v>
      </c>
      <c r="G957" s="5" t="str">
        <f>VLOOKUP(Teams[[#This Row],[franchID]],TeamsFranchises!$A$2:$D$121,2,FALSE)</f>
        <v>Pittsburgh Pirates</v>
      </c>
      <c r="I957">
        <v>4</v>
      </c>
      <c r="J957">
        <v>153</v>
      </c>
      <c r="K957">
        <v>77</v>
      </c>
      <c r="L957">
        <v>86</v>
      </c>
      <c r="M957">
        <v>67</v>
      </c>
      <c r="P957" t="s">
        <v>51</v>
      </c>
      <c r="Q957" s="5">
        <f>IF(Teams[[#This Row],[LgWin]]="Y", 1,
IF(Teams[[#This Row],[LgWin]] = "N", 0, " "))</f>
        <v>0</v>
      </c>
      <c r="R957" t="s">
        <v>51</v>
      </c>
      <c r="S957" s="5">
        <f>IF(Teams[[#This Row],[WSWin]]="Y", 1,
IF(Teams[[#This Row],[WSWin]] = "N", 0, " "))</f>
        <v>0</v>
      </c>
      <c r="T957">
        <v>743</v>
      </c>
      <c r="U957">
        <v>5415</v>
      </c>
      <c r="V957">
        <v>1543</v>
      </c>
      <c r="W957">
        <v>255</v>
      </c>
      <c r="X957">
        <v>90</v>
      </c>
      <c r="Y957">
        <v>66</v>
      </c>
      <c r="Z957">
        <v>457</v>
      </c>
      <c r="AA957">
        <v>437</v>
      </c>
      <c r="AB957">
        <v>30</v>
      </c>
      <c r="AF957">
        <v>647</v>
      </c>
      <c r="AG957">
        <v>519</v>
      </c>
      <c r="AH957">
        <v>3.42</v>
      </c>
      <c r="AI957">
        <v>76</v>
      </c>
      <c r="AJ957">
        <v>15</v>
      </c>
      <c r="AK957">
        <v>11</v>
      </c>
      <c r="AL957">
        <v>4095</v>
      </c>
      <c r="AM957">
        <v>1428</v>
      </c>
      <c r="AN957">
        <v>63</v>
      </c>
      <c r="AO957">
        <v>312</v>
      </c>
      <c r="AP957">
        <v>549</v>
      </c>
      <c r="AQ957">
        <v>190</v>
      </c>
      <c r="AR957">
        <v>94</v>
      </c>
      <c r="AS957">
        <v>0.96799999999999997</v>
      </c>
      <c r="AT957" t="s">
        <v>390</v>
      </c>
      <c r="AU957" t="s">
        <v>447</v>
      </c>
      <c r="AV957">
        <v>352885</v>
      </c>
      <c r="AW957">
        <v>103</v>
      </c>
      <c r="AX957">
        <v>102</v>
      </c>
      <c r="AY957" t="s">
        <v>229</v>
      </c>
      <c r="AZ957" t="s">
        <v>229</v>
      </c>
      <c r="BA957" t="s">
        <v>229</v>
      </c>
    </row>
    <row r="958" spans="1:53" x14ac:dyDescent="0.55000000000000004">
      <c r="A958">
        <v>1935</v>
      </c>
      <c r="B958" s="5" t="b">
        <f>Teams[[#This Row],[yearID]]&gt;=1973</f>
        <v>0</v>
      </c>
      <c r="C958" s="5" t="b">
        <f>Teams[[#This Row],[yearID]]&gt;=1903</f>
        <v>1</v>
      </c>
      <c r="D958" t="s">
        <v>410</v>
      </c>
      <c r="E958" t="s">
        <v>431</v>
      </c>
      <c r="F958" t="s">
        <v>95</v>
      </c>
      <c r="G958" s="5" t="str">
        <f>VLOOKUP(Teams[[#This Row],[franchID]],TeamsFranchises!$A$2:$D$121,2,FALSE)</f>
        <v>Baltimore Orioles</v>
      </c>
      <c r="I958">
        <v>7</v>
      </c>
      <c r="J958">
        <v>155</v>
      </c>
      <c r="K958">
        <v>76</v>
      </c>
      <c r="L958">
        <v>65</v>
      </c>
      <c r="M958">
        <v>87</v>
      </c>
      <c r="P958" t="s">
        <v>51</v>
      </c>
      <c r="Q958" s="5">
        <f>IF(Teams[[#This Row],[LgWin]]="Y", 1,
IF(Teams[[#This Row],[LgWin]] = "N", 0, " "))</f>
        <v>0</v>
      </c>
      <c r="R958" t="s">
        <v>51</v>
      </c>
      <c r="S958" s="5">
        <f>IF(Teams[[#This Row],[WSWin]]="Y", 1,
IF(Teams[[#This Row],[WSWin]] = "N", 0, " "))</f>
        <v>0</v>
      </c>
      <c r="T958">
        <v>718</v>
      </c>
      <c r="U958">
        <v>5365</v>
      </c>
      <c r="V958">
        <v>1446</v>
      </c>
      <c r="W958">
        <v>291</v>
      </c>
      <c r="X958">
        <v>51</v>
      </c>
      <c r="Y958">
        <v>73</v>
      </c>
      <c r="Z958">
        <v>593</v>
      </c>
      <c r="AA958">
        <v>561</v>
      </c>
      <c r="AB958">
        <v>45</v>
      </c>
      <c r="AC958">
        <v>25</v>
      </c>
      <c r="AF958">
        <v>930</v>
      </c>
      <c r="AG958">
        <v>807</v>
      </c>
      <c r="AH958">
        <v>5.26</v>
      </c>
      <c r="AI958">
        <v>42</v>
      </c>
      <c r="AJ958">
        <v>4</v>
      </c>
      <c r="AK958">
        <v>15</v>
      </c>
      <c r="AL958">
        <v>4140</v>
      </c>
      <c r="AM958">
        <v>1667</v>
      </c>
      <c r="AN958">
        <v>92</v>
      </c>
      <c r="AO958">
        <v>641</v>
      </c>
      <c r="AP958">
        <v>435</v>
      </c>
      <c r="AQ958">
        <v>186</v>
      </c>
      <c r="AR958">
        <v>138</v>
      </c>
      <c r="AS958">
        <v>0.97</v>
      </c>
      <c r="AT958" t="s">
        <v>252</v>
      </c>
      <c r="AU958" t="s">
        <v>444</v>
      </c>
      <c r="AV958">
        <v>80922</v>
      </c>
      <c r="AW958">
        <v>104</v>
      </c>
      <c r="AX958">
        <v>107</v>
      </c>
      <c r="AY958" t="s">
        <v>433</v>
      </c>
      <c r="AZ958" t="s">
        <v>431</v>
      </c>
      <c r="BA958" t="s">
        <v>431</v>
      </c>
    </row>
    <row r="959" spans="1:53" x14ac:dyDescent="0.55000000000000004">
      <c r="A959">
        <v>1935</v>
      </c>
      <c r="B959" s="5" t="b">
        <f>Teams[[#This Row],[yearID]]&gt;=1973</f>
        <v>0</v>
      </c>
      <c r="C959" s="5" t="b">
        <f>Teams[[#This Row],[yearID]]&gt;=1903</f>
        <v>1</v>
      </c>
      <c r="D959" t="s">
        <v>157</v>
      </c>
      <c r="E959" t="s">
        <v>396</v>
      </c>
      <c r="F959" t="s">
        <v>154</v>
      </c>
      <c r="G959" s="5" t="str">
        <f>VLOOKUP(Teams[[#This Row],[franchID]],TeamsFranchises!$A$2:$D$121,2,FALSE)</f>
        <v>St. Louis Cardinals</v>
      </c>
      <c r="I959">
        <v>2</v>
      </c>
      <c r="J959">
        <v>154</v>
      </c>
      <c r="K959">
        <v>77</v>
      </c>
      <c r="L959">
        <v>96</v>
      </c>
      <c r="M959">
        <v>58</v>
      </c>
      <c r="P959" t="s">
        <v>51</v>
      </c>
      <c r="Q959" s="5">
        <f>IF(Teams[[#This Row],[LgWin]]="Y", 1,
IF(Teams[[#This Row],[LgWin]] = "N", 0, " "))</f>
        <v>0</v>
      </c>
      <c r="R959" t="s">
        <v>51</v>
      </c>
      <c r="S959" s="5">
        <f>IF(Teams[[#This Row],[WSWin]]="Y", 1,
IF(Teams[[#This Row],[WSWin]] = "N", 0, " "))</f>
        <v>0</v>
      </c>
      <c r="T959">
        <v>829</v>
      </c>
      <c r="U959">
        <v>5457</v>
      </c>
      <c r="V959">
        <v>1548</v>
      </c>
      <c r="W959">
        <v>286</v>
      </c>
      <c r="X959">
        <v>59</v>
      </c>
      <c r="Y959">
        <v>86</v>
      </c>
      <c r="Z959">
        <v>404</v>
      </c>
      <c r="AA959">
        <v>521</v>
      </c>
      <c r="AB959">
        <v>71</v>
      </c>
      <c r="AF959">
        <v>625</v>
      </c>
      <c r="AG959">
        <v>541</v>
      </c>
      <c r="AH959">
        <v>3.52</v>
      </c>
      <c r="AI959">
        <v>73</v>
      </c>
      <c r="AJ959">
        <v>10</v>
      </c>
      <c r="AK959">
        <v>18</v>
      </c>
      <c r="AL959">
        <v>4152</v>
      </c>
      <c r="AM959">
        <v>1445</v>
      </c>
      <c r="AN959">
        <v>68</v>
      </c>
      <c r="AO959">
        <v>377</v>
      </c>
      <c r="AP959">
        <v>602</v>
      </c>
      <c r="AQ959">
        <v>163</v>
      </c>
      <c r="AR959">
        <v>133</v>
      </c>
      <c r="AS959">
        <v>0.97199999999999998</v>
      </c>
      <c r="AT959" t="s">
        <v>409</v>
      </c>
      <c r="AU959" t="s">
        <v>444</v>
      </c>
      <c r="AV959">
        <v>506084</v>
      </c>
      <c r="AW959">
        <v>104</v>
      </c>
      <c r="AX959">
        <v>102</v>
      </c>
      <c r="AY959" t="s">
        <v>154</v>
      </c>
      <c r="AZ959" t="s">
        <v>396</v>
      </c>
      <c r="BA959" t="s">
        <v>396</v>
      </c>
    </row>
    <row r="960" spans="1:53" x14ac:dyDescent="0.55000000000000004">
      <c r="A960">
        <v>1935</v>
      </c>
      <c r="B960" s="5" t="b">
        <f>Teams[[#This Row],[yearID]]&gt;=1973</f>
        <v>0</v>
      </c>
      <c r="C960" s="5" t="b">
        <f>Teams[[#This Row],[yearID]]&gt;=1903</f>
        <v>1</v>
      </c>
      <c r="D960" t="s">
        <v>410</v>
      </c>
      <c r="E960" t="s">
        <v>425</v>
      </c>
      <c r="F960" t="s">
        <v>426</v>
      </c>
      <c r="G960" s="5" t="str">
        <f>VLOOKUP(Teams[[#This Row],[franchID]],TeamsFranchises!$A$2:$D$121,2,FALSE)</f>
        <v>Minnesota Twins</v>
      </c>
      <c r="I960">
        <v>6</v>
      </c>
      <c r="J960">
        <v>154</v>
      </c>
      <c r="K960">
        <v>77</v>
      </c>
      <c r="L960">
        <v>67</v>
      </c>
      <c r="M960">
        <v>86</v>
      </c>
      <c r="P960" t="s">
        <v>51</v>
      </c>
      <c r="Q960" s="5">
        <f>IF(Teams[[#This Row],[LgWin]]="Y", 1,
IF(Teams[[#This Row],[LgWin]] = "N", 0, " "))</f>
        <v>0</v>
      </c>
      <c r="R960" t="s">
        <v>51</v>
      </c>
      <c r="S960" s="5">
        <f>IF(Teams[[#This Row],[WSWin]]="Y", 1,
IF(Teams[[#This Row],[WSWin]] = "N", 0, " "))</f>
        <v>0</v>
      </c>
      <c r="T960">
        <v>823</v>
      </c>
      <c r="U960">
        <v>5592</v>
      </c>
      <c r="V960">
        <v>1591</v>
      </c>
      <c r="W960">
        <v>255</v>
      </c>
      <c r="X960">
        <v>95</v>
      </c>
      <c r="Y960">
        <v>32</v>
      </c>
      <c r="Z960">
        <v>596</v>
      </c>
      <c r="AA960">
        <v>406</v>
      </c>
      <c r="AB960">
        <v>54</v>
      </c>
      <c r="AC960">
        <v>37</v>
      </c>
      <c r="AF960">
        <v>903</v>
      </c>
      <c r="AG960">
        <v>804</v>
      </c>
      <c r="AH960">
        <v>5.25</v>
      </c>
      <c r="AI960">
        <v>67</v>
      </c>
      <c r="AJ960">
        <v>5</v>
      </c>
      <c r="AK960">
        <v>12</v>
      </c>
      <c r="AL960">
        <v>4134</v>
      </c>
      <c r="AM960">
        <v>1672</v>
      </c>
      <c r="AN960">
        <v>89</v>
      </c>
      <c r="AO960">
        <v>613</v>
      </c>
      <c r="AP960">
        <v>456</v>
      </c>
      <c r="AQ960">
        <v>171</v>
      </c>
      <c r="AR960">
        <v>186</v>
      </c>
      <c r="AS960">
        <v>0.97199999999999998</v>
      </c>
      <c r="AT960" t="s">
        <v>397</v>
      </c>
      <c r="AU960" t="s">
        <v>452</v>
      </c>
      <c r="AV960">
        <v>255011</v>
      </c>
      <c r="AW960">
        <v>97</v>
      </c>
      <c r="AX960">
        <v>98</v>
      </c>
      <c r="AY960" t="s">
        <v>428</v>
      </c>
      <c r="AZ960" t="s">
        <v>425</v>
      </c>
      <c r="BA960" t="s">
        <v>425</v>
      </c>
    </row>
    <row r="961" spans="1:53" x14ac:dyDescent="0.55000000000000004">
      <c r="A961">
        <v>1936</v>
      </c>
      <c r="B961" s="5" t="b">
        <f>Teams[[#This Row],[yearID]]&gt;=1973</f>
        <v>0</v>
      </c>
      <c r="C961" s="5" t="b">
        <f>Teams[[#This Row],[yearID]]&gt;=1903</f>
        <v>1</v>
      </c>
      <c r="D961" t="s">
        <v>410</v>
      </c>
      <c r="E961" t="s">
        <v>54</v>
      </c>
      <c r="F961" t="s">
        <v>54</v>
      </c>
      <c r="G961" s="5" t="str">
        <f>VLOOKUP(Teams[[#This Row],[franchID]],TeamsFranchises!$A$2:$D$121,2,FALSE)</f>
        <v>Boston Red Sox</v>
      </c>
      <c r="I961">
        <v>6</v>
      </c>
      <c r="J961">
        <v>155</v>
      </c>
      <c r="K961">
        <v>77</v>
      </c>
      <c r="L961">
        <v>74</v>
      </c>
      <c r="M961">
        <v>80</v>
      </c>
      <c r="P961" t="s">
        <v>51</v>
      </c>
      <c r="Q961" s="5">
        <f>IF(Teams[[#This Row],[LgWin]]="Y", 1,
IF(Teams[[#This Row],[LgWin]] = "N", 0, " "))</f>
        <v>0</v>
      </c>
      <c r="R961" t="s">
        <v>51</v>
      </c>
      <c r="S961" s="5">
        <f>IF(Teams[[#This Row],[WSWin]]="Y", 1,
IF(Teams[[#This Row],[WSWin]] = "N", 0, " "))</f>
        <v>0</v>
      </c>
      <c r="T961">
        <v>775</v>
      </c>
      <c r="U961">
        <v>5383</v>
      </c>
      <c r="V961">
        <v>1485</v>
      </c>
      <c r="W961">
        <v>288</v>
      </c>
      <c r="X961">
        <v>62</v>
      </c>
      <c r="Y961">
        <v>86</v>
      </c>
      <c r="Z961">
        <v>584</v>
      </c>
      <c r="AA961">
        <v>465</v>
      </c>
      <c r="AB961">
        <v>55</v>
      </c>
      <c r="AC961">
        <v>44</v>
      </c>
      <c r="AF961">
        <v>764</v>
      </c>
      <c r="AG961">
        <v>669</v>
      </c>
      <c r="AH961">
        <v>4.3899999999999997</v>
      </c>
      <c r="AI961">
        <v>78</v>
      </c>
      <c r="AJ961">
        <v>11</v>
      </c>
      <c r="AK961">
        <v>9</v>
      </c>
      <c r="AL961">
        <v>4116</v>
      </c>
      <c r="AM961">
        <v>1501</v>
      </c>
      <c r="AN961">
        <v>78</v>
      </c>
      <c r="AO961">
        <v>552</v>
      </c>
      <c r="AP961">
        <v>584</v>
      </c>
      <c r="AQ961">
        <v>162</v>
      </c>
      <c r="AR961">
        <v>139</v>
      </c>
      <c r="AS961">
        <v>0.97299999999999998</v>
      </c>
      <c r="AT961" t="s">
        <v>441</v>
      </c>
      <c r="AU961" t="s">
        <v>493</v>
      </c>
      <c r="AV961">
        <v>626895</v>
      </c>
      <c r="AW961">
        <v>106</v>
      </c>
      <c r="AX961">
        <v>106</v>
      </c>
      <c r="AY961" t="s">
        <v>54</v>
      </c>
      <c r="AZ961" t="s">
        <v>54</v>
      </c>
      <c r="BA961" t="s">
        <v>54</v>
      </c>
    </row>
    <row r="962" spans="1:53" x14ac:dyDescent="0.55000000000000004">
      <c r="A962">
        <v>1936</v>
      </c>
      <c r="B962" s="5" t="b">
        <f>Teams[[#This Row],[yearID]]&gt;=1973</f>
        <v>0</v>
      </c>
      <c r="C962" s="5" t="b">
        <f>Teams[[#This Row],[yearID]]&gt;=1903</f>
        <v>1</v>
      </c>
      <c r="D962" t="s">
        <v>157</v>
      </c>
      <c r="E962" t="s">
        <v>262</v>
      </c>
      <c r="F962" t="s">
        <v>260</v>
      </c>
      <c r="G962" s="5" t="str">
        <f>VLOOKUP(Teams[[#This Row],[franchID]],TeamsFranchises!$A$2:$D$121,2,FALSE)</f>
        <v>Los Angeles Dodgers</v>
      </c>
      <c r="I962">
        <v>7</v>
      </c>
      <c r="J962">
        <v>156</v>
      </c>
      <c r="K962">
        <v>79</v>
      </c>
      <c r="L962">
        <v>67</v>
      </c>
      <c r="M962">
        <v>87</v>
      </c>
      <c r="P962" t="s">
        <v>51</v>
      </c>
      <c r="Q962" s="5">
        <f>IF(Teams[[#This Row],[LgWin]]="Y", 1,
IF(Teams[[#This Row],[LgWin]] = "N", 0, " "))</f>
        <v>0</v>
      </c>
      <c r="R962" t="s">
        <v>51</v>
      </c>
      <c r="S962" s="5">
        <f>IF(Teams[[#This Row],[WSWin]]="Y", 1,
IF(Teams[[#This Row],[WSWin]] = "N", 0, " "))</f>
        <v>0</v>
      </c>
      <c r="T962">
        <v>662</v>
      </c>
      <c r="U962">
        <v>5574</v>
      </c>
      <c r="V962">
        <v>1518</v>
      </c>
      <c r="W962">
        <v>263</v>
      </c>
      <c r="X962">
        <v>43</v>
      </c>
      <c r="Y962">
        <v>33</v>
      </c>
      <c r="Z962">
        <v>390</v>
      </c>
      <c r="AA962">
        <v>458</v>
      </c>
      <c r="AB962">
        <v>55</v>
      </c>
      <c r="AF962">
        <v>752</v>
      </c>
      <c r="AG962">
        <v>620</v>
      </c>
      <c r="AH962">
        <v>3.98</v>
      </c>
      <c r="AI962">
        <v>59</v>
      </c>
      <c r="AJ962">
        <v>7</v>
      </c>
      <c r="AK962">
        <v>18</v>
      </c>
      <c r="AL962">
        <v>4209</v>
      </c>
      <c r="AM962">
        <v>1466</v>
      </c>
      <c r="AN962">
        <v>84</v>
      </c>
      <c r="AO962">
        <v>528</v>
      </c>
      <c r="AP962">
        <v>651</v>
      </c>
      <c r="AQ962">
        <v>202</v>
      </c>
      <c r="AR962">
        <v>107</v>
      </c>
      <c r="AS962">
        <v>0.96699999999999997</v>
      </c>
      <c r="AT962" t="s">
        <v>448</v>
      </c>
      <c r="AU962" t="s">
        <v>458</v>
      </c>
      <c r="AV962">
        <v>489618</v>
      </c>
      <c r="AW962">
        <v>101</v>
      </c>
      <c r="AX962">
        <v>103</v>
      </c>
      <c r="AY962" t="s">
        <v>262</v>
      </c>
      <c r="AZ962" t="s">
        <v>262</v>
      </c>
      <c r="BA962" t="s">
        <v>262</v>
      </c>
    </row>
    <row r="963" spans="1:53" x14ac:dyDescent="0.55000000000000004">
      <c r="A963">
        <v>1936</v>
      </c>
      <c r="B963" s="5" t="b">
        <f>Teams[[#This Row],[yearID]]&gt;=1973</f>
        <v>0</v>
      </c>
      <c r="C963" s="5" t="b">
        <f>Teams[[#This Row],[yearID]]&gt;=1903</f>
        <v>1</v>
      </c>
      <c r="D963" t="s">
        <v>157</v>
      </c>
      <c r="E963" t="s">
        <v>158</v>
      </c>
      <c r="F963" t="s">
        <v>159</v>
      </c>
      <c r="G963" s="5" t="str">
        <f>VLOOKUP(Teams[[#This Row],[franchID]],TeamsFranchises!$A$2:$D$121,2,FALSE)</f>
        <v>Atlanta Braves</v>
      </c>
      <c r="I963">
        <v>6</v>
      </c>
      <c r="J963">
        <v>157</v>
      </c>
      <c r="K963">
        <v>79</v>
      </c>
      <c r="L963">
        <v>71</v>
      </c>
      <c r="M963">
        <v>83</v>
      </c>
      <c r="P963" t="s">
        <v>51</v>
      </c>
      <c r="Q963" s="5">
        <f>IF(Teams[[#This Row],[LgWin]]="Y", 1,
IF(Teams[[#This Row],[LgWin]] = "N", 0, " "))</f>
        <v>0</v>
      </c>
      <c r="R963" t="s">
        <v>51</v>
      </c>
      <c r="S963" s="5">
        <f>IF(Teams[[#This Row],[WSWin]]="Y", 1,
IF(Teams[[#This Row],[WSWin]] = "N", 0, " "))</f>
        <v>0</v>
      </c>
      <c r="T963">
        <v>631</v>
      </c>
      <c r="U963">
        <v>5478</v>
      </c>
      <c r="V963">
        <v>1450</v>
      </c>
      <c r="W963">
        <v>207</v>
      </c>
      <c r="X963">
        <v>45</v>
      </c>
      <c r="Y963">
        <v>67</v>
      </c>
      <c r="Z963">
        <v>433</v>
      </c>
      <c r="AA963">
        <v>582</v>
      </c>
      <c r="AB963">
        <v>23</v>
      </c>
      <c r="AF963">
        <v>715</v>
      </c>
      <c r="AG963">
        <v>619</v>
      </c>
      <c r="AH963">
        <v>3.94</v>
      </c>
      <c r="AI963">
        <v>61</v>
      </c>
      <c r="AJ963">
        <v>7</v>
      </c>
      <c r="AK963">
        <v>13</v>
      </c>
      <c r="AL963">
        <v>4239</v>
      </c>
      <c r="AM963">
        <v>1566</v>
      </c>
      <c r="AN963">
        <v>69</v>
      </c>
      <c r="AO963">
        <v>451</v>
      </c>
      <c r="AP963">
        <v>421</v>
      </c>
      <c r="AQ963">
        <v>189</v>
      </c>
      <c r="AR963">
        <v>175</v>
      </c>
      <c r="AS963">
        <v>0.97099999999999997</v>
      </c>
      <c r="AT963" t="s">
        <v>494</v>
      </c>
      <c r="AU963" t="s">
        <v>489</v>
      </c>
      <c r="AV963">
        <v>340585</v>
      </c>
      <c r="AW963">
        <v>93</v>
      </c>
      <c r="AX963">
        <v>95</v>
      </c>
      <c r="AY963" t="s">
        <v>158</v>
      </c>
      <c r="AZ963" t="s">
        <v>158</v>
      </c>
      <c r="BA963" t="s">
        <v>158</v>
      </c>
    </row>
    <row r="964" spans="1:53" x14ac:dyDescent="0.55000000000000004">
      <c r="A964">
        <v>1936</v>
      </c>
      <c r="B964" s="5" t="b">
        <f>Teams[[#This Row],[yearID]]&gt;=1973</f>
        <v>0</v>
      </c>
      <c r="C964" s="5" t="b">
        <f>Teams[[#This Row],[yearID]]&gt;=1903</f>
        <v>1</v>
      </c>
      <c r="D964" t="s">
        <v>410</v>
      </c>
      <c r="E964" t="s">
        <v>415</v>
      </c>
      <c r="F964" t="s">
        <v>416</v>
      </c>
      <c r="G964" s="5" t="str">
        <f>VLOOKUP(Teams[[#This Row],[franchID]],TeamsFranchises!$A$2:$D$121,2,FALSE)</f>
        <v>Chicago White Sox</v>
      </c>
      <c r="I964">
        <v>4</v>
      </c>
      <c r="J964">
        <v>153</v>
      </c>
      <c r="K964">
        <v>75</v>
      </c>
      <c r="L964">
        <v>81</v>
      </c>
      <c r="M964">
        <v>70</v>
      </c>
      <c r="P964" t="s">
        <v>51</v>
      </c>
      <c r="Q964" s="5">
        <f>IF(Teams[[#This Row],[LgWin]]="Y", 1,
IF(Teams[[#This Row],[LgWin]] = "N", 0, " "))</f>
        <v>0</v>
      </c>
      <c r="R964" t="s">
        <v>51</v>
      </c>
      <c r="S964" s="5">
        <f>IF(Teams[[#This Row],[WSWin]]="Y", 1,
IF(Teams[[#This Row],[WSWin]] = "N", 0, " "))</f>
        <v>0</v>
      </c>
      <c r="T964">
        <v>920</v>
      </c>
      <c r="U964">
        <v>5466</v>
      </c>
      <c r="V964">
        <v>1597</v>
      </c>
      <c r="W964">
        <v>282</v>
      </c>
      <c r="X964">
        <v>56</v>
      </c>
      <c r="Y964">
        <v>60</v>
      </c>
      <c r="Z964">
        <v>684</v>
      </c>
      <c r="AA964">
        <v>417</v>
      </c>
      <c r="AB964">
        <v>66</v>
      </c>
      <c r="AC964">
        <v>29</v>
      </c>
      <c r="AF964">
        <v>873</v>
      </c>
      <c r="AG964">
        <v>767</v>
      </c>
      <c r="AH964">
        <v>5.0599999999999996</v>
      </c>
      <c r="AI964">
        <v>80</v>
      </c>
      <c r="AJ964">
        <v>5</v>
      </c>
      <c r="AK964">
        <v>8</v>
      </c>
      <c r="AL964">
        <v>4095</v>
      </c>
      <c r="AM964">
        <v>1603</v>
      </c>
      <c r="AN964">
        <v>104</v>
      </c>
      <c r="AO964">
        <v>578</v>
      </c>
      <c r="AP964">
        <v>414</v>
      </c>
      <c r="AQ964">
        <v>168</v>
      </c>
      <c r="AR964">
        <v>174</v>
      </c>
      <c r="AS964">
        <v>0.97299999999999998</v>
      </c>
      <c r="AT964" t="s">
        <v>417</v>
      </c>
      <c r="AU964" t="s">
        <v>450</v>
      </c>
      <c r="AV964">
        <v>440810</v>
      </c>
      <c r="AW964">
        <v>104</v>
      </c>
      <c r="AX964">
        <v>103</v>
      </c>
      <c r="AY964" t="s">
        <v>416</v>
      </c>
      <c r="AZ964" t="s">
        <v>415</v>
      </c>
      <c r="BA964" t="s">
        <v>415</v>
      </c>
    </row>
    <row r="965" spans="1:53" x14ac:dyDescent="0.55000000000000004">
      <c r="A965">
        <v>1936</v>
      </c>
      <c r="B965" s="5" t="b">
        <f>Teams[[#This Row],[yearID]]&gt;=1973</f>
        <v>0</v>
      </c>
      <c r="C965" s="5" t="b">
        <f>Teams[[#This Row],[yearID]]&gt;=1903</f>
        <v>1</v>
      </c>
      <c r="D965" t="s">
        <v>157</v>
      </c>
      <c r="E965" t="s">
        <v>161</v>
      </c>
      <c r="F965" t="s">
        <v>162</v>
      </c>
      <c r="G965" s="5" t="str">
        <f>VLOOKUP(Teams[[#This Row],[franchID]],TeamsFranchises!$A$2:$D$121,2,FALSE)</f>
        <v>Chicago Cubs</v>
      </c>
      <c r="I965">
        <v>2</v>
      </c>
      <c r="J965">
        <v>154</v>
      </c>
      <c r="K965">
        <v>77</v>
      </c>
      <c r="L965">
        <v>87</v>
      </c>
      <c r="M965">
        <v>67</v>
      </c>
      <c r="P965" t="s">
        <v>51</v>
      </c>
      <c r="Q965" s="5">
        <f>IF(Teams[[#This Row],[LgWin]]="Y", 1,
IF(Teams[[#This Row],[LgWin]] = "N", 0, " "))</f>
        <v>0</v>
      </c>
      <c r="R965" t="s">
        <v>51</v>
      </c>
      <c r="S965" s="5">
        <f>IF(Teams[[#This Row],[WSWin]]="Y", 1,
IF(Teams[[#This Row],[WSWin]] = "N", 0, " "))</f>
        <v>0</v>
      </c>
      <c r="T965">
        <v>755</v>
      </c>
      <c r="U965">
        <v>5409</v>
      </c>
      <c r="V965">
        <v>1545</v>
      </c>
      <c r="W965">
        <v>275</v>
      </c>
      <c r="X965">
        <v>36</v>
      </c>
      <c r="Y965">
        <v>76</v>
      </c>
      <c r="Z965">
        <v>491</v>
      </c>
      <c r="AA965">
        <v>462</v>
      </c>
      <c r="AB965">
        <v>68</v>
      </c>
      <c r="AF965">
        <v>603</v>
      </c>
      <c r="AG965">
        <v>544</v>
      </c>
      <c r="AH965">
        <v>3.54</v>
      </c>
      <c r="AI965">
        <v>77</v>
      </c>
      <c r="AJ965">
        <v>18</v>
      </c>
      <c r="AK965">
        <v>10</v>
      </c>
      <c r="AL965">
        <v>4146</v>
      </c>
      <c r="AM965">
        <v>1413</v>
      </c>
      <c r="AN965">
        <v>77</v>
      </c>
      <c r="AO965">
        <v>434</v>
      </c>
      <c r="AP965">
        <v>597</v>
      </c>
      <c r="AQ965">
        <v>146</v>
      </c>
      <c r="AR965">
        <v>156</v>
      </c>
      <c r="AS965">
        <v>0.97599999999999998</v>
      </c>
      <c r="AT965" t="s">
        <v>434</v>
      </c>
      <c r="AU965" t="s">
        <v>473</v>
      </c>
      <c r="AV965">
        <v>699370</v>
      </c>
      <c r="AW965">
        <v>103</v>
      </c>
      <c r="AX965">
        <v>99</v>
      </c>
      <c r="AY965" t="s">
        <v>162</v>
      </c>
      <c r="AZ965" t="s">
        <v>161</v>
      </c>
      <c r="BA965" t="s">
        <v>161</v>
      </c>
    </row>
    <row r="966" spans="1:53" x14ac:dyDescent="0.55000000000000004">
      <c r="A966">
        <v>1936</v>
      </c>
      <c r="B966" s="5" t="b">
        <f>Teams[[#This Row],[yearID]]&gt;=1973</f>
        <v>0</v>
      </c>
      <c r="C966" s="5" t="b">
        <f>Teams[[#This Row],[yearID]]&gt;=1903</f>
        <v>1</v>
      </c>
      <c r="D966" t="s">
        <v>157</v>
      </c>
      <c r="E966" t="s">
        <v>167</v>
      </c>
      <c r="F966" t="s">
        <v>167</v>
      </c>
      <c r="G966" s="5" t="str">
        <f>VLOOKUP(Teams[[#This Row],[franchID]],TeamsFranchises!$A$2:$D$121,2,FALSE)</f>
        <v>Cincinnati Reds</v>
      </c>
      <c r="I966">
        <v>5</v>
      </c>
      <c r="J966">
        <v>154</v>
      </c>
      <c r="K966">
        <v>76</v>
      </c>
      <c r="L966">
        <v>74</v>
      </c>
      <c r="M966">
        <v>80</v>
      </c>
      <c r="P966" t="s">
        <v>51</v>
      </c>
      <c r="Q966" s="5">
        <f>IF(Teams[[#This Row],[LgWin]]="Y", 1,
IF(Teams[[#This Row],[LgWin]] = "N", 0, " "))</f>
        <v>0</v>
      </c>
      <c r="R966" t="s">
        <v>51</v>
      </c>
      <c r="S966" s="5">
        <f>IF(Teams[[#This Row],[WSWin]]="Y", 1,
IF(Teams[[#This Row],[WSWin]] = "N", 0, " "))</f>
        <v>0</v>
      </c>
      <c r="T966">
        <v>722</v>
      </c>
      <c r="U966">
        <v>5393</v>
      </c>
      <c r="V966">
        <v>1476</v>
      </c>
      <c r="W966">
        <v>224</v>
      </c>
      <c r="X966">
        <v>73</v>
      </c>
      <c r="Y966">
        <v>82</v>
      </c>
      <c r="Z966">
        <v>410</v>
      </c>
      <c r="AA966">
        <v>584</v>
      </c>
      <c r="AB966">
        <v>68</v>
      </c>
      <c r="AF966">
        <v>760</v>
      </c>
      <c r="AG966">
        <v>641</v>
      </c>
      <c r="AH966">
        <v>4.22</v>
      </c>
      <c r="AI966">
        <v>50</v>
      </c>
      <c r="AJ966">
        <v>6</v>
      </c>
      <c r="AK966">
        <v>23</v>
      </c>
      <c r="AL966">
        <v>4101</v>
      </c>
      <c r="AM966">
        <v>1576</v>
      </c>
      <c r="AN966">
        <v>51</v>
      </c>
      <c r="AO966">
        <v>418</v>
      </c>
      <c r="AP966">
        <v>459</v>
      </c>
      <c r="AQ966">
        <v>191</v>
      </c>
      <c r="AR966">
        <v>150</v>
      </c>
      <c r="AS966">
        <v>0.96899999999999997</v>
      </c>
      <c r="AT966" t="s">
        <v>165</v>
      </c>
      <c r="AU966" t="s">
        <v>455</v>
      </c>
      <c r="AV966">
        <v>466345</v>
      </c>
      <c r="AW966">
        <v>93</v>
      </c>
      <c r="AX966">
        <v>95</v>
      </c>
      <c r="AY966" t="s">
        <v>167</v>
      </c>
      <c r="AZ966" t="s">
        <v>167</v>
      </c>
      <c r="BA966" t="s">
        <v>167</v>
      </c>
    </row>
    <row r="967" spans="1:53" x14ac:dyDescent="0.55000000000000004">
      <c r="A967">
        <v>1936</v>
      </c>
      <c r="B967" s="5" t="b">
        <f>Teams[[#This Row],[yearID]]&gt;=1973</f>
        <v>0</v>
      </c>
      <c r="C967" s="5" t="b">
        <f>Teams[[#This Row],[yearID]]&gt;=1903</f>
        <v>1</v>
      </c>
      <c r="D967" t="s">
        <v>410</v>
      </c>
      <c r="E967" t="s">
        <v>64</v>
      </c>
      <c r="F967" t="s">
        <v>64</v>
      </c>
      <c r="G967" s="5" t="str">
        <f>VLOOKUP(Teams[[#This Row],[franchID]],TeamsFranchises!$A$2:$D$121,2,FALSE)</f>
        <v>Cleveland Indians</v>
      </c>
      <c r="I967">
        <v>5</v>
      </c>
      <c r="J967">
        <v>157</v>
      </c>
      <c r="K967">
        <v>81</v>
      </c>
      <c r="L967">
        <v>80</v>
      </c>
      <c r="M967">
        <v>74</v>
      </c>
      <c r="P967" t="s">
        <v>51</v>
      </c>
      <c r="Q967" s="5">
        <f>IF(Teams[[#This Row],[LgWin]]="Y", 1,
IF(Teams[[#This Row],[LgWin]] = "N", 0, " "))</f>
        <v>0</v>
      </c>
      <c r="R967" t="s">
        <v>51</v>
      </c>
      <c r="S967" s="5">
        <f>IF(Teams[[#This Row],[WSWin]]="Y", 1,
IF(Teams[[#This Row],[WSWin]] = "N", 0, " "))</f>
        <v>0</v>
      </c>
      <c r="T967">
        <v>921</v>
      </c>
      <c r="U967">
        <v>5646</v>
      </c>
      <c r="V967">
        <v>1715</v>
      </c>
      <c r="W967">
        <v>357</v>
      </c>
      <c r="X967">
        <v>82</v>
      </c>
      <c r="Y967">
        <v>123</v>
      </c>
      <c r="Z967">
        <v>514</v>
      </c>
      <c r="AA967">
        <v>470</v>
      </c>
      <c r="AB967">
        <v>66</v>
      </c>
      <c r="AC967">
        <v>53</v>
      </c>
      <c r="AF967">
        <v>862</v>
      </c>
      <c r="AG967">
        <v>745</v>
      </c>
      <c r="AH967">
        <v>4.83</v>
      </c>
      <c r="AI967">
        <v>74</v>
      </c>
      <c r="AJ967">
        <v>6</v>
      </c>
      <c r="AK967">
        <v>12</v>
      </c>
      <c r="AL967">
        <v>4167</v>
      </c>
      <c r="AM967">
        <v>1604</v>
      </c>
      <c r="AN967">
        <v>73</v>
      </c>
      <c r="AO967">
        <v>607</v>
      </c>
      <c r="AP967">
        <v>619</v>
      </c>
      <c r="AQ967">
        <v>182</v>
      </c>
      <c r="AR967">
        <v>154</v>
      </c>
      <c r="AS967">
        <v>0.97</v>
      </c>
      <c r="AT967" t="s">
        <v>487</v>
      </c>
      <c r="AU967" t="s">
        <v>492</v>
      </c>
      <c r="AV967">
        <v>500391</v>
      </c>
      <c r="AW967">
        <v>103</v>
      </c>
      <c r="AX967">
        <v>102</v>
      </c>
      <c r="AY967" t="s">
        <v>64</v>
      </c>
      <c r="AZ967" t="s">
        <v>64</v>
      </c>
      <c r="BA967" t="s">
        <v>64</v>
      </c>
    </row>
    <row r="968" spans="1:53" x14ac:dyDescent="0.55000000000000004">
      <c r="A968">
        <v>1936</v>
      </c>
      <c r="B968" s="5" t="b">
        <f>Teams[[#This Row],[yearID]]&gt;=1973</f>
        <v>0</v>
      </c>
      <c r="C968" s="5" t="b">
        <f>Teams[[#This Row],[yearID]]&gt;=1903</f>
        <v>1</v>
      </c>
      <c r="D968" t="s">
        <v>410</v>
      </c>
      <c r="E968" t="s">
        <v>419</v>
      </c>
      <c r="F968" t="s">
        <v>419</v>
      </c>
      <c r="G968" s="5" t="str">
        <f>VLOOKUP(Teams[[#This Row],[franchID]],TeamsFranchises!$A$2:$D$121,2,FALSE)</f>
        <v>Detroit Tigers</v>
      </c>
      <c r="I968">
        <v>2</v>
      </c>
      <c r="J968">
        <v>154</v>
      </c>
      <c r="K968">
        <v>77</v>
      </c>
      <c r="L968">
        <v>83</v>
      </c>
      <c r="M968">
        <v>71</v>
      </c>
      <c r="P968" t="s">
        <v>51</v>
      </c>
      <c r="Q968" s="5">
        <f>IF(Teams[[#This Row],[LgWin]]="Y", 1,
IF(Teams[[#This Row],[LgWin]] = "N", 0, " "))</f>
        <v>0</v>
      </c>
      <c r="R968" t="s">
        <v>51</v>
      </c>
      <c r="S968" s="5">
        <f>IF(Teams[[#This Row],[WSWin]]="Y", 1,
IF(Teams[[#This Row],[WSWin]] = "N", 0, " "))</f>
        <v>0</v>
      </c>
      <c r="T968">
        <v>921</v>
      </c>
      <c r="U968">
        <v>5464</v>
      </c>
      <c r="V968">
        <v>1638</v>
      </c>
      <c r="W968">
        <v>326</v>
      </c>
      <c r="X968">
        <v>55</v>
      </c>
      <c r="Y968">
        <v>94</v>
      </c>
      <c r="Z968">
        <v>640</v>
      </c>
      <c r="AA968">
        <v>462</v>
      </c>
      <c r="AB968">
        <v>73</v>
      </c>
      <c r="AC968">
        <v>49</v>
      </c>
      <c r="AF968">
        <v>871</v>
      </c>
      <c r="AG968">
        <v>756</v>
      </c>
      <c r="AH968">
        <v>5</v>
      </c>
      <c r="AI968">
        <v>76</v>
      </c>
      <c r="AJ968">
        <v>13</v>
      </c>
      <c r="AK968">
        <v>13</v>
      </c>
      <c r="AL968">
        <v>4080</v>
      </c>
      <c r="AM968">
        <v>1568</v>
      </c>
      <c r="AN968">
        <v>100</v>
      </c>
      <c r="AO968">
        <v>562</v>
      </c>
      <c r="AP968">
        <v>526</v>
      </c>
      <c r="AQ968">
        <v>154</v>
      </c>
      <c r="AR968">
        <v>159</v>
      </c>
      <c r="AS968">
        <v>0.97399999999999998</v>
      </c>
      <c r="AT968" t="s">
        <v>420</v>
      </c>
      <c r="AU968" t="s">
        <v>456</v>
      </c>
      <c r="AV968">
        <v>875948</v>
      </c>
      <c r="AW968">
        <v>100</v>
      </c>
      <c r="AX968">
        <v>98</v>
      </c>
      <c r="AY968" t="s">
        <v>419</v>
      </c>
      <c r="AZ968" t="s">
        <v>419</v>
      </c>
      <c r="BA968" t="s">
        <v>419</v>
      </c>
    </row>
    <row r="969" spans="1:53" x14ac:dyDescent="0.55000000000000004">
      <c r="A969">
        <v>1936</v>
      </c>
      <c r="B969" s="5" t="b">
        <f>Teams[[#This Row],[yearID]]&gt;=1973</f>
        <v>0</v>
      </c>
      <c r="C969" s="5" t="b">
        <f>Teams[[#This Row],[yearID]]&gt;=1903</f>
        <v>1</v>
      </c>
      <c r="D969" t="s">
        <v>157</v>
      </c>
      <c r="E969" t="s">
        <v>242</v>
      </c>
      <c r="F969" t="s">
        <v>243</v>
      </c>
      <c r="G969" s="5" t="str">
        <f>VLOOKUP(Teams[[#This Row],[franchID]],TeamsFranchises!$A$2:$D$121,2,FALSE)</f>
        <v>San Francisco Giants</v>
      </c>
      <c r="I969">
        <v>1</v>
      </c>
      <c r="J969">
        <v>154</v>
      </c>
      <c r="K969">
        <v>78</v>
      </c>
      <c r="L969">
        <v>92</v>
      </c>
      <c r="M969">
        <v>62</v>
      </c>
      <c r="P969" t="s">
        <v>76</v>
      </c>
      <c r="Q969" s="5">
        <f>IF(Teams[[#This Row],[LgWin]]="Y", 1,
IF(Teams[[#This Row],[LgWin]] = "N", 0, " "))</f>
        <v>1</v>
      </c>
      <c r="R969" t="s">
        <v>51</v>
      </c>
      <c r="S969" s="5">
        <f>IF(Teams[[#This Row],[WSWin]]="Y", 1,
IF(Teams[[#This Row],[WSWin]] = "N", 0, " "))</f>
        <v>0</v>
      </c>
      <c r="T969">
        <v>742</v>
      </c>
      <c r="U969">
        <v>5449</v>
      </c>
      <c r="V969">
        <v>1529</v>
      </c>
      <c r="W969">
        <v>237</v>
      </c>
      <c r="X969">
        <v>48</v>
      </c>
      <c r="Y969">
        <v>97</v>
      </c>
      <c r="Z969">
        <v>431</v>
      </c>
      <c r="AA969">
        <v>452</v>
      </c>
      <c r="AB969">
        <v>31</v>
      </c>
      <c r="AF969">
        <v>621</v>
      </c>
      <c r="AG969">
        <v>532</v>
      </c>
      <c r="AH969">
        <v>3.46</v>
      </c>
      <c r="AI969">
        <v>60</v>
      </c>
      <c r="AJ969">
        <v>12</v>
      </c>
      <c r="AK969">
        <v>22</v>
      </c>
      <c r="AL969">
        <v>4155</v>
      </c>
      <c r="AM969">
        <v>1458</v>
      </c>
      <c r="AN969">
        <v>75</v>
      </c>
      <c r="AO969">
        <v>401</v>
      </c>
      <c r="AP969">
        <v>500</v>
      </c>
      <c r="AQ969">
        <v>168</v>
      </c>
      <c r="AR969">
        <v>164</v>
      </c>
      <c r="AS969">
        <v>0.97399999999999998</v>
      </c>
      <c r="AT969" t="s">
        <v>310</v>
      </c>
      <c r="AU969" t="s">
        <v>457</v>
      </c>
      <c r="AV969">
        <v>837952</v>
      </c>
      <c r="AW969">
        <v>100</v>
      </c>
      <c r="AX969">
        <v>97</v>
      </c>
      <c r="AY969" t="s">
        <v>246</v>
      </c>
      <c r="AZ969" t="s">
        <v>242</v>
      </c>
      <c r="BA969" t="s">
        <v>242</v>
      </c>
    </row>
    <row r="970" spans="1:53" x14ac:dyDescent="0.55000000000000004">
      <c r="A970">
        <v>1936</v>
      </c>
      <c r="B970" s="5" t="b">
        <f>Teams[[#This Row],[yearID]]&gt;=1973</f>
        <v>0</v>
      </c>
      <c r="C970" s="5" t="b">
        <f>Teams[[#This Row],[yearID]]&gt;=1903</f>
        <v>1</v>
      </c>
      <c r="D970" t="s">
        <v>410</v>
      </c>
      <c r="E970" t="s">
        <v>436</v>
      </c>
      <c r="F970" t="s">
        <v>412</v>
      </c>
      <c r="G970" s="5" t="str">
        <f>VLOOKUP(Teams[[#This Row],[franchID]],TeamsFranchises!$A$2:$D$121,2,FALSE)</f>
        <v>New York Yankees</v>
      </c>
      <c r="I970">
        <v>1</v>
      </c>
      <c r="J970">
        <v>155</v>
      </c>
      <c r="K970">
        <v>77</v>
      </c>
      <c r="L970">
        <v>102</v>
      </c>
      <c r="M970">
        <v>51</v>
      </c>
      <c r="P970" t="s">
        <v>76</v>
      </c>
      <c r="Q970" s="5">
        <f>IF(Teams[[#This Row],[LgWin]]="Y", 1,
IF(Teams[[#This Row],[LgWin]] = "N", 0, " "))</f>
        <v>1</v>
      </c>
      <c r="R970" t="s">
        <v>76</v>
      </c>
      <c r="S970" s="5">
        <f>IF(Teams[[#This Row],[WSWin]]="Y", 1,
IF(Teams[[#This Row],[WSWin]] = "N", 0, " "))</f>
        <v>1</v>
      </c>
      <c r="T970">
        <v>1065</v>
      </c>
      <c r="U970">
        <v>5591</v>
      </c>
      <c r="V970">
        <v>1676</v>
      </c>
      <c r="W970">
        <v>315</v>
      </c>
      <c r="X970">
        <v>83</v>
      </c>
      <c r="Y970">
        <v>182</v>
      </c>
      <c r="Z970">
        <v>700</v>
      </c>
      <c r="AA970">
        <v>594</v>
      </c>
      <c r="AB970">
        <v>77</v>
      </c>
      <c r="AC970">
        <v>40</v>
      </c>
      <c r="AF970">
        <v>731</v>
      </c>
      <c r="AG970">
        <v>649</v>
      </c>
      <c r="AH970">
        <v>4.17</v>
      </c>
      <c r="AI970">
        <v>77</v>
      </c>
      <c r="AJ970">
        <v>6</v>
      </c>
      <c r="AK970">
        <v>21</v>
      </c>
      <c r="AL970">
        <v>4200</v>
      </c>
      <c r="AM970">
        <v>1474</v>
      </c>
      <c r="AN970">
        <v>84</v>
      </c>
      <c r="AO970">
        <v>663</v>
      </c>
      <c r="AP970">
        <v>624</v>
      </c>
      <c r="AQ970">
        <v>163</v>
      </c>
      <c r="AR970">
        <v>148</v>
      </c>
      <c r="AS970">
        <v>0.97299999999999998</v>
      </c>
      <c r="AT970" t="s">
        <v>459</v>
      </c>
      <c r="AU970" t="s">
        <v>491</v>
      </c>
      <c r="AV970">
        <v>976913</v>
      </c>
      <c r="AW970">
        <v>97</v>
      </c>
      <c r="AX970">
        <v>93</v>
      </c>
      <c r="AY970" t="s">
        <v>412</v>
      </c>
      <c r="AZ970" t="s">
        <v>436</v>
      </c>
      <c r="BA970" t="s">
        <v>436</v>
      </c>
    </row>
    <row r="971" spans="1:53" x14ac:dyDescent="0.55000000000000004">
      <c r="A971">
        <v>1936</v>
      </c>
      <c r="B971" s="5" t="b">
        <f>Teams[[#This Row],[yearID]]&gt;=1973</f>
        <v>0</v>
      </c>
      <c r="C971" s="5" t="b">
        <f>Teams[[#This Row],[yearID]]&gt;=1903</f>
        <v>1</v>
      </c>
      <c r="D971" t="s">
        <v>410</v>
      </c>
      <c r="E971" t="s">
        <v>226</v>
      </c>
      <c r="F971" t="s">
        <v>423</v>
      </c>
      <c r="G971" s="5" t="str">
        <f>VLOOKUP(Teams[[#This Row],[franchID]],TeamsFranchises!$A$2:$D$121,2,FALSE)</f>
        <v>Oakland Athletics</v>
      </c>
      <c r="I971">
        <v>8</v>
      </c>
      <c r="J971">
        <v>154</v>
      </c>
      <c r="K971">
        <v>77</v>
      </c>
      <c r="L971">
        <v>53</v>
      </c>
      <c r="M971">
        <v>100</v>
      </c>
      <c r="P971" t="s">
        <v>51</v>
      </c>
      <c r="Q971" s="5">
        <f>IF(Teams[[#This Row],[LgWin]]="Y", 1,
IF(Teams[[#This Row],[LgWin]] = "N", 0, " "))</f>
        <v>0</v>
      </c>
      <c r="R971" t="s">
        <v>51</v>
      </c>
      <c r="S971" s="5">
        <f>IF(Teams[[#This Row],[WSWin]]="Y", 1,
IF(Teams[[#This Row],[WSWin]] = "N", 0, " "))</f>
        <v>0</v>
      </c>
      <c r="T971">
        <v>714</v>
      </c>
      <c r="U971">
        <v>5373</v>
      </c>
      <c r="V971">
        <v>1443</v>
      </c>
      <c r="W971">
        <v>240</v>
      </c>
      <c r="X971">
        <v>60</v>
      </c>
      <c r="Y971">
        <v>72</v>
      </c>
      <c r="Z971">
        <v>524</v>
      </c>
      <c r="AA971">
        <v>590</v>
      </c>
      <c r="AB971">
        <v>59</v>
      </c>
      <c r="AC971">
        <v>43</v>
      </c>
      <c r="AF971">
        <v>1045</v>
      </c>
      <c r="AG971">
        <v>913</v>
      </c>
      <c r="AH971">
        <v>6.08</v>
      </c>
      <c r="AI971">
        <v>68</v>
      </c>
      <c r="AJ971">
        <v>3</v>
      </c>
      <c r="AK971">
        <v>12</v>
      </c>
      <c r="AL971">
        <v>4056</v>
      </c>
      <c r="AM971">
        <v>1645</v>
      </c>
      <c r="AN971">
        <v>131</v>
      </c>
      <c r="AO971">
        <v>696</v>
      </c>
      <c r="AP971">
        <v>405</v>
      </c>
      <c r="AQ971">
        <v>208</v>
      </c>
      <c r="AR971">
        <v>152</v>
      </c>
      <c r="AS971">
        <v>0.96599999999999997</v>
      </c>
      <c r="AT971" t="s">
        <v>77</v>
      </c>
      <c r="AU971" t="s">
        <v>442</v>
      </c>
      <c r="AV971">
        <v>285173</v>
      </c>
      <c r="AW971">
        <v>97</v>
      </c>
      <c r="AX971">
        <v>101</v>
      </c>
      <c r="AY971" t="s">
        <v>226</v>
      </c>
      <c r="AZ971" t="s">
        <v>226</v>
      </c>
      <c r="BA971" t="s">
        <v>226</v>
      </c>
    </row>
    <row r="972" spans="1:53" x14ac:dyDescent="0.55000000000000004">
      <c r="A972">
        <v>1936</v>
      </c>
      <c r="B972" s="5" t="b">
        <f>Teams[[#This Row],[yearID]]&gt;=1973</f>
        <v>0</v>
      </c>
      <c r="C972" s="5" t="b">
        <f>Teams[[#This Row],[yearID]]&gt;=1903</f>
        <v>1</v>
      </c>
      <c r="D972" t="s">
        <v>157</v>
      </c>
      <c r="E972" t="s">
        <v>122</v>
      </c>
      <c r="F972" t="s">
        <v>122</v>
      </c>
      <c r="G972" s="5" t="str">
        <f>VLOOKUP(Teams[[#This Row],[franchID]],TeamsFranchises!$A$2:$D$121,2,FALSE)</f>
        <v>Philadelphia Phillies</v>
      </c>
      <c r="I972">
        <v>8</v>
      </c>
      <c r="J972">
        <v>154</v>
      </c>
      <c r="K972">
        <v>78</v>
      </c>
      <c r="L972">
        <v>54</v>
      </c>
      <c r="M972">
        <v>100</v>
      </c>
      <c r="P972" t="s">
        <v>51</v>
      </c>
      <c r="Q972" s="5">
        <f>IF(Teams[[#This Row],[LgWin]]="Y", 1,
IF(Teams[[#This Row],[LgWin]] = "N", 0, " "))</f>
        <v>0</v>
      </c>
      <c r="R972" t="s">
        <v>51</v>
      </c>
      <c r="S972" s="5">
        <f>IF(Teams[[#This Row],[WSWin]]="Y", 1,
IF(Teams[[#This Row],[WSWin]] = "N", 0, " "))</f>
        <v>0</v>
      </c>
      <c r="T972">
        <v>726</v>
      </c>
      <c r="U972">
        <v>5465</v>
      </c>
      <c r="V972">
        <v>1538</v>
      </c>
      <c r="W972">
        <v>250</v>
      </c>
      <c r="X972">
        <v>46</v>
      </c>
      <c r="Y972">
        <v>103</v>
      </c>
      <c r="Z972">
        <v>451</v>
      </c>
      <c r="AA972">
        <v>586</v>
      </c>
      <c r="AB972">
        <v>50</v>
      </c>
      <c r="AF972">
        <v>874</v>
      </c>
      <c r="AG972">
        <v>704</v>
      </c>
      <c r="AH972">
        <v>4.6399999999999997</v>
      </c>
      <c r="AI972">
        <v>51</v>
      </c>
      <c r="AJ972">
        <v>7</v>
      </c>
      <c r="AK972">
        <v>14</v>
      </c>
      <c r="AL972">
        <v>4095</v>
      </c>
      <c r="AM972">
        <v>1630</v>
      </c>
      <c r="AN972">
        <v>87</v>
      </c>
      <c r="AO972">
        <v>515</v>
      </c>
      <c r="AP972">
        <v>454</v>
      </c>
      <c r="AQ972">
        <v>237</v>
      </c>
      <c r="AR972">
        <v>144</v>
      </c>
      <c r="AS972">
        <v>0.95899999999999996</v>
      </c>
      <c r="AT972" t="s">
        <v>358</v>
      </c>
      <c r="AU972" t="s">
        <v>404</v>
      </c>
      <c r="AV972">
        <v>249219</v>
      </c>
      <c r="AW972">
        <v>111</v>
      </c>
      <c r="AX972">
        <v>114</v>
      </c>
      <c r="AY972" t="s">
        <v>122</v>
      </c>
      <c r="AZ972" t="s">
        <v>122</v>
      </c>
      <c r="BA972" t="s">
        <v>122</v>
      </c>
    </row>
    <row r="973" spans="1:53" x14ac:dyDescent="0.55000000000000004">
      <c r="A973">
        <v>1936</v>
      </c>
      <c r="B973" s="5" t="b">
        <f>Teams[[#This Row],[yearID]]&gt;=1973</f>
        <v>0</v>
      </c>
      <c r="C973" s="5" t="b">
        <f>Teams[[#This Row],[yearID]]&gt;=1903</f>
        <v>1</v>
      </c>
      <c r="D973" t="s">
        <v>157</v>
      </c>
      <c r="E973" t="s">
        <v>229</v>
      </c>
      <c r="F973" t="s">
        <v>229</v>
      </c>
      <c r="G973" s="5" t="str">
        <f>VLOOKUP(Teams[[#This Row],[franchID]],TeamsFranchises!$A$2:$D$121,2,FALSE)</f>
        <v>Pittsburgh Pirates</v>
      </c>
      <c r="I973">
        <v>4</v>
      </c>
      <c r="J973">
        <v>156</v>
      </c>
      <c r="K973">
        <v>76</v>
      </c>
      <c r="L973">
        <v>84</v>
      </c>
      <c r="M973">
        <v>70</v>
      </c>
      <c r="P973" t="s">
        <v>51</v>
      </c>
      <c r="Q973" s="5">
        <f>IF(Teams[[#This Row],[LgWin]]="Y", 1,
IF(Teams[[#This Row],[LgWin]] = "N", 0, " "))</f>
        <v>0</v>
      </c>
      <c r="R973" t="s">
        <v>51</v>
      </c>
      <c r="S973" s="5">
        <f>IF(Teams[[#This Row],[WSWin]]="Y", 1,
IF(Teams[[#This Row],[WSWin]] = "N", 0, " "))</f>
        <v>0</v>
      </c>
      <c r="T973">
        <v>804</v>
      </c>
      <c r="U973">
        <v>5586</v>
      </c>
      <c r="V973">
        <v>1596</v>
      </c>
      <c r="W973">
        <v>283</v>
      </c>
      <c r="X973">
        <v>80</v>
      </c>
      <c r="Y973">
        <v>60</v>
      </c>
      <c r="Z973">
        <v>517</v>
      </c>
      <c r="AA973">
        <v>502</v>
      </c>
      <c r="AB973">
        <v>37</v>
      </c>
      <c r="AF973">
        <v>718</v>
      </c>
      <c r="AG973">
        <v>603</v>
      </c>
      <c r="AH973">
        <v>3.89</v>
      </c>
      <c r="AI973">
        <v>67</v>
      </c>
      <c r="AJ973">
        <v>5</v>
      </c>
      <c r="AK973">
        <v>12</v>
      </c>
      <c r="AL973">
        <v>4185</v>
      </c>
      <c r="AM973">
        <v>1475</v>
      </c>
      <c r="AN973">
        <v>74</v>
      </c>
      <c r="AO973">
        <v>379</v>
      </c>
      <c r="AP973">
        <v>559</v>
      </c>
      <c r="AQ973">
        <v>199</v>
      </c>
      <c r="AR973">
        <v>113</v>
      </c>
      <c r="AS973">
        <v>0.96699999999999997</v>
      </c>
      <c r="AT973" t="s">
        <v>390</v>
      </c>
      <c r="AU973" t="s">
        <v>447</v>
      </c>
      <c r="AV973">
        <v>372524</v>
      </c>
      <c r="AW973">
        <v>102</v>
      </c>
      <c r="AX973">
        <v>101</v>
      </c>
      <c r="AY973" t="s">
        <v>229</v>
      </c>
      <c r="AZ973" t="s">
        <v>229</v>
      </c>
      <c r="BA973" t="s">
        <v>229</v>
      </c>
    </row>
    <row r="974" spans="1:53" x14ac:dyDescent="0.55000000000000004">
      <c r="A974">
        <v>1936</v>
      </c>
      <c r="B974" s="5" t="b">
        <f>Teams[[#This Row],[yearID]]&gt;=1973</f>
        <v>0</v>
      </c>
      <c r="C974" s="5" t="b">
        <f>Teams[[#This Row],[yearID]]&gt;=1903</f>
        <v>1</v>
      </c>
      <c r="D974" t="s">
        <v>410</v>
      </c>
      <c r="E974" t="s">
        <v>431</v>
      </c>
      <c r="F974" t="s">
        <v>95</v>
      </c>
      <c r="G974" s="5" t="str">
        <f>VLOOKUP(Teams[[#This Row],[franchID]],TeamsFranchises!$A$2:$D$121,2,FALSE)</f>
        <v>Baltimore Orioles</v>
      </c>
      <c r="I974">
        <v>7</v>
      </c>
      <c r="J974">
        <v>155</v>
      </c>
      <c r="K974">
        <v>77</v>
      </c>
      <c r="L974">
        <v>57</v>
      </c>
      <c r="M974">
        <v>95</v>
      </c>
      <c r="P974" t="s">
        <v>51</v>
      </c>
      <c r="Q974" s="5">
        <f>IF(Teams[[#This Row],[LgWin]]="Y", 1,
IF(Teams[[#This Row],[LgWin]] = "N", 0, " "))</f>
        <v>0</v>
      </c>
      <c r="R974" t="s">
        <v>51</v>
      </c>
      <c r="S974" s="5">
        <f>IF(Teams[[#This Row],[WSWin]]="Y", 1,
IF(Teams[[#This Row],[WSWin]] = "N", 0, " "))</f>
        <v>0</v>
      </c>
      <c r="T974">
        <v>804</v>
      </c>
      <c r="U974">
        <v>5391</v>
      </c>
      <c r="V974">
        <v>1502</v>
      </c>
      <c r="W974">
        <v>299</v>
      </c>
      <c r="X974">
        <v>66</v>
      </c>
      <c r="Y974">
        <v>79</v>
      </c>
      <c r="Z974">
        <v>625</v>
      </c>
      <c r="AA974">
        <v>627</v>
      </c>
      <c r="AB974">
        <v>62</v>
      </c>
      <c r="AC974">
        <v>20</v>
      </c>
      <c r="AF974">
        <v>1064</v>
      </c>
      <c r="AG974">
        <v>935</v>
      </c>
      <c r="AH974">
        <v>6.24</v>
      </c>
      <c r="AI974">
        <v>54</v>
      </c>
      <c r="AJ974">
        <v>3</v>
      </c>
      <c r="AK974">
        <v>13</v>
      </c>
      <c r="AL974">
        <v>4044</v>
      </c>
      <c r="AM974">
        <v>1776</v>
      </c>
      <c r="AN974">
        <v>115</v>
      </c>
      <c r="AO974">
        <v>609</v>
      </c>
      <c r="AP974">
        <v>399</v>
      </c>
      <c r="AQ974">
        <v>188</v>
      </c>
      <c r="AR974">
        <v>143</v>
      </c>
      <c r="AS974">
        <v>0.96899999999999997</v>
      </c>
      <c r="AT974" t="s">
        <v>252</v>
      </c>
      <c r="AU974" t="s">
        <v>444</v>
      </c>
      <c r="AV974">
        <v>93267</v>
      </c>
      <c r="AW974">
        <v>102</v>
      </c>
      <c r="AX974">
        <v>106</v>
      </c>
      <c r="AY974" t="s">
        <v>433</v>
      </c>
      <c r="AZ974" t="s">
        <v>431</v>
      </c>
      <c r="BA974" t="s">
        <v>431</v>
      </c>
    </row>
    <row r="975" spans="1:53" x14ac:dyDescent="0.55000000000000004">
      <c r="A975">
        <v>1936</v>
      </c>
      <c r="B975" s="5" t="b">
        <f>Teams[[#This Row],[yearID]]&gt;=1973</f>
        <v>0</v>
      </c>
      <c r="C975" s="5" t="b">
        <f>Teams[[#This Row],[yearID]]&gt;=1903</f>
        <v>1</v>
      </c>
      <c r="D975" t="s">
        <v>157</v>
      </c>
      <c r="E975" t="s">
        <v>396</v>
      </c>
      <c r="F975" t="s">
        <v>154</v>
      </c>
      <c r="G975" s="5" t="str">
        <f>VLOOKUP(Teams[[#This Row],[franchID]],TeamsFranchises!$A$2:$D$121,2,FALSE)</f>
        <v>St. Louis Cardinals</v>
      </c>
      <c r="I975">
        <v>2</v>
      </c>
      <c r="J975">
        <v>155</v>
      </c>
      <c r="K975">
        <v>77</v>
      </c>
      <c r="L975">
        <v>87</v>
      </c>
      <c r="M975">
        <v>67</v>
      </c>
      <c r="P975" t="s">
        <v>51</v>
      </c>
      <c r="Q975" s="5">
        <f>IF(Teams[[#This Row],[LgWin]]="Y", 1,
IF(Teams[[#This Row],[LgWin]] = "N", 0, " "))</f>
        <v>0</v>
      </c>
      <c r="R975" t="s">
        <v>51</v>
      </c>
      <c r="S975" s="5">
        <f>IF(Teams[[#This Row],[WSWin]]="Y", 1,
IF(Teams[[#This Row],[WSWin]] = "N", 0, " "))</f>
        <v>0</v>
      </c>
      <c r="T975">
        <v>795</v>
      </c>
      <c r="U975">
        <v>5537</v>
      </c>
      <c r="V975">
        <v>1554</v>
      </c>
      <c r="W975">
        <v>332</v>
      </c>
      <c r="X975">
        <v>60</v>
      </c>
      <c r="Y975">
        <v>88</v>
      </c>
      <c r="Z975">
        <v>442</v>
      </c>
      <c r="AA975">
        <v>577</v>
      </c>
      <c r="AB975">
        <v>69</v>
      </c>
      <c r="AF975">
        <v>794</v>
      </c>
      <c r="AG975">
        <v>694</v>
      </c>
      <c r="AH975">
        <v>4.47</v>
      </c>
      <c r="AI975">
        <v>65</v>
      </c>
      <c r="AJ975">
        <v>5</v>
      </c>
      <c r="AK975">
        <v>24</v>
      </c>
      <c r="AL975">
        <v>4194</v>
      </c>
      <c r="AM975">
        <v>1610</v>
      </c>
      <c r="AN975">
        <v>89</v>
      </c>
      <c r="AO975">
        <v>434</v>
      </c>
      <c r="AP975">
        <v>559</v>
      </c>
      <c r="AQ975">
        <v>154</v>
      </c>
      <c r="AR975">
        <v>134</v>
      </c>
      <c r="AS975">
        <v>0.97399999999999998</v>
      </c>
      <c r="AT975" t="s">
        <v>409</v>
      </c>
      <c r="AU975" t="s">
        <v>444</v>
      </c>
      <c r="AV975">
        <v>448078</v>
      </c>
      <c r="AW975">
        <v>99</v>
      </c>
      <c r="AX975">
        <v>98</v>
      </c>
      <c r="AY975" t="s">
        <v>154</v>
      </c>
      <c r="AZ975" t="s">
        <v>396</v>
      </c>
      <c r="BA975" t="s">
        <v>396</v>
      </c>
    </row>
    <row r="976" spans="1:53" x14ac:dyDescent="0.55000000000000004">
      <c r="A976">
        <v>1936</v>
      </c>
      <c r="B976" s="5" t="b">
        <f>Teams[[#This Row],[yearID]]&gt;=1973</f>
        <v>0</v>
      </c>
      <c r="C976" s="5" t="b">
        <f>Teams[[#This Row],[yearID]]&gt;=1903</f>
        <v>1</v>
      </c>
      <c r="D976" t="s">
        <v>410</v>
      </c>
      <c r="E976" t="s">
        <v>425</v>
      </c>
      <c r="F976" t="s">
        <v>426</v>
      </c>
      <c r="G976" s="5" t="str">
        <f>VLOOKUP(Teams[[#This Row],[franchID]],TeamsFranchises!$A$2:$D$121,2,FALSE)</f>
        <v>Minnesota Twins</v>
      </c>
      <c r="I976">
        <v>3</v>
      </c>
      <c r="J976">
        <v>153</v>
      </c>
      <c r="K976">
        <v>77</v>
      </c>
      <c r="L976">
        <v>82</v>
      </c>
      <c r="M976">
        <v>71</v>
      </c>
      <c r="P976" t="s">
        <v>51</v>
      </c>
      <c r="Q976" s="5">
        <f>IF(Teams[[#This Row],[LgWin]]="Y", 1,
IF(Teams[[#This Row],[LgWin]] = "N", 0, " "))</f>
        <v>0</v>
      </c>
      <c r="R976" t="s">
        <v>51</v>
      </c>
      <c r="S976" s="5">
        <f>IF(Teams[[#This Row],[WSWin]]="Y", 1,
IF(Teams[[#This Row],[WSWin]] = "N", 0, " "))</f>
        <v>0</v>
      </c>
      <c r="T976">
        <v>889</v>
      </c>
      <c r="U976">
        <v>5433</v>
      </c>
      <c r="V976">
        <v>1601</v>
      </c>
      <c r="W976">
        <v>293</v>
      </c>
      <c r="X976">
        <v>84</v>
      </c>
      <c r="Y976">
        <v>62</v>
      </c>
      <c r="Z976">
        <v>576</v>
      </c>
      <c r="AA976">
        <v>398</v>
      </c>
      <c r="AB976">
        <v>104</v>
      </c>
      <c r="AC976">
        <v>42</v>
      </c>
      <c r="AF976">
        <v>799</v>
      </c>
      <c r="AG976">
        <v>684</v>
      </c>
      <c r="AH976">
        <v>4.58</v>
      </c>
      <c r="AI976">
        <v>78</v>
      </c>
      <c r="AJ976">
        <v>8</v>
      </c>
      <c r="AK976">
        <v>14</v>
      </c>
      <c r="AL976">
        <v>4035</v>
      </c>
      <c r="AM976">
        <v>1484</v>
      </c>
      <c r="AN976">
        <v>73</v>
      </c>
      <c r="AO976">
        <v>588</v>
      </c>
      <c r="AP976">
        <v>462</v>
      </c>
      <c r="AQ976">
        <v>182</v>
      </c>
      <c r="AR976">
        <v>163</v>
      </c>
      <c r="AS976">
        <v>0.97</v>
      </c>
      <c r="AT976" t="s">
        <v>397</v>
      </c>
      <c r="AU976" t="s">
        <v>452</v>
      </c>
      <c r="AV976">
        <v>379525</v>
      </c>
      <c r="AW976">
        <v>94</v>
      </c>
      <c r="AX976">
        <v>95</v>
      </c>
      <c r="AY976" t="s">
        <v>428</v>
      </c>
      <c r="AZ976" t="s">
        <v>425</v>
      </c>
      <c r="BA976" t="s">
        <v>425</v>
      </c>
    </row>
    <row r="977" spans="1:53" x14ac:dyDescent="0.55000000000000004">
      <c r="A977">
        <v>1937</v>
      </c>
      <c r="B977" s="5" t="b">
        <f>Teams[[#This Row],[yearID]]&gt;=1973</f>
        <v>0</v>
      </c>
      <c r="C977" s="5" t="b">
        <f>Teams[[#This Row],[yearID]]&gt;=1903</f>
        <v>1</v>
      </c>
      <c r="D977" t="s">
        <v>410</v>
      </c>
      <c r="E977" t="s">
        <v>54</v>
      </c>
      <c r="F977" t="s">
        <v>54</v>
      </c>
      <c r="G977" s="5" t="str">
        <f>VLOOKUP(Teams[[#This Row],[franchID]],TeamsFranchises!$A$2:$D$121,2,FALSE)</f>
        <v>Boston Red Sox</v>
      </c>
      <c r="I977">
        <v>5</v>
      </c>
      <c r="J977">
        <v>154</v>
      </c>
      <c r="K977">
        <v>74</v>
      </c>
      <c r="L977">
        <v>80</v>
      </c>
      <c r="M977">
        <v>72</v>
      </c>
      <c r="P977" t="s">
        <v>51</v>
      </c>
      <c r="Q977" s="5">
        <f>IF(Teams[[#This Row],[LgWin]]="Y", 1,
IF(Teams[[#This Row],[LgWin]] = "N", 0, " "))</f>
        <v>0</v>
      </c>
      <c r="R977" t="s">
        <v>51</v>
      </c>
      <c r="S977" s="5">
        <f>IF(Teams[[#This Row],[WSWin]]="Y", 1,
IF(Teams[[#This Row],[WSWin]] = "N", 0, " "))</f>
        <v>0</v>
      </c>
      <c r="T977">
        <v>821</v>
      </c>
      <c r="U977">
        <v>5354</v>
      </c>
      <c r="V977">
        <v>1506</v>
      </c>
      <c r="W977">
        <v>269</v>
      </c>
      <c r="X977">
        <v>64</v>
      </c>
      <c r="Y977">
        <v>100</v>
      </c>
      <c r="Z977">
        <v>601</v>
      </c>
      <c r="AA977">
        <v>557</v>
      </c>
      <c r="AB977">
        <v>79</v>
      </c>
      <c r="AC977">
        <v>61</v>
      </c>
      <c r="AF977">
        <v>775</v>
      </c>
      <c r="AG977">
        <v>680</v>
      </c>
      <c r="AH977">
        <v>4.4800000000000004</v>
      </c>
      <c r="AI977">
        <v>74</v>
      </c>
      <c r="AJ977">
        <v>6</v>
      </c>
      <c r="AK977">
        <v>14</v>
      </c>
      <c r="AL977">
        <v>4098</v>
      </c>
      <c r="AM977">
        <v>1518</v>
      </c>
      <c r="AN977">
        <v>92</v>
      </c>
      <c r="AO977">
        <v>597</v>
      </c>
      <c r="AP977">
        <v>682</v>
      </c>
      <c r="AQ977">
        <v>175</v>
      </c>
      <c r="AR977">
        <v>139</v>
      </c>
      <c r="AS977">
        <v>0.97</v>
      </c>
      <c r="AT977" t="s">
        <v>441</v>
      </c>
      <c r="AU977" t="s">
        <v>493</v>
      </c>
      <c r="AV977">
        <v>559659</v>
      </c>
      <c r="AW977">
        <v>104</v>
      </c>
      <c r="AX977">
        <v>103</v>
      </c>
      <c r="AY977" t="s">
        <v>54</v>
      </c>
      <c r="AZ977" t="s">
        <v>54</v>
      </c>
      <c r="BA977" t="s">
        <v>54</v>
      </c>
    </row>
    <row r="978" spans="1:53" x14ac:dyDescent="0.55000000000000004">
      <c r="A978">
        <v>1937</v>
      </c>
      <c r="B978" s="5" t="b">
        <f>Teams[[#This Row],[yearID]]&gt;=1973</f>
        <v>0</v>
      </c>
      <c r="C978" s="5" t="b">
        <f>Teams[[#This Row],[yearID]]&gt;=1903</f>
        <v>1</v>
      </c>
      <c r="D978" t="s">
        <v>157</v>
      </c>
      <c r="E978" t="s">
        <v>262</v>
      </c>
      <c r="F978" t="s">
        <v>260</v>
      </c>
      <c r="G978" s="5" t="str">
        <f>VLOOKUP(Teams[[#This Row],[franchID]],TeamsFranchises!$A$2:$D$121,2,FALSE)</f>
        <v>Los Angeles Dodgers</v>
      </c>
      <c r="I978">
        <v>6</v>
      </c>
      <c r="J978">
        <v>155</v>
      </c>
      <c r="K978">
        <v>76</v>
      </c>
      <c r="L978">
        <v>62</v>
      </c>
      <c r="M978">
        <v>91</v>
      </c>
      <c r="P978" t="s">
        <v>51</v>
      </c>
      <c r="Q978" s="5">
        <f>IF(Teams[[#This Row],[LgWin]]="Y", 1,
IF(Teams[[#This Row],[LgWin]] = "N", 0, " "))</f>
        <v>0</v>
      </c>
      <c r="R978" t="s">
        <v>51</v>
      </c>
      <c r="S978" s="5">
        <f>IF(Teams[[#This Row],[WSWin]]="Y", 1,
IF(Teams[[#This Row],[WSWin]] = "N", 0, " "))</f>
        <v>0</v>
      </c>
      <c r="T978">
        <v>616</v>
      </c>
      <c r="U978">
        <v>5295</v>
      </c>
      <c r="V978">
        <v>1401</v>
      </c>
      <c r="W978">
        <v>258</v>
      </c>
      <c r="X978">
        <v>53</v>
      </c>
      <c r="Y978">
        <v>37</v>
      </c>
      <c r="Z978">
        <v>469</v>
      </c>
      <c r="AA978">
        <v>583</v>
      </c>
      <c r="AB978">
        <v>69</v>
      </c>
      <c r="AF978">
        <v>772</v>
      </c>
      <c r="AG978">
        <v>625</v>
      </c>
      <c r="AH978">
        <v>4.13</v>
      </c>
      <c r="AI978">
        <v>63</v>
      </c>
      <c r="AJ978">
        <v>5</v>
      </c>
      <c r="AK978">
        <v>8</v>
      </c>
      <c r="AL978">
        <v>4086</v>
      </c>
      <c r="AM978">
        <v>1470</v>
      </c>
      <c r="AN978">
        <v>68</v>
      </c>
      <c r="AO978">
        <v>476</v>
      </c>
      <c r="AP978">
        <v>592</v>
      </c>
      <c r="AQ978">
        <v>216</v>
      </c>
      <c r="AR978">
        <v>127</v>
      </c>
      <c r="AS978">
        <v>0.96399999999999997</v>
      </c>
      <c r="AT978" t="s">
        <v>448</v>
      </c>
      <c r="AU978" t="s">
        <v>458</v>
      </c>
      <c r="AV978">
        <v>482481</v>
      </c>
      <c r="AW978">
        <v>102</v>
      </c>
      <c r="AX978">
        <v>104</v>
      </c>
      <c r="AY978" t="s">
        <v>262</v>
      </c>
      <c r="AZ978" t="s">
        <v>262</v>
      </c>
      <c r="BA978" t="s">
        <v>262</v>
      </c>
    </row>
    <row r="979" spans="1:53" x14ac:dyDescent="0.55000000000000004">
      <c r="A979">
        <v>1937</v>
      </c>
      <c r="B979" s="5" t="b">
        <f>Teams[[#This Row],[yearID]]&gt;=1973</f>
        <v>0</v>
      </c>
      <c r="C979" s="5" t="b">
        <f>Teams[[#This Row],[yearID]]&gt;=1903</f>
        <v>1</v>
      </c>
      <c r="D979" t="s">
        <v>157</v>
      </c>
      <c r="E979" t="s">
        <v>158</v>
      </c>
      <c r="F979" t="s">
        <v>159</v>
      </c>
      <c r="G979" s="5" t="str">
        <f>VLOOKUP(Teams[[#This Row],[franchID]],TeamsFranchises!$A$2:$D$121,2,FALSE)</f>
        <v>Atlanta Braves</v>
      </c>
      <c r="I979">
        <v>5</v>
      </c>
      <c r="J979">
        <v>152</v>
      </c>
      <c r="K979">
        <v>76</v>
      </c>
      <c r="L979">
        <v>79</v>
      </c>
      <c r="M979">
        <v>73</v>
      </c>
      <c r="P979" t="s">
        <v>51</v>
      </c>
      <c r="Q979" s="5">
        <f>IF(Teams[[#This Row],[LgWin]]="Y", 1,
IF(Teams[[#This Row],[LgWin]] = "N", 0, " "))</f>
        <v>0</v>
      </c>
      <c r="R979" t="s">
        <v>51</v>
      </c>
      <c r="S979" s="5">
        <f>IF(Teams[[#This Row],[WSWin]]="Y", 1,
IF(Teams[[#This Row],[WSWin]] = "N", 0, " "))</f>
        <v>0</v>
      </c>
      <c r="T979">
        <v>579</v>
      </c>
      <c r="U979">
        <v>5124</v>
      </c>
      <c r="V979">
        <v>1265</v>
      </c>
      <c r="W979">
        <v>200</v>
      </c>
      <c r="X979">
        <v>41</v>
      </c>
      <c r="Y979">
        <v>63</v>
      </c>
      <c r="Z979">
        <v>485</v>
      </c>
      <c r="AA979">
        <v>707</v>
      </c>
      <c r="AB979">
        <v>45</v>
      </c>
      <c r="AF979">
        <v>556</v>
      </c>
      <c r="AG979">
        <v>486</v>
      </c>
      <c r="AH979">
        <v>3.22</v>
      </c>
      <c r="AI979">
        <v>85</v>
      </c>
      <c r="AJ979">
        <v>16</v>
      </c>
      <c r="AK979">
        <v>10</v>
      </c>
      <c r="AL979">
        <v>4077</v>
      </c>
      <c r="AM979">
        <v>1344</v>
      </c>
      <c r="AN979">
        <v>60</v>
      </c>
      <c r="AO979">
        <v>372</v>
      </c>
      <c r="AP979">
        <v>387</v>
      </c>
      <c r="AQ979">
        <v>157</v>
      </c>
      <c r="AR979">
        <v>128</v>
      </c>
      <c r="AS979">
        <v>0.97499999999999998</v>
      </c>
      <c r="AT979" t="s">
        <v>494</v>
      </c>
      <c r="AU979" t="s">
        <v>489</v>
      </c>
      <c r="AV979">
        <v>385339</v>
      </c>
      <c r="AW979">
        <v>91</v>
      </c>
      <c r="AX979">
        <v>91</v>
      </c>
      <c r="AY979" t="s">
        <v>158</v>
      </c>
      <c r="AZ979" t="s">
        <v>158</v>
      </c>
      <c r="BA979" t="s">
        <v>158</v>
      </c>
    </row>
    <row r="980" spans="1:53" x14ac:dyDescent="0.55000000000000004">
      <c r="A980">
        <v>1937</v>
      </c>
      <c r="B980" s="5" t="b">
        <f>Teams[[#This Row],[yearID]]&gt;=1973</f>
        <v>0</v>
      </c>
      <c r="C980" s="5" t="b">
        <f>Teams[[#This Row],[yearID]]&gt;=1903</f>
        <v>1</v>
      </c>
      <c r="D980" t="s">
        <v>410</v>
      </c>
      <c r="E980" t="s">
        <v>415</v>
      </c>
      <c r="F980" t="s">
        <v>416</v>
      </c>
      <c r="G980" s="5" t="str">
        <f>VLOOKUP(Teams[[#This Row],[franchID]],TeamsFranchises!$A$2:$D$121,2,FALSE)</f>
        <v>Chicago White Sox</v>
      </c>
      <c r="I980">
        <v>3</v>
      </c>
      <c r="J980">
        <v>154</v>
      </c>
      <c r="K980">
        <v>77</v>
      </c>
      <c r="L980">
        <v>86</v>
      </c>
      <c r="M980">
        <v>68</v>
      </c>
      <c r="P980" t="s">
        <v>51</v>
      </c>
      <c r="Q980" s="5">
        <f>IF(Teams[[#This Row],[LgWin]]="Y", 1,
IF(Teams[[#This Row],[LgWin]] = "N", 0, " "))</f>
        <v>0</v>
      </c>
      <c r="R980" t="s">
        <v>51</v>
      </c>
      <c r="S980" s="5">
        <f>IF(Teams[[#This Row],[WSWin]]="Y", 1,
IF(Teams[[#This Row],[WSWin]] = "N", 0, " "))</f>
        <v>0</v>
      </c>
      <c r="T980">
        <v>780</v>
      </c>
      <c r="U980">
        <v>5277</v>
      </c>
      <c r="V980">
        <v>1478</v>
      </c>
      <c r="W980">
        <v>280</v>
      </c>
      <c r="X980">
        <v>76</v>
      </c>
      <c r="Y980">
        <v>67</v>
      </c>
      <c r="Z980">
        <v>549</v>
      </c>
      <c r="AA980">
        <v>447</v>
      </c>
      <c r="AB980">
        <v>70</v>
      </c>
      <c r="AC980">
        <v>34</v>
      </c>
      <c r="AF980">
        <v>730</v>
      </c>
      <c r="AG980">
        <v>626</v>
      </c>
      <c r="AH980">
        <v>4.17</v>
      </c>
      <c r="AI980">
        <v>70</v>
      </c>
      <c r="AJ980">
        <v>15</v>
      </c>
      <c r="AK980">
        <v>21</v>
      </c>
      <c r="AL980">
        <v>4053</v>
      </c>
      <c r="AM980">
        <v>1435</v>
      </c>
      <c r="AN980">
        <v>115</v>
      </c>
      <c r="AO980">
        <v>532</v>
      </c>
      <c r="AP980">
        <v>533</v>
      </c>
      <c r="AQ980">
        <v>174</v>
      </c>
      <c r="AR980">
        <v>173</v>
      </c>
      <c r="AS980">
        <v>0.97099999999999997</v>
      </c>
      <c r="AT980" t="s">
        <v>417</v>
      </c>
      <c r="AU980" t="s">
        <v>450</v>
      </c>
      <c r="AV980">
        <v>589245</v>
      </c>
      <c r="AW980">
        <v>100</v>
      </c>
      <c r="AX980">
        <v>100</v>
      </c>
      <c r="AY980" t="s">
        <v>416</v>
      </c>
      <c r="AZ980" t="s">
        <v>415</v>
      </c>
      <c r="BA980" t="s">
        <v>415</v>
      </c>
    </row>
    <row r="981" spans="1:53" x14ac:dyDescent="0.55000000000000004">
      <c r="A981">
        <v>1937</v>
      </c>
      <c r="B981" s="5" t="b">
        <f>Teams[[#This Row],[yearID]]&gt;=1973</f>
        <v>0</v>
      </c>
      <c r="C981" s="5" t="b">
        <f>Teams[[#This Row],[yearID]]&gt;=1903</f>
        <v>1</v>
      </c>
      <c r="D981" t="s">
        <v>157</v>
      </c>
      <c r="E981" t="s">
        <v>161</v>
      </c>
      <c r="F981" t="s">
        <v>162</v>
      </c>
      <c r="G981" s="5" t="str">
        <f>VLOOKUP(Teams[[#This Row],[franchID]],TeamsFranchises!$A$2:$D$121,2,FALSE)</f>
        <v>Chicago Cubs</v>
      </c>
      <c r="I981">
        <v>2</v>
      </c>
      <c r="J981">
        <v>154</v>
      </c>
      <c r="K981">
        <v>78</v>
      </c>
      <c r="L981">
        <v>93</v>
      </c>
      <c r="M981">
        <v>61</v>
      </c>
      <c r="P981" t="s">
        <v>51</v>
      </c>
      <c r="Q981" s="5">
        <f>IF(Teams[[#This Row],[LgWin]]="Y", 1,
IF(Teams[[#This Row],[LgWin]] = "N", 0, " "))</f>
        <v>0</v>
      </c>
      <c r="R981" t="s">
        <v>51</v>
      </c>
      <c r="S981" s="5">
        <f>IF(Teams[[#This Row],[WSWin]]="Y", 1,
IF(Teams[[#This Row],[WSWin]] = "N", 0, " "))</f>
        <v>0</v>
      </c>
      <c r="T981">
        <v>811</v>
      </c>
      <c r="U981">
        <v>5349</v>
      </c>
      <c r="V981">
        <v>1537</v>
      </c>
      <c r="W981">
        <v>253</v>
      </c>
      <c r="X981">
        <v>74</v>
      </c>
      <c r="Y981">
        <v>96</v>
      </c>
      <c r="Z981">
        <v>538</v>
      </c>
      <c r="AA981">
        <v>496</v>
      </c>
      <c r="AB981">
        <v>71</v>
      </c>
      <c r="AF981">
        <v>682</v>
      </c>
      <c r="AG981">
        <v>609</v>
      </c>
      <c r="AH981">
        <v>3.97</v>
      </c>
      <c r="AI981">
        <v>73</v>
      </c>
      <c r="AJ981">
        <v>11</v>
      </c>
      <c r="AK981">
        <v>13</v>
      </c>
      <c r="AL981">
        <v>4143</v>
      </c>
      <c r="AM981">
        <v>1434</v>
      </c>
      <c r="AN981">
        <v>91</v>
      </c>
      <c r="AO981">
        <v>502</v>
      </c>
      <c r="AP981">
        <v>596</v>
      </c>
      <c r="AQ981">
        <v>151</v>
      </c>
      <c r="AR981">
        <v>141</v>
      </c>
      <c r="AS981">
        <v>0.97499999999999998</v>
      </c>
      <c r="AT981" t="s">
        <v>434</v>
      </c>
      <c r="AU981" t="s">
        <v>473</v>
      </c>
      <c r="AV981">
        <v>895020</v>
      </c>
      <c r="AW981">
        <v>104</v>
      </c>
      <c r="AX981">
        <v>102</v>
      </c>
      <c r="AY981" t="s">
        <v>162</v>
      </c>
      <c r="AZ981" t="s">
        <v>161</v>
      </c>
      <c r="BA981" t="s">
        <v>161</v>
      </c>
    </row>
    <row r="982" spans="1:53" x14ac:dyDescent="0.55000000000000004">
      <c r="A982">
        <v>1937</v>
      </c>
      <c r="B982" s="5" t="b">
        <f>Teams[[#This Row],[yearID]]&gt;=1973</f>
        <v>0</v>
      </c>
      <c r="C982" s="5" t="b">
        <f>Teams[[#This Row],[yearID]]&gt;=1903</f>
        <v>1</v>
      </c>
      <c r="D982" t="s">
        <v>157</v>
      </c>
      <c r="E982" t="s">
        <v>167</v>
      </c>
      <c r="F982" t="s">
        <v>167</v>
      </c>
      <c r="G982" s="5" t="str">
        <f>VLOOKUP(Teams[[#This Row],[franchID]],TeamsFranchises!$A$2:$D$121,2,FALSE)</f>
        <v>Cincinnati Reds</v>
      </c>
      <c r="I982">
        <v>8</v>
      </c>
      <c r="J982">
        <v>155</v>
      </c>
      <c r="K982">
        <v>80</v>
      </c>
      <c r="L982">
        <v>56</v>
      </c>
      <c r="M982">
        <v>98</v>
      </c>
      <c r="P982" t="s">
        <v>51</v>
      </c>
      <c r="Q982" s="5">
        <f>IF(Teams[[#This Row],[LgWin]]="Y", 1,
IF(Teams[[#This Row],[LgWin]] = "N", 0, " "))</f>
        <v>0</v>
      </c>
      <c r="R982" t="s">
        <v>51</v>
      </c>
      <c r="S982" s="5">
        <f>IF(Teams[[#This Row],[WSWin]]="Y", 1,
IF(Teams[[#This Row],[WSWin]] = "N", 0, " "))</f>
        <v>0</v>
      </c>
      <c r="T982">
        <v>612</v>
      </c>
      <c r="U982">
        <v>5230</v>
      </c>
      <c r="V982">
        <v>1329</v>
      </c>
      <c r="W982">
        <v>215</v>
      </c>
      <c r="X982">
        <v>59</v>
      </c>
      <c r="Y982">
        <v>73</v>
      </c>
      <c r="Z982">
        <v>437</v>
      </c>
      <c r="AA982">
        <v>586</v>
      </c>
      <c r="AB982">
        <v>53</v>
      </c>
      <c r="AF982">
        <v>707</v>
      </c>
      <c r="AG982">
        <v>595</v>
      </c>
      <c r="AH982">
        <v>3.94</v>
      </c>
      <c r="AI982">
        <v>64</v>
      </c>
      <c r="AJ982">
        <v>10</v>
      </c>
      <c r="AK982">
        <v>18</v>
      </c>
      <c r="AL982">
        <v>4074</v>
      </c>
      <c r="AM982">
        <v>1428</v>
      </c>
      <c r="AN982">
        <v>38</v>
      </c>
      <c r="AO982">
        <v>533</v>
      </c>
      <c r="AP982">
        <v>581</v>
      </c>
      <c r="AQ982">
        <v>208</v>
      </c>
      <c r="AR982">
        <v>139</v>
      </c>
      <c r="AS982">
        <v>0.96599999999999997</v>
      </c>
      <c r="AT982" t="s">
        <v>165</v>
      </c>
      <c r="AU982" t="s">
        <v>455</v>
      </c>
      <c r="AV982">
        <v>411221</v>
      </c>
      <c r="AW982">
        <v>95</v>
      </c>
      <c r="AX982">
        <v>95</v>
      </c>
      <c r="AY982" t="s">
        <v>167</v>
      </c>
      <c r="AZ982" t="s">
        <v>167</v>
      </c>
      <c r="BA982" t="s">
        <v>167</v>
      </c>
    </row>
    <row r="983" spans="1:53" x14ac:dyDescent="0.55000000000000004">
      <c r="A983">
        <v>1937</v>
      </c>
      <c r="B983" s="5" t="b">
        <f>Teams[[#This Row],[yearID]]&gt;=1973</f>
        <v>0</v>
      </c>
      <c r="C983" s="5" t="b">
        <f>Teams[[#This Row],[yearID]]&gt;=1903</f>
        <v>1</v>
      </c>
      <c r="D983" t="s">
        <v>410</v>
      </c>
      <c r="E983" t="s">
        <v>64</v>
      </c>
      <c r="F983" t="s">
        <v>64</v>
      </c>
      <c r="G983" s="5" t="str">
        <f>VLOOKUP(Teams[[#This Row],[franchID]],TeamsFranchises!$A$2:$D$121,2,FALSE)</f>
        <v>Cleveland Indians</v>
      </c>
      <c r="I983">
        <v>4</v>
      </c>
      <c r="J983">
        <v>156</v>
      </c>
      <c r="K983">
        <v>78</v>
      </c>
      <c r="L983">
        <v>83</v>
      </c>
      <c r="M983">
        <v>71</v>
      </c>
      <c r="P983" t="s">
        <v>51</v>
      </c>
      <c r="Q983" s="5">
        <f>IF(Teams[[#This Row],[LgWin]]="Y", 1,
IF(Teams[[#This Row],[LgWin]] = "N", 0, " "))</f>
        <v>0</v>
      </c>
      <c r="R983" t="s">
        <v>51</v>
      </c>
      <c r="S983" s="5">
        <f>IF(Teams[[#This Row],[WSWin]]="Y", 1,
IF(Teams[[#This Row],[WSWin]] = "N", 0, " "))</f>
        <v>0</v>
      </c>
      <c r="T983">
        <v>817</v>
      </c>
      <c r="U983">
        <v>5353</v>
      </c>
      <c r="V983">
        <v>1499</v>
      </c>
      <c r="W983">
        <v>304</v>
      </c>
      <c r="X983">
        <v>76</v>
      </c>
      <c r="Y983">
        <v>103</v>
      </c>
      <c r="Z983">
        <v>570</v>
      </c>
      <c r="AA983">
        <v>551</v>
      </c>
      <c r="AB983">
        <v>78</v>
      </c>
      <c r="AC983">
        <v>51</v>
      </c>
      <c r="AF983">
        <v>768</v>
      </c>
      <c r="AG983">
        <v>665</v>
      </c>
      <c r="AH983">
        <v>4.3899999999999997</v>
      </c>
      <c r="AI983">
        <v>64</v>
      </c>
      <c r="AJ983">
        <v>4</v>
      </c>
      <c r="AK983">
        <v>15</v>
      </c>
      <c r="AL983">
        <v>4092</v>
      </c>
      <c r="AM983">
        <v>1529</v>
      </c>
      <c r="AN983">
        <v>61</v>
      </c>
      <c r="AO983">
        <v>566</v>
      </c>
      <c r="AP983">
        <v>630</v>
      </c>
      <c r="AQ983">
        <v>157</v>
      </c>
      <c r="AR983">
        <v>153</v>
      </c>
      <c r="AS983">
        <v>0.97399999999999998</v>
      </c>
      <c r="AT983" t="s">
        <v>487</v>
      </c>
      <c r="AU983" t="s">
        <v>492</v>
      </c>
      <c r="AV983">
        <v>564849</v>
      </c>
      <c r="AW983">
        <v>98</v>
      </c>
      <c r="AX983">
        <v>97</v>
      </c>
      <c r="AY983" t="s">
        <v>64</v>
      </c>
      <c r="AZ983" t="s">
        <v>64</v>
      </c>
      <c r="BA983" t="s">
        <v>64</v>
      </c>
    </row>
    <row r="984" spans="1:53" x14ac:dyDescent="0.55000000000000004">
      <c r="A984">
        <v>1937</v>
      </c>
      <c r="B984" s="5" t="b">
        <f>Teams[[#This Row],[yearID]]&gt;=1973</f>
        <v>0</v>
      </c>
      <c r="C984" s="5" t="b">
        <f>Teams[[#This Row],[yearID]]&gt;=1903</f>
        <v>1</v>
      </c>
      <c r="D984" t="s">
        <v>410</v>
      </c>
      <c r="E984" t="s">
        <v>419</v>
      </c>
      <c r="F984" t="s">
        <v>419</v>
      </c>
      <c r="G984" s="5" t="str">
        <f>VLOOKUP(Teams[[#This Row],[franchID]],TeamsFranchises!$A$2:$D$121,2,FALSE)</f>
        <v>Detroit Tigers</v>
      </c>
      <c r="I984">
        <v>2</v>
      </c>
      <c r="J984">
        <v>155</v>
      </c>
      <c r="K984">
        <v>77</v>
      </c>
      <c r="L984">
        <v>89</v>
      </c>
      <c r="M984">
        <v>65</v>
      </c>
      <c r="P984" t="s">
        <v>51</v>
      </c>
      <c r="Q984" s="5">
        <f>IF(Teams[[#This Row],[LgWin]]="Y", 1,
IF(Teams[[#This Row],[LgWin]] = "N", 0, " "))</f>
        <v>0</v>
      </c>
      <c r="R984" t="s">
        <v>51</v>
      </c>
      <c r="S984" s="5">
        <f>IF(Teams[[#This Row],[WSWin]]="Y", 1,
IF(Teams[[#This Row],[WSWin]] = "N", 0, " "))</f>
        <v>0</v>
      </c>
      <c r="T984">
        <v>935</v>
      </c>
      <c r="U984">
        <v>5516</v>
      </c>
      <c r="V984">
        <v>1611</v>
      </c>
      <c r="W984">
        <v>309</v>
      </c>
      <c r="X984">
        <v>62</v>
      </c>
      <c r="Y984">
        <v>150</v>
      </c>
      <c r="Z984">
        <v>656</v>
      </c>
      <c r="AA984">
        <v>711</v>
      </c>
      <c r="AB984">
        <v>89</v>
      </c>
      <c r="AC984">
        <v>45</v>
      </c>
      <c r="AF984">
        <v>841</v>
      </c>
      <c r="AG984">
        <v>746</v>
      </c>
      <c r="AH984">
        <v>4.87</v>
      </c>
      <c r="AI984">
        <v>70</v>
      </c>
      <c r="AJ984">
        <v>6</v>
      </c>
      <c r="AK984">
        <v>11</v>
      </c>
      <c r="AL984">
        <v>4134</v>
      </c>
      <c r="AM984">
        <v>1521</v>
      </c>
      <c r="AN984">
        <v>102</v>
      </c>
      <c r="AO984">
        <v>635</v>
      </c>
      <c r="AP984">
        <v>485</v>
      </c>
      <c r="AQ984">
        <v>147</v>
      </c>
      <c r="AR984">
        <v>149</v>
      </c>
      <c r="AS984">
        <v>0.97599999999999998</v>
      </c>
      <c r="AT984" t="s">
        <v>420</v>
      </c>
      <c r="AU984" t="s">
        <v>456</v>
      </c>
      <c r="AV984">
        <v>1072276</v>
      </c>
      <c r="AW984">
        <v>102</v>
      </c>
      <c r="AX984">
        <v>101</v>
      </c>
      <c r="AY984" t="s">
        <v>419</v>
      </c>
      <c r="AZ984" t="s">
        <v>419</v>
      </c>
      <c r="BA984" t="s">
        <v>419</v>
      </c>
    </row>
    <row r="985" spans="1:53" x14ac:dyDescent="0.55000000000000004">
      <c r="A985">
        <v>1937</v>
      </c>
      <c r="B985" s="5" t="b">
        <f>Teams[[#This Row],[yearID]]&gt;=1973</f>
        <v>0</v>
      </c>
      <c r="C985" s="5" t="b">
        <f>Teams[[#This Row],[yearID]]&gt;=1903</f>
        <v>1</v>
      </c>
      <c r="D985" t="s">
        <v>157</v>
      </c>
      <c r="E985" t="s">
        <v>242</v>
      </c>
      <c r="F985" t="s">
        <v>243</v>
      </c>
      <c r="G985" s="5" t="str">
        <f>VLOOKUP(Teams[[#This Row],[franchID]],TeamsFranchises!$A$2:$D$121,2,FALSE)</f>
        <v>San Francisco Giants</v>
      </c>
      <c r="I985">
        <v>1</v>
      </c>
      <c r="J985">
        <v>152</v>
      </c>
      <c r="K985">
        <v>75</v>
      </c>
      <c r="L985">
        <v>95</v>
      </c>
      <c r="M985">
        <v>57</v>
      </c>
      <c r="P985" t="s">
        <v>76</v>
      </c>
      <c r="Q985" s="5">
        <f>IF(Teams[[#This Row],[LgWin]]="Y", 1,
IF(Teams[[#This Row],[LgWin]] = "N", 0, " "))</f>
        <v>1</v>
      </c>
      <c r="R985" t="s">
        <v>51</v>
      </c>
      <c r="S985" s="5">
        <f>IF(Teams[[#This Row],[WSWin]]="Y", 1,
IF(Teams[[#This Row],[WSWin]] = "N", 0, " "))</f>
        <v>0</v>
      </c>
      <c r="T985">
        <v>732</v>
      </c>
      <c r="U985">
        <v>5329</v>
      </c>
      <c r="V985">
        <v>1484</v>
      </c>
      <c r="W985">
        <v>251</v>
      </c>
      <c r="X985">
        <v>41</v>
      </c>
      <c r="Y985">
        <v>111</v>
      </c>
      <c r="Z985">
        <v>412</v>
      </c>
      <c r="AA985">
        <v>492</v>
      </c>
      <c r="AB985">
        <v>45</v>
      </c>
      <c r="AF985">
        <v>602</v>
      </c>
      <c r="AG985">
        <v>519</v>
      </c>
      <c r="AH985">
        <v>3.43</v>
      </c>
      <c r="AI985">
        <v>67</v>
      </c>
      <c r="AJ985">
        <v>11</v>
      </c>
      <c r="AK985">
        <v>17</v>
      </c>
      <c r="AL985">
        <v>4083</v>
      </c>
      <c r="AM985">
        <v>1341</v>
      </c>
      <c r="AN985">
        <v>85</v>
      </c>
      <c r="AO985">
        <v>404</v>
      </c>
      <c r="AP985">
        <v>653</v>
      </c>
      <c r="AQ985">
        <v>159</v>
      </c>
      <c r="AR985">
        <v>143</v>
      </c>
      <c r="AS985">
        <v>0.97399999999999998</v>
      </c>
      <c r="AT985" t="s">
        <v>310</v>
      </c>
      <c r="AU985" t="s">
        <v>457</v>
      </c>
      <c r="AV985">
        <v>926887</v>
      </c>
      <c r="AW985">
        <v>102</v>
      </c>
      <c r="AX985">
        <v>100</v>
      </c>
      <c r="AY985" t="s">
        <v>246</v>
      </c>
      <c r="AZ985" t="s">
        <v>242</v>
      </c>
      <c r="BA985" t="s">
        <v>242</v>
      </c>
    </row>
    <row r="986" spans="1:53" x14ac:dyDescent="0.55000000000000004">
      <c r="A986">
        <v>1937</v>
      </c>
      <c r="B986" s="5" t="b">
        <f>Teams[[#This Row],[yearID]]&gt;=1973</f>
        <v>0</v>
      </c>
      <c r="C986" s="5" t="b">
        <f>Teams[[#This Row],[yearID]]&gt;=1903</f>
        <v>1</v>
      </c>
      <c r="D986" t="s">
        <v>410</v>
      </c>
      <c r="E986" t="s">
        <v>436</v>
      </c>
      <c r="F986" t="s">
        <v>412</v>
      </c>
      <c r="G986" s="5" t="str">
        <f>VLOOKUP(Teams[[#This Row],[franchID]],TeamsFranchises!$A$2:$D$121,2,FALSE)</f>
        <v>New York Yankees</v>
      </c>
      <c r="I986">
        <v>1</v>
      </c>
      <c r="J986">
        <v>157</v>
      </c>
      <c r="K986">
        <v>79</v>
      </c>
      <c r="L986">
        <v>102</v>
      </c>
      <c r="M986">
        <v>52</v>
      </c>
      <c r="P986" t="s">
        <v>76</v>
      </c>
      <c r="Q986" s="5">
        <f>IF(Teams[[#This Row],[LgWin]]="Y", 1,
IF(Teams[[#This Row],[LgWin]] = "N", 0, " "))</f>
        <v>1</v>
      </c>
      <c r="R986" t="s">
        <v>76</v>
      </c>
      <c r="S986" s="5">
        <f>IF(Teams[[#This Row],[WSWin]]="Y", 1,
IF(Teams[[#This Row],[WSWin]] = "N", 0, " "))</f>
        <v>1</v>
      </c>
      <c r="T986">
        <v>979</v>
      </c>
      <c r="U986">
        <v>5487</v>
      </c>
      <c r="V986">
        <v>1554</v>
      </c>
      <c r="W986">
        <v>282</v>
      </c>
      <c r="X986">
        <v>73</v>
      </c>
      <c r="Y986">
        <v>174</v>
      </c>
      <c r="Z986">
        <v>709</v>
      </c>
      <c r="AA986">
        <v>607</v>
      </c>
      <c r="AB986">
        <v>60</v>
      </c>
      <c r="AC986">
        <v>36</v>
      </c>
      <c r="AF986">
        <v>671</v>
      </c>
      <c r="AG986">
        <v>566</v>
      </c>
      <c r="AH986">
        <v>3.65</v>
      </c>
      <c r="AI986">
        <v>82</v>
      </c>
      <c r="AJ986">
        <v>15</v>
      </c>
      <c r="AK986">
        <v>21</v>
      </c>
      <c r="AL986">
        <v>4188</v>
      </c>
      <c r="AM986">
        <v>1417</v>
      </c>
      <c r="AN986">
        <v>92</v>
      </c>
      <c r="AO986">
        <v>506</v>
      </c>
      <c r="AP986">
        <v>652</v>
      </c>
      <c r="AQ986">
        <v>169</v>
      </c>
      <c r="AR986">
        <v>134</v>
      </c>
      <c r="AS986">
        <v>0.97199999999999998</v>
      </c>
      <c r="AT986" t="s">
        <v>459</v>
      </c>
      <c r="AU986" t="s">
        <v>491</v>
      </c>
      <c r="AV986">
        <v>998148</v>
      </c>
      <c r="AW986">
        <v>102</v>
      </c>
      <c r="AX986">
        <v>97</v>
      </c>
      <c r="AY986" t="s">
        <v>412</v>
      </c>
      <c r="AZ986" t="s">
        <v>436</v>
      </c>
      <c r="BA986" t="s">
        <v>436</v>
      </c>
    </row>
    <row r="987" spans="1:53" x14ac:dyDescent="0.55000000000000004">
      <c r="A987">
        <v>1937</v>
      </c>
      <c r="B987" s="5" t="b">
        <f>Teams[[#This Row],[yearID]]&gt;=1973</f>
        <v>0</v>
      </c>
      <c r="C987" s="5" t="b">
        <f>Teams[[#This Row],[yearID]]&gt;=1903</f>
        <v>1</v>
      </c>
      <c r="D987" t="s">
        <v>410</v>
      </c>
      <c r="E987" t="s">
        <v>226</v>
      </c>
      <c r="F987" t="s">
        <v>423</v>
      </c>
      <c r="G987" s="5" t="str">
        <f>VLOOKUP(Teams[[#This Row],[franchID]],TeamsFranchises!$A$2:$D$121,2,FALSE)</f>
        <v>Oakland Athletics</v>
      </c>
      <c r="I987">
        <v>7</v>
      </c>
      <c r="J987">
        <v>154</v>
      </c>
      <c r="K987">
        <v>79</v>
      </c>
      <c r="L987">
        <v>54</v>
      </c>
      <c r="M987">
        <v>97</v>
      </c>
      <c r="P987" t="s">
        <v>51</v>
      </c>
      <c r="Q987" s="5">
        <f>IF(Teams[[#This Row],[LgWin]]="Y", 1,
IF(Teams[[#This Row],[LgWin]] = "N", 0, " "))</f>
        <v>0</v>
      </c>
      <c r="R987" t="s">
        <v>51</v>
      </c>
      <c r="S987" s="5">
        <f>IF(Teams[[#This Row],[WSWin]]="Y", 1,
IF(Teams[[#This Row],[WSWin]] = "N", 0, " "))</f>
        <v>0</v>
      </c>
      <c r="T987">
        <v>699</v>
      </c>
      <c r="U987">
        <v>5228</v>
      </c>
      <c r="V987">
        <v>1398</v>
      </c>
      <c r="W987">
        <v>278</v>
      </c>
      <c r="X987">
        <v>60</v>
      </c>
      <c r="Y987">
        <v>94</v>
      </c>
      <c r="Z987">
        <v>583</v>
      </c>
      <c r="AA987">
        <v>557</v>
      </c>
      <c r="AB987">
        <v>95</v>
      </c>
      <c r="AC987">
        <v>48</v>
      </c>
      <c r="AF987">
        <v>854</v>
      </c>
      <c r="AG987">
        <v>719</v>
      </c>
      <c r="AH987">
        <v>4.8499999999999996</v>
      </c>
      <c r="AI987">
        <v>65</v>
      </c>
      <c r="AJ987">
        <v>6</v>
      </c>
      <c r="AK987">
        <v>9</v>
      </c>
      <c r="AL987">
        <v>4005</v>
      </c>
      <c r="AM987">
        <v>1490</v>
      </c>
      <c r="AN987">
        <v>105</v>
      </c>
      <c r="AO987">
        <v>613</v>
      </c>
      <c r="AP987">
        <v>469</v>
      </c>
      <c r="AQ987">
        <v>198</v>
      </c>
      <c r="AR987">
        <v>150</v>
      </c>
      <c r="AS987">
        <v>0.96699999999999997</v>
      </c>
      <c r="AT987" t="s">
        <v>77</v>
      </c>
      <c r="AU987" t="s">
        <v>442</v>
      </c>
      <c r="AV987">
        <v>430738</v>
      </c>
      <c r="AW987">
        <v>98</v>
      </c>
      <c r="AX987">
        <v>101</v>
      </c>
      <c r="AY987" t="s">
        <v>226</v>
      </c>
      <c r="AZ987" t="s">
        <v>226</v>
      </c>
      <c r="BA987" t="s">
        <v>226</v>
      </c>
    </row>
    <row r="988" spans="1:53" x14ac:dyDescent="0.55000000000000004">
      <c r="A988">
        <v>1937</v>
      </c>
      <c r="B988" s="5" t="b">
        <f>Teams[[#This Row],[yearID]]&gt;=1973</f>
        <v>0</v>
      </c>
      <c r="C988" s="5" t="b">
        <f>Teams[[#This Row],[yearID]]&gt;=1903</f>
        <v>1</v>
      </c>
      <c r="D988" t="s">
        <v>157</v>
      </c>
      <c r="E988" t="s">
        <v>122</v>
      </c>
      <c r="F988" t="s">
        <v>122</v>
      </c>
      <c r="G988" s="5" t="str">
        <f>VLOOKUP(Teams[[#This Row],[franchID]],TeamsFranchises!$A$2:$D$121,2,FALSE)</f>
        <v>Philadelphia Phillies</v>
      </c>
      <c r="I988">
        <v>7</v>
      </c>
      <c r="J988">
        <v>155</v>
      </c>
      <c r="K988">
        <v>74</v>
      </c>
      <c r="L988">
        <v>61</v>
      </c>
      <c r="M988">
        <v>92</v>
      </c>
      <c r="P988" t="s">
        <v>51</v>
      </c>
      <c r="Q988" s="5">
        <f>IF(Teams[[#This Row],[LgWin]]="Y", 1,
IF(Teams[[#This Row],[LgWin]] = "N", 0, " "))</f>
        <v>0</v>
      </c>
      <c r="R988" t="s">
        <v>51</v>
      </c>
      <c r="S988" s="5">
        <f>IF(Teams[[#This Row],[WSWin]]="Y", 1,
IF(Teams[[#This Row],[WSWin]] = "N", 0, " "))</f>
        <v>0</v>
      </c>
      <c r="T988">
        <v>724</v>
      </c>
      <c r="U988">
        <v>5424</v>
      </c>
      <c r="V988">
        <v>1482</v>
      </c>
      <c r="W988">
        <v>258</v>
      </c>
      <c r="X988">
        <v>37</v>
      </c>
      <c r="Y988">
        <v>103</v>
      </c>
      <c r="Z988">
        <v>478</v>
      </c>
      <c r="AA988">
        <v>640</v>
      </c>
      <c r="AB988">
        <v>66</v>
      </c>
      <c r="AF988">
        <v>869</v>
      </c>
      <c r="AG988">
        <v>770</v>
      </c>
      <c r="AH988">
        <v>5.05</v>
      </c>
      <c r="AI988">
        <v>59</v>
      </c>
      <c r="AJ988">
        <v>6</v>
      </c>
      <c r="AK988">
        <v>15</v>
      </c>
      <c r="AL988">
        <v>4119</v>
      </c>
      <c r="AM988">
        <v>1629</v>
      </c>
      <c r="AN988">
        <v>116</v>
      </c>
      <c r="AO988">
        <v>501</v>
      </c>
      <c r="AP988">
        <v>529</v>
      </c>
      <c r="AQ988">
        <v>184</v>
      </c>
      <c r="AR988">
        <v>157</v>
      </c>
      <c r="AS988">
        <v>0.97</v>
      </c>
      <c r="AT988" t="s">
        <v>358</v>
      </c>
      <c r="AU988" t="s">
        <v>404</v>
      </c>
      <c r="AV988">
        <v>212790</v>
      </c>
      <c r="AW988">
        <v>109</v>
      </c>
      <c r="AX988">
        <v>112</v>
      </c>
      <c r="AY988" t="s">
        <v>122</v>
      </c>
      <c r="AZ988" t="s">
        <v>122</v>
      </c>
      <c r="BA988" t="s">
        <v>122</v>
      </c>
    </row>
    <row r="989" spans="1:53" x14ac:dyDescent="0.55000000000000004">
      <c r="A989">
        <v>1937</v>
      </c>
      <c r="B989" s="5" t="b">
        <f>Teams[[#This Row],[yearID]]&gt;=1973</f>
        <v>0</v>
      </c>
      <c r="C989" s="5" t="b">
        <f>Teams[[#This Row],[yearID]]&gt;=1903</f>
        <v>1</v>
      </c>
      <c r="D989" t="s">
        <v>157</v>
      </c>
      <c r="E989" t="s">
        <v>229</v>
      </c>
      <c r="F989" t="s">
        <v>229</v>
      </c>
      <c r="G989" s="5" t="str">
        <f>VLOOKUP(Teams[[#This Row],[franchID]],TeamsFranchises!$A$2:$D$121,2,FALSE)</f>
        <v>Pittsburgh Pirates</v>
      </c>
      <c r="I989">
        <v>3</v>
      </c>
      <c r="J989">
        <v>154</v>
      </c>
      <c r="K989">
        <v>78</v>
      </c>
      <c r="L989">
        <v>86</v>
      </c>
      <c r="M989">
        <v>68</v>
      </c>
      <c r="P989" t="s">
        <v>51</v>
      </c>
      <c r="Q989" s="5">
        <f>IF(Teams[[#This Row],[LgWin]]="Y", 1,
IF(Teams[[#This Row],[LgWin]] = "N", 0, " "))</f>
        <v>0</v>
      </c>
      <c r="R989" t="s">
        <v>51</v>
      </c>
      <c r="S989" s="5">
        <f>IF(Teams[[#This Row],[WSWin]]="Y", 1,
IF(Teams[[#This Row],[WSWin]] = "N", 0, " "))</f>
        <v>0</v>
      </c>
      <c r="T989">
        <v>704</v>
      </c>
      <c r="U989">
        <v>5433</v>
      </c>
      <c r="V989">
        <v>1550</v>
      </c>
      <c r="W989">
        <v>223</v>
      </c>
      <c r="X989">
        <v>86</v>
      </c>
      <c r="Y989">
        <v>47</v>
      </c>
      <c r="Z989">
        <v>463</v>
      </c>
      <c r="AA989">
        <v>480</v>
      </c>
      <c r="AB989">
        <v>32</v>
      </c>
      <c r="AF989">
        <v>646</v>
      </c>
      <c r="AG989">
        <v>540</v>
      </c>
      <c r="AH989">
        <v>3.56</v>
      </c>
      <c r="AI989">
        <v>67</v>
      </c>
      <c r="AJ989">
        <v>12</v>
      </c>
      <c r="AK989">
        <v>17</v>
      </c>
      <c r="AL989">
        <v>4098</v>
      </c>
      <c r="AM989">
        <v>1398</v>
      </c>
      <c r="AN989">
        <v>71</v>
      </c>
      <c r="AO989">
        <v>428</v>
      </c>
      <c r="AP989">
        <v>643</v>
      </c>
      <c r="AQ989">
        <v>181</v>
      </c>
      <c r="AR989">
        <v>135</v>
      </c>
      <c r="AS989">
        <v>0.97</v>
      </c>
      <c r="AT989" t="s">
        <v>390</v>
      </c>
      <c r="AU989" t="s">
        <v>447</v>
      </c>
      <c r="AV989">
        <v>459679</v>
      </c>
      <c r="AW989">
        <v>100</v>
      </c>
      <c r="AX989">
        <v>98</v>
      </c>
      <c r="AY989" t="s">
        <v>229</v>
      </c>
      <c r="AZ989" t="s">
        <v>229</v>
      </c>
      <c r="BA989" t="s">
        <v>229</v>
      </c>
    </row>
    <row r="990" spans="1:53" x14ac:dyDescent="0.55000000000000004">
      <c r="A990">
        <v>1937</v>
      </c>
      <c r="B990" s="5" t="b">
        <f>Teams[[#This Row],[yearID]]&gt;=1973</f>
        <v>0</v>
      </c>
      <c r="C990" s="5" t="b">
        <f>Teams[[#This Row],[yearID]]&gt;=1903</f>
        <v>1</v>
      </c>
      <c r="D990" t="s">
        <v>410</v>
      </c>
      <c r="E990" t="s">
        <v>431</v>
      </c>
      <c r="F990" t="s">
        <v>95</v>
      </c>
      <c r="G990" s="5" t="str">
        <f>VLOOKUP(Teams[[#This Row],[franchID]],TeamsFranchises!$A$2:$D$121,2,FALSE)</f>
        <v>Baltimore Orioles</v>
      </c>
      <c r="I990">
        <v>8</v>
      </c>
      <c r="J990">
        <v>156</v>
      </c>
      <c r="K990">
        <v>78</v>
      </c>
      <c r="L990">
        <v>46</v>
      </c>
      <c r="M990">
        <v>108</v>
      </c>
      <c r="P990" t="s">
        <v>51</v>
      </c>
      <c r="Q990" s="5">
        <f>IF(Teams[[#This Row],[LgWin]]="Y", 1,
IF(Teams[[#This Row],[LgWin]] = "N", 0, " "))</f>
        <v>0</v>
      </c>
      <c r="R990" t="s">
        <v>51</v>
      </c>
      <c r="S990" s="5">
        <f>IF(Teams[[#This Row],[WSWin]]="Y", 1,
IF(Teams[[#This Row],[WSWin]] = "N", 0, " "))</f>
        <v>0</v>
      </c>
      <c r="T990">
        <v>715</v>
      </c>
      <c r="U990">
        <v>5510</v>
      </c>
      <c r="V990">
        <v>1573</v>
      </c>
      <c r="W990">
        <v>327</v>
      </c>
      <c r="X990">
        <v>44</v>
      </c>
      <c r="Y990">
        <v>71</v>
      </c>
      <c r="Z990">
        <v>514</v>
      </c>
      <c r="AA990">
        <v>510</v>
      </c>
      <c r="AB990">
        <v>30</v>
      </c>
      <c r="AC990">
        <v>27</v>
      </c>
      <c r="AF990">
        <v>1023</v>
      </c>
      <c r="AG990">
        <v>909</v>
      </c>
      <c r="AH990">
        <v>6</v>
      </c>
      <c r="AI990">
        <v>55</v>
      </c>
      <c r="AJ990">
        <v>2</v>
      </c>
      <c r="AK990">
        <v>8</v>
      </c>
      <c r="AL990">
        <v>4089</v>
      </c>
      <c r="AM990">
        <v>1768</v>
      </c>
      <c r="AN990">
        <v>143</v>
      </c>
      <c r="AO990">
        <v>653</v>
      </c>
      <c r="AP990">
        <v>468</v>
      </c>
      <c r="AQ990">
        <v>174</v>
      </c>
      <c r="AR990">
        <v>166</v>
      </c>
      <c r="AS990">
        <v>0.97199999999999998</v>
      </c>
      <c r="AT990" t="s">
        <v>252</v>
      </c>
      <c r="AU990" t="s">
        <v>444</v>
      </c>
      <c r="AV990">
        <v>123121</v>
      </c>
      <c r="AW990">
        <v>100</v>
      </c>
      <c r="AX990">
        <v>104</v>
      </c>
      <c r="AY990" t="s">
        <v>433</v>
      </c>
      <c r="AZ990" t="s">
        <v>431</v>
      </c>
      <c r="BA990" t="s">
        <v>431</v>
      </c>
    </row>
    <row r="991" spans="1:53" x14ac:dyDescent="0.55000000000000004">
      <c r="A991">
        <v>1937</v>
      </c>
      <c r="B991" s="5" t="b">
        <f>Teams[[#This Row],[yearID]]&gt;=1973</f>
        <v>0</v>
      </c>
      <c r="C991" s="5" t="b">
        <f>Teams[[#This Row],[yearID]]&gt;=1903</f>
        <v>1</v>
      </c>
      <c r="D991" t="s">
        <v>157</v>
      </c>
      <c r="E991" t="s">
        <v>396</v>
      </c>
      <c r="F991" t="s">
        <v>154</v>
      </c>
      <c r="G991" s="5" t="str">
        <f>VLOOKUP(Teams[[#This Row],[franchID]],TeamsFranchises!$A$2:$D$121,2,FALSE)</f>
        <v>St. Louis Cardinals</v>
      </c>
      <c r="I991">
        <v>4</v>
      </c>
      <c r="J991">
        <v>157</v>
      </c>
      <c r="K991">
        <v>80</v>
      </c>
      <c r="L991">
        <v>81</v>
      </c>
      <c r="M991">
        <v>73</v>
      </c>
      <c r="P991" t="s">
        <v>51</v>
      </c>
      <c r="Q991" s="5">
        <f>IF(Teams[[#This Row],[LgWin]]="Y", 1,
IF(Teams[[#This Row],[LgWin]] = "N", 0, " "))</f>
        <v>0</v>
      </c>
      <c r="R991" t="s">
        <v>51</v>
      </c>
      <c r="S991" s="5">
        <f>IF(Teams[[#This Row],[WSWin]]="Y", 1,
IF(Teams[[#This Row],[WSWin]] = "N", 0, " "))</f>
        <v>0</v>
      </c>
      <c r="T991">
        <v>789</v>
      </c>
      <c r="U991">
        <v>5476</v>
      </c>
      <c r="V991">
        <v>1543</v>
      </c>
      <c r="W991">
        <v>264</v>
      </c>
      <c r="X991">
        <v>67</v>
      </c>
      <c r="Y991">
        <v>94</v>
      </c>
      <c r="Z991">
        <v>385</v>
      </c>
      <c r="AA991">
        <v>569</v>
      </c>
      <c r="AB991">
        <v>78</v>
      </c>
      <c r="AF991">
        <v>733</v>
      </c>
      <c r="AG991">
        <v>616</v>
      </c>
      <c r="AH991">
        <v>3.98</v>
      </c>
      <c r="AI991">
        <v>81</v>
      </c>
      <c r="AJ991">
        <v>10</v>
      </c>
      <c r="AK991">
        <v>4</v>
      </c>
      <c r="AL991">
        <v>4176</v>
      </c>
      <c r="AM991">
        <v>1546</v>
      </c>
      <c r="AN991">
        <v>95</v>
      </c>
      <c r="AO991">
        <v>448</v>
      </c>
      <c r="AP991">
        <v>571</v>
      </c>
      <c r="AQ991">
        <v>164</v>
      </c>
      <c r="AR991">
        <v>127</v>
      </c>
      <c r="AS991">
        <v>0.97299999999999998</v>
      </c>
      <c r="AT991" t="s">
        <v>409</v>
      </c>
      <c r="AU991" t="s">
        <v>444</v>
      </c>
      <c r="AV991">
        <v>430811</v>
      </c>
      <c r="AW991">
        <v>102</v>
      </c>
      <c r="AX991">
        <v>101</v>
      </c>
      <c r="AY991" t="s">
        <v>154</v>
      </c>
      <c r="AZ991" t="s">
        <v>396</v>
      </c>
      <c r="BA991" t="s">
        <v>396</v>
      </c>
    </row>
    <row r="992" spans="1:53" x14ac:dyDescent="0.55000000000000004">
      <c r="A992">
        <v>1937</v>
      </c>
      <c r="B992" s="5" t="b">
        <f>Teams[[#This Row],[yearID]]&gt;=1973</f>
        <v>0</v>
      </c>
      <c r="C992" s="5" t="b">
        <f>Teams[[#This Row],[yearID]]&gt;=1903</f>
        <v>1</v>
      </c>
      <c r="D992" t="s">
        <v>410</v>
      </c>
      <c r="E992" t="s">
        <v>425</v>
      </c>
      <c r="F992" t="s">
        <v>426</v>
      </c>
      <c r="G992" s="5" t="str">
        <f>VLOOKUP(Teams[[#This Row],[franchID]],TeamsFranchises!$A$2:$D$121,2,FALSE)</f>
        <v>Minnesota Twins</v>
      </c>
      <c r="I992">
        <v>6</v>
      </c>
      <c r="J992">
        <v>158</v>
      </c>
      <c r="K992">
        <v>80</v>
      </c>
      <c r="L992">
        <v>73</v>
      </c>
      <c r="M992">
        <v>80</v>
      </c>
      <c r="P992" t="s">
        <v>51</v>
      </c>
      <c r="Q992" s="5">
        <f>IF(Teams[[#This Row],[LgWin]]="Y", 1,
IF(Teams[[#This Row],[LgWin]] = "N", 0, " "))</f>
        <v>0</v>
      </c>
      <c r="R992" t="s">
        <v>51</v>
      </c>
      <c r="S992" s="5">
        <f>IF(Teams[[#This Row],[WSWin]]="Y", 1,
IF(Teams[[#This Row],[WSWin]] = "N", 0, " "))</f>
        <v>0</v>
      </c>
      <c r="T992">
        <v>757</v>
      </c>
      <c r="U992">
        <v>5578</v>
      </c>
      <c r="V992">
        <v>1559</v>
      </c>
      <c r="W992">
        <v>245</v>
      </c>
      <c r="X992">
        <v>84</v>
      </c>
      <c r="Y992">
        <v>47</v>
      </c>
      <c r="Z992">
        <v>591</v>
      </c>
      <c r="AA992">
        <v>503</v>
      </c>
      <c r="AB992">
        <v>61</v>
      </c>
      <c r="AC992">
        <v>35</v>
      </c>
      <c r="AF992">
        <v>841</v>
      </c>
      <c r="AG992">
        <v>711</v>
      </c>
      <c r="AH992">
        <v>4.58</v>
      </c>
      <c r="AI992">
        <v>75</v>
      </c>
      <c r="AJ992">
        <v>5</v>
      </c>
      <c r="AK992">
        <v>14</v>
      </c>
      <c r="AL992">
        <v>4194</v>
      </c>
      <c r="AM992">
        <v>1498</v>
      </c>
      <c r="AN992">
        <v>96</v>
      </c>
      <c r="AO992">
        <v>671</v>
      </c>
      <c r="AP992">
        <v>524</v>
      </c>
      <c r="AQ992">
        <v>170</v>
      </c>
      <c r="AR992">
        <v>181</v>
      </c>
      <c r="AS992">
        <v>0.97199999999999998</v>
      </c>
      <c r="AT992" t="s">
        <v>397</v>
      </c>
      <c r="AU992" t="s">
        <v>452</v>
      </c>
      <c r="AV992">
        <v>397799</v>
      </c>
      <c r="AW992">
        <v>95</v>
      </c>
      <c r="AX992">
        <v>96</v>
      </c>
      <c r="AY992" t="s">
        <v>428</v>
      </c>
      <c r="AZ992" t="s">
        <v>425</v>
      </c>
      <c r="BA992" t="s">
        <v>425</v>
      </c>
    </row>
    <row r="993" spans="1:53" x14ac:dyDescent="0.55000000000000004">
      <c r="A993">
        <v>1938</v>
      </c>
      <c r="B993" s="5" t="b">
        <f>Teams[[#This Row],[yearID]]&gt;=1973</f>
        <v>0</v>
      </c>
      <c r="C993" s="5" t="b">
        <f>Teams[[#This Row],[yearID]]&gt;=1903</f>
        <v>1</v>
      </c>
      <c r="D993" t="s">
        <v>410</v>
      </c>
      <c r="E993" t="s">
        <v>54</v>
      </c>
      <c r="F993" t="s">
        <v>54</v>
      </c>
      <c r="G993" s="5" t="str">
        <f>VLOOKUP(Teams[[#This Row],[franchID]],TeamsFranchises!$A$2:$D$121,2,FALSE)</f>
        <v>Boston Red Sox</v>
      </c>
      <c r="I993">
        <v>2</v>
      </c>
      <c r="J993">
        <v>150</v>
      </c>
      <c r="K993">
        <v>75</v>
      </c>
      <c r="L993">
        <v>88</v>
      </c>
      <c r="M993">
        <v>61</v>
      </c>
      <c r="P993" t="s">
        <v>51</v>
      </c>
      <c r="Q993" s="5">
        <f>IF(Teams[[#This Row],[LgWin]]="Y", 1,
IF(Teams[[#This Row],[LgWin]] = "N", 0, " "))</f>
        <v>0</v>
      </c>
      <c r="R993" t="s">
        <v>51</v>
      </c>
      <c r="S993" s="5">
        <f>IF(Teams[[#This Row],[WSWin]]="Y", 1,
IF(Teams[[#This Row],[WSWin]] = "N", 0, " "))</f>
        <v>0</v>
      </c>
      <c r="T993">
        <v>902</v>
      </c>
      <c r="U993">
        <v>5229</v>
      </c>
      <c r="V993">
        <v>1566</v>
      </c>
      <c r="W993">
        <v>298</v>
      </c>
      <c r="X993">
        <v>56</v>
      </c>
      <c r="Y993">
        <v>98</v>
      </c>
      <c r="Z993">
        <v>650</v>
      </c>
      <c r="AA993">
        <v>463</v>
      </c>
      <c r="AB993">
        <v>55</v>
      </c>
      <c r="AC993">
        <v>51</v>
      </c>
      <c r="AF993">
        <v>751</v>
      </c>
      <c r="AG993">
        <v>652</v>
      </c>
      <c r="AH993">
        <v>4.46</v>
      </c>
      <c r="AI993">
        <v>67</v>
      </c>
      <c r="AJ993">
        <v>10</v>
      </c>
      <c r="AK993">
        <v>15</v>
      </c>
      <c r="AL993">
        <v>3948</v>
      </c>
      <c r="AM993">
        <v>1472</v>
      </c>
      <c r="AN993">
        <v>102</v>
      </c>
      <c r="AO993">
        <v>528</v>
      </c>
      <c r="AP993">
        <v>484</v>
      </c>
      <c r="AQ993">
        <v>187</v>
      </c>
      <c r="AR993">
        <v>172</v>
      </c>
      <c r="AS993">
        <v>0.96799999999999997</v>
      </c>
      <c r="AT993" t="s">
        <v>441</v>
      </c>
      <c r="AU993" t="s">
        <v>493</v>
      </c>
      <c r="AV993">
        <v>646459</v>
      </c>
      <c r="AW993">
        <v>105</v>
      </c>
      <c r="AX993">
        <v>103</v>
      </c>
      <c r="AY993" t="s">
        <v>54</v>
      </c>
      <c r="AZ993" t="s">
        <v>54</v>
      </c>
      <c r="BA993" t="s">
        <v>54</v>
      </c>
    </row>
    <row r="994" spans="1:53" x14ac:dyDescent="0.55000000000000004">
      <c r="A994">
        <v>1938</v>
      </c>
      <c r="B994" s="5" t="b">
        <f>Teams[[#This Row],[yearID]]&gt;=1973</f>
        <v>0</v>
      </c>
      <c r="C994" s="5" t="b">
        <f>Teams[[#This Row],[yearID]]&gt;=1903</f>
        <v>1</v>
      </c>
      <c r="D994" t="s">
        <v>157</v>
      </c>
      <c r="E994" t="s">
        <v>262</v>
      </c>
      <c r="F994" t="s">
        <v>260</v>
      </c>
      <c r="G994" s="5" t="str">
        <f>VLOOKUP(Teams[[#This Row],[franchID]],TeamsFranchises!$A$2:$D$121,2,FALSE)</f>
        <v>Los Angeles Dodgers</v>
      </c>
      <c r="I994">
        <v>7</v>
      </c>
      <c r="J994">
        <v>151</v>
      </c>
      <c r="K994">
        <v>74</v>
      </c>
      <c r="L994">
        <v>69</v>
      </c>
      <c r="M994">
        <v>80</v>
      </c>
      <c r="P994" t="s">
        <v>51</v>
      </c>
      <c r="Q994" s="5">
        <f>IF(Teams[[#This Row],[LgWin]]="Y", 1,
IF(Teams[[#This Row],[LgWin]] = "N", 0, " "))</f>
        <v>0</v>
      </c>
      <c r="R994" t="s">
        <v>51</v>
      </c>
      <c r="S994" s="5">
        <f>IF(Teams[[#This Row],[WSWin]]="Y", 1,
IF(Teams[[#This Row],[WSWin]] = "N", 0, " "))</f>
        <v>0</v>
      </c>
      <c r="T994">
        <v>704</v>
      </c>
      <c r="U994">
        <v>5142</v>
      </c>
      <c r="V994">
        <v>1322</v>
      </c>
      <c r="W994">
        <v>225</v>
      </c>
      <c r="X994">
        <v>79</v>
      </c>
      <c r="Y994">
        <v>61</v>
      </c>
      <c r="Z994">
        <v>611</v>
      </c>
      <c r="AA994">
        <v>615</v>
      </c>
      <c r="AB994">
        <v>66</v>
      </c>
      <c r="AF994">
        <v>710</v>
      </c>
      <c r="AG994">
        <v>602</v>
      </c>
      <c r="AH994">
        <v>4.07</v>
      </c>
      <c r="AI994">
        <v>56</v>
      </c>
      <c r="AJ994">
        <v>12</v>
      </c>
      <c r="AK994">
        <v>14</v>
      </c>
      <c r="AL994">
        <v>3996</v>
      </c>
      <c r="AM994">
        <v>1464</v>
      </c>
      <c r="AN994">
        <v>88</v>
      </c>
      <c r="AO994">
        <v>446</v>
      </c>
      <c r="AP994">
        <v>469</v>
      </c>
      <c r="AQ994">
        <v>157</v>
      </c>
      <c r="AR994">
        <v>148</v>
      </c>
      <c r="AS994">
        <v>0.97299999999999998</v>
      </c>
      <c r="AT994" t="s">
        <v>448</v>
      </c>
      <c r="AU994" t="s">
        <v>458</v>
      </c>
      <c r="AV994">
        <v>663087</v>
      </c>
      <c r="AW994">
        <v>103</v>
      </c>
      <c r="AX994">
        <v>104</v>
      </c>
      <c r="AY994" t="s">
        <v>262</v>
      </c>
      <c r="AZ994" t="s">
        <v>262</v>
      </c>
      <c r="BA994" t="s">
        <v>262</v>
      </c>
    </row>
    <row r="995" spans="1:53" x14ac:dyDescent="0.55000000000000004">
      <c r="A995">
        <v>1938</v>
      </c>
      <c r="B995" s="5" t="b">
        <f>Teams[[#This Row],[yearID]]&gt;=1973</f>
        <v>0</v>
      </c>
      <c r="C995" s="5" t="b">
        <f>Teams[[#This Row],[yearID]]&gt;=1903</f>
        <v>1</v>
      </c>
      <c r="D995" t="s">
        <v>157</v>
      </c>
      <c r="E995" t="s">
        <v>158</v>
      </c>
      <c r="F995" t="s">
        <v>159</v>
      </c>
      <c r="G995" s="5" t="str">
        <f>VLOOKUP(Teams[[#This Row],[franchID]],TeamsFranchises!$A$2:$D$121,2,FALSE)</f>
        <v>Atlanta Braves</v>
      </c>
      <c r="I995">
        <v>5</v>
      </c>
      <c r="J995">
        <v>153</v>
      </c>
      <c r="K995">
        <v>75</v>
      </c>
      <c r="L995">
        <v>77</v>
      </c>
      <c r="M995">
        <v>75</v>
      </c>
      <c r="P995" t="s">
        <v>51</v>
      </c>
      <c r="Q995" s="5">
        <f>IF(Teams[[#This Row],[LgWin]]="Y", 1,
IF(Teams[[#This Row],[LgWin]] = "N", 0, " "))</f>
        <v>0</v>
      </c>
      <c r="R995" t="s">
        <v>51</v>
      </c>
      <c r="S995" s="5">
        <f>IF(Teams[[#This Row],[WSWin]]="Y", 1,
IF(Teams[[#This Row],[WSWin]] = "N", 0, " "))</f>
        <v>0</v>
      </c>
      <c r="T995">
        <v>561</v>
      </c>
      <c r="U995">
        <v>5250</v>
      </c>
      <c r="V995">
        <v>1311</v>
      </c>
      <c r="W995">
        <v>199</v>
      </c>
      <c r="X995">
        <v>39</v>
      </c>
      <c r="Y995">
        <v>54</v>
      </c>
      <c r="Z995">
        <v>424</v>
      </c>
      <c r="AA995">
        <v>548</v>
      </c>
      <c r="AB995">
        <v>49</v>
      </c>
      <c r="AF995">
        <v>618</v>
      </c>
      <c r="AG995">
        <v>521</v>
      </c>
      <c r="AH995">
        <v>3.4</v>
      </c>
      <c r="AI995">
        <v>83</v>
      </c>
      <c r="AJ995">
        <v>15</v>
      </c>
      <c r="AK995">
        <v>12</v>
      </c>
      <c r="AL995">
        <v>4140</v>
      </c>
      <c r="AM995">
        <v>1375</v>
      </c>
      <c r="AN995">
        <v>66</v>
      </c>
      <c r="AO995">
        <v>465</v>
      </c>
      <c r="AP995">
        <v>413</v>
      </c>
      <c r="AQ995">
        <v>173</v>
      </c>
      <c r="AR995">
        <v>136</v>
      </c>
      <c r="AS995">
        <v>0.97199999999999998</v>
      </c>
      <c r="AT995" t="s">
        <v>494</v>
      </c>
      <c r="AU995" t="s">
        <v>489</v>
      </c>
      <c r="AV995">
        <v>341149</v>
      </c>
      <c r="AW995">
        <v>89</v>
      </c>
      <c r="AX995">
        <v>90</v>
      </c>
      <c r="AY995" t="s">
        <v>158</v>
      </c>
      <c r="AZ995" t="s">
        <v>158</v>
      </c>
      <c r="BA995" t="s">
        <v>158</v>
      </c>
    </row>
    <row r="996" spans="1:53" x14ac:dyDescent="0.55000000000000004">
      <c r="A996">
        <v>1938</v>
      </c>
      <c r="B996" s="5" t="b">
        <f>Teams[[#This Row],[yearID]]&gt;=1973</f>
        <v>0</v>
      </c>
      <c r="C996" s="5" t="b">
        <f>Teams[[#This Row],[yearID]]&gt;=1903</f>
        <v>1</v>
      </c>
      <c r="D996" t="s">
        <v>410</v>
      </c>
      <c r="E996" t="s">
        <v>415</v>
      </c>
      <c r="F996" t="s">
        <v>416</v>
      </c>
      <c r="G996" s="5" t="str">
        <f>VLOOKUP(Teams[[#This Row],[franchID]],TeamsFranchises!$A$2:$D$121,2,FALSE)</f>
        <v>Chicago White Sox</v>
      </c>
      <c r="I996">
        <v>6</v>
      </c>
      <c r="J996">
        <v>149</v>
      </c>
      <c r="K996">
        <v>73</v>
      </c>
      <c r="L996">
        <v>65</v>
      </c>
      <c r="M996">
        <v>83</v>
      </c>
      <c r="P996" t="s">
        <v>51</v>
      </c>
      <c r="Q996" s="5">
        <f>IF(Teams[[#This Row],[LgWin]]="Y", 1,
IF(Teams[[#This Row],[LgWin]] = "N", 0, " "))</f>
        <v>0</v>
      </c>
      <c r="R996" t="s">
        <v>51</v>
      </c>
      <c r="S996" s="5">
        <f>IF(Teams[[#This Row],[WSWin]]="Y", 1,
IF(Teams[[#This Row],[WSWin]] = "N", 0, " "))</f>
        <v>0</v>
      </c>
      <c r="T996">
        <v>709</v>
      </c>
      <c r="U996">
        <v>5199</v>
      </c>
      <c r="V996">
        <v>1439</v>
      </c>
      <c r="W996">
        <v>239</v>
      </c>
      <c r="X996">
        <v>55</v>
      </c>
      <c r="Y996">
        <v>67</v>
      </c>
      <c r="Z996">
        <v>514</v>
      </c>
      <c r="AA996">
        <v>489</v>
      </c>
      <c r="AB996">
        <v>56</v>
      </c>
      <c r="AC996">
        <v>39</v>
      </c>
      <c r="AF996">
        <v>752</v>
      </c>
      <c r="AG996">
        <v>638</v>
      </c>
      <c r="AH996">
        <v>4.3600000000000003</v>
      </c>
      <c r="AI996">
        <v>83</v>
      </c>
      <c r="AJ996">
        <v>5</v>
      </c>
      <c r="AK996">
        <v>9</v>
      </c>
      <c r="AL996">
        <v>3948</v>
      </c>
      <c r="AM996">
        <v>1449</v>
      </c>
      <c r="AN996">
        <v>101</v>
      </c>
      <c r="AO996">
        <v>550</v>
      </c>
      <c r="AP996">
        <v>432</v>
      </c>
      <c r="AQ996">
        <v>195</v>
      </c>
      <c r="AR996">
        <v>155</v>
      </c>
      <c r="AS996">
        <v>0.96699999999999997</v>
      </c>
      <c r="AT996" t="s">
        <v>417</v>
      </c>
      <c r="AU996" t="s">
        <v>450</v>
      </c>
      <c r="AV996">
        <v>338278</v>
      </c>
      <c r="AW996">
        <v>103</v>
      </c>
      <c r="AX996">
        <v>103</v>
      </c>
      <c r="AY996" t="s">
        <v>416</v>
      </c>
      <c r="AZ996" t="s">
        <v>415</v>
      </c>
      <c r="BA996" t="s">
        <v>415</v>
      </c>
    </row>
    <row r="997" spans="1:53" x14ac:dyDescent="0.55000000000000004">
      <c r="A997">
        <v>1938</v>
      </c>
      <c r="B997" s="5" t="b">
        <f>Teams[[#This Row],[yearID]]&gt;=1973</f>
        <v>0</v>
      </c>
      <c r="C997" s="5" t="b">
        <f>Teams[[#This Row],[yearID]]&gt;=1903</f>
        <v>1</v>
      </c>
      <c r="D997" t="s">
        <v>157</v>
      </c>
      <c r="E997" t="s">
        <v>161</v>
      </c>
      <c r="F997" t="s">
        <v>162</v>
      </c>
      <c r="G997" s="5" t="str">
        <f>VLOOKUP(Teams[[#This Row],[franchID]],TeamsFranchises!$A$2:$D$121,2,FALSE)</f>
        <v>Chicago Cubs</v>
      </c>
      <c r="I997">
        <v>1</v>
      </c>
      <c r="J997">
        <v>154</v>
      </c>
      <c r="K997">
        <v>77</v>
      </c>
      <c r="L997">
        <v>89</v>
      </c>
      <c r="M997">
        <v>63</v>
      </c>
      <c r="P997" t="s">
        <v>76</v>
      </c>
      <c r="Q997" s="5">
        <f>IF(Teams[[#This Row],[LgWin]]="Y", 1,
IF(Teams[[#This Row],[LgWin]] = "N", 0, " "))</f>
        <v>1</v>
      </c>
      <c r="R997" t="s">
        <v>51</v>
      </c>
      <c r="S997" s="5">
        <f>IF(Teams[[#This Row],[WSWin]]="Y", 1,
IF(Teams[[#This Row],[WSWin]] = "N", 0, " "))</f>
        <v>0</v>
      </c>
      <c r="T997">
        <v>713</v>
      </c>
      <c r="U997">
        <v>5333</v>
      </c>
      <c r="V997">
        <v>1435</v>
      </c>
      <c r="W997">
        <v>242</v>
      </c>
      <c r="X997">
        <v>70</v>
      </c>
      <c r="Y997">
        <v>65</v>
      </c>
      <c r="Z997">
        <v>522</v>
      </c>
      <c r="AA997">
        <v>476</v>
      </c>
      <c r="AB997">
        <v>49</v>
      </c>
      <c r="AF997">
        <v>598</v>
      </c>
      <c r="AG997">
        <v>523</v>
      </c>
      <c r="AH997">
        <v>3.37</v>
      </c>
      <c r="AI997">
        <v>67</v>
      </c>
      <c r="AJ997">
        <v>16</v>
      </c>
      <c r="AK997">
        <v>18</v>
      </c>
      <c r="AL997">
        <v>4188</v>
      </c>
      <c r="AM997">
        <v>1414</v>
      </c>
      <c r="AN997">
        <v>71</v>
      </c>
      <c r="AO997">
        <v>454</v>
      </c>
      <c r="AP997">
        <v>583</v>
      </c>
      <c r="AQ997">
        <v>135</v>
      </c>
      <c r="AR997">
        <v>151</v>
      </c>
      <c r="AS997">
        <v>0.97799999999999998</v>
      </c>
      <c r="AT997" t="s">
        <v>434</v>
      </c>
      <c r="AU997" t="s">
        <v>473</v>
      </c>
      <c r="AV997">
        <v>951640</v>
      </c>
      <c r="AW997">
        <v>103</v>
      </c>
      <c r="AX997">
        <v>101</v>
      </c>
      <c r="AY997" t="s">
        <v>162</v>
      </c>
      <c r="AZ997" t="s">
        <v>161</v>
      </c>
      <c r="BA997" t="s">
        <v>161</v>
      </c>
    </row>
    <row r="998" spans="1:53" x14ac:dyDescent="0.55000000000000004">
      <c r="A998">
        <v>1938</v>
      </c>
      <c r="B998" s="5" t="b">
        <f>Teams[[#This Row],[yearID]]&gt;=1973</f>
        <v>0</v>
      </c>
      <c r="C998" s="5" t="b">
        <f>Teams[[#This Row],[yearID]]&gt;=1903</f>
        <v>1</v>
      </c>
      <c r="D998" t="s">
        <v>157</v>
      </c>
      <c r="E998" t="s">
        <v>167</v>
      </c>
      <c r="F998" t="s">
        <v>167</v>
      </c>
      <c r="G998" s="5" t="str">
        <f>VLOOKUP(Teams[[#This Row],[franchID]],TeamsFranchises!$A$2:$D$121,2,FALSE)</f>
        <v>Cincinnati Reds</v>
      </c>
      <c r="I998">
        <v>4</v>
      </c>
      <c r="J998">
        <v>151</v>
      </c>
      <c r="K998">
        <v>77</v>
      </c>
      <c r="L998">
        <v>82</v>
      </c>
      <c r="M998">
        <v>68</v>
      </c>
      <c r="P998" t="s">
        <v>51</v>
      </c>
      <c r="Q998" s="5">
        <f>IF(Teams[[#This Row],[LgWin]]="Y", 1,
IF(Teams[[#This Row],[LgWin]] = "N", 0, " "))</f>
        <v>0</v>
      </c>
      <c r="R998" t="s">
        <v>51</v>
      </c>
      <c r="S998" s="5">
        <f>IF(Teams[[#This Row],[WSWin]]="Y", 1,
IF(Teams[[#This Row],[WSWin]] = "N", 0, " "))</f>
        <v>0</v>
      </c>
      <c r="T998">
        <v>723</v>
      </c>
      <c r="U998">
        <v>5391</v>
      </c>
      <c r="V998">
        <v>1495</v>
      </c>
      <c r="W998">
        <v>251</v>
      </c>
      <c r="X998">
        <v>57</v>
      </c>
      <c r="Y998">
        <v>110</v>
      </c>
      <c r="Z998">
        <v>366</v>
      </c>
      <c r="AA998">
        <v>518</v>
      </c>
      <c r="AB998">
        <v>19</v>
      </c>
      <c r="AF998">
        <v>634</v>
      </c>
      <c r="AG998">
        <v>548</v>
      </c>
      <c r="AH998">
        <v>3.62</v>
      </c>
      <c r="AI998">
        <v>72</v>
      </c>
      <c r="AJ998">
        <v>11</v>
      </c>
      <c r="AK998">
        <v>16</v>
      </c>
      <c r="AL998">
        <v>4086</v>
      </c>
      <c r="AM998">
        <v>1329</v>
      </c>
      <c r="AN998">
        <v>75</v>
      </c>
      <c r="AO998">
        <v>463</v>
      </c>
      <c r="AP998">
        <v>542</v>
      </c>
      <c r="AQ998">
        <v>169</v>
      </c>
      <c r="AR998">
        <v>133</v>
      </c>
      <c r="AS998">
        <v>0.97199999999999998</v>
      </c>
      <c r="AT998" t="s">
        <v>165</v>
      </c>
      <c r="AU998" t="s">
        <v>455</v>
      </c>
      <c r="AV998">
        <v>706756</v>
      </c>
      <c r="AW998">
        <v>98</v>
      </c>
      <c r="AX998">
        <v>97</v>
      </c>
      <c r="AY998" t="s">
        <v>167</v>
      </c>
      <c r="AZ998" t="s">
        <v>167</v>
      </c>
      <c r="BA998" t="s">
        <v>167</v>
      </c>
    </row>
    <row r="999" spans="1:53" x14ac:dyDescent="0.55000000000000004">
      <c r="A999">
        <v>1938</v>
      </c>
      <c r="B999" s="5" t="b">
        <f>Teams[[#This Row],[yearID]]&gt;=1973</f>
        <v>0</v>
      </c>
      <c r="C999" s="5" t="b">
        <f>Teams[[#This Row],[yearID]]&gt;=1903</f>
        <v>1</v>
      </c>
      <c r="D999" t="s">
        <v>410</v>
      </c>
      <c r="E999" t="s">
        <v>64</v>
      </c>
      <c r="F999" t="s">
        <v>64</v>
      </c>
      <c r="G999" s="5" t="str">
        <f>VLOOKUP(Teams[[#This Row],[franchID]],TeamsFranchises!$A$2:$D$121,2,FALSE)</f>
        <v>Cleveland Indians</v>
      </c>
      <c r="I999">
        <v>3</v>
      </c>
      <c r="J999">
        <v>153</v>
      </c>
      <c r="K999">
        <v>76</v>
      </c>
      <c r="L999">
        <v>86</v>
      </c>
      <c r="M999">
        <v>66</v>
      </c>
      <c r="P999" t="s">
        <v>51</v>
      </c>
      <c r="Q999" s="5">
        <f>IF(Teams[[#This Row],[LgWin]]="Y", 1,
IF(Teams[[#This Row],[LgWin]] = "N", 0, " "))</f>
        <v>0</v>
      </c>
      <c r="R999" t="s">
        <v>51</v>
      </c>
      <c r="S999" s="5">
        <f>IF(Teams[[#This Row],[WSWin]]="Y", 1,
IF(Teams[[#This Row],[WSWin]] = "N", 0, " "))</f>
        <v>0</v>
      </c>
      <c r="T999">
        <v>847</v>
      </c>
      <c r="U999">
        <v>5356</v>
      </c>
      <c r="V999">
        <v>1506</v>
      </c>
      <c r="W999">
        <v>300</v>
      </c>
      <c r="X999">
        <v>89</v>
      </c>
      <c r="Y999">
        <v>113</v>
      </c>
      <c r="Z999">
        <v>550</v>
      </c>
      <c r="AA999">
        <v>605</v>
      </c>
      <c r="AB999">
        <v>83</v>
      </c>
      <c r="AC999">
        <v>36</v>
      </c>
      <c r="AF999">
        <v>782</v>
      </c>
      <c r="AG999">
        <v>692</v>
      </c>
      <c r="AH999">
        <v>4.5999999999999996</v>
      </c>
      <c r="AI999">
        <v>68</v>
      </c>
      <c r="AJ999">
        <v>5</v>
      </c>
      <c r="AK999">
        <v>17</v>
      </c>
      <c r="AL999">
        <v>4059</v>
      </c>
      <c r="AM999">
        <v>1416</v>
      </c>
      <c r="AN999">
        <v>100</v>
      </c>
      <c r="AO999">
        <v>681</v>
      </c>
      <c r="AP999">
        <v>717</v>
      </c>
      <c r="AQ999">
        <v>152</v>
      </c>
      <c r="AR999">
        <v>145</v>
      </c>
      <c r="AS999">
        <v>0.97399999999999998</v>
      </c>
      <c r="AT999" t="s">
        <v>487</v>
      </c>
      <c r="AU999" t="s">
        <v>492</v>
      </c>
      <c r="AV999">
        <v>652006</v>
      </c>
      <c r="AW999">
        <v>98</v>
      </c>
      <c r="AX999">
        <v>97</v>
      </c>
      <c r="AY999" t="s">
        <v>64</v>
      </c>
      <c r="AZ999" t="s">
        <v>64</v>
      </c>
      <c r="BA999" t="s">
        <v>64</v>
      </c>
    </row>
    <row r="1000" spans="1:53" x14ac:dyDescent="0.55000000000000004">
      <c r="A1000">
        <v>1938</v>
      </c>
      <c r="B1000" s="5" t="b">
        <f>Teams[[#This Row],[yearID]]&gt;=1973</f>
        <v>0</v>
      </c>
      <c r="C1000" s="5" t="b">
        <f>Teams[[#This Row],[yearID]]&gt;=1903</f>
        <v>1</v>
      </c>
      <c r="D1000" t="s">
        <v>410</v>
      </c>
      <c r="E1000" t="s">
        <v>419</v>
      </c>
      <c r="F1000" t="s">
        <v>419</v>
      </c>
      <c r="G1000" s="5" t="str">
        <f>VLOOKUP(Teams[[#This Row],[franchID]],TeamsFranchises!$A$2:$D$121,2,FALSE)</f>
        <v>Detroit Tigers</v>
      </c>
      <c r="I1000">
        <v>4</v>
      </c>
      <c r="J1000">
        <v>155</v>
      </c>
      <c r="K1000">
        <v>79</v>
      </c>
      <c r="L1000">
        <v>84</v>
      </c>
      <c r="M1000">
        <v>70</v>
      </c>
      <c r="P1000" t="s">
        <v>51</v>
      </c>
      <c r="Q1000" s="5">
        <f>IF(Teams[[#This Row],[LgWin]]="Y", 1,
IF(Teams[[#This Row],[LgWin]] = "N", 0, " "))</f>
        <v>0</v>
      </c>
      <c r="R1000" t="s">
        <v>51</v>
      </c>
      <c r="S1000" s="5">
        <f>IF(Teams[[#This Row],[WSWin]]="Y", 1,
IF(Teams[[#This Row],[WSWin]] = "N", 0, " "))</f>
        <v>0</v>
      </c>
      <c r="T1000">
        <v>862</v>
      </c>
      <c r="U1000">
        <v>5270</v>
      </c>
      <c r="V1000">
        <v>1434</v>
      </c>
      <c r="W1000">
        <v>219</v>
      </c>
      <c r="X1000">
        <v>52</v>
      </c>
      <c r="Y1000">
        <v>137</v>
      </c>
      <c r="Z1000">
        <v>693</v>
      </c>
      <c r="AA1000">
        <v>581</v>
      </c>
      <c r="AB1000">
        <v>76</v>
      </c>
      <c r="AC1000">
        <v>41</v>
      </c>
      <c r="AF1000">
        <v>795</v>
      </c>
      <c r="AG1000">
        <v>717</v>
      </c>
      <c r="AH1000">
        <v>4.79</v>
      </c>
      <c r="AI1000">
        <v>75</v>
      </c>
      <c r="AJ1000">
        <v>3</v>
      </c>
      <c r="AK1000">
        <v>11</v>
      </c>
      <c r="AL1000">
        <v>4044</v>
      </c>
      <c r="AM1000">
        <v>1532</v>
      </c>
      <c r="AN1000">
        <v>110</v>
      </c>
      <c r="AO1000">
        <v>608</v>
      </c>
      <c r="AP1000">
        <v>435</v>
      </c>
      <c r="AQ1000">
        <v>147</v>
      </c>
      <c r="AR1000">
        <v>172</v>
      </c>
      <c r="AS1000">
        <v>0.97599999999999998</v>
      </c>
      <c r="AT1000" t="s">
        <v>420</v>
      </c>
      <c r="AU1000" t="s">
        <v>495</v>
      </c>
      <c r="AV1000">
        <v>799557</v>
      </c>
      <c r="AW1000">
        <v>107</v>
      </c>
      <c r="AX1000">
        <v>106</v>
      </c>
      <c r="AY1000" t="s">
        <v>419</v>
      </c>
      <c r="AZ1000" t="s">
        <v>419</v>
      </c>
      <c r="BA1000" t="s">
        <v>419</v>
      </c>
    </row>
    <row r="1001" spans="1:53" x14ac:dyDescent="0.55000000000000004">
      <c r="A1001">
        <v>1938</v>
      </c>
      <c r="B1001" s="5" t="b">
        <f>Teams[[#This Row],[yearID]]&gt;=1973</f>
        <v>0</v>
      </c>
      <c r="C1001" s="5" t="b">
        <f>Teams[[#This Row],[yearID]]&gt;=1903</f>
        <v>1</v>
      </c>
      <c r="D1001" t="s">
        <v>157</v>
      </c>
      <c r="E1001" t="s">
        <v>242</v>
      </c>
      <c r="F1001" t="s">
        <v>243</v>
      </c>
      <c r="G1001" s="5" t="str">
        <f>VLOOKUP(Teams[[#This Row],[franchID]],TeamsFranchises!$A$2:$D$121,2,FALSE)</f>
        <v>San Francisco Giants</v>
      </c>
      <c r="I1001">
        <v>3</v>
      </c>
      <c r="J1001">
        <v>152</v>
      </c>
      <c r="K1001">
        <v>73</v>
      </c>
      <c r="L1001">
        <v>83</v>
      </c>
      <c r="M1001">
        <v>67</v>
      </c>
      <c r="P1001" t="s">
        <v>51</v>
      </c>
      <c r="Q1001" s="5">
        <f>IF(Teams[[#This Row],[LgWin]]="Y", 1,
IF(Teams[[#This Row],[LgWin]] = "N", 0, " "))</f>
        <v>0</v>
      </c>
      <c r="R1001" t="s">
        <v>51</v>
      </c>
      <c r="S1001" s="5">
        <f>IF(Teams[[#This Row],[WSWin]]="Y", 1,
IF(Teams[[#This Row],[WSWin]] = "N", 0, " "))</f>
        <v>0</v>
      </c>
      <c r="T1001">
        <v>705</v>
      </c>
      <c r="U1001">
        <v>5255</v>
      </c>
      <c r="V1001">
        <v>1424</v>
      </c>
      <c r="W1001">
        <v>210</v>
      </c>
      <c r="X1001">
        <v>36</v>
      </c>
      <c r="Y1001">
        <v>125</v>
      </c>
      <c r="Z1001">
        <v>465</v>
      </c>
      <c r="AA1001">
        <v>528</v>
      </c>
      <c r="AB1001">
        <v>31</v>
      </c>
      <c r="AF1001">
        <v>637</v>
      </c>
      <c r="AG1001">
        <v>543</v>
      </c>
      <c r="AH1001">
        <v>3.62</v>
      </c>
      <c r="AI1001">
        <v>59</v>
      </c>
      <c r="AJ1001">
        <v>8</v>
      </c>
      <c r="AK1001">
        <v>18</v>
      </c>
      <c r="AL1001">
        <v>4047</v>
      </c>
      <c r="AM1001">
        <v>1370</v>
      </c>
      <c r="AN1001">
        <v>87</v>
      </c>
      <c r="AO1001">
        <v>389</v>
      </c>
      <c r="AP1001">
        <v>497</v>
      </c>
      <c r="AQ1001">
        <v>168</v>
      </c>
      <c r="AR1001">
        <v>147</v>
      </c>
      <c r="AS1001">
        <v>0.97299999999999998</v>
      </c>
      <c r="AT1001" t="s">
        <v>310</v>
      </c>
      <c r="AU1001" t="s">
        <v>457</v>
      </c>
      <c r="AV1001">
        <v>799633</v>
      </c>
      <c r="AW1001">
        <v>101</v>
      </c>
      <c r="AX1001">
        <v>100</v>
      </c>
      <c r="AY1001" t="s">
        <v>246</v>
      </c>
      <c r="AZ1001" t="s">
        <v>242</v>
      </c>
      <c r="BA1001" t="s">
        <v>242</v>
      </c>
    </row>
    <row r="1002" spans="1:53" x14ac:dyDescent="0.55000000000000004">
      <c r="A1002">
        <v>1938</v>
      </c>
      <c r="B1002" s="5" t="b">
        <f>Teams[[#This Row],[yearID]]&gt;=1973</f>
        <v>0</v>
      </c>
      <c r="C1002" s="5" t="b">
        <f>Teams[[#This Row],[yearID]]&gt;=1903</f>
        <v>1</v>
      </c>
      <c r="D1002" t="s">
        <v>410</v>
      </c>
      <c r="E1002" t="s">
        <v>436</v>
      </c>
      <c r="F1002" t="s">
        <v>412</v>
      </c>
      <c r="G1002" s="5" t="str">
        <f>VLOOKUP(Teams[[#This Row],[franchID]],TeamsFranchises!$A$2:$D$121,2,FALSE)</f>
        <v>New York Yankees</v>
      </c>
      <c r="I1002">
        <v>1</v>
      </c>
      <c r="J1002">
        <v>157</v>
      </c>
      <c r="K1002">
        <v>79</v>
      </c>
      <c r="L1002">
        <v>99</v>
      </c>
      <c r="M1002">
        <v>53</v>
      </c>
      <c r="P1002" t="s">
        <v>76</v>
      </c>
      <c r="Q1002" s="5">
        <f>IF(Teams[[#This Row],[LgWin]]="Y", 1,
IF(Teams[[#This Row],[LgWin]] = "N", 0, " "))</f>
        <v>1</v>
      </c>
      <c r="R1002" t="s">
        <v>76</v>
      </c>
      <c r="S1002" s="5">
        <f>IF(Teams[[#This Row],[WSWin]]="Y", 1,
IF(Teams[[#This Row],[WSWin]] = "N", 0, " "))</f>
        <v>1</v>
      </c>
      <c r="T1002">
        <v>966</v>
      </c>
      <c r="U1002">
        <v>5410</v>
      </c>
      <c r="V1002">
        <v>1480</v>
      </c>
      <c r="W1002">
        <v>283</v>
      </c>
      <c r="X1002">
        <v>63</v>
      </c>
      <c r="Y1002">
        <v>174</v>
      </c>
      <c r="Z1002">
        <v>749</v>
      </c>
      <c r="AA1002">
        <v>616</v>
      </c>
      <c r="AB1002">
        <v>91</v>
      </c>
      <c r="AC1002">
        <v>28</v>
      </c>
      <c r="AF1002">
        <v>710</v>
      </c>
      <c r="AG1002">
        <v>600</v>
      </c>
      <c r="AH1002">
        <v>3.91</v>
      </c>
      <c r="AI1002">
        <v>91</v>
      </c>
      <c r="AJ1002">
        <v>11</v>
      </c>
      <c r="AK1002">
        <v>13</v>
      </c>
      <c r="AL1002">
        <v>4146</v>
      </c>
      <c r="AM1002">
        <v>1436</v>
      </c>
      <c r="AN1002">
        <v>85</v>
      </c>
      <c r="AO1002">
        <v>566</v>
      </c>
      <c r="AP1002">
        <v>567</v>
      </c>
      <c r="AQ1002">
        <v>169</v>
      </c>
      <c r="AR1002">
        <v>169</v>
      </c>
      <c r="AS1002">
        <v>0.97299999999999998</v>
      </c>
      <c r="AT1002" t="s">
        <v>459</v>
      </c>
      <c r="AU1002" t="s">
        <v>491</v>
      </c>
      <c r="AV1002">
        <v>970916</v>
      </c>
      <c r="AW1002">
        <v>100</v>
      </c>
      <c r="AX1002">
        <v>95</v>
      </c>
      <c r="AY1002" t="s">
        <v>412</v>
      </c>
      <c r="AZ1002" t="s">
        <v>436</v>
      </c>
      <c r="BA1002" t="s">
        <v>436</v>
      </c>
    </row>
    <row r="1003" spans="1:53" x14ac:dyDescent="0.55000000000000004">
      <c r="A1003">
        <v>1938</v>
      </c>
      <c r="B1003" s="5" t="b">
        <f>Teams[[#This Row],[yearID]]&gt;=1973</f>
        <v>0</v>
      </c>
      <c r="C1003" s="5" t="b">
        <f>Teams[[#This Row],[yearID]]&gt;=1903</f>
        <v>1</v>
      </c>
      <c r="D1003" t="s">
        <v>410</v>
      </c>
      <c r="E1003" t="s">
        <v>226</v>
      </c>
      <c r="F1003" t="s">
        <v>423</v>
      </c>
      <c r="G1003" s="5" t="str">
        <f>VLOOKUP(Teams[[#This Row],[franchID]],TeamsFranchises!$A$2:$D$121,2,FALSE)</f>
        <v>Oakland Athletics</v>
      </c>
      <c r="I1003">
        <v>8</v>
      </c>
      <c r="J1003">
        <v>154</v>
      </c>
      <c r="K1003">
        <v>76</v>
      </c>
      <c r="L1003">
        <v>53</v>
      </c>
      <c r="M1003">
        <v>99</v>
      </c>
      <c r="P1003" t="s">
        <v>51</v>
      </c>
      <c r="Q1003" s="5">
        <f>IF(Teams[[#This Row],[LgWin]]="Y", 1,
IF(Teams[[#This Row],[LgWin]] = "N", 0, " "))</f>
        <v>0</v>
      </c>
      <c r="R1003" t="s">
        <v>51</v>
      </c>
      <c r="S1003" s="5">
        <f>IF(Teams[[#This Row],[WSWin]]="Y", 1,
IF(Teams[[#This Row],[WSWin]] = "N", 0, " "))</f>
        <v>0</v>
      </c>
      <c r="T1003">
        <v>726</v>
      </c>
      <c r="U1003">
        <v>5229</v>
      </c>
      <c r="V1003">
        <v>1410</v>
      </c>
      <c r="W1003">
        <v>243</v>
      </c>
      <c r="X1003">
        <v>62</v>
      </c>
      <c r="Y1003">
        <v>98</v>
      </c>
      <c r="Z1003">
        <v>605</v>
      </c>
      <c r="AA1003">
        <v>590</v>
      </c>
      <c r="AB1003">
        <v>65</v>
      </c>
      <c r="AC1003">
        <v>53</v>
      </c>
      <c r="AF1003">
        <v>956</v>
      </c>
      <c r="AG1003">
        <v>806</v>
      </c>
      <c r="AH1003">
        <v>5.48</v>
      </c>
      <c r="AI1003">
        <v>56</v>
      </c>
      <c r="AJ1003">
        <v>4</v>
      </c>
      <c r="AK1003">
        <v>12</v>
      </c>
      <c r="AL1003">
        <v>3972</v>
      </c>
      <c r="AM1003">
        <v>1573</v>
      </c>
      <c r="AN1003">
        <v>142</v>
      </c>
      <c r="AO1003">
        <v>599</v>
      </c>
      <c r="AP1003">
        <v>473</v>
      </c>
      <c r="AQ1003">
        <v>204</v>
      </c>
      <c r="AR1003">
        <v>119</v>
      </c>
      <c r="AS1003">
        <v>0.96499999999999997</v>
      </c>
      <c r="AT1003" t="s">
        <v>77</v>
      </c>
      <c r="AU1003" t="s">
        <v>442</v>
      </c>
      <c r="AV1003">
        <v>385357</v>
      </c>
      <c r="AW1003">
        <v>96</v>
      </c>
      <c r="AX1003">
        <v>100</v>
      </c>
      <c r="AY1003" t="s">
        <v>226</v>
      </c>
      <c r="AZ1003" t="s">
        <v>226</v>
      </c>
      <c r="BA1003" t="s">
        <v>226</v>
      </c>
    </row>
    <row r="1004" spans="1:53" x14ac:dyDescent="0.55000000000000004">
      <c r="A1004">
        <v>1938</v>
      </c>
      <c r="B1004" s="5" t="b">
        <f>Teams[[#This Row],[yearID]]&gt;=1973</f>
        <v>0</v>
      </c>
      <c r="C1004" s="5" t="b">
        <f>Teams[[#This Row],[yearID]]&gt;=1903</f>
        <v>1</v>
      </c>
      <c r="D1004" t="s">
        <v>157</v>
      </c>
      <c r="E1004" t="s">
        <v>122</v>
      </c>
      <c r="F1004" t="s">
        <v>122</v>
      </c>
      <c r="G1004" s="5" t="str">
        <f>VLOOKUP(Teams[[#This Row],[franchID]],TeamsFranchises!$A$2:$D$121,2,FALSE)</f>
        <v>Philadelphia Phillies</v>
      </c>
      <c r="I1004">
        <v>8</v>
      </c>
      <c r="J1004">
        <v>151</v>
      </c>
      <c r="K1004">
        <v>75</v>
      </c>
      <c r="L1004">
        <v>45</v>
      </c>
      <c r="M1004">
        <v>105</v>
      </c>
      <c r="P1004" t="s">
        <v>51</v>
      </c>
      <c r="Q1004" s="5">
        <f>IF(Teams[[#This Row],[LgWin]]="Y", 1,
IF(Teams[[#This Row],[LgWin]] = "N", 0, " "))</f>
        <v>0</v>
      </c>
      <c r="R1004" t="s">
        <v>51</v>
      </c>
      <c r="S1004" s="5">
        <f>IF(Teams[[#This Row],[WSWin]]="Y", 1,
IF(Teams[[#This Row],[WSWin]] = "N", 0, " "))</f>
        <v>0</v>
      </c>
      <c r="T1004">
        <v>550</v>
      </c>
      <c r="U1004">
        <v>5192</v>
      </c>
      <c r="V1004">
        <v>1318</v>
      </c>
      <c r="W1004">
        <v>233</v>
      </c>
      <c r="X1004">
        <v>29</v>
      </c>
      <c r="Y1004">
        <v>40</v>
      </c>
      <c r="Z1004">
        <v>423</v>
      </c>
      <c r="AA1004">
        <v>507</v>
      </c>
      <c r="AB1004">
        <v>38</v>
      </c>
      <c r="AF1004">
        <v>840</v>
      </c>
      <c r="AG1004">
        <v>728</v>
      </c>
      <c r="AH1004">
        <v>4.93</v>
      </c>
      <c r="AI1004">
        <v>68</v>
      </c>
      <c r="AJ1004">
        <v>3</v>
      </c>
      <c r="AK1004">
        <v>6</v>
      </c>
      <c r="AL1004">
        <v>3987</v>
      </c>
      <c r="AM1004">
        <v>1516</v>
      </c>
      <c r="AN1004">
        <v>76</v>
      </c>
      <c r="AO1004">
        <v>582</v>
      </c>
      <c r="AP1004">
        <v>492</v>
      </c>
      <c r="AQ1004">
        <v>201</v>
      </c>
      <c r="AR1004">
        <v>135</v>
      </c>
      <c r="AS1004">
        <v>0.96599999999999997</v>
      </c>
      <c r="AT1004" t="s">
        <v>358</v>
      </c>
      <c r="AU1004" t="s">
        <v>496</v>
      </c>
      <c r="AV1004">
        <v>166111</v>
      </c>
      <c r="AW1004">
        <v>99</v>
      </c>
      <c r="AX1004">
        <v>105</v>
      </c>
      <c r="AY1004" t="s">
        <v>122</v>
      </c>
      <c r="AZ1004" t="s">
        <v>122</v>
      </c>
      <c r="BA1004" t="s">
        <v>122</v>
      </c>
    </row>
    <row r="1005" spans="1:53" x14ac:dyDescent="0.55000000000000004">
      <c r="A1005">
        <v>1938</v>
      </c>
      <c r="B1005" s="5" t="b">
        <f>Teams[[#This Row],[yearID]]&gt;=1973</f>
        <v>0</v>
      </c>
      <c r="C1005" s="5" t="b">
        <f>Teams[[#This Row],[yearID]]&gt;=1903</f>
        <v>1</v>
      </c>
      <c r="D1005" t="s">
        <v>157</v>
      </c>
      <c r="E1005" t="s">
        <v>229</v>
      </c>
      <c r="F1005" t="s">
        <v>229</v>
      </c>
      <c r="G1005" s="5" t="str">
        <f>VLOOKUP(Teams[[#This Row],[franchID]],TeamsFranchises!$A$2:$D$121,2,FALSE)</f>
        <v>Pittsburgh Pirates</v>
      </c>
      <c r="I1005">
        <v>2</v>
      </c>
      <c r="J1005">
        <v>152</v>
      </c>
      <c r="K1005">
        <v>78</v>
      </c>
      <c r="L1005">
        <v>86</v>
      </c>
      <c r="M1005">
        <v>64</v>
      </c>
      <c r="P1005" t="s">
        <v>51</v>
      </c>
      <c r="Q1005" s="5">
        <f>IF(Teams[[#This Row],[LgWin]]="Y", 1,
IF(Teams[[#This Row],[LgWin]] = "N", 0, " "))</f>
        <v>0</v>
      </c>
      <c r="R1005" t="s">
        <v>51</v>
      </c>
      <c r="S1005" s="5">
        <f>IF(Teams[[#This Row],[WSWin]]="Y", 1,
IF(Teams[[#This Row],[WSWin]] = "N", 0, " "))</f>
        <v>0</v>
      </c>
      <c r="T1005">
        <v>707</v>
      </c>
      <c r="U1005">
        <v>5422</v>
      </c>
      <c r="V1005">
        <v>1511</v>
      </c>
      <c r="W1005">
        <v>265</v>
      </c>
      <c r="X1005">
        <v>66</v>
      </c>
      <c r="Y1005">
        <v>65</v>
      </c>
      <c r="Z1005">
        <v>485</v>
      </c>
      <c r="AA1005">
        <v>409</v>
      </c>
      <c r="AB1005">
        <v>47</v>
      </c>
      <c r="AF1005">
        <v>630</v>
      </c>
      <c r="AG1005">
        <v>530</v>
      </c>
      <c r="AH1005">
        <v>3.46</v>
      </c>
      <c r="AI1005">
        <v>57</v>
      </c>
      <c r="AJ1005">
        <v>8</v>
      </c>
      <c r="AK1005">
        <v>15</v>
      </c>
      <c r="AL1005">
        <v>4137</v>
      </c>
      <c r="AM1005">
        <v>1406</v>
      </c>
      <c r="AN1005">
        <v>71</v>
      </c>
      <c r="AO1005">
        <v>432</v>
      </c>
      <c r="AP1005">
        <v>557</v>
      </c>
      <c r="AQ1005">
        <v>163</v>
      </c>
      <c r="AR1005">
        <v>168</v>
      </c>
      <c r="AS1005">
        <v>0.97399999999999998</v>
      </c>
      <c r="AT1005" t="s">
        <v>390</v>
      </c>
      <c r="AU1005" t="s">
        <v>447</v>
      </c>
      <c r="AV1005">
        <v>641033</v>
      </c>
      <c r="AW1005">
        <v>100</v>
      </c>
      <c r="AX1005">
        <v>100</v>
      </c>
      <c r="AY1005" t="s">
        <v>229</v>
      </c>
      <c r="AZ1005" t="s">
        <v>229</v>
      </c>
      <c r="BA1005" t="s">
        <v>229</v>
      </c>
    </row>
    <row r="1006" spans="1:53" x14ac:dyDescent="0.55000000000000004">
      <c r="A1006">
        <v>1938</v>
      </c>
      <c r="B1006" s="5" t="b">
        <f>Teams[[#This Row],[yearID]]&gt;=1973</f>
        <v>0</v>
      </c>
      <c r="C1006" s="5" t="b">
        <f>Teams[[#This Row],[yearID]]&gt;=1903</f>
        <v>1</v>
      </c>
      <c r="D1006" t="s">
        <v>410</v>
      </c>
      <c r="E1006" t="s">
        <v>431</v>
      </c>
      <c r="F1006" t="s">
        <v>95</v>
      </c>
      <c r="G1006" s="5" t="str">
        <f>VLOOKUP(Teams[[#This Row],[franchID]],TeamsFranchises!$A$2:$D$121,2,FALSE)</f>
        <v>Baltimore Orioles</v>
      </c>
      <c r="I1006">
        <v>7</v>
      </c>
      <c r="J1006">
        <v>156</v>
      </c>
      <c r="K1006">
        <v>77</v>
      </c>
      <c r="L1006">
        <v>55</v>
      </c>
      <c r="M1006">
        <v>97</v>
      </c>
      <c r="P1006" t="s">
        <v>51</v>
      </c>
      <c r="Q1006" s="5">
        <f>IF(Teams[[#This Row],[LgWin]]="Y", 1,
IF(Teams[[#This Row],[LgWin]] = "N", 0, " "))</f>
        <v>0</v>
      </c>
      <c r="R1006" t="s">
        <v>51</v>
      </c>
      <c r="S1006" s="5">
        <f>IF(Teams[[#This Row],[WSWin]]="Y", 1,
IF(Teams[[#This Row],[WSWin]] = "N", 0, " "))</f>
        <v>0</v>
      </c>
      <c r="T1006">
        <v>755</v>
      </c>
      <c r="U1006">
        <v>5333</v>
      </c>
      <c r="V1006">
        <v>1498</v>
      </c>
      <c r="W1006">
        <v>273</v>
      </c>
      <c r="X1006">
        <v>36</v>
      </c>
      <c r="Y1006">
        <v>92</v>
      </c>
      <c r="Z1006">
        <v>590</v>
      </c>
      <c r="AA1006">
        <v>528</v>
      </c>
      <c r="AB1006">
        <v>51</v>
      </c>
      <c r="AC1006">
        <v>40</v>
      </c>
      <c r="AF1006">
        <v>962</v>
      </c>
      <c r="AG1006">
        <v>866</v>
      </c>
      <c r="AH1006">
        <v>5.8</v>
      </c>
      <c r="AI1006">
        <v>71</v>
      </c>
      <c r="AJ1006">
        <v>3</v>
      </c>
      <c r="AK1006">
        <v>7</v>
      </c>
      <c r="AL1006">
        <v>4032</v>
      </c>
      <c r="AM1006">
        <v>1584</v>
      </c>
      <c r="AN1006">
        <v>132</v>
      </c>
      <c r="AO1006">
        <v>737</v>
      </c>
      <c r="AP1006">
        <v>632</v>
      </c>
      <c r="AQ1006">
        <v>145</v>
      </c>
      <c r="AR1006">
        <v>163</v>
      </c>
      <c r="AS1006">
        <v>0.97499999999999998</v>
      </c>
      <c r="AT1006" t="s">
        <v>252</v>
      </c>
      <c r="AU1006" t="s">
        <v>444</v>
      </c>
      <c r="AV1006">
        <v>130417</v>
      </c>
      <c r="AW1006">
        <v>99</v>
      </c>
      <c r="AX1006">
        <v>104</v>
      </c>
      <c r="AY1006" t="s">
        <v>433</v>
      </c>
      <c r="AZ1006" t="s">
        <v>431</v>
      </c>
      <c r="BA1006" t="s">
        <v>431</v>
      </c>
    </row>
    <row r="1007" spans="1:53" x14ac:dyDescent="0.55000000000000004">
      <c r="A1007">
        <v>1938</v>
      </c>
      <c r="B1007" s="5" t="b">
        <f>Teams[[#This Row],[yearID]]&gt;=1973</f>
        <v>0</v>
      </c>
      <c r="C1007" s="5" t="b">
        <f>Teams[[#This Row],[yearID]]&gt;=1903</f>
        <v>1</v>
      </c>
      <c r="D1007" t="s">
        <v>157</v>
      </c>
      <c r="E1007" t="s">
        <v>396</v>
      </c>
      <c r="F1007" t="s">
        <v>154</v>
      </c>
      <c r="G1007" s="5" t="str">
        <f>VLOOKUP(Teams[[#This Row],[franchID]],TeamsFranchises!$A$2:$D$121,2,FALSE)</f>
        <v>St. Louis Cardinals</v>
      </c>
      <c r="I1007">
        <v>6</v>
      </c>
      <c r="J1007">
        <v>156</v>
      </c>
      <c r="K1007">
        <v>81</v>
      </c>
      <c r="L1007">
        <v>71</v>
      </c>
      <c r="M1007">
        <v>80</v>
      </c>
      <c r="P1007" t="s">
        <v>51</v>
      </c>
      <c r="Q1007" s="5">
        <f>IF(Teams[[#This Row],[LgWin]]="Y", 1,
IF(Teams[[#This Row],[LgWin]] = "N", 0, " "))</f>
        <v>0</v>
      </c>
      <c r="R1007" t="s">
        <v>51</v>
      </c>
      <c r="S1007" s="5">
        <f>IF(Teams[[#This Row],[WSWin]]="Y", 1,
IF(Teams[[#This Row],[WSWin]] = "N", 0, " "))</f>
        <v>0</v>
      </c>
      <c r="T1007">
        <v>725</v>
      </c>
      <c r="U1007">
        <v>5528</v>
      </c>
      <c r="V1007">
        <v>1542</v>
      </c>
      <c r="W1007">
        <v>288</v>
      </c>
      <c r="X1007">
        <v>74</v>
      </c>
      <c r="Y1007">
        <v>91</v>
      </c>
      <c r="Z1007">
        <v>412</v>
      </c>
      <c r="AA1007">
        <v>492</v>
      </c>
      <c r="AB1007">
        <v>55</v>
      </c>
      <c r="AF1007">
        <v>721</v>
      </c>
      <c r="AG1007">
        <v>591</v>
      </c>
      <c r="AH1007">
        <v>3.84</v>
      </c>
      <c r="AI1007">
        <v>58</v>
      </c>
      <c r="AJ1007">
        <v>10</v>
      </c>
      <c r="AK1007">
        <v>16</v>
      </c>
      <c r="AL1007">
        <v>4152</v>
      </c>
      <c r="AM1007">
        <v>1482</v>
      </c>
      <c r="AN1007">
        <v>77</v>
      </c>
      <c r="AO1007">
        <v>474</v>
      </c>
      <c r="AP1007">
        <v>534</v>
      </c>
      <c r="AQ1007">
        <v>199</v>
      </c>
      <c r="AR1007">
        <v>145</v>
      </c>
      <c r="AS1007">
        <v>0.96699999999999997</v>
      </c>
      <c r="AT1007" t="s">
        <v>409</v>
      </c>
      <c r="AU1007" t="s">
        <v>444</v>
      </c>
      <c r="AV1007">
        <v>291418</v>
      </c>
      <c r="AW1007">
        <v>105</v>
      </c>
      <c r="AX1007">
        <v>104</v>
      </c>
      <c r="AY1007" t="s">
        <v>154</v>
      </c>
      <c r="AZ1007" t="s">
        <v>396</v>
      </c>
      <c r="BA1007" t="s">
        <v>396</v>
      </c>
    </row>
    <row r="1008" spans="1:53" x14ac:dyDescent="0.55000000000000004">
      <c r="A1008">
        <v>1938</v>
      </c>
      <c r="B1008" s="5" t="b">
        <f>Teams[[#This Row],[yearID]]&gt;=1973</f>
        <v>0</v>
      </c>
      <c r="C1008" s="5" t="b">
        <f>Teams[[#This Row],[yearID]]&gt;=1903</f>
        <v>1</v>
      </c>
      <c r="D1008" t="s">
        <v>410</v>
      </c>
      <c r="E1008" t="s">
        <v>425</v>
      </c>
      <c r="F1008" t="s">
        <v>426</v>
      </c>
      <c r="G1008" s="5" t="str">
        <f>VLOOKUP(Teams[[#This Row],[franchID]],TeamsFranchises!$A$2:$D$121,2,FALSE)</f>
        <v>Minnesota Twins</v>
      </c>
      <c r="I1008">
        <v>5</v>
      </c>
      <c r="J1008">
        <v>152</v>
      </c>
      <c r="K1008">
        <v>78</v>
      </c>
      <c r="L1008">
        <v>75</v>
      </c>
      <c r="M1008">
        <v>76</v>
      </c>
      <c r="P1008" t="s">
        <v>51</v>
      </c>
      <c r="Q1008" s="5">
        <f>IF(Teams[[#This Row],[LgWin]]="Y", 1,
IF(Teams[[#This Row],[LgWin]] = "N", 0, " "))</f>
        <v>0</v>
      </c>
      <c r="R1008" t="s">
        <v>51</v>
      </c>
      <c r="S1008" s="5">
        <f>IF(Teams[[#This Row],[WSWin]]="Y", 1,
IF(Teams[[#This Row],[WSWin]] = "N", 0, " "))</f>
        <v>0</v>
      </c>
      <c r="T1008">
        <v>814</v>
      </c>
      <c r="U1008">
        <v>5474</v>
      </c>
      <c r="V1008">
        <v>1602</v>
      </c>
      <c r="W1008">
        <v>278</v>
      </c>
      <c r="X1008">
        <v>72</v>
      </c>
      <c r="Y1008">
        <v>85</v>
      </c>
      <c r="Z1008">
        <v>573</v>
      </c>
      <c r="AA1008">
        <v>379</v>
      </c>
      <c r="AB1008">
        <v>65</v>
      </c>
      <c r="AC1008">
        <v>37</v>
      </c>
      <c r="AF1008">
        <v>873</v>
      </c>
      <c r="AG1008">
        <v>746</v>
      </c>
      <c r="AH1008">
        <v>4.9400000000000004</v>
      </c>
      <c r="AI1008">
        <v>59</v>
      </c>
      <c r="AJ1008">
        <v>6</v>
      </c>
      <c r="AK1008">
        <v>11</v>
      </c>
      <c r="AL1008">
        <v>4080</v>
      </c>
      <c r="AM1008">
        <v>1472</v>
      </c>
      <c r="AN1008">
        <v>92</v>
      </c>
      <c r="AO1008">
        <v>655</v>
      </c>
      <c r="AP1008">
        <v>515</v>
      </c>
      <c r="AQ1008">
        <v>179</v>
      </c>
      <c r="AR1008">
        <v>179</v>
      </c>
      <c r="AS1008">
        <v>0.97</v>
      </c>
      <c r="AT1008" t="s">
        <v>397</v>
      </c>
      <c r="AU1008" t="s">
        <v>452</v>
      </c>
      <c r="AV1008">
        <v>522694</v>
      </c>
      <c r="AW1008">
        <v>93</v>
      </c>
      <c r="AX1008">
        <v>94</v>
      </c>
      <c r="AY1008" t="s">
        <v>428</v>
      </c>
      <c r="AZ1008" t="s">
        <v>425</v>
      </c>
      <c r="BA1008" t="s">
        <v>425</v>
      </c>
    </row>
    <row r="1009" spans="1:53" x14ac:dyDescent="0.55000000000000004">
      <c r="A1009">
        <v>1939</v>
      </c>
      <c r="B1009" s="5" t="b">
        <f>Teams[[#This Row],[yearID]]&gt;=1973</f>
        <v>0</v>
      </c>
      <c r="C1009" s="5" t="b">
        <f>Teams[[#This Row],[yearID]]&gt;=1903</f>
        <v>1</v>
      </c>
      <c r="D1009" t="s">
        <v>410</v>
      </c>
      <c r="E1009" t="s">
        <v>54</v>
      </c>
      <c r="F1009" t="s">
        <v>54</v>
      </c>
      <c r="G1009" s="5" t="str">
        <f>VLOOKUP(Teams[[#This Row],[franchID]],TeamsFranchises!$A$2:$D$121,2,FALSE)</f>
        <v>Boston Red Sox</v>
      </c>
      <c r="I1009">
        <v>2</v>
      </c>
      <c r="J1009">
        <v>152</v>
      </c>
      <c r="K1009">
        <v>75</v>
      </c>
      <c r="L1009">
        <v>89</v>
      </c>
      <c r="M1009">
        <v>62</v>
      </c>
      <c r="P1009" t="s">
        <v>51</v>
      </c>
      <c r="Q1009" s="5">
        <f>IF(Teams[[#This Row],[LgWin]]="Y", 1,
IF(Teams[[#This Row],[LgWin]] = "N", 0, " "))</f>
        <v>0</v>
      </c>
      <c r="R1009" t="s">
        <v>51</v>
      </c>
      <c r="S1009" s="5">
        <f>IF(Teams[[#This Row],[WSWin]]="Y", 1,
IF(Teams[[#This Row],[WSWin]] = "N", 0, " "))</f>
        <v>0</v>
      </c>
      <c r="T1009">
        <v>890</v>
      </c>
      <c r="U1009">
        <v>5308</v>
      </c>
      <c r="V1009">
        <v>1543</v>
      </c>
      <c r="W1009">
        <v>287</v>
      </c>
      <c r="X1009">
        <v>57</v>
      </c>
      <c r="Y1009">
        <v>124</v>
      </c>
      <c r="Z1009">
        <v>591</v>
      </c>
      <c r="AA1009">
        <v>505</v>
      </c>
      <c r="AB1009">
        <v>42</v>
      </c>
      <c r="AC1009">
        <v>44</v>
      </c>
      <c r="AF1009">
        <v>795</v>
      </c>
      <c r="AG1009">
        <v>684</v>
      </c>
      <c r="AH1009">
        <v>4.5599999999999996</v>
      </c>
      <c r="AI1009">
        <v>52</v>
      </c>
      <c r="AJ1009">
        <v>4</v>
      </c>
      <c r="AK1009">
        <v>20</v>
      </c>
      <c r="AL1009">
        <v>4050</v>
      </c>
      <c r="AM1009">
        <v>1533</v>
      </c>
      <c r="AN1009">
        <v>77</v>
      </c>
      <c r="AO1009">
        <v>543</v>
      </c>
      <c r="AP1009">
        <v>539</v>
      </c>
      <c r="AQ1009">
        <v>179</v>
      </c>
      <c r="AR1009">
        <v>147</v>
      </c>
      <c r="AS1009">
        <v>0.97</v>
      </c>
      <c r="AT1009" t="s">
        <v>441</v>
      </c>
      <c r="AU1009" t="s">
        <v>493</v>
      </c>
      <c r="AV1009">
        <v>573070</v>
      </c>
      <c r="AW1009">
        <v>104</v>
      </c>
      <c r="AX1009">
        <v>102</v>
      </c>
      <c r="AY1009" t="s">
        <v>54</v>
      </c>
      <c r="AZ1009" t="s">
        <v>54</v>
      </c>
      <c r="BA1009" t="s">
        <v>54</v>
      </c>
    </row>
    <row r="1010" spans="1:53" x14ac:dyDescent="0.55000000000000004">
      <c r="A1010">
        <v>1939</v>
      </c>
      <c r="B1010" s="5" t="b">
        <f>Teams[[#This Row],[yearID]]&gt;=1973</f>
        <v>0</v>
      </c>
      <c r="C1010" s="5" t="b">
        <f>Teams[[#This Row],[yearID]]&gt;=1903</f>
        <v>1</v>
      </c>
      <c r="D1010" t="s">
        <v>157</v>
      </c>
      <c r="E1010" t="s">
        <v>262</v>
      </c>
      <c r="F1010" t="s">
        <v>260</v>
      </c>
      <c r="G1010" s="5" t="str">
        <f>VLOOKUP(Teams[[#This Row],[franchID]],TeamsFranchises!$A$2:$D$121,2,FALSE)</f>
        <v>Los Angeles Dodgers</v>
      </c>
      <c r="I1010">
        <v>3</v>
      </c>
      <c r="J1010">
        <v>157</v>
      </c>
      <c r="K1010">
        <v>78</v>
      </c>
      <c r="L1010">
        <v>84</v>
      </c>
      <c r="M1010">
        <v>69</v>
      </c>
      <c r="P1010" t="s">
        <v>51</v>
      </c>
      <c r="Q1010" s="5">
        <f>IF(Teams[[#This Row],[LgWin]]="Y", 1,
IF(Teams[[#This Row],[LgWin]] = "N", 0, " "))</f>
        <v>0</v>
      </c>
      <c r="R1010" t="s">
        <v>51</v>
      </c>
      <c r="S1010" s="5">
        <f>IF(Teams[[#This Row],[WSWin]]="Y", 1,
IF(Teams[[#This Row],[WSWin]] = "N", 0, " "))</f>
        <v>0</v>
      </c>
      <c r="T1010">
        <v>708</v>
      </c>
      <c r="U1010">
        <v>5350</v>
      </c>
      <c r="V1010">
        <v>1420</v>
      </c>
      <c r="W1010">
        <v>265</v>
      </c>
      <c r="X1010">
        <v>57</v>
      </c>
      <c r="Y1010">
        <v>78</v>
      </c>
      <c r="Z1010">
        <v>564</v>
      </c>
      <c r="AA1010">
        <v>639</v>
      </c>
      <c r="AB1010">
        <v>59</v>
      </c>
      <c r="AF1010">
        <v>645</v>
      </c>
      <c r="AG1010">
        <v>570</v>
      </c>
      <c r="AH1010">
        <v>3.64</v>
      </c>
      <c r="AI1010">
        <v>69</v>
      </c>
      <c r="AJ1010">
        <v>9</v>
      </c>
      <c r="AK1010">
        <v>13</v>
      </c>
      <c r="AL1010">
        <v>4230</v>
      </c>
      <c r="AM1010">
        <v>1431</v>
      </c>
      <c r="AN1010">
        <v>93</v>
      </c>
      <c r="AO1010">
        <v>399</v>
      </c>
      <c r="AP1010">
        <v>528</v>
      </c>
      <c r="AQ1010">
        <v>176</v>
      </c>
      <c r="AR1010">
        <v>157</v>
      </c>
      <c r="AS1010">
        <v>0.97199999999999998</v>
      </c>
      <c r="AT1010" t="s">
        <v>448</v>
      </c>
      <c r="AU1010" t="s">
        <v>458</v>
      </c>
      <c r="AV1010">
        <v>955668</v>
      </c>
      <c r="AW1010">
        <v>105</v>
      </c>
      <c r="AX1010">
        <v>104</v>
      </c>
      <c r="AY1010" t="s">
        <v>262</v>
      </c>
      <c r="AZ1010" t="s">
        <v>262</v>
      </c>
      <c r="BA1010" t="s">
        <v>262</v>
      </c>
    </row>
    <row r="1011" spans="1:53" x14ac:dyDescent="0.55000000000000004">
      <c r="A1011">
        <v>1939</v>
      </c>
      <c r="B1011" s="5" t="b">
        <f>Teams[[#This Row],[yearID]]&gt;=1973</f>
        <v>0</v>
      </c>
      <c r="C1011" s="5" t="b">
        <f>Teams[[#This Row],[yearID]]&gt;=1903</f>
        <v>1</v>
      </c>
      <c r="D1011" t="s">
        <v>157</v>
      </c>
      <c r="E1011" t="s">
        <v>158</v>
      </c>
      <c r="F1011" t="s">
        <v>159</v>
      </c>
      <c r="G1011" s="5" t="str">
        <f>VLOOKUP(Teams[[#This Row],[franchID]],TeamsFranchises!$A$2:$D$121,2,FALSE)</f>
        <v>Atlanta Braves</v>
      </c>
      <c r="I1011">
        <v>7</v>
      </c>
      <c r="J1011">
        <v>152</v>
      </c>
      <c r="K1011">
        <v>73</v>
      </c>
      <c r="L1011">
        <v>63</v>
      </c>
      <c r="M1011">
        <v>88</v>
      </c>
      <c r="P1011" t="s">
        <v>51</v>
      </c>
      <c r="Q1011" s="5">
        <f>IF(Teams[[#This Row],[LgWin]]="Y", 1,
IF(Teams[[#This Row],[LgWin]] = "N", 0, " "))</f>
        <v>0</v>
      </c>
      <c r="R1011" t="s">
        <v>51</v>
      </c>
      <c r="S1011" s="5">
        <f>IF(Teams[[#This Row],[WSWin]]="Y", 1,
IF(Teams[[#This Row],[WSWin]] = "N", 0, " "))</f>
        <v>0</v>
      </c>
      <c r="T1011">
        <v>572</v>
      </c>
      <c r="U1011">
        <v>5286</v>
      </c>
      <c r="V1011">
        <v>1395</v>
      </c>
      <c r="W1011">
        <v>199</v>
      </c>
      <c r="X1011">
        <v>39</v>
      </c>
      <c r="Y1011">
        <v>56</v>
      </c>
      <c r="Z1011">
        <v>366</v>
      </c>
      <c r="AA1011">
        <v>494</v>
      </c>
      <c r="AB1011">
        <v>41</v>
      </c>
      <c r="AF1011">
        <v>659</v>
      </c>
      <c r="AG1011">
        <v>560</v>
      </c>
      <c r="AH1011">
        <v>3.71</v>
      </c>
      <c r="AI1011">
        <v>68</v>
      </c>
      <c r="AJ1011">
        <v>11</v>
      </c>
      <c r="AK1011">
        <v>15</v>
      </c>
      <c r="AL1011">
        <v>4074</v>
      </c>
      <c r="AM1011">
        <v>1400</v>
      </c>
      <c r="AN1011">
        <v>63</v>
      </c>
      <c r="AO1011">
        <v>513</v>
      </c>
      <c r="AP1011">
        <v>430</v>
      </c>
      <c r="AQ1011">
        <v>181</v>
      </c>
      <c r="AR1011">
        <v>178</v>
      </c>
      <c r="AS1011">
        <v>0.97099999999999997</v>
      </c>
      <c r="AT1011" t="s">
        <v>494</v>
      </c>
      <c r="AU1011" t="s">
        <v>489</v>
      </c>
      <c r="AV1011">
        <v>285994</v>
      </c>
      <c r="AW1011">
        <v>92</v>
      </c>
      <c r="AX1011">
        <v>94</v>
      </c>
      <c r="AY1011" t="s">
        <v>158</v>
      </c>
      <c r="AZ1011" t="s">
        <v>158</v>
      </c>
      <c r="BA1011" t="s">
        <v>158</v>
      </c>
    </row>
    <row r="1012" spans="1:53" x14ac:dyDescent="0.55000000000000004">
      <c r="A1012">
        <v>1939</v>
      </c>
      <c r="B1012" s="5" t="b">
        <f>Teams[[#This Row],[yearID]]&gt;=1973</f>
        <v>0</v>
      </c>
      <c r="C1012" s="5" t="b">
        <f>Teams[[#This Row],[yearID]]&gt;=1903</f>
        <v>1</v>
      </c>
      <c r="D1012" t="s">
        <v>410</v>
      </c>
      <c r="E1012" t="s">
        <v>415</v>
      </c>
      <c r="F1012" t="s">
        <v>416</v>
      </c>
      <c r="G1012" s="5" t="str">
        <f>VLOOKUP(Teams[[#This Row],[franchID]],TeamsFranchises!$A$2:$D$121,2,FALSE)</f>
        <v>Chicago White Sox</v>
      </c>
      <c r="I1012">
        <v>4</v>
      </c>
      <c r="J1012">
        <v>155</v>
      </c>
      <c r="K1012">
        <v>77</v>
      </c>
      <c r="L1012">
        <v>85</v>
      </c>
      <c r="M1012">
        <v>69</v>
      </c>
      <c r="P1012" t="s">
        <v>51</v>
      </c>
      <c r="Q1012" s="5">
        <f>IF(Teams[[#This Row],[LgWin]]="Y", 1,
IF(Teams[[#This Row],[LgWin]] = "N", 0, " "))</f>
        <v>0</v>
      </c>
      <c r="R1012" t="s">
        <v>51</v>
      </c>
      <c r="S1012" s="5">
        <f>IF(Teams[[#This Row],[WSWin]]="Y", 1,
IF(Teams[[#This Row],[WSWin]] = "N", 0, " "))</f>
        <v>0</v>
      </c>
      <c r="T1012">
        <v>755</v>
      </c>
      <c r="U1012">
        <v>5279</v>
      </c>
      <c r="V1012">
        <v>1451</v>
      </c>
      <c r="W1012">
        <v>220</v>
      </c>
      <c r="X1012">
        <v>56</v>
      </c>
      <c r="Y1012">
        <v>64</v>
      </c>
      <c r="Z1012">
        <v>579</v>
      </c>
      <c r="AA1012">
        <v>502</v>
      </c>
      <c r="AB1012">
        <v>113</v>
      </c>
      <c r="AC1012">
        <v>61</v>
      </c>
      <c r="AF1012">
        <v>737</v>
      </c>
      <c r="AG1012">
        <v>659</v>
      </c>
      <c r="AH1012">
        <v>4.3099999999999996</v>
      </c>
      <c r="AI1012">
        <v>62</v>
      </c>
      <c r="AJ1012">
        <v>5</v>
      </c>
      <c r="AK1012">
        <v>21</v>
      </c>
      <c r="AL1012">
        <v>4131</v>
      </c>
      <c r="AM1012">
        <v>1470</v>
      </c>
      <c r="AN1012">
        <v>99</v>
      </c>
      <c r="AO1012">
        <v>454</v>
      </c>
      <c r="AP1012">
        <v>535</v>
      </c>
      <c r="AQ1012">
        <v>167</v>
      </c>
      <c r="AR1012">
        <v>140</v>
      </c>
      <c r="AS1012">
        <v>0.97199999999999998</v>
      </c>
      <c r="AT1012" t="s">
        <v>417</v>
      </c>
      <c r="AU1012" t="s">
        <v>450</v>
      </c>
      <c r="AV1012">
        <v>594104</v>
      </c>
      <c r="AW1012">
        <v>103</v>
      </c>
      <c r="AX1012">
        <v>103</v>
      </c>
      <c r="AY1012" t="s">
        <v>416</v>
      </c>
      <c r="AZ1012" t="s">
        <v>415</v>
      </c>
      <c r="BA1012" t="s">
        <v>415</v>
      </c>
    </row>
    <row r="1013" spans="1:53" x14ac:dyDescent="0.55000000000000004">
      <c r="A1013">
        <v>1939</v>
      </c>
      <c r="B1013" s="5" t="b">
        <f>Teams[[#This Row],[yearID]]&gt;=1973</f>
        <v>0</v>
      </c>
      <c r="C1013" s="5" t="b">
        <f>Teams[[#This Row],[yearID]]&gt;=1903</f>
        <v>1</v>
      </c>
      <c r="D1013" t="s">
        <v>157</v>
      </c>
      <c r="E1013" t="s">
        <v>161</v>
      </c>
      <c r="F1013" t="s">
        <v>162</v>
      </c>
      <c r="G1013" s="5" t="str">
        <f>VLOOKUP(Teams[[#This Row],[franchID]],TeamsFranchises!$A$2:$D$121,2,FALSE)</f>
        <v>Chicago Cubs</v>
      </c>
      <c r="I1013">
        <v>4</v>
      </c>
      <c r="J1013">
        <v>156</v>
      </c>
      <c r="K1013">
        <v>80</v>
      </c>
      <c r="L1013">
        <v>84</v>
      </c>
      <c r="M1013">
        <v>70</v>
      </c>
      <c r="P1013" t="s">
        <v>51</v>
      </c>
      <c r="Q1013" s="5">
        <f>IF(Teams[[#This Row],[LgWin]]="Y", 1,
IF(Teams[[#This Row],[LgWin]] = "N", 0, " "))</f>
        <v>0</v>
      </c>
      <c r="R1013" t="s">
        <v>51</v>
      </c>
      <c r="S1013" s="5">
        <f>IF(Teams[[#This Row],[WSWin]]="Y", 1,
IF(Teams[[#This Row],[WSWin]] = "N", 0, " "))</f>
        <v>0</v>
      </c>
      <c r="T1013">
        <v>724</v>
      </c>
      <c r="U1013">
        <v>5293</v>
      </c>
      <c r="V1013">
        <v>1407</v>
      </c>
      <c r="W1013">
        <v>263</v>
      </c>
      <c r="X1013">
        <v>62</v>
      </c>
      <c r="Y1013">
        <v>91</v>
      </c>
      <c r="Z1013">
        <v>523</v>
      </c>
      <c r="AA1013">
        <v>553</v>
      </c>
      <c r="AB1013">
        <v>61</v>
      </c>
      <c r="AF1013">
        <v>678</v>
      </c>
      <c r="AG1013">
        <v>588</v>
      </c>
      <c r="AH1013">
        <v>3.8</v>
      </c>
      <c r="AI1013">
        <v>72</v>
      </c>
      <c r="AJ1013">
        <v>8</v>
      </c>
      <c r="AK1013">
        <v>13</v>
      </c>
      <c r="AL1013">
        <v>4176</v>
      </c>
      <c r="AM1013">
        <v>1504</v>
      </c>
      <c r="AN1013">
        <v>74</v>
      </c>
      <c r="AO1013">
        <v>430</v>
      </c>
      <c r="AP1013">
        <v>584</v>
      </c>
      <c r="AQ1013">
        <v>186</v>
      </c>
      <c r="AR1013">
        <v>126</v>
      </c>
      <c r="AS1013">
        <v>0.97</v>
      </c>
      <c r="AT1013" t="s">
        <v>434</v>
      </c>
      <c r="AU1013" t="s">
        <v>473</v>
      </c>
      <c r="AV1013">
        <v>726663</v>
      </c>
      <c r="AW1013">
        <v>102</v>
      </c>
      <c r="AX1013">
        <v>100</v>
      </c>
      <c r="AY1013" t="s">
        <v>162</v>
      </c>
      <c r="AZ1013" t="s">
        <v>161</v>
      </c>
      <c r="BA1013" t="s">
        <v>161</v>
      </c>
    </row>
    <row r="1014" spans="1:53" x14ac:dyDescent="0.55000000000000004">
      <c r="A1014">
        <v>1939</v>
      </c>
      <c r="B1014" s="5" t="b">
        <f>Teams[[#This Row],[yearID]]&gt;=1973</f>
        <v>0</v>
      </c>
      <c r="C1014" s="5" t="b">
        <f>Teams[[#This Row],[yearID]]&gt;=1903</f>
        <v>1</v>
      </c>
      <c r="D1014" t="s">
        <v>157</v>
      </c>
      <c r="E1014" t="s">
        <v>167</v>
      </c>
      <c r="F1014" t="s">
        <v>167</v>
      </c>
      <c r="G1014" s="5" t="str">
        <f>VLOOKUP(Teams[[#This Row],[franchID]],TeamsFranchises!$A$2:$D$121,2,FALSE)</f>
        <v>Cincinnati Reds</v>
      </c>
      <c r="I1014">
        <v>1</v>
      </c>
      <c r="J1014">
        <v>156</v>
      </c>
      <c r="K1014">
        <v>81</v>
      </c>
      <c r="L1014">
        <v>97</v>
      </c>
      <c r="M1014">
        <v>57</v>
      </c>
      <c r="P1014" t="s">
        <v>76</v>
      </c>
      <c r="Q1014" s="5">
        <f>IF(Teams[[#This Row],[LgWin]]="Y", 1,
IF(Teams[[#This Row],[LgWin]] = "N", 0, " "))</f>
        <v>1</v>
      </c>
      <c r="R1014" t="s">
        <v>51</v>
      </c>
      <c r="S1014" s="5">
        <f>IF(Teams[[#This Row],[WSWin]]="Y", 1,
IF(Teams[[#This Row],[WSWin]] = "N", 0, " "))</f>
        <v>0</v>
      </c>
      <c r="T1014">
        <v>767</v>
      </c>
      <c r="U1014">
        <v>5378</v>
      </c>
      <c r="V1014">
        <v>1493</v>
      </c>
      <c r="W1014">
        <v>269</v>
      </c>
      <c r="X1014">
        <v>60</v>
      </c>
      <c r="Y1014">
        <v>98</v>
      </c>
      <c r="Z1014">
        <v>500</v>
      </c>
      <c r="AA1014">
        <v>538</v>
      </c>
      <c r="AB1014">
        <v>46</v>
      </c>
      <c r="AF1014">
        <v>595</v>
      </c>
      <c r="AG1014">
        <v>510</v>
      </c>
      <c r="AH1014">
        <v>3.27</v>
      </c>
      <c r="AI1014">
        <v>86</v>
      </c>
      <c r="AJ1014">
        <v>13</v>
      </c>
      <c r="AK1014">
        <v>9</v>
      </c>
      <c r="AL1014">
        <v>4209</v>
      </c>
      <c r="AM1014">
        <v>1340</v>
      </c>
      <c r="AN1014">
        <v>81</v>
      </c>
      <c r="AO1014">
        <v>499</v>
      </c>
      <c r="AP1014">
        <v>637</v>
      </c>
      <c r="AQ1014">
        <v>159</v>
      </c>
      <c r="AR1014">
        <v>170</v>
      </c>
      <c r="AS1014">
        <v>0.97399999999999998</v>
      </c>
      <c r="AT1014" t="s">
        <v>165</v>
      </c>
      <c r="AU1014" t="s">
        <v>455</v>
      </c>
      <c r="AV1014">
        <v>981443</v>
      </c>
      <c r="AW1014">
        <v>102</v>
      </c>
      <c r="AX1014">
        <v>99</v>
      </c>
      <c r="AY1014" t="s">
        <v>167</v>
      </c>
      <c r="AZ1014" t="s">
        <v>167</v>
      </c>
      <c r="BA1014" t="s">
        <v>167</v>
      </c>
    </row>
    <row r="1015" spans="1:53" x14ac:dyDescent="0.55000000000000004">
      <c r="A1015">
        <v>1939</v>
      </c>
      <c r="B1015" s="5" t="b">
        <f>Teams[[#This Row],[yearID]]&gt;=1973</f>
        <v>0</v>
      </c>
      <c r="C1015" s="5" t="b">
        <f>Teams[[#This Row],[yearID]]&gt;=1903</f>
        <v>1</v>
      </c>
      <c r="D1015" t="s">
        <v>410</v>
      </c>
      <c r="E1015" t="s">
        <v>64</v>
      </c>
      <c r="F1015" t="s">
        <v>64</v>
      </c>
      <c r="G1015" s="5" t="str">
        <f>VLOOKUP(Teams[[#This Row],[franchID]],TeamsFranchises!$A$2:$D$121,2,FALSE)</f>
        <v>Cleveland Indians</v>
      </c>
      <c r="I1015">
        <v>3</v>
      </c>
      <c r="J1015">
        <v>154</v>
      </c>
      <c r="K1015">
        <v>77</v>
      </c>
      <c r="L1015">
        <v>87</v>
      </c>
      <c r="M1015">
        <v>67</v>
      </c>
      <c r="P1015" t="s">
        <v>51</v>
      </c>
      <c r="Q1015" s="5">
        <f>IF(Teams[[#This Row],[LgWin]]="Y", 1,
IF(Teams[[#This Row],[LgWin]] = "N", 0, " "))</f>
        <v>0</v>
      </c>
      <c r="R1015" t="s">
        <v>51</v>
      </c>
      <c r="S1015" s="5">
        <f>IF(Teams[[#This Row],[WSWin]]="Y", 1,
IF(Teams[[#This Row],[WSWin]] = "N", 0, " "))</f>
        <v>0</v>
      </c>
      <c r="T1015">
        <v>797</v>
      </c>
      <c r="U1015">
        <v>5316</v>
      </c>
      <c r="V1015">
        <v>1490</v>
      </c>
      <c r="W1015">
        <v>291</v>
      </c>
      <c r="X1015">
        <v>79</v>
      </c>
      <c r="Y1015">
        <v>85</v>
      </c>
      <c r="Z1015">
        <v>557</v>
      </c>
      <c r="AA1015">
        <v>574</v>
      </c>
      <c r="AB1015">
        <v>72</v>
      </c>
      <c r="AC1015">
        <v>46</v>
      </c>
      <c r="AF1015">
        <v>700</v>
      </c>
      <c r="AG1015">
        <v>618</v>
      </c>
      <c r="AH1015">
        <v>4.08</v>
      </c>
      <c r="AI1015">
        <v>69</v>
      </c>
      <c r="AJ1015">
        <v>10</v>
      </c>
      <c r="AK1015">
        <v>13</v>
      </c>
      <c r="AL1015">
        <v>4092</v>
      </c>
      <c r="AM1015">
        <v>1394</v>
      </c>
      <c r="AN1015">
        <v>75</v>
      </c>
      <c r="AO1015">
        <v>602</v>
      </c>
      <c r="AP1015">
        <v>614</v>
      </c>
      <c r="AQ1015">
        <v>180</v>
      </c>
      <c r="AR1015">
        <v>148</v>
      </c>
      <c r="AS1015">
        <v>0.97</v>
      </c>
      <c r="AT1015" t="s">
        <v>487</v>
      </c>
      <c r="AU1015" t="s">
        <v>492</v>
      </c>
      <c r="AV1015">
        <v>563926</v>
      </c>
      <c r="AW1015">
        <v>97</v>
      </c>
      <c r="AX1015">
        <v>96</v>
      </c>
      <c r="AY1015" t="s">
        <v>64</v>
      </c>
      <c r="AZ1015" t="s">
        <v>64</v>
      </c>
      <c r="BA1015" t="s">
        <v>64</v>
      </c>
    </row>
    <row r="1016" spans="1:53" x14ac:dyDescent="0.55000000000000004">
      <c r="A1016">
        <v>1939</v>
      </c>
      <c r="B1016" s="5" t="b">
        <f>Teams[[#This Row],[yearID]]&gt;=1973</f>
        <v>0</v>
      </c>
      <c r="C1016" s="5" t="b">
        <f>Teams[[#This Row],[yearID]]&gt;=1903</f>
        <v>1</v>
      </c>
      <c r="D1016" t="s">
        <v>410</v>
      </c>
      <c r="E1016" t="s">
        <v>419</v>
      </c>
      <c r="F1016" t="s">
        <v>419</v>
      </c>
      <c r="G1016" s="5" t="str">
        <f>VLOOKUP(Teams[[#This Row],[franchID]],TeamsFranchises!$A$2:$D$121,2,FALSE)</f>
        <v>Detroit Tigers</v>
      </c>
      <c r="I1016">
        <v>5</v>
      </c>
      <c r="J1016">
        <v>155</v>
      </c>
      <c r="K1016">
        <v>78</v>
      </c>
      <c r="L1016">
        <v>81</v>
      </c>
      <c r="M1016">
        <v>73</v>
      </c>
      <c r="P1016" t="s">
        <v>51</v>
      </c>
      <c r="Q1016" s="5">
        <f>IF(Teams[[#This Row],[LgWin]]="Y", 1,
IF(Teams[[#This Row],[LgWin]] = "N", 0, " "))</f>
        <v>0</v>
      </c>
      <c r="R1016" t="s">
        <v>51</v>
      </c>
      <c r="S1016" s="5">
        <f>IF(Teams[[#This Row],[WSWin]]="Y", 1,
IF(Teams[[#This Row],[WSWin]] = "N", 0, " "))</f>
        <v>0</v>
      </c>
      <c r="T1016">
        <v>849</v>
      </c>
      <c r="U1016">
        <v>5326</v>
      </c>
      <c r="V1016">
        <v>1487</v>
      </c>
      <c r="W1016">
        <v>277</v>
      </c>
      <c r="X1016">
        <v>67</v>
      </c>
      <c r="Y1016">
        <v>124</v>
      </c>
      <c r="Z1016">
        <v>620</v>
      </c>
      <c r="AA1016">
        <v>592</v>
      </c>
      <c r="AB1016">
        <v>88</v>
      </c>
      <c r="AC1016">
        <v>38</v>
      </c>
      <c r="AF1016">
        <v>762</v>
      </c>
      <c r="AG1016">
        <v>652</v>
      </c>
      <c r="AH1016">
        <v>4.29</v>
      </c>
      <c r="AI1016">
        <v>64</v>
      </c>
      <c r="AJ1016">
        <v>8</v>
      </c>
      <c r="AK1016">
        <v>16</v>
      </c>
      <c r="AL1016">
        <v>4101</v>
      </c>
      <c r="AM1016">
        <v>1430</v>
      </c>
      <c r="AN1016">
        <v>104</v>
      </c>
      <c r="AO1016">
        <v>574</v>
      </c>
      <c r="AP1016">
        <v>633</v>
      </c>
      <c r="AQ1016">
        <v>198</v>
      </c>
      <c r="AR1016">
        <v>147</v>
      </c>
      <c r="AS1016">
        <v>0.96699999999999997</v>
      </c>
      <c r="AT1016" t="s">
        <v>420</v>
      </c>
      <c r="AU1016" t="s">
        <v>495</v>
      </c>
      <c r="AV1016">
        <v>836279</v>
      </c>
      <c r="AW1016">
        <v>107</v>
      </c>
      <c r="AX1016">
        <v>106</v>
      </c>
      <c r="AY1016" t="s">
        <v>419</v>
      </c>
      <c r="AZ1016" t="s">
        <v>419</v>
      </c>
      <c r="BA1016" t="s">
        <v>419</v>
      </c>
    </row>
    <row r="1017" spans="1:53" x14ac:dyDescent="0.55000000000000004">
      <c r="A1017">
        <v>1939</v>
      </c>
      <c r="B1017" s="5" t="b">
        <f>Teams[[#This Row],[yearID]]&gt;=1973</f>
        <v>0</v>
      </c>
      <c r="C1017" s="5" t="b">
        <f>Teams[[#This Row],[yearID]]&gt;=1903</f>
        <v>1</v>
      </c>
      <c r="D1017" t="s">
        <v>157</v>
      </c>
      <c r="E1017" t="s">
        <v>242</v>
      </c>
      <c r="F1017" t="s">
        <v>243</v>
      </c>
      <c r="G1017" s="5" t="str">
        <f>VLOOKUP(Teams[[#This Row],[franchID]],TeamsFranchises!$A$2:$D$121,2,FALSE)</f>
        <v>San Francisco Giants</v>
      </c>
      <c r="I1017">
        <v>5</v>
      </c>
      <c r="J1017">
        <v>151</v>
      </c>
      <c r="K1017">
        <v>74</v>
      </c>
      <c r="L1017">
        <v>77</v>
      </c>
      <c r="M1017">
        <v>74</v>
      </c>
      <c r="P1017" t="s">
        <v>51</v>
      </c>
      <c r="Q1017" s="5">
        <f>IF(Teams[[#This Row],[LgWin]]="Y", 1,
IF(Teams[[#This Row],[LgWin]] = "N", 0, " "))</f>
        <v>0</v>
      </c>
      <c r="R1017" t="s">
        <v>51</v>
      </c>
      <c r="S1017" s="5">
        <f>IF(Teams[[#This Row],[WSWin]]="Y", 1,
IF(Teams[[#This Row],[WSWin]] = "N", 0, " "))</f>
        <v>0</v>
      </c>
      <c r="T1017">
        <v>703</v>
      </c>
      <c r="U1017">
        <v>5129</v>
      </c>
      <c r="V1017">
        <v>1395</v>
      </c>
      <c r="W1017">
        <v>211</v>
      </c>
      <c r="X1017">
        <v>38</v>
      </c>
      <c r="Y1017">
        <v>116</v>
      </c>
      <c r="Z1017">
        <v>498</v>
      </c>
      <c r="AA1017">
        <v>499</v>
      </c>
      <c r="AB1017">
        <v>26</v>
      </c>
      <c r="AF1017">
        <v>685</v>
      </c>
      <c r="AG1017">
        <v>596</v>
      </c>
      <c r="AH1017">
        <v>4.07</v>
      </c>
      <c r="AI1017">
        <v>55</v>
      </c>
      <c r="AJ1017">
        <v>6</v>
      </c>
      <c r="AK1017">
        <v>20</v>
      </c>
      <c r="AL1017">
        <v>3957</v>
      </c>
      <c r="AM1017">
        <v>1412</v>
      </c>
      <c r="AN1017">
        <v>86</v>
      </c>
      <c r="AO1017">
        <v>477</v>
      </c>
      <c r="AP1017">
        <v>505</v>
      </c>
      <c r="AQ1017">
        <v>153</v>
      </c>
      <c r="AR1017">
        <v>152</v>
      </c>
      <c r="AS1017">
        <v>0.97499999999999998</v>
      </c>
      <c r="AT1017" t="s">
        <v>310</v>
      </c>
      <c r="AU1017" t="s">
        <v>457</v>
      </c>
      <c r="AV1017">
        <v>702457</v>
      </c>
      <c r="AW1017">
        <v>101</v>
      </c>
      <c r="AX1017">
        <v>101</v>
      </c>
      <c r="AY1017" t="s">
        <v>246</v>
      </c>
      <c r="AZ1017" t="s">
        <v>242</v>
      </c>
      <c r="BA1017" t="s">
        <v>242</v>
      </c>
    </row>
    <row r="1018" spans="1:53" x14ac:dyDescent="0.55000000000000004">
      <c r="A1018">
        <v>1939</v>
      </c>
      <c r="B1018" s="5" t="b">
        <f>Teams[[#This Row],[yearID]]&gt;=1973</f>
        <v>0</v>
      </c>
      <c r="C1018" s="5" t="b">
        <f>Teams[[#This Row],[yearID]]&gt;=1903</f>
        <v>1</v>
      </c>
      <c r="D1018" t="s">
        <v>410</v>
      </c>
      <c r="E1018" t="s">
        <v>436</v>
      </c>
      <c r="F1018" t="s">
        <v>412</v>
      </c>
      <c r="G1018" s="5" t="str">
        <f>VLOOKUP(Teams[[#This Row],[franchID]],TeamsFranchises!$A$2:$D$121,2,FALSE)</f>
        <v>New York Yankees</v>
      </c>
      <c r="I1018">
        <v>1</v>
      </c>
      <c r="J1018">
        <v>152</v>
      </c>
      <c r="K1018">
        <v>77</v>
      </c>
      <c r="L1018">
        <v>106</v>
      </c>
      <c r="M1018">
        <v>45</v>
      </c>
      <c r="P1018" t="s">
        <v>76</v>
      </c>
      <c r="Q1018" s="5">
        <f>IF(Teams[[#This Row],[LgWin]]="Y", 1,
IF(Teams[[#This Row],[LgWin]] = "N", 0, " "))</f>
        <v>1</v>
      </c>
      <c r="R1018" t="s">
        <v>76</v>
      </c>
      <c r="S1018" s="5">
        <f>IF(Teams[[#This Row],[WSWin]]="Y", 1,
IF(Teams[[#This Row],[WSWin]] = "N", 0, " "))</f>
        <v>1</v>
      </c>
      <c r="T1018">
        <v>967</v>
      </c>
      <c r="U1018">
        <v>5300</v>
      </c>
      <c r="V1018">
        <v>1521</v>
      </c>
      <c r="W1018">
        <v>259</v>
      </c>
      <c r="X1018">
        <v>55</v>
      </c>
      <c r="Y1018">
        <v>166</v>
      </c>
      <c r="Z1018">
        <v>701</v>
      </c>
      <c r="AA1018">
        <v>543</v>
      </c>
      <c r="AB1018">
        <v>72</v>
      </c>
      <c r="AC1018">
        <v>37</v>
      </c>
      <c r="AF1018">
        <v>556</v>
      </c>
      <c r="AG1018">
        <v>496</v>
      </c>
      <c r="AH1018">
        <v>3.31</v>
      </c>
      <c r="AI1018">
        <v>87</v>
      </c>
      <c r="AJ1018">
        <v>15</v>
      </c>
      <c r="AK1018">
        <v>26</v>
      </c>
      <c r="AL1018">
        <v>4044</v>
      </c>
      <c r="AM1018">
        <v>1208</v>
      </c>
      <c r="AN1018">
        <v>85</v>
      </c>
      <c r="AO1018">
        <v>567</v>
      </c>
      <c r="AP1018">
        <v>565</v>
      </c>
      <c r="AQ1018">
        <v>126</v>
      </c>
      <c r="AR1018">
        <v>159</v>
      </c>
      <c r="AS1018">
        <v>0.97799999999999998</v>
      </c>
      <c r="AT1018" t="s">
        <v>459</v>
      </c>
      <c r="AU1018" t="s">
        <v>491</v>
      </c>
      <c r="AV1018">
        <v>859785</v>
      </c>
      <c r="AW1018">
        <v>99</v>
      </c>
      <c r="AX1018">
        <v>95</v>
      </c>
      <c r="AY1018" t="s">
        <v>412</v>
      </c>
      <c r="AZ1018" t="s">
        <v>436</v>
      </c>
      <c r="BA1018" t="s">
        <v>436</v>
      </c>
    </row>
    <row r="1019" spans="1:53" x14ac:dyDescent="0.55000000000000004">
      <c r="A1019">
        <v>1939</v>
      </c>
      <c r="B1019" s="5" t="b">
        <f>Teams[[#This Row],[yearID]]&gt;=1973</f>
        <v>0</v>
      </c>
      <c r="C1019" s="5" t="b">
        <f>Teams[[#This Row],[yearID]]&gt;=1903</f>
        <v>1</v>
      </c>
      <c r="D1019" t="s">
        <v>410</v>
      </c>
      <c r="E1019" t="s">
        <v>226</v>
      </c>
      <c r="F1019" t="s">
        <v>423</v>
      </c>
      <c r="G1019" s="5" t="str">
        <f>VLOOKUP(Teams[[#This Row],[franchID]],TeamsFranchises!$A$2:$D$121,2,FALSE)</f>
        <v>Oakland Athletics</v>
      </c>
      <c r="I1019">
        <v>7</v>
      </c>
      <c r="J1019">
        <v>153</v>
      </c>
      <c r="K1019">
        <v>76</v>
      </c>
      <c r="L1019">
        <v>55</v>
      </c>
      <c r="M1019">
        <v>97</v>
      </c>
      <c r="P1019" t="s">
        <v>51</v>
      </c>
      <c r="Q1019" s="5">
        <f>IF(Teams[[#This Row],[LgWin]]="Y", 1,
IF(Teams[[#This Row],[LgWin]] = "N", 0, " "))</f>
        <v>0</v>
      </c>
      <c r="R1019" t="s">
        <v>51</v>
      </c>
      <c r="S1019" s="5">
        <f>IF(Teams[[#This Row],[WSWin]]="Y", 1,
IF(Teams[[#This Row],[WSWin]] = "N", 0, " "))</f>
        <v>0</v>
      </c>
      <c r="T1019">
        <v>711</v>
      </c>
      <c r="U1019">
        <v>5309</v>
      </c>
      <c r="V1019">
        <v>1438</v>
      </c>
      <c r="W1019">
        <v>282</v>
      </c>
      <c r="X1019">
        <v>55</v>
      </c>
      <c r="Y1019">
        <v>98</v>
      </c>
      <c r="Z1019">
        <v>503</v>
      </c>
      <c r="AA1019">
        <v>532</v>
      </c>
      <c r="AB1019">
        <v>60</v>
      </c>
      <c r="AC1019">
        <v>34</v>
      </c>
      <c r="AF1019">
        <v>1022</v>
      </c>
      <c r="AG1019">
        <v>863</v>
      </c>
      <c r="AH1019">
        <v>5.79</v>
      </c>
      <c r="AI1019">
        <v>50</v>
      </c>
      <c r="AJ1019">
        <v>6</v>
      </c>
      <c r="AK1019">
        <v>12</v>
      </c>
      <c r="AL1019">
        <v>4026</v>
      </c>
      <c r="AM1019">
        <v>1687</v>
      </c>
      <c r="AN1019">
        <v>148</v>
      </c>
      <c r="AO1019">
        <v>579</v>
      </c>
      <c r="AP1019">
        <v>397</v>
      </c>
      <c r="AQ1019">
        <v>210</v>
      </c>
      <c r="AR1019">
        <v>131</v>
      </c>
      <c r="AS1019">
        <v>0.96399999999999997</v>
      </c>
      <c r="AT1019" t="s">
        <v>77</v>
      </c>
      <c r="AU1019" t="s">
        <v>442</v>
      </c>
      <c r="AV1019">
        <v>395022</v>
      </c>
      <c r="AW1019">
        <v>97</v>
      </c>
      <c r="AX1019">
        <v>101</v>
      </c>
      <c r="AY1019" t="s">
        <v>226</v>
      </c>
      <c r="AZ1019" t="s">
        <v>226</v>
      </c>
      <c r="BA1019" t="s">
        <v>226</v>
      </c>
    </row>
    <row r="1020" spans="1:53" x14ac:dyDescent="0.55000000000000004">
      <c r="A1020">
        <v>1939</v>
      </c>
      <c r="B1020" s="5" t="b">
        <f>Teams[[#This Row],[yearID]]&gt;=1973</f>
        <v>0</v>
      </c>
      <c r="C1020" s="5" t="b">
        <f>Teams[[#This Row],[yearID]]&gt;=1903</f>
        <v>1</v>
      </c>
      <c r="D1020" t="s">
        <v>157</v>
      </c>
      <c r="E1020" t="s">
        <v>122</v>
      </c>
      <c r="F1020" t="s">
        <v>122</v>
      </c>
      <c r="G1020" s="5" t="str">
        <f>VLOOKUP(Teams[[#This Row],[franchID]],TeamsFranchises!$A$2:$D$121,2,FALSE)</f>
        <v>Philadelphia Phillies</v>
      </c>
      <c r="I1020">
        <v>8</v>
      </c>
      <c r="J1020">
        <v>152</v>
      </c>
      <c r="K1020">
        <v>74</v>
      </c>
      <c r="L1020">
        <v>45</v>
      </c>
      <c r="M1020">
        <v>106</v>
      </c>
      <c r="P1020" t="s">
        <v>51</v>
      </c>
      <c r="Q1020" s="5">
        <f>IF(Teams[[#This Row],[LgWin]]="Y", 1,
IF(Teams[[#This Row],[LgWin]] = "N", 0, " "))</f>
        <v>0</v>
      </c>
      <c r="R1020" t="s">
        <v>51</v>
      </c>
      <c r="S1020" s="5">
        <f>IF(Teams[[#This Row],[WSWin]]="Y", 1,
IF(Teams[[#This Row],[WSWin]] = "N", 0, " "))</f>
        <v>0</v>
      </c>
      <c r="T1020">
        <v>553</v>
      </c>
      <c r="U1020">
        <v>5133</v>
      </c>
      <c r="V1020">
        <v>1341</v>
      </c>
      <c r="W1020">
        <v>232</v>
      </c>
      <c r="X1020">
        <v>40</v>
      </c>
      <c r="Y1020">
        <v>49</v>
      </c>
      <c r="Z1020">
        <v>421</v>
      </c>
      <c r="AA1020">
        <v>486</v>
      </c>
      <c r="AB1020">
        <v>47</v>
      </c>
      <c r="AF1020">
        <v>856</v>
      </c>
      <c r="AG1020">
        <v>762</v>
      </c>
      <c r="AH1020">
        <v>5.17</v>
      </c>
      <c r="AI1020">
        <v>67</v>
      </c>
      <c r="AJ1020">
        <v>3</v>
      </c>
      <c r="AK1020">
        <v>12</v>
      </c>
      <c r="AL1020">
        <v>3978</v>
      </c>
      <c r="AM1020">
        <v>1502</v>
      </c>
      <c r="AN1020">
        <v>106</v>
      </c>
      <c r="AO1020">
        <v>579</v>
      </c>
      <c r="AP1020">
        <v>447</v>
      </c>
      <c r="AQ1020">
        <v>171</v>
      </c>
      <c r="AR1020">
        <v>133</v>
      </c>
      <c r="AS1020">
        <v>0.97</v>
      </c>
      <c r="AT1020" t="s">
        <v>358</v>
      </c>
      <c r="AU1020" t="s">
        <v>442</v>
      </c>
      <c r="AV1020">
        <v>277973</v>
      </c>
      <c r="AW1020">
        <v>94</v>
      </c>
      <c r="AX1020">
        <v>100</v>
      </c>
      <c r="AY1020" t="s">
        <v>122</v>
      </c>
      <c r="AZ1020" t="s">
        <v>122</v>
      </c>
      <c r="BA1020" t="s">
        <v>122</v>
      </c>
    </row>
    <row r="1021" spans="1:53" x14ac:dyDescent="0.55000000000000004">
      <c r="A1021">
        <v>1939</v>
      </c>
      <c r="B1021" s="5" t="b">
        <f>Teams[[#This Row],[yearID]]&gt;=1973</f>
        <v>0</v>
      </c>
      <c r="C1021" s="5" t="b">
        <f>Teams[[#This Row],[yearID]]&gt;=1903</f>
        <v>1</v>
      </c>
      <c r="D1021" t="s">
        <v>157</v>
      </c>
      <c r="E1021" t="s">
        <v>229</v>
      </c>
      <c r="F1021" t="s">
        <v>229</v>
      </c>
      <c r="G1021" s="5" t="str">
        <f>VLOOKUP(Teams[[#This Row],[franchID]],TeamsFranchises!$A$2:$D$121,2,FALSE)</f>
        <v>Pittsburgh Pirates</v>
      </c>
      <c r="I1021">
        <v>6</v>
      </c>
      <c r="J1021">
        <v>153</v>
      </c>
      <c r="K1021">
        <v>77</v>
      </c>
      <c r="L1021">
        <v>68</v>
      </c>
      <c r="M1021">
        <v>85</v>
      </c>
      <c r="P1021" t="s">
        <v>51</v>
      </c>
      <c r="Q1021" s="5">
        <f>IF(Teams[[#This Row],[LgWin]]="Y", 1,
IF(Teams[[#This Row],[LgWin]] = "N", 0, " "))</f>
        <v>0</v>
      </c>
      <c r="R1021" t="s">
        <v>51</v>
      </c>
      <c r="S1021" s="5">
        <f>IF(Teams[[#This Row],[WSWin]]="Y", 1,
IF(Teams[[#This Row],[WSWin]] = "N", 0, " "))</f>
        <v>0</v>
      </c>
      <c r="T1021">
        <v>666</v>
      </c>
      <c r="U1021">
        <v>5269</v>
      </c>
      <c r="V1021">
        <v>1453</v>
      </c>
      <c r="W1021">
        <v>261</v>
      </c>
      <c r="X1021">
        <v>60</v>
      </c>
      <c r="Y1021">
        <v>63</v>
      </c>
      <c r="Z1021">
        <v>477</v>
      </c>
      <c r="AA1021">
        <v>420</v>
      </c>
      <c r="AB1021">
        <v>44</v>
      </c>
      <c r="AF1021">
        <v>721</v>
      </c>
      <c r="AG1021">
        <v>624</v>
      </c>
      <c r="AH1021">
        <v>4.1500000000000004</v>
      </c>
      <c r="AI1021">
        <v>53</v>
      </c>
      <c r="AJ1021">
        <v>10</v>
      </c>
      <c r="AK1021">
        <v>15</v>
      </c>
      <c r="AL1021">
        <v>4062</v>
      </c>
      <c r="AM1021">
        <v>1537</v>
      </c>
      <c r="AN1021">
        <v>70</v>
      </c>
      <c r="AO1021">
        <v>423</v>
      </c>
      <c r="AP1021">
        <v>464</v>
      </c>
      <c r="AQ1021">
        <v>168</v>
      </c>
      <c r="AR1021">
        <v>153</v>
      </c>
      <c r="AS1021">
        <v>0.97199999999999998</v>
      </c>
      <c r="AT1021" t="s">
        <v>390</v>
      </c>
      <c r="AU1021" t="s">
        <v>447</v>
      </c>
      <c r="AV1021">
        <v>376734</v>
      </c>
      <c r="AW1021">
        <v>98</v>
      </c>
      <c r="AX1021">
        <v>98</v>
      </c>
      <c r="AY1021" t="s">
        <v>229</v>
      </c>
      <c r="AZ1021" t="s">
        <v>229</v>
      </c>
      <c r="BA1021" t="s">
        <v>229</v>
      </c>
    </row>
    <row r="1022" spans="1:53" x14ac:dyDescent="0.55000000000000004">
      <c r="A1022">
        <v>1939</v>
      </c>
      <c r="B1022" s="5" t="b">
        <f>Teams[[#This Row],[yearID]]&gt;=1973</f>
        <v>0</v>
      </c>
      <c r="C1022" s="5" t="b">
        <f>Teams[[#This Row],[yearID]]&gt;=1903</f>
        <v>1</v>
      </c>
      <c r="D1022" t="s">
        <v>410</v>
      </c>
      <c r="E1022" t="s">
        <v>431</v>
      </c>
      <c r="F1022" t="s">
        <v>95</v>
      </c>
      <c r="G1022" s="5" t="str">
        <f>VLOOKUP(Teams[[#This Row],[franchID]],TeamsFranchises!$A$2:$D$121,2,FALSE)</f>
        <v>Baltimore Orioles</v>
      </c>
      <c r="I1022">
        <v>8</v>
      </c>
      <c r="J1022">
        <v>156</v>
      </c>
      <c r="K1022">
        <v>78</v>
      </c>
      <c r="L1022">
        <v>43</v>
      </c>
      <c r="M1022">
        <v>111</v>
      </c>
      <c r="P1022" t="s">
        <v>51</v>
      </c>
      <c r="Q1022" s="5">
        <f>IF(Teams[[#This Row],[LgWin]]="Y", 1,
IF(Teams[[#This Row],[LgWin]] = "N", 0, " "))</f>
        <v>0</v>
      </c>
      <c r="R1022" t="s">
        <v>51</v>
      </c>
      <c r="S1022" s="5">
        <f>IF(Teams[[#This Row],[WSWin]]="Y", 1,
IF(Teams[[#This Row],[WSWin]] = "N", 0, " "))</f>
        <v>0</v>
      </c>
      <c r="T1022">
        <v>733</v>
      </c>
      <c r="U1022">
        <v>5422</v>
      </c>
      <c r="V1022">
        <v>1453</v>
      </c>
      <c r="W1022">
        <v>242</v>
      </c>
      <c r="X1022">
        <v>50</v>
      </c>
      <c r="Y1022">
        <v>91</v>
      </c>
      <c r="Z1022">
        <v>559</v>
      </c>
      <c r="AA1022">
        <v>606</v>
      </c>
      <c r="AB1022">
        <v>48</v>
      </c>
      <c r="AC1022">
        <v>38</v>
      </c>
      <c r="AF1022">
        <v>1035</v>
      </c>
      <c r="AG1022">
        <v>916</v>
      </c>
      <c r="AH1022">
        <v>6.01</v>
      </c>
      <c r="AI1022">
        <v>56</v>
      </c>
      <c r="AJ1022">
        <v>3</v>
      </c>
      <c r="AK1022">
        <v>3</v>
      </c>
      <c r="AL1022">
        <v>4113</v>
      </c>
      <c r="AM1022">
        <v>1724</v>
      </c>
      <c r="AN1022">
        <v>133</v>
      </c>
      <c r="AO1022">
        <v>739</v>
      </c>
      <c r="AP1022">
        <v>516</v>
      </c>
      <c r="AQ1022">
        <v>199</v>
      </c>
      <c r="AR1022">
        <v>144</v>
      </c>
      <c r="AS1022">
        <v>0.96799999999999997</v>
      </c>
      <c r="AT1022" t="s">
        <v>252</v>
      </c>
      <c r="AU1022" t="s">
        <v>444</v>
      </c>
      <c r="AV1022">
        <v>109159</v>
      </c>
      <c r="AW1022">
        <v>102</v>
      </c>
      <c r="AX1022">
        <v>105</v>
      </c>
      <c r="AY1022" t="s">
        <v>433</v>
      </c>
      <c r="AZ1022" t="s">
        <v>431</v>
      </c>
      <c r="BA1022" t="s">
        <v>431</v>
      </c>
    </row>
    <row r="1023" spans="1:53" x14ac:dyDescent="0.55000000000000004">
      <c r="A1023">
        <v>1939</v>
      </c>
      <c r="B1023" s="5" t="b">
        <f>Teams[[#This Row],[yearID]]&gt;=1973</f>
        <v>0</v>
      </c>
      <c r="C1023" s="5" t="b">
        <f>Teams[[#This Row],[yearID]]&gt;=1903</f>
        <v>1</v>
      </c>
      <c r="D1023" t="s">
        <v>157</v>
      </c>
      <c r="E1023" t="s">
        <v>396</v>
      </c>
      <c r="F1023" t="s">
        <v>154</v>
      </c>
      <c r="G1023" s="5" t="str">
        <f>VLOOKUP(Teams[[#This Row],[franchID]],TeamsFranchises!$A$2:$D$121,2,FALSE)</f>
        <v>St. Louis Cardinals</v>
      </c>
      <c r="I1023">
        <v>2</v>
      </c>
      <c r="J1023">
        <v>155</v>
      </c>
      <c r="K1023">
        <v>79</v>
      </c>
      <c r="L1023">
        <v>92</v>
      </c>
      <c r="M1023">
        <v>61</v>
      </c>
      <c r="P1023" t="s">
        <v>51</v>
      </c>
      <c r="Q1023" s="5">
        <f>IF(Teams[[#This Row],[LgWin]]="Y", 1,
IF(Teams[[#This Row],[LgWin]] = "N", 0, " "))</f>
        <v>0</v>
      </c>
      <c r="R1023" t="s">
        <v>51</v>
      </c>
      <c r="S1023" s="5">
        <f>IF(Teams[[#This Row],[WSWin]]="Y", 1,
IF(Teams[[#This Row],[WSWin]] = "N", 0, " "))</f>
        <v>0</v>
      </c>
      <c r="T1023">
        <v>779</v>
      </c>
      <c r="U1023">
        <v>5447</v>
      </c>
      <c r="V1023">
        <v>1601</v>
      </c>
      <c r="W1023">
        <v>332</v>
      </c>
      <c r="X1023">
        <v>62</v>
      </c>
      <c r="Y1023">
        <v>98</v>
      </c>
      <c r="Z1023">
        <v>475</v>
      </c>
      <c r="AA1023">
        <v>566</v>
      </c>
      <c r="AB1023">
        <v>44</v>
      </c>
      <c r="AF1023">
        <v>633</v>
      </c>
      <c r="AG1023">
        <v>552</v>
      </c>
      <c r="AH1023">
        <v>3.59</v>
      </c>
      <c r="AI1023">
        <v>45</v>
      </c>
      <c r="AJ1023">
        <v>18</v>
      </c>
      <c r="AK1023">
        <v>32</v>
      </c>
      <c r="AL1023">
        <v>4152</v>
      </c>
      <c r="AM1023">
        <v>1377</v>
      </c>
      <c r="AN1023">
        <v>76</v>
      </c>
      <c r="AO1023">
        <v>498</v>
      </c>
      <c r="AP1023">
        <v>603</v>
      </c>
      <c r="AQ1023">
        <v>177</v>
      </c>
      <c r="AR1023">
        <v>140</v>
      </c>
      <c r="AS1023">
        <v>0.97099999999999997</v>
      </c>
      <c r="AT1023" t="s">
        <v>409</v>
      </c>
      <c r="AU1023" t="s">
        <v>444</v>
      </c>
      <c r="AV1023">
        <v>400245</v>
      </c>
      <c r="AW1023">
        <v>106</v>
      </c>
      <c r="AX1023">
        <v>105</v>
      </c>
      <c r="AY1023" t="s">
        <v>154</v>
      </c>
      <c r="AZ1023" t="s">
        <v>396</v>
      </c>
      <c r="BA1023" t="s">
        <v>396</v>
      </c>
    </row>
    <row r="1024" spans="1:53" x14ac:dyDescent="0.55000000000000004">
      <c r="A1024">
        <v>1939</v>
      </c>
      <c r="B1024" s="5" t="b">
        <f>Teams[[#This Row],[yearID]]&gt;=1973</f>
        <v>0</v>
      </c>
      <c r="C1024" s="5" t="b">
        <f>Teams[[#This Row],[yearID]]&gt;=1903</f>
        <v>1</v>
      </c>
      <c r="D1024" t="s">
        <v>410</v>
      </c>
      <c r="E1024" t="s">
        <v>425</v>
      </c>
      <c r="F1024" t="s">
        <v>426</v>
      </c>
      <c r="G1024" s="5" t="str">
        <f>VLOOKUP(Teams[[#This Row],[franchID]],TeamsFranchises!$A$2:$D$121,2,FALSE)</f>
        <v>Minnesota Twins</v>
      </c>
      <c r="I1024">
        <v>6</v>
      </c>
      <c r="J1024">
        <v>153</v>
      </c>
      <c r="K1024">
        <v>77</v>
      </c>
      <c r="L1024">
        <v>65</v>
      </c>
      <c r="M1024">
        <v>87</v>
      </c>
      <c r="P1024" t="s">
        <v>51</v>
      </c>
      <c r="Q1024" s="5">
        <f>IF(Teams[[#This Row],[LgWin]]="Y", 1,
IF(Teams[[#This Row],[LgWin]] = "N", 0, " "))</f>
        <v>0</v>
      </c>
      <c r="R1024" t="s">
        <v>51</v>
      </c>
      <c r="S1024" s="5">
        <f>IF(Teams[[#This Row],[WSWin]]="Y", 1,
IF(Teams[[#This Row],[WSWin]] = "N", 0, " "))</f>
        <v>0</v>
      </c>
      <c r="T1024">
        <v>702</v>
      </c>
      <c r="U1024">
        <v>5334</v>
      </c>
      <c r="V1024">
        <v>1483</v>
      </c>
      <c r="W1024">
        <v>249</v>
      </c>
      <c r="X1024">
        <v>79</v>
      </c>
      <c r="Y1024">
        <v>44</v>
      </c>
      <c r="Z1024">
        <v>547</v>
      </c>
      <c r="AA1024">
        <v>460</v>
      </c>
      <c r="AB1024">
        <v>94</v>
      </c>
      <c r="AC1024">
        <v>47</v>
      </c>
      <c r="AF1024">
        <v>797</v>
      </c>
      <c r="AG1024">
        <v>692</v>
      </c>
      <c r="AH1024">
        <v>4.5999999999999996</v>
      </c>
      <c r="AI1024">
        <v>72</v>
      </c>
      <c r="AJ1024">
        <v>4</v>
      </c>
      <c r="AK1024">
        <v>10</v>
      </c>
      <c r="AL1024">
        <v>4062</v>
      </c>
      <c r="AM1024">
        <v>1420</v>
      </c>
      <c r="AN1024">
        <v>75</v>
      </c>
      <c r="AO1024">
        <v>602</v>
      </c>
      <c r="AP1024">
        <v>521</v>
      </c>
      <c r="AQ1024">
        <v>205</v>
      </c>
      <c r="AR1024">
        <v>167</v>
      </c>
      <c r="AS1024">
        <v>0.96599999999999997</v>
      </c>
      <c r="AT1024" t="s">
        <v>397</v>
      </c>
      <c r="AU1024" t="s">
        <v>452</v>
      </c>
      <c r="AV1024">
        <v>339257</v>
      </c>
      <c r="AW1024">
        <v>92</v>
      </c>
      <c r="AX1024">
        <v>94</v>
      </c>
      <c r="AY1024" t="s">
        <v>428</v>
      </c>
      <c r="AZ1024" t="s">
        <v>425</v>
      </c>
      <c r="BA1024" t="s">
        <v>425</v>
      </c>
    </row>
    <row r="1025" spans="1:53" x14ac:dyDescent="0.55000000000000004">
      <c r="A1025">
        <v>1940</v>
      </c>
      <c r="B1025" s="5" t="b">
        <f>Teams[[#This Row],[yearID]]&gt;=1973</f>
        <v>0</v>
      </c>
      <c r="C1025" s="5" t="b">
        <f>Teams[[#This Row],[yearID]]&gt;=1903</f>
        <v>1</v>
      </c>
      <c r="D1025" t="s">
        <v>410</v>
      </c>
      <c r="E1025" t="s">
        <v>54</v>
      </c>
      <c r="F1025" t="s">
        <v>54</v>
      </c>
      <c r="G1025" s="5" t="str">
        <f>VLOOKUP(Teams[[#This Row],[franchID]],TeamsFranchises!$A$2:$D$121,2,FALSE)</f>
        <v>Boston Red Sox</v>
      </c>
      <c r="I1025">
        <v>4</v>
      </c>
      <c r="J1025">
        <v>154</v>
      </c>
      <c r="K1025">
        <v>79</v>
      </c>
      <c r="L1025">
        <v>82</v>
      </c>
      <c r="M1025">
        <v>72</v>
      </c>
      <c r="P1025" t="s">
        <v>51</v>
      </c>
      <c r="Q1025" s="5">
        <f>IF(Teams[[#This Row],[LgWin]]="Y", 1,
IF(Teams[[#This Row],[LgWin]] = "N", 0, " "))</f>
        <v>0</v>
      </c>
      <c r="R1025" t="s">
        <v>51</v>
      </c>
      <c r="S1025" s="5">
        <f>IF(Teams[[#This Row],[WSWin]]="Y", 1,
IF(Teams[[#This Row],[WSWin]] = "N", 0, " "))</f>
        <v>0</v>
      </c>
      <c r="T1025">
        <v>872</v>
      </c>
      <c r="U1025">
        <v>5481</v>
      </c>
      <c r="V1025">
        <v>1566</v>
      </c>
      <c r="W1025">
        <v>301</v>
      </c>
      <c r="X1025">
        <v>80</v>
      </c>
      <c r="Y1025">
        <v>145</v>
      </c>
      <c r="Z1025">
        <v>590</v>
      </c>
      <c r="AA1025">
        <v>597</v>
      </c>
      <c r="AB1025">
        <v>55</v>
      </c>
      <c r="AC1025">
        <v>49</v>
      </c>
      <c r="AF1025">
        <v>825</v>
      </c>
      <c r="AG1025">
        <v>749</v>
      </c>
      <c r="AH1025">
        <v>4.8899999999999997</v>
      </c>
      <c r="AI1025">
        <v>51</v>
      </c>
      <c r="AJ1025">
        <v>4</v>
      </c>
      <c r="AK1025">
        <v>16</v>
      </c>
      <c r="AL1025">
        <v>4137</v>
      </c>
      <c r="AM1025">
        <v>1568</v>
      </c>
      <c r="AN1025">
        <v>124</v>
      </c>
      <c r="AO1025">
        <v>625</v>
      </c>
      <c r="AP1025">
        <v>613</v>
      </c>
      <c r="AQ1025">
        <v>173</v>
      </c>
      <c r="AR1025">
        <v>156</v>
      </c>
      <c r="AS1025">
        <v>0.97199999999999998</v>
      </c>
      <c r="AT1025" t="s">
        <v>441</v>
      </c>
      <c r="AU1025" t="s">
        <v>493</v>
      </c>
      <c r="AV1025">
        <v>716234</v>
      </c>
      <c r="AW1025">
        <v>104</v>
      </c>
      <c r="AX1025">
        <v>102</v>
      </c>
      <c r="AY1025" t="s">
        <v>54</v>
      </c>
      <c r="AZ1025" t="s">
        <v>54</v>
      </c>
      <c r="BA1025" t="s">
        <v>54</v>
      </c>
    </row>
    <row r="1026" spans="1:53" x14ac:dyDescent="0.55000000000000004">
      <c r="A1026">
        <v>1940</v>
      </c>
      <c r="B1026" s="5" t="b">
        <f>Teams[[#This Row],[yearID]]&gt;=1973</f>
        <v>0</v>
      </c>
      <c r="C1026" s="5" t="b">
        <f>Teams[[#This Row],[yearID]]&gt;=1903</f>
        <v>1</v>
      </c>
      <c r="D1026" t="s">
        <v>157</v>
      </c>
      <c r="E1026" t="s">
        <v>262</v>
      </c>
      <c r="F1026" t="s">
        <v>260</v>
      </c>
      <c r="G1026" s="5" t="str">
        <f>VLOOKUP(Teams[[#This Row],[franchID]],TeamsFranchises!$A$2:$D$121,2,FALSE)</f>
        <v>Los Angeles Dodgers</v>
      </c>
      <c r="I1026">
        <v>2</v>
      </c>
      <c r="J1026">
        <v>156</v>
      </c>
      <c r="K1026">
        <v>81</v>
      </c>
      <c r="L1026">
        <v>88</v>
      </c>
      <c r="M1026">
        <v>65</v>
      </c>
      <c r="P1026" t="s">
        <v>51</v>
      </c>
      <c r="Q1026" s="5">
        <f>IF(Teams[[#This Row],[LgWin]]="Y", 1,
IF(Teams[[#This Row],[LgWin]] = "N", 0, " "))</f>
        <v>0</v>
      </c>
      <c r="R1026" t="s">
        <v>51</v>
      </c>
      <c r="S1026" s="5">
        <f>IF(Teams[[#This Row],[WSWin]]="Y", 1,
IF(Teams[[#This Row],[WSWin]] = "N", 0, " "))</f>
        <v>0</v>
      </c>
      <c r="T1026">
        <v>697</v>
      </c>
      <c r="U1026">
        <v>5470</v>
      </c>
      <c r="V1026">
        <v>1421</v>
      </c>
      <c r="W1026">
        <v>256</v>
      </c>
      <c r="X1026">
        <v>70</v>
      </c>
      <c r="Y1026">
        <v>93</v>
      </c>
      <c r="Z1026">
        <v>522</v>
      </c>
      <c r="AA1026">
        <v>570</v>
      </c>
      <c r="AB1026">
        <v>56</v>
      </c>
      <c r="AF1026">
        <v>621</v>
      </c>
      <c r="AG1026">
        <v>557</v>
      </c>
      <c r="AH1026">
        <v>3.5</v>
      </c>
      <c r="AI1026">
        <v>65</v>
      </c>
      <c r="AJ1026">
        <v>17</v>
      </c>
      <c r="AK1026">
        <v>14</v>
      </c>
      <c r="AL1026">
        <v>4299</v>
      </c>
      <c r="AM1026">
        <v>1366</v>
      </c>
      <c r="AN1026">
        <v>101</v>
      </c>
      <c r="AO1026">
        <v>393</v>
      </c>
      <c r="AP1026">
        <v>639</v>
      </c>
      <c r="AQ1026">
        <v>183</v>
      </c>
      <c r="AR1026">
        <v>110</v>
      </c>
      <c r="AS1026">
        <v>0.97</v>
      </c>
      <c r="AT1026" t="s">
        <v>448</v>
      </c>
      <c r="AU1026" t="s">
        <v>458</v>
      </c>
      <c r="AV1026">
        <v>975978</v>
      </c>
      <c r="AW1026">
        <v>108</v>
      </c>
      <c r="AX1026">
        <v>105</v>
      </c>
      <c r="AY1026" t="s">
        <v>262</v>
      </c>
      <c r="AZ1026" t="s">
        <v>262</v>
      </c>
      <c r="BA1026" t="s">
        <v>262</v>
      </c>
    </row>
    <row r="1027" spans="1:53" x14ac:dyDescent="0.55000000000000004">
      <c r="A1027">
        <v>1940</v>
      </c>
      <c r="B1027" s="5" t="b">
        <f>Teams[[#This Row],[yearID]]&gt;=1973</f>
        <v>0</v>
      </c>
      <c r="C1027" s="5" t="b">
        <f>Teams[[#This Row],[yearID]]&gt;=1903</f>
        <v>1</v>
      </c>
      <c r="D1027" t="s">
        <v>157</v>
      </c>
      <c r="E1027" t="s">
        <v>158</v>
      </c>
      <c r="F1027" t="s">
        <v>159</v>
      </c>
      <c r="G1027" s="5" t="str">
        <f>VLOOKUP(Teams[[#This Row],[franchID]],TeamsFranchises!$A$2:$D$121,2,FALSE)</f>
        <v>Atlanta Braves</v>
      </c>
      <c r="I1027">
        <v>7</v>
      </c>
      <c r="J1027">
        <v>152</v>
      </c>
      <c r="K1027">
        <v>75</v>
      </c>
      <c r="L1027">
        <v>65</v>
      </c>
      <c r="M1027">
        <v>87</v>
      </c>
      <c r="P1027" t="s">
        <v>51</v>
      </c>
      <c r="Q1027" s="5">
        <f>IF(Teams[[#This Row],[LgWin]]="Y", 1,
IF(Teams[[#This Row],[LgWin]] = "N", 0, " "))</f>
        <v>0</v>
      </c>
      <c r="R1027" t="s">
        <v>51</v>
      </c>
      <c r="S1027" s="5">
        <f>IF(Teams[[#This Row],[WSWin]]="Y", 1,
IF(Teams[[#This Row],[WSWin]] = "N", 0, " "))</f>
        <v>0</v>
      </c>
      <c r="T1027">
        <v>623</v>
      </c>
      <c r="U1027">
        <v>5329</v>
      </c>
      <c r="V1027">
        <v>1366</v>
      </c>
      <c r="W1027">
        <v>219</v>
      </c>
      <c r="X1027">
        <v>50</v>
      </c>
      <c r="Y1027">
        <v>59</v>
      </c>
      <c r="Z1027">
        <v>402</v>
      </c>
      <c r="AA1027">
        <v>581</v>
      </c>
      <c r="AB1027">
        <v>48</v>
      </c>
      <c r="AF1027">
        <v>745</v>
      </c>
      <c r="AG1027">
        <v>658</v>
      </c>
      <c r="AH1027">
        <v>4.3600000000000003</v>
      </c>
      <c r="AI1027">
        <v>76</v>
      </c>
      <c r="AJ1027">
        <v>9</v>
      </c>
      <c r="AK1027">
        <v>12</v>
      </c>
      <c r="AL1027">
        <v>4077</v>
      </c>
      <c r="AM1027">
        <v>1444</v>
      </c>
      <c r="AN1027">
        <v>83</v>
      </c>
      <c r="AO1027">
        <v>573</v>
      </c>
      <c r="AP1027">
        <v>435</v>
      </c>
      <c r="AQ1027">
        <v>183</v>
      </c>
      <c r="AR1027">
        <v>169</v>
      </c>
      <c r="AS1027">
        <v>0.97</v>
      </c>
      <c r="AT1027" t="s">
        <v>494</v>
      </c>
      <c r="AU1027" t="s">
        <v>489</v>
      </c>
      <c r="AV1027">
        <v>241616</v>
      </c>
      <c r="AW1027">
        <v>94</v>
      </c>
      <c r="AX1027">
        <v>96</v>
      </c>
      <c r="AY1027" t="s">
        <v>158</v>
      </c>
      <c r="AZ1027" t="s">
        <v>158</v>
      </c>
      <c r="BA1027" t="s">
        <v>158</v>
      </c>
    </row>
    <row r="1028" spans="1:53" x14ac:dyDescent="0.55000000000000004">
      <c r="A1028">
        <v>1940</v>
      </c>
      <c r="B1028" s="5" t="b">
        <f>Teams[[#This Row],[yearID]]&gt;=1973</f>
        <v>0</v>
      </c>
      <c r="C1028" s="5" t="b">
        <f>Teams[[#This Row],[yearID]]&gt;=1903</f>
        <v>1</v>
      </c>
      <c r="D1028" t="s">
        <v>410</v>
      </c>
      <c r="E1028" t="s">
        <v>415</v>
      </c>
      <c r="F1028" t="s">
        <v>416</v>
      </c>
      <c r="G1028" s="5" t="str">
        <f>VLOOKUP(Teams[[#This Row],[franchID]],TeamsFranchises!$A$2:$D$121,2,FALSE)</f>
        <v>Chicago White Sox</v>
      </c>
      <c r="I1028">
        <v>4</v>
      </c>
      <c r="J1028">
        <v>155</v>
      </c>
      <c r="K1028">
        <v>78</v>
      </c>
      <c r="L1028">
        <v>82</v>
      </c>
      <c r="M1028">
        <v>72</v>
      </c>
      <c r="P1028" t="s">
        <v>51</v>
      </c>
      <c r="Q1028" s="5">
        <f>IF(Teams[[#This Row],[LgWin]]="Y", 1,
IF(Teams[[#This Row],[LgWin]] = "N", 0, " "))</f>
        <v>0</v>
      </c>
      <c r="R1028" t="s">
        <v>51</v>
      </c>
      <c r="S1028" s="5">
        <f>IF(Teams[[#This Row],[WSWin]]="Y", 1,
IF(Teams[[#This Row],[WSWin]] = "N", 0, " "))</f>
        <v>0</v>
      </c>
      <c r="T1028">
        <v>735</v>
      </c>
      <c r="U1028">
        <v>5386</v>
      </c>
      <c r="V1028">
        <v>1499</v>
      </c>
      <c r="W1028">
        <v>238</v>
      </c>
      <c r="X1028">
        <v>63</v>
      </c>
      <c r="Y1028">
        <v>73</v>
      </c>
      <c r="Z1028">
        <v>496</v>
      </c>
      <c r="AA1028">
        <v>569</v>
      </c>
      <c r="AB1028">
        <v>52</v>
      </c>
      <c r="AC1028">
        <v>60</v>
      </c>
      <c r="AF1028">
        <v>672</v>
      </c>
      <c r="AG1028">
        <v>576</v>
      </c>
      <c r="AH1028">
        <v>3.74</v>
      </c>
      <c r="AI1028">
        <v>83</v>
      </c>
      <c r="AJ1028">
        <v>10</v>
      </c>
      <c r="AK1028">
        <v>18</v>
      </c>
      <c r="AL1028">
        <v>4158</v>
      </c>
      <c r="AM1028">
        <v>1335</v>
      </c>
      <c r="AN1028">
        <v>111</v>
      </c>
      <c r="AO1028">
        <v>480</v>
      </c>
      <c r="AP1028">
        <v>574</v>
      </c>
      <c r="AQ1028">
        <v>185</v>
      </c>
      <c r="AR1028">
        <v>125</v>
      </c>
      <c r="AS1028">
        <v>0.96899999999999997</v>
      </c>
      <c r="AT1028" t="s">
        <v>417</v>
      </c>
      <c r="AU1028" t="s">
        <v>450</v>
      </c>
      <c r="AV1028">
        <v>660336</v>
      </c>
      <c r="AW1028">
        <v>102</v>
      </c>
      <c r="AX1028">
        <v>101</v>
      </c>
      <c r="AY1028" t="s">
        <v>416</v>
      </c>
      <c r="AZ1028" t="s">
        <v>415</v>
      </c>
      <c r="BA1028" t="s">
        <v>415</v>
      </c>
    </row>
    <row r="1029" spans="1:53" x14ac:dyDescent="0.55000000000000004">
      <c r="A1029">
        <v>1940</v>
      </c>
      <c r="B1029" s="5" t="b">
        <f>Teams[[#This Row],[yearID]]&gt;=1973</f>
        <v>0</v>
      </c>
      <c r="C1029" s="5" t="b">
        <f>Teams[[#This Row],[yearID]]&gt;=1903</f>
        <v>1</v>
      </c>
      <c r="D1029" t="s">
        <v>157</v>
      </c>
      <c r="E1029" t="s">
        <v>161</v>
      </c>
      <c r="F1029" t="s">
        <v>162</v>
      </c>
      <c r="G1029" s="5" t="str">
        <f>VLOOKUP(Teams[[#This Row],[franchID]],TeamsFranchises!$A$2:$D$121,2,FALSE)</f>
        <v>Chicago Cubs</v>
      </c>
      <c r="I1029">
        <v>5</v>
      </c>
      <c r="J1029">
        <v>154</v>
      </c>
      <c r="K1029">
        <v>77</v>
      </c>
      <c r="L1029">
        <v>75</v>
      </c>
      <c r="M1029">
        <v>79</v>
      </c>
      <c r="P1029" t="s">
        <v>51</v>
      </c>
      <c r="Q1029" s="5">
        <f>IF(Teams[[#This Row],[LgWin]]="Y", 1,
IF(Teams[[#This Row],[LgWin]] = "N", 0, " "))</f>
        <v>0</v>
      </c>
      <c r="R1029" t="s">
        <v>51</v>
      </c>
      <c r="S1029" s="5">
        <f>IF(Teams[[#This Row],[WSWin]]="Y", 1,
IF(Teams[[#This Row],[WSWin]] = "N", 0, " "))</f>
        <v>0</v>
      </c>
      <c r="T1029">
        <v>681</v>
      </c>
      <c r="U1029">
        <v>5389</v>
      </c>
      <c r="V1029">
        <v>1441</v>
      </c>
      <c r="W1029">
        <v>272</v>
      </c>
      <c r="X1029">
        <v>48</v>
      </c>
      <c r="Y1029">
        <v>86</v>
      </c>
      <c r="Z1029">
        <v>482</v>
      </c>
      <c r="AA1029">
        <v>566</v>
      </c>
      <c r="AB1029">
        <v>63</v>
      </c>
      <c r="AF1029">
        <v>636</v>
      </c>
      <c r="AG1029">
        <v>548</v>
      </c>
      <c r="AH1029">
        <v>3.54</v>
      </c>
      <c r="AI1029">
        <v>69</v>
      </c>
      <c r="AJ1029">
        <v>12</v>
      </c>
      <c r="AK1029">
        <v>14</v>
      </c>
      <c r="AL1029">
        <v>4176</v>
      </c>
      <c r="AM1029">
        <v>1418</v>
      </c>
      <c r="AN1029">
        <v>74</v>
      </c>
      <c r="AO1029">
        <v>430</v>
      </c>
      <c r="AP1029">
        <v>564</v>
      </c>
      <c r="AQ1029">
        <v>199</v>
      </c>
      <c r="AR1029">
        <v>143</v>
      </c>
      <c r="AS1029">
        <v>0.96799999999999997</v>
      </c>
      <c r="AT1029" t="s">
        <v>434</v>
      </c>
      <c r="AU1029" t="s">
        <v>473</v>
      </c>
      <c r="AV1029">
        <v>534878</v>
      </c>
      <c r="AW1029">
        <v>98</v>
      </c>
      <c r="AX1029">
        <v>97</v>
      </c>
      <c r="AY1029" t="s">
        <v>162</v>
      </c>
      <c r="AZ1029" t="s">
        <v>161</v>
      </c>
      <c r="BA1029" t="s">
        <v>161</v>
      </c>
    </row>
    <row r="1030" spans="1:53" x14ac:dyDescent="0.55000000000000004">
      <c r="A1030">
        <v>1940</v>
      </c>
      <c r="B1030" s="5" t="b">
        <f>Teams[[#This Row],[yearID]]&gt;=1973</f>
        <v>0</v>
      </c>
      <c r="C1030" s="5" t="b">
        <f>Teams[[#This Row],[yearID]]&gt;=1903</f>
        <v>1</v>
      </c>
      <c r="D1030" t="s">
        <v>157</v>
      </c>
      <c r="E1030" t="s">
        <v>167</v>
      </c>
      <c r="F1030" t="s">
        <v>167</v>
      </c>
      <c r="G1030" s="5" t="str">
        <f>VLOOKUP(Teams[[#This Row],[franchID]],TeamsFranchises!$A$2:$D$121,2,FALSE)</f>
        <v>Cincinnati Reds</v>
      </c>
      <c r="I1030">
        <v>1</v>
      </c>
      <c r="J1030">
        <v>155</v>
      </c>
      <c r="K1030">
        <v>77</v>
      </c>
      <c r="L1030">
        <v>100</v>
      </c>
      <c r="M1030">
        <v>53</v>
      </c>
      <c r="P1030" t="s">
        <v>76</v>
      </c>
      <c r="Q1030" s="5">
        <f>IF(Teams[[#This Row],[LgWin]]="Y", 1,
IF(Teams[[#This Row],[LgWin]] = "N", 0, " "))</f>
        <v>1</v>
      </c>
      <c r="R1030" t="s">
        <v>76</v>
      </c>
      <c r="S1030" s="5">
        <f>IF(Teams[[#This Row],[WSWin]]="Y", 1,
IF(Teams[[#This Row],[WSWin]] = "N", 0, " "))</f>
        <v>1</v>
      </c>
      <c r="T1030">
        <v>707</v>
      </c>
      <c r="U1030">
        <v>5372</v>
      </c>
      <c r="V1030">
        <v>1427</v>
      </c>
      <c r="W1030">
        <v>264</v>
      </c>
      <c r="X1030">
        <v>38</v>
      </c>
      <c r="Y1030">
        <v>89</v>
      </c>
      <c r="Z1030">
        <v>453</v>
      </c>
      <c r="AA1030">
        <v>503</v>
      </c>
      <c r="AB1030">
        <v>72</v>
      </c>
      <c r="AF1030">
        <v>528</v>
      </c>
      <c r="AG1030">
        <v>477</v>
      </c>
      <c r="AH1030">
        <v>3.05</v>
      </c>
      <c r="AI1030">
        <v>91</v>
      </c>
      <c r="AJ1030">
        <v>10</v>
      </c>
      <c r="AK1030">
        <v>11</v>
      </c>
      <c r="AL1030">
        <v>4221</v>
      </c>
      <c r="AM1030">
        <v>1263</v>
      </c>
      <c r="AN1030">
        <v>73</v>
      </c>
      <c r="AO1030">
        <v>445</v>
      </c>
      <c r="AP1030">
        <v>557</v>
      </c>
      <c r="AQ1030">
        <v>117</v>
      </c>
      <c r="AR1030">
        <v>158</v>
      </c>
      <c r="AS1030">
        <v>0.98099999999999998</v>
      </c>
      <c r="AT1030" t="s">
        <v>165</v>
      </c>
      <c r="AU1030" t="s">
        <v>455</v>
      </c>
      <c r="AV1030">
        <v>850180</v>
      </c>
      <c r="AW1030">
        <v>102</v>
      </c>
      <c r="AX1030">
        <v>99</v>
      </c>
      <c r="AY1030" t="s">
        <v>167</v>
      </c>
      <c r="AZ1030" t="s">
        <v>167</v>
      </c>
      <c r="BA1030" t="s">
        <v>167</v>
      </c>
    </row>
    <row r="1031" spans="1:53" x14ac:dyDescent="0.55000000000000004">
      <c r="A1031">
        <v>1940</v>
      </c>
      <c r="B1031" s="5" t="b">
        <f>Teams[[#This Row],[yearID]]&gt;=1973</f>
        <v>0</v>
      </c>
      <c r="C1031" s="5" t="b">
        <f>Teams[[#This Row],[yearID]]&gt;=1903</f>
        <v>1</v>
      </c>
      <c r="D1031" t="s">
        <v>410</v>
      </c>
      <c r="E1031" t="s">
        <v>64</v>
      </c>
      <c r="F1031" t="s">
        <v>64</v>
      </c>
      <c r="G1031" s="5" t="str">
        <f>VLOOKUP(Teams[[#This Row],[franchID]],TeamsFranchises!$A$2:$D$121,2,FALSE)</f>
        <v>Cleveland Indians</v>
      </c>
      <c r="I1031">
        <v>2</v>
      </c>
      <c r="J1031">
        <v>155</v>
      </c>
      <c r="K1031">
        <v>82</v>
      </c>
      <c r="L1031">
        <v>89</v>
      </c>
      <c r="M1031">
        <v>65</v>
      </c>
      <c r="P1031" t="s">
        <v>51</v>
      </c>
      <c r="Q1031" s="5">
        <f>IF(Teams[[#This Row],[LgWin]]="Y", 1,
IF(Teams[[#This Row],[LgWin]] = "N", 0, " "))</f>
        <v>0</v>
      </c>
      <c r="R1031" t="s">
        <v>51</v>
      </c>
      <c r="S1031" s="5">
        <f>IF(Teams[[#This Row],[WSWin]]="Y", 1,
IF(Teams[[#This Row],[WSWin]] = "N", 0, " "))</f>
        <v>0</v>
      </c>
      <c r="T1031">
        <v>710</v>
      </c>
      <c r="U1031">
        <v>5361</v>
      </c>
      <c r="V1031">
        <v>1422</v>
      </c>
      <c r="W1031">
        <v>287</v>
      </c>
      <c r="X1031">
        <v>61</v>
      </c>
      <c r="Y1031">
        <v>101</v>
      </c>
      <c r="Z1031">
        <v>519</v>
      </c>
      <c r="AA1031">
        <v>597</v>
      </c>
      <c r="AB1031">
        <v>53</v>
      </c>
      <c r="AC1031">
        <v>36</v>
      </c>
      <c r="AF1031">
        <v>637</v>
      </c>
      <c r="AG1031">
        <v>555</v>
      </c>
      <c r="AH1031">
        <v>3.63</v>
      </c>
      <c r="AI1031">
        <v>72</v>
      </c>
      <c r="AJ1031">
        <v>13</v>
      </c>
      <c r="AK1031">
        <v>22</v>
      </c>
      <c r="AL1031">
        <v>4125</v>
      </c>
      <c r="AM1031">
        <v>1328</v>
      </c>
      <c r="AN1031">
        <v>86</v>
      </c>
      <c r="AO1031">
        <v>512</v>
      </c>
      <c r="AP1031">
        <v>686</v>
      </c>
      <c r="AQ1031">
        <v>148</v>
      </c>
      <c r="AR1031">
        <v>164</v>
      </c>
      <c r="AS1031">
        <v>0.97499999999999998</v>
      </c>
      <c r="AT1031" t="s">
        <v>487</v>
      </c>
      <c r="AU1031" t="s">
        <v>492</v>
      </c>
      <c r="AV1031">
        <v>902576</v>
      </c>
      <c r="AW1031">
        <v>98</v>
      </c>
      <c r="AX1031">
        <v>97</v>
      </c>
      <c r="AY1031" t="s">
        <v>64</v>
      </c>
      <c r="AZ1031" t="s">
        <v>64</v>
      </c>
      <c r="BA1031" t="s">
        <v>64</v>
      </c>
    </row>
    <row r="1032" spans="1:53" x14ac:dyDescent="0.55000000000000004">
      <c r="A1032">
        <v>1940</v>
      </c>
      <c r="B1032" s="5" t="b">
        <f>Teams[[#This Row],[yearID]]&gt;=1973</f>
        <v>0</v>
      </c>
      <c r="C1032" s="5" t="b">
        <f>Teams[[#This Row],[yearID]]&gt;=1903</f>
        <v>1</v>
      </c>
      <c r="D1032" t="s">
        <v>410</v>
      </c>
      <c r="E1032" t="s">
        <v>419</v>
      </c>
      <c r="F1032" t="s">
        <v>419</v>
      </c>
      <c r="G1032" s="5" t="str">
        <f>VLOOKUP(Teams[[#This Row],[franchID]],TeamsFranchises!$A$2:$D$121,2,FALSE)</f>
        <v>Detroit Tigers</v>
      </c>
      <c r="I1032">
        <v>1</v>
      </c>
      <c r="J1032">
        <v>155</v>
      </c>
      <c r="K1032">
        <v>79</v>
      </c>
      <c r="L1032">
        <v>90</v>
      </c>
      <c r="M1032">
        <v>64</v>
      </c>
      <c r="P1032" t="s">
        <v>76</v>
      </c>
      <c r="Q1032" s="5">
        <f>IF(Teams[[#This Row],[LgWin]]="Y", 1,
IF(Teams[[#This Row],[LgWin]] = "N", 0, " "))</f>
        <v>1</v>
      </c>
      <c r="R1032" t="s">
        <v>51</v>
      </c>
      <c r="S1032" s="5">
        <f>IF(Teams[[#This Row],[WSWin]]="Y", 1,
IF(Teams[[#This Row],[WSWin]] = "N", 0, " "))</f>
        <v>0</v>
      </c>
      <c r="T1032">
        <v>888</v>
      </c>
      <c r="U1032">
        <v>5418</v>
      </c>
      <c r="V1032">
        <v>1549</v>
      </c>
      <c r="W1032">
        <v>312</v>
      </c>
      <c r="X1032">
        <v>65</v>
      </c>
      <c r="Y1032">
        <v>134</v>
      </c>
      <c r="Z1032">
        <v>664</v>
      </c>
      <c r="AA1032">
        <v>556</v>
      </c>
      <c r="AB1032">
        <v>66</v>
      </c>
      <c r="AC1032">
        <v>39</v>
      </c>
      <c r="AF1032">
        <v>717</v>
      </c>
      <c r="AG1032">
        <v>613</v>
      </c>
      <c r="AH1032">
        <v>4.01</v>
      </c>
      <c r="AI1032">
        <v>59</v>
      </c>
      <c r="AJ1032">
        <v>10</v>
      </c>
      <c r="AK1032">
        <v>23</v>
      </c>
      <c r="AL1032">
        <v>4125</v>
      </c>
      <c r="AM1032">
        <v>1425</v>
      </c>
      <c r="AN1032">
        <v>102</v>
      </c>
      <c r="AO1032">
        <v>570</v>
      </c>
      <c r="AP1032">
        <v>752</v>
      </c>
      <c r="AQ1032">
        <v>194</v>
      </c>
      <c r="AR1032">
        <v>116</v>
      </c>
      <c r="AS1032">
        <v>0.96799999999999997</v>
      </c>
      <c r="AT1032" t="s">
        <v>420</v>
      </c>
      <c r="AU1032" t="s">
        <v>495</v>
      </c>
      <c r="AV1032">
        <v>1112693</v>
      </c>
      <c r="AW1032">
        <v>109</v>
      </c>
      <c r="AX1032">
        <v>108</v>
      </c>
      <c r="AY1032" t="s">
        <v>419</v>
      </c>
      <c r="AZ1032" t="s">
        <v>419</v>
      </c>
      <c r="BA1032" t="s">
        <v>419</v>
      </c>
    </row>
    <row r="1033" spans="1:53" x14ac:dyDescent="0.55000000000000004">
      <c r="A1033">
        <v>1940</v>
      </c>
      <c r="B1033" s="5" t="b">
        <f>Teams[[#This Row],[yearID]]&gt;=1973</f>
        <v>0</v>
      </c>
      <c r="C1033" s="5" t="b">
        <f>Teams[[#This Row],[yearID]]&gt;=1903</f>
        <v>1</v>
      </c>
      <c r="D1033" t="s">
        <v>157</v>
      </c>
      <c r="E1033" t="s">
        <v>242</v>
      </c>
      <c r="F1033" t="s">
        <v>243</v>
      </c>
      <c r="G1033" s="5" t="str">
        <f>VLOOKUP(Teams[[#This Row],[franchID]],TeamsFranchises!$A$2:$D$121,2,FALSE)</f>
        <v>San Francisco Giants</v>
      </c>
      <c r="I1033">
        <v>6</v>
      </c>
      <c r="J1033">
        <v>152</v>
      </c>
      <c r="K1033">
        <v>76</v>
      </c>
      <c r="L1033">
        <v>72</v>
      </c>
      <c r="M1033">
        <v>80</v>
      </c>
      <c r="P1033" t="s">
        <v>51</v>
      </c>
      <c r="Q1033" s="5">
        <f>IF(Teams[[#This Row],[LgWin]]="Y", 1,
IF(Teams[[#This Row],[LgWin]] = "N", 0, " "))</f>
        <v>0</v>
      </c>
      <c r="R1033" t="s">
        <v>51</v>
      </c>
      <c r="S1033" s="5">
        <f>IF(Teams[[#This Row],[WSWin]]="Y", 1,
IF(Teams[[#This Row],[WSWin]] = "N", 0, " "))</f>
        <v>0</v>
      </c>
      <c r="T1033">
        <v>663</v>
      </c>
      <c r="U1033">
        <v>5324</v>
      </c>
      <c r="V1033">
        <v>1423</v>
      </c>
      <c r="W1033">
        <v>201</v>
      </c>
      <c r="X1033">
        <v>46</v>
      </c>
      <c r="Y1033">
        <v>91</v>
      </c>
      <c r="Z1033">
        <v>453</v>
      </c>
      <c r="AA1033">
        <v>478</v>
      </c>
      <c r="AB1033">
        <v>45</v>
      </c>
      <c r="AF1033">
        <v>659</v>
      </c>
      <c r="AG1033">
        <v>573</v>
      </c>
      <c r="AH1033">
        <v>3.79</v>
      </c>
      <c r="AI1033">
        <v>57</v>
      </c>
      <c r="AJ1033">
        <v>11</v>
      </c>
      <c r="AK1033">
        <v>18</v>
      </c>
      <c r="AL1033">
        <v>4080</v>
      </c>
      <c r="AM1033">
        <v>1383</v>
      </c>
      <c r="AN1033">
        <v>110</v>
      </c>
      <c r="AO1033">
        <v>473</v>
      </c>
      <c r="AP1033">
        <v>606</v>
      </c>
      <c r="AQ1033">
        <v>139</v>
      </c>
      <c r="AR1033">
        <v>132</v>
      </c>
      <c r="AS1033">
        <v>0.97699999999999998</v>
      </c>
      <c r="AT1033" t="s">
        <v>310</v>
      </c>
      <c r="AU1033" t="s">
        <v>457</v>
      </c>
      <c r="AV1033">
        <v>747852</v>
      </c>
      <c r="AW1033">
        <v>101</v>
      </c>
      <c r="AX1033">
        <v>101</v>
      </c>
      <c r="AY1033" t="s">
        <v>246</v>
      </c>
      <c r="AZ1033" t="s">
        <v>242</v>
      </c>
      <c r="BA1033" t="s">
        <v>242</v>
      </c>
    </row>
    <row r="1034" spans="1:53" x14ac:dyDescent="0.55000000000000004">
      <c r="A1034">
        <v>1940</v>
      </c>
      <c r="B1034" s="5" t="b">
        <f>Teams[[#This Row],[yearID]]&gt;=1973</f>
        <v>0</v>
      </c>
      <c r="C1034" s="5" t="b">
        <f>Teams[[#This Row],[yearID]]&gt;=1903</f>
        <v>1</v>
      </c>
      <c r="D1034" t="s">
        <v>410</v>
      </c>
      <c r="E1034" t="s">
        <v>436</v>
      </c>
      <c r="F1034" t="s">
        <v>412</v>
      </c>
      <c r="G1034" s="5" t="str">
        <f>VLOOKUP(Teams[[#This Row],[franchID]],TeamsFranchises!$A$2:$D$121,2,FALSE)</f>
        <v>New York Yankees</v>
      </c>
      <c r="I1034">
        <v>3</v>
      </c>
      <c r="J1034">
        <v>155</v>
      </c>
      <c r="K1034">
        <v>76</v>
      </c>
      <c r="L1034">
        <v>88</v>
      </c>
      <c r="M1034">
        <v>66</v>
      </c>
      <c r="P1034" t="s">
        <v>51</v>
      </c>
      <c r="Q1034" s="5">
        <f>IF(Teams[[#This Row],[LgWin]]="Y", 1,
IF(Teams[[#This Row],[LgWin]] = "N", 0, " "))</f>
        <v>0</v>
      </c>
      <c r="R1034" t="s">
        <v>51</v>
      </c>
      <c r="S1034" s="5">
        <f>IF(Teams[[#This Row],[WSWin]]="Y", 1,
IF(Teams[[#This Row],[WSWin]] = "N", 0, " "))</f>
        <v>0</v>
      </c>
      <c r="T1034">
        <v>817</v>
      </c>
      <c r="U1034">
        <v>5286</v>
      </c>
      <c r="V1034">
        <v>1371</v>
      </c>
      <c r="W1034">
        <v>243</v>
      </c>
      <c r="X1034">
        <v>66</v>
      </c>
      <c r="Y1034">
        <v>155</v>
      </c>
      <c r="Z1034">
        <v>648</v>
      </c>
      <c r="AA1034">
        <v>606</v>
      </c>
      <c r="AB1034">
        <v>59</v>
      </c>
      <c r="AC1034">
        <v>36</v>
      </c>
      <c r="AF1034">
        <v>671</v>
      </c>
      <c r="AG1034">
        <v>593</v>
      </c>
      <c r="AH1034">
        <v>3.89</v>
      </c>
      <c r="AI1034">
        <v>76</v>
      </c>
      <c r="AJ1034">
        <v>10</v>
      </c>
      <c r="AK1034">
        <v>14</v>
      </c>
      <c r="AL1034">
        <v>4119</v>
      </c>
      <c r="AM1034">
        <v>1389</v>
      </c>
      <c r="AN1034">
        <v>119</v>
      </c>
      <c r="AO1034">
        <v>511</v>
      </c>
      <c r="AP1034">
        <v>559</v>
      </c>
      <c r="AQ1034">
        <v>152</v>
      </c>
      <c r="AR1034">
        <v>158</v>
      </c>
      <c r="AS1034">
        <v>0.97499999999999998</v>
      </c>
      <c r="AT1034" t="s">
        <v>459</v>
      </c>
      <c r="AU1034" t="s">
        <v>491</v>
      </c>
      <c r="AV1034">
        <v>988975</v>
      </c>
      <c r="AW1034">
        <v>96</v>
      </c>
      <c r="AX1034">
        <v>92</v>
      </c>
      <c r="AY1034" t="s">
        <v>412</v>
      </c>
      <c r="AZ1034" t="s">
        <v>436</v>
      </c>
      <c r="BA1034" t="s">
        <v>436</v>
      </c>
    </row>
    <row r="1035" spans="1:53" x14ac:dyDescent="0.55000000000000004">
      <c r="A1035">
        <v>1940</v>
      </c>
      <c r="B1035" s="5" t="b">
        <f>Teams[[#This Row],[yearID]]&gt;=1973</f>
        <v>0</v>
      </c>
      <c r="C1035" s="5" t="b">
        <f>Teams[[#This Row],[yearID]]&gt;=1903</f>
        <v>1</v>
      </c>
      <c r="D1035" t="s">
        <v>410</v>
      </c>
      <c r="E1035" t="s">
        <v>226</v>
      </c>
      <c r="F1035" t="s">
        <v>423</v>
      </c>
      <c r="G1035" s="5" t="str">
        <f>VLOOKUP(Teams[[#This Row],[franchID]],TeamsFranchises!$A$2:$D$121,2,FALSE)</f>
        <v>Oakland Athletics</v>
      </c>
      <c r="I1035">
        <v>8</v>
      </c>
      <c r="J1035">
        <v>154</v>
      </c>
      <c r="K1035">
        <v>71</v>
      </c>
      <c r="L1035">
        <v>54</v>
      </c>
      <c r="M1035">
        <v>100</v>
      </c>
      <c r="P1035" t="s">
        <v>51</v>
      </c>
      <c r="Q1035" s="5">
        <f>IF(Teams[[#This Row],[LgWin]]="Y", 1,
IF(Teams[[#This Row],[LgWin]] = "N", 0, " "))</f>
        <v>0</v>
      </c>
      <c r="R1035" t="s">
        <v>51</v>
      </c>
      <c r="S1035" s="5">
        <f>IF(Teams[[#This Row],[WSWin]]="Y", 1,
IF(Teams[[#This Row],[WSWin]] = "N", 0, " "))</f>
        <v>0</v>
      </c>
      <c r="T1035">
        <v>703</v>
      </c>
      <c r="U1035">
        <v>5304</v>
      </c>
      <c r="V1035">
        <v>1391</v>
      </c>
      <c r="W1035">
        <v>242</v>
      </c>
      <c r="X1035">
        <v>53</v>
      </c>
      <c r="Y1035">
        <v>105</v>
      </c>
      <c r="Z1035">
        <v>556</v>
      </c>
      <c r="AA1035">
        <v>656</v>
      </c>
      <c r="AB1035">
        <v>48</v>
      </c>
      <c r="AC1035">
        <v>33</v>
      </c>
      <c r="AF1035">
        <v>932</v>
      </c>
      <c r="AG1035">
        <v>780</v>
      </c>
      <c r="AH1035">
        <v>5.22</v>
      </c>
      <c r="AI1035">
        <v>72</v>
      </c>
      <c r="AJ1035">
        <v>4</v>
      </c>
      <c r="AK1035">
        <v>12</v>
      </c>
      <c r="AL1035">
        <v>4035</v>
      </c>
      <c r="AM1035">
        <v>1543</v>
      </c>
      <c r="AN1035">
        <v>135</v>
      </c>
      <c r="AO1035">
        <v>534</v>
      </c>
      <c r="AP1035">
        <v>488</v>
      </c>
      <c r="AQ1035">
        <v>238</v>
      </c>
      <c r="AR1035">
        <v>131</v>
      </c>
      <c r="AS1035">
        <v>0.96</v>
      </c>
      <c r="AT1035" t="s">
        <v>77</v>
      </c>
      <c r="AU1035" t="s">
        <v>442</v>
      </c>
      <c r="AV1035">
        <v>432145</v>
      </c>
      <c r="AW1035">
        <v>97</v>
      </c>
      <c r="AX1035">
        <v>101</v>
      </c>
      <c r="AY1035" t="s">
        <v>226</v>
      </c>
      <c r="AZ1035" t="s">
        <v>226</v>
      </c>
      <c r="BA1035" t="s">
        <v>226</v>
      </c>
    </row>
    <row r="1036" spans="1:53" x14ac:dyDescent="0.55000000000000004">
      <c r="A1036">
        <v>1940</v>
      </c>
      <c r="B1036" s="5" t="b">
        <f>Teams[[#This Row],[yearID]]&gt;=1973</f>
        <v>0</v>
      </c>
      <c r="C1036" s="5" t="b">
        <f>Teams[[#This Row],[yearID]]&gt;=1903</f>
        <v>1</v>
      </c>
      <c r="D1036" t="s">
        <v>157</v>
      </c>
      <c r="E1036" t="s">
        <v>122</v>
      </c>
      <c r="F1036" t="s">
        <v>122</v>
      </c>
      <c r="G1036" s="5" t="str">
        <f>VLOOKUP(Teams[[#This Row],[franchID]],TeamsFranchises!$A$2:$D$121,2,FALSE)</f>
        <v>Philadelphia Phillies</v>
      </c>
      <c r="I1036">
        <v>8</v>
      </c>
      <c r="J1036">
        <v>153</v>
      </c>
      <c r="K1036">
        <v>79</v>
      </c>
      <c r="L1036">
        <v>50</v>
      </c>
      <c r="M1036">
        <v>103</v>
      </c>
      <c r="P1036" t="s">
        <v>51</v>
      </c>
      <c r="Q1036" s="5">
        <f>IF(Teams[[#This Row],[LgWin]]="Y", 1,
IF(Teams[[#This Row],[LgWin]] = "N", 0, " "))</f>
        <v>0</v>
      </c>
      <c r="R1036" t="s">
        <v>51</v>
      </c>
      <c r="S1036" s="5">
        <f>IF(Teams[[#This Row],[WSWin]]="Y", 1,
IF(Teams[[#This Row],[WSWin]] = "N", 0, " "))</f>
        <v>0</v>
      </c>
      <c r="T1036">
        <v>494</v>
      </c>
      <c r="U1036">
        <v>5137</v>
      </c>
      <c r="V1036">
        <v>1225</v>
      </c>
      <c r="W1036">
        <v>180</v>
      </c>
      <c r="X1036">
        <v>35</v>
      </c>
      <c r="Y1036">
        <v>75</v>
      </c>
      <c r="Z1036">
        <v>435</v>
      </c>
      <c r="AA1036">
        <v>527</v>
      </c>
      <c r="AB1036">
        <v>25</v>
      </c>
      <c r="AF1036">
        <v>750</v>
      </c>
      <c r="AG1036">
        <v>663</v>
      </c>
      <c r="AH1036">
        <v>4.4000000000000004</v>
      </c>
      <c r="AI1036">
        <v>66</v>
      </c>
      <c r="AJ1036">
        <v>5</v>
      </c>
      <c r="AK1036">
        <v>8</v>
      </c>
      <c r="AL1036">
        <v>4071</v>
      </c>
      <c r="AM1036">
        <v>1429</v>
      </c>
      <c r="AN1036">
        <v>92</v>
      </c>
      <c r="AO1036">
        <v>475</v>
      </c>
      <c r="AP1036">
        <v>485</v>
      </c>
      <c r="AQ1036">
        <v>181</v>
      </c>
      <c r="AR1036">
        <v>136</v>
      </c>
      <c r="AS1036">
        <v>0.97</v>
      </c>
      <c r="AT1036" t="s">
        <v>358</v>
      </c>
      <c r="AU1036" t="s">
        <v>442</v>
      </c>
      <c r="AV1036">
        <v>207177</v>
      </c>
      <c r="AW1036">
        <v>95</v>
      </c>
      <c r="AX1036">
        <v>101</v>
      </c>
      <c r="AY1036" t="s">
        <v>122</v>
      </c>
      <c r="AZ1036" t="s">
        <v>122</v>
      </c>
      <c r="BA1036" t="s">
        <v>122</v>
      </c>
    </row>
    <row r="1037" spans="1:53" x14ac:dyDescent="0.55000000000000004">
      <c r="A1037">
        <v>1940</v>
      </c>
      <c r="B1037" s="5" t="b">
        <f>Teams[[#This Row],[yearID]]&gt;=1973</f>
        <v>0</v>
      </c>
      <c r="C1037" s="5" t="b">
        <f>Teams[[#This Row],[yearID]]&gt;=1903</f>
        <v>1</v>
      </c>
      <c r="D1037" t="s">
        <v>157</v>
      </c>
      <c r="E1037" t="s">
        <v>229</v>
      </c>
      <c r="F1037" t="s">
        <v>229</v>
      </c>
      <c r="G1037" s="5" t="str">
        <f>VLOOKUP(Teams[[#This Row],[franchID]],TeamsFranchises!$A$2:$D$121,2,FALSE)</f>
        <v>Pittsburgh Pirates</v>
      </c>
      <c r="I1037">
        <v>4</v>
      </c>
      <c r="J1037">
        <v>156</v>
      </c>
      <c r="K1037">
        <v>75</v>
      </c>
      <c r="L1037">
        <v>78</v>
      </c>
      <c r="M1037">
        <v>76</v>
      </c>
      <c r="P1037" t="s">
        <v>51</v>
      </c>
      <c r="Q1037" s="5">
        <f>IF(Teams[[#This Row],[LgWin]]="Y", 1,
IF(Teams[[#This Row],[LgWin]] = "N", 0, " "))</f>
        <v>0</v>
      </c>
      <c r="R1037" t="s">
        <v>51</v>
      </c>
      <c r="S1037" s="5">
        <f>IF(Teams[[#This Row],[WSWin]]="Y", 1,
IF(Teams[[#This Row],[WSWin]] = "N", 0, " "))</f>
        <v>0</v>
      </c>
      <c r="T1037">
        <v>809</v>
      </c>
      <c r="U1037">
        <v>5466</v>
      </c>
      <c r="V1037">
        <v>1511</v>
      </c>
      <c r="W1037">
        <v>276</v>
      </c>
      <c r="X1037">
        <v>68</v>
      </c>
      <c r="Y1037">
        <v>76</v>
      </c>
      <c r="Z1037">
        <v>553</v>
      </c>
      <c r="AA1037">
        <v>494</v>
      </c>
      <c r="AB1037">
        <v>69</v>
      </c>
      <c r="AF1037">
        <v>783</v>
      </c>
      <c r="AG1037">
        <v>672</v>
      </c>
      <c r="AH1037">
        <v>4.3600000000000003</v>
      </c>
      <c r="AI1037">
        <v>49</v>
      </c>
      <c r="AJ1037">
        <v>8</v>
      </c>
      <c r="AK1037">
        <v>24</v>
      </c>
      <c r="AL1037">
        <v>4164</v>
      </c>
      <c r="AM1037">
        <v>1569</v>
      </c>
      <c r="AN1037">
        <v>72</v>
      </c>
      <c r="AO1037">
        <v>492</v>
      </c>
      <c r="AP1037">
        <v>491</v>
      </c>
      <c r="AQ1037">
        <v>217</v>
      </c>
      <c r="AR1037">
        <v>160</v>
      </c>
      <c r="AS1037">
        <v>0.96599999999999997</v>
      </c>
      <c r="AT1037" t="s">
        <v>390</v>
      </c>
      <c r="AU1037" t="s">
        <v>447</v>
      </c>
      <c r="AV1037">
        <v>507934</v>
      </c>
      <c r="AW1037">
        <v>99</v>
      </c>
      <c r="AX1037">
        <v>99</v>
      </c>
      <c r="AY1037" t="s">
        <v>229</v>
      </c>
      <c r="AZ1037" t="s">
        <v>229</v>
      </c>
      <c r="BA1037" t="s">
        <v>229</v>
      </c>
    </row>
    <row r="1038" spans="1:53" x14ac:dyDescent="0.55000000000000004">
      <c r="A1038">
        <v>1940</v>
      </c>
      <c r="B1038" s="5" t="b">
        <f>Teams[[#This Row],[yearID]]&gt;=1973</f>
        <v>0</v>
      </c>
      <c r="C1038" s="5" t="b">
        <f>Teams[[#This Row],[yearID]]&gt;=1903</f>
        <v>1</v>
      </c>
      <c r="D1038" t="s">
        <v>410</v>
      </c>
      <c r="E1038" t="s">
        <v>431</v>
      </c>
      <c r="F1038" t="s">
        <v>95</v>
      </c>
      <c r="G1038" s="5" t="str">
        <f>VLOOKUP(Teams[[#This Row],[franchID]],TeamsFranchises!$A$2:$D$121,2,FALSE)</f>
        <v>Baltimore Orioles</v>
      </c>
      <c r="I1038">
        <v>6</v>
      </c>
      <c r="J1038">
        <v>156</v>
      </c>
      <c r="K1038">
        <v>77</v>
      </c>
      <c r="L1038">
        <v>67</v>
      </c>
      <c r="M1038">
        <v>87</v>
      </c>
      <c r="P1038" t="s">
        <v>51</v>
      </c>
      <c r="Q1038" s="5">
        <f>IF(Teams[[#This Row],[LgWin]]="Y", 1,
IF(Teams[[#This Row],[LgWin]] = "N", 0, " "))</f>
        <v>0</v>
      </c>
      <c r="R1038" t="s">
        <v>51</v>
      </c>
      <c r="S1038" s="5">
        <f>IF(Teams[[#This Row],[WSWin]]="Y", 1,
IF(Teams[[#This Row],[WSWin]] = "N", 0, " "))</f>
        <v>0</v>
      </c>
      <c r="T1038">
        <v>757</v>
      </c>
      <c r="U1038">
        <v>5416</v>
      </c>
      <c r="V1038">
        <v>1423</v>
      </c>
      <c r="W1038">
        <v>278</v>
      </c>
      <c r="X1038">
        <v>58</v>
      </c>
      <c r="Y1038">
        <v>118</v>
      </c>
      <c r="Z1038">
        <v>556</v>
      </c>
      <c r="AA1038">
        <v>642</v>
      </c>
      <c r="AB1038">
        <v>51</v>
      </c>
      <c r="AC1038">
        <v>40</v>
      </c>
      <c r="AF1038">
        <v>882</v>
      </c>
      <c r="AG1038">
        <v>781</v>
      </c>
      <c r="AH1038">
        <v>5.12</v>
      </c>
      <c r="AI1038">
        <v>64</v>
      </c>
      <c r="AJ1038">
        <v>4</v>
      </c>
      <c r="AK1038">
        <v>9</v>
      </c>
      <c r="AL1038">
        <v>4119</v>
      </c>
      <c r="AM1038">
        <v>1592</v>
      </c>
      <c r="AN1038">
        <v>113</v>
      </c>
      <c r="AO1038">
        <v>646</v>
      </c>
      <c r="AP1038">
        <v>439</v>
      </c>
      <c r="AQ1038">
        <v>158</v>
      </c>
      <c r="AR1038">
        <v>179</v>
      </c>
      <c r="AS1038">
        <v>0.97399999999999998</v>
      </c>
      <c r="AT1038" t="s">
        <v>252</v>
      </c>
      <c r="AU1038" t="s">
        <v>444</v>
      </c>
      <c r="AV1038">
        <v>239591</v>
      </c>
      <c r="AW1038">
        <v>102</v>
      </c>
      <c r="AX1038">
        <v>105</v>
      </c>
      <c r="AY1038" t="s">
        <v>433</v>
      </c>
      <c r="AZ1038" t="s">
        <v>431</v>
      </c>
      <c r="BA1038" t="s">
        <v>431</v>
      </c>
    </row>
    <row r="1039" spans="1:53" x14ac:dyDescent="0.55000000000000004">
      <c r="A1039">
        <v>1940</v>
      </c>
      <c r="B1039" s="5" t="b">
        <f>Teams[[#This Row],[yearID]]&gt;=1973</f>
        <v>0</v>
      </c>
      <c r="C1039" s="5" t="b">
        <f>Teams[[#This Row],[yearID]]&gt;=1903</f>
        <v>1</v>
      </c>
      <c r="D1039" t="s">
        <v>157</v>
      </c>
      <c r="E1039" t="s">
        <v>396</v>
      </c>
      <c r="F1039" t="s">
        <v>154</v>
      </c>
      <c r="G1039" s="5" t="str">
        <f>VLOOKUP(Teams[[#This Row],[franchID]],TeamsFranchises!$A$2:$D$121,2,FALSE)</f>
        <v>St. Louis Cardinals</v>
      </c>
      <c r="I1039">
        <v>3</v>
      </c>
      <c r="J1039">
        <v>156</v>
      </c>
      <c r="K1039">
        <v>77</v>
      </c>
      <c r="L1039">
        <v>84</v>
      </c>
      <c r="M1039">
        <v>69</v>
      </c>
      <c r="P1039" t="s">
        <v>51</v>
      </c>
      <c r="Q1039" s="5">
        <f>IF(Teams[[#This Row],[LgWin]]="Y", 1,
IF(Teams[[#This Row],[LgWin]] = "N", 0, " "))</f>
        <v>0</v>
      </c>
      <c r="R1039" t="s">
        <v>51</v>
      </c>
      <c r="S1039" s="5">
        <f>IF(Teams[[#This Row],[WSWin]]="Y", 1,
IF(Teams[[#This Row],[WSWin]] = "N", 0, " "))</f>
        <v>0</v>
      </c>
      <c r="T1039">
        <v>747</v>
      </c>
      <c r="U1039">
        <v>5499</v>
      </c>
      <c r="V1039">
        <v>1514</v>
      </c>
      <c r="W1039">
        <v>266</v>
      </c>
      <c r="X1039">
        <v>61</v>
      </c>
      <c r="Y1039">
        <v>119</v>
      </c>
      <c r="Z1039">
        <v>479</v>
      </c>
      <c r="AA1039">
        <v>610</v>
      </c>
      <c r="AB1039">
        <v>97</v>
      </c>
      <c r="AF1039">
        <v>699</v>
      </c>
      <c r="AG1039">
        <v>594</v>
      </c>
      <c r="AH1039">
        <v>3.83</v>
      </c>
      <c r="AI1039">
        <v>71</v>
      </c>
      <c r="AJ1039">
        <v>10</v>
      </c>
      <c r="AK1039">
        <v>14</v>
      </c>
      <c r="AL1039">
        <v>4188</v>
      </c>
      <c r="AM1039">
        <v>1457</v>
      </c>
      <c r="AN1039">
        <v>83</v>
      </c>
      <c r="AO1039">
        <v>488</v>
      </c>
      <c r="AP1039">
        <v>550</v>
      </c>
      <c r="AQ1039">
        <v>174</v>
      </c>
      <c r="AR1039">
        <v>134</v>
      </c>
      <c r="AS1039">
        <v>0.97099999999999997</v>
      </c>
      <c r="AT1039" t="s">
        <v>409</v>
      </c>
      <c r="AU1039" t="s">
        <v>444</v>
      </c>
      <c r="AV1039">
        <v>324078</v>
      </c>
      <c r="AW1039">
        <v>106</v>
      </c>
      <c r="AX1039">
        <v>103</v>
      </c>
      <c r="AY1039" t="s">
        <v>154</v>
      </c>
      <c r="AZ1039" t="s">
        <v>396</v>
      </c>
      <c r="BA1039" t="s">
        <v>396</v>
      </c>
    </row>
    <row r="1040" spans="1:53" x14ac:dyDescent="0.55000000000000004">
      <c r="A1040">
        <v>1940</v>
      </c>
      <c r="B1040" s="5" t="b">
        <f>Teams[[#This Row],[yearID]]&gt;=1973</f>
        <v>0</v>
      </c>
      <c r="C1040" s="5" t="b">
        <f>Teams[[#This Row],[yearID]]&gt;=1903</f>
        <v>1</v>
      </c>
      <c r="D1040" t="s">
        <v>410</v>
      </c>
      <c r="E1040" t="s">
        <v>425</v>
      </c>
      <c r="F1040" t="s">
        <v>426</v>
      </c>
      <c r="G1040" s="5" t="str">
        <f>VLOOKUP(Teams[[#This Row],[franchID]],TeamsFranchises!$A$2:$D$121,2,FALSE)</f>
        <v>Minnesota Twins</v>
      </c>
      <c r="I1040">
        <v>7</v>
      </c>
      <c r="J1040">
        <v>154</v>
      </c>
      <c r="K1040">
        <v>77</v>
      </c>
      <c r="L1040">
        <v>64</v>
      </c>
      <c r="M1040">
        <v>90</v>
      </c>
      <c r="P1040" t="s">
        <v>51</v>
      </c>
      <c r="Q1040" s="5">
        <f>IF(Teams[[#This Row],[LgWin]]="Y", 1,
IF(Teams[[#This Row],[LgWin]] = "N", 0, " "))</f>
        <v>0</v>
      </c>
      <c r="R1040" t="s">
        <v>51</v>
      </c>
      <c r="S1040" s="5">
        <f>IF(Teams[[#This Row],[WSWin]]="Y", 1,
IF(Teams[[#This Row],[WSWin]] = "N", 0, " "))</f>
        <v>0</v>
      </c>
      <c r="T1040">
        <v>665</v>
      </c>
      <c r="U1040">
        <v>5365</v>
      </c>
      <c r="V1040">
        <v>1453</v>
      </c>
      <c r="W1040">
        <v>266</v>
      </c>
      <c r="X1040">
        <v>67</v>
      </c>
      <c r="Y1040">
        <v>52</v>
      </c>
      <c r="Z1040">
        <v>468</v>
      </c>
      <c r="AA1040">
        <v>504</v>
      </c>
      <c r="AB1040">
        <v>94</v>
      </c>
      <c r="AC1040">
        <v>40</v>
      </c>
      <c r="AF1040">
        <v>811</v>
      </c>
      <c r="AG1040">
        <v>688</v>
      </c>
      <c r="AH1040">
        <v>4.59</v>
      </c>
      <c r="AI1040">
        <v>74</v>
      </c>
      <c r="AJ1040">
        <v>6</v>
      </c>
      <c r="AK1040">
        <v>7</v>
      </c>
      <c r="AL1040">
        <v>4050</v>
      </c>
      <c r="AM1040">
        <v>1494</v>
      </c>
      <c r="AN1040">
        <v>93</v>
      </c>
      <c r="AO1040">
        <v>618</v>
      </c>
      <c r="AP1040">
        <v>618</v>
      </c>
      <c r="AQ1040">
        <v>192</v>
      </c>
      <c r="AR1040">
        <v>166</v>
      </c>
      <c r="AS1040">
        <v>0.96799999999999997</v>
      </c>
      <c r="AT1040" t="s">
        <v>397</v>
      </c>
      <c r="AU1040" t="s">
        <v>452</v>
      </c>
      <c r="AV1040">
        <v>381241</v>
      </c>
      <c r="AW1040">
        <v>93</v>
      </c>
      <c r="AX1040">
        <v>95</v>
      </c>
      <c r="AY1040" t="s">
        <v>428</v>
      </c>
      <c r="AZ1040" t="s">
        <v>425</v>
      </c>
      <c r="BA1040" t="s">
        <v>425</v>
      </c>
    </row>
    <row r="1041" spans="1:53" x14ac:dyDescent="0.55000000000000004">
      <c r="A1041">
        <v>1941</v>
      </c>
      <c r="B1041" s="5" t="b">
        <f>Teams[[#This Row],[yearID]]&gt;=1973</f>
        <v>0</v>
      </c>
      <c r="C1041" s="5" t="b">
        <f>Teams[[#This Row],[yearID]]&gt;=1903</f>
        <v>1</v>
      </c>
      <c r="D1041" t="s">
        <v>410</v>
      </c>
      <c r="E1041" t="s">
        <v>54</v>
      </c>
      <c r="F1041" t="s">
        <v>54</v>
      </c>
      <c r="G1041" s="5" t="str">
        <f>VLOOKUP(Teams[[#This Row],[franchID]],TeamsFranchises!$A$2:$D$121,2,FALSE)</f>
        <v>Boston Red Sox</v>
      </c>
      <c r="I1041">
        <v>2</v>
      </c>
      <c r="J1041">
        <v>155</v>
      </c>
      <c r="K1041">
        <v>77</v>
      </c>
      <c r="L1041">
        <v>84</v>
      </c>
      <c r="M1041">
        <v>70</v>
      </c>
      <c r="P1041" t="s">
        <v>51</v>
      </c>
      <c r="Q1041" s="5">
        <f>IF(Teams[[#This Row],[LgWin]]="Y", 1,
IF(Teams[[#This Row],[LgWin]] = "N", 0, " "))</f>
        <v>0</v>
      </c>
      <c r="R1041" t="s">
        <v>51</v>
      </c>
      <c r="S1041" s="5">
        <f>IF(Teams[[#This Row],[WSWin]]="Y", 1,
IF(Teams[[#This Row],[WSWin]] = "N", 0, " "))</f>
        <v>0</v>
      </c>
      <c r="T1041">
        <v>865</v>
      </c>
      <c r="U1041">
        <v>5359</v>
      </c>
      <c r="V1041">
        <v>1517</v>
      </c>
      <c r="W1041">
        <v>304</v>
      </c>
      <c r="X1041">
        <v>55</v>
      </c>
      <c r="Y1041">
        <v>124</v>
      </c>
      <c r="Z1041">
        <v>683</v>
      </c>
      <c r="AA1041">
        <v>567</v>
      </c>
      <c r="AB1041">
        <v>67</v>
      </c>
      <c r="AC1041">
        <v>51</v>
      </c>
      <c r="AF1041">
        <v>750</v>
      </c>
      <c r="AG1041">
        <v>639</v>
      </c>
      <c r="AH1041">
        <v>4.1900000000000004</v>
      </c>
      <c r="AI1041">
        <v>70</v>
      </c>
      <c r="AJ1041">
        <v>8</v>
      </c>
      <c r="AK1041">
        <v>11</v>
      </c>
      <c r="AL1041">
        <v>4116</v>
      </c>
      <c r="AM1041">
        <v>1453</v>
      </c>
      <c r="AN1041">
        <v>88</v>
      </c>
      <c r="AO1041">
        <v>611</v>
      </c>
      <c r="AP1041">
        <v>574</v>
      </c>
      <c r="AQ1041">
        <v>169</v>
      </c>
      <c r="AR1041">
        <v>139</v>
      </c>
      <c r="AS1041">
        <v>0.97199999999999998</v>
      </c>
      <c r="AT1041" t="s">
        <v>441</v>
      </c>
      <c r="AU1041" t="s">
        <v>493</v>
      </c>
      <c r="AV1041">
        <v>718497</v>
      </c>
      <c r="AW1041">
        <v>103</v>
      </c>
      <c r="AX1041">
        <v>101</v>
      </c>
      <c r="AY1041" t="s">
        <v>54</v>
      </c>
      <c r="AZ1041" t="s">
        <v>54</v>
      </c>
      <c r="BA1041" t="s">
        <v>54</v>
      </c>
    </row>
    <row r="1042" spans="1:53" x14ac:dyDescent="0.55000000000000004">
      <c r="A1042">
        <v>1941</v>
      </c>
      <c r="B1042" s="5" t="b">
        <f>Teams[[#This Row],[yearID]]&gt;=1973</f>
        <v>0</v>
      </c>
      <c r="C1042" s="5" t="b">
        <f>Teams[[#This Row],[yearID]]&gt;=1903</f>
        <v>1</v>
      </c>
      <c r="D1042" t="s">
        <v>157</v>
      </c>
      <c r="E1042" t="s">
        <v>262</v>
      </c>
      <c r="F1042" t="s">
        <v>260</v>
      </c>
      <c r="G1042" s="5" t="str">
        <f>VLOOKUP(Teams[[#This Row],[franchID]],TeamsFranchises!$A$2:$D$121,2,FALSE)</f>
        <v>Los Angeles Dodgers</v>
      </c>
      <c r="I1042">
        <v>1</v>
      </c>
      <c r="J1042">
        <v>157</v>
      </c>
      <c r="K1042">
        <v>79</v>
      </c>
      <c r="L1042">
        <v>100</v>
      </c>
      <c r="M1042">
        <v>54</v>
      </c>
      <c r="P1042" t="s">
        <v>76</v>
      </c>
      <c r="Q1042" s="5">
        <f>IF(Teams[[#This Row],[LgWin]]="Y", 1,
IF(Teams[[#This Row],[LgWin]] = "N", 0, " "))</f>
        <v>1</v>
      </c>
      <c r="R1042" t="s">
        <v>51</v>
      </c>
      <c r="S1042" s="5">
        <f>IF(Teams[[#This Row],[WSWin]]="Y", 1,
IF(Teams[[#This Row],[WSWin]] = "N", 0, " "))</f>
        <v>0</v>
      </c>
      <c r="T1042">
        <v>800</v>
      </c>
      <c r="U1042">
        <v>5485</v>
      </c>
      <c r="V1042">
        <v>1494</v>
      </c>
      <c r="W1042">
        <v>286</v>
      </c>
      <c r="X1042">
        <v>69</v>
      </c>
      <c r="Y1042">
        <v>101</v>
      </c>
      <c r="Z1042">
        <v>600</v>
      </c>
      <c r="AA1042">
        <v>535</v>
      </c>
      <c r="AB1042">
        <v>36</v>
      </c>
      <c r="AF1042">
        <v>581</v>
      </c>
      <c r="AG1042">
        <v>496</v>
      </c>
      <c r="AH1042">
        <v>3.14</v>
      </c>
      <c r="AI1042">
        <v>66</v>
      </c>
      <c r="AJ1042">
        <v>17</v>
      </c>
      <c r="AK1042">
        <v>22</v>
      </c>
      <c r="AL1042">
        <v>4263</v>
      </c>
      <c r="AM1042">
        <v>1236</v>
      </c>
      <c r="AN1042">
        <v>81</v>
      </c>
      <c r="AO1042">
        <v>495</v>
      </c>
      <c r="AP1042">
        <v>603</v>
      </c>
      <c r="AQ1042">
        <v>162</v>
      </c>
      <c r="AR1042">
        <v>125</v>
      </c>
      <c r="AS1042">
        <v>0.97399999999999998</v>
      </c>
      <c r="AT1042" t="s">
        <v>448</v>
      </c>
      <c r="AU1042" t="s">
        <v>458</v>
      </c>
      <c r="AV1042">
        <v>1214910</v>
      </c>
      <c r="AW1042">
        <v>106</v>
      </c>
      <c r="AX1042">
        <v>102</v>
      </c>
      <c r="AY1042" t="s">
        <v>262</v>
      </c>
      <c r="AZ1042" t="s">
        <v>262</v>
      </c>
      <c r="BA1042" t="s">
        <v>262</v>
      </c>
    </row>
    <row r="1043" spans="1:53" x14ac:dyDescent="0.55000000000000004">
      <c r="A1043">
        <v>1941</v>
      </c>
      <c r="B1043" s="5" t="b">
        <f>Teams[[#This Row],[yearID]]&gt;=1973</f>
        <v>0</v>
      </c>
      <c r="C1043" s="5" t="b">
        <f>Teams[[#This Row],[yearID]]&gt;=1903</f>
        <v>1</v>
      </c>
      <c r="D1043" t="s">
        <v>157</v>
      </c>
      <c r="E1043" t="s">
        <v>158</v>
      </c>
      <c r="F1043" t="s">
        <v>159</v>
      </c>
      <c r="G1043" s="5" t="str">
        <f>VLOOKUP(Teams[[#This Row],[franchID]],TeamsFranchises!$A$2:$D$121,2,FALSE)</f>
        <v>Atlanta Braves</v>
      </c>
      <c r="I1043">
        <v>7</v>
      </c>
      <c r="J1043">
        <v>156</v>
      </c>
      <c r="K1043">
        <v>76</v>
      </c>
      <c r="L1043">
        <v>62</v>
      </c>
      <c r="M1043">
        <v>92</v>
      </c>
      <c r="P1043" t="s">
        <v>51</v>
      </c>
      <c r="Q1043" s="5">
        <f>IF(Teams[[#This Row],[LgWin]]="Y", 1,
IF(Teams[[#This Row],[LgWin]] = "N", 0, " "))</f>
        <v>0</v>
      </c>
      <c r="R1043" t="s">
        <v>51</v>
      </c>
      <c r="S1043" s="5">
        <f>IF(Teams[[#This Row],[WSWin]]="Y", 1,
IF(Teams[[#This Row],[WSWin]] = "N", 0, " "))</f>
        <v>0</v>
      </c>
      <c r="T1043">
        <v>592</v>
      </c>
      <c r="U1043">
        <v>5414</v>
      </c>
      <c r="V1043">
        <v>1357</v>
      </c>
      <c r="W1043">
        <v>231</v>
      </c>
      <c r="X1043">
        <v>38</v>
      </c>
      <c r="Y1043">
        <v>48</v>
      </c>
      <c r="Z1043">
        <v>471</v>
      </c>
      <c r="AA1043">
        <v>608</v>
      </c>
      <c r="AB1043">
        <v>61</v>
      </c>
      <c r="AF1043">
        <v>720</v>
      </c>
      <c r="AG1043">
        <v>608</v>
      </c>
      <c r="AH1043">
        <v>3.95</v>
      </c>
      <c r="AI1043">
        <v>62</v>
      </c>
      <c r="AJ1043">
        <v>10</v>
      </c>
      <c r="AK1043">
        <v>9</v>
      </c>
      <c r="AL1043">
        <v>4155</v>
      </c>
      <c r="AM1043">
        <v>1440</v>
      </c>
      <c r="AN1043">
        <v>75</v>
      </c>
      <c r="AO1043">
        <v>554</v>
      </c>
      <c r="AP1043">
        <v>446</v>
      </c>
      <c r="AQ1043">
        <v>190</v>
      </c>
      <c r="AR1043">
        <v>174</v>
      </c>
      <c r="AS1043">
        <v>0.97</v>
      </c>
      <c r="AT1043" t="s">
        <v>454</v>
      </c>
      <c r="AU1043" t="s">
        <v>489</v>
      </c>
      <c r="AV1043">
        <v>263680</v>
      </c>
      <c r="AW1043">
        <v>94</v>
      </c>
      <c r="AX1043">
        <v>97</v>
      </c>
      <c r="AY1043" t="s">
        <v>158</v>
      </c>
      <c r="AZ1043" t="s">
        <v>158</v>
      </c>
      <c r="BA1043" t="s">
        <v>158</v>
      </c>
    </row>
    <row r="1044" spans="1:53" x14ac:dyDescent="0.55000000000000004">
      <c r="A1044">
        <v>1941</v>
      </c>
      <c r="B1044" s="5" t="b">
        <f>Teams[[#This Row],[yearID]]&gt;=1973</f>
        <v>0</v>
      </c>
      <c r="C1044" s="5" t="b">
        <f>Teams[[#This Row],[yearID]]&gt;=1903</f>
        <v>1</v>
      </c>
      <c r="D1044" t="s">
        <v>410</v>
      </c>
      <c r="E1044" t="s">
        <v>415</v>
      </c>
      <c r="F1044" t="s">
        <v>416</v>
      </c>
      <c r="G1044" s="5" t="str">
        <f>VLOOKUP(Teams[[#This Row],[franchID]],TeamsFranchises!$A$2:$D$121,2,FALSE)</f>
        <v>Chicago White Sox</v>
      </c>
      <c r="I1044">
        <v>3</v>
      </c>
      <c r="J1044">
        <v>156</v>
      </c>
      <c r="K1044">
        <v>79</v>
      </c>
      <c r="L1044">
        <v>77</v>
      </c>
      <c r="M1044">
        <v>77</v>
      </c>
      <c r="P1044" t="s">
        <v>51</v>
      </c>
      <c r="Q1044" s="5">
        <f>IF(Teams[[#This Row],[LgWin]]="Y", 1,
IF(Teams[[#This Row],[LgWin]] = "N", 0, " "))</f>
        <v>0</v>
      </c>
      <c r="R1044" t="s">
        <v>51</v>
      </c>
      <c r="S1044" s="5">
        <f>IF(Teams[[#This Row],[WSWin]]="Y", 1,
IF(Teams[[#This Row],[WSWin]] = "N", 0, " "))</f>
        <v>0</v>
      </c>
      <c r="T1044">
        <v>638</v>
      </c>
      <c r="U1044">
        <v>5404</v>
      </c>
      <c r="V1044">
        <v>1376</v>
      </c>
      <c r="W1044">
        <v>245</v>
      </c>
      <c r="X1044">
        <v>47</v>
      </c>
      <c r="Y1044">
        <v>47</v>
      </c>
      <c r="Z1044">
        <v>510</v>
      </c>
      <c r="AA1044">
        <v>476</v>
      </c>
      <c r="AB1044">
        <v>91</v>
      </c>
      <c r="AC1044">
        <v>53</v>
      </c>
      <c r="AF1044">
        <v>649</v>
      </c>
      <c r="AG1044">
        <v>554</v>
      </c>
      <c r="AH1044">
        <v>3.52</v>
      </c>
      <c r="AI1044">
        <v>106</v>
      </c>
      <c r="AJ1044">
        <v>14</v>
      </c>
      <c r="AK1044">
        <v>4</v>
      </c>
      <c r="AL1044">
        <v>4248</v>
      </c>
      <c r="AM1044">
        <v>1362</v>
      </c>
      <c r="AN1044">
        <v>89</v>
      </c>
      <c r="AO1044">
        <v>521</v>
      </c>
      <c r="AP1044">
        <v>564</v>
      </c>
      <c r="AQ1044">
        <v>180</v>
      </c>
      <c r="AR1044">
        <v>145</v>
      </c>
      <c r="AS1044">
        <v>0.97099999999999997</v>
      </c>
      <c r="AT1044" t="s">
        <v>417</v>
      </c>
      <c r="AU1044" t="s">
        <v>450</v>
      </c>
      <c r="AV1044">
        <v>677077</v>
      </c>
      <c r="AW1044">
        <v>99</v>
      </c>
      <c r="AX1044">
        <v>99</v>
      </c>
      <c r="AY1044" t="s">
        <v>416</v>
      </c>
      <c r="AZ1044" t="s">
        <v>415</v>
      </c>
      <c r="BA1044" t="s">
        <v>415</v>
      </c>
    </row>
    <row r="1045" spans="1:53" x14ac:dyDescent="0.55000000000000004">
      <c r="A1045">
        <v>1941</v>
      </c>
      <c r="B1045" s="5" t="b">
        <f>Teams[[#This Row],[yearID]]&gt;=1973</f>
        <v>0</v>
      </c>
      <c r="C1045" s="5" t="b">
        <f>Teams[[#This Row],[yearID]]&gt;=1903</f>
        <v>1</v>
      </c>
      <c r="D1045" t="s">
        <v>157</v>
      </c>
      <c r="E1045" t="s">
        <v>161</v>
      </c>
      <c r="F1045" t="s">
        <v>162</v>
      </c>
      <c r="G1045" s="5" t="str">
        <f>VLOOKUP(Teams[[#This Row],[franchID]],TeamsFranchises!$A$2:$D$121,2,FALSE)</f>
        <v>Chicago Cubs</v>
      </c>
      <c r="I1045">
        <v>6</v>
      </c>
      <c r="J1045">
        <v>155</v>
      </c>
      <c r="K1045">
        <v>77</v>
      </c>
      <c r="L1045">
        <v>70</v>
      </c>
      <c r="M1045">
        <v>84</v>
      </c>
      <c r="P1045" t="s">
        <v>51</v>
      </c>
      <c r="Q1045" s="5">
        <f>IF(Teams[[#This Row],[LgWin]]="Y", 1,
IF(Teams[[#This Row],[LgWin]] = "N", 0, " "))</f>
        <v>0</v>
      </c>
      <c r="R1045" t="s">
        <v>51</v>
      </c>
      <c r="S1045" s="5">
        <f>IF(Teams[[#This Row],[WSWin]]="Y", 1,
IF(Teams[[#This Row],[WSWin]] = "N", 0, " "))</f>
        <v>0</v>
      </c>
      <c r="T1045">
        <v>666</v>
      </c>
      <c r="U1045">
        <v>5230</v>
      </c>
      <c r="V1045">
        <v>1323</v>
      </c>
      <c r="W1045">
        <v>239</v>
      </c>
      <c r="X1045">
        <v>25</v>
      </c>
      <c r="Y1045">
        <v>99</v>
      </c>
      <c r="Z1045">
        <v>559</v>
      </c>
      <c r="AA1045">
        <v>670</v>
      </c>
      <c r="AB1045">
        <v>39</v>
      </c>
      <c r="AF1045">
        <v>670</v>
      </c>
      <c r="AG1045">
        <v>564</v>
      </c>
      <c r="AH1045">
        <v>3.72</v>
      </c>
      <c r="AI1045">
        <v>74</v>
      </c>
      <c r="AJ1045">
        <v>8</v>
      </c>
      <c r="AK1045">
        <v>9</v>
      </c>
      <c r="AL1045">
        <v>4092</v>
      </c>
      <c r="AM1045">
        <v>1431</v>
      </c>
      <c r="AN1045">
        <v>60</v>
      </c>
      <c r="AO1045">
        <v>449</v>
      </c>
      <c r="AP1045">
        <v>548</v>
      </c>
      <c r="AQ1045">
        <v>180</v>
      </c>
      <c r="AR1045">
        <v>139</v>
      </c>
      <c r="AS1045">
        <v>0.97</v>
      </c>
      <c r="AT1045" t="s">
        <v>434</v>
      </c>
      <c r="AU1045" t="s">
        <v>473</v>
      </c>
      <c r="AV1045">
        <v>545159</v>
      </c>
      <c r="AW1045">
        <v>96</v>
      </c>
      <c r="AX1045">
        <v>96</v>
      </c>
      <c r="AY1045" t="s">
        <v>162</v>
      </c>
      <c r="AZ1045" t="s">
        <v>161</v>
      </c>
      <c r="BA1045" t="s">
        <v>161</v>
      </c>
    </row>
    <row r="1046" spans="1:53" x14ac:dyDescent="0.55000000000000004">
      <c r="A1046">
        <v>1941</v>
      </c>
      <c r="B1046" s="5" t="b">
        <f>Teams[[#This Row],[yearID]]&gt;=1973</f>
        <v>0</v>
      </c>
      <c r="C1046" s="5" t="b">
        <f>Teams[[#This Row],[yearID]]&gt;=1903</f>
        <v>1</v>
      </c>
      <c r="D1046" t="s">
        <v>157</v>
      </c>
      <c r="E1046" t="s">
        <v>167</v>
      </c>
      <c r="F1046" t="s">
        <v>167</v>
      </c>
      <c r="G1046" s="5" t="str">
        <f>VLOOKUP(Teams[[#This Row],[franchID]],TeamsFranchises!$A$2:$D$121,2,FALSE)</f>
        <v>Cincinnati Reds</v>
      </c>
      <c r="I1046">
        <v>3</v>
      </c>
      <c r="J1046">
        <v>154</v>
      </c>
      <c r="K1046">
        <v>79</v>
      </c>
      <c r="L1046">
        <v>88</v>
      </c>
      <c r="M1046">
        <v>66</v>
      </c>
      <c r="P1046" t="s">
        <v>51</v>
      </c>
      <c r="Q1046" s="5">
        <f>IF(Teams[[#This Row],[LgWin]]="Y", 1,
IF(Teams[[#This Row],[LgWin]] = "N", 0, " "))</f>
        <v>0</v>
      </c>
      <c r="R1046" t="s">
        <v>51</v>
      </c>
      <c r="S1046" s="5">
        <f>IF(Teams[[#This Row],[WSWin]]="Y", 1,
IF(Teams[[#This Row],[WSWin]] = "N", 0, " "))</f>
        <v>0</v>
      </c>
      <c r="T1046">
        <v>616</v>
      </c>
      <c r="U1046">
        <v>5218</v>
      </c>
      <c r="V1046">
        <v>1288</v>
      </c>
      <c r="W1046">
        <v>213</v>
      </c>
      <c r="X1046">
        <v>33</v>
      </c>
      <c r="Y1046">
        <v>64</v>
      </c>
      <c r="Z1046">
        <v>477</v>
      </c>
      <c r="AA1046">
        <v>428</v>
      </c>
      <c r="AB1046">
        <v>68</v>
      </c>
      <c r="AF1046">
        <v>564</v>
      </c>
      <c r="AG1046">
        <v>488</v>
      </c>
      <c r="AH1046">
        <v>3.17</v>
      </c>
      <c r="AI1046">
        <v>89</v>
      </c>
      <c r="AJ1046">
        <v>19</v>
      </c>
      <c r="AK1046">
        <v>10</v>
      </c>
      <c r="AL1046">
        <v>4158</v>
      </c>
      <c r="AM1046">
        <v>1300</v>
      </c>
      <c r="AN1046">
        <v>61</v>
      </c>
      <c r="AO1046">
        <v>510</v>
      </c>
      <c r="AP1046">
        <v>627</v>
      </c>
      <c r="AQ1046">
        <v>150</v>
      </c>
      <c r="AR1046">
        <v>147</v>
      </c>
      <c r="AS1046">
        <v>0.97499999999999998</v>
      </c>
      <c r="AT1046" t="s">
        <v>165</v>
      </c>
      <c r="AU1046" t="s">
        <v>455</v>
      </c>
      <c r="AV1046">
        <v>643513</v>
      </c>
      <c r="AW1046">
        <v>101</v>
      </c>
      <c r="AX1046">
        <v>99</v>
      </c>
      <c r="AY1046" t="s">
        <v>167</v>
      </c>
      <c r="AZ1046" t="s">
        <v>167</v>
      </c>
      <c r="BA1046" t="s">
        <v>167</v>
      </c>
    </row>
    <row r="1047" spans="1:53" x14ac:dyDescent="0.55000000000000004">
      <c r="A1047">
        <v>1941</v>
      </c>
      <c r="B1047" s="5" t="b">
        <f>Teams[[#This Row],[yearID]]&gt;=1973</f>
        <v>0</v>
      </c>
      <c r="C1047" s="5" t="b">
        <f>Teams[[#This Row],[yearID]]&gt;=1903</f>
        <v>1</v>
      </c>
      <c r="D1047" t="s">
        <v>410</v>
      </c>
      <c r="E1047" t="s">
        <v>64</v>
      </c>
      <c r="F1047" t="s">
        <v>64</v>
      </c>
      <c r="G1047" s="5" t="str">
        <f>VLOOKUP(Teams[[#This Row],[franchID]],TeamsFranchises!$A$2:$D$121,2,FALSE)</f>
        <v>Cleveland Indians</v>
      </c>
      <c r="I1047">
        <v>4</v>
      </c>
      <c r="J1047">
        <v>155</v>
      </c>
      <c r="K1047">
        <v>77</v>
      </c>
      <c r="L1047">
        <v>75</v>
      </c>
      <c r="M1047">
        <v>79</v>
      </c>
      <c r="P1047" t="s">
        <v>51</v>
      </c>
      <c r="Q1047" s="5">
        <f>IF(Teams[[#This Row],[LgWin]]="Y", 1,
IF(Teams[[#This Row],[LgWin]] = "N", 0, " "))</f>
        <v>0</v>
      </c>
      <c r="R1047" t="s">
        <v>51</v>
      </c>
      <c r="S1047" s="5">
        <f>IF(Teams[[#This Row],[WSWin]]="Y", 1,
IF(Teams[[#This Row],[WSWin]] = "N", 0, " "))</f>
        <v>0</v>
      </c>
      <c r="T1047">
        <v>677</v>
      </c>
      <c r="U1047">
        <v>5283</v>
      </c>
      <c r="V1047">
        <v>1350</v>
      </c>
      <c r="W1047">
        <v>249</v>
      </c>
      <c r="X1047">
        <v>84</v>
      </c>
      <c r="Y1047">
        <v>103</v>
      </c>
      <c r="Z1047">
        <v>512</v>
      </c>
      <c r="AA1047">
        <v>605</v>
      </c>
      <c r="AB1047">
        <v>63</v>
      </c>
      <c r="AC1047">
        <v>47</v>
      </c>
      <c r="AF1047">
        <v>668</v>
      </c>
      <c r="AG1047">
        <v>597</v>
      </c>
      <c r="AH1047">
        <v>3.9</v>
      </c>
      <c r="AI1047">
        <v>68</v>
      </c>
      <c r="AJ1047">
        <v>10</v>
      </c>
      <c r="AK1047">
        <v>19</v>
      </c>
      <c r="AL1047">
        <v>4131</v>
      </c>
      <c r="AM1047">
        <v>1366</v>
      </c>
      <c r="AN1047">
        <v>71</v>
      </c>
      <c r="AO1047">
        <v>660</v>
      </c>
      <c r="AP1047">
        <v>617</v>
      </c>
      <c r="AQ1047">
        <v>142</v>
      </c>
      <c r="AR1047">
        <v>158</v>
      </c>
      <c r="AS1047">
        <v>0.97599999999999998</v>
      </c>
      <c r="AT1047" t="s">
        <v>487</v>
      </c>
      <c r="AU1047" t="s">
        <v>492</v>
      </c>
      <c r="AV1047">
        <v>745948</v>
      </c>
      <c r="AW1047">
        <v>95</v>
      </c>
      <c r="AX1047">
        <v>95</v>
      </c>
      <c r="AY1047" t="s">
        <v>64</v>
      </c>
      <c r="AZ1047" t="s">
        <v>64</v>
      </c>
      <c r="BA1047" t="s">
        <v>64</v>
      </c>
    </row>
    <row r="1048" spans="1:53" x14ac:dyDescent="0.55000000000000004">
      <c r="A1048">
        <v>1941</v>
      </c>
      <c r="B1048" s="5" t="b">
        <f>Teams[[#This Row],[yearID]]&gt;=1973</f>
        <v>0</v>
      </c>
      <c r="C1048" s="5" t="b">
        <f>Teams[[#This Row],[yearID]]&gt;=1903</f>
        <v>1</v>
      </c>
      <c r="D1048" t="s">
        <v>410</v>
      </c>
      <c r="E1048" t="s">
        <v>419</v>
      </c>
      <c r="F1048" t="s">
        <v>419</v>
      </c>
      <c r="G1048" s="5" t="str">
        <f>VLOOKUP(Teams[[#This Row],[franchID]],TeamsFranchises!$A$2:$D$121,2,FALSE)</f>
        <v>Detroit Tigers</v>
      </c>
      <c r="I1048">
        <v>4</v>
      </c>
      <c r="J1048">
        <v>155</v>
      </c>
      <c r="K1048">
        <v>77</v>
      </c>
      <c r="L1048">
        <v>75</v>
      </c>
      <c r="M1048">
        <v>79</v>
      </c>
      <c r="P1048" t="s">
        <v>51</v>
      </c>
      <c r="Q1048" s="5">
        <f>IF(Teams[[#This Row],[LgWin]]="Y", 1,
IF(Teams[[#This Row],[LgWin]] = "N", 0, " "))</f>
        <v>0</v>
      </c>
      <c r="R1048" t="s">
        <v>51</v>
      </c>
      <c r="S1048" s="5">
        <f>IF(Teams[[#This Row],[WSWin]]="Y", 1,
IF(Teams[[#This Row],[WSWin]] = "N", 0, " "))</f>
        <v>0</v>
      </c>
      <c r="T1048">
        <v>686</v>
      </c>
      <c r="U1048">
        <v>5370</v>
      </c>
      <c r="V1048">
        <v>1412</v>
      </c>
      <c r="W1048">
        <v>247</v>
      </c>
      <c r="X1048">
        <v>55</v>
      </c>
      <c r="Y1048">
        <v>81</v>
      </c>
      <c r="Z1048">
        <v>602</v>
      </c>
      <c r="AA1048">
        <v>584</v>
      </c>
      <c r="AB1048">
        <v>43</v>
      </c>
      <c r="AC1048">
        <v>28</v>
      </c>
      <c r="AF1048">
        <v>743</v>
      </c>
      <c r="AG1048">
        <v>641</v>
      </c>
      <c r="AH1048">
        <v>4.18</v>
      </c>
      <c r="AI1048">
        <v>52</v>
      </c>
      <c r="AJ1048">
        <v>8</v>
      </c>
      <c r="AK1048">
        <v>16</v>
      </c>
      <c r="AL1048">
        <v>4143</v>
      </c>
      <c r="AM1048">
        <v>1399</v>
      </c>
      <c r="AN1048">
        <v>80</v>
      </c>
      <c r="AO1048">
        <v>645</v>
      </c>
      <c r="AP1048">
        <v>697</v>
      </c>
      <c r="AQ1048">
        <v>186</v>
      </c>
      <c r="AR1048">
        <v>129</v>
      </c>
      <c r="AS1048">
        <v>0.96899999999999997</v>
      </c>
      <c r="AT1048" t="s">
        <v>420</v>
      </c>
      <c r="AU1048" t="s">
        <v>495</v>
      </c>
      <c r="AV1048">
        <v>684915</v>
      </c>
      <c r="AW1048">
        <v>110</v>
      </c>
      <c r="AX1048">
        <v>110</v>
      </c>
      <c r="AY1048" t="s">
        <v>419</v>
      </c>
      <c r="AZ1048" t="s">
        <v>419</v>
      </c>
      <c r="BA1048" t="s">
        <v>419</v>
      </c>
    </row>
    <row r="1049" spans="1:53" x14ac:dyDescent="0.55000000000000004">
      <c r="A1049">
        <v>1941</v>
      </c>
      <c r="B1049" s="5" t="b">
        <f>Teams[[#This Row],[yearID]]&gt;=1973</f>
        <v>0</v>
      </c>
      <c r="C1049" s="5" t="b">
        <f>Teams[[#This Row],[yearID]]&gt;=1903</f>
        <v>1</v>
      </c>
      <c r="D1049" t="s">
        <v>157</v>
      </c>
      <c r="E1049" t="s">
        <v>242</v>
      </c>
      <c r="F1049" t="s">
        <v>243</v>
      </c>
      <c r="G1049" s="5" t="str">
        <f>VLOOKUP(Teams[[#This Row],[franchID]],TeamsFranchises!$A$2:$D$121,2,FALSE)</f>
        <v>San Francisco Giants</v>
      </c>
      <c r="I1049">
        <v>5</v>
      </c>
      <c r="J1049">
        <v>156</v>
      </c>
      <c r="K1049">
        <v>78</v>
      </c>
      <c r="L1049">
        <v>74</v>
      </c>
      <c r="M1049">
        <v>79</v>
      </c>
      <c r="P1049" t="s">
        <v>51</v>
      </c>
      <c r="Q1049" s="5">
        <f>IF(Teams[[#This Row],[LgWin]]="Y", 1,
IF(Teams[[#This Row],[LgWin]] = "N", 0, " "))</f>
        <v>0</v>
      </c>
      <c r="R1049" t="s">
        <v>51</v>
      </c>
      <c r="S1049" s="5">
        <f>IF(Teams[[#This Row],[WSWin]]="Y", 1,
IF(Teams[[#This Row],[WSWin]] = "N", 0, " "))</f>
        <v>0</v>
      </c>
      <c r="T1049">
        <v>667</v>
      </c>
      <c r="U1049">
        <v>5395</v>
      </c>
      <c r="V1049">
        <v>1401</v>
      </c>
      <c r="W1049">
        <v>248</v>
      </c>
      <c r="X1049">
        <v>35</v>
      </c>
      <c r="Y1049">
        <v>95</v>
      </c>
      <c r="Z1049">
        <v>504</v>
      </c>
      <c r="AA1049">
        <v>518</v>
      </c>
      <c r="AB1049">
        <v>36</v>
      </c>
      <c r="AF1049">
        <v>706</v>
      </c>
      <c r="AG1049">
        <v>609</v>
      </c>
      <c r="AH1049">
        <v>3.94</v>
      </c>
      <c r="AI1049">
        <v>55</v>
      </c>
      <c r="AJ1049">
        <v>12</v>
      </c>
      <c r="AK1049">
        <v>18</v>
      </c>
      <c r="AL1049">
        <v>4173</v>
      </c>
      <c r="AM1049">
        <v>1455</v>
      </c>
      <c r="AN1049">
        <v>90</v>
      </c>
      <c r="AO1049">
        <v>539</v>
      </c>
      <c r="AP1049">
        <v>566</v>
      </c>
      <c r="AQ1049">
        <v>160</v>
      </c>
      <c r="AR1049">
        <v>144</v>
      </c>
      <c r="AS1049">
        <v>0.97399999999999998</v>
      </c>
      <c r="AT1049" t="s">
        <v>310</v>
      </c>
      <c r="AU1049" t="s">
        <v>457</v>
      </c>
      <c r="AV1049">
        <v>763098</v>
      </c>
      <c r="AW1049">
        <v>103</v>
      </c>
      <c r="AX1049">
        <v>102</v>
      </c>
      <c r="AY1049" t="s">
        <v>246</v>
      </c>
      <c r="AZ1049" t="s">
        <v>242</v>
      </c>
      <c r="BA1049" t="s">
        <v>242</v>
      </c>
    </row>
    <row r="1050" spans="1:53" x14ac:dyDescent="0.55000000000000004">
      <c r="A1050">
        <v>1941</v>
      </c>
      <c r="B1050" s="5" t="b">
        <f>Teams[[#This Row],[yearID]]&gt;=1973</f>
        <v>0</v>
      </c>
      <c r="C1050" s="5" t="b">
        <f>Teams[[#This Row],[yearID]]&gt;=1903</f>
        <v>1</v>
      </c>
      <c r="D1050" t="s">
        <v>410</v>
      </c>
      <c r="E1050" t="s">
        <v>436</v>
      </c>
      <c r="F1050" t="s">
        <v>412</v>
      </c>
      <c r="G1050" s="5" t="str">
        <f>VLOOKUP(Teams[[#This Row],[franchID]],TeamsFranchises!$A$2:$D$121,2,FALSE)</f>
        <v>New York Yankees</v>
      </c>
      <c r="I1050">
        <v>1</v>
      </c>
      <c r="J1050">
        <v>156</v>
      </c>
      <c r="K1050">
        <v>78</v>
      </c>
      <c r="L1050">
        <v>101</v>
      </c>
      <c r="M1050">
        <v>53</v>
      </c>
      <c r="P1050" t="s">
        <v>76</v>
      </c>
      <c r="Q1050" s="5">
        <f>IF(Teams[[#This Row],[LgWin]]="Y", 1,
IF(Teams[[#This Row],[LgWin]] = "N", 0, " "))</f>
        <v>1</v>
      </c>
      <c r="R1050" t="s">
        <v>76</v>
      </c>
      <c r="S1050" s="5">
        <f>IF(Teams[[#This Row],[WSWin]]="Y", 1,
IF(Teams[[#This Row],[WSWin]] = "N", 0, " "))</f>
        <v>1</v>
      </c>
      <c r="T1050">
        <v>830</v>
      </c>
      <c r="U1050">
        <v>5444</v>
      </c>
      <c r="V1050">
        <v>1464</v>
      </c>
      <c r="W1050">
        <v>243</v>
      </c>
      <c r="X1050">
        <v>60</v>
      </c>
      <c r="Y1050">
        <v>151</v>
      </c>
      <c r="Z1050">
        <v>616</v>
      </c>
      <c r="AA1050">
        <v>565</v>
      </c>
      <c r="AB1050">
        <v>51</v>
      </c>
      <c r="AC1050">
        <v>33</v>
      </c>
      <c r="AF1050">
        <v>631</v>
      </c>
      <c r="AG1050">
        <v>548</v>
      </c>
      <c r="AH1050">
        <v>3.53</v>
      </c>
      <c r="AI1050">
        <v>75</v>
      </c>
      <c r="AJ1050">
        <v>13</v>
      </c>
      <c r="AK1050">
        <v>26</v>
      </c>
      <c r="AL1050">
        <v>4188</v>
      </c>
      <c r="AM1050">
        <v>1309</v>
      </c>
      <c r="AN1050">
        <v>81</v>
      </c>
      <c r="AO1050">
        <v>598</v>
      </c>
      <c r="AP1050">
        <v>589</v>
      </c>
      <c r="AQ1050">
        <v>165</v>
      </c>
      <c r="AR1050">
        <v>196</v>
      </c>
      <c r="AS1050">
        <v>0.97299999999999998</v>
      </c>
      <c r="AT1050" t="s">
        <v>459</v>
      </c>
      <c r="AU1050" t="s">
        <v>491</v>
      </c>
      <c r="AV1050">
        <v>964722</v>
      </c>
      <c r="AW1050">
        <v>99</v>
      </c>
      <c r="AX1050">
        <v>95</v>
      </c>
      <c r="AY1050" t="s">
        <v>412</v>
      </c>
      <c r="AZ1050" t="s">
        <v>436</v>
      </c>
      <c r="BA1050" t="s">
        <v>436</v>
      </c>
    </row>
    <row r="1051" spans="1:53" x14ac:dyDescent="0.55000000000000004">
      <c r="A1051">
        <v>1941</v>
      </c>
      <c r="B1051" s="5" t="b">
        <f>Teams[[#This Row],[yearID]]&gt;=1973</f>
        <v>0</v>
      </c>
      <c r="C1051" s="5" t="b">
        <f>Teams[[#This Row],[yearID]]&gt;=1903</f>
        <v>1</v>
      </c>
      <c r="D1051" t="s">
        <v>410</v>
      </c>
      <c r="E1051" t="s">
        <v>226</v>
      </c>
      <c r="F1051" t="s">
        <v>423</v>
      </c>
      <c r="G1051" s="5" t="str">
        <f>VLOOKUP(Teams[[#This Row],[franchID]],TeamsFranchises!$A$2:$D$121,2,FALSE)</f>
        <v>Oakland Athletics</v>
      </c>
      <c r="I1051">
        <v>8</v>
      </c>
      <c r="J1051">
        <v>154</v>
      </c>
      <c r="K1051">
        <v>77</v>
      </c>
      <c r="L1051">
        <v>64</v>
      </c>
      <c r="M1051">
        <v>90</v>
      </c>
      <c r="P1051" t="s">
        <v>51</v>
      </c>
      <c r="Q1051" s="5">
        <f>IF(Teams[[#This Row],[LgWin]]="Y", 1,
IF(Teams[[#This Row],[LgWin]] = "N", 0, " "))</f>
        <v>0</v>
      </c>
      <c r="R1051" t="s">
        <v>51</v>
      </c>
      <c r="S1051" s="5">
        <f>IF(Teams[[#This Row],[WSWin]]="Y", 1,
IF(Teams[[#This Row],[WSWin]] = "N", 0, " "))</f>
        <v>0</v>
      </c>
      <c r="T1051">
        <v>713</v>
      </c>
      <c r="U1051">
        <v>5336</v>
      </c>
      <c r="V1051">
        <v>1431</v>
      </c>
      <c r="W1051">
        <v>240</v>
      </c>
      <c r="X1051">
        <v>69</v>
      </c>
      <c r="Y1051">
        <v>85</v>
      </c>
      <c r="Z1051">
        <v>574</v>
      </c>
      <c r="AA1051">
        <v>588</v>
      </c>
      <c r="AB1051">
        <v>27</v>
      </c>
      <c r="AC1051">
        <v>36</v>
      </c>
      <c r="AF1051">
        <v>840</v>
      </c>
      <c r="AG1051">
        <v>733</v>
      </c>
      <c r="AH1051">
        <v>4.83</v>
      </c>
      <c r="AI1051">
        <v>64</v>
      </c>
      <c r="AJ1051">
        <v>3</v>
      </c>
      <c r="AK1051">
        <v>18</v>
      </c>
      <c r="AL1051">
        <v>4095</v>
      </c>
      <c r="AM1051">
        <v>1516</v>
      </c>
      <c r="AN1051">
        <v>136</v>
      </c>
      <c r="AO1051">
        <v>557</v>
      </c>
      <c r="AP1051">
        <v>386</v>
      </c>
      <c r="AQ1051">
        <v>200</v>
      </c>
      <c r="AR1051">
        <v>150</v>
      </c>
      <c r="AS1051">
        <v>0.96699999999999997</v>
      </c>
      <c r="AT1051" t="s">
        <v>77</v>
      </c>
      <c r="AU1051" t="s">
        <v>442</v>
      </c>
      <c r="AV1051">
        <v>528894</v>
      </c>
      <c r="AW1051">
        <v>98</v>
      </c>
      <c r="AX1051">
        <v>101</v>
      </c>
      <c r="AY1051" t="s">
        <v>226</v>
      </c>
      <c r="AZ1051" t="s">
        <v>226</v>
      </c>
      <c r="BA1051" t="s">
        <v>226</v>
      </c>
    </row>
    <row r="1052" spans="1:53" x14ac:dyDescent="0.55000000000000004">
      <c r="A1052">
        <v>1941</v>
      </c>
      <c r="B1052" s="5" t="b">
        <f>Teams[[#This Row],[yearID]]&gt;=1973</f>
        <v>0</v>
      </c>
      <c r="C1052" s="5" t="b">
        <f>Teams[[#This Row],[yearID]]&gt;=1903</f>
        <v>1</v>
      </c>
      <c r="D1052" t="s">
        <v>157</v>
      </c>
      <c r="E1052" t="s">
        <v>122</v>
      </c>
      <c r="F1052" t="s">
        <v>122</v>
      </c>
      <c r="G1052" s="5" t="str">
        <f>VLOOKUP(Teams[[#This Row],[franchID]],TeamsFranchises!$A$2:$D$121,2,FALSE)</f>
        <v>Philadelphia Phillies</v>
      </c>
      <c r="I1052">
        <v>8</v>
      </c>
      <c r="J1052">
        <v>155</v>
      </c>
      <c r="K1052">
        <v>76</v>
      </c>
      <c r="L1052">
        <v>43</v>
      </c>
      <c r="M1052">
        <v>111</v>
      </c>
      <c r="P1052" t="s">
        <v>51</v>
      </c>
      <c r="Q1052" s="5">
        <f>IF(Teams[[#This Row],[LgWin]]="Y", 1,
IF(Teams[[#This Row],[LgWin]] = "N", 0, " "))</f>
        <v>0</v>
      </c>
      <c r="R1052" t="s">
        <v>51</v>
      </c>
      <c r="S1052" s="5">
        <f>IF(Teams[[#This Row],[WSWin]]="Y", 1,
IF(Teams[[#This Row],[WSWin]] = "N", 0, " "))</f>
        <v>0</v>
      </c>
      <c r="T1052">
        <v>501</v>
      </c>
      <c r="U1052">
        <v>5233</v>
      </c>
      <c r="V1052">
        <v>1277</v>
      </c>
      <c r="W1052">
        <v>188</v>
      </c>
      <c r="X1052">
        <v>38</v>
      </c>
      <c r="Y1052">
        <v>64</v>
      </c>
      <c r="Z1052">
        <v>451</v>
      </c>
      <c r="AA1052">
        <v>596</v>
      </c>
      <c r="AB1052">
        <v>65</v>
      </c>
      <c r="AF1052">
        <v>793</v>
      </c>
      <c r="AG1052">
        <v>686</v>
      </c>
      <c r="AH1052">
        <v>4.5</v>
      </c>
      <c r="AI1052">
        <v>35</v>
      </c>
      <c r="AJ1052">
        <v>4</v>
      </c>
      <c r="AK1052">
        <v>9</v>
      </c>
      <c r="AL1052">
        <v>4116</v>
      </c>
      <c r="AM1052">
        <v>1499</v>
      </c>
      <c r="AN1052">
        <v>79</v>
      </c>
      <c r="AO1052">
        <v>606</v>
      </c>
      <c r="AP1052">
        <v>552</v>
      </c>
      <c r="AQ1052">
        <v>186</v>
      </c>
      <c r="AR1052">
        <v>147</v>
      </c>
      <c r="AS1052">
        <v>0.96899999999999997</v>
      </c>
      <c r="AT1052" t="s">
        <v>358</v>
      </c>
      <c r="AU1052" t="s">
        <v>442</v>
      </c>
      <c r="AV1052">
        <v>231401</v>
      </c>
      <c r="AW1052">
        <v>95</v>
      </c>
      <c r="AX1052">
        <v>101</v>
      </c>
      <c r="AY1052" t="s">
        <v>122</v>
      </c>
      <c r="AZ1052" t="s">
        <v>122</v>
      </c>
      <c r="BA1052" t="s">
        <v>122</v>
      </c>
    </row>
    <row r="1053" spans="1:53" x14ac:dyDescent="0.55000000000000004">
      <c r="A1053">
        <v>1941</v>
      </c>
      <c r="B1053" s="5" t="b">
        <f>Teams[[#This Row],[yearID]]&gt;=1973</f>
        <v>0</v>
      </c>
      <c r="C1053" s="5" t="b">
        <f>Teams[[#This Row],[yearID]]&gt;=1903</f>
        <v>1</v>
      </c>
      <c r="D1053" t="s">
        <v>157</v>
      </c>
      <c r="E1053" t="s">
        <v>229</v>
      </c>
      <c r="F1053" t="s">
        <v>229</v>
      </c>
      <c r="G1053" s="5" t="str">
        <f>VLOOKUP(Teams[[#This Row],[franchID]],TeamsFranchises!$A$2:$D$121,2,FALSE)</f>
        <v>Pittsburgh Pirates</v>
      </c>
      <c r="I1053">
        <v>4</v>
      </c>
      <c r="J1053">
        <v>156</v>
      </c>
      <c r="K1053">
        <v>78</v>
      </c>
      <c r="L1053">
        <v>81</v>
      </c>
      <c r="M1053">
        <v>73</v>
      </c>
      <c r="P1053" t="s">
        <v>51</v>
      </c>
      <c r="Q1053" s="5">
        <f>IF(Teams[[#This Row],[LgWin]]="Y", 1,
IF(Teams[[#This Row],[LgWin]] = "N", 0, " "))</f>
        <v>0</v>
      </c>
      <c r="R1053" t="s">
        <v>51</v>
      </c>
      <c r="S1053" s="5">
        <f>IF(Teams[[#This Row],[WSWin]]="Y", 1,
IF(Teams[[#This Row],[WSWin]] = "N", 0, " "))</f>
        <v>0</v>
      </c>
      <c r="T1053">
        <v>690</v>
      </c>
      <c r="U1053">
        <v>5297</v>
      </c>
      <c r="V1053">
        <v>1417</v>
      </c>
      <c r="W1053">
        <v>233</v>
      </c>
      <c r="X1053">
        <v>65</v>
      </c>
      <c r="Y1053">
        <v>56</v>
      </c>
      <c r="Z1053">
        <v>547</v>
      </c>
      <c r="AA1053">
        <v>516</v>
      </c>
      <c r="AB1053">
        <v>59</v>
      </c>
      <c r="AF1053">
        <v>643</v>
      </c>
      <c r="AG1053">
        <v>531</v>
      </c>
      <c r="AH1053">
        <v>3.48</v>
      </c>
      <c r="AI1053">
        <v>71</v>
      </c>
      <c r="AJ1053">
        <v>8</v>
      </c>
      <c r="AK1053">
        <v>12</v>
      </c>
      <c r="AL1053">
        <v>4122</v>
      </c>
      <c r="AM1053">
        <v>1392</v>
      </c>
      <c r="AN1053">
        <v>66</v>
      </c>
      <c r="AO1053">
        <v>492</v>
      </c>
      <c r="AP1053">
        <v>410</v>
      </c>
      <c r="AQ1053">
        <v>194</v>
      </c>
      <c r="AR1053">
        <v>130</v>
      </c>
      <c r="AS1053">
        <v>0.96799999999999997</v>
      </c>
      <c r="AT1053" t="s">
        <v>390</v>
      </c>
      <c r="AU1053" t="s">
        <v>447</v>
      </c>
      <c r="AV1053">
        <v>482241</v>
      </c>
      <c r="AW1053">
        <v>100</v>
      </c>
      <c r="AX1053">
        <v>100</v>
      </c>
      <c r="AY1053" t="s">
        <v>229</v>
      </c>
      <c r="AZ1053" t="s">
        <v>229</v>
      </c>
      <c r="BA1053" t="s">
        <v>229</v>
      </c>
    </row>
    <row r="1054" spans="1:53" x14ac:dyDescent="0.55000000000000004">
      <c r="A1054">
        <v>1941</v>
      </c>
      <c r="B1054" s="5" t="b">
        <f>Teams[[#This Row],[yearID]]&gt;=1973</f>
        <v>0</v>
      </c>
      <c r="C1054" s="5" t="b">
        <f>Teams[[#This Row],[yearID]]&gt;=1903</f>
        <v>1</v>
      </c>
      <c r="D1054" t="s">
        <v>410</v>
      </c>
      <c r="E1054" t="s">
        <v>431</v>
      </c>
      <c r="F1054" t="s">
        <v>95</v>
      </c>
      <c r="G1054" s="5" t="str">
        <f>VLOOKUP(Teams[[#This Row],[franchID]],TeamsFranchises!$A$2:$D$121,2,FALSE)</f>
        <v>Baltimore Orioles</v>
      </c>
      <c r="I1054">
        <v>6</v>
      </c>
      <c r="J1054">
        <v>157</v>
      </c>
      <c r="K1054">
        <v>79</v>
      </c>
      <c r="L1054">
        <v>70</v>
      </c>
      <c r="M1054">
        <v>84</v>
      </c>
      <c r="P1054" t="s">
        <v>51</v>
      </c>
      <c r="Q1054" s="5">
        <f>IF(Teams[[#This Row],[LgWin]]="Y", 1,
IF(Teams[[#This Row],[LgWin]] = "N", 0, " "))</f>
        <v>0</v>
      </c>
      <c r="R1054" t="s">
        <v>51</v>
      </c>
      <c r="S1054" s="5">
        <f>IF(Teams[[#This Row],[WSWin]]="Y", 1,
IF(Teams[[#This Row],[WSWin]] = "N", 0, " "))</f>
        <v>0</v>
      </c>
      <c r="T1054">
        <v>765</v>
      </c>
      <c r="U1054">
        <v>5408</v>
      </c>
      <c r="V1054">
        <v>1440</v>
      </c>
      <c r="W1054">
        <v>281</v>
      </c>
      <c r="X1054">
        <v>58</v>
      </c>
      <c r="Y1054">
        <v>91</v>
      </c>
      <c r="Z1054">
        <v>775</v>
      </c>
      <c r="AA1054">
        <v>552</v>
      </c>
      <c r="AB1054">
        <v>50</v>
      </c>
      <c r="AC1054">
        <v>39</v>
      </c>
      <c r="AF1054">
        <v>823</v>
      </c>
      <c r="AG1054">
        <v>728</v>
      </c>
      <c r="AH1054">
        <v>4.72</v>
      </c>
      <c r="AI1054">
        <v>65</v>
      </c>
      <c r="AJ1054">
        <v>7</v>
      </c>
      <c r="AK1054">
        <v>10</v>
      </c>
      <c r="AL1054">
        <v>4167</v>
      </c>
      <c r="AM1054">
        <v>1563</v>
      </c>
      <c r="AN1054">
        <v>120</v>
      </c>
      <c r="AO1054">
        <v>549</v>
      </c>
      <c r="AP1054">
        <v>454</v>
      </c>
      <c r="AQ1054">
        <v>151</v>
      </c>
      <c r="AR1054">
        <v>156</v>
      </c>
      <c r="AS1054">
        <v>0.97499999999999998</v>
      </c>
      <c r="AT1054" t="s">
        <v>252</v>
      </c>
      <c r="AU1054" t="s">
        <v>444</v>
      </c>
      <c r="AV1054">
        <v>176240</v>
      </c>
      <c r="AW1054">
        <v>104</v>
      </c>
      <c r="AX1054">
        <v>104</v>
      </c>
      <c r="AY1054" t="s">
        <v>433</v>
      </c>
      <c r="AZ1054" t="s">
        <v>431</v>
      </c>
      <c r="BA1054" t="s">
        <v>431</v>
      </c>
    </row>
    <row r="1055" spans="1:53" x14ac:dyDescent="0.55000000000000004">
      <c r="A1055">
        <v>1941</v>
      </c>
      <c r="B1055" s="5" t="b">
        <f>Teams[[#This Row],[yearID]]&gt;=1973</f>
        <v>0</v>
      </c>
      <c r="C1055" s="5" t="b">
        <f>Teams[[#This Row],[yearID]]&gt;=1903</f>
        <v>1</v>
      </c>
      <c r="D1055" t="s">
        <v>157</v>
      </c>
      <c r="E1055" t="s">
        <v>396</v>
      </c>
      <c r="F1055" t="s">
        <v>154</v>
      </c>
      <c r="G1055" s="5" t="str">
        <f>VLOOKUP(Teams[[#This Row],[franchID]],TeamsFranchises!$A$2:$D$121,2,FALSE)</f>
        <v>St. Louis Cardinals</v>
      </c>
      <c r="I1055">
        <v>2</v>
      </c>
      <c r="J1055">
        <v>155</v>
      </c>
      <c r="K1055">
        <v>79</v>
      </c>
      <c r="L1055">
        <v>97</v>
      </c>
      <c r="M1055">
        <v>56</v>
      </c>
      <c r="P1055" t="s">
        <v>51</v>
      </c>
      <c r="Q1055" s="5">
        <f>IF(Teams[[#This Row],[LgWin]]="Y", 1,
IF(Teams[[#This Row],[LgWin]] = "N", 0, " "))</f>
        <v>0</v>
      </c>
      <c r="R1055" t="s">
        <v>51</v>
      </c>
      <c r="S1055" s="5">
        <f>IF(Teams[[#This Row],[WSWin]]="Y", 1,
IF(Teams[[#This Row],[WSWin]] = "N", 0, " "))</f>
        <v>0</v>
      </c>
      <c r="T1055">
        <v>734</v>
      </c>
      <c r="U1055">
        <v>5457</v>
      </c>
      <c r="V1055">
        <v>1482</v>
      </c>
      <c r="W1055">
        <v>254</v>
      </c>
      <c r="X1055">
        <v>56</v>
      </c>
      <c r="Y1055">
        <v>70</v>
      </c>
      <c r="Z1055">
        <v>540</v>
      </c>
      <c r="AA1055">
        <v>543</v>
      </c>
      <c r="AB1055">
        <v>47</v>
      </c>
      <c r="AF1055">
        <v>589</v>
      </c>
      <c r="AG1055">
        <v>502</v>
      </c>
      <c r="AH1055">
        <v>3.19</v>
      </c>
      <c r="AI1055">
        <v>64</v>
      </c>
      <c r="AJ1055">
        <v>15</v>
      </c>
      <c r="AK1055">
        <v>20</v>
      </c>
      <c r="AL1055">
        <v>4248</v>
      </c>
      <c r="AM1055">
        <v>1289</v>
      </c>
      <c r="AN1055">
        <v>85</v>
      </c>
      <c r="AO1055">
        <v>502</v>
      </c>
      <c r="AP1055">
        <v>659</v>
      </c>
      <c r="AQ1055">
        <v>171</v>
      </c>
      <c r="AR1055">
        <v>146</v>
      </c>
      <c r="AS1055">
        <v>0.97299999999999998</v>
      </c>
      <c r="AT1055" t="s">
        <v>409</v>
      </c>
      <c r="AU1055" t="s">
        <v>444</v>
      </c>
      <c r="AV1055">
        <v>633645</v>
      </c>
      <c r="AW1055">
        <v>107</v>
      </c>
      <c r="AX1055">
        <v>104</v>
      </c>
      <c r="AY1055" t="s">
        <v>154</v>
      </c>
      <c r="AZ1055" t="s">
        <v>396</v>
      </c>
      <c r="BA1055" t="s">
        <v>396</v>
      </c>
    </row>
    <row r="1056" spans="1:53" x14ac:dyDescent="0.55000000000000004">
      <c r="A1056">
        <v>1941</v>
      </c>
      <c r="B1056" s="5" t="b">
        <f>Teams[[#This Row],[yearID]]&gt;=1973</f>
        <v>0</v>
      </c>
      <c r="C1056" s="5" t="b">
        <f>Teams[[#This Row],[yearID]]&gt;=1903</f>
        <v>1</v>
      </c>
      <c r="D1056" t="s">
        <v>410</v>
      </c>
      <c r="E1056" t="s">
        <v>425</v>
      </c>
      <c r="F1056" t="s">
        <v>426</v>
      </c>
      <c r="G1056" s="5" t="str">
        <f>VLOOKUP(Teams[[#This Row],[franchID]],TeamsFranchises!$A$2:$D$121,2,FALSE)</f>
        <v>Minnesota Twins</v>
      </c>
      <c r="I1056">
        <v>6</v>
      </c>
      <c r="J1056">
        <v>156</v>
      </c>
      <c r="K1056">
        <v>78</v>
      </c>
      <c r="L1056">
        <v>70</v>
      </c>
      <c r="M1056">
        <v>84</v>
      </c>
      <c r="P1056" t="s">
        <v>51</v>
      </c>
      <c r="Q1056" s="5">
        <f>IF(Teams[[#This Row],[LgWin]]="Y", 1,
IF(Teams[[#This Row],[LgWin]] = "N", 0, " "))</f>
        <v>0</v>
      </c>
      <c r="R1056" t="s">
        <v>51</v>
      </c>
      <c r="S1056" s="5">
        <f>IF(Teams[[#This Row],[WSWin]]="Y", 1,
IF(Teams[[#This Row],[WSWin]] = "N", 0, " "))</f>
        <v>0</v>
      </c>
      <c r="T1056">
        <v>728</v>
      </c>
      <c r="U1056">
        <v>5521</v>
      </c>
      <c r="V1056">
        <v>1502</v>
      </c>
      <c r="W1056">
        <v>257</v>
      </c>
      <c r="X1056">
        <v>80</v>
      </c>
      <c r="Y1056">
        <v>52</v>
      </c>
      <c r="Z1056">
        <v>470</v>
      </c>
      <c r="AA1056">
        <v>488</v>
      </c>
      <c r="AB1056">
        <v>79</v>
      </c>
      <c r="AC1056">
        <v>36</v>
      </c>
      <c r="AF1056">
        <v>798</v>
      </c>
      <c r="AG1056">
        <v>671</v>
      </c>
      <c r="AH1056">
        <v>4.3499999999999996</v>
      </c>
      <c r="AI1056">
        <v>69</v>
      </c>
      <c r="AJ1056">
        <v>8</v>
      </c>
      <c r="AK1056">
        <v>7</v>
      </c>
      <c r="AL1056">
        <v>4167</v>
      </c>
      <c r="AM1056">
        <v>1524</v>
      </c>
      <c r="AN1056">
        <v>69</v>
      </c>
      <c r="AO1056">
        <v>603</v>
      </c>
      <c r="AP1056">
        <v>544</v>
      </c>
      <c r="AQ1056">
        <v>188</v>
      </c>
      <c r="AR1056">
        <v>169</v>
      </c>
      <c r="AS1056">
        <v>0.96899999999999997</v>
      </c>
      <c r="AT1056" t="s">
        <v>397</v>
      </c>
      <c r="AU1056" t="s">
        <v>452</v>
      </c>
      <c r="AV1056">
        <v>415663</v>
      </c>
      <c r="AW1056">
        <v>95</v>
      </c>
      <c r="AX1056">
        <v>97</v>
      </c>
      <c r="AY1056" t="s">
        <v>428</v>
      </c>
      <c r="AZ1056" t="s">
        <v>425</v>
      </c>
      <c r="BA1056" t="s">
        <v>425</v>
      </c>
    </row>
    <row r="1057" spans="1:53" x14ac:dyDescent="0.55000000000000004">
      <c r="A1057">
        <v>1942</v>
      </c>
      <c r="B1057" s="5" t="b">
        <f>Teams[[#This Row],[yearID]]&gt;=1973</f>
        <v>0</v>
      </c>
      <c r="C1057" s="5" t="b">
        <f>Teams[[#This Row],[yearID]]&gt;=1903</f>
        <v>1</v>
      </c>
      <c r="D1057" t="s">
        <v>410</v>
      </c>
      <c r="E1057" t="s">
        <v>54</v>
      </c>
      <c r="F1057" t="s">
        <v>54</v>
      </c>
      <c r="G1057" s="5" t="str">
        <f>VLOOKUP(Teams[[#This Row],[franchID]],TeamsFranchises!$A$2:$D$121,2,FALSE)</f>
        <v>Boston Red Sox</v>
      </c>
      <c r="I1057">
        <v>2</v>
      </c>
      <c r="J1057">
        <v>152</v>
      </c>
      <c r="K1057">
        <v>77</v>
      </c>
      <c r="L1057">
        <v>93</v>
      </c>
      <c r="M1057">
        <v>59</v>
      </c>
      <c r="P1057" t="s">
        <v>51</v>
      </c>
      <c r="Q1057" s="5">
        <f>IF(Teams[[#This Row],[LgWin]]="Y", 1,
IF(Teams[[#This Row],[LgWin]] = "N", 0, " "))</f>
        <v>0</v>
      </c>
      <c r="R1057" t="s">
        <v>51</v>
      </c>
      <c r="S1057" s="5">
        <f>IF(Teams[[#This Row],[WSWin]]="Y", 1,
IF(Teams[[#This Row],[WSWin]] = "N", 0, " "))</f>
        <v>0</v>
      </c>
      <c r="T1057">
        <v>761</v>
      </c>
      <c r="U1057">
        <v>5248</v>
      </c>
      <c r="V1057">
        <v>1451</v>
      </c>
      <c r="W1057">
        <v>244</v>
      </c>
      <c r="X1057">
        <v>55</v>
      </c>
      <c r="Y1057">
        <v>103</v>
      </c>
      <c r="Z1057">
        <v>591</v>
      </c>
      <c r="AA1057">
        <v>508</v>
      </c>
      <c r="AB1057">
        <v>68</v>
      </c>
      <c r="AC1057">
        <v>61</v>
      </c>
      <c r="AF1057">
        <v>594</v>
      </c>
      <c r="AG1057">
        <v>519</v>
      </c>
      <c r="AH1057">
        <v>3.44</v>
      </c>
      <c r="AI1057">
        <v>84</v>
      </c>
      <c r="AJ1057">
        <v>11</v>
      </c>
      <c r="AK1057">
        <v>17</v>
      </c>
      <c r="AL1057">
        <v>4074</v>
      </c>
      <c r="AM1057">
        <v>1260</v>
      </c>
      <c r="AN1057">
        <v>65</v>
      </c>
      <c r="AO1057">
        <v>553</v>
      </c>
      <c r="AP1057">
        <v>500</v>
      </c>
      <c r="AQ1057">
        <v>157</v>
      </c>
      <c r="AR1057">
        <v>156</v>
      </c>
      <c r="AS1057">
        <v>0.97399999999999998</v>
      </c>
      <c r="AT1057" t="s">
        <v>441</v>
      </c>
      <c r="AU1057" t="s">
        <v>493</v>
      </c>
      <c r="AV1057">
        <v>730340</v>
      </c>
      <c r="AW1057">
        <v>104</v>
      </c>
      <c r="AX1057">
        <v>102</v>
      </c>
      <c r="AY1057" t="s">
        <v>54</v>
      </c>
      <c r="AZ1057" t="s">
        <v>54</v>
      </c>
      <c r="BA1057" t="s">
        <v>54</v>
      </c>
    </row>
    <row r="1058" spans="1:53" x14ac:dyDescent="0.55000000000000004">
      <c r="A1058">
        <v>1942</v>
      </c>
      <c r="B1058" s="5" t="b">
        <f>Teams[[#This Row],[yearID]]&gt;=1973</f>
        <v>0</v>
      </c>
      <c r="C1058" s="5" t="b">
        <f>Teams[[#This Row],[yearID]]&gt;=1903</f>
        <v>1</v>
      </c>
      <c r="D1058" t="s">
        <v>157</v>
      </c>
      <c r="E1058" t="s">
        <v>262</v>
      </c>
      <c r="F1058" t="s">
        <v>260</v>
      </c>
      <c r="G1058" s="5" t="str">
        <f>VLOOKUP(Teams[[#This Row],[franchID]],TeamsFranchises!$A$2:$D$121,2,FALSE)</f>
        <v>Los Angeles Dodgers</v>
      </c>
      <c r="I1058">
        <v>2</v>
      </c>
      <c r="J1058">
        <v>155</v>
      </c>
      <c r="K1058">
        <v>79</v>
      </c>
      <c r="L1058">
        <v>104</v>
      </c>
      <c r="M1058">
        <v>50</v>
      </c>
      <c r="P1058" t="s">
        <v>51</v>
      </c>
      <c r="Q1058" s="5">
        <f>IF(Teams[[#This Row],[LgWin]]="Y", 1,
IF(Teams[[#This Row],[LgWin]] = "N", 0, " "))</f>
        <v>0</v>
      </c>
      <c r="R1058" t="s">
        <v>51</v>
      </c>
      <c r="S1058" s="5">
        <f>IF(Teams[[#This Row],[WSWin]]="Y", 1,
IF(Teams[[#This Row],[WSWin]] = "N", 0, " "))</f>
        <v>0</v>
      </c>
      <c r="T1058">
        <v>742</v>
      </c>
      <c r="U1058">
        <v>5285</v>
      </c>
      <c r="V1058">
        <v>1398</v>
      </c>
      <c r="W1058">
        <v>263</v>
      </c>
      <c r="X1058">
        <v>34</v>
      </c>
      <c r="Y1058">
        <v>62</v>
      </c>
      <c r="Z1058">
        <v>572</v>
      </c>
      <c r="AA1058">
        <v>484</v>
      </c>
      <c r="AB1058">
        <v>81</v>
      </c>
      <c r="AF1058">
        <v>510</v>
      </c>
      <c r="AG1058">
        <v>441</v>
      </c>
      <c r="AH1058">
        <v>2.84</v>
      </c>
      <c r="AI1058">
        <v>67</v>
      </c>
      <c r="AJ1058">
        <v>16</v>
      </c>
      <c r="AK1058">
        <v>24</v>
      </c>
      <c r="AL1058">
        <v>4194</v>
      </c>
      <c r="AM1058">
        <v>1205</v>
      </c>
      <c r="AN1058">
        <v>73</v>
      </c>
      <c r="AO1058">
        <v>493</v>
      </c>
      <c r="AP1058">
        <v>612</v>
      </c>
      <c r="AQ1058">
        <v>138</v>
      </c>
      <c r="AR1058">
        <v>150</v>
      </c>
      <c r="AS1058">
        <v>0.97699999999999998</v>
      </c>
      <c r="AT1058" t="s">
        <v>448</v>
      </c>
      <c r="AU1058" t="s">
        <v>458</v>
      </c>
      <c r="AV1058">
        <v>1037765</v>
      </c>
      <c r="AW1058">
        <v>103</v>
      </c>
      <c r="AX1058">
        <v>99</v>
      </c>
      <c r="AY1058" t="s">
        <v>262</v>
      </c>
      <c r="AZ1058" t="s">
        <v>262</v>
      </c>
      <c r="BA1058" t="s">
        <v>262</v>
      </c>
    </row>
    <row r="1059" spans="1:53" x14ac:dyDescent="0.55000000000000004">
      <c r="A1059">
        <v>1942</v>
      </c>
      <c r="B1059" s="5" t="b">
        <f>Teams[[#This Row],[yearID]]&gt;=1973</f>
        <v>0</v>
      </c>
      <c r="C1059" s="5" t="b">
        <f>Teams[[#This Row],[yearID]]&gt;=1903</f>
        <v>1</v>
      </c>
      <c r="D1059" t="s">
        <v>157</v>
      </c>
      <c r="E1059" t="s">
        <v>158</v>
      </c>
      <c r="F1059" t="s">
        <v>159</v>
      </c>
      <c r="G1059" s="5" t="str">
        <f>VLOOKUP(Teams[[#This Row],[franchID]],TeamsFranchises!$A$2:$D$121,2,FALSE)</f>
        <v>Atlanta Braves</v>
      </c>
      <c r="I1059">
        <v>7</v>
      </c>
      <c r="J1059">
        <v>150</v>
      </c>
      <c r="K1059">
        <v>71</v>
      </c>
      <c r="L1059">
        <v>59</v>
      </c>
      <c r="M1059">
        <v>89</v>
      </c>
      <c r="P1059" t="s">
        <v>51</v>
      </c>
      <c r="Q1059" s="5">
        <f>IF(Teams[[#This Row],[LgWin]]="Y", 1,
IF(Teams[[#This Row],[LgWin]] = "N", 0, " "))</f>
        <v>0</v>
      </c>
      <c r="R1059" t="s">
        <v>51</v>
      </c>
      <c r="S1059" s="5">
        <f>IF(Teams[[#This Row],[WSWin]]="Y", 1,
IF(Teams[[#This Row],[WSWin]] = "N", 0, " "))</f>
        <v>0</v>
      </c>
      <c r="T1059">
        <v>515</v>
      </c>
      <c r="U1059">
        <v>5077</v>
      </c>
      <c r="V1059">
        <v>1216</v>
      </c>
      <c r="W1059">
        <v>210</v>
      </c>
      <c r="X1059">
        <v>19</v>
      </c>
      <c r="Y1059">
        <v>68</v>
      </c>
      <c r="Z1059">
        <v>474</v>
      </c>
      <c r="AA1059">
        <v>507</v>
      </c>
      <c r="AB1059">
        <v>49</v>
      </c>
      <c r="AF1059">
        <v>645</v>
      </c>
      <c r="AG1059">
        <v>557</v>
      </c>
      <c r="AH1059">
        <v>3.76</v>
      </c>
      <c r="AI1059">
        <v>68</v>
      </c>
      <c r="AJ1059">
        <v>9</v>
      </c>
      <c r="AK1059">
        <v>8</v>
      </c>
      <c r="AL1059">
        <v>4002</v>
      </c>
      <c r="AM1059">
        <v>1326</v>
      </c>
      <c r="AN1059">
        <v>82</v>
      </c>
      <c r="AO1059">
        <v>518</v>
      </c>
      <c r="AP1059">
        <v>414</v>
      </c>
      <c r="AQ1059">
        <v>139</v>
      </c>
      <c r="AR1059">
        <v>138</v>
      </c>
      <c r="AS1059">
        <v>0.97699999999999998</v>
      </c>
      <c r="AT1059" t="s">
        <v>454</v>
      </c>
      <c r="AU1059" t="s">
        <v>489</v>
      </c>
      <c r="AV1059">
        <v>285332</v>
      </c>
      <c r="AW1059">
        <v>97</v>
      </c>
      <c r="AX1059">
        <v>100</v>
      </c>
      <c r="AY1059" t="s">
        <v>158</v>
      </c>
      <c r="AZ1059" t="s">
        <v>158</v>
      </c>
      <c r="BA1059" t="s">
        <v>158</v>
      </c>
    </row>
    <row r="1060" spans="1:53" x14ac:dyDescent="0.55000000000000004">
      <c r="A1060">
        <v>1942</v>
      </c>
      <c r="B1060" s="5" t="b">
        <f>Teams[[#This Row],[yearID]]&gt;=1973</f>
        <v>0</v>
      </c>
      <c r="C1060" s="5" t="b">
        <f>Teams[[#This Row],[yearID]]&gt;=1903</f>
        <v>1</v>
      </c>
      <c r="D1060" t="s">
        <v>410</v>
      </c>
      <c r="E1060" t="s">
        <v>415</v>
      </c>
      <c r="F1060" t="s">
        <v>416</v>
      </c>
      <c r="G1060" s="5" t="str">
        <f>VLOOKUP(Teams[[#This Row],[franchID]],TeamsFranchises!$A$2:$D$121,2,FALSE)</f>
        <v>Chicago White Sox</v>
      </c>
      <c r="I1060">
        <v>6</v>
      </c>
      <c r="J1060">
        <v>148</v>
      </c>
      <c r="K1060">
        <v>70</v>
      </c>
      <c r="L1060">
        <v>66</v>
      </c>
      <c r="M1060">
        <v>82</v>
      </c>
      <c r="P1060" t="s">
        <v>51</v>
      </c>
      <c r="Q1060" s="5">
        <f>IF(Teams[[#This Row],[LgWin]]="Y", 1,
IF(Teams[[#This Row],[LgWin]] = "N", 0, " "))</f>
        <v>0</v>
      </c>
      <c r="R1060" t="s">
        <v>51</v>
      </c>
      <c r="S1060" s="5">
        <f>IF(Teams[[#This Row],[WSWin]]="Y", 1,
IF(Teams[[#This Row],[WSWin]] = "N", 0, " "))</f>
        <v>0</v>
      </c>
      <c r="T1060">
        <v>538</v>
      </c>
      <c r="U1060">
        <v>4949</v>
      </c>
      <c r="V1060">
        <v>1215</v>
      </c>
      <c r="W1060">
        <v>214</v>
      </c>
      <c r="X1060">
        <v>36</v>
      </c>
      <c r="Y1060">
        <v>25</v>
      </c>
      <c r="Z1060">
        <v>497</v>
      </c>
      <c r="AA1060">
        <v>427</v>
      </c>
      <c r="AB1060">
        <v>114</v>
      </c>
      <c r="AC1060">
        <v>70</v>
      </c>
      <c r="AF1060">
        <v>609</v>
      </c>
      <c r="AG1060">
        <v>523</v>
      </c>
      <c r="AH1060">
        <v>3.58</v>
      </c>
      <c r="AI1060">
        <v>86</v>
      </c>
      <c r="AJ1060">
        <v>8</v>
      </c>
      <c r="AK1060">
        <v>8</v>
      </c>
      <c r="AL1060">
        <v>3942</v>
      </c>
      <c r="AM1060">
        <v>1304</v>
      </c>
      <c r="AN1060">
        <v>74</v>
      </c>
      <c r="AO1060">
        <v>473</v>
      </c>
      <c r="AP1060">
        <v>432</v>
      </c>
      <c r="AQ1060">
        <v>173</v>
      </c>
      <c r="AR1060">
        <v>144</v>
      </c>
      <c r="AS1060">
        <v>0.97</v>
      </c>
      <c r="AT1060" t="s">
        <v>417</v>
      </c>
      <c r="AU1060" t="s">
        <v>450</v>
      </c>
      <c r="AV1060">
        <v>425734</v>
      </c>
      <c r="AW1060">
        <v>97</v>
      </c>
      <c r="AX1060">
        <v>98</v>
      </c>
      <c r="AY1060" t="s">
        <v>416</v>
      </c>
      <c r="AZ1060" t="s">
        <v>415</v>
      </c>
      <c r="BA1060" t="s">
        <v>415</v>
      </c>
    </row>
    <row r="1061" spans="1:53" x14ac:dyDescent="0.55000000000000004">
      <c r="A1061">
        <v>1942</v>
      </c>
      <c r="B1061" s="5" t="b">
        <f>Teams[[#This Row],[yearID]]&gt;=1973</f>
        <v>0</v>
      </c>
      <c r="C1061" s="5" t="b">
        <f>Teams[[#This Row],[yearID]]&gt;=1903</f>
        <v>1</v>
      </c>
      <c r="D1061" t="s">
        <v>157</v>
      </c>
      <c r="E1061" t="s">
        <v>161</v>
      </c>
      <c r="F1061" t="s">
        <v>162</v>
      </c>
      <c r="G1061" s="5" t="str">
        <f>VLOOKUP(Teams[[#This Row],[franchID]],TeamsFranchises!$A$2:$D$121,2,FALSE)</f>
        <v>Chicago Cubs</v>
      </c>
      <c r="I1061">
        <v>6</v>
      </c>
      <c r="J1061">
        <v>155</v>
      </c>
      <c r="K1061">
        <v>78</v>
      </c>
      <c r="L1061">
        <v>68</v>
      </c>
      <c r="M1061">
        <v>86</v>
      </c>
      <c r="P1061" t="s">
        <v>51</v>
      </c>
      <c r="Q1061" s="5">
        <f>IF(Teams[[#This Row],[LgWin]]="Y", 1,
IF(Teams[[#This Row],[LgWin]] = "N", 0, " "))</f>
        <v>0</v>
      </c>
      <c r="R1061" t="s">
        <v>51</v>
      </c>
      <c r="S1061" s="5">
        <f>IF(Teams[[#This Row],[WSWin]]="Y", 1,
IF(Teams[[#This Row],[WSWin]] = "N", 0, " "))</f>
        <v>0</v>
      </c>
      <c r="T1061">
        <v>591</v>
      </c>
      <c r="U1061">
        <v>5352</v>
      </c>
      <c r="V1061">
        <v>1360</v>
      </c>
      <c r="W1061">
        <v>224</v>
      </c>
      <c r="X1061">
        <v>41</v>
      </c>
      <c r="Y1061">
        <v>75</v>
      </c>
      <c r="Z1061">
        <v>509</v>
      </c>
      <c r="AA1061">
        <v>607</v>
      </c>
      <c r="AB1061">
        <v>63</v>
      </c>
      <c r="AF1061">
        <v>665</v>
      </c>
      <c r="AG1061">
        <v>560</v>
      </c>
      <c r="AH1061">
        <v>3.6</v>
      </c>
      <c r="AI1061">
        <v>71</v>
      </c>
      <c r="AJ1061">
        <v>10</v>
      </c>
      <c r="AK1061">
        <v>14</v>
      </c>
      <c r="AL1061">
        <v>4200</v>
      </c>
      <c r="AM1061">
        <v>1447</v>
      </c>
      <c r="AN1061">
        <v>70</v>
      </c>
      <c r="AO1061">
        <v>525</v>
      </c>
      <c r="AP1061">
        <v>507</v>
      </c>
      <c r="AQ1061">
        <v>169</v>
      </c>
      <c r="AR1061">
        <v>169</v>
      </c>
      <c r="AS1061">
        <v>0.97299999999999998</v>
      </c>
      <c r="AT1061" t="s">
        <v>434</v>
      </c>
      <c r="AU1061" t="s">
        <v>473</v>
      </c>
      <c r="AV1061">
        <v>590972</v>
      </c>
      <c r="AW1061">
        <v>96</v>
      </c>
      <c r="AX1061">
        <v>96</v>
      </c>
      <c r="AY1061" t="s">
        <v>162</v>
      </c>
      <c r="AZ1061" t="s">
        <v>161</v>
      </c>
      <c r="BA1061" t="s">
        <v>161</v>
      </c>
    </row>
    <row r="1062" spans="1:53" x14ac:dyDescent="0.55000000000000004">
      <c r="A1062">
        <v>1942</v>
      </c>
      <c r="B1062" s="5" t="b">
        <f>Teams[[#This Row],[yearID]]&gt;=1973</f>
        <v>0</v>
      </c>
      <c r="C1062" s="5" t="b">
        <f>Teams[[#This Row],[yearID]]&gt;=1903</f>
        <v>1</v>
      </c>
      <c r="D1062" t="s">
        <v>157</v>
      </c>
      <c r="E1062" t="s">
        <v>167</v>
      </c>
      <c r="F1062" t="s">
        <v>167</v>
      </c>
      <c r="G1062" s="5" t="str">
        <f>VLOOKUP(Teams[[#This Row],[franchID]],TeamsFranchises!$A$2:$D$121,2,FALSE)</f>
        <v>Cincinnati Reds</v>
      </c>
      <c r="I1062">
        <v>4</v>
      </c>
      <c r="J1062">
        <v>154</v>
      </c>
      <c r="K1062">
        <v>77</v>
      </c>
      <c r="L1062">
        <v>76</v>
      </c>
      <c r="M1062">
        <v>76</v>
      </c>
      <c r="P1062" t="s">
        <v>51</v>
      </c>
      <c r="Q1062" s="5">
        <f>IF(Teams[[#This Row],[LgWin]]="Y", 1,
IF(Teams[[#This Row],[LgWin]] = "N", 0, " "))</f>
        <v>0</v>
      </c>
      <c r="R1062" t="s">
        <v>51</v>
      </c>
      <c r="S1062" s="5">
        <f>IF(Teams[[#This Row],[WSWin]]="Y", 1,
IF(Teams[[#This Row],[WSWin]] = "N", 0, " "))</f>
        <v>0</v>
      </c>
      <c r="T1062">
        <v>527</v>
      </c>
      <c r="U1062">
        <v>5260</v>
      </c>
      <c r="V1062">
        <v>1216</v>
      </c>
      <c r="W1062">
        <v>198</v>
      </c>
      <c r="X1062">
        <v>39</v>
      </c>
      <c r="Y1062">
        <v>66</v>
      </c>
      <c r="Z1062">
        <v>483</v>
      </c>
      <c r="AA1062">
        <v>549</v>
      </c>
      <c r="AB1062">
        <v>42</v>
      </c>
      <c r="AF1062">
        <v>545</v>
      </c>
      <c r="AG1062">
        <v>442</v>
      </c>
      <c r="AH1062">
        <v>2.82</v>
      </c>
      <c r="AI1062">
        <v>80</v>
      </c>
      <c r="AJ1062">
        <v>12</v>
      </c>
      <c r="AK1062">
        <v>8</v>
      </c>
      <c r="AL1062">
        <v>4233</v>
      </c>
      <c r="AM1062">
        <v>1213</v>
      </c>
      <c r="AN1062">
        <v>47</v>
      </c>
      <c r="AO1062">
        <v>526</v>
      </c>
      <c r="AP1062">
        <v>616</v>
      </c>
      <c r="AQ1062">
        <v>175</v>
      </c>
      <c r="AR1062">
        <v>158</v>
      </c>
      <c r="AS1062">
        <v>0.97199999999999998</v>
      </c>
      <c r="AT1062" t="s">
        <v>165</v>
      </c>
      <c r="AU1062" t="s">
        <v>455</v>
      </c>
      <c r="AV1062">
        <v>427031</v>
      </c>
      <c r="AW1062">
        <v>100</v>
      </c>
      <c r="AX1062">
        <v>99</v>
      </c>
      <c r="AY1062" t="s">
        <v>167</v>
      </c>
      <c r="AZ1062" t="s">
        <v>167</v>
      </c>
      <c r="BA1062" t="s">
        <v>167</v>
      </c>
    </row>
    <row r="1063" spans="1:53" x14ac:dyDescent="0.55000000000000004">
      <c r="A1063">
        <v>1942</v>
      </c>
      <c r="B1063" s="5" t="b">
        <f>Teams[[#This Row],[yearID]]&gt;=1973</f>
        <v>0</v>
      </c>
      <c r="C1063" s="5" t="b">
        <f>Teams[[#This Row],[yearID]]&gt;=1903</f>
        <v>1</v>
      </c>
      <c r="D1063" t="s">
        <v>410</v>
      </c>
      <c r="E1063" t="s">
        <v>64</v>
      </c>
      <c r="F1063" t="s">
        <v>64</v>
      </c>
      <c r="G1063" s="5" t="str">
        <f>VLOOKUP(Teams[[#This Row],[franchID]],TeamsFranchises!$A$2:$D$121,2,FALSE)</f>
        <v>Cleveland Indians</v>
      </c>
      <c r="I1063">
        <v>4</v>
      </c>
      <c r="J1063">
        <v>156</v>
      </c>
      <c r="K1063">
        <v>80</v>
      </c>
      <c r="L1063">
        <v>75</v>
      </c>
      <c r="M1063">
        <v>79</v>
      </c>
      <c r="P1063" t="s">
        <v>51</v>
      </c>
      <c r="Q1063" s="5">
        <f>IF(Teams[[#This Row],[LgWin]]="Y", 1,
IF(Teams[[#This Row],[LgWin]] = "N", 0, " "))</f>
        <v>0</v>
      </c>
      <c r="R1063" t="s">
        <v>51</v>
      </c>
      <c r="S1063" s="5">
        <f>IF(Teams[[#This Row],[WSWin]]="Y", 1,
IF(Teams[[#This Row],[WSWin]] = "N", 0, " "))</f>
        <v>0</v>
      </c>
      <c r="T1063">
        <v>590</v>
      </c>
      <c r="U1063">
        <v>5317</v>
      </c>
      <c r="V1063">
        <v>1344</v>
      </c>
      <c r="W1063">
        <v>223</v>
      </c>
      <c r="X1063">
        <v>58</v>
      </c>
      <c r="Y1063">
        <v>50</v>
      </c>
      <c r="Z1063">
        <v>500</v>
      </c>
      <c r="AA1063">
        <v>544</v>
      </c>
      <c r="AB1063">
        <v>69</v>
      </c>
      <c r="AC1063">
        <v>74</v>
      </c>
      <c r="AF1063">
        <v>659</v>
      </c>
      <c r="AG1063">
        <v>559</v>
      </c>
      <c r="AH1063">
        <v>3.59</v>
      </c>
      <c r="AI1063">
        <v>61</v>
      </c>
      <c r="AJ1063">
        <v>12</v>
      </c>
      <c r="AK1063">
        <v>11</v>
      </c>
      <c r="AL1063">
        <v>4206</v>
      </c>
      <c r="AM1063">
        <v>1353</v>
      </c>
      <c r="AN1063">
        <v>61</v>
      </c>
      <c r="AO1063">
        <v>560</v>
      </c>
      <c r="AP1063">
        <v>448</v>
      </c>
      <c r="AQ1063">
        <v>163</v>
      </c>
      <c r="AR1063">
        <v>175</v>
      </c>
      <c r="AS1063">
        <v>0.97399999999999998</v>
      </c>
      <c r="AT1063" t="s">
        <v>487</v>
      </c>
      <c r="AU1063" t="s">
        <v>492</v>
      </c>
      <c r="AV1063">
        <v>459447</v>
      </c>
      <c r="AW1063">
        <v>94</v>
      </c>
      <c r="AX1063">
        <v>94</v>
      </c>
      <c r="AY1063" t="s">
        <v>64</v>
      </c>
      <c r="AZ1063" t="s">
        <v>64</v>
      </c>
      <c r="BA1063" t="s">
        <v>64</v>
      </c>
    </row>
    <row r="1064" spans="1:53" x14ac:dyDescent="0.55000000000000004">
      <c r="A1064">
        <v>1942</v>
      </c>
      <c r="B1064" s="5" t="b">
        <f>Teams[[#This Row],[yearID]]&gt;=1973</f>
        <v>0</v>
      </c>
      <c r="C1064" s="5" t="b">
        <f>Teams[[#This Row],[yearID]]&gt;=1903</f>
        <v>1</v>
      </c>
      <c r="D1064" t="s">
        <v>410</v>
      </c>
      <c r="E1064" t="s">
        <v>419</v>
      </c>
      <c r="F1064" t="s">
        <v>419</v>
      </c>
      <c r="G1064" s="5" t="str">
        <f>VLOOKUP(Teams[[#This Row],[franchID]],TeamsFranchises!$A$2:$D$121,2,FALSE)</f>
        <v>Detroit Tigers</v>
      </c>
      <c r="I1064">
        <v>5</v>
      </c>
      <c r="J1064">
        <v>156</v>
      </c>
      <c r="K1064">
        <v>77</v>
      </c>
      <c r="L1064">
        <v>73</v>
      </c>
      <c r="M1064">
        <v>81</v>
      </c>
      <c r="P1064" t="s">
        <v>51</v>
      </c>
      <c r="Q1064" s="5">
        <f>IF(Teams[[#This Row],[LgWin]]="Y", 1,
IF(Teams[[#This Row],[LgWin]] = "N", 0, " "))</f>
        <v>0</v>
      </c>
      <c r="R1064" t="s">
        <v>51</v>
      </c>
      <c r="S1064" s="5">
        <f>IF(Teams[[#This Row],[WSWin]]="Y", 1,
IF(Teams[[#This Row],[WSWin]] = "N", 0, " "))</f>
        <v>0</v>
      </c>
      <c r="T1064">
        <v>589</v>
      </c>
      <c r="U1064">
        <v>5327</v>
      </c>
      <c r="V1064">
        <v>1313</v>
      </c>
      <c r="W1064">
        <v>217</v>
      </c>
      <c r="X1064">
        <v>37</v>
      </c>
      <c r="Y1064">
        <v>76</v>
      </c>
      <c r="Z1064">
        <v>509</v>
      </c>
      <c r="AA1064">
        <v>476</v>
      </c>
      <c r="AB1064">
        <v>39</v>
      </c>
      <c r="AC1064">
        <v>40</v>
      </c>
      <c r="AF1064">
        <v>587</v>
      </c>
      <c r="AG1064">
        <v>487</v>
      </c>
      <c r="AH1064">
        <v>3.13</v>
      </c>
      <c r="AI1064">
        <v>65</v>
      </c>
      <c r="AJ1064">
        <v>12</v>
      </c>
      <c r="AK1064">
        <v>14</v>
      </c>
      <c r="AL1064">
        <v>4197</v>
      </c>
      <c r="AM1064">
        <v>1321</v>
      </c>
      <c r="AN1064">
        <v>60</v>
      </c>
      <c r="AO1064">
        <v>598</v>
      </c>
      <c r="AP1064">
        <v>671</v>
      </c>
      <c r="AQ1064">
        <v>193</v>
      </c>
      <c r="AR1064">
        <v>142</v>
      </c>
      <c r="AS1064">
        <v>0.96899999999999997</v>
      </c>
      <c r="AT1064" t="s">
        <v>420</v>
      </c>
      <c r="AU1064" t="s">
        <v>495</v>
      </c>
      <c r="AV1064">
        <v>580087</v>
      </c>
      <c r="AW1064">
        <v>108</v>
      </c>
      <c r="AX1064">
        <v>108</v>
      </c>
      <c r="AY1064" t="s">
        <v>419</v>
      </c>
      <c r="AZ1064" t="s">
        <v>419</v>
      </c>
      <c r="BA1064" t="s">
        <v>419</v>
      </c>
    </row>
    <row r="1065" spans="1:53" x14ac:dyDescent="0.55000000000000004">
      <c r="A1065">
        <v>1942</v>
      </c>
      <c r="B1065" s="5" t="b">
        <f>Teams[[#This Row],[yearID]]&gt;=1973</f>
        <v>0</v>
      </c>
      <c r="C1065" s="5" t="b">
        <f>Teams[[#This Row],[yearID]]&gt;=1903</f>
        <v>1</v>
      </c>
      <c r="D1065" t="s">
        <v>157</v>
      </c>
      <c r="E1065" t="s">
        <v>242</v>
      </c>
      <c r="F1065" t="s">
        <v>243</v>
      </c>
      <c r="G1065" s="5" t="str">
        <f>VLOOKUP(Teams[[#This Row],[franchID]],TeamsFranchises!$A$2:$D$121,2,FALSE)</f>
        <v>San Francisco Giants</v>
      </c>
      <c r="I1065">
        <v>3</v>
      </c>
      <c r="J1065">
        <v>154</v>
      </c>
      <c r="K1065">
        <v>79</v>
      </c>
      <c r="L1065">
        <v>85</v>
      </c>
      <c r="M1065">
        <v>67</v>
      </c>
      <c r="P1065" t="s">
        <v>51</v>
      </c>
      <c r="Q1065" s="5">
        <f>IF(Teams[[#This Row],[LgWin]]="Y", 1,
IF(Teams[[#This Row],[LgWin]] = "N", 0, " "))</f>
        <v>0</v>
      </c>
      <c r="R1065" t="s">
        <v>51</v>
      </c>
      <c r="S1065" s="5">
        <f>IF(Teams[[#This Row],[WSWin]]="Y", 1,
IF(Teams[[#This Row],[WSWin]] = "N", 0, " "))</f>
        <v>0</v>
      </c>
      <c r="T1065">
        <v>675</v>
      </c>
      <c r="U1065">
        <v>5210</v>
      </c>
      <c r="V1065">
        <v>1323</v>
      </c>
      <c r="W1065">
        <v>162</v>
      </c>
      <c r="X1065">
        <v>35</v>
      </c>
      <c r="Y1065">
        <v>109</v>
      </c>
      <c r="Z1065">
        <v>558</v>
      </c>
      <c r="AA1065">
        <v>511</v>
      </c>
      <c r="AB1065">
        <v>39</v>
      </c>
      <c r="AF1065">
        <v>600</v>
      </c>
      <c r="AG1065">
        <v>504</v>
      </c>
      <c r="AH1065">
        <v>3.31</v>
      </c>
      <c r="AI1065">
        <v>70</v>
      </c>
      <c r="AJ1065">
        <v>12</v>
      </c>
      <c r="AK1065">
        <v>13</v>
      </c>
      <c r="AL1065">
        <v>4110</v>
      </c>
      <c r="AM1065">
        <v>1299</v>
      </c>
      <c r="AN1065">
        <v>94</v>
      </c>
      <c r="AO1065">
        <v>493</v>
      </c>
      <c r="AP1065">
        <v>497</v>
      </c>
      <c r="AQ1065">
        <v>137</v>
      </c>
      <c r="AR1065">
        <v>128</v>
      </c>
      <c r="AS1065">
        <v>0.97699999999999998</v>
      </c>
      <c r="AT1065" t="s">
        <v>310</v>
      </c>
      <c r="AU1065" t="s">
        <v>457</v>
      </c>
      <c r="AV1065">
        <v>779621</v>
      </c>
      <c r="AW1065">
        <v>101</v>
      </c>
      <c r="AX1065">
        <v>102</v>
      </c>
      <c r="AY1065" t="s">
        <v>246</v>
      </c>
      <c r="AZ1065" t="s">
        <v>242</v>
      </c>
      <c r="BA1065" t="s">
        <v>242</v>
      </c>
    </row>
    <row r="1066" spans="1:53" x14ac:dyDescent="0.55000000000000004">
      <c r="A1066">
        <v>1942</v>
      </c>
      <c r="B1066" s="5" t="b">
        <f>Teams[[#This Row],[yearID]]&gt;=1973</f>
        <v>0</v>
      </c>
      <c r="C1066" s="5" t="b">
        <f>Teams[[#This Row],[yearID]]&gt;=1903</f>
        <v>1</v>
      </c>
      <c r="D1066" t="s">
        <v>410</v>
      </c>
      <c r="E1066" t="s">
        <v>436</v>
      </c>
      <c r="F1066" t="s">
        <v>412</v>
      </c>
      <c r="G1066" s="5" t="str">
        <f>VLOOKUP(Teams[[#This Row],[franchID]],TeamsFranchises!$A$2:$D$121,2,FALSE)</f>
        <v>New York Yankees</v>
      </c>
      <c r="I1066">
        <v>1</v>
      </c>
      <c r="J1066">
        <v>154</v>
      </c>
      <c r="K1066">
        <v>77</v>
      </c>
      <c r="L1066">
        <v>103</v>
      </c>
      <c r="M1066">
        <v>51</v>
      </c>
      <c r="P1066" t="s">
        <v>76</v>
      </c>
      <c r="Q1066" s="5">
        <f>IF(Teams[[#This Row],[LgWin]]="Y", 1,
IF(Teams[[#This Row],[LgWin]] = "N", 0, " "))</f>
        <v>1</v>
      </c>
      <c r="R1066" t="s">
        <v>51</v>
      </c>
      <c r="S1066" s="5">
        <f>IF(Teams[[#This Row],[WSWin]]="Y", 1,
IF(Teams[[#This Row],[WSWin]] = "N", 0, " "))</f>
        <v>0</v>
      </c>
      <c r="T1066">
        <v>801</v>
      </c>
      <c r="U1066">
        <v>5305</v>
      </c>
      <c r="V1066">
        <v>1429</v>
      </c>
      <c r="W1066">
        <v>223</v>
      </c>
      <c r="X1066">
        <v>57</v>
      </c>
      <c r="Y1066">
        <v>108</v>
      </c>
      <c r="Z1066">
        <v>591</v>
      </c>
      <c r="AA1066">
        <v>556</v>
      </c>
      <c r="AB1066">
        <v>69</v>
      </c>
      <c r="AC1066">
        <v>33</v>
      </c>
      <c r="AF1066">
        <v>507</v>
      </c>
      <c r="AG1066">
        <v>445</v>
      </c>
      <c r="AH1066">
        <v>2.91</v>
      </c>
      <c r="AI1066">
        <v>88</v>
      </c>
      <c r="AJ1066">
        <v>18</v>
      </c>
      <c r="AK1066">
        <v>17</v>
      </c>
      <c r="AL1066">
        <v>4125</v>
      </c>
      <c r="AM1066">
        <v>1259</v>
      </c>
      <c r="AN1066">
        <v>71</v>
      </c>
      <c r="AO1066">
        <v>431</v>
      </c>
      <c r="AP1066">
        <v>558</v>
      </c>
      <c r="AQ1066">
        <v>142</v>
      </c>
      <c r="AR1066">
        <v>190</v>
      </c>
      <c r="AS1066">
        <v>0.97599999999999998</v>
      </c>
      <c r="AT1066" t="s">
        <v>459</v>
      </c>
      <c r="AU1066" t="s">
        <v>491</v>
      </c>
      <c r="AV1066">
        <v>922011</v>
      </c>
      <c r="AW1066">
        <v>98</v>
      </c>
      <c r="AX1066">
        <v>94</v>
      </c>
      <c r="AY1066" t="s">
        <v>412</v>
      </c>
      <c r="AZ1066" t="s">
        <v>436</v>
      </c>
      <c r="BA1066" t="s">
        <v>436</v>
      </c>
    </row>
    <row r="1067" spans="1:53" x14ac:dyDescent="0.55000000000000004">
      <c r="A1067">
        <v>1942</v>
      </c>
      <c r="B1067" s="5" t="b">
        <f>Teams[[#This Row],[yearID]]&gt;=1973</f>
        <v>0</v>
      </c>
      <c r="C1067" s="5" t="b">
        <f>Teams[[#This Row],[yearID]]&gt;=1903</f>
        <v>1</v>
      </c>
      <c r="D1067" t="s">
        <v>410</v>
      </c>
      <c r="E1067" t="s">
        <v>226</v>
      </c>
      <c r="F1067" t="s">
        <v>423</v>
      </c>
      <c r="G1067" s="5" t="str">
        <f>VLOOKUP(Teams[[#This Row],[franchID]],TeamsFranchises!$A$2:$D$121,2,FALSE)</f>
        <v>Oakland Athletics</v>
      </c>
      <c r="I1067">
        <v>8</v>
      </c>
      <c r="J1067">
        <v>154</v>
      </c>
      <c r="K1067">
        <v>76</v>
      </c>
      <c r="L1067">
        <v>55</v>
      </c>
      <c r="M1067">
        <v>99</v>
      </c>
      <c r="P1067" t="s">
        <v>51</v>
      </c>
      <c r="Q1067" s="5">
        <f>IF(Teams[[#This Row],[LgWin]]="Y", 1,
IF(Teams[[#This Row],[LgWin]] = "N", 0, " "))</f>
        <v>0</v>
      </c>
      <c r="R1067" t="s">
        <v>51</v>
      </c>
      <c r="S1067" s="5">
        <f>IF(Teams[[#This Row],[WSWin]]="Y", 1,
IF(Teams[[#This Row],[WSWin]] = "N", 0, " "))</f>
        <v>0</v>
      </c>
      <c r="T1067">
        <v>549</v>
      </c>
      <c r="U1067">
        <v>5285</v>
      </c>
      <c r="V1067">
        <v>1315</v>
      </c>
      <c r="W1067">
        <v>213</v>
      </c>
      <c r="X1067">
        <v>46</v>
      </c>
      <c r="Y1067">
        <v>33</v>
      </c>
      <c r="Z1067">
        <v>440</v>
      </c>
      <c r="AA1067">
        <v>490</v>
      </c>
      <c r="AB1067">
        <v>44</v>
      </c>
      <c r="AC1067">
        <v>45</v>
      </c>
      <c r="AF1067">
        <v>801</v>
      </c>
      <c r="AG1067">
        <v>679</v>
      </c>
      <c r="AH1067">
        <v>4.45</v>
      </c>
      <c r="AI1067">
        <v>67</v>
      </c>
      <c r="AJ1067">
        <v>5</v>
      </c>
      <c r="AK1067">
        <v>9</v>
      </c>
      <c r="AL1067">
        <v>4122</v>
      </c>
      <c r="AM1067">
        <v>1404</v>
      </c>
      <c r="AN1067">
        <v>89</v>
      </c>
      <c r="AO1067">
        <v>639</v>
      </c>
      <c r="AP1067">
        <v>546</v>
      </c>
      <c r="AQ1067">
        <v>188</v>
      </c>
      <c r="AR1067">
        <v>124</v>
      </c>
      <c r="AS1067">
        <v>0.96899999999999997</v>
      </c>
      <c r="AT1067" t="s">
        <v>77</v>
      </c>
      <c r="AU1067" t="s">
        <v>442</v>
      </c>
      <c r="AV1067">
        <v>423487</v>
      </c>
      <c r="AW1067">
        <v>100</v>
      </c>
      <c r="AX1067">
        <v>104</v>
      </c>
      <c r="AY1067" t="s">
        <v>226</v>
      </c>
      <c r="AZ1067" t="s">
        <v>226</v>
      </c>
      <c r="BA1067" t="s">
        <v>226</v>
      </c>
    </row>
    <row r="1068" spans="1:53" x14ac:dyDescent="0.55000000000000004">
      <c r="A1068">
        <v>1942</v>
      </c>
      <c r="B1068" s="5" t="b">
        <f>Teams[[#This Row],[yearID]]&gt;=1973</f>
        <v>0</v>
      </c>
      <c r="C1068" s="5" t="b">
        <f>Teams[[#This Row],[yearID]]&gt;=1903</f>
        <v>1</v>
      </c>
      <c r="D1068" t="s">
        <v>157</v>
      </c>
      <c r="E1068" t="s">
        <v>122</v>
      </c>
      <c r="F1068" t="s">
        <v>122</v>
      </c>
      <c r="G1068" s="5" t="str">
        <f>VLOOKUP(Teams[[#This Row],[franchID]],TeamsFranchises!$A$2:$D$121,2,FALSE)</f>
        <v>Philadelphia Phillies</v>
      </c>
      <c r="I1068">
        <v>8</v>
      </c>
      <c r="J1068">
        <v>151</v>
      </c>
      <c r="K1068">
        <v>74</v>
      </c>
      <c r="L1068">
        <v>42</v>
      </c>
      <c r="M1068">
        <v>109</v>
      </c>
      <c r="P1068" t="s">
        <v>51</v>
      </c>
      <c r="Q1068" s="5">
        <f>IF(Teams[[#This Row],[LgWin]]="Y", 1,
IF(Teams[[#This Row],[LgWin]] = "N", 0, " "))</f>
        <v>0</v>
      </c>
      <c r="R1068" t="s">
        <v>51</v>
      </c>
      <c r="S1068" s="5">
        <f>IF(Teams[[#This Row],[WSWin]]="Y", 1,
IF(Teams[[#This Row],[WSWin]] = "N", 0, " "))</f>
        <v>0</v>
      </c>
      <c r="T1068">
        <v>394</v>
      </c>
      <c r="U1068">
        <v>5060</v>
      </c>
      <c r="V1068">
        <v>1174</v>
      </c>
      <c r="W1068">
        <v>168</v>
      </c>
      <c r="X1068">
        <v>37</v>
      </c>
      <c r="Y1068">
        <v>44</v>
      </c>
      <c r="Z1068">
        <v>392</v>
      </c>
      <c r="AA1068">
        <v>488</v>
      </c>
      <c r="AB1068">
        <v>37</v>
      </c>
      <c r="AF1068">
        <v>706</v>
      </c>
      <c r="AG1068">
        <v>614</v>
      </c>
      <c r="AH1068">
        <v>4.12</v>
      </c>
      <c r="AI1068">
        <v>51</v>
      </c>
      <c r="AJ1068">
        <v>2</v>
      </c>
      <c r="AK1068">
        <v>6</v>
      </c>
      <c r="AL1068">
        <v>4023</v>
      </c>
      <c r="AM1068">
        <v>1328</v>
      </c>
      <c r="AN1068">
        <v>61</v>
      </c>
      <c r="AO1068">
        <v>605</v>
      </c>
      <c r="AP1068">
        <v>472</v>
      </c>
      <c r="AQ1068">
        <v>193</v>
      </c>
      <c r="AR1068">
        <v>147</v>
      </c>
      <c r="AS1068">
        <v>0.96799999999999997</v>
      </c>
      <c r="AT1068" t="s">
        <v>358</v>
      </c>
      <c r="AU1068" t="s">
        <v>442</v>
      </c>
      <c r="AV1068">
        <v>230183</v>
      </c>
      <c r="AW1068">
        <v>94</v>
      </c>
      <c r="AX1068">
        <v>99</v>
      </c>
      <c r="AY1068" t="s">
        <v>122</v>
      </c>
      <c r="AZ1068" t="s">
        <v>122</v>
      </c>
      <c r="BA1068" t="s">
        <v>122</v>
      </c>
    </row>
    <row r="1069" spans="1:53" x14ac:dyDescent="0.55000000000000004">
      <c r="A1069">
        <v>1942</v>
      </c>
      <c r="B1069" s="5" t="b">
        <f>Teams[[#This Row],[yearID]]&gt;=1973</f>
        <v>0</v>
      </c>
      <c r="C1069" s="5" t="b">
        <f>Teams[[#This Row],[yearID]]&gt;=1903</f>
        <v>1</v>
      </c>
      <c r="D1069" t="s">
        <v>157</v>
      </c>
      <c r="E1069" t="s">
        <v>229</v>
      </c>
      <c r="F1069" t="s">
        <v>229</v>
      </c>
      <c r="G1069" s="5" t="str">
        <f>VLOOKUP(Teams[[#This Row],[franchID]],TeamsFranchises!$A$2:$D$121,2,FALSE)</f>
        <v>Pittsburgh Pirates</v>
      </c>
      <c r="I1069">
        <v>5</v>
      </c>
      <c r="J1069">
        <v>151</v>
      </c>
      <c r="K1069">
        <v>77</v>
      </c>
      <c r="L1069">
        <v>66</v>
      </c>
      <c r="M1069">
        <v>81</v>
      </c>
      <c r="P1069" t="s">
        <v>51</v>
      </c>
      <c r="Q1069" s="5">
        <f>IF(Teams[[#This Row],[LgWin]]="Y", 1,
IF(Teams[[#This Row],[LgWin]] = "N", 0, " "))</f>
        <v>0</v>
      </c>
      <c r="R1069" t="s">
        <v>51</v>
      </c>
      <c r="S1069" s="5">
        <f>IF(Teams[[#This Row],[WSWin]]="Y", 1,
IF(Teams[[#This Row],[WSWin]] = "N", 0, " "))</f>
        <v>0</v>
      </c>
      <c r="T1069">
        <v>585</v>
      </c>
      <c r="U1069">
        <v>5104</v>
      </c>
      <c r="V1069">
        <v>1250</v>
      </c>
      <c r="W1069">
        <v>173</v>
      </c>
      <c r="X1069">
        <v>49</v>
      </c>
      <c r="Y1069">
        <v>54</v>
      </c>
      <c r="Z1069">
        <v>537</v>
      </c>
      <c r="AA1069">
        <v>536</v>
      </c>
      <c r="AB1069">
        <v>41</v>
      </c>
      <c r="AF1069">
        <v>631</v>
      </c>
      <c r="AG1069">
        <v>537</v>
      </c>
      <c r="AH1069">
        <v>3.58</v>
      </c>
      <c r="AI1069">
        <v>64</v>
      </c>
      <c r="AJ1069">
        <v>13</v>
      </c>
      <c r="AK1069">
        <v>11</v>
      </c>
      <c r="AL1069">
        <v>4053</v>
      </c>
      <c r="AM1069">
        <v>1376</v>
      </c>
      <c r="AN1069">
        <v>62</v>
      </c>
      <c r="AO1069">
        <v>435</v>
      </c>
      <c r="AP1069">
        <v>426</v>
      </c>
      <c r="AQ1069">
        <v>182</v>
      </c>
      <c r="AR1069">
        <v>129</v>
      </c>
      <c r="AS1069">
        <v>0.96899999999999997</v>
      </c>
      <c r="AT1069" t="s">
        <v>390</v>
      </c>
      <c r="AU1069" t="s">
        <v>447</v>
      </c>
      <c r="AV1069">
        <v>448897</v>
      </c>
      <c r="AW1069">
        <v>103</v>
      </c>
      <c r="AX1069">
        <v>102</v>
      </c>
      <c r="AY1069" t="s">
        <v>229</v>
      </c>
      <c r="AZ1069" t="s">
        <v>229</v>
      </c>
      <c r="BA1069" t="s">
        <v>229</v>
      </c>
    </row>
    <row r="1070" spans="1:53" x14ac:dyDescent="0.55000000000000004">
      <c r="A1070">
        <v>1942</v>
      </c>
      <c r="B1070" s="5" t="b">
        <f>Teams[[#This Row],[yearID]]&gt;=1973</f>
        <v>0</v>
      </c>
      <c r="C1070" s="5" t="b">
        <f>Teams[[#This Row],[yearID]]&gt;=1903</f>
        <v>1</v>
      </c>
      <c r="D1070" t="s">
        <v>410</v>
      </c>
      <c r="E1070" t="s">
        <v>431</v>
      </c>
      <c r="F1070" t="s">
        <v>95</v>
      </c>
      <c r="G1070" s="5" t="str">
        <f>VLOOKUP(Teams[[#This Row],[franchID]],TeamsFranchises!$A$2:$D$121,2,FALSE)</f>
        <v>Baltimore Orioles</v>
      </c>
      <c r="I1070">
        <v>3</v>
      </c>
      <c r="J1070">
        <v>151</v>
      </c>
      <c r="K1070">
        <v>77</v>
      </c>
      <c r="L1070">
        <v>82</v>
      </c>
      <c r="M1070">
        <v>69</v>
      </c>
      <c r="P1070" t="s">
        <v>51</v>
      </c>
      <c r="Q1070" s="5">
        <f>IF(Teams[[#This Row],[LgWin]]="Y", 1,
IF(Teams[[#This Row],[LgWin]] = "N", 0, " "))</f>
        <v>0</v>
      </c>
      <c r="R1070" t="s">
        <v>51</v>
      </c>
      <c r="S1070" s="5">
        <f>IF(Teams[[#This Row],[WSWin]]="Y", 1,
IF(Teams[[#This Row],[WSWin]] = "N", 0, " "))</f>
        <v>0</v>
      </c>
      <c r="T1070">
        <v>730</v>
      </c>
      <c r="U1070">
        <v>5229</v>
      </c>
      <c r="V1070">
        <v>1354</v>
      </c>
      <c r="W1070">
        <v>239</v>
      </c>
      <c r="X1070">
        <v>62</v>
      </c>
      <c r="Y1070">
        <v>98</v>
      </c>
      <c r="Z1070">
        <v>609</v>
      </c>
      <c r="AA1070">
        <v>607</v>
      </c>
      <c r="AB1070">
        <v>37</v>
      </c>
      <c r="AC1070">
        <v>38</v>
      </c>
      <c r="AF1070">
        <v>637</v>
      </c>
      <c r="AG1070">
        <v>544</v>
      </c>
      <c r="AH1070">
        <v>3.59</v>
      </c>
      <c r="AI1070">
        <v>68</v>
      </c>
      <c r="AJ1070">
        <v>12</v>
      </c>
      <c r="AK1070">
        <v>13</v>
      </c>
      <c r="AL1070">
        <v>4089</v>
      </c>
      <c r="AM1070">
        <v>1387</v>
      </c>
      <c r="AN1070">
        <v>63</v>
      </c>
      <c r="AO1070">
        <v>505</v>
      </c>
      <c r="AP1070">
        <v>488</v>
      </c>
      <c r="AQ1070">
        <v>167</v>
      </c>
      <c r="AR1070">
        <v>143</v>
      </c>
      <c r="AS1070">
        <v>0.97199999999999998</v>
      </c>
      <c r="AT1070" t="s">
        <v>252</v>
      </c>
      <c r="AU1070" t="s">
        <v>444</v>
      </c>
      <c r="AV1070">
        <v>255617</v>
      </c>
      <c r="AW1070">
        <v>102</v>
      </c>
      <c r="AX1070">
        <v>102</v>
      </c>
      <c r="AY1070" t="s">
        <v>433</v>
      </c>
      <c r="AZ1070" t="s">
        <v>431</v>
      </c>
      <c r="BA1070" t="s">
        <v>431</v>
      </c>
    </row>
    <row r="1071" spans="1:53" x14ac:dyDescent="0.55000000000000004">
      <c r="A1071">
        <v>1942</v>
      </c>
      <c r="B1071" s="5" t="b">
        <f>Teams[[#This Row],[yearID]]&gt;=1973</f>
        <v>0</v>
      </c>
      <c r="C1071" s="5" t="b">
        <f>Teams[[#This Row],[yearID]]&gt;=1903</f>
        <v>1</v>
      </c>
      <c r="D1071" t="s">
        <v>157</v>
      </c>
      <c r="E1071" t="s">
        <v>396</v>
      </c>
      <c r="F1071" t="s">
        <v>154</v>
      </c>
      <c r="G1071" s="5" t="str">
        <f>VLOOKUP(Teams[[#This Row],[franchID]],TeamsFranchises!$A$2:$D$121,2,FALSE)</f>
        <v>St. Louis Cardinals</v>
      </c>
      <c r="I1071">
        <v>1</v>
      </c>
      <c r="J1071">
        <v>156</v>
      </c>
      <c r="K1071">
        <v>78</v>
      </c>
      <c r="L1071">
        <v>106</v>
      </c>
      <c r="M1071">
        <v>48</v>
      </c>
      <c r="P1071" t="s">
        <v>76</v>
      </c>
      <c r="Q1071" s="5">
        <f>IF(Teams[[#This Row],[LgWin]]="Y", 1,
IF(Teams[[#This Row],[LgWin]] = "N", 0, " "))</f>
        <v>1</v>
      </c>
      <c r="R1071" t="s">
        <v>76</v>
      </c>
      <c r="S1071" s="5">
        <f>IF(Teams[[#This Row],[WSWin]]="Y", 1,
IF(Teams[[#This Row],[WSWin]] = "N", 0, " "))</f>
        <v>1</v>
      </c>
      <c r="T1071">
        <v>755</v>
      </c>
      <c r="U1071">
        <v>5421</v>
      </c>
      <c r="V1071">
        <v>1454</v>
      </c>
      <c r="W1071">
        <v>282</v>
      </c>
      <c r="X1071">
        <v>69</v>
      </c>
      <c r="Y1071">
        <v>60</v>
      </c>
      <c r="Z1071">
        <v>551</v>
      </c>
      <c r="AA1071">
        <v>507</v>
      </c>
      <c r="AB1071">
        <v>71</v>
      </c>
      <c r="AF1071">
        <v>482</v>
      </c>
      <c r="AG1071">
        <v>399</v>
      </c>
      <c r="AH1071">
        <v>2.5499999999999998</v>
      </c>
      <c r="AI1071">
        <v>70</v>
      </c>
      <c r="AJ1071">
        <v>18</v>
      </c>
      <c r="AK1071">
        <v>15</v>
      </c>
      <c r="AL1071">
        <v>4230</v>
      </c>
      <c r="AM1071">
        <v>1192</v>
      </c>
      <c r="AN1071">
        <v>49</v>
      </c>
      <c r="AO1071">
        <v>473</v>
      </c>
      <c r="AP1071">
        <v>651</v>
      </c>
      <c r="AQ1071">
        <v>169</v>
      </c>
      <c r="AR1071">
        <v>137</v>
      </c>
      <c r="AS1071">
        <v>0.97199999999999998</v>
      </c>
      <c r="AT1071" t="s">
        <v>409</v>
      </c>
      <c r="AU1071" t="s">
        <v>444</v>
      </c>
      <c r="AV1071">
        <v>553552</v>
      </c>
      <c r="AW1071">
        <v>108</v>
      </c>
      <c r="AX1071">
        <v>104</v>
      </c>
      <c r="AY1071" t="s">
        <v>154</v>
      </c>
      <c r="AZ1071" t="s">
        <v>396</v>
      </c>
      <c r="BA1071" t="s">
        <v>396</v>
      </c>
    </row>
    <row r="1072" spans="1:53" x14ac:dyDescent="0.55000000000000004">
      <c r="A1072">
        <v>1942</v>
      </c>
      <c r="B1072" s="5" t="b">
        <f>Teams[[#This Row],[yearID]]&gt;=1973</f>
        <v>0</v>
      </c>
      <c r="C1072" s="5" t="b">
        <f>Teams[[#This Row],[yearID]]&gt;=1903</f>
        <v>1</v>
      </c>
      <c r="D1072" t="s">
        <v>410</v>
      </c>
      <c r="E1072" t="s">
        <v>425</v>
      </c>
      <c r="F1072" t="s">
        <v>426</v>
      </c>
      <c r="G1072" s="5" t="str">
        <f>VLOOKUP(Teams[[#This Row],[franchID]],TeamsFranchises!$A$2:$D$121,2,FALSE)</f>
        <v>Minnesota Twins</v>
      </c>
      <c r="I1072">
        <v>7</v>
      </c>
      <c r="J1072">
        <v>151</v>
      </c>
      <c r="K1072">
        <v>77</v>
      </c>
      <c r="L1072">
        <v>62</v>
      </c>
      <c r="M1072">
        <v>89</v>
      </c>
      <c r="P1072" t="s">
        <v>51</v>
      </c>
      <c r="Q1072" s="5">
        <f>IF(Teams[[#This Row],[LgWin]]="Y", 1,
IF(Teams[[#This Row],[LgWin]] = "N", 0, " "))</f>
        <v>0</v>
      </c>
      <c r="R1072" t="s">
        <v>51</v>
      </c>
      <c r="S1072" s="5">
        <f>IF(Teams[[#This Row],[WSWin]]="Y", 1,
IF(Teams[[#This Row],[WSWin]] = "N", 0, " "))</f>
        <v>0</v>
      </c>
      <c r="T1072">
        <v>653</v>
      </c>
      <c r="U1072">
        <v>5295</v>
      </c>
      <c r="V1072">
        <v>1364</v>
      </c>
      <c r="W1072">
        <v>224</v>
      </c>
      <c r="X1072">
        <v>49</v>
      </c>
      <c r="Y1072">
        <v>40</v>
      </c>
      <c r="Z1072">
        <v>581</v>
      </c>
      <c r="AA1072">
        <v>536</v>
      </c>
      <c r="AB1072">
        <v>98</v>
      </c>
      <c r="AC1072">
        <v>29</v>
      </c>
      <c r="AF1072">
        <v>817</v>
      </c>
      <c r="AG1072">
        <v>685</v>
      </c>
      <c r="AH1072">
        <v>4.58</v>
      </c>
      <c r="AI1072">
        <v>68</v>
      </c>
      <c r="AJ1072">
        <v>12</v>
      </c>
      <c r="AK1072">
        <v>11</v>
      </c>
      <c r="AL1072">
        <v>4038</v>
      </c>
      <c r="AM1072">
        <v>1496</v>
      </c>
      <c r="AN1072">
        <v>50</v>
      </c>
      <c r="AO1072">
        <v>558</v>
      </c>
      <c r="AP1072">
        <v>496</v>
      </c>
      <c r="AQ1072">
        <v>222</v>
      </c>
      <c r="AR1072">
        <v>133</v>
      </c>
      <c r="AS1072">
        <v>0.96199999999999997</v>
      </c>
      <c r="AT1072" t="s">
        <v>397</v>
      </c>
      <c r="AU1072" t="s">
        <v>452</v>
      </c>
      <c r="AV1072">
        <v>403493</v>
      </c>
      <c r="AW1072">
        <v>99</v>
      </c>
      <c r="AX1072">
        <v>100</v>
      </c>
      <c r="AY1072" t="s">
        <v>428</v>
      </c>
      <c r="AZ1072" t="s">
        <v>425</v>
      </c>
      <c r="BA1072" t="s">
        <v>425</v>
      </c>
    </row>
    <row r="1073" spans="1:53" x14ac:dyDescent="0.55000000000000004">
      <c r="A1073">
        <v>1943</v>
      </c>
      <c r="B1073" s="5" t="b">
        <f>Teams[[#This Row],[yearID]]&gt;=1973</f>
        <v>0</v>
      </c>
      <c r="C1073" s="5" t="b">
        <f>Teams[[#This Row],[yearID]]&gt;=1903</f>
        <v>1</v>
      </c>
      <c r="D1073" t="s">
        <v>410</v>
      </c>
      <c r="E1073" t="s">
        <v>54</v>
      </c>
      <c r="F1073" t="s">
        <v>54</v>
      </c>
      <c r="G1073" s="5" t="str">
        <f>VLOOKUP(Teams[[#This Row],[franchID]],TeamsFranchises!$A$2:$D$121,2,FALSE)</f>
        <v>Boston Red Sox</v>
      </c>
      <c r="I1073">
        <v>7</v>
      </c>
      <c r="J1073">
        <v>155</v>
      </c>
      <c r="K1073">
        <v>77</v>
      </c>
      <c r="L1073">
        <v>68</v>
      </c>
      <c r="M1073">
        <v>84</v>
      </c>
      <c r="P1073" t="s">
        <v>51</v>
      </c>
      <c r="Q1073" s="5">
        <f>IF(Teams[[#This Row],[LgWin]]="Y", 1,
IF(Teams[[#This Row],[LgWin]] = "N", 0, " "))</f>
        <v>0</v>
      </c>
      <c r="R1073" t="s">
        <v>51</v>
      </c>
      <c r="S1073" s="5">
        <f>IF(Teams[[#This Row],[WSWin]]="Y", 1,
IF(Teams[[#This Row],[WSWin]] = "N", 0, " "))</f>
        <v>0</v>
      </c>
      <c r="T1073">
        <v>563</v>
      </c>
      <c r="U1073">
        <v>5392</v>
      </c>
      <c r="V1073">
        <v>1314</v>
      </c>
      <c r="W1073">
        <v>223</v>
      </c>
      <c r="X1073">
        <v>42</v>
      </c>
      <c r="Y1073">
        <v>57</v>
      </c>
      <c r="Z1073">
        <v>486</v>
      </c>
      <c r="AA1073">
        <v>591</v>
      </c>
      <c r="AB1073">
        <v>86</v>
      </c>
      <c r="AC1073">
        <v>61</v>
      </c>
      <c r="AF1073">
        <v>607</v>
      </c>
      <c r="AG1073">
        <v>547</v>
      </c>
      <c r="AH1073">
        <v>3.45</v>
      </c>
      <c r="AI1073">
        <v>62</v>
      </c>
      <c r="AJ1073">
        <v>13</v>
      </c>
      <c r="AK1073">
        <v>16</v>
      </c>
      <c r="AL1073">
        <v>4278</v>
      </c>
      <c r="AM1073">
        <v>1369</v>
      </c>
      <c r="AN1073">
        <v>61</v>
      </c>
      <c r="AO1073">
        <v>615</v>
      </c>
      <c r="AP1073">
        <v>513</v>
      </c>
      <c r="AQ1073">
        <v>153</v>
      </c>
      <c r="AR1073">
        <v>179</v>
      </c>
      <c r="AS1073">
        <v>0.97599999999999998</v>
      </c>
      <c r="AT1073" t="s">
        <v>441</v>
      </c>
      <c r="AU1073" t="s">
        <v>493</v>
      </c>
      <c r="AV1073">
        <v>358275</v>
      </c>
      <c r="AW1073">
        <v>102</v>
      </c>
      <c r="AX1073">
        <v>101</v>
      </c>
      <c r="AY1073" t="s">
        <v>54</v>
      </c>
      <c r="AZ1073" t="s">
        <v>54</v>
      </c>
      <c r="BA1073" t="s">
        <v>54</v>
      </c>
    </row>
    <row r="1074" spans="1:53" x14ac:dyDescent="0.55000000000000004">
      <c r="A1074">
        <v>1943</v>
      </c>
      <c r="B1074" s="5" t="b">
        <f>Teams[[#This Row],[yearID]]&gt;=1973</f>
        <v>0</v>
      </c>
      <c r="C1074" s="5" t="b">
        <f>Teams[[#This Row],[yearID]]&gt;=1903</f>
        <v>1</v>
      </c>
      <c r="D1074" t="s">
        <v>157</v>
      </c>
      <c r="E1074" t="s">
        <v>262</v>
      </c>
      <c r="F1074" t="s">
        <v>260</v>
      </c>
      <c r="G1074" s="5" t="str">
        <f>VLOOKUP(Teams[[#This Row],[franchID]],TeamsFranchises!$A$2:$D$121,2,FALSE)</f>
        <v>Los Angeles Dodgers</v>
      </c>
      <c r="I1074">
        <v>3</v>
      </c>
      <c r="J1074">
        <v>153</v>
      </c>
      <c r="K1074">
        <v>77</v>
      </c>
      <c r="L1074">
        <v>81</v>
      </c>
      <c r="M1074">
        <v>72</v>
      </c>
      <c r="P1074" t="s">
        <v>51</v>
      </c>
      <c r="Q1074" s="5">
        <f>IF(Teams[[#This Row],[LgWin]]="Y", 1,
IF(Teams[[#This Row],[LgWin]] = "N", 0, " "))</f>
        <v>0</v>
      </c>
      <c r="R1074" t="s">
        <v>51</v>
      </c>
      <c r="S1074" s="5">
        <f>IF(Teams[[#This Row],[WSWin]]="Y", 1,
IF(Teams[[#This Row],[WSWin]] = "N", 0, " "))</f>
        <v>0</v>
      </c>
      <c r="T1074">
        <v>716</v>
      </c>
      <c r="U1074">
        <v>5309</v>
      </c>
      <c r="V1074">
        <v>1444</v>
      </c>
      <c r="W1074">
        <v>263</v>
      </c>
      <c r="X1074">
        <v>35</v>
      </c>
      <c r="Y1074">
        <v>39</v>
      </c>
      <c r="Z1074">
        <v>580</v>
      </c>
      <c r="AA1074">
        <v>422</v>
      </c>
      <c r="AB1074">
        <v>58</v>
      </c>
      <c r="AF1074">
        <v>674</v>
      </c>
      <c r="AG1074">
        <v>590</v>
      </c>
      <c r="AH1074">
        <v>3.88</v>
      </c>
      <c r="AI1074">
        <v>50</v>
      </c>
      <c r="AJ1074">
        <v>13</v>
      </c>
      <c r="AK1074">
        <v>22</v>
      </c>
      <c r="AL1074">
        <v>4107</v>
      </c>
      <c r="AM1074">
        <v>1326</v>
      </c>
      <c r="AN1074">
        <v>59</v>
      </c>
      <c r="AO1074">
        <v>637</v>
      </c>
      <c r="AP1074">
        <v>588</v>
      </c>
      <c r="AQ1074">
        <v>167</v>
      </c>
      <c r="AR1074">
        <v>137</v>
      </c>
      <c r="AS1074">
        <v>0.97199999999999998</v>
      </c>
      <c r="AT1074" t="s">
        <v>448</v>
      </c>
      <c r="AU1074" t="s">
        <v>458</v>
      </c>
      <c r="AV1074">
        <v>661739</v>
      </c>
      <c r="AW1074">
        <v>101</v>
      </c>
      <c r="AX1074">
        <v>100</v>
      </c>
      <c r="AY1074" t="s">
        <v>262</v>
      </c>
      <c r="AZ1074" t="s">
        <v>262</v>
      </c>
      <c r="BA1074" t="s">
        <v>262</v>
      </c>
    </row>
    <row r="1075" spans="1:53" x14ac:dyDescent="0.55000000000000004">
      <c r="A1075">
        <v>1943</v>
      </c>
      <c r="B1075" s="5" t="b">
        <f>Teams[[#This Row],[yearID]]&gt;=1973</f>
        <v>0</v>
      </c>
      <c r="C1075" s="5" t="b">
        <f>Teams[[#This Row],[yearID]]&gt;=1903</f>
        <v>1</v>
      </c>
      <c r="D1075" t="s">
        <v>157</v>
      </c>
      <c r="E1075" t="s">
        <v>158</v>
      </c>
      <c r="F1075" t="s">
        <v>159</v>
      </c>
      <c r="G1075" s="5" t="str">
        <f>VLOOKUP(Teams[[#This Row],[franchID]],TeamsFranchises!$A$2:$D$121,2,FALSE)</f>
        <v>Atlanta Braves</v>
      </c>
      <c r="I1075">
        <v>6</v>
      </c>
      <c r="J1075">
        <v>153</v>
      </c>
      <c r="K1075">
        <v>77</v>
      </c>
      <c r="L1075">
        <v>68</v>
      </c>
      <c r="M1075">
        <v>85</v>
      </c>
      <c r="P1075" t="s">
        <v>51</v>
      </c>
      <c r="Q1075" s="5">
        <f>IF(Teams[[#This Row],[LgWin]]="Y", 1,
IF(Teams[[#This Row],[LgWin]] = "N", 0, " "))</f>
        <v>0</v>
      </c>
      <c r="R1075" t="s">
        <v>51</v>
      </c>
      <c r="S1075" s="5">
        <f>IF(Teams[[#This Row],[WSWin]]="Y", 1,
IF(Teams[[#This Row],[WSWin]] = "N", 0, " "))</f>
        <v>0</v>
      </c>
      <c r="T1075">
        <v>465</v>
      </c>
      <c r="U1075">
        <v>5196</v>
      </c>
      <c r="V1075">
        <v>1213</v>
      </c>
      <c r="W1075">
        <v>202</v>
      </c>
      <c r="X1075">
        <v>36</v>
      </c>
      <c r="Y1075">
        <v>39</v>
      </c>
      <c r="Z1075">
        <v>469</v>
      </c>
      <c r="AA1075">
        <v>609</v>
      </c>
      <c r="AB1075">
        <v>56</v>
      </c>
      <c r="AF1075">
        <v>612</v>
      </c>
      <c r="AG1075">
        <v>504</v>
      </c>
      <c r="AH1075">
        <v>3.25</v>
      </c>
      <c r="AI1075">
        <v>87</v>
      </c>
      <c r="AJ1075">
        <v>13</v>
      </c>
      <c r="AK1075">
        <v>4</v>
      </c>
      <c r="AL1075">
        <v>4191</v>
      </c>
      <c r="AM1075">
        <v>1361</v>
      </c>
      <c r="AN1075">
        <v>66</v>
      </c>
      <c r="AO1075">
        <v>441</v>
      </c>
      <c r="AP1075">
        <v>409</v>
      </c>
      <c r="AQ1075">
        <v>178</v>
      </c>
      <c r="AR1075">
        <v>139</v>
      </c>
      <c r="AS1075">
        <v>0.97199999999999998</v>
      </c>
      <c r="AT1075" t="s">
        <v>454</v>
      </c>
      <c r="AU1075" t="s">
        <v>489</v>
      </c>
      <c r="AV1075">
        <v>271289</v>
      </c>
      <c r="AW1075">
        <v>98</v>
      </c>
      <c r="AX1075">
        <v>100</v>
      </c>
      <c r="AY1075" t="s">
        <v>158</v>
      </c>
      <c r="AZ1075" t="s">
        <v>158</v>
      </c>
      <c r="BA1075" t="s">
        <v>158</v>
      </c>
    </row>
    <row r="1076" spans="1:53" x14ac:dyDescent="0.55000000000000004">
      <c r="A1076">
        <v>1943</v>
      </c>
      <c r="B1076" s="5" t="b">
        <f>Teams[[#This Row],[yearID]]&gt;=1973</f>
        <v>0</v>
      </c>
      <c r="C1076" s="5" t="b">
        <f>Teams[[#This Row],[yearID]]&gt;=1903</f>
        <v>1</v>
      </c>
      <c r="D1076" t="s">
        <v>410</v>
      </c>
      <c r="E1076" t="s">
        <v>415</v>
      </c>
      <c r="F1076" t="s">
        <v>416</v>
      </c>
      <c r="G1076" s="5" t="str">
        <f>VLOOKUP(Teams[[#This Row],[franchID]],TeamsFranchises!$A$2:$D$121,2,FALSE)</f>
        <v>Chicago White Sox</v>
      </c>
      <c r="I1076">
        <v>4</v>
      </c>
      <c r="J1076">
        <v>155</v>
      </c>
      <c r="K1076">
        <v>76</v>
      </c>
      <c r="L1076">
        <v>82</v>
      </c>
      <c r="M1076">
        <v>72</v>
      </c>
      <c r="P1076" t="s">
        <v>51</v>
      </c>
      <c r="Q1076" s="5">
        <f>IF(Teams[[#This Row],[LgWin]]="Y", 1,
IF(Teams[[#This Row],[LgWin]] = "N", 0, " "))</f>
        <v>0</v>
      </c>
      <c r="R1076" t="s">
        <v>51</v>
      </c>
      <c r="S1076" s="5">
        <f>IF(Teams[[#This Row],[WSWin]]="Y", 1,
IF(Teams[[#This Row],[WSWin]] = "N", 0, " "))</f>
        <v>0</v>
      </c>
      <c r="T1076">
        <v>573</v>
      </c>
      <c r="U1076">
        <v>5254</v>
      </c>
      <c r="V1076">
        <v>1297</v>
      </c>
      <c r="W1076">
        <v>193</v>
      </c>
      <c r="X1076">
        <v>46</v>
      </c>
      <c r="Y1076">
        <v>33</v>
      </c>
      <c r="Z1076">
        <v>561</v>
      </c>
      <c r="AA1076">
        <v>581</v>
      </c>
      <c r="AB1076">
        <v>173</v>
      </c>
      <c r="AC1076">
        <v>87</v>
      </c>
      <c r="AF1076">
        <v>594</v>
      </c>
      <c r="AG1076">
        <v>498</v>
      </c>
      <c r="AH1076">
        <v>3.2</v>
      </c>
      <c r="AI1076">
        <v>70</v>
      </c>
      <c r="AJ1076">
        <v>12</v>
      </c>
      <c r="AK1076">
        <v>19</v>
      </c>
      <c r="AL1076">
        <v>4200</v>
      </c>
      <c r="AM1076">
        <v>1352</v>
      </c>
      <c r="AN1076">
        <v>54</v>
      </c>
      <c r="AO1076">
        <v>501</v>
      </c>
      <c r="AP1076">
        <v>476</v>
      </c>
      <c r="AQ1076">
        <v>166</v>
      </c>
      <c r="AR1076">
        <v>167</v>
      </c>
      <c r="AS1076">
        <v>0.97299999999999998</v>
      </c>
      <c r="AT1076" t="s">
        <v>417</v>
      </c>
      <c r="AU1076" t="s">
        <v>450</v>
      </c>
      <c r="AV1076">
        <v>508962</v>
      </c>
      <c r="AW1076">
        <v>99</v>
      </c>
      <c r="AX1076">
        <v>101</v>
      </c>
      <c r="AY1076" t="s">
        <v>416</v>
      </c>
      <c r="AZ1076" t="s">
        <v>415</v>
      </c>
      <c r="BA1076" t="s">
        <v>415</v>
      </c>
    </row>
    <row r="1077" spans="1:53" x14ac:dyDescent="0.55000000000000004">
      <c r="A1077">
        <v>1943</v>
      </c>
      <c r="B1077" s="5" t="b">
        <f>Teams[[#This Row],[yearID]]&gt;=1973</f>
        <v>0</v>
      </c>
      <c r="C1077" s="5" t="b">
        <f>Teams[[#This Row],[yearID]]&gt;=1903</f>
        <v>1</v>
      </c>
      <c r="D1077" t="s">
        <v>157</v>
      </c>
      <c r="E1077" t="s">
        <v>161</v>
      </c>
      <c r="F1077" t="s">
        <v>162</v>
      </c>
      <c r="G1077" s="5" t="str">
        <f>VLOOKUP(Teams[[#This Row],[franchID]],TeamsFranchises!$A$2:$D$121,2,FALSE)</f>
        <v>Chicago Cubs</v>
      </c>
      <c r="I1077">
        <v>5</v>
      </c>
      <c r="J1077">
        <v>154</v>
      </c>
      <c r="K1077">
        <v>75</v>
      </c>
      <c r="L1077">
        <v>74</v>
      </c>
      <c r="M1077">
        <v>79</v>
      </c>
      <c r="P1077" t="s">
        <v>51</v>
      </c>
      <c r="Q1077" s="5">
        <f>IF(Teams[[#This Row],[LgWin]]="Y", 1,
IF(Teams[[#This Row],[LgWin]] = "N", 0, " "))</f>
        <v>0</v>
      </c>
      <c r="R1077" t="s">
        <v>51</v>
      </c>
      <c r="S1077" s="5">
        <f>IF(Teams[[#This Row],[WSWin]]="Y", 1,
IF(Teams[[#This Row],[WSWin]] = "N", 0, " "))</f>
        <v>0</v>
      </c>
      <c r="T1077">
        <v>632</v>
      </c>
      <c r="U1077">
        <v>5279</v>
      </c>
      <c r="V1077">
        <v>1380</v>
      </c>
      <c r="W1077">
        <v>207</v>
      </c>
      <c r="X1077">
        <v>56</v>
      </c>
      <c r="Y1077">
        <v>52</v>
      </c>
      <c r="Z1077">
        <v>574</v>
      </c>
      <c r="AA1077">
        <v>522</v>
      </c>
      <c r="AB1077">
        <v>53</v>
      </c>
      <c r="AF1077">
        <v>600</v>
      </c>
      <c r="AG1077">
        <v>510</v>
      </c>
      <c r="AH1077">
        <v>3.31</v>
      </c>
      <c r="AI1077">
        <v>67</v>
      </c>
      <c r="AJ1077">
        <v>13</v>
      </c>
      <c r="AK1077">
        <v>14</v>
      </c>
      <c r="AL1077">
        <v>4158</v>
      </c>
      <c r="AM1077">
        <v>1379</v>
      </c>
      <c r="AN1077">
        <v>53</v>
      </c>
      <c r="AO1077">
        <v>394</v>
      </c>
      <c r="AP1077">
        <v>513</v>
      </c>
      <c r="AQ1077">
        <v>167</v>
      </c>
      <c r="AR1077">
        <v>138</v>
      </c>
      <c r="AS1077">
        <v>0.97299999999999998</v>
      </c>
      <c r="AT1077" t="s">
        <v>434</v>
      </c>
      <c r="AU1077" t="s">
        <v>473</v>
      </c>
      <c r="AV1077">
        <v>508247</v>
      </c>
      <c r="AW1077">
        <v>98</v>
      </c>
      <c r="AX1077">
        <v>98</v>
      </c>
      <c r="AY1077" t="s">
        <v>162</v>
      </c>
      <c r="AZ1077" t="s">
        <v>161</v>
      </c>
      <c r="BA1077" t="s">
        <v>161</v>
      </c>
    </row>
    <row r="1078" spans="1:53" x14ac:dyDescent="0.55000000000000004">
      <c r="A1078">
        <v>1943</v>
      </c>
      <c r="B1078" s="5" t="b">
        <f>Teams[[#This Row],[yearID]]&gt;=1973</f>
        <v>0</v>
      </c>
      <c r="C1078" s="5" t="b">
        <f>Teams[[#This Row],[yearID]]&gt;=1903</f>
        <v>1</v>
      </c>
      <c r="D1078" t="s">
        <v>157</v>
      </c>
      <c r="E1078" t="s">
        <v>167</v>
      </c>
      <c r="F1078" t="s">
        <v>167</v>
      </c>
      <c r="G1078" s="5" t="str">
        <f>VLOOKUP(Teams[[#This Row],[franchID]],TeamsFranchises!$A$2:$D$121,2,FALSE)</f>
        <v>Cincinnati Reds</v>
      </c>
      <c r="I1078">
        <v>2</v>
      </c>
      <c r="J1078">
        <v>155</v>
      </c>
      <c r="K1078">
        <v>78</v>
      </c>
      <c r="L1078">
        <v>87</v>
      </c>
      <c r="M1078">
        <v>67</v>
      </c>
      <c r="P1078" t="s">
        <v>51</v>
      </c>
      <c r="Q1078" s="5">
        <f>IF(Teams[[#This Row],[LgWin]]="Y", 1,
IF(Teams[[#This Row],[LgWin]] = "N", 0, " "))</f>
        <v>0</v>
      </c>
      <c r="R1078" t="s">
        <v>51</v>
      </c>
      <c r="S1078" s="5">
        <f>IF(Teams[[#This Row],[WSWin]]="Y", 1,
IF(Teams[[#This Row],[WSWin]] = "N", 0, " "))</f>
        <v>0</v>
      </c>
      <c r="T1078">
        <v>608</v>
      </c>
      <c r="U1078">
        <v>5329</v>
      </c>
      <c r="V1078">
        <v>1362</v>
      </c>
      <c r="W1078">
        <v>229</v>
      </c>
      <c r="X1078">
        <v>47</v>
      </c>
      <c r="Y1078">
        <v>43</v>
      </c>
      <c r="Z1078">
        <v>445</v>
      </c>
      <c r="AA1078">
        <v>476</v>
      </c>
      <c r="AB1078">
        <v>49</v>
      </c>
      <c r="AF1078">
        <v>543</v>
      </c>
      <c r="AG1078">
        <v>488</v>
      </c>
      <c r="AH1078">
        <v>3.13</v>
      </c>
      <c r="AI1078">
        <v>78</v>
      </c>
      <c r="AJ1078">
        <v>18</v>
      </c>
      <c r="AK1078">
        <v>17</v>
      </c>
      <c r="AL1078">
        <v>4212</v>
      </c>
      <c r="AM1078">
        <v>1299</v>
      </c>
      <c r="AN1078">
        <v>38</v>
      </c>
      <c r="AO1078">
        <v>579</v>
      </c>
      <c r="AP1078">
        <v>498</v>
      </c>
      <c r="AQ1078">
        <v>121</v>
      </c>
      <c r="AR1078">
        <v>193</v>
      </c>
      <c r="AS1078">
        <v>0.98</v>
      </c>
      <c r="AT1078" t="s">
        <v>165</v>
      </c>
      <c r="AU1078" t="s">
        <v>455</v>
      </c>
      <c r="AV1078">
        <v>379122</v>
      </c>
      <c r="AW1078">
        <v>99</v>
      </c>
      <c r="AX1078">
        <v>99</v>
      </c>
      <c r="AY1078" t="s">
        <v>167</v>
      </c>
      <c r="AZ1078" t="s">
        <v>167</v>
      </c>
      <c r="BA1078" t="s">
        <v>167</v>
      </c>
    </row>
    <row r="1079" spans="1:53" x14ac:dyDescent="0.55000000000000004">
      <c r="A1079">
        <v>1943</v>
      </c>
      <c r="B1079" s="5" t="b">
        <f>Teams[[#This Row],[yearID]]&gt;=1973</f>
        <v>0</v>
      </c>
      <c r="C1079" s="5" t="b">
        <f>Teams[[#This Row],[yearID]]&gt;=1903</f>
        <v>1</v>
      </c>
      <c r="D1079" t="s">
        <v>410</v>
      </c>
      <c r="E1079" t="s">
        <v>64</v>
      </c>
      <c r="F1079" t="s">
        <v>64</v>
      </c>
      <c r="G1079" s="5" t="str">
        <f>VLOOKUP(Teams[[#This Row],[franchID]],TeamsFranchises!$A$2:$D$121,2,FALSE)</f>
        <v>Cleveland Indians</v>
      </c>
      <c r="I1079">
        <v>3</v>
      </c>
      <c r="J1079">
        <v>153</v>
      </c>
      <c r="K1079">
        <v>77</v>
      </c>
      <c r="L1079">
        <v>82</v>
      </c>
      <c r="M1079">
        <v>71</v>
      </c>
      <c r="P1079" t="s">
        <v>51</v>
      </c>
      <c r="Q1079" s="5">
        <f>IF(Teams[[#This Row],[LgWin]]="Y", 1,
IF(Teams[[#This Row],[LgWin]] = "N", 0, " "))</f>
        <v>0</v>
      </c>
      <c r="R1079" t="s">
        <v>51</v>
      </c>
      <c r="S1079" s="5">
        <f>IF(Teams[[#This Row],[WSWin]]="Y", 1,
IF(Teams[[#This Row],[WSWin]] = "N", 0, " "))</f>
        <v>0</v>
      </c>
      <c r="T1079">
        <v>600</v>
      </c>
      <c r="U1079">
        <v>5269</v>
      </c>
      <c r="V1079">
        <v>1344</v>
      </c>
      <c r="W1079">
        <v>246</v>
      </c>
      <c r="X1079">
        <v>45</v>
      </c>
      <c r="Y1079">
        <v>55</v>
      </c>
      <c r="Z1079">
        <v>567</v>
      </c>
      <c r="AA1079">
        <v>521</v>
      </c>
      <c r="AB1079">
        <v>47</v>
      </c>
      <c r="AC1079">
        <v>58</v>
      </c>
      <c r="AF1079">
        <v>577</v>
      </c>
      <c r="AG1079">
        <v>492</v>
      </c>
      <c r="AH1079">
        <v>3.15</v>
      </c>
      <c r="AI1079">
        <v>64</v>
      </c>
      <c r="AJ1079">
        <v>14</v>
      </c>
      <c r="AK1079">
        <v>20</v>
      </c>
      <c r="AL1079">
        <v>4218</v>
      </c>
      <c r="AM1079">
        <v>1234</v>
      </c>
      <c r="AN1079">
        <v>52</v>
      </c>
      <c r="AO1079">
        <v>606</v>
      </c>
      <c r="AP1079">
        <v>585</v>
      </c>
      <c r="AQ1079">
        <v>157</v>
      </c>
      <c r="AR1079">
        <v>183</v>
      </c>
      <c r="AS1079">
        <v>0.97499999999999998</v>
      </c>
      <c r="AT1079" t="s">
        <v>487</v>
      </c>
      <c r="AU1079" t="s">
        <v>492</v>
      </c>
      <c r="AV1079">
        <v>438894</v>
      </c>
      <c r="AW1079">
        <v>93</v>
      </c>
      <c r="AX1079">
        <v>94</v>
      </c>
      <c r="AY1079" t="s">
        <v>64</v>
      </c>
      <c r="AZ1079" t="s">
        <v>64</v>
      </c>
      <c r="BA1079" t="s">
        <v>64</v>
      </c>
    </row>
    <row r="1080" spans="1:53" x14ac:dyDescent="0.55000000000000004">
      <c r="A1080">
        <v>1943</v>
      </c>
      <c r="B1080" s="5" t="b">
        <f>Teams[[#This Row],[yearID]]&gt;=1973</f>
        <v>0</v>
      </c>
      <c r="C1080" s="5" t="b">
        <f>Teams[[#This Row],[yearID]]&gt;=1903</f>
        <v>1</v>
      </c>
      <c r="D1080" t="s">
        <v>410</v>
      </c>
      <c r="E1080" t="s">
        <v>419</v>
      </c>
      <c r="F1080" t="s">
        <v>419</v>
      </c>
      <c r="G1080" s="5" t="str">
        <f>VLOOKUP(Teams[[#This Row],[franchID]],TeamsFranchises!$A$2:$D$121,2,FALSE)</f>
        <v>Detroit Tigers</v>
      </c>
      <c r="I1080">
        <v>5</v>
      </c>
      <c r="J1080">
        <v>155</v>
      </c>
      <c r="K1080">
        <v>78</v>
      </c>
      <c r="L1080">
        <v>78</v>
      </c>
      <c r="M1080">
        <v>76</v>
      </c>
      <c r="P1080" t="s">
        <v>51</v>
      </c>
      <c r="Q1080" s="5">
        <f>IF(Teams[[#This Row],[LgWin]]="Y", 1,
IF(Teams[[#This Row],[LgWin]] = "N", 0, " "))</f>
        <v>0</v>
      </c>
      <c r="R1080" t="s">
        <v>51</v>
      </c>
      <c r="S1080" s="5">
        <f>IF(Teams[[#This Row],[WSWin]]="Y", 1,
IF(Teams[[#This Row],[WSWin]] = "N", 0, " "))</f>
        <v>0</v>
      </c>
      <c r="T1080">
        <v>632</v>
      </c>
      <c r="U1080">
        <v>5364</v>
      </c>
      <c r="V1080">
        <v>1401</v>
      </c>
      <c r="W1080">
        <v>200</v>
      </c>
      <c r="X1080">
        <v>47</v>
      </c>
      <c r="Y1080">
        <v>77</v>
      </c>
      <c r="Z1080">
        <v>483</v>
      </c>
      <c r="AA1080">
        <v>553</v>
      </c>
      <c r="AB1080">
        <v>40</v>
      </c>
      <c r="AC1080">
        <v>43</v>
      </c>
      <c r="AF1080">
        <v>560</v>
      </c>
      <c r="AG1080">
        <v>470</v>
      </c>
      <c r="AH1080">
        <v>3</v>
      </c>
      <c r="AI1080">
        <v>67</v>
      </c>
      <c r="AJ1080">
        <v>18</v>
      </c>
      <c r="AK1080">
        <v>20</v>
      </c>
      <c r="AL1080">
        <v>4233</v>
      </c>
      <c r="AM1080">
        <v>1226</v>
      </c>
      <c r="AN1080">
        <v>51</v>
      </c>
      <c r="AO1080">
        <v>549</v>
      </c>
      <c r="AP1080">
        <v>706</v>
      </c>
      <c r="AQ1080">
        <v>177</v>
      </c>
      <c r="AR1080">
        <v>130</v>
      </c>
      <c r="AS1080">
        <v>0.97099999999999997</v>
      </c>
      <c r="AT1080" t="s">
        <v>420</v>
      </c>
      <c r="AU1080" t="s">
        <v>495</v>
      </c>
      <c r="AV1080">
        <v>606287</v>
      </c>
      <c r="AW1080">
        <v>107</v>
      </c>
      <c r="AX1080">
        <v>106</v>
      </c>
      <c r="AY1080" t="s">
        <v>419</v>
      </c>
      <c r="AZ1080" t="s">
        <v>419</v>
      </c>
      <c r="BA1080" t="s">
        <v>419</v>
      </c>
    </row>
    <row r="1081" spans="1:53" x14ac:dyDescent="0.55000000000000004">
      <c r="A1081">
        <v>1943</v>
      </c>
      <c r="B1081" s="5" t="b">
        <f>Teams[[#This Row],[yearID]]&gt;=1973</f>
        <v>0</v>
      </c>
      <c r="C1081" s="5" t="b">
        <f>Teams[[#This Row],[yearID]]&gt;=1903</f>
        <v>1</v>
      </c>
      <c r="D1081" t="s">
        <v>157</v>
      </c>
      <c r="E1081" t="s">
        <v>242</v>
      </c>
      <c r="F1081" t="s">
        <v>243</v>
      </c>
      <c r="G1081" s="5" t="str">
        <f>VLOOKUP(Teams[[#This Row],[franchID]],TeamsFranchises!$A$2:$D$121,2,FALSE)</f>
        <v>San Francisco Giants</v>
      </c>
      <c r="I1081">
        <v>8</v>
      </c>
      <c r="J1081">
        <v>156</v>
      </c>
      <c r="K1081">
        <v>77</v>
      </c>
      <c r="L1081">
        <v>55</v>
      </c>
      <c r="M1081">
        <v>98</v>
      </c>
      <c r="P1081" t="s">
        <v>51</v>
      </c>
      <c r="Q1081" s="5">
        <f>IF(Teams[[#This Row],[LgWin]]="Y", 1,
IF(Teams[[#This Row],[LgWin]] = "N", 0, " "))</f>
        <v>0</v>
      </c>
      <c r="R1081" t="s">
        <v>51</v>
      </c>
      <c r="S1081" s="5">
        <f>IF(Teams[[#This Row],[WSWin]]="Y", 1,
IF(Teams[[#This Row],[WSWin]] = "N", 0, " "))</f>
        <v>0</v>
      </c>
      <c r="T1081">
        <v>558</v>
      </c>
      <c r="U1081">
        <v>5290</v>
      </c>
      <c r="V1081">
        <v>1309</v>
      </c>
      <c r="W1081">
        <v>153</v>
      </c>
      <c r="X1081">
        <v>33</v>
      </c>
      <c r="Y1081">
        <v>81</v>
      </c>
      <c r="Z1081">
        <v>480</v>
      </c>
      <c r="AA1081">
        <v>470</v>
      </c>
      <c r="AB1081">
        <v>35</v>
      </c>
      <c r="AF1081">
        <v>713</v>
      </c>
      <c r="AG1081">
        <v>632</v>
      </c>
      <c r="AH1081">
        <v>4.08</v>
      </c>
      <c r="AI1081">
        <v>35</v>
      </c>
      <c r="AJ1081">
        <v>6</v>
      </c>
      <c r="AK1081">
        <v>19</v>
      </c>
      <c r="AL1081">
        <v>4182</v>
      </c>
      <c r="AM1081">
        <v>1474</v>
      </c>
      <c r="AN1081">
        <v>80</v>
      </c>
      <c r="AO1081">
        <v>626</v>
      </c>
      <c r="AP1081">
        <v>588</v>
      </c>
      <c r="AQ1081">
        <v>167</v>
      </c>
      <c r="AR1081">
        <v>140</v>
      </c>
      <c r="AS1081">
        <v>0.97299999999999998</v>
      </c>
      <c r="AT1081" t="s">
        <v>310</v>
      </c>
      <c r="AU1081" t="s">
        <v>457</v>
      </c>
      <c r="AV1081">
        <v>466095</v>
      </c>
      <c r="AW1081">
        <v>100</v>
      </c>
      <c r="AX1081">
        <v>101</v>
      </c>
      <c r="AY1081" t="s">
        <v>246</v>
      </c>
      <c r="AZ1081" t="s">
        <v>242</v>
      </c>
      <c r="BA1081" t="s">
        <v>242</v>
      </c>
    </row>
    <row r="1082" spans="1:53" x14ac:dyDescent="0.55000000000000004">
      <c r="A1082">
        <v>1943</v>
      </c>
      <c r="B1082" s="5" t="b">
        <f>Teams[[#This Row],[yearID]]&gt;=1973</f>
        <v>0</v>
      </c>
      <c r="C1082" s="5" t="b">
        <f>Teams[[#This Row],[yearID]]&gt;=1903</f>
        <v>1</v>
      </c>
      <c r="D1082" t="s">
        <v>410</v>
      </c>
      <c r="E1082" t="s">
        <v>436</v>
      </c>
      <c r="F1082" t="s">
        <v>412</v>
      </c>
      <c r="G1082" s="5" t="str">
        <f>VLOOKUP(Teams[[#This Row],[franchID]],TeamsFranchises!$A$2:$D$121,2,FALSE)</f>
        <v>New York Yankees</v>
      </c>
      <c r="I1082">
        <v>1</v>
      </c>
      <c r="J1082">
        <v>155</v>
      </c>
      <c r="K1082">
        <v>77</v>
      </c>
      <c r="L1082">
        <v>98</v>
      </c>
      <c r="M1082">
        <v>56</v>
      </c>
      <c r="P1082" t="s">
        <v>76</v>
      </c>
      <c r="Q1082" s="5">
        <f>IF(Teams[[#This Row],[LgWin]]="Y", 1,
IF(Teams[[#This Row],[LgWin]] = "N", 0, " "))</f>
        <v>1</v>
      </c>
      <c r="R1082" t="s">
        <v>76</v>
      </c>
      <c r="S1082" s="5">
        <f>IF(Teams[[#This Row],[WSWin]]="Y", 1,
IF(Teams[[#This Row],[WSWin]] = "N", 0, " "))</f>
        <v>1</v>
      </c>
      <c r="T1082">
        <v>669</v>
      </c>
      <c r="U1082">
        <v>5282</v>
      </c>
      <c r="V1082">
        <v>1350</v>
      </c>
      <c r="W1082">
        <v>218</v>
      </c>
      <c r="X1082">
        <v>59</v>
      </c>
      <c r="Y1082">
        <v>100</v>
      </c>
      <c r="Z1082">
        <v>624</v>
      </c>
      <c r="AA1082">
        <v>562</v>
      </c>
      <c r="AB1082">
        <v>46</v>
      </c>
      <c r="AC1082">
        <v>60</v>
      </c>
      <c r="AF1082">
        <v>542</v>
      </c>
      <c r="AG1082">
        <v>461</v>
      </c>
      <c r="AH1082">
        <v>2.93</v>
      </c>
      <c r="AI1082">
        <v>83</v>
      </c>
      <c r="AJ1082">
        <v>14</v>
      </c>
      <c r="AK1082">
        <v>13</v>
      </c>
      <c r="AL1082">
        <v>4245</v>
      </c>
      <c r="AM1082">
        <v>1229</v>
      </c>
      <c r="AN1082">
        <v>60</v>
      </c>
      <c r="AO1082">
        <v>489</v>
      </c>
      <c r="AP1082">
        <v>653</v>
      </c>
      <c r="AQ1082">
        <v>160</v>
      </c>
      <c r="AR1082">
        <v>166</v>
      </c>
      <c r="AS1082">
        <v>0.97399999999999998</v>
      </c>
      <c r="AT1082" t="s">
        <v>459</v>
      </c>
      <c r="AU1082" t="s">
        <v>491</v>
      </c>
      <c r="AV1082">
        <v>618330</v>
      </c>
      <c r="AW1082">
        <v>101</v>
      </c>
      <c r="AX1082">
        <v>98</v>
      </c>
      <c r="AY1082" t="s">
        <v>412</v>
      </c>
      <c r="AZ1082" t="s">
        <v>436</v>
      </c>
      <c r="BA1082" t="s">
        <v>436</v>
      </c>
    </row>
    <row r="1083" spans="1:53" x14ac:dyDescent="0.55000000000000004">
      <c r="A1083">
        <v>1943</v>
      </c>
      <c r="B1083" s="5" t="b">
        <f>Teams[[#This Row],[yearID]]&gt;=1973</f>
        <v>0</v>
      </c>
      <c r="C1083" s="5" t="b">
        <f>Teams[[#This Row],[yearID]]&gt;=1903</f>
        <v>1</v>
      </c>
      <c r="D1083" t="s">
        <v>410</v>
      </c>
      <c r="E1083" t="s">
        <v>226</v>
      </c>
      <c r="F1083" t="s">
        <v>423</v>
      </c>
      <c r="G1083" s="5" t="str">
        <f>VLOOKUP(Teams[[#This Row],[franchID]],TeamsFranchises!$A$2:$D$121,2,FALSE)</f>
        <v>Oakland Athletics</v>
      </c>
      <c r="I1083">
        <v>8</v>
      </c>
      <c r="J1083">
        <v>155</v>
      </c>
      <c r="K1083">
        <v>79</v>
      </c>
      <c r="L1083">
        <v>49</v>
      </c>
      <c r="M1083">
        <v>105</v>
      </c>
      <c r="P1083" t="s">
        <v>51</v>
      </c>
      <c r="Q1083" s="5">
        <f>IF(Teams[[#This Row],[LgWin]]="Y", 1,
IF(Teams[[#This Row],[LgWin]] = "N", 0, " "))</f>
        <v>0</v>
      </c>
      <c r="R1083" t="s">
        <v>51</v>
      </c>
      <c r="S1083" s="5">
        <f>IF(Teams[[#This Row],[WSWin]]="Y", 1,
IF(Teams[[#This Row],[WSWin]] = "N", 0, " "))</f>
        <v>0</v>
      </c>
      <c r="T1083">
        <v>497</v>
      </c>
      <c r="U1083">
        <v>5244</v>
      </c>
      <c r="V1083">
        <v>1219</v>
      </c>
      <c r="W1083">
        <v>174</v>
      </c>
      <c r="X1083">
        <v>44</v>
      </c>
      <c r="Y1083">
        <v>26</v>
      </c>
      <c r="Z1083">
        <v>430</v>
      </c>
      <c r="AA1083">
        <v>465</v>
      </c>
      <c r="AB1083">
        <v>55</v>
      </c>
      <c r="AC1083">
        <v>42</v>
      </c>
      <c r="AF1083">
        <v>717</v>
      </c>
      <c r="AG1083">
        <v>627</v>
      </c>
      <c r="AH1083">
        <v>4.05</v>
      </c>
      <c r="AI1083">
        <v>73</v>
      </c>
      <c r="AJ1083">
        <v>5</v>
      </c>
      <c r="AK1083">
        <v>13</v>
      </c>
      <c r="AL1083">
        <v>4182</v>
      </c>
      <c r="AM1083">
        <v>1421</v>
      </c>
      <c r="AN1083">
        <v>73</v>
      </c>
      <c r="AO1083">
        <v>536</v>
      </c>
      <c r="AP1083">
        <v>503</v>
      </c>
      <c r="AQ1083">
        <v>162</v>
      </c>
      <c r="AR1083">
        <v>148</v>
      </c>
      <c r="AS1083">
        <v>0.97299999999999998</v>
      </c>
      <c r="AT1083" t="s">
        <v>77</v>
      </c>
      <c r="AU1083" t="s">
        <v>442</v>
      </c>
      <c r="AV1083">
        <v>376735</v>
      </c>
      <c r="AW1083">
        <v>99</v>
      </c>
      <c r="AX1083">
        <v>103</v>
      </c>
      <c r="AY1083" t="s">
        <v>226</v>
      </c>
      <c r="AZ1083" t="s">
        <v>226</v>
      </c>
      <c r="BA1083" t="s">
        <v>226</v>
      </c>
    </row>
    <row r="1084" spans="1:53" x14ac:dyDescent="0.55000000000000004">
      <c r="A1084">
        <v>1943</v>
      </c>
      <c r="B1084" s="5" t="b">
        <f>Teams[[#This Row],[yearID]]&gt;=1973</f>
        <v>0</v>
      </c>
      <c r="C1084" s="5" t="b">
        <f>Teams[[#This Row],[yearID]]&gt;=1903</f>
        <v>1</v>
      </c>
      <c r="D1084" t="s">
        <v>157</v>
      </c>
      <c r="E1084" t="s">
        <v>122</v>
      </c>
      <c r="F1084" t="s">
        <v>122</v>
      </c>
      <c r="G1084" s="5" t="str">
        <f>VLOOKUP(Teams[[#This Row],[franchID]],TeamsFranchises!$A$2:$D$121,2,FALSE)</f>
        <v>Philadelphia Phillies</v>
      </c>
      <c r="I1084">
        <v>7</v>
      </c>
      <c r="J1084">
        <v>157</v>
      </c>
      <c r="K1084">
        <v>78</v>
      </c>
      <c r="L1084">
        <v>64</v>
      </c>
      <c r="M1084">
        <v>90</v>
      </c>
      <c r="P1084" t="s">
        <v>51</v>
      </c>
      <c r="Q1084" s="5">
        <f>IF(Teams[[#This Row],[LgWin]]="Y", 1,
IF(Teams[[#This Row],[LgWin]] = "N", 0, " "))</f>
        <v>0</v>
      </c>
      <c r="R1084" t="s">
        <v>51</v>
      </c>
      <c r="S1084" s="5">
        <f>IF(Teams[[#This Row],[WSWin]]="Y", 1,
IF(Teams[[#This Row],[WSWin]] = "N", 0, " "))</f>
        <v>0</v>
      </c>
      <c r="T1084">
        <v>571</v>
      </c>
      <c r="U1084">
        <v>5297</v>
      </c>
      <c r="V1084">
        <v>1321</v>
      </c>
      <c r="W1084">
        <v>186</v>
      </c>
      <c r="X1084">
        <v>36</v>
      </c>
      <c r="Y1084">
        <v>66</v>
      </c>
      <c r="Z1084">
        <v>499</v>
      </c>
      <c r="AA1084">
        <v>556</v>
      </c>
      <c r="AB1084">
        <v>29</v>
      </c>
      <c r="AF1084">
        <v>676</v>
      </c>
      <c r="AG1084">
        <v>586</v>
      </c>
      <c r="AH1084">
        <v>3.79</v>
      </c>
      <c r="AI1084">
        <v>66</v>
      </c>
      <c r="AJ1084">
        <v>10</v>
      </c>
      <c r="AK1084">
        <v>14</v>
      </c>
      <c r="AL1084">
        <v>4176</v>
      </c>
      <c r="AM1084">
        <v>1436</v>
      </c>
      <c r="AN1084">
        <v>59</v>
      </c>
      <c r="AO1084">
        <v>451</v>
      </c>
      <c r="AP1084">
        <v>431</v>
      </c>
      <c r="AQ1084">
        <v>187</v>
      </c>
      <c r="AR1084">
        <v>143</v>
      </c>
      <c r="AS1084">
        <v>0.97</v>
      </c>
      <c r="AT1084" t="s">
        <v>497</v>
      </c>
      <c r="AU1084" t="s">
        <v>442</v>
      </c>
      <c r="AV1084">
        <v>466975</v>
      </c>
      <c r="AW1084">
        <v>95</v>
      </c>
      <c r="AX1084">
        <v>99</v>
      </c>
      <c r="AY1084" t="s">
        <v>122</v>
      </c>
      <c r="AZ1084" t="s">
        <v>122</v>
      </c>
      <c r="BA1084" t="s">
        <v>122</v>
      </c>
    </row>
    <row r="1085" spans="1:53" x14ac:dyDescent="0.55000000000000004">
      <c r="A1085">
        <v>1943</v>
      </c>
      <c r="B1085" s="5" t="b">
        <f>Teams[[#This Row],[yearID]]&gt;=1973</f>
        <v>0</v>
      </c>
      <c r="C1085" s="5" t="b">
        <f>Teams[[#This Row],[yearID]]&gt;=1903</f>
        <v>1</v>
      </c>
      <c r="D1085" t="s">
        <v>157</v>
      </c>
      <c r="E1085" t="s">
        <v>229</v>
      </c>
      <c r="F1085" t="s">
        <v>229</v>
      </c>
      <c r="G1085" s="5" t="str">
        <f>VLOOKUP(Teams[[#This Row],[franchID]],TeamsFranchises!$A$2:$D$121,2,FALSE)</f>
        <v>Pittsburgh Pirates</v>
      </c>
      <c r="I1085">
        <v>4</v>
      </c>
      <c r="J1085">
        <v>157</v>
      </c>
      <c r="K1085">
        <v>78</v>
      </c>
      <c r="L1085">
        <v>80</v>
      </c>
      <c r="M1085">
        <v>74</v>
      </c>
      <c r="P1085" t="s">
        <v>51</v>
      </c>
      <c r="Q1085" s="5">
        <f>IF(Teams[[#This Row],[LgWin]]="Y", 1,
IF(Teams[[#This Row],[LgWin]] = "N", 0, " "))</f>
        <v>0</v>
      </c>
      <c r="R1085" t="s">
        <v>51</v>
      </c>
      <c r="S1085" s="5">
        <f>IF(Teams[[#This Row],[WSWin]]="Y", 1,
IF(Teams[[#This Row],[WSWin]] = "N", 0, " "))</f>
        <v>0</v>
      </c>
      <c r="T1085">
        <v>669</v>
      </c>
      <c r="U1085">
        <v>5353</v>
      </c>
      <c r="V1085">
        <v>1401</v>
      </c>
      <c r="W1085">
        <v>240</v>
      </c>
      <c r="X1085">
        <v>73</v>
      </c>
      <c r="Y1085">
        <v>42</v>
      </c>
      <c r="Z1085">
        <v>573</v>
      </c>
      <c r="AA1085">
        <v>566</v>
      </c>
      <c r="AB1085">
        <v>64</v>
      </c>
      <c r="AF1085">
        <v>605</v>
      </c>
      <c r="AG1085">
        <v>480</v>
      </c>
      <c r="AH1085">
        <v>3.08</v>
      </c>
      <c r="AI1085">
        <v>74</v>
      </c>
      <c r="AJ1085">
        <v>11</v>
      </c>
      <c r="AK1085">
        <v>12</v>
      </c>
      <c r="AL1085">
        <v>4212</v>
      </c>
      <c r="AM1085">
        <v>1424</v>
      </c>
      <c r="AN1085">
        <v>44</v>
      </c>
      <c r="AO1085">
        <v>422</v>
      </c>
      <c r="AP1085">
        <v>396</v>
      </c>
      <c r="AQ1085">
        <v>170</v>
      </c>
      <c r="AR1085">
        <v>159</v>
      </c>
      <c r="AS1085">
        <v>0.97299999999999998</v>
      </c>
      <c r="AT1085" t="s">
        <v>390</v>
      </c>
      <c r="AU1085" t="s">
        <v>447</v>
      </c>
      <c r="AV1085">
        <v>498740</v>
      </c>
      <c r="AW1085">
        <v>104</v>
      </c>
      <c r="AX1085">
        <v>103</v>
      </c>
      <c r="AY1085" t="s">
        <v>229</v>
      </c>
      <c r="AZ1085" t="s">
        <v>229</v>
      </c>
      <c r="BA1085" t="s">
        <v>229</v>
      </c>
    </row>
    <row r="1086" spans="1:53" x14ac:dyDescent="0.55000000000000004">
      <c r="A1086">
        <v>1943</v>
      </c>
      <c r="B1086" s="5" t="b">
        <f>Teams[[#This Row],[yearID]]&gt;=1973</f>
        <v>0</v>
      </c>
      <c r="C1086" s="5" t="b">
        <f>Teams[[#This Row],[yearID]]&gt;=1903</f>
        <v>1</v>
      </c>
      <c r="D1086" t="s">
        <v>410</v>
      </c>
      <c r="E1086" t="s">
        <v>431</v>
      </c>
      <c r="F1086" t="s">
        <v>95</v>
      </c>
      <c r="G1086" s="5" t="str">
        <f>VLOOKUP(Teams[[#This Row],[franchID]],TeamsFranchises!$A$2:$D$121,2,FALSE)</f>
        <v>Baltimore Orioles</v>
      </c>
      <c r="I1086">
        <v>6</v>
      </c>
      <c r="J1086">
        <v>153</v>
      </c>
      <c r="K1086">
        <v>77</v>
      </c>
      <c r="L1086">
        <v>72</v>
      </c>
      <c r="M1086">
        <v>80</v>
      </c>
      <c r="P1086" t="s">
        <v>51</v>
      </c>
      <c r="Q1086" s="5">
        <f>IF(Teams[[#This Row],[LgWin]]="Y", 1,
IF(Teams[[#This Row],[LgWin]] = "N", 0, " "))</f>
        <v>0</v>
      </c>
      <c r="R1086" t="s">
        <v>51</v>
      </c>
      <c r="S1086" s="5">
        <f>IF(Teams[[#This Row],[WSWin]]="Y", 1,
IF(Teams[[#This Row],[WSWin]] = "N", 0, " "))</f>
        <v>0</v>
      </c>
      <c r="T1086">
        <v>596</v>
      </c>
      <c r="U1086">
        <v>5175</v>
      </c>
      <c r="V1086">
        <v>1269</v>
      </c>
      <c r="W1086">
        <v>229</v>
      </c>
      <c r="X1086">
        <v>36</v>
      </c>
      <c r="Y1086">
        <v>78</v>
      </c>
      <c r="Z1086">
        <v>569</v>
      </c>
      <c r="AA1086">
        <v>646</v>
      </c>
      <c r="AB1086">
        <v>37</v>
      </c>
      <c r="AC1086">
        <v>43</v>
      </c>
      <c r="AF1086">
        <v>604</v>
      </c>
      <c r="AG1086">
        <v>525</v>
      </c>
      <c r="AH1086">
        <v>3.41</v>
      </c>
      <c r="AI1086">
        <v>64</v>
      </c>
      <c r="AJ1086">
        <v>10</v>
      </c>
      <c r="AK1086">
        <v>14</v>
      </c>
      <c r="AL1086">
        <v>4155</v>
      </c>
      <c r="AM1086">
        <v>1397</v>
      </c>
      <c r="AN1086">
        <v>74</v>
      </c>
      <c r="AO1086">
        <v>488</v>
      </c>
      <c r="AP1086">
        <v>572</v>
      </c>
      <c r="AQ1086">
        <v>152</v>
      </c>
      <c r="AR1086">
        <v>127</v>
      </c>
      <c r="AS1086">
        <v>0.97499999999999998</v>
      </c>
      <c r="AT1086" t="s">
        <v>252</v>
      </c>
      <c r="AU1086" t="s">
        <v>444</v>
      </c>
      <c r="AV1086">
        <v>214392</v>
      </c>
      <c r="AW1086">
        <v>104</v>
      </c>
      <c r="AX1086">
        <v>102</v>
      </c>
      <c r="AY1086" t="s">
        <v>433</v>
      </c>
      <c r="AZ1086" t="s">
        <v>431</v>
      </c>
      <c r="BA1086" t="s">
        <v>431</v>
      </c>
    </row>
    <row r="1087" spans="1:53" x14ac:dyDescent="0.55000000000000004">
      <c r="A1087">
        <v>1943</v>
      </c>
      <c r="B1087" s="5" t="b">
        <f>Teams[[#This Row],[yearID]]&gt;=1973</f>
        <v>0</v>
      </c>
      <c r="C1087" s="5" t="b">
        <f>Teams[[#This Row],[yearID]]&gt;=1903</f>
        <v>1</v>
      </c>
      <c r="D1087" t="s">
        <v>157</v>
      </c>
      <c r="E1087" t="s">
        <v>396</v>
      </c>
      <c r="F1087" t="s">
        <v>154</v>
      </c>
      <c r="G1087" s="5" t="str">
        <f>VLOOKUP(Teams[[#This Row],[franchID]],TeamsFranchises!$A$2:$D$121,2,FALSE)</f>
        <v>St. Louis Cardinals</v>
      </c>
      <c r="I1087">
        <v>1</v>
      </c>
      <c r="J1087">
        <v>157</v>
      </c>
      <c r="K1087">
        <v>81</v>
      </c>
      <c r="L1087">
        <v>105</v>
      </c>
      <c r="M1087">
        <v>49</v>
      </c>
      <c r="P1087" t="s">
        <v>76</v>
      </c>
      <c r="Q1087" s="5">
        <f>IF(Teams[[#This Row],[LgWin]]="Y", 1,
IF(Teams[[#This Row],[LgWin]] = "N", 0, " "))</f>
        <v>1</v>
      </c>
      <c r="R1087" t="s">
        <v>51</v>
      </c>
      <c r="S1087" s="5">
        <f>IF(Teams[[#This Row],[WSWin]]="Y", 1,
IF(Teams[[#This Row],[WSWin]] = "N", 0, " "))</f>
        <v>0</v>
      </c>
      <c r="T1087">
        <v>679</v>
      </c>
      <c r="U1087">
        <v>5438</v>
      </c>
      <c r="V1087">
        <v>1515</v>
      </c>
      <c r="W1087">
        <v>259</v>
      </c>
      <c r="X1087">
        <v>72</v>
      </c>
      <c r="Y1087">
        <v>70</v>
      </c>
      <c r="Z1087">
        <v>428</v>
      </c>
      <c r="AA1087">
        <v>438</v>
      </c>
      <c r="AB1087">
        <v>40</v>
      </c>
      <c r="AF1087">
        <v>475</v>
      </c>
      <c r="AG1087">
        <v>407</v>
      </c>
      <c r="AH1087">
        <v>2.57</v>
      </c>
      <c r="AI1087">
        <v>94</v>
      </c>
      <c r="AJ1087">
        <v>21</v>
      </c>
      <c r="AK1087">
        <v>15</v>
      </c>
      <c r="AL1087">
        <v>4281</v>
      </c>
      <c r="AM1087">
        <v>1246</v>
      </c>
      <c r="AN1087">
        <v>33</v>
      </c>
      <c r="AO1087">
        <v>477</v>
      </c>
      <c r="AP1087">
        <v>639</v>
      </c>
      <c r="AQ1087">
        <v>151</v>
      </c>
      <c r="AR1087">
        <v>183</v>
      </c>
      <c r="AS1087">
        <v>0.97599999999999998</v>
      </c>
      <c r="AT1087" t="s">
        <v>409</v>
      </c>
      <c r="AU1087" t="s">
        <v>444</v>
      </c>
      <c r="AV1087">
        <v>517135</v>
      </c>
      <c r="AW1087">
        <v>106</v>
      </c>
      <c r="AX1087">
        <v>101</v>
      </c>
      <c r="AY1087" t="s">
        <v>154</v>
      </c>
      <c r="AZ1087" t="s">
        <v>396</v>
      </c>
      <c r="BA1087" t="s">
        <v>396</v>
      </c>
    </row>
    <row r="1088" spans="1:53" x14ac:dyDescent="0.55000000000000004">
      <c r="A1088">
        <v>1943</v>
      </c>
      <c r="B1088" s="5" t="b">
        <f>Teams[[#This Row],[yearID]]&gt;=1973</f>
        <v>0</v>
      </c>
      <c r="C1088" s="5" t="b">
        <f>Teams[[#This Row],[yearID]]&gt;=1903</f>
        <v>1</v>
      </c>
      <c r="D1088" t="s">
        <v>410</v>
      </c>
      <c r="E1088" t="s">
        <v>425</v>
      </c>
      <c r="F1088" t="s">
        <v>426</v>
      </c>
      <c r="G1088" s="5" t="str">
        <f>VLOOKUP(Teams[[#This Row],[franchID]],TeamsFranchises!$A$2:$D$121,2,FALSE)</f>
        <v>Minnesota Twins</v>
      </c>
      <c r="I1088">
        <v>2</v>
      </c>
      <c r="J1088">
        <v>153</v>
      </c>
      <c r="K1088">
        <v>76</v>
      </c>
      <c r="L1088">
        <v>84</v>
      </c>
      <c r="M1088">
        <v>69</v>
      </c>
      <c r="P1088" t="s">
        <v>51</v>
      </c>
      <c r="Q1088" s="5">
        <f>IF(Teams[[#This Row],[LgWin]]="Y", 1,
IF(Teams[[#This Row],[LgWin]] = "N", 0, " "))</f>
        <v>0</v>
      </c>
      <c r="R1088" t="s">
        <v>51</v>
      </c>
      <c r="S1088" s="5">
        <f>IF(Teams[[#This Row],[WSWin]]="Y", 1,
IF(Teams[[#This Row],[WSWin]] = "N", 0, " "))</f>
        <v>0</v>
      </c>
      <c r="T1088">
        <v>666</v>
      </c>
      <c r="U1088">
        <v>5233</v>
      </c>
      <c r="V1088">
        <v>1328</v>
      </c>
      <c r="W1088">
        <v>245</v>
      </c>
      <c r="X1088">
        <v>50</v>
      </c>
      <c r="Y1088">
        <v>47</v>
      </c>
      <c r="Z1088">
        <v>605</v>
      </c>
      <c r="AA1088">
        <v>579</v>
      </c>
      <c r="AB1088">
        <v>142</v>
      </c>
      <c r="AC1088">
        <v>55</v>
      </c>
      <c r="AF1088">
        <v>595</v>
      </c>
      <c r="AG1088">
        <v>490</v>
      </c>
      <c r="AH1088">
        <v>3.18</v>
      </c>
      <c r="AI1088">
        <v>61</v>
      </c>
      <c r="AJ1088">
        <v>16</v>
      </c>
      <c r="AK1088">
        <v>21</v>
      </c>
      <c r="AL1088">
        <v>4164</v>
      </c>
      <c r="AM1088">
        <v>1293</v>
      </c>
      <c r="AN1088">
        <v>48</v>
      </c>
      <c r="AO1088">
        <v>540</v>
      </c>
      <c r="AP1088">
        <v>495</v>
      </c>
      <c r="AQ1088">
        <v>179</v>
      </c>
      <c r="AR1088">
        <v>145</v>
      </c>
      <c r="AS1088">
        <v>0.97099999999999997</v>
      </c>
      <c r="AT1088" t="s">
        <v>397</v>
      </c>
      <c r="AU1088" t="s">
        <v>452</v>
      </c>
      <c r="AV1088">
        <v>574694</v>
      </c>
      <c r="AW1088">
        <v>96</v>
      </c>
      <c r="AX1088">
        <v>97</v>
      </c>
      <c r="AY1088" t="s">
        <v>428</v>
      </c>
      <c r="AZ1088" t="s">
        <v>425</v>
      </c>
      <c r="BA1088" t="s">
        <v>425</v>
      </c>
    </row>
    <row r="1089" spans="1:53" x14ac:dyDescent="0.55000000000000004">
      <c r="A1089">
        <v>1944</v>
      </c>
      <c r="B1089" s="5" t="b">
        <f>Teams[[#This Row],[yearID]]&gt;=1973</f>
        <v>0</v>
      </c>
      <c r="C1089" s="5" t="b">
        <f>Teams[[#This Row],[yearID]]&gt;=1903</f>
        <v>1</v>
      </c>
      <c r="D1089" t="s">
        <v>410</v>
      </c>
      <c r="E1089" t="s">
        <v>54</v>
      </c>
      <c r="F1089" t="s">
        <v>54</v>
      </c>
      <c r="G1089" s="5" t="str">
        <f>VLOOKUP(Teams[[#This Row],[franchID]],TeamsFranchises!$A$2:$D$121,2,FALSE)</f>
        <v>Boston Red Sox</v>
      </c>
      <c r="I1089">
        <v>4</v>
      </c>
      <c r="J1089">
        <v>156</v>
      </c>
      <c r="K1089">
        <v>78</v>
      </c>
      <c r="L1089">
        <v>77</v>
      </c>
      <c r="M1089">
        <v>77</v>
      </c>
      <c r="P1089" t="s">
        <v>51</v>
      </c>
      <c r="Q1089" s="5">
        <f>IF(Teams[[#This Row],[LgWin]]="Y", 1,
IF(Teams[[#This Row],[LgWin]] = "N", 0, " "))</f>
        <v>0</v>
      </c>
      <c r="R1089" t="s">
        <v>51</v>
      </c>
      <c r="S1089" s="5">
        <f>IF(Teams[[#This Row],[WSWin]]="Y", 1,
IF(Teams[[#This Row],[WSWin]] = "N", 0, " "))</f>
        <v>0</v>
      </c>
      <c r="T1089">
        <v>739</v>
      </c>
      <c r="U1089">
        <v>5400</v>
      </c>
      <c r="V1089">
        <v>1456</v>
      </c>
      <c r="W1089">
        <v>277</v>
      </c>
      <c r="X1089">
        <v>56</v>
      </c>
      <c r="Y1089">
        <v>69</v>
      </c>
      <c r="Z1089">
        <v>522</v>
      </c>
      <c r="AA1089">
        <v>505</v>
      </c>
      <c r="AB1089">
        <v>60</v>
      </c>
      <c r="AC1089">
        <v>40</v>
      </c>
      <c r="AF1089">
        <v>676</v>
      </c>
      <c r="AG1089">
        <v>592</v>
      </c>
      <c r="AH1089">
        <v>3.82</v>
      </c>
      <c r="AI1089">
        <v>58</v>
      </c>
      <c r="AJ1089">
        <v>7</v>
      </c>
      <c r="AK1089">
        <v>17</v>
      </c>
      <c r="AL1089">
        <v>4182</v>
      </c>
      <c r="AM1089">
        <v>1404</v>
      </c>
      <c r="AN1089">
        <v>66</v>
      </c>
      <c r="AO1089">
        <v>592</v>
      </c>
      <c r="AP1089">
        <v>524</v>
      </c>
      <c r="AQ1089">
        <v>172</v>
      </c>
      <c r="AR1089">
        <v>154</v>
      </c>
      <c r="AS1089">
        <v>0.97199999999999998</v>
      </c>
      <c r="AT1089" t="s">
        <v>441</v>
      </c>
      <c r="AU1089" t="s">
        <v>493</v>
      </c>
      <c r="AV1089">
        <v>506975</v>
      </c>
      <c r="AW1089">
        <v>99</v>
      </c>
      <c r="AX1089">
        <v>100</v>
      </c>
      <c r="AY1089" t="s">
        <v>54</v>
      </c>
      <c r="AZ1089" t="s">
        <v>54</v>
      </c>
      <c r="BA1089" t="s">
        <v>54</v>
      </c>
    </row>
    <row r="1090" spans="1:53" x14ac:dyDescent="0.55000000000000004">
      <c r="A1090">
        <v>1944</v>
      </c>
      <c r="B1090" s="5" t="b">
        <f>Teams[[#This Row],[yearID]]&gt;=1973</f>
        <v>0</v>
      </c>
      <c r="C1090" s="5" t="b">
        <f>Teams[[#This Row],[yearID]]&gt;=1903</f>
        <v>1</v>
      </c>
      <c r="D1090" t="s">
        <v>157</v>
      </c>
      <c r="E1090" t="s">
        <v>262</v>
      </c>
      <c r="F1090" t="s">
        <v>260</v>
      </c>
      <c r="G1090" s="5" t="str">
        <f>VLOOKUP(Teams[[#This Row],[franchID]],TeamsFranchises!$A$2:$D$121,2,FALSE)</f>
        <v>Los Angeles Dodgers</v>
      </c>
      <c r="I1090">
        <v>7</v>
      </c>
      <c r="J1090">
        <v>155</v>
      </c>
      <c r="K1090">
        <v>77</v>
      </c>
      <c r="L1090">
        <v>63</v>
      </c>
      <c r="M1090">
        <v>91</v>
      </c>
      <c r="P1090" t="s">
        <v>51</v>
      </c>
      <c r="Q1090" s="5">
        <f>IF(Teams[[#This Row],[LgWin]]="Y", 1,
IF(Teams[[#This Row],[LgWin]] = "N", 0, " "))</f>
        <v>0</v>
      </c>
      <c r="R1090" t="s">
        <v>51</v>
      </c>
      <c r="S1090" s="5">
        <f>IF(Teams[[#This Row],[WSWin]]="Y", 1,
IF(Teams[[#This Row],[WSWin]] = "N", 0, " "))</f>
        <v>0</v>
      </c>
      <c r="T1090">
        <v>690</v>
      </c>
      <c r="U1090">
        <v>5393</v>
      </c>
      <c r="V1090">
        <v>1450</v>
      </c>
      <c r="W1090">
        <v>255</v>
      </c>
      <c r="X1090">
        <v>51</v>
      </c>
      <c r="Y1090">
        <v>56</v>
      </c>
      <c r="Z1090">
        <v>486</v>
      </c>
      <c r="AA1090">
        <v>451</v>
      </c>
      <c r="AB1090">
        <v>45</v>
      </c>
      <c r="AF1090">
        <v>832</v>
      </c>
      <c r="AG1090">
        <v>711</v>
      </c>
      <c r="AH1090">
        <v>4.68</v>
      </c>
      <c r="AI1090">
        <v>50</v>
      </c>
      <c r="AJ1090">
        <v>4</v>
      </c>
      <c r="AK1090">
        <v>13</v>
      </c>
      <c r="AL1090">
        <v>4101</v>
      </c>
      <c r="AM1090">
        <v>1471</v>
      </c>
      <c r="AN1090">
        <v>75</v>
      </c>
      <c r="AO1090">
        <v>660</v>
      </c>
      <c r="AP1090">
        <v>487</v>
      </c>
      <c r="AQ1090">
        <v>197</v>
      </c>
      <c r="AR1090">
        <v>112</v>
      </c>
      <c r="AS1090">
        <v>0.96599999999999997</v>
      </c>
      <c r="AT1090" t="s">
        <v>448</v>
      </c>
      <c r="AU1090" t="s">
        <v>458</v>
      </c>
      <c r="AV1090">
        <v>605905</v>
      </c>
      <c r="AW1090">
        <v>98</v>
      </c>
      <c r="AX1090">
        <v>98</v>
      </c>
      <c r="AY1090" t="s">
        <v>262</v>
      </c>
      <c r="AZ1090" t="s">
        <v>262</v>
      </c>
      <c r="BA1090" t="s">
        <v>262</v>
      </c>
    </row>
    <row r="1091" spans="1:53" x14ac:dyDescent="0.55000000000000004">
      <c r="A1091">
        <v>1944</v>
      </c>
      <c r="B1091" s="5" t="b">
        <f>Teams[[#This Row],[yearID]]&gt;=1973</f>
        <v>0</v>
      </c>
      <c r="C1091" s="5" t="b">
        <f>Teams[[#This Row],[yearID]]&gt;=1903</f>
        <v>1</v>
      </c>
      <c r="D1091" t="s">
        <v>157</v>
      </c>
      <c r="E1091" t="s">
        <v>158</v>
      </c>
      <c r="F1091" t="s">
        <v>159</v>
      </c>
      <c r="G1091" s="5" t="str">
        <f>VLOOKUP(Teams[[#This Row],[franchID]],TeamsFranchises!$A$2:$D$121,2,FALSE)</f>
        <v>Atlanta Braves</v>
      </c>
      <c r="I1091">
        <v>6</v>
      </c>
      <c r="J1091">
        <v>155</v>
      </c>
      <c r="K1091">
        <v>78</v>
      </c>
      <c r="L1091">
        <v>65</v>
      </c>
      <c r="M1091">
        <v>89</v>
      </c>
      <c r="P1091" t="s">
        <v>51</v>
      </c>
      <c r="Q1091" s="5">
        <f>IF(Teams[[#This Row],[LgWin]]="Y", 1,
IF(Teams[[#This Row],[LgWin]] = "N", 0, " "))</f>
        <v>0</v>
      </c>
      <c r="R1091" t="s">
        <v>51</v>
      </c>
      <c r="S1091" s="5">
        <f>IF(Teams[[#This Row],[WSWin]]="Y", 1,
IF(Teams[[#This Row],[WSWin]] = "N", 0, " "))</f>
        <v>0</v>
      </c>
      <c r="T1091">
        <v>593</v>
      </c>
      <c r="U1091">
        <v>5282</v>
      </c>
      <c r="V1091">
        <v>1299</v>
      </c>
      <c r="W1091">
        <v>250</v>
      </c>
      <c r="X1091">
        <v>39</v>
      </c>
      <c r="Y1091">
        <v>79</v>
      </c>
      <c r="Z1091">
        <v>456</v>
      </c>
      <c r="AA1091">
        <v>509</v>
      </c>
      <c r="AB1091">
        <v>37</v>
      </c>
      <c r="AF1091">
        <v>674</v>
      </c>
      <c r="AG1091">
        <v>566</v>
      </c>
      <c r="AH1091">
        <v>3.67</v>
      </c>
      <c r="AI1091">
        <v>70</v>
      </c>
      <c r="AJ1091">
        <v>13</v>
      </c>
      <c r="AK1091">
        <v>12</v>
      </c>
      <c r="AL1091">
        <v>4164</v>
      </c>
      <c r="AM1091">
        <v>1430</v>
      </c>
      <c r="AN1091">
        <v>80</v>
      </c>
      <c r="AO1091">
        <v>527</v>
      </c>
      <c r="AP1091">
        <v>454</v>
      </c>
      <c r="AQ1091">
        <v>182</v>
      </c>
      <c r="AR1091">
        <v>160</v>
      </c>
      <c r="AS1091">
        <v>0.97099999999999997</v>
      </c>
      <c r="AT1091" t="s">
        <v>454</v>
      </c>
      <c r="AU1091" t="s">
        <v>489</v>
      </c>
      <c r="AV1091">
        <v>208691</v>
      </c>
      <c r="AW1091">
        <v>104</v>
      </c>
      <c r="AX1091">
        <v>106</v>
      </c>
      <c r="AY1091" t="s">
        <v>158</v>
      </c>
      <c r="AZ1091" t="s">
        <v>158</v>
      </c>
      <c r="BA1091" t="s">
        <v>158</v>
      </c>
    </row>
    <row r="1092" spans="1:53" x14ac:dyDescent="0.55000000000000004">
      <c r="A1092">
        <v>1944</v>
      </c>
      <c r="B1092" s="5" t="b">
        <f>Teams[[#This Row],[yearID]]&gt;=1973</f>
        <v>0</v>
      </c>
      <c r="C1092" s="5" t="b">
        <f>Teams[[#This Row],[yearID]]&gt;=1903</f>
        <v>1</v>
      </c>
      <c r="D1092" t="s">
        <v>410</v>
      </c>
      <c r="E1092" t="s">
        <v>415</v>
      </c>
      <c r="F1092" t="s">
        <v>416</v>
      </c>
      <c r="G1092" s="5" t="str">
        <f>VLOOKUP(Teams[[#This Row],[franchID]],TeamsFranchises!$A$2:$D$121,2,FALSE)</f>
        <v>Chicago White Sox</v>
      </c>
      <c r="I1092">
        <v>7</v>
      </c>
      <c r="J1092">
        <v>154</v>
      </c>
      <c r="K1092">
        <v>77</v>
      </c>
      <c r="L1092">
        <v>71</v>
      </c>
      <c r="M1092">
        <v>83</v>
      </c>
      <c r="P1092" t="s">
        <v>51</v>
      </c>
      <c r="Q1092" s="5">
        <f>IF(Teams[[#This Row],[LgWin]]="Y", 1,
IF(Teams[[#This Row],[LgWin]] = "N", 0, " "))</f>
        <v>0</v>
      </c>
      <c r="R1092" t="s">
        <v>51</v>
      </c>
      <c r="S1092" s="5">
        <f>IF(Teams[[#This Row],[WSWin]]="Y", 1,
IF(Teams[[#This Row],[WSWin]] = "N", 0, " "))</f>
        <v>0</v>
      </c>
      <c r="T1092">
        <v>543</v>
      </c>
      <c r="U1092">
        <v>5292</v>
      </c>
      <c r="V1092">
        <v>1307</v>
      </c>
      <c r="W1092">
        <v>210</v>
      </c>
      <c r="X1092">
        <v>55</v>
      </c>
      <c r="Y1092">
        <v>23</v>
      </c>
      <c r="Z1092">
        <v>439</v>
      </c>
      <c r="AA1092">
        <v>448</v>
      </c>
      <c r="AB1092">
        <v>66</v>
      </c>
      <c r="AC1092">
        <v>47</v>
      </c>
      <c r="AF1092">
        <v>662</v>
      </c>
      <c r="AG1092">
        <v>553</v>
      </c>
      <c r="AH1092">
        <v>3.58</v>
      </c>
      <c r="AI1092">
        <v>64</v>
      </c>
      <c r="AJ1092">
        <v>5</v>
      </c>
      <c r="AK1092">
        <v>17</v>
      </c>
      <c r="AL1092">
        <v>4170</v>
      </c>
      <c r="AM1092">
        <v>1411</v>
      </c>
      <c r="AN1092">
        <v>68</v>
      </c>
      <c r="AO1092">
        <v>420</v>
      </c>
      <c r="AP1092">
        <v>481</v>
      </c>
      <c r="AQ1092">
        <v>183</v>
      </c>
      <c r="AR1092">
        <v>154</v>
      </c>
      <c r="AS1092">
        <v>0.97</v>
      </c>
      <c r="AT1092" t="s">
        <v>417</v>
      </c>
      <c r="AU1092" t="s">
        <v>450</v>
      </c>
      <c r="AV1092">
        <v>563539</v>
      </c>
      <c r="AW1092">
        <v>98</v>
      </c>
      <c r="AX1092">
        <v>99</v>
      </c>
      <c r="AY1092" t="s">
        <v>416</v>
      </c>
      <c r="AZ1092" t="s">
        <v>415</v>
      </c>
      <c r="BA1092" t="s">
        <v>415</v>
      </c>
    </row>
    <row r="1093" spans="1:53" x14ac:dyDescent="0.55000000000000004">
      <c r="A1093">
        <v>1944</v>
      </c>
      <c r="B1093" s="5" t="b">
        <f>Teams[[#This Row],[yearID]]&gt;=1973</f>
        <v>0</v>
      </c>
      <c r="C1093" s="5" t="b">
        <f>Teams[[#This Row],[yearID]]&gt;=1903</f>
        <v>1</v>
      </c>
      <c r="D1093" t="s">
        <v>157</v>
      </c>
      <c r="E1093" t="s">
        <v>161</v>
      </c>
      <c r="F1093" t="s">
        <v>162</v>
      </c>
      <c r="G1093" s="5" t="str">
        <f>VLOOKUP(Teams[[#This Row],[franchID]],TeamsFranchises!$A$2:$D$121,2,FALSE)</f>
        <v>Chicago Cubs</v>
      </c>
      <c r="I1093">
        <v>4</v>
      </c>
      <c r="J1093">
        <v>157</v>
      </c>
      <c r="K1093">
        <v>78</v>
      </c>
      <c r="L1093">
        <v>75</v>
      </c>
      <c r="M1093">
        <v>79</v>
      </c>
      <c r="P1093" t="s">
        <v>51</v>
      </c>
      <c r="Q1093" s="5">
        <f>IF(Teams[[#This Row],[LgWin]]="Y", 1,
IF(Teams[[#This Row],[LgWin]] = "N", 0, " "))</f>
        <v>0</v>
      </c>
      <c r="R1093" t="s">
        <v>51</v>
      </c>
      <c r="S1093" s="5">
        <f>IF(Teams[[#This Row],[WSWin]]="Y", 1,
IF(Teams[[#This Row],[WSWin]] = "N", 0, " "))</f>
        <v>0</v>
      </c>
      <c r="T1093">
        <v>702</v>
      </c>
      <c r="U1093">
        <v>5462</v>
      </c>
      <c r="V1093">
        <v>1425</v>
      </c>
      <c r="W1093">
        <v>236</v>
      </c>
      <c r="X1093">
        <v>46</v>
      </c>
      <c r="Y1093">
        <v>71</v>
      </c>
      <c r="Z1093">
        <v>520</v>
      </c>
      <c r="AA1093">
        <v>521</v>
      </c>
      <c r="AB1093">
        <v>53</v>
      </c>
      <c r="AF1093">
        <v>669</v>
      </c>
      <c r="AG1093">
        <v>558</v>
      </c>
      <c r="AH1093">
        <v>3.59</v>
      </c>
      <c r="AI1093">
        <v>70</v>
      </c>
      <c r="AJ1093">
        <v>11</v>
      </c>
      <c r="AK1093">
        <v>13</v>
      </c>
      <c r="AL1093">
        <v>4200</v>
      </c>
      <c r="AM1093">
        <v>1484</v>
      </c>
      <c r="AN1093">
        <v>75</v>
      </c>
      <c r="AO1093">
        <v>458</v>
      </c>
      <c r="AP1093">
        <v>545</v>
      </c>
      <c r="AQ1093">
        <v>185</v>
      </c>
      <c r="AR1093">
        <v>151</v>
      </c>
      <c r="AS1093">
        <v>0.97</v>
      </c>
      <c r="AT1093" t="s">
        <v>434</v>
      </c>
      <c r="AU1093" t="s">
        <v>473</v>
      </c>
      <c r="AV1093">
        <v>640110</v>
      </c>
      <c r="AW1093">
        <v>99</v>
      </c>
      <c r="AX1093">
        <v>97</v>
      </c>
      <c r="AY1093" t="s">
        <v>162</v>
      </c>
      <c r="AZ1093" t="s">
        <v>161</v>
      </c>
      <c r="BA1093" t="s">
        <v>161</v>
      </c>
    </row>
    <row r="1094" spans="1:53" x14ac:dyDescent="0.55000000000000004">
      <c r="A1094">
        <v>1944</v>
      </c>
      <c r="B1094" s="5" t="b">
        <f>Teams[[#This Row],[yearID]]&gt;=1973</f>
        <v>0</v>
      </c>
      <c r="C1094" s="5" t="b">
        <f>Teams[[#This Row],[yearID]]&gt;=1903</f>
        <v>1</v>
      </c>
      <c r="D1094" t="s">
        <v>157</v>
      </c>
      <c r="E1094" t="s">
        <v>167</v>
      </c>
      <c r="F1094" t="s">
        <v>167</v>
      </c>
      <c r="G1094" s="5" t="str">
        <f>VLOOKUP(Teams[[#This Row],[franchID]],TeamsFranchises!$A$2:$D$121,2,FALSE)</f>
        <v>Cincinnati Reds</v>
      </c>
      <c r="I1094">
        <v>3</v>
      </c>
      <c r="J1094">
        <v>155</v>
      </c>
      <c r="K1094">
        <v>78</v>
      </c>
      <c r="L1094">
        <v>89</v>
      </c>
      <c r="M1094">
        <v>65</v>
      </c>
      <c r="P1094" t="s">
        <v>51</v>
      </c>
      <c r="Q1094" s="5">
        <f>IF(Teams[[#This Row],[LgWin]]="Y", 1,
IF(Teams[[#This Row],[LgWin]] = "N", 0, " "))</f>
        <v>0</v>
      </c>
      <c r="R1094" t="s">
        <v>51</v>
      </c>
      <c r="S1094" s="5">
        <f>IF(Teams[[#This Row],[WSWin]]="Y", 1,
IF(Teams[[#This Row],[WSWin]] = "N", 0, " "))</f>
        <v>0</v>
      </c>
      <c r="T1094">
        <v>573</v>
      </c>
      <c r="U1094">
        <v>5271</v>
      </c>
      <c r="V1094">
        <v>1340</v>
      </c>
      <c r="W1094">
        <v>229</v>
      </c>
      <c r="X1094">
        <v>31</v>
      </c>
      <c r="Y1094">
        <v>51</v>
      </c>
      <c r="Z1094">
        <v>423</v>
      </c>
      <c r="AA1094">
        <v>391</v>
      </c>
      <c r="AB1094">
        <v>51</v>
      </c>
      <c r="AF1094">
        <v>537</v>
      </c>
      <c r="AG1094">
        <v>461</v>
      </c>
      <c r="AH1094">
        <v>2.97</v>
      </c>
      <c r="AI1094">
        <v>93</v>
      </c>
      <c r="AJ1094">
        <v>17</v>
      </c>
      <c r="AK1094">
        <v>12</v>
      </c>
      <c r="AL1094">
        <v>4194</v>
      </c>
      <c r="AM1094">
        <v>1292</v>
      </c>
      <c r="AN1094">
        <v>60</v>
      </c>
      <c r="AO1094">
        <v>390</v>
      </c>
      <c r="AP1094">
        <v>369</v>
      </c>
      <c r="AQ1094">
        <v>138</v>
      </c>
      <c r="AR1094">
        <v>153</v>
      </c>
      <c r="AS1094">
        <v>0.97799999999999998</v>
      </c>
      <c r="AT1094" t="s">
        <v>165</v>
      </c>
      <c r="AU1094" t="s">
        <v>455</v>
      </c>
      <c r="AV1094">
        <v>409567</v>
      </c>
      <c r="AW1094">
        <v>96</v>
      </c>
      <c r="AX1094">
        <v>97</v>
      </c>
      <c r="AY1094" t="s">
        <v>167</v>
      </c>
      <c r="AZ1094" t="s">
        <v>167</v>
      </c>
      <c r="BA1094" t="s">
        <v>167</v>
      </c>
    </row>
    <row r="1095" spans="1:53" x14ac:dyDescent="0.55000000000000004">
      <c r="A1095">
        <v>1944</v>
      </c>
      <c r="B1095" s="5" t="b">
        <f>Teams[[#This Row],[yearID]]&gt;=1973</f>
        <v>0</v>
      </c>
      <c r="C1095" s="5" t="b">
        <f>Teams[[#This Row],[yearID]]&gt;=1903</f>
        <v>1</v>
      </c>
      <c r="D1095" t="s">
        <v>410</v>
      </c>
      <c r="E1095" t="s">
        <v>64</v>
      </c>
      <c r="F1095" t="s">
        <v>64</v>
      </c>
      <c r="G1095" s="5" t="str">
        <f>VLOOKUP(Teams[[#This Row],[franchID]],TeamsFranchises!$A$2:$D$121,2,FALSE)</f>
        <v>Cleveland Indians</v>
      </c>
      <c r="I1095">
        <v>5</v>
      </c>
      <c r="J1095">
        <v>155</v>
      </c>
      <c r="K1095">
        <v>78</v>
      </c>
      <c r="L1095">
        <v>72</v>
      </c>
      <c r="M1095">
        <v>82</v>
      </c>
      <c r="P1095" t="s">
        <v>51</v>
      </c>
      <c r="Q1095" s="5">
        <f>IF(Teams[[#This Row],[LgWin]]="Y", 1,
IF(Teams[[#This Row],[LgWin]] = "N", 0, " "))</f>
        <v>0</v>
      </c>
      <c r="R1095" t="s">
        <v>51</v>
      </c>
      <c r="S1095" s="5">
        <f>IF(Teams[[#This Row],[WSWin]]="Y", 1,
IF(Teams[[#This Row],[WSWin]] = "N", 0, " "))</f>
        <v>0</v>
      </c>
      <c r="T1095">
        <v>643</v>
      </c>
      <c r="U1095">
        <v>5481</v>
      </c>
      <c r="V1095">
        <v>1458</v>
      </c>
      <c r="W1095">
        <v>270</v>
      </c>
      <c r="X1095">
        <v>50</v>
      </c>
      <c r="Y1095">
        <v>70</v>
      </c>
      <c r="Z1095">
        <v>512</v>
      </c>
      <c r="AA1095">
        <v>593</v>
      </c>
      <c r="AB1095">
        <v>48</v>
      </c>
      <c r="AC1095">
        <v>42</v>
      </c>
      <c r="AF1095">
        <v>677</v>
      </c>
      <c r="AG1095">
        <v>575</v>
      </c>
      <c r="AH1095">
        <v>3.65</v>
      </c>
      <c r="AI1095">
        <v>48</v>
      </c>
      <c r="AJ1095">
        <v>7</v>
      </c>
      <c r="AK1095">
        <v>18</v>
      </c>
      <c r="AL1095">
        <v>4257</v>
      </c>
      <c r="AM1095">
        <v>1428</v>
      </c>
      <c r="AN1095">
        <v>40</v>
      </c>
      <c r="AO1095">
        <v>621</v>
      </c>
      <c r="AP1095">
        <v>524</v>
      </c>
      <c r="AQ1095">
        <v>164</v>
      </c>
      <c r="AR1095">
        <v>192</v>
      </c>
      <c r="AS1095">
        <v>0.97399999999999998</v>
      </c>
      <c r="AT1095" t="s">
        <v>487</v>
      </c>
      <c r="AU1095" t="s">
        <v>492</v>
      </c>
      <c r="AV1095">
        <v>475272</v>
      </c>
      <c r="AW1095">
        <v>96</v>
      </c>
      <c r="AX1095">
        <v>96</v>
      </c>
      <c r="AY1095" t="s">
        <v>64</v>
      </c>
      <c r="AZ1095" t="s">
        <v>64</v>
      </c>
      <c r="BA1095" t="s">
        <v>64</v>
      </c>
    </row>
    <row r="1096" spans="1:53" x14ac:dyDescent="0.55000000000000004">
      <c r="A1096">
        <v>1944</v>
      </c>
      <c r="B1096" s="5" t="b">
        <f>Teams[[#This Row],[yearID]]&gt;=1973</f>
        <v>0</v>
      </c>
      <c r="C1096" s="5" t="b">
        <f>Teams[[#This Row],[yearID]]&gt;=1903</f>
        <v>1</v>
      </c>
      <c r="D1096" t="s">
        <v>410</v>
      </c>
      <c r="E1096" t="s">
        <v>419</v>
      </c>
      <c r="F1096" t="s">
        <v>419</v>
      </c>
      <c r="G1096" s="5" t="str">
        <f>VLOOKUP(Teams[[#This Row],[franchID]],TeamsFranchises!$A$2:$D$121,2,FALSE)</f>
        <v>Detroit Tigers</v>
      </c>
      <c r="I1096">
        <v>2</v>
      </c>
      <c r="J1096">
        <v>156</v>
      </c>
      <c r="K1096">
        <v>78</v>
      </c>
      <c r="L1096">
        <v>88</v>
      </c>
      <c r="M1096">
        <v>66</v>
      </c>
      <c r="P1096" t="s">
        <v>51</v>
      </c>
      <c r="Q1096" s="5">
        <f>IF(Teams[[#This Row],[LgWin]]="Y", 1,
IF(Teams[[#This Row],[LgWin]] = "N", 0, " "))</f>
        <v>0</v>
      </c>
      <c r="R1096" t="s">
        <v>51</v>
      </c>
      <c r="S1096" s="5">
        <f>IF(Teams[[#This Row],[WSWin]]="Y", 1,
IF(Teams[[#This Row],[WSWin]] = "N", 0, " "))</f>
        <v>0</v>
      </c>
      <c r="T1096">
        <v>658</v>
      </c>
      <c r="U1096">
        <v>5344</v>
      </c>
      <c r="V1096">
        <v>1405</v>
      </c>
      <c r="W1096">
        <v>220</v>
      </c>
      <c r="X1096">
        <v>44</v>
      </c>
      <c r="Y1096">
        <v>60</v>
      </c>
      <c r="Z1096">
        <v>532</v>
      </c>
      <c r="AA1096">
        <v>500</v>
      </c>
      <c r="AB1096">
        <v>61</v>
      </c>
      <c r="AC1096">
        <v>55</v>
      </c>
      <c r="AF1096">
        <v>581</v>
      </c>
      <c r="AG1096">
        <v>481</v>
      </c>
      <c r="AH1096">
        <v>3.09</v>
      </c>
      <c r="AI1096">
        <v>87</v>
      </c>
      <c r="AJ1096">
        <v>20</v>
      </c>
      <c r="AK1096">
        <v>8</v>
      </c>
      <c r="AL1096">
        <v>4200</v>
      </c>
      <c r="AM1096">
        <v>1373</v>
      </c>
      <c r="AN1096">
        <v>39</v>
      </c>
      <c r="AO1096">
        <v>452</v>
      </c>
      <c r="AP1096">
        <v>568</v>
      </c>
      <c r="AQ1096">
        <v>190</v>
      </c>
      <c r="AR1096">
        <v>184</v>
      </c>
      <c r="AS1096">
        <v>0.97</v>
      </c>
      <c r="AT1096" t="s">
        <v>420</v>
      </c>
      <c r="AU1096" t="s">
        <v>495</v>
      </c>
      <c r="AV1096">
        <v>923176</v>
      </c>
      <c r="AW1096">
        <v>105</v>
      </c>
      <c r="AX1096">
        <v>103</v>
      </c>
      <c r="AY1096" t="s">
        <v>419</v>
      </c>
      <c r="AZ1096" t="s">
        <v>419</v>
      </c>
      <c r="BA1096" t="s">
        <v>419</v>
      </c>
    </row>
    <row r="1097" spans="1:53" x14ac:dyDescent="0.55000000000000004">
      <c r="A1097">
        <v>1944</v>
      </c>
      <c r="B1097" s="5" t="b">
        <f>Teams[[#This Row],[yearID]]&gt;=1973</f>
        <v>0</v>
      </c>
      <c r="C1097" s="5" t="b">
        <f>Teams[[#This Row],[yearID]]&gt;=1903</f>
        <v>1</v>
      </c>
      <c r="D1097" t="s">
        <v>157</v>
      </c>
      <c r="E1097" t="s">
        <v>242</v>
      </c>
      <c r="F1097" t="s">
        <v>243</v>
      </c>
      <c r="G1097" s="5" t="str">
        <f>VLOOKUP(Teams[[#This Row],[franchID]],TeamsFranchises!$A$2:$D$121,2,FALSE)</f>
        <v>San Francisco Giants</v>
      </c>
      <c r="I1097">
        <v>5</v>
      </c>
      <c r="J1097">
        <v>155</v>
      </c>
      <c r="K1097">
        <v>75</v>
      </c>
      <c r="L1097">
        <v>67</v>
      </c>
      <c r="M1097">
        <v>87</v>
      </c>
      <c r="P1097" t="s">
        <v>51</v>
      </c>
      <c r="Q1097" s="5">
        <f>IF(Teams[[#This Row],[LgWin]]="Y", 1,
IF(Teams[[#This Row],[LgWin]] = "N", 0, " "))</f>
        <v>0</v>
      </c>
      <c r="R1097" t="s">
        <v>51</v>
      </c>
      <c r="S1097" s="5">
        <f>IF(Teams[[#This Row],[WSWin]]="Y", 1,
IF(Teams[[#This Row],[WSWin]] = "N", 0, " "))</f>
        <v>0</v>
      </c>
      <c r="T1097">
        <v>682</v>
      </c>
      <c r="U1097">
        <v>5306</v>
      </c>
      <c r="V1097">
        <v>1398</v>
      </c>
      <c r="W1097">
        <v>191</v>
      </c>
      <c r="X1097">
        <v>47</v>
      </c>
      <c r="Y1097">
        <v>93</v>
      </c>
      <c r="Z1097">
        <v>512</v>
      </c>
      <c r="AA1097">
        <v>480</v>
      </c>
      <c r="AB1097">
        <v>39</v>
      </c>
      <c r="AF1097">
        <v>773</v>
      </c>
      <c r="AG1097">
        <v>650</v>
      </c>
      <c r="AH1097">
        <v>4.29</v>
      </c>
      <c r="AI1097">
        <v>47</v>
      </c>
      <c r="AJ1097">
        <v>4</v>
      </c>
      <c r="AK1097">
        <v>21</v>
      </c>
      <c r="AL1097">
        <v>4089</v>
      </c>
      <c r="AM1097">
        <v>1413</v>
      </c>
      <c r="AN1097">
        <v>116</v>
      </c>
      <c r="AO1097">
        <v>587</v>
      </c>
      <c r="AP1097">
        <v>499</v>
      </c>
      <c r="AQ1097">
        <v>179</v>
      </c>
      <c r="AR1097">
        <v>128</v>
      </c>
      <c r="AS1097">
        <v>0.97099999999999997</v>
      </c>
      <c r="AT1097" t="s">
        <v>310</v>
      </c>
      <c r="AU1097" t="s">
        <v>457</v>
      </c>
      <c r="AV1097">
        <v>674483</v>
      </c>
      <c r="AW1097">
        <v>99</v>
      </c>
      <c r="AX1097">
        <v>101</v>
      </c>
      <c r="AY1097" t="s">
        <v>246</v>
      </c>
      <c r="AZ1097" t="s">
        <v>242</v>
      </c>
      <c r="BA1097" t="s">
        <v>242</v>
      </c>
    </row>
    <row r="1098" spans="1:53" x14ac:dyDescent="0.55000000000000004">
      <c r="A1098">
        <v>1944</v>
      </c>
      <c r="B1098" s="5" t="b">
        <f>Teams[[#This Row],[yearID]]&gt;=1973</f>
        <v>0</v>
      </c>
      <c r="C1098" s="5" t="b">
        <f>Teams[[#This Row],[yearID]]&gt;=1903</f>
        <v>1</v>
      </c>
      <c r="D1098" t="s">
        <v>410</v>
      </c>
      <c r="E1098" t="s">
        <v>436</v>
      </c>
      <c r="F1098" t="s">
        <v>412</v>
      </c>
      <c r="G1098" s="5" t="str">
        <f>VLOOKUP(Teams[[#This Row],[franchID]],TeamsFranchises!$A$2:$D$121,2,FALSE)</f>
        <v>New York Yankees</v>
      </c>
      <c r="I1098">
        <v>3</v>
      </c>
      <c r="J1098">
        <v>154</v>
      </c>
      <c r="K1098">
        <v>78</v>
      </c>
      <c r="L1098">
        <v>83</v>
      </c>
      <c r="M1098">
        <v>71</v>
      </c>
      <c r="P1098" t="s">
        <v>51</v>
      </c>
      <c r="Q1098" s="5">
        <f>IF(Teams[[#This Row],[LgWin]]="Y", 1,
IF(Teams[[#This Row],[LgWin]] = "N", 0, " "))</f>
        <v>0</v>
      </c>
      <c r="R1098" t="s">
        <v>51</v>
      </c>
      <c r="S1098" s="5">
        <f>IF(Teams[[#This Row],[WSWin]]="Y", 1,
IF(Teams[[#This Row],[WSWin]] = "N", 0, " "))</f>
        <v>0</v>
      </c>
      <c r="T1098">
        <v>674</v>
      </c>
      <c r="U1098">
        <v>5331</v>
      </c>
      <c r="V1098">
        <v>1410</v>
      </c>
      <c r="W1098">
        <v>216</v>
      </c>
      <c r="X1098">
        <v>74</v>
      </c>
      <c r="Y1098">
        <v>96</v>
      </c>
      <c r="Z1098">
        <v>523</v>
      </c>
      <c r="AA1098">
        <v>627</v>
      </c>
      <c r="AB1098">
        <v>91</v>
      </c>
      <c r="AC1098">
        <v>31</v>
      </c>
      <c r="AF1098">
        <v>617</v>
      </c>
      <c r="AG1098">
        <v>524</v>
      </c>
      <c r="AH1098">
        <v>3.39</v>
      </c>
      <c r="AI1098">
        <v>78</v>
      </c>
      <c r="AJ1098">
        <v>9</v>
      </c>
      <c r="AK1098">
        <v>13</v>
      </c>
      <c r="AL1098">
        <v>4170</v>
      </c>
      <c r="AM1098">
        <v>1351</v>
      </c>
      <c r="AN1098">
        <v>82</v>
      </c>
      <c r="AO1098">
        <v>532</v>
      </c>
      <c r="AP1098">
        <v>529</v>
      </c>
      <c r="AQ1098">
        <v>156</v>
      </c>
      <c r="AR1098">
        <v>170</v>
      </c>
      <c r="AS1098">
        <v>0.97399999999999998</v>
      </c>
      <c r="AT1098" t="s">
        <v>459</v>
      </c>
      <c r="AU1098" t="s">
        <v>491</v>
      </c>
      <c r="AV1098">
        <v>789995</v>
      </c>
      <c r="AW1098">
        <v>104</v>
      </c>
      <c r="AX1098">
        <v>102</v>
      </c>
      <c r="AY1098" t="s">
        <v>412</v>
      </c>
      <c r="AZ1098" t="s">
        <v>436</v>
      </c>
      <c r="BA1098" t="s">
        <v>436</v>
      </c>
    </row>
    <row r="1099" spans="1:53" x14ac:dyDescent="0.55000000000000004">
      <c r="A1099">
        <v>1944</v>
      </c>
      <c r="B1099" s="5" t="b">
        <f>Teams[[#This Row],[yearID]]&gt;=1973</f>
        <v>0</v>
      </c>
      <c r="C1099" s="5" t="b">
        <f>Teams[[#This Row],[yearID]]&gt;=1903</f>
        <v>1</v>
      </c>
      <c r="D1099" t="s">
        <v>410</v>
      </c>
      <c r="E1099" t="s">
        <v>226</v>
      </c>
      <c r="F1099" t="s">
        <v>423</v>
      </c>
      <c r="G1099" s="5" t="str">
        <f>VLOOKUP(Teams[[#This Row],[franchID]],TeamsFranchises!$A$2:$D$121,2,FALSE)</f>
        <v>Oakland Athletics</v>
      </c>
      <c r="I1099">
        <v>5</v>
      </c>
      <c r="J1099">
        <v>155</v>
      </c>
      <c r="K1099">
        <v>76</v>
      </c>
      <c r="L1099">
        <v>72</v>
      </c>
      <c r="M1099">
        <v>82</v>
      </c>
      <c r="P1099" t="s">
        <v>51</v>
      </c>
      <c r="Q1099" s="5">
        <f>IF(Teams[[#This Row],[LgWin]]="Y", 1,
IF(Teams[[#This Row],[LgWin]] = "N", 0, " "))</f>
        <v>0</v>
      </c>
      <c r="R1099" t="s">
        <v>51</v>
      </c>
      <c r="S1099" s="5">
        <f>IF(Teams[[#This Row],[WSWin]]="Y", 1,
IF(Teams[[#This Row],[WSWin]] = "N", 0, " "))</f>
        <v>0</v>
      </c>
      <c r="T1099">
        <v>525</v>
      </c>
      <c r="U1099">
        <v>5312</v>
      </c>
      <c r="V1099">
        <v>1364</v>
      </c>
      <c r="W1099">
        <v>169</v>
      </c>
      <c r="X1099">
        <v>47</v>
      </c>
      <c r="Y1099">
        <v>36</v>
      </c>
      <c r="Z1099">
        <v>422</v>
      </c>
      <c r="AA1099">
        <v>490</v>
      </c>
      <c r="AB1099">
        <v>42</v>
      </c>
      <c r="AC1099">
        <v>32</v>
      </c>
      <c r="AF1099">
        <v>594</v>
      </c>
      <c r="AG1099">
        <v>506</v>
      </c>
      <c r="AH1099">
        <v>3.26</v>
      </c>
      <c r="AI1099">
        <v>72</v>
      </c>
      <c r="AJ1099">
        <v>10</v>
      </c>
      <c r="AK1099">
        <v>14</v>
      </c>
      <c r="AL1099">
        <v>4191</v>
      </c>
      <c r="AM1099">
        <v>1345</v>
      </c>
      <c r="AN1099">
        <v>58</v>
      </c>
      <c r="AO1099">
        <v>390</v>
      </c>
      <c r="AP1099">
        <v>534</v>
      </c>
      <c r="AQ1099">
        <v>174</v>
      </c>
      <c r="AR1099">
        <v>127</v>
      </c>
      <c r="AS1099">
        <v>0.97099999999999997</v>
      </c>
      <c r="AT1099" t="s">
        <v>77</v>
      </c>
      <c r="AU1099" t="s">
        <v>442</v>
      </c>
      <c r="AV1099">
        <v>505322</v>
      </c>
      <c r="AW1099">
        <v>97</v>
      </c>
      <c r="AX1099">
        <v>101</v>
      </c>
      <c r="AY1099" t="s">
        <v>226</v>
      </c>
      <c r="AZ1099" t="s">
        <v>226</v>
      </c>
      <c r="BA1099" t="s">
        <v>226</v>
      </c>
    </row>
    <row r="1100" spans="1:53" x14ac:dyDescent="0.55000000000000004">
      <c r="A1100">
        <v>1944</v>
      </c>
      <c r="B1100" s="5" t="b">
        <f>Teams[[#This Row],[yearID]]&gt;=1973</f>
        <v>0</v>
      </c>
      <c r="C1100" s="5" t="b">
        <f>Teams[[#This Row],[yearID]]&gt;=1903</f>
        <v>1</v>
      </c>
      <c r="D1100" t="s">
        <v>157</v>
      </c>
      <c r="E1100" t="s">
        <v>122</v>
      </c>
      <c r="F1100" t="s">
        <v>122</v>
      </c>
      <c r="G1100" s="5" t="str">
        <f>VLOOKUP(Teams[[#This Row],[franchID]],TeamsFranchises!$A$2:$D$121,2,FALSE)</f>
        <v>Philadelphia Phillies</v>
      </c>
      <c r="I1100">
        <v>8</v>
      </c>
      <c r="J1100">
        <v>154</v>
      </c>
      <c r="K1100">
        <v>79</v>
      </c>
      <c r="L1100">
        <v>61</v>
      </c>
      <c r="M1100">
        <v>92</v>
      </c>
      <c r="P1100" t="s">
        <v>51</v>
      </c>
      <c r="Q1100" s="5">
        <f>IF(Teams[[#This Row],[LgWin]]="Y", 1,
IF(Teams[[#This Row],[LgWin]] = "N", 0, " "))</f>
        <v>0</v>
      </c>
      <c r="R1100" t="s">
        <v>51</v>
      </c>
      <c r="S1100" s="5">
        <f>IF(Teams[[#This Row],[WSWin]]="Y", 1,
IF(Teams[[#This Row],[WSWin]] = "N", 0, " "))</f>
        <v>0</v>
      </c>
      <c r="T1100">
        <v>539</v>
      </c>
      <c r="U1100">
        <v>5301</v>
      </c>
      <c r="V1100">
        <v>1331</v>
      </c>
      <c r="W1100">
        <v>199</v>
      </c>
      <c r="X1100">
        <v>42</v>
      </c>
      <c r="Y1100">
        <v>55</v>
      </c>
      <c r="Z1100">
        <v>470</v>
      </c>
      <c r="AA1100">
        <v>500</v>
      </c>
      <c r="AB1100">
        <v>32</v>
      </c>
      <c r="AF1100">
        <v>658</v>
      </c>
      <c r="AG1100">
        <v>564</v>
      </c>
      <c r="AH1100">
        <v>3.64</v>
      </c>
      <c r="AI1100">
        <v>66</v>
      </c>
      <c r="AJ1100">
        <v>11</v>
      </c>
      <c r="AK1100">
        <v>6</v>
      </c>
      <c r="AL1100">
        <v>4185</v>
      </c>
      <c r="AM1100">
        <v>1407</v>
      </c>
      <c r="AN1100">
        <v>49</v>
      </c>
      <c r="AO1100">
        <v>459</v>
      </c>
      <c r="AP1100">
        <v>496</v>
      </c>
      <c r="AQ1100">
        <v>177</v>
      </c>
      <c r="AR1100">
        <v>138</v>
      </c>
      <c r="AS1100">
        <v>0.97199999999999998</v>
      </c>
      <c r="AT1100" t="s">
        <v>497</v>
      </c>
      <c r="AU1100" t="s">
        <v>442</v>
      </c>
      <c r="AV1100">
        <v>369586</v>
      </c>
      <c r="AW1100">
        <v>96</v>
      </c>
      <c r="AX1100">
        <v>99</v>
      </c>
      <c r="AY1100" t="s">
        <v>122</v>
      </c>
      <c r="AZ1100" t="s">
        <v>122</v>
      </c>
      <c r="BA1100" t="s">
        <v>122</v>
      </c>
    </row>
    <row r="1101" spans="1:53" x14ac:dyDescent="0.55000000000000004">
      <c r="A1101">
        <v>1944</v>
      </c>
      <c r="B1101" s="5" t="b">
        <f>Teams[[#This Row],[yearID]]&gt;=1973</f>
        <v>0</v>
      </c>
      <c r="C1101" s="5" t="b">
        <f>Teams[[#This Row],[yearID]]&gt;=1903</f>
        <v>1</v>
      </c>
      <c r="D1101" t="s">
        <v>157</v>
      </c>
      <c r="E1101" t="s">
        <v>229</v>
      </c>
      <c r="F1101" t="s">
        <v>229</v>
      </c>
      <c r="G1101" s="5" t="str">
        <f>VLOOKUP(Teams[[#This Row],[franchID]],TeamsFranchises!$A$2:$D$121,2,FALSE)</f>
        <v>Pittsburgh Pirates</v>
      </c>
      <c r="I1101">
        <v>2</v>
      </c>
      <c r="J1101">
        <v>158</v>
      </c>
      <c r="K1101">
        <v>81</v>
      </c>
      <c r="L1101">
        <v>90</v>
      </c>
      <c r="M1101">
        <v>63</v>
      </c>
      <c r="P1101" t="s">
        <v>51</v>
      </c>
      <c r="Q1101" s="5">
        <f>IF(Teams[[#This Row],[LgWin]]="Y", 1,
IF(Teams[[#This Row],[LgWin]] = "N", 0, " "))</f>
        <v>0</v>
      </c>
      <c r="R1101" t="s">
        <v>51</v>
      </c>
      <c r="S1101" s="5">
        <f>IF(Teams[[#This Row],[WSWin]]="Y", 1,
IF(Teams[[#This Row],[WSWin]] = "N", 0, " "))</f>
        <v>0</v>
      </c>
      <c r="T1101">
        <v>744</v>
      </c>
      <c r="U1101">
        <v>5428</v>
      </c>
      <c r="V1101">
        <v>1441</v>
      </c>
      <c r="W1101">
        <v>248</v>
      </c>
      <c r="X1101">
        <v>80</v>
      </c>
      <c r="Y1101">
        <v>70</v>
      </c>
      <c r="Z1101">
        <v>573</v>
      </c>
      <c r="AA1101">
        <v>616</v>
      </c>
      <c r="AB1101">
        <v>87</v>
      </c>
      <c r="AF1101">
        <v>662</v>
      </c>
      <c r="AG1101">
        <v>540</v>
      </c>
      <c r="AH1101">
        <v>3.44</v>
      </c>
      <c r="AI1101">
        <v>77</v>
      </c>
      <c r="AJ1101">
        <v>10</v>
      </c>
      <c r="AK1101">
        <v>19</v>
      </c>
      <c r="AL1101">
        <v>4242</v>
      </c>
      <c r="AM1101">
        <v>1466</v>
      </c>
      <c r="AN1101">
        <v>65</v>
      </c>
      <c r="AO1101">
        <v>435</v>
      </c>
      <c r="AP1101">
        <v>452</v>
      </c>
      <c r="AQ1101">
        <v>191</v>
      </c>
      <c r="AR1101">
        <v>122</v>
      </c>
      <c r="AS1101">
        <v>0.97</v>
      </c>
      <c r="AT1101" t="s">
        <v>390</v>
      </c>
      <c r="AU1101" t="s">
        <v>447</v>
      </c>
      <c r="AV1101">
        <v>604278</v>
      </c>
      <c r="AW1101">
        <v>105</v>
      </c>
      <c r="AX1101">
        <v>103</v>
      </c>
      <c r="AY1101" t="s">
        <v>229</v>
      </c>
      <c r="AZ1101" t="s">
        <v>229</v>
      </c>
      <c r="BA1101" t="s">
        <v>229</v>
      </c>
    </row>
    <row r="1102" spans="1:53" x14ac:dyDescent="0.55000000000000004">
      <c r="A1102">
        <v>1944</v>
      </c>
      <c r="B1102" s="5" t="b">
        <f>Teams[[#This Row],[yearID]]&gt;=1973</f>
        <v>0</v>
      </c>
      <c r="C1102" s="5" t="b">
        <f>Teams[[#This Row],[yearID]]&gt;=1903</f>
        <v>1</v>
      </c>
      <c r="D1102" t="s">
        <v>410</v>
      </c>
      <c r="E1102" t="s">
        <v>431</v>
      </c>
      <c r="F1102" t="s">
        <v>95</v>
      </c>
      <c r="G1102" s="5" t="str">
        <f>VLOOKUP(Teams[[#This Row],[franchID]],TeamsFranchises!$A$2:$D$121,2,FALSE)</f>
        <v>Baltimore Orioles</v>
      </c>
      <c r="I1102">
        <v>1</v>
      </c>
      <c r="J1102">
        <v>154</v>
      </c>
      <c r="K1102">
        <v>77</v>
      </c>
      <c r="L1102">
        <v>89</v>
      </c>
      <c r="M1102">
        <v>65</v>
      </c>
      <c r="P1102" t="s">
        <v>76</v>
      </c>
      <c r="Q1102" s="5">
        <f>IF(Teams[[#This Row],[LgWin]]="Y", 1,
IF(Teams[[#This Row],[LgWin]] = "N", 0, " "))</f>
        <v>1</v>
      </c>
      <c r="R1102" t="s">
        <v>51</v>
      </c>
      <c r="S1102" s="5">
        <f>IF(Teams[[#This Row],[WSWin]]="Y", 1,
IF(Teams[[#This Row],[WSWin]] = "N", 0, " "))</f>
        <v>0</v>
      </c>
      <c r="T1102">
        <v>684</v>
      </c>
      <c r="U1102">
        <v>5269</v>
      </c>
      <c r="V1102">
        <v>1328</v>
      </c>
      <c r="W1102">
        <v>223</v>
      </c>
      <c r="X1102">
        <v>45</v>
      </c>
      <c r="Y1102">
        <v>72</v>
      </c>
      <c r="Z1102">
        <v>531</v>
      </c>
      <c r="AA1102">
        <v>604</v>
      </c>
      <c r="AB1102">
        <v>44</v>
      </c>
      <c r="AC1102">
        <v>33</v>
      </c>
      <c r="AF1102">
        <v>587</v>
      </c>
      <c r="AG1102">
        <v>492</v>
      </c>
      <c r="AH1102">
        <v>3.17</v>
      </c>
      <c r="AI1102">
        <v>71</v>
      </c>
      <c r="AJ1102">
        <v>16</v>
      </c>
      <c r="AK1102">
        <v>17</v>
      </c>
      <c r="AL1102">
        <v>4191</v>
      </c>
      <c r="AM1102">
        <v>1392</v>
      </c>
      <c r="AN1102">
        <v>58</v>
      </c>
      <c r="AO1102">
        <v>469</v>
      </c>
      <c r="AP1102">
        <v>581</v>
      </c>
      <c r="AQ1102">
        <v>171</v>
      </c>
      <c r="AR1102">
        <v>142</v>
      </c>
      <c r="AS1102">
        <v>0.97199999999999998</v>
      </c>
      <c r="AT1102" t="s">
        <v>252</v>
      </c>
      <c r="AU1102" t="s">
        <v>444</v>
      </c>
      <c r="AV1102">
        <v>508644</v>
      </c>
      <c r="AW1102">
        <v>107</v>
      </c>
      <c r="AX1102">
        <v>107</v>
      </c>
      <c r="AY1102" t="s">
        <v>433</v>
      </c>
      <c r="AZ1102" t="s">
        <v>431</v>
      </c>
      <c r="BA1102" t="s">
        <v>431</v>
      </c>
    </row>
    <row r="1103" spans="1:53" x14ac:dyDescent="0.55000000000000004">
      <c r="A1103">
        <v>1944</v>
      </c>
      <c r="B1103" s="5" t="b">
        <f>Teams[[#This Row],[yearID]]&gt;=1973</f>
        <v>0</v>
      </c>
      <c r="C1103" s="5" t="b">
        <f>Teams[[#This Row],[yearID]]&gt;=1903</f>
        <v>1</v>
      </c>
      <c r="D1103" t="s">
        <v>157</v>
      </c>
      <c r="E1103" t="s">
        <v>396</v>
      </c>
      <c r="F1103" t="s">
        <v>154</v>
      </c>
      <c r="G1103" s="5" t="str">
        <f>VLOOKUP(Teams[[#This Row],[franchID]],TeamsFranchises!$A$2:$D$121,2,FALSE)</f>
        <v>St. Louis Cardinals</v>
      </c>
      <c r="I1103">
        <v>1</v>
      </c>
      <c r="J1103">
        <v>157</v>
      </c>
      <c r="K1103">
        <v>77</v>
      </c>
      <c r="L1103">
        <v>105</v>
      </c>
      <c r="M1103">
        <v>49</v>
      </c>
      <c r="P1103" t="s">
        <v>76</v>
      </c>
      <c r="Q1103" s="5">
        <f>IF(Teams[[#This Row],[LgWin]]="Y", 1,
IF(Teams[[#This Row],[LgWin]] = "N", 0, " "))</f>
        <v>1</v>
      </c>
      <c r="R1103" t="s">
        <v>76</v>
      </c>
      <c r="S1103" s="5">
        <f>IF(Teams[[#This Row],[WSWin]]="Y", 1,
IF(Teams[[#This Row],[WSWin]] = "N", 0, " "))</f>
        <v>1</v>
      </c>
      <c r="T1103">
        <v>772</v>
      </c>
      <c r="U1103">
        <v>5475</v>
      </c>
      <c r="V1103">
        <v>1507</v>
      </c>
      <c r="W1103">
        <v>274</v>
      </c>
      <c r="X1103">
        <v>59</v>
      </c>
      <c r="Y1103">
        <v>100</v>
      </c>
      <c r="Z1103">
        <v>544</v>
      </c>
      <c r="AA1103">
        <v>473</v>
      </c>
      <c r="AB1103">
        <v>37</v>
      </c>
      <c r="AF1103">
        <v>490</v>
      </c>
      <c r="AG1103">
        <v>423</v>
      </c>
      <c r="AH1103">
        <v>2.67</v>
      </c>
      <c r="AI1103">
        <v>89</v>
      </c>
      <c r="AJ1103">
        <v>26</v>
      </c>
      <c r="AK1103">
        <v>12</v>
      </c>
      <c r="AL1103">
        <v>4281</v>
      </c>
      <c r="AM1103">
        <v>1228</v>
      </c>
      <c r="AN1103">
        <v>55</v>
      </c>
      <c r="AO1103">
        <v>468</v>
      </c>
      <c r="AP1103">
        <v>637</v>
      </c>
      <c r="AQ1103">
        <v>112</v>
      </c>
      <c r="AR1103">
        <v>162</v>
      </c>
      <c r="AS1103">
        <v>0.98099999999999998</v>
      </c>
      <c r="AT1103" t="s">
        <v>409</v>
      </c>
      <c r="AU1103" t="s">
        <v>444</v>
      </c>
      <c r="AV1103">
        <v>461968</v>
      </c>
      <c r="AW1103">
        <v>103</v>
      </c>
      <c r="AX1103">
        <v>99</v>
      </c>
      <c r="AY1103" t="s">
        <v>154</v>
      </c>
      <c r="AZ1103" t="s">
        <v>396</v>
      </c>
      <c r="BA1103" t="s">
        <v>396</v>
      </c>
    </row>
    <row r="1104" spans="1:53" x14ac:dyDescent="0.55000000000000004">
      <c r="A1104">
        <v>1944</v>
      </c>
      <c r="B1104" s="5" t="b">
        <f>Teams[[#This Row],[yearID]]&gt;=1973</f>
        <v>0</v>
      </c>
      <c r="C1104" s="5" t="b">
        <f>Teams[[#This Row],[yearID]]&gt;=1903</f>
        <v>1</v>
      </c>
      <c r="D1104" t="s">
        <v>410</v>
      </c>
      <c r="E1104" t="s">
        <v>425</v>
      </c>
      <c r="F1104" t="s">
        <v>426</v>
      </c>
      <c r="G1104" s="5" t="str">
        <f>VLOOKUP(Teams[[#This Row],[franchID]],TeamsFranchises!$A$2:$D$121,2,FALSE)</f>
        <v>Minnesota Twins</v>
      </c>
      <c r="I1104">
        <v>8</v>
      </c>
      <c r="J1104">
        <v>154</v>
      </c>
      <c r="K1104">
        <v>77</v>
      </c>
      <c r="L1104">
        <v>64</v>
      </c>
      <c r="M1104">
        <v>90</v>
      </c>
      <c r="P1104" t="s">
        <v>51</v>
      </c>
      <c r="Q1104" s="5">
        <f>IF(Teams[[#This Row],[LgWin]]="Y", 1,
IF(Teams[[#This Row],[LgWin]] = "N", 0, " "))</f>
        <v>0</v>
      </c>
      <c r="R1104" t="s">
        <v>51</v>
      </c>
      <c r="S1104" s="5">
        <f>IF(Teams[[#This Row],[WSWin]]="Y", 1,
IF(Teams[[#This Row],[WSWin]] = "N", 0, " "))</f>
        <v>0</v>
      </c>
      <c r="T1104">
        <v>592</v>
      </c>
      <c r="U1104">
        <v>5319</v>
      </c>
      <c r="V1104">
        <v>1386</v>
      </c>
      <c r="W1104">
        <v>186</v>
      </c>
      <c r="X1104">
        <v>42</v>
      </c>
      <c r="Y1104">
        <v>33</v>
      </c>
      <c r="Z1104">
        <v>470</v>
      </c>
      <c r="AA1104">
        <v>477</v>
      </c>
      <c r="AB1104">
        <v>127</v>
      </c>
      <c r="AC1104">
        <v>59</v>
      </c>
      <c r="AF1104">
        <v>664</v>
      </c>
      <c r="AG1104">
        <v>536</v>
      </c>
      <c r="AH1104">
        <v>3.49</v>
      </c>
      <c r="AI1104">
        <v>83</v>
      </c>
      <c r="AJ1104">
        <v>13</v>
      </c>
      <c r="AK1104">
        <v>11</v>
      </c>
      <c r="AL1104">
        <v>4143</v>
      </c>
      <c r="AM1104">
        <v>1410</v>
      </c>
      <c r="AN1104">
        <v>48</v>
      </c>
      <c r="AO1104">
        <v>475</v>
      </c>
      <c r="AP1104">
        <v>503</v>
      </c>
      <c r="AQ1104">
        <v>218</v>
      </c>
      <c r="AR1104">
        <v>156</v>
      </c>
      <c r="AS1104">
        <v>0.96399999999999997</v>
      </c>
      <c r="AT1104" t="s">
        <v>397</v>
      </c>
      <c r="AU1104" t="s">
        <v>452</v>
      </c>
      <c r="AV1104">
        <v>525235</v>
      </c>
      <c r="AW1104">
        <v>95</v>
      </c>
      <c r="AX1104">
        <v>95</v>
      </c>
      <c r="AY1104" t="s">
        <v>428</v>
      </c>
      <c r="AZ1104" t="s">
        <v>425</v>
      </c>
      <c r="BA1104" t="s">
        <v>425</v>
      </c>
    </row>
    <row r="1105" spans="1:53" x14ac:dyDescent="0.55000000000000004">
      <c r="A1105">
        <v>1945</v>
      </c>
      <c r="B1105" s="5" t="b">
        <f>Teams[[#This Row],[yearID]]&gt;=1973</f>
        <v>0</v>
      </c>
      <c r="C1105" s="5" t="b">
        <f>Teams[[#This Row],[yearID]]&gt;=1903</f>
        <v>1</v>
      </c>
      <c r="D1105" t="s">
        <v>410</v>
      </c>
      <c r="E1105" t="s">
        <v>54</v>
      </c>
      <c r="F1105" t="s">
        <v>54</v>
      </c>
      <c r="G1105" s="5" t="str">
        <f>VLOOKUP(Teams[[#This Row],[franchID]],TeamsFranchises!$A$2:$D$121,2,FALSE)</f>
        <v>Boston Red Sox</v>
      </c>
      <c r="I1105">
        <v>7</v>
      </c>
      <c r="J1105">
        <v>157</v>
      </c>
      <c r="K1105">
        <v>78</v>
      </c>
      <c r="L1105">
        <v>71</v>
      </c>
      <c r="M1105">
        <v>83</v>
      </c>
      <c r="P1105" t="s">
        <v>51</v>
      </c>
      <c r="Q1105" s="5">
        <f>IF(Teams[[#This Row],[LgWin]]="Y", 1,
IF(Teams[[#This Row],[LgWin]] = "N", 0, " "))</f>
        <v>0</v>
      </c>
      <c r="R1105" t="s">
        <v>51</v>
      </c>
      <c r="S1105" s="5">
        <f>IF(Teams[[#This Row],[WSWin]]="Y", 1,
IF(Teams[[#This Row],[WSWin]] = "N", 0, " "))</f>
        <v>0</v>
      </c>
      <c r="T1105">
        <v>599</v>
      </c>
      <c r="U1105">
        <v>5367</v>
      </c>
      <c r="V1105">
        <v>1393</v>
      </c>
      <c r="W1105">
        <v>225</v>
      </c>
      <c r="X1105">
        <v>44</v>
      </c>
      <c r="Y1105">
        <v>50</v>
      </c>
      <c r="Z1105">
        <v>541</v>
      </c>
      <c r="AA1105">
        <v>534</v>
      </c>
      <c r="AB1105">
        <v>72</v>
      </c>
      <c r="AC1105">
        <v>50</v>
      </c>
      <c r="AF1105">
        <v>674</v>
      </c>
      <c r="AG1105">
        <v>587</v>
      </c>
      <c r="AH1105">
        <v>3.8</v>
      </c>
      <c r="AI1105">
        <v>71</v>
      </c>
      <c r="AJ1105">
        <v>15</v>
      </c>
      <c r="AK1105">
        <v>13</v>
      </c>
      <c r="AL1105">
        <v>4170</v>
      </c>
      <c r="AM1105">
        <v>1389</v>
      </c>
      <c r="AN1105">
        <v>58</v>
      </c>
      <c r="AO1105">
        <v>656</v>
      </c>
      <c r="AP1105">
        <v>490</v>
      </c>
      <c r="AQ1105">
        <v>168</v>
      </c>
      <c r="AR1105">
        <v>198</v>
      </c>
      <c r="AS1105">
        <v>0.97299999999999998</v>
      </c>
      <c r="AT1105" t="s">
        <v>441</v>
      </c>
      <c r="AU1105" t="s">
        <v>493</v>
      </c>
      <c r="AV1105">
        <v>603794</v>
      </c>
      <c r="AW1105">
        <v>103</v>
      </c>
      <c r="AX1105">
        <v>101</v>
      </c>
      <c r="AY1105" t="s">
        <v>54</v>
      </c>
      <c r="AZ1105" t="s">
        <v>54</v>
      </c>
      <c r="BA1105" t="s">
        <v>54</v>
      </c>
    </row>
    <row r="1106" spans="1:53" x14ac:dyDescent="0.55000000000000004">
      <c r="A1106">
        <v>1945</v>
      </c>
      <c r="B1106" s="5" t="b">
        <f>Teams[[#This Row],[yearID]]&gt;=1973</f>
        <v>0</v>
      </c>
      <c r="C1106" s="5" t="b">
        <f>Teams[[#This Row],[yearID]]&gt;=1903</f>
        <v>1</v>
      </c>
      <c r="D1106" t="s">
        <v>157</v>
      </c>
      <c r="E1106" t="s">
        <v>262</v>
      </c>
      <c r="F1106" t="s">
        <v>260</v>
      </c>
      <c r="G1106" s="5" t="str">
        <f>VLOOKUP(Teams[[#This Row],[franchID]],TeamsFranchises!$A$2:$D$121,2,FALSE)</f>
        <v>Los Angeles Dodgers</v>
      </c>
      <c r="I1106">
        <v>3</v>
      </c>
      <c r="J1106">
        <v>155</v>
      </c>
      <c r="K1106">
        <v>78</v>
      </c>
      <c r="L1106">
        <v>87</v>
      </c>
      <c r="M1106">
        <v>67</v>
      </c>
      <c r="P1106" t="s">
        <v>51</v>
      </c>
      <c r="Q1106" s="5">
        <f>IF(Teams[[#This Row],[LgWin]]="Y", 1,
IF(Teams[[#This Row],[LgWin]] = "N", 0, " "))</f>
        <v>0</v>
      </c>
      <c r="R1106" t="s">
        <v>51</v>
      </c>
      <c r="S1106" s="5">
        <f>IF(Teams[[#This Row],[WSWin]]="Y", 1,
IF(Teams[[#This Row],[WSWin]] = "N", 0, " "))</f>
        <v>0</v>
      </c>
      <c r="T1106">
        <v>795</v>
      </c>
      <c r="U1106">
        <v>5418</v>
      </c>
      <c r="V1106">
        <v>1468</v>
      </c>
      <c r="W1106">
        <v>257</v>
      </c>
      <c r="X1106">
        <v>71</v>
      </c>
      <c r="Y1106">
        <v>57</v>
      </c>
      <c r="Z1106">
        <v>629</v>
      </c>
      <c r="AA1106">
        <v>434</v>
      </c>
      <c r="AB1106">
        <v>75</v>
      </c>
      <c r="AF1106">
        <v>724</v>
      </c>
      <c r="AG1106">
        <v>572</v>
      </c>
      <c r="AH1106">
        <v>3.7</v>
      </c>
      <c r="AI1106">
        <v>61</v>
      </c>
      <c r="AJ1106">
        <v>7</v>
      </c>
      <c r="AK1106">
        <v>18</v>
      </c>
      <c r="AL1106">
        <v>4176</v>
      </c>
      <c r="AM1106">
        <v>1357</v>
      </c>
      <c r="AN1106">
        <v>74</v>
      </c>
      <c r="AO1106">
        <v>586</v>
      </c>
      <c r="AP1106">
        <v>557</v>
      </c>
      <c r="AQ1106">
        <v>230</v>
      </c>
      <c r="AR1106">
        <v>144</v>
      </c>
      <c r="AS1106">
        <v>0.96199999999999997</v>
      </c>
      <c r="AT1106" t="s">
        <v>448</v>
      </c>
      <c r="AU1106" t="s">
        <v>458</v>
      </c>
      <c r="AV1106">
        <v>1059220</v>
      </c>
      <c r="AW1106">
        <v>99</v>
      </c>
      <c r="AX1106">
        <v>99</v>
      </c>
      <c r="AY1106" t="s">
        <v>262</v>
      </c>
      <c r="AZ1106" t="s">
        <v>262</v>
      </c>
      <c r="BA1106" t="s">
        <v>262</v>
      </c>
    </row>
    <row r="1107" spans="1:53" x14ac:dyDescent="0.55000000000000004">
      <c r="A1107">
        <v>1945</v>
      </c>
      <c r="B1107" s="5" t="b">
        <f>Teams[[#This Row],[yearID]]&gt;=1973</f>
        <v>0</v>
      </c>
      <c r="C1107" s="5" t="b">
        <f>Teams[[#This Row],[yearID]]&gt;=1903</f>
        <v>1</v>
      </c>
      <c r="D1107" t="s">
        <v>157</v>
      </c>
      <c r="E1107" t="s">
        <v>158</v>
      </c>
      <c r="F1107" t="s">
        <v>159</v>
      </c>
      <c r="G1107" s="5" t="str">
        <f>VLOOKUP(Teams[[#This Row],[franchID]],TeamsFranchises!$A$2:$D$121,2,FALSE)</f>
        <v>Atlanta Braves</v>
      </c>
      <c r="I1107">
        <v>6</v>
      </c>
      <c r="J1107">
        <v>154</v>
      </c>
      <c r="K1107">
        <v>75</v>
      </c>
      <c r="L1107">
        <v>67</v>
      </c>
      <c r="M1107">
        <v>85</v>
      </c>
      <c r="P1107" t="s">
        <v>51</v>
      </c>
      <c r="Q1107" s="5">
        <f>IF(Teams[[#This Row],[LgWin]]="Y", 1,
IF(Teams[[#This Row],[LgWin]] = "N", 0, " "))</f>
        <v>0</v>
      </c>
      <c r="R1107" t="s">
        <v>51</v>
      </c>
      <c r="S1107" s="5">
        <f>IF(Teams[[#This Row],[WSWin]]="Y", 1,
IF(Teams[[#This Row],[WSWin]] = "N", 0, " "))</f>
        <v>0</v>
      </c>
      <c r="T1107">
        <v>721</v>
      </c>
      <c r="U1107">
        <v>5441</v>
      </c>
      <c r="V1107">
        <v>1453</v>
      </c>
      <c r="W1107">
        <v>229</v>
      </c>
      <c r="X1107">
        <v>25</v>
      </c>
      <c r="Y1107">
        <v>101</v>
      </c>
      <c r="Z1107">
        <v>520</v>
      </c>
      <c r="AA1107">
        <v>510</v>
      </c>
      <c r="AB1107">
        <v>82</v>
      </c>
      <c r="AF1107">
        <v>728</v>
      </c>
      <c r="AG1107">
        <v>624</v>
      </c>
      <c r="AH1107">
        <v>4.04</v>
      </c>
      <c r="AI1107">
        <v>57</v>
      </c>
      <c r="AJ1107">
        <v>7</v>
      </c>
      <c r="AK1107">
        <v>13</v>
      </c>
      <c r="AL1107">
        <v>4173</v>
      </c>
      <c r="AM1107">
        <v>1474</v>
      </c>
      <c r="AN1107">
        <v>99</v>
      </c>
      <c r="AO1107">
        <v>557</v>
      </c>
      <c r="AP1107">
        <v>404</v>
      </c>
      <c r="AQ1107">
        <v>193</v>
      </c>
      <c r="AR1107">
        <v>160</v>
      </c>
      <c r="AS1107">
        <v>0.96899999999999997</v>
      </c>
      <c r="AT1107" t="s">
        <v>454</v>
      </c>
      <c r="AU1107" t="s">
        <v>489</v>
      </c>
      <c r="AV1107">
        <v>374178</v>
      </c>
      <c r="AW1107">
        <v>100</v>
      </c>
      <c r="AX1107">
        <v>101</v>
      </c>
      <c r="AY1107" t="s">
        <v>158</v>
      </c>
      <c r="AZ1107" t="s">
        <v>158</v>
      </c>
      <c r="BA1107" t="s">
        <v>158</v>
      </c>
    </row>
    <row r="1108" spans="1:53" x14ac:dyDescent="0.55000000000000004">
      <c r="A1108">
        <v>1945</v>
      </c>
      <c r="B1108" s="5" t="b">
        <f>Teams[[#This Row],[yearID]]&gt;=1973</f>
        <v>0</v>
      </c>
      <c r="C1108" s="5" t="b">
        <f>Teams[[#This Row],[yearID]]&gt;=1903</f>
        <v>1</v>
      </c>
      <c r="D1108" t="s">
        <v>410</v>
      </c>
      <c r="E1108" t="s">
        <v>415</v>
      </c>
      <c r="F1108" t="s">
        <v>416</v>
      </c>
      <c r="G1108" s="5" t="str">
        <f>VLOOKUP(Teams[[#This Row],[franchID]],TeamsFranchises!$A$2:$D$121,2,FALSE)</f>
        <v>Chicago White Sox</v>
      </c>
      <c r="I1108">
        <v>6</v>
      </c>
      <c r="J1108">
        <v>150</v>
      </c>
      <c r="K1108">
        <v>74</v>
      </c>
      <c r="L1108">
        <v>71</v>
      </c>
      <c r="M1108">
        <v>78</v>
      </c>
      <c r="P1108" t="s">
        <v>51</v>
      </c>
      <c r="Q1108" s="5">
        <f>IF(Teams[[#This Row],[LgWin]]="Y", 1,
IF(Teams[[#This Row],[LgWin]] = "N", 0, " "))</f>
        <v>0</v>
      </c>
      <c r="R1108" t="s">
        <v>51</v>
      </c>
      <c r="S1108" s="5">
        <f>IF(Teams[[#This Row],[WSWin]]="Y", 1,
IF(Teams[[#This Row],[WSWin]] = "N", 0, " "))</f>
        <v>0</v>
      </c>
      <c r="T1108">
        <v>596</v>
      </c>
      <c r="U1108">
        <v>5077</v>
      </c>
      <c r="V1108">
        <v>1330</v>
      </c>
      <c r="W1108">
        <v>204</v>
      </c>
      <c r="X1108">
        <v>55</v>
      </c>
      <c r="Y1108">
        <v>22</v>
      </c>
      <c r="Z1108">
        <v>470</v>
      </c>
      <c r="AA1108">
        <v>467</v>
      </c>
      <c r="AB1108">
        <v>78</v>
      </c>
      <c r="AC1108">
        <v>54</v>
      </c>
      <c r="AF1108">
        <v>633</v>
      </c>
      <c r="AG1108">
        <v>545</v>
      </c>
      <c r="AH1108">
        <v>3.69</v>
      </c>
      <c r="AI1108">
        <v>84</v>
      </c>
      <c r="AJ1108">
        <v>13</v>
      </c>
      <c r="AK1108">
        <v>13</v>
      </c>
      <c r="AL1108">
        <v>3990</v>
      </c>
      <c r="AM1108">
        <v>1400</v>
      </c>
      <c r="AN1108">
        <v>63</v>
      </c>
      <c r="AO1108">
        <v>448</v>
      </c>
      <c r="AP1108">
        <v>486</v>
      </c>
      <c r="AQ1108">
        <v>180</v>
      </c>
      <c r="AR1108">
        <v>139</v>
      </c>
      <c r="AS1108">
        <v>0.97</v>
      </c>
      <c r="AT1108" t="s">
        <v>417</v>
      </c>
      <c r="AU1108" t="s">
        <v>450</v>
      </c>
      <c r="AV1108">
        <v>657981</v>
      </c>
      <c r="AW1108">
        <v>97</v>
      </c>
      <c r="AX1108">
        <v>98</v>
      </c>
      <c r="AY1108" t="s">
        <v>416</v>
      </c>
      <c r="AZ1108" t="s">
        <v>415</v>
      </c>
      <c r="BA1108" t="s">
        <v>415</v>
      </c>
    </row>
    <row r="1109" spans="1:53" x14ac:dyDescent="0.55000000000000004">
      <c r="A1109">
        <v>1945</v>
      </c>
      <c r="B1109" s="5" t="b">
        <f>Teams[[#This Row],[yearID]]&gt;=1973</f>
        <v>0</v>
      </c>
      <c r="C1109" s="5" t="b">
        <f>Teams[[#This Row],[yearID]]&gt;=1903</f>
        <v>1</v>
      </c>
      <c r="D1109" t="s">
        <v>157</v>
      </c>
      <c r="E1109" t="s">
        <v>161</v>
      </c>
      <c r="F1109" t="s">
        <v>162</v>
      </c>
      <c r="G1109" s="5" t="str">
        <f>VLOOKUP(Teams[[#This Row],[franchID]],TeamsFranchises!$A$2:$D$121,2,FALSE)</f>
        <v>Chicago Cubs</v>
      </c>
      <c r="I1109">
        <v>1</v>
      </c>
      <c r="J1109">
        <v>155</v>
      </c>
      <c r="K1109">
        <v>76</v>
      </c>
      <c r="L1109">
        <v>98</v>
      </c>
      <c r="M1109">
        <v>56</v>
      </c>
      <c r="P1109" t="s">
        <v>76</v>
      </c>
      <c r="Q1109" s="5">
        <f>IF(Teams[[#This Row],[LgWin]]="Y", 1,
IF(Teams[[#This Row],[LgWin]] = "N", 0, " "))</f>
        <v>1</v>
      </c>
      <c r="R1109" t="s">
        <v>51</v>
      </c>
      <c r="S1109" s="5">
        <f>IF(Teams[[#This Row],[WSWin]]="Y", 1,
IF(Teams[[#This Row],[WSWin]] = "N", 0, " "))</f>
        <v>0</v>
      </c>
      <c r="T1109">
        <v>735</v>
      </c>
      <c r="U1109">
        <v>5298</v>
      </c>
      <c r="V1109">
        <v>1465</v>
      </c>
      <c r="W1109">
        <v>229</v>
      </c>
      <c r="X1109">
        <v>52</v>
      </c>
      <c r="Y1109">
        <v>57</v>
      </c>
      <c r="Z1109">
        <v>554</v>
      </c>
      <c r="AA1109">
        <v>462</v>
      </c>
      <c r="AB1109">
        <v>69</v>
      </c>
      <c r="AF1109">
        <v>532</v>
      </c>
      <c r="AG1109">
        <v>452</v>
      </c>
      <c r="AH1109">
        <v>2.98</v>
      </c>
      <c r="AI1109">
        <v>86</v>
      </c>
      <c r="AJ1109">
        <v>15</v>
      </c>
      <c r="AK1109">
        <v>14</v>
      </c>
      <c r="AL1109">
        <v>4098</v>
      </c>
      <c r="AM1109">
        <v>1301</v>
      </c>
      <c r="AN1109">
        <v>57</v>
      </c>
      <c r="AO1109">
        <v>385</v>
      </c>
      <c r="AP1109">
        <v>541</v>
      </c>
      <c r="AQ1109">
        <v>119</v>
      </c>
      <c r="AR1109">
        <v>124</v>
      </c>
      <c r="AS1109">
        <v>0.98</v>
      </c>
      <c r="AT1109" t="s">
        <v>434</v>
      </c>
      <c r="AU1109" t="s">
        <v>473</v>
      </c>
      <c r="AV1109">
        <v>1036386</v>
      </c>
      <c r="AW1109">
        <v>98</v>
      </c>
      <c r="AX1109">
        <v>96</v>
      </c>
      <c r="AY1109" t="s">
        <v>162</v>
      </c>
      <c r="AZ1109" t="s">
        <v>161</v>
      </c>
      <c r="BA1109" t="s">
        <v>161</v>
      </c>
    </row>
    <row r="1110" spans="1:53" x14ac:dyDescent="0.55000000000000004">
      <c r="A1110">
        <v>1945</v>
      </c>
      <c r="B1110" s="5" t="b">
        <f>Teams[[#This Row],[yearID]]&gt;=1973</f>
        <v>0</v>
      </c>
      <c r="C1110" s="5" t="b">
        <f>Teams[[#This Row],[yearID]]&gt;=1903</f>
        <v>1</v>
      </c>
      <c r="D1110" t="s">
        <v>157</v>
      </c>
      <c r="E1110" t="s">
        <v>167</v>
      </c>
      <c r="F1110" t="s">
        <v>167</v>
      </c>
      <c r="G1110" s="5" t="str">
        <f>VLOOKUP(Teams[[#This Row],[franchID]],TeamsFranchises!$A$2:$D$121,2,FALSE)</f>
        <v>Cincinnati Reds</v>
      </c>
      <c r="I1110">
        <v>7</v>
      </c>
      <c r="J1110">
        <v>154</v>
      </c>
      <c r="K1110">
        <v>77</v>
      </c>
      <c r="L1110">
        <v>61</v>
      </c>
      <c r="M1110">
        <v>93</v>
      </c>
      <c r="P1110" t="s">
        <v>51</v>
      </c>
      <c r="Q1110" s="5">
        <f>IF(Teams[[#This Row],[LgWin]]="Y", 1,
IF(Teams[[#This Row],[LgWin]] = "N", 0, " "))</f>
        <v>0</v>
      </c>
      <c r="R1110" t="s">
        <v>51</v>
      </c>
      <c r="S1110" s="5">
        <f>IF(Teams[[#This Row],[WSWin]]="Y", 1,
IF(Teams[[#This Row],[WSWin]] = "N", 0, " "))</f>
        <v>0</v>
      </c>
      <c r="T1110">
        <v>536</v>
      </c>
      <c r="U1110">
        <v>5283</v>
      </c>
      <c r="V1110">
        <v>1317</v>
      </c>
      <c r="W1110">
        <v>221</v>
      </c>
      <c r="X1110">
        <v>26</v>
      </c>
      <c r="Y1110">
        <v>56</v>
      </c>
      <c r="Z1110">
        <v>392</v>
      </c>
      <c r="AA1110">
        <v>532</v>
      </c>
      <c r="AB1110">
        <v>71</v>
      </c>
      <c r="AF1110">
        <v>694</v>
      </c>
      <c r="AG1110">
        <v>607</v>
      </c>
      <c r="AH1110">
        <v>4</v>
      </c>
      <c r="AI1110">
        <v>77</v>
      </c>
      <c r="AJ1110">
        <v>11</v>
      </c>
      <c r="AK1110">
        <v>6</v>
      </c>
      <c r="AL1110">
        <v>4095</v>
      </c>
      <c r="AM1110">
        <v>1438</v>
      </c>
      <c r="AN1110">
        <v>70</v>
      </c>
      <c r="AO1110">
        <v>534</v>
      </c>
      <c r="AP1110">
        <v>372</v>
      </c>
      <c r="AQ1110">
        <v>146</v>
      </c>
      <c r="AR1110">
        <v>138</v>
      </c>
      <c r="AS1110">
        <v>0.97599999999999998</v>
      </c>
      <c r="AT1110" t="s">
        <v>165</v>
      </c>
      <c r="AU1110" t="s">
        <v>455</v>
      </c>
      <c r="AV1110">
        <v>290070</v>
      </c>
      <c r="AW1110">
        <v>98</v>
      </c>
      <c r="AX1110">
        <v>99</v>
      </c>
      <c r="AY1110" t="s">
        <v>167</v>
      </c>
      <c r="AZ1110" t="s">
        <v>167</v>
      </c>
      <c r="BA1110" t="s">
        <v>167</v>
      </c>
    </row>
    <row r="1111" spans="1:53" x14ac:dyDescent="0.55000000000000004">
      <c r="A1111">
        <v>1945</v>
      </c>
      <c r="B1111" s="5" t="b">
        <f>Teams[[#This Row],[yearID]]&gt;=1973</f>
        <v>0</v>
      </c>
      <c r="C1111" s="5" t="b">
        <f>Teams[[#This Row],[yearID]]&gt;=1903</f>
        <v>1</v>
      </c>
      <c r="D1111" t="s">
        <v>410</v>
      </c>
      <c r="E1111" t="s">
        <v>64</v>
      </c>
      <c r="F1111" t="s">
        <v>64</v>
      </c>
      <c r="G1111" s="5" t="str">
        <f>VLOOKUP(Teams[[#This Row],[franchID]],TeamsFranchises!$A$2:$D$121,2,FALSE)</f>
        <v>Cleveland Indians</v>
      </c>
      <c r="I1111">
        <v>5</v>
      </c>
      <c r="J1111">
        <v>147</v>
      </c>
      <c r="K1111">
        <v>77</v>
      </c>
      <c r="L1111">
        <v>73</v>
      </c>
      <c r="M1111">
        <v>72</v>
      </c>
      <c r="P1111" t="s">
        <v>51</v>
      </c>
      <c r="Q1111" s="5">
        <f>IF(Teams[[#This Row],[LgWin]]="Y", 1,
IF(Teams[[#This Row],[LgWin]] = "N", 0, " "))</f>
        <v>0</v>
      </c>
      <c r="R1111" t="s">
        <v>51</v>
      </c>
      <c r="S1111" s="5">
        <f>IF(Teams[[#This Row],[WSWin]]="Y", 1,
IF(Teams[[#This Row],[WSWin]] = "N", 0, " "))</f>
        <v>0</v>
      </c>
      <c r="T1111">
        <v>557</v>
      </c>
      <c r="U1111">
        <v>4898</v>
      </c>
      <c r="V1111">
        <v>1249</v>
      </c>
      <c r="W1111">
        <v>216</v>
      </c>
      <c r="X1111">
        <v>48</v>
      </c>
      <c r="Y1111">
        <v>65</v>
      </c>
      <c r="Z1111">
        <v>505</v>
      </c>
      <c r="AA1111">
        <v>578</v>
      </c>
      <c r="AB1111">
        <v>19</v>
      </c>
      <c r="AC1111">
        <v>31</v>
      </c>
      <c r="AF1111">
        <v>548</v>
      </c>
      <c r="AG1111">
        <v>479</v>
      </c>
      <c r="AH1111">
        <v>3.31</v>
      </c>
      <c r="AI1111">
        <v>76</v>
      </c>
      <c r="AJ1111">
        <v>14</v>
      </c>
      <c r="AK1111">
        <v>12</v>
      </c>
      <c r="AL1111">
        <v>3906</v>
      </c>
      <c r="AM1111">
        <v>1269</v>
      </c>
      <c r="AN1111">
        <v>39</v>
      </c>
      <c r="AO1111">
        <v>501</v>
      </c>
      <c r="AP1111">
        <v>497</v>
      </c>
      <c r="AQ1111">
        <v>126</v>
      </c>
      <c r="AR1111">
        <v>149</v>
      </c>
      <c r="AS1111">
        <v>0.97699999999999998</v>
      </c>
      <c r="AT1111" t="s">
        <v>487</v>
      </c>
      <c r="AU1111" t="s">
        <v>492</v>
      </c>
      <c r="AV1111">
        <v>558182</v>
      </c>
      <c r="AW1111">
        <v>95</v>
      </c>
      <c r="AX1111">
        <v>96</v>
      </c>
      <c r="AY1111" t="s">
        <v>64</v>
      </c>
      <c r="AZ1111" t="s">
        <v>64</v>
      </c>
      <c r="BA1111" t="s">
        <v>64</v>
      </c>
    </row>
    <row r="1112" spans="1:53" x14ac:dyDescent="0.55000000000000004">
      <c r="A1112">
        <v>1945</v>
      </c>
      <c r="B1112" s="5" t="b">
        <f>Teams[[#This Row],[yearID]]&gt;=1973</f>
        <v>0</v>
      </c>
      <c r="C1112" s="5" t="b">
        <f>Teams[[#This Row],[yearID]]&gt;=1903</f>
        <v>1</v>
      </c>
      <c r="D1112" t="s">
        <v>410</v>
      </c>
      <c r="E1112" t="s">
        <v>419</v>
      </c>
      <c r="F1112" t="s">
        <v>419</v>
      </c>
      <c r="G1112" s="5" t="str">
        <f>VLOOKUP(Teams[[#This Row],[franchID]],TeamsFranchises!$A$2:$D$121,2,FALSE)</f>
        <v>Detroit Tigers</v>
      </c>
      <c r="I1112">
        <v>1</v>
      </c>
      <c r="J1112">
        <v>155</v>
      </c>
      <c r="K1112">
        <v>76</v>
      </c>
      <c r="L1112">
        <v>88</v>
      </c>
      <c r="M1112">
        <v>65</v>
      </c>
      <c r="P1112" t="s">
        <v>76</v>
      </c>
      <c r="Q1112" s="5">
        <f>IF(Teams[[#This Row],[LgWin]]="Y", 1,
IF(Teams[[#This Row],[LgWin]] = "N", 0, " "))</f>
        <v>1</v>
      </c>
      <c r="R1112" t="s">
        <v>76</v>
      </c>
      <c r="S1112" s="5">
        <f>IF(Teams[[#This Row],[WSWin]]="Y", 1,
IF(Teams[[#This Row],[WSWin]] = "N", 0, " "))</f>
        <v>1</v>
      </c>
      <c r="T1112">
        <v>633</v>
      </c>
      <c r="U1112">
        <v>5257</v>
      </c>
      <c r="V1112">
        <v>1345</v>
      </c>
      <c r="W1112">
        <v>227</v>
      </c>
      <c r="X1112">
        <v>47</v>
      </c>
      <c r="Y1112">
        <v>77</v>
      </c>
      <c r="Z1112">
        <v>517</v>
      </c>
      <c r="AA1112">
        <v>533</v>
      </c>
      <c r="AB1112">
        <v>60</v>
      </c>
      <c r="AC1112">
        <v>54</v>
      </c>
      <c r="AF1112">
        <v>565</v>
      </c>
      <c r="AG1112">
        <v>463</v>
      </c>
      <c r="AH1112">
        <v>2.99</v>
      </c>
      <c r="AI1112">
        <v>78</v>
      </c>
      <c r="AJ1112">
        <v>19</v>
      </c>
      <c r="AK1112">
        <v>16</v>
      </c>
      <c r="AL1112">
        <v>4179</v>
      </c>
      <c r="AM1112">
        <v>1305</v>
      </c>
      <c r="AN1112">
        <v>48</v>
      </c>
      <c r="AO1112">
        <v>538</v>
      </c>
      <c r="AP1112">
        <v>588</v>
      </c>
      <c r="AQ1112">
        <v>158</v>
      </c>
      <c r="AR1112">
        <v>173</v>
      </c>
      <c r="AS1112">
        <v>0.97399999999999998</v>
      </c>
      <c r="AT1112" t="s">
        <v>420</v>
      </c>
      <c r="AU1112" t="s">
        <v>495</v>
      </c>
      <c r="AV1112">
        <v>1280341</v>
      </c>
      <c r="AW1112">
        <v>107</v>
      </c>
      <c r="AX1112">
        <v>105</v>
      </c>
      <c r="AY1112" t="s">
        <v>419</v>
      </c>
      <c r="AZ1112" t="s">
        <v>419</v>
      </c>
      <c r="BA1112" t="s">
        <v>419</v>
      </c>
    </row>
    <row r="1113" spans="1:53" x14ac:dyDescent="0.55000000000000004">
      <c r="A1113">
        <v>1945</v>
      </c>
      <c r="B1113" s="5" t="b">
        <f>Teams[[#This Row],[yearID]]&gt;=1973</f>
        <v>0</v>
      </c>
      <c r="C1113" s="5" t="b">
        <f>Teams[[#This Row],[yearID]]&gt;=1903</f>
        <v>1</v>
      </c>
      <c r="D1113" t="s">
        <v>157</v>
      </c>
      <c r="E1113" t="s">
        <v>242</v>
      </c>
      <c r="F1113" t="s">
        <v>243</v>
      </c>
      <c r="G1113" s="5" t="str">
        <f>VLOOKUP(Teams[[#This Row],[franchID]],TeamsFranchises!$A$2:$D$121,2,FALSE)</f>
        <v>San Francisco Giants</v>
      </c>
      <c r="I1113">
        <v>5</v>
      </c>
      <c r="J1113">
        <v>154</v>
      </c>
      <c r="K1113">
        <v>78</v>
      </c>
      <c r="L1113">
        <v>78</v>
      </c>
      <c r="M1113">
        <v>74</v>
      </c>
      <c r="P1113" t="s">
        <v>51</v>
      </c>
      <c r="Q1113" s="5">
        <f>IF(Teams[[#This Row],[LgWin]]="Y", 1,
IF(Teams[[#This Row],[LgWin]] = "N", 0, " "))</f>
        <v>0</v>
      </c>
      <c r="R1113" t="s">
        <v>51</v>
      </c>
      <c r="S1113" s="5">
        <f>IF(Teams[[#This Row],[WSWin]]="Y", 1,
IF(Teams[[#This Row],[WSWin]] = "N", 0, " "))</f>
        <v>0</v>
      </c>
      <c r="T1113">
        <v>668</v>
      </c>
      <c r="U1113">
        <v>5350</v>
      </c>
      <c r="V1113">
        <v>1439</v>
      </c>
      <c r="W1113">
        <v>175</v>
      </c>
      <c r="X1113">
        <v>35</v>
      </c>
      <c r="Y1113">
        <v>114</v>
      </c>
      <c r="Z1113">
        <v>501</v>
      </c>
      <c r="AA1113">
        <v>457</v>
      </c>
      <c r="AB1113">
        <v>38</v>
      </c>
      <c r="AF1113">
        <v>700</v>
      </c>
      <c r="AG1113">
        <v>620</v>
      </c>
      <c r="AH1113">
        <v>4.0599999999999996</v>
      </c>
      <c r="AI1113">
        <v>53</v>
      </c>
      <c r="AJ1113">
        <v>13</v>
      </c>
      <c r="AK1113">
        <v>21</v>
      </c>
      <c r="AL1113">
        <v>4122</v>
      </c>
      <c r="AM1113">
        <v>1401</v>
      </c>
      <c r="AN1113">
        <v>85</v>
      </c>
      <c r="AO1113">
        <v>528</v>
      </c>
      <c r="AP1113">
        <v>530</v>
      </c>
      <c r="AQ1113">
        <v>166</v>
      </c>
      <c r="AR1113">
        <v>112</v>
      </c>
      <c r="AS1113">
        <v>0.97299999999999998</v>
      </c>
      <c r="AT1113" t="s">
        <v>310</v>
      </c>
      <c r="AU1113" t="s">
        <v>457</v>
      </c>
      <c r="AV1113">
        <v>1016468</v>
      </c>
      <c r="AW1113">
        <v>101</v>
      </c>
      <c r="AX1113">
        <v>102</v>
      </c>
      <c r="AY1113" t="s">
        <v>246</v>
      </c>
      <c r="AZ1113" t="s">
        <v>242</v>
      </c>
      <c r="BA1113" t="s">
        <v>242</v>
      </c>
    </row>
    <row r="1114" spans="1:53" x14ac:dyDescent="0.55000000000000004">
      <c r="A1114">
        <v>1945</v>
      </c>
      <c r="B1114" s="5" t="b">
        <f>Teams[[#This Row],[yearID]]&gt;=1973</f>
        <v>0</v>
      </c>
      <c r="C1114" s="5" t="b">
        <f>Teams[[#This Row],[yearID]]&gt;=1903</f>
        <v>1</v>
      </c>
      <c r="D1114" t="s">
        <v>410</v>
      </c>
      <c r="E1114" t="s">
        <v>436</v>
      </c>
      <c r="F1114" t="s">
        <v>412</v>
      </c>
      <c r="G1114" s="5" t="str">
        <f>VLOOKUP(Teams[[#This Row],[franchID]],TeamsFranchises!$A$2:$D$121,2,FALSE)</f>
        <v>New York Yankees</v>
      </c>
      <c r="I1114">
        <v>4</v>
      </c>
      <c r="J1114">
        <v>152</v>
      </c>
      <c r="K1114">
        <v>76</v>
      </c>
      <c r="L1114">
        <v>81</v>
      </c>
      <c r="M1114">
        <v>71</v>
      </c>
      <c r="P1114" t="s">
        <v>51</v>
      </c>
      <c r="Q1114" s="5">
        <f>IF(Teams[[#This Row],[LgWin]]="Y", 1,
IF(Teams[[#This Row],[LgWin]] = "N", 0, " "))</f>
        <v>0</v>
      </c>
      <c r="R1114" t="s">
        <v>51</v>
      </c>
      <c r="S1114" s="5">
        <f>IF(Teams[[#This Row],[WSWin]]="Y", 1,
IF(Teams[[#This Row],[WSWin]] = "N", 0, " "))</f>
        <v>0</v>
      </c>
      <c r="T1114">
        <v>676</v>
      </c>
      <c r="U1114">
        <v>5176</v>
      </c>
      <c r="V1114">
        <v>1343</v>
      </c>
      <c r="W1114">
        <v>189</v>
      </c>
      <c r="X1114">
        <v>61</v>
      </c>
      <c r="Y1114">
        <v>93</v>
      </c>
      <c r="Z1114">
        <v>618</v>
      </c>
      <c r="AA1114">
        <v>567</v>
      </c>
      <c r="AB1114">
        <v>64</v>
      </c>
      <c r="AC1114">
        <v>43</v>
      </c>
      <c r="AF1114">
        <v>606</v>
      </c>
      <c r="AG1114">
        <v>519</v>
      </c>
      <c r="AH1114">
        <v>3.45</v>
      </c>
      <c r="AI1114">
        <v>78</v>
      </c>
      <c r="AJ1114">
        <v>9</v>
      </c>
      <c r="AK1114">
        <v>14</v>
      </c>
      <c r="AL1114">
        <v>4065</v>
      </c>
      <c r="AM1114">
        <v>1277</v>
      </c>
      <c r="AN1114">
        <v>66</v>
      </c>
      <c r="AO1114">
        <v>485</v>
      </c>
      <c r="AP1114">
        <v>474</v>
      </c>
      <c r="AQ1114">
        <v>175</v>
      </c>
      <c r="AR1114">
        <v>170</v>
      </c>
      <c r="AS1114">
        <v>0.97099999999999997</v>
      </c>
      <c r="AT1114" t="s">
        <v>459</v>
      </c>
      <c r="AU1114" t="s">
        <v>491</v>
      </c>
      <c r="AV1114">
        <v>881845</v>
      </c>
      <c r="AW1114">
        <v>105</v>
      </c>
      <c r="AX1114">
        <v>103</v>
      </c>
      <c r="AY1114" t="s">
        <v>412</v>
      </c>
      <c r="AZ1114" t="s">
        <v>436</v>
      </c>
      <c r="BA1114" t="s">
        <v>436</v>
      </c>
    </row>
    <row r="1115" spans="1:53" x14ac:dyDescent="0.55000000000000004">
      <c r="A1115">
        <v>1945</v>
      </c>
      <c r="B1115" s="5" t="b">
        <f>Teams[[#This Row],[yearID]]&gt;=1973</f>
        <v>0</v>
      </c>
      <c r="C1115" s="5" t="b">
        <f>Teams[[#This Row],[yearID]]&gt;=1903</f>
        <v>1</v>
      </c>
      <c r="D1115" t="s">
        <v>410</v>
      </c>
      <c r="E1115" t="s">
        <v>226</v>
      </c>
      <c r="F1115" t="s">
        <v>423</v>
      </c>
      <c r="G1115" s="5" t="str">
        <f>VLOOKUP(Teams[[#This Row],[franchID]],TeamsFranchises!$A$2:$D$121,2,FALSE)</f>
        <v>Oakland Athletics</v>
      </c>
      <c r="I1115">
        <v>8</v>
      </c>
      <c r="J1115">
        <v>153</v>
      </c>
      <c r="K1115">
        <v>77</v>
      </c>
      <c r="L1115">
        <v>52</v>
      </c>
      <c r="M1115">
        <v>98</v>
      </c>
      <c r="P1115" t="s">
        <v>51</v>
      </c>
      <c r="Q1115" s="5">
        <f>IF(Teams[[#This Row],[LgWin]]="Y", 1,
IF(Teams[[#This Row],[LgWin]] = "N", 0, " "))</f>
        <v>0</v>
      </c>
      <c r="R1115" t="s">
        <v>51</v>
      </c>
      <c r="S1115" s="5">
        <f>IF(Teams[[#This Row],[WSWin]]="Y", 1,
IF(Teams[[#This Row],[WSWin]] = "N", 0, " "))</f>
        <v>0</v>
      </c>
      <c r="T1115">
        <v>494</v>
      </c>
      <c r="U1115">
        <v>5296</v>
      </c>
      <c r="V1115">
        <v>1297</v>
      </c>
      <c r="W1115">
        <v>201</v>
      </c>
      <c r="X1115">
        <v>37</v>
      </c>
      <c r="Y1115">
        <v>33</v>
      </c>
      <c r="Z1115">
        <v>449</v>
      </c>
      <c r="AA1115">
        <v>463</v>
      </c>
      <c r="AB1115">
        <v>25</v>
      </c>
      <c r="AC1115">
        <v>45</v>
      </c>
      <c r="AF1115">
        <v>638</v>
      </c>
      <c r="AG1115">
        <v>555</v>
      </c>
      <c r="AH1115">
        <v>3.62</v>
      </c>
      <c r="AI1115">
        <v>65</v>
      </c>
      <c r="AJ1115">
        <v>11</v>
      </c>
      <c r="AK1115">
        <v>8</v>
      </c>
      <c r="AL1115">
        <v>4143</v>
      </c>
      <c r="AM1115">
        <v>1380</v>
      </c>
      <c r="AN1115">
        <v>55</v>
      </c>
      <c r="AO1115">
        <v>571</v>
      </c>
      <c r="AP1115">
        <v>531</v>
      </c>
      <c r="AQ1115">
        <v>152</v>
      </c>
      <c r="AR1115">
        <v>160</v>
      </c>
      <c r="AS1115">
        <v>0.97499999999999998</v>
      </c>
      <c r="AT1115" t="s">
        <v>77</v>
      </c>
      <c r="AU1115" t="s">
        <v>442</v>
      </c>
      <c r="AV1115">
        <v>462631</v>
      </c>
      <c r="AW1115">
        <v>98</v>
      </c>
      <c r="AX1115">
        <v>101</v>
      </c>
      <c r="AY1115" t="s">
        <v>226</v>
      </c>
      <c r="AZ1115" t="s">
        <v>226</v>
      </c>
      <c r="BA1115" t="s">
        <v>226</v>
      </c>
    </row>
    <row r="1116" spans="1:53" x14ac:dyDescent="0.55000000000000004">
      <c r="A1116">
        <v>1945</v>
      </c>
      <c r="B1116" s="5" t="b">
        <f>Teams[[#This Row],[yearID]]&gt;=1973</f>
        <v>0</v>
      </c>
      <c r="C1116" s="5" t="b">
        <f>Teams[[#This Row],[yearID]]&gt;=1903</f>
        <v>1</v>
      </c>
      <c r="D1116" t="s">
        <v>157</v>
      </c>
      <c r="E1116" t="s">
        <v>122</v>
      </c>
      <c r="F1116" t="s">
        <v>122</v>
      </c>
      <c r="G1116" s="5" t="str">
        <f>VLOOKUP(Teams[[#This Row],[franchID]],TeamsFranchises!$A$2:$D$121,2,FALSE)</f>
        <v>Philadelphia Phillies</v>
      </c>
      <c r="I1116">
        <v>8</v>
      </c>
      <c r="J1116">
        <v>154</v>
      </c>
      <c r="K1116">
        <v>77</v>
      </c>
      <c r="L1116">
        <v>46</v>
      </c>
      <c r="M1116">
        <v>108</v>
      </c>
      <c r="P1116" t="s">
        <v>51</v>
      </c>
      <c r="Q1116" s="5">
        <f>IF(Teams[[#This Row],[LgWin]]="Y", 1,
IF(Teams[[#This Row],[LgWin]] = "N", 0, " "))</f>
        <v>0</v>
      </c>
      <c r="R1116" t="s">
        <v>51</v>
      </c>
      <c r="S1116" s="5">
        <f>IF(Teams[[#This Row],[WSWin]]="Y", 1,
IF(Teams[[#This Row],[WSWin]] = "N", 0, " "))</f>
        <v>0</v>
      </c>
      <c r="T1116">
        <v>548</v>
      </c>
      <c r="U1116">
        <v>5203</v>
      </c>
      <c r="V1116">
        <v>1278</v>
      </c>
      <c r="W1116">
        <v>197</v>
      </c>
      <c r="X1116">
        <v>27</v>
      </c>
      <c r="Y1116">
        <v>56</v>
      </c>
      <c r="Z1116">
        <v>449</v>
      </c>
      <c r="AA1116">
        <v>501</v>
      </c>
      <c r="AB1116">
        <v>54</v>
      </c>
      <c r="AF1116">
        <v>865</v>
      </c>
      <c r="AG1116">
        <v>697</v>
      </c>
      <c r="AH1116">
        <v>4.6399999999999997</v>
      </c>
      <c r="AI1116">
        <v>31</v>
      </c>
      <c r="AJ1116">
        <v>4</v>
      </c>
      <c r="AK1116">
        <v>26</v>
      </c>
      <c r="AL1116">
        <v>4056</v>
      </c>
      <c r="AM1116">
        <v>1544</v>
      </c>
      <c r="AN1116">
        <v>61</v>
      </c>
      <c r="AO1116">
        <v>608</v>
      </c>
      <c r="AP1116">
        <v>432</v>
      </c>
      <c r="AQ1116">
        <v>234</v>
      </c>
      <c r="AR1116">
        <v>150</v>
      </c>
      <c r="AS1116">
        <v>0.96199999999999997</v>
      </c>
      <c r="AT1116" t="s">
        <v>358</v>
      </c>
      <c r="AU1116" t="s">
        <v>442</v>
      </c>
      <c r="AV1116">
        <v>285057</v>
      </c>
      <c r="AW1116">
        <v>96</v>
      </c>
      <c r="AX1116">
        <v>100</v>
      </c>
      <c r="AY1116" t="s">
        <v>122</v>
      </c>
      <c r="AZ1116" t="s">
        <v>122</v>
      </c>
      <c r="BA1116" t="s">
        <v>122</v>
      </c>
    </row>
    <row r="1117" spans="1:53" x14ac:dyDescent="0.55000000000000004">
      <c r="A1117">
        <v>1945</v>
      </c>
      <c r="B1117" s="5" t="b">
        <f>Teams[[#This Row],[yearID]]&gt;=1973</f>
        <v>0</v>
      </c>
      <c r="C1117" s="5" t="b">
        <f>Teams[[#This Row],[yearID]]&gt;=1903</f>
        <v>1</v>
      </c>
      <c r="D1117" t="s">
        <v>157</v>
      </c>
      <c r="E1117" t="s">
        <v>229</v>
      </c>
      <c r="F1117" t="s">
        <v>229</v>
      </c>
      <c r="G1117" s="5" t="str">
        <f>VLOOKUP(Teams[[#This Row],[franchID]],TeamsFranchises!$A$2:$D$121,2,FALSE)</f>
        <v>Pittsburgh Pirates</v>
      </c>
      <c r="I1117">
        <v>4</v>
      </c>
      <c r="J1117">
        <v>155</v>
      </c>
      <c r="K1117">
        <v>79</v>
      </c>
      <c r="L1117">
        <v>82</v>
      </c>
      <c r="M1117">
        <v>72</v>
      </c>
      <c r="P1117" t="s">
        <v>51</v>
      </c>
      <c r="Q1117" s="5">
        <f>IF(Teams[[#This Row],[LgWin]]="Y", 1,
IF(Teams[[#This Row],[LgWin]] = "N", 0, " "))</f>
        <v>0</v>
      </c>
      <c r="R1117" t="s">
        <v>51</v>
      </c>
      <c r="S1117" s="5">
        <f>IF(Teams[[#This Row],[WSWin]]="Y", 1,
IF(Teams[[#This Row],[WSWin]] = "N", 0, " "))</f>
        <v>0</v>
      </c>
      <c r="T1117">
        <v>753</v>
      </c>
      <c r="U1117">
        <v>5343</v>
      </c>
      <c r="V1117">
        <v>1425</v>
      </c>
      <c r="W1117">
        <v>259</v>
      </c>
      <c r="X1117">
        <v>56</v>
      </c>
      <c r="Y1117">
        <v>72</v>
      </c>
      <c r="Z1117">
        <v>590</v>
      </c>
      <c r="AA1117">
        <v>480</v>
      </c>
      <c r="AB1117">
        <v>81</v>
      </c>
      <c r="AF1117">
        <v>686</v>
      </c>
      <c r="AG1117">
        <v>579</v>
      </c>
      <c r="AH1117">
        <v>3.76</v>
      </c>
      <c r="AI1117">
        <v>73</v>
      </c>
      <c r="AJ1117">
        <v>8</v>
      </c>
      <c r="AK1117">
        <v>16</v>
      </c>
      <c r="AL1117">
        <v>4161</v>
      </c>
      <c r="AM1117">
        <v>1477</v>
      </c>
      <c r="AN1117">
        <v>61</v>
      </c>
      <c r="AO1117">
        <v>455</v>
      </c>
      <c r="AP1117">
        <v>518</v>
      </c>
      <c r="AQ1117">
        <v>178</v>
      </c>
      <c r="AR1117">
        <v>141</v>
      </c>
      <c r="AS1117">
        <v>0.97099999999999997</v>
      </c>
      <c r="AT1117" t="s">
        <v>390</v>
      </c>
      <c r="AU1117" t="s">
        <v>447</v>
      </c>
      <c r="AV1117">
        <v>604694</v>
      </c>
      <c r="AW1117">
        <v>104</v>
      </c>
      <c r="AX1117">
        <v>104</v>
      </c>
      <c r="AY1117" t="s">
        <v>229</v>
      </c>
      <c r="AZ1117" t="s">
        <v>229</v>
      </c>
      <c r="BA1117" t="s">
        <v>229</v>
      </c>
    </row>
    <row r="1118" spans="1:53" x14ac:dyDescent="0.55000000000000004">
      <c r="A1118">
        <v>1945</v>
      </c>
      <c r="B1118" s="5" t="b">
        <f>Teams[[#This Row],[yearID]]&gt;=1973</f>
        <v>0</v>
      </c>
      <c r="C1118" s="5" t="b">
        <f>Teams[[#This Row],[yearID]]&gt;=1903</f>
        <v>1</v>
      </c>
      <c r="D1118" t="s">
        <v>410</v>
      </c>
      <c r="E1118" t="s">
        <v>431</v>
      </c>
      <c r="F1118" t="s">
        <v>95</v>
      </c>
      <c r="G1118" s="5" t="str">
        <f>VLOOKUP(Teams[[#This Row],[franchID]],TeamsFranchises!$A$2:$D$121,2,FALSE)</f>
        <v>Baltimore Orioles</v>
      </c>
      <c r="I1118">
        <v>3</v>
      </c>
      <c r="J1118">
        <v>154</v>
      </c>
      <c r="K1118">
        <v>76</v>
      </c>
      <c r="L1118">
        <v>81</v>
      </c>
      <c r="M1118">
        <v>70</v>
      </c>
      <c r="P1118" t="s">
        <v>51</v>
      </c>
      <c r="Q1118" s="5">
        <f>IF(Teams[[#This Row],[LgWin]]="Y", 1,
IF(Teams[[#This Row],[LgWin]] = "N", 0, " "))</f>
        <v>0</v>
      </c>
      <c r="R1118" t="s">
        <v>51</v>
      </c>
      <c r="S1118" s="5">
        <f>IF(Teams[[#This Row],[WSWin]]="Y", 1,
IF(Teams[[#This Row],[WSWin]] = "N", 0, " "))</f>
        <v>0</v>
      </c>
      <c r="T1118">
        <v>597</v>
      </c>
      <c r="U1118">
        <v>5227</v>
      </c>
      <c r="V1118">
        <v>1302</v>
      </c>
      <c r="W1118">
        <v>215</v>
      </c>
      <c r="X1118">
        <v>37</v>
      </c>
      <c r="Y1118">
        <v>63</v>
      </c>
      <c r="Z1118">
        <v>500</v>
      </c>
      <c r="AA1118">
        <v>555</v>
      </c>
      <c r="AB1118">
        <v>25</v>
      </c>
      <c r="AC1118">
        <v>31</v>
      </c>
      <c r="AF1118">
        <v>548</v>
      </c>
      <c r="AG1118">
        <v>482</v>
      </c>
      <c r="AH1118">
        <v>3.14</v>
      </c>
      <c r="AI1118">
        <v>91</v>
      </c>
      <c r="AJ1118">
        <v>10</v>
      </c>
      <c r="AK1118">
        <v>8</v>
      </c>
      <c r="AL1118">
        <v>4146</v>
      </c>
      <c r="AM1118">
        <v>1307</v>
      </c>
      <c r="AN1118">
        <v>59</v>
      </c>
      <c r="AO1118">
        <v>506</v>
      </c>
      <c r="AP1118">
        <v>570</v>
      </c>
      <c r="AQ1118">
        <v>143</v>
      </c>
      <c r="AR1118">
        <v>123</v>
      </c>
      <c r="AS1118">
        <v>0.97599999999999998</v>
      </c>
      <c r="AT1118" t="s">
        <v>252</v>
      </c>
      <c r="AU1118" t="s">
        <v>444</v>
      </c>
      <c r="AV1118">
        <v>482986</v>
      </c>
      <c r="AW1118">
        <v>106</v>
      </c>
      <c r="AX1118">
        <v>106</v>
      </c>
      <c r="AY1118" t="s">
        <v>433</v>
      </c>
      <c r="AZ1118" t="s">
        <v>431</v>
      </c>
      <c r="BA1118" t="s">
        <v>431</v>
      </c>
    </row>
    <row r="1119" spans="1:53" x14ac:dyDescent="0.55000000000000004">
      <c r="A1119">
        <v>1945</v>
      </c>
      <c r="B1119" s="5" t="b">
        <f>Teams[[#This Row],[yearID]]&gt;=1973</f>
        <v>0</v>
      </c>
      <c r="C1119" s="5" t="b">
        <f>Teams[[#This Row],[yearID]]&gt;=1903</f>
        <v>1</v>
      </c>
      <c r="D1119" t="s">
        <v>157</v>
      </c>
      <c r="E1119" t="s">
        <v>396</v>
      </c>
      <c r="F1119" t="s">
        <v>154</v>
      </c>
      <c r="G1119" s="5" t="str">
        <f>VLOOKUP(Teams[[#This Row],[franchID]],TeamsFranchises!$A$2:$D$121,2,FALSE)</f>
        <v>St. Louis Cardinals</v>
      </c>
      <c r="I1119">
        <v>2</v>
      </c>
      <c r="J1119">
        <v>155</v>
      </c>
      <c r="K1119">
        <v>78</v>
      </c>
      <c r="L1119">
        <v>95</v>
      </c>
      <c r="M1119">
        <v>59</v>
      </c>
      <c r="P1119" t="s">
        <v>51</v>
      </c>
      <c r="Q1119" s="5">
        <f>IF(Teams[[#This Row],[LgWin]]="Y", 1,
IF(Teams[[#This Row],[LgWin]] = "N", 0, " "))</f>
        <v>0</v>
      </c>
      <c r="R1119" t="s">
        <v>51</v>
      </c>
      <c r="S1119" s="5">
        <f>IF(Teams[[#This Row],[WSWin]]="Y", 1,
IF(Teams[[#This Row],[WSWin]] = "N", 0, " "))</f>
        <v>0</v>
      </c>
      <c r="T1119">
        <v>756</v>
      </c>
      <c r="U1119">
        <v>5487</v>
      </c>
      <c r="V1119">
        <v>1498</v>
      </c>
      <c r="W1119">
        <v>256</v>
      </c>
      <c r="X1119">
        <v>44</v>
      </c>
      <c r="Y1119">
        <v>64</v>
      </c>
      <c r="Z1119">
        <v>515</v>
      </c>
      <c r="AA1119">
        <v>488</v>
      </c>
      <c r="AB1119">
        <v>55</v>
      </c>
      <c r="AF1119">
        <v>583</v>
      </c>
      <c r="AG1119">
        <v>507</v>
      </c>
      <c r="AH1119">
        <v>3.24</v>
      </c>
      <c r="AI1119">
        <v>77</v>
      </c>
      <c r="AJ1119">
        <v>18</v>
      </c>
      <c r="AK1119">
        <v>9</v>
      </c>
      <c r="AL1119">
        <v>4224</v>
      </c>
      <c r="AM1119">
        <v>1351</v>
      </c>
      <c r="AN1119">
        <v>70</v>
      </c>
      <c r="AO1119">
        <v>497</v>
      </c>
      <c r="AP1119">
        <v>510</v>
      </c>
      <c r="AQ1119">
        <v>136</v>
      </c>
      <c r="AR1119">
        <v>150</v>
      </c>
      <c r="AS1119">
        <v>0.97699999999999998</v>
      </c>
      <c r="AT1119" t="s">
        <v>409</v>
      </c>
      <c r="AU1119" t="s">
        <v>444</v>
      </c>
      <c r="AV1119">
        <v>594630</v>
      </c>
      <c r="AW1119">
        <v>103</v>
      </c>
      <c r="AX1119">
        <v>99</v>
      </c>
      <c r="AY1119" t="s">
        <v>154</v>
      </c>
      <c r="AZ1119" t="s">
        <v>396</v>
      </c>
      <c r="BA1119" t="s">
        <v>396</v>
      </c>
    </row>
    <row r="1120" spans="1:53" x14ac:dyDescent="0.55000000000000004">
      <c r="A1120">
        <v>1945</v>
      </c>
      <c r="B1120" s="5" t="b">
        <f>Teams[[#This Row],[yearID]]&gt;=1973</f>
        <v>0</v>
      </c>
      <c r="C1120" s="5" t="b">
        <f>Teams[[#This Row],[yearID]]&gt;=1903</f>
        <v>1</v>
      </c>
      <c r="D1120" t="s">
        <v>410</v>
      </c>
      <c r="E1120" t="s">
        <v>425</v>
      </c>
      <c r="F1120" t="s">
        <v>426</v>
      </c>
      <c r="G1120" s="5" t="str">
        <f>VLOOKUP(Teams[[#This Row],[franchID]],TeamsFranchises!$A$2:$D$121,2,FALSE)</f>
        <v>Minnesota Twins</v>
      </c>
      <c r="I1120">
        <v>2</v>
      </c>
      <c r="J1120">
        <v>156</v>
      </c>
      <c r="K1120">
        <v>78</v>
      </c>
      <c r="L1120">
        <v>87</v>
      </c>
      <c r="M1120">
        <v>67</v>
      </c>
      <c r="P1120" t="s">
        <v>51</v>
      </c>
      <c r="Q1120" s="5">
        <f>IF(Teams[[#This Row],[LgWin]]="Y", 1,
IF(Teams[[#This Row],[LgWin]] = "N", 0, " "))</f>
        <v>0</v>
      </c>
      <c r="R1120" t="s">
        <v>51</v>
      </c>
      <c r="S1120" s="5">
        <f>IF(Teams[[#This Row],[WSWin]]="Y", 1,
IF(Teams[[#This Row],[WSWin]] = "N", 0, " "))</f>
        <v>0</v>
      </c>
      <c r="T1120">
        <v>622</v>
      </c>
      <c r="U1120">
        <v>5326</v>
      </c>
      <c r="V1120">
        <v>1375</v>
      </c>
      <c r="W1120">
        <v>197</v>
      </c>
      <c r="X1120">
        <v>63</v>
      </c>
      <c r="Y1120">
        <v>27</v>
      </c>
      <c r="Z1120">
        <v>545</v>
      </c>
      <c r="AA1120">
        <v>489</v>
      </c>
      <c r="AB1120">
        <v>110</v>
      </c>
      <c r="AC1120">
        <v>65</v>
      </c>
      <c r="AF1120">
        <v>562</v>
      </c>
      <c r="AG1120">
        <v>458</v>
      </c>
      <c r="AH1120">
        <v>2.92</v>
      </c>
      <c r="AI1120">
        <v>82</v>
      </c>
      <c r="AJ1120">
        <v>19</v>
      </c>
      <c r="AK1120">
        <v>11</v>
      </c>
      <c r="AL1120">
        <v>4236</v>
      </c>
      <c r="AM1120">
        <v>1307</v>
      </c>
      <c r="AN1120">
        <v>42</v>
      </c>
      <c r="AO1120">
        <v>440</v>
      </c>
      <c r="AP1120">
        <v>550</v>
      </c>
      <c r="AQ1120">
        <v>183</v>
      </c>
      <c r="AR1120">
        <v>124</v>
      </c>
      <c r="AS1120">
        <v>0.97</v>
      </c>
      <c r="AT1120" t="s">
        <v>397</v>
      </c>
      <c r="AU1120" t="s">
        <v>452</v>
      </c>
      <c r="AV1120">
        <v>652660</v>
      </c>
      <c r="AW1120">
        <v>91</v>
      </c>
      <c r="AX1120">
        <v>92</v>
      </c>
      <c r="AY1120" t="s">
        <v>428</v>
      </c>
      <c r="AZ1120" t="s">
        <v>425</v>
      </c>
      <c r="BA1120" t="s">
        <v>425</v>
      </c>
    </row>
    <row r="1121" spans="1:53" x14ac:dyDescent="0.55000000000000004">
      <c r="A1121">
        <v>1946</v>
      </c>
      <c r="B1121" s="5" t="b">
        <f>Teams[[#This Row],[yearID]]&gt;=1973</f>
        <v>0</v>
      </c>
      <c r="C1121" s="5" t="b">
        <f>Teams[[#This Row],[yearID]]&gt;=1903</f>
        <v>1</v>
      </c>
      <c r="D1121" t="s">
        <v>410</v>
      </c>
      <c r="E1121" t="s">
        <v>54</v>
      </c>
      <c r="F1121" t="s">
        <v>54</v>
      </c>
      <c r="G1121" s="5" t="str">
        <f>VLOOKUP(Teams[[#This Row],[franchID]],TeamsFranchises!$A$2:$D$121,2,FALSE)</f>
        <v>Boston Red Sox</v>
      </c>
      <c r="I1121">
        <v>1</v>
      </c>
      <c r="J1121">
        <v>156</v>
      </c>
      <c r="K1121">
        <v>78</v>
      </c>
      <c r="L1121">
        <v>104</v>
      </c>
      <c r="M1121">
        <v>50</v>
      </c>
      <c r="P1121" t="s">
        <v>76</v>
      </c>
      <c r="Q1121" s="5">
        <f>IF(Teams[[#This Row],[LgWin]]="Y", 1,
IF(Teams[[#This Row],[LgWin]] = "N", 0, " "))</f>
        <v>1</v>
      </c>
      <c r="R1121" t="s">
        <v>51</v>
      </c>
      <c r="S1121" s="5">
        <f>IF(Teams[[#This Row],[WSWin]]="Y", 1,
IF(Teams[[#This Row],[WSWin]] = "N", 0, " "))</f>
        <v>0</v>
      </c>
      <c r="T1121">
        <v>792</v>
      </c>
      <c r="U1121">
        <v>5318</v>
      </c>
      <c r="V1121">
        <v>1441</v>
      </c>
      <c r="W1121">
        <v>268</v>
      </c>
      <c r="X1121">
        <v>50</v>
      </c>
      <c r="Y1121">
        <v>109</v>
      </c>
      <c r="Z1121">
        <v>687</v>
      </c>
      <c r="AA1121">
        <v>661</v>
      </c>
      <c r="AB1121">
        <v>45</v>
      </c>
      <c r="AC1121">
        <v>36</v>
      </c>
      <c r="AF1121">
        <v>594</v>
      </c>
      <c r="AG1121">
        <v>524</v>
      </c>
      <c r="AH1121">
        <v>3.38</v>
      </c>
      <c r="AI1121">
        <v>79</v>
      </c>
      <c r="AJ1121">
        <v>15</v>
      </c>
      <c r="AK1121">
        <v>20</v>
      </c>
      <c r="AL1121">
        <v>4188</v>
      </c>
      <c r="AM1121">
        <v>1359</v>
      </c>
      <c r="AN1121">
        <v>89</v>
      </c>
      <c r="AO1121">
        <v>501</v>
      </c>
      <c r="AP1121">
        <v>667</v>
      </c>
      <c r="AQ1121">
        <v>139</v>
      </c>
      <c r="AR1121">
        <v>165</v>
      </c>
      <c r="AS1121">
        <v>0.97699999999999998</v>
      </c>
      <c r="AT1121" t="s">
        <v>441</v>
      </c>
      <c r="AU1121" t="s">
        <v>493</v>
      </c>
      <c r="AV1121">
        <v>1416944</v>
      </c>
      <c r="AW1121">
        <v>106</v>
      </c>
      <c r="AX1121">
        <v>105</v>
      </c>
      <c r="AY1121" t="s">
        <v>54</v>
      </c>
      <c r="AZ1121" t="s">
        <v>54</v>
      </c>
      <c r="BA1121" t="s">
        <v>54</v>
      </c>
    </row>
    <row r="1122" spans="1:53" x14ac:dyDescent="0.55000000000000004">
      <c r="A1122">
        <v>1946</v>
      </c>
      <c r="B1122" s="5" t="b">
        <f>Teams[[#This Row],[yearID]]&gt;=1973</f>
        <v>0</v>
      </c>
      <c r="C1122" s="5" t="b">
        <f>Teams[[#This Row],[yearID]]&gt;=1903</f>
        <v>1</v>
      </c>
      <c r="D1122" t="s">
        <v>157</v>
      </c>
      <c r="E1122" t="s">
        <v>262</v>
      </c>
      <c r="F1122" t="s">
        <v>260</v>
      </c>
      <c r="G1122" s="5" t="str">
        <f>VLOOKUP(Teams[[#This Row],[franchID]],TeamsFranchises!$A$2:$D$121,2,FALSE)</f>
        <v>Los Angeles Dodgers</v>
      </c>
      <c r="I1122">
        <v>2</v>
      </c>
      <c r="J1122">
        <v>157</v>
      </c>
      <c r="K1122">
        <v>79</v>
      </c>
      <c r="L1122">
        <v>96</v>
      </c>
      <c r="M1122">
        <v>60</v>
      </c>
      <c r="P1122" t="s">
        <v>51</v>
      </c>
      <c r="Q1122" s="5">
        <f>IF(Teams[[#This Row],[LgWin]]="Y", 1,
IF(Teams[[#This Row],[LgWin]] = "N", 0, " "))</f>
        <v>0</v>
      </c>
      <c r="R1122" t="s">
        <v>51</v>
      </c>
      <c r="S1122" s="5">
        <f>IF(Teams[[#This Row],[WSWin]]="Y", 1,
IF(Teams[[#This Row],[WSWin]] = "N", 0, " "))</f>
        <v>0</v>
      </c>
      <c r="T1122">
        <v>701</v>
      </c>
      <c r="U1122">
        <v>5285</v>
      </c>
      <c r="V1122">
        <v>1376</v>
      </c>
      <c r="W1122">
        <v>233</v>
      </c>
      <c r="X1122">
        <v>66</v>
      </c>
      <c r="Y1122">
        <v>55</v>
      </c>
      <c r="Z1122">
        <v>691</v>
      </c>
      <c r="AA1122">
        <v>575</v>
      </c>
      <c r="AB1122">
        <v>100</v>
      </c>
      <c r="AF1122">
        <v>570</v>
      </c>
      <c r="AG1122">
        <v>481</v>
      </c>
      <c r="AH1122">
        <v>3.05</v>
      </c>
      <c r="AI1122">
        <v>52</v>
      </c>
      <c r="AJ1122">
        <v>14</v>
      </c>
      <c r="AK1122">
        <v>28</v>
      </c>
      <c r="AL1122">
        <v>4254</v>
      </c>
      <c r="AM1122">
        <v>1280</v>
      </c>
      <c r="AN1122">
        <v>58</v>
      </c>
      <c r="AO1122">
        <v>671</v>
      </c>
      <c r="AP1122">
        <v>647</v>
      </c>
      <c r="AQ1122">
        <v>174</v>
      </c>
      <c r="AR1122">
        <v>154</v>
      </c>
      <c r="AS1122">
        <v>0.97199999999999998</v>
      </c>
      <c r="AT1122" t="s">
        <v>448</v>
      </c>
      <c r="AU1122" t="s">
        <v>458</v>
      </c>
      <c r="AV1122">
        <v>1796824</v>
      </c>
      <c r="AW1122">
        <v>101</v>
      </c>
      <c r="AX1122">
        <v>99</v>
      </c>
      <c r="AY1122" t="s">
        <v>262</v>
      </c>
      <c r="AZ1122" t="s">
        <v>262</v>
      </c>
      <c r="BA1122" t="s">
        <v>262</v>
      </c>
    </row>
    <row r="1123" spans="1:53" x14ac:dyDescent="0.55000000000000004">
      <c r="A1123">
        <v>1946</v>
      </c>
      <c r="B1123" s="5" t="b">
        <f>Teams[[#This Row],[yearID]]&gt;=1973</f>
        <v>0</v>
      </c>
      <c r="C1123" s="5" t="b">
        <f>Teams[[#This Row],[yearID]]&gt;=1903</f>
        <v>1</v>
      </c>
      <c r="D1123" t="s">
        <v>157</v>
      </c>
      <c r="E1123" t="s">
        <v>158</v>
      </c>
      <c r="F1123" t="s">
        <v>159</v>
      </c>
      <c r="G1123" s="5" t="str">
        <f>VLOOKUP(Teams[[#This Row],[franchID]],TeamsFranchises!$A$2:$D$121,2,FALSE)</f>
        <v>Atlanta Braves</v>
      </c>
      <c r="I1123">
        <v>4</v>
      </c>
      <c r="J1123">
        <v>154</v>
      </c>
      <c r="K1123">
        <v>77</v>
      </c>
      <c r="L1123">
        <v>81</v>
      </c>
      <c r="M1123">
        <v>72</v>
      </c>
      <c r="P1123" t="s">
        <v>51</v>
      </c>
      <c r="Q1123" s="5">
        <f>IF(Teams[[#This Row],[LgWin]]="Y", 1,
IF(Teams[[#This Row],[LgWin]] = "N", 0, " "))</f>
        <v>0</v>
      </c>
      <c r="R1123" t="s">
        <v>51</v>
      </c>
      <c r="S1123" s="5">
        <f>IF(Teams[[#This Row],[WSWin]]="Y", 1,
IF(Teams[[#This Row],[WSWin]] = "N", 0, " "))</f>
        <v>0</v>
      </c>
      <c r="T1123">
        <v>630</v>
      </c>
      <c r="U1123">
        <v>5225</v>
      </c>
      <c r="V1123">
        <v>1377</v>
      </c>
      <c r="W1123">
        <v>238</v>
      </c>
      <c r="X1123">
        <v>48</v>
      </c>
      <c r="Y1123">
        <v>44</v>
      </c>
      <c r="Z1123">
        <v>558</v>
      </c>
      <c r="AA1123">
        <v>468</v>
      </c>
      <c r="AB1123">
        <v>60</v>
      </c>
      <c r="AF1123">
        <v>592</v>
      </c>
      <c r="AG1123">
        <v>510</v>
      </c>
      <c r="AH1123">
        <v>3.35</v>
      </c>
      <c r="AI1123">
        <v>73</v>
      </c>
      <c r="AJ1123">
        <v>10</v>
      </c>
      <c r="AK1123">
        <v>12</v>
      </c>
      <c r="AL1123">
        <v>4113</v>
      </c>
      <c r="AM1123">
        <v>1291</v>
      </c>
      <c r="AN1123">
        <v>76</v>
      </c>
      <c r="AO1123">
        <v>478</v>
      </c>
      <c r="AP1123">
        <v>566</v>
      </c>
      <c r="AQ1123">
        <v>169</v>
      </c>
      <c r="AR1123">
        <v>129</v>
      </c>
      <c r="AS1123">
        <v>0.97199999999999998</v>
      </c>
      <c r="AT1123" t="s">
        <v>454</v>
      </c>
      <c r="AU1123" t="s">
        <v>489</v>
      </c>
      <c r="AV1123">
        <v>969673</v>
      </c>
      <c r="AW1123">
        <v>101</v>
      </c>
      <c r="AX1123">
        <v>101</v>
      </c>
      <c r="AY1123" t="s">
        <v>158</v>
      </c>
      <c r="AZ1123" t="s">
        <v>158</v>
      </c>
      <c r="BA1123" t="s">
        <v>158</v>
      </c>
    </row>
    <row r="1124" spans="1:53" x14ac:dyDescent="0.55000000000000004">
      <c r="A1124">
        <v>1946</v>
      </c>
      <c r="B1124" s="5" t="b">
        <f>Teams[[#This Row],[yearID]]&gt;=1973</f>
        <v>0</v>
      </c>
      <c r="C1124" s="5" t="b">
        <f>Teams[[#This Row],[yearID]]&gt;=1903</f>
        <v>1</v>
      </c>
      <c r="D1124" t="s">
        <v>410</v>
      </c>
      <c r="E1124" t="s">
        <v>415</v>
      </c>
      <c r="F1124" t="s">
        <v>416</v>
      </c>
      <c r="G1124" s="5" t="str">
        <f>VLOOKUP(Teams[[#This Row],[franchID]],TeamsFranchises!$A$2:$D$121,2,FALSE)</f>
        <v>Chicago White Sox</v>
      </c>
      <c r="I1124">
        <v>5</v>
      </c>
      <c r="J1124">
        <v>155</v>
      </c>
      <c r="K1124">
        <v>79</v>
      </c>
      <c r="L1124">
        <v>74</v>
      </c>
      <c r="M1124">
        <v>80</v>
      </c>
      <c r="P1124" t="s">
        <v>51</v>
      </c>
      <c r="Q1124" s="5">
        <f>IF(Teams[[#This Row],[LgWin]]="Y", 1,
IF(Teams[[#This Row],[LgWin]] = "N", 0, " "))</f>
        <v>0</v>
      </c>
      <c r="R1124" t="s">
        <v>51</v>
      </c>
      <c r="S1124" s="5">
        <f>IF(Teams[[#This Row],[WSWin]]="Y", 1,
IF(Teams[[#This Row],[WSWin]] = "N", 0, " "))</f>
        <v>0</v>
      </c>
      <c r="T1124">
        <v>562</v>
      </c>
      <c r="U1124">
        <v>5312</v>
      </c>
      <c r="V1124">
        <v>1364</v>
      </c>
      <c r="W1124">
        <v>206</v>
      </c>
      <c r="X1124">
        <v>44</v>
      </c>
      <c r="Y1124">
        <v>37</v>
      </c>
      <c r="Z1124">
        <v>501</v>
      </c>
      <c r="AA1124">
        <v>600</v>
      </c>
      <c r="AB1124">
        <v>78</v>
      </c>
      <c r="AC1124">
        <v>64</v>
      </c>
      <c r="AF1124">
        <v>595</v>
      </c>
      <c r="AG1124">
        <v>479</v>
      </c>
      <c r="AH1124">
        <v>3.1</v>
      </c>
      <c r="AI1124">
        <v>62</v>
      </c>
      <c r="AJ1124">
        <v>9</v>
      </c>
      <c r="AK1124">
        <v>16</v>
      </c>
      <c r="AL1124">
        <v>4176</v>
      </c>
      <c r="AM1124">
        <v>1348</v>
      </c>
      <c r="AN1124">
        <v>80</v>
      </c>
      <c r="AO1124">
        <v>508</v>
      </c>
      <c r="AP1124">
        <v>550</v>
      </c>
      <c r="AQ1124">
        <v>173</v>
      </c>
      <c r="AR1124">
        <v>170</v>
      </c>
      <c r="AS1124">
        <v>0.97199999999999998</v>
      </c>
      <c r="AT1124" t="s">
        <v>417</v>
      </c>
      <c r="AU1124" t="s">
        <v>450</v>
      </c>
      <c r="AV1124">
        <v>983403</v>
      </c>
      <c r="AW1124">
        <v>96</v>
      </c>
      <c r="AX1124">
        <v>97</v>
      </c>
      <c r="AY1124" t="s">
        <v>416</v>
      </c>
      <c r="AZ1124" t="s">
        <v>415</v>
      </c>
      <c r="BA1124" t="s">
        <v>415</v>
      </c>
    </row>
    <row r="1125" spans="1:53" x14ac:dyDescent="0.55000000000000004">
      <c r="A1125">
        <v>1946</v>
      </c>
      <c r="B1125" s="5" t="b">
        <f>Teams[[#This Row],[yearID]]&gt;=1973</f>
        <v>0</v>
      </c>
      <c r="C1125" s="5" t="b">
        <f>Teams[[#This Row],[yearID]]&gt;=1903</f>
        <v>1</v>
      </c>
      <c r="D1125" t="s">
        <v>157</v>
      </c>
      <c r="E1125" t="s">
        <v>161</v>
      </c>
      <c r="F1125" t="s">
        <v>162</v>
      </c>
      <c r="G1125" s="5" t="str">
        <f>VLOOKUP(Teams[[#This Row],[franchID]],TeamsFranchises!$A$2:$D$121,2,FALSE)</f>
        <v>Chicago Cubs</v>
      </c>
      <c r="I1125">
        <v>3</v>
      </c>
      <c r="J1125">
        <v>155</v>
      </c>
      <c r="K1125">
        <v>77</v>
      </c>
      <c r="L1125">
        <v>82</v>
      </c>
      <c r="M1125">
        <v>71</v>
      </c>
      <c r="P1125" t="s">
        <v>51</v>
      </c>
      <c r="Q1125" s="5">
        <f>IF(Teams[[#This Row],[LgWin]]="Y", 1,
IF(Teams[[#This Row],[LgWin]] = "N", 0, " "))</f>
        <v>0</v>
      </c>
      <c r="R1125" t="s">
        <v>51</v>
      </c>
      <c r="S1125" s="5">
        <f>IF(Teams[[#This Row],[WSWin]]="Y", 1,
IF(Teams[[#This Row],[WSWin]] = "N", 0, " "))</f>
        <v>0</v>
      </c>
      <c r="T1125">
        <v>626</v>
      </c>
      <c r="U1125">
        <v>5298</v>
      </c>
      <c r="V1125">
        <v>1344</v>
      </c>
      <c r="W1125">
        <v>223</v>
      </c>
      <c r="X1125">
        <v>50</v>
      </c>
      <c r="Y1125">
        <v>56</v>
      </c>
      <c r="Z1125">
        <v>586</v>
      </c>
      <c r="AA1125">
        <v>599</v>
      </c>
      <c r="AB1125">
        <v>43</v>
      </c>
      <c r="AF1125">
        <v>581</v>
      </c>
      <c r="AG1125">
        <v>501</v>
      </c>
      <c r="AH1125">
        <v>3.24</v>
      </c>
      <c r="AI1125">
        <v>59</v>
      </c>
      <c r="AJ1125">
        <v>15</v>
      </c>
      <c r="AK1125">
        <v>11</v>
      </c>
      <c r="AL1125">
        <v>4179</v>
      </c>
      <c r="AM1125">
        <v>1370</v>
      </c>
      <c r="AN1125">
        <v>58</v>
      </c>
      <c r="AO1125">
        <v>527</v>
      </c>
      <c r="AP1125">
        <v>619</v>
      </c>
      <c r="AQ1125">
        <v>146</v>
      </c>
      <c r="AR1125">
        <v>119</v>
      </c>
      <c r="AS1125">
        <v>0.97599999999999998</v>
      </c>
      <c r="AT1125" t="s">
        <v>434</v>
      </c>
      <c r="AU1125" t="s">
        <v>473</v>
      </c>
      <c r="AV1125">
        <v>1342970</v>
      </c>
      <c r="AW1125">
        <v>98</v>
      </c>
      <c r="AX1125">
        <v>97</v>
      </c>
      <c r="AY1125" t="s">
        <v>162</v>
      </c>
      <c r="AZ1125" t="s">
        <v>161</v>
      </c>
      <c r="BA1125" t="s">
        <v>161</v>
      </c>
    </row>
    <row r="1126" spans="1:53" x14ac:dyDescent="0.55000000000000004">
      <c r="A1126">
        <v>1946</v>
      </c>
      <c r="B1126" s="5" t="b">
        <f>Teams[[#This Row],[yearID]]&gt;=1973</f>
        <v>0</v>
      </c>
      <c r="C1126" s="5" t="b">
        <f>Teams[[#This Row],[yearID]]&gt;=1903</f>
        <v>1</v>
      </c>
      <c r="D1126" t="s">
        <v>157</v>
      </c>
      <c r="E1126" t="s">
        <v>167</v>
      </c>
      <c r="F1126" t="s">
        <v>167</v>
      </c>
      <c r="G1126" s="5" t="str">
        <f>VLOOKUP(Teams[[#This Row],[franchID]],TeamsFranchises!$A$2:$D$121,2,FALSE)</f>
        <v>Cincinnati Reds</v>
      </c>
      <c r="I1126">
        <v>6</v>
      </c>
      <c r="J1126">
        <v>156</v>
      </c>
      <c r="K1126">
        <v>77</v>
      </c>
      <c r="L1126">
        <v>67</v>
      </c>
      <c r="M1126">
        <v>87</v>
      </c>
      <c r="P1126" t="s">
        <v>51</v>
      </c>
      <c r="Q1126" s="5">
        <f>IF(Teams[[#This Row],[LgWin]]="Y", 1,
IF(Teams[[#This Row],[LgWin]] = "N", 0, " "))</f>
        <v>0</v>
      </c>
      <c r="R1126" t="s">
        <v>51</v>
      </c>
      <c r="S1126" s="5">
        <f>IF(Teams[[#This Row],[WSWin]]="Y", 1,
IF(Teams[[#This Row],[WSWin]] = "N", 0, " "))</f>
        <v>0</v>
      </c>
      <c r="T1126">
        <v>523</v>
      </c>
      <c r="U1126">
        <v>5291</v>
      </c>
      <c r="V1126">
        <v>1262</v>
      </c>
      <c r="W1126">
        <v>206</v>
      </c>
      <c r="X1126">
        <v>33</v>
      </c>
      <c r="Y1126">
        <v>65</v>
      </c>
      <c r="Z1126">
        <v>493</v>
      </c>
      <c r="AA1126">
        <v>604</v>
      </c>
      <c r="AB1126">
        <v>82</v>
      </c>
      <c r="AF1126">
        <v>570</v>
      </c>
      <c r="AG1126">
        <v>484</v>
      </c>
      <c r="AH1126">
        <v>3.08</v>
      </c>
      <c r="AI1126">
        <v>69</v>
      </c>
      <c r="AJ1126">
        <v>17</v>
      </c>
      <c r="AK1126">
        <v>11</v>
      </c>
      <c r="AL1126">
        <v>4239</v>
      </c>
      <c r="AM1126">
        <v>1334</v>
      </c>
      <c r="AN1126">
        <v>70</v>
      </c>
      <c r="AO1126">
        <v>467</v>
      </c>
      <c r="AP1126">
        <v>506</v>
      </c>
      <c r="AQ1126">
        <v>152</v>
      </c>
      <c r="AR1126">
        <v>192</v>
      </c>
      <c r="AS1126">
        <v>0.97599999999999998</v>
      </c>
      <c r="AT1126" t="s">
        <v>165</v>
      </c>
      <c r="AU1126" t="s">
        <v>455</v>
      </c>
      <c r="AV1126">
        <v>715751</v>
      </c>
      <c r="AW1126">
        <v>97</v>
      </c>
      <c r="AX1126">
        <v>99</v>
      </c>
      <c r="AY1126" t="s">
        <v>167</v>
      </c>
      <c r="AZ1126" t="s">
        <v>167</v>
      </c>
      <c r="BA1126" t="s">
        <v>167</v>
      </c>
    </row>
    <row r="1127" spans="1:53" x14ac:dyDescent="0.55000000000000004">
      <c r="A1127">
        <v>1946</v>
      </c>
      <c r="B1127" s="5" t="b">
        <f>Teams[[#This Row],[yearID]]&gt;=1973</f>
        <v>0</v>
      </c>
      <c r="C1127" s="5" t="b">
        <f>Teams[[#This Row],[yearID]]&gt;=1903</f>
        <v>1</v>
      </c>
      <c r="D1127" t="s">
        <v>410</v>
      </c>
      <c r="E1127" t="s">
        <v>64</v>
      </c>
      <c r="F1127" t="s">
        <v>64</v>
      </c>
      <c r="G1127" s="5" t="str">
        <f>VLOOKUP(Teams[[#This Row],[franchID]],TeamsFranchises!$A$2:$D$121,2,FALSE)</f>
        <v>Cleveland Indians</v>
      </c>
      <c r="I1127">
        <v>6</v>
      </c>
      <c r="J1127">
        <v>156</v>
      </c>
      <c r="K1127">
        <v>77</v>
      </c>
      <c r="L1127">
        <v>68</v>
      </c>
      <c r="M1127">
        <v>86</v>
      </c>
      <c r="P1127" t="s">
        <v>51</v>
      </c>
      <c r="Q1127" s="5">
        <f>IF(Teams[[#This Row],[LgWin]]="Y", 1,
IF(Teams[[#This Row],[LgWin]] = "N", 0, " "))</f>
        <v>0</v>
      </c>
      <c r="R1127" t="s">
        <v>51</v>
      </c>
      <c r="S1127" s="5">
        <f>IF(Teams[[#This Row],[WSWin]]="Y", 1,
IF(Teams[[#This Row],[WSWin]] = "N", 0, " "))</f>
        <v>0</v>
      </c>
      <c r="T1127">
        <v>537</v>
      </c>
      <c r="U1127">
        <v>5242</v>
      </c>
      <c r="V1127">
        <v>1285</v>
      </c>
      <c r="W1127">
        <v>233</v>
      </c>
      <c r="X1127">
        <v>56</v>
      </c>
      <c r="Y1127">
        <v>79</v>
      </c>
      <c r="Z1127">
        <v>506</v>
      </c>
      <c r="AA1127">
        <v>697</v>
      </c>
      <c r="AB1127">
        <v>57</v>
      </c>
      <c r="AC1127">
        <v>49</v>
      </c>
      <c r="AF1127">
        <v>638</v>
      </c>
      <c r="AG1127">
        <v>558</v>
      </c>
      <c r="AH1127">
        <v>3.62</v>
      </c>
      <c r="AI1127">
        <v>63</v>
      </c>
      <c r="AJ1127">
        <v>16</v>
      </c>
      <c r="AK1127">
        <v>13</v>
      </c>
      <c r="AL1127">
        <v>4164</v>
      </c>
      <c r="AM1127">
        <v>1282</v>
      </c>
      <c r="AN1127">
        <v>84</v>
      </c>
      <c r="AO1127">
        <v>649</v>
      </c>
      <c r="AP1127">
        <v>789</v>
      </c>
      <c r="AQ1127">
        <v>147</v>
      </c>
      <c r="AR1127">
        <v>147</v>
      </c>
      <c r="AS1127">
        <v>0.97499999999999998</v>
      </c>
      <c r="AT1127" t="s">
        <v>487</v>
      </c>
      <c r="AU1127" t="s">
        <v>492</v>
      </c>
      <c r="AV1127">
        <v>1057289</v>
      </c>
      <c r="AW1127">
        <v>93</v>
      </c>
      <c r="AX1127">
        <v>94</v>
      </c>
      <c r="AY1127" t="s">
        <v>64</v>
      </c>
      <c r="AZ1127" t="s">
        <v>64</v>
      </c>
      <c r="BA1127" t="s">
        <v>64</v>
      </c>
    </row>
    <row r="1128" spans="1:53" x14ac:dyDescent="0.55000000000000004">
      <c r="A1128">
        <v>1946</v>
      </c>
      <c r="B1128" s="5" t="b">
        <f>Teams[[#This Row],[yearID]]&gt;=1973</f>
        <v>0</v>
      </c>
      <c r="C1128" s="5" t="b">
        <f>Teams[[#This Row],[yearID]]&gt;=1903</f>
        <v>1</v>
      </c>
      <c r="D1128" t="s">
        <v>410</v>
      </c>
      <c r="E1128" t="s">
        <v>419</v>
      </c>
      <c r="F1128" t="s">
        <v>419</v>
      </c>
      <c r="G1128" s="5" t="str">
        <f>VLOOKUP(Teams[[#This Row],[franchID]],TeamsFranchises!$A$2:$D$121,2,FALSE)</f>
        <v>Detroit Tigers</v>
      </c>
      <c r="I1128">
        <v>2</v>
      </c>
      <c r="J1128">
        <v>155</v>
      </c>
      <c r="K1128">
        <v>79</v>
      </c>
      <c r="L1128">
        <v>92</v>
      </c>
      <c r="M1128">
        <v>62</v>
      </c>
      <c r="P1128" t="s">
        <v>51</v>
      </c>
      <c r="Q1128" s="5">
        <f>IF(Teams[[#This Row],[LgWin]]="Y", 1,
IF(Teams[[#This Row],[LgWin]] = "N", 0, " "))</f>
        <v>0</v>
      </c>
      <c r="R1128" t="s">
        <v>51</v>
      </c>
      <c r="S1128" s="5">
        <f>IF(Teams[[#This Row],[WSWin]]="Y", 1,
IF(Teams[[#This Row],[WSWin]] = "N", 0, " "))</f>
        <v>0</v>
      </c>
      <c r="T1128">
        <v>704</v>
      </c>
      <c r="U1128">
        <v>5318</v>
      </c>
      <c r="V1128">
        <v>1373</v>
      </c>
      <c r="W1128">
        <v>212</v>
      </c>
      <c r="X1128">
        <v>41</v>
      </c>
      <c r="Y1128">
        <v>108</v>
      </c>
      <c r="Z1128">
        <v>622</v>
      </c>
      <c r="AA1128">
        <v>616</v>
      </c>
      <c r="AB1128">
        <v>65</v>
      </c>
      <c r="AC1128">
        <v>41</v>
      </c>
      <c r="AF1128">
        <v>567</v>
      </c>
      <c r="AG1128">
        <v>502</v>
      </c>
      <c r="AH1128">
        <v>3.22</v>
      </c>
      <c r="AI1128">
        <v>94</v>
      </c>
      <c r="AJ1128">
        <v>18</v>
      </c>
      <c r="AK1128">
        <v>15</v>
      </c>
      <c r="AL1128">
        <v>4206</v>
      </c>
      <c r="AM1128">
        <v>1277</v>
      </c>
      <c r="AN1128">
        <v>97</v>
      </c>
      <c r="AO1128">
        <v>497</v>
      </c>
      <c r="AP1128">
        <v>896</v>
      </c>
      <c r="AQ1128">
        <v>155</v>
      </c>
      <c r="AR1128">
        <v>138</v>
      </c>
      <c r="AS1128">
        <v>0.97399999999999998</v>
      </c>
      <c r="AT1128" t="s">
        <v>420</v>
      </c>
      <c r="AU1128" t="s">
        <v>495</v>
      </c>
      <c r="AV1128">
        <v>1722590</v>
      </c>
      <c r="AW1128">
        <v>107</v>
      </c>
      <c r="AX1128">
        <v>105</v>
      </c>
      <c r="AY1128" t="s">
        <v>419</v>
      </c>
      <c r="AZ1128" t="s">
        <v>419</v>
      </c>
      <c r="BA1128" t="s">
        <v>419</v>
      </c>
    </row>
    <row r="1129" spans="1:53" x14ac:dyDescent="0.55000000000000004">
      <c r="A1129">
        <v>1946</v>
      </c>
      <c r="B1129" s="5" t="b">
        <f>Teams[[#This Row],[yearID]]&gt;=1973</f>
        <v>0</v>
      </c>
      <c r="C1129" s="5" t="b">
        <f>Teams[[#This Row],[yearID]]&gt;=1903</f>
        <v>1</v>
      </c>
      <c r="D1129" t="s">
        <v>157</v>
      </c>
      <c r="E1129" t="s">
        <v>242</v>
      </c>
      <c r="F1129" t="s">
        <v>243</v>
      </c>
      <c r="G1129" s="5" t="str">
        <f>VLOOKUP(Teams[[#This Row],[franchID]],TeamsFranchises!$A$2:$D$121,2,FALSE)</f>
        <v>San Francisco Giants</v>
      </c>
      <c r="I1129">
        <v>8</v>
      </c>
      <c r="J1129">
        <v>154</v>
      </c>
      <c r="K1129">
        <v>77</v>
      </c>
      <c r="L1129">
        <v>61</v>
      </c>
      <c r="M1129">
        <v>93</v>
      </c>
      <c r="P1129" t="s">
        <v>51</v>
      </c>
      <c r="Q1129" s="5">
        <f>IF(Teams[[#This Row],[LgWin]]="Y", 1,
IF(Teams[[#This Row],[LgWin]] = "N", 0, " "))</f>
        <v>0</v>
      </c>
      <c r="R1129" t="s">
        <v>51</v>
      </c>
      <c r="S1129" s="5">
        <f>IF(Teams[[#This Row],[WSWin]]="Y", 1,
IF(Teams[[#This Row],[WSWin]] = "N", 0, " "))</f>
        <v>0</v>
      </c>
      <c r="T1129">
        <v>612</v>
      </c>
      <c r="U1129">
        <v>5191</v>
      </c>
      <c r="V1129">
        <v>1326</v>
      </c>
      <c r="W1129">
        <v>176</v>
      </c>
      <c r="X1129">
        <v>37</v>
      </c>
      <c r="Y1129">
        <v>121</v>
      </c>
      <c r="Z1129">
        <v>532</v>
      </c>
      <c r="AA1129">
        <v>546</v>
      </c>
      <c r="AB1129">
        <v>46</v>
      </c>
      <c r="AF1129">
        <v>685</v>
      </c>
      <c r="AG1129">
        <v>589</v>
      </c>
      <c r="AH1129">
        <v>3.92</v>
      </c>
      <c r="AI1129">
        <v>47</v>
      </c>
      <c r="AJ1129">
        <v>8</v>
      </c>
      <c r="AK1129">
        <v>13</v>
      </c>
      <c r="AL1129">
        <v>4059</v>
      </c>
      <c r="AM1129">
        <v>1313</v>
      </c>
      <c r="AN1129">
        <v>114</v>
      </c>
      <c r="AO1129">
        <v>660</v>
      </c>
      <c r="AP1129">
        <v>581</v>
      </c>
      <c r="AQ1129">
        <v>159</v>
      </c>
      <c r="AR1129">
        <v>121</v>
      </c>
      <c r="AS1129">
        <v>0.97299999999999998</v>
      </c>
      <c r="AT1129" t="s">
        <v>310</v>
      </c>
      <c r="AU1129" t="s">
        <v>457</v>
      </c>
      <c r="AV1129">
        <v>1219873</v>
      </c>
      <c r="AW1129">
        <v>100</v>
      </c>
      <c r="AX1129">
        <v>101</v>
      </c>
      <c r="AY1129" t="s">
        <v>246</v>
      </c>
      <c r="AZ1129" t="s">
        <v>242</v>
      </c>
      <c r="BA1129" t="s">
        <v>242</v>
      </c>
    </row>
    <row r="1130" spans="1:53" x14ac:dyDescent="0.55000000000000004">
      <c r="A1130">
        <v>1946</v>
      </c>
      <c r="B1130" s="5" t="b">
        <f>Teams[[#This Row],[yearID]]&gt;=1973</f>
        <v>0</v>
      </c>
      <c r="C1130" s="5" t="b">
        <f>Teams[[#This Row],[yearID]]&gt;=1903</f>
        <v>1</v>
      </c>
      <c r="D1130" t="s">
        <v>410</v>
      </c>
      <c r="E1130" t="s">
        <v>436</v>
      </c>
      <c r="F1130" t="s">
        <v>412</v>
      </c>
      <c r="G1130" s="5" t="str">
        <f>VLOOKUP(Teams[[#This Row],[franchID]],TeamsFranchises!$A$2:$D$121,2,FALSE)</f>
        <v>New York Yankees</v>
      </c>
      <c r="I1130">
        <v>3</v>
      </c>
      <c r="J1130">
        <v>154</v>
      </c>
      <c r="K1130">
        <v>77</v>
      </c>
      <c r="L1130">
        <v>87</v>
      </c>
      <c r="M1130">
        <v>67</v>
      </c>
      <c r="P1130" t="s">
        <v>51</v>
      </c>
      <c r="Q1130" s="5">
        <f>IF(Teams[[#This Row],[LgWin]]="Y", 1,
IF(Teams[[#This Row],[LgWin]] = "N", 0, " "))</f>
        <v>0</v>
      </c>
      <c r="R1130" t="s">
        <v>51</v>
      </c>
      <c r="S1130" s="5">
        <f>IF(Teams[[#This Row],[WSWin]]="Y", 1,
IF(Teams[[#This Row],[WSWin]] = "N", 0, " "))</f>
        <v>0</v>
      </c>
      <c r="T1130">
        <v>684</v>
      </c>
      <c r="U1130">
        <v>5139</v>
      </c>
      <c r="V1130">
        <v>1275</v>
      </c>
      <c r="W1130">
        <v>208</v>
      </c>
      <c r="X1130">
        <v>50</v>
      </c>
      <c r="Y1130">
        <v>136</v>
      </c>
      <c r="Z1130">
        <v>627</v>
      </c>
      <c r="AA1130">
        <v>706</v>
      </c>
      <c r="AB1130">
        <v>48</v>
      </c>
      <c r="AC1130">
        <v>35</v>
      </c>
      <c r="AF1130">
        <v>547</v>
      </c>
      <c r="AG1130">
        <v>473</v>
      </c>
      <c r="AH1130">
        <v>3.13</v>
      </c>
      <c r="AI1130">
        <v>68</v>
      </c>
      <c r="AJ1130">
        <v>17</v>
      </c>
      <c r="AK1130">
        <v>17</v>
      </c>
      <c r="AL1130">
        <v>4083</v>
      </c>
      <c r="AM1130">
        <v>1232</v>
      </c>
      <c r="AN1130">
        <v>66</v>
      </c>
      <c r="AO1130">
        <v>552</v>
      </c>
      <c r="AP1130">
        <v>653</v>
      </c>
      <c r="AQ1130">
        <v>147</v>
      </c>
      <c r="AR1130">
        <v>174</v>
      </c>
      <c r="AS1130">
        <v>0.97499999999999998</v>
      </c>
      <c r="AT1130" t="s">
        <v>459</v>
      </c>
      <c r="AU1130" t="s">
        <v>491</v>
      </c>
      <c r="AV1130">
        <v>2265512</v>
      </c>
      <c r="AW1130">
        <v>101</v>
      </c>
      <c r="AX1130">
        <v>98</v>
      </c>
      <c r="AY1130" t="s">
        <v>412</v>
      </c>
      <c r="AZ1130" t="s">
        <v>436</v>
      </c>
      <c r="BA1130" t="s">
        <v>436</v>
      </c>
    </row>
    <row r="1131" spans="1:53" x14ac:dyDescent="0.55000000000000004">
      <c r="A1131">
        <v>1946</v>
      </c>
      <c r="B1131" s="5" t="b">
        <f>Teams[[#This Row],[yearID]]&gt;=1973</f>
        <v>0</v>
      </c>
      <c r="C1131" s="5" t="b">
        <f>Teams[[#This Row],[yearID]]&gt;=1903</f>
        <v>1</v>
      </c>
      <c r="D1131" t="s">
        <v>410</v>
      </c>
      <c r="E1131" t="s">
        <v>226</v>
      </c>
      <c r="F1131" t="s">
        <v>423</v>
      </c>
      <c r="G1131" s="5" t="str">
        <f>VLOOKUP(Teams[[#This Row],[franchID]],TeamsFranchises!$A$2:$D$121,2,FALSE)</f>
        <v>Oakland Athletics</v>
      </c>
      <c r="I1131">
        <v>8</v>
      </c>
      <c r="J1131">
        <v>155</v>
      </c>
      <c r="K1131">
        <v>78</v>
      </c>
      <c r="L1131">
        <v>49</v>
      </c>
      <c r="M1131">
        <v>105</v>
      </c>
      <c r="P1131" t="s">
        <v>51</v>
      </c>
      <c r="Q1131" s="5">
        <f>IF(Teams[[#This Row],[LgWin]]="Y", 1,
IF(Teams[[#This Row],[LgWin]] = "N", 0, " "))</f>
        <v>0</v>
      </c>
      <c r="R1131" t="s">
        <v>51</v>
      </c>
      <c r="S1131" s="5">
        <f>IF(Teams[[#This Row],[WSWin]]="Y", 1,
IF(Teams[[#This Row],[WSWin]] = "N", 0, " "))</f>
        <v>0</v>
      </c>
      <c r="T1131">
        <v>529</v>
      </c>
      <c r="U1131">
        <v>5200</v>
      </c>
      <c r="V1131">
        <v>1317</v>
      </c>
      <c r="W1131">
        <v>220</v>
      </c>
      <c r="X1131">
        <v>51</v>
      </c>
      <c r="Y1131">
        <v>40</v>
      </c>
      <c r="Z1131">
        <v>482</v>
      </c>
      <c r="AA1131">
        <v>594</v>
      </c>
      <c r="AB1131">
        <v>39</v>
      </c>
      <c r="AC1131">
        <v>30</v>
      </c>
      <c r="AF1131">
        <v>680</v>
      </c>
      <c r="AG1131">
        <v>582</v>
      </c>
      <c r="AH1131">
        <v>3.9</v>
      </c>
      <c r="AI1131">
        <v>61</v>
      </c>
      <c r="AJ1131">
        <v>10</v>
      </c>
      <c r="AK1131">
        <v>5</v>
      </c>
      <c r="AL1131">
        <v>4026</v>
      </c>
      <c r="AM1131">
        <v>1371</v>
      </c>
      <c r="AN1131">
        <v>83</v>
      </c>
      <c r="AO1131">
        <v>577</v>
      </c>
      <c r="AP1131">
        <v>562</v>
      </c>
      <c r="AQ1131">
        <v>167</v>
      </c>
      <c r="AR1131">
        <v>141</v>
      </c>
      <c r="AS1131">
        <v>0.97099999999999997</v>
      </c>
      <c r="AT1131" t="s">
        <v>77</v>
      </c>
      <c r="AU1131" t="s">
        <v>442</v>
      </c>
      <c r="AV1131">
        <v>621793</v>
      </c>
      <c r="AW1131">
        <v>98</v>
      </c>
      <c r="AX1131">
        <v>100</v>
      </c>
      <c r="AY1131" t="s">
        <v>226</v>
      </c>
      <c r="AZ1131" t="s">
        <v>226</v>
      </c>
      <c r="BA1131" t="s">
        <v>226</v>
      </c>
    </row>
    <row r="1132" spans="1:53" x14ac:dyDescent="0.55000000000000004">
      <c r="A1132">
        <v>1946</v>
      </c>
      <c r="B1132" s="5" t="b">
        <f>Teams[[#This Row],[yearID]]&gt;=1973</f>
        <v>0</v>
      </c>
      <c r="C1132" s="5" t="b">
        <f>Teams[[#This Row],[yearID]]&gt;=1903</f>
        <v>1</v>
      </c>
      <c r="D1132" t="s">
        <v>157</v>
      </c>
      <c r="E1132" t="s">
        <v>122</v>
      </c>
      <c r="F1132" t="s">
        <v>122</v>
      </c>
      <c r="G1132" s="5" t="str">
        <f>VLOOKUP(Teams[[#This Row],[franchID]],TeamsFranchises!$A$2:$D$121,2,FALSE)</f>
        <v>Philadelphia Phillies</v>
      </c>
      <c r="I1132">
        <v>5</v>
      </c>
      <c r="J1132">
        <v>155</v>
      </c>
      <c r="K1132">
        <v>78</v>
      </c>
      <c r="L1132">
        <v>69</v>
      </c>
      <c r="M1132">
        <v>85</v>
      </c>
      <c r="P1132" t="s">
        <v>51</v>
      </c>
      <c r="Q1132" s="5">
        <f>IF(Teams[[#This Row],[LgWin]]="Y", 1,
IF(Teams[[#This Row],[LgWin]] = "N", 0, " "))</f>
        <v>0</v>
      </c>
      <c r="R1132" t="s">
        <v>51</v>
      </c>
      <c r="S1132" s="5">
        <f>IF(Teams[[#This Row],[WSWin]]="Y", 1,
IF(Teams[[#This Row],[WSWin]] = "N", 0, " "))</f>
        <v>0</v>
      </c>
      <c r="T1132">
        <v>560</v>
      </c>
      <c r="U1132">
        <v>5233</v>
      </c>
      <c r="V1132">
        <v>1351</v>
      </c>
      <c r="W1132">
        <v>209</v>
      </c>
      <c r="X1132">
        <v>40</v>
      </c>
      <c r="Y1132">
        <v>80</v>
      </c>
      <c r="Z1132">
        <v>417</v>
      </c>
      <c r="AA1132">
        <v>590</v>
      </c>
      <c r="AB1132">
        <v>41</v>
      </c>
      <c r="AF1132">
        <v>705</v>
      </c>
      <c r="AG1132">
        <v>607</v>
      </c>
      <c r="AH1132">
        <v>3.99</v>
      </c>
      <c r="AI1132">
        <v>55</v>
      </c>
      <c r="AJ1132">
        <v>11</v>
      </c>
      <c r="AK1132">
        <v>23</v>
      </c>
      <c r="AL1132">
        <v>4107</v>
      </c>
      <c r="AM1132">
        <v>1442</v>
      </c>
      <c r="AN1132">
        <v>73</v>
      </c>
      <c r="AO1132">
        <v>542</v>
      </c>
      <c r="AP1132">
        <v>490</v>
      </c>
      <c r="AQ1132">
        <v>147</v>
      </c>
      <c r="AR1132">
        <v>144</v>
      </c>
      <c r="AS1132">
        <v>0.97499999999999998</v>
      </c>
      <c r="AT1132" t="s">
        <v>358</v>
      </c>
      <c r="AU1132" t="s">
        <v>442</v>
      </c>
      <c r="AV1132">
        <v>1045247</v>
      </c>
      <c r="AW1132">
        <v>97</v>
      </c>
      <c r="AX1132">
        <v>100</v>
      </c>
      <c r="AY1132" t="s">
        <v>122</v>
      </c>
      <c r="AZ1132" t="s">
        <v>122</v>
      </c>
      <c r="BA1132" t="s">
        <v>122</v>
      </c>
    </row>
    <row r="1133" spans="1:53" x14ac:dyDescent="0.55000000000000004">
      <c r="A1133">
        <v>1946</v>
      </c>
      <c r="B1133" s="5" t="b">
        <f>Teams[[#This Row],[yearID]]&gt;=1973</f>
        <v>0</v>
      </c>
      <c r="C1133" s="5" t="b">
        <f>Teams[[#This Row],[yearID]]&gt;=1903</f>
        <v>1</v>
      </c>
      <c r="D1133" t="s">
        <v>157</v>
      </c>
      <c r="E1133" t="s">
        <v>229</v>
      </c>
      <c r="F1133" t="s">
        <v>229</v>
      </c>
      <c r="G1133" s="5" t="str">
        <f>VLOOKUP(Teams[[#This Row],[franchID]],TeamsFranchises!$A$2:$D$121,2,FALSE)</f>
        <v>Pittsburgh Pirates</v>
      </c>
      <c r="I1133">
        <v>7</v>
      </c>
      <c r="J1133">
        <v>155</v>
      </c>
      <c r="K1133">
        <v>78</v>
      </c>
      <c r="L1133">
        <v>63</v>
      </c>
      <c r="M1133">
        <v>91</v>
      </c>
      <c r="P1133" t="s">
        <v>51</v>
      </c>
      <c r="Q1133" s="5">
        <f>IF(Teams[[#This Row],[LgWin]]="Y", 1,
IF(Teams[[#This Row],[LgWin]] = "N", 0, " "))</f>
        <v>0</v>
      </c>
      <c r="R1133" t="s">
        <v>51</v>
      </c>
      <c r="S1133" s="5">
        <f>IF(Teams[[#This Row],[WSWin]]="Y", 1,
IF(Teams[[#This Row],[WSWin]] = "N", 0, " "))</f>
        <v>0</v>
      </c>
      <c r="T1133">
        <v>552</v>
      </c>
      <c r="U1133">
        <v>5199</v>
      </c>
      <c r="V1133">
        <v>1300</v>
      </c>
      <c r="W1133">
        <v>202</v>
      </c>
      <c r="X1133">
        <v>52</v>
      </c>
      <c r="Y1133">
        <v>60</v>
      </c>
      <c r="Z1133">
        <v>592</v>
      </c>
      <c r="AA1133">
        <v>555</v>
      </c>
      <c r="AB1133">
        <v>48</v>
      </c>
      <c r="AF1133">
        <v>668</v>
      </c>
      <c r="AG1133">
        <v>566</v>
      </c>
      <c r="AH1133">
        <v>3.72</v>
      </c>
      <c r="AI1133">
        <v>61</v>
      </c>
      <c r="AJ1133">
        <v>10</v>
      </c>
      <c r="AK1133">
        <v>6</v>
      </c>
      <c r="AL1133">
        <v>4110</v>
      </c>
      <c r="AM1133">
        <v>1406</v>
      </c>
      <c r="AN1133">
        <v>50</v>
      </c>
      <c r="AO1133">
        <v>561</v>
      </c>
      <c r="AP1133">
        <v>458</v>
      </c>
      <c r="AQ1133">
        <v>184</v>
      </c>
      <c r="AR1133">
        <v>127</v>
      </c>
      <c r="AS1133">
        <v>0.97</v>
      </c>
      <c r="AT1133" t="s">
        <v>390</v>
      </c>
      <c r="AU1133" t="s">
        <v>447</v>
      </c>
      <c r="AV1133">
        <v>749962</v>
      </c>
      <c r="AW1133">
        <v>103</v>
      </c>
      <c r="AX1133">
        <v>104</v>
      </c>
      <c r="AY1133" t="s">
        <v>229</v>
      </c>
      <c r="AZ1133" t="s">
        <v>229</v>
      </c>
      <c r="BA1133" t="s">
        <v>229</v>
      </c>
    </row>
    <row r="1134" spans="1:53" x14ac:dyDescent="0.55000000000000004">
      <c r="A1134">
        <v>1946</v>
      </c>
      <c r="B1134" s="5" t="b">
        <f>Teams[[#This Row],[yearID]]&gt;=1973</f>
        <v>0</v>
      </c>
      <c r="C1134" s="5" t="b">
        <f>Teams[[#This Row],[yearID]]&gt;=1903</f>
        <v>1</v>
      </c>
      <c r="D1134" t="s">
        <v>410</v>
      </c>
      <c r="E1134" t="s">
        <v>431</v>
      </c>
      <c r="F1134" t="s">
        <v>95</v>
      </c>
      <c r="G1134" s="5" t="str">
        <f>VLOOKUP(Teams[[#This Row],[franchID]],TeamsFranchises!$A$2:$D$121,2,FALSE)</f>
        <v>Baltimore Orioles</v>
      </c>
      <c r="I1134">
        <v>7</v>
      </c>
      <c r="J1134">
        <v>156</v>
      </c>
      <c r="K1134">
        <v>77</v>
      </c>
      <c r="L1134">
        <v>66</v>
      </c>
      <c r="M1134">
        <v>88</v>
      </c>
      <c r="P1134" t="s">
        <v>51</v>
      </c>
      <c r="Q1134" s="5">
        <f>IF(Teams[[#This Row],[LgWin]]="Y", 1,
IF(Teams[[#This Row],[LgWin]] = "N", 0, " "))</f>
        <v>0</v>
      </c>
      <c r="R1134" t="s">
        <v>51</v>
      </c>
      <c r="S1134" s="5">
        <f>IF(Teams[[#This Row],[WSWin]]="Y", 1,
IF(Teams[[#This Row],[WSWin]] = "N", 0, " "))</f>
        <v>0</v>
      </c>
      <c r="T1134">
        <v>621</v>
      </c>
      <c r="U1134">
        <v>5373</v>
      </c>
      <c r="V1134">
        <v>1350</v>
      </c>
      <c r="W1134">
        <v>220</v>
      </c>
      <c r="X1134">
        <v>46</v>
      </c>
      <c r="Y1134">
        <v>84</v>
      </c>
      <c r="Z1134">
        <v>465</v>
      </c>
      <c r="AA1134">
        <v>713</v>
      </c>
      <c r="AB1134">
        <v>23</v>
      </c>
      <c r="AC1134">
        <v>35</v>
      </c>
      <c r="AF1134">
        <v>710</v>
      </c>
      <c r="AG1134">
        <v>607</v>
      </c>
      <c r="AH1134">
        <v>3.95</v>
      </c>
      <c r="AI1134">
        <v>63</v>
      </c>
      <c r="AJ1134">
        <v>13</v>
      </c>
      <c r="AK1134">
        <v>12</v>
      </c>
      <c r="AL1134">
        <v>4146</v>
      </c>
      <c r="AM1134">
        <v>1465</v>
      </c>
      <c r="AN1134">
        <v>73</v>
      </c>
      <c r="AO1134">
        <v>573</v>
      </c>
      <c r="AP1134">
        <v>574</v>
      </c>
      <c r="AQ1134">
        <v>159</v>
      </c>
      <c r="AR1134">
        <v>157</v>
      </c>
      <c r="AS1134">
        <v>0.97399999999999998</v>
      </c>
      <c r="AT1134" t="s">
        <v>252</v>
      </c>
      <c r="AU1134" t="s">
        <v>444</v>
      </c>
      <c r="AV1134">
        <v>526435</v>
      </c>
      <c r="AW1134">
        <v>106</v>
      </c>
      <c r="AX1134">
        <v>107</v>
      </c>
      <c r="AY1134" t="s">
        <v>433</v>
      </c>
      <c r="AZ1134" t="s">
        <v>431</v>
      </c>
      <c r="BA1134" t="s">
        <v>431</v>
      </c>
    </row>
    <row r="1135" spans="1:53" x14ac:dyDescent="0.55000000000000004">
      <c r="A1135">
        <v>1946</v>
      </c>
      <c r="B1135" s="5" t="b">
        <f>Teams[[#This Row],[yearID]]&gt;=1973</f>
        <v>0</v>
      </c>
      <c r="C1135" s="5" t="b">
        <f>Teams[[#This Row],[yearID]]&gt;=1903</f>
        <v>1</v>
      </c>
      <c r="D1135" t="s">
        <v>157</v>
      </c>
      <c r="E1135" t="s">
        <v>396</v>
      </c>
      <c r="F1135" t="s">
        <v>154</v>
      </c>
      <c r="G1135" s="5" t="str">
        <f>VLOOKUP(Teams[[#This Row],[franchID]],TeamsFranchises!$A$2:$D$121,2,FALSE)</f>
        <v>St. Louis Cardinals</v>
      </c>
      <c r="I1135">
        <v>1</v>
      </c>
      <c r="J1135">
        <v>156</v>
      </c>
      <c r="K1135">
        <v>78</v>
      </c>
      <c r="L1135">
        <v>98</v>
      </c>
      <c r="M1135">
        <v>58</v>
      </c>
      <c r="P1135" t="s">
        <v>76</v>
      </c>
      <c r="Q1135" s="5">
        <f>IF(Teams[[#This Row],[LgWin]]="Y", 1,
IF(Teams[[#This Row],[LgWin]] = "N", 0, " "))</f>
        <v>1</v>
      </c>
      <c r="R1135" t="s">
        <v>76</v>
      </c>
      <c r="S1135" s="5">
        <f>IF(Teams[[#This Row],[WSWin]]="Y", 1,
IF(Teams[[#This Row],[WSWin]] = "N", 0, " "))</f>
        <v>1</v>
      </c>
      <c r="T1135">
        <v>712</v>
      </c>
      <c r="U1135">
        <v>5372</v>
      </c>
      <c r="V1135">
        <v>1426</v>
      </c>
      <c r="W1135">
        <v>265</v>
      </c>
      <c r="X1135">
        <v>56</v>
      </c>
      <c r="Y1135">
        <v>81</v>
      </c>
      <c r="Z1135">
        <v>530</v>
      </c>
      <c r="AA1135">
        <v>537</v>
      </c>
      <c r="AB1135">
        <v>58</v>
      </c>
      <c r="AF1135">
        <v>545</v>
      </c>
      <c r="AG1135">
        <v>467</v>
      </c>
      <c r="AH1135">
        <v>3.01</v>
      </c>
      <c r="AI1135">
        <v>75</v>
      </c>
      <c r="AJ1135">
        <v>18</v>
      </c>
      <c r="AK1135">
        <v>15</v>
      </c>
      <c r="AL1135">
        <v>4191</v>
      </c>
      <c r="AM1135">
        <v>1326</v>
      </c>
      <c r="AN1135">
        <v>63</v>
      </c>
      <c r="AO1135">
        <v>493</v>
      </c>
      <c r="AP1135">
        <v>607</v>
      </c>
      <c r="AQ1135">
        <v>123</v>
      </c>
      <c r="AR1135">
        <v>167</v>
      </c>
      <c r="AS1135">
        <v>0.98</v>
      </c>
      <c r="AT1135" t="s">
        <v>409</v>
      </c>
      <c r="AU1135" t="s">
        <v>444</v>
      </c>
      <c r="AV1135">
        <v>1061807</v>
      </c>
      <c r="AW1135">
        <v>104</v>
      </c>
      <c r="AX1135">
        <v>101</v>
      </c>
      <c r="AY1135" t="s">
        <v>154</v>
      </c>
      <c r="AZ1135" t="s">
        <v>396</v>
      </c>
      <c r="BA1135" t="s">
        <v>396</v>
      </c>
    </row>
    <row r="1136" spans="1:53" x14ac:dyDescent="0.55000000000000004">
      <c r="A1136">
        <v>1946</v>
      </c>
      <c r="B1136" s="5" t="b">
        <f>Teams[[#This Row],[yearID]]&gt;=1973</f>
        <v>0</v>
      </c>
      <c r="C1136" s="5" t="b">
        <f>Teams[[#This Row],[yearID]]&gt;=1903</f>
        <v>1</v>
      </c>
      <c r="D1136" t="s">
        <v>410</v>
      </c>
      <c r="E1136" t="s">
        <v>425</v>
      </c>
      <c r="F1136" t="s">
        <v>426</v>
      </c>
      <c r="G1136" s="5" t="str">
        <f>VLOOKUP(Teams[[#This Row],[franchID]],TeamsFranchises!$A$2:$D$121,2,FALSE)</f>
        <v>Minnesota Twins</v>
      </c>
      <c r="I1136">
        <v>4</v>
      </c>
      <c r="J1136">
        <v>155</v>
      </c>
      <c r="K1136">
        <v>76</v>
      </c>
      <c r="L1136">
        <v>76</v>
      </c>
      <c r="M1136">
        <v>78</v>
      </c>
      <c r="P1136" t="s">
        <v>51</v>
      </c>
      <c r="Q1136" s="5">
        <f>IF(Teams[[#This Row],[LgWin]]="Y", 1,
IF(Teams[[#This Row],[LgWin]] = "N", 0, " "))</f>
        <v>0</v>
      </c>
      <c r="R1136" t="s">
        <v>51</v>
      </c>
      <c r="S1136" s="5">
        <f>IF(Teams[[#This Row],[WSWin]]="Y", 1,
IF(Teams[[#This Row],[WSWin]] = "N", 0, " "))</f>
        <v>0</v>
      </c>
      <c r="T1136">
        <v>608</v>
      </c>
      <c r="U1136">
        <v>5337</v>
      </c>
      <c r="V1136">
        <v>1388</v>
      </c>
      <c r="W1136">
        <v>260</v>
      </c>
      <c r="X1136">
        <v>63</v>
      </c>
      <c r="Y1136">
        <v>60</v>
      </c>
      <c r="Z1136">
        <v>511</v>
      </c>
      <c r="AA1136">
        <v>641</v>
      </c>
      <c r="AB1136">
        <v>51</v>
      </c>
      <c r="AC1136">
        <v>50</v>
      </c>
      <c r="AF1136">
        <v>706</v>
      </c>
      <c r="AG1136">
        <v>580</v>
      </c>
      <c r="AH1136">
        <v>3.74</v>
      </c>
      <c r="AI1136">
        <v>71</v>
      </c>
      <c r="AJ1136">
        <v>8</v>
      </c>
      <c r="AK1136">
        <v>10</v>
      </c>
      <c r="AL1136">
        <v>4188</v>
      </c>
      <c r="AM1136">
        <v>1459</v>
      </c>
      <c r="AN1136">
        <v>81</v>
      </c>
      <c r="AO1136">
        <v>547</v>
      </c>
      <c r="AP1136">
        <v>537</v>
      </c>
      <c r="AQ1136">
        <v>211</v>
      </c>
      <c r="AR1136">
        <v>162</v>
      </c>
      <c r="AS1136">
        <v>0.96599999999999997</v>
      </c>
      <c r="AT1136" t="s">
        <v>397</v>
      </c>
      <c r="AU1136" t="s">
        <v>452</v>
      </c>
      <c r="AV1136">
        <v>1027216</v>
      </c>
      <c r="AW1136">
        <v>94</v>
      </c>
      <c r="AX1136">
        <v>95</v>
      </c>
      <c r="AY1136" t="s">
        <v>428</v>
      </c>
      <c r="AZ1136" t="s">
        <v>425</v>
      </c>
      <c r="BA1136" t="s">
        <v>425</v>
      </c>
    </row>
    <row r="1137" spans="1:53" x14ac:dyDescent="0.55000000000000004">
      <c r="A1137">
        <v>1947</v>
      </c>
      <c r="B1137" s="5" t="b">
        <f>Teams[[#This Row],[yearID]]&gt;=1973</f>
        <v>0</v>
      </c>
      <c r="C1137" s="5" t="b">
        <f>Teams[[#This Row],[yearID]]&gt;=1903</f>
        <v>1</v>
      </c>
      <c r="D1137" t="s">
        <v>410</v>
      </c>
      <c r="E1137" t="s">
        <v>54</v>
      </c>
      <c r="F1137" t="s">
        <v>54</v>
      </c>
      <c r="G1137" s="5" t="str">
        <f>VLOOKUP(Teams[[#This Row],[franchID]],TeamsFranchises!$A$2:$D$121,2,FALSE)</f>
        <v>Boston Red Sox</v>
      </c>
      <c r="I1137">
        <v>3</v>
      </c>
      <c r="J1137">
        <v>157</v>
      </c>
      <c r="K1137">
        <v>81</v>
      </c>
      <c r="L1137">
        <v>83</v>
      </c>
      <c r="M1137">
        <v>71</v>
      </c>
      <c r="P1137" t="s">
        <v>51</v>
      </c>
      <c r="Q1137" s="5">
        <f>IF(Teams[[#This Row],[LgWin]]="Y", 1,
IF(Teams[[#This Row],[LgWin]] = "N", 0, " "))</f>
        <v>0</v>
      </c>
      <c r="R1137" t="s">
        <v>51</v>
      </c>
      <c r="S1137" s="5">
        <f>IF(Teams[[#This Row],[WSWin]]="Y", 1,
IF(Teams[[#This Row],[WSWin]] = "N", 0, " "))</f>
        <v>0</v>
      </c>
      <c r="T1137">
        <v>720</v>
      </c>
      <c r="U1137">
        <v>5322</v>
      </c>
      <c r="V1137">
        <v>1412</v>
      </c>
      <c r="W1137">
        <v>206</v>
      </c>
      <c r="X1137">
        <v>54</v>
      </c>
      <c r="Y1137">
        <v>103</v>
      </c>
      <c r="Z1137">
        <v>666</v>
      </c>
      <c r="AA1137">
        <v>590</v>
      </c>
      <c r="AB1137">
        <v>41</v>
      </c>
      <c r="AC1137">
        <v>35</v>
      </c>
      <c r="AF1137">
        <v>669</v>
      </c>
      <c r="AG1137">
        <v>589</v>
      </c>
      <c r="AH1137">
        <v>3.81</v>
      </c>
      <c r="AI1137">
        <v>64</v>
      </c>
      <c r="AJ1137">
        <v>13</v>
      </c>
      <c r="AK1137">
        <v>19</v>
      </c>
      <c r="AL1137">
        <v>4173</v>
      </c>
      <c r="AM1137">
        <v>1383</v>
      </c>
      <c r="AN1137">
        <v>84</v>
      </c>
      <c r="AO1137">
        <v>575</v>
      </c>
      <c r="AP1137">
        <v>586</v>
      </c>
      <c r="AQ1137">
        <v>137</v>
      </c>
      <c r="AR1137">
        <v>172</v>
      </c>
      <c r="AS1137">
        <v>0.97699999999999998</v>
      </c>
      <c r="AT1137" t="s">
        <v>441</v>
      </c>
      <c r="AU1137" t="s">
        <v>493</v>
      </c>
      <c r="AV1137">
        <v>1427315</v>
      </c>
      <c r="AW1137">
        <v>107</v>
      </c>
      <c r="AX1137">
        <v>105</v>
      </c>
      <c r="AY1137" t="s">
        <v>54</v>
      </c>
      <c r="AZ1137" t="s">
        <v>54</v>
      </c>
      <c r="BA1137" t="s">
        <v>54</v>
      </c>
    </row>
    <row r="1138" spans="1:53" x14ac:dyDescent="0.55000000000000004">
      <c r="A1138">
        <v>1947</v>
      </c>
      <c r="B1138" s="5" t="b">
        <f>Teams[[#This Row],[yearID]]&gt;=1973</f>
        <v>0</v>
      </c>
      <c r="C1138" s="5" t="b">
        <f>Teams[[#This Row],[yearID]]&gt;=1903</f>
        <v>1</v>
      </c>
      <c r="D1138" t="s">
        <v>157</v>
      </c>
      <c r="E1138" t="s">
        <v>262</v>
      </c>
      <c r="F1138" t="s">
        <v>260</v>
      </c>
      <c r="G1138" s="5" t="str">
        <f>VLOOKUP(Teams[[#This Row],[franchID]],TeamsFranchises!$A$2:$D$121,2,FALSE)</f>
        <v>Los Angeles Dodgers</v>
      </c>
      <c r="I1138">
        <v>1</v>
      </c>
      <c r="J1138">
        <v>155</v>
      </c>
      <c r="K1138">
        <v>78</v>
      </c>
      <c r="L1138">
        <v>94</v>
      </c>
      <c r="M1138">
        <v>60</v>
      </c>
      <c r="P1138" t="s">
        <v>76</v>
      </c>
      <c r="Q1138" s="5">
        <f>IF(Teams[[#This Row],[LgWin]]="Y", 1,
IF(Teams[[#This Row],[LgWin]] = "N", 0, " "))</f>
        <v>1</v>
      </c>
      <c r="R1138" t="s">
        <v>51</v>
      </c>
      <c r="S1138" s="5">
        <f>IF(Teams[[#This Row],[WSWin]]="Y", 1,
IF(Teams[[#This Row],[WSWin]] = "N", 0, " "))</f>
        <v>0</v>
      </c>
      <c r="T1138">
        <v>774</v>
      </c>
      <c r="U1138">
        <v>5249</v>
      </c>
      <c r="V1138">
        <v>1428</v>
      </c>
      <c r="W1138">
        <v>241</v>
      </c>
      <c r="X1138">
        <v>50</v>
      </c>
      <c r="Y1138">
        <v>83</v>
      </c>
      <c r="Z1138">
        <v>732</v>
      </c>
      <c r="AA1138">
        <v>561</v>
      </c>
      <c r="AB1138">
        <v>88</v>
      </c>
      <c r="AF1138">
        <v>668</v>
      </c>
      <c r="AG1138">
        <v>584</v>
      </c>
      <c r="AH1138">
        <v>3.82</v>
      </c>
      <c r="AI1138">
        <v>47</v>
      </c>
      <c r="AJ1138">
        <v>14</v>
      </c>
      <c r="AK1138">
        <v>34</v>
      </c>
      <c r="AL1138">
        <v>4125</v>
      </c>
      <c r="AM1138">
        <v>1299</v>
      </c>
      <c r="AN1138">
        <v>104</v>
      </c>
      <c r="AO1138">
        <v>626</v>
      </c>
      <c r="AP1138">
        <v>592</v>
      </c>
      <c r="AQ1138">
        <v>129</v>
      </c>
      <c r="AR1138">
        <v>164</v>
      </c>
      <c r="AS1138">
        <v>0.97799999999999998</v>
      </c>
      <c r="AT1138" t="s">
        <v>448</v>
      </c>
      <c r="AU1138" t="s">
        <v>458</v>
      </c>
      <c r="AV1138">
        <v>1807526</v>
      </c>
      <c r="AW1138">
        <v>104</v>
      </c>
      <c r="AX1138">
        <v>101</v>
      </c>
      <c r="AY1138" t="s">
        <v>262</v>
      </c>
      <c r="AZ1138" t="s">
        <v>262</v>
      </c>
      <c r="BA1138" t="s">
        <v>262</v>
      </c>
    </row>
    <row r="1139" spans="1:53" x14ac:dyDescent="0.55000000000000004">
      <c r="A1139">
        <v>1947</v>
      </c>
      <c r="B1139" s="5" t="b">
        <f>Teams[[#This Row],[yearID]]&gt;=1973</f>
        <v>0</v>
      </c>
      <c r="C1139" s="5" t="b">
        <f>Teams[[#This Row],[yearID]]&gt;=1903</f>
        <v>1</v>
      </c>
      <c r="D1139" t="s">
        <v>157</v>
      </c>
      <c r="E1139" t="s">
        <v>158</v>
      </c>
      <c r="F1139" t="s">
        <v>159</v>
      </c>
      <c r="G1139" s="5" t="str">
        <f>VLOOKUP(Teams[[#This Row],[franchID]],TeamsFranchises!$A$2:$D$121,2,FALSE)</f>
        <v>Atlanta Braves</v>
      </c>
      <c r="I1139">
        <v>3</v>
      </c>
      <c r="J1139">
        <v>154</v>
      </c>
      <c r="K1139">
        <v>77</v>
      </c>
      <c r="L1139">
        <v>86</v>
      </c>
      <c r="M1139">
        <v>68</v>
      </c>
      <c r="P1139" t="s">
        <v>51</v>
      </c>
      <c r="Q1139" s="5">
        <f>IF(Teams[[#This Row],[LgWin]]="Y", 1,
IF(Teams[[#This Row],[LgWin]] = "N", 0, " "))</f>
        <v>0</v>
      </c>
      <c r="R1139" t="s">
        <v>51</v>
      </c>
      <c r="S1139" s="5">
        <f>IF(Teams[[#This Row],[WSWin]]="Y", 1,
IF(Teams[[#This Row],[WSWin]] = "N", 0, " "))</f>
        <v>0</v>
      </c>
      <c r="T1139">
        <v>701</v>
      </c>
      <c r="U1139">
        <v>5253</v>
      </c>
      <c r="V1139">
        <v>1444</v>
      </c>
      <c r="W1139">
        <v>265</v>
      </c>
      <c r="X1139">
        <v>42</v>
      </c>
      <c r="Y1139">
        <v>85</v>
      </c>
      <c r="Z1139">
        <v>558</v>
      </c>
      <c r="AA1139">
        <v>500</v>
      </c>
      <c r="AB1139">
        <v>58</v>
      </c>
      <c r="AF1139">
        <v>622</v>
      </c>
      <c r="AG1139">
        <v>548</v>
      </c>
      <c r="AH1139">
        <v>3.62</v>
      </c>
      <c r="AI1139">
        <v>74</v>
      </c>
      <c r="AJ1139">
        <v>14</v>
      </c>
      <c r="AK1139">
        <v>13</v>
      </c>
      <c r="AL1139">
        <v>4086</v>
      </c>
      <c r="AM1139">
        <v>1342</v>
      </c>
      <c r="AN1139">
        <v>93</v>
      </c>
      <c r="AO1139">
        <v>453</v>
      </c>
      <c r="AP1139">
        <v>494</v>
      </c>
      <c r="AQ1139">
        <v>153</v>
      </c>
      <c r="AR1139">
        <v>124</v>
      </c>
      <c r="AS1139">
        <v>0.97399999999999998</v>
      </c>
      <c r="AT1139" t="s">
        <v>454</v>
      </c>
      <c r="AU1139" t="s">
        <v>489</v>
      </c>
      <c r="AV1139">
        <v>1277361</v>
      </c>
      <c r="AW1139">
        <v>98</v>
      </c>
      <c r="AX1139">
        <v>97</v>
      </c>
      <c r="AY1139" t="s">
        <v>158</v>
      </c>
      <c r="AZ1139" t="s">
        <v>158</v>
      </c>
      <c r="BA1139" t="s">
        <v>158</v>
      </c>
    </row>
    <row r="1140" spans="1:53" x14ac:dyDescent="0.55000000000000004">
      <c r="A1140">
        <v>1947</v>
      </c>
      <c r="B1140" s="5" t="b">
        <f>Teams[[#This Row],[yearID]]&gt;=1973</f>
        <v>0</v>
      </c>
      <c r="C1140" s="5" t="b">
        <f>Teams[[#This Row],[yearID]]&gt;=1903</f>
        <v>1</v>
      </c>
      <c r="D1140" t="s">
        <v>410</v>
      </c>
      <c r="E1140" t="s">
        <v>415</v>
      </c>
      <c r="F1140" t="s">
        <v>416</v>
      </c>
      <c r="G1140" s="5" t="str">
        <f>VLOOKUP(Teams[[#This Row],[franchID]],TeamsFranchises!$A$2:$D$121,2,FALSE)</f>
        <v>Chicago White Sox</v>
      </c>
      <c r="I1140">
        <v>6</v>
      </c>
      <c r="J1140">
        <v>155</v>
      </c>
      <c r="K1140">
        <v>75</v>
      </c>
      <c r="L1140">
        <v>70</v>
      </c>
      <c r="M1140">
        <v>84</v>
      </c>
      <c r="P1140" t="s">
        <v>51</v>
      </c>
      <c r="Q1140" s="5">
        <f>IF(Teams[[#This Row],[LgWin]]="Y", 1,
IF(Teams[[#This Row],[LgWin]] = "N", 0, " "))</f>
        <v>0</v>
      </c>
      <c r="R1140" t="s">
        <v>51</v>
      </c>
      <c r="S1140" s="5">
        <f>IF(Teams[[#This Row],[WSWin]]="Y", 1,
IF(Teams[[#This Row],[WSWin]] = "N", 0, " "))</f>
        <v>0</v>
      </c>
      <c r="T1140">
        <v>553</v>
      </c>
      <c r="U1140">
        <v>5274</v>
      </c>
      <c r="V1140">
        <v>1350</v>
      </c>
      <c r="W1140">
        <v>211</v>
      </c>
      <c r="X1140">
        <v>41</v>
      </c>
      <c r="Y1140">
        <v>53</v>
      </c>
      <c r="Z1140">
        <v>492</v>
      </c>
      <c r="AA1140">
        <v>527</v>
      </c>
      <c r="AB1140">
        <v>91</v>
      </c>
      <c r="AC1140">
        <v>57</v>
      </c>
      <c r="AF1140">
        <v>661</v>
      </c>
      <c r="AG1140">
        <v>563</v>
      </c>
      <c r="AH1140">
        <v>3.64</v>
      </c>
      <c r="AI1140">
        <v>47</v>
      </c>
      <c r="AJ1140">
        <v>11</v>
      </c>
      <c r="AK1140">
        <v>27</v>
      </c>
      <c r="AL1140">
        <v>4173</v>
      </c>
      <c r="AM1140">
        <v>1384</v>
      </c>
      <c r="AN1140">
        <v>76</v>
      </c>
      <c r="AO1140">
        <v>603</v>
      </c>
      <c r="AP1140">
        <v>522</v>
      </c>
      <c r="AQ1140">
        <v>155</v>
      </c>
      <c r="AR1140">
        <v>180</v>
      </c>
      <c r="AS1140">
        <v>0.97499999999999998</v>
      </c>
      <c r="AT1140" t="s">
        <v>417</v>
      </c>
      <c r="AU1140" t="s">
        <v>450</v>
      </c>
      <c r="AV1140">
        <v>876948</v>
      </c>
      <c r="AW1140">
        <v>96</v>
      </c>
      <c r="AX1140">
        <v>98</v>
      </c>
      <c r="AY1140" t="s">
        <v>416</v>
      </c>
      <c r="AZ1140" t="s">
        <v>415</v>
      </c>
      <c r="BA1140" t="s">
        <v>415</v>
      </c>
    </row>
    <row r="1141" spans="1:53" x14ac:dyDescent="0.55000000000000004">
      <c r="A1141">
        <v>1947</v>
      </c>
      <c r="B1141" s="5" t="b">
        <f>Teams[[#This Row],[yearID]]&gt;=1973</f>
        <v>0</v>
      </c>
      <c r="C1141" s="5" t="b">
        <f>Teams[[#This Row],[yearID]]&gt;=1903</f>
        <v>1</v>
      </c>
      <c r="D1141" t="s">
        <v>157</v>
      </c>
      <c r="E1141" t="s">
        <v>161</v>
      </c>
      <c r="F1141" t="s">
        <v>162</v>
      </c>
      <c r="G1141" s="5" t="str">
        <f>VLOOKUP(Teams[[#This Row],[franchID]],TeamsFranchises!$A$2:$D$121,2,FALSE)</f>
        <v>Chicago Cubs</v>
      </c>
      <c r="I1141">
        <v>6</v>
      </c>
      <c r="J1141">
        <v>155</v>
      </c>
      <c r="K1141">
        <v>79</v>
      </c>
      <c r="L1141">
        <v>69</v>
      </c>
      <c r="M1141">
        <v>85</v>
      </c>
      <c r="P1141" t="s">
        <v>51</v>
      </c>
      <c r="Q1141" s="5">
        <f>IF(Teams[[#This Row],[LgWin]]="Y", 1,
IF(Teams[[#This Row],[LgWin]] = "N", 0, " "))</f>
        <v>0</v>
      </c>
      <c r="R1141" t="s">
        <v>51</v>
      </c>
      <c r="S1141" s="5">
        <f>IF(Teams[[#This Row],[WSWin]]="Y", 1,
IF(Teams[[#This Row],[WSWin]] = "N", 0, " "))</f>
        <v>0</v>
      </c>
      <c r="T1141">
        <v>567</v>
      </c>
      <c r="U1141">
        <v>5305</v>
      </c>
      <c r="V1141">
        <v>1373</v>
      </c>
      <c r="W1141">
        <v>231</v>
      </c>
      <c r="X1141">
        <v>48</v>
      </c>
      <c r="Y1141">
        <v>71</v>
      </c>
      <c r="Z1141">
        <v>471</v>
      </c>
      <c r="AA1141">
        <v>578</v>
      </c>
      <c r="AB1141">
        <v>22</v>
      </c>
      <c r="AF1141">
        <v>722</v>
      </c>
      <c r="AG1141">
        <v>614</v>
      </c>
      <c r="AH1141">
        <v>4.04</v>
      </c>
      <c r="AI1141">
        <v>46</v>
      </c>
      <c r="AJ1141">
        <v>8</v>
      </c>
      <c r="AK1141">
        <v>15</v>
      </c>
      <c r="AL1141">
        <v>4101</v>
      </c>
      <c r="AM1141">
        <v>1449</v>
      </c>
      <c r="AN1141">
        <v>106</v>
      </c>
      <c r="AO1141">
        <v>618</v>
      </c>
      <c r="AP1141">
        <v>571</v>
      </c>
      <c r="AQ1141">
        <v>150</v>
      </c>
      <c r="AR1141">
        <v>159</v>
      </c>
      <c r="AS1141">
        <v>0.97499999999999998</v>
      </c>
      <c r="AT1141" t="s">
        <v>434</v>
      </c>
      <c r="AU1141" t="s">
        <v>473</v>
      </c>
      <c r="AV1141">
        <v>1364039</v>
      </c>
      <c r="AW1141">
        <v>96</v>
      </c>
      <c r="AX1141">
        <v>97</v>
      </c>
      <c r="AY1141" t="s">
        <v>162</v>
      </c>
      <c r="AZ1141" t="s">
        <v>161</v>
      </c>
      <c r="BA1141" t="s">
        <v>161</v>
      </c>
    </row>
    <row r="1142" spans="1:53" x14ac:dyDescent="0.55000000000000004">
      <c r="A1142">
        <v>1947</v>
      </c>
      <c r="B1142" s="5" t="b">
        <f>Teams[[#This Row],[yearID]]&gt;=1973</f>
        <v>0</v>
      </c>
      <c r="C1142" s="5" t="b">
        <f>Teams[[#This Row],[yearID]]&gt;=1903</f>
        <v>1</v>
      </c>
      <c r="D1142" t="s">
        <v>157</v>
      </c>
      <c r="E1142" t="s">
        <v>167</v>
      </c>
      <c r="F1142" t="s">
        <v>167</v>
      </c>
      <c r="G1142" s="5" t="str">
        <f>VLOOKUP(Teams[[#This Row],[franchID]],TeamsFranchises!$A$2:$D$121,2,FALSE)</f>
        <v>Cincinnati Reds</v>
      </c>
      <c r="I1142">
        <v>5</v>
      </c>
      <c r="J1142">
        <v>154</v>
      </c>
      <c r="K1142">
        <v>77</v>
      </c>
      <c r="L1142">
        <v>73</v>
      </c>
      <c r="M1142">
        <v>81</v>
      </c>
      <c r="P1142" t="s">
        <v>51</v>
      </c>
      <c r="Q1142" s="5">
        <f>IF(Teams[[#This Row],[LgWin]]="Y", 1,
IF(Teams[[#This Row],[LgWin]] = "N", 0, " "))</f>
        <v>0</v>
      </c>
      <c r="R1142" t="s">
        <v>51</v>
      </c>
      <c r="S1142" s="5">
        <f>IF(Teams[[#This Row],[WSWin]]="Y", 1,
IF(Teams[[#This Row],[WSWin]] = "N", 0, " "))</f>
        <v>0</v>
      </c>
      <c r="T1142">
        <v>681</v>
      </c>
      <c r="U1142">
        <v>5299</v>
      </c>
      <c r="V1142">
        <v>1372</v>
      </c>
      <c r="W1142">
        <v>242</v>
      </c>
      <c r="X1142">
        <v>43</v>
      </c>
      <c r="Y1142">
        <v>95</v>
      </c>
      <c r="Z1142">
        <v>539</v>
      </c>
      <c r="AA1142">
        <v>530</v>
      </c>
      <c r="AB1142">
        <v>46</v>
      </c>
      <c r="AF1142">
        <v>755</v>
      </c>
      <c r="AG1142">
        <v>669</v>
      </c>
      <c r="AH1142">
        <v>4.41</v>
      </c>
      <c r="AI1142">
        <v>54</v>
      </c>
      <c r="AJ1142">
        <v>13</v>
      </c>
      <c r="AK1142">
        <v>13</v>
      </c>
      <c r="AL1142">
        <v>4095</v>
      </c>
      <c r="AM1142">
        <v>1442</v>
      </c>
      <c r="AN1142">
        <v>102</v>
      </c>
      <c r="AO1142">
        <v>589</v>
      </c>
      <c r="AP1142">
        <v>633</v>
      </c>
      <c r="AQ1142">
        <v>136</v>
      </c>
      <c r="AR1142">
        <v>134</v>
      </c>
      <c r="AS1142">
        <v>0.97699999999999998</v>
      </c>
      <c r="AT1142" t="s">
        <v>165</v>
      </c>
      <c r="AU1142" t="s">
        <v>455</v>
      </c>
      <c r="AV1142">
        <v>899975</v>
      </c>
      <c r="AW1142">
        <v>100</v>
      </c>
      <c r="AX1142">
        <v>102</v>
      </c>
      <c r="AY1142" t="s">
        <v>167</v>
      </c>
      <c r="AZ1142" t="s">
        <v>167</v>
      </c>
      <c r="BA1142" t="s">
        <v>167</v>
      </c>
    </row>
    <row r="1143" spans="1:53" x14ac:dyDescent="0.55000000000000004">
      <c r="A1143">
        <v>1947</v>
      </c>
      <c r="B1143" s="5" t="b">
        <f>Teams[[#This Row],[yearID]]&gt;=1973</f>
        <v>0</v>
      </c>
      <c r="C1143" s="5" t="b">
        <f>Teams[[#This Row],[yearID]]&gt;=1903</f>
        <v>1</v>
      </c>
      <c r="D1143" t="s">
        <v>410</v>
      </c>
      <c r="E1143" t="s">
        <v>64</v>
      </c>
      <c r="F1143" t="s">
        <v>64</v>
      </c>
      <c r="G1143" s="5" t="str">
        <f>VLOOKUP(Teams[[#This Row],[franchID]],TeamsFranchises!$A$2:$D$121,2,FALSE)</f>
        <v>Cleveland Indians</v>
      </c>
      <c r="I1143">
        <v>4</v>
      </c>
      <c r="J1143">
        <v>157</v>
      </c>
      <c r="K1143">
        <v>78</v>
      </c>
      <c r="L1143">
        <v>80</v>
      </c>
      <c r="M1143">
        <v>74</v>
      </c>
      <c r="P1143" t="s">
        <v>51</v>
      </c>
      <c r="Q1143" s="5">
        <f>IF(Teams[[#This Row],[LgWin]]="Y", 1,
IF(Teams[[#This Row],[LgWin]] = "N", 0, " "))</f>
        <v>0</v>
      </c>
      <c r="R1143" t="s">
        <v>51</v>
      </c>
      <c r="S1143" s="5">
        <f>IF(Teams[[#This Row],[WSWin]]="Y", 1,
IF(Teams[[#This Row],[WSWin]] = "N", 0, " "))</f>
        <v>0</v>
      </c>
      <c r="T1143">
        <v>687</v>
      </c>
      <c r="U1143">
        <v>5367</v>
      </c>
      <c r="V1143">
        <v>1392</v>
      </c>
      <c r="W1143">
        <v>234</v>
      </c>
      <c r="X1143">
        <v>51</v>
      </c>
      <c r="Y1143">
        <v>112</v>
      </c>
      <c r="Z1143">
        <v>502</v>
      </c>
      <c r="AA1143">
        <v>609</v>
      </c>
      <c r="AB1143">
        <v>29</v>
      </c>
      <c r="AC1143">
        <v>25</v>
      </c>
      <c r="AF1143">
        <v>588</v>
      </c>
      <c r="AG1143">
        <v>536</v>
      </c>
      <c r="AH1143">
        <v>3.44</v>
      </c>
      <c r="AI1143">
        <v>55</v>
      </c>
      <c r="AJ1143">
        <v>13</v>
      </c>
      <c r="AK1143">
        <v>29</v>
      </c>
      <c r="AL1143">
        <v>4206</v>
      </c>
      <c r="AM1143">
        <v>1244</v>
      </c>
      <c r="AN1143">
        <v>94</v>
      </c>
      <c r="AO1143">
        <v>628</v>
      </c>
      <c r="AP1143">
        <v>590</v>
      </c>
      <c r="AQ1143">
        <v>104</v>
      </c>
      <c r="AR1143">
        <v>178</v>
      </c>
      <c r="AS1143">
        <v>0.98299999999999998</v>
      </c>
      <c r="AT1143" t="s">
        <v>487</v>
      </c>
      <c r="AU1143" t="s">
        <v>498</v>
      </c>
      <c r="AV1143">
        <v>1521978</v>
      </c>
      <c r="AW1143">
        <v>98</v>
      </c>
      <c r="AX1143">
        <v>94</v>
      </c>
      <c r="AY1143" t="s">
        <v>64</v>
      </c>
      <c r="AZ1143" t="s">
        <v>64</v>
      </c>
      <c r="BA1143" t="s">
        <v>64</v>
      </c>
    </row>
    <row r="1144" spans="1:53" x14ac:dyDescent="0.55000000000000004">
      <c r="A1144">
        <v>1947</v>
      </c>
      <c r="B1144" s="5" t="b">
        <f>Teams[[#This Row],[yearID]]&gt;=1973</f>
        <v>0</v>
      </c>
      <c r="C1144" s="5" t="b">
        <f>Teams[[#This Row],[yearID]]&gt;=1903</f>
        <v>1</v>
      </c>
      <c r="D1144" t="s">
        <v>410</v>
      </c>
      <c r="E1144" t="s">
        <v>419</v>
      </c>
      <c r="F1144" t="s">
        <v>419</v>
      </c>
      <c r="G1144" s="5" t="str">
        <f>VLOOKUP(Teams[[#This Row],[franchID]],TeamsFranchises!$A$2:$D$121,2,FALSE)</f>
        <v>Detroit Tigers</v>
      </c>
      <c r="I1144">
        <v>2</v>
      </c>
      <c r="J1144">
        <v>158</v>
      </c>
      <c r="K1144">
        <v>80</v>
      </c>
      <c r="L1144">
        <v>85</v>
      </c>
      <c r="M1144">
        <v>69</v>
      </c>
      <c r="P1144" t="s">
        <v>51</v>
      </c>
      <c r="Q1144" s="5">
        <f>IF(Teams[[#This Row],[LgWin]]="Y", 1,
IF(Teams[[#This Row],[LgWin]] = "N", 0, " "))</f>
        <v>0</v>
      </c>
      <c r="R1144" t="s">
        <v>51</v>
      </c>
      <c r="S1144" s="5">
        <f>IF(Teams[[#This Row],[WSWin]]="Y", 1,
IF(Teams[[#This Row],[WSWin]] = "N", 0, " "))</f>
        <v>0</v>
      </c>
      <c r="T1144">
        <v>714</v>
      </c>
      <c r="U1144">
        <v>5276</v>
      </c>
      <c r="V1144">
        <v>1363</v>
      </c>
      <c r="W1144">
        <v>234</v>
      </c>
      <c r="X1144">
        <v>42</v>
      </c>
      <c r="Y1144">
        <v>103</v>
      </c>
      <c r="Z1144">
        <v>762</v>
      </c>
      <c r="AA1144">
        <v>565</v>
      </c>
      <c r="AB1144">
        <v>52</v>
      </c>
      <c r="AC1144">
        <v>60</v>
      </c>
      <c r="AF1144">
        <v>642</v>
      </c>
      <c r="AG1144">
        <v>555</v>
      </c>
      <c r="AH1144">
        <v>3.57</v>
      </c>
      <c r="AI1144">
        <v>77</v>
      </c>
      <c r="AJ1144">
        <v>15</v>
      </c>
      <c r="AK1144">
        <v>18</v>
      </c>
      <c r="AL1144">
        <v>4194</v>
      </c>
      <c r="AM1144">
        <v>1382</v>
      </c>
      <c r="AN1144">
        <v>79</v>
      </c>
      <c r="AO1144">
        <v>531</v>
      </c>
      <c r="AP1144">
        <v>648</v>
      </c>
      <c r="AQ1144">
        <v>155</v>
      </c>
      <c r="AR1144">
        <v>142</v>
      </c>
      <c r="AS1144">
        <v>0.97499999999999998</v>
      </c>
      <c r="AT1144" t="s">
        <v>420</v>
      </c>
      <c r="AU1144" t="s">
        <v>495</v>
      </c>
      <c r="AV1144">
        <v>1398093</v>
      </c>
      <c r="AW1144">
        <v>104</v>
      </c>
      <c r="AX1144">
        <v>103</v>
      </c>
      <c r="AY1144" t="s">
        <v>419</v>
      </c>
      <c r="AZ1144" t="s">
        <v>419</v>
      </c>
      <c r="BA1144" t="s">
        <v>419</v>
      </c>
    </row>
    <row r="1145" spans="1:53" x14ac:dyDescent="0.55000000000000004">
      <c r="A1145">
        <v>1947</v>
      </c>
      <c r="B1145" s="5" t="b">
        <f>Teams[[#This Row],[yearID]]&gt;=1973</f>
        <v>0</v>
      </c>
      <c r="C1145" s="5" t="b">
        <f>Teams[[#This Row],[yearID]]&gt;=1903</f>
        <v>1</v>
      </c>
      <c r="D1145" t="s">
        <v>157</v>
      </c>
      <c r="E1145" t="s">
        <v>242</v>
      </c>
      <c r="F1145" t="s">
        <v>243</v>
      </c>
      <c r="G1145" s="5" t="str">
        <f>VLOOKUP(Teams[[#This Row],[franchID]],TeamsFranchises!$A$2:$D$121,2,FALSE)</f>
        <v>San Francisco Giants</v>
      </c>
      <c r="I1145">
        <v>4</v>
      </c>
      <c r="J1145">
        <v>155</v>
      </c>
      <c r="K1145">
        <v>76</v>
      </c>
      <c r="L1145">
        <v>81</v>
      </c>
      <c r="M1145">
        <v>73</v>
      </c>
      <c r="P1145" t="s">
        <v>51</v>
      </c>
      <c r="Q1145" s="5">
        <f>IF(Teams[[#This Row],[LgWin]]="Y", 1,
IF(Teams[[#This Row],[LgWin]] = "N", 0, " "))</f>
        <v>0</v>
      </c>
      <c r="R1145" t="s">
        <v>51</v>
      </c>
      <c r="S1145" s="5">
        <f>IF(Teams[[#This Row],[WSWin]]="Y", 1,
IF(Teams[[#This Row],[WSWin]] = "N", 0, " "))</f>
        <v>0</v>
      </c>
      <c r="T1145">
        <v>830</v>
      </c>
      <c r="U1145">
        <v>5343</v>
      </c>
      <c r="V1145">
        <v>1446</v>
      </c>
      <c r="W1145">
        <v>220</v>
      </c>
      <c r="X1145">
        <v>48</v>
      </c>
      <c r="Y1145">
        <v>221</v>
      </c>
      <c r="Z1145">
        <v>494</v>
      </c>
      <c r="AA1145">
        <v>568</v>
      </c>
      <c r="AB1145">
        <v>29</v>
      </c>
      <c r="AF1145">
        <v>761</v>
      </c>
      <c r="AG1145">
        <v>672</v>
      </c>
      <c r="AH1145">
        <v>4.4400000000000004</v>
      </c>
      <c r="AI1145">
        <v>58</v>
      </c>
      <c r="AJ1145">
        <v>6</v>
      </c>
      <c r="AK1145">
        <v>14</v>
      </c>
      <c r="AL1145">
        <v>4089</v>
      </c>
      <c r="AM1145">
        <v>1428</v>
      </c>
      <c r="AN1145">
        <v>122</v>
      </c>
      <c r="AO1145">
        <v>590</v>
      </c>
      <c r="AP1145">
        <v>553</v>
      </c>
      <c r="AQ1145">
        <v>155</v>
      </c>
      <c r="AR1145">
        <v>136</v>
      </c>
      <c r="AS1145">
        <v>0.97399999999999998</v>
      </c>
      <c r="AT1145" t="s">
        <v>310</v>
      </c>
      <c r="AU1145" t="s">
        <v>457</v>
      </c>
      <c r="AV1145">
        <v>1600793</v>
      </c>
      <c r="AW1145">
        <v>101</v>
      </c>
      <c r="AX1145">
        <v>100</v>
      </c>
      <c r="AY1145" t="s">
        <v>246</v>
      </c>
      <c r="AZ1145" t="s">
        <v>242</v>
      </c>
      <c r="BA1145" t="s">
        <v>242</v>
      </c>
    </row>
    <row r="1146" spans="1:53" x14ac:dyDescent="0.55000000000000004">
      <c r="A1146">
        <v>1947</v>
      </c>
      <c r="B1146" s="5" t="b">
        <f>Teams[[#This Row],[yearID]]&gt;=1973</f>
        <v>0</v>
      </c>
      <c r="C1146" s="5" t="b">
        <f>Teams[[#This Row],[yearID]]&gt;=1903</f>
        <v>1</v>
      </c>
      <c r="D1146" t="s">
        <v>410</v>
      </c>
      <c r="E1146" t="s">
        <v>436</v>
      </c>
      <c r="F1146" t="s">
        <v>412</v>
      </c>
      <c r="G1146" s="5" t="str">
        <f>VLOOKUP(Teams[[#This Row],[franchID]],TeamsFranchises!$A$2:$D$121,2,FALSE)</f>
        <v>New York Yankees</v>
      </c>
      <c r="I1146">
        <v>1</v>
      </c>
      <c r="J1146">
        <v>155</v>
      </c>
      <c r="K1146">
        <v>77</v>
      </c>
      <c r="L1146">
        <v>97</v>
      </c>
      <c r="M1146">
        <v>57</v>
      </c>
      <c r="P1146" t="s">
        <v>76</v>
      </c>
      <c r="Q1146" s="5">
        <f>IF(Teams[[#This Row],[LgWin]]="Y", 1,
IF(Teams[[#This Row],[LgWin]] = "N", 0, " "))</f>
        <v>1</v>
      </c>
      <c r="R1146" t="s">
        <v>76</v>
      </c>
      <c r="S1146" s="5">
        <f>IF(Teams[[#This Row],[WSWin]]="Y", 1,
IF(Teams[[#This Row],[WSWin]] = "N", 0, " "))</f>
        <v>1</v>
      </c>
      <c r="T1146">
        <v>794</v>
      </c>
      <c r="U1146">
        <v>5308</v>
      </c>
      <c r="V1146">
        <v>1439</v>
      </c>
      <c r="W1146">
        <v>230</v>
      </c>
      <c r="X1146">
        <v>72</v>
      </c>
      <c r="Y1146">
        <v>115</v>
      </c>
      <c r="Z1146">
        <v>610</v>
      </c>
      <c r="AA1146">
        <v>581</v>
      </c>
      <c r="AB1146">
        <v>27</v>
      </c>
      <c r="AC1146">
        <v>23</v>
      </c>
      <c r="AF1146">
        <v>568</v>
      </c>
      <c r="AG1146">
        <v>518</v>
      </c>
      <c r="AH1146">
        <v>3.39</v>
      </c>
      <c r="AI1146">
        <v>73</v>
      </c>
      <c r="AJ1146">
        <v>14</v>
      </c>
      <c r="AK1146">
        <v>21</v>
      </c>
      <c r="AL1146">
        <v>4122</v>
      </c>
      <c r="AM1146">
        <v>1221</v>
      </c>
      <c r="AN1146">
        <v>95</v>
      </c>
      <c r="AO1146">
        <v>628</v>
      </c>
      <c r="AP1146">
        <v>691</v>
      </c>
      <c r="AQ1146">
        <v>109</v>
      </c>
      <c r="AR1146">
        <v>151</v>
      </c>
      <c r="AS1146">
        <v>0.98099999999999998</v>
      </c>
      <c r="AT1146" t="s">
        <v>459</v>
      </c>
      <c r="AU1146" t="s">
        <v>491</v>
      </c>
      <c r="AV1146">
        <v>2178937</v>
      </c>
      <c r="AW1146">
        <v>99</v>
      </c>
      <c r="AX1146">
        <v>95</v>
      </c>
      <c r="AY1146" t="s">
        <v>412</v>
      </c>
      <c r="AZ1146" t="s">
        <v>436</v>
      </c>
      <c r="BA1146" t="s">
        <v>436</v>
      </c>
    </row>
    <row r="1147" spans="1:53" x14ac:dyDescent="0.55000000000000004">
      <c r="A1147">
        <v>1947</v>
      </c>
      <c r="B1147" s="5" t="b">
        <f>Teams[[#This Row],[yearID]]&gt;=1973</f>
        <v>0</v>
      </c>
      <c r="C1147" s="5" t="b">
        <f>Teams[[#This Row],[yearID]]&gt;=1903</f>
        <v>1</v>
      </c>
      <c r="D1147" t="s">
        <v>410</v>
      </c>
      <c r="E1147" t="s">
        <v>226</v>
      </c>
      <c r="F1147" t="s">
        <v>423</v>
      </c>
      <c r="G1147" s="5" t="str">
        <f>VLOOKUP(Teams[[#This Row],[franchID]],TeamsFranchises!$A$2:$D$121,2,FALSE)</f>
        <v>Oakland Athletics</v>
      </c>
      <c r="I1147">
        <v>5</v>
      </c>
      <c r="J1147">
        <v>156</v>
      </c>
      <c r="K1147">
        <v>78</v>
      </c>
      <c r="L1147">
        <v>78</v>
      </c>
      <c r="M1147">
        <v>76</v>
      </c>
      <c r="P1147" t="s">
        <v>51</v>
      </c>
      <c r="Q1147" s="5">
        <f>IF(Teams[[#This Row],[LgWin]]="Y", 1,
IF(Teams[[#This Row],[LgWin]] = "N", 0, " "))</f>
        <v>0</v>
      </c>
      <c r="R1147" t="s">
        <v>51</v>
      </c>
      <c r="S1147" s="5">
        <f>IF(Teams[[#This Row],[WSWin]]="Y", 1,
IF(Teams[[#This Row],[WSWin]] = "N", 0, " "))</f>
        <v>0</v>
      </c>
      <c r="T1147">
        <v>633</v>
      </c>
      <c r="U1147">
        <v>5198</v>
      </c>
      <c r="V1147">
        <v>1311</v>
      </c>
      <c r="W1147">
        <v>218</v>
      </c>
      <c r="X1147">
        <v>52</v>
      </c>
      <c r="Y1147">
        <v>61</v>
      </c>
      <c r="Z1147">
        <v>605</v>
      </c>
      <c r="AA1147">
        <v>563</v>
      </c>
      <c r="AB1147">
        <v>37</v>
      </c>
      <c r="AC1147">
        <v>33</v>
      </c>
      <c r="AF1147">
        <v>614</v>
      </c>
      <c r="AG1147">
        <v>542</v>
      </c>
      <c r="AH1147">
        <v>3.51</v>
      </c>
      <c r="AI1147">
        <v>70</v>
      </c>
      <c r="AJ1147">
        <v>12</v>
      </c>
      <c r="AK1147">
        <v>15</v>
      </c>
      <c r="AL1147">
        <v>4173</v>
      </c>
      <c r="AM1147">
        <v>1291</v>
      </c>
      <c r="AN1147">
        <v>85</v>
      </c>
      <c r="AO1147">
        <v>597</v>
      </c>
      <c r="AP1147">
        <v>493</v>
      </c>
      <c r="AQ1147">
        <v>143</v>
      </c>
      <c r="AR1147">
        <v>161</v>
      </c>
      <c r="AS1147">
        <v>0.97599999999999998</v>
      </c>
      <c r="AT1147" t="s">
        <v>77</v>
      </c>
      <c r="AU1147" t="s">
        <v>442</v>
      </c>
      <c r="AV1147">
        <v>911566</v>
      </c>
      <c r="AW1147">
        <v>102</v>
      </c>
      <c r="AX1147">
        <v>103</v>
      </c>
      <c r="AY1147" t="s">
        <v>226</v>
      </c>
      <c r="AZ1147" t="s">
        <v>226</v>
      </c>
      <c r="BA1147" t="s">
        <v>226</v>
      </c>
    </row>
    <row r="1148" spans="1:53" x14ac:dyDescent="0.55000000000000004">
      <c r="A1148">
        <v>1947</v>
      </c>
      <c r="B1148" s="5" t="b">
        <f>Teams[[#This Row],[yearID]]&gt;=1973</f>
        <v>0</v>
      </c>
      <c r="C1148" s="5" t="b">
        <f>Teams[[#This Row],[yearID]]&gt;=1903</f>
        <v>1</v>
      </c>
      <c r="D1148" t="s">
        <v>157</v>
      </c>
      <c r="E1148" t="s">
        <v>122</v>
      </c>
      <c r="F1148" t="s">
        <v>122</v>
      </c>
      <c r="G1148" s="5" t="str">
        <f>VLOOKUP(Teams[[#This Row],[franchID]],TeamsFranchises!$A$2:$D$121,2,FALSE)</f>
        <v>Philadelphia Phillies</v>
      </c>
      <c r="I1148">
        <v>7</v>
      </c>
      <c r="J1148">
        <v>155</v>
      </c>
      <c r="K1148">
        <v>77</v>
      </c>
      <c r="L1148">
        <v>62</v>
      </c>
      <c r="M1148">
        <v>92</v>
      </c>
      <c r="P1148" t="s">
        <v>51</v>
      </c>
      <c r="Q1148" s="5">
        <f>IF(Teams[[#This Row],[LgWin]]="Y", 1,
IF(Teams[[#This Row],[LgWin]] = "N", 0, " "))</f>
        <v>0</v>
      </c>
      <c r="R1148" t="s">
        <v>51</v>
      </c>
      <c r="S1148" s="5">
        <f>IF(Teams[[#This Row],[WSWin]]="Y", 1,
IF(Teams[[#This Row],[WSWin]] = "N", 0, " "))</f>
        <v>0</v>
      </c>
      <c r="T1148">
        <v>589</v>
      </c>
      <c r="U1148">
        <v>5256</v>
      </c>
      <c r="V1148">
        <v>1354</v>
      </c>
      <c r="W1148">
        <v>210</v>
      </c>
      <c r="X1148">
        <v>52</v>
      </c>
      <c r="Y1148">
        <v>60</v>
      </c>
      <c r="Z1148">
        <v>464</v>
      </c>
      <c r="AA1148">
        <v>594</v>
      </c>
      <c r="AB1148">
        <v>60</v>
      </c>
      <c r="AF1148">
        <v>687</v>
      </c>
      <c r="AG1148">
        <v>599</v>
      </c>
      <c r="AH1148">
        <v>3.96</v>
      </c>
      <c r="AI1148">
        <v>70</v>
      </c>
      <c r="AJ1148">
        <v>8</v>
      </c>
      <c r="AK1148">
        <v>14</v>
      </c>
      <c r="AL1148">
        <v>4086</v>
      </c>
      <c r="AM1148">
        <v>1399</v>
      </c>
      <c r="AN1148">
        <v>98</v>
      </c>
      <c r="AO1148">
        <v>513</v>
      </c>
      <c r="AP1148">
        <v>514</v>
      </c>
      <c r="AQ1148">
        <v>152</v>
      </c>
      <c r="AR1148">
        <v>140</v>
      </c>
      <c r="AS1148">
        <v>0.97399999999999998</v>
      </c>
      <c r="AT1148" t="s">
        <v>358</v>
      </c>
      <c r="AU1148" t="s">
        <v>442</v>
      </c>
      <c r="AV1148">
        <v>907332</v>
      </c>
      <c r="AW1148">
        <v>96</v>
      </c>
      <c r="AX1148">
        <v>98</v>
      </c>
      <c r="AY1148" t="s">
        <v>122</v>
      </c>
      <c r="AZ1148" t="s">
        <v>122</v>
      </c>
      <c r="BA1148" t="s">
        <v>122</v>
      </c>
    </row>
    <row r="1149" spans="1:53" x14ac:dyDescent="0.55000000000000004">
      <c r="A1149">
        <v>1947</v>
      </c>
      <c r="B1149" s="5" t="b">
        <f>Teams[[#This Row],[yearID]]&gt;=1973</f>
        <v>0</v>
      </c>
      <c r="C1149" s="5" t="b">
        <f>Teams[[#This Row],[yearID]]&gt;=1903</f>
        <v>1</v>
      </c>
      <c r="D1149" t="s">
        <v>157</v>
      </c>
      <c r="E1149" t="s">
        <v>229</v>
      </c>
      <c r="F1149" t="s">
        <v>229</v>
      </c>
      <c r="G1149" s="5" t="str">
        <f>VLOOKUP(Teams[[#This Row],[franchID]],TeamsFranchises!$A$2:$D$121,2,FALSE)</f>
        <v>Pittsburgh Pirates</v>
      </c>
      <c r="I1149">
        <v>7</v>
      </c>
      <c r="J1149">
        <v>156</v>
      </c>
      <c r="K1149">
        <v>79</v>
      </c>
      <c r="L1149">
        <v>62</v>
      </c>
      <c r="M1149">
        <v>92</v>
      </c>
      <c r="P1149" t="s">
        <v>51</v>
      </c>
      <c r="Q1149" s="5">
        <f>IF(Teams[[#This Row],[LgWin]]="Y", 1,
IF(Teams[[#This Row],[LgWin]] = "N", 0, " "))</f>
        <v>0</v>
      </c>
      <c r="R1149" t="s">
        <v>51</v>
      </c>
      <c r="S1149" s="5">
        <f>IF(Teams[[#This Row],[WSWin]]="Y", 1,
IF(Teams[[#This Row],[WSWin]] = "N", 0, " "))</f>
        <v>0</v>
      </c>
      <c r="T1149">
        <v>744</v>
      </c>
      <c r="U1149">
        <v>5307</v>
      </c>
      <c r="V1149">
        <v>1385</v>
      </c>
      <c r="W1149">
        <v>216</v>
      </c>
      <c r="X1149">
        <v>44</v>
      </c>
      <c r="Y1149">
        <v>156</v>
      </c>
      <c r="Z1149">
        <v>607</v>
      </c>
      <c r="AA1149">
        <v>687</v>
      </c>
      <c r="AB1149">
        <v>30</v>
      </c>
      <c r="AF1149">
        <v>817</v>
      </c>
      <c r="AG1149">
        <v>714</v>
      </c>
      <c r="AH1149">
        <v>4.68</v>
      </c>
      <c r="AI1149">
        <v>44</v>
      </c>
      <c r="AJ1149">
        <v>9</v>
      </c>
      <c r="AK1149">
        <v>13</v>
      </c>
      <c r="AL1149">
        <v>4122</v>
      </c>
      <c r="AM1149">
        <v>1488</v>
      </c>
      <c r="AN1149">
        <v>155</v>
      </c>
      <c r="AO1149">
        <v>592</v>
      </c>
      <c r="AP1149">
        <v>530</v>
      </c>
      <c r="AQ1149">
        <v>149</v>
      </c>
      <c r="AR1149">
        <v>131</v>
      </c>
      <c r="AS1149">
        <v>0.97499999999999998</v>
      </c>
      <c r="AT1149" t="s">
        <v>390</v>
      </c>
      <c r="AU1149" t="s">
        <v>447</v>
      </c>
      <c r="AV1149">
        <v>1283531</v>
      </c>
      <c r="AW1149">
        <v>103</v>
      </c>
      <c r="AX1149">
        <v>104</v>
      </c>
      <c r="AY1149" t="s">
        <v>229</v>
      </c>
      <c r="AZ1149" t="s">
        <v>229</v>
      </c>
      <c r="BA1149" t="s">
        <v>229</v>
      </c>
    </row>
    <row r="1150" spans="1:53" x14ac:dyDescent="0.55000000000000004">
      <c r="A1150">
        <v>1947</v>
      </c>
      <c r="B1150" s="5" t="b">
        <f>Teams[[#This Row],[yearID]]&gt;=1973</f>
        <v>0</v>
      </c>
      <c r="C1150" s="5" t="b">
        <f>Teams[[#This Row],[yearID]]&gt;=1903</f>
        <v>1</v>
      </c>
      <c r="D1150" t="s">
        <v>410</v>
      </c>
      <c r="E1150" t="s">
        <v>431</v>
      </c>
      <c r="F1150" t="s">
        <v>95</v>
      </c>
      <c r="G1150" s="5" t="str">
        <f>VLOOKUP(Teams[[#This Row],[franchID]],TeamsFranchises!$A$2:$D$121,2,FALSE)</f>
        <v>Baltimore Orioles</v>
      </c>
      <c r="I1150">
        <v>8</v>
      </c>
      <c r="J1150">
        <v>154</v>
      </c>
      <c r="K1150">
        <v>77</v>
      </c>
      <c r="L1150">
        <v>59</v>
      </c>
      <c r="M1150">
        <v>95</v>
      </c>
      <c r="P1150" t="s">
        <v>51</v>
      </c>
      <c r="Q1150" s="5">
        <f>IF(Teams[[#This Row],[LgWin]]="Y", 1,
IF(Teams[[#This Row],[LgWin]] = "N", 0, " "))</f>
        <v>0</v>
      </c>
      <c r="R1150" t="s">
        <v>51</v>
      </c>
      <c r="S1150" s="5">
        <f>IF(Teams[[#This Row],[WSWin]]="Y", 1,
IF(Teams[[#This Row],[WSWin]] = "N", 0, " "))</f>
        <v>0</v>
      </c>
      <c r="T1150">
        <v>564</v>
      </c>
      <c r="U1150">
        <v>5145</v>
      </c>
      <c r="V1150">
        <v>1238</v>
      </c>
      <c r="W1150">
        <v>189</v>
      </c>
      <c r="X1150">
        <v>52</v>
      </c>
      <c r="Y1150">
        <v>90</v>
      </c>
      <c r="Z1150">
        <v>583</v>
      </c>
      <c r="AA1150">
        <v>664</v>
      </c>
      <c r="AB1150">
        <v>69</v>
      </c>
      <c r="AC1150">
        <v>49</v>
      </c>
      <c r="AF1150">
        <v>744</v>
      </c>
      <c r="AG1150">
        <v>657</v>
      </c>
      <c r="AH1150">
        <v>4.33</v>
      </c>
      <c r="AI1150">
        <v>50</v>
      </c>
      <c r="AJ1150">
        <v>7</v>
      </c>
      <c r="AK1150">
        <v>13</v>
      </c>
      <c r="AL1150">
        <v>4095</v>
      </c>
      <c r="AM1150">
        <v>1426</v>
      </c>
      <c r="AN1150">
        <v>103</v>
      </c>
      <c r="AO1150">
        <v>604</v>
      </c>
      <c r="AP1150">
        <v>552</v>
      </c>
      <c r="AQ1150">
        <v>134</v>
      </c>
      <c r="AR1150">
        <v>169</v>
      </c>
      <c r="AS1150">
        <v>0.97699999999999998</v>
      </c>
      <c r="AT1150" t="s">
        <v>252</v>
      </c>
      <c r="AU1150" t="s">
        <v>444</v>
      </c>
      <c r="AV1150">
        <v>320474</v>
      </c>
      <c r="AW1150">
        <v>102</v>
      </c>
      <c r="AX1150">
        <v>105</v>
      </c>
      <c r="AY1150" t="s">
        <v>433</v>
      </c>
      <c r="AZ1150" t="s">
        <v>431</v>
      </c>
      <c r="BA1150" t="s">
        <v>431</v>
      </c>
    </row>
    <row r="1151" spans="1:53" x14ac:dyDescent="0.55000000000000004">
      <c r="A1151">
        <v>1947</v>
      </c>
      <c r="B1151" s="5" t="b">
        <f>Teams[[#This Row],[yearID]]&gt;=1973</f>
        <v>0</v>
      </c>
      <c r="C1151" s="5" t="b">
        <f>Teams[[#This Row],[yearID]]&gt;=1903</f>
        <v>1</v>
      </c>
      <c r="D1151" t="s">
        <v>157</v>
      </c>
      <c r="E1151" t="s">
        <v>396</v>
      </c>
      <c r="F1151" t="s">
        <v>154</v>
      </c>
      <c r="G1151" s="5" t="str">
        <f>VLOOKUP(Teams[[#This Row],[franchID]],TeamsFranchises!$A$2:$D$121,2,FALSE)</f>
        <v>St. Louis Cardinals</v>
      </c>
      <c r="I1151">
        <v>2</v>
      </c>
      <c r="J1151">
        <v>156</v>
      </c>
      <c r="K1151">
        <v>77</v>
      </c>
      <c r="L1151">
        <v>89</v>
      </c>
      <c r="M1151">
        <v>65</v>
      </c>
      <c r="P1151" t="s">
        <v>51</v>
      </c>
      <c r="Q1151" s="5">
        <f>IF(Teams[[#This Row],[LgWin]]="Y", 1,
IF(Teams[[#This Row],[LgWin]] = "N", 0, " "))</f>
        <v>0</v>
      </c>
      <c r="R1151" t="s">
        <v>51</v>
      </c>
      <c r="S1151" s="5">
        <f>IF(Teams[[#This Row],[WSWin]]="Y", 1,
IF(Teams[[#This Row],[WSWin]] = "N", 0, " "))</f>
        <v>0</v>
      </c>
      <c r="T1151">
        <v>780</v>
      </c>
      <c r="U1151">
        <v>5422</v>
      </c>
      <c r="V1151">
        <v>1462</v>
      </c>
      <c r="W1151">
        <v>235</v>
      </c>
      <c r="X1151">
        <v>65</v>
      </c>
      <c r="Y1151">
        <v>115</v>
      </c>
      <c r="Z1151">
        <v>612</v>
      </c>
      <c r="AA1151">
        <v>511</v>
      </c>
      <c r="AB1151">
        <v>28</v>
      </c>
      <c r="AF1151">
        <v>634</v>
      </c>
      <c r="AG1151">
        <v>548</v>
      </c>
      <c r="AH1151">
        <v>3.53</v>
      </c>
      <c r="AI1151">
        <v>65</v>
      </c>
      <c r="AJ1151">
        <v>12</v>
      </c>
      <c r="AK1151">
        <v>20</v>
      </c>
      <c r="AL1151">
        <v>4191</v>
      </c>
      <c r="AM1151">
        <v>1417</v>
      </c>
      <c r="AN1151">
        <v>106</v>
      </c>
      <c r="AO1151">
        <v>495</v>
      </c>
      <c r="AP1151">
        <v>642</v>
      </c>
      <c r="AQ1151">
        <v>127</v>
      </c>
      <c r="AR1151">
        <v>169</v>
      </c>
      <c r="AS1151">
        <v>0.97899999999999998</v>
      </c>
      <c r="AT1151" t="s">
        <v>409</v>
      </c>
      <c r="AU1151" t="s">
        <v>444</v>
      </c>
      <c r="AV1151">
        <v>1247913</v>
      </c>
      <c r="AW1151">
        <v>104</v>
      </c>
      <c r="AX1151">
        <v>101</v>
      </c>
      <c r="AY1151" t="s">
        <v>154</v>
      </c>
      <c r="AZ1151" t="s">
        <v>396</v>
      </c>
      <c r="BA1151" t="s">
        <v>396</v>
      </c>
    </row>
    <row r="1152" spans="1:53" x14ac:dyDescent="0.55000000000000004">
      <c r="A1152">
        <v>1947</v>
      </c>
      <c r="B1152" s="5" t="b">
        <f>Teams[[#This Row],[yearID]]&gt;=1973</f>
        <v>0</v>
      </c>
      <c r="C1152" s="5" t="b">
        <f>Teams[[#This Row],[yearID]]&gt;=1903</f>
        <v>1</v>
      </c>
      <c r="D1152" t="s">
        <v>410</v>
      </c>
      <c r="E1152" t="s">
        <v>425</v>
      </c>
      <c r="F1152" t="s">
        <v>426</v>
      </c>
      <c r="G1152" s="5" t="str">
        <f>VLOOKUP(Teams[[#This Row],[franchID]],TeamsFranchises!$A$2:$D$121,2,FALSE)</f>
        <v>Minnesota Twins</v>
      </c>
      <c r="I1152">
        <v>7</v>
      </c>
      <c r="J1152">
        <v>154</v>
      </c>
      <c r="K1152">
        <v>77</v>
      </c>
      <c r="L1152">
        <v>64</v>
      </c>
      <c r="M1152">
        <v>90</v>
      </c>
      <c r="P1152" t="s">
        <v>51</v>
      </c>
      <c r="Q1152" s="5">
        <f>IF(Teams[[#This Row],[LgWin]]="Y", 1,
IF(Teams[[#This Row],[LgWin]] = "N", 0, " "))</f>
        <v>0</v>
      </c>
      <c r="R1152" t="s">
        <v>51</v>
      </c>
      <c r="S1152" s="5">
        <f>IF(Teams[[#This Row],[WSWin]]="Y", 1,
IF(Teams[[#This Row],[WSWin]] = "N", 0, " "))</f>
        <v>0</v>
      </c>
      <c r="T1152">
        <v>496</v>
      </c>
      <c r="U1152">
        <v>5112</v>
      </c>
      <c r="V1152">
        <v>1234</v>
      </c>
      <c r="W1152">
        <v>186</v>
      </c>
      <c r="X1152">
        <v>48</v>
      </c>
      <c r="Y1152">
        <v>42</v>
      </c>
      <c r="Z1152">
        <v>525</v>
      </c>
      <c r="AA1152">
        <v>534</v>
      </c>
      <c r="AB1152">
        <v>53</v>
      </c>
      <c r="AC1152">
        <v>51</v>
      </c>
      <c r="AF1152">
        <v>675</v>
      </c>
      <c r="AG1152">
        <v>601</v>
      </c>
      <c r="AH1152">
        <v>3.97</v>
      </c>
      <c r="AI1152">
        <v>67</v>
      </c>
      <c r="AJ1152">
        <v>15</v>
      </c>
      <c r="AK1152">
        <v>12</v>
      </c>
      <c r="AL1152">
        <v>4086</v>
      </c>
      <c r="AM1152">
        <v>1408</v>
      </c>
      <c r="AN1152">
        <v>63</v>
      </c>
      <c r="AO1152">
        <v>579</v>
      </c>
      <c r="AP1152">
        <v>551</v>
      </c>
      <c r="AQ1152">
        <v>142</v>
      </c>
      <c r="AR1152">
        <v>151</v>
      </c>
      <c r="AS1152">
        <v>0.97599999999999998</v>
      </c>
      <c r="AT1152" t="s">
        <v>397</v>
      </c>
      <c r="AU1152" t="s">
        <v>452</v>
      </c>
      <c r="AV1152">
        <v>850758</v>
      </c>
      <c r="AW1152">
        <v>97</v>
      </c>
      <c r="AX1152">
        <v>100</v>
      </c>
      <c r="AY1152" t="s">
        <v>428</v>
      </c>
      <c r="AZ1152" t="s">
        <v>425</v>
      </c>
      <c r="BA1152" t="s">
        <v>425</v>
      </c>
    </row>
    <row r="1153" spans="1:53" x14ac:dyDescent="0.55000000000000004">
      <c r="A1153">
        <v>1948</v>
      </c>
      <c r="B1153" s="5" t="b">
        <f>Teams[[#This Row],[yearID]]&gt;=1973</f>
        <v>0</v>
      </c>
      <c r="C1153" s="5" t="b">
        <f>Teams[[#This Row],[yearID]]&gt;=1903</f>
        <v>1</v>
      </c>
      <c r="D1153" t="s">
        <v>410</v>
      </c>
      <c r="E1153" t="s">
        <v>54</v>
      </c>
      <c r="F1153" t="s">
        <v>54</v>
      </c>
      <c r="G1153" s="5" t="str">
        <f>VLOOKUP(Teams[[#This Row],[franchID]],TeamsFranchises!$A$2:$D$121,2,FALSE)</f>
        <v>Boston Red Sox</v>
      </c>
      <c r="I1153">
        <v>2</v>
      </c>
      <c r="J1153">
        <v>155</v>
      </c>
      <c r="K1153">
        <v>78</v>
      </c>
      <c r="L1153">
        <v>96</v>
      </c>
      <c r="M1153">
        <v>59</v>
      </c>
      <c r="P1153" t="s">
        <v>51</v>
      </c>
      <c r="Q1153" s="5">
        <f>IF(Teams[[#This Row],[LgWin]]="Y", 1,
IF(Teams[[#This Row],[LgWin]] = "N", 0, " "))</f>
        <v>0</v>
      </c>
      <c r="R1153" t="s">
        <v>51</v>
      </c>
      <c r="S1153" s="5">
        <f>IF(Teams[[#This Row],[WSWin]]="Y", 1,
IF(Teams[[#This Row],[WSWin]] = "N", 0, " "))</f>
        <v>0</v>
      </c>
      <c r="T1153">
        <v>907</v>
      </c>
      <c r="U1153">
        <v>5363</v>
      </c>
      <c r="V1153">
        <v>1471</v>
      </c>
      <c r="W1153">
        <v>277</v>
      </c>
      <c r="X1153">
        <v>40</v>
      </c>
      <c r="Y1153">
        <v>121</v>
      </c>
      <c r="Z1153">
        <v>823</v>
      </c>
      <c r="AA1153">
        <v>552</v>
      </c>
      <c r="AB1153">
        <v>38</v>
      </c>
      <c r="AC1153">
        <v>17</v>
      </c>
      <c r="AF1153">
        <v>720</v>
      </c>
      <c r="AG1153">
        <v>653</v>
      </c>
      <c r="AH1153">
        <v>4.26</v>
      </c>
      <c r="AI1153">
        <v>70</v>
      </c>
      <c r="AJ1153">
        <v>11</v>
      </c>
      <c r="AK1153">
        <v>13</v>
      </c>
      <c r="AL1153">
        <v>4137</v>
      </c>
      <c r="AM1153">
        <v>1445</v>
      </c>
      <c r="AN1153">
        <v>83</v>
      </c>
      <c r="AO1153">
        <v>592</v>
      </c>
      <c r="AP1153">
        <v>513</v>
      </c>
      <c r="AQ1153">
        <v>116</v>
      </c>
      <c r="AR1153">
        <v>174</v>
      </c>
      <c r="AS1153">
        <v>0.98099999999999998</v>
      </c>
      <c r="AT1153" t="s">
        <v>441</v>
      </c>
      <c r="AU1153" t="s">
        <v>493</v>
      </c>
      <c r="AV1153">
        <v>1558798</v>
      </c>
      <c r="AW1153">
        <v>105</v>
      </c>
      <c r="AX1153">
        <v>102</v>
      </c>
      <c r="AY1153" t="s">
        <v>54</v>
      </c>
      <c r="AZ1153" t="s">
        <v>54</v>
      </c>
      <c r="BA1153" t="s">
        <v>54</v>
      </c>
    </row>
    <row r="1154" spans="1:53" x14ac:dyDescent="0.55000000000000004">
      <c r="A1154">
        <v>1948</v>
      </c>
      <c r="B1154" s="5" t="b">
        <f>Teams[[#This Row],[yearID]]&gt;=1973</f>
        <v>0</v>
      </c>
      <c r="C1154" s="5" t="b">
        <f>Teams[[#This Row],[yearID]]&gt;=1903</f>
        <v>1</v>
      </c>
      <c r="D1154" t="s">
        <v>157</v>
      </c>
      <c r="E1154" t="s">
        <v>262</v>
      </c>
      <c r="F1154" t="s">
        <v>260</v>
      </c>
      <c r="G1154" s="5" t="str">
        <f>VLOOKUP(Teams[[#This Row],[franchID]],TeamsFranchises!$A$2:$D$121,2,FALSE)</f>
        <v>Los Angeles Dodgers</v>
      </c>
      <c r="I1154">
        <v>3</v>
      </c>
      <c r="J1154">
        <v>155</v>
      </c>
      <c r="K1154">
        <v>78</v>
      </c>
      <c r="L1154">
        <v>84</v>
      </c>
      <c r="M1154">
        <v>70</v>
      </c>
      <c r="P1154" t="s">
        <v>51</v>
      </c>
      <c r="Q1154" s="5">
        <f>IF(Teams[[#This Row],[LgWin]]="Y", 1,
IF(Teams[[#This Row],[LgWin]] = "N", 0, " "))</f>
        <v>0</v>
      </c>
      <c r="R1154" t="s">
        <v>51</v>
      </c>
      <c r="S1154" s="5">
        <f>IF(Teams[[#This Row],[WSWin]]="Y", 1,
IF(Teams[[#This Row],[WSWin]] = "N", 0, " "))</f>
        <v>0</v>
      </c>
      <c r="T1154">
        <v>744</v>
      </c>
      <c r="U1154">
        <v>5328</v>
      </c>
      <c r="V1154">
        <v>1393</v>
      </c>
      <c r="W1154">
        <v>256</v>
      </c>
      <c r="X1154">
        <v>54</v>
      </c>
      <c r="Y1154">
        <v>91</v>
      </c>
      <c r="Z1154">
        <v>601</v>
      </c>
      <c r="AA1154">
        <v>684</v>
      </c>
      <c r="AB1154">
        <v>114</v>
      </c>
      <c r="AF1154">
        <v>667</v>
      </c>
      <c r="AG1154">
        <v>580</v>
      </c>
      <c r="AH1154">
        <v>3.75</v>
      </c>
      <c r="AI1154">
        <v>52</v>
      </c>
      <c r="AJ1154">
        <v>9</v>
      </c>
      <c r="AK1154">
        <v>22</v>
      </c>
      <c r="AL1154">
        <v>4176</v>
      </c>
      <c r="AM1154">
        <v>1328</v>
      </c>
      <c r="AN1154">
        <v>119</v>
      </c>
      <c r="AO1154">
        <v>633</v>
      </c>
      <c r="AP1154">
        <v>670</v>
      </c>
      <c r="AQ1154">
        <v>160</v>
      </c>
      <c r="AR1154">
        <v>151</v>
      </c>
      <c r="AS1154">
        <v>0.97299999999999998</v>
      </c>
      <c r="AT1154" t="s">
        <v>448</v>
      </c>
      <c r="AU1154" t="s">
        <v>458</v>
      </c>
      <c r="AV1154">
        <v>1398967</v>
      </c>
      <c r="AW1154">
        <v>104</v>
      </c>
      <c r="AX1154">
        <v>101</v>
      </c>
      <c r="AY1154" t="s">
        <v>262</v>
      </c>
      <c r="AZ1154" t="s">
        <v>262</v>
      </c>
      <c r="BA1154" t="s">
        <v>262</v>
      </c>
    </row>
    <row r="1155" spans="1:53" x14ac:dyDescent="0.55000000000000004">
      <c r="A1155">
        <v>1948</v>
      </c>
      <c r="B1155" s="5" t="b">
        <f>Teams[[#This Row],[yearID]]&gt;=1973</f>
        <v>0</v>
      </c>
      <c r="C1155" s="5" t="b">
        <f>Teams[[#This Row],[yearID]]&gt;=1903</f>
        <v>1</v>
      </c>
      <c r="D1155" t="s">
        <v>157</v>
      </c>
      <c r="E1155" t="s">
        <v>158</v>
      </c>
      <c r="F1155" t="s">
        <v>159</v>
      </c>
      <c r="G1155" s="5" t="str">
        <f>VLOOKUP(Teams[[#This Row],[franchID]],TeamsFranchises!$A$2:$D$121,2,FALSE)</f>
        <v>Atlanta Braves</v>
      </c>
      <c r="I1155">
        <v>1</v>
      </c>
      <c r="J1155">
        <v>154</v>
      </c>
      <c r="K1155">
        <v>76</v>
      </c>
      <c r="L1155">
        <v>91</v>
      </c>
      <c r="M1155">
        <v>62</v>
      </c>
      <c r="P1155" t="s">
        <v>76</v>
      </c>
      <c r="Q1155" s="5">
        <f>IF(Teams[[#This Row],[LgWin]]="Y", 1,
IF(Teams[[#This Row],[LgWin]] = "N", 0, " "))</f>
        <v>1</v>
      </c>
      <c r="R1155" t="s">
        <v>51</v>
      </c>
      <c r="S1155" s="5">
        <f>IF(Teams[[#This Row],[WSWin]]="Y", 1,
IF(Teams[[#This Row],[WSWin]] = "N", 0, " "))</f>
        <v>0</v>
      </c>
      <c r="T1155">
        <v>739</v>
      </c>
      <c r="U1155">
        <v>5297</v>
      </c>
      <c r="V1155">
        <v>1458</v>
      </c>
      <c r="W1155">
        <v>272</v>
      </c>
      <c r="X1155">
        <v>49</v>
      </c>
      <c r="Y1155">
        <v>95</v>
      </c>
      <c r="Z1155">
        <v>671</v>
      </c>
      <c r="AA1155">
        <v>536</v>
      </c>
      <c r="AB1155">
        <v>43</v>
      </c>
      <c r="AF1155">
        <v>584</v>
      </c>
      <c r="AG1155">
        <v>520</v>
      </c>
      <c r="AH1155">
        <v>3.37</v>
      </c>
      <c r="AI1155">
        <v>70</v>
      </c>
      <c r="AJ1155">
        <v>10</v>
      </c>
      <c r="AK1155">
        <v>17</v>
      </c>
      <c r="AL1155">
        <v>4167</v>
      </c>
      <c r="AM1155">
        <v>1354</v>
      </c>
      <c r="AN1155">
        <v>93</v>
      </c>
      <c r="AO1155">
        <v>430</v>
      </c>
      <c r="AP1155">
        <v>579</v>
      </c>
      <c r="AQ1155">
        <v>143</v>
      </c>
      <c r="AR1155">
        <v>132</v>
      </c>
      <c r="AS1155">
        <v>0.97599999999999998</v>
      </c>
      <c r="AT1155" t="s">
        <v>454</v>
      </c>
      <c r="AU1155" t="s">
        <v>489</v>
      </c>
      <c r="AV1155">
        <v>1455439</v>
      </c>
      <c r="AW1155">
        <v>99</v>
      </c>
      <c r="AX1155">
        <v>98</v>
      </c>
      <c r="AY1155" t="s">
        <v>158</v>
      </c>
      <c r="AZ1155" t="s">
        <v>158</v>
      </c>
      <c r="BA1155" t="s">
        <v>158</v>
      </c>
    </row>
    <row r="1156" spans="1:53" x14ac:dyDescent="0.55000000000000004">
      <c r="A1156">
        <v>1948</v>
      </c>
      <c r="B1156" s="5" t="b">
        <f>Teams[[#This Row],[yearID]]&gt;=1973</f>
        <v>0</v>
      </c>
      <c r="C1156" s="5" t="b">
        <f>Teams[[#This Row],[yearID]]&gt;=1903</f>
        <v>1</v>
      </c>
      <c r="D1156" t="s">
        <v>410</v>
      </c>
      <c r="E1156" t="s">
        <v>415</v>
      </c>
      <c r="F1156" t="s">
        <v>416</v>
      </c>
      <c r="G1156" s="5" t="str">
        <f>VLOOKUP(Teams[[#This Row],[franchID]],TeamsFranchises!$A$2:$D$121,2,FALSE)</f>
        <v>Chicago White Sox</v>
      </c>
      <c r="I1156">
        <v>8</v>
      </c>
      <c r="J1156">
        <v>154</v>
      </c>
      <c r="K1156">
        <v>76</v>
      </c>
      <c r="L1156">
        <v>51</v>
      </c>
      <c r="M1156">
        <v>101</v>
      </c>
      <c r="P1156" t="s">
        <v>51</v>
      </c>
      <c r="Q1156" s="5">
        <f>IF(Teams[[#This Row],[LgWin]]="Y", 1,
IF(Teams[[#This Row],[LgWin]] = "N", 0, " "))</f>
        <v>0</v>
      </c>
      <c r="R1156" t="s">
        <v>51</v>
      </c>
      <c r="S1156" s="5">
        <f>IF(Teams[[#This Row],[WSWin]]="Y", 1,
IF(Teams[[#This Row],[WSWin]] = "N", 0, " "))</f>
        <v>0</v>
      </c>
      <c r="T1156">
        <v>559</v>
      </c>
      <c r="U1156">
        <v>5192</v>
      </c>
      <c r="V1156">
        <v>1303</v>
      </c>
      <c r="W1156">
        <v>172</v>
      </c>
      <c r="X1156">
        <v>39</v>
      </c>
      <c r="Y1156">
        <v>55</v>
      </c>
      <c r="Z1156">
        <v>595</v>
      </c>
      <c r="AA1156">
        <v>528</v>
      </c>
      <c r="AB1156">
        <v>46</v>
      </c>
      <c r="AC1156">
        <v>47</v>
      </c>
      <c r="AF1156">
        <v>814</v>
      </c>
      <c r="AG1156">
        <v>731</v>
      </c>
      <c r="AH1156">
        <v>4.8899999999999997</v>
      </c>
      <c r="AI1156">
        <v>35</v>
      </c>
      <c r="AJ1156">
        <v>2</v>
      </c>
      <c r="AK1156">
        <v>23</v>
      </c>
      <c r="AL1156">
        <v>4035</v>
      </c>
      <c r="AM1156">
        <v>1454</v>
      </c>
      <c r="AN1156">
        <v>89</v>
      </c>
      <c r="AO1156">
        <v>673</v>
      </c>
      <c r="AP1156">
        <v>403</v>
      </c>
      <c r="AQ1156">
        <v>154</v>
      </c>
      <c r="AR1156">
        <v>176</v>
      </c>
      <c r="AS1156">
        <v>0.97399999999999998</v>
      </c>
      <c r="AT1156" t="s">
        <v>417</v>
      </c>
      <c r="AU1156" t="s">
        <v>450</v>
      </c>
      <c r="AV1156">
        <v>777844</v>
      </c>
      <c r="AW1156">
        <v>96</v>
      </c>
      <c r="AX1156">
        <v>99</v>
      </c>
      <c r="AY1156" t="s">
        <v>416</v>
      </c>
      <c r="AZ1156" t="s">
        <v>415</v>
      </c>
      <c r="BA1156" t="s">
        <v>415</v>
      </c>
    </row>
    <row r="1157" spans="1:53" x14ac:dyDescent="0.55000000000000004">
      <c r="A1157">
        <v>1948</v>
      </c>
      <c r="B1157" s="5" t="b">
        <f>Teams[[#This Row],[yearID]]&gt;=1973</f>
        <v>0</v>
      </c>
      <c r="C1157" s="5" t="b">
        <f>Teams[[#This Row],[yearID]]&gt;=1903</f>
        <v>1</v>
      </c>
      <c r="D1157" t="s">
        <v>157</v>
      </c>
      <c r="E1157" t="s">
        <v>161</v>
      </c>
      <c r="F1157" t="s">
        <v>162</v>
      </c>
      <c r="G1157" s="5" t="str">
        <f>VLOOKUP(Teams[[#This Row],[franchID]],TeamsFranchises!$A$2:$D$121,2,FALSE)</f>
        <v>Chicago Cubs</v>
      </c>
      <c r="I1157">
        <v>8</v>
      </c>
      <c r="J1157">
        <v>155</v>
      </c>
      <c r="K1157">
        <v>78</v>
      </c>
      <c r="L1157">
        <v>64</v>
      </c>
      <c r="M1157">
        <v>90</v>
      </c>
      <c r="P1157" t="s">
        <v>51</v>
      </c>
      <c r="Q1157" s="5">
        <f>IF(Teams[[#This Row],[LgWin]]="Y", 1,
IF(Teams[[#This Row],[LgWin]] = "N", 0, " "))</f>
        <v>0</v>
      </c>
      <c r="R1157" t="s">
        <v>51</v>
      </c>
      <c r="S1157" s="5">
        <f>IF(Teams[[#This Row],[WSWin]]="Y", 1,
IF(Teams[[#This Row],[WSWin]] = "N", 0, " "))</f>
        <v>0</v>
      </c>
      <c r="T1157">
        <v>597</v>
      </c>
      <c r="U1157">
        <v>5352</v>
      </c>
      <c r="V1157">
        <v>1402</v>
      </c>
      <c r="W1157">
        <v>225</v>
      </c>
      <c r="X1157">
        <v>44</v>
      </c>
      <c r="Y1157">
        <v>87</v>
      </c>
      <c r="Z1157">
        <v>443</v>
      </c>
      <c r="AA1157">
        <v>578</v>
      </c>
      <c r="AB1157">
        <v>39</v>
      </c>
      <c r="AF1157">
        <v>706</v>
      </c>
      <c r="AG1157">
        <v>602</v>
      </c>
      <c r="AH1157">
        <v>4</v>
      </c>
      <c r="AI1157">
        <v>51</v>
      </c>
      <c r="AJ1157">
        <v>7</v>
      </c>
      <c r="AK1157">
        <v>10</v>
      </c>
      <c r="AL1157">
        <v>4065</v>
      </c>
      <c r="AM1157">
        <v>1355</v>
      </c>
      <c r="AN1157">
        <v>89</v>
      </c>
      <c r="AO1157">
        <v>619</v>
      </c>
      <c r="AP1157">
        <v>636</v>
      </c>
      <c r="AQ1157">
        <v>172</v>
      </c>
      <c r="AR1157">
        <v>152</v>
      </c>
      <c r="AS1157">
        <v>0.97199999999999998</v>
      </c>
      <c r="AT1157" t="s">
        <v>434</v>
      </c>
      <c r="AU1157" t="s">
        <v>473</v>
      </c>
      <c r="AV1157">
        <v>1237792</v>
      </c>
      <c r="AW1157">
        <v>95</v>
      </c>
      <c r="AX1157">
        <v>98</v>
      </c>
      <c r="AY1157" t="s">
        <v>162</v>
      </c>
      <c r="AZ1157" t="s">
        <v>161</v>
      </c>
      <c r="BA1157" t="s">
        <v>161</v>
      </c>
    </row>
    <row r="1158" spans="1:53" x14ac:dyDescent="0.55000000000000004">
      <c r="A1158">
        <v>1948</v>
      </c>
      <c r="B1158" s="5" t="b">
        <f>Teams[[#This Row],[yearID]]&gt;=1973</f>
        <v>0</v>
      </c>
      <c r="C1158" s="5" t="b">
        <f>Teams[[#This Row],[yearID]]&gt;=1903</f>
        <v>1</v>
      </c>
      <c r="D1158" t="s">
        <v>157</v>
      </c>
      <c r="E1158" t="s">
        <v>167</v>
      </c>
      <c r="F1158" t="s">
        <v>167</v>
      </c>
      <c r="G1158" s="5" t="str">
        <f>VLOOKUP(Teams[[#This Row],[franchID]],TeamsFranchises!$A$2:$D$121,2,FALSE)</f>
        <v>Cincinnati Reds</v>
      </c>
      <c r="I1158">
        <v>7</v>
      </c>
      <c r="J1158">
        <v>153</v>
      </c>
      <c r="K1158">
        <v>77</v>
      </c>
      <c r="L1158">
        <v>64</v>
      </c>
      <c r="M1158">
        <v>89</v>
      </c>
      <c r="P1158" t="s">
        <v>51</v>
      </c>
      <c r="Q1158" s="5">
        <f>IF(Teams[[#This Row],[LgWin]]="Y", 1,
IF(Teams[[#This Row],[LgWin]] = "N", 0, " "))</f>
        <v>0</v>
      </c>
      <c r="R1158" t="s">
        <v>51</v>
      </c>
      <c r="S1158" s="5">
        <f>IF(Teams[[#This Row],[WSWin]]="Y", 1,
IF(Teams[[#This Row],[WSWin]] = "N", 0, " "))</f>
        <v>0</v>
      </c>
      <c r="T1158">
        <v>588</v>
      </c>
      <c r="U1158">
        <v>5127</v>
      </c>
      <c r="V1158">
        <v>1266</v>
      </c>
      <c r="W1158">
        <v>221</v>
      </c>
      <c r="X1158">
        <v>37</v>
      </c>
      <c r="Y1158">
        <v>104</v>
      </c>
      <c r="Z1158">
        <v>478</v>
      </c>
      <c r="AA1158">
        <v>586</v>
      </c>
      <c r="AB1158">
        <v>42</v>
      </c>
      <c r="AF1158">
        <v>752</v>
      </c>
      <c r="AG1158">
        <v>667</v>
      </c>
      <c r="AH1158">
        <v>4.47</v>
      </c>
      <c r="AI1158">
        <v>40</v>
      </c>
      <c r="AJ1158">
        <v>8</v>
      </c>
      <c r="AK1158">
        <v>20</v>
      </c>
      <c r="AL1158">
        <v>4029</v>
      </c>
      <c r="AM1158">
        <v>1410</v>
      </c>
      <c r="AN1158">
        <v>104</v>
      </c>
      <c r="AO1158">
        <v>572</v>
      </c>
      <c r="AP1158">
        <v>599</v>
      </c>
      <c r="AQ1158">
        <v>153</v>
      </c>
      <c r="AR1158">
        <v>135</v>
      </c>
      <c r="AS1158">
        <v>0.97299999999999998</v>
      </c>
      <c r="AT1158" t="s">
        <v>165</v>
      </c>
      <c r="AU1158" t="s">
        <v>455</v>
      </c>
      <c r="AV1158">
        <v>823386</v>
      </c>
      <c r="AW1158">
        <v>97</v>
      </c>
      <c r="AX1158">
        <v>99</v>
      </c>
      <c r="AY1158" t="s">
        <v>167</v>
      </c>
      <c r="AZ1158" t="s">
        <v>167</v>
      </c>
      <c r="BA1158" t="s">
        <v>167</v>
      </c>
    </row>
    <row r="1159" spans="1:53" x14ac:dyDescent="0.55000000000000004">
      <c r="A1159">
        <v>1948</v>
      </c>
      <c r="B1159" s="5" t="b">
        <f>Teams[[#This Row],[yearID]]&gt;=1973</f>
        <v>0</v>
      </c>
      <c r="C1159" s="5" t="b">
        <f>Teams[[#This Row],[yearID]]&gt;=1903</f>
        <v>1</v>
      </c>
      <c r="D1159" t="s">
        <v>410</v>
      </c>
      <c r="E1159" t="s">
        <v>64</v>
      </c>
      <c r="F1159" t="s">
        <v>64</v>
      </c>
      <c r="G1159" s="5" t="str">
        <f>VLOOKUP(Teams[[#This Row],[franchID]],TeamsFranchises!$A$2:$D$121,2,FALSE)</f>
        <v>Cleveland Indians</v>
      </c>
      <c r="I1159">
        <v>1</v>
      </c>
      <c r="J1159">
        <v>156</v>
      </c>
      <c r="K1159">
        <v>79</v>
      </c>
      <c r="L1159">
        <v>97</v>
      </c>
      <c r="M1159">
        <v>58</v>
      </c>
      <c r="P1159" t="s">
        <v>76</v>
      </c>
      <c r="Q1159" s="5">
        <f>IF(Teams[[#This Row],[LgWin]]="Y", 1,
IF(Teams[[#This Row],[LgWin]] = "N", 0, " "))</f>
        <v>1</v>
      </c>
      <c r="R1159" t="s">
        <v>76</v>
      </c>
      <c r="S1159" s="5">
        <f>IF(Teams[[#This Row],[WSWin]]="Y", 1,
IF(Teams[[#This Row],[WSWin]] = "N", 0, " "))</f>
        <v>1</v>
      </c>
      <c r="T1159">
        <v>840</v>
      </c>
      <c r="U1159">
        <v>5446</v>
      </c>
      <c r="V1159">
        <v>1534</v>
      </c>
      <c r="W1159">
        <v>242</v>
      </c>
      <c r="X1159">
        <v>54</v>
      </c>
      <c r="Y1159">
        <v>155</v>
      </c>
      <c r="Z1159">
        <v>646</v>
      </c>
      <c r="AA1159">
        <v>575</v>
      </c>
      <c r="AB1159">
        <v>54</v>
      </c>
      <c r="AC1159">
        <v>44</v>
      </c>
      <c r="AF1159">
        <v>568</v>
      </c>
      <c r="AG1159">
        <v>504</v>
      </c>
      <c r="AH1159">
        <v>3.22</v>
      </c>
      <c r="AI1159">
        <v>66</v>
      </c>
      <c r="AJ1159">
        <v>26</v>
      </c>
      <c r="AK1159">
        <v>30</v>
      </c>
      <c r="AL1159">
        <v>4227</v>
      </c>
      <c r="AM1159">
        <v>1246</v>
      </c>
      <c r="AN1159">
        <v>82</v>
      </c>
      <c r="AO1159">
        <v>628</v>
      </c>
      <c r="AP1159">
        <v>595</v>
      </c>
      <c r="AQ1159">
        <v>114</v>
      </c>
      <c r="AR1159">
        <v>183</v>
      </c>
      <c r="AS1159">
        <v>0.98199999999999998</v>
      </c>
      <c r="AT1159" t="s">
        <v>487</v>
      </c>
      <c r="AU1159" t="s">
        <v>498</v>
      </c>
      <c r="AV1159">
        <v>2620627</v>
      </c>
      <c r="AW1159">
        <v>97</v>
      </c>
      <c r="AX1159">
        <v>95</v>
      </c>
      <c r="AY1159" t="s">
        <v>64</v>
      </c>
      <c r="AZ1159" t="s">
        <v>64</v>
      </c>
      <c r="BA1159" t="s">
        <v>64</v>
      </c>
    </row>
    <row r="1160" spans="1:53" x14ac:dyDescent="0.55000000000000004">
      <c r="A1160">
        <v>1948</v>
      </c>
      <c r="B1160" s="5" t="b">
        <f>Teams[[#This Row],[yearID]]&gt;=1973</f>
        <v>0</v>
      </c>
      <c r="C1160" s="5" t="b">
        <f>Teams[[#This Row],[yearID]]&gt;=1903</f>
        <v>1</v>
      </c>
      <c r="D1160" t="s">
        <v>410</v>
      </c>
      <c r="E1160" t="s">
        <v>419</v>
      </c>
      <c r="F1160" t="s">
        <v>419</v>
      </c>
      <c r="G1160" s="5" t="str">
        <f>VLOOKUP(Teams[[#This Row],[franchID]],TeamsFranchises!$A$2:$D$121,2,FALSE)</f>
        <v>Detroit Tigers</v>
      </c>
      <c r="I1160">
        <v>5</v>
      </c>
      <c r="J1160">
        <v>154</v>
      </c>
      <c r="K1160">
        <v>77</v>
      </c>
      <c r="L1160">
        <v>78</v>
      </c>
      <c r="M1160">
        <v>76</v>
      </c>
      <c r="P1160" t="s">
        <v>51</v>
      </c>
      <c r="Q1160" s="5">
        <f>IF(Teams[[#This Row],[LgWin]]="Y", 1,
IF(Teams[[#This Row],[LgWin]] = "N", 0, " "))</f>
        <v>0</v>
      </c>
      <c r="R1160" t="s">
        <v>51</v>
      </c>
      <c r="S1160" s="5">
        <f>IF(Teams[[#This Row],[WSWin]]="Y", 1,
IF(Teams[[#This Row],[WSWin]] = "N", 0, " "))</f>
        <v>0</v>
      </c>
      <c r="T1160">
        <v>700</v>
      </c>
      <c r="U1160">
        <v>5235</v>
      </c>
      <c r="V1160">
        <v>1396</v>
      </c>
      <c r="W1160">
        <v>219</v>
      </c>
      <c r="X1160">
        <v>58</v>
      </c>
      <c r="Y1160">
        <v>78</v>
      </c>
      <c r="Z1160">
        <v>671</v>
      </c>
      <c r="AA1160">
        <v>504</v>
      </c>
      <c r="AB1160">
        <v>22</v>
      </c>
      <c r="AC1160">
        <v>32</v>
      </c>
      <c r="AF1160">
        <v>726</v>
      </c>
      <c r="AG1160">
        <v>635</v>
      </c>
      <c r="AH1160">
        <v>4.1500000000000004</v>
      </c>
      <c r="AI1160">
        <v>60</v>
      </c>
      <c r="AJ1160">
        <v>5</v>
      </c>
      <c r="AK1160">
        <v>22</v>
      </c>
      <c r="AL1160">
        <v>4131</v>
      </c>
      <c r="AM1160">
        <v>1367</v>
      </c>
      <c r="AN1160">
        <v>92</v>
      </c>
      <c r="AO1160">
        <v>589</v>
      </c>
      <c r="AP1160">
        <v>678</v>
      </c>
      <c r="AQ1160">
        <v>155</v>
      </c>
      <c r="AR1160">
        <v>143</v>
      </c>
      <c r="AS1160">
        <v>0.97399999999999998</v>
      </c>
      <c r="AT1160" t="s">
        <v>420</v>
      </c>
      <c r="AU1160" t="s">
        <v>495</v>
      </c>
      <c r="AV1160">
        <v>1743035</v>
      </c>
      <c r="AW1160">
        <v>103</v>
      </c>
      <c r="AX1160">
        <v>102</v>
      </c>
      <c r="AY1160" t="s">
        <v>419</v>
      </c>
      <c r="AZ1160" t="s">
        <v>419</v>
      </c>
      <c r="BA1160" t="s">
        <v>419</v>
      </c>
    </row>
    <row r="1161" spans="1:53" x14ac:dyDescent="0.55000000000000004">
      <c r="A1161">
        <v>1948</v>
      </c>
      <c r="B1161" s="5" t="b">
        <f>Teams[[#This Row],[yearID]]&gt;=1973</f>
        <v>0</v>
      </c>
      <c r="C1161" s="5" t="b">
        <f>Teams[[#This Row],[yearID]]&gt;=1903</f>
        <v>1</v>
      </c>
      <c r="D1161" t="s">
        <v>157</v>
      </c>
      <c r="E1161" t="s">
        <v>242</v>
      </c>
      <c r="F1161" t="s">
        <v>243</v>
      </c>
      <c r="G1161" s="5" t="str">
        <f>VLOOKUP(Teams[[#This Row],[franchID]],TeamsFranchises!$A$2:$D$121,2,FALSE)</f>
        <v>San Francisco Giants</v>
      </c>
      <c r="I1161">
        <v>5</v>
      </c>
      <c r="J1161">
        <v>155</v>
      </c>
      <c r="K1161">
        <v>77</v>
      </c>
      <c r="L1161">
        <v>78</v>
      </c>
      <c r="M1161">
        <v>76</v>
      </c>
      <c r="P1161" t="s">
        <v>51</v>
      </c>
      <c r="Q1161" s="5">
        <f>IF(Teams[[#This Row],[LgWin]]="Y", 1,
IF(Teams[[#This Row],[LgWin]] = "N", 0, " "))</f>
        <v>0</v>
      </c>
      <c r="R1161" t="s">
        <v>51</v>
      </c>
      <c r="S1161" s="5">
        <f>IF(Teams[[#This Row],[WSWin]]="Y", 1,
IF(Teams[[#This Row],[WSWin]] = "N", 0, " "))</f>
        <v>0</v>
      </c>
      <c r="T1161">
        <v>780</v>
      </c>
      <c r="U1161">
        <v>5277</v>
      </c>
      <c r="V1161">
        <v>1352</v>
      </c>
      <c r="W1161">
        <v>210</v>
      </c>
      <c r="X1161">
        <v>49</v>
      </c>
      <c r="Y1161">
        <v>164</v>
      </c>
      <c r="Z1161">
        <v>599</v>
      </c>
      <c r="AA1161">
        <v>648</v>
      </c>
      <c r="AB1161">
        <v>51</v>
      </c>
      <c r="AF1161">
        <v>704</v>
      </c>
      <c r="AG1161">
        <v>600</v>
      </c>
      <c r="AH1161">
        <v>3.93</v>
      </c>
      <c r="AI1161">
        <v>54</v>
      </c>
      <c r="AJ1161">
        <v>15</v>
      </c>
      <c r="AK1161">
        <v>21</v>
      </c>
      <c r="AL1161">
        <v>4119</v>
      </c>
      <c r="AM1161">
        <v>1425</v>
      </c>
      <c r="AN1161">
        <v>122</v>
      </c>
      <c r="AO1161">
        <v>556</v>
      </c>
      <c r="AP1161">
        <v>527</v>
      </c>
      <c r="AQ1161">
        <v>156</v>
      </c>
      <c r="AR1161">
        <v>134</v>
      </c>
      <c r="AS1161">
        <v>0.97399999999999998</v>
      </c>
      <c r="AT1161" t="s">
        <v>310</v>
      </c>
      <c r="AU1161" t="s">
        <v>457</v>
      </c>
      <c r="AV1161">
        <v>1459269</v>
      </c>
      <c r="AW1161">
        <v>101</v>
      </c>
      <c r="AX1161">
        <v>100</v>
      </c>
      <c r="AY1161" t="s">
        <v>246</v>
      </c>
      <c r="AZ1161" t="s">
        <v>242</v>
      </c>
      <c r="BA1161" t="s">
        <v>242</v>
      </c>
    </row>
    <row r="1162" spans="1:53" x14ac:dyDescent="0.55000000000000004">
      <c r="A1162">
        <v>1948</v>
      </c>
      <c r="B1162" s="5" t="b">
        <f>Teams[[#This Row],[yearID]]&gt;=1973</f>
        <v>0</v>
      </c>
      <c r="C1162" s="5" t="b">
        <f>Teams[[#This Row],[yearID]]&gt;=1903</f>
        <v>1</v>
      </c>
      <c r="D1162" t="s">
        <v>410</v>
      </c>
      <c r="E1162" t="s">
        <v>436</v>
      </c>
      <c r="F1162" t="s">
        <v>412</v>
      </c>
      <c r="G1162" s="5" t="str">
        <f>VLOOKUP(Teams[[#This Row],[franchID]],TeamsFranchises!$A$2:$D$121,2,FALSE)</f>
        <v>New York Yankees</v>
      </c>
      <c r="I1162">
        <v>3</v>
      </c>
      <c r="J1162">
        <v>154</v>
      </c>
      <c r="K1162">
        <v>77</v>
      </c>
      <c r="L1162">
        <v>94</v>
      </c>
      <c r="M1162">
        <v>60</v>
      </c>
      <c r="P1162" t="s">
        <v>51</v>
      </c>
      <c r="Q1162" s="5">
        <f>IF(Teams[[#This Row],[LgWin]]="Y", 1,
IF(Teams[[#This Row],[LgWin]] = "N", 0, " "))</f>
        <v>0</v>
      </c>
      <c r="R1162" t="s">
        <v>51</v>
      </c>
      <c r="S1162" s="5">
        <f>IF(Teams[[#This Row],[WSWin]]="Y", 1,
IF(Teams[[#This Row],[WSWin]] = "N", 0, " "))</f>
        <v>0</v>
      </c>
      <c r="T1162">
        <v>857</v>
      </c>
      <c r="U1162">
        <v>5324</v>
      </c>
      <c r="V1162">
        <v>1480</v>
      </c>
      <c r="W1162">
        <v>251</v>
      </c>
      <c r="X1162">
        <v>75</v>
      </c>
      <c r="Y1162">
        <v>139</v>
      </c>
      <c r="Z1162">
        <v>623</v>
      </c>
      <c r="AA1162">
        <v>478</v>
      </c>
      <c r="AB1162">
        <v>24</v>
      </c>
      <c r="AC1162">
        <v>24</v>
      </c>
      <c r="AF1162">
        <v>633</v>
      </c>
      <c r="AG1162">
        <v>569</v>
      </c>
      <c r="AH1162">
        <v>3.75</v>
      </c>
      <c r="AI1162">
        <v>62</v>
      </c>
      <c r="AJ1162">
        <v>16</v>
      </c>
      <c r="AK1162">
        <v>24</v>
      </c>
      <c r="AL1162">
        <v>4095</v>
      </c>
      <c r="AM1162">
        <v>1289</v>
      </c>
      <c r="AN1162">
        <v>94</v>
      </c>
      <c r="AO1162">
        <v>641</v>
      </c>
      <c r="AP1162">
        <v>654</v>
      </c>
      <c r="AQ1162">
        <v>120</v>
      </c>
      <c r="AR1162">
        <v>161</v>
      </c>
      <c r="AS1162">
        <v>0.97899999999999998</v>
      </c>
      <c r="AT1162" t="s">
        <v>459</v>
      </c>
      <c r="AU1162" t="s">
        <v>491</v>
      </c>
      <c r="AV1162">
        <v>2373901</v>
      </c>
      <c r="AW1162">
        <v>99</v>
      </c>
      <c r="AX1162">
        <v>95</v>
      </c>
      <c r="AY1162" t="s">
        <v>412</v>
      </c>
      <c r="AZ1162" t="s">
        <v>436</v>
      </c>
      <c r="BA1162" t="s">
        <v>436</v>
      </c>
    </row>
    <row r="1163" spans="1:53" x14ac:dyDescent="0.55000000000000004">
      <c r="A1163">
        <v>1948</v>
      </c>
      <c r="B1163" s="5" t="b">
        <f>Teams[[#This Row],[yearID]]&gt;=1973</f>
        <v>0</v>
      </c>
      <c r="C1163" s="5" t="b">
        <f>Teams[[#This Row],[yearID]]&gt;=1903</f>
        <v>1</v>
      </c>
      <c r="D1163" t="s">
        <v>410</v>
      </c>
      <c r="E1163" t="s">
        <v>226</v>
      </c>
      <c r="F1163" t="s">
        <v>423</v>
      </c>
      <c r="G1163" s="5" t="str">
        <f>VLOOKUP(Teams[[#This Row],[franchID]],TeamsFranchises!$A$2:$D$121,2,FALSE)</f>
        <v>Oakland Athletics</v>
      </c>
      <c r="I1163">
        <v>4</v>
      </c>
      <c r="J1163">
        <v>154</v>
      </c>
      <c r="K1163">
        <v>77</v>
      </c>
      <c r="L1163">
        <v>84</v>
      </c>
      <c r="M1163">
        <v>70</v>
      </c>
      <c r="P1163" t="s">
        <v>51</v>
      </c>
      <c r="Q1163" s="5">
        <f>IF(Teams[[#This Row],[LgWin]]="Y", 1,
IF(Teams[[#This Row],[LgWin]] = "N", 0, " "))</f>
        <v>0</v>
      </c>
      <c r="R1163" t="s">
        <v>51</v>
      </c>
      <c r="S1163" s="5">
        <f>IF(Teams[[#This Row],[WSWin]]="Y", 1,
IF(Teams[[#This Row],[WSWin]] = "N", 0, " "))</f>
        <v>0</v>
      </c>
      <c r="T1163">
        <v>729</v>
      </c>
      <c r="U1163">
        <v>5181</v>
      </c>
      <c r="V1163">
        <v>1345</v>
      </c>
      <c r="W1163">
        <v>231</v>
      </c>
      <c r="X1163">
        <v>47</v>
      </c>
      <c r="Y1163">
        <v>68</v>
      </c>
      <c r="Z1163">
        <v>726</v>
      </c>
      <c r="AA1163">
        <v>523</v>
      </c>
      <c r="AB1163">
        <v>40</v>
      </c>
      <c r="AC1163">
        <v>32</v>
      </c>
      <c r="AF1163">
        <v>735</v>
      </c>
      <c r="AG1163">
        <v>673</v>
      </c>
      <c r="AH1163">
        <v>4.43</v>
      </c>
      <c r="AI1163">
        <v>74</v>
      </c>
      <c r="AJ1163">
        <v>7</v>
      </c>
      <c r="AK1163">
        <v>18</v>
      </c>
      <c r="AL1163">
        <v>4104</v>
      </c>
      <c r="AM1163">
        <v>1456</v>
      </c>
      <c r="AN1163">
        <v>86</v>
      </c>
      <c r="AO1163">
        <v>638</v>
      </c>
      <c r="AP1163">
        <v>486</v>
      </c>
      <c r="AQ1163">
        <v>113</v>
      </c>
      <c r="AR1163">
        <v>180</v>
      </c>
      <c r="AS1163">
        <v>0.98099999999999998</v>
      </c>
      <c r="AT1163" t="s">
        <v>77</v>
      </c>
      <c r="AU1163" t="s">
        <v>442</v>
      </c>
      <c r="AV1163">
        <v>945076</v>
      </c>
      <c r="AW1163">
        <v>101</v>
      </c>
      <c r="AX1163">
        <v>101</v>
      </c>
      <c r="AY1163" t="s">
        <v>226</v>
      </c>
      <c r="AZ1163" t="s">
        <v>226</v>
      </c>
      <c r="BA1163" t="s">
        <v>226</v>
      </c>
    </row>
    <row r="1164" spans="1:53" x14ac:dyDescent="0.55000000000000004">
      <c r="A1164">
        <v>1948</v>
      </c>
      <c r="B1164" s="5" t="b">
        <f>Teams[[#This Row],[yearID]]&gt;=1973</f>
        <v>0</v>
      </c>
      <c r="C1164" s="5" t="b">
        <f>Teams[[#This Row],[yearID]]&gt;=1903</f>
        <v>1</v>
      </c>
      <c r="D1164" t="s">
        <v>157</v>
      </c>
      <c r="E1164" t="s">
        <v>122</v>
      </c>
      <c r="F1164" t="s">
        <v>122</v>
      </c>
      <c r="G1164" s="5" t="str">
        <f>VLOOKUP(Teams[[#This Row],[franchID]],TeamsFranchises!$A$2:$D$121,2,FALSE)</f>
        <v>Philadelphia Phillies</v>
      </c>
      <c r="I1164">
        <v>6</v>
      </c>
      <c r="J1164">
        <v>155</v>
      </c>
      <c r="K1164">
        <v>76</v>
      </c>
      <c r="L1164">
        <v>66</v>
      </c>
      <c r="M1164">
        <v>88</v>
      </c>
      <c r="P1164" t="s">
        <v>51</v>
      </c>
      <c r="Q1164" s="5">
        <f>IF(Teams[[#This Row],[LgWin]]="Y", 1,
IF(Teams[[#This Row],[LgWin]] = "N", 0, " "))</f>
        <v>0</v>
      </c>
      <c r="R1164" t="s">
        <v>51</v>
      </c>
      <c r="S1164" s="5">
        <f>IF(Teams[[#This Row],[WSWin]]="Y", 1,
IF(Teams[[#This Row],[WSWin]] = "N", 0, " "))</f>
        <v>0</v>
      </c>
      <c r="T1164">
        <v>591</v>
      </c>
      <c r="U1164">
        <v>5287</v>
      </c>
      <c r="V1164">
        <v>1367</v>
      </c>
      <c r="W1164">
        <v>227</v>
      </c>
      <c r="X1164">
        <v>39</v>
      </c>
      <c r="Y1164">
        <v>91</v>
      </c>
      <c r="Z1164">
        <v>440</v>
      </c>
      <c r="AA1164">
        <v>598</v>
      </c>
      <c r="AB1164">
        <v>68</v>
      </c>
      <c r="AF1164">
        <v>729</v>
      </c>
      <c r="AG1164">
        <v>617</v>
      </c>
      <c r="AH1164">
        <v>4.08</v>
      </c>
      <c r="AI1164">
        <v>61</v>
      </c>
      <c r="AJ1164">
        <v>6</v>
      </c>
      <c r="AK1164">
        <v>15</v>
      </c>
      <c r="AL1164">
        <v>4086</v>
      </c>
      <c r="AM1164">
        <v>1385</v>
      </c>
      <c r="AN1164">
        <v>95</v>
      </c>
      <c r="AO1164">
        <v>556</v>
      </c>
      <c r="AP1164">
        <v>550</v>
      </c>
      <c r="AQ1164">
        <v>210</v>
      </c>
      <c r="AR1164">
        <v>126</v>
      </c>
      <c r="AS1164">
        <v>0.96399999999999997</v>
      </c>
      <c r="AT1164" t="s">
        <v>358</v>
      </c>
      <c r="AU1164" t="s">
        <v>442</v>
      </c>
      <c r="AV1164">
        <v>767429</v>
      </c>
      <c r="AW1164">
        <v>98</v>
      </c>
      <c r="AX1164">
        <v>99</v>
      </c>
      <c r="AY1164" t="s">
        <v>122</v>
      </c>
      <c r="AZ1164" t="s">
        <v>122</v>
      </c>
      <c r="BA1164" t="s">
        <v>122</v>
      </c>
    </row>
    <row r="1165" spans="1:53" x14ac:dyDescent="0.55000000000000004">
      <c r="A1165">
        <v>1948</v>
      </c>
      <c r="B1165" s="5" t="b">
        <f>Teams[[#This Row],[yearID]]&gt;=1973</f>
        <v>0</v>
      </c>
      <c r="C1165" s="5" t="b">
        <f>Teams[[#This Row],[yearID]]&gt;=1903</f>
        <v>1</v>
      </c>
      <c r="D1165" t="s">
        <v>157</v>
      </c>
      <c r="E1165" t="s">
        <v>229</v>
      </c>
      <c r="F1165" t="s">
        <v>229</v>
      </c>
      <c r="G1165" s="5" t="str">
        <f>VLOOKUP(Teams[[#This Row],[franchID]],TeamsFranchises!$A$2:$D$121,2,FALSE)</f>
        <v>Pittsburgh Pirates</v>
      </c>
      <c r="I1165">
        <v>4</v>
      </c>
      <c r="J1165">
        <v>156</v>
      </c>
      <c r="K1165">
        <v>80</v>
      </c>
      <c r="L1165">
        <v>83</v>
      </c>
      <c r="M1165">
        <v>71</v>
      </c>
      <c r="P1165" t="s">
        <v>51</v>
      </c>
      <c r="Q1165" s="5">
        <f>IF(Teams[[#This Row],[LgWin]]="Y", 1,
IF(Teams[[#This Row],[LgWin]] = "N", 0, " "))</f>
        <v>0</v>
      </c>
      <c r="R1165" t="s">
        <v>51</v>
      </c>
      <c r="S1165" s="5">
        <f>IF(Teams[[#This Row],[WSWin]]="Y", 1,
IF(Teams[[#This Row],[WSWin]] = "N", 0, " "))</f>
        <v>0</v>
      </c>
      <c r="T1165">
        <v>706</v>
      </c>
      <c r="U1165">
        <v>5286</v>
      </c>
      <c r="V1165">
        <v>1388</v>
      </c>
      <c r="W1165">
        <v>191</v>
      </c>
      <c r="X1165">
        <v>54</v>
      </c>
      <c r="Y1165">
        <v>108</v>
      </c>
      <c r="Z1165">
        <v>580</v>
      </c>
      <c r="AA1165">
        <v>578</v>
      </c>
      <c r="AB1165">
        <v>68</v>
      </c>
      <c r="AF1165">
        <v>699</v>
      </c>
      <c r="AG1165">
        <v>632</v>
      </c>
      <c r="AH1165">
        <v>4.1500000000000004</v>
      </c>
      <c r="AI1165">
        <v>65</v>
      </c>
      <c r="AJ1165">
        <v>5</v>
      </c>
      <c r="AK1165">
        <v>19</v>
      </c>
      <c r="AL1165">
        <v>4113</v>
      </c>
      <c r="AM1165">
        <v>1373</v>
      </c>
      <c r="AN1165">
        <v>120</v>
      </c>
      <c r="AO1165">
        <v>564</v>
      </c>
      <c r="AP1165">
        <v>543</v>
      </c>
      <c r="AQ1165">
        <v>135</v>
      </c>
      <c r="AR1165">
        <v>150</v>
      </c>
      <c r="AS1165">
        <v>0.97699999999999998</v>
      </c>
      <c r="AT1165" t="s">
        <v>390</v>
      </c>
      <c r="AU1165" t="s">
        <v>447</v>
      </c>
      <c r="AV1165">
        <v>1517021</v>
      </c>
      <c r="AW1165">
        <v>102</v>
      </c>
      <c r="AX1165">
        <v>103</v>
      </c>
      <c r="AY1165" t="s">
        <v>229</v>
      </c>
      <c r="AZ1165" t="s">
        <v>229</v>
      </c>
      <c r="BA1165" t="s">
        <v>229</v>
      </c>
    </row>
    <row r="1166" spans="1:53" x14ac:dyDescent="0.55000000000000004">
      <c r="A1166">
        <v>1948</v>
      </c>
      <c r="B1166" s="5" t="b">
        <f>Teams[[#This Row],[yearID]]&gt;=1973</f>
        <v>0</v>
      </c>
      <c r="C1166" s="5" t="b">
        <f>Teams[[#This Row],[yearID]]&gt;=1903</f>
        <v>1</v>
      </c>
      <c r="D1166" t="s">
        <v>410</v>
      </c>
      <c r="E1166" t="s">
        <v>431</v>
      </c>
      <c r="F1166" t="s">
        <v>95</v>
      </c>
      <c r="G1166" s="5" t="str">
        <f>VLOOKUP(Teams[[#This Row],[franchID]],TeamsFranchises!$A$2:$D$121,2,FALSE)</f>
        <v>Baltimore Orioles</v>
      </c>
      <c r="I1166">
        <v>6</v>
      </c>
      <c r="J1166">
        <v>155</v>
      </c>
      <c r="K1166">
        <v>76</v>
      </c>
      <c r="L1166">
        <v>59</v>
      </c>
      <c r="M1166">
        <v>94</v>
      </c>
      <c r="P1166" t="s">
        <v>51</v>
      </c>
      <c r="Q1166" s="5">
        <f>IF(Teams[[#This Row],[LgWin]]="Y", 1,
IF(Teams[[#This Row],[LgWin]] = "N", 0, " "))</f>
        <v>0</v>
      </c>
      <c r="R1166" t="s">
        <v>51</v>
      </c>
      <c r="S1166" s="5">
        <f>IF(Teams[[#This Row],[WSWin]]="Y", 1,
IF(Teams[[#This Row],[WSWin]] = "N", 0, " "))</f>
        <v>0</v>
      </c>
      <c r="T1166">
        <v>671</v>
      </c>
      <c r="U1166">
        <v>5303</v>
      </c>
      <c r="V1166">
        <v>1438</v>
      </c>
      <c r="W1166">
        <v>251</v>
      </c>
      <c r="X1166">
        <v>62</v>
      </c>
      <c r="Y1166">
        <v>63</v>
      </c>
      <c r="Z1166">
        <v>578</v>
      </c>
      <c r="AA1166">
        <v>572</v>
      </c>
      <c r="AB1166">
        <v>63</v>
      </c>
      <c r="AC1166">
        <v>44</v>
      </c>
      <c r="AF1166">
        <v>849</v>
      </c>
      <c r="AG1166">
        <v>764</v>
      </c>
      <c r="AH1166">
        <v>5.01</v>
      </c>
      <c r="AI1166">
        <v>35</v>
      </c>
      <c r="AJ1166">
        <v>4</v>
      </c>
      <c r="AK1166">
        <v>20</v>
      </c>
      <c r="AL1166">
        <v>4119</v>
      </c>
      <c r="AM1166">
        <v>1513</v>
      </c>
      <c r="AN1166">
        <v>103</v>
      </c>
      <c r="AO1166">
        <v>737</v>
      </c>
      <c r="AP1166">
        <v>531</v>
      </c>
      <c r="AQ1166">
        <v>168</v>
      </c>
      <c r="AR1166">
        <v>190</v>
      </c>
      <c r="AS1166">
        <v>0.97199999999999998</v>
      </c>
      <c r="AT1166" t="s">
        <v>252</v>
      </c>
      <c r="AU1166" t="s">
        <v>444</v>
      </c>
      <c r="AV1166">
        <v>335564</v>
      </c>
      <c r="AW1166">
        <v>103</v>
      </c>
      <c r="AX1166">
        <v>106</v>
      </c>
      <c r="AY1166" t="s">
        <v>433</v>
      </c>
      <c r="AZ1166" t="s">
        <v>431</v>
      </c>
      <c r="BA1166" t="s">
        <v>431</v>
      </c>
    </row>
    <row r="1167" spans="1:53" x14ac:dyDescent="0.55000000000000004">
      <c r="A1167">
        <v>1948</v>
      </c>
      <c r="B1167" s="5" t="b">
        <f>Teams[[#This Row],[yearID]]&gt;=1973</f>
        <v>0</v>
      </c>
      <c r="C1167" s="5" t="b">
        <f>Teams[[#This Row],[yearID]]&gt;=1903</f>
        <v>1</v>
      </c>
      <c r="D1167" t="s">
        <v>157</v>
      </c>
      <c r="E1167" t="s">
        <v>396</v>
      </c>
      <c r="F1167" t="s">
        <v>154</v>
      </c>
      <c r="G1167" s="5" t="str">
        <f>VLOOKUP(Teams[[#This Row],[franchID]],TeamsFranchises!$A$2:$D$121,2,FALSE)</f>
        <v>St. Louis Cardinals</v>
      </c>
      <c r="I1167">
        <v>2</v>
      </c>
      <c r="J1167">
        <v>155</v>
      </c>
      <c r="K1167">
        <v>77</v>
      </c>
      <c r="L1167">
        <v>85</v>
      </c>
      <c r="M1167">
        <v>69</v>
      </c>
      <c r="P1167" t="s">
        <v>51</v>
      </c>
      <c r="Q1167" s="5">
        <f>IF(Teams[[#This Row],[LgWin]]="Y", 1,
IF(Teams[[#This Row],[LgWin]] = "N", 0, " "))</f>
        <v>0</v>
      </c>
      <c r="R1167" t="s">
        <v>51</v>
      </c>
      <c r="S1167" s="5">
        <f>IF(Teams[[#This Row],[WSWin]]="Y", 1,
IF(Teams[[#This Row],[WSWin]] = "N", 0, " "))</f>
        <v>0</v>
      </c>
      <c r="T1167">
        <v>742</v>
      </c>
      <c r="U1167">
        <v>5302</v>
      </c>
      <c r="V1167">
        <v>1396</v>
      </c>
      <c r="W1167">
        <v>238</v>
      </c>
      <c r="X1167">
        <v>58</v>
      </c>
      <c r="Y1167">
        <v>105</v>
      </c>
      <c r="Z1167">
        <v>594</v>
      </c>
      <c r="AA1167">
        <v>521</v>
      </c>
      <c r="AB1167">
        <v>24</v>
      </c>
      <c r="AF1167">
        <v>646</v>
      </c>
      <c r="AG1167">
        <v>594</v>
      </c>
      <c r="AH1167">
        <v>3.91</v>
      </c>
      <c r="AI1167">
        <v>60</v>
      </c>
      <c r="AJ1167">
        <v>13</v>
      </c>
      <c r="AK1167">
        <v>18</v>
      </c>
      <c r="AL1167">
        <v>4104</v>
      </c>
      <c r="AM1167">
        <v>1392</v>
      </c>
      <c r="AN1167">
        <v>103</v>
      </c>
      <c r="AO1167">
        <v>476</v>
      </c>
      <c r="AP1167">
        <v>625</v>
      </c>
      <c r="AQ1167">
        <v>118</v>
      </c>
      <c r="AR1167">
        <v>138</v>
      </c>
      <c r="AS1167">
        <v>0.98</v>
      </c>
      <c r="AT1167" t="s">
        <v>409</v>
      </c>
      <c r="AU1167" t="s">
        <v>444</v>
      </c>
      <c r="AV1167">
        <v>1111440</v>
      </c>
      <c r="AW1167">
        <v>106</v>
      </c>
      <c r="AX1167">
        <v>103</v>
      </c>
      <c r="AY1167" t="s">
        <v>154</v>
      </c>
      <c r="AZ1167" t="s">
        <v>396</v>
      </c>
      <c r="BA1167" t="s">
        <v>396</v>
      </c>
    </row>
    <row r="1168" spans="1:53" x14ac:dyDescent="0.55000000000000004">
      <c r="A1168">
        <v>1948</v>
      </c>
      <c r="B1168" s="5" t="b">
        <f>Teams[[#This Row],[yearID]]&gt;=1973</f>
        <v>0</v>
      </c>
      <c r="C1168" s="5" t="b">
        <f>Teams[[#This Row],[yearID]]&gt;=1903</f>
        <v>1</v>
      </c>
      <c r="D1168" t="s">
        <v>410</v>
      </c>
      <c r="E1168" t="s">
        <v>425</v>
      </c>
      <c r="F1168" t="s">
        <v>426</v>
      </c>
      <c r="G1168" s="5" t="str">
        <f>VLOOKUP(Teams[[#This Row],[franchID]],TeamsFranchises!$A$2:$D$121,2,FALSE)</f>
        <v>Minnesota Twins</v>
      </c>
      <c r="I1168">
        <v>7</v>
      </c>
      <c r="J1168">
        <v>154</v>
      </c>
      <c r="K1168">
        <v>78</v>
      </c>
      <c r="L1168">
        <v>56</v>
      </c>
      <c r="M1168">
        <v>97</v>
      </c>
      <c r="P1168" t="s">
        <v>51</v>
      </c>
      <c r="Q1168" s="5">
        <f>IF(Teams[[#This Row],[LgWin]]="Y", 1,
IF(Teams[[#This Row],[LgWin]] = "N", 0, " "))</f>
        <v>0</v>
      </c>
      <c r="R1168" t="s">
        <v>51</v>
      </c>
      <c r="S1168" s="5">
        <f>IF(Teams[[#This Row],[WSWin]]="Y", 1,
IF(Teams[[#This Row],[WSWin]] = "N", 0, " "))</f>
        <v>0</v>
      </c>
      <c r="T1168">
        <v>578</v>
      </c>
      <c r="U1168">
        <v>5111</v>
      </c>
      <c r="V1168">
        <v>1245</v>
      </c>
      <c r="W1168">
        <v>203</v>
      </c>
      <c r="X1168">
        <v>75</v>
      </c>
      <c r="Y1168">
        <v>31</v>
      </c>
      <c r="Z1168">
        <v>568</v>
      </c>
      <c r="AA1168">
        <v>572</v>
      </c>
      <c r="AB1168">
        <v>76</v>
      </c>
      <c r="AC1168">
        <v>48</v>
      </c>
      <c r="AF1168">
        <v>796</v>
      </c>
      <c r="AG1168">
        <v>701</v>
      </c>
      <c r="AH1168">
        <v>4.6500000000000004</v>
      </c>
      <c r="AI1168">
        <v>42</v>
      </c>
      <c r="AJ1168">
        <v>4</v>
      </c>
      <c r="AK1168">
        <v>22</v>
      </c>
      <c r="AL1168">
        <v>4071</v>
      </c>
      <c r="AM1168">
        <v>1439</v>
      </c>
      <c r="AN1168">
        <v>81</v>
      </c>
      <c r="AO1168">
        <v>734</v>
      </c>
      <c r="AP1168">
        <v>446</v>
      </c>
      <c r="AQ1168">
        <v>154</v>
      </c>
      <c r="AR1168">
        <v>144</v>
      </c>
      <c r="AS1168">
        <v>0.97399999999999998</v>
      </c>
      <c r="AT1168" t="s">
        <v>397</v>
      </c>
      <c r="AU1168" t="s">
        <v>452</v>
      </c>
      <c r="AV1168">
        <v>795254</v>
      </c>
      <c r="AW1168">
        <v>97</v>
      </c>
      <c r="AX1168">
        <v>101</v>
      </c>
      <c r="AY1168" t="s">
        <v>428</v>
      </c>
      <c r="AZ1168" t="s">
        <v>425</v>
      </c>
      <c r="BA1168" t="s">
        <v>425</v>
      </c>
    </row>
    <row r="1169" spans="1:53" x14ac:dyDescent="0.55000000000000004">
      <c r="A1169">
        <v>1949</v>
      </c>
      <c r="B1169" s="5" t="b">
        <f>Teams[[#This Row],[yearID]]&gt;=1973</f>
        <v>0</v>
      </c>
      <c r="C1169" s="5" t="b">
        <f>Teams[[#This Row],[yearID]]&gt;=1903</f>
        <v>1</v>
      </c>
      <c r="D1169" t="s">
        <v>410</v>
      </c>
      <c r="E1169" t="s">
        <v>54</v>
      </c>
      <c r="F1169" t="s">
        <v>54</v>
      </c>
      <c r="G1169" s="5" t="str">
        <f>VLOOKUP(Teams[[#This Row],[franchID]],TeamsFranchises!$A$2:$D$121,2,FALSE)</f>
        <v>Boston Red Sox</v>
      </c>
      <c r="I1169">
        <v>2</v>
      </c>
      <c r="J1169">
        <v>155</v>
      </c>
      <c r="K1169">
        <v>77</v>
      </c>
      <c r="L1169">
        <v>96</v>
      </c>
      <c r="M1169">
        <v>58</v>
      </c>
      <c r="P1169" t="s">
        <v>51</v>
      </c>
      <c r="Q1169" s="5">
        <f>IF(Teams[[#This Row],[LgWin]]="Y", 1,
IF(Teams[[#This Row],[LgWin]] = "N", 0, " "))</f>
        <v>0</v>
      </c>
      <c r="R1169" t="s">
        <v>51</v>
      </c>
      <c r="S1169" s="5">
        <f>IF(Teams[[#This Row],[WSWin]]="Y", 1,
IF(Teams[[#This Row],[WSWin]] = "N", 0, " "))</f>
        <v>0</v>
      </c>
      <c r="T1169">
        <v>896</v>
      </c>
      <c r="U1169">
        <v>5320</v>
      </c>
      <c r="V1169">
        <v>1500</v>
      </c>
      <c r="W1169">
        <v>272</v>
      </c>
      <c r="X1169">
        <v>36</v>
      </c>
      <c r="Y1169">
        <v>131</v>
      </c>
      <c r="Z1169">
        <v>835</v>
      </c>
      <c r="AA1169">
        <v>510</v>
      </c>
      <c r="AB1169">
        <v>43</v>
      </c>
      <c r="AC1169">
        <v>25</v>
      </c>
      <c r="AF1169">
        <v>667</v>
      </c>
      <c r="AG1169">
        <v>607</v>
      </c>
      <c r="AH1169">
        <v>3.97</v>
      </c>
      <c r="AI1169">
        <v>84</v>
      </c>
      <c r="AJ1169">
        <v>16</v>
      </c>
      <c r="AK1169">
        <v>16</v>
      </c>
      <c r="AL1169">
        <v>4131</v>
      </c>
      <c r="AM1169">
        <v>1375</v>
      </c>
      <c r="AN1169">
        <v>82</v>
      </c>
      <c r="AO1169">
        <v>661</v>
      </c>
      <c r="AP1169">
        <v>598</v>
      </c>
      <c r="AQ1169">
        <v>120</v>
      </c>
      <c r="AR1169">
        <v>207</v>
      </c>
      <c r="AS1169">
        <v>0.98</v>
      </c>
      <c r="AT1169" t="s">
        <v>441</v>
      </c>
      <c r="AU1169" t="s">
        <v>493</v>
      </c>
      <c r="AV1169">
        <v>1596650</v>
      </c>
      <c r="AW1169">
        <v>108</v>
      </c>
      <c r="AX1169">
        <v>104</v>
      </c>
      <c r="AY1169" t="s">
        <v>54</v>
      </c>
      <c r="AZ1169" t="s">
        <v>54</v>
      </c>
      <c r="BA1169" t="s">
        <v>54</v>
      </c>
    </row>
    <row r="1170" spans="1:53" x14ac:dyDescent="0.55000000000000004">
      <c r="A1170">
        <v>1949</v>
      </c>
      <c r="B1170" s="5" t="b">
        <f>Teams[[#This Row],[yearID]]&gt;=1973</f>
        <v>0</v>
      </c>
      <c r="C1170" s="5" t="b">
        <f>Teams[[#This Row],[yearID]]&gt;=1903</f>
        <v>1</v>
      </c>
      <c r="D1170" t="s">
        <v>157</v>
      </c>
      <c r="E1170" t="s">
        <v>262</v>
      </c>
      <c r="F1170" t="s">
        <v>260</v>
      </c>
      <c r="G1170" s="5" t="str">
        <f>VLOOKUP(Teams[[#This Row],[franchID]],TeamsFranchises!$A$2:$D$121,2,FALSE)</f>
        <v>Los Angeles Dodgers</v>
      </c>
      <c r="I1170">
        <v>1</v>
      </c>
      <c r="J1170">
        <v>156</v>
      </c>
      <c r="K1170">
        <v>78</v>
      </c>
      <c r="L1170">
        <v>97</v>
      </c>
      <c r="M1170">
        <v>57</v>
      </c>
      <c r="P1170" t="s">
        <v>76</v>
      </c>
      <c r="Q1170" s="5">
        <f>IF(Teams[[#This Row],[LgWin]]="Y", 1,
IF(Teams[[#This Row],[LgWin]] = "N", 0, " "))</f>
        <v>1</v>
      </c>
      <c r="R1170" t="s">
        <v>51</v>
      </c>
      <c r="S1170" s="5">
        <f>IF(Teams[[#This Row],[WSWin]]="Y", 1,
IF(Teams[[#This Row],[WSWin]] = "N", 0, " "))</f>
        <v>0</v>
      </c>
      <c r="T1170">
        <v>879</v>
      </c>
      <c r="U1170">
        <v>5400</v>
      </c>
      <c r="V1170">
        <v>1477</v>
      </c>
      <c r="W1170">
        <v>236</v>
      </c>
      <c r="X1170">
        <v>47</v>
      </c>
      <c r="Y1170">
        <v>152</v>
      </c>
      <c r="Z1170">
        <v>638</v>
      </c>
      <c r="AA1170">
        <v>570</v>
      </c>
      <c r="AB1170">
        <v>117</v>
      </c>
      <c r="AF1170">
        <v>651</v>
      </c>
      <c r="AG1170">
        <v>594</v>
      </c>
      <c r="AH1170">
        <v>3.8</v>
      </c>
      <c r="AI1170">
        <v>62</v>
      </c>
      <c r="AJ1170">
        <v>15</v>
      </c>
      <c r="AK1170">
        <v>17</v>
      </c>
      <c r="AL1170">
        <v>4224</v>
      </c>
      <c r="AM1170">
        <v>1306</v>
      </c>
      <c r="AN1170">
        <v>132</v>
      </c>
      <c r="AO1170">
        <v>582</v>
      </c>
      <c r="AP1170">
        <v>743</v>
      </c>
      <c r="AQ1170">
        <v>124</v>
      </c>
      <c r="AR1170">
        <v>162</v>
      </c>
      <c r="AS1170">
        <v>0.97899999999999998</v>
      </c>
      <c r="AT1170" t="s">
        <v>448</v>
      </c>
      <c r="AU1170" t="s">
        <v>458</v>
      </c>
      <c r="AV1170">
        <v>1633747</v>
      </c>
      <c r="AW1170">
        <v>105</v>
      </c>
      <c r="AX1170">
        <v>102</v>
      </c>
      <c r="AY1170" t="s">
        <v>262</v>
      </c>
      <c r="AZ1170" t="s">
        <v>262</v>
      </c>
      <c r="BA1170" t="s">
        <v>262</v>
      </c>
    </row>
    <row r="1171" spans="1:53" x14ac:dyDescent="0.55000000000000004">
      <c r="A1171">
        <v>1949</v>
      </c>
      <c r="B1171" s="5" t="b">
        <f>Teams[[#This Row],[yearID]]&gt;=1973</f>
        <v>0</v>
      </c>
      <c r="C1171" s="5" t="b">
        <f>Teams[[#This Row],[yearID]]&gt;=1903</f>
        <v>1</v>
      </c>
      <c r="D1171" t="s">
        <v>157</v>
      </c>
      <c r="E1171" t="s">
        <v>158</v>
      </c>
      <c r="F1171" t="s">
        <v>159</v>
      </c>
      <c r="G1171" s="5" t="str">
        <f>VLOOKUP(Teams[[#This Row],[franchID]],TeamsFranchises!$A$2:$D$121,2,FALSE)</f>
        <v>Atlanta Braves</v>
      </c>
      <c r="I1171">
        <v>4</v>
      </c>
      <c r="J1171">
        <v>157</v>
      </c>
      <c r="K1171">
        <v>77</v>
      </c>
      <c r="L1171">
        <v>75</v>
      </c>
      <c r="M1171">
        <v>79</v>
      </c>
      <c r="P1171" t="s">
        <v>51</v>
      </c>
      <c r="Q1171" s="5">
        <f>IF(Teams[[#This Row],[LgWin]]="Y", 1,
IF(Teams[[#This Row],[LgWin]] = "N", 0, " "))</f>
        <v>0</v>
      </c>
      <c r="R1171" t="s">
        <v>51</v>
      </c>
      <c r="S1171" s="5">
        <f>IF(Teams[[#This Row],[WSWin]]="Y", 1,
IF(Teams[[#This Row],[WSWin]] = "N", 0, " "))</f>
        <v>0</v>
      </c>
      <c r="T1171">
        <v>706</v>
      </c>
      <c r="U1171">
        <v>5336</v>
      </c>
      <c r="V1171">
        <v>1376</v>
      </c>
      <c r="W1171">
        <v>246</v>
      </c>
      <c r="X1171">
        <v>33</v>
      </c>
      <c r="Y1171">
        <v>103</v>
      </c>
      <c r="Z1171">
        <v>684</v>
      </c>
      <c r="AA1171">
        <v>656</v>
      </c>
      <c r="AB1171">
        <v>28</v>
      </c>
      <c r="AF1171">
        <v>719</v>
      </c>
      <c r="AG1171">
        <v>621</v>
      </c>
      <c r="AH1171">
        <v>3.99</v>
      </c>
      <c r="AI1171">
        <v>68</v>
      </c>
      <c r="AJ1171">
        <v>12</v>
      </c>
      <c r="AK1171">
        <v>11</v>
      </c>
      <c r="AL1171">
        <v>4200</v>
      </c>
      <c r="AM1171">
        <v>1466</v>
      </c>
      <c r="AN1171">
        <v>110</v>
      </c>
      <c r="AO1171">
        <v>520</v>
      </c>
      <c r="AP1171">
        <v>589</v>
      </c>
      <c r="AQ1171">
        <v>149</v>
      </c>
      <c r="AR1171">
        <v>144</v>
      </c>
      <c r="AS1171">
        <v>0.97499999999999998</v>
      </c>
      <c r="AT1171" t="s">
        <v>454</v>
      </c>
      <c r="AU1171" t="s">
        <v>489</v>
      </c>
      <c r="AV1171">
        <v>1081795</v>
      </c>
      <c r="AW1171">
        <v>95</v>
      </c>
      <c r="AX1171">
        <v>94</v>
      </c>
      <c r="AY1171" t="s">
        <v>158</v>
      </c>
      <c r="AZ1171" t="s">
        <v>158</v>
      </c>
      <c r="BA1171" t="s">
        <v>158</v>
      </c>
    </row>
    <row r="1172" spans="1:53" x14ac:dyDescent="0.55000000000000004">
      <c r="A1172">
        <v>1949</v>
      </c>
      <c r="B1172" s="5" t="b">
        <f>Teams[[#This Row],[yearID]]&gt;=1973</f>
        <v>0</v>
      </c>
      <c r="C1172" s="5" t="b">
        <f>Teams[[#This Row],[yearID]]&gt;=1903</f>
        <v>1</v>
      </c>
      <c r="D1172" t="s">
        <v>410</v>
      </c>
      <c r="E1172" t="s">
        <v>415</v>
      </c>
      <c r="F1172" t="s">
        <v>416</v>
      </c>
      <c r="G1172" s="5" t="str">
        <f>VLOOKUP(Teams[[#This Row],[franchID]],TeamsFranchises!$A$2:$D$121,2,FALSE)</f>
        <v>Chicago White Sox</v>
      </c>
      <c r="I1172">
        <v>6</v>
      </c>
      <c r="J1172">
        <v>154</v>
      </c>
      <c r="K1172">
        <v>77</v>
      </c>
      <c r="L1172">
        <v>63</v>
      </c>
      <c r="M1172">
        <v>91</v>
      </c>
      <c r="P1172" t="s">
        <v>51</v>
      </c>
      <c r="Q1172" s="5">
        <f>IF(Teams[[#This Row],[LgWin]]="Y", 1,
IF(Teams[[#This Row],[LgWin]] = "N", 0, " "))</f>
        <v>0</v>
      </c>
      <c r="R1172" t="s">
        <v>51</v>
      </c>
      <c r="S1172" s="5">
        <f>IF(Teams[[#This Row],[WSWin]]="Y", 1,
IF(Teams[[#This Row],[WSWin]] = "N", 0, " "))</f>
        <v>0</v>
      </c>
      <c r="T1172">
        <v>648</v>
      </c>
      <c r="U1172">
        <v>5204</v>
      </c>
      <c r="V1172">
        <v>1340</v>
      </c>
      <c r="W1172">
        <v>207</v>
      </c>
      <c r="X1172">
        <v>66</v>
      </c>
      <c r="Y1172">
        <v>43</v>
      </c>
      <c r="Z1172">
        <v>702</v>
      </c>
      <c r="AA1172">
        <v>596</v>
      </c>
      <c r="AB1172">
        <v>62</v>
      </c>
      <c r="AC1172">
        <v>55</v>
      </c>
      <c r="AF1172">
        <v>737</v>
      </c>
      <c r="AG1172">
        <v>651</v>
      </c>
      <c r="AH1172">
        <v>4.3</v>
      </c>
      <c r="AI1172">
        <v>57</v>
      </c>
      <c r="AJ1172">
        <v>10</v>
      </c>
      <c r="AK1172">
        <v>17</v>
      </c>
      <c r="AL1172">
        <v>4089</v>
      </c>
      <c r="AM1172">
        <v>1362</v>
      </c>
      <c r="AN1172">
        <v>108</v>
      </c>
      <c r="AO1172">
        <v>693</v>
      </c>
      <c r="AP1172">
        <v>502</v>
      </c>
      <c r="AQ1172">
        <v>135</v>
      </c>
      <c r="AR1172">
        <v>180</v>
      </c>
      <c r="AS1172">
        <v>0.97799999999999998</v>
      </c>
      <c r="AT1172" t="s">
        <v>417</v>
      </c>
      <c r="AU1172" t="s">
        <v>450</v>
      </c>
      <c r="AV1172">
        <v>937151</v>
      </c>
      <c r="AW1172">
        <v>96</v>
      </c>
      <c r="AX1172">
        <v>99</v>
      </c>
      <c r="AY1172" t="s">
        <v>416</v>
      </c>
      <c r="AZ1172" t="s">
        <v>415</v>
      </c>
      <c r="BA1172" t="s">
        <v>415</v>
      </c>
    </row>
    <row r="1173" spans="1:53" x14ac:dyDescent="0.55000000000000004">
      <c r="A1173">
        <v>1949</v>
      </c>
      <c r="B1173" s="5" t="b">
        <f>Teams[[#This Row],[yearID]]&gt;=1973</f>
        <v>0</v>
      </c>
      <c r="C1173" s="5" t="b">
        <f>Teams[[#This Row],[yearID]]&gt;=1903</f>
        <v>1</v>
      </c>
      <c r="D1173" t="s">
        <v>157</v>
      </c>
      <c r="E1173" t="s">
        <v>161</v>
      </c>
      <c r="F1173" t="s">
        <v>162</v>
      </c>
      <c r="G1173" s="5" t="str">
        <f>VLOOKUP(Teams[[#This Row],[franchID]],TeamsFranchises!$A$2:$D$121,2,FALSE)</f>
        <v>Chicago Cubs</v>
      </c>
      <c r="I1173">
        <v>8</v>
      </c>
      <c r="J1173">
        <v>154</v>
      </c>
      <c r="K1173">
        <v>77</v>
      </c>
      <c r="L1173">
        <v>61</v>
      </c>
      <c r="M1173">
        <v>93</v>
      </c>
      <c r="P1173" t="s">
        <v>51</v>
      </c>
      <c r="Q1173" s="5">
        <f>IF(Teams[[#This Row],[LgWin]]="Y", 1,
IF(Teams[[#This Row],[LgWin]] = "N", 0, " "))</f>
        <v>0</v>
      </c>
      <c r="R1173" t="s">
        <v>51</v>
      </c>
      <c r="S1173" s="5">
        <f>IF(Teams[[#This Row],[WSWin]]="Y", 1,
IF(Teams[[#This Row],[WSWin]] = "N", 0, " "))</f>
        <v>0</v>
      </c>
      <c r="T1173">
        <v>593</v>
      </c>
      <c r="U1173">
        <v>5214</v>
      </c>
      <c r="V1173">
        <v>1336</v>
      </c>
      <c r="W1173">
        <v>212</v>
      </c>
      <c r="X1173">
        <v>53</v>
      </c>
      <c r="Y1173">
        <v>97</v>
      </c>
      <c r="Z1173">
        <v>396</v>
      </c>
      <c r="AA1173">
        <v>573</v>
      </c>
      <c r="AB1173">
        <v>53</v>
      </c>
      <c r="AF1173">
        <v>773</v>
      </c>
      <c r="AG1173">
        <v>678</v>
      </c>
      <c r="AH1173">
        <v>4.5</v>
      </c>
      <c r="AI1173">
        <v>44</v>
      </c>
      <c r="AJ1173">
        <v>8</v>
      </c>
      <c r="AK1173">
        <v>17</v>
      </c>
      <c r="AL1173">
        <v>4071</v>
      </c>
      <c r="AM1173">
        <v>1487</v>
      </c>
      <c r="AN1173">
        <v>104</v>
      </c>
      <c r="AO1173">
        <v>575</v>
      </c>
      <c r="AP1173">
        <v>544</v>
      </c>
      <c r="AQ1173">
        <v>187</v>
      </c>
      <c r="AR1173">
        <v>160</v>
      </c>
      <c r="AS1173">
        <v>0.97</v>
      </c>
      <c r="AT1173" t="s">
        <v>434</v>
      </c>
      <c r="AU1173" t="s">
        <v>473</v>
      </c>
      <c r="AV1173">
        <v>1143139</v>
      </c>
      <c r="AW1173">
        <v>97</v>
      </c>
      <c r="AX1173">
        <v>99</v>
      </c>
      <c r="AY1173" t="s">
        <v>162</v>
      </c>
      <c r="AZ1173" t="s">
        <v>161</v>
      </c>
      <c r="BA1173" t="s">
        <v>161</v>
      </c>
    </row>
    <row r="1174" spans="1:53" x14ac:dyDescent="0.55000000000000004">
      <c r="A1174">
        <v>1949</v>
      </c>
      <c r="B1174" s="5" t="b">
        <f>Teams[[#This Row],[yearID]]&gt;=1973</f>
        <v>0</v>
      </c>
      <c r="C1174" s="5" t="b">
        <f>Teams[[#This Row],[yearID]]&gt;=1903</f>
        <v>1</v>
      </c>
      <c r="D1174" t="s">
        <v>157</v>
      </c>
      <c r="E1174" t="s">
        <v>167</v>
      </c>
      <c r="F1174" t="s">
        <v>167</v>
      </c>
      <c r="G1174" s="5" t="str">
        <f>VLOOKUP(Teams[[#This Row],[franchID]],TeamsFranchises!$A$2:$D$121,2,FALSE)</f>
        <v>Cincinnati Reds</v>
      </c>
      <c r="I1174">
        <v>7</v>
      </c>
      <c r="J1174">
        <v>156</v>
      </c>
      <c r="K1174">
        <v>78</v>
      </c>
      <c r="L1174">
        <v>62</v>
      </c>
      <c r="M1174">
        <v>92</v>
      </c>
      <c r="P1174" t="s">
        <v>51</v>
      </c>
      <c r="Q1174" s="5">
        <f>IF(Teams[[#This Row],[LgWin]]="Y", 1,
IF(Teams[[#This Row],[LgWin]] = "N", 0, " "))</f>
        <v>0</v>
      </c>
      <c r="R1174" t="s">
        <v>51</v>
      </c>
      <c r="S1174" s="5">
        <f>IF(Teams[[#This Row],[WSWin]]="Y", 1,
IF(Teams[[#This Row],[WSWin]] = "N", 0, " "))</f>
        <v>0</v>
      </c>
      <c r="T1174">
        <v>627</v>
      </c>
      <c r="U1174">
        <v>5469</v>
      </c>
      <c r="V1174">
        <v>1423</v>
      </c>
      <c r="W1174">
        <v>264</v>
      </c>
      <c r="X1174">
        <v>35</v>
      </c>
      <c r="Y1174">
        <v>86</v>
      </c>
      <c r="Z1174">
        <v>429</v>
      </c>
      <c r="AA1174">
        <v>559</v>
      </c>
      <c r="AB1174">
        <v>31</v>
      </c>
      <c r="AF1174">
        <v>770</v>
      </c>
      <c r="AG1174">
        <v>676</v>
      </c>
      <c r="AH1174">
        <v>4.34</v>
      </c>
      <c r="AI1174">
        <v>55</v>
      </c>
      <c r="AJ1174">
        <v>10</v>
      </c>
      <c r="AK1174">
        <v>6</v>
      </c>
      <c r="AL1174">
        <v>4203</v>
      </c>
      <c r="AM1174">
        <v>1423</v>
      </c>
      <c r="AN1174">
        <v>124</v>
      </c>
      <c r="AO1174">
        <v>640</v>
      </c>
      <c r="AP1174">
        <v>538</v>
      </c>
      <c r="AQ1174">
        <v>136</v>
      </c>
      <c r="AR1174">
        <v>150</v>
      </c>
      <c r="AS1174">
        <v>0.97699999999999998</v>
      </c>
      <c r="AT1174" t="s">
        <v>165</v>
      </c>
      <c r="AU1174" t="s">
        <v>455</v>
      </c>
      <c r="AV1174">
        <v>707782</v>
      </c>
      <c r="AW1174">
        <v>101</v>
      </c>
      <c r="AX1174">
        <v>104</v>
      </c>
      <c r="AY1174" t="s">
        <v>167</v>
      </c>
      <c r="AZ1174" t="s">
        <v>167</v>
      </c>
      <c r="BA1174" t="s">
        <v>167</v>
      </c>
    </row>
    <row r="1175" spans="1:53" x14ac:dyDescent="0.55000000000000004">
      <c r="A1175">
        <v>1949</v>
      </c>
      <c r="B1175" s="5" t="b">
        <f>Teams[[#This Row],[yearID]]&gt;=1973</f>
        <v>0</v>
      </c>
      <c r="C1175" s="5" t="b">
        <f>Teams[[#This Row],[yearID]]&gt;=1903</f>
        <v>1</v>
      </c>
      <c r="D1175" t="s">
        <v>410</v>
      </c>
      <c r="E1175" t="s">
        <v>64</v>
      </c>
      <c r="F1175" t="s">
        <v>64</v>
      </c>
      <c r="G1175" s="5" t="str">
        <f>VLOOKUP(Teams[[#This Row],[franchID]],TeamsFranchises!$A$2:$D$121,2,FALSE)</f>
        <v>Cleveland Indians</v>
      </c>
      <c r="I1175">
        <v>3</v>
      </c>
      <c r="J1175">
        <v>154</v>
      </c>
      <c r="K1175">
        <v>77</v>
      </c>
      <c r="L1175">
        <v>89</v>
      </c>
      <c r="M1175">
        <v>65</v>
      </c>
      <c r="P1175" t="s">
        <v>51</v>
      </c>
      <c r="Q1175" s="5">
        <f>IF(Teams[[#This Row],[LgWin]]="Y", 1,
IF(Teams[[#This Row],[LgWin]] = "N", 0, " "))</f>
        <v>0</v>
      </c>
      <c r="R1175" t="s">
        <v>51</v>
      </c>
      <c r="S1175" s="5">
        <f>IF(Teams[[#This Row],[WSWin]]="Y", 1,
IF(Teams[[#This Row],[WSWin]] = "N", 0, " "))</f>
        <v>0</v>
      </c>
      <c r="T1175">
        <v>675</v>
      </c>
      <c r="U1175">
        <v>5221</v>
      </c>
      <c r="V1175">
        <v>1358</v>
      </c>
      <c r="W1175">
        <v>194</v>
      </c>
      <c r="X1175">
        <v>58</v>
      </c>
      <c r="Y1175">
        <v>112</v>
      </c>
      <c r="Z1175">
        <v>601</v>
      </c>
      <c r="AA1175">
        <v>534</v>
      </c>
      <c r="AB1175">
        <v>44</v>
      </c>
      <c r="AC1175">
        <v>40</v>
      </c>
      <c r="AF1175">
        <v>574</v>
      </c>
      <c r="AG1175">
        <v>516</v>
      </c>
      <c r="AH1175">
        <v>3.36</v>
      </c>
      <c r="AI1175">
        <v>65</v>
      </c>
      <c r="AJ1175">
        <v>10</v>
      </c>
      <c r="AK1175">
        <v>19</v>
      </c>
      <c r="AL1175">
        <v>4149</v>
      </c>
      <c r="AM1175">
        <v>1275</v>
      </c>
      <c r="AN1175">
        <v>82</v>
      </c>
      <c r="AO1175">
        <v>611</v>
      </c>
      <c r="AP1175">
        <v>594</v>
      </c>
      <c r="AQ1175">
        <v>103</v>
      </c>
      <c r="AR1175">
        <v>192</v>
      </c>
      <c r="AS1175">
        <v>0.98299999999999998</v>
      </c>
      <c r="AT1175" t="s">
        <v>487</v>
      </c>
      <c r="AU1175" t="s">
        <v>498</v>
      </c>
      <c r="AV1175">
        <v>2233771</v>
      </c>
      <c r="AW1175">
        <v>98</v>
      </c>
      <c r="AX1175">
        <v>95</v>
      </c>
      <c r="AY1175" t="s">
        <v>64</v>
      </c>
      <c r="AZ1175" t="s">
        <v>64</v>
      </c>
      <c r="BA1175" t="s">
        <v>64</v>
      </c>
    </row>
    <row r="1176" spans="1:53" x14ac:dyDescent="0.55000000000000004">
      <c r="A1176">
        <v>1949</v>
      </c>
      <c r="B1176" s="5" t="b">
        <f>Teams[[#This Row],[yearID]]&gt;=1973</f>
        <v>0</v>
      </c>
      <c r="C1176" s="5" t="b">
        <f>Teams[[#This Row],[yearID]]&gt;=1903</f>
        <v>1</v>
      </c>
      <c r="D1176" t="s">
        <v>410</v>
      </c>
      <c r="E1176" t="s">
        <v>419</v>
      </c>
      <c r="F1176" t="s">
        <v>419</v>
      </c>
      <c r="G1176" s="5" t="str">
        <f>VLOOKUP(Teams[[#This Row],[franchID]],TeamsFranchises!$A$2:$D$121,2,FALSE)</f>
        <v>Detroit Tigers</v>
      </c>
      <c r="I1176">
        <v>4</v>
      </c>
      <c r="J1176">
        <v>155</v>
      </c>
      <c r="K1176">
        <v>78</v>
      </c>
      <c r="L1176">
        <v>87</v>
      </c>
      <c r="M1176">
        <v>67</v>
      </c>
      <c r="P1176" t="s">
        <v>51</v>
      </c>
      <c r="Q1176" s="5">
        <f>IF(Teams[[#This Row],[LgWin]]="Y", 1,
IF(Teams[[#This Row],[LgWin]] = "N", 0, " "))</f>
        <v>0</v>
      </c>
      <c r="R1176" t="s">
        <v>51</v>
      </c>
      <c r="S1176" s="5">
        <f>IF(Teams[[#This Row],[WSWin]]="Y", 1,
IF(Teams[[#This Row],[WSWin]] = "N", 0, " "))</f>
        <v>0</v>
      </c>
      <c r="T1176">
        <v>751</v>
      </c>
      <c r="U1176">
        <v>5259</v>
      </c>
      <c r="V1176">
        <v>1405</v>
      </c>
      <c r="W1176">
        <v>215</v>
      </c>
      <c r="X1176">
        <v>51</v>
      </c>
      <c r="Y1176">
        <v>88</v>
      </c>
      <c r="Z1176">
        <v>751</v>
      </c>
      <c r="AA1176">
        <v>502</v>
      </c>
      <c r="AB1176">
        <v>39</v>
      </c>
      <c r="AC1176">
        <v>52</v>
      </c>
      <c r="AF1176">
        <v>655</v>
      </c>
      <c r="AG1176">
        <v>584</v>
      </c>
      <c r="AH1176">
        <v>3.77</v>
      </c>
      <c r="AI1176">
        <v>70</v>
      </c>
      <c r="AJ1176">
        <v>19</v>
      </c>
      <c r="AK1176">
        <v>12</v>
      </c>
      <c r="AL1176">
        <v>4179</v>
      </c>
      <c r="AM1176">
        <v>1338</v>
      </c>
      <c r="AN1176">
        <v>102</v>
      </c>
      <c r="AO1176">
        <v>628</v>
      </c>
      <c r="AP1176">
        <v>631</v>
      </c>
      <c r="AQ1176">
        <v>132</v>
      </c>
      <c r="AR1176">
        <v>174</v>
      </c>
      <c r="AS1176">
        <v>0.97799999999999998</v>
      </c>
      <c r="AT1176" t="s">
        <v>420</v>
      </c>
      <c r="AU1176" t="s">
        <v>495</v>
      </c>
      <c r="AV1176">
        <v>1821204</v>
      </c>
      <c r="AW1176">
        <v>101</v>
      </c>
      <c r="AX1176">
        <v>99</v>
      </c>
      <c r="AY1176" t="s">
        <v>419</v>
      </c>
      <c r="AZ1176" t="s">
        <v>419</v>
      </c>
      <c r="BA1176" t="s">
        <v>419</v>
      </c>
    </row>
    <row r="1177" spans="1:53" x14ac:dyDescent="0.55000000000000004">
      <c r="A1177">
        <v>1949</v>
      </c>
      <c r="B1177" s="5" t="b">
        <f>Teams[[#This Row],[yearID]]&gt;=1973</f>
        <v>0</v>
      </c>
      <c r="C1177" s="5" t="b">
        <f>Teams[[#This Row],[yearID]]&gt;=1903</f>
        <v>1</v>
      </c>
      <c r="D1177" t="s">
        <v>157</v>
      </c>
      <c r="E1177" t="s">
        <v>242</v>
      </c>
      <c r="F1177" t="s">
        <v>243</v>
      </c>
      <c r="G1177" s="5" t="str">
        <f>VLOOKUP(Teams[[#This Row],[franchID]],TeamsFranchises!$A$2:$D$121,2,FALSE)</f>
        <v>San Francisco Giants</v>
      </c>
      <c r="I1177">
        <v>5</v>
      </c>
      <c r="J1177">
        <v>156</v>
      </c>
      <c r="K1177">
        <v>79</v>
      </c>
      <c r="L1177">
        <v>73</v>
      </c>
      <c r="M1177">
        <v>81</v>
      </c>
      <c r="P1177" t="s">
        <v>51</v>
      </c>
      <c r="Q1177" s="5">
        <f>IF(Teams[[#This Row],[LgWin]]="Y", 1,
IF(Teams[[#This Row],[LgWin]] = "N", 0, " "))</f>
        <v>0</v>
      </c>
      <c r="R1177" t="s">
        <v>51</v>
      </c>
      <c r="S1177" s="5">
        <f>IF(Teams[[#This Row],[WSWin]]="Y", 1,
IF(Teams[[#This Row],[WSWin]] = "N", 0, " "))</f>
        <v>0</v>
      </c>
      <c r="T1177">
        <v>736</v>
      </c>
      <c r="U1177">
        <v>5308</v>
      </c>
      <c r="V1177">
        <v>1383</v>
      </c>
      <c r="W1177">
        <v>203</v>
      </c>
      <c r="X1177">
        <v>52</v>
      </c>
      <c r="Y1177">
        <v>147</v>
      </c>
      <c r="Z1177">
        <v>613</v>
      </c>
      <c r="AA1177">
        <v>523</v>
      </c>
      <c r="AB1177">
        <v>43</v>
      </c>
      <c r="AF1177">
        <v>693</v>
      </c>
      <c r="AG1177">
        <v>583</v>
      </c>
      <c r="AH1177">
        <v>3.82</v>
      </c>
      <c r="AI1177">
        <v>68</v>
      </c>
      <c r="AJ1177">
        <v>10</v>
      </c>
      <c r="AK1177">
        <v>9</v>
      </c>
      <c r="AL1177">
        <v>4122</v>
      </c>
      <c r="AM1177">
        <v>1328</v>
      </c>
      <c r="AN1177">
        <v>132</v>
      </c>
      <c r="AO1177">
        <v>544</v>
      </c>
      <c r="AP1177">
        <v>516</v>
      </c>
      <c r="AQ1177">
        <v>163</v>
      </c>
      <c r="AR1177">
        <v>134</v>
      </c>
      <c r="AS1177">
        <v>0.97299999999999998</v>
      </c>
      <c r="AT1177" t="s">
        <v>310</v>
      </c>
      <c r="AU1177" t="s">
        <v>457</v>
      </c>
      <c r="AV1177">
        <v>1218446</v>
      </c>
      <c r="AW1177">
        <v>101</v>
      </c>
      <c r="AX1177">
        <v>99</v>
      </c>
      <c r="AY1177" t="s">
        <v>246</v>
      </c>
      <c r="AZ1177" t="s">
        <v>242</v>
      </c>
      <c r="BA1177" t="s">
        <v>242</v>
      </c>
    </row>
    <row r="1178" spans="1:53" x14ac:dyDescent="0.55000000000000004">
      <c r="A1178">
        <v>1949</v>
      </c>
      <c r="B1178" s="5" t="b">
        <f>Teams[[#This Row],[yearID]]&gt;=1973</f>
        <v>0</v>
      </c>
      <c r="C1178" s="5" t="b">
        <f>Teams[[#This Row],[yearID]]&gt;=1903</f>
        <v>1</v>
      </c>
      <c r="D1178" t="s">
        <v>410</v>
      </c>
      <c r="E1178" t="s">
        <v>436</v>
      </c>
      <c r="F1178" t="s">
        <v>412</v>
      </c>
      <c r="G1178" s="5" t="str">
        <f>VLOOKUP(Teams[[#This Row],[franchID]],TeamsFranchises!$A$2:$D$121,2,FALSE)</f>
        <v>New York Yankees</v>
      </c>
      <c r="I1178">
        <v>1</v>
      </c>
      <c r="J1178">
        <v>155</v>
      </c>
      <c r="K1178">
        <v>78</v>
      </c>
      <c r="L1178">
        <v>97</v>
      </c>
      <c r="M1178">
        <v>57</v>
      </c>
      <c r="P1178" t="s">
        <v>76</v>
      </c>
      <c r="Q1178" s="5">
        <f>IF(Teams[[#This Row],[LgWin]]="Y", 1,
IF(Teams[[#This Row],[LgWin]] = "N", 0, " "))</f>
        <v>1</v>
      </c>
      <c r="R1178" t="s">
        <v>76</v>
      </c>
      <c r="S1178" s="5">
        <f>IF(Teams[[#This Row],[WSWin]]="Y", 1,
IF(Teams[[#This Row],[WSWin]] = "N", 0, " "))</f>
        <v>1</v>
      </c>
      <c r="T1178">
        <v>829</v>
      </c>
      <c r="U1178">
        <v>5196</v>
      </c>
      <c r="V1178">
        <v>1396</v>
      </c>
      <c r="W1178">
        <v>215</v>
      </c>
      <c r="X1178">
        <v>60</v>
      </c>
      <c r="Y1178">
        <v>115</v>
      </c>
      <c r="Z1178">
        <v>731</v>
      </c>
      <c r="AA1178">
        <v>539</v>
      </c>
      <c r="AB1178">
        <v>58</v>
      </c>
      <c r="AC1178">
        <v>30</v>
      </c>
      <c r="AF1178">
        <v>637</v>
      </c>
      <c r="AG1178">
        <v>562</v>
      </c>
      <c r="AH1178">
        <v>3.69</v>
      </c>
      <c r="AI1178">
        <v>59</v>
      </c>
      <c r="AJ1178">
        <v>12</v>
      </c>
      <c r="AK1178">
        <v>36</v>
      </c>
      <c r="AL1178">
        <v>4113</v>
      </c>
      <c r="AM1178">
        <v>1231</v>
      </c>
      <c r="AN1178">
        <v>98</v>
      </c>
      <c r="AO1178">
        <v>812</v>
      </c>
      <c r="AP1178">
        <v>671</v>
      </c>
      <c r="AQ1178">
        <v>137</v>
      </c>
      <c r="AR1178">
        <v>195</v>
      </c>
      <c r="AS1178">
        <v>0.97699999999999998</v>
      </c>
      <c r="AT1178" t="s">
        <v>459</v>
      </c>
      <c r="AU1178" t="s">
        <v>491</v>
      </c>
      <c r="AV1178">
        <v>2283676</v>
      </c>
      <c r="AW1178">
        <v>100</v>
      </c>
      <c r="AX1178">
        <v>96</v>
      </c>
      <c r="AY1178" t="s">
        <v>412</v>
      </c>
      <c r="AZ1178" t="s">
        <v>436</v>
      </c>
      <c r="BA1178" t="s">
        <v>436</v>
      </c>
    </row>
    <row r="1179" spans="1:53" x14ac:dyDescent="0.55000000000000004">
      <c r="A1179">
        <v>1949</v>
      </c>
      <c r="B1179" s="5" t="b">
        <f>Teams[[#This Row],[yearID]]&gt;=1973</f>
        <v>0</v>
      </c>
      <c r="C1179" s="5" t="b">
        <f>Teams[[#This Row],[yearID]]&gt;=1903</f>
        <v>1</v>
      </c>
      <c r="D1179" t="s">
        <v>410</v>
      </c>
      <c r="E1179" t="s">
        <v>226</v>
      </c>
      <c r="F1179" t="s">
        <v>423</v>
      </c>
      <c r="G1179" s="5" t="str">
        <f>VLOOKUP(Teams[[#This Row],[franchID]],TeamsFranchises!$A$2:$D$121,2,FALSE)</f>
        <v>Oakland Athletics</v>
      </c>
      <c r="I1179">
        <v>5</v>
      </c>
      <c r="J1179">
        <v>154</v>
      </c>
      <c r="K1179">
        <v>77</v>
      </c>
      <c r="L1179">
        <v>81</v>
      </c>
      <c r="M1179">
        <v>73</v>
      </c>
      <c r="P1179" t="s">
        <v>51</v>
      </c>
      <c r="Q1179" s="5">
        <f>IF(Teams[[#This Row],[LgWin]]="Y", 1,
IF(Teams[[#This Row],[LgWin]] = "N", 0, " "))</f>
        <v>0</v>
      </c>
      <c r="R1179" t="s">
        <v>51</v>
      </c>
      <c r="S1179" s="5">
        <f>IF(Teams[[#This Row],[WSWin]]="Y", 1,
IF(Teams[[#This Row],[WSWin]] = "N", 0, " "))</f>
        <v>0</v>
      </c>
      <c r="T1179">
        <v>726</v>
      </c>
      <c r="U1179">
        <v>5123</v>
      </c>
      <c r="V1179">
        <v>1331</v>
      </c>
      <c r="W1179">
        <v>214</v>
      </c>
      <c r="X1179">
        <v>49</v>
      </c>
      <c r="Y1179">
        <v>82</v>
      </c>
      <c r="Z1179">
        <v>783</v>
      </c>
      <c r="AA1179">
        <v>493</v>
      </c>
      <c r="AB1179">
        <v>36</v>
      </c>
      <c r="AC1179">
        <v>25</v>
      </c>
      <c r="AF1179">
        <v>725</v>
      </c>
      <c r="AG1179">
        <v>642</v>
      </c>
      <c r="AH1179">
        <v>4.2300000000000004</v>
      </c>
      <c r="AI1179">
        <v>85</v>
      </c>
      <c r="AJ1179">
        <v>9</v>
      </c>
      <c r="AK1179">
        <v>11</v>
      </c>
      <c r="AL1179">
        <v>4095</v>
      </c>
      <c r="AM1179">
        <v>1359</v>
      </c>
      <c r="AN1179">
        <v>105</v>
      </c>
      <c r="AO1179">
        <v>758</v>
      </c>
      <c r="AP1179">
        <v>490</v>
      </c>
      <c r="AQ1179">
        <v>140</v>
      </c>
      <c r="AR1179">
        <v>217</v>
      </c>
      <c r="AS1179">
        <v>0.97599999999999998</v>
      </c>
      <c r="AT1179" t="s">
        <v>77</v>
      </c>
      <c r="AU1179" t="s">
        <v>442</v>
      </c>
      <c r="AV1179">
        <v>816514</v>
      </c>
      <c r="AW1179">
        <v>97</v>
      </c>
      <c r="AX1179">
        <v>98</v>
      </c>
      <c r="AY1179" t="s">
        <v>226</v>
      </c>
      <c r="AZ1179" t="s">
        <v>226</v>
      </c>
      <c r="BA1179" t="s">
        <v>226</v>
      </c>
    </row>
    <row r="1180" spans="1:53" x14ac:dyDescent="0.55000000000000004">
      <c r="A1180">
        <v>1949</v>
      </c>
      <c r="B1180" s="5" t="b">
        <f>Teams[[#This Row],[yearID]]&gt;=1973</f>
        <v>0</v>
      </c>
      <c r="C1180" s="5" t="b">
        <f>Teams[[#This Row],[yearID]]&gt;=1903</f>
        <v>1</v>
      </c>
      <c r="D1180" t="s">
        <v>157</v>
      </c>
      <c r="E1180" t="s">
        <v>122</v>
      </c>
      <c r="F1180" t="s">
        <v>122</v>
      </c>
      <c r="G1180" s="5" t="str">
        <f>VLOOKUP(Teams[[#This Row],[franchID]],TeamsFranchises!$A$2:$D$121,2,FALSE)</f>
        <v>Philadelphia Phillies</v>
      </c>
      <c r="I1180">
        <v>3</v>
      </c>
      <c r="J1180">
        <v>154</v>
      </c>
      <c r="K1180">
        <v>77</v>
      </c>
      <c r="L1180">
        <v>81</v>
      </c>
      <c r="M1180">
        <v>73</v>
      </c>
      <c r="P1180" t="s">
        <v>51</v>
      </c>
      <c r="Q1180" s="5">
        <f>IF(Teams[[#This Row],[LgWin]]="Y", 1,
IF(Teams[[#This Row],[LgWin]] = "N", 0, " "))</f>
        <v>0</v>
      </c>
      <c r="R1180" t="s">
        <v>51</v>
      </c>
      <c r="S1180" s="5">
        <f>IF(Teams[[#This Row],[WSWin]]="Y", 1,
IF(Teams[[#This Row],[WSWin]] = "N", 0, " "))</f>
        <v>0</v>
      </c>
      <c r="T1180">
        <v>662</v>
      </c>
      <c r="U1180">
        <v>5307</v>
      </c>
      <c r="V1180">
        <v>1349</v>
      </c>
      <c r="W1180">
        <v>232</v>
      </c>
      <c r="X1180">
        <v>55</v>
      </c>
      <c r="Y1180">
        <v>122</v>
      </c>
      <c r="Z1180">
        <v>528</v>
      </c>
      <c r="AA1180">
        <v>670</v>
      </c>
      <c r="AB1180">
        <v>27</v>
      </c>
      <c r="AF1180">
        <v>668</v>
      </c>
      <c r="AG1180">
        <v>601</v>
      </c>
      <c r="AH1180">
        <v>3.89</v>
      </c>
      <c r="AI1180">
        <v>58</v>
      </c>
      <c r="AJ1180">
        <v>12</v>
      </c>
      <c r="AK1180">
        <v>15</v>
      </c>
      <c r="AL1180">
        <v>4173</v>
      </c>
      <c r="AM1180">
        <v>1389</v>
      </c>
      <c r="AN1180">
        <v>104</v>
      </c>
      <c r="AO1180">
        <v>502</v>
      </c>
      <c r="AP1180">
        <v>495</v>
      </c>
      <c r="AQ1180">
        <v>158</v>
      </c>
      <c r="AR1180">
        <v>141</v>
      </c>
      <c r="AS1180">
        <v>0.97399999999999998</v>
      </c>
      <c r="AT1180" t="s">
        <v>358</v>
      </c>
      <c r="AU1180" t="s">
        <v>442</v>
      </c>
      <c r="AV1180">
        <v>819698</v>
      </c>
      <c r="AW1180">
        <v>97</v>
      </c>
      <c r="AX1180">
        <v>97</v>
      </c>
      <c r="AY1180" t="s">
        <v>122</v>
      </c>
      <c r="AZ1180" t="s">
        <v>122</v>
      </c>
      <c r="BA1180" t="s">
        <v>122</v>
      </c>
    </row>
    <row r="1181" spans="1:53" x14ac:dyDescent="0.55000000000000004">
      <c r="A1181">
        <v>1949</v>
      </c>
      <c r="B1181" s="5" t="b">
        <f>Teams[[#This Row],[yearID]]&gt;=1973</f>
        <v>0</v>
      </c>
      <c r="C1181" s="5" t="b">
        <f>Teams[[#This Row],[yearID]]&gt;=1903</f>
        <v>1</v>
      </c>
      <c r="D1181" t="s">
        <v>157</v>
      </c>
      <c r="E1181" t="s">
        <v>229</v>
      </c>
      <c r="F1181" t="s">
        <v>229</v>
      </c>
      <c r="G1181" s="5" t="str">
        <f>VLOOKUP(Teams[[#This Row],[franchID]],TeamsFranchises!$A$2:$D$121,2,FALSE)</f>
        <v>Pittsburgh Pirates</v>
      </c>
      <c r="I1181">
        <v>6</v>
      </c>
      <c r="J1181">
        <v>154</v>
      </c>
      <c r="K1181">
        <v>77</v>
      </c>
      <c r="L1181">
        <v>71</v>
      </c>
      <c r="M1181">
        <v>83</v>
      </c>
      <c r="P1181" t="s">
        <v>51</v>
      </c>
      <c r="Q1181" s="5">
        <f>IF(Teams[[#This Row],[LgWin]]="Y", 1,
IF(Teams[[#This Row],[LgWin]] = "N", 0, " "))</f>
        <v>0</v>
      </c>
      <c r="R1181" t="s">
        <v>51</v>
      </c>
      <c r="S1181" s="5">
        <f>IF(Teams[[#This Row],[WSWin]]="Y", 1,
IF(Teams[[#This Row],[WSWin]] = "N", 0, " "))</f>
        <v>0</v>
      </c>
      <c r="T1181">
        <v>681</v>
      </c>
      <c r="U1181">
        <v>5214</v>
      </c>
      <c r="V1181">
        <v>1350</v>
      </c>
      <c r="W1181">
        <v>191</v>
      </c>
      <c r="X1181">
        <v>41</v>
      </c>
      <c r="Y1181">
        <v>126</v>
      </c>
      <c r="Z1181">
        <v>548</v>
      </c>
      <c r="AA1181">
        <v>554</v>
      </c>
      <c r="AB1181">
        <v>48</v>
      </c>
      <c r="AF1181">
        <v>760</v>
      </c>
      <c r="AG1181">
        <v>689</v>
      </c>
      <c r="AH1181">
        <v>4.57</v>
      </c>
      <c r="AI1181">
        <v>53</v>
      </c>
      <c r="AJ1181">
        <v>9</v>
      </c>
      <c r="AK1181">
        <v>15</v>
      </c>
      <c r="AL1181">
        <v>4068</v>
      </c>
      <c r="AM1181">
        <v>1452</v>
      </c>
      <c r="AN1181">
        <v>142</v>
      </c>
      <c r="AO1181">
        <v>535</v>
      </c>
      <c r="AP1181">
        <v>556</v>
      </c>
      <c r="AQ1181">
        <v>132</v>
      </c>
      <c r="AR1181">
        <v>173</v>
      </c>
      <c r="AS1181">
        <v>0.97799999999999998</v>
      </c>
      <c r="AT1181" t="s">
        <v>390</v>
      </c>
      <c r="AU1181" t="s">
        <v>447</v>
      </c>
      <c r="AV1181">
        <v>1449435</v>
      </c>
      <c r="AW1181">
        <v>102</v>
      </c>
      <c r="AX1181">
        <v>104</v>
      </c>
      <c r="AY1181" t="s">
        <v>229</v>
      </c>
      <c r="AZ1181" t="s">
        <v>229</v>
      </c>
      <c r="BA1181" t="s">
        <v>229</v>
      </c>
    </row>
    <row r="1182" spans="1:53" x14ac:dyDescent="0.55000000000000004">
      <c r="A1182">
        <v>1949</v>
      </c>
      <c r="B1182" s="5" t="b">
        <f>Teams[[#This Row],[yearID]]&gt;=1973</f>
        <v>0</v>
      </c>
      <c r="C1182" s="5" t="b">
        <f>Teams[[#This Row],[yearID]]&gt;=1903</f>
        <v>1</v>
      </c>
      <c r="D1182" t="s">
        <v>410</v>
      </c>
      <c r="E1182" t="s">
        <v>431</v>
      </c>
      <c r="F1182" t="s">
        <v>95</v>
      </c>
      <c r="G1182" s="5" t="str">
        <f>VLOOKUP(Teams[[#This Row],[franchID]],TeamsFranchises!$A$2:$D$121,2,FALSE)</f>
        <v>Baltimore Orioles</v>
      </c>
      <c r="I1182">
        <v>7</v>
      </c>
      <c r="J1182">
        <v>155</v>
      </c>
      <c r="K1182">
        <v>77</v>
      </c>
      <c r="L1182">
        <v>53</v>
      </c>
      <c r="M1182">
        <v>101</v>
      </c>
      <c r="P1182" t="s">
        <v>51</v>
      </c>
      <c r="Q1182" s="5">
        <f>IF(Teams[[#This Row],[LgWin]]="Y", 1,
IF(Teams[[#This Row],[LgWin]] = "N", 0, " "))</f>
        <v>0</v>
      </c>
      <c r="R1182" t="s">
        <v>51</v>
      </c>
      <c r="S1182" s="5">
        <f>IF(Teams[[#This Row],[WSWin]]="Y", 1,
IF(Teams[[#This Row],[WSWin]] = "N", 0, " "))</f>
        <v>0</v>
      </c>
      <c r="T1182">
        <v>667</v>
      </c>
      <c r="U1182">
        <v>5112</v>
      </c>
      <c r="V1182">
        <v>1301</v>
      </c>
      <c r="W1182">
        <v>213</v>
      </c>
      <c r="X1182">
        <v>30</v>
      </c>
      <c r="Y1182">
        <v>117</v>
      </c>
      <c r="Z1182">
        <v>631</v>
      </c>
      <c r="AA1182">
        <v>700</v>
      </c>
      <c r="AB1182">
        <v>38</v>
      </c>
      <c r="AC1182">
        <v>39</v>
      </c>
      <c r="AF1182">
        <v>913</v>
      </c>
      <c r="AG1182">
        <v>776</v>
      </c>
      <c r="AH1182">
        <v>5.21</v>
      </c>
      <c r="AI1182">
        <v>43</v>
      </c>
      <c r="AJ1182">
        <v>3</v>
      </c>
      <c r="AK1182">
        <v>16</v>
      </c>
      <c r="AL1182">
        <v>4023</v>
      </c>
      <c r="AM1182">
        <v>1583</v>
      </c>
      <c r="AN1182">
        <v>113</v>
      </c>
      <c r="AO1182">
        <v>685</v>
      </c>
      <c r="AP1182">
        <v>432</v>
      </c>
      <c r="AQ1182">
        <v>165</v>
      </c>
      <c r="AR1182">
        <v>154</v>
      </c>
      <c r="AS1182">
        <v>0.97199999999999998</v>
      </c>
      <c r="AT1182" t="s">
        <v>252</v>
      </c>
      <c r="AU1182" t="s">
        <v>444</v>
      </c>
      <c r="AV1182">
        <v>270936</v>
      </c>
      <c r="AW1182">
        <v>105</v>
      </c>
      <c r="AX1182">
        <v>109</v>
      </c>
      <c r="AY1182" t="s">
        <v>433</v>
      </c>
      <c r="AZ1182" t="s">
        <v>431</v>
      </c>
      <c r="BA1182" t="s">
        <v>431</v>
      </c>
    </row>
    <row r="1183" spans="1:53" x14ac:dyDescent="0.55000000000000004">
      <c r="A1183">
        <v>1949</v>
      </c>
      <c r="B1183" s="5" t="b">
        <f>Teams[[#This Row],[yearID]]&gt;=1973</f>
        <v>0</v>
      </c>
      <c r="C1183" s="5" t="b">
        <f>Teams[[#This Row],[yearID]]&gt;=1903</f>
        <v>1</v>
      </c>
      <c r="D1183" t="s">
        <v>157</v>
      </c>
      <c r="E1183" t="s">
        <v>396</v>
      </c>
      <c r="F1183" t="s">
        <v>154</v>
      </c>
      <c r="G1183" s="5" t="str">
        <f>VLOOKUP(Teams[[#This Row],[franchID]],TeamsFranchises!$A$2:$D$121,2,FALSE)</f>
        <v>St. Louis Cardinals</v>
      </c>
      <c r="I1183">
        <v>2</v>
      </c>
      <c r="J1183">
        <v>157</v>
      </c>
      <c r="K1183">
        <v>79</v>
      </c>
      <c r="L1183">
        <v>96</v>
      </c>
      <c r="M1183">
        <v>58</v>
      </c>
      <c r="P1183" t="s">
        <v>51</v>
      </c>
      <c r="Q1183" s="5">
        <f>IF(Teams[[#This Row],[LgWin]]="Y", 1,
IF(Teams[[#This Row],[LgWin]] = "N", 0, " "))</f>
        <v>0</v>
      </c>
      <c r="R1183" t="s">
        <v>51</v>
      </c>
      <c r="S1183" s="5">
        <f>IF(Teams[[#This Row],[WSWin]]="Y", 1,
IF(Teams[[#This Row],[WSWin]] = "N", 0, " "))</f>
        <v>0</v>
      </c>
      <c r="T1183">
        <v>766</v>
      </c>
      <c r="U1183">
        <v>5463</v>
      </c>
      <c r="V1183">
        <v>1513</v>
      </c>
      <c r="W1183">
        <v>281</v>
      </c>
      <c r="X1183">
        <v>54</v>
      </c>
      <c r="Y1183">
        <v>102</v>
      </c>
      <c r="Z1183">
        <v>569</v>
      </c>
      <c r="AA1183">
        <v>482</v>
      </c>
      <c r="AB1183">
        <v>17</v>
      </c>
      <c r="AF1183">
        <v>616</v>
      </c>
      <c r="AG1183">
        <v>538</v>
      </c>
      <c r="AH1183">
        <v>3.44</v>
      </c>
      <c r="AI1183">
        <v>64</v>
      </c>
      <c r="AJ1183">
        <v>13</v>
      </c>
      <c r="AK1183">
        <v>19</v>
      </c>
      <c r="AL1183">
        <v>4221</v>
      </c>
      <c r="AM1183">
        <v>1356</v>
      </c>
      <c r="AN1183">
        <v>87</v>
      </c>
      <c r="AO1183">
        <v>507</v>
      </c>
      <c r="AP1183">
        <v>606</v>
      </c>
      <c r="AQ1183">
        <v>142</v>
      </c>
      <c r="AR1183">
        <v>149</v>
      </c>
      <c r="AS1183">
        <v>0.97699999999999998</v>
      </c>
      <c r="AT1183" t="s">
        <v>409</v>
      </c>
      <c r="AU1183" t="s">
        <v>444</v>
      </c>
      <c r="AV1183">
        <v>1430676</v>
      </c>
      <c r="AW1183">
        <v>104</v>
      </c>
      <c r="AX1183">
        <v>103</v>
      </c>
      <c r="AY1183" t="s">
        <v>154</v>
      </c>
      <c r="AZ1183" t="s">
        <v>396</v>
      </c>
      <c r="BA1183" t="s">
        <v>396</v>
      </c>
    </row>
    <row r="1184" spans="1:53" x14ac:dyDescent="0.55000000000000004">
      <c r="A1184">
        <v>1949</v>
      </c>
      <c r="B1184" s="5" t="b">
        <f>Teams[[#This Row],[yearID]]&gt;=1973</f>
        <v>0</v>
      </c>
      <c r="C1184" s="5" t="b">
        <f>Teams[[#This Row],[yearID]]&gt;=1903</f>
        <v>1</v>
      </c>
      <c r="D1184" t="s">
        <v>410</v>
      </c>
      <c r="E1184" t="s">
        <v>425</v>
      </c>
      <c r="F1184" t="s">
        <v>426</v>
      </c>
      <c r="G1184" s="5" t="str">
        <f>VLOOKUP(Teams[[#This Row],[franchID]],TeamsFranchises!$A$2:$D$121,2,FALSE)</f>
        <v>Minnesota Twins</v>
      </c>
      <c r="I1184">
        <v>8</v>
      </c>
      <c r="J1184">
        <v>154</v>
      </c>
      <c r="K1184">
        <v>77</v>
      </c>
      <c r="L1184">
        <v>50</v>
      </c>
      <c r="M1184">
        <v>104</v>
      </c>
      <c r="P1184" t="s">
        <v>51</v>
      </c>
      <c r="Q1184" s="5">
        <f>IF(Teams[[#This Row],[LgWin]]="Y", 1,
IF(Teams[[#This Row],[LgWin]] = "N", 0, " "))</f>
        <v>0</v>
      </c>
      <c r="R1184" t="s">
        <v>51</v>
      </c>
      <c r="S1184" s="5">
        <f>IF(Teams[[#This Row],[WSWin]]="Y", 1,
IF(Teams[[#This Row],[WSWin]] = "N", 0, " "))</f>
        <v>0</v>
      </c>
      <c r="T1184">
        <v>584</v>
      </c>
      <c r="U1184">
        <v>5234</v>
      </c>
      <c r="V1184">
        <v>1330</v>
      </c>
      <c r="W1184">
        <v>207</v>
      </c>
      <c r="X1184">
        <v>41</v>
      </c>
      <c r="Y1184">
        <v>81</v>
      </c>
      <c r="Z1184">
        <v>593</v>
      </c>
      <c r="AA1184">
        <v>495</v>
      </c>
      <c r="AB1184">
        <v>46</v>
      </c>
      <c r="AC1184">
        <v>33</v>
      </c>
      <c r="AF1184">
        <v>868</v>
      </c>
      <c r="AG1184">
        <v>762</v>
      </c>
      <c r="AH1184">
        <v>5.0999999999999996</v>
      </c>
      <c r="AI1184">
        <v>44</v>
      </c>
      <c r="AJ1184">
        <v>9</v>
      </c>
      <c r="AK1184">
        <v>9</v>
      </c>
      <c r="AL1184">
        <v>4035</v>
      </c>
      <c r="AM1184">
        <v>1438</v>
      </c>
      <c r="AN1184">
        <v>79</v>
      </c>
      <c r="AO1184">
        <v>779</v>
      </c>
      <c r="AP1184">
        <v>451</v>
      </c>
      <c r="AQ1184">
        <v>161</v>
      </c>
      <c r="AR1184">
        <v>168</v>
      </c>
      <c r="AS1184">
        <v>0.97299999999999998</v>
      </c>
      <c r="AT1184" t="s">
        <v>397</v>
      </c>
      <c r="AU1184" t="s">
        <v>452</v>
      </c>
      <c r="AV1184">
        <v>770745</v>
      </c>
      <c r="AW1184">
        <v>98</v>
      </c>
      <c r="AX1184">
        <v>101</v>
      </c>
      <c r="AY1184" t="s">
        <v>428</v>
      </c>
      <c r="AZ1184" t="s">
        <v>425</v>
      </c>
      <c r="BA1184" t="s">
        <v>425</v>
      </c>
    </row>
    <row r="1185" spans="1:53" x14ac:dyDescent="0.55000000000000004">
      <c r="A1185">
        <v>1950</v>
      </c>
      <c r="B1185" s="5" t="b">
        <f>Teams[[#This Row],[yearID]]&gt;=1973</f>
        <v>0</v>
      </c>
      <c r="C1185" s="5" t="b">
        <f>Teams[[#This Row],[yearID]]&gt;=1903</f>
        <v>1</v>
      </c>
      <c r="D1185" t="s">
        <v>410</v>
      </c>
      <c r="E1185" t="s">
        <v>54</v>
      </c>
      <c r="F1185" t="s">
        <v>54</v>
      </c>
      <c r="G1185" s="5" t="str">
        <f>VLOOKUP(Teams[[#This Row],[franchID]],TeamsFranchises!$A$2:$D$121,2,FALSE)</f>
        <v>Boston Red Sox</v>
      </c>
      <c r="I1185">
        <v>3</v>
      </c>
      <c r="J1185">
        <v>154</v>
      </c>
      <c r="K1185">
        <v>77</v>
      </c>
      <c r="L1185">
        <v>94</v>
      </c>
      <c r="M1185">
        <v>60</v>
      </c>
      <c r="P1185" t="s">
        <v>51</v>
      </c>
      <c r="Q1185" s="5">
        <f>IF(Teams[[#This Row],[LgWin]]="Y", 1,
IF(Teams[[#This Row],[LgWin]] = "N", 0, " "))</f>
        <v>0</v>
      </c>
      <c r="R1185" t="s">
        <v>51</v>
      </c>
      <c r="S1185" s="5">
        <f>IF(Teams[[#This Row],[WSWin]]="Y", 1,
IF(Teams[[#This Row],[WSWin]] = "N", 0, " "))</f>
        <v>0</v>
      </c>
      <c r="T1185">
        <v>1027</v>
      </c>
      <c r="U1185">
        <v>5516</v>
      </c>
      <c r="V1185">
        <v>1665</v>
      </c>
      <c r="W1185">
        <v>287</v>
      </c>
      <c r="X1185">
        <v>61</v>
      </c>
      <c r="Y1185">
        <v>161</v>
      </c>
      <c r="Z1185">
        <v>719</v>
      </c>
      <c r="AA1185">
        <v>582</v>
      </c>
      <c r="AB1185">
        <v>32</v>
      </c>
      <c r="AC1185">
        <v>17</v>
      </c>
      <c r="AF1185">
        <v>804</v>
      </c>
      <c r="AG1185">
        <v>739</v>
      </c>
      <c r="AH1185">
        <v>4.88</v>
      </c>
      <c r="AI1185">
        <v>66</v>
      </c>
      <c r="AJ1185">
        <v>6</v>
      </c>
      <c r="AK1185">
        <v>28</v>
      </c>
      <c r="AL1185">
        <v>4086</v>
      </c>
      <c r="AM1185">
        <v>1413</v>
      </c>
      <c r="AN1185">
        <v>121</v>
      </c>
      <c r="AO1185">
        <v>748</v>
      </c>
      <c r="AP1185">
        <v>630</v>
      </c>
      <c r="AQ1185">
        <v>111</v>
      </c>
      <c r="AR1185">
        <v>181</v>
      </c>
      <c r="AS1185">
        <v>0.98099999999999998</v>
      </c>
      <c r="AT1185" t="s">
        <v>441</v>
      </c>
      <c r="AU1185" t="s">
        <v>493</v>
      </c>
      <c r="AV1185">
        <v>1344080</v>
      </c>
      <c r="AW1185">
        <v>111</v>
      </c>
      <c r="AX1185">
        <v>108</v>
      </c>
      <c r="AY1185" t="s">
        <v>54</v>
      </c>
      <c r="AZ1185" t="s">
        <v>54</v>
      </c>
      <c r="BA1185" t="s">
        <v>54</v>
      </c>
    </row>
    <row r="1186" spans="1:53" x14ac:dyDescent="0.55000000000000004">
      <c r="A1186">
        <v>1950</v>
      </c>
      <c r="B1186" s="5" t="b">
        <f>Teams[[#This Row],[yearID]]&gt;=1973</f>
        <v>0</v>
      </c>
      <c r="C1186" s="5" t="b">
        <f>Teams[[#This Row],[yearID]]&gt;=1903</f>
        <v>1</v>
      </c>
      <c r="D1186" t="s">
        <v>157</v>
      </c>
      <c r="E1186" t="s">
        <v>262</v>
      </c>
      <c r="F1186" t="s">
        <v>260</v>
      </c>
      <c r="G1186" s="5" t="str">
        <f>VLOOKUP(Teams[[#This Row],[franchID]],TeamsFranchises!$A$2:$D$121,2,FALSE)</f>
        <v>Los Angeles Dodgers</v>
      </c>
      <c r="I1186">
        <v>2</v>
      </c>
      <c r="J1186">
        <v>155</v>
      </c>
      <c r="K1186">
        <v>78</v>
      </c>
      <c r="L1186">
        <v>89</v>
      </c>
      <c r="M1186">
        <v>65</v>
      </c>
      <c r="P1186" t="s">
        <v>51</v>
      </c>
      <c r="Q1186" s="5">
        <f>IF(Teams[[#This Row],[LgWin]]="Y", 1,
IF(Teams[[#This Row],[LgWin]] = "N", 0, " "))</f>
        <v>0</v>
      </c>
      <c r="R1186" t="s">
        <v>51</v>
      </c>
      <c r="S1186" s="5">
        <f>IF(Teams[[#This Row],[WSWin]]="Y", 1,
IF(Teams[[#This Row],[WSWin]] = "N", 0, " "))</f>
        <v>0</v>
      </c>
      <c r="T1186">
        <v>847</v>
      </c>
      <c r="U1186">
        <v>5364</v>
      </c>
      <c r="V1186">
        <v>1461</v>
      </c>
      <c r="W1186">
        <v>247</v>
      </c>
      <c r="X1186">
        <v>46</v>
      </c>
      <c r="Y1186">
        <v>194</v>
      </c>
      <c r="Z1186">
        <v>607</v>
      </c>
      <c r="AA1186">
        <v>632</v>
      </c>
      <c r="AB1186">
        <v>77</v>
      </c>
      <c r="AF1186">
        <v>724</v>
      </c>
      <c r="AG1186">
        <v>661</v>
      </c>
      <c r="AH1186">
        <v>4.28</v>
      </c>
      <c r="AI1186">
        <v>62</v>
      </c>
      <c r="AJ1186">
        <v>10</v>
      </c>
      <c r="AK1186">
        <v>21</v>
      </c>
      <c r="AL1186">
        <v>4167</v>
      </c>
      <c r="AM1186">
        <v>1397</v>
      </c>
      <c r="AN1186">
        <v>163</v>
      </c>
      <c r="AO1186">
        <v>591</v>
      </c>
      <c r="AP1186">
        <v>772</v>
      </c>
      <c r="AQ1186">
        <v>127</v>
      </c>
      <c r="AR1186">
        <v>183</v>
      </c>
      <c r="AS1186">
        <v>0.97899999999999998</v>
      </c>
      <c r="AT1186" t="s">
        <v>448</v>
      </c>
      <c r="AU1186" t="s">
        <v>458</v>
      </c>
      <c r="AV1186">
        <v>1185896</v>
      </c>
      <c r="AW1186">
        <v>103</v>
      </c>
      <c r="AX1186">
        <v>99</v>
      </c>
      <c r="AY1186" t="s">
        <v>262</v>
      </c>
      <c r="AZ1186" t="s">
        <v>262</v>
      </c>
      <c r="BA1186" t="s">
        <v>262</v>
      </c>
    </row>
    <row r="1187" spans="1:53" x14ac:dyDescent="0.55000000000000004">
      <c r="A1187">
        <v>1950</v>
      </c>
      <c r="B1187" s="5" t="b">
        <f>Teams[[#This Row],[yearID]]&gt;=1973</f>
        <v>0</v>
      </c>
      <c r="C1187" s="5" t="b">
        <f>Teams[[#This Row],[yearID]]&gt;=1903</f>
        <v>1</v>
      </c>
      <c r="D1187" t="s">
        <v>157</v>
      </c>
      <c r="E1187" t="s">
        <v>158</v>
      </c>
      <c r="F1187" t="s">
        <v>159</v>
      </c>
      <c r="G1187" s="5" t="str">
        <f>VLOOKUP(Teams[[#This Row],[franchID]],TeamsFranchises!$A$2:$D$121,2,FALSE)</f>
        <v>Atlanta Braves</v>
      </c>
      <c r="I1187">
        <v>4</v>
      </c>
      <c r="J1187">
        <v>156</v>
      </c>
      <c r="K1187">
        <v>79</v>
      </c>
      <c r="L1187">
        <v>83</v>
      </c>
      <c r="M1187">
        <v>71</v>
      </c>
      <c r="P1187" t="s">
        <v>51</v>
      </c>
      <c r="Q1187" s="5">
        <f>IF(Teams[[#This Row],[LgWin]]="Y", 1,
IF(Teams[[#This Row],[LgWin]] = "N", 0, " "))</f>
        <v>0</v>
      </c>
      <c r="R1187" t="s">
        <v>51</v>
      </c>
      <c r="S1187" s="5">
        <f>IF(Teams[[#This Row],[WSWin]]="Y", 1,
IF(Teams[[#This Row],[WSWin]] = "N", 0, " "))</f>
        <v>0</v>
      </c>
      <c r="T1187">
        <v>785</v>
      </c>
      <c r="U1187">
        <v>5363</v>
      </c>
      <c r="V1187">
        <v>1411</v>
      </c>
      <c r="W1187">
        <v>246</v>
      </c>
      <c r="X1187">
        <v>36</v>
      </c>
      <c r="Y1187">
        <v>148</v>
      </c>
      <c r="Z1187">
        <v>615</v>
      </c>
      <c r="AA1187">
        <v>616</v>
      </c>
      <c r="AB1187">
        <v>71</v>
      </c>
      <c r="AF1187">
        <v>736</v>
      </c>
      <c r="AG1187">
        <v>637</v>
      </c>
      <c r="AH1187">
        <v>4.1399999999999997</v>
      </c>
      <c r="AI1187">
        <v>88</v>
      </c>
      <c r="AJ1187">
        <v>7</v>
      </c>
      <c r="AK1187">
        <v>10</v>
      </c>
      <c r="AL1187">
        <v>4155</v>
      </c>
      <c r="AM1187">
        <v>1411</v>
      </c>
      <c r="AN1187">
        <v>129</v>
      </c>
      <c r="AO1187">
        <v>554</v>
      </c>
      <c r="AP1187">
        <v>615</v>
      </c>
      <c r="AQ1187">
        <v>182</v>
      </c>
      <c r="AR1187">
        <v>146</v>
      </c>
      <c r="AS1187">
        <v>0.97</v>
      </c>
      <c r="AT1187" t="s">
        <v>454</v>
      </c>
      <c r="AU1187" t="s">
        <v>489</v>
      </c>
      <c r="AV1187">
        <v>944391</v>
      </c>
      <c r="AW1187">
        <v>94</v>
      </c>
      <c r="AX1187">
        <v>93</v>
      </c>
      <c r="AY1187" t="s">
        <v>158</v>
      </c>
      <c r="AZ1187" t="s">
        <v>158</v>
      </c>
      <c r="BA1187" t="s">
        <v>158</v>
      </c>
    </row>
    <row r="1188" spans="1:53" x14ac:dyDescent="0.55000000000000004">
      <c r="A1188">
        <v>1950</v>
      </c>
      <c r="B1188" s="5" t="b">
        <f>Teams[[#This Row],[yearID]]&gt;=1973</f>
        <v>0</v>
      </c>
      <c r="C1188" s="5" t="b">
        <f>Teams[[#This Row],[yearID]]&gt;=1903</f>
        <v>1</v>
      </c>
      <c r="D1188" t="s">
        <v>410</v>
      </c>
      <c r="E1188" t="s">
        <v>415</v>
      </c>
      <c r="F1188" t="s">
        <v>416</v>
      </c>
      <c r="G1188" s="5" t="str">
        <f>VLOOKUP(Teams[[#This Row],[franchID]],TeamsFranchises!$A$2:$D$121,2,FALSE)</f>
        <v>Chicago White Sox</v>
      </c>
      <c r="I1188">
        <v>6</v>
      </c>
      <c r="J1188">
        <v>156</v>
      </c>
      <c r="K1188">
        <v>79</v>
      </c>
      <c r="L1188">
        <v>60</v>
      </c>
      <c r="M1188">
        <v>94</v>
      </c>
      <c r="P1188" t="s">
        <v>51</v>
      </c>
      <c r="Q1188" s="5">
        <f>IF(Teams[[#This Row],[LgWin]]="Y", 1,
IF(Teams[[#This Row],[LgWin]] = "N", 0, " "))</f>
        <v>0</v>
      </c>
      <c r="R1188" t="s">
        <v>51</v>
      </c>
      <c r="S1188" s="5">
        <f>IF(Teams[[#This Row],[WSWin]]="Y", 1,
IF(Teams[[#This Row],[WSWin]] = "N", 0, " "))</f>
        <v>0</v>
      </c>
      <c r="T1188">
        <v>625</v>
      </c>
      <c r="U1188">
        <v>5260</v>
      </c>
      <c r="V1188">
        <v>1368</v>
      </c>
      <c r="W1188">
        <v>172</v>
      </c>
      <c r="X1188">
        <v>47</v>
      </c>
      <c r="Y1188">
        <v>93</v>
      </c>
      <c r="Z1188">
        <v>551</v>
      </c>
      <c r="AA1188">
        <v>566</v>
      </c>
      <c r="AB1188">
        <v>19</v>
      </c>
      <c r="AC1188">
        <v>22</v>
      </c>
      <c r="AF1188">
        <v>749</v>
      </c>
      <c r="AG1188">
        <v>669</v>
      </c>
      <c r="AH1188">
        <v>4.41</v>
      </c>
      <c r="AI1188">
        <v>62</v>
      </c>
      <c r="AJ1188">
        <v>7</v>
      </c>
      <c r="AK1188">
        <v>9</v>
      </c>
      <c r="AL1188">
        <v>4095</v>
      </c>
      <c r="AM1188">
        <v>1370</v>
      </c>
      <c r="AN1188">
        <v>107</v>
      </c>
      <c r="AO1188">
        <v>734</v>
      </c>
      <c r="AP1188">
        <v>566</v>
      </c>
      <c r="AQ1188">
        <v>135</v>
      </c>
      <c r="AR1188">
        <v>181</v>
      </c>
      <c r="AS1188">
        <v>0.97699999999999998</v>
      </c>
      <c r="AT1188" t="s">
        <v>417</v>
      </c>
      <c r="AU1188" t="s">
        <v>450</v>
      </c>
      <c r="AV1188">
        <v>781330</v>
      </c>
      <c r="AW1188">
        <v>97</v>
      </c>
      <c r="AX1188">
        <v>98</v>
      </c>
      <c r="AY1188" t="s">
        <v>416</v>
      </c>
      <c r="AZ1188" t="s">
        <v>415</v>
      </c>
      <c r="BA1188" t="s">
        <v>415</v>
      </c>
    </row>
    <row r="1189" spans="1:53" x14ac:dyDescent="0.55000000000000004">
      <c r="A1189">
        <v>1950</v>
      </c>
      <c r="B1189" s="5" t="b">
        <f>Teams[[#This Row],[yearID]]&gt;=1973</f>
        <v>0</v>
      </c>
      <c r="C1189" s="5" t="b">
        <f>Teams[[#This Row],[yearID]]&gt;=1903</f>
        <v>1</v>
      </c>
      <c r="D1189" t="s">
        <v>157</v>
      </c>
      <c r="E1189" t="s">
        <v>161</v>
      </c>
      <c r="F1189" t="s">
        <v>162</v>
      </c>
      <c r="G1189" s="5" t="str">
        <f>VLOOKUP(Teams[[#This Row],[franchID]],TeamsFranchises!$A$2:$D$121,2,FALSE)</f>
        <v>Chicago Cubs</v>
      </c>
      <c r="I1189">
        <v>7</v>
      </c>
      <c r="J1189">
        <v>154</v>
      </c>
      <c r="K1189">
        <v>78</v>
      </c>
      <c r="L1189">
        <v>64</v>
      </c>
      <c r="M1189">
        <v>89</v>
      </c>
      <c r="P1189" t="s">
        <v>51</v>
      </c>
      <c r="Q1189" s="5">
        <f>IF(Teams[[#This Row],[LgWin]]="Y", 1,
IF(Teams[[#This Row],[LgWin]] = "N", 0, " "))</f>
        <v>0</v>
      </c>
      <c r="R1189" t="s">
        <v>51</v>
      </c>
      <c r="S1189" s="5">
        <f>IF(Teams[[#This Row],[WSWin]]="Y", 1,
IF(Teams[[#This Row],[WSWin]] = "N", 0, " "))</f>
        <v>0</v>
      </c>
      <c r="T1189">
        <v>643</v>
      </c>
      <c r="U1189">
        <v>5230</v>
      </c>
      <c r="V1189">
        <v>1298</v>
      </c>
      <c r="W1189">
        <v>224</v>
      </c>
      <c r="X1189">
        <v>47</v>
      </c>
      <c r="Y1189">
        <v>161</v>
      </c>
      <c r="Z1189">
        <v>479</v>
      </c>
      <c r="AA1189">
        <v>767</v>
      </c>
      <c r="AB1189">
        <v>46</v>
      </c>
      <c r="AF1189">
        <v>772</v>
      </c>
      <c r="AG1189">
        <v>652</v>
      </c>
      <c r="AH1189">
        <v>4.28</v>
      </c>
      <c r="AI1189">
        <v>55</v>
      </c>
      <c r="AJ1189">
        <v>9</v>
      </c>
      <c r="AK1189">
        <v>19</v>
      </c>
      <c r="AL1189">
        <v>4113</v>
      </c>
      <c r="AM1189">
        <v>1452</v>
      </c>
      <c r="AN1189">
        <v>130</v>
      </c>
      <c r="AO1189">
        <v>593</v>
      </c>
      <c r="AP1189">
        <v>559</v>
      </c>
      <c r="AQ1189">
        <v>198</v>
      </c>
      <c r="AR1189">
        <v>169</v>
      </c>
      <c r="AS1189">
        <v>0.96799999999999997</v>
      </c>
      <c r="AT1189" t="s">
        <v>434</v>
      </c>
      <c r="AU1189" t="s">
        <v>473</v>
      </c>
      <c r="AV1189">
        <v>1165944</v>
      </c>
      <c r="AW1189">
        <v>99</v>
      </c>
      <c r="AX1189">
        <v>102</v>
      </c>
      <c r="AY1189" t="s">
        <v>162</v>
      </c>
      <c r="AZ1189" t="s">
        <v>161</v>
      </c>
      <c r="BA1189" t="s">
        <v>161</v>
      </c>
    </row>
    <row r="1190" spans="1:53" x14ac:dyDescent="0.55000000000000004">
      <c r="A1190">
        <v>1950</v>
      </c>
      <c r="B1190" s="5" t="b">
        <f>Teams[[#This Row],[yearID]]&gt;=1973</f>
        <v>0</v>
      </c>
      <c r="C1190" s="5" t="b">
        <f>Teams[[#This Row],[yearID]]&gt;=1903</f>
        <v>1</v>
      </c>
      <c r="D1190" t="s">
        <v>157</v>
      </c>
      <c r="E1190" t="s">
        <v>167</v>
      </c>
      <c r="F1190" t="s">
        <v>167</v>
      </c>
      <c r="G1190" s="5" t="str">
        <f>VLOOKUP(Teams[[#This Row],[franchID]],TeamsFranchises!$A$2:$D$121,2,FALSE)</f>
        <v>Cincinnati Reds</v>
      </c>
      <c r="I1190">
        <v>6</v>
      </c>
      <c r="J1190">
        <v>153</v>
      </c>
      <c r="K1190">
        <v>76</v>
      </c>
      <c r="L1190">
        <v>66</v>
      </c>
      <c r="M1190">
        <v>87</v>
      </c>
      <c r="P1190" t="s">
        <v>51</v>
      </c>
      <c r="Q1190" s="5">
        <f>IF(Teams[[#This Row],[LgWin]]="Y", 1,
IF(Teams[[#This Row],[LgWin]] = "N", 0, " "))</f>
        <v>0</v>
      </c>
      <c r="R1190" t="s">
        <v>51</v>
      </c>
      <c r="S1190" s="5">
        <f>IF(Teams[[#This Row],[WSWin]]="Y", 1,
IF(Teams[[#This Row],[WSWin]] = "N", 0, " "))</f>
        <v>0</v>
      </c>
      <c r="T1190">
        <v>654</v>
      </c>
      <c r="U1190">
        <v>5253</v>
      </c>
      <c r="V1190">
        <v>1366</v>
      </c>
      <c r="W1190">
        <v>257</v>
      </c>
      <c r="X1190">
        <v>27</v>
      </c>
      <c r="Y1190">
        <v>99</v>
      </c>
      <c r="Z1190">
        <v>504</v>
      </c>
      <c r="AA1190">
        <v>497</v>
      </c>
      <c r="AB1190">
        <v>37</v>
      </c>
      <c r="AF1190">
        <v>734</v>
      </c>
      <c r="AG1190">
        <v>651</v>
      </c>
      <c r="AH1190">
        <v>4.32</v>
      </c>
      <c r="AI1190">
        <v>67</v>
      </c>
      <c r="AJ1190">
        <v>7</v>
      </c>
      <c r="AK1190">
        <v>13</v>
      </c>
      <c r="AL1190">
        <v>4071</v>
      </c>
      <c r="AM1190">
        <v>1363</v>
      </c>
      <c r="AN1190">
        <v>145</v>
      </c>
      <c r="AO1190">
        <v>582</v>
      </c>
      <c r="AP1190">
        <v>686</v>
      </c>
      <c r="AQ1190">
        <v>140</v>
      </c>
      <c r="AR1190">
        <v>132</v>
      </c>
      <c r="AS1190">
        <v>0.97599999999999998</v>
      </c>
      <c r="AT1190" t="s">
        <v>165</v>
      </c>
      <c r="AU1190" t="s">
        <v>455</v>
      </c>
      <c r="AV1190">
        <v>538794</v>
      </c>
      <c r="AW1190">
        <v>100</v>
      </c>
      <c r="AX1190">
        <v>102</v>
      </c>
      <c r="AY1190" t="s">
        <v>167</v>
      </c>
      <c r="AZ1190" t="s">
        <v>167</v>
      </c>
      <c r="BA1190" t="s">
        <v>167</v>
      </c>
    </row>
    <row r="1191" spans="1:53" x14ac:dyDescent="0.55000000000000004">
      <c r="A1191">
        <v>1950</v>
      </c>
      <c r="B1191" s="5" t="b">
        <f>Teams[[#This Row],[yearID]]&gt;=1973</f>
        <v>0</v>
      </c>
      <c r="C1191" s="5" t="b">
        <f>Teams[[#This Row],[yearID]]&gt;=1903</f>
        <v>1</v>
      </c>
      <c r="D1191" t="s">
        <v>410</v>
      </c>
      <c r="E1191" t="s">
        <v>64</v>
      </c>
      <c r="F1191" t="s">
        <v>64</v>
      </c>
      <c r="G1191" s="5" t="str">
        <f>VLOOKUP(Teams[[#This Row],[franchID]],TeamsFranchises!$A$2:$D$121,2,FALSE)</f>
        <v>Cleveland Indians</v>
      </c>
      <c r="I1191">
        <v>4</v>
      </c>
      <c r="J1191">
        <v>155</v>
      </c>
      <c r="K1191">
        <v>77</v>
      </c>
      <c r="L1191">
        <v>92</v>
      </c>
      <c r="M1191">
        <v>62</v>
      </c>
      <c r="P1191" t="s">
        <v>51</v>
      </c>
      <c r="Q1191" s="5">
        <f>IF(Teams[[#This Row],[LgWin]]="Y", 1,
IF(Teams[[#This Row],[LgWin]] = "N", 0, " "))</f>
        <v>0</v>
      </c>
      <c r="R1191" t="s">
        <v>51</v>
      </c>
      <c r="S1191" s="5">
        <f>IF(Teams[[#This Row],[WSWin]]="Y", 1,
IF(Teams[[#This Row],[WSWin]] = "N", 0, " "))</f>
        <v>0</v>
      </c>
      <c r="T1191">
        <v>806</v>
      </c>
      <c r="U1191">
        <v>5263</v>
      </c>
      <c r="V1191">
        <v>1417</v>
      </c>
      <c r="W1191">
        <v>222</v>
      </c>
      <c r="X1191">
        <v>46</v>
      </c>
      <c r="Y1191">
        <v>164</v>
      </c>
      <c r="Z1191">
        <v>693</v>
      </c>
      <c r="AA1191">
        <v>624</v>
      </c>
      <c r="AB1191">
        <v>40</v>
      </c>
      <c r="AC1191">
        <v>34</v>
      </c>
      <c r="AF1191">
        <v>654</v>
      </c>
      <c r="AG1191">
        <v>574</v>
      </c>
      <c r="AH1191">
        <v>3.75</v>
      </c>
      <c r="AI1191">
        <v>69</v>
      </c>
      <c r="AJ1191">
        <v>11</v>
      </c>
      <c r="AK1191">
        <v>16</v>
      </c>
      <c r="AL1191">
        <v>4134</v>
      </c>
      <c r="AM1191">
        <v>1289</v>
      </c>
      <c r="AN1191">
        <v>120</v>
      </c>
      <c r="AO1191">
        <v>647</v>
      </c>
      <c r="AP1191">
        <v>674</v>
      </c>
      <c r="AQ1191">
        <v>129</v>
      </c>
      <c r="AR1191">
        <v>150</v>
      </c>
      <c r="AS1191">
        <v>0.97799999999999998</v>
      </c>
      <c r="AT1191" t="s">
        <v>487</v>
      </c>
      <c r="AU1191" t="s">
        <v>498</v>
      </c>
      <c r="AV1191">
        <v>1727464</v>
      </c>
      <c r="AW1191">
        <v>97</v>
      </c>
      <c r="AX1191">
        <v>94</v>
      </c>
      <c r="AY1191" t="s">
        <v>64</v>
      </c>
      <c r="AZ1191" t="s">
        <v>64</v>
      </c>
      <c r="BA1191" t="s">
        <v>64</v>
      </c>
    </row>
    <row r="1192" spans="1:53" x14ac:dyDescent="0.55000000000000004">
      <c r="A1192">
        <v>1950</v>
      </c>
      <c r="B1192" s="5" t="b">
        <f>Teams[[#This Row],[yearID]]&gt;=1973</f>
        <v>0</v>
      </c>
      <c r="C1192" s="5" t="b">
        <f>Teams[[#This Row],[yearID]]&gt;=1903</f>
        <v>1</v>
      </c>
      <c r="D1192" t="s">
        <v>410</v>
      </c>
      <c r="E1192" t="s">
        <v>419</v>
      </c>
      <c r="F1192" t="s">
        <v>419</v>
      </c>
      <c r="G1192" s="5" t="str">
        <f>VLOOKUP(Teams[[#This Row],[franchID]],TeamsFranchises!$A$2:$D$121,2,FALSE)</f>
        <v>Detroit Tigers</v>
      </c>
      <c r="I1192">
        <v>2</v>
      </c>
      <c r="J1192">
        <v>157</v>
      </c>
      <c r="K1192">
        <v>81</v>
      </c>
      <c r="L1192">
        <v>95</v>
      </c>
      <c r="M1192">
        <v>59</v>
      </c>
      <c r="P1192" t="s">
        <v>51</v>
      </c>
      <c r="Q1192" s="5">
        <f>IF(Teams[[#This Row],[LgWin]]="Y", 1,
IF(Teams[[#This Row],[LgWin]] = "N", 0, " "))</f>
        <v>0</v>
      </c>
      <c r="R1192" t="s">
        <v>51</v>
      </c>
      <c r="S1192" s="5">
        <f>IF(Teams[[#This Row],[WSWin]]="Y", 1,
IF(Teams[[#This Row],[WSWin]] = "N", 0, " "))</f>
        <v>0</v>
      </c>
      <c r="T1192">
        <v>837</v>
      </c>
      <c r="U1192">
        <v>5381</v>
      </c>
      <c r="V1192">
        <v>1518</v>
      </c>
      <c r="W1192">
        <v>285</v>
      </c>
      <c r="X1192">
        <v>50</v>
      </c>
      <c r="Y1192">
        <v>114</v>
      </c>
      <c r="Z1192">
        <v>722</v>
      </c>
      <c r="AA1192">
        <v>480</v>
      </c>
      <c r="AB1192">
        <v>23</v>
      </c>
      <c r="AC1192">
        <v>40</v>
      </c>
      <c r="AF1192">
        <v>713</v>
      </c>
      <c r="AG1192">
        <v>644</v>
      </c>
      <c r="AH1192">
        <v>4.12</v>
      </c>
      <c r="AI1192">
        <v>72</v>
      </c>
      <c r="AJ1192">
        <v>9</v>
      </c>
      <c r="AK1192">
        <v>20</v>
      </c>
      <c r="AL1192">
        <v>4221</v>
      </c>
      <c r="AM1192">
        <v>1444</v>
      </c>
      <c r="AN1192">
        <v>141</v>
      </c>
      <c r="AO1192">
        <v>553</v>
      </c>
      <c r="AP1192">
        <v>576</v>
      </c>
      <c r="AQ1192">
        <v>120</v>
      </c>
      <c r="AR1192">
        <v>194</v>
      </c>
      <c r="AS1192">
        <v>0.98099999999999998</v>
      </c>
      <c r="AT1192" t="s">
        <v>420</v>
      </c>
      <c r="AU1192" t="s">
        <v>495</v>
      </c>
      <c r="AV1192">
        <v>1951474</v>
      </c>
      <c r="AW1192">
        <v>103</v>
      </c>
      <c r="AX1192">
        <v>102</v>
      </c>
      <c r="AY1192" t="s">
        <v>419</v>
      </c>
      <c r="AZ1192" t="s">
        <v>419</v>
      </c>
      <c r="BA1192" t="s">
        <v>419</v>
      </c>
    </row>
    <row r="1193" spans="1:53" x14ac:dyDescent="0.55000000000000004">
      <c r="A1193">
        <v>1950</v>
      </c>
      <c r="B1193" s="5" t="b">
        <f>Teams[[#This Row],[yearID]]&gt;=1973</f>
        <v>0</v>
      </c>
      <c r="C1193" s="5" t="b">
        <f>Teams[[#This Row],[yearID]]&gt;=1903</f>
        <v>1</v>
      </c>
      <c r="D1193" t="s">
        <v>157</v>
      </c>
      <c r="E1193" t="s">
        <v>242</v>
      </c>
      <c r="F1193" t="s">
        <v>243</v>
      </c>
      <c r="G1193" s="5" t="str">
        <f>VLOOKUP(Teams[[#This Row],[franchID]],TeamsFranchises!$A$2:$D$121,2,FALSE)</f>
        <v>San Francisco Giants</v>
      </c>
      <c r="I1193">
        <v>3</v>
      </c>
      <c r="J1193">
        <v>154</v>
      </c>
      <c r="K1193">
        <v>76</v>
      </c>
      <c r="L1193">
        <v>86</v>
      </c>
      <c r="M1193">
        <v>68</v>
      </c>
      <c r="P1193" t="s">
        <v>51</v>
      </c>
      <c r="Q1193" s="5">
        <f>IF(Teams[[#This Row],[LgWin]]="Y", 1,
IF(Teams[[#This Row],[LgWin]] = "N", 0, " "))</f>
        <v>0</v>
      </c>
      <c r="R1193" t="s">
        <v>51</v>
      </c>
      <c r="S1193" s="5">
        <f>IF(Teams[[#This Row],[WSWin]]="Y", 1,
IF(Teams[[#This Row],[WSWin]] = "N", 0, " "))</f>
        <v>0</v>
      </c>
      <c r="T1193">
        <v>735</v>
      </c>
      <c r="U1193">
        <v>5238</v>
      </c>
      <c r="V1193">
        <v>1352</v>
      </c>
      <c r="W1193">
        <v>204</v>
      </c>
      <c r="X1193">
        <v>50</v>
      </c>
      <c r="Y1193">
        <v>133</v>
      </c>
      <c r="Z1193">
        <v>627</v>
      </c>
      <c r="AA1193">
        <v>629</v>
      </c>
      <c r="AB1193">
        <v>42</v>
      </c>
      <c r="AF1193">
        <v>643</v>
      </c>
      <c r="AG1193">
        <v>567</v>
      </c>
      <c r="AH1193">
        <v>3.71</v>
      </c>
      <c r="AI1193">
        <v>70</v>
      </c>
      <c r="AJ1193">
        <v>19</v>
      </c>
      <c r="AK1193">
        <v>15</v>
      </c>
      <c r="AL1193">
        <v>4125</v>
      </c>
      <c r="AM1193">
        <v>1268</v>
      </c>
      <c r="AN1193">
        <v>140</v>
      </c>
      <c r="AO1193">
        <v>536</v>
      </c>
      <c r="AP1193">
        <v>596</v>
      </c>
      <c r="AQ1193">
        <v>137</v>
      </c>
      <c r="AR1193">
        <v>181</v>
      </c>
      <c r="AS1193">
        <v>0.97699999999999998</v>
      </c>
      <c r="AT1193" t="s">
        <v>310</v>
      </c>
      <c r="AU1193" t="s">
        <v>457</v>
      </c>
      <c r="AV1193">
        <v>1008878</v>
      </c>
      <c r="AW1193">
        <v>101</v>
      </c>
      <c r="AX1193">
        <v>99</v>
      </c>
      <c r="AY1193" t="s">
        <v>246</v>
      </c>
      <c r="AZ1193" t="s">
        <v>242</v>
      </c>
      <c r="BA1193" t="s">
        <v>242</v>
      </c>
    </row>
    <row r="1194" spans="1:53" x14ac:dyDescent="0.55000000000000004">
      <c r="A1194">
        <v>1950</v>
      </c>
      <c r="B1194" s="5" t="b">
        <f>Teams[[#This Row],[yearID]]&gt;=1973</f>
        <v>0</v>
      </c>
      <c r="C1194" s="5" t="b">
        <f>Teams[[#This Row],[yearID]]&gt;=1903</f>
        <v>1</v>
      </c>
      <c r="D1194" t="s">
        <v>410</v>
      </c>
      <c r="E1194" t="s">
        <v>436</v>
      </c>
      <c r="F1194" t="s">
        <v>412</v>
      </c>
      <c r="G1194" s="5" t="str">
        <f>VLOOKUP(Teams[[#This Row],[franchID]],TeamsFranchises!$A$2:$D$121,2,FALSE)</f>
        <v>New York Yankees</v>
      </c>
      <c r="I1194">
        <v>1</v>
      </c>
      <c r="J1194">
        <v>155</v>
      </c>
      <c r="K1194">
        <v>77</v>
      </c>
      <c r="L1194">
        <v>98</v>
      </c>
      <c r="M1194">
        <v>56</v>
      </c>
      <c r="P1194" t="s">
        <v>76</v>
      </c>
      <c r="Q1194" s="5">
        <f>IF(Teams[[#This Row],[LgWin]]="Y", 1,
IF(Teams[[#This Row],[LgWin]] = "N", 0, " "))</f>
        <v>1</v>
      </c>
      <c r="R1194" t="s">
        <v>76</v>
      </c>
      <c r="S1194" s="5">
        <f>IF(Teams[[#This Row],[WSWin]]="Y", 1,
IF(Teams[[#This Row],[WSWin]] = "N", 0, " "))</f>
        <v>1</v>
      </c>
      <c r="T1194">
        <v>914</v>
      </c>
      <c r="U1194">
        <v>5361</v>
      </c>
      <c r="V1194">
        <v>1511</v>
      </c>
      <c r="W1194">
        <v>234</v>
      </c>
      <c r="X1194">
        <v>70</v>
      </c>
      <c r="Y1194">
        <v>159</v>
      </c>
      <c r="Z1194">
        <v>687</v>
      </c>
      <c r="AA1194">
        <v>463</v>
      </c>
      <c r="AB1194">
        <v>41</v>
      </c>
      <c r="AC1194">
        <v>28</v>
      </c>
      <c r="AF1194">
        <v>691</v>
      </c>
      <c r="AG1194">
        <v>633</v>
      </c>
      <c r="AH1194">
        <v>4.1500000000000004</v>
      </c>
      <c r="AI1194">
        <v>66</v>
      </c>
      <c r="AJ1194">
        <v>12</v>
      </c>
      <c r="AK1194">
        <v>31</v>
      </c>
      <c r="AL1194">
        <v>4116</v>
      </c>
      <c r="AM1194">
        <v>1322</v>
      </c>
      <c r="AN1194">
        <v>118</v>
      </c>
      <c r="AO1194">
        <v>708</v>
      </c>
      <c r="AP1194">
        <v>712</v>
      </c>
      <c r="AQ1194">
        <v>119</v>
      </c>
      <c r="AR1194">
        <v>188</v>
      </c>
      <c r="AS1194">
        <v>0.97899999999999998</v>
      </c>
      <c r="AT1194" t="s">
        <v>459</v>
      </c>
      <c r="AU1194" t="s">
        <v>491</v>
      </c>
      <c r="AV1194">
        <v>2081380</v>
      </c>
      <c r="AW1194">
        <v>97</v>
      </c>
      <c r="AX1194">
        <v>94</v>
      </c>
      <c r="AY1194" t="s">
        <v>412</v>
      </c>
      <c r="AZ1194" t="s">
        <v>436</v>
      </c>
      <c r="BA1194" t="s">
        <v>436</v>
      </c>
    </row>
    <row r="1195" spans="1:53" x14ac:dyDescent="0.55000000000000004">
      <c r="A1195">
        <v>1950</v>
      </c>
      <c r="B1195" s="5" t="b">
        <f>Teams[[#This Row],[yearID]]&gt;=1973</f>
        <v>0</v>
      </c>
      <c r="C1195" s="5" t="b">
        <f>Teams[[#This Row],[yearID]]&gt;=1903</f>
        <v>1</v>
      </c>
      <c r="D1195" t="s">
        <v>410</v>
      </c>
      <c r="E1195" t="s">
        <v>226</v>
      </c>
      <c r="F1195" t="s">
        <v>423</v>
      </c>
      <c r="G1195" s="5" t="str">
        <f>VLOOKUP(Teams[[#This Row],[franchID]],TeamsFranchises!$A$2:$D$121,2,FALSE)</f>
        <v>Oakland Athletics</v>
      </c>
      <c r="I1195">
        <v>8</v>
      </c>
      <c r="J1195">
        <v>154</v>
      </c>
      <c r="K1195">
        <v>77</v>
      </c>
      <c r="L1195">
        <v>52</v>
      </c>
      <c r="M1195">
        <v>102</v>
      </c>
      <c r="P1195" t="s">
        <v>51</v>
      </c>
      <c r="Q1195" s="5">
        <f>IF(Teams[[#This Row],[LgWin]]="Y", 1,
IF(Teams[[#This Row],[LgWin]] = "N", 0, " "))</f>
        <v>0</v>
      </c>
      <c r="R1195" t="s">
        <v>51</v>
      </c>
      <c r="S1195" s="5">
        <f>IF(Teams[[#This Row],[WSWin]]="Y", 1,
IF(Teams[[#This Row],[WSWin]] = "N", 0, " "))</f>
        <v>0</v>
      </c>
      <c r="T1195">
        <v>670</v>
      </c>
      <c r="U1195">
        <v>5212</v>
      </c>
      <c r="V1195">
        <v>1361</v>
      </c>
      <c r="W1195">
        <v>204</v>
      </c>
      <c r="X1195">
        <v>53</v>
      </c>
      <c r="Y1195">
        <v>100</v>
      </c>
      <c r="Z1195">
        <v>685</v>
      </c>
      <c r="AA1195">
        <v>493</v>
      </c>
      <c r="AB1195">
        <v>42</v>
      </c>
      <c r="AC1195">
        <v>25</v>
      </c>
      <c r="AF1195">
        <v>913</v>
      </c>
      <c r="AG1195">
        <v>821</v>
      </c>
      <c r="AH1195">
        <v>5.49</v>
      </c>
      <c r="AI1195">
        <v>50</v>
      </c>
      <c r="AJ1195">
        <v>3</v>
      </c>
      <c r="AK1195">
        <v>18</v>
      </c>
      <c r="AL1195">
        <v>4038</v>
      </c>
      <c r="AM1195">
        <v>1528</v>
      </c>
      <c r="AN1195">
        <v>138</v>
      </c>
      <c r="AO1195">
        <v>729</v>
      </c>
      <c r="AP1195">
        <v>466</v>
      </c>
      <c r="AQ1195">
        <v>155</v>
      </c>
      <c r="AR1195">
        <v>208</v>
      </c>
      <c r="AS1195">
        <v>0.97399999999999998</v>
      </c>
      <c r="AT1195" t="s">
        <v>77</v>
      </c>
      <c r="AU1195" t="s">
        <v>442</v>
      </c>
      <c r="AV1195">
        <v>309805</v>
      </c>
      <c r="AW1195">
        <v>98</v>
      </c>
      <c r="AX1195">
        <v>99</v>
      </c>
      <c r="AY1195" t="s">
        <v>226</v>
      </c>
      <c r="AZ1195" t="s">
        <v>226</v>
      </c>
      <c r="BA1195" t="s">
        <v>226</v>
      </c>
    </row>
    <row r="1196" spans="1:53" x14ac:dyDescent="0.55000000000000004">
      <c r="A1196">
        <v>1950</v>
      </c>
      <c r="B1196" s="5" t="b">
        <f>Teams[[#This Row],[yearID]]&gt;=1973</f>
        <v>0</v>
      </c>
      <c r="C1196" s="5" t="b">
        <f>Teams[[#This Row],[yearID]]&gt;=1903</f>
        <v>1</v>
      </c>
      <c r="D1196" t="s">
        <v>157</v>
      </c>
      <c r="E1196" t="s">
        <v>122</v>
      </c>
      <c r="F1196" t="s">
        <v>122</v>
      </c>
      <c r="G1196" s="5" t="str">
        <f>VLOOKUP(Teams[[#This Row],[franchID]],TeamsFranchises!$A$2:$D$121,2,FALSE)</f>
        <v>Philadelphia Phillies</v>
      </c>
      <c r="I1196">
        <v>1</v>
      </c>
      <c r="J1196">
        <v>157</v>
      </c>
      <c r="K1196">
        <v>78</v>
      </c>
      <c r="L1196">
        <v>91</v>
      </c>
      <c r="M1196">
        <v>63</v>
      </c>
      <c r="P1196" t="s">
        <v>76</v>
      </c>
      <c r="Q1196" s="5">
        <f>IF(Teams[[#This Row],[LgWin]]="Y", 1,
IF(Teams[[#This Row],[LgWin]] = "N", 0, " "))</f>
        <v>1</v>
      </c>
      <c r="R1196" t="s">
        <v>51</v>
      </c>
      <c r="S1196" s="5">
        <f>IF(Teams[[#This Row],[WSWin]]="Y", 1,
IF(Teams[[#This Row],[WSWin]] = "N", 0, " "))</f>
        <v>0</v>
      </c>
      <c r="T1196">
        <v>722</v>
      </c>
      <c r="U1196">
        <v>5426</v>
      </c>
      <c r="V1196">
        <v>1440</v>
      </c>
      <c r="W1196">
        <v>225</v>
      </c>
      <c r="X1196">
        <v>55</v>
      </c>
      <c r="Y1196">
        <v>125</v>
      </c>
      <c r="Z1196">
        <v>535</v>
      </c>
      <c r="AA1196">
        <v>569</v>
      </c>
      <c r="AB1196">
        <v>33</v>
      </c>
      <c r="AF1196">
        <v>624</v>
      </c>
      <c r="AG1196">
        <v>547</v>
      </c>
      <c r="AH1196">
        <v>3.5</v>
      </c>
      <c r="AI1196">
        <v>57</v>
      </c>
      <c r="AJ1196">
        <v>13</v>
      </c>
      <c r="AK1196">
        <v>27</v>
      </c>
      <c r="AL1196">
        <v>4218</v>
      </c>
      <c r="AM1196">
        <v>1324</v>
      </c>
      <c r="AN1196">
        <v>122</v>
      </c>
      <c r="AO1196">
        <v>530</v>
      </c>
      <c r="AP1196">
        <v>620</v>
      </c>
      <c r="AQ1196">
        <v>151</v>
      </c>
      <c r="AR1196">
        <v>155</v>
      </c>
      <c r="AS1196">
        <v>0.97499999999999998</v>
      </c>
      <c r="AT1196" t="s">
        <v>358</v>
      </c>
      <c r="AU1196" t="s">
        <v>442</v>
      </c>
      <c r="AV1196">
        <v>1217035</v>
      </c>
      <c r="AW1196">
        <v>98</v>
      </c>
      <c r="AX1196">
        <v>97</v>
      </c>
      <c r="AY1196" t="s">
        <v>122</v>
      </c>
      <c r="AZ1196" t="s">
        <v>122</v>
      </c>
      <c r="BA1196" t="s">
        <v>122</v>
      </c>
    </row>
    <row r="1197" spans="1:53" x14ac:dyDescent="0.55000000000000004">
      <c r="A1197">
        <v>1950</v>
      </c>
      <c r="B1197" s="5" t="b">
        <f>Teams[[#This Row],[yearID]]&gt;=1973</f>
        <v>0</v>
      </c>
      <c r="C1197" s="5" t="b">
        <f>Teams[[#This Row],[yearID]]&gt;=1903</f>
        <v>1</v>
      </c>
      <c r="D1197" t="s">
        <v>157</v>
      </c>
      <c r="E1197" t="s">
        <v>229</v>
      </c>
      <c r="F1197" t="s">
        <v>229</v>
      </c>
      <c r="G1197" s="5" t="str">
        <f>VLOOKUP(Teams[[#This Row],[franchID]],TeamsFranchises!$A$2:$D$121,2,FALSE)</f>
        <v>Pittsburgh Pirates</v>
      </c>
      <c r="I1197">
        <v>8</v>
      </c>
      <c r="J1197">
        <v>154</v>
      </c>
      <c r="K1197">
        <v>77</v>
      </c>
      <c r="L1197">
        <v>57</v>
      </c>
      <c r="M1197">
        <v>96</v>
      </c>
      <c r="P1197" t="s">
        <v>51</v>
      </c>
      <c r="Q1197" s="5">
        <f>IF(Teams[[#This Row],[LgWin]]="Y", 1,
IF(Teams[[#This Row],[LgWin]] = "N", 0, " "))</f>
        <v>0</v>
      </c>
      <c r="R1197" t="s">
        <v>51</v>
      </c>
      <c r="S1197" s="5">
        <f>IF(Teams[[#This Row],[WSWin]]="Y", 1,
IF(Teams[[#This Row],[WSWin]] = "N", 0, " "))</f>
        <v>0</v>
      </c>
      <c r="T1197">
        <v>681</v>
      </c>
      <c r="U1197">
        <v>5327</v>
      </c>
      <c r="V1197">
        <v>1404</v>
      </c>
      <c r="W1197">
        <v>227</v>
      </c>
      <c r="X1197">
        <v>59</v>
      </c>
      <c r="Y1197">
        <v>138</v>
      </c>
      <c r="Z1197">
        <v>564</v>
      </c>
      <c r="AA1197">
        <v>693</v>
      </c>
      <c r="AB1197">
        <v>43</v>
      </c>
      <c r="AF1197">
        <v>857</v>
      </c>
      <c r="AG1197">
        <v>754</v>
      </c>
      <c r="AH1197">
        <v>4.96</v>
      </c>
      <c r="AI1197">
        <v>42</v>
      </c>
      <c r="AJ1197">
        <v>6</v>
      </c>
      <c r="AK1197">
        <v>16</v>
      </c>
      <c r="AL1197">
        <v>4104</v>
      </c>
      <c r="AM1197">
        <v>1472</v>
      </c>
      <c r="AN1197">
        <v>152</v>
      </c>
      <c r="AO1197">
        <v>616</v>
      </c>
      <c r="AP1197">
        <v>556</v>
      </c>
      <c r="AQ1197">
        <v>136</v>
      </c>
      <c r="AR1197">
        <v>165</v>
      </c>
      <c r="AS1197">
        <v>0.97699999999999998</v>
      </c>
      <c r="AT1197" t="s">
        <v>390</v>
      </c>
      <c r="AU1197" t="s">
        <v>447</v>
      </c>
      <c r="AV1197">
        <v>1166267</v>
      </c>
      <c r="AW1197">
        <v>103</v>
      </c>
      <c r="AX1197">
        <v>106</v>
      </c>
      <c r="AY1197" t="s">
        <v>229</v>
      </c>
      <c r="AZ1197" t="s">
        <v>229</v>
      </c>
      <c r="BA1197" t="s">
        <v>229</v>
      </c>
    </row>
    <row r="1198" spans="1:53" x14ac:dyDescent="0.55000000000000004">
      <c r="A1198">
        <v>1950</v>
      </c>
      <c r="B1198" s="5" t="b">
        <f>Teams[[#This Row],[yearID]]&gt;=1973</f>
        <v>0</v>
      </c>
      <c r="C1198" s="5" t="b">
        <f>Teams[[#This Row],[yearID]]&gt;=1903</f>
        <v>1</v>
      </c>
      <c r="D1198" t="s">
        <v>410</v>
      </c>
      <c r="E1198" t="s">
        <v>431</v>
      </c>
      <c r="F1198" t="s">
        <v>95</v>
      </c>
      <c r="G1198" s="5" t="str">
        <f>VLOOKUP(Teams[[#This Row],[franchID]],TeamsFranchises!$A$2:$D$121,2,FALSE)</f>
        <v>Baltimore Orioles</v>
      </c>
      <c r="I1198">
        <v>7</v>
      </c>
      <c r="J1198">
        <v>154</v>
      </c>
      <c r="K1198">
        <v>74</v>
      </c>
      <c r="L1198">
        <v>58</v>
      </c>
      <c r="M1198">
        <v>96</v>
      </c>
      <c r="P1198" t="s">
        <v>51</v>
      </c>
      <c r="Q1198" s="5">
        <f>IF(Teams[[#This Row],[LgWin]]="Y", 1,
IF(Teams[[#This Row],[LgWin]] = "N", 0, " "))</f>
        <v>0</v>
      </c>
      <c r="R1198" t="s">
        <v>51</v>
      </c>
      <c r="S1198" s="5">
        <f>IF(Teams[[#This Row],[WSWin]]="Y", 1,
IF(Teams[[#This Row],[WSWin]] = "N", 0, " "))</f>
        <v>0</v>
      </c>
      <c r="T1198">
        <v>684</v>
      </c>
      <c r="U1198">
        <v>5163</v>
      </c>
      <c r="V1198">
        <v>1269</v>
      </c>
      <c r="W1198">
        <v>235</v>
      </c>
      <c r="X1198">
        <v>43</v>
      </c>
      <c r="Y1198">
        <v>106</v>
      </c>
      <c r="Z1198">
        <v>690</v>
      </c>
      <c r="AA1198">
        <v>744</v>
      </c>
      <c r="AB1198">
        <v>39</v>
      </c>
      <c r="AC1198">
        <v>40</v>
      </c>
      <c r="AF1198">
        <v>916</v>
      </c>
      <c r="AG1198">
        <v>789</v>
      </c>
      <c r="AH1198">
        <v>5.2</v>
      </c>
      <c r="AI1198">
        <v>56</v>
      </c>
      <c r="AJ1198">
        <v>7</v>
      </c>
      <c r="AK1198">
        <v>14</v>
      </c>
      <c r="AL1198">
        <v>4095</v>
      </c>
      <c r="AM1198">
        <v>1629</v>
      </c>
      <c r="AN1198">
        <v>129</v>
      </c>
      <c r="AO1198">
        <v>651</v>
      </c>
      <c r="AP1198">
        <v>448</v>
      </c>
      <c r="AQ1198">
        <v>196</v>
      </c>
      <c r="AR1198">
        <v>155</v>
      </c>
      <c r="AS1198">
        <v>0.96699999999999997</v>
      </c>
      <c r="AT1198" t="s">
        <v>252</v>
      </c>
      <c r="AU1198" t="s">
        <v>444</v>
      </c>
      <c r="AV1198">
        <v>247131</v>
      </c>
      <c r="AW1198">
        <v>104</v>
      </c>
      <c r="AX1198">
        <v>108</v>
      </c>
      <c r="AY1198" t="s">
        <v>433</v>
      </c>
      <c r="AZ1198" t="s">
        <v>431</v>
      </c>
      <c r="BA1198" t="s">
        <v>431</v>
      </c>
    </row>
    <row r="1199" spans="1:53" x14ac:dyDescent="0.55000000000000004">
      <c r="A1199">
        <v>1950</v>
      </c>
      <c r="B1199" s="5" t="b">
        <f>Teams[[#This Row],[yearID]]&gt;=1973</f>
        <v>0</v>
      </c>
      <c r="C1199" s="5" t="b">
        <f>Teams[[#This Row],[yearID]]&gt;=1903</f>
        <v>1</v>
      </c>
      <c r="D1199" t="s">
        <v>157</v>
      </c>
      <c r="E1199" t="s">
        <v>396</v>
      </c>
      <c r="F1199" t="s">
        <v>154</v>
      </c>
      <c r="G1199" s="5" t="str">
        <f>VLOOKUP(Teams[[#This Row],[franchID]],TeamsFranchises!$A$2:$D$121,2,FALSE)</f>
        <v>St. Louis Cardinals</v>
      </c>
      <c r="I1199">
        <v>5</v>
      </c>
      <c r="J1199">
        <v>153</v>
      </c>
      <c r="K1199">
        <v>76</v>
      </c>
      <c r="L1199">
        <v>78</v>
      </c>
      <c r="M1199">
        <v>75</v>
      </c>
      <c r="P1199" t="s">
        <v>51</v>
      </c>
      <c r="Q1199" s="5">
        <f>IF(Teams[[#This Row],[LgWin]]="Y", 1,
IF(Teams[[#This Row],[LgWin]] = "N", 0, " "))</f>
        <v>0</v>
      </c>
      <c r="R1199" t="s">
        <v>51</v>
      </c>
      <c r="S1199" s="5">
        <f>IF(Teams[[#This Row],[WSWin]]="Y", 1,
IF(Teams[[#This Row],[WSWin]] = "N", 0, " "))</f>
        <v>0</v>
      </c>
      <c r="T1199">
        <v>693</v>
      </c>
      <c r="U1199">
        <v>5215</v>
      </c>
      <c r="V1199">
        <v>1353</v>
      </c>
      <c r="W1199">
        <v>255</v>
      </c>
      <c r="X1199">
        <v>50</v>
      </c>
      <c r="Y1199">
        <v>102</v>
      </c>
      <c r="Z1199">
        <v>606</v>
      </c>
      <c r="AA1199">
        <v>604</v>
      </c>
      <c r="AB1199">
        <v>23</v>
      </c>
      <c r="AF1199">
        <v>670</v>
      </c>
      <c r="AG1199">
        <v>598</v>
      </c>
      <c r="AH1199">
        <v>3.97</v>
      </c>
      <c r="AI1199">
        <v>57</v>
      </c>
      <c r="AJ1199">
        <v>10</v>
      </c>
      <c r="AK1199">
        <v>14</v>
      </c>
      <c r="AL1199">
        <v>4068</v>
      </c>
      <c r="AM1199">
        <v>1398</v>
      </c>
      <c r="AN1199">
        <v>119</v>
      </c>
      <c r="AO1199">
        <v>535</v>
      </c>
      <c r="AP1199">
        <v>603</v>
      </c>
      <c r="AQ1199">
        <v>130</v>
      </c>
      <c r="AR1199">
        <v>172</v>
      </c>
      <c r="AS1199">
        <v>0.97799999999999998</v>
      </c>
      <c r="AT1199" t="s">
        <v>409</v>
      </c>
      <c r="AU1199" t="s">
        <v>444</v>
      </c>
      <c r="AV1199">
        <v>1093411</v>
      </c>
      <c r="AW1199">
        <v>104</v>
      </c>
      <c r="AX1199">
        <v>103</v>
      </c>
      <c r="AY1199" t="s">
        <v>154</v>
      </c>
      <c r="AZ1199" t="s">
        <v>396</v>
      </c>
      <c r="BA1199" t="s">
        <v>396</v>
      </c>
    </row>
    <row r="1200" spans="1:53" x14ac:dyDescent="0.55000000000000004">
      <c r="A1200">
        <v>1950</v>
      </c>
      <c r="B1200" s="5" t="b">
        <f>Teams[[#This Row],[yearID]]&gt;=1973</f>
        <v>0</v>
      </c>
      <c r="C1200" s="5" t="b">
        <f>Teams[[#This Row],[yearID]]&gt;=1903</f>
        <v>1</v>
      </c>
      <c r="D1200" t="s">
        <v>410</v>
      </c>
      <c r="E1200" t="s">
        <v>425</v>
      </c>
      <c r="F1200" t="s">
        <v>426</v>
      </c>
      <c r="G1200" s="5" t="str">
        <f>VLOOKUP(Teams[[#This Row],[franchID]],TeamsFranchises!$A$2:$D$121,2,FALSE)</f>
        <v>Minnesota Twins</v>
      </c>
      <c r="I1200">
        <v>5</v>
      </c>
      <c r="J1200">
        <v>155</v>
      </c>
      <c r="K1200">
        <v>78</v>
      </c>
      <c r="L1200">
        <v>67</v>
      </c>
      <c r="M1200">
        <v>87</v>
      </c>
      <c r="P1200" t="s">
        <v>51</v>
      </c>
      <c r="Q1200" s="5">
        <f>IF(Teams[[#This Row],[LgWin]]="Y", 1,
IF(Teams[[#This Row],[LgWin]] = "N", 0, " "))</f>
        <v>0</v>
      </c>
      <c r="R1200" t="s">
        <v>51</v>
      </c>
      <c r="S1200" s="5">
        <f>IF(Teams[[#This Row],[WSWin]]="Y", 1,
IF(Teams[[#This Row],[WSWin]] = "N", 0, " "))</f>
        <v>0</v>
      </c>
      <c r="T1200">
        <v>690</v>
      </c>
      <c r="U1200">
        <v>5251</v>
      </c>
      <c r="V1200">
        <v>1365</v>
      </c>
      <c r="W1200">
        <v>190</v>
      </c>
      <c r="X1200">
        <v>53</v>
      </c>
      <c r="Y1200">
        <v>76</v>
      </c>
      <c r="Z1200">
        <v>671</v>
      </c>
      <c r="AA1200">
        <v>606</v>
      </c>
      <c r="AB1200">
        <v>42</v>
      </c>
      <c r="AC1200">
        <v>25</v>
      </c>
      <c r="AF1200">
        <v>813</v>
      </c>
      <c r="AG1200">
        <v>706</v>
      </c>
      <c r="AH1200">
        <v>4.66</v>
      </c>
      <c r="AI1200">
        <v>59</v>
      </c>
      <c r="AJ1200">
        <v>7</v>
      </c>
      <c r="AK1200">
        <v>18</v>
      </c>
      <c r="AL1200">
        <v>4092</v>
      </c>
      <c r="AM1200">
        <v>1479</v>
      </c>
      <c r="AN1200">
        <v>99</v>
      </c>
      <c r="AO1200">
        <v>648</v>
      </c>
      <c r="AP1200">
        <v>486</v>
      </c>
      <c r="AQ1200">
        <v>167</v>
      </c>
      <c r="AR1200">
        <v>181</v>
      </c>
      <c r="AS1200">
        <v>0.97199999999999998</v>
      </c>
      <c r="AT1200" t="s">
        <v>397</v>
      </c>
      <c r="AU1200" t="s">
        <v>452</v>
      </c>
      <c r="AV1200">
        <v>699697</v>
      </c>
      <c r="AW1200">
        <v>95</v>
      </c>
      <c r="AX1200">
        <v>98</v>
      </c>
      <c r="AY1200" t="s">
        <v>428</v>
      </c>
      <c r="AZ1200" t="s">
        <v>425</v>
      </c>
      <c r="BA1200" t="s">
        <v>425</v>
      </c>
    </row>
    <row r="1201" spans="1:53" x14ac:dyDescent="0.55000000000000004">
      <c r="A1201">
        <v>1951</v>
      </c>
      <c r="B1201" s="5" t="b">
        <f>Teams[[#This Row],[yearID]]&gt;=1973</f>
        <v>0</v>
      </c>
      <c r="C1201" s="5" t="b">
        <f>Teams[[#This Row],[yearID]]&gt;=1903</f>
        <v>1</v>
      </c>
      <c r="D1201" t="s">
        <v>410</v>
      </c>
      <c r="E1201" t="s">
        <v>54</v>
      </c>
      <c r="F1201" t="s">
        <v>54</v>
      </c>
      <c r="G1201" s="5" t="str">
        <f>VLOOKUP(Teams[[#This Row],[franchID]],TeamsFranchises!$A$2:$D$121,2,FALSE)</f>
        <v>Boston Red Sox</v>
      </c>
      <c r="I1201">
        <v>3</v>
      </c>
      <c r="J1201">
        <v>154</v>
      </c>
      <c r="K1201">
        <v>75</v>
      </c>
      <c r="L1201">
        <v>87</v>
      </c>
      <c r="M1201">
        <v>67</v>
      </c>
      <c r="P1201" t="s">
        <v>51</v>
      </c>
      <c r="Q1201" s="5">
        <f>IF(Teams[[#This Row],[LgWin]]="Y", 1,
IF(Teams[[#This Row],[LgWin]] = "N", 0, " "))</f>
        <v>0</v>
      </c>
      <c r="R1201" t="s">
        <v>51</v>
      </c>
      <c r="S1201" s="5">
        <f>IF(Teams[[#This Row],[WSWin]]="Y", 1,
IF(Teams[[#This Row],[WSWin]] = "N", 0, " "))</f>
        <v>0</v>
      </c>
      <c r="T1201">
        <v>804</v>
      </c>
      <c r="U1201">
        <v>5378</v>
      </c>
      <c r="V1201">
        <v>1428</v>
      </c>
      <c r="W1201">
        <v>233</v>
      </c>
      <c r="X1201">
        <v>32</v>
      </c>
      <c r="Y1201">
        <v>127</v>
      </c>
      <c r="Z1201">
        <v>756</v>
      </c>
      <c r="AA1201">
        <v>594</v>
      </c>
      <c r="AB1201">
        <v>20</v>
      </c>
      <c r="AC1201">
        <v>21</v>
      </c>
      <c r="AF1201">
        <v>725</v>
      </c>
      <c r="AG1201">
        <v>644</v>
      </c>
      <c r="AH1201">
        <v>4.1399999999999997</v>
      </c>
      <c r="AI1201">
        <v>46</v>
      </c>
      <c r="AJ1201">
        <v>7</v>
      </c>
      <c r="AK1201">
        <v>24</v>
      </c>
      <c r="AL1201">
        <v>4197</v>
      </c>
      <c r="AM1201">
        <v>1413</v>
      </c>
      <c r="AN1201">
        <v>100</v>
      </c>
      <c r="AO1201">
        <v>599</v>
      </c>
      <c r="AP1201">
        <v>658</v>
      </c>
      <c r="AQ1201">
        <v>138</v>
      </c>
      <c r="AR1201">
        <v>184</v>
      </c>
      <c r="AS1201">
        <v>0.97699999999999998</v>
      </c>
      <c r="AT1201" t="s">
        <v>441</v>
      </c>
      <c r="AU1201" t="s">
        <v>493</v>
      </c>
      <c r="AV1201">
        <v>1312282</v>
      </c>
      <c r="AW1201">
        <v>110</v>
      </c>
      <c r="AX1201">
        <v>109</v>
      </c>
      <c r="AY1201" t="s">
        <v>54</v>
      </c>
      <c r="AZ1201" t="s">
        <v>54</v>
      </c>
      <c r="BA1201" t="s">
        <v>54</v>
      </c>
    </row>
    <row r="1202" spans="1:53" x14ac:dyDescent="0.55000000000000004">
      <c r="A1202">
        <v>1951</v>
      </c>
      <c r="B1202" s="5" t="b">
        <f>Teams[[#This Row],[yearID]]&gt;=1973</f>
        <v>0</v>
      </c>
      <c r="C1202" s="5" t="b">
        <f>Teams[[#This Row],[yearID]]&gt;=1903</f>
        <v>1</v>
      </c>
      <c r="D1202" t="s">
        <v>157</v>
      </c>
      <c r="E1202" t="s">
        <v>262</v>
      </c>
      <c r="F1202" t="s">
        <v>260</v>
      </c>
      <c r="G1202" s="5" t="str">
        <f>VLOOKUP(Teams[[#This Row],[franchID]],TeamsFranchises!$A$2:$D$121,2,FALSE)</f>
        <v>Los Angeles Dodgers</v>
      </c>
      <c r="I1202">
        <v>2</v>
      </c>
      <c r="J1202">
        <v>158</v>
      </c>
      <c r="K1202">
        <v>78</v>
      </c>
      <c r="L1202">
        <v>97</v>
      </c>
      <c r="M1202">
        <v>60</v>
      </c>
      <c r="P1202" t="s">
        <v>51</v>
      </c>
      <c r="Q1202" s="5">
        <f>IF(Teams[[#This Row],[LgWin]]="Y", 1,
IF(Teams[[#This Row],[LgWin]] = "N", 0, " "))</f>
        <v>0</v>
      </c>
      <c r="R1202" t="s">
        <v>51</v>
      </c>
      <c r="S1202" s="5">
        <f>IF(Teams[[#This Row],[WSWin]]="Y", 1,
IF(Teams[[#This Row],[WSWin]] = "N", 0, " "))</f>
        <v>0</v>
      </c>
      <c r="T1202">
        <v>855</v>
      </c>
      <c r="U1202">
        <v>5492</v>
      </c>
      <c r="V1202">
        <v>1511</v>
      </c>
      <c r="W1202">
        <v>249</v>
      </c>
      <c r="X1202">
        <v>37</v>
      </c>
      <c r="Y1202">
        <v>184</v>
      </c>
      <c r="Z1202">
        <v>603</v>
      </c>
      <c r="AA1202">
        <v>649</v>
      </c>
      <c r="AB1202">
        <v>89</v>
      </c>
      <c r="AC1202">
        <v>70</v>
      </c>
      <c r="AF1202">
        <v>672</v>
      </c>
      <c r="AG1202">
        <v>613</v>
      </c>
      <c r="AH1202">
        <v>3.88</v>
      </c>
      <c r="AI1202">
        <v>64</v>
      </c>
      <c r="AJ1202">
        <v>10</v>
      </c>
      <c r="AK1202">
        <v>13</v>
      </c>
      <c r="AL1202">
        <v>4269</v>
      </c>
      <c r="AM1202">
        <v>1360</v>
      </c>
      <c r="AN1202">
        <v>150</v>
      </c>
      <c r="AO1202">
        <v>549</v>
      </c>
      <c r="AP1202">
        <v>693</v>
      </c>
      <c r="AQ1202">
        <v>128</v>
      </c>
      <c r="AR1202">
        <v>192</v>
      </c>
      <c r="AS1202">
        <v>0.97899999999999998</v>
      </c>
      <c r="AT1202" t="s">
        <v>448</v>
      </c>
      <c r="AU1202" t="s">
        <v>458</v>
      </c>
      <c r="AV1202">
        <v>1282628</v>
      </c>
      <c r="AW1202">
        <v>102</v>
      </c>
      <c r="AX1202">
        <v>99</v>
      </c>
      <c r="AY1202" t="s">
        <v>262</v>
      </c>
      <c r="AZ1202" t="s">
        <v>262</v>
      </c>
      <c r="BA1202" t="s">
        <v>262</v>
      </c>
    </row>
    <row r="1203" spans="1:53" x14ac:dyDescent="0.55000000000000004">
      <c r="A1203">
        <v>1951</v>
      </c>
      <c r="B1203" s="5" t="b">
        <f>Teams[[#This Row],[yearID]]&gt;=1973</f>
        <v>0</v>
      </c>
      <c r="C1203" s="5" t="b">
        <f>Teams[[#This Row],[yearID]]&gt;=1903</f>
        <v>1</v>
      </c>
      <c r="D1203" t="s">
        <v>157</v>
      </c>
      <c r="E1203" t="s">
        <v>158</v>
      </c>
      <c r="F1203" t="s">
        <v>159</v>
      </c>
      <c r="G1203" s="5" t="str">
        <f>VLOOKUP(Teams[[#This Row],[franchID]],TeamsFranchises!$A$2:$D$121,2,FALSE)</f>
        <v>Atlanta Braves</v>
      </c>
      <c r="I1203">
        <v>4</v>
      </c>
      <c r="J1203">
        <v>155</v>
      </c>
      <c r="K1203">
        <v>78</v>
      </c>
      <c r="L1203">
        <v>76</v>
      </c>
      <c r="M1203">
        <v>78</v>
      </c>
      <c r="P1203" t="s">
        <v>51</v>
      </c>
      <c r="Q1203" s="5">
        <f>IF(Teams[[#This Row],[LgWin]]="Y", 1,
IF(Teams[[#This Row],[LgWin]] = "N", 0, " "))</f>
        <v>0</v>
      </c>
      <c r="R1203" t="s">
        <v>51</v>
      </c>
      <c r="S1203" s="5">
        <f>IF(Teams[[#This Row],[WSWin]]="Y", 1,
IF(Teams[[#This Row],[WSWin]] = "N", 0, " "))</f>
        <v>0</v>
      </c>
      <c r="T1203">
        <v>723</v>
      </c>
      <c r="U1203">
        <v>5293</v>
      </c>
      <c r="V1203">
        <v>1385</v>
      </c>
      <c r="W1203">
        <v>234</v>
      </c>
      <c r="X1203">
        <v>37</v>
      </c>
      <c r="Y1203">
        <v>130</v>
      </c>
      <c r="Z1203">
        <v>565</v>
      </c>
      <c r="AA1203">
        <v>617</v>
      </c>
      <c r="AB1203">
        <v>80</v>
      </c>
      <c r="AC1203">
        <v>34</v>
      </c>
      <c r="AF1203">
        <v>662</v>
      </c>
      <c r="AG1203">
        <v>579</v>
      </c>
      <c r="AH1203">
        <v>3.75</v>
      </c>
      <c r="AI1203">
        <v>73</v>
      </c>
      <c r="AJ1203">
        <v>16</v>
      </c>
      <c r="AK1203">
        <v>12</v>
      </c>
      <c r="AL1203">
        <v>4167</v>
      </c>
      <c r="AM1203">
        <v>1378</v>
      </c>
      <c r="AN1203">
        <v>96</v>
      </c>
      <c r="AO1203">
        <v>595</v>
      </c>
      <c r="AP1203">
        <v>604</v>
      </c>
      <c r="AQ1203">
        <v>145</v>
      </c>
      <c r="AR1203">
        <v>157</v>
      </c>
      <c r="AS1203">
        <v>0.97599999999999998</v>
      </c>
      <c r="AT1203" t="s">
        <v>454</v>
      </c>
      <c r="AU1203" t="s">
        <v>489</v>
      </c>
      <c r="AV1203">
        <v>487475</v>
      </c>
      <c r="AW1203">
        <v>93</v>
      </c>
      <c r="AX1203">
        <v>93</v>
      </c>
      <c r="AY1203" t="s">
        <v>158</v>
      </c>
      <c r="AZ1203" t="s">
        <v>158</v>
      </c>
      <c r="BA1203" t="s">
        <v>158</v>
      </c>
    </row>
    <row r="1204" spans="1:53" x14ac:dyDescent="0.55000000000000004">
      <c r="A1204">
        <v>1951</v>
      </c>
      <c r="B1204" s="5" t="b">
        <f>Teams[[#This Row],[yearID]]&gt;=1973</f>
        <v>0</v>
      </c>
      <c r="C1204" s="5" t="b">
        <f>Teams[[#This Row],[yearID]]&gt;=1903</f>
        <v>1</v>
      </c>
      <c r="D1204" t="s">
        <v>410</v>
      </c>
      <c r="E1204" t="s">
        <v>415</v>
      </c>
      <c r="F1204" t="s">
        <v>416</v>
      </c>
      <c r="G1204" s="5" t="str">
        <f>VLOOKUP(Teams[[#This Row],[franchID]],TeamsFranchises!$A$2:$D$121,2,FALSE)</f>
        <v>Chicago White Sox</v>
      </c>
      <c r="I1204">
        <v>4</v>
      </c>
      <c r="J1204">
        <v>155</v>
      </c>
      <c r="K1204">
        <v>78</v>
      </c>
      <c r="L1204">
        <v>81</v>
      </c>
      <c r="M1204">
        <v>73</v>
      </c>
      <c r="P1204" t="s">
        <v>51</v>
      </c>
      <c r="Q1204" s="5">
        <f>IF(Teams[[#This Row],[LgWin]]="Y", 1,
IF(Teams[[#This Row],[LgWin]] = "N", 0, " "))</f>
        <v>0</v>
      </c>
      <c r="R1204" t="s">
        <v>51</v>
      </c>
      <c r="S1204" s="5">
        <f>IF(Teams[[#This Row],[WSWin]]="Y", 1,
IF(Teams[[#This Row],[WSWin]] = "N", 0, " "))</f>
        <v>0</v>
      </c>
      <c r="T1204">
        <v>714</v>
      </c>
      <c r="U1204">
        <v>5378</v>
      </c>
      <c r="V1204">
        <v>1453</v>
      </c>
      <c r="W1204">
        <v>229</v>
      </c>
      <c r="X1204">
        <v>64</v>
      </c>
      <c r="Y1204">
        <v>86</v>
      </c>
      <c r="Z1204">
        <v>596</v>
      </c>
      <c r="AA1204">
        <v>524</v>
      </c>
      <c r="AB1204">
        <v>99</v>
      </c>
      <c r="AC1204">
        <v>70</v>
      </c>
      <c r="AF1204">
        <v>644</v>
      </c>
      <c r="AG1204">
        <v>551</v>
      </c>
      <c r="AH1204">
        <v>3.5</v>
      </c>
      <c r="AI1204">
        <v>74</v>
      </c>
      <c r="AJ1204">
        <v>11</v>
      </c>
      <c r="AK1204">
        <v>14</v>
      </c>
      <c r="AL1204">
        <v>4254</v>
      </c>
      <c r="AM1204">
        <v>1353</v>
      </c>
      <c r="AN1204">
        <v>109</v>
      </c>
      <c r="AO1204">
        <v>549</v>
      </c>
      <c r="AP1204">
        <v>572</v>
      </c>
      <c r="AQ1204">
        <v>151</v>
      </c>
      <c r="AR1204">
        <v>176</v>
      </c>
      <c r="AS1204">
        <v>0.97499999999999998</v>
      </c>
      <c r="AT1204" t="s">
        <v>417</v>
      </c>
      <c r="AU1204" t="s">
        <v>450</v>
      </c>
      <c r="AV1204">
        <v>1328234</v>
      </c>
      <c r="AW1204">
        <v>98</v>
      </c>
      <c r="AX1204">
        <v>98</v>
      </c>
      <c r="AY1204" t="s">
        <v>416</v>
      </c>
      <c r="AZ1204" t="s">
        <v>415</v>
      </c>
      <c r="BA1204" t="s">
        <v>415</v>
      </c>
    </row>
    <row r="1205" spans="1:53" x14ac:dyDescent="0.55000000000000004">
      <c r="A1205">
        <v>1951</v>
      </c>
      <c r="B1205" s="5" t="b">
        <f>Teams[[#This Row],[yearID]]&gt;=1973</f>
        <v>0</v>
      </c>
      <c r="C1205" s="5" t="b">
        <f>Teams[[#This Row],[yearID]]&gt;=1903</f>
        <v>1</v>
      </c>
      <c r="D1205" t="s">
        <v>157</v>
      </c>
      <c r="E1205" t="s">
        <v>161</v>
      </c>
      <c r="F1205" t="s">
        <v>162</v>
      </c>
      <c r="G1205" s="5" t="str">
        <f>VLOOKUP(Teams[[#This Row],[franchID]],TeamsFranchises!$A$2:$D$121,2,FALSE)</f>
        <v>Chicago Cubs</v>
      </c>
      <c r="I1205">
        <v>8</v>
      </c>
      <c r="J1205">
        <v>155</v>
      </c>
      <c r="K1205">
        <v>77</v>
      </c>
      <c r="L1205">
        <v>62</v>
      </c>
      <c r="M1205">
        <v>92</v>
      </c>
      <c r="P1205" t="s">
        <v>51</v>
      </c>
      <c r="Q1205" s="5">
        <f>IF(Teams[[#This Row],[LgWin]]="Y", 1,
IF(Teams[[#This Row],[LgWin]] = "N", 0, " "))</f>
        <v>0</v>
      </c>
      <c r="R1205" t="s">
        <v>51</v>
      </c>
      <c r="S1205" s="5">
        <f>IF(Teams[[#This Row],[WSWin]]="Y", 1,
IF(Teams[[#This Row],[WSWin]] = "N", 0, " "))</f>
        <v>0</v>
      </c>
      <c r="T1205">
        <v>614</v>
      </c>
      <c r="U1205">
        <v>5307</v>
      </c>
      <c r="V1205">
        <v>1327</v>
      </c>
      <c r="W1205">
        <v>200</v>
      </c>
      <c r="X1205">
        <v>47</v>
      </c>
      <c r="Y1205">
        <v>103</v>
      </c>
      <c r="Z1205">
        <v>477</v>
      </c>
      <c r="AA1205">
        <v>647</v>
      </c>
      <c r="AB1205">
        <v>63</v>
      </c>
      <c r="AC1205">
        <v>30</v>
      </c>
      <c r="AF1205">
        <v>750</v>
      </c>
      <c r="AG1205">
        <v>668</v>
      </c>
      <c r="AH1205">
        <v>4.34</v>
      </c>
      <c r="AI1205">
        <v>48</v>
      </c>
      <c r="AJ1205">
        <v>10</v>
      </c>
      <c r="AK1205">
        <v>10</v>
      </c>
      <c r="AL1205">
        <v>4155</v>
      </c>
      <c r="AM1205">
        <v>1416</v>
      </c>
      <c r="AN1205">
        <v>125</v>
      </c>
      <c r="AO1205">
        <v>572</v>
      </c>
      <c r="AP1205">
        <v>544</v>
      </c>
      <c r="AQ1205">
        <v>181</v>
      </c>
      <c r="AR1205">
        <v>161</v>
      </c>
      <c r="AS1205">
        <v>0.97099999999999997</v>
      </c>
      <c r="AT1205" t="s">
        <v>434</v>
      </c>
      <c r="AU1205" t="s">
        <v>473</v>
      </c>
      <c r="AV1205">
        <v>894415</v>
      </c>
      <c r="AW1205">
        <v>102</v>
      </c>
      <c r="AX1205">
        <v>104</v>
      </c>
      <c r="AY1205" t="s">
        <v>162</v>
      </c>
      <c r="AZ1205" t="s">
        <v>161</v>
      </c>
      <c r="BA1205" t="s">
        <v>161</v>
      </c>
    </row>
    <row r="1206" spans="1:53" x14ac:dyDescent="0.55000000000000004">
      <c r="A1206">
        <v>1951</v>
      </c>
      <c r="B1206" s="5" t="b">
        <f>Teams[[#This Row],[yearID]]&gt;=1973</f>
        <v>0</v>
      </c>
      <c r="C1206" s="5" t="b">
        <f>Teams[[#This Row],[yearID]]&gt;=1903</f>
        <v>1</v>
      </c>
      <c r="D1206" t="s">
        <v>157</v>
      </c>
      <c r="E1206" t="s">
        <v>167</v>
      </c>
      <c r="F1206" t="s">
        <v>167</v>
      </c>
      <c r="G1206" s="5" t="str">
        <f>VLOOKUP(Teams[[#This Row],[franchID]],TeamsFranchises!$A$2:$D$121,2,FALSE)</f>
        <v>Cincinnati Reds</v>
      </c>
      <c r="I1206">
        <v>6</v>
      </c>
      <c r="J1206">
        <v>155</v>
      </c>
      <c r="K1206">
        <v>77</v>
      </c>
      <c r="L1206">
        <v>68</v>
      </c>
      <c r="M1206">
        <v>86</v>
      </c>
      <c r="P1206" t="s">
        <v>51</v>
      </c>
      <c r="Q1206" s="5">
        <f>IF(Teams[[#This Row],[LgWin]]="Y", 1,
IF(Teams[[#This Row],[LgWin]] = "N", 0, " "))</f>
        <v>0</v>
      </c>
      <c r="R1206" t="s">
        <v>51</v>
      </c>
      <c r="S1206" s="5">
        <f>IF(Teams[[#This Row],[WSWin]]="Y", 1,
IF(Teams[[#This Row],[WSWin]] = "N", 0, " "))</f>
        <v>0</v>
      </c>
      <c r="T1206">
        <v>559</v>
      </c>
      <c r="U1206">
        <v>5285</v>
      </c>
      <c r="V1206">
        <v>1309</v>
      </c>
      <c r="W1206">
        <v>215</v>
      </c>
      <c r="X1206">
        <v>33</v>
      </c>
      <c r="Y1206">
        <v>88</v>
      </c>
      <c r="Z1206">
        <v>415</v>
      </c>
      <c r="AA1206">
        <v>577</v>
      </c>
      <c r="AB1206">
        <v>44</v>
      </c>
      <c r="AC1206">
        <v>40</v>
      </c>
      <c r="AF1206">
        <v>667</v>
      </c>
      <c r="AG1206">
        <v>571</v>
      </c>
      <c r="AH1206">
        <v>3.7</v>
      </c>
      <c r="AI1206">
        <v>55</v>
      </c>
      <c r="AJ1206">
        <v>14</v>
      </c>
      <c r="AK1206">
        <v>23</v>
      </c>
      <c r="AL1206">
        <v>4170</v>
      </c>
      <c r="AM1206">
        <v>1357</v>
      </c>
      <c r="AN1206">
        <v>119</v>
      </c>
      <c r="AO1206">
        <v>490</v>
      </c>
      <c r="AP1206">
        <v>584</v>
      </c>
      <c r="AQ1206">
        <v>140</v>
      </c>
      <c r="AR1206">
        <v>141</v>
      </c>
      <c r="AS1206">
        <v>0.97699999999999998</v>
      </c>
      <c r="AT1206" t="s">
        <v>165</v>
      </c>
      <c r="AU1206" t="s">
        <v>455</v>
      </c>
      <c r="AV1206">
        <v>588268</v>
      </c>
      <c r="AW1206">
        <v>101</v>
      </c>
      <c r="AX1206">
        <v>103</v>
      </c>
      <c r="AY1206" t="s">
        <v>167</v>
      </c>
      <c r="AZ1206" t="s">
        <v>167</v>
      </c>
      <c r="BA1206" t="s">
        <v>167</v>
      </c>
    </row>
    <row r="1207" spans="1:53" x14ac:dyDescent="0.55000000000000004">
      <c r="A1207">
        <v>1951</v>
      </c>
      <c r="B1207" s="5" t="b">
        <f>Teams[[#This Row],[yearID]]&gt;=1973</f>
        <v>0</v>
      </c>
      <c r="C1207" s="5" t="b">
        <f>Teams[[#This Row],[yearID]]&gt;=1903</f>
        <v>1</v>
      </c>
      <c r="D1207" t="s">
        <v>410</v>
      </c>
      <c r="E1207" t="s">
        <v>64</v>
      </c>
      <c r="F1207" t="s">
        <v>64</v>
      </c>
      <c r="G1207" s="5" t="str">
        <f>VLOOKUP(Teams[[#This Row],[franchID]],TeamsFranchises!$A$2:$D$121,2,FALSE)</f>
        <v>Cleveland Indians</v>
      </c>
      <c r="I1207">
        <v>2</v>
      </c>
      <c r="J1207">
        <v>155</v>
      </c>
      <c r="K1207">
        <v>77</v>
      </c>
      <c r="L1207">
        <v>93</v>
      </c>
      <c r="M1207">
        <v>61</v>
      </c>
      <c r="P1207" t="s">
        <v>51</v>
      </c>
      <c r="Q1207" s="5">
        <f>IF(Teams[[#This Row],[LgWin]]="Y", 1,
IF(Teams[[#This Row],[LgWin]] = "N", 0, " "))</f>
        <v>0</v>
      </c>
      <c r="R1207" t="s">
        <v>51</v>
      </c>
      <c r="S1207" s="5">
        <f>IF(Teams[[#This Row],[WSWin]]="Y", 1,
IF(Teams[[#This Row],[WSWin]] = "N", 0, " "))</f>
        <v>0</v>
      </c>
      <c r="T1207">
        <v>696</v>
      </c>
      <c r="U1207">
        <v>5250</v>
      </c>
      <c r="V1207">
        <v>1346</v>
      </c>
      <c r="W1207">
        <v>208</v>
      </c>
      <c r="X1207">
        <v>35</v>
      </c>
      <c r="Y1207">
        <v>140</v>
      </c>
      <c r="Z1207">
        <v>606</v>
      </c>
      <c r="AA1207">
        <v>632</v>
      </c>
      <c r="AB1207">
        <v>52</v>
      </c>
      <c r="AC1207">
        <v>35</v>
      </c>
      <c r="AF1207">
        <v>594</v>
      </c>
      <c r="AG1207">
        <v>522</v>
      </c>
      <c r="AH1207">
        <v>3.38</v>
      </c>
      <c r="AI1207">
        <v>76</v>
      </c>
      <c r="AJ1207">
        <v>10</v>
      </c>
      <c r="AK1207">
        <v>19</v>
      </c>
      <c r="AL1207">
        <v>4173</v>
      </c>
      <c r="AM1207">
        <v>1287</v>
      </c>
      <c r="AN1207">
        <v>86</v>
      </c>
      <c r="AO1207">
        <v>577</v>
      </c>
      <c r="AP1207">
        <v>642</v>
      </c>
      <c r="AQ1207">
        <v>134</v>
      </c>
      <c r="AR1207">
        <v>151</v>
      </c>
      <c r="AS1207">
        <v>0.97799999999999998</v>
      </c>
      <c r="AT1207" t="s">
        <v>487</v>
      </c>
      <c r="AU1207" t="s">
        <v>498</v>
      </c>
      <c r="AV1207">
        <v>1704984</v>
      </c>
      <c r="AW1207">
        <v>95</v>
      </c>
      <c r="AX1207">
        <v>92</v>
      </c>
      <c r="AY1207" t="s">
        <v>64</v>
      </c>
      <c r="AZ1207" t="s">
        <v>64</v>
      </c>
      <c r="BA1207" t="s">
        <v>64</v>
      </c>
    </row>
    <row r="1208" spans="1:53" x14ac:dyDescent="0.55000000000000004">
      <c r="A1208">
        <v>1951</v>
      </c>
      <c r="B1208" s="5" t="b">
        <f>Teams[[#This Row],[yearID]]&gt;=1973</f>
        <v>0</v>
      </c>
      <c r="C1208" s="5" t="b">
        <f>Teams[[#This Row],[yearID]]&gt;=1903</f>
        <v>1</v>
      </c>
      <c r="D1208" t="s">
        <v>410</v>
      </c>
      <c r="E1208" t="s">
        <v>419</v>
      </c>
      <c r="F1208" t="s">
        <v>419</v>
      </c>
      <c r="G1208" s="5" t="str">
        <f>VLOOKUP(Teams[[#This Row],[franchID]],TeamsFranchises!$A$2:$D$121,2,FALSE)</f>
        <v>Detroit Tigers</v>
      </c>
      <c r="I1208">
        <v>5</v>
      </c>
      <c r="J1208">
        <v>154</v>
      </c>
      <c r="K1208">
        <v>77</v>
      </c>
      <c r="L1208">
        <v>73</v>
      </c>
      <c r="M1208">
        <v>81</v>
      </c>
      <c r="P1208" t="s">
        <v>51</v>
      </c>
      <c r="Q1208" s="5">
        <f>IF(Teams[[#This Row],[LgWin]]="Y", 1,
IF(Teams[[#This Row],[LgWin]] = "N", 0, " "))</f>
        <v>0</v>
      </c>
      <c r="R1208" t="s">
        <v>51</v>
      </c>
      <c r="S1208" s="5">
        <f>IF(Teams[[#This Row],[WSWin]]="Y", 1,
IF(Teams[[#This Row],[WSWin]] = "N", 0, " "))</f>
        <v>0</v>
      </c>
      <c r="T1208">
        <v>685</v>
      </c>
      <c r="U1208">
        <v>5336</v>
      </c>
      <c r="V1208">
        <v>1413</v>
      </c>
      <c r="W1208">
        <v>231</v>
      </c>
      <c r="X1208">
        <v>35</v>
      </c>
      <c r="Y1208">
        <v>104</v>
      </c>
      <c r="Z1208">
        <v>568</v>
      </c>
      <c r="AA1208">
        <v>525</v>
      </c>
      <c r="AB1208">
        <v>37</v>
      </c>
      <c r="AC1208">
        <v>34</v>
      </c>
      <c r="AF1208">
        <v>741</v>
      </c>
      <c r="AG1208">
        <v>660</v>
      </c>
      <c r="AH1208">
        <v>4.29</v>
      </c>
      <c r="AI1208">
        <v>51</v>
      </c>
      <c r="AJ1208">
        <v>8</v>
      </c>
      <c r="AK1208">
        <v>17</v>
      </c>
      <c r="AL1208">
        <v>4152</v>
      </c>
      <c r="AM1208">
        <v>1385</v>
      </c>
      <c r="AN1208">
        <v>102</v>
      </c>
      <c r="AO1208">
        <v>602</v>
      </c>
      <c r="AP1208">
        <v>597</v>
      </c>
      <c r="AQ1208">
        <v>163</v>
      </c>
      <c r="AR1208">
        <v>166</v>
      </c>
      <c r="AS1208">
        <v>0.97399999999999998</v>
      </c>
      <c r="AT1208" t="s">
        <v>420</v>
      </c>
      <c r="AU1208" t="s">
        <v>495</v>
      </c>
      <c r="AV1208">
        <v>1132641</v>
      </c>
      <c r="AW1208">
        <v>100</v>
      </c>
      <c r="AX1208">
        <v>101</v>
      </c>
      <c r="AY1208" t="s">
        <v>419</v>
      </c>
      <c r="AZ1208" t="s">
        <v>419</v>
      </c>
      <c r="BA1208" t="s">
        <v>419</v>
      </c>
    </row>
    <row r="1209" spans="1:53" x14ac:dyDescent="0.55000000000000004">
      <c r="A1209">
        <v>1951</v>
      </c>
      <c r="B1209" s="5" t="b">
        <f>Teams[[#This Row],[yearID]]&gt;=1973</f>
        <v>0</v>
      </c>
      <c r="C1209" s="5" t="b">
        <f>Teams[[#This Row],[yearID]]&gt;=1903</f>
        <v>1</v>
      </c>
      <c r="D1209" t="s">
        <v>157</v>
      </c>
      <c r="E1209" t="s">
        <v>242</v>
      </c>
      <c r="F1209" t="s">
        <v>243</v>
      </c>
      <c r="G1209" s="5" t="str">
        <f>VLOOKUP(Teams[[#This Row],[franchID]],TeamsFranchises!$A$2:$D$121,2,FALSE)</f>
        <v>San Francisco Giants</v>
      </c>
      <c r="I1209">
        <v>1</v>
      </c>
      <c r="J1209">
        <v>157</v>
      </c>
      <c r="K1209">
        <v>78</v>
      </c>
      <c r="L1209">
        <v>98</v>
      </c>
      <c r="M1209">
        <v>59</v>
      </c>
      <c r="P1209" t="s">
        <v>76</v>
      </c>
      <c r="Q1209" s="5">
        <f>IF(Teams[[#This Row],[LgWin]]="Y", 1,
IF(Teams[[#This Row],[LgWin]] = "N", 0, " "))</f>
        <v>1</v>
      </c>
      <c r="R1209" t="s">
        <v>51</v>
      </c>
      <c r="S1209" s="5">
        <f>IF(Teams[[#This Row],[WSWin]]="Y", 1,
IF(Teams[[#This Row],[WSWin]] = "N", 0, " "))</f>
        <v>0</v>
      </c>
      <c r="T1209">
        <v>781</v>
      </c>
      <c r="U1209">
        <v>5360</v>
      </c>
      <c r="V1209">
        <v>1396</v>
      </c>
      <c r="W1209">
        <v>201</v>
      </c>
      <c r="X1209">
        <v>53</v>
      </c>
      <c r="Y1209">
        <v>179</v>
      </c>
      <c r="Z1209">
        <v>671</v>
      </c>
      <c r="AA1209">
        <v>624</v>
      </c>
      <c r="AB1209">
        <v>55</v>
      </c>
      <c r="AC1209">
        <v>34</v>
      </c>
      <c r="AF1209">
        <v>641</v>
      </c>
      <c r="AG1209">
        <v>546</v>
      </c>
      <c r="AH1209">
        <v>3.48</v>
      </c>
      <c r="AI1209">
        <v>64</v>
      </c>
      <c r="AJ1209">
        <v>9</v>
      </c>
      <c r="AK1209">
        <v>18</v>
      </c>
      <c r="AL1209">
        <v>4236</v>
      </c>
      <c r="AM1209">
        <v>1334</v>
      </c>
      <c r="AN1209">
        <v>148</v>
      </c>
      <c r="AO1209">
        <v>482</v>
      </c>
      <c r="AP1209">
        <v>625</v>
      </c>
      <c r="AQ1209">
        <v>170</v>
      </c>
      <c r="AR1209">
        <v>175</v>
      </c>
      <c r="AS1209">
        <v>0.97199999999999998</v>
      </c>
      <c r="AT1209" t="s">
        <v>310</v>
      </c>
      <c r="AU1209" t="s">
        <v>457</v>
      </c>
      <c r="AV1209">
        <v>1059539</v>
      </c>
      <c r="AW1209">
        <v>101</v>
      </c>
      <c r="AX1209">
        <v>99</v>
      </c>
      <c r="AY1209" t="s">
        <v>246</v>
      </c>
      <c r="AZ1209" t="s">
        <v>242</v>
      </c>
      <c r="BA1209" t="s">
        <v>242</v>
      </c>
    </row>
    <row r="1210" spans="1:53" x14ac:dyDescent="0.55000000000000004">
      <c r="A1210">
        <v>1951</v>
      </c>
      <c r="B1210" s="5" t="b">
        <f>Teams[[#This Row],[yearID]]&gt;=1973</f>
        <v>0</v>
      </c>
      <c r="C1210" s="5" t="b">
        <f>Teams[[#This Row],[yearID]]&gt;=1903</f>
        <v>1</v>
      </c>
      <c r="D1210" t="s">
        <v>410</v>
      </c>
      <c r="E1210" t="s">
        <v>436</v>
      </c>
      <c r="F1210" t="s">
        <v>412</v>
      </c>
      <c r="G1210" s="5" t="str">
        <f>VLOOKUP(Teams[[#This Row],[franchID]],TeamsFranchises!$A$2:$D$121,2,FALSE)</f>
        <v>New York Yankees</v>
      </c>
      <c r="I1210">
        <v>1</v>
      </c>
      <c r="J1210">
        <v>154</v>
      </c>
      <c r="K1210">
        <v>78</v>
      </c>
      <c r="L1210">
        <v>98</v>
      </c>
      <c r="M1210">
        <v>56</v>
      </c>
      <c r="P1210" t="s">
        <v>76</v>
      </c>
      <c r="Q1210" s="5">
        <f>IF(Teams[[#This Row],[LgWin]]="Y", 1,
IF(Teams[[#This Row],[LgWin]] = "N", 0, " "))</f>
        <v>1</v>
      </c>
      <c r="R1210" t="s">
        <v>76</v>
      </c>
      <c r="S1210" s="5">
        <f>IF(Teams[[#This Row],[WSWin]]="Y", 1,
IF(Teams[[#This Row],[WSWin]] = "N", 0, " "))</f>
        <v>1</v>
      </c>
      <c r="T1210">
        <v>798</v>
      </c>
      <c r="U1210">
        <v>5194</v>
      </c>
      <c r="V1210">
        <v>1395</v>
      </c>
      <c r="W1210">
        <v>208</v>
      </c>
      <c r="X1210">
        <v>48</v>
      </c>
      <c r="Y1210">
        <v>140</v>
      </c>
      <c r="Z1210">
        <v>605</v>
      </c>
      <c r="AA1210">
        <v>547</v>
      </c>
      <c r="AB1210">
        <v>78</v>
      </c>
      <c r="AC1210">
        <v>39</v>
      </c>
      <c r="AF1210">
        <v>621</v>
      </c>
      <c r="AG1210">
        <v>541</v>
      </c>
      <c r="AH1210">
        <v>3.56</v>
      </c>
      <c r="AI1210">
        <v>66</v>
      </c>
      <c r="AJ1210">
        <v>24</v>
      </c>
      <c r="AK1210">
        <v>22</v>
      </c>
      <c r="AL1210">
        <v>4101</v>
      </c>
      <c r="AM1210">
        <v>1290</v>
      </c>
      <c r="AN1210">
        <v>92</v>
      </c>
      <c r="AO1210">
        <v>562</v>
      </c>
      <c r="AP1210">
        <v>664</v>
      </c>
      <c r="AQ1210">
        <v>144</v>
      </c>
      <c r="AR1210">
        <v>190</v>
      </c>
      <c r="AS1210">
        <v>0.97499999999999998</v>
      </c>
      <c r="AT1210" t="s">
        <v>459</v>
      </c>
      <c r="AU1210" t="s">
        <v>491</v>
      </c>
      <c r="AV1210">
        <v>1950107</v>
      </c>
      <c r="AW1210">
        <v>97</v>
      </c>
      <c r="AX1210">
        <v>93</v>
      </c>
      <c r="AY1210" t="s">
        <v>412</v>
      </c>
      <c r="AZ1210" t="s">
        <v>436</v>
      </c>
      <c r="BA1210" t="s">
        <v>436</v>
      </c>
    </row>
    <row r="1211" spans="1:53" x14ac:dyDescent="0.55000000000000004">
      <c r="A1211">
        <v>1951</v>
      </c>
      <c r="B1211" s="5" t="b">
        <f>Teams[[#This Row],[yearID]]&gt;=1973</f>
        <v>0</v>
      </c>
      <c r="C1211" s="5" t="b">
        <f>Teams[[#This Row],[yearID]]&gt;=1903</f>
        <v>1</v>
      </c>
      <c r="D1211" t="s">
        <v>410</v>
      </c>
      <c r="E1211" t="s">
        <v>226</v>
      </c>
      <c r="F1211" t="s">
        <v>423</v>
      </c>
      <c r="G1211" s="5" t="str">
        <f>VLOOKUP(Teams[[#This Row],[franchID]],TeamsFranchises!$A$2:$D$121,2,FALSE)</f>
        <v>Oakland Athletics</v>
      </c>
      <c r="I1211">
        <v>6</v>
      </c>
      <c r="J1211">
        <v>154</v>
      </c>
      <c r="K1211">
        <v>79</v>
      </c>
      <c r="L1211">
        <v>70</v>
      </c>
      <c r="M1211">
        <v>84</v>
      </c>
      <c r="P1211" t="s">
        <v>51</v>
      </c>
      <c r="Q1211" s="5">
        <f>IF(Teams[[#This Row],[LgWin]]="Y", 1,
IF(Teams[[#This Row],[LgWin]] = "N", 0, " "))</f>
        <v>0</v>
      </c>
      <c r="R1211" t="s">
        <v>51</v>
      </c>
      <c r="S1211" s="5">
        <f>IF(Teams[[#This Row],[WSWin]]="Y", 1,
IF(Teams[[#This Row],[WSWin]] = "N", 0, " "))</f>
        <v>0</v>
      </c>
      <c r="T1211">
        <v>736</v>
      </c>
      <c r="U1211">
        <v>5277</v>
      </c>
      <c r="V1211">
        <v>1381</v>
      </c>
      <c r="W1211">
        <v>262</v>
      </c>
      <c r="X1211">
        <v>43</v>
      </c>
      <c r="Y1211">
        <v>102</v>
      </c>
      <c r="Z1211">
        <v>677</v>
      </c>
      <c r="AA1211">
        <v>565</v>
      </c>
      <c r="AB1211">
        <v>47</v>
      </c>
      <c r="AC1211">
        <v>36</v>
      </c>
      <c r="AF1211">
        <v>745</v>
      </c>
      <c r="AG1211">
        <v>674</v>
      </c>
      <c r="AH1211">
        <v>4.47</v>
      </c>
      <c r="AI1211">
        <v>52</v>
      </c>
      <c r="AJ1211">
        <v>7</v>
      </c>
      <c r="AK1211">
        <v>22</v>
      </c>
      <c r="AL1211">
        <v>4074</v>
      </c>
      <c r="AM1211">
        <v>1421</v>
      </c>
      <c r="AN1211">
        <v>109</v>
      </c>
      <c r="AO1211">
        <v>569</v>
      </c>
      <c r="AP1211">
        <v>437</v>
      </c>
      <c r="AQ1211">
        <v>135</v>
      </c>
      <c r="AR1211">
        <v>204</v>
      </c>
      <c r="AS1211">
        <v>0.97799999999999998</v>
      </c>
      <c r="AT1211" t="s">
        <v>77</v>
      </c>
      <c r="AU1211" t="s">
        <v>442</v>
      </c>
      <c r="AV1211">
        <v>465469</v>
      </c>
      <c r="AW1211">
        <v>101</v>
      </c>
      <c r="AX1211">
        <v>103</v>
      </c>
      <c r="AY1211" t="s">
        <v>226</v>
      </c>
      <c r="AZ1211" t="s">
        <v>226</v>
      </c>
      <c r="BA1211" t="s">
        <v>226</v>
      </c>
    </row>
    <row r="1212" spans="1:53" x14ac:dyDescent="0.55000000000000004">
      <c r="A1212">
        <v>1951</v>
      </c>
      <c r="B1212" s="5" t="b">
        <f>Teams[[#This Row],[yearID]]&gt;=1973</f>
        <v>0</v>
      </c>
      <c r="C1212" s="5" t="b">
        <f>Teams[[#This Row],[yearID]]&gt;=1903</f>
        <v>1</v>
      </c>
      <c r="D1212" t="s">
        <v>157</v>
      </c>
      <c r="E1212" t="s">
        <v>122</v>
      </c>
      <c r="F1212" t="s">
        <v>122</v>
      </c>
      <c r="G1212" s="5" t="str">
        <f>VLOOKUP(Teams[[#This Row],[franchID]],TeamsFranchises!$A$2:$D$121,2,FALSE)</f>
        <v>Philadelphia Phillies</v>
      </c>
      <c r="I1212">
        <v>5</v>
      </c>
      <c r="J1212">
        <v>154</v>
      </c>
      <c r="K1212">
        <v>77</v>
      </c>
      <c r="L1212">
        <v>73</v>
      </c>
      <c r="M1212">
        <v>81</v>
      </c>
      <c r="P1212" t="s">
        <v>51</v>
      </c>
      <c r="Q1212" s="5">
        <f>IF(Teams[[#This Row],[LgWin]]="Y", 1,
IF(Teams[[#This Row],[LgWin]] = "N", 0, " "))</f>
        <v>0</v>
      </c>
      <c r="R1212" t="s">
        <v>51</v>
      </c>
      <c r="S1212" s="5">
        <f>IF(Teams[[#This Row],[WSWin]]="Y", 1,
IF(Teams[[#This Row],[WSWin]] = "N", 0, " "))</f>
        <v>0</v>
      </c>
      <c r="T1212">
        <v>648</v>
      </c>
      <c r="U1212">
        <v>5332</v>
      </c>
      <c r="V1212">
        <v>1384</v>
      </c>
      <c r="W1212">
        <v>199</v>
      </c>
      <c r="X1212">
        <v>47</v>
      </c>
      <c r="Y1212">
        <v>108</v>
      </c>
      <c r="Z1212">
        <v>505</v>
      </c>
      <c r="AA1212">
        <v>525</v>
      </c>
      <c r="AB1212">
        <v>63</v>
      </c>
      <c r="AC1212">
        <v>28</v>
      </c>
      <c r="AF1212">
        <v>644</v>
      </c>
      <c r="AG1212">
        <v>586</v>
      </c>
      <c r="AH1212">
        <v>3.81</v>
      </c>
      <c r="AI1212">
        <v>57</v>
      </c>
      <c r="AJ1212">
        <v>19</v>
      </c>
      <c r="AK1212">
        <v>15</v>
      </c>
      <c r="AL1212">
        <v>4152</v>
      </c>
      <c r="AM1212">
        <v>1373</v>
      </c>
      <c r="AN1212">
        <v>110</v>
      </c>
      <c r="AO1212">
        <v>497</v>
      </c>
      <c r="AP1212">
        <v>570</v>
      </c>
      <c r="AQ1212">
        <v>138</v>
      </c>
      <c r="AR1212">
        <v>146</v>
      </c>
      <c r="AS1212">
        <v>0.97699999999999998</v>
      </c>
      <c r="AT1212" t="s">
        <v>358</v>
      </c>
      <c r="AU1212" t="s">
        <v>442</v>
      </c>
      <c r="AV1212">
        <v>937658</v>
      </c>
      <c r="AW1212">
        <v>99</v>
      </c>
      <c r="AX1212">
        <v>97</v>
      </c>
      <c r="AY1212" t="s">
        <v>122</v>
      </c>
      <c r="AZ1212" t="s">
        <v>122</v>
      </c>
      <c r="BA1212" t="s">
        <v>122</v>
      </c>
    </row>
    <row r="1213" spans="1:53" x14ac:dyDescent="0.55000000000000004">
      <c r="A1213">
        <v>1951</v>
      </c>
      <c r="B1213" s="5" t="b">
        <f>Teams[[#This Row],[yearID]]&gt;=1973</f>
        <v>0</v>
      </c>
      <c r="C1213" s="5" t="b">
        <f>Teams[[#This Row],[yearID]]&gt;=1903</f>
        <v>1</v>
      </c>
      <c r="D1213" t="s">
        <v>157</v>
      </c>
      <c r="E1213" t="s">
        <v>229</v>
      </c>
      <c r="F1213" t="s">
        <v>229</v>
      </c>
      <c r="G1213" s="5" t="str">
        <f>VLOOKUP(Teams[[#This Row],[franchID]],TeamsFranchises!$A$2:$D$121,2,FALSE)</f>
        <v>Pittsburgh Pirates</v>
      </c>
      <c r="I1213">
        <v>7</v>
      </c>
      <c r="J1213">
        <v>155</v>
      </c>
      <c r="K1213">
        <v>78</v>
      </c>
      <c r="L1213">
        <v>64</v>
      </c>
      <c r="M1213">
        <v>90</v>
      </c>
      <c r="P1213" t="s">
        <v>51</v>
      </c>
      <c r="Q1213" s="5">
        <f>IF(Teams[[#This Row],[LgWin]]="Y", 1,
IF(Teams[[#This Row],[LgWin]] = "N", 0, " "))</f>
        <v>0</v>
      </c>
      <c r="R1213" t="s">
        <v>51</v>
      </c>
      <c r="S1213" s="5">
        <f>IF(Teams[[#This Row],[WSWin]]="Y", 1,
IF(Teams[[#This Row],[WSWin]] = "N", 0, " "))</f>
        <v>0</v>
      </c>
      <c r="T1213">
        <v>689</v>
      </c>
      <c r="U1213">
        <v>5318</v>
      </c>
      <c r="V1213">
        <v>1372</v>
      </c>
      <c r="W1213">
        <v>218</v>
      </c>
      <c r="X1213">
        <v>56</v>
      </c>
      <c r="Y1213">
        <v>137</v>
      </c>
      <c r="Z1213">
        <v>557</v>
      </c>
      <c r="AA1213">
        <v>615</v>
      </c>
      <c r="AB1213">
        <v>29</v>
      </c>
      <c r="AC1213">
        <v>27</v>
      </c>
      <c r="AF1213">
        <v>845</v>
      </c>
      <c r="AG1213">
        <v>734</v>
      </c>
      <c r="AH1213">
        <v>4.79</v>
      </c>
      <c r="AI1213">
        <v>40</v>
      </c>
      <c r="AJ1213">
        <v>9</v>
      </c>
      <c r="AK1213">
        <v>22</v>
      </c>
      <c r="AL1213">
        <v>4140</v>
      </c>
      <c r="AM1213">
        <v>1479</v>
      </c>
      <c r="AN1213">
        <v>157</v>
      </c>
      <c r="AO1213">
        <v>609</v>
      </c>
      <c r="AP1213">
        <v>580</v>
      </c>
      <c r="AQ1213">
        <v>170</v>
      </c>
      <c r="AR1213">
        <v>178</v>
      </c>
      <c r="AS1213">
        <v>0.97199999999999998</v>
      </c>
      <c r="AT1213" t="s">
        <v>390</v>
      </c>
      <c r="AU1213" t="s">
        <v>447</v>
      </c>
      <c r="AV1213">
        <v>980590</v>
      </c>
      <c r="AW1213">
        <v>102</v>
      </c>
      <c r="AX1213">
        <v>106</v>
      </c>
      <c r="AY1213" t="s">
        <v>229</v>
      </c>
      <c r="AZ1213" t="s">
        <v>229</v>
      </c>
      <c r="BA1213" t="s">
        <v>229</v>
      </c>
    </row>
    <row r="1214" spans="1:53" x14ac:dyDescent="0.55000000000000004">
      <c r="A1214">
        <v>1951</v>
      </c>
      <c r="B1214" s="5" t="b">
        <f>Teams[[#This Row],[yearID]]&gt;=1973</f>
        <v>0</v>
      </c>
      <c r="C1214" s="5" t="b">
        <f>Teams[[#This Row],[yearID]]&gt;=1903</f>
        <v>1</v>
      </c>
      <c r="D1214" t="s">
        <v>410</v>
      </c>
      <c r="E1214" t="s">
        <v>431</v>
      </c>
      <c r="F1214" t="s">
        <v>95</v>
      </c>
      <c r="G1214" s="5" t="str">
        <f>VLOOKUP(Teams[[#This Row],[franchID]],TeamsFranchises!$A$2:$D$121,2,FALSE)</f>
        <v>Baltimore Orioles</v>
      </c>
      <c r="I1214">
        <v>8</v>
      </c>
      <c r="J1214">
        <v>154</v>
      </c>
      <c r="K1214">
        <v>77</v>
      </c>
      <c r="L1214">
        <v>52</v>
      </c>
      <c r="M1214">
        <v>102</v>
      </c>
      <c r="P1214" t="s">
        <v>51</v>
      </c>
      <c r="Q1214" s="5">
        <f>IF(Teams[[#This Row],[LgWin]]="Y", 1,
IF(Teams[[#This Row],[LgWin]] = "N", 0, " "))</f>
        <v>0</v>
      </c>
      <c r="R1214" t="s">
        <v>51</v>
      </c>
      <c r="S1214" s="5">
        <f>IF(Teams[[#This Row],[WSWin]]="Y", 1,
IF(Teams[[#This Row],[WSWin]] = "N", 0, " "))</f>
        <v>0</v>
      </c>
      <c r="T1214">
        <v>611</v>
      </c>
      <c r="U1214">
        <v>5219</v>
      </c>
      <c r="V1214">
        <v>1288</v>
      </c>
      <c r="W1214">
        <v>223</v>
      </c>
      <c r="X1214">
        <v>47</v>
      </c>
      <c r="Y1214">
        <v>86</v>
      </c>
      <c r="Z1214">
        <v>521</v>
      </c>
      <c r="AA1214">
        <v>693</v>
      </c>
      <c r="AB1214">
        <v>35</v>
      </c>
      <c r="AC1214">
        <v>38</v>
      </c>
      <c r="AF1214">
        <v>882</v>
      </c>
      <c r="AG1214">
        <v>789</v>
      </c>
      <c r="AH1214">
        <v>5.18</v>
      </c>
      <c r="AI1214">
        <v>56</v>
      </c>
      <c r="AJ1214">
        <v>5</v>
      </c>
      <c r="AK1214">
        <v>9</v>
      </c>
      <c r="AL1214">
        <v>4110</v>
      </c>
      <c r="AM1214">
        <v>1525</v>
      </c>
      <c r="AN1214">
        <v>131</v>
      </c>
      <c r="AO1214">
        <v>801</v>
      </c>
      <c r="AP1214">
        <v>550</v>
      </c>
      <c r="AQ1214">
        <v>171</v>
      </c>
      <c r="AR1214">
        <v>179</v>
      </c>
      <c r="AS1214">
        <v>0.97099999999999997</v>
      </c>
      <c r="AT1214" t="s">
        <v>252</v>
      </c>
      <c r="AU1214" t="s">
        <v>444</v>
      </c>
      <c r="AV1214">
        <v>293790</v>
      </c>
      <c r="AW1214">
        <v>103</v>
      </c>
      <c r="AX1214">
        <v>107</v>
      </c>
      <c r="AY1214" t="s">
        <v>433</v>
      </c>
      <c r="AZ1214" t="s">
        <v>431</v>
      </c>
      <c r="BA1214" t="s">
        <v>431</v>
      </c>
    </row>
    <row r="1215" spans="1:53" x14ac:dyDescent="0.55000000000000004">
      <c r="A1215">
        <v>1951</v>
      </c>
      <c r="B1215" s="5" t="b">
        <f>Teams[[#This Row],[yearID]]&gt;=1973</f>
        <v>0</v>
      </c>
      <c r="C1215" s="5" t="b">
        <f>Teams[[#This Row],[yearID]]&gt;=1903</f>
        <v>1</v>
      </c>
      <c r="D1215" t="s">
        <v>157</v>
      </c>
      <c r="E1215" t="s">
        <v>396</v>
      </c>
      <c r="F1215" t="s">
        <v>154</v>
      </c>
      <c r="G1215" s="5" t="str">
        <f>VLOOKUP(Teams[[#This Row],[franchID]],TeamsFranchises!$A$2:$D$121,2,FALSE)</f>
        <v>St. Louis Cardinals</v>
      </c>
      <c r="I1215">
        <v>3</v>
      </c>
      <c r="J1215">
        <v>155</v>
      </c>
      <c r="K1215">
        <v>79</v>
      </c>
      <c r="L1215">
        <v>81</v>
      </c>
      <c r="M1215">
        <v>73</v>
      </c>
      <c r="P1215" t="s">
        <v>51</v>
      </c>
      <c r="Q1215" s="5">
        <f>IF(Teams[[#This Row],[LgWin]]="Y", 1,
IF(Teams[[#This Row],[LgWin]] = "N", 0, " "))</f>
        <v>0</v>
      </c>
      <c r="R1215" t="s">
        <v>51</v>
      </c>
      <c r="S1215" s="5">
        <f>IF(Teams[[#This Row],[WSWin]]="Y", 1,
IF(Teams[[#This Row],[WSWin]] = "N", 0, " "))</f>
        <v>0</v>
      </c>
      <c r="T1215">
        <v>683</v>
      </c>
      <c r="U1215">
        <v>5317</v>
      </c>
      <c r="V1215">
        <v>1404</v>
      </c>
      <c r="W1215">
        <v>230</v>
      </c>
      <c r="X1215">
        <v>57</v>
      </c>
      <c r="Y1215">
        <v>95</v>
      </c>
      <c r="Z1215">
        <v>569</v>
      </c>
      <c r="AA1215">
        <v>492</v>
      </c>
      <c r="AB1215">
        <v>30</v>
      </c>
      <c r="AC1215">
        <v>30</v>
      </c>
      <c r="AF1215">
        <v>671</v>
      </c>
      <c r="AG1215">
        <v>609</v>
      </c>
      <c r="AH1215">
        <v>3.95</v>
      </c>
      <c r="AI1215">
        <v>58</v>
      </c>
      <c r="AJ1215">
        <v>9</v>
      </c>
      <c r="AK1215">
        <v>23</v>
      </c>
      <c r="AL1215">
        <v>4161</v>
      </c>
      <c r="AM1215">
        <v>1391</v>
      </c>
      <c r="AN1215">
        <v>119</v>
      </c>
      <c r="AO1215">
        <v>568</v>
      </c>
      <c r="AP1215">
        <v>546</v>
      </c>
      <c r="AQ1215">
        <v>125</v>
      </c>
      <c r="AR1215">
        <v>187</v>
      </c>
      <c r="AS1215">
        <v>0.98</v>
      </c>
      <c r="AT1215" t="s">
        <v>409</v>
      </c>
      <c r="AU1215" t="s">
        <v>444</v>
      </c>
      <c r="AV1215">
        <v>1013429</v>
      </c>
      <c r="AW1215">
        <v>100</v>
      </c>
      <c r="AX1215">
        <v>100</v>
      </c>
      <c r="AY1215" t="s">
        <v>154</v>
      </c>
      <c r="AZ1215" t="s">
        <v>396</v>
      </c>
      <c r="BA1215" t="s">
        <v>396</v>
      </c>
    </row>
    <row r="1216" spans="1:53" x14ac:dyDescent="0.55000000000000004">
      <c r="A1216">
        <v>1951</v>
      </c>
      <c r="B1216" s="5" t="b">
        <f>Teams[[#This Row],[yearID]]&gt;=1973</f>
        <v>0</v>
      </c>
      <c r="C1216" s="5" t="b">
        <f>Teams[[#This Row],[yearID]]&gt;=1903</f>
        <v>1</v>
      </c>
      <c r="D1216" t="s">
        <v>410</v>
      </c>
      <c r="E1216" t="s">
        <v>425</v>
      </c>
      <c r="F1216" t="s">
        <v>426</v>
      </c>
      <c r="G1216" s="5" t="str">
        <f>VLOOKUP(Teams[[#This Row],[franchID]],TeamsFranchises!$A$2:$D$121,2,FALSE)</f>
        <v>Minnesota Twins</v>
      </c>
      <c r="I1216">
        <v>7</v>
      </c>
      <c r="J1216">
        <v>154</v>
      </c>
      <c r="K1216">
        <v>76</v>
      </c>
      <c r="L1216">
        <v>62</v>
      </c>
      <c r="M1216">
        <v>92</v>
      </c>
      <c r="P1216" t="s">
        <v>51</v>
      </c>
      <c r="Q1216" s="5">
        <f>IF(Teams[[#This Row],[LgWin]]="Y", 1,
IF(Teams[[#This Row],[LgWin]] = "N", 0, " "))</f>
        <v>0</v>
      </c>
      <c r="R1216" t="s">
        <v>51</v>
      </c>
      <c r="S1216" s="5">
        <f>IF(Teams[[#This Row],[WSWin]]="Y", 1,
IF(Teams[[#This Row],[WSWin]] = "N", 0, " "))</f>
        <v>0</v>
      </c>
      <c r="T1216">
        <v>672</v>
      </c>
      <c r="U1216">
        <v>5329</v>
      </c>
      <c r="V1216">
        <v>1399</v>
      </c>
      <c r="W1216">
        <v>242</v>
      </c>
      <c r="X1216">
        <v>45</v>
      </c>
      <c r="Y1216">
        <v>54</v>
      </c>
      <c r="Z1216">
        <v>560</v>
      </c>
      <c r="AA1216">
        <v>515</v>
      </c>
      <c r="AB1216">
        <v>45</v>
      </c>
      <c r="AC1216">
        <v>38</v>
      </c>
      <c r="AF1216">
        <v>764</v>
      </c>
      <c r="AG1216">
        <v>681</v>
      </c>
      <c r="AH1216">
        <v>4.49</v>
      </c>
      <c r="AI1216">
        <v>58</v>
      </c>
      <c r="AJ1216">
        <v>6</v>
      </c>
      <c r="AK1216">
        <v>13</v>
      </c>
      <c r="AL1216">
        <v>4098</v>
      </c>
      <c r="AM1216">
        <v>1429</v>
      </c>
      <c r="AN1216">
        <v>110</v>
      </c>
      <c r="AO1216">
        <v>630</v>
      </c>
      <c r="AP1216">
        <v>475</v>
      </c>
      <c r="AQ1216">
        <v>160</v>
      </c>
      <c r="AR1216">
        <v>148</v>
      </c>
      <c r="AS1216">
        <v>0.97299999999999998</v>
      </c>
      <c r="AT1216" t="s">
        <v>397</v>
      </c>
      <c r="AU1216" t="s">
        <v>452</v>
      </c>
      <c r="AV1216">
        <v>695167</v>
      </c>
      <c r="AW1216">
        <v>98</v>
      </c>
      <c r="AX1216">
        <v>100</v>
      </c>
      <c r="AY1216" t="s">
        <v>428</v>
      </c>
      <c r="AZ1216" t="s">
        <v>425</v>
      </c>
      <c r="BA1216" t="s">
        <v>425</v>
      </c>
    </row>
    <row r="1217" spans="1:53" x14ac:dyDescent="0.55000000000000004">
      <c r="A1217">
        <v>1952</v>
      </c>
      <c r="B1217" s="5" t="b">
        <f>Teams[[#This Row],[yearID]]&gt;=1973</f>
        <v>0</v>
      </c>
      <c r="C1217" s="5" t="b">
        <f>Teams[[#This Row],[yearID]]&gt;=1903</f>
        <v>1</v>
      </c>
      <c r="D1217" t="s">
        <v>410</v>
      </c>
      <c r="E1217" t="s">
        <v>54</v>
      </c>
      <c r="F1217" t="s">
        <v>54</v>
      </c>
      <c r="G1217" s="5" t="str">
        <f>VLOOKUP(Teams[[#This Row],[franchID]],TeamsFranchises!$A$2:$D$121,2,FALSE)</f>
        <v>Boston Red Sox</v>
      </c>
      <c r="I1217">
        <v>6</v>
      </c>
      <c r="J1217">
        <v>154</v>
      </c>
      <c r="K1217">
        <v>77</v>
      </c>
      <c r="L1217">
        <v>76</v>
      </c>
      <c r="M1217">
        <v>78</v>
      </c>
      <c r="P1217" t="s">
        <v>51</v>
      </c>
      <c r="Q1217" s="5">
        <f>IF(Teams[[#This Row],[LgWin]]="Y", 1,
IF(Teams[[#This Row],[LgWin]] = "N", 0, " "))</f>
        <v>0</v>
      </c>
      <c r="R1217" t="s">
        <v>51</v>
      </c>
      <c r="S1217" s="5">
        <f>IF(Teams[[#This Row],[WSWin]]="Y", 1,
IF(Teams[[#This Row],[WSWin]] = "N", 0, " "))</f>
        <v>0</v>
      </c>
      <c r="T1217">
        <v>668</v>
      </c>
      <c r="U1217">
        <v>5246</v>
      </c>
      <c r="V1217">
        <v>1338</v>
      </c>
      <c r="W1217">
        <v>233</v>
      </c>
      <c r="X1217">
        <v>34</v>
      </c>
      <c r="Y1217">
        <v>113</v>
      </c>
      <c r="Z1217">
        <v>542</v>
      </c>
      <c r="AA1217">
        <v>739</v>
      </c>
      <c r="AB1217">
        <v>59</v>
      </c>
      <c r="AC1217">
        <v>47</v>
      </c>
      <c r="AF1217">
        <v>658</v>
      </c>
      <c r="AG1217">
        <v>579</v>
      </c>
      <c r="AH1217">
        <v>3.8</v>
      </c>
      <c r="AI1217">
        <v>53</v>
      </c>
      <c r="AJ1217">
        <v>7</v>
      </c>
      <c r="AK1217">
        <v>24</v>
      </c>
      <c r="AL1217">
        <v>4116</v>
      </c>
      <c r="AM1217">
        <v>1332</v>
      </c>
      <c r="AN1217">
        <v>107</v>
      </c>
      <c r="AO1217">
        <v>623</v>
      </c>
      <c r="AP1217">
        <v>624</v>
      </c>
      <c r="AQ1217">
        <v>143</v>
      </c>
      <c r="AR1217">
        <v>181</v>
      </c>
      <c r="AS1217">
        <v>0.97599999999999998</v>
      </c>
      <c r="AT1217" t="s">
        <v>441</v>
      </c>
      <c r="AU1217" t="s">
        <v>493</v>
      </c>
      <c r="AV1217">
        <v>1115750</v>
      </c>
      <c r="AW1217">
        <v>108</v>
      </c>
      <c r="AX1217">
        <v>107</v>
      </c>
      <c r="AY1217" t="s">
        <v>54</v>
      </c>
      <c r="AZ1217" t="s">
        <v>54</v>
      </c>
      <c r="BA1217" t="s">
        <v>54</v>
      </c>
    </row>
    <row r="1218" spans="1:53" x14ac:dyDescent="0.55000000000000004">
      <c r="A1218">
        <v>1952</v>
      </c>
      <c r="B1218" s="5" t="b">
        <f>Teams[[#This Row],[yearID]]&gt;=1973</f>
        <v>0</v>
      </c>
      <c r="C1218" s="5" t="b">
        <f>Teams[[#This Row],[yearID]]&gt;=1903</f>
        <v>1</v>
      </c>
      <c r="D1218" t="s">
        <v>157</v>
      </c>
      <c r="E1218" t="s">
        <v>262</v>
      </c>
      <c r="F1218" t="s">
        <v>260</v>
      </c>
      <c r="G1218" s="5" t="str">
        <f>VLOOKUP(Teams[[#This Row],[franchID]],TeamsFranchises!$A$2:$D$121,2,FALSE)</f>
        <v>Los Angeles Dodgers</v>
      </c>
      <c r="I1218">
        <v>1</v>
      </c>
      <c r="J1218">
        <v>155</v>
      </c>
      <c r="K1218">
        <v>80</v>
      </c>
      <c r="L1218">
        <v>96</v>
      </c>
      <c r="M1218">
        <v>57</v>
      </c>
      <c r="P1218" t="s">
        <v>76</v>
      </c>
      <c r="Q1218" s="5">
        <f>IF(Teams[[#This Row],[LgWin]]="Y", 1,
IF(Teams[[#This Row],[LgWin]] = "N", 0, " "))</f>
        <v>1</v>
      </c>
      <c r="R1218" t="s">
        <v>51</v>
      </c>
      <c r="S1218" s="5">
        <f>IF(Teams[[#This Row],[WSWin]]="Y", 1,
IF(Teams[[#This Row],[WSWin]] = "N", 0, " "))</f>
        <v>0</v>
      </c>
      <c r="T1218">
        <v>775</v>
      </c>
      <c r="U1218">
        <v>5266</v>
      </c>
      <c r="V1218">
        <v>1380</v>
      </c>
      <c r="W1218">
        <v>199</v>
      </c>
      <c r="X1218">
        <v>32</v>
      </c>
      <c r="Y1218">
        <v>153</v>
      </c>
      <c r="Z1218">
        <v>663</v>
      </c>
      <c r="AA1218">
        <v>699</v>
      </c>
      <c r="AB1218">
        <v>90</v>
      </c>
      <c r="AC1218">
        <v>49</v>
      </c>
      <c r="AF1218">
        <v>603</v>
      </c>
      <c r="AG1218">
        <v>549</v>
      </c>
      <c r="AH1218">
        <v>3.53</v>
      </c>
      <c r="AI1218">
        <v>45</v>
      </c>
      <c r="AJ1218">
        <v>11</v>
      </c>
      <c r="AK1218">
        <v>24</v>
      </c>
      <c r="AL1218">
        <v>4197</v>
      </c>
      <c r="AM1218">
        <v>1295</v>
      </c>
      <c r="AN1218">
        <v>121</v>
      </c>
      <c r="AO1218">
        <v>544</v>
      </c>
      <c r="AP1218">
        <v>773</v>
      </c>
      <c r="AQ1218">
        <v>105</v>
      </c>
      <c r="AR1218">
        <v>169</v>
      </c>
      <c r="AS1218">
        <v>0.98199999999999998</v>
      </c>
      <c r="AT1218" t="s">
        <v>448</v>
      </c>
      <c r="AU1218" t="s">
        <v>458</v>
      </c>
      <c r="AV1218">
        <v>1088704</v>
      </c>
      <c r="AW1218">
        <v>102</v>
      </c>
      <c r="AX1218">
        <v>98</v>
      </c>
      <c r="AY1218" t="s">
        <v>262</v>
      </c>
      <c r="AZ1218" t="s">
        <v>262</v>
      </c>
      <c r="BA1218" t="s">
        <v>262</v>
      </c>
    </row>
    <row r="1219" spans="1:53" x14ac:dyDescent="0.55000000000000004">
      <c r="A1219">
        <v>1952</v>
      </c>
      <c r="B1219" s="5" t="b">
        <f>Teams[[#This Row],[yearID]]&gt;=1973</f>
        <v>0</v>
      </c>
      <c r="C1219" s="5" t="b">
        <f>Teams[[#This Row],[yearID]]&gt;=1903</f>
        <v>1</v>
      </c>
      <c r="D1219" t="s">
        <v>157</v>
      </c>
      <c r="E1219" t="s">
        <v>158</v>
      </c>
      <c r="F1219" t="s">
        <v>159</v>
      </c>
      <c r="G1219" s="5" t="str">
        <f>VLOOKUP(Teams[[#This Row],[franchID]],TeamsFranchises!$A$2:$D$121,2,FALSE)</f>
        <v>Atlanta Braves</v>
      </c>
      <c r="I1219">
        <v>7</v>
      </c>
      <c r="J1219">
        <v>155</v>
      </c>
      <c r="K1219">
        <v>77</v>
      </c>
      <c r="L1219">
        <v>64</v>
      </c>
      <c r="M1219">
        <v>89</v>
      </c>
      <c r="P1219" t="s">
        <v>51</v>
      </c>
      <c r="Q1219" s="5">
        <f>IF(Teams[[#This Row],[LgWin]]="Y", 1,
IF(Teams[[#This Row],[LgWin]] = "N", 0, " "))</f>
        <v>0</v>
      </c>
      <c r="R1219" t="s">
        <v>51</v>
      </c>
      <c r="S1219" s="5">
        <f>IF(Teams[[#This Row],[WSWin]]="Y", 1,
IF(Teams[[#This Row],[WSWin]] = "N", 0, " "))</f>
        <v>0</v>
      </c>
      <c r="T1219">
        <v>569</v>
      </c>
      <c r="U1219">
        <v>5221</v>
      </c>
      <c r="V1219">
        <v>1214</v>
      </c>
      <c r="W1219">
        <v>187</v>
      </c>
      <c r="X1219">
        <v>31</v>
      </c>
      <c r="Y1219">
        <v>110</v>
      </c>
      <c r="Z1219">
        <v>483</v>
      </c>
      <c r="AA1219">
        <v>711</v>
      </c>
      <c r="AB1219">
        <v>58</v>
      </c>
      <c r="AC1219">
        <v>34</v>
      </c>
      <c r="AF1219">
        <v>651</v>
      </c>
      <c r="AG1219">
        <v>586</v>
      </c>
      <c r="AH1219">
        <v>3.78</v>
      </c>
      <c r="AI1219">
        <v>63</v>
      </c>
      <c r="AJ1219">
        <v>11</v>
      </c>
      <c r="AK1219">
        <v>13</v>
      </c>
      <c r="AL1219">
        <v>4188</v>
      </c>
      <c r="AM1219">
        <v>1388</v>
      </c>
      <c r="AN1219">
        <v>106</v>
      </c>
      <c r="AO1219">
        <v>525</v>
      </c>
      <c r="AP1219">
        <v>687</v>
      </c>
      <c r="AQ1219">
        <v>153</v>
      </c>
      <c r="AR1219">
        <v>143</v>
      </c>
      <c r="AS1219">
        <v>0.97499999999999998</v>
      </c>
      <c r="AT1219" t="s">
        <v>454</v>
      </c>
      <c r="AU1219" t="s">
        <v>489</v>
      </c>
      <c r="AV1219">
        <v>281278</v>
      </c>
      <c r="AW1219">
        <v>97</v>
      </c>
      <c r="AX1219">
        <v>98</v>
      </c>
      <c r="AY1219" t="s">
        <v>158</v>
      </c>
      <c r="AZ1219" t="s">
        <v>158</v>
      </c>
      <c r="BA1219" t="s">
        <v>158</v>
      </c>
    </row>
    <row r="1220" spans="1:53" x14ac:dyDescent="0.55000000000000004">
      <c r="A1220">
        <v>1952</v>
      </c>
      <c r="B1220" s="5" t="b">
        <f>Teams[[#This Row],[yearID]]&gt;=1973</f>
        <v>0</v>
      </c>
      <c r="C1220" s="5" t="b">
        <f>Teams[[#This Row],[yearID]]&gt;=1903</f>
        <v>1</v>
      </c>
      <c r="D1220" t="s">
        <v>410</v>
      </c>
      <c r="E1220" t="s">
        <v>415</v>
      </c>
      <c r="F1220" t="s">
        <v>416</v>
      </c>
      <c r="G1220" s="5" t="str">
        <f>VLOOKUP(Teams[[#This Row],[franchID]],TeamsFranchises!$A$2:$D$121,2,FALSE)</f>
        <v>Chicago White Sox</v>
      </c>
      <c r="I1220">
        <v>3</v>
      </c>
      <c r="J1220">
        <v>156</v>
      </c>
      <c r="K1220">
        <v>79</v>
      </c>
      <c r="L1220">
        <v>81</v>
      </c>
      <c r="M1220">
        <v>73</v>
      </c>
      <c r="P1220" t="s">
        <v>51</v>
      </c>
      <c r="Q1220" s="5">
        <f>IF(Teams[[#This Row],[LgWin]]="Y", 1,
IF(Teams[[#This Row],[LgWin]] = "N", 0, " "))</f>
        <v>0</v>
      </c>
      <c r="R1220" t="s">
        <v>51</v>
      </c>
      <c r="S1220" s="5">
        <f>IF(Teams[[#This Row],[WSWin]]="Y", 1,
IF(Teams[[#This Row],[WSWin]] = "N", 0, " "))</f>
        <v>0</v>
      </c>
      <c r="T1220">
        <v>610</v>
      </c>
      <c r="U1220">
        <v>5316</v>
      </c>
      <c r="V1220">
        <v>1337</v>
      </c>
      <c r="W1220">
        <v>199</v>
      </c>
      <c r="X1220">
        <v>38</v>
      </c>
      <c r="Y1220">
        <v>80</v>
      </c>
      <c r="Z1220">
        <v>541</v>
      </c>
      <c r="AA1220">
        <v>521</v>
      </c>
      <c r="AB1220">
        <v>61</v>
      </c>
      <c r="AC1220">
        <v>38</v>
      </c>
      <c r="AF1220">
        <v>568</v>
      </c>
      <c r="AG1220">
        <v>511</v>
      </c>
      <c r="AH1220">
        <v>3.25</v>
      </c>
      <c r="AI1220">
        <v>53</v>
      </c>
      <c r="AJ1220">
        <v>15</v>
      </c>
      <c r="AK1220">
        <v>28</v>
      </c>
      <c r="AL1220">
        <v>4248</v>
      </c>
      <c r="AM1220">
        <v>1251</v>
      </c>
      <c r="AN1220">
        <v>86</v>
      </c>
      <c r="AO1220">
        <v>578</v>
      </c>
      <c r="AP1220">
        <v>774</v>
      </c>
      <c r="AQ1220">
        <v>123</v>
      </c>
      <c r="AR1220">
        <v>158</v>
      </c>
      <c r="AS1220">
        <v>0.98</v>
      </c>
      <c r="AT1220" t="s">
        <v>417</v>
      </c>
      <c r="AU1220" t="s">
        <v>450</v>
      </c>
      <c r="AV1220">
        <v>1231675</v>
      </c>
      <c r="AW1220">
        <v>101</v>
      </c>
      <c r="AX1220">
        <v>99</v>
      </c>
      <c r="AY1220" t="s">
        <v>416</v>
      </c>
      <c r="AZ1220" t="s">
        <v>415</v>
      </c>
      <c r="BA1220" t="s">
        <v>415</v>
      </c>
    </row>
    <row r="1221" spans="1:53" x14ac:dyDescent="0.55000000000000004">
      <c r="A1221">
        <v>1952</v>
      </c>
      <c r="B1221" s="5" t="b">
        <f>Teams[[#This Row],[yearID]]&gt;=1973</f>
        <v>0</v>
      </c>
      <c r="C1221" s="5" t="b">
        <f>Teams[[#This Row],[yearID]]&gt;=1903</f>
        <v>1</v>
      </c>
      <c r="D1221" t="s">
        <v>157</v>
      </c>
      <c r="E1221" t="s">
        <v>161</v>
      </c>
      <c r="F1221" t="s">
        <v>162</v>
      </c>
      <c r="G1221" s="5" t="str">
        <f>VLOOKUP(Teams[[#This Row],[franchID]],TeamsFranchises!$A$2:$D$121,2,FALSE)</f>
        <v>Chicago Cubs</v>
      </c>
      <c r="I1221">
        <v>5</v>
      </c>
      <c r="J1221">
        <v>155</v>
      </c>
      <c r="K1221">
        <v>77</v>
      </c>
      <c r="L1221">
        <v>77</v>
      </c>
      <c r="M1221">
        <v>77</v>
      </c>
      <c r="P1221" t="s">
        <v>51</v>
      </c>
      <c r="Q1221" s="5">
        <f>IF(Teams[[#This Row],[LgWin]]="Y", 1,
IF(Teams[[#This Row],[LgWin]] = "N", 0, " "))</f>
        <v>0</v>
      </c>
      <c r="R1221" t="s">
        <v>51</v>
      </c>
      <c r="S1221" s="5">
        <f>IF(Teams[[#This Row],[WSWin]]="Y", 1,
IF(Teams[[#This Row],[WSWin]] = "N", 0, " "))</f>
        <v>0</v>
      </c>
      <c r="T1221">
        <v>628</v>
      </c>
      <c r="U1221">
        <v>5330</v>
      </c>
      <c r="V1221">
        <v>1408</v>
      </c>
      <c r="W1221">
        <v>223</v>
      </c>
      <c r="X1221">
        <v>45</v>
      </c>
      <c r="Y1221">
        <v>107</v>
      </c>
      <c r="Z1221">
        <v>422</v>
      </c>
      <c r="AA1221">
        <v>712</v>
      </c>
      <c r="AB1221">
        <v>50</v>
      </c>
      <c r="AC1221">
        <v>40</v>
      </c>
      <c r="AF1221">
        <v>631</v>
      </c>
      <c r="AG1221">
        <v>551</v>
      </c>
      <c r="AH1221">
        <v>3.58</v>
      </c>
      <c r="AI1221">
        <v>59</v>
      </c>
      <c r="AJ1221">
        <v>15</v>
      </c>
      <c r="AK1221">
        <v>15</v>
      </c>
      <c r="AL1221">
        <v>4158</v>
      </c>
      <c r="AM1221">
        <v>1265</v>
      </c>
      <c r="AN1221">
        <v>101</v>
      </c>
      <c r="AO1221">
        <v>534</v>
      </c>
      <c r="AP1221">
        <v>661</v>
      </c>
      <c r="AQ1221">
        <v>146</v>
      </c>
      <c r="AR1221">
        <v>123</v>
      </c>
      <c r="AS1221">
        <v>0.97599999999999998</v>
      </c>
      <c r="AT1221" t="s">
        <v>434</v>
      </c>
      <c r="AU1221" t="s">
        <v>473</v>
      </c>
      <c r="AV1221">
        <v>1024826</v>
      </c>
      <c r="AW1221">
        <v>101</v>
      </c>
      <c r="AX1221">
        <v>103</v>
      </c>
      <c r="AY1221" t="s">
        <v>162</v>
      </c>
      <c r="AZ1221" t="s">
        <v>161</v>
      </c>
      <c r="BA1221" t="s">
        <v>161</v>
      </c>
    </row>
    <row r="1222" spans="1:53" x14ac:dyDescent="0.55000000000000004">
      <c r="A1222">
        <v>1952</v>
      </c>
      <c r="B1222" s="5" t="b">
        <f>Teams[[#This Row],[yearID]]&gt;=1973</f>
        <v>0</v>
      </c>
      <c r="C1222" s="5" t="b">
        <f>Teams[[#This Row],[yearID]]&gt;=1903</f>
        <v>1</v>
      </c>
      <c r="D1222" t="s">
        <v>157</v>
      </c>
      <c r="E1222" t="s">
        <v>167</v>
      </c>
      <c r="F1222" t="s">
        <v>167</v>
      </c>
      <c r="G1222" s="5" t="str">
        <f>VLOOKUP(Teams[[#This Row],[franchID]],TeamsFranchises!$A$2:$D$121,2,FALSE)</f>
        <v>Cincinnati Reds</v>
      </c>
      <c r="I1222">
        <v>6</v>
      </c>
      <c r="J1222">
        <v>154</v>
      </c>
      <c r="K1222">
        <v>77</v>
      </c>
      <c r="L1222">
        <v>69</v>
      </c>
      <c r="M1222">
        <v>85</v>
      </c>
      <c r="P1222" t="s">
        <v>51</v>
      </c>
      <c r="Q1222" s="5">
        <f>IF(Teams[[#This Row],[LgWin]]="Y", 1,
IF(Teams[[#This Row],[LgWin]] = "N", 0, " "))</f>
        <v>0</v>
      </c>
      <c r="R1222" t="s">
        <v>51</v>
      </c>
      <c r="S1222" s="5">
        <f>IF(Teams[[#This Row],[WSWin]]="Y", 1,
IF(Teams[[#This Row],[WSWin]] = "N", 0, " "))</f>
        <v>0</v>
      </c>
      <c r="T1222">
        <v>615</v>
      </c>
      <c r="U1222">
        <v>5234</v>
      </c>
      <c r="V1222">
        <v>1303</v>
      </c>
      <c r="W1222">
        <v>212</v>
      </c>
      <c r="X1222">
        <v>45</v>
      </c>
      <c r="Y1222">
        <v>104</v>
      </c>
      <c r="Z1222">
        <v>480</v>
      </c>
      <c r="AA1222">
        <v>709</v>
      </c>
      <c r="AB1222">
        <v>32</v>
      </c>
      <c r="AC1222">
        <v>42</v>
      </c>
      <c r="AF1222">
        <v>659</v>
      </c>
      <c r="AG1222">
        <v>607</v>
      </c>
      <c r="AH1222">
        <v>4.01</v>
      </c>
      <c r="AI1222">
        <v>56</v>
      </c>
      <c r="AJ1222">
        <v>11</v>
      </c>
      <c r="AK1222">
        <v>12</v>
      </c>
      <c r="AL1222">
        <v>4089</v>
      </c>
      <c r="AM1222">
        <v>1377</v>
      </c>
      <c r="AN1222">
        <v>111</v>
      </c>
      <c r="AO1222">
        <v>517</v>
      </c>
      <c r="AP1222">
        <v>579</v>
      </c>
      <c r="AQ1222">
        <v>107</v>
      </c>
      <c r="AR1222">
        <v>145</v>
      </c>
      <c r="AS1222">
        <v>0.98199999999999998</v>
      </c>
      <c r="AT1222" t="s">
        <v>165</v>
      </c>
      <c r="AU1222" t="s">
        <v>455</v>
      </c>
      <c r="AV1222">
        <v>604197</v>
      </c>
      <c r="AW1222">
        <v>99</v>
      </c>
      <c r="AX1222">
        <v>100</v>
      </c>
      <c r="AY1222" t="s">
        <v>167</v>
      </c>
      <c r="AZ1222" t="s">
        <v>167</v>
      </c>
      <c r="BA1222" t="s">
        <v>167</v>
      </c>
    </row>
    <row r="1223" spans="1:53" x14ac:dyDescent="0.55000000000000004">
      <c r="A1223">
        <v>1952</v>
      </c>
      <c r="B1223" s="5" t="b">
        <f>Teams[[#This Row],[yearID]]&gt;=1973</f>
        <v>0</v>
      </c>
      <c r="C1223" s="5" t="b">
        <f>Teams[[#This Row],[yearID]]&gt;=1903</f>
        <v>1</v>
      </c>
      <c r="D1223" t="s">
        <v>410</v>
      </c>
      <c r="E1223" t="s">
        <v>64</v>
      </c>
      <c r="F1223" t="s">
        <v>64</v>
      </c>
      <c r="G1223" s="5" t="str">
        <f>VLOOKUP(Teams[[#This Row],[franchID]],TeamsFranchises!$A$2:$D$121,2,FALSE)</f>
        <v>Cleveland Indians</v>
      </c>
      <c r="I1223">
        <v>2</v>
      </c>
      <c r="J1223">
        <v>155</v>
      </c>
      <c r="K1223">
        <v>77</v>
      </c>
      <c r="L1223">
        <v>93</v>
      </c>
      <c r="M1223">
        <v>61</v>
      </c>
      <c r="P1223" t="s">
        <v>51</v>
      </c>
      <c r="Q1223" s="5">
        <f>IF(Teams[[#This Row],[LgWin]]="Y", 1,
IF(Teams[[#This Row],[LgWin]] = "N", 0, " "))</f>
        <v>0</v>
      </c>
      <c r="R1223" t="s">
        <v>51</v>
      </c>
      <c r="S1223" s="5">
        <f>IF(Teams[[#This Row],[WSWin]]="Y", 1,
IF(Teams[[#This Row],[WSWin]] = "N", 0, " "))</f>
        <v>0</v>
      </c>
      <c r="T1223">
        <v>763</v>
      </c>
      <c r="U1223">
        <v>5330</v>
      </c>
      <c r="V1223">
        <v>1399</v>
      </c>
      <c r="W1223">
        <v>211</v>
      </c>
      <c r="X1223">
        <v>49</v>
      </c>
      <c r="Y1223">
        <v>148</v>
      </c>
      <c r="Z1223">
        <v>626</v>
      </c>
      <c r="AA1223">
        <v>749</v>
      </c>
      <c r="AB1223">
        <v>46</v>
      </c>
      <c r="AC1223">
        <v>39</v>
      </c>
      <c r="AF1223">
        <v>606</v>
      </c>
      <c r="AG1223">
        <v>519</v>
      </c>
      <c r="AH1223">
        <v>3.32</v>
      </c>
      <c r="AI1223">
        <v>80</v>
      </c>
      <c r="AJ1223">
        <v>19</v>
      </c>
      <c r="AK1223">
        <v>18</v>
      </c>
      <c r="AL1223">
        <v>4221</v>
      </c>
      <c r="AM1223">
        <v>1278</v>
      </c>
      <c r="AN1223">
        <v>94</v>
      </c>
      <c r="AO1223">
        <v>556</v>
      </c>
      <c r="AP1223">
        <v>671</v>
      </c>
      <c r="AQ1223">
        <v>155</v>
      </c>
      <c r="AR1223">
        <v>141</v>
      </c>
      <c r="AS1223">
        <v>0.97499999999999998</v>
      </c>
      <c r="AT1223" t="s">
        <v>487</v>
      </c>
      <c r="AU1223" t="s">
        <v>498</v>
      </c>
      <c r="AV1223">
        <v>1444607</v>
      </c>
      <c r="AW1223">
        <v>94</v>
      </c>
      <c r="AX1223">
        <v>91</v>
      </c>
      <c r="AY1223" t="s">
        <v>64</v>
      </c>
      <c r="AZ1223" t="s">
        <v>64</v>
      </c>
      <c r="BA1223" t="s">
        <v>64</v>
      </c>
    </row>
    <row r="1224" spans="1:53" x14ac:dyDescent="0.55000000000000004">
      <c r="A1224">
        <v>1952</v>
      </c>
      <c r="B1224" s="5" t="b">
        <f>Teams[[#This Row],[yearID]]&gt;=1973</f>
        <v>0</v>
      </c>
      <c r="C1224" s="5" t="b">
        <f>Teams[[#This Row],[yearID]]&gt;=1903</f>
        <v>1</v>
      </c>
      <c r="D1224" t="s">
        <v>410</v>
      </c>
      <c r="E1224" t="s">
        <v>419</v>
      </c>
      <c r="F1224" t="s">
        <v>419</v>
      </c>
      <c r="G1224" s="5" t="str">
        <f>VLOOKUP(Teams[[#This Row],[franchID]],TeamsFranchises!$A$2:$D$121,2,FALSE)</f>
        <v>Detroit Tigers</v>
      </c>
      <c r="I1224">
        <v>8</v>
      </c>
      <c r="J1224">
        <v>156</v>
      </c>
      <c r="K1224">
        <v>77</v>
      </c>
      <c r="L1224">
        <v>50</v>
      </c>
      <c r="M1224">
        <v>104</v>
      </c>
      <c r="P1224" t="s">
        <v>51</v>
      </c>
      <c r="Q1224" s="5">
        <f>IF(Teams[[#This Row],[LgWin]]="Y", 1,
IF(Teams[[#This Row],[LgWin]] = "N", 0, " "))</f>
        <v>0</v>
      </c>
      <c r="R1224" t="s">
        <v>51</v>
      </c>
      <c r="S1224" s="5">
        <f>IF(Teams[[#This Row],[WSWin]]="Y", 1,
IF(Teams[[#This Row],[WSWin]] = "N", 0, " "))</f>
        <v>0</v>
      </c>
      <c r="T1224">
        <v>557</v>
      </c>
      <c r="U1224">
        <v>5258</v>
      </c>
      <c r="V1224">
        <v>1278</v>
      </c>
      <c r="W1224">
        <v>190</v>
      </c>
      <c r="X1224">
        <v>37</v>
      </c>
      <c r="Y1224">
        <v>103</v>
      </c>
      <c r="Z1224">
        <v>553</v>
      </c>
      <c r="AA1224">
        <v>605</v>
      </c>
      <c r="AB1224">
        <v>27</v>
      </c>
      <c r="AC1224">
        <v>38</v>
      </c>
      <c r="AF1224">
        <v>738</v>
      </c>
      <c r="AG1224">
        <v>655</v>
      </c>
      <c r="AH1224">
        <v>4.25</v>
      </c>
      <c r="AI1224">
        <v>51</v>
      </c>
      <c r="AJ1224">
        <v>10</v>
      </c>
      <c r="AK1224">
        <v>14</v>
      </c>
      <c r="AL1224">
        <v>4164</v>
      </c>
      <c r="AM1224">
        <v>1394</v>
      </c>
      <c r="AN1224">
        <v>111</v>
      </c>
      <c r="AO1224">
        <v>591</v>
      </c>
      <c r="AP1224">
        <v>702</v>
      </c>
      <c r="AQ1224">
        <v>149</v>
      </c>
      <c r="AR1224">
        <v>145</v>
      </c>
      <c r="AS1224">
        <v>0.97499999999999998</v>
      </c>
      <c r="AT1224" t="s">
        <v>420</v>
      </c>
      <c r="AU1224" t="s">
        <v>495</v>
      </c>
      <c r="AV1224">
        <v>1026846</v>
      </c>
      <c r="AW1224">
        <v>100</v>
      </c>
      <c r="AX1224">
        <v>103</v>
      </c>
      <c r="AY1224" t="s">
        <v>419</v>
      </c>
      <c r="AZ1224" t="s">
        <v>419</v>
      </c>
      <c r="BA1224" t="s">
        <v>419</v>
      </c>
    </row>
    <row r="1225" spans="1:53" x14ac:dyDescent="0.55000000000000004">
      <c r="A1225">
        <v>1952</v>
      </c>
      <c r="B1225" s="5" t="b">
        <f>Teams[[#This Row],[yearID]]&gt;=1973</f>
        <v>0</v>
      </c>
      <c r="C1225" s="5" t="b">
        <f>Teams[[#This Row],[yearID]]&gt;=1903</f>
        <v>1</v>
      </c>
      <c r="D1225" t="s">
        <v>157</v>
      </c>
      <c r="E1225" t="s">
        <v>242</v>
      </c>
      <c r="F1225" t="s">
        <v>243</v>
      </c>
      <c r="G1225" s="5" t="str">
        <f>VLOOKUP(Teams[[#This Row],[franchID]],TeamsFranchises!$A$2:$D$121,2,FALSE)</f>
        <v>San Francisco Giants</v>
      </c>
      <c r="I1225">
        <v>2</v>
      </c>
      <c r="J1225">
        <v>154</v>
      </c>
      <c r="K1225">
        <v>77</v>
      </c>
      <c r="L1225">
        <v>92</v>
      </c>
      <c r="M1225">
        <v>62</v>
      </c>
      <c r="P1225" t="s">
        <v>51</v>
      </c>
      <c r="Q1225" s="5">
        <f>IF(Teams[[#This Row],[LgWin]]="Y", 1,
IF(Teams[[#This Row],[LgWin]] = "N", 0, " "))</f>
        <v>0</v>
      </c>
      <c r="R1225" t="s">
        <v>51</v>
      </c>
      <c r="S1225" s="5">
        <f>IF(Teams[[#This Row],[WSWin]]="Y", 1,
IF(Teams[[#This Row],[WSWin]] = "N", 0, " "))</f>
        <v>0</v>
      </c>
      <c r="T1225">
        <v>722</v>
      </c>
      <c r="U1225">
        <v>5229</v>
      </c>
      <c r="V1225">
        <v>1337</v>
      </c>
      <c r="W1225">
        <v>186</v>
      </c>
      <c r="X1225">
        <v>56</v>
      </c>
      <c r="Y1225">
        <v>151</v>
      </c>
      <c r="Z1225">
        <v>536</v>
      </c>
      <c r="AA1225">
        <v>672</v>
      </c>
      <c r="AB1225">
        <v>30</v>
      </c>
      <c r="AC1225">
        <v>31</v>
      </c>
      <c r="AF1225">
        <v>639</v>
      </c>
      <c r="AG1225">
        <v>547</v>
      </c>
      <c r="AH1225">
        <v>3.59</v>
      </c>
      <c r="AI1225">
        <v>49</v>
      </c>
      <c r="AJ1225">
        <v>12</v>
      </c>
      <c r="AK1225">
        <v>31</v>
      </c>
      <c r="AL1225">
        <v>4113</v>
      </c>
      <c r="AM1225">
        <v>1282</v>
      </c>
      <c r="AN1225">
        <v>121</v>
      </c>
      <c r="AO1225">
        <v>538</v>
      </c>
      <c r="AP1225">
        <v>655</v>
      </c>
      <c r="AQ1225">
        <v>153</v>
      </c>
      <c r="AR1225">
        <v>175</v>
      </c>
      <c r="AS1225">
        <v>0.97399999999999998</v>
      </c>
      <c r="AT1225" t="s">
        <v>310</v>
      </c>
      <c r="AU1225" t="s">
        <v>457</v>
      </c>
      <c r="AV1225">
        <v>984940</v>
      </c>
      <c r="AW1225">
        <v>101</v>
      </c>
      <c r="AX1225">
        <v>99</v>
      </c>
      <c r="AY1225" t="s">
        <v>246</v>
      </c>
      <c r="AZ1225" t="s">
        <v>242</v>
      </c>
      <c r="BA1225" t="s">
        <v>242</v>
      </c>
    </row>
    <row r="1226" spans="1:53" x14ac:dyDescent="0.55000000000000004">
      <c r="A1226">
        <v>1952</v>
      </c>
      <c r="B1226" s="5" t="b">
        <f>Teams[[#This Row],[yearID]]&gt;=1973</f>
        <v>0</v>
      </c>
      <c r="C1226" s="5" t="b">
        <f>Teams[[#This Row],[yearID]]&gt;=1903</f>
        <v>1</v>
      </c>
      <c r="D1226" t="s">
        <v>410</v>
      </c>
      <c r="E1226" t="s">
        <v>436</v>
      </c>
      <c r="F1226" t="s">
        <v>412</v>
      </c>
      <c r="G1226" s="5" t="str">
        <f>VLOOKUP(Teams[[#This Row],[franchID]],TeamsFranchises!$A$2:$D$121,2,FALSE)</f>
        <v>New York Yankees</v>
      </c>
      <c r="I1226">
        <v>1</v>
      </c>
      <c r="J1226">
        <v>154</v>
      </c>
      <c r="K1226">
        <v>77</v>
      </c>
      <c r="L1226">
        <v>95</v>
      </c>
      <c r="M1226">
        <v>59</v>
      </c>
      <c r="P1226" t="s">
        <v>76</v>
      </c>
      <c r="Q1226" s="5">
        <f>IF(Teams[[#This Row],[LgWin]]="Y", 1,
IF(Teams[[#This Row],[LgWin]] = "N", 0, " "))</f>
        <v>1</v>
      </c>
      <c r="R1226" t="s">
        <v>76</v>
      </c>
      <c r="S1226" s="5">
        <f>IF(Teams[[#This Row],[WSWin]]="Y", 1,
IF(Teams[[#This Row],[WSWin]] = "N", 0, " "))</f>
        <v>1</v>
      </c>
      <c r="T1226">
        <v>727</v>
      </c>
      <c r="U1226">
        <v>5294</v>
      </c>
      <c r="V1226">
        <v>1411</v>
      </c>
      <c r="W1226">
        <v>221</v>
      </c>
      <c r="X1226">
        <v>56</v>
      </c>
      <c r="Y1226">
        <v>129</v>
      </c>
      <c r="Z1226">
        <v>566</v>
      </c>
      <c r="AA1226">
        <v>652</v>
      </c>
      <c r="AB1226">
        <v>52</v>
      </c>
      <c r="AC1226">
        <v>42</v>
      </c>
      <c r="AF1226">
        <v>557</v>
      </c>
      <c r="AG1226">
        <v>482</v>
      </c>
      <c r="AH1226">
        <v>3.14</v>
      </c>
      <c r="AI1226">
        <v>72</v>
      </c>
      <c r="AJ1226">
        <v>21</v>
      </c>
      <c r="AK1226">
        <v>27</v>
      </c>
      <c r="AL1226">
        <v>4143</v>
      </c>
      <c r="AM1226">
        <v>1240</v>
      </c>
      <c r="AN1226">
        <v>94</v>
      </c>
      <c r="AO1226">
        <v>581</v>
      </c>
      <c r="AP1226">
        <v>666</v>
      </c>
      <c r="AQ1226">
        <v>127</v>
      </c>
      <c r="AR1226">
        <v>199</v>
      </c>
      <c r="AS1226">
        <v>0.97899999999999998</v>
      </c>
      <c r="AT1226" t="s">
        <v>459</v>
      </c>
      <c r="AU1226" t="s">
        <v>491</v>
      </c>
      <c r="AV1226">
        <v>1629665</v>
      </c>
      <c r="AW1226">
        <v>95</v>
      </c>
      <c r="AX1226">
        <v>91</v>
      </c>
      <c r="AY1226" t="s">
        <v>412</v>
      </c>
      <c r="AZ1226" t="s">
        <v>436</v>
      </c>
      <c r="BA1226" t="s">
        <v>436</v>
      </c>
    </row>
    <row r="1227" spans="1:53" x14ac:dyDescent="0.55000000000000004">
      <c r="A1227">
        <v>1952</v>
      </c>
      <c r="B1227" s="5" t="b">
        <f>Teams[[#This Row],[yearID]]&gt;=1973</f>
        <v>0</v>
      </c>
      <c r="C1227" s="5" t="b">
        <f>Teams[[#This Row],[yearID]]&gt;=1903</f>
        <v>1</v>
      </c>
      <c r="D1227" t="s">
        <v>410</v>
      </c>
      <c r="E1227" t="s">
        <v>226</v>
      </c>
      <c r="F1227" t="s">
        <v>423</v>
      </c>
      <c r="G1227" s="5" t="str">
        <f>VLOOKUP(Teams[[#This Row],[franchID]],TeamsFranchises!$A$2:$D$121,2,FALSE)</f>
        <v>Oakland Athletics</v>
      </c>
      <c r="I1227">
        <v>4</v>
      </c>
      <c r="J1227">
        <v>155</v>
      </c>
      <c r="K1227">
        <v>78</v>
      </c>
      <c r="L1227">
        <v>79</v>
      </c>
      <c r="M1227">
        <v>75</v>
      </c>
      <c r="P1227" t="s">
        <v>51</v>
      </c>
      <c r="Q1227" s="5">
        <f>IF(Teams[[#This Row],[LgWin]]="Y", 1,
IF(Teams[[#This Row],[LgWin]] = "N", 0, " "))</f>
        <v>0</v>
      </c>
      <c r="R1227" t="s">
        <v>51</v>
      </c>
      <c r="S1227" s="5">
        <f>IF(Teams[[#This Row],[WSWin]]="Y", 1,
IF(Teams[[#This Row],[WSWin]] = "N", 0, " "))</f>
        <v>0</v>
      </c>
      <c r="T1227">
        <v>664</v>
      </c>
      <c r="U1227">
        <v>5163</v>
      </c>
      <c r="V1227">
        <v>1305</v>
      </c>
      <c r="W1227">
        <v>212</v>
      </c>
      <c r="X1227">
        <v>35</v>
      </c>
      <c r="Y1227">
        <v>89</v>
      </c>
      <c r="Z1227">
        <v>683</v>
      </c>
      <c r="AA1227">
        <v>561</v>
      </c>
      <c r="AB1227">
        <v>52</v>
      </c>
      <c r="AC1227">
        <v>43</v>
      </c>
      <c r="AF1227">
        <v>723</v>
      </c>
      <c r="AG1227">
        <v>638</v>
      </c>
      <c r="AH1227">
        <v>4.1500000000000004</v>
      </c>
      <c r="AI1227">
        <v>73</v>
      </c>
      <c r="AJ1227">
        <v>11</v>
      </c>
      <c r="AK1227">
        <v>16</v>
      </c>
      <c r="AL1227">
        <v>4152</v>
      </c>
      <c r="AM1227">
        <v>1402</v>
      </c>
      <c r="AN1227">
        <v>113</v>
      </c>
      <c r="AO1227">
        <v>526</v>
      </c>
      <c r="AP1227">
        <v>562</v>
      </c>
      <c r="AQ1227">
        <v>140</v>
      </c>
      <c r="AR1227">
        <v>148</v>
      </c>
      <c r="AS1227">
        <v>0.97699999999999998</v>
      </c>
      <c r="AT1227" t="s">
        <v>77</v>
      </c>
      <c r="AU1227" t="s">
        <v>442</v>
      </c>
      <c r="AV1227">
        <v>627100</v>
      </c>
      <c r="AW1227">
        <v>106</v>
      </c>
      <c r="AX1227">
        <v>108</v>
      </c>
      <c r="AY1227" t="s">
        <v>226</v>
      </c>
      <c r="AZ1227" t="s">
        <v>226</v>
      </c>
      <c r="BA1227" t="s">
        <v>226</v>
      </c>
    </row>
    <row r="1228" spans="1:53" x14ac:dyDescent="0.55000000000000004">
      <c r="A1228">
        <v>1952</v>
      </c>
      <c r="B1228" s="5" t="b">
        <f>Teams[[#This Row],[yearID]]&gt;=1973</f>
        <v>0</v>
      </c>
      <c r="C1228" s="5" t="b">
        <f>Teams[[#This Row],[yearID]]&gt;=1903</f>
        <v>1</v>
      </c>
      <c r="D1228" t="s">
        <v>157</v>
      </c>
      <c r="E1228" t="s">
        <v>122</v>
      </c>
      <c r="F1228" t="s">
        <v>122</v>
      </c>
      <c r="G1228" s="5" t="str">
        <f>VLOOKUP(Teams[[#This Row],[franchID]],TeamsFranchises!$A$2:$D$121,2,FALSE)</f>
        <v>Philadelphia Phillies</v>
      </c>
      <c r="I1228">
        <v>4</v>
      </c>
      <c r="J1228">
        <v>154</v>
      </c>
      <c r="K1228">
        <v>76</v>
      </c>
      <c r="L1228">
        <v>87</v>
      </c>
      <c r="M1228">
        <v>67</v>
      </c>
      <c r="P1228" t="s">
        <v>51</v>
      </c>
      <c r="Q1228" s="5">
        <f>IF(Teams[[#This Row],[LgWin]]="Y", 1,
IF(Teams[[#This Row],[LgWin]] = "N", 0, " "))</f>
        <v>0</v>
      </c>
      <c r="R1228" t="s">
        <v>51</v>
      </c>
      <c r="S1228" s="5">
        <f>IF(Teams[[#This Row],[WSWin]]="Y", 1,
IF(Teams[[#This Row],[WSWin]] = "N", 0, " "))</f>
        <v>0</v>
      </c>
      <c r="T1228">
        <v>657</v>
      </c>
      <c r="U1228">
        <v>5205</v>
      </c>
      <c r="V1228">
        <v>1353</v>
      </c>
      <c r="W1228">
        <v>237</v>
      </c>
      <c r="X1228">
        <v>45</v>
      </c>
      <c r="Y1228">
        <v>93</v>
      </c>
      <c r="Z1228">
        <v>540</v>
      </c>
      <c r="AA1228">
        <v>534</v>
      </c>
      <c r="AB1228">
        <v>60</v>
      </c>
      <c r="AC1228">
        <v>41</v>
      </c>
      <c r="AF1228">
        <v>552</v>
      </c>
      <c r="AG1228">
        <v>473</v>
      </c>
      <c r="AH1228">
        <v>3.07</v>
      </c>
      <c r="AI1228">
        <v>80</v>
      </c>
      <c r="AJ1228">
        <v>17</v>
      </c>
      <c r="AK1228">
        <v>16</v>
      </c>
      <c r="AL1228">
        <v>4158</v>
      </c>
      <c r="AM1228">
        <v>1306</v>
      </c>
      <c r="AN1228">
        <v>95</v>
      </c>
      <c r="AO1228">
        <v>373</v>
      </c>
      <c r="AP1228">
        <v>609</v>
      </c>
      <c r="AQ1228">
        <v>150</v>
      </c>
      <c r="AR1228">
        <v>145</v>
      </c>
      <c r="AS1228">
        <v>0.97499999999999998</v>
      </c>
      <c r="AT1228" t="s">
        <v>358</v>
      </c>
      <c r="AU1228" t="s">
        <v>442</v>
      </c>
      <c r="AV1228">
        <v>755417</v>
      </c>
      <c r="AW1228">
        <v>99</v>
      </c>
      <c r="AX1228">
        <v>98</v>
      </c>
      <c r="AY1228" t="s">
        <v>122</v>
      </c>
      <c r="AZ1228" t="s">
        <v>122</v>
      </c>
      <c r="BA1228" t="s">
        <v>122</v>
      </c>
    </row>
    <row r="1229" spans="1:53" x14ac:dyDescent="0.55000000000000004">
      <c r="A1229">
        <v>1952</v>
      </c>
      <c r="B1229" s="5" t="b">
        <f>Teams[[#This Row],[yearID]]&gt;=1973</f>
        <v>0</v>
      </c>
      <c r="C1229" s="5" t="b">
        <f>Teams[[#This Row],[yearID]]&gt;=1903</f>
        <v>1</v>
      </c>
      <c r="D1229" t="s">
        <v>157</v>
      </c>
      <c r="E1229" t="s">
        <v>229</v>
      </c>
      <c r="F1229" t="s">
        <v>229</v>
      </c>
      <c r="G1229" s="5" t="str">
        <f>VLOOKUP(Teams[[#This Row],[franchID]],TeamsFranchises!$A$2:$D$121,2,FALSE)</f>
        <v>Pittsburgh Pirates</v>
      </c>
      <c r="I1229">
        <v>8</v>
      </c>
      <c r="J1229">
        <v>155</v>
      </c>
      <c r="K1229">
        <v>77</v>
      </c>
      <c r="L1229">
        <v>42</v>
      </c>
      <c r="M1229">
        <v>112</v>
      </c>
      <c r="P1229" t="s">
        <v>51</v>
      </c>
      <c r="Q1229" s="5">
        <f>IF(Teams[[#This Row],[LgWin]]="Y", 1,
IF(Teams[[#This Row],[LgWin]] = "N", 0, " "))</f>
        <v>0</v>
      </c>
      <c r="R1229" t="s">
        <v>51</v>
      </c>
      <c r="S1229" s="5">
        <f>IF(Teams[[#This Row],[WSWin]]="Y", 1,
IF(Teams[[#This Row],[WSWin]] = "N", 0, " "))</f>
        <v>0</v>
      </c>
      <c r="T1229">
        <v>515</v>
      </c>
      <c r="U1229">
        <v>5193</v>
      </c>
      <c r="V1229">
        <v>1201</v>
      </c>
      <c r="W1229">
        <v>181</v>
      </c>
      <c r="X1229">
        <v>30</v>
      </c>
      <c r="Y1229">
        <v>92</v>
      </c>
      <c r="Z1229">
        <v>486</v>
      </c>
      <c r="AA1229">
        <v>724</v>
      </c>
      <c r="AB1229">
        <v>43</v>
      </c>
      <c r="AC1229">
        <v>41</v>
      </c>
      <c r="AF1229">
        <v>793</v>
      </c>
      <c r="AG1229">
        <v>704</v>
      </c>
      <c r="AH1229">
        <v>4.6500000000000004</v>
      </c>
      <c r="AI1229">
        <v>43</v>
      </c>
      <c r="AJ1229">
        <v>5</v>
      </c>
      <c r="AK1229">
        <v>8</v>
      </c>
      <c r="AL1229">
        <v>4089</v>
      </c>
      <c r="AM1229">
        <v>1395</v>
      </c>
      <c r="AN1229">
        <v>133</v>
      </c>
      <c r="AO1229">
        <v>615</v>
      </c>
      <c r="AP1229">
        <v>564</v>
      </c>
      <c r="AQ1229">
        <v>181</v>
      </c>
      <c r="AR1229">
        <v>167</v>
      </c>
      <c r="AS1229">
        <v>0.97</v>
      </c>
      <c r="AT1229" t="s">
        <v>390</v>
      </c>
      <c r="AU1229" t="s">
        <v>447</v>
      </c>
      <c r="AV1229">
        <v>686673</v>
      </c>
      <c r="AW1229">
        <v>102</v>
      </c>
      <c r="AX1229">
        <v>107</v>
      </c>
      <c r="AY1229" t="s">
        <v>229</v>
      </c>
      <c r="AZ1229" t="s">
        <v>229</v>
      </c>
      <c r="BA1229" t="s">
        <v>229</v>
      </c>
    </row>
    <row r="1230" spans="1:53" x14ac:dyDescent="0.55000000000000004">
      <c r="A1230">
        <v>1952</v>
      </c>
      <c r="B1230" s="5" t="b">
        <f>Teams[[#This Row],[yearID]]&gt;=1973</f>
        <v>0</v>
      </c>
      <c r="C1230" s="5" t="b">
        <f>Teams[[#This Row],[yearID]]&gt;=1903</f>
        <v>1</v>
      </c>
      <c r="D1230" t="s">
        <v>410</v>
      </c>
      <c r="E1230" t="s">
        <v>431</v>
      </c>
      <c r="F1230" t="s">
        <v>95</v>
      </c>
      <c r="G1230" s="5" t="str">
        <f>VLOOKUP(Teams[[#This Row],[franchID]],TeamsFranchises!$A$2:$D$121,2,FALSE)</f>
        <v>Baltimore Orioles</v>
      </c>
      <c r="I1230">
        <v>7</v>
      </c>
      <c r="J1230">
        <v>155</v>
      </c>
      <c r="K1230">
        <v>78</v>
      </c>
      <c r="L1230">
        <v>64</v>
      </c>
      <c r="M1230">
        <v>90</v>
      </c>
      <c r="P1230" t="s">
        <v>51</v>
      </c>
      <c r="Q1230" s="5">
        <f>IF(Teams[[#This Row],[LgWin]]="Y", 1,
IF(Teams[[#This Row],[LgWin]] = "N", 0, " "))</f>
        <v>0</v>
      </c>
      <c r="R1230" t="s">
        <v>51</v>
      </c>
      <c r="S1230" s="5">
        <f>IF(Teams[[#This Row],[WSWin]]="Y", 1,
IF(Teams[[#This Row],[WSWin]] = "N", 0, " "))</f>
        <v>0</v>
      </c>
      <c r="T1230">
        <v>604</v>
      </c>
      <c r="U1230">
        <v>5353</v>
      </c>
      <c r="V1230">
        <v>1340</v>
      </c>
      <c r="W1230">
        <v>225</v>
      </c>
      <c r="X1230">
        <v>46</v>
      </c>
      <c r="Y1230">
        <v>82</v>
      </c>
      <c r="Z1230">
        <v>540</v>
      </c>
      <c r="AA1230">
        <v>720</v>
      </c>
      <c r="AB1230">
        <v>30</v>
      </c>
      <c r="AC1230">
        <v>34</v>
      </c>
      <c r="AF1230">
        <v>733</v>
      </c>
      <c r="AG1230">
        <v>640</v>
      </c>
      <c r="AH1230">
        <v>4.12</v>
      </c>
      <c r="AI1230">
        <v>48</v>
      </c>
      <c r="AJ1230">
        <v>6</v>
      </c>
      <c r="AK1230">
        <v>18</v>
      </c>
      <c r="AL1230">
        <v>4197</v>
      </c>
      <c r="AM1230">
        <v>1388</v>
      </c>
      <c r="AN1230">
        <v>111</v>
      </c>
      <c r="AO1230">
        <v>598</v>
      </c>
      <c r="AP1230">
        <v>581</v>
      </c>
      <c r="AQ1230">
        <v>155</v>
      </c>
      <c r="AR1230">
        <v>176</v>
      </c>
      <c r="AS1230">
        <v>0.97399999999999998</v>
      </c>
      <c r="AT1230" t="s">
        <v>252</v>
      </c>
      <c r="AU1230" t="s">
        <v>444</v>
      </c>
      <c r="AV1230">
        <v>518796</v>
      </c>
      <c r="AW1230">
        <v>103</v>
      </c>
      <c r="AX1230">
        <v>106</v>
      </c>
      <c r="AY1230" t="s">
        <v>433</v>
      </c>
      <c r="AZ1230" t="s">
        <v>431</v>
      </c>
      <c r="BA1230" t="s">
        <v>431</v>
      </c>
    </row>
    <row r="1231" spans="1:53" x14ac:dyDescent="0.55000000000000004">
      <c r="A1231">
        <v>1952</v>
      </c>
      <c r="B1231" s="5" t="b">
        <f>Teams[[#This Row],[yearID]]&gt;=1973</f>
        <v>0</v>
      </c>
      <c r="C1231" s="5" t="b">
        <f>Teams[[#This Row],[yearID]]&gt;=1903</f>
        <v>1</v>
      </c>
      <c r="D1231" t="s">
        <v>157</v>
      </c>
      <c r="E1231" t="s">
        <v>396</v>
      </c>
      <c r="F1231" t="s">
        <v>154</v>
      </c>
      <c r="G1231" s="5" t="str">
        <f>VLOOKUP(Teams[[#This Row],[franchID]],TeamsFranchises!$A$2:$D$121,2,FALSE)</f>
        <v>St. Louis Cardinals</v>
      </c>
      <c r="I1231">
        <v>3</v>
      </c>
      <c r="J1231">
        <v>154</v>
      </c>
      <c r="K1231">
        <v>77</v>
      </c>
      <c r="L1231">
        <v>88</v>
      </c>
      <c r="M1231">
        <v>66</v>
      </c>
      <c r="P1231" t="s">
        <v>51</v>
      </c>
      <c r="Q1231" s="5">
        <f>IF(Teams[[#This Row],[LgWin]]="Y", 1,
IF(Teams[[#This Row],[LgWin]] = "N", 0, " "))</f>
        <v>0</v>
      </c>
      <c r="R1231" t="s">
        <v>51</v>
      </c>
      <c r="S1231" s="5">
        <f>IF(Teams[[#This Row],[WSWin]]="Y", 1,
IF(Teams[[#This Row],[WSWin]] = "N", 0, " "))</f>
        <v>0</v>
      </c>
      <c r="T1231">
        <v>677</v>
      </c>
      <c r="U1231">
        <v>5200</v>
      </c>
      <c r="V1231">
        <v>1386</v>
      </c>
      <c r="W1231">
        <v>247</v>
      </c>
      <c r="X1231">
        <v>54</v>
      </c>
      <c r="Y1231">
        <v>97</v>
      </c>
      <c r="Z1231">
        <v>537</v>
      </c>
      <c r="AA1231">
        <v>479</v>
      </c>
      <c r="AB1231">
        <v>33</v>
      </c>
      <c r="AC1231">
        <v>32</v>
      </c>
      <c r="AF1231">
        <v>630</v>
      </c>
      <c r="AG1231">
        <v>553</v>
      </c>
      <c r="AH1231">
        <v>3.66</v>
      </c>
      <c r="AI1231">
        <v>49</v>
      </c>
      <c r="AJ1231">
        <v>12</v>
      </c>
      <c r="AK1231">
        <v>27</v>
      </c>
      <c r="AL1231">
        <v>4083</v>
      </c>
      <c r="AM1231">
        <v>1274</v>
      </c>
      <c r="AN1231">
        <v>119</v>
      </c>
      <c r="AO1231">
        <v>501</v>
      </c>
      <c r="AP1231">
        <v>712</v>
      </c>
      <c r="AQ1231">
        <v>141</v>
      </c>
      <c r="AR1231">
        <v>159</v>
      </c>
      <c r="AS1231">
        <v>0.97699999999999998</v>
      </c>
      <c r="AT1231" t="s">
        <v>409</v>
      </c>
      <c r="AU1231" t="s">
        <v>444</v>
      </c>
      <c r="AV1231">
        <v>913113</v>
      </c>
      <c r="AW1231">
        <v>100</v>
      </c>
      <c r="AX1231">
        <v>99</v>
      </c>
      <c r="AY1231" t="s">
        <v>154</v>
      </c>
      <c r="AZ1231" t="s">
        <v>396</v>
      </c>
      <c r="BA1231" t="s">
        <v>396</v>
      </c>
    </row>
    <row r="1232" spans="1:53" x14ac:dyDescent="0.55000000000000004">
      <c r="A1232">
        <v>1952</v>
      </c>
      <c r="B1232" s="5" t="b">
        <f>Teams[[#This Row],[yearID]]&gt;=1973</f>
        <v>0</v>
      </c>
      <c r="C1232" s="5" t="b">
        <f>Teams[[#This Row],[yearID]]&gt;=1903</f>
        <v>1</v>
      </c>
      <c r="D1232" t="s">
        <v>410</v>
      </c>
      <c r="E1232" t="s">
        <v>425</v>
      </c>
      <c r="F1232" t="s">
        <v>426</v>
      </c>
      <c r="G1232" s="5" t="str">
        <f>VLOOKUP(Teams[[#This Row],[franchID]],TeamsFranchises!$A$2:$D$121,2,FALSE)</f>
        <v>Minnesota Twins</v>
      </c>
      <c r="I1232">
        <v>5</v>
      </c>
      <c r="J1232">
        <v>157</v>
      </c>
      <c r="K1232">
        <v>78</v>
      </c>
      <c r="L1232">
        <v>78</v>
      </c>
      <c r="M1232">
        <v>76</v>
      </c>
      <c r="P1232" t="s">
        <v>51</v>
      </c>
      <c r="Q1232" s="5">
        <f>IF(Teams[[#This Row],[LgWin]]="Y", 1,
IF(Teams[[#This Row],[LgWin]] = "N", 0, " "))</f>
        <v>0</v>
      </c>
      <c r="R1232" t="s">
        <v>51</v>
      </c>
      <c r="S1232" s="5">
        <f>IF(Teams[[#This Row],[WSWin]]="Y", 1,
IF(Teams[[#This Row],[WSWin]] = "N", 0, " "))</f>
        <v>0</v>
      </c>
      <c r="T1232">
        <v>598</v>
      </c>
      <c r="U1232">
        <v>5357</v>
      </c>
      <c r="V1232">
        <v>1282</v>
      </c>
      <c r="W1232">
        <v>225</v>
      </c>
      <c r="X1232">
        <v>44</v>
      </c>
      <c r="Y1232">
        <v>50</v>
      </c>
      <c r="Z1232">
        <v>580</v>
      </c>
      <c r="AA1232">
        <v>607</v>
      </c>
      <c r="AB1232">
        <v>48</v>
      </c>
      <c r="AC1232">
        <v>37</v>
      </c>
      <c r="AF1232">
        <v>608</v>
      </c>
      <c r="AG1232">
        <v>535</v>
      </c>
      <c r="AH1232">
        <v>3.37</v>
      </c>
      <c r="AI1232">
        <v>75</v>
      </c>
      <c r="AJ1232">
        <v>10</v>
      </c>
      <c r="AK1232">
        <v>15</v>
      </c>
      <c r="AL1232">
        <v>4287</v>
      </c>
      <c r="AM1232">
        <v>1405</v>
      </c>
      <c r="AN1232">
        <v>78</v>
      </c>
      <c r="AO1232">
        <v>577</v>
      </c>
      <c r="AP1232">
        <v>574</v>
      </c>
      <c r="AQ1232">
        <v>130</v>
      </c>
      <c r="AR1232">
        <v>152</v>
      </c>
      <c r="AS1232">
        <v>0.97799999999999998</v>
      </c>
      <c r="AT1232" t="s">
        <v>397</v>
      </c>
      <c r="AU1232" t="s">
        <v>452</v>
      </c>
      <c r="AV1232">
        <v>699457</v>
      </c>
      <c r="AW1232">
        <v>97</v>
      </c>
      <c r="AX1232">
        <v>97</v>
      </c>
      <c r="AY1232" t="s">
        <v>428</v>
      </c>
      <c r="AZ1232" t="s">
        <v>425</v>
      </c>
      <c r="BA1232" t="s">
        <v>425</v>
      </c>
    </row>
    <row r="1233" spans="1:53" x14ac:dyDescent="0.55000000000000004">
      <c r="A1233">
        <v>1953</v>
      </c>
      <c r="B1233" s="5" t="b">
        <f>Teams[[#This Row],[yearID]]&gt;=1973</f>
        <v>0</v>
      </c>
      <c r="C1233" s="5" t="b">
        <f>Teams[[#This Row],[yearID]]&gt;=1903</f>
        <v>1</v>
      </c>
      <c r="D1233" t="s">
        <v>410</v>
      </c>
      <c r="E1233" t="s">
        <v>54</v>
      </c>
      <c r="F1233" t="s">
        <v>54</v>
      </c>
      <c r="G1233" s="5" t="str">
        <f>VLOOKUP(Teams[[#This Row],[franchID]],TeamsFranchises!$A$2:$D$121,2,FALSE)</f>
        <v>Boston Red Sox</v>
      </c>
      <c r="I1233">
        <v>4</v>
      </c>
      <c r="J1233">
        <v>153</v>
      </c>
      <c r="K1233">
        <v>76</v>
      </c>
      <c r="L1233">
        <v>84</v>
      </c>
      <c r="M1233">
        <v>69</v>
      </c>
      <c r="P1233" t="s">
        <v>51</v>
      </c>
      <c r="Q1233" s="5">
        <f>IF(Teams[[#This Row],[LgWin]]="Y", 1,
IF(Teams[[#This Row],[LgWin]] = "N", 0, " "))</f>
        <v>0</v>
      </c>
      <c r="R1233" t="s">
        <v>51</v>
      </c>
      <c r="S1233" s="5">
        <f>IF(Teams[[#This Row],[WSWin]]="Y", 1,
IF(Teams[[#This Row],[WSWin]] = "N", 0, " "))</f>
        <v>0</v>
      </c>
      <c r="T1233">
        <v>656</v>
      </c>
      <c r="U1233">
        <v>5246</v>
      </c>
      <c r="V1233">
        <v>1385</v>
      </c>
      <c r="W1233">
        <v>255</v>
      </c>
      <c r="X1233">
        <v>37</v>
      </c>
      <c r="Y1233">
        <v>101</v>
      </c>
      <c r="Z1233">
        <v>496</v>
      </c>
      <c r="AA1233">
        <v>601</v>
      </c>
      <c r="AB1233">
        <v>33</v>
      </c>
      <c r="AC1233">
        <v>45</v>
      </c>
      <c r="AF1233">
        <v>632</v>
      </c>
      <c r="AG1233">
        <v>546</v>
      </c>
      <c r="AH1233">
        <v>3.58</v>
      </c>
      <c r="AI1233">
        <v>41</v>
      </c>
      <c r="AJ1233">
        <v>15</v>
      </c>
      <c r="AK1233">
        <v>37</v>
      </c>
      <c r="AL1233">
        <v>4119</v>
      </c>
      <c r="AM1233">
        <v>1333</v>
      </c>
      <c r="AN1233">
        <v>92</v>
      </c>
      <c r="AO1233">
        <v>584</v>
      </c>
      <c r="AP1233">
        <v>642</v>
      </c>
      <c r="AQ1233">
        <v>147</v>
      </c>
      <c r="AR1233">
        <v>173</v>
      </c>
      <c r="AS1233">
        <v>0.97599999999999998</v>
      </c>
      <c r="AT1233" t="s">
        <v>441</v>
      </c>
      <c r="AU1233" t="s">
        <v>493</v>
      </c>
      <c r="AV1233">
        <v>1026133</v>
      </c>
      <c r="AW1233">
        <v>105</v>
      </c>
      <c r="AX1233">
        <v>105</v>
      </c>
      <c r="AY1233" t="s">
        <v>54</v>
      </c>
      <c r="AZ1233" t="s">
        <v>54</v>
      </c>
      <c r="BA1233" t="s">
        <v>54</v>
      </c>
    </row>
    <row r="1234" spans="1:53" x14ac:dyDescent="0.55000000000000004">
      <c r="A1234">
        <v>1953</v>
      </c>
      <c r="B1234" s="5" t="b">
        <f>Teams[[#This Row],[yearID]]&gt;=1973</f>
        <v>0</v>
      </c>
      <c r="C1234" s="5" t="b">
        <f>Teams[[#This Row],[yearID]]&gt;=1903</f>
        <v>1</v>
      </c>
      <c r="D1234" t="s">
        <v>157</v>
      </c>
      <c r="E1234" t="s">
        <v>262</v>
      </c>
      <c r="F1234" t="s">
        <v>260</v>
      </c>
      <c r="G1234" s="5" t="str">
        <f>VLOOKUP(Teams[[#This Row],[franchID]],TeamsFranchises!$A$2:$D$121,2,FALSE)</f>
        <v>Los Angeles Dodgers</v>
      </c>
      <c r="I1234">
        <v>1</v>
      </c>
      <c r="J1234">
        <v>155</v>
      </c>
      <c r="K1234">
        <v>78</v>
      </c>
      <c r="L1234">
        <v>105</v>
      </c>
      <c r="M1234">
        <v>49</v>
      </c>
      <c r="P1234" t="s">
        <v>76</v>
      </c>
      <c r="Q1234" s="5">
        <f>IF(Teams[[#This Row],[LgWin]]="Y", 1,
IF(Teams[[#This Row],[LgWin]] = "N", 0, " "))</f>
        <v>1</v>
      </c>
      <c r="R1234" t="s">
        <v>51</v>
      </c>
      <c r="S1234" s="5">
        <f>IF(Teams[[#This Row],[WSWin]]="Y", 1,
IF(Teams[[#This Row],[WSWin]] = "N", 0, " "))</f>
        <v>0</v>
      </c>
      <c r="T1234">
        <v>955</v>
      </c>
      <c r="U1234">
        <v>5373</v>
      </c>
      <c r="V1234">
        <v>1529</v>
      </c>
      <c r="W1234">
        <v>274</v>
      </c>
      <c r="X1234">
        <v>59</v>
      </c>
      <c r="Y1234">
        <v>208</v>
      </c>
      <c r="Z1234">
        <v>655</v>
      </c>
      <c r="AA1234">
        <v>686</v>
      </c>
      <c r="AB1234">
        <v>90</v>
      </c>
      <c r="AC1234">
        <v>47</v>
      </c>
      <c r="AF1234">
        <v>689</v>
      </c>
      <c r="AG1234">
        <v>629</v>
      </c>
      <c r="AH1234">
        <v>4.0999999999999996</v>
      </c>
      <c r="AI1234">
        <v>51</v>
      </c>
      <c r="AJ1234">
        <v>11</v>
      </c>
      <c r="AK1234">
        <v>29</v>
      </c>
      <c r="AL1234">
        <v>4140</v>
      </c>
      <c r="AM1234">
        <v>1337</v>
      </c>
      <c r="AN1234">
        <v>169</v>
      </c>
      <c r="AO1234">
        <v>509</v>
      </c>
      <c r="AP1234">
        <v>817</v>
      </c>
      <c r="AQ1234">
        <v>118</v>
      </c>
      <c r="AR1234">
        <v>161</v>
      </c>
      <c r="AS1234">
        <v>0.98</v>
      </c>
      <c r="AT1234" t="s">
        <v>448</v>
      </c>
      <c r="AU1234" t="s">
        <v>458</v>
      </c>
      <c r="AV1234">
        <v>1163419</v>
      </c>
      <c r="AW1234">
        <v>103</v>
      </c>
      <c r="AX1234">
        <v>100</v>
      </c>
      <c r="AY1234" t="s">
        <v>262</v>
      </c>
      <c r="AZ1234" t="s">
        <v>262</v>
      </c>
      <c r="BA1234" t="s">
        <v>262</v>
      </c>
    </row>
    <row r="1235" spans="1:53" x14ac:dyDescent="0.55000000000000004">
      <c r="A1235">
        <v>1953</v>
      </c>
      <c r="B1235" s="5" t="b">
        <f>Teams[[#This Row],[yearID]]&gt;=1973</f>
        <v>0</v>
      </c>
      <c r="C1235" s="5" t="b">
        <f>Teams[[#This Row],[yearID]]&gt;=1903</f>
        <v>1</v>
      </c>
      <c r="D1235" t="s">
        <v>410</v>
      </c>
      <c r="E1235" t="s">
        <v>415</v>
      </c>
      <c r="F1235" t="s">
        <v>416</v>
      </c>
      <c r="G1235" s="5" t="str">
        <f>VLOOKUP(Teams[[#This Row],[franchID]],TeamsFranchises!$A$2:$D$121,2,FALSE)</f>
        <v>Chicago White Sox</v>
      </c>
      <c r="I1235">
        <v>3</v>
      </c>
      <c r="J1235">
        <v>156</v>
      </c>
      <c r="K1235">
        <v>78</v>
      </c>
      <c r="L1235">
        <v>89</v>
      </c>
      <c r="M1235">
        <v>65</v>
      </c>
      <c r="P1235" t="s">
        <v>51</v>
      </c>
      <c r="Q1235" s="5">
        <f>IF(Teams[[#This Row],[LgWin]]="Y", 1,
IF(Teams[[#This Row],[LgWin]] = "N", 0, " "))</f>
        <v>0</v>
      </c>
      <c r="R1235" t="s">
        <v>51</v>
      </c>
      <c r="S1235" s="5">
        <f>IF(Teams[[#This Row],[WSWin]]="Y", 1,
IF(Teams[[#This Row],[WSWin]] = "N", 0, " "))</f>
        <v>0</v>
      </c>
      <c r="T1235">
        <v>716</v>
      </c>
      <c r="U1235">
        <v>5212</v>
      </c>
      <c r="V1235">
        <v>1345</v>
      </c>
      <c r="W1235">
        <v>226</v>
      </c>
      <c r="X1235">
        <v>53</v>
      </c>
      <c r="Y1235">
        <v>74</v>
      </c>
      <c r="Z1235">
        <v>601</v>
      </c>
      <c r="AA1235">
        <v>530</v>
      </c>
      <c r="AB1235">
        <v>73</v>
      </c>
      <c r="AC1235">
        <v>55</v>
      </c>
      <c r="AF1235">
        <v>592</v>
      </c>
      <c r="AG1235">
        <v>532</v>
      </c>
      <c r="AH1235">
        <v>3.41</v>
      </c>
      <c r="AI1235">
        <v>57</v>
      </c>
      <c r="AJ1235">
        <v>17</v>
      </c>
      <c r="AK1235">
        <v>33</v>
      </c>
      <c r="AL1235">
        <v>4209</v>
      </c>
      <c r="AM1235">
        <v>1299</v>
      </c>
      <c r="AN1235">
        <v>113</v>
      </c>
      <c r="AO1235">
        <v>583</v>
      </c>
      <c r="AP1235">
        <v>714</v>
      </c>
      <c r="AQ1235">
        <v>125</v>
      </c>
      <c r="AR1235">
        <v>144</v>
      </c>
      <c r="AS1235">
        <v>0.98</v>
      </c>
      <c r="AT1235" t="s">
        <v>417</v>
      </c>
      <c r="AU1235" t="s">
        <v>450</v>
      </c>
      <c r="AV1235">
        <v>1191353</v>
      </c>
      <c r="AW1235">
        <v>103</v>
      </c>
      <c r="AX1235">
        <v>101</v>
      </c>
      <c r="AY1235" t="s">
        <v>416</v>
      </c>
      <c r="AZ1235" t="s">
        <v>415</v>
      </c>
      <c r="BA1235" t="s">
        <v>415</v>
      </c>
    </row>
    <row r="1236" spans="1:53" x14ac:dyDescent="0.55000000000000004">
      <c r="A1236">
        <v>1953</v>
      </c>
      <c r="B1236" s="5" t="b">
        <f>Teams[[#This Row],[yearID]]&gt;=1973</f>
        <v>0</v>
      </c>
      <c r="C1236" s="5" t="b">
        <f>Teams[[#This Row],[yearID]]&gt;=1903</f>
        <v>1</v>
      </c>
      <c r="D1236" t="s">
        <v>157</v>
      </c>
      <c r="E1236" t="s">
        <v>161</v>
      </c>
      <c r="F1236" t="s">
        <v>162</v>
      </c>
      <c r="G1236" s="5" t="str">
        <f>VLOOKUP(Teams[[#This Row],[franchID]],TeamsFranchises!$A$2:$D$121,2,FALSE)</f>
        <v>Chicago Cubs</v>
      </c>
      <c r="I1236">
        <v>7</v>
      </c>
      <c r="J1236">
        <v>155</v>
      </c>
      <c r="K1236">
        <v>77</v>
      </c>
      <c r="L1236">
        <v>65</v>
      </c>
      <c r="M1236">
        <v>89</v>
      </c>
      <c r="P1236" t="s">
        <v>51</v>
      </c>
      <c r="Q1236" s="5">
        <f>IF(Teams[[#This Row],[LgWin]]="Y", 1,
IF(Teams[[#This Row],[LgWin]] = "N", 0, " "))</f>
        <v>0</v>
      </c>
      <c r="R1236" t="s">
        <v>51</v>
      </c>
      <c r="S1236" s="5">
        <f>IF(Teams[[#This Row],[WSWin]]="Y", 1,
IF(Teams[[#This Row],[WSWin]] = "N", 0, " "))</f>
        <v>0</v>
      </c>
      <c r="T1236">
        <v>633</v>
      </c>
      <c r="U1236">
        <v>5272</v>
      </c>
      <c r="V1236">
        <v>1372</v>
      </c>
      <c r="W1236">
        <v>204</v>
      </c>
      <c r="X1236">
        <v>57</v>
      </c>
      <c r="Y1236">
        <v>137</v>
      </c>
      <c r="Z1236">
        <v>514</v>
      </c>
      <c r="AA1236">
        <v>746</v>
      </c>
      <c r="AB1236">
        <v>49</v>
      </c>
      <c r="AC1236">
        <v>21</v>
      </c>
      <c r="AF1236">
        <v>835</v>
      </c>
      <c r="AG1236">
        <v>723</v>
      </c>
      <c r="AH1236">
        <v>4.79</v>
      </c>
      <c r="AI1236">
        <v>38</v>
      </c>
      <c r="AJ1236">
        <v>3</v>
      </c>
      <c r="AK1236">
        <v>22</v>
      </c>
      <c r="AL1236">
        <v>4077</v>
      </c>
      <c r="AM1236">
        <v>1491</v>
      </c>
      <c r="AN1236">
        <v>151</v>
      </c>
      <c r="AO1236">
        <v>554</v>
      </c>
      <c r="AP1236">
        <v>623</v>
      </c>
      <c r="AQ1236">
        <v>193</v>
      </c>
      <c r="AR1236">
        <v>141</v>
      </c>
      <c r="AS1236">
        <v>0.96699999999999997</v>
      </c>
      <c r="AT1236" t="s">
        <v>434</v>
      </c>
      <c r="AU1236" t="s">
        <v>473</v>
      </c>
      <c r="AV1236">
        <v>763658</v>
      </c>
      <c r="AW1236">
        <v>102</v>
      </c>
      <c r="AX1236">
        <v>103</v>
      </c>
      <c r="AY1236" t="s">
        <v>162</v>
      </c>
      <c r="AZ1236" t="s">
        <v>161</v>
      </c>
      <c r="BA1236" t="s">
        <v>161</v>
      </c>
    </row>
    <row r="1237" spans="1:53" x14ac:dyDescent="0.55000000000000004">
      <c r="A1237">
        <v>1953</v>
      </c>
      <c r="B1237" s="5" t="b">
        <f>Teams[[#This Row],[yearID]]&gt;=1973</f>
        <v>0</v>
      </c>
      <c r="C1237" s="5" t="b">
        <f>Teams[[#This Row],[yearID]]&gt;=1903</f>
        <v>1</v>
      </c>
      <c r="D1237" t="s">
        <v>157</v>
      </c>
      <c r="E1237" t="s">
        <v>167</v>
      </c>
      <c r="F1237" t="s">
        <v>167</v>
      </c>
      <c r="G1237" s="5" t="str">
        <f>VLOOKUP(Teams[[#This Row],[franchID]],TeamsFranchises!$A$2:$D$121,2,FALSE)</f>
        <v>Cincinnati Reds</v>
      </c>
      <c r="I1237">
        <v>6</v>
      </c>
      <c r="J1237">
        <v>155</v>
      </c>
      <c r="K1237">
        <v>78</v>
      </c>
      <c r="L1237">
        <v>68</v>
      </c>
      <c r="M1237">
        <v>86</v>
      </c>
      <c r="P1237" t="s">
        <v>51</v>
      </c>
      <c r="Q1237" s="5">
        <f>IF(Teams[[#This Row],[LgWin]]="Y", 1,
IF(Teams[[#This Row],[LgWin]] = "N", 0, " "))</f>
        <v>0</v>
      </c>
      <c r="R1237" t="s">
        <v>51</v>
      </c>
      <c r="S1237" s="5">
        <f>IF(Teams[[#This Row],[WSWin]]="Y", 1,
IF(Teams[[#This Row],[WSWin]] = "N", 0, " "))</f>
        <v>0</v>
      </c>
      <c r="T1237">
        <v>714</v>
      </c>
      <c r="U1237">
        <v>5343</v>
      </c>
      <c r="V1237">
        <v>1396</v>
      </c>
      <c r="W1237">
        <v>190</v>
      </c>
      <c r="X1237">
        <v>34</v>
      </c>
      <c r="Y1237">
        <v>166</v>
      </c>
      <c r="Z1237">
        <v>485</v>
      </c>
      <c r="AA1237">
        <v>701</v>
      </c>
      <c r="AB1237">
        <v>25</v>
      </c>
      <c r="AC1237">
        <v>20</v>
      </c>
      <c r="AF1237">
        <v>788</v>
      </c>
      <c r="AG1237">
        <v>704</v>
      </c>
      <c r="AH1237">
        <v>4.6399999999999997</v>
      </c>
      <c r="AI1237">
        <v>47</v>
      </c>
      <c r="AJ1237">
        <v>7</v>
      </c>
      <c r="AK1237">
        <v>15</v>
      </c>
      <c r="AL1237">
        <v>4095</v>
      </c>
      <c r="AM1237">
        <v>1484</v>
      </c>
      <c r="AN1237">
        <v>179</v>
      </c>
      <c r="AO1237">
        <v>488</v>
      </c>
      <c r="AP1237">
        <v>506</v>
      </c>
      <c r="AQ1237">
        <v>129</v>
      </c>
      <c r="AR1237">
        <v>176</v>
      </c>
      <c r="AS1237">
        <v>0.97799999999999998</v>
      </c>
      <c r="AT1237" t="s">
        <v>165</v>
      </c>
      <c r="AU1237" t="s">
        <v>455</v>
      </c>
      <c r="AV1237">
        <v>548086</v>
      </c>
      <c r="AW1237">
        <v>100</v>
      </c>
      <c r="AX1237">
        <v>101</v>
      </c>
      <c r="AY1237" t="s">
        <v>167</v>
      </c>
      <c r="AZ1237" t="s">
        <v>167</v>
      </c>
      <c r="BA1237" t="s">
        <v>167</v>
      </c>
    </row>
    <row r="1238" spans="1:53" x14ac:dyDescent="0.55000000000000004">
      <c r="A1238">
        <v>1953</v>
      </c>
      <c r="B1238" s="5" t="b">
        <f>Teams[[#This Row],[yearID]]&gt;=1973</f>
        <v>0</v>
      </c>
      <c r="C1238" s="5" t="b">
        <f>Teams[[#This Row],[yearID]]&gt;=1903</f>
        <v>1</v>
      </c>
      <c r="D1238" t="s">
        <v>410</v>
      </c>
      <c r="E1238" t="s">
        <v>64</v>
      </c>
      <c r="F1238" t="s">
        <v>64</v>
      </c>
      <c r="G1238" s="5" t="str">
        <f>VLOOKUP(Teams[[#This Row],[franchID]],TeamsFranchises!$A$2:$D$121,2,FALSE)</f>
        <v>Cleveland Indians</v>
      </c>
      <c r="I1238">
        <v>2</v>
      </c>
      <c r="J1238">
        <v>155</v>
      </c>
      <c r="K1238">
        <v>78</v>
      </c>
      <c r="L1238">
        <v>92</v>
      </c>
      <c r="M1238">
        <v>62</v>
      </c>
      <c r="P1238" t="s">
        <v>51</v>
      </c>
      <c r="Q1238" s="5">
        <f>IF(Teams[[#This Row],[LgWin]]="Y", 1,
IF(Teams[[#This Row],[LgWin]] = "N", 0, " "))</f>
        <v>0</v>
      </c>
      <c r="R1238" t="s">
        <v>51</v>
      </c>
      <c r="S1238" s="5">
        <f>IF(Teams[[#This Row],[WSWin]]="Y", 1,
IF(Teams[[#This Row],[WSWin]] = "N", 0, " "))</f>
        <v>0</v>
      </c>
      <c r="T1238">
        <v>770</v>
      </c>
      <c r="U1238">
        <v>5285</v>
      </c>
      <c r="V1238">
        <v>1426</v>
      </c>
      <c r="W1238">
        <v>201</v>
      </c>
      <c r="X1238">
        <v>29</v>
      </c>
      <c r="Y1238">
        <v>160</v>
      </c>
      <c r="Z1238">
        <v>609</v>
      </c>
      <c r="AA1238">
        <v>683</v>
      </c>
      <c r="AB1238">
        <v>33</v>
      </c>
      <c r="AC1238">
        <v>29</v>
      </c>
      <c r="AF1238">
        <v>627</v>
      </c>
      <c r="AG1238">
        <v>555</v>
      </c>
      <c r="AH1238">
        <v>3.64</v>
      </c>
      <c r="AI1238">
        <v>81</v>
      </c>
      <c r="AJ1238">
        <v>11</v>
      </c>
      <c r="AK1238">
        <v>15</v>
      </c>
      <c r="AL1238">
        <v>4119</v>
      </c>
      <c r="AM1238">
        <v>1311</v>
      </c>
      <c r="AN1238">
        <v>92</v>
      </c>
      <c r="AO1238">
        <v>519</v>
      </c>
      <c r="AP1238">
        <v>586</v>
      </c>
      <c r="AQ1238">
        <v>126</v>
      </c>
      <c r="AR1238">
        <v>197</v>
      </c>
      <c r="AS1238">
        <v>0.97899999999999998</v>
      </c>
      <c r="AT1238" t="s">
        <v>487</v>
      </c>
      <c r="AU1238" t="s">
        <v>498</v>
      </c>
      <c r="AV1238">
        <v>1069176</v>
      </c>
      <c r="AW1238">
        <v>98</v>
      </c>
      <c r="AX1238">
        <v>94</v>
      </c>
      <c r="AY1238" t="s">
        <v>64</v>
      </c>
      <c r="AZ1238" t="s">
        <v>64</v>
      </c>
      <c r="BA1238" t="s">
        <v>64</v>
      </c>
    </row>
    <row r="1239" spans="1:53" x14ac:dyDescent="0.55000000000000004">
      <c r="A1239">
        <v>1953</v>
      </c>
      <c r="B1239" s="5" t="b">
        <f>Teams[[#This Row],[yearID]]&gt;=1973</f>
        <v>0</v>
      </c>
      <c r="C1239" s="5" t="b">
        <f>Teams[[#This Row],[yearID]]&gt;=1903</f>
        <v>1</v>
      </c>
      <c r="D1239" t="s">
        <v>410</v>
      </c>
      <c r="E1239" t="s">
        <v>419</v>
      </c>
      <c r="F1239" t="s">
        <v>419</v>
      </c>
      <c r="G1239" s="5" t="str">
        <f>VLOOKUP(Teams[[#This Row],[franchID]],TeamsFranchises!$A$2:$D$121,2,FALSE)</f>
        <v>Detroit Tigers</v>
      </c>
      <c r="I1239">
        <v>6</v>
      </c>
      <c r="J1239">
        <v>158</v>
      </c>
      <c r="K1239">
        <v>79</v>
      </c>
      <c r="L1239">
        <v>60</v>
      </c>
      <c r="M1239">
        <v>94</v>
      </c>
      <c r="P1239" t="s">
        <v>51</v>
      </c>
      <c r="Q1239" s="5">
        <f>IF(Teams[[#This Row],[LgWin]]="Y", 1,
IF(Teams[[#This Row],[LgWin]] = "N", 0, " "))</f>
        <v>0</v>
      </c>
      <c r="R1239" t="s">
        <v>51</v>
      </c>
      <c r="S1239" s="5">
        <f>IF(Teams[[#This Row],[WSWin]]="Y", 1,
IF(Teams[[#This Row],[WSWin]] = "N", 0, " "))</f>
        <v>0</v>
      </c>
      <c r="T1239">
        <v>695</v>
      </c>
      <c r="U1239">
        <v>5553</v>
      </c>
      <c r="V1239">
        <v>1479</v>
      </c>
      <c r="W1239">
        <v>259</v>
      </c>
      <c r="X1239">
        <v>44</v>
      </c>
      <c r="Y1239">
        <v>108</v>
      </c>
      <c r="Z1239">
        <v>506</v>
      </c>
      <c r="AA1239">
        <v>603</v>
      </c>
      <c r="AB1239">
        <v>30</v>
      </c>
      <c r="AC1239">
        <v>35</v>
      </c>
      <c r="AF1239">
        <v>923</v>
      </c>
      <c r="AG1239">
        <v>825</v>
      </c>
      <c r="AH1239">
        <v>5.25</v>
      </c>
      <c r="AI1239">
        <v>50</v>
      </c>
      <c r="AJ1239">
        <v>2</v>
      </c>
      <c r="AK1239">
        <v>16</v>
      </c>
      <c r="AL1239">
        <v>4245</v>
      </c>
      <c r="AM1239">
        <v>1633</v>
      </c>
      <c r="AN1239">
        <v>154</v>
      </c>
      <c r="AO1239">
        <v>585</v>
      </c>
      <c r="AP1239">
        <v>645</v>
      </c>
      <c r="AQ1239">
        <v>131</v>
      </c>
      <c r="AR1239">
        <v>149</v>
      </c>
      <c r="AS1239">
        <v>0.97899999999999998</v>
      </c>
      <c r="AT1239" t="s">
        <v>420</v>
      </c>
      <c r="AU1239" t="s">
        <v>495</v>
      </c>
      <c r="AV1239">
        <v>884658</v>
      </c>
      <c r="AW1239">
        <v>98</v>
      </c>
      <c r="AX1239">
        <v>102</v>
      </c>
      <c r="AY1239" t="s">
        <v>419</v>
      </c>
      <c r="AZ1239" t="s">
        <v>419</v>
      </c>
      <c r="BA1239" t="s">
        <v>419</v>
      </c>
    </row>
    <row r="1240" spans="1:53" x14ac:dyDescent="0.55000000000000004">
      <c r="A1240">
        <v>1953</v>
      </c>
      <c r="B1240" s="5" t="b">
        <f>Teams[[#This Row],[yearID]]&gt;=1973</f>
        <v>0</v>
      </c>
      <c r="C1240" s="5" t="b">
        <f>Teams[[#This Row],[yearID]]&gt;=1903</f>
        <v>1</v>
      </c>
      <c r="D1240" t="s">
        <v>157</v>
      </c>
      <c r="E1240" t="s">
        <v>499</v>
      </c>
      <c r="F1240" t="s">
        <v>159</v>
      </c>
      <c r="G1240" s="5" t="str">
        <f>VLOOKUP(Teams[[#This Row],[franchID]],TeamsFranchises!$A$2:$D$121,2,FALSE)</f>
        <v>Atlanta Braves</v>
      </c>
      <c r="I1240">
        <v>2</v>
      </c>
      <c r="J1240">
        <v>157</v>
      </c>
      <c r="K1240">
        <v>79</v>
      </c>
      <c r="L1240">
        <v>92</v>
      </c>
      <c r="M1240">
        <v>62</v>
      </c>
      <c r="P1240" t="s">
        <v>51</v>
      </c>
      <c r="Q1240" s="5">
        <f>IF(Teams[[#This Row],[LgWin]]="Y", 1,
IF(Teams[[#This Row],[LgWin]] = "N", 0, " "))</f>
        <v>0</v>
      </c>
      <c r="R1240" t="s">
        <v>51</v>
      </c>
      <c r="S1240" s="5">
        <f>IF(Teams[[#This Row],[WSWin]]="Y", 1,
IF(Teams[[#This Row],[WSWin]] = "N", 0, " "))</f>
        <v>0</v>
      </c>
      <c r="T1240">
        <v>738</v>
      </c>
      <c r="U1240">
        <v>5349</v>
      </c>
      <c r="V1240">
        <v>1422</v>
      </c>
      <c r="W1240">
        <v>227</v>
      </c>
      <c r="X1240">
        <v>52</v>
      </c>
      <c r="Y1240">
        <v>156</v>
      </c>
      <c r="Z1240">
        <v>439</v>
      </c>
      <c r="AA1240">
        <v>637</v>
      </c>
      <c r="AB1240">
        <v>46</v>
      </c>
      <c r="AC1240">
        <v>27</v>
      </c>
      <c r="AF1240">
        <v>589</v>
      </c>
      <c r="AG1240">
        <v>509</v>
      </c>
      <c r="AH1240">
        <v>3.3</v>
      </c>
      <c r="AI1240">
        <v>72</v>
      </c>
      <c r="AJ1240">
        <v>14</v>
      </c>
      <c r="AK1240">
        <v>15</v>
      </c>
      <c r="AL1240">
        <v>4161</v>
      </c>
      <c r="AM1240">
        <v>1282</v>
      </c>
      <c r="AN1240">
        <v>107</v>
      </c>
      <c r="AO1240">
        <v>539</v>
      </c>
      <c r="AP1240">
        <v>738</v>
      </c>
      <c r="AQ1240">
        <v>143</v>
      </c>
      <c r="AR1240">
        <v>169</v>
      </c>
      <c r="AS1240">
        <v>0.97599999999999998</v>
      </c>
      <c r="AT1240" t="s">
        <v>500</v>
      </c>
      <c r="AU1240" t="s">
        <v>501</v>
      </c>
      <c r="AV1240">
        <v>1826397</v>
      </c>
      <c r="AW1240">
        <v>94</v>
      </c>
      <c r="AX1240">
        <v>92</v>
      </c>
      <c r="AY1240" t="s">
        <v>502</v>
      </c>
      <c r="AZ1240" t="s">
        <v>502</v>
      </c>
      <c r="BA1240" t="s">
        <v>502</v>
      </c>
    </row>
    <row r="1241" spans="1:53" x14ac:dyDescent="0.55000000000000004">
      <c r="A1241">
        <v>1953</v>
      </c>
      <c r="B1241" s="5" t="b">
        <f>Teams[[#This Row],[yearID]]&gt;=1973</f>
        <v>0</v>
      </c>
      <c r="C1241" s="5" t="b">
        <f>Teams[[#This Row],[yearID]]&gt;=1903</f>
        <v>1</v>
      </c>
      <c r="D1241" t="s">
        <v>157</v>
      </c>
      <c r="E1241" t="s">
        <v>242</v>
      </c>
      <c r="F1241" t="s">
        <v>243</v>
      </c>
      <c r="G1241" s="5" t="str">
        <f>VLOOKUP(Teams[[#This Row],[franchID]],TeamsFranchises!$A$2:$D$121,2,FALSE)</f>
        <v>San Francisco Giants</v>
      </c>
      <c r="I1241">
        <v>5</v>
      </c>
      <c r="J1241">
        <v>155</v>
      </c>
      <c r="K1241">
        <v>77</v>
      </c>
      <c r="L1241">
        <v>70</v>
      </c>
      <c r="M1241">
        <v>84</v>
      </c>
      <c r="P1241" t="s">
        <v>51</v>
      </c>
      <c r="Q1241" s="5">
        <f>IF(Teams[[#This Row],[LgWin]]="Y", 1,
IF(Teams[[#This Row],[LgWin]] = "N", 0, " "))</f>
        <v>0</v>
      </c>
      <c r="R1241" t="s">
        <v>51</v>
      </c>
      <c r="S1241" s="5">
        <f>IF(Teams[[#This Row],[WSWin]]="Y", 1,
IF(Teams[[#This Row],[WSWin]] = "N", 0, " "))</f>
        <v>0</v>
      </c>
      <c r="T1241">
        <v>768</v>
      </c>
      <c r="U1241">
        <v>5362</v>
      </c>
      <c r="V1241">
        <v>1452</v>
      </c>
      <c r="W1241">
        <v>195</v>
      </c>
      <c r="X1241">
        <v>45</v>
      </c>
      <c r="Y1241">
        <v>176</v>
      </c>
      <c r="Z1241">
        <v>499</v>
      </c>
      <c r="AA1241">
        <v>608</v>
      </c>
      <c r="AB1241">
        <v>31</v>
      </c>
      <c r="AC1241">
        <v>21</v>
      </c>
      <c r="AF1241">
        <v>747</v>
      </c>
      <c r="AG1241">
        <v>645</v>
      </c>
      <c r="AH1241">
        <v>4.25</v>
      </c>
      <c r="AI1241">
        <v>46</v>
      </c>
      <c r="AJ1241">
        <v>10</v>
      </c>
      <c r="AK1241">
        <v>20</v>
      </c>
      <c r="AL1241">
        <v>4095</v>
      </c>
      <c r="AM1241">
        <v>1403</v>
      </c>
      <c r="AN1241">
        <v>146</v>
      </c>
      <c r="AO1241">
        <v>610</v>
      </c>
      <c r="AP1241">
        <v>647</v>
      </c>
      <c r="AQ1241">
        <v>150</v>
      </c>
      <c r="AR1241">
        <v>151</v>
      </c>
      <c r="AS1241">
        <v>0.97499999999999998</v>
      </c>
      <c r="AT1241" t="s">
        <v>310</v>
      </c>
      <c r="AU1241" t="s">
        <v>457</v>
      </c>
      <c r="AV1241">
        <v>811518</v>
      </c>
      <c r="AW1241">
        <v>103</v>
      </c>
      <c r="AX1241">
        <v>101</v>
      </c>
      <c r="AY1241" t="s">
        <v>246</v>
      </c>
      <c r="AZ1241" t="s">
        <v>242</v>
      </c>
      <c r="BA1241" t="s">
        <v>242</v>
      </c>
    </row>
    <row r="1242" spans="1:53" x14ac:dyDescent="0.55000000000000004">
      <c r="A1242">
        <v>1953</v>
      </c>
      <c r="B1242" s="5" t="b">
        <f>Teams[[#This Row],[yearID]]&gt;=1973</f>
        <v>0</v>
      </c>
      <c r="C1242" s="5" t="b">
        <f>Teams[[#This Row],[yearID]]&gt;=1903</f>
        <v>1</v>
      </c>
      <c r="D1242" t="s">
        <v>410</v>
      </c>
      <c r="E1242" t="s">
        <v>436</v>
      </c>
      <c r="F1242" t="s">
        <v>412</v>
      </c>
      <c r="G1242" s="5" t="str">
        <f>VLOOKUP(Teams[[#This Row],[franchID]],TeamsFranchises!$A$2:$D$121,2,FALSE)</f>
        <v>New York Yankees</v>
      </c>
      <c r="I1242">
        <v>1</v>
      </c>
      <c r="J1242">
        <v>151</v>
      </c>
      <c r="K1242">
        <v>77</v>
      </c>
      <c r="L1242">
        <v>99</v>
      </c>
      <c r="M1242">
        <v>52</v>
      </c>
      <c r="P1242" t="s">
        <v>76</v>
      </c>
      <c r="Q1242" s="5">
        <f>IF(Teams[[#This Row],[LgWin]]="Y", 1,
IF(Teams[[#This Row],[LgWin]] = "N", 0, " "))</f>
        <v>1</v>
      </c>
      <c r="R1242" t="s">
        <v>76</v>
      </c>
      <c r="S1242" s="5">
        <f>IF(Teams[[#This Row],[WSWin]]="Y", 1,
IF(Teams[[#This Row],[WSWin]] = "N", 0, " "))</f>
        <v>1</v>
      </c>
      <c r="T1242">
        <v>801</v>
      </c>
      <c r="U1242">
        <v>5194</v>
      </c>
      <c r="V1242">
        <v>1420</v>
      </c>
      <c r="W1242">
        <v>226</v>
      </c>
      <c r="X1242">
        <v>52</v>
      </c>
      <c r="Y1242">
        <v>139</v>
      </c>
      <c r="Z1242">
        <v>656</v>
      </c>
      <c r="AA1242">
        <v>644</v>
      </c>
      <c r="AB1242">
        <v>34</v>
      </c>
      <c r="AC1242">
        <v>44</v>
      </c>
      <c r="AF1242">
        <v>547</v>
      </c>
      <c r="AG1242">
        <v>483</v>
      </c>
      <c r="AH1242">
        <v>3.2</v>
      </c>
      <c r="AI1242">
        <v>50</v>
      </c>
      <c r="AJ1242">
        <v>18</v>
      </c>
      <c r="AK1242">
        <v>39</v>
      </c>
      <c r="AL1242">
        <v>4074</v>
      </c>
      <c r="AM1242">
        <v>1286</v>
      </c>
      <c r="AN1242">
        <v>94</v>
      </c>
      <c r="AO1242">
        <v>500</v>
      </c>
      <c r="AP1242">
        <v>604</v>
      </c>
      <c r="AQ1242">
        <v>126</v>
      </c>
      <c r="AR1242">
        <v>182</v>
      </c>
      <c r="AS1242">
        <v>0.97899999999999998</v>
      </c>
      <c r="AT1242" t="s">
        <v>459</v>
      </c>
      <c r="AU1242" t="s">
        <v>491</v>
      </c>
      <c r="AV1242">
        <v>1537811</v>
      </c>
      <c r="AW1242">
        <v>97</v>
      </c>
      <c r="AX1242">
        <v>93</v>
      </c>
      <c r="AY1242" t="s">
        <v>412</v>
      </c>
      <c r="AZ1242" t="s">
        <v>436</v>
      </c>
      <c r="BA1242" t="s">
        <v>436</v>
      </c>
    </row>
    <row r="1243" spans="1:53" x14ac:dyDescent="0.55000000000000004">
      <c r="A1243">
        <v>1953</v>
      </c>
      <c r="B1243" s="5" t="b">
        <f>Teams[[#This Row],[yearID]]&gt;=1973</f>
        <v>0</v>
      </c>
      <c r="C1243" s="5" t="b">
        <f>Teams[[#This Row],[yearID]]&gt;=1903</f>
        <v>1</v>
      </c>
      <c r="D1243" t="s">
        <v>410</v>
      </c>
      <c r="E1243" t="s">
        <v>226</v>
      </c>
      <c r="F1243" t="s">
        <v>423</v>
      </c>
      <c r="G1243" s="5" t="str">
        <f>VLOOKUP(Teams[[#This Row],[franchID]],TeamsFranchises!$A$2:$D$121,2,FALSE)</f>
        <v>Oakland Athletics</v>
      </c>
      <c r="I1243">
        <v>7</v>
      </c>
      <c r="J1243">
        <v>157</v>
      </c>
      <c r="K1243">
        <v>78</v>
      </c>
      <c r="L1243">
        <v>59</v>
      </c>
      <c r="M1243">
        <v>95</v>
      </c>
      <c r="P1243" t="s">
        <v>51</v>
      </c>
      <c r="Q1243" s="5">
        <f>IF(Teams[[#This Row],[LgWin]]="Y", 1,
IF(Teams[[#This Row],[LgWin]] = "N", 0, " "))</f>
        <v>0</v>
      </c>
      <c r="R1243" t="s">
        <v>51</v>
      </c>
      <c r="S1243" s="5">
        <f>IF(Teams[[#This Row],[WSWin]]="Y", 1,
IF(Teams[[#This Row],[WSWin]] = "N", 0, " "))</f>
        <v>0</v>
      </c>
      <c r="T1243">
        <v>632</v>
      </c>
      <c r="U1243">
        <v>5455</v>
      </c>
      <c r="V1243">
        <v>1398</v>
      </c>
      <c r="W1243">
        <v>205</v>
      </c>
      <c r="X1243">
        <v>38</v>
      </c>
      <c r="Y1243">
        <v>116</v>
      </c>
      <c r="Z1243">
        <v>498</v>
      </c>
      <c r="AA1243">
        <v>602</v>
      </c>
      <c r="AB1243">
        <v>41</v>
      </c>
      <c r="AC1243">
        <v>24</v>
      </c>
      <c r="AF1243">
        <v>799</v>
      </c>
      <c r="AG1243">
        <v>731</v>
      </c>
      <c r="AH1243">
        <v>4.67</v>
      </c>
      <c r="AI1243">
        <v>51</v>
      </c>
      <c r="AJ1243">
        <v>7</v>
      </c>
      <c r="AK1243">
        <v>11</v>
      </c>
      <c r="AL1243">
        <v>4227</v>
      </c>
      <c r="AM1243">
        <v>1475</v>
      </c>
      <c r="AN1243">
        <v>121</v>
      </c>
      <c r="AO1243">
        <v>594</v>
      </c>
      <c r="AP1243">
        <v>566</v>
      </c>
      <c r="AQ1243">
        <v>136</v>
      </c>
      <c r="AR1243">
        <v>161</v>
      </c>
      <c r="AS1243">
        <v>0.97799999999999998</v>
      </c>
      <c r="AT1243" t="s">
        <v>77</v>
      </c>
      <c r="AU1243" t="s">
        <v>503</v>
      </c>
      <c r="AV1243">
        <v>362113</v>
      </c>
      <c r="AW1243">
        <v>104</v>
      </c>
      <c r="AX1243">
        <v>107</v>
      </c>
      <c r="AY1243" t="s">
        <v>226</v>
      </c>
      <c r="AZ1243" t="s">
        <v>226</v>
      </c>
      <c r="BA1243" t="s">
        <v>226</v>
      </c>
    </row>
    <row r="1244" spans="1:53" x14ac:dyDescent="0.55000000000000004">
      <c r="A1244">
        <v>1953</v>
      </c>
      <c r="B1244" s="5" t="b">
        <f>Teams[[#This Row],[yearID]]&gt;=1973</f>
        <v>0</v>
      </c>
      <c r="C1244" s="5" t="b">
        <f>Teams[[#This Row],[yearID]]&gt;=1903</f>
        <v>1</v>
      </c>
      <c r="D1244" t="s">
        <v>157</v>
      </c>
      <c r="E1244" t="s">
        <v>122</v>
      </c>
      <c r="F1244" t="s">
        <v>122</v>
      </c>
      <c r="G1244" s="5" t="str">
        <f>VLOOKUP(Teams[[#This Row],[franchID]],TeamsFranchises!$A$2:$D$121,2,FALSE)</f>
        <v>Philadelphia Phillies</v>
      </c>
      <c r="I1244">
        <v>3</v>
      </c>
      <c r="J1244">
        <v>156</v>
      </c>
      <c r="K1244">
        <v>78</v>
      </c>
      <c r="L1244">
        <v>83</v>
      </c>
      <c r="M1244">
        <v>71</v>
      </c>
      <c r="P1244" t="s">
        <v>51</v>
      </c>
      <c r="Q1244" s="5">
        <f>IF(Teams[[#This Row],[LgWin]]="Y", 1,
IF(Teams[[#This Row],[LgWin]] = "N", 0, " "))</f>
        <v>0</v>
      </c>
      <c r="R1244" t="s">
        <v>51</v>
      </c>
      <c r="S1244" s="5">
        <f>IF(Teams[[#This Row],[WSWin]]="Y", 1,
IF(Teams[[#This Row],[WSWin]] = "N", 0, " "))</f>
        <v>0</v>
      </c>
      <c r="T1244">
        <v>716</v>
      </c>
      <c r="U1244">
        <v>5290</v>
      </c>
      <c r="V1244">
        <v>1400</v>
      </c>
      <c r="W1244">
        <v>228</v>
      </c>
      <c r="X1244">
        <v>62</v>
      </c>
      <c r="Y1244">
        <v>115</v>
      </c>
      <c r="Z1244">
        <v>530</v>
      </c>
      <c r="AA1244">
        <v>597</v>
      </c>
      <c r="AB1244">
        <v>42</v>
      </c>
      <c r="AC1244">
        <v>21</v>
      </c>
      <c r="AF1244">
        <v>666</v>
      </c>
      <c r="AG1244">
        <v>578</v>
      </c>
      <c r="AH1244">
        <v>3.8</v>
      </c>
      <c r="AI1244">
        <v>76</v>
      </c>
      <c r="AJ1244">
        <v>13</v>
      </c>
      <c r="AK1244">
        <v>15</v>
      </c>
      <c r="AL1244">
        <v>4107</v>
      </c>
      <c r="AM1244">
        <v>1410</v>
      </c>
      <c r="AN1244">
        <v>138</v>
      </c>
      <c r="AO1244">
        <v>410</v>
      </c>
      <c r="AP1244">
        <v>637</v>
      </c>
      <c r="AQ1244">
        <v>147</v>
      </c>
      <c r="AR1244">
        <v>161</v>
      </c>
      <c r="AS1244">
        <v>0.97499999999999998</v>
      </c>
      <c r="AT1244" t="s">
        <v>358</v>
      </c>
      <c r="AU1244" t="s">
        <v>503</v>
      </c>
      <c r="AV1244">
        <v>853644</v>
      </c>
      <c r="AW1244">
        <v>99</v>
      </c>
      <c r="AX1244">
        <v>98</v>
      </c>
      <c r="AY1244" t="s">
        <v>122</v>
      </c>
      <c r="AZ1244" t="s">
        <v>122</v>
      </c>
      <c r="BA1244" t="s">
        <v>122</v>
      </c>
    </row>
    <row r="1245" spans="1:53" x14ac:dyDescent="0.55000000000000004">
      <c r="A1245">
        <v>1953</v>
      </c>
      <c r="B1245" s="5" t="b">
        <f>Teams[[#This Row],[yearID]]&gt;=1973</f>
        <v>0</v>
      </c>
      <c r="C1245" s="5" t="b">
        <f>Teams[[#This Row],[yearID]]&gt;=1903</f>
        <v>1</v>
      </c>
      <c r="D1245" t="s">
        <v>157</v>
      </c>
      <c r="E1245" t="s">
        <v>229</v>
      </c>
      <c r="F1245" t="s">
        <v>229</v>
      </c>
      <c r="G1245" s="5" t="str">
        <f>VLOOKUP(Teams[[#This Row],[franchID]],TeamsFranchises!$A$2:$D$121,2,FALSE)</f>
        <v>Pittsburgh Pirates</v>
      </c>
      <c r="I1245">
        <v>8</v>
      </c>
      <c r="J1245">
        <v>154</v>
      </c>
      <c r="K1245">
        <v>77</v>
      </c>
      <c r="L1245">
        <v>50</v>
      </c>
      <c r="M1245">
        <v>104</v>
      </c>
      <c r="P1245" t="s">
        <v>51</v>
      </c>
      <c r="Q1245" s="5">
        <f>IF(Teams[[#This Row],[LgWin]]="Y", 1,
IF(Teams[[#This Row],[LgWin]] = "N", 0, " "))</f>
        <v>0</v>
      </c>
      <c r="R1245" t="s">
        <v>51</v>
      </c>
      <c r="S1245" s="5">
        <f>IF(Teams[[#This Row],[WSWin]]="Y", 1,
IF(Teams[[#This Row],[WSWin]] = "N", 0, " "))</f>
        <v>0</v>
      </c>
      <c r="T1245">
        <v>622</v>
      </c>
      <c r="U1245">
        <v>5253</v>
      </c>
      <c r="V1245">
        <v>1297</v>
      </c>
      <c r="W1245">
        <v>178</v>
      </c>
      <c r="X1245">
        <v>49</v>
      </c>
      <c r="Y1245">
        <v>99</v>
      </c>
      <c r="Z1245">
        <v>524</v>
      </c>
      <c r="AA1245">
        <v>715</v>
      </c>
      <c r="AB1245">
        <v>41</v>
      </c>
      <c r="AC1245">
        <v>39</v>
      </c>
      <c r="AF1245">
        <v>887</v>
      </c>
      <c r="AG1245">
        <v>788</v>
      </c>
      <c r="AH1245">
        <v>5.22</v>
      </c>
      <c r="AI1245">
        <v>49</v>
      </c>
      <c r="AJ1245">
        <v>4</v>
      </c>
      <c r="AK1245">
        <v>10</v>
      </c>
      <c r="AL1245">
        <v>4074</v>
      </c>
      <c r="AM1245">
        <v>1529</v>
      </c>
      <c r="AN1245">
        <v>168</v>
      </c>
      <c r="AO1245">
        <v>577</v>
      </c>
      <c r="AP1245">
        <v>607</v>
      </c>
      <c r="AQ1245">
        <v>163</v>
      </c>
      <c r="AR1245">
        <v>139</v>
      </c>
      <c r="AS1245">
        <v>0.97299999999999998</v>
      </c>
      <c r="AT1245" t="s">
        <v>390</v>
      </c>
      <c r="AU1245" t="s">
        <v>447</v>
      </c>
      <c r="AV1245">
        <v>572757</v>
      </c>
      <c r="AW1245">
        <v>99</v>
      </c>
      <c r="AX1245">
        <v>104</v>
      </c>
      <c r="AY1245" t="s">
        <v>229</v>
      </c>
      <c r="AZ1245" t="s">
        <v>229</v>
      </c>
      <c r="BA1245" t="s">
        <v>229</v>
      </c>
    </row>
    <row r="1246" spans="1:53" x14ac:dyDescent="0.55000000000000004">
      <c r="A1246">
        <v>1953</v>
      </c>
      <c r="B1246" s="5" t="b">
        <f>Teams[[#This Row],[yearID]]&gt;=1973</f>
        <v>0</v>
      </c>
      <c r="C1246" s="5" t="b">
        <f>Teams[[#This Row],[yearID]]&gt;=1903</f>
        <v>1</v>
      </c>
      <c r="D1246" t="s">
        <v>410</v>
      </c>
      <c r="E1246" t="s">
        <v>431</v>
      </c>
      <c r="F1246" t="s">
        <v>95</v>
      </c>
      <c r="G1246" s="5" t="str">
        <f>VLOOKUP(Teams[[#This Row],[franchID]],TeamsFranchises!$A$2:$D$121,2,FALSE)</f>
        <v>Baltimore Orioles</v>
      </c>
      <c r="I1246">
        <v>8</v>
      </c>
      <c r="J1246">
        <v>154</v>
      </c>
      <c r="K1246">
        <v>77</v>
      </c>
      <c r="L1246">
        <v>54</v>
      </c>
      <c r="M1246">
        <v>100</v>
      </c>
      <c r="P1246" t="s">
        <v>51</v>
      </c>
      <c r="Q1246" s="5">
        <f>IF(Teams[[#This Row],[LgWin]]="Y", 1,
IF(Teams[[#This Row],[LgWin]] = "N", 0, " "))</f>
        <v>0</v>
      </c>
      <c r="R1246" t="s">
        <v>51</v>
      </c>
      <c r="S1246" s="5">
        <f>IF(Teams[[#This Row],[WSWin]]="Y", 1,
IF(Teams[[#This Row],[WSWin]] = "N", 0, " "))</f>
        <v>0</v>
      </c>
      <c r="T1246">
        <v>555</v>
      </c>
      <c r="U1246">
        <v>5264</v>
      </c>
      <c r="V1246">
        <v>1310</v>
      </c>
      <c r="W1246">
        <v>214</v>
      </c>
      <c r="X1246">
        <v>25</v>
      </c>
      <c r="Y1246">
        <v>112</v>
      </c>
      <c r="Z1246">
        <v>507</v>
      </c>
      <c r="AA1246">
        <v>644</v>
      </c>
      <c r="AB1246">
        <v>17</v>
      </c>
      <c r="AC1246">
        <v>34</v>
      </c>
      <c r="AF1246">
        <v>778</v>
      </c>
      <c r="AG1246">
        <v>688</v>
      </c>
      <c r="AH1246">
        <v>4.4800000000000004</v>
      </c>
      <c r="AI1246">
        <v>28</v>
      </c>
      <c r="AJ1246">
        <v>10</v>
      </c>
      <c r="AK1246">
        <v>24</v>
      </c>
      <c r="AL1246">
        <v>4149</v>
      </c>
      <c r="AM1246">
        <v>1467</v>
      </c>
      <c r="AN1246">
        <v>101</v>
      </c>
      <c r="AO1246">
        <v>626</v>
      </c>
      <c r="AP1246">
        <v>639</v>
      </c>
      <c r="AQ1246">
        <v>152</v>
      </c>
      <c r="AR1246">
        <v>165</v>
      </c>
      <c r="AS1246">
        <v>0.97399999999999998</v>
      </c>
      <c r="AT1246" t="s">
        <v>252</v>
      </c>
      <c r="AU1246" t="s">
        <v>444</v>
      </c>
      <c r="AV1246">
        <v>297238</v>
      </c>
      <c r="AW1246">
        <v>102</v>
      </c>
      <c r="AX1246">
        <v>106</v>
      </c>
      <c r="AY1246" t="s">
        <v>433</v>
      </c>
      <c r="AZ1246" t="s">
        <v>431</v>
      </c>
      <c r="BA1246" t="s">
        <v>431</v>
      </c>
    </row>
    <row r="1247" spans="1:53" x14ac:dyDescent="0.55000000000000004">
      <c r="A1247">
        <v>1953</v>
      </c>
      <c r="B1247" s="5" t="b">
        <f>Teams[[#This Row],[yearID]]&gt;=1973</f>
        <v>0</v>
      </c>
      <c r="C1247" s="5" t="b">
        <f>Teams[[#This Row],[yearID]]&gt;=1903</f>
        <v>1</v>
      </c>
      <c r="D1247" t="s">
        <v>157</v>
      </c>
      <c r="E1247" t="s">
        <v>396</v>
      </c>
      <c r="F1247" t="s">
        <v>154</v>
      </c>
      <c r="G1247" s="5" t="str">
        <f>VLOOKUP(Teams[[#This Row],[franchID]],TeamsFranchises!$A$2:$D$121,2,FALSE)</f>
        <v>St. Louis Cardinals</v>
      </c>
      <c r="I1247">
        <v>3</v>
      </c>
      <c r="J1247">
        <v>157</v>
      </c>
      <c r="K1247">
        <v>78</v>
      </c>
      <c r="L1247">
        <v>83</v>
      </c>
      <c r="M1247">
        <v>71</v>
      </c>
      <c r="P1247" t="s">
        <v>51</v>
      </c>
      <c r="Q1247" s="5">
        <f>IF(Teams[[#This Row],[LgWin]]="Y", 1,
IF(Teams[[#This Row],[LgWin]] = "N", 0, " "))</f>
        <v>0</v>
      </c>
      <c r="R1247" t="s">
        <v>51</v>
      </c>
      <c r="S1247" s="5">
        <f>IF(Teams[[#This Row],[WSWin]]="Y", 1,
IF(Teams[[#This Row],[WSWin]] = "N", 0, " "))</f>
        <v>0</v>
      </c>
      <c r="T1247">
        <v>768</v>
      </c>
      <c r="U1247">
        <v>5397</v>
      </c>
      <c r="V1247">
        <v>1474</v>
      </c>
      <c r="W1247">
        <v>281</v>
      </c>
      <c r="X1247">
        <v>56</v>
      </c>
      <c r="Y1247">
        <v>140</v>
      </c>
      <c r="Z1247">
        <v>574</v>
      </c>
      <c r="AA1247">
        <v>617</v>
      </c>
      <c r="AB1247">
        <v>18</v>
      </c>
      <c r="AC1247">
        <v>22</v>
      </c>
      <c r="AF1247">
        <v>713</v>
      </c>
      <c r="AG1247">
        <v>651</v>
      </c>
      <c r="AH1247">
        <v>4.2300000000000004</v>
      </c>
      <c r="AI1247">
        <v>51</v>
      </c>
      <c r="AJ1247">
        <v>11</v>
      </c>
      <c r="AK1247">
        <v>36</v>
      </c>
      <c r="AL1247">
        <v>4158</v>
      </c>
      <c r="AM1247">
        <v>1406</v>
      </c>
      <c r="AN1247">
        <v>139</v>
      </c>
      <c r="AO1247">
        <v>533</v>
      </c>
      <c r="AP1247">
        <v>732</v>
      </c>
      <c r="AQ1247">
        <v>138</v>
      </c>
      <c r="AR1247">
        <v>161</v>
      </c>
      <c r="AS1247">
        <v>0.97699999999999998</v>
      </c>
      <c r="AT1247" t="s">
        <v>409</v>
      </c>
      <c r="AU1247" t="s">
        <v>444</v>
      </c>
      <c r="AV1247">
        <v>880242</v>
      </c>
      <c r="AW1247">
        <v>100</v>
      </c>
      <c r="AX1247">
        <v>99</v>
      </c>
      <c r="AY1247" t="s">
        <v>154</v>
      </c>
      <c r="AZ1247" t="s">
        <v>396</v>
      </c>
      <c r="BA1247" t="s">
        <v>396</v>
      </c>
    </row>
    <row r="1248" spans="1:53" x14ac:dyDescent="0.55000000000000004">
      <c r="A1248">
        <v>1953</v>
      </c>
      <c r="B1248" s="5" t="b">
        <f>Teams[[#This Row],[yearID]]&gt;=1973</f>
        <v>0</v>
      </c>
      <c r="C1248" s="5" t="b">
        <f>Teams[[#This Row],[yearID]]&gt;=1903</f>
        <v>1</v>
      </c>
      <c r="D1248" t="s">
        <v>410</v>
      </c>
      <c r="E1248" t="s">
        <v>425</v>
      </c>
      <c r="F1248" t="s">
        <v>426</v>
      </c>
      <c r="G1248" s="5" t="str">
        <f>VLOOKUP(Teams[[#This Row],[franchID]],TeamsFranchises!$A$2:$D$121,2,FALSE)</f>
        <v>Minnesota Twins</v>
      </c>
      <c r="I1248">
        <v>5</v>
      </c>
      <c r="J1248">
        <v>152</v>
      </c>
      <c r="K1248">
        <v>75</v>
      </c>
      <c r="L1248">
        <v>76</v>
      </c>
      <c r="M1248">
        <v>76</v>
      </c>
      <c r="P1248" t="s">
        <v>51</v>
      </c>
      <c r="Q1248" s="5">
        <f>IF(Teams[[#This Row],[LgWin]]="Y", 1,
IF(Teams[[#This Row],[LgWin]] = "N", 0, " "))</f>
        <v>0</v>
      </c>
      <c r="R1248" t="s">
        <v>51</v>
      </c>
      <c r="S1248" s="5">
        <f>IF(Teams[[#This Row],[WSWin]]="Y", 1,
IF(Teams[[#This Row],[WSWin]] = "N", 0, " "))</f>
        <v>0</v>
      </c>
      <c r="T1248">
        <v>687</v>
      </c>
      <c r="U1248">
        <v>5149</v>
      </c>
      <c r="V1248">
        <v>1354</v>
      </c>
      <c r="W1248">
        <v>230</v>
      </c>
      <c r="X1248">
        <v>53</v>
      </c>
      <c r="Y1248">
        <v>69</v>
      </c>
      <c r="Z1248">
        <v>596</v>
      </c>
      <c r="AA1248">
        <v>604</v>
      </c>
      <c r="AB1248">
        <v>65</v>
      </c>
      <c r="AC1248">
        <v>36</v>
      </c>
      <c r="AF1248">
        <v>614</v>
      </c>
      <c r="AG1248">
        <v>547</v>
      </c>
      <c r="AH1248">
        <v>3.66</v>
      </c>
      <c r="AI1248">
        <v>76</v>
      </c>
      <c r="AJ1248">
        <v>16</v>
      </c>
      <c r="AK1248">
        <v>10</v>
      </c>
      <c r="AL1248">
        <v>4032</v>
      </c>
      <c r="AM1248">
        <v>1313</v>
      </c>
      <c r="AN1248">
        <v>112</v>
      </c>
      <c r="AO1248">
        <v>478</v>
      </c>
      <c r="AP1248">
        <v>515</v>
      </c>
      <c r="AQ1248">
        <v>120</v>
      </c>
      <c r="AR1248">
        <v>173</v>
      </c>
      <c r="AS1248">
        <v>0.97899999999999998</v>
      </c>
      <c r="AT1248" t="s">
        <v>397</v>
      </c>
      <c r="AU1248" t="s">
        <v>452</v>
      </c>
      <c r="AV1248">
        <v>595594</v>
      </c>
      <c r="AW1248">
        <v>98</v>
      </c>
      <c r="AX1248">
        <v>98</v>
      </c>
      <c r="AY1248" t="s">
        <v>428</v>
      </c>
      <c r="AZ1248" t="s">
        <v>425</v>
      </c>
      <c r="BA1248" t="s">
        <v>425</v>
      </c>
    </row>
    <row r="1249" spans="1:53" x14ac:dyDescent="0.55000000000000004">
      <c r="A1249">
        <v>1954</v>
      </c>
      <c r="B1249" s="5" t="b">
        <f>Teams[[#This Row],[yearID]]&gt;=1973</f>
        <v>0</v>
      </c>
      <c r="C1249" s="5" t="b">
        <f>Teams[[#This Row],[yearID]]&gt;=1903</f>
        <v>1</v>
      </c>
      <c r="D1249" t="s">
        <v>410</v>
      </c>
      <c r="E1249" t="s">
        <v>95</v>
      </c>
      <c r="F1249" t="s">
        <v>95</v>
      </c>
      <c r="G1249" s="5" t="str">
        <f>VLOOKUP(Teams[[#This Row],[franchID]],TeamsFranchises!$A$2:$D$121,2,FALSE)</f>
        <v>Baltimore Orioles</v>
      </c>
      <c r="I1249">
        <v>7</v>
      </c>
      <c r="J1249">
        <v>154</v>
      </c>
      <c r="K1249">
        <v>77</v>
      </c>
      <c r="L1249">
        <v>54</v>
      </c>
      <c r="M1249">
        <v>100</v>
      </c>
      <c r="P1249" t="s">
        <v>51</v>
      </c>
      <c r="Q1249" s="5">
        <f>IF(Teams[[#This Row],[LgWin]]="Y", 1,
IF(Teams[[#This Row],[LgWin]] = "N", 0, " "))</f>
        <v>0</v>
      </c>
      <c r="R1249" t="s">
        <v>51</v>
      </c>
      <c r="S1249" s="5">
        <f>IF(Teams[[#This Row],[WSWin]]="Y", 1,
IF(Teams[[#This Row],[WSWin]] = "N", 0, " "))</f>
        <v>0</v>
      </c>
      <c r="T1249">
        <v>483</v>
      </c>
      <c r="U1249">
        <v>5206</v>
      </c>
      <c r="V1249">
        <v>1309</v>
      </c>
      <c r="W1249">
        <v>195</v>
      </c>
      <c r="X1249">
        <v>49</v>
      </c>
      <c r="Y1249">
        <v>52</v>
      </c>
      <c r="Z1249">
        <v>468</v>
      </c>
      <c r="AA1249">
        <v>634</v>
      </c>
      <c r="AB1249">
        <v>30</v>
      </c>
      <c r="AC1249">
        <v>31</v>
      </c>
      <c r="AF1249">
        <v>668</v>
      </c>
      <c r="AG1249">
        <v>592</v>
      </c>
      <c r="AH1249">
        <v>3.88</v>
      </c>
      <c r="AI1249">
        <v>58</v>
      </c>
      <c r="AJ1249">
        <v>6</v>
      </c>
      <c r="AK1249">
        <v>8</v>
      </c>
      <c r="AL1249">
        <v>4119</v>
      </c>
      <c r="AM1249">
        <v>1279</v>
      </c>
      <c r="AN1249">
        <v>78</v>
      </c>
      <c r="AO1249">
        <v>688</v>
      </c>
      <c r="AP1249">
        <v>668</v>
      </c>
      <c r="AQ1249">
        <v>147</v>
      </c>
      <c r="AR1249">
        <v>152</v>
      </c>
      <c r="AS1249">
        <v>0.97499999999999998</v>
      </c>
      <c r="AT1249" t="s">
        <v>218</v>
      </c>
      <c r="AU1249" t="s">
        <v>504</v>
      </c>
      <c r="AV1249">
        <v>1060910</v>
      </c>
      <c r="AW1249">
        <v>92</v>
      </c>
      <c r="AX1249">
        <v>96</v>
      </c>
      <c r="AY1249" t="s">
        <v>95</v>
      </c>
      <c r="AZ1249" t="s">
        <v>95</v>
      </c>
      <c r="BA1249" t="s">
        <v>95</v>
      </c>
    </row>
    <row r="1250" spans="1:53" x14ac:dyDescent="0.55000000000000004">
      <c r="A1250">
        <v>1954</v>
      </c>
      <c r="B1250" s="5" t="b">
        <f>Teams[[#This Row],[yearID]]&gt;=1973</f>
        <v>0</v>
      </c>
      <c r="C1250" s="5" t="b">
        <f>Teams[[#This Row],[yearID]]&gt;=1903</f>
        <v>1</v>
      </c>
      <c r="D1250" t="s">
        <v>410</v>
      </c>
      <c r="E1250" t="s">
        <v>54</v>
      </c>
      <c r="F1250" t="s">
        <v>54</v>
      </c>
      <c r="G1250" s="5" t="str">
        <f>VLOOKUP(Teams[[#This Row],[franchID]],TeamsFranchises!$A$2:$D$121,2,FALSE)</f>
        <v>Boston Red Sox</v>
      </c>
      <c r="I1250">
        <v>4</v>
      </c>
      <c r="J1250">
        <v>156</v>
      </c>
      <c r="K1250">
        <v>79</v>
      </c>
      <c r="L1250">
        <v>69</v>
      </c>
      <c r="M1250">
        <v>85</v>
      </c>
      <c r="P1250" t="s">
        <v>51</v>
      </c>
      <c r="Q1250" s="5">
        <f>IF(Teams[[#This Row],[LgWin]]="Y", 1,
IF(Teams[[#This Row],[LgWin]] = "N", 0, " "))</f>
        <v>0</v>
      </c>
      <c r="R1250" t="s">
        <v>51</v>
      </c>
      <c r="S1250" s="5">
        <f>IF(Teams[[#This Row],[WSWin]]="Y", 1,
IF(Teams[[#This Row],[WSWin]] = "N", 0, " "))</f>
        <v>0</v>
      </c>
      <c r="T1250">
        <v>700</v>
      </c>
      <c r="U1250">
        <v>5399</v>
      </c>
      <c r="V1250">
        <v>1436</v>
      </c>
      <c r="W1250">
        <v>244</v>
      </c>
      <c r="X1250">
        <v>41</v>
      </c>
      <c r="Y1250">
        <v>123</v>
      </c>
      <c r="Z1250">
        <v>654</v>
      </c>
      <c r="AA1250">
        <v>660</v>
      </c>
      <c r="AB1250">
        <v>51</v>
      </c>
      <c r="AC1250">
        <v>30</v>
      </c>
      <c r="AF1250">
        <v>728</v>
      </c>
      <c r="AG1250">
        <v>629</v>
      </c>
      <c r="AH1250">
        <v>4.01</v>
      </c>
      <c r="AI1250">
        <v>41</v>
      </c>
      <c r="AJ1250">
        <v>10</v>
      </c>
      <c r="AK1250">
        <v>22</v>
      </c>
      <c r="AL1250">
        <v>4236</v>
      </c>
      <c r="AM1250">
        <v>1434</v>
      </c>
      <c r="AN1250">
        <v>118</v>
      </c>
      <c r="AO1250">
        <v>612</v>
      </c>
      <c r="AP1250">
        <v>707</v>
      </c>
      <c r="AQ1250">
        <v>176</v>
      </c>
      <c r="AR1250">
        <v>163</v>
      </c>
      <c r="AS1250">
        <v>0.97199999999999998</v>
      </c>
      <c r="AT1250" t="s">
        <v>441</v>
      </c>
      <c r="AU1250" t="s">
        <v>493</v>
      </c>
      <c r="AV1250">
        <v>931127</v>
      </c>
      <c r="AW1250">
        <v>111</v>
      </c>
      <c r="AX1250">
        <v>110</v>
      </c>
      <c r="AY1250" t="s">
        <v>54</v>
      </c>
      <c r="AZ1250" t="s">
        <v>54</v>
      </c>
      <c r="BA1250" t="s">
        <v>54</v>
      </c>
    </row>
    <row r="1251" spans="1:53" x14ac:dyDescent="0.55000000000000004">
      <c r="A1251">
        <v>1954</v>
      </c>
      <c r="B1251" s="5" t="b">
        <f>Teams[[#This Row],[yearID]]&gt;=1973</f>
        <v>0</v>
      </c>
      <c r="C1251" s="5" t="b">
        <f>Teams[[#This Row],[yearID]]&gt;=1903</f>
        <v>1</v>
      </c>
      <c r="D1251" t="s">
        <v>157</v>
      </c>
      <c r="E1251" t="s">
        <v>262</v>
      </c>
      <c r="F1251" t="s">
        <v>260</v>
      </c>
      <c r="G1251" s="5" t="str">
        <f>VLOOKUP(Teams[[#This Row],[franchID]],TeamsFranchises!$A$2:$D$121,2,FALSE)</f>
        <v>Los Angeles Dodgers</v>
      </c>
      <c r="I1251">
        <v>2</v>
      </c>
      <c r="J1251">
        <v>154</v>
      </c>
      <c r="K1251">
        <v>77</v>
      </c>
      <c r="L1251">
        <v>92</v>
      </c>
      <c r="M1251">
        <v>62</v>
      </c>
      <c r="P1251" t="s">
        <v>51</v>
      </c>
      <c r="Q1251" s="5">
        <f>IF(Teams[[#This Row],[LgWin]]="Y", 1,
IF(Teams[[#This Row],[LgWin]] = "N", 0, " "))</f>
        <v>0</v>
      </c>
      <c r="R1251" t="s">
        <v>51</v>
      </c>
      <c r="S1251" s="5">
        <f>IF(Teams[[#This Row],[WSWin]]="Y", 1,
IF(Teams[[#This Row],[WSWin]] = "N", 0, " "))</f>
        <v>0</v>
      </c>
      <c r="T1251">
        <v>778</v>
      </c>
      <c r="U1251">
        <v>5251</v>
      </c>
      <c r="V1251">
        <v>1418</v>
      </c>
      <c r="W1251">
        <v>246</v>
      </c>
      <c r="X1251">
        <v>56</v>
      </c>
      <c r="Y1251">
        <v>186</v>
      </c>
      <c r="Z1251">
        <v>634</v>
      </c>
      <c r="AA1251">
        <v>625</v>
      </c>
      <c r="AB1251">
        <v>46</v>
      </c>
      <c r="AC1251">
        <v>39</v>
      </c>
      <c r="AF1251">
        <v>740</v>
      </c>
      <c r="AG1251">
        <v>667</v>
      </c>
      <c r="AH1251">
        <v>4.3099999999999996</v>
      </c>
      <c r="AI1251">
        <v>39</v>
      </c>
      <c r="AJ1251">
        <v>8</v>
      </c>
      <c r="AK1251">
        <v>36</v>
      </c>
      <c r="AL1251">
        <v>4179</v>
      </c>
      <c r="AM1251">
        <v>1399</v>
      </c>
      <c r="AN1251">
        <v>164</v>
      </c>
      <c r="AO1251">
        <v>533</v>
      </c>
      <c r="AP1251">
        <v>762</v>
      </c>
      <c r="AQ1251">
        <v>129</v>
      </c>
      <c r="AR1251">
        <v>138</v>
      </c>
      <c r="AS1251">
        <v>0.97799999999999998</v>
      </c>
      <c r="AT1251" t="s">
        <v>448</v>
      </c>
      <c r="AU1251" t="s">
        <v>458</v>
      </c>
      <c r="AV1251">
        <v>1020531</v>
      </c>
      <c r="AW1251">
        <v>104</v>
      </c>
      <c r="AX1251">
        <v>101</v>
      </c>
      <c r="AY1251" t="s">
        <v>262</v>
      </c>
      <c r="AZ1251" t="s">
        <v>262</v>
      </c>
      <c r="BA1251" t="s">
        <v>262</v>
      </c>
    </row>
    <row r="1252" spans="1:53" x14ac:dyDescent="0.55000000000000004">
      <c r="A1252">
        <v>1954</v>
      </c>
      <c r="B1252" s="5" t="b">
        <f>Teams[[#This Row],[yearID]]&gt;=1973</f>
        <v>0</v>
      </c>
      <c r="C1252" s="5" t="b">
        <f>Teams[[#This Row],[yearID]]&gt;=1903</f>
        <v>1</v>
      </c>
      <c r="D1252" t="s">
        <v>410</v>
      </c>
      <c r="E1252" t="s">
        <v>415</v>
      </c>
      <c r="F1252" t="s">
        <v>416</v>
      </c>
      <c r="G1252" s="5" t="str">
        <f>VLOOKUP(Teams[[#This Row],[franchID]],TeamsFranchises!$A$2:$D$121,2,FALSE)</f>
        <v>Chicago White Sox</v>
      </c>
      <c r="I1252">
        <v>3</v>
      </c>
      <c r="J1252">
        <v>155</v>
      </c>
      <c r="K1252">
        <v>78</v>
      </c>
      <c r="L1252">
        <v>94</v>
      </c>
      <c r="M1252">
        <v>60</v>
      </c>
      <c r="P1252" t="s">
        <v>51</v>
      </c>
      <c r="Q1252" s="5">
        <f>IF(Teams[[#This Row],[LgWin]]="Y", 1,
IF(Teams[[#This Row],[LgWin]] = "N", 0, " "))</f>
        <v>0</v>
      </c>
      <c r="R1252" t="s">
        <v>51</v>
      </c>
      <c r="S1252" s="5">
        <f>IF(Teams[[#This Row],[WSWin]]="Y", 1,
IF(Teams[[#This Row],[WSWin]] = "N", 0, " "))</f>
        <v>0</v>
      </c>
      <c r="T1252">
        <v>711</v>
      </c>
      <c r="U1252">
        <v>5168</v>
      </c>
      <c r="V1252">
        <v>1382</v>
      </c>
      <c r="W1252">
        <v>203</v>
      </c>
      <c r="X1252">
        <v>47</v>
      </c>
      <c r="Y1252">
        <v>94</v>
      </c>
      <c r="Z1252">
        <v>604</v>
      </c>
      <c r="AA1252">
        <v>536</v>
      </c>
      <c r="AB1252">
        <v>98</v>
      </c>
      <c r="AC1252">
        <v>58</v>
      </c>
      <c r="AF1252">
        <v>521</v>
      </c>
      <c r="AG1252">
        <v>469</v>
      </c>
      <c r="AH1252">
        <v>3.05</v>
      </c>
      <c r="AI1252">
        <v>60</v>
      </c>
      <c r="AJ1252">
        <v>23</v>
      </c>
      <c r="AK1252">
        <v>33</v>
      </c>
      <c r="AL1252">
        <v>4149</v>
      </c>
      <c r="AM1252">
        <v>1255</v>
      </c>
      <c r="AN1252">
        <v>94</v>
      </c>
      <c r="AO1252">
        <v>517</v>
      </c>
      <c r="AP1252">
        <v>701</v>
      </c>
      <c r="AQ1252">
        <v>108</v>
      </c>
      <c r="AR1252">
        <v>149</v>
      </c>
      <c r="AS1252">
        <v>0.98199999999999998</v>
      </c>
      <c r="AT1252" t="s">
        <v>417</v>
      </c>
      <c r="AU1252" t="s">
        <v>450</v>
      </c>
      <c r="AV1252">
        <v>1231629</v>
      </c>
      <c r="AW1252">
        <v>103</v>
      </c>
      <c r="AX1252">
        <v>100</v>
      </c>
      <c r="AY1252" t="s">
        <v>416</v>
      </c>
      <c r="AZ1252" t="s">
        <v>415</v>
      </c>
      <c r="BA1252" t="s">
        <v>415</v>
      </c>
    </row>
    <row r="1253" spans="1:53" x14ac:dyDescent="0.55000000000000004">
      <c r="A1253">
        <v>1954</v>
      </c>
      <c r="B1253" s="5" t="b">
        <f>Teams[[#This Row],[yearID]]&gt;=1973</f>
        <v>0</v>
      </c>
      <c r="C1253" s="5" t="b">
        <f>Teams[[#This Row],[yearID]]&gt;=1903</f>
        <v>1</v>
      </c>
      <c r="D1253" t="s">
        <v>157</v>
      </c>
      <c r="E1253" t="s">
        <v>161</v>
      </c>
      <c r="F1253" t="s">
        <v>162</v>
      </c>
      <c r="G1253" s="5" t="str">
        <f>VLOOKUP(Teams[[#This Row],[franchID]],TeamsFranchises!$A$2:$D$121,2,FALSE)</f>
        <v>Chicago Cubs</v>
      </c>
      <c r="I1253">
        <v>7</v>
      </c>
      <c r="J1253">
        <v>154</v>
      </c>
      <c r="K1253">
        <v>77</v>
      </c>
      <c r="L1253">
        <v>64</v>
      </c>
      <c r="M1253">
        <v>90</v>
      </c>
      <c r="P1253" t="s">
        <v>51</v>
      </c>
      <c r="Q1253" s="5">
        <f>IF(Teams[[#This Row],[LgWin]]="Y", 1,
IF(Teams[[#This Row],[LgWin]] = "N", 0, " "))</f>
        <v>0</v>
      </c>
      <c r="R1253" t="s">
        <v>51</v>
      </c>
      <c r="S1253" s="5">
        <f>IF(Teams[[#This Row],[WSWin]]="Y", 1,
IF(Teams[[#This Row],[WSWin]] = "N", 0, " "))</f>
        <v>0</v>
      </c>
      <c r="T1253">
        <v>700</v>
      </c>
      <c r="U1253">
        <v>5359</v>
      </c>
      <c r="V1253">
        <v>1412</v>
      </c>
      <c r="W1253">
        <v>229</v>
      </c>
      <c r="X1253">
        <v>45</v>
      </c>
      <c r="Y1253">
        <v>159</v>
      </c>
      <c r="Z1253">
        <v>478</v>
      </c>
      <c r="AA1253">
        <v>693</v>
      </c>
      <c r="AB1253">
        <v>46</v>
      </c>
      <c r="AC1253">
        <v>31</v>
      </c>
      <c r="AF1253">
        <v>766</v>
      </c>
      <c r="AG1253">
        <v>689</v>
      </c>
      <c r="AH1253">
        <v>4.51</v>
      </c>
      <c r="AI1253">
        <v>41</v>
      </c>
      <c r="AJ1253">
        <v>6</v>
      </c>
      <c r="AK1253">
        <v>19</v>
      </c>
      <c r="AL1253">
        <v>4122</v>
      </c>
      <c r="AM1253">
        <v>1375</v>
      </c>
      <c r="AN1253">
        <v>131</v>
      </c>
      <c r="AO1253">
        <v>619</v>
      </c>
      <c r="AP1253">
        <v>622</v>
      </c>
      <c r="AQ1253">
        <v>154</v>
      </c>
      <c r="AR1253">
        <v>164</v>
      </c>
      <c r="AS1253">
        <v>0.97399999999999998</v>
      </c>
      <c r="AT1253" t="s">
        <v>434</v>
      </c>
      <c r="AU1253" t="s">
        <v>473</v>
      </c>
      <c r="AV1253">
        <v>748183</v>
      </c>
      <c r="AW1253">
        <v>101</v>
      </c>
      <c r="AX1253">
        <v>103</v>
      </c>
      <c r="AY1253" t="s">
        <v>162</v>
      </c>
      <c r="AZ1253" t="s">
        <v>161</v>
      </c>
      <c r="BA1253" t="s">
        <v>161</v>
      </c>
    </row>
    <row r="1254" spans="1:53" x14ac:dyDescent="0.55000000000000004">
      <c r="A1254">
        <v>1954</v>
      </c>
      <c r="B1254" s="5" t="b">
        <f>Teams[[#This Row],[yearID]]&gt;=1973</f>
        <v>0</v>
      </c>
      <c r="C1254" s="5" t="b">
        <f>Teams[[#This Row],[yearID]]&gt;=1903</f>
        <v>1</v>
      </c>
      <c r="D1254" t="s">
        <v>157</v>
      </c>
      <c r="E1254" t="s">
        <v>167</v>
      </c>
      <c r="F1254" t="s">
        <v>167</v>
      </c>
      <c r="G1254" s="5" t="str">
        <f>VLOOKUP(Teams[[#This Row],[franchID]],TeamsFranchises!$A$2:$D$121,2,FALSE)</f>
        <v>Cincinnati Reds</v>
      </c>
      <c r="I1254">
        <v>5</v>
      </c>
      <c r="J1254">
        <v>154</v>
      </c>
      <c r="K1254">
        <v>77</v>
      </c>
      <c r="L1254">
        <v>74</v>
      </c>
      <c r="M1254">
        <v>80</v>
      </c>
      <c r="P1254" t="s">
        <v>51</v>
      </c>
      <c r="Q1254" s="5">
        <f>IF(Teams[[#This Row],[LgWin]]="Y", 1,
IF(Teams[[#This Row],[LgWin]] = "N", 0, " "))</f>
        <v>0</v>
      </c>
      <c r="R1254" t="s">
        <v>51</v>
      </c>
      <c r="S1254" s="5">
        <f>IF(Teams[[#This Row],[WSWin]]="Y", 1,
IF(Teams[[#This Row],[WSWin]] = "N", 0, " "))</f>
        <v>0</v>
      </c>
      <c r="T1254">
        <v>729</v>
      </c>
      <c r="U1254">
        <v>5234</v>
      </c>
      <c r="V1254">
        <v>1369</v>
      </c>
      <c r="W1254">
        <v>221</v>
      </c>
      <c r="X1254">
        <v>46</v>
      </c>
      <c r="Y1254">
        <v>147</v>
      </c>
      <c r="Z1254">
        <v>557</v>
      </c>
      <c r="AA1254">
        <v>645</v>
      </c>
      <c r="AB1254">
        <v>47</v>
      </c>
      <c r="AC1254">
        <v>30</v>
      </c>
      <c r="AF1254">
        <v>763</v>
      </c>
      <c r="AG1254">
        <v>684</v>
      </c>
      <c r="AH1254">
        <v>4.5</v>
      </c>
      <c r="AI1254">
        <v>34</v>
      </c>
      <c r="AJ1254">
        <v>8</v>
      </c>
      <c r="AK1254">
        <v>27</v>
      </c>
      <c r="AL1254">
        <v>4101</v>
      </c>
      <c r="AM1254">
        <v>1491</v>
      </c>
      <c r="AN1254">
        <v>169</v>
      </c>
      <c r="AO1254">
        <v>547</v>
      </c>
      <c r="AP1254">
        <v>537</v>
      </c>
      <c r="AQ1254">
        <v>137</v>
      </c>
      <c r="AR1254">
        <v>194</v>
      </c>
      <c r="AS1254">
        <v>0.97699999999999998</v>
      </c>
      <c r="AT1254" t="s">
        <v>505</v>
      </c>
      <c r="AU1254" t="s">
        <v>455</v>
      </c>
      <c r="AV1254">
        <v>704167</v>
      </c>
      <c r="AW1254">
        <v>102</v>
      </c>
      <c r="AX1254">
        <v>103</v>
      </c>
      <c r="AY1254" t="s">
        <v>167</v>
      </c>
      <c r="AZ1254" t="s">
        <v>167</v>
      </c>
      <c r="BA1254" t="s">
        <v>167</v>
      </c>
    </row>
    <row r="1255" spans="1:53" x14ac:dyDescent="0.55000000000000004">
      <c r="A1255">
        <v>1954</v>
      </c>
      <c r="B1255" s="5" t="b">
        <f>Teams[[#This Row],[yearID]]&gt;=1973</f>
        <v>0</v>
      </c>
      <c r="C1255" s="5" t="b">
        <f>Teams[[#This Row],[yearID]]&gt;=1903</f>
        <v>1</v>
      </c>
      <c r="D1255" t="s">
        <v>410</v>
      </c>
      <c r="E1255" t="s">
        <v>64</v>
      </c>
      <c r="F1255" t="s">
        <v>64</v>
      </c>
      <c r="G1255" s="5" t="str">
        <f>VLOOKUP(Teams[[#This Row],[franchID]],TeamsFranchises!$A$2:$D$121,2,FALSE)</f>
        <v>Cleveland Indians</v>
      </c>
      <c r="I1255">
        <v>1</v>
      </c>
      <c r="J1255">
        <v>156</v>
      </c>
      <c r="K1255">
        <v>77</v>
      </c>
      <c r="L1255">
        <v>111</v>
      </c>
      <c r="M1255">
        <v>43</v>
      </c>
      <c r="P1255" t="s">
        <v>76</v>
      </c>
      <c r="Q1255" s="5">
        <f>IF(Teams[[#This Row],[LgWin]]="Y", 1,
IF(Teams[[#This Row],[LgWin]] = "N", 0, " "))</f>
        <v>1</v>
      </c>
      <c r="R1255" t="s">
        <v>51</v>
      </c>
      <c r="S1255" s="5">
        <f>IF(Teams[[#This Row],[WSWin]]="Y", 1,
IF(Teams[[#This Row],[WSWin]] = "N", 0, " "))</f>
        <v>0</v>
      </c>
      <c r="T1255">
        <v>746</v>
      </c>
      <c r="U1255">
        <v>5222</v>
      </c>
      <c r="V1255">
        <v>1368</v>
      </c>
      <c r="W1255">
        <v>188</v>
      </c>
      <c r="X1255">
        <v>39</v>
      </c>
      <c r="Y1255">
        <v>156</v>
      </c>
      <c r="Z1255">
        <v>637</v>
      </c>
      <c r="AA1255">
        <v>668</v>
      </c>
      <c r="AB1255">
        <v>30</v>
      </c>
      <c r="AC1255">
        <v>33</v>
      </c>
      <c r="AF1255">
        <v>504</v>
      </c>
      <c r="AG1255">
        <v>438</v>
      </c>
      <c r="AH1255">
        <v>2.78</v>
      </c>
      <c r="AI1255">
        <v>77</v>
      </c>
      <c r="AJ1255">
        <v>12</v>
      </c>
      <c r="AK1255">
        <v>36</v>
      </c>
      <c r="AL1255">
        <v>4257</v>
      </c>
      <c r="AM1255">
        <v>1220</v>
      </c>
      <c r="AN1255">
        <v>89</v>
      </c>
      <c r="AO1255">
        <v>486</v>
      </c>
      <c r="AP1255">
        <v>678</v>
      </c>
      <c r="AQ1255">
        <v>128</v>
      </c>
      <c r="AR1255">
        <v>148</v>
      </c>
      <c r="AS1255">
        <v>0.97899999999999998</v>
      </c>
      <c r="AT1255" t="s">
        <v>487</v>
      </c>
      <c r="AU1255" t="s">
        <v>498</v>
      </c>
      <c r="AV1255">
        <v>1335472</v>
      </c>
      <c r="AW1255">
        <v>102</v>
      </c>
      <c r="AX1255">
        <v>98</v>
      </c>
      <c r="AY1255" t="s">
        <v>64</v>
      </c>
      <c r="AZ1255" t="s">
        <v>64</v>
      </c>
      <c r="BA1255" t="s">
        <v>64</v>
      </c>
    </row>
    <row r="1256" spans="1:53" x14ac:dyDescent="0.55000000000000004">
      <c r="A1256">
        <v>1954</v>
      </c>
      <c r="B1256" s="5" t="b">
        <f>Teams[[#This Row],[yearID]]&gt;=1973</f>
        <v>0</v>
      </c>
      <c r="C1256" s="5" t="b">
        <f>Teams[[#This Row],[yearID]]&gt;=1903</f>
        <v>1</v>
      </c>
      <c r="D1256" t="s">
        <v>410</v>
      </c>
      <c r="E1256" t="s">
        <v>419</v>
      </c>
      <c r="F1256" t="s">
        <v>419</v>
      </c>
      <c r="G1256" s="5" t="str">
        <f>VLOOKUP(Teams[[#This Row],[franchID]],TeamsFranchises!$A$2:$D$121,2,FALSE)</f>
        <v>Detroit Tigers</v>
      </c>
      <c r="I1256">
        <v>5</v>
      </c>
      <c r="J1256">
        <v>155</v>
      </c>
      <c r="K1256">
        <v>77</v>
      </c>
      <c r="L1256">
        <v>68</v>
      </c>
      <c r="M1256">
        <v>86</v>
      </c>
      <c r="P1256" t="s">
        <v>51</v>
      </c>
      <c r="Q1256" s="5">
        <f>IF(Teams[[#This Row],[LgWin]]="Y", 1,
IF(Teams[[#This Row],[LgWin]] = "N", 0, " "))</f>
        <v>0</v>
      </c>
      <c r="R1256" t="s">
        <v>51</v>
      </c>
      <c r="S1256" s="5">
        <f>IF(Teams[[#This Row],[WSWin]]="Y", 1,
IF(Teams[[#This Row],[WSWin]] = "N", 0, " "))</f>
        <v>0</v>
      </c>
      <c r="T1256">
        <v>584</v>
      </c>
      <c r="U1256">
        <v>5233</v>
      </c>
      <c r="V1256">
        <v>1351</v>
      </c>
      <c r="W1256">
        <v>215</v>
      </c>
      <c r="X1256">
        <v>41</v>
      </c>
      <c r="Y1256">
        <v>90</v>
      </c>
      <c r="Z1256">
        <v>492</v>
      </c>
      <c r="AA1256">
        <v>603</v>
      </c>
      <c r="AB1256">
        <v>48</v>
      </c>
      <c r="AC1256">
        <v>44</v>
      </c>
      <c r="AF1256">
        <v>664</v>
      </c>
      <c r="AG1256">
        <v>585</v>
      </c>
      <c r="AH1256">
        <v>3.81</v>
      </c>
      <c r="AI1256">
        <v>58</v>
      </c>
      <c r="AJ1256">
        <v>13</v>
      </c>
      <c r="AK1256">
        <v>13</v>
      </c>
      <c r="AL1256">
        <v>4149</v>
      </c>
      <c r="AM1256">
        <v>1375</v>
      </c>
      <c r="AN1256">
        <v>138</v>
      </c>
      <c r="AO1256">
        <v>506</v>
      </c>
      <c r="AP1256">
        <v>603</v>
      </c>
      <c r="AQ1256">
        <v>127</v>
      </c>
      <c r="AR1256">
        <v>131</v>
      </c>
      <c r="AS1256">
        <v>0.97799999999999998</v>
      </c>
      <c r="AT1256" t="s">
        <v>420</v>
      </c>
      <c r="AU1256" t="s">
        <v>495</v>
      </c>
      <c r="AV1256">
        <v>1079847</v>
      </c>
      <c r="AW1256">
        <v>99</v>
      </c>
      <c r="AX1256">
        <v>100</v>
      </c>
      <c r="AY1256" t="s">
        <v>419</v>
      </c>
      <c r="AZ1256" t="s">
        <v>419</v>
      </c>
      <c r="BA1256" t="s">
        <v>419</v>
      </c>
    </row>
    <row r="1257" spans="1:53" x14ac:dyDescent="0.55000000000000004">
      <c r="A1257">
        <v>1954</v>
      </c>
      <c r="B1257" s="5" t="b">
        <f>Teams[[#This Row],[yearID]]&gt;=1973</f>
        <v>0</v>
      </c>
      <c r="C1257" s="5" t="b">
        <f>Teams[[#This Row],[yearID]]&gt;=1903</f>
        <v>1</v>
      </c>
      <c r="D1257" t="s">
        <v>157</v>
      </c>
      <c r="E1257" t="s">
        <v>499</v>
      </c>
      <c r="F1257" t="s">
        <v>159</v>
      </c>
      <c r="G1257" s="5" t="str">
        <f>VLOOKUP(Teams[[#This Row],[franchID]],TeamsFranchises!$A$2:$D$121,2,FALSE)</f>
        <v>Atlanta Braves</v>
      </c>
      <c r="I1257">
        <v>3</v>
      </c>
      <c r="J1257">
        <v>154</v>
      </c>
      <c r="K1257">
        <v>77</v>
      </c>
      <c r="L1257">
        <v>89</v>
      </c>
      <c r="M1257">
        <v>65</v>
      </c>
      <c r="P1257" t="s">
        <v>51</v>
      </c>
      <c r="Q1257" s="5">
        <f>IF(Teams[[#This Row],[LgWin]]="Y", 1,
IF(Teams[[#This Row],[LgWin]] = "N", 0, " "))</f>
        <v>0</v>
      </c>
      <c r="R1257" t="s">
        <v>51</v>
      </c>
      <c r="S1257" s="5">
        <f>IF(Teams[[#This Row],[WSWin]]="Y", 1,
IF(Teams[[#This Row],[WSWin]] = "N", 0, " "))</f>
        <v>0</v>
      </c>
      <c r="T1257">
        <v>670</v>
      </c>
      <c r="U1257">
        <v>5261</v>
      </c>
      <c r="V1257">
        <v>1395</v>
      </c>
      <c r="W1257">
        <v>217</v>
      </c>
      <c r="X1257">
        <v>41</v>
      </c>
      <c r="Y1257">
        <v>139</v>
      </c>
      <c r="Z1257">
        <v>471</v>
      </c>
      <c r="AA1257">
        <v>619</v>
      </c>
      <c r="AB1257">
        <v>54</v>
      </c>
      <c r="AC1257">
        <v>31</v>
      </c>
      <c r="AF1257">
        <v>556</v>
      </c>
      <c r="AG1257">
        <v>494</v>
      </c>
      <c r="AH1257">
        <v>3.19</v>
      </c>
      <c r="AI1257">
        <v>63</v>
      </c>
      <c r="AJ1257">
        <v>13</v>
      </c>
      <c r="AK1257">
        <v>21</v>
      </c>
      <c r="AL1257">
        <v>4182</v>
      </c>
      <c r="AM1257">
        <v>1296</v>
      </c>
      <c r="AN1257">
        <v>106</v>
      </c>
      <c r="AO1257">
        <v>553</v>
      </c>
      <c r="AP1257">
        <v>698</v>
      </c>
      <c r="AQ1257">
        <v>116</v>
      </c>
      <c r="AR1257">
        <v>171</v>
      </c>
      <c r="AS1257">
        <v>0.98099999999999998</v>
      </c>
      <c r="AT1257" t="s">
        <v>500</v>
      </c>
      <c r="AU1257" t="s">
        <v>501</v>
      </c>
      <c r="AV1257">
        <v>2131388</v>
      </c>
      <c r="AW1257">
        <v>94</v>
      </c>
      <c r="AX1257">
        <v>92</v>
      </c>
      <c r="AY1257" t="s">
        <v>502</v>
      </c>
      <c r="AZ1257" t="s">
        <v>502</v>
      </c>
      <c r="BA1257" t="s">
        <v>502</v>
      </c>
    </row>
    <row r="1258" spans="1:53" x14ac:dyDescent="0.55000000000000004">
      <c r="A1258">
        <v>1954</v>
      </c>
      <c r="B1258" s="5" t="b">
        <f>Teams[[#This Row],[yearID]]&gt;=1973</f>
        <v>0</v>
      </c>
      <c r="C1258" s="5" t="b">
        <f>Teams[[#This Row],[yearID]]&gt;=1903</f>
        <v>1</v>
      </c>
      <c r="D1258" t="s">
        <v>157</v>
      </c>
      <c r="E1258" t="s">
        <v>242</v>
      </c>
      <c r="F1258" t="s">
        <v>243</v>
      </c>
      <c r="G1258" s="5" t="str">
        <f>VLOOKUP(Teams[[#This Row],[franchID]],TeamsFranchises!$A$2:$D$121,2,FALSE)</f>
        <v>San Francisco Giants</v>
      </c>
      <c r="I1258">
        <v>1</v>
      </c>
      <c r="J1258">
        <v>154</v>
      </c>
      <c r="K1258">
        <v>76</v>
      </c>
      <c r="L1258">
        <v>97</v>
      </c>
      <c r="M1258">
        <v>57</v>
      </c>
      <c r="P1258" t="s">
        <v>76</v>
      </c>
      <c r="Q1258" s="5">
        <f>IF(Teams[[#This Row],[LgWin]]="Y", 1,
IF(Teams[[#This Row],[LgWin]] = "N", 0, " "))</f>
        <v>1</v>
      </c>
      <c r="R1258" t="s">
        <v>76</v>
      </c>
      <c r="S1258" s="5">
        <f>IF(Teams[[#This Row],[WSWin]]="Y", 1,
IF(Teams[[#This Row],[WSWin]] = "N", 0, " "))</f>
        <v>1</v>
      </c>
      <c r="T1258">
        <v>732</v>
      </c>
      <c r="U1258">
        <v>5245</v>
      </c>
      <c r="V1258">
        <v>1386</v>
      </c>
      <c r="W1258">
        <v>194</v>
      </c>
      <c r="X1258">
        <v>42</v>
      </c>
      <c r="Y1258">
        <v>186</v>
      </c>
      <c r="Z1258">
        <v>522</v>
      </c>
      <c r="AA1258">
        <v>561</v>
      </c>
      <c r="AB1258">
        <v>30</v>
      </c>
      <c r="AC1258">
        <v>23</v>
      </c>
      <c r="AF1258">
        <v>550</v>
      </c>
      <c r="AG1258">
        <v>477</v>
      </c>
      <c r="AH1258">
        <v>3.09</v>
      </c>
      <c r="AI1258">
        <v>45</v>
      </c>
      <c r="AJ1258">
        <v>19</v>
      </c>
      <c r="AK1258">
        <v>33</v>
      </c>
      <c r="AL1258">
        <v>4170</v>
      </c>
      <c r="AM1258">
        <v>1258</v>
      </c>
      <c r="AN1258">
        <v>113</v>
      </c>
      <c r="AO1258">
        <v>613</v>
      </c>
      <c r="AP1258">
        <v>692</v>
      </c>
      <c r="AQ1258">
        <v>154</v>
      </c>
      <c r="AR1258">
        <v>172</v>
      </c>
      <c r="AS1258">
        <v>0.97399999999999998</v>
      </c>
      <c r="AT1258" t="s">
        <v>310</v>
      </c>
      <c r="AU1258" t="s">
        <v>457</v>
      </c>
      <c r="AV1258">
        <v>1155067</v>
      </c>
      <c r="AW1258">
        <v>101</v>
      </c>
      <c r="AX1258">
        <v>100</v>
      </c>
      <c r="AY1258" t="s">
        <v>246</v>
      </c>
      <c r="AZ1258" t="s">
        <v>242</v>
      </c>
      <c r="BA1258" t="s">
        <v>242</v>
      </c>
    </row>
    <row r="1259" spans="1:53" x14ac:dyDescent="0.55000000000000004">
      <c r="A1259">
        <v>1954</v>
      </c>
      <c r="B1259" s="5" t="b">
        <f>Teams[[#This Row],[yearID]]&gt;=1973</f>
        <v>0</v>
      </c>
      <c r="C1259" s="5" t="b">
        <f>Teams[[#This Row],[yearID]]&gt;=1903</f>
        <v>1</v>
      </c>
      <c r="D1259" t="s">
        <v>410</v>
      </c>
      <c r="E1259" t="s">
        <v>436</v>
      </c>
      <c r="F1259" t="s">
        <v>412</v>
      </c>
      <c r="G1259" s="5" t="str">
        <f>VLOOKUP(Teams[[#This Row],[franchID]],TeamsFranchises!$A$2:$D$121,2,FALSE)</f>
        <v>New York Yankees</v>
      </c>
      <c r="I1259">
        <v>2</v>
      </c>
      <c r="J1259">
        <v>155</v>
      </c>
      <c r="K1259">
        <v>78</v>
      </c>
      <c r="L1259">
        <v>103</v>
      </c>
      <c r="M1259">
        <v>51</v>
      </c>
      <c r="P1259" t="s">
        <v>51</v>
      </c>
      <c r="Q1259" s="5">
        <f>IF(Teams[[#This Row],[LgWin]]="Y", 1,
IF(Teams[[#This Row],[LgWin]] = "N", 0, " "))</f>
        <v>0</v>
      </c>
      <c r="R1259" t="s">
        <v>51</v>
      </c>
      <c r="S1259" s="5">
        <f>IF(Teams[[#This Row],[WSWin]]="Y", 1,
IF(Teams[[#This Row],[WSWin]] = "N", 0, " "))</f>
        <v>0</v>
      </c>
      <c r="T1259">
        <v>805</v>
      </c>
      <c r="U1259">
        <v>5226</v>
      </c>
      <c r="V1259">
        <v>1400</v>
      </c>
      <c r="W1259">
        <v>215</v>
      </c>
      <c r="X1259">
        <v>59</v>
      </c>
      <c r="Y1259">
        <v>133</v>
      </c>
      <c r="Z1259">
        <v>650</v>
      </c>
      <c r="AA1259">
        <v>632</v>
      </c>
      <c r="AB1259">
        <v>34</v>
      </c>
      <c r="AC1259">
        <v>41</v>
      </c>
      <c r="AF1259">
        <v>563</v>
      </c>
      <c r="AG1259">
        <v>500</v>
      </c>
      <c r="AH1259">
        <v>3.26</v>
      </c>
      <c r="AI1259">
        <v>51</v>
      </c>
      <c r="AJ1259">
        <v>16</v>
      </c>
      <c r="AK1259">
        <v>37</v>
      </c>
      <c r="AL1259">
        <v>4137</v>
      </c>
      <c r="AM1259">
        <v>1284</v>
      </c>
      <c r="AN1259">
        <v>86</v>
      </c>
      <c r="AO1259">
        <v>552</v>
      </c>
      <c r="AP1259">
        <v>655</v>
      </c>
      <c r="AQ1259">
        <v>127</v>
      </c>
      <c r="AR1259">
        <v>198</v>
      </c>
      <c r="AS1259">
        <v>0.97899999999999998</v>
      </c>
      <c r="AT1259" t="s">
        <v>459</v>
      </c>
      <c r="AU1259" t="s">
        <v>491</v>
      </c>
      <c r="AV1259">
        <v>1475171</v>
      </c>
      <c r="AW1259">
        <v>97</v>
      </c>
      <c r="AX1259">
        <v>93</v>
      </c>
      <c r="AY1259" t="s">
        <v>412</v>
      </c>
      <c r="AZ1259" t="s">
        <v>436</v>
      </c>
      <c r="BA1259" t="s">
        <v>436</v>
      </c>
    </row>
    <row r="1260" spans="1:53" x14ac:dyDescent="0.55000000000000004">
      <c r="A1260">
        <v>1954</v>
      </c>
      <c r="B1260" s="5" t="b">
        <f>Teams[[#This Row],[yearID]]&gt;=1973</f>
        <v>0</v>
      </c>
      <c r="C1260" s="5" t="b">
        <f>Teams[[#This Row],[yearID]]&gt;=1903</f>
        <v>1</v>
      </c>
      <c r="D1260" t="s">
        <v>410</v>
      </c>
      <c r="E1260" t="s">
        <v>226</v>
      </c>
      <c r="F1260" t="s">
        <v>423</v>
      </c>
      <c r="G1260" s="5" t="str">
        <f>VLOOKUP(Teams[[#This Row],[franchID]],TeamsFranchises!$A$2:$D$121,2,FALSE)</f>
        <v>Oakland Athletics</v>
      </c>
      <c r="I1260">
        <v>8</v>
      </c>
      <c r="J1260">
        <v>156</v>
      </c>
      <c r="K1260">
        <v>77</v>
      </c>
      <c r="L1260">
        <v>51</v>
      </c>
      <c r="M1260">
        <v>103</v>
      </c>
      <c r="P1260" t="s">
        <v>51</v>
      </c>
      <c r="Q1260" s="5">
        <f>IF(Teams[[#This Row],[LgWin]]="Y", 1,
IF(Teams[[#This Row],[LgWin]] = "N", 0, " "))</f>
        <v>0</v>
      </c>
      <c r="R1260" t="s">
        <v>51</v>
      </c>
      <c r="S1260" s="5">
        <f>IF(Teams[[#This Row],[WSWin]]="Y", 1,
IF(Teams[[#This Row],[WSWin]] = "N", 0, " "))</f>
        <v>0</v>
      </c>
      <c r="T1260">
        <v>542</v>
      </c>
      <c r="U1260">
        <v>5206</v>
      </c>
      <c r="V1260">
        <v>1228</v>
      </c>
      <c r="W1260">
        <v>191</v>
      </c>
      <c r="X1260">
        <v>41</v>
      </c>
      <c r="Y1260">
        <v>94</v>
      </c>
      <c r="Z1260">
        <v>504</v>
      </c>
      <c r="AA1260">
        <v>677</v>
      </c>
      <c r="AB1260">
        <v>30</v>
      </c>
      <c r="AC1260">
        <v>29</v>
      </c>
      <c r="AF1260">
        <v>875</v>
      </c>
      <c r="AG1260">
        <v>789</v>
      </c>
      <c r="AH1260">
        <v>5.18</v>
      </c>
      <c r="AI1260">
        <v>49</v>
      </c>
      <c r="AJ1260">
        <v>3</v>
      </c>
      <c r="AK1260">
        <v>13</v>
      </c>
      <c r="AL1260">
        <v>4113</v>
      </c>
      <c r="AM1260">
        <v>1523</v>
      </c>
      <c r="AN1260">
        <v>141</v>
      </c>
      <c r="AO1260">
        <v>685</v>
      </c>
      <c r="AP1260">
        <v>555</v>
      </c>
      <c r="AQ1260">
        <v>166</v>
      </c>
      <c r="AR1260">
        <v>163</v>
      </c>
      <c r="AS1260">
        <v>0.97099999999999997</v>
      </c>
      <c r="AT1260" t="s">
        <v>77</v>
      </c>
      <c r="AU1260" t="s">
        <v>503</v>
      </c>
      <c r="AV1260">
        <v>304666</v>
      </c>
      <c r="AW1260">
        <v>100</v>
      </c>
      <c r="AX1260">
        <v>105</v>
      </c>
      <c r="AY1260" t="s">
        <v>226</v>
      </c>
      <c r="AZ1260" t="s">
        <v>226</v>
      </c>
      <c r="BA1260" t="s">
        <v>226</v>
      </c>
    </row>
    <row r="1261" spans="1:53" x14ac:dyDescent="0.55000000000000004">
      <c r="A1261">
        <v>1954</v>
      </c>
      <c r="B1261" s="5" t="b">
        <f>Teams[[#This Row],[yearID]]&gt;=1973</f>
        <v>0</v>
      </c>
      <c r="C1261" s="5" t="b">
        <f>Teams[[#This Row],[yearID]]&gt;=1903</f>
        <v>1</v>
      </c>
      <c r="D1261" t="s">
        <v>157</v>
      </c>
      <c r="E1261" t="s">
        <v>122</v>
      </c>
      <c r="F1261" t="s">
        <v>122</v>
      </c>
      <c r="G1261" s="5" t="str">
        <f>VLOOKUP(Teams[[#This Row],[franchID]],TeamsFranchises!$A$2:$D$121,2,FALSE)</f>
        <v>Philadelphia Phillies</v>
      </c>
      <c r="I1261">
        <v>4</v>
      </c>
      <c r="J1261">
        <v>154</v>
      </c>
      <c r="K1261">
        <v>78</v>
      </c>
      <c r="L1261">
        <v>75</v>
      </c>
      <c r="M1261">
        <v>79</v>
      </c>
      <c r="P1261" t="s">
        <v>51</v>
      </c>
      <c r="Q1261" s="5">
        <f>IF(Teams[[#This Row],[LgWin]]="Y", 1,
IF(Teams[[#This Row],[LgWin]] = "N", 0, " "))</f>
        <v>0</v>
      </c>
      <c r="R1261" t="s">
        <v>51</v>
      </c>
      <c r="S1261" s="5">
        <f>IF(Teams[[#This Row],[WSWin]]="Y", 1,
IF(Teams[[#This Row],[WSWin]] = "N", 0, " "))</f>
        <v>0</v>
      </c>
      <c r="T1261">
        <v>659</v>
      </c>
      <c r="U1261">
        <v>5184</v>
      </c>
      <c r="V1261">
        <v>1384</v>
      </c>
      <c r="W1261">
        <v>243</v>
      </c>
      <c r="X1261">
        <v>58</v>
      </c>
      <c r="Y1261">
        <v>102</v>
      </c>
      <c r="Z1261">
        <v>604</v>
      </c>
      <c r="AA1261">
        <v>620</v>
      </c>
      <c r="AB1261">
        <v>30</v>
      </c>
      <c r="AC1261">
        <v>27</v>
      </c>
      <c r="AF1261">
        <v>614</v>
      </c>
      <c r="AG1261">
        <v>544</v>
      </c>
      <c r="AH1261">
        <v>3.59</v>
      </c>
      <c r="AI1261">
        <v>78</v>
      </c>
      <c r="AJ1261">
        <v>14</v>
      </c>
      <c r="AK1261">
        <v>12</v>
      </c>
      <c r="AL1261">
        <v>4095</v>
      </c>
      <c r="AM1261">
        <v>1329</v>
      </c>
      <c r="AN1261">
        <v>133</v>
      </c>
      <c r="AO1261">
        <v>450</v>
      </c>
      <c r="AP1261">
        <v>570</v>
      </c>
      <c r="AQ1261">
        <v>145</v>
      </c>
      <c r="AR1261">
        <v>133</v>
      </c>
      <c r="AS1261">
        <v>0.97499999999999998</v>
      </c>
      <c r="AT1261" t="s">
        <v>358</v>
      </c>
      <c r="AU1261" t="s">
        <v>503</v>
      </c>
      <c r="AV1261">
        <v>738991</v>
      </c>
      <c r="AW1261">
        <v>100</v>
      </c>
      <c r="AX1261">
        <v>99</v>
      </c>
      <c r="AY1261" t="s">
        <v>122</v>
      </c>
      <c r="AZ1261" t="s">
        <v>122</v>
      </c>
      <c r="BA1261" t="s">
        <v>122</v>
      </c>
    </row>
    <row r="1262" spans="1:53" x14ac:dyDescent="0.55000000000000004">
      <c r="A1262">
        <v>1954</v>
      </c>
      <c r="B1262" s="5" t="b">
        <f>Teams[[#This Row],[yearID]]&gt;=1973</f>
        <v>0</v>
      </c>
      <c r="C1262" s="5" t="b">
        <f>Teams[[#This Row],[yearID]]&gt;=1903</f>
        <v>1</v>
      </c>
      <c r="D1262" t="s">
        <v>157</v>
      </c>
      <c r="E1262" t="s">
        <v>229</v>
      </c>
      <c r="F1262" t="s">
        <v>229</v>
      </c>
      <c r="G1262" s="5" t="str">
        <f>VLOOKUP(Teams[[#This Row],[franchID]],TeamsFranchises!$A$2:$D$121,2,FALSE)</f>
        <v>Pittsburgh Pirates</v>
      </c>
      <c r="I1262">
        <v>8</v>
      </c>
      <c r="J1262">
        <v>154</v>
      </c>
      <c r="K1262">
        <v>77</v>
      </c>
      <c r="L1262">
        <v>53</v>
      </c>
      <c r="M1262">
        <v>101</v>
      </c>
      <c r="P1262" t="s">
        <v>51</v>
      </c>
      <c r="Q1262" s="5">
        <f>IF(Teams[[#This Row],[LgWin]]="Y", 1,
IF(Teams[[#This Row],[LgWin]] = "N", 0, " "))</f>
        <v>0</v>
      </c>
      <c r="R1262" t="s">
        <v>51</v>
      </c>
      <c r="S1262" s="5">
        <f>IF(Teams[[#This Row],[WSWin]]="Y", 1,
IF(Teams[[#This Row],[WSWin]] = "N", 0, " "))</f>
        <v>0</v>
      </c>
      <c r="T1262">
        <v>557</v>
      </c>
      <c r="U1262">
        <v>5088</v>
      </c>
      <c r="V1262">
        <v>1260</v>
      </c>
      <c r="W1262">
        <v>181</v>
      </c>
      <c r="X1262">
        <v>57</v>
      </c>
      <c r="Y1262">
        <v>76</v>
      </c>
      <c r="Z1262">
        <v>566</v>
      </c>
      <c r="AA1262">
        <v>737</v>
      </c>
      <c r="AB1262">
        <v>21</v>
      </c>
      <c r="AC1262">
        <v>13</v>
      </c>
      <c r="AF1262">
        <v>845</v>
      </c>
      <c r="AG1262">
        <v>736</v>
      </c>
      <c r="AH1262">
        <v>4.92</v>
      </c>
      <c r="AI1262">
        <v>37</v>
      </c>
      <c r="AJ1262">
        <v>4</v>
      </c>
      <c r="AK1262">
        <v>15</v>
      </c>
      <c r="AL1262">
        <v>4038</v>
      </c>
      <c r="AM1262">
        <v>1510</v>
      </c>
      <c r="AN1262">
        <v>128</v>
      </c>
      <c r="AO1262">
        <v>564</v>
      </c>
      <c r="AP1262">
        <v>525</v>
      </c>
      <c r="AQ1262">
        <v>173</v>
      </c>
      <c r="AR1262">
        <v>136</v>
      </c>
      <c r="AS1262">
        <v>0.97099999999999997</v>
      </c>
      <c r="AT1262" t="s">
        <v>390</v>
      </c>
      <c r="AU1262" t="s">
        <v>447</v>
      </c>
      <c r="AV1262">
        <v>475494</v>
      </c>
      <c r="AW1262">
        <v>98</v>
      </c>
      <c r="AX1262">
        <v>102</v>
      </c>
      <c r="AY1262" t="s">
        <v>229</v>
      </c>
      <c r="AZ1262" t="s">
        <v>229</v>
      </c>
      <c r="BA1262" t="s">
        <v>229</v>
      </c>
    </row>
    <row r="1263" spans="1:53" x14ac:dyDescent="0.55000000000000004">
      <c r="A1263">
        <v>1954</v>
      </c>
      <c r="B1263" s="5" t="b">
        <f>Teams[[#This Row],[yearID]]&gt;=1973</f>
        <v>0</v>
      </c>
      <c r="C1263" s="5" t="b">
        <f>Teams[[#This Row],[yearID]]&gt;=1903</f>
        <v>1</v>
      </c>
      <c r="D1263" t="s">
        <v>157</v>
      </c>
      <c r="E1263" t="s">
        <v>396</v>
      </c>
      <c r="F1263" t="s">
        <v>154</v>
      </c>
      <c r="G1263" s="5" t="str">
        <f>VLOOKUP(Teams[[#This Row],[franchID]],TeamsFranchises!$A$2:$D$121,2,FALSE)</f>
        <v>St. Louis Cardinals</v>
      </c>
      <c r="I1263">
        <v>6</v>
      </c>
      <c r="J1263">
        <v>154</v>
      </c>
      <c r="K1263">
        <v>77</v>
      </c>
      <c r="L1263">
        <v>72</v>
      </c>
      <c r="M1263">
        <v>82</v>
      </c>
      <c r="P1263" t="s">
        <v>51</v>
      </c>
      <c r="Q1263" s="5">
        <f>IF(Teams[[#This Row],[LgWin]]="Y", 1,
IF(Teams[[#This Row],[LgWin]] = "N", 0, " "))</f>
        <v>0</v>
      </c>
      <c r="R1263" t="s">
        <v>51</v>
      </c>
      <c r="S1263" s="5">
        <f>IF(Teams[[#This Row],[WSWin]]="Y", 1,
IF(Teams[[#This Row],[WSWin]] = "N", 0, " "))</f>
        <v>0</v>
      </c>
      <c r="T1263">
        <v>799</v>
      </c>
      <c r="U1263">
        <v>5405</v>
      </c>
      <c r="V1263">
        <v>1518</v>
      </c>
      <c r="W1263">
        <v>285</v>
      </c>
      <c r="X1263">
        <v>58</v>
      </c>
      <c r="Y1263">
        <v>119</v>
      </c>
      <c r="Z1263">
        <v>582</v>
      </c>
      <c r="AA1263">
        <v>586</v>
      </c>
      <c r="AB1263">
        <v>63</v>
      </c>
      <c r="AC1263">
        <v>46</v>
      </c>
      <c r="AF1263">
        <v>790</v>
      </c>
      <c r="AG1263">
        <v>695</v>
      </c>
      <c r="AH1263">
        <v>4.5</v>
      </c>
      <c r="AI1263">
        <v>40</v>
      </c>
      <c r="AJ1263">
        <v>11</v>
      </c>
      <c r="AK1263">
        <v>18</v>
      </c>
      <c r="AL1263">
        <v>4170</v>
      </c>
      <c r="AM1263">
        <v>1484</v>
      </c>
      <c r="AN1263">
        <v>170</v>
      </c>
      <c r="AO1263">
        <v>535</v>
      </c>
      <c r="AP1263">
        <v>680</v>
      </c>
      <c r="AQ1263">
        <v>146</v>
      </c>
      <c r="AR1263">
        <v>178</v>
      </c>
      <c r="AS1263">
        <v>0.97599999999999998</v>
      </c>
      <c r="AT1263" t="s">
        <v>409</v>
      </c>
      <c r="AU1263" t="s">
        <v>444</v>
      </c>
      <c r="AV1263">
        <v>1039698</v>
      </c>
      <c r="AW1263">
        <v>100</v>
      </c>
      <c r="AX1263">
        <v>101</v>
      </c>
      <c r="AY1263" t="s">
        <v>154</v>
      </c>
      <c r="AZ1263" t="s">
        <v>396</v>
      </c>
      <c r="BA1263" t="s">
        <v>396</v>
      </c>
    </row>
    <row r="1264" spans="1:53" x14ac:dyDescent="0.55000000000000004">
      <c r="A1264">
        <v>1954</v>
      </c>
      <c r="B1264" s="5" t="b">
        <f>Teams[[#This Row],[yearID]]&gt;=1973</f>
        <v>0</v>
      </c>
      <c r="C1264" s="5" t="b">
        <f>Teams[[#This Row],[yearID]]&gt;=1903</f>
        <v>1</v>
      </c>
      <c r="D1264" t="s">
        <v>410</v>
      </c>
      <c r="E1264" t="s">
        <v>425</v>
      </c>
      <c r="F1264" t="s">
        <v>426</v>
      </c>
      <c r="G1264" s="5" t="str">
        <f>VLOOKUP(Teams[[#This Row],[franchID]],TeamsFranchises!$A$2:$D$121,2,FALSE)</f>
        <v>Minnesota Twins</v>
      </c>
      <c r="I1264">
        <v>6</v>
      </c>
      <c r="J1264">
        <v>155</v>
      </c>
      <c r="K1264">
        <v>78</v>
      </c>
      <c r="L1264">
        <v>66</v>
      </c>
      <c r="M1264">
        <v>88</v>
      </c>
      <c r="P1264" t="s">
        <v>51</v>
      </c>
      <c r="Q1264" s="5">
        <f>IF(Teams[[#This Row],[LgWin]]="Y", 1,
IF(Teams[[#This Row],[LgWin]] = "N", 0, " "))</f>
        <v>0</v>
      </c>
      <c r="R1264" t="s">
        <v>51</v>
      </c>
      <c r="S1264" s="5">
        <f>IF(Teams[[#This Row],[WSWin]]="Y", 1,
IF(Teams[[#This Row],[WSWin]] = "N", 0, " "))</f>
        <v>0</v>
      </c>
      <c r="T1264">
        <v>632</v>
      </c>
      <c r="U1264">
        <v>5249</v>
      </c>
      <c r="V1264">
        <v>1292</v>
      </c>
      <c r="W1264">
        <v>188</v>
      </c>
      <c r="X1264">
        <v>69</v>
      </c>
      <c r="Y1264">
        <v>81</v>
      </c>
      <c r="Z1264">
        <v>610</v>
      </c>
      <c r="AA1264">
        <v>719</v>
      </c>
      <c r="AB1264">
        <v>37</v>
      </c>
      <c r="AC1264">
        <v>21</v>
      </c>
      <c r="AF1264">
        <v>680</v>
      </c>
      <c r="AG1264">
        <v>590</v>
      </c>
      <c r="AH1264">
        <v>3.84</v>
      </c>
      <c r="AI1264">
        <v>69</v>
      </c>
      <c r="AJ1264">
        <v>10</v>
      </c>
      <c r="AK1264">
        <v>7</v>
      </c>
      <c r="AL1264">
        <v>4149</v>
      </c>
      <c r="AM1264">
        <v>1396</v>
      </c>
      <c r="AN1264">
        <v>79</v>
      </c>
      <c r="AO1264">
        <v>573</v>
      </c>
      <c r="AP1264">
        <v>562</v>
      </c>
      <c r="AQ1264">
        <v>137</v>
      </c>
      <c r="AR1264">
        <v>172</v>
      </c>
      <c r="AS1264">
        <v>0.97699999999999998</v>
      </c>
      <c r="AT1264" t="s">
        <v>397</v>
      </c>
      <c r="AU1264" t="s">
        <v>452</v>
      </c>
      <c r="AV1264">
        <v>503542</v>
      </c>
      <c r="AW1264">
        <v>94</v>
      </c>
      <c r="AX1264">
        <v>96</v>
      </c>
      <c r="AY1264" t="s">
        <v>428</v>
      </c>
      <c r="AZ1264" t="s">
        <v>425</v>
      </c>
      <c r="BA1264" t="s">
        <v>425</v>
      </c>
    </row>
    <row r="1265" spans="1:53" x14ac:dyDescent="0.55000000000000004">
      <c r="A1265">
        <v>1955</v>
      </c>
      <c r="B1265" s="5" t="b">
        <f>Teams[[#This Row],[yearID]]&gt;=1973</f>
        <v>0</v>
      </c>
      <c r="C1265" s="5" t="b">
        <f>Teams[[#This Row],[yearID]]&gt;=1903</f>
        <v>1</v>
      </c>
      <c r="D1265" t="s">
        <v>410</v>
      </c>
      <c r="E1265" t="s">
        <v>95</v>
      </c>
      <c r="F1265" t="s">
        <v>95</v>
      </c>
      <c r="G1265" s="5" t="str">
        <f>VLOOKUP(Teams[[#This Row],[franchID]],TeamsFranchises!$A$2:$D$121,2,FALSE)</f>
        <v>Baltimore Orioles</v>
      </c>
      <c r="I1265">
        <v>7</v>
      </c>
      <c r="J1265">
        <v>156</v>
      </c>
      <c r="K1265">
        <v>79</v>
      </c>
      <c r="L1265">
        <v>57</v>
      </c>
      <c r="M1265">
        <v>97</v>
      </c>
      <c r="P1265" t="s">
        <v>51</v>
      </c>
      <c r="Q1265" s="5">
        <f>IF(Teams[[#This Row],[LgWin]]="Y", 1,
IF(Teams[[#This Row],[LgWin]] = "N", 0, " "))</f>
        <v>0</v>
      </c>
      <c r="R1265" t="s">
        <v>51</v>
      </c>
      <c r="S1265" s="5">
        <f>IF(Teams[[#This Row],[WSWin]]="Y", 1,
IF(Teams[[#This Row],[WSWin]] = "N", 0, " "))</f>
        <v>0</v>
      </c>
      <c r="T1265">
        <v>540</v>
      </c>
      <c r="U1265">
        <v>5257</v>
      </c>
      <c r="V1265">
        <v>1263</v>
      </c>
      <c r="W1265">
        <v>177</v>
      </c>
      <c r="X1265">
        <v>39</v>
      </c>
      <c r="Y1265">
        <v>54</v>
      </c>
      <c r="Z1265">
        <v>560</v>
      </c>
      <c r="AA1265">
        <v>742</v>
      </c>
      <c r="AB1265">
        <v>34</v>
      </c>
      <c r="AC1265">
        <v>46</v>
      </c>
      <c r="AF1265">
        <v>754</v>
      </c>
      <c r="AG1265">
        <v>649</v>
      </c>
      <c r="AH1265">
        <v>4.21</v>
      </c>
      <c r="AI1265">
        <v>35</v>
      </c>
      <c r="AJ1265">
        <v>10</v>
      </c>
      <c r="AK1265">
        <v>20</v>
      </c>
      <c r="AL1265">
        <v>4164</v>
      </c>
      <c r="AM1265">
        <v>1403</v>
      </c>
      <c r="AN1265">
        <v>103</v>
      </c>
      <c r="AO1265">
        <v>625</v>
      </c>
      <c r="AP1265">
        <v>595</v>
      </c>
      <c r="AQ1265">
        <v>162</v>
      </c>
      <c r="AR1265">
        <v>159</v>
      </c>
      <c r="AS1265">
        <v>0.97299999999999998</v>
      </c>
      <c r="AT1265" t="s">
        <v>218</v>
      </c>
      <c r="AU1265" t="s">
        <v>504</v>
      </c>
      <c r="AV1265">
        <v>852039</v>
      </c>
      <c r="AW1265">
        <v>92</v>
      </c>
      <c r="AX1265">
        <v>96</v>
      </c>
      <c r="AY1265" t="s">
        <v>95</v>
      </c>
      <c r="AZ1265" t="s">
        <v>95</v>
      </c>
      <c r="BA1265" t="s">
        <v>95</v>
      </c>
    </row>
    <row r="1266" spans="1:53" x14ac:dyDescent="0.55000000000000004">
      <c r="A1266">
        <v>1955</v>
      </c>
      <c r="B1266" s="5" t="b">
        <f>Teams[[#This Row],[yearID]]&gt;=1973</f>
        <v>0</v>
      </c>
      <c r="C1266" s="5" t="b">
        <f>Teams[[#This Row],[yearID]]&gt;=1903</f>
        <v>1</v>
      </c>
      <c r="D1266" t="s">
        <v>410</v>
      </c>
      <c r="E1266" t="s">
        <v>54</v>
      </c>
      <c r="F1266" t="s">
        <v>54</v>
      </c>
      <c r="G1266" s="5" t="str">
        <f>VLOOKUP(Teams[[#This Row],[franchID]],TeamsFranchises!$A$2:$D$121,2,FALSE)</f>
        <v>Boston Red Sox</v>
      </c>
      <c r="I1266">
        <v>4</v>
      </c>
      <c r="J1266">
        <v>154</v>
      </c>
      <c r="K1266">
        <v>78</v>
      </c>
      <c r="L1266">
        <v>84</v>
      </c>
      <c r="M1266">
        <v>70</v>
      </c>
      <c r="P1266" t="s">
        <v>51</v>
      </c>
      <c r="Q1266" s="5">
        <f>IF(Teams[[#This Row],[LgWin]]="Y", 1,
IF(Teams[[#This Row],[LgWin]] = "N", 0, " "))</f>
        <v>0</v>
      </c>
      <c r="R1266" t="s">
        <v>51</v>
      </c>
      <c r="S1266" s="5">
        <f>IF(Teams[[#This Row],[WSWin]]="Y", 1,
IF(Teams[[#This Row],[WSWin]] = "N", 0, " "))</f>
        <v>0</v>
      </c>
      <c r="T1266">
        <v>755</v>
      </c>
      <c r="U1266">
        <v>5273</v>
      </c>
      <c r="V1266">
        <v>1392</v>
      </c>
      <c r="W1266">
        <v>241</v>
      </c>
      <c r="X1266">
        <v>39</v>
      </c>
      <c r="Y1266">
        <v>137</v>
      </c>
      <c r="Z1266">
        <v>707</v>
      </c>
      <c r="AA1266">
        <v>733</v>
      </c>
      <c r="AB1266">
        <v>43</v>
      </c>
      <c r="AC1266">
        <v>17</v>
      </c>
      <c r="AF1266">
        <v>652</v>
      </c>
      <c r="AG1266">
        <v>572</v>
      </c>
      <c r="AH1266">
        <v>3.72</v>
      </c>
      <c r="AI1266">
        <v>44</v>
      </c>
      <c r="AJ1266">
        <v>9</v>
      </c>
      <c r="AK1266">
        <v>34</v>
      </c>
      <c r="AL1266">
        <v>4152</v>
      </c>
      <c r="AM1266">
        <v>1333</v>
      </c>
      <c r="AN1266">
        <v>128</v>
      </c>
      <c r="AO1266">
        <v>582</v>
      </c>
      <c r="AP1266">
        <v>674</v>
      </c>
      <c r="AQ1266">
        <v>136</v>
      </c>
      <c r="AR1266">
        <v>140</v>
      </c>
      <c r="AS1266">
        <v>0.97699999999999998</v>
      </c>
      <c r="AT1266" t="s">
        <v>441</v>
      </c>
      <c r="AU1266" t="s">
        <v>493</v>
      </c>
      <c r="AV1266">
        <v>1203200</v>
      </c>
      <c r="AW1266">
        <v>110</v>
      </c>
      <c r="AX1266">
        <v>109</v>
      </c>
      <c r="AY1266" t="s">
        <v>54</v>
      </c>
      <c r="AZ1266" t="s">
        <v>54</v>
      </c>
      <c r="BA1266" t="s">
        <v>54</v>
      </c>
    </row>
    <row r="1267" spans="1:53" x14ac:dyDescent="0.55000000000000004">
      <c r="A1267">
        <v>1955</v>
      </c>
      <c r="B1267" s="5" t="b">
        <f>Teams[[#This Row],[yearID]]&gt;=1973</f>
        <v>0</v>
      </c>
      <c r="C1267" s="5" t="b">
        <f>Teams[[#This Row],[yearID]]&gt;=1903</f>
        <v>1</v>
      </c>
      <c r="D1267" t="s">
        <v>157</v>
      </c>
      <c r="E1267" t="s">
        <v>262</v>
      </c>
      <c r="F1267" t="s">
        <v>260</v>
      </c>
      <c r="G1267" s="5" t="str">
        <f>VLOOKUP(Teams[[#This Row],[franchID]],TeamsFranchises!$A$2:$D$121,2,FALSE)</f>
        <v>Los Angeles Dodgers</v>
      </c>
      <c r="I1267">
        <v>1</v>
      </c>
      <c r="J1267">
        <v>154</v>
      </c>
      <c r="K1267">
        <v>77</v>
      </c>
      <c r="L1267">
        <v>98</v>
      </c>
      <c r="M1267">
        <v>55</v>
      </c>
      <c r="P1267" t="s">
        <v>76</v>
      </c>
      <c r="Q1267" s="5">
        <f>IF(Teams[[#This Row],[LgWin]]="Y", 1,
IF(Teams[[#This Row],[LgWin]] = "N", 0, " "))</f>
        <v>1</v>
      </c>
      <c r="R1267" t="s">
        <v>76</v>
      </c>
      <c r="S1267" s="5">
        <f>IF(Teams[[#This Row],[WSWin]]="Y", 1,
IF(Teams[[#This Row],[WSWin]] = "N", 0, " "))</f>
        <v>1</v>
      </c>
      <c r="T1267">
        <v>857</v>
      </c>
      <c r="U1267">
        <v>5193</v>
      </c>
      <c r="V1267">
        <v>1406</v>
      </c>
      <c r="W1267">
        <v>230</v>
      </c>
      <c r="X1267">
        <v>44</v>
      </c>
      <c r="Y1267">
        <v>201</v>
      </c>
      <c r="Z1267">
        <v>674</v>
      </c>
      <c r="AA1267">
        <v>718</v>
      </c>
      <c r="AB1267">
        <v>79</v>
      </c>
      <c r="AC1267">
        <v>56</v>
      </c>
      <c r="AF1267">
        <v>650</v>
      </c>
      <c r="AG1267">
        <v>563</v>
      </c>
      <c r="AH1267">
        <v>3.68</v>
      </c>
      <c r="AI1267">
        <v>46</v>
      </c>
      <c r="AJ1267">
        <v>11</v>
      </c>
      <c r="AK1267">
        <v>37</v>
      </c>
      <c r="AL1267">
        <v>4134</v>
      </c>
      <c r="AM1267">
        <v>1296</v>
      </c>
      <c r="AN1267">
        <v>168</v>
      </c>
      <c r="AO1267">
        <v>483</v>
      </c>
      <c r="AP1267">
        <v>773</v>
      </c>
      <c r="AQ1267">
        <v>133</v>
      </c>
      <c r="AR1267">
        <v>156</v>
      </c>
      <c r="AS1267">
        <v>0.97799999999999998</v>
      </c>
      <c r="AT1267" t="s">
        <v>448</v>
      </c>
      <c r="AU1267" t="s">
        <v>458</v>
      </c>
      <c r="AV1267">
        <v>1033589</v>
      </c>
      <c r="AW1267">
        <v>104</v>
      </c>
      <c r="AX1267">
        <v>101</v>
      </c>
      <c r="AY1267" t="s">
        <v>262</v>
      </c>
      <c r="AZ1267" t="s">
        <v>262</v>
      </c>
      <c r="BA1267" t="s">
        <v>262</v>
      </c>
    </row>
    <row r="1268" spans="1:53" x14ac:dyDescent="0.55000000000000004">
      <c r="A1268">
        <v>1955</v>
      </c>
      <c r="B1268" s="5" t="b">
        <f>Teams[[#This Row],[yearID]]&gt;=1973</f>
        <v>0</v>
      </c>
      <c r="C1268" s="5" t="b">
        <f>Teams[[#This Row],[yearID]]&gt;=1903</f>
        <v>1</v>
      </c>
      <c r="D1268" t="s">
        <v>410</v>
      </c>
      <c r="E1268" t="s">
        <v>415</v>
      </c>
      <c r="F1268" t="s">
        <v>416</v>
      </c>
      <c r="G1268" s="5" t="str">
        <f>VLOOKUP(Teams[[#This Row],[franchID]],TeamsFranchises!$A$2:$D$121,2,FALSE)</f>
        <v>Chicago White Sox</v>
      </c>
      <c r="I1268">
        <v>3</v>
      </c>
      <c r="J1268">
        <v>155</v>
      </c>
      <c r="K1268">
        <v>77</v>
      </c>
      <c r="L1268">
        <v>91</v>
      </c>
      <c r="M1268">
        <v>63</v>
      </c>
      <c r="P1268" t="s">
        <v>51</v>
      </c>
      <c r="Q1268" s="5">
        <f>IF(Teams[[#This Row],[LgWin]]="Y", 1,
IF(Teams[[#This Row],[LgWin]] = "N", 0, " "))</f>
        <v>0</v>
      </c>
      <c r="R1268" t="s">
        <v>51</v>
      </c>
      <c r="S1268" s="5">
        <f>IF(Teams[[#This Row],[WSWin]]="Y", 1,
IF(Teams[[#This Row],[WSWin]] = "N", 0, " "))</f>
        <v>0</v>
      </c>
      <c r="T1268">
        <v>725</v>
      </c>
      <c r="U1268">
        <v>5220</v>
      </c>
      <c r="V1268">
        <v>1401</v>
      </c>
      <c r="W1268">
        <v>204</v>
      </c>
      <c r="X1268">
        <v>36</v>
      </c>
      <c r="Y1268">
        <v>116</v>
      </c>
      <c r="Z1268">
        <v>567</v>
      </c>
      <c r="AA1268">
        <v>595</v>
      </c>
      <c r="AB1268">
        <v>69</v>
      </c>
      <c r="AC1268">
        <v>45</v>
      </c>
      <c r="AF1268">
        <v>557</v>
      </c>
      <c r="AG1268">
        <v>516</v>
      </c>
      <c r="AH1268">
        <v>3.37</v>
      </c>
      <c r="AI1268">
        <v>55</v>
      </c>
      <c r="AJ1268">
        <v>20</v>
      </c>
      <c r="AK1268">
        <v>23</v>
      </c>
      <c r="AL1268">
        <v>4134</v>
      </c>
      <c r="AM1268">
        <v>1301</v>
      </c>
      <c r="AN1268">
        <v>111</v>
      </c>
      <c r="AO1268">
        <v>497</v>
      </c>
      <c r="AP1268">
        <v>720</v>
      </c>
      <c r="AQ1268">
        <v>111</v>
      </c>
      <c r="AR1268">
        <v>147</v>
      </c>
      <c r="AS1268">
        <v>0.98099999999999998</v>
      </c>
      <c r="AT1268" t="s">
        <v>417</v>
      </c>
      <c r="AU1268" t="s">
        <v>450</v>
      </c>
      <c r="AV1268">
        <v>1175684</v>
      </c>
      <c r="AW1268">
        <v>103</v>
      </c>
      <c r="AX1268">
        <v>99</v>
      </c>
      <c r="AY1268" t="s">
        <v>416</v>
      </c>
      <c r="AZ1268" t="s">
        <v>415</v>
      </c>
      <c r="BA1268" t="s">
        <v>415</v>
      </c>
    </row>
    <row r="1269" spans="1:53" x14ac:dyDescent="0.55000000000000004">
      <c r="A1269">
        <v>1955</v>
      </c>
      <c r="B1269" s="5" t="b">
        <f>Teams[[#This Row],[yearID]]&gt;=1973</f>
        <v>0</v>
      </c>
      <c r="C1269" s="5" t="b">
        <f>Teams[[#This Row],[yearID]]&gt;=1903</f>
        <v>1</v>
      </c>
      <c r="D1269" t="s">
        <v>157</v>
      </c>
      <c r="E1269" t="s">
        <v>161</v>
      </c>
      <c r="F1269" t="s">
        <v>162</v>
      </c>
      <c r="G1269" s="5" t="str">
        <f>VLOOKUP(Teams[[#This Row],[franchID]],TeamsFranchises!$A$2:$D$121,2,FALSE)</f>
        <v>Chicago Cubs</v>
      </c>
      <c r="I1269">
        <v>6</v>
      </c>
      <c r="J1269">
        <v>154</v>
      </c>
      <c r="K1269">
        <v>77</v>
      </c>
      <c r="L1269">
        <v>72</v>
      </c>
      <c r="M1269">
        <v>81</v>
      </c>
      <c r="P1269" t="s">
        <v>51</v>
      </c>
      <c r="Q1269" s="5">
        <f>IF(Teams[[#This Row],[LgWin]]="Y", 1,
IF(Teams[[#This Row],[LgWin]] = "N", 0, " "))</f>
        <v>0</v>
      </c>
      <c r="R1269" t="s">
        <v>51</v>
      </c>
      <c r="S1269" s="5">
        <f>IF(Teams[[#This Row],[WSWin]]="Y", 1,
IF(Teams[[#This Row],[WSWin]] = "N", 0, " "))</f>
        <v>0</v>
      </c>
      <c r="T1269">
        <v>626</v>
      </c>
      <c r="U1269">
        <v>5214</v>
      </c>
      <c r="V1269">
        <v>1287</v>
      </c>
      <c r="W1269">
        <v>187</v>
      </c>
      <c r="X1269">
        <v>55</v>
      </c>
      <c r="Y1269">
        <v>164</v>
      </c>
      <c r="Z1269">
        <v>428</v>
      </c>
      <c r="AA1269">
        <v>806</v>
      </c>
      <c r="AB1269">
        <v>37</v>
      </c>
      <c r="AC1269">
        <v>35</v>
      </c>
      <c r="AF1269">
        <v>713</v>
      </c>
      <c r="AG1269">
        <v>638</v>
      </c>
      <c r="AH1269">
        <v>4.17</v>
      </c>
      <c r="AI1269">
        <v>47</v>
      </c>
      <c r="AJ1269">
        <v>10</v>
      </c>
      <c r="AK1269">
        <v>23</v>
      </c>
      <c r="AL1269">
        <v>4134</v>
      </c>
      <c r="AM1269">
        <v>1306</v>
      </c>
      <c r="AN1269">
        <v>153</v>
      </c>
      <c r="AO1269">
        <v>601</v>
      </c>
      <c r="AP1269">
        <v>686</v>
      </c>
      <c r="AQ1269">
        <v>147</v>
      </c>
      <c r="AR1269">
        <v>147</v>
      </c>
      <c r="AS1269">
        <v>0.97499999999999998</v>
      </c>
      <c r="AT1269" t="s">
        <v>434</v>
      </c>
      <c r="AU1269" t="s">
        <v>473</v>
      </c>
      <c r="AV1269">
        <v>875800</v>
      </c>
      <c r="AW1269">
        <v>100</v>
      </c>
      <c r="AX1269">
        <v>102</v>
      </c>
      <c r="AY1269" t="s">
        <v>162</v>
      </c>
      <c r="AZ1269" t="s">
        <v>161</v>
      </c>
      <c r="BA1269" t="s">
        <v>161</v>
      </c>
    </row>
    <row r="1270" spans="1:53" x14ac:dyDescent="0.55000000000000004">
      <c r="A1270">
        <v>1955</v>
      </c>
      <c r="B1270" s="5" t="b">
        <f>Teams[[#This Row],[yearID]]&gt;=1973</f>
        <v>0</v>
      </c>
      <c r="C1270" s="5" t="b">
        <f>Teams[[#This Row],[yearID]]&gt;=1903</f>
        <v>1</v>
      </c>
      <c r="D1270" t="s">
        <v>157</v>
      </c>
      <c r="E1270" t="s">
        <v>167</v>
      </c>
      <c r="F1270" t="s">
        <v>167</v>
      </c>
      <c r="G1270" s="5" t="str">
        <f>VLOOKUP(Teams[[#This Row],[franchID]],TeamsFranchises!$A$2:$D$121,2,FALSE)</f>
        <v>Cincinnati Reds</v>
      </c>
      <c r="I1270">
        <v>5</v>
      </c>
      <c r="J1270">
        <v>154</v>
      </c>
      <c r="K1270">
        <v>77</v>
      </c>
      <c r="L1270">
        <v>75</v>
      </c>
      <c r="M1270">
        <v>79</v>
      </c>
      <c r="P1270" t="s">
        <v>51</v>
      </c>
      <c r="Q1270" s="5">
        <f>IF(Teams[[#This Row],[LgWin]]="Y", 1,
IF(Teams[[#This Row],[LgWin]] = "N", 0, " "))</f>
        <v>0</v>
      </c>
      <c r="R1270" t="s">
        <v>51</v>
      </c>
      <c r="S1270" s="5">
        <f>IF(Teams[[#This Row],[WSWin]]="Y", 1,
IF(Teams[[#This Row],[WSWin]] = "N", 0, " "))</f>
        <v>0</v>
      </c>
      <c r="T1270">
        <v>761</v>
      </c>
      <c r="U1270">
        <v>5270</v>
      </c>
      <c r="V1270">
        <v>1424</v>
      </c>
      <c r="W1270">
        <v>216</v>
      </c>
      <c r="X1270">
        <v>28</v>
      </c>
      <c r="Y1270">
        <v>181</v>
      </c>
      <c r="Z1270">
        <v>556</v>
      </c>
      <c r="AA1270">
        <v>657</v>
      </c>
      <c r="AB1270">
        <v>51</v>
      </c>
      <c r="AC1270">
        <v>36</v>
      </c>
      <c r="AF1270">
        <v>684</v>
      </c>
      <c r="AG1270">
        <v>598</v>
      </c>
      <c r="AH1270">
        <v>3.95</v>
      </c>
      <c r="AI1270">
        <v>38</v>
      </c>
      <c r="AJ1270">
        <v>12</v>
      </c>
      <c r="AK1270">
        <v>22</v>
      </c>
      <c r="AL1270">
        <v>4089</v>
      </c>
      <c r="AM1270">
        <v>1373</v>
      </c>
      <c r="AN1270">
        <v>161</v>
      </c>
      <c r="AO1270">
        <v>443</v>
      </c>
      <c r="AP1270">
        <v>576</v>
      </c>
      <c r="AQ1270">
        <v>139</v>
      </c>
      <c r="AR1270">
        <v>169</v>
      </c>
      <c r="AS1270">
        <v>0.97699999999999998</v>
      </c>
      <c r="AT1270" t="s">
        <v>505</v>
      </c>
      <c r="AU1270" t="s">
        <v>455</v>
      </c>
      <c r="AV1270">
        <v>693662</v>
      </c>
      <c r="AW1270">
        <v>105</v>
      </c>
      <c r="AX1270">
        <v>104</v>
      </c>
      <c r="AY1270" t="s">
        <v>167</v>
      </c>
      <c r="AZ1270" t="s">
        <v>167</v>
      </c>
      <c r="BA1270" t="s">
        <v>167</v>
      </c>
    </row>
    <row r="1271" spans="1:53" x14ac:dyDescent="0.55000000000000004">
      <c r="A1271">
        <v>1955</v>
      </c>
      <c r="B1271" s="5" t="b">
        <f>Teams[[#This Row],[yearID]]&gt;=1973</f>
        <v>0</v>
      </c>
      <c r="C1271" s="5" t="b">
        <f>Teams[[#This Row],[yearID]]&gt;=1903</f>
        <v>1</v>
      </c>
      <c r="D1271" t="s">
        <v>410</v>
      </c>
      <c r="E1271" t="s">
        <v>64</v>
      </c>
      <c r="F1271" t="s">
        <v>64</v>
      </c>
      <c r="G1271" s="5" t="str">
        <f>VLOOKUP(Teams[[#This Row],[franchID]],TeamsFranchises!$A$2:$D$121,2,FALSE)</f>
        <v>Cleveland Indians</v>
      </c>
      <c r="I1271">
        <v>2</v>
      </c>
      <c r="J1271">
        <v>154</v>
      </c>
      <c r="K1271">
        <v>77</v>
      </c>
      <c r="L1271">
        <v>93</v>
      </c>
      <c r="M1271">
        <v>61</v>
      </c>
      <c r="P1271" t="s">
        <v>51</v>
      </c>
      <c r="Q1271" s="5">
        <f>IF(Teams[[#This Row],[LgWin]]="Y", 1,
IF(Teams[[#This Row],[LgWin]] = "N", 0, " "))</f>
        <v>0</v>
      </c>
      <c r="R1271" t="s">
        <v>51</v>
      </c>
      <c r="S1271" s="5">
        <f>IF(Teams[[#This Row],[WSWin]]="Y", 1,
IF(Teams[[#This Row],[WSWin]] = "N", 0, " "))</f>
        <v>0</v>
      </c>
      <c r="T1271">
        <v>698</v>
      </c>
      <c r="U1271">
        <v>5146</v>
      </c>
      <c r="V1271">
        <v>1325</v>
      </c>
      <c r="W1271">
        <v>195</v>
      </c>
      <c r="X1271">
        <v>31</v>
      </c>
      <c r="Y1271">
        <v>148</v>
      </c>
      <c r="Z1271">
        <v>723</v>
      </c>
      <c r="AA1271">
        <v>715</v>
      </c>
      <c r="AB1271">
        <v>28</v>
      </c>
      <c r="AC1271">
        <v>24</v>
      </c>
      <c r="AF1271">
        <v>601</v>
      </c>
      <c r="AG1271">
        <v>522</v>
      </c>
      <c r="AH1271">
        <v>3.39</v>
      </c>
      <c r="AI1271">
        <v>45</v>
      </c>
      <c r="AJ1271">
        <v>15</v>
      </c>
      <c r="AK1271">
        <v>36</v>
      </c>
      <c r="AL1271">
        <v>4158</v>
      </c>
      <c r="AM1271">
        <v>1285</v>
      </c>
      <c r="AN1271">
        <v>111</v>
      </c>
      <c r="AO1271">
        <v>558</v>
      </c>
      <c r="AP1271">
        <v>877</v>
      </c>
      <c r="AQ1271">
        <v>108</v>
      </c>
      <c r="AR1271">
        <v>152</v>
      </c>
      <c r="AS1271">
        <v>0.98099999999999998</v>
      </c>
      <c r="AT1271" t="s">
        <v>487</v>
      </c>
      <c r="AU1271" t="s">
        <v>498</v>
      </c>
      <c r="AV1271">
        <v>1221780</v>
      </c>
      <c r="AW1271">
        <v>104</v>
      </c>
      <c r="AX1271">
        <v>101</v>
      </c>
      <c r="AY1271" t="s">
        <v>64</v>
      </c>
      <c r="AZ1271" t="s">
        <v>64</v>
      </c>
      <c r="BA1271" t="s">
        <v>64</v>
      </c>
    </row>
    <row r="1272" spans="1:53" x14ac:dyDescent="0.55000000000000004">
      <c r="A1272">
        <v>1955</v>
      </c>
      <c r="B1272" s="5" t="b">
        <f>Teams[[#This Row],[yearID]]&gt;=1973</f>
        <v>0</v>
      </c>
      <c r="C1272" s="5" t="b">
        <f>Teams[[#This Row],[yearID]]&gt;=1903</f>
        <v>1</v>
      </c>
      <c r="D1272" t="s">
        <v>410</v>
      </c>
      <c r="E1272" t="s">
        <v>419</v>
      </c>
      <c r="F1272" t="s">
        <v>419</v>
      </c>
      <c r="G1272" s="5" t="str">
        <f>VLOOKUP(Teams[[#This Row],[franchID]],TeamsFranchises!$A$2:$D$121,2,FALSE)</f>
        <v>Detroit Tigers</v>
      </c>
      <c r="I1272">
        <v>5</v>
      </c>
      <c r="J1272">
        <v>154</v>
      </c>
      <c r="K1272">
        <v>77</v>
      </c>
      <c r="L1272">
        <v>79</v>
      </c>
      <c r="M1272">
        <v>75</v>
      </c>
      <c r="P1272" t="s">
        <v>51</v>
      </c>
      <c r="Q1272" s="5">
        <f>IF(Teams[[#This Row],[LgWin]]="Y", 1,
IF(Teams[[#This Row],[LgWin]] = "N", 0, " "))</f>
        <v>0</v>
      </c>
      <c r="R1272" t="s">
        <v>51</v>
      </c>
      <c r="S1272" s="5">
        <f>IF(Teams[[#This Row],[WSWin]]="Y", 1,
IF(Teams[[#This Row],[WSWin]] = "N", 0, " "))</f>
        <v>0</v>
      </c>
      <c r="T1272">
        <v>775</v>
      </c>
      <c r="U1272">
        <v>5283</v>
      </c>
      <c r="V1272">
        <v>1407</v>
      </c>
      <c r="W1272">
        <v>211</v>
      </c>
      <c r="X1272">
        <v>38</v>
      </c>
      <c r="Y1272">
        <v>130</v>
      </c>
      <c r="Z1272">
        <v>641</v>
      </c>
      <c r="AA1272">
        <v>583</v>
      </c>
      <c r="AB1272">
        <v>41</v>
      </c>
      <c r="AC1272">
        <v>22</v>
      </c>
      <c r="AF1272">
        <v>658</v>
      </c>
      <c r="AG1272">
        <v>581</v>
      </c>
      <c r="AH1272">
        <v>3.79</v>
      </c>
      <c r="AI1272">
        <v>66</v>
      </c>
      <c r="AJ1272">
        <v>16</v>
      </c>
      <c r="AK1272">
        <v>12</v>
      </c>
      <c r="AL1272">
        <v>4140</v>
      </c>
      <c r="AM1272">
        <v>1381</v>
      </c>
      <c r="AN1272">
        <v>126</v>
      </c>
      <c r="AO1272">
        <v>517</v>
      </c>
      <c r="AP1272">
        <v>629</v>
      </c>
      <c r="AQ1272">
        <v>139</v>
      </c>
      <c r="AR1272">
        <v>159</v>
      </c>
      <c r="AS1272">
        <v>0.97599999999999998</v>
      </c>
      <c r="AT1272" t="s">
        <v>420</v>
      </c>
      <c r="AU1272" t="s">
        <v>495</v>
      </c>
      <c r="AV1272">
        <v>1181838</v>
      </c>
      <c r="AW1272">
        <v>98</v>
      </c>
      <c r="AX1272">
        <v>98</v>
      </c>
      <c r="AY1272" t="s">
        <v>419</v>
      </c>
      <c r="AZ1272" t="s">
        <v>419</v>
      </c>
      <c r="BA1272" t="s">
        <v>419</v>
      </c>
    </row>
    <row r="1273" spans="1:53" x14ac:dyDescent="0.55000000000000004">
      <c r="A1273">
        <v>1955</v>
      </c>
      <c r="B1273" s="5" t="b">
        <f>Teams[[#This Row],[yearID]]&gt;=1973</f>
        <v>0</v>
      </c>
      <c r="C1273" s="5" t="b">
        <f>Teams[[#This Row],[yearID]]&gt;=1903</f>
        <v>1</v>
      </c>
      <c r="D1273" t="s">
        <v>410</v>
      </c>
      <c r="E1273" t="s">
        <v>506</v>
      </c>
      <c r="F1273" t="s">
        <v>423</v>
      </c>
      <c r="G1273" s="5" t="str">
        <f>VLOOKUP(Teams[[#This Row],[franchID]],TeamsFranchises!$A$2:$D$121,2,FALSE)</f>
        <v>Oakland Athletics</v>
      </c>
      <c r="I1273">
        <v>6</v>
      </c>
      <c r="J1273">
        <v>155</v>
      </c>
      <c r="K1273">
        <v>76</v>
      </c>
      <c r="L1273">
        <v>63</v>
      </c>
      <c r="M1273">
        <v>91</v>
      </c>
      <c r="P1273" t="s">
        <v>51</v>
      </c>
      <c r="Q1273" s="5">
        <f>IF(Teams[[#This Row],[LgWin]]="Y", 1,
IF(Teams[[#This Row],[LgWin]] = "N", 0, " "))</f>
        <v>0</v>
      </c>
      <c r="R1273" t="s">
        <v>51</v>
      </c>
      <c r="S1273" s="5">
        <f>IF(Teams[[#This Row],[WSWin]]="Y", 1,
IF(Teams[[#This Row],[WSWin]] = "N", 0, " "))</f>
        <v>0</v>
      </c>
      <c r="T1273">
        <v>638</v>
      </c>
      <c r="U1273">
        <v>5335</v>
      </c>
      <c r="V1273">
        <v>1395</v>
      </c>
      <c r="W1273">
        <v>189</v>
      </c>
      <c r="X1273">
        <v>46</v>
      </c>
      <c r="Y1273">
        <v>121</v>
      </c>
      <c r="Z1273">
        <v>463</v>
      </c>
      <c r="AA1273">
        <v>725</v>
      </c>
      <c r="AB1273">
        <v>22</v>
      </c>
      <c r="AC1273">
        <v>36</v>
      </c>
      <c r="AF1273">
        <v>911</v>
      </c>
      <c r="AG1273">
        <v>822</v>
      </c>
      <c r="AH1273">
        <v>5.35</v>
      </c>
      <c r="AI1273">
        <v>29</v>
      </c>
      <c r="AJ1273">
        <v>9</v>
      </c>
      <c r="AK1273">
        <v>22</v>
      </c>
      <c r="AL1273">
        <v>4146</v>
      </c>
      <c r="AM1273">
        <v>1486</v>
      </c>
      <c r="AN1273">
        <v>175</v>
      </c>
      <c r="AO1273">
        <v>707</v>
      </c>
      <c r="AP1273">
        <v>572</v>
      </c>
      <c r="AQ1273">
        <v>146</v>
      </c>
      <c r="AR1273">
        <v>174</v>
      </c>
      <c r="AS1273">
        <v>0.97599999999999998</v>
      </c>
      <c r="AT1273" t="s">
        <v>507</v>
      </c>
      <c r="AU1273" t="s">
        <v>508</v>
      </c>
      <c r="AV1273">
        <v>1393054</v>
      </c>
      <c r="AW1273">
        <v>100</v>
      </c>
      <c r="AX1273">
        <v>105</v>
      </c>
      <c r="AY1273" t="s">
        <v>509</v>
      </c>
      <c r="AZ1273" t="s">
        <v>506</v>
      </c>
      <c r="BA1273" t="s">
        <v>506</v>
      </c>
    </row>
    <row r="1274" spans="1:53" x14ac:dyDescent="0.55000000000000004">
      <c r="A1274">
        <v>1955</v>
      </c>
      <c r="B1274" s="5" t="b">
        <f>Teams[[#This Row],[yearID]]&gt;=1973</f>
        <v>0</v>
      </c>
      <c r="C1274" s="5" t="b">
        <f>Teams[[#This Row],[yearID]]&gt;=1903</f>
        <v>1</v>
      </c>
      <c r="D1274" t="s">
        <v>157</v>
      </c>
      <c r="E1274" t="s">
        <v>499</v>
      </c>
      <c r="F1274" t="s">
        <v>159</v>
      </c>
      <c r="G1274" s="5" t="str">
        <f>VLOOKUP(Teams[[#This Row],[franchID]],TeamsFranchises!$A$2:$D$121,2,FALSE)</f>
        <v>Atlanta Braves</v>
      </c>
      <c r="I1274">
        <v>2</v>
      </c>
      <c r="J1274">
        <v>154</v>
      </c>
      <c r="K1274">
        <v>77</v>
      </c>
      <c r="L1274">
        <v>85</v>
      </c>
      <c r="M1274">
        <v>69</v>
      </c>
      <c r="P1274" t="s">
        <v>51</v>
      </c>
      <c r="Q1274" s="5">
        <f>IF(Teams[[#This Row],[LgWin]]="Y", 1,
IF(Teams[[#This Row],[LgWin]] = "N", 0, " "))</f>
        <v>0</v>
      </c>
      <c r="R1274" t="s">
        <v>51</v>
      </c>
      <c r="S1274" s="5">
        <f>IF(Teams[[#This Row],[WSWin]]="Y", 1,
IF(Teams[[#This Row],[WSWin]] = "N", 0, " "))</f>
        <v>0</v>
      </c>
      <c r="T1274">
        <v>743</v>
      </c>
      <c r="U1274">
        <v>5277</v>
      </c>
      <c r="V1274">
        <v>1377</v>
      </c>
      <c r="W1274">
        <v>219</v>
      </c>
      <c r="X1274">
        <v>55</v>
      </c>
      <c r="Y1274">
        <v>182</v>
      </c>
      <c r="Z1274">
        <v>504</v>
      </c>
      <c r="AA1274">
        <v>735</v>
      </c>
      <c r="AB1274">
        <v>42</v>
      </c>
      <c r="AC1274">
        <v>27</v>
      </c>
      <c r="AF1274">
        <v>668</v>
      </c>
      <c r="AG1274">
        <v>592</v>
      </c>
      <c r="AH1274">
        <v>3.85</v>
      </c>
      <c r="AI1274">
        <v>61</v>
      </c>
      <c r="AJ1274">
        <v>5</v>
      </c>
      <c r="AK1274">
        <v>12</v>
      </c>
      <c r="AL1274">
        <v>4149</v>
      </c>
      <c r="AM1274">
        <v>1339</v>
      </c>
      <c r="AN1274">
        <v>138</v>
      </c>
      <c r="AO1274">
        <v>591</v>
      </c>
      <c r="AP1274">
        <v>654</v>
      </c>
      <c r="AQ1274">
        <v>152</v>
      </c>
      <c r="AR1274">
        <v>155</v>
      </c>
      <c r="AS1274">
        <v>0.97499999999999998</v>
      </c>
      <c r="AT1274" t="s">
        <v>500</v>
      </c>
      <c r="AU1274" t="s">
        <v>501</v>
      </c>
      <c r="AV1274">
        <v>2005836</v>
      </c>
      <c r="AW1274">
        <v>96</v>
      </c>
      <c r="AX1274">
        <v>93</v>
      </c>
      <c r="AY1274" t="s">
        <v>502</v>
      </c>
      <c r="AZ1274" t="s">
        <v>502</v>
      </c>
      <c r="BA1274" t="s">
        <v>502</v>
      </c>
    </row>
    <row r="1275" spans="1:53" x14ac:dyDescent="0.55000000000000004">
      <c r="A1275">
        <v>1955</v>
      </c>
      <c r="B1275" s="5" t="b">
        <f>Teams[[#This Row],[yearID]]&gt;=1973</f>
        <v>0</v>
      </c>
      <c r="C1275" s="5" t="b">
        <f>Teams[[#This Row],[yearID]]&gt;=1903</f>
        <v>1</v>
      </c>
      <c r="D1275" t="s">
        <v>157</v>
      </c>
      <c r="E1275" t="s">
        <v>242</v>
      </c>
      <c r="F1275" t="s">
        <v>243</v>
      </c>
      <c r="G1275" s="5" t="str">
        <f>VLOOKUP(Teams[[#This Row],[franchID]],TeamsFranchises!$A$2:$D$121,2,FALSE)</f>
        <v>San Francisco Giants</v>
      </c>
      <c r="I1275">
        <v>3</v>
      </c>
      <c r="J1275">
        <v>154</v>
      </c>
      <c r="K1275">
        <v>79</v>
      </c>
      <c r="L1275">
        <v>80</v>
      </c>
      <c r="M1275">
        <v>74</v>
      </c>
      <c r="P1275" t="s">
        <v>51</v>
      </c>
      <c r="Q1275" s="5">
        <f>IF(Teams[[#This Row],[LgWin]]="Y", 1,
IF(Teams[[#This Row],[LgWin]] = "N", 0, " "))</f>
        <v>0</v>
      </c>
      <c r="R1275" t="s">
        <v>51</v>
      </c>
      <c r="S1275" s="5">
        <f>IF(Teams[[#This Row],[WSWin]]="Y", 1,
IF(Teams[[#This Row],[WSWin]] = "N", 0, " "))</f>
        <v>0</v>
      </c>
      <c r="T1275">
        <v>702</v>
      </c>
      <c r="U1275">
        <v>5288</v>
      </c>
      <c r="V1275">
        <v>1377</v>
      </c>
      <c r="W1275">
        <v>173</v>
      </c>
      <c r="X1275">
        <v>34</v>
      </c>
      <c r="Y1275">
        <v>169</v>
      </c>
      <c r="Z1275">
        <v>497</v>
      </c>
      <c r="AA1275">
        <v>581</v>
      </c>
      <c r="AB1275">
        <v>38</v>
      </c>
      <c r="AC1275">
        <v>22</v>
      </c>
      <c r="AF1275">
        <v>673</v>
      </c>
      <c r="AG1275">
        <v>581</v>
      </c>
      <c r="AH1275">
        <v>3.77</v>
      </c>
      <c r="AI1275">
        <v>52</v>
      </c>
      <c r="AJ1275">
        <v>6</v>
      </c>
      <c r="AK1275">
        <v>14</v>
      </c>
      <c r="AL1275">
        <v>4158</v>
      </c>
      <c r="AM1275">
        <v>1347</v>
      </c>
      <c r="AN1275">
        <v>155</v>
      </c>
      <c r="AO1275">
        <v>560</v>
      </c>
      <c r="AP1275">
        <v>721</v>
      </c>
      <c r="AQ1275">
        <v>141</v>
      </c>
      <c r="AR1275">
        <v>165</v>
      </c>
      <c r="AS1275">
        <v>0.97599999999999998</v>
      </c>
      <c r="AT1275" t="s">
        <v>310</v>
      </c>
      <c r="AU1275" t="s">
        <v>457</v>
      </c>
      <c r="AV1275">
        <v>824112</v>
      </c>
      <c r="AW1275">
        <v>101</v>
      </c>
      <c r="AX1275">
        <v>101</v>
      </c>
      <c r="AY1275" t="s">
        <v>246</v>
      </c>
      <c r="AZ1275" t="s">
        <v>242</v>
      </c>
      <c r="BA1275" t="s">
        <v>242</v>
      </c>
    </row>
    <row r="1276" spans="1:53" x14ac:dyDescent="0.55000000000000004">
      <c r="A1276">
        <v>1955</v>
      </c>
      <c r="B1276" s="5" t="b">
        <f>Teams[[#This Row],[yearID]]&gt;=1973</f>
        <v>0</v>
      </c>
      <c r="C1276" s="5" t="b">
        <f>Teams[[#This Row],[yearID]]&gt;=1903</f>
        <v>1</v>
      </c>
      <c r="D1276" t="s">
        <v>410</v>
      </c>
      <c r="E1276" t="s">
        <v>436</v>
      </c>
      <c r="F1276" t="s">
        <v>412</v>
      </c>
      <c r="G1276" s="5" t="str">
        <f>VLOOKUP(Teams[[#This Row],[franchID]],TeamsFranchises!$A$2:$D$121,2,FALSE)</f>
        <v>New York Yankees</v>
      </c>
      <c r="I1276">
        <v>1</v>
      </c>
      <c r="J1276">
        <v>154</v>
      </c>
      <c r="K1276">
        <v>77</v>
      </c>
      <c r="L1276">
        <v>96</v>
      </c>
      <c r="M1276">
        <v>58</v>
      </c>
      <c r="P1276" t="s">
        <v>76</v>
      </c>
      <c r="Q1276" s="5">
        <f>IF(Teams[[#This Row],[LgWin]]="Y", 1,
IF(Teams[[#This Row],[LgWin]] = "N", 0, " "))</f>
        <v>1</v>
      </c>
      <c r="R1276" t="s">
        <v>51</v>
      </c>
      <c r="S1276" s="5">
        <f>IF(Teams[[#This Row],[WSWin]]="Y", 1,
IF(Teams[[#This Row],[WSWin]] = "N", 0, " "))</f>
        <v>0</v>
      </c>
      <c r="T1276">
        <v>762</v>
      </c>
      <c r="U1276">
        <v>5161</v>
      </c>
      <c r="V1276">
        <v>1342</v>
      </c>
      <c r="W1276">
        <v>179</v>
      </c>
      <c r="X1276">
        <v>55</v>
      </c>
      <c r="Y1276">
        <v>175</v>
      </c>
      <c r="Z1276">
        <v>609</v>
      </c>
      <c r="AA1276">
        <v>658</v>
      </c>
      <c r="AB1276">
        <v>55</v>
      </c>
      <c r="AC1276">
        <v>25</v>
      </c>
      <c r="AF1276">
        <v>569</v>
      </c>
      <c r="AG1276">
        <v>492</v>
      </c>
      <c r="AH1276">
        <v>3.23</v>
      </c>
      <c r="AI1276">
        <v>52</v>
      </c>
      <c r="AJ1276">
        <v>19</v>
      </c>
      <c r="AK1276">
        <v>33</v>
      </c>
      <c r="AL1276">
        <v>4116</v>
      </c>
      <c r="AM1276">
        <v>1163</v>
      </c>
      <c r="AN1276">
        <v>108</v>
      </c>
      <c r="AO1276">
        <v>688</v>
      </c>
      <c r="AP1276">
        <v>731</v>
      </c>
      <c r="AQ1276">
        <v>128</v>
      </c>
      <c r="AR1276">
        <v>180</v>
      </c>
      <c r="AS1276">
        <v>0.97799999999999998</v>
      </c>
      <c r="AT1276" t="s">
        <v>459</v>
      </c>
      <c r="AU1276" t="s">
        <v>491</v>
      </c>
      <c r="AV1276">
        <v>1490138</v>
      </c>
      <c r="AW1276">
        <v>99</v>
      </c>
      <c r="AX1276">
        <v>95</v>
      </c>
      <c r="AY1276" t="s">
        <v>412</v>
      </c>
      <c r="AZ1276" t="s">
        <v>436</v>
      </c>
      <c r="BA1276" t="s">
        <v>436</v>
      </c>
    </row>
    <row r="1277" spans="1:53" x14ac:dyDescent="0.55000000000000004">
      <c r="A1277">
        <v>1955</v>
      </c>
      <c r="B1277" s="5" t="b">
        <f>Teams[[#This Row],[yearID]]&gt;=1973</f>
        <v>0</v>
      </c>
      <c r="C1277" s="5" t="b">
        <f>Teams[[#This Row],[yearID]]&gt;=1903</f>
        <v>1</v>
      </c>
      <c r="D1277" t="s">
        <v>157</v>
      </c>
      <c r="E1277" t="s">
        <v>122</v>
      </c>
      <c r="F1277" t="s">
        <v>122</v>
      </c>
      <c r="G1277" s="5" t="str">
        <f>VLOOKUP(Teams[[#This Row],[franchID]],TeamsFranchises!$A$2:$D$121,2,FALSE)</f>
        <v>Philadelphia Phillies</v>
      </c>
      <c r="I1277">
        <v>4</v>
      </c>
      <c r="J1277">
        <v>154</v>
      </c>
      <c r="K1277">
        <v>77</v>
      </c>
      <c r="L1277">
        <v>77</v>
      </c>
      <c r="M1277">
        <v>77</v>
      </c>
      <c r="P1277" t="s">
        <v>51</v>
      </c>
      <c r="Q1277" s="5">
        <f>IF(Teams[[#This Row],[LgWin]]="Y", 1,
IF(Teams[[#This Row],[LgWin]] = "N", 0, " "))</f>
        <v>0</v>
      </c>
      <c r="R1277" t="s">
        <v>51</v>
      </c>
      <c r="S1277" s="5">
        <f>IF(Teams[[#This Row],[WSWin]]="Y", 1,
IF(Teams[[#This Row],[WSWin]] = "N", 0, " "))</f>
        <v>0</v>
      </c>
      <c r="T1277">
        <v>675</v>
      </c>
      <c r="U1277">
        <v>5092</v>
      </c>
      <c r="V1277">
        <v>1300</v>
      </c>
      <c r="W1277">
        <v>214</v>
      </c>
      <c r="X1277">
        <v>50</v>
      </c>
      <c r="Y1277">
        <v>132</v>
      </c>
      <c r="Z1277">
        <v>652</v>
      </c>
      <c r="AA1277">
        <v>673</v>
      </c>
      <c r="AB1277">
        <v>44</v>
      </c>
      <c r="AC1277">
        <v>32</v>
      </c>
      <c r="AF1277">
        <v>666</v>
      </c>
      <c r="AG1277">
        <v>592</v>
      </c>
      <c r="AH1277">
        <v>3.93</v>
      </c>
      <c r="AI1277">
        <v>58</v>
      </c>
      <c r="AJ1277">
        <v>11</v>
      </c>
      <c r="AK1277">
        <v>21</v>
      </c>
      <c r="AL1277">
        <v>4068</v>
      </c>
      <c r="AM1277">
        <v>1291</v>
      </c>
      <c r="AN1277">
        <v>161</v>
      </c>
      <c r="AO1277">
        <v>477</v>
      </c>
      <c r="AP1277">
        <v>657</v>
      </c>
      <c r="AQ1277">
        <v>110</v>
      </c>
      <c r="AR1277">
        <v>117</v>
      </c>
      <c r="AS1277">
        <v>0.98099999999999998</v>
      </c>
      <c r="AT1277" t="s">
        <v>358</v>
      </c>
      <c r="AU1277" t="s">
        <v>503</v>
      </c>
      <c r="AV1277">
        <v>922886</v>
      </c>
      <c r="AW1277">
        <v>98</v>
      </c>
      <c r="AX1277">
        <v>98</v>
      </c>
      <c r="AY1277" t="s">
        <v>122</v>
      </c>
      <c r="AZ1277" t="s">
        <v>122</v>
      </c>
      <c r="BA1277" t="s">
        <v>122</v>
      </c>
    </row>
    <row r="1278" spans="1:53" x14ac:dyDescent="0.55000000000000004">
      <c r="A1278">
        <v>1955</v>
      </c>
      <c r="B1278" s="5" t="b">
        <f>Teams[[#This Row],[yearID]]&gt;=1973</f>
        <v>0</v>
      </c>
      <c r="C1278" s="5" t="b">
        <f>Teams[[#This Row],[yearID]]&gt;=1903</f>
        <v>1</v>
      </c>
      <c r="D1278" t="s">
        <v>157</v>
      </c>
      <c r="E1278" t="s">
        <v>229</v>
      </c>
      <c r="F1278" t="s">
        <v>229</v>
      </c>
      <c r="G1278" s="5" t="str">
        <f>VLOOKUP(Teams[[#This Row],[franchID]],TeamsFranchises!$A$2:$D$121,2,FALSE)</f>
        <v>Pittsburgh Pirates</v>
      </c>
      <c r="I1278">
        <v>8</v>
      </c>
      <c r="J1278">
        <v>154</v>
      </c>
      <c r="K1278">
        <v>75</v>
      </c>
      <c r="L1278">
        <v>60</v>
      </c>
      <c r="M1278">
        <v>94</v>
      </c>
      <c r="P1278" t="s">
        <v>51</v>
      </c>
      <c r="Q1278" s="5">
        <f>IF(Teams[[#This Row],[LgWin]]="Y", 1,
IF(Teams[[#This Row],[LgWin]] = "N", 0, " "))</f>
        <v>0</v>
      </c>
      <c r="R1278" t="s">
        <v>51</v>
      </c>
      <c r="S1278" s="5">
        <f>IF(Teams[[#This Row],[WSWin]]="Y", 1,
IF(Teams[[#This Row],[WSWin]] = "N", 0, " "))</f>
        <v>0</v>
      </c>
      <c r="T1278">
        <v>560</v>
      </c>
      <c r="U1278">
        <v>5173</v>
      </c>
      <c r="V1278">
        <v>1262</v>
      </c>
      <c r="W1278">
        <v>210</v>
      </c>
      <c r="X1278">
        <v>60</v>
      </c>
      <c r="Y1278">
        <v>91</v>
      </c>
      <c r="Z1278">
        <v>471</v>
      </c>
      <c r="AA1278">
        <v>652</v>
      </c>
      <c r="AB1278">
        <v>22</v>
      </c>
      <c r="AC1278">
        <v>22</v>
      </c>
      <c r="AF1278">
        <v>767</v>
      </c>
      <c r="AG1278">
        <v>664</v>
      </c>
      <c r="AH1278">
        <v>4.3899999999999997</v>
      </c>
      <c r="AI1278">
        <v>41</v>
      </c>
      <c r="AJ1278">
        <v>5</v>
      </c>
      <c r="AK1278">
        <v>16</v>
      </c>
      <c r="AL1278">
        <v>4086</v>
      </c>
      <c r="AM1278">
        <v>1480</v>
      </c>
      <c r="AN1278">
        <v>142</v>
      </c>
      <c r="AO1278">
        <v>536</v>
      </c>
      <c r="AP1278">
        <v>622</v>
      </c>
      <c r="AQ1278">
        <v>166</v>
      </c>
      <c r="AR1278">
        <v>175</v>
      </c>
      <c r="AS1278">
        <v>0.97199999999999998</v>
      </c>
      <c r="AT1278" t="s">
        <v>390</v>
      </c>
      <c r="AU1278" t="s">
        <v>447</v>
      </c>
      <c r="AV1278">
        <v>469397</v>
      </c>
      <c r="AW1278">
        <v>98</v>
      </c>
      <c r="AX1278">
        <v>101</v>
      </c>
      <c r="AY1278" t="s">
        <v>229</v>
      </c>
      <c r="AZ1278" t="s">
        <v>229</v>
      </c>
      <c r="BA1278" t="s">
        <v>229</v>
      </c>
    </row>
    <row r="1279" spans="1:53" x14ac:dyDescent="0.55000000000000004">
      <c r="A1279">
        <v>1955</v>
      </c>
      <c r="B1279" s="5" t="b">
        <f>Teams[[#This Row],[yearID]]&gt;=1973</f>
        <v>0</v>
      </c>
      <c r="C1279" s="5" t="b">
        <f>Teams[[#This Row],[yearID]]&gt;=1903</f>
        <v>1</v>
      </c>
      <c r="D1279" t="s">
        <v>157</v>
      </c>
      <c r="E1279" t="s">
        <v>396</v>
      </c>
      <c r="F1279" t="s">
        <v>154</v>
      </c>
      <c r="G1279" s="5" t="str">
        <f>VLOOKUP(Teams[[#This Row],[franchID]],TeamsFranchises!$A$2:$D$121,2,FALSE)</f>
        <v>St. Louis Cardinals</v>
      </c>
      <c r="I1279">
        <v>7</v>
      </c>
      <c r="J1279">
        <v>154</v>
      </c>
      <c r="K1279">
        <v>77</v>
      </c>
      <c r="L1279">
        <v>68</v>
      </c>
      <c r="M1279">
        <v>86</v>
      </c>
      <c r="P1279" t="s">
        <v>51</v>
      </c>
      <c r="Q1279" s="5">
        <f>IF(Teams[[#This Row],[LgWin]]="Y", 1,
IF(Teams[[#This Row],[LgWin]] = "N", 0, " "))</f>
        <v>0</v>
      </c>
      <c r="R1279" t="s">
        <v>51</v>
      </c>
      <c r="S1279" s="5">
        <f>IF(Teams[[#This Row],[WSWin]]="Y", 1,
IF(Teams[[#This Row],[WSWin]] = "N", 0, " "))</f>
        <v>0</v>
      </c>
      <c r="T1279">
        <v>654</v>
      </c>
      <c r="U1279">
        <v>5266</v>
      </c>
      <c r="V1279">
        <v>1375</v>
      </c>
      <c r="W1279">
        <v>228</v>
      </c>
      <c r="X1279">
        <v>36</v>
      </c>
      <c r="Y1279">
        <v>143</v>
      </c>
      <c r="Z1279">
        <v>458</v>
      </c>
      <c r="AA1279">
        <v>597</v>
      </c>
      <c r="AB1279">
        <v>64</v>
      </c>
      <c r="AC1279">
        <v>59</v>
      </c>
      <c r="AF1279">
        <v>757</v>
      </c>
      <c r="AG1279">
        <v>697</v>
      </c>
      <c r="AH1279">
        <v>4.5599999999999996</v>
      </c>
      <c r="AI1279">
        <v>42</v>
      </c>
      <c r="AJ1279">
        <v>10</v>
      </c>
      <c r="AK1279">
        <v>15</v>
      </c>
      <c r="AL1279">
        <v>4128</v>
      </c>
      <c r="AM1279">
        <v>1376</v>
      </c>
      <c r="AN1279">
        <v>185</v>
      </c>
      <c r="AO1279">
        <v>549</v>
      </c>
      <c r="AP1279">
        <v>730</v>
      </c>
      <c r="AQ1279">
        <v>146</v>
      </c>
      <c r="AR1279">
        <v>152</v>
      </c>
      <c r="AS1279">
        <v>0.97499999999999998</v>
      </c>
      <c r="AT1279" t="s">
        <v>409</v>
      </c>
      <c r="AU1279" t="s">
        <v>444</v>
      </c>
      <c r="AV1279">
        <v>849130</v>
      </c>
      <c r="AW1279">
        <v>99</v>
      </c>
      <c r="AX1279">
        <v>100</v>
      </c>
      <c r="AY1279" t="s">
        <v>154</v>
      </c>
      <c r="AZ1279" t="s">
        <v>396</v>
      </c>
      <c r="BA1279" t="s">
        <v>396</v>
      </c>
    </row>
    <row r="1280" spans="1:53" x14ac:dyDescent="0.55000000000000004">
      <c r="A1280">
        <v>1955</v>
      </c>
      <c r="B1280" s="5" t="b">
        <f>Teams[[#This Row],[yearID]]&gt;=1973</f>
        <v>0</v>
      </c>
      <c r="C1280" s="5" t="b">
        <f>Teams[[#This Row],[yearID]]&gt;=1903</f>
        <v>1</v>
      </c>
      <c r="D1280" t="s">
        <v>410</v>
      </c>
      <c r="E1280" t="s">
        <v>425</v>
      </c>
      <c r="F1280" t="s">
        <v>426</v>
      </c>
      <c r="G1280" s="5" t="str">
        <f>VLOOKUP(Teams[[#This Row],[franchID]],TeamsFranchises!$A$2:$D$121,2,FALSE)</f>
        <v>Minnesota Twins</v>
      </c>
      <c r="I1280">
        <v>8</v>
      </c>
      <c r="J1280">
        <v>154</v>
      </c>
      <c r="K1280">
        <v>77</v>
      </c>
      <c r="L1280">
        <v>53</v>
      </c>
      <c r="M1280">
        <v>101</v>
      </c>
      <c r="P1280" t="s">
        <v>51</v>
      </c>
      <c r="Q1280" s="5">
        <f>IF(Teams[[#This Row],[LgWin]]="Y", 1,
IF(Teams[[#This Row],[LgWin]] = "N", 0, " "))</f>
        <v>0</v>
      </c>
      <c r="R1280" t="s">
        <v>51</v>
      </c>
      <c r="S1280" s="5">
        <f>IF(Teams[[#This Row],[WSWin]]="Y", 1,
IF(Teams[[#This Row],[WSWin]] = "N", 0, " "))</f>
        <v>0</v>
      </c>
      <c r="T1280">
        <v>598</v>
      </c>
      <c r="U1280">
        <v>5142</v>
      </c>
      <c r="V1280">
        <v>1277</v>
      </c>
      <c r="W1280">
        <v>178</v>
      </c>
      <c r="X1280">
        <v>54</v>
      </c>
      <c r="Y1280">
        <v>80</v>
      </c>
      <c r="Z1280">
        <v>538</v>
      </c>
      <c r="AA1280">
        <v>654</v>
      </c>
      <c r="AB1280">
        <v>25</v>
      </c>
      <c r="AC1280">
        <v>32</v>
      </c>
      <c r="AF1280">
        <v>789</v>
      </c>
      <c r="AG1280">
        <v>695</v>
      </c>
      <c r="AH1280">
        <v>4.62</v>
      </c>
      <c r="AI1280">
        <v>37</v>
      </c>
      <c r="AJ1280">
        <v>10</v>
      </c>
      <c r="AK1280">
        <v>16</v>
      </c>
      <c r="AL1280">
        <v>4062</v>
      </c>
      <c r="AM1280">
        <v>1450</v>
      </c>
      <c r="AN1280">
        <v>99</v>
      </c>
      <c r="AO1280">
        <v>634</v>
      </c>
      <c r="AP1280">
        <v>607</v>
      </c>
      <c r="AQ1280">
        <v>154</v>
      </c>
      <c r="AR1280">
        <v>170</v>
      </c>
      <c r="AS1280">
        <v>0.97399999999999998</v>
      </c>
      <c r="AT1280" t="s">
        <v>397</v>
      </c>
      <c r="AU1280" t="s">
        <v>452</v>
      </c>
      <c r="AV1280">
        <v>425238</v>
      </c>
      <c r="AW1280">
        <v>97</v>
      </c>
      <c r="AX1280">
        <v>100</v>
      </c>
      <c r="AY1280" t="s">
        <v>428</v>
      </c>
      <c r="AZ1280" t="s">
        <v>425</v>
      </c>
      <c r="BA1280" t="s">
        <v>425</v>
      </c>
    </row>
    <row r="1281" spans="1:53" x14ac:dyDescent="0.55000000000000004">
      <c r="A1281">
        <v>1956</v>
      </c>
      <c r="B1281" s="5" t="b">
        <f>Teams[[#This Row],[yearID]]&gt;=1973</f>
        <v>0</v>
      </c>
      <c r="C1281" s="5" t="b">
        <f>Teams[[#This Row],[yearID]]&gt;=1903</f>
        <v>1</v>
      </c>
      <c r="D1281" t="s">
        <v>410</v>
      </c>
      <c r="E1281" t="s">
        <v>95</v>
      </c>
      <c r="F1281" t="s">
        <v>95</v>
      </c>
      <c r="G1281" s="5" t="str">
        <f>VLOOKUP(Teams[[#This Row],[franchID]],TeamsFranchises!$A$2:$D$121,2,FALSE)</f>
        <v>Baltimore Orioles</v>
      </c>
      <c r="I1281">
        <v>6</v>
      </c>
      <c r="J1281">
        <v>154</v>
      </c>
      <c r="K1281">
        <v>77</v>
      </c>
      <c r="L1281">
        <v>69</v>
      </c>
      <c r="M1281">
        <v>85</v>
      </c>
      <c r="P1281" t="s">
        <v>51</v>
      </c>
      <c r="Q1281" s="5">
        <f>IF(Teams[[#This Row],[LgWin]]="Y", 1,
IF(Teams[[#This Row],[LgWin]] = "N", 0, " "))</f>
        <v>0</v>
      </c>
      <c r="R1281" t="s">
        <v>51</v>
      </c>
      <c r="S1281" s="5">
        <f>IF(Teams[[#This Row],[WSWin]]="Y", 1,
IF(Teams[[#This Row],[WSWin]] = "N", 0, " "))</f>
        <v>0</v>
      </c>
      <c r="T1281">
        <v>571</v>
      </c>
      <c r="U1281">
        <v>5090</v>
      </c>
      <c r="V1281">
        <v>1242</v>
      </c>
      <c r="W1281">
        <v>198</v>
      </c>
      <c r="X1281">
        <v>34</v>
      </c>
      <c r="Y1281">
        <v>91</v>
      </c>
      <c r="Z1281">
        <v>563</v>
      </c>
      <c r="AA1281">
        <v>725</v>
      </c>
      <c r="AB1281">
        <v>39</v>
      </c>
      <c r="AC1281">
        <v>42</v>
      </c>
      <c r="AF1281">
        <v>705</v>
      </c>
      <c r="AG1281">
        <v>635</v>
      </c>
      <c r="AH1281">
        <v>4.2</v>
      </c>
      <c r="AI1281">
        <v>38</v>
      </c>
      <c r="AJ1281">
        <v>10</v>
      </c>
      <c r="AK1281">
        <v>24</v>
      </c>
      <c r="AL1281">
        <v>4080</v>
      </c>
      <c r="AM1281">
        <v>1362</v>
      </c>
      <c r="AN1281">
        <v>99</v>
      </c>
      <c r="AO1281">
        <v>547</v>
      </c>
      <c r="AP1281">
        <v>715</v>
      </c>
      <c r="AQ1281">
        <v>133</v>
      </c>
      <c r="AR1281">
        <v>142</v>
      </c>
      <c r="AS1281">
        <v>0.97699999999999998</v>
      </c>
      <c r="AT1281" t="s">
        <v>218</v>
      </c>
      <c r="AU1281" t="s">
        <v>504</v>
      </c>
      <c r="AV1281">
        <v>901201</v>
      </c>
      <c r="AW1281">
        <v>92</v>
      </c>
      <c r="AX1281">
        <v>94</v>
      </c>
      <c r="AY1281" t="s">
        <v>95</v>
      </c>
      <c r="AZ1281" t="s">
        <v>95</v>
      </c>
      <c r="BA1281" t="s">
        <v>95</v>
      </c>
    </row>
    <row r="1282" spans="1:53" x14ac:dyDescent="0.55000000000000004">
      <c r="A1282">
        <v>1956</v>
      </c>
      <c r="B1282" s="5" t="b">
        <f>Teams[[#This Row],[yearID]]&gt;=1973</f>
        <v>0</v>
      </c>
      <c r="C1282" s="5" t="b">
        <f>Teams[[#This Row],[yearID]]&gt;=1903</f>
        <v>1</v>
      </c>
      <c r="D1282" t="s">
        <v>410</v>
      </c>
      <c r="E1282" t="s">
        <v>54</v>
      </c>
      <c r="F1282" t="s">
        <v>54</v>
      </c>
      <c r="G1282" s="5" t="str">
        <f>VLOOKUP(Teams[[#This Row],[franchID]],TeamsFranchises!$A$2:$D$121,2,FALSE)</f>
        <v>Boston Red Sox</v>
      </c>
      <c r="I1282">
        <v>4</v>
      </c>
      <c r="J1282">
        <v>155</v>
      </c>
      <c r="K1282">
        <v>78</v>
      </c>
      <c r="L1282">
        <v>84</v>
      </c>
      <c r="M1282">
        <v>70</v>
      </c>
      <c r="P1282" t="s">
        <v>51</v>
      </c>
      <c r="Q1282" s="5">
        <f>IF(Teams[[#This Row],[LgWin]]="Y", 1,
IF(Teams[[#This Row],[LgWin]] = "N", 0, " "))</f>
        <v>0</v>
      </c>
      <c r="R1282" t="s">
        <v>51</v>
      </c>
      <c r="S1282" s="5">
        <f>IF(Teams[[#This Row],[WSWin]]="Y", 1,
IF(Teams[[#This Row],[WSWin]] = "N", 0, " "))</f>
        <v>0</v>
      </c>
      <c r="T1282">
        <v>780</v>
      </c>
      <c r="U1282">
        <v>5349</v>
      </c>
      <c r="V1282">
        <v>1473</v>
      </c>
      <c r="W1282">
        <v>261</v>
      </c>
      <c r="X1282">
        <v>45</v>
      </c>
      <c r="Y1282">
        <v>139</v>
      </c>
      <c r="Z1282">
        <v>727</v>
      </c>
      <c r="AA1282">
        <v>687</v>
      </c>
      <c r="AB1282">
        <v>28</v>
      </c>
      <c r="AC1282">
        <v>19</v>
      </c>
      <c r="AF1282">
        <v>751</v>
      </c>
      <c r="AG1282">
        <v>648</v>
      </c>
      <c r="AH1282">
        <v>4.17</v>
      </c>
      <c r="AI1282">
        <v>50</v>
      </c>
      <c r="AJ1282">
        <v>8</v>
      </c>
      <c r="AK1282">
        <v>20</v>
      </c>
      <c r="AL1282">
        <v>4194</v>
      </c>
      <c r="AM1282">
        <v>1354</v>
      </c>
      <c r="AN1282">
        <v>130</v>
      </c>
      <c r="AO1282">
        <v>668</v>
      </c>
      <c r="AP1282">
        <v>712</v>
      </c>
      <c r="AQ1282">
        <v>169</v>
      </c>
      <c r="AR1282">
        <v>168</v>
      </c>
      <c r="AS1282">
        <v>0.97199999999999998</v>
      </c>
      <c r="AT1282" t="s">
        <v>441</v>
      </c>
      <c r="AU1282" t="s">
        <v>493</v>
      </c>
      <c r="AV1282">
        <v>1137158</v>
      </c>
      <c r="AW1282">
        <v>113</v>
      </c>
      <c r="AX1282">
        <v>111</v>
      </c>
      <c r="AY1282" t="s">
        <v>54</v>
      </c>
      <c r="AZ1282" t="s">
        <v>54</v>
      </c>
      <c r="BA1282" t="s">
        <v>54</v>
      </c>
    </row>
    <row r="1283" spans="1:53" x14ac:dyDescent="0.55000000000000004">
      <c r="A1283">
        <v>1956</v>
      </c>
      <c r="B1283" s="5" t="b">
        <f>Teams[[#This Row],[yearID]]&gt;=1973</f>
        <v>0</v>
      </c>
      <c r="C1283" s="5" t="b">
        <f>Teams[[#This Row],[yearID]]&gt;=1903</f>
        <v>1</v>
      </c>
      <c r="D1283" t="s">
        <v>157</v>
      </c>
      <c r="E1283" t="s">
        <v>262</v>
      </c>
      <c r="F1283" t="s">
        <v>260</v>
      </c>
      <c r="G1283" s="5" t="str">
        <f>VLOOKUP(Teams[[#This Row],[franchID]],TeamsFranchises!$A$2:$D$121,2,FALSE)</f>
        <v>Los Angeles Dodgers</v>
      </c>
      <c r="I1283">
        <v>1</v>
      </c>
      <c r="J1283">
        <v>154</v>
      </c>
      <c r="K1283">
        <v>77</v>
      </c>
      <c r="L1283">
        <v>93</v>
      </c>
      <c r="M1283">
        <v>61</v>
      </c>
      <c r="P1283" t="s">
        <v>76</v>
      </c>
      <c r="Q1283" s="5">
        <f>IF(Teams[[#This Row],[LgWin]]="Y", 1,
IF(Teams[[#This Row],[LgWin]] = "N", 0, " "))</f>
        <v>1</v>
      </c>
      <c r="R1283" t="s">
        <v>51</v>
      </c>
      <c r="S1283" s="5">
        <f>IF(Teams[[#This Row],[WSWin]]="Y", 1,
IF(Teams[[#This Row],[WSWin]] = "N", 0, " "))</f>
        <v>0</v>
      </c>
      <c r="T1283">
        <v>720</v>
      </c>
      <c r="U1283">
        <v>5098</v>
      </c>
      <c r="V1283">
        <v>1315</v>
      </c>
      <c r="W1283">
        <v>212</v>
      </c>
      <c r="X1283">
        <v>36</v>
      </c>
      <c r="Y1283">
        <v>179</v>
      </c>
      <c r="Z1283">
        <v>649</v>
      </c>
      <c r="AA1283">
        <v>738</v>
      </c>
      <c r="AB1283">
        <v>65</v>
      </c>
      <c r="AC1283">
        <v>37</v>
      </c>
      <c r="AF1283">
        <v>601</v>
      </c>
      <c r="AG1283">
        <v>543</v>
      </c>
      <c r="AH1283">
        <v>3.57</v>
      </c>
      <c r="AI1283">
        <v>46</v>
      </c>
      <c r="AJ1283">
        <v>12</v>
      </c>
      <c r="AK1283">
        <v>30</v>
      </c>
      <c r="AL1283">
        <v>4104</v>
      </c>
      <c r="AM1283">
        <v>1251</v>
      </c>
      <c r="AN1283">
        <v>171</v>
      </c>
      <c r="AO1283">
        <v>441</v>
      </c>
      <c r="AP1283">
        <v>772</v>
      </c>
      <c r="AQ1283">
        <v>111</v>
      </c>
      <c r="AR1283">
        <v>149</v>
      </c>
      <c r="AS1283">
        <v>0.98099999999999998</v>
      </c>
      <c r="AT1283" t="s">
        <v>448</v>
      </c>
      <c r="AU1283" t="s">
        <v>458</v>
      </c>
      <c r="AV1283">
        <v>1213562</v>
      </c>
      <c r="AW1283">
        <v>109</v>
      </c>
      <c r="AX1283">
        <v>107</v>
      </c>
      <c r="AY1283" t="s">
        <v>262</v>
      </c>
      <c r="AZ1283" t="s">
        <v>262</v>
      </c>
      <c r="BA1283" t="s">
        <v>262</v>
      </c>
    </row>
    <row r="1284" spans="1:53" x14ac:dyDescent="0.55000000000000004">
      <c r="A1284">
        <v>1956</v>
      </c>
      <c r="B1284" s="5" t="b">
        <f>Teams[[#This Row],[yearID]]&gt;=1973</f>
        <v>0</v>
      </c>
      <c r="C1284" s="5" t="b">
        <f>Teams[[#This Row],[yearID]]&gt;=1903</f>
        <v>1</v>
      </c>
      <c r="D1284" t="s">
        <v>410</v>
      </c>
      <c r="E1284" t="s">
        <v>415</v>
      </c>
      <c r="F1284" t="s">
        <v>416</v>
      </c>
      <c r="G1284" s="5" t="str">
        <f>VLOOKUP(Teams[[#This Row],[franchID]],TeamsFranchises!$A$2:$D$121,2,FALSE)</f>
        <v>Chicago White Sox</v>
      </c>
      <c r="I1284">
        <v>3</v>
      </c>
      <c r="J1284">
        <v>154</v>
      </c>
      <c r="K1284">
        <v>77</v>
      </c>
      <c r="L1284">
        <v>85</v>
      </c>
      <c r="M1284">
        <v>69</v>
      </c>
      <c r="P1284" t="s">
        <v>51</v>
      </c>
      <c r="Q1284" s="5">
        <f>IF(Teams[[#This Row],[LgWin]]="Y", 1,
IF(Teams[[#This Row],[LgWin]] = "N", 0, " "))</f>
        <v>0</v>
      </c>
      <c r="R1284" t="s">
        <v>51</v>
      </c>
      <c r="S1284" s="5">
        <f>IF(Teams[[#This Row],[WSWin]]="Y", 1,
IF(Teams[[#This Row],[WSWin]] = "N", 0, " "))</f>
        <v>0</v>
      </c>
      <c r="T1284">
        <v>776</v>
      </c>
      <c r="U1284">
        <v>5286</v>
      </c>
      <c r="V1284">
        <v>1412</v>
      </c>
      <c r="W1284">
        <v>218</v>
      </c>
      <c r="X1284">
        <v>43</v>
      </c>
      <c r="Y1284">
        <v>128</v>
      </c>
      <c r="Z1284">
        <v>619</v>
      </c>
      <c r="AA1284">
        <v>660</v>
      </c>
      <c r="AB1284">
        <v>70</v>
      </c>
      <c r="AC1284">
        <v>33</v>
      </c>
      <c r="AF1284">
        <v>634</v>
      </c>
      <c r="AG1284">
        <v>576</v>
      </c>
      <c r="AH1284">
        <v>3.73</v>
      </c>
      <c r="AI1284">
        <v>65</v>
      </c>
      <c r="AJ1284">
        <v>11</v>
      </c>
      <c r="AK1284">
        <v>13</v>
      </c>
      <c r="AL1284">
        <v>4167</v>
      </c>
      <c r="AM1284">
        <v>1351</v>
      </c>
      <c r="AN1284">
        <v>118</v>
      </c>
      <c r="AO1284">
        <v>524</v>
      </c>
      <c r="AP1284">
        <v>722</v>
      </c>
      <c r="AQ1284">
        <v>122</v>
      </c>
      <c r="AR1284">
        <v>160</v>
      </c>
      <c r="AS1284">
        <v>0.97899999999999998</v>
      </c>
      <c r="AT1284" t="s">
        <v>417</v>
      </c>
      <c r="AU1284" t="s">
        <v>450</v>
      </c>
      <c r="AV1284">
        <v>1000090</v>
      </c>
      <c r="AW1284">
        <v>101</v>
      </c>
      <c r="AX1284">
        <v>99</v>
      </c>
      <c r="AY1284" t="s">
        <v>416</v>
      </c>
      <c r="AZ1284" t="s">
        <v>415</v>
      </c>
      <c r="BA1284" t="s">
        <v>415</v>
      </c>
    </row>
    <row r="1285" spans="1:53" x14ac:dyDescent="0.55000000000000004">
      <c r="A1285">
        <v>1956</v>
      </c>
      <c r="B1285" s="5" t="b">
        <f>Teams[[#This Row],[yearID]]&gt;=1973</f>
        <v>0</v>
      </c>
      <c r="C1285" s="5" t="b">
        <f>Teams[[#This Row],[yearID]]&gt;=1903</f>
        <v>1</v>
      </c>
      <c r="D1285" t="s">
        <v>157</v>
      </c>
      <c r="E1285" t="s">
        <v>161</v>
      </c>
      <c r="F1285" t="s">
        <v>162</v>
      </c>
      <c r="G1285" s="5" t="str">
        <f>VLOOKUP(Teams[[#This Row],[franchID]],TeamsFranchises!$A$2:$D$121,2,FALSE)</f>
        <v>Chicago Cubs</v>
      </c>
      <c r="I1285">
        <v>8</v>
      </c>
      <c r="J1285">
        <v>157</v>
      </c>
      <c r="K1285">
        <v>80</v>
      </c>
      <c r="L1285">
        <v>60</v>
      </c>
      <c r="M1285">
        <v>94</v>
      </c>
      <c r="P1285" t="s">
        <v>51</v>
      </c>
      <c r="Q1285" s="5">
        <f>IF(Teams[[#This Row],[LgWin]]="Y", 1,
IF(Teams[[#This Row],[LgWin]] = "N", 0, " "))</f>
        <v>0</v>
      </c>
      <c r="R1285" t="s">
        <v>51</v>
      </c>
      <c r="S1285" s="5">
        <f>IF(Teams[[#This Row],[WSWin]]="Y", 1,
IF(Teams[[#This Row],[WSWin]] = "N", 0, " "))</f>
        <v>0</v>
      </c>
      <c r="T1285">
        <v>597</v>
      </c>
      <c r="U1285">
        <v>5260</v>
      </c>
      <c r="V1285">
        <v>1281</v>
      </c>
      <c r="W1285">
        <v>202</v>
      </c>
      <c r="X1285">
        <v>50</v>
      </c>
      <c r="Y1285">
        <v>142</v>
      </c>
      <c r="Z1285">
        <v>446</v>
      </c>
      <c r="AA1285">
        <v>776</v>
      </c>
      <c r="AB1285">
        <v>55</v>
      </c>
      <c r="AC1285">
        <v>38</v>
      </c>
      <c r="AF1285">
        <v>708</v>
      </c>
      <c r="AG1285">
        <v>612</v>
      </c>
      <c r="AH1285">
        <v>3.96</v>
      </c>
      <c r="AI1285">
        <v>37</v>
      </c>
      <c r="AJ1285">
        <v>6</v>
      </c>
      <c r="AK1285">
        <v>17</v>
      </c>
      <c r="AL1285">
        <v>4176</v>
      </c>
      <c r="AM1285">
        <v>1325</v>
      </c>
      <c r="AN1285">
        <v>161</v>
      </c>
      <c r="AO1285">
        <v>613</v>
      </c>
      <c r="AP1285">
        <v>744</v>
      </c>
      <c r="AQ1285">
        <v>143</v>
      </c>
      <c r="AR1285">
        <v>141</v>
      </c>
      <c r="AS1285">
        <v>0.97599999999999998</v>
      </c>
      <c r="AT1285" t="s">
        <v>434</v>
      </c>
      <c r="AU1285" t="s">
        <v>473</v>
      </c>
      <c r="AV1285">
        <v>720118</v>
      </c>
      <c r="AW1285">
        <v>99</v>
      </c>
      <c r="AX1285">
        <v>101</v>
      </c>
      <c r="AY1285" t="s">
        <v>162</v>
      </c>
      <c r="AZ1285" t="s">
        <v>161</v>
      </c>
      <c r="BA1285" t="s">
        <v>161</v>
      </c>
    </row>
    <row r="1286" spans="1:53" x14ac:dyDescent="0.55000000000000004">
      <c r="A1286">
        <v>1956</v>
      </c>
      <c r="B1286" s="5" t="b">
        <f>Teams[[#This Row],[yearID]]&gt;=1973</f>
        <v>0</v>
      </c>
      <c r="C1286" s="5" t="b">
        <f>Teams[[#This Row],[yearID]]&gt;=1903</f>
        <v>1</v>
      </c>
      <c r="D1286" t="s">
        <v>157</v>
      </c>
      <c r="E1286" t="s">
        <v>167</v>
      </c>
      <c r="F1286" t="s">
        <v>167</v>
      </c>
      <c r="G1286" s="5" t="str">
        <f>VLOOKUP(Teams[[#This Row],[franchID]],TeamsFranchises!$A$2:$D$121,2,FALSE)</f>
        <v>Cincinnati Reds</v>
      </c>
      <c r="I1286">
        <v>3</v>
      </c>
      <c r="J1286">
        <v>155</v>
      </c>
      <c r="K1286">
        <v>77</v>
      </c>
      <c r="L1286">
        <v>91</v>
      </c>
      <c r="M1286">
        <v>63</v>
      </c>
      <c r="P1286" t="s">
        <v>51</v>
      </c>
      <c r="Q1286" s="5">
        <f>IF(Teams[[#This Row],[LgWin]]="Y", 1,
IF(Teams[[#This Row],[LgWin]] = "N", 0, " "))</f>
        <v>0</v>
      </c>
      <c r="R1286" t="s">
        <v>51</v>
      </c>
      <c r="S1286" s="5">
        <f>IF(Teams[[#This Row],[WSWin]]="Y", 1,
IF(Teams[[#This Row],[WSWin]] = "N", 0, " "))</f>
        <v>0</v>
      </c>
      <c r="T1286">
        <v>775</v>
      </c>
      <c r="U1286">
        <v>5291</v>
      </c>
      <c r="V1286">
        <v>1406</v>
      </c>
      <c r="W1286">
        <v>201</v>
      </c>
      <c r="X1286">
        <v>32</v>
      </c>
      <c r="Y1286">
        <v>221</v>
      </c>
      <c r="Z1286">
        <v>528</v>
      </c>
      <c r="AA1286">
        <v>760</v>
      </c>
      <c r="AB1286">
        <v>45</v>
      </c>
      <c r="AC1286">
        <v>22</v>
      </c>
      <c r="AF1286">
        <v>658</v>
      </c>
      <c r="AG1286">
        <v>594</v>
      </c>
      <c r="AH1286">
        <v>3.85</v>
      </c>
      <c r="AI1286">
        <v>47</v>
      </c>
      <c r="AJ1286">
        <v>4</v>
      </c>
      <c r="AK1286">
        <v>29</v>
      </c>
      <c r="AL1286">
        <v>4167</v>
      </c>
      <c r="AM1286">
        <v>1406</v>
      </c>
      <c r="AN1286">
        <v>141</v>
      </c>
      <c r="AO1286">
        <v>458</v>
      </c>
      <c r="AP1286">
        <v>653</v>
      </c>
      <c r="AQ1286">
        <v>113</v>
      </c>
      <c r="AR1286">
        <v>147</v>
      </c>
      <c r="AS1286">
        <v>0.98099999999999998</v>
      </c>
      <c r="AT1286" t="s">
        <v>505</v>
      </c>
      <c r="AU1286" t="s">
        <v>455</v>
      </c>
      <c r="AV1286">
        <v>1125928</v>
      </c>
      <c r="AW1286">
        <v>106</v>
      </c>
      <c r="AX1286">
        <v>105</v>
      </c>
      <c r="AY1286" t="s">
        <v>167</v>
      </c>
      <c r="AZ1286" t="s">
        <v>167</v>
      </c>
      <c r="BA1286" t="s">
        <v>167</v>
      </c>
    </row>
    <row r="1287" spans="1:53" x14ac:dyDescent="0.55000000000000004">
      <c r="A1287">
        <v>1956</v>
      </c>
      <c r="B1287" s="5" t="b">
        <f>Teams[[#This Row],[yearID]]&gt;=1973</f>
        <v>0</v>
      </c>
      <c r="C1287" s="5" t="b">
        <f>Teams[[#This Row],[yearID]]&gt;=1903</f>
        <v>1</v>
      </c>
      <c r="D1287" t="s">
        <v>410</v>
      </c>
      <c r="E1287" t="s">
        <v>64</v>
      </c>
      <c r="F1287" t="s">
        <v>64</v>
      </c>
      <c r="G1287" s="5" t="str">
        <f>VLOOKUP(Teams[[#This Row],[franchID]],TeamsFranchises!$A$2:$D$121,2,FALSE)</f>
        <v>Cleveland Indians</v>
      </c>
      <c r="I1287">
        <v>2</v>
      </c>
      <c r="J1287">
        <v>155</v>
      </c>
      <c r="K1287">
        <v>77</v>
      </c>
      <c r="L1287">
        <v>88</v>
      </c>
      <c r="M1287">
        <v>66</v>
      </c>
      <c r="P1287" t="s">
        <v>51</v>
      </c>
      <c r="Q1287" s="5">
        <f>IF(Teams[[#This Row],[LgWin]]="Y", 1,
IF(Teams[[#This Row],[LgWin]] = "N", 0, " "))</f>
        <v>0</v>
      </c>
      <c r="R1287" t="s">
        <v>51</v>
      </c>
      <c r="S1287" s="5">
        <f>IF(Teams[[#This Row],[WSWin]]="Y", 1,
IF(Teams[[#This Row],[WSWin]] = "N", 0, " "))</f>
        <v>0</v>
      </c>
      <c r="T1287">
        <v>712</v>
      </c>
      <c r="U1287">
        <v>5148</v>
      </c>
      <c r="V1287">
        <v>1256</v>
      </c>
      <c r="W1287">
        <v>199</v>
      </c>
      <c r="X1287">
        <v>23</v>
      </c>
      <c r="Y1287">
        <v>153</v>
      </c>
      <c r="Z1287">
        <v>681</v>
      </c>
      <c r="AA1287">
        <v>764</v>
      </c>
      <c r="AB1287">
        <v>40</v>
      </c>
      <c r="AC1287">
        <v>32</v>
      </c>
      <c r="AF1287">
        <v>581</v>
      </c>
      <c r="AG1287">
        <v>511</v>
      </c>
      <c r="AH1287">
        <v>3.32</v>
      </c>
      <c r="AI1287">
        <v>67</v>
      </c>
      <c r="AJ1287">
        <v>17</v>
      </c>
      <c r="AK1287">
        <v>24</v>
      </c>
      <c r="AL1287">
        <v>4152</v>
      </c>
      <c r="AM1287">
        <v>1233</v>
      </c>
      <c r="AN1287">
        <v>116</v>
      </c>
      <c r="AO1287">
        <v>564</v>
      </c>
      <c r="AP1287">
        <v>845</v>
      </c>
      <c r="AQ1287">
        <v>129</v>
      </c>
      <c r="AR1287">
        <v>130</v>
      </c>
      <c r="AS1287">
        <v>0.97799999999999998</v>
      </c>
      <c r="AT1287" t="s">
        <v>487</v>
      </c>
      <c r="AU1287" t="s">
        <v>498</v>
      </c>
      <c r="AV1287">
        <v>865467</v>
      </c>
      <c r="AW1287">
        <v>103</v>
      </c>
      <c r="AX1287">
        <v>101</v>
      </c>
      <c r="AY1287" t="s">
        <v>64</v>
      </c>
      <c r="AZ1287" t="s">
        <v>64</v>
      </c>
      <c r="BA1287" t="s">
        <v>64</v>
      </c>
    </row>
    <row r="1288" spans="1:53" x14ac:dyDescent="0.55000000000000004">
      <c r="A1288">
        <v>1956</v>
      </c>
      <c r="B1288" s="5" t="b">
        <f>Teams[[#This Row],[yearID]]&gt;=1973</f>
        <v>0</v>
      </c>
      <c r="C1288" s="5" t="b">
        <f>Teams[[#This Row],[yearID]]&gt;=1903</f>
        <v>1</v>
      </c>
      <c r="D1288" t="s">
        <v>410</v>
      </c>
      <c r="E1288" t="s">
        <v>419</v>
      </c>
      <c r="F1288" t="s">
        <v>419</v>
      </c>
      <c r="G1288" s="5" t="str">
        <f>VLOOKUP(Teams[[#This Row],[franchID]],TeamsFranchises!$A$2:$D$121,2,FALSE)</f>
        <v>Detroit Tigers</v>
      </c>
      <c r="I1288">
        <v>5</v>
      </c>
      <c r="J1288">
        <v>155</v>
      </c>
      <c r="K1288">
        <v>78</v>
      </c>
      <c r="L1288">
        <v>82</v>
      </c>
      <c r="M1288">
        <v>72</v>
      </c>
      <c r="P1288" t="s">
        <v>51</v>
      </c>
      <c r="Q1288" s="5">
        <f>IF(Teams[[#This Row],[LgWin]]="Y", 1,
IF(Teams[[#This Row],[LgWin]] = "N", 0, " "))</f>
        <v>0</v>
      </c>
      <c r="R1288" t="s">
        <v>51</v>
      </c>
      <c r="S1288" s="5">
        <f>IF(Teams[[#This Row],[WSWin]]="Y", 1,
IF(Teams[[#This Row],[WSWin]] = "N", 0, " "))</f>
        <v>0</v>
      </c>
      <c r="T1288">
        <v>789</v>
      </c>
      <c r="U1288">
        <v>5364</v>
      </c>
      <c r="V1288">
        <v>1494</v>
      </c>
      <c r="W1288">
        <v>209</v>
      </c>
      <c r="X1288">
        <v>50</v>
      </c>
      <c r="Y1288">
        <v>150</v>
      </c>
      <c r="Z1288">
        <v>644</v>
      </c>
      <c r="AA1288">
        <v>618</v>
      </c>
      <c r="AB1288">
        <v>43</v>
      </c>
      <c r="AC1288">
        <v>26</v>
      </c>
      <c r="AF1288">
        <v>699</v>
      </c>
      <c r="AG1288">
        <v>622</v>
      </c>
      <c r="AH1288">
        <v>4.0599999999999996</v>
      </c>
      <c r="AI1288">
        <v>62</v>
      </c>
      <c r="AJ1288">
        <v>10</v>
      </c>
      <c r="AK1288">
        <v>15</v>
      </c>
      <c r="AL1288">
        <v>4137</v>
      </c>
      <c r="AM1288">
        <v>1389</v>
      </c>
      <c r="AN1288">
        <v>140</v>
      </c>
      <c r="AO1288">
        <v>655</v>
      </c>
      <c r="AP1288">
        <v>788</v>
      </c>
      <c r="AQ1288">
        <v>140</v>
      </c>
      <c r="AR1288">
        <v>151</v>
      </c>
      <c r="AS1288">
        <v>0.97599999999999998</v>
      </c>
      <c r="AT1288" t="s">
        <v>420</v>
      </c>
      <c r="AU1288" t="s">
        <v>495</v>
      </c>
      <c r="AV1288">
        <v>1051182</v>
      </c>
      <c r="AW1288">
        <v>101</v>
      </c>
      <c r="AX1288">
        <v>100</v>
      </c>
      <c r="AY1288" t="s">
        <v>419</v>
      </c>
      <c r="AZ1288" t="s">
        <v>419</v>
      </c>
      <c r="BA1288" t="s">
        <v>419</v>
      </c>
    </row>
    <row r="1289" spans="1:53" x14ac:dyDescent="0.55000000000000004">
      <c r="A1289">
        <v>1956</v>
      </c>
      <c r="B1289" s="5" t="b">
        <f>Teams[[#This Row],[yearID]]&gt;=1973</f>
        <v>0</v>
      </c>
      <c r="C1289" s="5" t="b">
        <f>Teams[[#This Row],[yearID]]&gt;=1903</f>
        <v>1</v>
      </c>
      <c r="D1289" t="s">
        <v>410</v>
      </c>
      <c r="E1289" t="s">
        <v>506</v>
      </c>
      <c r="F1289" t="s">
        <v>423</v>
      </c>
      <c r="G1289" s="5" t="str">
        <f>VLOOKUP(Teams[[#This Row],[franchID]],TeamsFranchises!$A$2:$D$121,2,FALSE)</f>
        <v>Oakland Athletics</v>
      </c>
      <c r="I1289">
        <v>8</v>
      </c>
      <c r="J1289">
        <v>154</v>
      </c>
      <c r="K1289">
        <v>77</v>
      </c>
      <c r="L1289">
        <v>52</v>
      </c>
      <c r="M1289">
        <v>102</v>
      </c>
      <c r="P1289" t="s">
        <v>51</v>
      </c>
      <c r="Q1289" s="5">
        <f>IF(Teams[[#This Row],[LgWin]]="Y", 1,
IF(Teams[[#This Row],[LgWin]] = "N", 0, " "))</f>
        <v>0</v>
      </c>
      <c r="R1289" t="s">
        <v>51</v>
      </c>
      <c r="S1289" s="5">
        <f>IF(Teams[[#This Row],[WSWin]]="Y", 1,
IF(Teams[[#This Row],[WSWin]] = "N", 0, " "))</f>
        <v>0</v>
      </c>
      <c r="T1289">
        <v>619</v>
      </c>
      <c r="U1289">
        <v>5256</v>
      </c>
      <c r="V1289">
        <v>1325</v>
      </c>
      <c r="W1289">
        <v>204</v>
      </c>
      <c r="X1289">
        <v>41</v>
      </c>
      <c r="Y1289">
        <v>112</v>
      </c>
      <c r="Z1289">
        <v>480</v>
      </c>
      <c r="AA1289">
        <v>727</v>
      </c>
      <c r="AB1289">
        <v>40</v>
      </c>
      <c r="AC1289">
        <v>30</v>
      </c>
      <c r="AF1289">
        <v>831</v>
      </c>
      <c r="AG1289">
        <v>740</v>
      </c>
      <c r="AH1289">
        <v>4.8600000000000003</v>
      </c>
      <c r="AI1289">
        <v>30</v>
      </c>
      <c r="AJ1289">
        <v>3</v>
      </c>
      <c r="AK1289">
        <v>18</v>
      </c>
      <c r="AL1289">
        <v>4110</v>
      </c>
      <c r="AM1289">
        <v>1424</v>
      </c>
      <c r="AN1289">
        <v>187</v>
      </c>
      <c r="AO1289">
        <v>679</v>
      </c>
      <c r="AP1289">
        <v>636</v>
      </c>
      <c r="AQ1289">
        <v>166</v>
      </c>
      <c r="AR1289">
        <v>187</v>
      </c>
      <c r="AS1289">
        <v>0.97299999999999998</v>
      </c>
      <c r="AT1289" t="s">
        <v>507</v>
      </c>
      <c r="AU1289" t="s">
        <v>508</v>
      </c>
      <c r="AV1289">
        <v>1015154</v>
      </c>
      <c r="AW1289">
        <v>100</v>
      </c>
      <c r="AX1289">
        <v>104</v>
      </c>
      <c r="AY1289" t="s">
        <v>509</v>
      </c>
      <c r="AZ1289" t="s">
        <v>506</v>
      </c>
      <c r="BA1289" t="s">
        <v>506</v>
      </c>
    </row>
    <row r="1290" spans="1:53" x14ac:dyDescent="0.55000000000000004">
      <c r="A1290">
        <v>1956</v>
      </c>
      <c r="B1290" s="5" t="b">
        <f>Teams[[#This Row],[yearID]]&gt;=1973</f>
        <v>0</v>
      </c>
      <c r="C1290" s="5" t="b">
        <f>Teams[[#This Row],[yearID]]&gt;=1903</f>
        <v>1</v>
      </c>
      <c r="D1290" t="s">
        <v>157</v>
      </c>
      <c r="E1290" t="s">
        <v>499</v>
      </c>
      <c r="F1290" t="s">
        <v>159</v>
      </c>
      <c r="G1290" s="5" t="str">
        <f>VLOOKUP(Teams[[#This Row],[franchID]],TeamsFranchises!$A$2:$D$121,2,FALSE)</f>
        <v>Atlanta Braves</v>
      </c>
      <c r="I1290">
        <v>2</v>
      </c>
      <c r="J1290">
        <v>155</v>
      </c>
      <c r="K1290">
        <v>77</v>
      </c>
      <c r="L1290">
        <v>92</v>
      </c>
      <c r="M1290">
        <v>62</v>
      </c>
      <c r="P1290" t="s">
        <v>51</v>
      </c>
      <c r="Q1290" s="5">
        <f>IF(Teams[[#This Row],[LgWin]]="Y", 1,
IF(Teams[[#This Row],[LgWin]] = "N", 0, " "))</f>
        <v>0</v>
      </c>
      <c r="R1290" t="s">
        <v>51</v>
      </c>
      <c r="S1290" s="5">
        <f>IF(Teams[[#This Row],[WSWin]]="Y", 1,
IF(Teams[[#This Row],[WSWin]] = "N", 0, " "))</f>
        <v>0</v>
      </c>
      <c r="T1290">
        <v>709</v>
      </c>
      <c r="U1290">
        <v>5207</v>
      </c>
      <c r="V1290">
        <v>1350</v>
      </c>
      <c r="W1290">
        <v>212</v>
      </c>
      <c r="X1290">
        <v>54</v>
      </c>
      <c r="Y1290">
        <v>177</v>
      </c>
      <c r="Z1290">
        <v>486</v>
      </c>
      <c r="AA1290">
        <v>714</v>
      </c>
      <c r="AB1290">
        <v>29</v>
      </c>
      <c r="AC1290">
        <v>20</v>
      </c>
      <c r="AF1290">
        <v>569</v>
      </c>
      <c r="AG1290">
        <v>481</v>
      </c>
      <c r="AH1290">
        <v>3.11</v>
      </c>
      <c r="AI1290">
        <v>64</v>
      </c>
      <c r="AJ1290">
        <v>12</v>
      </c>
      <c r="AK1290">
        <v>27</v>
      </c>
      <c r="AL1290">
        <v>4179</v>
      </c>
      <c r="AM1290">
        <v>1295</v>
      </c>
      <c r="AN1290">
        <v>133</v>
      </c>
      <c r="AO1290">
        <v>467</v>
      </c>
      <c r="AP1290">
        <v>639</v>
      </c>
      <c r="AQ1290">
        <v>130</v>
      </c>
      <c r="AR1290">
        <v>159</v>
      </c>
      <c r="AS1290">
        <v>0.97899999999999998</v>
      </c>
      <c r="AT1290" t="s">
        <v>500</v>
      </c>
      <c r="AU1290" t="s">
        <v>501</v>
      </c>
      <c r="AV1290">
        <v>2046331</v>
      </c>
      <c r="AW1290">
        <v>94</v>
      </c>
      <c r="AX1290">
        <v>92</v>
      </c>
      <c r="AY1290" t="s">
        <v>502</v>
      </c>
      <c r="AZ1290" t="s">
        <v>502</v>
      </c>
      <c r="BA1290" t="s">
        <v>502</v>
      </c>
    </row>
    <row r="1291" spans="1:53" x14ac:dyDescent="0.55000000000000004">
      <c r="A1291">
        <v>1956</v>
      </c>
      <c r="B1291" s="5" t="b">
        <f>Teams[[#This Row],[yearID]]&gt;=1973</f>
        <v>0</v>
      </c>
      <c r="C1291" s="5" t="b">
        <f>Teams[[#This Row],[yearID]]&gt;=1903</f>
        <v>1</v>
      </c>
      <c r="D1291" t="s">
        <v>157</v>
      </c>
      <c r="E1291" t="s">
        <v>242</v>
      </c>
      <c r="F1291" t="s">
        <v>243</v>
      </c>
      <c r="G1291" s="5" t="str">
        <f>VLOOKUP(Teams[[#This Row],[franchID]],TeamsFranchises!$A$2:$D$121,2,FALSE)</f>
        <v>San Francisco Giants</v>
      </c>
      <c r="I1291">
        <v>6</v>
      </c>
      <c r="J1291">
        <v>154</v>
      </c>
      <c r="K1291">
        <v>77</v>
      </c>
      <c r="L1291">
        <v>67</v>
      </c>
      <c r="M1291">
        <v>87</v>
      </c>
      <c r="P1291" t="s">
        <v>51</v>
      </c>
      <c r="Q1291" s="5">
        <f>IF(Teams[[#This Row],[LgWin]]="Y", 1,
IF(Teams[[#This Row],[LgWin]] = "N", 0, " "))</f>
        <v>0</v>
      </c>
      <c r="R1291" t="s">
        <v>51</v>
      </c>
      <c r="S1291" s="5">
        <f>IF(Teams[[#This Row],[WSWin]]="Y", 1,
IF(Teams[[#This Row],[WSWin]] = "N", 0, " "))</f>
        <v>0</v>
      </c>
      <c r="T1291">
        <v>540</v>
      </c>
      <c r="U1291">
        <v>5190</v>
      </c>
      <c r="V1291">
        <v>1268</v>
      </c>
      <c r="W1291">
        <v>192</v>
      </c>
      <c r="X1291">
        <v>45</v>
      </c>
      <c r="Y1291">
        <v>145</v>
      </c>
      <c r="Z1291">
        <v>402</v>
      </c>
      <c r="AA1291">
        <v>659</v>
      </c>
      <c r="AB1291">
        <v>67</v>
      </c>
      <c r="AC1291">
        <v>34</v>
      </c>
      <c r="AF1291">
        <v>650</v>
      </c>
      <c r="AG1291">
        <v>579</v>
      </c>
      <c r="AH1291">
        <v>3.78</v>
      </c>
      <c r="AI1291">
        <v>31</v>
      </c>
      <c r="AJ1291">
        <v>9</v>
      </c>
      <c r="AK1291">
        <v>28</v>
      </c>
      <c r="AL1291">
        <v>4134</v>
      </c>
      <c r="AM1291">
        <v>1287</v>
      </c>
      <c r="AN1291">
        <v>144</v>
      </c>
      <c r="AO1291">
        <v>551</v>
      </c>
      <c r="AP1291">
        <v>765</v>
      </c>
      <c r="AQ1291">
        <v>144</v>
      </c>
      <c r="AR1291">
        <v>143</v>
      </c>
      <c r="AS1291">
        <v>0.97599999999999998</v>
      </c>
      <c r="AT1291" t="s">
        <v>310</v>
      </c>
      <c r="AU1291" t="s">
        <v>457</v>
      </c>
      <c r="AV1291">
        <v>629179</v>
      </c>
      <c r="AW1291">
        <v>99</v>
      </c>
      <c r="AX1291">
        <v>100</v>
      </c>
      <c r="AY1291" t="s">
        <v>246</v>
      </c>
      <c r="AZ1291" t="s">
        <v>242</v>
      </c>
      <c r="BA1291" t="s">
        <v>242</v>
      </c>
    </row>
    <row r="1292" spans="1:53" x14ac:dyDescent="0.55000000000000004">
      <c r="A1292">
        <v>1956</v>
      </c>
      <c r="B1292" s="5" t="b">
        <f>Teams[[#This Row],[yearID]]&gt;=1973</f>
        <v>0</v>
      </c>
      <c r="C1292" s="5" t="b">
        <f>Teams[[#This Row],[yearID]]&gt;=1903</f>
        <v>1</v>
      </c>
      <c r="D1292" t="s">
        <v>410</v>
      </c>
      <c r="E1292" t="s">
        <v>436</v>
      </c>
      <c r="F1292" t="s">
        <v>412</v>
      </c>
      <c r="G1292" s="5" t="str">
        <f>VLOOKUP(Teams[[#This Row],[franchID]],TeamsFranchises!$A$2:$D$121,2,FALSE)</f>
        <v>New York Yankees</v>
      </c>
      <c r="I1292">
        <v>1</v>
      </c>
      <c r="J1292">
        <v>154</v>
      </c>
      <c r="K1292">
        <v>77</v>
      </c>
      <c r="L1292">
        <v>97</v>
      </c>
      <c r="M1292">
        <v>57</v>
      </c>
      <c r="P1292" t="s">
        <v>76</v>
      </c>
      <c r="Q1292" s="5">
        <f>IF(Teams[[#This Row],[LgWin]]="Y", 1,
IF(Teams[[#This Row],[LgWin]] = "N", 0, " "))</f>
        <v>1</v>
      </c>
      <c r="R1292" t="s">
        <v>76</v>
      </c>
      <c r="S1292" s="5">
        <f>IF(Teams[[#This Row],[WSWin]]="Y", 1,
IF(Teams[[#This Row],[WSWin]] = "N", 0, " "))</f>
        <v>1</v>
      </c>
      <c r="T1292">
        <v>857</v>
      </c>
      <c r="U1292">
        <v>5312</v>
      </c>
      <c r="V1292">
        <v>1433</v>
      </c>
      <c r="W1292">
        <v>193</v>
      </c>
      <c r="X1292">
        <v>55</v>
      </c>
      <c r="Y1292">
        <v>190</v>
      </c>
      <c r="Z1292">
        <v>615</v>
      </c>
      <c r="AA1292">
        <v>755</v>
      </c>
      <c r="AB1292">
        <v>51</v>
      </c>
      <c r="AC1292">
        <v>37</v>
      </c>
      <c r="AF1292">
        <v>631</v>
      </c>
      <c r="AG1292">
        <v>557</v>
      </c>
      <c r="AH1292">
        <v>3.63</v>
      </c>
      <c r="AI1292">
        <v>50</v>
      </c>
      <c r="AJ1292">
        <v>10</v>
      </c>
      <c r="AK1292">
        <v>35</v>
      </c>
      <c r="AL1292">
        <v>4146</v>
      </c>
      <c r="AM1292">
        <v>1285</v>
      </c>
      <c r="AN1292">
        <v>114</v>
      </c>
      <c r="AO1292">
        <v>652</v>
      </c>
      <c r="AP1292">
        <v>732</v>
      </c>
      <c r="AQ1292">
        <v>135</v>
      </c>
      <c r="AR1292">
        <v>214</v>
      </c>
      <c r="AS1292">
        <v>0.97699999999999998</v>
      </c>
      <c r="AT1292" t="s">
        <v>459</v>
      </c>
      <c r="AU1292" t="s">
        <v>491</v>
      </c>
      <c r="AV1292">
        <v>1491784</v>
      </c>
      <c r="AW1292">
        <v>97</v>
      </c>
      <c r="AX1292">
        <v>93</v>
      </c>
      <c r="AY1292" t="s">
        <v>412</v>
      </c>
      <c r="AZ1292" t="s">
        <v>436</v>
      </c>
      <c r="BA1292" t="s">
        <v>436</v>
      </c>
    </row>
    <row r="1293" spans="1:53" x14ac:dyDescent="0.55000000000000004">
      <c r="A1293">
        <v>1956</v>
      </c>
      <c r="B1293" s="5" t="b">
        <f>Teams[[#This Row],[yearID]]&gt;=1973</f>
        <v>0</v>
      </c>
      <c r="C1293" s="5" t="b">
        <f>Teams[[#This Row],[yearID]]&gt;=1903</f>
        <v>1</v>
      </c>
      <c r="D1293" t="s">
        <v>157</v>
      </c>
      <c r="E1293" t="s">
        <v>122</v>
      </c>
      <c r="F1293" t="s">
        <v>122</v>
      </c>
      <c r="G1293" s="5" t="str">
        <f>VLOOKUP(Teams[[#This Row],[franchID]],TeamsFranchises!$A$2:$D$121,2,FALSE)</f>
        <v>Philadelphia Phillies</v>
      </c>
      <c r="I1293">
        <v>5</v>
      </c>
      <c r="J1293">
        <v>154</v>
      </c>
      <c r="K1293">
        <v>77</v>
      </c>
      <c r="L1293">
        <v>71</v>
      </c>
      <c r="M1293">
        <v>83</v>
      </c>
      <c r="P1293" t="s">
        <v>51</v>
      </c>
      <c r="Q1293" s="5">
        <f>IF(Teams[[#This Row],[LgWin]]="Y", 1,
IF(Teams[[#This Row],[LgWin]] = "N", 0, " "))</f>
        <v>0</v>
      </c>
      <c r="R1293" t="s">
        <v>51</v>
      </c>
      <c r="S1293" s="5">
        <f>IF(Teams[[#This Row],[WSWin]]="Y", 1,
IF(Teams[[#This Row],[WSWin]] = "N", 0, " "))</f>
        <v>0</v>
      </c>
      <c r="T1293">
        <v>668</v>
      </c>
      <c r="U1293">
        <v>5204</v>
      </c>
      <c r="V1293">
        <v>1313</v>
      </c>
      <c r="W1293">
        <v>207</v>
      </c>
      <c r="X1293">
        <v>49</v>
      </c>
      <c r="Y1293">
        <v>121</v>
      </c>
      <c r="Z1293">
        <v>585</v>
      </c>
      <c r="AA1293">
        <v>673</v>
      </c>
      <c r="AB1293">
        <v>45</v>
      </c>
      <c r="AC1293">
        <v>23</v>
      </c>
      <c r="AF1293">
        <v>738</v>
      </c>
      <c r="AG1293">
        <v>643</v>
      </c>
      <c r="AH1293">
        <v>4.2</v>
      </c>
      <c r="AI1293">
        <v>57</v>
      </c>
      <c r="AJ1293">
        <v>4</v>
      </c>
      <c r="AK1293">
        <v>15</v>
      </c>
      <c r="AL1293">
        <v>4131</v>
      </c>
      <c r="AM1293">
        <v>1407</v>
      </c>
      <c r="AN1293">
        <v>172</v>
      </c>
      <c r="AO1293">
        <v>437</v>
      </c>
      <c r="AP1293">
        <v>750</v>
      </c>
      <c r="AQ1293">
        <v>144</v>
      </c>
      <c r="AR1293">
        <v>140</v>
      </c>
      <c r="AS1293">
        <v>0.97499999999999998</v>
      </c>
      <c r="AT1293" t="s">
        <v>358</v>
      </c>
      <c r="AU1293" t="s">
        <v>503</v>
      </c>
      <c r="AV1293">
        <v>934798</v>
      </c>
      <c r="AW1293">
        <v>98</v>
      </c>
      <c r="AX1293">
        <v>99</v>
      </c>
      <c r="AY1293" t="s">
        <v>122</v>
      </c>
      <c r="AZ1293" t="s">
        <v>122</v>
      </c>
      <c r="BA1293" t="s">
        <v>122</v>
      </c>
    </row>
    <row r="1294" spans="1:53" x14ac:dyDescent="0.55000000000000004">
      <c r="A1294">
        <v>1956</v>
      </c>
      <c r="B1294" s="5" t="b">
        <f>Teams[[#This Row],[yearID]]&gt;=1973</f>
        <v>0</v>
      </c>
      <c r="C1294" s="5" t="b">
        <f>Teams[[#This Row],[yearID]]&gt;=1903</f>
        <v>1</v>
      </c>
      <c r="D1294" t="s">
        <v>157</v>
      </c>
      <c r="E1294" t="s">
        <v>229</v>
      </c>
      <c r="F1294" t="s">
        <v>229</v>
      </c>
      <c r="G1294" s="5" t="str">
        <f>VLOOKUP(Teams[[#This Row],[franchID]],TeamsFranchises!$A$2:$D$121,2,FALSE)</f>
        <v>Pittsburgh Pirates</v>
      </c>
      <c r="I1294">
        <v>7</v>
      </c>
      <c r="J1294">
        <v>157</v>
      </c>
      <c r="K1294">
        <v>78</v>
      </c>
      <c r="L1294">
        <v>66</v>
      </c>
      <c r="M1294">
        <v>88</v>
      </c>
      <c r="P1294" t="s">
        <v>51</v>
      </c>
      <c r="Q1294" s="5">
        <f>IF(Teams[[#This Row],[LgWin]]="Y", 1,
IF(Teams[[#This Row],[LgWin]] = "N", 0, " "))</f>
        <v>0</v>
      </c>
      <c r="R1294" t="s">
        <v>51</v>
      </c>
      <c r="S1294" s="5">
        <f>IF(Teams[[#This Row],[WSWin]]="Y", 1,
IF(Teams[[#This Row],[WSWin]] = "N", 0, " "))</f>
        <v>0</v>
      </c>
      <c r="T1294">
        <v>588</v>
      </c>
      <c r="U1294">
        <v>5221</v>
      </c>
      <c r="V1294">
        <v>1340</v>
      </c>
      <c r="W1294">
        <v>199</v>
      </c>
      <c r="X1294">
        <v>57</v>
      </c>
      <c r="Y1294">
        <v>110</v>
      </c>
      <c r="Z1294">
        <v>383</v>
      </c>
      <c r="AA1294">
        <v>752</v>
      </c>
      <c r="AB1294">
        <v>24</v>
      </c>
      <c r="AC1294">
        <v>33</v>
      </c>
      <c r="AF1294">
        <v>653</v>
      </c>
      <c r="AG1294">
        <v>572</v>
      </c>
      <c r="AH1294">
        <v>3.74</v>
      </c>
      <c r="AI1294">
        <v>37</v>
      </c>
      <c r="AJ1294">
        <v>8</v>
      </c>
      <c r="AK1294">
        <v>24</v>
      </c>
      <c r="AL1294">
        <v>4128</v>
      </c>
      <c r="AM1294">
        <v>1406</v>
      </c>
      <c r="AN1294">
        <v>142</v>
      </c>
      <c r="AO1294">
        <v>469</v>
      </c>
      <c r="AP1294">
        <v>662</v>
      </c>
      <c r="AQ1294">
        <v>162</v>
      </c>
      <c r="AR1294">
        <v>140</v>
      </c>
      <c r="AS1294">
        <v>0.97299999999999998</v>
      </c>
      <c r="AT1294" t="s">
        <v>390</v>
      </c>
      <c r="AU1294" t="s">
        <v>447</v>
      </c>
      <c r="AV1294">
        <v>949878</v>
      </c>
      <c r="AW1294">
        <v>97</v>
      </c>
      <c r="AX1294">
        <v>100</v>
      </c>
      <c r="AY1294" t="s">
        <v>229</v>
      </c>
      <c r="AZ1294" t="s">
        <v>229</v>
      </c>
      <c r="BA1294" t="s">
        <v>229</v>
      </c>
    </row>
    <row r="1295" spans="1:53" x14ac:dyDescent="0.55000000000000004">
      <c r="A1295">
        <v>1956</v>
      </c>
      <c r="B1295" s="5" t="b">
        <f>Teams[[#This Row],[yearID]]&gt;=1973</f>
        <v>0</v>
      </c>
      <c r="C1295" s="5" t="b">
        <f>Teams[[#This Row],[yearID]]&gt;=1903</f>
        <v>1</v>
      </c>
      <c r="D1295" t="s">
        <v>157</v>
      </c>
      <c r="E1295" t="s">
        <v>396</v>
      </c>
      <c r="F1295" t="s">
        <v>154</v>
      </c>
      <c r="G1295" s="5" t="str">
        <f>VLOOKUP(Teams[[#This Row],[franchID]],TeamsFranchises!$A$2:$D$121,2,FALSE)</f>
        <v>St. Louis Cardinals</v>
      </c>
      <c r="I1295">
        <v>4</v>
      </c>
      <c r="J1295">
        <v>156</v>
      </c>
      <c r="K1295">
        <v>78</v>
      </c>
      <c r="L1295">
        <v>76</v>
      </c>
      <c r="M1295">
        <v>78</v>
      </c>
      <c r="P1295" t="s">
        <v>51</v>
      </c>
      <c r="Q1295" s="5">
        <f>IF(Teams[[#This Row],[LgWin]]="Y", 1,
IF(Teams[[#This Row],[LgWin]] = "N", 0, " "))</f>
        <v>0</v>
      </c>
      <c r="R1295" t="s">
        <v>51</v>
      </c>
      <c r="S1295" s="5">
        <f>IF(Teams[[#This Row],[WSWin]]="Y", 1,
IF(Teams[[#This Row],[WSWin]] = "N", 0, " "))</f>
        <v>0</v>
      </c>
      <c r="T1295">
        <v>678</v>
      </c>
      <c r="U1295">
        <v>5378</v>
      </c>
      <c r="V1295">
        <v>1443</v>
      </c>
      <c r="W1295">
        <v>234</v>
      </c>
      <c r="X1295">
        <v>49</v>
      </c>
      <c r="Y1295">
        <v>124</v>
      </c>
      <c r="Z1295">
        <v>503</v>
      </c>
      <c r="AA1295">
        <v>622</v>
      </c>
      <c r="AB1295">
        <v>41</v>
      </c>
      <c r="AC1295">
        <v>35</v>
      </c>
      <c r="AF1295">
        <v>698</v>
      </c>
      <c r="AG1295">
        <v>612</v>
      </c>
      <c r="AH1295">
        <v>3.97</v>
      </c>
      <c r="AI1295">
        <v>41</v>
      </c>
      <c r="AJ1295">
        <v>12</v>
      </c>
      <c r="AK1295">
        <v>30</v>
      </c>
      <c r="AL1295">
        <v>4164</v>
      </c>
      <c r="AM1295">
        <v>1339</v>
      </c>
      <c r="AN1295">
        <v>155</v>
      </c>
      <c r="AO1295">
        <v>546</v>
      </c>
      <c r="AP1295">
        <v>709</v>
      </c>
      <c r="AQ1295">
        <v>134</v>
      </c>
      <c r="AR1295">
        <v>172</v>
      </c>
      <c r="AS1295">
        <v>0.97799999999999998</v>
      </c>
      <c r="AT1295" t="s">
        <v>409</v>
      </c>
      <c r="AU1295" t="s">
        <v>444</v>
      </c>
      <c r="AV1295">
        <v>1029773</v>
      </c>
      <c r="AW1295">
        <v>100</v>
      </c>
      <c r="AX1295">
        <v>100</v>
      </c>
      <c r="AY1295" t="s">
        <v>154</v>
      </c>
      <c r="AZ1295" t="s">
        <v>396</v>
      </c>
      <c r="BA1295" t="s">
        <v>396</v>
      </c>
    </row>
    <row r="1296" spans="1:53" x14ac:dyDescent="0.55000000000000004">
      <c r="A1296">
        <v>1956</v>
      </c>
      <c r="B1296" s="5" t="b">
        <f>Teams[[#This Row],[yearID]]&gt;=1973</f>
        <v>0</v>
      </c>
      <c r="C1296" s="5" t="b">
        <f>Teams[[#This Row],[yearID]]&gt;=1903</f>
        <v>1</v>
      </c>
      <c r="D1296" t="s">
        <v>410</v>
      </c>
      <c r="E1296" t="s">
        <v>425</v>
      </c>
      <c r="F1296" t="s">
        <v>426</v>
      </c>
      <c r="G1296" s="5" t="str">
        <f>VLOOKUP(Teams[[#This Row],[franchID]],TeamsFranchises!$A$2:$D$121,2,FALSE)</f>
        <v>Minnesota Twins</v>
      </c>
      <c r="I1296">
        <v>7</v>
      </c>
      <c r="J1296">
        <v>155</v>
      </c>
      <c r="K1296">
        <v>77</v>
      </c>
      <c r="L1296">
        <v>59</v>
      </c>
      <c r="M1296">
        <v>95</v>
      </c>
      <c r="P1296" t="s">
        <v>51</v>
      </c>
      <c r="Q1296" s="5">
        <f>IF(Teams[[#This Row],[LgWin]]="Y", 1,
IF(Teams[[#This Row],[LgWin]] = "N", 0, " "))</f>
        <v>0</v>
      </c>
      <c r="R1296" t="s">
        <v>51</v>
      </c>
      <c r="S1296" s="5">
        <f>IF(Teams[[#This Row],[WSWin]]="Y", 1,
IF(Teams[[#This Row],[WSWin]] = "N", 0, " "))</f>
        <v>0</v>
      </c>
      <c r="T1296">
        <v>652</v>
      </c>
      <c r="U1296">
        <v>5202</v>
      </c>
      <c r="V1296">
        <v>1302</v>
      </c>
      <c r="W1296">
        <v>198</v>
      </c>
      <c r="X1296">
        <v>62</v>
      </c>
      <c r="Y1296">
        <v>112</v>
      </c>
      <c r="Z1296">
        <v>690</v>
      </c>
      <c r="AA1296">
        <v>877</v>
      </c>
      <c r="AB1296">
        <v>37</v>
      </c>
      <c r="AC1296">
        <v>34</v>
      </c>
      <c r="AF1296">
        <v>924</v>
      </c>
      <c r="AG1296">
        <v>810</v>
      </c>
      <c r="AH1296">
        <v>5.33</v>
      </c>
      <c r="AI1296">
        <v>36</v>
      </c>
      <c r="AJ1296">
        <v>1</v>
      </c>
      <c r="AK1296">
        <v>18</v>
      </c>
      <c r="AL1296">
        <v>4104</v>
      </c>
      <c r="AM1296">
        <v>1539</v>
      </c>
      <c r="AN1296">
        <v>171</v>
      </c>
      <c r="AO1296">
        <v>730</v>
      </c>
      <c r="AP1296">
        <v>663</v>
      </c>
      <c r="AQ1296">
        <v>168</v>
      </c>
      <c r="AR1296">
        <v>173</v>
      </c>
      <c r="AS1296">
        <v>0.97199999999999998</v>
      </c>
      <c r="AT1296" t="s">
        <v>397</v>
      </c>
      <c r="AU1296" t="s">
        <v>510</v>
      </c>
      <c r="AV1296">
        <v>431647</v>
      </c>
      <c r="AW1296">
        <v>96</v>
      </c>
      <c r="AX1296">
        <v>100</v>
      </c>
      <c r="AY1296" t="s">
        <v>428</v>
      </c>
      <c r="AZ1296" t="s">
        <v>425</v>
      </c>
      <c r="BA1296" t="s">
        <v>425</v>
      </c>
    </row>
    <row r="1297" spans="1:53" x14ac:dyDescent="0.55000000000000004">
      <c r="A1297">
        <v>1957</v>
      </c>
      <c r="B1297" s="5" t="b">
        <f>Teams[[#This Row],[yearID]]&gt;=1973</f>
        <v>0</v>
      </c>
      <c r="C1297" s="5" t="b">
        <f>Teams[[#This Row],[yearID]]&gt;=1903</f>
        <v>1</v>
      </c>
      <c r="D1297" t="s">
        <v>410</v>
      </c>
      <c r="E1297" t="s">
        <v>95</v>
      </c>
      <c r="F1297" t="s">
        <v>95</v>
      </c>
      <c r="G1297" s="5" t="str">
        <f>VLOOKUP(Teams[[#This Row],[franchID]],TeamsFranchises!$A$2:$D$121,2,FALSE)</f>
        <v>Baltimore Orioles</v>
      </c>
      <c r="I1297">
        <v>5</v>
      </c>
      <c r="J1297">
        <v>154</v>
      </c>
      <c r="K1297">
        <v>77</v>
      </c>
      <c r="L1297">
        <v>76</v>
      </c>
      <c r="M1297">
        <v>76</v>
      </c>
      <c r="P1297" t="s">
        <v>51</v>
      </c>
      <c r="Q1297" s="5">
        <f>IF(Teams[[#This Row],[LgWin]]="Y", 1,
IF(Teams[[#This Row],[LgWin]] = "N", 0, " "))</f>
        <v>0</v>
      </c>
      <c r="R1297" t="s">
        <v>51</v>
      </c>
      <c r="S1297" s="5">
        <f>IF(Teams[[#This Row],[WSWin]]="Y", 1,
IF(Teams[[#This Row],[WSWin]] = "N", 0, " "))</f>
        <v>0</v>
      </c>
      <c r="T1297">
        <v>597</v>
      </c>
      <c r="U1297">
        <v>5264</v>
      </c>
      <c r="V1297">
        <v>1326</v>
      </c>
      <c r="W1297">
        <v>191</v>
      </c>
      <c r="X1297">
        <v>39</v>
      </c>
      <c r="Y1297">
        <v>87</v>
      </c>
      <c r="Z1297">
        <v>504</v>
      </c>
      <c r="AA1297">
        <v>699</v>
      </c>
      <c r="AB1297">
        <v>57</v>
      </c>
      <c r="AC1297">
        <v>35</v>
      </c>
      <c r="AF1297">
        <v>588</v>
      </c>
      <c r="AG1297">
        <v>541</v>
      </c>
      <c r="AH1297">
        <v>3.46</v>
      </c>
      <c r="AI1297">
        <v>44</v>
      </c>
      <c r="AJ1297">
        <v>13</v>
      </c>
      <c r="AK1297">
        <v>25</v>
      </c>
      <c r="AL1297">
        <v>4224</v>
      </c>
      <c r="AM1297">
        <v>1272</v>
      </c>
      <c r="AN1297">
        <v>95</v>
      </c>
      <c r="AO1297">
        <v>493</v>
      </c>
      <c r="AP1297">
        <v>767</v>
      </c>
      <c r="AQ1297">
        <v>109</v>
      </c>
      <c r="AR1297">
        <v>159</v>
      </c>
      <c r="AS1297">
        <v>0.98199999999999998</v>
      </c>
      <c r="AT1297" t="s">
        <v>218</v>
      </c>
      <c r="AU1297" t="s">
        <v>504</v>
      </c>
      <c r="AV1297">
        <v>1029581</v>
      </c>
      <c r="AW1297">
        <v>93</v>
      </c>
      <c r="AX1297">
        <v>94</v>
      </c>
      <c r="AY1297" t="s">
        <v>95</v>
      </c>
      <c r="AZ1297" t="s">
        <v>95</v>
      </c>
      <c r="BA1297" t="s">
        <v>95</v>
      </c>
    </row>
    <row r="1298" spans="1:53" x14ac:dyDescent="0.55000000000000004">
      <c r="A1298">
        <v>1957</v>
      </c>
      <c r="B1298" s="5" t="b">
        <f>Teams[[#This Row],[yearID]]&gt;=1973</f>
        <v>0</v>
      </c>
      <c r="C1298" s="5" t="b">
        <f>Teams[[#This Row],[yearID]]&gt;=1903</f>
        <v>1</v>
      </c>
      <c r="D1298" t="s">
        <v>410</v>
      </c>
      <c r="E1298" t="s">
        <v>54</v>
      </c>
      <c r="F1298" t="s">
        <v>54</v>
      </c>
      <c r="G1298" s="5" t="str">
        <f>VLOOKUP(Teams[[#This Row],[franchID]],TeamsFranchises!$A$2:$D$121,2,FALSE)</f>
        <v>Boston Red Sox</v>
      </c>
      <c r="I1298">
        <v>3</v>
      </c>
      <c r="J1298">
        <v>154</v>
      </c>
      <c r="K1298">
        <v>77</v>
      </c>
      <c r="L1298">
        <v>82</v>
      </c>
      <c r="M1298">
        <v>72</v>
      </c>
      <c r="P1298" t="s">
        <v>51</v>
      </c>
      <c r="Q1298" s="5">
        <f>IF(Teams[[#This Row],[LgWin]]="Y", 1,
IF(Teams[[#This Row],[LgWin]] = "N", 0, " "))</f>
        <v>0</v>
      </c>
      <c r="R1298" t="s">
        <v>51</v>
      </c>
      <c r="S1298" s="5">
        <f>IF(Teams[[#This Row],[WSWin]]="Y", 1,
IF(Teams[[#This Row],[WSWin]] = "N", 0, " "))</f>
        <v>0</v>
      </c>
      <c r="T1298">
        <v>721</v>
      </c>
      <c r="U1298">
        <v>5267</v>
      </c>
      <c r="V1298">
        <v>1380</v>
      </c>
      <c r="W1298">
        <v>231</v>
      </c>
      <c r="X1298">
        <v>32</v>
      </c>
      <c r="Y1298">
        <v>153</v>
      </c>
      <c r="Z1298">
        <v>624</v>
      </c>
      <c r="AA1298">
        <v>739</v>
      </c>
      <c r="AB1298">
        <v>29</v>
      </c>
      <c r="AC1298">
        <v>21</v>
      </c>
      <c r="AF1298">
        <v>668</v>
      </c>
      <c r="AG1298">
        <v>593</v>
      </c>
      <c r="AH1298">
        <v>3.88</v>
      </c>
      <c r="AI1298">
        <v>55</v>
      </c>
      <c r="AJ1298">
        <v>9</v>
      </c>
      <c r="AK1298">
        <v>23</v>
      </c>
      <c r="AL1298">
        <v>4128</v>
      </c>
      <c r="AM1298">
        <v>1391</v>
      </c>
      <c r="AN1298">
        <v>116</v>
      </c>
      <c r="AO1298">
        <v>498</v>
      </c>
      <c r="AP1298">
        <v>692</v>
      </c>
      <c r="AQ1298">
        <v>149</v>
      </c>
      <c r="AR1298">
        <v>179</v>
      </c>
      <c r="AS1298">
        <v>0.97599999999999998</v>
      </c>
      <c r="AT1298" t="s">
        <v>441</v>
      </c>
      <c r="AU1298" t="s">
        <v>493</v>
      </c>
      <c r="AV1298">
        <v>1181087</v>
      </c>
      <c r="AW1298">
        <v>106</v>
      </c>
      <c r="AX1298">
        <v>105</v>
      </c>
      <c r="AY1298" t="s">
        <v>54</v>
      </c>
      <c r="AZ1298" t="s">
        <v>54</v>
      </c>
      <c r="BA1298" t="s">
        <v>54</v>
      </c>
    </row>
    <row r="1299" spans="1:53" x14ac:dyDescent="0.55000000000000004">
      <c r="A1299">
        <v>1957</v>
      </c>
      <c r="B1299" s="5" t="b">
        <f>Teams[[#This Row],[yearID]]&gt;=1973</f>
        <v>0</v>
      </c>
      <c r="C1299" s="5" t="b">
        <f>Teams[[#This Row],[yearID]]&gt;=1903</f>
        <v>1</v>
      </c>
      <c r="D1299" t="s">
        <v>157</v>
      </c>
      <c r="E1299" t="s">
        <v>262</v>
      </c>
      <c r="F1299" t="s">
        <v>260</v>
      </c>
      <c r="G1299" s="5" t="str">
        <f>VLOOKUP(Teams[[#This Row],[franchID]],TeamsFranchises!$A$2:$D$121,2,FALSE)</f>
        <v>Los Angeles Dodgers</v>
      </c>
      <c r="I1299">
        <v>3</v>
      </c>
      <c r="J1299">
        <v>154</v>
      </c>
      <c r="K1299">
        <v>77</v>
      </c>
      <c r="L1299">
        <v>84</v>
      </c>
      <c r="M1299">
        <v>70</v>
      </c>
      <c r="P1299" t="s">
        <v>51</v>
      </c>
      <c r="Q1299" s="5">
        <f>IF(Teams[[#This Row],[LgWin]]="Y", 1,
IF(Teams[[#This Row],[LgWin]] = "N", 0, " "))</f>
        <v>0</v>
      </c>
      <c r="R1299" t="s">
        <v>51</v>
      </c>
      <c r="S1299" s="5">
        <f>IF(Teams[[#This Row],[WSWin]]="Y", 1,
IF(Teams[[#This Row],[WSWin]] = "N", 0, " "))</f>
        <v>0</v>
      </c>
      <c r="T1299">
        <v>690</v>
      </c>
      <c r="U1299">
        <v>5242</v>
      </c>
      <c r="V1299">
        <v>1325</v>
      </c>
      <c r="W1299">
        <v>188</v>
      </c>
      <c r="X1299">
        <v>38</v>
      </c>
      <c r="Y1299">
        <v>147</v>
      </c>
      <c r="Z1299">
        <v>550</v>
      </c>
      <c r="AA1299">
        <v>848</v>
      </c>
      <c r="AB1299">
        <v>60</v>
      </c>
      <c r="AC1299">
        <v>34</v>
      </c>
      <c r="AF1299">
        <v>591</v>
      </c>
      <c r="AG1299">
        <v>521</v>
      </c>
      <c r="AH1299">
        <v>3.35</v>
      </c>
      <c r="AI1299">
        <v>44</v>
      </c>
      <c r="AJ1299">
        <v>18</v>
      </c>
      <c r="AK1299">
        <v>29</v>
      </c>
      <c r="AL1299">
        <v>4197</v>
      </c>
      <c r="AM1299">
        <v>1285</v>
      </c>
      <c r="AN1299">
        <v>144</v>
      </c>
      <c r="AO1299">
        <v>456</v>
      </c>
      <c r="AP1299">
        <v>891</v>
      </c>
      <c r="AQ1299">
        <v>127</v>
      </c>
      <c r="AR1299">
        <v>136</v>
      </c>
      <c r="AS1299">
        <v>0.97899999999999998</v>
      </c>
      <c r="AT1299" t="s">
        <v>448</v>
      </c>
      <c r="AU1299" t="s">
        <v>458</v>
      </c>
      <c r="AV1299">
        <v>1028258</v>
      </c>
      <c r="AW1299">
        <v>109</v>
      </c>
      <c r="AX1299">
        <v>107</v>
      </c>
      <c r="AY1299" t="s">
        <v>262</v>
      </c>
      <c r="AZ1299" t="s">
        <v>262</v>
      </c>
      <c r="BA1299" t="s">
        <v>262</v>
      </c>
    </row>
    <row r="1300" spans="1:53" x14ac:dyDescent="0.55000000000000004">
      <c r="A1300">
        <v>1957</v>
      </c>
      <c r="B1300" s="5" t="b">
        <f>Teams[[#This Row],[yearID]]&gt;=1973</f>
        <v>0</v>
      </c>
      <c r="C1300" s="5" t="b">
        <f>Teams[[#This Row],[yearID]]&gt;=1903</f>
        <v>1</v>
      </c>
      <c r="D1300" t="s">
        <v>410</v>
      </c>
      <c r="E1300" t="s">
        <v>415</v>
      </c>
      <c r="F1300" t="s">
        <v>416</v>
      </c>
      <c r="G1300" s="5" t="str">
        <f>VLOOKUP(Teams[[#This Row],[franchID]],TeamsFranchises!$A$2:$D$121,2,FALSE)</f>
        <v>Chicago White Sox</v>
      </c>
      <c r="I1300">
        <v>2</v>
      </c>
      <c r="J1300">
        <v>155</v>
      </c>
      <c r="K1300">
        <v>77</v>
      </c>
      <c r="L1300">
        <v>90</v>
      </c>
      <c r="M1300">
        <v>64</v>
      </c>
      <c r="P1300" t="s">
        <v>51</v>
      </c>
      <c r="Q1300" s="5">
        <f>IF(Teams[[#This Row],[LgWin]]="Y", 1,
IF(Teams[[#This Row],[LgWin]] = "N", 0, " "))</f>
        <v>0</v>
      </c>
      <c r="R1300" t="s">
        <v>51</v>
      </c>
      <c r="S1300" s="5">
        <f>IF(Teams[[#This Row],[WSWin]]="Y", 1,
IF(Teams[[#This Row],[WSWin]] = "N", 0, " "))</f>
        <v>0</v>
      </c>
      <c r="T1300">
        <v>707</v>
      </c>
      <c r="U1300">
        <v>5265</v>
      </c>
      <c r="V1300">
        <v>1369</v>
      </c>
      <c r="W1300">
        <v>208</v>
      </c>
      <c r="X1300">
        <v>41</v>
      </c>
      <c r="Y1300">
        <v>106</v>
      </c>
      <c r="Z1300">
        <v>633</v>
      </c>
      <c r="AA1300">
        <v>745</v>
      </c>
      <c r="AB1300">
        <v>109</v>
      </c>
      <c r="AC1300">
        <v>51</v>
      </c>
      <c r="AF1300">
        <v>566</v>
      </c>
      <c r="AG1300">
        <v>521</v>
      </c>
      <c r="AH1300">
        <v>3.35</v>
      </c>
      <c r="AI1300">
        <v>59</v>
      </c>
      <c r="AJ1300">
        <v>16</v>
      </c>
      <c r="AK1300">
        <v>27</v>
      </c>
      <c r="AL1300">
        <v>4203</v>
      </c>
      <c r="AM1300">
        <v>1305</v>
      </c>
      <c r="AN1300">
        <v>124</v>
      </c>
      <c r="AO1300">
        <v>470</v>
      </c>
      <c r="AP1300">
        <v>665</v>
      </c>
      <c r="AQ1300">
        <v>107</v>
      </c>
      <c r="AR1300">
        <v>169</v>
      </c>
      <c r="AS1300">
        <v>0.98199999999999998</v>
      </c>
      <c r="AT1300" t="s">
        <v>417</v>
      </c>
      <c r="AU1300" t="s">
        <v>450</v>
      </c>
      <c r="AV1300">
        <v>1135668</v>
      </c>
      <c r="AW1300">
        <v>101</v>
      </c>
      <c r="AX1300">
        <v>99</v>
      </c>
      <c r="AY1300" t="s">
        <v>416</v>
      </c>
      <c r="AZ1300" t="s">
        <v>415</v>
      </c>
      <c r="BA1300" t="s">
        <v>415</v>
      </c>
    </row>
    <row r="1301" spans="1:53" x14ac:dyDescent="0.55000000000000004">
      <c r="A1301">
        <v>1957</v>
      </c>
      <c r="B1301" s="5" t="b">
        <f>Teams[[#This Row],[yearID]]&gt;=1973</f>
        <v>0</v>
      </c>
      <c r="C1301" s="5" t="b">
        <f>Teams[[#This Row],[yearID]]&gt;=1903</f>
        <v>1</v>
      </c>
      <c r="D1301" t="s">
        <v>157</v>
      </c>
      <c r="E1301" t="s">
        <v>161</v>
      </c>
      <c r="F1301" t="s">
        <v>162</v>
      </c>
      <c r="G1301" s="5" t="str">
        <f>VLOOKUP(Teams[[#This Row],[franchID]],TeamsFranchises!$A$2:$D$121,2,FALSE)</f>
        <v>Chicago Cubs</v>
      </c>
      <c r="I1301">
        <v>7</v>
      </c>
      <c r="J1301">
        <v>156</v>
      </c>
      <c r="K1301">
        <v>78</v>
      </c>
      <c r="L1301">
        <v>62</v>
      </c>
      <c r="M1301">
        <v>92</v>
      </c>
      <c r="P1301" t="s">
        <v>51</v>
      </c>
      <c r="Q1301" s="5">
        <f>IF(Teams[[#This Row],[LgWin]]="Y", 1,
IF(Teams[[#This Row],[LgWin]] = "N", 0, " "))</f>
        <v>0</v>
      </c>
      <c r="R1301" t="s">
        <v>51</v>
      </c>
      <c r="S1301" s="5">
        <f>IF(Teams[[#This Row],[WSWin]]="Y", 1,
IF(Teams[[#This Row],[WSWin]] = "N", 0, " "))</f>
        <v>0</v>
      </c>
      <c r="T1301">
        <v>628</v>
      </c>
      <c r="U1301">
        <v>5369</v>
      </c>
      <c r="V1301">
        <v>1312</v>
      </c>
      <c r="W1301">
        <v>223</v>
      </c>
      <c r="X1301">
        <v>31</v>
      </c>
      <c r="Y1301">
        <v>147</v>
      </c>
      <c r="Z1301">
        <v>461</v>
      </c>
      <c r="AA1301">
        <v>989</v>
      </c>
      <c r="AB1301">
        <v>28</v>
      </c>
      <c r="AC1301">
        <v>25</v>
      </c>
      <c r="AF1301">
        <v>722</v>
      </c>
      <c r="AG1301">
        <v>644</v>
      </c>
      <c r="AH1301">
        <v>4.13</v>
      </c>
      <c r="AI1301">
        <v>30</v>
      </c>
      <c r="AJ1301">
        <v>5</v>
      </c>
      <c r="AK1301">
        <v>26</v>
      </c>
      <c r="AL1301">
        <v>4209</v>
      </c>
      <c r="AM1301">
        <v>1397</v>
      </c>
      <c r="AN1301">
        <v>144</v>
      </c>
      <c r="AO1301">
        <v>601</v>
      </c>
      <c r="AP1301">
        <v>859</v>
      </c>
      <c r="AQ1301">
        <v>137</v>
      </c>
      <c r="AR1301">
        <v>140</v>
      </c>
      <c r="AS1301">
        <v>0.97599999999999998</v>
      </c>
      <c r="AT1301" t="s">
        <v>434</v>
      </c>
      <c r="AU1301" t="s">
        <v>473</v>
      </c>
      <c r="AV1301">
        <v>670629</v>
      </c>
      <c r="AW1301">
        <v>99</v>
      </c>
      <c r="AX1301">
        <v>100</v>
      </c>
      <c r="AY1301" t="s">
        <v>162</v>
      </c>
      <c r="AZ1301" t="s">
        <v>161</v>
      </c>
      <c r="BA1301" t="s">
        <v>161</v>
      </c>
    </row>
    <row r="1302" spans="1:53" x14ac:dyDescent="0.55000000000000004">
      <c r="A1302">
        <v>1957</v>
      </c>
      <c r="B1302" s="5" t="b">
        <f>Teams[[#This Row],[yearID]]&gt;=1973</f>
        <v>0</v>
      </c>
      <c r="C1302" s="5" t="b">
        <f>Teams[[#This Row],[yearID]]&gt;=1903</f>
        <v>1</v>
      </c>
      <c r="D1302" t="s">
        <v>157</v>
      </c>
      <c r="E1302" t="s">
        <v>167</v>
      </c>
      <c r="F1302" t="s">
        <v>167</v>
      </c>
      <c r="G1302" s="5" t="str">
        <f>VLOOKUP(Teams[[#This Row],[franchID]],TeamsFranchises!$A$2:$D$121,2,FALSE)</f>
        <v>Cincinnati Reds</v>
      </c>
      <c r="I1302">
        <v>4</v>
      </c>
      <c r="J1302">
        <v>154</v>
      </c>
      <c r="K1302">
        <v>77</v>
      </c>
      <c r="L1302">
        <v>80</v>
      </c>
      <c r="M1302">
        <v>74</v>
      </c>
      <c r="P1302" t="s">
        <v>51</v>
      </c>
      <c r="Q1302" s="5">
        <f>IF(Teams[[#This Row],[LgWin]]="Y", 1,
IF(Teams[[#This Row],[LgWin]] = "N", 0, " "))</f>
        <v>0</v>
      </c>
      <c r="R1302" t="s">
        <v>51</v>
      </c>
      <c r="S1302" s="5">
        <f>IF(Teams[[#This Row],[WSWin]]="Y", 1,
IF(Teams[[#This Row],[WSWin]] = "N", 0, " "))</f>
        <v>0</v>
      </c>
      <c r="T1302">
        <v>747</v>
      </c>
      <c r="U1302">
        <v>5389</v>
      </c>
      <c r="V1302">
        <v>1452</v>
      </c>
      <c r="W1302">
        <v>251</v>
      </c>
      <c r="X1302">
        <v>33</v>
      </c>
      <c r="Y1302">
        <v>187</v>
      </c>
      <c r="Z1302">
        <v>546</v>
      </c>
      <c r="AA1302">
        <v>752</v>
      </c>
      <c r="AB1302">
        <v>51</v>
      </c>
      <c r="AC1302">
        <v>36</v>
      </c>
      <c r="AF1302">
        <v>781</v>
      </c>
      <c r="AG1302">
        <v>716</v>
      </c>
      <c r="AH1302">
        <v>4.62</v>
      </c>
      <c r="AI1302">
        <v>40</v>
      </c>
      <c r="AJ1302">
        <v>5</v>
      </c>
      <c r="AK1302">
        <v>29</v>
      </c>
      <c r="AL1302">
        <v>4185</v>
      </c>
      <c r="AM1302">
        <v>1486</v>
      </c>
      <c r="AN1302">
        <v>179</v>
      </c>
      <c r="AO1302">
        <v>429</v>
      </c>
      <c r="AP1302">
        <v>707</v>
      </c>
      <c r="AQ1302">
        <v>107</v>
      </c>
      <c r="AR1302">
        <v>139</v>
      </c>
      <c r="AS1302">
        <v>0.98199999999999998</v>
      </c>
      <c r="AT1302" t="s">
        <v>505</v>
      </c>
      <c r="AU1302" t="s">
        <v>455</v>
      </c>
      <c r="AV1302">
        <v>1070850</v>
      </c>
      <c r="AW1302">
        <v>106</v>
      </c>
      <c r="AX1302">
        <v>105</v>
      </c>
      <c r="AY1302" t="s">
        <v>167</v>
      </c>
      <c r="AZ1302" t="s">
        <v>167</v>
      </c>
      <c r="BA1302" t="s">
        <v>167</v>
      </c>
    </row>
    <row r="1303" spans="1:53" x14ac:dyDescent="0.55000000000000004">
      <c r="A1303">
        <v>1957</v>
      </c>
      <c r="B1303" s="5" t="b">
        <f>Teams[[#This Row],[yearID]]&gt;=1973</f>
        <v>0</v>
      </c>
      <c r="C1303" s="5" t="b">
        <f>Teams[[#This Row],[yearID]]&gt;=1903</f>
        <v>1</v>
      </c>
      <c r="D1303" t="s">
        <v>410</v>
      </c>
      <c r="E1303" t="s">
        <v>64</v>
      </c>
      <c r="F1303" t="s">
        <v>64</v>
      </c>
      <c r="G1303" s="5" t="str">
        <f>VLOOKUP(Teams[[#This Row],[franchID]],TeamsFranchises!$A$2:$D$121,2,FALSE)</f>
        <v>Cleveland Indians</v>
      </c>
      <c r="I1303">
        <v>6</v>
      </c>
      <c r="J1303">
        <v>153</v>
      </c>
      <c r="K1303">
        <v>77</v>
      </c>
      <c r="L1303">
        <v>76</v>
      </c>
      <c r="M1303">
        <v>77</v>
      </c>
      <c r="P1303" t="s">
        <v>51</v>
      </c>
      <c r="Q1303" s="5">
        <f>IF(Teams[[#This Row],[LgWin]]="Y", 1,
IF(Teams[[#This Row],[LgWin]] = "N", 0, " "))</f>
        <v>0</v>
      </c>
      <c r="R1303" t="s">
        <v>51</v>
      </c>
      <c r="S1303" s="5">
        <f>IF(Teams[[#This Row],[WSWin]]="Y", 1,
IF(Teams[[#This Row],[WSWin]] = "N", 0, " "))</f>
        <v>0</v>
      </c>
      <c r="T1303">
        <v>682</v>
      </c>
      <c r="U1303">
        <v>5171</v>
      </c>
      <c r="V1303">
        <v>1304</v>
      </c>
      <c r="W1303">
        <v>199</v>
      </c>
      <c r="X1303">
        <v>26</v>
      </c>
      <c r="Y1303">
        <v>140</v>
      </c>
      <c r="Z1303">
        <v>591</v>
      </c>
      <c r="AA1303">
        <v>786</v>
      </c>
      <c r="AB1303">
        <v>40</v>
      </c>
      <c r="AC1303">
        <v>47</v>
      </c>
      <c r="AF1303">
        <v>722</v>
      </c>
      <c r="AG1303">
        <v>623</v>
      </c>
      <c r="AH1303">
        <v>4.0599999999999996</v>
      </c>
      <c r="AI1303">
        <v>46</v>
      </c>
      <c r="AJ1303">
        <v>7</v>
      </c>
      <c r="AK1303">
        <v>23</v>
      </c>
      <c r="AL1303">
        <v>4140</v>
      </c>
      <c r="AM1303">
        <v>1381</v>
      </c>
      <c r="AN1303">
        <v>130</v>
      </c>
      <c r="AO1303">
        <v>618</v>
      </c>
      <c r="AP1303">
        <v>807</v>
      </c>
      <c r="AQ1303">
        <v>147</v>
      </c>
      <c r="AR1303">
        <v>154</v>
      </c>
      <c r="AS1303">
        <v>0.97399999999999998</v>
      </c>
      <c r="AT1303" t="s">
        <v>487</v>
      </c>
      <c r="AU1303" t="s">
        <v>498</v>
      </c>
      <c r="AV1303">
        <v>722256</v>
      </c>
      <c r="AW1303">
        <v>100</v>
      </c>
      <c r="AX1303">
        <v>99</v>
      </c>
      <c r="AY1303" t="s">
        <v>64</v>
      </c>
      <c r="AZ1303" t="s">
        <v>64</v>
      </c>
      <c r="BA1303" t="s">
        <v>64</v>
      </c>
    </row>
    <row r="1304" spans="1:53" x14ac:dyDescent="0.55000000000000004">
      <c r="A1304">
        <v>1957</v>
      </c>
      <c r="B1304" s="5" t="b">
        <f>Teams[[#This Row],[yearID]]&gt;=1973</f>
        <v>0</v>
      </c>
      <c r="C1304" s="5" t="b">
        <f>Teams[[#This Row],[yearID]]&gt;=1903</f>
        <v>1</v>
      </c>
      <c r="D1304" t="s">
        <v>410</v>
      </c>
      <c r="E1304" t="s">
        <v>419</v>
      </c>
      <c r="F1304" t="s">
        <v>419</v>
      </c>
      <c r="G1304" s="5" t="str">
        <f>VLOOKUP(Teams[[#This Row],[franchID]],TeamsFranchises!$A$2:$D$121,2,FALSE)</f>
        <v>Detroit Tigers</v>
      </c>
      <c r="I1304">
        <v>4</v>
      </c>
      <c r="J1304">
        <v>154</v>
      </c>
      <c r="K1304">
        <v>77</v>
      </c>
      <c r="L1304">
        <v>78</v>
      </c>
      <c r="M1304">
        <v>76</v>
      </c>
      <c r="P1304" t="s">
        <v>51</v>
      </c>
      <c r="Q1304" s="5">
        <f>IF(Teams[[#This Row],[LgWin]]="Y", 1,
IF(Teams[[#This Row],[LgWin]] = "N", 0, " "))</f>
        <v>0</v>
      </c>
      <c r="R1304" t="s">
        <v>51</v>
      </c>
      <c r="S1304" s="5">
        <f>IF(Teams[[#This Row],[WSWin]]="Y", 1,
IF(Teams[[#This Row],[WSWin]] = "N", 0, " "))</f>
        <v>0</v>
      </c>
      <c r="T1304">
        <v>614</v>
      </c>
      <c r="U1304">
        <v>5348</v>
      </c>
      <c r="V1304">
        <v>1376</v>
      </c>
      <c r="W1304">
        <v>224</v>
      </c>
      <c r="X1304">
        <v>37</v>
      </c>
      <c r="Y1304">
        <v>116</v>
      </c>
      <c r="Z1304">
        <v>504</v>
      </c>
      <c r="AA1304">
        <v>643</v>
      </c>
      <c r="AB1304">
        <v>36</v>
      </c>
      <c r="AC1304">
        <v>47</v>
      </c>
      <c r="AF1304">
        <v>614</v>
      </c>
      <c r="AG1304">
        <v>561</v>
      </c>
      <c r="AH1304">
        <v>3.56</v>
      </c>
      <c r="AI1304">
        <v>52</v>
      </c>
      <c r="AJ1304">
        <v>9</v>
      </c>
      <c r="AK1304">
        <v>21</v>
      </c>
      <c r="AL1304">
        <v>4251</v>
      </c>
      <c r="AM1304">
        <v>1330</v>
      </c>
      <c r="AN1304">
        <v>147</v>
      </c>
      <c r="AO1304">
        <v>505</v>
      </c>
      <c r="AP1304">
        <v>756</v>
      </c>
      <c r="AQ1304">
        <v>121</v>
      </c>
      <c r="AR1304">
        <v>151</v>
      </c>
      <c r="AS1304">
        <v>0.98</v>
      </c>
      <c r="AT1304" t="s">
        <v>420</v>
      </c>
      <c r="AU1304" t="s">
        <v>495</v>
      </c>
      <c r="AV1304">
        <v>1272346</v>
      </c>
      <c r="AW1304">
        <v>103</v>
      </c>
      <c r="AX1304">
        <v>102</v>
      </c>
      <c r="AY1304" t="s">
        <v>419</v>
      </c>
      <c r="AZ1304" t="s">
        <v>419</v>
      </c>
      <c r="BA1304" t="s">
        <v>419</v>
      </c>
    </row>
    <row r="1305" spans="1:53" x14ac:dyDescent="0.55000000000000004">
      <c r="A1305">
        <v>1957</v>
      </c>
      <c r="B1305" s="5" t="b">
        <f>Teams[[#This Row],[yearID]]&gt;=1973</f>
        <v>0</v>
      </c>
      <c r="C1305" s="5" t="b">
        <f>Teams[[#This Row],[yearID]]&gt;=1903</f>
        <v>1</v>
      </c>
      <c r="D1305" t="s">
        <v>410</v>
      </c>
      <c r="E1305" t="s">
        <v>506</v>
      </c>
      <c r="F1305" t="s">
        <v>423</v>
      </c>
      <c r="G1305" s="5" t="str">
        <f>VLOOKUP(Teams[[#This Row],[franchID]],TeamsFranchises!$A$2:$D$121,2,FALSE)</f>
        <v>Oakland Athletics</v>
      </c>
      <c r="I1305">
        <v>7</v>
      </c>
      <c r="J1305">
        <v>154</v>
      </c>
      <c r="K1305">
        <v>77</v>
      </c>
      <c r="L1305">
        <v>59</v>
      </c>
      <c r="M1305">
        <v>94</v>
      </c>
      <c r="P1305" t="s">
        <v>51</v>
      </c>
      <c r="Q1305" s="5">
        <f>IF(Teams[[#This Row],[LgWin]]="Y", 1,
IF(Teams[[#This Row],[LgWin]] = "N", 0, " "))</f>
        <v>0</v>
      </c>
      <c r="R1305" t="s">
        <v>51</v>
      </c>
      <c r="S1305" s="5">
        <f>IF(Teams[[#This Row],[WSWin]]="Y", 1,
IF(Teams[[#This Row],[WSWin]] = "N", 0, " "))</f>
        <v>0</v>
      </c>
      <c r="T1305">
        <v>563</v>
      </c>
      <c r="U1305">
        <v>5170</v>
      </c>
      <c r="V1305">
        <v>1262</v>
      </c>
      <c r="W1305">
        <v>195</v>
      </c>
      <c r="X1305">
        <v>40</v>
      </c>
      <c r="Y1305">
        <v>166</v>
      </c>
      <c r="Z1305">
        <v>364</v>
      </c>
      <c r="AA1305">
        <v>760</v>
      </c>
      <c r="AB1305">
        <v>35</v>
      </c>
      <c r="AC1305">
        <v>27</v>
      </c>
      <c r="AF1305">
        <v>710</v>
      </c>
      <c r="AG1305">
        <v>637</v>
      </c>
      <c r="AH1305">
        <v>4.1900000000000004</v>
      </c>
      <c r="AI1305">
        <v>26</v>
      </c>
      <c r="AJ1305">
        <v>6</v>
      </c>
      <c r="AK1305">
        <v>19</v>
      </c>
      <c r="AL1305">
        <v>4107</v>
      </c>
      <c r="AM1305">
        <v>1344</v>
      </c>
      <c r="AN1305">
        <v>153</v>
      </c>
      <c r="AO1305">
        <v>565</v>
      </c>
      <c r="AP1305">
        <v>626</v>
      </c>
      <c r="AQ1305">
        <v>125</v>
      </c>
      <c r="AR1305">
        <v>162</v>
      </c>
      <c r="AS1305">
        <v>0.97899999999999998</v>
      </c>
      <c r="AT1305" t="s">
        <v>507</v>
      </c>
      <c r="AU1305" t="s">
        <v>508</v>
      </c>
      <c r="AV1305">
        <v>901067</v>
      </c>
      <c r="AW1305">
        <v>101</v>
      </c>
      <c r="AX1305">
        <v>104</v>
      </c>
      <c r="AY1305" t="s">
        <v>509</v>
      </c>
      <c r="AZ1305" t="s">
        <v>506</v>
      </c>
      <c r="BA1305" t="s">
        <v>506</v>
      </c>
    </row>
    <row r="1306" spans="1:53" x14ac:dyDescent="0.55000000000000004">
      <c r="A1306">
        <v>1957</v>
      </c>
      <c r="B1306" s="5" t="b">
        <f>Teams[[#This Row],[yearID]]&gt;=1973</f>
        <v>0</v>
      </c>
      <c r="C1306" s="5" t="b">
        <f>Teams[[#This Row],[yearID]]&gt;=1903</f>
        <v>1</v>
      </c>
      <c r="D1306" t="s">
        <v>157</v>
      </c>
      <c r="E1306" t="s">
        <v>499</v>
      </c>
      <c r="F1306" t="s">
        <v>159</v>
      </c>
      <c r="G1306" s="5" t="str">
        <f>VLOOKUP(Teams[[#This Row],[franchID]],TeamsFranchises!$A$2:$D$121,2,FALSE)</f>
        <v>Atlanta Braves</v>
      </c>
      <c r="I1306">
        <v>1</v>
      </c>
      <c r="J1306">
        <v>155</v>
      </c>
      <c r="K1306">
        <v>78</v>
      </c>
      <c r="L1306">
        <v>95</v>
      </c>
      <c r="M1306">
        <v>59</v>
      </c>
      <c r="P1306" t="s">
        <v>76</v>
      </c>
      <c r="Q1306" s="5">
        <f>IF(Teams[[#This Row],[LgWin]]="Y", 1,
IF(Teams[[#This Row],[LgWin]] = "N", 0, " "))</f>
        <v>1</v>
      </c>
      <c r="R1306" t="s">
        <v>76</v>
      </c>
      <c r="S1306" s="5">
        <f>IF(Teams[[#This Row],[WSWin]]="Y", 1,
IF(Teams[[#This Row],[WSWin]] = "N", 0, " "))</f>
        <v>1</v>
      </c>
      <c r="T1306">
        <v>772</v>
      </c>
      <c r="U1306">
        <v>5458</v>
      </c>
      <c r="V1306">
        <v>1469</v>
      </c>
      <c r="W1306">
        <v>221</v>
      </c>
      <c r="X1306">
        <v>62</v>
      </c>
      <c r="Y1306">
        <v>199</v>
      </c>
      <c r="Z1306">
        <v>461</v>
      </c>
      <c r="AA1306">
        <v>729</v>
      </c>
      <c r="AB1306">
        <v>35</v>
      </c>
      <c r="AC1306">
        <v>16</v>
      </c>
      <c r="AF1306">
        <v>613</v>
      </c>
      <c r="AG1306">
        <v>544</v>
      </c>
      <c r="AH1306">
        <v>3.47</v>
      </c>
      <c r="AI1306">
        <v>60</v>
      </c>
      <c r="AJ1306">
        <v>9</v>
      </c>
      <c r="AK1306">
        <v>24</v>
      </c>
      <c r="AL1306">
        <v>4233</v>
      </c>
      <c r="AM1306">
        <v>1347</v>
      </c>
      <c r="AN1306">
        <v>124</v>
      </c>
      <c r="AO1306">
        <v>570</v>
      </c>
      <c r="AP1306">
        <v>693</v>
      </c>
      <c r="AQ1306">
        <v>120</v>
      </c>
      <c r="AR1306">
        <v>173</v>
      </c>
      <c r="AS1306">
        <v>0.98099999999999998</v>
      </c>
      <c r="AT1306" t="s">
        <v>500</v>
      </c>
      <c r="AU1306" t="s">
        <v>501</v>
      </c>
      <c r="AV1306">
        <v>2215404</v>
      </c>
      <c r="AW1306">
        <v>93</v>
      </c>
      <c r="AX1306">
        <v>90</v>
      </c>
      <c r="AY1306" t="s">
        <v>502</v>
      </c>
      <c r="AZ1306" t="s">
        <v>502</v>
      </c>
      <c r="BA1306" t="s">
        <v>502</v>
      </c>
    </row>
    <row r="1307" spans="1:53" x14ac:dyDescent="0.55000000000000004">
      <c r="A1307">
        <v>1957</v>
      </c>
      <c r="B1307" s="5" t="b">
        <f>Teams[[#This Row],[yearID]]&gt;=1973</f>
        <v>0</v>
      </c>
      <c r="C1307" s="5" t="b">
        <f>Teams[[#This Row],[yearID]]&gt;=1903</f>
        <v>1</v>
      </c>
      <c r="D1307" t="s">
        <v>157</v>
      </c>
      <c r="E1307" t="s">
        <v>242</v>
      </c>
      <c r="F1307" t="s">
        <v>243</v>
      </c>
      <c r="G1307" s="5" t="str">
        <f>VLOOKUP(Teams[[#This Row],[franchID]],TeamsFranchises!$A$2:$D$121,2,FALSE)</f>
        <v>San Francisco Giants</v>
      </c>
      <c r="I1307">
        <v>6</v>
      </c>
      <c r="J1307">
        <v>154</v>
      </c>
      <c r="K1307">
        <v>77</v>
      </c>
      <c r="L1307">
        <v>69</v>
      </c>
      <c r="M1307">
        <v>85</v>
      </c>
      <c r="P1307" t="s">
        <v>51</v>
      </c>
      <c r="Q1307" s="5">
        <f>IF(Teams[[#This Row],[LgWin]]="Y", 1,
IF(Teams[[#This Row],[LgWin]] = "N", 0, " "))</f>
        <v>0</v>
      </c>
      <c r="R1307" t="s">
        <v>51</v>
      </c>
      <c r="S1307" s="5">
        <f>IF(Teams[[#This Row],[WSWin]]="Y", 1,
IF(Teams[[#This Row],[WSWin]] = "N", 0, " "))</f>
        <v>0</v>
      </c>
      <c r="T1307">
        <v>643</v>
      </c>
      <c r="U1307">
        <v>5346</v>
      </c>
      <c r="V1307">
        <v>1349</v>
      </c>
      <c r="W1307">
        <v>171</v>
      </c>
      <c r="X1307">
        <v>54</v>
      </c>
      <c r="Y1307">
        <v>157</v>
      </c>
      <c r="Z1307">
        <v>447</v>
      </c>
      <c r="AA1307">
        <v>669</v>
      </c>
      <c r="AB1307">
        <v>64</v>
      </c>
      <c r="AC1307">
        <v>38</v>
      </c>
      <c r="AF1307">
        <v>701</v>
      </c>
      <c r="AG1307">
        <v>623</v>
      </c>
      <c r="AH1307">
        <v>4.01</v>
      </c>
      <c r="AI1307">
        <v>35</v>
      </c>
      <c r="AJ1307">
        <v>9</v>
      </c>
      <c r="AK1307">
        <v>20</v>
      </c>
      <c r="AL1307">
        <v>4194</v>
      </c>
      <c r="AM1307">
        <v>1436</v>
      </c>
      <c r="AN1307">
        <v>150</v>
      </c>
      <c r="AO1307">
        <v>471</v>
      </c>
      <c r="AP1307">
        <v>701</v>
      </c>
      <c r="AQ1307">
        <v>161</v>
      </c>
      <c r="AR1307">
        <v>180</v>
      </c>
      <c r="AS1307">
        <v>0.97399999999999998</v>
      </c>
      <c r="AT1307" t="s">
        <v>310</v>
      </c>
      <c r="AU1307" t="s">
        <v>457</v>
      </c>
      <c r="AV1307">
        <v>653923</v>
      </c>
      <c r="AW1307">
        <v>100</v>
      </c>
      <c r="AX1307">
        <v>102</v>
      </c>
      <c r="AY1307" t="s">
        <v>246</v>
      </c>
      <c r="AZ1307" t="s">
        <v>242</v>
      </c>
      <c r="BA1307" t="s">
        <v>242</v>
      </c>
    </row>
    <row r="1308" spans="1:53" x14ac:dyDescent="0.55000000000000004">
      <c r="A1308">
        <v>1957</v>
      </c>
      <c r="B1308" s="5" t="b">
        <f>Teams[[#This Row],[yearID]]&gt;=1973</f>
        <v>0</v>
      </c>
      <c r="C1308" s="5" t="b">
        <f>Teams[[#This Row],[yearID]]&gt;=1903</f>
        <v>1</v>
      </c>
      <c r="D1308" t="s">
        <v>410</v>
      </c>
      <c r="E1308" t="s">
        <v>436</v>
      </c>
      <c r="F1308" t="s">
        <v>412</v>
      </c>
      <c r="G1308" s="5" t="str">
        <f>VLOOKUP(Teams[[#This Row],[franchID]],TeamsFranchises!$A$2:$D$121,2,FALSE)</f>
        <v>New York Yankees</v>
      </c>
      <c r="I1308">
        <v>1</v>
      </c>
      <c r="J1308">
        <v>154</v>
      </c>
      <c r="K1308">
        <v>77</v>
      </c>
      <c r="L1308">
        <v>98</v>
      </c>
      <c r="M1308">
        <v>56</v>
      </c>
      <c r="P1308" t="s">
        <v>76</v>
      </c>
      <c r="Q1308" s="5">
        <f>IF(Teams[[#This Row],[LgWin]]="Y", 1,
IF(Teams[[#This Row],[LgWin]] = "N", 0, " "))</f>
        <v>1</v>
      </c>
      <c r="R1308" t="s">
        <v>51</v>
      </c>
      <c r="S1308" s="5">
        <f>IF(Teams[[#This Row],[WSWin]]="Y", 1,
IF(Teams[[#This Row],[WSWin]] = "N", 0, " "))</f>
        <v>0</v>
      </c>
      <c r="T1308">
        <v>723</v>
      </c>
      <c r="U1308">
        <v>5271</v>
      </c>
      <c r="V1308">
        <v>1412</v>
      </c>
      <c r="W1308">
        <v>200</v>
      </c>
      <c r="X1308">
        <v>54</v>
      </c>
      <c r="Y1308">
        <v>145</v>
      </c>
      <c r="Z1308">
        <v>562</v>
      </c>
      <c r="AA1308">
        <v>709</v>
      </c>
      <c r="AB1308">
        <v>49</v>
      </c>
      <c r="AC1308">
        <v>38</v>
      </c>
      <c r="AF1308">
        <v>534</v>
      </c>
      <c r="AG1308">
        <v>465</v>
      </c>
      <c r="AH1308">
        <v>3</v>
      </c>
      <c r="AI1308">
        <v>41</v>
      </c>
      <c r="AJ1308">
        <v>13</v>
      </c>
      <c r="AK1308">
        <v>42</v>
      </c>
      <c r="AL1308">
        <v>4185</v>
      </c>
      <c r="AM1308">
        <v>1198</v>
      </c>
      <c r="AN1308">
        <v>110</v>
      </c>
      <c r="AO1308">
        <v>580</v>
      </c>
      <c r="AP1308">
        <v>810</v>
      </c>
      <c r="AQ1308">
        <v>123</v>
      </c>
      <c r="AR1308">
        <v>183</v>
      </c>
      <c r="AS1308">
        <v>0.98</v>
      </c>
      <c r="AT1308" t="s">
        <v>459</v>
      </c>
      <c r="AU1308" t="s">
        <v>491</v>
      </c>
      <c r="AV1308">
        <v>1497134</v>
      </c>
      <c r="AW1308">
        <v>99</v>
      </c>
      <c r="AX1308">
        <v>95</v>
      </c>
      <c r="AY1308" t="s">
        <v>412</v>
      </c>
      <c r="AZ1308" t="s">
        <v>436</v>
      </c>
      <c r="BA1308" t="s">
        <v>436</v>
      </c>
    </row>
    <row r="1309" spans="1:53" x14ac:dyDescent="0.55000000000000004">
      <c r="A1309">
        <v>1957</v>
      </c>
      <c r="B1309" s="5" t="b">
        <f>Teams[[#This Row],[yearID]]&gt;=1973</f>
        <v>0</v>
      </c>
      <c r="C1309" s="5" t="b">
        <f>Teams[[#This Row],[yearID]]&gt;=1903</f>
        <v>1</v>
      </c>
      <c r="D1309" t="s">
        <v>157</v>
      </c>
      <c r="E1309" t="s">
        <v>122</v>
      </c>
      <c r="F1309" t="s">
        <v>122</v>
      </c>
      <c r="G1309" s="5" t="str">
        <f>VLOOKUP(Teams[[#This Row],[franchID]],TeamsFranchises!$A$2:$D$121,2,FALSE)</f>
        <v>Philadelphia Phillies</v>
      </c>
      <c r="I1309">
        <v>5</v>
      </c>
      <c r="J1309">
        <v>156</v>
      </c>
      <c r="K1309">
        <v>78</v>
      </c>
      <c r="L1309">
        <v>77</v>
      </c>
      <c r="M1309">
        <v>77</v>
      </c>
      <c r="P1309" t="s">
        <v>51</v>
      </c>
      <c r="Q1309" s="5">
        <f>IF(Teams[[#This Row],[LgWin]]="Y", 1,
IF(Teams[[#This Row],[LgWin]] = "N", 0, " "))</f>
        <v>0</v>
      </c>
      <c r="R1309" t="s">
        <v>51</v>
      </c>
      <c r="S1309" s="5">
        <f>IF(Teams[[#This Row],[WSWin]]="Y", 1,
IF(Teams[[#This Row],[WSWin]] = "N", 0, " "))</f>
        <v>0</v>
      </c>
      <c r="T1309">
        <v>623</v>
      </c>
      <c r="U1309">
        <v>5241</v>
      </c>
      <c r="V1309">
        <v>1311</v>
      </c>
      <c r="W1309">
        <v>213</v>
      </c>
      <c r="X1309">
        <v>44</v>
      </c>
      <c r="Y1309">
        <v>117</v>
      </c>
      <c r="Z1309">
        <v>534</v>
      </c>
      <c r="AA1309">
        <v>758</v>
      </c>
      <c r="AB1309">
        <v>57</v>
      </c>
      <c r="AC1309">
        <v>26</v>
      </c>
      <c r="AF1309">
        <v>656</v>
      </c>
      <c r="AG1309">
        <v>590</v>
      </c>
      <c r="AH1309">
        <v>3.79</v>
      </c>
      <c r="AI1309">
        <v>54</v>
      </c>
      <c r="AJ1309">
        <v>9</v>
      </c>
      <c r="AK1309">
        <v>23</v>
      </c>
      <c r="AL1309">
        <v>4203</v>
      </c>
      <c r="AM1309">
        <v>1363</v>
      </c>
      <c r="AN1309">
        <v>139</v>
      </c>
      <c r="AO1309">
        <v>412</v>
      </c>
      <c r="AP1309">
        <v>858</v>
      </c>
      <c r="AQ1309">
        <v>136</v>
      </c>
      <c r="AR1309">
        <v>117</v>
      </c>
      <c r="AS1309">
        <v>0.97599999999999998</v>
      </c>
      <c r="AT1309" t="s">
        <v>358</v>
      </c>
      <c r="AU1309" t="s">
        <v>503</v>
      </c>
      <c r="AV1309">
        <v>1146230</v>
      </c>
      <c r="AW1309">
        <v>97</v>
      </c>
      <c r="AX1309">
        <v>98</v>
      </c>
      <c r="AY1309" t="s">
        <v>122</v>
      </c>
      <c r="AZ1309" t="s">
        <v>122</v>
      </c>
      <c r="BA1309" t="s">
        <v>122</v>
      </c>
    </row>
    <row r="1310" spans="1:53" x14ac:dyDescent="0.55000000000000004">
      <c r="A1310">
        <v>1957</v>
      </c>
      <c r="B1310" s="5" t="b">
        <f>Teams[[#This Row],[yearID]]&gt;=1973</f>
        <v>0</v>
      </c>
      <c r="C1310" s="5" t="b">
        <f>Teams[[#This Row],[yearID]]&gt;=1903</f>
        <v>1</v>
      </c>
      <c r="D1310" t="s">
        <v>157</v>
      </c>
      <c r="E1310" t="s">
        <v>229</v>
      </c>
      <c r="F1310" t="s">
        <v>229</v>
      </c>
      <c r="G1310" s="5" t="str">
        <f>VLOOKUP(Teams[[#This Row],[franchID]],TeamsFranchises!$A$2:$D$121,2,FALSE)</f>
        <v>Pittsburgh Pirates</v>
      </c>
      <c r="I1310">
        <v>7</v>
      </c>
      <c r="J1310">
        <v>155</v>
      </c>
      <c r="K1310">
        <v>77</v>
      </c>
      <c r="L1310">
        <v>62</v>
      </c>
      <c r="M1310">
        <v>92</v>
      </c>
      <c r="P1310" t="s">
        <v>51</v>
      </c>
      <c r="Q1310" s="5">
        <f>IF(Teams[[#This Row],[LgWin]]="Y", 1,
IF(Teams[[#This Row],[LgWin]] = "N", 0, " "))</f>
        <v>0</v>
      </c>
      <c r="R1310" t="s">
        <v>51</v>
      </c>
      <c r="S1310" s="5">
        <f>IF(Teams[[#This Row],[WSWin]]="Y", 1,
IF(Teams[[#This Row],[WSWin]] = "N", 0, " "))</f>
        <v>0</v>
      </c>
      <c r="T1310">
        <v>586</v>
      </c>
      <c r="U1310">
        <v>5402</v>
      </c>
      <c r="V1310">
        <v>1447</v>
      </c>
      <c r="W1310">
        <v>231</v>
      </c>
      <c r="X1310">
        <v>60</v>
      </c>
      <c r="Y1310">
        <v>92</v>
      </c>
      <c r="Z1310">
        <v>374</v>
      </c>
      <c r="AA1310">
        <v>733</v>
      </c>
      <c r="AB1310">
        <v>46</v>
      </c>
      <c r="AC1310">
        <v>35</v>
      </c>
      <c r="AF1310">
        <v>696</v>
      </c>
      <c r="AG1310">
        <v>601</v>
      </c>
      <c r="AH1310">
        <v>3.88</v>
      </c>
      <c r="AI1310">
        <v>47</v>
      </c>
      <c r="AJ1310">
        <v>9</v>
      </c>
      <c r="AK1310">
        <v>15</v>
      </c>
      <c r="AL1310">
        <v>4185</v>
      </c>
      <c r="AM1310">
        <v>1463</v>
      </c>
      <c r="AN1310">
        <v>158</v>
      </c>
      <c r="AO1310">
        <v>421</v>
      </c>
      <c r="AP1310">
        <v>663</v>
      </c>
      <c r="AQ1310">
        <v>170</v>
      </c>
      <c r="AR1310">
        <v>143</v>
      </c>
      <c r="AS1310">
        <v>0.97199999999999998</v>
      </c>
      <c r="AT1310" t="s">
        <v>390</v>
      </c>
      <c r="AU1310" t="s">
        <v>447</v>
      </c>
      <c r="AV1310">
        <v>850732</v>
      </c>
      <c r="AW1310">
        <v>97</v>
      </c>
      <c r="AX1310">
        <v>98</v>
      </c>
      <c r="AY1310" t="s">
        <v>229</v>
      </c>
      <c r="AZ1310" t="s">
        <v>229</v>
      </c>
      <c r="BA1310" t="s">
        <v>229</v>
      </c>
    </row>
    <row r="1311" spans="1:53" x14ac:dyDescent="0.55000000000000004">
      <c r="A1311">
        <v>1957</v>
      </c>
      <c r="B1311" s="5" t="b">
        <f>Teams[[#This Row],[yearID]]&gt;=1973</f>
        <v>0</v>
      </c>
      <c r="C1311" s="5" t="b">
        <f>Teams[[#This Row],[yearID]]&gt;=1903</f>
        <v>1</v>
      </c>
      <c r="D1311" t="s">
        <v>157</v>
      </c>
      <c r="E1311" t="s">
        <v>396</v>
      </c>
      <c r="F1311" t="s">
        <v>154</v>
      </c>
      <c r="G1311" s="5" t="str">
        <f>VLOOKUP(Teams[[#This Row],[franchID]],TeamsFranchises!$A$2:$D$121,2,FALSE)</f>
        <v>St. Louis Cardinals</v>
      </c>
      <c r="I1311">
        <v>2</v>
      </c>
      <c r="J1311">
        <v>154</v>
      </c>
      <c r="K1311">
        <v>77</v>
      </c>
      <c r="L1311">
        <v>87</v>
      </c>
      <c r="M1311">
        <v>67</v>
      </c>
      <c r="P1311" t="s">
        <v>51</v>
      </c>
      <c r="Q1311" s="5">
        <f>IF(Teams[[#This Row],[LgWin]]="Y", 1,
IF(Teams[[#This Row],[LgWin]] = "N", 0, " "))</f>
        <v>0</v>
      </c>
      <c r="R1311" t="s">
        <v>51</v>
      </c>
      <c r="S1311" s="5">
        <f>IF(Teams[[#This Row],[WSWin]]="Y", 1,
IF(Teams[[#This Row],[WSWin]] = "N", 0, " "))</f>
        <v>0</v>
      </c>
      <c r="T1311">
        <v>737</v>
      </c>
      <c r="U1311">
        <v>5472</v>
      </c>
      <c r="V1311">
        <v>1497</v>
      </c>
      <c r="W1311">
        <v>235</v>
      </c>
      <c r="X1311">
        <v>43</v>
      </c>
      <c r="Y1311">
        <v>132</v>
      </c>
      <c r="Z1311">
        <v>493</v>
      </c>
      <c r="AA1311">
        <v>672</v>
      </c>
      <c r="AB1311">
        <v>58</v>
      </c>
      <c r="AC1311">
        <v>44</v>
      </c>
      <c r="AF1311">
        <v>666</v>
      </c>
      <c r="AG1311">
        <v>593</v>
      </c>
      <c r="AH1311">
        <v>3.78</v>
      </c>
      <c r="AI1311">
        <v>46</v>
      </c>
      <c r="AJ1311">
        <v>11</v>
      </c>
      <c r="AK1311">
        <v>29</v>
      </c>
      <c r="AL1311">
        <v>4239</v>
      </c>
      <c r="AM1311">
        <v>1385</v>
      </c>
      <c r="AN1311">
        <v>140</v>
      </c>
      <c r="AO1311">
        <v>506</v>
      </c>
      <c r="AP1311">
        <v>778</v>
      </c>
      <c r="AQ1311">
        <v>131</v>
      </c>
      <c r="AR1311">
        <v>168</v>
      </c>
      <c r="AS1311">
        <v>0.97899999999999998</v>
      </c>
      <c r="AT1311" t="s">
        <v>409</v>
      </c>
      <c r="AU1311" t="s">
        <v>444</v>
      </c>
      <c r="AV1311">
        <v>1183575</v>
      </c>
      <c r="AW1311">
        <v>102</v>
      </c>
      <c r="AX1311">
        <v>102</v>
      </c>
      <c r="AY1311" t="s">
        <v>154</v>
      </c>
      <c r="AZ1311" t="s">
        <v>396</v>
      </c>
      <c r="BA1311" t="s">
        <v>396</v>
      </c>
    </row>
    <row r="1312" spans="1:53" x14ac:dyDescent="0.55000000000000004">
      <c r="A1312">
        <v>1957</v>
      </c>
      <c r="B1312" s="5" t="b">
        <f>Teams[[#This Row],[yearID]]&gt;=1973</f>
        <v>0</v>
      </c>
      <c r="C1312" s="5" t="b">
        <f>Teams[[#This Row],[yearID]]&gt;=1903</f>
        <v>1</v>
      </c>
      <c r="D1312" t="s">
        <v>410</v>
      </c>
      <c r="E1312" t="s">
        <v>425</v>
      </c>
      <c r="F1312" t="s">
        <v>426</v>
      </c>
      <c r="G1312" s="5" t="str">
        <f>VLOOKUP(Teams[[#This Row],[franchID]],TeamsFranchises!$A$2:$D$121,2,FALSE)</f>
        <v>Minnesota Twins</v>
      </c>
      <c r="I1312">
        <v>8</v>
      </c>
      <c r="J1312">
        <v>154</v>
      </c>
      <c r="K1312">
        <v>77</v>
      </c>
      <c r="L1312">
        <v>55</v>
      </c>
      <c r="M1312">
        <v>99</v>
      </c>
      <c r="P1312" t="s">
        <v>51</v>
      </c>
      <c r="Q1312" s="5">
        <f>IF(Teams[[#This Row],[LgWin]]="Y", 1,
IF(Teams[[#This Row],[LgWin]] = "N", 0, " "))</f>
        <v>0</v>
      </c>
      <c r="R1312" t="s">
        <v>51</v>
      </c>
      <c r="S1312" s="5">
        <f>IF(Teams[[#This Row],[WSWin]]="Y", 1,
IF(Teams[[#This Row],[WSWin]] = "N", 0, " "))</f>
        <v>0</v>
      </c>
      <c r="T1312">
        <v>603</v>
      </c>
      <c r="U1312">
        <v>5231</v>
      </c>
      <c r="V1312">
        <v>1274</v>
      </c>
      <c r="W1312">
        <v>215</v>
      </c>
      <c r="X1312">
        <v>38</v>
      </c>
      <c r="Y1312">
        <v>111</v>
      </c>
      <c r="Z1312">
        <v>527</v>
      </c>
      <c r="AA1312">
        <v>733</v>
      </c>
      <c r="AB1312">
        <v>13</v>
      </c>
      <c r="AC1312">
        <v>38</v>
      </c>
      <c r="AF1312">
        <v>808</v>
      </c>
      <c r="AG1312">
        <v>742</v>
      </c>
      <c r="AH1312">
        <v>4.8499999999999996</v>
      </c>
      <c r="AI1312">
        <v>31</v>
      </c>
      <c r="AJ1312">
        <v>5</v>
      </c>
      <c r="AK1312">
        <v>16</v>
      </c>
      <c r="AL1312">
        <v>4131</v>
      </c>
      <c r="AM1312">
        <v>1482</v>
      </c>
      <c r="AN1312">
        <v>149</v>
      </c>
      <c r="AO1312">
        <v>580</v>
      </c>
      <c r="AP1312">
        <v>691</v>
      </c>
      <c r="AQ1312">
        <v>128</v>
      </c>
      <c r="AR1312">
        <v>159</v>
      </c>
      <c r="AS1312">
        <v>0.97899999999999998</v>
      </c>
      <c r="AT1312" t="s">
        <v>397</v>
      </c>
      <c r="AU1312" t="s">
        <v>510</v>
      </c>
      <c r="AV1312">
        <v>457079</v>
      </c>
      <c r="AW1312">
        <v>98</v>
      </c>
      <c r="AX1312">
        <v>102</v>
      </c>
      <c r="AY1312" t="s">
        <v>428</v>
      </c>
      <c r="AZ1312" t="s">
        <v>425</v>
      </c>
      <c r="BA1312" t="s">
        <v>425</v>
      </c>
    </row>
    <row r="1313" spans="1:53" x14ac:dyDescent="0.55000000000000004">
      <c r="A1313">
        <v>1958</v>
      </c>
      <c r="B1313" s="5" t="b">
        <f>Teams[[#This Row],[yearID]]&gt;=1973</f>
        <v>0</v>
      </c>
      <c r="C1313" s="5" t="b">
        <f>Teams[[#This Row],[yearID]]&gt;=1903</f>
        <v>1</v>
      </c>
      <c r="D1313" t="s">
        <v>410</v>
      </c>
      <c r="E1313" t="s">
        <v>95</v>
      </c>
      <c r="F1313" t="s">
        <v>95</v>
      </c>
      <c r="G1313" s="5" t="str">
        <f>VLOOKUP(Teams[[#This Row],[franchID]],TeamsFranchises!$A$2:$D$121,2,FALSE)</f>
        <v>Baltimore Orioles</v>
      </c>
      <c r="I1313">
        <v>6</v>
      </c>
      <c r="J1313">
        <v>154</v>
      </c>
      <c r="K1313">
        <v>78</v>
      </c>
      <c r="L1313">
        <v>74</v>
      </c>
      <c r="M1313">
        <v>79</v>
      </c>
      <c r="P1313" t="s">
        <v>51</v>
      </c>
      <c r="Q1313" s="5">
        <f>IF(Teams[[#This Row],[LgWin]]="Y", 1,
IF(Teams[[#This Row],[LgWin]] = "N", 0, " "))</f>
        <v>0</v>
      </c>
      <c r="R1313" t="s">
        <v>51</v>
      </c>
      <c r="S1313" s="5">
        <f>IF(Teams[[#This Row],[WSWin]]="Y", 1,
IF(Teams[[#This Row],[WSWin]] = "N", 0, " "))</f>
        <v>0</v>
      </c>
      <c r="T1313">
        <v>521</v>
      </c>
      <c r="U1313">
        <v>5111</v>
      </c>
      <c r="V1313">
        <v>1233</v>
      </c>
      <c r="W1313">
        <v>195</v>
      </c>
      <c r="X1313">
        <v>19</v>
      </c>
      <c r="Y1313">
        <v>108</v>
      </c>
      <c r="Z1313">
        <v>483</v>
      </c>
      <c r="AA1313">
        <v>731</v>
      </c>
      <c r="AB1313">
        <v>33</v>
      </c>
      <c r="AC1313">
        <v>35</v>
      </c>
      <c r="AF1313">
        <v>575</v>
      </c>
      <c r="AG1313">
        <v>517</v>
      </c>
      <c r="AH1313">
        <v>3.4</v>
      </c>
      <c r="AI1313">
        <v>55</v>
      </c>
      <c r="AJ1313">
        <v>15</v>
      </c>
      <c r="AK1313">
        <v>28</v>
      </c>
      <c r="AL1313">
        <v>4107</v>
      </c>
      <c r="AM1313">
        <v>1277</v>
      </c>
      <c r="AN1313">
        <v>106</v>
      </c>
      <c r="AO1313">
        <v>403</v>
      </c>
      <c r="AP1313">
        <v>749</v>
      </c>
      <c r="AQ1313">
        <v>114</v>
      </c>
      <c r="AR1313">
        <v>159</v>
      </c>
      <c r="AS1313">
        <v>0.98</v>
      </c>
      <c r="AT1313" t="s">
        <v>218</v>
      </c>
      <c r="AU1313" t="s">
        <v>504</v>
      </c>
      <c r="AV1313">
        <v>829991</v>
      </c>
      <c r="AW1313">
        <v>94</v>
      </c>
      <c r="AX1313">
        <v>95</v>
      </c>
      <c r="AY1313" t="s">
        <v>95</v>
      </c>
      <c r="AZ1313" t="s">
        <v>95</v>
      </c>
      <c r="BA1313" t="s">
        <v>95</v>
      </c>
    </row>
    <row r="1314" spans="1:53" x14ac:dyDescent="0.55000000000000004">
      <c r="A1314">
        <v>1958</v>
      </c>
      <c r="B1314" s="5" t="b">
        <f>Teams[[#This Row],[yearID]]&gt;=1973</f>
        <v>0</v>
      </c>
      <c r="C1314" s="5" t="b">
        <f>Teams[[#This Row],[yearID]]&gt;=1903</f>
        <v>1</v>
      </c>
      <c r="D1314" t="s">
        <v>410</v>
      </c>
      <c r="E1314" t="s">
        <v>54</v>
      </c>
      <c r="F1314" t="s">
        <v>54</v>
      </c>
      <c r="G1314" s="5" t="str">
        <f>VLOOKUP(Teams[[#This Row],[franchID]],TeamsFranchises!$A$2:$D$121,2,FALSE)</f>
        <v>Boston Red Sox</v>
      </c>
      <c r="I1314">
        <v>3</v>
      </c>
      <c r="J1314">
        <v>155</v>
      </c>
      <c r="K1314">
        <v>77</v>
      </c>
      <c r="L1314">
        <v>79</v>
      </c>
      <c r="M1314">
        <v>75</v>
      </c>
      <c r="P1314" t="s">
        <v>51</v>
      </c>
      <c r="Q1314" s="5">
        <f>IF(Teams[[#This Row],[LgWin]]="Y", 1,
IF(Teams[[#This Row],[LgWin]] = "N", 0, " "))</f>
        <v>0</v>
      </c>
      <c r="R1314" t="s">
        <v>51</v>
      </c>
      <c r="S1314" s="5">
        <f>IF(Teams[[#This Row],[WSWin]]="Y", 1,
IF(Teams[[#This Row],[WSWin]] = "N", 0, " "))</f>
        <v>0</v>
      </c>
      <c r="T1314">
        <v>697</v>
      </c>
      <c r="U1314">
        <v>5218</v>
      </c>
      <c r="V1314">
        <v>1335</v>
      </c>
      <c r="W1314">
        <v>229</v>
      </c>
      <c r="X1314">
        <v>30</v>
      </c>
      <c r="Y1314">
        <v>155</v>
      </c>
      <c r="Z1314">
        <v>638</v>
      </c>
      <c r="AA1314">
        <v>820</v>
      </c>
      <c r="AB1314">
        <v>29</v>
      </c>
      <c r="AC1314">
        <v>22</v>
      </c>
      <c r="AF1314">
        <v>691</v>
      </c>
      <c r="AG1314">
        <v>601</v>
      </c>
      <c r="AH1314">
        <v>3.92</v>
      </c>
      <c r="AI1314">
        <v>44</v>
      </c>
      <c r="AJ1314">
        <v>5</v>
      </c>
      <c r="AK1314">
        <v>28</v>
      </c>
      <c r="AL1314">
        <v>4140</v>
      </c>
      <c r="AM1314">
        <v>1396</v>
      </c>
      <c r="AN1314">
        <v>121</v>
      </c>
      <c r="AO1314">
        <v>521</v>
      </c>
      <c r="AP1314">
        <v>695</v>
      </c>
      <c r="AQ1314">
        <v>145</v>
      </c>
      <c r="AR1314">
        <v>172</v>
      </c>
      <c r="AS1314">
        <v>0.97599999999999998</v>
      </c>
      <c r="AT1314" t="s">
        <v>441</v>
      </c>
      <c r="AU1314" t="s">
        <v>493</v>
      </c>
      <c r="AV1314">
        <v>1077047</v>
      </c>
      <c r="AW1314">
        <v>106</v>
      </c>
      <c r="AX1314">
        <v>106</v>
      </c>
      <c r="AY1314" t="s">
        <v>54</v>
      </c>
      <c r="AZ1314" t="s">
        <v>54</v>
      </c>
      <c r="BA1314" t="s">
        <v>54</v>
      </c>
    </row>
    <row r="1315" spans="1:53" x14ac:dyDescent="0.55000000000000004">
      <c r="A1315">
        <v>1958</v>
      </c>
      <c r="B1315" s="5" t="b">
        <f>Teams[[#This Row],[yearID]]&gt;=1973</f>
        <v>0</v>
      </c>
      <c r="C1315" s="5" t="b">
        <f>Teams[[#This Row],[yearID]]&gt;=1903</f>
        <v>1</v>
      </c>
      <c r="D1315" t="s">
        <v>410</v>
      </c>
      <c r="E1315" t="s">
        <v>415</v>
      </c>
      <c r="F1315" t="s">
        <v>416</v>
      </c>
      <c r="G1315" s="5" t="str">
        <f>VLOOKUP(Teams[[#This Row],[franchID]],TeamsFranchises!$A$2:$D$121,2,FALSE)</f>
        <v>Chicago White Sox</v>
      </c>
      <c r="I1315">
        <v>2</v>
      </c>
      <c r="J1315">
        <v>155</v>
      </c>
      <c r="K1315">
        <v>77</v>
      </c>
      <c r="L1315">
        <v>82</v>
      </c>
      <c r="M1315">
        <v>72</v>
      </c>
      <c r="P1315" t="s">
        <v>51</v>
      </c>
      <c r="Q1315" s="5">
        <f>IF(Teams[[#This Row],[LgWin]]="Y", 1,
IF(Teams[[#This Row],[LgWin]] = "N", 0, " "))</f>
        <v>0</v>
      </c>
      <c r="R1315" t="s">
        <v>51</v>
      </c>
      <c r="S1315" s="5">
        <f>IF(Teams[[#This Row],[WSWin]]="Y", 1,
IF(Teams[[#This Row],[WSWin]] = "N", 0, " "))</f>
        <v>0</v>
      </c>
      <c r="T1315">
        <v>634</v>
      </c>
      <c r="U1315">
        <v>5249</v>
      </c>
      <c r="V1315">
        <v>1348</v>
      </c>
      <c r="W1315">
        <v>191</v>
      </c>
      <c r="X1315">
        <v>42</v>
      </c>
      <c r="Y1315">
        <v>101</v>
      </c>
      <c r="Z1315">
        <v>518</v>
      </c>
      <c r="AA1315">
        <v>669</v>
      </c>
      <c r="AB1315">
        <v>101</v>
      </c>
      <c r="AC1315">
        <v>33</v>
      </c>
      <c r="AF1315">
        <v>615</v>
      </c>
      <c r="AG1315">
        <v>557</v>
      </c>
      <c r="AH1315">
        <v>3.61</v>
      </c>
      <c r="AI1315">
        <v>55</v>
      </c>
      <c r="AJ1315">
        <v>15</v>
      </c>
      <c r="AK1315">
        <v>25</v>
      </c>
      <c r="AL1315">
        <v>4167</v>
      </c>
      <c r="AM1315">
        <v>1296</v>
      </c>
      <c r="AN1315">
        <v>152</v>
      </c>
      <c r="AO1315">
        <v>515</v>
      </c>
      <c r="AP1315">
        <v>751</v>
      </c>
      <c r="AQ1315">
        <v>113</v>
      </c>
      <c r="AR1315">
        <v>160</v>
      </c>
      <c r="AS1315">
        <v>0.98099999999999998</v>
      </c>
      <c r="AT1315" t="s">
        <v>417</v>
      </c>
      <c r="AU1315" t="s">
        <v>450</v>
      </c>
      <c r="AV1315">
        <v>797451</v>
      </c>
      <c r="AW1315">
        <v>99</v>
      </c>
      <c r="AX1315">
        <v>97</v>
      </c>
      <c r="AY1315" t="s">
        <v>416</v>
      </c>
      <c r="AZ1315" t="s">
        <v>415</v>
      </c>
      <c r="BA1315" t="s">
        <v>415</v>
      </c>
    </row>
    <row r="1316" spans="1:53" x14ac:dyDescent="0.55000000000000004">
      <c r="A1316">
        <v>1958</v>
      </c>
      <c r="B1316" s="5" t="b">
        <f>Teams[[#This Row],[yearID]]&gt;=1973</f>
        <v>0</v>
      </c>
      <c r="C1316" s="5" t="b">
        <f>Teams[[#This Row],[yearID]]&gt;=1903</f>
        <v>1</v>
      </c>
      <c r="D1316" t="s">
        <v>157</v>
      </c>
      <c r="E1316" t="s">
        <v>161</v>
      </c>
      <c r="F1316" t="s">
        <v>162</v>
      </c>
      <c r="G1316" s="5" t="str">
        <f>VLOOKUP(Teams[[#This Row],[franchID]],TeamsFranchises!$A$2:$D$121,2,FALSE)</f>
        <v>Chicago Cubs</v>
      </c>
      <c r="I1316">
        <v>5</v>
      </c>
      <c r="J1316">
        <v>154</v>
      </c>
      <c r="K1316">
        <v>77</v>
      </c>
      <c r="L1316">
        <v>72</v>
      </c>
      <c r="M1316">
        <v>82</v>
      </c>
      <c r="P1316" t="s">
        <v>51</v>
      </c>
      <c r="Q1316" s="5">
        <f>IF(Teams[[#This Row],[LgWin]]="Y", 1,
IF(Teams[[#This Row],[LgWin]] = "N", 0, " "))</f>
        <v>0</v>
      </c>
      <c r="R1316" t="s">
        <v>51</v>
      </c>
      <c r="S1316" s="5">
        <f>IF(Teams[[#This Row],[WSWin]]="Y", 1,
IF(Teams[[#This Row],[WSWin]] = "N", 0, " "))</f>
        <v>0</v>
      </c>
      <c r="T1316">
        <v>709</v>
      </c>
      <c r="U1316">
        <v>5289</v>
      </c>
      <c r="V1316">
        <v>1402</v>
      </c>
      <c r="W1316">
        <v>207</v>
      </c>
      <c r="X1316">
        <v>49</v>
      </c>
      <c r="Y1316">
        <v>182</v>
      </c>
      <c r="Z1316">
        <v>487</v>
      </c>
      <c r="AA1316">
        <v>853</v>
      </c>
      <c r="AB1316">
        <v>39</v>
      </c>
      <c r="AC1316">
        <v>23</v>
      </c>
      <c r="AF1316">
        <v>725</v>
      </c>
      <c r="AG1316">
        <v>638</v>
      </c>
      <c r="AH1316">
        <v>4.22</v>
      </c>
      <c r="AI1316">
        <v>27</v>
      </c>
      <c r="AJ1316">
        <v>5</v>
      </c>
      <c r="AK1316">
        <v>24</v>
      </c>
      <c r="AL1316">
        <v>4083</v>
      </c>
      <c r="AM1316">
        <v>1322</v>
      </c>
      <c r="AN1316">
        <v>142</v>
      </c>
      <c r="AO1316">
        <v>619</v>
      </c>
      <c r="AP1316">
        <v>805</v>
      </c>
      <c r="AQ1316">
        <v>150</v>
      </c>
      <c r="AR1316">
        <v>161</v>
      </c>
      <c r="AS1316">
        <v>0.97499999999999998</v>
      </c>
      <c r="AT1316" t="s">
        <v>434</v>
      </c>
      <c r="AU1316" t="s">
        <v>473</v>
      </c>
      <c r="AV1316">
        <v>979904</v>
      </c>
      <c r="AW1316">
        <v>98</v>
      </c>
      <c r="AX1316">
        <v>99</v>
      </c>
      <c r="AY1316" t="s">
        <v>162</v>
      </c>
      <c r="AZ1316" t="s">
        <v>161</v>
      </c>
      <c r="BA1316" t="s">
        <v>161</v>
      </c>
    </row>
    <row r="1317" spans="1:53" x14ac:dyDescent="0.55000000000000004">
      <c r="A1317">
        <v>1958</v>
      </c>
      <c r="B1317" s="5" t="b">
        <f>Teams[[#This Row],[yearID]]&gt;=1973</f>
        <v>0</v>
      </c>
      <c r="C1317" s="5" t="b">
        <f>Teams[[#This Row],[yearID]]&gt;=1903</f>
        <v>1</v>
      </c>
      <c r="D1317" t="s">
        <v>157</v>
      </c>
      <c r="E1317" t="s">
        <v>167</v>
      </c>
      <c r="F1317" t="s">
        <v>167</v>
      </c>
      <c r="G1317" s="5" t="str">
        <f>VLOOKUP(Teams[[#This Row],[franchID]],TeamsFranchises!$A$2:$D$121,2,FALSE)</f>
        <v>Cincinnati Reds</v>
      </c>
      <c r="I1317">
        <v>4</v>
      </c>
      <c r="J1317">
        <v>154</v>
      </c>
      <c r="K1317">
        <v>77</v>
      </c>
      <c r="L1317">
        <v>76</v>
      </c>
      <c r="M1317">
        <v>78</v>
      </c>
      <c r="P1317" t="s">
        <v>51</v>
      </c>
      <c r="Q1317" s="5">
        <f>IF(Teams[[#This Row],[LgWin]]="Y", 1,
IF(Teams[[#This Row],[LgWin]] = "N", 0, " "))</f>
        <v>0</v>
      </c>
      <c r="R1317" t="s">
        <v>51</v>
      </c>
      <c r="S1317" s="5">
        <f>IF(Teams[[#This Row],[WSWin]]="Y", 1,
IF(Teams[[#This Row],[WSWin]] = "N", 0, " "))</f>
        <v>0</v>
      </c>
      <c r="T1317">
        <v>695</v>
      </c>
      <c r="U1317">
        <v>5273</v>
      </c>
      <c r="V1317">
        <v>1359</v>
      </c>
      <c r="W1317">
        <v>242</v>
      </c>
      <c r="X1317">
        <v>40</v>
      </c>
      <c r="Y1317">
        <v>123</v>
      </c>
      <c r="Z1317">
        <v>572</v>
      </c>
      <c r="AA1317">
        <v>765</v>
      </c>
      <c r="AB1317">
        <v>61</v>
      </c>
      <c r="AC1317">
        <v>38</v>
      </c>
      <c r="AF1317">
        <v>621</v>
      </c>
      <c r="AG1317">
        <v>574</v>
      </c>
      <c r="AH1317">
        <v>3.73</v>
      </c>
      <c r="AI1317">
        <v>50</v>
      </c>
      <c r="AJ1317">
        <v>7</v>
      </c>
      <c r="AK1317">
        <v>20</v>
      </c>
      <c r="AL1317">
        <v>4155</v>
      </c>
      <c r="AM1317">
        <v>1422</v>
      </c>
      <c r="AN1317">
        <v>148</v>
      </c>
      <c r="AO1317">
        <v>419</v>
      </c>
      <c r="AP1317">
        <v>705</v>
      </c>
      <c r="AQ1317">
        <v>99</v>
      </c>
      <c r="AR1317">
        <v>148</v>
      </c>
      <c r="AS1317">
        <v>0.98299999999999998</v>
      </c>
      <c r="AT1317" t="s">
        <v>505</v>
      </c>
      <c r="AU1317" t="s">
        <v>455</v>
      </c>
      <c r="AV1317">
        <v>788582</v>
      </c>
      <c r="AW1317">
        <v>106</v>
      </c>
      <c r="AX1317">
        <v>105</v>
      </c>
      <c r="AY1317" t="s">
        <v>167</v>
      </c>
      <c r="AZ1317" t="s">
        <v>167</v>
      </c>
      <c r="BA1317" t="s">
        <v>167</v>
      </c>
    </row>
    <row r="1318" spans="1:53" x14ac:dyDescent="0.55000000000000004">
      <c r="A1318">
        <v>1958</v>
      </c>
      <c r="B1318" s="5" t="b">
        <f>Teams[[#This Row],[yearID]]&gt;=1973</f>
        <v>0</v>
      </c>
      <c r="C1318" s="5" t="b">
        <f>Teams[[#This Row],[yearID]]&gt;=1903</f>
        <v>1</v>
      </c>
      <c r="D1318" t="s">
        <v>410</v>
      </c>
      <c r="E1318" t="s">
        <v>64</v>
      </c>
      <c r="F1318" t="s">
        <v>64</v>
      </c>
      <c r="G1318" s="5" t="str">
        <f>VLOOKUP(Teams[[#This Row],[franchID]],TeamsFranchises!$A$2:$D$121,2,FALSE)</f>
        <v>Cleveland Indians</v>
      </c>
      <c r="I1318">
        <v>4</v>
      </c>
      <c r="J1318">
        <v>153</v>
      </c>
      <c r="K1318">
        <v>76</v>
      </c>
      <c r="L1318">
        <v>77</v>
      </c>
      <c r="M1318">
        <v>76</v>
      </c>
      <c r="P1318" t="s">
        <v>51</v>
      </c>
      <c r="Q1318" s="5">
        <f>IF(Teams[[#This Row],[LgWin]]="Y", 1,
IF(Teams[[#This Row],[LgWin]] = "N", 0, " "))</f>
        <v>0</v>
      </c>
      <c r="R1318" t="s">
        <v>51</v>
      </c>
      <c r="S1318" s="5">
        <f>IF(Teams[[#This Row],[WSWin]]="Y", 1,
IF(Teams[[#This Row],[WSWin]] = "N", 0, " "))</f>
        <v>0</v>
      </c>
      <c r="T1318">
        <v>694</v>
      </c>
      <c r="U1318">
        <v>5201</v>
      </c>
      <c r="V1318">
        <v>1340</v>
      </c>
      <c r="W1318">
        <v>210</v>
      </c>
      <c r="X1318">
        <v>31</v>
      </c>
      <c r="Y1318">
        <v>161</v>
      </c>
      <c r="Z1318">
        <v>494</v>
      </c>
      <c r="AA1318">
        <v>819</v>
      </c>
      <c r="AB1318">
        <v>50</v>
      </c>
      <c r="AC1318">
        <v>49</v>
      </c>
      <c r="AF1318">
        <v>635</v>
      </c>
      <c r="AG1318">
        <v>569</v>
      </c>
      <c r="AH1318">
        <v>3.73</v>
      </c>
      <c r="AI1318">
        <v>51</v>
      </c>
      <c r="AJ1318">
        <v>2</v>
      </c>
      <c r="AK1318">
        <v>20</v>
      </c>
      <c r="AL1318">
        <v>4119</v>
      </c>
      <c r="AM1318">
        <v>1283</v>
      </c>
      <c r="AN1318">
        <v>123</v>
      </c>
      <c r="AO1318">
        <v>604</v>
      </c>
      <c r="AP1318">
        <v>766</v>
      </c>
      <c r="AQ1318">
        <v>152</v>
      </c>
      <c r="AR1318">
        <v>171</v>
      </c>
      <c r="AS1318">
        <v>0.97399999999999998</v>
      </c>
      <c r="AT1318" t="s">
        <v>487</v>
      </c>
      <c r="AU1318" t="s">
        <v>498</v>
      </c>
      <c r="AV1318">
        <v>663805</v>
      </c>
      <c r="AW1318">
        <v>99</v>
      </c>
      <c r="AX1318">
        <v>98</v>
      </c>
      <c r="AY1318" t="s">
        <v>64</v>
      </c>
      <c r="AZ1318" t="s">
        <v>64</v>
      </c>
      <c r="BA1318" t="s">
        <v>64</v>
      </c>
    </row>
    <row r="1319" spans="1:53" x14ac:dyDescent="0.55000000000000004">
      <c r="A1319">
        <v>1958</v>
      </c>
      <c r="B1319" s="5" t="b">
        <f>Teams[[#This Row],[yearID]]&gt;=1973</f>
        <v>0</v>
      </c>
      <c r="C1319" s="5" t="b">
        <f>Teams[[#This Row],[yearID]]&gt;=1903</f>
        <v>1</v>
      </c>
      <c r="D1319" t="s">
        <v>410</v>
      </c>
      <c r="E1319" t="s">
        <v>419</v>
      </c>
      <c r="F1319" t="s">
        <v>419</v>
      </c>
      <c r="G1319" s="5" t="str">
        <f>VLOOKUP(Teams[[#This Row],[franchID]],TeamsFranchises!$A$2:$D$121,2,FALSE)</f>
        <v>Detroit Tigers</v>
      </c>
      <c r="I1319">
        <v>5</v>
      </c>
      <c r="J1319">
        <v>154</v>
      </c>
      <c r="K1319">
        <v>77</v>
      </c>
      <c r="L1319">
        <v>77</v>
      </c>
      <c r="M1319">
        <v>77</v>
      </c>
      <c r="P1319" t="s">
        <v>51</v>
      </c>
      <c r="Q1319" s="5">
        <f>IF(Teams[[#This Row],[LgWin]]="Y", 1,
IF(Teams[[#This Row],[LgWin]] = "N", 0, " "))</f>
        <v>0</v>
      </c>
      <c r="R1319" t="s">
        <v>51</v>
      </c>
      <c r="S1319" s="5">
        <f>IF(Teams[[#This Row],[WSWin]]="Y", 1,
IF(Teams[[#This Row],[WSWin]] = "N", 0, " "))</f>
        <v>0</v>
      </c>
      <c r="T1319">
        <v>659</v>
      </c>
      <c r="U1319">
        <v>5194</v>
      </c>
      <c r="V1319">
        <v>1384</v>
      </c>
      <c r="W1319">
        <v>229</v>
      </c>
      <c r="X1319">
        <v>41</v>
      </c>
      <c r="Y1319">
        <v>109</v>
      </c>
      <c r="Z1319">
        <v>463</v>
      </c>
      <c r="AA1319">
        <v>678</v>
      </c>
      <c r="AB1319">
        <v>48</v>
      </c>
      <c r="AC1319">
        <v>32</v>
      </c>
      <c r="AF1319">
        <v>606</v>
      </c>
      <c r="AG1319">
        <v>541</v>
      </c>
      <c r="AH1319">
        <v>3.59</v>
      </c>
      <c r="AI1319">
        <v>59</v>
      </c>
      <c r="AJ1319">
        <v>8</v>
      </c>
      <c r="AK1319">
        <v>19</v>
      </c>
      <c r="AL1319">
        <v>4071</v>
      </c>
      <c r="AM1319">
        <v>1294</v>
      </c>
      <c r="AN1319">
        <v>133</v>
      </c>
      <c r="AO1319">
        <v>437</v>
      </c>
      <c r="AP1319">
        <v>797</v>
      </c>
      <c r="AQ1319">
        <v>106</v>
      </c>
      <c r="AR1319">
        <v>140</v>
      </c>
      <c r="AS1319">
        <v>0.98199999999999998</v>
      </c>
      <c r="AT1319" t="s">
        <v>420</v>
      </c>
      <c r="AU1319" t="s">
        <v>495</v>
      </c>
      <c r="AV1319">
        <v>1098924</v>
      </c>
      <c r="AW1319">
        <v>107</v>
      </c>
      <c r="AX1319">
        <v>107</v>
      </c>
      <c r="AY1319" t="s">
        <v>419</v>
      </c>
      <c r="AZ1319" t="s">
        <v>419</v>
      </c>
      <c r="BA1319" t="s">
        <v>419</v>
      </c>
    </row>
    <row r="1320" spans="1:53" x14ac:dyDescent="0.55000000000000004">
      <c r="A1320">
        <v>1958</v>
      </c>
      <c r="B1320" s="5" t="b">
        <f>Teams[[#This Row],[yearID]]&gt;=1973</f>
        <v>0</v>
      </c>
      <c r="C1320" s="5" t="b">
        <f>Teams[[#This Row],[yearID]]&gt;=1903</f>
        <v>1</v>
      </c>
      <c r="D1320" t="s">
        <v>410</v>
      </c>
      <c r="E1320" t="s">
        <v>506</v>
      </c>
      <c r="F1320" t="s">
        <v>423</v>
      </c>
      <c r="G1320" s="5" t="str">
        <f>VLOOKUP(Teams[[#This Row],[franchID]],TeamsFranchises!$A$2:$D$121,2,FALSE)</f>
        <v>Oakland Athletics</v>
      </c>
      <c r="I1320">
        <v>7</v>
      </c>
      <c r="J1320">
        <v>156</v>
      </c>
      <c r="K1320">
        <v>78</v>
      </c>
      <c r="L1320">
        <v>73</v>
      </c>
      <c r="M1320">
        <v>81</v>
      </c>
      <c r="P1320" t="s">
        <v>51</v>
      </c>
      <c r="Q1320" s="5">
        <f>IF(Teams[[#This Row],[LgWin]]="Y", 1,
IF(Teams[[#This Row],[LgWin]] = "N", 0, " "))</f>
        <v>0</v>
      </c>
      <c r="R1320" t="s">
        <v>51</v>
      </c>
      <c r="S1320" s="5">
        <f>IF(Teams[[#This Row],[WSWin]]="Y", 1,
IF(Teams[[#This Row],[WSWin]] = "N", 0, " "))</f>
        <v>0</v>
      </c>
      <c r="T1320">
        <v>642</v>
      </c>
      <c r="U1320">
        <v>5261</v>
      </c>
      <c r="V1320">
        <v>1297</v>
      </c>
      <c r="W1320">
        <v>196</v>
      </c>
      <c r="X1320">
        <v>50</v>
      </c>
      <c r="Y1320">
        <v>138</v>
      </c>
      <c r="Z1320">
        <v>452</v>
      </c>
      <c r="AA1320">
        <v>747</v>
      </c>
      <c r="AB1320">
        <v>22</v>
      </c>
      <c r="AC1320">
        <v>36</v>
      </c>
      <c r="AF1320">
        <v>713</v>
      </c>
      <c r="AG1320">
        <v>645</v>
      </c>
      <c r="AH1320">
        <v>4.1500000000000004</v>
      </c>
      <c r="AI1320">
        <v>42</v>
      </c>
      <c r="AJ1320">
        <v>9</v>
      </c>
      <c r="AK1320">
        <v>25</v>
      </c>
      <c r="AL1320">
        <v>4194</v>
      </c>
      <c r="AM1320">
        <v>1405</v>
      </c>
      <c r="AN1320">
        <v>150</v>
      </c>
      <c r="AO1320">
        <v>467</v>
      </c>
      <c r="AP1320">
        <v>721</v>
      </c>
      <c r="AQ1320">
        <v>125</v>
      </c>
      <c r="AR1320">
        <v>166</v>
      </c>
      <c r="AS1320">
        <v>0.97899999999999998</v>
      </c>
      <c r="AT1320" t="s">
        <v>507</v>
      </c>
      <c r="AU1320" t="s">
        <v>508</v>
      </c>
      <c r="AV1320">
        <v>925090</v>
      </c>
      <c r="AW1320">
        <v>102</v>
      </c>
      <c r="AX1320">
        <v>104</v>
      </c>
      <c r="AY1320" t="s">
        <v>509</v>
      </c>
      <c r="AZ1320" t="s">
        <v>506</v>
      </c>
      <c r="BA1320" t="s">
        <v>506</v>
      </c>
    </row>
    <row r="1321" spans="1:53" x14ac:dyDescent="0.55000000000000004">
      <c r="A1321">
        <v>1958</v>
      </c>
      <c r="B1321" s="5" t="b">
        <f>Teams[[#This Row],[yearID]]&gt;=1973</f>
        <v>0</v>
      </c>
      <c r="C1321" s="5" t="b">
        <f>Teams[[#This Row],[yearID]]&gt;=1903</f>
        <v>1</v>
      </c>
      <c r="D1321" t="s">
        <v>157</v>
      </c>
      <c r="E1321" t="s">
        <v>511</v>
      </c>
      <c r="F1321" t="s">
        <v>260</v>
      </c>
      <c r="G1321" s="5" t="str">
        <f>VLOOKUP(Teams[[#This Row],[franchID]],TeamsFranchises!$A$2:$D$121,2,FALSE)</f>
        <v>Los Angeles Dodgers</v>
      </c>
      <c r="I1321">
        <v>7</v>
      </c>
      <c r="J1321">
        <v>154</v>
      </c>
      <c r="K1321">
        <v>77</v>
      </c>
      <c r="L1321">
        <v>71</v>
      </c>
      <c r="M1321">
        <v>83</v>
      </c>
      <c r="P1321" t="s">
        <v>51</v>
      </c>
      <c r="Q1321" s="5">
        <f>IF(Teams[[#This Row],[LgWin]]="Y", 1,
IF(Teams[[#This Row],[LgWin]] = "N", 0, " "))</f>
        <v>0</v>
      </c>
      <c r="R1321" t="s">
        <v>51</v>
      </c>
      <c r="S1321" s="5">
        <f>IF(Teams[[#This Row],[WSWin]]="Y", 1,
IF(Teams[[#This Row],[WSWin]] = "N", 0, " "))</f>
        <v>0</v>
      </c>
      <c r="T1321">
        <v>668</v>
      </c>
      <c r="U1321">
        <v>5173</v>
      </c>
      <c r="V1321">
        <v>1297</v>
      </c>
      <c r="W1321">
        <v>166</v>
      </c>
      <c r="X1321">
        <v>50</v>
      </c>
      <c r="Y1321">
        <v>172</v>
      </c>
      <c r="Z1321">
        <v>495</v>
      </c>
      <c r="AA1321">
        <v>850</v>
      </c>
      <c r="AB1321">
        <v>73</v>
      </c>
      <c r="AC1321">
        <v>47</v>
      </c>
      <c r="AF1321">
        <v>761</v>
      </c>
      <c r="AG1321">
        <v>679</v>
      </c>
      <c r="AH1321">
        <v>4.47</v>
      </c>
      <c r="AI1321">
        <v>30</v>
      </c>
      <c r="AJ1321">
        <v>7</v>
      </c>
      <c r="AK1321">
        <v>31</v>
      </c>
      <c r="AL1321">
        <v>4104</v>
      </c>
      <c r="AM1321">
        <v>1399</v>
      </c>
      <c r="AN1321">
        <v>173</v>
      </c>
      <c r="AO1321">
        <v>606</v>
      </c>
      <c r="AP1321">
        <v>855</v>
      </c>
      <c r="AQ1321">
        <v>145</v>
      </c>
      <c r="AR1321">
        <v>198</v>
      </c>
      <c r="AS1321">
        <v>0.97499999999999998</v>
      </c>
      <c r="AT1321" t="s">
        <v>512</v>
      </c>
      <c r="AU1321" t="s">
        <v>513</v>
      </c>
      <c r="AV1321">
        <v>1845556</v>
      </c>
      <c r="AW1321">
        <v>104</v>
      </c>
      <c r="AX1321">
        <v>104</v>
      </c>
      <c r="AY1321" t="s">
        <v>260</v>
      </c>
      <c r="AZ1321" t="s">
        <v>511</v>
      </c>
      <c r="BA1321" t="s">
        <v>511</v>
      </c>
    </row>
    <row r="1322" spans="1:53" x14ac:dyDescent="0.55000000000000004">
      <c r="A1322">
        <v>1958</v>
      </c>
      <c r="B1322" s="5" t="b">
        <f>Teams[[#This Row],[yearID]]&gt;=1973</f>
        <v>0</v>
      </c>
      <c r="C1322" s="5" t="b">
        <f>Teams[[#This Row],[yearID]]&gt;=1903</f>
        <v>1</v>
      </c>
      <c r="D1322" t="s">
        <v>157</v>
      </c>
      <c r="E1322" t="s">
        <v>499</v>
      </c>
      <c r="F1322" t="s">
        <v>159</v>
      </c>
      <c r="G1322" s="5" t="str">
        <f>VLOOKUP(Teams[[#This Row],[franchID]],TeamsFranchises!$A$2:$D$121,2,FALSE)</f>
        <v>Atlanta Braves</v>
      </c>
      <c r="I1322">
        <v>1</v>
      </c>
      <c r="J1322">
        <v>154</v>
      </c>
      <c r="K1322">
        <v>77</v>
      </c>
      <c r="L1322">
        <v>92</v>
      </c>
      <c r="M1322">
        <v>62</v>
      </c>
      <c r="P1322" t="s">
        <v>76</v>
      </c>
      <c r="Q1322" s="5">
        <f>IF(Teams[[#This Row],[LgWin]]="Y", 1,
IF(Teams[[#This Row],[LgWin]] = "N", 0, " "))</f>
        <v>1</v>
      </c>
      <c r="R1322" t="s">
        <v>51</v>
      </c>
      <c r="S1322" s="5">
        <f>IF(Teams[[#This Row],[WSWin]]="Y", 1,
IF(Teams[[#This Row],[WSWin]] = "N", 0, " "))</f>
        <v>0</v>
      </c>
      <c r="T1322">
        <v>675</v>
      </c>
      <c r="U1322">
        <v>5225</v>
      </c>
      <c r="V1322">
        <v>1388</v>
      </c>
      <c r="W1322">
        <v>221</v>
      </c>
      <c r="X1322">
        <v>21</v>
      </c>
      <c r="Y1322">
        <v>167</v>
      </c>
      <c r="Z1322">
        <v>478</v>
      </c>
      <c r="AA1322">
        <v>646</v>
      </c>
      <c r="AB1322">
        <v>26</v>
      </c>
      <c r="AC1322">
        <v>8</v>
      </c>
      <c r="AF1322">
        <v>541</v>
      </c>
      <c r="AG1322">
        <v>491</v>
      </c>
      <c r="AH1322">
        <v>3.21</v>
      </c>
      <c r="AI1322">
        <v>72</v>
      </c>
      <c r="AJ1322">
        <v>16</v>
      </c>
      <c r="AK1322">
        <v>17</v>
      </c>
      <c r="AL1322">
        <v>4128</v>
      </c>
      <c r="AM1322">
        <v>1261</v>
      </c>
      <c r="AN1322">
        <v>125</v>
      </c>
      <c r="AO1322">
        <v>426</v>
      </c>
      <c r="AP1322">
        <v>773</v>
      </c>
      <c r="AQ1322">
        <v>119</v>
      </c>
      <c r="AR1322">
        <v>152</v>
      </c>
      <c r="AS1322">
        <v>0.98</v>
      </c>
      <c r="AT1322" t="s">
        <v>500</v>
      </c>
      <c r="AU1322" t="s">
        <v>501</v>
      </c>
      <c r="AV1322">
        <v>1971101</v>
      </c>
      <c r="AW1322">
        <v>92</v>
      </c>
      <c r="AX1322">
        <v>89</v>
      </c>
      <c r="AY1322" t="s">
        <v>502</v>
      </c>
      <c r="AZ1322" t="s">
        <v>502</v>
      </c>
      <c r="BA1322" t="s">
        <v>502</v>
      </c>
    </row>
    <row r="1323" spans="1:53" x14ac:dyDescent="0.55000000000000004">
      <c r="A1323">
        <v>1958</v>
      </c>
      <c r="B1323" s="5" t="b">
        <f>Teams[[#This Row],[yearID]]&gt;=1973</f>
        <v>0</v>
      </c>
      <c r="C1323" s="5" t="b">
        <f>Teams[[#This Row],[yearID]]&gt;=1903</f>
        <v>1</v>
      </c>
      <c r="D1323" t="s">
        <v>410</v>
      </c>
      <c r="E1323" t="s">
        <v>436</v>
      </c>
      <c r="F1323" t="s">
        <v>412</v>
      </c>
      <c r="G1323" s="5" t="str">
        <f>VLOOKUP(Teams[[#This Row],[franchID]],TeamsFranchises!$A$2:$D$121,2,FALSE)</f>
        <v>New York Yankees</v>
      </c>
      <c r="I1323">
        <v>1</v>
      </c>
      <c r="J1323">
        <v>155</v>
      </c>
      <c r="K1323">
        <v>78</v>
      </c>
      <c r="L1323">
        <v>92</v>
      </c>
      <c r="M1323">
        <v>62</v>
      </c>
      <c r="P1323" t="s">
        <v>76</v>
      </c>
      <c r="Q1323" s="5">
        <f>IF(Teams[[#This Row],[LgWin]]="Y", 1,
IF(Teams[[#This Row],[LgWin]] = "N", 0, " "))</f>
        <v>1</v>
      </c>
      <c r="R1323" t="s">
        <v>76</v>
      </c>
      <c r="S1323" s="5">
        <f>IF(Teams[[#This Row],[WSWin]]="Y", 1,
IF(Teams[[#This Row],[WSWin]] = "N", 0, " "))</f>
        <v>1</v>
      </c>
      <c r="T1323">
        <v>759</v>
      </c>
      <c r="U1323">
        <v>5294</v>
      </c>
      <c r="V1323">
        <v>1418</v>
      </c>
      <c r="W1323">
        <v>212</v>
      </c>
      <c r="X1323">
        <v>39</v>
      </c>
      <c r="Y1323">
        <v>164</v>
      </c>
      <c r="Z1323">
        <v>537</v>
      </c>
      <c r="AA1323">
        <v>822</v>
      </c>
      <c r="AB1323">
        <v>48</v>
      </c>
      <c r="AC1323">
        <v>32</v>
      </c>
      <c r="AF1323">
        <v>577</v>
      </c>
      <c r="AG1323">
        <v>493</v>
      </c>
      <c r="AH1323">
        <v>3.22</v>
      </c>
      <c r="AI1323">
        <v>53</v>
      </c>
      <c r="AJ1323">
        <v>21</v>
      </c>
      <c r="AK1323">
        <v>33</v>
      </c>
      <c r="AL1323">
        <v>4137</v>
      </c>
      <c r="AM1323">
        <v>1201</v>
      </c>
      <c r="AN1323">
        <v>116</v>
      </c>
      <c r="AO1323">
        <v>557</v>
      </c>
      <c r="AP1323">
        <v>796</v>
      </c>
      <c r="AQ1323">
        <v>128</v>
      </c>
      <c r="AR1323">
        <v>182</v>
      </c>
      <c r="AS1323">
        <v>0.97799999999999998</v>
      </c>
      <c r="AT1323" t="s">
        <v>459</v>
      </c>
      <c r="AU1323" t="s">
        <v>491</v>
      </c>
      <c r="AV1323">
        <v>1428438</v>
      </c>
      <c r="AW1323">
        <v>96</v>
      </c>
      <c r="AX1323">
        <v>94</v>
      </c>
      <c r="AY1323" t="s">
        <v>412</v>
      </c>
      <c r="AZ1323" t="s">
        <v>436</v>
      </c>
      <c r="BA1323" t="s">
        <v>436</v>
      </c>
    </row>
    <row r="1324" spans="1:53" x14ac:dyDescent="0.55000000000000004">
      <c r="A1324">
        <v>1958</v>
      </c>
      <c r="B1324" s="5" t="b">
        <f>Teams[[#This Row],[yearID]]&gt;=1973</f>
        <v>0</v>
      </c>
      <c r="C1324" s="5" t="b">
        <f>Teams[[#This Row],[yearID]]&gt;=1903</f>
        <v>1</v>
      </c>
      <c r="D1324" t="s">
        <v>157</v>
      </c>
      <c r="E1324" t="s">
        <v>122</v>
      </c>
      <c r="F1324" t="s">
        <v>122</v>
      </c>
      <c r="G1324" s="5" t="str">
        <f>VLOOKUP(Teams[[#This Row],[franchID]],TeamsFranchises!$A$2:$D$121,2,FALSE)</f>
        <v>Philadelphia Phillies</v>
      </c>
      <c r="I1324">
        <v>8</v>
      </c>
      <c r="J1324">
        <v>154</v>
      </c>
      <c r="K1324">
        <v>77</v>
      </c>
      <c r="L1324">
        <v>69</v>
      </c>
      <c r="M1324">
        <v>85</v>
      </c>
      <c r="P1324" t="s">
        <v>51</v>
      </c>
      <c r="Q1324" s="5">
        <f>IF(Teams[[#This Row],[LgWin]]="Y", 1,
IF(Teams[[#This Row],[LgWin]] = "N", 0, " "))</f>
        <v>0</v>
      </c>
      <c r="R1324" t="s">
        <v>51</v>
      </c>
      <c r="S1324" s="5">
        <f>IF(Teams[[#This Row],[WSWin]]="Y", 1,
IF(Teams[[#This Row],[WSWin]] = "N", 0, " "))</f>
        <v>0</v>
      </c>
      <c r="T1324">
        <v>664</v>
      </c>
      <c r="U1324">
        <v>5363</v>
      </c>
      <c r="V1324">
        <v>1424</v>
      </c>
      <c r="W1324">
        <v>238</v>
      </c>
      <c r="X1324">
        <v>56</v>
      </c>
      <c r="Y1324">
        <v>124</v>
      </c>
      <c r="Z1324">
        <v>573</v>
      </c>
      <c r="AA1324">
        <v>871</v>
      </c>
      <c r="AB1324">
        <v>51</v>
      </c>
      <c r="AC1324">
        <v>33</v>
      </c>
      <c r="AF1324">
        <v>762</v>
      </c>
      <c r="AG1324">
        <v>671</v>
      </c>
      <c r="AH1324">
        <v>4.32</v>
      </c>
      <c r="AI1324">
        <v>51</v>
      </c>
      <c r="AJ1324">
        <v>6</v>
      </c>
      <c r="AK1324">
        <v>15</v>
      </c>
      <c r="AL1324">
        <v>4191</v>
      </c>
      <c r="AM1324">
        <v>1480</v>
      </c>
      <c r="AN1324">
        <v>148</v>
      </c>
      <c r="AO1324">
        <v>446</v>
      </c>
      <c r="AP1324">
        <v>778</v>
      </c>
      <c r="AQ1324">
        <v>129</v>
      </c>
      <c r="AR1324">
        <v>136</v>
      </c>
      <c r="AS1324">
        <v>0.97799999999999998</v>
      </c>
      <c r="AT1324" t="s">
        <v>358</v>
      </c>
      <c r="AU1324" t="s">
        <v>503</v>
      </c>
      <c r="AV1324">
        <v>931110</v>
      </c>
      <c r="AW1324">
        <v>99</v>
      </c>
      <c r="AX1324">
        <v>100</v>
      </c>
      <c r="AY1324" t="s">
        <v>122</v>
      </c>
      <c r="AZ1324" t="s">
        <v>122</v>
      </c>
      <c r="BA1324" t="s">
        <v>122</v>
      </c>
    </row>
    <row r="1325" spans="1:53" x14ac:dyDescent="0.55000000000000004">
      <c r="A1325">
        <v>1958</v>
      </c>
      <c r="B1325" s="5" t="b">
        <f>Teams[[#This Row],[yearID]]&gt;=1973</f>
        <v>0</v>
      </c>
      <c r="C1325" s="5" t="b">
        <f>Teams[[#This Row],[yearID]]&gt;=1903</f>
        <v>1</v>
      </c>
      <c r="D1325" t="s">
        <v>157</v>
      </c>
      <c r="E1325" t="s">
        <v>229</v>
      </c>
      <c r="F1325" t="s">
        <v>229</v>
      </c>
      <c r="G1325" s="5" t="str">
        <f>VLOOKUP(Teams[[#This Row],[franchID]],TeamsFranchises!$A$2:$D$121,2,FALSE)</f>
        <v>Pittsburgh Pirates</v>
      </c>
      <c r="I1325">
        <v>2</v>
      </c>
      <c r="J1325">
        <v>154</v>
      </c>
      <c r="K1325">
        <v>77</v>
      </c>
      <c r="L1325">
        <v>84</v>
      </c>
      <c r="M1325">
        <v>70</v>
      </c>
      <c r="P1325" t="s">
        <v>51</v>
      </c>
      <c r="Q1325" s="5">
        <f>IF(Teams[[#This Row],[LgWin]]="Y", 1,
IF(Teams[[#This Row],[LgWin]] = "N", 0, " "))</f>
        <v>0</v>
      </c>
      <c r="R1325" t="s">
        <v>51</v>
      </c>
      <c r="S1325" s="5">
        <f>IF(Teams[[#This Row],[WSWin]]="Y", 1,
IF(Teams[[#This Row],[WSWin]] = "N", 0, " "))</f>
        <v>0</v>
      </c>
      <c r="T1325">
        <v>662</v>
      </c>
      <c r="U1325">
        <v>5247</v>
      </c>
      <c r="V1325">
        <v>1386</v>
      </c>
      <c r="W1325">
        <v>229</v>
      </c>
      <c r="X1325">
        <v>68</v>
      </c>
      <c r="Y1325">
        <v>134</v>
      </c>
      <c r="Z1325">
        <v>396</v>
      </c>
      <c r="AA1325">
        <v>753</v>
      </c>
      <c r="AB1325">
        <v>30</v>
      </c>
      <c r="AC1325">
        <v>15</v>
      </c>
      <c r="AF1325">
        <v>607</v>
      </c>
      <c r="AG1325">
        <v>541</v>
      </c>
      <c r="AH1325">
        <v>3.56</v>
      </c>
      <c r="AI1325">
        <v>43</v>
      </c>
      <c r="AJ1325">
        <v>10</v>
      </c>
      <c r="AK1325">
        <v>41</v>
      </c>
      <c r="AL1325">
        <v>4101</v>
      </c>
      <c r="AM1325">
        <v>1344</v>
      </c>
      <c r="AN1325">
        <v>123</v>
      </c>
      <c r="AO1325">
        <v>470</v>
      </c>
      <c r="AP1325">
        <v>679</v>
      </c>
      <c r="AQ1325">
        <v>133</v>
      </c>
      <c r="AR1325">
        <v>173</v>
      </c>
      <c r="AS1325">
        <v>0.97799999999999998</v>
      </c>
      <c r="AT1325" t="s">
        <v>390</v>
      </c>
      <c r="AU1325" t="s">
        <v>447</v>
      </c>
      <c r="AV1325">
        <v>1311988</v>
      </c>
      <c r="AW1325">
        <v>97</v>
      </c>
      <c r="AX1325">
        <v>98</v>
      </c>
      <c r="AY1325" t="s">
        <v>229</v>
      </c>
      <c r="AZ1325" t="s">
        <v>229</v>
      </c>
      <c r="BA1325" t="s">
        <v>229</v>
      </c>
    </row>
    <row r="1326" spans="1:53" x14ac:dyDescent="0.55000000000000004">
      <c r="A1326">
        <v>1958</v>
      </c>
      <c r="B1326" s="5" t="b">
        <f>Teams[[#This Row],[yearID]]&gt;=1973</f>
        <v>0</v>
      </c>
      <c r="C1326" s="5" t="b">
        <f>Teams[[#This Row],[yearID]]&gt;=1903</f>
        <v>1</v>
      </c>
      <c r="D1326" t="s">
        <v>157</v>
      </c>
      <c r="E1326" t="s">
        <v>514</v>
      </c>
      <c r="F1326" t="s">
        <v>243</v>
      </c>
      <c r="G1326" s="5" t="str">
        <f>VLOOKUP(Teams[[#This Row],[franchID]],TeamsFranchises!$A$2:$D$121,2,FALSE)</f>
        <v>San Francisco Giants</v>
      </c>
      <c r="I1326">
        <v>3</v>
      </c>
      <c r="J1326">
        <v>154</v>
      </c>
      <c r="K1326">
        <v>77</v>
      </c>
      <c r="L1326">
        <v>80</v>
      </c>
      <c r="M1326">
        <v>74</v>
      </c>
      <c r="P1326" t="s">
        <v>51</v>
      </c>
      <c r="Q1326" s="5">
        <f>IF(Teams[[#This Row],[LgWin]]="Y", 1,
IF(Teams[[#This Row],[LgWin]] = "N", 0, " "))</f>
        <v>0</v>
      </c>
      <c r="R1326" t="s">
        <v>51</v>
      </c>
      <c r="S1326" s="5">
        <f>IF(Teams[[#This Row],[WSWin]]="Y", 1,
IF(Teams[[#This Row],[WSWin]] = "N", 0, " "))</f>
        <v>0</v>
      </c>
      <c r="T1326">
        <v>727</v>
      </c>
      <c r="U1326">
        <v>5318</v>
      </c>
      <c r="V1326">
        <v>1399</v>
      </c>
      <c r="W1326">
        <v>250</v>
      </c>
      <c r="X1326">
        <v>42</v>
      </c>
      <c r="Y1326">
        <v>170</v>
      </c>
      <c r="Z1326">
        <v>531</v>
      </c>
      <c r="AA1326">
        <v>817</v>
      </c>
      <c r="AB1326">
        <v>64</v>
      </c>
      <c r="AC1326">
        <v>29</v>
      </c>
      <c r="AF1326">
        <v>698</v>
      </c>
      <c r="AG1326">
        <v>614</v>
      </c>
      <c r="AH1326">
        <v>3.98</v>
      </c>
      <c r="AI1326">
        <v>38</v>
      </c>
      <c r="AJ1326">
        <v>7</v>
      </c>
      <c r="AK1326">
        <v>25</v>
      </c>
      <c r="AL1326">
        <v>4167</v>
      </c>
      <c r="AM1326">
        <v>1400</v>
      </c>
      <c r="AN1326">
        <v>166</v>
      </c>
      <c r="AO1326">
        <v>512</v>
      </c>
      <c r="AP1326">
        <v>775</v>
      </c>
      <c r="AQ1326">
        <v>152</v>
      </c>
      <c r="AR1326">
        <v>156</v>
      </c>
      <c r="AS1326">
        <v>0.97499999999999998</v>
      </c>
      <c r="AT1326" t="s">
        <v>515</v>
      </c>
      <c r="AU1326" t="s">
        <v>516</v>
      </c>
      <c r="AV1326">
        <v>1272625</v>
      </c>
      <c r="AW1326">
        <v>98</v>
      </c>
      <c r="AX1326">
        <v>96</v>
      </c>
      <c r="AY1326" t="s">
        <v>243</v>
      </c>
      <c r="AZ1326" t="s">
        <v>514</v>
      </c>
      <c r="BA1326" t="s">
        <v>514</v>
      </c>
    </row>
    <row r="1327" spans="1:53" x14ac:dyDescent="0.55000000000000004">
      <c r="A1327">
        <v>1958</v>
      </c>
      <c r="B1327" s="5" t="b">
        <f>Teams[[#This Row],[yearID]]&gt;=1973</f>
        <v>0</v>
      </c>
      <c r="C1327" s="5" t="b">
        <f>Teams[[#This Row],[yearID]]&gt;=1903</f>
        <v>1</v>
      </c>
      <c r="D1327" t="s">
        <v>157</v>
      </c>
      <c r="E1327" t="s">
        <v>396</v>
      </c>
      <c r="F1327" t="s">
        <v>154</v>
      </c>
      <c r="G1327" s="5" t="str">
        <f>VLOOKUP(Teams[[#This Row],[franchID]],TeamsFranchises!$A$2:$D$121,2,FALSE)</f>
        <v>St. Louis Cardinals</v>
      </c>
      <c r="I1327">
        <v>5</v>
      </c>
      <c r="J1327">
        <v>154</v>
      </c>
      <c r="K1327">
        <v>77</v>
      </c>
      <c r="L1327">
        <v>72</v>
      </c>
      <c r="M1327">
        <v>82</v>
      </c>
      <c r="P1327" t="s">
        <v>51</v>
      </c>
      <c r="Q1327" s="5">
        <f>IF(Teams[[#This Row],[LgWin]]="Y", 1,
IF(Teams[[#This Row],[LgWin]] = "N", 0, " "))</f>
        <v>0</v>
      </c>
      <c r="R1327" t="s">
        <v>51</v>
      </c>
      <c r="S1327" s="5">
        <f>IF(Teams[[#This Row],[WSWin]]="Y", 1,
IF(Teams[[#This Row],[WSWin]] = "N", 0, " "))</f>
        <v>0</v>
      </c>
      <c r="T1327">
        <v>619</v>
      </c>
      <c r="U1327">
        <v>5255</v>
      </c>
      <c r="V1327">
        <v>1371</v>
      </c>
      <c r="W1327">
        <v>216</v>
      </c>
      <c r="X1327">
        <v>39</v>
      </c>
      <c r="Y1327">
        <v>111</v>
      </c>
      <c r="Z1327">
        <v>533</v>
      </c>
      <c r="AA1327">
        <v>637</v>
      </c>
      <c r="AB1327">
        <v>44</v>
      </c>
      <c r="AC1327">
        <v>43</v>
      </c>
      <c r="AF1327">
        <v>704</v>
      </c>
      <c r="AG1327">
        <v>632</v>
      </c>
      <c r="AH1327">
        <v>4.12</v>
      </c>
      <c r="AI1327">
        <v>45</v>
      </c>
      <c r="AJ1327">
        <v>6</v>
      </c>
      <c r="AK1327">
        <v>25</v>
      </c>
      <c r="AL1327">
        <v>4143</v>
      </c>
      <c r="AM1327">
        <v>1398</v>
      </c>
      <c r="AN1327">
        <v>158</v>
      </c>
      <c r="AO1327">
        <v>567</v>
      </c>
      <c r="AP1327">
        <v>822</v>
      </c>
      <c r="AQ1327">
        <v>152</v>
      </c>
      <c r="AR1327">
        <v>163</v>
      </c>
      <c r="AS1327">
        <v>0.97499999999999998</v>
      </c>
      <c r="AT1327" t="s">
        <v>409</v>
      </c>
      <c r="AU1327" t="s">
        <v>444</v>
      </c>
      <c r="AV1327">
        <v>1063730</v>
      </c>
      <c r="AW1327">
        <v>104</v>
      </c>
      <c r="AX1327">
        <v>105</v>
      </c>
      <c r="AY1327" t="s">
        <v>154</v>
      </c>
      <c r="AZ1327" t="s">
        <v>396</v>
      </c>
      <c r="BA1327" t="s">
        <v>396</v>
      </c>
    </row>
    <row r="1328" spans="1:53" x14ac:dyDescent="0.55000000000000004">
      <c r="A1328">
        <v>1958</v>
      </c>
      <c r="B1328" s="5" t="b">
        <f>Teams[[#This Row],[yearID]]&gt;=1973</f>
        <v>0</v>
      </c>
      <c r="C1328" s="5" t="b">
        <f>Teams[[#This Row],[yearID]]&gt;=1903</f>
        <v>1</v>
      </c>
      <c r="D1328" t="s">
        <v>410</v>
      </c>
      <c r="E1328" t="s">
        <v>425</v>
      </c>
      <c r="F1328" t="s">
        <v>426</v>
      </c>
      <c r="G1328" s="5" t="str">
        <f>VLOOKUP(Teams[[#This Row],[franchID]],TeamsFranchises!$A$2:$D$121,2,FALSE)</f>
        <v>Minnesota Twins</v>
      </c>
      <c r="I1328">
        <v>8</v>
      </c>
      <c r="J1328">
        <v>156</v>
      </c>
      <c r="K1328">
        <v>78</v>
      </c>
      <c r="L1328">
        <v>61</v>
      </c>
      <c r="M1328">
        <v>93</v>
      </c>
      <c r="P1328" t="s">
        <v>51</v>
      </c>
      <c r="Q1328" s="5">
        <f>IF(Teams[[#This Row],[LgWin]]="Y", 1,
IF(Teams[[#This Row],[LgWin]] = "N", 0, " "))</f>
        <v>0</v>
      </c>
      <c r="R1328" t="s">
        <v>51</v>
      </c>
      <c r="S1328" s="5">
        <f>IF(Teams[[#This Row],[WSWin]]="Y", 1,
IF(Teams[[#This Row],[WSWin]] = "N", 0, " "))</f>
        <v>0</v>
      </c>
      <c r="T1328">
        <v>553</v>
      </c>
      <c r="U1328">
        <v>5156</v>
      </c>
      <c r="V1328">
        <v>1240</v>
      </c>
      <c r="W1328">
        <v>161</v>
      </c>
      <c r="X1328">
        <v>38</v>
      </c>
      <c r="Y1328">
        <v>121</v>
      </c>
      <c r="Z1328">
        <v>477</v>
      </c>
      <c r="AA1328">
        <v>751</v>
      </c>
      <c r="AB1328">
        <v>22</v>
      </c>
      <c r="AC1328">
        <v>41</v>
      </c>
      <c r="AF1328">
        <v>747</v>
      </c>
      <c r="AG1328">
        <v>693</v>
      </c>
      <c r="AH1328">
        <v>4.53</v>
      </c>
      <c r="AI1328">
        <v>28</v>
      </c>
      <c r="AJ1328">
        <v>6</v>
      </c>
      <c r="AK1328">
        <v>28</v>
      </c>
      <c r="AL1328">
        <v>4128</v>
      </c>
      <c r="AM1328">
        <v>1443</v>
      </c>
      <c r="AN1328">
        <v>156</v>
      </c>
      <c r="AO1328">
        <v>558</v>
      </c>
      <c r="AP1328">
        <v>762</v>
      </c>
      <c r="AQ1328">
        <v>118</v>
      </c>
      <c r="AR1328">
        <v>163</v>
      </c>
      <c r="AS1328">
        <v>0.98</v>
      </c>
      <c r="AT1328" t="s">
        <v>397</v>
      </c>
      <c r="AU1328" t="s">
        <v>510</v>
      </c>
      <c r="AV1328">
        <v>475288</v>
      </c>
      <c r="AW1328">
        <v>98</v>
      </c>
      <c r="AX1328">
        <v>101</v>
      </c>
      <c r="AY1328" t="s">
        <v>428</v>
      </c>
      <c r="AZ1328" t="s">
        <v>425</v>
      </c>
      <c r="BA1328" t="s">
        <v>425</v>
      </c>
    </row>
    <row r="1329" spans="1:53" x14ac:dyDescent="0.55000000000000004">
      <c r="A1329">
        <v>1959</v>
      </c>
      <c r="B1329" s="5" t="b">
        <f>Teams[[#This Row],[yearID]]&gt;=1973</f>
        <v>0</v>
      </c>
      <c r="C1329" s="5" t="b">
        <f>Teams[[#This Row],[yearID]]&gt;=1903</f>
        <v>1</v>
      </c>
      <c r="D1329" t="s">
        <v>410</v>
      </c>
      <c r="E1329" t="s">
        <v>95</v>
      </c>
      <c r="F1329" t="s">
        <v>95</v>
      </c>
      <c r="G1329" s="5" t="str">
        <f>VLOOKUP(Teams[[#This Row],[franchID]],TeamsFranchises!$A$2:$D$121,2,FALSE)</f>
        <v>Baltimore Orioles</v>
      </c>
      <c r="I1329">
        <v>6</v>
      </c>
      <c r="J1329">
        <v>155</v>
      </c>
      <c r="K1329">
        <v>78</v>
      </c>
      <c r="L1329">
        <v>74</v>
      </c>
      <c r="M1329">
        <v>80</v>
      </c>
      <c r="P1329" t="s">
        <v>51</v>
      </c>
      <c r="Q1329" s="5">
        <f>IF(Teams[[#This Row],[LgWin]]="Y", 1,
IF(Teams[[#This Row],[LgWin]] = "N", 0, " "))</f>
        <v>0</v>
      </c>
      <c r="R1329" t="s">
        <v>51</v>
      </c>
      <c r="S1329" s="5">
        <f>IF(Teams[[#This Row],[WSWin]]="Y", 1,
IF(Teams[[#This Row],[WSWin]] = "N", 0, " "))</f>
        <v>0</v>
      </c>
      <c r="T1329">
        <v>551</v>
      </c>
      <c r="U1329">
        <v>5208</v>
      </c>
      <c r="V1329">
        <v>1240</v>
      </c>
      <c r="W1329">
        <v>182</v>
      </c>
      <c r="X1329">
        <v>23</v>
      </c>
      <c r="Y1329">
        <v>109</v>
      </c>
      <c r="Z1329">
        <v>536</v>
      </c>
      <c r="AA1329">
        <v>690</v>
      </c>
      <c r="AB1329">
        <v>36</v>
      </c>
      <c r="AC1329">
        <v>24</v>
      </c>
      <c r="AF1329">
        <v>621</v>
      </c>
      <c r="AG1329">
        <v>554</v>
      </c>
      <c r="AH1329">
        <v>3.56</v>
      </c>
      <c r="AI1329">
        <v>45</v>
      </c>
      <c r="AJ1329">
        <v>15</v>
      </c>
      <c r="AK1329">
        <v>30</v>
      </c>
      <c r="AL1329">
        <v>4200</v>
      </c>
      <c r="AM1329">
        <v>1290</v>
      </c>
      <c r="AN1329">
        <v>111</v>
      </c>
      <c r="AO1329">
        <v>476</v>
      </c>
      <c r="AP1329">
        <v>735</v>
      </c>
      <c r="AQ1329">
        <v>147</v>
      </c>
      <c r="AR1329">
        <v>163</v>
      </c>
      <c r="AS1329">
        <v>0.97599999999999998</v>
      </c>
      <c r="AT1329" t="s">
        <v>218</v>
      </c>
      <c r="AU1329" t="s">
        <v>504</v>
      </c>
      <c r="AV1329">
        <v>891926</v>
      </c>
      <c r="AW1329">
        <v>97</v>
      </c>
      <c r="AX1329">
        <v>98</v>
      </c>
      <c r="AY1329" t="s">
        <v>95</v>
      </c>
      <c r="AZ1329" t="s">
        <v>95</v>
      </c>
      <c r="BA1329" t="s">
        <v>95</v>
      </c>
    </row>
    <row r="1330" spans="1:53" x14ac:dyDescent="0.55000000000000004">
      <c r="A1330">
        <v>1959</v>
      </c>
      <c r="B1330" s="5" t="b">
        <f>Teams[[#This Row],[yearID]]&gt;=1973</f>
        <v>0</v>
      </c>
      <c r="C1330" s="5" t="b">
        <f>Teams[[#This Row],[yearID]]&gt;=1903</f>
        <v>1</v>
      </c>
      <c r="D1330" t="s">
        <v>410</v>
      </c>
      <c r="E1330" t="s">
        <v>54</v>
      </c>
      <c r="F1330" t="s">
        <v>54</v>
      </c>
      <c r="G1330" s="5" t="str">
        <f>VLOOKUP(Teams[[#This Row],[franchID]],TeamsFranchises!$A$2:$D$121,2,FALSE)</f>
        <v>Boston Red Sox</v>
      </c>
      <c r="I1330">
        <v>5</v>
      </c>
      <c r="J1330">
        <v>154</v>
      </c>
      <c r="K1330">
        <v>77</v>
      </c>
      <c r="L1330">
        <v>75</v>
      </c>
      <c r="M1330">
        <v>79</v>
      </c>
      <c r="P1330" t="s">
        <v>51</v>
      </c>
      <c r="Q1330" s="5">
        <f>IF(Teams[[#This Row],[LgWin]]="Y", 1,
IF(Teams[[#This Row],[LgWin]] = "N", 0, " "))</f>
        <v>0</v>
      </c>
      <c r="R1330" t="s">
        <v>51</v>
      </c>
      <c r="S1330" s="5">
        <f>IF(Teams[[#This Row],[WSWin]]="Y", 1,
IF(Teams[[#This Row],[WSWin]] = "N", 0, " "))</f>
        <v>0</v>
      </c>
      <c r="T1330">
        <v>726</v>
      </c>
      <c r="U1330">
        <v>5225</v>
      </c>
      <c r="V1330">
        <v>1335</v>
      </c>
      <c r="W1330">
        <v>248</v>
      </c>
      <c r="X1330">
        <v>28</v>
      </c>
      <c r="Y1330">
        <v>125</v>
      </c>
      <c r="Z1330">
        <v>626</v>
      </c>
      <c r="AA1330">
        <v>810</v>
      </c>
      <c r="AB1330">
        <v>68</v>
      </c>
      <c r="AC1330">
        <v>25</v>
      </c>
      <c r="AF1330">
        <v>696</v>
      </c>
      <c r="AG1330">
        <v>632</v>
      </c>
      <c r="AH1330">
        <v>4.17</v>
      </c>
      <c r="AI1330">
        <v>38</v>
      </c>
      <c r="AJ1330">
        <v>9</v>
      </c>
      <c r="AK1330">
        <v>25</v>
      </c>
      <c r="AL1330">
        <v>4092</v>
      </c>
      <c r="AM1330">
        <v>1386</v>
      </c>
      <c r="AN1330">
        <v>135</v>
      </c>
      <c r="AO1330">
        <v>589</v>
      </c>
      <c r="AP1330">
        <v>724</v>
      </c>
      <c r="AQ1330">
        <v>130</v>
      </c>
      <c r="AR1330">
        <v>167</v>
      </c>
      <c r="AS1330">
        <v>0.97799999999999998</v>
      </c>
      <c r="AT1330" t="s">
        <v>441</v>
      </c>
      <c r="AU1330" t="s">
        <v>493</v>
      </c>
      <c r="AV1330">
        <v>984102</v>
      </c>
      <c r="AW1330">
        <v>104</v>
      </c>
      <c r="AX1330">
        <v>104</v>
      </c>
      <c r="AY1330" t="s">
        <v>54</v>
      </c>
      <c r="AZ1330" t="s">
        <v>54</v>
      </c>
      <c r="BA1330" t="s">
        <v>54</v>
      </c>
    </row>
    <row r="1331" spans="1:53" x14ac:dyDescent="0.55000000000000004">
      <c r="A1331">
        <v>1959</v>
      </c>
      <c r="B1331" s="5" t="b">
        <f>Teams[[#This Row],[yearID]]&gt;=1973</f>
        <v>0</v>
      </c>
      <c r="C1331" s="5" t="b">
        <f>Teams[[#This Row],[yearID]]&gt;=1903</f>
        <v>1</v>
      </c>
      <c r="D1331" t="s">
        <v>410</v>
      </c>
      <c r="E1331" t="s">
        <v>415</v>
      </c>
      <c r="F1331" t="s">
        <v>416</v>
      </c>
      <c r="G1331" s="5" t="str">
        <f>VLOOKUP(Teams[[#This Row],[franchID]],TeamsFranchises!$A$2:$D$121,2,FALSE)</f>
        <v>Chicago White Sox</v>
      </c>
      <c r="I1331">
        <v>1</v>
      </c>
      <c r="J1331">
        <v>156</v>
      </c>
      <c r="K1331">
        <v>78</v>
      </c>
      <c r="L1331">
        <v>94</v>
      </c>
      <c r="M1331">
        <v>60</v>
      </c>
      <c r="P1331" t="s">
        <v>76</v>
      </c>
      <c r="Q1331" s="5">
        <f>IF(Teams[[#This Row],[LgWin]]="Y", 1,
IF(Teams[[#This Row],[LgWin]] = "N", 0, " "))</f>
        <v>1</v>
      </c>
      <c r="R1331" t="s">
        <v>51</v>
      </c>
      <c r="S1331" s="5">
        <f>IF(Teams[[#This Row],[WSWin]]="Y", 1,
IF(Teams[[#This Row],[WSWin]] = "N", 0, " "))</f>
        <v>0</v>
      </c>
      <c r="T1331">
        <v>669</v>
      </c>
      <c r="U1331">
        <v>5297</v>
      </c>
      <c r="V1331">
        <v>1325</v>
      </c>
      <c r="W1331">
        <v>220</v>
      </c>
      <c r="X1331">
        <v>46</v>
      </c>
      <c r="Y1331">
        <v>97</v>
      </c>
      <c r="Z1331">
        <v>580</v>
      </c>
      <c r="AA1331">
        <v>634</v>
      </c>
      <c r="AB1331">
        <v>113</v>
      </c>
      <c r="AC1331">
        <v>53</v>
      </c>
      <c r="AF1331">
        <v>588</v>
      </c>
      <c r="AG1331">
        <v>521</v>
      </c>
      <c r="AH1331">
        <v>3.29</v>
      </c>
      <c r="AI1331">
        <v>44</v>
      </c>
      <c r="AJ1331">
        <v>13</v>
      </c>
      <c r="AK1331">
        <v>36</v>
      </c>
      <c r="AL1331">
        <v>4275</v>
      </c>
      <c r="AM1331">
        <v>1297</v>
      </c>
      <c r="AN1331">
        <v>129</v>
      </c>
      <c r="AO1331">
        <v>525</v>
      </c>
      <c r="AP1331">
        <v>761</v>
      </c>
      <c r="AQ1331">
        <v>130</v>
      </c>
      <c r="AR1331">
        <v>141</v>
      </c>
      <c r="AS1331">
        <v>0.97899999999999998</v>
      </c>
      <c r="AT1331" t="s">
        <v>417</v>
      </c>
      <c r="AU1331" t="s">
        <v>450</v>
      </c>
      <c r="AV1331">
        <v>1423144</v>
      </c>
      <c r="AW1331">
        <v>99</v>
      </c>
      <c r="AX1331">
        <v>98</v>
      </c>
      <c r="AY1331" t="s">
        <v>416</v>
      </c>
      <c r="AZ1331" t="s">
        <v>415</v>
      </c>
      <c r="BA1331" t="s">
        <v>415</v>
      </c>
    </row>
    <row r="1332" spans="1:53" x14ac:dyDescent="0.55000000000000004">
      <c r="A1332">
        <v>1959</v>
      </c>
      <c r="B1332" s="5" t="b">
        <f>Teams[[#This Row],[yearID]]&gt;=1973</f>
        <v>0</v>
      </c>
      <c r="C1332" s="5" t="b">
        <f>Teams[[#This Row],[yearID]]&gt;=1903</f>
        <v>1</v>
      </c>
      <c r="D1332" t="s">
        <v>157</v>
      </c>
      <c r="E1332" t="s">
        <v>161</v>
      </c>
      <c r="F1332" t="s">
        <v>162</v>
      </c>
      <c r="G1332" s="5" t="str">
        <f>VLOOKUP(Teams[[#This Row],[franchID]],TeamsFranchises!$A$2:$D$121,2,FALSE)</f>
        <v>Chicago Cubs</v>
      </c>
      <c r="I1332">
        <v>5</v>
      </c>
      <c r="J1332">
        <v>155</v>
      </c>
      <c r="K1332">
        <v>77</v>
      </c>
      <c r="L1332">
        <v>74</v>
      </c>
      <c r="M1332">
        <v>80</v>
      </c>
      <c r="P1332" t="s">
        <v>51</v>
      </c>
      <c r="Q1332" s="5">
        <f>IF(Teams[[#This Row],[LgWin]]="Y", 1,
IF(Teams[[#This Row],[LgWin]] = "N", 0, " "))</f>
        <v>0</v>
      </c>
      <c r="R1332" t="s">
        <v>51</v>
      </c>
      <c r="S1332" s="5">
        <f>IF(Teams[[#This Row],[WSWin]]="Y", 1,
IF(Teams[[#This Row],[WSWin]] = "N", 0, " "))</f>
        <v>0</v>
      </c>
      <c r="T1332">
        <v>673</v>
      </c>
      <c r="U1332">
        <v>5296</v>
      </c>
      <c r="V1332">
        <v>1321</v>
      </c>
      <c r="W1332">
        <v>209</v>
      </c>
      <c r="X1332">
        <v>44</v>
      </c>
      <c r="Y1332">
        <v>163</v>
      </c>
      <c r="Z1332">
        <v>498</v>
      </c>
      <c r="AA1332">
        <v>911</v>
      </c>
      <c r="AB1332">
        <v>32</v>
      </c>
      <c r="AC1332">
        <v>19</v>
      </c>
      <c r="AF1332">
        <v>688</v>
      </c>
      <c r="AG1332">
        <v>620</v>
      </c>
      <c r="AH1332">
        <v>4.01</v>
      </c>
      <c r="AI1332">
        <v>30</v>
      </c>
      <c r="AJ1332">
        <v>11</v>
      </c>
      <c r="AK1332">
        <v>25</v>
      </c>
      <c r="AL1332">
        <v>4173</v>
      </c>
      <c r="AM1332">
        <v>1337</v>
      </c>
      <c r="AN1332">
        <v>152</v>
      </c>
      <c r="AO1332">
        <v>519</v>
      </c>
      <c r="AP1332">
        <v>765</v>
      </c>
      <c r="AQ1332">
        <v>140</v>
      </c>
      <c r="AR1332">
        <v>142</v>
      </c>
      <c r="AS1332">
        <v>0.97699999999999998</v>
      </c>
      <c r="AT1332" t="s">
        <v>434</v>
      </c>
      <c r="AU1332" t="s">
        <v>473</v>
      </c>
      <c r="AV1332">
        <v>858255</v>
      </c>
      <c r="AW1332">
        <v>99</v>
      </c>
      <c r="AX1332">
        <v>100</v>
      </c>
      <c r="AY1332" t="s">
        <v>162</v>
      </c>
      <c r="AZ1332" t="s">
        <v>161</v>
      </c>
      <c r="BA1332" t="s">
        <v>161</v>
      </c>
    </row>
    <row r="1333" spans="1:53" x14ac:dyDescent="0.55000000000000004">
      <c r="A1333">
        <v>1959</v>
      </c>
      <c r="B1333" s="5" t="b">
        <f>Teams[[#This Row],[yearID]]&gt;=1973</f>
        <v>0</v>
      </c>
      <c r="C1333" s="5" t="b">
        <f>Teams[[#This Row],[yearID]]&gt;=1903</f>
        <v>1</v>
      </c>
      <c r="D1333" t="s">
        <v>157</v>
      </c>
      <c r="E1333" t="s">
        <v>167</v>
      </c>
      <c r="F1333" t="s">
        <v>167</v>
      </c>
      <c r="G1333" s="5" t="str">
        <f>VLOOKUP(Teams[[#This Row],[franchID]],TeamsFranchises!$A$2:$D$121,2,FALSE)</f>
        <v>Cincinnati Reds</v>
      </c>
      <c r="I1333">
        <v>5</v>
      </c>
      <c r="J1333">
        <v>154</v>
      </c>
      <c r="K1333">
        <v>77</v>
      </c>
      <c r="L1333">
        <v>74</v>
      </c>
      <c r="M1333">
        <v>80</v>
      </c>
      <c r="P1333" t="s">
        <v>51</v>
      </c>
      <c r="Q1333" s="5">
        <f>IF(Teams[[#This Row],[LgWin]]="Y", 1,
IF(Teams[[#This Row],[LgWin]] = "N", 0, " "))</f>
        <v>0</v>
      </c>
      <c r="R1333" t="s">
        <v>51</v>
      </c>
      <c r="S1333" s="5">
        <f>IF(Teams[[#This Row],[WSWin]]="Y", 1,
IF(Teams[[#This Row],[WSWin]] = "N", 0, " "))</f>
        <v>0</v>
      </c>
      <c r="T1333">
        <v>764</v>
      </c>
      <c r="U1333">
        <v>5288</v>
      </c>
      <c r="V1333">
        <v>1448</v>
      </c>
      <c r="W1333">
        <v>258</v>
      </c>
      <c r="X1333">
        <v>34</v>
      </c>
      <c r="Y1333">
        <v>161</v>
      </c>
      <c r="Z1333">
        <v>499</v>
      </c>
      <c r="AA1333">
        <v>763</v>
      </c>
      <c r="AB1333">
        <v>65</v>
      </c>
      <c r="AC1333">
        <v>28</v>
      </c>
      <c r="AF1333">
        <v>738</v>
      </c>
      <c r="AG1333">
        <v>650</v>
      </c>
      <c r="AH1333">
        <v>4.3099999999999996</v>
      </c>
      <c r="AI1333">
        <v>44</v>
      </c>
      <c r="AJ1333">
        <v>7</v>
      </c>
      <c r="AK1333">
        <v>26</v>
      </c>
      <c r="AL1333">
        <v>4071</v>
      </c>
      <c r="AM1333">
        <v>1460</v>
      </c>
      <c r="AN1333">
        <v>162</v>
      </c>
      <c r="AO1333">
        <v>456</v>
      </c>
      <c r="AP1333">
        <v>690</v>
      </c>
      <c r="AQ1333">
        <v>126</v>
      </c>
      <c r="AR1333">
        <v>157</v>
      </c>
      <c r="AS1333">
        <v>0.97799999999999998</v>
      </c>
      <c r="AT1333" t="s">
        <v>505</v>
      </c>
      <c r="AU1333" t="s">
        <v>455</v>
      </c>
      <c r="AV1333">
        <v>801298</v>
      </c>
      <c r="AW1333">
        <v>104</v>
      </c>
      <c r="AX1333">
        <v>103</v>
      </c>
      <c r="AY1333" t="s">
        <v>167</v>
      </c>
      <c r="AZ1333" t="s">
        <v>167</v>
      </c>
      <c r="BA1333" t="s">
        <v>167</v>
      </c>
    </row>
    <row r="1334" spans="1:53" x14ac:dyDescent="0.55000000000000004">
      <c r="A1334">
        <v>1959</v>
      </c>
      <c r="B1334" s="5" t="b">
        <f>Teams[[#This Row],[yearID]]&gt;=1973</f>
        <v>0</v>
      </c>
      <c r="C1334" s="5" t="b">
        <f>Teams[[#This Row],[yearID]]&gt;=1903</f>
        <v>1</v>
      </c>
      <c r="D1334" t="s">
        <v>410</v>
      </c>
      <c r="E1334" t="s">
        <v>64</v>
      </c>
      <c r="F1334" t="s">
        <v>64</v>
      </c>
      <c r="G1334" s="5" t="str">
        <f>VLOOKUP(Teams[[#This Row],[franchID]],TeamsFranchises!$A$2:$D$121,2,FALSE)</f>
        <v>Cleveland Indians</v>
      </c>
      <c r="I1334">
        <v>2</v>
      </c>
      <c r="J1334">
        <v>154</v>
      </c>
      <c r="K1334">
        <v>77</v>
      </c>
      <c r="L1334">
        <v>89</v>
      </c>
      <c r="M1334">
        <v>65</v>
      </c>
      <c r="P1334" t="s">
        <v>51</v>
      </c>
      <c r="Q1334" s="5">
        <f>IF(Teams[[#This Row],[LgWin]]="Y", 1,
IF(Teams[[#This Row],[LgWin]] = "N", 0, " "))</f>
        <v>0</v>
      </c>
      <c r="R1334" t="s">
        <v>51</v>
      </c>
      <c r="S1334" s="5">
        <f>IF(Teams[[#This Row],[WSWin]]="Y", 1,
IF(Teams[[#This Row],[WSWin]] = "N", 0, " "))</f>
        <v>0</v>
      </c>
      <c r="T1334">
        <v>745</v>
      </c>
      <c r="U1334">
        <v>5288</v>
      </c>
      <c r="V1334">
        <v>1390</v>
      </c>
      <c r="W1334">
        <v>216</v>
      </c>
      <c r="X1334">
        <v>25</v>
      </c>
      <c r="Y1334">
        <v>167</v>
      </c>
      <c r="Z1334">
        <v>433</v>
      </c>
      <c r="AA1334">
        <v>721</v>
      </c>
      <c r="AB1334">
        <v>33</v>
      </c>
      <c r="AC1334">
        <v>36</v>
      </c>
      <c r="AF1334">
        <v>646</v>
      </c>
      <c r="AG1334">
        <v>576</v>
      </c>
      <c r="AH1334">
        <v>3.75</v>
      </c>
      <c r="AI1334">
        <v>58</v>
      </c>
      <c r="AJ1334">
        <v>7</v>
      </c>
      <c r="AK1334">
        <v>23</v>
      </c>
      <c r="AL1334">
        <v>4149</v>
      </c>
      <c r="AM1334">
        <v>1230</v>
      </c>
      <c r="AN1334">
        <v>148</v>
      </c>
      <c r="AO1334">
        <v>635</v>
      </c>
      <c r="AP1334">
        <v>799</v>
      </c>
      <c r="AQ1334">
        <v>127</v>
      </c>
      <c r="AR1334">
        <v>138</v>
      </c>
      <c r="AS1334">
        <v>0.97799999999999998</v>
      </c>
      <c r="AT1334" t="s">
        <v>487</v>
      </c>
      <c r="AU1334" t="s">
        <v>498</v>
      </c>
      <c r="AV1334">
        <v>1497976</v>
      </c>
      <c r="AW1334">
        <v>97</v>
      </c>
      <c r="AX1334">
        <v>96</v>
      </c>
      <c r="AY1334" t="s">
        <v>64</v>
      </c>
      <c r="AZ1334" t="s">
        <v>64</v>
      </c>
      <c r="BA1334" t="s">
        <v>64</v>
      </c>
    </row>
    <row r="1335" spans="1:53" x14ac:dyDescent="0.55000000000000004">
      <c r="A1335">
        <v>1959</v>
      </c>
      <c r="B1335" s="5" t="b">
        <f>Teams[[#This Row],[yearID]]&gt;=1973</f>
        <v>0</v>
      </c>
      <c r="C1335" s="5" t="b">
        <f>Teams[[#This Row],[yearID]]&gt;=1903</f>
        <v>1</v>
      </c>
      <c r="D1335" t="s">
        <v>410</v>
      </c>
      <c r="E1335" t="s">
        <v>419</v>
      </c>
      <c r="F1335" t="s">
        <v>419</v>
      </c>
      <c r="G1335" s="5" t="str">
        <f>VLOOKUP(Teams[[#This Row],[franchID]],TeamsFranchises!$A$2:$D$121,2,FALSE)</f>
        <v>Detroit Tigers</v>
      </c>
      <c r="I1335">
        <v>4</v>
      </c>
      <c r="J1335">
        <v>154</v>
      </c>
      <c r="K1335">
        <v>77</v>
      </c>
      <c r="L1335">
        <v>76</v>
      </c>
      <c r="M1335">
        <v>78</v>
      </c>
      <c r="P1335" t="s">
        <v>51</v>
      </c>
      <c r="Q1335" s="5">
        <f>IF(Teams[[#This Row],[LgWin]]="Y", 1,
IF(Teams[[#This Row],[LgWin]] = "N", 0, " "))</f>
        <v>0</v>
      </c>
      <c r="R1335" t="s">
        <v>51</v>
      </c>
      <c r="S1335" s="5">
        <f>IF(Teams[[#This Row],[WSWin]]="Y", 1,
IF(Teams[[#This Row],[WSWin]] = "N", 0, " "))</f>
        <v>0</v>
      </c>
      <c r="T1335">
        <v>713</v>
      </c>
      <c r="U1335">
        <v>5211</v>
      </c>
      <c r="V1335">
        <v>1346</v>
      </c>
      <c r="W1335">
        <v>196</v>
      </c>
      <c r="X1335">
        <v>30</v>
      </c>
      <c r="Y1335">
        <v>160</v>
      </c>
      <c r="Z1335">
        <v>580</v>
      </c>
      <c r="AA1335">
        <v>737</v>
      </c>
      <c r="AB1335">
        <v>34</v>
      </c>
      <c r="AC1335">
        <v>17</v>
      </c>
      <c r="AF1335">
        <v>732</v>
      </c>
      <c r="AG1335">
        <v>635</v>
      </c>
      <c r="AH1335">
        <v>4.2</v>
      </c>
      <c r="AI1335">
        <v>53</v>
      </c>
      <c r="AJ1335">
        <v>9</v>
      </c>
      <c r="AK1335">
        <v>24</v>
      </c>
      <c r="AL1335">
        <v>4080</v>
      </c>
      <c r="AM1335">
        <v>1327</v>
      </c>
      <c r="AN1335">
        <v>177</v>
      </c>
      <c r="AO1335">
        <v>432</v>
      </c>
      <c r="AP1335">
        <v>829</v>
      </c>
      <c r="AQ1335">
        <v>124</v>
      </c>
      <c r="AR1335">
        <v>131</v>
      </c>
      <c r="AS1335">
        <v>0.97799999999999998</v>
      </c>
      <c r="AT1335" t="s">
        <v>420</v>
      </c>
      <c r="AU1335" t="s">
        <v>495</v>
      </c>
      <c r="AV1335">
        <v>1221221</v>
      </c>
      <c r="AW1335">
        <v>106</v>
      </c>
      <c r="AX1335">
        <v>105</v>
      </c>
      <c r="AY1335" t="s">
        <v>419</v>
      </c>
      <c r="AZ1335" t="s">
        <v>419</v>
      </c>
      <c r="BA1335" t="s">
        <v>419</v>
      </c>
    </row>
    <row r="1336" spans="1:53" x14ac:dyDescent="0.55000000000000004">
      <c r="A1336">
        <v>1959</v>
      </c>
      <c r="B1336" s="5" t="b">
        <f>Teams[[#This Row],[yearID]]&gt;=1973</f>
        <v>0</v>
      </c>
      <c r="C1336" s="5" t="b">
        <f>Teams[[#This Row],[yearID]]&gt;=1903</f>
        <v>1</v>
      </c>
      <c r="D1336" t="s">
        <v>410</v>
      </c>
      <c r="E1336" t="s">
        <v>506</v>
      </c>
      <c r="F1336" t="s">
        <v>423</v>
      </c>
      <c r="G1336" s="5" t="str">
        <f>VLOOKUP(Teams[[#This Row],[franchID]],TeamsFranchises!$A$2:$D$121,2,FALSE)</f>
        <v>Oakland Athletics</v>
      </c>
      <c r="I1336">
        <v>7</v>
      </c>
      <c r="J1336">
        <v>154</v>
      </c>
      <c r="K1336">
        <v>77</v>
      </c>
      <c r="L1336">
        <v>66</v>
      </c>
      <c r="M1336">
        <v>88</v>
      </c>
      <c r="P1336" t="s">
        <v>51</v>
      </c>
      <c r="Q1336" s="5">
        <f>IF(Teams[[#This Row],[LgWin]]="Y", 1,
IF(Teams[[#This Row],[LgWin]] = "N", 0, " "))</f>
        <v>0</v>
      </c>
      <c r="R1336" t="s">
        <v>51</v>
      </c>
      <c r="S1336" s="5">
        <f>IF(Teams[[#This Row],[WSWin]]="Y", 1,
IF(Teams[[#This Row],[WSWin]] = "N", 0, " "))</f>
        <v>0</v>
      </c>
      <c r="T1336">
        <v>681</v>
      </c>
      <c r="U1336">
        <v>5264</v>
      </c>
      <c r="V1336">
        <v>1383</v>
      </c>
      <c r="W1336">
        <v>231</v>
      </c>
      <c r="X1336">
        <v>43</v>
      </c>
      <c r="Y1336">
        <v>117</v>
      </c>
      <c r="Z1336">
        <v>481</v>
      </c>
      <c r="AA1336">
        <v>780</v>
      </c>
      <c r="AB1336">
        <v>34</v>
      </c>
      <c r="AC1336">
        <v>24</v>
      </c>
      <c r="AF1336">
        <v>760</v>
      </c>
      <c r="AG1336">
        <v>657</v>
      </c>
      <c r="AH1336">
        <v>4.3499999999999996</v>
      </c>
      <c r="AI1336">
        <v>44</v>
      </c>
      <c r="AJ1336">
        <v>8</v>
      </c>
      <c r="AK1336">
        <v>21</v>
      </c>
      <c r="AL1336">
        <v>4080</v>
      </c>
      <c r="AM1336">
        <v>1452</v>
      </c>
      <c r="AN1336">
        <v>148</v>
      </c>
      <c r="AO1336">
        <v>492</v>
      </c>
      <c r="AP1336">
        <v>703</v>
      </c>
      <c r="AQ1336">
        <v>159</v>
      </c>
      <c r="AR1336">
        <v>156</v>
      </c>
      <c r="AS1336">
        <v>0.97299999999999998</v>
      </c>
      <c r="AT1336" t="s">
        <v>507</v>
      </c>
      <c r="AU1336" t="s">
        <v>508</v>
      </c>
      <c r="AV1336">
        <v>963683</v>
      </c>
      <c r="AW1336">
        <v>102</v>
      </c>
      <c r="AX1336">
        <v>104</v>
      </c>
      <c r="AY1336" t="s">
        <v>509</v>
      </c>
      <c r="AZ1336" t="s">
        <v>506</v>
      </c>
      <c r="BA1336" t="s">
        <v>506</v>
      </c>
    </row>
    <row r="1337" spans="1:53" x14ac:dyDescent="0.55000000000000004">
      <c r="A1337">
        <v>1959</v>
      </c>
      <c r="B1337" s="5" t="b">
        <f>Teams[[#This Row],[yearID]]&gt;=1973</f>
        <v>0</v>
      </c>
      <c r="C1337" s="5" t="b">
        <f>Teams[[#This Row],[yearID]]&gt;=1903</f>
        <v>1</v>
      </c>
      <c r="D1337" t="s">
        <v>157</v>
      </c>
      <c r="E1337" t="s">
        <v>511</v>
      </c>
      <c r="F1337" t="s">
        <v>260</v>
      </c>
      <c r="G1337" s="5" t="str">
        <f>VLOOKUP(Teams[[#This Row],[franchID]],TeamsFranchises!$A$2:$D$121,2,FALSE)</f>
        <v>Los Angeles Dodgers</v>
      </c>
      <c r="I1337">
        <v>1</v>
      </c>
      <c r="J1337">
        <v>156</v>
      </c>
      <c r="K1337">
        <v>78</v>
      </c>
      <c r="L1337">
        <v>88</v>
      </c>
      <c r="M1337">
        <v>68</v>
      </c>
      <c r="P1337" t="s">
        <v>76</v>
      </c>
      <c r="Q1337" s="5">
        <f>IF(Teams[[#This Row],[LgWin]]="Y", 1,
IF(Teams[[#This Row],[LgWin]] = "N", 0, " "))</f>
        <v>1</v>
      </c>
      <c r="R1337" t="s">
        <v>76</v>
      </c>
      <c r="S1337" s="5">
        <f>IF(Teams[[#This Row],[WSWin]]="Y", 1,
IF(Teams[[#This Row],[WSWin]] = "N", 0, " "))</f>
        <v>1</v>
      </c>
      <c r="T1337">
        <v>705</v>
      </c>
      <c r="U1337">
        <v>5282</v>
      </c>
      <c r="V1337">
        <v>1360</v>
      </c>
      <c r="W1337">
        <v>196</v>
      </c>
      <c r="X1337">
        <v>46</v>
      </c>
      <c r="Y1337">
        <v>148</v>
      </c>
      <c r="Z1337">
        <v>591</v>
      </c>
      <c r="AA1337">
        <v>891</v>
      </c>
      <c r="AB1337">
        <v>84</v>
      </c>
      <c r="AC1337">
        <v>51</v>
      </c>
      <c r="AF1337">
        <v>670</v>
      </c>
      <c r="AG1337">
        <v>594</v>
      </c>
      <c r="AH1337">
        <v>3.79</v>
      </c>
      <c r="AI1337">
        <v>43</v>
      </c>
      <c r="AJ1337">
        <v>14</v>
      </c>
      <c r="AK1337">
        <v>26</v>
      </c>
      <c r="AL1337">
        <v>4233</v>
      </c>
      <c r="AM1337">
        <v>1317</v>
      </c>
      <c r="AN1337">
        <v>157</v>
      </c>
      <c r="AO1337">
        <v>614</v>
      </c>
      <c r="AP1337">
        <v>1077</v>
      </c>
      <c r="AQ1337">
        <v>114</v>
      </c>
      <c r="AR1337">
        <v>154</v>
      </c>
      <c r="AS1337">
        <v>0.98099999999999998</v>
      </c>
      <c r="AT1337" t="s">
        <v>512</v>
      </c>
      <c r="AU1337" t="s">
        <v>513</v>
      </c>
      <c r="AV1337">
        <v>2071045</v>
      </c>
      <c r="AW1337">
        <v>107</v>
      </c>
      <c r="AX1337">
        <v>107</v>
      </c>
      <c r="AY1337" t="s">
        <v>260</v>
      </c>
      <c r="AZ1337" t="s">
        <v>511</v>
      </c>
      <c r="BA1337" t="s">
        <v>511</v>
      </c>
    </row>
    <row r="1338" spans="1:53" x14ac:dyDescent="0.55000000000000004">
      <c r="A1338">
        <v>1959</v>
      </c>
      <c r="B1338" s="5" t="b">
        <f>Teams[[#This Row],[yearID]]&gt;=1973</f>
        <v>0</v>
      </c>
      <c r="C1338" s="5" t="b">
        <f>Teams[[#This Row],[yearID]]&gt;=1903</f>
        <v>1</v>
      </c>
      <c r="D1338" t="s">
        <v>157</v>
      </c>
      <c r="E1338" t="s">
        <v>499</v>
      </c>
      <c r="F1338" t="s">
        <v>159</v>
      </c>
      <c r="G1338" s="5" t="str">
        <f>VLOOKUP(Teams[[#This Row],[franchID]],TeamsFranchises!$A$2:$D$121,2,FALSE)</f>
        <v>Atlanta Braves</v>
      </c>
      <c r="I1338">
        <v>2</v>
      </c>
      <c r="J1338">
        <v>157</v>
      </c>
      <c r="K1338">
        <v>79</v>
      </c>
      <c r="L1338">
        <v>86</v>
      </c>
      <c r="M1338">
        <v>70</v>
      </c>
      <c r="P1338" t="s">
        <v>51</v>
      </c>
      <c r="Q1338" s="5">
        <f>IF(Teams[[#This Row],[LgWin]]="Y", 1,
IF(Teams[[#This Row],[LgWin]] = "N", 0, " "))</f>
        <v>0</v>
      </c>
      <c r="R1338" t="s">
        <v>51</v>
      </c>
      <c r="S1338" s="5">
        <f>IF(Teams[[#This Row],[WSWin]]="Y", 1,
IF(Teams[[#This Row],[WSWin]] = "N", 0, " "))</f>
        <v>0</v>
      </c>
      <c r="T1338">
        <v>724</v>
      </c>
      <c r="U1338">
        <v>5388</v>
      </c>
      <c r="V1338">
        <v>1426</v>
      </c>
      <c r="W1338">
        <v>216</v>
      </c>
      <c r="X1338">
        <v>36</v>
      </c>
      <c r="Y1338">
        <v>177</v>
      </c>
      <c r="Z1338">
        <v>488</v>
      </c>
      <c r="AA1338">
        <v>765</v>
      </c>
      <c r="AB1338">
        <v>41</v>
      </c>
      <c r="AC1338">
        <v>14</v>
      </c>
      <c r="AF1338">
        <v>623</v>
      </c>
      <c r="AG1338">
        <v>546</v>
      </c>
      <c r="AH1338">
        <v>3.51</v>
      </c>
      <c r="AI1338">
        <v>69</v>
      </c>
      <c r="AJ1338">
        <v>18</v>
      </c>
      <c r="AK1338">
        <v>18</v>
      </c>
      <c r="AL1338">
        <v>4200</v>
      </c>
      <c r="AM1338">
        <v>1406</v>
      </c>
      <c r="AN1338">
        <v>128</v>
      </c>
      <c r="AO1338">
        <v>429</v>
      </c>
      <c r="AP1338">
        <v>775</v>
      </c>
      <c r="AQ1338">
        <v>123</v>
      </c>
      <c r="AR1338">
        <v>138</v>
      </c>
      <c r="AS1338">
        <v>0.97899999999999998</v>
      </c>
      <c r="AT1338" t="s">
        <v>500</v>
      </c>
      <c r="AU1338" t="s">
        <v>501</v>
      </c>
      <c r="AV1338">
        <v>1749112</v>
      </c>
      <c r="AW1338">
        <v>92</v>
      </c>
      <c r="AX1338">
        <v>90</v>
      </c>
      <c r="AY1338" t="s">
        <v>502</v>
      </c>
      <c r="AZ1338" t="s">
        <v>502</v>
      </c>
      <c r="BA1338" t="s">
        <v>502</v>
      </c>
    </row>
    <row r="1339" spans="1:53" x14ac:dyDescent="0.55000000000000004">
      <c r="A1339">
        <v>1959</v>
      </c>
      <c r="B1339" s="5" t="b">
        <f>Teams[[#This Row],[yearID]]&gt;=1973</f>
        <v>0</v>
      </c>
      <c r="C1339" s="5" t="b">
        <f>Teams[[#This Row],[yearID]]&gt;=1903</f>
        <v>1</v>
      </c>
      <c r="D1339" t="s">
        <v>410</v>
      </c>
      <c r="E1339" t="s">
        <v>436</v>
      </c>
      <c r="F1339" t="s">
        <v>412</v>
      </c>
      <c r="G1339" s="5" t="str">
        <f>VLOOKUP(Teams[[#This Row],[franchID]],TeamsFranchises!$A$2:$D$121,2,FALSE)</f>
        <v>New York Yankees</v>
      </c>
      <c r="I1339">
        <v>3</v>
      </c>
      <c r="J1339">
        <v>155</v>
      </c>
      <c r="K1339">
        <v>77</v>
      </c>
      <c r="L1339">
        <v>79</v>
      </c>
      <c r="M1339">
        <v>75</v>
      </c>
      <c r="P1339" t="s">
        <v>51</v>
      </c>
      <c r="Q1339" s="5">
        <f>IF(Teams[[#This Row],[LgWin]]="Y", 1,
IF(Teams[[#This Row],[LgWin]] = "N", 0, " "))</f>
        <v>0</v>
      </c>
      <c r="R1339" t="s">
        <v>51</v>
      </c>
      <c r="S1339" s="5">
        <f>IF(Teams[[#This Row],[WSWin]]="Y", 1,
IF(Teams[[#This Row],[WSWin]] = "N", 0, " "))</f>
        <v>0</v>
      </c>
      <c r="T1339">
        <v>687</v>
      </c>
      <c r="U1339">
        <v>5379</v>
      </c>
      <c r="V1339">
        <v>1397</v>
      </c>
      <c r="W1339">
        <v>224</v>
      </c>
      <c r="X1339">
        <v>40</v>
      </c>
      <c r="Y1339">
        <v>153</v>
      </c>
      <c r="Z1339">
        <v>457</v>
      </c>
      <c r="AA1339">
        <v>828</v>
      </c>
      <c r="AB1339">
        <v>45</v>
      </c>
      <c r="AC1339">
        <v>22</v>
      </c>
      <c r="AF1339">
        <v>647</v>
      </c>
      <c r="AG1339">
        <v>560</v>
      </c>
      <c r="AH1339">
        <v>3.6</v>
      </c>
      <c r="AI1339">
        <v>38</v>
      </c>
      <c r="AJ1339">
        <v>15</v>
      </c>
      <c r="AK1339">
        <v>28</v>
      </c>
      <c r="AL1339">
        <v>4197</v>
      </c>
      <c r="AM1339">
        <v>1281</v>
      </c>
      <c r="AN1339">
        <v>120</v>
      </c>
      <c r="AO1339">
        <v>594</v>
      </c>
      <c r="AP1339">
        <v>836</v>
      </c>
      <c r="AQ1339">
        <v>131</v>
      </c>
      <c r="AR1339">
        <v>160</v>
      </c>
      <c r="AS1339">
        <v>0.97799999999999998</v>
      </c>
      <c r="AT1339" t="s">
        <v>459</v>
      </c>
      <c r="AU1339" t="s">
        <v>491</v>
      </c>
      <c r="AV1339">
        <v>1552030</v>
      </c>
      <c r="AW1339">
        <v>96</v>
      </c>
      <c r="AX1339">
        <v>94</v>
      </c>
      <c r="AY1339" t="s">
        <v>412</v>
      </c>
      <c r="AZ1339" t="s">
        <v>436</v>
      </c>
      <c r="BA1339" t="s">
        <v>436</v>
      </c>
    </row>
    <row r="1340" spans="1:53" x14ac:dyDescent="0.55000000000000004">
      <c r="A1340">
        <v>1959</v>
      </c>
      <c r="B1340" s="5" t="b">
        <f>Teams[[#This Row],[yearID]]&gt;=1973</f>
        <v>0</v>
      </c>
      <c r="C1340" s="5" t="b">
        <f>Teams[[#This Row],[yearID]]&gt;=1903</f>
        <v>1</v>
      </c>
      <c r="D1340" t="s">
        <v>157</v>
      </c>
      <c r="E1340" t="s">
        <v>122</v>
      </c>
      <c r="F1340" t="s">
        <v>122</v>
      </c>
      <c r="G1340" s="5" t="str">
        <f>VLOOKUP(Teams[[#This Row],[franchID]],TeamsFranchises!$A$2:$D$121,2,FALSE)</f>
        <v>Philadelphia Phillies</v>
      </c>
      <c r="I1340">
        <v>8</v>
      </c>
      <c r="J1340">
        <v>155</v>
      </c>
      <c r="K1340">
        <v>78</v>
      </c>
      <c r="L1340">
        <v>64</v>
      </c>
      <c r="M1340">
        <v>90</v>
      </c>
      <c r="P1340" t="s">
        <v>51</v>
      </c>
      <c r="Q1340" s="5">
        <f>IF(Teams[[#This Row],[LgWin]]="Y", 1,
IF(Teams[[#This Row],[LgWin]] = "N", 0, " "))</f>
        <v>0</v>
      </c>
      <c r="R1340" t="s">
        <v>51</v>
      </c>
      <c r="S1340" s="5">
        <f>IF(Teams[[#This Row],[WSWin]]="Y", 1,
IF(Teams[[#This Row],[WSWin]] = "N", 0, " "))</f>
        <v>0</v>
      </c>
      <c r="T1340">
        <v>599</v>
      </c>
      <c r="U1340">
        <v>5109</v>
      </c>
      <c r="V1340">
        <v>1237</v>
      </c>
      <c r="W1340">
        <v>196</v>
      </c>
      <c r="X1340">
        <v>38</v>
      </c>
      <c r="Y1340">
        <v>113</v>
      </c>
      <c r="Z1340">
        <v>498</v>
      </c>
      <c r="AA1340">
        <v>858</v>
      </c>
      <c r="AB1340">
        <v>39</v>
      </c>
      <c r="AC1340">
        <v>46</v>
      </c>
      <c r="AF1340">
        <v>725</v>
      </c>
      <c r="AG1340">
        <v>642</v>
      </c>
      <c r="AH1340">
        <v>4.2699999999999996</v>
      </c>
      <c r="AI1340">
        <v>54</v>
      </c>
      <c r="AJ1340">
        <v>8</v>
      </c>
      <c r="AK1340">
        <v>15</v>
      </c>
      <c r="AL1340">
        <v>4062</v>
      </c>
      <c r="AM1340">
        <v>1357</v>
      </c>
      <c r="AN1340">
        <v>150</v>
      </c>
      <c r="AO1340">
        <v>474</v>
      </c>
      <c r="AP1340">
        <v>769</v>
      </c>
      <c r="AQ1340">
        <v>154</v>
      </c>
      <c r="AR1340">
        <v>132</v>
      </c>
      <c r="AS1340">
        <v>0.97299999999999998</v>
      </c>
      <c r="AT1340" t="s">
        <v>358</v>
      </c>
      <c r="AU1340" t="s">
        <v>503</v>
      </c>
      <c r="AV1340">
        <v>802815</v>
      </c>
      <c r="AW1340">
        <v>101</v>
      </c>
      <c r="AX1340">
        <v>104</v>
      </c>
      <c r="AY1340" t="s">
        <v>122</v>
      </c>
      <c r="AZ1340" t="s">
        <v>122</v>
      </c>
      <c r="BA1340" t="s">
        <v>122</v>
      </c>
    </row>
    <row r="1341" spans="1:53" x14ac:dyDescent="0.55000000000000004">
      <c r="A1341">
        <v>1959</v>
      </c>
      <c r="B1341" s="5" t="b">
        <f>Teams[[#This Row],[yearID]]&gt;=1973</f>
        <v>0</v>
      </c>
      <c r="C1341" s="5" t="b">
        <f>Teams[[#This Row],[yearID]]&gt;=1903</f>
        <v>1</v>
      </c>
      <c r="D1341" t="s">
        <v>157</v>
      </c>
      <c r="E1341" t="s">
        <v>229</v>
      </c>
      <c r="F1341" t="s">
        <v>229</v>
      </c>
      <c r="G1341" s="5" t="str">
        <f>VLOOKUP(Teams[[#This Row],[franchID]],TeamsFranchises!$A$2:$D$121,2,FALSE)</f>
        <v>Pittsburgh Pirates</v>
      </c>
      <c r="I1341">
        <v>4</v>
      </c>
      <c r="J1341">
        <v>155</v>
      </c>
      <c r="K1341">
        <v>77</v>
      </c>
      <c r="L1341">
        <v>78</v>
      </c>
      <c r="M1341">
        <v>76</v>
      </c>
      <c r="P1341" t="s">
        <v>51</v>
      </c>
      <c r="Q1341" s="5">
        <f>IF(Teams[[#This Row],[LgWin]]="Y", 1,
IF(Teams[[#This Row],[LgWin]] = "N", 0, " "))</f>
        <v>0</v>
      </c>
      <c r="R1341" t="s">
        <v>51</v>
      </c>
      <c r="S1341" s="5">
        <f>IF(Teams[[#This Row],[WSWin]]="Y", 1,
IF(Teams[[#This Row],[WSWin]] = "N", 0, " "))</f>
        <v>0</v>
      </c>
      <c r="T1341">
        <v>651</v>
      </c>
      <c r="U1341">
        <v>5369</v>
      </c>
      <c r="V1341">
        <v>1414</v>
      </c>
      <c r="W1341">
        <v>230</v>
      </c>
      <c r="X1341">
        <v>42</v>
      </c>
      <c r="Y1341">
        <v>112</v>
      </c>
      <c r="Z1341">
        <v>442</v>
      </c>
      <c r="AA1341">
        <v>715</v>
      </c>
      <c r="AB1341">
        <v>32</v>
      </c>
      <c r="AC1341">
        <v>26</v>
      </c>
      <c r="AF1341">
        <v>680</v>
      </c>
      <c r="AG1341">
        <v>604</v>
      </c>
      <c r="AH1341">
        <v>3.9</v>
      </c>
      <c r="AI1341">
        <v>48</v>
      </c>
      <c r="AJ1341">
        <v>7</v>
      </c>
      <c r="AK1341">
        <v>17</v>
      </c>
      <c r="AL1341">
        <v>4179</v>
      </c>
      <c r="AM1341">
        <v>1432</v>
      </c>
      <c r="AN1341">
        <v>134</v>
      </c>
      <c r="AO1341">
        <v>418</v>
      </c>
      <c r="AP1341">
        <v>730</v>
      </c>
      <c r="AQ1341">
        <v>154</v>
      </c>
      <c r="AR1341">
        <v>165</v>
      </c>
      <c r="AS1341">
        <v>0.97499999999999998</v>
      </c>
      <c r="AT1341" t="s">
        <v>390</v>
      </c>
      <c r="AU1341" t="s">
        <v>447</v>
      </c>
      <c r="AV1341">
        <v>1359917</v>
      </c>
      <c r="AW1341">
        <v>99</v>
      </c>
      <c r="AX1341">
        <v>98</v>
      </c>
      <c r="AY1341" t="s">
        <v>229</v>
      </c>
      <c r="AZ1341" t="s">
        <v>229</v>
      </c>
      <c r="BA1341" t="s">
        <v>229</v>
      </c>
    </row>
    <row r="1342" spans="1:53" x14ac:dyDescent="0.55000000000000004">
      <c r="A1342">
        <v>1959</v>
      </c>
      <c r="B1342" s="5" t="b">
        <f>Teams[[#This Row],[yearID]]&gt;=1973</f>
        <v>0</v>
      </c>
      <c r="C1342" s="5" t="b">
        <f>Teams[[#This Row],[yearID]]&gt;=1903</f>
        <v>1</v>
      </c>
      <c r="D1342" t="s">
        <v>157</v>
      </c>
      <c r="E1342" t="s">
        <v>514</v>
      </c>
      <c r="F1342" t="s">
        <v>243</v>
      </c>
      <c r="G1342" s="5" t="str">
        <f>VLOOKUP(Teams[[#This Row],[franchID]],TeamsFranchises!$A$2:$D$121,2,FALSE)</f>
        <v>San Francisco Giants</v>
      </c>
      <c r="I1342">
        <v>3</v>
      </c>
      <c r="J1342">
        <v>154</v>
      </c>
      <c r="K1342">
        <v>77</v>
      </c>
      <c r="L1342">
        <v>83</v>
      </c>
      <c r="M1342">
        <v>71</v>
      </c>
      <c r="P1342" t="s">
        <v>51</v>
      </c>
      <c r="Q1342" s="5">
        <f>IF(Teams[[#This Row],[LgWin]]="Y", 1,
IF(Teams[[#This Row],[LgWin]] = "N", 0, " "))</f>
        <v>0</v>
      </c>
      <c r="R1342" t="s">
        <v>51</v>
      </c>
      <c r="S1342" s="5">
        <f>IF(Teams[[#This Row],[WSWin]]="Y", 1,
IF(Teams[[#This Row],[WSWin]] = "N", 0, " "))</f>
        <v>0</v>
      </c>
      <c r="T1342">
        <v>705</v>
      </c>
      <c r="U1342">
        <v>5281</v>
      </c>
      <c r="V1342">
        <v>1377</v>
      </c>
      <c r="W1342">
        <v>239</v>
      </c>
      <c r="X1342">
        <v>35</v>
      </c>
      <c r="Y1342">
        <v>167</v>
      </c>
      <c r="Z1342">
        <v>473</v>
      </c>
      <c r="AA1342">
        <v>875</v>
      </c>
      <c r="AB1342">
        <v>81</v>
      </c>
      <c r="AC1342">
        <v>34</v>
      </c>
      <c r="AF1342">
        <v>613</v>
      </c>
      <c r="AG1342">
        <v>531</v>
      </c>
      <c r="AH1342">
        <v>3.47</v>
      </c>
      <c r="AI1342">
        <v>52</v>
      </c>
      <c r="AJ1342">
        <v>12</v>
      </c>
      <c r="AK1342">
        <v>23</v>
      </c>
      <c r="AL1342">
        <v>4128</v>
      </c>
      <c r="AM1342">
        <v>1279</v>
      </c>
      <c r="AN1342">
        <v>139</v>
      </c>
      <c r="AO1342">
        <v>500</v>
      </c>
      <c r="AP1342">
        <v>873</v>
      </c>
      <c r="AQ1342">
        <v>152</v>
      </c>
      <c r="AR1342">
        <v>118</v>
      </c>
      <c r="AS1342">
        <v>0.97399999999999998</v>
      </c>
      <c r="AT1342" t="s">
        <v>515</v>
      </c>
      <c r="AU1342" t="s">
        <v>516</v>
      </c>
      <c r="AV1342">
        <v>1422130</v>
      </c>
      <c r="AW1342">
        <v>98</v>
      </c>
      <c r="AX1342">
        <v>96</v>
      </c>
      <c r="AY1342" t="s">
        <v>243</v>
      </c>
      <c r="AZ1342" t="s">
        <v>514</v>
      </c>
      <c r="BA1342" t="s">
        <v>514</v>
      </c>
    </row>
    <row r="1343" spans="1:53" x14ac:dyDescent="0.55000000000000004">
      <c r="A1343">
        <v>1959</v>
      </c>
      <c r="B1343" s="5" t="b">
        <f>Teams[[#This Row],[yearID]]&gt;=1973</f>
        <v>0</v>
      </c>
      <c r="C1343" s="5" t="b">
        <f>Teams[[#This Row],[yearID]]&gt;=1903</f>
        <v>1</v>
      </c>
      <c r="D1343" t="s">
        <v>157</v>
      </c>
      <c r="E1343" t="s">
        <v>396</v>
      </c>
      <c r="F1343" t="s">
        <v>154</v>
      </c>
      <c r="G1343" s="5" t="str">
        <f>VLOOKUP(Teams[[#This Row],[franchID]],TeamsFranchises!$A$2:$D$121,2,FALSE)</f>
        <v>St. Louis Cardinals</v>
      </c>
      <c r="I1343">
        <v>7</v>
      </c>
      <c r="J1343">
        <v>154</v>
      </c>
      <c r="K1343">
        <v>77</v>
      </c>
      <c r="L1343">
        <v>71</v>
      </c>
      <c r="M1343">
        <v>83</v>
      </c>
      <c r="P1343" t="s">
        <v>51</v>
      </c>
      <c r="Q1343" s="5">
        <f>IF(Teams[[#This Row],[LgWin]]="Y", 1,
IF(Teams[[#This Row],[LgWin]] = "N", 0, " "))</f>
        <v>0</v>
      </c>
      <c r="R1343" t="s">
        <v>51</v>
      </c>
      <c r="S1343" s="5">
        <f>IF(Teams[[#This Row],[WSWin]]="Y", 1,
IF(Teams[[#This Row],[WSWin]] = "N", 0, " "))</f>
        <v>0</v>
      </c>
      <c r="T1343">
        <v>641</v>
      </c>
      <c r="U1343">
        <v>5317</v>
      </c>
      <c r="V1343">
        <v>1432</v>
      </c>
      <c r="W1343">
        <v>244</v>
      </c>
      <c r="X1343">
        <v>49</v>
      </c>
      <c r="Y1343">
        <v>118</v>
      </c>
      <c r="Z1343">
        <v>485</v>
      </c>
      <c r="AA1343">
        <v>747</v>
      </c>
      <c r="AB1343">
        <v>65</v>
      </c>
      <c r="AC1343">
        <v>53</v>
      </c>
      <c r="AF1343">
        <v>725</v>
      </c>
      <c r="AG1343">
        <v>657</v>
      </c>
      <c r="AH1343">
        <v>4.34</v>
      </c>
      <c r="AI1343">
        <v>36</v>
      </c>
      <c r="AJ1343">
        <v>8</v>
      </c>
      <c r="AK1343">
        <v>21</v>
      </c>
      <c r="AL1343">
        <v>4089</v>
      </c>
      <c r="AM1343">
        <v>1427</v>
      </c>
      <c r="AN1343">
        <v>137</v>
      </c>
      <c r="AO1343">
        <v>564</v>
      </c>
      <c r="AP1343">
        <v>846</v>
      </c>
      <c r="AQ1343">
        <v>146</v>
      </c>
      <c r="AR1343">
        <v>158</v>
      </c>
      <c r="AS1343">
        <v>0.97499999999999998</v>
      </c>
      <c r="AT1343" t="s">
        <v>409</v>
      </c>
      <c r="AU1343" t="s">
        <v>444</v>
      </c>
      <c r="AV1343">
        <v>929953</v>
      </c>
      <c r="AW1343">
        <v>106</v>
      </c>
      <c r="AX1343">
        <v>107</v>
      </c>
      <c r="AY1343" t="s">
        <v>154</v>
      </c>
      <c r="AZ1343" t="s">
        <v>396</v>
      </c>
      <c r="BA1343" t="s">
        <v>396</v>
      </c>
    </row>
    <row r="1344" spans="1:53" x14ac:dyDescent="0.55000000000000004">
      <c r="A1344">
        <v>1959</v>
      </c>
      <c r="B1344" s="5" t="b">
        <f>Teams[[#This Row],[yearID]]&gt;=1973</f>
        <v>0</v>
      </c>
      <c r="C1344" s="5" t="b">
        <f>Teams[[#This Row],[yearID]]&gt;=1903</f>
        <v>1</v>
      </c>
      <c r="D1344" t="s">
        <v>410</v>
      </c>
      <c r="E1344" t="s">
        <v>425</v>
      </c>
      <c r="F1344" t="s">
        <v>426</v>
      </c>
      <c r="G1344" s="5" t="str">
        <f>VLOOKUP(Teams[[#This Row],[franchID]],TeamsFranchises!$A$2:$D$121,2,FALSE)</f>
        <v>Minnesota Twins</v>
      </c>
      <c r="I1344">
        <v>8</v>
      </c>
      <c r="J1344">
        <v>154</v>
      </c>
      <c r="K1344">
        <v>77</v>
      </c>
      <c r="L1344">
        <v>63</v>
      </c>
      <c r="M1344">
        <v>91</v>
      </c>
      <c r="P1344" t="s">
        <v>51</v>
      </c>
      <c r="Q1344" s="5">
        <f>IF(Teams[[#This Row],[LgWin]]="Y", 1,
IF(Teams[[#This Row],[LgWin]] = "N", 0, " "))</f>
        <v>0</v>
      </c>
      <c r="R1344" t="s">
        <v>51</v>
      </c>
      <c r="S1344" s="5">
        <f>IF(Teams[[#This Row],[WSWin]]="Y", 1,
IF(Teams[[#This Row],[WSWin]] = "N", 0, " "))</f>
        <v>0</v>
      </c>
      <c r="T1344">
        <v>619</v>
      </c>
      <c r="U1344">
        <v>5092</v>
      </c>
      <c r="V1344">
        <v>1205</v>
      </c>
      <c r="W1344">
        <v>173</v>
      </c>
      <c r="X1344">
        <v>32</v>
      </c>
      <c r="Y1344">
        <v>163</v>
      </c>
      <c r="Z1344">
        <v>517</v>
      </c>
      <c r="AA1344">
        <v>881</v>
      </c>
      <c r="AB1344">
        <v>51</v>
      </c>
      <c r="AC1344">
        <v>34</v>
      </c>
      <c r="AF1344">
        <v>701</v>
      </c>
      <c r="AG1344">
        <v>606</v>
      </c>
      <c r="AH1344">
        <v>4.01</v>
      </c>
      <c r="AI1344">
        <v>46</v>
      </c>
      <c r="AJ1344">
        <v>10</v>
      </c>
      <c r="AK1344">
        <v>21</v>
      </c>
      <c r="AL1344">
        <v>4080</v>
      </c>
      <c r="AM1344">
        <v>1358</v>
      </c>
      <c r="AN1344">
        <v>123</v>
      </c>
      <c r="AO1344">
        <v>467</v>
      </c>
      <c r="AP1344">
        <v>694</v>
      </c>
      <c r="AQ1344">
        <v>162</v>
      </c>
      <c r="AR1344">
        <v>140</v>
      </c>
      <c r="AS1344">
        <v>0.97299999999999998</v>
      </c>
      <c r="AT1344" t="s">
        <v>397</v>
      </c>
      <c r="AU1344" t="s">
        <v>510</v>
      </c>
      <c r="AV1344">
        <v>615372</v>
      </c>
      <c r="AW1344">
        <v>100</v>
      </c>
      <c r="AX1344">
        <v>102</v>
      </c>
      <c r="AY1344" t="s">
        <v>428</v>
      </c>
      <c r="AZ1344" t="s">
        <v>425</v>
      </c>
      <c r="BA1344" t="s">
        <v>425</v>
      </c>
    </row>
    <row r="1345" spans="1:53" x14ac:dyDescent="0.55000000000000004">
      <c r="A1345">
        <v>1960</v>
      </c>
      <c r="B1345" s="5" t="b">
        <f>Teams[[#This Row],[yearID]]&gt;=1973</f>
        <v>0</v>
      </c>
      <c r="C1345" s="5" t="b">
        <f>Teams[[#This Row],[yearID]]&gt;=1903</f>
        <v>1</v>
      </c>
      <c r="D1345" t="s">
        <v>410</v>
      </c>
      <c r="E1345" t="s">
        <v>95</v>
      </c>
      <c r="F1345" t="s">
        <v>95</v>
      </c>
      <c r="G1345" s="5" t="str">
        <f>VLOOKUP(Teams[[#This Row],[franchID]],TeamsFranchises!$A$2:$D$121,2,FALSE)</f>
        <v>Baltimore Orioles</v>
      </c>
      <c r="I1345">
        <v>2</v>
      </c>
      <c r="J1345">
        <v>154</v>
      </c>
      <c r="K1345">
        <v>77</v>
      </c>
      <c r="L1345">
        <v>89</v>
      </c>
      <c r="M1345">
        <v>65</v>
      </c>
      <c r="P1345" t="s">
        <v>51</v>
      </c>
      <c r="Q1345" s="5">
        <f>IF(Teams[[#This Row],[LgWin]]="Y", 1,
IF(Teams[[#This Row],[LgWin]] = "N", 0, " "))</f>
        <v>0</v>
      </c>
      <c r="R1345" t="s">
        <v>51</v>
      </c>
      <c r="S1345" s="5">
        <f>IF(Teams[[#This Row],[WSWin]]="Y", 1,
IF(Teams[[#This Row],[WSWin]] = "N", 0, " "))</f>
        <v>0</v>
      </c>
      <c r="T1345">
        <v>682</v>
      </c>
      <c r="U1345">
        <v>5170</v>
      </c>
      <c r="V1345">
        <v>1307</v>
      </c>
      <c r="W1345">
        <v>206</v>
      </c>
      <c r="X1345">
        <v>33</v>
      </c>
      <c r="Y1345">
        <v>123</v>
      </c>
      <c r="Z1345">
        <v>596</v>
      </c>
      <c r="AA1345">
        <v>801</v>
      </c>
      <c r="AB1345">
        <v>37</v>
      </c>
      <c r="AC1345">
        <v>24</v>
      </c>
      <c r="AF1345">
        <v>606</v>
      </c>
      <c r="AG1345">
        <v>538</v>
      </c>
      <c r="AH1345">
        <v>3.52</v>
      </c>
      <c r="AI1345">
        <v>48</v>
      </c>
      <c r="AJ1345">
        <v>11</v>
      </c>
      <c r="AK1345">
        <v>22</v>
      </c>
      <c r="AL1345">
        <v>4125</v>
      </c>
      <c r="AM1345">
        <v>1222</v>
      </c>
      <c r="AN1345">
        <v>117</v>
      </c>
      <c r="AO1345">
        <v>552</v>
      </c>
      <c r="AP1345">
        <v>785</v>
      </c>
      <c r="AQ1345">
        <v>107</v>
      </c>
      <c r="AR1345">
        <v>172</v>
      </c>
      <c r="AS1345">
        <v>0.98199999999999998</v>
      </c>
      <c r="AT1345" t="s">
        <v>218</v>
      </c>
      <c r="AU1345" t="s">
        <v>504</v>
      </c>
      <c r="AV1345">
        <v>1187849</v>
      </c>
      <c r="AW1345">
        <v>99</v>
      </c>
      <c r="AX1345">
        <v>98</v>
      </c>
      <c r="AY1345" t="s">
        <v>95</v>
      </c>
      <c r="AZ1345" t="s">
        <v>95</v>
      </c>
      <c r="BA1345" t="s">
        <v>95</v>
      </c>
    </row>
    <row r="1346" spans="1:53" x14ac:dyDescent="0.55000000000000004">
      <c r="A1346">
        <v>1960</v>
      </c>
      <c r="B1346" s="5" t="b">
        <f>Teams[[#This Row],[yearID]]&gt;=1973</f>
        <v>0</v>
      </c>
      <c r="C1346" s="5" t="b">
        <f>Teams[[#This Row],[yearID]]&gt;=1903</f>
        <v>1</v>
      </c>
      <c r="D1346" t="s">
        <v>410</v>
      </c>
      <c r="E1346" t="s">
        <v>54</v>
      </c>
      <c r="F1346" t="s">
        <v>54</v>
      </c>
      <c r="G1346" s="5" t="str">
        <f>VLOOKUP(Teams[[#This Row],[franchID]],TeamsFranchises!$A$2:$D$121,2,FALSE)</f>
        <v>Boston Red Sox</v>
      </c>
      <c r="I1346">
        <v>7</v>
      </c>
      <c r="J1346">
        <v>154</v>
      </c>
      <c r="K1346">
        <v>77</v>
      </c>
      <c r="L1346">
        <v>65</v>
      </c>
      <c r="M1346">
        <v>89</v>
      </c>
      <c r="P1346" t="s">
        <v>51</v>
      </c>
      <c r="Q1346" s="5">
        <f>IF(Teams[[#This Row],[LgWin]]="Y", 1,
IF(Teams[[#This Row],[LgWin]] = "N", 0, " "))</f>
        <v>0</v>
      </c>
      <c r="R1346" t="s">
        <v>51</v>
      </c>
      <c r="S1346" s="5">
        <f>IF(Teams[[#This Row],[WSWin]]="Y", 1,
IF(Teams[[#This Row],[WSWin]] = "N", 0, " "))</f>
        <v>0</v>
      </c>
      <c r="T1346">
        <v>658</v>
      </c>
      <c r="U1346">
        <v>5215</v>
      </c>
      <c r="V1346">
        <v>1359</v>
      </c>
      <c r="W1346">
        <v>234</v>
      </c>
      <c r="X1346">
        <v>32</v>
      </c>
      <c r="Y1346">
        <v>124</v>
      </c>
      <c r="Z1346">
        <v>570</v>
      </c>
      <c r="AA1346">
        <v>798</v>
      </c>
      <c r="AB1346">
        <v>34</v>
      </c>
      <c r="AC1346">
        <v>28</v>
      </c>
      <c r="AF1346">
        <v>775</v>
      </c>
      <c r="AG1346">
        <v>699</v>
      </c>
      <c r="AH1346">
        <v>4.62</v>
      </c>
      <c r="AI1346">
        <v>34</v>
      </c>
      <c r="AJ1346">
        <v>6</v>
      </c>
      <c r="AK1346">
        <v>23</v>
      </c>
      <c r="AL1346">
        <v>4083</v>
      </c>
      <c r="AM1346">
        <v>1440</v>
      </c>
      <c r="AN1346">
        <v>127</v>
      </c>
      <c r="AO1346">
        <v>580</v>
      </c>
      <c r="AP1346">
        <v>767</v>
      </c>
      <c r="AQ1346">
        <v>140</v>
      </c>
      <c r="AR1346">
        <v>156</v>
      </c>
      <c r="AS1346">
        <v>0.97599999999999998</v>
      </c>
      <c r="AT1346" t="s">
        <v>441</v>
      </c>
      <c r="AU1346" t="s">
        <v>493</v>
      </c>
      <c r="AV1346">
        <v>1129866</v>
      </c>
      <c r="AW1346">
        <v>103</v>
      </c>
      <c r="AX1346">
        <v>103</v>
      </c>
      <c r="AY1346" t="s">
        <v>54</v>
      </c>
      <c r="AZ1346" t="s">
        <v>54</v>
      </c>
      <c r="BA1346" t="s">
        <v>54</v>
      </c>
    </row>
    <row r="1347" spans="1:53" x14ac:dyDescent="0.55000000000000004">
      <c r="A1347">
        <v>1960</v>
      </c>
      <c r="B1347" s="5" t="b">
        <f>Teams[[#This Row],[yearID]]&gt;=1973</f>
        <v>0</v>
      </c>
      <c r="C1347" s="5" t="b">
        <f>Teams[[#This Row],[yearID]]&gt;=1903</f>
        <v>1</v>
      </c>
      <c r="D1347" t="s">
        <v>410</v>
      </c>
      <c r="E1347" t="s">
        <v>415</v>
      </c>
      <c r="F1347" t="s">
        <v>416</v>
      </c>
      <c r="G1347" s="5" t="str">
        <f>VLOOKUP(Teams[[#This Row],[franchID]],TeamsFranchises!$A$2:$D$121,2,FALSE)</f>
        <v>Chicago White Sox</v>
      </c>
      <c r="I1347">
        <v>3</v>
      </c>
      <c r="J1347">
        <v>154</v>
      </c>
      <c r="K1347">
        <v>77</v>
      </c>
      <c r="L1347">
        <v>87</v>
      </c>
      <c r="M1347">
        <v>67</v>
      </c>
      <c r="P1347" t="s">
        <v>51</v>
      </c>
      <c r="Q1347" s="5">
        <f>IF(Teams[[#This Row],[LgWin]]="Y", 1,
IF(Teams[[#This Row],[LgWin]] = "N", 0, " "))</f>
        <v>0</v>
      </c>
      <c r="R1347" t="s">
        <v>51</v>
      </c>
      <c r="S1347" s="5">
        <f>IF(Teams[[#This Row],[WSWin]]="Y", 1,
IF(Teams[[#This Row],[WSWin]] = "N", 0, " "))</f>
        <v>0</v>
      </c>
      <c r="T1347">
        <v>741</v>
      </c>
      <c r="U1347">
        <v>5191</v>
      </c>
      <c r="V1347">
        <v>1402</v>
      </c>
      <c r="W1347">
        <v>242</v>
      </c>
      <c r="X1347">
        <v>38</v>
      </c>
      <c r="Y1347">
        <v>112</v>
      </c>
      <c r="Z1347">
        <v>567</v>
      </c>
      <c r="AA1347">
        <v>648</v>
      </c>
      <c r="AB1347">
        <v>122</v>
      </c>
      <c r="AC1347">
        <v>48</v>
      </c>
      <c r="AF1347">
        <v>617</v>
      </c>
      <c r="AG1347">
        <v>552</v>
      </c>
      <c r="AH1347">
        <v>3.6</v>
      </c>
      <c r="AI1347">
        <v>42</v>
      </c>
      <c r="AJ1347">
        <v>11</v>
      </c>
      <c r="AK1347">
        <v>26</v>
      </c>
      <c r="AL1347">
        <v>4143</v>
      </c>
      <c r="AM1347">
        <v>1338</v>
      </c>
      <c r="AN1347">
        <v>127</v>
      </c>
      <c r="AO1347">
        <v>533</v>
      </c>
      <c r="AP1347">
        <v>695</v>
      </c>
      <c r="AQ1347">
        <v>109</v>
      </c>
      <c r="AR1347">
        <v>175</v>
      </c>
      <c r="AS1347">
        <v>0.98199999999999998</v>
      </c>
      <c r="AT1347" t="s">
        <v>417</v>
      </c>
      <c r="AU1347" t="s">
        <v>450</v>
      </c>
      <c r="AV1347">
        <v>1644460</v>
      </c>
      <c r="AW1347">
        <v>100</v>
      </c>
      <c r="AX1347">
        <v>98</v>
      </c>
      <c r="AY1347" t="s">
        <v>416</v>
      </c>
      <c r="AZ1347" t="s">
        <v>415</v>
      </c>
      <c r="BA1347" t="s">
        <v>415</v>
      </c>
    </row>
    <row r="1348" spans="1:53" x14ac:dyDescent="0.55000000000000004">
      <c r="A1348">
        <v>1960</v>
      </c>
      <c r="B1348" s="5" t="b">
        <f>Teams[[#This Row],[yearID]]&gt;=1973</f>
        <v>0</v>
      </c>
      <c r="C1348" s="5" t="b">
        <f>Teams[[#This Row],[yearID]]&gt;=1903</f>
        <v>1</v>
      </c>
      <c r="D1348" t="s">
        <v>157</v>
      </c>
      <c r="E1348" t="s">
        <v>161</v>
      </c>
      <c r="F1348" t="s">
        <v>162</v>
      </c>
      <c r="G1348" s="5" t="str">
        <f>VLOOKUP(Teams[[#This Row],[franchID]],TeamsFranchises!$A$2:$D$121,2,FALSE)</f>
        <v>Chicago Cubs</v>
      </c>
      <c r="I1348">
        <v>7</v>
      </c>
      <c r="J1348">
        <v>156</v>
      </c>
      <c r="K1348">
        <v>79</v>
      </c>
      <c r="L1348">
        <v>60</v>
      </c>
      <c r="M1348">
        <v>94</v>
      </c>
      <c r="P1348" t="s">
        <v>51</v>
      </c>
      <c r="Q1348" s="5">
        <f>IF(Teams[[#This Row],[LgWin]]="Y", 1,
IF(Teams[[#This Row],[LgWin]] = "N", 0, " "))</f>
        <v>0</v>
      </c>
      <c r="R1348" t="s">
        <v>51</v>
      </c>
      <c r="S1348" s="5">
        <f>IF(Teams[[#This Row],[WSWin]]="Y", 1,
IF(Teams[[#This Row],[WSWin]] = "N", 0, " "))</f>
        <v>0</v>
      </c>
      <c r="T1348">
        <v>634</v>
      </c>
      <c r="U1348">
        <v>5311</v>
      </c>
      <c r="V1348">
        <v>1293</v>
      </c>
      <c r="W1348">
        <v>213</v>
      </c>
      <c r="X1348">
        <v>48</v>
      </c>
      <c r="Y1348">
        <v>119</v>
      </c>
      <c r="Z1348">
        <v>531</v>
      </c>
      <c r="AA1348">
        <v>897</v>
      </c>
      <c r="AB1348">
        <v>51</v>
      </c>
      <c r="AC1348">
        <v>34</v>
      </c>
      <c r="AF1348">
        <v>776</v>
      </c>
      <c r="AG1348">
        <v>678</v>
      </c>
      <c r="AH1348">
        <v>4.3499999999999996</v>
      </c>
      <c r="AI1348">
        <v>36</v>
      </c>
      <c r="AJ1348">
        <v>6</v>
      </c>
      <c r="AK1348">
        <v>25</v>
      </c>
      <c r="AL1348">
        <v>4206</v>
      </c>
      <c r="AM1348">
        <v>1393</v>
      </c>
      <c r="AN1348">
        <v>152</v>
      </c>
      <c r="AO1348">
        <v>565</v>
      </c>
      <c r="AP1348">
        <v>805</v>
      </c>
      <c r="AQ1348">
        <v>143</v>
      </c>
      <c r="AR1348">
        <v>133</v>
      </c>
      <c r="AS1348">
        <v>0.97699999999999998</v>
      </c>
      <c r="AT1348" t="s">
        <v>434</v>
      </c>
      <c r="AU1348" t="s">
        <v>473</v>
      </c>
      <c r="AV1348">
        <v>809770</v>
      </c>
      <c r="AW1348">
        <v>99</v>
      </c>
      <c r="AX1348">
        <v>100</v>
      </c>
      <c r="AY1348" t="s">
        <v>162</v>
      </c>
      <c r="AZ1348" t="s">
        <v>161</v>
      </c>
      <c r="BA1348" t="s">
        <v>161</v>
      </c>
    </row>
    <row r="1349" spans="1:53" x14ac:dyDescent="0.55000000000000004">
      <c r="A1349">
        <v>1960</v>
      </c>
      <c r="B1349" s="5" t="b">
        <f>Teams[[#This Row],[yearID]]&gt;=1973</f>
        <v>0</v>
      </c>
      <c r="C1349" s="5" t="b">
        <f>Teams[[#This Row],[yearID]]&gt;=1903</f>
        <v>1</v>
      </c>
      <c r="D1349" t="s">
        <v>157</v>
      </c>
      <c r="E1349" t="s">
        <v>167</v>
      </c>
      <c r="F1349" t="s">
        <v>167</v>
      </c>
      <c r="G1349" s="5" t="str">
        <f>VLOOKUP(Teams[[#This Row],[franchID]],TeamsFranchises!$A$2:$D$121,2,FALSE)</f>
        <v>Cincinnati Reds</v>
      </c>
      <c r="I1349">
        <v>6</v>
      </c>
      <c r="J1349">
        <v>154</v>
      </c>
      <c r="K1349">
        <v>77</v>
      </c>
      <c r="L1349">
        <v>67</v>
      </c>
      <c r="M1349">
        <v>87</v>
      </c>
      <c r="P1349" t="s">
        <v>51</v>
      </c>
      <c r="Q1349" s="5">
        <f>IF(Teams[[#This Row],[LgWin]]="Y", 1,
IF(Teams[[#This Row],[LgWin]] = "N", 0, " "))</f>
        <v>0</v>
      </c>
      <c r="R1349" t="s">
        <v>51</v>
      </c>
      <c r="S1349" s="5">
        <f>IF(Teams[[#This Row],[WSWin]]="Y", 1,
IF(Teams[[#This Row],[WSWin]] = "N", 0, " "))</f>
        <v>0</v>
      </c>
      <c r="T1349">
        <v>640</v>
      </c>
      <c r="U1349">
        <v>5289</v>
      </c>
      <c r="V1349">
        <v>1324</v>
      </c>
      <c r="W1349">
        <v>230</v>
      </c>
      <c r="X1349">
        <v>40</v>
      </c>
      <c r="Y1349">
        <v>140</v>
      </c>
      <c r="Z1349">
        <v>512</v>
      </c>
      <c r="AA1349">
        <v>858</v>
      </c>
      <c r="AB1349">
        <v>73</v>
      </c>
      <c r="AC1349">
        <v>37</v>
      </c>
      <c r="AF1349">
        <v>692</v>
      </c>
      <c r="AG1349">
        <v>618</v>
      </c>
      <c r="AH1349">
        <v>4</v>
      </c>
      <c r="AI1349">
        <v>33</v>
      </c>
      <c r="AJ1349">
        <v>8</v>
      </c>
      <c r="AK1349">
        <v>35</v>
      </c>
      <c r="AL1349">
        <v>4170</v>
      </c>
      <c r="AM1349">
        <v>1417</v>
      </c>
      <c r="AN1349">
        <v>134</v>
      </c>
      <c r="AO1349">
        <v>442</v>
      </c>
      <c r="AP1349">
        <v>740</v>
      </c>
      <c r="AQ1349">
        <v>125</v>
      </c>
      <c r="AR1349">
        <v>155</v>
      </c>
      <c r="AS1349">
        <v>0.97899999999999998</v>
      </c>
      <c r="AT1349" t="s">
        <v>165</v>
      </c>
      <c r="AU1349" t="s">
        <v>455</v>
      </c>
      <c r="AV1349">
        <v>663486</v>
      </c>
      <c r="AW1349">
        <v>102</v>
      </c>
      <c r="AX1349">
        <v>102</v>
      </c>
      <c r="AY1349" t="s">
        <v>167</v>
      </c>
      <c r="AZ1349" t="s">
        <v>167</v>
      </c>
      <c r="BA1349" t="s">
        <v>167</v>
      </c>
    </row>
    <row r="1350" spans="1:53" x14ac:dyDescent="0.55000000000000004">
      <c r="A1350">
        <v>1960</v>
      </c>
      <c r="B1350" s="5" t="b">
        <f>Teams[[#This Row],[yearID]]&gt;=1973</f>
        <v>0</v>
      </c>
      <c r="C1350" s="5" t="b">
        <f>Teams[[#This Row],[yearID]]&gt;=1903</f>
        <v>1</v>
      </c>
      <c r="D1350" t="s">
        <v>410</v>
      </c>
      <c r="E1350" t="s">
        <v>64</v>
      </c>
      <c r="F1350" t="s">
        <v>64</v>
      </c>
      <c r="G1350" s="5" t="str">
        <f>VLOOKUP(Teams[[#This Row],[franchID]],TeamsFranchises!$A$2:$D$121,2,FALSE)</f>
        <v>Cleveland Indians</v>
      </c>
      <c r="I1350">
        <v>4</v>
      </c>
      <c r="J1350">
        <v>154</v>
      </c>
      <c r="K1350">
        <v>77</v>
      </c>
      <c r="L1350">
        <v>76</v>
      </c>
      <c r="M1350">
        <v>78</v>
      </c>
      <c r="P1350" t="s">
        <v>51</v>
      </c>
      <c r="Q1350" s="5">
        <f>IF(Teams[[#This Row],[LgWin]]="Y", 1,
IF(Teams[[#This Row],[LgWin]] = "N", 0, " "))</f>
        <v>0</v>
      </c>
      <c r="R1350" t="s">
        <v>51</v>
      </c>
      <c r="S1350" s="5">
        <f>IF(Teams[[#This Row],[WSWin]]="Y", 1,
IF(Teams[[#This Row],[WSWin]] = "N", 0, " "))</f>
        <v>0</v>
      </c>
      <c r="T1350">
        <v>667</v>
      </c>
      <c r="U1350">
        <v>5296</v>
      </c>
      <c r="V1350">
        <v>1415</v>
      </c>
      <c r="W1350">
        <v>218</v>
      </c>
      <c r="X1350">
        <v>20</v>
      </c>
      <c r="Y1350">
        <v>127</v>
      </c>
      <c r="Z1350">
        <v>444</v>
      </c>
      <c r="AA1350">
        <v>573</v>
      </c>
      <c r="AB1350">
        <v>58</v>
      </c>
      <c r="AC1350">
        <v>25</v>
      </c>
      <c r="AF1350">
        <v>693</v>
      </c>
      <c r="AG1350">
        <v>607</v>
      </c>
      <c r="AH1350">
        <v>3.95</v>
      </c>
      <c r="AI1350">
        <v>32</v>
      </c>
      <c r="AJ1350">
        <v>10</v>
      </c>
      <c r="AK1350">
        <v>30</v>
      </c>
      <c r="AL1350">
        <v>4146</v>
      </c>
      <c r="AM1350">
        <v>1308</v>
      </c>
      <c r="AN1350">
        <v>161</v>
      </c>
      <c r="AO1350">
        <v>636</v>
      </c>
      <c r="AP1350">
        <v>771</v>
      </c>
      <c r="AQ1350">
        <v>126</v>
      </c>
      <c r="AR1350">
        <v>165</v>
      </c>
      <c r="AS1350">
        <v>0.97799999999999998</v>
      </c>
      <c r="AT1350" t="s">
        <v>487</v>
      </c>
      <c r="AU1350" t="s">
        <v>498</v>
      </c>
      <c r="AV1350">
        <v>950985</v>
      </c>
      <c r="AW1350">
        <v>97</v>
      </c>
      <c r="AX1350">
        <v>97</v>
      </c>
      <c r="AY1350" t="s">
        <v>64</v>
      </c>
      <c r="AZ1350" t="s">
        <v>64</v>
      </c>
      <c r="BA1350" t="s">
        <v>64</v>
      </c>
    </row>
    <row r="1351" spans="1:53" x14ac:dyDescent="0.55000000000000004">
      <c r="A1351">
        <v>1960</v>
      </c>
      <c r="B1351" s="5" t="b">
        <f>Teams[[#This Row],[yearID]]&gt;=1973</f>
        <v>0</v>
      </c>
      <c r="C1351" s="5" t="b">
        <f>Teams[[#This Row],[yearID]]&gt;=1903</f>
        <v>1</v>
      </c>
      <c r="D1351" t="s">
        <v>410</v>
      </c>
      <c r="E1351" t="s">
        <v>419</v>
      </c>
      <c r="F1351" t="s">
        <v>419</v>
      </c>
      <c r="G1351" s="5" t="str">
        <f>VLOOKUP(Teams[[#This Row],[franchID]],TeamsFranchises!$A$2:$D$121,2,FALSE)</f>
        <v>Detroit Tigers</v>
      </c>
      <c r="I1351">
        <v>6</v>
      </c>
      <c r="J1351">
        <v>154</v>
      </c>
      <c r="K1351">
        <v>77</v>
      </c>
      <c r="L1351">
        <v>71</v>
      </c>
      <c r="M1351">
        <v>83</v>
      </c>
      <c r="P1351" t="s">
        <v>51</v>
      </c>
      <c r="Q1351" s="5">
        <f>IF(Teams[[#This Row],[LgWin]]="Y", 1,
IF(Teams[[#This Row],[LgWin]] = "N", 0, " "))</f>
        <v>0</v>
      </c>
      <c r="R1351" t="s">
        <v>51</v>
      </c>
      <c r="S1351" s="5">
        <f>IF(Teams[[#This Row],[WSWin]]="Y", 1,
IF(Teams[[#This Row],[WSWin]] = "N", 0, " "))</f>
        <v>0</v>
      </c>
      <c r="T1351">
        <v>633</v>
      </c>
      <c r="U1351">
        <v>5202</v>
      </c>
      <c r="V1351">
        <v>1243</v>
      </c>
      <c r="W1351">
        <v>188</v>
      </c>
      <c r="X1351">
        <v>34</v>
      </c>
      <c r="Y1351">
        <v>150</v>
      </c>
      <c r="Z1351">
        <v>636</v>
      </c>
      <c r="AA1351">
        <v>728</v>
      </c>
      <c r="AB1351">
        <v>66</v>
      </c>
      <c r="AC1351">
        <v>32</v>
      </c>
      <c r="AF1351">
        <v>644</v>
      </c>
      <c r="AG1351">
        <v>568</v>
      </c>
      <c r="AH1351">
        <v>3.64</v>
      </c>
      <c r="AI1351">
        <v>40</v>
      </c>
      <c r="AJ1351">
        <v>7</v>
      </c>
      <c r="AK1351">
        <v>25</v>
      </c>
      <c r="AL1351">
        <v>4215</v>
      </c>
      <c r="AM1351">
        <v>1336</v>
      </c>
      <c r="AN1351">
        <v>141</v>
      </c>
      <c r="AO1351">
        <v>474</v>
      </c>
      <c r="AP1351">
        <v>824</v>
      </c>
      <c r="AQ1351">
        <v>137</v>
      </c>
      <c r="AR1351">
        <v>138</v>
      </c>
      <c r="AS1351">
        <v>0.97699999999999998</v>
      </c>
      <c r="AT1351" t="s">
        <v>420</v>
      </c>
      <c r="AU1351" t="s">
        <v>495</v>
      </c>
      <c r="AV1351">
        <v>1167669</v>
      </c>
      <c r="AW1351">
        <v>103</v>
      </c>
      <c r="AX1351">
        <v>103</v>
      </c>
      <c r="AY1351" t="s">
        <v>419</v>
      </c>
      <c r="AZ1351" t="s">
        <v>419</v>
      </c>
      <c r="BA1351" t="s">
        <v>419</v>
      </c>
    </row>
    <row r="1352" spans="1:53" x14ac:dyDescent="0.55000000000000004">
      <c r="A1352">
        <v>1960</v>
      </c>
      <c r="B1352" s="5" t="b">
        <f>Teams[[#This Row],[yearID]]&gt;=1973</f>
        <v>0</v>
      </c>
      <c r="C1352" s="5" t="b">
        <f>Teams[[#This Row],[yearID]]&gt;=1903</f>
        <v>1</v>
      </c>
      <c r="D1352" t="s">
        <v>410</v>
      </c>
      <c r="E1352" t="s">
        <v>506</v>
      </c>
      <c r="F1352" t="s">
        <v>423</v>
      </c>
      <c r="G1352" s="5" t="str">
        <f>VLOOKUP(Teams[[#This Row],[franchID]],TeamsFranchises!$A$2:$D$121,2,FALSE)</f>
        <v>Oakland Athletics</v>
      </c>
      <c r="I1352">
        <v>8</v>
      </c>
      <c r="J1352">
        <v>155</v>
      </c>
      <c r="K1352">
        <v>78</v>
      </c>
      <c r="L1352">
        <v>58</v>
      </c>
      <c r="M1352">
        <v>96</v>
      </c>
      <c r="P1352" t="s">
        <v>51</v>
      </c>
      <c r="Q1352" s="5">
        <f>IF(Teams[[#This Row],[LgWin]]="Y", 1,
IF(Teams[[#This Row],[LgWin]] = "N", 0, " "))</f>
        <v>0</v>
      </c>
      <c r="R1352" t="s">
        <v>51</v>
      </c>
      <c r="S1352" s="5">
        <f>IF(Teams[[#This Row],[WSWin]]="Y", 1,
IF(Teams[[#This Row],[WSWin]] = "N", 0, " "))</f>
        <v>0</v>
      </c>
      <c r="T1352">
        <v>615</v>
      </c>
      <c r="U1352">
        <v>5226</v>
      </c>
      <c r="V1352">
        <v>1303</v>
      </c>
      <c r="W1352">
        <v>212</v>
      </c>
      <c r="X1352">
        <v>34</v>
      </c>
      <c r="Y1352">
        <v>110</v>
      </c>
      <c r="Z1352">
        <v>513</v>
      </c>
      <c r="AA1352">
        <v>744</v>
      </c>
      <c r="AB1352">
        <v>16</v>
      </c>
      <c r="AC1352">
        <v>11</v>
      </c>
      <c r="AF1352">
        <v>756</v>
      </c>
      <c r="AG1352">
        <v>669</v>
      </c>
      <c r="AH1352">
        <v>4.38</v>
      </c>
      <c r="AI1352">
        <v>44</v>
      </c>
      <c r="AJ1352">
        <v>4</v>
      </c>
      <c r="AK1352">
        <v>14</v>
      </c>
      <c r="AL1352">
        <v>4122</v>
      </c>
      <c r="AM1352">
        <v>1428</v>
      </c>
      <c r="AN1352">
        <v>160</v>
      </c>
      <c r="AO1352">
        <v>525</v>
      </c>
      <c r="AP1352">
        <v>664</v>
      </c>
      <c r="AQ1352">
        <v>127</v>
      </c>
      <c r="AR1352">
        <v>149</v>
      </c>
      <c r="AS1352">
        <v>0.97899999999999998</v>
      </c>
      <c r="AT1352" t="s">
        <v>507</v>
      </c>
      <c r="AU1352" t="s">
        <v>508</v>
      </c>
      <c r="AV1352">
        <v>774944</v>
      </c>
      <c r="AW1352">
        <v>100</v>
      </c>
      <c r="AX1352">
        <v>103</v>
      </c>
      <c r="AY1352" t="s">
        <v>509</v>
      </c>
      <c r="AZ1352" t="s">
        <v>506</v>
      </c>
      <c r="BA1352" t="s">
        <v>506</v>
      </c>
    </row>
    <row r="1353" spans="1:53" x14ac:dyDescent="0.55000000000000004">
      <c r="A1353">
        <v>1960</v>
      </c>
      <c r="B1353" s="5" t="b">
        <f>Teams[[#This Row],[yearID]]&gt;=1973</f>
        <v>0</v>
      </c>
      <c r="C1353" s="5" t="b">
        <f>Teams[[#This Row],[yearID]]&gt;=1903</f>
        <v>1</v>
      </c>
      <c r="D1353" t="s">
        <v>157</v>
      </c>
      <c r="E1353" t="s">
        <v>511</v>
      </c>
      <c r="F1353" t="s">
        <v>260</v>
      </c>
      <c r="G1353" s="5" t="str">
        <f>VLOOKUP(Teams[[#This Row],[franchID]],TeamsFranchises!$A$2:$D$121,2,FALSE)</f>
        <v>Los Angeles Dodgers</v>
      </c>
      <c r="I1353">
        <v>4</v>
      </c>
      <c r="J1353">
        <v>154</v>
      </c>
      <c r="K1353">
        <v>77</v>
      </c>
      <c r="L1353">
        <v>82</v>
      </c>
      <c r="M1353">
        <v>72</v>
      </c>
      <c r="P1353" t="s">
        <v>51</v>
      </c>
      <c r="Q1353" s="5">
        <f>IF(Teams[[#This Row],[LgWin]]="Y", 1,
IF(Teams[[#This Row],[LgWin]] = "N", 0, " "))</f>
        <v>0</v>
      </c>
      <c r="R1353" t="s">
        <v>51</v>
      </c>
      <c r="S1353" s="5">
        <f>IF(Teams[[#This Row],[WSWin]]="Y", 1,
IF(Teams[[#This Row],[WSWin]] = "N", 0, " "))</f>
        <v>0</v>
      </c>
      <c r="T1353">
        <v>662</v>
      </c>
      <c r="U1353">
        <v>5227</v>
      </c>
      <c r="V1353">
        <v>1333</v>
      </c>
      <c r="W1353">
        <v>216</v>
      </c>
      <c r="X1353">
        <v>38</v>
      </c>
      <c r="Y1353">
        <v>126</v>
      </c>
      <c r="Z1353">
        <v>529</v>
      </c>
      <c r="AA1353">
        <v>837</v>
      </c>
      <c r="AB1353">
        <v>95</v>
      </c>
      <c r="AC1353">
        <v>53</v>
      </c>
      <c r="AF1353">
        <v>593</v>
      </c>
      <c r="AG1353">
        <v>528</v>
      </c>
      <c r="AH1353">
        <v>3.4</v>
      </c>
      <c r="AI1353">
        <v>46</v>
      </c>
      <c r="AJ1353">
        <v>13</v>
      </c>
      <c r="AK1353">
        <v>20</v>
      </c>
      <c r="AL1353">
        <v>4194</v>
      </c>
      <c r="AM1353">
        <v>1218</v>
      </c>
      <c r="AN1353">
        <v>154</v>
      </c>
      <c r="AO1353">
        <v>564</v>
      </c>
      <c r="AP1353">
        <v>1122</v>
      </c>
      <c r="AQ1353">
        <v>124</v>
      </c>
      <c r="AR1353">
        <v>142</v>
      </c>
      <c r="AS1353">
        <v>0.97899999999999998</v>
      </c>
      <c r="AT1353" t="s">
        <v>512</v>
      </c>
      <c r="AU1353" t="s">
        <v>513</v>
      </c>
      <c r="AV1353">
        <v>2253887</v>
      </c>
      <c r="AW1353">
        <v>106</v>
      </c>
      <c r="AX1353">
        <v>105</v>
      </c>
      <c r="AY1353" t="s">
        <v>260</v>
      </c>
      <c r="AZ1353" t="s">
        <v>511</v>
      </c>
      <c r="BA1353" t="s">
        <v>511</v>
      </c>
    </row>
    <row r="1354" spans="1:53" x14ac:dyDescent="0.55000000000000004">
      <c r="A1354">
        <v>1960</v>
      </c>
      <c r="B1354" s="5" t="b">
        <f>Teams[[#This Row],[yearID]]&gt;=1973</f>
        <v>0</v>
      </c>
      <c r="C1354" s="5" t="b">
        <f>Teams[[#This Row],[yearID]]&gt;=1903</f>
        <v>1</v>
      </c>
      <c r="D1354" t="s">
        <v>157</v>
      </c>
      <c r="E1354" t="s">
        <v>499</v>
      </c>
      <c r="F1354" t="s">
        <v>159</v>
      </c>
      <c r="G1354" s="5" t="str">
        <f>VLOOKUP(Teams[[#This Row],[franchID]],TeamsFranchises!$A$2:$D$121,2,FALSE)</f>
        <v>Atlanta Braves</v>
      </c>
      <c r="I1354">
        <v>2</v>
      </c>
      <c r="J1354">
        <v>154</v>
      </c>
      <c r="K1354">
        <v>77</v>
      </c>
      <c r="L1354">
        <v>88</v>
      </c>
      <c r="M1354">
        <v>66</v>
      </c>
      <c r="P1354" t="s">
        <v>51</v>
      </c>
      <c r="Q1354" s="5">
        <f>IF(Teams[[#This Row],[LgWin]]="Y", 1,
IF(Teams[[#This Row],[LgWin]] = "N", 0, " "))</f>
        <v>0</v>
      </c>
      <c r="R1354" t="s">
        <v>51</v>
      </c>
      <c r="S1354" s="5">
        <f>IF(Teams[[#This Row],[WSWin]]="Y", 1,
IF(Teams[[#This Row],[WSWin]] = "N", 0, " "))</f>
        <v>0</v>
      </c>
      <c r="T1354">
        <v>724</v>
      </c>
      <c r="U1354">
        <v>5263</v>
      </c>
      <c r="V1354">
        <v>1393</v>
      </c>
      <c r="W1354">
        <v>198</v>
      </c>
      <c r="X1354">
        <v>48</v>
      </c>
      <c r="Y1354">
        <v>170</v>
      </c>
      <c r="Z1354">
        <v>463</v>
      </c>
      <c r="AA1354">
        <v>793</v>
      </c>
      <c r="AB1354">
        <v>69</v>
      </c>
      <c r="AC1354">
        <v>37</v>
      </c>
      <c r="AF1354">
        <v>658</v>
      </c>
      <c r="AG1354">
        <v>579</v>
      </c>
      <c r="AH1354">
        <v>3.76</v>
      </c>
      <c r="AI1354">
        <v>55</v>
      </c>
      <c r="AJ1354">
        <v>13</v>
      </c>
      <c r="AK1354">
        <v>28</v>
      </c>
      <c r="AL1354">
        <v>4161</v>
      </c>
      <c r="AM1354">
        <v>1327</v>
      </c>
      <c r="AN1354">
        <v>130</v>
      </c>
      <c r="AO1354">
        <v>518</v>
      </c>
      <c r="AP1354">
        <v>807</v>
      </c>
      <c r="AQ1354">
        <v>139</v>
      </c>
      <c r="AR1354">
        <v>137</v>
      </c>
      <c r="AS1354">
        <v>0.97699999999999998</v>
      </c>
      <c r="AT1354" t="s">
        <v>500</v>
      </c>
      <c r="AU1354" t="s">
        <v>501</v>
      </c>
      <c r="AV1354">
        <v>1497799</v>
      </c>
      <c r="AW1354">
        <v>93</v>
      </c>
      <c r="AX1354">
        <v>91</v>
      </c>
      <c r="AY1354" t="s">
        <v>502</v>
      </c>
      <c r="AZ1354" t="s">
        <v>502</v>
      </c>
      <c r="BA1354" t="s">
        <v>502</v>
      </c>
    </row>
    <row r="1355" spans="1:53" x14ac:dyDescent="0.55000000000000004">
      <c r="A1355">
        <v>1960</v>
      </c>
      <c r="B1355" s="5" t="b">
        <f>Teams[[#This Row],[yearID]]&gt;=1973</f>
        <v>0</v>
      </c>
      <c r="C1355" s="5" t="b">
        <f>Teams[[#This Row],[yearID]]&gt;=1903</f>
        <v>1</v>
      </c>
      <c r="D1355" t="s">
        <v>410</v>
      </c>
      <c r="E1355" t="s">
        <v>436</v>
      </c>
      <c r="F1355" t="s">
        <v>412</v>
      </c>
      <c r="G1355" s="5" t="str">
        <f>VLOOKUP(Teams[[#This Row],[franchID]],TeamsFranchises!$A$2:$D$121,2,FALSE)</f>
        <v>New York Yankees</v>
      </c>
      <c r="I1355">
        <v>1</v>
      </c>
      <c r="J1355">
        <v>155</v>
      </c>
      <c r="K1355">
        <v>77</v>
      </c>
      <c r="L1355">
        <v>97</v>
      </c>
      <c r="M1355">
        <v>57</v>
      </c>
      <c r="P1355" t="s">
        <v>76</v>
      </c>
      <c r="Q1355" s="5">
        <f>IF(Teams[[#This Row],[LgWin]]="Y", 1,
IF(Teams[[#This Row],[LgWin]] = "N", 0, " "))</f>
        <v>1</v>
      </c>
      <c r="R1355" t="s">
        <v>51</v>
      </c>
      <c r="S1355" s="5">
        <f>IF(Teams[[#This Row],[WSWin]]="Y", 1,
IF(Teams[[#This Row],[WSWin]] = "N", 0, " "))</f>
        <v>0</v>
      </c>
      <c r="T1355">
        <v>746</v>
      </c>
      <c r="U1355">
        <v>5290</v>
      </c>
      <c r="V1355">
        <v>1377</v>
      </c>
      <c r="W1355">
        <v>215</v>
      </c>
      <c r="X1355">
        <v>40</v>
      </c>
      <c r="Y1355">
        <v>193</v>
      </c>
      <c r="Z1355">
        <v>537</v>
      </c>
      <c r="AA1355">
        <v>818</v>
      </c>
      <c r="AB1355">
        <v>37</v>
      </c>
      <c r="AC1355">
        <v>23</v>
      </c>
      <c r="AF1355">
        <v>627</v>
      </c>
      <c r="AG1355">
        <v>547</v>
      </c>
      <c r="AH1355">
        <v>3.52</v>
      </c>
      <c r="AI1355">
        <v>38</v>
      </c>
      <c r="AJ1355">
        <v>16</v>
      </c>
      <c r="AK1355">
        <v>42</v>
      </c>
      <c r="AL1355">
        <v>4194</v>
      </c>
      <c r="AM1355">
        <v>1225</v>
      </c>
      <c r="AN1355">
        <v>123</v>
      </c>
      <c r="AO1355">
        <v>609</v>
      </c>
      <c r="AP1355">
        <v>712</v>
      </c>
      <c r="AQ1355">
        <v>129</v>
      </c>
      <c r="AR1355">
        <v>162</v>
      </c>
      <c r="AS1355">
        <v>0.97899999999999998</v>
      </c>
      <c r="AT1355" t="s">
        <v>459</v>
      </c>
      <c r="AU1355" t="s">
        <v>491</v>
      </c>
      <c r="AV1355">
        <v>1627349</v>
      </c>
      <c r="AW1355">
        <v>94</v>
      </c>
      <c r="AX1355">
        <v>92</v>
      </c>
      <c r="AY1355" t="s">
        <v>412</v>
      </c>
      <c r="AZ1355" t="s">
        <v>436</v>
      </c>
      <c r="BA1355" t="s">
        <v>436</v>
      </c>
    </row>
    <row r="1356" spans="1:53" x14ac:dyDescent="0.55000000000000004">
      <c r="A1356">
        <v>1960</v>
      </c>
      <c r="B1356" s="5" t="b">
        <f>Teams[[#This Row],[yearID]]&gt;=1973</f>
        <v>0</v>
      </c>
      <c r="C1356" s="5" t="b">
        <f>Teams[[#This Row],[yearID]]&gt;=1903</f>
        <v>1</v>
      </c>
      <c r="D1356" t="s">
        <v>157</v>
      </c>
      <c r="E1356" t="s">
        <v>122</v>
      </c>
      <c r="F1356" t="s">
        <v>122</v>
      </c>
      <c r="G1356" s="5" t="str">
        <f>VLOOKUP(Teams[[#This Row],[franchID]],TeamsFranchises!$A$2:$D$121,2,FALSE)</f>
        <v>Philadelphia Phillies</v>
      </c>
      <c r="I1356">
        <v>8</v>
      </c>
      <c r="J1356">
        <v>154</v>
      </c>
      <c r="K1356">
        <v>77</v>
      </c>
      <c r="L1356">
        <v>59</v>
      </c>
      <c r="M1356">
        <v>95</v>
      </c>
      <c r="P1356" t="s">
        <v>51</v>
      </c>
      <c r="Q1356" s="5">
        <f>IF(Teams[[#This Row],[LgWin]]="Y", 1,
IF(Teams[[#This Row],[LgWin]] = "N", 0, " "))</f>
        <v>0</v>
      </c>
      <c r="R1356" t="s">
        <v>51</v>
      </c>
      <c r="S1356" s="5">
        <f>IF(Teams[[#This Row],[WSWin]]="Y", 1,
IF(Teams[[#This Row],[WSWin]] = "N", 0, " "))</f>
        <v>0</v>
      </c>
      <c r="T1356">
        <v>546</v>
      </c>
      <c r="U1356">
        <v>5169</v>
      </c>
      <c r="V1356">
        <v>1235</v>
      </c>
      <c r="W1356">
        <v>196</v>
      </c>
      <c r="X1356">
        <v>44</v>
      </c>
      <c r="Y1356">
        <v>99</v>
      </c>
      <c r="Z1356">
        <v>448</v>
      </c>
      <c r="AA1356">
        <v>1054</v>
      </c>
      <c r="AB1356">
        <v>45</v>
      </c>
      <c r="AC1356">
        <v>48</v>
      </c>
      <c r="AF1356">
        <v>691</v>
      </c>
      <c r="AG1356">
        <v>613</v>
      </c>
      <c r="AH1356">
        <v>4.01</v>
      </c>
      <c r="AI1356">
        <v>45</v>
      </c>
      <c r="AJ1356">
        <v>6</v>
      </c>
      <c r="AK1356">
        <v>16</v>
      </c>
      <c r="AL1356">
        <v>4125</v>
      </c>
      <c r="AM1356">
        <v>1423</v>
      </c>
      <c r="AN1356">
        <v>133</v>
      </c>
      <c r="AO1356">
        <v>439</v>
      </c>
      <c r="AP1356">
        <v>736</v>
      </c>
      <c r="AQ1356">
        <v>155</v>
      </c>
      <c r="AR1356">
        <v>129</v>
      </c>
      <c r="AS1356">
        <v>0.97399999999999998</v>
      </c>
      <c r="AT1356" t="s">
        <v>358</v>
      </c>
      <c r="AU1356" t="s">
        <v>503</v>
      </c>
      <c r="AV1356">
        <v>862205</v>
      </c>
      <c r="AW1356">
        <v>100</v>
      </c>
      <c r="AX1356">
        <v>103</v>
      </c>
      <c r="AY1356" t="s">
        <v>122</v>
      </c>
      <c r="AZ1356" t="s">
        <v>122</v>
      </c>
      <c r="BA1356" t="s">
        <v>122</v>
      </c>
    </row>
    <row r="1357" spans="1:53" x14ac:dyDescent="0.55000000000000004">
      <c r="A1357">
        <v>1960</v>
      </c>
      <c r="B1357" s="5" t="b">
        <f>Teams[[#This Row],[yearID]]&gt;=1973</f>
        <v>0</v>
      </c>
      <c r="C1357" s="5" t="b">
        <f>Teams[[#This Row],[yearID]]&gt;=1903</f>
        <v>1</v>
      </c>
      <c r="D1357" t="s">
        <v>157</v>
      </c>
      <c r="E1357" t="s">
        <v>229</v>
      </c>
      <c r="F1357" t="s">
        <v>229</v>
      </c>
      <c r="G1357" s="5" t="str">
        <f>VLOOKUP(Teams[[#This Row],[franchID]],TeamsFranchises!$A$2:$D$121,2,FALSE)</f>
        <v>Pittsburgh Pirates</v>
      </c>
      <c r="I1357">
        <v>1</v>
      </c>
      <c r="J1357">
        <v>155</v>
      </c>
      <c r="K1357">
        <v>78</v>
      </c>
      <c r="L1357">
        <v>95</v>
      </c>
      <c r="M1357">
        <v>59</v>
      </c>
      <c r="P1357" t="s">
        <v>76</v>
      </c>
      <c r="Q1357" s="5">
        <f>IF(Teams[[#This Row],[LgWin]]="Y", 1,
IF(Teams[[#This Row],[LgWin]] = "N", 0, " "))</f>
        <v>1</v>
      </c>
      <c r="R1357" t="s">
        <v>76</v>
      </c>
      <c r="S1357" s="5">
        <f>IF(Teams[[#This Row],[WSWin]]="Y", 1,
IF(Teams[[#This Row],[WSWin]] = "N", 0, " "))</f>
        <v>1</v>
      </c>
      <c r="T1357">
        <v>734</v>
      </c>
      <c r="U1357">
        <v>5406</v>
      </c>
      <c r="V1357">
        <v>1493</v>
      </c>
      <c r="W1357">
        <v>236</v>
      </c>
      <c r="X1357">
        <v>56</v>
      </c>
      <c r="Y1357">
        <v>120</v>
      </c>
      <c r="Z1357">
        <v>486</v>
      </c>
      <c r="AA1357">
        <v>747</v>
      </c>
      <c r="AB1357">
        <v>34</v>
      </c>
      <c r="AC1357">
        <v>24</v>
      </c>
      <c r="AF1357">
        <v>593</v>
      </c>
      <c r="AG1357">
        <v>543</v>
      </c>
      <c r="AH1357">
        <v>3.49</v>
      </c>
      <c r="AI1357">
        <v>47</v>
      </c>
      <c r="AJ1357">
        <v>11</v>
      </c>
      <c r="AK1357">
        <v>33</v>
      </c>
      <c r="AL1357">
        <v>4197</v>
      </c>
      <c r="AM1357">
        <v>1363</v>
      </c>
      <c r="AN1357">
        <v>105</v>
      </c>
      <c r="AO1357">
        <v>386</v>
      </c>
      <c r="AP1357">
        <v>811</v>
      </c>
      <c r="AQ1357">
        <v>128</v>
      </c>
      <c r="AR1357">
        <v>163</v>
      </c>
      <c r="AS1357">
        <v>0.97899999999999998</v>
      </c>
      <c r="AT1357" t="s">
        <v>390</v>
      </c>
      <c r="AU1357" t="s">
        <v>447</v>
      </c>
      <c r="AV1357">
        <v>1705828</v>
      </c>
      <c r="AW1357">
        <v>101</v>
      </c>
      <c r="AX1357">
        <v>100</v>
      </c>
      <c r="AY1357" t="s">
        <v>229</v>
      </c>
      <c r="AZ1357" t="s">
        <v>229</v>
      </c>
      <c r="BA1357" t="s">
        <v>229</v>
      </c>
    </row>
    <row r="1358" spans="1:53" x14ac:dyDescent="0.55000000000000004">
      <c r="A1358">
        <v>1960</v>
      </c>
      <c r="B1358" s="5" t="b">
        <f>Teams[[#This Row],[yearID]]&gt;=1973</f>
        <v>0</v>
      </c>
      <c r="C1358" s="5" t="b">
        <f>Teams[[#This Row],[yearID]]&gt;=1903</f>
        <v>1</v>
      </c>
      <c r="D1358" t="s">
        <v>157</v>
      </c>
      <c r="E1358" t="s">
        <v>514</v>
      </c>
      <c r="F1358" t="s">
        <v>243</v>
      </c>
      <c r="G1358" s="5" t="str">
        <f>VLOOKUP(Teams[[#This Row],[franchID]],TeamsFranchises!$A$2:$D$121,2,FALSE)</f>
        <v>San Francisco Giants</v>
      </c>
      <c r="I1358">
        <v>5</v>
      </c>
      <c r="J1358">
        <v>156</v>
      </c>
      <c r="K1358">
        <v>77</v>
      </c>
      <c r="L1358">
        <v>79</v>
      </c>
      <c r="M1358">
        <v>75</v>
      </c>
      <c r="P1358" t="s">
        <v>51</v>
      </c>
      <c r="Q1358" s="5">
        <f>IF(Teams[[#This Row],[LgWin]]="Y", 1,
IF(Teams[[#This Row],[LgWin]] = "N", 0, " "))</f>
        <v>0</v>
      </c>
      <c r="R1358" t="s">
        <v>51</v>
      </c>
      <c r="S1358" s="5">
        <f>IF(Teams[[#This Row],[WSWin]]="Y", 1,
IF(Teams[[#This Row],[WSWin]] = "N", 0, " "))</f>
        <v>0</v>
      </c>
      <c r="T1358">
        <v>671</v>
      </c>
      <c r="U1358">
        <v>5324</v>
      </c>
      <c r="V1358">
        <v>1357</v>
      </c>
      <c r="W1358">
        <v>220</v>
      </c>
      <c r="X1358">
        <v>62</v>
      </c>
      <c r="Y1358">
        <v>130</v>
      </c>
      <c r="Z1358">
        <v>467</v>
      </c>
      <c r="AA1358">
        <v>846</v>
      </c>
      <c r="AB1358">
        <v>86</v>
      </c>
      <c r="AC1358">
        <v>45</v>
      </c>
      <c r="AF1358">
        <v>631</v>
      </c>
      <c r="AG1358">
        <v>534</v>
      </c>
      <c r="AH1358">
        <v>3.44</v>
      </c>
      <c r="AI1358">
        <v>55</v>
      </c>
      <c r="AJ1358">
        <v>16</v>
      </c>
      <c r="AK1358">
        <v>26</v>
      </c>
      <c r="AL1358">
        <v>4188</v>
      </c>
      <c r="AM1358">
        <v>1288</v>
      </c>
      <c r="AN1358">
        <v>107</v>
      </c>
      <c r="AO1358">
        <v>512</v>
      </c>
      <c r="AP1358">
        <v>897</v>
      </c>
      <c r="AQ1358">
        <v>165</v>
      </c>
      <c r="AR1358">
        <v>117</v>
      </c>
      <c r="AS1358">
        <v>0.97199999999999998</v>
      </c>
      <c r="AT1358" t="s">
        <v>515</v>
      </c>
      <c r="AU1358" t="s">
        <v>517</v>
      </c>
      <c r="AV1358">
        <v>1795356</v>
      </c>
      <c r="AW1358">
        <v>95</v>
      </c>
      <c r="AX1358">
        <v>93</v>
      </c>
      <c r="AY1358" t="s">
        <v>243</v>
      </c>
      <c r="AZ1358" t="s">
        <v>514</v>
      </c>
      <c r="BA1358" t="s">
        <v>514</v>
      </c>
    </row>
    <row r="1359" spans="1:53" x14ac:dyDescent="0.55000000000000004">
      <c r="A1359">
        <v>1960</v>
      </c>
      <c r="B1359" s="5" t="b">
        <f>Teams[[#This Row],[yearID]]&gt;=1973</f>
        <v>0</v>
      </c>
      <c r="C1359" s="5" t="b">
        <f>Teams[[#This Row],[yearID]]&gt;=1903</f>
        <v>1</v>
      </c>
      <c r="D1359" t="s">
        <v>157</v>
      </c>
      <c r="E1359" t="s">
        <v>396</v>
      </c>
      <c r="F1359" t="s">
        <v>154</v>
      </c>
      <c r="G1359" s="5" t="str">
        <f>VLOOKUP(Teams[[#This Row],[franchID]],TeamsFranchises!$A$2:$D$121,2,FALSE)</f>
        <v>St. Louis Cardinals</v>
      </c>
      <c r="I1359">
        <v>3</v>
      </c>
      <c r="J1359">
        <v>155</v>
      </c>
      <c r="K1359">
        <v>77</v>
      </c>
      <c r="L1359">
        <v>86</v>
      </c>
      <c r="M1359">
        <v>68</v>
      </c>
      <c r="P1359" t="s">
        <v>51</v>
      </c>
      <c r="Q1359" s="5">
        <f>IF(Teams[[#This Row],[LgWin]]="Y", 1,
IF(Teams[[#This Row],[LgWin]] = "N", 0, " "))</f>
        <v>0</v>
      </c>
      <c r="R1359" t="s">
        <v>51</v>
      </c>
      <c r="S1359" s="5">
        <f>IF(Teams[[#This Row],[WSWin]]="Y", 1,
IF(Teams[[#This Row],[WSWin]] = "N", 0, " "))</f>
        <v>0</v>
      </c>
      <c r="T1359">
        <v>639</v>
      </c>
      <c r="U1359">
        <v>5187</v>
      </c>
      <c r="V1359">
        <v>1317</v>
      </c>
      <c r="W1359">
        <v>213</v>
      </c>
      <c r="X1359">
        <v>48</v>
      </c>
      <c r="Y1359">
        <v>138</v>
      </c>
      <c r="Z1359">
        <v>501</v>
      </c>
      <c r="AA1359">
        <v>792</v>
      </c>
      <c r="AB1359">
        <v>48</v>
      </c>
      <c r="AC1359">
        <v>35</v>
      </c>
      <c r="AF1359">
        <v>616</v>
      </c>
      <c r="AG1359">
        <v>554</v>
      </c>
      <c r="AH1359">
        <v>3.64</v>
      </c>
      <c r="AI1359">
        <v>37</v>
      </c>
      <c r="AJ1359">
        <v>11</v>
      </c>
      <c r="AK1359">
        <v>30</v>
      </c>
      <c r="AL1359">
        <v>4113</v>
      </c>
      <c r="AM1359">
        <v>1316</v>
      </c>
      <c r="AN1359">
        <v>127</v>
      </c>
      <c r="AO1359">
        <v>511</v>
      </c>
      <c r="AP1359">
        <v>906</v>
      </c>
      <c r="AQ1359">
        <v>141</v>
      </c>
      <c r="AR1359">
        <v>152</v>
      </c>
      <c r="AS1359">
        <v>0.97599999999999998</v>
      </c>
      <c r="AT1359" t="s">
        <v>409</v>
      </c>
      <c r="AU1359" t="s">
        <v>444</v>
      </c>
      <c r="AV1359">
        <v>1096632</v>
      </c>
      <c r="AW1359">
        <v>108</v>
      </c>
      <c r="AX1359">
        <v>109</v>
      </c>
      <c r="AY1359" t="s">
        <v>154</v>
      </c>
      <c r="AZ1359" t="s">
        <v>396</v>
      </c>
      <c r="BA1359" t="s">
        <v>396</v>
      </c>
    </row>
    <row r="1360" spans="1:53" x14ac:dyDescent="0.55000000000000004">
      <c r="A1360">
        <v>1960</v>
      </c>
      <c r="B1360" s="5" t="b">
        <f>Teams[[#This Row],[yearID]]&gt;=1973</f>
        <v>0</v>
      </c>
      <c r="C1360" s="5" t="b">
        <f>Teams[[#This Row],[yearID]]&gt;=1903</f>
        <v>1</v>
      </c>
      <c r="D1360" t="s">
        <v>410</v>
      </c>
      <c r="E1360" t="s">
        <v>425</v>
      </c>
      <c r="F1360" t="s">
        <v>426</v>
      </c>
      <c r="G1360" s="5" t="str">
        <f>VLOOKUP(Teams[[#This Row],[franchID]],TeamsFranchises!$A$2:$D$121,2,FALSE)</f>
        <v>Minnesota Twins</v>
      </c>
      <c r="I1360">
        <v>5</v>
      </c>
      <c r="J1360">
        <v>154</v>
      </c>
      <c r="K1360">
        <v>77</v>
      </c>
      <c r="L1360">
        <v>73</v>
      </c>
      <c r="M1360">
        <v>81</v>
      </c>
      <c r="P1360" t="s">
        <v>51</v>
      </c>
      <c r="Q1360" s="5">
        <f>IF(Teams[[#This Row],[LgWin]]="Y", 1,
IF(Teams[[#This Row],[LgWin]] = "N", 0, " "))</f>
        <v>0</v>
      </c>
      <c r="R1360" t="s">
        <v>51</v>
      </c>
      <c r="S1360" s="5">
        <f>IF(Teams[[#This Row],[WSWin]]="Y", 1,
IF(Teams[[#This Row],[WSWin]] = "N", 0, " "))</f>
        <v>0</v>
      </c>
      <c r="T1360">
        <v>672</v>
      </c>
      <c r="U1360">
        <v>5248</v>
      </c>
      <c r="V1360">
        <v>1283</v>
      </c>
      <c r="W1360">
        <v>205</v>
      </c>
      <c r="X1360">
        <v>43</v>
      </c>
      <c r="Y1360">
        <v>147</v>
      </c>
      <c r="Z1360">
        <v>584</v>
      </c>
      <c r="AA1360">
        <v>883</v>
      </c>
      <c r="AB1360">
        <v>52</v>
      </c>
      <c r="AC1360">
        <v>43</v>
      </c>
      <c r="AF1360">
        <v>696</v>
      </c>
      <c r="AG1360">
        <v>589</v>
      </c>
      <c r="AH1360">
        <v>3.77</v>
      </c>
      <c r="AI1360">
        <v>34</v>
      </c>
      <c r="AJ1360">
        <v>10</v>
      </c>
      <c r="AK1360">
        <v>35</v>
      </c>
      <c r="AL1360">
        <v>4215</v>
      </c>
      <c r="AM1360">
        <v>1392</v>
      </c>
      <c r="AN1360">
        <v>130</v>
      </c>
      <c r="AO1360">
        <v>538</v>
      </c>
      <c r="AP1360">
        <v>775</v>
      </c>
      <c r="AQ1360">
        <v>165</v>
      </c>
      <c r="AR1360">
        <v>159</v>
      </c>
      <c r="AS1360">
        <v>0.97299999999999998</v>
      </c>
      <c r="AT1360" t="s">
        <v>397</v>
      </c>
      <c r="AU1360" t="s">
        <v>510</v>
      </c>
      <c r="AV1360">
        <v>743404</v>
      </c>
      <c r="AW1360">
        <v>101</v>
      </c>
      <c r="AX1360">
        <v>102</v>
      </c>
      <c r="AY1360" t="s">
        <v>428</v>
      </c>
      <c r="AZ1360" t="s">
        <v>425</v>
      </c>
      <c r="BA1360" t="s">
        <v>425</v>
      </c>
    </row>
    <row r="1361" spans="1:53" x14ac:dyDescent="0.55000000000000004">
      <c r="A1361">
        <v>1961</v>
      </c>
      <c r="B1361" s="5" t="b">
        <f>Teams[[#This Row],[yearID]]&gt;=1973</f>
        <v>0</v>
      </c>
      <c r="C1361" s="5" t="b">
        <f>Teams[[#This Row],[yearID]]&gt;=1903</f>
        <v>1</v>
      </c>
      <c r="D1361" t="s">
        <v>410</v>
      </c>
      <c r="E1361" t="s">
        <v>95</v>
      </c>
      <c r="F1361" t="s">
        <v>95</v>
      </c>
      <c r="G1361" s="5" t="str">
        <f>VLOOKUP(Teams[[#This Row],[franchID]],TeamsFranchises!$A$2:$D$121,2,FALSE)</f>
        <v>Baltimore Orioles</v>
      </c>
      <c r="I1361">
        <v>3</v>
      </c>
      <c r="J1361">
        <v>163</v>
      </c>
      <c r="K1361">
        <v>82</v>
      </c>
      <c r="L1361">
        <v>95</v>
      </c>
      <c r="M1361">
        <v>67</v>
      </c>
      <c r="P1361" t="s">
        <v>51</v>
      </c>
      <c r="Q1361" s="5">
        <f>IF(Teams[[#This Row],[LgWin]]="Y", 1,
IF(Teams[[#This Row],[LgWin]] = "N", 0, " "))</f>
        <v>0</v>
      </c>
      <c r="R1361" t="s">
        <v>51</v>
      </c>
      <c r="S1361" s="5">
        <f>IF(Teams[[#This Row],[WSWin]]="Y", 1,
IF(Teams[[#This Row],[WSWin]] = "N", 0, " "))</f>
        <v>0</v>
      </c>
      <c r="T1361">
        <v>691</v>
      </c>
      <c r="U1361">
        <v>5481</v>
      </c>
      <c r="V1361">
        <v>1393</v>
      </c>
      <c r="W1361">
        <v>227</v>
      </c>
      <c r="X1361">
        <v>36</v>
      </c>
      <c r="Y1361">
        <v>149</v>
      </c>
      <c r="Z1361">
        <v>581</v>
      </c>
      <c r="AA1361">
        <v>902</v>
      </c>
      <c r="AB1361">
        <v>39</v>
      </c>
      <c r="AC1361">
        <v>30</v>
      </c>
      <c r="AF1361">
        <v>588</v>
      </c>
      <c r="AG1361">
        <v>526</v>
      </c>
      <c r="AH1361">
        <v>3.22</v>
      </c>
      <c r="AI1361">
        <v>54</v>
      </c>
      <c r="AJ1361">
        <v>21</v>
      </c>
      <c r="AK1361">
        <v>33</v>
      </c>
      <c r="AL1361">
        <v>4413</v>
      </c>
      <c r="AM1361">
        <v>1226</v>
      </c>
      <c r="AN1361">
        <v>109</v>
      </c>
      <c r="AO1361">
        <v>617</v>
      </c>
      <c r="AP1361">
        <v>926</v>
      </c>
      <c r="AQ1361">
        <v>126</v>
      </c>
      <c r="AR1361">
        <v>173</v>
      </c>
      <c r="AS1361">
        <v>0.98</v>
      </c>
      <c r="AT1361" t="s">
        <v>218</v>
      </c>
      <c r="AU1361" t="s">
        <v>504</v>
      </c>
      <c r="AV1361">
        <v>951089</v>
      </c>
      <c r="AW1361">
        <v>96</v>
      </c>
      <c r="AX1361">
        <v>96</v>
      </c>
      <c r="AY1361" t="s">
        <v>95</v>
      </c>
      <c r="AZ1361" t="s">
        <v>95</v>
      </c>
      <c r="BA1361" t="s">
        <v>95</v>
      </c>
    </row>
    <row r="1362" spans="1:53" x14ac:dyDescent="0.55000000000000004">
      <c r="A1362">
        <v>1961</v>
      </c>
      <c r="B1362" s="5" t="b">
        <f>Teams[[#This Row],[yearID]]&gt;=1973</f>
        <v>0</v>
      </c>
      <c r="C1362" s="5" t="b">
        <f>Teams[[#This Row],[yearID]]&gt;=1903</f>
        <v>1</v>
      </c>
      <c r="D1362" t="s">
        <v>410</v>
      </c>
      <c r="E1362" t="s">
        <v>54</v>
      </c>
      <c r="F1362" t="s">
        <v>54</v>
      </c>
      <c r="G1362" s="5" t="str">
        <f>VLOOKUP(Teams[[#This Row],[franchID]],TeamsFranchises!$A$2:$D$121,2,FALSE)</f>
        <v>Boston Red Sox</v>
      </c>
      <c r="I1362">
        <v>6</v>
      </c>
      <c r="J1362">
        <v>163</v>
      </c>
      <c r="K1362">
        <v>82</v>
      </c>
      <c r="L1362">
        <v>76</v>
      </c>
      <c r="M1362">
        <v>86</v>
      </c>
      <c r="P1362" t="s">
        <v>51</v>
      </c>
      <c r="Q1362" s="5">
        <f>IF(Teams[[#This Row],[LgWin]]="Y", 1,
IF(Teams[[#This Row],[LgWin]] = "N", 0, " "))</f>
        <v>0</v>
      </c>
      <c r="R1362" t="s">
        <v>51</v>
      </c>
      <c r="S1362" s="5">
        <f>IF(Teams[[#This Row],[WSWin]]="Y", 1,
IF(Teams[[#This Row],[WSWin]] = "N", 0, " "))</f>
        <v>0</v>
      </c>
      <c r="T1362">
        <v>729</v>
      </c>
      <c r="U1362">
        <v>5508</v>
      </c>
      <c r="V1362">
        <v>1401</v>
      </c>
      <c r="W1362">
        <v>251</v>
      </c>
      <c r="X1362">
        <v>37</v>
      </c>
      <c r="Y1362">
        <v>112</v>
      </c>
      <c r="Z1362">
        <v>647</v>
      </c>
      <c r="AA1362">
        <v>847</v>
      </c>
      <c r="AB1362">
        <v>56</v>
      </c>
      <c r="AC1362">
        <v>36</v>
      </c>
      <c r="AF1362">
        <v>792</v>
      </c>
      <c r="AG1362">
        <v>687</v>
      </c>
      <c r="AH1362">
        <v>4.29</v>
      </c>
      <c r="AI1362">
        <v>35</v>
      </c>
      <c r="AJ1362">
        <v>6</v>
      </c>
      <c r="AK1362">
        <v>30</v>
      </c>
      <c r="AL1362">
        <v>4326</v>
      </c>
      <c r="AM1362">
        <v>1472</v>
      </c>
      <c r="AN1362">
        <v>167</v>
      </c>
      <c r="AO1362">
        <v>679</v>
      </c>
      <c r="AP1362">
        <v>831</v>
      </c>
      <c r="AQ1362">
        <v>143</v>
      </c>
      <c r="AR1362">
        <v>140</v>
      </c>
      <c r="AS1362">
        <v>0.97699999999999998</v>
      </c>
      <c r="AT1362" t="s">
        <v>441</v>
      </c>
      <c r="AU1362" t="s">
        <v>493</v>
      </c>
      <c r="AV1362">
        <v>850589</v>
      </c>
      <c r="AW1362">
        <v>102</v>
      </c>
      <c r="AX1362">
        <v>103</v>
      </c>
      <c r="AY1362" t="s">
        <v>54</v>
      </c>
      <c r="AZ1362" t="s">
        <v>54</v>
      </c>
      <c r="BA1362" t="s">
        <v>54</v>
      </c>
    </row>
    <row r="1363" spans="1:53" x14ac:dyDescent="0.55000000000000004">
      <c r="A1363">
        <v>1961</v>
      </c>
      <c r="B1363" s="5" t="b">
        <f>Teams[[#This Row],[yearID]]&gt;=1973</f>
        <v>0</v>
      </c>
      <c r="C1363" s="5" t="b">
        <f>Teams[[#This Row],[yearID]]&gt;=1903</f>
        <v>1</v>
      </c>
      <c r="D1363" t="s">
        <v>410</v>
      </c>
      <c r="E1363" t="s">
        <v>415</v>
      </c>
      <c r="F1363" t="s">
        <v>416</v>
      </c>
      <c r="G1363" s="5" t="str">
        <f>VLOOKUP(Teams[[#This Row],[franchID]],TeamsFranchises!$A$2:$D$121,2,FALSE)</f>
        <v>Chicago White Sox</v>
      </c>
      <c r="I1363">
        <v>4</v>
      </c>
      <c r="J1363">
        <v>163</v>
      </c>
      <c r="K1363">
        <v>81</v>
      </c>
      <c r="L1363">
        <v>86</v>
      </c>
      <c r="M1363">
        <v>76</v>
      </c>
      <c r="P1363" t="s">
        <v>51</v>
      </c>
      <c r="Q1363" s="5">
        <f>IF(Teams[[#This Row],[LgWin]]="Y", 1,
IF(Teams[[#This Row],[LgWin]] = "N", 0, " "))</f>
        <v>0</v>
      </c>
      <c r="R1363" t="s">
        <v>51</v>
      </c>
      <c r="S1363" s="5">
        <f>IF(Teams[[#This Row],[WSWin]]="Y", 1,
IF(Teams[[#This Row],[WSWin]] = "N", 0, " "))</f>
        <v>0</v>
      </c>
      <c r="T1363">
        <v>765</v>
      </c>
      <c r="U1363">
        <v>5556</v>
      </c>
      <c r="V1363">
        <v>1475</v>
      </c>
      <c r="W1363">
        <v>216</v>
      </c>
      <c r="X1363">
        <v>46</v>
      </c>
      <c r="Y1363">
        <v>138</v>
      </c>
      <c r="Z1363">
        <v>550</v>
      </c>
      <c r="AA1363">
        <v>612</v>
      </c>
      <c r="AB1363">
        <v>100</v>
      </c>
      <c r="AC1363">
        <v>40</v>
      </c>
      <c r="AF1363">
        <v>726</v>
      </c>
      <c r="AG1363">
        <v>653</v>
      </c>
      <c r="AH1363">
        <v>4.0599999999999996</v>
      </c>
      <c r="AI1363">
        <v>39</v>
      </c>
      <c r="AJ1363">
        <v>3</v>
      </c>
      <c r="AK1363">
        <v>33</v>
      </c>
      <c r="AL1363">
        <v>4344</v>
      </c>
      <c r="AM1363">
        <v>1491</v>
      </c>
      <c r="AN1363">
        <v>158</v>
      </c>
      <c r="AO1363">
        <v>498</v>
      </c>
      <c r="AP1363">
        <v>814</v>
      </c>
      <c r="AQ1363">
        <v>128</v>
      </c>
      <c r="AR1363">
        <v>138</v>
      </c>
      <c r="AS1363">
        <v>0.98</v>
      </c>
      <c r="AT1363" t="s">
        <v>417</v>
      </c>
      <c r="AU1363" t="s">
        <v>450</v>
      </c>
      <c r="AV1363">
        <v>1146019</v>
      </c>
      <c r="AW1363">
        <v>99</v>
      </c>
      <c r="AX1363">
        <v>97</v>
      </c>
      <c r="AY1363" t="s">
        <v>416</v>
      </c>
      <c r="AZ1363" t="s">
        <v>415</v>
      </c>
      <c r="BA1363" t="s">
        <v>415</v>
      </c>
    </row>
    <row r="1364" spans="1:53" x14ac:dyDescent="0.55000000000000004">
      <c r="A1364">
        <v>1961</v>
      </c>
      <c r="B1364" s="5" t="b">
        <f>Teams[[#This Row],[yearID]]&gt;=1973</f>
        <v>0</v>
      </c>
      <c r="C1364" s="5" t="b">
        <f>Teams[[#This Row],[yearID]]&gt;=1903</f>
        <v>1</v>
      </c>
      <c r="D1364" t="s">
        <v>157</v>
      </c>
      <c r="E1364" t="s">
        <v>161</v>
      </c>
      <c r="F1364" t="s">
        <v>162</v>
      </c>
      <c r="G1364" s="5" t="str">
        <f>VLOOKUP(Teams[[#This Row],[franchID]],TeamsFranchises!$A$2:$D$121,2,FALSE)</f>
        <v>Chicago Cubs</v>
      </c>
      <c r="I1364">
        <v>7</v>
      </c>
      <c r="J1364">
        <v>156</v>
      </c>
      <c r="K1364">
        <v>78</v>
      </c>
      <c r="L1364">
        <v>64</v>
      </c>
      <c r="M1364">
        <v>90</v>
      </c>
      <c r="P1364" t="s">
        <v>51</v>
      </c>
      <c r="Q1364" s="5">
        <f>IF(Teams[[#This Row],[LgWin]]="Y", 1,
IF(Teams[[#This Row],[LgWin]] = "N", 0, " "))</f>
        <v>0</v>
      </c>
      <c r="R1364" t="s">
        <v>51</v>
      </c>
      <c r="S1364" s="5">
        <f>IF(Teams[[#This Row],[WSWin]]="Y", 1,
IF(Teams[[#This Row],[WSWin]] = "N", 0, " "))</f>
        <v>0</v>
      </c>
      <c r="T1364">
        <v>689</v>
      </c>
      <c r="U1364">
        <v>5344</v>
      </c>
      <c r="V1364">
        <v>1364</v>
      </c>
      <c r="W1364">
        <v>238</v>
      </c>
      <c r="X1364">
        <v>51</v>
      </c>
      <c r="Y1364">
        <v>176</v>
      </c>
      <c r="Z1364">
        <v>539</v>
      </c>
      <c r="AA1364">
        <v>1027</v>
      </c>
      <c r="AB1364">
        <v>35</v>
      </c>
      <c r="AC1364">
        <v>25</v>
      </c>
      <c r="AF1364">
        <v>800</v>
      </c>
      <c r="AG1364">
        <v>689</v>
      </c>
      <c r="AH1364">
        <v>4.4800000000000004</v>
      </c>
      <c r="AI1364">
        <v>34</v>
      </c>
      <c r="AJ1364">
        <v>6</v>
      </c>
      <c r="AK1364">
        <v>25</v>
      </c>
      <c r="AL1364">
        <v>4155</v>
      </c>
      <c r="AM1364">
        <v>1492</v>
      </c>
      <c r="AN1364">
        <v>165</v>
      </c>
      <c r="AO1364">
        <v>465</v>
      </c>
      <c r="AP1364">
        <v>755</v>
      </c>
      <c r="AQ1364">
        <v>183</v>
      </c>
      <c r="AR1364">
        <v>175</v>
      </c>
      <c r="AS1364">
        <v>0.97</v>
      </c>
      <c r="AT1364" t="s">
        <v>434</v>
      </c>
      <c r="AU1364" t="s">
        <v>473</v>
      </c>
      <c r="AV1364">
        <v>673057</v>
      </c>
      <c r="AW1364">
        <v>101</v>
      </c>
      <c r="AX1364">
        <v>104</v>
      </c>
      <c r="AY1364" t="s">
        <v>162</v>
      </c>
      <c r="AZ1364" t="s">
        <v>161</v>
      </c>
      <c r="BA1364" t="s">
        <v>161</v>
      </c>
    </row>
    <row r="1365" spans="1:53" x14ac:dyDescent="0.55000000000000004">
      <c r="A1365">
        <v>1961</v>
      </c>
      <c r="B1365" s="5" t="b">
        <f>Teams[[#This Row],[yearID]]&gt;=1973</f>
        <v>0</v>
      </c>
      <c r="C1365" s="5" t="b">
        <f>Teams[[#This Row],[yearID]]&gt;=1903</f>
        <v>1</v>
      </c>
      <c r="D1365" t="s">
        <v>157</v>
      </c>
      <c r="E1365" t="s">
        <v>167</v>
      </c>
      <c r="F1365" t="s">
        <v>167</v>
      </c>
      <c r="G1365" s="5" t="str">
        <f>VLOOKUP(Teams[[#This Row],[franchID]],TeamsFranchises!$A$2:$D$121,2,FALSE)</f>
        <v>Cincinnati Reds</v>
      </c>
      <c r="I1365">
        <v>1</v>
      </c>
      <c r="J1365">
        <v>154</v>
      </c>
      <c r="K1365">
        <v>77</v>
      </c>
      <c r="L1365">
        <v>93</v>
      </c>
      <c r="M1365">
        <v>61</v>
      </c>
      <c r="P1365" t="s">
        <v>76</v>
      </c>
      <c r="Q1365" s="5">
        <f>IF(Teams[[#This Row],[LgWin]]="Y", 1,
IF(Teams[[#This Row],[LgWin]] = "N", 0, " "))</f>
        <v>1</v>
      </c>
      <c r="R1365" t="s">
        <v>51</v>
      </c>
      <c r="S1365" s="5">
        <f>IF(Teams[[#This Row],[WSWin]]="Y", 1,
IF(Teams[[#This Row],[WSWin]] = "N", 0, " "))</f>
        <v>0</v>
      </c>
      <c r="T1365">
        <v>710</v>
      </c>
      <c r="U1365">
        <v>5243</v>
      </c>
      <c r="V1365">
        <v>1414</v>
      </c>
      <c r="W1365">
        <v>247</v>
      </c>
      <c r="X1365">
        <v>35</v>
      </c>
      <c r="Y1365">
        <v>158</v>
      </c>
      <c r="Z1365">
        <v>423</v>
      </c>
      <c r="AA1365">
        <v>761</v>
      </c>
      <c r="AB1365">
        <v>70</v>
      </c>
      <c r="AC1365">
        <v>33</v>
      </c>
      <c r="AF1365">
        <v>653</v>
      </c>
      <c r="AG1365">
        <v>575</v>
      </c>
      <c r="AH1365">
        <v>3.78</v>
      </c>
      <c r="AI1365">
        <v>46</v>
      </c>
      <c r="AJ1365">
        <v>12</v>
      </c>
      <c r="AK1365">
        <v>40</v>
      </c>
      <c r="AL1365">
        <v>4110</v>
      </c>
      <c r="AM1365">
        <v>1300</v>
      </c>
      <c r="AN1365">
        <v>147</v>
      </c>
      <c r="AO1365">
        <v>500</v>
      </c>
      <c r="AP1365">
        <v>829</v>
      </c>
      <c r="AQ1365">
        <v>134</v>
      </c>
      <c r="AR1365">
        <v>124</v>
      </c>
      <c r="AS1365">
        <v>0.97699999999999998</v>
      </c>
      <c r="AT1365" t="s">
        <v>165</v>
      </c>
      <c r="AU1365" t="s">
        <v>455</v>
      </c>
      <c r="AV1365">
        <v>1117603</v>
      </c>
      <c r="AW1365">
        <v>102</v>
      </c>
      <c r="AX1365">
        <v>101</v>
      </c>
      <c r="AY1365" t="s">
        <v>167</v>
      </c>
      <c r="AZ1365" t="s">
        <v>167</v>
      </c>
      <c r="BA1365" t="s">
        <v>167</v>
      </c>
    </row>
    <row r="1366" spans="1:53" x14ac:dyDescent="0.55000000000000004">
      <c r="A1366">
        <v>1961</v>
      </c>
      <c r="B1366" s="5" t="b">
        <f>Teams[[#This Row],[yearID]]&gt;=1973</f>
        <v>0</v>
      </c>
      <c r="C1366" s="5" t="b">
        <f>Teams[[#This Row],[yearID]]&gt;=1903</f>
        <v>1</v>
      </c>
      <c r="D1366" t="s">
        <v>410</v>
      </c>
      <c r="E1366" t="s">
        <v>64</v>
      </c>
      <c r="F1366" t="s">
        <v>64</v>
      </c>
      <c r="G1366" s="5" t="str">
        <f>VLOOKUP(Teams[[#This Row],[franchID]],TeamsFranchises!$A$2:$D$121,2,FALSE)</f>
        <v>Cleveland Indians</v>
      </c>
      <c r="I1366">
        <v>5</v>
      </c>
      <c r="J1366">
        <v>161</v>
      </c>
      <c r="K1366">
        <v>81</v>
      </c>
      <c r="L1366">
        <v>78</v>
      </c>
      <c r="M1366">
        <v>83</v>
      </c>
      <c r="P1366" t="s">
        <v>51</v>
      </c>
      <c r="Q1366" s="5">
        <f>IF(Teams[[#This Row],[LgWin]]="Y", 1,
IF(Teams[[#This Row],[LgWin]] = "N", 0, " "))</f>
        <v>0</v>
      </c>
      <c r="R1366" t="s">
        <v>51</v>
      </c>
      <c r="S1366" s="5">
        <f>IF(Teams[[#This Row],[WSWin]]="Y", 1,
IF(Teams[[#This Row],[WSWin]] = "N", 0, " "))</f>
        <v>0</v>
      </c>
      <c r="T1366">
        <v>737</v>
      </c>
      <c r="U1366">
        <v>5609</v>
      </c>
      <c r="V1366">
        <v>1493</v>
      </c>
      <c r="W1366">
        <v>257</v>
      </c>
      <c r="X1366">
        <v>39</v>
      </c>
      <c r="Y1366">
        <v>150</v>
      </c>
      <c r="Z1366">
        <v>492</v>
      </c>
      <c r="AA1366">
        <v>720</v>
      </c>
      <c r="AB1366">
        <v>34</v>
      </c>
      <c r="AC1366">
        <v>11</v>
      </c>
      <c r="AF1366">
        <v>752</v>
      </c>
      <c r="AG1366">
        <v>665</v>
      </c>
      <c r="AH1366">
        <v>4.1500000000000004</v>
      </c>
      <c r="AI1366">
        <v>35</v>
      </c>
      <c r="AJ1366">
        <v>12</v>
      </c>
      <c r="AK1366">
        <v>23</v>
      </c>
      <c r="AL1366">
        <v>4329</v>
      </c>
      <c r="AM1366">
        <v>1426</v>
      </c>
      <c r="AN1366">
        <v>178</v>
      </c>
      <c r="AO1366">
        <v>599</v>
      </c>
      <c r="AP1366">
        <v>801</v>
      </c>
      <c r="AQ1366">
        <v>139</v>
      </c>
      <c r="AR1366">
        <v>142</v>
      </c>
      <c r="AS1366">
        <v>0.97699999999999998</v>
      </c>
      <c r="AT1366" t="s">
        <v>487</v>
      </c>
      <c r="AU1366" t="s">
        <v>498</v>
      </c>
      <c r="AV1366">
        <v>725547</v>
      </c>
      <c r="AW1366">
        <v>97</v>
      </c>
      <c r="AX1366">
        <v>98</v>
      </c>
      <c r="AY1366" t="s">
        <v>64</v>
      </c>
      <c r="AZ1366" t="s">
        <v>64</v>
      </c>
      <c r="BA1366" t="s">
        <v>64</v>
      </c>
    </row>
    <row r="1367" spans="1:53" x14ac:dyDescent="0.55000000000000004">
      <c r="A1367">
        <v>1961</v>
      </c>
      <c r="B1367" s="5" t="b">
        <f>Teams[[#This Row],[yearID]]&gt;=1973</f>
        <v>0</v>
      </c>
      <c r="C1367" s="5" t="b">
        <f>Teams[[#This Row],[yearID]]&gt;=1903</f>
        <v>1</v>
      </c>
      <c r="D1367" t="s">
        <v>410</v>
      </c>
      <c r="E1367" t="s">
        <v>419</v>
      </c>
      <c r="F1367" t="s">
        <v>419</v>
      </c>
      <c r="G1367" s="5" t="str">
        <f>VLOOKUP(Teams[[#This Row],[franchID]],TeamsFranchises!$A$2:$D$121,2,FALSE)</f>
        <v>Detroit Tigers</v>
      </c>
      <c r="I1367">
        <v>2</v>
      </c>
      <c r="J1367">
        <v>163</v>
      </c>
      <c r="K1367">
        <v>82</v>
      </c>
      <c r="L1367">
        <v>101</v>
      </c>
      <c r="M1367">
        <v>61</v>
      </c>
      <c r="P1367" t="s">
        <v>51</v>
      </c>
      <c r="Q1367" s="5">
        <f>IF(Teams[[#This Row],[LgWin]]="Y", 1,
IF(Teams[[#This Row],[LgWin]] = "N", 0, " "))</f>
        <v>0</v>
      </c>
      <c r="R1367" t="s">
        <v>51</v>
      </c>
      <c r="S1367" s="5">
        <f>IF(Teams[[#This Row],[WSWin]]="Y", 1,
IF(Teams[[#This Row],[WSWin]] = "N", 0, " "))</f>
        <v>0</v>
      </c>
      <c r="T1367">
        <v>841</v>
      </c>
      <c r="U1367">
        <v>5561</v>
      </c>
      <c r="V1367">
        <v>1481</v>
      </c>
      <c r="W1367">
        <v>215</v>
      </c>
      <c r="X1367">
        <v>53</v>
      </c>
      <c r="Y1367">
        <v>180</v>
      </c>
      <c r="Z1367">
        <v>673</v>
      </c>
      <c r="AA1367">
        <v>867</v>
      </c>
      <c r="AB1367">
        <v>98</v>
      </c>
      <c r="AC1367">
        <v>36</v>
      </c>
      <c r="AF1367">
        <v>671</v>
      </c>
      <c r="AG1367">
        <v>575</v>
      </c>
      <c r="AH1367">
        <v>3.55</v>
      </c>
      <c r="AI1367">
        <v>62</v>
      </c>
      <c r="AJ1367">
        <v>12</v>
      </c>
      <c r="AK1367">
        <v>30</v>
      </c>
      <c r="AL1367">
        <v>4377</v>
      </c>
      <c r="AM1367">
        <v>1404</v>
      </c>
      <c r="AN1367">
        <v>170</v>
      </c>
      <c r="AO1367">
        <v>469</v>
      </c>
      <c r="AP1367">
        <v>836</v>
      </c>
      <c r="AQ1367">
        <v>146</v>
      </c>
      <c r="AR1367">
        <v>147</v>
      </c>
      <c r="AS1367">
        <v>0.97599999999999998</v>
      </c>
      <c r="AT1367" t="s">
        <v>420</v>
      </c>
      <c r="AU1367" t="s">
        <v>518</v>
      </c>
      <c r="AV1367">
        <v>1600710</v>
      </c>
      <c r="AW1367">
        <v>103</v>
      </c>
      <c r="AX1367">
        <v>102</v>
      </c>
      <c r="AY1367" t="s">
        <v>419</v>
      </c>
      <c r="AZ1367" t="s">
        <v>419</v>
      </c>
      <c r="BA1367" t="s">
        <v>419</v>
      </c>
    </row>
    <row r="1368" spans="1:53" x14ac:dyDescent="0.55000000000000004">
      <c r="A1368">
        <v>1961</v>
      </c>
      <c r="B1368" s="5" t="b">
        <f>Teams[[#This Row],[yearID]]&gt;=1973</f>
        <v>0</v>
      </c>
      <c r="C1368" s="5" t="b">
        <f>Teams[[#This Row],[yearID]]&gt;=1903</f>
        <v>1</v>
      </c>
      <c r="D1368" t="s">
        <v>410</v>
      </c>
      <c r="E1368" t="s">
        <v>506</v>
      </c>
      <c r="F1368" t="s">
        <v>423</v>
      </c>
      <c r="G1368" s="5" t="str">
        <f>VLOOKUP(Teams[[#This Row],[franchID]],TeamsFranchises!$A$2:$D$121,2,FALSE)</f>
        <v>Oakland Athletics</v>
      </c>
      <c r="I1368">
        <v>9</v>
      </c>
      <c r="J1368">
        <v>162</v>
      </c>
      <c r="K1368">
        <v>80</v>
      </c>
      <c r="L1368">
        <v>61</v>
      </c>
      <c r="M1368">
        <v>100</v>
      </c>
      <c r="P1368" t="s">
        <v>51</v>
      </c>
      <c r="Q1368" s="5">
        <f>IF(Teams[[#This Row],[LgWin]]="Y", 1,
IF(Teams[[#This Row],[LgWin]] = "N", 0, " "))</f>
        <v>0</v>
      </c>
      <c r="R1368" t="s">
        <v>51</v>
      </c>
      <c r="S1368" s="5">
        <f>IF(Teams[[#This Row],[WSWin]]="Y", 1,
IF(Teams[[#This Row],[WSWin]] = "N", 0, " "))</f>
        <v>0</v>
      </c>
      <c r="T1368">
        <v>683</v>
      </c>
      <c r="U1368">
        <v>5423</v>
      </c>
      <c r="V1368">
        <v>1342</v>
      </c>
      <c r="W1368">
        <v>216</v>
      </c>
      <c r="X1368">
        <v>47</v>
      </c>
      <c r="Y1368">
        <v>90</v>
      </c>
      <c r="Z1368">
        <v>580</v>
      </c>
      <c r="AA1368">
        <v>772</v>
      </c>
      <c r="AB1368">
        <v>58</v>
      </c>
      <c r="AC1368">
        <v>22</v>
      </c>
      <c r="AF1368">
        <v>863</v>
      </c>
      <c r="AG1368">
        <v>745</v>
      </c>
      <c r="AH1368">
        <v>4.74</v>
      </c>
      <c r="AI1368">
        <v>32</v>
      </c>
      <c r="AJ1368">
        <v>5</v>
      </c>
      <c r="AK1368">
        <v>23</v>
      </c>
      <c r="AL1368">
        <v>4245</v>
      </c>
      <c r="AM1368">
        <v>1519</v>
      </c>
      <c r="AN1368">
        <v>141</v>
      </c>
      <c r="AO1368">
        <v>629</v>
      </c>
      <c r="AP1368">
        <v>703</v>
      </c>
      <c r="AQ1368">
        <v>174</v>
      </c>
      <c r="AR1368">
        <v>160</v>
      </c>
      <c r="AS1368">
        <v>0.97199999999999998</v>
      </c>
      <c r="AT1368" t="s">
        <v>507</v>
      </c>
      <c r="AU1368" t="s">
        <v>508</v>
      </c>
      <c r="AV1368">
        <v>683817</v>
      </c>
      <c r="AW1368">
        <v>101</v>
      </c>
      <c r="AX1368">
        <v>103</v>
      </c>
      <c r="AY1368" t="s">
        <v>509</v>
      </c>
      <c r="AZ1368" t="s">
        <v>506</v>
      </c>
      <c r="BA1368" t="s">
        <v>506</v>
      </c>
    </row>
    <row r="1369" spans="1:53" x14ac:dyDescent="0.55000000000000004">
      <c r="A1369">
        <v>1961</v>
      </c>
      <c r="B1369" s="5" t="b">
        <f>Teams[[#This Row],[yearID]]&gt;=1973</f>
        <v>0</v>
      </c>
      <c r="C1369" s="5" t="b">
        <f>Teams[[#This Row],[yearID]]&gt;=1903</f>
        <v>1</v>
      </c>
      <c r="D1369" t="s">
        <v>410</v>
      </c>
      <c r="E1369" t="s">
        <v>519</v>
      </c>
      <c r="F1369" t="s">
        <v>520</v>
      </c>
      <c r="G1369" s="5" t="str">
        <f>VLOOKUP(Teams[[#This Row],[franchID]],TeamsFranchises!$A$2:$D$121,2,FALSE)</f>
        <v>Los Angeles Angels of Anaheim</v>
      </c>
      <c r="I1369">
        <v>8</v>
      </c>
      <c r="J1369">
        <v>162</v>
      </c>
      <c r="K1369">
        <v>82</v>
      </c>
      <c r="L1369">
        <v>70</v>
      </c>
      <c r="M1369">
        <v>91</v>
      </c>
      <c r="P1369" t="s">
        <v>51</v>
      </c>
      <c r="Q1369" s="5">
        <f>IF(Teams[[#This Row],[LgWin]]="Y", 1,
IF(Teams[[#This Row],[LgWin]] = "N", 0, " "))</f>
        <v>0</v>
      </c>
      <c r="R1369" t="s">
        <v>51</v>
      </c>
      <c r="S1369" s="5">
        <f>IF(Teams[[#This Row],[WSWin]]="Y", 1,
IF(Teams[[#This Row],[WSWin]] = "N", 0, " "))</f>
        <v>0</v>
      </c>
      <c r="T1369">
        <v>744</v>
      </c>
      <c r="U1369">
        <v>5424</v>
      </c>
      <c r="V1369">
        <v>1331</v>
      </c>
      <c r="W1369">
        <v>218</v>
      </c>
      <c r="X1369">
        <v>22</v>
      </c>
      <c r="Y1369">
        <v>189</v>
      </c>
      <c r="Z1369">
        <v>681</v>
      </c>
      <c r="AA1369">
        <v>1068</v>
      </c>
      <c r="AB1369">
        <v>37</v>
      </c>
      <c r="AC1369">
        <v>28</v>
      </c>
      <c r="AF1369">
        <v>784</v>
      </c>
      <c r="AG1369">
        <v>689</v>
      </c>
      <c r="AH1369">
        <v>4.3099999999999996</v>
      </c>
      <c r="AI1369">
        <v>25</v>
      </c>
      <c r="AJ1369">
        <v>5</v>
      </c>
      <c r="AK1369">
        <v>34</v>
      </c>
      <c r="AL1369">
        <v>4314</v>
      </c>
      <c r="AM1369">
        <v>1391</v>
      </c>
      <c r="AN1369">
        <v>180</v>
      </c>
      <c r="AO1369">
        <v>713</v>
      </c>
      <c r="AP1369">
        <v>973</v>
      </c>
      <c r="AQ1369">
        <v>192</v>
      </c>
      <c r="AR1369">
        <v>154</v>
      </c>
      <c r="AS1369">
        <v>0.96899999999999997</v>
      </c>
      <c r="AT1369" t="s">
        <v>521</v>
      </c>
      <c r="AU1369" t="s">
        <v>522</v>
      </c>
      <c r="AV1369">
        <v>603510</v>
      </c>
      <c r="AW1369">
        <v>111</v>
      </c>
      <c r="AX1369">
        <v>112</v>
      </c>
      <c r="AY1369" t="s">
        <v>519</v>
      </c>
      <c r="AZ1369" t="s">
        <v>519</v>
      </c>
      <c r="BA1369" t="s">
        <v>519</v>
      </c>
    </row>
    <row r="1370" spans="1:53" x14ac:dyDescent="0.55000000000000004">
      <c r="A1370">
        <v>1961</v>
      </c>
      <c r="B1370" s="5" t="b">
        <f>Teams[[#This Row],[yearID]]&gt;=1973</f>
        <v>0</v>
      </c>
      <c r="C1370" s="5" t="b">
        <f>Teams[[#This Row],[yearID]]&gt;=1903</f>
        <v>1</v>
      </c>
      <c r="D1370" t="s">
        <v>157</v>
      </c>
      <c r="E1370" t="s">
        <v>511</v>
      </c>
      <c r="F1370" t="s">
        <v>260</v>
      </c>
      <c r="G1370" s="5" t="str">
        <f>VLOOKUP(Teams[[#This Row],[franchID]],TeamsFranchises!$A$2:$D$121,2,FALSE)</f>
        <v>Los Angeles Dodgers</v>
      </c>
      <c r="I1370">
        <v>2</v>
      </c>
      <c r="J1370">
        <v>154</v>
      </c>
      <c r="K1370">
        <v>77</v>
      </c>
      <c r="L1370">
        <v>89</v>
      </c>
      <c r="M1370">
        <v>65</v>
      </c>
      <c r="P1370" t="s">
        <v>51</v>
      </c>
      <c r="Q1370" s="5">
        <f>IF(Teams[[#This Row],[LgWin]]="Y", 1,
IF(Teams[[#This Row],[LgWin]] = "N", 0, " "))</f>
        <v>0</v>
      </c>
      <c r="R1370" t="s">
        <v>51</v>
      </c>
      <c r="S1370" s="5">
        <f>IF(Teams[[#This Row],[WSWin]]="Y", 1,
IF(Teams[[#This Row],[WSWin]] = "N", 0, " "))</f>
        <v>0</v>
      </c>
      <c r="T1370">
        <v>735</v>
      </c>
      <c r="U1370">
        <v>5189</v>
      </c>
      <c r="V1370">
        <v>1358</v>
      </c>
      <c r="W1370">
        <v>193</v>
      </c>
      <c r="X1370">
        <v>40</v>
      </c>
      <c r="Y1370">
        <v>157</v>
      </c>
      <c r="Z1370">
        <v>596</v>
      </c>
      <c r="AA1370">
        <v>796</v>
      </c>
      <c r="AB1370">
        <v>86</v>
      </c>
      <c r="AC1370">
        <v>45</v>
      </c>
      <c r="AF1370">
        <v>697</v>
      </c>
      <c r="AG1370">
        <v>619</v>
      </c>
      <c r="AH1370">
        <v>4.04</v>
      </c>
      <c r="AI1370">
        <v>40</v>
      </c>
      <c r="AJ1370">
        <v>10</v>
      </c>
      <c r="AK1370">
        <v>35</v>
      </c>
      <c r="AL1370">
        <v>4134</v>
      </c>
      <c r="AM1370">
        <v>1346</v>
      </c>
      <c r="AN1370">
        <v>167</v>
      </c>
      <c r="AO1370">
        <v>544</v>
      </c>
      <c r="AP1370">
        <v>1105</v>
      </c>
      <c r="AQ1370">
        <v>136</v>
      </c>
      <c r="AR1370">
        <v>162</v>
      </c>
      <c r="AS1370">
        <v>0.97599999999999998</v>
      </c>
      <c r="AT1370" t="s">
        <v>512</v>
      </c>
      <c r="AU1370" t="s">
        <v>513</v>
      </c>
      <c r="AV1370">
        <v>1804250</v>
      </c>
      <c r="AW1370">
        <v>108</v>
      </c>
      <c r="AX1370">
        <v>107</v>
      </c>
      <c r="AY1370" t="s">
        <v>260</v>
      </c>
      <c r="AZ1370" t="s">
        <v>511</v>
      </c>
      <c r="BA1370" t="s">
        <v>511</v>
      </c>
    </row>
    <row r="1371" spans="1:53" x14ac:dyDescent="0.55000000000000004">
      <c r="A1371">
        <v>1961</v>
      </c>
      <c r="B1371" s="5" t="b">
        <f>Teams[[#This Row],[yearID]]&gt;=1973</f>
        <v>0</v>
      </c>
      <c r="C1371" s="5" t="b">
        <f>Teams[[#This Row],[yearID]]&gt;=1903</f>
        <v>1</v>
      </c>
      <c r="D1371" t="s">
        <v>410</v>
      </c>
      <c r="E1371" t="s">
        <v>426</v>
      </c>
      <c r="F1371" t="s">
        <v>426</v>
      </c>
      <c r="G1371" s="5" t="str">
        <f>VLOOKUP(Teams[[#This Row],[franchID]],TeamsFranchises!$A$2:$D$121,2,FALSE)</f>
        <v>Minnesota Twins</v>
      </c>
      <c r="I1371">
        <v>7</v>
      </c>
      <c r="J1371">
        <v>161</v>
      </c>
      <c r="K1371">
        <v>81</v>
      </c>
      <c r="L1371">
        <v>70</v>
      </c>
      <c r="M1371">
        <v>90</v>
      </c>
      <c r="P1371" t="s">
        <v>51</v>
      </c>
      <c r="Q1371" s="5">
        <f>IF(Teams[[#This Row],[LgWin]]="Y", 1,
IF(Teams[[#This Row],[LgWin]] = "N", 0, " "))</f>
        <v>0</v>
      </c>
      <c r="R1371" t="s">
        <v>51</v>
      </c>
      <c r="S1371" s="5">
        <f>IF(Teams[[#This Row],[WSWin]]="Y", 1,
IF(Teams[[#This Row],[WSWin]] = "N", 0, " "))</f>
        <v>0</v>
      </c>
      <c r="T1371">
        <v>707</v>
      </c>
      <c r="U1371">
        <v>5417</v>
      </c>
      <c r="V1371">
        <v>1353</v>
      </c>
      <c r="W1371">
        <v>215</v>
      </c>
      <c r="X1371">
        <v>40</v>
      </c>
      <c r="Y1371">
        <v>167</v>
      </c>
      <c r="Z1371">
        <v>597</v>
      </c>
      <c r="AA1371">
        <v>840</v>
      </c>
      <c r="AB1371">
        <v>47</v>
      </c>
      <c r="AC1371">
        <v>43</v>
      </c>
      <c r="AF1371">
        <v>778</v>
      </c>
      <c r="AG1371">
        <v>681</v>
      </c>
      <c r="AH1371">
        <v>4.28</v>
      </c>
      <c r="AI1371">
        <v>49</v>
      </c>
      <c r="AJ1371">
        <v>14</v>
      </c>
      <c r="AK1371">
        <v>23</v>
      </c>
      <c r="AL1371">
        <v>4296</v>
      </c>
      <c r="AM1371">
        <v>1415</v>
      </c>
      <c r="AN1371">
        <v>163</v>
      </c>
      <c r="AO1371">
        <v>570</v>
      </c>
      <c r="AP1371">
        <v>914</v>
      </c>
      <c r="AQ1371">
        <v>174</v>
      </c>
      <c r="AR1371">
        <v>150</v>
      </c>
      <c r="AS1371">
        <v>0.97099999999999997</v>
      </c>
      <c r="AT1371" t="s">
        <v>523</v>
      </c>
      <c r="AU1371" t="s">
        <v>524</v>
      </c>
      <c r="AV1371">
        <v>1256723</v>
      </c>
      <c r="AW1371">
        <v>106</v>
      </c>
      <c r="AX1371">
        <v>106</v>
      </c>
      <c r="AY1371" t="s">
        <v>426</v>
      </c>
      <c r="AZ1371" t="s">
        <v>426</v>
      </c>
      <c r="BA1371" t="s">
        <v>426</v>
      </c>
    </row>
    <row r="1372" spans="1:53" x14ac:dyDescent="0.55000000000000004">
      <c r="A1372">
        <v>1961</v>
      </c>
      <c r="B1372" s="5" t="b">
        <f>Teams[[#This Row],[yearID]]&gt;=1973</f>
        <v>0</v>
      </c>
      <c r="C1372" s="5" t="b">
        <f>Teams[[#This Row],[yearID]]&gt;=1903</f>
        <v>1</v>
      </c>
      <c r="D1372" t="s">
        <v>157</v>
      </c>
      <c r="E1372" t="s">
        <v>499</v>
      </c>
      <c r="F1372" t="s">
        <v>159</v>
      </c>
      <c r="G1372" s="5" t="str">
        <f>VLOOKUP(Teams[[#This Row],[franchID]],TeamsFranchises!$A$2:$D$121,2,FALSE)</f>
        <v>Atlanta Braves</v>
      </c>
      <c r="I1372">
        <v>4</v>
      </c>
      <c r="J1372">
        <v>155</v>
      </c>
      <c r="K1372">
        <v>77</v>
      </c>
      <c r="L1372">
        <v>83</v>
      </c>
      <c r="M1372">
        <v>71</v>
      </c>
      <c r="P1372" t="s">
        <v>51</v>
      </c>
      <c r="Q1372" s="5">
        <f>IF(Teams[[#This Row],[LgWin]]="Y", 1,
IF(Teams[[#This Row],[LgWin]] = "N", 0, " "))</f>
        <v>0</v>
      </c>
      <c r="R1372" t="s">
        <v>51</v>
      </c>
      <c r="S1372" s="5">
        <f>IF(Teams[[#This Row],[WSWin]]="Y", 1,
IF(Teams[[#This Row],[WSWin]] = "N", 0, " "))</f>
        <v>0</v>
      </c>
      <c r="T1372">
        <v>712</v>
      </c>
      <c r="U1372">
        <v>5288</v>
      </c>
      <c r="V1372">
        <v>1365</v>
      </c>
      <c r="W1372">
        <v>199</v>
      </c>
      <c r="X1372">
        <v>34</v>
      </c>
      <c r="Y1372">
        <v>188</v>
      </c>
      <c r="Z1372">
        <v>534</v>
      </c>
      <c r="AA1372">
        <v>880</v>
      </c>
      <c r="AB1372">
        <v>70</v>
      </c>
      <c r="AC1372">
        <v>43</v>
      </c>
      <c r="AF1372">
        <v>656</v>
      </c>
      <c r="AG1372">
        <v>601</v>
      </c>
      <c r="AH1372">
        <v>3.89</v>
      </c>
      <c r="AI1372">
        <v>57</v>
      </c>
      <c r="AJ1372">
        <v>8</v>
      </c>
      <c r="AK1372">
        <v>16</v>
      </c>
      <c r="AL1372">
        <v>4173</v>
      </c>
      <c r="AM1372">
        <v>1357</v>
      </c>
      <c r="AN1372">
        <v>153</v>
      </c>
      <c r="AO1372">
        <v>493</v>
      </c>
      <c r="AP1372">
        <v>652</v>
      </c>
      <c r="AQ1372">
        <v>111</v>
      </c>
      <c r="AR1372">
        <v>152</v>
      </c>
      <c r="AS1372">
        <v>0.98199999999999998</v>
      </c>
      <c r="AT1372" t="s">
        <v>500</v>
      </c>
      <c r="AU1372" t="s">
        <v>501</v>
      </c>
      <c r="AV1372">
        <v>1101441</v>
      </c>
      <c r="AW1372">
        <v>94</v>
      </c>
      <c r="AX1372">
        <v>92</v>
      </c>
      <c r="AY1372" t="s">
        <v>502</v>
      </c>
      <c r="AZ1372" t="s">
        <v>502</v>
      </c>
      <c r="BA1372" t="s">
        <v>502</v>
      </c>
    </row>
    <row r="1373" spans="1:53" x14ac:dyDescent="0.55000000000000004">
      <c r="A1373">
        <v>1961</v>
      </c>
      <c r="B1373" s="5" t="b">
        <f>Teams[[#This Row],[yearID]]&gt;=1973</f>
        <v>0</v>
      </c>
      <c r="C1373" s="5" t="b">
        <f>Teams[[#This Row],[yearID]]&gt;=1903</f>
        <v>1</v>
      </c>
      <c r="D1373" t="s">
        <v>410</v>
      </c>
      <c r="E1373" t="s">
        <v>436</v>
      </c>
      <c r="F1373" t="s">
        <v>412</v>
      </c>
      <c r="G1373" s="5" t="str">
        <f>VLOOKUP(Teams[[#This Row],[franchID]],TeamsFranchises!$A$2:$D$121,2,FALSE)</f>
        <v>New York Yankees</v>
      </c>
      <c r="I1373">
        <v>1</v>
      </c>
      <c r="J1373">
        <v>163</v>
      </c>
      <c r="K1373">
        <v>81</v>
      </c>
      <c r="L1373">
        <v>109</v>
      </c>
      <c r="M1373">
        <v>53</v>
      </c>
      <c r="P1373" t="s">
        <v>76</v>
      </c>
      <c r="Q1373" s="5">
        <f>IF(Teams[[#This Row],[LgWin]]="Y", 1,
IF(Teams[[#This Row],[LgWin]] = "N", 0, " "))</f>
        <v>1</v>
      </c>
      <c r="R1373" t="s">
        <v>76</v>
      </c>
      <c r="S1373" s="5">
        <f>IF(Teams[[#This Row],[WSWin]]="Y", 1,
IF(Teams[[#This Row],[WSWin]] = "N", 0, " "))</f>
        <v>1</v>
      </c>
      <c r="T1373">
        <v>827</v>
      </c>
      <c r="U1373">
        <v>5559</v>
      </c>
      <c r="V1373">
        <v>1461</v>
      </c>
      <c r="W1373">
        <v>194</v>
      </c>
      <c r="X1373">
        <v>40</v>
      </c>
      <c r="Y1373">
        <v>240</v>
      </c>
      <c r="Z1373">
        <v>543</v>
      </c>
      <c r="AA1373">
        <v>785</v>
      </c>
      <c r="AB1373">
        <v>28</v>
      </c>
      <c r="AC1373">
        <v>18</v>
      </c>
      <c r="AF1373">
        <v>612</v>
      </c>
      <c r="AG1373">
        <v>558</v>
      </c>
      <c r="AH1373">
        <v>3.46</v>
      </c>
      <c r="AI1373">
        <v>47</v>
      </c>
      <c r="AJ1373">
        <v>14</v>
      </c>
      <c r="AK1373">
        <v>39</v>
      </c>
      <c r="AL1373">
        <v>4353</v>
      </c>
      <c r="AM1373">
        <v>1288</v>
      </c>
      <c r="AN1373">
        <v>137</v>
      </c>
      <c r="AO1373">
        <v>542</v>
      </c>
      <c r="AP1373">
        <v>866</v>
      </c>
      <c r="AQ1373">
        <v>124</v>
      </c>
      <c r="AR1373">
        <v>180</v>
      </c>
      <c r="AS1373">
        <v>0.98</v>
      </c>
      <c r="AT1373" t="s">
        <v>459</v>
      </c>
      <c r="AU1373" t="s">
        <v>491</v>
      </c>
      <c r="AV1373">
        <v>1747725</v>
      </c>
      <c r="AW1373">
        <v>95</v>
      </c>
      <c r="AX1373">
        <v>93</v>
      </c>
      <c r="AY1373" t="s">
        <v>412</v>
      </c>
      <c r="AZ1373" t="s">
        <v>436</v>
      </c>
      <c r="BA1373" t="s">
        <v>436</v>
      </c>
    </row>
    <row r="1374" spans="1:53" x14ac:dyDescent="0.55000000000000004">
      <c r="A1374">
        <v>1961</v>
      </c>
      <c r="B1374" s="5" t="b">
        <f>Teams[[#This Row],[yearID]]&gt;=1973</f>
        <v>0</v>
      </c>
      <c r="C1374" s="5" t="b">
        <f>Teams[[#This Row],[yearID]]&gt;=1903</f>
        <v>1</v>
      </c>
      <c r="D1374" t="s">
        <v>157</v>
      </c>
      <c r="E1374" t="s">
        <v>122</v>
      </c>
      <c r="F1374" t="s">
        <v>122</v>
      </c>
      <c r="G1374" s="5" t="str">
        <f>VLOOKUP(Teams[[#This Row],[franchID]],TeamsFranchises!$A$2:$D$121,2,FALSE)</f>
        <v>Philadelphia Phillies</v>
      </c>
      <c r="I1374">
        <v>8</v>
      </c>
      <c r="J1374">
        <v>155</v>
      </c>
      <c r="K1374">
        <v>78</v>
      </c>
      <c r="L1374">
        <v>47</v>
      </c>
      <c r="M1374">
        <v>107</v>
      </c>
      <c r="P1374" t="s">
        <v>51</v>
      </c>
      <c r="Q1374" s="5">
        <f>IF(Teams[[#This Row],[LgWin]]="Y", 1,
IF(Teams[[#This Row],[LgWin]] = "N", 0, " "))</f>
        <v>0</v>
      </c>
      <c r="R1374" t="s">
        <v>51</v>
      </c>
      <c r="S1374" s="5">
        <f>IF(Teams[[#This Row],[WSWin]]="Y", 1,
IF(Teams[[#This Row],[WSWin]] = "N", 0, " "))</f>
        <v>0</v>
      </c>
      <c r="T1374">
        <v>584</v>
      </c>
      <c r="U1374">
        <v>5213</v>
      </c>
      <c r="V1374">
        <v>1265</v>
      </c>
      <c r="W1374">
        <v>185</v>
      </c>
      <c r="X1374">
        <v>50</v>
      </c>
      <c r="Y1374">
        <v>103</v>
      </c>
      <c r="Z1374">
        <v>475</v>
      </c>
      <c r="AA1374">
        <v>928</v>
      </c>
      <c r="AB1374">
        <v>56</v>
      </c>
      <c r="AC1374">
        <v>30</v>
      </c>
      <c r="AF1374">
        <v>796</v>
      </c>
      <c r="AG1374">
        <v>708</v>
      </c>
      <c r="AH1374">
        <v>4.6100000000000003</v>
      </c>
      <c r="AI1374">
        <v>29</v>
      </c>
      <c r="AJ1374">
        <v>9</v>
      </c>
      <c r="AK1374">
        <v>13</v>
      </c>
      <c r="AL1374">
        <v>4149</v>
      </c>
      <c r="AM1374">
        <v>1452</v>
      </c>
      <c r="AN1374">
        <v>155</v>
      </c>
      <c r="AO1374">
        <v>521</v>
      </c>
      <c r="AP1374">
        <v>775</v>
      </c>
      <c r="AQ1374">
        <v>144</v>
      </c>
      <c r="AR1374">
        <v>179</v>
      </c>
      <c r="AS1374">
        <v>0.97599999999999998</v>
      </c>
      <c r="AT1374" t="s">
        <v>358</v>
      </c>
      <c r="AU1374" t="s">
        <v>503</v>
      </c>
      <c r="AV1374">
        <v>590039</v>
      </c>
      <c r="AW1374">
        <v>98</v>
      </c>
      <c r="AX1374">
        <v>101</v>
      </c>
      <c r="AY1374" t="s">
        <v>122</v>
      </c>
      <c r="AZ1374" t="s">
        <v>122</v>
      </c>
      <c r="BA1374" t="s">
        <v>122</v>
      </c>
    </row>
    <row r="1375" spans="1:53" x14ac:dyDescent="0.55000000000000004">
      <c r="A1375">
        <v>1961</v>
      </c>
      <c r="B1375" s="5" t="b">
        <f>Teams[[#This Row],[yearID]]&gt;=1973</f>
        <v>0</v>
      </c>
      <c r="C1375" s="5" t="b">
        <f>Teams[[#This Row],[yearID]]&gt;=1903</f>
        <v>1</v>
      </c>
      <c r="D1375" t="s">
        <v>157</v>
      </c>
      <c r="E1375" t="s">
        <v>229</v>
      </c>
      <c r="F1375" t="s">
        <v>229</v>
      </c>
      <c r="G1375" s="5" t="str">
        <f>VLOOKUP(Teams[[#This Row],[franchID]],TeamsFranchises!$A$2:$D$121,2,FALSE)</f>
        <v>Pittsburgh Pirates</v>
      </c>
      <c r="I1375">
        <v>6</v>
      </c>
      <c r="J1375">
        <v>154</v>
      </c>
      <c r="K1375">
        <v>77</v>
      </c>
      <c r="L1375">
        <v>75</v>
      </c>
      <c r="M1375">
        <v>79</v>
      </c>
      <c r="P1375" t="s">
        <v>51</v>
      </c>
      <c r="Q1375" s="5">
        <f>IF(Teams[[#This Row],[LgWin]]="Y", 1,
IF(Teams[[#This Row],[LgWin]] = "N", 0, " "))</f>
        <v>0</v>
      </c>
      <c r="R1375" t="s">
        <v>51</v>
      </c>
      <c r="S1375" s="5">
        <f>IF(Teams[[#This Row],[WSWin]]="Y", 1,
IF(Teams[[#This Row],[WSWin]] = "N", 0, " "))</f>
        <v>0</v>
      </c>
      <c r="T1375">
        <v>694</v>
      </c>
      <c r="U1375">
        <v>5311</v>
      </c>
      <c r="V1375">
        <v>1448</v>
      </c>
      <c r="W1375">
        <v>232</v>
      </c>
      <c r="X1375">
        <v>57</v>
      </c>
      <c r="Y1375">
        <v>128</v>
      </c>
      <c r="Z1375">
        <v>428</v>
      </c>
      <c r="AA1375">
        <v>721</v>
      </c>
      <c r="AB1375">
        <v>26</v>
      </c>
      <c r="AC1375">
        <v>30</v>
      </c>
      <c r="AF1375">
        <v>675</v>
      </c>
      <c r="AG1375">
        <v>593</v>
      </c>
      <c r="AH1375">
        <v>3.92</v>
      </c>
      <c r="AI1375">
        <v>34</v>
      </c>
      <c r="AJ1375">
        <v>9</v>
      </c>
      <c r="AK1375">
        <v>29</v>
      </c>
      <c r="AL1375">
        <v>4086</v>
      </c>
      <c r="AM1375">
        <v>1442</v>
      </c>
      <c r="AN1375">
        <v>121</v>
      </c>
      <c r="AO1375">
        <v>400</v>
      </c>
      <c r="AP1375">
        <v>759</v>
      </c>
      <c r="AQ1375">
        <v>150</v>
      </c>
      <c r="AR1375">
        <v>189</v>
      </c>
      <c r="AS1375">
        <v>0.97499999999999998</v>
      </c>
      <c r="AT1375" t="s">
        <v>390</v>
      </c>
      <c r="AU1375" t="s">
        <v>447</v>
      </c>
      <c r="AV1375">
        <v>1199128</v>
      </c>
      <c r="AW1375">
        <v>101</v>
      </c>
      <c r="AX1375">
        <v>99</v>
      </c>
      <c r="AY1375" t="s">
        <v>229</v>
      </c>
      <c r="AZ1375" t="s">
        <v>229</v>
      </c>
      <c r="BA1375" t="s">
        <v>229</v>
      </c>
    </row>
    <row r="1376" spans="1:53" x14ac:dyDescent="0.55000000000000004">
      <c r="A1376">
        <v>1961</v>
      </c>
      <c r="B1376" s="5" t="b">
        <f>Teams[[#This Row],[yearID]]&gt;=1973</f>
        <v>0</v>
      </c>
      <c r="C1376" s="5" t="b">
        <f>Teams[[#This Row],[yearID]]&gt;=1903</f>
        <v>1</v>
      </c>
      <c r="D1376" t="s">
        <v>157</v>
      </c>
      <c r="E1376" t="s">
        <v>514</v>
      </c>
      <c r="F1376" t="s">
        <v>243</v>
      </c>
      <c r="G1376" s="5" t="str">
        <f>VLOOKUP(Teams[[#This Row],[franchID]],TeamsFranchises!$A$2:$D$121,2,FALSE)</f>
        <v>San Francisco Giants</v>
      </c>
      <c r="I1376">
        <v>3</v>
      </c>
      <c r="J1376">
        <v>155</v>
      </c>
      <c r="K1376">
        <v>77</v>
      </c>
      <c r="L1376">
        <v>85</v>
      </c>
      <c r="M1376">
        <v>69</v>
      </c>
      <c r="P1376" t="s">
        <v>51</v>
      </c>
      <c r="Q1376" s="5">
        <f>IF(Teams[[#This Row],[LgWin]]="Y", 1,
IF(Teams[[#This Row],[LgWin]] = "N", 0, " "))</f>
        <v>0</v>
      </c>
      <c r="R1376" t="s">
        <v>51</v>
      </c>
      <c r="S1376" s="5">
        <f>IF(Teams[[#This Row],[WSWin]]="Y", 1,
IF(Teams[[#This Row],[WSWin]] = "N", 0, " "))</f>
        <v>0</v>
      </c>
      <c r="T1376">
        <v>773</v>
      </c>
      <c r="U1376">
        <v>5233</v>
      </c>
      <c r="V1376">
        <v>1379</v>
      </c>
      <c r="W1376">
        <v>219</v>
      </c>
      <c r="X1376">
        <v>32</v>
      </c>
      <c r="Y1376">
        <v>183</v>
      </c>
      <c r="Z1376">
        <v>506</v>
      </c>
      <c r="AA1376">
        <v>764</v>
      </c>
      <c r="AB1376">
        <v>79</v>
      </c>
      <c r="AC1376">
        <v>54</v>
      </c>
      <c r="AF1376">
        <v>655</v>
      </c>
      <c r="AG1376">
        <v>581</v>
      </c>
      <c r="AH1376">
        <v>3.77</v>
      </c>
      <c r="AI1376">
        <v>39</v>
      </c>
      <c r="AJ1376">
        <v>9</v>
      </c>
      <c r="AK1376">
        <v>30</v>
      </c>
      <c r="AL1376">
        <v>4164</v>
      </c>
      <c r="AM1376">
        <v>1306</v>
      </c>
      <c r="AN1376">
        <v>152</v>
      </c>
      <c r="AO1376">
        <v>502</v>
      </c>
      <c r="AP1376">
        <v>924</v>
      </c>
      <c r="AQ1376">
        <v>133</v>
      </c>
      <c r="AR1376">
        <v>126</v>
      </c>
      <c r="AS1376">
        <v>0.97699999999999998</v>
      </c>
      <c r="AT1376" t="s">
        <v>515</v>
      </c>
      <c r="AU1376" t="s">
        <v>517</v>
      </c>
      <c r="AV1376">
        <v>1390679</v>
      </c>
      <c r="AW1376">
        <v>97</v>
      </c>
      <c r="AX1376">
        <v>95</v>
      </c>
      <c r="AY1376" t="s">
        <v>243</v>
      </c>
      <c r="AZ1376" t="s">
        <v>514</v>
      </c>
      <c r="BA1376" t="s">
        <v>514</v>
      </c>
    </row>
    <row r="1377" spans="1:53" x14ac:dyDescent="0.55000000000000004">
      <c r="A1377">
        <v>1961</v>
      </c>
      <c r="B1377" s="5" t="b">
        <f>Teams[[#This Row],[yearID]]&gt;=1973</f>
        <v>0</v>
      </c>
      <c r="C1377" s="5" t="b">
        <f>Teams[[#This Row],[yearID]]&gt;=1903</f>
        <v>1</v>
      </c>
      <c r="D1377" t="s">
        <v>157</v>
      </c>
      <c r="E1377" t="s">
        <v>396</v>
      </c>
      <c r="F1377" t="s">
        <v>154</v>
      </c>
      <c r="G1377" s="5" t="str">
        <f>VLOOKUP(Teams[[#This Row],[franchID]],TeamsFranchises!$A$2:$D$121,2,FALSE)</f>
        <v>St. Louis Cardinals</v>
      </c>
      <c r="I1377">
        <v>5</v>
      </c>
      <c r="J1377">
        <v>155</v>
      </c>
      <c r="K1377">
        <v>78</v>
      </c>
      <c r="L1377">
        <v>80</v>
      </c>
      <c r="M1377">
        <v>74</v>
      </c>
      <c r="P1377" t="s">
        <v>51</v>
      </c>
      <c r="Q1377" s="5">
        <f>IF(Teams[[#This Row],[LgWin]]="Y", 1,
IF(Teams[[#This Row],[LgWin]] = "N", 0, " "))</f>
        <v>0</v>
      </c>
      <c r="R1377" t="s">
        <v>51</v>
      </c>
      <c r="S1377" s="5">
        <f>IF(Teams[[#This Row],[WSWin]]="Y", 1,
IF(Teams[[#This Row],[WSWin]] = "N", 0, " "))</f>
        <v>0</v>
      </c>
      <c r="T1377">
        <v>703</v>
      </c>
      <c r="U1377">
        <v>5307</v>
      </c>
      <c r="V1377">
        <v>1436</v>
      </c>
      <c r="W1377">
        <v>236</v>
      </c>
      <c r="X1377">
        <v>51</v>
      </c>
      <c r="Y1377">
        <v>103</v>
      </c>
      <c r="Z1377">
        <v>494</v>
      </c>
      <c r="AA1377">
        <v>745</v>
      </c>
      <c r="AB1377">
        <v>46</v>
      </c>
      <c r="AC1377">
        <v>28</v>
      </c>
      <c r="AF1377">
        <v>668</v>
      </c>
      <c r="AG1377">
        <v>568</v>
      </c>
      <c r="AH1377">
        <v>3.74</v>
      </c>
      <c r="AI1377">
        <v>49</v>
      </c>
      <c r="AJ1377">
        <v>10</v>
      </c>
      <c r="AK1377">
        <v>24</v>
      </c>
      <c r="AL1377">
        <v>4104</v>
      </c>
      <c r="AM1377">
        <v>1334</v>
      </c>
      <c r="AN1377">
        <v>136</v>
      </c>
      <c r="AO1377">
        <v>570</v>
      </c>
      <c r="AP1377">
        <v>823</v>
      </c>
      <c r="AQ1377">
        <v>166</v>
      </c>
      <c r="AR1377">
        <v>165</v>
      </c>
      <c r="AS1377">
        <v>0.97199999999999998</v>
      </c>
      <c r="AT1377" t="s">
        <v>409</v>
      </c>
      <c r="AU1377" t="s">
        <v>444</v>
      </c>
      <c r="AV1377">
        <v>855305</v>
      </c>
      <c r="AW1377">
        <v>110</v>
      </c>
      <c r="AX1377">
        <v>110</v>
      </c>
      <c r="AY1377" t="s">
        <v>154</v>
      </c>
      <c r="AZ1377" t="s">
        <v>396</v>
      </c>
      <c r="BA1377" t="s">
        <v>396</v>
      </c>
    </row>
    <row r="1378" spans="1:53" x14ac:dyDescent="0.55000000000000004">
      <c r="A1378">
        <v>1961</v>
      </c>
      <c r="B1378" s="5" t="b">
        <f>Teams[[#This Row],[yearID]]&gt;=1973</f>
        <v>0</v>
      </c>
      <c r="C1378" s="5" t="b">
        <f>Teams[[#This Row],[yearID]]&gt;=1903</f>
        <v>1</v>
      </c>
      <c r="D1378" t="s">
        <v>410</v>
      </c>
      <c r="E1378" t="s">
        <v>525</v>
      </c>
      <c r="F1378" t="s">
        <v>526</v>
      </c>
      <c r="G1378" s="5" t="str">
        <f>VLOOKUP(Teams[[#This Row],[franchID]],TeamsFranchises!$A$2:$D$121,2,FALSE)</f>
        <v>Texas Rangers</v>
      </c>
      <c r="I1378">
        <v>9</v>
      </c>
      <c r="J1378">
        <v>161</v>
      </c>
      <c r="K1378">
        <v>79</v>
      </c>
      <c r="L1378">
        <v>61</v>
      </c>
      <c r="M1378">
        <v>100</v>
      </c>
      <c r="P1378" t="s">
        <v>51</v>
      </c>
      <c r="Q1378" s="5">
        <f>IF(Teams[[#This Row],[LgWin]]="Y", 1,
IF(Teams[[#This Row],[LgWin]] = "N", 0, " "))</f>
        <v>0</v>
      </c>
      <c r="R1378" t="s">
        <v>51</v>
      </c>
      <c r="S1378" s="5">
        <f>IF(Teams[[#This Row],[WSWin]]="Y", 1,
IF(Teams[[#This Row],[WSWin]] = "N", 0, " "))</f>
        <v>0</v>
      </c>
      <c r="T1378">
        <v>618</v>
      </c>
      <c r="U1378">
        <v>5366</v>
      </c>
      <c r="V1378">
        <v>1307</v>
      </c>
      <c r="W1378">
        <v>217</v>
      </c>
      <c r="X1378">
        <v>44</v>
      </c>
      <c r="Y1378">
        <v>119</v>
      </c>
      <c r="Z1378">
        <v>558</v>
      </c>
      <c r="AA1378">
        <v>917</v>
      </c>
      <c r="AB1378">
        <v>81</v>
      </c>
      <c r="AC1378">
        <v>47</v>
      </c>
      <c r="AF1378">
        <v>776</v>
      </c>
      <c r="AG1378">
        <v>670</v>
      </c>
      <c r="AH1378">
        <v>4.2300000000000004</v>
      </c>
      <c r="AI1378">
        <v>39</v>
      </c>
      <c r="AJ1378">
        <v>8</v>
      </c>
      <c r="AK1378">
        <v>21</v>
      </c>
      <c r="AL1378">
        <v>4275</v>
      </c>
      <c r="AM1378">
        <v>1405</v>
      </c>
      <c r="AN1378">
        <v>131</v>
      </c>
      <c r="AO1378">
        <v>586</v>
      </c>
      <c r="AP1378">
        <v>666</v>
      </c>
      <c r="AQ1378">
        <v>156</v>
      </c>
      <c r="AR1378">
        <v>171</v>
      </c>
      <c r="AS1378">
        <v>0.97499999999999998</v>
      </c>
      <c r="AT1378" t="s">
        <v>397</v>
      </c>
      <c r="AU1378" t="s">
        <v>510</v>
      </c>
      <c r="AV1378">
        <v>597287</v>
      </c>
      <c r="AW1378">
        <v>95</v>
      </c>
      <c r="AX1378">
        <v>97</v>
      </c>
      <c r="AY1378" t="s">
        <v>527</v>
      </c>
      <c r="AZ1378" t="s">
        <v>525</v>
      </c>
      <c r="BA1378" t="s">
        <v>525</v>
      </c>
    </row>
    <row r="1379" spans="1:53" x14ac:dyDescent="0.55000000000000004">
      <c r="A1379">
        <v>1962</v>
      </c>
      <c r="B1379" s="5" t="b">
        <f>Teams[[#This Row],[yearID]]&gt;=1973</f>
        <v>0</v>
      </c>
      <c r="C1379" s="5" t="b">
        <f>Teams[[#This Row],[yearID]]&gt;=1903</f>
        <v>1</v>
      </c>
      <c r="D1379" t="s">
        <v>410</v>
      </c>
      <c r="E1379" t="s">
        <v>95</v>
      </c>
      <c r="F1379" t="s">
        <v>95</v>
      </c>
      <c r="G1379" s="5" t="str">
        <f>VLOOKUP(Teams[[#This Row],[franchID]],TeamsFranchises!$A$2:$D$121,2,FALSE)</f>
        <v>Baltimore Orioles</v>
      </c>
      <c r="I1379">
        <v>7</v>
      </c>
      <c r="J1379">
        <v>162</v>
      </c>
      <c r="K1379">
        <v>82</v>
      </c>
      <c r="L1379">
        <v>77</v>
      </c>
      <c r="M1379">
        <v>85</v>
      </c>
      <c r="P1379" t="s">
        <v>51</v>
      </c>
      <c r="Q1379" s="5">
        <f>IF(Teams[[#This Row],[LgWin]]="Y", 1,
IF(Teams[[#This Row],[LgWin]] = "N", 0, " "))</f>
        <v>0</v>
      </c>
      <c r="R1379" t="s">
        <v>51</v>
      </c>
      <c r="S1379" s="5">
        <f>IF(Teams[[#This Row],[WSWin]]="Y", 1,
IF(Teams[[#This Row],[WSWin]] = "N", 0, " "))</f>
        <v>0</v>
      </c>
      <c r="T1379">
        <v>652</v>
      </c>
      <c r="U1379">
        <v>5491</v>
      </c>
      <c r="V1379">
        <v>1363</v>
      </c>
      <c r="W1379">
        <v>225</v>
      </c>
      <c r="X1379">
        <v>34</v>
      </c>
      <c r="Y1379">
        <v>156</v>
      </c>
      <c r="Z1379">
        <v>516</v>
      </c>
      <c r="AA1379">
        <v>931</v>
      </c>
      <c r="AB1379">
        <v>45</v>
      </c>
      <c r="AC1379">
        <v>32</v>
      </c>
      <c r="AF1379">
        <v>680</v>
      </c>
      <c r="AG1379">
        <v>599</v>
      </c>
      <c r="AH1379">
        <v>3.69</v>
      </c>
      <c r="AI1379">
        <v>32</v>
      </c>
      <c r="AJ1379">
        <v>8</v>
      </c>
      <c r="AK1379">
        <v>33</v>
      </c>
      <c r="AL1379">
        <v>4386</v>
      </c>
      <c r="AM1379">
        <v>1373</v>
      </c>
      <c r="AN1379">
        <v>147</v>
      </c>
      <c r="AO1379">
        <v>549</v>
      </c>
      <c r="AP1379">
        <v>898</v>
      </c>
      <c r="AQ1379">
        <v>122</v>
      </c>
      <c r="AR1379">
        <v>152</v>
      </c>
      <c r="AS1379">
        <v>0.98</v>
      </c>
      <c r="AT1379" t="s">
        <v>218</v>
      </c>
      <c r="AU1379" t="s">
        <v>504</v>
      </c>
      <c r="AV1379">
        <v>790254</v>
      </c>
      <c r="AW1379">
        <v>94</v>
      </c>
      <c r="AX1379">
        <v>93</v>
      </c>
      <c r="AY1379" t="s">
        <v>95</v>
      </c>
      <c r="AZ1379" t="s">
        <v>95</v>
      </c>
      <c r="BA1379" t="s">
        <v>95</v>
      </c>
    </row>
    <row r="1380" spans="1:53" x14ac:dyDescent="0.55000000000000004">
      <c r="A1380">
        <v>1962</v>
      </c>
      <c r="B1380" s="5" t="b">
        <f>Teams[[#This Row],[yearID]]&gt;=1973</f>
        <v>0</v>
      </c>
      <c r="C1380" s="5" t="b">
        <f>Teams[[#This Row],[yearID]]&gt;=1903</f>
        <v>1</v>
      </c>
      <c r="D1380" t="s">
        <v>410</v>
      </c>
      <c r="E1380" t="s">
        <v>54</v>
      </c>
      <c r="F1380" t="s">
        <v>54</v>
      </c>
      <c r="G1380" s="5" t="str">
        <f>VLOOKUP(Teams[[#This Row],[franchID]],TeamsFranchises!$A$2:$D$121,2,FALSE)</f>
        <v>Boston Red Sox</v>
      </c>
      <c r="I1380">
        <v>8</v>
      </c>
      <c r="J1380">
        <v>160</v>
      </c>
      <c r="K1380">
        <v>79</v>
      </c>
      <c r="L1380">
        <v>76</v>
      </c>
      <c r="M1380">
        <v>84</v>
      </c>
      <c r="P1380" t="s">
        <v>51</v>
      </c>
      <c r="Q1380" s="5">
        <f>IF(Teams[[#This Row],[LgWin]]="Y", 1,
IF(Teams[[#This Row],[LgWin]] = "N", 0, " "))</f>
        <v>0</v>
      </c>
      <c r="R1380" t="s">
        <v>51</v>
      </c>
      <c r="S1380" s="5">
        <f>IF(Teams[[#This Row],[WSWin]]="Y", 1,
IF(Teams[[#This Row],[WSWin]] = "N", 0, " "))</f>
        <v>0</v>
      </c>
      <c r="T1380">
        <v>707</v>
      </c>
      <c r="U1380">
        <v>5530</v>
      </c>
      <c r="V1380">
        <v>1429</v>
      </c>
      <c r="W1380">
        <v>257</v>
      </c>
      <c r="X1380">
        <v>53</v>
      </c>
      <c r="Y1380">
        <v>146</v>
      </c>
      <c r="Z1380">
        <v>525</v>
      </c>
      <c r="AA1380">
        <v>923</v>
      </c>
      <c r="AB1380">
        <v>39</v>
      </c>
      <c r="AC1380">
        <v>33</v>
      </c>
      <c r="AF1380">
        <v>756</v>
      </c>
      <c r="AG1380">
        <v>674</v>
      </c>
      <c r="AH1380">
        <v>4.22</v>
      </c>
      <c r="AI1380">
        <v>34</v>
      </c>
      <c r="AJ1380">
        <v>12</v>
      </c>
      <c r="AK1380">
        <v>40</v>
      </c>
      <c r="AL1380">
        <v>4311</v>
      </c>
      <c r="AM1380">
        <v>1416</v>
      </c>
      <c r="AN1380">
        <v>159</v>
      </c>
      <c r="AO1380">
        <v>632</v>
      </c>
      <c r="AP1380">
        <v>923</v>
      </c>
      <c r="AQ1380">
        <v>128</v>
      </c>
      <c r="AR1380">
        <v>152</v>
      </c>
      <c r="AS1380">
        <v>0.97899999999999998</v>
      </c>
      <c r="AT1380" t="s">
        <v>441</v>
      </c>
      <c r="AU1380" t="s">
        <v>493</v>
      </c>
      <c r="AV1380">
        <v>733080</v>
      </c>
      <c r="AW1380">
        <v>103</v>
      </c>
      <c r="AX1380">
        <v>104</v>
      </c>
      <c r="AY1380" t="s">
        <v>54</v>
      </c>
      <c r="AZ1380" t="s">
        <v>54</v>
      </c>
      <c r="BA1380" t="s">
        <v>54</v>
      </c>
    </row>
    <row r="1381" spans="1:53" x14ac:dyDescent="0.55000000000000004">
      <c r="A1381">
        <v>1962</v>
      </c>
      <c r="B1381" s="5" t="b">
        <f>Teams[[#This Row],[yearID]]&gt;=1973</f>
        <v>0</v>
      </c>
      <c r="C1381" s="5" t="b">
        <f>Teams[[#This Row],[yearID]]&gt;=1903</f>
        <v>1</v>
      </c>
      <c r="D1381" t="s">
        <v>410</v>
      </c>
      <c r="E1381" t="s">
        <v>415</v>
      </c>
      <c r="F1381" t="s">
        <v>416</v>
      </c>
      <c r="G1381" s="5" t="str">
        <f>VLOOKUP(Teams[[#This Row],[franchID]],TeamsFranchises!$A$2:$D$121,2,FALSE)</f>
        <v>Chicago White Sox</v>
      </c>
      <c r="I1381">
        <v>5</v>
      </c>
      <c r="J1381">
        <v>162</v>
      </c>
      <c r="K1381">
        <v>81</v>
      </c>
      <c r="L1381">
        <v>85</v>
      </c>
      <c r="M1381">
        <v>77</v>
      </c>
      <c r="P1381" t="s">
        <v>51</v>
      </c>
      <c r="Q1381" s="5">
        <f>IF(Teams[[#This Row],[LgWin]]="Y", 1,
IF(Teams[[#This Row],[LgWin]] = "N", 0, " "))</f>
        <v>0</v>
      </c>
      <c r="R1381" t="s">
        <v>51</v>
      </c>
      <c r="S1381" s="5">
        <f>IF(Teams[[#This Row],[WSWin]]="Y", 1,
IF(Teams[[#This Row],[WSWin]] = "N", 0, " "))</f>
        <v>0</v>
      </c>
      <c r="T1381">
        <v>707</v>
      </c>
      <c r="U1381">
        <v>5514</v>
      </c>
      <c r="V1381">
        <v>1415</v>
      </c>
      <c r="W1381">
        <v>250</v>
      </c>
      <c r="X1381">
        <v>56</v>
      </c>
      <c r="Y1381">
        <v>92</v>
      </c>
      <c r="Z1381">
        <v>620</v>
      </c>
      <c r="AA1381">
        <v>674</v>
      </c>
      <c r="AB1381">
        <v>76</v>
      </c>
      <c r="AC1381">
        <v>40</v>
      </c>
      <c r="AF1381">
        <v>658</v>
      </c>
      <c r="AG1381">
        <v>601</v>
      </c>
      <c r="AH1381">
        <v>3.73</v>
      </c>
      <c r="AI1381">
        <v>50</v>
      </c>
      <c r="AJ1381">
        <v>13</v>
      </c>
      <c r="AK1381">
        <v>28</v>
      </c>
      <c r="AL1381">
        <v>4353</v>
      </c>
      <c r="AM1381">
        <v>1380</v>
      </c>
      <c r="AN1381">
        <v>123</v>
      </c>
      <c r="AO1381">
        <v>537</v>
      </c>
      <c r="AP1381">
        <v>821</v>
      </c>
      <c r="AQ1381">
        <v>110</v>
      </c>
      <c r="AR1381">
        <v>153</v>
      </c>
      <c r="AS1381">
        <v>0.98199999999999998</v>
      </c>
      <c r="AT1381" t="s">
        <v>417</v>
      </c>
      <c r="AU1381" t="s">
        <v>450</v>
      </c>
      <c r="AV1381">
        <v>1131562</v>
      </c>
      <c r="AW1381">
        <v>100</v>
      </c>
      <c r="AX1381">
        <v>99</v>
      </c>
      <c r="AY1381" t="s">
        <v>416</v>
      </c>
      <c r="AZ1381" t="s">
        <v>415</v>
      </c>
      <c r="BA1381" t="s">
        <v>415</v>
      </c>
    </row>
    <row r="1382" spans="1:53" x14ac:dyDescent="0.55000000000000004">
      <c r="A1382">
        <v>1962</v>
      </c>
      <c r="B1382" s="5" t="b">
        <f>Teams[[#This Row],[yearID]]&gt;=1973</f>
        <v>0</v>
      </c>
      <c r="C1382" s="5" t="b">
        <f>Teams[[#This Row],[yearID]]&gt;=1903</f>
        <v>1</v>
      </c>
      <c r="D1382" t="s">
        <v>157</v>
      </c>
      <c r="E1382" t="s">
        <v>161</v>
      </c>
      <c r="F1382" t="s">
        <v>162</v>
      </c>
      <c r="G1382" s="5" t="str">
        <f>VLOOKUP(Teams[[#This Row],[franchID]],TeamsFranchises!$A$2:$D$121,2,FALSE)</f>
        <v>Chicago Cubs</v>
      </c>
      <c r="I1382">
        <v>9</v>
      </c>
      <c r="J1382">
        <v>162</v>
      </c>
      <c r="K1382">
        <v>81</v>
      </c>
      <c r="L1382">
        <v>59</v>
      </c>
      <c r="M1382">
        <v>103</v>
      </c>
      <c r="P1382" t="s">
        <v>51</v>
      </c>
      <c r="Q1382" s="5">
        <f>IF(Teams[[#This Row],[LgWin]]="Y", 1,
IF(Teams[[#This Row],[LgWin]] = "N", 0, " "))</f>
        <v>0</v>
      </c>
      <c r="R1382" t="s">
        <v>51</v>
      </c>
      <c r="S1382" s="5">
        <f>IF(Teams[[#This Row],[WSWin]]="Y", 1,
IF(Teams[[#This Row],[WSWin]] = "N", 0, " "))</f>
        <v>0</v>
      </c>
      <c r="T1382">
        <v>632</v>
      </c>
      <c r="U1382">
        <v>5534</v>
      </c>
      <c r="V1382">
        <v>1398</v>
      </c>
      <c r="W1382">
        <v>196</v>
      </c>
      <c r="X1382">
        <v>56</v>
      </c>
      <c r="Y1382">
        <v>126</v>
      </c>
      <c r="Z1382">
        <v>504</v>
      </c>
      <c r="AA1382">
        <v>1044</v>
      </c>
      <c r="AB1382">
        <v>78</v>
      </c>
      <c r="AC1382">
        <v>50</v>
      </c>
      <c r="AF1382">
        <v>827</v>
      </c>
      <c r="AG1382">
        <v>725</v>
      </c>
      <c r="AH1382">
        <v>4.54</v>
      </c>
      <c r="AI1382">
        <v>29</v>
      </c>
      <c r="AJ1382">
        <v>4</v>
      </c>
      <c r="AK1382">
        <v>26</v>
      </c>
      <c r="AL1382">
        <v>4314</v>
      </c>
      <c r="AM1382">
        <v>1509</v>
      </c>
      <c r="AN1382">
        <v>159</v>
      </c>
      <c r="AO1382">
        <v>601</v>
      </c>
      <c r="AP1382">
        <v>783</v>
      </c>
      <c r="AQ1382">
        <v>146</v>
      </c>
      <c r="AR1382">
        <v>171</v>
      </c>
      <c r="AS1382">
        <v>0.97699999999999998</v>
      </c>
      <c r="AT1382" t="s">
        <v>434</v>
      </c>
      <c r="AU1382" t="s">
        <v>473</v>
      </c>
      <c r="AV1382">
        <v>609802</v>
      </c>
      <c r="AW1382">
        <v>104</v>
      </c>
      <c r="AX1382">
        <v>105</v>
      </c>
      <c r="AY1382" t="s">
        <v>162</v>
      </c>
      <c r="AZ1382" t="s">
        <v>161</v>
      </c>
      <c r="BA1382" t="s">
        <v>161</v>
      </c>
    </row>
    <row r="1383" spans="1:53" x14ac:dyDescent="0.55000000000000004">
      <c r="A1383">
        <v>1962</v>
      </c>
      <c r="B1383" s="5" t="b">
        <f>Teams[[#This Row],[yearID]]&gt;=1973</f>
        <v>0</v>
      </c>
      <c r="C1383" s="5" t="b">
        <f>Teams[[#This Row],[yearID]]&gt;=1903</f>
        <v>1</v>
      </c>
      <c r="D1383" t="s">
        <v>157</v>
      </c>
      <c r="E1383" t="s">
        <v>167</v>
      </c>
      <c r="F1383" t="s">
        <v>167</v>
      </c>
      <c r="G1383" s="5" t="str">
        <f>VLOOKUP(Teams[[#This Row],[franchID]],TeamsFranchises!$A$2:$D$121,2,FALSE)</f>
        <v>Cincinnati Reds</v>
      </c>
      <c r="I1383">
        <v>3</v>
      </c>
      <c r="J1383">
        <v>162</v>
      </c>
      <c r="K1383">
        <v>81</v>
      </c>
      <c r="L1383">
        <v>98</v>
      </c>
      <c r="M1383">
        <v>64</v>
      </c>
      <c r="P1383" t="s">
        <v>51</v>
      </c>
      <c r="Q1383" s="5">
        <f>IF(Teams[[#This Row],[LgWin]]="Y", 1,
IF(Teams[[#This Row],[LgWin]] = "N", 0, " "))</f>
        <v>0</v>
      </c>
      <c r="R1383" t="s">
        <v>51</v>
      </c>
      <c r="S1383" s="5">
        <f>IF(Teams[[#This Row],[WSWin]]="Y", 1,
IF(Teams[[#This Row],[WSWin]] = "N", 0, " "))</f>
        <v>0</v>
      </c>
      <c r="T1383">
        <v>802</v>
      </c>
      <c r="U1383">
        <v>5645</v>
      </c>
      <c r="V1383">
        <v>1523</v>
      </c>
      <c r="W1383">
        <v>252</v>
      </c>
      <c r="X1383">
        <v>40</v>
      </c>
      <c r="Y1383">
        <v>167</v>
      </c>
      <c r="Z1383">
        <v>498</v>
      </c>
      <c r="AA1383">
        <v>903</v>
      </c>
      <c r="AB1383">
        <v>66</v>
      </c>
      <c r="AC1383">
        <v>39</v>
      </c>
      <c r="AF1383">
        <v>685</v>
      </c>
      <c r="AG1383">
        <v>608</v>
      </c>
      <c r="AH1383">
        <v>3.75</v>
      </c>
      <c r="AI1383">
        <v>51</v>
      </c>
      <c r="AJ1383">
        <v>13</v>
      </c>
      <c r="AK1383">
        <v>35</v>
      </c>
      <c r="AL1383">
        <v>4380</v>
      </c>
      <c r="AM1383">
        <v>1397</v>
      </c>
      <c r="AN1383">
        <v>149</v>
      </c>
      <c r="AO1383">
        <v>567</v>
      </c>
      <c r="AP1383">
        <v>964</v>
      </c>
      <c r="AQ1383">
        <v>143</v>
      </c>
      <c r="AR1383">
        <v>144</v>
      </c>
      <c r="AS1383">
        <v>0.97699999999999998</v>
      </c>
      <c r="AT1383" t="s">
        <v>165</v>
      </c>
      <c r="AU1383" t="s">
        <v>455</v>
      </c>
      <c r="AV1383">
        <v>982095</v>
      </c>
      <c r="AW1383">
        <v>104</v>
      </c>
      <c r="AX1383">
        <v>102</v>
      </c>
      <c r="AY1383" t="s">
        <v>167</v>
      </c>
      <c r="AZ1383" t="s">
        <v>167</v>
      </c>
      <c r="BA1383" t="s">
        <v>167</v>
      </c>
    </row>
    <row r="1384" spans="1:53" x14ac:dyDescent="0.55000000000000004">
      <c r="A1384">
        <v>1962</v>
      </c>
      <c r="B1384" s="5" t="b">
        <f>Teams[[#This Row],[yearID]]&gt;=1973</f>
        <v>0</v>
      </c>
      <c r="C1384" s="5" t="b">
        <f>Teams[[#This Row],[yearID]]&gt;=1903</f>
        <v>1</v>
      </c>
      <c r="D1384" t="s">
        <v>410</v>
      </c>
      <c r="E1384" t="s">
        <v>64</v>
      </c>
      <c r="F1384" t="s">
        <v>64</v>
      </c>
      <c r="G1384" s="5" t="str">
        <f>VLOOKUP(Teams[[#This Row],[franchID]],TeamsFranchises!$A$2:$D$121,2,FALSE)</f>
        <v>Cleveland Indians</v>
      </c>
      <c r="I1384">
        <v>6</v>
      </c>
      <c r="J1384">
        <v>162</v>
      </c>
      <c r="K1384">
        <v>81</v>
      </c>
      <c r="L1384">
        <v>80</v>
      </c>
      <c r="M1384">
        <v>82</v>
      </c>
      <c r="P1384" t="s">
        <v>51</v>
      </c>
      <c r="Q1384" s="5">
        <f>IF(Teams[[#This Row],[LgWin]]="Y", 1,
IF(Teams[[#This Row],[LgWin]] = "N", 0, " "))</f>
        <v>0</v>
      </c>
      <c r="R1384" t="s">
        <v>51</v>
      </c>
      <c r="S1384" s="5">
        <f>IF(Teams[[#This Row],[WSWin]]="Y", 1,
IF(Teams[[#This Row],[WSWin]] = "N", 0, " "))</f>
        <v>0</v>
      </c>
      <c r="T1384">
        <v>682</v>
      </c>
      <c r="U1384">
        <v>5484</v>
      </c>
      <c r="V1384">
        <v>1341</v>
      </c>
      <c r="W1384">
        <v>202</v>
      </c>
      <c r="X1384">
        <v>22</v>
      </c>
      <c r="Y1384">
        <v>180</v>
      </c>
      <c r="Z1384">
        <v>502</v>
      </c>
      <c r="AA1384">
        <v>939</v>
      </c>
      <c r="AB1384">
        <v>35</v>
      </c>
      <c r="AC1384">
        <v>16</v>
      </c>
      <c r="AF1384">
        <v>745</v>
      </c>
      <c r="AG1384">
        <v>663</v>
      </c>
      <c r="AH1384">
        <v>4.1399999999999997</v>
      </c>
      <c r="AI1384">
        <v>45</v>
      </c>
      <c r="AJ1384">
        <v>12</v>
      </c>
      <c r="AK1384">
        <v>31</v>
      </c>
      <c r="AL1384">
        <v>4323</v>
      </c>
      <c r="AM1384">
        <v>1410</v>
      </c>
      <c r="AN1384">
        <v>174</v>
      </c>
      <c r="AO1384">
        <v>594</v>
      </c>
      <c r="AP1384">
        <v>780</v>
      </c>
      <c r="AQ1384">
        <v>139</v>
      </c>
      <c r="AR1384">
        <v>168</v>
      </c>
      <c r="AS1384">
        <v>0.97699999999999998</v>
      </c>
      <c r="AT1384" t="s">
        <v>487</v>
      </c>
      <c r="AU1384" t="s">
        <v>498</v>
      </c>
      <c r="AV1384">
        <v>716076</v>
      </c>
      <c r="AW1384">
        <v>97</v>
      </c>
      <c r="AX1384">
        <v>97</v>
      </c>
      <c r="AY1384" t="s">
        <v>64</v>
      </c>
      <c r="AZ1384" t="s">
        <v>64</v>
      </c>
      <c r="BA1384" t="s">
        <v>64</v>
      </c>
    </row>
    <row r="1385" spans="1:53" x14ac:dyDescent="0.55000000000000004">
      <c r="A1385">
        <v>1962</v>
      </c>
      <c r="B1385" s="5" t="b">
        <f>Teams[[#This Row],[yearID]]&gt;=1973</f>
        <v>0</v>
      </c>
      <c r="C1385" s="5" t="b">
        <f>Teams[[#This Row],[yearID]]&gt;=1903</f>
        <v>1</v>
      </c>
      <c r="D1385" t="s">
        <v>410</v>
      </c>
      <c r="E1385" t="s">
        <v>419</v>
      </c>
      <c r="F1385" t="s">
        <v>419</v>
      </c>
      <c r="G1385" s="5" t="str">
        <f>VLOOKUP(Teams[[#This Row],[franchID]],TeamsFranchises!$A$2:$D$121,2,FALSE)</f>
        <v>Detroit Tigers</v>
      </c>
      <c r="I1385">
        <v>4</v>
      </c>
      <c r="J1385">
        <v>161</v>
      </c>
      <c r="K1385">
        <v>82</v>
      </c>
      <c r="L1385">
        <v>85</v>
      </c>
      <c r="M1385">
        <v>76</v>
      </c>
      <c r="P1385" t="s">
        <v>51</v>
      </c>
      <c r="Q1385" s="5">
        <f>IF(Teams[[#This Row],[LgWin]]="Y", 1,
IF(Teams[[#This Row],[LgWin]] = "N", 0, " "))</f>
        <v>0</v>
      </c>
      <c r="R1385" t="s">
        <v>51</v>
      </c>
      <c r="S1385" s="5">
        <f>IF(Teams[[#This Row],[WSWin]]="Y", 1,
IF(Teams[[#This Row],[WSWin]] = "N", 0, " "))</f>
        <v>0</v>
      </c>
      <c r="T1385">
        <v>758</v>
      </c>
      <c r="U1385">
        <v>5456</v>
      </c>
      <c r="V1385">
        <v>1352</v>
      </c>
      <c r="W1385">
        <v>191</v>
      </c>
      <c r="X1385">
        <v>36</v>
      </c>
      <c r="Y1385">
        <v>209</v>
      </c>
      <c r="Z1385">
        <v>651</v>
      </c>
      <c r="AA1385">
        <v>894</v>
      </c>
      <c r="AB1385">
        <v>69</v>
      </c>
      <c r="AC1385">
        <v>21</v>
      </c>
      <c r="AF1385">
        <v>692</v>
      </c>
      <c r="AG1385">
        <v>611</v>
      </c>
      <c r="AH1385">
        <v>3.81</v>
      </c>
      <c r="AI1385">
        <v>46</v>
      </c>
      <c r="AJ1385">
        <v>8</v>
      </c>
      <c r="AK1385">
        <v>35</v>
      </c>
      <c r="AL1385">
        <v>4329</v>
      </c>
      <c r="AM1385">
        <v>1452</v>
      </c>
      <c r="AN1385">
        <v>169</v>
      </c>
      <c r="AO1385">
        <v>503</v>
      </c>
      <c r="AP1385">
        <v>873</v>
      </c>
      <c r="AQ1385">
        <v>156</v>
      </c>
      <c r="AR1385">
        <v>114</v>
      </c>
      <c r="AS1385">
        <v>0.97399999999999998</v>
      </c>
      <c r="AT1385" t="s">
        <v>420</v>
      </c>
      <c r="AU1385" t="s">
        <v>518</v>
      </c>
      <c r="AV1385">
        <v>1207881</v>
      </c>
      <c r="AW1385">
        <v>103</v>
      </c>
      <c r="AX1385">
        <v>102</v>
      </c>
      <c r="AY1385" t="s">
        <v>419</v>
      </c>
      <c r="AZ1385" t="s">
        <v>419</v>
      </c>
      <c r="BA1385" t="s">
        <v>419</v>
      </c>
    </row>
    <row r="1386" spans="1:53" x14ac:dyDescent="0.55000000000000004">
      <c r="A1386">
        <v>1962</v>
      </c>
      <c r="B1386" s="5" t="b">
        <f>Teams[[#This Row],[yearID]]&gt;=1973</f>
        <v>0</v>
      </c>
      <c r="C1386" s="5" t="b">
        <f>Teams[[#This Row],[yearID]]&gt;=1903</f>
        <v>1</v>
      </c>
      <c r="D1386" t="s">
        <v>157</v>
      </c>
      <c r="E1386" t="s">
        <v>528</v>
      </c>
      <c r="F1386" t="s">
        <v>528</v>
      </c>
      <c r="G1386" s="5" t="str">
        <f>VLOOKUP(Teams[[#This Row],[franchID]],TeamsFranchises!$A$2:$D$121,2,FALSE)</f>
        <v>Houston Astros</v>
      </c>
      <c r="I1386">
        <v>8</v>
      </c>
      <c r="J1386">
        <v>162</v>
      </c>
      <c r="K1386">
        <v>82</v>
      </c>
      <c r="L1386">
        <v>64</v>
      </c>
      <c r="M1386">
        <v>96</v>
      </c>
      <c r="P1386" t="s">
        <v>51</v>
      </c>
      <c r="Q1386" s="5">
        <f>IF(Teams[[#This Row],[LgWin]]="Y", 1,
IF(Teams[[#This Row],[LgWin]] = "N", 0, " "))</f>
        <v>0</v>
      </c>
      <c r="R1386" t="s">
        <v>51</v>
      </c>
      <c r="S1386" s="5">
        <f>IF(Teams[[#This Row],[WSWin]]="Y", 1,
IF(Teams[[#This Row],[WSWin]] = "N", 0, " "))</f>
        <v>0</v>
      </c>
      <c r="T1386">
        <v>592</v>
      </c>
      <c r="U1386">
        <v>5558</v>
      </c>
      <c r="V1386">
        <v>1370</v>
      </c>
      <c r="W1386">
        <v>170</v>
      </c>
      <c r="X1386">
        <v>47</v>
      </c>
      <c r="Y1386">
        <v>105</v>
      </c>
      <c r="Z1386">
        <v>493</v>
      </c>
      <c r="AA1386">
        <v>806</v>
      </c>
      <c r="AB1386">
        <v>42</v>
      </c>
      <c r="AC1386">
        <v>30</v>
      </c>
      <c r="AF1386">
        <v>717</v>
      </c>
      <c r="AG1386">
        <v>618</v>
      </c>
      <c r="AH1386">
        <v>3.83</v>
      </c>
      <c r="AI1386">
        <v>34</v>
      </c>
      <c r="AJ1386">
        <v>9</v>
      </c>
      <c r="AK1386">
        <v>19</v>
      </c>
      <c r="AL1386">
        <v>4359</v>
      </c>
      <c r="AM1386">
        <v>1446</v>
      </c>
      <c r="AN1386">
        <v>113</v>
      </c>
      <c r="AO1386">
        <v>471</v>
      </c>
      <c r="AP1386">
        <v>1047</v>
      </c>
      <c r="AQ1386">
        <v>173</v>
      </c>
      <c r="AR1386">
        <v>149</v>
      </c>
      <c r="AS1386">
        <v>0.97299999999999998</v>
      </c>
      <c r="AT1386" t="s">
        <v>529</v>
      </c>
      <c r="AU1386" t="s">
        <v>530</v>
      </c>
      <c r="AV1386">
        <v>924456</v>
      </c>
      <c r="AW1386">
        <v>93</v>
      </c>
      <c r="AX1386">
        <v>95</v>
      </c>
      <c r="AY1386" t="s">
        <v>528</v>
      </c>
      <c r="AZ1386" t="s">
        <v>528</v>
      </c>
      <c r="BA1386" t="s">
        <v>528</v>
      </c>
    </row>
    <row r="1387" spans="1:53" x14ac:dyDescent="0.55000000000000004">
      <c r="A1387">
        <v>1962</v>
      </c>
      <c r="B1387" s="5" t="b">
        <f>Teams[[#This Row],[yearID]]&gt;=1973</f>
        <v>0</v>
      </c>
      <c r="C1387" s="5" t="b">
        <f>Teams[[#This Row],[yearID]]&gt;=1903</f>
        <v>1</v>
      </c>
      <c r="D1387" t="s">
        <v>410</v>
      </c>
      <c r="E1387" t="s">
        <v>506</v>
      </c>
      <c r="F1387" t="s">
        <v>423</v>
      </c>
      <c r="G1387" s="5" t="str">
        <f>VLOOKUP(Teams[[#This Row],[franchID]],TeamsFranchises!$A$2:$D$121,2,FALSE)</f>
        <v>Oakland Athletics</v>
      </c>
      <c r="I1387">
        <v>9</v>
      </c>
      <c r="J1387">
        <v>162</v>
      </c>
      <c r="K1387">
        <v>81</v>
      </c>
      <c r="L1387">
        <v>72</v>
      </c>
      <c r="M1387">
        <v>90</v>
      </c>
      <c r="P1387" t="s">
        <v>51</v>
      </c>
      <c r="Q1387" s="5">
        <f>IF(Teams[[#This Row],[LgWin]]="Y", 1,
IF(Teams[[#This Row],[LgWin]] = "N", 0, " "))</f>
        <v>0</v>
      </c>
      <c r="R1387" t="s">
        <v>51</v>
      </c>
      <c r="S1387" s="5">
        <f>IF(Teams[[#This Row],[WSWin]]="Y", 1,
IF(Teams[[#This Row],[WSWin]] = "N", 0, " "))</f>
        <v>0</v>
      </c>
      <c r="T1387">
        <v>745</v>
      </c>
      <c r="U1387">
        <v>5576</v>
      </c>
      <c r="V1387">
        <v>1467</v>
      </c>
      <c r="W1387">
        <v>220</v>
      </c>
      <c r="X1387">
        <v>58</v>
      </c>
      <c r="Y1387">
        <v>116</v>
      </c>
      <c r="Z1387">
        <v>556</v>
      </c>
      <c r="AA1387">
        <v>803</v>
      </c>
      <c r="AB1387">
        <v>76</v>
      </c>
      <c r="AC1387">
        <v>21</v>
      </c>
      <c r="AF1387">
        <v>837</v>
      </c>
      <c r="AG1387">
        <v>763</v>
      </c>
      <c r="AH1387">
        <v>4.79</v>
      </c>
      <c r="AI1387">
        <v>32</v>
      </c>
      <c r="AJ1387">
        <v>4</v>
      </c>
      <c r="AK1387">
        <v>33</v>
      </c>
      <c r="AL1387">
        <v>4302</v>
      </c>
      <c r="AM1387">
        <v>1450</v>
      </c>
      <c r="AN1387">
        <v>199</v>
      </c>
      <c r="AO1387">
        <v>655</v>
      </c>
      <c r="AP1387">
        <v>825</v>
      </c>
      <c r="AQ1387">
        <v>132</v>
      </c>
      <c r="AR1387">
        <v>131</v>
      </c>
      <c r="AS1387">
        <v>0.97799999999999998</v>
      </c>
      <c r="AT1387" t="s">
        <v>507</v>
      </c>
      <c r="AU1387" t="s">
        <v>508</v>
      </c>
      <c r="AV1387">
        <v>635675</v>
      </c>
      <c r="AW1387">
        <v>104</v>
      </c>
      <c r="AX1387">
        <v>106</v>
      </c>
      <c r="AY1387" t="s">
        <v>509</v>
      </c>
      <c r="AZ1387" t="s">
        <v>506</v>
      </c>
      <c r="BA1387" t="s">
        <v>506</v>
      </c>
    </row>
    <row r="1388" spans="1:53" x14ac:dyDescent="0.55000000000000004">
      <c r="A1388">
        <v>1962</v>
      </c>
      <c r="B1388" s="5" t="b">
        <f>Teams[[#This Row],[yearID]]&gt;=1973</f>
        <v>0</v>
      </c>
      <c r="C1388" s="5" t="b">
        <f>Teams[[#This Row],[yearID]]&gt;=1903</f>
        <v>1</v>
      </c>
      <c r="D1388" t="s">
        <v>410</v>
      </c>
      <c r="E1388" t="s">
        <v>519</v>
      </c>
      <c r="F1388" t="s">
        <v>520</v>
      </c>
      <c r="G1388" s="5" t="str">
        <f>VLOOKUP(Teams[[#This Row],[franchID]],TeamsFranchises!$A$2:$D$121,2,FALSE)</f>
        <v>Los Angeles Angels of Anaheim</v>
      </c>
      <c r="I1388">
        <v>3</v>
      </c>
      <c r="J1388">
        <v>162</v>
      </c>
      <c r="K1388">
        <v>81</v>
      </c>
      <c r="L1388">
        <v>86</v>
      </c>
      <c r="M1388">
        <v>76</v>
      </c>
      <c r="P1388" t="s">
        <v>51</v>
      </c>
      <c r="Q1388" s="5">
        <f>IF(Teams[[#This Row],[LgWin]]="Y", 1,
IF(Teams[[#This Row],[LgWin]] = "N", 0, " "))</f>
        <v>0</v>
      </c>
      <c r="R1388" t="s">
        <v>51</v>
      </c>
      <c r="S1388" s="5">
        <f>IF(Teams[[#This Row],[WSWin]]="Y", 1,
IF(Teams[[#This Row],[WSWin]] = "N", 0, " "))</f>
        <v>0</v>
      </c>
      <c r="T1388">
        <v>718</v>
      </c>
      <c r="U1388">
        <v>5499</v>
      </c>
      <c r="V1388">
        <v>1377</v>
      </c>
      <c r="W1388">
        <v>232</v>
      </c>
      <c r="X1388">
        <v>35</v>
      </c>
      <c r="Y1388">
        <v>137</v>
      </c>
      <c r="Z1388">
        <v>602</v>
      </c>
      <c r="AA1388">
        <v>917</v>
      </c>
      <c r="AB1388">
        <v>46</v>
      </c>
      <c r="AC1388">
        <v>27</v>
      </c>
      <c r="AF1388">
        <v>706</v>
      </c>
      <c r="AG1388">
        <v>603</v>
      </c>
      <c r="AH1388">
        <v>3.7</v>
      </c>
      <c r="AI1388">
        <v>23</v>
      </c>
      <c r="AJ1388">
        <v>15</v>
      </c>
      <c r="AK1388">
        <v>47</v>
      </c>
      <c r="AL1388">
        <v>4398</v>
      </c>
      <c r="AM1388">
        <v>1412</v>
      </c>
      <c r="AN1388">
        <v>118</v>
      </c>
      <c r="AO1388">
        <v>616</v>
      </c>
      <c r="AP1388">
        <v>858</v>
      </c>
      <c r="AQ1388">
        <v>175</v>
      </c>
      <c r="AR1388">
        <v>153</v>
      </c>
      <c r="AS1388">
        <v>0.97199999999999998</v>
      </c>
      <c r="AT1388" t="s">
        <v>521</v>
      </c>
      <c r="AU1388" t="s">
        <v>531</v>
      </c>
      <c r="AV1388">
        <v>1144063</v>
      </c>
      <c r="AW1388">
        <v>97</v>
      </c>
      <c r="AX1388">
        <v>97</v>
      </c>
      <c r="AY1388" t="s">
        <v>519</v>
      </c>
      <c r="AZ1388" t="s">
        <v>519</v>
      </c>
      <c r="BA1388" t="s">
        <v>519</v>
      </c>
    </row>
    <row r="1389" spans="1:53" x14ac:dyDescent="0.55000000000000004">
      <c r="A1389">
        <v>1962</v>
      </c>
      <c r="B1389" s="5" t="b">
        <f>Teams[[#This Row],[yearID]]&gt;=1973</f>
        <v>0</v>
      </c>
      <c r="C1389" s="5" t="b">
        <f>Teams[[#This Row],[yearID]]&gt;=1903</f>
        <v>1</v>
      </c>
      <c r="D1389" t="s">
        <v>157</v>
      </c>
      <c r="E1389" t="s">
        <v>511</v>
      </c>
      <c r="F1389" t="s">
        <v>260</v>
      </c>
      <c r="G1389" s="5" t="str">
        <f>VLOOKUP(Teams[[#This Row],[franchID]],TeamsFranchises!$A$2:$D$121,2,FALSE)</f>
        <v>Los Angeles Dodgers</v>
      </c>
      <c r="I1389">
        <v>2</v>
      </c>
      <c r="J1389">
        <v>165</v>
      </c>
      <c r="K1389">
        <v>83</v>
      </c>
      <c r="L1389">
        <v>102</v>
      </c>
      <c r="M1389">
        <v>63</v>
      </c>
      <c r="P1389" t="s">
        <v>51</v>
      </c>
      <c r="Q1389" s="5">
        <f>IF(Teams[[#This Row],[LgWin]]="Y", 1,
IF(Teams[[#This Row],[LgWin]] = "N", 0, " "))</f>
        <v>0</v>
      </c>
      <c r="R1389" t="s">
        <v>51</v>
      </c>
      <c r="S1389" s="5">
        <f>IF(Teams[[#This Row],[WSWin]]="Y", 1,
IF(Teams[[#This Row],[WSWin]] = "N", 0, " "))</f>
        <v>0</v>
      </c>
      <c r="T1389">
        <v>842</v>
      </c>
      <c r="U1389">
        <v>5628</v>
      </c>
      <c r="V1389">
        <v>1510</v>
      </c>
      <c r="W1389">
        <v>192</v>
      </c>
      <c r="X1389">
        <v>65</v>
      </c>
      <c r="Y1389">
        <v>140</v>
      </c>
      <c r="Z1389">
        <v>572</v>
      </c>
      <c r="AA1389">
        <v>886</v>
      </c>
      <c r="AB1389">
        <v>198</v>
      </c>
      <c r="AC1389">
        <v>43</v>
      </c>
      <c r="AF1389">
        <v>697</v>
      </c>
      <c r="AG1389">
        <v>599</v>
      </c>
      <c r="AH1389">
        <v>3.62</v>
      </c>
      <c r="AI1389">
        <v>44</v>
      </c>
      <c r="AJ1389">
        <v>8</v>
      </c>
      <c r="AK1389">
        <v>46</v>
      </c>
      <c r="AL1389">
        <v>4464</v>
      </c>
      <c r="AM1389">
        <v>1386</v>
      </c>
      <c r="AN1389">
        <v>115</v>
      </c>
      <c r="AO1389">
        <v>588</v>
      </c>
      <c r="AP1389">
        <v>1104</v>
      </c>
      <c r="AQ1389">
        <v>191</v>
      </c>
      <c r="AR1389">
        <v>144</v>
      </c>
      <c r="AS1389">
        <v>0.97</v>
      </c>
      <c r="AT1389" t="s">
        <v>512</v>
      </c>
      <c r="AU1389" t="s">
        <v>531</v>
      </c>
      <c r="AV1389">
        <v>2755184</v>
      </c>
      <c r="AW1389">
        <v>93</v>
      </c>
      <c r="AX1389">
        <v>91</v>
      </c>
      <c r="AY1389" t="s">
        <v>260</v>
      </c>
      <c r="AZ1389" t="s">
        <v>511</v>
      </c>
      <c r="BA1389" t="s">
        <v>511</v>
      </c>
    </row>
    <row r="1390" spans="1:53" x14ac:dyDescent="0.55000000000000004">
      <c r="A1390">
        <v>1962</v>
      </c>
      <c r="B1390" s="5" t="b">
        <f>Teams[[#This Row],[yearID]]&gt;=1973</f>
        <v>0</v>
      </c>
      <c r="C1390" s="5" t="b">
        <f>Teams[[#This Row],[yearID]]&gt;=1903</f>
        <v>1</v>
      </c>
      <c r="D1390" t="s">
        <v>410</v>
      </c>
      <c r="E1390" t="s">
        <v>426</v>
      </c>
      <c r="F1390" t="s">
        <v>426</v>
      </c>
      <c r="G1390" s="5" t="str">
        <f>VLOOKUP(Teams[[#This Row],[franchID]],TeamsFranchises!$A$2:$D$121,2,FALSE)</f>
        <v>Minnesota Twins</v>
      </c>
      <c r="I1390">
        <v>2</v>
      </c>
      <c r="J1390">
        <v>163</v>
      </c>
      <c r="K1390">
        <v>82</v>
      </c>
      <c r="L1390">
        <v>91</v>
      </c>
      <c r="M1390">
        <v>71</v>
      </c>
      <c r="P1390" t="s">
        <v>51</v>
      </c>
      <c r="Q1390" s="5">
        <f>IF(Teams[[#This Row],[LgWin]]="Y", 1,
IF(Teams[[#This Row],[LgWin]] = "N", 0, " "))</f>
        <v>0</v>
      </c>
      <c r="R1390" t="s">
        <v>51</v>
      </c>
      <c r="S1390" s="5">
        <f>IF(Teams[[#This Row],[WSWin]]="Y", 1,
IF(Teams[[#This Row],[WSWin]] = "N", 0, " "))</f>
        <v>0</v>
      </c>
      <c r="T1390">
        <v>798</v>
      </c>
      <c r="U1390">
        <v>5561</v>
      </c>
      <c r="V1390">
        <v>1445</v>
      </c>
      <c r="W1390">
        <v>215</v>
      </c>
      <c r="X1390">
        <v>39</v>
      </c>
      <c r="Y1390">
        <v>185</v>
      </c>
      <c r="Z1390">
        <v>649</v>
      </c>
      <c r="AA1390">
        <v>823</v>
      </c>
      <c r="AB1390">
        <v>33</v>
      </c>
      <c r="AC1390">
        <v>20</v>
      </c>
      <c r="AF1390">
        <v>713</v>
      </c>
      <c r="AG1390">
        <v>632</v>
      </c>
      <c r="AH1390">
        <v>3.89</v>
      </c>
      <c r="AI1390">
        <v>53</v>
      </c>
      <c r="AJ1390">
        <v>11</v>
      </c>
      <c r="AK1390">
        <v>27</v>
      </c>
      <c r="AL1390">
        <v>4389</v>
      </c>
      <c r="AM1390">
        <v>1400</v>
      </c>
      <c r="AN1390">
        <v>166</v>
      </c>
      <c r="AO1390">
        <v>493</v>
      </c>
      <c r="AP1390">
        <v>948</v>
      </c>
      <c r="AQ1390">
        <v>129</v>
      </c>
      <c r="AR1390">
        <v>173</v>
      </c>
      <c r="AS1390">
        <v>0.97899999999999998</v>
      </c>
      <c r="AT1390" t="s">
        <v>523</v>
      </c>
      <c r="AU1390" t="s">
        <v>524</v>
      </c>
      <c r="AV1390">
        <v>1433116</v>
      </c>
      <c r="AW1390">
        <v>104</v>
      </c>
      <c r="AX1390">
        <v>103</v>
      </c>
      <c r="AY1390" t="s">
        <v>426</v>
      </c>
      <c r="AZ1390" t="s">
        <v>426</v>
      </c>
      <c r="BA1390" t="s">
        <v>426</v>
      </c>
    </row>
    <row r="1391" spans="1:53" x14ac:dyDescent="0.55000000000000004">
      <c r="A1391">
        <v>1962</v>
      </c>
      <c r="B1391" s="5" t="b">
        <f>Teams[[#This Row],[yearID]]&gt;=1973</f>
        <v>0</v>
      </c>
      <c r="C1391" s="5" t="b">
        <f>Teams[[#This Row],[yearID]]&gt;=1903</f>
        <v>1</v>
      </c>
      <c r="D1391" t="s">
        <v>157</v>
      </c>
      <c r="E1391" t="s">
        <v>499</v>
      </c>
      <c r="F1391" t="s">
        <v>159</v>
      </c>
      <c r="G1391" s="5" t="str">
        <f>VLOOKUP(Teams[[#This Row],[franchID]],TeamsFranchises!$A$2:$D$121,2,FALSE)</f>
        <v>Atlanta Braves</v>
      </c>
      <c r="I1391">
        <v>5</v>
      </c>
      <c r="J1391">
        <v>162</v>
      </c>
      <c r="K1391">
        <v>81</v>
      </c>
      <c r="L1391">
        <v>86</v>
      </c>
      <c r="M1391">
        <v>76</v>
      </c>
      <c r="P1391" t="s">
        <v>51</v>
      </c>
      <c r="Q1391" s="5">
        <f>IF(Teams[[#This Row],[LgWin]]="Y", 1,
IF(Teams[[#This Row],[LgWin]] = "N", 0, " "))</f>
        <v>0</v>
      </c>
      <c r="R1391" t="s">
        <v>51</v>
      </c>
      <c r="S1391" s="5">
        <f>IF(Teams[[#This Row],[WSWin]]="Y", 1,
IF(Teams[[#This Row],[WSWin]] = "N", 0, " "))</f>
        <v>0</v>
      </c>
      <c r="T1391">
        <v>730</v>
      </c>
      <c r="U1391">
        <v>5458</v>
      </c>
      <c r="V1391">
        <v>1376</v>
      </c>
      <c r="W1391">
        <v>204</v>
      </c>
      <c r="X1391">
        <v>38</v>
      </c>
      <c r="Y1391">
        <v>181</v>
      </c>
      <c r="Z1391">
        <v>581</v>
      </c>
      <c r="AA1391">
        <v>975</v>
      </c>
      <c r="AB1391">
        <v>57</v>
      </c>
      <c r="AC1391">
        <v>27</v>
      </c>
      <c r="AF1391">
        <v>665</v>
      </c>
      <c r="AG1391">
        <v>586</v>
      </c>
      <c r="AH1391">
        <v>3.68</v>
      </c>
      <c r="AI1391">
        <v>59</v>
      </c>
      <c r="AJ1391">
        <v>10</v>
      </c>
      <c r="AK1391">
        <v>24</v>
      </c>
      <c r="AL1391">
        <v>4302</v>
      </c>
      <c r="AM1391">
        <v>1443</v>
      </c>
      <c r="AN1391">
        <v>151</v>
      </c>
      <c r="AO1391">
        <v>407</v>
      </c>
      <c r="AP1391">
        <v>802</v>
      </c>
      <c r="AQ1391">
        <v>123</v>
      </c>
      <c r="AR1391">
        <v>154</v>
      </c>
      <c r="AS1391">
        <v>0.98</v>
      </c>
      <c r="AT1391" t="s">
        <v>500</v>
      </c>
      <c r="AU1391" t="s">
        <v>501</v>
      </c>
      <c r="AV1391">
        <v>766921</v>
      </c>
      <c r="AW1391">
        <v>97</v>
      </c>
      <c r="AX1391">
        <v>96</v>
      </c>
      <c r="AY1391" t="s">
        <v>502</v>
      </c>
      <c r="AZ1391" t="s">
        <v>502</v>
      </c>
      <c r="BA1391" t="s">
        <v>502</v>
      </c>
    </row>
    <row r="1392" spans="1:53" x14ac:dyDescent="0.55000000000000004">
      <c r="A1392">
        <v>1962</v>
      </c>
      <c r="B1392" s="5" t="b">
        <f>Teams[[#This Row],[yearID]]&gt;=1973</f>
        <v>0</v>
      </c>
      <c r="C1392" s="5" t="b">
        <f>Teams[[#This Row],[yearID]]&gt;=1903</f>
        <v>1</v>
      </c>
      <c r="D1392" t="s">
        <v>410</v>
      </c>
      <c r="E1392" t="s">
        <v>436</v>
      </c>
      <c r="F1392" t="s">
        <v>412</v>
      </c>
      <c r="G1392" s="5" t="str">
        <f>VLOOKUP(Teams[[#This Row],[franchID]],TeamsFranchises!$A$2:$D$121,2,FALSE)</f>
        <v>New York Yankees</v>
      </c>
      <c r="I1392">
        <v>1</v>
      </c>
      <c r="J1392">
        <v>162</v>
      </c>
      <c r="K1392">
        <v>80</v>
      </c>
      <c r="L1392">
        <v>96</v>
      </c>
      <c r="M1392">
        <v>66</v>
      </c>
      <c r="P1392" t="s">
        <v>76</v>
      </c>
      <c r="Q1392" s="5">
        <f>IF(Teams[[#This Row],[LgWin]]="Y", 1,
IF(Teams[[#This Row],[LgWin]] = "N", 0, " "))</f>
        <v>1</v>
      </c>
      <c r="R1392" t="s">
        <v>76</v>
      </c>
      <c r="S1392" s="5">
        <f>IF(Teams[[#This Row],[WSWin]]="Y", 1,
IF(Teams[[#This Row],[WSWin]] = "N", 0, " "))</f>
        <v>1</v>
      </c>
      <c r="T1392">
        <v>817</v>
      </c>
      <c r="U1392">
        <v>5644</v>
      </c>
      <c r="V1392">
        <v>1509</v>
      </c>
      <c r="W1392">
        <v>240</v>
      </c>
      <c r="X1392">
        <v>29</v>
      </c>
      <c r="Y1392">
        <v>199</v>
      </c>
      <c r="Z1392">
        <v>584</v>
      </c>
      <c r="AA1392">
        <v>842</v>
      </c>
      <c r="AB1392">
        <v>42</v>
      </c>
      <c r="AC1392">
        <v>29</v>
      </c>
      <c r="AF1392">
        <v>680</v>
      </c>
      <c r="AG1392">
        <v>604</v>
      </c>
      <c r="AH1392">
        <v>3.7</v>
      </c>
      <c r="AI1392">
        <v>33</v>
      </c>
      <c r="AJ1392">
        <v>10</v>
      </c>
      <c r="AK1392">
        <v>42</v>
      </c>
      <c r="AL1392">
        <v>4410</v>
      </c>
      <c r="AM1392">
        <v>1375</v>
      </c>
      <c r="AN1392">
        <v>146</v>
      </c>
      <c r="AO1392">
        <v>499</v>
      </c>
      <c r="AP1392">
        <v>838</v>
      </c>
      <c r="AQ1392">
        <v>131</v>
      </c>
      <c r="AR1392">
        <v>151</v>
      </c>
      <c r="AS1392">
        <v>0.97899999999999998</v>
      </c>
      <c r="AT1392" t="s">
        <v>459</v>
      </c>
      <c r="AU1392" t="s">
        <v>491</v>
      </c>
      <c r="AV1392">
        <v>1493574</v>
      </c>
      <c r="AW1392">
        <v>97</v>
      </c>
      <c r="AX1392">
        <v>95</v>
      </c>
      <c r="AY1392" t="s">
        <v>412</v>
      </c>
      <c r="AZ1392" t="s">
        <v>436</v>
      </c>
      <c r="BA1392" t="s">
        <v>436</v>
      </c>
    </row>
    <row r="1393" spans="1:53" x14ac:dyDescent="0.55000000000000004">
      <c r="A1393">
        <v>1962</v>
      </c>
      <c r="B1393" s="5" t="b">
        <f>Teams[[#This Row],[yearID]]&gt;=1973</f>
        <v>0</v>
      </c>
      <c r="C1393" s="5" t="b">
        <f>Teams[[#This Row],[yearID]]&gt;=1903</f>
        <v>1</v>
      </c>
      <c r="D1393" t="s">
        <v>157</v>
      </c>
      <c r="E1393" t="s">
        <v>532</v>
      </c>
      <c r="F1393" t="s">
        <v>533</v>
      </c>
      <c r="G1393" s="5" t="str">
        <f>VLOOKUP(Teams[[#This Row],[franchID]],TeamsFranchises!$A$2:$D$121,2,FALSE)</f>
        <v>New York Mets</v>
      </c>
      <c r="I1393">
        <v>10</v>
      </c>
      <c r="J1393">
        <v>161</v>
      </c>
      <c r="K1393">
        <v>80</v>
      </c>
      <c r="L1393">
        <v>40</v>
      </c>
      <c r="M1393">
        <v>120</v>
      </c>
      <c r="P1393" t="s">
        <v>51</v>
      </c>
      <c r="Q1393" s="5">
        <f>IF(Teams[[#This Row],[LgWin]]="Y", 1,
IF(Teams[[#This Row],[LgWin]] = "N", 0, " "))</f>
        <v>0</v>
      </c>
      <c r="R1393" t="s">
        <v>51</v>
      </c>
      <c r="S1393" s="5">
        <f>IF(Teams[[#This Row],[WSWin]]="Y", 1,
IF(Teams[[#This Row],[WSWin]] = "N", 0, " "))</f>
        <v>0</v>
      </c>
      <c r="T1393">
        <v>617</v>
      </c>
      <c r="U1393">
        <v>5492</v>
      </c>
      <c r="V1393">
        <v>1318</v>
      </c>
      <c r="W1393">
        <v>166</v>
      </c>
      <c r="X1393">
        <v>40</v>
      </c>
      <c r="Y1393">
        <v>139</v>
      </c>
      <c r="Z1393">
        <v>616</v>
      </c>
      <c r="AA1393">
        <v>991</v>
      </c>
      <c r="AB1393">
        <v>59</v>
      </c>
      <c r="AC1393">
        <v>48</v>
      </c>
      <c r="AF1393">
        <v>948</v>
      </c>
      <c r="AG1393">
        <v>801</v>
      </c>
      <c r="AH1393">
        <v>5.04</v>
      </c>
      <c r="AI1393">
        <v>43</v>
      </c>
      <c r="AJ1393">
        <v>4</v>
      </c>
      <c r="AK1393">
        <v>10</v>
      </c>
      <c r="AL1393">
        <v>4290</v>
      </c>
      <c r="AM1393">
        <v>1577</v>
      </c>
      <c r="AN1393">
        <v>192</v>
      </c>
      <c r="AO1393">
        <v>571</v>
      </c>
      <c r="AP1393">
        <v>772</v>
      </c>
      <c r="AQ1393">
        <v>210</v>
      </c>
      <c r="AR1393">
        <v>167</v>
      </c>
      <c r="AS1393">
        <v>0.96699999999999997</v>
      </c>
      <c r="AT1393" t="s">
        <v>534</v>
      </c>
      <c r="AU1393" t="s">
        <v>457</v>
      </c>
      <c r="AV1393">
        <v>922530</v>
      </c>
      <c r="AW1393">
        <v>100</v>
      </c>
      <c r="AX1393">
        <v>105</v>
      </c>
      <c r="AY1393" t="s">
        <v>533</v>
      </c>
      <c r="AZ1393" t="s">
        <v>532</v>
      </c>
      <c r="BA1393" t="s">
        <v>532</v>
      </c>
    </row>
    <row r="1394" spans="1:53" x14ac:dyDescent="0.55000000000000004">
      <c r="A1394">
        <v>1962</v>
      </c>
      <c r="B1394" s="5" t="b">
        <f>Teams[[#This Row],[yearID]]&gt;=1973</f>
        <v>0</v>
      </c>
      <c r="C1394" s="5" t="b">
        <f>Teams[[#This Row],[yearID]]&gt;=1903</f>
        <v>1</v>
      </c>
      <c r="D1394" t="s">
        <v>157</v>
      </c>
      <c r="E1394" t="s">
        <v>122</v>
      </c>
      <c r="F1394" t="s">
        <v>122</v>
      </c>
      <c r="G1394" s="5" t="str">
        <f>VLOOKUP(Teams[[#This Row],[franchID]],TeamsFranchises!$A$2:$D$121,2,FALSE)</f>
        <v>Philadelphia Phillies</v>
      </c>
      <c r="I1394">
        <v>7</v>
      </c>
      <c r="J1394">
        <v>161</v>
      </c>
      <c r="K1394">
        <v>80</v>
      </c>
      <c r="L1394">
        <v>81</v>
      </c>
      <c r="M1394">
        <v>80</v>
      </c>
      <c r="P1394" t="s">
        <v>51</v>
      </c>
      <c r="Q1394" s="5">
        <f>IF(Teams[[#This Row],[LgWin]]="Y", 1,
IF(Teams[[#This Row],[LgWin]] = "N", 0, " "))</f>
        <v>0</v>
      </c>
      <c r="R1394" t="s">
        <v>51</v>
      </c>
      <c r="S1394" s="5">
        <f>IF(Teams[[#This Row],[WSWin]]="Y", 1,
IF(Teams[[#This Row],[WSWin]] = "N", 0, " "))</f>
        <v>0</v>
      </c>
      <c r="T1394">
        <v>705</v>
      </c>
      <c r="U1394">
        <v>5420</v>
      </c>
      <c r="V1394">
        <v>1410</v>
      </c>
      <c r="W1394">
        <v>199</v>
      </c>
      <c r="X1394">
        <v>39</v>
      </c>
      <c r="Y1394">
        <v>142</v>
      </c>
      <c r="Z1394">
        <v>531</v>
      </c>
      <c r="AA1394">
        <v>923</v>
      </c>
      <c r="AB1394">
        <v>79</v>
      </c>
      <c r="AC1394">
        <v>42</v>
      </c>
      <c r="AF1394">
        <v>759</v>
      </c>
      <c r="AG1394">
        <v>678</v>
      </c>
      <c r="AH1394">
        <v>4.28</v>
      </c>
      <c r="AI1394">
        <v>43</v>
      </c>
      <c r="AJ1394">
        <v>7</v>
      </c>
      <c r="AK1394">
        <v>24</v>
      </c>
      <c r="AL1394">
        <v>4278</v>
      </c>
      <c r="AM1394">
        <v>1469</v>
      </c>
      <c r="AN1394">
        <v>155</v>
      </c>
      <c r="AO1394">
        <v>574</v>
      </c>
      <c r="AP1394">
        <v>863</v>
      </c>
      <c r="AQ1394">
        <v>138</v>
      </c>
      <c r="AR1394">
        <v>167</v>
      </c>
      <c r="AS1394">
        <v>0.97699999999999998</v>
      </c>
      <c r="AT1394" t="s">
        <v>358</v>
      </c>
      <c r="AU1394" t="s">
        <v>503</v>
      </c>
      <c r="AV1394">
        <v>762034</v>
      </c>
      <c r="AW1394">
        <v>97</v>
      </c>
      <c r="AX1394">
        <v>98</v>
      </c>
      <c r="AY1394" t="s">
        <v>122</v>
      </c>
      <c r="AZ1394" t="s">
        <v>122</v>
      </c>
      <c r="BA1394" t="s">
        <v>122</v>
      </c>
    </row>
    <row r="1395" spans="1:53" x14ac:dyDescent="0.55000000000000004">
      <c r="A1395">
        <v>1962</v>
      </c>
      <c r="B1395" s="5" t="b">
        <f>Teams[[#This Row],[yearID]]&gt;=1973</f>
        <v>0</v>
      </c>
      <c r="C1395" s="5" t="b">
        <f>Teams[[#This Row],[yearID]]&gt;=1903</f>
        <v>1</v>
      </c>
      <c r="D1395" t="s">
        <v>157</v>
      </c>
      <c r="E1395" t="s">
        <v>229</v>
      </c>
      <c r="F1395" t="s">
        <v>229</v>
      </c>
      <c r="G1395" s="5" t="str">
        <f>VLOOKUP(Teams[[#This Row],[franchID]],TeamsFranchises!$A$2:$D$121,2,FALSE)</f>
        <v>Pittsburgh Pirates</v>
      </c>
      <c r="I1395">
        <v>4</v>
      </c>
      <c r="J1395">
        <v>161</v>
      </c>
      <c r="K1395">
        <v>81</v>
      </c>
      <c r="L1395">
        <v>93</v>
      </c>
      <c r="M1395">
        <v>68</v>
      </c>
      <c r="P1395" t="s">
        <v>51</v>
      </c>
      <c r="Q1395" s="5">
        <f>IF(Teams[[#This Row],[LgWin]]="Y", 1,
IF(Teams[[#This Row],[LgWin]] = "N", 0, " "))</f>
        <v>0</v>
      </c>
      <c r="R1395" t="s">
        <v>51</v>
      </c>
      <c r="S1395" s="5">
        <f>IF(Teams[[#This Row],[WSWin]]="Y", 1,
IF(Teams[[#This Row],[WSWin]] = "N", 0, " "))</f>
        <v>0</v>
      </c>
      <c r="T1395">
        <v>706</v>
      </c>
      <c r="U1395">
        <v>5483</v>
      </c>
      <c r="V1395">
        <v>1468</v>
      </c>
      <c r="W1395">
        <v>240</v>
      </c>
      <c r="X1395">
        <v>65</v>
      </c>
      <c r="Y1395">
        <v>108</v>
      </c>
      <c r="Z1395">
        <v>432</v>
      </c>
      <c r="AA1395">
        <v>836</v>
      </c>
      <c r="AB1395">
        <v>50</v>
      </c>
      <c r="AC1395">
        <v>39</v>
      </c>
      <c r="AF1395">
        <v>626</v>
      </c>
      <c r="AG1395">
        <v>536</v>
      </c>
      <c r="AH1395">
        <v>3.37</v>
      </c>
      <c r="AI1395">
        <v>40</v>
      </c>
      <c r="AJ1395">
        <v>13</v>
      </c>
      <c r="AK1395">
        <v>41</v>
      </c>
      <c r="AL1395">
        <v>4296</v>
      </c>
      <c r="AM1395">
        <v>1433</v>
      </c>
      <c r="AN1395">
        <v>118</v>
      </c>
      <c r="AO1395">
        <v>466</v>
      </c>
      <c r="AP1395">
        <v>897</v>
      </c>
      <c r="AQ1395">
        <v>152</v>
      </c>
      <c r="AR1395">
        <v>177</v>
      </c>
      <c r="AS1395">
        <v>0.97599999999999998</v>
      </c>
      <c r="AT1395" t="s">
        <v>390</v>
      </c>
      <c r="AU1395" t="s">
        <v>447</v>
      </c>
      <c r="AV1395">
        <v>1090648</v>
      </c>
      <c r="AW1395">
        <v>101</v>
      </c>
      <c r="AX1395">
        <v>100</v>
      </c>
      <c r="AY1395" t="s">
        <v>229</v>
      </c>
      <c r="AZ1395" t="s">
        <v>229</v>
      </c>
      <c r="BA1395" t="s">
        <v>229</v>
      </c>
    </row>
    <row r="1396" spans="1:53" x14ac:dyDescent="0.55000000000000004">
      <c r="A1396">
        <v>1962</v>
      </c>
      <c r="B1396" s="5" t="b">
        <f>Teams[[#This Row],[yearID]]&gt;=1973</f>
        <v>0</v>
      </c>
      <c r="C1396" s="5" t="b">
        <f>Teams[[#This Row],[yearID]]&gt;=1903</f>
        <v>1</v>
      </c>
      <c r="D1396" t="s">
        <v>157</v>
      </c>
      <c r="E1396" t="s">
        <v>514</v>
      </c>
      <c r="F1396" t="s">
        <v>243</v>
      </c>
      <c r="G1396" s="5" t="str">
        <f>VLOOKUP(Teams[[#This Row],[franchID]],TeamsFranchises!$A$2:$D$121,2,FALSE)</f>
        <v>San Francisco Giants</v>
      </c>
      <c r="I1396">
        <v>1</v>
      </c>
      <c r="J1396">
        <v>165</v>
      </c>
      <c r="K1396">
        <v>82</v>
      </c>
      <c r="L1396">
        <v>103</v>
      </c>
      <c r="M1396">
        <v>62</v>
      </c>
      <c r="P1396" t="s">
        <v>76</v>
      </c>
      <c r="Q1396" s="5">
        <f>IF(Teams[[#This Row],[LgWin]]="Y", 1,
IF(Teams[[#This Row],[LgWin]] = "N", 0, " "))</f>
        <v>1</v>
      </c>
      <c r="R1396" t="s">
        <v>51</v>
      </c>
      <c r="S1396" s="5">
        <f>IF(Teams[[#This Row],[WSWin]]="Y", 1,
IF(Teams[[#This Row],[WSWin]] = "N", 0, " "))</f>
        <v>0</v>
      </c>
      <c r="T1396">
        <v>878</v>
      </c>
      <c r="U1396">
        <v>5588</v>
      </c>
      <c r="V1396">
        <v>1552</v>
      </c>
      <c r="W1396">
        <v>235</v>
      </c>
      <c r="X1396">
        <v>32</v>
      </c>
      <c r="Y1396">
        <v>204</v>
      </c>
      <c r="Z1396">
        <v>523</v>
      </c>
      <c r="AA1396">
        <v>822</v>
      </c>
      <c r="AB1396">
        <v>73</v>
      </c>
      <c r="AC1396">
        <v>50</v>
      </c>
      <c r="AF1396">
        <v>690</v>
      </c>
      <c r="AG1396">
        <v>615</v>
      </c>
      <c r="AH1396">
        <v>3.79</v>
      </c>
      <c r="AI1396">
        <v>62</v>
      </c>
      <c r="AJ1396">
        <v>10</v>
      </c>
      <c r="AK1396">
        <v>39</v>
      </c>
      <c r="AL1396">
        <v>4383</v>
      </c>
      <c r="AM1396">
        <v>1399</v>
      </c>
      <c r="AN1396">
        <v>148</v>
      </c>
      <c r="AO1396">
        <v>503</v>
      </c>
      <c r="AP1396">
        <v>886</v>
      </c>
      <c r="AQ1396">
        <v>142</v>
      </c>
      <c r="AR1396">
        <v>153</v>
      </c>
      <c r="AS1396">
        <v>0.97699999999999998</v>
      </c>
      <c r="AT1396" t="s">
        <v>515</v>
      </c>
      <c r="AU1396" t="s">
        <v>517</v>
      </c>
      <c r="AV1396">
        <v>1592594</v>
      </c>
      <c r="AW1396">
        <v>99</v>
      </c>
      <c r="AX1396">
        <v>96</v>
      </c>
      <c r="AY1396" t="s">
        <v>243</v>
      </c>
      <c r="AZ1396" t="s">
        <v>514</v>
      </c>
      <c r="BA1396" t="s">
        <v>514</v>
      </c>
    </row>
    <row r="1397" spans="1:53" x14ac:dyDescent="0.55000000000000004">
      <c r="A1397">
        <v>1962</v>
      </c>
      <c r="B1397" s="5" t="b">
        <f>Teams[[#This Row],[yearID]]&gt;=1973</f>
        <v>0</v>
      </c>
      <c r="C1397" s="5" t="b">
        <f>Teams[[#This Row],[yearID]]&gt;=1903</f>
        <v>1</v>
      </c>
      <c r="D1397" t="s">
        <v>157</v>
      </c>
      <c r="E1397" t="s">
        <v>396</v>
      </c>
      <c r="F1397" t="s">
        <v>154</v>
      </c>
      <c r="G1397" s="5" t="str">
        <f>VLOOKUP(Teams[[#This Row],[franchID]],TeamsFranchises!$A$2:$D$121,2,FALSE)</f>
        <v>St. Louis Cardinals</v>
      </c>
      <c r="I1397">
        <v>6</v>
      </c>
      <c r="J1397">
        <v>163</v>
      </c>
      <c r="K1397">
        <v>81</v>
      </c>
      <c r="L1397">
        <v>84</v>
      </c>
      <c r="M1397">
        <v>78</v>
      </c>
      <c r="P1397" t="s">
        <v>51</v>
      </c>
      <c r="Q1397" s="5">
        <f>IF(Teams[[#This Row],[LgWin]]="Y", 1,
IF(Teams[[#This Row],[LgWin]] = "N", 0, " "))</f>
        <v>0</v>
      </c>
      <c r="R1397" t="s">
        <v>51</v>
      </c>
      <c r="S1397" s="5">
        <f>IF(Teams[[#This Row],[WSWin]]="Y", 1,
IF(Teams[[#This Row],[WSWin]] = "N", 0, " "))</f>
        <v>0</v>
      </c>
      <c r="T1397">
        <v>774</v>
      </c>
      <c r="U1397">
        <v>5643</v>
      </c>
      <c r="V1397">
        <v>1528</v>
      </c>
      <c r="W1397">
        <v>221</v>
      </c>
      <c r="X1397">
        <v>31</v>
      </c>
      <c r="Y1397">
        <v>137</v>
      </c>
      <c r="Z1397">
        <v>515</v>
      </c>
      <c r="AA1397">
        <v>846</v>
      </c>
      <c r="AB1397">
        <v>86</v>
      </c>
      <c r="AC1397">
        <v>41</v>
      </c>
      <c r="AF1397">
        <v>664</v>
      </c>
      <c r="AG1397">
        <v>577</v>
      </c>
      <c r="AH1397">
        <v>3.55</v>
      </c>
      <c r="AI1397">
        <v>53</v>
      </c>
      <c r="AJ1397">
        <v>17</v>
      </c>
      <c r="AK1397">
        <v>25</v>
      </c>
      <c r="AL1397">
        <v>4389</v>
      </c>
      <c r="AM1397">
        <v>1394</v>
      </c>
      <c r="AN1397">
        <v>149</v>
      </c>
      <c r="AO1397">
        <v>517</v>
      </c>
      <c r="AP1397">
        <v>914</v>
      </c>
      <c r="AQ1397">
        <v>132</v>
      </c>
      <c r="AR1397">
        <v>170</v>
      </c>
      <c r="AS1397">
        <v>0.97899999999999998</v>
      </c>
      <c r="AT1397" t="s">
        <v>409</v>
      </c>
      <c r="AU1397" t="s">
        <v>444</v>
      </c>
      <c r="AV1397">
        <v>953895</v>
      </c>
      <c r="AW1397">
        <v>111</v>
      </c>
      <c r="AX1397">
        <v>109</v>
      </c>
      <c r="AY1397" t="s">
        <v>154</v>
      </c>
      <c r="AZ1397" t="s">
        <v>396</v>
      </c>
      <c r="BA1397" t="s">
        <v>396</v>
      </c>
    </row>
    <row r="1398" spans="1:53" x14ac:dyDescent="0.55000000000000004">
      <c r="A1398">
        <v>1962</v>
      </c>
      <c r="B1398" s="5" t="b">
        <f>Teams[[#This Row],[yearID]]&gt;=1973</f>
        <v>0</v>
      </c>
      <c r="C1398" s="5" t="b">
        <f>Teams[[#This Row],[yearID]]&gt;=1903</f>
        <v>1</v>
      </c>
      <c r="D1398" t="s">
        <v>410</v>
      </c>
      <c r="E1398" t="s">
        <v>525</v>
      </c>
      <c r="F1398" t="s">
        <v>526</v>
      </c>
      <c r="G1398" s="5" t="str">
        <f>VLOOKUP(Teams[[#This Row],[franchID]],TeamsFranchises!$A$2:$D$121,2,FALSE)</f>
        <v>Texas Rangers</v>
      </c>
      <c r="I1398">
        <v>10</v>
      </c>
      <c r="J1398">
        <v>162</v>
      </c>
      <c r="K1398">
        <v>80</v>
      </c>
      <c r="L1398">
        <v>60</v>
      </c>
      <c r="M1398">
        <v>101</v>
      </c>
      <c r="P1398" t="s">
        <v>51</v>
      </c>
      <c r="Q1398" s="5">
        <f>IF(Teams[[#This Row],[LgWin]]="Y", 1,
IF(Teams[[#This Row],[LgWin]] = "N", 0, " "))</f>
        <v>0</v>
      </c>
      <c r="R1398" t="s">
        <v>51</v>
      </c>
      <c r="S1398" s="5">
        <f>IF(Teams[[#This Row],[WSWin]]="Y", 1,
IF(Teams[[#This Row],[WSWin]] = "N", 0, " "))</f>
        <v>0</v>
      </c>
      <c r="T1398">
        <v>599</v>
      </c>
      <c r="U1398">
        <v>5484</v>
      </c>
      <c r="V1398">
        <v>1370</v>
      </c>
      <c r="W1398">
        <v>206</v>
      </c>
      <c r="X1398">
        <v>38</v>
      </c>
      <c r="Y1398">
        <v>132</v>
      </c>
      <c r="Z1398">
        <v>466</v>
      </c>
      <c r="AA1398">
        <v>789</v>
      </c>
      <c r="AB1398">
        <v>99</v>
      </c>
      <c r="AC1398">
        <v>53</v>
      </c>
      <c r="AF1398">
        <v>716</v>
      </c>
      <c r="AG1398">
        <v>649</v>
      </c>
      <c r="AH1398">
        <v>4.04</v>
      </c>
      <c r="AI1398">
        <v>38</v>
      </c>
      <c r="AJ1398">
        <v>11</v>
      </c>
      <c r="AK1398">
        <v>13</v>
      </c>
      <c r="AL1398">
        <v>4335</v>
      </c>
      <c r="AM1398">
        <v>1400</v>
      </c>
      <c r="AN1398">
        <v>151</v>
      </c>
      <c r="AO1398">
        <v>593</v>
      </c>
      <c r="AP1398">
        <v>771</v>
      </c>
      <c r="AQ1398">
        <v>139</v>
      </c>
      <c r="AR1398">
        <v>160</v>
      </c>
      <c r="AS1398">
        <v>0.97799999999999998</v>
      </c>
      <c r="AT1398" t="s">
        <v>397</v>
      </c>
      <c r="AU1398" t="s">
        <v>535</v>
      </c>
      <c r="AV1398">
        <v>729775</v>
      </c>
      <c r="AW1398">
        <v>100</v>
      </c>
      <c r="AX1398">
        <v>102</v>
      </c>
      <c r="AY1398" t="s">
        <v>527</v>
      </c>
      <c r="AZ1398" t="s">
        <v>525</v>
      </c>
      <c r="BA1398" t="s">
        <v>525</v>
      </c>
    </row>
    <row r="1399" spans="1:53" x14ac:dyDescent="0.55000000000000004">
      <c r="A1399">
        <v>1963</v>
      </c>
      <c r="B1399" s="5" t="b">
        <f>Teams[[#This Row],[yearID]]&gt;=1973</f>
        <v>0</v>
      </c>
      <c r="C1399" s="5" t="b">
        <f>Teams[[#This Row],[yearID]]&gt;=1903</f>
        <v>1</v>
      </c>
      <c r="D1399" t="s">
        <v>410</v>
      </c>
      <c r="E1399" t="s">
        <v>95</v>
      </c>
      <c r="F1399" t="s">
        <v>95</v>
      </c>
      <c r="G1399" s="5" t="str">
        <f>VLOOKUP(Teams[[#This Row],[franchID]],TeamsFranchises!$A$2:$D$121,2,FALSE)</f>
        <v>Baltimore Orioles</v>
      </c>
      <c r="I1399">
        <v>4</v>
      </c>
      <c r="J1399">
        <v>162</v>
      </c>
      <c r="K1399">
        <v>81</v>
      </c>
      <c r="L1399">
        <v>86</v>
      </c>
      <c r="M1399">
        <v>76</v>
      </c>
      <c r="P1399" t="s">
        <v>51</v>
      </c>
      <c r="Q1399" s="5">
        <f>IF(Teams[[#This Row],[LgWin]]="Y", 1,
IF(Teams[[#This Row],[LgWin]] = "N", 0, " "))</f>
        <v>0</v>
      </c>
      <c r="R1399" t="s">
        <v>51</v>
      </c>
      <c r="S1399" s="5">
        <f>IF(Teams[[#This Row],[WSWin]]="Y", 1,
IF(Teams[[#This Row],[WSWin]] = "N", 0, " "))</f>
        <v>0</v>
      </c>
      <c r="T1399">
        <v>644</v>
      </c>
      <c r="U1399">
        <v>5448</v>
      </c>
      <c r="V1399">
        <v>1359</v>
      </c>
      <c r="W1399">
        <v>207</v>
      </c>
      <c r="X1399">
        <v>32</v>
      </c>
      <c r="Y1399">
        <v>146</v>
      </c>
      <c r="Z1399">
        <v>469</v>
      </c>
      <c r="AA1399">
        <v>940</v>
      </c>
      <c r="AB1399">
        <v>97</v>
      </c>
      <c r="AC1399">
        <v>34</v>
      </c>
      <c r="AF1399">
        <v>621</v>
      </c>
      <c r="AG1399">
        <v>557</v>
      </c>
      <c r="AH1399">
        <v>3.45</v>
      </c>
      <c r="AI1399">
        <v>35</v>
      </c>
      <c r="AJ1399">
        <v>8</v>
      </c>
      <c r="AK1399">
        <v>43</v>
      </c>
      <c r="AL1399">
        <v>4356</v>
      </c>
      <c r="AM1399">
        <v>1353</v>
      </c>
      <c r="AN1399">
        <v>137</v>
      </c>
      <c r="AO1399">
        <v>507</v>
      </c>
      <c r="AP1399">
        <v>913</v>
      </c>
      <c r="AQ1399">
        <v>99</v>
      </c>
      <c r="AR1399">
        <v>157</v>
      </c>
      <c r="AS1399">
        <v>0.98399999999999999</v>
      </c>
      <c r="AT1399" t="s">
        <v>218</v>
      </c>
      <c r="AU1399" t="s">
        <v>504</v>
      </c>
      <c r="AV1399">
        <v>774343</v>
      </c>
      <c r="AW1399">
        <v>96</v>
      </c>
      <c r="AX1399">
        <v>95</v>
      </c>
      <c r="AY1399" t="s">
        <v>95</v>
      </c>
      <c r="AZ1399" t="s">
        <v>95</v>
      </c>
      <c r="BA1399" t="s">
        <v>95</v>
      </c>
    </row>
    <row r="1400" spans="1:53" x14ac:dyDescent="0.55000000000000004">
      <c r="A1400">
        <v>1963</v>
      </c>
      <c r="B1400" s="5" t="b">
        <f>Teams[[#This Row],[yearID]]&gt;=1973</f>
        <v>0</v>
      </c>
      <c r="C1400" s="5" t="b">
        <f>Teams[[#This Row],[yearID]]&gt;=1903</f>
        <v>1</v>
      </c>
      <c r="D1400" t="s">
        <v>410</v>
      </c>
      <c r="E1400" t="s">
        <v>54</v>
      </c>
      <c r="F1400" t="s">
        <v>54</v>
      </c>
      <c r="G1400" s="5" t="str">
        <f>VLOOKUP(Teams[[#This Row],[franchID]],TeamsFranchises!$A$2:$D$121,2,FALSE)</f>
        <v>Boston Red Sox</v>
      </c>
      <c r="I1400">
        <v>7</v>
      </c>
      <c r="J1400">
        <v>161</v>
      </c>
      <c r="K1400">
        <v>80</v>
      </c>
      <c r="L1400">
        <v>76</v>
      </c>
      <c r="M1400">
        <v>85</v>
      </c>
      <c r="P1400" t="s">
        <v>51</v>
      </c>
      <c r="Q1400" s="5">
        <f>IF(Teams[[#This Row],[LgWin]]="Y", 1,
IF(Teams[[#This Row],[LgWin]] = "N", 0, " "))</f>
        <v>0</v>
      </c>
      <c r="R1400" t="s">
        <v>51</v>
      </c>
      <c r="S1400" s="5">
        <f>IF(Teams[[#This Row],[WSWin]]="Y", 1,
IF(Teams[[#This Row],[WSWin]] = "N", 0, " "))</f>
        <v>0</v>
      </c>
      <c r="T1400">
        <v>666</v>
      </c>
      <c r="U1400">
        <v>5575</v>
      </c>
      <c r="V1400">
        <v>1403</v>
      </c>
      <c r="W1400">
        <v>247</v>
      </c>
      <c r="X1400">
        <v>34</v>
      </c>
      <c r="Y1400">
        <v>171</v>
      </c>
      <c r="Z1400">
        <v>475</v>
      </c>
      <c r="AA1400">
        <v>954</v>
      </c>
      <c r="AB1400">
        <v>27</v>
      </c>
      <c r="AC1400">
        <v>16</v>
      </c>
      <c r="AF1400">
        <v>704</v>
      </c>
      <c r="AG1400">
        <v>639</v>
      </c>
      <c r="AH1400">
        <v>3.97</v>
      </c>
      <c r="AI1400">
        <v>29</v>
      </c>
      <c r="AJ1400">
        <v>7</v>
      </c>
      <c r="AK1400">
        <v>32</v>
      </c>
      <c r="AL1400">
        <v>4347</v>
      </c>
      <c r="AM1400">
        <v>1367</v>
      </c>
      <c r="AN1400">
        <v>152</v>
      </c>
      <c r="AO1400">
        <v>539</v>
      </c>
      <c r="AP1400">
        <v>1009</v>
      </c>
      <c r="AQ1400">
        <v>132</v>
      </c>
      <c r="AR1400">
        <v>119</v>
      </c>
      <c r="AS1400">
        <v>0.97799999999999998</v>
      </c>
      <c r="AT1400" t="s">
        <v>441</v>
      </c>
      <c r="AU1400" t="s">
        <v>493</v>
      </c>
      <c r="AV1400">
        <v>942642</v>
      </c>
      <c r="AW1400">
        <v>103</v>
      </c>
      <c r="AX1400">
        <v>104</v>
      </c>
      <c r="AY1400" t="s">
        <v>54</v>
      </c>
      <c r="AZ1400" t="s">
        <v>54</v>
      </c>
      <c r="BA1400" t="s">
        <v>54</v>
      </c>
    </row>
    <row r="1401" spans="1:53" x14ac:dyDescent="0.55000000000000004">
      <c r="A1401">
        <v>1963</v>
      </c>
      <c r="B1401" s="5" t="b">
        <f>Teams[[#This Row],[yearID]]&gt;=1973</f>
        <v>0</v>
      </c>
      <c r="C1401" s="5" t="b">
        <f>Teams[[#This Row],[yearID]]&gt;=1903</f>
        <v>1</v>
      </c>
      <c r="D1401" t="s">
        <v>410</v>
      </c>
      <c r="E1401" t="s">
        <v>415</v>
      </c>
      <c r="F1401" t="s">
        <v>416</v>
      </c>
      <c r="G1401" s="5" t="str">
        <f>VLOOKUP(Teams[[#This Row],[franchID]],TeamsFranchises!$A$2:$D$121,2,FALSE)</f>
        <v>Chicago White Sox</v>
      </c>
      <c r="I1401">
        <v>2</v>
      </c>
      <c r="J1401">
        <v>162</v>
      </c>
      <c r="K1401">
        <v>82</v>
      </c>
      <c r="L1401">
        <v>94</v>
      </c>
      <c r="M1401">
        <v>68</v>
      </c>
      <c r="P1401" t="s">
        <v>51</v>
      </c>
      <c r="Q1401" s="5">
        <f>IF(Teams[[#This Row],[LgWin]]="Y", 1,
IF(Teams[[#This Row],[LgWin]] = "N", 0, " "))</f>
        <v>0</v>
      </c>
      <c r="R1401" t="s">
        <v>51</v>
      </c>
      <c r="S1401" s="5">
        <f>IF(Teams[[#This Row],[WSWin]]="Y", 1,
IF(Teams[[#This Row],[WSWin]] = "N", 0, " "))</f>
        <v>0</v>
      </c>
      <c r="T1401">
        <v>683</v>
      </c>
      <c r="U1401">
        <v>5508</v>
      </c>
      <c r="V1401">
        <v>1379</v>
      </c>
      <c r="W1401">
        <v>208</v>
      </c>
      <c r="X1401">
        <v>40</v>
      </c>
      <c r="Y1401">
        <v>114</v>
      </c>
      <c r="Z1401">
        <v>571</v>
      </c>
      <c r="AA1401">
        <v>896</v>
      </c>
      <c r="AB1401">
        <v>64</v>
      </c>
      <c r="AC1401">
        <v>28</v>
      </c>
      <c r="AF1401">
        <v>544</v>
      </c>
      <c r="AG1401">
        <v>485</v>
      </c>
      <c r="AH1401">
        <v>2.97</v>
      </c>
      <c r="AI1401">
        <v>49</v>
      </c>
      <c r="AJ1401">
        <v>21</v>
      </c>
      <c r="AK1401">
        <v>39</v>
      </c>
      <c r="AL1401">
        <v>4407</v>
      </c>
      <c r="AM1401">
        <v>1311</v>
      </c>
      <c r="AN1401">
        <v>100</v>
      </c>
      <c r="AO1401">
        <v>440</v>
      </c>
      <c r="AP1401">
        <v>932</v>
      </c>
      <c r="AQ1401">
        <v>130</v>
      </c>
      <c r="AR1401">
        <v>163</v>
      </c>
      <c r="AS1401">
        <v>0.97899999999999998</v>
      </c>
      <c r="AT1401" t="s">
        <v>417</v>
      </c>
      <c r="AU1401" t="s">
        <v>450</v>
      </c>
      <c r="AV1401">
        <v>1158848</v>
      </c>
      <c r="AW1401">
        <v>98</v>
      </c>
      <c r="AX1401">
        <v>96</v>
      </c>
      <c r="AY1401" t="s">
        <v>416</v>
      </c>
      <c r="AZ1401" t="s">
        <v>415</v>
      </c>
      <c r="BA1401" t="s">
        <v>415</v>
      </c>
    </row>
    <row r="1402" spans="1:53" x14ac:dyDescent="0.55000000000000004">
      <c r="A1402">
        <v>1963</v>
      </c>
      <c r="B1402" s="5" t="b">
        <f>Teams[[#This Row],[yearID]]&gt;=1973</f>
        <v>0</v>
      </c>
      <c r="C1402" s="5" t="b">
        <f>Teams[[#This Row],[yearID]]&gt;=1903</f>
        <v>1</v>
      </c>
      <c r="D1402" t="s">
        <v>157</v>
      </c>
      <c r="E1402" t="s">
        <v>161</v>
      </c>
      <c r="F1402" t="s">
        <v>162</v>
      </c>
      <c r="G1402" s="5" t="str">
        <f>VLOOKUP(Teams[[#This Row],[franchID]],TeamsFranchises!$A$2:$D$121,2,FALSE)</f>
        <v>Chicago Cubs</v>
      </c>
      <c r="I1402">
        <v>7</v>
      </c>
      <c r="J1402">
        <v>162</v>
      </c>
      <c r="K1402">
        <v>81</v>
      </c>
      <c r="L1402">
        <v>82</v>
      </c>
      <c r="M1402">
        <v>80</v>
      </c>
      <c r="P1402" t="s">
        <v>51</v>
      </c>
      <c r="Q1402" s="5">
        <f>IF(Teams[[#This Row],[LgWin]]="Y", 1,
IF(Teams[[#This Row],[LgWin]] = "N", 0, " "))</f>
        <v>0</v>
      </c>
      <c r="R1402" t="s">
        <v>51</v>
      </c>
      <c r="S1402" s="5">
        <f>IF(Teams[[#This Row],[WSWin]]="Y", 1,
IF(Teams[[#This Row],[WSWin]] = "N", 0, " "))</f>
        <v>0</v>
      </c>
      <c r="T1402">
        <v>570</v>
      </c>
      <c r="U1402">
        <v>5404</v>
      </c>
      <c r="V1402">
        <v>1286</v>
      </c>
      <c r="W1402">
        <v>205</v>
      </c>
      <c r="X1402">
        <v>44</v>
      </c>
      <c r="Y1402">
        <v>127</v>
      </c>
      <c r="Z1402">
        <v>439</v>
      </c>
      <c r="AA1402">
        <v>1049</v>
      </c>
      <c r="AB1402">
        <v>68</v>
      </c>
      <c r="AC1402">
        <v>60</v>
      </c>
      <c r="AF1402">
        <v>578</v>
      </c>
      <c r="AG1402">
        <v>499</v>
      </c>
      <c r="AH1402">
        <v>3.08</v>
      </c>
      <c r="AI1402">
        <v>45</v>
      </c>
      <c r="AJ1402">
        <v>15</v>
      </c>
      <c r="AK1402">
        <v>28</v>
      </c>
      <c r="AL1402">
        <v>4371</v>
      </c>
      <c r="AM1402">
        <v>1357</v>
      </c>
      <c r="AN1402">
        <v>119</v>
      </c>
      <c r="AO1402">
        <v>400</v>
      </c>
      <c r="AP1402">
        <v>851</v>
      </c>
      <c r="AQ1402">
        <v>155</v>
      </c>
      <c r="AR1402">
        <v>172</v>
      </c>
      <c r="AS1402">
        <v>0.97599999999999998</v>
      </c>
      <c r="AT1402" t="s">
        <v>434</v>
      </c>
      <c r="AU1402" t="s">
        <v>473</v>
      </c>
      <c r="AV1402">
        <v>979551</v>
      </c>
      <c r="AW1402">
        <v>106</v>
      </c>
      <c r="AX1402">
        <v>107</v>
      </c>
      <c r="AY1402" t="s">
        <v>162</v>
      </c>
      <c r="AZ1402" t="s">
        <v>161</v>
      </c>
      <c r="BA1402" t="s">
        <v>161</v>
      </c>
    </row>
    <row r="1403" spans="1:53" x14ac:dyDescent="0.55000000000000004">
      <c r="A1403">
        <v>1963</v>
      </c>
      <c r="B1403" s="5" t="b">
        <f>Teams[[#This Row],[yearID]]&gt;=1973</f>
        <v>0</v>
      </c>
      <c r="C1403" s="5" t="b">
        <f>Teams[[#This Row],[yearID]]&gt;=1903</f>
        <v>1</v>
      </c>
      <c r="D1403" t="s">
        <v>157</v>
      </c>
      <c r="E1403" t="s">
        <v>167</v>
      </c>
      <c r="F1403" t="s">
        <v>167</v>
      </c>
      <c r="G1403" s="5" t="str">
        <f>VLOOKUP(Teams[[#This Row],[franchID]],TeamsFranchises!$A$2:$D$121,2,FALSE)</f>
        <v>Cincinnati Reds</v>
      </c>
      <c r="I1403">
        <v>5</v>
      </c>
      <c r="J1403">
        <v>162</v>
      </c>
      <c r="K1403">
        <v>81</v>
      </c>
      <c r="L1403">
        <v>86</v>
      </c>
      <c r="M1403">
        <v>76</v>
      </c>
      <c r="P1403" t="s">
        <v>51</v>
      </c>
      <c r="Q1403" s="5">
        <f>IF(Teams[[#This Row],[LgWin]]="Y", 1,
IF(Teams[[#This Row],[LgWin]] = "N", 0, " "))</f>
        <v>0</v>
      </c>
      <c r="R1403" t="s">
        <v>51</v>
      </c>
      <c r="S1403" s="5">
        <f>IF(Teams[[#This Row],[WSWin]]="Y", 1,
IF(Teams[[#This Row],[WSWin]] = "N", 0, " "))</f>
        <v>0</v>
      </c>
      <c r="T1403">
        <v>648</v>
      </c>
      <c r="U1403">
        <v>5416</v>
      </c>
      <c r="V1403">
        <v>1333</v>
      </c>
      <c r="W1403">
        <v>225</v>
      </c>
      <c r="X1403">
        <v>44</v>
      </c>
      <c r="Y1403">
        <v>122</v>
      </c>
      <c r="Z1403">
        <v>474</v>
      </c>
      <c r="AA1403">
        <v>960</v>
      </c>
      <c r="AB1403">
        <v>92</v>
      </c>
      <c r="AC1403">
        <v>58</v>
      </c>
      <c r="AF1403">
        <v>594</v>
      </c>
      <c r="AG1403">
        <v>526</v>
      </c>
      <c r="AH1403">
        <v>3.29</v>
      </c>
      <c r="AI1403">
        <v>55</v>
      </c>
      <c r="AJ1403">
        <v>22</v>
      </c>
      <c r="AK1403">
        <v>36</v>
      </c>
      <c r="AL1403">
        <v>4317</v>
      </c>
      <c r="AM1403">
        <v>1307</v>
      </c>
      <c r="AN1403">
        <v>117</v>
      </c>
      <c r="AO1403">
        <v>425</v>
      </c>
      <c r="AP1403">
        <v>1048</v>
      </c>
      <c r="AQ1403">
        <v>135</v>
      </c>
      <c r="AR1403">
        <v>127</v>
      </c>
      <c r="AS1403">
        <v>0.97799999999999998</v>
      </c>
      <c r="AT1403" t="s">
        <v>165</v>
      </c>
      <c r="AU1403" t="s">
        <v>455</v>
      </c>
      <c r="AV1403">
        <v>858805</v>
      </c>
      <c r="AW1403">
        <v>103</v>
      </c>
      <c r="AX1403">
        <v>102</v>
      </c>
      <c r="AY1403" t="s">
        <v>167</v>
      </c>
      <c r="AZ1403" t="s">
        <v>167</v>
      </c>
      <c r="BA1403" t="s">
        <v>167</v>
      </c>
    </row>
    <row r="1404" spans="1:53" x14ac:dyDescent="0.55000000000000004">
      <c r="A1404">
        <v>1963</v>
      </c>
      <c r="B1404" s="5" t="b">
        <f>Teams[[#This Row],[yearID]]&gt;=1973</f>
        <v>0</v>
      </c>
      <c r="C1404" s="5" t="b">
        <f>Teams[[#This Row],[yearID]]&gt;=1903</f>
        <v>1</v>
      </c>
      <c r="D1404" t="s">
        <v>410</v>
      </c>
      <c r="E1404" t="s">
        <v>64</v>
      </c>
      <c r="F1404" t="s">
        <v>64</v>
      </c>
      <c r="G1404" s="5" t="str">
        <f>VLOOKUP(Teams[[#This Row],[franchID]],TeamsFranchises!$A$2:$D$121,2,FALSE)</f>
        <v>Cleveland Indians</v>
      </c>
      <c r="I1404">
        <v>5</v>
      </c>
      <c r="J1404">
        <v>162</v>
      </c>
      <c r="K1404">
        <v>81</v>
      </c>
      <c r="L1404">
        <v>79</v>
      </c>
      <c r="M1404">
        <v>83</v>
      </c>
      <c r="P1404" t="s">
        <v>51</v>
      </c>
      <c r="Q1404" s="5">
        <f>IF(Teams[[#This Row],[LgWin]]="Y", 1,
IF(Teams[[#This Row],[LgWin]] = "N", 0, " "))</f>
        <v>0</v>
      </c>
      <c r="R1404" t="s">
        <v>51</v>
      </c>
      <c r="S1404" s="5">
        <f>IF(Teams[[#This Row],[WSWin]]="Y", 1,
IF(Teams[[#This Row],[WSWin]] = "N", 0, " "))</f>
        <v>0</v>
      </c>
      <c r="T1404">
        <v>635</v>
      </c>
      <c r="U1404">
        <v>5496</v>
      </c>
      <c r="V1404">
        <v>1314</v>
      </c>
      <c r="W1404">
        <v>214</v>
      </c>
      <c r="X1404">
        <v>29</v>
      </c>
      <c r="Y1404">
        <v>169</v>
      </c>
      <c r="Z1404">
        <v>469</v>
      </c>
      <c r="AA1404">
        <v>1102</v>
      </c>
      <c r="AB1404">
        <v>59</v>
      </c>
      <c r="AC1404">
        <v>36</v>
      </c>
      <c r="AF1404">
        <v>702</v>
      </c>
      <c r="AG1404">
        <v>619</v>
      </c>
      <c r="AH1404">
        <v>3.79</v>
      </c>
      <c r="AI1404">
        <v>40</v>
      </c>
      <c r="AJ1404">
        <v>14</v>
      </c>
      <c r="AK1404">
        <v>25</v>
      </c>
      <c r="AL1404">
        <v>4407</v>
      </c>
      <c r="AM1404">
        <v>1390</v>
      </c>
      <c r="AN1404">
        <v>176</v>
      </c>
      <c r="AO1404">
        <v>478</v>
      </c>
      <c r="AP1404">
        <v>1018</v>
      </c>
      <c r="AQ1404">
        <v>143</v>
      </c>
      <c r="AR1404">
        <v>129</v>
      </c>
      <c r="AS1404">
        <v>0.97699999999999998</v>
      </c>
      <c r="AT1404" t="s">
        <v>487</v>
      </c>
      <c r="AU1404" t="s">
        <v>498</v>
      </c>
      <c r="AV1404">
        <v>562507</v>
      </c>
      <c r="AW1404">
        <v>100</v>
      </c>
      <c r="AX1404">
        <v>100</v>
      </c>
      <c r="AY1404" t="s">
        <v>64</v>
      </c>
      <c r="AZ1404" t="s">
        <v>64</v>
      </c>
      <c r="BA1404" t="s">
        <v>64</v>
      </c>
    </row>
    <row r="1405" spans="1:53" x14ac:dyDescent="0.55000000000000004">
      <c r="A1405">
        <v>1963</v>
      </c>
      <c r="B1405" s="5" t="b">
        <f>Teams[[#This Row],[yearID]]&gt;=1973</f>
        <v>0</v>
      </c>
      <c r="C1405" s="5" t="b">
        <f>Teams[[#This Row],[yearID]]&gt;=1903</f>
        <v>1</v>
      </c>
      <c r="D1405" t="s">
        <v>410</v>
      </c>
      <c r="E1405" t="s">
        <v>419</v>
      </c>
      <c r="F1405" t="s">
        <v>419</v>
      </c>
      <c r="G1405" s="5" t="str">
        <f>VLOOKUP(Teams[[#This Row],[franchID]],TeamsFranchises!$A$2:$D$121,2,FALSE)</f>
        <v>Detroit Tigers</v>
      </c>
      <c r="I1405">
        <v>5</v>
      </c>
      <c r="J1405">
        <v>162</v>
      </c>
      <c r="K1405">
        <v>81</v>
      </c>
      <c r="L1405">
        <v>79</v>
      </c>
      <c r="M1405">
        <v>83</v>
      </c>
      <c r="P1405" t="s">
        <v>51</v>
      </c>
      <c r="Q1405" s="5">
        <f>IF(Teams[[#This Row],[LgWin]]="Y", 1,
IF(Teams[[#This Row],[LgWin]] = "N", 0, " "))</f>
        <v>0</v>
      </c>
      <c r="R1405" t="s">
        <v>51</v>
      </c>
      <c r="S1405" s="5">
        <f>IF(Teams[[#This Row],[WSWin]]="Y", 1,
IF(Teams[[#This Row],[WSWin]] = "N", 0, " "))</f>
        <v>0</v>
      </c>
      <c r="T1405">
        <v>700</v>
      </c>
      <c r="U1405">
        <v>5500</v>
      </c>
      <c r="V1405">
        <v>1388</v>
      </c>
      <c r="W1405">
        <v>195</v>
      </c>
      <c r="X1405">
        <v>36</v>
      </c>
      <c r="Y1405">
        <v>148</v>
      </c>
      <c r="Z1405">
        <v>592</v>
      </c>
      <c r="AA1405">
        <v>908</v>
      </c>
      <c r="AB1405">
        <v>73</v>
      </c>
      <c r="AC1405">
        <v>32</v>
      </c>
      <c r="AF1405">
        <v>703</v>
      </c>
      <c r="AG1405">
        <v>631</v>
      </c>
      <c r="AH1405">
        <v>3.9</v>
      </c>
      <c r="AI1405">
        <v>42</v>
      </c>
      <c r="AJ1405">
        <v>7</v>
      </c>
      <c r="AK1405">
        <v>28</v>
      </c>
      <c r="AL1405">
        <v>4368</v>
      </c>
      <c r="AM1405">
        <v>1407</v>
      </c>
      <c r="AN1405">
        <v>195</v>
      </c>
      <c r="AO1405">
        <v>477</v>
      </c>
      <c r="AP1405">
        <v>930</v>
      </c>
      <c r="AQ1405">
        <v>113</v>
      </c>
      <c r="AR1405">
        <v>124</v>
      </c>
      <c r="AS1405">
        <v>0.98099999999999998</v>
      </c>
      <c r="AT1405" t="s">
        <v>420</v>
      </c>
      <c r="AU1405" t="s">
        <v>518</v>
      </c>
      <c r="AV1405">
        <v>821952</v>
      </c>
      <c r="AW1405">
        <v>103</v>
      </c>
      <c r="AX1405">
        <v>103</v>
      </c>
      <c r="AY1405" t="s">
        <v>419</v>
      </c>
      <c r="AZ1405" t="s">
        <v>419</v>
      </c>
      <c r="BA1405" t="s">
        <v>419</v>
      </c>
    </row>
    <row r="1406" spans="1:53" x14ac:dyDescent="0.55000000000000004">
      <c r="A1406">
        <v>1963</v>
      </c>
      <c r="B1406" s="5" t="b">
        <f>Teams[[#This Row],[yearID]]&gt;=1973</f>
        <v>0</v>
      </c>
      <c r="C1406" s="5" t="b">
        <f>Teams[[#This Row],[yearID]]&gt;=1903</f>
        <v>1</v>
      </c>
      <c r="D1406" t="s">
        <v>157</v>
      </c>
      <c r="E1406" t="s">
        <v>528</v>
      </c>
      <c r="F1406" t="s">
        <v>528</v>
      </c>
      <c r="G1406" s="5" t="str">
        <f>VLOOKUP(Teams[[#This Row],[franchID]],TeamsFranchises!$A$2:$D$121,2,FALSE)</f>
        <v>Houston Astros</v>
      </c>
      <c r="I1406">
        <v>9</v>
      </c>
      <c r="J1406">
        <v>162</v>
      </c>
      <c r="K1406">
        <v>81</v>
      </c>
      <c r="L1406">
        <v>66</v>
      </c>
      <c r="M1406">
        <v>96</v>
      </c>
      <c r="P1406" t="s">
        <v>51</v>
      </c>
      <c r="Q1406" s="5">
        <f>IF(Teams[[#This Row],[LgWin]]="Y", 1,
IF(Teams[[#This Row],[LgWin]] = "N", 0, " "))</f>
        <v>0</v>
      </c>
      <c r="R1406" t="s">
        <v>51</v>
      </c>
      <c r="S1406" s="5">
        <f>IF(Teams[[#This Row],[WSWin]]="Y", 1,
IF(Teams[[#This Row],[WSWin]] = "N", 0, " "))</f>
        <v>0</v>
      </c>
      <c r="T1406">
        <v>464</v>
      </c>
      <c r="U1406">
        <v>5384</v>
      </c>
      <c r="V1406">
        <v>1184</v>
      </c>
      <c r="W1406">
        <v>170</v>
      </c>
      <c r="X1406">
        <v>39</v>
      </c>
      <c r="Y1406">
        <v>62</v>
      </c>
      <c r="Z1406">
        <v>456</v>
      </c>
      <c r="AA1406">
        <v>938</v>
      </c>
      <c r="AB1406">
        <v>39</v>
      </c>
      <c r="AC1406">
        <v>30</v>
      </c>
      <c r="AF1406">
        <v>640</v>
      </c>
      <c r="AG1406">
        <v>554</v>
      </c>
      <c r="AH1406">
        <v>3.44</v>
      </c>
      <c r="AI1406">
        <v>36</v>
      </c>
      <c r="AJ1406">
        <v>16</v>
      </c>
      <c r="AK1406">
        <v>20</v>
      </c>
      <c r="AL1406">
        <v>4350</v>
      </c>
      <c r="AM1406">
        <v>1341</v>
      </c>
      <c r="AN1406">
        <v>95</v>
      </c>
      <c r="AO1406">
        <v>378</v>
      </c>
      <c r="AP1406">
        <v>937</v>
      </c>
      <c r="AQ1406">
        <v>162</v>
      </c>
      <c r="AR1406">
        <v>100</v>
      </c>
      <c r="AS1406">
        <v>0.97399999999999998</v>
      </c>
      <c r="AT1406" t="s">
        <v>529</v>
      </c>
      <c r="AU1406" t="s">
        <v>530</v>
      </c>
      <c r="AV1406">
        <v>719502</v>
      </c>
      <c r="AW1406">
        <v>94</v>
      </c>
      <c r="AX1406">
        <v>96</v>
      </c>
      <c r="AY1406" t="s">
        <v>528</v>
      </c>
      <c r="AZ1406" t="s">
        <v>528</v>
      </c>
      <c r="BA1406" t="s">
        <v>528</v>
      </c>
    </row>
    <row r="1407" spans="1:53" x14ac:dyDescent="0.55000000000000004">
      <c r="A1407">
        <v>1963</v>
      </c>
      <c r="B1407" s="5" t="b">
        <f>Teams[[#This Row],[yearID]]&gt;=1973</f>
        <v>0</v>
      </c>
      <c r="C1407" s="5" t="b">
        <f>Teams[[#This Row],[yearID]]&gt;=1903</f>
        <v>1</v>
      </c>
      <c r="D1407" t="s">
        <v>410</v>
      </c>
      <c r="E1407" t="s">
        <v>506</v>
      </c>
      <c r="F1407" t="s">
        <v>423</v>
      </c>
      <c r="G1407" s="5" t="str">
        <f>VLOOKUP(Teams[[#This Row],[franchID]],TeamsFranchises!$A$2:$D$121,2,FALSE)</f>
        <v>Oakland Athletics</v>
      </c>
      <c r="I1407">
        <v>8</v>
      </c>
      <c r="J1407">
        <v>162</v>
      </c>
      <c r="K1407">
        <v>81</v>
      </c>
      <c r="L1407">
        <v>73</v>
      </c>
      <c r="M1407">
        <v>89</v>
      </c>
      <c r="P1407" t="s">
        <v>51</v>
      </c>
      <c r="Q1407" s="5">
        <f>IF(Teams[[#This Row],[LgWin]]="Y", 1,
IF(Teams[[#This Row],[LgWin]] = "N", 0, " "))</f>
        <v>0</v>
      </c>
      <c r="R1407" t="s">
        <v>51</v>
      </c>
      <c r="S1407" s="5">
        <f>IF(Teams[[#This Row],[WSWin]]="Y", 1,
IF(Teams[[#This Row],[WSWin]] = "N", 0, " "))</f>
        <v>0</v>
      </c>
      <c r="T1407">
        <v>615</v>
      </c>
      <c r="U1407">
        <v>5495</v>
      </c>
      <c r="V1407">
        <v>1356</v>
      </c>
      <c r="W1407">
        <v>225</v>
      </c>
      <c r="X1407">
        <v>38</v>
      </c>
      <c r="Y1407">
        <v>95</v>
      </c>
      <c r="Z1407">
        <v>529</v>
      </c>
      <c r="AA1407">
        <v>829</v>
      </c>
      <c r="AB1407">
        <v>47</v>
      </c>
      <c r="AC1407">
        <v>26</v>
      </c>
      <c r="AF1407">
        <v>704</v>
      </c>
      <c r="AG1407">
        <v>635</v>
      </c>
      <c r="AH1407">
        <v>3.92</v>
      </c>
      <c r="AI1407">
        <v>35</v>
      </c>
      <c r="AJ1407">
        <v>11</v>
      </c>
      <c r="AK1407">
        <v>29</v>
      </c>
      <c r="AL1407">
        <v>4374</v>
      </c>
      <c r="AM1407">
        <v>1417</v>
      </c>
      <c r="AN1407">
        <v>156</v>
      </c>
      <c r="AO1407">
        <v>540</v>
      </c>
      <c r="AP1407">
        <v>887</v>
      </c>
      <c r="AQ1407">
        <v>124</v>
      </c>
      <c r="AR1407">
        <v>131</v>
      </c>
      <c r="AS1407">
        <v>0.98</v>
      </c>
      <c r="AT1407" t="s">
        <v>507</v>
      </c>
      <c r="AU1407" t="s">
        <v>508</v>
      </c>
      <c r="AV1407">
        <v>762364</v>
      </c>
      <c r="AW1407">
        <v>106</v>
      </c>
      <c r="AX1407">
        <v>108</v>
      </c>
      <c r="AY1407" t="s">
        <v>509</v>
      </c>
      <c r="AZ1407" t="s">
        <v>506</v>
      </c>
      <c r="BA1407" t="s">
        <v>506</v>
      </c>
    </row>
    <row r="1408" spans="1:53" x14ac:dyDescent="0.55000000000000004">
      <c r="A1408">
        <v>1963</v>
      </c>
      <c r="B1408" s="5" t="b">
        <f>Teams[[#This Row],[yearID]]&gt;=1973</f>
        <v>0</v>
      </c>
      <c r="C1408" s="5" t="b">
        <f>Teams[[#This Row],[yearID]]&gt;=1903</f>
        <v>1</v>
      </c>
      <c r="D1408" t="s">
        <v>410</v>
      </c>
      <c r="E1408" t="s">
        <v>519</v>
      </c>
      <c r="F1408" t="s">
        <v>520</v>
      </c>
      <c r="G1408" s="5" t="str">
        <f>VLOOKUP(Teams[[#This Row],[franchID]],TeamsFranchises!$A$2:$D$121,2,FALSE)</f>
        <v>Los Angeles Angels of Anaheim</v>
      </c>
      <c r="I1408">
        <v>9</v>
      </c>
      <c r="J1408">
        <v>161</v>
      </c>
      <c r="K1408">
        <v>81</v>
      </c>
      <c r="L1408">
        <v>70</v>
      </c>
      <c r="M1408">
        <v>91</v>
      </c>
      <c r="P1408" t="s">
        <v>51</v>
      </c>
      <c r="Q1408" s="5">
        <f>IF(Teams[[#This Row],[LgWin]]="Y", 1,
IF(Teams[[#This Row],[LgWin]] = "N", 0, " "))</f>
        <v>0</v>
      </c>
      <c r="R1408" t="s">
        <v>51</v>
      </c>
      <c r="S1408" s="5">
        <f>IF(Teams[[#This Row],[WSWin]]="Y", 1,
IF(Teams[[#This Row],[WSWin]] = "N", 0, " "))</f>
        <v>0</v>
      </c>
      <c r="T1408">
        <v>597</v>
      </c>
      <c r="U1408">
        <v>5506</v>
      </c>
      <c r="V1408">
        <v>1378</v>
      </c>
      <c r="W1408">
        <v>208</v>
      </c>
      <c r="X1408">
        <v>38</v>
      </c>
      <c r="Y1408">
        <v>95</v>
      </c>
      <c r="Z1408">
        <v>448</v>
      </c>
      <c r="AA1408">
        <v>916</v>
      </c>
      <c r="AB1408">
        <v>43</v>
      </c>
      <c r="AC1408">
        <v>30</v>
      </c>
      <c r="AF1408">
        <v>660</v>
      </c>
      <c r="AG1408">
        <v>569</v>
      </c>
      <c r="AH1408">
        <v>3.52</v>
      </c>
      <c r="AI1408">
        <v>30</v>
      </c>
      <c r="AJ1408">
        <v>13</v>
      </c>
      <c r="AK1408">
        <v>31</v>
      </c>
      <c r="AL1408">
        <v>4365</v>
      </c>
      <c r="AM1408">
        <v>1317</v>
      </c>
      <c r="AN1408">
        <v>120</v>
      </c>
      <c r="AO1408">
        <v>578</v>
      </c>
      <c r="AP1408">
        <v>889</v>
      </c>
      <c r="AQ1408">
        <v>163</v>
      </c>
      <c r="AR1408">
        <v>155</v>
      </c>
      <c r="AS1408">
        <v>0.97399999999999998</v>
      </c>
      <c r="AT1408" t="s">
        <v>521</v>
      </c>
      <c r="AU1408" t="s">
        <v>531</v>
      </c>
      <c r="AV1408">
        <v>821015</v>
      </c>
      <c r="AW1408">
        <v>94</v>
      </c>
      <c r="AX1408">
        <v>94</v>
      </c>
      <c r="AY1408" t="s">
        <v>519</v>
      </c>
      <c r="AZ1408" t="s">
        <v>519</v>
      </c>
      <c r="BA1408" t="s">
        <v>519</v>
      </c>
    </row>
    <row r="1409" spans="1:53" x14ac:dyDescent="0.55000000000000004">
      <c r="A1409">
        <v>1963</v>
      </c>
      <c r="B1409" s="5" t="b">
        <f>Teams[[#This Row],[yearID]]&gt;=1973</f>
        <v>0</v>
      </c>
      <c r="C1409" s="5" t="b">
        <f>Teams[[#This Row],[yearID]]&gt;=1903</f>
        <v>1</v>
      </c>
      <c r="D1409" t="s">
        <v>157</v>
      </c>
      <c r="E1409" t="s">
        <v>511</v>
      </c>
      <c r="F1409" t="s">
        <v>260</v>
      </c>
      <c r="G1409" s="5" t="str">
        <f>VLOOKUP(Teams[[#This Row],[franchID]],TeamsFranchises!$A$2:$D$121,2,FALSE)</f>
        <v>Los Angeles Dodgers</v>
      </c>
      <c r="I1409">
        <v>1</v>
      </c>
      <c r="J1409">
        <v>163</v>
      </c>
      <c r="K1409">
        <v>81</v>
      </c>
      <c r="L1409">
        <v>99</v>
      </c>
      <c r="M1409">
        <v>63</v>
      </c>
      <c r="P1409" t="s">
        <v>76</v>
      </c>
      <c r="Q1409" s="5">
        <f>IF(Teams[[#This Row],[LgWin]]="Y", 1,
IF(Teams[[#This Row],[LgWin]] = "N", 0, " "))</f>
        <v>1</v>
      </c>
      <c r="R1409" t="s">
        <v>76</v>
      </c>
      <c r="S1409" s="5">
        <f>IF(Teams[[#This Row],[WSWin]]="Y", 1,
IF(Teams[[#This Row],[WSWin]] = "N", 0, " "))</f>
        <v>1</v>
      </c>
      <c r="T1409">
        <v>640</v>
      </c>
      <c r="U1409">
        <v>5428</v>
      </c>
      <c r="V1409">
        <v>1361</v>
      </c>
      <c r="W1409">
        <v>178</v>
      </c>
      <c r="X1409">
        <v>34</v>
      </c>
      <c r="Y1409">
        <v>110</v>
      </c>
      <c r="Z1409">
        <v>453</v>
      </c>
      <c r="AA1409">
        <v>867</v>
      </c>
      <c r="AB1409">
        <v>124</v>
      </c>
      <c r="AC1409">
        <v>70</v>
      </c>
      <c r="AF1409">
        <v>550</v>
      </c>
      <c r="AG1409">
        <v>465</v>
      </c>
      <c r="AH1409">
        <v>2.85</v>
      </c>
      <c r="AI1409">
        <v>51</v>
      </c>
      <c r="AJ1409">
        <v>24</v>
      </c>
      <c r="AK1409">
        <v>29</v>
      </c>
      <c r="AL1409">
        <v>4407</v>
      </c>
      <c r="AM1409">
        <v>1329</v>
      </c>
      <c r="AN1409">
        <v>111</v>
      </c>
      <c r="AO1409">
        <v>402</v>
      </c>
      <c r="AP1409">
        <v>1095</v>
      </c>
      <c r="AQ1409">
        <v>158</v>
      </c>
      <c r="AR1409">
        <v>129</v>
      </c>
      <c r="AS1409">
        <v>0.97499999999999998</v>
      </c>
      <c r="AT1409" t="s">
        <v>512</v>
      </c>
      <c r="AU1409" t="s">
        <v>531</v>
      </c>
      <c r="AV1409">
        <v>2538602</v>
      </c>
      <c r="AW1409">
        <v>93</v>
      </c>
      <c r="AX1409">
        <v>91</v>
      </c>
      <c r="AY1409" t="s">
        <v>260</v>
      </c>
      <c r="AZ1409" t="s">
        <v>511</v>
      </c>
      <c r="BA1409" t="s">
        <v>511</v>
      </c>
    </row>
    <row r="1410" spans="1:53" x14ac:dyDescent="0.55000000000000004">
      <c r="A1410">
        <v>1963</v>
      </c>
      <c r="B1410" s="5" t="b">
        <f>Teams[[#This Row],[yearID]]&gt;=1973</f>
        <v>0</v>
      </c>
      <c r="C1410" s="5" t="b">
        <f>Teams[[#This Row],[yearID]]&gt;=1903</f>
        <v>1</v>
      </c>
      <c r="D1410" t="s">
        <v>410</v>
      </c>
      <c r="E1410" t="s">
        <v>426</v>
      </c>
      <c r="F1410" t="s">
        <v>426</v>
      </c>
      <c r="G1410" s="5" t="str">
        <f>VLOOKUP(Teams[[#This Row],[franchID]],TeamsFranchises!$A$2:$D$121,2,FALSE)</f>
        <v>Minnesota Twins</v>
      </c>
      <c r="I1410">
        <v>3</v>
      </c>
      <c r="J1410">
        <v>161</v>
      </c>
      <c r="K1410">
        <v>81</v>
      </c>
      <c r="L1410">
        <v>91</v>
      </c>
      <c r="M1410">
        <v>70</v>
      </c>
      <c r="P1410" t="s">
        <v>51</v>
      </c>
      <c r="Q1410" s="5">
        <f>IF(Teams[[#This Row],[LgWin]]="Y", 1,
IF(Teams[[#This Row],[LgWin]] = "N", 0, " "))</f>
        <v>0</v>
      </c>
      <c r="R1410" t="s">
        <v>51</v>
      </c>
      <c r="S1410" s="5">
        <f>IF(Teams[[#This Row],[WSWin]]="Y", 1,
IF(Teams[[#This Row],[WSWin]] = "N", 0, " "))</f>
        <v>0</v>
      </c>
      <c r="T1410">
        <v>767</v>
      </c>
      <c r="U1410">
        <v>5531</v>
      </c>
      <c r="V1410">
        <v>1408</v>
      </c>
      <c r="W1410">
        <v>223</v>
      </c>
      <c r="X1410">
        <v>35</v>
      </c>
      <c r="Y1410">
        <v>225</v>
      </c>
      <c r="Z1410">
        <v>547</v>
      </c>
      <c r="AA1410">
        <v>912</v>
      </c>
      <c r="AB1410">
        <v>32</v>
      </c>
      <c r="AC1410">
        <v>14</v>
      </c>
      <c r="AF1410">
        <v>602</v>
      </c>
      <c r="AG1410">
        <v>527</v>
      </c>
      <c r="AH1410">
        <v>3.28</v>
      </c>
      <c r="AI1410">
        <v>58</v>
      </c>
      <c r="AJ1410">
        <v>13</v>
      </c>
      <c r="AK1410">
        <v>30</v>
      </c>
      <c r="AL1410">
        <v>4338</v>
      </c>
      <c r="AM1410">
        <v>1322</v>
      </c>
      <c r="AN1410">
        <v>162</v>
      </c>
      <c r="AO1410">
        <v>459</v>
      </c>
      <c r="AP1410">
        <v>941</v>
      </c>
      <c r="AQ1410">
        <v>144</v>
      </c>
      <c r="AR1410">
        <v>140</v>
      </c>
      <c r="AS1410">
        <v>0.97599999999999998</v>
      </c>
      <c r="AT1410" t="s">
        <v>523</v>
      </c>
      <c r="AU1410" t="s">
        <v>524</v>
      </c>
      <c r="AV1410">
        <v>1406652</v>
      </c>
      <c r="AW1410">
        <v>102</v>
      </c>
      <c r="AX1410">
        <v>101</v>
      </c>
      <c r="AY1410" t="s">
        <v>426</v>
      </c>
      <c r="AZ1410" t="s">
        <v>426</v>
      </c>
      <c r="BA1410" t="s">
        <v>426</v>
      </c>
    </row>
    <row r="1411" spans="1:53" x14ac:dyDescent="0.55000000000000004">
      <c r="A1411">
        <v>1963</v>
      </c>
      <c r="B1411" s="5" t="b">
        <f>Teams[[#This Row],[yearID]]&gt;=1973</f>
        <v>0</v>
      </c>
      <c r="C1411" s="5" t="b">
        <f>Teams[[#This Row],[yearID]]&gt;=1903</f>
        <v>1</v>
      </c>
      <c r="D1411" t="s">
        <v>157</v>
      </c>
      <c r="E1411" t="s">
        <v>499</v>
      </c>
      <c r="F1411" t="s">
        <v>159</v>
      </c>
      <c r="G1411" s="5" t="str">
        <f>VLOOKUP(Teams[[#This Row],[franchID]],TeamsFranchises!$A$2:$D$121,2,FALSE)</f>
        <v>Atlanta Braves</v>
      </c>
      <c r="I1411">
        <v>6</v>
      </c>
      <c r="J1411">
        <v>163</v>
      </c>
      <c r="K1411">
        <v>82</v>
      </c>
      <c r="L1411">
        <v>84</v>
      </c>
      <c r="M1411">
        <v>78</v>
      </c>
      <c r="P1411" t="s">
        <v>51</v>
      </c>
      <c r="Q1411" s="5">
        <f>IF(Teams[[#This Row],[LgWin]]="Y", 1,
IF(Teams[[#This Row],[LgWin]] = "N", 0, " "))</f>
        <v>0</v>
      </c>
      <c r="R1411" t="s">
        <v>51</v>
      </c>
      <c r="S1411" s="5">
        <f>IF(Teams[[#This Row],[WSWin]]="Y", 1,
IF(Teams[[#This Row],[WSWin]] = "N", 0, " "))</f>
        <v>0</v>
      </c>
      <c r="T1411">
        <v>677</v>
      </c>
      <c r="U1411">
        <v>5518</v>
      </c>
      <c r="V1411">
        <v>1345</v>
      </c>
      <c r="W1411">
        <v>204</v>
      </c>
      <c r="X1411">
        <v>39</v>
      </c>
      <c r="Y1411">
        <v>139</v>
      </c>
      <c r="Z1411">
        <v>525</v>
      </c>
      <c r="AA1411">
        <v>954</v>
      </c>
      <c r="AB1411">
        <v>75</v>
      </c>
      <c r="AC1411">
        <v>52</v>
      </c>
      <c r="AF1411">
        <v>603</v>
      </c>
      <c r="AG1411">
        <v>534</v>
      </c>
      <c r="AH1411">
        <v>3.27</v>
      </c>
      <c r="AI1411">
        <v>56</v>
      </c>
      <c r="AJ1411">
        <v>18</v>
      </c>
      <c r="AK1411">
        <v>25</v>
      </c>
      <c r="AL1411">
        <v>4413</v>
      </c>
      <c r="AM1411">
        <v>1327</v>
      </c>
      <c r="AN1411">
        <v>149</v>
      </c>
      <c r="AO1411">
        <v>489</v>
      </c>
      <c r="AP1411">
        <v>924</v>
      </c>
      <c r="AQ1411">
        <v>129</v>
      </c>
      <c r="AR1411">
        <v>161</v>
      </c>
      <c r="AS1411">
        <v>0.98</v>
      </c>
      <c r="AT1411" t="s">
        <v>500</v>
      </c>
      <c r="AU1411" t="s">
        <v>501</v>
      </c>
      <c r="AV1411">
        <v>773018</v>
      </c>
      <c r="AW1411">
        <v>99</v>
      </c>
      <c r="AX1411">
        <v>98</v>
      </c>
      <c r="AY1411" t="s">
        <v>502</v>
      </c>
      <c r="AZ1411" t="s">
        <v>502</v>
      </c>
      <c r="BA1411" t="s">
        <v>502</v>
      </c>
    </row>
    <row r="1412" spans="1:53" x14ac:dyDescent="0.55000000000000004">
      <c r="A1412">
        <v>1963</v>
      </c>
      <c r="B1412" s="5" t="b">
        <f>Teams[[#This Row],[yearID]]&gt;=1973</f>
        <v>0</v>
      </c>
      <c r="C1412" s="5" t="b">
        <f>Teams[[#This Row],[yearID]]&gt;=1903</f>
        <v>1</v>
      </c>
      <c r="D1412" t="s">
        <v>410</v>
      </c>
      <c r="E1412" t="s">
        <v>436</v>
      </c>
      <c r="F1412" t="s">
        <v>412</v>
      </c>
      <c r="G1412" s="5" t="str">
        <f>VLOOKUP(Teams[[#This Row],[franchID]],TeamsFranchises!$A$2:$D$121,2,FALSE)</f>
        <v>New York Yankees</v>
      </c>
      <c r="I1412">
        <v>1</v>
      </c>
      <c r="J1412">
        <v>161</v>
      </c>
      <c r="K1412">
        <v>80</v>
      </c>
      <c r="L1412">
        <v>104</v>
      </c>
      <c r="M1412">
        <v>57</v>
      </c>
      <c r="P1412" t="s">
        <v>76</v>
      </c>
      <c r="Q1412" s="5">
        <f>IF(Teams[[#This Row],[LgWin]]="Y", 1,
IF(Teams[[#This Row],[LgWin]] = "N", 0, " "))</f>
        <v>1</v>
      </c>
      <c r="R1412" t="s">
        <v>51</v>
      </c>
      <c r="S1412" s="5">
        <f>IF(Teams[[#This Row],[WSWin]]="Y", 1,
IF(Teams[[#This Row],[WSWin]] = "N", 0, " "))</f>
        <v>0</v>
      </c>
      <c r="T1412">
        <v>714</v>
      </c>
      <c r="U1412">
        <v>5506</v>
      </c>
      <c r="V1412">
        <v>1387</v>
      </c>
      <c r="W1412">
        <v>197</v>
      </c>
      <c r="X1412">
        <v>35</v>
      </c>
      <c r="Y1412">
        <v>188</v>
      </c>
      <c r="Z1412">
        <v>434</v>
      </c>
      <c r="AA1412">
        <v>808</v>
      </c>
      <c r="AB1412">
        <v>42</v>
      </c>
      <c r="AC1412">
        <v>26</v>
      </c>
      <c r="AF1412">
        <v>547</v>
      </c>
      <c r="AG1412">
        <v>494</v>
      </c>
      <c r="AH1412">
        <v>3.07</v>
      </c>
      <c r="AI1412">
        <v>59</v>
      </c>
      <c r="AJ1412">
        <v>19</v>
      </c>
      <c r="AK1412">
        <v>31</v>
      </c>
      <c r="AL1412">
        <v>4347</v>
      </c>
      <c r="AM1412">
        <v>1239</v>
      </c>
      <c r="AN1412">
        <v>115</v>
      </c>
      <c r="AO1412">
        <v>476</v>
      </c>
      <c r="AP1412">
        <v>965</v>
      </c>
      <c r="AQ1412">
        <v>108</v>
      </c>
      <c r="AR1412">
        <v>162</v>
      </c>
      <c r="AS1412">
        <v>0.98199999999999998</v>
      </c>
      <c r="AT1412" t="s">
        <v>459</v>
      </c>
      <c r="AU1412" t="s">
        <v>491</v>
      </c>
      <c r="AV1412">
        <v>1308920</v>
      </c>
      <c r="AW1412">
        <v>100</v>
      </c>
      <c r="AX1412">
        <v>97</v>
      </c>
      <c r="AY1412" t="s">
        <v>412</v>
      </c>
      <c r="AZ1412" t="s">
        <v>436</v>
      </c>
      <c r="BA1412" t="s">
        <v>436</v>
      </c>
    </row>
    <row r="1413" spans="1:53" x14ac:dyDescent="0.55000000000000004">
      <c r="A1413">
        <v>1963</v>
      </c>
      <c r="B1413" s="5" t="b">
        <f>Teams[[#This Row],[yearID]]&gt;=1973</f>
        <v>0</v>
      </c>
      <c r="C1413" s="5" t="b">
        <f>Teams[[#This Row],[yearID]]&gt;=1903</f>
        <v>1</v>
      </c>
      <c r="D1413" t="s">
        <v>157</v>
      </c>
      <c r="E1413" t="s">
        <v>532</v>
      </c>
      <c r="F1413" t="s">
        <v>533</v>
      </c>
      <c r="G1413" s="5" t="str">
        <f>VLOOKUP(Teams[[#This Row],[franchID]],TeamsFranchises!$A$2:$D$121,2,FALSE)</f>
        <v>New York Mets</v>
      </c>
      <c r="I1413">
        <v>10</v>
      </c>
      <c r="J1413">
        <v>162</v>
      </c>
      <c r="K1413">
        <v>81</v>
      </c>
      <c r="L1413">
        <v>51</v>
      </c>
      <c r="M1413">
        <v>111</v>
      </c>
      <c r="P1413" t="s">
        <v>51</v>
      </c>
      <c r="Q1413" s="5">
        <f>IF(Teams[[#This Row],[LgWin]]="Y", 1,
IF(Teams[[#This Row],[LgWin]] = "N", 0, " "))</f>
        <v>0</v>
      </c>
      <c r="R1413" t="s">
        <v>51</v>
      </c>
      <c r="S1413" s="5">
        <f>IF(Teams[[#This Row],[WSWin]]="Y", 1,
IF(Teams[[#This Row],[WSWin]] = "N", 0, " "))</f>
        <v>0</v>
      </c>
      <c r="T1413">
        <v>501</v>
      </c>
      <c r="U1413">
        <v>5336</v>
      </c>
      <c r="V1413">
        <v>1168</v>
      </c>
      <c r="W1413">
        <v>156</v>
      </c>
      <c r="X1413">
        <v>35</v>
      </c>
      <c r="Y1413">
        <v>96</v>
      </c>
      <c r="Z1413">
        <v>457</v>
      </c>
      <c r="AA1413">
        <v>1078</v>
      </c>
      <c r="AB1413">
        <v>41</v>
      </c>
      <c r="AC1413">
        <v>52</v>
      </c>
      <c r="AF1413">
        <v>774</v>
      </c>
      <c r="AG1413">
        <v>653</v>
      </c>
      <c r="AH1413">
        <v>4.12</v>
      </c>
      <c r="AI1413">
        <v>42</v>
      </c>
      <c r="AJ1413">
        <v>5</v>
      </c>
      <c r="AK1413">
        <v>12</v>
      </c>
      <c r="AL1413">
        <v>4281</v>
      </c>
      <c r="AM1413">
        <v>1452</v>
      </c>
      <c r="AN1413">
        <v>162</v>
      </c>
      <c r="AO1413">
        <v>529</v>
      </c>
      <c r="AP1413">
        <v>806</v>
      </c>
      <c r="AQ1413">
        <v>208</v>
      </c>
      <c r="AR1413">
        <v>151</v>
      </c>
      <c r="AS1413">
        <v>0.96699999999999997</v>
      </c>
      <c r="AT1413" t="s">
        <v>534</v>
      </c>
      <c r="AU1413" t="s">
        <v>457</v>
      </c>
      <c r="AV1413">
        <v>1080108</v>
      </c>
      <c r="AW1413">
        <v>100</v>
      </c>
      <c r="AX1413">
        <v>105</v>
      </c>
      <c r="AY1413" t="s">
        <v>533</v>
      </c>
      <c r="AZ1413" t="s">
        <v>532</v>
      </c>
      <c r="BA1413" t="s">
        <v>532</v>
      </c>
    </row>
    <row r="1414" spans="1:53" x14ac:dyDescent="0.55000000000000004">
      <c r="A1414">
        <v>1963</v>
      </c>
      <c r="B1414" s="5" t="b">
        <f>Teams[[#This Row],[yearID]]&gt;=1973</f>
        <v>0</v>
      </c>
      <c r="C1414" s="5" t="b">
        <f>Teams[[#This Row],[yearID]]&gt;=1903</f>
        <v>1</v>
      </c>
      <c r="D1414" t="s">
        <v>157</v>
      </c>
      <c r="E1414" t="s">
        <v>122</v>
      </c>
      <c r="F1414" t="s">
        <v>122</v>
      </c>
      <c r="G1414" s="5" t="str">
        <f>VLOOKUP(Teams[[#This Row],[franchID]],TeamsFranchises!$A$2:$D$121,2,FALSE)</f>
        <v>Philadelphia Phillies</v>
      </c>
      <c r="I1414">
        <v>4</v>
      </c>
      <c r="J1414">
        <v>162</v>
      </c>
      <c r="K1414">
        <v>81</v>
      </c>
      <c r="L1414">
        <v>87</v>
      </c>
      <c r="M1414">
        <v>75</v>
      </c>
      <c r="P1414" t="s">
        <v>51</v>
      </c>
      <c r="Q1414" s="5">
        <f>IF(Teams[[#This Row],[LgWin]]="Y", 1,
IF(Teams[[#This Row],[LgWin]] = "N", 0, " "))</f>
        <v>0</v>
      </c>
      <c r="R1414" t="s">
        <v>51</v>
      </c>
      <c r="S1414" s="5">
        <f>IF(Teams[[#This Row],[WSWin]]="Y", 1,
IF(Teams[[#This Row],[WSWin]] = "N", 0, " "))</f>
        <v>0</v>
      </c>
      <c r="T1414">
        <v>642</v>
      </c>
      <c r="U1414">
        <v>5524</v>
      </c>
      <c r="V1414">
        <v>1390</v>
      </c>
      <c r="W1414">
        <v>228</v>
      </c>
      <c r="X1414">
        <v>54</v>
      </c>
      <c r="Y1414">
        <v>126</v>
      </c>
      <c r="Z1414">
        <v>403</v>
      </c>
      <c r="AA1414">
        <v>955</v>
      </c>
      <c r="AB1414">
        <v>56</v>
      </c>
      <c r="AC1414">
        <v>39</v>
      </c>
      <c r="AF1414">
        <v>578</v>
      </c>
      <c r="AG1414">
        <v>500</v>
      </c>
      <c r="AH1414">
        <v>3.09</v>
      </c>
      <c r="AI1414">
        <v>45</v>
      </c>
      <c r="AJ1414">
        <v>12</v>
      </c>
      <c r="AK1414">
        <v>31</v>
      </c>
      <c r="AL1414">
        <v>4371</v>
      </c>
      <c r="AM1414">
        <v>1262</v>
      </c>
      <c r="AN1414">
        <v>113</v>
      </c>
      <c r="AO1414">
        <v>553</v>
      </c>
      <c r="AP1414">
        <v>1052</v>
      </c>
      <c r="AQ1414">
        <v>142</v>
      </c>
      <c r="AR1414">
        <v>147</v>
      </c>
      <c r="AS1414">
        <v>0.97799999999999998</v>
      </c>
      <c r="AT1414" t="s">
        <v>358</v>
      </c>
      <c r="AU1414" t="s">
        <v>503</v>
      </c>
      <c r="AV1414">
        <v>907141</v>
      </c>
      <c r="AW1414">
        <v>99</v>
      </c>
      <c r="AX1414">
        <v>99</v>
      </c>
      <c r="AY1414" t="s">
        <v>122</v>
      </c>
      <c r="AZ1414" t="s">
        <v>122</v>
      </c>
      <c r="BA1414" t="s">
        <v>122</v>
      </c>
    </row>
    <row r="1415" spans="1:53" x14ac:dyDescent="0.55000000000000004">
      <c r="A1415">
        <v>1963</v>
      </c>
      <c r="B1415" s="5" t="b">
        <f>Teams[[#This Row],[yearID]]&gt;=1973</f>
        <v>0</v>
      </c>
      <c r="C1415" s="5" t="b">
        <f>Teams[[#This Row],[yearID]]&gt;=1903</f>
        <v>1</v>
      </c>
      <c r="D1415" t="s">
        <v>157</v>
      </c>
      <c r="E1415" t="s">
        <v>229</v>
      </c>
      <c r="F1415" t="s">
        <v>229</v>
      </c>
      <c r="G1415" s="5" t="str">
        <f>VLOOKUP(Teams[[#This Row],[franchID]],TeamsFranchises!$A$2:$D$121,2,FALSE)</f>
        <v>Pittsburgh Pirates</v>
      </c>
      <c r="I1415">
        <v>8</v>
      </c>
      <c r="J1415">
        <v>162</v>
      </c>
      <c r="K1415">
        <v>81</v>
      </c>
      <c r="L1415">
        <v>74</v>
      </c>
      <c r="M1415">
        <v>88</v>
      </c>
      <c r="P1415" t="s">
        <v>51</v>
      </c>
      <c r="Q1415" s="5">
        <f>IF(Teams[[#This Row],[LgWin]]="Y", 1,
IF(Teams[[#This Row],[LgWin]] = "N", 0, " "))</f>
        <v>0</v>
      </c>
      <c r="R1415" t="s">
        <v>51</v>
      </c>
      <c r="S1415" s="5">
        <f>IF(Teams[[#This Row],[WSWin]]="Y", 1,
IF(Teams[[#This Row],[WSWin]] = "N", 0, " "))</f>
        <v>0</v>
      </c>
      <c r="T1415">
        <v>567</v>
      </c>
      <c r="U1415">
        <v>5536</v>
      </c>
      <c r="V1415">
        <v>1385</v>
      </c>
      <c r="W1415">
        <v>181</v>
      </c>
      <c r="X1415">
        <v>49</v>
      </c>
      <c r="Y1415">
        <v>108</v>
      </c>
      <c r="Z1415">
        <v>454</v>
      </c>
      <c r="AA1415">
        <v>940</v>
      </c>
      <c r="AB1415">
        <v>57</v>
      </c>
      <c r="AC1415">
        <v>41</v>
      </c>
      <c r="AF1415">
        <v>595</v>
      </c>
      <c r="AG1415">
        <v>499</v>
      </c>
      <c r="AH1415">
        <v>3.1</v>
      </c>
      <c r="AI1415">
        <v>34</v>
      </c>
      <c r="AJ1415">
        <v>16</v>
      </c>
      <c r="AK1415">
        <v>33</v>
      </c>
      <c r="AL1415">
        <v>4344</v>
      </c>
      <c r="AM1415">
        <v>1350</v>
      </c>
      <c r="AN1415">
        <v>99</v>
      </c>
      <c r="AO1415">
        <v>457</v>
      </c>
      <c r="AP1415">
        <v>900</v>
      </c>
      <c r="AQ1415">
        <v>182</v>
      </c>
      <c r="AR1415">
        <v>195</v>
      </c>
      <c r="AS1415">
        <v>0.97199999999999998</v>
      </c>
      <c r="AT1415" t="s">
        <v>390</v>
      </c>
      <c r="AU1415" t="s">
        <v>447</v>
      </c>
      <c r="AV1415">
        <v>783648</v>
      </c>
      <c r="AW1415">
        <v>101</v>
      </c>
      <c r="AX1415">
        <v>100</v>
      </c>
      <c r="AY1415" t="s">
        <v>229</v>
      </c>
      <c r="AZ1415" t="s">
        <v>229</v>
      </c>
      <c r="BA1415" t="s">
        <v>229</v>
      </c>
    </row>
    <row r="1416" spans="1:53" x14ac:dyDescent="0.55000000000000004">
      <c r="A1416">
        <v>1963</v>
      </c>
      <c r="B1416" s="5" t="b">
        <f>Teams[[#This Row],[yearID]]&gt;=1973</f>
        <v>0</v>
      </c>
      <c r="C1416" s="5" t="b">
        <f>Teams[[#This Row],[yearID]]&gt;=1903</f>
        <v>1</v>
      </c>
      <c r="D1416" t="s">
        <v>157</v>
      </c>
      <c r="E1416" t="s">
        <v>514</v>
      </c>
      <c r="F1416" t="s">
        <v>243</v>
      </c>
      <c r="G1416" s="5" t="str">
        <f>VLOOKUP(Teams[[#This Row],[franchID]],TeamsFranchises!$A$2:$D$121,2,FALSE)</f>
        <v>San Francisco Giants</v>
      </c>
      <c r="I1416">
        <v>3</v>
      </c>
      <c r="J1416">
        <v>162</v>
      </c>
      <c r="K1416">
        <v>81</v>
      </c>
      <c r="L1416">
        <v>88</v>
      </c>
      <c r="M1416">
        <v>74</v>
      </c>
      <c r="P1416" t="s">
        <v>51</v>
      </c>
      <c r="Q1416" s="5">
        <f>IF(Teams[[#This Row],[LgWin]]="Y", 1,
IF(Teams[[#This Row],[LgWin]] = "N", 0, " "))</f>
        <v>0</v>
      </c>
      <c r="R1416" t="s">
        <v>51</v>
      </c>
      <c r="S1416" s="5">
        <f>IF(Teams[[#This Row],[WSWin]]="Y", 1,
IF(Teams[[#This Row],[WSWin]] = "N", 0, " "))</f>
        <v>0</v>
      </c>
      <c r="T1416">
        <v>725</v>
      </c>
      <c r="U1416">
        <v>5579</v>
      </c>
      <c r="V1416">
        <v>1442</v>
      </c>
      <c r="W1416">
        <v>206</v>
      </c>
      <c r="X1416">
        <v>35</v>
      </c>
      <c r="Y1416">
        <v>197</v>
      </c>
      <c r="Z1416">
        <v>441</v>
      </c>
      <c r="AA1416">
        <v>889</v>
      </c>
      <c r="AB1416">
        <v>55</v>
      </c>
      <c r="AC1416">
        <v>49</v>
      </c>
      <c r="AF1416">
        <v>641</v>
      </c>
      <c r="AG1416">
        <v>547</v>
      </c>
      <c r="AH1416">
        <v>3.35</v>
      </c>
      <c r="AI1416">
        <v>46</v>
      </c>
      <c r="AJ1416">
        <v>9</v>
      </c>
      <c r="AK1416">
        <v>30</v>
      </c>
      <c r="AL1416">
        <v>4407</v>
      </c>
      <c r="AM1416">
        <v>1380</v>
      </c>
      <c r="AN1416">
        <v>126</v>
      </c>
      <c r="AO1416">
        <v>464</v>
      </c>
      <c r="AP1416">
        <v>954</v>
      </c>
      <c r="AQ1416">
        <v>156</v>
      </c>
      <c r="AR1416">
        <v>113</v>
      </c>
      <c r="AS1416">
        <v>0.97499999999999998</v>
      </c>
      <c r="AT1416" t="s">
        <v>515</v>
      </c>
      <c r="AU1416" t="s">
        <v>517</v>
      </c>
      <c r="AV1416">
        <v>1571306</v>
      </c>
      <c r="AW1416">
        <v>99</v>
      </c>
      <c r="AX1416">
        <v>97</v>
      </c>
      <c r="AY1416" t="s">
        <v>243</v>
      </c>
      <c r="AZ1416" t="s">
        <v>514</v>
      </c>
      <c r="BA1416" t="s">
        <v>514</v>
      </c>
    </row>
    <row r="1417" spans="1:53" x14ac:dyDescent="0.55000000000000004">
      <c r="A1417">
        <v>1963</v>
      </c>
      <c r="B1417" s="5" t="b">
        <f>Teams[[#This Row],[yearID]]&gt;=1973</f>
        <v>0</v>
      </c>
      <c r="C1417" s="5" t="b">
        <f>Teams[[#This Row],[yearID]]&gt;=1903</f>
        <v>1</v>
      </c>
      <c r="D1417" t="s">
        <v>157</v>
      </c>
      <c r="E1417" t="s">
        <v>396</v>
      </c>
      <c r="F1417" t="s">
        <v>154</v>
      </c>
      <c r="G1417" s="5" t="str">
        <f>VLOOKUP(Teams[[#This Row],[franchID]],TeamsFranchises!$A$2:$D$121,2,FALSE)</f>
        <v>St. Louis Cardinals</v>
      </c>
      <c r="I1417">
        <v>2</v>
      </c>
      <c r="J1417">
        <v>162</v>
      </c>
      <c r="K1417">
        <v>81</v>
      </c>
      <c r="L1417">
        <v>93</v>
      </c>
      <c r="M1417">
        <v>69</v>
      </c>
      <c r="P1417" t="s">
        <v>51</v>
      </c>
      <c r="Q1417" s="5">
        <f>IF(Teams[[#This Row],[LgWin]]="Y", 1,
IF(Teams[[#This Row],[LgWin]] = "N", 0, " "))</f>
        <v>0</v>
      </c>
      <c r="R1417" t="s">
        <v>51</v>
      </c>
      <c r="S1417" s="5">
        <f>IF(Teams[[#This Row],[WSWin]]="Y", 1,
IF(Teams[[#This Row],[WSWin]] = "N", 0, " "))</f>
        <v>0</v>
      </c>
      <c r="T1417">
        <v>747</v>
      </c>
      <c r="U1417">
        <v>5678</v>
      </c>
      <c r="V1417">
        <v>1540</v>
      </c>
      <c r="W1417">
        <v>231</v>
      </c>
      <c r="X1417">
        <v>66</v>
      </c>
      <c r="Y1417">
        <v>128</v>
      </c>
      <c r="Z1417">
        <v>458</v>
      </c>
      <c r="AA1417">
        <v>915</v>
      </c>
      <c r="AB1417">
        <v>77</v>
      </c>
      <c r="AC1417">
        <v>42</v>
      </c>
      <c r="AF1417">
        <v>628</v>
      </c>
      <c r="AG1417">
        <v>540</v>
      </c>
      <c r="AH1417">
        <v>3.32</v>
      </c>
      <c r="AI1417">
        <v>49</v>
      </c>
      <c r="AJ1417">
        <v>17</v>
      </c>
      <c r="AK1417">
        <v>32</v>
      </c>
      <c r="AL1417">
        <v>4389</v>
      </c>
      <c r="AM1417">
        <v>1329</v>
      </c>
      <c r="AN1417">
        <v>124</v>
      </c>
      <c r="AO1417">
        <v>463</v>
      </c>
      <c r="AP1417">
        <v>978</v>
      </c>
      <c r="AQ1417">
        <v>147</v>
      </c>
      <c r="AR1417">
        <v>136</v>
      </c>
      <c r="AS1417">
        <v>0.97599999999999998</v>
      </c>
      <c r="AT1417" t="s">
        <v>409</v>
      </c>
      <c r="AU1417" t="s">
        <v>444</v>
      </c>
      <c r="AV1417">
        <v>1170546</v>
      </c>
      <c r="AW1417">
        <v>110</v>
      </c>
      <c r="AX1417">
        <v>109</v>
      </c>
      <c r="AY1417" t="s">
        <v>154</v>
      </c>
      <c r="AZ1417" t="s">
        <v>396</v>
      </c>
      <c r="BA1417" t="s">
        <v>396</v>
      </c>
    </row>
    <row r="1418" spans="1:53" x14ac:dyDescent="0.55000000000000004">
      <c r="A1418">
        <v>1963</v>
      </c>
      <c r="B1418" s="5" t="b">
        <f>Teams[[#This Row],[yearID]]&gt;=1973</f>
        <v>0</v>
      </c>
      <c r="C1418" s="5" t="b">
        <f>Teams[[#This Row],[yearID]]&gt;=1903</f>
        <v>1</v>
      </c>
      <c r="D1418" t="s">
        <v>410</v>
      </c>
      <c r="E1418" t="s">
        <v>525</v>
      </c>
      <c r="F1418" t="s">
        <v>526</v>
      </c>
      <c r="G1418" s="5" t="str">
        <f>VLOOKUP(Teams[[#This Row],[franchID]],TeamsFranchises!$A$2:$D$121,2,FALSE)</f>
        <v>Texas Rangers</v>
      </c>
      <c r="I1418">
        <v>10</v>
      </c>
      <c r="J1418">
        <v>162</v>
      </c>
      <c r="K1418">
        <v>80</v>
      </c>
      <c r="L1418">
        <v>56</v>
      </c>
      <c r="M1418">
        <v>106</v>
      </c>
      <c r="P1418" t="s">
        <v>51</v>
      </c>
      <c r="Q1418" s="5">
        <f>IF(Teams[[#This Row],[LgWin]]="Y", 1,
IF(Teams[[#This Row],[LgWin]] = "N", 0, " "))</f>
        <v>0</v>
      </c>
      <c r="R1418" t="s">
        <v>51</v>
      </c>
      <c r="S1418" s="5">
        <f>IF(Teams[[#This Row],[WSWin]]="Y", 1,
IF(Teams[[#This Row],[WSWin]] = "N", 0, " "))</f>
        <v>0</v>
      </c>
      <c r="T1418">
        <v>578</v>
      </c>
      <c r="U1418">
        <v>5446</v>
      </c>
      <c r="V1418">
        <v>1237</v>
      </c>
      <c r="W1418">
        <v>190</v>
      </c>
      <c r="X1418">
        <v>35</v>
      </c>
      <c r="Y1418">
        <v>138</v>
      </c>
      <c r="Z1418">
        <v>497</v>
      </c>
      <c r="AA1418">
        <v>963</v>
      </c>
      <c r="AB1418">
        <v>68</v>
      </c>
      <c r="AC1418">
        <v>28</v>
      </c>
      <c r="AF1418">
        <v>812</v>
      </c>
      <c r="AG1418">
        <v>711</v>
      </c>
      <c r="AH1418">
        <v>4.42</v>
      </c>
      <c r="AI1418">
        <v>29</v>
      </c>
      <c r="AJ1418">
        <v>8</v>
      </c>
      <c r="AK1418">
        <v>25</v>
      </c>
      <c r="AL1418">
        <v>4341</v>
      </c>
      <c r="AM1418">
        <v>1486</v>
      </c>
      <c r="AN1418">
        <v>176</v>
      </c>
      <c r="AO1418">
        <v>537</v>
      </c>
      <c r="AP1418">
        <v>744</v>
      </c>
      <c r="AQ1418">
        <v>182</v>
      </c>
      <c r="AR1418">
        <v>165</v>
      </c>
      <c r="AS1418">
        <v>0.97099999999999997</v>
      </c>
      <c r="AT1418" t="s">
        <v>397</v>
      </c>
      <c r="AU1418" t="s">
        <v>535</v>
      </c>
      <c r="AV1418">
        <v>535604</v>
      </c>
      <c r="AW1418">
        <v>100</v>
      </c>
      <c r="AX1418">
        <v>103</v>
      </c>
      <c r="AY1418" t="s">
        <v>527</v>
      </c>
      <c r="AZ1418" t="s">
        <v>525</v>
      </c>
      <c r="BA1418" t="s">
        <v>525</v>
      </c>
    </row>
    <row r="1419" spans="1:53" x14ac:dyDescent="0.55000000000000004">
      <c r="A1419">
        <v>1964</v>
      </c>
      <c r="B1419" s="5" t="b">
        <f>Teams[[#This Row],[yearID]]&gt;=1973</f>
        <v>0</v>
      </c>
      <c r="C1419" s="5" t="b">
        <f>Teams[[#This Row],[yearID]]&gt;=1903</f>
        <v>1</v>
      </c>
      <c r="D1419" t="s">
        <v>410</v>
      </c>
      <c r="E1419" t="s">
        <v>95</v>
      </c>
      <c r="F1419" t="s">
        <v>95</v>
      </c>
      <c r="G1419" s="5" t="str">
        <f>VLOOKUP(Teams[[#This Row],[franchID]],TeamsFranchises!$A$2:$D$121,2,FALSE)</f>
        <v>Baltimore Orioles</v>
      </c>
      <c r="I1419">
        <v>3</v>
      </c>
      <c r="J1419">
        <v>163</v>
      </c>
      <c r="K1419">
        <v>82</v>
      </c>
      <c r="L1419">
        <v>97</v>
      </c>
      <c r="M1419">
        <v>65</v>
      </c>
      <c r="P1419" t="s">
        <v>51</v>
      </c>
      <c r="Q1419" s="5">
        <f>IF(Teams[[#This Row],[LgWin]]="Y", 1,
IF(Teams[[#This Row],[LgWin]] = "N", 0, " "))</f>
        <v>0</v>
      </c>
      <c r="R1419" t="s">
        <v>51</v>
      </c>
      <c r="S1419" s="5">
        <f>IF(Teams[[#This Row],[WSWin]]="Y", 1,
IF(Teams[[#This Row],[WSWin]] = "N", 0, " "))</f>
        <v>0</v>
      </c>
      <c r="T1419">
        <v>679</v>
      </c>
      <c r="U1419">
        <v>5463</v>
      </c>
      <c r="V1419">
        <v>1357</v>
      </c>
      <c r="W1419">
        <v>229</v>
      </c>
      <c r="X1419">
        <v>20</v>
      </c>
      <c r="Y1419">
        <v>162</v>
      </c>
      <c r="Z1419">
        <v>537</v>
      </c>
      <c r="AA1419">
        <v>1019</v>
      </c>
      <c r="AB1419">
        <v>78</v>
      </c>
      <c r="AC1419">
        <v>38</v>
      </c>
      <c r="AF1419">
        <v>567</v>
      </c>
      <c r="AG1419">
        <v>512</v>
      </c>
      <c r="AH1419">
        <v>3.16</v>
      </c>
      <c r="AI1419">
        <v>44</v>
      </c>
      <c r="AJ1419">
        <v>17</v>
      </c>
      <c r="AK1419">
        <v>41</v>
      </c>
      <c r="AL1419">
        <v>4374</v>
      </c>
      <c r="AM1419">
        <v>1292</v>
      </c>
      <c r="AN1419">
        <v>129</v>
      </c>
      <c r="AO1419">
        <v>456</v>
      </c>
      <c r="AP1419">
        <v>939</v>
      </c>
      <c r="AQ1419">
        <v>95</v>
      </c>
      <c r="AR1419">
        <v>159</v>
      </c>
      <c r="AS1419">
        <v>0.98499999999999999</v>
      </c>
      <c r="AT1419" t="s">
        <v>218</v>
      </c>
      <c r="AU1419" t="s">
        <v>504</v>
      </c>
      <c r="AV1419">
        <v>1116215</v>
      </c>
      <c r="AW1419">
        <v>100</v>
      </c>
      <c r="AX1419">
        <v>99</v>
      </c>
      <c r="AY1419" t="s">
        <v>95</v>
      </c>
      <c r="AZ1419" t="s">
        <v>95</v>
      </c>
      <c r="BA1419" t="s">
        <v>95</v>
      </c>
    </row>
    <row r="1420" spans="1:53" x14ac:dyDescent="0.55000000000000004">
      <c r="A1420">
        <v>1964</v>
      </c>
      <c r="B1420" s="5" t="b">
        <f>Teams[[#This Row],[yearID]]&gt;=1973</f>
        <v>0</v>
      </c>
      <c r="C1420" s="5" t="b">
        <f>Teams[[#This Row],[yearID]]&gt;=1903</f>
        <v>1</v>
      </c>
      <c r="D1420" t="s">
        <v>410</v>
      </c>
      <c r="E1420" t="s">
        <v>54</v>
      </c>
      <c r="F1420" t="s">
        <v>54</v>
      </c>
      <c r="G1420" s="5" t="str">
        <f>VLOOKUP(Teams[[#This Row],[franchID]],TeamsFranchises!$A$2:$D$121,2,FALSE)</f>
        <v>Boston Red Sox</v>
      </c>
      <c r="I1420">
        <v>8</v>
      </c>
      <c r="J1420">
        <v>162</v>
      </c>
      <c r="K1420">
        <v>81</v>
      </c>
      <c r="L1420">
        <v>72</v>
      </c>
      <c r="M1420">
        <v>90</v>
      </c>
      <c r="P1420" t="s">
        <v>51</v>
      </c>
      <c r="Q1420" s="5">
        <f>IF(Teams[[#This Row],[LgWin]]="Y", 1,
IF(Teams[[#This Row],[LgWin]] = "N", 0, " "))</f>
        <v>0</v>
      </c>
      <c r="R1420" t="s">
        <v>51</v>
      </c>
      <c r="S1420" s="5">
        <f>IF(Teams[[#This Row],[WSWin]]="Y", 1,
IF(Teams[[#This Row],[WSWin]] = "N", 0, " "))</f>
        <v>0</v>
      </c>
      <c r="T1420">
        <v>688</v>
      </c>
      <c r="U1420">
        <v>5513</v>
      </c>
      <c r="V1420">
        <v>1425</v>
      </c>
      <c r="W1420">
        <v>253</v>
      </c>
      <c r="X1420">
        <v>29</v>
      </c>
      <c r="Y1420">
        <v>186</v>
      </c>
      <c r="Z1420">
        <v>504</v>
      </c>
      <c r="AA1420">
        <v>917</v>
      </c>
      <c r="AB1420">
        <v>18</v>
      </c>
      <c r="AC1420">
        <v>16</v>
      </c>
      <c r="AF1420">
        <v>793</v>
      </c>
      <c r="AG1420">
        <v>711</v>
      </c>
      <c r="AH1420">
        <v>4.5</v>
      </c>
      <c r="AI1420">
        <v>21</v>
      </c>
      <c r="AJ1420">
        <v>9</v>
      </c>
      <c r="AK1420">
        <v>38</v>
      </c>
      <c r="AL1420">
        <v>4266</v>
      </c>
      <c r="AM1420">
        <v>1464</v>
      </c>
      <c r="AN1420">
        <v>178</v>
      </c>
      <c r="AO1420">
        <v>571</v>
      </c>
      <c r="AP1420">
        <v>1094</v>
      </c>
      <c r="AQ1420">
        <v>136</v>
      </c>
      <c r="AR1420">
        <v>123</v>
      </c>
      <c r="AS1420">
        <v>0.97699999999999998</v>
      </c>
      <c r="AT1420" t="s">
        <v>441</v>
      </c>
      <c r="AU1420" t="s">
        <v>493</v>
      </c>
      <c r="AV1420">
        <v>883276</v>
      </c>
      <c r="AW1420">
        <v>105</v>
      </c>
      <c r="AX1420">
        <v>106</v>
      </c>
      <c r="AY1420" t="s">
        <v>54</v>
      </c>
      <c r="AZ1420" t="s">
        <v>54</v>
      </c>
      <c r="BA1420" t="s">
        <v>54</v>
      </c>
    </row>
    <row r="1421" spans="1:53" x14ac:dyDescent="0.55000000000000004">
      <c r="A1421">
        <v>1964</v>
      </c>
      <c r="B1421" s="5" t="b">
        <f>Teams[[#This Row],[yearID]]&gt;=1973</f>
        <v>0</v>
      </c>
      <c r="C1421" s="5" t="b">
        <f>Teams[[#This Row],[yearID]]&gt;=1903</f>
        <v>1</v>
      </c>
      <c r="D1421" t="s">
        <v>410</v>
      </c>
      <c r="E1421" t="s">
        <v>415</v>
      </c>
      <c r="F1421" t="s">
        <v>416</v>
      </c>
      <c r="G1421" s="5" t="str">
        <f>VLOOKUP(Teams[[#This Row],[franchID]],TeamsFranchises!$A$2:$D$121,2,FALSE)</f>
        <v>Chicago White Sox</v>
      </c>
      <c r="I1421">
        <v>2</v>
      </c>
      <c r="J1421">
        <v>162</v>
      </c>
      <c r="K1421">
        <v>81</v>
      </c>
      <c r="L1421">
        <v>98</v>
      </c>
      <c r="M1421">
        <v>64</v>
      </c>
      <c r="P1421" t="s">
        <v>51</v>
      </c>
      <c r="Q1421" s="5">
        <f>IF(Teams[[#This Row],[LgWin]]="Y", 1,
IF(Teams[[#This Row],[LgWin]] = "N", 0, " "))</f>
        <v>0</v>
      </c>
      <c r="R1421" t="s">
        <v>51</v>
      </c>
      <c r="S1421" s="5">
        <f>IF(Teams[[#This Row],[WSWin]]="Y", 1,
IF(Teams[[#This Row],[WSWin]] = "N", 0, " "))</f>
        <v>0</v>
      </c>
      <c r="T1421">
        <v>642</v>
      </c>
      <c r="U1421">
        <v>5491</v>
      </c>
      <c r="V1421">
        <v>1356</v>
      </c>
      <c r="W1421">
        <v>184</v>
      </c>
      <c r="X1421">
        <v>40</v>
      </c>
      <c r="Y1421">
        <v>106</v>
      </c>
      <c r="Z1421">
        <v>562</v>
      </c>
      <c r="AA1421">
        <v>902</v>
      </c>
      <c r="AB1421">
        <v>75</v>
      </c>
      <c r="AC1421">
        <v>39</v>
      </c>
      <c r="AF1421">
        <v>501</v>
      </c>
      <c r="AG1421">
        <v>443</v>
      </c>
      <c r="AH1421">
        <v>2.72</v>
      </c>
      <c r="AI1421">
        <v>44</v>
      </c>
      <c r="AJ1421">
        <v>20</v>
      </c>
      <c r="AK1421">
        <v>45</v>
      </c>
      <c r="AL1421">
        <v>4401</v>
      </c>
      <c r="AM1421">
        <v>1216</v>
      </c>
      <c r="AN1421">
        <v>124</v>
      </c>
      <c r="AO1421">
        <v>401</v>
      </c>
      <c r="AP1421">
        <v>955</v>
      </c>
      <c r="AQ1421">
        <v>122</v>
      </c>
      <c r="AR1421">
        <v>164</v>
      </c>
      <c r="AS1421">
        <v>0.98099999999999998</v>
      </c>
      <c r="AT1421" t="s">
        <v>417</v>
      </c>
      <c r="AU1421" t="s">
        <v>450</v>
      </c>
      <c r="AV1421">
        <v>1250053</v>
      </c>
      <c r="AW1421">
        <v>97</v>
      </c>
      <c r="AX1421">
        <v>95</v>
      </c>
      <c r="AY1421" t="s">
        <v>416</v>
      </c>
      <c r="AZ1421" t="s">
        <v>415</v>
      </c>
      <c r="BA1421" t="s">
        <v>415</v>
      </c>
    </row>
    <row r="1422" spans="1:53" x14ac:dyDescent="0.55000000000000004">
      <c r="A1422">
        <v>1964</v>
      </c>
      <c r="B1422" s="5" t="b">
        <f>Teams[[#This Row],[yearID]]&gt;=1973</f>
        <v>0</v>
      </c>
      <c r="C1422" s="5" t="b">
        <f>Teams[[#This Row],[yearID]]&gt;=1903</f>
        <v>1</v>
      </c>
      <c r="D1422" t="s">
        <v>157</v>
      </c>
      <c r="E1422" t="s">
        <v>161</v>
      </c>
      <c r="F1422" t="s">
        <v>162</v>
      </c>
      <c r="G1422" s="5" t="str">
        <f>VLOOKUP(Teams[[#This Row],[franchID]],TeamsFranchises!$A$2:$D$121,2,FALSE)</f>
        <v>Chicago Cubs</v>
      </c>
      <c r="I1422">
        <v>8</v>
      </c>
      <c r="J1422">
        <v>162</v>
      </c>
      <c r="K1422">
        <v>81</v>
      </c>
      <c r="L1422">
        <v>76</v>
      </c>
      <c r="M1422">
        <v>86</v>
      </c>
      <c r="P1422" t="s">
        <v>51</v>
      </c>
      <c r="Q1422" s="5">
        <f>IF(Teams[[#This Row],[LgWin]]="Y", 1,
IF(Teams[[#This Row],[LgWin]] = "N", 0, " "))</f>
        <v>0</v>
      </c>
      <c r="R1422" t="s">
        <v>51</v>
      </c>
      <c r="S1422" s="5">
        <f>IF(Teams[[#This Row],[WSWin]]="Y", 1,
IF(Teams[[#This Row],[WSWin]] = "N", 0, " "))</f>
        <v>0</v>
      </c>
      <c r="T1422">
        <v>649</v>
      </c>
      <c r="U1422">
        <v>5545</v>
      </c>
      <c r="V1422">
        <v>1391</v>
      </c>
      <c r="W1422">
        <v>239</v>
      </c>
      <c r="X1422">
        <v>50</v>
      </c>
      <c r="Y1422">
        <v>145</v>
      </c>
      <c r="Z1422">
        <v>499</v>
      </c>
      <c r="AA1422">
        <v>1041</v>
      </c>
      <c r="AB1422">
        <v>70</v>
      </c>
      <c r="AC1422">
        <v>49</v>
      </c>
      <c r="AF1422">
        <v>724</v>
      </c>
      <c r="AG1422">
        <v>655</v>
      </c>
      <c r="AH1422">
        <v>4.08</v>
      </c>
      <c r="AI1422">
        <v>58</v>
      </c>
      <c r="AJ1422">
        <v>11</v>
      </c>
      <c r="AK1422">
        <v>19</v>
      </c>
      <c r="AL1422">
        <v>4335</v>
      </c>
      <c r="AM1422">
        <v>1510</v>
      </c>
      <c r="AN1422">
        <v>144</v>
      </c>
      <c r="AO1422">
        <v>423</v>
      </c>
      <c r="AP1422">
        <v>737</v>
      </c>
      <c r="AQ1422">
        <v>162</v>
      </c>
      <c r="AR1422">
        <v>147</v>
      </c>
      <c r="AS1422">
        <v>0.97499999999999998</v>
      </c>
      <c r="AT1422" t="s">
        <v>434</v>
      </c>
      <c r="AU1422" t="s">
        <v>473</v>
      </c>
      <c r="AV1422">
        <v>751647</v>
      </c>
      <c r="AW1422">
        <v>104</v>
      </c>
      <c r="AX1422">
        <v>105</v>
      </c>
      <c r="AY1422" t="s">
        <v>162</v>
      </c>
      <c r="AZ1422" t="s">
        <v>161</v>
      </c>
      <c r="BA1422" t="s">
        <v>161</v>
      </c>
    </row>
    <row r="1423" spans="1:53" x14ac:dyDescent="0.55000000000000004">
      <c r="A1423">
        <v>1964</v>
      </c>
      <c r="B1423" s="5" t="b">
        <f>Teams[[#This Row],[yearID]]&gt;=1973</f>
        <v>0</v>
      </c>
      <c r="C1423" s="5" t="b">
        <f>Teams[[#This Row],[yearID]]&gt;=1903</f>
        <v>1</v>
      </c>
      <c r="D1423" t="s">
        <v>157</v>
      </c>
      <c r="E1423" t="s">
        <v>167</v>
      </c>
      <c r="F1423" t="s">
        <v>167</v>
      </c>
      <c r="G1423" s="5" t="str">
        <f>VLOOKUP(Teams[[#This Row],[franchID]],TeamsFranchises!$A$2:$D$121,2,FALSE)</f>
        <v>Cincinnati Reds</v>
      </c>
      <c r="I1423">
        <v>2</v>
      </c>
      <c r="J1423">
        <v>163</v>
      </c>
      <c r="K1423">
        <v>82</v>
      </c>
      <c r="L1423">
        <v>92</v>
      </c>
      <c r="M1423">
        <v>70</v>
      </c>
      <c r="P1423" t="s">
        <v>51</v>
      </c>
      <c r="Q1423" s="5">
        <f>IF(Teams[[#This Row],[LgWin]]="Y", 1,
IF(Teams[[#This Row],[LgWin]] = "N", 0, " "))</f>
        <v>0</v>
      </c>
      <c r="R1423" t="s">
        <v>51</v>
      </c>
      <c r="S1423" s="5">
        <f>IF(Teams[[#This Row],[WSWin]]="Y", 1,
IF(Teams[[#This Row],[WSWin]] = "N", 0, " "))</f>
        <v>0</v>
      </c>
      <c r="T1423">
        <v>660</v>
      </c>
      <c r="U1423">
        <v>5561</v>
      </c>
      <c r="V1423">
        <v>1383</v>
      </c>
      <c r="W1423">
        <v>220</v>
      </c>
      <c r="X1423">
        <v>38</v>
      </c>
      <c r="Y1423">
        <v>130</v>
      </c>
      <c r="Z1423">
        <v>457</v>
      </c>
      <c r="AA1423">
        <v>974</v>
      </c>
      <c r="AB1423">
        <v>90</v>
      </c>
      <c r="AC1423">
        <v>36</v>
      </c>
      <c r="AF1423">
        <v>566</v>
      </c>
      <c r="AG1423">
        <v>500</v>
      </c>
      <c r="AH1423">
        <v>3.07</v>
      </c>
      <c r="AI1423">
        <v>54</v>
      </c>
      <c r="AJ1423">
        <v>14</v>
      </c>
      <c r="AK1423">
        <v>35</v>
      </c>
      <c r="AL1423">
        <v>4401</v>
      </c>
      <c r="AM1423">
        <v>1306</v>
      </c>
      <c r="AN1423">
        <v>112</v>
      </c>
      <c r="AO1423">
        <v>436</v>
      </c>
      <c r="AP1423">
        <v>1122</v>
      </c>
      <c r="AQ1423">
        <v>130</v>
      </c>
      <c r="AR1423">
        <v>137</v>
      </c>
      <c r="AS1423">
        <v>0.97899999999999998</v>
      </c>
      <c r="AT1423" t="s">
        <v>165</v>
      </c>
      <c r="AU1423" t="s">
        <v>455</v>
      </c>
      <c r="AV1423">
        <v>862466</v>
      </c>
      <c r="AW1423">
        <v>103</v>
      </c>
      <c r="AX1423">
        <v>102</v>
      </c>
      <c r="AY1423" t="s">
        <v>167</v>
      </c>
      <c r="AZ1423" t="s">
        <v>167</v>
      </c>
      <c r="BA1423" t="s">
        <v>167</v>
      </c>
    </row>
    <row r="1424" spans="1:53" x14ac:dyDescent="0.55000000000000004">
      <c r="A1424">
        <v>1964</v>
      </c>
      <c r="B1424" s="5" t="b">
        <f>Teams[[#This Row],[yearID]]&gt;=1973</f>
        <v>0</v>
      </c>
      <c r="C1424" s="5" t="b">
        <f>Teams[[#This Row],[yearID]]&gt;=1903</f>
        <v>1</v>
      </c>
      <c r="D1424" t="s">
        <v>410</v>
      </c>
      <c r="E1424" t="s">
        <v>64</v>
      </c>
      <c r="F1424" t="s">
        <v>64</v>
      </c>
      <c r="G1424" s="5" t="str">
        <f>VLOOKUP(Teams[[#This Row],[franchID]],TeamsFranchises!$A$2:$D$121,2,FALSE)</f>
        <v>Cleveland Indians</v>
      </c>
      <c r="I1424">
        <v>6</v>
      </c>
      <c r="J1424">
        <v>164</v>
      </c>
      <c r="K1424">
        <v>82</v>
      </c>
      <c r="L1424">
        <v>79</v>
      </c>
      <c r="M1424">
        <v>83</v>
      </c>
      <c r="P1424" t="s">
        <v>51</v>
      </c>
      <c r="Q1424" s="5">
        <f>IF(Teams[[#This Row],[LgWin]]="Y", 1,
IF(Teams[[#This Row],[LgWin]] = "N", 0, " "))</f>
        <v>0</v>
      </c>
      <c r="R1424" t="s">
        <v>51</v>
      </c>
      <c r="S1424" s="5">
        <f>IF(Teams[[#This Row],[WSWin]]="Y", 1,
IF(Teams[[#This Row],[WSWin]] = "N", 0, " "))</f>
        <v>0</v>
      </c>
      <c r="T1424">
        <v>689</v>
      </c>
      <c r="U1424">
        <v>5603</v>
      </c>
      <c r="V1424">
        <v>1386</v>
      </c>
      <c r="W1424">
        <v>208</v>
      </c>
      <c r="X1424">
        <v>22</v>
      </c>
      <c r="Y1424">
        <v>164</v>
      </c>
      <c r="Z1424">
        <v>500</v>
      </c>
      <c r="AA1424">
        <v>1063</v>
      </c>
      <c r="AB1424">
        <v>79</v>
      </c>
      <c r="AC1424">
        <v>51</v>
      </c>
      <c r="AF1424">
        <v>693</v>
      </c>
      <c r="AG1424">
        <v>620</v>
      </c>
      <c r="AH1424">
        <v>3.75</v>
      </c>
      <c r="AI1424">
        <v>37</v>
      </c>
      <c r="AJ1424">
        <v>16</v>
      </c>
      <c r="AK1424">
        <v>37</v>
      </c>
      <c r="AL1424">
        <v>4461</v>
      </c>
      <c r="AM1424">
        <v>1443</v>
      </c>
      <c r="AN1424">
        <v>154</v>
      </c>
      <c r="AO1424">
        <v>565</v>
      </c>
      <c r="AP1424">
        <v>1162</v>
      </c>
      <c r="AQ1424">
        <v>118</v>
      </c>
      <c r="AR1424">
        <v>149</v>
      </c>
      <c r="AS1424">
        <v>0.98099999999999998</v>
      </c>
      <c r="AT1424" t="s">
        <v>487</v>
      </c>
      <c r="AU1424" t="s">
        <v>498</v>
      </c>
      <c r="AV1424">
        <v>653293</v>
      </c>
      <c r="AW1424">
        <v>99</v>
      </c>
      <c r="AX1424">
        <v>99</v>
      </c>
      <c r="AY1424" t="s">
        <v>64</v>
      </c>
      <c r="AZ1424" t="s">
        <v>64</v>
      </c>
      <c r="BA1424" t="s">
        <v>64</v>
      </c>
    </row>
    <row r="1425" spans="1:53" x14ac:dyDescent="0.55000000000000004">
      <c r="A1425">
        <v>1964</v>
      </c>
      <c r="B1425" s="5" t="b">
        <f>Teams[[#This Row],[yearID]]&gt;=1973</f>
        <v>0</v>
      </c>
      <c r="C1425" s="5" t="b">
        <f>Teams[[#This Row],[yearID]]&gt;=1903</f>
        <v>1</v>
      </c>
      <c r="D1425" t="s">
        <v>410</v>
      </c>
      <c r="E1425" t="s">
        <v>419</v>
      </c>
      <c r="F1425" t="s">
        <v>419</v>
      </c>
      <c r="G1425" s="5" t="str">
        <f>VLOOKUP(Teams[[#This Row],[franchID]],TeamsFranchises!$A$2:$D$121,2,FALSE)</f>
        <v>Detroit Tigers</v>
      </c>
      <c r="I1425">
        <v>4</v>
      </c>
      <c r="J1425">
        <v>163</v>
      </c>
      <c r="K1425">
        <v>82</v>
      </c>
      <c r="L1425">
        <v>85</v>
      </c>
      <c r="M1425">
        <v>77</v>
      </c>
      <c r="P1425" t="s">
        <v>51</v>
      </c>
      <c r="Q1425" s="5">
        <f>IF(Teams[[#This Row],[LgWin]]="Y", 1,
IF(Teams[[#This Row],[LgWin]] = "N", 0, " "))</f>
        <v>0</v>
      </c>
      <c r="R1425" t="s">
        <v>51</v>
      </c>
      <c r="S1425" s="5">
        <f>IF(Teams[[#This Row],[WSWin]]="Y", 1,
IF(Teams[[#This Row],[WSWin]] = "N", 0, " "))</f>
        <v>0</v>
      </c>
      <c r="T1425">
        <v>699</v>
      </c>
      <c r="U1425">
        <v>5513</v>
      </c>
      <c r="V1425">
        <v>1394</v>
      </c>
      <c r="W1425">
        <v>199</v>
      </c>
      <c r="X1425">
        <v>57</v>
      </c>
      <c r="Y1425">
        <v>157</v>
      </c>
      <c r="Z1425">
        <v>517</v>
      </c>
      <c r="AA1425">
        <v>912</v>
      </c>
      <c r="AB1425">
        <v>60</v>
      </c>
      <c r="AC1425">
        <v>27</v>
      </c>
      <c r="AF1425">
        <v>678</v>
      </c>
      <c r="AG1425">
        <v>620</v>
      </c>
      <c r="AH1425">
        <v>3.84</v>
      </c>
      <c r="AI1425">
        <v>35</v>
      </c>
      <c r="AJ1425">
        <v>11</v>
      </c>
      <c r="AK1425">
        <v>35</v>
      </c>
      <c r="AL1425">
        <v>4359</v>
      </c>
      <c r="AM1425">
        <v>1343</v>
      </c>
      <c r="AN1425">
        <v>164</v>
      </c>
      <c r="AO1425">
        <v>536</v>
      </c>
      <c r="AP1425">
        <v>993</v>
      </c>
      <c r="AQ1425">
        <v>109</v>
      </c>
      <c r="AR1425">
        <v>137</v>
      </c>
      <c r="AS1425">
        <v>0.98199999999999998</v>
      </c>
      <c r="AT1425" t="s">
        <v>420</v>
      </c>
      <c r="AU1425" t="s">
        <v>518</v>
      </c>
      <c r="AV1425">
        <v>816139</v>
      </c>
      <c r="AW1425">
        <v>102</v>
      </c>
      <c r="AX1425">
        <v>101</v>
      </c>
      <c r="AY1425" t="s">
        <v>419</v>
      </c>
      <c r="AZ1425" t="s">
        <v>419</v>
      </c>
      <c r="BA1425" t="s">
        <v>419</v>
      </c>
    </row>
    <row r="1426" spans="1:53" x14ac:dyDescent="0.55000000000000004">
      <c r="A1426">
        <v>1964</v>
      </c>
      <c r="B1426" s="5" t="b">
        <f>Teams[[#This Row],[yearID]]&gt;=1973</f>
        <v>0</v>
      </c>
      <c r="C1426" s="5" t="b">
        <f>Teams[[#This Row],[yearID]]&gt;=1903</f>
        <v>1</v>
      </c>
      <c r="D1426" t="s">
        <v>157</v>
      </c>
      <c r="E1426" t="s">
        <v>528</v>
      </c>
      <c r="F1426" t="s">
        <v>528</v>
      </c>
      <c r="G1426" s="5" t="str">
        <f>VLOOKUP(Teams[[#This Row],[franchID]],TeamsFranchises!$A$2:$D$121,2,FALSE)</f>
        <v>Houston Astros</v>
      </c>
      <c r="I1426">
        <v>9</v>
      </c>
      <c r="J1426">
        <v>162</v>
      </c>
      <c r="K1426">
        <v>81</v>
      </c>
      <c r="L1426">
        <v>66</v>
      </c>
      <c r="M1426">
        <v>96</v>
      </c>
      <c r="P1426" t="s">
        <v>51</v>
      </c>
      <c r="Q1426" s="5">
        <f>IF(Teams[[#This Row],[LgWin]]="Y", 1,
IF(Teams[[#This Row],[LgWin]] = "N", 0, " "))</f>
        <v>0</v>
      </c>
      <c r="R1426" t="s">
        <v>51</v>
      </c>
      <c r="S1426" s="5">
        <f>IF(Teams[[#This Row],[WSWin]]="Y", 1,
IF(Teams[[#This Row],[WSWin]] = "N", 0, " "))</f>
        <v>0</v>
      </c>
      <c r="T1426">
        <v>495</v>
      </c>
      <c r="U1426">
        <v>5303</v>
      </c>
      <c r="V1426">
        <v>1214</v>
      </c>
      <c r="W1426">
        <v>162</v>
      </c>
      <c r="X1426">
        <v>41</v>
      </c>
      <c r="Y1426">
        <v>70</v>
      </c>
      <c r="Z1426">
        <v>381</v>
      </c>
      <c r="AA1426">
        <v>872</v>
      </c>
      <c r="AB1426">
        <v>40</v>
      </c>
      <c r="AC1426">
        <v>48</v>
      </c>
      <c r="AF1426">
        <v>628</v>
      </c>
      <c r="AG1426">
        <v>541</v>
      </c>
      <c r="AH1426">
        <v>3.41</v>
      </c>
      <c r="AI1426">
        <v>30</v>
      </c>
      <c r="AJ1426">
        <v>9</v>
      </c>
      <c r="AK1426">
        <v>31</v>
      </c>
      <c r="AL1426">
        <v>4284</v>
      </c>
      <c r="AM1426">
        <v>1421</v>
      </c>
      <c r="AN1426">
        <v>105</v>
      </c>
      <c r="AO1426">
        <v>353</v>
      </c>
      <c r="AP1426">
        <v>852</v>
      </c>
      <c r="AQ1426">
        <v>149</v>
      </c>
      <c r="AR1426">
        <v>124</v>
      </c>
      <c r="AS1426">
        <v>0.97599999999999998</v>
      </c>
      <c r="AT1426" t="s">
        <v>529</v>
      </c>
      <c r="AU1426" t="s">
        <v>530</v>
      </c>
      <c r="AV1426">
        <v>725773</v>
      </c>
      <c r="AW1426">
        <v>95</v>
      </c>
      <c r="AX1426">
        <v>97</v>
      </c>
      <c r="AY1426" t="s">
        <v>528</v>
      </c>
      <c r="AZ1426" t="s">
        <v>528</v>
      </c>
      <c r="BA1426" t="s">
        <v>528</v>
      </c>
    </row>
    <row r="1427" spans="1:53" x14ac:dyDescent="0.55000000000000004">
      <c r="A1427">
        <v>1964</v>
      </c>
      <c r="B1427" s="5" t="b">
        <f>Teams[[#This Row],[yearID]]&gt;=1973</f>
        <v>0</v>
      </c>
      <c r="C1427" s="5" t="b">
        <f>Teams[[#This Row],[yearID]]&gt;=1903</f>
        <v>1</v>
      </c>
      <c r="D1427" t="s">
        <v>410</v>
      </c>
      <c r="E1427" t="s">
        <v>506</v>
      </c>
      <c r="F1427" t="s">
        <v>423</v>
      </c>
      <c r="G1427" s="5" t="str">
        <f>VLOOKUP(Teams[[#This Row],[franchID]],TeamsFranchises!$A$2:$D$121,2,FALSE)</f>
        <v>Oakland Athletics</v>
      </c>
      <c r="I1427">
        <v>10</v>
      </c>
      <c r="J1427">
        <v>163</v>
      </c>
      <c r="K1427">
        <v>81</v>
      </c>
      <c r="L1427">
        <v>57</v>
      </c>
      <c r="M1427">
        <v>105</v>
      </c>
      <c r="P1427" t="s">
        <v>51</v>
      </c>
      <c r="Q1427" s="5">
        <f>IF(Teams[[#This Row],[LgWin]]="Y", 1,
IF(Teams[[#This Row],[LgWin]] = "N", 0, " "))</f>
        <v>0</v>
      </c>
      <c r="R1427" t="s">
        <v>51</v>
      </c>
      <c r="S1427" s="5">
        <f>IF(Teams[[#This Row],[WSWin]]="Y", 1,
IF(Teams[[#This Row],[WSWin]] = "N", 0, " "))</f>
        <v>0</v>
      </c>
      <c r="T1427">
        <v>621</v>
      </c>
      <c r="U1427">
        <v>5524</v>
      </c>
      <c r="V1427">
        <v>1321</v>
      </c>
      <c r="W1427">
        <v>216</v>
      </c>
      <c r="X1427">
        <v>29</v>
      </c>
      <c r="Y1427">
        <v>166</v>
      </c>
      <c r="Z1427">
        <v>548</v>
      </c>
      <c r="AA1427">
        <v>1104</v>
      </c>
      <c r="AB1427">
        <v>34</v>
      </c>
      <c r="AC1427">
        <v>20</v>
      </c>
      <c r="AF1427">
        <v>836</v>
      </c>
      <c r="AG1427">
        <v>761</v>
      </c>
      <c r="AH1427">
        <v>4.71</v>
      </c>
      <c r="AI1427">
        <v>18</v>
      </c>
      <c r="AJ1427">
        <v>6</v>
      </c>
      <c r="AK1427">
        <v>27</v>
      </c>
      <c r="AL1427">
        <v>4365</v>
      </c>
      <c r="AM1427">
        <v>1516</v>
      </c>
      <c r="AN1427">
        <v>220</v>
      </c>
      <c r="AO1427">
        <v>614</v>
      </c>
      <c r="AP1427">
        <v>966</v>
      </c>
      <c r="AQ1427">
        <v>154</v>
      </c>
      <c r="AR1427">
        <v>152</v>
      </c>
      <c r="AS1427">
        <v>0.97499999999999998</v>
      </c>
      <c r="AT1427" t="s">
        <v>507</v>
      </c>
      <c r="AU1427" t="s">
        <v>508</v>
      </c>
      <c r="AV1427">
        <v>642478</v>
      </c>
      <c r="AW1427">
        <v>104</v>
      </c>
      <c r="AX1427">
        <v>106</v>
      </c>
      <c r="AY1427" t="s">
        <v>509</v>
      </c>
      <c r="AZ1427" t="s">
        <v>506</v>
      </c>
      <c r="BA1427" t="s">
        <v>506</v>
      </c>
    </row>
    <row r="1428" spans="1:53" x14ac:dyDescent="0.55000000000000004">
      <c r="A1428">
        <v>1964</v>
      </c>
      <c r="B1428" s="5" t="b">
        <f>Teams[[#This Row],[yearID]]&gt;=1973</f>
        <v>0</v>
      </c>
      <c r="C1428" s="5" t="b">
        <f>Teams[[#This Row],[yearID]]&gt;=1903</f>
        <v>1</v>
      </c>
      <c r="D1428" t="s">
        <v>410</v>
      </c>
      <c r="E1428" t="s">
        <v>519</v>
      </c>
      <c r="F1428" t="s">
        <v>520</v>
      </c>
      <c r="G1428" s="5" t="str">
        <f>VLOOKUP(Teams[[#This Row],[franchID]],TeamsFranchises!$A$2:$D$121,2,FALSE)</f>
        <v>Los Angeles Angels of Anaheim</v>
      </c>
      <c r="I1428">
        <v>5</v>
      </c>
      <c r="J1428">
        <v>162</v>
      </c>
      <c r="K1428">
        <v>81</v>
      </c>
      <c r="L1428">
        <v>82</v>
      </c>
      <c r="M1428">
        <v>80</v>
      </c>
      <c r="P1428" t="s">
        <v>51</v>
      </c>
      <c r="Q1428" s="5">
        <f>IF(Teams[[#This Row],[LgWin]]="Y", 1,
IF(Teams[[#This Row],[LgWin]] = "N", 0, " "))</f>
        <v>0</v>
      </c>
      <c r="R1428" t="s">
        <v>51</v>
      </c>
      <c r="S1428" s="5">
        <f>IF(Teams[[#This Row],[WSWin]]="Y", 1,
IF(Teams[[#This Row],[WSWin]] = "N", 0, " "))</f>
        <v>0</v>
      </c>
      <c r="T1428">
        <v>544</v>
      </c>
      <c r="U1428">
        <v>5362</v>
      </c>
      <c r="V1428">
        <v>1297</v>
      </c>
      <c r="W1428">
        <v>186</v>
      </c>
      <c r="X1428">
        <v>27</v>
      </c>
      <c r="Y1428">
        <v>102</v>
      </c>
      <c r="Z1428">
        <v>472</v>
      </c>
      <c r="AA1428">
        <v>920</v>
      </c>
      <c r="AB1428">
        <v>49</v>
      </c>
      <c r="AC1428">
        <v>39</v>
      </c>
      <c r="AF1428">
        <v>551</v>
      </c>
      <c r="AG1428">
        <v>469</v>
      </c>
      <c r="AH1428">
        <v>2.91</v>
      </c>
      <c r="AI1428">
        <v>30</v>
      </c>
      <c r="AJ1428">
        <v>28</v>
      </c>
      <c r="AK1428">
        <v>41</v>
      </c>
      <c r="AL1428">
        <v>4350</v>
      </c>
      <c r="AM1428">
        <v>1273</v>
      </c>
      <c r="AN1428">
        <v>100</v>
      </c>
      <c r="AO1428">
        <v>530</v>
      </c>
      <c r="AP1428">
        <v>965</v>
      </c>
      <c r="AQ1428">
        <v>138</v>
      </c>
      <c r="AR1428">
        <v>168</v>
      </c>
      <c r="AS1428">
        <v>0.97799999999999998</v>
      </c>
      <c r="AT1428" t="s">
        <v>521</v>
      </c>
      <c r="AU1428" t="s">
        <v>531</v>
      </c>
      <c r="AV1428">
        <v>760439</v>
      </c>
      <c r="AW1428">
        <v>90</v>
      </c>
      <c r="AX1428">
        <v>90</v>
      </c>
      <c r="AY1428" t="s">
        <v>519</v>
      </c>
      <c r="AZ1428" t="s">
        <v>519</v>
      </c>
      <c r="BA1428" t="s">
        <v>519</v>
      </c>
    </row>
    <row r="1429" spans="1:53" x14ac:dyDescent="0.55000000000000004">
      <c r="A1429">
        <v>1964</v>
      </c>
      <c r="B1429" s="5" t="b">
        <f>Teams[[#This Row],[yearID]]&gt;=1973</f>
        <v>0</v>
      </c>
      <c r="C1429" s="5" t="b">
        <f>Teams[[#This Row],[yearID]]&gt;=1903</f>
        <v>1</v>
      </c>
      <c r="D1429" t="s">
        <v>157</v>
      </c>
      <c r="E1429" t="s">
        <v>511</v>
      </c>
      <c r="F1429" t="s">
        <v>260</v>
      </c>
      <c r="G1429" s="5" t="str">
        <f>VLOOKUP(Teams[[#This Row],[franchID]],TeamsFranchises!$A$2:$D$121,2,FALSE)</f>
        <v>Los Angeles Dodgers</v>
      </c>
      <c r="I1429">
        <v>6</v>
      </c>
      <c r="J1429">
        <v>164</v>
      </c>
      <c r="K1429">
        <v>81</v>
      </c>
      <c r="L1429">
        <v>80</v>
      </c>
      <c r="M1429">
        <v>82</v>
      </c>
      <c r="P1429" t="s">
        <v>51</v>
      </c>
      <c r="Q1429" s="5">
        <f>IF(Teams[[#This Row],[LgWin]]="Y", 1,
IF(Teams[[#This Row],[LgWin]] = "N", 0, " "))</f>
        <v>0</v>
      </c>
      <c r="R1429" t="s">
        <v>51</v>
      </c>
      <c r="S1429" s="5">
        <f>IF(Teams[[#This Row],[WSWin]]="Y", 1,
IF(Teams[[#This Row],[WSWin]] = "N", 0, " "))</f>
        <v>0</v>
      </c>
      <c r="T1429">
        <v>614</v>
      </c>
      <c r="U1429">
        <v>5499</v>
      </c>
      <c r="V1429">
        <v>1375</v>
      </c>
      <c r="W1429">
        <v>180</v>
      </c>
      <c r="X1429">
        <v>39</v>
      </c>
      <c r="Y1429">
        <v>79</v>
      </c>
      <c r="Z1429">
        <v>438</v>
      </c>
      <c r="AA1429">
        <v>893</v>
      </c>
      <c r="AB1429">
        <v>141</v>
      </c>
      <c r="AC1429">
        <v>60</v>
      </c>
      <c r="AF1429">
        <v>572</v>
      </c>
      <c r="AG1429">
        <v>486</v>
      </c>
      <c r="AH1429">
        <v>2.95</v>
      </c>
      <c r="AI1429">
        <v>47</v>
      </c>
      <c r="AJ1429">
        <v>19</v>
      </c>
      <c r="AK1429">
        <v>27</v>
      </c>
      <c r="AL1429">
        <v>4449</v>
      </c>
      <c r="AM1429">
        <v>1289</v>
      </c>
      <c r="AN1429">
        <v>88</v>
      </c>
      <c r="AO1429">
        <v>458</v>
      </c>
      <c r="AP1429">
        <v>1062</v>
      </c>
      <c r="AQ1429">
        <v>170</v>
      </c>
      <c r="AR1429">
        <v>126</v>
      </c>
      <c r="AS1429">
        <v>0.97299999999999998</v>
      </c>
      <c r="AT1429" t="s">
        <v>512</v>
      </c>
      <c r="AU1429" t="s">
        <v>531</v>
      </c>
      <c r="AV1429">
        <v>2228751</v>
      </c>
      <c r="AW1429">
        <v>93</v>
      </c>
      <c r="AX1429">
        <v>92</v>
      </c>
      <c r="AY1429" t="s">
        <v>260</v>
      </c>
      <c r="AZ1429" t="s">
        <v>511</v>
      </c>
      <c r="BA1429" t="s">
        <v>511</v>
      </c>
    </row>
    <row r="1430" spans="1:53" x14ac:dyDescent="0.55000000000000004">
      <c r="A1430">
        <v>1964</v>
      </c>
      <c r="B1430" s="5" t="b">
        <f>Teams[[#This Row],[yearID]]&gt;=1973</f>
        <v>0</v>
      </c>
      <c r="C1430" s="5" t="b">
        <f>Teams[[#This Row],[yearID]]&gt;=1903</f>
        <v>1</v>
      </c>
      <c r="D1430" t="s">
        <v>410</v>
      </c>
      <c r="E1430" t="s">
        <v>426</v>
      </c>
      <c r="F1430" t="s">
        <v>426</v>
      </c>
      <c r="G1430" s="5" t="str">
        <f>VLOOKUP(Teams[[#This Row],[franchID]],TeamsFranchises!$A$2:$D$121,2,FALSE)</f>
        <v>Minnesota Twins</v>
      </c>
      <c r="I1430">
        <v>6</v>
      </c>
      <c r="J1430">
        <v>163</v>
      </c>
      <c r="K1430">
        <v>82</v>
      </c>
      <c r="L1430">
        <v>79</v>
      </c>
      <c r="M1430">
        <v>83</v>
      </c>
      <c r="P1430" t="s">
        <v>51</v>
      </c>
      <c r="Q1430" s="5">
        <f>IF(Teams[[#This Row],[LgWin]]="Y", 1,
IF(Teams[[#This Row],[LgWin]] = "N", 0, " "))</f>
        <v>0</v>
      </c>
      <c r="R1430" t="s">
        <v>51</v>
      </c>
      <c r="S1430" s="5">
        <f>IF(Teams[[#This Row],[WSWin]]="Y", 1,
IF(Teams[[#This Row],[WSWin]] = "N", 0, " "))</f>
        <v>0</v>
      </c>
      <c r="T1430">
        <v>737</v>
      </c>
      <c r="U1430">
        <v>5610</v>
      </c>
      <c r="V1430">
        <v>1413</v>
      </c>
      <c r="W1430">
        <v>227</v>
      </c>
      <c r="X1430">
        <v>46</v>
      </c>
      <c r="Y1430">
        <v>221</v>
      </c>
      <c r="Z1430">
        <v>553</v>
      </c>
      <c r="AA1430">
        <v>1019</v>
      </c>
      <c r="AB1430">
        <v>46</v>
      </c>
      <c r="AC1430">
        <v>22</v>
      </c>
      <c r="AF1430">
        <v>678</v>
      </c>
      <c r="AG1430">
        <v>588</v>
      </c>
      <c r="AH1430">
        <v>3.58</v>
      </c>
      <c r="AI1430">
        <v>47</v>
      </c>
      <c r="AJ1430">
        <v>4</v>
      </c>
      <c r="AK1430">
        <v>29</v>
      </c>
      <c r="AL1430">
        <v>4431</v>
      </c>
      <c r="AM1430">
        <v>1361</v>
      </c>
      <c r="AN1430">
        <v>181</v>
      </c>
      <c r="AO1430">
        <v>545</v>
      </c>
      <c r="AP1430">
        <v>1099</v>
      </c>
      <c r="AQ1430">
        <v>145</v>
      </c>
      <c r="AR1430">
        <v>131</v>
      </c>
      <c r="AS1430">
        <v>0.97699999999999998</v>
      </c>
      <c r="AT1430" t="s">
        <v>523</v>
      </c>
      <c r="AU1430" t="s">
        <v>524</v>
      </c>
      <c r="AV1430">
        <v>1207514</v>
      </c>
      <c r="AW1430">
        <v>101</v>
      </c>
      <c r="AX1430">
        <v>99</v>
      </c>
      <c r="AY1430" t="s">
        <v>426</v>
      </c>
      <c r="AZ1430" t="s">
        <v>426</v>
      </c>
      <c r="BA1430" t="s">
        <v>426</v>
      </c>
    </row>
    <row r="1431" spans="1:53" x14ac:dyDescent="0.55000000000000004">
      <c r="A1431">
        <v>1964</v>
      </c>
      <c r="B1431" s="5" t="b">
        <f>Teams[[#This Row],[yearID]]&gt;=1973</f>
        <v>0</v>
      </c>
      <c r="C1431" s="5" t="b">
        <f>Teams[[#This Row],[yearID]]&gt;=1903</f>
        <v>1</v>
      </c>
      <c r="D1431" t="s">
        <v>157</v>
      </c>
      <c r="E1431" t="s">
        <v>499</v>
      </c>
      <c r="F1431" t="s">
        <v>159</v>
      </c>
      <c r="G1431" s="5" t="str">
        <f>VLOOKUP(Teams[[#This Row],[franchID]],TeamsFranchises!$A$2:$D$121,2,FALSE)</f>
        <v>Atlanta Braves</v>
      </c>
      <c r="I1431">
        <v>5</v>
      </c>
      <c r="J1431">
        <v>162</v>
      </c>
      <c r="K1431">
        <v>81</v>
      </c>
      <c r="L1431">
        <v>88</v>
      </c>
      <c r="M1431">
        <v>74</v>
      </c>
      <c r="P1431" t="s">
        <v>51</v>
      </c>
      <c r="Q1431" s="5">
        <f>IF(Teams[[#This Row],[LgWin]]="Y", 1,
IF(Teams[[#This Row],[LgWin]] = "N", 0, " "))</f>
        <v>0</v>
      </c>
      <c r="R1431" t="s">
        <v>51</v>
      </c>
      <c r="S1431" s="5">
        <f>IF(Teams[[#This Row],[WSWin]]="Y", 1,
IF(Teams[[#This Row],[WSWin]] = "N", 0, " "))</f>
        <v>0</v>
      </c>
      <c r="T1431">
        <v>803</v>
      </c>
      <c r="U1431">
        <v>5591</v>
      </c>
      <c r="V1431">
        <v>1522</v>
      </c>
      <c r="W1431">
        <v>274</v>
      </c>
      <c r="X1431">
        <v>32</v>
      </c>
      <c r="Y1431">
        <v>159</v>
      </c>
      <c r="Z1431">
        <v>486</v>
      </c>
      <c r="AA1431">
        <v>825</v>
      </c>
      <c r="AB1431">
        <v>53</v>
      </c>
      <c r="AC1431">
        <v>41</v>
      </c>
      <c r="AF1431">
        <v>744</v>
      </c>
      <c r="AG1431">
        <v>656</v>
      </c>
      <c r="AH1431">
        <v>4.12</v>
      </c>
      <c r="AI1431">
        <v>45</v>
      </c>
      <c r="AJ1431">
        <v>14</v>
      </c>
      <c r="AK1431">
        <v>39</v>
      </c>
      <c r="AL1431">
        <v>4302</v>
      </c>
      <c r="AM1431">
        <v>1411</v>
      </c>
      <c r="AN1431">
        <v>160</v>
      </c>
      <c r="AO1431">
        <v>452</v>
      </c>
      <c r="AP1431">
        <v>906</v>
      </c>
      <c r="AQ1431">
        <v>143</v>
      </c>
      <c r="AR1431">
        <v>139</v>
      </c>
      <c r="AS1431">
        <v>0.97699999999999998</v>
      </c>
      <c r="AT1431" t="s">
        <v>500</v>
      </c>
      <c r="AU1431" t="s">
        <v>501</v>
      </c>
      <c r="AV1431">
        <v>910911</v>
      </c>
      <c r="AW1431">
        <v>101</v>
      </c>
      <c r="AX1431">
        <v>100</v>
      </c>
      <c r="AY1431" t="s">
        <v>502</v>
      </c>
      <c r="AZ1431" t="s">
        <v>502</v>
      </c>
      <c r="BA1431" t="s">
        <v>502</v>
      </c>
    </row>
    <row r="1432" spans="1:53" x14ac:dyDescent="0.55000000000000004">
      <c r="A1432">
        <v>1964</v>
      </c>
      <c r="B1432" s="5" t="b">
        <f>Teams[[#This Row],[yearID]]&gt;=1973</f>
        <v>0</v>
      </c>
      <c r="C1432" s="5" t="b">
        <f>Teams[[#This Row],[yearID]]&gt;=1903</f>
        <v>1</v>
      </c>
      <c r="D1432" t="s">
        <v>410</v>
      </c>
      <c r="E1432" t="s">
        <v>436</v>
      </c>
      <c r="F1432" t="s">
        <v>412</v>
      </c>
      <c r="G1432" s="5" t="str">
        <f>VLOOKUP(Teams[[#This Row],[franchID]],TeamsFranchises!$A$2:$D$121,2,FALSE)</f>
        <v>New York Yankees</v>
      </c>
      <c r="I1432">
        <v>1</v>
      </c>
      <c r="J1432">
        <v>164</v>
      </c>
      <c r="K1432">
        <v>81</v>
      </c>
      <c r="L1432">
        <v>99</v>
      </c>
      <c r="M1432">
        <v>63</v>
      </c>
      <c r="P1432" t="s">
        <v>76</v>
      </c>
      <c r="Q1432" s="5">
        <f>IF(Teams[[#This Row],[LgWin]]="Y", 1,
IF(Teams[[#This Row],[LgWin]] = "N", 0, " "))</f>
        <v>1</v>
      </c>
      <c r="R1432" t="s">
        <v>51</v>
      </c>
      <c r="S1432" s="5">
        <f>IF(Teams[[#This Row],[WSWin]]="Y", 1,
IF(Teams[[#This Row],[WSWin]] = "N", 0, " "))</f>
        <v>0</v>
      </c>
      <c r="T1432">
        <v>730</v>
      </c>
      <c r="U1432">
        <v>5705</v>
      </c>
      <c r="V1432">
        <v>1442</v>
      </c>
      <c r="W1432">
        <v>208</v>
      </c>
      <c r="X1432">
        <v>35</v>
      </c>
      <c r="Y1432">
        <v>162</v>
      </c>
      <c r="Z1432">
        <v>520</v>
      </c>
      <c r="AA1432">
        <v>976</v>
      </c>
      <c r="AB1432">
        <v>54</v>
      </c>
      <c r="AC1432">
        <v>18</v>
      </c>
      <c r="AF1432">
        <v>577</v>
      </c>
      <c r="AG1432">
        <v>527</v>
      </c>
      <c r="AH1432">
        <v>3.15</v>
      </c>
      <c r="AI1432">
        <v>46</v>
      </c>
      <c r="AJ1432">
        <v>18</v>
      </c>
      <c r="AK1432">
        <v>45</v>
      </c>
      <c r="AL1432">
        <v>4518</v>
      </c>
      <c r="AM1432">
        <v>1312</v>
      </c>
      <c r="AN1432">
        <v>129</v>
      </c>
      <c r="AO1432">
        <v>504</v>
      </c>
      <c r="AP1432">
        <v>989</v>
      </c>
      <c r="AQ1432">
        <v>107</v>
      </c>
      <c r="AR1432">
        <v>158</v>
      </c>
      <c r="AS1432">
        <v>0.98299999999999998</v>
      </c>
      <c r="AT1432" t="s">
        <v>459</v>
      </c>
      <c r="AU1432" t="s">
        <v>491</v>
      </c>
      <c r="AV1432">
        <v>1305638</v>
      </c>
      <c r="AW1432">
        <v>101</v>
      </c>
      <c r="AX1432">
        <v>100</v>
      </c>
      <c r="AY1432" t="s">
        <v>412</v>
      </c>
      <c r="AZ1432" t="s">
        <v>436</v>
      </c>
      <c r="BA1432" t="s">
        <v>436</v>
      </c>
    </row>
    <row r="1433" spans="1:53" x14ac:dyDescent="0.55000000000000004">
      <c r="A1433">
        <v>1964</v>
      </c>
      <c r="B1433" s="5" t="b">
        <f>Teams[[#This Row],[yearID]]&gt;=1973</f>
        <v>0</v>
      </c>
      <c r="C1433" s="5" t="b">
        <f>Teams[[#This Row],[yearID]]&gt;=1903</f>
        <v>1</v>
      </c>
      <c r="D1433" t="s">
        <v>157</v>
      </c>
      <c r="E1433" t="s">
        <v>532</v>
      </c>
      <c r="F1433" t="s">
        <v>533</v>
      </c>
      <c r="G1433" s="5" t="str">
        <f>VLOOKUP(Teams[[#This Row],[franchID]],TeamsFranchises!$A$2:$D$121,2,FALSE)</f>
        <v>New York Mets</v>
      </c>
      <c r="I1433">
        <v>10</v>
      </c>
      <c r="J1433">
        <v>163</v>
      </c>
      <c r="K1433">
        <v>82</v>
      </c>
      <c r="L1433">
        <v>53</v>
      </c>
      <c r="M1433">
        <v>109</v>
      </c>
      <c r="P1433" t="s">
        <v>51</v>
      </c>
      <c r="Q1433" s="5">
        <f>IF(Teams[[#This Row],[LgWin]]="Y", 1,
IF(Teams[[#This Row],[LgWin]] = "N", 0, " "))</f>
        <v>0</v>
      </c>
      <c r="R1433" t="s">
        <v>51</v>
      </c>
      <c r="S1433" s="5">
        <f>IF(Teams[[#This Row],[WSWin]]="Y", 1,
IF(Teams[[#This Row],[WSWin]] = "N", 0, " "))</f>
        <v>0</v>
      </c>
      <c r="T1433">
        <v>569</v>
      </c>
      <c r="U1433">
        <v>5566</v>
      </c>
      <c r="V1433">
        <v>1372</v>
      </c>
      <c r="W1433">
        <v>195</v>
      </c>
      <c r="X1433">
        <v>31</v>
      </c>
      <c r="Y1433">
        <v>103</v>
      </c>
      <c r="Z1433">
        <v>353</v>
      </c>
      <c r="AA1433">
        <v>932</v>
      </c>
      <c r="AB1433">
        <v>36</v>
      </c>
      <c r="AC1433">
        <v>31</v>
      </c>
      <c r="AF1433">
        <v>776</v>
      </c>
      <c r="AG1433">
        <v>679</v>
      </c>
      <c r="AH1433">
        <v>4.25</v>
      </c>
      <c r="AI1433">
        <v>40</v>
      </c>
      <c r="AJ1433">
        <v>10</v>
      </c>
      <c r="AK1433">
        <v>15</v>
      </c>
      <c r="AL1433">
        <v>4314</v>
      </c>
      <c r="AM1433">
        <v>1511</v>
      </c>
      <c r="AN1433">
        <v>130</v>
      </c>
      <c r="AO1433">
        <v>466</v>
      </c>
      <c r="AP1433">
        <v>717</v>
      </c>
      <c r="AQ1433">
        <v>166</v>
      </c>
      <c r="AR1433">
        <v>154</v>
      </c>
      <c r="AS1433">
        <v>0.97399999999999998</v>
      </c>
      <c r="AT1433" t="s">
        <v>534</v>
      </c>
      <c r="AU1433" t="s">
        <v>536</v>
      </c>
      <c r="AV1433">
        <v>1732597</v>
      </c>
      <c r="AW1433">
        <v>97</v>
      </c>
      <c r="AX1433">
        <v>100</v>
      </c>
      <c r="AY1433" t="s">
        <v>533</v>
      </c>
      <c r="AZ1433" t="s">
        <v>532</v>
      </c>
      <c r="BA1433" t="s">
        <v>532</v>
      </c>
    </row>
    <row r="1434" spans="1:53" x14ac:dyDescent="0.55000000000000004">
      <c r="A1434">
        <v>1964</v>
      </c>
      <c r="B1434" s="5" t="b">
        <f>Teams[[#This Row],[yearID]]&gt;=1973</f>
        <v>0</v>
      </c>
      <c r="C1434" s="5" t="b">
        <f>Teams[[#This Row],[yearID]]&gt;=1903</f>
        <v>1</v>
      </c>
      <c r="D1434" t="s">
        <v>157</v>
      </c>
      <c r="E1434" t="s">
        <v>122</v>
      </c>
      <c r="F1434" t="s">
        <v>122</v>
      </c>
      <c r="G1434" s="5" t="str">
        <f>VLOOKUP(Teams[[#This Row],[franchID]],TeamsFranchises!$A$2:$D$121,2,FALSE)</f>
        <v>Philadelphia Phillies</v>
      </c>
      <c r="I1434">
        <v>2</v>
      </c>
      <c r="J1434">
        <v>162</v>
      </c>
      <c r="K1434">
        <v>81</v>
      </c>
      <c r="L1434">
        <v>92</v>
      </c>
      <c r="M1434">
        <v>70</v>
      </c>
      <c r="P1434" t="s">
        <v>51</v>
      </c>
      <c r="Q1434" s="5">
        <f>IF(Teams[[#This Row],[LgWin]]="Y", 1,
IF(Teams[[#This Row],[LgWin]] = "N", 0, " "))</f>
        <v>0</v>
      </c>
      <c r="R1434" t="s">
        <v>51</v>
      </c>
      <c r="S1434" s="5">
        <f>IF(Teams[[#This Row],[WSWin]]="Y", 1,
IF(Teams[[#This Row],[WSWin]] = "N", 0, " "))</f>
        <v>0</v>
      </c>
      <c r="T1434">
        <v>693</v>
      </c>
      <c r="U1434">
        <v>5493</v>
      </c>
      <c r="V1434">
        <v>1415</v>
      </c>
      <c r="W1434">
        <v>241</v>
      </c>
      <c r="X1434">
        <v>51</v>
      </c>
      <c r="Y1434">
        <v>130</v>
      </c>
      <c r="Z1434">
        <v>440</v>
      </c>
      <c r="AA1434">
        <v>924</v>
      </c>
      <c r="AB1434">
        <v>30</v>
      </c>
      <c r="AC1434">
        <v>35</v>
      </c>
      <c r="AF1434">
        <v>632</v>
      </c>
      <c r="AG1434">
        <v>545</v>
      </c>
      <c r="AH1434">
        <v>3.36</v>
      </c>
      <c r="AI1434">
        <v>37</v>
      </c>
      <c r="AJ1434">
        <v>17</v>
      </c>
      <c r="AK1434">
        <v>41</v>
      </c>
      <c r="AL1434">
        <v>4383</v>
      </c>
      <c r="AM1434">
        <v>1402</v>
      </c>
      <c r="AN1434">
        <v>129</v>
      </c>
      <c r="AO1434">
        <v>440</v>
      </c>
      <c r="AP1434">
        <v>1009</v>
      </c>
      <c r="AQ1434">
        <v>156</v>
      </c>
      <c r="AR1434">
        <v>150</v>
      </c>
      <c r="AS1434">
        <v>0.97499999999999998</v>
      </c>
      <c r="AT1434" t="s">
        <v>358</v>
      </c>
      <c r="AU1434" t="s">
        <v>503</v>
      </c>
      <c r="AV1434">
        <v>1425891</v>
      </c>
      <c r="AW1434">
        <v>99</v>
      </c>
      <c r="AX1434">
        <v>98</v>
      </c>
      <c r="AY1434" t="s">
        <v>122</v>
      </c>
      <c r="AZ1434" t="s">
        <v>122</v>
      </c>
      <c r="BA1434" t="s">
        <v>122</v>
      </c>
    </row>
    <row r="1435" spans="1:53" x14ac:dyDescent="0.55000000000000004">
      <c r="A1435">
        <v>1964</v>
      </c>
      <c r="B1435" s="5" t="b">
        <f>Teams[[#This Row],[yearID]]&gt;=1973</f>
        <v>0</v>
      </c>
      <c r="C1435" s="5" t="b">
        <f>Teams[[#This Row],[yearID]]&gt;=1903</f>
        <v>1</v>
      </c>
      <c r="D1435" t="s">
        <v>157</v>
      </c>
      <c r="E1435" t="s">
        <v>229</v>
      </c>
      <c r="F1435" t="s">
        <v>229</v>
      </c>
      <c r="G1435" s="5" t="str">
        <f>VLOOKUP(Teams[[#This Row],[franchID]],TeamsFranchises!$A$2:$D$121,2,FALSE)</f>
        <v>Pittsburgh Pirates</v>
      </c>
      <c r="I1435">
        <v>6</v>
      </c>
      <c r="J1435">
        <v>162</v>
      </c>
      <c r="K1435">
        <v>81</v>
      </c>
      <c r="L1435">
        <v>80</v>
      </c>
      <c r="M1435">
        <v>82</v>
      </c>
      <c r="P1435" t="s">
        <v>51</v>
      </c>
      <c r="Q1435" s="5">
        <f>IF(Teams[[#This Row],[LgWin]]="Y", 1,
IF(Teams[[#This Row],[LgWin]] = "N", 0, " "))</f>
        <v>0</v>
      </c>
      <c r="R1435" t="s">
        <v>51</v>
      </c>
      <c r="S1435" s="5">
        <f>IF(Teams[[#This Row],[WSWin]]="Y", 1,
IF(Teams[[#This Row],[WSWin]] = "N", 0, " "))</f>
        <v>0</v>
      </c>
      <c r="T1435">
        <v>663</v>
      </c>
      <c r="U1435">
        <v>5566</v>
      </c>
      <c r="V1435">
        <v>1469</v>
      </c>
      <c r="W1435">
        <v>225</v>
      </c>
      <c r="X1435">
        <v>54</v>
      </c>
      <c r="Y1435">
        <v>121</v>
      </c>
      <c r="Z1435">
        <v>408</v>
      </c>
      <c r="AA1435">
        <v>970</v>
      </c>
      <c r="AB1435">
        <v>39</v>
      </c>
      <c r="AC1435">
        <v>33</v>
      </c>
      <c r="AF1435">
        <v>636</v>
      </c>
      <c r="AG1435">
        <v>564</v>
      </c>
      <c r="AH1435">
        <v>3.52</v>
      </c>
      <c r="AI1435">
        <v>42</v>
      </c>
      <c r="AJ1435">
        <v>14</v>
      </c>
      <c r="AK1435">
        <v>29</v>
      </c>
      <c r="AL1435">
        <v>4329</v>
      </c>
      <c r="AM1435">
        <v>1429</v>
      </c>
      <c r="AN1435">
        <v>92</v>
      </c>
      <c r="AO1435">
        <v>476</v>
      </c>
      <c r="AP1435">
        <v>951</v>
      </c>
      <c r="AQ1435">
        <v>177</v>
      </c>
      <c r="AR1435">
        <v>179</v>
      </c>
      <c r="AS1435">
        <v>0.97199999999999998</v>
      </c>
      <c r="AT1435" t="s">
        <v>390</v>
      </c>
      <c r="AU1435" t="s">
        <v>447</v>
      </c>
      <c r="AV1435">
        <v>759496</v>
      </c>
      <c r="AW1435">
        <v>100</v>
      </c>
      <c r="AX1435">
        <v>99</v>
      </c>
      <c r="AY1435" t="s">
        <v>229</v>
      </c>
      <c r="AZ1435" t="s">
        <v>229</v>
      </c>
      <c r="BA1435" t="s">
        <v>229</v>
      </c>
    </row>
    <row r="1436" spans="1:53" x14ac:dyDescent="0.55000000000000004">
      <c r="A1436">
        <v>1964</v>
      </c>
      <c r="B1436" s="5" t="b">
        <f>Teams[[#This Row],[yearID]]&gt;=1973</f>
        <v>0</v>
      </c>
      <c r="C1436" s="5" t="b">
        <f>Teams[[#This Row],[yearID]]&gt;=1903</f>
        <v>1</v>
      </c>
      <c r="D1436" t="s">
        <v>157</v>
      </c>
      <c r="E1436" t="s">
        <v>514</v>
      </c>
      <c r="F1436" t="s">
        <v>243</v>
      </c>
      <c r="G1436" s="5" t="str">
        <f>VLOOKUP(Teams[[#This Row],[franchID]],TeamsFranchises!$A$2:$D$121,2,FALSE)</f>
        <v>San Francisco Giants</v>
      </c>
      <c r="I1436">
        <v>4</v>
      </c>
      <c r="J1436">
        <v>162</v>
      </c>
      <c r="K1436">
        <v>81</v>
      </c>
      <c r="L1436">
        <v>90</v>
      </c>
      <c r="M1436">
        <v>72</v>
      </c>
      <c r="P1436" t="s">
        <v>51</v>
      </c>
      <c r="Q1436" s="5">
        <f>IF(Teams[[#This Row],[LgWin]]="Y", 1,
IF(Teams[[#This Row],[LgWin]] = "N", 0, " "))</f>
        <v>0</v>
      </c>
      <c r="R1436" t="s">
        <v>51</v>
      </c>
      <c r="S1436" s="5">
        <f>IF(Teams[[#This Row],[WSWin]]="Y", 1,
IF(Teams[[#This Row],[WSWin]] = "N", 0, " "))</f>
        <v>0</v>
      </c>
      <c r="T1436">
        <v>656</v>
      </c>
      <c r="U1436">
        <v>5535</v>
      </c>
      <c r="V1436">
        <v>1360</v>
      </c>
      <c r="W1436">
        <v>185</v>
      </c>
      <c r="X1436">
        <v>38</v>
      </c>
      <c r="Y1436">
        <v>165</v>
      </c>
      <c r="Z1436">
        <v>505</v>
      </c>
      <c r="AA1436">
        <v>900</v>
      </c>
      <c r="AB1436">
        <v>64</v>
      </c>
      <c r="AC1436">
        <v>35</v>
      </c>
      <c r="AF1436">
        <v>587</v>
      </c>
      <c r="AG1436">
        <v>523</v>
      </c>
      <c r="AH1436">
        <v>3.19</v>
      </c>
      <c r="AI1436">
        <v>48</v>
      </c>
      <c r="AJ1436">
        <v>17</v>
      </c>
      <c r="AK1436">
        <v>30</v>
      </c>
      <c r="AL1436">
        <v>4428</v>
      </c>
      <c r="AM1436">
        <v>1348</v>
      </c>
      <c r="AN1436">
        <v>118</v>
      </c>
      <c r="AO1436">
        <v>480</v>
      </c>
      <c r="AP1436">
        <v>1023</v>
      </c>
      <c r="AQ1436">
        <v>159</v>
      </c>
      <c r="AR1436">
        <v>136</v>
      </c>
      <c r="AS1436">
        <v>0.97499999999999998</v>
      </c>
      <c r="AT1436" t="s">
        <v>515</v>
      </c>
      <c r="AU1436" t="s">
        <v>517</v>
      </c>
      <c r="AV1436">
        <v>1504364</v>
      </c>
      <c r="AW1436">
        <v>102</v>
      </c>
      <c r="AX1436">
        <v>101</v>
      </c>
      <c r="AY1436" t="s">
        <v>243</v>
      </c>
      <c r="AZ1436" t="s">
        <v>514</v>
      </c>
      <c r="BA1436" t="s">
        <v>514</v>
      </c>
    </row>
    <row r="1437" spans="1:53" x14ac:dyDescent="0.55000000000000004">
      <c r="A1437">
        <v>1964</v>
      </c>
      <c r="B1437" s="5" t="b">
        <f>Teams[[#This Row],[yearID]]&gt;=1973</f>
        <v>0</v>
      </c>
      <c r="C1437" s="5" t="b">
        <f>Teams[[#This Row],[yearID]]&gt;=1903</f>
        <v>1</v>
      </c>
      <c r="D1437" t="s">
        <v>157</v>
      </c>
      <c r="E1437" t="s">
        <v>396</v>
      </c>
      <c r="F1437" t="s">
        <v>154</v>
      </c>
      <c r="G1437" s="5" t="str">
        <f>VLOOKUP(Teams[[#This Row],[franchID]],TeamsFranchises!$A$2:$D$121,2,FALSE)</f>
        <v>St. Louis Cardinals</v>
      </c>
      <c r="I1437">
        <v>1</v>
      </c>
      <c r="J1437">
        <v>162</v>
      </c>
      <c r="K1437">
        <v>81</v>
      </c>
      <c r="L1437">
        <v>93</v>
      </c>
      <c r="M1437">
        <v>69</v>
      </c>
      <c r="P1437" t="s">
        <v>76</v>
      </c>
      <c r="Q1437" s="5">
        <f>IF(Teams[[#This Row],[LgWin]]="Y", 1,
IF(Teams[[#This Row],[LgWin]] = "N", 0, " "))</f>
        <v>1</v>
      </c>
      <c r="R1437" t="s">
        <v>76</v>
      </c>
      <c r="S1437" s="5">
        <f>IF(Teams[[#This Row],[WSWin]]="Y", 1,
IF(Teams[[#This Row],[WSWin]] = "N", 0, " "))</f>
        <v>1</v>
      </c>
      <c r="T1437">
        <v>715</v>
      </c>
      <c r="U1437">
        <v>5625</v>
      </c>
      <c r="V1437">
        <v>1531</v>
      </c>
      <c r="W1437">
        <v>240</v>
      </c>
      <c r="X1437">
        <v>53</v>
      </c>
      <c r="Y1437">
        <v>109</v>
      </c>
      <c r="Z1437">
        <v>427</v>
      </c>
      <c r="AA1437">
        <v>925</v>
      </c>
      <c r="AB1437">
        <v>73</v>
      </c>
      <c r="AC1437">
        <v>51</v>
      </c>
      <c r="AF1437">
        <v>652</v>
      </c>
      <c r="AG1437">
        <v>551</v>
      </c>
      <c r="AH1437">
        <v>3.43</v>
      </c>
      <c r="AI1437">
        <v>47</v>
      </c>
      <c r="AJ1437">
        <v>10</v>
      </c>
      <c r="AK1437">
        <v>38</v>
      </c>
      <c r="AL1437">
        <v>4335</v>
      </c>
      <c r="AM1437">
        <v>1405</v>
      </c>
      <c r="AN1437">
        <v>133</v>
      </c>
      <c r="AO1437">
        <v>410</v>
      </c>
      <c r="AP1437">
        <v>877</v>
      </c>
      <c r="AQ1437">
        <v>172</v>
      </c>
      <c r="AR1437">
        <v>147</v>
      </c>
      <c r="AS1437">
        <v>0.97299999999999998</v>
      </c>
      <c r="AT1437" t="s">
        <v>409</v>
      </c>
      <c r="AU1437" t="s">
        <v>444</v>
      </c>
      <c r="AV1437">
        <v>1143294</v>
      </c>
      <c r="AW1437">
        <v>109</v>
      </c>
      <c r="AX1437">
        <v>108</v>
      </c>
      <c r="AY1437" t="s">
        <v>154</v>
      </c>
      <c r="AZ1437" t="s">
        <v>396</v>
      </c>
      <c r="BA1437" t="s">
        <v>396</v>
      </c>
    </row>
    <row r="1438" spans="1:53" x14ac:dyDescent="0.55000000000000004">
      <c r="A1438">
        <v>1964</v>
      </c>
      <c r="B1438" s="5" t="b">
        <f>Teams[[#This Row],[yearID]]&gt;=1973</f>
        <v>0</v>
      </c>
      <c r="C1438" s="5" t="b">
        <f>Teams[[#This Row],[yearID]]&gt;=1903</f>
        <v>1</v>
      </c>
      <c r="D1438" t="s">
        <v>410</v>
      </c>
      <c r="E1438" t="s">
        <v>525</v>
      </c>
      <c r="F1438" t="s">
        <v>526</v>
      </c>
      <c r="G1438" s="5" t="str">
        <f>VLOOKUP(Teams[[#This Row],[franchID]],TeamsFranchises!$A$2:$D$121,2,FALSE)</f>
        <v>Texas Rangers</v>
      </c>
      <c r="I1438">
        <v>9</v>
      </c>
      <c r="J1438">
        <v>162</v>
      </c>
      <c r="K1438">
        <v>81</v>
      </c>
      <c r="L1438">
        <v>62</v>
      </c>
      <c r="M1438">
        <v>100</v>
      </c>
      <c r="P1438" t="s">
        <v>51</v>
      </c>
      <c r="Q1438" s="5">
        <f>IF(Teams[[#This Row],[LgWin]]="Y", 1,
IF(Teams[[#This Row],[LgWin]] = "N", 0, " "))</f>
        <v>0</v>
      </c>
      <c r="R1438" t="s">
        <v>51</v>
      </c>
      <c r="S1438" s="5">
        <f>IF(Teams[[#This Row],[WSWin]]="Y", 1,
IF(Teams[[#This Row],[WSWin]] = "N", 0, " "))</f>
        <v>0</v>
      </c>
      <c r="T1438">
        <v>578</v>
      </c>
      <c r="U1438">
        <v>5396</v>
      </c>
      <c r="V1438">
        <v>1246</v>
      </c>
      <c r="W1438">
        <v>199</v>
      </c>
      <c r="X1438">
        <v>28</v>
      </c>
      <c r="Y1438">
        <v>125</v>
      </c>
      <c r="Z1438">
        <v>514</v>
      </c>
      <c r="AA1438">
        <v>1124</v>
      </c>
      <c r="AB1438">
        <v>47</v>
      </c>
      <c r="AC1438">
        <v>30</v>
      </c>
      <c r="AF1438">
        <v>733</v>
      </c>
      <c r="AG1438">
        <v>635</v>
      </c>
      <c r="AH1438">
        <v>3.98</v>
      </c>
      <c r="AI1438">
        <v>27</v>
      </c>
      <c r="AJ1438">
        <v>5</v>
      </c>
      <c r="AK1438">
        <v>26</v>
      </c>
      <c r="AL1438">
        <v>4305</v>
      </c>
      <c r="AM1438">
        <v>1417</v>
      </c>
      <c r="AN1438">
        <v>172</v>
      </c>
      <c r="AO1438">
        <v>505</v>
      </c>
      <c r="AP1438">
        <v>794</v>
      </c>
      <c r="AQ1438">
        <v>127</v>
      </c>
      <c r="AR1438">
        <v>145</v>
      </c>
      <c r="AS1438">
        <v>0.97899999999999998</v>
      </c>
      <c r="AT1438" t="s">
        <v>397</v>
      </c>
      <c r="AU1438" t="s">
        <v>535</v>
      </c>
      <c r="AV1438">
        <v>600106</v>
      </c>
      <c r="AW1438">
        <v>100</v>
      </c>
      <c r="AX1438">
        <v>102</v>
      </c>
      <c r="AY1438" t="s">
        <v>527</v>
      </c>
      <c r="AZ1438" t="s">
        <v>525</v>
      </c>
      <c r="BA1438" t="s">
        <v>525</v>
      </c>
    </row>
    <row r="1439" spans="1:53" x14ac:dyDescent="0.55000000000000004">
      <c r="A1439">
        <v>1965</v>
      </c>
      <c r="B1439" s="5" t="b">
        <f>Teams[[#This Row],[yearID]]&gt;=1973</f>
        <v>0</v>
      </c>
      <c r="C1439" s="5" t="b">
        <f>Teams[[#This Row],[yearID]]&gt;=1903</f>
        <v>1</v>
      </c>
      <c r="D1439" t="s">
        <v>410</v>
      </c>
      <c r="E1439" t="s">
        <v>95</v>
      </c>
      <c r="F1439" t="s">
        <v>95</v>
      </c>
      <c r="G1439" s="5" t="str">
        <f>VLOOKUP(Teams[[#This Row],[franchID]],TeamsFranchises!$A$2:$D$121,2,FALSE)</f>
        <v>Baltimore Orioles</v>
      </c>
      <c r="I1439">
        <v>3</v>
      </c>
      <c r="J1439">
        <v>162</v>
      </c>
      <c r="K1439">
        <v>79</v>
      </c>
      <c r="L1439">
        <v>94</v>
      </c>
      <c r="M1439">
        <v>68</v>
      </c>
      <c r="P1439" t="s">
        <v>51</v>
      </c>
      <c r="Q1439" s="5">
        <f>IF(Teams[[#This Row],[LgWin]]="Y", 1,
IF(Teams[[#This Row],[LgWin]] = "N", 0, " "))</f>
        <v>0</v>
      </c>
      <c r="R1439" t="s">
        <v>51</v>
      </c>
      <c r="S1439" s="5">
        <f>IF(Teams[[#This Row],[WSWin]]="Y", 1,
IF(Teams[[#This Row],[WSWin]] = "N", 0, " "))</f>
        <v>0</v>
      </c>
      <c r="T1439">
        <v>641</v>
      </c>
      <c r="U1439">
        <v>5450</v>
      </c>
      <c r="V1439">
        <v>1299</v>
      </c>
      <c r="W1439">
        <v>227</v>
      </c>
      <c r="X1439">
        <v>38</v>
      </c>
      <c r="Y1439">
        <v>125</v>
      </c>
      <c r="Z1439">
        <v>529</v>
      </c>
      <c r="AA1439">
        <v>907</v>
      </c>
      <c r="AB1439">
        <v>67</v>
      </c>
      <c r="AC1439">
        <v>31</v>
      </c>
      <c r="AF1439">
        <v>578</v>
      </c>
      <c r="AG1439">
        <v>489</v>
      </c>
      <c r="AH1439">
        <v>2.98</v>
      </c>
      <c r="AI1439">
        <v>32</v>
      </c>
      <c r="AJ1439">
        <v>15</v>
      </c>
      <c r="AK1439">
        <v>41</v>
      </c>
      <c r="AL1439">
        <v>4431</v>
      </c>
      <c r="AM1439">
        <v>1268</v>
      </c>
      <c r="AN1439">
        <v>120</v>
      </c>
      <c r="AO1439">
        <v>510</v>
      </c>
      <c r="AP1439">
        <v>939</v>
      </c>
      <c r="AQ1439">
        <v>126</v>
      </c>
      <c r="AR1439">
        <v>152</v>
      </c>
      <c r="AS1439">
        <v>0.98</v>
      </c>
      <c r="AT1439" t="s">
        <v>218</v>
      </c>
      <c r="AU1439" t="s">
        <v>504</v>
      </c>
      <c r="AV1439">
        <v>781649</v>
      </c>
      <c r="AW1439">
        <v>102</v>
      </c>
      <c r="AX1439">
        <v>101</v>
      </c>
      <c r="AY1439" t="s">
        <v>95</v>
      </c>
      <c r="AZ1439" t="s">
        <v>95</v>
      </c>
      <c r="BA1439" t="s">
        <v>95</v>
      </c>
    </row>
    <row r="1440" spans="1:53" x14ac:dyDescent="0.55000000000000004">
      <c r="A1440">
        <v>1965</v>
      </c>
      <c r="B1440" s="5" t="b">
        <f>Teams[[#This Row],[yearID]]&gt;=1973</f>
        <v>0</v>
      </c>
      <c r="C1440" s="5" t="b">
        <f>Teams[[#This Row],[yearID]]&gt;=1903</f>
        <v>1</v>
      </c>
      <c r="D1440" t="s">
        <v>410</v>
      </c>
      <c r="E1440" t="s">
        <v>54</v>
      </c>
      <c r="F1440" t="s">
        <v>54</v>
      </c>
      <c r="G1440" s="5" t="str">
        <f>VLOOKUP(Teams[[#This Row],[franchID]],TeamsFranchises!$A$2:$D$121,2,FALSE)</f>
        <v>Boston Red Sox</v>
      </c>
      <c r="I1440">
        <v>9</v>
      </c>
      <c r="J1440">
        <v>162</v>
      </c>
      <c r="K1440">
        <v>81</v>
      </c>
      <c r="L1440">
        <v>62</v>
      </c>
      <c r="M1440">
        <v>100</v>
      </c>
      <c r="P1440" t="s">
        <v>51</v>
      </c>
      <c r="Q1440" s="5">
        <f>IF(Teams[[#This Row],[LgWin]]="Y", 1,
IF(Teams[[#This Row],[LgWin]] = "N", 0, " "))</f>
        <v>0</v>
      </c>
      <c r="R1440" t="s">
        <v>51</v>
      </c>
      <c r="S1440" s="5">
        <f>IF(Teams[[#This Row],[WSWin]]="Y", 1,
IF(Teams[[#This Row],[WSWin]] = "N", 0, " "))</f>
        <v>0</v>
      </c>
      <c r="T1440">
        <v>669</v>
      </c>
      <c r="U1440">
        <v>5487</v>
      </c>
      <c r="V1440">
        <v>1378</v>
      </c>
      <c r="W1440">
        <v>244</v>
      </c>
      <c r="X1440">
        <v>40</v>
      </c>
      <c r="Y1440">
        <v>165</v>
      </c>
      <c r="Z1440">
        <v>607</v>
      </c>
      <c r="AA1440">
        <v>964</v>
      </c>
      <c r="AB1440">
        <v>47</v>
      </c>
      <c r="AC1440">
        <v>24</v>
      </c>
      <c r="AF1440">
        <v>791</v>
      </c>
      <c r="AG1440">
        <v>678</v>
      </c>
      <c r="AH1440">
        <v>4.24</v>
      </c>
      <c r="AI1440">
        <v>33</v>
      </c>
      <c r="AJ1440">
        <v>9</v>
      </c>
      <c r="AK1440">
        <v>25</v>
      </c>
      <c r="AL1440">
        <v>4317</v>
      </c>
      <c r="AM1440">
        <v>1443</v>
      </c>
      <c r="AN1440">
        <v>158</v>
      </c>
      <c r="AO1440">
        <v>543</v>
      </c>
      <c r="AP1440">
        <v>993</v>
      </c>
      <c r="AQ1440">
        <v>159</v>
      </c>
      <c r="AR1440">
        <v>129</v>
      </c>
      <c r="AS1440">
        <v>0.97399999999999998</v>
      </c>
      <c r="AT1440" t="s">
        <v>441</v>
      </c>
      <c r="AU1440" t="s">
        <v>493</v>
      </c>
      <c r="AV1440">
        <v>652201</v>
      </c>
      <c r="AW1440">
        <v>106</v>
      </c>
      <c r="AX1440">
        <v>108</v>
      </c>
      <c r="AY1440" t="s">
        <v>54</v>
      </c>
      <c r="AZ1440" t="s">
        <v>54</v>
      </c>
      <c r="BA1440" t="s">
        <v>54</v>
      </c>
    </row>
    <row r="1441" spans="1:53" x14ac:dyDescent="0.55000000000000004">
      <c r="A1441">
        <v>1965</v>
      </c>
      <c r="B1441" s="5" t="b">
        <f>Teams[[#This Row],[yearID]]&gt;=1973</f>
        <v>0</v>
      </c>
      <c r="C1441" s="5" t="b">
        <f>Teams[[#This Row],[yearID]]&gt;=1903</f>
        <v>1</v>
      </c>
      <c r="D1441" t="s">
        <v>410</v>
      </c>
      <c r="E1441" t="s">
        <v>537</v>
      </c>
      <c r="F1441" t="s">
        <v>520</v>
      </c>
      <c r="G1441" s="5" t="str">
        <f>VLOOKUP(Teams[[#This Row],[franchID]],TeamsFranchises!$A$2:$D$121,2,FALSE)</f>
        <v>Los Angeles Angels of Anaheim</v>
      </c>
      <c r="I1441">
        <v>7</v>
      </c>
      <c r="J1441">
        <v>162</v>
      </c>
      <c r="K1441">
        <v>80</v>
      </c>
      <c r="L1441">
        <v>75</v>
      </c>
      <c r="M1441">
        <v>87</v>
      </c>
      <c r="P1441" t="s">
        <v>51</v>
      </c>
      <c r="Q1441" s="5">
        <f>IF(Teams[[#This Row],[LgWin]]="Y", 1,
IF(Teams[[#This Row],[LgWin]] = "N", 0, " "))</f>
        <v>0</v>
      </c>
      <c r="R1441" t="s">
        <v>51</v>
      </c>
      <c r="S1441" s="5">
        <f>IF(Teams[[#This Row],[WSWin]]="Y", 1,
IF(Teams[[#This Row],[WSWin]] = "N", 0, " "))</f>
        <v>0</v>
      </c>
      <c r="T1441">
        <v>527</v>
      </c>
      <c r="U1441">
        <v>5354</v>
      </c>
      <c r="V1441">
        <v>1279</v>
      </c>
      <c r="W1441">
        <v>200</v>
      </c>
      <c r="X1441">
        <v>36</v>
      </c>
      <c r="Y1441">
        <v>92</v>
      </c>
      <c r="Z1441">
        <v>443</v>
      </c>
      <c r="AA1441">
        <v>973</v>
      </c>
      <c r="AB1441">
        <v>107</v>
      </c>
      <c r="AC1441">
        <v>59</v>
      </c>
      <c r="AF1441">
        <v>569</v>
      </c>
      <c r="AG1441">
        <v>508</v>
      </c>
      <c r="AH1441">
        <v>3.17</v>
      </c>
      <c r="AI1441">
        <v>39</v>
      </c>
      <c r="AJ1441">
        <v>14</v>
      </c>
      <c r="AK1441">
        <v>33</v>
      </c>
      <c r="AL1441">
        <v>4323</v>
      </c>
      <c r="AM1441">
        <v>1259</v>
      </c>
      <c r="AN1441">
        <v>91</v>
      </c>
      <c r="AO1441">
        <v>563</v>
      </c>
      <c r="AP1441">
        <v>847</v>
      </c>
      <c r="AQ1441">
        <v>123</v>
      </c>
      <c r="AR1441">
        <v>149</v>
      </c>
      <c r="AS1441">
        <v>0.98099999999999998</v>
      </c>
      <c r="AT1441" t="s">
        <v>538</v>
      </c>
      <c r="AU1441" t="s">
        <v>531</v>
      </c>
      <c r="AV1441">
        <v>566727</v>
      </c>
      <c r="AW1441">
        <v>97</v>
      </c>
      <c r="AX1441">
        <v>98</v>
      </c>
      <c r="AY1441" t="s">
        <v>537</v>
      </c>
      <c r="AZ1441" t="s">
        <v>537</v>
      </c>
      <c r="BA1441" t="s">
        <v>537</v>
      </c>
    </row>
    <row r="1442" spans="1:53" x14ac:dyDescent="0.55000000000000004">
      <c r="A1442">
        <v>1965</v>
      </c>
      <c r="B1442" s="5" t="b">
        <f>Teams[[#This Row],[yearID]]&gt;=1973</f>
        <v>0</v>
      </c>
      <c r="C1442" s="5" t="b">
        <f>Teams[[#This Row],[yearID]]&gt;=1903</f>
        <v>1</v>
      </c>
      <c r="D1442" t="s">
        <v>410</v>
      </c>
      <c r="E1442" t="s">
        <v>415</v>
      </c>
      <c r="F1442" t="s">
        <v>416</v>
      </c>
      <c r="G1442" s="5" t="str">
        <f>VLOOKUP(Teams[[#This Row],[franchID]],TeamsFranchises!$A$2:$D$121,2,FALSE)</f>
        <v>Chicago White Sox</v>
      </c>
      <c r="I1442">
        <v>2</v>
      </c>
      <c r="J1442">
        <v>162</v>
      </c>
      <c r="K1442">
        <v>81</v>
      </c>
      <c r="L1442">
        <v>95</v>
      </c>
      <c r="M1442">
        <v>67</v>
      </c>
      <c r="P1442" t="s">
        <v>51</v>
      </c>
      <c r="Q1442" s="5">
        <f>IF(Teams[[#This Row],[LgWin]]="Y", 1,
IF(Teams[[#This Row],[LgWin]] = "N", 0, " "))</f>
        <v>0</v>
      </c>
      <c r="R1442" t="s">
        <v>51</v>
      </c>
      <c r="S1442" s="5">
        <f>IF(Teams[[#This Row],[WSWin]]="Y", 1,
IF(Teams[[#This Row],[WSWin]] = "N", 0, " "))</f>
        <v>0</v>
      </c>
      <c r="T1442">
        <v>647</v>
      </c>
      <c r="U1442">
        <v>5509</v>
      </c>
      <c r="V1442">
        <v>1354</v>
      </c>
      <c r="W1442">
        <v>200</v>
      </c>
      <c r="X1442">
        <v>38</v>
      </c>
      <c r="Y1442">
        <v>125</v>
      </c>
      <c r="Z1442">
        <v>533</v>
      </c>
      <c r="AA1442">
        <v>916</v>
      </c>
      <c r="AB1442">
        <v>50</v>
      </c>
      <c r="AC1442">
        <v>33</v>
      </c>
      <c r="AF1442">
        <v>555</v>
      </c>
      <c r="AG1442">
        <v>492</v>
      </c>
      <c r="AH1442">
        <v>2.99</v>
      </c>
      <c r="AI1442">
        <v>21</v>
      </c>
      <c r="AJ1442">
        <v>14</v>
      </c>
      <c r="AK1442">
        <v>53</v>
      </c>
      <c r="AL1442">
        <v>4443</v>
      </c>
      <c r="AM1442">
        <v>1261</v>
      </c>
      <c r="AN1442">
        <v>122</v>
      </c>
      <c r="AO1442">
        <v>460</v>
      </c>
      <c r="AP1442">
        <v>946</v>
      </c>
      <c r="AQ1442">
        <v>126</v>
      </c>
      <c r="AR1442">
        <v>156</v>
      </c>
      <c r="AS1442">
        <v>0.98099999999999998</v>
      </c>
      <c r="AT1442" t="s">
        <v>417</v>
      </c>
      <c r="AU1442" t="s">
        <v>450</v>
      </c>
      <c r="AV1442">
        <v>1130519</v>
      </c>
      <c r="AW1442">
        <v>93</v>
      </c>
      <c r="AX1442">
        <v>92</v>
      </c>
      <c r="AY1442" t="s">
        <v>416</v>
      </c>
      <c r="AZ1442" t="s">
        <v>415</v>
      </c>
      <c r="BA1442" t="s">
        <v>415</v>
      </c>
    </row>
    <row r="1443" spans="1:53" x14ac:dyDescent="0.55000000000000004">
      <c r="A1443">
        <v>1965</v>
      </c>
      <c r="B1443" s="5" t="b">
        <f>Teams[[#This Row],[yearID]]&gt;=1973</f>
        <v>0</v>
      </c>
      <c r="C1443" s="5" t="b">
        <f>Teams[[#This Row],[yearID]]&gt;=1903</f>
        <v>1</v>
      </c>
      <c r="D1443" t="s">
        <v>157</v>
      </c>
      <c r="E1443" t="s">
        <v>161</v>
      </c>
      <c r="F1443" t="s">
        <v>162</v>
      </c>
      <c r="G1443" s="5" t="str">
        <f>VLOOKUP(Teams[[#This Row],[franchID]],TeamsFranchises!$A$2:$D$121,2,FALSE)</f>
        <v>Chicago Cubs</v>
      </c>
      <c r="I1443">
        <v>8</v>
      </c>
      <c r="J1443">
        <v>164</v>
      </c>
      <c r="K1443">
        <v>83</v>
      </c>
      <c r="L1443">
        <v>72</v>
      </c>
      <c r="M1443">
        <v>90</v>
      </c>
      <c r="P1443" t="s">
        <v>51</v>
      </c>
      <c r="Q1443" s="5">
        <f>IF(Teams[[#This Row],[LgWin]]="Y", 1,
IF(Teams[[#This Row],[LgWin]] = "N", 0, " "))</f>
        <v>0</v>
      </c>
      <c r="R1443" t="s">
        <v>51</v>
      </c>
      <c r="S1443" s="5">
        <f>IF(Teams[[#This Row],[WSWin]]="Y", 1,
IF(Teams[[#This Row],[WSWin]] = "N", 0, " "))</f>
        <v>0</v>
      </c>
      <c r="T1443">
        <v>635</v>
      </c>
      <c r="U1443">
        <v>5540</v>
      </c>
      <c r="V1443">
        <v>1316</v>
      </c>
      <c r="W1443">
        <v>202</v>
      </c>
      <c r="X1443">
        <v>33</v>
      </c>
      <c r="Y1443">
        <v>134</v>
      </c>
      <c r="Z1443">
        <v>532</v>
      </c>
      <c r="AA1443">
        <v>948</v>
      </c>
      <c r="AB1443">
        <v>65</v>
      </c>
      <c r="AC1443">
        <v>47</v>
      </c>
      <c r="AF1443">
        <v>723</v>
      </c>
      <c r="AG1443">
        <v>618</v>
      </c>
      <c r="AH1443">
        <v>3.78</v>
      </c>
      <c r="AI1443">
        <v>33</v>
      </c>
      <c r="AJ1443">
        <v>9</v>
      </c>
      <c r="AK1443">
        <v>35</v>
      </c>
      <c r="AL1443">
        <v>4416</v>
      </c>
      <c r="AM1443">
        <v>1470</v>
      </c>
      <c r="AN1443">
        <v>154</v>
      </c>
      <c r="AO1443">
        <v>481</v>
      </c>
      <c r="AP1443">
        <v>855</v>
      </c>
      <c r="AQ1443">
        <v>171</v>
      </c>
      <c r="AR1443">
        <v>166</v>
      </c>
      <c r="AS1443">
        <v>0.97399999999999998</v>
      </c>
      <c r="AT1443" t="s">
        <v>434</v>
      </c>
      <c r="AU1443" t="s">
        <v>473</v>
      </c>
      <c r="AV1443">
        <v>641361</v>
      </c>
      <c r="AW1443">
        <v>102</v>
      </c>
      <c r="AX1443">
        <v>104</v>
      </c>
      <c r="AY1443" t="s">
        <v>162</v>
      </c>
      <c r="AZ1443" t="s">
        <v>161</v>
      </c>
      <c r="BA1443" t="s">
        <v>161</v>
      </c>
    </row>
    <row r="1444" spans="1:53" x14ac:dyDescent="0.55000000000000004">
      <c r="A1444">
        <v>1965</v>
      </c>
      <c r="B1444" s="5" t="b">
        <f>Teams[[#This Row],[yearID]]&gt;=1973</f>
        <v>0</v>
      </c>
      <c r="C1444" s="5" t="b">
        <f>Teams[[#This Row],[yearID]]&gt;=1903</f>
        <v>1</v>
      </c>
      <c r="D1444" t="s">
        <v>157</v>
      </c>
      <c r="E1444" t="s">
        <v>167</v>
      </c>
      <c r="F1444" t="s">
        <v>167</v>
      </c>
      <c r="G1444" s="5" t="str">
        <f>VLOOKUP(Teams[[#This Row],[franchID]],TeamsFranchises!$A$2:$D$121,2,FALSE)</f>
        <v>Cincinnati Reds</v>
      </c>
      <c r="I1444">
        <v>4</v>
      </c>
      <c r="J1444">
        <v>162</v>
      </c>
      <c r="K1444">
        <v>81</v>
      </c>
      <c r="L1444">
        <v>89</v>
      </c>
      <c r="M1444">
        <v>73</v>
      </c>
      <c r="P1444" t="s">
        <v>51</v>
      </c>
      <c r="Q1444" s="5">
        <f>IF(Teams[[#This Row],[LgWin]]="Y", 1,
IF(Teams[[#This Row],[LgWin]] = "N", 0, " "))</f>
        <v>0</v>
      </c>
      <c r="R1444" t="s">
        <v>51</v>
      </c>
      <c r="S1444" s="5">
        <f>IF(Teams[[#This Row],[WSWin]]="Y", 1,
IF(Teams[[#This Row],[WSWin]] = "N", 0, " "))</f>
        <v>0</v>
      </c>
      <c r="T1444">
        <v>825</v>
      </c>
      <c r="U1444">
        <v>5658</v>
      </c>
      <c r="V1444">
        <v>1544</v>
      </c>
      <c r="W1444">
        <v>268</v>
      </c>
      <c r="X1444">
        <v>61</v>
      </c>
      <c r="Y1444">
        <v>183</v>
      </c>
      <c r="Z1444">
        <v>538</v>
      </c>
      <c r="AA1444">
        <v>1003</v>
      </c>
      <c r="AB1444">
        <v>82</v>
      </c>
      <c r="AC1444">
        <v>40</v>
      </c>
      <c r="AF1444">
        <v>704</v>
      </c>
      <c r="AG1444">
        <v>628</v>
      </c>
      <c r="AH1444">
        <v>3.88</v>
      </c>
      <c r="AI1444">
        <v>43</v>
      </c>
      <c r="AJ1444">
        <v>9</v>
      </c>
      <c r="AK1444">
        <v>34</v>
      </c>
      <c r="AL1444">
        <v>4371</v>
      </c>
      <c r="AM1444">
        <v>1355</v>
      </c>
      <c r="AN1444">
        <v>136</v>
      </c>
      <c r="AO1444">
        <v>587</v>
      </c>
      <c r="AP1444">
        <v>1113</v>
      </c>
      <c r="AQ1444">
        <v>117</v>
      </c>
      <c r="AR1444">
        <v>142</v>
      </c>
      <c r="AS1444">
        <v>0.98099999999999998</v>
      </c>
      <c r="AT1444" t="s">
        <v>165</v>
      </c>
      <c r="AU1444" t="s">
        <v>455</v>
      </c>
      <c r="AV1444">
        <v>1047824</v>
      </c>
      <c r="AW1444">
        <v>107</v>
      </c>
      <c r="AX1444">
        <v>106</v>
      </c>
      <c r="AY1444" t="s">
        <v>167</v>
      </c>
      <c r="AZ1444" t="s">
        <v>167</v>
      </c>
      <c r="BA1444" t="s">
        <v>167</v>
      </c>
    </row>
    <row r="1445" spans="1:53" x14ac:dyDescent="0.55000000000000004">
      <c r="A1445">
        <v>1965</v>
      </c>
      <c r="B1445" s="5" t="b">
        <f>Teams[[#This Row],[yearID]]&gt;=1973</f>
        <v>0</v>
      </c>
      <c r="C1445" s="5" t="b">
        <f>Teams[[#This Row],[yearID]]&gt;=1903</f>
        <v>1</v>
      </c>
      <c r="D1445" t="s">
        <v>410</v>
      </c>
      <c r="E1445" t="s">
        <v>64</v>
      </c>
      <c r="F1445" t="s">
        <v>64</v>
      </c>
      <c r="G1445" s="5" t="str">
        <f>VLOOKUP(Teams[[#This Row],[franchID]],TeamsFranchises!$A$2:$D$121,2,FALSE)</f>
        <v>Cleveland Indians</v>
      </c>
      <c r="I1445">
        <v>5</v>
      </c>
      <c r="J1445">
        <v>162</v>
      </c>
      <c r="K1445">
        <v>82</v>
      </c>
      <c r="L1445">
        <v>87</v>
      </c>
      <c r="M1445">
        <v>75</v>
      </c>
      <c r="P1445" t="s">
        <v>51</v>
      </c>
      <c r="Q1445" s="5">
        <f>IF(Teams[[#This Row],[LgWin]]="Y", 1,
IF(Teams[[#This Row],[LgWin]] = "N", 0, " "))</f>
        <v>0</v>
      </c>
      <c r="R1445" t="s">
        <v>51</v>
      </c>
      <c r="S1445" s="5">
        <f>IF(Teams[[#This Row],[WSWin]]="Y", 1,
IF(Teams[[#This Row],[WSWin]] = "N", 0, " "))</f>
        <v>0</v>
      </c>
      <c r="T1445">
        <v>663</v>
      </c>
      <c r="U1445">
        <v>5469</v>
      </c>
      <c r="V1445">
        <v>1367</v>
      </c>
      <c r="W1445">
        <v>198</v>
      </c>
      <c r="X1445">
        <v>21</v>
      </c>
      <c r="Y1445">
        <v>156</v>
      </c>
      <c r="Z1445">
        <v>506</v>
      </c>
      <c r="AA1445">
        <v>857</v>
      </c>
      <c r="AB1445">
        <v>109</v>
      </c>
      <c r="AC1445">
        <v>46</v>
      </c>
      <c r="AF1445">
        <v>613</v>
      </c>
      <c r="AG1445">
        <v>535</v>
      </c>
      <c r="AH1445">
        <v>3.3</v>
      </c>
      <c r="AI1445">
        <v>41</v>
      </c>
      <c r="AJ1445">
        <v>13</v>
      </c>
      <c r="AK1445">
        <v>41</v>
      </c>
      <c r="AL1445">
        <v>4374</v>
      </c>
      <c r="AM1445">
        <v>1254</v>
      </c>
      <c r="AN1445">
        <v>129</v>
      </c>
      <c r="AO1445">
        <v>500</v>
      </c>
      <c r="AP1445">
        <v>1156</v>
      </c>
      <c r="AQ1445">
        <v>114</v>
      </c>
      <c r="AR1445">
        <v>127</v>
      </c>
      <c r="AS1445">
        <v>0.98099999999999998</v>
      </c>
      <c r="AT1445" t="s">
        <v>487</v>
      </c>
      <c r="AU1445" t="s">
        <v>498</v>
      </c>
      <c r="AV1445">
        <v>934786</v>
      </c>
      <c r="AW1445">
        <v>101</v>
      </c>
      <c r="AX1445">
        <v>101</v>
      </c>
      <c r="AY1445" t="s">
        <v>64</v>
      </c>
      <c r="AZ1445" t="s">
        <v>64</v>
      </c>
      <c r="BA1445" t="s">
        <v>64</v>
      </c>
    </row>
    <row r="1446" spans="1:53" x14ac:dyDescent="0.55000000000000004">
      <c r="A1446">
        <v>1965</v>
      </c>
      <c r="B1446" s="5" t="b">
        <f>Teams[[#This Row],[yearID]]&gt;=1973</f>
        <v>0</v>
      </c>
      <c r="C1446" s="5" t="b">
        <f>Teams[[#This Row],[yearID]]&gt;=1903</f>
        <v>1</v>
      </c>
      <c r="D1446" t="s">
        <v>410</v>
      </c>
      <c r="E1446" t="s">
        <v>419</v>
      </c>
      <c r="F1446" t="s">
        <v>419</v>
      </c>
      <c r="G1446" s="5" t="str">
        <f>VLOOKUP(Teams[[#This Row],[franchID]],TeamsFranchises!$A$2:$D$121,2,FALSE)</f>
        <v>Detroit Tigers</v>
      </c>
      <c r="I1446">
        <v>4</v>
      </c>
      <c r="J1446">
        <v>162</v>
      </c>
      <c r="K1446">
        <v>81</v>
      </c>
      <c r="L1446">
        <v>89</v>
      </c>
      <c r="M1446">
        <v>73</v>
      </c>
      <c r="P1446" t="s">
        <v>51</v>
      </c>
      <c r="Q1446" s="5">
        <f>IF(Teams[[#This Row],[LgWin]]="Y", 1,
IF(Teams[[#This Row],[LgWin]] = "N", 0, " "))</f>
        <v>0</v>
      </c>
      <c r="R1446" t="s">
        <v>51</v>
      </c>
      <c r="S1446" s="5">
        <f>IF(Teams[[#This Row],[WSWin]]="Y", 1,
IF(Teams[[#This Row],[WSWin]] = "N", 0, " "))</f>
        <v>0</v>
      </c>
      <c r="T1446">
        <v>680</v>
      </c>
      <c r="U1446">
        <v>5368</v>
      </c>
      <c r="V1446">
        <v>1278</v>
      </c>
      <c r="W1446">
        <v>190</v>
      </c>
      <c r="X1446">
        <v>27</v>
      </c>
      <c r="Y1446">
        <v>162</v>
      </c>
      <c r="Z1446">
        <v>554</v>
      </c>
      <c r="AA1446">
        <v>952</v>
      </c>
      <c r="AB1446">
        <v>57</v>
      </c>
      <c r="AC1446">
        <v>41</v>
      </c>
      <c r="AF1446">
        <v>602</v>
      </c>
      <c r="AG1446">
        <v>542</v>
      </c>
      <c r="AH1446">
        <v>3.35</v>
      </c>
      <c r="AI1446">
        <v>45</v>
      </c>
      <c r="AJ1446">
        <v>14</v>
      </c>
      <c r="AK1446">
        <v>31</v>
      </c>
      <c r="AL1446">
        <v>4365</v>
      </c>
      <c r="AM1446">
        <v>1283</v>
      </c>
      <c r="AN1446">
        <v>137</v>
      </c>
      <c r="AO1446">
        <v>509</v>
      </c>
      <c r="AP1446">
        <v>1069</v>
      </c>
      <c r="AQ1446">
        <v>114</v>
      </c>
      <c r="AR1446">
        <v>126</v>
      </c>
      <c r="AS1446">
        <v>0.98099999999999998</v>
      </c>
      <c r="AT1446" t="s">
        <v>420</v>
      </c>
      <c r="AU1446" t="s">
        <v>518</v>
      </c>
      <c r="AV1446">
        <v>1029645</v>
      </c>
      <c r="AW1446">
        <v>102</v>
      </c>
      <c r="AX1446">
        <v>101</v>
      </c>
      <c r="AY1446" t="s">
        <v>419</v>
      </c>
      <c r="AZ1446" t="s">
        <v>419</v>
      </c>
      <c r="BA1446" t="s">
        <v>419</v>
      </c>
    </row>
    <row r="1447" spans="1:53" x14ac:dyDescent="0.55000000000000004">
      <c r="A1447">
        <v>1965</v>
      </c>
      <c r="B1447" s="5" t="b">
        <f>Teams[[#This Row],[yearID]]&gt;=1973</f>
        <v>0</v>
      </c>
      <c r="C1447" s="5" t="b">
        <f>Teams[[#This Row],[yearID]]&gt;=1903</f>
        <v>1</v>
      </c>
      <c r="D1447" t="s">
        <v>157</v>
      </c>
      <c r="E1447" t="s">
        <v>528</v>
      </c>
      <c r="F1447" t="s">
        <v>528</v>
      </c>
      <c r="G1447" s="5" t="str">
        <f>VLOOKUP(Teams[[#This Row],[franchID]],TeamsFranchises!$A$2:$D$121,2,FALSE)</f>
        <v>Houston Astros</v>
      </c>
      <c r="I1447">
        <v>9</v>
      </c>
      <c r="J1447">
        <v>162</v>
      </c>
      <c r="K1447">
        <v>81</v>
      </c>
      <c r="L1447">
        <v>65</v>
      </c>
      <c r="M1447">
        <v>97</v>
      </c>
      <c r="P1447" t="s">
        <v>51</v>
      </c>
      <c r="Q1447" s="5">
        <f>IF(Teams[[#This Row],[LgWin]]="Y", 1,
IF(Teams[[#This Row],[LgWin]] = "N", 0, " "))</f>
        <v>0</v>
      </c>
      <c r="R1447" t="s">
        <v>51</v>
      </c>
      <c r="S1447" s="5">
        <f>IF(Teams[[#This Row],[WSWin]]="Y", 1,
IF(Teams[[#This Row],[WSWin]] = "N", 0, " "))</f>
        <v>0</v>
      </c>
      <c r="T1447">
        <v>569</v>
      </c>
      <c r="U1447">
        <v>5483</v>
      </c>
      <c r="V1447">
        <v>1299</v>
      </c>
      <c r="W1447">
        <v>188</v>
      </c>
      <c r="X1447">
        <v>42</v>
      </c>
      <c r="Y1447">
        <v>97</v>
      </c>
      <c r="Z1447">
        <v>502</v>
      </c>
      <c r="AA1447">
        <v>877</v>
      </c>
      <c r="AB1447">
        <v>90</v>
      </c>
      <c r="AC1447">
        <v>37</v>
      </c>
      <c r="AF1447">
        <v>711</v>
      </c>
      <c r="AG1447">
        <v>623</v>
      </c>
      <c r="AH1447">
        <v>3.84</v>
      </c>
      <c r="AI1447">
        <v>29</v>
      </c>
      <c r="AJ1447">
        <v>7</v>
      </c>
      <c r="AK1447">
        <v>26</v>
      </c>
      <c r="AL1447">
        <v>4383</v>
      </c>
      <c r="AM1447">
        <v>1459</v>
      </c>
      <c r="AN1447">
        <v>123</v>
      </c>
      <c r="AO1447">
        <v>388</v>
      </c>
      <c r="AP1447">
        <v>931</v>
      </c>
      <c r="AQ1447">
        <v>166</v>
      </c>
      <c r="AR1447">
        <v>130</v>
      </c>
      <c r="AS1447">
        <v>0.97399999999999998</v>
      </c>
      <c r="AT1447" t="s">
        <v>539</v>
      </c>
      <c r="AU1447" t="s">
        <v>540</v>
      </c>
      <c r="AV1447">
        <v>2151470</v>
      </c>
      <c r="AW1447">
        <v>92</v>
      </c>
      <c r="AX1447">
        <v>94</v>
      </c>
      <c r="AY1447" t="s">
        <v>528</v>
      </c>
      <c r="AZ1447" t="s">
        <v>528</v>
      </c>
      <c r="BA1447" t="s">
        <v>528</v>
      </c>
    </row>
    <row r="1448" spans="1:53" x14ac:dyDescent="0.55000000000000004">
      <c r="A1448">
        <v>1965</v>
      </c>
      <c r="B1448" s="5" t="b">
        <f>Teams[[#This Row],[yearID]]&gt;=1973</f>
        <v>0</v>
      </c>
      <c r="C1448" s="5" t="b">
        <f>Teams[[#This Row],[yearID]]&gt;=1903</f>
        <v>1</v>
      </c>
      <c r="D1448" t="s">
        <v>410</v>
      </c>
      <c r="E1448" t="s">
        <v>506</v>
      </c>
      <c r="F1448" t="s">
        <v>423</v>
      </c>
      <c r="G1448" s="5" t="str">
        <f>VLOOKUP(Teams[[#This Row],[franchID]],TeamsFranchises!$A$2:$D$121,2,FALSE)</f>
        <v>Oakland Athletics</v>
      </c>
      <c r="I1448">
        <v>10</v>
      </c>
      <c r="J1448">
        <v>162</v>
      </c>
      <c r="K1448">
        <v>81</v>
      </c>
      <c r="L1448">
        <v>59</v>
      </c>
      <c r="M1448">
        <v>103</v>
      </c>
      <c r="P1448" t="s">
        <v>51</v>
      </c>
      <c r="Q1448" s="5">
        <f>IF(Teams[[#This Row],[LgWin]]="Y", 1,
IF(Teams[[#This Row],[LgWin]] = "N", 0, " "))</f>
        <v>0</v>
      </c>
      <c r="R1448" t="s">
        <v>51</v>
      </c>
      <c r="S1448" s="5">
        <f>IF(Teams[[#This Row],[WSWin]]="Y", 1,
IF(Teams[[#This Row],[WSWin]] = "N", 0, " "))</f>
        <v>0</v>
      </c>
      <c r="T1448">
        <v>585</v>
      </c>
      <c r="U1448">
        <v>5393</v>
      </c>
      <c r="V1448">
        <v>1294</v>
      </c>
      <c r="W1448">
        <v>186</v>
      </c>
      <c r="X1448">
        <v>59</v>
      </c>
      <c r="Y1448">
        <v>110</v>
      </c>
      <c r="Z1448">
        <v>521</v>
      </c>
      <c r="AA1448">
        <v>1020</v>
      </c>
      <c r="AB1448">
        <v>110</v>
      </c>
      <c r="AC1448">
        <v>51</v>
      </c>
      <c r="AF1448">
        <v>755</v>
      </c>
      <c r="AG1448">
        <v>675</v>
      </c>
      <c r="AH1448">
        <v>4.24</v>
      </c>
      <c r="AI1448">
        <v>18</v>
      </c>
      <c r="AJ1448">
        <v>7</v>
      </c>
      <c r="AK1448">
        <v>32</v>
      </c>
      <c r="AL1448">
        <v>4299</v>
      </c>
      <c r="AM1448">
        <v>1399</v>
      </c>
      <c r="AN1448">
        <v>161</v>
      </c>
      <c r="AO1448">
        <v>574</v>
      </c>
      <c r="AP1448">
        <v>882</v>
      </c>
      <c r="AQ1448">
        <v>139</v>
      </c>
      <c r="AR1448">
        <v>142</v>
      </c>
      <c r="AS1448">
        <v>0.97699999999999998</v>
      </c>
      <c r="AT1448" t="s">
        <v>507</v>
      </c>
      <c r="AU1448" t="s">
        <v>508</v>
      </c>
      <c r="AV1448">
        <v>528344</v>
      </c>
      <c r="AW1448">
        <v>99</v>
      </c>
      <c r="AX1448">
        <v>101</v>
      </c>
      <c r="AY1448" t="s">
        <v>509</v>
      </c>
      <c r="AZ1448" t="s">
        <v>506</v>
      </c>
      <c r="BA1448" t="s">
        <v>506</v>
      </c>
    </row>
    <row r="1449" spans="1:53" x14ac:dyDescent="0.55000000000000004">
      <c r="A1449">
        <v>1965</v>
      </c>
      <c r="B1449" s="5" t="b">
        <f>Teams[[#This Row],[yearID]]&gt;=1973</f>
        <v>0</v>
      </c>
      <c r="C1449" s="5" t="b">
        <f>Teams[[#This Row],[yearID]]&gt;=1903</f>
        <v>1</v>
      </c>
      <c r="D1449" t="s">
        <v>157</v>
      </c>
      <c r="E1449" t="s">
        <v>511</v>
      </c>
      <c r="F1449" t="s">
        <v>260</v>
      </c>
      <c r="G1449" s="5" t="str">
        <f>VLOOKUP(Teams[[#This Row],[franchID]],TeamsFranchises!$A$2:$D$121,2,FALSE)</f>
        <v>Los Angeles Dodgers</v>
      </c>
      <c r="I1449">
        <v>1</v>
      </c>
      <c r="J1449">
        <v>162</v>
      </c>
      <c r="K1449">
        <v>81</v>
      </c>
      <c r="L1449">
        <v>97</v>
      </c>
      <c r="M1449">
        <v>65</v>
      </c>
      <c r="P1449" t="s">
        <v>76</v>
      </c>
      <c r="Q1449" s="5">
        <f>IF(Teams[[#This Row],[LgWin]]="Y", 1,
IF(Teams[[#This Row],[LgWin]] = "N", 0, " "))</f>
        <v>1</v>
      </c>
      <c r="R1449" t="s">
        <v>76</v>
      </c>
      <c r="S1449" s="5">
        <f>IF(Teams[[#This Row],[WSWin]]="Y", 1,
IF(Teams[[#This Row],[WSWin]] = "N", 0, " "))</f>
        <v>1</v>
      </c>
      <c r="T1449">
        <v>608</v>
      </c>
      <c r="U1449">
        <v>5425</v>
      </c>
      <c r="V1449">
        <v>1329</v>
      </c>
      <c r="W1449">
        <v>193</v>
      </c>
      <c r="X1449">
        <v>32</v>
      </c>
      <c r="Y1449">
        <v>78</v>
      </c>
      <c r="Z1449">
        <v>492</v>
      </c>
      <c r="AA1449">
        <v>891</v>
      </c>
      <c r="AB1449">
        <v>172</v>
      </c>
      <c r="AC1449">
        <v>77</v>
      </c>
      <c r="AF1449">
        <v>521</v>
      </c>
      <c r="AG1449">
        <v>461</v>
      </c>
      <c r="AH1449">
        <v>2.81</v>
      </c>
      <c r="AI1449">
        <v>58</v>
      </c>
      <c r="AJ1449">
        <v>23</v>
      </c>
      <c r="AK1449">
        <v>34</v>
      </c>
      <c r="AL1449">
        <v>4428</v>
      </c>
      <c r="AM1449">
        <v>1223</v>
      </c>
      <c r="AN1449">
        <v>127</v>
      </c>
      <c r="AO1449">
        <v>425</v>
      </c>
      <c r="AP1449">
        <v>1079</v>
      </c>
      <c r="AQ1449">
        <v>134</v>
      </c>
      <c r="AR1449">
        <v>135</v>
      </c>
      <c r="AS1449">
        <v>0.97899999999999998</v>
      </c>
      <c r="AT1449" t="s">
        <v>512</v>
      </c>
      <c r="AU1449" t="s">
        <v>531</v>
      </c>
      <c r="AV1449">
        <v>2553577</v>
      </c>
      <c r="AW1449">
        <v>93</v>
      </c>
      <c r="AX1449">
        <v>92</v>
      </c>
      <c r="AY1449" t="s">
        <v>260</v>
      </c>
      <c r="AZ1449" t="s">
        <v>511</v>
      </c>
      <c r="BA1449" t="s">
        <v>511</v>
      </c>
    </row>
    <row r="1450" spans="1:53" x14ac:dyDescent="0.55000000000000004">
      <c r="A1450">
        <v>1965</v>
      </c>
      <c r="B1450" s="5" t="b">
        <f>Teams[[#This Row],[yearID]]&gt;=1973</f>
        <v>0</v>
      </c>
      <c r="C1450" s="5" t="b">
        <f>Teams[[#This Row],[yearID]]&gt;=1903</f>
        <v>1</v>
      </c>
      <c r="D1450" t="s">
        <v>410</v>
      </c>
      <c r="E1450" t="s">
        <v>426</v>
      </c>
      <c r="F1450" t="s">
        <v>426</v>
      </c>
      <c r="G1450" s="5" t="str">
        <f>VLOOKUP(Teams[[#This Row],[franchID]],TeamsFranchises!$A$2:$D$121,2,FALSE)</f>
        <v>Minnesota Twins</v>
      </c>
      <c r="I1450">
        <v>1</v>
      </c>
      <c r="J1450">
        <v>162</v>
      </c>
      <c r="K1450">
        <v>81</v>
      </c>
      <c r="L1450">
        <v>102</v>
      </c>
      <c r="M1450">
        <v>60</v>
      </c>
      <c r="P1450" t="s">
        <v>76</v>
      </c>
      <c r="Q1450" s="5">
        <f>IF(Teams[[#This Row],[LgWin]]="Y", 1,
IF(Teams[[#This Row],[LgWin]] = "N", 0, " "))</f>
        <v>1</v>
      </c>
      <c r="R1450" t="s">
        <v>51</v>
      </c>
      <c r="S1450" s="5">
        <f>IF(Teams[[#This Row],[WSWin]]="Y", 1,
IF(Teams[[#This Row],[WSWin]] = "N", 0, " "))</f>
        <v>0</v>
      </c>
      <c r="T1450">
        <v>774</v>
      </c>
      <c r="U1450">
        <v>5488</v>
      </c>
      <c r="V1450">
        <v>1396</v>
      </c>
      <c r="W1450">
        <v>257</v>
      </c>
      <c r="X1450">
        <v>42</v>
      </c>
      <c r="Y1450">
        <v>150</v>
      </c>
      <c r="Z1450">
        <v>554</v>
      </c>
      <c r="AA1450">
        <v>969</v>
      </c>
      <c r="AB1450">
        <v>92</v>
      </c>
      <c r="AC1450">
        <v>33</v>
      </c>
      <c r="AF1450">
        <v>600</v>
      </c>
      <c r="AG1450">
        <v>508</v>
      </c>
      <c r="AH1450">
        <v>3.14</v>
      </c>
      <c r="AI1450">
        <v>32</v>
      </c>
      <c r="AJ1450">
        <v>12</v>
      </c>
      <c r="AK1450">
        <v>45</v>
      </c>
      <c r="AL1450">
        <v>4371</v>
      </c>
      <c r="AM1450">
        <v>1278</v>
      </c>
      <c r="AN1450">
        <v>166</v>
      </c>
      <c r="AO1450">
        <v>503</v>
      </c>
      <c r="AP1450">
        <v>934</v>
      </c>
      <c r="AQ1450">
        <v>172</v>
      </c>
      <c r="AR1450">
        <v>158</v>
      </c>
      <c r="AS1450">
        <v>0.97299999999999998</v>
      </c>
      <c r="AT1450" t="s">
        <v>523</v>
      </c>
      <c r="AU1450" t="s">
        <v>524</v>
      </c>
      <c r="AV1450">
        <v>1463258</v>
      </c>
      <c r="AW1450">
        <v>105</v>
      </c>
      <c r="AX1450">
        <v>103</v>
      </c>
      <c r="AY1450" t="s">
        <v>426</v>
      </c>
      <c r="AZ1450" t="s">
        <v>426</v>
      </c>
      <c r="BA1450" t="s">
        <v>426</v>
      </c>
    </row>
    <row r="1451" spans="1:53" x14ac:dyDescent="0.55000000000000004">
      <c r="A1451">
        <v>1965</v>
      </c>
      <c r="B1451" s="5" t="b">
        <f>Teams[[#This Row],[yearID]]&gt;=1973</f>
        <v>0</v>
      </c>
      <c r="C1451" s="5" t="b">
        <f>Teams[[#This Row],[yearID]]&gt;=1903</f>
        <v>1</v>
      </c>
      <c r="D1451" t="s">
        <v>157</v>
      </c>
      <c r="E1451" t="s">
        <v>499</v>
      </c>
      <c r="F1451" t="s">
        <v>159</v>
      </c>
      <c r="G1451" s="5" t="str">
        <f>VLOOKUP(Teams[[#This Row],[franchID]],TeamsFranchises!$A$2:$D$121,2,FALSE)</f>
        <v>Atlanta Braves</v>
      </c>
      <c r="I1451">
        <v>5</v>
      </c>
      <c r="J1451">
        <v>162</v>
      </c>
      <c r="K1451">
        <v>81</v>
      </c>
      <c r="L1451">
        <v>86</v>
      </c>
      <c r="M1451">
        <v>76</v>
      </c>
      <c r="P1451" t="s">
        <v>51</v>
      </c>
      <c r="Q1451" s="5">
        <f>IF(Teams[[#This Row],[LgWin]]="Y", 1,
IF(Teams[[#This Row],[LgWin]] = "N", 0, " "))</f>
        <v>0</v>
      </c>
      <c r="R1451" t="s">
        <v>51</v>
      </c>
      <c r="S1451" s="5">
        <f>IF(Teams[[#This Row],[WSWin]]="Y", 1,
IF(Teams[[#This Row],[WSWin]] = "N", 0, " "))</f>
        <v>0</v>
      </c>
      <c r="T1451">
        <v>708</v>
      </c>
      <c r="U1451">
        <v>5542</v>
      </c>
      <c r="V1451">
        <v>1419</v>
      </c>
      <c r="W1451">
        <v>243</v>
      </c>
      <c r="X1451">
        <v>28</v>
      </c>
      <c r="Y1451">
        <v>196</v>
      </c>
      <c r="Z1451">
        <v>408</v>
      </c>
      <c r="AA1451">
        <v>976</v>
      </c>
      <c r="AB1451">
        <v>64</v>
      </c>
      <c r="AC1451">
        <v>37</v>
      </c>
      <c r="AF1451">
        <v>633</v>
      </c>
      <c r="AG1451">
        <v>566</v>
      </c>
      <c r="AH1451">
        <v>3.52</v>
      </c>
      <c r="AI1451">
        <v>43</v>
      </c>
      <c r="AJ1451">
        <v>4</v>
      </c>
      <c r="AK1451">
        <v>38</v>
      </c>
      <c r="AL1451">
        <v>4341</v>
      </c>
      <c r="AM1451">
        <v>1336</v>
      </c>
      <c r="AN1451">
        <v>123</v>
      </c>
      <c r="AO1451">
        <v>541</v>
      </c>
      <c r="AP1451">
        <v>966</v>
      </c>
      <c r="AQ1451">
        <v>140</v>
      </c>
      <c r="AR1451">
        <v>145</v>
      </c>
      <c r="AS1451">
        <v>0.97799999999999998</v>
      </c>
      <c r="AT1451" t="s">
        <v>500</v>
      </c>
      <c r="AU1451" t="s">
        <v>501</v>
      </c>
      <c r="AV1451">
        <v>555584</v>
      </c>
      <c r="AW1451">
        <v>101</v>
      </c>
      <c r="AX1451">
        <v>99</v>
      </c>
      <c r="AY1451" t="s">
        <v>502</v>
      </c>
      <c r="AZ1451" t="s">
        <v>502</v>
      </c>
      <c r="BA1451" t="s">
        <v>502</v>
      </c>
    </row>
    <row r="1452" spans="1:53" x14ac:dyDescent="0.55000000000000004">
      <c r="A1452">
        <v>1965</v>
      </c>
      <c r="B1452" s="5" t="b">
        <f>Teams[[#This Row],[yearID]]&gt;=1973</f>
        <v>0</v>
      </c>
      <c r="C1452" s="5" t="b">
        <f>Teams[[#This Row],[yearID]]&gt;=1903</f>
        <v>1</v>
      </c>
      <c r="D1452" t="s">
        <v>410</v>
      </c>
      <c r="E1452" t="s">
        <v>436</v>
      </c>
      <c r="F1452" t="s">
        <v>412</v>
      </c>
      <c r="G1452" s="5" t="str">
        <f>VLOOKUP(Teams[[#This Row],[franchID]],TeamsFranchises!$A$2:$D$121,2,FALSE)</f>
        <v>New York Yankees</v>
      </c>
      <c r="I1452">
        <v>6</v>
      </c>
      <c r="J1452">
        <v>162</v>
      </c>
      <c r="K1452">
        <v>83</v>
      </c>
      <c r="L1452">
        <v>77</v>
      </c>
      <c r="M1452">
        <v>85</v>
      </c>
      <c r="P1452" t="s">
        <v>51</v>
      </c>
      <c r="Q1452" s="5">
        <f>IF(Teams[[#This Row],[LgWin]]="Y", 1,
IF(Teams[[#This Row],[LgWin]] = "N", 0, " "))</f>
        <v>0</v>
      </c>
      <c r="R1452" t="s">
        <v>51</v>
      </c>
      <c r="S1452" s="5">
        <f>IF(Teams[[#This Row],[WSWin]]="Y", 1,
IF(Teams[[#This Row],[WSWin]] = "N", 0, " "))</f>
        <v>0</v>
      </c>
      <c r="T1452">
        <v>611</v>
      </c>
      <c r="U1452">
        <v>5470</v>
      </c>
      <c r="V1452">
        <v>1286</v>
      </c>
      <c r="W1452">
        <v>196</v>
      </c>
      <c r="X1452">
        <v>31</v>
      </c>
      <c r="Y1452">
        <v>149</v>
      </c>
      <c r="Z1452">
        <v>489</v>
      </c>
      <c r="AA1452">
        <v>951</v>
      </c>
      <c r="AB1452">
        <v>35</v>
      </c>
      <c r="AC1452">
        <v>20</v>
      </c>
      <c r="AF1452">
        <v>604</v>
      </c>
      <c r="AG1452">
        <v>532</v>
      </c>
      <c r="AH1452">
        <v>3.28</v>
      </c>
      <c r="AI1452">
        <v>41</v>
      </c>
      <c r="AJ1452">
        <v>11</v>
      </c>
      <c r="AK1452">
        <v>31</v>
      </c>
      <c r="AL1452">
        <v>4377</v>
      </c>
      <c r="AM1452">
        <v>1337</v>
      </c>
      <c r="AN1452">
        <v>126</v>
      </c>
      <c r="AO1452">
        <v>511</v>
      </c>
      <c r="AP1452">
        <v>1001</v>
      </c>
      <c r="AQ1452">
        <v>137</v>
      </c>
      <c r="AR1452">
        <v>166</v>
      </c>
      <c r="AS1452">
        <v>0.97799999999999998</v>
      </c>
      <c r="AT1452" t="s">
        <v>459</v>
      </c>
      <c r="AU1452" t="s">
        <v>491</v>
      </c>
      <c r="AV1452">
        <v>1213552</v>
      </c>
      <c r="AW1452">
        <v>99</v>
      </c>
      <c r="AX1452">
        <v>98</v>
      </c>
      <c r="AY1452" t="s">
        <v>412</v>
      </c>
      <c r="AZ1452" t="s">
        <v>436</v>
      </c>
      <c r="BA1452" t="s">
        <v>436</v>
      </c>
    </row>
    <row r="1453" spans="1:53" x14ac:dyDescent="0.55000000000000004">
      <c r="A1453">
        <v>1965</v>
      </c>
      <c r="B1453" s="5" t="b">
        <f>Teams[[#This Row],[yearID]]&gt;=1973</f>
        <v>0</v>
      </c>
      <c r="C1453" s="5" t="b">
        <f>Teams[[#This Row],[yearID]]&gt;=1903</f>
        <v>1</v>
      </c>
      <c r="D1453" t="s">
        <v>157</v>
      </c>
      <c r="E1453" t="s">
        <v>532</v>
      </c>
      <c r="F1453" t="s">
        <v>533</v>
      </c>
      <c r="G1453" s="5" t="str">
        <f>VLOOKUP(Teams[[#This Row],[franchID]],TeamsFranchises!$A$2:$D$121,2,FALSE)</f>
        <v>New York Mets</v>
      </c>
      <c r="I1453">
        <v>10</v>
      </c>
      <c r="J1453">
        <v>164</v>
      </c>
      <c r="K1453">
        <v>82</v>
      </c>
      <c r="L1453">
        <v>50</v>
      </c>
      <c r="M1453">
        <v>112</v>
      </c>
      <c r="P1453" t="s">
        <v>51</v>
      </c>
      <c r="Q1453" s="5">
        <f>IF(Teams[[#This Row],[LgWin]]="Y", 1,
IF(Teams[[#This Row],[LgWin]] = "N", 0, " "))</f>
        <v>0</v>
      </c>
      <c r="R1453" t="s">
        <v>51</v>
      </c>
      <c r="S1453" s="5">
        <f>IF(Teams[[#This Row],[WSWin]]="Y", 1,
IF(Teams[[#This Row],[WSWin]] = "N", 0, " "))</f>
        <v>0</v>
      </c>
      <c r="T1453">
        <v>495</v>
      </c>
      <c r="U1453">
        <v>5441</v>
      </c>
      <c r="V1453">
        <v>1202</v>
      </c>
      <c r="W1453">
        <v>203</v>
      </c>
      <c r="X1453">
        <v>27</v>
      </c>
      <c r="Y1453">
        <v>107</v>
      </c>
      <c r="Z1453">
        <v>392</v>
      </c>
      <c r="AA1453">
        <v>1129</v>
      </c>
      <c r="AB1453">
        <v>28</v>
      </c>
      <c r="AC1453">
        <v>42</v>
      </c>
      <c r="AF1453">
        <v>752</v>
      </c>
      <c r="AG1453">
        <v>656</v>
      </c>
      <c r="AH1453">
        <v>4.0599999999999996</v>
      </c>
      <c r="AI1453">
        <v>29</v>
      </c>
      <c r="AJ1453">
        <v>11</v>
      </c>
      <c r="AK1453">
        <v>14</v>
      </c>
      <c r="AL1453">
        <v>4362</v>
      </c>
      <c r="AM1453">
        <v>1462</v>
      </c>
      <c r="AN1453">
        <v>147</v>
      </c>
      <c r="AO1453">
        <v>498</v>
      </c>
      <c r="AP1453">
        <v>776</v>
      </c>
      <c r="AQ1453">
        <v>169</v>
      </c>
      <c r="AR1453">
        <v>153</v>
      </c>
      <c r="AS1453">
        <v>0.97399999999999998</v>
      </c>
      <c r="AT1453" t="s">
        <v>534</v>
      </c>
      <c r="AU1453" t="s">
        <v>536</v>
      </c>
      <c r="AV1453">
        <v>1768389</v>
      </c>
      <c r="AW1453">
        <v>96</v>
      </c>
      <c r="AX1453">
        <v>99</v>
      </c>
      <c r="AY1453" t="s">
        <v>533</v>
      </c>
      <c r="AZ1453" t="s">
        <v>532</v>
      </c>
      <c r="BA1453" t="s">
        <v>532</v>
      </c>
    </row>
    <row r="1454" spans="1:53" x14ac:dyDescent="0.55000000000000004">
      <c r="A1454">
        <v>1965</v>
      </c>
      <c r="B1454" s="5" t="b">
        <f>Teams[[#This Row],[yearID]]&gt;=1973</f>
        <v>0</v>
      </c>
      <c r="C1454" s="5" t="b">
        <f>Teams[[#This Row],[yearID]]&gt;=1903</f>
        <v>1</v>
      </c>
      <c r="D1454" t="s">
        <v>157</v>
      </c>
      <c r="E1454" t="s">
        <v>122</v>
      </c>
      <c r="F1454" t="s">
        <v>122</v>
      </c>
      <c r="G1454" s="5" t="str">
        <f>VLOOKUP(Teams[[#This Row],[franchID]],TeamsFranchises!$A$2:$D$121,2,FALSE)</f>
        <v>Philadelphia Phillies</v>
      </c>
      <c r="I1454">
        <v>6</v>
      </c>
      <c r="J1454">
        <v>162</v>
      </c>
      <c r="K1454">
        <v>80</v>
      </c>
      <c r="L1454">
        <v>85</v>
      </c>
      <c r="M1454">
        <v>76</v>
      </c>
      <c r="P1454" t="s">
        <v>51</v>
      </c>
      <c r="Q1454" s="5">
        <f>IF(Teams[[#This Row],[LgWin]]="Y", 1,
IF(Teams[[#This Row],[LgWin]] = "N", 0, " "))</f>
        <v>0</v>
      </c>
      <c r="R1454" t="s">
        <v>51</v>
      </c>
      <c r="S1454" s="5">
        <f>IF(Teams[[#This Row],[WSWin]]="Y", 1,
IF(Teams[[#This Row],[WSWin]] = "N", 0, " "))</f>
        <v>0</v>
      </c>
      <c r="T1454">
        <v>654</v>
      </c>
      <c r="U1454">
        <v>5528</v>
      </c>
      <c r="V1454">
        <v>1380</v>
      </c>
      <c r="W1454">
        <v>205</v>
      </c>
      <c r="X1454">
        <v>53</v>
      </c>
      <c r="Y1454">
        <v>144</v>
      </c>
      <c r="Z1454">
        <v>494</v>
      </c>
      <c r="AA1454">
        <v>1091</v>
      </c>
      <c r="AB1454">
        <v>46</v>
      </c>
      <c r="AC1454">
        <v>32</v>
      </c>
      <c r="AF1454">
        <v>667</v>
      </c>
      <c r="AG1454">
        <v>576</v>
      </c>
      <c r="AH1454">
        <v>3.53</v>
      </c>
      <c r="AI1454">
        <v>50</v>
      </c>
      <c r="AJ1454">
        <v>18</v>
      </c>
      <c r="AK1454">
        <v>21</v>
      </c>
      <c r="AL1454">
        <v>4404</v>
      </c>
      <c r="AM1454">
        <v>1426</v>
      </c>
      <c r="AN1454">
        <v>116</v>
      </c>
      <c r="AO1454">
        <v>466</v>
      </c>
      <c r="AP1454">
        <v>1071</v>
      </c>
      <c r="AQ1454">
        <v>157</v>
      </c>
      <c r="AR1454">
        <v>153</v>
      </c>
      <c r="AS1454">
        <v>0.97499999999999998</v>
      </c>
      <c r="AT1454" t="s">
        <v>358</v>
      </c>
      <c r="AU1454" t="s">
        <v>503</v>
      </c>
      <c r="AV1454">
        <v>1166376</v>
      </c>
      <c r="AW1454">
        <v>98</v>
      </c>
      <c r="AX1454">
        <v>98</v>
      </c>
      <c r="AY1454" t="s">
        <v>122</v>
      </c>
      <c r="AZ1454" t="s">
        <v>122</v>
      </c>
      <c r="BA1454" t="s">
        <v>122</v>
      </c>
    </row>
    <row r="1455" spans="1:53" x14ac:dyDescent="0.55000000000000004">
      <c r="A1455">
        <v>1965</v>
      </c>
      <c r="B1455" s="5" t="b">
        <f>Teams[[#This Row],[yearID]]&gt;=1973</f>
        <v>0</v>
      </c>
      <c r="C1455" s="5" t="b">
        <f>Teams[[#This Row],[yearID]]&gt;=1903</f>
        <v>1</v>
      </c>
      <c r="D1455" t="s">
        <v>157</v>
      </c>
      <c r="E1455" t="s">
        <v>229</v>
      </c>
      <c r="F1455" t="s">
        <v>229</v>
      </c>
      <c r="G1455" s="5" t="str">
        <f>VLOOKUP(Teams[[#This Row],[franchID]],TeamsFranchises!$A$2:$D$121,2,FALSE)</f>
        <v>Pittsburgh Pirates</v>
      </c>
      <c r="I1455">
        <v>3</v>
      </c>
      <c r="J1455">
        <v>163</v>
      </c>
      <c r="K1455">
        <v>82</v>
      </c>
      <c r="L1455">
        <v>90</v>
      </c>
      <c r="M1455">
        <v>72</v>
      </c>
      <c r="P1455" t="s">
        <v>51</v>
      </c>
      <c r="Q1455" s="5">
        <f>IF(Teams[[#This Row],[LgWin]]="Y", 1,
IF(Teams[[#This Row],[LgWin]] = "N", 0, " "))</f>
        <v>0</v>
      </c>
      <c r="R1455" t="s">
        <v>51</v>
      </c>
      <c r="S1455" s="5">
        <f>IF(Teams[[#This Row],[WSWin]]="Y", 1,
IF(Teams[[#This Row],[WSWin]] = "N", 0, " "))</f>
        <v>0</v>
      </c>
      <c r="T1455">
        <v>675</v>
      </c>
      <c r="U1455">
        <v>5686</v>
      </c>
      <c r="V1455">
        <v>1506</v>
      </c>
      <c r="W1455">
        <v>217</v>
      </c>
      <c r="X1455">
        <v>57</v>
      </c>
      <c r="Y1455">
        <v>111</v>
      </c>
      <c r="Z1455">
        <v>419</v>
      </c>
      <c r="AA1455">
        <v>1008</v>
      </c>
      <c r="AB1455">
        <v>51</v>
      </c>
      <c r="AC1455">
        <v>38</v>
      </c>
      <c r="AF1455">
        <v>580</v>
      </c>
      <c r="AG1455">
        <v>495</v>
      </c>
      <c r="AH1455">
        <v>3.01</v>
      </c>
      <c r="AI1455">
        <v>49</v>
      </c>
      <c r="AJ1455">
        <v>17</v>
      </c>
      <c r="AK1455">
        <v>27</v>
      </c>
      <c r="AL1455">
        <v>4437</v>
      </c>
      <c r="AM1455">
        <v>1324</v>
      </c>
      <c r="AN1455">
        <v>89</v>
      </c>
      <c r="AO1455">
        <v>469</v>
      </c>
      <c r="AP1455">
        <v>882</v>
      </c>
      <c r="AQ1455">
        <v>152</v>
      </c>
      <c r="AR1455">
        <v>189</v>
      </c>
      <c r="AS1455">
        <v>0.97699999999999998</v>
      </c>
      <c r="AT1455" t="s">
        <v>390</v>
      </c>
      <c r="AU1455" t="s">
        <v>447</v>
      </c>
      <c r="AV1455">
        <v>909279</v>
      </c>
      <c r="AW1455">
        <v>101</v>
      </c>
      <c r="AX1455">
        <v>99</v>
      </c>
      <c r="AY1455" t="s">
        <v>229</v>
      </c>
      <c r="AZ1455" t="s">
        <v>229</v>
      </c>
      <c r="BA1455" t="s">
        <v>229</v>
      </c>
    </row>
    <row r="1456" spans="1:53" x14ac:dyDescent="0.55000000000000004">
      <c r="A1456">
        <v>1965</v>
      </c>
      <c r="B1456" s="5" t="b">
        <f>Teams[[#This Row],[yearID]]&gt;=1973</f>
        <v>0</v>
      </c>
      <c r="C1456" s="5" t="b">
        <f>Teams[[#This Row],[yearID]]&gt;=1903</f>
        <v>1</v>
      </c>
      <c r="D1456" t="s">
        <v>157</v>
      </c>
      <c r="E1456" t="s">
        <v>514</v>
      </c>
      <c r="F1456" t="s">
        <v>243</v>
      </c>
      <c r="G1456" s="5" t="str">
        <f>VLOOKUP(Teams[[#This Row],[franchID]],TeamsFranchises!$A$2:$D$121,2,FALSE)</f>
        <v>San Francisco Giants</v>
      </c>
      <c r="I1456">
        <v>2</v>
      </c>
      <c r="J1456">
        <v>163</v>
      </c>
      <c r="K1456">
        <v>81</v>
      </c>
      <c r="L1456">
        <v>95</v>
      </c>
      <c r="M1456">
        <v>67</v>
      </c>
      <c r="P1456" t="s">
        <v>51</v>
      </c>
      <c r="Q1456" s="5">
        <f>IF(Teams[[#This Row],[LgWin]]="Y", 1,
IF(Teams[[#This Row],[LgWin]] = "N", 0, " "))</f>
        <v>0</v>
      </c>
      <c r="R1456" t="s">
        <v>51</v>
      </c>
      <c r="S1456" s="5">
        <f>IF(Teams[[#This Row],[WSWin]]="Y", 1,
IF(Teams[[#This Row],[WSWin]] = "N", 0, " "))</f>
        <v>0</v>
      </c>
      <c r="T1456">
        <v>682</v>
      </c>
      <c r="U1456">
        <v>5495</v>
      </c>
      <c r="V1456">
        <v>1384</v>
      </c>
      <c r="W1456">
        <v>169</v>
      </c>
      <c r="X1456">
        <v>43</v>
      </c>
      <c r="Y1456">
        <v>159</v>
      </c>
      <c r="Z1456">
        <v>476</v>
      </c>
      <c r="AA1456">
        <v>844</v>
      </c>
      <c r="AB1456">
        <v>47</v>
      </c>
      <c r="AC1456">
        <v>27</v>
      </c>
      <c r="AF1456">
        <v>593</v>
      </c>
      <c r="AG1456">
        <v>521</v>
      </c>
      <c r="AH1456">
        <v>3.2</v>
      </c>
      <c r="AI1456">
        <v>42</v>
      </c>
      <c r="AJ1456">
        <v>17</v>
      </c>
      <c r="AK1456">
        <v>42</v>
      </c>
      <c r="AL1456">
        <v>4395</v>
      </c>
      <c r="AM1456">
        <v>1325</v>
      </c>
      <c r="AN1456">
        <v>137</v>
      </c>
      <c r="AO1456">
        <v>408</v>
      </c>
      <c r="AP1456">
        <v>1060</v>
      </c>
      <c r="AQ1456">
        <v>148</v>
      </c>
      <c r="AR1456">
        <v>124</v>
      </c>
      <c r="AS1456">
        <v>0.97599999999999998</v>
      </c>
      <c r="AT1456" t="s">
        <v>515</v>
      </c>
      <c r="AU1456" t="s">
        <v>517</v>
      </c>
      <c r="AV1456">
        <v>1546075</v>
      </c>
      <c r="AW1456">
        <v>104</v>
      </c>
      <c r="AX1456">
        <v>102</v>
      </c>
      <c r="AY1456" t="s">
        <v>243</v>
      </c>
      <c r="AZ1456" t="s">
        <v>514</v>
      </c>
      <c r="BA1456" t="s">
        <v>514</v>
      </c>
    </row>
    <row r="1457" spans="1:53" x14ac:dyDescent="0.55000000000000004">
      <c r="A1457">
        <v>1965</v>
      </c>
      <c r="B1457" s="5" t="b">
        <f>Teams[[#This Row],[yearID]]&gt;=1973</f>
        <v>0</v>
      </c>
      <c r="C1457" s="5" t="b">
        <f>Teams[[#This Row],[yearID]]&gt;=1903</f>
        <v>1</v>
      </c>
      <c r="D1457" t="s">
        <v>157</v>
      </c>
      <c r="E1457" t="s">
        <v>396</v>
      </c>
      <c r="F1457" t="s">
        <v>154</v>
      </c>
      <c r="G1457" s="5" t="str">
        <f>VLOOKUP(Teams[[#This Row],[franchID]],TeamsFranchises!$A$2:$D$121,2,FALSE)</f>
        <v>St. Louis Cardinals</v>
      </c>
      <c r="I1457">
        <v>7</v>
      </c>
      <c r="J1457">
        <v>162</v>
      </c>
      <c r="K1457">
        <v>81</v>
      </c>
      <c r="L1457">
        <v>80</v>
      </c>
      <c r="M1457">
        <v>81</v>
      </c>
      <c r="P1457" t="s">
        <v>51</v>
      </c>
      <c r="Q1457" s="5">
        <f>IF(Teams[[#This Row],[LgWin]]="Y", 1,
IF(Teams[[#This Row],[LgWin]] = "N", 0, " "))</f>
        <v>0</v>
      </c>
      <c r="R1457" t="s">
        <v>51</v>
      </c>
      <c r="S1457" s="5">
        <f>IF(Teams[[#This Row],[WSWin]]="Y", 1,
IF(Teams[[#This Row],[WSWin]] = "N", 0, " "))</f>
        <v>0</v>
      </c>
      <c r="T1457">
        <v>707</v>
      </c>
      <c r="U1457">
        <v>5579</v>
      </c>
      <c r="V1457">
        <v>1415</v>
      </c>
      <c r="W1457">
        <v>234</v>
      </c>
      <c r="X1457">
        <v>46</v>
      </c>
      <c r="Y1457">
        <v>109</v>
      </c>
      <c r="Z1457">
        <v>477</v>
      </c>
      <c r="AA1457">
        <v>882</v>
      </c>
      <c r="AB1457">
        <v>100</v>
      </c>
      <c r="AC1457">
        <v>52</v>
      </c>
      <c r="AF1457">
        <v>674</v>
      </c>
      <c r="AG1457">
        <v>612</v>
      </c>
      <c r="AH1457">
        <v>3.77</v>
      </c>
      <c r="AI1457">
        <v>40</v>
      </c>
      <c r="AJ1457">
        <v>11</v>
      </c>
      <c r="AK1457">
        <v>35</v>
      </c>
      <c r="AL1457">
        <v>4383</v>
      </c>
      <c r="AM1457">
        <v>1414</v>
      </c>
      <c r="AN1457">
        <v>166</v>
      </c>
      <c r="AO1457">
        <v>467</v>
      </c>
      <c r="AP1457">
        <v>916</v>
      </c>
      <c r="AQ1457">
        <v>130</v>
      </c>
      <c r="AR1457">
        <v>152</v>
      </c>
      <c r="AS1457">
        <v>0.97899999999999998</v>
      </c>
      <c r="AT1457" t="s">
        <v>409</v>
      </c>
      <c r="AU1457" t="s">
        <v>444</v>
      </c>
      <c r="AV1457">
        <v>1241201</v>
      </c>
      <c r="AW1457">
        <v>110</v>
      </c>
      <c r="AX1457">
        <v>109</v>
      </c>
      <c r="AY1457" t="s">
        <v>154</v>
      </c>
      <c r="AZ1457" t="s">
        <v>396</v>
      </c>
      <c r="BA1457" t="s">
        <v>396</v>
      </c>
    </row>
    <row r="1458" spans="1:53" x14ac:dyDescent="0.55000000000000004">
      <c r="A1458">
        <v>1965</v>
      </c>
      <c r="B1458" s="5" t="b">
        <f>Teams[[#This Row],[yearID]]&gt;=1973</f>
        <v>0</v>
      </c>
      <c r="C1458" s="5" t="b">
        <f>Teams[[#This Row],[yearID]]&gt;=1903</f>
        <v>1</v>
      </c>
      <c r="D1458" t="s">
        <v>410</v>
      </c>
      <c r="E1458" t="s">
        <v>525</v>
      </c>
      <c r="F1458" t="s">
        <v>526</v>
      </c>
      <c r="G1458" s="5" t="str">
        <f>VLOOKUP(Teams[[#This Row],[franchID]],TeamsFranchises!$A$2:$D$121,2,FALSE)</f>
        <v>Texas Rangers</v>
      </c>
      <c r="I1458">
        <v>8</v>
      </c>
      <c r="J1458">
        <v>162</v>
      </c>
      <c r="K1458">
        <v>81</v>
      </c>
      <c r="L1458">
        <v>70</v>
      </c>
      <c r="M1458">
        <v>92</v>
      </c>
      <c r="P1458" t="s">
        <v>51</v>
      </c>
      <c r="Q1458" s="5">
        <f>IF(Teams[[#This Row],[LgWin]]="Y", 1,
IF(Teams[[#This Row],[LgWin]] = "N", 0, " "))</f>
        <v>0</v>
      </c>
      <c r="R1458" t="s">
        <v>51</v>
      </c>
      <c r="S1458" s="5">
        <f>IF(Teams[[#This Row],[WSWin]]="Y", 1,
IF(Teams[[#This Row],[WSWin]] = "N", 0, " "))</f>
        <v>0</v>
      </c>
      <c r="T1458">
        <v>591</v>
      </c>
      <c r="U1458">
        <v>5374</v>
      </c>
      <c r="V1458">
        <v>1227</v>
      </c>
      <c r="W1458">
        <v>179</v>
      </c>
      <c r="X1458">
        <v>33</v>
      </c>
      <c r="Y1458">
        <v>136</v>
      </c>
      <c r="Z1458">
        <v>570</v>
      </c>
      <c r="AA1458">
        <v>1125</v>
      </c>
      <c r="AB1458">
        <v>30</v>
      </c>
      <c r="AC1458">
        <v>19</v>
      </c>
      <c r="AF1458">
        <v>721</v>
      </c>
      <c r="AG1458">
        <v>627</v>
      </c>
      <c r="AH1458">
        <v>3.93</v>
      </c>
      <c r="AI1458">
        <v>21</v>
      </c>
      <c r="AJ1458">
        <v>8</v>
      </c>
      <c r="AK1458">
        <v>40</v>
      </c>
      <c r="AL1458">
        <v>4305</v>
      </c>
      <c r="AM1458">
        <v>1376</v>
      </c>
      <c r="AN1458">
        <v>160</v>
      </c>
      <c r="AO1458">
        <v>633</v>
      </c>
      <c r="AP1458">
        <v>867</v>
      </c>
      <c r="AQ1458">
        <v>143</v>
      </c>
      <c r="AR1458">
        <v>148</v>
      </c>
      <c r="AS1458">
        <v>0.97599999999999998</v>
      </c>
      <c r="AT1458" t="s">
        <v>397</v>
      </c>
      <c r="AU1458" t="s">
        <v>535</v>
      </c>
      <c r="AV1458">
        <v>560083</v>
      </c>
      <c r="AW1458">
        <v>98</v>
      </c>
      <c r="AX1458">
        <v>100</v>
      </c>
      <c r="AY1458" t="s">
        <v>527</v>
      </c>
      <c r="AZ1458" t="s">
        <v>525</v>
      </c>
      <c r="BA1458" t="s">
        <v>525</v>
      </c>
    </row>
    <row r="1459" spans="1:53" x14ac:dyDescent="0.55000000000000004">
      <c r="A1459">
        <v>1966</v>
      </c>
      <c r="B1459" s="5" t="b">
        <f>Teams[[#This Row],[yearID]]&gt;=1973</f>
        <v>0</v>
      </c>
      <c r="C1459" s="5" t="b">
        <f>Teams[[#This Row],[yearID]]&gt;=1903</f>
        <v>1</v>
      </c>
      <c r="D1459" t="s">
        <v>157</v>
      </c>
      <c r="E1459" t="s">
        <v>159</v>
      </c>
      <c r="F1459" t="s">
        <v>159</v>
      </c>
      <c r="G1459" s="5" t="str">
        <f>VLOOKUP(Teams[[#This Row],[franchID]],TeamsFranchises!$A$2:$D$121,2,FALSE)</f>
        <v>Atlanta Braves</v>
      </c>
      <c r="I1459">
        <v>5</v>
      </c>
      <c r="J1459">
        <v>163</v>
      </c>
      <c r="K1459">
        <v>82</v>
      </c>
      <c r="L1459">
        <v>85</v>
      </c>
      <c r="M1459">
        <v>77</v>
      </c>
      <c r="P1459" t="s">
        <v>51</v>
      </c>
      <c r="Q1459" s="5">
        <f>IF(Teams[[#This Row],[LgWin]]="Y", 1,
IF(Teams[[#This Row],[LgWin]] = "N", 0, " "))</f>
        <v>0</v>
      </c>
      <c r="R1459" t="s">
        <v>51</v>
      </c>
      <c r="S1459" s="5">
        <f>IF(Teams[[#This Row],[WSWin]]="Y", 1,
IF(Teams[[#This Row],[WSWin]] = "N", 0, " "))</f>
        <v>0</v>
      </c>
      <c r="T1459">
        <v>782</v>
      </c>
      <c r="U1459">
        <v>5617</v>
      </c>
      <c r="V1459">
        <v>1476</v>
      </c>
      <c r="W1459">
        <v>220</v>
      </c>
      <c r="X1459">
        <v>32</v>
      </c>
      <c r="Y1459">
        <v>207</v>
      </c>
      <c r="Z1459">
        <v>512</v>
      </c>
      <c r="AA1459">
        <v>913</v>
      </c>
      <c r="AB1459">
        <v>59</v>
      </c>
      <c r="AC1459">
        <v>47</v>
      </c>
      <c r="AF1459">
        <v>683</v>
      </c>
      <c r="AG1459">
        <v>601</v>
      </c>
      <c r="AH1459">
        <v>3.68</v>
      </c>
      <c r="AI1459">
        <v>37</v>
      </c>
      <c r="AJ1459">
        <v>10</v>
      </c>
      <c r="AK1459">
        <v>36</v>
      </c>
      <c r="AL1459">
        <v>4407</v>
      </c>
      <c r="AM1459">
        <v>1430</v>
      </c>
      <c r="AN1459">
        <v>129</v>
      </c>
      <c r="AO1459">
        <v>485</v>
      </c>
      <c r="AP1459">
        <v>884</v>
      </c>
      <c r="AQ1459">
        <v>154</v>
      </c>
      <c r="AR1459">
        <v>139</v>
      </c>
      <c r="AS1459">
        <v>0.97599999999999998</v>
      </c>
      <c r="AT1459" t="s">
        <v>541</v>
      </c>
      <c r="AU1459" t="s">
        <v>542</v>
      </c>
      <c r="AV1459">
        <v>1539801</v>
      </c>
      <c r="AW1459">
        <v>103</v>
      </c>
      <c r="AX1459">
        <v>102</v>
      </c>
      <c r="AY1459" t="s">
        <v>159</v>
      </c>
      <c r="AZ1459" t="s">
        <v>159</v>
      </c>
      <c r="BA1459" t="s">
        <v>159</v>
      </c>
    </row>
    <row r="1460" spans="1:53" x14ac:dyDescent="0.55000000000000004">
      <c r="A1460">
        <v>1966</v>
      </c>
      <c r="B1460" s="5" t="b">
        <f>Teams[[#This Row],[yearID]]&gt;=1973</f>
        <v>0</v>
      </c>
      <c r="C1460" s="5" t="b">
        <f>Teams[[#This Row],[yearID]]&gt;=1903</f>
        <v>1</v>
      </c>
      <c r="D1460" t="s">
        <v>410</v>
      </c>
      <c r="E1460" t="s">
        <v>95</v>
      </c>
      <c r="F1460" t="s">
        <v>95</v>
      </c>
      <c r="G1460" s="5" t="str">
        <f>VLOOKUP(Teams[[#This Row],[franchID]],TeamsFranchises!$A$2:$D$121,2,FALSE)</f>
        <v>Baltimore Orioles</v>
      </c>
      <c r="I1460">
        <v>1</v>
      </c>
      <c r="J1460">
        <v>160</v>
      </c>
      <c r="K1460">
        <v>79</v>
      </c>
      <c r="L1460">
        <v>97</v>
      </c>
      <c r="M1460">
        <v>63</v>
      </c>
      <c r="P1460" t="s">
        <v>76</v>
      </c>
      <c r="Q1460" s="5">
        <f>IF(Teams[[#This Row],[LgWin]]="Y", 1,
IF(Teams[[#This Row],[LgWin]] = "N", 0, " "))</f>
        <v>1</v>
      </c>
      <c r="R1460" t="s">
        <v>76</v>
      </c>
      <c r="S1460" s="5">
        <f>IF(Teams[[#This Row],[WSWin]]="Y", 1,
IF(Teams[[#This Row],[WSWin]] = "N", 0, " "))</f>
        <v>1</v>
      </c>
      <c r="T1460">
        <v>755</v>
      </c>
      <c r="U1460">
        <v>5529</v>
      </c>
      <c r="V1460">
        <v>1426</v>
      </c>
      <c r="W1460">
        <v>243</v>
      </c>
      <c r="X1460">
        <v>35</v>
      </c>
      <c r="Y1460">
        <v>175</v>
      </c>
      <c r="Z1460">
        <v>514</v>
      </c>
      <c r="AA1460">
        <v>926</v>
      </c>
      <c r="AB1460">
        <v>55</v>
      </c>
      <c r="AC1460">
        <v>43</v>
      </c>
      <c r="AF1460">
        <v>601</v>
      </c>
      <c r="AG1460">
        <v>541</v>
      </c>
      <c r="AH1460">
        <v>3.32</v>
      </c>
      <c r="AI1460">
        <v>23</v>
      </c>
      <c r="AJ1460">
        <v>13</v>
      </c>
      <c r="AK1460">
        <v>51</v>
      </c>
      <c r="AL1460">
        <v>4398</v>
      </c>
      <c r="AM1460">
        <v>1267</v>
      </c>
      <c r="AN1460">
        <v>127</v>
      </c>
      <c r="AO1460">
        <v>514</v>
      </c>
      <c r="AP1460">
        <v>1070</v>
      </c>
      <c r="AQ1460">
        <v>115</v>
      </c>
      <c r="AR1460">
        <v>142</v>
      </c>
      <c r="AS1460">
        <v>0.98099999999999998</v>
      </c>
      <c r="AT1460" t="s">
        <v>218</v>
      </c>
      <c r="AU1460" t="s">
        <v>504</v>
      </c>
      <c r="AV1460">
        <v>1203366</v>
      </c>
      <c r="AW1460">
        <v>99</v>
      </c>
      <c r="AX1460">
        <v>98</v>
      </c>
      <c r="AY1460" t="s">
        <v>95</v>
      </c>
      <c r="AZ1460" t="s">
        <v>95</v>
      </c>
      <c r="BA1460" t="s">
        <v>95</v>
      </c>
    </row>
    <row r="1461" spans="1:53" x14ac:dyDescent="0.55000000000000004">
      <c r="A1461">
        <v>1966</v>
      </c>
      <c r="B1461" s="5" t="b">
        <f>Teams[[#This Row],[yearID]]&gt;=1973</f>
        <v>0</v>
      </c>
      <c r="C1461" s="5" t="b">
        <f>Teams[[#This Row],[yearID]]&gt;=1903</f>
        <v>1</v>
      </c>
      <c r="D1461" t="s">
        <v>410</v>
      </c>
      <c r="E1461" t="s">
        <v>54</v>
      </c>
      <c r="F1461" t="s">
        <v>54</v>
      </c>
      <c r="G1461" s="5" t="str">
        <f>VLOOKUP(Teams[[#This Row],[franchID]],TeamsFranchises!$A$2:$D$121,2,FALSE)</f>
        <v>Boston Red Sox</v>
      </c>
      <c r="I1461">
        <v>9</v>
      </c>
      <c r="J1461">
        <v>162</v>
      </c>
      <c r="K1461">
        <v>81</v>
      </c>
      <c r="L1461">
        <v>72</v>
      </c>
      <c r="M1461">
        <v>90</v>
      </c>
      <c r="P1461" t="s">
        <v>51</v>
      </c>
      <c r="Q1461" s="5">
        <f>IF(Teams[[#This Row],[LgWin]]="Y", 1,
IF(Teams[[#This Row],[LgWin]] = "N", 0, " "))</f>
        <v>0</v>
      </c>
      <c r="R1461" t="s">
        <v>51</v>
      </c>
      <c r="S1461" s="5">
        <f>IF(Teams[[#This Row],[WSWin]]="Y", 1,
IF(Teams[[#This Row],[WSWin]] = "N", 0, " "))</f>
        <v>0</v>
      </c>
      <c r="T1461">
        <v>655</v>
      </c>
      <c r="U1461">
        <v>5498</v>
      </c>
      <c r="V1461">
        <v>1318</v>
      </c>
      <c r="W1461">
        <v>228</v>
      </c>
      <c r="X1461">
        <v>44</v>
      </c>
      <c r="Y1461">
        <v>145</v>
      </c>
      <c r="Z1461">
        <v>542</v>
      </c>
      <c r="AA1461">
        <v>1020</v>
      </c>
      <c r="AB1461">
        <v>35</v>
      </c>
      <c r="AC1461">
        <v>24</v>
      </c>
      <c r="AF1461">
        <v>731</v>
      </c>
      <c r="AG1461">
        <v>637</v>
      </c>
      <c r="AH1461">
        <v>3.92</v>
      </c>
      <c r="AI1461">
        <v>32</v>
      </c>
      <c r="AJ1461">
        <v>10</v>
      </c>
      <c r="AK1461">
        <v>31</v>
      </c>
      <c r="AL1461">
        <v>4389</v>
      </c>
      <c r="AM1461">
        <v>1402</v>
      </c>
      <c r="AN1461">
        <v>164</v>
      </c>
      <c r="AO1461">
        <v>577</v>
      </c>
      <c r="AP1461">
        <v>977</v>
      </c>
      <c r="AQ1461">
        <v>153</v>
      </c>
      <c r="AR1461">
        <v>153</v>
      </c>
      <c r="AS1461">
        <v>0.97499999999999998</v>
      </c>
      <c r="AT1461" t="s">
        <v>441</v>
      </c>
      <c r="AU1461" t="s">
        <v>493</v>
      </c>
      <c r="AV1461">
        <v>811172</v>
      </c>
      <c r="AW1461">
        <v>111</v>
      </c>
      <c r="AX1461">
        <v>112</v>
      </c>
      <c r="AY1461" t="s">
        <v>54</v>
      </c>
      <c r="AZ1461" t="s">
        <v>54</v>
      </c>
      <c r="BA1461" t="s">
        <v>54</v>
      </c>
    </row>
    <row r="1462" spans="1:53" x14ac:dyDescent="0.55000000000000004">
      <c r="A1462">
        <v>1966</v>
      </c>
      <c r="B1462" s="5" t="b">
        <f>Teams[[#This Row],[yearID]]&gt;=1973</f>
        <v>0</v>
      </c>
      <c r="C1462" s="5" t="b">
        <f>Teams[[#This Row],[yearID]]&gt;=1903</f>
        <v>1</v>
      </c>
      <c r="D1462" t="s">
        <v>410</v>
      </c>
      <c r="E1462" t="s">
        <v>537</v>
      </c>
      <c r="F1462" t="s">
        <v>520</v>
      </c>
      <c r="G1462" s="5" t="str">
        <f>VLOOKUP(Teams[[#This Row],[franchID]],TeamsFranchises!$A$2:$D$121,2,FALSE)</f>
        <v>Los Angeles Angels of Anaheim</v>
      </c>
      <c r="I1462">
        <v>6</v>
      </c>
      <c r="J1462">
        <v>162</v>
      </c>
      <c r="K1462">
        <v>81</v>
      </c>
      <c r="L1462">
        <v>80</v>
      </c>
      <c r="M1462">
        <v>82</v>
      </c>
      <c r="P1462" t="s">
        <v>51</v>
      </c>
      <c r="Q1462" s="5">
        <f>IF(Teams[[#This Row],[LgWin]]="Y", 1,
IF(Teams[[#This Row],[LgWin]] = "N", 0, " "))</f>
        <v>0</v>
      </c>
      <c r="R1462" t="s">
        <v>51</v>
      </c>
      <c r="S1462" s="5">
        <f>IF(Teams[[#This Row],[WSWin]]="Y", 1,
IF(Teams[[#This Row],[WSWin]] = "N", 0, " "))</f>
        <v>0</v>
      </c>
      <c r="T1462">
        <v>604</v>
      </c>
      <c r="U1462">
        <v>5360</v>
      </c>
      <c r="V1462">
        <v>1244</v>
      </c>
      <c r="W1462">
        <v>179</v>
      </c>
      <c r="X1462">
        <v>54</v>
      </c>
      <c r="Y1462">
        <v>122</v>
      </c>
      <c r="Z1462">
        <v>525</v>
      </c>
      <c r="AA1462">
        <v>1062</v>
      </c>
      <c r="AB1462">
        <v>80</v>
      </c>
      <c r="AC1462">
        <v>54</v>
      </c>
      <c r="AF1462">
        <v>643</v>
      </c>
      <c r="AG1462">
        <v>576</v>
      </c>
      <c r="AH1462">
        <v>3.56</v>
      </c>
      <c r="AI1462">
        <v>31</v>
      </c>
      <c r="AJ1462">
        <v>12</v>
      </c>
      <c r="AK1462">
        <v>40</v>
      </c>
      <c r="AL1462">
        <v>4371</v>
      </c>
      <c r="AM1462">
        <v>1364</v>
      </c>
      <c r="AN1462">
        <v>136</v>
      </c>
      <c r="AO1462">
        <v>511</v>
      </c>
      <c r="AP1462">
        <v>836</v>
      </c>
      <c r="AQ1462">
        <v>136</v>
      </c>
      <c r="AR1462">
        <v>186</v>
      </c>
      <c r="AS1462">
        <v>0.97899999999999998</v>
      </c>
      <c r="AT1462" t="s">
        <v>538</v>
      </c>
      <c r="AU1462" t="s">
        <v>543</v>
      </c>
      <c r="AV1462">
        <v>1400321</v>
      </c>
      <c r="AW1462">
        <v>97</v>
      </c>
      <c r="AX1462">
        <v>97</v>
      </c>
      <c r="AY1462" t="s">
        <v>537</v>
      </c>
      <c r="AZ1462" t="s">
        <v>537</v>
      </c>
      <c r="BA1462" t="s">
        <v>537</v>
      </c>
    </row>
    <row r="1463" spans="1:53" x14ac:dyDescent="0.55000000000000004">
      <c r="A1463">
        <v>1966</v>
      </c>
      <c r="B1463" s="5" t="b">
        <f>Teams[[#This Row],[yearID]]&gt;=1973</f>
        <v>0</v>
      </c>
      <c r="C1463" s="5" t="b">
        <f>Teams[[#This Row],[yearID]]&gt;=1903</f>
        <v>1</v>
      </c>
      <c r="D1463" t="s">
        <v>410</v>
      </c>
      <c r="E1463" t="s">
        <v>415</v>
      </c>
      <c r="F1463" t="s">
        <v>416</v>
      </c>
      <c r="G1463" s="5" t="str">
        <f>VLOOKUP(Teams[[#This Row],[franchID]],TeamsFranchises!$A$2:$D$121,2,FALSE)</f>
        <v>Chicago White Sox</v>
      </c>
      <c r="I1463">
        <v>4</v>
      </c>
      <c r="J1463">
        <v>163</v>
      </c>
      <c r="K1463">
        <v>81</v>
      </c>
      <c r="L1463">
        <v>83</v>
      </c>
      <c r="M1463">
        <v>79</v>
      </c>
      <c r="P1463" t="s">
        <v>51</v>
      </c>
      <c r="Q1463" s="5">
        <f>IF(Teams[[#This Row],[LgWin]]="Y", 1,
IF(Teams[[#This Row],[LgWin]] = "N", 0, " "))</f>
        <v>0</v>
      </c>
      <c r="R1463" t="s">
        <v>51</v>
      </c>
      <c r="S1463" s="5">
        <f>IF(Teams[[#This Row],[WSWin]]="Y", 1,
IF(Teams[[#This Row],[WSWin]] = "N", 0, " "))</f>
        <v>0</v>
      </c>
      <c r="T1463">
        <v>574</v>
      </c>
      <c r="U1463">
        <v>5348</v>
      </c>
      <c r="V1463">
        <v>1235</v>
      </c>
      <c r="W1463">
        <v>193</v>
      </c>
      <c r="X1463">
        <v>40</v>
      </c>
      <c r="Y1463">
        <v>87</v>
      </c>
      <c r="Z1463">
        <v>476</v>
      </c>
      <c r="AA1463">
        <v>872</v>
      </c>
      <c r="AB1463">
        <v>153</v>
      </c>
      <c r="AC1463">
        <v>78</v>
      </c>
      <c r="AF1463">
        <v>517</v>
      </c>
      <c r="AG1463">
        <v>439</v>
      </c>
      <c r="AH1463">
        <v>2.68</v>
      </c>
      <c r="AI1463">
        <v>38</v>
      </c>
      <c r="AJ1463">
        <v>22</v>
      </c>
      <c r="AK1463">
        <v>34</v>
      </c>
      <c r="AL1463">
        <v>4425</v>
      </c>
      <c r="AM1463">
        <v>1229</v>
      </c>
      <c r="AN1463">
        <v>101</v>
      </c>
      <c r="AO1463">
        <v>403</v>
      </c>
      <c r="AP1463">
        <v>896</v>
      </c>
      <c r="AQ1463">
        <v>160</v>
      </c>
      <c r="AR1463">
        <v>149</v>
      </c>
      <c r="AS1463">
        <v>0.97599999999999998</v>
      </c>
      <c r="AT1463" t="s">
        <v>417</v>
      </c>
      <c r="AU1463" t="s">
        <v>450</v>
      </c>
      <c r="AV1463">
        <v>990016</v>
      </c>
      <c r="AW1463">
        <v>93</v>
      </c>
      <c r="AX1463">
        <v>92</v>
      </c>
      <c r="AY1463" t="s">
        <v>416</v>
      </c>
      <c r="AZ1463" t="s">
        <v>415</v>
      </c>
      <c r="BA1463" t="s">
        <v>415</v>
      </c>
    </row>
    <row r="1464" spans="1:53" x14ac:dyDescent="0.55000000000000004">
      <c r="A1464">
        <v>1966</v>
      </c>
      <c r="B1464" s="5" t="b">
        <f>Teams[[#This Row],[yearID]]&gt;=1973</f>
        <v>0</v>
      </c>
      <c r="C1464" s="5" t="b">
        <f>Teams[[#This Row],[yearID]]&gt;=1903</f>
        <v>1</v>
      </c>
      <c r="D1464" t="s">
        <v>157</v>
      </c>
      <c r="E1464" t="s">
        <v>161</v>
      </c>
      <c r="F1464" t="s">
        <v>162</v>
      </c>
      <c r="G1464" s="5" t="str">
        <f>VLOOKUP(Teams[[#This Row],[franchID]],TeamsFranchises!$A$2:$D$121,2,FALSE)</f>
        <v>Chicago Cubs</v>
      </c>
      <c r="I1464">
        <v>10</v>
      </c>
      <c r="J1464">
        <v>162</v>
      </c>
      <c r="K1464">
        <v>81</v>
      </c>
      <c r="L1464">
        <v>59</v>
      </c>
      <c r="M1464">
        <v>103</v>
      </c>
      <c r="P1464" t="s">
        <v>51</v>
      </c>
      <c r="Q1464" s="5">
        <f>IF(Teams[[#This Row],[LgWin]]="Y", 1,
IF(Teams[[#This Row],[LgWin]] = "N", 0, " "))</f>
        <v>0</v>
      </c>
      <c r="R1464" t="s">
        <v>51</v>
      </c>
      <c r="S1464" s="5">
        <f>IF(Teams[[#This Row],[WSWin]]="Y", 1,
IF(Teams[[#This Row],[WSWin]] = "N", 0, " "))</f>
        <v>0</v>
      </c>
      <c r="T1464">
        <v>644</v>
      </c>
      <c r="U1464">
        <v>5592</v>
      </c>
      <c r="V1464">
        <v>1418</v>
      </c>
      <c r="W1464">
        <v>203</v>
      </c>
      <c r="X1464">
        <v>43</v>
      </c>
      <c r="Y1464">
        <v>140</v>
      </c>
      <c r="Z1464">
        <v>457</v>
      </c>
      <c r="AA1464">
        <v>998</v>
      </c>
      <c r="AB1464">
        <v>76</v>
      </c>
      <c r="AC1464">
        <v>47</v>
      </c>
      <c r="AF1464">
        <v>809</v>
      </c>
      <c r="AG1464">
        <v>701</v>
      </c>
      <c r="AH1464">
        <v>4.33</v>
      </c>
      <c r="AI1464">
        <v>28</v>
      </c>
      <c r="AJ1464">
        <v>6</v>
      </c>
      <c r="AK1464">
        <v>24</v>
      </c>
      <c r="AL1464">
        <v>4374</v>
      </c>
      <c r="AM1464">
        <v>1513</v>
      </c>
      <c r="AN1464">
        <v>184</v>
      </c>
      <c r="AO1464">
        <v>479</v>
      </c>
      <c r="AP1464">
        <v>908</v>
      </c>
      <c r="AQ1464">
        <v>166</v>
      </c>
      <c r="AR1464">
        <v>132</v>
      </c>
      <c r="AS1464">
        <v>0.97399999999999998</v>
      </c>
      <c r="AT1464" t="s">
        <v>434</v>
      </c>
      <c r="AU1464" t="s">
        <v>473</v>
      </c>
      <c r="AV1464">
        <v>635891</v>
      </c>
      <c r="AW1464">
        <v>101</v>
      </c>
      <c r="AX1464">
        <v>102</v>
      </c>
      <c r="AY1464" t="s">
        <v>162</v>
      </c>
      <c r="AZ1464" t="s">
        <v>161</v>
      </c>
      <c r="BA1464" t="s">
        <v>161</v>
      </c>
    </row>
    <row r="1465" spans="1:53" x14ac:dyDescent="0.55000000000000004">
      <c r="A1465">
        <v>1966</v>
      </c>
      <c r="B1465" s="5" t="b">
        <f>Teams[[#This Row],[yearID]]&gt;=1973</f>
        <v>0</v>
      </c>
      <c r="C1465" s="5" t="b">
        <f>Teams[[#This Row],[yearID]]&gt;=1903</f>
        <v>1</v>
      </c>
      <c r="D1465" t="s">
        <v>157</v>
      </c>
      <c r="E1465" t="s">
        <v>167</v>
      </c>
      <c r="F1465" t="s">
        <v>167</v>
      </c>
      <c r="G1465" s="5" t="str">
        <f>VLOOKUP(Teams[[#This Row],[franchID]],TeamsFranchises!$A$2:$D$121,2,FALSE)</f>
        <v>Cincinnati Reds</v>
      </c>
      <c r="I1465">
        <v>7</v>
      </c>
      <c r="J1465">
        <v>160</v>
      </c>
      <c r="K1465">
        <v>79</v>
      </c>
      <c r="L1465">
        <v>76</v>
      </c>
      <c r="M1465">
        <v>84</v>
      </c>
      <c r="P1465" t="s">
        <v>51</v>
      </c>
      <c r="Q1465" s="5">
        <f>IF(Teams[[#This Row],[LgWin]]="Y", 1,
IF(Teams[[#This Row],[LgWin]] = "N", 0, " "))</f>
        <v>0</v>
      </c>
      <c r="R1465" t="s">
        <v>51</v>
      </c>
      <c r="S1465" s="5">
        <f>IF(Teams[[#This Row],[WSWin]]="Y", 1,
IF(Teams[[#This Row],[WSWin]] = "N", 0, " "))</f>
        <v>0</v>
      </c>
      <c r="T1465">
        <v>692</v>
      </c>
      <c r="U1465">
        <v>5521</v>
      </c>
      <c r="V1465">
        <v>1434</v>
      </c>
      <c r="W1465">
        <v>232</v>
      </c>
      <c r="X1465">
        <v>33</v>
      </c>
      <c r="Y1465">
        <v>149</v>
      </c>
      <c r="Z1465">
        <v>394</v>
      </c>
      <c r="AA1465">
        <v>877</v>
      </c>
      <c r="AB1465">
        <v>70</v>
      </c>
      <c r="AC1465">
        <v>50</v>
      </c>
      <c r="AF1465">
        <v>702</v>
      </c>
      <c r="AG1465">
        <v>651</v>
      </c>
      <c r="AH1465">
        <v>4.08</v>
      </c>
      <c r="AI1465">
        <v>28</v>
      </c>
      <c r="AJ1465">
        <v>10</v>
      </c>
      <c r="AK1465">
        <v>35</v>
      </c>
      <c r="AL1465">
        <v>4308</v>
      </c>
      <c r="AM1465">
        <v>1408</v>
      </c>
      <c r="AN1465">
        <v>153</v>
      </c>
      <c r="AO1465">
        <v>490</v>
      </c>
      <c r="AP1465">
        <v>1043</v>
      </c>
      <c r="AQ1465">
        <v>122</v>
      </c>
      <c r="AR1465">
        <v>133</v>
      </c>
      <c r="AS1465">
        <v>0.98</v>
      </c>
      <c r="AT1465" t="s">
        <v>165</v>
      </c>
      <c r="AU1465" t="s">
        <v>455</v>
      </c>
      <c r="AV1465">
        <v>742958</v>
      </c>
      <c r="AW1465">
        <v>110</v>
      </c>
      <c r="AX1465">
        <v>109</v>
      </c>
      <c r="AY1465" t="s">
        <v>167</v>
      </c>
      <c r="AZ1465" t="s">
        <v>167</v>
      </c>
      <c r="BA1465" t="s">
        <v>167</v>
      </c>
    </row>
    <row r="1466" spans="1:53" x14ac:dyDescent="0.55000000000000004">
      <c r="A1466">
        <v>1966</v>
      </c>
      <c r="B1466" s="5" t="b">
        <f>Teams[[#This Row],[yearID]]&gt;=1973</f>
        <v>0</v>
      </c>
      <c r="C1466" s="5" t="b">
        <f>Teams[[#This Row],[yearID]]&gt;=1903</f>
        <v>1</v>
      </c>
      <c r="D1466" t="s">
        <v>410</v>
      </c>
      <c r="E1466" t="s">
        <v>64</v>
      </c>
      <c r="F1466" t="s">
        <v>64</v>
      </c>
      <c r="G1466" s="5" t="str">
        <f>VLOOKUP(Teams[[#This Row],[franchID]],TeamsFranchises!$A$2:$D$121,2,FALSE)</f>
        <v>Cleveland Indians</v>
      </c>
      <c r="I1466">
        <v>5</v>
      </c>
      <c r="J1466">
        <v>162</v>
      </c>
      <c r="K1466">
        <v>81</v>
      </c>
      <c r="L1466">
        <v>81</v>
      </c>
      <c r="M1466">
        <v>81</v>
      </c>
      <c r="P1466" t="s">
        <v>51</v>
      </c>
      <c r="Q1466" s="5">
        <f>IF(Teams[[#This Row],[LgWin]]="Y", 1,
IF(Teams[[#This Row],[LgWin]] = "N", 0, " "))</f>
        <v>0</v>
      </c>
      <c r="R1466" t="s">
        <v>51</v>
      </c>
      <c r="S1466" s="5">
        <f>IF(Teams[[#This Row],[WSWin]]="Y", 1,
IF(Teams[[#This Row],[WSWin]] = "N", 0, " "))</f>
        <v>0</v>
      </c>
      <c r="T1466">
        <v>574</v>
      </c>
      <c r="U1466">
        <v>5474</v>
      </c>
      <c r="V1466">
        <v>1300</v>
      </c>
      <c r="W1466">
        <v>156</v>
      </c>
      <c r="X1466">
        <v>25</v>
      </c>
      <c r="Y1466">
        <v>155</v>
      </c>
      <c r="Z1466">
        <v>450</v>
      </c>
      <c r="AA1466">
        <v>914</v>
      </c>
      <c r="AB1466">
        <v>53</v>
      </c>
      <c r="AC1466">
        <v>41</v>
      </c>
      <c r="AF1466">
        <v>586</v>
      </c>
      <c r="AG1466">
        <v>526</v>
      </c>
      <c r="AH1466">
        <v>3.23</v>
      </c>
      <c r="AI1466">
        <v>49</v>
      </c>
      <c r="AJ1466">
        <v>15</v>
      </c>
      <c r="AK1466">
        <v>28</v>
      </c>
      <c r="AL1466">
        <v>4401</v>
      </c>
      <c r="AM1466">
        <v>1260</v>
      </c>
      <c r="AN1466">
        <v>129</v>
      </c>
      <c r="AO1466">
        <v>489</v>
      </c>
      <c r="AP1466">
        <v>1111</v>
      </c>
      <c r="AQ1466">
        <v>138</v>
      </c>
      <c r="AR1466">
        <v>132</v>
      </c>
      <c r="AS1466">
        <v>0.97699999999999998</v>
      </c>
      <c r="AT1466" t="s">
        <v>487</v>
      </c>
      <c r="AU1466" t="s">
        <v>498</v>
      </c>
      <c r="AV1466">
        <v>903359</v>
      </c>
      <c r="AW1466">
        <v>100</v>
      </c>
      <c r="AX1466">
        <v>100</v>
      </c>
      <c r="AY1466" t="s">
        <v>64</v>
      </c>
      <c r="AZ1466" t="s">
        <v>64</v>
      </c>
      <c r="BA1466" t="s">
        <v>64</v>
      </c>
    </row>
    <row r="1467" spans="1:53" x14ac:dyDescent="0.55000000000000004">
      <c r="A1467">
        <v>1966</v>
      </c>
      <c r="B1467" s="5" t="b">
        <f>Teams[[#This Row],[yearID]]&gt;=1973</f>
        <v>0</v>
      </c>
      <c r="C1467" s="5" t="b">
        <f>Teams[[#This Row],[yearID]]&gt;=1903</f>
        <v>1</v>
      </c>
      <c r="D1467" t="s">
        <v>410</v>
      </c>
      <c r="E1467" t="s">
        <v>419</v>
      </c>
      <c r="F1467" t="s">
        <v>419</v>
      </c>
      <c r="G1467" s="5" t="str">
        <f>VLOOKUP(Teams[[#This Row],[franchID]],TeamsFranchises!$A$2:$D$121,2,FALSE)</f>
        <v>Detroit Tigers</v>
      </c>
      <c r="I1467">
        <v>3</v>
      </c>
      <c r="J1467">
        <v>162</v>
      </c>
      <c r="K1467">
        <v>81</v>
      </c>
      <c r="L1467">
        <v>88</v>
      </c>
      <c r="M1467">
        <v>74</v>
      </c>
      <c r="P1467" t="s">
        <v>51</v>
      </c>
      <c r="Q1467" s="5">
        <f>IF(Teams[[#This Row],[LgWin]]="Y", 1,
IF(Teams[[#This Row],[LgWin]] = "N", 0, " "))</f>
        <v>0</v>
      </c>
      <c r="R1467" t="s">
        <v>51</v>
      </c>
      <c r="S1467" s="5">
        <f>IF(Teams[[#This Row],[WSWin]]="Y", 1,
IF(Teams[[#This Row],[WSWin]] = "N", 0, " "))</f>
        <v>0</v>
      </c>
      <c r="T1467">
        <v>719</v>
      </c>
      <c r="U1467">
        <v>5507</v>
      </c>
      <c r="V1467">
        <v>1383</v>
      </c>
      <c r="W1467">
        <v>224</v>
      </c>
      <c r="X1467">
        <v>45</v>
      </c>
      <c r="Y1467">
        <v>179</v>
      </c>
      <c r="Z1467">
        <v>551</v>
      </c>
      <c r="AA1467">
        <v>987</v>
      </c>
      <c r="AB1467">
        <v>41</v>
      </c>
      <c r="AC1467">
        <v>34</v>
      </c>
      <c r="AF1467">
        <v>698</v>
      </c>
      <c r="AG1467">
        <v>622</v>
      </c>
      <c r="AH1467">
        <v>3.85</v>
      </c>
      <c r="AI1467">
        <v>36</v>
      </c>
      <c r="AJ1467">
        <v>11</v>
      </c>
      <c r="AK1467">
        <v>38</v>
      </c>
      <c r="AL1467">
        <v>4362</v>
      </c>
      <c r="AM1467">
        <v>1356</v>
      </c>
      <c r="AN1467">
        <v>185</v>
      </c>
      <c r="AO1467">
        <v>520</v>
      </c>
      <c r="AP1467">
        <v>1026</v>
      </c>
      <c r="AQ1467">
        <v>117</v>
      </c>
      <c r="AR1467">
        <v>142</v>
      </c>
      <c r="AS1467">
        <v>0.98099999999999998</v>
      </c>
      <c r="AT1467" t="s">
        <v>420</v>
      </c>
      <c r="AU1467" t="s">
        <v>518</v>
      </c>
      <c r="AV1467">
        <v>1124293</v>
      </c>
      <c r="AW1467">
        <v>103</v>
      </c>
      <c r="AX1467">
        <v>102</v>
      </c>
      <c r="AY1467" t="s">
        <v>419</v>
      </c>
      <c r="AZ1467" t="s">
        <v>419</v>
      </c>
      <c r="BA1467" t="s">
        <v>419</v>
      </c>
    </row>
    <row r="1468" spans="1:53" x14ac:dyDescent="0.55000000000000004">
      <c r="A1468">
        <v>1966</v>
      </c>
      <c r="B1468" s="5" t="b">
        <f>Teams[[#This Row],[yearID]]&gt;=1973</f>
        <v>0</v>
      </c>
      <c r="C1468" s="5" t="b">
        <f>Teams[[#This Row],[yearID]]&gt;=1903</f>
        <v>1</v>
      </c>
      <c r="D1468" t="s">
        <v>157</v>
      </c>
      <c r="E1468" t="s">
        <v>528</v>
      </c>
      <c r="F1468" t="s">
        <v>528</v>
      </c>
      <c r="G1468" s="5" t="str">
        <f>VLOOKUP(Teams[[#This Row],[franchID]],TeamsFranchises!$A$2:$D$121,2,FALSE)</f>
        <v>Houston Astros</v>
      </c>
      <c r="I1468">
        <v>8</v>
      </c>
      <c r="J1468">
        <v>163</v>
      </c>
      <c r="K1468">
        <v>81</v>
      </c>
      <c r="L1468">
        <v>72</v>
      </c>
      <c r="M1468">
        <v>90</v>
      </c>
      <c r="P1468" t="s">
        <v>51</v>
      </c>
      <c r="Q1468" s="5">
        <f>IF(Teams[[#This Row],[LgWin]]="Y", 1,
IF(Teams[[#This Row],[LgWin]] = "N", 0, " "))</f>
        <v>0</v>
      </c>
      <c r="R1468" t="s">
        <v>51</v>
      </c>
      <c r="S1468" s="5">
        <f>IF(Teams[[#This Row],[WSWin]]="Y", 1,
IF(Teams[[#This Row],[WSWin]] = "N", 0, " "))</f>
        <v>0</v>
      </c>
      <c r="T1468">
        <v>612</v>
      </c>
      <c r="U1468">
        <v>5511</v>
      </c>
      <c r="V1468">
        <v>1405</v>
      </c>
      <c r="W1468">
        <v>203</v>
      </c>
      <c r="X1468">
        <v>35</v>
      </c>
      <c r="Y1468">
        <v>112</v>
      </c>
      <c r="Z1468">
        <v>491</v>
      </c>
      <c r="AA1468">
        <v>885</v>
      </c>
      <c r="AB1468">
        <v>90</v>
      </c>
      <c r="AC1468">
        <v>47</v>
      </c>
      <c r="AF1468">
        <v>695</v>
      </c>
      <c r="AG1468">
        <v>603</v>
      </c>
      <c r="AH1468">
        <v>3.76</v>
      </c>
      <c r="AI1468">
        <v>34</v>
      </c>
      <c r="AJ1468">
        <v>13</v>
      </c>
      <c r="AK1468">
        <v>26</v>
      </c>
      <c r="AL1468">
        <v>4329</v>
      </c>
      <c r="AM1468">
        <v>1468</v>
      </c>
      <c r="AN1468">
        <v>130</v>
      </c>
      <c r="AO1468">
        <v>391</v>
      </c>
      <c r="AP1468">
        <v>929</v>
      </c>
      <c r="AQ1468">
        <v>174</v>
      </c>
      <c r="AR1468">
        <v>126</v>
      </c>
      <c r="AS1468">
        <v>0.97199999999999998</v>
      </c>
      <c r="AT1468" t="s">
        <v>539</v>
      </c>
      <c r="AU1468" t="s">
        <v>540</v>
      </c>
      <c r="AV1468">
        <v>1872108</v>
      </c>
      <c r="AW1468">
        <v>93</v>
      </c>
      <c r="AX1468">
        <v>94</v>
      </c>
      <c r="AY1468" t="s">
        <v>528</v>
      </c>
      <c r="AZ1468" t="s">
        <v>528</v>
      </c>
      <c r="BA1468" t="s">
        <v>528</v>
      </c>
    </row>
    <row r="1469" spans="1:53" x14ac:dyDescent="0.55000000000000004">
      <c r="A1469">
        <v>1966</v>
      </c>
      <c r="B1469" s="5" t="b">
        <f>Teams[[#This Row],[yearID]]&gt;=1973</f>
        <v>0</v>
      </c>
      <c r="C1469" s="5" t="b">
        <f>Teams[[#This Row],[yearID]]&gt;=1903</f>
        <v>1</v>
      </c>
      <c r="D1469" t="s">
        <v>410</v>
      </c>
      <c r="E1469" t="s">
        <v>506</v>
      </c>
      <c r="F1469" t="s">
        <v>423</v>
      </c>
      <c r="G1469" s="5" t="str">
        <f>VLOOKUP(Teams[[#This Row],[franchID]],TeamsFranchises!$A$2:$D$121,2,FALSE)</f>
        <v>Oakland Athletics</v>
      </c>
      <c r="I1469">
        <v>7</v>
      </c>
      <c r="J1469">
        <v>160</v>
      </c>
      <c r="K1469">
        <v>81</v>
      </c>
      <c r="L1469">
        <v>74</v>
      </c>
      <c r="M1469">
        <v>86</v>
      </c>
      <c r="P1469" t="s">
        <v>51</v>
      </c>
      <c r="Q1469" s="5">
        <f>IF(Teams[[#This Row],[LgWin]]="Y", 1,
IF(Teams[[#This Row],[LgWin]] = "N", 0, " "))</f>
        <v>0</v>
      </c>
      <c r="R1469" t="s">
        <v>51</v>
      </c>
      <c r="S1469" s="5">
        <f>IF(Teams[[#This Row],[WSWin]]="Y", 1,
IF(Teams[[#This Row],[WSWin]] = "N", 0, " "))</f>
        <v>0</v>
      </c>
      <c r="T1469">
        <v>564</v>
      </c>
      <c r="U1469">
        <v>5328</v>
      </c>
      <c r="V1469">
        <v>1259</v>
      </c>
      <c r="W1469">
        <v>212</v>
      </c>
      <c r="X1469">
        <v>56</v>
      </c>
      <c r="Y1469">
        <v>70</v>
      </c>
      <c r="Z1469">
        <v>421</v>
      </c>
      <c r="AA1469">
        <v>982</v>
      </c>
      <c r="AB1469">
        <v>132</v>
      </c>
      <c r="AC1469">
        <v>50</v>
      </c>
      <c r="AF1469">
        <v>648</v>
      </c>
      <c r="AG1469">
        <v>568</v>
      </c>
      <c r="AH1469">
        <v>3.56</v>
      </c>
      <c r="AI1469">
        <v>19</v>
      </c>
      <c r="AJ1469">
        <v>11</v>
      </c>
      <c r="AK1469">
        <v>47</v>
      </c>
      <c r="AL1469">
        <v>4305</v>
      </c>
      <c r="AM1469">
        <v>1281</v>
      </c>
      <c r="AN1469">
        <v>106</v>
      </c>
      <c r="AO1469">
        <v>630</v>
      </c>
      <c r="AP1469">
        <v>854</v>
      </c>
      <c r="AQ1469">
        <v>139</v>
      </c>
      <c r="AR1469">
        <v>154</v>
      </c>
      <c r="AS1469">
        <v>0.97699999999999998</v>
      </c>
      <c r="AT1469" t="s">
        <v>507</v>
      </c>
      <c r="AU1469" t="s">
        <v>508</v>
      </c>
      <c r="AV1469">
        <v>773929</v>
      </c>
      <c r="AW1469">
        <v>97</v>
      </c>
      <c r="AX1469">
        <v>99</v>
      </c>
      <c r="AY1469" t="s">
        <v>509</v>
      </c>
      <c r="AZ1469" t="s">
        <v>506</v>
      </c>
      <c r="BA1469" t="s">
        <v>506</v>
      </c>
    </row>
    <row r="1470" spans="1:53" x14ac:dyDescent="0.55000000000000004">
      <c r="A1470">
        <v>1966</v>
      </c>
      <c r="B1470" s="5" t="b">
        <f>Teams[[#This Row],[yearID]]&gt;=1973</f>
        <v>0</v>
      </c>
      <c r="C1470" s="5" t="b">
        <f>Teams[[#This Row],[yearID]]&gt;=1903</f>
        <v>1</v>
      </c>
      <c r="D1470" t="s">
        <v>157</v>
      </c>
      <c r="E1470" t="s">
        <v>511</v>
      </c>
      <c r="F1470" t="s">
        <v>260</v>
      </c>
      <c r="G1470" s="5" t="str">
        <f>VLOOKUP(Teams[[#This Row],[franchID]],TeamsFranchises!$A$2:$D$121,2,FALSE)</f>
        <v>Los Angeles Dodgers</v>
      </c>
      <c r="I1470">
        <v>1</v>
      </c>
      <c r="J1470">
        <v>162</v>
      </c>
      <c r="K1470">
        <v>81</v>
      </c>
      <c r="L1470">
        <v>95</v>
      </c>
      <c r="M1470">
        <v>67</v>
      </c>
      <c r="P1470" t="s">
        <v>76</v>
      </c>
      <c r="Q1470" s="5">
        <f>IF(Teams[[#This Row],[LgWin]]="Y", 1,
IF(Teams[[#This Row],[LgWin]] = "N", 0, " "))</f>
        <v>1</v>
      </c>
      <c r="R1470" t="s">
        <v>51</v>
      </c>
      <c r="S1470" s="5">
        <f>IF(Teams[[#This Row],[WSWin]]="Y", 1,
IF(Teams[[#This Row],[WSWin]] = "N", 0, " "))</f>
        <v>0</v>
      </c>
      <c r="T1470">
        <v>606</v>
      </c>
      <c r="U1470">
        <v>5471</v>
      </c>
      <c r="V1470">
        <v>1399</v>
      </c>
      <c r="W1470">
        <v>201</v>
      </c>
      <c r="X1470">
        <v>27</v>
      </c>
      <c r="Y1470">
        <v>108</v>
      </c>
      <c r="Z1470">
        <v>430</v>
      </c>
      <c r="AA1470">
        <v>830</v>
      </c>
      <c r="AB1470">
        <v>94</v>
      </c>
      <c r="AC1470">
        <v>64</v>
      </c>
      <c r="AF1470">
        <v>490</v>
      </c>
      <c r="AG1470">
        <v>424</v>
      </c>
      <c r="AH1470">
        <v>2.62</v>
      </c>
      <c r="AI1470">
        <v>52</v>
      </c>
      <c r="AJ1470">
        <v>20</v>
      </c>
      <c r="AK1470">
        <v>35</v>
      </c>
      <c r="AL1470">
        <v>4374</v>
      </c>
      <c r="AM1470">
        <v>1287</v>
      </c>
      <c r="AN1470">
        <v>84</v>
      </c>
      <c r="AO1470">
        <v>356</v>
      </c>
      <c r="AP1470">
        <v>1084</v>
      </c>
      <c r="AQ1470">
        <v>133</v>
      </c>
      <c r="AR1470">
        <v>128</v>
      </c>
      <c r="AS1470">
        <v>0.97899999999999998</v>
      </c>
      <c r="AT1470" t="s">
        <v>512</v>
      </c>
      <c r="AU1470" t="s">
        <v>531</v>
      </c>
      <c r="AV1470">
        <v>2617029</v>
      </c>
      <c r="AW1470">
        <v>92</v>
      </c>
      <c r="AX1470">
        <v>91</v>
      </c>
      <c r="AY1470" t="s">
        <v>260</v>
      </c>
      <c r="AZ1470" t="s">
        <v>511</v>
      </c>
      <c r="BA1470" t="s">
        <v>511</v>
      </c>
    </row>
    <row r="1471" spans="1:53" x14ac:dyDescent="0.55000000000000004">
      <c r="A1471">
        <v>1966</v>
      </c>
      <c r="B1471" s="5" t="b">
        <f>Teams[[#This Row],[yearID]]&gt;=1973</f>
        <v>0</v>
      </c>
      <c r="C1471" s="5" t="b">
        <f>Teams[[#This Row],[yearID]]&gt;=1903</f>
        <v>1</v>
      </c>
      <c r="D1471" t="s">
        <v>410</v>
      </c>
      <c r="E1471" t="s">
        <v>426</v>
      </c>
      <c r="F1471" t="s">
        <v>426</v>
      </c>
      <c r="G1471" s="5" t="str">
        <f>VLOOKUP(Teams[[#This Row],[franchID]],TeamsFranchises!$A$2:$D$121,2,FALSE)</f>
        <v>Minnesota Twins</v>
      </c>
      <c r="I1471">
        <v>2</v>
      </c>
      <c r="J1471">
        <v>162</v>
      </c>
      <c r="K1471">
        <v>81</v>
      </c>
      <c r="L1471">
        <v>89</v>
      </c>
      <c r="M1471">
        <v>73</v>
      </c>
      <c r="P1471" t="s">
        <v>51</v>
      </c>
      <c r="Q1471" s="5">
        <f>IF(Teams[[#This Row],[LgWin]]="Y", 1,
IF(Teams[[#This Row],[LgWin]] = "N", 0, " "))</f>
        <v>0</v>
      </c>
      <c r="R1471" t="s">
        <v>51</v>
      </c>
      <c r="S1471" s="5">
        <f>IF(Teams[[#This Row],[WSWin]]="Y", 1,
IF(Teams[[#This Row],[WSWin]] = "N", 0, " "))</f>
        <v>0</v>
      </c>
      <c r="T1471">
        <v>663</v>
      </c>
      <c r="U1471">
        <v>5390</v>
      </c>
      <c r="V1471">
        <v>1341</v>
      </c>
      <c r="W1471">
        <v>219</v>
      </c>
      <c r="X1471">
        <v>33</v>
      </c>
      <c r="Y1471">
        <v>144</v>
      </c>
      <c r="Z1471">
        <v>513</v>
      </c>
      <c r="AA1471">
        <v>844</v>
      </c>
      <c r="AB1471">
        <v>67</v>
      </c>
      <c r="AC1471">
        <v>42</v>
      </c>
      <c r="AF1471">
        <v>581</v>
      </c>
      <c r="AG1471">
        <v>500</v>
      </c>
      <c r="AH1471">
        <v>3.13</v>
      </c>
      <c r="AI1471">
        <v>52</v>
      </c>
      <c r="AJ1471">
        <v>11</v>
      </c>
      <c r="AK1471">
        <v>28</v>
      </c>
      <c r="AL1471">
        <v>4314</v>
      </c>
      <c r="AM1471">
        <v>1246</v>
      </c>
      <c r="AN1471">
        <v>139</v>
      </c>
      <c r="AO1471">
        <v>392</v>
      </c>
      <c r="AP1471">
        <v>1015</v>
      </c>
      <c r="AQ1471">
        <v>139</v>
      </c>
      <c r="AR1471">
        <v>118</v>
      </c>
      <c r="AS1471">
        <v>0.97699999999999998</v>
      </c>
      <c r="AT1471" t="s">
        <v>523</v>
      </c>
      <c r="AU1471" t="s">
        <v>524</v>
      </c>
      <c r="AV1471">
        <v>1259374</v>
      </c>
      <c r="AW1471">
        <v>107</v>
      </c>
      <c r="AX1471">
        <v>105</v>
      </c>
      <c r="AY1471" t="s">
        <v>426</v>
      </c>
      <c r="AZ1471" t="s">
        <v>426</v>
      </c>
      <c r="BA1471" t="s">
        <v>426</v>
      </c>
    </row>
    <row r="1472" spans="1:53" x14ac:dyDescent="0.55000000000000004">
      <c r="A1472">
        <v>1966</v>
      </c>
      <c r="B1472" s="5" t="b">
        <f>Teams[[#This Row],[yearID]]&gt;=1973</f>
        <v>0</v>
      </c>
      <c r="C1472" s="5" t="b">
        <f>Teams[[#This Row],[yearID]]&gt;=1903</f>
        <v>1</v>
      </c>
      <c r="D1472" t="s">
        <v>410</v>
      </c>
      <c r="E1472" t="s">
        <v>436</v>
      </c>
      <c r="F1472" t="s">
        <v>412</v>
      </c>
      <c r="G1472" s="5" t="str">
        <f>VLOOKUP(Teams[[#This Row],[franchID]],TeamsFranchises!$A$2:$D$121,2,FALSE)</f>
        <v>New York Yankees</v>
      </c>
      <c r="I1472">
        <v>10</v>
      </c>
      <c r="J1472">
        <v>160</v>
      </c>
      <c r="K1472">
        <v>82</v>
      </c>
      <c r="L1472">
        <v>70</v>
      </c>
      <c r="M1472">
        <v>89</v>
      </c>
      <c r="P1472" t="s">
        <v>51</v>
      </c>
      <c r="Q1472" s="5">
        <f>IF(Teams[[#This Row],[LgWin]]="Y", 1,
IF(Teams[[#This Row],[LgWin]] = "N", 0, " "))</f>
        <v>0</v>
      </c>
      <c r="R1472" t="s">
        <v>51</v>
      </c>
      <c r="S1472" s="5">
        <f>IF(Teams[[#This Row],[WSWin]]="Y", 1,
IF(Teams[[#This Row],[WSWin]] = "N", 0, " "))</f>
        <v>0</v>
      </c>
      <c r="T1472">
        <v>611</v>
      </c>
      <c r="U1472">
        <v>5330</v>
      </c>
      <c r="V1472">
        <v>1254</v>
      </c>
      <c r="W1472">
        <v>182</v>
      </c>
      <c r="X1472">
        <v>36</v>
      </c>
      <c r="Y1472">
        <v>162</v>
      </c>
      <c r="Z1472">
        <v>485</v>
      </c>
      <c r="AA1472">
        <v>817</v>
      </c>
      <c r="AB1472">
        <v>49</v>
      </c>
      <c r="AC1472">
        <v>29</v>
      </c>
      <c r="AF1472">
        <v>612</v>
      </c>
      <c r="AG1472">
        <v>536</v>
      </c>
      <c r="AH1472">
        <v>3.41</v>
      </c>
      <c r="AI1472">
        <v>29</v>
      </c>
      <c r="AJ1472">
        <v>7</v>
      </c>
      <c r="AK1472">
        <v>32</v>
      </c>
      <c r="AL1472">
        <v>4245</v>
      </c>
      <c r="AM1472">
        <v>1318</v>
      </c>
      <c r="AN1472">
        <v>124</v>
      </c>
      <c r="AO1472">
        <v>443</v>
      </c>
      <c r="AP1472">
        <v>842</v>
      </c>
      <c r="AQ1472">
        <v>142</v>
      </c>
      <c r="AR1472">
        <v>142</v>
      </c>
      <c r="AS1472">
        <v>0.97699999999999998</v>
      </c>
      <c r="AT1472" t="s">
        <v>459</v>
      </c>
      <c r="AU1472" t="s">
        <v>491</v>
      </c>
      <c r="AV1472">
        <v>1124648</v>
      </c>
      <c r="AW1472">
        <v>95</v>
      </c>
      <c r="AX1472">
        <v>96</v>
      </c>
      <c r="AY1472" t="s">
        <v>412</v>
      </c>
      <c r="AZ1472" t="s">
        <v>436</v>
      </c>
      <c r="BA1472" t="s">
        <v>436</v>
      </c>
    </row>
    <row r="1473" spans="1:53" x14ac:dyDescent="0.55000000000000004">
      <c r="A1473">
        <v>1966</v>
      </c>
      <c r="B1473" s="5" t="b">
        <f>Teams[[#This Row],[yearID]]&gt;=1973</f>
        <v>0</v>
      </c>
      <c r="C1473" s="5" t="b">
        <f>Teams[[#This Row],[yearID]]&gt;=1903</f>
        <v>1</v>
      </c>
      <c r="D1473" t="s">
        <v>157</v>
      </c>
      <c r="E1473" t="s">
        <v>532</v>
      </c>
      <c r="F1473" t="s">
        <v>533</v>
      </c>
      <c r="G1473" s="5" t="str">
        <f>VLOOKUP(Teams[[#This Row],[franchID]],TeamsFranchises!$A$2:$D$121,2,FALSE)</f>
        <v>New York Mets</v>
      </c>
      <c r="I1473">
        <v>9</v>
      </c>
      <c r="J1473">
        <v>161</v>
      </c>
      <c r="K1473">
        <v>81</v>
      </c>
      <c r="L1473">
        <v>66</v>
      </c>
      <c r="M1473">
        <v>95</v>
      </c>
      <c r="P1473" t="s">
        <v>51</v>
      </c>
      <c r="Q1473" s="5">
        <f>IF(Teams[[#This Row],[LgWin]]="Y", 1,
IF(Teams[[#This Row],[LgWin]] = "N", 0, " "))</f>
        <v>0</v>
      </c>
      <c r="R1473" t="s">
        <v>51</v>
      </c>
      <c r="S1473" s="5">
        <f>IF(Teams[[#This Row],[WSWin]]="Y", 1,
IF(Teams[[#This Row],[WSWin]] = "N", 0, " "))</f>
        <v>0</v>
      </c>
      <c r="T1473">
        <v>587</v>
      </c>
      <c r="U1473">
        <v>5371</v>
      </c>
      <c r="V1473">
        <v>1286</v>
      </c>
      <c r="W1473">
        <v>187</v>
      </c>
      <c r="X1473">
        <v>35</v>
      </c>
      <c r="Y1473">
        <v>98</v>
      </c>
      <c r="Z1473">
        <v>446</v>
      </c>
      <c r="AA1473">
        <v>992</v>
      </c>
      <c r="AB1473">
        <v>55</v>
      </c>
      <c r="AC1473">
        <v>46</v>
      </c>
      <c r="AF1473">
        <v>761</v>
      </c>
      <c r="AG1473">
        <v>661</v>
      </c>
      <c r="AH1473">
        <v>4.17</v>
      </c>
      <c r="AI1473">
        <v>37</v>
      </c>
      <c r="AJ1473">
        <v>9</v>
      </c>
      <c r="AK1473">
        <v>22</v>
      </c>
      <c r="AL1473">
        <v>4281</v>
      </c>
      <c r="AM1473">
        <v>1497</v>
      </c>
      <c r="AN1473">
        <v>166</v>
      </c>
      <c r="AO1473">
        <v>521</v>
      </c>
      <c r="AP1473">
        <v>773</v>
      </c>
      <c r="AQ1473">
        <v>159</v>
      </c>
      <c r="AR1473">
        <v>171</v>
      </c>
      <c r="AS1473">
        <v>0.97499999999999998</v>
      </c>
      <c r="AT1473" t="s">
        <v>534</v>
      </c>
      <c r="AU1473" t="s">
        <v>536</v>
      </c>
      <c r="AV1473">
        <v>1932693</v>
      </c>
      <c r="AW1473">
        <v>97</v>
      </c>
      <c r="AX1473">
        <v>100</v>
      </c>
      <c r="AY1473" t="s">
        <v>533</v>
      </c>
      <c r="AZ1473" t="s">
        <v>532</v>
      </c>
      <c r="BA1473" t="s">
        <v>532</v>
      </c>
    </row>
    <row r="1474" spans="1:53" x14ac:dyDescent="0.55000000000000004">
      <c r="A1474">
        <v>1966</v>
      </c>
      <c r="B1474" s="5" t="b">
        <f>Teams[[#This Row],[yearID]]&gt;=1973</f>
        <v>0</v>
      </c>
      <c r="C1474" s="5" t="b">
        <f>Teams[[#This Row],[yearID]]&gt;=1903</f>
        <v>1</v>
      </c>
      <c r="D1474" t="s">
        <v>157</v>
      </c>
      <c r="E1474" t="s">
        <v>122</v>
      </c>
      <c r="F1474" t="s">
        <v>122</v>
      </c>
      <c r="G1474" s="5" t="str">
        <f>VLOOKUP(Teams[[#This Row],[franchID]],TeamsFranchises!$A$2:$D$121,2,FALSE)</f>
        <v>Philadelphia Phillies</v>
      </c>
      <c r="I1474">
        <v>4</v>
      </c>
      <c r="J1474">
        <v>162</v>
      </c>
      <c r="K1474">
        <v>81</v>
      </c>
      <c r="L1474">
        <v>87</v>
      </c>
      <c r="M1474">
        <v>75</v>
      </c>
      <c r="P1474" t="s">
        <v>51</v>
      </c>
      <c r="Q1474" s="5">
        <f>IF(Teams[[#This Row],[LgWin]]="Y", 1,
IF(Teams[[#This Row],[LgWin]] = "N", 0, " "))</f>
        <v>0</v>
      </c>
      <c r="R1474" t="s">
        <v>51</v>
      </c>
      <c r="S1474" s="5">
        <f>IF(Teams[[#This Row],[WSWin]]="Y", 1,
IF(Teams[[#This Row],[WSWin]] = "N", 0, " "))</f>
        <v>0</v>
      </c>
      <c r="T1474">
        <v>696</v>
      </c>
      <c r="U1474">
        <v>5607</v>
      </c>
      <c r="V1474">
        <v>1448</v>
      </c>
      <c r="W1474">
        <v>224</v>
      </c>
      <c r="X1474">
        <v>49</v>
      </c>
      <c r="Y1474">
        <v>117</v>
      </c>
      <c r="Z1474">
        <v>510</v>
      </c>
      <c r="AA1474">
        <v>969</v>
      </c>
      <c r="AB1474">
        <v>56</v>
      </c>
      <c r="AC1474">
        <v>42</v>
      </c>
      <c r="AF1474">
        <v>640</v>
      </c>
      <c r="AG1474">
        <v>579</v>
      </c>
      <c r="AH1474">
        <v>3.57</v>
      </c>
      <c r="AI1474">
        <v>52</v>
      </c>
      <c r="AJ1474">
        <v>15</v>
      </c>
      <c r="AK1474">
        <v>23</v>
      </c>
      <c r="AL1474">
        <v>4377</v>
      </c>
      <c r="AM1474">
        <v>1439</v>
      </c>
      <c r="AN1474">
        <v>137</v>
      </c>
      <c r="AO1474">
        <v>412</v>
      </c>
      <c r="AP1474">
        <v>928</v>
      </c>
      <c r="AQ1474">
        <v>113</v>
      </c>
      <c r="AR1474">
        <v>147</v>
      </c>
      <c r="AS1474">
        <v>0.98199999999999998</v>
      </c>
      <c r="AT1474" t="s">
        <v>358</v>
      </c>
      <c r="AU1474" t="s">
        <v>503</v>
      </c>
      <c r="AV1474">
        <v>1108201</v>
      </c>
      <c r="AW1474">
        <v>100</v>
      </c>
      <c r="AX1474">
        <v>99</v>
      </c>
      <c r="AY1474" t="s">
        <v>122</v>
      </c>
      <c r="AZ1474" t="s">
        <v>122</v>
      </c>
      <c r="BA1474" t="s">
        <v>122</v>
      </c>
    </row>
    <row r="1475" spans="1:53" x14ac:dyDescent="0.55000000000000004">
      <c r="A1475">
        <v>1966</v>
      </c>
      <c r="B1475" s="5" t="b">
        <f>Teams[[#This Row],[yearID]]&gt;=1973</f>
        <v>0</v>
      </c>
      <c r="C1475" s="5" t="b">
        <f>Teams[[#This Row],[yearID]]&gt;=1903</f>
        <v>1</v>
      </c>
      <c r="D1475" t="s">
        <v>157</v>
      </c>
      <c r="E1475" t="s">
        <v>229</v>
      </c>
      <c r="F1475" t="s">
        <v>229</v>
      </c>
      <c r="G1475" s="5" t="str">
        <f>VLOOKUP(Teams[[#This Row],[franchID]],TeamsFranchises!$A$2:$D$121,2,FALSE)</f>
        <v>Pittsburgh Pirates</v>
      </c>
      <c r="I1475">
        <v>3</v>
      </c>
      <c r="J1475">
        <v>162</v>
      </c>
      <c r="K1475">
        <v>81</v>
      </c>
      <c r="L1475">
        <v>92</v>
      </c>
      <c r="M1475">
        <v>70</v>
      </c>
      <c r="P1475" t="s">
        <v>51</v>
      </c>
      <c r="Q1475" s="5">
        <f>IF(Teams[[#This Row],[LgWin]]="Y", 1,
IF(Teams[[#This Row],[LgWin]] = "N", 0, " "))</f>
        <v>0</v>
      </c>
      <c r="R1475" t="s">
        <v>51</v>
      </c>
      <c r="S1475" s="5">
        <f>IF(Teams[[#This Row],[WSWin]]="Y", 1,
IF(Teams[[#This Row],[WSWin]] = "N", 0, " "))</f>
        <v>0</v>
      </c>
      <c r="T1475">
        <v>759</v>
      </c>
      <c r="U1475">
        <v>5676</v>
      </c>
      <c r="V1475">
        <v>1586</v>
      </c>
      <c r="W1475">
        <v>238</v>
      </c>
      <c r="X1475">
        <v>66</v>
      </c>
      <c r="Y1475">
        <v>158</v>
      </c>
      <c r="Z1475">
        <v>405</v>
      </c>
      <c r="AA1475">
        <v>1011</v>
      </c>
      <c r="AB1475">
        <v>64</v>
      </c>
      <c r="AC1475">
        <v>60</v>
      </c>
      <c r="AF1475">
        <v>641</v>
      </c>
      <c r="AG1475">
        <v>572</v>
      </c>
      <c r="AH1475">
        <v>3.52</v>
      </c>
      <c r="AI1475">
        <v>35</v>
      </c>
      <c r="AJ1475">
        <v>12</v>
      </c>
      <c r="AK1475">
        <v>43</v>
      </c>
      <c r="AL1475">
        <v>4389</v>
      </c>
      <c r="AM1475">
        <v>1445</v>
      </c>
      <c r="AN1475">
        <v>125</v>
      </c>
      <c r="AO1475">
        <v>463</v>
      </c>
      <c r="AP1475">
        <v>898</v>
      </c>
      <c r="AQ1475">
        <v>141</v>
      </c>
      <c r="AR1475">
        <v>215</v>
      </c>
      <c r="AS1475">
        <v>0.97799999999999998</v>
      </c>
      <c r="AT1475" t="s">
        <v>390</v>
      </c>
      <c r="AU1475" t="s">
        <v>447</v>
      </c>
      <c r="AV1475">
        <v>1196618</v>
      </c>
      <c r="AW1475">
        <v>100</v>
      </c>
      <c r="AX1475">
        <v>99</v>
      </c>
      <c r="AY1475" t="s">
        <v>229</v>
      </c>
      <c r="AZ1475" t="s">
        <v>229</v>
      </c>
      <c r="BA1475" t="s">
        <v>229</v>
      </c>
    </row>
    <row r="1476" spans="1:53" x14ac:dyDescent="0.55000000000000004">
      <c r="A1476">
        <v>1966</v>
      </c>
      <c r="B1476" s="5" t="b">
        <f>Teams[[#This Row],[yearID]]&gt;=1973</f>
        <v>0</v>
      </c>
      <c r="C1476" s="5" t="b">
        <f>Teams[[#This Row],[yearID]]&gt;=1903</f>
        <v>1</v>
      </c>
      <c r="D1476" t="s">
        <v>157</v>
      </c>
      <c r="E1476" t="s">
        <v>514</v>
      </c>
      <c r="F1476" t="s">
        <v>243</v>
      </c>
      <c r="G1476" s="5" t="str">
        <f>VLOOKUP(Teams[[#This Row],[franchID]],TeamsFranchises!$A$2:$D$121,2,FALSE)</f>
        <v>San Francisco Giants</v>
      </c>
      <c r="I1476">
        <v>2</v>
      </c>
      <c r="J1476">
        <v>161</v>
      </c>
      <c r="K1476">
        <v>81</v>
      </c>
      <c r="L1476">
        <v>93</v>
      </c>
      <c r="M1476">
        <v>68</v>
      </c>
      <c r="P1476" t="s">
        <v>51</v>
      </c>
      <c r="Q1476" s="5">
        <f>IF(Teams[[#This Row],[LgWin]]="Y", 1,
IF(Teams[[#This Row],[LgWin]] = "N", 0, " "))</f>
        <v>0</v>
      </c>
      <c r="R1476" t="s">
        <v>51</v>
      </c>
      <c r="S1476" s="5">
        <f>IF(Teams[[#This Row],[WSWin]]="Y", 1,
IF(Teams[[#This Row],[WSWin]] = "N", 0, " "))</f>
        <v>0</v>
      </c>
      <c r="T1476">
        <v>675</v>
      </c>
      <c r="U1476">
        <v>5539</v>
      </c>
      <c r="V1476">
        <v>1373</v>
      </c>
      <c r="W1476">
        <v>195</v>
      </c>
      <c r="X1476">
        <v>31</v>
      </c>
      <c r="Y1476">
        <v>181</v>
      </c>
      <c r="Z1476">
        <v>414</v>
      </c>
      <c r="AA1476">
        <v>860</v>
      </c>
      <c r="AB1476">
        <v>29</v>
      </c>
      <c r="AC1476">
        <v>30</v>
      </c>
      <c r="AF1476">
        <v>626</v>
      </c>
      <c r="AG1476">
        <v>531</v>
      </c>
      <c r="AH1476">
        <v>3.24</v>
      </c>
      <c r="AI1476">
        <v>52</v>
      </c>
      <c r="AJ1476">
        <v>14</v>
      </c>
      <c r="AK1476">
        <v>27</v>
      </c>
      <c r="AL1476">
        <v>4428</v>
      </c>
      <c r="AM1476">
        <v>1370</v>
      </c>
      <c r="AN1476">
        <v>140</v>
      </c>
      <c r="AO1476">
        <v>359</v>
      </c>
      <c r="AP1476">
        <v>973</v>
      </c>
      <c r="AQ1476">
        <v>168</v>
      </c>
      <c r="AR1476">
        <v>131</v>
      </c>
      <c r="AS1476">
        <v>0.97399999999999998</v>
      </c>
      <c r="AT1476" t="s">
        <v>515</v>
      </c>
      <c r="AU1476" t="s">
        <v>517</v>
      </c>
      <c r="AV1476">
        <v>1657192</v>
      </c>
      <c r="AW1476">
        <v>104</v>
      </c>
      <c r="AX1476">
        <v>103</v>
      </c>
      <c r="AY1476" t="s">
        <v>243</v>
      </c>
      <c r="AZ1476" t="s">
        <v>514</v>
      </c>
      <c r="BA1476" t="s">
        <v>514</v>
      </c>
    </row>
    <row r="1477" spans="1:53" x14ac:dyDescent="0.55000000000000004">
      <c r="A1477">
        <v>1966</v>
      </c>
      <c r="B1477" s="5" t="b">
        <f>Teams[[#This Row],[yearID]]&gt;=1973</f>
        <v>0</v>
      </c>
      <c r="C1477" s="5" t="b">
        <f>Teams[[#This Row],[yearID]]&gt;=1903</f>
        <v>1</v>
      </c>
      <c r="D1477" t="s">
        <v>157</v>
      </c>
      <c r="E1477" t="s">
        <v>396</v>
      </c>
      <c r="F1477" t="s">
        <v>154</v>
      </c>
      <c r="G1477" s="5" t="str">
        <f>VLOOKUP(Teams[[#This Row],[franchID]],TeamsFranchises!$A$2:$D$121,2,FALSE)</f>
        <v>St. Louis Cardinals</v>
      </c>
      <c r="I1477">
        <v>6</v>
      </c>
      <c r="J1477">
        <v>162</v>
      </c>
      <c r="K1477">
        <v>81</v>
      </c>
      <c r="L1477">
        <v>83</v>
      </c>
      <c r="M1477">
        <v>79</v>
      </c>
      <c r="P1477" t="s">
        <v>51</v>
      </c>
      <c r="Q1477" s="5">
        <f>IF(Teams[[#This Row],[LgWin]]="Y", 1,
IF(Teams[[#This Row],[LgWin]] = "N", 0, " "))</f>
        <v>0</v>
      </c>
      <c r="R1477" t="s">
        <v>51</v>
      </c>
      <c r="S1477" s="5">
        <f>IF(Teams[[#This Row],[WSWin]]="Y", 1,
IF(Teams[[#This Row],[WSWin]] = "N", 0, " "))</f>
        <v>0</v>
      </c>
      <c r="T1477">
        <v>571</v>
      </c>
      <c r="U1477">
        <v>5480</v>
      </c>
      <c r="V1477">
        <v>1377</v>
      </c>
      <c r="W1477">
        <v>196</v>
      </c>
      <c r="X1477">
        <v>61</v>
      </c>
      <c r="Y1477">
        <v>108</v>
      </c>
      <c r="Z1477">
        <v>345</v>
      </c>
      <c r="AA1477">
        <v>977</v>
      </c>
      <c r="AB1477">
        <v>144</v>
      </c>
      <c r="AC1477">
        <v>61</v>
      </c>
      <c r="AF1477">
        <v>577</v>
      </c>
      <c r="AG1477">
        <v>504</v>
      </c>
      <c r="AH1477">
        <v>3.11</v>
      </c>
      <c r="AI1477">
        <v>47</v>
      </c>
      <c r="AJ1477">
        <v>19</v>
      </c>
      <c r="AK1477">
        <v>32</v>
      </c>
      <c r="AL1477">
        <v>4377</v>
      </c>
      <c r="AM1477">
        <v>1345</v>
      </c>
      <c r="AN1477">
        <v>130</v>
      </c>
      <c r="AO1477">
        <v>448</v>
      </c>
      <c r="AP1477">
        <v>892</v>
      </c>
      <c r="AQ1477">
        <v>145</v>
      </c>
      <c r="AR1477">
        <v>166</v>
      </c>
      <c r="AS1477">
        <v>0.97699999999999998</v>
      </c>
      <c r="AT1477" t="s">
        <v>409</v>
      </c>
      <c r="AU1477" t="s">
        <v>544</v>
      </c>
      <c r="AV1477">
        <v>1712980</v>
      </c>
      <c r="AW1477">
        <v>100</v>
      </c>
      <c r="AX1477">
        <v>100</v>
      </c>
      <c r="AY1477" t="s">
        <v>154</v>
      </c>
      <c r="AZ1477" t="s">
        <v>396</v>
      </c>
      <c r="BA1477" t="s">
        <v>396</v>
      </c>
    </row>
    <row r="1478" spans="1:53" x14ac:dyDescent="0.55000000000000004">
      <c r="A1478">
        <v>1966</v>
      </c>
      <c r="B1478" s="5" t="b">
        <f>Teams[[#This Row],[yearID]]&gt;=1973</f>
        <v>0</v>
      </c>
      <c r="C1478" s="5" t="b">
        <f>Teams[[#This Row],[yearID]]&gt;=1903</f>
        <v>1</v>
      </c>
      <c r="D1478" t="s">
        <v>410</v>
      </c>
      <c r="E1478" t="s">
        <v>525</v>
      </c>
      <c r="F1478" t="s">
        <v>526</v>
      </c>
      <c r="G1478" s="5" t="str">
        <f>VLOOKUP(Teams[[#This Row],[franchID]],TeamsFranchises!$A$2:$D$121,2,FALSE)</f>
        <v>Texas Rangers</v>
      </c>
      <c r="I1478">
        <v>8</v>
      </c>
      <c r="J1478">
        <v>159</v>
      </c>
      <c r="K1478">
        <v>78</v>
      </c>
      <c r="L1478">
        <v>71</v>
      </c>
      <c r="M1478">
        <v>88</v>
      </c>
      <c r="P1478" t="s">
        <v>51</v>
      </c>
      <c r="Q1478" s="5">
        <f>IF(Teams[[#This Row],[LgWin]]="Y", 1,
IF(Teams[[#This Row],[LgWin]] = "N", 0, " "))</f>
        <v>0</v>
      </c>
      <c r="R1478" t="s">
        <v>51</v>
      </c>
      <c r="S1478" s="5">
        <f>IF(Teams[[#This Row],[WSWin]]="Y", 1,
IF(Teams[[#This Row],[WSWin]] = "N", 0, " "))</f>
        <v>0</v>
      </c>
      <c r="T1478">
        <v>557</v>
      </c>
      <c r="U1478">
        <v>5318</v>
      </c>
      <c r="V1478">
        <v>1245</v>
      </c>
      <c r="W1478">
        <v>185</v>
      </c>
      <c r="X1478">
        <v>40</v>
      </c>
      <c r="Y1478">
        <v>126</v>
      </c>
      <c r="Z1478">
        <v>450</v>
      </c>
      <c r="AA1478">
        <v>1069</v>
      </c>
      <c r="AB1478">
        <v>53</v>
      </c>
      <c r="AC1478">
        <v>37</v>
      </c>
      <c r="AF1478">
        <v>659</v>
      </c>
      <c r="AG1478">
        <v>583</v>
      </c>
      <c r="AH1478">
        <v>3.7</v>
      </c>
      <c r="AI1478">
        <v>25</v>
      </c>
      <c r="AJ1478">
        <v>6</v>
      </c>
      <c r="AK1478">
        <v>35</v>
      </c>
      <c r="AL1478">
        <v>4257</v>
      </c>
      <c r="AM1478">
        <v>1282</v>
      </c>
      <c r="AN1478">
        <v>154</v>
      </c>
      <c r="AO1478">
        <v>448</v>
      </c>
      <c r="AP1478">
        <v>866</v>
      </c>
      <c r="AQ1478">
        <v>142</v>
      </c>
      <c r="AR1478">
        <v>139</v>
      </c>
      <c r="AS1478">
        <v>0.97699999999999998</v>
      </c>
      <c r="AT1478" t="s">
        <v>397</v>
      </c>
      <c r="AU1478" t="s">
        <v>535</v>
      </c>
      <c r="AV1478">
        <v>576260</v>
      </c>
      <c r="AW1478">
        <v>99</v>
      </c>
      <c r="AX1478">
        <v>101</v>
      </c>
      <c r="AY1478" t="s">
        <v>527</v>
      </c>
      <c r="AZ1478" t="s">
        <v>525</v>
      </c>
      <c r="BA1478" t="s">
        <v>525</v>
      </c>
    </row>
    <row r="1479" spans="1:53" x14ac:dyDescent="0.55000000000000004">
      <c r="A1479">
        <v>1967</v>
      </c>
      <c r="B1479" s="5" t="b">
        <f>Teams[[#This Row],[yearID]]&gt;=1973</f>
        <v>0</v>
      </c>
      <c r="C1479" s="5" t="b">
        <f>Teams[[#This Row],[yearID]]&gt;=1903</f>
        <v>1</v>
      </c>
      <c r="D1479" t="s">
        <v>157</v>
      </c>
      <c r="E1479" t="s">
        <v>159</v>
      </c>
      <c r="F1479" t="s">
        <v>159</v>
      </c>
      <c r="G1479" s="5" t="str">
        <f>VLOOKUP(Teams[[#This Row],[franchID]],TeamsFranchises!$A$2:$D$121,2,FALSE)</f>
        <v>Atlanta Braves</v>
      </c>
      <c r="I1479">
        <v>7</v>
      </c>
      <c r="J1479">
        <v>162</v>
      </c>
      <c r="K1479">
        <v>81</v>
      </c>
      <c r="L1479">
        <v>77</v>
      </c>
      <c r="M1479">
        <v>85</v>
      </c>
      <c r="P1479" t="s">
        <v>51</v>
      </c>
      <c r="Q1479" s="5">
        <f>IF(Teams[[#This Row],[LgWin]]="Y", 1,
IF(Teams[[#This Row],[LgWin]] = "N", 0, " "))</f>
        <v>0</v>
      </c>
      <c r="R1479" t="s">
        <v>51</v>
      </c>
      <c r="S1479" s="5">
        <f>IF(Teams[[#This Row],[WSWin]]="Y", 1,
IF(Teams[[#This Row],[WSWin]] = "N", 0, " "))</f>
        <v>0</v>
      </c>
      <c r="T1479">
        <v>631</v>
      </c>
      <c r="U1479">
        <v>5450</v>
      </c>
      <c r="V1479">
        <v>1307</v>
      </c>
      <c r="W1479">
        <v>191</v>
      </c>
      <c r="X1479">
        <v>29</v>
      </c>
      <c r="Y1479">
        <v>158</v>
      </c>
      <c r="Z1479">
        <v>512</v>
      </c>
      <c r="AA1479">
        <v>947</v>
      </c>
      <c r="AB1479">
        <v>55</v>
      </c>
      <c r="AC1479">
        <v>45</v>
      </c>
      <c r="AF1479">
        <v>640</v>
      </c>
      <c r="AG1479">
        <v>561</v>
      </c>
      <c r="AH1479">
        <v>3.47</v>
      </c>
      <c r="AI1479">
        <v>35</v>
      </c>
      <c r="AJ1479">
        <v>5</v>
      </c>
      <c r="AK1479">
        <v>32</v>
      </c>
      <c r="AL1479">
        <v>4362</v>
      </c>
      <c r="AM1479">
        <v>1377</v>
      </c>
      <c r="AN1479">
        <v>118</v>
      </c>
      <c r="AO1479">
        <v>449</v>
      </c>
      <c r="AP1479">
        <v>862</v>
      </c>
      <c r="AQ1479">
        <v>138</v>
      </c>
      <c r="AR1479">
        <v>148</v>
      </c>
      <c r="AS1479">
        <v>0.97799999999999998</v>
      </c>
      <c r="AT1479" t="s">
        <v>541</v>
      </c>
      <c r="AU1479" t="s">
        <v>542</v>
      </c>
      <c r="AV1479">
        <v>1389222</v>
      </c>
      <c r="AW1479">
        <v>99</v>
      </c>
      <c r="AX1479">
        <v>99</v>
      </c>
      <c r="AY1479" t="s">
        <v>159</v>
      </c>
      <c r="AZ1479" t="s">
        <v>159</v>
      </c>
      <c r="BA1479" t="s">
        <v>159</v>
      </c>
    </row>
    <row r="1480" spans="1:53" x14ac:dyDescent="0.55000000000000004">
      <c r="A1480">
        <v>1967</v>
      </c>
      <c r="B1480" s="5" t="b">
        <f>Teams[[#This Row],[yearID]]&gt;=1973</f>
        <v>0</v>
      </c>
      <c r="C1480" s="5" t="b">
        <f>Teams[[#This Row],[yearID]]&gt;=1903</f>
        <v>1</v>
      </c>
      <c r="D1480" t="s">
        <v>410</v>
      </c>
      <c r="E1480" t="s">
        <v>95</v>
      </c>
      <c r="F1480" t="s">
        <v>95</v>
      </c>
      <c r="G1480" s="5" t="str">
        <f>VLOOKUP(Teams[[#This Row],[franchID]],TeamsFranchises!$A$2:$D$121,2,FALSE)</f>
        <v>Baltimore Orioles</v>
      </c>
      <c r="I1480">
        <v>6</v>
      </c>
      <c r="J1480">
        <v>161</v>
      </c>
      <c r="K1480">
        <v>77</v>
      </c>
      <c r="L1480">
        <v>76</v>
      </c>
      <c r="M1480">
        <v>85</v>
      </c>
      <c r="P1480" t="s">
        <v>51</v>
      </c>
      <c r="Q1480" s="5">
        <f>IF(Teams[[#This Row],[LgWin]]="Y", 1,
IF(Teams[[#This Row],[LgWin]] = "N", 0, " "))</f>
        <v>0</v>
      </c>
      <c r="R1480" t="s">
        <v>51</v>
      </c>
      <c r="S1480" s="5">
        <f>IF(Teams[[#This Row],[WSWin]]="Y", 1,
IF(Teams[[#This Row],[WSWin]] = "N", 0, " "))</f>
        <v>0</v>
      </c>
      <c r="T1480">
        <v>654</v>
      </c>
      <c r="U1480">
        <v>5456</v>
      </c>
      <c r="V1480">
        <v>1312</v>
      </c>
      <c r="W1480">
        <v>215</v>
      </c>
      <c r="X1480">
        <v>44</v>
      </c>
      <c r="Y1480">
        <v>138</v>
      </c>
      <c r="Z1480">
        <v>531</v>
      </c>
      <c r="AA1480">
        <v>1002</v>
      </c>
      <c r="AB1480">
        <v>54</v>
      </c>
      <c r="AC1480">
        <v>37</v>
      </c>
      <c r="AF1480">
        <v>592</v>
      </c>
      <c r="AG1480">
        <v>537</v>
      </c>
      <c r="AH1480">
        <v>3.32</v>
      </c>
      <c r="AI1480">
        <v>29</v>
      </c>
      <c r="AJ1480">
        <v>17</v>
      </c>
      <c r="AK1480">
        <v>36</v>
      </c>
      <c r="AL1480">
        <v>4371</v>
      </c>
      <c r="AM1480">
        <v>1218</v>
      </c>
      <c r="AN1480">
        <v>116</v>
      </c>
      <c r="AO1480">
        <v>566</v>
      </c>
      <c r="AP1480">
        <v>1034</v>
      </c>
      <c r="AQ1480">
        <v>124</v>
      </c>
      <c r="AR1480">
        <v>144</v>
      </c>
      <c r="AS1480">
        <v>0.98</v>
      </c>
      <c r="AT1480" t="s">
        <v>218</v>
      </c>
      <c r="AU1480" t="s">
        <v>504</v>
      </c>
      <c r="AV1480">
        <v>955053</v>
      </c>
      <c r="AW1480">
        <v>100</v>
      </c>
      <c r="AX1480">
        <v>98</v>
      </c>
      <c r="AY1480" t="s">
        <v>95</v>
      </c>
      <c r="AZ1480" t="s">
        <v>95</v>
      </c>
      <c r="BA1480" t="s">
        <v>95</v>
      </c>
    </row>
    <row r="1481" spans="1:53" x14ac:dyDescent="0.55000000000000004">
      <c r="A1481">
        <v>1967</v>
      </c>
      <c r="B1481" s="5" t="b">
        <f>Teams[[#This Row],[yearID]]&gt;=1973</f>
        <v>0</v>
      </c>
      <c r="C1481" s="5" t="b">
        <f>Teams[[#This Row],[yearID]]&gt;=1903</f>
        <v>1</v>
      </c>
      <c r="D1481" t="s">
        <v>410</v>
      </c>
      <c r="E1481" t="s">
        <v>54</v>
      </c>
      <c r="F1481" t="s">
        <v>54</v>
      </c>
      <c r="G1481" s="5" t="str">
        <f>VLOOKUP(Teams[[#This Row],[franchID]],TeamsFranchises!$A$2:$D$121,2,FALSE)</f>
        <v>Boston Red Sox</v>
      </c>
      <c r="I1481">
        <v>1</v>
      </c>
      <c r="J1481">
        <v>162</v>
      </c>
      <c r="K1481">
        <v>81</v>
      </c>
      <c r="L1481">
        <v>92</v>
      </c>
      <c r="M1481">
        <v>70</v>
      </c>
      <c r="P1481" t="s">
        <v>76</v>
      </c>
      <c r="Q1481" s="5">
        <f>IF(Teams[[#This Row],[LgWin]]="Y", 1,
IF(Teams[[#This Row],[LgWin]] = "N", 0, " "))</f>
        <v>1</v>
      </c>
      <c r="R1481" t="s">
        <v>51</v>
      </c>
      <c r="S1481" s="5">
        <f>IF(Teams[[#This Row],[WSWin]]="Y", 1,
IF(Teams[[#This Row],[WSWin]] = "N", 0, " "))</f>
        <v>0</v>
      </c>
      <c r="T1481">
        <v>722</v>
      </c>
      <c r="U1481">
        <v>5471</v>
      </c>
      <c r="V1481">
        <v>1394</v>
      </c>
      <c r="W1481">
        <v>216</v>
      </c>
      <c r="X1481">
        <v>39</v>
      </c>
      <c r="Y1481">
        <v>158</v>
      </c>
      <c r="Z1481">
        <v>522</v>
      </c>
      <c r="AA1481">
        <v>1020</v>
      </c>
      <c r="AB1481">
        <v>68</v>
      </c>
      <c r="AC1481">
        <v>59</v>
      </c>
      <c r="AF1481">
        <v>614</v>
      </c>
      <c r="AG1481">
        <v>545</v>
      </c>
      <c r="AH1481">
        <v>3.36</v>
      </c>
      <c r="AI1481">
        <v>41</v>
      </c>
      <c r="AJ1481">
        <v>9</v>
      </c>
      <c r="AK1481">
        <v>44</v>
      </c>
      <c r="AL1481">
        <v>4377</v>
      </c>
      <c r="AM1481">
        <v>1307</v>
      </c>
      <c r="AN1481">
        <v>142</v>
      </c>
      <c r="AO1481">
        <v>477</v>
      </c>
      <c r="AP1481">
        <v>1010</v>
      </c>
      <c r="AQ1481">
        <v>142</v>
      </c>
      <c r="AR1481">
        <v>142</v>
      </c>
      <c r="AS1481">
        <v>0.97699999999999998</v>
      </c>
      <c r="AT1481" t="s">
        <v>441</v>
      </c>
      <c r="AU1481" t="s">
        <v>493</v>
      </c>
      <c r="AV1481">
        <v>1727832</v>
      </c>
      <c r="AW1481">
        <v>109</v>
      </c>
      <c r="AX1481">
        <v>109</v>
      </c>
      <c r="AY1481" t="s">
        <v>54</v>
      </c>
      <c r="AZ1481" t="s">
        <v>54</v>
      </c>
      <c r="BA1481" t="s">
        <v>54</v>
      </c>
    </row>
    <row r="1482" spans="1:53" x14ac:dyDescent="0.55000000000000004">
      <c r="A1482">
        <v>1967</v>
      </c>
      <c r="B1482" s="5" t="b">
        <f>Teams[[#This Row],[yearID]]&gt;=1973</f>
        <v>0</v>
      </c>
      <c r="C1482" s="5" t="b">
        <f>Teams[[#This Row],[yearID]]&gt;=1903</f>
        <v>1</v>
      </c>
      <c r="D1482" t="s">
        <v>410</v>
      </c>
      <c r="E1482" t="s">
        <v>537</v>
      </c>
      <c r="F1482" t="s">
        <v>520</v>
      </c>
      <c r="G1482" s="5" t="str">
        <f>VLOOKUP(Teams[[#This Row],[franchID]],TeamsFranchises!$A$2:$D$121,2,FALSE)</f>
        <v>Los Angeles Angels of Anaheim</v>
      </c>
      <c r="I1482">
        <v>5</v>
      </c>
      <c r="J1482">
        <v>161</v>
      </c>
      <c r="K1482">
        <v>83</v>
      </c>
      <c r="L1482">
        <v>84</v>
      </c>
      <c r="M1482">
        <v>77</v>
      </c>
      <c r="P1482" t="s">
        <v>51</v>
      </c>
      <c r="Q1482" s="5">
        <f>IF(Teams[[#This Row],[LgWin]]="Y", 1,
IF(Teams[[#This Row],[LgWin]] = "N", 0, " "))</f>
        <v>0</v>
      </c>
      <c r="R1482" t="s">
        <v>51</v>
      </c>
      <c r="S1482" s="5">
        <f>IF(Teams[[#This Row],[WSWin]]="Y", 1,
IF(Teams[[#This Row],[WSWin]] = "N", 0, " "))</f>
        <v>0</v>
      </c>
      <c r="T1482">
        <v>567</v>
      </c>
      <c r="U1482">
        <v>5307</v>
      </c>
      <c r="V1482">
        <v>1265</v>
      </c>
      <c r="W1482">
        <v>170</v>
      </c>
      <c r="X1482">
        <v>37</v>
      </c>
      <c r="Y1482">
        <v>114</v>
      </c>
      <c r="Z1482">
        <v>453</v>
      </c>
      <c r="AA1482">
        <v>1021</v>
      </c>
      <c r="AB1482">
        <v>40</v>
      </c>
      <c r="AC1482">
        <v>36</v>
      </c>
      <c r="AF1482">
        <v>587</v>
      </c>
      <c r="AG1482">
        <v>507</v>
      </c>
      <c r="AH1482">
        <v>3.19</v>
      </c>
      <c r="AI1482">
        <v>19</v>
      </c>
      <c r="AJ1482">
        <v>14</v>
      </c>
      <c r="AK1482">
        <v>46</v>
      </c>
      <c r="AL1482">
        <v>4290</v>
      </c>
      <c r="AM1482">
        <v>1246</v>
      </c>
      <c r="AN1482">
        <v>118</v>
      </c>
      <c r="AO1482">
        <v>525</v>
      </c>
      <c r="AP1482">
        <v>892</v>
      </c>
      <c r="AQ1482">
        <v>111</v>
      </c>
      <c r="AR1482">
        <v>135</v>
      </c>
      <c r="AS1482">
        <v>0.98199999999999998</v>
      </c>
      <c r="AT1482" t="s">
        <v>538</v>
      </c>
      <c r="AU1482" t="s">
        <v>543</v>
      </c>
      <c r="AV1482">
        <v>1317713</v>
      </c>
      <c r="AW1482">
        <v>95</v>
      </c>
      <c r="AX1482">
        <v>96</v>
      </c>
      <c r="AY1482" t="s">
        <v>537</v>
      </c>
      <c r="AZ1482" t="s">
        <v>537</v>
      </c>
      <c r="BA1482" t="s">
        <v>537</v>
      </c>
    </row>
    <row r="1483" spans="1:53" x14ac:dyDescent="0.55000000000000004">
      <c r="A1483">
        <v>1967</v>
      </c>
      <c r="B1483" s="5" t="b">
        <f>Teams[[#This Row],[yearID]]&gt;=1973</f>
        <v>0</v>
      </c>
      <c r="C1483" s="5" t="b">
        <f>Teams[[#This Row],[yearID]]&gt;=1903</f>
        <v>1</v>
      </c>
      <c r="D1483" t="s">
        <v>410</v>
      </c>
      <c r="E1483" t="s">
        <v>415</v>
      </c>
      <c r="F1483" t="s">
        <v>416</v>
      </c>
      <c r="G1483" s="5" t="str">
        <f>VLOOKUP(Teams[[#This Row],[franchID]],TeamsFranchises!$A$2:$D$121,2,FALSE)</f>
        <v>Chicago White Sox</v>
      </c>
      <c r="I1483">
        <v>4</v>
      </c>
      <c r="J1483">
        <v>162</v>
      </c>
      <c r="K1483">
        <v>82</v>
      </c>
      <c r="L1483">
        <v>89</v>
      </c>
      <c r="M1483">
        <v>73</v>
      </c>
      <c r="P1483" t="s">
        <v>51</v>
      </c>
      <c r="Q1483" s="5">
        <f>IF(Teams[[#This Row],[LgWin]]="Y", 1,
IF(Teams[[#This Row],[LgWin]] = "N", 0, " "))</f>
        <v>0</v>
      </c>
      <c r="R1483" t="s">
        <v>51</v>
      </c>
      <c r="S1483" s="5">
        <f>IF(Teams[[#This Row],[WSWin]]="Y", 1,
IF(Teams[[#This Row],[WSWin]] = "N", 0, " "))</f>
        <v>0</v>
      </c>
      <c r="T1483">
        <v>531</v>
      </c>
      <c r="U1483">
        <v>5383</v>
      </c>
      <c r="V1483">
        <v>1209</v>
      </c>
      <c r="W1483">
        <v>181</v>
      </c>
      <c r="X1483">
        <v>34</v>
      </c>
      <c r="Y1483">
        <v>89</v>
      </c>
      <c r="Z1483">
        <v>480</v>
      </c>
      <c r="AA1483">
        <v>849</v>
      </c>
      <c r="AB1483">
        <v>124</v>
      </c>
      <c r="AC1483">
        <v>82</v>
      </c>
      <c r="AF1483">
        <v>491</v>
      </c>
      <c r="AG1483">
        <v>406</v>
      </c>
      <c r="AH1483">
        <v>2.4500000000000002</v>
      </c>
      <c r="AI1483">
        <v>36</v>
      </c>
      <c r="AJ1483">
        <v>24</v>
      </c>
      <c r="AK1483">
        <v>39</v>
      </c>
      <c r="AL1483">
        <v>4470</v>
      </c>
      <c r="AM1483">
        <v>1197</v>
      </c>
      <c r="AN1483">
        <v>87</v>
      </c>
      <c r="AO1483">
        <v>465</v>
      </c>
      <c r="AP1483">
        <v>927</v>
      </c>
      <c r="AQ1483">
        <v>137</v>
      </c>
      <c r="AR1483">
        <v>149</v>
      </c>
      <c r="AS1483">
        <v>0.97899999999999998</v>
      </c>
      <c r="AT1483" t="s">
        <v>417</v>
      </c>
      <c r="AU1483" t="s">
        <v>450</v>
      </c>
      <c r="AV1483">
        <v>985634</v>
      </c>
      <c r="AW1483">
        <v>93</v>
      </c>
      <c r="AX1483">
        <v>93</v>
      </c>
      <c r="AY1483" t="s">
        <v>416</v>
      </c>
      <c r="AZ1483" t="s">
        <v>415</v>
      </c>
      <c r="BA1483" t="s">
        <v>415</v>
      </c>
    </row>
    <row r="1484" spans="1:53" x14ac:dyDescent="0.55000000000000004">
      <c r="A1484">
        <v>1967</v>
      </c>
      <c r="B1484" s="5" t="b">
        <f>Teams[[#This Row],[yearID]]&gt;=1973</f>
        <v>0</v>
      </c>
      <c r="C1484" s="5" t="b">
        <f>Teams[[#This Row],[yearID]]&gt;=1903</f>
        <v>1</v>
      </c>
      <c r="D1484" t="s">
        <v>157</v>
      </c>
      <c r="E1484" t="s">
        <v>161</v>
      </c>
      <c r="F1484" t="s">
        <v>162</v>
      </c>
      <c r="G1484" s="5" t="str">
        <f>VLOOKUP(Teams[[#This Row],[franchID]],TeamsFranchises!$A$2:$D$121,2,FALSE)</f>
        <v>Chicago Cubs</v>
      </c>
      <c r="I1484">
        <v>3</v>
      </c>
      <c r="J1484">
        <v>162</v>
      </c>
      <c r="K1484">
        <v>84</v>
      </c>
      <c r="L1484">
        <v>87</v>
      </c>
      <c r="M1484">
        <v>74</v>
      </c>
      <c r="P1484" t="s">
        <v>51</v>
      </c>
      <c r="Q1484" s="5">
        <f>IF(Teams[[#This Row],[LgWin]]="Y", 1,
IF(Teams[[#This Row],[LgWin]] = "N", 0, " "))</f>
        <v>0</v>
      </c>
      <c r="R1484" t="s">
        <v>51</v>
      </c>
      <c r="S1484" s="5">
        <f>IF(Teams[[#This Row],[WSWin]]="Y", 1,
IF(Teams[[#This Row],[WSWin]] = "N", 0, " "))</f>
        <v>0</v>
      </c>
      <c r="T1484">
        <v>702</v>
      </c>
      <c r="U1484">
        <v>5463</v>
      </c>
      <c r="V1484">
        <v>1373</v>
      </c>
      <c r="W1484">
        <v>211</v>
      </c>
      <c r="X1484">
        <v>49</v>
      </c>
      <c r="Y1484">
        <v>128</v>
      </c>
      <c r="Z1484">
        <v>509</v>
      </c>
      <c r="AA1484">
        <v>912</v>
      </c>
      <c r="AB1484">
        <v>63</v>
      </c>
      <c r="AC1484">
        <v>50</v>
      </c>
      <c r="AF1484">
        <v>624</v>
      </c>
      <c r="AG1484">
        <v>563</v>
      </c>
      <c r="AH1484">
        <v>3.48</v>
      </c>
      <c r="AI1484">
        <v>47</v>
      </c>
      <c r="AJ1484">
        <v>7</v>
      </c>
      <c r="AK1484">
        <v>28</v>
      </c>
      <c r="AL1484">
        <v>4371</v>
      </c>
      <c r="AM1484">
        <v>1352</v>
      </c>
      <c r="AN1484">
        <v>142</v>
      </c>
      <c r="AO1484">
        <v>463</v>
      </c>
      <c r="AP1484">
        <v>888</v>
      </c>
      <c r="AQ1484">
        <v>121</v>
      </c>
      <c r="AR1484">
        <v>143</v>
      </c>
      <c r="AS1484">
        <v>0.98099999999999998</v>
      </c>
      <c r="AT1484" t="s">
        <v>434</v>
      </c>
      <c r="AU1484" t="s">
        <v>473</v>
      </c>
      <c r="AV1484">
        <v>977226</v>
      </c>
      <c r="AW1484">
        <v>105</v>
      </c>
      <c r="AX1484">
        <v>105</v>
      </c>
      <c r="AY1484" t="s">
        <v>162</v>
      </c>
      <c r="AZ1484" t="s">
        <v>161</v>
      </c>
      <c r="BA1484" t="s">
        <v>161</v>
      </c>
    </row>
    <row r="1485" spans="1:53" x14ac:dyDescent="0.55000000000000004">
      <c r="A1485">
        <v>1967</v>
      </c>
      <c r="B1485" s="5" t="b">
        <f>Teams[[#This Row],[yearID]]&gt;=1973</f>
        <v>0</v>
      </c>
      <c r="C1485" s="5" t="b">
        <f>Teams[[#This Row],[yearID]]&gt;=1903</f>
        <v>1</v>
      </c>
      <c r="D1485" t="s">
        <v>157</v>
      </c>
      <c r="E1485" t="s">
        <v>167</v>
      </c>
      <c r="F1485" t="s">
        <v>167</v>
      </c>
      <c r="G1485" s="5" t="str">
        <f>VLOOKUP(Teams[[#This Row],[franchID]],TeamsFranchises!$A$2:$D$121,2,FALSE)</f>
        <v>Cincinnati Reds</v>
      </c>
      <c r="I1485">
        <v>4</v>
      </c>
      <c r="J1485">
        <v>162</v>
      </c>
      <c r="K1485">
        <v>81</v>
      </c>
      <c r="L1485">
        <v>87</v>
      </c>
      <c r="M1485">
        <v>75</v>
      </c>
      <c r="P1485" t="s">
        <v>51</v>
      </c>
      <c r="Q1485" s="5">
        <f>IF(Teams[[#This Row],[LgWin]]="Y", 1,
IF(Teams[[#This Row],[LgWin]] = "N", 0, " "))</f>
        <v>0</v>
      </c>
      <c r="R1485" t="s">
        <v>51</v>
      </c>
      <c r="S1485" s="5">
        <f>IF(Teams[[#This Row],[WSWin]]="Y", 1,
IF(Teams[[#This Row],[WSWin]] = "N", 0, " "))</f>
        <v>0</v>
      </c>
      <c r="T1485">
        <v>604</v>
      </c>
      <c r="U1485">
        <v>5519</v>
      </c>
      <c r="V1485">
        <v>1366</v>
      </c>
      <c r="W1485">
        <v>251</v>
      </c>
      <c r="X1485">
        <v>54</v>
      </c>
      <c r="Y1485">
        <v>109</v>
      </c>
      <c r="Z1485">
        <v>372</v>
      </c>
      <c r="AA1485">
        <v>969</v>
      </c>
      <c r="AB1485">
        <v>92</v>
      </c>
      <c r="AC1485">
        <v>63</v>
      </c>
      <c r="AF1485">
        <v>563</v>
      </c>
      <c r="AG1485">
        <v>497</v>
      </c>
      <c r="AH1485">
        <v>3.05</v>
      </c>
      <c r="AI1485">
        <v>34</v>
      </c>
      <c r="AJ1485">
        <v>18</v>
      </c>
      <c r="AK1485">
        <v>39</v>
      </c>
      <c r="AL1485">
        <v>4404</v>
      </c>
      <c r="AM1485">
        <v>1328</v>
      </c>
      <c r="AN1485">
        <v>101</v>
      </c>
      <c r="AO1485">
        <v>498</v>
      </c>
      <c r="AP1485">
        <v>1065</v>
      </c>
      <c r="AQ1485">
        <v>121</v>
      </c>
      <c r="AR1485">
        <v>124</v>
      </c>
      <c r="AS1485">
        <v>0.98</v>
      </c>
      <c r="AT1485" t="s">
        <v>165</v>
      </c>
      <c r="AU1485" t="s">
        <v>455</v>
      </c>
      <c r="AV1485">
        <v>958300</v>
      </c>
      <c r="AW1485">
        <v>112</v>
      </c>
      <c r="AX1485">
        <v>112</v>
      </c>
      <c r="AY1485" t="s">
        <v>167</v>
      </c>
      <c r="AZ1485" t="s">
        <v>167</v>
      </c>
      <c r="BA1485" t="s">
        <v>167</v>
      </c>
    </row>
    <row r="1486" spans="1:53" x14ac:dyDescent="0.55000000000000004">
      <c r="A1486">
        <v>1967</v>
      </c>
      <c r="B1486" s="5" t="b">
        <f>Teams[[#This Row],[yearID]]&gt;=1973</f>
        <v>0</v>
      </c>
      <c r="C1486" s="5" t="b">
        <f>Teams[[#This Row],[yearID]]&gt;=1903</f>
        <v>1</v>
      </c>
      <c r="D1486" t="s">
        <v>410</v>
      </c>
      <c r="E1486" t="s">
        <v>64</v>
      </c>
      <c r="F1486" t="s">
        <v>64</v>
      </c>
      <c r="G1486" s="5" t="str">
        <f>VLOOKUP(Teams[[#This Row],[franchID]],TeamsFranchises!$A$2:$D$121,2,FALSE)</f>
        <v>Cleveland Indians</v>
      </c>
      <c r="I1486">
        <v>8</v>
      </c>
      <c r="J1486">
        <v>162</v>
      </c>
      <c r="K1486">
        <v>81</v>
      </c>
      <c r="L1486">
        <v>75</v>
      </c>
      <c r="M1486">
        <v>87</v>
      </c>
      <c r="P1486" t="s">
        <v>51</v>
      </c>
      <c r="Q1486" s="5">
        <f>IF(Teams[[#This Row],[LgWin]]="Y", 1,
IF(Teams[[#This Row],[LgWin]] = "N", 0, " "))</f>
        <v>0</v>
      </c>
      <c r="R1486" t="s">
        <v>51</v>
      </c>
      <c r="S1486" s="5">
        <f>IF(Teams[[#This Row],[WSWin]]="Y", 1,
IF(Teams[[#This Row],[WSWin]] = "N", 0, " "))</f>
        <v>0</v>
      </c>
      <c r="T1486">
        <v>559</v>
      </c>
      <c r="U1486">
        <v>5461</v>
      </c>
      <c r="V1486">
        <v>1282</v>
      </c>
      <c r="W1486">
        <v>213</v>
      </c>
      <c r="X1486">
        <v>35</v>
      </c>
      <c r="Y1486">
        <v>131</v>
      </c>
      <c r="Z1486">
        <v>413</v>
      </c>
      <c r="AA1486">
        <v>984</v>
      </c>
      <c r="AB1486">
        <v>53</v>
      </c>
      <c r="AC1486">
        <v>65</v>
      </c>
      <c r="AF1486">
        <v>613</v>
      </c>
      <c r="AG1486">
        <v>533</v>
      </c>
      <c r="AH1486">
        <v>3.25</v>
      </c>
      <c r="AI1486">
        <v>49</v>
      </c>
      <c r="AJ1486">
        <v>14</v>
      </c>
      <c r="AK1486">
        <v>27</v>
      </c>
      <c r="AL1486">
        <v>4431</v>
      </c>
      <c r="AM1486">
        <v>1258</v>
      </c>
      <c r="AN1486">
        <v>120</v>
      </c>
      <c r="AO1486">
        <v>559</v>
      </c>
      <c r="AP1486">
        <v>1189</v>
      </c>
      <c r="AQ1486">
        <v>115</v>
      </c>
      <c r="AR1486">
        <v>138</v>
      </c>
      <c r="AS1486">
        <v>0.98099999999999998</v>
      </c>
      <c r="AT1486" t="s">
        <v>487</v>
      </c>
      <c r="AU1486" t="s">
        <v>498</v>
      </c>
      <c r="AV1486">
        <v>662980</v>
      </c>
      <c r="AW1486">
        <v>102</v>
      </c>
      <c r="AX1486">
        <v>102</v>
      </c>
      <c r="AY1486" t="s">
        <v>64</v>
      </c>
      <c r="AZ1486" t="s">
        <v>64</v>
      </c>
      <c r="BA1486" t="s">
        <v>64</v>
      </c>
    </row>
    <row r="1487" spans="1:53" x14ac:dyDescent="0.55000000000000004">
      <c r="A1487">
        <v>1967</v>
      </c>
      <c r="B1487" s="5" t="b">
        <f>Teams[[#This Row],[yearID]]&gt;=1973</f>
        <v>0</v>
      </c>
      <c r="C1487" s="5" t="b">
        <f>Teams[[#This Row],[yearID]]&gt;=1903</f>
        <v>1</v>
      </c>
      <c r="D1487" t="s">
        <v>410</v>
      </c>
      <c r="E1487" t="s">
        <v>419</v>
      </c>
      <c r="F1487" t="s">
        <v>419</v>
      </c>
      <c r="G1487" s="5" t="str">
        <f>VLOOKUP(Teams[[#This Row],[franchID]],TeamsFranchises!$A$2:$D$121,2,FALSE)</f>
        <v>Detroit Tigers</v>
      </c>
      <c r="I1487">
        <v>2</v>
      </c>
      <c r="J1487">
        <v>163</v>
      </c>
      <c r="K1487">
        <v>82</v>
      </c>
      <c r="L1487">
        <v>91</v>
      </c>
      <c r="M1487">
        <v>71</v>
      </c>
      <c r="P1487" t="s">
        <v>51</v>
      </c>
      <c r="Q1487" s="5">
        <f>IF(Teams[[#This Row],[LgWin]]="Y", 1,
IF(Teams[[#This Row],[LgWin]] = "N", 0, " "))</f>
        <v>0</v>
      </c>
      <c r="R1487" t="s">
        <v>51</v>
      </c>
      <c r="S1487" s="5">
        <f>IF(Teams[[#This Row],[WSWin]]="Y", 1,
IF(Teams[[#This Row],[WSWin]] = "N", 0, " "))</f>
        <v>0</v>
      </c>
      <c r="T1487">
        <v>683</v>
      </c>
      <c r="U1487">
        <v>5410</v>
      </c>
      <c r="V1487">
        <v>1315</v>
      </c>
      <c r="W1487">
        <v>192</v>
      </c>
      <c r="X1487">
        <v>36</v>
      </c>
      <c r="Y1487">
        <v>152</v>
      </c>
      <c r="Z1487">
        <v>626</v>
      </c>
      <c r="AA1487">
        <v>994</v>
      </c>
      <c r="AB1487">
        <v>37</v>
      </c>
      <c r="AC1487">
        <v>21</v>
      </c>
      <c r="AF1487">
        <v>587</v>
      </c>
      <c r="AG1487">
        <v>532</v>
      </c>
      <c r="AH1487">
        <v>3.32</v>
      </c>
      <c r="AI1487">
        <v>46</v>
      </c>
      <c r="AJ1487">
        <v>17</v>
      </c>
      <c r="AK1487">
        <v>40</v>
      </c>
      <c r="AL1487">
        <v>4329</v>
      </c>
      <c r="AM1487">
        <v>1230</v>
      </c>
      <c r="AN1487">
        <v>151</v>
      </c>
      <c r="AO1487">
        <v>472</v>
      </c>
      <c r="AP1487">
        <v>1038</v>
      </c>
      <c r="AQ1487">
        <v>130</v>
      </c>
      <c r="AR1487">
        <v>126</v>
      </c>
      <c r="AS1487">
        <v>0.97799999999999998</v>
      </c>
      <c r="AT1487" t="s">
        <v>420</v>
      </c>
      <c r="AU1487" t="s">
        <v>518</v>
      </c>
      <c r="AV1487">
        <v>1447143</v>
      </c>
      <c r="AW1487">
        <v>103</v>
      </c>
      <c r="AX1487">
        <v>101</v>
      </c>
      <c r="AY1487" t="s">
        <v>419</v>
      </c>
      <c r="AZ1487" t="s">
        <v>419</v>
      </c>
      <c r="BA1487" t="s">
        <v>419</v>
      </c>
    </row>
    <row r="1488" spans="1:53" x14ac:dyDescent="0.55000000000000004">
      <c r="A1488">
        <v>1967</v>
      </c>
      <c r="B1488" s="5" t="b">
        <f>Teams[[#This Row],[yearID]]&gt;=1973</f>
        <v>0</v>
      </c>
      <c r="C1488" s="5" t="b">
        <f>Teams[[#This Row],[yearID]]&gt;=1903</f>
        <v>1</v>
      </c>
      <c r="D1488" t="s">
        <v>157</v>
      </c>
      <c r="E1488" t="s">
        <v>528</v>
      </c>
      <c r="F1488" t="s">
        <v>528</v>
      </c>
      <c r="G1488" s="5" t="str">
        <f>VLOOKUP(Teams[[#This Row],[franchID]],TeamsFranchises!$A$2:$D$121,2,FALSE)</f>
        <v>Houston Astros</v>
      </c>
      <c r="I1488">
        <v>9</v>
      </c>
      <c r="J1488">
        <v>162</v>
      </c>
      <c r="K1488">
        <v>81</v>
      </c>
      <c r="L1488">
        <v>69</v>
      </c>
      <c r="M1488">
        <v>93</v>
      </c>
      <c r="P1488" t="s">
        <v>51</v>
      </c>
      <c r="Q1488" s="5">
        <f>IF(Teams[[#This Row],[LgWin]]="Y", 1,
IF(Teams[[#This Row],[LgWin]] = "N", 0, " "))</f>
        <v>0</v>
      </c>
      <c r="R1488" t="s">
        <v>51</v>
      </c>
      <c r="S1488" s="5">
        <f>IF(Teams[[#This Row],[WSWin]]="Y", 1,
IF(Teams[[#This Row],[WSWin]] = "N", 0, " "))</f>
        <v>0</v>
      </c>
      <c r="T1488">
        <v>626</v>
      </c>
      <c r="U1488">
        <v>5506</v>
      </c>
      <c r="V1488">
        <v>1372</v>
      </c>
      <c r="W1488">
        <v>259</v>
      </c>
      <c r="X1488">
        <v>46</v>
      </c>
      <c r="Y1488">
        <v>93</v>
      </c>
      <c r="Z1488">
        <v>537</v>
      </c>
      <c r="AA1488">
        <v>934</v>
      </c>
      <c r="AB1488">
        <v>88</v>
      </c>
      <c r="AC1488">
        <v>38</v>
      </c>
      <c r="AF1488">
        <v>742</v>
      </c>
      <c r="AG1488">
        <v>647</v>
      </c>
      <c r="AH1488">
        <v>4.03</v>
      </c>
      <c r="AI1488">
        <v>35</v>
      </c>
      <c r="AJ1488">
        <v>8</v>
      </c>
      <c r="AK1488">
        <v>21</v>
      </c>
      <c r="AL1488">
        <v>4335</v>
      </c>
      <c r="AM1488">
        <v>1444</v>
      </c>
      <c r="AN1488">
        <v>120</v>
      </c>
      <c r="AO1488">
        <v>485</v>
      </c>
      <c r="AP1488">
        <v>1060</v>
      </c>
      <c r="AQ1488">
        <v>157</v>
      </c>
      <c r="AR1488">
        <v>120</v>
      </c>
      <c r="AS1488">
        <v>0.97399999999999998</v>
      </c>
      <c r="AT1488" t="s">
        <v>539</v>
      </c>
      <c r="AU1488" t="s">
        <v>540</v>
      </c>
      <c r="AV1488">
        <v>1348303</v>
      </c>
      <c r="AW1488">
        <v>96</v>
      </c>
      <c r="AX1488">
        <v>97</v>
      </c>
      <c r="AY1488" t="s">
        <v>528</v>
      </c>
      <c r="AZ1488" t="s">
        <v>528</v>
      </c>
      <c r="BA1488" t="s">
        <v>528</v>
      </c>
    </row>
    <row r="1489" spans="1:53" x14ac:dyDescent="0.55000000000000004">
      <c r="A1489">
        <v>1967</v>
      </c>
      <c r="B1489" s="5" t="b">
        <f>Teams[[#This Row],[yearID]]&gt;=1973</f>
        <v>0</v>
      </c>
      <c r="C1489" s="5" t="b">
        <f>Teams[[#This Row],[yearID]]&gt;=1903</f>
        <v>1</v>
      </c>
      <c r="D1489" t="s">
        <v>410</v>
      </c>
      <c r="E1489" t="s">
        <v>506</v>
      </c>
      <c r="F1489" t="s">
        <v>423</v>
      </c>
      <c r="G1489" s="5" t="str">
        <f>VLOOKUP(Teams[[#This Row],[franchID]],TeamsFranchises!$A$2:$D$121,2,FALSE)</f>
        <v>Oakland Athletics</v>
      </c>
      <c r="I1489">
        <v>10</v>
      </c>
      <c r="J1489">
        <v>161</v>
      </c>
      <c r="K1489">
        <v>81</v>
      </c>
      <c r="L1489">
        <v>62</v>
      </c>
      <c r="M1489">
        <v>99</v>
      </c>
      <c r="P1489" t="s">
        <v>51</v>
      </c>
      <c r="Q1489" s="5">
        <f>IF(Teams[[#This Row],[LgWin]]="Y", 1,
IF(Teams[[#This Row],[LgWin]] = "N", 0, " "))</f>
        <v>0</v>
      </c>
      <c r="R1489" t="s">
        <v>51</v>
      </c>
      <c r="S1489" s="5">
        <f>IF(Teams[[#This Row],[WSWin]]="Y", 1,
IF(Teams[[#This Row],[WSWin]] = "N", 0, " "))</f>
        <v>0</v>
      </c>
      <c r="T1489">
        <v>533</v>
      </c>
      <c r="U1489">
        <v>5349</v>
      </c>
      <c r="V1489">
        <v>1244</v>
      </c>
      <c r="W1489">
        <v>212</v>
      </c>
      <c r="X1489">
        <v>50</v>
      </c>
      <c r="Y1489">
        <v>69</v>
      </c>
      <c r="Z1489">
        <v>452</v>
      </c>
      <c r="AA1489">
        <v>1019</v>
      </c>
      <c r="AB1489">
        <v>132</v>
      </c>
      <c r="AC1489">
        <v>59</v>
      </c>
      <c r="AF1489">
        <v>660</v>
      </c>
      <c r="AG1489">
        <v>584</v>
      </c>
      <c r="AH1489">
        <v>3.68</v>
      </c>
      <c r="AI1489">
        <v>26</v>
      </c>
      <c r="AJ1489">
        <v>10</v>
      </c>
      <c r="AK1489">
        <v>34</v>
      </c>
      <c r="AL1489">
        <v>4284</v>
      </c>
      <c r="AM1489">
        <v>1265</v>
      </c>
      <c r="AN1489">
        <v>125</v>
      </c>
      <c r="AO1489">
        <v>558</v>
      </c>
      <c r="AP1489">
        <v>990</v>
      </c>
      <c r="AQ1489">
        <v>132</v>
      </c>
      <c r="AR1489">
        <v>120</v>
      </c>
      <c r="AS1489">
        <v>0.97799999999999998</v>
      </c>
      <c r="AT1489" t="s">
        <v>507</v>
      </c>
      <c r="AU1489" t="s">
        <v>508</v>
      </c>
      <c r="AV1489">
        <v>726639</v>
      </c>
      <c r="AW1489">
        <v>97</v>
      </c>
      <c r="AX1489">
        <v>99</v>
      </c>
      <c r="AY1489" t="s">
        <v>509</v>
      </c>
      <c r="AZ1489" t="s">
        <v>506</v>
      </c>
      <c r="BA1489" t="s">
        <v>506</v>
      </c>
    </row>
    <row r="1490" spans="1:53" x14ac:dyDescent="0.55000000000000004">
      <c r="A1490">
        <v>1967</v>
      </c>
      <c r="B1490" s="5" t="b">
        <f>Teams[[#This Row],[yearID]]&gt;=1973</f>
        <v>0</v>
      </c>
      <c r="C1490" s="5" t="b">
        <f>Teams[[#This Row],[yearID]]&gt;=1903</f>
        <v>1</v>
      </c>
      <c r="D1490" t="s">
        <v>157</v>
      </c>
      <c r="E1490" t="s">
        <v>511</v>
      </c>
      <c r="F1490" t="s">
        <v>260</v>
      </c>
      <c r="G1490" s="5" t="str">
        <f>VLOOKUP(Teams[[#This Row],[franchID]],TeamsFranchises!$A$2:$D$121,2,FALSE)</f>
        <v>Los Angeles Dodgers</v>
      </c>
      <c r="I1490">
        <v>8</v>
      </c>
      <c r="J1490">
        <v>162</v>
      </c>
      <c r="K1490">
        <v>81</v>
      </c>
      <c r="L1490">
        <v>73</v>
      </c>
      <c r="M1490">
        <v>89</v>
      </c>
      <c r="P1490" t="s">
        <v>51</v>
      </c>
      <c r="Q1490" s="5">
        <f>IF(Teams[[#This Row],[LgWin]]="Y", 1,
IF(Teams[[#This Row],[LgWin]] = "N", 0, " "))</f>
        <v>0</v>
      </c>
      <c r="R1490" t="s">
        <v>51</v>
      </c>
      <c r="S1490" s="5">
        <f>IF(Teams[[#This Row],[WSWin]]="Y", 1,
IF(Teams[[#This Row],[WSWin]] = "N", 0, " "))</f>
        <v>0</v>
      </c>
      <c r="T1490">
        <v>519</v>
      </c>
      <c r="U1490">
        <v>5456</v>
      </c>
      <c r="V1490">
        <v>1285</v>
      </c>
      <c r="W1490">
        <v>203</v>
      </c>
      <c r="X1490">
        <v>38</v>
      </c>
      <c r="Y1490">
        <v>82</v>
      </c>
      <c r="Z1490">
        <v>485</v>
      </c>
      <c r="AA1490">
        <v>881</v>
      </c>
      <c r="AB1490">
        <v>56</v>
      </c>
      <c r="AC1490">
        <v>47</v>
      </c>
      <c r="AF1490">
        <v>595</v>
      </c>
      <c r="AG1490">
        <v>525</v>
      </c>
      <c r="AH1490">
        <v>3.21</v>
      </c>
      <c r="AI1490">
        <v>41</v>
      </c>
      <c r="AJ1490">
        <v>17</v>
      </c>
      <c r="AK1490">
        <v>24</v>
      </c>
      <c r="AL1490">
        <v>4419</v>
      </c>
      <c r="AM1490">
        <v>1421</v>
      </c>
      <c r="AN1490">
        <v>93</v>
      </c>
      <c r="AO1490">
        <v>393</v>
      </c>
      <c r="AP1490">
        <v>967</v>
      </c>
      <c r="AQ1490">
        <v>160</v>
      </c>
      <c r="AR1490">
        <v>144</v>
      </c>
      <c r="AS1490">
        <v>0.97499999999999998</v>
      </c>
      <c r="AT1490" t="s">
        <v>512</v>
      </c>
      <c r="AU1490" t="s">
        <v>531</v>
      </c>
      <c r="AV1490">
        <v>1664362</v>
      </c>
      <c r="AW1490">
        <v>91</v>
      </c>
      <c r="AX1490">
        <v>91</v>
      </c>
      <c r="AY1490" t="s">
        <v>260</v>
      </c>
      <c r="AZ1490" t="s">
        <v>511</v>
      </c>
      <c r="BA1490" t="s">
        <v>511</v>
      </c>
    </row>
    <row r="1491" spans="1:53" x14ac:dyDescent="0.55000000000000004">
      <c r="A1491">
        <v>1967</v>
      </c>
      <c r="B1491" s="5" t="b">
        <f>Teams[[#This Row],[yearID]]&gt;=1973</f>
        <v>0</v>
      </c>
      <c r="C1491" s="5" t="b">
        <f>Teams[[#This Row],[yearID]]&gt;=1903</f>
        <v>1</v>
      </c>
      <c r="D1491" t="s">
        <v>410</v>
      </c>
      <c r="E1491" t="s">
        <v>426</v>
      </c>
      <c r="F1491" t="s">
        <v>426</v>
      </c>
      <c r="G1491" s="5" t="str">
        <f>VLOOKUP(Teams[[#This Row],[franchID]],TeamsFranchises!$A$2:$D$121,2,FALSE)</f>
        <v>Minnesota Twins</v>
      </c>
      <c r="I1491">
        <v>2</v>
      </c>
      <c r="J1491">
        <v>164</v>
      </c>
      <c r="K1491">
        <v>81</v>
      </c>
      <c r="L1491">
        <v>91</v>
      </c>
      <c r="M1491">
        <v>71</v>
      </c>
      <c r="P1491" t="s">
        <v>51</v>
      </c>
      <c r="Q1491" s="5">
        <f>IF(Teams[[#This Row],[LgWin]]="Y", 1,
IF(Teams[[#This Row],[LgWin]] = "N", 0, " "))</f>
        <v>0</v>
      </c>
      <c r="R1491" t="s">
        <v>51</v>
      </c>
      <c r="S1491" s="5">
        <f>IF(Teams[[#This Row],[WSWin]]="Y", 1,
IF(Teams[[#This Row],[WSWin]] = "N", 0, " "))</f>
        <v>0</v>
      </c>
      <c r="T1491">
        <v>671</v>
      </c>
      <c r="U1491">
        <v>5458</v>
      </c>
      <c r="V1491">
        <v>1309</v>
      </c>
      <c r="W1491">
        <v>216</v>
      </c>
      <c r="X1491">
        <v>48</v>
      </c>
      <c r="Y1491">
        <v>131</v>
      </c>
      <c r="Z1491">
        <v>512</v>
      </c>
      <c r="AA1491">
        <v>976</v>
      </c>
      <c r="AB1491">
        <v>55</v>
      </c>
      <c r="AC1491">
        <v>37</v>
      </c>
      <c r="AF1491">
        <v>590</v>
      </c>
      <c r="AG1491">
        <v>510</v>
      </c>
      <c r="AH1491">
        <v>3.14</v>
      </c>
      <c r="AI1491">
        <v>58</v>
      </c>
      <c r="AJ1491">
        <v>18</v>
      </c>
      <c r="AK1491">
        <v>24</v>
      </c>
      <c r="AL1491">
        <v>4383</v>
      </c>
      <c r="AM1491">
        <v>1336</v>
      </c>
      <c r="AN1491">
        <v>115</v>
      </c>
      <c r="AO1491">
        <v>396</v>
      </c>
      <c r="AP1491">
        <v>1089</v>
      </c>
      <c r="AQ1491">
        <v>132</v>
      </c>
      <c r="AR1491">
        <v>123</v>
      </c>
      <c r="AS1491">
        <v>0.97799999999999998</v>
      </c>
      <c r="AT1491" t="s">
        <v>523</v>
      </c>
      <c r="AU1491" t="s">
        <v>524</v>
      </c>
      <c r="AV1491">
        <v>1483547</v>
      </c>
      <c r="AW1491">
        <v>108</v>
      </c>
      <c r="AX1491">
        <v>107</v>
      </c>
      <c r="AY1491" t="s">
        <v>426</v>
      </c>
      <c r="AZ1491" t="s">
        <v>426</v>
      </c>
      <c r="BA1491" t="s">
        <v>426</v>
      </c>
    </row>
    <row r="1492" spans="1:53" x14ac:dyDescent="0.55000000000000004">
      <c r="A1492">
        <v>1967</v>
      </c>
      <c r="B1492" s="5" t="b">
        <f>Teams[[#This Row],[yearID]]&gt;=1973</f>
        <v>0</v>
      </c>
      <c r="C1492" s="5" t="b">
        <f>Teams[[#This Row],[yearID]]&gt;=1903</f>
        <v>1</v>
      </c>
      <c r="D1492" t="s">
        <v>410</v>
      </c>
      <c r="E1492" t="s">
        <v>436</v>
      </c>
      <c r="F1492" t="s">
        <v>412</v>
      </c>
      <c r="G1492" s="5" t="str">
        <f>VLOOKUP(Teams[[#This Row],[franchID]],TeamsFranchises!$A$2:$D$121,2,FALSE)</f>
        <v>New York Yankees</v>
      </c>
      <c r="I1492">
        <v>9</v>
      </c>
      <c r="J1492">
        <v>163</v>
      </c>
      <c r="K1492">
        <v>82</v>
      </c>
      <c r="L1492">
        <v>72</v>
      </c>
      <c r="M1492">
        <v>90</v>
      </c>
      <c r="P1492" t="s">
        <v>51</v>
      </c>
      <c r="Q1492" s="5">
        <f>IF(Teams[[#This Row],[LgWin]]="Y", 1,
IF(Teams[[#This Row],[LgWin]] = "N", 0, " "))</f>
        <v>0</v>
      </c>
      <c r="R1492" t="s">
        <v>51</v>
      </c>
      <c r="S1492" s="5">
        <f>IF(Teams[[#This Row],[WSWin]]="Y", 1,
IF(Teams[[#This Row],[WSWin]] = "N", 0, " "))</f>
        <v>0</v>
      </c>
      <c r="T1492">
        <v>522</v>
      </c>
      <c r="U1492">
        <v>5443</v>
      </c>
      <c r="V1492">
        <v>1225</v>
      </c>
      <c r="W1492">
        <v>166</v>
      </c>
      <c r="X1492">
        <v>17</v>
      </c>
      <c r="Y1492">
        <v>100</v>
      </c>
      <c r="Z1492">
        <v>532</v>
      </c>
      <c r="AA1492">
        <v>1043</v>
      </c>
      <c r="AB1492">
        <v>63</v>
      </c>
      <c r="AC1492">
        <v>37</v>
      </c>
      <c r="AF1492">
        <v>621</v>
      </c>
      <c r="AG1492">
        <v>533</v>
      </c>
      <c r="AH1492">
        <v>3.24</v>
      </c>
      <c r="AI1492">
        <v>37</v>
      </c>
      <c r="AJ1492">
        <v>16</v>
      </c>
      <c r="AK1492">
        <v>27</v>
      </c>
      <c r="AL1492">
        <v>4440</v>
      </c>
      <c r="AM1492">
        <v>1375</v>
      </c>
      <c r="AN1492">
        <v>110</v>
      </c>
      <c r="AO1492">
        <v>480</v>
      </c>
      <c r="AP1492">
        <v>898</v>
      </c>
      <c r="AQ1492">
        <v>154</v>
      </c>
      <c r="AR1492">
        <v>144</v>
      </c>
      <c r="AS1492">
        <v>0.97599999999999998</v>
      </c>
      <c r="AT1492" t="s">
        <v>459</v>
      </c>
      <c r="AU1492" t="s">
        <v>491</v>
      </c>
      <c r="AV1492">
        <v>1259514</v>
      </c>
      <c r="AW1492">
        <v>95</v>
      </c>
      <c r="AX1492">
        <v>96</v>
      </c>
      <c r="AY1492" t="s">
        <v>412</v>
      </c>
      <c r="AZ1492" t="s">
        <v>436</v>
      </c>
      <c r="BA1492" t="s">
        <v>436</v>
      </c>
    </row>
    <row r="1493" spans="1:53" x14ac:dyDescent="0.55000000000000004">
      <c r="A1493">
        <v>1967</v>
      </c>
      <c r="B1493" s="5" t="b">
        <f>Teams[[#This Row],[yearID]]&gt;=1973</f>
        <v>0</v>
      </c>
      <c r="C1493" s="5" t="b">
        <f>Teams[[#This Row],[yearID]]&gt;=1903</f>
        <v>1</v>
      </c>
      <c r="D1493" t="s">
        <v>157</v>
      </c>
      <c r="E1493" t="s">
        <v>532</v>
      </c>
      <c r="F1493" t="s">
        <v>533</v>
      </c>
      <c r="G1493" s="5" t="str">
        <f>VLOOKUP(Teams[[#This Row],[franchID]],TeamsFranchises!$A$2:$D$121,2,FALSE)</f>
        <v>New York Mets</v>
      </c>
      <c r="I1493">
        <v>10</v>
      </c>
      <c r="J1493">
        <v>162</v>
      </c>
      <c r="K1493">
        <v>78</v>
      </c>
      <c r="L1493">
        <v>61</v>
      </c>
      <c r="M1493">
        <v>101</v>
      </c>
      <c r="P1493" t="s">
        <v>51</v>
      </c>
      <c r="Q1493" s="5">
        <f>IF(Teams[[#This Row],[LgWin]]="Y", 1,
IF(Teams[[#This Row],[LgWin]] = "N", 0, " "))</f>
        <v>0</v>
      </c>
      <c r="R1493" t="s">
        <v>51</v>
      </c>
      <c r="S1493" s="5">
        <f>IF(Teams[[#This Row],[WSWin]]="Y", 1,
IF(Teams[[#This Row],[WSWin]] = "N", 0, " "))</f>
        <v>0</v>
      </c>
      <c r="T1493">
        <v>498</v>
      </c>
      <c r="U1493">
        <v>5417</v>
      </c>
      <c r="V1493">
        <v>1288</v>
      </c>
      <c r="W1493">
        <v>178</v>
      </c>
      <c r="X1493">
        <v>23</v>
      </c>
      <c r="Y1493">
        <v>83</v>
      </c>
      <c r="Z1493">
        <v>362</v>
      </c>
      <c r="AA1493">
        <v>981</v>
      </c>
      <c r="AB1493">
        <v>58</v>
      </c>
      <c r="AC1493">
        <v>44</v>
      </c>
      <c r="AF1493">
        <v>672</v>
      </c>
      <c r="AG1493">
        <v>594</v>
      </c>
      <c r="AH1493">
        <v>3.73</v>
      </c>
      <c r="AI1493">
        <v>36</v>
      </c>
      <c r="AJ1493">
        <v>10</v>
      </c>
      <c r="AK1493">
        <v>19</v>
      </c>
      <c r="AL1493">
        <v>4299</v>
      </c>
      <c r="AM1493">
        <v>1369</v>
      </c>
      <c r="AN1493">
        <v>124</v>
      </c>
      <c r="AO1493">
        <v>536</v>
      </c>
      <c r="AP1493">
        <v>893</v>
      </c>
      <c r="AQ1493">
        <v>157</v>
      </c>
      <c r="AR1493">
        <v>147</v>
      </c>
      <c r="AS1493">
        <v>0.97499999999999998</v>
      </c>
      <c r="AT1493" t="s">
        <v>534</v>
      </c>
      <c r="AU1493" t="s">
        <v>536</v>
      </c>
      <c r="AV1493">
        <v>1565492</v>
      </c>
      <c r="AW1493">
        <v>98</v>
      </c>
      <c r="AX1493">
        <v>100</v>
      </c>
      <c r="AY1493" t="s">
        <v>533</v>
      </c>
      <c r="AZ1493" t="s">
        <v>532</v>
      </c>
      <c r="BA1493" t="s">
        <v>532</v>
      </c>
    </row>
    <row r="1494" spans="1:53" x14ac:dyDescent="0.55000000000000004">
      <c r="A1494">
        <v>1967</v>
      </c>
      <c r="B1494" s="5" t="b">
        <f>Teams[[#This Row],[yearID]]&gt;=1973</f>
        <v>0</v>
      </c>
      <c r="C1494" s="5" t="b">
        <f>Teams[[#This Row],[yearID]]&gt;=1903</f>
        <v>1</v>
      </c>
      <c r="D1494" t="s">
        <v>157</v>
      </c>
      <c r="E1494" t="s">
        <v>122</v>
      </c>
      <c r="F1494" t="s">
        <v>122</v>
      </c>
      <c r="G1494" s="5" t="str">
        <f>VLOOKUP(Teams[[#This Row],[franchID]],TeamsFranchises!$A$2:$D$121,2,FALSE)</f>
        <v>Philadelphia Phillies</v>
      </c>
      <c r="I1494">
        <v>5</v>
      </c>
      <c r="J1494">
        <v>162</v>
      </c>
      <c r="K1494">
        <v>80</v>
      </c>
      <c r="L1494">
        <v>82</v>
      </c>
      <c r="M1494">
        <v>80</v>
      </c>
      <c r="P1494" t="s">
        <v>51</v>
      </c>
      <c r="Q1494" s="5">
        <f>IF(Teams[[#This Row],[LgWin]]="Y", 1,
IF(Teams[[#This Row],[LgWin]] = "N", 0, " "))</f>
        <v>0</v>
      </c>
      <c r="R1494" t="s">
        <v>51</v>
      </c>
      <c r="S1494" s="5">
        <f>IF(Teams[[#This Row],[WSWin]]="Y", 1,
IF(Teams[[#This Row],[WSWin]] = "N", 0, " "))</f>
        <v>0</v>
      </c>
      <c r="T1494">
        <v>612</v>
      </c>
      <c r="U1494">
        <v>5401</v>
      </c>
      <c r="V1494">
        <v>1306</v>
      </c>
      <c r="W1494">
        <v>221</v>
      </c>
      <c r="X1494">
        <v>47</v>
      </c>
      <c r="Y1494">
        <v>103</v>
      </c>
      <c r="Z1494">
        <v>545</v>
      </c>
      <c r="AA1494">
        <v>1033</v>
      </c>
      <c r="AB1494">
        <v>79</v>
      </c>
      <c r="AC1494">
        <v>62</v>
      </c>
      <c r="AF1494">
        <v>581</v>
      </c>
      <c r="AG1494">
        <v>500</v>
      </c>
      <c r="AH1494">
        <v>3.1</v>
      </c>
      <c r="AI1494">
        <v>46</v>
      </c>
      <c r="AJ1494">
        <v>17</v>
      </c>
      <c r="AK1494">
        <v>23</v>
      </c>
      <c r="AL1494">
        <v>4359</v>
      </c>
      <c r="AM1494">
        <v>1372</v>
      </c>
      <c r="AN1494">
        <v>86</v>
      </c>
      <c r="AO1494">
        <v>403</v>
      </c>
      <c r="AP1494">
        <v>967</v>
      </c>
      <c r="AQ1494">
        <v>137</v>
      </c>
      <c r="AR1494">
        <v>174</v>
      </c>
      <c r="AS1494">
        <v>0.97799999999999998</v>
      </c>
      <c r="AT1494" t="s">
        <v>358</v>
      </c>
      <c r="AU1494" t="s">
        <v>503</v>
      </c>
      <c r="AV1494">
        <v>828888</v>
      </c>
      <c r="AW1494">
        <v>101</v>
      </c>
      <c r="AX1494">
        <v>101</v>
      </c>
      <c r="AY1494" t="s">
        <v>122</v>
      </c>
      <c r="AZ1494" t="s">
        <v>122</v>
      </c>
      <c r="BA1494" t="s">
        <v>122</v>
      </c>
    </row>
    <row r="1495" spans="1:53" x14ac:dyDescent="0.55000000000000004">
      <c r="A1495">
        <v>1967</v>
      </c>
      <c r="B1495" s="5" t="b">
        <f>Teams[[#This Row],[yearID]]&gt;=1973</f>
        <v>0</v>
      </c>
      <c r="C1495" s="5" t="b">
        <f>Teams[[#This Row],[yearID]]&gt;=1903</f>
        <v>1</v>
      </c>
      <c r="D1495" t="s">
        <v>157</v>
      </c>
      <c r="E1495" t="s">
        <v>229</v>
      </c>
      <c r="F1495" t="s">
        <v>229</v>
      </c>
      <c r="G1495" s="5" t="str">
        <f>VLOOKUP(Teams[[#This Row],[franchID]],TeamsFranchises!$A$2:$D$121,2,FALSE)</f>
        <v>Pittsburgh Pirates</v>
      </c>
      <c r="I1495">
        <v>6</v>
      </c>
      <c r="J1495">
        <v>163</v>
      </c>
      <c r="K1495">
        <v>81</v>
      </c>
      <c r="L1495">
        <v>81</v>
      </c>
      <c r="M1495">
        <v>81</v>
      </c>
      <c r="P1495" t="s">
        <v>51</v>
      </c>
      <c r="Q1495" s="5">
        <f>IF(Teams[[#This Row],[LgWin]]="Y", 1,
IF(Teams[[#This Row],[LgWin]] = "N", 0, " "))</f>
        <v>0</v>
      </c>
      <c r="R1495" t="s">
        <v>51</v>
      </c>
      <c r="S1495" s="5">
        <f>IF(Teams[[#This Row],[WSWin]]="Y", 1,
IF(Teams[[#This Row],[WSWin]] = "N", 0, " "))</f>
        <v>0</v>
      </c>
      <c r="T1495">
        <v>679</v>
      </c>
      <c r="U1495">
        <v>5724</v>
      </c>
      <c r="V1495">
        <v>1585</v>
      </c>
      <c r="W1495">
        <v>193</v>
      </c>
      <c r="X1495">
        <v>62</v>
      </c>
      <c r="Y1495">
        <v>91</v>
      </c>
      <c r="Z1495">
        <v>387</v>
      </c>
      <c r="AA1495">
        <v>914</v>
      </c>
      <c r="AB1495">
        <v>79</v>
      </c>
      <c r="AC1495">
        <v>37</v>
      </c>
      <c r="AF1495">
        <v>693</v>
      </c>
      <c r="AG1495">
        <v>606</v>
      </c>
      <c r="AH1495">
        <v>3.74</v>
      </c>
      <c r="AI1495">
        <v>35</v>
      </c>
      <c r="AJ1495">
        <v>5</v>
      </c>
      <c r="AK1495">
        <v>35</v>
      </c>
      <c r="AL1495">
        <v>4374</v>
      </c>
      <c r="AM1495">
        <v>1439</v>
      </c>
      <c r="AN1495">
        <v>108</v>
      </c>
      <c r="AO1495">
        <v>561</v>
      </c>
      <c r="AP1495">
        <v>820</v>
      </c>
      <c r="AQ1495">
        <v>141</v>
      </c>
      <c r="AR1495">
        <v>186</v>
      </c>
      <c r="AS1495">
        <v>0.97799999999999998</v>
      </c>
      <c r="AT1495" t="s">
        <v>390</v>
      </c>
      <c r="AU1495" t="s">
        <v>447</v>
      </c>
      <c r="AV1495">
        <v>907012</v>
      </c>
      <c r="AW1495">
        <v>100</v>
      </c>
      <c r="AX1495">
        <v>99</v>
      </c>
      <c r="AY1495" t="s">
        <v>229</v>
      </c>
      <c r="AZ1495" t="s">
        <v>229</v>
      </c>
      <c r="BA1495" t="s">
        <v>229</v>
      </c>
    </row>
    <row r="1496" spans="1:53" x14ac:dyDescent="0.55000000000000004">
      <c r="A1496">
        <v>1967</v>
      </c>
      <c r="B1496" s="5" t="b">
        <f>Teams[[#This Row],[yearID]]&gt;=1973</f>
        <v>0</v>
      </c>
      <c r="C1496" s="5" t="b">
        <f>Teams[[#This Row],[yearID]]&gt;=1903</f>
        <v>1</v>
      </c>
      <c r="D1496" t="s">
        <v>157</v>
      </c>
      <c r="E1496" t="s">
        <v>514</v>
      </c>
      <c r="F1496" t="s">
        <v>243</v>
      </c>
      <c r="G1496" s="5" t="str">
        <f>VLOOKUP(Teams[[#This Row],[franchID]],TeamsFranchises!$A$2:$D$121,2,FALSE)</f>
        <v>San Francisco Giants</v>
      </c>
      <c r="I1496">
        <v>2</v>
      </c>
      <c r="J1496">
        <v>162</v>
      </c>
      <c r="K1496">
        <v>82</v>
      </c>
      <c r="L1496">
        <v>91</v>
      </c>
      <c r="M1496">
        <v>71</v>
      </c>
      <c r="P1496" t="s">
        <v>51</v>
      </c>
      <c r="Q1496" s="5">
        <f>IF(Teams[[#This Row],[LgWin]]="Y", 1,
IF(Teams[[#This Row],[LgWin]] = "N", 0, " "))</f>
        <v>0</v>
      </c>
      <c r="R1496" t="s">
        <v>51</v>
      </c>
      <c r="S1496" s="5">
        <f>IF(Teams[[#This Row],[WSWin]]="Y", 1,
IF(Teams[[#This Row],[WSWin]] = "N", 0, " "))</f>
        <v>0</v>
      </c>
      <c r="T1496">
        <v>652</v>
      </c>
      <c r="U1496">
        <v>5524</v>
      </c>
      <c r="V1496">
        <v>1354</v>
      </c>
      <c r="W1496">
        <v>201</v>
      </c>
      <c r="X1496">
        <v>39</v>
      </c>
      <c r="Y1496">
        <v>140</v>
      </c>
      <c r="Z1496">
        <v>520</v>
      </c>
      <c r="AA1496">
        <v>978</v>
      </c>
      <c r="AB1496">
        <v>22</v>
      </c>
      <c r="AC1496">
        <v>30</v>
      </c>
      <c r="AF1496">
        <v>551</v>
      </c>
      <c r="AG1496">
        <v>478</v>
      </c>
      <c r="AH1496">
        <v>2.92</v>
      </c>
      <c r="AI1496">
        <v>64</v>
      </c>
      <c r="AJ1496">
        <v>17</v>
      </c>
      <c r="AK1496">
        <v>25</v>
      </c>
      <c r="AL1496">
        <v>4422</v>
      </c>
      <c r="AM1496">
        <v>1283</v>
      </c>
      <c r="AN1496">
        <v>113</v>
      </c>
      <c r="AO1496">
        <v>453</v>
      </c>
      <c r="AP1496">
        <v>990</v>
      </c>
      <c r="AQ1496">
        <v>134</v>
      </c>
      <c r="AR1496">
        <v>149</v>
      </c>
      <c r="AS1496">
        <v>0.97899999999999998</v>
      </c>
      <c r="AT1496" t="s">
        <v>515</v>
      </c>
      <c r="AU1496" t="s">
        <v>517</v>
      </c>
      <c r="AV1496">
        <v>1242480</v>
      </c>
      <c r="AW1496">
        <v>100</v>
      </c>
      <c r="AX1496">
        <v>99</v>
      </c>
      <c r="AY1496" t="s">
        <v>243</v>
      </c>
      <c r="AZ1496" t="s">
        <v>514</v>
      </c>
      <c r="BA1496" t="s">
        <v>514</v>
      </c>
    </row>
    <row r="1497" spans="1:53" x14ac:dyDescent="0.55000000000000004">
      <c r="A1497">
        <v>1967</v>
      </c>
      <c r="B1497" s="5" t="b">
        <f>Teams[[#This Row],[yearID]]&gt;=1973</f>
        <v>0</v>
      </c>
      <c r="C1497" s="5" t="b">
        <f>Teams[[#This Row],[yearID]]&gt;=1903</f>
        <v>1</v>
      </c>
      <c r="D1497" t="s">
        <v>157</v>
      </c>
      <c r="E1497" t="s">
        <v>396</v>
      </c>
      <c r="F1497" t="s">
        <v>154</v>
      </c>
      <c r="G1497" s="5" t="str">
        <f>VLOOKUP(Teams[[#This Row],[franchID]],TeamsFranchises!$A$2:$D$121,2,FALSE)</f>
        <v>St. Louis Cardinals</v>
      </c>
      <c r="I1497">
        <v>1</v>
      </c>
      <c r="J1497">
        <v>161</v>
      </c>
      <c r="K1497">
        <v>81</v>
      </c>
      <c r="L1497">
        <v>101</v>
      </c>
      <c r="M1497">
        <v>60</v>
      </c>
      <c r="P1497" t="s">
        <v>76</v>
      </c>
      <c r="Q1497" s="5">
        <f>IF(Teams[[#This Row],[LgWin]]="Y", 1,
IF(Teams[[#This Row],[LgWin]] = "N", 0, " "))</f>
        <v>1</v>
      </c>
      <c r="R1497" t="s">
        <v>76</v>
      </c>
      <c r="S1497" s="5">
        <f>IF(Teams[[#This Row],[WSWin]]="Y", 1,
IF(Teams[[#This Row],[WSWin]] = "N", 0, " "))</f>
        <v>1</v>
      </c>
      <c r="T1497">
        <v>695</v>
      </c>
      <c r="U1497">
        <v>5566</v>
      </c>
      <c r="V1497">
        <v>1462</v>
      </c>
      <c r="W1497">
        <v>225</v>
      </c>
      <c r="X1497">
        <v>40</v>
      </c>
      <c r="Y1497">
        <v>115</v>
      </c>
      <c r="Z1497">
        <v>443</v>
      </c>
      <c r="AA1497">
        <v>919</v>
      </c>
      <c r="AB1497">
        <v>102</v>
      </c>
      <c r="AC1497">
        <v>54</v>
      </c>
      <c r="AF1497">
        <v>557</v>
      </c>
      <c r="AG1497">
        <v>496</v>
      </c>
      <c r="AH1497">
        <v>3.05</v>
      </c>
      <c r="AI1497">
        <v>44</v>
      </c>
      <c r="AJ1497">
        <v>17</v>
      </c>
      <c r="AK1497">
        <v>45</v>
      </c>
      <c r="AL1497">
        <v>4395</v>
      </c>
      <c r="AM1497">
        <v>1313</v>
      </c>
      <c r="AN1497">
        <v>97</v>
      </c>
      <c r="AO1497">
        <v>431</v>
      </c>
      <c r="AP1497">
        <v>956</v>
      </c>
      <c r="AQ1497">
        <v>140</v>
      </c>
      <c r="AR1497">
        <v>127</v>
      </c>
      <c r="AS1497">
        <v>0.97699999999999998</v>
      </c>
      <c r="AT1497" t="s">
        <v>409</v>
      </c>
      <c r="AU1497" t="s">
        <v>545</v>
      </c>
      <c r="AV1497">
        <v>2090145</v>
      </c>
      <c r="AW1497">
        <v>99</v>
      </c>
      <c r="AX1497">
        <v>97</v>
      </c>
      <c r="AY1497" t="s">
        <v>154</v>
      </c>
      <c r="AZ1497" t="s">
        <v>396</v>
      </c>
      <c r="BA1497" t="s">
        <v>396</v>
      </c>
    </row>
    <row r="1498" spans="1:53" x14ac:dyDescent="0.55000000000000004">
      <c r="A1498">
        <v>1967</v>
      </c>
      <c r="B1498" s="5" t="b">
        <f>Teams[[#This Row],[yearID]]&gt;=1973</f>
        <v>0</v>
      </c>
      <c r="C1498" s="5" t="b">
        <f>Teams[[#This Row],[yearID]]&gt;=1903</f>
        <v>1</v>
      </c>
      <c r="D1498" t="s">
        <v>410</v>
      </c>
      <c r="E1498" t="s">
        <v>525</v>
      </c>
      <c r="F1498" t="s">
        <v>526</v>
      </c>
      <c r="G1498" s="5" t="str">
        <f>VLOOKUP(Teams[[#This Row],[franchID]],TeamsFranchises!$A$2:$D$121,2,FALSE)</f>
        <v>Texas Rangers</v>
      </c>
      <c r="I1498">
        <v>6</v>
      </c>
      <c r="J1498">
        <v>161</v>
      </c>
      <c r="K1498">
        <v>80</v>
      </c>
      <c r="L1498">
        <v>76</v>
      </c>
      <c r="M1498">
        <v>85</v>
      </c>
      <c r="P1498" t="s">
        <v>51</v>
      </c>
      <c r="Q1498" s="5">
        <f>IF(Teams[[#This Row],[LgWin]]="Y", 1,
IF(Teams[[#This Row],[LgWin]] = "N", 0, " "))</f>
        <v>0</v>
      </c>
      <c r="R1498" t="s">
        <v>51</v>
      </c>
      <c r="S1498" s="5">
        <f>IF(Teams[[#This Row],[WSWin]]="Y", 1,
IF(Teams[[#This Row],[WSWin]] = "N", 0, " "))</f>
        <v>0</v>
      </c>
      <c r="T1498">
        <v>550</v>
      </c>
      <c r="U1498">
        <v>5441</v>
      </c>
      <c r="V1498">
        <v>1211</v>
      </c>
      <c r="W1498">
        <v>168</v>
      </c>
      <c r="X1498">
        <v>25</v>
      </c>
      <c r="Y1498">
        <v>115</v>
      </c>
      <c r="Z1498">
        <v>472</v>
      </c>
      <c r="AA1498">
        <v>1037</v>
      </c>
      <c r="AB1498">
        <v>53</v>
      </c>
      <c r="AC1498">
        <v>37</v>
      </c>
      <c r="AF1498">
        <v>637</v>
      </c>
      <c r="AG1498">
        <v>553</v>
      </c>
      <c r="AH1498">
        <v>3.38</v>
      </c>
      <c r="AI1498">
        <v>24</v>
      </c>
      <c r="AJ1498">
        <v>14</v>
      </c>
      <c r="AK1498">
        <v>39</v>
      </c>
      <c r="AL1498">
        <v>4419</v>
      </c>
      <c r="AM1498">
        <v>1334</v>
      </c>
      <c r="AN1498">
        <v>113</v>
      </c>
      <c r="AO1498">
        <v>495</v>
      </c>
      <c r="AP1498">
        <v>878</v>
      </c>
      <c r="AQ1498">
        <v>144</v>
      </c>
      <c r="AR1498">
        <v>167</v>
      </c>
      <c r="AS1498">
        <v>0.97799999999999998</v>
      </c>
      <c r="AT1498" t="s">
        <v>397</v>
      </c>
      <c r="AU1498" t="s">
        <v>535</v>
      </c>
      <c r="AV1498">
        <v>770868</v>
      </c>
      <c r="AW1498">
        <v>96</v>
      </c>
      <c r="AX1498">
        <v>97</v>
      </c>
      <c r="AY1498" t="s">
        <v>527</v>
      </c>
      <c r="AZ1498" t="s">
        <v>525</v>
      </c>
      <c r="BA1498" t="s">
        <v>525</v>
      </c>
    </row>
    <row r="1499" spans="1:53" x14ac:dyDescent="0.55000000000000004">
      <c r="A1499">
        <v>1968</v>
      </c>
      <c r="B1499" s="5" t="b">
        <f>Teams[[#This Row],[yearID]]&gt;=1973</f>
        <v>0</v>
      </c>
      <c r="C1499" s="5" t="b">
        <f>Teams[[#This Row],[yearID]]&gt;=1903</f>
        <v>1</v>
      </c>
      <c r="D1499" t="s">
        <v>157</v>
      </c>
      <c r="E1499" t="s">
        <v>159</v>
      </c>
      <c r="F1499" t="s">
        <v>159</v>
      </c>
      <c r="G1499" s="5" t="str">
        <f>VLOOKUP(Teams[[#This Row],[franchID]],TeamsFranchises!$A$2:$D$121,2,FALSE)</f>
        <v>Atlanta Braves</v>
      </c>
      <c r="I1499">
        <v>5</v>
      </c>
      <c r="J1499">
        <v>163</v>
      </c>
      <c r="K1499">
        <v>81</v>
      </c>
      <c r="L1499">
        <v>81</v>
      </c>
      <c r="M1499">
        <v>81</v>
      </c>
      <c r="P1499" t="s">
        <v>51</v>
      </c>
      <c r="Q1499" s="5">
        <f>IF(Teams[[#This Row],[LgWin]]="Y", 1,
IF(Teams[[#This Row],[LgWin]] = "N", 0, " "))</f>
        <v>0</v>
      </c>
      <c r="R1499" t="s">
        <v>51</v>
      </c>
      <c r="S1499" s="5">
        <f>IF(Teams[[#This Row],[WSWin]]="Y", 1,
IF(Teams[[#This Row],[WSWin]] = "N", 0, " "))</f>
        <v>0</v>
      </c>
      <c r="T1499">
        <v>514</v>
      </c>
      <c r="U1499">
        <v>5552</v>
      </c>
      <c r="V1499">
        <v>1399</v>
      </c>
      <c r="W1499">
        <v>179</v>
      </c>
      <c r="X1499">
        <v>31</v>
      </c>
      <c r="Y1499">
        <v>80</v>
      </c>
      <c r="Z1499">
        <v>414</v>
      </c>
      <c r="AA1499">
        <v>782</v>
      </c>
      <c r="AB1499">
        <v>83</v>
      </c>
      <c r="AC1499">
        <v>44</v>
      </c>
      <c r="AF1499">
        <v>549</v>
      </c>
      <c r="AG1499">
        <v>478</v>
      </c>
      <c r="AH1499">
        <v>2.92</v>
      </c>
      <c r="AI1499">
        <v>44</v>
      </c>
      <c r="AJ1499">
        <v>16</v>
      </c>
      <c r="AK1499">
        <v>29</v>
      </c>
      <c r="AL1499">
        <v>4422</v>
      </c>
      <c r="AM1499">
        <v>1326</v>
      </c>
      <c r="AN1499">
        <v>87</v>
      </c>
      <c r="AO1499">
        <v>362</v>
      </c>
      <c r="AP1499">
        <v>871</v>
      </c>
      <c r="AQ1499">
        <v>125</v>
      </c>
      <c r="AR1499">
        <v>139</v>
      </c>
      <c r="AS1499">
        <v>0.98</v>
      </c>
      <c r="AT1499" t="s">
        <v>541</v>
      </c>
      <c r="AU1499" t="s">
        <v>542</v>
      </c>
      <c r="AV1499">
        <v>1126540</v>
      </c>
      <c r="AW1499">
        <v>101</v>
      </c>
      <c r="AX1499">
        <v>101</v>
      </c>
      <c r="AY1499" t="s">
        <v>159</v>
      </c>
      <c r="AZ1499" t="s">
        <v>159</v>
      </c>
      <c r="BA1499" t="s">
        <v>159</v>
      </c>
    </row>
    <row r="1500" spans="1:53" x14ac:dyDescent="0.55000000000000004">
      <c r="A1500">
        <v>1968</v>
      </c>
      <c r="B1500" s="5" t="b">
        <f>Teams[[#This Row],[yearID]]&gt;=1973</f>
        <v>0</v>
      </c>
      <c r="C1500" s="5" t="b">
        <f>Teams[[#This Row],[yearID]]&gt;=1903</f>
        <v>1</v>
      </c>
      <c r="D1500" t="s">
        <v>410</v>
      </c>
      <c r="E1500" t="s">
        <v>95</v>
      </c>
      <c r="F1500" t="s">
        <v>95</v>
      </c>
      <c r="G1500" s="5" t="str">
        <f>VLOOKUP(Teams[[#This Row],[franchID]],TeamsFranchises!$A$2:$D$121,2,FALSE)</f>
        <v>Baltimore Orioles</v>
      </c>
      <c r="I1500">
        <v>2</v>
      </c>
      <c r="J1500">
        <v>162</v>
      </c>
      <c r="K1500">
        <v>80</v>
      </c>
      <c r="L1500">
        <v>91</v>
      </c>
      <c r="M1500">
        <v>71</v>
      </c>
      <c r="P1500" t="s">
        <v>51</v>
      </c>
      <c r="Q1500" s="5">
        <f>IF(Teams[[#This Row],[LgWin]]="Y", 1,
IF(Teams[[#This Row],[LgWin]] = "N", 0, " "))</f>
        <v>0</v>
      </c>
      <c r="R1500" t="s">
        <v>51</v>
      </c>
      <c r="S1500" s="5">
        <f>IF(Teams[[#This Row],[WSWin]]="Y", 1,
IF(Teams[[#This Row],[WSWin]] = "N", 0, " "))</f>
        <v>0</v>
      </c>
      <c r="T1500">
        <v>579</v>
      </c>
      <c r="U1500">
        <v>5275</v>
      </c>
      <c r="V1500">
        <v>1187</v>
      </c>
      <c r="W1500">
        <v>215</v>
      </c>
      <c r="X1500">
        <v>28</v>
      </c>
      <c r="Y1500">
        <v>133</v>
      </c>
      <c r="Z1500">
        <v>570</v>
      </c>
      <c r="AA1500">
        <v>1019</v>
      </c>
      <c r="AB1500">
        <v>78</v>
      </c>
      <c r="AC1500">
        <v>32</v>
      </c>
      <c r="AF1500">
        <v>497</v>
      </c>
      <c r="AG1500">
        <v>429</v>
      </c>
      <c r="AH1500">
        <v>2.66</v>
      </c>
      <c r="AI1500">
        <v>53</v>
      </c>
      <c r="AJ1500">
        <v>16</v>
      </c>
      <c r="AK1500">
        <v>31</v>
      </c>
      <c r="AL1500">
        <v>4353</v>
      </c>
      <c r="AM1500">
        <v>1111</v>
      </c>
      <c r="AN1500">
        <v>101</v>
      </c>
      <c r="AO1500">
        <v>502</v>
      </c>
      <c r="AP1500">
        <v>1044</v>
      </c>
      <c r="AQ1500">
        <v>120</v>
      </c>
      <c r="AR1500">
        <v>131</v>
      </c>
      <c r="AS1500">
        <v>0.98099999999999998</v>
      </c>
      <c r="AT1500" t="s">
        <v>218</v>
      </c>
      <c r="AU1500" t="s">
        <v>504</v>
      </c>
      <c r="AV1500">
        <v>943977</v>
      </c>
      <c r="AW1500">
        <v>101</v>
      </c>
      <c r="AX1500">
        <v>99</v>
      </c>
      <c r="AY1500" t="s">
        <v>95</v>
      </c>
      <c r="AZ1500" t="s">
        <v>95</v>
      </c>
      <c r="BA1500" t="s">
        <v>95</v>
      </c>
    </row>
    <row r="1501" spans="1:53" x14ac:dyDescent="0.55000000000000004">
      <c r="A1501">
        <v>1968</v>
      </c>
      <c r="B1501" s="5" t="b">
        <f>Teams[[#This Row],[yearID]]&gt;=1973</f>
        <v>0</v>
      </c>
      <c r="C1501" s="5" t="b">
        <f>Teams[[#This Row],[yearID]]&gt;=1903</f>
        <v>1</v>
      </c>
      <c r="D1501" t="s">
        <v>410</v>
      </c>
      <c r="E1501" t="s">
        <v>54</v>
      </c>
      <c r="F1501" t="s">
        <v>54</v>
      </c>
      <c r="G1501" s="5" t="str">
        <f>VLOOKUP(Teams[[#This Row],[franchID]],TeamsFranchises!$A$2:$D$121,2,FALSE)</f>
        <v>Boston Red Sox</v>
      </c>
      <c r="I1501">
        <v>4</v>
      </c>
      <c r="J1501">
        <v>162</v>
      </c>
      <c r="K1501">
        <v>81</v>
      </c>
      <c r="L1501">
        <v>86</v>
      </c>
      <c r="M1501">
        <v>76</v>
      </c>
      <c r="P1501" t="s">
        <v>51</v>
      </c>
      <c r="Q1501" s="5">
        <f>IF(Teams[[#This Row],[LgWin]]="Y", 1,
IF(Teams[[#This Row],[LgWin]] = "N", 0, " "))</f>
        <v>0</v>
      </c>
      <c r="R1501" t="s">
        <v>51</v>
      </c>
      <c r="S1501" s="5">
        <f>IF(Teams[[#This Row],[WSWin]]="Y", 1,
IF(Teams[[#This Row],[WSWin]] = "N", 0, " "))</f>
        <v>0</v>
      </c>
      <c r="T1501">
        <v>614</v>
      </c>
      <c r="U1501">
        <v>5303</v>
      </c>
      <c r="V1501">
        <v>1253</v>
      </c>
      <c r="W1501">
        <v>207</v>
      </c>
      <c r="X1501">
        <v>17</v>
      </c>
      <c r="Y1501">
        <v>125</v>
      </c>
      <c r="Z1501">
        <v>582</v>
      </c>
      <c r="AA1501">
        <v>974</v>
      </c>
      <c r="AB1501">
        <v>76</v>
      </c>
      <c r="AC1501">
        <v>62</v>
      </c>
      <c r="AF1501">
        <v>611</v>
      </c>
      <c r="AG1501">
        <v>535</v>
      </c>
      <c r="AH1501">
        <v>3.33</v>
      </c>
      <c r="AI1501">
        <v>55</v>
      </c>
      <c r="AJ1501">
        <v>17</v>
      </c>
      <c r="AK1501">
        <v>31</v>
      </c>
      <c r="AL1501">
        <v>4341</v>
      </c>
      <c r="AM1501">
        <v>1303</v>
      </c>
      <c r="AN1501">
        <v>115</v>
      </c>
      <c r="AO1501">
        <v>523</v>
      </c>
      <c r="AP1501">
        <v>972</v>
      </c>
      <c r="AQ1501">
        <v>128</v>
      </c>
      <c r="AR1501">
        <v>147</v>
      </c>
      <c r="AS1501">
        <v>0.97899999999999998</v>
      </c>
      <c r="AT1501" t="s">
        <v>441</v>
      </c>
      <c r="AU1501" t="s">
        <v>493</v>
      </c>
      <c r="AV1501">
        <v>1940788</v>
      </c>
      <c r="AW1501">
        <v>108</v>
      </c>
      <c r="AX1501">
        <v>107</v>
      </c>
      <c r="AY1501" t="s">
        <v>54</v>
      </c>
      <c r="AZ1501" t="s">
        <v>54</v>
      </c>
      <c r="BA1501" t="s">
        <v>54</v>
      </c>
    </row>
    <row r="1502" spans="1:53" x14ac:dyDescent="0.55000000000000004">
      <c r="A1502">
        <v>1968</v>
      </c>
      <c r="B1502" s="5" t="b">
        <f>Teams[[#This Row],[yearID]]&gt;=1973</f>
        <v>0</v>
      </c>
      <c r="C1502" s="5" t="b">
        <f>Teams[[#This Row],[yearID]]&gt;=1903</f>
        <v>1</v>
      </c>
      <c r="D1502" t="s">
        <v>410</v>
      </c>
      <c r="E1502" t="s">
        <v>537</v>
      </c>
      <c r="F1502" t="s">
        <v>520</v>
      </c>
      <c r="G1502" s="5" t="str">
        <f>VLOOKUP(Teams[[#This Row],[franchID]],TeamsFranchises!$A$2:$D$121,2,FALSE)</f>
        <v>Los Angeles Angels of Anaheim</v>
      </c>
      <c r="I1502">
        <v>8</v>
      </c>
      <c r="J1502">
        <v>162</v>
      </c>
      <c r="K1502">
        <v>81</v>
      </c>
      <c r="L1502">
        <v>67</v>
      </c>
      <c r="M1502">
        <v>95</v>
      </c>
      <c r="P1502" t="s">
        <v>51</v>
      </c>
      <c r="Q1502" s="5">
        <f>IF(Teams[[#This Row],[LgWin]]="Y", 1,
IF(Teams[[#This Row],[LgWin]] = "N", 0, " "))</f>
        <v>0</v>
      </c>
      <c r="R1502" t="s">
        <v>51</v>
      </c>
      <c r="S1502" s="5">
        <f>IF(Teams[[#This Row],[WSWin]]="Y", 1,
IF(Teams[[#This Row],[WSWin]] = "N", 0, " "))</f>
        <v>0</v>
      </c>
      <c r="T1502">
        <v>498</v>
      </c>
      <c r="U1502">
        <v>5331</v>
      </c>
      <c r="V1502">
        <v>1209</v>
      </c>
      <c r="W1502">
        <v>170</v>
      </c>
      <c r="X1502">
        <v>33</v>
      </c>
      <c r="Y1502">
        <v>83</v>
      </c>
      <c r="Z1502">
        <v>447</v>
      </c>
      <c r="AA1502">
        <v>1080</v>
      </c>
      <c r="AB1502">
        <v>62</v>
      </c>
      <c r="AC1502">
        <v>50</v>
      </c>
      <c r="AF1502">
        <v>615</v>
      </c>
      <c r="AG1502">
        <v>548</v>
      </c>
      <c r="AH1502">
        <v>3.43</v>
      </c>
      <c r="AI1502">
        <v>29</v>
      </c>
      <c r="AJ1502">
        <v>11</v>
      </c>
      <c r="AK1502">
        <v>31</v>
      </c>
      <c r="AL1502">
        <v>4311</v>
      </c>
      <c r="AM1502">
        <v>1234</v>
      </c>
      <c r="AN1502">
        <v>131</v>
      </c>
      <c r="AO1502">
        <v>519</v>
      </c>
      <c r="AP1502">
        <v>869</v>
      </c>
      <c r="AQ1502">
        <v>140</v>
      </c>
      <c r="AR1502">
        <v>156</v>
      </c>
      <c r="AS1502">
        <v>0.97699999999999998</v>
      </c>
      <c r="AT1502" t="s">
        <v>538</v>
      </c>
      <c r="AU1502" t="s">
        <v>543</v>
      </c>
      <c r="AV1502">
        <v>1025956</v>
      </c>
      <c r="AW1502">
        <v>95</v>
      </c>
      <c r="AX1502">
        <v>97</v>
      </c>
      <c r="AY1502" t="s">
        <v>537</v>
      </c>
      <c r="AZ1502" t="s">
        <v>537</v>
      </c>
      <c r="BA1502" t="s">
        <v>537</v>
      </c>
    </row>
    <row r="1503" spans="1:53" x14ac:dyDescent="0.55000000000000004">
      <c r="A1503">
        <v>1968</v>
      </c>
      <c r="B1503" s="5" t="b">
        <f>Teams[[#This Row],[yearID]]&gt;=1973</f>
        <v>0</v>
      </c>
      <c r="C1503" s="5" t="b">
        <f>Teams[[#This Row],[yearID]]&gt;=1903</f>
        <v>1</v>
      </c>
      <c r="D1503" t="s">
        <v>410</v>
      </c>
      <c r="E1503" t="s">
        <v>415</v>
      </c>
      <c r="F1503" t="s">
        <v>416</v>
      </c>
      <c r="G1503" s="5" t="str">
        <f>VLOOKUP(Teams[[#This Row],[franchID]],TeamsFranchises!$A$2:$D$121,2,FALSE)</f>
        <v>Chicago White Sox</v>
      </c>
      <c r="I1503">
        <v>8</v>
      </c>
      <c r="J1503">
        <v>162</v>
      </c>
      <c r="K1503">
        <v>81</v>
      </c>
      <c r="L1503">
        <v>67</v>
      </c>
      <c r="M1503">
        <v>95</v>
      </c>
      <c r="P1503" t="s">
        <v>51</v>
      </c>
      <c r="Q1503" s="5">
        <f>IF(Teams[[#This Row],[LgWin]]="Y", 1,
IF(Teams[[#This Row],[LgWin]] = "N", 0, " "))</f>
        <v>0</v>
      </c>
      <c r="R1503" t="s">
        <v>51</v>
      </c>
      <c r="S1503" s="5">
        <f>IF(Teams[[#This Row],[WSWin]]="Y", 1,
IF(Teams[[#This Row],[WSWin]] = "N", 0, " "))</f>
        <v>0</v>
      </c>
      <c r="T1503">
        <v>463</v>
      </c>
      <c r="U1503">
        <v>5405</v>
      </c>
      <c r="V1503">
        <v>1233</v>
      </c>
      <c r="W1503">
        <v>169</v>
      </c>
      <c r="X1503">
        <v>33</v>
      </c>
      <c r="Y1503">
        <v>71</v>
      </c>
      <c r="Z1503">
        <v>397</v>
      </c>
      <c r="AA1503">
        <v>840</v>
      </c>
      <c r="AB1503">
        <v>90</v>
      </c>
      <c r="AC1503">
        <v>50</v>
      </c>
      <c r="AF1503">
        <v>527</v>
      </c>
      <c r="AG1503">
        <v>449</v>
      </c>
      <c r="AH1503">
        <v>2.75</v>
      </c>
      <c r="AI1503">
        <v>20</v>
      </c>
      <c r="AJ1503">
        <v>11</v>
      </c>
      <c r="AK1503">
        <v>40</v>
      </c>
      <c r="AL1503">
        <v>4404</v>
      </c>
      <c r="AM1503">
        <v>1290</v>
      </c>
      <c r="AN1503">
        <v>97</v>
      </c>
      <c r="AO1503">
        <v>451</v>
      </c>
      <c r="AP1503">
        <v>834</v>
      </c>
      <c r="AQ1503">
        <v>151</v>
      </c>
      <c r="AR1503">
        <v>152</v>
      </c>
      <c r="AS1503">
        <v>0.97699999999999998</v>
      </c>
      <c r="AT1503" t="s">
        <v>417</v>
      </c>
      <c r="AU1503" t="s">
        <v>450</v>
      </c>
      <c r="AV1503">
        <v>803775</v>
      </c>
      <c r="AW1503">
        <v>106</v>
      </c>
      <c r="AX1503">
        <v>107</v>
      </c>
      <c r="AY1503" t="s">
        <v>416</v>
      </c>
      <c r="AZ1503" t="s">
        <v>415</v>
      </c>
      <c r="BA1503" t="s">
        <v>415</v>
      </c>
    </row>
    <row r="1504" spans="1:53" x14ac:dyDescent="0.55000000000000004">
      <c r="A1504">
        <v>1968</v>
      </c>
      <c r="B1504" s="5" t="b">
        <f>Teams[[#This Row],[yearID]]&gt;=1973</f>
        <v>0</v>
      </c>
      <c r="C1504" s="5" t="b">
        <f>Teams[[#This Row],[yearID]]&gt;=1903</f>
        <v>1</v>
      </c>
      <c r="D1504" t="s">
        <v>157</v>
      </c>
      <c r="E1504" t="s">
        <v>161</v>
      </c>
      <c r="F1504" t="s">
        <v>162</v>
      </c>
      <c r="G1504" s="5" t="str">
        <f>VLOOKUP(Teams[[#This Row],[franchID]],TeamsFranchises!$A$2:$D$121,2,FALSE)</f>
        <v>Chicago Cubs</v>
      </c>
      <c r="I1504">
        <v>3</v>
      </c>
      <c r="J1504">
        <v>163</v>
      </c>
      <c r="K1504">
        <v>82</v>
      </c>
      <c r="L1504">
        <v>84</v>
      </c>
      <c r="M1504">
        <v>78</v>
      </c>
      <c r="P1504" t="s">
        <v>51</v>
      </c>
      <c r="Q1504" s="5">
        <f>IF(Teams[[#This Row],[LgWin]]="Y", 1,
IF(Teams[[#This Row],[LgWin]] = "N", 0, " "))</f>
        <v>0</v>
      </c>
      <c r="R1504" t="s">
        <v>51</v>
      </c>
      <c r="S1504" s="5">
        <f>IF(Teams[[#This Row],[WSWin]]="Y", 1,
IF(Teams[[#This Row],[WSWin]] = "N", 0, " "))</f>
        <v>0</v>
      </c>
      <c r="T1504">
        <v>612</v>
      </c>
      <c r="U1504">
        <v>5458</v>
      </c>
      <c r="V1504">
        <v>1319</v>
      </c>
      <c r="W1504">
        <v>203</v>
      </c>
      <c r="X1504">
        <v>43</v>
      </c>
      <c r="Y1504">
        <v>130</v>
      </c>
      <c r="Z1504">
        <v>415</v>
      </c>
      <c r="AA1504">
        <v>854</v>
      </c>
      <c r="AB1504">
        <v>41</v>
      </c>
      <c r="AC1504">
        <v>30</v>
      </c>
      <c r="AF1504">
        <v>611</v>
      </c>
      <c r="AG1504">
        <v>551</v>
      </c>
      <c r="AH1504">
        <v>3.41</v>
      </c>
      <c r="AI1504">
        <v>46</v>
      </c>
      <c r="AJ1504">
        <v>12</v>
      </c>
      <c r="AK1504">
        <v>32</v>
      </c>
      <c r="AL1504">
        <v>4359</v>
      </c>
      <c r="AM1504">
        <v>1399</v>
      </c>
      <c r="AN1504">
        <v>138</v>
      </c>
      <c r="AO1504">
        <v>392</v>
      </c>
      <c r="AP1504">
        <v>894</v>
      </c>
      <c r="AQ1504">
        <v>119</v>
      </c>
      <c r="AR1504">
        <v>149</v>
      </c>
      <c r="AS1504">
        <v>0.98099999999999998</v>
      </c>
      <c r="AT1504" t="s">
        <v>434</v>
      </c>
      <c r="AU1504" t="s">
        <v>473</v>
      </c>
      <c r="AV1504">
        <v>1043409</v>
      </c>
      <c r="AW1504">
        <v>107</v>
      </c>
      <c r="AX1504">
        <v>106</v>
      </c>
      <c r="AY1504" t="s">
        <v>162</v>
      </c>
      <c r="AZ1504" t="s">
        <v>161</v>
      </c>
      <c r="BA1504" t="s">
        <v>161</v>
      </c>
    </row>
    <row r="1505" spans="1:53" x14ac:dyDescent="0.55000000000000004">
      <c r="A1505">
        <v>1968</v>
      </c>
      <c r="B1505" s="5" t="b">
        <f>Teams[[#This Row],[yearID]]&gt;=1973</f>
        <v>0</v>
      </c>
      <c r="C1505" s="5" t="b">
        <f>Teams[[#This Row],[yearID]]&gt;=1903</f>
        <v>1</v>
      </c>
      <c r="D1505" t="s">
        <v>157</v>
      </c>
      <c r="E1505" t="s">
        <v>167</v>
      </c>
      <c r="F1505" t="s">
        <v>167</v>
      </c>
      <c r="G1505" s="5" t="str">
        <f>VLOOKUP(Teams[[#This Row],[franchID]],TeamsFranchises!$A$2:$D$121,2,FALSE)</f>
        <v>Cincinnati Reds</v>
      </c>
      <c r="I1505">
        <v>4</v>
      </c>
      <c r="J1505">
        <v>163</v>
      </c>
      <c r="K1505">
        <v>82</v>
      </c>
      <c r="L1505">
        <v>83</v>
      </c>
      <c r="M1505">
        <v>79</v>
      </c>
      <c r="P1505" t="s">
        <v>51</v>
      </c>
      <c r="Q1505" s="5">
        <f>IF(Teams[[#This Row],[LgWin]]="Y", 1,
IF(Teams[[#This Row],[LgWin]] = "N", 0, " "))</f>
        <v>0</v>
      </c>
      <c r="R1505" t="s">
        <v>51</v>
      </c>
      <c r="S1505" s="5">
        <f>IF(Teams[[#This Row],[WSWin]]="Y", 1,
IF(Teams[[#This Row],[WSWin]] = "N", 0, " "))</f>
        <v>0</v>
      </c>
      <c r="T1505">
        <v>690</v>
      </c>
      <c r="U1505">
        <v>5767</v>
      </c>
      <c r="V1505">
        <v>1573</v>
      </c>
      <c r="W1505">
        <v>281</v>
      </c>
      <c r="X1505">
        <v>36</v>
      </c>
      <c r="Y1505">
        <v>106</v>
      </c>
      <c r="Z1505">
        <v>379</v>
      </c>
      <c r="AA1505">
        <v>938</v>
      </c>
      <c r="AB1505">
        <v>59</v>
      </c>
      <c r="AC1505">
        <v>55</v>
      </c>
      <c r="AF1505">
        <v>673</v>
      </c>
      <c r="AG1505">
        <v>589</v>
      </c>
      <c r="AH1505">
        <v>3.56</v>
      </c>
      <c r="AI1505">
        <v>24</v>
      </c>
      <c r="AJ1505">
        <v>16</v>
      </c>
      <c r="AK1505">
        <v>38</v>
      </c>
      <c r="AL1505">
        <v>4470</v>
      </c>
      <c r="AM1505">
        <v>1399</v>
      </c>
      <c r="AN1505">
        <v>114</v>
      </c>
      <c r="AO1505">
        <v>573</v>
      </c>
      <c r="AP1505">
        <v>963</v>
      </c>
      <c r="AQ1505">
        <v>144</v>
      </c>
      <c r="AR1505">
        <v>144</v>
      </c>
      <c r="AS1505">
        <v>0.97799999999999998</v>
      </c>
      <c r="AT1505" t="s">
        <v>165</v>
      </c>
      <c r="AU1505" t="s">
        <v>455</v>
      </c>
      <c r="AV1505">
        <v>733354</v>
      </c>
      <c r="AW1505">
        <v>106</v>
      </c>
      <c r="AX1505">
        <v>106</v>
      </c>
      <c r="AY1505" t="s">
        <v>167</v>
      </c>
      <c r="AZ1505" t="s">
        <v>167</v>
      </c>
      <c r="BA1505" t="s">
        <v>167</v>
      </c>
    </row>
    <row r="1506" spans="1:53" x14ac:dyDescent="0.55000000000000004">
      <c r="A1506">
        <v>1968</v>
      </c>
      <c r="B1506" s="5" t="b">
        <f>Teams[[#This Row],[yearID]]&gt;=1973</f>
        <v>0</v>
      </c>
      <c r="C1506" s="5" t="b">
        <f>Teams[[#This Row],[yearID]]&gt;=1903</f>
        <v>1</v>
      </c>
      <c r="D1506" t="s">
        <v>410</v>
      </c>
      <c r="E1506" t="s">
        <v>64</v>
      </c>
      <c r="F1506" t="s">
        <v>64</v>
      </c>
      <c r="G1506" s="5" t="str">
        <f>VLOOKUP(Teams[[#This Row],[franchID]],TeamsFranchises!$A$2:$D$121,2,FALSE)</f>
        <v>Cleveland Indians</v>
      </c>
      <c r="I1506">
        <v>3</v>
      </c>
      <c r="J1506">
        <v>162</v>
      </c>
      <c r="K1506">
        <v>81</v>
      </c>
      <c r="L1506">
        <v>86</v>
      </c>
      <c r="M1506">
        <v>75</v>
      </c>
      <c r="P1506" t="s">
        <v>51</v>
      </c>
      <c r="Q1506" s="5">
        <f>IF(Teams[[#This Row],[LgWin]]="Y", 1,
IF(Teams[[#This Row],[LgWin]] = "N", 0, " "))</f>
        <v>0</v>
      </c>
      <c r="R1506" t="s">
        <v>51</v>
      </c>
      <c r="S1506" s="5">
        <f>IF(Teams[[#This Row],[WSWin]]="Y", 1,
IF(Teams[[#This Row],[WSWin]] = "N", 0, " "))</f>
        <v>0</v>
      </c>
      <c r="T1506">
        <v>516</v>
      </c>
      <c r="U1506">
        <v>5416</v>
      </c>
      <c r="V1506">
        <v>1266</v>
      </c>
      <c r="W1506">
        <v>210</v>
      </c>
      <c r="X1506">
        <v>36</v>
      </c>
      <c r="Y1506">
        <v>75</v>
      </c>
      <c r="Z1506">
        <v>427</v>
      </c>
      <c r="AA1506">
        <v>858</v>
      </c>
      <c r="AB1506">
        <v>115</v>
      </c>
      <c r="AC1506">
        <v>61</v>
      </c>
      <c r="AF1506">
        <v>504</v>
      </c>
      <c r="AG1506">
        <v>433</v>
      </c>
      <c r="AH1506">
        <v>2.66</v>
      </c>
      <c r="AI1506">
        <v>48</v>
      </c>
      <c r="AJ1506">
        <v>23</v>
      </c>
      <c r="AK1506">
        <v>32</v>
      </c>
      <c r="AL1506">
        <v>4392</v>
      </c>
      <c r="AM1506">
        <v>1087</v>
      </c>
      <c r="AN1506">
        <v>98</v>
      </c>
      <c r="AO1506">
        <v>540</v>
      </c>
      <c r="AP1506">
        <v>1157</v>
      </c>
      <c r="AQ1506">
        <v>126</v>
      </c>
      <c r="AR1506">
        <v>130</v>
      </c>
      <c r="AS1506">
        <v>0.97899999999999998</v>
      </c>
      <c r="AT1506" t="s">
        <v>487</v>
      </c>
      <c r="AU1506" t="s">
        <v>498</v>
      </c>
      <c r="AV1506">
        <v>857994</v>
      </c>
      <c r="AW1506">
        <v>99</v>
      </c>
      <c r="AX1506">
        <v>100</v>
      </c>
      <c r="AY1506" t="s">
        <v>64</v>
      </c>
      <c r="AZ1506" t="s">
        <v>64</v>
      </c>
      <c r="BA1506" t="s">
        <v>64</v>
      </c>
    </row>
    <row r="1507" spans="1:53" x14ac:dyDescent="0.55000000000000004">
      <c r="A1507">
        <v>1968</v>
      </c>
      <c r="B1507" s="5" t="b">
        <f>Teams[[#This Row],[yearID]]&gt;=1973</f>
        <v>0</v>
      </c>
      <c r="C1507" s="5" t="b">
        <f>Teams[[#This Row],[yearID]]&gt;=1903</f>
        <v>1</v>
      </c>
      <c r="D1507" t="s">
        <v>410</v>
      </c>
      <c r="E1507" t="s">
        <v>419</v>
      </c>
      <c r="F1507" t="s">
        <v>419</v>
      </c>
      <c r="G1507" s="5" t="str">
        <f>VLOOKUP(Teams[[#This Row],[franchID]],TeamsFranchises!$A$2:$D$121,2,FALSE)</f>
        <v>Detroit Tigers</v>
      </c>
      <c r="I1507">
        <v>1</v>
      </c>
      <c r="J1507">
        <v>164</v>
      </c>
      <c r="K1507">
        <v>81</v>
      </c>
      <c r="L1507">
        <v>103</v>
      </c>
      <c r="M1507">
        <v>59</v>
      </c>
      <c r="P1507" t="s">
        <v>76</v>
      </c>
      <c r="Q1507" s="5">
        <f>IF(Teams[[#This Row],[LgWin]]="Y", 1,
IF(Teams[[#This Row],[LgWin]] = "N", 0, " "))</f>
        <v>1</v>
      </c>
      <c r="R1507" t="s">
        <v>76</v>
      </c>
      <c r="S1507" s="5">
        <f>IF(Teams[[#This Row],[WSWin]]="Y", 1,
IF(Teams[[#This Row],[WSWin]] = "N", 0, " "))</f>
        <v>1</v>
      </c>
      <c r="T1507">
        <v>671</v>
      </c>
      <c r="U1507">
        <v>5490</v>
      </c>
      <c r="V1507">
        <v>1292</v>
      </c>
      <c r="W1507">
        <v>190</v>
      </c>
      <c r="X1507">
        <v>39</v>
      </c>
      <c r="Y1507">
        <v>185</v>
      </c>
      <c r="Z1507">
        <v>521</v>
      </c>
      <c r="AA1507">
        <v>964</v>
      </c>
      <c r="AB1507">
        <v>26</v>
      </c>
      <c r="AC1507">
        <v>32</v>
      </c>
      <c r="AF1507">
        <v>492</v>
      </c>
      <c r="AG1507">
        <v>448</v>
      </c>
      <c r="AH1507">
        <v>2.71</v>
      </c>
      <c r="AI1507">
        <v>59</v>
      </c>
      <c r="AJ1507">
        <v>19</v>
      </c>
      <c r="AK1507">
        <v>29</v>
      </c>
      <c r="AL1507">
        <v>4467</v>
      </c>
      <c r="AM1507">
        <v>1180</v>
      </c>
      <c r="AN1507">
        <v>129</v>
      </c>
      <c r="AO1507">
        <v>486</v>
      </c>
      <c r="AP1507">
        <v>1115</v>
      </c>
      <c r="AQ1507">
        <v>101</v>
      </c>
      <c r="AR1507">
        <v>133</v>
      </c>
      <c r="AS1507">
        <v>0.98399999999999999</v>
      </c>
      <c r="AT1507" t="s">
        <v>420</v>
      </c>
      <c r="AU1507" t="s">
        <v>518</v>
      </c>
      <c r="AV1507">
        <v>2031847</v>
      </c>
      <c r="AW1507">
        <v>103</v>
      </c>
      <c r="AX1507">
        <v>101</v>
      </c>
      <c r="AY1507" t="s">
        <v>419</v>
      </c>
      <c r="AZ1507" t="s">
        <v>419</v>
      </c>
      <c r="BA1507" t="s">
        <v>419</v>
      </c>
    </row>
    <row r="1508" spans="1:53" x14ac:dyDescent="0.55000000000000004">
      <c r="A1508">
        <v>1968</v>
      </c>
      <c r="B1508" s="5" t="b">
        <f>Teams[[#This Row],[yearID]]&gt;=1973</f>
        <v>0</v>
      </c>
      <c r="C1508" s="5" t="b">
        <f>Teams[[#This Row],[yearID]]&gt;=1903</f>
        <v>1</v>
      </c>
      <c r="D1508" t="s">
        <v>157</v>
      </c>
      <c r="E1508" t="s">
        <v>528</v>
      </c>
      <c r="F1508" t="s">
        <v>528</v>
      </c>
      <c r="G1508" s="5" t="str">
        <f>VLOOKUP(Teams[[#This Row],[franchID]],TeamsFranchises!$A$2:$D$121,2,FALSE)</f>
        <v>Houston Astros</v>
      </c>
      <c r="I1508">
        <v>10</v>
      </c>
      <c r="J1508">
        <v>162</v>
      </c>
      <c r="K1508">
        <v>81</v>
      </c>
      <c r="L1508">
        <v>72</v>
      </c>
      <c r="M1508">
        <v>90</v>
      </c>
      <c r="P1508" t="s">
        <v>51</v>
      </c>
      <c r="Q1508" s="5">
        <f>IF(Teams[[#This Row],[LgWin]]="Y", 1,
IF(Teams[[#This Row],[LgWin]] = "N", 0, " "))</f>
        <v>0</v>
      </c>
      <c r="R1508" t="s">
        <v>51</v>
      </c>
      <c r="S1508" s="5">
        <f>IF(Teams[[#This Row],[WSWin]]="Y", 1,
IF(Teams[[#This Row],[WSWin]] = "N", 0, " "))</f>
        <v>0</v>
      </c>
      <c r="T1508">
        <v>510</v>
      </c>
      <c r="U1508">
        <v>5336</v>
      </c>
      <c r="V1508">
        <v>1233</v>
      </c>
      <c r="W1508">
        <v>205</v>
      </c>
      <c r="X1508">
        <v>28</v>
      </c>
      <c r="Y1508">
        <v>66</v>
      </c>
      <c r="Z1508">
        <v>479</v>
      </c>
      <c r="AA1508">
        <v>988</v>
      </c>
      <c r="AB1508">
        <v>44</v>
      </c>
      <c r="AC1508">
        <v>51</v>
      </c>
      <c r="AF1508">
        <v>588</v>
      </c>
      <c r="AG1508">
        <v>524</v>
      </c>
      <c r="AH1508">
        <v>3.26</v>
      </c>
      <c r="AI1508">
        <v>50</v>
      </c>
      <c r="AJ1508">
        <v>12</v>
      </c>
      <c r="AK1508">
        <v>23</v>
      </c>
      <c r="AL1508">
        <v>4338</v>
      </c>
      <c r="AM1508">
        <v>1362</v>
      </c>
      <c r="AN1508">
        <v>68</v>
      </c>
      <c r="AO1508">
        <v>479</v>
      </c>
      <c r="AP1508">
        <v>1021</v>
      </c>
      <c r="AQ1508">
        <v>152</v>
      </c>
      <c r="AR1508">
        <v>129</v>
      </c>
      <c r="AS1508">
        <v>0.97499999999999998</v>
      </c>
      <c r="AT1508" t="s">
        <v>539</v>
      </c>
      <c r="AU1508" t="s">
        <v>540</v>
      </c>
      <c r="AV1508">
        <v>1312887</v>
      </c>
      <c r="AW1508">
        <v>97</v>
      </c>
      <c r="AX1508">
        <v>99</v>
      </c>
      <c r="AY1508" t="s">
        <v>528</v>
      </c>
      <c r="AZ1508" t="s">
        <v>528</v>
      </c>
      <c r="BA1508" t="s">
        <v>528</v>
      </c>
    </row>
    <row r="1509" spans="1:53" x14ac:dyDescent="0.55000000000000004">
      <c r="A1509">
        <v>1968</v>
      </c>
      <c r="B1509" s="5" t="b">
        <f>Teams[[#This Row],[yearID]]&gt;=1973</f>
        <v>0</v>
      </c>
      <c r="C1509" s="5" t="b">
        <f>Teams[[#This Row],[yearID]]&gt;=1903</f>
        <v>1</v>
      </c>
      <c r="D1509" t="s">
        <v>157</v>
      </c>
      <c r="E1509" t="s">
        <v>511</v>
      </c>
      <c r="F1509" t="s">
        <v>260</v>
      </c>
      <c r="G1509" s="5" t="str">
        <f>VLOOKUP(Teams[[#This Row],[franchID]],TeamsFranchises!$A$2:$D$121,2,FALSE)</f>
        <v>Los Angeles Dodgers</v>
      </c>
      <c r="I1509">
        <v>7</v>
      </c>
      <c r="J1509">
        <v>162</v>
      </c>
      <c r="K1509">
        <v>81</v>
      </c>
      <c r="L1509">
        <v>76</v>
      </c>
      <c r="M1509">
        <v>86</v>
      </c>
      <c r="P1509" t="s">
        <v>51</v>
      </c>
      <c r="Q1509" s="5">
        <f>IF(Teams[[#This Row],[LgWin]]="Y", 1,
IF(Teams[[#This Row],[LgWin]] = "N", 0, " "))</f>
        <v>0</v>
      </c>
      <c r="R1509" t="s">
        <v>51</v>
      </c>
      <c r="S1509" s="5">
        <f>IF(Teams[[#This Row],[WSWin]]="Y", 1,
IF(Teams[[#This Row],[WSWin]] = "N", 0, " "))</f>
        <v>0</v>
      </c>
      <c r="T1509">
        <v>470</v>
      </c>
      <c r="U1509">
        <v>5354</v>
      </c>
      <c r="V1509">
        <v>1234</v>
      </c>
      <c r="W1509">
        <v>202</v>
      </c>
      <c r="X1509">
        <v>36</v>
      </c>
      <c r="Y1509">
        <v>67</v>
      </c>
      <c r="Z1509">
        <v>439</v>
      </c>
      <c r="AA1509">
        <v>980</v>
      </c>
      <c r="AB1509">
        <v>57</v>
      </c>
      <c r="AC1509">
        <v>43</v>
      </c>
      <c r="AF1509">
        <v>509</v>
      </c>
      <c r="AG1509">
        <v>433</v>
      </c>
      <c r="AH1509">
        <v>2.69</v>
      </c>
      <c r="AI1509">
        <v>38</v>
      </c>
      <c r="AJ1509">
        <v>23</v>
      </c>
      <c r="AK1509">
        <v>31</v>
      </c>
      <c r="AL1509">
        <v>4344</v>
      </c>
      <c r="AM1509">
        <v>1293</v>
      </c>
      <c r="AN1509">
        <v>65</v>
      </c>
      <c r="AO1509">
        <v>414</v>
      </c>
      <c r="AP1509">
        <v>994</v>
      </c>
      <c r="AQ1509">
        <v>144</v>
      </c>
      <c r="AR1509">
        <v>144</v>
      </c>
      <c r="AS1509">
        <v>0.97699999999999998</v>
      </c>
      <c r="AT1509" t="s">
        <v>512</v>
      </c>
      <c r="AU1509" t="s">
        <v>531</v>
      </c>
      <c r="AV1509">
        <v>1581093</v>
      </c>
      <c r="AW1509">
        <v>92</v>
      </c>
      <c r="AX1509">
        <v>92</v>
      </c>
      <c r="AY1509" t="s">
        <v>260</v>
      </c>
      <c r="AZ1509" t="s">
        <v>511</v>
      </c>
      <c r="BA1509" t="s">
        <v>511</v>
      </c>
    </row>
    <row r="1510" spans="1:53" x14ac:dyDescent="0.55000000000000004">
      <c r="A1510">
        <v>1968</v>
      </c>
      <c r="B1510" s="5" t="b">
        <f>Teams[[#This Row],[yearID]]&gt;=1973</f>
        <v>0</v>
      </c>
      <c r="C1510" s="5" t="b">
        <f>Teams[[#This Row],[yearID]]&gt;=1903</f>
        <v>1</v>
      </c>
      <c r="D1510" t="s">
        <v>410</v>
      </c>
      <c r="E1510" t="s">
        <v>426</v>
      </c>
      <c r="F1510" t="s">
        <v>426</v>
      </c>
      <c r="G1510" s="5" t="str">
        <f>VLOOKUP(Teams[[#This Row],[franchID]],TeamsFranchises!$A$2:$D$121,2,FALSE)</f>
        <v>Minnesota Twins</v>
      </c>
      <c r="I1510">
        <v>7</v>
      </c>
      <c r="J1510">
        <v>162</v>
      </c>
      <c r="K1510">
        <v>81</v>
      </c>
      <c r="L1510">
        <v>79</v>
      </c>
      <c r="M1510">
        <v>83</v>
      </c>
      <c r="P1510" t="s">
        <v>51</v>
      </c>
      <c r="Q1510" s="5">
        <f>IF(Teams[[#This Row],[LgWin]]="Y", 1,
IF(Teams[[#This Row],[LgWin]] = "N", 0, " "))</f>
        <v>0</v>
      </c>
      <c r="R1510" t="s">
        <v>51</v>
      </c>
      <c r="S1510" s="5">
        <f>IF(Teams[[#This Row],[WSWin]]="Y", 1,
IF(Teams[[#This Row],[WSWin]] = "N", 0, " "))</f>
        <v>0</v>
      </c>
      <c r="T1510">
        <v>562</v>
      </c>
      <c r="U1510">
        <v>5373</v>
      </c>
      <c r="V1510">
        <v>1274</v>
      </c>
      <c r="W1510">
        <v>207</v>
      </c>
      <c r="X1510">
        <v>41</v>
      </c>
      <c r="Y1510">
        <v>105</v>
      </c>
      <c r="Z1510">
        <v>445</v>
      </c>
      <c r="AA1510">
        <v>966</v>
      </c>
      <c r="AB1510">
        <v>98</v>
      </c>
      <c r="AC1510">
        <v>54</v>
      </c>
      <c r="AF1510">
        <v>546</v>
      </c>
      <c r="AG1510">
        <v>460</v>
      </c>
      <c r="AH1510">
        <v>2.89</v>
      </c>
      <c r="AI1510">
        <v>46</v>
      </c>
      <c r="AJ1510">
        <v>14</v>
      </c>
      <c r="AK1510">
        <v>29</v>
      </c>
      <c r="AL1510">
        <v>4299</v>
      </c>
      <c r="AM1510">
        <v>1224</v>
      </c>
      <c r="AN1510">
        <v>92</v>
      </c>
      <c r="AO1510">
        <v>414</v>
      </c>
      <c r="AP1510">
        <v>996</v>
      </c>
      <c r="AQ1510">
        <v>170</v>
      </c>
      <c r="AR1510">
        <v>117</v>
      </c>
      <c r="AS1510">
        <v>0.97299999999999998</v>
      </c>
      <c r="AT1510" t="s">
        <v>523</v>
      </c>
      <c r="AU1510" t="s">
        <v>524</v>
      </c>
      <c r="AV1510">
        <v>1143257</v>
      </c>
      <c r="AW1510">
        <v>107</v>
      </c>
      <c r="AX1510">
        <v>105</v>
      </c>
      <c r="AY1510" t="s">
        <v>426</v>
      </c>
      <c r="AZ1510" t="s">
        <v>426</v>
      </c>
      <c r="BA1510" t="s">
        <v>426</v>
      </c>
    </row>
    <row r="1511" spans="1:53" x14ac:dyDescent="0.55000000000000004">
      <c r="A1511">
        <v>1968</v>
      </c>
      <c r="B1511" s="5" t="b">
        <f>Teams[[#This Row],[yearID]]&gt;=1973</f>
        <v>0</v>
      </c>
      <c r="C1511" s="5" t="b">
        <f>Teams[[#This Row],[yearID]]&gt;=1903</f>
        <v>1</v>
      </c>
      <c r="D1511" t="s">
        <v>410</v>
      </c>
      <c r="E1511" t="s">
        <v>436</v>
      </c>
      <c r="F1511" t="s">
        <v>412</v>
      </c>
      <c r="G1511" s="5" t="str">
        <f>VLOOKUP(Teams[[#This Row],[franchID]],TeamsFranchises!$A$2:$D$121,2,FALSE)</f>
        <v>New York Yankees</v>
      </c>
      <c r="I1511">
        <v>5</v>
      </c>
      <c r="J1511">
        <v>164</v>
      </c>
      <c r="K1511">
        <v>82</v>
      </c>
      <c r="L1511">
        <v>83</v>
      </c>
      <c r="M1511">
        <v>79</v>
      </c>
      <c r="P1511" t="s">
        <v>51</v>
      </c>
      <c r="Q1511" s="5">
        <f>IF(Teams[[#This Row],[LgWin]]="Y", 1,
IF(Teams[[#This Row],[LgWin]] = "N", 0, " "))</f>
        <v>0</v>
      </c>
      <c r="R1511" t="s">
        <v>51</v>
      </c>
      <c r="S1511" s="5">
        <f>IF(Teams[[#This Row],[WSWin]]="Y", 1,
IF(Teams[[#This Row],[WSWin]] = "N", 0, " "))</f>
        <v>0</v>
      </c>
      <c r="T1511">
        <v>536</v>
      </c>
      <c r="U1511">
        <v>5310</v>
      </c>
      <c r="V1511">
        <v>1137</v>
      </c>
      <c r="W1511">
        <v>154</v>
      </c>
      <c r="X1511">
        <v>34</v>
      </c>
      <c r="Y1511">
        <v>109</v>
      </c>
      <c r="Z1511">
        <v>566</v>
      </c>
      <c r="AA1511">
        <v>958</v>
      </c>
      <c r="AB1511">
        <v>90</v>
      </c>
      <c r="AC1511">
        <v>50</v>
      </c>
      <c r="AF1511">
        <v>531</v>
      </c>
      <c r="AG1511">
        <v>455</v>
      </c>
      <c r="AH1511">
        <v>2.79</v>
      </c>
      <c r="AI1511">
        <v>45</v>
      </c>
      <c r="AJ1511">
        <v>14</v>
      </c>
      <c r="AK1511">
        <v>27</v>
      </c>
      <c r="AL1511">
        <v>4401</v>
      </c>
      <c r="AM1511">
        <v>1308</v>
      </c>
      <c r="AN1511">
        <v>99</v>
      </c>
      <c r="AO1511">
        <v>424</v>
      </c>
      <c r="AP1511">
        <v>831</v>
      </c>
      <c r="AQ1511">
        <v>139</v>
      </c>
      <c r="AR1511">
        <v>142</v>
      </c>
      <c r="AS1511">
        <v>0.97899999999999998</v>
      </c>
      <c r="AT1511" t="s">
        <v>459</v>
      </c>
      <c r="AU1511" t="s">
        <v>491</v>
      </c>
      <c r="AV1511">
        <v>1185666</v>
      </c>
      <c r="AW1511">
        <v>96</v>
      </c>
      <c r="AX1511">
        <v>96</v>
      </c>
      <c r="AY1511" t="s">
        <v>412</v>
      </c>
      <c r="AZ1511" t="s">
        <v>436</v>
      </c>
      <c r="BA1511" t="s">
        <v>436</v>
      </c>
    </row>
    <row r="1512" spans="1:53" x14ac:dyDescent="0.55000000000000004">
      <c r="A1512">
        <v>1968</v>
      </c>
      <c r="B1512" s="5" t="b">
        <f>Teams[[#This Row],[yearID]]&gt;=1973</f>
        <v>0</v>
      </c>
      <c r="C1512" s="5" t="b">
        <f>Teams[[#This Row],[yearID]]&gt;=1903</f>
        <v>1</v>
      </c>
      <c r="D1512" t="s">
        <v>157</v>
      </c>
      <c r="E1512" t="s">
        <v>532</v>
      </c>
      <c r="F1512" t="s">
        <v>533</v>
      </c>
      <c r="G1512" s="5" t="str">
        <f>VLOOKUP(Teams[[#This Row],[franchID]],TeamsFranchises!$A$2:$D$121,2,FALSE)</f>
        <v>New York Mets</v>
      </c>
      <c r="I1512">
        <v>9</v>
      </c>
      <c r="J1512">
        <v>163</v>
      </c>
      <c r="K1512">
        <v>82</v>
      </c>
      <c r="L1512">
        <v>73</v>
      </c>
      <c r="M1512">
        <v>89</v>
      </c>
      <c r="P1512" t="s">
        <v>51</v>
      </c>
      <c r="Q1512" s="5">
        <f>IF(Teams[[#This Row],[LgWin]]="Y", 1,
IF(Teams[[#This Row],[LgWin]] = "N", 0, " "))</f>
        <v>0</v>
      </c>
      <c r="R1512" t="s">
        <v>51</v>
      </c>
      <c r="S1512" s="5">
        <f>IF(Teams[[#This Row],[WSWin]]="Y", 1,
IF(Teams[[#This Row],[WSWin]] = "N", 0, " "))</f>
        <v>0</v>
      </c>
      <c r="T1512">
        <v>473</v>
      </c>
      <c r="U1512">
        <v>5503</v>
      </c>
      <c r="V1512">
        <v>1252</v>
      </c>
      <c r="W1512">
        <v>178</v>
      </c>
      <c r="X1512">
        <v>30</v>
      </c>
      <c r="Y1512">
        <v>81</v>
      </c>
      <c r="Z1512">
        <v>379</v>
      </c>
      <c r="AA1512">
        <v>1203</v>
      </c>
      <c r="AB1512">
        <v>72</v>
      </c>
      <c r="AC1512">
        <v>45</v>
      </c>
      <c r="AF1512">
        <v>499</v>
      </c>
      <c r="AG1512">
        <v>448</v>
      </c>
      <c r="AH1512">
        <v>2.72</v>
      </c>
      <c r="AI1512">
        <v>45</v>
      </c>
      <c r="AJ1512">
        <v>25</v>
      </c>
      <c r="AK1512">
        <v>32</v>
      </c>
      <c r="AL1512">
        <v>4449</v>
      </c>
      <c r="AM1512">
        <v>1250</v>
      </c>
      <c r="AN1512">
        <v>87</v>
      </c>
      <c r="AO1512">
        <v>430</v>
      </c>
      <c r="AP1512">
        <v>1014</v>
      </c>
      <c r="AQ1512">
        <v>133</v>
      </c>
      <c r="AR1512">
        <v>142</v>
      </c>
      <c r="AS1512">
        <v>0.97899999999999998</v>
      </c>
      <c r="AT1512" t="s">
        <v>534</v>
      </c>
      <c r="AU1512" t="s">
        <v>536</v>
      </c>
      <c r="AV1512">
        <v>1781657</v>
      </c>
      <c r="AW1512">
        <v>100</v>
      </c>
      <c r="AX1512">
        <v>101</v>
      </c>
      <c r="AY1512" t="s">
        <v>533</v>
      </c>
      <c r="AZ1512" t="s">
        <v>532</v>
      </c>
      <c r="BA1512" t="s">
        <v>532</v>
      </c>
    </row>
    <row r="1513" spans="1:53" x14ac:dyDescent="0.55000000000000004">
      <c r="A1513">
        <v>1968</v>
      </c>
      <c r="B1513" s="5" t="b">
        <f>Teams[[#This Row],[yearID]]&gt;=1973</f>
        <v>0</v>
      </c>
      <c r="C1513" s="5" t="b">
        <f>Teams[[#This Row],[yearID]]&gt;=1903</f>
        <v>1</v>
      </c>
      <c r="D1513" t="s">
        <v>410</v>
      </c>
      <c r="E1513" t="s">
        <v>423</v>
      </c>
      <c r="F1513" t="s">
        <v>423</v>
      </c>
      <c r="G1513" s="5" t="str">
        <f>VLOOKUP(Teams[[#This Row],[franchID]],TeamsFranchises!$A$2:$D$121,2,FALSE)</f>
        <v>Oakland Athletics</v>
      </c>
      <c r="I1513">
        <v>6</v>
      </c>
      <c r="J1513">
        <v>163</v>
      </c>
      <c r="K1513">
        <v>83</v>
      </c>
      <c r="L1513">
        <v>82</v>
      </c>
      <c r="M1513">
        <v>80</v>
      </c>
      <c r="P1513" t="s">
        <v>51</v>
      </c>
      <c r="Q1513" s="5">
        <f>IF(Teams[[#This Row],[LgWin]]="Y", 1,
IF(Teams[[#This Row],[LgWin]] = "N", 0, " "))</f>
        <v>0</v>
      </c>
      <c r="R1513" t="s">
        <v>51</v>
      </c>
      <c r="S1513" s="5">
        <f>IF(Teams[[#This Row],[WSWin]]="Y", 1,
IF(Teams[[#This Row],[WSWin]] = "N", 0, " "))</f>
        <v>0</v>
      </c>
      <c r="T1513">
        <v>569</v>
      </c>
      <c r="U1513">
        <v>5406</v>
      </c>
      <c r="V1513">
        <v>1300</v>
      </c>
      <c r="W1513">
        <v>192</v>
      </c>
      <c r="X1513">
        <v>40</v>
      </c>
      <c r="Y1513">
        <v>94</v>
      </c>
      <c r="Z1513">
        <v>472</v>
      </c>
      <c r="AA1513">
        <v>1022</v>
      </c>
      <c r="AB1513">
        <v>147</v>
      </c>
      <c r="AC1513">
        <v>61</v>
      </c>
      <c r="AF1513">
        <v>544</v>
      </c>
      <c r="AG1513">
        <v>475</v>
      </c>
      <c r="AH1513">
        <v>2.94</v>
      </c>
      <c r="AI1513">
        <v>45</v>
      </c>
      <c r="AJ1513">
        <v>18</v>
      </c>
      <c r="AK1513">
        <v>29</v>
      </c>
      <c r="AL1513">
        <v>4365</v>
      </c>
      <c r="AM1513">
        <v>1220</v>
      </c>
      <c r="AN1513">
        <v>124</v>
      </c>
      <c r="AO1513">
        <v>505</v>
      </c>
      <c r="AP1513">
        <v>997</v>
      </c>
      <c r="AQ1513">
        <v>145</v>
      </c>
      <c r="AR1513">
        <v>136</v>
      </c>
      <c r="AS1513">
        <v>0.97599999999999998</v>
      </c>
      <c r="AT1513" t="s">
        <v>546</v>
      </c>
      <c r="AU1513" t="s">
        <v>547</v>
      </c>
      <c r="AV1513">
        <v>837466</v>
      </c>
      <c r="AW1513">
        <v>94</v>
      </c>
      <c r="AX1513">
        <v>94</v>
      </c>
      <c r="AY1513" t="s">
        <v>423</v>
      </c>
      <c r="AZ1513" t="s">
        <v>423</v>
      </c>
      <c r="BA1513" t="s">
        <v>423</v>
      </c>
    </row>
    <row r="1514" spans="1:53" x14ac:dyDescent="0.55000000000000004">
      <c r="A1514">
        <v>1968</v>
      </c>
      <c r="B1514" s="5" t="b">
        <f>Teams[[#This Row],[yearID]]&gt;=1973</f>
        <v>0</v>
      </c>
      <c r="C1514" s="5" t="b">
        <f>Teams[[#This Row],[yearID]]&gt;=1903</f>
        <v>1</v>
      </c>
      <c r="D1514" t="s">
        <v>157</v>
      </c>
      <c r="E1514" t="s">
        <v>122</v>
      </c>
      <c r="F1514" t="s">
        <v>122</v>
      </c>
      <c r="G1514" s="5" t="str">
        <f>VLOOKUP(Teams[[#This Row],[franchID]],TeamsFranchises!$A$2:$D$121,2,FALSE)</f>
        <v>Philadelphia Phillies</v>
      </c>
      <c r="I1514">
        <v>7</v>
      </c>
      <c r="J1514">
        <v>162</v>
      </c>
      <c r="K1514">
        <v>81</v>
      </c>
      <c r="L1514">
        <v>76</v>
      </c>
      <c r="M1514">
        <v>86</v>
      </c>
      <c r="P1514" t="s">
        <v>51</v>
      </c>
      <c r="Q1514" s="5">
        <f>IF(Teams[[#This Row],[LgWin]]="Y", 1,
IF(Teams[[#This Row],[LgWin]] = "N", 0, " "))</f>
        <v>0</v>
      </c>
      <c r="R1514" t="s">
        <v>51</v>
      </c>
      <c r="S1514" s="5">
        <f>IF(Teams[[#This Row],[WSWin]]="Y", 1,
IF(Teams[[#This Row],[WSWin]] = "N", 0, " "))</f>
        <v>0</v>
      </c>
      <c r="T1514">
        <v>543</v>
      </c>
      <c r="U1514">
        <v>5372</v>
      </c>
      <c r="V1514">
        <v>1253</v>
      </c>
      <c r="W1514">
        <v>178</v>
      </c>
      <c r="X1514">
        <v>30</v>
      </c>
      <c r="Y1514">
        <v>100</v>
      </c>
      <c r="Z1514">
        <v>462</v>
      </c>
      <c r="AA1514">
        <v>1003</v>
      </c>
      <c r="AB1514">
        <v>58</v>
      </c>
      <c r="AC1514">
        <v>51</v>
      </c>
      <c r="AF1514">
        <v>615</v>
      </c>
      <c r="AG1514">
        <v>541</v>
      </c>
      <c r="AH1514">
        <v>3.36</v>
      </c>
      <c r="AI1514">
        <v>42</v>
      </c>
      <c r="AJ1514">
        <v>12</v>
      </c>
      <c r="AK1514">
        <v>27</v>
      </c>
      <c r="AL1514">
        <v>4344</v>
      </c>
      <c r="AM1514">
        <v>1416</v>
      </c>
      <c r="AN1514">
        <v>91</v>
      </c>
      <c r="AO1514">
        <v>421</v>
      </c>
      <c r="AP1514">
        <v>935</v>
      </c>
      <c r="AQ1514">
        <v>127</v>
      </c>
      <c r="AR1514">
        <v>163</v>
      </c>
      <c r="AS1514">
        <v>0.98</v>
      </c>
      <c r="AT1514" t="s">
        <v>358</v>
      </c>
      <c r="AU1514" t="s">
        <v>503</v>
      </c>
      <c r="AV1514">
        <v>664546</v>
      </c>
      <c r="AW1514">
        <v>100</v>
      </c>
      <c r="AX1514">
        <v>101</v>
      </c>
      <c r="AY1514" t="s">
        <v>122</v>
      </c>
      <c r="AZ1514" t="s">
        <v>122</v>
      </c>
      <c r="BA1514" t="s">
        <v>122</v>
      </c>
    </row>
    <row r="1515" spans="1:53" x14ac:dyDescent="0.55000000000000004">
      <c r="A1515">
        <v>1968</v>
      </c>
      <c r="B1515" s="5" t="b">
        <f>Teams[[#This Row],[yearID]]&gt;=1973</f>
        <v>0</v>
      </c>
      <c r="C1515" s="5" t="b">
        <f>Teams[[#This Row],[yearID]]&gt;=1903</f>
        <v>1</v>
      </c>
      <c r="D1515" t="s">
        <v>157</v>
      </c>
      <c r="E1515" t="s">
        <v>229</v>
      </c>
      <c r="F1515" t="s">
        <v>229</v>
      </c>
      <c r="G1515" s="5" t="str">
        <f>VLOOKUP(Teams[[#This Row],[franchID]],TeamsFranchises!$A$2:$D$121,2,FALSE)</f>
        <v>Pittsburgh Pirates</v>
      </c>
      <c r="I1515">
        <v>6</v>
      </c>
      <c r="J1515">
        <v>163</v>
      </c>
      <c r="K1515">
        <v>81</v>
      </c>
      <c r="L1515">
        <v>80</v>
      </c>
      <c r="M1515">
        <v>82</v>
      </c>
      <c r="P1515" t="s">
        <v>51</v>
      </c>
      <c r="Q1515" s="5">
        <f>IF(Teams[[#This Row],[LgWin]]="Y", 1,
IF(Teams[[#This Row],[LgWin]] = "N", 0, " "))</f>
        <v>0</v>
      </c>
      <c r="R1515" t="s">
        <v>51</v>
      </c>
      <c r="S1515" s="5">
        <f>IF(Teams[[#This Row],[WSWin]]="Y", 1,
IF(Teams[[#This Row],[WSWin]] = "N", 0, " "))</f>
        <v>0</v>
      </c>
      <c r="T1515">
        <v>583</v>
      </c>
      <c r="U1515">
        <v>5569</v>
      </c>
      <c r="V1515">
        <v>1404</v>
      </c>
      <c r="W1515">
        <v>180</v>
      </c>
      <c r="X1515">
        <v>44</v>
      </c>
      <c r="Y1515">
        <v>80</v>
      </c>
      <c r="Z1515">
        <v>422</v>
      </c>
      <c r="AA1515">
        <v>953</v>
      </c>
      <c r="AB1515">
        <v>130</v>
      </c>
      <c r="AC1515">
        <v>59</v>
      </c>
      <c r="AF1515">
        <v>532</v>
      </c>
      <c r="AG1515">
        <v>453</v>
      </c>
      <c r="AH1515">
        <v>2.74</v>
      </c>
      <c r="AI1515">
        <v>42</v>
      </c>
      <c r="AJ1515">
        <v>19</v>
      </c>
      <c r="AK1515">
        <v>30</v>
      </c>
      <c r="AL1515">
        <v>4461</v>
      </c>
      <c r="AM1515">
        <v>1322</v>
      </c>
      <c r="AN1515">
        <v>73</v>
      </c>
      <c r="AO1515">
        <v>485</v>
      </c>
      <c r="AP1515">
        <v>897</v>
      </c>
      <c r="AQ1515">
        <v>139</v>
      </c>
      <c r="AR1515">
        <v>162</v>
      </c>
      <c r="AS1515">
        <v>0.97899999999999998</v>
      </c>
      <c r="AT1515" t="s">
        <v>390</v>
      </c>
      <c r="AU1515" t="s">
        <v>447</v>
      </c>
      <c r="AV1515">
        <v>693485</v>
      </c>
      <c r="AW1515">
        <v>98</v>
      </c>
      <c r="AX1515">
        <v>97</v>
      </c>
      <c r="AY1515" t="s">
        <v>229</v>
      </c>
      <c r="AZ1515" t="s">
        <v>229</v>
      </c>
      <c r="BA1515" t="s">
        <v>229</v>
      </c>
    </row>
    <row r="1516" spans="1:53" x14ac:dyDescent="0.55000000000000004">
      <c r="A1516">
        <v>1968</v>
      </c>
      <c r="B1516" s="5" t="b">
        <f>Teams[[#This Row],[yearID]]&gt;=1973</f>
        <v>0</v>
      </c>
      <c r="C1516" s="5" t="b">
        <f>Teams[[#This Row],[yearID]]&gt;=1903</f>
        <v>1</v>
      </c>
      <c r="D1516" t="s">
        <v>157</v>
      </c>
      <c r="E1516" t="s">
        <v>514</v>
      </c>
      <c r="F1516" t="s">
        <v>243</v>
      </c>
      <c r="G1516" s="5" t="str">
        <f>VLOOKUP(Teams[[#This Row],[franchID]],TeamsFranchises!$A$2:$D$121,2,FALSE)</f>
        <v>San Francisco Giants</v>
      </c>
      <c r="I1516">
        <v>2</v>
      </c>
      <c r="J1516">
        <v>163</v>
      </c>
      <c r="K1516">
        <v>81</v>
      </c>
      <c r="L1516">
        <v>88</v>
      </c>
      <c r="M1516">
        <v>74</v>
      </c>
      <c r="P1516" t="s">
        <v>51</v>
      </c>
      <c r="Q1516" s="5">
        <f>IF(Teams[[#This Row],[LgWin]]="Y", 1,
IF(Teams[[#This Row],[LgWin]] = "N", 0, " "))</f>
        <v>0</v>
      </c>
      <c r="R1516" t="s">
        <v>51</v>
      </c>
      <c r="S1516" s="5">
        <f>IF(Teams[[#This Row],[WSWin]]="Y", 1,
IF(Teams[[#This Row],[WSWin]] = "N", 0, " "))</f>
        <v>0</v>
      </c>
      <c r="T1516">
        <v>599</v>
      </c>
      <c r="U1516">
        <v>5441</v>
      </c>
      <c r="V1516">
        <v>1301</v>
      </c>
      <c r="W1516">
        <v>162</v>
      </c>
      <c r="X1516">
        <v>33</v>
      </c>
      <c r="Y1516">
        <v>108</v>
      </c>
      <c r="Z1516">
        <v>508</v>
      </c>
      <c r="AA1516">
        <v>904</v>
      </c>
      <c r="AB1516">
        <v>50</v>
      </c>
      <c r="AC1516">
        <v>37</v>
      </c>
      <c r="AF1516">
        <v>529</v>
      </c>
      <c r="AG1516">
        <v>442</v>
      </c>
      <c r="AH1516">
        <v>2.71</v>
      </c>
      <c r="AI1516">
        <v>77</v>
      </c>
      <c r="AJ1516">
        <v>20</v>
      </c>
      <c r="AK1516">
        <v>16</v>
      </c>
      <c r="AL1516">
        <v>4407</v>
      </c>
      <c r="AM1516">
        <v>1302</v>
      </c>
      <c r="AN1516">
        <v>86</v>
      </c>
      <c r="AO1516">
        <v>344</v>
      </c>
      <c r="AP1516">
        <v>942</v>
      </c>
      <c r="AQ1516">
        <v>162</v>
      </c>
      <c r="AR1516">
        <v>125</v>
      </c>
      <c r="AS1516">
        <v>0.97499999999999998</v>
      </c>
      <c r="AT1516" t="s">
        <v>515</v>
      </c>
      <c r="AU1516" t="s">
        <v>517</v>
      </c>
      <c r="AV1516">
        <v>837220</v>
      </c>
      <c r="AW1516">
        <v>101</v>
      </c>
      <c r="AX1516">
        <v>100</v>
      </c>
      <c r="AY1516" t="s">
        <v>243</v>
      </c>
      <c r="AZ1516" t="s">
        <v>514</v>
      </c>
      <c r="BA1516" t="s">
        <v>514</v>
      </c>
    </row>
    <row r="1517" spans="1:53" x14ac:dyDescent="0.55000000000000004">
      <c r="A1517">
        <v>1968</v>
      </c>
      <c r="B1517" s="5" t="b">
        <f>Teams[[#This Row],[yearID]]&gt;=1973</f>
        <v>0</v>
      </c>
      <c r="C1517" s="5" t="b">
        <f>Teams[[#This Row],[yearID]]&gt;=1903</f>
        <v>1</v>
      </c>
      <c r="D1517" t="s">
        <v>157</v>
      </c>
      <c r="E1517" t="s">
        <v>396</v>
      </c>
      <c r="F1517" t="s">
        <v>154</v>
      </c>
      <c r="G1517" s="5" t="str">
        <f>VLOOKUP(Teams[[#This Row],[franchID]],TeamsFranchises!$A$2:$D$121,2,FALSE)</f>
        <v>St. Louis Cardinals</v>
      </c>
      <c r="I1517">
        <v>1</v>
      </c>
      <c r="J1517">
        <v>162</v>
      </c>
      <c r="K1517">
        <v>81</v>
      </c>
      <c r="L1517">
        <v>97</v>
      </c>
      <c r="M1517">
        <v>65</v>
      </c>
      <c r="P1517" t="s">
        <v>76</v>
      </c>
      <c r="Q1517" s="5">
        <f>IF(Teams[[#This Row],[LgWin]]="Y", 1,
IF(Teams[[#This Row],[LgWin]] = "N", 0, " "))</f>
        <v>1</v>
      </c>
      <c r="R1517" t="s">
        <v>51</v>
      </c>
      <c r="S1517" s="5">
        <f>IF(Teams[[#This Row],[WSWin]]="Y", 1,
IF(Teams[[#This Row],[WSWin]] = "N", 0, " "))</f>
        <v>0</v>
      </c>
      <c r="T1517">
        <v>583</v>
      </c>
      <c r="U1517">
        <v>5561</v>
      </c>
      <c r="V1517">
        <v>1383</v>
      </c>
      <c r="W1517">
        <v>227</v>
      </c>
      <c r="X1517">
        <v>48</v>
      </c>
      <c r="Y1517">
        <v>73</v>
      </c>
      <c r="Z1517">
        <v>378</v>
      </c>
      <c r="AA1517">
        <v>897</v>
      </c>
      <c r="AB1517">
        <v>110</v>
      </c>
      <c r="AC1517">
        <v>45</v>
      </c>
      <c r="AF1517">
        <v>472</v>
      </c>
      <c r="AG1517">
        <v>409</v>
      </c>
      <c r="AH1517">
        <v>2.4900000000000002</v>
      </c>
      <c r="AI1517">
        <v>63</v>
      </c>
      <c r="AJ1517">
        <v>30</v>
      </c>
      <c r="AK1517">
        <v>32</v>
      </c>
      <c r="AL1517">
        <v>4437</v>
      </c>
      <c r="AM1517">
        <v>1282</v>
      </c>
      <c r="AN1517">
        <v>82</v>
      </c>
      <c r="AO1517">
        <v>375</v>
      </c>
      <c r="AP1517">
        <v>971</v>
      </c>
      <c r="AQ1517">
        <v>140</v>
      </c>
      <c r="AR1517">
        <v>135</v>
      </c>
      <c r="AS1517">
        <v>0.97799999999999998</v>
      </c>
      <c r="AT1517" t="s">
        <v>409</v>
      </c>
      <c r="AU1517" t="s">
        <v>545</v>
      </c>
      <c r="AV1517">
        <v>2011167</v>
      </c>
      <c r="AW1517">
        <v>99</v>
      </c>
      <c r="AX1517">
        <v>97</v>
      </c>
      <c r="AY1517" t="s">
        <v>154</v>
      </c>
      <c r="AZ1517" t="s">
        <v>396</v>
      </c>
      <c r="BA1517" t="s">
        <v>396</v>
      </c>
    </row>
    <row r="1518" spans="1:53" x14ac:dyDescent="0.55000000000000004">
      <c r="A1518">
        <v>1968</v>
      </c>
      <c r="B1518" s="5" t="b">
        <f>Teams[[#This Row],[yearID]]&gt;=1973</f>
        <v>0</v>
      </c>
      <c r="C1518" s="5" t="b">
        <f>Teams[[#This Row],[yearID]]&gt;=1903</f>
        <v>1</v>
      </c>
      <c r="D1518" t="s">
        <v>410</v>
      </c>
      <c r="E1518" t="s">
        <v>525</v>
      </c>
      <c r="F1518" t="s">
        <v>526</v>
      </c>
      <c r="G1518" s="5" t="str">
        <f>VLOOKUP(Teams[[#This Row],[franchID]],TeamsFranchises!$A$2:$D$121,2,FALSE)</f>
        <v>Texas Rangers</v>
      </c>
      <c r="I1518">
        <v>10</v>
      </c>
      <c r="J1518">
        <v>161</v>
      </c>
      <c r="K1518">
        <v>81</v>
      </c>
      <c r="L1518">
        <v>65</v>
      </c>
      <c r="M1518">
        <v>96</v>
      </c>
      <c r="P1518" t="s">
        <v>51</v>
      </c>
      <c r="Q1518" s="5">
        <f>IF(Teams[[#This Row],[LgWin]]="Y", 1,
IF(Teams[[#This Row],[LgWin]] = "N", 0, " "))</f>
        <v>0</v>
      </c>
      <c r="R1518" t="s">
        <v>51</v>
      </c>
      <c r="S1518" s="5">
        <f>IF(Teams[[#This Row],[WSWin]]="Y", 1,
IF(Teams[[#This Row],[WSWin]] = "N", 0, " "))</f>
        <v>0</v>
      </c>
      <c r="T1518">
        <v>524</v>
      </c>
      <c r="U1518">
        <v>5400</v>
      </c>
      <c r="V1518">
        <v>1208</v>
      </c>
      <c r="W1518">
        <v>160</v>
      </c>
      <c r="X1518">
        <v>37</v>
      </c>
      <c r="Y1518">
        <v>124</v>
      </c>
      <c r="Z1518">
        <v>454</v>
      </c>
      <c r="AA1518">
        <v>960</v>
      </c>
      <c r="AB1518">
        <v>29</v>
      </c>
      <c r="AC1518">
        <v>19</v>
      </c>
      <c r="AF1518">
        <v>665</v>
      </c>
      <c r="AG1518">
        <v>582</v>
      </c>
      <c r="AH1518">
        <v>3.64</v>
      </c>
      <c r="AI1518">
        <v>26</v>
      </c>
      <c r="AJ1518">
        <v>11</v>
      </c>
      <c r="AK1518">
        <v>28</v>
      </c>
      <c r="AL1518">
        <v>4317</v>
      </c>
      <c r="AM1518">
        <v>1402</v>
      </c>
      <c r="AN1518">
        <v>118</v>
      </c>
      <c r="AO1518">
        <v>517</v>
      </c>
      <c r="AP1518">
        <v>826</v>
      </c>
      <c r="AQ1518">
        <v>148</v>
      </c>
      <c r="AR1518">
        <v>144</v>
      </c>
      <c r="AS1518">
        <v>0.97599999999999998</v>
      </c>
      <c r="AT1518" t="s">
        <v>397</v>
      </c>
      <c r="AU1518" t="s">
        <v>535</v>
      </c>
      <c r="AV1518">
        <v>546661</v>
      </c>
      <c r="AW1518">
        <v>97</v>
      </c>
      <c r="AX1518">
        <v>98</v>
      </c>
      <c r="AY1518" t="s">
        <v>527</v>
      </c>
      <c r="AZ1518" t="s">
        <v>525</v>
      </c>
      <c r="BA1518" t="s">
        <v>525</v>
      </c>
    </row>
    <row r="1519" spans="1:53" x14ac:dyDescent="0.55000000000000004">
      <c r="A1519">
        <v>1969</v>
      </c>
      <c r="B1519" s="5" t="b">
        <f>Teams[[#This Row],[yearID]]&gt;=1973</f>
        <v>0</v>
      </c>
      <c r="C1519" s="5" t="b">
        <f>Teams[[#This Row],[yearID]]&gt;=1903</f>
        <v>1</v>
      </c>
      <c r="D1519" t="s">
        <v>157</v>
      </c>
      <c r="E1519" t="s">
        <v>159</v>
      </c>
      <c r="F1519" t="s">
        <v>159</v>
      </c>
      <c r="G1519" s="5" t="str">
        <f>VLOOKUP(Teams[[#This Row],[franchID]],TeamsFranchises!$A$2:$D$121,2,FALSE)</f>
        <v>Atlanta Braves</v>
      </c>
      <c r="H1519" t="s">
        <v>8</v>
      </c>
      <c r="I1519">
        <v>1</v>
      </c>
      <c r="J1519">
        <v>162</v>
      </c>
      <c r="K1519">
        <v>81</v>
      </c>
      <c r="L1519">
        <v>93</v>
      </c>
      <c r="M1519">
        <v>69</v>
      </c>
      <c r="N1519" t="s">
        <v>76</v>
      </c>
      <c r="P1519" t="s">
        <v>51</v>
      </c>
      <c r="Q1519" s="5">
        <f>IF(Teams[[#This Row],[LgWin]]="Y", 1,
IF(Teams[[#This Row],[LgWin]] = "N", 0, " "))</f>
        <v>0</v>
      </c>
      <c r="R1519" t="s">
        <v>51</v>
      </c>
      <c r="S1519" s="5">
        <f>IF(Teams[[#This Row],[WSWin]]="Y", 1,
IF(Teams[[#This Row],[WSWin]] = "N", 0, " "))</f>
        <v>0</v>
      </c>
      <c r="T1519">
        <v>691</v>
      </c>
      <c r="U1519">
        <v>5460</v>
      </c>
      <c r="V1519">
        <v>1411</v>
      </c>
      <c r="W1519">
        <v>195</v>
      </c>
      <c r="X1519">
        <v>22</v>
      </c>
      <c r="Y1519">
        <v>141</v>
      </c>
      <c r="Z1519">
        <v>485</v>
      </c>
      <c r="AA1519">
        <v>665</v>
      </c>
      <c r="AB1519">
        <v>59</v>
      </c>
      <c r="AC1519">
        <v>48</v>
      </c>
      <c r="AF1519">
        <v>631</v>
      </c>
      <c r="AG1519">
        <v>567</v>
      </c>
      <c r="AH1519">
        <v>3.53</v>
      </c>
      <c r="AI1519">
        <v>38</v>
      </c>
      <c r="AJ1519">
        <v>7</v>
      </c>
      <c r="AK1519">
        <v>42</v>
      </c>
      <c r="AL1519">
        <v>4335</v>
      </c>
      <c r="AM1519">
        <v>1334</v>
      </c>
      <c r="AN1519">
        <v>144</v>
      </c>
      <c r="AO1519">
        <v>438</v>
      </c>
      <c r="AP1519">
        <v>893</v>
      </c>
      <c r="AQ1519">
        <v>115</v>
      </c>
      <c r="AR1519">
        <v>114</v>
      </c>
      <c r="AS1519">
        <v>0.98099999999999998</v>
      </c>
      <c r="AT1519" t="s">
        <v>541</v>
      </c>
      <c r="AU1519" t="s">
        <v>542</v>
      </c>
      <c r="AV1519">
        <v>1458320</v>
      </c>
      <c r="AW1519">
        <v>101</v>
      </c>
      <c r="AX1519">
        <v>101</v>
      </c>
      <c r="AY1519" t="s">
        <v>159</v>
      </c>
      <c r="AZ1519" t="s">
        <v>159</v>
      </c>
      <c r="BA1519" t="s">
        <v>159</v>
      </c>
    </row>
    <row r="1520" spans="1:53" x14ac:dyDescent="0.55000000000000004">
      <c r="A1520">
        <v>1969</v>
      </c>
      <c r="B1520" s="5" t="b">
        <f>Teams[[#This Row],[yearID]]&gt;=1973</f>
        <v>0</v>
      </c>
      <c r="C1520" s="5" t="b">
        <f>Teams[[#This Row],[yearID]]&gt;=1903</f>
        <v>1</v>
      </c>
      <c r="D1520" t="s">
        <v>410</v>
      </c>
      <c r="E1520" t="s">
        <v>95</v>
      </c>
      <c r="F1520" t="s">
        <v>95</v>
      </c>
      <c r="G1520" s="5" t="str">
        <f>VLOOKUP(Teams[[#This Row],[franchID]],TeamsFranchises!$A$2:$D$121,2,FALSE)</f>
        <v>Baltimore Orioles</v>
      </c>
      <c r="H1520" t="s">
        <v>37</v>
      </c>
      <c r="I1520">
        <v>1</v>
      </c>
      <c r="J1520">
        <v>162</v>
      </c>
      <c r="K1520">
        <v>81</v>
      </c>
      <c r="L1520">
        <v>109</v>
      </c>
      <c r="M1520">
        <v>53</v>
      </c>
      <c r="N1520" t="s">
        <v>76</v>
      </c>
      <c r="P1520" t="s">
        <v>76</v>
      </c>
      <c r="Q1520" s="5">
        <f>IF(Teams[[#This Row],[LgWin]]="Y", 1,
IF(Teams[[#This Row],[LgWin]] = "N", 0, " "))</f>
        <v>1</v>
      </c>
      <c r="R1520" t="s">
        <v>51</v>
      </c>
      <c r="S1520" s="5">
        <f>IF(Teams[[#This Row],[WSWin]]="Y", 1,
IF(Teams[[#This Row],[WSWin]] = "N", 0, " "))</f>
        <v>0</v>
      </c>
      <c r="T1520">
        <v>779</v>
      </c>
      <c r="U1520">
        <v>5518</v>
      </c>
      <c r="V1520">
        <v>1465</v>
      </c>
      <c r="W1520">
        <v>234</v>
      </c>
      <c r="X1520">
        <v>29</v>
      </c>
      <c r="Y1520">
        <v>175</v>
      </c>
      <c r="Z1520">
        <v>634</v>
      </c>
      <c r="AA1520">
        <v>806</v>
      </c>
      <c r="AB1520">
        <v>82</v>
      </c>
      <c r="AC1520">
        <v>45</v>
      </c>
      <c r="AF1520">
        <v>517</v>
      </c>
      <c r="AG1520">
        <v>463</v>
      </c>
      <c r="AH1520">
        <v>2.83</v>
      </c>
      <c r="AI1520">
        <v>50</v>
      </c>
      <c r="AJ1520">
        <v>20</v>
      </c>
      <c r="AK1520">
        <v>36</v>
      </c>
      <c r="AL1520">
        <v>4419</v>
      </c>
      <c r="AM1520">
        <v>1194</v>
      </c>
      <c r="AN1520">
        <v>117</v>
      </c>
      <c r="AO1520">
        <v>498</v>
      </c>
      <c r="AP1520">
        <v>897</v>
      </c>
      <c r="AQ1520">
        <v>101</v>
      </c>
      <c r="AR1520">
        <v>145</v>
      </c>
      <c r="AS1520">
        <v>0.98399999999999999</v>
      </c>
      <c r="AT1520" t="s">
        <v>218</v>
      </c>
      <c r="AU1520" t="s">
        <v>504</v>
      </c>
      <c r="AV1520">
        <v>1062069</v>
      </c>
      <c r="AW1520">
        <v>101</v>
      </c>
      <c r="AX1520">
        <v>99</v>
      </c>
      <c r="AY1520" t="s">
        <v>95</v>
      </c>
      <c r="AZ1520" t="s">
        <v>95</v>
      </c>
      <c r="BA1520" t="s">
        <v>95</v>
      </c>
    </row>
    <row r="1521" spans="1:53" x14ac:dyDescent="0.55000000000000004">
      <c r="A1521">
        <v>1969</v>
      </c>
      <c r="B1521" s="5" t="b">
        <f>Teams[[#This Row],[yearID]]&gt;=1973</f>
        <v>0</v>
      </c>
      <c r="C1521" s="5" t="b">
        <f>Teams[[#This Row],[yearID]]&gt;=1903</f>
        <v>1</v>
      </c>
      <c r="D1521" t="s">
        <v>410</v>
      </c>
      <c r="E1521" t="s">
        <v>54</v>
      </c>
      <c r="F1521" t="s">
        <v>54</v>
      </c>
      <c r="G1521" s="5" t="str">
        <f>VLOOKUP(Teams[[#This Row],[franchID]],TeamsFranchises!$A$2:$D$121,2,FALSE)</f>
        <v>Boston Red Sox</v>
      </c>
      <c r="H1521" t="s">
        <v>37</v>
      </c>
      <c r="I1521">
        <v>3</v>
      </c>
      <c r="J1521">
        <v>162</v>
      </c>
      <c r="K1521">
        <v>81</v>
      </c>
      <c r="L1521">
        <v>87</v>
      </c>
      <c r="M1521">
        <v>75</v>
      </c>
      <c r="N1521" t="s">
        <v>51</v>
      </c>
      <c r="P1521" t="s">
        <v>51</v>
      </c>
      <c r="Q1521" s="5">
        <f>IF(Teams[[#This Row],[LgWin]]="Y", 1,
IF(Teams[[#This Row],[LgWin]] = "N", 0, " "))</f>
        <v>0</v>
      </c>
      <c r="R1521" t="s">
        <v>51</v>
      </c>
      <c r="S1521" s="5">
        <f>IF(Teams[[#This Row],[WSWin]]="Y", 1,
IF(Teams[[#This Row],[WSWin]] = "N", 0, " "))</f>
        <v>0</v>
      </c>
      <c r="T1521">
        <v>743</v>
      </c>
      <c r="U1521">
        <v>5494</v>
      </c>
      <c r="V1521">
        <v>1381</v>
      </c>
      <c r="W1521">
        <v>234</v>
      </c>
      <c r="X1521">
        <v>37</v>
      </c>
      <c r="Y1521">
        <v>197</v>
      </c>
      <c r="Z1521">
        <v>658</v>
      </c>
      <c r="AA1521">
        <v>923</v>
      </c>
      <c r="AB1521">
        <v>41</v>
      </c>
      <c r="AC1521">
        <v>47</v>
      </c>
      <c r="AF1521">
        <v>736</v>
      </c>
      <c r="AG1521">
        <v>639</v>
      </c>
      <c r="AH1521">
        <v>3.92</v>
      </c>
      <c r="AI1521">
        <v>30</v>
      </c>
      <c r="AJ1521">
        <v>7</v>
      </c>
      <c r="AK1521">
        <v>41</v>
      </c>
      <c r="AL1521">
        <v>4398</v>
      </c>
      <c r="AM1521">
        <v>1423</v>
      </c>
      <c r="AN1521">
        <v>155</v>
      </c>
      <c r="AO1521">
        <v>685</v>
      </c>
      <c r="AP1521">
        <v>935</v>
      </c>
      <c r="AQ1521">
        <v>157</v>
      </c>
      <c r="AR1521">
        <v>178</v>
      </c>
      <c r="AS1521">
        <v>0.97499999999999998</v>
      </c>
      <c r="AT1521" t="s">
        <v>441</v>
      </c>
      <c r="AU1521" t="s">
        <v>493</v>
      </c>
      <c r="AV1521">
        <v>1833246</v>
      </c>
      <c r="AW1521">
        <v>107</v>
      </c>
      <c r="AX1521">
        <v>106</v>
      </c>
      <c r="AY1521" t="s">
        <v>54</v>
      </c>
      <c r="AZ1521" t="s">
        <v>54</v>
      </c>
      <c r="BA1521" t="s">
        <v>54</v>
      </c>
    </row>
    <row r="1522" spans="1:53" x14ac:dyDescent="0.55000000000000004">
      <c r="A1522">
        <v>1969</v>
      </c>
      <c r="B1522" s="5" t="b">
        <f>Teams[[#This Row],[yearID]]&gt;=1973</f>
        <v>0</v>
      </c>
      <c r="C1522" s="5" t="b">
        <f>Teams[[#This Row],[yearID]]&gt;=1903</f>
        <v>1</v>
      </c>
      <c r="D1522" t="s">
        <v>410</v>
      </c>
      <c r="E1522" t="s">
        <v>537</v>
      </c>
      <c r="F1522" t="s">
        <v>520</v>
      </c>
      <c r="G1522" s="5" t="str">
        <f>VLOOKUP(Teams[[#This Row],[franchID]],TeamsFranchises!$A$2:$D$121,2,FALSE)</f>
        <v>Los Angeles Angels of Anaheim</v>
      </c>
      <c r="H1522" t="s">
        <v>8</v>
      </c>
      <c r="I1522">
        <v>3</v>
      </c>
      <c r="J1522">
        <v>163</v>
      </c>
      <c r="K1522">
        <v>81</v>
      </c>
      <c r="L1522">
        <v>71</v>
      </c>
      <c r="M1522">
        <v>91</v>
      </c>
      <c r="N1522" t="s">
        <v>51</v>
      </c>
      <c r="P1522" t="s">
        <v>51</v>
      </c>
      <c r="Q1522" s="5">
        <f>IF(Teams[[#This Row],[LgWin]]="Y", 1,
IF(Teams[[#This Row],[LgWin]] = "N", 0, " "))</f>
        <v>0</v>
      </c>
      <c r="R1522" t="s">
        <v>51</v>
      </c>
      <c r="S1522" s="5">
        <f>IF(Teams[[#This Row],[WSWin]]="Y", 1,
IF(Teams[[#This Row],[WSWin]] = "N", 0, " "))</f>
        <v>0</v>
      </c>
      <c r="T1522">
        <v>528</v>
      </c>
      <c r="U1522">
        <v>5316</v>
      </c>
      <c r="V1522">
        <v>1221</v>
      </c>
      <c r="W1522">
        <v>151</v>
      </c>
      <c r="X1522">
        <v>29</v>
      </c>
      <c r="Y1522">
        <v>88</v>
      </c>
      <c r="Z1522">
        <v>516</v>
      </c>
      <c r="AA1522">
        <v>929</v>
      </c>
      <c r="AB1522">
        <v>54</v>
      </c>
      <c r="AC1522">
        <v>39</v>
      </c>
      <c r="AF1522">
        <v>652</v>
      </c>
      <c r="AG1522">
        <v>566</v>
      </c>
      <c r="AH1522">
        <v>3.54</v>
      </c>
      <c r="AI1522">
        <v>25</v>
      </c>
      <c r="AJ1522">
        <v>9</v>
      </c>
      <c r="AK1522">
        <v>39</v>
      </c>
      <c r="AL1522">
        <v>4314</v>
      </c>
      <c r="AM1522">
        <v>1294</v>
      </c>
      <c r="AN1522">
        <v>126</v>
      </c>
      <c r="AO1522">
        <v>517</v>
      </c>
      <c r="AP1522">
        <v>885</v>
      </c>
      <c r="AQ1522">
        <v>135</v>
      </c>
      <c r="AR1522">
        <v>164</v>
      </c>
      <c r="AS1522">
        <v>0.97799999999999998</v>
      </c>
      <c r="AT1522" t="s">
        <v>538</v>
      </c>
      <c r="AU1522" t="s">
        <v>543</v>
      </c>
      <c r="AV1522">
        <v>758388</v>
      </c>
      <c r="AW1522">
        <v>94</v>
      </c>
      <c r="AX1522">
        <v>95</v>
      </c>
      <c r="AY1522" t="s">
        <v>537</v>
      </c>
      <c r="AZ1522" t="s">
        <v>537</v>
      </c>
      <c r="BA1522" t="s">
        <v>537</v>
      </c>
    </row>
    <row r="1523" spans="1:53" x14ac:dyDescent="0.55000000000000004">
      <c r="A1523">
        <v>1969</v>
      </c>
      <c r="B1523" s="5" t="b">
        <f>Teams[[#This Row],[yearID]]&gt;=1973</f>
        <v>0</v>
      </c>
      <c r="C1523" s="5" t="b">
        <f>Teams[[#This Row],[yearID]]&gt;=1903</f>
        <v>1</v>
      </c>
      <c r="D1523" t="s">
        <v>410</v>
      </c>
      <c r="E1523" t="s">
        <v>415</v>
      </c>
      <c r="F1523" t="s">
        <v>416</v>
      </c>
      <c r="G1523" s="5" t="str">
        <f>VLOOKUP(Teams[[#This Row],[franchID]],TeamsFranchises!$A$2:$D$121,2,FALSE)</f>
        <v>Chicago White Sox</v>
      </c>
      <c r="H1523" t="s">
        <v>8</v>
      </c>
      <c r="I1523">
        <v>5</v>
      </c>
      <c r="J1523">
        <v>162</v>
      </c>
      <c r="K1523">
        <v>81</v>
      </c>
      <c r="L1523">
        <v>68</v>
      </c>
      <c r="M1523">
        <v>94</v>
      </c>
      <c r="N1523" t="s">
        <v>51</v>
      </c>
      <c r="P1523" t="s">
        <v>51</v>
      </c>
      <c r="Q1523" s="5">
        <f>IF(Teams[[#This Row],[LgWin]]="Y", 1,
IF(Teams[[#This Row],[LgWin]] = "N", 0, " "))</f>
        <v>0</v>
      </c>
      <c r="R1523" t="s">
        <v>51</v>
      </c>
      <c r="S1523" s="5">
        <f>IF(Teams[[#This Row],[WSWin]]="Y", 1,
IF(Teams[[#This Row],[WSWin]] = "N", 0, " "))</f>
        <v>0</v>
      </c>
      <c r="T1523">
        <v>625</v>
      </c>
      <c r="U1523">
        <v>5450</v>
      </c>
      <c r="V1523">
        <v>1346</v>
      </c>
      <c r="W1523">
        <v>210</v>
      </c>
      <c r="X1523">
        <v>27</v>
      </c>
      <c r="Y1523">
        <v>112</v>
      </c>
      <c r="Z1523">
        <v>552</v>
      </c>
      <c r="AA1523">
        <v>844</v>
      </c>
      <c r="AB1523">
        <v>54</v>
      </c>
      <c r="AC1523">
        <v>22</v>
      </c>
      <c r="AF1523">
        <v>723</v>
      </c>
      <c r="AG1523">
        <v>672</v>
      </c>
      <c r="AH1523">
        <v>4.21</v>
      </c>
      <c r="AI1523">
        <v>29</v>
      </c>
      <c r="AJ1523">
        <v>10</v>
      </c>
      <c r="AK1523">
        <v>25</v>
      </c>
      <c r="AL1523">
        <v>4311</v>
      </c>
      <c r="AM1523">
        <v>1470</v>
      </c>
      <c r="AN1523">
        <v>146</v>
      </c>
      <c r="AO1523">
        <v>564</v>
      </c>
      <c r="AP1523">
        <v>810</v>
      </c>
      <c r="AQ1523">
        <v>122</v>
      </c>
      <c r="AR1523">
        <v>163</v>
      </c>
      <c r="AS1523">
        <v>0.98099999999999998</v>
      </c>
      <c r="AT1523" t="s">
        <v>417</v>
      </c>
      <c r="AU1523" t="s">
        <v>450</v>
      </c>
      <c r="AV1523">
        <v>589546</v>
      </c>
      <c r="AW1523">
        <v>106</v>
      </c>
      <c r="AX1523">
        <v>107</v>
      </c>
      <c r="AY1523" t="s">
        <v>416</v>
      </c>
      <c r="AZ1523" t="s">
        <v>415</v>
      </c>
      <c r="BA1523" t="s">
        <v>415</v>
      </c>
    </row>
    <row r="1524" spans="1:53" x14ac:dyDescent="0.55000000000000004">
      <c r="A1524">
        <v>1969</v>
      </c>
      <c r="B1524" s="5" t="b">
        <f>Teams[[#This Row],[yearID]]&gt;=1973</f>
        <v>0</v>
      </c>
      <c r="C1524" s="5" t="b">
        <f>Teams[[#This Row],[yearID]]&gt;=1903</f>
        <v>1</v>
      </c>
      <c r="D1524" t="s">
        <v>157</v>
      </c>
      <c r="E1524" t="s">
        <v>161</v>
      </c>
      <c r="F1524" t="s">
        <v>162</v>
      </c>
      <c r="G1524" s="5" t="str">
        <f>VLOOKUP(Teams[[#This Row],[franchID]],TeamsFranchises!$A$2:$D$121,2,FALSE)</f>
        <v>Chicago Cubs</v>
      </c>
      <c r="H1524" t="s">
        <v>37</v>
      </c>
      <c r="I1524">
        <v>2</v>
      </c>
      <c r="J1524">
        <v>163</v>
      </c>
      <c r="K1524">
        <v>82</v>
      </c>
      <c r="L1524">
        <v>92</v>
      </c>
      <c r="M1524">
        <v>70</v>
      </c>
      <c r="N1524" t="s">
        <v>51</v>
      </c>
      <c r="P1524" t="s">
        <v>51</v>
      </c>
      <c r="Q1524" s="5">
        <f>IF(Teams[[#This Row],[LgWin]]="Y", 1,
IF(Teams[[#This Row],[LgWin]] = "N", 0, " "))</f>
        <v>0</v>
      </c>
      <c r="R1524" t="s">
        <v>51</v>
      </c>
      <c r="S1524" s="5">
        <f>IF(Teams[[#This Row],[WSWin]]="Y", 1,
IF(Teams[[#This Row],[WSWin]] = "N", 0, " "))</f>
        <v>0</v>
      </c>
      <c r="T1524">
        <v>720</v>
      </c>
      <c r="U1524">
        <v>5530</v>
      </c>
      <c r="V1524">
        <v>1400</v>
      </c>
      <c r="W1524">
        <v>215</v>
      </c>
      <c r="X1524">
        <v>40</v>
      </c>
      <c r="Y1524">
        <v>142</v>
      </c>
      <c r="Z1524">
        <v>559</v>
      </c>
      <c r="AA1524">
        <v>928</v>
      </c>
      <c r="AB1524">
        <v>30</v>
      </c>
      <c r="AC1524">
        <v>32</v>
      </c>
      <c r="AF1524">
        <v>611</v>
      </c>
      <c r="AG1524">
        <v>540</v>
      </c>
      <c r="AH1524">
        <v>3.34</v>
      </c>
      <c r="AI1524">
        <v>58</v>
      </c>
      <c r="AJ1524">
        <v>22</v>
      </c>
      <c r="AK1524">
        <v>27</v>
      </c>
      <c r="AL1524">
        <v>4362</v>
      </c>
      <c r="AM1524">
        <v>1366</v>
      </c>
      <c r="AN1524">
        <v>118</v>
      </c>
      <c r="AO1524">
        <v>475</v>
      </c>
      <c r="AP1524">
        <v>1017</v>
      </c>
      <c r="AQ1524">
        <v>136</v>
      </c>
      <c r="AR1524">
        <v>149</v>
      </c>
      <c r="AS1524">
        <v>0.97899999999999998</v>
      </c>
      <c r="AT1524" t="s">
        <v>434</v>
      </c>
      <c r="AU1524" t="s">
        <v>473</v>
      </c>
      <c r="AV1524">
        <v>1674993</v>
      </c>
      <c r="AW1524">
        <v>113</v>
      </c>
      <c r="AX1524">
        <v>112</v>
      </c>
      <c r="AY1524" t="s">
        <v>162</v>
      </c>
      <c r="AZ1524" t="s">
        <v>161</v>
      </c>
      <c r="BA1524" t="s">
        <v>161</v>
      </c>
    </row>
    <row r="1525" spans="1:53" x14ac:dyDescent="0.55000000000000004">
      <c r="A1525">
        <v>1969</v>
      </c>
      <c r="B1525" s="5" t="b">
        <f>Teams[[#This Row],[yearID]]&gt;=1973</f>
        <v>0</v>
      </c>
      <c r="C1525" s="5" t="b">
        <f>Teams[[#This Row],[yearID]]&gt;=1903</f>
        <v>1</v>
      </c>
      <c r="D1525" t="s">
        <v>157</v>
      </c>
      <c r="E1525" t="s">
        <v>167</v>
      </c>
      <c r="F1525" t="s">
        <v>167</v>
      </c>
      <c r="G1525" s="5" t="str">
        <f>VLOOKUP(Teams[[#This Row],[franchID]],TeamsFranchises!$A$2:$D$121,2,FALSE)</f>
        <v>Cincinnati Reds</v>
      </c>
      <c r="H1525" t="s">
        <v>8</v>
      </c>
      <c r="I1525">
        <v>3</v>
      </c>
      <c r="J1525">
        <v>163</v>
      </c>
      <c r="K1525">
        <v>81</v>
      </c>
      <c r="L1525">
        <v>89</v>
      </c>
      <c r="M1525">
        <v>73</v>
      </c>
      <c r="N1525" t="s">
        <v>51</v>
      </c>
      <c r="P1525" t="s">
        <v>51</v>
      </c>
      <c r="Q1525" s="5">
        <f>IF(Teams[[#This Row],[LgWin]]="Y", 1,
IF(Teams[[#This Row],[LgWin]] = "N", 0, " "))</f>
        <v>0</v>
      </c>
      <c r="R1525" t="s">
        <v>51</v>
      </c>
      <c r="S1525" s="5">
        <f>IF(Teams[[#This Row],[WSWin]]="Y", 1,
IF(Teams[[#This Row],[WSWin]] = "N", 0, " "))</f>
        <v>0</v>
      </c>
      <c r="T1525">
        <v>798</v>
      </c>
      <c r="U1525">
        <v>5634</v>
      </c>
      <c r="V1525">
        <v>1558</v>
      </c>
      <c r="W1525">
        <v>224</v>
      </c>
      <c r="X1525">
        <v>42</v>
      </c>
      <c r="Y1525">
        <v>171</v>
      </c>
      <c r="Z1525">
        <v>474</v>
      </c>
      <c r="AA1525">
        <v>1042</v>
      </c>
      <c r="AB1525">
        <v>79</v>
      </c>
      <c r="AC1525">
        <v>56</v>
      </c>
      <c r="AF1525">
        <v>768</v>
      </c>
      <c r="AG1525">
        <v>669</v>
      </c>
      <c r="AH1525">
        <v>4.1100000000000003</v>
      </c>
      <c r="AI1525">
        <v>23</v>
      </c>
      <c r="AJ1525">
        <v>11</v>
      </c>
      <c r="AK1525">
        <v>44</v>
      </c>
      <c r="AL1525">
        <v>4395</v>
      </c>
      <c r="AM1525">
        <v>1478</v>
      </c>
      <c r="AN1525">
        <v>149</v>
      </c>
      <c r="AO1525">
        <v>611</v>
      </c>
      <c r="AP1525">
        <v>818</v>
      </c>
      <c r="AQ1525">
        <v>168</v>
      </c>
      <c r="AR1525">
        <v>158</v>
      </c>
      <c r="AS1525">
        <v>0.97299999999999998</v>
      </c>
      <c r="AT1525" t="s">
        <v>165</v>
      </c>
      <c r="AU1525" t="s">
        <v>455</v>
      </c>
      <c r="AV1525">
        <v>987991</v>
      </c>
      <c r="AW1525">
        <v>105</v>
      </c>
      <c r="AX1525">
        <v>105</v>
      </c>
      <c r="AY1525" t="s">
        <v>167</v>
      </c>
      <c r="AZ1525" t="s">
        <v>167</v>
      </c>
      <c r="BA1525" t="s">
        <v>167</v>
      </c>
    </row>
    <row r="1526" spans="1:53" x14ac:dyDescent="0.55000000000000004">
      <c r="A1526">
        <v>1969</v>
      </c>
      <c r="B1526" s="5" t="b">
        <f>Teams[[#This Row],[yearID]]&gt;=1973</f>
        <v>0</v>
      </c>
      <c r="C1526" s="5" t="b">
        <f>Teams[[#This Row],[yearID]]&gt;=1903</f>
        <v>1</v>
      </c>
      <c r="D1526" t="s">
        <v>410</v>
      </c>
      <c r="E1526" t="s">
        <v>64</v>
      </c>
      <c r="F1526" t="s">
        <v>64</v>
      </c>
      <c r="G1526" s="5" t="str">
        <f>VLOOKUP(Teams[[#This Row],[franchID]],TeamsFranchises!$A$2:$D$121,2,FALSE)</f>
        <v>Cleveland Indians</v>
      </c>
      <c r="H1526" t="s">
        <v>37</v>
      </c>
      <c r="I1526">
        <v>6</v>
      </c>
      <c r="J1526">
        <v>161</v>
      </c>
      <c r="K1526">
        <v>81</v>
      </c>
      <c r="L1526">
        <v>62</v>
      </c>
      <c r="M1526">
        <v>99</v>
      </c>
      <c r="N1526" t="s">
        <v>51</v>
      </c>
      <c r="P1526" t="s">
        <v>51</v>
      </c>
      <c r="Q1526" s="5">
        <f>IF(Teams[[#This Row],[LgWin]]="Y", 1,
IF(Teams[[#This Row],[LgWin]] = "N", 0, " "))</f>
        <v>0</v>
      </c>
      <c r="R1526" t="s">
        <v>51</v>
      </c>
      <c r="S1526" s="5">
        <f>IF(Teams[[#This Row],[WSWin]]="Y", 1,
IF(Teams[[#This Row],[WSWin]] = "N", 0, " "))</f>
        <v>0</v>
      </c>
      <c r="T1526">
        <v>573</v>
      </c>
      <c r="U1526">
        <v>5365</v>
      </c>
      <c r="V1526">
        <v>1272</v>
      </c>
      <c r="W1526">
        <v>173</v>
      </c>
      <c r="X1526">
        <v>24</v>
      </c>
      <c r="Y1526">
        <v>119</v>
      </c>
      <c r="Z1526">
        <v>535</v>
      </c>
      <c r="AA1526">
        <v>906</v>
      </c>
      <c r="AB1526">
        <v>85</v>
      </c>
      <c r="AC1526">
        <v>37</v>
      </c>
      <c r="AF1526">
        <v>717</v>
      </c>
      <c r="AG1526">
        <v>629</v>
      </c>
      <c r="AH1526">
        <v>3.94</v>
      </c>
      <c r="AI1526">
        <v>35</v>
      </c>
      <c r="AJ1526">
        <v>7</v>
      </c>
      <c r="AK1526">
        <v>22</v>
      </c>
      <c r="AL1526">
        <v>4311</v>
      </c>
      <c r="AM1526">
        <v>1330</v>
      </c>
      <c r="AN1526">
        <v>134</v>
      </c>
      <c r="AO1526">
        <v>681</v>
      </c>
      <c r="AP1526">
        <v>1000</v>
      </c>
      <c r="AQ1526">
        <v>142</v>
      </c>
      <c r="AR1526">
        <v>153</v>
      </c>
      <c r="AS1526">
        <v>0.97599999999999998</v>
      </c>
      <c r="AT1526" t="s">
        <v>487</v>
      </c>
      <c r="AU1526" t="s">
        <v>498</v>
      </c>
      <c r="AV1526">
        <v>619970</v>
      </c>
      <c r="AW1526">
        <v>103</v>
      </c>
      <c r="AX1526">
        <v>103</v>
      </c>
      <c r="AY1526" t="s">
        <v>64</v>
      </c>
      <c r="AZ1526" t="s">
        <v>64</v>
      </c>
      <c r="BA1526" t="s">
        <v>64</v>
      </c>
    </row>
    <row r="1527" spans="1:53" x14ac:dyDescent="0.55000000000000004">
      <c r="A1527">
        <v>1969</v>
      </c>
      <c r="B1527" s="5" t="b">
        <f>Teams[[#This Row],[yearID]]&gt;=1973</f>
        <v>0</v>
      </c>
      <c r="C1527" s="5" t="b">
        <f>Teams[[#This Row],[yearID]]&gt;=1903</f>
        <v>1</v>
      </c>
      <c r="D1527" t="s">
        <v>410</v>
      </c>
      <c r="E1527" t="s">
        <v>419</v>
      </c>
      <c r="F1527" t="s">
        <v>419</v>
      </c>
      <c r="G1527" s="5" t="str">
        <f>VLOOKUP(Teams[[#This Row],[franchID]],TeamsFranchises!$A$2:$D$121,2,FALSE)</f>
        <v>Detroit Tigers</v>
      </c>
      <c r="H1527" t="s">
        <v>37</v>
      </c>
      <c r="I1527">
        <v>2</v>
      </c>
      <c r="J1527">
        <v>162</v>
      </c>
      <c r="K1527">
        <v>81</v>
      </c>
      <c r="L1527">
        <v>90</v>
      </c>
      <c r="M1527">
        <v>72</v>
      </c>
      <c r="N1527" t="s">
        <v>51</v>
      </c>
      <c r="P1527" t="s">
        <v>51</v>
      </c>
      <c r="Q1527" s="5">
        <f>IF(Teams[[#This Row],[LgWin]]="Y", 1,
IF(Teams[[#This Row],[LgWin]] = "N", 0, " "))</f>
        <v>0</v>
      </c>
      <c r="R1527" t="s">
        <v>51</v>
      </c>
      <c r="S1527" s="5">
        <f>IF(Teams[[#This Row],[WSWin]]="Y", 1,
IF(Teams[[#This Row],[WSWin]] = "N", 0, " "))</f>
        <v>0</v>
      </c>
      <c r="T1527">
        <v>701</v>
      </c>
      <c r="U1527">
        <v>5441</v>
      </c>
      <c r="V1527">
        <v>1316</v>
      </c>
      <c r="W1527">
        <v>188</v>
      </c>
      <c r="X1527">
        <v>29</v>
      </c>
      <c r="Y1527">
        <v>182</v>
      </c>
      <c r="Z1527">
        <v>578</v>
      </c>
      <c r="AA1527">
        <v>922</v>
      </c>
      <c r="AB1527">
        <v>35</v>
      </c>
      <c r="AC1527">
        <v>28</v>
      </c>
      <c r="AF1527">
        <v>601</v>
      </c>
      <c r="AG1527">
        <v>535</v>
      </c>
      <c r="AH1527">
        <v>3.31</v>
      </c>
      <c r="AI1527">
        <v>55</v>
      </c>
      <c r="AJ1527">
        <v>20</v>
      </c>
      <c r="AK1527">
        <v>28</v>
      </c>
      <c r="AL1527">
        <v>4365</v>
      </c>
      <c r="AM1527">
        <v>1250</v>
      </c>
      <c r="AN1527">
        <v>128</v>
      </c>
      <c r="AO1527">
        <v>586</v>
      </c>
      <c r="AP1527">
        <v>1032</v>
      </c>
      <c r="AQ1527">
        <v>126</v>
      </c>
      <c r="AR1527">
        <v>130</v>
      </c>
      <c r="AS1527">
        <v>0.97899999999999998</v>
      </c>
      <c r="AT1527" t="s">
        <v>420</v>
      </c>
      <c r="AU1527" t="s">
        <v>518</v>
      </c>
      <c r="AV1527">
        <v>1577481</v>
      </c>
      <c r="AW1527">
        <v>105</v>
      </c>
      <c r="AX1527">
        <v>104</v>
      </c>
      <c r="AY1527" t="s">
        <v>419</v>
      </c>
      <c r="AZ1527" t="s">
        <v>419</v>
      </c>
      <c r="BA1527" t="s">
        <v>419</v>
      </c>
    </row>
    <row r="1528" spans="1:53" x14ac:dyDescent="0.55000000000000004">
      <c r="A1528">
        <v>1969</v>
      </c>
      <c r="B1528" s="5" t="b">
        <f>Teams[[#This Row],[yearID]]&gt;=1973</f>
        <v>0</v>
      </c>
      <c r="C1528" s="5" t="b">
        <f>Teams[[#This Row],[yearID]]&gt;=1903</f>
        <v>1</v>
      </c>
      <c r="D1528" t="s">
        <v>157</v>
      </c>
      <c r="E1528" t="s">
        <v>528</v>
      </c>
      <c r="F1528" t="s">
        <v>528</v>
      </c>
      <c r="G1528" s="5" t="str">
        <f>VLOOKUP(Teams[[#This Row],[franchID]],TeamsFranchises!$A$2:$D$121,2,FALSE)</f>
        <v>Houston Astros</v>
      </c>
      <c r="H1528" t="s">
        <v>8</v>
      </c>
      <c r="I1528">
        <v>5</v>
      </c>
      <c r="J1528">
        <v>162</v>
      </c>
      <c r="K1528">
        <v>81</v>
      </c>
      <c r="L1528">
        <v>81</v>
      </c>
      <c r="M1528">
        <v>81</v>
      </c>
      <c r="N1528" t="s">
        <v>51</v>
      </c>
      <c r="P1528" t="s">
        <v>51</v>
      </c>
      <c r="Q1528" s="5">
        <f>IF(Teams[[#This Row],[LgWin]]="Y", 1,
IF(Teams[[#This Row],[LgWin]] = "N", 0, " "))</f>
        <v>0</v>
      </c>
      <c r="R1528" t="s">
        <v>51</v>
      </c>
      <c r="S1528" s="5">
        <f>IF(Teams[[#This Row],[WSWin]]="Y", 1,
IF(Teams[[#This Row],[WSWin]] = "N", 0, " "))</f>
        <v>0</v>
      </c>
      <c r="T1528">
        <v>676</v>
      </c>
      <c r="U1528">
        <v>5348</v>
      </c>
      <c r="V1528">
        <v>1284</v>
      </c>
      <c r="W1528">
        <v>208</v>
      </c>
      <c r="X1528">
        <v>40</v>
      </c>
      <c r="Y1528">
        <v>104</v>
      </c>
      <c r="Z1528">
        <v>699</v>
      </c>
      <c r="AA1528">
        <v>972</v>
      </c>
      <c r="AB1528">
        <v>101</v>
      </c>
      <c r="AC1528">
        <v>58</v>
      </c>
      <c r="AF1528">
        <v>668</v>
      </c>
      <c r="AG1528">
        <v>574</v>
      </c>
      <c r="AH1528">
        <v>3.6</v>
      </c>
      <c r="AI1528">
        <v>52</v>
      </c>
      <c r="AJ1528">
        <v>11</v>
      </c>
      <c r="AK1528">
        <v>34</v>
      </c>
      <c r="AL1528">
        <v>4305</v>
      </c>
      <c r="AM1528">
        <v>1347</v>
      </c>
      <c r="AN1528">
        <v>111</v>
      </c>
      <c r="AO1528">
        <v>547</v>
      </c>
      <c r="AP1528">
        <v>1221</v>
      </c>
      <c r="AQ1528">
        <v>150</v>
      </c>
      <c r="AR1528">
        <v>136</v>
      </c>
      <c r="AS1528">
        <v>0.97499999999999998</v>
      </c>
      <c r="AT1528" t="s">
        <v>539</v>
      </c>
      <c r="AU1528" t="s">
        <v>540</v>
      </c>
      <c r="AV1528">
        <v>1442995</v>
      </c>
      <c r="AW1528">
        <v>98</v>
      </c>
      <c r="AX1528">
        <v>98</v>
      </c>
      <c r="AY1528" t="s">
        <v>528</v>
      </c>
      <c r="AZ1528" t="s">
        <v>528</v>
      </c>
      <c r="BA1528" t="s">
        <v>528</v>
      </c>
    </row>
    <row r="1529" spans="1:53" x14ac:dyDescent="0.55000000000000004">
      <c r="A1529">
        <v>1969</v>
      </c>
      <c r="B1529" s="5" t="b">
        <f>Teams[[#This Row],[yearID]]&gt;=1973</f>
        <v>0</v>
      </c>
      <c r="C1529" s="5" t="b">
        <f>Teams[[#This Row],[yearID]]&gt;=1903</f>
        <v>1</v>
      </c>
      <c r="D1529" t="s">
        <v>410</v>
      </c>
      <c r="E1529" t="s">
        <v>509</v>
      </c>
      <c r="F1529" t="s">
        <v>548</v>
      </c>
      <c r="G1529" s="5" t="str">
        <f>VLOOKUP(Teams[[#This Row],[franchID]],TeamsFranchises!$A$2:$D$121,2,FALSE)</f>
        <v>Kansas City Royals</v>
      </c>
      <c r="H1529" t="s">
        <v>8</v>
      </c>
      <c r="I1529">
        <v>4</v>
      </c>
      <c r="J1529">
        <v>163</v>
      </c>
      <c r="K1529">
        <v>82</v>
      </c>
      <c r="L1529">
        <v>69</v>
      </c>
      <c r="M1529">
        <v>93</v>
      </c>
      <c r="N1529" t="s">
        <v>51</v>
      </c>
      <c r="P1529" t="s">
        <v>51</v>
      </c>
      <c r="Q1529" s="5">
        <f>IF(Teams[[#This Row],[LgWin]]="Y", 1,
IF(Teams[[#This Row],[LgWin]] = "N", 0, " "))</f>
        <v>0</v>
      </c>
      <c r="R1529" t="s">
        <v>51</v>
      </c>
      <c r="S1529" s="5">
        <f>IF(Teams[[#This Row],[WSWin]]="Y", 1,
IF(Teams[[#This Row],[WSWin]] = "N", 0, " "))</f>
        <v>0</v>
      </c>
      <c r="T1529">
        <v>586</v>
      </c>
      <c r="U1529">
        <v>5462</v>
      </c>
      <c r="V1529">
        <v>1311</v>
      </c>
      <c r="W1529">
        <v>179</v>
      </c>
      <c r="X1529">
        <v>32</v>
      </c>
      <c r="Y1529">
        <v>98</v>
      </c>
      <c r="Z1529">
        <v>522</v>
      </c>
      <c r="AA1529">
        <v>901</v>
      </c>
      <c r="AB1529">
        <v>129</v>
      </c>
      <c r="AC1529">
        <v>70</v>
      </c>
      <c r="AF1529">
        <v>688</v>
      </c>
      <c r="AG1529">
        <v>605</v>
      </c>
      <c r="AH1529">
        <v>3.72</v>
      </c>
      <c r="AI1529">
        <v>42</v>
      </c>
      <c r="AJ1529">
        <v>10</v>
      </c>
      <c r="AK1529">
        <v>25</v>
      </c>
      <c r="AL1529">
        <v>4392</v>
      </c>
      <c r="AM1529">
        <v>1357</v>
      </c>
      <c r="AN1529">
        <v>136</v>
      </c>
      <c r="AO1529">
        <v>560</v>
      </c>
      <c r="AP1529">
        <v>894</v>
      </c>
      <c r="AQ1529">
        <v>156</v>
      </c>
      <c r="AR1529">
        <v>114</v>
      </c>
      <c r="AS1529">
        <v>0.97499999999999998</v>
      </c>
      <c r="AT1529" t="s">
        <v>549</v>
      </c>
      <c r="AU1529" t="s">
        <v>550</v>
      </c>
      <c r="AV1529">
        <v>902414</v>
      </c>
      <c r="AW1529">
        <v>100</v>
      </c>
      <c r="AX1529">
        <v>101</v>
      </c>
      <c r="AY1529" t="s">
        <v>548</v>
      </c>
      <c r="AZ1529" t="s">
        <v>509</v>
      </c>
      <c r="BA1529" t="s">
        <v>509</v>
      </c>
    </row>
    <row r="1530" spans="1:53" x14ac:dyDescent="0.55000000000000004">
      <c r="A1530">
        <v>1969</v>
      </c>
      <c r="B1530" s="5" t="b">
        <f>Teams[[#This Row],[yearID]]&gt;=1973</f>
        <v>0</v>
      </c>
      <c r="C1530" s="5" t="b">
        <f>Teams[[#This Row],[yearID]]&gt;=1903</f>
        <v>1</v>
      </c>
      <c r="D1530" t="s">
        <v>157</v>
      </c>
      <c r="E1530" t="s">
        <v>511</v>
      </c>
      <c r="F1530" t="s">
        <v>260</v>
      </c>
      <c r="G1530" s="5" t="str">
        <f>VLOOKUP(Teams[[#This Row],[franchID]],TeamsFranchises!$A$2:$D$121,2,FALSE)</f>
        <v>Los Angeles Dodgers</v>
      </c>
      <c r="H1530" t="s">
        <v>8</v>
      </c>
      <c r="I1530">
        <v>4</v>
      </c>
      <c r="J1530">
        <v>162</v>
      </c>
      <c r="K1530">
        <v>81</v>
      </c>
      <c r="L1530">
        <v>85</v>
      </c>
      <c r="M1530">
        <v>77</v>
      </c>
      <c r="N1530" t="s">
        <v>51</v>
      </c>
      <c r="P1530" t="s">
        <v>51</v>
      </c>
      <c r="Q1530" s="5">
        <f>IF(Teams[[#This Row],[LgWin]]="Y", 1,
IF(Teams[[#This Row],[LgWin]] = "N", 0, " "))</f>
        <v>0</v>
      </c>
      <c r="R1530" t="s">
        <v>51</v>
      </c>
      <c r="S1530" s="5">
        <f>IF(Teams[[#This Row],[WSWin]]="Y", 1,
IF(Teams[[#This Row],[WSWin]] = "N", 0, " "))</f>
        <v>0</v>
      </c>
      <c r="T1530">
        <v>645</v>
      </c>
      <c r="U1530">
        <v>5532</v>
      </c>
      <c r="V1530">
        <v>1405</v>
      </c>
      <c r="W1530">
        <v>185</v>
      </c>
      <c r="X1530">
        <v>52</v>
      </c>
      <c r="Y1530">
        <v>97</v>
      </c>
      <c r="Z1530">
        <v>484</v>
      </c>
      <c r="AA1530">
        <v>823</v>
      </c>
      <c r="AB1530">
        <v>80</v>
      </c>
      <c r="AC1530">
        <v>51</v>
      </c>
      <c r="AF1530">
        <v>561</v>
      </c>
      <c r="AG1530">
        <v>499</v>
      </c>
      <c r="AH1530">
        <v>3.08</v>
      </c>
      <c r="AI1530">
        <v>47</v>
      </c>
      <c r="AJ1530">
        <v>20</v>
      </c>
      <c r="AK1530">
        <v>31</v>
      </c>
      <c r="AL1530">
        <v>4371</v>
      </c>
      <c r="AM1530">
        <v>1324</v>
      </c>
      <c r="AN1530">
        <v>122</v>
      </c>
      <c r="AO1530">
        <v>420</v>
      </c>
      <c r="AP1530">
        <v>975</v>
      </c>
      <c r="AQ1530">
        <v>109</v>
      </c>
      <c r="AR1530">
        <v>130</v>
      </c>
      <c r="AS1530">
        <v>0.98099999999999998</v>
      </c>
      <c r="AT1530" t="s">
        <v>512</v>
      </c>
      <c r="AU1530" t="s">
        <v>531</v>
      </c>
      <c r="AV1530">
        <v>1784527</v>
      </c>
      <c r="AW1530">
        <v>93</v>
      </c>
      <c r="AX1530">
        <v>92</v>
      </c>
      <c r="AY1530" t="s">
        <v>260</v>
      </c>
      <c r="AZ1530" t="s">
        <v>511</v>
      </c>
      <c r="BA1530" t="s">
        <v>511</v>
      </c>
    </row>
    <row r="1531" spans="1:53" x14ac:dyDescent="0.55000000000000004">
      <c r="A1531">
        <v>1969</v>
      </c>
      <c r="B1531" s="5" t="b">
        <f>Teams[[#This Row],[yearID]]&gt;=1973</f>
        <v>0</v>
      </c>
      <c r="C1531" s="5" t="b">
        <f>Teams[[#This Row],[yearID]]&gt;=1903</f>
        <v>1</v>
      </c>
      <c r="D1531" t="s">
        <v>410</v>
      </c>
      <c r="E1531" t="s">
        <v>426</v>
      </c>
      <c r="F1531" t="s">
        <v>426</v>
      </c>
      <c r="G1531" s="5" t="str">
        <f>VLOOKUP(Teams[[#This Row],[franchID]],TeamsFranchises!$A$2:$D$121,2,FALSE)</f>
        <v>Minnesota Twins</v>
      </c>
      <c r="H1531" t="s">
        <v>8</v>
      </c>
      <c r="I1531">
        <v>1</v>
      </c>
      <c r="J1531">
        <v>162</v>
      </c>
      <c r="K1531">
        <v>81</v>
      </c>
      <c r="L1531">
        <v>97</v>
      </c>
      <c r="M1531">
        <v>65</v>
      </c>
      <c r="N1531" t="s">
        <v>76</v>
      </c>
      <c r="P1531" t="s">
        <v>51</v>
      </c>
      <c r="Q1531" s="5">
        <f>IF(Teams[[#This Row],[LgWin]]="Y", 1,
IF(Teams[[#This Row],[LgWin]] = "N", 0, " "))</f>
        <v>0</v>
      </c>
      <c r="R1531" t="s">
        <v>51</v>
      </c>
      <c r="S1531" s="5">
        <f>IF(Teams[[#This Row],[WSWin]]="Y", 1,
IF(Teams[[#This Row],[WSWin]] = "N", 0, " "))</f>
        <v>0</v>
      </c>
      <c r="T1531">
        <v>790</v>
      </c>
      <c r="U1531">
        <v>5677</v>
      </c>
      <c r="V1531">
        <v>1520</v>
      </c>
      <c r="W1531">
        <v>246</v>
      </c>
      <c r="X1531">
        <v>32</v>
      </c>
      <c r="Y1531">
        <v>163</v>
      </c>
      <c r="Z1531">
        <v>599</v>
      </c>
      <c r="AA1531">
        <v>906</v>
      </c>
      <c r="AB1531">
        <v>115</v>
      </c>
      <c r="AC1531">
        <v>70</v>
      </c>
      <c r="AF1531">
        <v>618</v>
      </c>
      <c r="AG1531">
        <v>539</v>
      </c>
      <c r="AH1531">
        <v>3.24</v>
      </c>
      <c r="AI1531">
        <v>41</v>
      </c>
      <c r="AJ1531">
        <v>8</v>
      </c>
      <c r="AK1531">
        <v>43</v>
      </c>
      <c r="AL1531">
        <v>4491</v>
      </c>
      <c r="AM1531">
        <v>1388</v>
      </c>
      <c r="AN1531">
        <v>119</v>
      </c>
      <c r="AO1531">
        <v>524</v>
      </c>
      <c r="AP1531">
        <v>906</v>
      </c>
      <c r="AQ1531">
        <v>150</v>
      </c>
      <c r="AR1531">
        <v>177</v>
      </c>
      <c r="AS1531">
        <v>0.97699999999999998</v>
      </c>
      <c r="AT1531" t="s">
        <v>523</v>
      </c>
      <c r="AU1531" t="s">
        <v>524</v>
      </c>
      <c r="AV1531">
        <v>1349328</v>
      </c>
      <c r="AW1531">
        <v>104</v>
      </c>
      <c r="AX1531">
        <v>102</v>
      </c>
      <c r="AY1531" t="s">
        <v>426</v>
      </c>
      <c r="AZ1531" t="s">
        <v>426</v>
      </c>
      <c r="BA1531" t="s">
        <v>426</v>
      </c>
    </row>
    <row r="1532" spans="1:53" x14ac:dyDescent="0.55000000000000004">
      <c r="A1532">
        <v>1969</v>
      </c>
      <c r="B1532" s="5" t="b">
        <f>Teams[[#This Row],[yearID]]&gt;=1973</f>
        <v>0</v>
      </c>
      <c r="C1532" s="5" t="b">
        <f>Teams[[#This Row],[yearID]]&gt;=1903</f>
        <v>1</v>
      </c>
      <c r="D1532" t="s">
        <v>157</v>
      </c>
      <c r="E1532" t="s">
        <v>551</v>
      </c>
      <c r="F1532" t="s">
        <v>398</v>
      </c>
      <c r="G1532" s="5" t="str">
        <f>VLOOKUP(Teams[[#This Row],[franchID]],TeamsFranchises!$A$2:$D$121,2,FALSE)</f>
        <v>Washington Nationals</v>
      </c>
      <c r="H1532" t="s">
        <v>37</v>
      </c>
      <c r="I1532">
        <v>6</v>
      </c>
      <c r="J1532">
        <v>162</v>
      </c>
      <c r="K1532">
        <v>81</v>
      </c>
      <c r="L1532">
        <v>52</v>
      </c>
      <c r="M1532">
        <v>110</v>
      </c>
      <c r="N1532" t="s">
        <v>51</v>
      </c>
      <c r="P1532" t="s">
        <v>51</v>
      </c>
      <c r="Q1532" s="5">
        <f>IF(Teams[[#This Row],[LgWin]]="Y", 1,
IF(Teams[[#This Row],[LgWin]] = "N", 0, " "))</f>
        <v>0</v>
      </c>
      <c r="R1532" t="s">
        <v>51</v>
      </c>
      <c r="S1532" s="5">
        <f>IF(Teams[[#This Row],[WSWin]]="Y", 1,
IF(Teams[[#This Row],[WSWin]] = "N", 0, " "))</f>
        <v>0</v>
      </c>
      <c r="T1532">
        <v>582</v>
      </c>
      <c r="U1532">
        <v>5419</v>
      </c>
      <c r="V1532">
        <v>1300</v>
      </c>
      <c r="W1532">
        <v>202</v>
      </c>
      <c r="X1532">
        <v>33</v>
      </c>
      <c r="Y1532">
        <v>125</v>
      </c>
      <c r="Z1532">
        <v>529</v>
      </c>
      <c r="AA1532">
        <v>962</v>
      </c>
      <c r="AB1532">
        <v>52</v>
      </c>
      <c r="AC1532">
        <v>52</v>
      </c>
      <c r="AF1532">
        <v>791</v>
      </c>
      <c r="AG1532">
        <v>686</v>
      </c>
      <c r="AH1532">
        <v>4.33</v>
      </c>
      <c r="AI1532">
        <v>26</v>
      </c>
      <c r="AJ1532">
        <v>8</v>
      </c>
      <c r="AK1532">
        <v>21</v>
      </c>
      <c r="AL1532">
        <v>4278</v>
      </c>
      <c r="AM1532">
        <v>1429</v>
      </c>
      <c r="AN1532">
        <v>145</v>
      </c>
      <c r="AO1532">
        <v>702</v>
      </c>
      <c r="AP1532">
        <v>973</v>
      </c>
      <c r="AQ1532">
        <v>184</v>
      </c>
      <c r="AR1532">
        <v>179</v>
      </c>
      <c r="AS1532">
        <v>0.97</v>
      </c>
      <c r="AT1532" t="s">
        <v>552</v>
      </c>
      <c r="AU1532" t="s">
        <v>553</v>
      </c>
      <c r="AV1532">
        <v>1212608</v>
      </c>
      <c r="AW1532">
        <v>100</v>
      </c>
      <c r="AX1532">
        <v>102</v>
      </c>
      <c r="AY1532" t="s">
        <v>551</v>
      </c>
      <c r="AZ1532" t="s">
        <v>551</v>
      </c>
      <c r="BA1532" t="s">
        <v>551</v>
      </c>
    </row>
    <row r="1533" spans="1:53" x14ac:dyDescent="0.55000000000000004">
      <c r="A1533">
        <v>1969</v>
      </c>
      <c r="B1533" s="5" t="b">
        <f>Teams[[#This Row],[yearID]]&gt;=1973</f>
        <v>0</v>
      </c>
      <c r="C1533" s="5" t="b">
        <f>Teams[[#This Row],[yearID]]&gt;=1903</f>
        <v>1</v>
      </c>
      <c r="D1533" t="s">
        <v>410</v>
      </c>
      <c r="E1533" t="s">
        <v>436</v>
      </c>
      <c r="F1533" t="s">
        <v>412</v>
      </c>
      <c r="G1533" s="5" t="str">
        <f>VLOOKUP(Teams[[#This Row],[franchID]],TeamsFranchises!$A$2:$D$121,2,FALSE)</f>
        <v>New York Yankees</v>
      </c>
      <c r="H1533" t="s">
        <v>37</v>
      </c>
      <c r="I1533">
        <v>5</v>
      </c>
      <c r="J1533">
        <v>162</v>
      </c>
      <c r="K1533">
        <v>80</v>
      </c>
      <c r="L1533">
        <v>80</v>
      </c>
      <c r="M1533">
        <v>81</v>
      </c>
      <c r="N1533" t="s">
        <v>51</v>
      </c>
      <c r="P1533" t="s">
        <v>51</v>
      </c>
      <c r="Q1533" s="5">
        <f>IF(Teams[[#This Row],[LgWin]]="Y", 1,
IF(Teams[[#This Row],[LgWin]] = "N", 0, " "))</f>
        <v>0</v>
      </c>
      <c r="R1533" t="s">
        <v>51</v>
      </c>
      <c r="S1533" s="5">
        <f>IF(Teams[[#This Row],[WSWin]]="Y", 1,
IF(Teams[[#This Row],[WSWin]] = "N", 0, " "))</f>
        <v>0</v>
      </c>
      <c r="T1533">
        <v>562</v>
      </c>
      <c r="U1533">
        <v>5308</v>
      </c>
      <c r="V1533">
        <v>1247</v>
      </c>
      <c r="W1533">
        <v>210</v>
      </c>
      <c r="X1533">
        <v>44</v>
      </c>
      <c r="Y1533">
        <v>94</v>
      </c>
      <c r="Z1533">
        <v>565</v>
      </c>
      <c r="AA1533">
        <v>840</v>
      </c>
      <c r="AB1533">
        <v>119</v>
      </c>
      <c r="AC1533">
        <v>74</v>
      </c>
      <c r="AF1533">
        <v>587</v>
      </c>
      <c r="AG1533">
        <v>517</v>
      </c>
      <c r="AH1533">
        <v>3.23</v>
      </c>
      <c r="AI1533">
        <v>53</v>
      </c>
      <c r="AJ1533">
        <v>13</v>
      </c>
      <c r="AK1533">
        <v>20</v>
      </c>
      <c r="AL1533">
        <v>4320</v>
      </c>
      <c r="AM1533">
        <v>1258</v>
      </c>
      <c r="AN1533">
        <v>118</v>
      </c>
      <c r="AO1533">
        <v>522</v>
      </c>
      <c r="AP1533">
        <v>801</v>
      </c>
      <c r="AQ1533">
        <v>131</v>
      </c>
      <c r="AR1533">
        <v>158</v>
      </c>
      <c r="AS1533">
        <v>0.97899999999999998</v>
      </c>
      <c r="AT1533" t="s">
        <v>459</v>
      </c>
      <c r="AU1533" t="s">
        <v>491</v>
      </c>
      <c r="AV1533">
        <v>1067996</v>
      </c>
      <c r="AW1533">
        <v>96</v>
      </c>
      <c r="AX1533">
        <v>96</v>
      </c>
      <c r="AY1533" t="s">
        <v>412</v>
      </c>
      <c r="AZ1533" t="s">
        <v>436</v>
      </c>
      <c r="BA1533" t="s">
        <v>436</v>
      </c>
    </row>
    <row r="1534" spans="1:53" x14ac:dyDescent="0.55000000000000004">
      <c r="A1534">
        <v>1969</v>
      </c>
      <c r="B1534" s="5" t="b">
        <f>Teams[[#This Row],[yearID]]&gt;=1973</f>
        <v>0</v>
      </c>
      <c r="C1534" s="5" t="b">
        <f>Teams[[#This Row],[yearID]]&gt;=1903</f>
        <v>1</v>
      </c>
      <c r="D1534" t="s">
        <v>157</v>
      </c>
      <c r="E1534" t="s">
        <v>532</v>
      </c>
      <c r="F1534" t="s">
        <v>533</v>
      </c>
      <c r="G1534" s="5" t="str">
        <f>VLOOKUP(Teams[[#This Row],[franchID]],TeamsFranchises!$A$2:$D$121,2,FALSE)</f>
        <v>New York Mets</v>
      </c>
      <c r="H1534" t="s">
        <v>37</v>
      </c>
      <c r="I1534">
        <v>1</v>
      </c>
      <c r="J1534">
        <v>162</v>
      </c>
      <c r="K1534">
        <v>82</v>
      </c>
      <c r="L1534">
        <v>100</v>
      </c>
      <c r="M1534">
        <v>62</v>
      </c>
      <c r="N1534" t="s">
        <v>76</v>
      </c>
      <c r="P1534" t="s">
        <v>76</v>
      </c>
      <c r="Q1534" s="5">
        <f>IF(Teams[[#This Row],[LgWin]]="Y", 1,
IF(Teams[[#This Row],[LgWin]] = "N", 0, " "))</f>
        <v>1</v>
      </c>
      <c r="R1534" t="s">
        <v>76</v>
      </c>
      <c r="S1534" s="5">
        <f>IF(Teams[[#This Row],[WSWin]]="Y", 1,
IF(Teams[[#This Row],[WSWin]] = "N", 0, " "))</f>
        <v>1</v>
      </c>
      <c r="T1534">
        <v>632</v>
      </c>
      <c r="U1534">
        <v>5427</v>
      </c>
      <c r="V1534">
        <v>1311</v>
      </c>
      <c r="W1534">
        <v>184</v>
      </c>
      <c r="X1534">
        <v>41</v>
      </c>
      <c r="Y1534">
        <v>109</v>
      </c>
      <c r="Z1534">
        <v>527</v>
      </c>
      <c r="AA1534">
        <v>1089</v>
      </c>
      <c r="AB1534">
        <v>66</v>
      </c>
      <c r="AC1534">
        <v>43</v>
      </c>
      <c r="AF1534">
        <v>541</v>
      </c>
      <c r="AG1534">
        <v>488</v>
      </c>
      <c r="AH1534">
        <v>2.99</v>
      </c>
      <c r="AI1534">
        <v>51</v>
      </c>
      <c r="AJ1534">
        <v>28</v>
      </c>
      <c r="AK1534">
        <v>35</v>
      </c>
      <c r="AL1534">
        <v>4404</v>
      </c>
      <c r="AM1534">
        <v>1217</v>
      </c>
      <c r="AN1534">
        <v>119</v>
      </c>
      <c r="AO1534">
        <v>517</v>
      </c>
      <c r="AP1534">
        <v>1012</v>
      </c>
      <c r="AQ1534">
        <v>122</v>
      </c>
      <c r="AR1534">
        <v>146</v>
      </c>
      <c r="AS1534">
        <v>0.98</v>
      </c>
      <c r="AT1534" t="s">
        <v>534</v>
      </c>
      <c r="AU1534" t="s">
        <v>536</v>
      </c>
      <c r="AV1534">
        <v>2175373</v>
      </c>
      <c r="AW1534">
        <v>102</v>
      </c>
      <c r="AX1534">
        <v>101</v>
      </c>
      <c r="AY1534" t="s">
        <v>533</v>
      </c>
      <c r="AZ1534" t="s">
        <v>532</v>
      </c>
      <c r="BA1534" t="s">
        <v>532</v>
      </c>
    </row>
    <row r="1535" spans="1:53" x14ac:dyDescent="0.55000000000000004">
      <c r="A1535">
        <v>1969</v>
      </c>
      <c r="B1535" s="5" t="b">
        <f>Teams[[#This Row],[yearID]]&gt;=1973</f>
        <v>0</v>
      </c>
      <c r="C1535" s="5" t="b">
        <f>Teams[[#This Row],[yearID]]&gt;=1903</f>
        <v>1</v>
      </c>
      <c r="D1535" t="s">
        <v>410</v>
      </c>
      <c r="E1535" t="s">
        <v>423</v>
      </c>
      <c r="F1535" t="s">
        <v>423</v>
      </c>
      <c r="G1535" s="5" t="str">
        <f>VLOOKUP(Teams[[#This Row],[franchID]],TeamsFranchises!$A$2:$D$121,2,FALSE)</f>
        <v>Oakland Athletics</v>
      </c>
      <c r="H1535" t="s">
        <v>8</v>
      </c>
      <c r="I1535">
        <v>2</v>
      </c>
      <c r="J1535">
        <v>162</v>
      </c>
      <c r="K1535">
        <v>81</v>
      </c>
      <c r="L1535">
        <v>88</v>
      </c>
      <c r="M1535">
        <v>74</v>
      </c>
      <c r="N1535" t="s">
        <v>51</v>
      </c>
      <c r="P1535" t="s">
        <v>51</v>
      </c>
      <c r="Q1535" s="5">
        <f>IF(Teams[[#This Row],[LgWin]]="Y", 1,
IF(Teams[[#This Row],[LgWin]] = "N", 0, " "))</f>
        <v>0</v>
      </c>
      <c r="R1535" t="s">
        <v>51</v>
      </c>
      <c r="S1535" s="5">
        <f>IF(Teams[[#This Row],[WSWin]]="Y", 1,
IF(Teams[[#This Row],[WSWin]] = "N", 0, " "))</f>
        <v>0</v>
      </c>
      <c r="T1535">
        <v>740</v>
      </c>
      <c r="U1535">
        <v>5614</v>
      </c>
      <c r="V1535">
        <v>1400</v>
      </c>
      <c r="W1535">
        <v>210</v>
      </c>
      <c r="X1535">
        <v>28</v>
      </c>
      <c r="Y1535">
        <v>148</v>
      </c>
      <c r="Z1535">
        <v>617</v>
      </c>
      <c r="AA1535">
        <v>953</v>
      </c>
      <c r="AB1535">
        <v>100</v>
      </c>
      <c r="AC1535">
        <v>39</v>
      </c>
      <c r="AF1535">
        <v>678</v>
      </c>
      <c r="AG1535">
        <v>610</v>
      </c>
      <c r="AH1535">
        <v>3.71</v>
      </c>
      <c r="AI1535">
        <v>42</v>
      </c>
      <c r="AJ1535">
        <v>14</v>
      </c>
      <c r="AK1535">
        <v>36</v>
      </c>
      <c r="AL1535">
        <v>4440</v>
      </c>
      <c r="AM1535">
        <v>1356</v>
      </c>
      <c r="AN1535">
        <v>163</v>
      </c>
      <c r="AO1535">
        <v>586</v>
      </c>
      <c r="AP1535">
        <v>887</v>
      </c>
      <c r="AQ1535">
        <v>137</v>
      </c>
      <c r="AR1535">
        <v>162</v>
      </c>
      <c r="AS1535">
        <v>0.97799999999999998</v>
      </c>
      <c r="AT1535" t="s">
        <v>546</v>
      </c>
      <c r="AU1535" t="s">
        <v>547</v>
      </c>
      <c r="AV1535">
        <v>778232</v>
      </c>
      <c r="AW1535">
        <v>95</v>
      </c>
      <c r="AX1535">
        <v>95</v>
      </c>
      <c r="AY1535" t="s">
        <v>423</v>
      </c>
      <c r="AZ1535" t="s">
        <v>423</v>
      </c>
      <c r="BA1535" t="s">
        <v>423</v>
      </c>
    </row>
    <row r="1536" spans="1:53" x14ac:dyDescent="0.55000000000000004">
      <c r="A1536">
        <v>1969</v>
      </c>
      <c r="B1536" s="5" t="b">
        <f>Teams[[#This Row],[yearID]]&gt;=1973</f>
        <v>0</v>
      </c>
      <c r="C1536" s="5" t="b">
        <f>Teams[[#This Row],[yearID]]&gt;=1903</f>
        <v>1</v>
      </c>
      <c r="D1536" t="s">
        <v>157</v>
      </c>
      <c r="E1536" t="s">
        <v>122</v>
      </c>
      <c r="F1536" t="s">
        <v>122</v>
      </c>
      <c r="G1536" s="5" t="str">
        <f>VLOOKUP(Teams[[#This Row],[franchID]],TeamsFranchises!$A$2:$D$121,2,FALSE)</f>
        <v>Philadelphia Phillies</v>
      </c>
      <c r="H1536" t="s">
        <v>37</v>
      </c>
      <c r="I1536">
        <v>5</v>
      </c>
      <c r="J1536">
        <v>162</v>
      </c>
      <c r="K1536">
        <v>81</v>
      </c>
      <c r="L1536">
        <v>63</v>
      </c>
      <c r="M1536">
        <v>99</v>
      </c>
      <c r="N1536" t="s">
        <v>51</v>
      </c>
      <c r="P1536" t="s">
        <v>51</v>
      </c>
      <c r="Q1536" s="5">
        <f>IF(Teams[[#This Row],[LgWin]]="Y", 1,
IF(Teams[[#This Row],[LgWin]] = "N", 0, " "))</f>
        <v>0</v>
      </c>
      <c r="R1536" t="s">
        <v>51</v>
      </c>
      <c r="S1536" s="5">
        <f>IF(Teams[[#This Row],[WSWin]]="Y", 1,
IF(Teams[[#This Row],[WSWin]] = "N", 0, " "))</f>
        <v>0</v>
      </c>
      <c r="T1536">
        <v>645</v>
      </c>
      <c r="U1536">
        <v>5408</v>
      </c>
      <c r="V1536">
        <v>1304</v>
      </c>
      <c r="W1536">
        <v>227</v>
      </c>
      <c r="X1536">
        <v>35</v>
      </c>
      <c r="Y1536">
        <v>137</v>
      </c>
      <c r="Z1536">
        <v>549</v>
      </c>
      <c r="AA1536">
        <v>1130</v>
      </c>
      <c r="AB1536">
        <v>73</v>
      </c>
      <c r="AC1536">
        <v>49</v>
      </c>
      <c r="AF1536">
        <v>745</v>
      </c>
      <c r="AG1536">
        <v>660</v>
      </c>
      <c r="AH1536">
        <v>4.1399999999999997</v>
      </c>
      <c r="AI1536">
        <v>47</v>
      </c>
      <c r="AJ1536">
        <v>14</v>
      </c>
      <c r="AK1536">
        <v>21</v>
      </c>
      <c r="AL1536">
        <v>4302</v>
      </c>
      <c r="AM1536">
        <v>1494</v>
      </c>
      <c r="AN1536">
        <v>134</v>
      </c>
      <c r="AO1536">
        <v>570</v>
      </c>
      <c r="AP1536">
        <v>921</v>
      </c>
      <c r="AQ1536">
        <v>136</v>
      </c>
      <c r="AR1536">
        <v>157</v>
      </c>
      <c r="AS1536">
        <v>0.97799999999999998</v>
      </c>
      <c r="AT1536" t="s">
        <v>358</v>
      </c>
      <c r="AU1536" t="s">
        <v>503</v>
      </c>
      <c r="AV1536">
        <v>519414</v>
      </c>
      <c r="AW1536">
        <v>98</v>
      </c>
      <c r="AX1536">
        <v>99</v>
      </c>
      <c r="AY1536" t="s">
        <v>122</v>
      </c>
      <c r="AZ1536" t="s">
        <v>122</v>
      </c>
      <c r="BA1536" t="s">
        <v>122</v>
      </c>
    </row>
    <row r="1537" spans="1:53" x14ac:dyDescent="0.55000000000000004">
      <c r="A1537">
        <v>1969</v>
      </c>
      <c r="B1537" s="5" t="b">
        <f>Teams[[#This Row],[yearID]]&gt;=1973</f>
        <v>0</v>
      </c>
      <c r="C1537" s="5" t="b">
        <f>Teams[[#This Row],[yearID]]&gt;=1903</f>
        <v>1</v>
      </c>
      <c r="D1537" t="s">
        <v>157</v>
      </c>
      <c r="E1537" t="s">
        <v>229</v>
      </c>
      <c r="F1537" t="s">
        <v>229</v>
      </c>
      <c r="G1537" s="5" t="str">
        <f>VLOOKUP(Teams[[#This Row],[franchID]],TeamsFranchises!$A$2:$D$121,2,FALSE)</f>
        <v>Pittsburgh Pirates</v>
      </c>
      <c r="H1537" t="s">
        <v>37</v>
      </c>
      <c r="I1537">
        <v>3</v>
      </c>
      <c r="J1537">
        <v>162</v>
      </c>
      <c r="K1537">
        <v>81</v>
      </c>
      <c r="L1537">
        <v>88</v>
      </c>
      <c r="M1537">
        <v>74</v>
      </c>
      <c r="N1537" t="s">
        <v>51</v>
      </c>
      <c r="P1537" t="s">
        <v>51</v>
      </c>
      <c r="Q1537" s="5">
        <f>IF(Teams[[#This Row],[LgWin]]="Y", 1,
IF(Teams[[#This Row],[LgWin]] = "N", 0, " "))</f>
        <v>0</v>
      </c>
      <c r="R1537" t="s">
        <v>51</v>
      </c>
      <c r="S1537" s="5">
        <f>IF(Teams[[#This Row],[WSWin]]="Y", 1,
IF(Teams[[#This Row],[WSWin]] = "N", 0, " "))</f>
        <v>0</v>
      </c>
      <c r="T1537">
        <v>725</v>
      </c>
      <c r="U1537">
        <v>5626</v>
      </c>
      <c r="V1537">
        <v>1557</v>
      </c>
      <c r="W1537">
        <v>220</v>
      </c>
      <c r="X1537">
        <v>52</v>
      </c>
      <c r="Y1537">
        <v>119</v>
      </c>
      <c r="Z1537">
        <v>454</v>
      </c>
      <c r="AA1537">
        <v>944</v>
      </c>
      <c r="AB1537">
        <v>74</v>
      </c>
      <c r="AC1537">
        <v>34</v>
      </c>
      <c r="AF1537">
        <v>652</v>
      </c>
      <c r="AG1537">
        <v>580</v>
      </c>
      <c r="AH1537">
        <v>3.61</v>
      </c>
      <c r="AI1537">
        <v>39</v>
      </c>
      <c r="AJ1537">
        <v>9</v>
      </c>
      <c r="AK1537">
        <v>33</v>
      </c>
      <c r="AL1537">
        <v>4335</v>
      </c>
      <c r="AM1537">
        <v>1348</v>
      </c>
      <c r="AN1537">
        <v>96</v>
      </c>
      <c r="AO1537">
        <v>553</v>
      </c>
      <c r="AP1537">
        <v>1124</v>
      </c>
      <c r="AQ1537">
        <v>155</v>
      </c>
      <c r="AR1537">
        <v>169</v>
      </c>
      <c r="AS1537">
        <v>0.97499999999999998</v>
      </c>
      <c r="AT1537" t="s">
        <v>390</v>
      </c>
      <c r="AU1537" t="s">
        <v>447</v>
      </c>
      <c r="AV1537">
        <v>769369</v>
      </c>
      <c r="AW1537">
        <v>98</v>
      </c>
      <c r="AX1537">
        <v>97</v>
      </c>
      <c r="AY1537" t="s">
        <v>229</v>
      </c>
      <c r="AZ1537" t="s">
        <v>229</v>
      </c>
      <c r="BA1537" t="s">
        <v>229</v>
      </c>
    </row>
    <row r="1538" spans="1:53" x14ac:dyDescent="0.55000000000000004">
      <c r="A1538">
        <v>1969</v>
      </c>
      <c r="B1538" s="5" t="b">
        <f>Teams[[#This Row],[yearID]]&gt;=1973</f>
        <v>0</v>
      </c>
      <c r="C1538" s="5" t="b">
        <f>Teams[[#This Row],[yearID]]&gt;=1903</f>
        <v>1</v>
      </c>
      <c r="D1538" t="s">
        <v>157</v>
      </c>
      <c r="E1538" t="s">
        <v>554</v>
      </c>
      <c r="F1538" t="s">
        <v>555</v>
      </c>
      <c r="G1538" s="5" t="str">
        <f>VLOOKUP(Teams[[#This Row],[franchID]],TeamsFranchises!$A$2:$D$121,2,FALSE)</f>
        <v>San Diego Padres</v>
      </c>
      <c r="H1538" t="s">
        <v>8</v>
      </c>
      <c r="I1538">
        <v>6</v>
      </c>
      <c r="J1538">
        <v>162</v>
      </c>
      <c r="K1538">
        <v>81</v>
      </c>
      <c r="L1538">
        <v>52</v>
      </c>
      <c r="M1538">
        <v>110</v>
      </c>
      <c r="N1538" t="s">
        <v>51</v>
      </c>
      <c r="P1538" t="s">
        <v>51</v>
      </c>
      <c r="Q1538" s="5">
        <f>IF(Teams[[#This Row],[LgWin]]="Y", 1,
IF(Teams[[#This Row],[LgWin]] = "N", 0, " "))</f>
        <v>0</v>
      </c>
      <c r="R1538" t="s">
        <v>51</v>
      </c>
      <c r="S1538" s="5">
        <f>IF(Teams[[#This Row],[WSWin]]="Y", 1,
IF(Teams[[#This Row],[WSWin]] = "N", 0, " "))</f>
        <v>0</v>
      </c>
      <c r="T1538">
        <v>468</v>
      </c>
      <c r="U1538">
        <v>5357</v>
      </c>
      <c r="V1538">
        <v>1203</v>
      </c>
      <c r="W1538">
        <v>180</v>
      </c>
      <c r="X1538">
        <v>42</v>
      </c>
      <c r="Y1538">
        <v>99</v>
      </c>
      <c r="Z1538">
        <v>423</v>
      </c>
      <c r="AA1538">
        <v>1143</v>
      </c>
      <c r="AB1538">
        <v>45</v>
      </c>
      <c r="AC1538">
        <v>44</v>
      </c>
      <c r="AF1538">
        <v>746</v>
      </c>
      <c r="AG1538">
        <v>670</v>
      </c>
      <c r="AH1538">
        <v>4.24</v>
      </c>
      <c r="AI1538">
        <v>16</v>
      </c>
      <c r="AJ1538">
        <v>9</v>
      </c>
      <c r="AK1538">
        <v>25</v>
      </c>
      <c r="AL1538">
        <v>4266</v>
      </c>
      <c r="AM1538">
        <v>1454</v>
      </c>
      <c r="AN1538">
        <v>113</v>
      </c>
      <c r="AO1538">
        <v>592</v>
      </c>
      <c r="AP1538">
        <v>764</v>
      </c>
      <c r="AQ1538">
        <v>155</v>
      </c>
      <c r="AR1538">
        <v>140</v>
      </c>
      <c r="AS1538">
        <v>0.97499999999999998</v>
      </c>
      <c r="AT1538" t="s">
        <v>556</v>
      </c>
      <c r="AU1538" t="s">
        <v>557</v>
      </c>
      <c r="AV1538">
        <v>512970</v>
      </c>
      <c r="AW1538">
        <v>96</v>
      </c>
      <c r="AX1538">
        <v>98</v>
      </c>
      <c r="AY1538" t="s">
        <v>555</v>
      </c>
      <c r="AZ1538" t="s">
        <v>554</v>
      </c>
      <c r="BA1538" t="s">
        <v>554</v>
      </c>
    </row>
    <row r="1539" spans="1:53" x14ac:dyDescent="0.55000000000000004">
      <c r="A1539">
        <v>1969</v>
      </c>
      <c r="B1539" s="5" t="b">
        <f>Teams[[#This Row],[yearID]]&gt;=1973</f>
        <v>0</v>
      </c>
      <c r="C1539" s="5" t="b">
        <f>Teams[[#This Row],[yearID]]&gt;=1903</f>
        <v>1</v>
      </c>
      <c r="D1539" t="s">
        <v>410</v>
      </c>
      <c r="E1539" t="s">
        <v>558</v>
      </c>
      <c r="F1539" t="s">
        <v>282</v>
      </c>
      <c r="G1539" s="5" t="str">
        <f>VLOOKUP(Teams[[#This Row],[franchID]],TeamsFranchises!$A$2:$D$121,2,FALSE)</f>
        <v>Milwaukee Brewers</v>
      </c>
      <c r="H1539" t="s">
        <v>8</v>
      </c>
      <c r="I1539">
        <v>6</v>
      </c>
      <c r="J1539">
        <v>163</v>
      </c>
      <c r="K1539">
        <v>82</v>
      </c>
      <c r="L1539">
        <v>64</v>
      </c>
      <c r="M1539">
        <v>98</v>
      </c>
      <c r="N1539" t="s">
        <v>51</v>
      </c>
      <c r="P1539" t="s">
        <v>51</v>
      </c>
      <c r="Q1539" s="5">
        <f>IF(Teams[[#This Row],[LgWin]]="Y", 1,
IF(Teams[[#This Row],[LgWin]] = "N", 0, " "))</f>
        <v>0</v>
      </c>
      <c r="R1539" t="s">
        <v>51</v>
      </c>
      <c r="S1539" s="5">
        <f>IF(Teams[[#This Row],[WSWin]]="Y", 1,
IF(Teams[[#This Row],[WSWin]] = "N", 0, " "))</f>
        <v>0</v>
      </c>
      <c r="T1539">
        <v>639</v>
      </c>
      <c r="U1539">
        <v>5444</v>
      </c>
      <c r="V1539">
        <v>1276</v>
      </c>
      <c r="W1539">
        <v>179</v>
      </c>
      <c r="X1539">
        <v>27</v>
      </c>
      <c r="Y1539">
        <v>125</v>
      </c>
      <c r="Z1539">
        <v>626</v>
      </c>
      <c r="AA1539">
        <v>1015</v>
      </c>
      <c r="AB1539">
        <v>167</v>
      </c>
      <c r="AC1539">
        <v>59</v>
      </c>
      <c r="AF1539">
        <v>799</v>
      </c>
      <c r="AG1539">
        <v>707</v>
      </c>
      <c r="AH1539">
        <v>4.3499999999999996</v>
      </c>
      <c r="AI1539">
        <v>21</v>
      </c>
      <c r="AJ1539">
        <v>6</v>
      </c>
      <c r="AK1539">
        <v>33</v>
      </c>
      <c r="AL1539">
        <v>4389</v>
      </c>
      <c r="AM1539">
        <v>1490</v>
      </c>
      <c r="AN1539">
        <v>172</v>
      </c>
      <c r="AO1539">
        <v>653</v>
      </c>
      <c r="AP1539">
        <v>963</v>
      </c>
      <c r="AQ1539">
        <v>167</v>
      </c>
      <c r="AR1539">
        <v>149</v>
      </c>
      <c r="AS1539">
        <v>0.97399999999999998</v>
      </c>
      <c r="AT1539" t="s">
        <v>559</v>
      </c>
      <c r="AU1539" t="s">
        <v>560</v>
      </c>
      <c r="AV1539">
        <v>677944</v>
      </c>
      <c r="AW1539">
        <v>97</v>
      </c>
      <c r="AX1539">
        <v>100</v>
      </c>
      <c r="AY1539" t="s">
        <v>561</v>
      </c>
      <c r="AZ1539" t="s">
        <v>558</v>
      </c>
      <c r="BA1539" t="s">
        <v>558</v>
      </c>
    </row>
    <row r="1540" spans="1:53" x14ac:dyDescent="0.55000000000000004">
      <c r="A1540">
        <v>1969</v>
      </c>
      <c r="B1540" s="5" t="b">
        <f>Teams[[#This Row],[yearID]]&gt;=1973</f>
        <v>0</v>
      </c>
      <c r="C1540" s="5" t="b">
        <f>Teams[[#This Row],[yearID]]&gt;=1903</f>
        <v>1</v>
      </c>
      <c r="D1540" t="s">
        <v>157</v>
      </c>
      <c r="E1540" t="s">
        <v>514</v>
      </c>
      <c r="F1540" t="s">
        <v>243</v>
      </c>
      <c r="G1540" s="5" t="str">
        <f>VLOOKUP(Teams[[#This Row],[franchID]],TeamsFranchises!$A$2:$D$121,2,FALSE)</f>
        <v>San Francisco Giants</v>
      </c>
      <c r="H1540" t="s">
        <v>8</v>
      </c>
      <c r="I1540">
        <v>2</v>
      </c>
      <c r="J1540">
        <v>162</v>
      </c>
      <c r="K1540">
        <v>81</v>
      </c>
      <c r="L1540">
        <v>90</v>
      </c>
      <c r="M1540">
        <v>72</v>
      </c>
      <c r="N1540" t="s">
        <v>51</v>
      </c>
      <c r="P1540" t="s">
        <v>51</v>
      </c>
      <c r="Q1540" s="5">
        <f>IF(Teams[[#This Row],[LgWin]]="Y", 1,
IF(Teams[[#This Row],[LgWin]] = "N", 0, " "))</f>
        <v>0</v>
      </c>
      <c r="R1540" t="s">
        <v>51</v>
      </c>
      <c r="S1540" s="5">
        <f>IF(Teams[[#This Row],[WSWin]]="Y", 1,
IF(Teams[[#This Row],[WSWin]] = "N", 0, " "))</f>
        <v>0</v>
      </c>
      <c r="T1540">
        <v>713</v>
      </c>
      <c r="U1540">
        <v>5474</v>
      </c>
      <c r="V1540">
        <v>1325</v>
      </c>
      <c r="W1540">
        <v>187</v>
      </c>
      <c r="X1540">
        <v>28</v>
      </c>
      <c r="Y1540">
        <v>136</v>
      </c>
      <c r="Z1540">
        <v>711</v>
      </c>
      <c r="AA1540">
        <v>1054</v>
      </c>
      <c r="AB1540">
        <v>71</v>
      </c>
      <c r="AC1540">
        <v>32</v>
      </c>
      <c r="AF1540">
        <v>636</v>
      </c>
      <c r="AG1540">
        <v>534</v>
      </c>
      <c r="AH1540">
        <v>3.26</v>
      </c>
      <c r="AI1540">
        <v>71</v>
      </c>
      <c r="AJ1540">
        <v>15</v>
      </c>
      <c r="AK1540">
        <v>17</v>
      </c>
      <c r="AL1540">
        <v>4419</v>
      </c>
      <c r="AM1540">
        <v>1381</v>
      </c>
      <c r="AN1540">
        <v>120</v>
      </c>
      <c r="AO1540">
        <v>461</v>
      </c>
      <c r="AP1540">
        <v>906</v>
      </c>
      <c r="AQ1540">
        <v>169</v>
      </c>
      <c r="AR1540">
        <v>155</v>
      </c>
      <c r="AS1540">
        <v>0.97399999999999998</v>
      </c>
      <c r="AT1540" t="s">
        <v>515</v>
      </c>
      <c r="AU1540" t="s">
        <v>517</v>
      </c>
      <c r="AV1540">
        <v>873603</v>
      </c>
      <c r="AW1540">
        <v>99</v>
      </c>
      <c r="AX1540">
        <v>98</v>
      </c>
      <c r="AY1540" t="s">
        <v>243</v>
      </c>
      <c r="AZ1540" t="s">
        <v>514</v>
      </c>
      <c r="BA1540" t="s">
        <v>514</v>
      </c>
    </row>
    <row r="1541" spans="1:53" x14ac:dyDescent="0.55000000000000004">
      <c r="A1541">
        <v>1969</v>
      </c>
      <c r="B1541" s="5" t="b">
        <f>Teams[[#This Row],[yearID]]&gt;=1973</f>
        <v>0</v>
      </c>
      <c r="C1541" s="5" t="b">
        <f>Teams[[#This Row],[yearID]]&gt;=1903</f>
        <v>1</v>
      </c>
      <c r="D1541" t="s">
        <v>157</v>
      </c>
      <c r="E1541" t="s">
        <v>396</v>
      </c>
      <c r="F1541" t="s">
        <v>154</v>
      </c>
      <c r="G1541" s="5" t="str">
        <f>VLOOKUP(Teams[[#This Row],[franchID]],TeamsFranchises!$A$2:$D$121,2,FALSE)</f>
        <v>St. Louis Cardinals</v>
      </c>
      <c r="H1541" t="s">
        <v>37</v>
      </c>
      <c r="I1541">
        <v>4</v>
      </c>
      <c r="J1541">
        <v>162</v>
      </c>
      <c r="K1541">
        <v>80</v>
      </c>
      <c r="L1541">
        <v>87</v>
      </c>
      <c r="M1541">
        <v>75</v>
      </c>
      <c r="N1541" t="s">
        <v>51</v>
      </c>
      <c r="P1541" t="s">
        <v>51</v>
      </c>
      <c r="Q1541" s="5">
        <f>IF(Teams[[#This Row],[LgWin]]="Y", 1,
IF(Teams[[#This Row],[LgWin]] = "N", 0, " "))</f>
        <v>0</v>
      </c>
      <c r="R1541" t="s">
        <v>51</v>
      </c>
      <c r="S1541" s="5">
        <f>IF(Teams[[#This Row],[WSWin]]="Y", 1,
IF(Teams[[#This Row],[WSWin]] = "N", 0, " "))</f>
        <v>0</v>
      </c>
      <c r="T1541">
        <v>595</v>
      </c>
      <c r="U1541">
        <v>5536</v>
      </c>
      <c r="V1541">
        <v>1403</v>
      </c>
      <c r="W1541">
        <v>228</v>
      </c>
      <c r="X1541">
        <v>44</v>
      </c>
      <c r="Y1541">
        <v>90</v>
      </c>
      <c r="Z1541">
        <v>503</v>
      </c>
      <c r="AA1541">
        <v>876</v>
      </c>
      <c r="AB1541">
        <v>87</v>
      </c>
      <c r="AC1541">
        <v>49</v>
      </c>
      <c r="AF1541">
        <v>540</v>
      </c>
      <c r="AG1541">
        <v>477</v>
      </c>
      <c r="AH1541">
        <v>2.94</v>
      </c>
      <c r="AI1541">
        <v>63</v>
      </c>
      <c r="AJ1541">
        <v>12</v>
      </c>
      <c r="AK1541">
        <v>26</v>
      </c>
      <c r="AL1541">
        <v>4380</v>
      </c>
      <c r="AM1541">
        <v>1289</v>
      </c>
      <c r="AN1541">
        <v>99</v>
      </c>
      <c r="AO1541">
        <v>511</v>
      </c>
      <c r="AP1541">
        <v>1004</v>
      </c>
      <c r="AQ1541">
        <v>138</v>
      </c>
      <c r="AR1541">
        <v>144</v>
      </c>
      <c r="AS1541">
        <v>0.97799999999999998</v>
      </c>
      <c r="AT1541" t="s">
        <v>409</v>
      </c>
      <c r="AU1541" t="s">
        <v>545</v>
      </c>
      <c r="AV1541">
        <v>1682783</v>
      </c>
      <c r="AW1541">
        <v>100</v>
      </c>
      <c r="AX1541">
        <v>99</v>
      </c>
      <c r="AY1541" t="s">
        <v>154</v>
      </c>
      <c r="AZ1541" t="s">
        <v>396</v>
      </c>
      <c r="BA1541" t="s">
        <v>396</v>
      </c>
    </row>
    <row r="1542" spans="1:53" x14ac:dyDescent="0.55000000000000004">
      <c r="A1542">
        <v>1969</v>
      </c>
      <c r="B1542" s="5" t="b">
        <f>Teams[[#This Row],[yearID]]&gt;=1973</f>
        <v>0</v>
      </c>
      <c r="C1542" s="5" t="b">
        <f>Teams[[#This Row],[yearID]]&gt;=1903</f>
        <v>1</v>
      </c>
      <c r="D1542" t="s">
        <v>410</v>
      </c>
      <c r="E1542" t="s">
        <v>525</v>
      </c>
      <c r="F1542" t="s">
        <v>526</v>
      </c>
      <c r="G1542" s="5" t="str">
        <f>VLOOKUP(Teams[[#This Row],[franchID]],TeamsFranchises!$A$2:$D$121,2,FALSE)</f>
        <v>Texas Rangers</v>
      </c>
      <c r="H1542" t="s">
        <v>37</v>
      </c>
      <c r="I1542">
        <v>4</v>
      </c>
      <c r="J1542">
        <v>162</v>
      </c>
      <c r="K1542">
        <v>81</v>
      </c>
      <c r="L1542">
        <v>86</v>
      </c>
      <c r="M1542">
        <v>76</v>
      </c>
      <c r="N1542" t="s">
        <v>51</v>
      </c>
      <c r="P1542" t="s">
        <v>51</v>
      </c>
      <c r="Q1542" s="5">
        <f>IF(Teams[[#This Row],[LgWin]]="Y", 1,
IF(Teams[[#This Row],[LgWin]] = "N", 0, " "))</f>
        <v>0</v>
      </c>
      <c r="R1542" t="s">
        <v>51</v>
      </c>
      <c r="S1542" s="5">
        <f>IF(Teams[[#This Row],[WSWin]]="Y", 1,
IF(Teams[[#This Row],[WSWin]] = "N", 0, " "))</f>
        <v>0</v>
      </c>
      <c r="T1542">
        <v>694</v>
      </c>
      <c r="U1542">
        <v>5447</v>
      </c>
      <c r="V1542">
        <v>1365</v>
      </c>
      <c r="W1542">
        <v>171</v>
      </c>
      <c r="X1542">
        <v>40</v>
      </c>
      <c r="Y1542">
        <v>148</v>
      </c>
      <c r="Z1542">
        <v>630</v>
      </c>
      <c r="AA1542">
        <v>900</v>
      </c>
      <c r="AB1542">
        <v>52</v>
      </c>
      <c r="AC1542">
        <v>40</v>
      </c>
      <c r="AF1542">
        <v>644</v>
      </c>
      <c r="AG1542">
        <v>561</v>
      </c>
      <c r="AH1542">
        <v>3.49</v>
      </c>
      <c r="AI1542">
        <v>28</v>
      </c>
      <c r="AJ1542">
        <v>10</v>
      </c>
      <c r="AK1542">
        <v>41</v>
      </c>
      <c r="AL1542">
        <v>4341</v>
      </c>
      <c r="AM1542">
        <v>1310</v>
      </c>
      <c r="AN1542">
        <v>135</v>
      </c>
      <c r="AO1542">
        <v>656</v>
      </c>
      <c r="AP1542">
        <v>835</v>
      </c>
      <c r="AQ1542">
        <v>140</v>
      </c>
      <c r="AR1542">
        <v>159</v>
      </c>
      <c r="AS1542">
        <v>0.97799999999999998</v>
      </c>
      <c r="AT1542" t="s">
        <v>397</v>
      </c>
      <c r="AU1542" t="s">
        <v>535</v>
      </c>
      <c r="AV1542">
        <v>918106</v>
      </c>
      <c r="AW1542">
        <v>94</v>
      </c>
      <c r="AX1542">
        <v>95</v>
      </c>
      <c r="AY1542" t="s">
        <v>527</v>
      </c>
      <c r="AZ1542" t="s">
        <v>525</v>
      </c>
      <c r="BA1542" t="s">
        <v>525</v>
      </c>
    </row>
    <row r="1543" spans="1:53" x14ac:dyDescent="0.55000000000000004">
      <c r="A1543">
        <v>1970</v>
      </c>
      <c r="B1543" s="5" t="b">
        <f>Teams[[#This Row],[yearID]]&gt;=1973</f>
        <v>0</v>
      </c>
      <c r="C1543" s="5" t="b">
        <f>Teams[[#This Row],[yearID]]&gt;=1903</f>
        <v>1</v>
      </c>
      <c r="D1543" t="s">
        <v>157</v>
      </c>
      <c r="E1543" t="s">
        <v>159</v>
      </c>
      <c r="F1543" t="s">
        <v>159</v>
      </c>
      <c r="G1543" s="5" t="str">
        <f>VLOOKUP(Teams[[#This Row],[franchID]],TeamsFranchises!$A$2:$D$121,2,FALSE)</f>
        <v>Atlanta Braves</v>
      </c>
      <c r="H1543" t="s">
        <v>8</v>
      </c>
      <c r="I1543">
        <v>5</v>
      </c>
      <c r="J1543">
        <v>162</v>
      </c>
      <c r="K1543">
        <v>81</v>
      </c>
      <c r="L1543">
        <v>76</v>
      </c>
      <c r="M1543">
        <v>86</v>
      </c>
      <c r="N1543" t="s">
        <v>51</v>
      </c>
      <c r="P1543" t="s">
        <v>51</v>
      </c>
      <c r="Q1543" s="5">
        <f>IF(Teams[[#This Row],[LgWin]]="Y", 1,
IF(Teams[[#This Row],[LgWin]] = "N", 0, " "))</f>
        <v>0</v>
      </c>
      <c r="R1543" t="s">
        <v>51</v>
      </c>
      <c r="S1543" s="5">
        <f>IF(Teams[[#This Row],[WSWin]]="Y", 1,
IF(Teams[[#This Row],[WSWin]] = "N", 0, " "))</f>
        <v>0</v>
      </c>
      <c r="T1543">
        <v>736</v>
      </c>
      <c r="U1543">
        <v>5546</v>
      </c>
      <c r="V1543">
        <v>1495</v>
      </c>
      <c r="W1543">
        <v>215</v>
      </c>
      <c r="X1543">
        <v>24</v>
      </c>
      <c r="Y1543">
        <v>160</v>
      </c>
      <c r="Z1543">
        <v>522</v>
      </c>
      <c r="AA1543">
        <v>736</v>
      </c>
      <c r="AB1543">
        <v>58</v>
      </c>
      <c r="AC1543">
        <v>34</v>
      </c>
      <c r="AD1543">
        <v>38</v>
      </c>
      <c r="AE1543">
        <v>42</v>
      </c>
      <c r="AF1543">
        <v>772</v>
      </c>
      <c r="AG1543">
        <v>688</v>
      </c>
      <c r="AH1543">
        <v>4.33</v>
      </c>
      <c r="AI1543">
        <v>45</v>
      </c>
      <c r="AJ1543">
        <v>9</v>
      </c>
      <c r="AK1543">
        <v>24</v>
      </c>
      <c r="AL1543">
        <v>4292</v>
      </c>
      <c r="AM1543">
        <v>1451</v>
      </c>
      <c r="AN1543">
        <v>185</v>
      </c>
      <c r="AO1543">
        <v>478</v>
      </c>
      <c r="AP1543">
        <v>960</v>
      </c>
      <c r="AQ1543">
        <v>141</v>
      </c>
      <c r="AR1543">
        <v>118</v>
      </c>
      <c r="AS1543">
        <v>0.97699999999999998</v>
      </c>
      <c r="AT1543" t="s">
        <v>541</v>
      </c>
      <c r="AU1543" t="s">
        <v>542</v>
      </c>
      <c r="AV1543">
        <v>1078848</v>
      </c>
      <c r="AW1543">
        <v>106</v>
      </c>
      <c r="AX1543">
        <v>106</v>
      </c>
      <c r="AY1543" t="s">
        <v>159</v>
      </c>
      <c r="AZ1543" t="s">
        <v>159</v>
      </c>
      <c r="BA1543" t="s">
        <v>159</v>
      </c>
    </row>
    <row r="1544" spans="1:53" x14ac:dyDescent="0.55000000000000004">
      <c r="A1544">
        <v>1970</v>
      </c>
      <c r="B1544" s="5" t="b">
        <f>Teams[[#This Row],[yearID]]&gt;=1973</f>
        <v>0</v>
      </c>
      <c r="C1544" s="5" t="b">
        <f>Teams[[#This Row],[yearID]]&gt;=1903</f>
        <v>1</v>
      </c>
      <c r="D1544" t="s">
        <v>410</v>
      </c>
      <c r="E1544" t="s">
        <v>95</v>
      </c>
      <c r="F1544" t="s">
        <v>95</v>
      </c>
      <c r="G1544" s="5" t="str">
        <f>VLOOKUP(Teams[[#This Row],[franchID]],TeamsFranchises!$A$2:$D$121,2,FALSE)</f>
        <v>Baltimore Orioles</v>
      </c>
      <c r="H1544" t="s">
        <v>37</v>
      </c>
      <c r="I1544">
        <v>1</v>
      </c>
      <c r="J1544">
        <v>162</v>
      </c>
      <c r="K1544">
        <v>81</v>
      </c>
      <c r="L1544">
        <v>108</v>
      </c>
      <c r="M1544">
        <v>54</v>
      </c>
      <c r="N1544" t="s">
        <v>76</v>
      </c>
      <c r="P1544" t="s">
        <v>76</v>
      </c>
      <c r="Q1544" s="5">
        <f>IF(Teams[[#This Row],[LgWin]]="Y", 1,
IF(Teams[[#This Row],[LgWin]] = "N", 0, " "))</f>
        <v>1</v>
      </c>
      <c r="R1544" t="s">
        <v>76</v>
      </c>
      <c r="S1544" s="5">
        <f>IF(Teams[[#This Row],[WSWin]]="Y", 1,
IF(Teams[[#This Row],[WSWin]] = "N", 0, " "))</f>
        <v>1</v>
      </c>
      <c r="T1544">
        <v>792</v>
      </c>
      <c r="U1544">
        <v>5545</v>
      </c>
      <c r="V1544">
        <v>1424</v>
      </c>
      <c r="W1544">
        <v>213</v>
      </c>
      <c r="X1544">
        <v>25</v>
      </c>
      <c r="Y1544">
        <v>179</v>
      </c>
      <c r="Z1544">
        <v>717</v>
      </c>
      <c r="AA1544">
        <v>952</v>
      </c>
      <c r="AB1544">
        <v>84</v>
      </c>
      <c r="AC1544">
        <v>39</v>
      </c>
      <c r="AD1544">
        <v>44</v>
      </c>
      <c r="AE1544">
        <v>46</v>
      </c>
      <c r="AF1544">
        <v>574</v>
      </c>
      <c r="AG1544">
        <v>517</v>
      </c>
      <c r="AH1544">
        <v>3.15</v>
      </c>
      <c r="AI1544">
        <v>60</v>
      </c>
      <c r="AJ1544">
        <v>12</v>
      </c>
      <c r="AK1544">
        <v>31</v>
      </c>
      <c r="AL1544">
        <v>4436</v>
      </c>
      <c r="AM1544">
        <v>1317</v>
      </c>
      <c r="AN1544">
        <v>139</v>
      </c>
      <c r="AO1544">
        <v>469</v>
      </c>
      <c r="AP1544">
        <v>941</v>
      </c>
      <c r="AQ1544">
        <v>117</v>
      </c>
      <c r="AR1544">
        <v>148</v>
      </c>
      <c r="AS1544">
        <v>0.98099999999999998</v>
      </c>
      <c r="AT1544" t="s">
        <v>218</v>
      </c>
      <c r="AU1544" t="s">
        <v>504</v>
      </c>
      <c r="AV1544">
        <v>1057069</v>
      </c>
      <c r="AW1544">
        <v>101</v>
      </c>
      <c r="AX1544">
        <v>98</v>
      </c>
      <c r="AY1544" t="s">
        <v>95</v>
      </c>
      <c r="AZ1544" t="s">
        <v>95</v>
      </c>
      <c r="BA1544" t="s">
        <v>95</v>
      </c>
    </row>
    <row r="1545" spans="1:53" x14ac:dyDescent="0.55000000000000004">
      <c r="A1545">
        <v>1970</v>
      </c>
      <c r="B1545" s="5" t="b">
        <f>Teams[[#This Row],[yearID]]&gt;=1973</f>
        <v>0</v>
      </c>
      <c r="C1545" s="5" t="b">
        <f>Teams[[#This Row],[yearID]]&gt;=1903</f>
        <v>1</v>
      </c>
      <c r="D1545" t="s">
        <v>410</v>
      </c>
      <c r="E1545" t="s">
        <v>54</v>
      </c>
      <c r="F1545" t="s">
        <v>54</v>
      </c>
      <c r="G1545" s="5" t="str">
        <f>VLOOKUP(Teams[[#This Row],[franchID]],TeamsFranchises!$A$2:$D$121,2,FALSE)</f>
        <v>Boston Red Sox</v>
      </c>
      <c r="H1545" t="s">
        <v>37</v>
      </c>
      <c r="I1545">
        <v>3</v>
      </c>
      <c r="J1545">
        <v>162</v>
      </c>
      <c r="K1545">
        <v>81</v>
      </c>
      <c r="L1545">
        <v>87</v>
      </c>
      <c r="M1545">
        <v>75</v>
      </c>
      <c r="N1545" t="s">
        <v>51</v>
      </c>
      <c r="P1545" t="s">
        <v>51</v>
      </c>
      <c r="Q1545" s="5">
        <f>IF(Teams[[#This Row],[LgWin]]="Y", 1,
IF(Teams[[#This Row],[LgWin]] = "N", 0, " "))</f>
        <v>0</v>
      </c>
      <c r="R1545" t="s">
        <v>51</v>
      </c>
      <c r="S1545" s="5">
        <f>IF(Teams[[#This Row],[WSWin]]="Y", 1,
IF(Teams[[#This Row],[WSWin]] = "N", 0, " "))</f>
        <v>0</v>
      </c>
      <c r="T1545">
        <v>786</v>
      </c>
      <c r="U1545">
        <v>5535</v>
      </c>
      <c r="V1545">
        <v>1450</v>
      </c>
      <c r="W1545">
        <v>252</v>
      </c>
      <c r="X1545">
        <v>28</v>
      </c>
      <c r="Y1545">
        <v>203</v>
      </c>
      <c r="Z1545">
        <v>594</v>
      </c>
      <c r="AA1545">
        <v>855</v>
      </c>
      <c r="AB1545">
        <v>50</v>
      </c>
      <c r="AC1545">
        <v>48</v>
      </c>
      <c r="AD1545">
        <v>40</v>
      </c>
      <c r="AE1545">
        <v>47</v>
      </c>
      <c r="AF1545">
        <v>722</v>
      </c>
      <c r="AG1545">
        <v>622</v>
      </c>
      <c r="AH1545">
        <v>3.87</v>
      </c>
      <c r="AI1545">
        <v>38</v>
      </c>
      <c r="AJ1545">
        <v>8</v>
      </c>
      <c r="AK1545">
        <v>44</v>
      </c>
      <c r="AL1545">
        <v>4339</v>
      </c>
      <c r="AM1545">
        <v>1391</v>
      </c>
      <c r="AN1545">
        <v>156</v>
      </c>
      <c r="AO1545">
        <v>594</v>
      </c>
      <c r="AP1545">
        <v>1003</v>
      </c>
      <c r="AQ1545">
        <v>156</v>
      </c>
      <c r="AR1545">
        <v>131</v>
      </c>
      <c r="AS1545">
        <v>0.97399999999999998</v>
      </c>
      <c r="AT1545" t="s">
        <v>441</v>
      </c>
      <c r="AU1545" t="s">
        <v>493</v>
      </c>
      <c r="AV1545">
        <v>1595278</v>
      </c>
      <c r="AW1545">
        <v>108</v>
      </c>
      <c r="AX1545">
        <v>107</v>
      </c>
      <c r="AY1545" t="s">
        <v>54</v>
      </c>
      <c r="AZ1545" t="s">
        <v>54</v>
      </c>
      <c r="BA1545" t="s">
        <v>54</v>
      </c>
    </row>
    <row r="1546" spans="1:53" x14ac:dyDescent="0.55000000000000004">
      <c r="A1546">
        <v>1970</v>
      </c>
      <c r="B1546" s="5" t="b">
        <f>Teams[[#This Row],[yearID]]&gt;=1973</f>
        <v>0</v>
      </c>
      <c r="C1546" s="5" t="b">
        <f>Teams[[#This Row],[yearID]]&gt;=1903</f>
        <v>1</v>
      </c>
      <c r="D1546" t="s">
        <v>410</v>
      </c>
      <c r="E1546" t="s">
        <v>537</v>
      </c>
      <c r="F1546" t="s">
        <v>520</v>
      </c>
      <c r="G1546" s="5" t="str">
        <f>VLOOKUP(Teams[[#This Row],[franchID]],TeamsFranchises!$A$2:$D$121,2,FALSE)</f>
        <v>Los Angeles Angels of Anaheim</v>
      </c>
      <c r="H1546" t="s">
        <v>8</v>
      </c>
      <c r="I1546">
        <v>3</v>
      </c>
      <c r="J1546">
        <v>162</v>
      </c>
      <c r="K1546">
        <v>81</v>
      </c>
      <c r="L1546">
        <v>86</v>
      </c>
      <c r="M1546">
        <v>76</v>
      </c>
      <c r="N1546" t="s">
        <v>51</v>
      </c>
      <c r="P1546" t="s">
        <v>51</v>
      </c>
      <c r="Q1546" s="5">
        <f>IF(Teams[[#This Row],[LgWin]]="Y", 1,
IF(Teams[[#This Row],[LgWin]] = "N", 0, " "))</f>
        <v>0</v>
      </c>
      <c r="R1546" t="s">
        <v>51</v>
      </c>
      <c r="S1546" s="5">
        <f>IF(Teams[[#This Row],[WSWin]]="Y", 1,
IF(Teams[[#This Row],[WSWin]] = "N", 0, " "))</f>
        <v>0</v>
      </c>
      <c r="T1546">
        <v>631</v>
      </c>
      <c r="U1546">
        <v>5532</v>
      </c>
      <c r="V1546">
        <v>1391</v>
      </c>
      <c r="W1546">
        <v>197</v>
      </c>
      <c r="X1546">
        <v>40</v>
      </c>
      <c r="Y1546">
        <v>114</v>
      </c>
      <c r="Z1546">
        <v>447</v>
      </c>
      <c r="AA1546">
        <v>922</v>
      </c>
      <c r="AB1546">
        <v>69</v>
      </c>
      <c r="AC1546">
        <v>27</v>
      </c>
      <c r="AD1546">
        <v>29</v>
      </c>
      <c r="AE1546">
        <v>37</v>
      </c>
      <c r="AF1546">
        <v>630</v>
      </c>
      <c r="AG1546">
        <v>566</v>
      </c>
      <c r="AH1546">
        <v>3.48</v>
      </c>
      <c r="AI1546">
        <v>21</v>
      </c>
      <c r="AJ1546">
        <v>10</v>
      </c>
      <c r="AK1546">
        <v>49</v>
      </c>
      <c r="AL1546">
        <v>4387</v>
      </c>
      <c r="AM1546">
        <v>1280</v>
      </c>
      <c r="AN1546">
        <v>154</v>
      </c>
      <c r="AO1546">
        <v>559</v>
      </c>
      <c r="AP1546">
        <v>922</v>
      </c>
      <c r="AQ1546">
        <v>127</v>
      </c>
      <c r="AR1546">
        <v>169</v>
      </c>
      <c r="AS1546">
        <v>0.98</v>
      </c>
      <c r="AT1546" t="s">
        <v>538</v>
      </c>
      <c r="AU1546" t="s">
        <v>543</v>
      </c>
      <c r="AV1546">
        <v>1077741</v>
      </c>
      <c r="AW1546">
        <v>96</v>
      </c>
      <c r="AX1546">
        <v>97</v>
      </c>
      <c r="AY1546" t="s">
        <v>537</v>
      </c>
      <c r="AZ1546" t="s">
        <v>537</v>
      </c>
      <c r="BA1546" t="s">
        <v>537</v>
      </c>
    </row>
    <row r="1547" spans="1:53" x14ac:dyDescent="0.55000000000000004">
      <c r="A1547">
        <v>1970</v>
      </c>
      <c r="B1547" s="5" t="b">
        <f>Teams[[#This Row],[yearID]]&gt;=1973</f>
        <v>0</v>
      </c>
      <c r="C1547" s="5" t="b">
        <f>Teams[[#This Row],[yearID]]&gt;=1903</f>
        <v>1</v>
      </c>
      <c r="D1547" t="s">
        <v>410</v>
      </c>
      <c r="E1547" t="s">
        <v>415</v>
      </c>
      <c r="F1547" t="s">
        <v>416</v>
      </c>
      <c r="G1547" s="5" t="str">
        <f>VLOOKUP(Teams[[#This Row],[franchID]],TeamsFranchises!$A$2:$D$121,2,FALSE)</f>
        <v>Chicago White Sox</v>
      </c>
      <c r="H1547" t="s">
        <v>8</v>
      </c>
      <c r="I1547">
        <v>6</v>
      </c>
      <c r="J1547">
        <v>162</v>
      </c>
      <c r="K1547">
        <v>84</v>
      </c>
      <c r="L1547">
        <v>56</v>
      </c>
      <c r="M1547">
        <v>106</v>
      </c>
      <c r="N1547" t="s">
        <v>51</v>
      </c>
      <c r="P1547" t="s">
        <v>51</v>
      </c>
      <c r="Q1547" s="5">
        <f>IF(Teams[[#This Row],[LgWin]]="Y", 1,
IF(Teams[[#This Row],[LgWin]] = "N", 0, " "))</f>
        <v>0</v>
      </c>
      <c r="R1547" t="s">
        <v>51</v>
      </c>
      <c r="S1547" s="5">
        <f>IF(Teams[[#This Row],[WSWin]]="Y", 1,
IF(Teams[[#This Row],[WSWin]] = "N", 0, " "))</f>
        <v>0</v>
      </c>
      <c r="T1547">
        <v>633</v>
      </c>
      <c r="U1547">
        <v>5514</v>
      </c>
      <c r="V1547">
        <v>1394</v>
      </c>
      <c r="W1547">
        <v>192</v>
      </c>
      <c r="X1547">
        <v>20</v>
      </c>
      <c r="Y1547">
        <v>123</v>
      </c>
      <c r="Z1547">
        <v>477</v>
      </c>
      <c r="AA1547">
        <v>872</v>
      </c>
      <c r="AB1547">
        <v>53</v>
      </c>
      <c r="AC1547">
        <v>33</v>
      </c>
      <c r="AD1547">
        <v>42</v>
      </c>
      <c r="AE1547">
        <v>48</v>
      </c>
      <c r="AF1547">
        <v>822</v>
      </c>
      <c r="AG1547">
        <v>722</v>
      </c>
      <c r="AH1547">
        <v>4.54</v>
      </c>
      <c r="AI1547">
        <v>20</v>
      </c>
      <c r="AJ1547">
        <v>6</v>
      </c>
      <c r="AK1547">
        <v>30</v>
      </c>
      <c r="AL1547">
        <v>4291</v>
      </c>
      <c r="AM1547">
        <v>1554</v>
      </c>
      <c r="AN1547">
        <v>164</v>
      </c>
      <c r="AO1547">
        <v>556</v>
      </c>
      <c r="AP1547">
        <v>762</v>
      </c>
      <c r="AQ1547">
        <v>165</v>
      </c>
      <c r="AR1547">
        <v>187</v>
      </c>
      <c r="AS1547">
        <v>0.97499999999999998</v>
      </c>
      <c r="AT1547" t="s">
        <v>417</v>
      </c>
      <c r="AU1547" t="s">
        <v>450</v>
      </c>
      <c r="AV1547">
        <v>495355</v>
      </c>
      <c r="AW1547">
        <v>101</v>
      </c>
      <c r="AX1547">
        <v>102</v>
      </c>
      <c r="AY1547" t="s">
        <v>416</v>
      </c>
      <c r="AZ1547" t="s">
        <v>415</v>
      </c>
      <c r="BA1547" t="s">
        <v>415</v>
      </c>
    </row>
    <row r="1548" spans="1:53" x14ac:dyDescent="0.55000000000000004">
      <c r="A1548">
        <v>1970</v>
      </c>
      <c r="B1548" s="5" t="b">
        <f>Teams[[#This Row],[yearID]]&gt;=1973</f>
        <v>0</v>
      </c>
      <c r="C1548" s="5" t="b">
        <f>Teams[[#This Row],[yearID]]&gt;=1903</f>
        <v>1</v>
      </c>
      <c r="D1548" t="s">
        <v>157</v>
      </c>
      <c r="E1548" t="s">
        <v>161</v>
      </c>
      <c r="F1548" t="s">
        <v>162</v>
      </c>
      <c r="G1548" s="5" t="str">
        <f>VLOOKUP(Teams[[#This Row],[franchID]],TeamsFranchises!$A$2:$D$121,2,FALSE)</f>
        <v>Chicago Cubs</v>
      </c>
      <c r="H1548" t="s">
        <v>37</v>
      </c>
      <c r="I1548">
        <v>2</v>
      </c>
      <c r="J1548">
        <v>162</v>
      </c>
      <c r="K1548">
        <v>80</v>
      </c>
      <c r="L1548">
        <v>84</v>
      </c>
      <c r="M1548">
        <v>78</v>
      </c>
      <c r="N1548" t="s">
        <v>51</v>
      </c>
      <c r="P1548" t="s">
        <v>51</v>
      </c>
      <c r="Q1548" s="5">
        <f>IF(Teams[[#This Row],[LgWin]]="Y", 1,
IF(Teams[[#This Row],[LgWin]] = "N", 0, " "))</f>
        <v>0</v>
      </c>
      <c r="R1548" t="s">
        <v>51</v>
      </c>
      <c r="S1548" s="5">
        <f>IF(Teams[[#This Row],[WSWin]]="Y", 1,
IF(Teams[[#This Row],[WSWin]] = "N", 0, " "))</f>
        <v>0</v>
      </c>
      <c r="T1548">
        <v>806</v>
      </c>
      <c r="U1548">
        <v>5491</v>
      </c>
      <c r="V1548">
        <v>1424</v>
      </c>
      <c r="W1548">
        <v>228</v>
      </c>
      <c r="X1548">
        <v>44</v>
      </c>
      <c r="Y1548">
        <v>179</v>
      </c>
      <c r="Z1548">
        <v>607</v>
      </c>
      <c r="AA1548">
        <v>844</v>
      </c>
      <c r="AB1548">
        <v>39</v>
      </c>
      <c r="AC1548">
        <v>16</v>
      </c>
      <c r="AD1548">
        <v>20</v>
      </c>
      <c r="AE1548">
        <v>36</v>
      </c>
      <c r="AF1548">
        <v>679</v>
      </c>
      <c r="AG1548">
        <v>599</v>
      </c>
      <c r="AH1548">
        <v>3.76</v>
      </c>
      <c r="AI1548">
        <v>59</v>
      </c>
      <c r="AJ1548">
        <v>9</v>
      </c>
      <c r="AK1548">
        <v>25</v>
      </c>
      <c r="AL1548">
        <v>4305</v>
      </c>
      <c r="AM1548">
        <v>1402</v>
      </c>
      <c r="AN1548">
        <v>143</v>
      </c>
      <c r="AO1548">
        <v>475</v>
      </c>
      <c r="AP1548">
        <v>1000</v>
      </c>
      <c r="AQ1548">
        <v>137</v>
      </c>
      <c r="AR1548">
        <v>146</v>
      </c>
      <c r="AS1548">
        <v>0.97799999999999998</v>
      </c>
      <c r="AT1548" t="s">
        <v>434</v>
      </c>
      <c r="AU1548" t="s">
        <v>473</v>
      </c>
      <c r="AV1548">
        <v>1642705</v>
      </c>
      <c r="AW1548">
        <v>111</v>
      </c>
      <c r="AX1548">
        <v>110</v>
      </c>
      <c r="AY1548" t="s">
        <v>162</v>
      </c>
      <c r="AZ1548" t="s">
        <v>161</v>
      </c>
      <c r="BA1548" t="s">
        <v>161</v>
      </c>
    </row>
    <row r="1549" spans="1:53" x14ac:dyDescent="0.55000000000000004">
      <c r="A1549">
        <v>1970</v>
      </c>
      <c r="B1549" s="5" t="b">
        <f>Teams[[#This Row],[yearID]]&gt;=1973</f>
        <v>0</v>
      </c>
      <c r="C1549" s="5" t="b">
        <f>Teams[[#This Row],[yearID]]&gt;=1903</f>
        <v>1</v>
      </c>
      <c r="D1549" t="s">
        <v>157</v>
      </c>
      <c r="E1549" t="s">
        <v>167</v>
      </c>
      <c r="F1549" t="s">
        <v>167</v>
      </c>
      <c r="G1549" s="5" t="str">
        <f>VLOOKUP(Teams[[#This Row],[franchID]],TeamsFranchises!$A$2:$D$121,2,FALSE)</f>
        <v>Cincinnati Reds</v>
      </c>
      <c r="H1549" t="s">
        <v>8</v>
      </c>
      <c r="I1549">
        <v>1</v>
      </c>
      <c r="J1549">
        <v>162</v>
      </c>
      <c r="K1549">
        <v>81</v>
      </c>
      <c r="L1549">
        <v>102</v>
      </c>
      <c r="M1549">
        <v>60</v>
      </c>
      <c r="N1549" t="s">
        <v>76</v>
      </c>
      <c r="P1549" t="s">
        <v>76</v>
      </c>
      <c r="Q1549" s="5">
        <f>IF(Teams[[#This Row],[LgWin]]="Y", 1,
IF(Teams[[#This Row],[LgWin]] = "N", 0, " "))</f>
        <v>1</v>
      </c>
      <c r="R1549" t="s">
        <v>51</v>
      </c>
      <c r="S1549" s="5">
        <f>IF(Teams[[#This Row],[WSWin]]="Y", 1,
IF(Teams[[#This Row],[WSWin]] = "N", 0, " "))</f>
        <v>0</v>
      </c>
      <c r="T1549">
        <v>775</v>
      </c>
      <c r="U1549">
        <v>5540</v>
      </c>
      <c r="V1549">
        <v>1498</v>
      </c>
      <c r="W1549">
        <v>253</v>
      </c>
      <c r="X1549">
        <v>45</v>
      </c>
      <c r="Y1549">
        <v>191</v>
      </c>
      <c r="Z1549">
        <v>547</v>
      </c>
      <c r="AA1549">
        <v>984</v>
      </c>
      <c r="AB1549">
        <v>115</v>
      </c>
      <c r="AC1549">
        <v>52</v>
      </c>
      <c r="AD1549">
        <v>29</v>
      </c>
      <c r="AE1549">
        <v>48</v>
      </c>
      <c r="AF1549">
        <v>681</v>
      </c>
      <c r="AG1549">
        <v>592</v>
      </c>
      <c r="AH1549">
        <v>3.69</v>
      </c>
      <c r="AI1549">
        <v>32</v>
      </c>
      <c r="AJ1549">
        <v>15</v>
      </c>
      <c r="AK1549">
        <v>60</v>
      </c>
      <c r="AL1549">
        <v>4334</v>
      </c>
      <c r="AM1549">
        <v>1370</v>
      </c>
      <c r="AN1549">
        <v>118</v>
      </c>
      <c r="AO1549">
        <v>592</v>
      </c>
      <c r="AP1549">
        <v>843</v>
      </c>
      <c r="AQ1549">
        <v>151</v>
      </c>
      <c r="AR1549">
        <v>173</v>
      </c>
      <c r="AS1549">
        <v>0.97599999999999998</v>
      </c>
      <c r="AT1549" t="s">
        <v>165</v>
      </c>
      <c r="AU1549" t="s">
        <v>562</v>
      </c>
      <c r="AV1549">
        <v>1803568</v>
      </c>
      <c r="AW1549">
        <v>104</v>
      </c>
      <c r="AX1549">
        <v>103</v>
      </c>
      <c r="AY1549" t="s">
        <v>167</v>
      </c>
      <c r="AZ1549" t="s">
        <v>167</v>
      </c>
      <c r="BA1549" t="s">
        <v>167</v>
      </c>
    </row>
    <row r="1550" spans="1:53" x14ac:dyDescent="0.55000000000000004">
      <c r="A1550">
        <v>1970</v>
      </c>
      <c r="B1550" s="5" t="b">
        <f>Teams[[#This Row],[yearID]]&gt;=1973</f>
        <v>0</v>
      </c>
      <c r="C1550" s="5" t="b">
        <f>Teams[[#This Row],[yearID]]&gt;=1903</f>
        <v>1</v>
      </c>
      <c r="D1550" t="s">
        <v>410</v>
      </c>
      <c r="E1550" t="s">
        <v>64</v>
      </c>
      <c r="F1550" t="s">
        <v>64</v>
      </c>
      <c r="G1550" s="5" t="str">
        <f>VLOOKUP(Teams[[#This Row],[franchID]],TeamsFranchises!$A$2:$D$121,2,FALSE)</f>
        <v>Cleveland Indians</v>
      </c>
      <c r="H1550" t="s">
        <v>37</v>
      </c>
      <c r="I1550">
        <v>5</v>
      </c>
      <c r="J1550">
        <v>162</v>
      </c>
      <c r="K1550">
        <v>81</v>
      </c>
      <c r="L1550">
        <v>76</v>
      </c>
      <c r="M1550">
        <v>86</v>
      </c>
      <c r="N1550" t="s">
        <v>51</v>
      </c>
      <c r="P1550" t="s">
        <v>51</v>
      </c>
      <c r="Q1550" s="5">
        <f>IF(Teams[[#This Row],[LgWin]]="Y", 1,
IF(Teams[[#This Row],[LgWin]] = "N", 0, " "))</f>
        <v>0</v>
      </c>
      <c r="R1550" t="s">
        <v>51</v>
      </c>
      <c r="S1550" s="5">
        <f>IF(Teams[[#This Row],[WSWin]]="Y", 1,
IF(Teams[[#This Row],[WSWin]] = "N", 0, " "))</f>
        <v>0</v>
      </c>
      <c r="T1550">
        <v>649</v>
      </c>
      <c r="U1550">
        <v>5463</v>
      </c>
      <c r="V1550">
        <v>1358</v>
      </c>
      <c r="W1550">
        <v>197</v>
      </c>
      <c r="X1550">
        <v>23</v>
      </c>
      <c r="Y1550">
        <v>183</v>
      </c>
      <c r="Z1550">
        <v>503</v>
      </c>
      <c r="AA1550">
        <v>909</v>
      </c>
      <c r="AB1550">
        <v>25</v>
      </c>
      <c r="AC1550">
        <v>36</v>
      </c>
      <c r="AD1550">
        <v>37</v>
      </c>
      <c r="AE1550">
        <v>45</v>
      </c>
      <c r="AF1550">
        <v>675</v>
      </c>
      <c r="AG1550">
        <v>630</v>
      </c>
      <c r="AH1550">
        <v>3.91</v>
      </c>
      <c r="AI1550">
        <v>34</v>
      </c>
      <c r="AJ1550">
        <v>8</v>
      </c>
      <c r="AK1550">
        <v>35</v>
      </c>
      <c r="AL1550">
        <v>4354</v>
      </c>
      <c r="AM1550">
        <v>1333</v>
      </c>
      <c r="AN1550">
        <v>163</v>
      </c>
      <c r="AO1550">
        <v>689</v>
      </c>
      <c r="AP1550">
        <v>1076</v>
      </c>
      <c r="AQ1550">
        <v>133</v>
      </c>
      <c r="AR1550">
        <v>168</v>
      </c>
      <c r="AS1550">
        <v>0.97899999999999998</v>
      </c>
      <c r="AT1550" t="s">
        <v>487</v>
      </c>
      <c r="AU1550" t="s">
        <v>498</v>
      </c>
      <c r="AV1550">
        <v>729752</v>
      </c>
      <c r="AW1550">
        <v>104</v>
      </c>
      <c r="AX1550">
        <v>105</v>
      </c>
      <c r="AY1550" t="s">
        <v>64</v>
      </c>
      <c r="AZ1550" t="s">
        <v>64</v>
      </c>
      <c r="BA1550" t="s">
        <v>64</v>
      </c>
    </row>
    <row r="1551" spans="1:53" x14ac:dyDescent="0.55000000000000004">
      <c r="A1551">
        <v>1970</v>
      </c>
      <c r="B1551" s="5" t="b">
        <f>Teams[[#This Row],[yearID]]&gt;=1973</f>
        <v>0</v>
      </c>
      <c r="C1551" s="5" t="b">
        <f>Teams[[#This Row],[yearID]]&gt;=1903</f>
        <v>1</v>
      </c>
      <c r="D1551" t="s">
        <v>410</v>
      </c>
      <c r="E1551" t="s">
        <v>419</v>
      </c>
      <c r="F1551" t="s">
        <v>419</v>
      </c>
      <c r="G1551" s="5" t="str">
        <f>VLOOKUP(Teams[[#This Row],[franchID]],TeamsFranchises!$A$2:$D$121,2,FALSE)</f>
        <v>Detroit Tigers</v>
      </c>
      <c r="H1551" t="s">
        <v>37</v>
      </c>
      <c r="I1551">
        <v>4</v>
      </c>
      <c r="J1551">
        <v>162</v>
      </c>
      <c r="K1551">
        <v>81</v>
      </c>
      <c r="L1551">
        <v>79</v>
      </c>
      <c r="M1551">
        <v>83</v>
      </c>
      <c r="N1551" t="s">
        <v>51</v>
      </c>
      <c r="P1551" t="s">
        <v>51</v>
      </c>
      <c r="Q1551" s="5">
        <f>IF(Teams[[#This Row],[LgWin]]="Y", 1,
IF(Teams[[#This Row],[LgWin]] = "N", 0, " "))</f>
        <v>0</v>
      </c>
      <c r="R1551" t="s">
        <v>51</v>
      </c>
      <c r="S1551" s="5">
        <f>IF(Teams[[#This Row],[WSWin]]="Y", 1,
IF(Teams[[#This Row],[WSWin]] = "N", 0, " "))</f>
        <v>0</v>
      </c>
      <c r="T1551">
        <v>666</v>
      </c>
      <c r="U1551">
        <v>5377</v>
      </c>
      <c r="V1551">
        <v>1282</v>
      </c>
      <c r="W1551">
        <v>207</v>
      </c>
      <c r="X1551">
        <v>38</v>
      </c>
      <c r="Y1551">
        <v>148</v>
      </c>
      <c r="Z1551">
        <v>656</v>
      </c>
      <c r="AA1551">
        <v>825</v>
      </c>
      <c r="AB1551">
        <v>29</v>
      </c>
      <c r="AC1551">
        <v>30</v>
      </c>
      <c r="AD1551">
        <v>34</v>
      </c>
      <c r="AE1551">
        <v>49</v>
      </c>
      <c r="AF1551">
        <v>731</v>
      </c>
      <c r="AG1551">
        <v>658</v>
      </c>
      <c r="AH1551">
        <v>4.09</v>
      </c>
      <c r="AI1551">
        <v>33</v>
      </c>
      <c r="AJ1551">
        <v>9</v>
      </c>
      <c r="AK1551">
        <v>39</v>
      </c>
      <c r="AL1551">
        <v>4342</v>
      </c>
      <c r="AM1551">
        <v>1443</v>
      </c>
      <c r="AN1551">
        <v>153</v>
      </c>
      <c r="AO1551">
        <v>623</v>
      </c>
      <c r="AP1551">
        <v>1045</v>
      </c>
      <c r="AQ1551">
        <v>133</v>
      </c>
      <c r="AR1551">
        <v>142</v>
      </c>
      <c r="AS1551">
        <v>0.97799999999999998</v>
      </c>
      <c r="AT1551" t="s">
        <v>420</v>
      </c>
      <c r="AU1551" t="s">
        <v>518</v>
      </c>
      <c r="AV1551">
        <v>1501293</v>
      </c>
      <c r="AW1551">
        <v>101</v>
      </c>
      <c r="AX1551">
        <v>101</v>
      </c>
      <c r="AY1551" t="s">
        <v>419</v>
      </c>
      <c r="AZ1551" t="s">
        <v>419</v>
      </c>
      <c r="BA1551" t="s">
        <v>419</v>
      </c>
    </row>
    <row r="1552" spans="1:53" x14ac:dyDescent="0.55000000000000004">
      <c r="A1552">
        <v>1970</v>
      </c>
      <c r="B1552" s="5" t="b">
        <f>Teams[[#This Row],[yearID]]&gt;=1973</f>
        <v>0</v>
      </c>
      <c r="C1552" s="5" t="b">
        <f>Teams[[#This Row],[yearID]]&gt;=1903</f>
        <v>1</v>
      </c>
      <c r="D1552" t="s">
        <v>157</v>
      </c>
      <c r="E1552" t="s">
        <v>528</v>
      </c>
      <c r="F1552" t="s">
        <v>528</v>
      </c>
      <c r="G1552" s="5" t="str">
        <f>VLOOKUP(Teams[[#This Row],[franchID]],TeamsFranchises!$A$2:$D$121,2,FALSE)</f>
        <v>Houston Astros</v>
      </c>
      <c r="H1552" t="s">
        <v>8</v>
      </c>
      <c r="I1552">
        <v>4</v>
      </c>
      <c r="J1552">
        <v>162</v>
      </c>
      <c r="K1552">
        <v>81</v>
      </c>
      <c r="L1552">
        <v>79</v>
      </c>
      <c r="M1552">
        <v>83</v>
      </c>
      <c r="N1552" t="s">
        <v>51</v>
      </c>
      <c r="P1552" t="s">
        <v>51</v>
      </c>
      <c r="Q1552" s="5">
        <f>IF(Teams[[#This Row],[LgWin]]="Y", 1,
IF(Teams[[#This Row],[LgWin]] = "N", 0, " "))</f>
        <v>0</v>
      </c>
      <c r="R1552" t="s">
        <v>51</v>
      </c>
      <c r="S1552" s="5">
        <f>IF(Teams[[#This Row],[WSWin]]="Y", 1,
IF(Teams[[#This Row],[WSWin]] = "N", 0, " "))</f>
        <v>0</v>
      </c>
      <c r="T1552">
        <v>744</v>
      </c>
      <c r="U1552">
        <v>5574</v>
      </c>
      <c r="V1552">
        <v>1446</v>
      </c>
      <c r="W1552">
        <v>250</v>
      </c>
      <c r="X1552">
        <v>47</v>
      </c>
      <c r="Y1552">
        <v>129</v>
      </c>
      <c r="Z1552">
        <v>598</v>
      </c>
      <c r="AA1552">
        <v>911</v>
      </c>
      <c r="AB1552">
        <v>114</v>
      </c>
      <c r="AC1552">
        <v>41</v>
      </c>
      <c r="AD1552">
        <v>27</v>
      </c>
      <c r="AE1552">
        <v>43</v>
      </c>
      <c r="AF1552">
        <v>763</v>
      </c>
      <c r="AG1552">
        <v>685</v>
      </c>
      <c r="AH1552">
        <v>4.2300000000000004</v>
      </c>
      <c r="AI1552">
        <v>36</v>
      </c>
      <c r="AJ1552">
        <v>6</v>
      </c>
      <c r="AK1552">
        <v>35</v>
      </c>
      <c r="AL1552">
        <v>4368</v>
      </c>
      <c r="AM1552">
        <v>1491</v>
      </c>
      <c r="AN1552">
        <v>131</v>
      </c>
      <c r="AO1552">
        <v>577</v>
      </c>
      <c r="AP1552">
        <v>942</v>
      </c>
      <c r="AQ1552">
        <v>140</v>
      </c>
      <c r="AR1552">
        <v>144</v>
      </c>
      <c r="AS1552">
        <v>0.97799999999999998</v>
      </c>
      <c r="AT1552" t="s">
        <v>539</v>
      </c>
      <c r="AU1552" t="s">
        <v>540</v>
      </c>
      <c r="AV1552">
        <v>1253444</v>
      </c>
      <c r="AW1552">
        <v>96</v>
      </c>
      <c r="AX1552">
        <v>96</v>
      </c>
      <c r="AY1552" t="s">
        <v>528</v>
      </c>
      <c r="AZ1552" t="s">
        <v>528</v>
      </c>
      <c r="BA1552" t="s">
        <v>528</v>
      </c>
    </row>
    <row r="1553" spans="1:53" x14ac:dyDescent="0.55000000000000004">
      <c r="A1553">
        <v>1970</v>
      </c>
      <c r="B1553" s="5" t="b">
        <f>Teams[[#This Row],[yearID]]&gt;=1973</f>
        <v>0</v>
      </c>
      <c r="C1553" s="5" t="b">
        <f>Teams[[#This Row],[yearID]]&gt;=1903</f>
        <v>1</v>
      </c>
      <c r="D1553" t="s">
        <v>410</v>
      </c>
      <c r="E1553" t="s">
        <v>509</v>
      </c>
      <c r="F1553" t="s">
        <v>548</v>
      </c>
      <c r="G1553" s="5" t="str">
        <f>VLOOKUP(Teams[[#This Row],[franchID]],TeamsFranchises!$A$2:$D$121,2,FALSE)</f>
        <v>Kansas City Royals</v>
      </c>
      <c r="H1553" t="s">
        <v>8</v>
      </c>
      <c r="I1553">
        <v>4</v>
      </c>
      <c r="J1553">
        <v>162</v>
      </c>
      <c r="K1553">
        <v>79</v>
      </c>
      <c r="L1553">
        <v>65</v>
      </c>
      <c r="M1553">
        <v>97</v>
      </c>
      <c r="N1553" t="s">
        <v>51</v>
      </c>
      <c r="P1553" t="s">
        <v>51</v>
      </c>
      <c r="Q1553" s="5">
        <f>IF(Teams[[#This Row],[LgWin]]="Y", 1,
IF(Teams[[#This Row],[LgWin]] = "N", 0, " "))</f>
        <v>0</v>
      </c>
      <c r="R1553" t="s">
        <v>51</v>
      </c>
      <c r="S1553" s="5">
        <f>IF(Teams[[#This Row],[WSWin]]="Y", 1,
IF(Teams[[#This Row],[WSWin]] = "N", 0, " "))</f>
        <v>0</v>
      </c>
      <c r="T1553">
        <v>611</v>
      </c>
      <c r="U1553">
        <v>5503</v>
      </c>
      <c r="V1553">
        <v>1341</v>
      </c>
      <c r="W1553">
        <v>202</v>
      </c>
      <c r="X1553">
        <v>41</v>
      </c>
      <c r="Y1553">
        <v>97</v>
      </c>
      <c r="Z1553">
        <v>514</v>
      </c>
      <c r="AA1553">
        <v>958</v>
      </c>
      <c r="AB1553">
        <v>97</v>
      </c>
      <c r="AC1553">
        <v>53</v>
      </c>
      <c r="AD1553">
        <v>21</v>
      </c>
      <c r="AE1553">
        <v>27</v>
      </c>
      <c r="AF1553">
        <v>705</v>
      </c>
      <c r="AG1553">
        <v>615</v>
      </c>
      <c r="AH1553">
        <v>3.78</v>
      </c>
      <c r="AI1553">
        <v>30</v>
      </c>
      <c r="AJ1553">
        <v>11</v>
      </c>
      <c r="AK1553">
        <v>25</v>
      </c>
      <c r="AL1553">
        <v>4391</v>
      </c>
      <c r="AM1553">
        <v>1346</v>
      </c>
      <c r="AN1553">
        <v>138</v>
      </c>
      <c r="AO1553">
        <v>641</v>
      </c>
      <c r="AP1553">
        <v>915</v>
      </c>
      <c r="AQ1553">
        <v>152</v>
      </c>
      <c r="AR1553">
        <v>162</v>
      </c>
      <c r="AS1553">
        <v>0.97599999999999998</v>
      </c>
      <c r="AT1553" t="s">
        <v>549</v>
      </c>
      <c r="AU1553" t="s">
        <v>550</v>
      </c>
      <c r="AV1553">
        <v>693047</v>
      </c>
      <c r="AW1553">
        <v>99</v>
      </c>
      <c r="AX1553">
        <v>100</v>
      </c>
      <c r="AY1553" t="s">
        <v>548</v>
      </c>
      <c r="AZ1553" t="s">
        <v>509</v>
      </c>
      <c r="BA1553" t="s">
        <v>509</v>
      </c>
    </row>
    <row r="1554" spans="1:53" x14ac:dyDescent="0.55000000000000004">
      <c r="A1554">
        <v>1970</v>
      </c>
      <c r="B1554" s="5" t="b">
        <f>Teams[[#This Row],[yearID]]&gt;=1973</f>
        <v>0</v>
      </c>
      <c r="C1554" s="5" t="b">
        <f>Teams[[#This Row],[yearID]]&gt;=1903</f>
        <v>1</v>
      </c>
      <c r="D1554" t="s">
        <v>157</v>
      </c>
      <c r="E1554" t="s">
        <v>511</v>
      </c>
      <c r="F1554" t="s">
        <v>260</v>
      </c>
      <c r="G1554" s="5" t="str">
        <f>VLOOKUP(Teams[[#This Row],[franchID]],TeamsFranchises!$A$2:$D$121,2,FALSE)</f>
        <v>Los Angeles Dodgers</v>
      </c>
      <c r="H1554" t="s">
        <v>8</v>
      </c>
      <c r="I1554">
        <v>2</v>
      </c>
      <c r="J1554">
        <v>161</v>
      </c>
      <c r="K1554">
        <v>81</v>
      </c>
      <c r="L1554">
        <v>87</v>
      </c>
      <c r="M1554">
        <v>74</v>
      </c>
      <c r="N1554" t="s">
        <v>51</v>
      </c>
      <c r="P1554" t="s">
        <v>51</v>
      </c>
      <c r="Q1554" s="5">
        <f>IF(Teams[[#This Row],[LgWin]]="Y", 1,
IF(Teams[[#This Row],[LgWin]] = "N", 0, " "))</f>
        <v>0</v>
      </c>
      <c r="R1554" t="s">
        <v>51</v>
      </c>
      <c r="S1554" s="5">
        <f>IF(Teams[[#This Row],[WSWin]]="Y", 1,
IF(Teams[[#This Row],[WSWin]] = "N", 0, " "))</f>
        <v>0</v>
      </c>
      <c r="T1554">
        <v>749</v>
      </c>
      <c r="U1554">
        <v>5606</v>
      </c>
      <c r="V1554">
        <v>1515</v>
      </c>
      <c r="W1554">
        <v>233</v>
      </c>
      <c r="X1554">
        <v>67</v>
      </c>
      <c r="Y1554">
        <v>87</v>
      </c>
      <c r="Z1554">
        <v>541</v>
      </c>
      <c r="AA1554">
        <v>841</v>
      </c>
      <c r="AB1554">
        <v>138</v>
      </c>
      <c r="AC1554">
        <v>57</v>
      </c>
      <c r="AD1554">
        <v>24</v>
      </c>
      <c r="AE1554">
        <v>50</v>
      </c>
      <c r="AF1554">
        <v>684</v>
      </c>
      <c r="AG1554">
        <v>619</v>
      </c>
      <c r="AH1554">
        <v>3.82</v>
      </c>
      <c r="AI1554">
        <v>37</v>
      </c>
      <c r="AJ1554">
        <v>17</v>
      </c>
      <c r="AK1554">
        <v>42</v>
      </c>
      <c r="AL1554">
        <v>4376</v>
      </c>
      <c r="AM1554">
        <v>1394</v>
      </c>
      <c r="AN1554">
        <v>164</v>
      </c>
      <c r="AO1554">
        <v>496</v>
      </c>
      <c r="AP1554">
        <v>880</v>
      </c>
      <c r="AQ1554">
        <v>135</v>
      </c>
      <c r="AR1554">
        <v>135</v>
      </c>
      <c r="AS1554">
        <v>0.97799999999999998</v>
      </c>
      <c r="AT1554" t="s">
        <v>512</v>
      </c>
      <c r="AU1554" t="s">
        <v>531</v>
      </c>
      <c r="AV1554">
        <v>1697142</v>
      </c>
      <c r="AW1554">
        <v>95</v>
      </c>
      <c r="AX1554">
        <v>94</v>
      </c>
      <c r="AY1554" t="s">
        <v>260</v>
      </c>
      <c r="AZ1554" t="s">
        <v>511</v>
      </c>
      <c r="BA1554" t="s">
        <v>511</v>
      </c>
    </row>
    <row r="1555" spans="1:53" x14ac:dyDescent="0.55000000000000004">
      <c r="A1555">
        <v>1970</v>
      </c>
      <c r="B1555" s="5" t="b">
        <f>Teams[[#This Row],[yearID]]&gt;=1973</f>
        <v>0</v>
      </c>
      <c r="C1555" s="5" t="b">
        <f>Teams[[#This Row],[yearID]]&gt;=1903</f>
        <v>1</v>
      </c>
      <c r="D1555" t="s">
        <v>410</v>
      </c>
      <c r="E1555" t="s">
        <v>426</v>
      </c>
      <c r="F1555" t="s">
        <v>426</v>
      </c>
      <c r="G1555" s="5" t="str">
        <f>VLOOKUP(Teams[[#This Row],[franchID]],TeamsFranchises!$A$2:$D$121,2,FALSE)</f>
        <v>Minnesota Twins</v>
      </c>
      <c r="H1555" t="s">
        <v>8</v>
      </c>
      <c r="I1555">
        <v>1</v>
      </c>
      <c r="J1555">
        <v>162</v>
      </c>
      <c r="K1555">
        <v>81</v>
      </c>
      <c r="L1555">
        <v>98</v>
      </c>
      <c r="M1555">
        <v>64</v>
      </c>
      <c r="N1555" t="s">
        <v>76</v>
      </c>
      <c r="P1555" t="s">
        <v>51</v>
      </c>
      <c r="Q1555" s="5">
        <f>IF(Teams[[#This Row],[LgWin]]="Y", 1,
IF(Teams[[#This Row],[LgWin]] = "N", 0, " "))</f>
        <v>0</v>
      </c>
      <c r="R1555" t="s">
        <v>51</v>
      </c>
      <c r="S1555" s="5">
        <f>IF(Teams[[#This Row],[WSWin]]="Y", 1,
IF(Teams[[#This Row],[WSWin]] = "N", 0, " "))</f>
        <v>0</v>
      </c>
      <c r="T1555">
        <v>744</v>
      </c>
      <c r="U1555">
        <v>5483</v>
      </c>
      <c r="V1555">
        <v>1438</v>
      </c>
      <c r="W1555">
        <v>230</v>
      </c>
      <c r="X1555">
        <v>41</v>
      </c>
      <c r="Y1555">
        <v>153</v>
      </c>
      <c r="Z1555">
        <v>501</v>
      </c>
      <c r="AA1555">
        <v>905</v>
      </c>
      <c r="AB1555">
        <v>57</v>
      </c>
      <c r="AC1555">
        <v>52</v>
      </c>
      <c r="AD1555">
        <v>42</v>
      </c>
      <c r="AE1555">
        <v>38</v>
      </c>
      <c r="AF1555">
        <v>605</v>
      </c>
      <c r="AG1555">
        <v>520</v>
      </c>
      <c r="AH1555">
        <v>3.23</v>
      </c>
      <c r="AI1555">
        <v>26</v>
      </c>
      <c r="AJ1555">
        <v>12</v>
      </c>
      <c r="AK1555">
        <v>58</v>
      </c>
      <c r="AL1555">
        <v>4345</v>
      </c>
      <c r="AM1555">
        <v>1329</v>
      </c>
      <c r="AN1555">
        <v>130</v>
      </c>
      <c r="AO1555">
        <v>486</v>
      </c>
      <c r="AP1555">
        <v>940</v>
      </c>
      <c r="AQ1555">
        <v>123</v>
      </c>
      <c r="AR1555">
        <v>130</v>
      </c>
      <c r="AS1555">
        <v>0.98</v>
      </c>
      <c r="AT1555" t="s">
        <v>523</v>
      </c>
      <c r="AU1555" t="s">
        <v>524</v>
      </c>
      <c r="AV1555">
        <v>1261887</v>
      </c>
      <c r="AW1555">
        <v>103</v>
      </c>
      <c r="AX1555">
        <v>102</v>
      </c>
      <c r="AY1555" t="s">
        <v>426</v>
      </c>
      <c r="AZ1555" t="s">
        <v>426</v>
      </c>
      <c r="BA1555" t="s">
        <v>426</v>
      </c>
    </row>
    <row r="1556" spans="1:53" x14ac:dyDescent="0.55000000000000004">
      <c r="A1556">
        <v>1970</v>
      </c>
      <c r="B1556" s="5" t="b">
        <f>Teams[[#This Row],[yearID]]&gt;=1973</f>
        <v>0</v>
      </c>
      <c r="C1556" s="5" t="b">
        <f>Teams[[#This Row],[yearID]]&gt;=1903</f>
        <v>1</v>
      </c>
      <c r="D1556" t="s">
        <v>410</v>
      </c>
      <c r="E1556" t="s">
        <v>563</v>
      </c>
      <c r="F1556" t="s">
        <v>282</v>
      </c>
      <c r="G1556" s="5" t="str">
        <f>VLOOKUP(Teams[[#This Row],[franchID]],TeamsFranchises!$A$2:$D$121,2,FALSE)</f>
        <v>Milwaukee Brewers</v>
      </c>
      <c r="H1556" t="s">
        <v>8</v>
      </c>
      <c r="I1556">
        <v>4</v>
      </c>
      <c r="J1556">
        <v>163</v>
      </c>
      <c r="K1556">
        <v>81</v>
      </c>
      <c r="L1556">
        <v>65</v>
      </c>
      <c r="M1556">
        <v>97</v>
      </c>
      <c r="N1556" t="s">
        <v>51</v>
      </c>
      <c r="P1556" t="s">
        <v>51</v>
      </c>
      <c r="Q1556" s="5">
        <f>IF(Teams[[#This Row],[LgWin]]="Y", 1,
IF(Teams[[#This Row],[LgWin]] = "N", 0, " "))</f>
        <v>0</v>
      </c>
      <c r="R1556" t="s">
        <v>51</v>
      </c>
      <c r="S1556" s="5">
        <f>IF(Teams[[#This Row],[WSWin]]="Y", 1,
IF(Teams[[#This Row],[WSWin]] = "N", 0, " "))</f>
        <v>0</v>
      </c>
      <c r="T1556">
        <v>613</v>
      </c>
      <c r="U1556">
        <v>5395</v>
      </c>
      <c r="V1556">
        <v>1305</v>
      </c>
      <c r="W1556">
        <v>202</v>
      </c>
      <c r="X1556">
        <v>24</v>
      </c>
      <c r="Y1556">
        <v>126</v>
      </c>
      <c r="Z1556">
        <v>592</v>
      </c>
      <c r="AA1556">
        <v>985</v>
      </c>
      <c r="AB1556">
        <v>91</v>
      </c>
      <c r="AC1556">
        <v>73</v>
      </c>
      <c r="AD1556">
        <v>36</v>
      </c>
      <c r="AE1556">
        <v>32</v>
      </c>
      <c r="AF1556">
        <v>751</v>
      </c>
      <c r="AG1556">
        <v>676</v>
      </c>
      <c r="AH1556">
        <v>4.21</v>
      </c>
      <c r="AI1556">
        <v>31</v>
      </c>
      <c r="AJ1556">
        <v>2</v>
      </c>
      <c r="AK1556">
        <v>27</v>
      </c>
      <c r="AL1556">
        <v>4340</v>
      </c>
      <c r="AM1556">
        <v>1397</v>
      </c>
      <c r="AN1556">
        <v>146</v>
      </c>
      <c r="AO1556">
        <v>587</v>
      </c>
      <c r="AP1556">
        <v>895</v>
      </c>
      <c r="AQ1556">
        <v>136</v>
      </c>
      <c r="AR1556">
        <v>142</v>
      </c>
      <c r="AS1556">
        <v>0.97799999999999998</v>
      </c>
      <c r="AT1556" t="s">
        <v>281</v>
      </c>
      <c r="AU1556" t="s">
        <v>501</v>
      </c>
      <c r="AV1556">
        <v>933690</v>
      </c>
      <c r="AW1556">
        <v>100</v>
      </c>
      <c r="AX1556">
        <v>101</v>
      </c>
      <c r="AY1556" t="s">
        <v>282</v>
      </c>
      <c r="AZ1556" t="s">
        <v>282</v>
      </c>
      <c r="BA1556" t="s">
        <v>282</v>
      </c>
    </row>
    <row r="1557" spans="1:53" x14ac:dyDescent="0.55000000000000004">
      <c r="A1557">
        <v>1970</v>
      </c>
      <c r="B1557" s="5" t="b">
        <f>Teams[[#This Row],[yearID]]&gt;=1973</f>
        <v>0</v>
      </c>
      <c r="C1557" s="5" t="b">
        <f>Teams[[#This Row],[yearID]]&gt;=1903</f>
        <v>1</v>
      </c>
      <c r="D1557" t="s">
        <v>157</v>
      </c>
      <c r="E1557" t="s">
        <v>551</v>
      </c>
      <c r="F1557" t="s">
        <v>398</v>
      </c>
      <c r="G1557" s="5" t="str">
        <f>VLOOKUP(Teams[[#This Row],[franchID]],TeamsFranchises!$A$2:$D$121,2,FALSE)</f>
        <v>Washington Nationals</v>
      </c>
      <c r="H1557" t="s">
        <v>37</v>
      </c>
      <c r="I1557">
        <v>6</v>
      </c>
      <c r="J1557">
        <v>162</v>
      </c>
      <c r="K1557">
        <v>80</v>
      </c>
      <c r="L1557">
        <v>73</v>
      </c>
      <c r="M1557">
        <v>89</v>
      </c>
      <c r="N1557" t="s">
        <v>51</v>
      </c>
      <c r="P1557" t="s">
        <v>51</v>
      </c>
      <c r="Q1557" s="5">
        <f>IF(Teams[[#This Row],[LgWin]]="Y", 1,
IF(Teams[[#This Row],[LgWin]] = "N", 0, " "))</f>
        <v>0</v>
      </c>
      <c r="R1557" t="s">
        <v>51</v>
      </c>
      <c r="S1557" s="5">
        <f>IF(Teams[[#This Row],[WSWin]]="Y", 1,
IF(Teams[[#This Row],[WSWin]] = "N", 0, " "))</f>
        <v>0</v>
      </c>
      <c r="T1557">
        <v>687</v>
      </c>
      <c r="U1557">
        <v>5411</v>
      </c>
      <c r="V1557">
        <v>1284</v>
      </c>
      <c r="W1557">
        <v>211</v>
      </c>
      <c r="X1557">
        <v>35</v>
      </c>
      <c r="Y1557">
        <v>136</v>
      </c>
      <c r="Z1557">
        <v>659</v>
      </c>
      <c r="AA1557">
        <v>972</v>
      </c>
      <c r="AB1557">
        <v>65</v>
      </c>
      <c r="AC1557">
        <v>45</v>
      </c>
      <c r="AD1557">
        <v>39</v>
      </c>
      <c r="AE1557">
        <v>35</v>
      </c>
      <c r="AF1557">
        <v>807</v>
      </c>
      <c r="AG1557">
        <v>720</v>
      </c>
      <c r="AH1557">
        <v>4.5</v>
      </c>
      <c r="AI1557">
        <v>29</v>
      </c>
      <c r="AJ1557">
        <v>10</v>
      </c>
      <c r="AK1557">
        <v>32</v>
      </c>
      <c r="AL1557">
        <v>4316</v>
      </c>
      <c r="AM1557">
        <v>1434</v>
      </c>
      <c r="AN1557">
        <v>162</v>
      </c>
      <c r="AO1557">
        <v>716</v>
      </c>
      <c r="AP1557">
        <v>914</v>
      </c>
      <c r="AQ1557">
        <v>141</v>
      </c>
      <c r="AR1557">
        <v>193</v>
      </c>
      <c r="AS1557">
        <v>0.97699999999999998</v>
      </c>
      <c r="AT1557" t="s">
        <v>552</v>
      </c>
      <c r="AU1557" t="s">
        <v>553</v>
      </c>
      <c r="AV1557">
        <v>1424683</v>
      </c>
      <c r="AW1557">
        <v>99</v>
      </c>
      <c r="AX1557">
        <v>101</v>
      </c>
      <c r="AY1557" t="s">
        <v>551</v>
      </c>
      <c r="AZ1557" t="s">
        <v>551</v>
      </c>
      <c r="BA1557" t="s">
        <v>551</v>
      </c>
    </row>
    <row r="1558" spans="1:53" x14ac:dyDescent="0.55000000000000004">
      <c r="A1558">
        <v>1970</v>
      </c>
      <c r="B1558" s="5" t="b">
        <f>Teams[[#This Row],[yearID]]&gt;=1973</f>
        <v>0</v>
      </c>
      <c r="C1558" s="5" t="b">
        <f>Teams[[#This Row],[yearID]]&gt;=1903</f>
        <v>1</v>
      </c>
      <c r="D1558" t="s">
        <v>410</v>
      </c>
      <c r="E1558" t="s">
        <v>436</v>
      </c>
      <c r="F1558" t="s">
        <v>412</v>
      </c>
      <c r="G1558" s="5" t="str">
        <f>VLOOKUP(Teams[[#This Row],[franchID]],TeamsFranchises!$A$2:$D$121,2,FALSE)</f>
        <v>New York Yankees</v>
      </c>
      <c r="H1558" t="s">
        <v>37</v>
      </c>
      <c r="I1558">
        <v>2</v>
      </c>
      <c r="J1558">
        <v>163</v>
      </c>
      <c r="K1558">
        <v>81</v>
      </c>
      <c r="L1558">
        <v>93</v>
      </c>
      <c r="M1558">
        <v>69</v>
      </c>
      <c r="N1558" t="s">
        <v>51</v>
      </c>
      <c r="P1558" t="s">
        <v>51</v>
      </c>
      <c r="Q1558" s="5">
        <f>IF(Teams[[#This Row],[LgWin]]="Y", 1,
IF(Teams[[#This Row],[LgWin]] = "N", 0, " "))</f>
        <v>0</v>
      </c>
      <c r="R1558" t="s">
        <v>51</v>
      </c>
      <c r="S1558" s="5">
        <f>IF(Teams[[#This Row],[WSWin]]="Y", 1,
IF(Teams[[#This Row],[WSWin]] = "N", 0, " "))</f>
        <v>0</v>
      </c>
      <c r="T1558">
        <v>680</v>
      </c>
      <c r="U1558">
        <v>5492</v>
      </c>
      <c r="V1558">
        <v>1381</v>
      </c>
      <c r="W1558">
        <v>208</v>
      </c>
      <c r="X1558">
        <v>41</v>
      </c>
      <c r="Y1558">
        <v>111</v>
      </c>
      <c r="Z1558">
        <v>588</v>
      </c>
      <c r="AA1558">
        <v>808</v>
      </c>
      <c r="AB1558">
        <v>105</v>
      </c>
      <c r="AC1558">
        <v>61</v>
      </c>
      <c r="AD1558">
        <v>25</v>
      </c>
      <c r="AE1558">
        <v>46</v>
      </c>
      <c r="AF1558">
        <v>612</v>
      </c>
      <c r="AG1558">
        <v>530</v>
      </c>
      <c r="AH1558">
        <v>3.24</v>
      </c>
      <c r="AI1558">
        <v>36</v>
      </c>
      <c r="AJ1558">
        <v>6</v>
      </c>
      <c r="AK1558">
        <v>49</v>
      </c>
      <c r="AL1558">
        <v>4415</v>
      </c>
      <c r="AM1558">
        <v>1386</v>
      </c>
      <c r="AN1558">
        <v>130</v>
      </c>
      <c r="AO1558">
        <v>451</v>
      </c>
      <c r="AP1558">
        <v>777</v>
      </c>
      <c r="AQ1558">
        <v>130</v>
      </c>
      <c r="AR1558">
        <v>146</v>
      </c>
      <c r="AS1558">
        <v>0.98</v>
      </c>
      <c r="AT1558" t="s">
        <v>459</v>
      </c>
      <c r="AU1558" t="s">
        <v>491</v>
      </c>
      <c r="AV1558">
        <v>1136879</v>
      </c>
      <c r="AW1558">
        <v>95</v>
      </c>
      <c r="AX1558">
        <v>95</v>
      </c>
      <c r="AY1558" t="s">
        <v>412</v>
      </c>
      <c r="AZ1558" t="s">
        <v>436</v>
      </c>
      <c r="BA1558" t="s">
        <v>436</v>
      </c>
    </row>
    <row r="1559" spans="1:53" x14ac:dyDescent="0.55000000000000004">
      <c r="A1559">
        <v>1970</v>
      </c>
      <c r="B1559" s="5" t="b">
        <f>Teams[[#This Row],[yearID]]&gt;=1973</f>
        <v>0</v>
      </c>
      <c r="C1559" s="5" t="b">
        <f>Teams[[#This Row],[yearID]]&gt;=1903</f>
        <v>1</v>
      </c>
      <c r="D1559" t="s">
        <v>157</v>
      </c>
      <c r="E1559" t="s">
        <v>532</v>
      </c>
      <c r="F1559" t="s">
        <v>533</v>
      </c>
      <c r="G1559" s="5" t="str">
        <f>VLOOKUP(Teams[[#This Row],[franchID]],TeamsFranchises!$A$2:$D$121,2,FALSE)</f>
        <v>New York Mets</v>
      </c>
      <c r="H1559" t="s">
        <v>37</v>
      </c>
      <c r="I1559">
        <v>3</v>
      </c>
      <c r="J1559">
        <v>162</v>
      </c>
      <c r="K1559">
        <v>82</v>
      </c>
      <c r="L1559">
        <v>83</v>
      </c>
      <c r="M1559">
        <v>79</v>
      </c>
      <c r="N1559" t="s">
        <v>51</v>
      </c>
      <c r="P1559" t="s">
        <v>51</v>
      </c>
      <c r="Q1559" s="5">
        <f>IF(Teams[[#This Row],[LgWin]]="Y", 1,
IF(Teams[[#This Row],[LgWin]] = "N", 0, " "))</f>
        <v>0</v>
      </c>
      <c r="R1559" t="s">
        <v>51</v>
      </c>
      <c r="S1559" s="5">
        <f>IF(Teams[[#This Row],[WSWin]]="Y", 1,
IF(Teams[[#This Row],[WSWin]] = "N", 0, " "))</f>
        <v>0</v>
      </c>
      <c r="T1559">
        <v>695</v>
      </c>
      <c r="U1559">
        <v>5443</v>
      </c>
      <c r="V1559">
        <v>1358</v>
      </c>
      <c r="W1559">
        <v>211</v>
      </c>
      <c r="X1559">
        <v>42</v>
      </c>
      <c r="Y1559">
        <v>120</v>
      </c>
      <c r="Z1559">
        <v>684</v>
      </c>
      <c r="AA1559">
        <v>1062</v>
      </c>
      <c r="AB1559">
        <v>118</v>
      </c>
      <c r="AC1559">
        <v>54</v>
      </c>
      <c r="AD1559">
        <v>26</v>
      </c>
      <c r="AE1559">
        <v>48</v>
      </c>
      <c r="AF1559">
        <v>630</v>
      </c>
      <c r="AG1559">
        <v>559</v>
      </c>
      <c r="AH1559">
        <v>3.45</v>
      </c>
      <c r="AI1559">
        <v>47</v>
      </c>
      <c r="AJ1559">
        <v>10</v>
      </c>
      <c r="AK1559">
        <v>32</v>
      </c>
      <c r="AL1559">
        <v>4379</v>
      </c>
      <c r="AM1559">
        <v>1260</v>
      </c>
      <c r="AN1559">
        <v>135</v>
      </c>
      <c r="AO1559">
        <v>575</v>
      </c>
      <c r="AP1559">
        <v>1064</v>
      </c>
      <c r="AQ1559">
        <v>124</v>
      </c>
      <c r="AR1559">
        <v>136</v>
      </c>
      <c r="AS1559">
        <v>0.97899999999999998</v>
      </c>
      <c r="AT1559" t="s">
        <v>534</v>
      </c>
      <c r="AU1559" t="s">
        <v>536</v>
      </c>
      <c r="AV1559">
        <v>2697479</v>
      </c>
      <c r="AW1559">
        <v>100</v>
      </c>
      <c r="AX1559">
        <v>99</v>
      </c>
      <c r="AY1559" t="s">
        <v>533</v>
      </c>
      <c r="AZ1559" t="s">
        <v>532</v>
      </c>
      <c r="BA1559" t="s">
        <v>532</v>
      </c>
    </row>
    <row r="1560" spans="1:53" x14ac:dyDescent="0.55000000000000004">
      <c r="A1560">
        <v>1970</v>
      </c>
      <c r="B1560" s="5" t="b">
        <f>Teams[[#This Row],[yearID]]&gt;=1973</f>
        <v>0</v>
      </c>
      <c r="C1560" s="5" t="b">
        <f>Teams[[#This Row],[yearID]]&gt;=1903</f>
        <v>1</v>
      </c>
      <c r="D1560" t="s">
        <v>410</v>
      </c>
      <c r="E1560" t="s">
        <v>423</v>
      </c>
      <c r="F1560" t="s">
        <v>423</v>
      </c>
      <c r="G1560" s="5" t="str">
        <f>VLOOKUP(Teams[[#This Row],[franchID]],TeamsFranchises!$A$2:$D$121,2,FALSE)</f>
        <v>Oakland Athletics</v>
      </c>
      <c r="H1560" t="s">
        <v>8</v>
      </c>
      <c r="I1560">
        <v>2</v>
      </c>
      <c r="J1560">
        <v>162</v>
      </c>
      <c r="K1560">
        <v>81</v>
      </c>
      <c r="L1560">
        <v>89</v>
      </c>
      <c r="M1560">
        <v>73</v>
      </c>
      <c r="N1560" t="s">
        <v>51</v>
      </c>
      <c r="P1560" t="s">
        <v>51</v>
      </c>
      <c r="Q1560" s="5">
        <f>IF(Teams[[#This Row],[LgWin]]="Y", 1,
IF(Teams[[#This Row],[LgWin]] = "N", 0, " "))</f>
        <v>0</v>
      </c>
      <c r="R1560" t="s">
        <v>51</v>
      </c>
      <c r="S1560" s="5">
        <f>IF(Teams[[#This Row],[WSWin]]="Y", 1,
IF(Teams[[#This Row],[WSWin]] = "N", 0, " "))</f>
        <v>0</v>
      </c>
      <c r="T1560">
        <v>678</v>
      </c>
      <c r="U1560">
        <v>5376</v>
      </c>
      <c r="V1560">
        <v>1338</v>
      </c>
      <c r="W1560">
        <v>208</v>
      </c>
      <c r="X1560">
        <v>24</v>
      </c>
      <c r="Y1560">
        <v>171</v>
      </c>
      <c r="Z1560">
        <v>584</v>
      </c>
      <c r="AA1560">
        <v>977</v>
      </c>
      <c r="AB1560">
        <v>131</v>
      </c>
      <c r="AC1560">
        <v>68</v>
      </c>
      <c r="AD1560">
        <v>36</v>
      </c>
      <c r="AE1560">
        <v>36</v>
      </c>
      <c r="AF1560">
        <v>593</v>
      </c>
      <c r="AG1560">
        <v>529</v>
      </c>
      <c r="AH1560">
        <v>3.3</v>
      </c>
      <c r="AI1560">
        <v>33</v>
      </c>
      <c r="AJ1560">
        <v>15</v>
      </c>
      <c r="AK1560">
        <v>40</v>
      </c>
      <c r="AL1560">
        <v>4328</v>
      </c>
      <c r="AM1560">
        <v>1253</v>
      </c>
      <c r="AN1560">
        <v>134</v>
      </c>
      <c r="AO1560">
        <v>542</v>
      </c>
      <c r="AP1560">
        <v>858</v>
      </c>
      <c r="AQ1560">
        <v>141</v>
      </c>
      <c r="AR1560">
        <v>152</v>
      </c>
      <c r="AS1560">
        <v>0.97699999999999998</v>
      </c>
      <c r="AT1560" t="s">
        <v>546</v>
      </c>
      <c r="AU1560" t="s">
        <v>547</v>
      </c>
      <c r="AV1560">
        <v>778355</v>
      </c>
      <c r="AW1560">
        <v>97</v>
      </c>
      <c r="AX1560">
        <v>95</v>
      </c>
      <c r="AY1560" t="s">
        <v>423</v>
      </c>
      <c r="AZ1560" t="s">
        <v>423</v>
      </c>
      <c r="BA1560" t="s">
        <v>423</v>
      </c>
    </row>
    <row r="1561" spans="1:53" x14ac:dyDescent="0.55000000000000004">
      <c r="A1561">
        <v>1970</v>
      </c>
      <c r="B1561" s="5" t="b">
        <f>Teams[[#This Row],[yearID]]&gt;=1973</f>
        <v>0</v>
      </c>
      <c r="C1561" s="5" t="b">
        <f>Teams[[#This Row],[yearID]]&gt;=1903</f>
        <v>1</v>
      </c>
      <c r="D1561" t="s">
        <v>157</v>
      </c>
      <c r="E1561" t="s">
        <v>122</v>
      </c>
      <c r="F1561" t="s">
        <v>122</v>
      </c>
      <c r="G1561" s="5" t="str">
        <f>VLOOKUP(Teams[[#This Row],[franchID]],TeamsFranchises!$A$2:$D$121,2,FALSE)</f>
        <v>Philadelphia Phillies</v>
      </c>
      <c r="H1561" t="s">
        <v>37</v>
      </c>
      <c r="I1561">
        <v>5</v>
      </c>
      <c r="J1561">
        <v>161</v>
      </c>
      <c r="K1561">
        <v>80</v>
      </c>
      <c r="L1561">
        <v>73</v>
      </c>
      <c r="M1561">
        <v>88</v>
      </c>
      <c r="N1561" t="s">
        <v>51</v>
      </c>
      <c r="P1561" t="s">
        <v>51</v>
      </c>
      <c r="Q1561" s="5">
        <f>IF(Teams[[#This Row],[LgWin]]="Y", 1,
IF(Teams[[#This Row],[LgWin]] = "N", 0, " "))</f>
        <v>0</v>
      </c>
      <c r="R1561" t="s">
        <v>51</v>
      </c>
      <c r="S1561" s="5">
        <f>IF(Teams[[#This Row],[WSWin]]="Y", 1,
IF(Teams[[#This Row],[WSWin]] = "N", 0, " "))</f>
        <v>0</v>
      </c>
      <c r="T1561">
        <v>594</v>
      </c>
      <c r="U1561">
        <v>5456</v>
      </c>
      <c r="V1561">
        <v>1299</v>
      </c>
      <c r="W1561">
        <v>224</v>
      </c>
      <c r="X1561">
        <v>58</v>
      </c>
      <c r="Y1561">
        <v>101</v>
      </c>
      <c r="Z1561">
        <v>519</v>
      </c>
      <c r="AA1561">
        <v>1066</v>
      </c>
      <c r="AB1561">
        <v>72</v>
      </c>
      <c r="AC1561">
        <v>64</v>
      </c>
      <c r="AD1561">
        <v>25</v>
      </c>
      <c r="AE1561">
        <v>37</v>
      </c>
      <c r="AF1561">
        <v>730</v>
      </c>
      <c r="AG1561">
        <v>677</v>
      </c>
      <c r="AH1561">
        <v>4.17</v>
      </c>
      <c r="AI1561">
        <v>24</v>
      </c>
      <c r="AJ1561">
        <v>8</v>
      </c>
      <c r="AK1561">
        <v>36</v>
      </c>
      <c r="AL1561">
        <v>4383</v>
      </c>
      <c r="AM1561">
        <v>1483</v>
      </c>
      <c r="AN1561">
        <v>132</v>
      </c>
      <c r="AO1561">
        <v>538</v>
      </c>
      <c r="AP1561">
        <v>1047</v>
      </c>
      <c r="AQ1561">
        <v>114</v>
      </c>
      <c r="AR1561">
        <v>134</v>
      </c>
      <c r="AS1561">
        <v>0.98099999999999998</v>
      </c>
      <c r="AT1561" t="s">
        <v>358</v>
      </c>
      <c r="AU1561" t="s">
        <v>503</v>
      </c>
      <c r="AV1561">
        <v>708247</v>
      </c>
      <c r="AW1561">
        <v>98</v>
      </c>
      <c r="AX1561">
        <v>99</v>
      </c>
      <c r="AY1561" t="s">
        <v>122</v>
      </c>
      <c r="AZ1561" t="s">
        <v>122</v>
      </c>
      <c r="BA1561" t="s">
        <v>122</v>
      </c>
    </row>
    <row r="1562" spans="1:53" x14ac:dyDescent="0.55000000000000004">
      <c r="A1562">
        <v>1970</v>
      </c>
      <c r="B1562" s="5" t="b">
        <f>Teams[[#This Row],[yearID]]&gt;=1973</f>
        <v>0</v>
      </c>
      <c r="C1562" s="5" t="b">
        <f>Teams[[#This Row],[yearID]]&gt;=1903</f>
        <v>1</v>
      </c>
      <c r="D1562" t="s">
        <v>157</v>
      </c>
      <c r="E1562" t="s">
        <v>229</v>
      </c>
      <c r="F1562" t="s">
        <v>229</v>
      </c>
      <c r="G1562" s="5" t="str">
        <f>VLOOKUP(Teams[[#This Row],[franchID]],TeamsFranchises!$A$2:$D$121,2,FALSE)</f>
        <v>Pittsburgh Pirates</v>
      </c>
      <c r="H1562" t="s">
        <v>37</v>
      </c>
      <c r="I1562">
        <v>1</v>
      </c>
      <c r="J1562">
        <v>162</v>
      </c>
      <c r="K1562">
        <v>82</v>
      </c>
      <c r="L1562">
        <v>89</v>
      </c>
      <c r="M1562">
        <v>73</v>
      </c>
      <c r="N1562" t="s">
        <v>76</v>
      </c>
      <c r="P1562" t="s">
        <v>51</v>
      </c>
      <c r="Q1562" s="5">
        <f>IF(Teams[[#This Row],[LgWin]]="Y", 1,
IF(Teams[[#This Row],[LgWin]] = "N", 0, " "))</f>
        <v>0</v>
      </c>
      <c r="R1562" t="s">
        <v>51</v>
      </c>
      <c r="S1562" s="5">
        <f>IF(Teams[[#This Row],[WSWin]]="Y", 1,
IF(Teams[[#This Row],[WSWin]] = "N", 0, " "))</f>
        <v>0</v>
      </c>
      <c r="T1562">
        <v>729</v>
      </c>
      <c r="U1562">
        <v>5637</v>
      </c>
      <c r="V1562">
        <v>1522</v>
      </c>
      <c r="W1562">
        <v>235</v>
      </c>
      <c r="X1562">
        <v>70</v>
      </c>
      <c r="Y1562">
        <v>130</v>
      </c>
      <c r="Z1562">
        <v>444</v>
      </c>
      <c r="AA1562">
        <v>871</v>
      </c>
      <c r="AB1562">
        <v>66</v>
      </c>
      <c r="AC1562">
        <v>34</v>
      </c>
      <c r="AD1562">
        <v>44</v>
      </c>
      <c r="AE1562">
        <v>53</v>
      </c>
      <c r="AF1562">
        <v>664</v>
      </c>
      <c r="AG1562">
        <v>597</v>
      </c>
      <c r="AH1562">
        <v>3.7</v>
      </c>
      <c r="AI1562">
        <v>36</v>
      </c>
      <c r="AJ1562">
        <v>13</v>
      </c>
      <c r="AK1562">
        <v>43</v>
      </c>
      <c r="AL1562">
        <v>4361</v>
      </c>
      <c r="AM1562">
        <v>1386</v>
      </c>
      <c r="AN1562">
        <v>106</v>
      </c>
      <c r="AO1562">
        <v>625</v>
      </c>
      <c r="AP1562">
        <v>990</v>
      </c>
      <c r="AQ1562">
        <v>137</v>
      </c>
      <c r="AR1562">
        <v>195</v>
      </c>
      <c r="AS1562">
        <v>0.97899999999999998</v>
      </c>
      <c r="AT1562" t="s">
        <v>390</v>
      </c>
      <c r="AU1562" t="s">
        <v>564</v>
      </c>
      <c r="AV1562">
        <v>1341947</v>
      </c>
      <c r="AW1562">
        <v>97</v>
      </c>
      <c r="AX1562">
        <v>96</v>
      </c>
      <c r="AY1562" t="s">
        <v>229</v>
      </c>
      <c r="AZ1562" t="s">
        <v>229</v>
      </c>
      <c r="BA1562" t="s">
        <v>229</v>
      </c>
    </row>
    <row r="1563" spans="1:53" x14ac:dyDescent="0.55000000000000004">
      <c r="A1563">
        <v>1970</v>
      </c>
      <c r="B1563" s="5" t="b">
        <f>Teams[[#This Row],[yearID]]&gt;=1973</f>
        <v>0</v>
      </c>
      <c r="C1563" s="5" t="b">
        <f>Teams[[#This Row],[yearID]]&gt;=1903</f>
        <v>1</v>
      </c>
      <c r="D1563" t="s">
        <v>157</v>
      </c>
      <c r="E1563" t="s">
        <v>554</v>
      </c>
      <c r="F1563" t="s">
        <v>555</v>
      </c>
      <c r="G1563" s="5" t="str">
        <f>VLOOKUP(Teams[[#This Row],[franchID]],TeamsFranchises!$A$2:$D$121,2,FALSE)</f>
        <v>San Diego Padres</v>
      </c>
      <c r="H1563" t="s">
        <v>8</v>
      </c>
      <c r="I1563">
        <v>6</v>
      </c>
      <c r="J1563">
        <v>162</v>
      </c>
      <c r="K1563">
        <v>81</v>
      </c>
      <c r="L1563">
        <v>63</v>
      </c>
      <c r="M1563">
        <v>99</v>
      </c>
      <c r="N1563" t="s">
        <v>51</v>
      </c>
      <c r="P1563" t="s">
        <v>51</v>
      </c>
      <c r="Q1563" s="5">
        <f>IF(Teams[[#This Row],[LgWin]]="Y", 1,
IF(Teams[[#This Row],[LgWin]] = "N", 0, " "))</f>
        <v>0</v>
      </c>
      <c r="R1563" t="s">
        <v>51</v>
      </c>
      <c r="S1563" s="5">
        <f>IF(Teams[[#This Row],[WSWin]]="Y", 1,
IF(Teams[[#This Row],[WSWin]] = "N", 0, " "))</f>
        <v>0</v>
      </c>
      <c r="T1563">
        <v>681</v>
      </c>
      <c r="U1563">
        <v>5494</v>
      </c>
      <c r="V1563">
        <v>1353</v>
      </c>
      <c r="W1563">
        <v>208</v>
      </c>
      <c r="X1563">
        <v>36</v>
      </c>
      <c r="Y1563">
        <v>172</v>
      </c>
      <c r="Z1563">
        <v>500</v>
      </c>
      <c r="AA1563">
        <v>1164</v>
      </c>
      <c r="AB1563">
        <v>60</v>
      </c>
      <c r="AC1563">
        <v>45</v>
      </c>
      <c r="AD1563">
        <v>39</v>
      </c>
      <c r="AE1563">
        <v>29</v>
      </c>
      <c r="AF1563">
        <v>788</v>
      </c>
      <c r="AG1563">
        <v>697</v>
      </c>
      <c r="AH1563">
        <v>4.3600000000000003</v>
      </c>
      <c r="AI1563">
        <v>24</v>
      </c>
      <c r="AJ1563">
        <v>9</v>
      </c>
      <c r="AK1563">
        <v>32</v>
      </c>
      <c r="AL1563">
        <v>4321</v>
      </c>
      <c r="AM1563">
        <v>1483</v>
      </c>
      <c r="AN1563">
        <v>149</v>
      </c>
      <c r="AO1563">
        <v>611</v>
      </c>
      <c r="AP1563">
        <v>886</v>
      </c>
      <c r="AQ1563">
        <v>158</v>
      </c>
      <c r="AR1563">
        <v>159</v>
      </c>
      <c r="AS1563">
        <v>0.97499999999999998</v>
      </c>
      <c r="AT1563" t="s">
        <v>556</v>
      </c>
      <c r="AU1563" t="s">
        <v>557</v>
      </c>
      <c r="AV1563">
        <v>643679</v>
      </c>
      <c r="AW1563">
        <v>96</v>
      </c>
      <c r="AX1563">
        <v>98</v>
      </c>
      <c r="AY1563" t="s">
        <v>555</v>
      </c>
      <c r="AZ1563" t="s">
        <v>554</v>
      </c>
      <c r="BA1563" t="s">
        <v>554</v>
      </c>
    </row>
    <row r="1564" spans="1:53" x14ac:dyDescent="0.55000000000000004">
      <c r="A1564">
        <v>1970</v>
      </c>
      <c r="B1564" s="5" t="b">
        <f>Teams[[#This Row],[yearID]]&gt;=1973</f>
        <v>0</v>
      </c>
      <c r="C1564" s="5" t="b">
        <f>Teams[[#This Row],[yearID]]&gt;=1903</f>
        <v>1</v>
      </c>
      <c r="D1564" t="s">
        <v>157</v>
      </c>
      <c r="E1564" t="s">
        <v>514</v>
      </c>
      <c r="F1564" t="s">
        <v>243</v>
      </c>
      <c r="G1564" s="5" t="str">
        <f>VLOOKUP(Teams[[#This Row],[franchID]],TeamsFranchises!$A$2:$D$121,2,FALSE)</f>
        <v>San Francisco Giants</v>
      </c>
      <c r="H1564" t="s">
        <v>8</v>
      </c>
      <c r="I1564">
        <v>3</v>
      </c>
      <c r="J1564">
        <v>162</v>
      </c>
      <c r="K1564">
        <v>81</v>
      </c>
      <c r="L1564">
        <v>86</v>
      </c>
      <c r="M1564">
        <v>76</v>
      </c>
      <c r="N1564" t="s">
        <v>51</v>
      </c>
      <c r="P1564" t="s">
        <v>51</v>
      </c>
      <c r="Q1564" s="5">
        <f>IF(Teams[[#This Row],[LgWin]]="Y", 1,
IF(Teams[[#This Row],[LgWin]] = "N", 0, " "))</f>
        <v>0</v>
      </c>
      <c r="R1564" t="s">
        <v>51</v>
      </c>
      <c r="S1564" s="5">
        <f>IF(Teams[[#This Row],[WSWin]]="Y", 1,
IF(Teams[[#This Row],[WSWin]] = "N", 0, " "))</f>
        <v>0</v>
      </c>
      <c r="T1564">
        <v>831</v>
      </c>
      <c r="U1564">
        <v>5578</v>
      </c>
      <c r="V1564">
        <v>1460</v>
      </c>
      <c r="W1564">
        <v>257</v>
      </c>
      <c r="X1564">
        <v>35</v>
      </c>
      <c r="Y1564">
        <v>165</v>
      </c>
      <c r="Z1564">
        <v>729</v>
      </c>
      <c r="AA1564">
        <v>1005</v>
      </c>
      <c r="AB1564">
        <v>83</v>
      </c>
      <c r="AC1564">
        <v>27</v>
      </c>
      <c r="AD1564">
        <v>56</v>
      </c>
      <c r="AE1564">
        <v>40</v>
      </c>
      <c r="AF1564">
        <v>826</v>
      </c>
      <c r="AG1564">
        <v>729</v>
      </c>
      <c r="AH1564">
        <v>4.5</v>
      </c>
      <c r="AI1564">
        <v>50</v>
      </c>
      <c r="AJ1564">
        <v>7</v>
      </c>
      <c r="AK1564">
        <v>30</v>
      </c>
      <c r="AL1564">
        <v>4373</v>
      </c>
      <c r="AM1564">
        <v>1514</v>
      </c>
      <c r="AN1564">
        <v>156</v>
      </c>
      <c r="AO1564">
        <v>604</v>
      </c>
      <c r="AP1564">
        <v>931</v>
      </c>
      <c r="AQ1564">
        <v>170</v>
      </c>
      <c r="AR1564">
        <v>153</v>
      </c>
      <c r="AS1564">
        <v>0.97299999999999998</v>
      </c>
      <c r="AT1564" t="s">
        <v>515</v>
      </c>
      <c r="AU1564" t="s">
        <v>517</v>
      </c>
      <c r="AV1564">
        <v>740720</v>
      </c>
      <c r="AW1564">
        <v>100</v>
      </c>
      <c r="AX1564">
        <v>99</v>
      </c>
      <c r="AY1564" t="s">
        <v>243</v>
      </c>
      <c r="AZ1564" t="s">
        <v>514</v>
      </c>
      <c r="BA1564" t="s">
        <v>514</v>
      </c>
    </row>
    <row r="1565" spans="1:53" x14ac:dyDescent="0.55000000000000004">
      <c r="A1565">
        <v>1970</v>
      </c>
      <c r="B1565" s="5" t="b">
        <f>Teams[[#This Row],[yearID]]&gt;=1973</f>
        <v>0</v>
      </c>
      <c r="C1565" s="5" t="b">
        <f>Teams[[#This Row],[yearID]]&gt;=1903</f>
        <v>1</v>
      </c>
      <c r="D1565" t="s">
        <v>157</v>
      </c>
      <c r="E1565" t="s">
        <v>396</v>
      </c>
      <c r="F1565" t="s">
        <v>154</v>
      </c>
      <c r="G1565" s="5" t="str">
        <f>VLOOKUP(Teams[[#This Row],[franchID]],TeamsFranchises!$A$2:$D$121,2,FALSE)</f>
        <v>St. Louis Cardinals</v>
      </c>
      <c r="H1565" t="s">
        <v>37</v>
      </c>
      <c r="I1565">
        <v>4</v>
      </c>
      <c r="J1565">
        <v>162</v>
      </c>
      <c r="K1565">
        <v>81</v>
      </c>
      <c r="L1565">
        <v>76</v>
      </c>
      <c r="M1565">
        <v>86</v>
      </c>
      <c r="N1565" t="s">
        <v>51</v>
      </c>
      <c r="P1565" t="s">
        <v>51</v>
      </c>
      <c r="Q1565" s="5">
        <f>IF(Teams[[#This Row],[LgWin]]="Y", 1,
IF(Teams[[#This Row],[LgWin]] = "N", 0, " "))</f>
        <v>0</v>
      </c>
      <c r="R1565" t="s">
        <v>51</v>
      </c>
      <c r="S1565" s="5">
        <f>IF(Teams[[#This Row],[WSWin]]="Y", 1,
IF(Teams[[#This Row],[WSWin]] = "N", 0, " "))</f>
        <v>0</v>
      </c>
      <c r="T1565">
        <v>744</v>
      </c>
      <c r="U1565">
        <v>5689</v>
      </c>
      <c r="V1565">
        <v>1497</v>
      </c>
      <c r="W1565">
        <v>218</v>
      </c>
      <c r="X1565">
        <v>51</v>
      </c>
      <c r="Y1565">
        <v>113</v>
      </c>
      <c r="Z1565">
        <v>569</v>
      </c>
      <c r="AA1565">
        <v>961</v>
      </c>
      <c r="AB1565">
        <v>117</v>
      </c>
      <c r="AC1565">
        <v>47</v>
      </c>
      <c r="AD1565">
        <v>26</v>
      </c>
      <c r="AE1565">
        <v>40</v>
      </c>
      <c r="AF1565">
        <v>747</v>
      </c>
      <c r="AG1565">
        <v>665</v>
      </c>
      <c r="AH1565">
        <v>4.0599999999999996</v>
      </c>
      <c r="AI1565">
        <v>51</v>
      </c>
      <c r="AJ1565">
        <v>11</v>
      </c>
      <c r="AK1565">
        <v>20</v>
      </c>
      <c r="AL1565">
        <v>4427</v>
      </c>
      <c r="AM1565">
        <v>1483</v>
      </c>
      <c r="AN1565">
        <v>102</v>
      </c>
      <c r="AO1565">
        <v>632</v>
      </c>
      <c r="AP1565">
        <v>960</v>
      </c>
      <c r="AQ1565">
        <v>150</v>
      </c>
      <c r="AR1565">
        <v>159</v>
      </c>
      <c r="AS1565">
        <v>0.97699999999999998</v>
      </c>
      <c r="AT1565" t="s">
        <v>409</v>
      </c>
      <c r="AU1565" t="s">
        <v>545</v>
      </c>
      <c r="AV1565">
        <v>1629736</v>
      </c>
      <c r="AW1565">
        <v>103</v>
      </c>
      <c r="AX1565">
        <v>102</v>
      </c>
      <c r="AY1565" t="s">
        <v>154</v>
      </c>
      <c r="AZ1565" t="s">
        <v>396</v>
      </c>
      <c r="BA1565" t="s">
        <v>396</v>
      </c>
    </row>
    <row r="1566" spans="1:53" x14ac:dyDescent="0.55000000000000004">
      <c r="A1566">
        <v>1970</v>
      </c>
      <c r="B1566" s="5" t="b">
        <f>Teams[[#This Row],[yearID]]&gt;=1973</f>
        <v>0</v>
      </c>
      <c r="C1566" s="5" t="b">
        <f>Teams[[#This Row],[yearID]]&gt;=1903</f>
        <v>1</v>
      </c>
      <c r="D1566" t="s">
        <v>410</v>
      </c>
      <c r="E1566" t="s">
        <v>525</v>
      </c>
      <c r="F1566" t="s">
        <v>526</v>
      </c>
      <c r="G1566" s="5" t="str">
        <f>VLOOKUP(Teams[[#This Row],[franchID]],TeamsFranchises!$A$2:$D$121,2,FALSE)</f>
        <v>Texas Rangers</v>
      </c>
      <c r="H1566" t="s">
        <v>37</v>
      </c>
      <c r="I1566">
        <v>6</v>
      </c>
      <c r="J1566">
        <v>162</v>
      </c>
      <c r="K1566">
        <v>81</v>
      </c>
      <c r="L1566">
        <v>70</v>
      </c>
      <c r="M1566">
        <v>92</v>
      </c>
      <c r="N1566" t="s">
        <v>51</v>
      </c>
      <c r="P1566" t="s">
        <v>51</v>
      </c>
      <c r="Q1566" s="5">
        <f>IF(Teams[[#This Row],[LgWin]]="Y", 1,
IF(Teams[[#This Row],[LgWin]] = "N", 0, " "))</f>
        <v>0</v>
      </c>
      <c r="R1566" t="s">
        <v>51</v>
      </c>
      <c r="S1566" s="5">
        <f>IF(Teams[[#This Row],[WSWin]]="Y", 1,
IF(Teams[[#This Row],[WSWin]] = "N", 0, " "))</f>
        <v>0</v>
      </c>
      <c r="T1566">
        <v>626</v>
      </c>
      <c r="U1566">
        <v>5460</v>
      </c>
      <c r="V1566">
        <v>1302</v>
      </c>
      <c r="W1566">
        <v>184</v>
      </c>
      <c r="X1566">
        <v>28</v>
      </c>
      <c r="Y1566">
        <v>138</v>
      </c>
      <c r="Z1566">
        <v>635</v>
      </c>
      <c r="AA1566">
        <v>989</v>
      </c>
      <c r="AB1566">
        <v>72</v>
      </c>
      <c r="AC1566">
        <v>42</v>
      </c>
      <c r="AD1566">
        <v>46</v>
      </c>
      <c r="AE1566">
        <v>38</v>
      </c>
      <c r="AF1566">
        <v>689</v>
      </c>
      <c r="AG1566">
        <v>615</v>
      </c>
      <c r="AH1566">
        <v>3.8</v>
      </c>
      <c r="AI1566">
        <v>20</v>
      </c>
      <c r="AJ1566">
        <v>11</v>
      </c>
      <c r="AK1566">
        <v>40</v>
      </c>
      <c r="AL1566">
        <v>4373</v>
      </c>
      <c r="AM1566">
        <v>1375</v>
      </c>
      <c r="AN1566">
        <v>139</v>
      </c>
      <c r="AO1566">
        <v>611</v>
      </c>
      <c r="AP1566">
        <v>823</v>
      </c>
      <c r="AQ1566">
        <v>116</v>
      </c>
      <c r="AR1566">
        <v>173</v>
      </c>
      <c r="AS1566">
        <v>0.98199999999999998</v>
      </c>
      <c r="AT1566" t="s">
        <v>397</v>
      </c>
      <c r="AU1566" t="s">
        <v>535</v>
      </c>
      <c r="AV1566">
        <v>824789</v>
      </c>
      <c r="AW1566">
        <v>95</v>
      </c>
      <c r="AX1566">
        <v>95</v>
      </c>
      <c r="AY1566" t="s">
        <v>527</v>
      </c>
      <c r="AZ1566" t="s">
        <v>525</v>
      </c>
      <c r="BA1566" t="s">
        <v>525</v>
      </c>
    </row>
    <row r="1567" spans="1:53" x14ac:dyDescent="0.55000000000000004">
      <c r="A1567">
        <v>1971</v>
      </c>
      <c r="B1567" s="5" t="b">
        <f>Teams[[#This Row],[yearID]]&gt;=1973</f>
        <v>0</v>
      </c>
      <c r="C1567" s="5" t="b">
        <f>Teams[[#This Row],[yearID]]&gt;=1903</f>
        <v>1</v>
      </c>
      <c r="D1567" t="s">
        <v>157</v>
      </c>
      <c r="E1567" t="s">
        <v>159</v>
      </c>
      <c r="F1567" t="s">
        <v>159</v>
      </c>
      <c r="G1567" s="5" t="str">
        <f>VLOOKUP(Teams[[#This Row],[franchID]],TeamsFranchises!$A$2:$D$121,2,FALSE)</f>
        <v>Atlanta Braves</v>
      </c>
      <c r="H1567" t="s">
        <v>8</v>
      </c>
      <c r="I1567">
        <v>3</v>
      </c>
      <c r="J1567">
        <v>162</v>
      </c>
      <c r="K1567">
        <v>82</v>
      </c>
      <c r="L1567">
        <v>82</v>
      </c>
      <c r="M1567">
        <v>80</v>
      </c>
      <c r="N1567" t="s">
        <v>51</v>
      </c>
      <c r="P1567" t="s">
        <v>51</v>
      </c>
      <c r="Q1567" s="5">
        <f>IF(Teams[[#This Row],[LgWin]]="Y", 1,
IF(Teams[[#This Row],[LgWin]] = "N", 0, " "))</f>
        <v>0</v>
      </c>
      <c r="R1567" t="s">
        <v>51</v>
      </c>
      <c r="S1567" s="5">
        <f>IF(Teams[[#This Row],[WSWin]]="Y", 1,
IF(Teams[[#This Row],[WSWin]] = "N", 0, " "))</f>
        <v>0</v>
      </c>
      <c r="T1567">
        <v>643</v>
      </c>
      <c r="U1567">
        <v>5575</v>
      </c>
      <c r="V1567">
        <v>1434</v>
      </c>
      <c r="W1567">
        <v>192</v>
      </c>
      <c r="X1567">
        <v>30</v>
      </c>
      <c r="Y1567">
        <v>153</v>
      </c>
      <c r="Z1567">
        <v>434</v>
      </c>
      <c r="AA1567">
        <v>747</v>
      </c>
      <c r="AB1567">
        <v>57</v>
      </c>
      <c r="AC1567">
        <v>46</v>
      </c>
      <c r="AD1567">
        <v>28</v>
      </c>
      <c r="AE1567">
        <v>44</v>
      </c>
      <c r="AF1567">
        <v>699</v>
      </c>
      <c r="AG1567">
        <v>614</v>
      </c>
      <c r="AH1567">
        <v>3.75</v>
      </c>
      <c r="AI1567">
        <v>40</v>
      </c>
      <c r="AJ1567">
        <v>11</v>
      </c>
      <c r="AK1567">
        <v>31</v>
      </c>
      <c r="AL1567">
        <v>4424</v>
      </c>
      <c r="AM1567">
        <v>1529</v>
      </c>
      <c r="AN1567">
        <v>152</v>
      </c>
      <c r="AO1567">
        <v>485</v>
      </c>
      <c r="AP1567">
        <v>823</v>
      </c>
      <c r="AQ1567">
        <v>146</v>
      </c>
      <c r="AR1567">
        <v>180</v>
      </c>
      <c r="AS1567">
        <v>0.97699999999999998</v>
      </c>
      <c r="AT1567" t="s">
        <v>541</v>
      </c>
      <c r="AU1567" t="s">
        <v>542</v>
      </c>
      <c r="AV1567">
        <v>1006320</v>
      </c>
      <c r="AW1567">
        <v>106</v>
      </c>
      <c r="AX1567">
        <v>107</v>
      </c>
      <c r="AY1567" t="s">
        <v>159</v>
      </c>
      <c r="AZ1567" t="s">
        <v>159</v>
      </c>
      <c r="BA1567" t="s">
        <v>159</v>
      </c>
    </row>
    <row r="1568" spans="1:53" x14ac:dyDescent="0.55000000000000004">
      <c r="A1568">
        <v>1971</v>
      </c>
      <c r="B1568" s="5" t="b">
        <f>Teams[[#This Row],[yearID]]&gt;=1973</f>
        <v>0</v>
      </c>
      <c r="C1568" s="5" t="b">
        <f>Teams[[#This Row],[yearID]]&gt;=1903</f>
        <v>1</v>
      </c>
      <c r="D1568" t="s">
        <v>410</v>
      </c>
      <c r="E1568" t="s">
        <v>95</v>
      </c>
      <c r="F1568" t="s">
        <v>95</v>
      </c>
      <c r="G1568" s="5" t="str">
        <f>VLOOKUP(Teams[[#This Row],[franchID]],TeamsFranchises!$A$2:$D$121,2,FALSE)</f>
        <v>Baltimore Orioles</v>
      </c>
      <c r="H1568" t="s">
        <v>37</v>
      </c>
      <c r="I1568">
        <v>1</v>
      </c>
      <c r="J1568">
        <v>158</v>
      </c>
      <c r="K1568">
        <v>77</v>
      </c>
      <c r="L1568">
        <v>101</v>
      </c>
      <c r="M1568">
        <v>57</v>
      </c>
      <c r="N1568" t="s">
        <v>76</v>
      </c>
      <c r="P1568" t="s">
        <v>76</v>
      </c>
      <c r="Q1568" s="5">
        <f>IF(Teams[[#This Row],[LgWin]]="Y", 1,
IF(Teams[[#This Row],[LgWin]] = "N", 0, " "))</f>
        <v>1</v>
      </c>
      <c r="R1568" t="s">
        <v>51</v>
      </c>
      <c r="S1568" s="5">
        <f>IF(Teams[[#This Row],[WSWin]]="Y", 1,
IF(Teams[[#This Row],[WSWin]] = "N", 0, " "))</f>
        <v>0</v>
      </c>
      <c r="T1568">
        <v>742</v>
      </c>
      <c r="U1568">
        <v>5303</v>
      </c>
      <c r="V1568">
        <v>1382</v>
      </c>
      <c r="W1568">
        <v>207</v>
      </c>
      <c r="X1568">
        <v>25</v>
      </c>
      <c r="Y1568">
        <v>158</v>
      </c>
      <c r="Z1568">
        <v>672</v>
      </c>
      <c r="AA1568">
        <v>844</v>
      </c>
      <c r="AB1568">
        <v>66</v>
      </c>
      <c r="AC1568">
        <v>38</v>
      </c>
      <c r="AD1568">
        <v>46</v>
      </c>
      <c r="AE1568">
        <v>37</v>
      </c>
      <c r="AF1568">
        <v>530</v>
      </c>
      <c r="AG1568">
        <v>470</v>
      </c>
      <c r="AH1568">
        <v>2.99</v>
      </c>
      <c r="AI1568">
        <v>71</v>
      </c>
      <c r="AJ1568">
        <v>15</v>
      </c>
      <c r="AK1568">
        <v>22</v>
      </c>
      <c r="AL1568">
        <v>4246</v>
      </c>
      <c r="AM1568">
        <v>1257</v>
      </c>
      <c r="AN1568">
        <v>125</v>
      </c>
      <c r="AO1568">
        <v>416</v>
      </c>
      <c r="AP1568">
        <v>793</v>
      </c>
      <c r="AQ1568">
        <v>112</v>
      </c>
      <c r="AR1568">
        <v>148</v>
      </c>
      <c r="AS1568">
        <v>0.98099999999999998</v>
      </c>
      <c r="AT1568" t="s">
        <v>218</v>
      </c>
      <c r="AU1568" t="s">
        <v>504</v>
      </c>
      <c r="AV1568">
        <v>1023037</v>
      </c>
      <c r="AW1568">
        <v>99</v>
      </c>
      <c r="AX1568">
        <v>97</v>
      </c>
      <c r="AY1568" t="s">
        <v>95</v>
      </c>
      <c r="AZ1568" t="s">
        <v>95</v>
      </c>
      <c r="BA1568" t="s">
        <v>95</v>
      </c>
    </row>
    <row r="1569" spans="1:53" x14ac:dyDescent="0.55000000000000004">
      <c r="A1569">
        <v>1971</v>
      </c>
      <c r="B1569" s="5" t="b">
        <f>Teams[[#This Row],[yearID]]&gt;=1973</f>
        <v>0</v>
      </c>
      <c r="C1569" s="5" t="b">
        <f>Teams[[#This Row],[yearID]]&gt;=1903</f>
        <v>1</v>
      </c>
      <c r="D1569" t="s">
        <v>410</v>
      </c>
      <c r="E1569" t="s">
        <v>54</v>
      </c>
      <c r="F1569" t="s">
        <v>54</v>
      </c>
      <c r="G1569" s="5" t="str">
        <f>VLOOKUP(Teams[[#This Row],[franchID]],TeamsFranchises!$A$2:$D$121,2,FALSE)</f>
        <v>Boston Red Sox</v>
      </c>
      <c r="H1569" t="s">
        <v>37</v>
      </c>
      <c r="I1569">
        <v>3</v>
      </c>
      <c r="J1569">
        <v>162</v>
      </c>
      <c r="K1569">
        <v>80</v>
      </c>
      <c r="L1569">
        <v>85</v>
      </c>
      <c r="M1569">
        <v>77</v>
      </c>
      <c r="N1569" t="s">
        <v>51</v>
      </c>
      <c r="P1569" t="s">
        <v>51</v>
      </c>
      <c r="Q1569" s="5">
        <f>IF(Teams[[#This Row],[LgWin]]="Y", 1,
IF(Teams[[#This Row],[LgWin]] = "N", 0, " "))</f>
        <v>0</v>
      </c>
      <c r="R1569" t="s">
        <v>51</v>
      </c>
      <c r="S1569" s="5">
        <f>IF(Teams[[#This Row],[WSWin]]="Y", 1,
IF(Teams[[#This Row],[WSWin]] = "N", 0, " "))</f>
        <v>0</v>
      </c>
      <c r="T1569">
        <v>691</v>
      </c>
      <c r="U1569">
        <v>5401</v>
      </c>
      <c r="V1569">
        <v>1360</v>
      </c>
      <c r="W1569">
        <v>246</v>
      </c>
      <c r="X1569">
        <v>28</v>
      </c>
      <c r="Y1569">
        <v>161</v>
      </c>
      <c r="Z1569">
        <v>552</v>
      </c>
      <c r="AA1569">
        <v>871</v>
      </c>
      <c r="AB1569">
        <v>51</v>
      </c>
      <c r="AC1569">
        <v>34</v>
      </c>
      <c r="AD1569">
        <v>32</v>
      </c>
      <c r="AE1569">
        <v>47</v>
      </c>
      <c r="AF1569">
        <v>667</v>
      </c>
      <c r="AG1569">
        <v>610</v>
      </c>
      <c r="AH1569">
        <v>3.8</v>
      </c>
      <c r="AI1569">
        <v>44</v>
      </c>
      <c r="AJ1569">
        <v>11</v>
      </c>
      <c r="AK1569">
        <v>35</v>
      </c>
      <c r="AL1569">
        <v>4329</v>
      </c>
      <c r="AM1569">
        <v>1424</v>
      </c>
      <c r="AN1569">
        <v>136</v>
      </c>
      <c r="AO1569">
        <v>535</v>
      </c>
      <c r="AP1569">
        <v>871</v>
      </c>
      <c r="AQ1569">
        <v>116</v>
      </c>
      <c r="AR1569">
        <v>149</v>
      </c>
      <c r="AS1569">
        <v>0.98099999999999998</v>
      </c>
      <c r="AT1569" t="s">
        <v>441</v>
      </c>
      <c r="AU1569" t="s">
        <v>493</v>
      </c>
      <c r="AV1569">
        <v>1678732</v>
      </c>
      <c r="AW1569">
        <v>108</v>
      </c>
      <c r="AX1569">
        <v>108</v>
      </c>
      <c r="AY1569" t="s">
        <v>54</v>
      </c>
      <c r="AZ1569" t="s">
        <v>54</v>
      </c>
      <c r="BA1569" t="s">
        <v>54</v>
      </c>
    </row>
    <row r="1570" spans="1:53" x14ac:dyDescent="0.55000000000000004">
      <c r="A1570">
        <v>1971</v>
      </c>
      <c r="B1570" s="5" t="b">
        <f>Teams[[#This Row],[yearID]]&gt;=1973</f>
        <v>0</v>
      </c>
      <c r="C1570" s="5" t="b">
        <f>Teams[[#This Row],[yearID]]&gt;=1903</f>
        <v>1</v>
      </c>
      <c r="D1570" t="s">
        <v>410</v>
      </c>
      <c r="E1570" t="s">
        <v>537</v>
      </c>
      <c r="F1570" t="s">
        <v>520</v>
      </c>
      <c r="G1570" s="5" t="str">
        <f>VLOOKUP(Teams[[#This Row],[franchID]],TeamsFranchises!$A$2:$D$121,2,FALSE)</f>
        <v>Los Angeles Angels of Anaheim</v>
      </c>
      <c r="H1570" t="s">
        <v>8</v>
      </c>
      <c r="I1570">
        <v>4</v>
      </c>
      <c r="J1570">
        <v>162</v>
      </c>
      <c r="K1570">
        <v>81</v>
      </c>
      <c r="L1570">
        <v>76</v>
      </c>
      <c r="M1570">
        <v>86</v>
      </c>
      <c r="N1570" t="s">
        <v>51</v>
      </c>
      <c r="P1570" t="s">
        <v>51</v>
      </c>
      <c r="Q1570" s="5">
        <f>IF(Teams[[#This Row],[LgWin]]="Y", 1,
IF(Teams[[#This Row],[LgWin]] = "N", 0, " "))</f>
        <v>0</v>
      </c>
      <c r="R1570" t="s">
        <v>51</v>
      </c>
      <c r="S1570" s="5">
        <f>IF(Teams[[#This Row],[WSWin]]="Y", 1,
IF(Teams[[#This Row],[WSWin]] = "N", 0, " "))</f>
        <v>0</v>
      </c>
      <c r="T1570">
        <v>511</v>
      </c>
      <c r="U1570">
        <v>5495</v>
      </c>
      <c r="V1570">
        <v>1271</v>
      </c>
      <c r="W1570">
        <v>213</v>
      </c>
      <c r="X1570">
        <v>18</v>
      </c>
      <c r="Y1570">
        <v>96</v>
      </c>
      <c r="Z1570">
        <v>441</v>
      </c>
      <c r="AA1570">
        <v>827</v>
      </c>
      <c r="AB1570">
        <v>72</v>
      </c>
      <c r="AC1570">
        <v>34</v>
      </c>
      <c r="AD1570">
        <v>29</v>
      </c>
      <c r="AE1570">
        <v>31</v>
      </c>
      <c r="AF1570">
        <v>576</v>
      </c>
      <c r="AG1570">
        <v>510</v>
      </c>
      <c r="AH1570">
        <v>3.1</v>
      </c>
      <c r="AI1570">
        <v>39</v>
      </c>
      <c r="AJ1570">
        <v>11</v>
      </c>
      <c r="AK1570">
        <v>32</v>
      </c>
      <c r="AL1570">
        <v>4443</v>
      </c>
      <c r="AM1570">
        <v>1246</v>
      </c>
      <c r="AN1570">
        <v>101</v>
      </c>
      <c r="AO1570">
        <v>607</v>
      </c>
      <c r="AP1570">
        <v>904</v>
      </c>
      <c r="AQ1570">
        <v>131</v>
      </c>
      <c r="AR1570">
        <v>159</v>
      </c>
      <c r="AS1570">
        <v>0.98</v>
      </c>
      <c r="AT1570" t="s">
        <v>538</v>
      </c>
      <c r="AU1570" t="s">
        <v>543</v>
      </c>
      <c r="AV1570">
        <v>926373</v>
      </c>
      <c r="AW1570">
        <v>93</v>
      </c>
      <c r="AX1570">
        <v>93</v>
      </c>
      <c r="AY1570" t="s">
        <v>537</v>
      </c>
      <c r="AZ1570" t="s">
        <v>537</v>
      </c>
      <c r="BA1570" t="s">
        <v>537</v>
      </c>
    </row>
    <row r="1571" spans="1:53" x14ac:dyDescent="0.55000000000000004">
      <c r="A1571">
        <v>1971</v>
      </c>
      <c r="B1571" s="5" t="b">
        <f>Teams[[#This Row],[yearID]]&gt;=1973</f>
        <v>0</v>
      </c>
      <c r="C1571" s="5" t="b">
        <f>Teams[[#This Row],[yearID]]&gt;=1903</f>
        <v>1</v>
      </c>
      <c r="D1571" t="s">
        <v>410</v>
      </c>
      <c r="E1571" t="s">
        <v>415</v>
      </c>
      <c r="F1571" t="s">
        <v>416</v>
      </c>
      <c r="G1571" s="5" t="str">
        <f>VLOOKUP(Teams[[#This Row],[franchID]],TeamsFranchises!$A$2:$D$121,2,FALSE)</f>
        <v>Chicago White Sox</v>
      </c>
      <c r="H1571" t="s">
        <v>8</v>
      </c>
      <c r="I1571">
        <v>3</v>
      </c>
      <c r="J1571">
        <v>162</v>
      </c>
      <c r="K1571">
        <v>81</v>
      </c>
      <c r="L1571">
        <v>79</v>
      </c>
      <c r="M1571">
        <v>83</v>
      </c>
      <c r="N1571" t="s">
        <v>51</v>
      </c>
      <c r="P1571" t="s">
        <v>51</v>
      </c>
      <c r="Q1571" s="5">
        <f>IF(Teams[[#This Row],[LgWin]]="Y", 1,
IF(Teams[[#This Row],[LgWin]] = "N", 0, " "))</f>
        <v>0</v>
      </c>
      <c r="R1571" t="s">
        <v>51</v>
      </c>
      <c r="S1571" s="5">
        <f>IF(Teams[[#This Row],[WSWin]]="Y", 1,
IF(Teams[[#This Row],[WSWin]] = "N", 0, " "))</f>
        <v>0</v>
      </c>
      <c r="T1571">
        <v>617</v>
      </c>
      <c r="U1571">
        <v>5382</v>
      </c>
      <c r="V1571">
        <v>1346</v>
      </c>
      <c r="W1571">
        <v>185</v>
      </c>
      <c r="X1571">
        <v>30</v>
      </c>
      <c r="Y1571">
        <v>138</v>
      </c>
      <c r="Z1571">
        <v>562</v>
      </c>
      <c r="AA1571">
        <v>870</v>
      </c>
      <c r="AB1571">
        <v>83</v>
      </c>
      <c r="AC1571">
        <v>65</v>
      </c>
      <c r="AD1571">
        <v>51</v>
      </c>
      <c r="AE1571">
        <v>38</v>
      </c>
      <c r="AF1571">
        <v>597</v>
      </c>
      <c r="AG1571">
        <v>503</v>
      </c>
      <c r="AH1571">
        <v>3.12</v>
      </c>
      <c r="AI1571">
        <v>46</v>
      </c>
      <c r="AJ1571">
        <v>19</v>
      </c>
      <c r="AK1571">
        <v>32</v>
      </c>
      <c r="AL1571">
        <v>4351</v>
      </c>
      <c r="AM1571">
        <v>1348</v>
      </c>
      <c r="AN1571">
        <v>100</v>
      </c>
      <c r="AO1571">
        <v>468</v>
      </c>
      <c r="AP1571">
        <v>976</v>
      </c>
      <c r="AQ1571">
        <v>160</v>
      </c>
      <c r="AR1571">
        <v>128</v>
      </c>
      <c r="AS1571">
        <v>0.97499999999999998</v>
      </c>
      <c r="AT1571" t="s">
        <v>417</v>
      </c>
      <c r="AU1571" t="s">
        <v>450</v>
      </c>
      <c r="AV1571">
        <v>833891</v>
      </c>
      <c r="AW1571">
        <v>104</v>
      </c>
      <c r="AX1571">
        <v>104</v>
      </c>
      <c r="AY1571" t="s">
        <v>416</v>
      </c>
      <c r="AZ1571" t="s">
        <v>415</v>
      </c>
      <c r="BA1571" t="s">
        <v>415</v>
      </c>
    </row>
    <row r="1572" spans="1:53" x14ac:dyDescent="0.55000000000000004">
      <c r="A1572">
        <v>1971</v>
      </c>
      <c r="B1572" s="5" t="b">
        <f>Teams[[#This Row],[yearID]]&gt;=1973</f>
        <v>0</v>
      </c>
      <c r="C1572" s="5" t="b">
        <f>Teams[[#This Row],[yearID]]&gt;=1903</f>
        <v>1</v>
      </c>
      <c r="D1572" t="s">
        <v>157</v>
      </c>
      <c r="E1572" t="s">
        <v>161</v>
      </c>
      <c r="F1572" t="s">
        <v>162</v>
      </c>
      <c r="G1572" s="5" t="str">
        <f>VLOOKUP(Teams[[#This Row],[franchID]],TeamsFranchises!$A$2:$D$121,2,FALSE)</f>
        <v>Chicago Cubs</v>
      </c>
      <c r="H1572" t="s">
        <v>37</v>
      </c>
      <c r="I1572">
        <v>3</v>
      </c>
      <c r="J1572">
        <v>162</v>
      </c>
      <c r="K1572">
        <v>81</v>
      </c>
      <c r="L1572">
        <v>83</v>
      </c>
      <c r="M1572">
        <v>79</v>
      </c>
      <c r="N1572" t="s">
        <v>51</v>
      </c>
      <c r="P1572" t="s">
        <v>51</v>
      </c>
      <c r="Q1572" s="5">
        <f>IF(Teams[[#This Row],[LgWin]]="Y", 1,
IF(Teams[[#This Row],[LgWin]] = "N", 0, " "))</f>
        <v>0</v>
      </c>
      <c r="R1572" t="s">
        <v>51</v>
      </c>
      <c r="S1572" s="5">
        <f>IF(Teams[[#This Row],[WSWin]]="Y", 1,
IF(Teams[[#This Row],[WSWin]] = "N", 0, " "))</f>
        <v>0</v>
      </c>
      <c r="T1572">
        <v>637</v>
      </c>
      <c r="U1572">
        <v>5438</v>
      </c>
      <c r="V1572">
        <v>1401</v>
      </c>
      <c r="W1572">
        <v>202</v>
      </c>
      <c r="X1572">
        <v>34</v>
      </c>
      <c r="Y1572">
        <v>128</v>
      </c>
      <c r="Z1572">
        <v>527</v>
      </c>
      <c r="AA1572">
        <v>772</v>
      </c>
      <c r="AB1572">
        <v>44</v>
      </c>
      <c r="AC1572">
        <v>32</v>
      </c>
      <c r="AD1572">
        <v>34</v>
      </c>
      <c r="AE1572">
        <v>40</v>
      </c>
      <c r="AF1572">
        <v>648</v>
      </c>
      <c r="AG1572">
        <v>579</v>
      </c>
      <c r="AH1572">
        <v>3.61</v>
      </c>
      <c r="AI1572">
        <v>75</v>
      </c>
      <c r="AJ1572">
        <v>17</v>
      </c>
      <c r="AK1572">
        <v>13</v>
      </c>
      <c r="AL1572">
        <v>4332</v>
      </c>
      <c r="AM1572">
        <v>1458</v>
      </c>
      <c r="AN1572">
        <v>132</v>
      </c>
      <c r="AO1572">
        <v>411</v>
      </c>
      <c r="AP1572">
        <v>900</v>
      </c>
      <c r="AQ1572">
        <v>126</v>
      </c>
      <c r="AR1572">
        <v>150</v>
      </c>
      <c r="AS1572">
        <v>0.98</v>
      </c>
      <c r="AT1572" t="s">
        <v>434</v>
      </c>
      <c r="AU1572" t="s">
        <v>473</v>
      </c>
      <c r="AV1572">
        <v>1653007</v>
      </c>
      <c r="AW1572">
        <v>113</v>
      </c>
      <c r="AX1572">
        <v>113</v>
      </c>
      <c r="AY1572" t="s">
        <v>162</v>
      </c>
      <c r="AZ1572" t="s">
        <v>161</v>
      </c>
      <c r="BA1572" t="s">
        <v>161</v>
      </c>
    </row>
    <row r="1573" spans="1:53" x14ac:dyDescent="0.55000000000000004">
      <c r="A1573">
        <v>1971</v>
      </c>
      <c r="B1573" s="5" t="b">
        <f>Teams[[#This Row],[yearID]]&gt;=1973</f>
        <v>0</v>
      </c>
      <c r="C1573" s="5" t="b">
        <f>Teams[[#This Row],[yearID]]&gt;=1903</f>
        <v>1</v>
      </c>
      <c r="D1573" t="s">
        <v>157</v>
      </c>
      <c r="E1573" t="s">
        <v>167</v>
      </c>
      <c r="F1573" t="s">
        <v>167</v>
      </c>
      <c r="G1573" s="5" t="str">
        <f>VLOOKUP(Teams[[#This Row],[franchID]],TeamsFranchises!$A$2:$D$121,2,FALSE)</f>
        <v>Cincinnati Reds</v>
      </c>
      <c r="H1573" t="s">
        <v>8</v>
      </c>
      <c r="I1573">
        <v>4</v>
      </c>
      <c r="J1573">
        <v>162</v>
      </c>
      <c r="K1573">
        <v>81</v>
      </c>
      <c r="L1573">
        <v>79</v>
      </c>
      <c r="M1573">
        <v>83</v>
      </c>
      <c r="N1573" t="s">
        <v>51</v>
      </c>
      <c r="P1573" t="s">
        <v>51</v>
      </c>
      <c r="Q1573" s="5">
        <f>IF(Teams[[#This Row],[LgWin]]="Y", 1,
IF(Teams[[#This Row],[LgWin]] = "N", 0, " "))</f>
        <v>0</v>
      </c>
      <c r="R1573" t="s">
        <v>51</v>
      </c>
      <c r="S1573" s="5">
        <f>IF(Teams[[#This Row],[WSWin]]="Y", 1,
IF(Teams[[#This Row],[WSWin]] = "N", 0, " "))</f>
        <v>0</v>
      </c>
      <c r="T1573">
        <v>586</v>
      </c>
      <c r="U1573">
        <v>5414</v>
      </c>
      <c r="V1573">
        <v>1306</v>
      </c>
      <c r="W1573">
        <v>203</v>
      </c>
      <c r="X1573">
        <v>28</v>
      </c>
      <c r="Y1573">
        <v>138</v>
      </c>
      <c r="Z1573">
        <v>438</v>
      </c>
      <c r="AA1573">
        <v>907</v>
      </c>
      <c r="AB1573">
        <v>59</v>
      </c>
      <c r="AC1573">
        <v>33</v>
      </c>
      <c r="AD1573">
        <v>27</v>
      </c>
      <c r="AE1573">
        <v>25</v>
      </c>
      <c r="AF1573">
        <v>581</v>
      </c>
      <c r="AG1573">
        <v>538</v>
      </c>
      <c r="AH1573">
        <v>3.35</v>
      </c>
      <c r="AI1573">
        <v>27</v>
      </c>
      <c r="AJ1573">
        <v>11</v>
      </c>
      <c r="AK1573">
        <v>38</v>
      </c>
      <c r="AL1573">
        <v>4332</v>
      </c>
      <c r="AM1573">
        <v>1298</v>
      </c>
      <c r="AN1573">
        <v>112</v>
      </c>
      <c r="AO1573">
        <v>501</v>
      </c>
      <c r="AP1573">
        <v>750</v>
      </c>
      <c r="AQ1573">
        <v>103</v>
      </c>
      <c r="AR1573">
        <v>174</v>
      </c>
      <c r="AS1573">
        <v>0.98399999999999999</v>
      </c>
      <c r="AT1573" t="s">
        <v>165</v>
      </c>
      <c r="AU1573" t="s">
        <v>565</v>
      </c>
      <c r="AV1573">
        <v>1501122</v>
      </c>
      <c r="AW1573">
        <v>95</v>
      </c>
      <c r="AX1573">
        <v>94</v>
      </c>
      <c r="AY1573" t="s">
        <v>167</v>
      </c>
      <c r="AZ1573" t="s">
        <v>167</v>
      </c>
      <c r="BA1573" t="s">
        <v>167</v>
      </c>
    </row>
    <row r="1574" spans="1:53" x14ac:dyDescent="0.55000000000000004">
      <c r="A1574">
        <v>1971</v>
      </c>
      <c r="B1574" s="5" t="b">
        <f>Teams[[#This Row],[yearID]]&gt;=1973</f>
        <v>0</v>
      </c>
      <c r="C1574" s="5" t="b">
        <f>Teams[[#This Row],[yearID]]&gt;=1903</f>
        <v>1</v>
      </c>
      <c r="D1574" t="s">
        <v>410</v>
      </c>
      <c r="E1574" t="s">
        <v>64</v>
      </c>
      <c r="F1574" t="s">
        <v>64</v>
      </c>
      <c r="G1574" s="5" t="str">
        <f>VLOOKUP(Teams[[#This Row],[franchID]],TeamsFranchises!$A$2:$D$121,2,FALSE)</f>
        <v>Cleveland Indians</v>
      </c>
      <c r="H1574" t="s">
        <v>37</v>
      </c>
      <c r="I1574">
        <v>6</v>
      </c>
      <c r="J1574">
        <v>162</v>
      </c>
      <c r="K1574">
        <v>81</v>
      </c>
      <c r="L1574">
        <v>60</v>
      </c>
      <c r="M1574">
        <v>102</v>
      </c>
      <c r="N1574" t="s">
        <v>51</v>
      </c>
      <c r="P1574" t="s">
        <v>51</v>
      </c>
      <c r="Q1574" s="5">
        <f>IF(Teams[[#This Row],[LgWin]]="Y", 1,
IF(Teams[[#This Row],[LgWin]] = "N", 0, " "))</f>
        <v>0</v>
      </c>
      <c r="R1574" t="s">
        <v>51</v>
      </c>
      <c r="S1574" s="5">
        <f>IF(Teams[[#This Row],[WSWin]]="Y", 1,
IF(Teams[[#This Row],[WSWin]] = "N", 0, " "))</f>
        <v>0</v>
      </c>
      <c r="T1574">
        <v>543</v>
      </c>
      <c r="U1574">
        <v>5467</v>
      </c>
      <c r="V1574">
        <v>1303</v>
      </c>
      <c r="W1574">
        <v>200</v>
      </c>
      <c r="X1574">
        <v>20</v>
      </c>
      <c r="Y1574">
        <v>109</v>
      </c>
      <c r="Z1574">
        <v>467</v>
      </c>
      <c r="AA1574">
        <v>868</v>
      </c>
      <c r="AB1574">
        <v>57</v>
      </c>
      <c r="AC1574">
        <v>37</v>
      </c>
      <c r="AD1574">
        <v>31</v>
      </c>
      <c r="AE1574">
        <v>29</v>
      </c>
      <c r="AF1574">
        <v>747</v>
      </c>
      <c r="AG1574">
        <v>684</v>
      </c>
      <c r="AH1574">
        <v>4.28</v>
      </c>
      <c r="AI1574">
        <v>21</v>
      </c>
      <c r="AJ1574">
        <v>7</v>
      </c>
      <c r="AK1574">
        <v>32</v>
      </c>
      <c r="AL1574">
        <v>4320</v>
      </c>
      <c r="AM1574">
        <v>1352</v>
      </c>
      <c r="AN1574">
        <v>154</v>
      </c>
      <c r="AO1574">
        <v>770</v>
      </c>
      <c r="AP1574">
        <v>937</v>
      </c>
      <c r="AQ1574">
        <v>116</v>
      </c>
      <c r="AR1574">
        <v>159</v>
      </c>
      <c r="AS1574">
        <v>0.98099999999999998</v>
      </c>
      <c r="AT1574" t="s">
        <v>487</v>
      </c>
      <c r="AU1574" t="s">
        <v>498</v>
      </c>
      <c r="AV1574">
        <v>591361</v>
      </c>
      <c r="AW1574">
        <v>109</v>
      </c>
      <c r="AX1574">
        <v>110</v>
      </c>
      <c r="AY1574" t="s">
        <v>64</v>
      </c>
      <c r="AZ1574" t="s">
        <v>64</v>
      </c>
      <c r="BA1574" t="s">
        <v>64</v>
      </c>
    </row>
    <row r="1575" spans="1:53" x14ac:dyDescent="0.55000000000000004">
      <c r="A1575">
        <v>1971</v>
      </c>
      <c r="B1575" s="5" t="b">
        <f>Teams[[#This Row],[yearID]]&gt;=1973</f>
        <v>0</v>
      </c>
      <c r="C1575" s="5" t="b">
        <f>Teams[[#This Row],[yearID]]&gt;=1903</f>
        <v>1</v>
      </c>
      <c r="D1575" t="s">
        <v>410</v>
      </c>
      <c r="E1575" t="s">
        <v>419</v>
      </c>
      <c r="F1575" t="s">
        <v>419</v>
      </c>
      <c r="G1575" s="5" t="str">
        <f>VLOOKUP(Teams[[#This Row],[franchID]],TeamsFranchises!$A$2:$D$121,2,FALSE)</f>
        <v>Detroit Tigers</v>
      </c>
      <c r="H1575" t="s">
        <v>37</v>
      </c>
      <c r="I1575">
        <v>2</v>
      </c>
      <c r="J1575">
        <v>162</v>
      </c>
      <c r="K1575">
        <v>81</v>
      </c>
      <c r="L1575">
        <v>91</v>
      </c>
      <c r="M1575">
        <v>71</v>
      </c>
      <c r="N1575" t="s">
        <v>51</v>
      </c>
      <c r="P1575" t="s">
        <v>51</v>
      </c>
      <c r="Q1575" s="5">
        <f>IF(Teams[[#This Row],[LgWin]]="Y", 1,
IF(Teams[[#This Row],[LgWin]] = "N", 0, " "))</f>
        <v>0</v>
      </c>
      <c r="R1575" t="s">
        <v>51</v>
      </c>
      <c r="S1575" s="5">
        <f>IF(Teams[[#This Row],[WSWin]]="Y", 1,
IF(Teams[[#This Row],[WSWin]] = "N", 0, " "))</f>
        <v>0</v>
      </c>
      <c r="T1575">
        <v>701</v>
      </c>
      <c r="U1575">
        <v>5502</v>
      </c>
      <c r="V1575">
        <v>1399</v>
      </c>
      <c r="W1575">
        <v>214</v>
      </c>
      <c r="X1575">
        <v>38</v>
      </c>
      <c r="Y1575">
        <v>179</v>
      </c>
      <c r="Z1575">
        <v>540</v>
      </c>
      <c r="AA1575">
        <v>854</v>
      </c>
      <c r="AB1575">
        <v>35</v>
      </c>
      <c r="AC1575">
        <v>43</v>
      </c>
      <c r="AD1575">
        <v>55</v>
      </c>
      <c r="AE1575">
        <v>37</v>
      </c>
      <c r="AF1575">
        <v>645</v>
      </c>
      <c r="AG1575">
        <v>593</v>
      </c>
      <c r="AH1575">
        <v>3.63</v>
      </c>
      <c r="AI1575">
        <v>53</v>
      </c>
      <c r="AJ1575">
        <v>11</v>
      </c>
      <c r="AK1575">
        <v>32</v>
      </c>
      <c r="AL1575">
        <v>4405</v>
      </c>
      <c r="AM1575">
        <v>1355</v>
      </c>
      <c r="AN1575">
        <v>126</v>
      </c>
      <c r="AO1575">
        <v>609</v>
      </c>
      <c r="AP1575">
        <v>1000</v>
      </c>
      <c r="AQ1575">
        <v>106</v>
      </c>
      <c r="AR1575">
        <v>156</v>
      </c>
      <c r="AS1575">
        <v>0.98299999999999998</v>
      </c>
      <c r="AT1575" t="s">
        <v>420</v>
      </c>
      <c r="AU1575" t="s">
        <v>518</v>
      </c>
      <c r="AV1575">
        <v>1591073</v>
      </c>
      <c r="AW1575">
        <v>105</v>
      </c>
      <c r="AX1575">
        <v>105</v>
      </c>
      <c r="AY1575" t="s">
        <v>419</v>
      </c>
      <c r="AZ1575" t="s">
        <v>419</v>
      </c>
      <c r="BA1575" t="s">
        <v>419</v>
      </c>
    </row>
    <row r="1576" spans="1:53" x14ac:dyDescent="0.55000000000000004">
      <c r="A1576">
        <v>1971</v>
      </c>
      <c r="B1576" s="5" t="b">
        <f>Teams[[#This Row],[yearID]]&gt;=1973</f>
        <v>0</v>
      </c>
      <c r="C1576" s="5" t="b">
        <f>Teams[[#This Row],[yearID]]&gt;=1903</f>
        <v>1</v>
      </c>
      <c r="D1576" t="s">
        <v>157</v>
      </c>
      <c r="E1576" t="s">
        <v>528</v>
      </c>
      <c r="F1576" t="s">
        <v>528</v>
      </c>
      <c r="G1576" s="5" t="str">
        <f>VLOOKUP(Teams[[#This Row],[franchID]],TeamsFranchises!$A$2:$D$121,2,FALSE)</f>
        <v>Houston Astros</v>
      </c>
      <c r="H1576" t="s">
        <v>8</v>
      </c>
      <c r="I1576">
        <v>4</v>
      </c>
      <c r="J1576">
        <v>162</v>
      </c>
      <c r="K1576">
        <v>81</v>
      </c>
      <c r="L1576">
        <v>79</v>
      </c>
      <c r="M1576">
        <v>83</v>
      </c>
      <c r="N1576" t="s">
        <v>51</v>
      </c>
      <c r="P1576" t="s">
        <v>51</v>
      </c>
      <c r="Q1576" s="5">
        <f>IF(Teams[[#This Row],[LgWin]]="Y", 1,
IF(Teams[[#This Row],[LgWin]] = "N", 0, " "))</f>
        <v>0</v>
      </c>
      <c r="R1576" t="s">
        <v>51</v>
      </c>
      <c r="S1576" s="5">
        <f>IF(Teams[[#This Row],[WSWin]]="Y", 1,
IF(Teams[[#This Row],[WSWin]] = "N", 0, " "))</f>
        <v>0</v>
      </c>
      <c r="T1576">
        <v>585</v>
      </c>
      <c r="U1576">
        <v>5492</v>
      </c>
      <c r="V1576">
        <v>1319</v>
      </c>
      <c r="W1576">
        <v>230</v>
      </c>
      <c r="X1576">
        <v>52</v>
      </c>
      <c r="Y1576">
        <v>71</v>
      </c>
      <c r="Z1576">
        <v>478</v>
      </c>
      <c r="AA1576">
        <v>888</v>
      </c>
      <c r="AB1576">
        <v>101</v>
      </c>
      <c r="AC1576">
        <v>51</v>
      </c>
      <c r="AD1576">
        <v>29</v>
      </c>
      <c r="AE1576">
        <v>41</v>
      </c>
      <c r="AF1576">
        <v>567</v>
      </c>
      <c r="AG1576">
        <v>512</v>
      </c>
      <c r="AH1576">
        <v>3.13</v>
      </c>
      <c r="AI1576">
        <v>43</v>
      </c>
      <c r="AJ1576">
        <v>10</v>
      </c>
      <c r="AK1576">
        <v>25</v>
      </c>
      <c r="AL1576">
        <v>4414</v>
      </c>
      <c r="AM1576">
        <v>1318</v>
      </c>
      <c r="AN1576">
        <v>75</v>
      </c>
      <c r="AO1576">
        <v>475</v>
      </c>
      <c r="AP1576">
        <v>914</v>
      </c>
      <c r="AQ1576">
        <v>106</v>
      </c>
      <c r="AR1576">
        <v>152</v>
      </c>
      <c r="AS1576">
        <v>0.98299999999999998</v>
      </c>
      <c r="AT1576" t="s">
        <v>539</v>
      </c>
      <c r="AU1576" t="s">
        <v>540</v>
      </c>
      <c r="AV1576">
        <v>1261589</v>
      </c>
      <c r="AW1576">
        <v>98</v>
      </c>
      <c r="AX1576">
        <v>97</v>
      </c>
      <c r="AY1576" t="s">
        <v>528</v>
      </c>
      <c r="AZ1576" t="s">
        <v>528</v>
      </c>
      <c r="BA1576" t="s">
        <v>528</v>
      </c>
    </row>
    <row r="1577" spans="1:53" x14ac:dyDescent="0.55000000000000004">
      <c r="A1577">
        <v>1971</v>
      </c>
      <c r="B1577" s="5" t="b">
        <f>Teams[[#This Row],[yearID]]&gt;=1973</f>
        <v>0</v>
      </c>
      <c r="C1577" s="5" t="b">
        <f>Teams[[#This Row],[yearID]]&gt;=1903</f>
        <v>1</v>
      </c>
      <c r="D1577" t="s">
        <v>410</v>
      </c>
      <c r="E1577" t="s">
        <v>509</v>
      </c>
      <c r="F1577" t="s">
        <v>548</v>
      </c>
      <c r="G1577" s="5" t="str">
        <f>VLOOKUP(Teams[[#This Row],[franchID]],TeamsFranchises!$A$2:$D$121,2,FALSE)</f>
        <v>Kansas City Royals</v>
      </c>
      <c r="H1577" t="s">
        <v>8</v>
      </c>
      <c r="I1577">
        <v>2</v>
      </c>
      <c r="J1577">
        <v>161</v>
      </c>
      <c r="K1577">
        <v>81</v>
      </c>
      <c r="L1577">
        <v>85</v>
      </c>
      <c r="M1577">
        <v>76</v>
      </c>
      <c r="N1577" t="s">
        <v>51</v>
      </c>
      <c r="P1577" t="s">
        <v>51</v>
      </c>
      <c r="Q1577" s="5">
        <f>IF(Teams[[#This Row],[LgWin]]="Y", 1,
IF(Teams[[#This Row],[LgWin]] = "N", 0, " "))</f>
        <v>0</v>
      </c>
      <c r="R1577" t="s">
        <v>51</v>
      </c>
      <c r="S1577" s="5">
        <f>IF(Teams[[#This Row],[WSWin]]="Y", 1,
IF(Teams[[#This Row],[WSWin]] = "N", 0, " "))</f>
        <v>0</v>
      </c>
      <c r="T1577">
        <v>603</v>
      </c>
      <c r="U1577">
        <v>5295</v>
      </c>
      <c r="V1577">
        <v>1323</v>
      </c>
      <c r="W1577">
        <v>225</v>
      </c>
      <c r="X1577">
        <v>40</v>
      </c>
      <c r="Y1577">
        <v>80</v>
      </c>
      <c r="Z1577">
        <v>490</v>
      </c>
      <c r="AA1577">
        <v>819</v>
      </c>
      <c r="AB1577">
        <v>130</v>
      </c>
      <c r="AC1577">
        <v>46</v>
      </c>
      <c r="AD1577">
        <v>25</v>
      </c>
      <c r="AE1577">
        <v>59</v>
      </c>
      <c r="AF1577">
        <v>566</v>
      </c>
      <c r="AG1577">
        <v>513</v>
      </c>
      <c r="AH1577">
        <v>3.25</v>
      </c>
      <c r="AI1577">
        <v>34</v>
      </c>
      <c r="AJ1577">
        <v>15</v>
      </c>
      <c r="AK1577">
        <v>44</v>
      </c>
      <c r="AL1577">
        <v>4261</v>
      </c>
      <c r="AM1577">
        <v>1301</v>
      </c>
      <c r="AN1577">
        <v>84</v>
      </c>
      <c r="AO1577">
        <v>496</v>
      </c>
      <c r="AP1577">
        <v>775</v>
      </c>
      <c r="AQ1577">
        <v>132</v>
      </c>
      <c r="AR1577">
        <v>178</v>
      </c>
      <c r="AS1577">
        <v>0.97899999999999998</v>
      </c>
      <c r="AT1577" t="s">
        <v>549</v>
      </c>
      <c r="AU1577" t="s">
        <v>550</v>
      </c>
      <c r="AV1577">
        <v>910784</v>
      </c>
      <c r="AW1577">
        <v>99</v>
      </c>
      <c r="AX1577">
        <v>99</v>
      </c>
      <c r="AY1577" t="s">
        <v>548</v>
      </c>
      <c r="AZ1577" t="s">
        <v>509</v>
      </c>
      <c r="BA1577" t="s">
        <v>509</v>
      </c>
    </row>
    <row r="1578" spans="1:53" x14ac:dyDescent="0.55000000000000004">
      <c r="A1578">
        <v>1971</v>
      </c>
      <c r="B1578" s="5" t="b">
        <f>Teams[[#This Row],[yearID]]&gt;=1973</f>
        <v>0</v>
      </c>
      <c r="C1578" s="5" t="b">
        <f>Teams[[#This Row],[yearID]]&gt;=1903</f>
        <v>1</v>
      </c>
      <c r="D1578" t="s">
        <v>157</v>
      </c>
      <c r="E1578" t="s">
        <v>511</v>
      </c>
      <c r="F1578" t="s">
        <v>260</v>
      </c>
      <c r="G1578" s="5" t="str">
        <f>VLOOKUP(Teams[[#This Row],[franchID]],TeamsFranchises!$A$2:$D$121,2,FALSE)</f>
        <v>Los Angeles Dodgers</v>
      </c>
      <c r="H1578" t="s">
        <v>8</v>
      </c>
      <c r="I1578">
        <v>2</v>
      </c>
      <c r="J1578">
        <v>162</v>
      </c>
      <c r="K1578">
        <v>81</v>
      </c>
      <c r="L1578">
        <v>89</v>
      </c>
      <c r="M1578">
        <v>73</v>
      </c>
      <c r="N1578" t="s">
        <v>51</v>
      </c>
      <c r="P1578" t="s">
        <v>51</v>
      </c>
      <c r="Q1578" s="5">
        <f>IF(Teams[[#This Row],[LgWin]]="Y", 1,
IF(Teams[[#This Row],[LgWin]] = "N", 0, " "))</f>
        <v>0</v>
      </c>
      <c r="R1578" t="s">
        <v>51</v>
      </c>
      <c r="S1578" s="5">
        <f>IF(Teams[[#This Row],[WSWin]]="Y", 1,
IF(Teams[[#This Row],[WSWin]] = "N", 0, " "))</f>
        <v>0</v>
      </c>
      <c r="T1578">
        <v>663</v>
      </c>
      <c r="U1578">
        <v>5523</v>
      </c>
      <c r="V1578">
        <v>1469</v>
      </c>
      <c r="W1578">
        <v>213</v>
      </c>
      <c r="X1578">
        <v>38</v>
      </c>
      <c r="Y1578">
        <v>95</v>
      </c>
      <c r="Z1578">
        <v>489</v>
      </c>
      <c r="AA1578">
        <v>755</v>
      </c>
      <c r="AB1578">
        <v>76</v>
      </c>
      <c r="AC1578">
        <v>40</v>
      </c>
      <c r="AD1578">
        <v>21</v>
      </c>
      <c r="AE1578">
        <v>50</v>
      </c>
      <c r="AF1578">
        <v>587</v>
      </c>
      <c r="AG1578">
        <v>521</v>
      </c>
      <c r="AH1578">
        <v>3.23</v>
      </c>
      <c r="AI1578">
        <v>48</v>
      </c>
      <c r="AJ1578">
        <v>18</v>
      </c>
      <c r="AK1578">
        <v>33</v>
      </c>
      <c r="AL1578">
        <v>4349</v>
      </c>
      <c r="AM1578">
        <v>1363</v>
      </c>
      <c r="AN1578">
        <v>110</v>
      </c>
      <c r="AO1578">
        <v>399</v>
      </c>
      <c r="AP1578">
        <v>853</v>
      </c>
      <c r="AQ1578">
        <v>131</v>
      </c>
      <c r="AR1578">
        <v>159</v>
      </c>
      <c r="AS1578">
        <v>0.97899999999999998</v>
      </c>
      <c r="AT1578" t="s">
        <v>512</v>
      </c>
      <c r="AU1578" t="s">
        <v>531</v>
      </c>
      <c r="AV1578">
        <v>2064594</v>
      </c>
      <c r="AW1578">
        <v>94</v>
      </c>
      <c r="AX1578">
        <v>93</v>
      </c>
      <c r="AY1578" t="s">
        <v>260</v>
      </c>
      <c r="AZ1578" t="s">
        <v>511</v>
      </c>
      <c r="BA1578" t="s">
        <v>511</v>
      </c>
    </row>
    <row r="1579" spans="1:53" x14ac:dyDescent="0.55000000000000004">
      <c r="A1579">
        <v>1971</v>
      </c>
      <c r="B1579" s="5" t="b">
        <f>Teams[[#This Row],[yearID]]&gt;=1973</f>
        <v>0</v>
      </c>
      <c r="C1579" s="5" t="b">
        <f>Teams[[#This Row],[yearID]]&gt;=1903</f>
        <v>1</v>
      </c>
      <c r="D1579" t="s">
        <v>410</v>
      </c>
      <c r="E1579" t="s">
        <v>426</v>
      </c>
      <c r="F1579" t="s">
        <v>426</v>
      </c>
      <c r="G1579" s="5" t="str">
        <f>VLOOKUP(Teams[[#This Row],[franchID]],TeamsFranchises!$A$2:$D$121,2,FALSE)</f>
        <v>Minnesota Twins</v>
      </c>
      <c r="H1579" t="s">
        <v>8</v>
      </c>
      <c r="I1579">
        <v>5</v>
      </c>
      <c r="J1579">
        <v>160</v>
      </c>
      <c r="K1579">
        <v>79</v>
      </c>
      <c r="L1579">
        <v>74</v>
      </c>
      <c r="M1579">
        <v>86</v>
      </c>
      <c r="N1579" t="s">
        <v>51</v>
      </c>
      <c r="P1579" t="s">
        <v>51</v>
      </c>
      <c r="Q1579" s="5">
        <f>IF(Teams[[#This Row],[LgWin]]="Y", 1,
IF(Teams[[#This Row],[LgWin]] = "N", 0, " "))</f>
        <v>0</v>
      </c>
      <c r="R1579" t="s">
        <v>51</v>
      </c>
      <c r="S1579" s="5">
        <f>IF(Teams[[#This Row],[WSWin]]="Y", 1,
IF(Teams[[#This Row],[WSWin]] = "N", 0, " "))</f>
        <v>0</v>
      </c>
      <c r="T1579">
        <v>654</v>
      </c>
      <c r="U1579">
        <v>5414</v>
      </c>
      <c r="V1579">
        <v>1406</v>
      </c>
      <c r="W1579">
        <v>197</v>
      </c>
      <c r="X1579">
        <v>31</v>
      </c>
      <c r="Y1579">
        <v>116</v>
      </c>
      <c r="Z1579">
        <v>512</v>
      </c>
      <c r="AA1579">
        <v>846</v>
      </c>
      <c r="AB1579">
        <v>66</v>
      </c>
      <c r="AC1579">
        <v>44</v>
      </c>
      <c r="AD1579">
        <v>25</v>
      </c>
      <c r="AE1579">
        <v>57</v>
      </c>
      <c r="AF1579">
        <v>670</v>
      </c>
      <c r="AG1579">
        <v>600</v>
      </c>
      <c r="AH1579">
        <v>3.81</v>
      </c>
      <c r="AI1579">
        <v>43</v>
      </c>
      <c r="AJ1579">
        <v>9</v>
      </c>
      <c r="AK1579">
        <v>25</v>
      </c>
      <c r="AL1579">
        <v>4250</v>
      </c>
      <c r="AM1579">
        <v>1384</v>
      </c>
      <c r="AN1579">
        <v>139</v>
      </c>
      <c r="AO1579">
        <v>529</v>
      </c>
      <c r="AP1579">
        <v>895</v>
      </c>
      <c r="AQ1579">
        <v>118</v>
      </c>
      <c r="AR1579">
        <v>134</v>
      </c>
      <c r="AS1579">
        <v>0.98</v>
      </c>
      <c r="AT1579" t="s">
        <v>523</v>
      </c>
      <c r="AU1579" t="s">
        <v>524</v>
      </c>
      <c r="AV1579">
        <v>940858</v>
      </c>
      <c r="AW1579">
        <v>103</v>
      </c>
      <c r="AX1579">
        <v>102</v>
      </c>
      <c r="AY1579" t="s">
        <v>426</v>
      </c>
      <c r="AZ1579" t="s">
        <v>426</v>
      </c>
      <c r="BA1579" t="s">
        <v>426</v>
      </c>
    </row>
    <row r="1580" spans="1:53" x14ac:dyDescent="0.55000000000000004">
      <c r="A1580">
        <v>1971</v>
      </c>
      <c r="B1580" s="5" t="b">
        <f>Teams[[#This Row],[yearID]]&gt;=1973</f>
        <v>0</v>
      </c>
      <c r="C1580" s="5" t="b">
        <f>Teams[[#This Row],[yearID]]&gt;=1903</f>
        <v>1</v>
      </c>
      <c r="D1580" t="s">
        <v>410</v>
      </c>
      <c r="E1580" t="s">
        <v>563</v>
      </c>
      <c r="F1580" t="s">
        <v>282</v>
      </c>
      <c r="G1580" s="5" t="str">
        <f>VLOOKUP(Teams[[#This Row],[franchID]],TeamsFranchises!$A$2:$D$121,2,FALSE)</f>
        <v>Milwaukee Brewers</v>
      </c>
      <c r="H1580" t="s">
        <v>8</v>
      </c>
      <c r="I1580">
        <v>6</v>
      </c>
      <c r="J1580">
        <v>161</v>
      </c>
      <c r="K1580">
        <v>82</v>
      </c>
      <c r="L1580">
        <v>69</v>
      </c>
      <c r="M1580">
        <v>92</v>
      </c>
      <c r="N1580" t="s">
        <v>51</v>
      </c>
      <c r="P1580" t="s">
        <v>51</v>
      </c>
      <c r="Q1580" s="5">
        <f>IF(Teams[[#This Row],[LgWin]]="Y", 1,
IF(Teams[[#This Row],[LgWin]] = "N", 0, " "))</f>
        <v>0</v>
      </c>
      <c r="R1580" t="s">
        <v>51</v>
      </c>
      <c r="S1580" s="5">
        <f>IF(Teams[[#This Row],[WSWin]]="Y", 1,
IF(Teams[[#This Row],[WSWin]] = "N", 0, " "))</f>
        <v>0</v>
      </c>
      <c r="T1580">
        <v>534</v>
      </c>
      <c r="U1580">
        <v>5185</v>
      </c>
      <c r="V1580">
        <v>1188</v>
      </c>
      <c r="W1580">
        <v>160</v>
      </c>
      <c r="X1580">
        <v>23</v>
      </c>
      <c r="Y1580">
        <v>104</v>
      </c>
      <c r="Z1580">
        <v>543</v>
      </c>
      <c r="AA1580">
        <v>924</v>
      </c>
      <c r="AB1580">
        <v>82</v>
      </c>
      <c r="AC1580">
        <v>53</v>
      </c>
      <c r="AD1580">
        <v>30</v>
      </c>
      <c r="AE1580">
        <v>39</v>
      </c>
      <c r="AF1580">
        <v>609</v>
      </c>
      <c r="AG1580">
        <v>532</v>
      </c>
      <c r="AH1580">
        <v>3.38</v>
      </c>
      <c r="AI1580">
        <v>32</v>
      </c>
      <c r="AJ1580">
        <v>23</v>
      </c>
      <c r="AK1580">
        <v>32</v>
      </c>
      <c r="AL1580">
        <v>4249</v>
      </c>
      <c r="AM1580">
        <v>1303</v>
      </c>
      <c r="AN1580">
        <v>130</v>
      </c>
      <c r="AO1580">
        <v>569</v>
      </c>
      <c r="AP1580">
        <v>795</v>
      </c>
      <c r="AQ1580">
        <v>138</v>
      </c>
      <c r="AR1580">
        <v>152</v>
      </c>
      <c r="AS1580">
        <v>0.97699999999999998</v>
      </c>
      <c r="AT1580" t="s">
        <v>281</v>
      </c>
      <c r="AU1580" t="s">
        <v>501</v>
      </c>
      <c r="AV1580">
        <v>731531</v>
      </c>
      <c r="AW1580">
        <v>98</v>
      </c>
      <c r="AX1580">
        <v>100</v>
      </c>
      <c r="AY1580" t="s">
        <v>282</v>
      </c>
      <c r="AZ1580" t="s">
        <v>282</v>
      </c>
      <c r="BA1580" t="s">
        <v>282</v>
      </c>
    </row>
    <row r="1581" spans="1:53" x14ac:dyDescent="0.55000000000000004">
      <c r="A1581">
        <v>1971</v>
      </c>
      <c r="B1581" s="5" t="b">
        <f>Teams[[#This Row],[yearID]]&gt;=1973</f>
        <v>0</v>
      </c>
      <c r="C1581" s="5" t="b">
        <f>Teams[[#This Row],[yearID]]&gt;=1903</f>
        <v>1</v>
      </c>
      <c r="D1581" t="s">
        <v>157</v>
      </c>
      <c r="E1581" t="s">
        <v>551</v>
      </c>
      <c r="F1581" t="s">
        <v>398</v>
      </c>
      <c r="G1581" s="5" t="str">
        <f>VLOOKUP(Teams[[#This Row],[franchID]],TeamsFranchises!$A$2:$D$121,2,FALSE)</f>
        <v>Washington Nationals</v>
      </c>
      <c r="H1581" t="s">
        <v>37</v>
      </c>
      <c r="I1581">
        <v>5</v>
      </c>
      <c r="J1581">
        <v>162</v>
      </c>
      <c r="K1581">
        <v>80</v>
      </c>
      <c r="L1581">
        <v>71</v>
      </c>
      <c r="M1581">
        <v>90</v>
      </c>
      <c r="N1581" t="s">
        <v>51</v>
      </c>
      <c r="P1581" t="s">
        <v>51</v>
      </c>
      <c r="Q1581" s="5">
        <f>IF(Teams[[#This Row],[LgWin]]="Y", 1,
IF(Teams[[#This Row],[LgWin]] = "N", 0, " "))</f>
        <v>0</v>
      </c>
      <c r="R1581" t="s">
        <v>51</v>
      </c>
      <c r="S1581" s="5">
        <f>IF(Teams[[#This Row],[WSWin]]="Y", 1,
IF(Teams[[#This Row],[WSWin]] = "N", 0, " "))</f>
        <v>0</v>
      </c>
      <c r="T1581">
        <v>622</v>
      </c>
      <c r="U1581">
        <v>5335</v>
      </c>
      <c r="V1581">
        <v>1312</v>
      </c>
      <c r="W1581">
        <v>197</v>
      </c>
      <c r="X1581">
        <v>29</v>
      </c>
      <c r="Y1581">
        <v>88</v>
      </c>
      <c r="Z1581">
        <v>543</v>
      </c>
      <c r="AA1581">
        <v>800</v>
      </c>
      <c r="AB1581">
        <v>51</v>
      </c>
      <c r="AC1581">
        <v>43</v>
      </c>
      <c r="AD1581">
        <v>78</v>
      </c>
      <c r="AE1581">
        <v>40</v>
      </c>
      <c r="AF1581">
        <v>729</v>
      </c>
      <c r="AG1581">
        <v>656</v>
      </c>
      <c r="AH1581">
        <v>4.12</v>
      </c>
      <c r="AI1581">
        <v>49</v>
      </c>
      <c r="AJ1581">
        <v>8</v>
      </c>
      <c r="AK1581">
        <v>25</v>
      </c>
      <c r="AL1581">
        <v>4303</v>
      </c>
      <c r="AM1581">
        <v>1418</v>
      </c>
      <c r="AN1581">
        <v>133</v>
      </c>
      <c r="AO1581">
        <v>658</v>
      </c>
      <c r="AP1581">
        <v>829</v>
      </c>
      <c r="AQ1581">
        <v>150</v>
      </c>
      <c r="AR1581">
        <v>164</v>
      </c>
      <c r="AS1581">
        <v>0.97599999999999998</v>
      </c>
      <c r="AT1581" t="s">
        <v>552</v>
      </c>
      <c r="AU1581" t="s">
        <v>553</v>
      </c>
      <c r="AV1581">
        <v>1290963</v>
      </c>
      <c r="AW1581">
        <v>100</v>
      </c>
      <c r="AX1581">
        <v>101</v>
      </c>
      <c r="AY1581" t="s">
        <v>551</v>
      </c>
      <c r="AZ1581" t="s">
        <v>551</v>
      </c>
      <c r="BA1581" t="s">
        <v>551</v>
      </c>
    </row>
    <row r="1582" spans="1:53" x14ac:dyDescent="0.55000000000000004">
      <c r="A1582">
        <v>1971</v>
      </c>
      <c r="B1582" s="5" t="b">
        <f>Teams[[#This Row],[yearID]]&gt;=1973</f>
        <v>0</v>
      </c>
      <c r="C1582" s="5" t="b">
        <f>Teams[[#This Row],[yearID]]&gt;=1903</f>
        <v>1</v>
      </c>
      <c r="D1582" t="s">
        <v>410</v>
      </c>
      <c r="E1582" t="s">
        <v>436</v>
      </c>
      <c r="F1582" t="s">
        <v>412</v>
      </c>
      <c r="G1582" s="5" t="str">
        <f>VLOOKUP(Teams[[#This Row],[franchID]],TeamsFranchises!$A$2:$D$121,2,FALSE)</f>
        <v>New York Yankees</v>
      </c>
      <c r="H1582" t="s">
        <v>37</v>
      </c>
      <c r="I1582">
        <v>4</v>
      </c>
      <c r="J1582">
        <v>162</v>
      </c>
      <c r="K1582">
        <v>81</v>
      </c>
      <c r="L1582">
        <v>82</v>
      </c>
      <c r="M1582">
        <v>80</v>
      </c>
      <c r="N1582" t="s">
        <v>51</v>
      </c>
      <c r="P1582" t="s">
        <v>51</v>
      </c>
      <c r="Q1582" s="5">
        <f>IF(Teams[[#This Row],[LgWin]]="Y", 1,
IF(Teams[[#This Row],[LgWin]] = "N", 0, " "))</f>
        <v>0</v>
      </c>
      <c r="R1582" t="s">
        <v>51</v>
      </c>
      <c r="S1582" s="5">
        <f>IF(Teams[[#This Row],[WSWin]]="Y", 1,
IF(Teams[[#This Row],[WSWin]] = "N", 0, " "))</f>
        <v>0</v>
      </c>
      <c r="T1582">
        <v>648</v>
      </c>
      <c r="U1582">
        <v>5413</v>
      </c>
      <c r="V1582">
        <v>1377</v>
      </c>
      <c r="W1582">
        <v>195</v>
      </c>
      <c r="X1582">
        <v>43</v>
      </c>
      <c r="Y1582">
        <v>97</v>
      </c>
      <c r="Z1582">
        <v>581</v>
      </c>
      <c r="AA1582">
        <v>717</v>
      </c>
      <c r="AB1582">
        <v>75</v>
      </c>
      <c r="AC1582">
        <v>55</v>
      </c>
      <c r="AD1582">
        <v>37</v>
      </c>
      <c r="AE1582">
        <v>56</v>
      </c>
      <c r="AF1582">
        <v>641</v>
      </c>
      <c r="AG1582">
        <v>554</v>
      </c>
      <c r="AH1582">
        <v>3.43</v>
      </c>
      <c r="AI1582">
        <v>67</v>
      </c>
      <c r="AJ1582">
        <v>15</v>
      </c>
      <c r="AK1582">
        <v>12</v>
      </c>
      <c r="AL1582">
        <v>4356</v>
      </c>
      <c r="AM1582">
        <v>1382</v>
      </c>
      <c r="AN1582">
        <v>126</v>
      </c>
      <c r="AO1582">
        <v>423</v>
      </c>
      <c r="AP1582">
        <v>707</v>
      </c>
      <c r="AQ1582">
        <v>125</v>
      </c>
      <c r="AR1582">
        <v>159</v>
      </c>
      <c r="AS1582">
        <v>0.98099999999999998</v>
      </c>
      <c r="AT1582" t="s">
        <v>459</v>
      </c>
      <c r="AU1582" t="s">
        <v>491</v>
      </c>
      <c r="AV1582">
        <v>1070771</v>
      </c>
      <c r="AW1582">
        <v>94</v>
      </c>
      <c r="AX1582">
        <v>94</v>
      </c>
      <c r="AY1582" t="s">
        <v>412</v>
      </c>
      <c r="AZ1582" t="s">
        <v>436</v>
      </c>
      <c r="BA1582" t="s">
        <v>436</v>
      </c>
    </row>
    <row r="1583" spans="1:53" x14ac:dyDescent="0.55000000000000004">
      <c r="A1583">
        <v>1971</v>
      </c>
      <c r="B1583" s="5" t="b">
        <f>Teams[[#This Row],[yearID]]&gt;=1973</f>
        <v>0</v>
      </c>
      <c r="C1583" s="5" t="b">
        <f>Teams[[#This Row],[yearID]]&gt;=1903</f>
        <v>1</v>
      </c>
      <c r="D1583" t="s">
        <v>157</v>
      </c>
      <c r="E1583" t="s">
        <v>532</v>
      </c>
      <c r="F1583" t="s">
        <v>533</v>
      </c>
      <c r="G1583" s="5" t="str">
        <f>VLOOKUP(Teams[[#This Row],[franchID]],TeamsFranchises!$A$2:$D$121,2,FALSE)</f>
        <v>New York Mets</v>
      </c>
      <c r="H1583" t="s">
        <v>37</v>
      </c>
      <c r="I1583">
        <v>3</v>
      </c>
      <c r="J1583">
        <v>162</v>
      </c>
      <c r="K1583">
        <v>81</v>
      </c>
      <c r="L1583">
        <v>83</v>
      </c>
      <c r="M1583">
        <v>79</v>
      </c>
      <c r="N1583" t="s">
        <v>51</v>
      </c>
      <c r="P1583" t="s">
        <v>51</v>
      </c>
      <c r="Q1583" s="5">
        <f>IF(Teams[[#This Row],[LgWin]]="Y", 1,
IF(Teams[[#This Row],[LgWin]] = "N", 0, " "))</f>
        <v>0</v>
      </c>
      <c r="R1583" t="s">
        <v>51</v>
      </c>
      <c r="S1583" s="5">
        <f>IF(Teams[[#This Row],[WSWin]]="Y", 1,
IF(Teams[[#This Row],[WSWin]] = "N", 0, " "))</f>
        <v>0</v>
      </c>
      <c r="T1583">
        <v>588</v>
      </c>
      <c r="U1583">
        <v>5477</v>
      </c>
      <c r="V1583">
        <v>1365</v>
      </c>
      <c r="W1583">
        <v>203</v>
      </c>
      <c r="X1583">
        <v>29</v>
      </c>
      <c r="Y1583">
        <v>98</v>
      </c>
      <c r="Z1583">
        <v>547</v>
      </c>
      <c r="AA1583">
        <v>958</v>
      </c>
      <c r="AB1583">
        <v>89</v>
      </c>
      <c r="AC1583">
        <v>43</v>
      </c>
      <c r="AD1583">
        <v>28</v>
      </c>
      <c r="AE1583">
        <v>35</v>
      </c>
      <c r="AF1583">
        <v>550</v>
      </c>
      <c r="AG1583">
        <v>487</v>
      </c>
      <c r="AH1583">
        <v>2.99</v>
      </c>
      <c r="AI1583">
        <v>42</v>
      </c>
      <c r="AJ1583">
        <v>13</v>
      </c>
      <c r="AK1583">
        <v>22</v>
      </c>
      <c r="AL1583">
        <v>4399</v>
      </c>
      <c r="AM1583">
        <v>1227</v>
      </c>
      <c r="AN1583">
        <v>100</v>
      </c>
      <c r="AO1583">
        <v>529</v>
      </c>
      <c r="AP1583">
        <v>1157</v>
      </c>
      <c r="AQ1583">
        <v>114</v>
      </c>
      <c r="AR1583">
        <v>135</v>
      </c>
      <c r="AS1583">
        <v>0.98099999999999998</v>
      </c>
      <c r="AT1583" t="s">
        <v>534</v>
      </c>
      <c r="AU1583" t="s">
        <v>536</v>
      </c>
      <c r="AV1583">
        <v>2266680</v>
      </c>
      <c r="AW1583">
        <v>98</v>
      </c>
      <c r="AX1583">
        <v>98</v>
      </c>
      <c r="AY1583" t="s">
        <v>533</v>
      </c>
      <c r="AZ1583" t="s">
        <v>532</v>
      </c>
      <c r="BA1583" t="s">
        <v>532</v>
      </c>
    </row>
    <row r="1584" spans="1:53" x14ac:dyDescent="0.55000000000000004">
      <c r="A1584">
        <v>1971</v>
      </c>
      <c r="B1584" s="5" t="b">
        <f>Teams[[#This Row],[yearID]]&gt;=1973</f>
        <v>0</v>
      </c>
      <c r="C1584" s="5" t="b">
        <f>Teams[[#This Row],[yearID]]&gt;=1903</f>
        <v>1</v>
      </c>
      <c r="D1584" t="s">
        <v>410</v>
      </c>
      <c r="E1584" t="s">
        <v>423</v>
      </c>
      <c r="F1584" t="s">
        <v>423</v>
      </c>
      <c r="G1584" s="5" t="str">
        <f>VLOOKUP(Teams[[#This Row],[franchID]],TeamsFranchises!$A$2:$D$121,2,FALSE)</f>
        <v>Oakland Athletics</v>
      </c>
      <c r="H1584" t="s">
        <v>8</v>
      </c>
      <c r="I1584">
        <v>1</v>
      </c>
      <c r="J1584">
        <v>161</v>
      </c>
      <c r="K1584">
        <v>81</v>
      </c>
      <c r="L1584">
        <v>101</v>
      </c>
      <c r="M1584">
        <v>60</v>
      </c>
      <c r="N1584" t="s">
        <v>76</v>
      </c>
      <c r="P1584" t="s">
        <v>51</v>
      </c>
      <c r="Q1584" s="5">
        <f>IF(Teams[[#This Row],[LgWin]]="Y", 1,
IF(Teams[[#This Row],[LgWin]] = "N", 0, " "))</f>
        <v>0</v>
      </c>
      <c r="R1584" t="s">
        <v>51</v>
      </c>
      <c r="S1584" s="5">
        <f>IF(Teams[[#This Row],[WSWin]]="Y", 1,
IF(Teams[[#This Row],[WSWin]] = "N", 0, " "))</f>
        <v>0</v>
      </c>
      <c r="T1584">
        <v>691</v>
      </c>
      <c r="U1584">
        <v>5494</v>
      </c>
      <c r="V1584">
        <v>1383</v>
      </c>
      <c r="W1584">
        <v>195</v>
      </c>
      <c r="X1584">
        <v>25</v>
      </c>
      <c r="Y1584">
        <v>160</v>
      </c>
      <c r="Z1584">
        <v>542</v>
      </c>
      <c r="AA1584">
        <v>1018</v>
      </c>
      <c r="AB1584">
        <v>80</v>
      </c>
      <c r="AC1584">
        <v>53</v>
      </c>
      <c r="AD1584">
        <v>37</v>
      </c>
      <c r="AE1584">
        <v>38</v>
      </c>
      <c r="AF1584">
        <v>564</v>
      </c>
      <c r="AG1584">
        <v>498</v>
      </c>
      <c r="AH1584">
        <v>3.05</v>
      </c>
      <c r="AI1584">
        <v>57</v>
      </c>
      <c r="AJ1584">
        <v>18</v>
      </c>
      <c r="AK1584">
        <v>36</v>
      </c>
      <c r="AL1584">
        <v>4408</v>
      </c>
      <c r="AM1584">
        <v>1229</v>
      </c>
      <c r="AN1584">
        <v>131</v>
      </c>
      <c r="AO1584">
        <v>501</v>
      </c>
      <c r="AP1584">
        <v>999</v>
      </c>
      <c r="AQ1584">
        <v>117</v>
      </c>
      <c r="AR1584">
        <v>157</v>
      </c>
      <c r="AS1584">
        <v>0.98099999999999998</v>
      </c>
      <c r="AT1584" t="s">
        <v>546</v>
      </c>
      <c r="AU1584" t="s">
        <v>547</v>
      </c>
      <c r="AV1584">
        <v>914993</v>
      </c>
      <c r="AW1584">
        <v>98</v>
      </c>
      <c r="AX1584">
        <v>97</v>
      </c>
      <c r="AY1584" t="s">
        <v>423</v>
      </c>
      <c r="AZ1584" t="s">
        <v>423</v>
      </c>
      <c r="BA1584" t="s">
        <v>423</v>
      </c>
    </row>
    <row r="1585" spans="1:53" x14ac:dyDescent="0.55000000000000004">
      <c r="A1585">
        <v>1971</v>
      </c>
      <c r="B1585" s="5" t="b">
        <f>Teams[[#This Row],[yearID]]&gt;=1973</f>
        <v>0</v>
      </c>
      <c r="C1585" s="5" t="b">
        <f>Teams[[#This Row],[yearID]]&gt;=1903</f>
        <v>1</v>
      </c>
      <c r="D1585" t="s">
        <v>157</v>
      </c>
      <c r="E1585" t="s">
        <v>122</v>
      </c>
      <c r="F1585" t="s">
        <v>122</v>
      </c>
      <c r="G1585" s="5" t="str">
        <f>VLOOKUP(Teams[[#This Row],[franchID]],TeamsFranchises!$A$2:$D$121,2,FALSE)</f>
        <v>Philadelphia Phillies</v>
      </c>
      <c r="H1585" t="s">
        <v>37</v>
      </c>
      <c r="I1585">
        <v>6</v>
      </c>
      <c r="J1585">
        <v>162</v>
      </c>
      <c r="K1585">
        <v>81</v>
      </c>
      <c r="L1585">
        <v>67</v>
      </c>
      <c r="M1585">
        <v>95</v>
      </c>
      <c r="N1585" t="s">
        <v>51</v>
      </c>
      <c r="P1585" t="s">
        <v>51</v>
      </c>
      <c r="Q1585" s="5">
        <f>IF(Teams[[#This Row],[LgWin]]="Y", 1,
IF(Teams[[#This Row],[LgWin]] = "N", 0, " "))</f>
        <v>0</v>
      </c>
      <c r="R1585" t="s">
        <v>51</v>
      </c>
      <c r="S1585" s="5">
        <f>IF(Teams[[#This Row],[WSWin]]="Y", 1,
IF(Teams[[#This Row],[WSWin]] = "N", 0, " "))</f>
        <v>0</v>
      </c>
      <c r="T1585">
        <v>558</v>
      </c>
      <c r="U1585">
        <v>5538</v>
      </c>
      <c r="V1585">
        <v>1289</v>
      </c>
      <c r="W1585">
        <v>209</v>
      </c>
      <c r="X1585">
        <v>35</v>
      </c>
      <c r="Y1585">
        <v>123</v>
      </c>
      <c r="Z1585">
        <v>499</v>
      </c>
      <c r="AA1585">
        <v>1031</v>
      </c>
      <c r="AB1585">
        <v>63</v>
      </c>
      <c r="AC1585">
        <v>39</v>
      </c>
      <c r="AD1585">
        <v>34</v>
      </c>
      <c r="AE1585">
        <v>45</v>
      </c>
      <c r="AF1585">
        <v>688</v>
      </c>
      <c r="AG1585">
        <v>607</v>
      </c>
      <c r="AH1585">
        <v>3.71</v>
      </c>
      <c r="AI1585">
        <v>31</v>
      </c>
      <c r="AJ1585">
        <v>10</v>
      </c>
      <c r="AK1585">
        <v>25</v>
      </c>
      <c r="AL1585">
        <v>4412</v>
      </c>
      <c r="AM1585">
        <v>1396</v>
      </c>
      <c r="AN1585">
        <v>132</v>
      </c>
      <c r="AO1585">
        <v>525</v>
      </c>
      <c r="AP1585">
        <v>838</v>
      </c>
      <c r="AQ1585">
        <v>122</v>
      </c>
      <c r="AR1585">
        <v>158</v>
      </c>
      <c r="AS1585">
        <v>0.98099999999999998</v>
      </c>
      <c r="AT1585" t="s">
        <v>358</v>
      </c>
      <c r="AU1585" t="s">
        <v>566</v>
      </c>
      <c r="AV1585">
        <v>1511223</v>
      </c>
      <c r="AW1585">
        <v>100</v>
      </c>
      <c r="AX1585">
        <v>102</v>
      </c>
      <c r="AY1585" t="s">
        <v>122</v>
      </c>
      <c r="AZ1585" t="s">
        <v>122</v>
      </c>
      <c r="BA1585" t="s">
        <v>122</v>
      </c>
    </row>
    <row r="1586" spans="1:53" x14ac:dyDescent="0.55000000000000004">
      <c r="A1586">
        <v>1971</v>
      </c>
      <c r="B1586" s="5" t="b">
        <f>Teams[[#This Row],[yearID]]&gt;=1973</f>
        <v>0</v>
      </c>
      <c r="C1586" s="5" t="b">
        <f>Teams[[#This Row],[yearID]]&gt;=1903</f>
        <v>1</v>
      </c>
      <c r="D1586" t="s">
        <v>157</v>
      </c>
      <c r="E1586" t="s">
        <v>229</v>
      </c>
      <c r="F1586" t="s">
        <v>229</v>
      </c>
      <c r="G1586" s="5" t="str">
        <f>VLOOKUP(Teams[[#This Row],[franchID]],TeamsFranchises!$A$2:$D$121,2,FALSE)</f>
        <v>Pittsburgh Pirates</v>
      </c>
      <c r="H1586" t="s">
        <v>37</v>
      </c>
      <c r="I1586">
        <v>1</v>
      </c>
      <c r="J1586">
        <v>162</v>
      </c>
      <c r="K1586">
        <v>80</v>
      </c>
      <c r="L1586">
        <v>97</v>
      </c>
      <c r="M1586">
        <v>65</v>
      </c>
      <c r="N1586" t="s">
        <v>76</v>
      </c>
      <c r="P1586" t="s">
        <v>76</v>
      </c>
      <c r="Q1586" s="5">
        <f>IF(Teams[[#This Row],[LgWin]]="Y", 1,
IF(Teams[[#This Row],[LgWin]] = "N", 0, " "))</f>
        <v>1</v>
      </c>
      <c r="R1586" t="s">
        <v>76</v>
      </c>
      <c r="S1586" s="5">
        <f>IF(Teams[[#This Row],[WSWin]]="Y", 1,
IF(Teams[[#This Row],[WSWin]] = "N", 0, " "))</f>
        <v>1</v>
      </c>
      <c r="T1586">
        <v>788</v>
      </c>
      <c r="U1586">
        <v>5674</v>
      </c>
      <c r="V1586">
        <v>1555</v>
      </c>
      <c r="W1586">
        <v>223</v>
      </c>
      <c r="X1586">
        <v>61</v>
      </c>
      <c r="Y1586">
        <v>154</v>
      </c>
      <c r="Z1586">
        <v>469</v>
      </c>
      <c r="AA1586">
        <v>919</v>
      </c>
      <c r="AB1586">
        <v>65</v>
      </c>
      <c r="AC1586">
        <v>31</v>
      </c>
      <c r="AD1586">
        <v>29</v>
      </c>
      <c r="AE1586">
        <v>49</v>
      </c>
      <c r="AF1586">
        <v>599</v>
      </c>
      <c r="AG1586">
        <v>537</v>
      </c>
      <c r="AH1586">
        <v>3.31</v>
      </c>
      <c r="AI1586">
        <v>43</v>
      </c>
      <c r="AJ1586">
        <v>15</v>
      </c>
      <c r="AK1586">
        <v>48</v>
      </c>
      <c r="AL1586">
        <v>4383</v>
      </c>
      <c r="AM1586">
        <v>1426</v>
      </c>
      <c r="AN1586">
        <v>108</v>
      </c>
      <c r="AO1586">
        <v>470</v>
      </c>
      <c r="AP1586">
        <v>813</v>
      </c>
      <c r="AQ1586">
        <v>133</v>
      </c>
      <c r="AR1586">
        <v>164</v>
      </c>
      <c r="AS1586">
        <v>0.97899999999999998</v>
      </c>
      <c r="AT1586" t="s">
        <v>390</v>
      </c>
      <c r="AU1586" t="s">
        <v>567</v>
      </c>
      <c r="AV1586">
        <v>1501132</v>
      </c>
      <c r="AW1586">
        <v>102</v>
      </c>
      <c r="AX1586">
        <v>100</v>
      </c>
      <c r="AY1586" t="s">
        <v>229</v>
      </c>
      <c r="AZ1586" t="s">
        <v>229</v>
      </c>
      <c r="BA1586" t="s">
        <v>229</v>
      </c>
    </row>
    <row r="1587" spans="1:53" x14ac:dyDescent="0.55000000000000004">
      <c r="A1587">
        <v>1971</v>
      </c>
      <c r="B1587" s="5" t="b">
        <f>Teams[[#This Row],[yearID]]&gt;=1973</f>
        <v>0</v>
      </c>
      <c r="C1587" s="5" t="b">
        <f>Teams[[#This Row],[yearID]]&gt;=1903</f>
        <v>1</v>
      </c>
      <c r="D1587" t="s">
        <v>157</v>
      </c>
      <c r="E1587" t="s">
        <v>554</v>
      </c>
      <c r="F1587" t="s">
        <v>555</v>
      </c>
      <c r="G1587" s="5" t="str">
        <f>VLOOKUP(Teams[[#This Row],[franchID]],TeamsFranchises!$A$2:$D$121,2,FALSE)</f>
        <v>San Diego Padres</v>
      </c>
      <c r="H1587" t="s">
        <v>8</v>
      </c>
      <c r="I1587">
        <v>6</v>
      </c>
      <c r="J1587">
        <v>161</v>
      </c>
      <c r="K1587">
        <v>81</v>
      </c>
      <c r="L1587">
        <v>61</v>
      </c>
      <c r="M1587">
        <v>100</v>
      </c>
      <c r="N1587" t="s">
        <v>51</v>
      </c>
      <c r="P1587" t="s">
        <v>51</v>
      </c>
      <c r="Q1587" s="5">
        <f>IF(Teams[[#This Row],[LgWin]]="Y", 1,
IF(Teams[[#This Row],[LgWin]] = "N", 0, " "))</f>
        <v>0</v>
      </c>
      <c r="R1587" t="s">
        <v>51</v>
      </c>
      <c r="S1587" s="5">
        <f>IF(Teams[[#This Row],[WSWin]]="Y", 1,
IF(Teams[[#This Row],[WSWin]] = "N", 0, " "))</f>
        <v>0</v>
      </c>
      <c r="T1587">
        <v>486</v>
      </c>
      <c r="U1587">
        <v>5366</v>
      </c>
      <c r="V1587">
        <v>1250</v>
      </c>
      <c r="W1587">
        <v>184</v>
      </c>
      <c r="X1587">
        <v>31</v>
      </c>
      <c r="Y1587">
        <v>96</v>
      </c>
      <c r="Z1587">
        <v>438</v>
      </c>
      <c r="AA1587">
        <v>966</v>
      </c>
      <c r="AB1587">
        <v>70</v>
      </c>
      <c r="AC1587">
        <v>45</v>
      </c>
      <c r="AD1587">
        <v>25</v>
      </c>
      <c r="AE1587">
        <v>19</v>
      </c>
      <c r="AF1587">
        <v>610</v>
      </c>
      <c r="AG1587">
        <v>515</v>
      </c>
      <c r="AH1587">
        <v>3.22</v>
      </c>
      <c r="AI1587">
        <v>47</v>
      </c>
      <c r="AJ1587">
        <v>10</v>
      </c>
      <c r="AK1587">
        <v>17</v>
      </c>
      <c r="AL1587">
        <v>4314</v>
      </c>
      <c r="AM1587">
        <v>1351</v>
      </c>
      <c r="AN1587">
        <v>93</v>
      </c>
      <c r="AO1587">
        <v>559</v>
      </c>
      <c r="AP1587">
        <v>923</v>
      </c>
      <c r="AQ1587">
        <v>161</v>
      </c>
      <c r="AR1587">
        <v>144</v>
      </c>
      <c r="AS1587">
        <v>0.97399999999999998</v>
      </c>
      <c r="AT1587" t="s">
        <v>556</v>
      </c>
      <c r="AU1587" t="s">
        <v>557</v>
      </c>
      <c r="AV1587">
        <v>557513</v>
      </c>
      <c r="AW1587">
        <v>93</v>
      </c>
      <c r="AX1587">
        <v>95</v>
      </c>
      <c r="AY1587" t="s">
        <v>555</v>
      </c>
      <c r="AZ1587" t="s">
        <v>554</v>
      </c>
      <c r="BA1587" t="s">
        <v>554</v>
      </c>
    </row>
    <row r="1588" spans="1:53" x14ac:dyDescent="0.55000000000000004">
      <c r="A1588">
        <v>1971</v>
      </c>
      <c r="B1588" s="5" t="b">
        <f>Teams[[#This Row],[yearID]]&gt;=1973</f>
        <v>0</v>
      </c>
      <c r="C1588" s="5" t="b">
        <f>Teams[[#This Row],[yearID]]&gt;=1903</f>
        <v>1</v>
      </c>
      <c r="D1588" t="s">
        <v>157</v>
      </c>
      <c r="E1588" t="s">
        <v>514</v>
      </c>
      <c r="F1588" t="s">
        <v>243</v>
      </c>
      <c r="G1588" s="5" t="str">
        <f>VLOOKUP(Teams[[#This Row],[franchID]],TeamsFranchises!$A$2:$D$121,2,FALSE)</f>
        <v>San Francisco Giants</v>
      </c>
      <c r="H1588" t="s">
        <v>8</v>
      </c>
      <c r="I1588">
        <v>1</v>
      </c>
      <c r="J1588">
        <v>162</v>
      </c>
      <c r="K1588">
        <v>81</v>
      </c>
      <c r="L1588">
        <v>90</v>
      </c>
      <c r="M1588">
        <v>72</v>
      </c>
      <c r="N1588" t="s">
        <v>76</v>
      </c>
      <c r="P1588" t="s">
        <v>51</v>
      </c>
      <c r="Q1588" s="5">
        <f>IF(Teams[[#This Row],[LgWin]]="Y", 1,
IF(Teams[[#This Row],[LgWin]] = "N", 0, " "))</f>
        <v>0</v>
      </c>
      <c r="R1588" t="s">
        <v>51</v>
      </c>
      <c r="S1588" s="5">
        <f>IF(Teams[[#This Row],[WSWin]]="Y", 1,
IF(Teams[[#This Row],[WSWin]] = "N", 0, " "))</f>
        <v>0</v>
      </c>
      <c r="T1588">
        <v>706</v>
      </c>
      <c r="U1588">
        <v>5461</v>
      </c>
      <c r="V1588">
        <v>1348</v>
      </c>
      <c r="W1588">
        <v>224</v>
      </c>
      <c r="X1588">
        <v>36</v>
      </c>
      <c r="Y1588">
        <v>140</v>
      </c>
      <c r="Z1588">
        <v>654</v>
      </c>
      <c r="AA1588">
        <v>1042</v>
      </c>
      <c r="AB1588">
        <v>101</v>
      </c>
      <c r="AC1588">
        <v>36</v>
      </c>
      <c r="AD1588">
        <v>37</v>
      </c>
      <c r="AE1588">
        <v>37</v>
      </c>
      <c r="AF1588">
        <v>644</v>
      </c>
      <c r="AG1588">
        <v>536</v>
      </c>
      <c r="AH1588">
        <v>3.32</v>
      </c>
      <c r="AI1588">
        <v>45</v>
      </c>
      <c r="AJ1588">
        <v>14</v>
      </c>
      <c r="AK1588">
        <v>30</v>
      </c>
      <c r="AL1588">
        <v>4364</v>
      </c>
      <c r="AM1588">
        <v>1324</v>
      </c>
      <c r="AN1588">
        <v>128</v>
      </c>
      <c r="AO1588">
        <v>471</v>
      </c>
      <c r="AP1588">
        <v>831</v>
      </c>
      <c r="AQ1588">
        <v>179</v>
      </c>
      <c r="AR1588">
        <v>153</v>
      </c>
      <c r="AS1588">
        <v>0.97199999999999998</v>
      </c>
      <c r="AT1588" t="s">
        <v>515</v>
      </c>
      <c r="AU1588" t="s">
        <v>517</v>
      </c>
      <c r="AV1588">
        <v>1106043</v>
      </c>
      <c r="AW1588">
        <v>99</v>
      </c>
      <c r="AX1588">
        <v>99</v>
      </c>
      <c r="AY1588" t="s">
        <v>243</v>
      </c>
      <c r="AZ1588" t="s">
        <v>514</v>
      </c>
      <c r="BA1588" t="s">
        <v>514</v>
      </c>
    </row>
    <row r="1589" spans="1:53" x14ac:dyDescent="0.55000000000000004">
      <c r="A1589">
        <v>1971</v>
      </c>
      <c r="B1589" s="5" t="b">
        <f>Teams[[#This Row],[yearID]]&gt;=1973</f>
        <v>0</v>
      </c>
      <c r="C1589" s="5" t="b">
        <f>Teams[[#This Row],[yearID]]&gt;=1903</f>
        <v>1</v>
      </c>
      <c r="D1589" t="s">
        <v>157</v>
      </c>
      <c r="E1589" t="s">
        <v>396</v>
      </c>
      <c r="F1589" t="s">
        <v>154</v>
      </c>
      <c r="G1589" s="5" t="str">
        <f>VLOOKUP(Teams[[#This Row],[franchID]],TeamsFranchises!$A$2:$D$121,2,FALSE)</f>
        <v>St. Louis Cardinals</v>
      </c>
      <c r="H1589" t="s">
        <v>37</v>
      </c>
      <c r="I1589">
        <v>2</v>
      </c>
      <c r="J1589">
        <v>163</v>
      </c>
      <c r="K1589">
        <v>82</v>
      </c>
      <c r="L1589">
        <v>90</v>
      </c>
      <c r="M1589">
        <v>72</v>
      </c>
      <c r="N1589" t="s">
        <v>51</v>
      </c>
      <c r="P1589" t="s">
        <v>51</v>
      </c>
      <c r="Q1589" s="5">
        <f>IF(Teams[[#This Row],[LgWin]]="Y", 1,
IF(Teams[[#This Row],[LgWin]] = "N", 0, " "))</f>
        <v>0</v>
      </c>
      <c r="R1589" t="s">
        <v>51</v>
      </c>
      <c r="S1589" s="5">
        <f>IF(Teams[[#This Row],[WSWin]]="Y", 1,
IF(Teams[[#This Row],[WSWin]] = "N", 0, " "))</f>
        <v>0</v>
      </c>
      <c r="T1589">
        <v>739</v>
      </c>
      <c r="U1589">
        <v>5610</v>
      </c>
      <c r="V1589">
        <v>1542</v>
      </c>
      <c r="W1589">
        <v>225</v>
      </c>
      <c r="X1589">
        <v>54</v>
      </c>
      <c r="Y1589">
        <v>95</v>
      </c>
      <c r="Z1589">
        <v>543</v>
      </c>
      <c r="AA1589">
        <v>757</v>
      </c>
      <c r="AB1589">
        <v>124</v>
      </c>
      <c r="AC1589">
        <v>53</v>
      </c>
      <c r="AD1589">
        <v>25</v>
      </c>
      <c r="AE1589">
        <v>59</v>
      </c>
      <c r="AF1589">
        <v>699</v>
      </c>
      <c r="AG1589">
        <v>628</v>
      </c>
      <c r="AH1589">
        <v>3.85</v>
      </c>
      <c r="AI1589">
        <v>56</v>
      </c>
      <c r="AJ1589">
        <v>14</v>
      </c>
      <c r="AK1589">
        <v>22</v>
      </c>
      <c r="AL1589">
        <v>4401</v>
      </c>
      <c r="AM1589">
        <v>1482</v>
      </c>
      <c r="AN1589">
        <v>104</v>
      </c>
      <c r="AO1589">
        <v>576</v>
      </c>
      <c r="AP1589">
        <v>911</v>
      </c>
      <c r="AQ1589">
        <v>142</v>
      </c>
      <c r="AR1589">
        <v>155</v>
      </c>
      <c r="AS1589">
        <v>0.97799999999999998</v>
      </c>
      <c r="AT1589" t="s">
        <v>409</v>
      </c>
      <c r="AU1589" t="s">
        <v>545</v>
      </c>
      <c r="AV1589">
        <v>1604671</v>
      </c>
      <c r="AW1589">
        <v>104</v>
      </c>
      <c r="AX1589">
        <v>104</v>
      </c>
      <c r="AY1589" t="s">
        <v>154</v>
      </c>
      <c r="AZ1589" t="s">
        <v>396</v>
      </c>
      <c r="BA1589" t="s">
        <v>396</v>
      </c>
    </row>
    <row r="1590" spans="1:53" x14ac:dyDescent="0.55000000000000004">
      <c r="A1590">
        <v>1971</v>
      </c>
      <c r="B1590" s="5" t="b">
        <f>Teams[[#This Row],[yearID]]&gt;=1973</f>
        <v>0</v>
      </c>
      <c r="C1590" s="5" t="b">
        <f>Teams[[#This Row],[yearID]]&gt;=1903</f>
        <v>1</v>
      </c>
      <c r="D1590" t="s">
        <v>410</v>
      </c>
      <c r="E1590" t="s">
        <v>525</v>
      </c>
      <c r="F1590" t="s">
        <v>526</v>
      </c>
      <c r="G1590" s="5" t="str">
        <f>VLOOKUP(Teams[[#This Row],[franchID]],TeamsFranchises!$A$2:$D$121,2,FALSE)</f>
        <v>Texas Rangers</v>
      </c>
      <c r="H1590" t="s">
        <v>37</v>
      </c>
      <c r="I1590">
        <v>5</v>
      </c>
      <c r="J1590">
        <v>159</v>
      </c>
      <c r="K1590">
        <v>81</v>
      </c>
      <c r="L1590">
        <v>63</v>
      </c>
      <c r="M1590">
        <v>96</v>
      </c>
      <c r="N1590" t="s">
        <v>51</v>
      </c>
      <c r="P1590" t="s">
        <v>51</v>
      </c>
      <c r="Q1590" s="5">
        <f>IF(Teams[[#This Row],[LgWin]]="Y", 1,
IF(Teams[[#This Row],[LgWin]] = "N", 0, " "))</f>
        <v>0</v>
      </c>
      <c r="R1590" t="s">
        <v>51</v>
      </c>
      <c r="S1590" s="5">
        <f>IF(Teams[[#This Row],[WSWin]]="Y", 1,
IF(Teams[[#This Row],[WSWin]] = "N", 0, " "))</f>
        <v>0</v>
      </c>
      <c r="T1590">
        <v>537</v>
      </c>
      <c r="U1590">
        <v>5290</v>
      </c>
      <c r="V1590">
        <v>1219</v>
      </c>
      <c r="W1590">
        <v>189</v>
      </c>
      <c r="X1590">
        <v>30</v>
      </c>
      <c r="Y1590">
        <v>86</v>
      </c>
      <c r="Z1590">
        <v>575</v>
      </c>
      <c r="AA1590">
        <v>956</v>
      </c>
      <c r="AB1590">
        <v>68</v>
      </c>
      <c r="AC1590">
        <v>45</v>
      </c>
      <c r="AD1590">
        <v>28</v>
      </c>
      <c r="AE1590">
        <v>35</v>
      </c>
      <c r="AF1590">
        <v>660</v>
      </c>
      <c r="AG1590">
        <v>583</v>
      </c>
      <c r="AH1590">
        <v>3.7</v>
      </c>
      <c r="AI1590">
        <v>30</v>
      </c>
      <c r="AJ1590">
        <v>10</v>
      </c>
      <c r="AK1590">
        <v>26</v>
      </c>
      <c r="AL1590">
        <v>4256</v>
      </c>
      <c r="AM1590">
        <v>1376</v>
      </c>
      <c r="AN1590">
        <v>132</v>
      </c>
      <c r="AO1590">
        <v>554</v>
      </c>
      <c r="AP1590">
        <v>762</v>
      </c>
      <c r="AQ1590">
        <v>141</v>
      </c>
      <c r="AR1590">
        <v>170</v>
      </c>
      <c r="AS1590">
        <v>0.97699999999999998</v>
      </c>
      <c r="AT1590" t="s">
        <v>397</v>
      </c>
      <c r="AU1590" t="s">
        <v>535</v>
      </c>
      <c r="AV1590">
        <v>655156</v>
      </c>
      <c r="AW1590">
        <v>94</v>
      </c>
      <c r="AX1590">
        <v>95</v>
      </c>
      <c r="AY1590" t="s">
        <v>527</v>
      </c>
      <c r="AZ1590" t="s">
        <v>525</v>
      </c>
      <c r="BA1590" t="s">
        <v>525</v>
      </c>
    </row>
    <row r="1591" spans="1:53" x14ac:dyDescent="0.55000000000000004">
      <c r="A1591">
        <v>1972</v>
      </c>
      <c r="B1591" s="5" t="b">
        <f>Teams[[#This Row],[yearID]]&gt;=1973</f>
        <v>0</v>
      </c>
      <c r="C1591" s="5" t="b">
        <f>Teams[[#This Row],[yearID]]&gt;=1903</f>
        <v>1</v>
      </c>
      <c r="D1591" t="s">
        <v>157</v>
      </c>
      <c r="E1591" t="s">
        <v>159</v>
      </c>
      <c r="F1591" t="s">
        <v>159</v>
      </c>
      <c r="G1591" s="5" t="str">
        <f>VLOOKUP(Teams[[#This Row],[franchID]],TeamsFranchises!$A$2:$D$121,2,FALSE)</f>
        <v>Atlanta Braves</v>
      </c>
      <c r="H1591" t="s">
        <v>8</v>
      </c>
      <c r="I1591">
        <v>4</v>
      </c>
      <c r="J1591">
        <v>155</v>
      </c>
      <c r="K1591">
        <v>78</v>
      </c>
      <c r="L1591">
        <v>70</v>
      </c>
      <c r="M1591">
        <v>84</v>
      </c>
      <c r="N1591" t="s">
        <v>51</v>
      </c>
      <c r="P1591" t="s">
        <v>51</v>
      </c>
      <c r="Q1591" s="5">
        <f>IF(Teams[[#This Row],[LgWin]]="Y", 1,
IF(Teams[[#This Row],[LgWin]] = "N", 0, " "))</f>
        <v>0</v>
      </c>
      <c r="R1591" t="s">
        <v>51</v>
      </c>
      <c r="S1591" s="5">
        <f>IF(Teams[[#This Row],[WSWin]]="Y", 1,
IF(Teams[[#This Row],[WSWin]] = "N", 0, " "))</f>
        <v>0</v>
      </c>
      <c r="T1591">
        <v>628</v>
      </c>
      <c r="U1591">
        <v>5278</v>
      </c>
      <c r="V1591">
        <v>1363</v>
      </c>
      <c r="W1591">
        <v>186</v>
      </c>
      <c r="X1591">
        <v>17</v>
      </c>
      <c r="Y1591">
        <v>144</v>
      </c>
      <c r="Z1591">
        <v>532</v>
      </c>
      <c r="AA1591">
        <v>770</v>
      </c>
      <c r="AB1591">
        <v>47</v>
      </c>
      <c r="AC1591">
        <v>35</v>
      </c>
      <c r="AD1591">
        <v>35</v>
      </c>
      <c r="AE1591">
        <v>38</v>
      </c>
      <c r="AF1591">
        <v>730</v>
      </c>
      <c r="AG1591">
        <v>654</v>
      </c>
      <c r="AH1591">
        <v>4.2699999999999996</v>
      </c>
      <c r="AI1591">
        <v>40</v>
      </c>
      <c r="AJ1591">
        <v>4</v>
      </c>
      <c r="AK1591">
        <v>27</v>
      </c>
      <c r="AL1591">
        <v>4131</v>
      </c>
      <c r="AM1591">
        <v>1412</v>
      </c>
      <c r="AN1591">
        <v>155</v>
      </c>
      <c r="AO1591">
        <v>512</v>
      </c>
      <c r="AP1591">
        <v>732</v>
      </c>
      <c r="AQ1591">
        <v>156</v>
      </c>
      <c r="AR1591">
        <v>130</v>
      </c>
      <c r="AS1591">
        <v>0.97399999999999998</v>
      </c>
      <c r="AT1591" t="s">
        <v>541</v>
      </c>
      <c r="AU1591" t="s">
        <v>542</v>
      </c>
      <c r="AV1591">
        <v>752973</v>
      </c>
      <c r="AW1591">
        <v>109</v>
      </c>
      <c r="AX1591">
        <v>110</v>
      </c>
      <c r="AY1591" t="s">
        <v>159</v>
      </c>
      <c r="AZ1591" t="s">
        <v>159</v>
      </c>
      <c r="BA1591" t="s">
        <v>159</v>
      </c>
    </row>
    <row r="1592" spans="1:53" x14ac:dyDescent="0.55000000000000004">
      <c r="A1592">
        <v>1972</v>
      </c>
      <c r="B1592" s="5" t="b">
        <f>Teams[[#This Row],[yearID]]&gt;=1973</f>
        <v>0</v>
      </c>
      <c r="C1592" s="5" t="b">
        <f>Teams[[#This Row],[yearID]]&gt;=1903</f>
        <v>1</v>
      </c>
      <c r="D1592" t="s">
        <v>410</v>
      </c>
      <c r="E1592" t="s">
        <v>95</v>
      </c>
      <c r="F1592" t="s">
        <v>95</v>
      </c>
      <c r="G1592" s="5" t="str">
        <f>VLOOKUP(Teams[[#This Row],[franchID]],TeamsFranchises!$A$2:$D$121,2,FALSE)</f>
        <v>Baltimore Orioles</v>
      </c>
      <c r="H1592" t="s">
        <v>37</v>
      </c>
      <c r="I1592">
        <v>3</v>
      </c>
      <c r="J1592">
        <v>154</v>
      </c>
      <c r="K1592">
        <v>77</v>
      </c>
      <c r="L1592">
        <v>80</v>
      </c>
      <c r="M1592">
        <v>74</v>
      </c>
      <c r="N1592" t="s">
        <v>51</v>
      </c>
      <c r="P1592" t="s">
        <v>51</v>
      </c>
      <c r="Q1592" s="5">
        <f>IF(Teams[[#This Row],[LgWin]]="Y", 1,
IF(Teams[[#This Row],[LgWin]] = "N", 0, " "))</f>
        <v>0</v>
      </c>
      <c r="R1592" t="s">
        <v>51</v>
      </c>
      <c r="S1592" s="5">
        <f>IF(Teams[[#This Row],[WSWin]]="Y", 1,
IF(Teams[[#This Row],[WSWin]] = "N", 0, " "))</f>
        <v>0</v>
      </c>
      <c r="T1592">
        <v>519</v>
      </c>
      <c r="U1592">
        <v>5028</v>
      </c>
      <c r="V1592">
        <v>1153</v>
      </c>
      <c r="W1592">
        <v>193</v>
      </c>
      <c r="X1592">
        <v>29</v>
      </c>
      <c r="Y1592">
        <v>100</v>
      </c>
      <c r="Z1592">
        <v>507</v>
      </c>
      <c r="AA1592">
        <v>935</v>
      </c>
      <c r="AB1592">
        <v>78</v>
      </c>
      <c r="AC1592">
        <v>41</v>
      </c>
      <c r="AD1592">
        <v>36</v>
      </c>
      <c r="AE1592">
        <v>40</v>
      </c>
      <c r="AF1592">
        <v>430</v>
      </c>
      <c r="AG1592">
        <v>386</v>
      </c>
      <c r="AH1592">
        <v>2.5299999999999998</v>
      </c>
      <c r="AI1592">
        <v>62</v>
      </c>
      <c r="AJ1592">
        <v>20</v>
      </c>
      <c r="AK1592">
        <v>21</v>
      </c>
      <c r="AL1592">
        <v>4115</v>
      </c>
      <c r="AM1592">
        <v>1116</v>
      </c>
      <c r="AN1592">
        <v>85</v>
      </c>
      <c r="AO1592">
        <v>395</v>
      </c>
      <c r="AP1592">
        <v>788</v>
      </c>
      <c r="AQ1592">
        <v>100</v>
      </c>
      <c r="AR1592">
        <v>150</v>
      </c>
      <c r="AS1592">
        <v>0.98299999999999998</v>
      </c>
      <c r="AT1592" t="s">
        <v>218</v>
      </c>
      <c r="AU1592" t="s">
        <v>504</v>
      </c>
      <c r="AV1592">
        <v>899950</v>
      </c>
      <c r="AW1592">
        <v>103</v>
      </c>
      <c r="AX1592">
        <v>101</v>
      </c>
      <c r="AY1592" t="s">
        <v>95</v>
      </c>
      <c r="AZ1592" t="s">
        <v>95</v>
      </c>
      <c r="BA1592" t="s">
        <v>95</v>
      </c>
    </row>
    <row r="1593" spans="1:53" x14ac:dyDescent="0.55000000000000004">
      <c r="A1593">
        <v>1972</v>
      </c>
      <c r="B1593" s="5" t="b">
        <f>Teams[[#This Row],[yearID]]&gt;=1973</f>
        <v>0</v>
      </c>
      <c r="C1593" s="5" t="b">
        <f>Teams[[#This Row],[yearID]]&gt;=1903</f>
        <v>1</v>
      </c>
      <c r="D1593" t="s">
        <v>410</v>
      </c>
      <c r="E1593" t="s">
        <v>54</v>
      </c>
      <c r="F1593" t="s">
        <v>54</v>
      </c>
      <c r="G1593" s="5" t="str">
        <f>VLOOKUP(Teams[[#This Row],[franchID]],TeamsFranchises!$A$2:$D$121,2,FALSE)</f>
        <v>Boston Red Sox</v>
      </c>
      <c r="H1593" t="s">
        <v>37</v>
      </c>
      <c r="I1593">
        <v>2</v>
      </c>
      <c r="J1593">
        <v>155</v>
      </c>
      <c r="K1593">
        <v>78</v>
      </c>
      <c r="L1593">
        <v>85</v>
      </c>
      <c r="M1593">
        <v>70</v>
      </c>
      <c r="N1593" t="s">
        <v>51</v>
      </c>
      <c r="P1593" t="s">
        <v>51</v>
      </c>
      <c r="Q1593" s="5">
        <f>IF(Teams[[#This Row],[LgWin]]="Y", 1,
IF(Teams[[#This Row],[LgWin]] = "N", 0, " "))</f>
        <v>0</v>
      </c>
      <c r="R1593" t="s">
        <v>51</v>
      </c>
      <c r="S1593" s="5">
        <f>IF(Teams[[#This Row],[WSWin]]="Y", 1,
IF(Teams[[#This Row],[WSWin]] = "N", 0, " "))</f>
        <v>0</v>
      </c>
      <c r="T1593">
        <v>640</v>
      </c>
      <c r="U1593">
        <v>5208</v>
      </c>
      <c r="V1593">
        <v>1289</v>
      </c>
      <c r="W1593">
        <v>229</v>
      </c>
      <c r="X1593">
        <v>34</v>
      </c>
      <c r="Y1593">
        <v>124</v>
      </c>
      <c r="Z1593">
        <v>522</v>
      </c>
      <c r="AA1593">
        <v>858</v>
      </c>
      <c r="AB1593">
        <v>66</v>
      </c>
      <c r="AC1593">
        <v>30</v>
      </c>
      <c r="AD1593">
        <v>37</v>
      </c>
      <c r="AE1593">
        <v>48</v>
      </c>
      <c r="AF1593">
        <v>620</v>
      </c>
      <c r="AG1593">
        <v>533</v>
      </c>
      <c r="AH1593">
        <v>3.47</v>
      </c>
      <c r="AI1593">
        <v>48</v>
      </c>
      <c r="AJ1593">
        <v>20</v>
      </c>
      <c r="AK1593">
        <v>25</v>
      </c>
      <c r="AL1593">
        <v>4148</v>
      </c>
      <c r="AM1593">
        <v>1309</v>
      </c>
      <c r="AN1593">
        <v>101</v>
      </c>
      <c r="AO1593">
        <v>512</v>
      </c>
      <c r="AP1593">
        <v>918</v>
      </c>
      <c r="AQ1593">
        <v>130</v>
      </c>
      <c r="AR1593">
        <v>141</v>
      </c>
      <c r="AS1593">
        <v>0.97799999999999998</v>
      </c>
      <c r="AT1593" t="s">
        <v>441</v>
      </c>
      <c r="AU1593" t="s">
        <v>493</v>
      </c>
      <c r="AV1593">
        <v>1441718</v>
      </c>
      <c r="AW1593">
        <v>106</v>
      </c>
      <c r="AX1593">
        <v>106</v>
      </c>
      <c r="AY1593" t="s">
        <v>54</v>
      </c>
      <c r="AZ1593" t="s">
        <v>54</v>
      </c>
      <c r="BA1593" t="s">
        <v>54</v>
      </c>
    </row>
    <row r="1594" spans="1:53" x14ac:dyDescent="0.55000000000000004">
      <c r="A1594">
        <v>1972</v>
      </c>
      <c r="B1594" s="5" t="b">
        <f>Teams[[#This Row],[yearID]]&gt;=1973</f>
        <v>0</v>
      </c>
      <c r="C1594" s="5" t="b">
        <f>Teams[[#This Row],[yearID]]&gt;=1903</f>
        <v>1</v>
      </c>
      <c r="D1594" t="s">
        <v>410</v>
      </c>
      <c r="E1594" t="s">
        <v>537</v>
      </c>
      <c r="F1594" t="s">
        <v>520</v>
      </c>
      <c r="G1594" s="5" t="str">
        <f>VLOOKUP(Teams[[#This Row],[franchID]],TeamsFranchises!$A$2:$D$121,2,FALSE)</f>
        <v>Los Angeles Angels of Anaheim</v>
      </c>
      <c r="H1594" t="s">
        <v>8</v>
      </c>
      <c r="I1594">
        <v>5</v>
      </c>
      <c r="J1594">
        <v>155</v>
      </c>
      <c r="K1594">
        <v>80</v>
      </c>
      <c r="L1594">
        <v>75</v>
      </c>
      <c r="M1594">
        <v>80</v>
      </c>
      <c r="N1594" t="s">
        <v>51</v>
      </c>
      <c r="P1594" t="s">
        <v>51</v>
      </c>
      <c r="Q1594" s="5">
        <f>IF(Teams[[#This Row],[LgWin]]="Y", 1,
IF(Teams[[#This Row],[LgWin]] = "N", 0, " "))</f>
        <v>0</v>
      </c>
      <c r="R1594" t="s">
        <v>51</v>
      </c>
      <c r="S1594" s="5">
        <f>IF(Teams[[#This Row],[WSWin]]="Y", 1,
IF(Teams[[#This Row],[WSWin]] = "N", 0, " "))</f>
        <v>0</v>
      </c>
      <c r="T1594">
        <v>454</v>
      </c>
      <c r="U1594">
        <v>5165</v>
      </c>
      <c r="V1594">
        <v>1249</v>
      </c>
      <c r="W1594">
        <v>171</v>
      </c>
      <c r="X1594">
        <v>26</v>
      </c>
      <c r="Y1594">
        <v>78</v>
      </c>
      <c r="Z1594">
        <v>358</v>
      </c>
      <c r="AA1594">
        <v>850</v>
      </c>
      <c r="AB1594">
        <v>57</v>
      </c>
      <c r="AC1594">
        <v>37</v>
      </c>
      <c r="AD1594">
        <v>25</v>
      </c>
      <c r="AE1594">
        <v>25</v>
      </c>
      <c r="AF1594">
        <v>533</v>
      </c>
      <c r="AG1594">
        <v>469</v>
      </c>
      <c r="AH1594">
        <v>3.06</v>
      </c>
      <c r="AI1594">
        <v>57</v>
      </c>
      <c r="AJ1594">
        <v>18</v>
      </c>
      <c r="AK1594">
        <v>16</v>
      </c>
      <c r="AL1594">
        <v>4133</v>
      </c>
      <c r="AM1594">
        <v>1109</v>
      </c>
      <c r="AN1594">
        <v>90</v>
      </c>
      <c r="AO1594">
        <v>620</v>
      </c>
      <c r="AP1594">
        <v>1000</v>
      </c>
      <c r="AQ1594">
        <v>114</v>
      </c>
      <c r="AR1594">
        <v>135</v>
      </c>
      <c r="AS1594">
        <v>0.98099999999999998</v>
      </c>
      <c r="AT1594" t="s">
        <v>538</v>
      </c>
      <c r="AU1594" t="s">
        <v>543</v>
      </c>
      <c r="AV1594">
        <v>744190</v>
      </c>
      <c r="AW1594">
        <v>94</v>
      </c>
      <c r="AX1594">
        <v>95</v>
      </c>
      <c r="AY1594" t="s">
        <v>537</v>
      </c>
      <c r="AZ1594" t="s">
        <v>537</v>
      </c>
      <c r="BA1594" t="s">
        <v>537</v>
      </c>
    </row>
    <row r="1595" spans="1:53" x14ac:dyDescent="0.55000000000000004">
      <c r="A1595">
        <v>1972</v>
      </c>
      <c r="B1595" s="5" t="b">
        <f>Teams[[#This Row],[yearID]]&gt;=1973</f>
        <v>0</v>
      </c>
      <c r="C1595" s="5" t="b">
        <f>Teams[[#This Row],[yearID]]&gt;=1903</f>
        <v>1</v>
      </c>
      <c r="D1595" t="s">
        <v>410</v>
      </c>
      <c r="E1595" t="s">
        <v>415</v>
      </c>
      <c r="F1595" t="s">
        <v>416</v>
      </c>
      <c r="G1595" s="5" t="str">
        <f>VLOOKUP(Teams[[#This Row],[franchID]],TeamsFranchises!$A$2:$D$121,2,FALSE)</f>
        <v>Chicago White Sox</v>
      </c>
      <c r="H1595" t="s">
        <v>8</v>
      </c>
      <c r="I1595">
        <v>2</v>
      </c>
      <c r="J1595">
        <v>154</v>
      </c>
      <c r="K1595">
        <v>78</v>
      </c>
      <c r="L1595">
        <v>87</v>
      </c>
      <c r="M1595">
        <v>67</v>
      </c>
      <c r="N1595" t="s">
        <v>51</v>
      </c>
      <c r="P1595" t="s">
        <v>51</v>
      </c>
      <c r="Q1595" s="5">
        <f>IF(Teams[[#This Row],[LgWin]]="Y", 1,
IF(Teams[[#This Row],[LgWin]] = "N", 0, " "))</f>
        <v>0</v>
      </c>
      <c r="R1595" t="s">
        <v>51</v>
      </c>
      <c r="S1595" s="5">
        <f>IF(Teams[[#This Row],[WSWin]]="Y", 1,
IF(Teams[[#This Row],[WSWin]] = "N", 0, " "))</f>
        <v>0</v>
      </c>
      <c r="T1595">
        <v>566</v>
      </c>
      <c r="U1595">
        <v>5083</v>
      </c>
      <c r="V1595">
        <v>1208</v>
      </c>
      <c r="W1595">
        <v>170</v>
      </c>
      <c r="X1595">
        <v>28</v>
      </c>
      <c r="Y1595">
        <v>108</v>
      </c>
      <c r="Z1595">
        <v>511</v>
      </c>
      <c r="AA1595">
        <v>991</v>
      </c>
      <c r="AB1595">
        <v>100</v>
      </c>
      <c r="AC1595">
        <v>52</v>
      </c>
      <c r="AD1595">
        <v>34</v>
      </c>
      <c r="AE1595">
        <v>25</v>
      </c>
      <c r="AF1595">
        <v>538</v>
      </c>
      <c r="AG1595">
        <v>480</v>
      </c>
      <c r="AH1595">
        <v>3.12</v>
      </c>
      <c r="AI1595">
        <v>36</v>
      </c>
      <c r="AJ1595">
        <v>14</v>
      </c>
      <c r="AK1595">
        <v>42</v>
      </c>
      <c r="AL1595">
        <v>4156</v>
      </c>
      <c r="AM1595">
        <v>1269</v>
      </c>
      <c r="AN1595">
        <v>94</v>
      </c>
      <c r="AO1595">
        <v>431</v>
      </c>
      <c r="AP1595">
        <v>936</v>
      </c>
      <c r="AQ1595">
        <v>135</v>
      </c>
      <c r="AR1595">
        <v>136</v>
      </c>
      <c r="AS1595">
        <v>0.97699999999999998</v>
      </c>
      <c r="AT1595" t="s">
        <v>417</v>
      </c>
      <c r="AU1595" t="s">
        <v>450</v>
      </c>
      <c r="AV1595">
        <v>1177318</v>
      </c>
      <c r="AW1595">
        <v>103</v>
      </c>
      <c r="AX1595">
        <v>103</v>
      </c>
      <c r="AY1595" t="s">
        <v>416</v>
      </c>
      <c r="AZ1595" t="s">
        <v>415</v>
      </c>
      <c r="BA1595" t="s">
        <v>415</v>
      </c>
    </row>
    <row r="1596" spans="1:53" x14ac:dyDescent="0.55000000000000004">
      <c r="A1596">
        <v>1972</v>
      </c>
      <c r="B1596" s="5" t="b">
        <f>Teams[[#This Row],[yearID]]&gt;=1973</f>
        <v>0</v>
      </c>
      <c r="C1596" s="5" t="b">
        <f>Teams[[#This Row],[yearID]]&gt;=1903</f>
        <v>1</v>
      </c>
      <c r="D1596" t="s">
        <v>157</v>
      </c>
      <c r="E1596" t="s">
        <v>161</v>
      </c>
      <c r="F1596" t="s">
        <v>162</v>
      </c>
      <c r="G1596" s="5" t="str">
        <f>VLOOKUP(Teams[[#This Row],[franchID]],TeamsFranchises!$A$2:$D$121,2,FALSE)</f>
        <v>Chicago Cubs</v>
      </c>
      <c r="H1596" t="s">
        <v>37</v>
      </c>
      <c r="I1596">
        <v>2</v>
      </c>
      <c r="J1596">
        <v>156</v>
      </c>
      <c r="K1596">
        <v>77</v>
      </c>
      <c r="L1596">
        <v>85</v>
      </c>
      <c r="M1596">
        <v>70</v>
      </c>
      <c r="N1596" t="s">
        <v>51</v>
      </c>
      <c r="P1596" t="s">
        <v>51</v>
      </c>
      <c r="Q1596" s="5">
        <f>IF(Teams[[#This Row],[LgWin]]="Y", 1,
IF(Teams[[#This Row],[LgWin]] = "N", 0, " "))</f>
        <v>0</v>
      </c>
      <c r="R1596" t="s">
        <v>51</v>
      </c>
      <c r="S1596" s="5">
        <f>IF(Teams[[#This Row],[WSWin]]="Y", 1,
IF(Teams[[#This Row],[WSWin]] = "N", 0, " "))</f>
        <v>0</v>
      </c>
      <c r="T1596">
        <v>685</v>
      </c>
      <c r="U1596">
        <v>5247</v>
      </c>
      <c r="V1596">
        <v>1346</v>
      </c>
      <c r="W1596">
        <v>206</v>
      </c>
      <c r="X1596">
        <v>40</v>
      </c>
      <c r="Y1596">
        <v>133</v>
      </c>
      <c r="Z1596">
        <v>565</v>
      </c>
      <c r="AA1596">
        <v>815</v>
      </c>
      <c r="AB1596">
        <v>69</v>
      </c>
      <c r="AC1596">
        <v>47</v>
      </c>
      <c r="AD1596">
        <v>28</v>
      </c>
      <c r="AE1596">
        <v>43</v>
      </c>
      <c r="AF1596">
        <v>567</v>
      </c>
      <c r="AG1596">
        <v>500</v>
      </c>
      <c r="AH1596">
        <v>3.22</v>
      </c>
      <c r="AI1596">
        <v>54</v>
      </c>
      <c r="AJ1596">
        <v>19</v>
      </c>
      <c r="AK1596">
        <v>32</v>
      </c>
      <c r="AL1596">
        <v>4196</v>
      </c>
      <c r="AM1596">
        <v>1329</v>
      </c>
      <c r="AN1596">
        <v>112</v>
      </c>
      <c r="AO1596">
        <v>421</v>
      </c>
      <c r="AP1596">
        <v>824</v>
      </c>
      <c r="AQ1596">
        <v>132</v>
      </c>
      <c r="AR1596">
        <v>148</v>
      </c>
      <c r="AS1596">
        <v>0.97899999999999998</v>
      </c>
      <c r="AT1596" t="s">
        <v>434</v>
      </c>
      <c r="AU1596" t="s">
        <v>473</v>
      </c>
      <c r="AV1596">
        <v>1299163</v>
      </c>
      <c r="AW1596">
        <v>110</v>
      </c>
      <c r="AX1596">
        <v>110</v>
      </c>
      <c r="AY1596" t="s">
        <v>162</v>
      </c>
      <c r="AZ1596" t="s">
        <v>161</v>
      </c>
      <c r="BA1596" t="s">
        <v>161</v>
      </c>
    </row>
    <row r="1597" spans="1:53" x14ac:dyDescent="0.55000000000000004">
      <c r="A1597">
        <v>1972</v>
      </c>
      <c r="B1597" s="5" t="b">
        <f>Teams[[#This Row],[yearID]]&gt;=1973</f>
        <v>0</v>
      </c>
      <c r="C1597" s="5" t="b">
        <f>Teams[[#This Row],[yearID]]&gt;=1903</f>
        <v>1</v>
      </c>
      <c r="D1597" t="s">
        <v>157</v>
      </c>
      <c r="E1597" t="s">
        <v>167</v>
      </c>
      <c r="F1597" t="s">
        <v>167</v>
      </c>
      <c r="G1597" s="5" t="str">
        <f>VLOOKUP(Teams[[#This Row],[franchID]],TeamsFranchises!$A$2:$D$121,2,FALSE)</f>
        <v>Cincinnati Reds</v>
      </c>
      <c r="H1597" t="s">
        <v>8</v>
      </c>
      <c r="I1597">
        <v>1</v>
      </c>
      <c r="J1597">
        <v>154</v>
      </c>
      <c r="K1597">
        <v>76</v>
      </c>
      <c r="L1597">
        <v>95</v>
      </c>
      <c r="M1597">
        <v>59</v>
      </c>
      <c r="N1597" t="s">
        <v>76</v>
      </c>
      <c r="P1597" t="s">
        <v>76</v>
      </c>
      <c r="Q1597" s="5">
        <f>IF(Teams[[#This Row],[LgWin]]="Y", 1,
IF(Teams[[#This Row],[LgWin]] = "N", 0, " "))</f>
        <v>1</v>
      </c>
      <c r="R1597" t="s">
        <v>51</v>
      </c>
      <c r="S1597" s="5">
        <f>IF(Teams[[#This Row],[WSWin]]="Y", 1,
IF(Teams[[#This Row],[WSWin]] = "N", 0, " "))</f>
        <v>0</v>
      </c>
      <c r="T1597">
        <v>707</v>
      </c>
      <c r="U1597">
        <v>5241</v>
      </c>
      <c r="V1597">
        <v>1317</v>
      </c>
      <c r="W1597">
        <v>214</v>
      </c>
      <c r="X1597">
        <v>44</v>
      </c>
      <c r="Y1597">
        <v>124</v>
      </c>
      <c r="Z1597">
        <v>606</v>
      </c>
      <c r="AA1597">
        <v>914</v>
      </c>
      <c r="AB1597">
        <v>140</v>
      </c>
      <c r="AC1597">
        <v>63</v>
      </c>
      <c r="AD1597">
        <v>37</v>
      </c>
      <c r="AE1597">
        <v>54</v>
      </c>
      <c r="AF1597">
        <v>557</v>
      </c>
      <c r="AG1597">
        <v>504</v>
      </c>
      <c r="AH1597">
        <v>3.21</v>
      </c>
      <c r="AI1597">
        <v>25</v>
      </c>
      <c r="AJ1597">
        <v>15</v>
      </c>
      <c r="AK1597">
        <v>60</v>
      </c>
      <c r="AL1597">
        <v>4238</v>
      </c>
      <c r="AM1597">
        <v>1313</v>
      </c>
      <c r="AN1597">
        <v>129</v>
      </c>
      <c r="AO1597">
        <v>435</v>
      </c>
      <c r="AP1597">
        <v>806</v>
      </c>
      <c r="AQ1597">
        <v>110</v>
      </c>
      <c r="AR1597">
        <v>143</v>
      </c>
      <c r="AS1597">
        <v>0.98199999999999998</v>
      </c>
      <c r="AT1597" t="s">
        <v>165</v>
      </c>
      <c r="AU1597" t="s">
        <v>565</v>
      </c>
      <c r="AV1597">
        <v>1611459</v>
      </c>
      <c r="AW1597">
        <v>94</v>
      </c>
      <c r="AX1597">
        <v>93</v>
      </c>
      <c r="AY1597" t="s">
        <v>167</v>
      </c>
      <c r="AZ1597" t="s">
        <v>167</v>
      </c>
      <c r="BA1597" t="s">
        <v>167</v>
      </c>
    </row>
    <row r="1598" spans="1:53" x14ac:dyDescent="0.55000000000000004">
      <c r="A1598">
        <v>1972</v>
      </c>
      <c r="B1598" s="5" t="b">
        <f>Teams[[#This Row],[yearID]]&gt;=1973</f>
        <v>0</v>
      </c>
      <c r="C1598" s="5" t="b">
        <f>Teams[[#This Row],[yearID]]&gt;=1903</f>
        <v>1</v>
      </c>
      <c r="D1598" t="s">
        <v>410</v>
      </c>
      <c r="E1598" t="s">
        <v>64</v>
      </c>
      <c r="F1598" t="s">
        <v>64</v>
      </c>
      <c r="G1598" s="5" t="str">
        <f>VLOOKUP(Teams[[#This Row],[franchID]],TeamsFranchises!$A$2:$D$121,2,FALSE)</f>
        <v>Cleveland Indians</v>
      </c>
      <c r="H1598" t="s">
        <v>37</v>
      </c>
      <c r="I1598">
        <v>5</v>
      </c>
      <c r="J1598">
        <v>156</v>
      </c>
      <c r="K1598">
        <v>77</v>
      </c>
      <c r="L1598">
        <v>72</v>
      </c>
      <c r="M1598">
        <v>84</v>
      </c>
      <c r="N1598" t="s">
        <v>51</v>
      </c>
      <c r="P1598" t="s">
        <v>51</v>
      </c>
      <c r="Q1598" s="5">
        <f>IF(Teams[[#This Row],[LgWin]]="Y", 1,
IF(Teams[[#This Row],[LgWin]] = "N", 0, " "))</f>
        <v>0</v>
      </c>
      <c r="R1598" t="s">
        <v>51</v>
      </c>
      <c r="S1598" s="5">
        <f>IF(Teams[[#This Row],[WSWin]]="Y", 1,
IF(Teams[[#This Row],[WSWin]] = "N", 0, " "))</f>
        <v>0</v>
      </c>
      <c r="T1598">
        <v>472</v>
      </c>
      <c r="U1598">
        <v>5207</v>
      </c>
      <c r="V1598">
        <v>1220</v>
      </c>
      <c r="W1598">
        <v>186</v>
      </c>
      <c r="X1598">
        <v>18</v>
      </c>
      <c r="Y1598">
        <v>91</v>
      </c>
      <c r="Z1598">
        <v>420</v>
      </c>
      <c r="AA1598">
        <v>762</v>
      </c>
      <c r="AB1598">
        <v>49</v>
      </c>
      <c r="AC1598">
        <v>53</v>
      </c>
      <c r="AD1598">
        <v>26</v>
      </c>
      <c r="AE1598">
        <v>33</v>
      </c>
      <c r="AF1598">
        <v>519</v>
      </c>
      <c r="AG1598">
        <v>457</v>
      </c>
      <c r="AH1598">
        <v>2.92</v>
      </c>
      <c r="AI1598">
        <v>47</v>
      </c>
      <c r="AJ1598">
        <v>13</v>
      </c>
      <c r="AK1598">
        <v>25</v>
      </c>
      <c r="AL1598">
        <v>4230</v>
      </c>
      <c r="AM1598">
        <v>1232</v>
      </c>
      <c r="AN1598">
        <v>123</v>
      </c>
      <c r="AO1598">
        <v>534</v>
      </c>
      <c r="AP1598">
        <v>846</v>
      </c>
      <c r="AQ1598">
        <v>116</v>
      </c>
      <c r="AR1598">
        <v>157</v>
      </c>
      <c r="AS1598">
        <v>0.98099999999999998</v>
      </c>
      <c r="AT1598" t="s">
        <v>487</v>
      </c>
      <c r="AU1598" t="s">
        <v>498</v>
      </c>
      <c r="AV1598">
        <v>626354</v>
      </c>
      <c r="AW1598">
        <v>104</v>
      </c>
      <c r="AX1598">
        <v>106</v>
      </c>
      <c r="AY1598" t="s">
        <v>64</v>
      </c>
      <c r="AZ1598" t="s">
        <v>64</v>
      </c>
      <c r="BA1598" t="s">
        <v>64</v>
      </c>
    </row>
    <row r="1599" spans="1:53" x14ac:dyDescent="0.55000000000000004">
      <c r="A1599">
        <v>1972</v>
      </c>
      <c r="B1599" s="5" t="b">
        <f>Teams[[#This Row],[yearID]]&gt;=1973</f>
        <v>0</v>
      </c>
      <c r="C1599" s="5" t="b">
        <f>Teams[[#This Row],[yearID]]&gt;=1903</f>
        <v>1</v>
      </c>
      <c r="D1599" t="s">
        <v>410</v>
      </c>
      <c r="E1599" t="s">
        <v>419</v>
      </c>
      <c r="F1599" t="s">
        <v>419</v>
      </c>
      <c r="G1599" s="5" t="str">
        <f>VLOOKUP(Teams[[#This Row],[franchID]],TeamsFranchises!$A$2:$D$121,2,FALSE)</f>
        <v>Detroit Tigers</v>
      </c>
      <c r="H1599" t="s">
        <v>37</v>
      </c>
      <c r="I1599">
        <v>1</v>
      </c>
      <c r="J1599">
        <v>156</v>
      </c>
      <c r="K1599">
        <v>78</v>
      </c>
      <c r="L1599">
        <v>86</v>
      </c>
      <c r="M1599">
        <v>70</v>
      </c>
      <c r="N1599" t="s">
        <v>76</v>
      </c>
      <c r="P1599" t="s">
        <v>51</v>
      </c>
      <c r="Q1599" s="5">
        <f>IF(Teams[[#This Row],[LgWin]]="Y", 1,
IF(Teams[[#This Row],[LgWin]] = "N", 0, " "))</f>
        <v>0</v>
      </c>
      <c r="R1599" t="s">
        <v>51</v>
      </c>
      <c r="S1599" s="5">
        <f>IF(Teams[[#This Row],[WSWin]]="Y", 1,
IF(Teams[[#This Row],[WSWin]] = "N", 0, " "))</f>
        <v>0</v>
      </c>
      <c r="T1599">
        <v>558</v>
      </c>
      <c r="U1599">
        <v>5099</v>
      </c>
      <c r="V1599">
        <v>1206</v>
      </c>
      <c r="W1599">
        <v>179</v>
      </c>
      <c r="X1599">
        <v>32</v>
      </c>
      <c r="Y1599">
        <v>122</v>
      </c>
      <c r="Z1599">
        <v>483</v>
      </c>
      <c r="AA1599">
        <v>793</v>
      </c>
      <c r="AB1599">
        <v>17</v>
      </c>
      <c r="AC1599">
        <v>21</v>
      </c>
      <c r="AD1599">
        <v>31</v>
      </c>
      <c r="AE1599">
        <v>34</v>
      </c>
      <c r="AF1599">
        <v>514</v>
      </c>
      <c r="AG1599">
        <v>457</v>
      </c>
      <c r="AH1599">
        <v>2.96</v>
      </c>
      <c r="AI1599">
        <v>46</v>
      </c>
      <c r="AJ1599">
        <v>11</v>
      </c>
      <c r="AK1599">
        <v>33</v>
      </c>
      <c r="AL1599">
        <v>4165</v>
      </c>
      <c r="AM1599">
        <v>1212</v>
      </c>
      <c r="AN1599">
        <v>101</v>
      </c>
      <c r="AO1599">
        <v>465</v>
      </c>
      <c r="AP1599">
        <v>952</v>
      </c>
      <c r="AQ1599">
        <v>96</v>
      </c>
      <c r="AR1599">
        <v>137</v>
      </c>
      <c r="AS1599">
        <v>0.98399999999999999</v>
      </c>
      <c r="AT1599" t="s">
        <v>420</v>
      </c>
      <c r="AU1599" t="s">
        <v>518</v>
      </c>
      <c r="AV1599">
        <v>1892386</v>
      </c>
      <c r="AW1599">
        <v>103</v>
      </c>
      <c r="AX1599">
        <v>103</v>
      </c>
      <c r="AY1599" t="s">
        <v>419</v>
      </c>
      <c r="AZ1599" t="s">
        <v>419</v>
      </c>
      <c r="BA1599" t="s">
        <v>419</v>
      </c>
    </row>
    <row r="1600" spans="1:53" x14ac:dyDescent="0.55000000000000004">
      <c r="A1600">
        <v>1972</v>
      </c>
      <c r="B1600" s="5" t="b">
        <f>Teams[[#This Row],[yearID]]&gt;=1973</f>
        <v>0</v>
      </c>
      <c r="C1600" s="5" t="b">
        <f>Teams[[#This Row],[yearID]]&gt;=1903</f>
        <v>1</v>
      </c>
      <c r="D1600" t="s">
        <v>157</v>
      </c>
      <c r="E1600" t="s">
        <v>528</v>
      </c>
      <c r="F1600" t="s">
        <v>528</v>
      </c>
      <c r="G1600" s="5" t="str">
        <f>VLOOKUP(Teams[[#This Row],[franchID]],TeamsFranchises!$A$2:$D$121,2,FALSE)</f>
        <v>Houston Astros</v>
      </c>
      <c r="H1600" t="s">
        <v>8</v>
      </c>
      <c r="I1600">
        <v>3</v>
      </c>
      <c r="J1600">
        <v>153</v>
      </c>
      <c r="K1600">
        <v>77</v>
      </c>
      <c r="L1600">
        <v>84</v>
      </c>
      <c r="M1600">
        <v>69</v>
      </c>
      <c r="N1600" t="s">
        <v>51</v>
      </c>
      <c r="P1600" t="s">
        <v>51</v>
      </c>
      <c r="Q1600" s="5">
        <f>IF(Teams[[#This Row],[LgWin]]="Y", 1,
IF(Teams[[#This Row],[LgWin]] = "N", 0, " "))</f>
        <v>0</v>
      </c>
      <c r="R1600" t="s">
        <v>51</v>
      </c>
      <c r="S1600" s="5">
        <f>IF(Teams[[#This Row],[WSWin]]="Y", 1,
IF(Teams[[#This Row],[WSWin]] = "N", 0, " "))</f>
        <v>0</v>
      </c>
      <c r="T1600">
        <v>708</v>
      </c>
      <c r="U1600">
        <v>5267</v>
      </c>
      <c r="V1600">
        <v>1359</v>
      </c>
      <c r="W1600">
        <v>233</v>
      </c>
      <c r="X1600">
        <v>38</v>
      </c>
      <c r="Y1600">
        <v>134</v>
      </c>
      <c r="Z1600">
        <v>524</v>
      </c>
      <c r="AA1600">
        <v>907</v>
      </c>
      <c r="AB1600">
        <v>111</v>
      </c>
      <c r="AC1600">
        <v>56</v>
      </c>
      <c r="AD1600">
        <v>32</v>
      </c>
      <c r="AE1600">
        <v>51</v>
      </c>
      <c r="AF1600">
        <v>636</v>
      </c>
      <c r="AG1600">
        <v>580</v>
      </c>
      <c r="AH1600">
        <v>3.77</v>
      </c>
      <c r="AI1600">
        <v>38</v>
      </c>
      <c r="AJ1600">
        <v>14</v>
      </c>
      <c r="AK1600">
        <v>31</v>
      </c>
      <c r="AL1600">
        <v>4156</v>
      </c>
      <c r="AM1600">
        <v>1340</v>
      </c>
      <c r="AN1600">
        <v>114</v>
      </c>
      <c r="AO1600">
        <v>498</v>
      </c>
      <c r="AP1600">
        <v>971</v>
      </c>
      <c r="AQ1600">
        <v>116</v>
      </c>
      <c r="AR1600">
        <v>151</v>
      </c>
      <c r="AS1600">
        <v>0.98</v>
      </c>
      <c r="AT1600" t="s">
        <v>539</v>
      </c>
      <c r="AU1600" t="s">
        <v>540</v>
      </c>
      <c r="AV1600">
        <v>1469247</v>
      </c>
      <c r="AW1600">
        <v>98</v>
      </c>
      <c r="AX1600">
        <v>97</v>
      </c>
      <c r="AY1600" t="s">
        <v>528</v>
      </c>
      <c r="AZ1600" t="s">
        <v>528</v>
      </c>
      <c r="BA1600" t="s">
        <v>528</v>
      </c>
    </row>
    <row r="1601" spans="1:53" x14ac:dyDescent="0.55000000000000004">
      <c r="A1601">
        <v>1972</v>
      </c>
      <c r="B1601" s="5" t="b">
        <f>Teams[[#This Row],[yearID]]&gt;=1973</f>
        <v>0</v>
      </c>
      <c r="C1601" s="5" t="b">
        <f>Teams[[#This Row],[yearID]]&gt;=1903</f>
        <v>1</v>
      </c>
      <c r="D1601" t="s">
        <v>410</v>
      </c>
      <c r="E1601" t="s">
        <v>509</v>
      </c>
      <c r="F1601" t="s">
        <v>548</v>
      </c>
      <c r="G1601" s="5" t="str">
        <f>VLOOKUP(Teams[[#This Row],[franchID]],TeamsFranchises!$A$2:$D$121,2,FALSE)</f>
        <v>Kansas City Royals</v>
      </c>
      <c r="H1601" t="s">
        <v>8</v>
      </c>
      <c r="I1601">
        <v>4</v>
      </c>
      <c r="J1601">
        <v>154</v>
      </c>
      <c r="K1601">
        <v>77</v>
      </c>
      <c r="L1601">
        <v>76</v>
      </c>
      <c r="M1601">
        <v>78</v>
      </c>
      <c r="N1601" t="s">
        <v>51</v>
      </c>
      <c r="P1601" t="s">
        <v>51</v>
      </c>
      <c r="Q1601" s="5">
        <f>IF(Teams[[#This Row],[LgWin]]="Y", 1,
IF(Teams[[#This Row],[LgWin]] = "N", 0, " "))</f>
        <v>0</v>
      </c>
      <c r="R1601" t="s">
        <v>51</v>
      </c>
      <c r="S1601" s="5">
        <f>IF(Teams[[#This Row],[WSWin]]="Y", 1,
IF(Teams[[#This Row],[WSWin]] = "N", 0, " "))</f>
        <v>0</v>
      </c>
      <c r="T1601">
        <v>580</v>
      </c>
      <c r="U1601">
        <v>5167</v>
      </c>
      <c r="V1601">
        <v>1317</v>
      </c>
      <c r="W1601">
        <v>220</v>
      </c>
      <c r="X1601">
        <v>26</v>
      </c>
      <c r="Y1601">
        <v>78</v>
      </c>
      <c r="Z1601">
        <v>534</v>
      </c>
      <c r="AA1601">
        <v>711</v>
      </c>
      <c r="AB1601">
        <v>85</v>
      </c>
      <c r="AC1601">
        <v>44</v>
      </c>
      <c r="AD1601">
        <v>34</v>
      </c>
      <c r="AE1601">
        <v>38</v>
      </c>
      <c r="AF1601">
        <v>545</v>
      </c>
      <c r="AG1601">
        <v>497</v>
      </c>
      <c r="AH1601">
        <v>3.24</v>
      </c>
      <c r="AI1601">
        <v>44</v>
      </c>
      <c r="AJ1601">
        <v>16</v>
      </c>
      <c r="AK1601">
        <v>28</v>
      </c>
      <c r="AL1601">
        <v>4144</v>
      </c>
      <c r="AM1601">
        <v>1293</v>
      </c>
      <c r="AN1601">
        <v>85</v>
      </c>
      <c r="AO1601">
        <v>405</v>
      </c>
      <c r="AP1601">
        <v>801</v>
      </c>
      <c r="AQ1601">
        <v>116</v>
      </c>
      <c r="AR1601">
        <v>164</v>
      </c>
      <c r="AS1601">
        <v>0.98099999999999998</v>
      </c>
      <c r="AT1601" t="s">
        <v>549</v>
      </c>
      <c r="AU1601" t="s">
        <v>550</v>
      </c>
      <c r="AV1601">
        <v>707656</v>
      </c>
      <c r="AW1601">
        <v>99</v>
      </c>
      <c r="AX1601">
        <v>98</v>
      </c>
      <c r="AY1601" t="s">
        <v>548</v>
      </c>
      <c r="AZ1601" t="s">
        <v>509</v>
      </c>
      <c r="BA1601" t="s">
        <v>509</v>
      </c>
    </row>
    <row r="1602" spans="1:53" x14ac:dyDescent="0.55000000000000004">
      <c r="A1602">
        <v>1972</v>
      </c>
      <c r="B1602" s="5" t="b">
        <f>Teams[[#This Row],[yearID]]&gt;=1973</f>
        <v>0</v>
      </c>
      <c r="C1602" s="5" t="b">
        <f>Teams[[#This Row],[yearID]]&gt;=1903</f>
        <v>1</v>
      </c>
      <c r="D1602" t="s">
        <v>157</v>
      </c>
      <c r="E1602" t="s">
        <v>511</v>
      </c>
      <c r="F1602" t="s">
        <v>260</v>
      </c>
      <c r="G1602" s="5" t="str">
        <f>VLOOKUP(Teams[[#This Row],[franchID]],TeamsFranchises!$A$2:$D$121,2,FALSE)</f>
        <v>Los Angeles Dodgers</v>
      </c>
      <c r="H1602" t="s">
        <v>8</v>
      </c>
      <c r="I1602">
        <v>2</v>
      </c>
      <c r="J1602">
        <v>155</v>
      </c>
      <c r="K1602">
        <v>75</v>
      </c>
      <c r="L1602">
        <v>85</v>
      </c>
      <c r="M1602">
        <v>70</v>
      </c>
      <c r="N1602" t="s">
        <v>51</v>
      </c>
      <c r="P1602" t="s">
        <v>51</v>
      </c>
      <c r="Q1602" s="5">
        <f>IF(Teams[[#This Row],[LgWin]]="Y", 1,
IF(Teams[[#This Row],[LgWin]] = "N", 0, " "))</f>
        <v>0</v>
      </c>
      <c r="R1602" t="s">
        <v>51</v>
      </c>
      <c r="S1602" s="5">
        <f>IF(Teams[[#This Row],[WSWin]]="Y", 1,
IF(Teams[[#This Row],[WSWin]] = "N", 0, " "))</f>
        <v>0</v>
      </c>
      <c r="T1602">
        <v>584</v>
      </c>
      <c r="U1602">
        <v>5270</v>
      </c>
      <c r="V1602">
        <v>1349</v>
      </c>
      <c r="W1602">
        <v>178</v>
      </c>
      <c r="X1602">
        <v>39</v>
      </c>
      <c r="Y1602">
        <v>98</v>
      </c>
      <c r="Z1602">
        <v>480</v>
      </c>
      <c r="AA1602">
        <v>786</v>
      </c>
      <c r="AB1602">
        <v>82</v>
      </c>
      <c r="AC1602">
        <v>39</v>
      </c>
      <c r="AD1602">
        <v>24</v>
      </c>
      <c r="AE1602">
        <v>40</v>
      </c>
      <c r="AF1602">
        <v>527</v>
      </c>
      <c r="AG1602">
        <v>434</v>
      </c>
      <c r="AH1602">
        <v>2.78</v>
      </c>
      <c r="AI1602">
        <v>50</v>
      </c>
      <c r="AJ1602">
        <v>23</v>
      </c>
      <c r="AK1602">
        <v>29</v>
      </c>
      <c r="AL1602">
        <v>4209</v>
      </c>
      <c r="AM1602">
        <v>1196</v>
      </c>
      <c r="AN1602">
        <v>83</v>
      </c>
      <c r="AO1602">
        <v>429</v>
      </c>
      <c r="AP1602">
        <v>856</v>
      </c>
      <c r="AQ1602">
        <v>162</v>
      </c>
      <c r="AR1602">
        <v>145</v>
      </c>
      <c r="AS1602">
        <v>0.97399999999999998</v>
      </c>
      <c r="AT1602" t="s">
        <v>512</v>
      </c>
      <c r="AU1602" t="s">
        <v>531</v>
      </c>
      <c r="AV1602">
        <v>1860858</v>
      </c>
      <c r="AW1602">
        <v>98</v>
      </c>
      <c r="AX1602">
        <v>97</v>
      </c>
      <c r="AY1602" t="s">
        <v>260</v>
      </c>
      <c r="AZ1602" t="s">
        <v>511</v>
      </c>
      <c r="BA1602" t="s">
        <v>511</v>
      </c>
    </row>
    <row r="1603" spans="1:53" x14ac:dyDescent="0.55000000000000004">
      <c r="A1603">
        <v>1972</v>
      </c>
      <c r="B1603" s="5" t="b">
        <f>Teams[[#This Row],[yearID]]&gt;=1973</f>
        <v>0</v>
      </c>
      <c r="C1603" s="5" t="b">
        <f>Teams[[#This Row],[yearID]]&gt;=1903</f>
        <v>1</v>
      </c>
      <c r="D1603" t="s">
        <v>410</v>
      </c>
      <c r="E1603" t="s">
        <v>426</v>
      </c>
      <c r="F1603" t="s">
        <v>426</v>
      </c>
      <c r="G1603" s="5" t="str">
        <f>VLOOKUP(Teams[[#This Row],[franchID]],TeamsFranchises!$A$2:$D$121,2,FALSE)</f>
        <v>Minnesota Twins</v>
      </c>
      <c r="H1603" t="s">
        <v>8</v>
      </c>
      <c r="I1603">
        <v>3</v>
      </c>
      <c r="J1603">
        <v>154</v>
      </c>
      <c r="K1603">
        <v>74</v>
      </c>
      <c r="L1603">
        <v>77</v>
      </c>
      <c r="M1603">
        <v>77</v>
      </c>
      <c r="N1603" t="s">
        <v>51</v>
      </c>
      <c r="P1603" t="s">
        <v>51</v>
      </c>
      <c r="Q1603" s="5">
        <f>IF(Teams[[#This Row],[LgWin]]="Y", 1,
IF(Teams[[#This Row],[LgWin]] = "N", 0, " "))</f>
        <v>0</v>
      </c>
      <c r="R1603" t="s">
        <v>51</v>
      </c>
      <c r="S1603" s="5">
        <f>IF(Teams[[#This Row],[WSWin]]="Y", 1,
IF(Teams[[#This Row],[WSWin]] = "N", 0, " "))</f>
        <v>0</v>
      </c>
      <c r="T1603">
        <v>537</v>
      </c>
      <c r="U1603">
        <v>5234</v>
      </c>
      <c r="V1603">
        <v>1277</v>
      </c>
      <c r="W1603">
        <v>182</v>
      </c>
      <c r="X1603">
        <v>31</v>
      </c>
      <c r="Y1603">
        <v>93</v>
      </c>
      <c r="Z1603">
        <v>478</v>
      </c>
      <c r="AA1603">
        <v>905</v>
      </c>
      <c r="AB1603">
        <v>53</v>
      </c>
      <c r="AC1603">
        <v>41</v>
      </c>
      <c r="AD1603">
        <v>35</v>
      </c>
      <c r="AE1603">
        <v>28</v>
      </c>
      <c r="AF1603">
        <v>535</v>
      </c>
      <c r="AG1603">
        <v>441</v>
      </c>
      <c r="AH1603">
        <v>2.84</v>
      </c>
      <c r="AI1603">
        <v>37</v>
      </c>
      <c r="AJ1603">
        <v>17</v>
      </c>
      <c r="AK1603">
        <v>34</v>
      </c>
      <c r="AL1603">
        <v>4198</v>
      </c>
      <c r="AM1603">
        <v>1188</v>
      </c>
      <c r="AN1603">
        <v>105</v>
      </c>
      <c r="AO1603">
        <v>444</v>
      </c>
      <c r="AP1603">
        <v>838</v>
      </c>
      <c r="AQ1603">
        <v>159</v>
      </c>
      <c r="AR1603">
        <v>133</v>
      </c>
      <c r="AS1603">
        <v>0.97399999999999998</v>
      </c>
      <c r="AT1603" t="s">
        <v>523</v>
      </c>
      <c r="AU1603" t="s">
        <v>524</v>
      </c>
      <c r="AV1603">
        <v>797901</v>
      </c>
      <c r="AW1603">
        <v>105</v>
      </c>
      <c r="AX1603">
        <v>105</v>
      </c>
      <c r="AY1603" t="s">
        <v>426</v>
      </c>
      <c r="AZ1603" t="s">
        <v>426</v>
      </c>
      <c r="BA1603" t="s">
        <v>426</v>
      </c>
    </row>
    <row r="1604" spans="1:53" x14ac:dyDescent="0.55000000000000004">
      <c r="A1604">
        <v>1972</v>
      </c>
      <c r="B1604" s="5" t="b">
        <f>Teams[[#This Row],[yearID]]&gt;=1973</f>
        <v>0</v>
      </c>
      <c r="C1604" s="5" t="b">
        <f>Teams[[#This Row],[yearID]]&gt;=1903</f>
        <v>1</v>
      </c>
      <c r="D1604" t="s">
        <v>410</v>
      </c>
      <c r="E1604" t="s">
        <v>563</v>
      </c>
      <c r="F1604" t="s">
        <v>282</v>
      </c>
      <c r="G1604" s="5" t="str">
        <f>VLOOKUP(Teams[[#This Row],[franchID]],TeamsFranchises!$A$2:$D$121,2,FALSE)</f>
        <v>Milwaukee Brewers</v>
      </c>
      <c r="H1604" t="s">
        <v>37</v>
      </c>
      <c r="I1604">
        <v>6</v>
      </c>
      <c r="J1604">
        <v>156</v>
      </c>
      <c r="K1604">
        <v>79</v>
      </c>
      <c r="L1604">
        <v>65</v>
      </c>
      <c r="M1604">
        <v>91</v>
      </c>
      <c r="N1604" t="s">
        <v>51</v>
      </c>
      <c r="P1604" t="s">
        <v>51</v>
      </c>
      <c r="Q1604" s="5">
        <f>IF(Teams[[#This Row],[LgWin]]="Y", 1,
IF(Teams[[#This Row],[LgWin]] = "N", 0, " "))</f>
        <v>0</v>
      </c>
      <c r="R1604" t="s">
        <v>51</v>
      </c>
      <c r="S1604" s="5">
        <f>IF(Teams[[#This Row],[WSWin]]="Y", 1,
IF(Teams[[#This Row],[WSWin]] = "N", 0, " "))</f>
        <v>0</v>
      </c>
      <c r="T1604">
        <v>493</v>
      </c>
      <c r="U1604">
        <v>5124</v>
      </c>
      <c r="V1604">
        <v>1204</v>
      </c>
      <c r="W1604">
        <v>167</v>
      </c>
      <c r="X1604">
        <v>22</v>
      </c>
      <c r="Y1604">
        <v>88</v>
      </c>
      <c r="Z1604">
        <v>472</v>
      </c>
      <c r="AA1604">
        <v>868</v>
      </c>
      <c r="AB1604">
        <v>64</v>
      </c>
      <c r="AC1604">
        <v>57</v>
      </c>
      <c r="AD1604">
        <v>29</v>
      </c>
      <c r="AE1604">
        <v>30</v>
      </c>
      <c r="AF1604">
        <v>595</v>
      </c>
      <c r="AG1604">
        <v>534</v>
      </c>
      <c r="AH1604">
        <v>3.45</v>
      </c>
      <c r="AI1604">
        <v>37</v>
      </c>
      <c r="AJ1604">
        <v>14</v>
      </c>
      <c r="AK1604">
        <v>32</v>
      </c>
      <c r="AL1604">
        <v>4175</v>
      </c>
      <c r="AM1604">
        <v>1289</v>
      </c>
      <c r="AN1604">
        <v>116</v>
      </c>
      <c r="AO1604">
        <v>486</v>
      </c>
      <c r="AP1604">
        <v>740</v>
      </c>
      <c r="AQ1604">
        <v>139</v>
      </c>
      <c r="AR1604">
        <v>145</v>
      </c>
      <c r="AS1604">
        <v>0.97699999999999998</v>
      </c>
      <c r="AT1604" t="s">
        <v>281</v>
      </c>
      <c r="AU1604" t="s">
        <v>501</v>
      </c>
      <c r="AV1604">
        <v>600440</v>
      </c>
      <c r="AW1604">
        <v>97</v>
      </c>
      <c r="AX1604">
        <v>98</v>
      </c>
      <c r="AY1604" t="s">
        <v>282</v>
      </c>
      <c r="AZ1604" t="s">
        <v>282</v>
      </c>
      <c r="BA1604" t="s">
        <v>282</v>
      </c>
    </row>
    <row r="1605" spans="1:53" x14ac:dyDescent="0.55000000000000004">
      <c r="A1605">
        <v>1972</v>
      </c>
      <c r="B1605" s="5" t="b">
        <f>Teams[[#This Row],[yearID]]&gt;=1973</f>
        <v>0</v>
      </c>
      <c r="C1605" s="5" t="b">
        <f>Teams[[#This Row],[yearID]]&gt;=1903</f>
        <v>1</v>
      </c>
      <c r="D1605" t="s">
        <v>157</v>
      </c>
      <c r="E1605" t="s">
        <v>551</v>
      </c>
      <c r="F1605" t="s">
        <v>398</v>
      </c>
      <c r="G1605" s="5" t="str">
        <f>VLOOKUP(Teams[[#This Row],[franchID]],TeamsFranchises!$A$2:$D$121,2,FALSE)</f>
        <v>Washington Nationals</v>
      </c>
      <c r="H1605" t="s">
        <v>37</v>
      </c>
      <c r="I1605">
        <v>5</v>
      </c>
      <c r="J1605">
        <v>156</v>
      </c>
      <c r="K1605">
        <v>78</v>
      </c>
      <c r="L1605">
        <v>70</v>
      </c>
      <c r="M1605">
        <v>86</v>
      </c>
      <c r="N1605" t="s">
        <v>51</v>
      </c>
      <c r="P1605" t="s">
        <v>51</v>
      </c>
      <c r="Q1605" s="5">
        <f>IF(Teams[[#This Row],[LgWin]]="Y", 1,
IF(Teams[[#This Row],[LgWin]] = "N", 0, " "))</f>
        <v>0</v>
      </c>
      <c r="R1605" t="s">
        <v>51</v>
      </c>
      <c r="S1605" s="5">
        <f>IF(Teams[[#This Row],[WSWin]]="Y", 1,
IF(Teams[[#This Row],[WSWin]] = "N", 0, " "))</f>
        <v>0</v>
      </c>
      <c r="T1605">
        <v>513</v>
      </c>
      <c r="U1605">
        <v>5156</v>
      </c>
      <c r="V1605">
        <v>1205</v>
      </c>
      <c r="W1605">
        <v>156</v>
      </c>
      <c r="X1605">
        <v>22</v>
      </c>
      <c r="Y1605">
        <v>91</v>
      </c>
      <c r="Z1605">
        <v>474</v>
      </c>
      <c r="AA1605">
        <v>828</v>
      </c>
      <c r="AB1605">
        <v>68</v>
      </c>
      <c r="AC1605">
        <v>66</v>
      </c>
      <c r="AD1605">
        <v>49</v>
      </c>
      <c r="AE1605">
        <v>30</v>
      </c>
      <c r="AF1605">
        <v>609</v>
      </c>
      <c r="AG1605">
        <v>559</v>
      </c>
      <c r="AH1605">
        <v>3.59</v>
      </c>
      <c r="AI1605">
        <v>39</v>
      </c>
      <c r="AJ1605">
        <v>11</v>
      </c>
      <c r="AK1605">
        <v>23</v>
      </c>
      <c r="AL1605">
        <v>4204</v>
      </c>
      <c r="AM1605">
        <v>1281</v>
      </c>
      <c r="AN1605">
        <v>103</v>
      </c>
      <c r="AO1605">
        <v>579</v>
      </c>
      <c r="AP1605">
        <v>888</v>
      </c>
      <c r="AQ1605">
        <v>134</v>
      </c>
      <c r="AR1605">
        <v>141</v>
      </c>
      <c r="AS1605">
        <v>0.97799999999999998</v>
      </c>
      <c r="AT1605" t="s">
        <v>552</v>
      </c>
      <c r="AU1605" t="s">
        <v>553</v>
      </c>
      <c r="AV1605">
        <v>1142145</v>
      </c>
      <c r="AW1605">
        <v>101</v>
      </c>
      <c r="AX1605">
        <v>102</v>
      </c>
      <c r="AY1605" t="s">
        <v>551</v>
      </c>
      <c r="AZ1605" t="s">
        <v>551</v>
      </c>
      <c r="BA1605" t="s">
        <v>551</v>
      </c>
    </row>
    <row r="1606" spans="1:53" x14ac:dyDescent="0.55000000000000004">
      <c r="A1606">
        <v>1972</v>
      </c>
      <c r="B1606" s="5" t="b">
        <f>Teams[[#This Row],[yearID]]&gt;=1973</f>
        <v>0</v>
      </c>
      <c r="C1606" s="5" t="b">
        <f>Teams[[#This Row],[yearID]]&gt;=1903</f>
        <v>1</v>
      </c>
      <c r="D1606" t="s">
        <v>410</v>
      </c>
      <c r="E1606" t="s">
        <v>436</v>
      </c>
      <c r="F1606" t="s">
        <v>412</v>
      </c>
      <c r="G1606" s="5" t="str">
        <f>VLOOKUP(Teams[[#This Row],[franchID]],TeamsFranchises!$A$2:$D$121,2,FALSE)</f>
        <v>New York Yankees</v>
      </c>
      <c r="H1606" t="s">
        <v>37</v>
      </c>
      <c r="I1606">
        <v>4</v>
      </c>
      <c r="J1606">
        <v>155</v>
      </c>
      <c r="K1606">
        <v>77</v>
      </c>
      <c r="L1606">
        <v>79</v>
      </c>
      <c r="M1606">
        <v>76</v>
      </c>
      <c r="N1606" t="s">
        <v>51</v>
      </c>
      <c r="P1606" t="s">
        <v>51</v>
      </c>
      <c r="Q1606" s="5">
        <f>IF(Teams[[#This Row],[LgWin]]="Y", 1,
IF(Teams[[#This Row],[LgWin]] = "N", 0, " "))</f>
        <v>0</v>
      </c>
      <c r="R1606" t="s">
        <v>51</v>
      </c>
      <c r="S1606" s="5">
        <f>IF(Teams[[#This Row],[WSWin]]="Y", 1,
IF(Teams[[#This Row],[WSWin]] = "N", 0, " "))</f>
        <v>0</v>
      </c>
      <c r="T1606">
        <v>557</v>
      </c>
      <c r="U1606">
        <v>5168</v>
      </c>
      <c r="V1606">
        <v>1288</v>
      </c>
      <c r="W1606">
        <v>202</v>
      </c>
      <c r="X1606">
        <v>24</v>
      </c>
      <c r="Y1606">
        <v>103</v>
      </c>
      <c r="Z1606">
        <v>491</v>
      </c>
      <c r="AA1606">
        <v>689</v>
      </c>
      <c r="AB1606">
        <v>71</v>
      </c>
      <c r="AC1606">
        <v>42</v>
      </c>
      <c r="AD1606">
        <v>29</v>
      </c>
      <c r="AE1606">
        <v>31</v>
      </c>
      <c r="AF1606">
        <v>527</v>
      </c>
      <c r="AG1606">
        <v>465</v>
      </c>
      <c r="AH1606">
        <v>3.05</v>
      </c>
      <c r="AI1606">
        <v>35</v>
      </c>
      <c r="AJ1606">
        <v>19</v>
      </c>
      <c r="AK1606">
        <v>39</v>
      </c>
      <c r="AL1606">
        <v>4120</v>
      </c>
      <c r="AM1606">
        <v>1306</v>
      </c>
      <c r="AN1606">
        <v>87</v>
      </c>
      <c r="AO1606">
        <v>419</v>
      </c>
      <c r="AP1606">
        <v>625</v>
      </c>
      <c r="AQ1606">
        <v>134</v>
      </c>
      <c r="AR1606">
        <v>179</v>
      </c>
      <c r="AS1606">
        <v>0.97799999999999998</v>
      </c>
      <c r="AT1606" t="s">
        <v>459</v>
      </c>
      <c r="AU1606" t="s">
        <v>491</v>
      </c>
      <c r="AV1606">
        <v>966328</v>
      </c>
      <c r="AW1606">
        <v>97</v>
      </c>
      <c r="AX1606">
        <v>96</v>
      </c>
      <c r="AY1606" t="s">
        <v>412</v>
      </c>
      <c r="AZ1606" t="s">
        <v>436</v>
      </c>
      <c r="BA1606" t="s">
        <v>436</v>
      </c>
    </row>
    <row r="1607" spans="1:53" x14ac:dyDescent="0.55000000000000004">
      <c r="A1607">
        <v>1972</v>
      </c>
      <c r="B1607" s="5" t="b">
        <f>Teams[[#This Row],[yearID]]&gt;=1973</f>
        <v>0</v>
      </c>
      <c r="C1607" s="5" t="b">
        <f>Teams[[#This Row],[yearID]]&gt;=1903</f>
        <v>1</v>
      </c>
      <c r="D1607" t="s">
        <v>157</v>
      </c>
      <c r="E1607" t="s">
        <v>532</v>
      </c>
      <c r="F1607" t="s">
        <v>533</v>
      </c>
      <c r="G1607" s="5" t="str">
        <f>VLOOKUP(Teams[[#This Row],[franchID]],TeamsFranchises!$A$2:$D$121,2,FALSE)</f>
        <v>New York Mets</v>
      </c>
      <c r="H1607" t="s">
        <v>37</v>
      </c>
      <c r="I1607">
        <v>3</v>
      </c>
      <c r="J1607">
        <v>156</v>
      </c>
      <c r="K1607">
        <v>78</v>
      </c>
      <c r="L1607">
        <v>83</v>
      </c>
      <c r="M1607">
        <v>73</v>
      </c>
      <c r="N1607" t="s">
        <v>51</v>
      </c>
      <c r="P1607" t="s">
        <v>51</v>
      </c>
      <c r="Q1607" s="5">
        <f>IF(Teams[[#This Row],[LgWin]]="Y", 1,
IF(Teams[[#This Row],[LgWin]] = "N", 0, " "))</f>
        <v>0</v>
      </c>
      <c r="R1607" t="s">
        <v>51</v>
      </c>
      <c r="S1607" s="5">
        <f>IF(Teams[[#This Row],[WSWin]]="Y", 1,
IF(Teams[[#This Row],[WSWin]] = "N", 0, " "))</f>
        <v>0</v>
      </c>
      <c r="T1607">
        <v>528</v>
      </c>
      <c r="U1607">
        <v>5135</v>
      </c>
      <c r="V1607">
        <v>1154</v>
      </c>
      <c r="W1607">
        <v>175</v>
      </c>
      <c r="X1607">
        <v>31</v>
      </c>
      <c r="Y1607">
        <v>105</v>
      </c>
      <c r="Z1607">
        <v>589</v>
      </c>
      <c r="AA1607">
        <v>990</v>
      </c>
      <c r="AB1607">
        <v>41</v>
      </c>
      <c r="AC1607">
        <v>41</v>
      </c>
      <c r="AD1607">
        <v>34</v>
      </c>
      <c r="AE1607">
        <v>39</v>
      </c>
      <c r="AF1607">
        <v>578</v>
      </c>
      <c r="AG1607">
        <v>513</v>
      </c>
      <c r="AH1607">
        <v>3.26</v>
      </c>
      <c r="AI1607">
        <v>32</v>
      </c>
      <c r="AJ1607">
        <v>12</v>
      </c>
      <c r="AK1607">
        <v>41</v>
      </c>
      <c r="AL1607">
        <v>4244</v>
      </c>
      <c r="AM1607">
        <v>1263</v>
      </c>
      <c r="AN1607">
        <v>118</v>
      </c>
      <c r="AO1607">
        <v>486</v>
      </c>
      <c r="AP1607">
        <v>1059</v>
      </c>
      <c r="AQ1607">
        <v>116</v>
      </c>
      <c r="AR1607">
        <v>122</v>
      </c>
      <c r="AS1607">
        <v>0.98</v>
      </c>
      <c r="AT1607" t="s">
        <v>534</v>
      </c>
      <c r="AU1607" t="s">
        <v>536</v>
      </c>
      <c r="AV1607">
        <v>2134185</v>
      </c>
      <c r="AW1607">
        <v>97</v>
      </c>
      <c r="AX1607">
        <v>97</v>
      </c>
      <c r="AY1607" t="s">
        <v>533</v>
      </c>
      <c r="AZ1607" t="s">
        <v>532</v>
      </c>
      <c r="BA1607" t="s">
        <v>532</v>
      </c>
    </row>
    <row r="1608" spans="1:53" x14ac:dyDescent="0.55000000000000004">
      <c r="A1608">
        <v>1972</v>
      </c>
      <c r="B1608" s="5" t="b">
        <f>Teams[[#This Row],[yearID]]&gt;=1973</f>
        <v>0</v>
      </c>
      <c r="C1608" s="5" t="b">
        <f>Teams[[#This Row],[yearID]]&gt;=1903</f>
        <v>1</v>
      </c>
      <c r="D1608" t="s">
        <v>410</v>
      </c>
      <c r="E1608" t="s">
        <v>423</v>
      </c>
      <c r="F1608" t="s">
        <v>423</v>
      </c>
      <c r="G1608" s="5" t="str">
        <f>VLOOKUP(Teams[[#This Row],[franchID]],TeamsFranchises!$A$2:$D$121,2,FALSE)</f>
        <v>Oakland Athletics</v>
      </c>
      <c r="H1608" t="s">
        <v>8</v>
      </c>
      <c r="I1608">
        <v>1</v>
      </c>
      <c r="J1608">
        <v>155</v>
      </c>
      <c r="K1608">
        <v>77</v>
      </c>
      <c r="L1608">
        <v>93</v>
      </c>
      <c r="M1608">
        <v>62</v>
      </c>
      <c r="N1608" t="s">
        <v>76</v>
      </c>
      <c r="P1608" t="s">
        <v>76</v>
      </c>
      <c r="Q1608" s="5">
        <f>IF(Teams[[#This Row],[LgWin]]="Y", 1,
IF(Teams[[#This Row],[LgWin]] = "N", 0, " "))</f>
        <v>1</v>
      </c>
      <c r="R1608" t="s">
        <v>76</v>
      </c>
      <c r="S1608" s="5">
        <f>IF(Teams[[#This Row],[WSWin]]="Y", 1,
IF(Teams[[#This Row],[WSWin]] = "N", 0, " "))</f>
        <v>1</v>
      </c>
      <c r="T1608">
        <v>604</v>
      </c>
      <c r="U1608">
        <v>5200</v>
      </c>
      <c r="V1608">
        <v>1248</v>
      </c>
      <c r="W1608">
        <v>195</v>
      </c>
      <c r="X1608">
        <v>29</v>
      </c>
      <c r="Y1608">
        <v>134</v>
      </c>
      <c r="Z1608">
        <v>463</v>
      </c>
      <c r="AA1608">
        <v>886</v>
      </c>
      <c r="AB1608">
        <v>87</v>
      </c>
      <c r="AC1608">
        <v>48</v>
      </c>
      <c r="AD1608">
        <v>47</v>
      </c>
      <c r="AE1608">
        <v>36</v>
      </c>
      <c r="AF1608">
        <v>457</v>
      </c>
      <c r="AG1608">
        <v>406</v>
      </c>
      <c r="AH1608">
        <v>2.58</v>
      </c>
      <c r="AI1608">
        <v>42</v>
      </c>
      <c r="AJ1608">
        <v>23</v>
      </c>
      <c r="AK1608">
        <v>43</v>
      </c>
      <c r="AL1608">
        <v>4253</v>
      </c>
      <c r="AM1608">
        <v>1170</v>
      </c>
      <c r="AN1608">
        <v>96</v>
      </c>
      <c r="AO1608">
        <v>418</v>
      </c>
      <c r="AP1608">
        <v>862</v>
      </c>
      <c r="AQ1608">
        <v>130</v>
      </c>
      <c r="AR1608">
        <v>146</v>
      </c>
      <c r="AS1608">
        <v>0.97899999999999998</v>
      </c>
      <c r="AT1608" t="s">
        <v>546</v>
      </c>
      <c r="AU1608" t="s">
        <v>547</v>
      </c>
      <c r="AV1608">
        <v>921323</v>
      </c>
      <c r="AW1608">
        <v>95</v>
      </c>
      <c r="AX1608">
        <v>93</v>
      </c>
      <c r="AY1608" t="s">
        <v>423</v>
      </c>
      <c r="AZ1608" t="s">
        <v>423</v>
      </c>
      <c r="BA1608" t="s">
        <v>423</v>
      </c>
    </row>
    <row r="1609" spans="1:53" x14ac:dyDescent="0.55000000000000004">
      <c r="A1609">
        <v>1972</v>
      </c>
      <c r="B1609" s="5" t="b">
        <f>Teams[[#This Row],[yearID]]&gt;=1973</f>
        <v>0</v>
      </c>
      <c r="C1609" s="5" t="b">
        <f>Teams[[#This Row],[yearID]]&gt;=1903</f>
        <v>1</v>
      </c>
      <c r="D1609" t="s">
        <v>157</v>
      </c>
      <c r="E1609" t="s">
        <v>122</v>
      </c>
      <c r="F1609" t="s">
        <v>122</v>
      </c>
      <c r="G1609" s="5" t="str">
        <f>VLOOKUP(Teams[[#This Row],[franchID]],TeamsFranchises!$A$2:$D$121,2,FALSE)</f>
        <v>Philadelphia Phillies</v>
      </c>
      <c r="H1609" t="s">
        <v>37</v>
      </c>
      <c r="I1609">
        <v>6</v>
      </c>
      <c r="J1609">
        <v>156</v>
      </c>
      <c r="K1609">
        <v>79</v>
      </c>
      <c r="L1609">
        <v>59</v>
      </c>
      <c r="M1609">
        <v>97</v>
      </c>
      <c r="N1609" t="s">
        <v>51</v>
      </c>
      <c r="P1609" t="s">
        <v>51</v>
      </c>
      <c r="Q1609" s="5">
        <f>IF(Teams[[#This Row],[LgWin]]="Y", 1,
IF(Teams[[#This Row],[LgWin]] = "N", 0, " "))</f>
        <v>0</v>
      </c>
      <c r="R1609" t="s">
        <v>51</v>
      </c>
      <c r="S1609" s="5">
        <f>IF(Teams[[#This Row],[WSWin]]="Y", 1,
IF(Teams[[#This Row],[WSWin]] = "N", 0, " "))</f>
        <v>0</v>
      </c>
      <c r="T1609">
        <v>503</v>
      </c>
      <c r="U1609">
        <v>5248</v>
      </c>
      <c r="V1609">
        <v>1240</v>
      </c>
      <c r="W1609">
        <v>200</v>
      </c>
      <c r="X1609">
        <v>36</v>
      </c>
      <c r="Y1609">
        <v>98</v>
      </c>
      <c r="Z1609">
        <v>487</v>
      </c>
      <c r="AA1609">
        <v>930</v>
      </c>
      <c r="AB1609">
        <v>42</v>
      </c>
      <c r="AC1609">
        <v>50</v>
      </c>
      <c r="AD1609">
        <v>22</v>
      </c>
      <c r="AE1609">
        <v>36</v>
      </c>
      <c r="AF1609">
        <v>635</v>
      </c>
      <c r="AG1609">
        <v>570</v>
      </c>
      <c r="AH1609">
        <v>3.66</v>
      </c>
      <c r="AI1609">
        <v>43</v>
      </c>
      <c r="AJ1609">
        <v>13</v>
      </c>
      <c r="AK1609">
        <v>15</v>
      </c>
      <c r="AL1609">
        <v>4200</v>
      </c>
      <c r="AM1609">
        <v>1318</v>
      </c>
      <c r="AN1609">
        <v>117</v>
      </c>
      <c r="AO1609">
        <v>536</v>
      </c>
      <c r="AP1609">
        <v>927</v>
      </c>
      <c r="AQ1609">
        <v>116</v>
      </c>
      <c r="AR1609">
        <v>142</v>
      </c>
      <c r="AS1609">
        <v>0.98099999999999998</v>
      </c>
      <c r="AT1609" t="s">
        <v>358</v>
      </c>
      <c r="AU1609" t="s">
        <v>566</v>
      </c>
      <c r="AV1609">
        <v>1343329</v>
      </c>
      <c r="AW1609">
        <v>102</v>
      </c>
      <c r="AX1609">
        <v>104</v>
      </c>
      <c r="AY1609" t="s">
        <v>122</v>
      </c>
      <c r="AZ1609" t="s">
        <v>122</v>
      </c>
      <c r="BA1609" t="s">
        <v>122</v>
      </c>
    </row>
    <row r="1610" spans="1:53" x14ac:dyDescent="0.55000000000000004">
      <c r="A1610">
        <v>1972</v>
      </c>
      <c r="B1610" s="5" t="b">
        <f>Teams[[#This Row],[yearID]]&gt;=1973</f>
        <v>0</v>
      </c>
      <c r="C1610" s="5" t="b">
        <f>Teams[[#This Row],[yearID]]&gt;=1903</f>
        <v>1</v>
      </c>
      <c r="D1610" t="s">
        <v>157</v>
      </c>
      <c r="E1610" t="s">
        <v>229</v>
      </c>
      <c r="F1610" t="s">
        <v>229</v>
      </c>
      <c r="G1610" s="5" t="str">
        <f>VLOOKUP(Teams[[#This Row],[franchID]],TeamsFranchises!$A$2:$D$121,2,FALSE)</f>
        <v>Pittsburgh Pirates</v>
      </c>
      <c r="H1610" t="s">
        <v>37</v>
      </c>
      <c r="I1610">
        <v>1</v>
      </c>
      <c r="J1610">
        <v>155</v>
      </c>
      <c r="K1610">
        <v>78</v>
      </c>
      <c r="L1610">
        <v>96</v>
      </c>
      <c r="M1610">
        <v>59</v>
      </c>
      <c r="N1610" t="s">
        <v>76</v>
      </c>
      <c r="P1610" t="s">
        <v>51</v>
      </c>
      <c r="Q1610" s="5">
        <f>IF(Teams[[#This Row],[LgWin]]="Y", 1,
IF(Teams[[#This Row],[LgWin]] = "N", 0, " "))</f>
        <v>0</v>
      </c>
      <c r="R1610" t="s">
        <v>51</v>
      </c>
      <c r="S1610" s="5">
        <f>IF(Teams[[#This Row],[WSWin]]="Y", 1,
IF(Teams[[#This Row],[WSWin]] = "N", 0, " "))</f>
        <v>0</v>
      </c>
      <c r="T1610">
        <v>691</v>
      </c>
      <c r="U1610">
        <v>5490</v>
      </c>
      <c r="V1610">
        <v>1505</v>
      </c>
      <c r="W1610">
        <v>251</v>
      </c>
      <c r="X1610">
        <v>47</v>
      </c>
      <c r="Y1610">
        <v>110</v>
      </c>
      <c r="Z1610">
        <v>404</v>
      </c>
      <c r="AA1610">
        <v>871</v>
      </c>
      <c r="AB1610">
        <v>49</v>
      </c>
      <c r="AC1610">
        <v>30</v>
      </c>
      <c r="AD1610">
        <v>25</v>
      </c>
      <c r="AE1610">
        <v>50</v>
      </c>
      <c r="AF1610">
        <v>512</v>
      </c>
      <c r="AG1610">
        <v>441</v>
      </c>
      <c r="AH1610">
        <v>2.81</v>
      </c>
      <c r="AI1610">
        <v>39</v>
      </c>
      <c r="AJ1610">
        <v>15</v>
      </c>
      <c r="AK1610">
        <v>48</v>
      </c>
      <c r="AL1610">
        <v>4243</v>
      </c>
      <c r="AM1610">
        <v>1282</v>
      </c>
      <c r="AN1610">
        <v>90</v>
      </c>
      <c r="AO1610">
        <v>433</v>
      </c>
      <c r="AP1610">
        <v>838</v>
      </c>
      <c r="AQ1610">
        <v>136</v>
      </c>
      <c r="AR1610">
        <v>171</v>
      </c>
      <c r="AS1610">
        <v>0.97799999999999998</v>
      </c>
      <c r="AT1610" t="s">
        <v>390</v>
      </c>
      <c r="AU1610" t="s">
        <v>567</v>
      </c>
      <c r="AV1610">
        <v>1427460</v>
      </c>
      <c r="AW1610">
        <v>99</v>
      </c>
      <c r="AX1610">
        <v>97</v>
      </c>
      <c r="AY1610" t="s">
        <v>229</v>
      </c>
      <c r="AZ1610" t="s">
        <v>229</v>
      </c>
      <c r="BA1610" t="s">
        <v>229</v>
      </c>
    </row>
    <row r="1611" spans="1:53" x14ac:dyDescent="0.55000000000000004">
      <c r="A1611">
        <v>1972</v>
      </c>
      <c r="B1611" s="5" t="b">
        <f>Teams[[#This Row],[yearID]]&gt;=1973</f>
        <v>0</v>
      </c>
      <c r="C1611" s="5" t="b">
        <f>Teams[[#This Row],[yearID]]&gt;=1903</f>
        <v>1</v>
      </c>
      <c r="D1611" t="s">
        <v>157</v>
      </c>
      <c r="E1611" t="s">
        <v>554</v>
      </c>
      <c r="F1611" t="s">
        <v>555</v>
      </c>
      <c r="G1611" s="5" t="str">
        <f>VLOOKUP(Teams[[#This Row],[franchID]],TeamsFranchises!$A$2:$D$121,2,FALSE)</f>
        <v>San Diego Padres</v>
      </c>
      <c r="H1611" t="s">
        <v>8</v>
      </c>
      <c r="I1611">
        <v>6</v>
      </c>
      <c r="J1611">
        <v>153</v>
      </c>
      <c r="K1611">
        <v>80</v>
      </c>
      <c r="L1611">
        <v>58</v>
      </c>
      <c r="M1611">
        <v>95</v>
      </c>
      <c r="N1611" t="s">
        <v>51</v>
      </c>
      <c r="P1611" t="s">
        <v>51</v>
      </c>
      <c r="Q1611" s="5">
        <f>IF(Teams[[#This Row],[LgWin]]="Y", 1,
IF(Teams[[#This Row],[LgWin]] = "N", 0, " "))</f>
        <v>0</v>
      </c>
      <c r="R1611" t="s">
        <v>51</v>
      </c>
      <c r="S1611" s="5">
        <f>IF(Teams[[#This Row],[WSWin]]="Y", 1,
IF(Teams[[#This Row],[WSWin]] = "N", 0, " "))</f>
        <v>0</v>
      </c>
      <c r="T1611">
        <v>488</v>
      </c>
      <c r="U1611">
        <v>5213</v>
      </c>
      <c r="V1611">
        <v>1181</v>
      </c>
      <c r="W1611">
        <v>168</v>
      </c>
      <c r="X1611">
        <v>38</v>
      </c>
      <c r="Y1611">
        <v>102</v>
      </c>
      <c r="Z1611">
        <v>407</v>
      </c>
      <c r="AA1611">
        <v>976</v>
      </c>
      <c r="AB1611">
        <v>78</v>
      </c>
      <c r="AC1611">
        <v>46</v>
      </c>
      <c r="AD1611">
        <v>15</v>
      </c>
      <c r="AE1611">
        <v>25</v>
      </c>
      <c r="AF1611">
        <v>665</v>
      </c>
      <c r="AG1611">
        <v>589</v>
      </c>
      <c r="AH1611">
        <v>3.78</v>
      </c>
      <c r="AI1611">
        <v>39</v>
      </c>
      <c r="AJ1611">
        <v>17</v>
      </c>
      <c r="AK1611">
        <v>19</v>
      </c>
      <c r="AL1611">
        <v>4211</v>
      </c>
      <c r="AM1611">
        <v>1350</v>
      </c>
      <c r="AN1611">
        <v>121</v>
      </c>
      <c r="AO1611">
        <v>618</v>
      </c>
      <c r="AP1611">
        <v>960</v>
      </c>
      <c r="AQ1611">
        <v>144</v>
      </c>
      <c r="AR1611">
        <v>146</v>
      </c>
      <c r="AS1611">
        <v>0.97599999999999998</v>
      </c>
      <c r="AT1611" t="s">
        <v>556</v>
      </c>
      <c r="AU1611" t="s">
        <v>557</v>
      </c>
      <c r="AV1611">
        <v>644273</v>
      </c>
      <c r="AW1611">
        <v>92</v>
      </c>
      <c r="AX1611">
        <v>95</v>
      </c>
      <c r="AY1611" t="s">
        <v>555</v>
      </c>
      <c r="AZ1611" t="s">
        <v>554</v>
      </c>
      <c r="BA1611" t="s">
        <v>554</v>
      </c>
    </row>
    <row r="1612" spans="1:53" x14ac:dyDescent="0.55000000000000004">
      <c r="A1612">
        <v>1972</v>
      </c>
      <c r="B1612" s="5" t="b">
        <f>Teams[[#This Row],[yearID]]&gt;=1973</f>
        <v>0</v>
      </c>
      <c r="C1612" s="5" t="b">
        <f>Teams[[#This Row],[yearID]]&gt;=1903</f>
        <v>1</v>
      </c>
      <c r="D1612" t="s">
        <v>157</v>
      </c>
      <c r="E1612" t="s">
        <v>514</v>
      </c>
      <c r="F1612" t="s">
        <v>243</v>
      </c>
      <c r="G1612" s="5" t="str">
        <f>VLOOKUP(Teams[[#This Row],[franchID]],TeamsFranchises!$A$2:$D$121,2,FALSE)</f>
        <v>San Francisco Giants</v>
      </c>
      <c r="H1612" t="s">
        <v>8</v>
      </c>
      <c r="I1612">
        <v>5</v>
      </c>
      <c r="J1612">
        <v>155</v>
      </c>
      <c r="K1612">
        <v>77</v>
      </c>
      <c r="L1612">
        <v>69</v>
      </c>
      <c r="M1612">
        <v>86</v>
      </c>
      <c r="N1612" t="s">
        <v>51</v>
      </c>
      <c r="P1612" t="s">
        <v>51</v>
      </c>
      <c r="Q1612" s="5">
        <f>IF(Teams[[#This Row],[LgWin]]="Y", 1,
IF(Teams[[#This Row],[LgWin]] = "N", 0, " "))</f>
        <v>0</v>
      </c>
      <c r="R1612" t="s">
        <v>51</v>
      </c>
      <c r="S1612" s="5">
        <f>IF(Teams[[#This Row],[WSWin]]="Y", 1,
IF(Teams[[#This Row],[WSWin]] = "N", 0, " "))</f>
        <v>0</v>
      </c>
      <c r="T1612">
        <v>662</v>
      </c>
      <c r="U1612">
        <v>5245</v>
      </c>
      <c r="V1612">
        <v>1281</v>
      </c>
      <c r="W1612">
        <v>211</v>
      </c>
      <c r="X1612">
        <v>36</v>
      </c>
      <c r="Y1612">
        <v>150</v>
      </c>
      <c r="Z1612">
        <v>480</v>
      </c>
      <c r="AA1612">
        <v>964</v>
      </c>
      <c r="AB1612">
        <v>123</v>
      </c>
      <c r="AC1612">
        <v>45</v>
      </c>
      <c r="AD1612">
        <v>30</v>
      </c>
      <c r="AE1612">
        <v>39</v>
      </c>
      <c r="AF1612">
        <v>649</v>
      </c>
      <c r="AG1612">
        <v>569</v>
      </c>
      <c r="AH1612">
        <v>3.69</v>
      </c>
      <c r="AI1612">
        <v>44</v>
      </c>
      <c r="AJ1612">
        <v>8</v>
      </c>
      <c r="AK1612">
        <v>23</v>
      </c>
      <c r="AL1612">
        <v>4159</v>
      </c>
      <c r="AM1612">
        <v>1309</v>
      </c>
      <c r="AN1612">
        <v>130</v>
      </c>
      <c r="AO1612">
        <v>507</v>
      </c>
      <c r="AP1612">
        <v>771</v>
      </c>
      <c r="AQ1612">
        <v>156</v>
      </c>
      <c r="AR1612">
        <v>121</v>
      </c>
      <c r="AS1612">
        <v>0.97399999999999998</v>
      </c>
      <c r="AT1612" t="s">
        <v>515</v>
      </c>
      <c r="AU1612" t="s">
        <v>517</v>
      </c>
      <c r="AV1612">
        <v>647744</v>
      </c>
      <c r="AW1612">
        <v>102</v>
      </c>
      <c r="AX1612">
        <v>102</v>
      </c>
      <c r="AY1612" t="s">
        <v>243</v>
      </c>
      <c r="AZ1612" t="s">
        <v>514</v>
      </c>
      <c r="BA1612" t="s">
        <v>514</v>
      </c>
    </row>
    <row r="1613" spans="1:53" x14ac:dyDescent="0.55000000000000004">
      <c r="A1613">
        <v>1972</v>
      </c>
      <c r="B1613" s="5" t="b">
        <f>Teams[[#This Row],[yearID]]&gt;=1973</f>
        <v>0</v>
      </c>
      <c r="C1613" s="5" t="b">
        <f>Teams[[#This Row],[yearID]]&gt;=1903</f>
        <v>1</v>
      </c>
      <c r="D1613" t="s">
        <v>157</v>
      </c>
      <c r="E1613" t="s">
        <v>396</v>
      </c>
      <c r="F1613" t="s">
        <v>154</v>
      </c>
      <c r="G1613" s="5" t="str">
        <f>VLOOKUP(Teams[[#This Row],[franchID]],TeamsFranchises!$A$2:$D$121,2,FALSE)</f>
        <v>St. Louis Cardinals</v>
      </c>
      <c r="H1613" t="s">
        <v>37</v>
      </c>
      <c r="I1613">
        <v>4</v>
      </c>
      <c r="J1613">
        <v>156</v>
      </c>
      <c r="K1613">
        <v>77</v>
      </c>
      <c r="L1613">
        <v>75</v>
      </c>
      <c r="M1613">
        <v>81</v>
      </c>
      <c r="N1613" t="s">
        <v>51</v>
      </c>
      <c r="P1613" t="s">
        <v>51</v>
      </c>
      <c r="Q1613" s="5">
        <f>IF(Teams[[#This Row],[LgWin]]="Y", 1,
IF(Teams[[#This Row],[LgWin]] = "N", 0, " "))</f>
        <v>0</v>
      </c>
      <c r="R1613" t="s">
        <v>51</v>
      </c>
      <c r="S1613" s="5">
        <f>IF(Teams[[#This Row],[WSWin]]="Y", 1,
IF(Teams[[#This Row],[WSWin]] = "N", 0, " "))</f>
        <v>0</v>
      </c>
      <c r="T1613">
        <v>568</v>
      </c>
      <c r="U1613">
        <v>5326</v>
      </c>
      <c r="V1613">
        <v>1383</v>
      </c>
      <c r="W1613">
        <v>214</v>
      </c>
      <c r="X1613">
        <v>42</v>
      </c>
      <c r="Y1613">
        <v>70</v>
      </c>
      <c r="Z1613">
        <v>437</v>
      </c>
      <c r="AA1613">
        <v>793</v>
      </c>
      <c r="AB1613">
        <v>104</v>
      </c>
      <c r="AC1613">
        <v>48</v>
      </c>
      <c r="AD1613">
        <v>27</v>
      </c>
      <c r="AE1613">
        <v>36</v>
      </c>
      <c r="AF1613">
        <v>600</v>
      </c>
      <c r="AG1613">
        <v>532</v>
      </c>
      <c r="AH1613">
        <v>3.42</v>
      </c>
      <c r="AI1613">
        <v>64</v>
      </c>
      <c r="AJ1613">
        <v>13</v>
      </c>
      <c r="AK1613">
        <v>13</v>
      </c>
      <c r="AL1613">
        <v>4199</v>
      </c>
      <c r="AM1613">
        <v>1290</v>
      </c>
      <c r="AN1613">
        <v>87</v>
      </c>
      <c r="AO1613">
        <v>531</v>
      </c>
      <c r="AP1613">
        <v>912</v>
      </c>
      <c r="AQ1613">
        <v>141</v>
      </c>
      <c r="AR1613">
        <v>146</v>
      </c>
      <c r="AS1613">
        <v>0.97699999999999998</v>
      </c>
      <c r="AT1613" t="s">
        <v>409</v>
      </c>
      <c r="AU1613" t="s">
        <v>545</v>
      </c>
      <c r="AV1613">
        <v>1196894</v>
      </c>
      <c r="AW1613">
        <v>99</v>
      </c>
      <c r="AX1613">
        <v>99</v>
      </c>
      <c r="AY1613" t="s">
        <v>154</v>
      </c>
      <c r="AZ1613" t="s">
        <v>396</v>
      </c>
      <c r="BA1613" t="s">
        <v>396</v>
      </c>
    </row>
    <row r="1614" spans="1:53" x14ac:dyDescent="0.55000000000000004">
      <c r="A1614">
        <v>1972</v>
      </c>
      <c r="B1614" s="5" t="b">
        <f>Teams[[#This Row],[yearID]]&gt;=1973</f>
        <v>0</v>
      </c>
      <c r="C1614" s="5" t="b">
        <f>Teams[[#This Row],[yearID]]&gt;=1903</f>
        <v>1</v>
      </c>
      <c r="D1614" t="s">
        <v>410</v>
      </c>
      <c r="E1614" t="s">
        <v>526</v>
      </c>
      <c r="F1614" t="s">
        <v>526</v>
      </c>
      <c r="G1614" s="5" t="str">
        <f>VLOOKUP(Teams[[#This Row],[franchID]],TeamsFranchises!$A$2:$D$121,2,FALSE)</f>
        <v>Texas Rangers</v>
      </c>
      <c r="H1614" t="s">
        <v>8</v>
      </c>
      <c r="I1614">
        <v>6</v>
      </c>
      <c r="J1614">
        <v>154</v>
      </c>
      <c r="K1614">
        <v>77</v>
      </c>
      <c r="L1614">
        <v>54</v>
      </c>
      <c r="M1614">
        <v>100</v>
      </c>
      <c r="N1614" t="s">
        <v>51</v>
      </c>
      <c r="P1614" t="s">
        <v>51</v>
      </c>
      <c r="Q1614" s="5">
        <f>IF(Teams[[#This Row],[LgWin]]="Y", 1,
IF(Teams[[#This Row],[LgWin]] = "N", 0, " "))</f>
        <v>0</v>
      </c>
      <c r="R1614" t="s">
        <v>51</v>
      </c>
      <c r="S1614" s="5">
        <f>IF(Teams[[#This Row],[WSWin]]="Y", 1,
IF(Teams[[#This Row],[WSWin]] = "N", 0, " "))</f>
        <v>0</v>
      </c>
      <c r="T1614">
        <v>461</v>
      </c>
      <c r="U1614">
        <v>5029</v>
      </c>
      <c r="V1614">
        <v>1092</v>
      </c>
      <c r="W1614">
        <v>166</v>
      </c>
      <c r="X1614">
        <v>17</v>
      </c>
      <c r="Y1614">
        <v>56</v>
      </c>
      <c r="Z1614">
        <v>503</v>
      </c>
      <c r="AA1614">
        <v>926</v>
      </c>
      <c r="AB1614">
        <v>126</v>
      </c>
      <c r="AC1614">
        <v>73</v>
      </c>
      <c r="AD1614">
        <v>30</v>
      </c>
      <c r="AE1614">
        <v>34</v>
      </c>
      <c r="AF1614">
        <v>628</v>
      </c>
      <c r="AG1614">
        <v>539</v>
      </c>
      <c r="AH1614">
        <v>3.53</v>
      </c>
      <c r="AI1614">
        <v>11</v>
      </c>
      <c r="AJ1614">
        <v>8</v>
      </c>
      <c r="AK1614">
        <v>34</v>
      </c>
      <c r="AL1614">
        <v>4124</v>
      </c>
      <c r="AM1614">
        <v>1258</v>
      </c>
      <c r="AN1614">
        <v>92</v>
      </c>
      <c r="AO1614">
        <v>613</v>
      </c>
      <c r="AP1614">
        <v>868</v>
      </c>
      <c r="AQ1614">
        <v>166</v>
      </c>
      <c r="AR1614">
        <v>147</v>
      </c>
      <c r="AS1614">
        <v>0.97199999999999998</v>
      </c>
      <c r="AT1614" t="s">
        <v>568</v>
      </c>
      <c r="AU1614" t="s">
        <v>569</v>
      </c>
      <c r="AV1614">
        <v>662974</v>
      </c>
      <c r="AW1614">
        <v>96</v>
      </c>
      <c r="AX1614">
        <v>98</v>
      </c>
      <c r="AY1614" t="s">
        <v>526</v>
      </c>
      <c r="AZ1614" t="s">
        <v>526</v>
      </c>
      <c r="BA1614" t="s">
        <v>526</v>
      </c>
    </row>
    <row r="1615" spans="1:53" x14ac:dyDescent="0.55000000000000004">
      <c r="A1615">
        <v>1973</v>
      </c>
      <c r="B1615" s="5" t="b">
        <f>Teams[[#This Row],[yearID]]&gt;=1973</f>
        <v>1</v>
      </c>
      <c r="C1615" s="5" t="b">
        <f>Teams[[#This Row],[yearID]]&gt;=1903</f>
        <v>1</v>
      </c>
      <c r="D1615" t="s">
        <v>157</v>
      </c>
      <c r="E1615" t="s">
        <v>159</v>
      </c>
      <c r="F1615" t="s">
        <v>159</v>
      </c>
      <c r="G1615" s="5" t="str">
        <f>VLOOKUP(Teams[[#This Row],[franchID]],TeamsFranchises!$A$2:$D$121,2,FALSE)</f>
        <v>Atlanta Braves</v>
      </c>
      <c r="H1615" t="s">
        <v>8</v>
      </c>
      <c r="I1615">
        <v>5</v>
      </c>
      <c r="J1615">
        <v>162</v>
      </c>
      <c r="K1615">
        <v>81</v>
      </c>
      <c r="L1615">
        <v>76</v>
      </c>
      <c r="M1615">
        <v>85</v>
      </c>
      <c r="N1615" t="s">
        <v>51</v>
      </c>
      <c r="P1615" t="s">
        <v>51</v>
      </c>
      <c r="Q1615" s="5">
        <f>IF(Teams[[#This Row],[LgWin]]="Y", 1,
IF(Teams[[#This Row],[LgWin]] = "N", 0, " "))</f>
        <v>0</v>
      </c>
      <c r="R1615" t="s">
        <v>51</v>
      </c>
      <c r="S1615" s="5">
        <f>IF(Teams[[#This Row],[WSWin]]="Y", 1,
IF(Teams[[#This Row],[WSWin]] = "N", 0, " "))</f>
        <v>0</v>
      </c>
      <c r="T1615">
        <v>799</v>
      </c>
      <c r="U1615">
        <v>5631</v>
      </c>
      <c r="V1615">
        <v>1497</v>
      </c>
      <c r="W1615">
        <v>219</v>
      </c>
      <c r="X1615">
        <v>34</v>
      </c>
      <c r="Y1615">
        <v>206</v>
      </c>
      <c r="Z1615">
        <v>608</v>
      </c>
      <c r="AA1615">
        <v>870</v>
      </c>
      <c r="AB1615">
        <v>84</v>
      </c>
      <c r="AC1615">
        <v>40</v>
      </c>
      <c r="AD1615">
        <v>34</v>
      </c>
      <c r="AE1615">
        <v>46</v>
      </c>
      <c r="AF1615">
        <v>774</v>
      </c>
      <c r="AG1615">
        <v>690</v>
      </c>
      <c r="AH1615">
        <v>4.25</v>
      </c>
      <c r="AI1615">
        <v>34</v>
      </c>
      <c r="AJ1615">
        <v>9</v>
      </c>
      <c r="AK1615">
        <v>35</v>
      </c>
      <c r="AL1615">
        <v>4386</v>
      </c>
      <c r="AM1615">
        <v>1467</v>
      </c>
      <c r="AN1615">
        <v>144</v>
      </c>
      <c r="AO1615">
        <v>575</v>
      </c>
      <c r="AP1615">
        <v>803</v>
      </c>
      <c r="AQ1615">
        <v>166</v>
      </c>
      <c r="AR1615">
        <v>142</v>
      </c>
      <c r="AS1615">
        <v>0.97399999999999998</v>
      </c>
      <c r="AT1615" t="s">
        <v>541</v>
      </c>
      <c r="AU1615" t="s">
        <v>542</v>
      </c>
      <c r="AV1615">
        <v>800655</v>
      </c>
      <c r="AW1615">
        <v>108</v>
      </c>
      <c r="AX1615">
        <v>108</v>
      </c>
      <c r="AY1615" t="s">
        <v>159</v>
      </c>
      <c r="AZ1615" t="s">
        <v>159</v>
      </c>
      <c r="BA1615" t="s">
        <v>159</v>
      </c>
    </row>
    <row r="1616" spans="1:53" x14ac:dyDescent="0.55000000000000004">
      <c r="A1616">
        <v>1973</v>
      </c>
      <c r="B1616" s="5" t="b">
        <f>Teams[[#This Row],[yearID]]&gt;=1973</f>
        <v>1</v>
      </c>
      <c r="C1616" s="5" t="b">
        <f>Teams[[#This Row],[yearID]]&gt;=1903</f>
        <v>1</v>
      </c>
      <c r="D1616" t="s">
        <v>410</v>
      </c>
      <c r="E1616" t="s">
        <v>95</v>
      </c>
      <c r="F1616" t="s">
        <v>95</v>
      </c>
      <c r="G1616" s="5" t="str">
        <f>VLOOKUP(Teams[[#This Row],[franchID]],TeamsFranchises!$A$2:$D$121,2,FALSE)</f>
        <v>Baltimore Orioles</v>
      </c>
      <c r="H1616" t="s">
        <v>37</v>
      </c>
      <c r="I1616">
        <v>1</v>
      </c>
      <c r="J1616">
        <v>162</v>
      </c>
      <c r="K1616">
        <v>81</v>
      </c>
      <c r="L1616">
        <v>97</v>
      </c>
      <c r="M1616">
        <v>65</v>
      </c>
      <c r="N1616" t="s">
        <v>76</v>
      </c>
      <c r="P1616" t="s">
        <v>51</v>
      </c>
      <c r="Q1616" s="5">
        <f>IF(Teams[[#This Row],[LgWin]]="Y", 1,
IF(Teams[[#This Row],[LgWin]] = "N", 0, " "))</f>
        <v>0</v>
      </c>
      <c r="R1616" t="s">
        <v>51</v>
      </c>
      <c r="S1616" s="5">
        <f>IF(Teams[[#This Row],[WSWin]]="Y", 1,
IF(Teams[[#This Row],[WSWin]] = "N", 0, " "))</f>
        <v>0</v>
      </c>
      <c r="T1616">
        <v>754</v>
      </c>
      <c r="U1616">
        <v>5537</v>
      </c>
      <c r="V1616">
        <v>1474</v>
      </c>
      <c r="W1616">
        <v>229</v>
      </c>
      <c r="X1616">
        <v>48</v>
      </c>
      <c r="Y1616">
        <v>119</v>
      </c>
      <c r="Z1616">
        <v>648</v>
      </c>
      <c r="AA1616">
        <v>752</v>
      </c>
      <c r="AB1616">
        <v>146</v>
      </c>
      <c r="AC1616">
        <v>64</v>
      </c>
      <c r="AD1616">
        <v>43</v>
      </c>
      <c r="AE1616">
        <v>49</v>
      </c>
      <c r="AF1616">
        <v>561</v>
      </c>
      <c r="AG1616">
        <v>498</v>
      </c>
      <c r="AH1616">
        <v>3.07</v>
      </c>
      <c r="AI1616">
        <v>67</v>
      </c>
      <c r="AJ1616">
        <v>14</v>
      </c>
      <c r="AK1616">
        <v>26</v>
      </c>
      <c r="AL1616">
        <v>4385</v>
      </c>
      <c r="AM1616">
        <v>1297</v>
      </c>
      <c r="AN1616">
        <v>124</v>
      </c>
      <c r="AO1616">
        <v>475</v>
      </c>
      <c r="AP1616">
        <v>715</v>
      </c>
      <c r="AQ1616">
        <v>119</v>
      </c>
      <c r="AR1616">
        <v>184</v>
      </c>
      <c r="AS1616">
        <v>0.98099999999999998</v>
      </c>
      <c r="AT1616" t="s">
        <v>218</v>
      </c>
      <c r="AU1616" t="s">
        <v>504</v>
      </c>
      <c r="AV1616">
        <v>958667</v>
      </c>
      <c r="AW1616">
        <v>99</v>
      </c>
      <c r="AX1616">
        <v>98</v>
      </c>
      <c r="AY1616" t="s">
        <v>95</v>
      </c>
      <c r="AZ1616" t="s">
        <v>95</v>
      </c>
      <c r="BA1616" t="s">
        <v>95</v>
      </c>
    </row>
    <row r="1617" spans="1:53" x14ac:dyDescent="0.55000000000000004">
      <c r="A1617">
        <v>1973</v>
      </c>
      <c r="B1617" s="5" t="b">
        <f>Teams[[#This Row],[yearID]]&gt;=1973</f>
        <v>1</v>
      </c>
      <c r="C1617" s="5" t="b">
        <f>Teams[[#This Row],[yearID]]&gt;=1903</f>
        <v>1</v>
      </c>
      <c r="D1617" t="s">
        <v>410</v>
      </c>
      <c r="E1617" t="s">
        <v>54</v>
      </c>
      <c r="F1617" t="s">
        <v>54</v>
      </c>
      <c r="G1617" s="5" t="str">
        <f>VLOOKUP(Teams[[#This Row],[franchID]],TeamsFranchises!$A$2:$D$121,2,FALSE)</f>
        <v>Boston Red Sox</v>
      </c>
      <c r="H1617" t="s">
        <v>37</v>
      </c>
      <c r="I1617">
        <v>2</v>
      </c>
      <c r="J1617">
        <v>162</v>
      </c>
      <c r="K1617">
        <v>81</v>
      </c>
      <c r="L1617">
        <v>89</v>
      </c>
      <c r="M1617">
        <v>73</v>
      </c>
      <c r="N1617" t="s">
        <v>51</v>
      </c>
      <c r="P1617" t="s">
        <v>51</v>
      </c>
      <c r="Q1617" s="5">
        <f>IF(Teams[[#This Row],[LgWin]]="Y", 1,
IF(Teams[[#This Row],[LgWin]] = "N", 0, " "))</f>
        <v>0</v>
      </c>
      <c r="R1617" t="s">
        <v>51</v>
      </c>
      <c r="S1617" s="5">
        <f>IF(Teams[[#This Row],[WSWin]]="Y", 1,
IF(Teams[[#This Row],[WSWin]] = "N", 0, " "))</f>
        <v>0</v>
      </c>
      <c r="T1617">
        <v>738</v>
      </c>
      <c r="U1617">
        <v>5513</v>
      </c>
      <c r="V1617">
        <v>1472</v>
      </c>
      <c r="W1617">
        <v>235</v>
      </c>
      <c r="X1617">
        <v>30</v>
      </c>
      <c r="Y1617">
        <v>147</v>
      </c>
      <c r="Z1617">
        <v>581</v>
      </c>
      <c r="AA1617">
        <v>799</v>
      </c>
      <c r="AB1617">
        <v>114</v>
      </c>
      <c r="AC1617">
        <v>45</v>
      </c>
      <c r="AD1617">
        <v>31</v>
      </c>
      <c r="AE1617">
        <v>44</v>
      </c>
      <c r="AF1617">
        <v>647</v>
      </c>
      <c r="AG1617">
        <v>584</v>
      </c>
      <c r="AH1617">
        <v>3.65</v>
      </c>
      <c r="AI1617">
        <v>67</v>
      </c>
      <c r="AJ1617">
        <v>10</v>
      </c>
      <c r="AK1617">
        <v>33</v>
      </c>
      <c r="AL1617">
        <v>4321</v>
      </c>
      <c r="AM1617">
        <v>1417</v>
      </c>
      <c r="AN1617">
        <v>158</v>
      </c>
      <c r="AO1617">
        <v>499</v>
      </c>
      <c r="AP1617">
        <v>808</v>
      </c>
      <c r="AQ1617">
        <v>127</v>
      </c>
      <c r="AR1617">
        <v>162</v>
      </c>
      <c r="AS1617">
        <v>0.97899999999999998</v>
      </c>
      <c r="AT1617" t="s">
        <v>441</v>
      </c>
      <c r="AU1617" t="s">
        <v>493</v>
      </c>
      <c r="AV1617">
        <v>1481002</v>
      </c>
      <c r="AW1617">
        <v>106</v>
      </c>
      <c r="AX1617">
        <v>106</v>
      </c>
      <c r="AY1617" t="s">
        <v>54</v>
      </c>
      <c r="AZ1617" t="s">
        <v>54</v>
      </c>
      <c r="BA1617" t="s">
        <v>54</v>
      </c>
    </row>
    <row r="1618" spans="1:53" x14ac:dyDescent="0.55000000000000004">
      <c r="A1618">
        <v>1973</v>
      </c>
      <c r="B1618" s="5" t="b">
        <f>Teams[[#This Row],[yearID]]&gt;=1973</f>
        <v>1</v>
      </c>
      <c r="C1618" s="5" t="b">
        <f>Teams[[#This Row],[yearID]]&gt;=1903</f>
        <v>1</v>
      </c>
      <c r="D1618" t="s">
        <v>410</v>
      </c>
      <c r="E1618" t="s">
        <v>537</v>
      </c>
      <c r="F1618" t="s">
        <v>520</v>
      </c>
      <c r="G1618" s="5" t="str">
        <f>VLOOKUP(Teams[[#This Row],[franchID]],TeamsFranchises!$A$2:$D$121,2,FALSE)</f>
        <v>Los Angeles Angels of Anaheim</v>
      </c>
      <c r="H1618" t="s">
        <v>8</v>
      </c>
      <c r="I1618">
        <v>4</v>
      </c>
      <c r="J1618">
        <v>162</v>
      </c>
      <c r="K1618">
        <v>81</v>
      </c>
      <c r="L1618">
        <v>79</v>
      </c>
      <c r="M1618">
        <v>83</v>
      </c>
      <c r="N1618" t="s">
        <v>51</v>
      </c>
      <c r="P1618" t="s">
        <v>51</v>
      </c>
      <c r="Q1618" s="5">
        <f>IF(Teams[[#This Row],[LgWin]]="Y", 1,
IF(Teams[[#This Row],[LgWin]] = "N", 0, " "))</f>
        <v>0</v>
      </c>
      <c r="R1618" t="s">
        <v>51</v>
      </c>
      <c r="S1618" s="5">
        <f>IF(Teams[[#This Row],[WSWin]]="Y", 1,
IF(Teams[[#This Row],[WSWin]] = "N", 0, " "))</f>
        <v>0</v>
      </c>
      <c r="T1618">
        <v>629</v>
      </c>
      <c r="U1618">
        <v>5505</v>
      </c>
      <c r="V1618">
        <v>1395</v>
      </c>
      <c r="W1618">
        <v>183</v>
      </c>
      <c r="X1618">
        <v>29</v>
      </c>
      <c r="Y1618">
        <v>93</v>
      </c>
      <c r="Z1618">
        <v>509</v>
      </c>
      <c r="AA1618">
        <v>816</v>
      </c>
      <c r="AB1618">
        <v>59</v>
      </c>
      <c r="AC1618">
        <v>47</v>
      </c>
      <c r="AD1618">
        <v>34</v>
      </c>
      <c r="AE1618">
        <v>45</v>
      </c>
      <c r="AF1618">
        <v>657</v>
      </c>
      <c r="AG1618">
        <v>571</v>
      </c>
      <c r="AH1618">
        <v>3.53</v>
      </c>
      <c r="AI1618">
        <v>72</v>
      </c>
      <c r="AJ1618">
        <v>13</v>
      </c>
      <c r="AK1618">
        <v>19</v>
      </c>
      <c r="AL1618">
        <v>4369</v>
      </c>
      <c r="AM1618">
        <v>1351</v>
      </c>
      <c r="AN1618">
        <v>104</v>
      </c>
      <c r="AO1618">
        <v>614</v>
      </c>
      <c r="AP1618">
        <v>1010</v>
      </c>
      <c r="AQ1618">
        <v>156</v>
      </c>
      <c r="AR1618">
        <v>153</v>
      </c>
      <c r="AS1618">
        <v>0.97499999999999998</v>
      </c>
      <c r="AT1618" t="s">
        <v>538</v>
      </c>
      <c r="AU1618" t="s">
        <v>543</v>
      </c>
      <c r="AV1618">
        <v>1058206</v>
      </c>
      <c r="AW1618">
        <v>92</v>
      </c>
      <c r="AX1618">
        <v>92</v>
      </c>
      <c r="AY1618" t="s">
        <v>537</v>
      </c>
      <c r="AZ1618" t="s">
        <v>537</v>
      </c>
      <c r="BA1618" t="s">
        <v>537</v>
      </c>
    </row>
    <row r="1619" spans="1:53" x14ac:dyDescent="0.55000000000000004">
      <c r="A1619">
        <v>1973</v>
      </c>
      <c r="B1619" s="5" t="b">
        <f>Teams[[#This Row],[yearID]]&gt;=1973</f>
        <v>1</v>
      </c>
      <c r="C1619" s="5" t="b">
        <f>Teams[[#This Row],[yearID]]&gt;=1903</f>
        <v>1</v>
      </c>
      <c r="D1619" t="s">
        <v>410</v>
      </c>
      <c r="E1619" t="s">
        <v>415</v>
      </c>
      <c r="F1619" t="s">
        <v>416</v>
      </c>
      <c r="G1619" s="5" t="str">
        <f>VLOOKUP(Teams[[#This Row],[franchID]],TeamsFranchises!$A$2:$D$121,2,FALSE)</f>
        <v>Chicago White Sox</v>
      </c>
      <c r="H1619" t="s">
        <v>8</v>
      </c>
      <c r="I1619">
        <v>5</v>
      </c>
      <c r="J1619">
        <v>162</v>
      </c>
      <c r="K1619">
        <v>81</v>
      </c>
      <c r="L1619">
        <v>77</v>
      </c>
      <c r="M1619">
        <v>85</v>
      </c>
      <c r="N1619" t="s">
        <v>51</v>
      </c>
      <c r="P1619" t="s">
        <v>51</v>
      </c>
      <c r="Q1619" s="5">
        <f>IF(Teams[[#This Row],[LgWin]]="Y", 1,
IF(Teams[[#This Row],[LgWin]] = "N", 0, " "))</f>
        <v>0</v>
      </c>
      <c r="R1619" t="s">
        <v>51</v>
      </c>
      <c r="S1619" s="5">
        <f>IF(Teams[[#This Row],[WSWin]]="Y", 1,
IF(Teams[[#This Row],[WSWin]] = "N", 0, " "))</f>
        <v>0</v>
      </c>
      <c r="T1619">
        <v>652</v>
      </c>
      <c r="U1619">
        <v>5475</v>
      </c>
      <c r="V1619">
        <v>1400</v>
      </c>
      <c r="W1619">
        <v>228</v>
      </c>
      <c r="X1619">
        <v>38</v>
      </c>
      <c r="Y1619">
        <v>111</v>
      </c>
      <c r="Z1619">
        <v>537</v>
      </c>
      <c r="AA1619">
        <v>952</v>
      </c>
      <c r="AB1619">
        <v>83</v>
      </c>
      <c r="AC1619">
        <v>73</v>
      </c>
      <c r="AD1619">
        <v>32</v>
      </c>
      <c r="AE1619">
        <v>42</v>
      </c>
      <c r="AF1619">
        <v>705</v>
      </c>
      <c r="AG1619">
        <v>625</v>
      </c>
      <c r="AH1619">
        <v>3.86</v>
      </c>
      <c r="AI1619">
        <v>48</v>
      </c>
      <c r="AJ1619">
        <v>15</v>
      </c>
      <c r="AK1619">
        <v>35</v>
      </c>
      <c r="AL1619">
        <v>4368</v>
      </c>
      <c r="AM1619">
        <v>1484</v>
      </c>
      <c r="AN1619">
        <v>110</v>
      </c>
      <c r="AO1619">
        <v>574</v>
      </c>
      <c r="AP1619">
        <v>848</v>
      </c>
      <c r="AQ1619">
        <v>144</v>
      </c>
      <c r="AR1619">
        <v>165</v>
      </c>
      <c r="AS1619">
        <v>0.97699999999999998</v>
      </c>
      <c r="AT1619" t="s">
        <v>417</v>
      </c>
      <c r="AU1619" t="s">
        <v>450</v>
      </c>
      <c r="AV1619">
        <v>1302527</v>
      </c>
      <c r="AW1619">
        <v>105</v>
      </c>
      <c r="AX1619">
        <v>105</v>
      </c>
      <c r="AY1619" t="s">
        <v>416</v>
      </c>
      <c r="AZ1619" t="s">
        <v>415</v>
      </c>
      <c r="BA1619" t="s">
        <v>415</v>
      </c>
    </row>
    <row r="1620" spans="1:53" x14ac:dyDescent="0.55000000000000004">
      <c r="A1620">
        <v>1973</v>
      </c>
      <c r="B1620" s="5" t="b">
        <f>Teams[[#This Row],[yearID]]&gt;=1973</f>
        <v>1</v>
      </c>
      <c r="C1620" s="5" t="b">
        <f>Teams[[#This Row],[yearID]]&gt;=1903</f>
        <v>1</v>
      </c>
      <c r="D1620" t="s">
        <v>157</v>
      </c>
      <c r="E1620" t="s">
        <v>161</v>
      </c>
      <c r="F1620" t="s">
        <v>162</v>
      </c>
      <c r="G1620" s="5" t="str">
        <f>VLOOKUP(Teams[[#This Row],[franchID]],TeamsFranchises!$A$2:$D$121,2,FALSE)</f>
        <v>Chicago Cubs</v>
      </c>
      <c r="H1620" t="s">
        <v>37</v>
      </c>
      <c r="I1620">
        <v>5</v>
      </c>
      <c r="J1620">
        <v>161</v>
      </c>
      <c r="K1620">
        <v>80</v>
      </c>
      <c r="L1620">
        <v>77</v>
      </c>
      <c r="M1620">
        <v>84</v>
      </c>
      <c r="N1620" t="s">
        <v>51</v>
      </c>
      <c r="P1620" t="s">
        <v>51</v>
      </c>
      <c r="Q1620" s="5">
        <f>IF(Teams[[#This Row],[LgWin]]="Y", 1,
IF(Teams[[#This Row],[LgWin]] = "N", 0, " "))</f>
        <v>0</v>
      </c>
      <c r="R1620" t="s">
        <v>51</v>
      </c>
      <c r="S1620" s="5">
        <f>IF(Teams[[#This Row],[WSWin]]="Y", 1,
IF(Teams[[#This Row],[WSWin]] = "N", 0, " "))</f>
        <v>0</v>
      </c>
      <c r="T1620">
        <v>614</v>
      </c>
      <c r="U1620">
        <v>5363</v>
      </c>
      <c r="V1620">
        <v>1322</v>
      </c>
      <c r="W1620">
        <v>201</v>
      </c>
      <c r="X1620">
        <v>21</v>
      </c>
      <c r="Y1620">
        <v>117</v>
      </c>
      <c r="Z1620">
        <v>575</v>
      </c>
      <c r="AA1620">
        <v>855</v>
      </c>
      <c r="AB1620">
        <v>65</v>
      </c>
      <c r="AC1620">
        <v>58</v>
      </c>
      <c r="AD1620">
        <v>20</v>
      </c>
      <c r="AE1620">
        <v>37</v>
      </c>
      <c r="AF1620">
        <v>655</v>
      </c>
      <c r="AG1620">
        <v>584</v>
      </c>
      <c r="AH1620">
        <v>3.66</v>
      </c>
      <c r="AI1620">
        <v>27</v>
      </c>
      <c r="AJ1620">
        <v>13</v>
      </c>
      <c r="AK1620">
        <v>40</v>
      </c>
      <c r="AL1620">
        <v>4313</v>
      </c>
      <c r="AM1620">
        <v>1471</v>
      </c>
      <c r="AN1620">
        <v>128</v>
      </c>
      <c r="AO1620">
        <v>438</v>
      </c>
      <c r="AP1620">
        <v>885</v>
      </c>
      <c r="AQ1620">
        <v>157</v>
      </c>
      <c r="AR1620">
        <v>155</v>
      </c>
      <c r="AS1620">
        <v>0.97499999999999998</v>
      </c>
      <c r="AT1620" t="s">
        <v>434</v>
      </c>
      <c r="AU1620" t="s">
        <v>473</v>
      </c>
      <c r="AV1620">
        <v>1351705</v>
      </c>
      <c r="AW1620">
        <v>107</v>
      </c>
      <c r="AX1620">
        <v>107</v>
      </c>
      <c r="AY1620" t="s">
        <v>162</v>
      </c>
      <c r="AZ1620" t="s">
        <v>161</v>
      </c>
      <c r="BA1620" t="s">
        <v>161</v>
      </c>
    </row>
    <row r="1621" spans="1:53" x14ac:dyDescent="0.55000000000000004">
      <c r="A1621">
        <v>1973</v>
      </c>
      <c r="B1621" s="5" t="b">
        <f>Teams[[#This Row],[yearID]]&gt;=1973</f>
        <v>1</v>
      </c>
      <c r="C1621" s="5" t="b">
        <f>Teams[[#This Row],[yearID]]&gt;=1903</f>
        <v>1</v>
      </c>
      <c r="D1621" t="s">
        <v>157</v>
      </c>
      <c r="E1621" t="s">
        <v>167</v>
      </c>
      <c r="F1621" t="s">
        <v>167</v>
      </c>
      <c r="G1621" s="5" t="str">
        <f>VLOOKUP(Teams[[#This Row],[franchID]],TeamsFranchises!$A$2:$D$121,2,FALSE)</f>
        <v>Cincinnati Reds</v>
      </c>
      <c r="H1621" t="s">
        <v>8</v>
      </c>
      <c r="I1621">
        <v>1</v>
      </c>
      <c r="J1621">
        <v>162</v>
      </c>
      <c r="K1621">
        <v>81</v>
      </c>
      <c r="L1621">
        <v>99</v>
      </c>
      <c r="M1621">
        <v>63</v>
      </c>
      <c r="N1621" t="s">
        <v>76</v>
      </c>
      <c r="P1621" t="s">
        <v>51</v>
      </c>
      <c r="Q1621" s="5">
        <f>IF(Teams[[#This Row],[LgWin]]="Y", 1,
IF(Teams[[#This Row],[LgWin]] = "N", 0, " "))</f>
        <v>0</v>
      </c>
      <c r="R1621" t="s">
        <v>51</v>
      </c>
      <c r="S1621" s="5">
        <f>IF(Teams[[#This Row],[WSWin]]="Y", 1,
IF(Teams[[#This Row],[WSWin]] = "N", 0, " "))</f>
        <v>0</v>
      </c>
      <c r="T1621">
        <v>741</v>
      </c>
      <c r="U1621">
        <v>5505</v>
      </c>
      <c r="V1621">
        <v>1398</v>
      </c>
      <c r="W1621">
        <v>232</v>
      </c>
      <c r="X1621">
        <v>34</v>
      </c>
      <c r="Y1621">
        <v>137</v>
      </c>
      <c r="Z1621">
        <v>639</v>
      </c>
      <c r="AA1621">
        <v>947</v>
      </c>
      <c r="AB1621">
        <v>148</v>
      </c>
      <c r="AC1621">
        <v>55</v>
      </c>
      <c r="AD1621">
        <v>31</v>
      </c>
      <c r="AE1621">
        <v>51</v>
      </c>
      <c r="AF1621">
        <v>621</v>
      </c>
      <c r="AG1621">
        <v>557</v>
      </c>
      <c r="AH1621">
        <v>3.4</v>
      </c>
      <c r="AI1621">
        <v>39</v>
      </c>
      <c r="AJ1621">
        <v>17</v>
      </c>
      <c r="AK1621">
        <v>43</v>
      </c>
      <c r="AL1621">
        <v>4419</v>
      </c>
      <c r="AM1621">
        <v>1389</v>
      </c>
      <c r="AN1621">
        <v>135</v>
      </c>
      <c r="AO1621">
        <v>518</v>
      </c>
      <c r="AP1621">
        <v>801</v>
      </c>
      <c r="AQ1621">
        <v>115</v>
      </c>
      <c r="AR1621">
        <v>162</v>
      </c>
      <c r="AS1621">
        <v>0.98199999999999998</v>
      </c>
      <c r="AT1621" t="s">
        <v>165</v>
      </c>
      <c r="AU1621" t="s">
        <v>565</v>
      </c>
      <c r="AV1621">
        <v>2017601</v>
      </c>
      <c r="AW1621">
        <v>95</v>
      </c>
      <c r="AX1621">
        <v>93</v>
      </c>
      <c r="AY1621" t="s">
        <v>167</v>
      </c>
      <c r="AZ1621" t="s">
        <v>167</v>
      </c>
      <c r="BA1621" t="s">
        <v>167</v>
      </c>
    </row>
    <row r="1622" spans="1:53" x14ac:dyDescent="0.55000000000000004">
      <c r="A1622">
        <v>1973</v>
      </c>
      <c r="B1622" s="5" t="b">
        <f>Teams[[#This Row],[yearID]]&gt;=1973</f>
        <v>1</v>
      </c>
      <c r="C1622" s="5" t="b">
        <f>Teams[[#This Row],[yearID]]&gt;=1903</f>
        <v>1</v>
      </c>
      <c r="D1622" t="s">
        <v>410</v>
      </c>
      <c r="E1622" t="s">
        <v>64</v>
      </c>
      <c r="F1622" t="s">
        <v>64</v>
      </c>
      <c r="G1622" s="5" t="str">
        <f>VLOOKUP(Teams[[#This Row],[franchID]],TeamsFranchises!$A$2:$D$121,2,FALSE)</f>
        <v>Cleveland Indians</v>
      </c>
      <c r="H1622" t="s">
        <v>37</v>
      </c>
      <c r="I1622">
        <v>6</v>
      </c>
      <c r="J1622">
        <v>162</v>
      </c>
      <c r="K1622">
        <v>81</v>
      </c>
      <c r="L1622">
        <v>71</v>
      </c>
      <c r="M1622">
        <v>91</v>
      </c>
      <c r="N1622" t="s">
        <v>51</v>
      </c>
      <c r="P1622" t="s">
        <v>51</v>
      </c>
      <c r="Q1622" s="5">
        <f>IF(Teams[[#This Row],[LgWin]]="Y", 1,
IF(Teams[[#This Row],[LgWin]] = "N", 0, " "))</f>
        <v>0</v>
      </c>
      <c r="R1622" t="s">
        <v>51</v>
      </c>
      <c r="S1622" s="5">
        <f>IF(Teams[[#This Row],[WSWin]]="Y", 1,
IF(Teams[[#This Row],[WSWin]] = "N", 0, " "))</f>
        <v>0</v>
      </c>
      <c r="T1622">
        <v>680</v>
      </c>
      <c r="U1622">
        <v>5592</v>
      </c>
      <c r="V1622">
        <v>1429</v>
      </c>
      <c r="W1622">
        <v>205</v>
      </c>
      <c r="X1622">
        <v>29</v>
      </c>
      <c r="Y1622">
        <v>158</v>
      </c>
      <c r="Z1622">
        <v>471</v>
      </c>
      <c r="AA1622">
        <v>793</v>
      </c>
      <c r="AB1622">
        <v>60</v>
      </c>
      <c r="AC1622">
        <v>68</v>
      </c>
      <c r="AD1622">
        <v>32</v>
      </c>
      <c r="AE1622">
        <v>43</v>
      </c>
      <c r="AF1622">
        <v>826</v>
      </c>
      <c r="AG1622">
        <v>746</v>
      </c>
      <c r="AH1622">
        <v>4.58</v>
      </c>
      <c r="AI1622">
        <v>55</v>
      </c>
      <c r="AJ1622">
        <v>9</v>
      </c>
      <c r="AK1622">
        <v>21</v>
      </c>
      <c r="AL1622">
        <v>4394</v>
      </c>
      <c r="AM1622">
        <v>1532</v>
      </c>
      <c r="AN1622">
        <v>172</v>
      </c>
      <c r="AO1622">
        <v>602</v>
      </c>
      <c r="AP1622">
        <v>883</v>
      </c>
      <c r="AQ1622">
        <v>139</v>
      </c>
      <c r="AR1622">
        <v>174</v>
      </c>
      <c r="AS1622">
        <v>0.97799999999999998</v>
      </c>
      <c r="AT1622" t="s">
        <v>487</v>
      </c>
      <c r="AU1622" t="s">
        <v>498</v>
      </c>
      <c r="AV1622">
        <v>615107</v>
      </c>
      <c r="AW1622">
        <v>103</v>
      </c>
      <c r="AX1622">
        <v>104</v>
      </c>
      <c r="AY1622" t="s">
        <v>64</v>
      </c>
      <c r="AZ1622" t="s">
        <v>64</v>
      </c>
      <c r="BA1622" t="s">
        <v>64</v>
      </c>
    </row>
    <row r="1623" spans="1:53" x14ac:dyDescent="0.55000000000000004">
      <c r="A1623">
        <v>1973</v>
      </c>
      <c r="B1623" s="5" t="b">
        <f>Teams[[#This Row],[yearID]]&gt;=1973</f>
        <v>1</v>
      </c>
      <c r="C1623" s="5" t="b">
        <f>Teams[[#This Row],[yearID]]&gt;=1903</f>
        <v>1</v>
      </c>
      <c r="D1623" t="s">
        <v>410</v>
      </c>
      <c r="E1623" t="s">
        <v>419</v>
      </c>
      <c r="F1623" t="s">
        <v>419</v>
      </c>
      <c r="G1623" s="5" t="str">
        <f>VLOOKUP(Teams[[#This Row],[franchID]],TeamsFranchises!$A$2:$D$121,2,FALSE)</f>
        <v>Detroit Tigers</v>
      </c>
      <c r="H1623" t="s">
        <v>37</v>
      </c>
      <c r="I1623">
        <v>3</v>
      </c>
      <c r="J1623">
        <v>162</v>
      </c>
      <c r="K1623">
        <v>81</v>
      </c>
      <c r="L1623">
        <v>85</v>
      </c>
      <c r="M1623">
        <v>77</v>
      </c>
      <c r="N1623" t="s">
        <v>51</v>
      </c>
      <c r="P1623" t="s">
        <v>51</v>
      </c>
      <c r="Q1623" s="5">
        <f>IF(Teams[[#This Row],[LgWin]]="Y", 1,
IF(Teams[[#This Row],[LgWin]] = "N", 0, " "))</f>
        <v>0</v>
      </c>
      <c r="R1623" t="s">
        <v>51</v>
      </c>
      <c r="S1623" s="5">
        <f>IF(Teams[[#This Row],[WSWin]]="Y", 1,
IF(Teams[[#This Row],[WSWin]] = "N", 0, " "))</f>
        <v>0</v>
      </c>
      <c r="T1623">
        <v>642</v>
      </c>
      <c r="U1623">
        <v>5508</v>
      </c>
      <c r="V1623">
        <v>1400</v>
      </c>
      <c r="W1623">
        <v>213</v>
      </c>
      <c r="X1623">
        <v>32</v>
      </c>
      <c r="Y1623">
        <v>157</v>
      </c>
      <c r="Z1623">
        <v>509</v>
      </c>
      <c r="AA1623">
        <v>722</v>
      </c>
      <c r="AB1623">
        <v>28</v>
      </c>
      <c r="AC1623">
        <v>30</v>
      </c>
      <c r="AD1623">
        <v>39</v>
      </c>
      <c r="AE1623">
        <v>31</v>
      </c>
      <c r="AF1623">
        <v>674</v>
      </c>
      <c r="AG1623">
        <v>627</v>
      </c>
      <c r="AH1623">
        <v>3.9</v>
      </c>
      <c r="AI1623">
        <v>39</v>
      </c>
      <c r="AJ1623">
        <v>11</v>
      </c>
      <c r="AK1623">
        <v>46</v>
      </c>
      <c r="AL1623">
        <v>4343</v>
      </c>
      <c r="AM1623">
        <v>1468</v>
      </c>
      <c r="AN1623">
        <v>154</v>
      </c>
      <c r="AO1623">
        <v>493</v>
      </c>
      <c r="AP1623">
        <v>911</v>
      </c>
      <c r="AQ1623">
        <v>112</v>
      </c>
      <c r="AR1623">
        <v>144</v>
      </c>
      <c r="AS1623">
        <v>0.98199999999999998</v>
      </c>
      <c r="AT1623" t="s">
        <v>420</v>
      </c>
      <c r="AU1623" t="s">
        <v>518</v>
      </c>
      <c r="AV1623">
        <v>1724146</v>
      </c>
      <c r="AW1623">
        <v>106</v>
      </c>
      <c r="AX1623">
        <v>107</v>
      </c>
      <c r="AY1623" t="s">
        <v>419</v>
      </c>
      <c r="AZ1623" t="s">
        <v>419</v>
      </c>
      <c r="BA1623" t="s">
        <v>419</v>
      </c>
    </row>
    <row r="1624" spans="1:53" x14ac:dyDescent="0.55000000000000004">
      <c r="A1624">
        <v>1973</v>
      </c>
      <c r="B1624" s="5" t="b">
        <f>Teams[[#This Row],[yearID]]&gt;=1973</f>
        <v>1</v>
      </c>
      <c r="C1624" s="5" t="b">
        <f>Teams[[#This Row],[yearID]]&gt;=1903</f>
        <v>1</v>
      </c>
      <c r="D1624" t="s">
        <v>157</v>
      </c>
      <c r="E1624" t="s">
        <v>528</v>
      </c>
      <c r="F1624" t="s">
        <v>528</v>
      </c>
      <c r="G1624" s="5" t="str">
        <f>VLOOKUP(Teams[[#This Row],[franchID]],TeamsFranchises!$A$2:$D$121,2,FALSE)</f>
        <v>Houston Astros</v>
      </c>
      <c r="H1624" t="s">
        <v>8</v>
      </c>
      <c r="I1624">
        <v>4</v>
      </c>
      <c r="J1624">
        <v>162</v>
      </c>
      <c r="K1624">
        <v>81</v>
      </c>
      <c r="L1624">
        <v>82</v>
      </c>
      <c r="M1624">
        <v>80</v>
      </c>
      <c r="N1624" t="s">
        <v>51</v>
      </c>
      <c r="P1624" t="s">
        <v>51</v>
      </c>
      <c r="Q1624" s="5">
        <f>IF(Teams[[#This Row],[LgWin]]="Y", 1,
IF(Teams[[#This Row],[LgWin]] = "N", 0, " "))</f>
        <v>0</v>
      </c>
      <c r="R1624" t="s">
        <v>51</v>
      </c>
      <c r="S1624" s="5">
        <f>IF(Teams[[#This Row],[WSWin]]="Y", 1,
IF(Teams[[#This Row],[WSWin]] = "N", 0, " "))</f>
        <v>0</v>
      </c>
      <c r="T1624">
        <v>681</v>
      </c>
      <c r="U1624">
        <v>5532</v>
      </c>
      <c r="V1624">
        <v>1391</v>
      </c>
      <c r="W1624">
        <v>216</v>
      </c>
      <c r="X1624">
        <v>35</v>
      </c>
      <c r="Y1624">
        <v>134</v>
      </c>
      <c r="Z1624">
        <v>469</v>
      </c>
      <c r="AA1624">
        <v>962</v>
      </c>
      <c r="AB1624">
        <v>92</v>
      </c>
      <c r="AC1624">
        <v>48</v>
      </c>
      <c r="AD1624">
        <v>33</v>
      </c>
      <c r="AE1624">
        <v>36</v>
      </c>
      <c r="AF1624">
        <v>672</v>
      </c>
      <c r="AG1624">
        <v>608</v>
      </c>
      <c r="AH1624">
        <v>3.75</v>
      </c>
      <c r="AI1624">
        <v>45</v>
      </c>
      <c r="AJ1624">
        <v>14</v>
      </c>
      <c r="AK1624">
        <v>26</v>
      </c>
      <c r="AL1624">
        <v>4382</v>
      </c>
      <c r="AM1624">
        <v>1389</v>
      </c>
      <c r="AN1624">
        <v>111</v>
      </c>
      <c r="AO1624">
        <v>575</v>
      </c>
      <c r="AP1624">
        <v>907</v>
      </c>
      <c r="AQ1624">
        <v>116</v>
      </c>
      <c r="AR1624">
        <v>140</v>
      </c>
      <c r="AS1624">
        <v>0.98099999999999998</v>
      </c>
      <c r="AT1624" t="s">
        <v>539</v>
      </c>
      <c r="AU1624" t="s">
        <v>540</v>
      </c>
      <c r="AV1624">
        <v>1394004</v>
      </c>
      <c r="AW1624">
        <v>99</v>
      </c>
      <c r="AX1624">
        <v>99</v>
      </c>
      <c r="AY1624" t="s">
        <v>528</v>
      </c>
      <c r="AZ1624" t="s">
        <v>528</v>
      </c>
      <c r="BA1624" t="s">
        <v>528</v>
      </c>
    </row>
    <row r="1625" spans="1:53" x14ac:dyDescent="0.55000000000000004">
      <c r="A1625">
        <v>1973</v>
      </c>
      <c r="B1625" s="5" t="b">
        <f>Teams[[#This Row],[yearID]]&gt;=1973</f>
        <v>1</v>
      </c>
      <c r="C1625" s="5" t="b">
        <f>Teams[[#This Row],[yearID]]&gt;=1903</f>
        <v>1</v>
      </c>
      <c r="D1625" t="s">
        <v>410</v>
      </c>
      <c r="E1625" t="s">
        <v>509</v>
      </c>
      <c r="F1625" t="s">
        <v>548</v>
      </c>
      <c r="G1625" s="5" t="str">
        <f>VLOOKUP(Teams[[#This Row],[franchID]],TeamsFranchises!$A$2:$D$121,2,FALSE)</f>
        <v>Kansas City Royals</v>
      </c>
      <c r="H1625" t="s">
        <v>8</v>
      </c>
      <c r="I1625">
        <v>2</v>
      </c>
      <c r="J1625">
        <v>162</v>
      </c>
      <c r="K1625">
        <v>81</v>
      </c>
      <c r="L1625">
        <v>88</v>
      </c>
      <c r="M1625">
        <v>74</v>
      </c>
      <c r="N1625" t="s">
        <v>51</v>
      </c>
      <c r="P1625" t="s">
        <v>51</v>
      </c>
      <c r="Q1625" s="5">
        <f>IF(Teams[[#This Row],[LgWin]]="Y", 1,
IF(Teams[[#This Row],[LgWin]] = "N", 0, " "))</f>
        <v>0</v>
      </c>
      <c r="R1625" t="s">
        <v>51</v>
      </c>
      <c r="S1625" s="5">
        <f>IF(Teams[[#This Row],[WSWin]]="Y", 1,
IF(Teams[[#This Row],[WSWin]] = "N", 0, " "))</f>
        <v>0</v>
      </c>
      <c r="T1625">
        <v>755</v>
      </c>
      <c r="U1625">
        <v>5508</v>
      </c>
      <c r="V1625">
        <v>1440</v>
      </c>
      <c r="W1625">
        <v>239</v>
      </c>
      <c r="X1625">
        <v>40</v>
      </c>
      <c r="Y1625">
        <v>114</v>
      </c>
      <c r="Z1625">
        <v>644</v>
      </c>
      <c r="AA1625">
        <v>696</v>
      </c>
      <c r="AB1625">
        <v>105</v>
      </c>
      <c r="AC1625">
        <v>69</v>
      </c>
      <c r="AD1625">
        <v>26</v>
      </c>
      <c r="AE1625">
        <v>47</v>
      </c>
      <c r="AF1625">
        <v>752</v>
      </c>
      <c r="AG1625">
        <v>675</v>
      </c>
      <c r="AH1625">
        <v>4.1900000000000004</v>
      </c>
      <c r="AI1625">
        <v>40</v>
      </c>
      <c r="AJ1625">
        <v>7</v>
      </c>
      <c r="AK1625">
        <v>41</v>
      </c>
      <c r="AL1625">
        <v>4348</v>
      </c>
      <c r="AM1625">
        <v>1521</v>
      </c>
      <c r="AN1625">
        <v>114</v>
      </c>
      <c r="AO1625">
        <v>617</v>
      </c>
      <c r="AP1625">
        <v>790</v>
      </c>
      <c r="AQ1625">
        <v>167</v>
      </c>
      <c r="AR1625">
        <v>192</v>
      </c>
      <c r="AS1625">
        <v>0.97399999999999998</v>
      </c>
      <c r="AT1625" t="s">
        <v>549</v>
      </c>
      <c r="AU1625" t="s">
        <v>570</v>
      </c>
      <c r="AV1625">
        <v>1345341</v>
      </c>
      <c r="AW1625">
        <v>106</v>
      </c>
      <c r="AX1625">
        <v>106</v>
      </c>
      <c r="AY1625" t="s">
        <v>548</v>
      </c>
      <c r="AZ1625" t="s">
        <v>509</v>
      </c>
      <c r="BA1625" t="s">
        <v>509</v>
      </c>
    </row>
    <row r="1626" spans="1:53" x14ac:dyDescent="0.55000000000000004">
      <c r="A1626">
        <v>1973</v>
      </c>
      <c r="B1626" s="5" t="b">
        <f>Teams[[#This Row],[yearID]]&gt;=1973</f>
        <v>1</v>
      </c>
      <c r="C1626" s="5" t="b">
        <f>Teams[[#This Row],[yearID]]&gt;=1903</f>
        <v>1</v>
      </c>
      <c r="D1626" t="s">
        <v>157</v>
      </c>
      <c r="E1626" t="s">
        <v>511</v>
      </c>
      <c r="F1626" t="s">
        <v>260</v>
      </c>
      <c r="G1626" s="5" t="str">
        <f>VLOOKUP(Teams[[#This Row],[franchID]],TeamsFranchises!$A$2:$D$121,2,FALSE)</f>
        <v>Los Angeles Dodgers</v>
      </c>
      <c r="H1626" t="s">
        <v>8</v>
      </c>
      <c r="I1626">
        <v>2</v>
      </c>
      <c r="J1626">
        <v>162</v>
      </c>
      <c r="K1626">
        <v>81</v>
      </c>
      <c r="L1626">
        <v>95</v>
      </c>
      <c r="M1626">
        <v>66</v>
      </c>
      <c r="N1626" t="s">
        <v>51</v>
      </c>
      <c r="P1626" t="s">
        <v>51</v>
      </c>
      <c r="Q1626" s="5">
        <f>IF(Teams[[#This Row],[LgWin]]="Y", 1,
IF(Teams[[#This Row],[LgWin]] = "N", 0, " "))</f>
        <v>0</v>
      </c>
      <c r="R1626" t="s">
        <v>51</v>
      </c>
      <c r="S1626" s="5">
        <f>IF(Teams[[#This Row],[WSWin]]="Y", 1,
IF(Teams[[#This Row],[WSWin]] = "N", 0, " "))</f>
        <v>0</v>
      </c>
      <c r="T1626">
        <v>675</v>
      </c>
      <c r="U1626">
        <v>5604</v>
      </c>
      <c r="V1626">
        <v>1473</v>
      </c>
      <c r="W1626">
        <v>219</v>
      </c>
      <c r="X1626">
        <v>29</v>
      </c>
      <c r="Y1626">
        <v>110</v>
      </c>
      <c r="Z1626">
        <v>497</v>
      </c>
      <c r="AA1626">
        <v>795</v>
      </c>
      <c r="AB1626">
        <v>109</v>
      </c>
      <c r="AC1626">
        <v>50</v>
      </c>
      <c r="AD1626">
        <v>28</v>
      </c>
      <c r="AE1626">
        <v>57</v>
      </c>
      <c r="AF1626">
        <v>565</v>
      </c>
      <c r="AG1626">
        <v>497</v>
      </c>
      <c r="AH1626">
        <v>3</v>
      </c>
      <c r="AI1626">
        <v>45</v>
      </c>
      <c r="AJ1626">
        <v>15</v>
      </c>
      <c r="AK1626">
        <v>38</v>
      </c>
      <c r="AL1626">
        <v>4473</v>
      </c>
      <c r="AM1626">
        <v>1270</v>
      </c>
      <c r="AN1626">
        <v>129</v>
      </c>
      <c r="AO1626">
        <v>461</v>
      </c>
      <c r="AP1626">
        <v>961</v>
      </c>
      <c r="AQ1626">
        <v>125</v>
      </c>
      <c r="AR1626">
        <v>166</v>
      </c>
      <c r="AS1626">
        <v>0.98099999999999998</v>
      </c>
      <c r="AT1626" t="s">
        <v>512</v>
      </c>
      <c r="AU1626" t="s">
        <v>531</v>
      </c>
      <c r="AV1626">
        <v>2136192</v>
      </c>
      <c r="AW1626">
        <v>97</v>
      </c>
      <c r="AX1626">
        <v>95</v>
      </c>
      <c r="AY1626" t="s">
        <v>260</v>
      </c>
      <c r="AZ1626" t="s">
        <v>511</v>
      </c>
      <c r="BA1626" t="s">
        <v>511</v>
      </c>
    </row>
    <row r="1627" spans="1:53" x14ac:dyDescent="0.55000000000000004">
      <c r="A1627">
        <v>1973</v>
      </c>
      <c r="B1627" s="5" t="b">
        <f>Teams[[#This Row],[yearID]]&gt;=1973</f>
        <v>1</v>
      </c>
      <c r="C1627" s="5" t="b">
        <f>Teams[[#This Row],[yearID]]&gt;=1903</f>
        <v>1</v>
      </c>
      <c r="D1627" t="s">
        <v>410</v>
      </c>
      <c r="E1627" t="s">
        <v>426</v>
      </c>
      <c r="F1627" t="s">
        <v>426</v>
      </c>
      <c r="G1627" s="5" t="str">
        <f>VLOOKUP(Teams[[#This Row],[franchID]],TeamsFranchises!$A$2:$D$121,2,FALSE)</f>
        <v>Minnesota Twins</v>
      </c>
      <c r="H1627" t="s">
        <v>8</v>
      </c>
      <c r="I1627">
        <v>3</v>
      </c>
      <c r="J1627">
        <v>162</v>
      </c>
      <c r="K1627">
        <v>81</v>
      </c>
      <c r="L1627">
        <v>81</v>
      </c>
      <c r="M1627">
        <v>81</v>
      </c>
      <c r="N1627" t="s">
        <v>51</v>
      </c>
      <c r="P1627" t="s">
        <v>51</v>
      </c>
      <c r="Q1627" s="5">
        <f>IF(Teams[[#This Row],[LgWin]]="Y", 1,
IF(Teams[[#This Row],[LgWin]] = "N", 0, " "))</f>
        <v>0</v>
      </c>
      <c r="R1627" t="s">
        <v>51</v>
      </c>
      <c r="S1627" s="5">
        <f>IF(Teams[[#This Row],[WSWin]]="Y", 1,
IF(Teams[[#This Row],[WSWin]] = "N", 0, " "))</f>
        <v>0</v>
      </c>
      <c r="T1627">
        <v>738</v>
      </c>
      <c r="U1627">
        <v>5625</v>
      </c>
      <c r="V1627">
        <v>1521</v>
      </c>
      <c r="W1627">
        <v>240</v>
      </c>
      <c r="X1627">
        <v>44</v>
      </c>
      <c r="Y1627">
        <v>120</v>
      </c>
      <c r="Z1627">
        <v>598</v>
      </c>
      <c r="AA1627">
        <v>954</v>
      </c>
      <c r="AB1627">
        <v>87</v>
      </c>
      <c r="AC1627">
        <v>46</v>
      </c>
      <c r="AD1627">
        <v>34</v>
      </c>
      <c r="AE1627">
        <v>40</v>
      </c>
      <c r="AF1627">
        <v>692</v>
      </c>
      <c r="AG1627">
        <v>608</v>
      </c>
      <c r="AH1627">
        <v>3.77</v>
      </c>
      <c r="AI1627">
        <v>48</v>
      </c>
      <c r="AJ1627">
        <v>18</v>
      </c>
      <c r="AK1627">
        <v>34</v>
      </c>
      <c r="AL1627">
        <v>4355</v>
      </c>
      <c r="AM1627">
        <v>1443</v>
      </c>
      <c r="AN1627">
        <v>115</v>
      </c>
      <c r="AO1627">
        <v>519</v>
      </c>
      <c r="AP1627">
        <v>879</v>
      </c>
      <c r="AQ1627">
        <v>139</v>
      </c>
      <c r="AR1627">
        <v>147</v>
      </c>
      <c r="AS1627">
        <v>0.97799999999999998</v>
      </c>
      <c r="AT1627" t="s">
        <v>523</v>
      </c>
      <c r="AU1627" t="s">
        <v>524</v>
      </c>
      <c r="AV1627">
        <v>907499</v>
      </c>
      <c r="AW1627">
        <v>104</v>
      </c>
      <c r="AX1627">
        <v>104</v>
      </c>
      <c r="AY1627" t="s">
        <v>426</v>
      </c>
      <c r="AZ1627" t="s">
        <v>426</v>
      </c>
      <c r="BA1627" t="s">
        <v>426</v>
      </c>
    </row>
    <row r="1628" spans="1:53" x14ac:dyDescent="0.55000000000000004">
      <c r="A1628">
        <v>1973</v>
      </c>
      <c r="B1628" s="5" t="b">
        <f>Teams[[#This Row],[yearID]]&gt;=1973</f>
        <v>1</v>
      </c>
      <c r="C1628" s="5" t="b">
        <f>Teams[[#This Row],[yearID]]&gt;=1903</f>
        <v>1</v>
      </c>
      <c r="D1628" t="s">
        <v>410</v>
      </c>
      <c r="E1628" t="s">
        <v>563</v>
      </c>
      <c r="F1628" t="s">
        <v>282</v>
      </c>
      <c r="G1628" s="5" t="str">
        <f>VLOOKUP(Teams[[#This Row],[franchID]],TeamsFranchises!$A$2:$D$121,2,FALSE)</f>
        <v>Milwaukee Brewers</v>
      </c>
      <c r="H1628" t="s">
        <v>37</v>
      </c>
      <c r="I1628">
        <v>5</v>
      </c>
      <c r="J1628">
        <v>162</v>
      </c>
      <c r="K1628">
        <v>81</v>
      </c>
      <c r="L1628">
        <v>74</v>
      </c>
      <c r="M1628">
        <v>88</v>
      </c>
      <c r="N1628" t="s">
        <v>51</v>
      </c>
      <c r="P1628" t="s">
        <v>51</v>
      </c>
      <c r="Q1628" s="5">
        <f>IF(Teams[[#This Row],[LgWin]]="Y", 1,
IF(Teams[[#This Row],[LgWin]] = "N", 0, " "))</f>
        <v>0</v>
      </c>
      <c r="R1628" t="s">
        <v>51</v>
      </c>
      <c r="S1628" s="5">
        <f>IF(Teams[[#This Row],[WSWin]]="Y", 1,
IF(Teams[[#This Row],[WSWin]] = "N", 0, " "))</f>
        <v>0</v>
      </c>
      <c r="T1628">
        <v>708</v>
      </c>
      <c r="U1628">
        <v>5526</v>
      </c>
      <c r="V1628">
        <v>1399</v>
      </c>
      <c r="W1628">
        <v>229</v>
      </c>
      <c r="X1628">
        <v>40</v>
      </c>
      <c r="Y1628">
        <v>145</v>
      </c>
      <c r="Z1628">
        <v>563</v>
      </c>
      <c r="AA1628">
        <v>977</v>
      </c>
      <c r="AB1628">
        <v>110</v>
      </c>
      <c r="AC1628">
        <v>66</v>
      </c>
      <c r="AD1628">
        <v>42</v>
      </c>
      <c r="AE1628">
        <v>35</v>
      </c>
      <c r="AF1628">
        <v>731</v>
      </c>
      <c r="AG1628">
        <v>643</v>
      </c>
      <c r="AH1628">
        <v>3.98</v>
      </c>
      <c r="AI1628">
        <v>50</v>
      </c>
      <c r="AJ1628">
        <v>11</v>
      </c>
      <c r="AK1628">
        <v>28</v>
      </c>
      <c r="AL1628">
        <v>4362</v>
      </c>
      <c r="AM1628">
        <v>1476</v>
      </c>
      <c r="AN1628">
        <v>119</v>
      </c>
      <c r="AO1628">
        <v>623</v>
      </c>
      <c r="AP1628">
        <v>671</v>
      </c>
      <c r="AQ1628">
        <v>145</v>
      </c>
      <c r="AR1628">
        <v>167</v>
      </c>
      <c r="AS1628">
        <v>0.97699999999999998</v>
      </c>
      <c r="AT1628" t="s">
        <v>281</v>
      </c>
      <c r="AU1628" t="s">
        <v>501</v>
      </c>
      <c r="AV1628">
        <v>1092158</v>
      </c>
      <c r="AW1628">
        <v>97</v>
      </c>
      <c r="AX1628">
        <v>98</v>
      </c>
      <c r="AY1628" t="s">
        <v>282</v>
      </c>
      <c r="AZ1628" t="s">
        <v>282</v>
      </c>
      <c r="BA1628" t="s">
        <v>282</v>
      </c>
    </row>
    <row r="1629" spans="1:53" x14ac:dyDescent="0.55000000000000004">
      <c r="A1629">
        <v>1973</v>
      </c>
      <c r="B1629" s="5" t="b">
        <f>Teams[[#This Row],[yearID]]&gt;=1973</f>
        <v>1</v>
      </c>
      <c r="C1629" s="5" t="b">
        <f>Teams[[#This Row],[yearID]]&gt;=1903</f>
        <v>1</v>
      </c>
      <c r="D1629" t="s">
        <v>157</v>
      </c>
      <c r="E1629" t="s">
        <v>551</v>
      </c>
      <c r="F1629" t="s">
        <v>398</v>
      </c>
      <c r="G1629" s="5" t="str">
        <f>VLOOKUP(Teams[[#This Row],[franchID]],TeamsFranchises!$A$2:$D$121,2,FALSE)</f>
        <v>Washington Nationals</v>
      </c>
      <c r="H1629" t="s">
        <v>37</v>
      </c>
      <c r="I1629">
        <v>4</v>
      </c>
      <c r="J1629">
        <v>162</v>
      </c>
      <c r="K1629">
        <v>81</v>
      </c>
      <c r="L1629">
        <v>79</v>
      </c>
      <c r="M1629">
        <v>83</v>
      </c>
      <c r="N1629" t="s">
        <v>51</v>
      </c>
      <c r="P1629" t="s">
        <v>51</v>
      </c>
      <c r="Q1629" s="5">
        <f>IF(Teams[[#This Row],[LgWin]]="Y", 1,
IF(Teams[[#This Row],[LgWin]] = "N", 0, " "))</f>
        <v>0</v>
      </c>
      <c r="R1629" t="s">
        <v>51</v>
      </c>
      <c r="S1629" s="5">
        <f>IF(Teams[[#This Row],[WSWin]]="Y", 1,
IF(Teams[[#This Row],[WSWin]] = "N", 0, " "))</f>
        <v>0</v>
      </c>
      <c r="T1629">
        <v>668</v>
      </c>
      <c r="U1629">
        <v>5369</v>
      </c>
      <c r="V1629">
        <v>1345</v>
      </c>
      <c r="W1629">
        <v>190</v>
      </c>
      <c r="X1629">
        <v>23</v>
      </c>
      <c r="Y1629">
        <v>125</v>
      </c>
      <c r="Z1629">
        <v>695</v>
      </c>
      <c r="AA1629">
        <v>777</v>
      </c>
      <c r="AB1629">
        <v>77</v>
      </c>
      <c r="AC1629">
        <v>68</v>
      </c>
      <c r="AD1629">
        <v>44</v>
      </c>
      <c r="AE1629">
        <v>28</v>
      </c>
      <c r="AF1629">
        <v>702</v>
      </c>
      <c r="AG1629">
        <v>599</v>
      </c>
      <c r="AH1629">
        <v>3.71</v>
      </c>
      <c r="AI1629">
        <v>26</v>
      </c>
      <c r="AJ1629">
        <v>6</v>
      </c>
      <c r="AK1629">
        <v>38</v>
      </c>
      <c r="AL1629">
        <v>4355</v>
      </c>
      <c r="AM1629">
        <v>1356</v>
      </c>
      <c r="AN1629">
        <v>128</v>
      </c>
      <c r="AO1629">
        <v>681</v>
      </c>
      <c r="AP1629">
        <v>866</v>
      </c>
      <c r="AQ1629">
        <v>163</v>
      </c>
      <c r="AR1629">
        <v>156</v>
      </c>
      <c r="AS1629">
        <v>0.97399999999999998</v>
      </c>
      <c r="AT1629" t="s">
        <v>552</v>
      </c>
      <c r="AU1629" t="s">
        <v>553</v>
      </c>
      <c r="AV1629">
        <v>1246863</v>
      </c>
      <c r="AW1629">
        <v>103</v>
      </c>
      <c r="AX1629">
        <v>104</v>
      </c>
      <c r="AY1629" t="s">
        <v>551</v>
      </c>
      <c r="AZ1629" t="s">
        <v>551</v>
      </c>
      <c r="BA1629" t="s">
        <v>551</v>
      </c>
    </row>
    <row r="1630" spans="1:53" x14ac:dyDescent="0.55000000000000004">
      <c r="A1630">
        <v>1973</v>
      </c>
      <c r="B1630" s="5" t="b">
        <f>Teams[[#This Row],[yearID]]&gt;=1973</f>
        <v>1</v>
      </c>
      <c r="C1630" s="5" t="b">
        <f>Teams[[#This Row],[yearID]]&gt;=1903</f>
        <v>1</v>
      </c>
      <c r="D1630" t="s">
        <v>410</v>
      </c>
      <c r="E1630" t="s">
        <v>436</v>
      </c>
      <c r="F1630" t="s">
        <v>412</v>
      </c>
      <c r="G1630" s="5" t="str">
        <f>VLOOKUP(Teams[[#This Row],[franchID]],TeamsFranchises!$A$2:$D$121,2,FALSE)</f>
        <v>New York Yankees</v>
      </c>
      <c r="H1630" t="s">
        <v>37</v>
      </c>
      <c r="I1630">
        <v>4</v>
      </c>
      <c r="J1630">
        <v>162</v>
      </c>
      <c r="K1630">
        <v>81</v>
      </c>
      <c r="L1630">
        <v>80</v>
      </c>
      <c r="M1630">
        <v>82</v>
      </c>
      <c r="N1630" t="s">
        <v>51</v>
      </c>
      <c r="P1630" t="s">
        <v>51</v>
      </c>
      <c r="Q1630" s="5">
        <f>IF(Teams[[#This Row],[LgWin]]="Y", 1,
IF(Teams[[#This Row],[LgWin]] = "N", 0, " "))</f>
        <v>0</v>
      </c>
      <c r="R1630" t="s">
        <v>51</v>
      </c>
      <c r="S1630" s="5">
        <f>IF(Teams[[#This Row],[WSWin]]="Y", 1,
IF(Teams[[#This Row],[WSWin]] = "N", 0, " "))</f>
        <v>0</v>
      </c>
      <c r="T1630">
        <v>641</v>
      </c>
      <c r="U1630">
        <v>5492</v>
      </c>
      <c r="V1630">
        <v>1435</v>
      </c>
      <c r="W1630">
        <v>212</v>
      </c>
      <c r="X1630">
        <v>17</v>
      </c>
      <c r="Y1630">
        <v>131</v>
      </c>
      <c r="Z1630">
        <v>489</v>
      </c>
      <c r="AA1630">
        <v>680</v>
      </c>
      <c r="AB1630">
        <v>47</v>
      </c>
      <c r="AC1630">
        <v>43</v>
      </c>
      <c r="AD1630">
        <v>22</v>
      </c>
      <c r="AE1630">
        <v>34</v>
      </c>
      <c r="AF1630">
        <v>610</v>
      </c>
      <c r="AG1630">
        <v>530</v>
      </c>
      <c r="AH1630">
        <v>3.34</v>
      </c>
      <c r="AI1630">
        <v>47</v>
      </c>
      <c r="AJ1630">
        <v>16</v>
      </c>
      <c r="AK1630">
        <v>39</v>
      </c>
      <c r="AL1630">
        <v>4283</v>
      </c>
      <c r="AM1630">
        <v>1379</v>
      </c>
      <c r="AN1630">
        <v>109</v>
      </c>
      <c r="AO1630">
        <v>457</v>
      </c>
      <c r="AP1630">
        <v>708</v>
      </c>
      <c r="AQ1630">
        <v>156</v>
      </c>
      <c r="AR1630">
        <v>172</v>
      </c>
      <c r="AS1630">
        <v>0.97599999999999998</v>
      </c>
      <c r="AT1630" t="s">
        <v>459</v>
      </c>
      <c r="AU1630" t="s">
        <v>491</v>
      </c>
      <c r="AV1630">
        <v>1262103</v>
      </c>
      <c r="AW1630">
        <v>97</v>
      </c>
      <c r="AX1630">
        <v>96</v>
      </c>
      <c r="AY1630" t="s">
        <v>412</v>
      </c>
      <c r="AZ1630" t="s">
        <v>436</v>
      </c>
      <c r="BA1630" t="s">
        <v>436</v>
      </c>
    </row>
    <row r="1631" spans="1:53" x14ac:dyDescent="0.55000000000000004">
      <c r="A1631">
        <v>1973</v>
      </c>
      <c r="B1631" s="5" t="b">
        <f>Teams[[#This Row],[yearID]]&gt;=1973</f>
        <v>1</v>
      </c>
      <c r="C1631" s="5" t="b">
        <f>Teams[[#This Row],[yearID]]&gt;=1903</f>
        <v>1</v>
      </c>
      <c r="D1631" t="s">
        <v>157</v>
      </c>
      <c r="E1631" t="s">
        <v>532</v>
      </c>
      <c r="F1631" t="s">
        <v>533</v>
      </c>
      <c r="G1631" s="5" t="str">
        <f>VLOOKUP(Teams[[#This Row],[franchID]],TeamsFranchises!$A$2:$D$121,2,FALSE)</f>
        <v>New York Mets</v>
      </c>
      <c r="H1631" t="s">
        <v>37</v>
      </c>
      <c r="I1631">
        <v>1</v>
      </c>
      <c r="J1631">
        <v>161</v>
      </c>
      <c r="K1631">
        <v>81</v>
      </c>
      <c r="L1631">
        <v>82</v>
      </c>
      <c r="M1631">
        <v>79</v>
      </c>
      <c r="N1631" t="s">
        <v>76</v>
      </c>
      <c r="P1631" t="s">
        <v>76</v>
      </c>
      <c r="Q1631" s="5">
        <f>IF(Teams[[#This Row],[LgWin]]="Y", 1,
IF(Teams[[#This Row],[LgWin]] = "N", 0, " "))</f>
        <v>1</v>
      </c>
      <c r="R1631" t="s">
        <v>51</v>
      </c>
      <c r="S1631" s="5">
        <f>IF(Teams[[#This Row],[WSWin]]="Y", 1,
IF(Teams[[#This Row],[WSWin]] = "N", 0, " "))</f>
        <v>0</v>
      </c>
      <c r="T1631">
        <v>608</v>
      </c>
      <c r="U1631">
        <v>5457</v>
      </c>
      <c r="V1631">
        <v>1345</v>
      </c>
      <c r="W1631">
        <v>198</v>
      </c>
      <c r="X1631">
        <v>24</v>
      </c>
      <c r="Y1631">
        <v>85</v>
      </c>
      <c r="Z1631">
        <v>540</v>
      </c>
      <c r="AA1631">
        <v>805</v>
      </c>
      <c r="AB1631">
        <v>27</v>
      </c>
      <c r="AC1631">
        <v>22</v>
      </c>
      <c r="AD1631">
        <v>23</v>
      </c>
      <c r="AE1631">
        <v>36</v>
      </c>
      <c r="AF1631">
        <v>588</v>
      </c>
      <c r="AG1631">
        <v>531</v>
      </c>
      <c r="AH1631">
        <v>3.26</v>
      </c>
      <c r="AI1631">
        <v>47</v>
      </c>
      <c r="AJ1631">
        <v>15</v>
      </c>
      <c r="AK1631">
        <v>40</v>
      </c>
      <c r="AL1631">
        <v>4395</v>
      </c>
      <c r="AM1631">
        <v>1345</v>
      </c>
      <c r="AN1631">
        <v>127</v>
      </c>
      <c r="AO1631">
        <v>490</v>
      </c>
      <c r="AP1631">
        <v>1027</v>
      </c>
      <c r="AQ1631">
        <v>126</v>
      </c>
      <c r="AR1631">
        <v>140</v>
      </c>
      <c r="AS1631">
        <v>0.98</v>
      </c>
      <c r="AT1631" t="s">
        <v>534</v>
      </c>
      <c r="AU1631" t="s">
        <v>536</v>
      </c>
      <c r="AV1631">
        <v>1912390</v>
      </c>
      <c r="AW1631">
        <v>98</v>
      </c>
      <c r="AX1631">
        <v>99</v>
      </c>
      <c r="AY1631" t="s">
        <v>533</v>
      </c>
      <c r="AZ1631" t="s">
        <v>532</v>
      </c>
      <c r="BA1631" t="s">
        <v>532</v>
      </c>
    </row>
    <row r="1632" spans="1:53" x14ac:dyDescent="0.55000000000000004">
      <c r="A1632">
        <v>1973</v>
      </c>
      <c r="B1632" s="5" t="b">
        <f>Teams[[#This Row],[yearID]]&gt;=1973</f>
        <v>1</v>
      </c>
      <c r="C1632" s="5" t="b">
        <f>Teams[[#This Row],[yearID]]&gt;=1903</f>
        <v>1</v>
      </c>
      <c r="D1632" t="s">
        <v>410</v>
      </c>
      <c r="E1632" t="s">
        <v>423</v>
      </c>
      <c r="F1632" t="s">
        <v>423</v>
      </c>
      <c r="G1632" s="5" t="str">
        <f>VLOOKUP(Teams[[#This Row],[franchID]],TeamsFranchises!$A$2:$D$121,2,FALSE)</f>
        <v>Oakland Athletics</v>
      </c>
      <c r="H1632" t="s">
        <v>8</v>
      </c>
      <c r="I1632">
        <v>1</v>
      </c>
      <c r="J1632">
        <v>162</v>
      </c>
      <c r="K1632">
        <v>81</v>
      </c>
      <c r="L1632">
        <v>94</v>
      </c>
      <c r="M1632">
        <v>68</v>
      </c>
      <c r="N1632" t="s">
        <v>76</v>
      </c>
      <c r="P1632" t="s">
        <v>76</v>
      </c>
      <c r="Q1632" s="5">
        <f>IF(Teams[[#This Row],[LgWin]]="Y", 1,
IF(Teams[[#This Row],[LgWin]] = "N", 0, " "))</f>
        <v>1</v>
      </c>
      <c r="R1632" t="s">
        <v>76</v>
      </c>
      <c r="S1632" s="5">
        <f>IF(Teams[[#This Row],[WSWin]]="Y", 1,
IF(Teams[[#This Row],[WSWin]] = "N", 0, " "))</f>
        <v>1</v>
      </c>
      <c r="T1632">
        <v>758</v>
      </c>
      <c r="U1632">
        <v>5507</v>
      </c>
      <c r="V1632">
        <v>1431</v>
      </c>
      <c r="W1632">
        <v>216</v>
      </c>
      <c r="X1632">
        <v>28</v>
      </c>
      <c r="Y1632">
        <v>147</v>
      </c>
      <c r="Z1632">
        <v>595</v>
      </c>
      <c r="AA1632">
        <v>919</v>
      </c>
      <c r="AB1632">
        <v>128</v>
      </c>
      <c r="AC1632">
        <v>57</v>
      </c>
      <c r="AD1632">
        <v>35</v>
      </c>
      <c r="AE1632">
        <v>53</v>
      </c>
      <c r="AF1632">
        <v>615</v>
      </c>
      <c r="AG1632">
        <v>532</v>
      </c>
      <c r="AH1632">
        <v>3.29</v>
      </c>
      <c r="AI1632">
        <v>46</v>
      </c>
      <c r="AJ1632">
        <v>16</v>
      </c>
      <c r="AK1632">
        <v>41</v>
      </c>
      <c r="AL1632">
        <v>4372</v>
      </c>
      <c r="AM1632">
        <v>1311</v>
      </c>
      <c r="AN1632">
        <v>143</v>
      </c>
      <c r="AO1632">
        <v>494</v>
      </c>
      <c r="AP1632">
        <v>797</v>
      </c>
      <c r="AQ1632">
        <v>137</v>
      </c>
      <c r="AR1632">
        <v>170</v>
      </c>
      <c r="AS1632">
        <v>0.97799999999999998</v>
      </c>
      <c r="AT1632" t="s">
        <v>546</v>
      </c>
      <c r="AU1632" t="s">
        <v>547</v>
      </c>
      <c r="AV1632">
        <v>1000763</v>
      </c>
      <c r="AW1632">
        <v>95</v>
      </c>
      <c r="AX1632">
        <v>93</v>
      </c>
      <c r="AY1632" t="s">
        <v>423</v>
      </c>
      <c r="AZ1632" t="s">
        <v>423</v>
      </c>
      <c r="BA1632" t="s">
        <v>423</v>
      </c>
    </row>
    <row r="1633" spans="1:53" x14ac:dyDescent="0.55000000000000004">
      <c r="A1633">
        <v>1973</v>
      </c>
      <c r="B1633" s="5" t="b">
        <f>Teams[[#This Row],[yearID]]&gt;=1973</f>
        <v>1</v>
      </c>
      <c r="C1633" s="5" t="b">
        <f>Teams[[#This Row],[yearID]]&gt;=1903</f>
        <v>1</v>
      </c>
      <c r="D1633" t="s">
        <v>157</v>
      </c>
      <c r="E1633" t="s">
        <v>122</v>
      </c>
      <c r="F1633" t="s">
        <v>122</v>
      </c>
      <c r="G1633" s="5" t="str">
        <f>VLOOKUP(Teams[[#This Row],[franchID]],TeamsFranchises!$A$2:$D$121,2,FALSE)</f>
        <v>Philadelphia Phillies</v>
      </c>
      <c r="H1633" t="s">
        <v>37</v>
      </c>
      <c r="I1633">
        <v>6</v>
      </c>
      <c r="J1633">
        <v>162</v>
      </c>
      <c r="K1633">
        <v>81</v>
      </c>
      <c r="L1633">
        <v>71</v>
      </c>
      <c r="M1633">
        <v>91</v>
      </c>
      <c r="N1633" t="s">
        <v>51</v>
      </c>
      <c r="P1633" t="s">
        <v>51</v>
      </c>
      <c r="Q1633" s="5">
        <f>IF(Teams[[#This Row],[LgWin]]="Y", 1,
IF(Teams[[#This Row],[LgWin]] = "N", 0, " "))</f>
        <v>0</v>
      </c>
      <c r="R1633" t="s">
        <v>51</v>
      </c>
      <c r="S1633" s="5">
        <f>IF(Teams[[#This Row],[WSWin]]="Y", 1,
IF(Teams[[#This Row],[WSWin]] = "N", 0, " "))</f>
        <v>0</v>
      </c>
      <c r="T1633">
        <v>642</v>
      </c>
      <c r="U1633">
        <v>5546</v>
      </c>
      <c r="V1633">
        <v>1381</v>
      </c>
      <c r="W1633">
        <v>218</v>
      </c>
      <c r="X1633">
        <v>29</v>
      </c>
      <c r="Y1633">
        <v>134</v>
      </c>
      <c r="Z1633">
        <v>476</v>
      </c>
      <c r="AA1633">
        <v>979</v>
      </c>
      <c r="AB1633">
        <v>51</v>
      </c>
      <c r="AC1633">
        <v>47</v>
      </c>
      <c r="AD1633">
        <v>33</v>
      </c>
      <c r="AE1633">
        <v>45</v>
      </c>
      <c r="AF1633">
        <v>717</v>
      </c>
      <c r="AG1633">
        <v>642</v>
      </c>
      <c r="AH1633">
        <v>3.99</v>
      </c>
      <c r="AI1633">
        <v>49</v>
      </c>
      <c r="AJ1633">
        <v>11</v>
      </c>
      <c r="AK1633">
        <v>22</v>
      </c>
      <c r="AL1633">
        <v>4342</v>
      </c>
      <c r="AM1633">
        <v>1435</v>
      </c>
      <c r="AN1633">
        <v>131</v>
      </c>
      <c r="AO1633">
        <v>632</v>
      </c>
      <c r="AP1633">
        <v>919</v>
      </c>
      <c r="AQ1633">
        <v>134</v>
      </c>
      <c r="AR1633">
        <v>179</v>
      </c>
      <c r="AS1633">
        <v>0.97899999999999998</v>
      </c>
      <c r="AT1633" t="s">
        <v>358</v>
      </c>
      <c r="AU1633" t="s">
        <v>566</v>
      </c>
      <c r="AV1633">
        <v>1475934</v>
      </c>
      <c r="AW1633">
        <v>102</v>
      </c>
      <c r="AX1633">
        <v>103</v>
      </c>
      <c r="AY1633" t="s">
        <v>122</v>
      </c>
      <c r="AZ1633" t="s">
        <v>122</v>
      </c>
      <c r="BA1633" t="s">
        <v>122</v>
      </c>
    </row>
    <row r="1634" spans="1:53" x14ac:dyDescent="0.55000000000000004">
      <c r="A1634">
        <v>1973</v>
      </c>
      <c r="B1634" s="5" t="b">
        <f>Teams[[#This Row],[yearID]]&gt;=1973</f>
        <v>1</v>
      </c>
      <c r="C1634" s="5" t="b">
        <f>Teams[[#This Row],[yearID]]&gt;=1903</f>
        <v>1</v>
      </c>
      <c r="D1634" t="s">
        <v>157</v>
      </c>
      <c r="E1634" t="s">
        <v>229</v>
      </c>
      <c r="F1634" t="s">
        <v>229</v>
      </c>
      <c r="G1634" s="5" t="str">
        <f>VLOOKUP(Teams[[#This Row],[franchID]],TeamsFranchises!$A$2:$D$121,2,FALSE)</f>
        <v>Pittsburgh Pirates</v>
      </c>
      <c r="H1634" t="s">
        <v>37</v>
      </c>
      <c r="I1634">
        <v>3</v>
      </c>
      <c r="J1634">
        <v>162</v>
      </c>
      <c r="K1634">
        <v>81</v>
      </c>
      <c r="L1634">
        <v>80</v>
      </c>
      <c r="M1634">
        <v>82</v>
      </c>
      <c r="N1634" t="s">
        <v>51</v>
      </c>
      <c r="P1634" t="s">
        <v>51</v>
      </c>
      <c r="Q1634" s="5">
        <f>IF(Teams[[#This Row],[LgWin]]="Y", 1,
IF(Teams[[#This Row],[LgWin]] = "N", 0, " "))</f>
        <v>0</v>
      </c>
      <c r="R1634" t="s">
        <v>51</v>
      </c>
      <c r="S1634" s="5">
        <f>IF(Teams[[#This Row],[WSWin]]="Y", 1,
IF(Teams[[#This Row],[WSWin]] = "N", 0, " "))</f>
        <v>0</v>
      </c>
      <c r="T1634">
        <v>704</v>
      </c>
      <c r="U1634">
        <v>5608</v>
      </c>
      <c r="V1634">
        <v>1465</v>
      </c>
      <c r="W1634">
        <v>257</v>
      </c>
      <c r="X1634">
        <v>44</v>
      </c>
      <c r="Y1634">
        <v>154</v>
      </c>
      <c r="Z1634">
        <v>432</v>
      </c>
      <c r="AA1634">
        <v>842</v>
      </c>
      <c r="AB1634">
        <v>23</v>
      </c>
      <c r="AC1634">
        <v>30</v>
      </c>
      <c r="AD1634">
        <v>27</v>
      </c>
      <c r="AE1634">
        <v>40</v>
      </c>
      <c r="AF1634">
        <v>693</v>
      </c>
      <c r="AG1634">
        <v>602</v>
      </c>
      <c r="AH1634">
        <v>3.73</v>
      </c>
      <c r="AI1634">
        <v>26</v>
      </c>
      <c r="AJ1634">
        <v>11</v>
      </c>
      <c r="AK1634">
        <v>44</v>
      </c>
      <c r="AL1634">
        <v>4352</v>
      </c>
      <c r="AM1634">
        <v>1426</v>
      </c>
      <c r="AN1634">
        <v>110</v>
      </c>
      <c r="AO1634">
        <v>564</v>
      </c>
      <c r="AP1634">
        <v>839</v>
      </c>
      <c r="AQ1634">
        <v>151</v>
      </c>
      <c r="AR1634">
        <v>156</v>
      </c>
      <c r="AS1634">
        <v>0.97599999999999998</v>
      </c>
      <c r="AT1634" t="s">
        <v>390</v>
      </c>
      <c r="AU1634" t="s">
        <v>567</v>
      </c>
      <c r="AV1634">
        <v>1319913</v>
      </c>
      <c r="AW1634">
        <v>98</v>
      </c>
      <c r="AX1634">
        <v>96</v>
      </c>
      <c r="AY1634" t="s">
        <v>229</v>
      </c>
      <c r="AZ1634" t="s">
        <v>229</v>
      </c>
      <c r="BA1634" t="s">
        <v>229</v>
      </c>
    </row>
    <row r="1635" spans="1:53" x14ac:dyDescent="0.55000000000000004">
      <c r="A1635">
        <v>1973</v>
      </c>
      <c r="B1635" s="5" t="b">
        <f>Teams[[#This Row],[yearID]]&gt;=1973</f>
        <v>1</v>
      </c>
      <c r="C1635" s="5" t="b">
        <f>Teams[[#This Row],[yearID]]&gt;=1903</f>
        <v>1</v>
      </c>
      <c r="D1635" t="s">
        <v>157</v>
      </c>
      <c r="E1635" t="s">
        <v>554</v>
      </c>
      <c r="F1635" t="s">
        <v>555</v>
      </c>
      <c r="G1635" s="5" t="str">
        <f>VLOOKUP(Teams[[#This Row],[franchID]],TeamsFranchises!$A$2:$D$121,2,FALSE)</f>
        <v>San Diego Padres</v>
      </c>
      <c r="H1635" t="s">
        <v>8</v>
      </c>
      <c r="I1635">
        <v>6</v>
      </c>
      <c r="J1635">
        <v>162</v>
      </c>
      <c r="K1635">
        <v>81</v>
      </c>
      <c r="L1635">
        <v>60</v>
      </c>
      <c r="M1635">
        <v>102</v>
      </c>
      <c r="N1635" t="s">
        <v>51</v>
      </c>
      <c r="P1635" t="s">
        <v>51</v>
      </c>
      <c r="Q1635" s="5">
        <f>IF(Teams[[#This Row],[LgWin]]="Y", 1,
IF(Teams[[#This Row],[LgWin]] = "N", 0, " "))</f>
        <v>0</v>
      </c>
      <c r="R1635" t="s">
        <v>51</v>
      </c>
      <c r="S1635" s="5">
        <f>IF(Teams[[#This Row],[WSWin]]="Y", 1,
IF(Teams[[#This Row],[WSWin]] = "N", 0, " "))</f>
        <v>0</v>
      </c>
      <c r="T1635">
        <v>548</v>
      </c>
      <c r="U1635">
        <v>5457</v>
      </c>
      <c r="V1635">
        <v>1330</v>
      </c>
      <c r="W1635">
        <v>198</v>
      </c>
      <c r="X1635">
        <v>26</v>
      </c>
      <c r="Y1635">
        <v>112</v>
      </c>
      <c r="Z1635">
        <v>401</v>
      </c>
      <c r="AA1635">
        <v>966</v>
      </c>
      <c r="AB1635">
        <v>88</v>
      </c>
      <c r="AC1635">
        <v>36</v>
      </c>
      <c r="AD1635">
        <v>21</v>
      </c>
      <c r="AE1635">
        <v>33</v>
      </c>
      <c r="AF1635">
        <v>770</v>
      </c>
      <c r="AG1635">
        <v>661</v>
      </c>
      <c r="AH1635">
        <v>4.16</v>
      </c>
      <c r="AI1635">
        <v>34</v>
      </c>
      <c r="AJ1635">
        <v>10</v>
      </c>
      <c r="AK1635">
        <v>23</v>
      </c>
      <c r="AL1635">
        <v>4290</v>
      </c>
      <c r="AM1635">
        <v>1461</v>
      </c>
      <c r="AN1635">
        <v>157</v>
      </c>
      <c r="AO1635">
        <v>548</v>
      </c>
      <c r="AP1635">
        <v>845</v>
      </c>
      <c r="AQ1635">
        <v>170</v>
      </c>
      <c r="AR1635">
        <v>152</v>
      </c>
      <c r="AS1635">
        <v>0.97299999999999998</v>
      </c>
      <c r="AT1635" t="s">
        <v>556</v>
      </c>
      <c r="AU1635" t="s">
        <v>557</v>
      </c>
      <c r="AV1635">
        <v>611826</v>
      </c>
      <c r="AW1635">
        <v>91</v>
      </c>
      <c r="AX1635">
        <v>94</v>
      </c>
      <c r="AY1635" t="s">
        <v>555</v>
      </c>
      <c r="AZ1635" t="s">
        <v>554</v>
      </c>
      <c r="BA1635" t="s">
        <v>554</v>
      </c>
    </row>
    <row r="1636" spans="1:53" x14ac:dyDescent="0.55000000000000004">
      <c r="A1636">
        <v>1973</v>
      </c>
      <c r="B1636" s="5" t="b">
        <f>Teams[[#This Row],[yearID]]&gt;=1973</f>
        <v>1</v>
      </c>
      <c r="C1636" s="5" t="b">
        <f>Teams[[#This Row],[yearID]]&gt;=1903</f>
        <v>1</v>
      </c>
      <c r="D1636" t="s">
        <v>157</v>
      </c>
      <c r="E1636" t="s">
        <v>514</v>
      </c>
      <c r="F1636" t="s">
        <v>243</v>
      </c>
      <c r="G1636" s="5" t="str">
        <f>VLOOKUP(Teams[[#This Row],[franchID]],TeamsFranchises!$A$2:$D$121,2,FALSE)</f>
        <v>San Francisco Giants</v>
      </c>
      <c r="H1636" t="s">
        <v>8</v>
      </c>
      <c r="I1636">
        <v>3</v>
      </c>
      <c r="J1636">
        <v>162</v>
      </c>
      <c r="K1636">
        <v>81</v>
      </c>
      <c r="L1636">
        <v>88</v>
      </c>
      <c r="M1636">
        <v>74</v>
      </c>
      <c r="N1636" t="s">
        <v>51</v>
      </c>
      <c r="P1636" t="s">
        <v>51</v>
      </c>
      <c r="Q1636" s="5">
        <f>IF(Teams[[#This Row],[LgWin]]="Y", 1,
IF(Teams[[#This Row],[LgWin]] = "N", 0, " "))</f>
        <v>0</v>
      </c>
      <c r="R1636" t="s">
        <v>51</v>
      </c>
      <c r="S1636" s="5">
        <f>IF(Teams[[#This Row],[WSWin]]="Y", 1,
IF(Teams[[#This Row],[WSWin]] = "N", 0, " "))</f>
        <v>0</v>
      </c>
      <c r="T1636">
        <v>739</v>
      </c>
      <c r="U1636">
        <v>5537</v>
      </c>
      <c r="V1636">
        <v>1452</v>
      </c>
      <c r="W1636">
        <v>212</v>
      </c>
      <c r="X1636">
        <v>52</v>
      </c>
      <c r="Y1636">
        <v>161</v>
      </c>
      <c r="Z1636">
        <v>590</v>
      </c>
      <c r="AA1636">
        <v>913</v>
      </c>
      <c r="AB1636">
        <v>112</v>
      </c>
      <c r="AC1636">
        <v>52</v>
      </c>
      <c r="AD1636">
        <v>35</v>
      </c>
      <c r="AE1636">
        <v>37</v>
      </c>
      <c r="AF1636">
        <v>702</v>
      </c>
      <c r="AG1636">
        <v>612</v>
      </c>
      <c r="AH1636">
        <v>3.79</v>
      </c>
      <c r="AI1636">
        <v>33</v>
      </c>
      <c r="AJ1636">
        <v>8</v>
      </c>
      <c r="AK1636">
        <v>44</v>
      </c>
      <c r="AL1636">
        <v>4357</v>
      </c>
      <c r="AM1636">
        <v>1442</v>
      </c>
      <c r="AN1636">
        <v>145</v>
      </c>
      <c r="AO1636">
        <v>485</v>
      </c>
      <c r="AP1636">
        <v>787</v>
      </c>
      <c r="AQ1636">
        <v>163</v>
      </c>
      <c r="AR1636">
        <v>138</v>
      </c>
      <c r="AS1636">
        <v>0.97399999999999998</v>
      </c>
      <c r="AT1636" t="s">
        <v>515</v>
      </c>
      <c r="AU1636" t="s">
        <v>517</v>
      </c>
      <c r="AV1636">
        <v>834193</v>
      </c>
      <c r="AW1636">
        <v>105</v>
      </c>
      <c r="AX1636">
        <v>105</v>
      </c>
      <c r="AY1636" t="s">
        <v>243</v>
      </c>
      <c r="AZ1636" t="s">
        <v>514</v>
      </c>
      <c r="BA1636" t="s">
        <v>514</v>
      </c>
    </row>
    <row r="1637" spans="1:53" x14ac:dyDescent="0.55000000000000004">
      <c r="A1637">
        <v>1973</v>
      </c>
      <c r="B1637" s="5" t="b">
        <f>Teams[[#This Row],[yearID]]&gt;=1973</f>
        <v>1</v>
      </c>
      <c r="C1637" s="5" t="b">
        <f>Teams[[#This Row],[yearID]]&gt;=1903</f>
        <v>1</v>
      </c>
      <c r="D1637" t="s">
        <v>157</v>
      </c>
      <c r="E1637" t="s">
        <v>396</v>
      </c>
      <c r="F1637" t="s">
        <v>154</v>
      </c>
      <c r="G1637" s="5" t="str">
        <f>VLOOKUP(Teams[[#This Row],[franchID]],TeamsFranchises!$A$2:$D$121,2,FALSE)</f>
        <v>St. Louis Cardinals</v>
      </c>
      <c r="H1637" t="s">
        <v>37</v>
      </c>
      <c r="I1637">
        <v>2</v>
      </c>
      <c r="J1637">
        <v>162</v>
      </c>
      <c r="K1637">
        <v>81</v>
      </c>
      <c r="L1637">
        <v>81</v>
      </c>
      <c r="M1637">
        <v>81</v>
      </c>
      <c r="N1637" t="s">
        <v>51</v>
      </c>
      <c r="P1637" t="s">
        <v>51</v>
      </c>
      <c r="Q1637" s="5">
        <f>IF(Teams[[#This Row],[LgWin]]="Y", 1,
IF(Teams[[#This Row],[LgWin]] = "N", 0, " "))</f>
        <v>0</v>
      </c>
      <c r="R1637" t="s">
        <v>51</v>
      </c>
      <c r="S1637" s="5">
        <f>IF(Teams[[#This Row],[WSWin]]="Y", 1,
IF(Teams[[#This Row],[WSWin]] = "N", 0, " "))</f>
        <v>0</v>
      </c>
      <c r="T1637">
        <v>643</v>
      </c>
      <c r="U1637">
        <v>5478</v>
      </c>
      <c r="V1637">
        <v>1418</v>
      </c>
      <c r="W1637">
        <v>240</v>
      </c>
      <c r="X1637">
        <v>35</v>
      </c>
      <c r="Y1637">
        <v>75</v>
      </c>
      <c r="Z1637">
        <v>531</v>
      </c>
      <c r="AA1637">
        <v>796</v>
      </c>
      <c r="AB1637">
        <v>100</v>
      </c>
      <c r="AC1637">
        <v>46</v>
      </c>
      <c r="AD1637">
        <v>29</v>
      </c>
      <c r="AE1637">
        <v>50</v>
      </c>
      <c r="AF1637">
        <v>603</v>
      </c>
      <c r="AG1637">
        <v>528</v>
      </c>
      <c r="AH1637">
        <v>3.25</v>
      </c>
      <c r="AI1637">
        <v>42</v>
      </c>
      <c r="AJ1637">
        <v>14</v>
      </c>
      <c r="AK1637">
        <v>36</v>
      </c>
      <c r="AL1637">
        <v>4382</v>
      </c>
      <c r="AM1637">
        <v>1366</v>
      </c>
      <c r="AN1637">
        <v>105</v>
      </c>
      <c r="AO1637">
        <v>486</v>
      </c>
      <c r="AP1637">
        <v>867</v>
      </c>
      <c r="AQ1637">
        <v>159</v>
      </c>
      <c r="AR1637">
        <v>149</v>
      </c>
      <c r="AS1637">
        <v>0.97499999999999998</v>
      </c>
      <c r="AT1637" t="s">
        <v>409</v>
      </c>
      <c r="AU1637" t="s">
        <v>545</v>
      </c>
      <c r="AV1637">
        <v>1574046</v>
      </c>
      <c r="AW1637">
        <v>100</v>
      </c>
      <c r="AX1637">
        <v>100</v>
      </c>
      <c r="AY1637" t="s">
        <v>154</v>
      </c>
      <c r="AZ1637" t="s">
        <v>396</v>
      </c>
      <c r="BA1637" t="s">
        <v>396</v>
      </c>
    </row>
    <row r="1638" spans="1:53" x14ac:dyDescent="0.55000000000000004">
      <c r="A1638">
        <v>1973</v>
      </c>
      <c r="B1638" s="5" t="b">
        <f>Teams[[#This Row],[yearID]]&gt;=1973</f>
        <v>1</v>
      </c>
      <c r="C1638" s="5" t="b">
        <f>Teams[[#This Row],[yearID]]&gt;=1903</f>
        <v>1</v>
      </c>
      <c r="D1638" t="s">
        <v>410</v>
      </c>
      <c r="E1638" t="s">
        <v>526</v>
      </c>
      <c r="F1638" t="s">
        <v>526</v>
      </c>
      <c r="G1638" s="5" t="str">
        <f>VLOOKUP(Teams[[#This Row],[franchID]],TeamsFranchises!$A$2:$D$121,2,FALSE)</f>
        <v>Texas Rangers</v>
      </c>
      <c r="H1638" t="s">
        <v>8</v>
      </c>
      <c r="I1638">
        <v>6</v>
      </c>
      <c r="J1638">
        <v>162</v>
      </c>
      <c r="K1638">
        <v>81</v>
      </c>
      <c r="L1638">
        <v>57</v>
      </c>
      <c r="M1638">
        <v>105</v>
      </c>
      <c r="N1638" t="s">
        <v>51</v>
      </c>
      <c r="P1638" t="s">
        <v>51</v>
      </c>
      <c r="Q1638" s="5">
        <f>IF(Teams[[#This Row],[LgWin]]="Y", 1,
IF(Teams[[#This Row],[LgWin]] = "N", 0, " "))</f>
        <v>0</v>
      </c>
      <c r="R1638" t="s">
        <v>51</v>
      </c>
      <c r="S1638" s="5">
        <f>IF(Teams[[#This Row],[WSWin]]="Y", 1,
IF(Teams[[#This Row],[WSWin]] = "N", 0, " "))</f>
        <v>0</v>
      </c>
      <c r="T1638">
        <v>619</v>
      </c>
      <c r="U1638">
        <v>5488</v>
      </c>
      <c r="V1638">
        <v>1397</v>
      </c>
      <c r="W1638">
        <v>195</v>
      </c>
      <c r="X1638">
        <v>29</v>
      </c>
      <c r="Y1638">
        <v>110</v>
      </c>
      <c r="Z1638">
        <v>503</v>
      </c>
      <c r="AA1638">
        <v>791</v>
      </c>
      <c r="AB1638">
        <v>91</v>
      </c>
      <c r="AC1638">
        <v>53</v>
      </c>
      <c r="AD1638">
        <v>27</v>
      </c>
      <c r="AE1638">
        <v>50</v>
      </c>
      <c r="AF1638">
        <v>844</v>
      </c>
      <c r="AG1638">
        <v>737</v>
      </c>
      <c r="AH1638">
        <v>4.6399999999999997</v>
      </c>
      <c r="AI1638">
        <v>35</v>
      </c>
      <c r="AJ1638">
        <v>10</v>
      </c>
      <c r="AK1638">
        <v>27</v>
      </c>
      <c r="AL1638">
        <v>4290</v>
      </c>
      <c r="AM1638">
        <v>1514</v>
      </c>
      <c r="AN1638">
        <v>130</v>
      </c>
      <c r="AO1638">
        <v>680</v>
      </c>
      <c r="AP1638">
        <v>831</v>
      </c>
      <c r="AQ1638">
        <v>161</v>
      </c>
      <c r="AR1638">
        <v>164</v>
      </c>
      <c r="AS1638">
        <v>0.97399999999999998</v>
      </c>
      <c r="AT1638" t="s">
        <v>568</v>
      </c>
      <c r="AU1638" t="s">
        <v>569</v>
      </c>
      <c r="AV1638">
        <v>686085</v>
      </c>
      <c r="AW1638">
        <v>95</v>
      </c>
      <c r="AX1638">
        <v>97</v>
      </c>
      <c r="AY1638" t="s">
        <v>526</v>
      </c>
      <c r="AZ1638" t="s">
        <v>526</v>
      </c>
      <c r="BA1638" t="s">
        <v>526</v>
      </c>
    </row>
    <row r="1639" spans="1:53" x14ac:dyDescent="0.55000000000000004">
      <c r="A1639">
        <v>1974</v>
      </c>
      <c r="B1639" s="5" t="b">
        <f>Teams[[#This Row],[yearID]]&gt;=1973</f>
        <v>1</v>
      </c>
      <c r="C1639" s="5" t="b">
        <f>Teams[[#This Row],[yearID]]&gt;=1903</f>
        <v>1</v>
      </c>
      <c r="D1639" t="s">
        <v>157</v>
      </c>
      <c r="E1639" t="s">
        <v>159</v>
      </c>
      <c r="F1639" t="s">
        <v>159</v>
      </c>
      <c r="G1639" s="5" t="str">
        <f>VLOOKUP(Teams[[#This Row],[franchID]],TeamsFranchises!$A$2:$D$121,2,FALSE)</f>
        <v>Atlanta Braves</v>
      </c>
      <c r="H1639" t="s">
        <v>8</v>
      </c>
      <c r="I1639">
        <v>3</v>
      </c>
      <c r="J1639">
        <v>163</v>
      </c>
      <c r="K1639">
        <v>81</v>
      </c>
      <c r="L1639">
        <v>88</v>
      </c>
      <c r="M1639">
        <v>74</v>
      </c>
      <c r="N1639" t="s">
        <v>51</v>
      </c>
      <c r="P1639" t="s">
        <v>51</v>
      </c>
      <c r="Q1639" s="5">
        <f>IF(Teams[[#This Row],[LgWin]]="Y", 1,
IF(Teams[[#This Row],[LgWin]] = "N", 0, " "))</f>
        <v>0</v>
      </c>
      <c r="R1639" t="s">
        <v>51</v>
      </c>
      <c r="S1639" s="5">
        <f>IF(Teams[[#This Row],[WSWin]]="Y", 1,
IF(Teams[[#This Row],[WSWin]] = "N", 0, " "))</f>
        <v>0</v>
      </c>
      <c r="T1639">
        <v>661</v>
      </c>
      <c r="U1639">
        <v>5533</v>
      </c>
      <c r="V1639">
        <v>1375</v>
      </c>
      <c r="W1639">
        <v>202</v>
      </c>
      <c r="X1639">
        <v>37</v>
      </c>
      <c r="Y1639">
        <v>120</v>
      </c>
      <c r="Z1639">
        <v>571</v>
      </c>
      <c r="AA1639">
        <v>772</v>
      </c>
      <c r="AB1639">
        <v>72</v>
      </c>
      <c r="AC1639">
        <v>44</v>
      </c>
      <c r="AD1639">
        <v>24</v>
      </c>
      <c r="AE1639">
        <v>42</v>
      </c>
      <c r="AF1639">
        <v>563</v>
      </c>
      <c r="AG1639">
        <v>500</v>
      </c>
      <c r="AH1639">
        <v>3.05</v>
      </c>
      <c r="AI1639">
        <v>46</v>
      </c>
      <c r="AJ1639">
        <v>21</v>
      </c>
      <c r="AK1639">
        <v>22</v>
      </c>
      <c r="AL1639">
        <v>4423</v>
      </c>
      <c r="AM1639">
        <v>1343</v>
      </c>
      <c r="AN1639">
        <v>97</v>
      </c>
      <c r="AO1639">
        <v>488</v>
      </c>
      <c r="AP1639">
        <v>772</v>
      </c>
      <c r="AQ1639">
        <v>132</v>
      </c>
      <c r="AR1639">
        <v>161</v>
      </c>
      <c r="AS1639">
        <v>0.97899999999999998</v>
      </c>
      <c r="AT1639" t="s">
        <v>541</v>
      </c>
      <c r="AU1639" t="s">
        <v>542</v>
      </c>
      <c r="AV1639">
        <v>981085</v>
      </c>
      <c r="AW1639">
        <v>104</v>
      </c>
      <c r="AX1639">
        <v>104</v>
      </c>
      <c r="AY1639" t="s">
        <v>159</v>
      </c>
      <c r="AZ1639" t="s">
        <v>159</v>
      </c>
      <c r="BA1639" t="s">
        <v>159</v>
      </c>
    </row>
    <row r="1640" spans="1:53" x14ac:dyDescent="0.55000000000000004">
      <c r="A1640">
        <v>1974</v>
      </c>
      <c r="B1640" s="5" t="b">
        <f>Teams[[#This Row],[yearID]]&gt;=1973</f>
        <v>1</v>
      </c>
      <c r="C1640" s="5" t="b">
        <f>Teams[[#This Row],[yearID]]&gt;=1903</f>
        <v>1</v>
      </c>
      <c r="D1640" t="s">
        <v>410</v>
      </c>
      <c r="E1640" t="s">
        <v>95</v>
      </c>
      <c r="F1640" t="s">
        <v>95</v>
      </c>
      <c r="G1640" s="5" t="str">
        <f>VLOOKUP(Teams[[#This Row],[franchID]],TeamsFranchises!$A$2:$D$121,2,FALSE)</f>
        <v>Baltimore Orioles</v>
      </c>
      <c r="H1640" t="s">
        <v>37</v>
      </c>
      <c r="I1640">
        <v>1</v>
      </c>
      <c r="J1640">
        <v>162</v>
      </c>
      <c r="K1640">
        <v>81</v>
      </c>
      <c r="L1640">
        <v>91</v>
      </c>
      <c r="M1640">
        <v>71</v>
      </c>
      <c r="N1640" t="s">
        <v>76</v>
      </c>
      <c r="P1640" t="s">
        <v>51</v>
      </c>
      <c r="Q1640" s="5">
        <f>IF(Teams[[#This Row],[LgWin]]="Y", 1,
IF(Teams[[#This Row],[LgWin]] = "N", 0, " "))</f>
        <v>0</v>
      </c>
      <c r="R1640" t="s">
        <v>51</v>
      </c>
      <c r="S1640" s="5">
        <f>IF(Teams[[#This Row],[WSWin]]="Y", 1,
IF(Teams[[#This Row],[WSWin]] = "N", 0, " "))</f>
        <v>0</v>
      </c>
      <c r="T1640">
        <v>659</v>
      </c>
      <c r="U1640">
        <v>5535</v>
      </c>
      <c r="V1640">
        <v>1418</v>
      </c>
      <c r="W1640">
        <v>226</v>
      </c>
      <c r="X1640">
        <v>27</v>
      </c>
      <c r="Y1640">
        <v>116</v>
      </c>
      <c r="Z1640">
        <v>509</v>
      </c>
      <c r="AA1640">
        <v>770</v>
      </c>
      <c r="AB1640">
        <v>145</v>
      </c>
      <c r="AC1640">
        <v>58</v>
      </c>
      <c r="AD1640">
        <v>58</v>
      </c>
      <c r="AE1640">
        <v>56</v>
      </c>
      <c r="AF1640">
        <v>612</v>
      </c>
      <c r="AG1640">
        <v>536</v>
      </c>
      <c r="AH1640">
        <v>3.27</v>
      </c>
      <c r="AI1640">
        <v>57</v>
      </c>
      <c r="AJ1640">
        <v>16</v>
      </c>
      <c r="AK1640">
        <v>25</v>
      </c>
      <c r="AL1640">
        <v>4422</v>
      </c>
      <c r="AM1640">
        <v>1393</v>
      </c>
      <c r="AN1640">
        <v>101</v>
      </c>
      <c r="AO1640">
        <v>480</v>
      </c>
      <c r="AP1640">
        <v>701</v>
      </c>
      <c r="AQ1640">
        <v>128</v>
      </c>
      <c r="AR1640">
        <v>174</v>
      </c>
      <c r="AS1640">
        <v>0.98</v>
      </c>
      <c r="AT1640" t="s">
        <v>218</v>
      </c>
      <c r="AU1640" t="s">
        <v>504</v>
      </c>
      <c r="AV1640">
        <v>962572</v>
      </c>
      <c r="AW1640">
        <v>97</v>
      </c>
      <c r="AX1640">
        <v>95</v>
      </c>
      <c r="AY1640" t="s">
        <v>95</v>
      </c>
      <c r="AZ1640" t="s">
        <v>95</v>
      </c>
      <c r="BA1640" t="s">
        <v>95</v>
      </c>
    </row>
    <row r="1641" spans="1:53" x14ac:dyDescent="0.55000000000000004">
      <c r="A1641">
        <v>1974</v>
      </c>
      <c r="B1641" s="5" t="b">
        <f>Teams[[#This Row],[yearID]]&gt;=1973</f>
        <v>1</v>
      </c>
      <c r="C1641" s="5" t="b">
        <f>Teams[[#This Row],[yearID]]&gt;=1903</f>
        <v>1</v>
      </c>
      <c r="D1641" t="s">
        <v>410</v>
      </c>
      <c r="E1641" t="s">
        <v>54</v>
      </c>
      <c r="F1641" t="s">
        <v>54</v>
      </c>
      <c r="G1641" s="5" t="str">
        <f>VLOOKUP(Teams[[#This Row],[franchID]],TeamsFranchises!$A$2:$D$121,2,FALSE)</f>
        <v>Boston Red Sox</v>
      </c>
      <c r="H1641" t="s">
        <v>37</v>
      </c>
      <c r="I1641">
        <v>3</v>
      </c>
      <c r="J1641">
        <v>162</v>
      </c>
      <c r="K1641">
        <v>81</v>
      </c>
      <c r="L1641">
        <v>84</v>
      </c>
      <c r="M1641">
        <v>78</v>
      </c>
      <c r="N1641" t="s">
        <v>51</v>
      </c>
      <c r="P1641" t="s">
        <v>51</v>
      </c>
      <c r="Q1641" s="5">
        <f>IF(Teams[[#This Row],[LgWin]]="Y", 1,
IF(Teams[[#This Row],[LgWin]] = "N", 0, " "))</f>
        <v>0</v>
      </c>
      <c r="R1641" t="s">
        <v>51</v>
      </c>
      <c r="S1641" s="5">
        <f>IF(Teams[[#This Row],[WSWin]]="Y", 1,
IF(Teams[[#This Row],[WSWin]] = "N", 0, " "))</f>
        <v>0</v>
      </c>
      <c r="T1641">
        <v>696</v>
      </c>
      <c r="U1641">
        <v>5499</v>
      </c>
      <c r="V1641">
        <v>1449</v>
      </c>
      <c r="W1641">
        <v>236</v>
      </c>
      <c r="X1641">
        <v>31</v>
      </c>
      <c r="Y1641">
        <v>109</v>
      </c>
      <c r="Z1641">
        <v>569</v>
      </c>
      <c r="AA1641">
        <v>811</v>
      </c>
      <c r="AB1641">
        <v>104</v>
      </c>
      <c r="AC1641">
        <v>58</v>
      </c>
      <c r="AD1641">
        <v>33</v>
      </c>
      <c r="AE1641">
        <v>49</v>
      </c>
      <c r="AF1641">
        <v>661</v>
      </c>
      <c r="AG1641">
        <v>601</v>
      </c>
      <c r="AH1641">
        <v>3.72</v>
      </c>
      <c r="AI1641">
        <v>71</v>
      </c>
      <c r="AJ1641">
        <v>12</v>
      </c>
      <c r="AK1641">
        <v>18</v>
      </c>
      <c r="AL1641">
        <v>4366</v>
      </c>
      <c r="AM1641">
        <v>1462</v>
      </c>
      <c r="AN1641">
        <v>126</v>
      </c>
      <c r="AO1641">
        <v>463</v>
      </c>
      <c r="AP1641">
        <v>751</v>
      </c>
      <c r="AQ1641">
        <v>145</v>
      </c>
      <c r="AR1641">
        <v>156</v>
      </c>
      <c r="AS1641">
        <v>0.97699999999999998</v>
      </c>
      <c r="AT1641" t="s">
        <v>441</v>
      </c>
      <c r="AU1641" t="s">
        <v>493</v>
      </c>
      <c r="AV1641">
        <v>1556411</v>
      </c>
      <c r="AW1641">
        <v>108</v>
      </c>
      <c r="AX1641">
        <v>107</v>
      </c>
      <c r="AY1641" t="s">
        <v>54</v>
      </c>
      <c r="AZ1641" t="s">
        <v>54</v>
      </c>
      <c r="BA1641" t="s">
        <v>54</v>
      </c>
    </row>
    <row r="1642" spans="1:53" x14ac:dyDescent="0.55000000000000004">
      <c r="A1642">
        <v>1974</v>
      </c>
      <c r="B1642" s="5" t="b">
        <f>Teams[[#This Row],[yearID]]&gt;=1973</f>
        <v>1</v>
      </c>
      <c r="C1642" s="5" t="b">
        <f>Teams[[#This Row],[yearID]]&gt;=1903</f>
        <v>1</v>
      </c>
      <c r="D1642" t="s">
        <v>410</v>
      </c>
      <c r="E1642" t="s">
        <v>537</v>
      </c>
      <c r="F1642" t="s">
        <v>520</v>
      </c>
      <c r="G1642" s="5" t="str">
        <f>VLOOKUP(Teams[[#This Row],[franchID]],TeamsFranchises!$A$2:$D$121,2,FALSE)</f>
        <v>Los Angeles Angels of Anaheim</v>
      </c>
      <c r="H1642" t="s">
        <v>8</v>
      </c>
      <c r="I1642">
        <v>6</v>
      </c>
      <c r="J1642">
        <v>163</v>
      </c>
      <c r="K1642">
        <v>81</v>
      </c>
      <c r="L1642">
        <v>68</v>
      </c>
      <c r="M1642">
        <v>94</v>
      </c>
      <c r="N1642" t="s">
        <v>51</v>
      </c>
      <c r="P1642" t="s">
        <v>51</v>
      </c>
      <c r="Q1642" s="5">
        <f>IF(Teams[[#This Row],[LgWin]]="Y", 1,
IF(Teams[[#This Row],[LgWin]] = "N", 0, " "))</f>
        <v>0</v>
      </c>
      <c r="R1642" t="s">
        <v>51</v>
      </c>
      <c r="S1642" s="5">
        <f>IF(Teams[[#This Row],[WSWin]]="Y", 1,
IF(Teams[[#This Row],[WSWin]] = "N", 0, " "))</f>
        <v>0</v>
      </c>
      <c r="T1642">
        <v>618</v>
      </c>
      <c r="U1642">
        <v>5401</v>
      </c>
      <c r="V1642">
        <v>1372</v>
      </c>
      <c r="W1642">
        <v>203</v>
      </c>
      <c r="X1642">
        <v>31</v>
      </c>
      <c r="Y1642">
        <v>95</v>
      </c>
      <c r="Z1642">
        <v>509</v>
      </c>
      <c r="AA1642">
        <v>801</v>
      </c>
      <c r="AB1642">
        <v>119</v>
      </c>
      <c r="AC1642">
        <v>79</v>
      </c>
      <c r="AD1642">
        <v>45</v>
      </c>
      <c r="AE1642">
        <v>48</v>
      </c>
      <c r="AF1642">
        <v>657</v>
      </c>
      <c r="AG1642">
        <v>563</v>
      </c>
      <c r="AH1642">
        <v>3.52</v>
      </c>
      <c r="AI1642">
        <v>64</v>
      </c>
      <c r="AJ1642">
        <v>13</v>
      </c>
      <c r="AK1642">
        <v>12</v>
      </c>
      <c r="AL1642">
        <v>4317</v>
      </c>
      <c r="AM1642">
        <v>1339</v>
      </c>
      <c r="AN1642">
        <v>101</v>
      </c>
      <c r="AO1642">
        <v>649</v>
      </c>
      <c r="AP1642">
        <v>986</v>
      </c>
      <c r="AQ1642">
        <v>147</v>
      </c>
      <c r="AR1642">
        <v>150</v>
      </c>
      <c r="AS1642">
        <v>0.97599999999999998</v>
      </c>
      <c r="AT1642" t="s">
        <v>538</v>
      </c>
      <c r="AU1642" t="s">
        <v>543</v>
      </c>
      <c r="AV1642">
        <v>917269</v>
      </c>
      <c r="AW1642">
        <v>94</v>
      </c>
      <c r="AX1642">
        <v>94</v>
      </c>
      <c r="AY1642" t="s">
        <v>537</v>
      </c>
      <c r="AZ1642" t="s">
        <v>537</v>
      </c>
      <c r="BA1642" t="s">
        <v>537</v>
      </c>
    </row>
    <row r="1643" spans="1:53" x14ac:dyDescent="0.55000000000000004">
      <c r="A1643">
        <v>1974</v>
      </c>
      <c r="B1643" s="5" t="b">
        <f>Teams[[#This Row],[yearID]]&gt;=1973</f>
        <v>1</v>
      </c>
      <c r="C1643" s="5" t="b">
        <f>Teams[[#This Row],[yearID]]&gt;=1903</f>
        <v>1</v>
      </c>
      <c r="D1643" t="s">
        <v>410</v>
      </c>
      <c r="E1643" t="s">
        <v>415</v>
      </c>
      <c r="F1643" t="s">
        <v>416</v>
      </c>
      <c r="G1643" s="5" t="str">
        <f>VLOOKUP(Teams[[#This Row],[franchID]],TeamsFranchises!$A$2:$D$121,2,FALSE)</f>
        <v>Chicago White Sox</v>
      </c>
      <c r="H1643" t="s">
        <v>8</v>
      </c>
      <c r="I1643">
        <v>4</v>
      </c>
      <c r="J1643">
        <v>163</v>
      </c>
      <c r="K1643">
        <v>82</v>
      </c>
      <c r="L1643">
        <v>80</v>
      </c>
      <c r="M1643">
        <v>80</v>
      </c>
      <c r="N1643" t="s">
        <v>51</v>
      </c>
      <c r="P1643" t="s">
        <v>51</v>
      </c>
      <c r="Q1643" s="5">
        <f>IF(Teams[[#This Row],[LgWin]]="Y", 1,
IF(Teams[[#This Row],[LgWin]] = "N", 0, " "))</f>
        <v>0</v>
      </c>
      <c r="R1643" t="s">
        <v>51</v>
      </c>
      <c r="S1643" s="5">
        <f>IF(Teams[[#This Row],[WSWin]]="Y", 1,
IF(Teams[[#This Row],[WSWin]] = "N", 0, " "))</f>
        <v>0</v>
      </c>
      <c r="T1643">
        <v>684</v>
      </c>
      <c r="U1643">
        <v>5577</v>
      </c>
      <c r="V1643">
        <v>1492</v>
      </c>
      <c r="W1643">
        <v>225</v>
      </c>
      <c r="X1643">
        <v>23</v>
      </c>
      <c r="Y1643">
        <v>135</v>
      </c>
      <c r="Z1643">
        <v>519</v>
      </c>
      <c r="AA1643">
        <v>858</v>
      </c>
      <c r="AB1643">
        <v>64</v>
      </c>
      <c r="AC1643">
        <v>53</v>
      </c>
      <c r="AD1643">
        <v>26</v>
      </c>
      <c r="AE1643">
        <v>43</v>
      </c>
      <c r="AF1643">
        <v>721</v>
      </c>
      <c r="AG1643">
        <v>641</v>
      </c>
      <c r="AH1643">
        <v>3.94</v>
      </c>
      <c r="AI1643">
        <v>55</v>
      </c>
      <c r="AJ1643">
        <v>11</v>
      </c>
      <c r="AK1643">
        <v>29</v>
      </c>
      <c r="AL1643">
        <v>4397</v>
      </c>
      <c r="AM1643">
        <v>1470</v>
      </c>
      <c r="AN1643">
        <v>103</v>
      </c>
      <c r="AO1643">
        <v>548</v>
      </c>
      <c r="AP1643">
        <v>826</v>
      </c>
      <c r="AQ1643">
        <v>147</v>
      </c>
      <c r="AR1643">
        <v>188</v>
      </c>
      <c r="AS1643">
        <v>0.97699999999999998</v>
      </c>
      <c r="AT1643" t="s">
        <v>417</v>
      </c>
      <c r="AU1643" t="s">
        <v>450</v>
      </c>
      <c r="AV1643">
        <v>1149596</v>
      </c>
      <c r="AW1643">
        <v>103</v>
      </c>
      <c r="AX1643">
        <v>104</v>
      </c>
      <c r="AY1643" t="s">
        <v>416</v>
      </c>
      <c r="AZ1643" t="s">
        <v>415</v>
      </c>
      <c r="BA1643" t="s">
        <v>415</v>
      </c>
    </row>
    <row r="1644" spans="1:53" x14ac:dyDescent="0.55000000000000004">
      <c r="A1644">
        <v>1974</v>
      </c>
      <c r="B1644" s="5" t="b">
        <f>Teams[[#This Row],[yearID]]&gt;=1973</f>
        <v>1</v>
      </c>
      <c r="C1644" s="5" t="b">
        <f>Teams[[#This Row],[yearID]]&gt;=1903</f>
        <v>1</v>
      </c>
      <c r="D1644" t="s">
        <v>157</v>
      </c>
      <c r="E1644" t="s">
        <v>161</v>
      </c>
      <c r="F1644" t="s">
        <v>162</v>
      </c>
      <c r="G1644" s="5" t="str">
        <f>VLOOKUP(Teams[[#This Row],[franchID]],TeamsFranchises!$A$2:$D$121,2,FALSE)</f>
        <v>Chicago Cubs</v>
      </c>
      <c r="H1644" t="s">
        <v>37</v>
      </c>
      <c r="I1644">
        <v>6</v>
      </c>
      <c r="J1644">
        <v>162</v>
      </c>
      <c r="K1644">
        <v>81</v>
      </c>
      <c r="L1644">
        <v>66</v>
      </c>
      <c r="M1644">
        <v>96</v>
      </c>
      <c r="N1644" t="s">
        <v>51</v>
      </c>
      <c r="P1644" t="s">
        <v>51</v>
      </c>
      <c r="Q1644" s="5">
        <f>IF(Teams[[#This Row],[LgWin]]="Y", 1,
IF(Teams[[#This Row],[LgWin]] = "N", 0, " "))</f>
        <v>0</v>
      </c>
      <c r="R1644" t="s">
        <v>51</v>
      </c>
      <c r="S1644" s="5">
        <f>IF(Teams[[#This Row],[WSWin]]="Y", 1,
IF(Teams[[#This Row],[WSWin]] = "N", 0, " "))</f>
        <v>0</v>
      </c>
      <c r="T1644">
        <v>669</v>
      </c>
      <c r="U1644">
        <v>5574</v>
      </c>
      <c r="V1644">
        <v>1397</v>
      </c>
      <c r="W1644">
        <v>221</v>
      </c>
      <c r="X1644">
        <v>42</v>
      </c>
      <c r="Y1644">
        <v>110</v>
      </c>
      <c r="Z1644">
        <v>621</v>
      </c>
      <c r="AA1644">
        <v>857</v>
      </c>
      <c r="AB1644">
        <v>78</v>
      </c>
      <c r="AC1644">
        <v>73</v>
      </c>
      <c r="AD1644">
        <v>29</v>
      </c>
      <c r="AE1644">
        <v>40</v>
      </c>
      <c r="AF1644">
        <v>826</v>
      </c>
      <c r="AG1644">
        <v>697</v>
      </c>
      <c r="AH1644">
        <v>4.28</v>
      </c>
      <c r="AI1644">
        <v>23</v>
      </c>
      <c r="AJ1644">
        <v>6</v>
      </c>
      <c r="AK1644">
        <v>26</v>
      </c>
      <c r="AL1644">
        <v>4399</v>
      </c>
      <c r="AM1644">
        <v>1593</v>
      </c>
      <c r="AN1644">
        <v>122</v>
      </c>
      <c r="AO1644">
        <v>576</v>
      </c>
      <c r="AP1644">
        <v>895</v>
      </c>
      <c r="AQ1644">
        <v>199</v>
      </c>
      <c r="AR1644">
        <v>141</v>
      </c>
      <c r="AS1644">
        <v>0.96899999999999997</v>
      </c>
      <c r="AT1644" t="s">
        <v>434</v>
      </c>
      <c r="AU1644" t="s">
        <v>473</v>
      </c>
      <c r="AV1644">
        <v>1015378</v>
      </c>
      <c r="AW1644">
        <v>103</v>
      </c>
      <c r="AX1644">
        <v>105</v>
      </c>
      <c r="AY1644" t="s">
        <v>162</v>
      </c>
      <c r="AZ1644" t="s">
        <v>161</v>
      </c>
      <c r="BA1644" t="s">
        <v>161</v>
      </c>
    </row>
    <row r="1645" spans="1:53" x14ac:dyDescent="0.55000000000000004">
      <c r="A1645">
        <v>1974</v>
      </c>
      <c r="B1645" s="5" t="b">
        <f>Teams[[#This Row],[yearID]]&gt;=1973</f>
        <v>1</v>
      </c>
      <c r="C1645" s="5" t="b">
        <f>Teams[[#This Row],[yearID]]&gt;=1903</f>
        <v>1</v>
      </c>
      <c r="D1645" t="s">
        <v>157</v>
      </c>
      <c r="E1645" t="s">
        <v>167</v>
      </c>
      <c r="F1645" t="s">
        <v>167</v>
      </c>
      <c r="G1645" s="5" t="str">
        <f>VLOOKUP(Teams[[#This Row],[franchID]],TeamsFranchises!$A$2:$D$121,2,FALSE)</f>
        <v>Cincinnati Reds</v>
      </c>
      <c r="H1645" t="s">
        <v>8</v>
      </c>
      <c r="I1645">
        <v>2</v>
      </c>
      <c r="J1645">
        <v>163</v>
      </c>
      <c r="K1645">
        <v>82</v>
      </c>
      <c r="L1645">
        <v>98</v>
      </c>
      <c r="M1645">
        <v>64</v>
      </c>
      <c r="N1645" t="s">
        <v>51</v>
      </c>
      <c r="P1645" t="s">
        <v>51</v>
      </c>
      <c r="Q1645" s="5">
        <f>IF(Teams[[#This Row],[LgWin]]="Y", 1,
IF(Teams[[#This Row],[LgWin]] = "N", 0, " "))</f>
        <v>0</v>
      </c>
      <c r="R1645" t="s">
        <v>51</v>
      </c>
      <c r="S1645" s="5">
        <f>IF(Teams[[#This Row],[WSWin]]="Y", 1,
IF(Teams[[#This Row],[WSWin]] = "N", 0, " "))</f>
        <v>0</v>
      </c>
      <c r="T1645">
        <v>776</v>
      </c>
      <c r="U1645">
        <v>5535</v>
      </c>
      <c r="V1645">
        <v>1437</v>
      </c>
      <c r="W1645">
        <v>271</v>
      </c>
      <c r="X1645">
        <v>35</v>
      </c>
      <c r="Y1645">
        <v>135</v>
      </c>
      <c r="Z1645">
        <v>693</v>
      </c>
      <c r="AA1645">
        <v>940</v>
      </c>
      <c r="AB1645">
        <v>146</v>
      </c>
      <c r="AC1645">
        <v>49</v>
      </c>
      <c r="AD1645">
        <v>30</v>
      </c>
      <c r="AE1645">
        <v>46</v>
      </c>
      <c r="AF1645">
        <v>631</v>
      </c>
      <c r="AG1645">
        <v>556</v>
      </c>
      <c r="AH1645">
        <v>3.41</v>
      </c>
      <c r="AI1645">
        <v>34</v>
      </c>
      <c r="AJ1645">
        <v>11</v>
      </c>
      <c r="AK1645">
        <v>27</v>
      </c>
      <c r="AL1645">
        <v>4399</v>
      </c>
      <c r="AM1645">
        <v>1364</v>
      </c>
      <c r="AN1645">
        <v>126</v>
      </c>
      <c r="AO1645">
        <v>536</v>
      </c>
      <c r="AP1645">
        <v>875</v>
      </c>
      <c r="AQ1645">
        <v>134</v>
      </c>
      <c r="AR1645">
        <v>151</v>
      </c>
      <c r="AS1645">
        <v>0.97899999999999998</v>
      </c>
      <c r="AT1645" t="s">
        <v>165</v>
      </c>
      <c r="AU1645" t="s">
        <v>565</v>
      </c>
      <c r="AV1645">
        <v>2164307</v>
      </c>
      <c r="AW1645">
        <v>99</v>
      </c>
      <c r="AX1645">
        <v>97</v>
      </c>
      <c r="AY1645" t="s">
        <v>167</v>
      </c>
      <c r="AZ1645" t="s">
        <v>167</v>
      </c>
      <c r="BA1645" t="s">
        <v>167</v>
      </c>
    </row>
    <row r="1646" spans="1:53" x14ac:dyDescent="0.55000000000000004">
      <c r="A1646">
        <v>1974</v>
      </c>
      <c r="B1646" s="5" t="b">
        <f>Teams[[#This Row],[yearID]]&gt;=1973</f>
        <v>1</v>
      </c>
      <c r="C1646" s="5" t="b">
        <f>Teams[[#This Row],[yearID]]&gt;=1903</f>
        <v>1</v>
      </c>
      <c r="D1646" t="s">
        <v>410</v>
      </c>
      <c r="E1646" t="s">
        <v>64</v>
      </c>
      <c r="F1646" t="s">
        <v>64</v>
      </c>
      <c r="G1646" s="5" t="str">
        <f>VLOOKUP(Teams[[#This Row],[franchID]],TeamsFranchises!$A$2:$D$121,2,FALSE)</f>
        <v>Cleveland Indians</v>
      </c>
      <c r="H1646" t="s">
        <v>37</v>
      </c>
      <c r="I1646">
        <v>4</v>
      </c>
      <c r="J1646">
        <v>162</v>
      </c>
      <c r="K1646">
        <v>81</v>
      </c>
      <c r="L1646">
        <v>77</v>
      </c>
      <c r="M1646">
        <v>85</v>
      </c>
      <c r="N1646" t="s">
        <v>51</v>
      </c>
      <c r="P1646" t="s">
        <v>51</v>
      </c>
      <c r="Q1646" s="5">
        <f>IF(Teams[[#This Row],[LgWin]]="Y", 1,
IF(Teams[[#This Row],[LgWin]] = "N", 0, " "))</f>
        <v>0</v>
      </c>
      <c r="R1646" t="s">
        <v>51</v>
      </c>
      <c r="S1646" s="5">
        <f>IF(Teams[[#This Row],[WSWin]]="Y", 1,
IF(Teams[[#This Row],[WSWin]] = "N", 0, " "))</f>
        <v>0</v>
      </c>
      <c r="T1646">
        <v>662</v>
      </c>
      <c r="U1646">
        <v>5474</v>
      </c>
      <c r="V1646">
        <v>1395</v>
      </c>
      <c r="W1646">
        <v>201</v>
      </c>
      <c r="X1646">
        <v>19</v>
      </c>
      <c r="Y1646">
        <v>131</v>
      </c>
      <c r="Z1646">
        <v>432</v>
      </c>
      <c r="AA1646">
        <v>756</v>
      </c>
      <c r="AB1646">
        <v>79</v>
      </c>
      <c r="AC1646">
        <v>68</v>
      </c>
      <c r="AD1646">
        <v>26</v>
      </c>
      <c r="AE1646">
        <v>31</v>
      </c>
      <c r="AF1646">
        <v>694</v>
      </c>
      <c r="AG1646">
        <v>611</v>
      </c>
      <c r="AH1646">
        <v>3.8</v>
      </c>
      <c r="AI1646">
        <v>45</v>
      </c>
      <c r="AJ1646">
        <v>9</v>
      </c>
      <c r="AK1646">
        <v>27</v>
      </c>
      <c r="AL1646">
        <v>4337</v>
      </c>
      <c r="AM1646">
        <v>1419</v>
      </c>
      <c r="AN1646">
        <v>138</v>
      </c>
      <c r="AO1646">
        <v>479</v>
      </c>
      <c r="AP1646">
        <v>650</v>
      </c>
      <c r="AQ1646">
        <v>146</v>
      </c>
      <c r="AR1646">
        <v>157</v>
      </c>
      <c r="AS1646">
        <v>0.97699999999999998</v>
      </c>
      <c r="AT1646" t="s">
        <v>487</v>
      </c>
      <c r="AU1646" t="s">
        <v>498</v>
      </c>
      <c r="AV1646">
        <v>1114262</v>
      </c>
      <c r="AW1646">
        <v>99</v>
      </c>
      <c r="AX1646">
        <v>100</v>
      </c>
      <c r="AY1646" t="s">
        <v>64</v>
      </c>
      <c r="AZ1646" t="s">
        <v>64</v>
      </c>
      <c r="BA1646" t="s">
        <v>64</v>
      </c>
    </row>
    <row r="1647" spans="1:53" x14ac:dyDescent="0.55000000000000004">
      <c r="A1647">
        <v>1974</v>
      </c>
      <c r="B1647" s="5" t="b">
        <f>Teams[[#This Row],[yearID]]&gt;=1973</f>
        <v>1</v>
      </c>
      <c r="C1647" s="5" t="b">
        <f>Teams[[#This Row],[yearID]]&gt;=1903</f>
        <v>1</v>
      </c>
      <c r="D1647" t="s">
        <v>410</v>
      </c>
      <c r="E1647" t="s">
        <v>419</v>
      </c>
      <c r="F1647" t="s">
        <v>419</v>
      </c>
      <c r="G1647" s="5" t="str">
        <f>VLOOKUP(Teams[[#This Row],[franchID]],TeamsFranchises!$A$2:$D$121,2,FALSE)</f>
        <v>Detroit Tigers</v>
      </c>
      <c r="H1647" t="s">
        <v>37</v>
      </c>
      <c r="I1647">
        <v>6</v>
      </c>
      <c r="J1647">
        <v>162</v>
      </c>
      <c r="K1647">
        <v>81</v>
      </c>
      <c r="L1647">
        <v>72</v>
      </c>
      <c r="M1647">
        <v>90</v>
      </c>
      <c r="N1647" t="s">
        <v>51</v>
      </c>
      <c r="P1647" t="s">
        <v>51</v>
      </c>
      <c r="Q1647" s="5">
        <f>IF(Teams[[#This Row],[LgWin]]="Y", 1,
IF(Teams[[#This Row],[LgWin]] = "N", 0, " "))</f>
        <v>0</v>
      </c>
      <c r="R1647" t="s">
        <v>51</v>
      </c>
      <c r="S1647" s="5">
        <f>IF(Teams[[#This Row],[WSWin]]="Y", 1,
IF(Teams[[#This Row],[WSWin]] = "N", 0, " "))</f>
        <v>0</v>
      </c>
      <c r="T1647">
        <v>620</v>
      </c>
      <c r="U1647">
        <v>5568</v>
      </c>
      <c r="V1647">
        <v>1375</v>
      </c>
      <c r="W1647">
        <v>200</v>
      </c>
      <c r="X1647">
        <v>35</v>
      </c>
      <c r="Y1647">
        <v>131</v>
      </c>
      <c r="Z1647">
        <v>436</v>
      </c>
      <c r="AA1647">
        <v>784</v>
      </c>
      <c r="AB1647">
        <v>67</v>
      </c>
      <c r="AC1647">
        <v>38</v>
      </c>
      <c r="AD1647">
        <v>24</v>
      </c>
      <c r="AE1647">
        <v>37</v>
      </c>
      <c r="AF1647">
        <v>768</v>
      </c>
      <c r="AG1647">
        <v>673</v>
      </c>
      <c r="AH1647">
        <v>4.16</v>
      </c>
      <c r="AI1647">
        <v>54</v>
      </c>
      <c r="AJ1647">
        <v>7</v>
      </c>
      <c r="AK1647">
        <v>15</v>
      </c>
      <c r="AL1647">
        <v>4367</v>
      </c>
      <c r="AM1647">
        <v>1443</v>
      </c>
      <c r="AN1647">
        <v>148</v>
      </c>
      <c r="AO1647">
        <v>621</v>
      </c>
      <c r="AP1647">
        <v>869</v>
      </c>
      <c r="AQ1647">
        <v>158</v>
      </c>
      <c r="AR1647">
        <v>155</v>
      </c>
      <c r="AS1647">
        <v>0.97499999999999998</v>
      </c>
      <c r="AT1647" t="s">
        <v>420</v>
      </c>
      <c r="AU1647" t="s">
        <v>518</v>
      </c>
      <c r="AV1647">
        <v>1243080</v>
      </c>
      <c r="AW1647">
        <v>102</v>
      </c>
      <c r="AX1647">
        <v>104</v>
      </c>
      <c r="AY1647" t="s">
        <v>419</v>
      </c>
      <c r="AZ1647" t="s">
        <v>419</v>
      </c>
      <c r="BA1647" t="s">
        <v>419</v>
      </c>
    </row>
    <row r="1648" spans="1:53" x14ac:dyDescent="0.55000000000000004">
      <c r="A1648">
        <v>1974</v>
      </c>
      <c r="B1648" s="5" t="b">
        <f>Teams[[#This Row],[yearID]]&gt;=1973</f>
        <v>1</v>
      </c>
      <c r="C1648" s="5" t="b">
        <f>Teams[[#This Row],[yearID]]&gt;=1903</f>
        <v>1</v>
      </c>
      <c r="D1648" t="s">
        <v>157</v>
      </c>
      <c r="E1648" t="s">
        <v>528</v>
      </c>
      <c r="F1648" t="s">
        <v>528</v>
      </c>
      <c r="G1648" s="5" t="str">
        <f>VLOOKUP(Teams[[#This Row],[franchID]],TeamsFranchises!$A$2:$D$121,2,FALSE)</f>
        <v>Houston Astros</v>
      </c>
      <c r="H1648" t="s">
        <v>8</v>
      </c>
      <c r="I1648">
        <v>4</v>
      </c>
      <c r="J1648">
        <v>162</v>
      </c>
      <c r="K1648">
        <v>81</v>
      </c>
      <c r="L1648">
        <v>81</v>
      </c>
      <c r="M1648">
        <v>81</v>
      </c>
      <c r="N1648" t="s">
        <v>51</v>
      </c>
      <c r="P1648" t="s">
        <v>51</v>
      </c>
      <c r="Q1648" s="5">
        <f>IF(Teams[[#This Row],[LgWin]]="Y", 1,
IF(Teams[[#This Row],[LgWin]] = "N", 0, " "))</f>
        <v>0</v>
      </c>
      <c r="R1648" t="s">
        <v>51</v>
      </c>
      <c r="S1648" s="5">
        <f>IF(Teams[[#This Row],[WSWin]]="Y", 1,
IF(Teams[[#This Row],[WSWin]] = "N", 0, " "))</f>
        <v>0</v>
      </c>
      <c r="T1648">
        <v>653</v>
      </c>
      <c r="U1648">
        <v>5489</v>
      </c>
      <c r="V1648">
        <v>1441</v>
      </c>
      <c r="W1648">
        <v>222</v>
      </c>
      <c r="X1648">
        <v>41</v>
      </c>
      <c r="Y1648">
        <v>110</v>
      </c>
      <c r="Z1648">
        <v>471</v>
      </c>
      <c r="AA1648">
        <v>864</v>
      </c>
      <c r="AB1648">
        <v>108</v>
      </c>
      <c r="AC1648">
        <v>65</v>
      </c>
      <c r="AD1648">
        <v>29</v>
      </c>
      <c r="AE1648">
        <v>48</v>
      </c>
      <c r="AF1648">
        <v>632</v>
      </c>
      <c r="AG1648">
        <v>558</v>
      </c>
      <c r="AH1648">
        <v>3.46</v>
      </c>
      <c r="AI1648">
        <v>36</v>
      </c>
      <c r="AJ1648">
        <v>18</v>
      </c>
      <c r="AK1648">
        <v>18</v>
      </c>
      <c r="AL1648">
        <v>4352</v>
      </c>
      <c r="AM1648">
        <v>1396</v>
      </c>
      <c r="AN1648">
        <v>84</v>
      </c>
      <c r="AO1648">
        <v>601</v>
      </c>
      <c r="AP1648">
        <v>738</v>
      </c>
      <c r="AQ1648">
        <v>113</v>
      </c>
      <c r="AR1648">
        <v>161</v>
      </c>
      <c r="AS1648">
        <v>0.98199999999999998</v>
      </c>
      <c r="AT1648" t="s">
        <v>539</v>
      </c>
      <c r="AU1648" t="s">
        <v>540</v>
      </c>
      <c r="AV1648">
        <v>1090728</v>
      </c>
      <c r="AW1648">
        <v>96</v>
      </c>
      <c r="AX1648">
        <v>96</v>
      </c>
      <c r="AY1648" t="s">
        <v>528</v>
      </c>
      <c r="AZ1648" t="s">
        <v>528</v>
      </c>
      <c r="BA1648" t="s">
        <v>528</v>
      </c>
    </row>
    <row r="1649" spans="1:53" x14ac:dyDescent="0.55000000000000004">
      <c r="A1649">
        <v>1974</v>
      </c>
      <c r="B1649" s="5" t="b">
        <f>Teams[[#This Row],[yearID]]&gt;=1973</f>
        <v>1</v>
      </c>
      <c r="C1649" s="5" t="b">
        <f>Teams[[#This Row],[yearID]]&gt;=1903</f>
        <v>1</v>
      </c>
      <c r="D1649" t="s">
        <v>410</v>
      </c>
      <c r="E1649" t="s">
        <v>509</v>
      </c>
      <c r="F1649" t="s">
        <v>548</v>
      </c>
      <c r="G1649" s="5" t="str">
        <f>VLOOKUP(Teams[[#This Row],[franchID]],TeamsFranchises!$A$2:$D$121,2,FALSE)</f>
        <v>Kansas City Royals</v>
      </c>
      <c r="H1649" t="s">
        <v>8</v>
      </c>
      <c r="I1649">
        <v>5</v>
      </c>
      <c r="J1649">
        <v>162</v>
      </c>
      <c r="K1649">
        <v>81</v>
      </c>
      <c r="L1649">
        <v>77</v>
      </c>
      <c r="M1649">
        <v>85</v>
      </c>
      <c r="N1649" t="s">
        <v>51</v>
      </c>
      <c r="P1649" t="s">
        <v>51</v>
      </c>
      <c r="Q1649" s="5">
        <f>IF(Teams[[#This Row],[LgWin]]="Y", 1,
IF(Teams[[#This Row],[LgWin]] = "N", 0, " "))</f>
        <v>0</v>
      </c>
      <c r="R1649" t="s">
        <v>51</v>
      </c>
      <c r="S1649" s="5">
        <f>IF(Teams[[#This Row],[WSWin]]="Y", 1,
IF(Teams[[#This Row],[WSWin]] = "N", 0, " "))</f>
        <v>0</v>
      </c>
      <c r="T1649">
        <v>667</v>
      </c>
      <c r="U1649">
        <v>5582</v>
      </c>
      <c r="V1649">
        <v>1448</v>
      </c>
      <c r="W1649">
        <v>232</v>
      </c>
      <c r="X1649">
        <v>42</v>
      </c>
      <c r="Y1649">
        <v>89</v>
      </c>
      <c r="Z1649">
        <v>550</v>
      </c>
      <c r="AA1649">
        <v>768</v>
      </c>
      <c r="AB1649">
        <v>146</v>
      </c>
      <c r="AC1649">
        <v>76</v>
      </c>
      <c r="AD1649">
        <v>32</v>
      </c>
      <c r="AE1649">
        <v>43</v>
      </c>
      <c r="AF1649">
        <v>662</v>
      </c>
      <c r="AG1649">
        <v>574</v>
      </c>
      <c r="AH1649">
        <v>3.51</v>
      </c>
      <c r="AI1649">
        <v>54</v>
      </c>
      <c r="AJ1649">
        <v>13</v>
      </c>
      <c r="AK1649">
        <v>17</v>
      </c>
      <c r="AL1649">
        <v>4415</v>
      </c>
      <c r="AM1649">
        <v>1477</v>
      </c>
      <c r="AN1649">
        <v>91</v>
      </c>
      <c r="AO1649">
        <v>482</v>
      </c>
      <c r="AP1649">
        <v>731</v>
      </c>
      <c r="AQ1649">
        <v>152</v>
      </c>
      <c r="AR1649">
        <v>166</v>
      </c>
      <c r="AS1649">
        <v>0.97599999999999998</v>
      </c>
      <c r="AT1649" t="s">
        <v>549</v>
      </c>
      <c r="AU1649" t="s">
        <v>570</v>
      </c>
      <c r="AV1649">
        <v>1173292</v>
      </c>
      <c r="AW1649">
        <v>105</v>
      </c>
      <c r="AX1649">
        <v>105</v>
      </c>
      <c r="AY1649" t="s">
        <v>548</v>
      </c>
      <c r="AZ1649" t="s">
        <v>509</v>
      </c>
      <c r="BA1649" t="s">
        <v>509</v>
      </c>
    </row>
    <row r="1650" spans="1:53" x14ac:dyDescent="0.55000000000000004">
      <c r="A1650">
        <v>1974</v>
      </c>
      <c r="B1650" s="5" t="b">
        <f>Teams[[#This Row],[yearID]]&gt;=1973</f>
        <v>1</v>
      </c>
      <c r="C1650" s="5" t="b">
        <f>Teams[[#This Row],[yearID]]&gt;=1903</f>
        <v>1</v>
      </c>
      <c r="D1650" t="s">
        <v>157</v>
      </c>
      <c r="E1650" t="s">
        <v>511</v>
      </c>
      <c r="F1650" t="s">
        <v>260</v>
      </c>
      <c r="G1650" s="5" t="str">
        <f>VLOOKUP(Teams[[#This Row],[franchID]],TeamsFranchises!$A$2:$D$121,2,FALSE)</f>
        <v>Los Angeles Dodgers</v>
      </c>
      <c r="H1650" t="s">
        <v>8</v>
      </c>
      <c r="I1650">
        <v>1</v>
      </c>
      <c r="J1650">
        <v>162</v>
      </c>
      <c r="K1650">
        <v>81</v>
      </c>
      <c r="L1650">
        <v>102</v>
      </c>
      <c r="M1650">
        <v>60</v>
      </c>
      <c r="N1650" t="s">
        <v>76</v>
      </c>
      <c r="P1650" t="s">
        <v>76</v>
      </c>
      <c r="Q1650" s="5">
        <f>IF(Teams[[#This Row],[LgWin]]="Y", 1,
IF(Teams[[#This Row],[LgWin]] = "N", 0, " "))</f>
        <v>1</v>
      </c>
      <c r="R1650" t="s">
        <v>51</v>
      </c>
      <c r="S1650" s="5">
        <f>IF(Teams[[#This Row],[WSWin]]="Y", 1,
IF(Teams[[#This Row],[WSWin]] = "N", 0, " "))</f>
        <v>0</v>
      </c>
      <c r="T1650">
        <v>798</v>
      </c>
      <c r="U1650">
        <v>5557</v>
      </c>
      <c r="V1650">
        <v>1511</v>
      </c>
      <c r="W1650">
        <v>231</v>
      </c>
      <c r="X1650">
        <v>34</v>
      </c>
      <c r="Y1650">
        <v>139</v>
      </c>
      <c r="Z1650">
        <v>597</v>
      </c>
      <c r="AA1650">
        <v>820</v>
      </c>
      <c r="AB1650">
        <v>149</v>
      </c>
      <c r="AC1650">
        <v>75</v>
      </c>
      <c r="AD1650">
        <v>28</v>
      </c>
      <c r="AE1650">
        <v>64</v>
      </c>
      <c r="AF1650">
        <v>561</v>
      </c>
      <c r="AG1650">
        <v>484</v>
      </c>
      <c r="AH1650">
        <v>2.97</v>
      </c>
      <c r="AI1650">
        <v>33</v>
      </c>
      <c r="AJ1650">
        <v>19</v>
      </c>
      <c r="AK1650">
        <v>23</v>
      </c>
      <c r="AL1650">
        <v>4396</v>
      </c>
      <c r="AM1650">
        <v>1272</v>
      </c>
      <c r="AN1650">
        <v>112</v>
      </c>
      <c r="AO1650">
        <v>464</v>
      </c>
      <c r="AP1650">
        <v>943</v>
      </c>
      <c r="AQ1650">
        <v>157</v>
      </c>
      <c r="AR1650">
        <v>122</v>
      </c>
      <c r="AS1650">
        <v>0.97499999999999998</v>
      </c>
      <c r="AT1650" t="s">
        <v>512</v>
      </c>
      <c r="AU1650" t="s">
        <v>531</v>
      </c>
      <c r="AV1650">
        <v>2632474</v>
      </c>
      <c r="AW1650">
        <v>96</v>
      </c>
      <c r="AX1650">
        <v>94</v>
      </c>
      <c r="AY1650" t="s">
        <v>260</v>
      </c>
      <c r="AZ1650" t="s">
        <v>511</v>
      </c>
      <c r="BA1650" t="s">
        <v>511</v>
      </c>
    </row>
    <row r="1651" spans="1:53" x14ac:dyDescent="0.55000000000000004">
      <c r="A1651">
        <v>1974</v>
      </c>
      <c r="B1651" s="5" t="b">
        <f>Teams[[#This Row],[yearID]]&gt;=1973</f>
        <v>1</v>
      </c>
      <c r="C1651" s="5" t="b">
        <f>Teams[[#This Row],[yearID]]&gt;=1903</f>
        <v>1</v>
      </c>
      <c r="D1651" t="s">
        <v>410</v>
      </c>
      <c r="E1651" t="s">
        <v>426</v>
      </c>
      <c r="F1651" t="s">
        <v>426</v>
      </c>
      <c r="G1651" s="5" t="str">
        <f>VLOOKUP(Teams[[#This Row],[franchID]],TeamsFranchises!$A$2:$D$121,2,FALSE)</f>
        <v>Minnesota Twins</v>
      </c>
      <c r="H1651" t="s">
        <v>8</v>
      </c>
      <c r="I1651">
        <v>3</v>
      </c>
      <c r="J1651">
        <v>163</v>
      </c>
      <c r="K1651">
        <v>82</v>
      </c>
      <c r="L1651">
        <v>82</v>
      </c>
      <c r="M1651">
        <v>80</v>
      </c>
      <c r="N1651" t="s">
        <v>51</v>
      </c>
      <c r="P1651" t="s">
        <v>51</v>
      </c>
      <c r="Q1651" s="5">
        <f>IF(Teams[[#This Row],[LgWin]]="Y", 1,
IF(Teams[[#This Row],[LgWin]] = "N", 0, " "))</f>
        <v>0</v>
      </c>
      <c r="R1651" t="s">
        <v>51</v>
      </c>
      <c r="S1651" s="5">
        <f>IF(Teams[[#This Row],[WSWin]]="Y", 1,
IF(Teams[[#This Row],[WSWin]] = "N", 0, " "))</f>
        <v>0</v>
      </c>
      <c r="T1651">
        <v>673</v>
      </c>
      <c r="U1651">
        <v>5632</v>
      </c>
      <c r="V1651">
        <v>1530</v>
      </c>
      <c r="W1651">
        <v>190</v>
      </c>
      <c r="X1651">
        <v>37</v>
      </c>
      <c r="Y1651">
        <v>111</v>
      </c>
      <c r="Z1651">
        <v>520</v>
      </c>
      <c r="AA1651">
        <v>791</v>
      </c>
      <c r="AB1651">
        <v>74</v>
      </c>
      <c r="AC1651">
        <v>45</v>
      </c>
      <c r="AD1651">
        <v>46</v>
      </c>
      <c r="AE1651">
        <v>40</v>
      </c>
      <c r="AF1651">
        <v>669</v>
      </c>
      <c r="AG1651">
        <v>589</v>
      </c>
      <c r="AH1651">
        <v>3.64</v>
      </c>
      <c r="AI1651">
        <v>43</v>
      </c>
      <c r="AJ1651">
        <v>11</v>
      </c>
      <c r="AK1651">
        <v>29</v>
      </c>
      <c r="AL1651">
        <v>4366</v>
      </c>
      <c r="AM1651">
        <v>1436</v>
      </c>
      <c r="AN1651">
        <v>115</v>
      </c>
      <c r="AO1651">
        <v>513</v>
      </c>
      <c r="AP1651">
        <v>934</v>
      </c>
      <c r="AQ1651">
        <v>151</v>
      </c>
      <c r="AR1651">
        <v>164</v>
      </c>
      <c r="AS1651">
        <v>0.97599999999999998</v>
      </c>
      <c r="AT1651" t="s">
        <v>523</v>
      </c>
      <c r="AU1651" t="s">
        <v>524</v>
      </c>
      <c r="AV1651">
        <v>662401</v>
      </c>
      <c r="AW1651">
        <v>104</v>
      </c>
      <c r="AX1651">
        <v>104</v>
      </c>
      <c r="AY1651" t="s">
        <v>426</v>
      </c>
      <c r="AZ1651" t="s">
        <v>426</v>
      </c>
      <c r="BA1651" t="s">
        <v>426</v>
      </c>
    </row>
    <row r="1652" spans="1:53" x14ac:dyDescent="0.55000000000000004">
      <c r="A1652">
        <v>1974</v>
      </c>
      <c r="B1652" s="5" t="b">
        <f>Teams[[#This Row],[yearID]]&gt;=1973</f>
        <v>1</v>
      </c>
      <c r="C1652" s="5" t="b">
        <f>Teams[[#This Row],[yearID]]&gt;=1903</f>
        <v>1</v>
      </c>
      <c r="D1652" t="s">
        <v>410</v>
      </c>
      <c r="E1652" t="s">
        <v>563</v>
      </c>
      <c r="F1652" t="s">
        <v>282</v>
      </c>
      <c r="G1652" s="5" t="str">
        <f>VLOOKUP(Teams[[#This Row],[franchID]],TeamsFranchises!$A$2:$D$121,2,FALSE)</f>
        <v>Milwaukee Brewers</v>
      </c>
      <c r="H1652" t="s">
        <v>37</v>
      </c>
      <c r="I1652">
        <v>5</v>
      </c>
      <c r="J1652">
        <v>162</v>
      </c>
      <c r="K1652">
        <v>81</v>
      </c>
      <c r="L1652">
        <v>76</v>
      </c>
      <c r="M1652">
        <v>86</v>
      </c>
      <c r="N1652" t="s">
        <v>51</v>
      </c>
      <c r="P1652" t="s">
        <v>51</v>
      </c>
      <c r="Q1652" s="5">
        <f>IF(Teams[[#This Row],[LgWin]]="Y", 1,
IF(Teams[[#This Row],[LgWin]] = "N", 0, " "))</f>
        <v>0</v>
      </c>
      <c r="R1652" t="s">
        <v>51</v>
      </c>
      <c r="S1652" s="5">
        <f>IF(Teams[[#This Row],[WSWin]]="Y", 1,
IF(Teams[[#This Row],[WSWin]] = "N", 0, " "))</f>
        <v>0</v>
      </c>
      <c r="T1652">
        <v>647</v>
      </c>
      <c r="U1652">
        <v>5472</v>
      </c>
      <c r="V1652">
        <v>1335</v>
      </c>
      <c r="W1652">
        <v>228</v>
      </c>
      <c r="X1652">
        <v>49</v>
      </c>
      <c r="Y1652">
        <v>120</v>
      </c>
      <c r="Z1652">
        <v>500</v>
      </c>
      <c r="AA1652">
        <v>909</v>
      </c>
      <c r="AB1652">
        <v>106</v>
      </c>
      <c r="AC1652">
        <v>75</v>
      </c>
      <c r="AD1652">
        <v>27</v>
      </c>
      <c r="AE1652">
        <v>35</v>
      </c>
      <c r="AF1652">
        <v>660</v>
      </c>
      <c r="AG1652">
        <v>609</v>
      </c>
      <c r="AH1652">
        <v>3.76</v>
      </c>
      <c r="AI1652">
        <v>43</v>
      </c>
      <c r="AJ1652">
        <v>11</v>
      </c>
      <c r="AK1652">
        <v>24</v>
      </c>
      <c r="AL1652">
        <v>4373</v>
      </c>
      <c r="AM1652">
        <v>1476</v>
      </c>
      <c r="AN1652">
        <v>126</v>
      </c>
      <c r="AO1652">
        <v>493</v>
      </c>
      <c r="AP1652">
        <v>621</v>
      </c>
      <c r="AQ1652">
        <v>127</v>
      </c>
      <c r="AR1652">
        <v>168</v>
      </c>
      <c r="AS1652">
        <v>0.98</v>
      </c>
      <c r="AT1652" t="s">
        <v>281</v>
      </c>
      <c r="AU1652" t="s">
        <v>501</v>
      </c>
      <c r="AV1652">
        <v>955741</v>
      </c>
      <c r="AW1652">
        <v>99</v>
      </c>
      <c r="AX1652">
        <v>99</v>
      </c>
      <c r="AY1652" t="s">
        <v>282</v>
      </c>
      <c r="AZ1652" t="s">
        <v>282</v>
      </c>
      <c r="BA1652" t="s">
        <v>282</v>
      </c>
    </row>
    <row r="1653" spans="1:53" x14ac:dyDescent="0.55000000000000004">
      <c r="A1653">
        <v>1974</v>
      </c>
      <c r="B1653" s="5" t="b">
        <f>Teams[[#This Row],[yearID]]&gt;=1973</f>
        <v>1</v>
      </c>
      <c r="C1653" s="5" t="b">
        <f>Teams[[#This Row],[yearID]]&gt;=1903</f>
        <v>1</v>
      </c>
      <c r="D1653" t="s">
        <v>157</v>
      </c>
      <c r="E1653" t="s">
        <v>551</v>
      </c>
      <c r="F1653" t="s">
        <v>398</v>
      </c>
      <c r="G1653" s="5" t="str">
        <f>VLOOKUP(Teams[[#This Row],[franchID]],TeamsFranchises!$A$2:$D$121,2,FALSE)</f>
        <v>Washington Nationals</v>
      </c>
      <c r="H1653" t="s">
        <v>37</v>
      </c>
      <c r="I1653">
        <v>4</v>
      </c>
      <c r="J1653">
        <v>161</v>
      </c>
      <c r="K1653">
        <v>80</v>
      </c>
      <c r="L1653">
        <v>79</v>
      </c>
      <c r="M1653">
        <v>82</v>
      </c>
      <c r="N1653" t="s">
        <v>51</v>
      </c>
      <c r="P1653" t="s">
        <v>51</v>
      </c>
      <c r="Q1653" s="5">
        <f>IF(Teams[[#This Row],[LgWin]]="Y", 1,
IF(Teams[[#This Row],[LgWin]] = "N", 0, " "))</f>
        <v>0</v>
      </c>
      <c r="R1653" t="s">
        <v>51</v>
      </c>
      <c r="S1653" s="5">
        <f>IF(Teams[[#This Row],[WSWin]]="Y", 1,
IF(Teams[[#This Row],[WSWin]] = "N", 0, " "))</f>
        <v>0</v>
      </c>
      <c r="T1653">
        <v>662</v>
      </c>
      <c r="U1653">
        <v>5343</v>
      </c>
      <c r="V1653">
        <v>1355</v>
      </c>
      <c r="W1653">
        <v>201</v>
      </c>
      <c r="X1653">
        <v>29</v>
      </c>
      <c r="Y1653">
        <v>86</v>
      </c>
      <c r="Z1653">
        <v>652</v>
      </c>
      <c r="AA1653">
        <v>812</v>
      </c>
      <c r="AB1653">
        <v>124</v>
      </c>
      <c r="AC1653">
        <v>49</v>
      </c>
      <c r="AD1653">
        <v>33</v>
      </c>
      <c r="AE1653">
        <v>56</v>
      </c>
      <c r="AF1653">
        <v>657</v>
      </c>
      <c r="AG1653">
        <v>571</v>
      </c>
      <c r="AH1653">
        <v>3.6</v>
      </c>
      <c r="AI1653">
        <v>35</v>
      </c>
      <c r="AJ1653">
        <v>8</v>
      </c>
      <c r="AK1653">
        <v>27</v>
      </c>
      <c r="AL1653">
        <v>4287</v>
      </c>
      <c r="AM1653">
        <v>1340</v>
      </c>
      <c r="AN1653">
        <v>99</v>
      </c>
      <c r="AO1653">
        <v>544</v>
      </c>
      <c r="AP1653">
        <v>822</v>
      </c>
      <c r="AQ1653">
        <v>153</v>
      </c>
      <c r="AR1653">
        <v>157</v>
      </c>
      <c r="AS1653">
        <v>0.97599999999999998</v>
      </c>
      <c r="AT1653" t="s">
        <v>552</v>
      </c>
      <c r="AU1653" t="s">
        <v>553</v>
      </c>
      <c r="AV1653">
        <v>1019134</v>
      </c>
      <c r="AW1653">
        <v>105</v>
      </c>
      <c r="AX1653">
        <v>106</v>
      </c>
      <c r="AY1653" t="s">
        <v>551</v>
      </c>
      <c r="AZ1653" t="s">
        <v>551</v>
      </c>
      <c r="BA1653" t="s">
        <v>551</v>
      </c>
    </row>
    <row r="1654" spans="1:53" x14ac:dyDescent="0.55000000000000004">
      <c r="A1654">
        <v>1974</v>
      </c>
      <c r="B1654" s="5" t="b">
        <f>Teams[[#This Row],[yearID]]&gt;=1973</f>
        <v>1</v>
      </c>
      <c r="C1654" s="5" t="b">
        <f>Teams[[#This Row],[yearID]]&gt;=1903</f>
        <v>1</v>
      </c>
      <c r="D1654" t="s">
        <v>410</v>
      </c>
      <c r="E1654" t="s">
        <v>436</v>
      </c>
      <c r="F1654" t="s">
        <v>412</v>
      </c>
      <c r="G1654" s="5" t="str">
        <f>VLOOKUP(Teams[[#This Row],[franchID]],TeamsFranchises!$A$2:$D$121,2,FALSE)</f>
        <v>New York Yankees</v>
      </c>
      <c r="H1654" t="s">
        <v>37</v>
      </c>
      <c r="I1654">
        <v>2</v>
      </c>
      <c r="J1654">
        <v>162</v>
      </c>
      <c r="K1654">
        <v>81</v>
      </c>
      <c r="L1654">
        <v>89</v>
      </c>
      <c r="M1654">
        <v>73</v>
      </c>
      <c r="N1654" t="s">
        <v>51</v>
      </c>
      <c r="P1654" t="s">
        <v>51</v>
      </c>
      <c r="Q1654" s="5">
        <f>IF(Teams[[#This Row],[LgWin]]="Y", 1,
IF(Teams[[#This Row],[LgWin]] = "N", 0, " "))</f>
        <v>0</v>
      </c>
      <c r="R1654" t="s">
        <v>51</v>
      </c>
      <c r="S1654" s="5">
        <f>IF(Teams[[#This Row],[WSWin]]="Y", 1,
IF(Teams[[#This Row],[WSWin]] = "N", 0, " "))</f>
        <v>0</v>
      </c>
      <c r="T1654">
        <v>671</v>
      </c>
      <c r="U1654">
        <v>5524</v>
      </c>
      <c r="V1654">
        <v>1451</v>
      </c>
      <c r="W1654">
        <v>220</v>
      </c>
      <c r="X1654">
        <v>30</v>
      </c>
      <c r="Y1654">
        <v>101</v>
      </c>
      <c r="Z1654">
        <v>515</v>
      </c>
      <c r="AA1654">
        <v>690</v>
      </c>
      <c r="AB1654">
        <v>53</v>
      </c>
      <c r="AC1654">
        <v>35</v>
      </c>
      <c r="AD1654">
        <v>21</v>
      </c>
      <c r="AE1654">
        <v>72</v>
      </c>
      <c r="AF1654">
        <v>623</v>
      </c>
      <c r="AG1654">
        <v>535</v>
      </c>
      <c r="AH1654">
        <v>3.31</v>
      </c>
      <c r="AI1654">
        <v>53</v>
      </c>
      <c r="AJ1654">
        <v>13</v>
      </c>
      <c r="AK1654">
        <v>24</v>
      </c>
      <c r="AL1654">
        <v>4366</v>
      </c>
      <c r="AM1654">
        <v>1402</v>
      </c>
      <c r="AN1654">
        <v>104</v>
      </c>
      <c r="AO1654">
        <v>528</v>
      </c>
      <c r="AP1654">
        <v>829</v>
      </c>
      <c r="AQ1654">
        <v>142</v>
      </c>
      <c r="AR1654">
        <v>158</v>
      </c>
      <c r="AS1654">
        <v>0.97699999999999998</v>
      </c>
      <c r="AT1654" t="s">
        <v>459</v>
      </c>
      <c r="AU1654" t="s">
        <v>536</v>
      </c>
      <c r="AV1654">
        <v>1273075</v>
      </c>
      <c r="AW1654">
        <v>99</v>
      </c>
      <c r="AX1654">
        <v>98</v>
      </c>
      <c r="AY1654" t="s">
        <v>412</v>
      </c>
      <c r="AZ1654" t="s">
        <v>436</v>
      </c>
      <c r="BA1654" t="s">
        <v>436</v>
      </c>
    </row>
    <row r="1655" spans="1:53" x14ac:dyDescent="0.55000000000000004">
      <c r="A1655">
        <v>1974</v>
      </c>
      <c r="B1655" s="5" t="b">
        <f>Teams[[#This Row],[yearID]]&gt;=1973</f>
        <v>1</v>
      </c>
      <c r="C1655" s="5" t="b">
        <f>Teams[[#This Row],[yearID]]&gt;=1903</f>
        <v>1</v>
      </c>
      <c r="D1655" t="s">
        <v>157</v>
      </c>
      <c r="E1655" t="s">
        <v>532</v>
      </c>
      <c r="F1655" t="s">
        <v>533</v>
      </c>
      <c r="G1655" s="5" t="str">
        <f>VLOOKUP(Teams[[#This Row],[franchID]],TeamsFranchises!$A$2:$D$121,2,FALSE)</f>
        <v>New York Mets</v>
      </c>
      <c r="H1655" t="s">
        <v>37</v>
      </c>
      <c r="I1655">
        <v>5</v>
      </c>
      <c r="J1655">
        <v>162</v>
      </c>
      <c r="K1655">
        <v>81</v>
      </c>
      <c r="L1655">
        <v>71</v>
      </c>
      <c r="M1655">
        <v>91</v>
      </c>
      <c r="N1655" t="s">
        <v>51</v>
      </c>
      <c r="P1655" t="s">
        <v>51</v>
      </c>
      <c r="Q1655" s="5">
        <f>IF(Teams[[#This Row],[LgWin]]="Y", 1,
IF(Teams[[#This Row],[LgWin]] = "N", 0, " "))</f>
        <v>0</v>
      </c>
      <c r="R1655" t="s">
        <v>51</v>
      </c>
      <c r="S1655" s="5">
        <f>IF(Teams[[#This Row],[WSWin]]="Y", 1,
IF(Teams[[#This Row],[WSWin]] = "N", 0, " "))</f>
        <v>0</v>
      </c>
      <c r="T1655">
        <v>572</v>
      </c>
      <c r="U1655">
        <v>5468</v>
      </c>
      <c r="V1655">
        <v>1286</v>
      </c>
      <c r="W1655">
        <v>183</v>
      </c>
      <c r="X1655">
        <v>22</v>
      </c>
      <c r="Y1655">
        <v>96</v>
      </c>
      <c r="Z1655">
        <v>597</v>
      </c>
      <c r="AA1655">
        <v>735</v>
      </c>
      <c r="AB1655">
        <v>43</v>
      </c>
      <c r="AC1655">
        <v>23</v>
      </c>
      <c r="AD1655">
        <v>29</v>
      </c>
      <c r="AE1655">
        <v>45</v>
      </c>
      <c r="AF1655">
        <v>646</v>
      </c>
      <c r="AG1655">
        <v>558</v>
      </c>
      <c r="AH1655">
        <v>3.42</v>
      </c>
      <c r="AI1655">
        <v>46</v>
      </c>
      <c r="AJ1655">
        <v>15</v>
      </c>
      <c r="AK1655">
        <v>14</v>
      </c>
      <c r="AL1655">
        <v>4411</v>
      </c>
      <c r="AM1655">
        <v>1433</v>
      </c>
      <c r="AN1655">
        <v>99</v>
      </c>
      <c r="AO1655">
        <v>504</v>
      </c>
      <c r="AP1655">
        <v>908</v>
      </c>
      <c r="AQ1655">
        <v>158</v>
      </c>
      <c r="AR1655">
        <v>150</v>
      </c>
      <c r="AS1655">
        <v>0.97499999999999998</v>
      </c>
      <c r="AT1655" t="s">
        <v>534</v>
      </c>
      <c r="AU1655" t="s">
        <v>536</v>
      </c>
      <c r="AV1655">
        <v>1722209</v>
      </c>
      <c r="AW1655">
        <v>99</v>
      </c>
      <c r="AX1655">
        <v>99</v>
      </c>
      <c r="AY1655" t="s">
        <v>533</v>
      </c>
      <c r="AZ1655" t="s">
        <v>532</v>
      </c>
      <c r="BA1655" t="s">
        <v>532</v>
      </c>
    </row>
    <row r="1656" spans="1:53" x14ac:dyDescent="0.55000000000000004">
      <c r="A1656">
        <v>1974</v>
      </c>
      <c r="B1656" s="5" t="b">
        <f>Teams[[#This Row],[yearID]]&gt;=1973</f>
        <v>1</v>
      </c>
      <c r="C1656" s="5" t="b">
        <f>Teams[[#This Row],[yearID]]&gt;=1903</f>
        <v>1</v>
      </c>
      <c r="D1656" t="s">
        <v>410</v>
      </c>
      <c r="E1656" t="s">
        <v>423</v>
      </c>
      <c r="F1656" t="s">
        <v>423</v>
      </c>
      <c r="G1656" s="5" t="str">
        <f>VLOOKUP(Teams[[#This Row],[franchID]],TeamsFranchises!$A$2:$D$121,2,FALSE)</f>
        <v>Oakland Athletics</v>
      </c>
      <c r="H1656" t="s">
        <v>8</v>
      </c>
      <c r="I1656">
        <v>1</v>
      </c>
      <c r="J1656">
        <v>162</v>
      </c>
      <c r="K1656">
        <v>81</v>
      </c>
      <c r="L1656">
        <v>90</v>
      </c>
      <c r="M1656">
        <v>72</v>
      </c>
      <c r="N1656" t="s">
        <v>76</v>
      </c>
      <c r="P1656" t="s">
        <v>76</v>
      </c>
      <c r="Q1656" s="5">
        <f>IF(Teams[[#This Row],[LgWin]]="Y", 1,
IF(Teams[[#This Row],[LgWin]] = "N", 0, " "))</f>
        <v>1</v>
      </c>
      <c r="R1656" t="s">
        <v>76</v>
      </c>
      <c r="S1656" s="5">
        <f>IF(Teams[[#This Row],[WSWin]]="Y", 1,
IF(Teams[[#This Row],[WSWin]] = "N", 0, " "))</f>
        <v>1</v>
      </c>
      <c r="T1656">
        <v>689</v>
      </c>
      <c r="U1656">
        <v>5331</v>
      </c>
      <c r="V1656">
        <v>1315</v>
      </c>
      <c r="W1656">
        <v>205</v>
      </c>
      <c r="X1656">
        <v>37</v>
      </c>
      <c r="Y1656">
        <v>132</v>
      </c>
      <c r="Z1656">
        <v>568</v>
      </c>
      <c r="AA1656">
        <v>876</v>
      </c>
      <c r="AB1656">
        <v>164</v>
      </c>
      <c r="AC1656">
        <v>93</v>
      </c>
      <c r="AD1656">
        <v>38</v>
      </c>
      <c r="AE1656">
        <v>51</v>
      </c>
      <c r="AF1656">
        <v>551</v>
      </c>
      <c r="AG1656">
        <v>472</v>
      </c>
      <c r="AH1656">
        <v>2.95</v>
      </c>
      <c r="AI1656">
        <v>49</v>
      </c>
      <c r="AJ1656">
        <v>12</v>
      </c>
      <c r="AK1656">
        <v>28</v>
      </c>
      <c r="AL1656">
        <v>4319</v>
      </c>
      <c r="AM1656">
        <v>1322</v>
      </c>
      <c r="AN1656">
        <v>90</v>
      </c>
      <c r="AO1656">
        <v>430</v>
      </c>
      <c r="AP1656">
        <v>755</v>
      </c>
      <c r="AQ1656">
        <v>141</v>
      </c>
      <c r="AR1656">
        <v>154</v>
      </c>
      <c r="AS1656">
        <v>0.97699999999999998</v>
      </c>
      <c r="AT1656" t="s">
        <v>546</v>
      </c>
      <c r="AU1656" t="s">
        <v>547</v>
      </c>
      <c r="AV1656">
        <v>845693</v>
      </c>
      <c r="AW1656">
        <v>94</v>
      </c>
      <c r="AX1656">
        <v>92</v>
      </c>
      <c r="AY1656" t="s">
        <v>423</v>
      </c>
      <c r="AZ1656" t="s">
        <v>423</v>
      </c>
      <c r="BA1656" t="s">
        <v>423</v>
      </c>
    </row>
    <row r="1657" spans="1:53" x14ac:dyDescent="0.55000000000000004">
      <c r="A1657">
        <v>1974</v>
      </c>
      <c r="B1657" s="5" t="b">
        <f>Teams[[#This Row],[yearID]]&gt;=1973</f>
        <v>1</v>
      </c>
      <c r="C1657" s="5" t="b">
        <f>Teams[[#This Row],[yearID]]&gt;=1903</f>
        <v>1</v>
      </c>
      <c r="D1657" t="s">
        <v>157</v>
      </c>
      <c r="E1657" t="s">
        <v>122</v>
      </c>
      <c r="F1657" t="s">
        <v>122</v>
      </c>
      <c r="G1657" s="5" t="str">
        <f>VLOOKUP(Teams[[#This Row],[franchID]],TeamsFranchises!$A$2:$D$121,2,FALSE)</f>
        <v>Philadelphia Phillies</v>
      </c>
      <c r="H1657" t="s">
        <v>37</v>
      </c>
      <c r="I1657">
        <v>3</v>
      </c>
      <c r="J1657">
        <v>162</v>
      </c>
      <c r="K1657">
        <v>81</v>
      </c>
      <c r="L1657">
        <v>80</v>
      </c>
      <c r="M1657">
        <v>82</v>
      </c>
      <c r="N1657" t="s">
        <v>51</v>
      </c>
      <c r="P1657" t="s">
        <v>51</v>
      </c>
      <c r="Q1657" s="5">
        <f>IF(Teams[[#This Row],[LgWin]]="Y", 1,
IF(Teams[[#This Row],[LgWin]] = "N", 0, " "))</f>
        <v>0</v>
      </c>
      <c r="R1657" t="s">
        <v>51</v>
      </c>
      <c r="S1657" s="5">
        <f>IF(Teams[[#This Row],[WSWin]]="Y", 1,
IF(Teams[[#This Row],[WSWin]] = "N", 0, " "))</f>
        <v>0</v>
      </c>
      <c r="T1657">
        <v>676</v>
      </c>
      <c r="U1657">
        <v>5494</v>
      </c>
      <c r="V1657">
        <v>1434</v>
      </c>
      <c r="W1657">
        <v>233</v>
      </c>
      <c r="X1657">
        <v>50</v>
      </c>
      <c r="Y1657">
        <v>95</v>
      </c>
      <c r="Z1657">
        <v>469</v>
      </c>
      <c r="AA1657">
        <v>822</v>
      </c>
      <c r="AB1657">
        <v>115</v>
      </c>
      <c r="AC1657">
        <v>58</v>
      </c>
      <c r="AD1657">
        <v>26</v>
      </c>
      <c r="AE1657">
        <v>44</v>
      </c>
      <c r="AF1657">
        <v>701</v>
      </c>
      <c r="AG1657">
        <v>629</v>
      </c>
      <c r="AH1657">
        <v>3.91</v>
      </c>
      <c r="AI1657">
        <v>46</v>
      </c>
      <c r="AJ1657">
        <v>4</v>
      </c>
      <c r="AK1657">
        <v>19</v>
      </c>
      <c r="AL1657">
        <v>4342</v>
      </c>
      <c r="AM1657">
        <v>1394</v>
      </c>
      <c r="AN1657">
        <v>111</v>
      </c>
      <c r="AO1657">
        <v>682</v>
      </c>
      <c r="AP1657">
        <v>892</v>
      </c>
      <c r="AQ1657">
        <v>148</v>
      </c>
      <c r="AR1657">
        <v>168</v>
      </c>
      <c r="AS1657">
        <v>0.97599999999999998</v>
      </c>
      <c r="AT1657" t="s">
        <v>358</v>
      </c>
      <c r="AU1657" t="s">
        <v>566</v>
      </c>
      <c r="AV1657">
        <v>1808648</v>
      </c>
      <c r="AW1657">
        <v>104</v>
      </c>
      <c r="AX1657">
        <v>104</v>
      </c>
      <c r="AY1657" t="s">
        <v>122</v>
      </c>
      <c r="AZ1657" t="s">
        <v>122</v>
      </c>
      <c r="BA1657" t="s">
        <v>122</v>
      </c>
    </row>
    <row r="1658" spans="1:53" x14ac:dyDescent="0.55000000000000004">
      <c r="A1658">
        <v>1974</v>
      </c>
      <c r="B1658" s="5" t="b">
        <f>Teams[[#This Row],[yearID]]&gt;=1973</f>
        <v>1</v>
      </c>
      <c r="C1658" s="5" t="b">
        <f>Teams[[#This Row],[yearID]]&gt;=1903</f>
        <v>1</v>
      </c>
      <c r="D1658" t="s">
        <v>157</v>
      </c>
      <c r="E1658" t="s">
        <v>229</v>
      </c>
      <c r="F1658" t="s">
        <v>229</v>
      </c>
      <c r="G1658" s="5" t="str">
        <f>VLOOKUP(Teams[[#This Row],[franchID]],TeamsFranchises!$A$2:$D$121,2,FALSE)</f>
        <v>Pittsburgh Pirates</v>
      </c>
      <c r="H1658" t="s">
        <v>37</v>
      </c>
      <c r="I1658">
        <v>1</v>
      </c>
      <c r="J1658">
        <v>162</v>
      </c>
      <c r="K1658">
        <v>81</v>
      </c>
      <c r="L1658">
        <v>88</v>
      </c>
      <c r="M1658">
        <v>74</v>
      </c>
      <c r="N1658" t="s">
        <v>76</v>
      </c>
      <c r="P1658" t="s">
        <v>51</v>
      </c>
      <c r="Q1658" s="5">
        <f>IF(Teams[[#This Row],[LgWin]]="Y", 1,
IF(Teams[[#This Row],[LgWin]] = "N", 0, " "))</f>
        <v>0</v>
      </c>
      <c r="R1658" t="s">
        <v>51</v>
      </c>
      <c r="S1658" s="5">
        <f>IF(Teams[[#This Row],[WSWin]]="Y", 1,
IF(Teams[[#This Row],[WSWin]] = "N", 0, " "))</f>
        <v>0</v>
      </c>
      <c r="T1658">
        <v>751</v>
      </c>
      <c r="U1658">
        <v>5702</v>
      </c>
      <c r="V1658">
        <v>1560</v>
      </c>
      <c r="W1658">
        <v>238</v>
      </c>
      <c r="X1658">
        <v>46</v>
      </c>
      <c r="Y1658">
        <v>114</v>
      </c>
      <c r="Z1658">
        <v>514</v>
      </c>
      <c r="AA1658">
        <v>828</v>
      </c>
      <c r="AB1658">
        <v>55</v>
      </c>
      <c r="AC1658">
        <v>31</v>
      </c>
      <c r="AD1658">
        <v>38</v>
      </c>
      <c r="AE1658">
        <v>53</v>
      </c>
      <c r="AF1658">
        <v>657</v>
      </c>
      <c r="AG1658">
        <v>568</v>
      </c>
      <c r="AH1658">
        <v>3.49</v>
      </c>
      <c r="AI1658">
        <v>51</v>
      </c>
      <c r="AJ1658">
        <v>9</v>
      </c>
      <c r="AK1658">
        <v>17</v>
      </c>
      <c r="AL1658">
        <v>4398</v>
      </c>
      <c r="AM1658">
        <v>1428</v>
      </c>
      <c r="AN1658">
        <v>93</v>
      </c>
      <c r="AO1658">
        <v>543</v>
      </c>
      <c r="AP1658">
        <v>721</v>
      </c>
      <c r="AQ1658">
        <v>162</v>
      </c>
      <c r="AR1658">
        <v>154</v>
      </c>
      <c r="AS1658">
        <v>0.97499999999999998</v>
      </c>
      <c r="AT1658" t="s">
        <v>390</v>
      </c>
      <c r="AU1658" t="s">
        <v>567</v>
      </c>
      <c r="AV1658">
        <v>1110552</v>
      </c>
      <c r="AW1658">
        <v>97</v>
      </c>
      <c r="AX1658">
        <v>95</v>
      </c>
      <c r="AY1658" t="s">
        <v>229</v>
      </c>
      <c r="AZ1658" t="s">
        <v>229</v>
      </c>
      <c r="BA1658" t="s">
        <v>229</v>
      </c>
    </row>
    <row r="1659" spans="1:53" x14ac:dyDescent="0.55000000000000004">
      <c r="A1659">
        <v>1974</v>
      </c>
      <c r="B1659" s="5" t="b">
        <f>Teams[[#This Row],[yearID]]&gt;=1973</f>
        <v>1</v>
      </c>
      <c r="C1659" s="5" t="b">
        <f>Teams[[#This Row],[yearID]]&gt;=1903</f>
        <v>1</v>
      </c>
      <c r="D1659" t="s">
        <v>157</v>
      </c>
      <c r="E1659" t="s">
        <v>554</v>
      </c>
      <c r="F1659" t="s">
        <v>555</v>
      </c>
      <c r="G1659" s="5" t="str">
        <f>VLOOKUP(Teams[[#This Row],[franchID]],TeamsFranchises!$A$2:$D$121,2,FALSE)</f>
        <v>San Diego Padres</v>
      </c>
      <c r="H1659" t="s">
        <v>8</v>
      </c>
      <c r="I1659">
        <v>6</v>
      </c>
      <c r="J1659">
        <v>162</v>
      </c>
      <c r="K1659">
        <v>81</v>
      </c>
      <c r="L1659">
        <v>60</v>
      </c>
      <c r="M1659">
        <v>102</v>
      </c>
      <c r="N1659" t="s">
        <v>51</v>
      </c>
      <c r="P1659" t="s">
        <v>51</v>
      </c>
      <c r="Q1659" s="5">
        <f>IF(Teams[[#This Row],[LgWin]]="Y", 1,
IF(Teams[[#This Row],[LgWin]] = "N", 0, " "))</f>
        <v>0</v>
      </c>
      <c r="R1659" t="s">
        <v>51</v>
      </c>
      <c r="S1659" s="5">
        <f>IF(Teams[[#This Row],[WSWin]]="Y", 1,
IF(Teams[[#This Row],[WSWin]] = "N", 0, " "))</f>
        <v>0</v>
      </c>
      <c r="T1659">
        <v>541</v>
      </c>
      <c r="U1659">
        <v>5415</v>
      </c>
      <c r="V1659">
        <v>1239</v>
      </c>
      <c r="W1659">
        <v>196</v>
      </c>
      <c r="X1659">
        <v>27</v>
      </c>
      <c r="Y1659">
        <v>99</v>
      </c>
      <c r="Z1659">
        <v>564</v>
      </c>
      <c r="AA1659">
        <v>900</v>
      </c>
      <c r="AB1659">
        <v>85</v>
      </c>
      <c r="AC1659">
        <v>45</v>
      </c>
      <c r="AD1659">
        <v>20</v>
      </c>
      <c r="AE1659">
        <v>35</v>
      </c>
      <c r="AF1659">
        <v>830</v>
      </c>
      <c r="AG1659">
        <v>736</v>
      </c>
      <c r="AH1659">
        <v>4.58</v>
      </c>
      <c r="AI1659">
        <v>25</v>
      </c>
      <c r="AJ1659">
        <v>7</v>
      </c>
      <c r="AK1659">
        <v>19</v>
      </c>
      <c r="AL1659">
        <v>4337</v>
      </c>
      <c r="AM1659">
        <v>1536</v>
      </c>
      <c r="AN1659">
        <v>124</v>
      </c>
      <c r="AO1659">
        <v>715</v>
      </c>
      <c r="AP1659">
        <v>855</v>
      </c>
      <c r="AQ1659">
        <v>170</v>
      </c>
      <c r="AR1659">
        <v>126</v>
      </c>
      <c r="AS1659">
        <v>0.97299999999999998</v>
      </c>
      <c r="AT1659" t="s">
        <v>556</v>
      </c>
      <c r="AU1659" t="s">
        <v>557</v>
      </c>
      <c r="AV1659">
        <v>1075399</v>
      </c>
      <c r="AW1659">
        <v>95</v>
      </c>
      <c r="AX1659">
        <v>98</v>
      </c>
      <c r="AY1659" t="s">
        <v>555</v>
      </c>
      <c r="AZ1659" t="s">
        <v>554</v>
      </c>
      <c r="BA1659" t="s">
        <v>554</v>
      </c>
    </row>
    <row r="1660" spans="1:53" x14ac:dyDescent="0.55000000000000004">
      <c r="A1660">
        <v>1974</v>
      </c>
      <c r="B1660" s="5" t="b">
        <f>Teams[[#This Row],[yearID]]&gt;=1973</f>
        <v>1</v>
      </c>
      <c r="C1660" s="5" t="b">
        <f>Teams[[#This Row],[yearID]]&gt;=1903</f>
        <v>1</v>
      </c>
      <c r="D1660" t="s">
        <v>157</v>
      </c>
      <c r="E1660" t="s">
        <v>514</v>
      </c>
      <c r="F1660" t="s">
        <v>243</v>
      </c>
      <c r="G1660" s="5" t="str">
        <f>VLOOKUP(Teams[[#This Row],[franchID]],TeamsFranchises!$A$2:$D$121,2,FALSE)</f>
        <v>San Francisco Giants</v>
      </c>
      <c r="H1660" t="s">
        <v>8</v>
      </c>
      <c r="I1660">
        <v>5</v>
      </c>
      <c r="J1660">
        <v>162</v>
      </c>
      <c r="K1660">
        <v>81</v>
      </c>
      <c r="L1660">
        <v>72</v>
      </c>
      <c r="M1660">
        <v>90</v>
      </c>
      <c r="N1660" t="s">
        <v>51</v>
      </c>
      <c r="P1660" t="s">
        <v>51</v>
      </c>
      <c r="Q1660" s="5">
        <f>IF(Teams[[#This Row],[LgWin]]="Y", 1,
IF(Teams[[#This Row],[LgWin]] = "N", 0, " "))</f>
        <v>0</v>
      </c>
      <c r="R1660" t="s">
        <v>51</v>
      </c>
      <c r="S1660" s="5">
        <f>IF(Teams[[#This Row],[WSWin]]="Y", 1,
IF(Teams[[#This Row],[WSWin]] = "N", 0, " "))</f>
        <v>0</v>
      </c>
      <c r="T1660">
        <v>634</v>
      </c>
      <c r="U1660">
        <v>5482</v>
      </c>
      <c r="V1660">
        <v>1380</v>
      </c>
      <c r="W1660">
        <v>228</v>
      </c>
      <c r="X1660">
        <v>38</v>
      </c>
      <c r="Y1660">
        <v>93</v>
      </c>
      <c r="Z1660">
        <v>548</v>
      </c>
      <c r="AA1660">
        <v>869</v>
      </c>
      <c r="AB1660">
        <v>107</v>
      </c>
      <c r="AC1660">
        <v>51</v>
      </c>
      <c r="AD1660">
        <v>30</v>
      </c>
      <c r="AE1660">
        <v>24</v>
      </c>
      <c r="AF1660">
        <v>723</v>
      </c>
      <c r="AG1660">
        <v>604</v>
      </c>
      <c r="AH1660">
        <v>3.78</v>
      </c>
      <c r="AI1660">
        <v>27</v>
      </c>
      <c r="AJ1660">
        <v>11</v>
      </c>
      <c r="AK1660">
        <v>25</v>
      </c>
      <c r="AL1660">
        <v>4317</v>
      </c>
      <c r="AM1660">
        <v>1409</v>
      </c>
      <c r="AN1660">
        <v>116</v>
      </c>
      <c r="AO1660">
        <v>559</v>
      </c>
      <c r="AP1660">
        <v>756</v>
      </c>
      <c r="AQ1660">
        <v>175</v>
      </c>
      <c r="AR1660">
        <v>153</v>
      </c>
      <c r="AS1660">
        <v>0.97199999999999998</v>
      </c>
      <c r="AT1660" t="s">
        <v>515</v>
      </c>
      <c r="AU1660" t="s">
        <v>517</v>
      </c>
      <c r="AV1660">
        <v>519987</v>
      </c>
      <c r="AW1660">
        <v>105</v>
      </c>
      <c r="AX1660">
        <v>105</v>
      </c>
      <c r="AY1660" t="s">
        <v>243</v>
      </c>
      <c r="AZ1660" t="s">
        <v>514</v>
      </c>
      <c r="BA1660" t="s">
        <v>514</v>
      </c>
    </row>
    <row r="1661" spans="1:53" x14ac:dyDescent="0.55000000000000004">
      <c r="A1661">
        <v>1974</v>
      </c>
      <c r="B1661" s="5" t="b">
        <f>Teams[[#This Row],[yearID]]&gt;=1973</f>
        <v>1</v>
      </c>
      <c r="C1661" s="5" t="b">
        <f>Teams[[#This Row],[yearID]]&gt;=1903</f>
        <v>1</v>
      </c>
      <c r="D1661" t="s">
        <v>157</v>
      </c>
      <c r="E1661" t="s">
        <v>396</v>
      </c>
      <c r="F1661" t="s">
        <v>154</v>
      </c>
      <c r="G1661" s="5" t="str">
        <f>VLOOKUP(Teams[[#This Row],[franchID]],TeamsFranchises!$A$2:$D$121,2,FALSE)</f>
        <v>St. Louis Cardinals</v>
      </c>
      <c r="H1661" t="s">
        <v>37</v>
      </c>
      <c r="I1661">
        <v>2</v>
      </c>
      <c r="J1661">
        <v>161</v>
      </c>
      <c r="K1661">
        <v>81</v>
      </c>
      <c r="L1661">
        <v>86</v>
      </c>
      <c r="M1661">
        <v>75</v>
      </c>
      <c r="N1661" t="s">
        <v>51</v>
      </c>
      <c r="P1661" t="s">
        <v>51</v>
      </c>
      <c r="Q1661" s="5">
        <f>IF(Teams[[#This Row],[LgWin]]="Y", 1,
IF(Teams[[#This Row],[LgWin]] = "N", 0, " "))</f>
        <v>0</v>
      </c>
      <c r="R1661" t="s">
        <v>51</v>
      </c>
      <c r="S1661" s="5">
        <f>IF(Teams[[#This Row],[WSWin]]="Y", 1,
IF(Teams[[#This Row],[WSWin]] = "N", 0, " "))</f>
        <v>0</v>
      </c>
      <c r="T1661">
        <v>677</v>
      </c>
      <c r="U1661">
        <v>5620</v>
      </c>
      <c r="V1661">
        <v>1492</v>
      </c>
      <c r="W1661">
        <v>216</v>
      </c>
      <c r="X1661">
        <v>46</v>
      </c>
      <c r="Y1661">
        <v>83</v>
      </c>
      <c r="Z1661">
        <v>531</v>
      </c>
      <c r="AA1661">
        <v>752</v>
      </c>
      <c r="AB1661">
        <v>172</v>
      </c>
      <c r="AC1661">
        <v>62</v>
      </c>
      <c r="AD1661">
        <v>44</v>
      </c>
      <c r="AE1661">
        <v>55</v>
      </c>
      <c r="AF1661">
        <v>643</v>
      </c>
      <c r="AG1661">
        <v>570</v>
      </c>
      <c r="AH1661">
        <v>3.48</v>
      </c>
      <c r="AI1661">
        <v>37</v>
      </c>
      <c r="AJ1661">
        <v>13</v>
      </c>
      <c r="AK1661">
        <v>20</v>
      </c>
      <c r="AL1661">
        <v>4420</v>
      </c>
      <c r="AM1661">
        <v>1399</v>
      </c>
      <c r="AN1661">
        <v>97</v>
      </c>
      <c r="AO1661">
        <v>616</v>
      </c>
      <c r="AP1661">
        <v>794</v>
      </c>
      <c r="AQ1661">
        <v>147</v>
      </c>
      <c r="AR1661">
        <v>192</v>
      </c>
      <c r="AS1661">
        <v>0.97699999999999998</v>
      </c>
      <c r="AT1661" t="s">
        <v>409</v>
      </c>
      <c r="AU1661" t="s">
        <v>545</v>
      </c>
      <c r="AV1661">
        <v>1838413</v>
      </c>
      <c r="AW1661">
        <v>100</v>
      </c>
      <c r="AX1661">
        <v>100</v>
      </c>
      <c r="AY1661" t="s">
        <v>154</v>
      </c>
      <c r="AZ1661" t="s">
        <v>396</v>
      </c>
      <c r="BA1661" t="s">
        <v>396</v>
      </c>
    </row>
    <row r="1662" spans="1:53" x14ac:dyDescent="0.55000000000000004">
      <c r="A1662">
        <v>1974</v>
      </c>
      <c r="B1662" s="5" t="b">
        <f>Teams[[#This Row],[yearID]]&gt;=1973</f>
        <v>1</v>
      </c>
      <c r="C1662" s="5" t="b">
        <f>Teams[[#This Row],[yearID]]&gt;=1903</f>
        <v>1</v>
      </c>
      <c r="D1662" t="s">
        <v>410</v>
      </c>
      <c r="E1662" t="s">
        <v>526</v>
      </c>
      <c r="F1662" t="s">
        <v>526</v>
      </c>
      <c r="G1662" s="5" t="str">
        <f>VLOOKUP(Teams[[#This Row],[franchID]],TeamsFranchises!$A$2:$D$121,2,FALSE)</f>
        <v>Texas Rangers</v>
      </c>
      <c r="H1662" t="s">
        <v>8</v>
      </c>
      <c r="I1662">
        <v>2</v>
      </c>
      <c r="J1662">
        <v>161</v>
      </c>
      <c r="K1662">
        <v>80</v>
      </c>
      <c r="L1662">
        <v>84</v>
      </c>
      <c r="M1662">
        <v>76</v>
      </c>
      <c r="N1662" t="s">
        <v>51</v>
      </c>
      <c r="P1662" t="s">
        <v>51</v>
      </c>
      <c r="Q1662" s="5">
        <f>IF(Teams[[#This Row],[LgWin]]="Y", 1,
IF(Teams[[#This Row],[LgWin]] = "N", 0, " "))</f>
        <v>0</v>
      </c>
      <c r="R1662" t="s">
        <v>51</v>
      </c>
      <c r="S1662" s="5">
        <f>IF(Teams[[#This Row],[WSWin]]="Y", 1,
IF(Teams[[#This Row],[WSWin]] = "N", 0, " "))</f>
        <v>0</v>
      </c>
      <c r="T1662">
        <v>690</v>
      </c>
      <c r="U1662">
        <v>5449</v>
      </c>
      <c r="V1662">
        <v>1482</v>
      </c>
      <c r="W1662">
        <v>198</v>
      </c>
      <c r="X1662">
        <v>39</v>
      </c>
      <c r="Y1662">
        <v>99</v>
      </c>
      <c r="Z1662">
        <v>508</v>
      </c>
      <c r="AA1662">
        <v>710</v>
      </c>
      <c r="AB1662">
        <v>113</v>
      </c>
      <c r="AC1662">
        <v>80</v>
      </c>
      <c r="AD1662">
        <v>38</v>
      </c>
      <c r="AE1662">
        <v>47</v>
      </c>
      <c r="AF1662">
        <v>698</v>
      </c>
      <c r="AG1662">
        <v>609</v>
      </c>
      <c r="AH1662">
        <v>3.82</v>
      </c>
      <c r="AI1662">
        <v>62</v>
      </c>
      <c r="AJ1662">
        <v>16</v>
      </c>
      <c r="AK1662">
        <v>12</v>
      </c>
      <c r="AL1662">
        <v>4301</v>
      </c>
      <c r="AM1662">
        <v>1423</v>
      </c>
      <c r="AN1662">
        <v>126</v>
      </c>
      <c r="AO1662">
        <v>449</v>
      </c>
      <c r="AP1662">
        <v>871</v>
      </c>
      <c r="AQ1662">
        <v>163</v>
      </c>
      <c r="AR1662">
        <v>164</v>
      </c>
      <c r="AS1662">
        <v>0.97399999999999998</v>
      </c>
      <c r="AT1662" t="s">
        <v>568</v>
      </c>
      <c r="AU1662" t="s">
        <v>569</v>
      </c>
      <c r="AV1662">
        <v>1193902</v>
      </c>
      <c r="AW1662">
        <v>97</v>
      </c>
      <c r="AX1662">
        <v>98</v>
      </c>
      <c r="AY1662" t="s">
        <v>526</v>
      </c>
      <c r="AZ1662" t="s">
        <v>526</v>
      </c>
      <c r="BA1662" t="s">
        <v>526</v>
      </c>
    </row>
    <row r="1663" spans="1:53" x14ac:dyDescent="0.55000000000000004">
      <c r="A1663">
        <v>1975</v>
      </c>
      <c r="B1663" s="5" t="b">
        <f>Teams[[#This Row],[yearID]]&gt;=1973</f>
        <v>1</v>
      </c>
      <c r="C1663" s="5" t="b">
        <f>Teams[[#This Row],[yearID]]&gt;=1903</f>
        <v>1</v>
      </c>
      <c r="D1663" t="s">
        <v>157</v>
      </c>
      <c r="E1663" t="s">
        <v>159</v>
      </c>
      <c r="F1663" t="s">
        <v>159</v>
      </c>
      <c r="G1663" s="5" t="str">
        <f>VLOOKUP(Teams[[#This Row],[franchID]],TeamsFranchises!$A$2:$D$121,2,FALSE)</f>
        <v>Atlanta Braves</v>
      </c>
      <c r="H1663" t="s">
        <v>8</v>
      </c>
      <c r="I1663">
        <v>5</v>
      </c>
      <c r="J1663">
        <v>161</v>
      </c>
      <c r="K1663">
        <v>80</v>
      </c>
      <c r="L1663">
        <v>67</v>
      </c>
      <c r="M1663">
        <v>94</v>
      </c>
      <c r="N1663" t="s">
        <v>51</v>
      </c>
      <c r="P1663" t="s">
        <v>51</v>
      </c>
      <c r="Q1663" s="5">
        <f>IF(Teams[[#This Row],[LgWin]]="Y", 1,
IF(Teams[[#This Row],[LgWin]] = "N", 0, " "))</f>
        <v>0</v>
      </c>
      <c r="R1663" t="s">
        <v>51</v>
      </c>
      <c r="S1663" s="5">
        <f>IF(Teams[[#This Row],[WSWin]]="Y", 1,
IF(Teams[[#This Row],[WSWin]] = "N", 0, " "))</f>
        <v>0</v>
      </c>
      <c r="T1663">
        <v>583</v>
      </c>
      <c r="U1663">
        <v>5424</v>
      </c>
      <c r="V1663">
        <v>1323</v>
      </c>
      <c r="W1663">
        <v>179</v>
      </c>
      <c r="X1663">
        <v>28</v>
      </c>
      <c r="Y1663">
        <v>107</v>
      </c>
      <c r="Z1663">
        <v>543</v>
      </c>
      <c r="AA1663">
        <v>759</v>
      </c>
      <c r="AB1663">
        <v>55</v>
      </c>
      <c r="AC1663">
        <v>38</v>
      </c>
      <c r="AD1663">
        <v>18</v>
      </c>
      <c r="AE1663">
        <v>35</v>
      </c>
      <c r="AF1663">
        <v>739</v>
      </c>
      <c r="AG1663">
        <v>622</v>
      </c>
      <c r="AH1663">
        <v>3.91</v>
      </c>
      <c r="AI1663">
        <v>32</v>
      </c>
      <c r="AJ1663">
        <v>4</v>
      </c>
      <c r="AK1663">
        <v>24</v>
      </c>
      <c r="AL1663">
        <v>4290</v>
      </c>
      <c r="AM1663">
        <v>1543</v>
      </c>
      <c r="AN1663">
        <v>101</v>
      </c>
      <c r="AO1663">
        <v>519</v>
      </c>
      <c r="AP1663">
        <v>669</v>
      </c>
      <c r="AQ1663">
        <v>175</v>
      </c>
      <c r="AR1663">
        <v>147</v>
      </c>
      <c r="AS1663">
        <v>0.97199999999999998</v>
      </c>
      <c r="AT1663" t="s">
        <v>541</v>
      </c>
      <c r="AU1663" t="s">
        <v>542</v>
      </c>
      <c r="AV1663">
        <v>534672</v>
      </c>
      <c r="AW1663">
        <v>103</v>
      </c>
      <c r="AX1663">
        <v>104</v>
      </c>
      <c r="AY1663" t="s">
        <v>159</v>
      </c>
      <c r="AZ1663" t="s">
        <v>159</v>
      </c>
      <c r="BA1663" t="s">
        <v>159</v>
      </c>
    </row>
    <row r="1664" spans="1:53" x14ac:dyDescent="0.55000000000000004">
      <c r="A1664">
        <v>1975</v>
      </c>
      <c r="B1664" s="5" t="b">
        <f>Teams[[#This Row],[yearID]]&gt;=1973</f>
        <v>1</v>
      </c>
      <c r="C1664" s="5" t="b">
        <f>Teams[[#This Row],[yearID]]&gt;=1903</f>
        <v>1</v>
      </c>
      <c r="D1664" t="s">
        <v>410</v>
      </c>
      <c r="E1664" t="s">
        <v>95</v>
      </c>
      <c r="F1664" t="s">
        <v>95</v>
      </c>
      <c r="G1664" s="5" t="str">
        <f>VLOOKUP(Teams[[#This Row],[franchID]],TeamsFranchises!$A$2:$D$121,2,FALSE)</f>
        <v>Baltimore Orioles</v>
      </c>
      <c r="H1664" t="s">
        <v>37</v>
      </c>
      <c r="I1664">
        <v>2</v>
      </c>
      <c r="J1664">
        <v>159</v>
      </c>
      <c r="K1664">
        <v>77</v>
      </c>
      <c r="L1664">
        <v>90</v>
      </c>
      <c r="M1664">
        <v>69</v>
      </c>
      <c r="N1664" t="s">
        <v>51</v>
      </c>
      <c r="P1664" t="s">
        <v>51</v>
      </c>
      <c r="Q1664" s="5">
        <f>IF(Teams[[#This Row],[LgWin]]="Y", 1,
IF(Teams[[#This Row],[LgWin]] = "N", 0, " "))</f>
        <v>0</v>
      </c>
      <c r="R1664" t="s">
        <v>51</v>
      </c>
      <c r="S1664" s="5">
        <f>IF(Teams[[#This Row],[WSWin]]="Y", 1,
IF(Teams[[#This Row],[WSWin]] = "N", 0, " "))</f>
        <v>0</v>
      </c>
      <c r="T1664">
        <v>682</v>
      </c>
      <c r="U1664">
        <v>5474</v>
      </c>
      <c r="V1664">
        <v>1382</v>
      </c>
      <c r="W1664">
        <v>224</v>
      </c>
      <c r="X1664">
        <v>33</v>
      </c>
      <c r="Y1664">
        <v>124</v>
      </c>
      <c r="Z1664">
        <v>580</v>
      </c>
      <c r="AA1664">
        <v>834</v>
      </c>
      <c r="AB1664">
        <v>104</v>
      </c>
      <c r="AC1664">
        <v>55</v>
      </c>
      <c r="AD1664">
        <v>38</v>
      </c>
      <c r="AE1664">
        <v>46</v>
      </c>
      <c r="AF1664">
        <v>553</v>
      </c>
      <c r="AG1664">
        <v>511</v>
      </c>
      <c r="AH1664">
        <v>3.17</v>
      </c>
      <c r="AI1664">
        <v>70</v>
      </c>
      <c r="AJ1664">
        <v>19</v>
      </c>
      <c r="AK1664">
        <v>21</v>
      </c>
      <c r="AL1664">
        <v>4353</v>
      </c>
      <c r="AM1664">
        <v>1285</v>
      </c>
      <c r="AN1664">
        <v>110</v>
      </c>
      <c r="AO1664">
        <v>500</v>
      </c>
      <c r="AP1664">
        <v>717</v>
      </c>
      <c r="AQ1664">
        <v>107</v>
      </c>
      <c r="AR1664">
        <v>175</v>
      </c>
      <c r="AS1664">
        <v>0.98299999999999998</v>
      </c>
      <c r="AT1664" t="s">
        <v>218</v>
      </c>
      <c r="AU1664" t="s">
        <v>504</v>
      </c>
      <c r="AV1664">
        <v>1002157</v>
      </c>
      <c r="AW1664">
        <v>94</v>
      </c>
      <c r="AX1664">
        <v>93</v>
      </c>
      <c r="AY1664" t="s">
        <v>95</v>
      </c>
      <c r="AZ1664" t="s">
        <v>95</v>
      </c>
      <c r="BA1664" t="s">
        <v>95</v>
      </c>
    </row>
    <row r="1665" spans="1:53" x14ac:dyDescent="0.55000000000000004">
      <c r="A1665">
        <v>1975</v>
      </c>
      <c r="B1665" s="5" t="b">
        <f>Teams[[#This Row],[yearID]]&gt;=1973</f>
        <v>1</v>
      </c>
      <c r="C1665" s="5" t="b">
        <f>Teams[[#This Row],[yearID]]&gt;=1903</f>
        <v>1</v>
      </c>
      <c r="D1665" t="s">
        <v>410</v>
      </c>
      <c r="E1665" t="s">
        <v>54</v>
      </c>
      <c r="F1665" t="s">
        <v>54</v>
      </c>
      <c r="G1665" s="5" t="str">
        <f>VLOOKUP(Teams[[#This Row],[franchID]],TeamsFranchises!$A$2:$D$121,2,FALSE)</f>
        <v>Boston Red Sox</v>
      </c>
      <c r="H1665" t="s">
        <v>37</v>
      </c>
      <c r="I1665">
        <v>1</v>
      </c>
      <c r="J1665">
        <v>160</v>
      </c>
      <c r="K1665">
        <v>81</v>
      </c>
      <c r="L1665">
        <v>95</v>
      </c>
      <c r="M1665">
        <v>65</v>
      </c>
      <c r="N1665" t="s">
        <v>76</v>
      </c>
      <c r="P1665" t="s">
        <v>76</v>
      </c>
      <c r="Q1665" s="5">
        <f>IF(Teams[[#This Row],[LgWin]]="Y", 1,
IF(Teams[[#This Row],[LgWin]] = "N", 0, " "))</f>
        <v>1</v>
      </c>
      <c r="R1665" t="s">
        <v>51</v>
      </c>
      <c r="S1665" s="5">
        <f>IF(Teams[[#This Row],[WSWin]]="Y", 1,
IF(Teams[[#This Row],[WSWin]] = "N", 0, " "))</f>
        <v>0</v>
      </c>
      <c r="T1665">
        <v>796</v>
      </c>
      <c r="U1665">
        <v>5448</v>
      </c>
      <c r="V1665">
        <v>1500</v>
      </c>
      <c r="W1665">
        <v>284</v>
      </c>
      <c r="X1665">
        <v>44</v>
      </c>
      <c r="Y1665">
        <v>134</v>
      </c>
      <c r="Z1665">
        <v>565</v>
      </c>
      <c r="AA1665">
        <v>741</v>
      </c>
      <c r="AB1665">
        <v>66</v>
      </c>
      <c r="AC1665">
        <v>58</v>
      </c>
      <c r="AD1665">
        <v>34</v>
      </c>
      <c r="AE1665">
        <v>53</v>
      </c>
      <c r="AF1665">
        <v>709</v>
      </c>
      <c r="AG1665">
        <v>636</v>
      </c>
      <c r="AH1665">
        <v>3.98</v>
      </c>
      <c r="AI1665">
        <v>62</v>
      </c>
      <c r="AJ1665">
        <v>11</v>
      </c>
      <c r="AK1665">
        <v>31</v>
      </c>
      <c r="AL1665">
        <v>4310</v>
      </c>
      <c r="AM1665">
        <v>1463</v>
      </c>
      <c r="AN1665">
        <v>145</v>
      </c>
      <c r="AO1665">
        <v>490</v>
      </c>
      <c r="AP1665">
        <v>720</v>
      </c>
      <c r="AQ1665">
        <v>139</v>
      </c>
      <c r="AR1665">
        <v>142</v>
      </c>
      <c r="AS1665">
        <v>0.97699999999999998</v>
      </c>
      <c r="AT1665" t="s">
        <v>441</v>
      </c>
      <c r="AU1665" t="s">
        <v>493</v>
      </c>
      <c r="AV1665">
        <v>1748587</v>
      </c>
      <c r="AW1665">
        <v>110</v>
      </c>
      <c r="AX1665">
        <v>109</v>
      </c>
      <c r="AY1665" t="s">
        <v>54</v>
      </c>
      <c r="AZ1665" t="s">
        <v>54</v>
      </c>
      <c r="BA1665" t="s">
        <v>54</v>
      </c>
    </row>
    <row r="1666" spans="1:53" x14ac:dyDescent="0.55000000000000004">
      <c r="A1666">
        <v>1975</v>
      </c>
      <c r="B1666" s="5" t="b">
        <f>Teams[[#This Row],[yearID]]&gt;=1973</f>
        <v>1</v>
      </c>
      <c r="C1666" s="5" t="b">
        <f>Teams[[#This Row],[yearID]]&gt;=1903</f>
        <v>1</v>
      </c>
      <c r="D1666" t="s">
        <v>410</v>
      </c>
      <c r="E1666" t="s">
        <v>537</v>
      </c>
      <c r="F1666" t="s">
        <v>520</v>
      </c>
      <c r="G1666" s="5" t="str">
        <f>VLOOKUP(Teams[[#This Row],[franchID]],TeamsFranchises!$A$2:$D$121,2,FALSE)</f>
        <v>Los Angeles Angels of Anaheim</v>
      </c>
      <c r="H1666" t="s">
        <v>8</v>
      </c>
      <c r="I1666">
        <v>6</v>
      </c>
      <c r="J1666">
        <v>161</v>
      </c>
      <c r="K1666">
        <v>81</v>
      </c>
      <c r="L1666">
        <v>72</v>
      </c>
      <c r="M1666">
        <v>89</v>
      </c>
      <c r="N1666" t="s">
        <v>51</v>
      </c>
      <c r="P1666" t="s">
        <v>51</v>
      </c>
      <c r="Q1666" s="5">
        <f>IF(Teams[[#This Row],[LgWin]]="Y", 1,
IF(Teams[[#This Row],[LgWin]] = "N", 0, " "))</f>
        <v>0</v>
      </c>
      <c r="R1666" t="s">
        <v>51</v>
      </c>
      <c r="S1666" s="5">
        <f>IF(Teams[[#This Row],[WSWin]]="Y", 1,
IF(Teams[[#This Row],[WSWin]] = "N", 0, " "))</f>
        <v>0</v>
      </c>
      <c r="T1666">
        <v>628</v>
      </c>
      <c r="U1666">
        <v>5377</v>
      </c>
      <c r="V1666">
        <v>1324</v>
      </c>
      <c r="W1666">
        <v>195</v>
      </c>
      <c r="X1666">
        <v>41</v>
      </c>
      <c r="Y1666">
        <v>55</v>
      </c>
      <c r="Z1666">
        <v>593</v>
      </c>
      <c r="AA1666">
        <v>811</v>
      </c>
      <c r="AB1666">
        <v>220</v>
      </c>
      <c r="AC1666">
        <v>108</v>
      </c>
      <c r="AD1666">
        <v>27</v>
      </c>
      <c r="AE1666">
        <v>47</v>
      </c>
      <c r="AF1666">
        <v>723</v>
      </c>
      <c r="AG1666">
        <v>628</v>
      </c>
      <c r="AH1666">
        <v>3.89</v>
      </c>
      <c r="AI1666">
        <v>59</v>
      </c>
      <c r="AJ1666">
        <v>19</v>
      </c>
      <c r="AK1666">
        <v>16</v>
      </c>
      <c r="AL1666">
        <v>4360</v>
      </c>
      <c r="AM1666">
        <v>1386</v>
      </c>
      <c r="AN1666">
        <v>123</v>
      </c>
      <c r="AO1666">
        <v>613</v>
      </c>
      <c r="AP1666">
        <v>975</v>
      </c>
      <c r="AQ1666">
        <v>184</v>
      </c>
      <c r="AR1666">
        <v>164</v>
      </c>
      <c r="AS1666">
        <v>0.97099999999999997</v>
      </c>
      <c r="AT1666" t="s">
        <v>538</v>
      </c>
      <c r="AU1666" t="s">
        <v>543</v>
      </c>
      <c r="AV1666">
        <v>1058163</v>
      </c>
      <c r="AW1666">
        <v>92</v>
      </c>
      <c r="AX1666">
        <v>93</v>
      </c>
      <c r="AY1666" t="s">
        <v>537</v>
      </c>
      <c r="AZ1666" t="s">
        <v>537</v>
      </c>
      <c r="BA1666" t="s">
        <v>537</v>
      </c>
    </row>
    <row r="1667" spans="1:53" x14ac:dyDescent="0.55000000000000004">
      <c r="A1667">
        <v>1975</v>
      </c>
      <c r="B1667" s="5" t="b">
        <f>Teams[[#This Row],[yearID]]&gt;=1973</f>
        <v>1</v>
      </c>
      <c r="C1667" s="5" t="b">
        <f>Teams[[#This Row],[yearID]]&gt;=1903</f>
        <v>1</v>
      </c>
      <c r="D1667" t="s">
        <v>410</v>
      </c>
      <c r="E1667" t="s">
        <v>415</v>
      </c>
      <c r="F1667" t="s">
        <v>416</v>
      </c>
      <c r="G1667" s="5" t="str">
        <f>VLOOKUP(Teams[[#This Row],[franchID]],TeamsFranchises!$A$2:$D$121,2,FALSE)</f>
        <v>Chicago White Sox</v>
      </c>
      <c r="H1667" t="s">
        <v>8</v>
      </c>
      <c r="I1667">
        <v>5</v>
      </c>
      <c r="J1667">
        <v>161</v>
      </c>
      <c r="K1667">
        <v>81</v>
      </c>
      <c r="L1667">
        <v>75</v>
      </c>
      <c r="M1667">
        <v>86</v>
      </c>
      <c r="N1667" t="s">
        <v>51</v>
      </c>
      <c r="P1667" t="s">
        <v>51</v>
      </c>
      <c r="Q1667" s="5">
        <f>IF(Teams[[#This Row],[LgWin]]="Y", 1,
IF(Teams[[#This Row],[LgWin]] = "N", 0, " "))</f>
        <v>0</v>
      </c>
      <c r="R1667" t="s">
        <v>51</v>
      </c>
      <c r="S1667" s="5">
        <f>IF(Teams[[#This Row],[WSWin]]="Y", 1,
IF(Teams[[#This Row],[WSWin]] = "N", 0, " "))</f>
        <v>0</v>
      </c>
      <c r="T1667">
        <v>655</v>
      </c>
      <c r="U1667">
        <v>5490</v>
      </c>
      <c r="V1667">
        <v>1400</v>
      </c>
      <c r="W1667">
        <v>209</v>
      </c>
      <c r="X1667">
        <v>38</v>
      </c>
      <c r="Y1667">
        <v>94</v>
      </c>
      <c r="Z1667">
        <v>611</v>
      </c>
      <c r="AA1667">
        <v>800</v>
      </c>
      <c r="AB1667">
        <v>101</v>
      </c>
      <c r="AC1667">
        <v>54</v>
      </c>
      <c r="AD1667">
        <v>40</v>
      </c>
      <c r="AE1667">
        <v>52</v>
      </c>
      <c r="AF1667">
        <v>703</v>
      </c>
      <c r="AG1667">
        <v>634</v>
      </c>
      <c r="AH1667">
        <v>3.93</v>
      </c>
      <c r="AI1667">
        <v>34</v>
      </c>
      <c r="AJ1667">
        <v>7</v>
      </c>
      <c r="AK1667">
        <v>39</v>
      </c>
      <c r="AL1667">
        <v>4357</v>
      </c>
      <c r="AM1667">
        <v>1489</v>
      </c>
      <c r="AN1667">
        <v>107</v>
      </c>
      <c r="AO1667">
        <v>655</v>
      </c>
      <c r="AP1667">
        <v>799</v>
      </c>
      <c r="AQ1667">
        <v>140</v>
      </c>
      <c r="AR1667">
        <v>155</v>
      </c>
      <c r="AS1667">
        <v>0.97799999999999998</v>
      </c>
      <c r="AT1667" t="s">
        <v>417</v>
      </c>
      <c r="AU1667" t="s">
        <v>450</v>
      </c>
      <c r="AV1667">
        <v>750802</v>
      </c>
      <c r="AW1667">
        <v>102</v>
      </c>
      <c r="AX1667">
        <v>103</v>
      </c>
      <c r="AY1667" t="s">
        <v>416</v>
      </c>
      <c r="AZ1667" t="s">
        <v>415</v>
      </c>
      <c r="BA1667" t="s">
        <v>415</v>
      </c>
    </row>
    <row r="1668" spans="1:53" x14ac:dyDescent="0.55000000000000004">
      <c r="A1668">
        <v>1975</v>
      </c>
      <c r="B1668" s="5" t="b">
        <f>Teams[[#This Row],[yearID]]&gt;=1973</f>
        <v>1</v>
      </c>
      <c r="C1668" s="5" t="b">
        <f>Teams[[#This Row],[yearID]]&gt;=1903</f>
        <v>1</v>
      </c>
      <c r="D1668" t="s">
        <v>157</v>
      </c>
      <c r="E1668" t="s">
        <v>161</v>
      </c>
      <c r="F1668" t="s">
        <v>162</v>
      </c>
      <c r="G1668" s="5" t="str">
        <f>VLOOKUP(Teams[[#This Row],[franchID]],TeamsFranchises!$A$2:$D$121,2,FALSE)</f>
        <v>Chicago Cubs</v>
      </c>
      <c r="H1668" t="s">
        <v>37</v>
      </c>
      <c r="I1668">
        <v>5</v>
      </c>
      <c r="J1668">
        <v>162</v>
      </c>
      <c r="K1668">
        <v>81</v>
      </c>
      <c r="L1668">
        <v>75</v>
      </c>
      <c r="M1668">
        <v>87</v>
      </c>
      <c r="N1668" t="s">
        <v>51</v>
      </c>
      <c r="P1668" t="s">
        <v>51</v>
      </c>
      <c r="Q1668" s="5">
        <f>IF(Teams[[#This Row],[LgWin]]="Y", 1,
IF(Teams[[#This Row],[LgWin]] = "N", 0, " "))</f>
        <v>0</v>
      </c>
      <c r="R1668" t="s">
        <v>51</v>
      </c>
      <c r="S1668" s="5">
        <f>IF(Teams[[#This Row],[WSWin]]="Y", 1,
IF(Teams[[#This Row],[WSWin]] = "N", 0, " "))</f>
        <v>0</v>
      </c>
      <c r="T1668">
        <v>712</v>
      </c>
      <c r="U1668">
        <v>5470</v>
      </c>
      <c r="V1668">
        <v>1419</v>
      </c>
      <c r="W1668">
        <v>229</v>
      </c>
      <c r="X1668">
        <v>41</v>
      </c>
      <c r="Y1668">
        <v>95</v>
      </c>
      <c r="Z1668">
        <v>650</v>
      </c>
      <c r="AA1668">
        <v>802</v>
      </c>
      <c r="AB1668">
        <v>67</v>
      </c>
      <c r="AC1668">
        <v>55</v>
      </c>
      <c r="AD1668">
        <v>30</v>
      </c>
      <c r="AE1668">
        <v>66</v>
      </c>
      <c r="AF1668">
        <v>827</v>
      </c>
      <c r="AG1668">
        <v>721</v>
      </c>
      <c r="AH1668">
        <v>4.49</v>
      </c>
      <c r="AI1668">
        <v>27</v>
      </c>
      <c r="AJ1668">
        <v>8</v>
      </c>
      <c r="AK1668">
        <v>33</v>
      </c>
      <c r="AL1668">
        <v>4333</v>
      </c>
      <c r="AM1668">
        <v>1587</v>
      </c>
      <c r="AN1668">
        <v>130</v>
      </c>
      <c r="AO1668">
        <v>551</v>
      </c>
      <c r="AP1668">
        <v>850</v>
      </c>
      <c r="AQ1668">
        <v>179</v>
      </c>
      <c r="AR1668">
        <v>152</v>
      </c>
      <c r="AS1668">
        <v>0.97199999999999998</v>
      </c>
      <c r="AT1668" t="s">
        <v>434</v>
      </c>
      <c r="AU1668" t="s">
        <v>473</v>
      </c>
      <c r="AV1668">
        <v>1034819</v>
      </c>
      <c r="AW1668">
        <v>104</v>
      </c>
      <c r="AX1668">
        <v>106</v>
      </c>
      <c r="AY1668" t="s">
        <v>162</v>
      </c>
      <c r="AZ1668" t="s">
        <v>161</v>
      </c>
      <c r="BA1668" t="s">
        <v>161</v>
      </c>
    </row>
    <row r="1669" spans="1:53" x14ac:dyDescent="0.55000000000000004">
      <c r="A1669">
        <v>1975</v>
      </c>
      <c r="B1669" s="5" t="b">
        <f>Teams[[#This Row],[yearID]]&gt;=1973</f>
        <v>1</v>
      </c>
      <c r="C1669" s="5" t="b">
        <f>Teams[[#This Row],[yearID]]&gt;=1903</f>
        <v>1</v>
      </c>
      <c r="D1669" t="s">
        <v>157</v>
      </c>
      <c r="E1669" t="s">
        <v>167</v>
      </c>
      <c r="F1669" t="s">
        <v>167</v>
      </c>
      <c r="G1669" s="5" t="str">
        <f>VLOOKUP(Teams[[#This Row],[franchID]],TeamsFranchises!$A$2:$D$121,2,FALSE)</f>
        <v>Cincinnati Reds</v>
      </c>
      <c r="H1669" t="s">
        <v>8</v>
      </c>
      <c r="I1669">
        <v>1</v>
      </c>
      <c r="J1669">
        <v>162</v>
      </c>
      <c r="K1669">
        <v>81</v>
      </c>
      <c r="L1669">
        <v>108</v>
      </c>
      <c r="M1669">
        <v>54</v>
      </c>
      <c r="N1669" t="s">
        <v>76</v>
      </c>
      <c r="P1669" t="s">
        <v>76</v>
      </c>
      <c r="Q1669" s="5">
        <f>IF(Teams[[#This Row],[LgWin]]="Y", 1,
IF(Teams[[#This Row],[LgWin]] = "N", 0, " "))</f>
        <v>1</v>
      </c>
      <c r="R1669" t="s">
        <v>76</v>
      </c>
      <c r="S1669" s="5">
        <f>IF(Teams[[#This Row],[WSWin]]="Y", 1,
IF(Teams[[#This Row],[WSWin]] = "N", 0, " "))</f>
        <v>1</v>
      </c>
      <c r="T1669">
        <v>840</v>
      </c>
      <c r="U1669">
        <v>5581</v>
      </c>
      <c r="V1669">
        <v>1515</v>
      </c>
      <c r="W1669">
        <v>278</v>
      </c>
      <c r="X1669">
        <v>37</v>
      </c>
      <c r="Y1669">
        <v>124</v>
      </c>
      <c r="Z1669">
        <v>691</v>
      </c>
      <c r="AA1669">
        <v>916</v>
      </c>
      <c r="AB1669">
        <v>168</v>
      </c>
      <c r="AC1669">
        <v>36</v>
      </c>
      <c r="AD1669">
        <v>35</v>
      </c>
      <c r="AE1669">
        <v>45</v>
      </c>
      <c r="AF1669">
        <v>586</v>
      </c>
      <c r="AG1669">
        <v>546</v>
      </c>
      <c r="AH1669">
        <v>3.37</v>
      </c>
      <c r="AI1669">
        <v>22</v>
      </c>
      <c r="AJ1669">
        <v>8</v>
      </c>
      <c r="AK1669">
        <v>50</v>
      </c>
      <c r="AL1669">
        <v>4377</v>
      </c>
      <c r="AM1669">
        <v>1422</v>
      </c>
      <c r="AN1669">
        <v>112</v>
      </c>
      <c r="AO1669">
        <v>487</v>
      </c>
      <c r="AP1669">
        <v>663</v>
      </c>
      <c r="AQ1669">
        <v>102</v>
      </c>
      <c r="AR1669">
        <v>173</v>
      </c>
      <c r="AS1669">
        <v>0.98399999999999999</v>
      </c>
      <c r="AT1669" t="s">
        <v>165</v>
      </c>
      <c r="AU1669" t="s">
        <v>565</v>
      </c>
      <c r="AV1669">
        <v>2315603</v>
      </c>
      <c r="AW1669">
        <v>102</v>
      </c>
      <c r="AX1669">
        <v>99</v>
      </c>
      <c r="AY1669" t="s">
        <v>167</v>
      </c>
      <c r="AZ1669" t="s">
        <v>167</v>
      </c>
      <c r="BA1669" t="s">
        <v>167</v>
      </c>
    </row>
    <row r="1670" spans="1:53" x14ac:dyDescent="0.55000000000000004">
      <c r="A1670">
        <v>1975</v>
      </c>
      <c r="B1670" s="5" t="b">
        <f>Teams[[#This Row],[yearID]]&gt;=1973</f>
        <v>1</v>
      </c>
      <c r="C1670" s="5" t="b">
        <f>Teams[[#This Row],[yearID]]&gt;=1903</f>
        <v>1</v>
      </c>
      <c r="D1670" t="s">
        <v>410</v>
      </c>
      <c r="E1670" t="s">
        <v>64</v>
      </c>
      <c r="F1670" t="s">
        <v>64</v>
      </c>
      <c r="G1670" s="5" t="str">
        <f>VLOOKUP(Teams[[#This Row],[franchID]],TeamsFranchises!$A$2:$D$121,2,FALSE)</f>
        <v>Cleveland Indians</v>
      </c>
      <c r="H1670" t="s">
        <v>37</v>
      </c>
      <c r="I1670">
        <v>4</v>
      </c>
      <c r="J1670">
        <v>159</v>
      </c>
      <c r="K1670">
        <v>80</v>
      </c>
      <c r="L1670">
        <v>79</v>
      </c>
      <c r="M1670">
        <v>80</v>
      </c>
      <c r="N1670" t="s">
        <v>51</v>
      </c>
      <c r="P1670" t="s">
        <v>51</v>
      </c>
      <c r="Q1670" s="5">
        <f>IF(Teams[[#This Row],[LgWin]]="Y", 1,
IF(Teams[[#This Row],[LgWin]] = "N", 0, " "))</f>
        <v>0</v>
      </c>
      <c r="R1670" t="s">
        <v>51</v>
      </c>
      <c r="S1670" s="5">
        <f>IF(Teams[[#This Row],[WSWin]]="Y", 1,
IF(Teams[[#This Row],[WSWin]] = "N", 0, " "))</f>
        <v>0</v>
      </c>
      <c r="T1670">
        <v>688</v>
      </c>
      <c r="U1670">
        <v>5404</v>
      </c>
      <c r="V1670">
        <v>1409</v>
      </c>
      <c r="W1670">
        <v>201</v>
      </c>
      <c r="X1670">
        <v>25</v>
      </c>
      <c r="Y1670">
        <v>153</v>
      </c>
      <c r="Z1670">
        <v>525</v>
      </c>
      <c r="AA1670">
        <v>667</v>
      </c>
      <c r="AB1670">
        <v>106</v>
      </c>
      <c r="AC1670">
        <v>89</v>
      </c>
      <c r="AD1670">
        <v>24</v>
      </c>
      <c r="AE1670">
        <v>40</v>
      </c>
      <c r="AF1670">
        <v>703</v>
      </c>
      <c r="AG1670">
        <v>613</v>
      </c>
      <c r="AH1670">
        <v>3.84</v>
      </c>
      <c r="AI1670">
        <v>37</v>
      </c>
      <c r="AJ1670">
        <v>6</v>
      </c>
      <c r="AK1670">
        <v>33</v>
      </c>
      <c r="AL1670">
        <v>4306</v>
      </c>
      <c r="AM1670">
        <v>1395</v>
      </c>
      <c r="AN1670">
        <v>136</v>
      </c>
      <c r="AO1670">
        <v>599</v>
      </c>
      <c r="AP1670">
        <v>800</v>
      </c>
      <c r="AQ1670">
        <v>134</v>
      </c>
      <c r="AR1670">
        <v>156</v>
      </c>
      <c r="AS1670">
        <v>0.97799999999999998</v>
      </c>
      <c r="AT1670" t="s">
        <v>487</v>
      </c>
      <c r="AU1670" t="s">
        <v>498</v>
      </c>
      <c r="AV1670">
        <v>977039</v>
      </c>
      <c r="AW1670">
        <v>99</v>
      </c>
      <c r="AX1670">
        <v>99</v>
      </c>
      <c r="AY1670" t="s">
        <v>64</v>
      </c>
      <c r="AZ1670" t="s">
        <v>64</v>
      </c>
      <c r="BA1670" t="s">
        <v>64</v>
      </c>
    </row>
    <row r="1671" spans="1:53" x14ac:dyDescent="0.55000000000000004">
      <c r="A1671">
        <v>1975</v>
      </c>
      <c r="B1671" s="5" t="b">
        <f>Teams[[#This Row],[yearID]]&gt;=1973</f>
        <v>1</v>
      </c>
      <c r="C1671" s="5" t="b">
        <f>Teams[[#This Row],[yearID]]&gt;=1903</f>
        <v>1</v>
      </c>
      <c r="D1671" t="s">
        <v>410</v>
      </c>
      <c r="E1671" t="s">
        <v>419</v>
      </c>
      <c r="F1671" t="s">
        <v>419</v>
      </c>
      <c r="G1671" s="5" t="str">
        <f>VLOOKUP(Teams[[#This Row],[franchID]],TeamsFranchises!$A$2:$D$121,2,FALSE)</f>
        <v>Detroit Tigers</v>
      </c>
      <c r="H1671" t="s">
        <v>37</v>
      </c>
      <c r="I1671">
        <v>6</v>
      </c>
      <c r="J1671">
        <v>159</v>
      </c>
      <c r="K1671">
        <v>80</v>
      </c>
      <c r="L1671">
        <v>57</v>
      </c>
      <c r="M1671">
        <v>102</v>
      </c>
      <c r="N1671" t="s">
        <v>51</v>
      </c>
      <c r="P1671" t="s">
        <v>51</v>
      </c>
      <c r="Q1671" s="5">
        <f>IF(Teams[[#This Row],[LgWin]]="Y", 1,
IF(Teams[[#This Row],[LgWin]] = "N", 0, " "))</f>
        <v>0</v>
      </c>
      <c r="R1671" t="s">
        <v>51</v>
      </c>
      <c r="S1671" s="5">
        <f>IF(Teams[[#This Row],[WSWin]]="Y", 1,
IF(Teams[[#This Row],[WSWin]] = "N", 0, " "))</f>
        <v>0</v>
      </c>
      <c r="T1671">
        <v>570</v>
      </c>
      <c r="U1671">
        <v>5366</v>
      </c>
      <c r="V1671">
        <v>1338</v>
      </c>
      <c r="W1671">
        <v>171</v>
      </c>
      <c r="X1671">
        <v>39</v>
      </c>
      <c r="Y1671">
        <v>125</v>
      </c>
      <c r="Z1671">
        <v>383</v>
      </c>
      <c r="AA1671">
        <v>872</v>
      </c>
      <c r="AB1671">
        <v>63</v>
      </c>
      <c r="AC1671">
        <v>57</v>
      </c>
      <c r="AD1671">
        <v>28</v>
      </c>
      <c r="AE1671">
        <v>38</v>
      </c>
      <c r="AF1671">
        <v>786</v>
      </c>
      <c r="AG1671">
        <v>663</v>
      </c>
      <c r="AH1671">
        <v>4.2699999999999996</v>
      </c>
      <c r="AI1671">
        <v>52</v>
      </c>
      <c r="AJ1671">
        <v>10</v>
      </c>
      <c r="AK1671">
        <v>17</v>
      </c>
      <c r="AL1671">
        <v>4188</v>
      </c>
      <c r="AM1671">
        <v>1496</v>
      </c>
      <c r="AN1671">
        <v>137</v>
      </c>
      <c r="AO1671">
        <v>533</v>
      </c>
      <c r="AP1671">
        <v>787</v>
      </c>
      <c r="AQ1671">
        <v>173</v>
      </c>
      <c r="AR1671">
        <v>141</v>
      </c>
      <c r="AS1671">
        <v>0.97199999999999998</v>
      </c>
      <c r="AT1671" t="s">
        <v>420</v>
      </c>
      <c r="AU1671" t="s">
        <v>518</v>
      </c>
      <c r="AV1671">
        <v>1058836</v>
      </c>
      <c r="AW1671">
        <v>104</v>
      </c>
      <c r="AX1671">
        <v>106</v>
      </c>
      <c r="AY1671" t="s">
        <v>419</v>
      </c>
      <c r="AZ1671" t="s">
        <v>419</v>
      </c>
      <c r="BA1671" t="s">
        <v>419</v>
      </c>
    </row>
    <row r="1672" spans="1:53" x14ac:dyDescent="0.55000000000000004">
      <c r="A1672">
        <v>1975</v>
      </c>
      <c r="B1672" s="5" t="b">
        <f>Teams[[#This Row],[yearID]]&gt;=1973</f>
        <v>1</v>
      </c>
      <c r="C1672" s="5" t="b">
        <f>Teams[[#This Row],[yearID]]&gt;=1903</f>
        <v>1</v>
      </c>
      <c r="D1672" t="s">
        <v>157</v>
      </c>
      <c r="E1672" t="s">
        <v>528</v>
      </c>
      <c r="F1672" t="s">
        <v>528</v>
      </c>
      <c r="G1672" s="5" t="str">
        <f>VLOOKUP(Teams[[#This Row],[franchID]],TeamsFranchises!$A$2:$D$121,2,FALSE)</f>
        <v>Houston Astros</v>
      </c>
      <c r="H1672" t="s">
        <v>8</v>
      </c>
      <c r="I1672">
        <v>6</v>
      </c>
      <c r="J1672">
        <v>162</v>
      </c>
      <c r="K1672">
        <v>81</v>
      </c>
      <c r="L1672">
        <v>64</v>
      </c>
      <c r="M1672">
        <v>97</v>
      </c>
      <c r="N1672" t="s">
        <v>51</v>
      </c>
      <c r="P1672" t="s">
        <v>51</v>
      </c>
      <c r="Q1672" s="5">
        <f>IF(Teams[[#This Row],[LgWin]]="Y", 1,
IF(Teams[[#This Row],[LgWin]] = "N", 0, " "))</f>
        <v>0</v>
      </c>
      <c r="R1672" t="s">
        <v>51</v>
      </c>
      <c r="S1672" s="5">
        <f>IF(Teams[[#This Row],[WSWin]]="Y", 1,
IF(Teams[[#This Row],[WSWin]] = "N", 0, " "))</f>
        <v>0</v>
      </c>
      <c r="T1672">
        <v>664</v>
      </c>
      <c r="U1672">
        <v>5515</v>
      </c>
      <c r="V1672">
        <v>1401</v>
      </c>
      <c r="W1672">
        <v>218</v>
      </c>
      <c r="X1672">
        <v>54</v>
      </c>
      <c r="Y1672">
        <v>84</v>
      </c>
      <c r="Z1672">
        <v>523</v>
      </c>
      <c r="AA1672">
        <v>762</v>
      </c>
      <c r="AB1672">
        <v>133</v>
      </c>
      <c r="AC1672">
        <v>62</v>
      </c>
      <c r="AD1672">
        <v>32</v>
      </c>
      <c r="AE1672">
        <v>44</v>
      </c>
      <c r="AF1672">
        <v>711</v>
      </c>
      <c r="AG1672">
        <v>654</v>
      </c>
      <c r="AH1672">
        <v>4.04</v>
      </c>
      <c r="AI1672">
        <v>39</v>
      </c>
      <c r="AJ1672">
        <v>6</v>
      </c>
      <c r="AK1672">
        <v>25</v>
      </c>
      <c r="AL1672">
        <v>4375</v>
      </c>
      <c r="AM1672">
        <v>1436</v>
      </c>
      <c r="AN1672">
        <v>106</v>
      </c>
      <c r="AO1672">
        <v>679</v>
      </c>
      <c r="AP1672">
        <v>839</v>
      </c>
      <c r="AQ1672">
        <v>137</v>
      </c>
      <c r="AR1672">
        <v>166</v>
      </c>
      <c r="AS1672">
        <v>0.97899999999999998</v>
      </c>
      <c r="AT1672" t="s">
        <v>539</v>
      </c>
      <c r="AU1672" t="s">
        <v>540</v>
      </c>
      <c r="AV1672">
        <v>858002</v>
      </c>
      <c r="AW1672">
        <v>93</v>
      </c>
      <c r="AX1672">
        <v>93</v>
      </c>
      <c r="AY1672" t="s">
        <v>528</v>
      </c>
      <c r="AZ1672" t="s">
        <v>528</v>
      </c>
      <c r="BA1672" t="s">
        <v>528</v>
      </c>
    </row>
    <row r="1673" spans="1:53" x14ac:dyDescent="0.55000000000000004">
      <c r="A1673">
        <v>1975</v>
      </c>
      <c r="B1673" s="5" t="b">
        <f>Teams[[#This Row],[yearID]]&gt;=1973</f>
        <v>1</v>
      </c>
      <c r="C1673" s="5" t="b">
        <f>Teams[[#This Row],[yearID]]&gt;=1903</f>
        <v>1</v>
      </c>
      <c r="D1673" t="s">
        <v>410</v>
      </c>
      <c r="E1673" t="s">
        <v>509</v>
      </c>
      <c r="F1673" t="s">
        <v>548</v>
      </c>
      <c r="G1673" s="5" t="str">
        <f>VLOOKUP(Teams[[#This Row],[franchID]],TeamsFranchises!$A$2:$D$121,2,FALSE)</f>
        <v>Kansas City Royals</v>
      </c>
      <c r="H1673" t="s">
        <v>8</v>
      </c>
      <c r="I1673">
        <v>2</v>
      </c>
      <c r="J1673">
        <v>162</v>
      </c>
      <c r="K1673">
        <v>81</v>
      </c>
      <c r="L1673">
        <v>91</v>
      </c>
      <c r="M1673">
        <v>71</v>
      </c>
      <c r="N1673" t="s">
        <v>51</v>
      </c>
      <c r="P1673" t="s">
        <v>51</v>
      </c>
      <c r="Q1673" s="5">
        <f>IF(Teams[[#This Row],[LgWin]]="Y", 1,
IF(Teams[[#This Row],[LgWin]] = "N", 0, " "))</f>
        <v>0</v>
      </c>
      <c r="R1673" t="s">
        <v>51</v>
      </c>
      <c r="S1673" s="5">
        <f>IF(Teams[[#This Row],[WSWin]]="Y", 1,
IF(Teams[[#This Row],[WSWin]] = "N", 0, " "))</f>
        <v>0</v>
      </c>
      <c r="T1673">
        <v>710</v>
      </c>
      <c r="U1673">
        <v>5491</v>
      </c>
      <c r="V1673">
        <v>1431</v>
      </c>
      <c r="W1673">
        <v>263</v>
      </c>
      <c r="X1673">
        <v>58</v>
      </c>
      <c r="Y1673">
        <v>118</v>
      </c>
      <c r="Z1673">
        <v>591</v>
      </c>
      <c r="AA1673">
        <v>675</v>
      </c>
      <c r="AB1673">
        <v>155</v>
      </c>
      <c r="AC1673">
        <v>75</v>
      </c>
      <c r="AD1673">
        <v>29</v>
      </c>
      <c r="AE1673">
        <v>51</v>
      </c>
      <c r="AF1673">
        <v>649</v>
      </c>
      <c r="AG1673">
        <v>561</v>
      </c>
      <c r="AH1673">
        <v>3.47</v>
      </c>
      <c r="AI1673">
        <v>52</v>
      </c>
      <c r="AJ1673">
        <v>11</v>
      </c>
      <c r="AK1673">
        <v>25</v>
      </c>
      <c r="AL1673">
        <v>4370</v>
      </c>
      <c r="AM1673">
        <v>1422</v>
      </c>
      <c r="AN1673">
        <v>108</v>
      </c>
      <c r="AO1673">
        <v>498</v>
      </c>
      <c r="AP1673">
        <v>815</v>
      </c>
      <c r="AQ1673">
        <v>155</v>
      </c>
      <c r="AR1673">
        <v>151</v>
      </c>
      <c r="AS1673">
        <v>0.97599999999999998</v>
      </c>
      <c r="AT1673" t="s">
        <v>549</v>
      </c>
      <c r="AU1673" t="s">
        <v>570</v>
      </c>
      <c r="AV1673">
        <v>1151836</v>
      </c>
      <c r="AW1673">
        <v>103</v>
      </c>
      <c r="AX1673">
        <v>102</v>
      </c>
      <c r="AY1673" t="s">
        <v>548</v>
      </c>
      <c r="AZ1673" t="s">
        <v>509</v>
      </c>
      <c r="BA1673" t="s">
        <v>509</v>
      </c>
    </row>
    <row r="1674" spans="1:53" x14ac:dyDescent="0.55000000000000004">
      <c r="A1674">
        <v>1975</v>
      </c>
      <c r="B1674" s="5" t="b">
        <f>Teams[[#This Row],[yearID]]&gt;=1973</f>
        <v>1</v>
      </c>
      <c r="C1674" s="5" t="b">
        <f>Teams[[#This Row],[yearID]]&gt;=1903</f>
        <v>1</v>
      </c>
      <c r="D1674" t="s">
        <v>157</v>
      </c>
      <c r="E1674" t="s">
        <v>511</v>
      </c>
      <c r="F1674" t="s">
        <v>260</v>
      </c>
      <c r="G1674" s="5" t="str">
        <f>VLOOKUP(Teams[[#This Row],[franchID]],TeamsFranchises!$A$2:$D$121,2,FALSE)</f>
        <v>Los Angeles Dodgers</v>
      </c>
      <c r="H1674" t="s">
        <v>8</v>
      </c>
      <c r="I1674">
        <v>2</v>
      </c>
      <c r="J1674">
        <v>162</v>
      </c>
      <c r="K1674">
        <v>81</v>
      </c>
      <c r="L1674">
        <v>88</v>
      </c>
      <c r="M1674">
        <v>74</v>
      </c>
      <c r="N1674" t="s">
        <v>51</v>
      </c>
      <c r="P1674" t="s">
        <v>51</v>
      </c>
      <c r="Q1674" s="5">
        <f>IF(Teams[[#This Row],[LgWin]]="Y", 1,
IF(Teams[[#This Row],[LgWin]] = "N", 0, " "))</f>
        <v>0</v>
      </c>
      <c r="R1674" t="s">
        <v>51</v>
      </c>
      <c r="S1674" s="5">
        <f>IF(Teams[[#This Row],[WSWin]]="Y", 1,
IF(Teams[[#This Row],[WSWin]] = "N", 0, " "))</f>
        <v>0</v>
      </c>
      <c r="T1674">
        <v>648</v>
      </c>
      <c r="U1674">
        <v>5453</v>
      </c>
      <c r="V1674">
        <v>1355</v>
      </c>
      <c r="W1674">
        <v>217</v>
      </c>
      <c r="X1674">
        <v>31</v>
      </c>
      <c r="Y1674">
        <v>118</v>
      </c>
      <c r="Z1674">
        <v>611</v>
      </c>
      <c r="AA1674">
        <v>825</v>
      </c>
      <c r="AB1674">
        <v>138</v>
      </c>
      <c r="AC1674">
        <v>52</v>
      </c>
      <c r="AD1674">
        <v>31</v>
      </c>
      <c r="AE1674">
        <v>47</v>
      </c>
      <c r="AF1674">
        <v>534</v>
      </c>
      <c r="AG1674">
        <v>477</v>
      </c>
      <c r="AH1674">
        <v>2.92</v>
      </c>
      <c r="AI1674">
        <v>51</v>
      </c>
      <c r="AJ1674">
        <v>18</v>
      </c>
      <c r="AK1674">
        <v>21</v>
      </c>
      <c r="AL1674">
        <v>4409</v>
      </c>
      <c r="AM1674">
        <v>1215</v>
      </c>
      <c r="AN1674">
        <v>104</v>
      </c>
      <c r="AO1674">
        <v>448</v>
      </c>
      <c r="AP1674">
        <v>894</v>
      </c>
      <c r="AQ1674">
        <v>127</v>
      </c>
      <c r="AR1674">
        <v>106</v>
      </c>
      <c r="AS1674">
        <v>0.97899999999999998</v>
      </c>
      <c r="AT1674" t="s">
        <v>512</v>
      </c>
      <c r="AU1674" t="s">
        <v>531</v>
      </c>
      <c r="AV1674">
        <v>2539349</v>
      </c>
      <c r="AW1674">
        <v>96</v>
      </c>
      <c r="AX1674">
        <v>94</v>
      </c>
      <c r="AY1674" t="s">
        <v>260</v>
      </c>
      <c r="AZ1674" t="s">
        <v>511</v>
      </c>
      <c r="BA1674" t="s">
        <v>511</v>
      </c>
    </row>
    <row r="1675" spans="1:53" x14ac:dyDescent="0.55000000000000004">
      <c r="A1675">
        <v>1975</v>
      </c>
      <c r="B1675" s="5" t="b">
        <f>Teams[[#This Row],[yearID]]&gt;=1973</f>
        <v>1</v>
      </c>
      <c r="C1675" s="5" t="b">
        <f>Teams[[#This Row],[yearID]]&gt;=1903</f>
        <v>1</v>
      </c>
      <c r="D1675" t="s">
        <v>410</v>
      </c>
      <c r="E1675" t="s">
        <v>426</v>
      </c>
      <c r="F1675" t="s">
        <v>426</v>
      </c>
      <c r="G1675" s="5" t="str">
        <f>VLOOKUP(Teams[[#This Row],[franchID]],TeamsFranchises!$A$2:$D$121,2,FALSE)</f>
        <v>Minnesota Twins</v>
      </c>
      <c r="H1675" t="s">
        <v>8</v>
      </c>
      <c r="I1675">
        <v>4</v>
      </c>
      <c r="J1675">
        <v>159</v>
      </c>
      <c r="K1675">
        <v>82</v>
      </c>
      <c r="L1675">
        <v>76</v>
      </c>
      <c r="M1675">
        <v>83</v>
      </c>
      <c r="N1675" t="s">
        <v>51</v>
      </c>
      <c r="P1675" t="s">
        <v>51</v>
      </c>
      <c r="Q1675" s="5">
        <f>IF(Teams[[#This Row],[LgWin]]="Y", 1,
IF(Teams[[#This Row],[LgWin]] = "N", 0, " "))</f>
        <v>0</v>
      </c>
      <c r="R1675" t="s">
        <v>51</v>
      </c>
      <c r="S1675" s="5">
        <f>IF(Teams[[#This Row],[WSWin]]="Y", 1,
IF(Teams[[#This Row],[WSWin]] = "N", 0, " "))</f>
        <v>0</v>
      </c>
      <c r="T1675">
        <v>724</v>
      </c>
      <c r="U1675">
        <v>5514</v>
      </c>
      <c r="V1675">
        <v>1497</v>
      </c>
      <c r="W1675">
        <v>215</v>
      </c>
      <c r="X1675">
        <v>28</v>
      </c>
      <c r="Y1675">
        <v>121</v>
      </c>
      <c r="Z1675">
        <v>563</v>
      </c>
      <c r="AA1675">
        <v>746</v>
      </c>
      <c r="AB1675">
        <v>81</v>
      </c>
      <c r="AC1675">
        <v>48</v>
      </c>
      <c r="AD1675">
        <v>40</v>
      </c>
      <c r="AE1675">
        <v>46</v>
      </c>
      <c r="AF1675">
        <v>736</v>
      </c>
      <c r="AG1675">
        <v>640</v>
      </c>
      <c r="AH1675">
        <v>4.05</v>
      </c>
      <c r="AI1675">
        <v>57</v>
      </c>
      <c r="AJ1675">
        <v>7</v>
      </c>
      <c r="AK1675">
        <v>22</v>
      </c>
      <c r="AL1675">
        <v>4269</v>
      </c>
      <c r="AM1675">
        <v>1381</v>
      </c>
      <c r="AN1675">
        <v>137</v>
      </c>
      <c r="AO1675">
        <v>617</v>
      </c>
      <c r="AP1675">
        <v>846</v>
      </c>
      <c r="AQ1675">
        <v>170</v>
      </c>
      <c r="AR1675">
        <v>147</v>
      </c>
      <c r="AS1675">
        <v>0.97299999999999998</v>
      </c>
      <c r="AT1675" t="s">
        <v>523</v>
      </c>
      <c r="AU1675" t="s">
        <v>524</v>
      </c>
      <c r="AV1675">
        <v>737156</v>
      </c>
      <c r="AW1675">
        <v>102</v>
      </c>
      <c r="AX1675">
        <v>102</v>
      </c>
      <c r="AY1675" t="s">
        <v>426</v>
      </c>
      <c r="AZ1675" t="s">
        <v>426</v>
      </c>
      <c r="BA1675" t="s">
        <v>426</v>
      </c>
    </row>
    <row r="1676" spans="1:53" x14ac:dyDescent="0.55000000000000004">
      <c r="A1676">
        <v>1975</v>
      </c>
      <c r="B1676" s="5" t="b">
        <f>Teams[[#This Row],[yearID]]&gt;=1973</f>
        <v>1</v>
      </c>
      <c r="C1676" s="5" t="b">
        <f>Teams[[#This Row],[yearID]]&gt;=1903</f>
        <v>1</v>
      </c>
      <c r="D1676" t="s">
        <v>410</v>
      </c>
      <c r="E1676" t="s">
        <v>563</v>
      </c>
      <c r="F1676" t="s">
        <v>282</v>
      </c>
      <c r="G1676" s="5" t="str">
        <f>VLOOKUP(Teams[[#This Row],[franchID]],TeamsFranchises!$A$2:$D$121,2,FALSE)</f>
        <v>Milwaukee Brewers</v>
      </c>
      <c r="H1676" t="s">
        <v>37</v>
      </c>
      <c r="I1676">
        <v>5</v>
      </c>
      <c r="J1676">
        <v>162</v>
      </c>
      <c r="K1676">
        <v>81</v>
      </c>
      <c r="L1676">
        <v>68</v>
      </c>
      <c r="M1676">
        <v>94</v>
      </c>
      <c r="N1676" t="s">
        <v>51</v>
      </c>
      <c r="P1676" t="s">
        <v>51</v>
      </c>
      <c r="Q1676" s="5">
        <f>IF(Teams[[#This Row],[LgWin]]="Y", 1,
IF(Teams[[#This Row],[LgWin]] = "N", 0, " "))</f>
        <v>0</v>
      </c>
      <c r="R1676" t="s">
        <v>51</v>
      </c>
      <c r="S1676" s="5">
        <f>IF(Teams[[#This Row],[WSWin]]="Y", 1,
IF(Teams[[#This Row],[WSWin]] = "N", 0, " "))</f>
        <v>0</v>
      </c>
      <c r="T1676">
        <v>675</v>
      </c>
      <c r="U1676">
        <v>5378</v>
      </c>
      <c r="V1676">
        <v>1343</v>
      </c>
      <c r="W1676">
        <v>242</v>
      </c>
      <c r="X1676">
        <v>34</v>
      </c>
      <c r="Y1676">
        <v>146</v>
      </c>
      <c r="Z1676">
        <v>553</v>
      </c>
      <c r="AA1676">
        <v>922</v>
      </c>
      <c r="AB1676">
        <v>65</v>
      </c>
      <c r="AC1676">
        <v>64</v>
      </c>
      <c r="AD1676">
        <v>28</v>
      </c>
      <c r="AE1676">
        <v>49</v>
      </c>
      <c r="AF1676">
        <v>792</v>
      </c>
      <c r="AG1676">
        <v>690</v>
      </c>
      <c r="AH1676">
        <v>4.34</v>
      </c>
      <c r="AI1676">
        <v>36</v>
      </c>
      <c r="AJ1676">
        <v>10</v>
      </c>
      <c r="AK1676">
        <v>34</v>
      </c>
      <c r="AL1676">
        <v>4295</v>
      </c>
      <c r="AM1676">
        <v>1496</v>
      </c>
      <c r="AN1676">
        <v>133</v>
      </c>
      <c r="AO1676">
        <v>624</v>
      </c>
      <c r="AP1676">
        <v>643</v>
      </c>
      <c r="AQ1676">
        <v>180</v>
      </c>
      <c r="AR1676">
        <v>162</v>
      </c>
      <c r="AS1676">
        <v>0.97099999999999997</v>
      </c>
      <c r="AT1676" t="s">
        <v>281</v>
      </c>
      <c r="AU1676" t="s">
        <v>501</v>
      </c>
      <c r="AV1676">
        <v>1213357</v>
      </c>
      <c r="AW1676">
        <v>100</v>
      </c>
      <c r="AX1676">
        <v>101</v>
      </c>
      <c r="AY1676" t="s">
        <v>282</v>
      </c>
      <c r="AZ1676" t="s">
        <v>282</v>
      </c>
      <c r="BA1676" t="s">
        <v>282</v>
      </c>
    </row>
    <row r="1677" spans="1:53" x14ac:dyDescent="0.55000000000000004">
      <c r="A1677">
        <v>1975</v>
      </c>
      <c r="B1677" s="5" t="b">
        <f>Teams[[#This Row],[yearID]]&gt;=1973</f>
        <v>1</v>
      </c>
      <c r="C1677" s="5" t="b">
        <f>Teams[[#This Row],[yearID]]&gt;=1903</f>
        <v>1</v>
      </c>
      <c r="D1677" t="s">
        <v>157</v>
      </c>
      <c r="E1677" t="s">
        <v>551</v>
      </c>
      <c r="F1677" t="s">
        <v>398</v>
      </c>
      <c r="G1677" s="5" t="str">
        <f>VLOOKUP(Teams[[#This Row],[franchID]],TeamsFranchises!$A$2:$D$121,2,FALSE)</f>
        <v>Washington Nationals</v>
      </c>
      <c r="H1677" t="s">
        <v>37</v>
      </c>
      <c r="I1677">
        <v>5</v>
      </c>
      <c r="J1677">
        <v>162</v>
      </c>
      <c r="K1677">
        <v>81</v>
      </c>
      <c r="L1677">
        <v>75</v>
      </c>
      <c r="M1677">
        <v>87</v>
      </c>
      <c r="N1677" t="s">
        <v>51</v>
      </c>
      <c r="P1677" t="s">
        <v>51</v>
      </c>
      <c r="Q1677" s="5">
        <f>IF(Teams[[#This Row],[LgWin]]="Y", 1,
IF(Teams[[#This Row],[LgWin]] = "N", 0, " "))</f>
        <v>0</v>
      </c>
      <c r="R1677" t="s">
        <v>51</v>
      </c>
      <c r="S1677" s="5">
        <f>IF(Teams[[#This Row],[WSWin]]="Y", 1,
IF(Teams[[#This Row],[WSWin]] = "N", 0, " "))</f>
        <v>0</v>
      </c>
      <c r="T1677">
        <v>601</v>
      </c>
      <c r="U1677">
        <v>5518</v>
      </c>
      <c r="V1677">
        <v>1346</v>
      </c>
      <c r="W1677">
        <v>216</v>
      </c>
      <c r="X1677">
        <v>31</v>
      </c>
      <c r="Y1677">
        <v>98</v>
      </c>
      <c r="Z1677">
        <v>579</v>
      </c>
      <c r="AA1677">
        <v>954</v>
      </c>
      <c r="AB1677">
        <v>108</v>
      </c>
      <c r="AC1677">
        <v>58</v>
      </c>
      <c r="AD1677">
        <v>27</v>
      </c>
      <c r="AE1677">
        <v>38</v>
      </c>
      <c r="AF1677">
        <v>690</v>
      </c>
      <c r="AG1677">
        <v>612</v>
      </c>
      <c r="AH1677">
        <v>3.72</v>
      </c>
      <c r="AI1677">
        <v>30</v>
      </c>
      <c r="AJ1677">
        <v>12</v>
      </c>
      <c r="AK1677">
        <v>25</v>
      </c>
      <c r="AL1677">
        <v>4440</v>
      </c>
      <c r="AM1677">
        <v>1448</v>
      </c>
      <c r="AN1677">
        <v>102</v>
      </c>
      <c r="AO1677">
        <v>665</v>
      </c>
      <c r="AP1677">
        <v>831</v>
      </c>
      <c r="AQ1677">
        <v>180</v>
      </c>
      <c r="AR1677">
        <v>179</v>
      </c>
      <c r="AS1677">
        <v>0.97299999999999998</v>
      </c>
      <c r="AT1677" t="s">
        <v>552</v>
      </c>
      <c r="AU1677" t="s">
        <v>553</v>
      </c>
      <c r="AV1677">
        <v>908292</v>
      </c>
      <c r="AW1677">
        <v>104</v>
      </c>
      <c r="AX1677">
        <v>106</v>
      </c>
      <c r="AY1677" t="s">
        <v>551</v>
      </c>
      <c r="AZ1677" t="s">
        <v>551</v>
      </c>
      <c r="BA1677" t="s">
        <v>551</v>
      </c>
    </row>
    <row r="1678" spans="1:53" x14ac:dyDescent="0.55000000000000004">
      <c r="A1678">
        <v>1975</v>
      </c>
      <c r="B1678" s="5" t="b">
        <f>Teams[[#This Row],[yearID]]&gt;=1973</f>
        <v>1</v>
      </c>
      <c r="C1678" s="5" t="b">
        <f>Teams[[#This Row],[yearID]]&gt;=1903</f>
        <v>1</v>
      </c>
      <c r="D1678" t="s">
        <v>410</v>
      </c>
      <c r="E1678" t="s">
        <v>436</v>
      </c>
      <c r="F1678" t="s">
        <v>412</v>
      </c>
      <c r="G1678" s="5" t="str">
        <f>VLOOKUP(Teams[[#This Row],[franchID]],TeamsFranchises!$A$2:$D$121,2,FALSE)</f>
        <v>New York Yankees</v>
      </c>
      <c r="H1678" t="s">
        <v>37</v>
      </c>
      <c r="I1678">
        <v>3</v>
      </c>
      <c r="J1678">
        <v>160</v>
      </c>
      <c r="K1678">
        <v>78</v>
      </c>
      <c r="L1678">
        <v>83</v>
      </c>
      <c r="M1678">
        <v>77</v>
      </c>
      <c r="N1678" t="s">
        <v>51</v>
      </c>
      <c r="P1678" t="s">
        <v>51</v>
      </c>
      <c r="Q1678" s="5">
        <f>IF(Teams[[#This Row],[LgWin]]="Y", 1,
IF(Teams[[#This Row],[LgWin]] = "N", 0, " "))</f>
        <v>0</v>
      </c>
      <c r="R1678" t="s">
        <v>51</v>
      </c>
      <c r="S1678" s="5">
        <f>IF(Teams[[#This Row],[WSWin]]="Y", 1,
IF(Teams[[#This Row],[WSWin]] = "N", 0, " "))</f>
        <v>0</v>
      </c>
      <c r="T1678">
        <v>681</v>
      </c>
      <c r="U1678">
        <v>5415</v>
      </c>
      <c r="V1678">
        <v>1430</v>
      </c>
      <c r="W1678">
        <v>230</v>
      </c>
      <c r="X1678">
        <v>39</v>
      </c>
      <c r="Y1678">
        <v>110</v>
      </c>
      <c r="Z1678">
        <v>486</v>
      </c>
      <c r="AA1678">
        <v>710</v>
      </c>
      <c r="AB1678">
        <v>102</v>
      </c>
      <c r="AC1678">
        <v>59</v>
      </c>
      <c r="AD1678">
        <v>30</v>
      </c>
      <c r="AE1678">
        <v>53</v>
      </c>
      <c r="AF1678">
        <v>588</v>
      </c>
      <c r="AG1678">
        <v>520</v>
      </c>
      <c r="AH1678">
        <v>3.29</v>
      </c>
      <c r="AI1678">
        <v>70</v>
      </c>
      <c r="AJ1678">
        <v>11</v>
      </c>
      <c r="AK1678">
        <v>20</v>
      </c>
      <c r="AL1678">
        <v>4272</v>
      </c>
      <c r="AM1678">
        <v>1325</v>
      </c>
      <c r="AN1678">
        <v>104</v>
      </c>
      <c r="AO1678">
        <v>502</v>
      </c>
      <c r="AP1678">
        <v>809</v>
      </c>
      <c r="AQ1678">
        <v>135</v>
      </c>
      <c r="AR1678">
        <v>148</v>
      </c>
      <c r="AS1678">
        <v>0.97799999999999998</v>
      </c>
      <c r="AT1678" t="s">
        <v>459</v>
      </c>
      <c r="AU1678" t="s">
        <v>536</v>
      </c>
      <c r="AV1678">
        <v>1288048</v>
      </c>
      <c r="AW1678">
        <v>99</v>
      </c>
      <c r="AX1678">
        <v>98</v>
      </c>
      <c r="AY1678" t="s">
        <v>412</v>
      </c>
      <c r="AZ1678" t="s">
        <v>436</v>
      </c>
      <c r="BA1678" t="s">
        <v>436</v>
      </c>
    </row>
    <row r="1679" spans="1:53" x14ac:dyDescent="0.55000000000000004">
      <c r="A1679">
        <v>1975</v>
      </c>
      <c r="B1679" s="5" t="b">
        <f>Teams[[#This Row],[yearID]]&gt;=1973</f>
        <v>1</v>
      </c>
      <c r="C1679" s="5" t="b">
        <f>Teams[[#This Row],[yearID]]&gt;=1903</f>
        <v>1</v>
      </c>
      <c r="D1679" t="s">
        <v>157</v>
      </c>
      <c r="E1679" t="s">
        <v>532</v>
      </c>
      <c r="F1679" t="s">
        <v>533</v>
      </c>
      <c r="G1679" s="5" t="str">
        <f>VLOOKUP(Teams[[#This Row],[franchID]],TeamsFranchises!$A$2:$D$121,2,FALSE)</f>
        <v>New York Mets</v>
      </c>
      <c r="H1679" t="s">
        <v>37</v>
      </c>
      <c r="I1679">
        <v>3</v>
      </c>
      <c r="J1679">
        <v>162</v>
      </c>
      <c r="K1679">
        <v>81</v>
      </c>
      <c r="L1679">
        <v>82</v>
      </c>
      <c r="M1679">
        <v>80</v>
      </c>
      <c r="N1679" t="s">
        <v>51</v>
      </c>
      <c r="P1679" t="s">
        <v>51</v>
      </c>
      <c r="Q1679" s="5">
        <f>IF(Teams[[#This Row],[LgWin]]="Y", 1,
IF(Teams[[#This Row],[LgWin]] = "N", 0, " "))</f>
        <v>0</v>
      </c>
      <c r="R1679" t="s">
        <v>51</v>
      </c>
      <c r="S1679" s="5">
        <f>IF(Teams[[#This Row],[WSWin]]="Y", 1,
IF(Teams[[#This Row],[WSWin]] = "N", 0, " "))</f>
        <v>0</v>
      </c>
      <c r="T1679">
        <v>646</v>
      </c>
      <c r="U1679">
        <v>5587</v>
      </c>
      <c r="V1679">
        <v>1430</v>
      </c>
      <c r="W1679">
        <v>217</v>
      </c>
      <c r="X1679">
        <v>34</v>
      </c>
      <c r="Y1679">
        <v>101</v>
      </c>
      <c r="Z1679">
        <v>501</v>
      </c>
      <c r="AA1679">
        <v>805</v>
      </c>
      <c r="AB1679">
        <v>32</v>
      </c>
      <c r="AC1679">
        <v>26</v>
      </c>
      <c r="AD1679">
        <v>37</v>
      </c>
      <c r="AE1679">
        <v>37</v>
      </c>
      <c r="AF1679">
        <v>625</v>
      </c>
      <c r="AG1679">
        <v>552</v>
      </c>
      <c r="AH1679">
        <v>3.39</v>
      </c>
      <c r="AI1679">
        <v>40</v>
      </c>
      <c r="AJ1679">
        <v>14</v>
      </c>
      <c r="AK1679">
        <v>31</v>
      </c>
      <c r="AL1679">
        <v>4398</v>
      </c>
      <c r="AM1679">
        <v>1344</v>
      </c>
      <c r="AN1679">
        <v>99</v>
      </c>
      <c r="AO1679">
        <v>580</v>
      </c>
      <c r="AP1679">
        <v>989</v>
      </c>
      <c r="AQ1679">
        <v>151</v>
      </c>
      <c r="AR1679">
        <v>144</v>
      </c>
      <c r="AS1679">
        <v>0.97599999999999998</v>
      </c>
      <c r="AT1679" t="s">
        <v>534</v>
      </c>
      <c r="AU1679" t="s">
        <v>536</v>
      </c>
      <c r="AV1679">
        <v>1730566</v>
      </c>
      <c r="AW1679">
        <v>96</v>
      </c>
      <c r="AX1679">
        <v>95</v>
      </c>
      <c r="AY1679" t="s">
        <v>533</v>
      </c>
      <c r="AZ1679" t="s">
        <v>532</v>
      </c>
      <c r="BA1679" t="s">
        <v>532</v>
      </c>
    </row>
    <row r="1680" spans="1:53" x14ac:dyDescent="0.55000000000000004">
      <c r="A1680">
        <v>1975</v>
      </c>
      <c r="B1680" s="5" t="b">
        <f>Teams[[#This Row],[yearID]]&gt;=1973</f>
        <v>1</v>
      </c>
      <c r="C1680" s="5" t="b">
        <f>Teams[[#This Row],[yearID]]&gt;=1903</f>
        <v>1</v>
      </c>
      <c r="D1680" t="s">
        <v>410</v>
      </c>
      <c r="E1680" t="s">
        <v>423</v>
      </c>
      <c r="F1680" t="s">
        <v>423</v>
      </c>
      <c r="G1680" s="5" t="str">
        <f>VLOOKUP(Teams[[#This Row],[franchID]],TeamsFranchises!$A$2:$D$121,2,FALSE)</f>
        <v>Oakland Athletics</v>
      </c>
      <c r="H1680" t="s">
        <v>8</v>
      </c>
      <c r="I1680">
        <v>1</v>
      </c>
      <c r="J1680">
        <v>162</v>
      </c>
      <c r="K1680">
        <v>81</v>
      </c>
      <c r="L1680">
        <v>98</v>
      </c>
      <c r="M1680">
        <v>64</v>
      </c>
      <c r="N1680" t="s">
        <v>76</v>
      </c>
      <c r="P1680" t="s">
        <v>51</v>
      </c>
      <c r="Q1680" s="5">
        <f>IF(Teams[[#This Row],[LgWin]]="Y", 1,
IF(Teams[[#This Row],[LgWin]] = "N", 0, " "))</f>
        <v>0</v>
      </c>
      <c r="R1680" t="s">
        <v>51</v>
      </c>
      <c r="S1680" s="5">
        <f>IF(Teams[[#This Row],[WSWin]]="Y", 1,
IF(Teams[[#This Row],[WSWin]] = "N", 0, " "))</f>
        <v>0</v>
      </c>
      <c r="T1680">
        <v>758</v>
      </c>
      <c r="U1680">
        <v>5415</v>
      </c>
      <c r="V1680">
        <v>1376</v>
      </c>
      <c r="W1680">
        <v>220</v>
      </c>
      <c r="X1680">
        <v>33</v>
      </c>
      <c r="Y1680">
        <v>151</v>
      </c>
      <c r="Z1680">
        <v>609</v>
      </c>
      <c r="AA1680">
        <v>846</v>
      </c>
      <c r="AB1680">
        <v>183</v>
      </c>
      <c r="AC1680">
        <v>82</v>
      </c>
      <c r="AD1680">
        <v>51</v>
      </c>
      <c r="AE1680">
        <v>35</v>
      </c>
      <c r="AF1680">
        <v>606</v>
      </c>
      <c r="AG1680">
        <v>526</v>
      </c>
      <c r="AH1680">
        <v>3.27</v>
      </c>
      <c r="AI1680">
        <v>36</v>
      </c>
      <c r="AJ1680">
        <v>10</v>
      </c>
      <c r="AK1680">
        <v>44</v>
      </c>
      <c r="AL1680">
        <v>4344</v>
      </c>
      <c r="AM1680">
        <v>1267</v>
      </c>
      <c r="AN1680">
        <v>102</v>
      </c>
      <c r="AO1680">
        <v>523</v>
      </c>
      <c r="AP1680">
        <v>784</v>
      </c>
      <c r="AQ1680">
        <v>143</v>
      </c>
      <c r="AR1680">
        <v>140</v>
      </c>
      <c r="AS1680">
        <v>0.97699999999999998</v>
      </c>
      <c r="AT1680" t="s">
        <v>546</v>
      </c>
      <c r="AU1680" t="s">
        <v>547</v>
      </c>
      <c r="AV1680">
        <v>1075518</v>
      </c>
      <c r="AW1680">
        <v>98</v>
      </c>
      <c r="AX1680">
        <v>96</v>
      </c>
      <c r="AY1680" t="s">
        <v>423</v>
      </c>
      <c r="AZ1680" t="s">
        <v>423</v>
      </c>
      <c r="BA1680" t="s">
        <v>423</v>
      </c>
    </row>
    <row r="1681" spans="1:53" x14ac:dyDescent="0.55000000000000004">
      <c r="A1681">
        <v>1975</v>
      </c>
      <c r="B1681" s="5" t="b">
        <f>Teams[[#This Row],[yearID]]&gt;=1973</f>
        <v>1</v>
      </c>
      <c r="C1681" s="5" t="b">
        <f>Teams[[#This Row],[yearID]]&gt;=1903</f>
        <v>1</v>
      </c>
      <c r="D1681" t="s">
        <v>157</v>
      </c>
      <c r="E1681" t="s">
        <v>122</v>
      </c>
      <c r="F1681" t="s">
        <v>122</v>
      </c>
      <c r="G1681" s="5" t="str">
        <f>VLOOKUP(Teams[[#This Row],[franchID]],TeamsFranchises!$A$2:$D$121,2,FALSE)</f>
        <v>Philadelphia Phillies</v>
      </c>
      <c r="H1681" t="s">
        <v>37</v>
      </c>
      <c r="I1681">
        <v>2</v>
      </c>
      <c r="J1681">
        <v>162</v>
      </c>
      <c r="K1681">
        <v>81</v>
      </c>
      <c r="L1681">
        <v>86</v>
      </c>
      <c r="M1681">
        <v>76</v>
      </c>
      <c r="N1681" t="s">
        <v>51</v>
      </c>
      <c r="P1681" t="s">
        <v>51</v>
      </c>
      <c r="Q1681" s="5">
        <f>IF(Teams[[#This Row],[LgWin]]="Y", 1,
IF(Teams[[#This Row],[LgWin]] = "N", 0, " "))</f>
        <v>0</v>
      </c>
      <c r="R1681" t="s">
        <v>51</v>
      </c>
      <c r="S1681" s="5">
        <f>IF(Teams[[#This Row],[WSWin]]="Y", 1,
IF(Teams[[#This Row],[WSWin]] = "N", 0, " "))</f>
        <v>0</v>
      </c>
      <c r="T1681">
        <v>735</v>
      </c>
      <c r="U1681">
        <v>5592</v>
      </c>
      <c r="V1681">
        <v>1506</v>
      </c>
      <c r="W1681">
        <v>283</v>
      </c>
      <c r="X1681">
        <v>42</v>
      </c>
      <c r="Y1681">
        <v>125</v>
      </c>
      <c r="Z1681">
        <v>610</v>
      </c>
      <c r="AA1681">
        <v>960</v>
      </c>
      <c r="AB1681">
        <v>126</v>
      </c>
      <c r="AC1681">
        <v>57</v>
      </c>
      <c r="AD1681">
        <v>31</v>
      </c>
      <c r="AE1681">
        <v>42</v>
      </c>
      <c r="AF1681">
        <v>694</v>
      </c>
      <c r="AG1681">
        <v>618</v>
      </c>
      <c r="AH1681">
        <v>3.82</v>
      </c>
      <c r="AI1681">
        <v>33</v>
      </c>
      <c r="AJ1681">
        <v>11</v>
      </c>
      <c r="AK1681">
        <v>30</v>
      </c>
      <c r="AL1681">
        <v>4365</v>
      </c>
      <c r="AM1681">
        <v>1353</v>
      </c>
      <c r="AN1681">
        <v>111</v>
      </c>
      <c r="AO1681">
        <v>546</v>
      </c>
      <c r="AP1681">
        <v>897</v>
      </c>
      <c r="AQ1681">
        <v>152</v>
      </c>
      <c r="AR1681">
        <v>156</v>
      </c>
      <c r="AS1681">
        <v>0.97599999999999998</v>
      </c>
      <c r="AT1681" t="s">
        <v>358</v>
      </c>
      <c r="AU1681" t="s">
        <v>566</v>
      </c>
      <c r="AV1681">
        <v>1909233</v>
      </c>
      <c r="AW1681">
        <v>104</v>
      </c>
      <c r="AX1681">
        <v>103</v>
      </c>
      <c r="AY1681" t="s">
        <v>122</v>
      </c>
      <c r="AZ1681" t="s">
        <v>122</v>
      </c>
      <c r="BA1681" t="s">
        <v>122</v>
      </c>
    </row>
    <row r="1682" spans="1:53" x14ac:dyDescent="0.55000000000000004">
      <c r="A1682">
        <v>1975</v>
      </c>
      <c r="B1682" s="5" t="b">
        <f>Teams[[#This Row],[yearID]]&gt;=1973</f>
        <v>1</v>
      </c>
      <c r="C1682" s="5" t="b">
        <f>Teams[[#This Row],[yearID]]&gt;=1903</f>
        <v>1</v>
      </c>
      <c r="D1682" t="s">
        <v>157</v>
      </c>
      <c r="E1682" t="s">
        <v>229</v>
      </c>
      <c r="F1682" t="s">
        <v>229</v>
      </c>
      <c r="G1682" s="5" t="str">
        <f>VLOOKUP(Teams[[#This Row],[franchID]],TeamsFranchises!$A$2:$D$121,2,FALSE)</f>
        <v>Pittsburgh Pirates</v>
      </c>
      <c r="H1682" t="s">
        <v>37</v>
      </c>
      <c r="I1682">
        <v>1</v>
      </c>
      <c r="J1682">
        <v>161</v>
      </c>
      <c r="K1682">
        <v>80</v>
      </c>
      <c r="L1682">
        <v>92</v>
      </c>
      <c r="M1682">
        <v>69</v>
      </c>
      <c r="N1682" t="s">
        <v>76</v>
      </c>
      <c r="P1682" t="s">
        <v>51</v>
      </c>
      <c r="Q1682" s="5">
        <f>IF(Teams[[#This Row],[LgWin]]="Y", 1,
IF(Teams[[#This Row],[LgWin]] = "N", 0, " "))</f>
        <v>0</v>
      </c>
      <c r="R1682" t="s">
        <v>51</v>
      </c>
      <c r="S1682" s="5">
        <f>IF(Teams[[#This Row],[WSWin]]="Y", 1,
IF(Teams[[#This Row],[WSWin]] = "N", 0, " "))</f>
        <v>0</v>
      </c>
      <c r="T1682">
        <v>712</v>
      </c>
      <c r="U1682">
        <v>5489</v>
      </c>
      <c r="V1682">
        <v>1444</v>
      </c>
      <c r="W1682">
        <v>255</v>
      </c>
      <c r="X1682">
        <v>47</v>
      </c>
      <c r="Y1682">
        <v>138</v>
      </c>
      <c r="Z1682">
        <v>468</v>
      </c>
      <c r="AA1682">
        <v>832</v>
      </c>
      <c r="AB1682">
        <v>49</v>
      </c>
      <c r="AC1682">
        <v>28</v>
      </c>
      <c r="AD1682">
        <v>38</v>
      </c>
      <c r="AE1682">
        <v>40</v>
      </c>
      <c r="AF1682">
        <v>565</v>
      </c>
      <c r="AG1682">
        <v>480</v>
      </c>
      <c r="AH1682">
        <v>3.01</v>
      </c>
      <c r="AI1682">
        <v>43</v>
      </c>
      <c r="AJ1682">
        <v>14</v>
      </c>
      <c r="AK1682">
        <v>31</v>
      </c>
      <c r="AL1682">
        <v>4312</v>
      </c>
      <c r="AM1682">
        <v>1302</v>
      </c>
      <c r="AN1682">
        <v>79</v>
      </c>
      <c r="AO1682">
        <v>551</v>
      </c>
      <c r="AP1682">
        <v>768</v>
      </c>
      <c r="AQ1682">
        <v>151</v>
      </c>
      <c r="AR1682">
        <v>147</v>
      </c>
      <c r="AS1682">
        <v>0.97599999999999998</v>
      </c>
      <c r="AT1682" t="s">
        <v>390</v>
      </c>
      <c r="AU1682" t="s">
        <v>567</v>
      </c>
      <c r="AV1682">
        <v>1270018</v>
      </c>
      <c r="AW1682">
        <v>99</v>
      </c>
      <c r="AX1682">
        <v>97</v>
      </c>
      <c r="AY1682" t="s">
        <v>229</v>
      </c>
      <c r="AZ1682" t="s">
        <v>229</v>
      </c>
      <c r="BA1682" t="s">
        <v>229</v>
      </c>
    </row>
    <row r="1683" spans="1:53" x14ac:dyDescent="0.55000000000000004">
      <c r="A1683">
        <v>1975</v>
      </c>
      <c r="B1683" s="5" t="b">
        <f>Teams[[#This Row],[yearID]]&gt;=1973</f>
        <v>1</v>
      </c>
      <c r="C1683" s="5" t="b">
        <f>Teams[[#This Row],[yearID]]&gt;=1903</f>
        <v>1</v>
      </c>
      <c r="D1683" t="s">
        <v>157</v>
      </c>
      <c r="E1683" t="s">
        <v>554</v>
      </c>
      <c r="F1683" t="s">
        <v>555</v>
      </c>
      <c r="G1683" s="5" t="str">
        <f>VLOOKUP(Teams[[#This Row],[franchID]],TeamsFranchises!$A$2:$D$121,2,FALSE)</f>
        <v>San Diego Padres</v>
      </c>
      <c r="H1683" t="s">
        <v>8</v>
      </c>
      <c r="I1683">
        <v>4</v>
      </c>
      <c r="J1683">
        <v>162</v>
      </c>
      <c r="K1683">
        <v>81</v>
      </c>
      <c r="L1683">
        <v>71</v>
      </c>
      <c r="M1683">
        <v>91</v>
      </c>
      <c r="N1683" t="s">
        <v>51</v>
      </c>
      <c r="P1683" t="s">
        <v>51</v>
      </c>
      <c r="Q1683" s="5">
        <f>IF(Teams[[#This Row],[LgWin]]="Y", 1,
IF(Teams[[#This Row],[LgWin]] = "N", 0, " "))</f>
        <v>0</v>
      </c>
      <c r="R1683" t="s">
        <v>51</v>
      </c>
      <c r="S1683" s="5">
        <f>IF(Teams[[#This Row],[WSWin]]="Y", 1,
IF(Teams[[#This Row],[WSWin]] = "N", 0, " "))</f>
        <v>0</v>
      </c>
      <c r="T1683">
        <v>552</v>
      </c>
      <c r="U1683">
        <v>5429</v>
      </c>
      <c r="V1683">
        <v>1324</v>
      </c>
      <c r="W1683">
        <v>215</v>
      </c>
      <c r="X1683">
        <v>22</v>
      </c>
      <c r="Y1683">
        <v>78</v>
      </c>
      <c r="Z1683">
        <v>506</v>
      </c>
      <c r="AA1683">
        <v>754</v>
      </c>
      <c r="AB1683">
        <v>85</v>
      </c>
      <c r="AC1683">
        <v>50</v>
      </c>
      <c r="AD1683">
        <v>37</v>
      </c>
      <c r="AE1683">
        <v>46</v>
      </c>
      <c r="AF1683">
        <v>683</v>
      </c>
      <c r="AG1683">
        <v>566</v>
      </c>
      <c r="AH1683">
        <v>3.48</v>
      </c>
      <c r="AI1683">
        <v>40</v>
      </c>
      <c r="AJ1683">
        <v>12</v>
      </c>
      <c r="AK1683">
        <v>20</v>
      </c>
      <c r="AL1683">
        <v>4390</v>
      </c>
      <c r="AM1683">
        <v>1494</v>
      </c>
      <c r="AN1683">
        <v>99</v>
      </c>
      <c r="AO1683">
        <v>521</v>
      </c>
      <c r="AP1683">
        <v>713</v>
      </c>
      <c r="AQ1683">
        <v>188</v>
      </c>
      <c r="AR1683">
        <v>163</v>
      </c>
      <c r="AS1683">
        <v>0.97099999999999997</v>
      </c>
      <c r="AT1683" t="s">
        <v>556</v>
      </c>
      <c r="AU1683" t="s">
        <v>557</v>
      </c>
      <c r="AV1683">
        <v>1281747</v>
      </c>
      <c r="AW1683">
        <v>94</v>
      </c>
      <c r="AX1683">
        <v>96</v>
      </c>
      <c r="AY1683" t="s">
        <v>555</v>
      </c>
      <c r="AZ1683" t="s">
        <v>554</v>
      </c>
      <c r="BA1683" t="s">
        <v>554</v>
      </c>
    </row>
    <row r="1684" spans="1:53" x14ac:dyDescent="0.55000000000000004">
      <c r="A1684">
        <v>1975</v>
      </c>
      <c r="B1684" s="5" t="b">
        <f>Teams[[#This Row],[yearID]]&gt;=1973</f>
        <v>1</v>
      </c>
      <c r="C1684" s="5" t="b">
        <f>Teams[[#This Row],[yearID]]&gt;=1903</f>
        <v>1</v>
      </c>
      <c r="D1684" t="s">
        <v>157</v>
      </c>
      <c r="E1684" t="s">
        <v>514</v>
      </c>
      <c r="F1684" t="s">
        <v>243</v>
      </c>
      <c r="G1684" s="5" t="str">
        <f>VLOOKUP(Teams[[#This Row],[franchID]],TeamsFranchises!$A$2:$D$121,2,FALSE)</f>
        <v>San Francisco Giants</v>
      </c>
      <c r="H1684" t="s">
        <v>8</v>
      </c>
      <c r="I1684">
        <v>3</v>
      </c>
      <c r="J1684">
        <v>161</v>
      </c>
      <c r="K1684">
        <v>81</v>
      </c>
      <c r="L1684">
        <v>80</v>
      </c>
      <c r="M1684">
        <v>81</v>
      </c>
      <c r="N1684" t="s">
        <v>51</v>
      </c>
      <c r="P1684" t="s">
        <v>51</v>
      </c>
      <c r="Q1684" s="5">
        <f>IF(Teams[[#This Row],[LgWin]]="Y", 1,
IF(Teams[[#This Row],[LgWin]] = "N", 0, " "))</f>
        <v>0</v>
      </c>
      <c r="R1684" t="s">
        <v>51</v>
      </c>
      <c r="S1684" s="5">
        <f>IF(Teams[[#This Row],[WSWin]]="Y", 1,
IF(Teams[[#This Row],[WSWin]] = "N", 0, " "))</f>
        <v>0</v>
      </c>
      <c r="T1684">
        <v>659</v>
      </c>
      <c r="U1684">
        <v>5447</v>
      </c>
      <c r="V1684">
        <v>1412</v>
      </c>
      <c r="W1684">
        <v>235</v>
      </c>
      <c r="X1684">
        <v>45</v>
      </c>
      <c r="Y1684">
        <v>84</v>
      </c>
      <c r="Z1684">
        <v>604</v>
      </c>
      <c r="AA1684">
        <v>775</v>
      </c>
      <c r="AB1684">
        <v>99</v>
      </c>
      <c r="AC1684">
        <v>47</v>
      </c>
      <c r="AD1684">
        <v>22</v>
      </c>
      <c r="AE1684">
        <v>51</v>
      </c>
      <c r="AF1684">
        <v>671</v>
      </c>
      <c r="AG1684">
        <v>595</v>
      </c>
      <c r="AH1684">
        <v>3.74</v>
      </c>
      <c r="AI1684">
        <v>37</v>
      </c>
      <c r="AJ1684">
        <v>9</v>
      </c>
      <c r="AK1684">
        <v>24</v>
      </c>
      <c r="AL1684">
        <v>4298</v>
      </c>
      <c r="AM1684">
        <v>1406</v>
      </c>
      <c r="AN1684">
        <v>92</v>
      </c>
      <c r="AO1684">
        <v>612</v>
      </c>
      <c r="AP1684">
        <v>856</v>
      </c>
      <c r="AQ1684">
        <v>146</v>
      </c>
      <c r="AR1684">
        <v>164</v>
      </c>
      <c r="AS1684">
        <v>0.97599999999999998</v>
      </c>
      <c r="AT1684" t="s">
        <v>515</v>
      </c>
      <c r="AU1684" t="s">
        <v>517</v>
      </c>
      <c r="AV1684">
        <v>522919</v>
      </c>
      <c r="AW1684">
        <v>104</v>
      </c>
      <c r="AX1684">
        <v>105</v>
      </c>
      <c r="AY1684" t="s">
        <v>243</v>
      </c>
      <c r="AZ1684" t="s">
        <v>514</v>
      </c>
      <c r="BA1684" t="s">
        <v>514</v>
      </c>
    </row>
    <row r="1685" spans="1:53" x14ac:dyDescent="0.55000000000000004">
      <c r="A1685">
        <v>1975</v>
      </c>
      <c r="B1685" s="5" t="b">
        <f>Teams[[#This Row],[yearID]]&gt;=1973</f>
        <v>1</v>
      </c>
      <c r="C1685" s="5" t="b">
        <f>Teams[[#This Row],[yearID]]&gt;=1903</f>
        <v>1</v>
      </c>
      <c r="D1685" t="s">
        <v>157</v>
      </c>
      <c r="E1685" t="s">
        <v>396</v>
      </c>
      <c r="F1685" t="s">
        <v>154</v>
      </c>
      <c r="G1685" s="5" t="str">
        <f>VLOOKUP(Teams[[#This Row],[franchID]],TeamsFranchises!$A$2:$D$121,2,FALSE)</f>
        <v>St. Louis Cardinals</v>
      </c>
      <c r="H1685" t="s">
        <v>37</v>
      </c>
      <c r="I1685">
        <v>3</v>
      </c>
      <c r="J1685">
        <v>163</v>
      </c>
      <c r="K1685">
        <v>82</v>
      </c>
      <c r="L1685">
        <v>82</v>
      </c>
      <c r="M1685">
        <v>80</v>
      </c>
      <c r="N1685" t="s">
        <v>51</v>
      </c>
      <c r="P1685" t="s">
        <v>51</v>
      </c>
      <c r="Q1685" s="5">
        <f>IF(Teams[[#This Row],[LgWin]]="Y", 1,
IF(Teams[[#This Row],[LgWin]] = "N", 0, " "))</f>
        <v>0</v>
      </c>
      <c r="R1685" t="s">
        <v>51</v>
      </c>
      <c r="S1685" s="5">
        <f>IF(Teams[[#This Row],[WSWin]]="Y", 1,
IF(Teams[[#This Row],[WSWin]] = "N", 0, " "))</f>
        <v>0</v>
      </c>
      <c r="T1685">
        <v>662</v>
      </c>
      <c r="U1685">
        <v>5597</v>
      </c>
      <c r="V1685">
        <v>1527</v>
      </c>
      <c r="W1685">
        <v>239</v>
      </c>
      <c r="X1685">
        <v>46</v>
      </c>
      <c r="Y1685">
        <v>81</v>
      </c>
      <c r="Z1685">
        <v>444</v>
      </c>
      <c r="AA1685">
        <v>649</v>
      </c>
      <c r="AB1685">
        <v>116</v>
      </c>
      <c r="AC1685">
        <v>49</v>
      </c>
      <c r="AD1685">
        <v>29</v>
      </c>
      <c r="AE1685">
        <v>45</v>
      </c>
      <c r="AF1685">
        <v>689</v>
      </c>
      <c r="AG1685">
        <v>577</v>
      </c>
      <c r="AH1685">
        <v>3.57</v>
      </c>
      <c r="AI1685">
        <v>33</v>
      </c>
      <c r="AJ1685">
        <v>13</v>
      </c>
      <c r="AK1685">
        <v>36</v>
      </c>
      <c r="AL1685">
        <v>4364</v>
      </c>
      <c r="AM1685">
        <v>1452</v>
      </c>
      <c r="AN1685">
        <v>98</v>
      </c>
      <c r="AO1685">
        <v>571</v>
      </c>
      <c r="AP1685">
        <v>824</v>
      </c>
      <c r="AQ1685">
        <v>171</v>
      </c>
      <c r="AR1685">
        <v>140</v>
      </c>
      <c r="AS1685">
        <v>0.97299999999999998</v>
      </c>
      <c r="AT1685" t="s">
        <v>409</v>
      </c>
      <c r="AU1685" t="s">
        <v>545</v>
      </c>
      <c r="AV1685">
        <v>1695270</v>
      </c>
      <c r="AW1685">
        <v>104</v>
      </c>
      <c r="AX1685">
        <v>105</v>
      </c>
      <c r="AY1685" t="s">
        <v>154</v>
      </c>
      <c r="AZ1685" t="s">
        <v>396</v>
      </c>
      <c r="BA1685" t="s">
        <v>396</v>
      </c>
    </row>
    <row r="1686" spans="1:53" x14ac:dyDescent="0.55000000000000004">
      <c r="A1686">
        <v>1975</v>
      </c>
      <c r="B1686" s="5" t="b">
        <f>Teams[[#This Row],[yearID]]&gt;=1973</f>
        <v>1</v>
      </c>
      <c r="C1686" s="5" t="b">
        <f>Teams[[#This Row],[yearID]]&gt;=1903</f>
        <v>1</v>
      </c>
      <c r="D1686" t="s">
        <v>410</v>
      </c>
      <c r="E1686" t="s">
        <v>526</v>
      </c>
      <c r="F1686" t="s">
        <v>526</v>
      </c>
      <c r="G1686" s="5" t="str">
        <f>VLOOKUP(Teams[[#This Row],[franchID]],TeamsFranchises!$A$2:$D$121,2,FALSE)</f>
        <v>Texas Rangers</v>
      </c>
      <c r="H1686" t="s">
        <v>8</v>
      </c>
      <c r="I1686">
        <v>3</v>
      </c>
      <c r="J1686">
        <v>162</v>
      </c>
      <c r="K1686">
        <v>80</v>
      </c>
      <c r="L1686">
        <v>79</v>
      </c>
      <c r="M1686">
        <v>83</v>
      </c>
      <c r="N1686" t="s">
        <v>51</v>
      </c>
      <c r="P1686" t="s">
        <v>51</v>
      </c>
      <c r="Q1686" s="5">
        <f>IF(Teams[[#This Row],[LgWin]]="Y", 1,
IF(Teams[[#This Row],[LgWin]] = "N", 0, " "))</f>
        <v>0</v>
      </c>
      <c r="R1686" t="s">
        <v>51</v>
      </c>
      <c r="S1686" s="5">
        <f>IF(Teams[[#This Row],[WSWin]]="Y", 1,
IF(Teams[[#This Row],[WSWin]] = "N", 0, " "))</f>
        <v>0</v>
      </c>
      <c r="T1686">
        <v>714</v>
      </c>
      <c r="U1686">
        <v>5599</v>
      </c>
      <c r="V1686">
        <v>1431</v>
      </c>
      <c r="W1686">
        <v>208</v>
      </c>
      <c r="X1686">
        <v>17</v>
      </c>
      <c r="Y1686">
        <v>134</v>
      </c>
      <c r="Z1686">
        <v>613</v>
      </c>
      <c r="AA1686">
        <v>863</v>
      </c>
      <c r="AB1686">
        <v>102</v>
      </c>
      <c r="AC1686">
        <v>62</v>
      </c>
      <c r="AD1686">
        <v>25</v>
      </c>
      <c r="AE1686">
        <v>41</v>
      </c>
      <c r="AF1686">
        <v>733</v>
      </c>
      <c r="AG1686">
        <v>629</v>
      </c>
      <c r="AH1686">
        <v>3.86</v>
      </c>
      <c r="AI1686">
        <v>60</v>
      </c>
      <c r="AJ1686">
        <v>16</v>
      </c>
      <c r="AK1686">
        <v>17</v>
      </c>
      <c r="AL1686">
        <v>4397</v>
      </c>
      <c r="AM1686">
        <v>1456</v>
      </c>
      <c r="AN1686">
        <v>123</v>
      </c>
      <c r="AO1686">
        <v>518</v>
      </c>
      <c r="AP1686">
        <v>792</v>
      </c>
      <c r="AQ1686">
        <v>191</v>
      </c>
      <c r="AR1686">
        <v>173</v>
      </c>
      <c r="AS1686">
        <v>0.97099999999999997</v>
      </c>
      <c r="AT1686" t="s">
        <v>568</v>
      </c>
      <c r="AU1686" t="s">
        <v>569</v>
      </c>
      <c r="AV1686">
        <v>1127924</v>
      </c>
      <c r="AW1686">
        <v>99</v>
      </c>
      <c r="AX1686">
        <v>99</v>
      </c>
      <c r="AY1686" t="s">
        <v>526</v>
      </c>
      <c r="AZ1686" t="s">
        <v>526</v>
      </c>
      <c r="BA1686" t="s">
        <v>526</v>
      </c>
    </row>
    <row r="1687" spans="1:53" x14ac:dyDescent="0.55000000000000004">
      <c r="A1687">
        <v>1976</v>
      </c>
      <c r="B1687" s="5" t="b">
        <f>Teams[[#This Row],[yearID]]&gt;=1973</f>
        <v>1</v>
      </c>
      <c r="C1687" s="5" t="b">
        <f>Teams[[#This Row],[yearID]]&gt;=1903</f>
        <v>1</v>
      </c>
      <c r="D1687" t="s">
        <v>157</v>
      </c>
      <c r="E1687" t="s">
        <v>159</v>
      </c>
      <c r="F1687" t="s">
        <v>159</v>
      </c>
      <c r="G1687" s="5" t="str">
        <f>VLOOKUP(Teams[[#This Row],[franchID]],TeamsFranchises!$A$2:$D$121,2,FALSE)</f>
        <v>Atlanta Braves</v>
      </c>
      <c r="H1687" t="s">
        <v>8</v>
      </c>
      <c r="I1687">
        <v>6</v>
      </c>
      <c r="J1687">
        <v>162</v>
      </c>
      <c r="K1687">
        <v>81</v>
      </c>
      <c r="L1687">
        <v>70</v>
      </c>
      <c r="M1687">
        <v>92</v>
      </c>
      <c r="N1687" t="s">
        <v>51</v>
      </c>
      <c r="P1687" t="s">
        <v>51</v>
      </c>
      <c r="Q1687" s="5">
        <f>IF(Teams[[#This Row],[LgWin]]="Y", 1,
IF(Teams[[#This Row],[LgWin]] = "N", 0, " "))</f>
        <v>0</v>
      </c>
      <c r="R1687" t="s">
        <v>51</v>
      </c>
      <c r="S1687" s="5">
        <f>IF(Teams[[#This Row],[WSWin]]="Y", 1,
IF(Teams[[#This Row],[WSWin]] = "N", 0, " "))</f>
        <v>0</v>
      </c>
      <c r="T1687">
        <v>620</v>
      </c>
      <c r="U1687">
        <v>5345</v>
      </c>
      <c r="V1687">
        <v>1309</v>
      </c>
      <c r="W1687">
        <v>170</v>
      </c>
      <c r="X1687">
        <v>30</v>
      </c>
      <c r="Y1687">
        <v>82</v>
      </c>
      <c r="Z1687">
        <v>589</v>
      </c>
      <c r="AA1687">
        <v>811</v>
      </c>
      <c r="AB1687">
        <v>74</v>
      </c>
      <c r="AC1687">
        <v>61</v>
      </c>
      <c r="AD1687">
        <v>19</v>
      </c>
      <c r="AE1687">
        <v>47</v>
      </c>
      <c r="AF1687">
        <v>700</v>
      </c>
      <c r="AG1687">
        <v>617</v>
      </c>
      <c r="AH1687">
        <v>3.86</v>
      </c>
      <c r="AI1687">
        <v>33</v>
      </c>
      <c r="AJ1687">
        <v>13</v>
      </c>
      <c r="AK1687">
        <v>27</v>
      </c>
      <c r="AL1687">
        <v>4314</v>
      </c>
      <c r="AM1687">
        <v>1435</v>
      </c>
      <c r="AN1687">
        <v>86</v>
      </c>
      <c r="AO1687">
        <v>564</v>
      </c>
      <c r="AP1687">
        <v>818</v>
      </c>
      <c r="AQ1687">
        <v>167</v>
      </c>
      <c r="AR1687">
        <v>151</v>
      </c>
      <c r="AS1687">
        <v>0.97299999999999998</v>
      </c>
      <c r="AT1687" t="s">
        <v>541</v>
      </c>
      <c r="AU1687" t="s">
        <v>542</v>
      </c>
      <c r="AV1687">
        <v>818179</v>
      </c>
      <c r="AW1687">
        <v>106</v>
      </c>
      <c r="AX1687">
        <v>108</v>
      </c>
      <c r="AY1687" t="s">
        <v>159</v>
      </c>
      <c r="AZ1687" t="s">
        <v>159</v>
      </c>
      <c r="BA1687" t="s">
        <v>159</v>
      </c>
    </row>
    <row r="1688" spans="1:53" x14ac:dyDescent="0.55000000000000004">
      <c r="A1688">
        <v>1976</v>
      </c>
      <c r="B1688" s="5" t="b">
        <f>Teams[[#This Row],[yearID]]&gt;=1973</f>
        <v>1</v>
      </c>
      <c r="C1688" s="5" t="b">
        <f>Teams[[#This Row],[yearID]]&gt;=1903</f>
        <v>1</v>
      </c>
      <c r="D1688" t="s">
        <v>410</v>
      </c>
      <c r="E1688" t="s">
        <v>95</v>
      </c>
      <c r="F1688" t="s">
        <v>95</v>
      </c>
      <c r="G1688" s="5" t="str">
        <f>VLOOKUP(Teams[[#This Row],[franchID]],TeamsFranchises!$A$2:$D$121,2,FALSE)</f>
        <v>Baltimore Orioles</v>
      </c>
      <c r="H1688" t="s">
        <v>37</v>
      </c>
      <c r="I1688">
        <v>2</v>
      </c>
      <c r="J1688">
        <v>162</v>
      </c>
      <c r="K1688">
        <v>81</v>
      </c>
      <c r="L1688">
        <v>88</v>
      </c>
      <c r="M1688">
        <v>74</v>
      </c>
      <c r="N1688" t="s">
        <v>51</v>
      </c>
      <c r="P1688" t="s">
        <v>51</v>
      </c>
      <c r="Q1688" s="5">
        <f>IF(Teams[[#This Row],[LgWin]]="Y", 1,
IF(Teams[[#This Row],[LgWin]] = "N", 0, " "))</f>
        <v>0</v>
      </c>
      <c r="R1688" t="s">
        <v>51</v>
      </c>
      <c r="S1688" s="5">
        <f>IF(Teams[[#This Row],[WSWin]]="Y", 1,
IF(Teams[[#This Row],[WSWin]] = "N", 0, " "))</f>
        <v>0</v>
      </c>
      <c r="T1688">
        <v>619</v>
      </c>
      <c r="U1688">
        <v>5457</v>
      </c>
      <c r="V1688">
        <v>1326</v>
      </c>
      <c r="W1688">
        <v>213</v>
      </c>
      <c r="X1688">
        <v>28</v>
      </c>
      <c r="Y1688">
        <v>119</v>
      </c>
      <c r="Z1688">
        <v>519</v>
      </c>
      <c r="AA1688">
        <v>883</v>
      </c>
      <c r="AB1688">
        <v>150</v>
      </c>
      <c r="AC1688">
        <v>61</v>
      </c>
      <c r="AD1688">
        <v>23</v>
      </c>
      <c r="AE1688">
        <v>35</v>
      </c>
      <c r="AF1688">
        <v>598</v>
      </c>
      <c r="AG1688">
        <v>541</v>
      </c>
      <c r="AH1688">
        <v>3.32</v>
      </c>
      <c r="AI1688">
        <v>59</v>
      </c>
      <c r="AJ1688">
        <v>16</v>
      </c>
      <c r="AK1688">
        <v>23</v>
      </c>
      <c r="AL1688">
        <v>4406</v>
      </c>
      <c r="AM1688">
        <v>1396</v>
      </c>
      <c r="AN1688">
        <v>80</v>
      </c>
      <c r="AO1688">
        <v>489</v>
      </c>
      <c r="AP1688">
        <v>678</v>
      </c>
      <c r="AQ1688">
        <v>118</v>
      </c>
      <c r="AR1688">
        <v>157</v>
      </c>
      <c r="AS1688">
        <v>0.98199999999999998</v>
      </c>
      <c r="AT1688" t="s">
        <v>218</v>
      </c>
      <c r="AU1688" t="s">
        <v>504</v>
      </c>
      <c r="AV1688">
        <v>1058609</v>
      </c>
      <c r="AW1688">
        <v>94</v>
      </c>
      <c r="AX1688">
        <v>93</v>
      </c>
      <c r="AY1688" t="s">
        <v>95</v>
      </c>
      <c r="AZ1688" t="s">
        <v>95</v>
      </c>
      <c r="BA1688" t="s">
        <v>95</v>
      </c>
    </row>
    <row r="1689" spans="1:53" x14ac:dyDescent="0.55000000000000004">
      <c r="A1689">
        <v>1976</v>
      </c>
      <c r="B1689" s="5" t="b">
        <f>Teams[[#This Row],[yearID]]&gt;=1973</f>
        <v>1</v>
      </c>
      <c r="C1689" s="5" t="b">
        <f>Teams[[#This Row],[yearID]]&gt;=1903</f>
        <v>1</v>
      </c>
      <c r="D1689" t="s">
        <v>410</v>
      </c>
      <c r="E1689" t="s">
        <v>54</v>
      </c>
      <c r="F1689" t="s">
        <v>54</v>
      </c>
      <c r="G1689" s="5" t="str">
        <f>VLOOKUP(Teams[[#This Row],[franchID]],TeamsFranchises!$A$2:$D$121,2,FALSE)</f>
        <v>Boston Red Sox</v>
      </c>
      <c r="H1689" t="s">
        <v>37</v>
      </c>
      <c r="I1689">
        <v>3</v>
      </c>
      <c r="J1689">
        <v>162</v>
      </c>
      <c r="K1689">
        <v>81</v>
      </c>
      <c r="L1689">
        <v>83</v>
      </c>
      <c r="M1689">
        <v>79</v>
      </c>
      <c r="N1689" t="s">
        <v>51</v>
      </c>
      <c r="P1689" t="s">
        <v>51</v>
      </c>
      <c r="Q1689" s="5">
        <f>IF(Teams[[#This Row],[LgWin]]="Y", 1,
IF(Teams[[#This Row],[LgWin]] = "N", 0, " "))</f>
        <v>0</v>
      </c>
      <c r="R1689" t="s">
        <v>51</v>
      </c>
      <c r="S1689" s="5">
        <f>IF(Teams[[#This Row],[WSWin]]="Y", 1,
IF(Teams[[#This Row],[WSWin]] = "N", 0, " "))</f>
        <v>0</v>
      </c>
      <c r="T1689">
        <v>716</v>
      </c>
      <c r="U1689">
        <v>5511</v>
      </c>
      <c r="V1689">
        <v>1448</v>
      </c>
      <c r="W1689">
        <v>257</v>
      </c>
      <c r="X1689">
        <v>53</v>
      </c>
      <c r="Y1689">
        <v>134</v>
      </c>
      <c r="Z1689">
        <v>500</v>
      </c>
      <c r="AA1689">
        <v>832</v>
      </c>
      <c r="AB1689">
        <v>95</v>
      </c>
      <c r="AC1689">
        <v>70</v>
      </c>
      <c r="AD1689">
        <v>29</v>
      </c>
      <c r="AE1689">
        <v>59</v>
      </c>
      <c r="AF1689">
        <v>660</v>
      </c>
      <c r="AG1689">
        <v>571</v>
      </c>
      <c r="AH1689">
        <v>3.52</v>
      </c>
      <c r="AI1689">
        <v>49</v>
      </c>
      <c r="AJ1689">
        <v>13</v>
      </c>
      <c r="AK1689">
        <v>27</v>
      </c>
      <c r="AL1689">
        <v>4374</v>
      </c>
      <c r="AM1689">
        <v>1495</v>
      </c>
      <c r="AN1689">
        <v>109</v>
      </c>
      <c r="AO1689">
        <v>409</v>
      </c>
      <c r="AP1689">
        <v>673</v>
      </c>
      <c r="AQ1689">
        <v>141</v>
      </c>
      <c r="AR1689">
        <v>148</v>
      </c>
      <c r="AS1689">
        <v>0.97799999999999998</v>
      </c>
      <c r="AT1689" t="s">
        <v>441</v>
      </c>
      <c r="AU1689" t="s">
        <v>493</v>
      </c>
      <c r="AV1689">
        <v>1895846</v>
      </c>
      <c r="AW1689">
        <v>113</v>
      </c>
      <c r="AX1689">
        <v>112</v>
      </c>
      <c r="AY1689" t="s">
        <v>54</v>
      </c>
      <c r="AZ1689" t="s">
        <v>54</v>
      </c>
      <c r="BA1689" t="s">
        <v>54</v>
      </c>
    </row>
    <row r="1690" spans="1:53" x14ac:dyDescent="0.55000000000000004">
      <c r="A1690">
        <v>1976</v>
      </c>
      <c r="B1690" s="5" t="b">
        <f>Teams[[#This Row],[yearID]]&gt;=1973</f>
        <v>1</v>
      </c>
      <c r="C1690" s="5" t="b">
        <f>Teams[[#This Row],[yearID]]&gt;=1903</f>
        <v>1</v>
      </c>
      <c r="D1690" t="s">
        <v>410</v>
      </c>
      <c r="E1690" t="s">
        <v>537</v>
      </c>
      <c r="F1690" t="s">
        <v>520</v>
      </c>
      <c r="G1690" s="5" t="str">
        <f>VLOOKUP(Teams[[#This Row],[franchID]],TeamsFranchises!$A$2:$D$121,2,FALSE)</f>
        <v>Los Angeles Angels of Anaheim</v>
      </c>
      <c r="H1690" t="s">
        <v>8</v>
      </c>
      <c r="I1690">
        <v>4</v>
      </c>
      <c r="J1690">
        <v>162</v>
      </c>
      <c r="K1690">
        <v>81</v>
      </c>
      <c r="L1690">
        <v>76</v>
      </c>
      <c r="M1690">
        <v>86</v>
      </c>
      <c r="N1690" t="s">
        <v>51</v>
      </c>
      <c r="P1690" t="s">
        <v>51</v>
      </c>
      <c r="Q1690" s="5">
        <f>IF(Teams[[#This Row],[LgWin]]="Y", 1,
IF(Teams[[#This Row],[LgWin]] = "N", 0, " "))</f>
        <v>0</v>
      </c>
      <c r="R1690" t="s">
        <v>51</v>
      </c>
      <c r="S1690" s="5">
        <f>IF(Teams[[#This Row],[WSWin]]="Y", 1,
IF(Teams[[#This Row],[WSWin]] = "N", 0, " "))</f>
        <v>0</v>
      </c>
      <c r="T1690">
        <v>550</v>
      </c>
      <c r="U1690">
        <v>5385</v>
      </c>
      <c r="V1690">
        <v>1265</v>
      </c>
      <c r="W1690">
        <v>210</v>
      </c>
      <c r="X1690">
        <v>23</v>
      </c>
      <c r="Y1690">
        <v>63</v>
      </c>
      <c r="Z1690">
        <v>534</v>
      </c>
      <c r="AA1690">
        <v>812</v>
      </c>
      <c r="AB1690">
        <v>126</v>
      </c>
      <c r="AC1690">
        <v>80</v>
      </c>
      <c r="AD1690">
        <v>42</v>
      </c>
      <c r="AE1690">
        <v>48</v>
      </c>
      <c r="AF1690">
        <v>631</v>
      </c>
      <c r="AG1690">
        <v>551</v>
      </c>
      <c r="AH1690">
        <v>3.36</v>
      </c>
      <c r="AI1690">
        <v>64</v>
      </c>
      <c r="AJ1690">
        <v>15</v>
      </c>
      <c r="AK1690">
        <v>17</v>
      </c>
      <c r="AL1690">
        <v>4432</v>
      </c>
      <c r="AM1690">
        <v>1323</v>
      </c>
      <c r="AN1690">
        <v>95</v>
      </c>
      <c r="AO1690">
        <v>553</v>
      </c>
      <c r="AP1690">
        <v>992</v>
      </c>
      <c r="AQ1690">
        <v>150</v>
      </c>
      <c r="AR1690">
        <v>139</v>
      </c>
      <c r="AS1690">
        <v>0.97699999999999998</v>
      </c>
      <c r="AT1690" t="s">
        <v>538</v>
      </c>
      <c r="AU1690" t="s">
        <v>543</v>
      </c>
      <c r="AV1690">
        <v>1006774</v>
      </c>
      <c r="AW1690">
        <v>93</v>
      </c>
      <c r="AX1690">
        <v>94</v>
      </c>
      <c r="AY1690" t="s">
        <v>537</v>
      </c>
      <c r="AZ1690" t="s">
        <v>537</v>
      </c>
      <c r="BA1690" t="s">
        <v>537</v>
      </c>
    </row>
    <row r="1691" spans="1:53" x14ac:dyDescent="0.55000000000000004">
      <c r="A1691">
        <v>1976</v>
      </c>
      <c r="B1691" s="5" t="b">
        <f>Teams[[#This Row],[yearID]]&gt;=1973</f>
        <v>1</v>
      </c>
      <c r="C1691" s="5" t="b">
        <f>Teams[[#This Row],[yearID]]&gt;=1903</f>
        <v>1</v>
      </c>
      <c r="D1691" t="s">
        <v>410</v>
      </c>
      <c r="E1691" t="s">
        <v>415</v>
      </c>
      <c r="F1691" t="s">
        <v>416</v>
      </c>
      <c r="G1691" s="5" t="str">
        <f>VLOOKUP(Teams[[#This Row],[franchID]],TeamsFranchises!$A$2:$D$121,2,FALSE)</f>
        <v>Chicago White Sox</v>
      </c>
      <c r="H1691" t="s">
        <v>8</v>
      </c>
      <c r="I1691">
        <v>6</v>
      </c>
      <c r="J1691">
        <v>161</v>
      </c>
      <c r="K1691">
        <v>80</v>
      </c>
      <c r="L1691">
        <v>64</v>
      </c>
      <c r="M1691">
        <v>97</v>
      </c>
      <c r="N1691" t="s">
        <v>51</v>
      </c>
      <c r="P1691" t="s">
        <v>51</v>
      </c>
      <c r="Q1691" s="5">
        <f>IF(Teams[[#This Row],[LgWin]]="Y", 1,
IF(Teams[[#This Row],[LgWin]] = "N", 0, " "))</f>
        <v>0</v>
      </c>
      <c r="R1691" t="s">
        <v>51</v>
      </c>
      <c r="S1691" s="5">
        <f>IF(Teams[[#This Row],[WSWin]]="Y", 1,
IF(Teams[[#This Row],[WSWin]] = "N", 0, " "))</f>
        <v>0</v>
      </c>
      <c r="T1691">
        <v>586</v>
      </c>
      <c r="U1691">
        <v>5532</v>
      </c>
      <c r="V1691">
        <v>1410</v>
      </c>
      <c r="W1691">
        <v>209</v>
      </c>
      <c r="X1691">
        <v>46</v>
      </c>
      <c r="Y1691">
        <v>73</v>
      </c>
      <c r="Z1691">
        <v>471</v>
      </c>
      <c r="AA1691">
        <v>739</v>
      </c>
      <c r="AB1691">
        <v>120</v>
      </c>
      <c r="AC1691">
        <v>53</v>
      </c>
      <c r="AD1691">
        <v>34</v>
      </c>
      <c r="AE1691">
        <v>55</v>
      </c>
      <c r="AF1691">
        <v>745</v>
      </c>
      <c r="AG1691">
        <v>684</v>
      </c>
      <c r="AH1691">
        <v>4.25</v>
      </c>
      <c r="AI1691">
        <v>54</v>
      </c>
      <c r="AJ1691">
        <v>10</v>
      </c>
      <c r="AK1691">
        <v>22</v>
      </c>
      <c r="AL1691">
        <v>4344</v>
      </c>
      <c r="AM1691">
        <v>1460</v>
      </c>
      <c r="AN1691">
        <v>87</v>
      </c>
      <c r="AO1691">
        <v>600</v>
      </c>
      <c r="AP1691">
        <v>802</v>
      </c>
      <c r="AQ1691">
        <v>130</v>
      </c>
      <c r="AR1691">
        <v>155</v>
      </c>
      <c r="AS1691">
        <v>0.97899999999999998</v>
      </c>
      <c r="AT1691" t="s">
        <v>417</v>
      </c>
      <c r="AU1691" t="s">
        <v>450</v>
      </c>
      <c r="AV1691">
        <v>914945</v>
      </c>
      <c r="AW1691">
        <v>101</v>
      </c>
      <c r="AX1691">
        <v>102</v>
      </c>
      <c r="AY1691" t="s">
        <v>416</v>
      </c>
      <c r="AZ1691" t="s">
        <v>415</v>
      </c>
      <c r="BA1691" t="s">
        <v>415</v>
      </c>
    </row>
    <row r="1692" spans="1:53" x14ac:dyDescent="0.55000000000000004">
      <c r="A1692">
        <v>1976</v>
      </c>
      <c r="B1692" s="5" t="b">
        <f>Teams[[#This Row],[yearID]]&gt;=1973</f>
        <v>1</v>
      </c>
      <c r="C1692" s="5" t="b">
        <f>Teams[[#This Row],[yearID]]&gt;=1903</f>
        <v>1</v>
      </c>
      <c r="D1692" t="s">
        <v>157</v>
      </c>
      <c r="E1692" t="s">
        <v>161</v>
      </c>
      <c r="F1692" t="s">
        <v>162</v>
      </c>
      <c r="G1692" s="5" t="str">
        <f>VLOOKUP(Teams[[#This Row],[franchID]],TeamsFranchises!$A$2:$D$121,2,FALSE)</f>
        <v>Chicago Cubs</v>
      </c>
      <c r="H1692" t="s">
        <v>37</v>
      </c>
      <c r="I1692">
        <v>4</v>
      </c>
      <c r="J1692">
        <v>162</v>
      </c>
      <c r="K1692">
        <v>81</v>
      </c>
      <c r="L1692">
        <v>75</v>
      </c>
      <c r="M1692">
        <v>87</v>
      </c>
      <c r="N1692" t="s">
        <v>51</v>
      </c>
      <c r="P1692" t="s">
        <v>51</v>
      </c>
      <c r="Q1692" s="5">
        <f>IF(Teams[[#This Row],[LgWin]]="Y", 1,
IF(Teams[[#This Row],[LgWin]] = "N", 0, " "))</f>
        <v>0</v>
      </c>
      <c r="R1692" t="s">
        <v>51</v>
      </c>
      <c r="S1692" s="5">
        <f>IF(Teams[[#This Row],[WSWin]]="Y", 1,
IF(Teams[[#This Row],[WSWin]] = "N", 0, " "))</f>
        <v>0</v>
      </c>
      <c r="T1692">
        <v>611</v>
      </c>
      <c r="U1692">
        <v>5519</v>
      </c>
      <c r="V1692">
        <v>1386</v>
      </c>
      <c r="W1692">
        <v>216</v>
      </c>
      <c r="X1692">
        <v>24</v>
      </c>
      <c r="Y1692">
        <v>105</v>
      </c>
      <c r="Z1692">
        <v>490</v>
      </c>
      <c r="AA1692">
        <v>834</v>
      </c>
      <c r="AB1692">
        <v>74</v>
      </c>
      <c r="AC1692">
        <v>74</v>
      </c>
      <c r="AD1692">
        <v>30</v>
      </c>
      <c r="AE1692">
        <v>41</v>
      </c>
      <c r="AF1692">
        <v>728</v>
      </c>
      <c r="AG1692">
        <v>643</v>
      </c>
      <c r="AH1692">
        <v>3.93</v>
      </c>
      <c r="AI1692">
        <v>27</v>
      </c>
      <c r="AJ1692">
        <v>12</v>
      </c>
      <c r="AK1692">
        <v>33</v>
      </c>
      <c r="AL1692">
        <v>4414</v>
      </c>
      <c r="AM1692">
        <v>1511</v>
      </c>
      <c r="AN1692">
        <v>123</v>
      </c>
      <c r="AO1692">
        <v>490</v>
      </c>
      <c r="AP1692">
        <v>850</v>
      </c>
      <c r="AQ1692">
        <v>140</v>
      </c>
      <c r="AR1692">
        <v>145</v>
      </c>
      <c r="AS1692">
        <v>0.97799999999999998</v>
      </c>
      <c r="AT1692" t="s">
        <v>434</v>
      </c>
      <c r="AU1692" t="s">
        <v>473</v>
      </c>
      <c r="AV1692">
        <v>1026217</v>
      </c>
      <c r="AW1692">
        <v>108</v>
      </c>
      <c r="AX1692">
        <v>109</v>
      </c>
      <c r="AY1692" t="s">
        <v>162</v>
      </c>
      <c r="AZ1692" t="s">
        <v>161</v>
      </c>
      <c r="BA1692" t="s">
        <v>161</v>
      </c>
    </row>
    <row r="1693" spans="1:53" x14ac:dyDescent="0.55000000000000004">
      <c r="A1693">
        <v>1976</v>
      </c>
      <c r="B1693" s="5" t="b">
        <f>Teams[[#This Row],[yearID]]&gt;=1973</f>
        <v>1</v>
      </c>
      <c r="C1693" s="5" t="b">
        <f>Teams[[#This Row],[yearID]]&gt;=1903</f>
        <v>1</v>
      </c>
      <c r="D1693" t="s">
        <v>157</v>
      </c>
      <c r="E1693" t="s">
        <v>167</v>
      </c>
      <c r="F1693" t="s">
        <v>167</v>
      </c>
      <c r="G1693" s="5" t="str">
        <f>VLOOKUP(Teams[[#This Row],[franchID]],TeamsFranchises!$A$2:$D$121,2,FALSE)</f>
        <v>Cincinnati Reds</v>
      </c>
      <c r="H1693" t="s">
        <v>8</v>
      </c>
      <c r="I1693">
        <v>1</v>
      </c>
      <c r="J1693">
        <v>162</v>
      </c>
      <c r="K1693">
        <v>81</v>
      </c>
      <c r="L1693">
        <v>102</v>
      </c>
      <c r="M1693">
        <v>60</v>
      </c>
      <c r="N1693" t="s">
        <v>76</v>
      </c>
      <c r="P1693" t="s">
        <v>76</v>
      </c>
      <c r="Q1693" s="5">
        <f>IF(Teams[[#This Row],[LgWin]]="Y", 1,
IF(Teams[[#This Row],[LgWin]] = "N", 0, " "))</f>
        <v>1</v>
      </c>
      <c r="R1693" t="s">
        <v>76</v>
      </c>
      <c r="S1693" s="5">
        <f>IF(Teams[[#This Row],[WSWin]]="Y", 1,
IF(Teams[[#This Row],[WSWin]] = "N", 0, " "))</f>
        <v>1</v>
      </c>
      <c r="T1693">
        <v>857</v>
      </c>
      <c r="U1693">
        <v>5702</v>
      </c>
      <c r="V1693">
        <v>1599</v>
      </c>
      <c r="W1693">
        <v>271</v>
      </c>
      <c r="X1693">
        <v>63</v>
      </c>
      <c r="Y1693">
        <v>141</v>
      </c>
      <c r="Z1693">
        <v>681</v>
      </c>
      <c r="AA1693">
        <v>902</v>
      </c>
      <c r="AB1693">
        <v>210</v>
      </c>
      <c r="AC1693">
        <v>57</v>
      </c>
      <c r="AD1693">
        <v>28</v>
      </c>
      <c r="AE1693">
        <v>60</v>
      </c>
      <c r="AF1693">
        <v>633</v>
      </c>
      <c r="AG1693">
        <v>573</v>
      </c>
      <c r="AH1693">
        <v>3.51</v>
      </c>
      <c r="AI1693">
        <v>33</v>
      </c>
      <c r="AJ1693">
        <v>12</v>
      </c>
      <c r="AK1693">
        <v>45</v>
      </c>
      <c r="AL1693">
        <v>4413</v>
      </c>
      <c r="AM1693">
        <v>1436</v>
      </c>
      <c r="AN1693">
        <v>100</v>
      </c>
      <c r="AO1693">
        <v>491</v>
      </c>
      <c r="AP1693">
        <v>790</v>
      </c>
      <c r="AQ1693">
        <v>102</v>
      </c>
      <c r="AR1693">
        <v>157</v>
      </c>
      <c r="AS1693">
        <v>0.98399999999999999</v>
      </c>
      <c r="AT1693" t="s">
        <v>165</v>
      </c>
      <c r="AU1693" t="s">
        <v>565</v>
      </c>
      <c r="AV1693">
        <v>2629708</v>
      </c>
      <c r="AW1693">
        <v>102</v>
      </c>
      <c r="AX1693">
        <v>100</v>
      </c>
      <c r="AY1693" t="s">
        <v>167</v>
      </c>
      <c r="AZ1693" t="s">
        <v>167</v>
      </c>
      <c r="BA1693" t="s">
        <v>167</v>
      </c>
    </row>
    <row r="1694" spans="1:53" x14ac:dyDescent="0.55000000000000004">
      <c r="A1694">
        <v>1976</v>
      </c>
      <c r="B1694" s="5" t="b">
        <f>Teams[[#This Row],[yearID]]&gt;=1973</f>
        <v>1</v>
      </c>
      <c r="C1694" s="5" t="b">
        <f>Teams[[#This Row],[yearID]]&gt;=1903</f>
        <v>1</v>
      </c>
      <c r="D1694" t="s">
        <v>410</v>
      </c>
      <c r="E1694" t="s">
        <v>64</v>
      </c>
      <c r="F1694" t="s">
        <v>64</v>
      </c>
      <c r="G1694" s="5" t="str">
        <f>VLOOKUP(Teams[[#This Row],[franchID]],TeamsFranchises!$A$2:$D$121,2,FALSE)</f>
        <v>Cleveland Indians</v>
      </c>
      <c r="H1694" t="s">
        <v>37</v>
      </c>
      <c r="I1694">
        <v>4</v>
      </c>
      <c r="J1694">
        <v>159</v>
      </c>
      <c r="K1694">
        <v>79</v>
      </c>
      <c r="L1694">
        <v>81</v>
      </c>
      <c r="M1694">
        <v>78</v>
      </c>
      <c r="N1694" t="s">
        <v>51</v>
      </c>
      <c r="P1694" t="s">
        <v>51</v>
      </c>
      <c r="Q1694" s="5">
        <f>IF(Teams[[#This Row],[LgWin]]="Y", 1,
IF(Teams[[#This Row],[LgWin]] = "N", 0, " "))</f>
        <v>0</v>
      </c>
      <c r="R1694" t="s">
        <v>51</v>
      </c>
      <c r="S1694" s="5">
        <f>IF(Teams[[#This Row],[WSWin]]="Y", 1,
IF(Teams[[#This Row],[WSWin]] = "N", 0, " "))</f>
        <v>0</v>
      </c>
      <c r="T1694">
        <v>615</v>
      </c>
      <c r="U1694">
        <v>5412</v>
      </c>
      <c r="V1694">
        <v>1423</v>
      </c>
      <c r="W1694">
        <v>189</v>
      </c>
      <c r="X1694">
        <v>38</v>
      </c>
      <c r="Y1694">
        <v>85</v>
      </c>
      <c r="Z1694">
        <v>479</v>
      </c>
      <c r="AA1694">
        <v>631</v>
      </c>
      <c r="AB1694">
        <v>75</v>
      </c>
      <c r="AC1694">
        <v>69</v>
      </c>
      <c r="AD1694">
        <v>11</v>
      </c>
      <c r="AE1694">
        <v>60</v>
      </c>
      <c r="AF1694">
        <v>615</v>
      </c>
      <c r="AG1694">
        <v>552</v>
      </c>
      <c r="AH1694">
        <v>3.47</v>
      </c>
      <c r="AI1694">
        <v>30</v>
      </c>
      <c r="AJ1694">
        <v>17</v>
      </c>
      <c r="AK1694">
        <v>46</v>
      </c>
      <c r="AL1694">
        <v>4296</v>
      </c>
      <c r="AM1694">
        <v>1361</v>
      </c>
      <c r="AN1694">
        <v>80</v>
      </c>
      <c r="AO1694">
        <v>533</v>
      </c>
      <c r="AP1694">
        <v>928</v>
      </c>
      <c r="AQ1694">
        <v>121</v>
      </c>
      <c r="AR1694">
        <v>159</v>
      </c>
      <c r="AS1694">
        <v>0.98</v>
      </c>
      <c r="AT1694" t="s">
        <v>487</v>
      </c>
      <c r="AU1694" t="s">
        <v>498</v>
      </c>
      <c r="AV1694">
        <v>948776</v>
      </c>
      <c r="AW1694">
        <v>98</v>
      </c>
      <c r="AX1694">
        <v>98</v>
      </c>
      <c r="AY1694" t="s">
        <v>64</v>
      </c>
      <c r="AZ1694" t="s">
        <v>64</v>
      </c>
      <c r="BA1694" t="s">
        <v>64</v>
      </c>
    </row>
    <row r="1695" spans="1:53" x14ac:dyDescent="0.55000000000000004">
      <c r="A1695">
        <v>1976</v>
      </c>
      <c r="B1695" s="5" t="b">
        <f>Teams[[#This Row],[yearID]]&gt;=1973</f>
        <v>1</v>
      </c>
      <c r="C1695" s="5" t="b">
        <f>Teams[[#This Row],[yearID]]&gt;=1903</f>
        <v>1</v>
      </c>
      <c r="D1695" t="s">
        <v>410</v>
      </c>
      <c r="E1695" t="s">
        <v>419</v>
      </c>
      <c r="F1695" t="s">
        <v>419</v>
      </c>
      <c r="G1695" s="5" t="str">
        <f>VLOOKUP(Teams[[#This Row],[franchID]],TeamsFranchises!$A$2:$D$121,2,FALSE)</f>
        <v>Detroit Tigers</v>
      </c>
      <c r="H1695" t="s">
        <v>37</v>
      </c>
      <c r="I1695">
        <v>5</v>
      </c>
      <c r="J1695">
        <v>161</v>
      </c>
      <c r="K1695">
        <v>80</v>
      </c>
      <c r="L1695">
        <v>74</v>
      </c>
      <c r="M1695">
        <v>87</v>
      </c>
      <c r="N1695" t="s">
        <v>51</v>
      </c>
      <c r="P1695" t="s">
        <v>51</v>
      </c>
      <c r="Q1695" s="5">
        <f>IF(Teams[[#This Row],[LgWin]]="Y", 1,
IF(Teams[[#This Row],[LgWin]] = "N", 0, " "))</f>
        <v>0</v>
      </c>
      <c r="R1695" t="s">
        <v>51</v>
      </c>
      <c r="S1695" s="5">
        <f>IF(Teams[[#This Row],[WSWin]]="Y", 1,
IF(Teams[[#This Row],[WSWin]] = "N", 0, " "))</f>
        <v>0</v>
      </c>
      <c r="T1695">
        <v>609</v>
      </c>
      <c r="U1695">
        <v>5441</v>
      </c>
      <c r="V1695">
        <v>1401</v>
      </c>
      <c r="W1695">
        <v>207</v>
      </c>
      <c r="X1695">
        <v>38</v>
      </c>
      <c r="Y1695">
        <v>101</v>
      </c>
      <c r="Z1695">
        <v>450</v>
      </c>
      <c r="AA1695">
        <v>730</v>
      </c>
      <c r="AB1695">
        <v>107</v>
      </c>
      <c r="AC1695">
        <v>59</v>
      </c>
      <c r="AD1695">
        <v>31</v>
      </c>
      <c r="AE1695">
        <v>50</v>
      </c>
      <c r="AF1695">
        <v>709</v>
      </c>
      <c r="AG1695">
        <v>615</v>
      </c>
      <c r="AH1695">
        <v>3.87</v>
      </c>
      <c r="AI1695">
        <v>55</v>
      </c>
      <c r="AJ1695">
        <v>12</v>
      </c>
      <c r="AK1695">
        <v>20</v>
      </c>
      <c r="AL1695">
        <v>4294</v>
      </c>
      <c r="AM1695">
        <v>1426</v>
      </c>
      <c r="AN1695">
        <v>101</v>
      </c>
      <c r="AO1695">
        <v>550</v>
      </c>
      <c r="AP1695">
        <v>738</v>
      </c>
      <c r="AQ1695">
        <v>168</v>
      </c>
      <c r="AR1695">
        <v>161</v>
      </c>
      <c r="AS1695">
        <v>0.97399999999999998</v>
      </c>
      <c r="AT1695" t="s">
        <v>420</v>
      </c>
      <c r="AU1695" t="s">
        <v>518</v>
      </c>
      <c r="AV1695">
        <v>1467020</v>
      </c>
      <c r="AW1695">
        <v>103</v>
      </c>
      <c r="AX1695">
        <v>105</v>
      </c>
      <c r="AY1695" t="s">
        <v>419</v>
      </c>
      <c r="AZ1695" t="s">
        <v>419</v>
      </c>
      <c r="BA1695" t="s">
        <v>419</v>
      </c>
    </row>
    <row r="1696" spans="1:53" x14ac:dyDescent="0.55000000000000004">
      <c r="A1696">
        <v>1976</v>
      </c>
      <c r="B1696" s="5" t="b">
        <f>Teams[[#This Row],[yearID]]&gt;=1973</f>
        <v>1</v>
      </c>
      <c r="C1696" s="5" t="b">
        <f>Teams[[#This Row],[yearID]]&gt;=1903</f>
        <v>1</v>
      </c>
      <c r="D1696" t="s">
        <v>157</v>
      </c>
      <c r="E1696" t="s">
        <v>528</v>
      </c>
      <c r="F1696" t="s">
        <v>528</v>
      </c>
      <c r="G1696" s="5" t="str">
        <f>VLOOKUP(Teams[[#This Row],[franchID]],TeamsFranchises!$A$2:$D$121,2,FALSE)</f>
        <v>Houston Astros</v>
      </c>
      <c r="H1696" t="s">
        <v>8</v>
      </c>
      <c r="I1696">
        <v>3</v>
      </c>
      <c r="J1696">
        <v>162</v>
      </c>
      <c r="K1696">
        <v>82</v>
      </c>
      <c r="L1696">
        <v>80</v>
      </c>
      <c r="M1696">
        <v>82</v>
      </c>
      <c r="N1696" t="s">
        <v>51</v>
      </c>
      <c r="P1696" t="s">
        <v>51</v>
      </c>
      <c r="Q1696" s="5">
        <f>IF(Teams[[#This Row],[LgWin]]="Y", 1,
IF(Teams[[#This Row],[LgWin]] = "N", 0, " "))</f>
        <v>0</v>
      </c>
      <c r="R1696" t="s">
        <v>51</v>
      </c>
      <c r="S1696" s="5">
        <f>IF(Teams[[#This Row],[WSWin]]="Y", 1,
IF(Teams[[#This Row],[WSWin]] = "N", 0, " "))</f>
        <v>0</v>
      </c>
      <c r="T1696">
        <v>625</v>
      </c>
      <c r="U1696">
        <v>5464</v>
      </c>
      <c r="V1696">
        <v>1401</v>
      </c>
      <c r="W1696">
        <v>195</v>
      </c>
      <c r="X1696">
        <v>50</v>
      </c>
      <c r="Y1696">
        <v>66</v>
      </c>
      <c r="Z1696">
        <v>530</v>
      </c>
      <c r="AA1696">
        <v>719</v>
      </c>
      <c r="AB1696">
        <v>150</v>
      </c>
      <c r="AC1696">
        <v>57</v>
      </c>
      <c r="AD1696">
        <v>21</v>
      </c>
      <c r="AE1696">
        <v>39</v>
      </c>
      <c r="AF1696">
        <v>657</v>
      </c>
      <c r="AG1696">
        <v>571</v>
      </c>
      <c r="AH1696">
        <v>3.56</v>
      </c>
      <c r="AI1696">
        <v>42</v>
      </c>
      <c r="AJ1696">
        <v>17</v>
      </c>
      <c r="AK1696">
        <v>29</v>
      </c>
      <c r="AL1696">
        <v>4333</v>
      </c>
      <c r="AM1696">
        <v>1349</v>
      </c>
      <c r="AN1696">
        <v>82</v>
      </c>
      <c r="AO1696">
        <v>662</v>
      </c>
      <c r="AP1696">
        <v>780</v>
      </c>
      <c r="AQ1696">
        <v>140</v>
      </c>
      <c r="AR1696">
        <v>155</v>
      </c>
      <c r="AS1696">
        <v>0.97799999999999998</v>
      </c>
      <c r="AT1696" t="s">
        <v>539</v>
      </c>
      <c r="AU1696" t="s">
        <v>540</v>
      </c>
      <c r="AV1696">
        <v>886146</v>
      </c>
      <c r="AW1696">
        <v>91</v>
      </c>
      <c r="AX1696">
        <v>91</v>
      </c>
      <c r="AY1696" t="s">
        <v>528</v>
      </c>
      <c r="AZ1696" t="s">
        <v>528</v>
      </c>
      <c r="BA1696" t="s">
        <v>528</v>
      </c>
    </row>
    <row r="1697" spans="1:53" x14ac:dyDescent="0.55000000000000004">
      <c r="A1697">
        <v>1976</v>
      </c>
      <c r="B1697" s="5" t="b">
        <f>Teams[[#This Row],[yearID]]&gt;=1973</f>
        <v>1</v>
      </c>
      <c r="C1697" s="5" t="b">
        <f>Teams[[#This Row],[yearID]]&gt;=1903</f>
        <v>1</v>
      </c>
      <c r="D1697" t="s">
        <v>410</v>
      </c>
      <c r="E1697" t="s">
        <v>509</v>
      </c>
      <c r="F1697" t="s">
        <v>548</v>
      </c>
      <c r="G1697" s="5" t="str">
        <f>VLOOKUP(Teams[[#This Row],[franchID]],TeamsFranchises!$A$2:$D$121,2,FALSE)</f>
        <v>Kansas City Royals</v>
      </c>
      <c r="H1697" t="s">
        <v>8</v>
      </c>
      <c r="I1697">
        <v>1</v>
      </c>
      <c r="J1697">
        <v>162</v>
      </c>
      <c r="K1697">
        <v>81</v>
      </c>
      <c r="L1697">
        <v>90</v>
      </c>
      <c r="M1697">
        <v>72</v>
      </c>
      <c r="N1697" t="s">
        <v>76</v>
      </c>
      <c r="P1697" t="s">
        <v>51</v>
      </c>
      <c r="Q1697" s="5">
        <f>IF(Teams[[#This Row],[LgWin]]="Y", 1,
IF(Teams[[#This Row],[LgWin]] = "N", 0, " "))</f>
        <v>0</v>
      </c>
      <c r="R1697" t="s">
        <v>51</v>
      </c>
      <c r="S1697" s="5">
        <f>IF(Teams[[#This Row],[WSWin]]="Y", 1,
IF(Teams[[#This Row],[WSWin]] = "N", 0, " "))</f>
        <v>0</v>
      </c>
      <c r="T1697">
        <v>713</v>
      </c>
      <c r="U1697">
        <v>5540</v>
      </c>
      <c r="V1697">
        <v>1490</v>
      </c>
      <c r="W1697">
        <v>259</v>
      </c>
      <c r="X1697">
        <v>57</v>
      </c>
      <c r="Y1697">
        <v>65</v>
      </c>
      <c r="Z1697">
        <v>484</v>
      </c>
      <c r="AA1697">
        <v>650</v>
      </c>
      <c r="AB1697">
        <v>218</v>
      </c>
      <c r="AC1697">
        <v>106</v>
      </c>
      <c r="AD1697">
        <v>31</v>
      </c>
      <c r="AE1697">
        <v>71</v>
      </c>
      <c r="AF1697">
        <v>611</v>
      </c>
      <c r="AG1697">
        <v>525</v>
      </c>
      <c r="AH1697">
        <v>3.21</v>
      </c>
      <c r="AI1697">
        <v>41</v>
      </c>
      <c r="AJ1697">
        <v>12</v>
      </c>
      <c r="AK1697">
        <v>35</v>
      </c>
      <c r="AL1697">
        <v>4417</v>
      </c>
      <c r="AM1697">
        <v>1356</v>
      </c>
      <c r="AN1697">
        <v>83</v>
      </c>
      <c r="AO1697">
        <v>493</v>
      </c>
      <c r="AP1697">
        <v>735</v>
      </c>
      <c r="AQ1697">
        <v>139</v>
      </c>
      <c r="AR1697">
        <v>147</v>
      </c>
      <c r="AS1697">
        <v>0.97799999999999998</v>
      </c>
      <c r="AT1697" t="s">
        <v>549</v>
      </c>
      <c r="AU1697" t="s">
        <v>570</v>
      </c>
      <c r="AV1697">
        <v>1680265</v>
      </c>
      <c r="AW1697">
        <v>102</v>
      </c>
      <c r="AX1697">
        <v>100</v>
      </c>
      <c r="AY1697" t="s">
        <v>548</v>
      </c>
      <c r="AZ1697" t="s">
        <v>509</v>
      </c>
      <c r="BA1697" t="s">
        <v>509</v>
      </c>
    </row>
    <row r="1698" spans="1:53" x14ac:dyDescent="0.55000000000000004">
      <c r="A1698">
        <v>1976</v>
      </c>
      <c r="B1698" s="5" t="b">
        <f>Teams[[#This Row],[yearID]]&gt;=1973</f>
        <v>1</v>
      </c>
      <c r="C1698" s="5" t="b">
        <f>Teams[[#This Row],[yearID]]&gt;=1903</f>
        <v>1</v>
      </c>
      <c r="D1698" t="s">
        <v>157</v>
      </c>
      <c r="E1698" t="s">
        <v>511</v>
      </c>
      <c r="F1698" t="s">
        <v>260</v>
      </c>
      <c r="G1698" s="5" t="str">
        <f>VLOOKUP(Teams[[#This Row],[franchID]],TeamsFranchises!$A$2:$D$121,2,FALSE)</f>
        <v>Los Angeles Dodgers</v>
      </c>
      <c r="H1698" t="s">
        <v>8</v>
      </c>
      <c r="I1698">
        <v>2</v>
      </c>
      <c r="J1698">
        <v>162</v>
      </c>
      <c r="K1698">
        <v>81</v>
      </c>
      <c r="L1698">
        <v>92</v>
      </c>
      <c r="M1698">
        <v>70</v>
      </c>
      <c r="N1698" t="s">
        <v>51</v>
      </c>
      <c r="P1698" t="s">
        <v>51</v>
      </c>
      <c r="Q1698" s="5">
        <f>IF(Teams[[#This Row],[LgWin]]="Y", 1,
IF(Teams[[#This Row],[LgWin]] = "N", 0, " "))</f>
        <v>0</v>
      </c>
      <c r="R1698" t="s">
        <v>51</v>
      </c>
      <c r="S1698" s="5">
        <f>IF(Teams[[#This Row],[WSWin]]="Y", 1,
IF(Teams[[#This Row],[WSWin]] = "N", 0, " "))</f>
        <v>0</v>
      </c>
      <c r="T1698">
        <v>608</v>
      </c>
      <c r="U1698">
        <v>5472</v>
      </c>
      <c r="V1698">
        <v>1371</v>
      </c>
      <c r="W1698">
        <v>200</v>
      </c>
      <c r="X1698">
        <v>34</v>
      </c>
      <c r="Y1698">
        <v>91</v>
      </c>
      <c r="Z1698">
        <v>486</v>
      </c>
      <c r="AA1698">
        <v>744</v>
      </c>
      <c r="AB1698">
        <v>144</v>
      </c>
      <c r="AC1698">
        <v>55</v>
      </c>
      <c r="AD1698">
        <v>29</v>
      </c>
      <c r="AE1698">
        <v>47</v>
      </c>
      <c r="AF1698">
        <v>543</v>
      </c>
      <c r="AG1698">
        <v>493</v>
      </c>
      <c r="AH1698">
        <v>3.02</v>
      </c>
      <c r="AI1698">
        <v>47</v>
      </c>
      <c r="AJ1698">
        <v>17</v>
      </c>
      <c r="AK1698">
        <v>28</v>
      </c>
      <c r="AL1698">
        <v>4412</v>
      </c>
      <c r="AM1698">
        <v>1330</v>
      </c>
      <c r="AN1698">
        <v>97</v>
      </c>
      <c r="AO1698">
        <v>479</v>
      </c>
      <c r="AP1698">
        <v>747</v>
      </c>
      <c r="AQ1698">
        <v>128</v>
      </c>
      <c r="AR1698">
        <v>154</v>
      </c>
      <c r="AS1698">
        <v>0.98</v>
      </c>
      <c r="AT1698" t="s">
        <v>512</v>
      </c>
      <c r="AU1698" t="s">
        <v>531</v>
      </c>
      <c r="AV1698">
        <v>2386301</v>
      </c>
      <c r="AW1698">
        <v>98</v>
      </c>
      <c r="AX1698">
        <v>97</v>
      </c>
      <c r="AY1698" t="s">
        <v>260</v>
      </c>
      <c r="AZ1698" t="s">
        <v>511</v>
      </c>
      <c r="BA1698" t="s">
        <v>511</v>
      </c>
    </row>
    <row r="1699" spans="1:53" x14ac:dyDescent="0.55000000000000004">
      <c r="A1699">
        <v>1976</v>
      </c>
      <c r="B1699" s="5" t="b">
        <f>Teams[[#This Row],[yearID]]&gt;=1973</f>
        <v>1</v>
      </c>
      <c r="C1699" s="5" t="b">
        <f>Teams[[#This Row],[yearID]]&gt;=1903</f>
        <v>1</v>
      </c>
      <c r="D1699" t="s">
        <v>410</v>
      </c>
      <c r="E1699" t="s">
        <v>426</v>
      </c>
      <c r="F1699" t="s">
        <v>426</v>
      </c>
      <c r="G1699" s="5" t="str">
        <f>VLOOKUP(Teams[[#This Row],[franchID]],TeamsFranchises!$A$2:$D$121,2,FALSE)</f>
        <v>Minnesota Twins</v>
      </c>
      <c r="H1699" t="s">
        <v>8</v>
      </c>
      <c r="I1699">
        <v>3</v>
      </c>
      <c r="J1699">
        <v>162</v>
      </c>
      <c r="K1699">
        <v>81</v>
      </c>
      <c r="L1699">
        <v>85</v>
      </c>
      <c r="M1699">
        <v>77</v>
      </c>
      <c r="N1699" t="s">
        <v>51</v>
      </c>
      <c r="P1699" t="s">
        <v>51</v>
      </c>
      <c r="Q1699" s="5">
        <f>IF(Teams[[#This Row],[LgWin]]="Y", 1,
IF(Teams[[#This Row],[LgWin]] = "N", 0, " "))</f>
        <v>0</v>
      </c>
      <c r="R1699" t="s">
        <v>51</v>
      </c>
      <c r="S1699" s="5">
        <f>IF(Teams[[#This Row],[WSWin]]="Y", 1,
IF(Teams[[#This Row],[WSWin]] = "N", 0, " "))</f>
        <v>0</v>
      </c>
      <c r="T1699">
        <v>743</v>
      </c>
      <c r="U1699">
        <v>5574</v>
      </c>
      <c r="V1699">
        <v>1526</v>
      </c>
      <c r="W1699">
        <v>222</v>
      </c>
      <c r="X1699">
        <v>51</v>
      </c>
      <c r="Y1699">
        <v>81</v>
      </c>
      <c r="Z1699">
        <v>550</v>
      </c>
      <c r="AA1699">
        <v>714</v>
      </c>
      <c r="AB1699">
        <v>146</v>
      </c>
      <c r="AC1699">
        <v>75</v>
      </c>
      <c r="AD1699">
        <v>41</v>
      </c>
      <c r="AE1699">
        <v>49</v>
      </c>
      <c r="AF1699">
        <v>704</v>
      </c>
      <c r="AG1699">
        <v>599</v>
      </c>
      <c r="AH1699">
        <v>3.69</v>
      </c>
      <c r="AI1699">
        <v>29</v>
      </c>
      <c r="AJ1699">
        <v>11</v>
      </c>
      <c r="AK1699">
        <v>23</v>
      </c>
      <c r="AL1699">
        <v>4377</v>
      </c>
      <c r="AM1699">
        <v>1421</v>
      </c>
      <c r="AN1699">
        <v>89</v>
      </c>
      <c r="AO1699">
        <v>610</v>
      </c>
      <c r="AP1699">
        <v>762</v>
      </c>
      <c r="AQ1699">
        <v>172</v>
      </c>
      <c r="AR1699">
        <v>182</v>
      </c>
      <c r="AS1699">
        <v>0.97299999999999998</v>
      </c>
      <c r="AT1699" t="s">
        <v>523</v>
      </c>
      <c r="AU1699" t="s">
        <v>524</v>
      </c>
      <c r="AV1699">
        <v>715394</v>
      </c>
      <c r="AW1699">
        <v>103</v>
      </c>
      <c r="AX1699">
        <v>102</v>
      </c>
      <c r="AY1699" t="s">
        <v>426</v>
      </c>
      <c r="AZ1699" t="s">
        <v>426</v>
      </c>
      <c r="BA1699" t="s">
        <v>426</v>
      </c>
    </row>
    <row r="1700" spans="1:53" x14ac:dyDescent="0.55000000000000004">
      <c r="A1700">
        <v>1976</v>
      </c>
      <c r="B1700" s="5" t="b">
        <f>Teams[[#This Row],[yearID]]&gt;=1973</f>
        <v>1</v>
      </c>
      <c r="C1700" s="5" t="b">
        <f>Teams[[#This Row],[yearID]]&gt;=1903</f>
        <v>1</v>
      </c>
      <c r="D1700" t="s">
        <v>410</v>
      </c>
      <c r="E1700" t="s">
        <v>563</v>
      </c>
      <c r="F1700" t="s">
        <v>282</v>
      </c>
      <c r="G1700" s="5" t="str">
        <f>VLOOKUP(Teams[[#This Row],[franchID]],TeamsFranchises!$A$2:$D$121,2,FALSE)</f>
        <v>Milwaukee Brewers</v>
      </c>
      <c r="H1700" t="s">
        <v>37</v>
      </c>
      <c r="I1700">
        <v>6</v>
      </c>
      <c r="J1700">
        <v>161</v>
      </c>
      <c r="K1700">
        <v>81</v>
      </c>
      <c r="L1700">
        <v>66</v>
      </c>
      <c r="M1700">
        <v>95</v>
      </c>
      <c r="N1700" t="s">
        <v>51</v>
      </c>
      <c r="P1700" t="s">
        <v>51</v>
      </c>
      <c r="Q1700" s="5">
        <f>IF(Teams[[#This Row],[LgWin]]="Y", 1,
IF(Teams[[#This Row],[LgWin]] = "N", 0, " "))</f>
        <v>0</v>
      </c>
      <c r="R1700" t="s">
        <v>51</v>
      </c>
      <c r="S1700" s="5">
        <f>IF(Teams[[#This Row],[WSWin]]="Y", 1,
IF(Teams[[#This Row],[WSWin]] = "N", 0, " "))</f>
        <v>0</v>
      </c>
      <c r="T1700">
        <v>570</v>
      </c>
      <c r="U1700">
        <v>5396</v>
      </c>
      <c r="V1700">
        <v>1326</v>
      </c>
      <c r="W1700">
        <v>170</v>
      </c>
      <c r="X1700">
        <v>38</v>
      </c>
      <c r="Y1700">
        <v>88</v>
      </c>
      <c r="Z1700">
        <v>511</v>
      </c>
      <c r="AA1700">
        <v>909</v>
      </c>
      <c r="AB1700">
        <v>62</v>
      </c>
      <c r="AC1700">
        <v>61</v>
      </c>
      <c r="AD1700">
        <v>23</v>
      </c>
      <c r="AE1700">
        <v>48</v>
      </c>
      <c r="AF1700">
        <v>655</v>
      </c>
      <c r="AG1700">
        <v>581</v>
      </c>
      <c r="AH1700">
        <v>3.64</v>
      </c>
      <c r="AI1700">
        <v>45</v>
      </c>
      <c r="AJ1700">
        <v>10</v>
      </c>
      <c r="AK1700">
        <v>27</v>
      </c>
      <c r="AL1700">
        <v>4306</v>
      </c>
      <c r="AM1700">
        <v>1406</v>
      </c>
      <c r="AN1700">
        <v>99</v>
      </c>
      <c r="AO1700">
        <v>567</v>
      </c>
      <c r="AP1700">
        <v>677</v>
      </c>
      <c r="AQ1700">
        <v>152</v>
      </c>
      <c r="AR1700">
        <v>160</v>
      </c>
      <c r="AS1700">
        <v>0.97499999999999998</v>
      </c>
      <c r="AT1700" t="s">
        <v>281</v>
      </c>
      <c r="AU1700" t="s">
        <v>501</v>
      </c>
      <c r="AV1700">
        <v>1012164</v>
      </c>
      <c r="AW1700">
        <v>98</v>
      </c>
      <c r="AX1700">
        <v>99</v>
      </c>
      <c r="AY1700" t="s">
        <v>282</v>
      </c>
      <c r="AZ1700" t="s">
        <v>282</v>
      </c>
      <c r="BA1700" t="s">
        <v>282</v>
      </c>
    </row>
    <row r="1701" spans="1:53" x14ac:dyDescent="0.55000000000000004">
      <c r="A1701">
        <v>1976</v>
      </c>
      <c r="B1701" s="5" t="b">
        <f>Teams[[#This Row],[yearID]]&gt;=1973</f>
        <v>1</v>
      </c>
      <c r="C1701" s="5" t="b">
        <f>Teams[[#This Row],[yearID]]&gt;=1903</f>
        <v>1</v>
      </c>
      <c r="D1701" t="s">
        <v>157</v>
      </c>
      <c r="E1701" t="s">
        <v>551</v>
      </c>
      <c r="F1701" t="s">
        <v>398</v>
      </c>
      <c r="G1701" s="5" t="str">
        <f>VLOOKUP(Teams[[#This Row],[franchID]],TeamsFranchises!$A$2:$D$121,2,FALSE)</f>
        <v>Washington Nationals</v>
      </c>
      <c r="H1701" t="s">
        <v>37</v>
      </c>
      <c r="I1701">
        <v>6</v>
      </c>
      <c r="J1701">
        <v>162</v>
      </c>
      <c r="K1701">
        <v>80</v>
      </c>
      <c r="L1701">
        <v>55</v>
      </c>
      <c r="M1701">
        <v>107</v>
      </c>
      <c r="N1701" t="s">
        <v>51</v>
      </c>
      <c r="P1701" t="s">
        <v>51</v>
      </c>
      <c r="Q1701" s="5">
        <f>IF(Teams[[#This Row],[LgWin]]="Y", 1,
IF(Teams[[#This Row],[LgWin]] = "N", 0, " "))</f>
        <v>0</v>
      </c>
      <c r="R1701" t="s">
        <v>51</v>
      </c>
      <c r="S1701" s="5">
        <f>IF(Teams[[#This Row],[WSWin]]="Y", 1,
IF(Teams[[#This Row],[WSWin]] = "N", 0, " "))</f>
        <v>0</v>
      </c>
      <c r="T1701">
        <v>531</v>
      </c>
      <c r="U1701">
        <v>5428</v>
      </c>
      <c r="V1701">
        <v>1275</v>
      </c>
      <c r="W1701">
        <v>224</v>
      </c>
      <c r="X1701">
        <v>32</v>
      </c>
      <c r="Y1701">
        <v>94</v>
      </c>
      <c r="Z1701">
        <v>433</v>
      </c>
      <c r="AA1701">
        <v>841</v>
      </c>
      <c r="AB1701">
        <v>86</v>
      </c>
      <c r="AC1701">
        <v>44</v>
      </c>
      <c r="AD1701">
        <v>16</v>
      </c>
      <c r="AE1701">
        <v>40</v>
      </c>
      <c r="AF1701">
        <v>734</v>
      </c>
      <c r="AG1701">
        <v>639</v>
      </c>
      <c r="AH1701">
        <v>3.99</v>
      </c>
      <c r="AI1701">
        <v>26</v>
      </c>
      <c r="AJ1701">
        <v>10</v>
      </c>
      <c r="AK1701">
        <v>21</v>
      </c>
      <c r="AL1701">
        <v>4320</v>
      </c>
      <c r="AM1701">
        <v>1442</v>
      </c>
      <c r="AN1701">
        <v>89</v>
      </c>
      <c r="AO1701">
        <v>659</v>
      </c>
      <c r="AP1701">
        <v>783</v>
      </c>
      <c r="AQ1701">
        <v>155</v>
      </c>
      <c r="AR1701">
        <v>179</v>
      </c>
      <c r="AS1701">
        <v>0.97599999999999998</v>
      </c>
      <c r="AT1701" t="s">
        <v>552</v>
      </c>
      <c r="AU1701" t="s">
        <v>553</v>
      </c>
      <c r="AV1701">
        <v>646704</v>
      </c>
      <c r="AW1701">
        <v>105</v>
      </c>
      <c r="AX1701">
        <v>107</v>
      </c>
      <c r="AY1701" t="s">
        <v>551</v>
      </c>
      <c r="AZ1701" t="s">
        <v>551</v>
      </c>
      <c r="BA1701" t="s">
        <v>551</v>
      </c>
    </row>
    <row r="1702" spans="1:53" x14ac:dyDescent="0.55000000000000004">
      <c r="A1702">
        <v>1976</v>
      </c>
      <c r="B1702" s="5" t="b">
        <f>Teams[[#This Row],[yearID]]&gt;=1973</f>
        <v>1</v>
      </c>
      <c r="C1702" s="5" t="b">
        <f>Teams[[#This Row],[yearID]]&gt;=1903</f>
        <v>1</v>
      </c>
      <c r="D1702" t="s">
        <v>410</v>
      </c>
      <c r="E1702" t="s">
        <v>436</v>
      </c>
      <c r="F1702" t="s">
        <v>412</v>
      </c>
      <c r="G1702" s="5" t="str">
        <f>VLOOKUP(Teams[[#This Row],[franchID]],TeamsFranchises!$A$2:$D$121,2,FALSE)</f>
        <v>New York Yankees</v>
      </c>
      <c r="H1702" t="s">
        <v>37</v>
      </c>
      <c r="I1702">
        <v>1</v>
      </c>
      <c r="J1702">
        <v>159</v>
      </c>
      <c r="K1702">
        <v>80</v>
      </c>
      <c r="L1702">
        <v>97</v>
      </c>
      <c r="M1702">
        <v>62</v>
      </c>
      <c r="N1702" t="s">
        <v>76</v>
      </c>
      <c r="P1702" t="s">
        <v>76</v>
      </c>
      <c r="Q1702" s="5">
        <f>IF(Teams[[#This Row],[LgWin]]="Y", 1,
IF(Teams[[#This Row],[LgWin]] = "N", 0, " "))</f>
        <v>1</v>
      </c>
      <c r="R1702" t="s">
        <v>51</v>
      </c>
      <c r="S1702" s="5">
        <f>IF(Teams[[#This Row],[WSWin]]="Y", 1,
IF(Teams[[#This Row],[WSWin]] = "N", 0, " "))</f>
        <v>0</v>
      </c>
      <c r="T1702">
        <v>730</v>
      </c>
      <c r="U1702">
        <v>5555</v>
      </c>
      <c r="V1702">
        <v>1496</v>
      </c>
      <c r="W1702">
        <v>231</v>
      </c>
      <c r="X1702">
        <v>36</v>
      </c>
      <c r="Y1702">
        <v>120</v>
      </c>
      <c r="Z1702">
        <v>470</v>
      </c>
      <c r="AA1702">
        <v>616</v>
      </c>
      <c r="AB1702">
        <v>163</v>
      </c>
      <c r="AC1702">
        <v>65</v>
      </c>
      <c r="AD1702">
        <v>35</v>
      </c>
      <c r="AE1702">
        <v>46</v>
      </c>
      <c r="AF1702">
        <v>575</v>
      </c>
      <c r="AG1702">
        <v>516</v>
      </c>
      <c r="AH1702">
        <v>3.19</v>
      </c>
      <c r="AI1702">
        <v>62</v>
      </c>
      <c r="AJ1702">
        <v>15</v>
      </c>
      <c r="AK1702">
        <v>37</v>
      </c>
      <c r="AL1702">
        <v>4365</v>
      </c>
      <c r="AM1702">
        <v>1300</v>
      </c>
      <c r="AN1702">
        <v>97</v>
      </c>
      <c r="AO1702">
        <v>448</v>
      </c>
      <c r="AP1702">
        <v>674</v>
      </c>
      <c r="AQ1702">
        <v>126</v>
      </c>
      <c r="AR1702">
        <v>141</v>
      </c>
      <c r="AS1702">
        <v>0.98</v>
      </c>
      <c r="AT1702" t="s">
        <v>459</v>
      </c>
      <c r="AU1702" t="s">
        <v>571</v>
      </c>
      <c r="AV1702">
        <v>2012434</v>
      </c>
      <c r="AW1702">
        <v>100</v>
      </c>
      <c r="AX1702">
        <v>98</v>
      </c>
      <c r="AY1702" t="s">
        <v>412</v>
      </c>
      <c r="AZ1702" t="s">
        <v>436</v>
      </c>
      <c r="BA1702" t="s">
        <v>436</v>
      </c>
    </row>
    <row r="1703" spans="1:53" x14ac:dyDescent="0.55000000000000004">
      <c r="A1703">
        <v>1976</v>
      </c>
      <c r="B1703" s="5" t="b">
        <f>Teams[[#This Row],[yearID]]&gt;=1973</f>
        <v>1</v>
      </c>
      <c r="C1703" s="5" t="b">
        <f>Teams[[#This Row],[yearID]]&gt;=1903</f>
        <v>1</v>
      </c>
      <c r="D1703" t="s">
        <v>157</v>
      </c>
      <c r="E1703" t="s">
        <v>532</v>
      </c>
      <c r="F1703" t="s">
        <v>533</v>
      </c>
      <c r="G1703" s="5" t="str">
        <f>VLOOKUP(Teams[[#This Row],[franchID]],TeamsFranchises!$A$2:$D$121,2,FALSE)</f>
        <v>New York Mets</v>
      </c>
      <c r="H1703" t="s">
        <v>37</v>
      </c>
      <c r="I1703">
        <v>3</v>
      </c>
      <c r="J1703">
        <v>162</v>
      </c>
      <c r="K1703">
        <v>82</v>
      </c>
      <c r="L1703">
        <v>86</v>
      </c>
      <c r="M1703">
        <v>76</v>
      </c>
      <c r="N1703" t="s">
        <v>51</v>
      </c>
      <c r="P1703" t="s">
        <v>51</v>
      </c>
      <c r="Q1703" s="5">
        <f>IF(Teams[[#This Row],[LgWin]]="Y", 1,
IF(Teams[[#This Row],[LgWin]] = "N", 0, " "))</f>
        <v>0</v>
      </c>
      <c r="R1703" t="s">
        <v>51</v>
      </c>
      <c r="S1703" s="5">
        <f>IF(Teams[[#This Row],[WSWin]]="Y", 1,
IF(Teams[[#This Row],[WSWin]] = "N", 0, " "))</f>
        <v>0</v>
      </c>
      <c r="T1703">
        <v>615</v>
      </c>
      <c r="U1703">
        <v>5415</v>
      </c>
      <c r="V1703">
        <v>1334</v>
      </c>
      <c r="W1703">
        <v>198</v>
      </c>
      <c r="X1703">
        <v>34</v>
      </c>
      <c r="Y1703">
        <v>102</v>
      </c>
      <c r="Z1703">
        <v>561</v>
      </c>
      <c r="AA1703">
        <v>797</v>
      </c>
      <c r="AB1703">
        <v>66</v>
      </c>
      <c r="AC1703">
        <v>58</v>
      </c>
      <c r="AD1703">
        <v>28</v>
      </c>
      <c r="AE1703">
        <v>33</v>
      </c>
      <c r="AF1703">
        <v>538</v>
      </c>
      <c r="AG1703">
        <v>473</v>
      </c>
      <c r="AH1703">
        <v>2.94</v>
      </c>
      <c r="AI1703">
        <v>53</v>
      </c>
      <c r="AJ1703">
        <v>18</v>
      </c>
      <c r="AK1703">
        <v>25</v>
      </c>
      <c r="AL1703">
        <v>4347</v>
      </c>
      <c r="AM1703">
        <v>1248</v>
      </c>
      <c r="AN1703">
        <v>97</v>
      </c>
      <c r="AO1703">
        <v>419</v>
      </c>
      <c r="AP1703">
        <v>1025</v>
      </c>
      <c r="AQ1703">
        <v>131</v>
      </c>
      <c r="AR1703">
        <v>116</v>
      </c>
      <c r="AS1703">
        <v>0.97899999999999998</v>
      </c>
      <c r="AT1703" t="s">
        <v>534</v>
      </c>
      <c r="AU1703" t="s">
        <v>536</v>
      </c>
      <c r="AV1703">
        <v>1468754</v>
      </c>
      <c r="AW1703">
        <v>94</v>
      </c>
      <c r="AX1703">
        <v>94</v>
      </c>
      <c r="AY1703" t="s">
        <v>533</v>
      </c>
      <c r="AZ1703" t="s">
        <v>532</v>
      </c>
      <c r="BA1703" t="s">
        <v>532</v>
      </c>
    </row>
    <row r="1704" spans="1:53" x14ac:dyDescent="0.55000000000000004">
      <c r="A1704">
        <v>1976</v>
      </c>
      <c r="B1704" s="5" t="b">
        <f>Teams[[#This Row],[yearID]]&gt;=1973</f>
        <v>1</v>
      </c>
      <c r="C1704" s="5" t="b">
        <f>Teams[[#This Row],[yearID]]&gt;=1903</f>
        <v>1</v>
      </c>
      <c r="D1704" t="s">
        <v>410</v>
      </c>
      <c r="E1704" t="s">
        <v>423</v>
      </c>
      <c r="F1704" t="s">
        <v>423</v>
      </c>
      <c r="G1704" s="5" t="str">
        <f>VLOOKUP(Teams[[#This Row],[franchID]],TeamsFranchises!$A$2:$D$121,2,FALSE)</f>
        <v>Oakland Athletics</v>
      </c>
      <c r="H1704" t="s">
        <v>8</v>
      </c>
      <c r="I1704">
        <v>2</v>
      </c>
      <c r="J1704">
        <v>161</v>
      </c>
      <c r="K1704">
        <v>81</v>
      </c>
      <c r="L1704">
        <v>87</v>
      </c>
      <c r="M1704">
        <v>74</v>
      </c>
      <c r="N1704" t="s">
        <v>51</v>
      </c>
      <c r="P1704" t="s">
        <v>51</v>
      </c>
      <c r="Q1704" s="5">
        <f>IF(Teams[[#This Row],[LgWin]]="Y", 1,
IF(Teams[[#This Row],[LgWin]] = "N", 0, " "))</f>
        <v>0</v>
      </c>
      <c r="R1704" t="s">
        <v>51</v>
      </c>
      <c r="S1704" s="5">
        <f>IF(Teams[[#This Row],[WSWin]]="Y", 1,
IF(Teams[[#This Row],[WSWin]] = "N", 0, " "))</f>
        <v>0</v>
      </c>
      <c r="T1704">
        <v>686</v>
      </c>
      <c r="U1704">
        <v>5353</v>
      </c>
      <c r="V1704">
        <v>1319</v>
      </c>
      <c r="W1704">
        <v>208</v>
      </c>
      <c r="X1704">
        <v>33</v>
      </c>
      <c r="Y1704">
        <v>113</v>
      </c>
      <c r="Z1704">
        <v>592</v>
      </c>
      <c r="AA1704">
        <v>818</v>
      </c>
      <c r="AB1704">
        <v>341</v>
      </c>
      <c r="AC1704">
        <v>123</v>
      </c>
      <c r="AD1704">
        <v>45</v>
      </c>
      <c r="AE1704">
        <v>58</v>
      </c>
      <c r="AF1704">
        <v>598</v>
      </c>
      <c r="AG1704">
        <v>528</v>
      </c>
      <c r="AH1704">
        <v>3.26</v>
      </c>
      <c r="AI1704">
        <v>39</v>
      </c>
      <c r="AJ1704">
        <v>15</v>
      </c>
      <c r="AK1704">
        <v>29</v>
      </c>
      <c r="AL1704">
        <v>4378</v>
      </c>
      <c r="AM1704">
        <v>1412</v>
      </c>
      <c r="AN1704">
        <v>96</v>
      </c>
      <c r="AO1704">
        <v>415</v>
      </c>
      <c r="AP1704">
        <v>711</v>
      </c>
      <c r="AQ1704">
        <v>144</v>
      </c>
      <c r="AR1704">
        <v>130</v>
      </c>
      <c r="AS1704">
        <v>0.97699999999999998</v>
      </c>
      <c r="AT1704" t="s">
        <v>546</v>
      </c>
      <c r="AU1704" t="s">
        <v>547</v>
      </c>
      <c r="AV1704">
        <v>780593</v>
      </c>
      <c r="AW1704">
        <v>95</v>
      </c>
      <c r="AX1704">
        <v>95</v>
      </c>
      <c r="AY1704" t="s">
        <v>423</v>
      </c>
      <c r="AZ1704" t="s">
        <v>423</v>
      </c>
      <c r="BA1704" t="s">
        <v>423</v>
      </c>
    </row>
    <row r="1705" spans="1:53" x14ac:dyDescent="0.55000000000000004">
      <c r="A1705">
        <v>1976</v>
      </c>
      <c r="B1705" s="5" t="b">
        <f>Teams[[#This Row],[yearID]]&gt;=1973</f>
        <v>1</v>
      </c>
      <c r="C1705" s="5" t="b">
        <f>Teams[[#This Row],[yearID]]&gt;=1903</f>
        <v>1</v>
      </c>
      <c r="D1705" t="s">
        <v>157</v>
      </c>
      <c r="E1705" t="s">
        <v>122</v>
      </c>
      <c r="F1705" t="s">
        <v>122</v>
      </c>
      <c r="G1705" s="5" t="str">
        <f>VLOOKUP(Teams[[#This Row],[franchID]],TeamsFranchises!$A$2:$D$121,2,FALSE)</f>
        <v>Philadelphia Phillies</v>
      </c>
      <c r="H1705" t="s">
        <v>37</v>
      </c>
      <c r="I1705">
        <v>1</v>
      </c>
      <c r="J1705">
        <v>162</v>
      </c>
      <c r="K1705">
        <v>81</v>
      </c>
      <c r="L1705">
        <v>101</v>
      </c>
      <c r="M1705">
        <v>61</v>
      </c>
      <c r="N1705" t="s">
        <v>76</v>
      </c>
      <c r="P1705" t="s">
        <v>51</v>
      </c>
      <c r="Q1705" s="5">
        <f>IF(Teams[[#This Row],[LgWin]]="Y", 1,
IF(Teams[[#This Row],[LgWin]] = "N", 0, " "))</f>
        <v>0</v>
      </c>
      <c r="R1705" t="s">
        <v>51</v>
      </c>
      <c r="S1705" s="5">
        <f>IF(Teams[[#This Row],[WSWin]]="Y", 1,
IF(Teams[[#This Row],[WSWin]] = "N", 0, " "))</f>
        <v>0</v>
      </c>
      <c r="T1705">
        <v>770</v>
      </c>
      <c r="U1705">
        <v>5528</v>
      </c>
      <c r="V1705">
        <v>1505</v>
      </c>
      <c r="W1705">
        <v>259</v>
      </c>
      <c r="X1705">
        <v>45</v>
      </c>
      <c r="Y1705">
        <v>110</v>
      </c>
      <c r="Z1705">
        <v>542</v>
      </c>
      <c r="AA1705">
        <v>793</v>
      </c>
      <c r="AB1705">
        <v>127</v>
      </c>
      <c r="AC1705">
        <v>70</v>
      </c>
      <c r="AD1705">
        <v>40</v>
      </c>
      <c r="AE1705">
        <v>67</v>
      </c>
      <c r="AF1705">
        <v>557</v>
      </c>
      <c r="AG1705">
        <v>499</v>
      </c>
      <c r="AH1705">
        <v>3.08</v>
      </c>
      <c r="AI1705">
        <v>34</v>
      </c>
      <c r="AJ1705">
        <v>9</v>
      </c>
      <c r="AK1705">
        <v>44</v>
      </c>
      <c r="AL1705">
        <v>4377</v>
      </c>
      <c r="AM1705">
        <v>1377</v>
      </c>
      <c r="AN1705">
        <v>98</v>
      </c>
      <c r="AO1705">
        <v>397</v>
      </c>
      <c r="AP1705">
        <v>918</v>
      </c>
      <c r="AQ1705">
        <v>115</v>
      </c>
      <c r="AR1705">
        <v>148</v>
      </c>
      <c r="AS1705">
        <v>0.98099999999999998</v>
      </c>
      <c r="AT1705" t="s">
        <v>358</v>
      </c>
      <c r="AU1705" t="s">
        <v>566</v>
      </c>
      <c r="AV1705">
        <v>2480150</v>
      </c>
      <c r="AW1705">
        <v>104</v>
      </c>
      <c r="AX1705">
        <v>102</v>
      </c>
      <c r="AY1705" t="s">
        <v>122</v>
      </c>
      <c r="AZ1705" t="s">
        <v>122</v>
      </c>
      <c r="BA1705" t="s">
        <v>122</v>
      </c>
    </row>
    <row r="1706" spans="1:53" x14ac:dyDescent="0.55000000000000004">
      <c r="A1706">
        <v>1976</v>
      </c>
      <c r="B1706" s="5" t="b">
        <f>Teams[[#This Row],[yearID]]&gt;=1973</f>
        <v>1</v>
      </c>
      <c r="C1706" s="5" t="b">
        <f>Teams[[#This Row],[yearID]]&gt;=1903</f>
        <v>1</v>
      </c>
      <c r="D1706" t="s">
        <v>157</v>
      </c>
      <c r="E1706" t="s">
        <v>229</v>
      </c>
      <c r="F1706" t="s">
        <v>229</v>
      </c>
      <c r="G1706" s="5" t="str">
        <f>VLOOKUP(Teams[[#This Row],[franchID]],TeamsFranchises!$A$2:$D$121,2,FALSE)</f>
        <v>Pittsburgh Pirates</v>
      </c>
      <c r="H1706" t="s">
        <v>37</v>
      </c>
      <c r="I1706">
        <v>2</v>
      </c>
      <c r="J1706">
        <v>162</v>
      </c>
      <c r="K1706">
        <v>81</v>
      </c>
      <c r="L1706">
        <v>92</v>
      </c>
      <c r="M1706">
        <v>70</v>
      </c>
      <c r="N1706" t="s">
        <v>51</v>
      </c>
      <c r="P1706" t="s">
        <v>51</v>
      </c>
      <c r="Q1706" s="5">
        <f>IF(Teams[[#This Row],[LgWin]]="Y", 1,
IF(Teams[[#This Row],[LgWin]] = "N", 0, " "))</f>
        <v>0</v>
      </c>
      <c r="R1706" t="s">
        <v>51</v>
      </c>
      <c r="S1706" s="5">
        <f>IF(Teams[[#This Row],[WSWin]]="Y", 1,
IF(Teams[[#This Row],[WSWin]] = "N", 0, " "))</f>
        <v>0</v>
      </c>
      <c r="T1706">
        <v>708</v>
      </c>
      <c r="U1706">
        <v>5604</v>
      </c>
      <c r="V1706">
        <v>1499</v>
      </c>
      <c r="W1706">
        <v>249</v>
      </c>
      <c r="X1706">
        <v>56</v>
      </c>
      <c r="Y1706">
        <v>110</v>
      </c>
      <c r="Z1706">
        <v>433</v>
      </c>
      <c r="AA1706">
        <v>807</v>
      </c>
      <c r="AB1706">
        <v>130</v>
      </c>
      <c r="AC1706">
        <v>45</v>
      </c>
      <c r="AD1706">
        <v>29</v>
      </c>
      <c r="AE1706">
        <v>50</v>
      </c>
      <c r="AF1706">
        <v>630</v>
      </c>
      <c r="AG1706">
        <v>548</v>
      </c>
      <c r="AH1706">
        <v>3.36</v>
      </c>
      <c r="AI1706">
        <v>45</v>
      </c>
      <c r="AJ1706">
        <v>12</v>
      </c>
      <c r="AK1706">
        <v>35</v>
      </c>
      <c r="AL1706">
        <v>4399</v>
      </c>
      <c r="AM1706">
        <v>1402</v>
      </c>
      <c r="AN1706">
        <v>95</v>
      </c>
      <c r="AO1706">
        <v>460</v>
      </c>
      <c r="AP1706">
        <v>762</v>
      </c>
      <c r="AQ1706">
        <v>163</v>
      </c>
      <c r="AR1706">
        <v>142</v>
      </c>
      <c r="AS1706">
        <v>0.97499999999999998</v>
      </c>
      <c r="AT1706" t="s">
        <v>390</v>
      </c>
      <c r="AU1706" t="s">
        <v>567</v>
      </c>
      <c r="AV1706">
        <v>1025945</v>
      </c>
      <c r="AW1706">
        <v>100</v>
      </c>
      <c r="AX1706">
        <v>99</v>
      </c>
      <c r="AY1706" t="s">
        <v>229</v>
      </c>
      <c r="AZ1706" t="s">
        <v>229</v>
      </c>
      <c r="BA1706" t="s">
        <v>229</v>
      </c>
    </row>
    <row r="1707" spans="1:53" x14ac:dyDescent="0.55000000000000004">
      <c r="A1707">
        <v>1976</v>
      </c>
      <c r="B1707" s="5" t="b">
        <f>Teams[[#This Row],[yearID]]&gt;=1973</f>
        <v>1</v>
      </c>
      <c r="C1707" s="5" t="b">
        <f>Teams[[#This Row],[yearID]]&gt;=1903</f>
        <v>1</v>
      </c>
      <c r="D1707" t="s">
        <v>157</v>
      </c>
      <c r="E1707" t="s">
        <v>554</v>
      </c>
      <c r="F1707" t="s">
        <v>555</v>
      </c>
      <c r="G1707" s="5" t="str">
        <f>VLOOKUP(Teams[[#This Row],[franchID]],TeamsFranchises!$A$2:$D$121,2,FALSE)</f>
        <v>San Diego Padres</v>
      </c>
      <c r="H1707" t="s">
        <v>8</v>
      </c>
      <c r="I1707">
        <v>5</v>
      </c>
      <c r="J1707">
        <v>162</v>
      </c>
      <c r="K1707">
        <v>80</v>
      </c>
      <c r="L1707">
        <v>73</v>
      </c>
      <c r="M1707">
        <v>89</v>
      </c>
      <c r="N1707" t="s">
        <v>51</v>
      </c>
      <c r="P1707" t="s">
        <v>51</v>
      </c>
      <c r="Q1707" s="5">
        <f>IF(Teams[[#This Row],[LgWin]]="Y", 1,
IF(Teams[[#This Row],[LgWin]] = "N", 0, " "))</f>
        <v>0</v>
      </c>
      <c r="R1707" t="s">
        <v>51</v>
      </c>
      <c r="S1707" s="5">
        <f>IF(Teams[[#This Row],[WSWin]]="Y", 1,
IF(Teams[[#This Row],[WSWin]] = "N", 0, " "))</f>
        <v>0</v>
      </c>
      <c r="T1707">
        <v>570</v>
      </c>
      <c r="U1707">
        <v>5369</v>
      </c>
      <c r="V1707">
        <v>1327</v>
      </c>
      <c r="W1707">
        <v>216</v>
      </c>
      <c r="X1707">
        <v>37</v>
      </c>
      <c r="Y1707">
        <v>64</v>
      </c>
      <c r="Z1707">
        <v>488</v>
      </c>
      <c r="AA1707">
        <v>716</v>
      </c>
      <c r="AB1707">
        <v>92</v>
      </c>
      <c r="AC1707">
        <v>46</v>
      </c>
      <c r="AD1707">
        <v>23</v>
      </c>
      <c r="AE1707">
        <v>42</v>
      </c>
      <c r="AF1707">
        <v>662</v>
      </c>
      <c r="AG1707">
        <v>581</v>
      </c>
      <c r="AH1707">
        <v>3.65</v>
      </c>
      <c r="AI1707">
        <v>47</v>
      </c>
      <c r="AJ1707">
        <v>11</v>
      </c>
      <c r="AK1707">
        <v>18</v>
      </c>
      <c r="AL1707">
        <v>4297</v>
      </c>
      <c r="AM1707">
        <v>1368</v>
      </c>
      <c r="AN1707">
        <v>87</v>
      </c>
      <c r="AO1707">
        <v>543</v>
      </c>
      <c r="AP1707">
        <v>652</v>
      </c>
      <c r="AQ1707">
        <v>141</v>
      </c>
      <c r="AR1707">
        <v>148</v>
      </c>
      <c r="AS1707">
        <v>0.97799999999999998</v>
      </c>
      <c r="AT1707" t="s">
        <v>556</v>
      </c>
      <c r="AU1707" t="s">
        <v>557</v>
      </c>
      <c r="AV1707">
        <v>1458478</v>
      </c>
      <c r="AW1707">
        <v>92</v>
      </c>
      <c r="AX1707">
        <v>94</v>
      </c>
      <c r="AY1707" t="s">
        <v>555</v>
      </c>
      <c r="AZ1707" t="s">
        <v>554</v>
      </c>
      <c r="BA1707" t="s">
        <v>554</v>
      </c>
    </row>
    <row r="1708" spans="1:53" x14ac:dyDescent="0.55000000000000004">
      <c r="A1708">
        <v>1976</v>
      </c>
      <c r="B1708" s="5" t="b">
        <f>Teams[[#This Row],[yearID]]&gt;=1973</f>
        <v>1</v>
      </c>
      <c r="C1708" s="5" t="b">
        <f>Teams[[#This Row],[yearID]]&gt;=1903</f>
        <v>1</v>
      </c>
      <c r="D1708" t="s">
        <v>157</v>
      </c>
      <c r="E1708" t="s">
        <v>514</v>
      </c>
      <c r="F1708" t="s">
        <v>243</v>
      </c>
      <c r="G1708" s="5" t="str">
        <f>VLOOKUP(Teams[[#This Row],[franchID]],TeamsFranchises!$A$2:$D$121,2,FALSE)</f>
        <v>San Francisco Giants</v>
      </c>
      <c r="H1708" t="s">
        <v>8</v>
      </c>
      <c r="I1708">
        <v>4</v>
      </c>
      <c r="J1708">
        <v>162</v>
      </c>
      <c r="K1708">
        <v>81</v>
      </c>
      <c r="L1708">
        <v>74</v>
      </c>
      <c r="M1708">
        <v>88</v>
      </c>
      <c r="N1708" t="s">
        <v>51</v>
      </c>
      <c r="P1708" t="s">
        <v>51</v>
      </c>
      <c r="Q1708" s="5">
        <f>IF(Teams[[#This Row],[LgWin]]="Y", 1,
IF(Teams[[#This Row],[LgWin]] = "N", 0, " "))</f>
        <v>0</v>
      </c>
      <c r="R1708" t="s">
        <v>51</v>
      </c>
      <c r="S1708" s="5">
        <f>IF(Teams[[#This Row],[WSWin]]="Y", 1,
IF(Teams[[#This Row],[WSWin]] = "N", 0, " "))</f>
        <v>0</v>
      </c>
      <c r="T1708">
        <v>595</v>
      </c>
      <c r="U1708">
        <v>5452</v>
      </c>
      <c r="V1708">
        <v>1340</v>
      </c>
      <c r="W1708">
        <v>211</v>
      </c>
      <c r="X1708">
        <v>37</v>
      </c>
      <c r="Y1708">
        <v>85</v>
      </c>
      <c r="Z1708">
        <v>518</v>
      </c>
      <c r="AA1708">
        <v>778</v>
      </c>
      <c r="AB1708">
        <v>88</v>
      </c>
      <c r="AC1708">
        <v>55</v>
      </c>
      <c r="AD1708">
        <v>25</v>
      </c>
      <c r="AE1708">
        <v>48</v>
      </c>
      <c r="AF1708">
        <v>686</v>
      </c>
      <c r="AG1708">
        <v>573</v>
      </c>
      <c r="AH1708">
        <v>3.53</v>
      </c>
      <c r="AI1708">
        <v>27</v>
      </c>
      <c r="AJ1708">
        <v>18</v>
      </c>
      <c r="AK1708">
        <v>31</v>
      </c>
      <c r="AL1708">
        <v>4385</v>
      </c>
      <c r="AM1708">
        <v>1464</v>
      </c>
      <c r="AN1708">
        <v>68</v>
      </c>
      <c r="AO1708">
        <v>518</v>
      </c>
      <c r="AP1708">
        <v>746</v>
      </c>
      <c r="AQ1708">
        <v>186</v>
      </c>
      <c r="AR1708">
        <v>153</v>
      </c>
      <c r="AS1708">
        <v>0.97099999999999997</v>
      </c>
      <c r="AT1708" t="s">
        <v>515</v>
      </c>
      <c r="AU1708" t="s">
        <v>517</v>
      </c>
      <c r="AV1708">
        <v>626868</v>
      </c>
      <c r="AW1708">
        <v>103</v>
      </c>
      <c r="AX1708">
        <v>103</v>
      </c>
      <c r="AY1708" t="s">
        <v>243</v>
      </c>
      <c r="AZ1708" t="s">
        <v>514</v>
      </c>
      <c r="BA1708" t="s">
        <v>514</v>
      </c>
    </row>
    <row r="1709" spans="1:53" x14ac:dyDescent="0.55000000000000004">
      <c r="A1709">
        <v>1976</v>
      </c>
      <c r="B1709" s="5" t="b">
        <f>Teams[[#This Row],[yearID]]&gt;=1973</f>
        <v>1</v>
      </c>
      <c r="C1709" s="5" t="b">
        <f>Teams[[#This Row],[yearID]]&gt;=1903</f>
        <v>1</v>
      </c>
      <c r="D1709" t="s">
        <v>157</v>
      </c>
      <c r="E1709" t="s">
        <v>396</v>
      </c>
      <c r="F1709" t="s">
        <v>154</v>
      </c>
      <c r="G1709" s="5" t="str">
        <f>VLOOKUP(Teams[[#This Row],[franchID]],TeamsFranchises!$A$2:$D$121,2,FALSE)</f>
        <v>St. Louis Cardinals</v>
      </c>
      <c r="H1709" t="s">
        <v>37</v>
      </c>
      <c r="I1709">
        <v>5</v>
      </c>
      <c r="J1709">
        <v>162</v>
      </c>
      <c r="K1709">
        <v>81</v>
      </c>
      <c r="L1709">
        <v>72</v>
      </c>
      <c r="M1709">
        <v>90</v>
      </c>
      <c r="N1709" t="s">
        <v>51</v>
      </c>
      <c r="P1709" t="s">
        <v>51</v>
      </c>
      <c r="Q1709" s="5">
        <f>IF(Teams[[#This Row],[LgWin]]="Y", 1,
IF(Teams[[#This Row],[LgWin]] = "N", 0, " "))</f>
        <v>0</v>
      </c>
      <c r="R1709" t="s">
        <v>51</v>
      </c>
      <c r="S1709" s="5">
        <f>IF(Teams[[#This Row],[WSWin]]="Y", 1,
IF(Teams[[#This Row],[WSWin]] = "N", 0, " "))</f>
        <v>0</v>
      </c>
      <c r="T1709">
        <v>629</v>
      </c>
      <c r="U1709">
        <v>5516</v>
      </c>
      <c r="V1709">
        <v>1432</v>
      </c>
      <c r="W1709">
        <v>243</v>
      </c>
      <c r="X1709">
        <v>57</v>
      </c>
      <c r="Y1709">
        <v>63</v>
      </c>
      <c r="Z1709">
        <v>512</v>
      </c>
      <c r="AA1709">
        <v>860</v>
      </c>
      <c r="AB1709">
        <v>123</v>
      </c>
      <c r="AC1709">
        <v>55</v>
      </c>
      <c r="AD1709">
        <v>22</v>
      </c>
      <c r="AE1709">
        <v>45</v>
      </c>
      <c r="AF1709">
        <v>671</v>
      </c>
      <c r="AG1709">
        <v>582</v>
      </c>
      <c r="AH1709">
        <v>3.6</v>
      </c>
      <c r="AI1709">
        <v>35</v>
      </c>
      <c r="AJ1709">
        <v>15</v>
      </c>
      <c r="AK1709">
        <v>26</v>
      </c>
      <c r="AL1709">
        <v>4361</v>
      </c>
      <c r="AM1709">
        <v>1416</v>
      </c>
      <c r="AN1709">
        <v>91</v>
      </c>
      <c r="AO1709">
        <v>581</v>
      </c>
      <c r="AP1709">
        <v>731</v>
      </c>
      <c r="AQ1709">
        <v>174</v>
      </c>
      <c r="AR1709">
        <v>163</v>
      </c>
      <c r="AS1709">
        <v>0.97299999999999998</v>
      </c>
      <c r="AT1709" t="s">
        <v>409</v>
      </c>
      <c r="AU1709" t="s">
        <v>545</v>
      </c>
      <c r="AV1709">
        <v>1207079</v>
      </c>
      <c r="AW1709">
        <v>101</v>
      </c>
      <c r="AX1709">
        <v>101</v>
      </c>
      <c r="AY1709" t="s">
        <v>154</v>
      </c>
      <c r="AZ1709" t="s">
        <v>396</v>
      </c>
      <c r="BA1709" t="s">
        <v>396</v>
      </c>
    </row>
    <row r="1710" spans="1:53" x14ac:dyDescent="0.55000000000000004">
      <c r="A1710">
        <v>1976</v>
      </c>
      <c r="B1710" s="5" t="b">
        <f>Teams[[#This Row],[yearID]]&gt;=1973</f>
        <v>1</v>
      </c>
      <c r="C1710" s="5" t="b">
        <f>Teams[[#This Row],[yearID]]&gt;=1903</f>
        <v>1</v>
      </c>
      <c r="D1710" t="s">
        <v>410</v>
      </c>
      <c r="E1710" t="s">
        <v>526</v>
      </c>
      <c r="F1710" t="s">
        <v>526</v>
      </c>
      <c r="G1710" s="5" t="str">
        <f>VLOOKUP(Teams[[#This Row],[franchID]],TeamsFranchises!$A$2:$D$121,2,FALSE)</f>
        <v>Texas Rangers</v>
      </c>
      <c r="H1710" t="s">
        <v>8</v>
      </c>
      <c r="I1710">
        <v>4</v>
      </c>
      <c r="J1710">
        <v>162</v>
      </c>
      <c r="K1710">
        <v>81</v>
      </c>
      <c r="L1710">
        <v>76</v>
      </c>
      <c r="M1710">
        <v>86</v>
      </c>
      <c r="N1710" t="s">
        <v>51</v>
      </c>
      <c r="P1710" t="s">
        <v>51</v>
      </c>
      <c r="Q1710" s="5">
        <f>IF(Teams[[#This Row],[LgWin]]="Y", 1,
IF(Teams[[#This Row],[LgWin]] = "N", 0, " "))</f>
        <v>0</v>
      </c>
      <c r="R1710" t="s">
        <v>51</v>
      </c>
      <c r="S1710" s="5">
        <f>IF(Teams[[#This Row],[WSWin]]="Y", 1,
IF(Teams[[#This Row],[WSWin]] = "N", 0, " "))</f>
        <v>0</v>
      </c>
      <c r="T1710">
        <v>616</v>
      </c>
      <c r="U1710">
        <v>5555</v>
      </c>
      <c r="V1710">
        <v>1390</v>
      </c>
      <c r="W1710">
        <v>213</v>
      </c>
      <c r="X1710">
        <v>26</v>
      </c>
      <c r="Y1710">
        <v>80</v>
      </c>
      <c r="Z1710">
        <v>568</v>
      </c>
      <c r="AA1710">
        <v>809</v>
      </c>
      <c r="AB1710">
        <v>87</v>
      </c>
      <c r="AC1710">
        <v>45</v>
      </c>
      <c r="AD1710">
        <v>29</v>
      </c>
      <c r="AE1710">
        <v>45</v>
      </c>
      <c r="AF1710">
        <v>652</v>
      </c>
      <c r="AG1710">
        <v>565</v>
      </c>
      <c r="AH1710">
        <v>3.45</v>
      </c>
      <c r="AI1710">
        <v>63</v>
      </c>
      <c r="AJ1710">
        <v>15</v>
      </c>
      <c r="AK1710">
        <v>15</v>
      </c>
      <c r="AL1710">
        <v>4416</v>
      </c>
      <c r="AM1710">
        <v>1464</v>
      </c>
      <c r="AN1710">
        <v>106</v>
      </c>
      <c r="AO1710">
        <v>461</v>
      </c>
      <c r="AP1710">
        <v>773</v>
      </c>
      <c r="AQ1710">
        <v>156</v>
      </c>
      <c r="AR1710">
        <v>142</v>
      </c>
      <c r="AS1710">
        <v>0.97599999999999998</v>
      </c>
      <c r="AT1710" t="s">
        <v>568</v>
      </c>
      <c r="AU1710" t="s">
        <v>569</v>
      </c>
      <c r="AV1710">
        <v>1164982</v>
      </c>
      <c r="AW1710">
        <v>102</v>
      </c>
      <c r="AX1710">
        <v>102</v>
      </c>
      <c r="AY1710" t="s">
        <v>526</v>
      </c>
      <c r="AZ1710" t="s">
        <v>526</v>
      </c>
      <c r="BA1710" t="s">
        <v>526</v>
      </c>
    </row>
    <row r="1711" spans="1:53" x14ac:dyDescent="0.55000000000000004">
      <c r="A1711">
        <v>1977</v>
      </c>
      <c r="B1711" s="5" t="b">
        <f>Teams[[#This Row],[yearID]]&gt;=1973</f>
        <v>1</v>
      </c>
      <c r="C1711" s="5" t="b">
        <f>Teams[[#This Row],[yearID]]&gt;=1903</f>
        <v>1</v>
      </c>
      <c r="D1711" t="s">
        <v>157</v>
      </c>
      <c r="E1711" t="s">
        <v>159</v>
      </c>
      <c r="F1711" t="s">
        <v>159</v>
      </c>
      <c r="G1711" s="5" t="str">
        <f>VLOOKUP(Teams[[#This Row],[franchID]],TeamsFranchises!$A$2:$D$121,2,FALSE)</f>
        <v>Atlanta Braves</v>
      </c>
      <c r="H1711" t="s">
        <v>8</v>
      </c>
      <c r="I1711">
        <v>6</v>
      </c>
      <c r="J1711">
        <v>162</v>
      </c>
      <c r="K1711">
        <v>81</v>
      </c>
      <c r="L1711">
        <v>61</v>
      </c>
      <c r="M1711">
        <v>101</v>
      </c>
      <c r="N1711" t="s">
        <v>51</v>
      </c>
      <c r="P1711" t="s">
        <v>51</v>
      </c>
      <c r="Q1711" s="5">
        <f>IF(Teams[[#This Row],[LgWin]]="Y", 1,
IF(Teams[[#This Row],[LgWin]] = "N", 0, " "))</f>
        <v>0</v>
      </c>
      <c r="R1711" t="s">
        <v>51</v>
      </c>
      <c r="S1711" s="5">
        <f>IF(Teams[[#This Row],[WSWin]]="Y", 1,
IF(Teams[[#This Row],[WSWin]] = "N", 0, " "))</f>
        <v>0</v>
      </c>
      <c r="T1711">
        <v>678</v>
      </c>
      <c r="U1711">
        <v>5534</v>
      </c>
      <c r="V1711">
        <v>1404</v>
      </c>
      <c r="W1711">
        <v>218</v>
      </c>
      <c r="X1711">
        <v>20</v>
      </c>
      <c r="Y1711">
        <v>139</v>
      </c>
      <c r="Z1711">
        <v>537</v>
      </c>
      <c r="AA1711">
        <v>876</v>
      </c>
      <c r="AB1711">
        <v>82</v>
      </c>
      <c r="AC1711">
        <v>53</v>
      </c>
      <c r="AD1711">
        <v>17</v>
      </c>
      <c r="AE1711">
        <v>34</v>
      </c>
      <c r="AF1711">
        <v>895</v>
      </c>
      <c r="AG1711">
        <v>779</v>
      </c>
      <c r="AH1711">
        <v>4.8499999999999996</v>
      </c>
      <c r="AI1711">
        <v>28</v>
      </c>
      <c r="AJ1711">
        <v>5</v>
      </c>
      <c r="AK1711">
        <v>31</v>
      </c>
      <c r="AL1711">
        <v>4336</v>
      </c>
      <c r="AM1711">
        <v>1581</v>
      </c>
      <c r="AN1711">
        <v>169</v>
      </c>
      <c r="AO1711">
        <v>701</v>
      </c>
      <c r="AP1711">
        <v>915</v>
      </c>
      <c r="AQ1711">
        <v>175</v>
      </c>
      <c r="AR1711">
        <v>127</v>
      </c>
      <c r="AS1711">
        <v>0.97199999999999998</v>
      </c>
      <c r="AT1711" t="s">
        <v>541</v>
      </c>
      <c r="AU1711" t="s">
        <v>542</v>
      </c>
      <c r="AV1711">
        <v>872464</v>
      </c>
      <c r="AW1711">
        <v>112</v>
      </c>
      <c r="AX1711">
        <v>114</v>
      </c>
      <c r="AY1711" t="s">
        <v>159</v>
      </c>
      <c r="AZ1711" t="s">
        <v>159</v>
      </c>
      <c r="BA1711" t="s">
        <v>159</v>
      </c>
    </row>
    <row r="1712" spans="1:53" x14ac:dyDescent="0.55000000000000004">
      <c r="A1712">
        <v>1977</v>
      </c>
      <c r="B1712" s="5" t="b">
        <f>Teams[[#This Row],[yearID]]&gt;=1973</f>
        <v>1</v>
      </c>
      <c r="C1712" s="5" t="b">
        <f>Teams[[#This Row],[yearID]]&gt;=1903</f>
        <v>1</v>
      </c>
      <c r="D1712" t="s">
        <v>410</v>
      </c>
      <c r="E1712" t="s">
        <v>95</v>
      </c>
      <c r="F1712" t="s">
        <v>95</v>
      </c>
      <c r="G1712" s="5" t="str">
        <f>VLOOKUP(Teams[[#This Row],[franchID]],TeamsFranchises!$A$2:$D$121,2,FALSE)</f>
        <v>Baltimore Orioles</v>
      </c>
      <c r="H1712" t="s">
        <v>37</v>
      </c>
      <c r="I1712">
        <v>2</v>
      </c>
      <c r="J1712">
        <v>161</v>
      </c>
      <c r="K1712">
        <v>81</v>
      </c>
      <c r="L1712">
        <v>97</v>
      </c>
      <c r="M1712">
        <v>64</v>
      </c>
      <c r="N1712" t="s">
        <v>51</v>
      </c>
      <c r="P1712" t="s">
        <v>51</v>
      </c>
      <c r="Q1712" s="5">
        <f>IF(Teams[[#This Row],[LgWin]]="Y", 1,
IF(Teams[[#This Row],[LgWin]] = "N", 0, " "))</f>
        <v>0</v>
      </c>
      <c r="R1712" t="s">
        <v>51</v>
      </c>
      <c r="S1712" s="5">
        <f>IF(Teams[[#This Row],[WSWin]]="Y", 1,
IF(Teams[[#This Row],[WSWin]] = "N", 0, " "))</f>
        <v>0</v>
      </c>
      <c r="T1712">
        <v>719</v>
      </c>
      <c r="U1712">
        <v>5494</v>
      </c>
      <c r="V1712">
        <v>1433</v>
      </c>
      <c r="W1712">
        <v>231</v>
      </c>
      <c r="X1712">
        <v>25</v>
      </c>
      <c r="Y1712">
        <v>148</v>
      </c>
      <c r="Z1712">
        <v>560</v>
      </c>
      <c r="AA1712">
        <v>945</v>
      </c>
      <c r="AB1712">
        <v>90</v>
      </c>
      <c r="AC1712">
        <v>51</v>
      </c>
      <c r="AD1712">
        <v>24</v>
      </c>
      <c r="AE1712">
        <v>47</v>
      </c>
      <c r="AF1712">
        <v>653</v>
      </c>
      <c r="AG1712">
        <v>603</v>
      </c>
      <c r="AH1712">
        <v>3.74</v>
      </c>
      <c r="AI1712">
        <v>65</v>
      </c>
      <c r="AJ1712">
        <v>11</v>
      </c>
      <c r="AK1712">
        <v>23</v>
      </c>
      <c r="AL1712">
        <v>4353</v>
      </c>
      <c r="AM1712">
        <v>1414</v>
      </c>
      <c r="AN1712">
        <v>124</v>
      </c>
      <c r="AO1712">
        <v>494</v>
      </c>
      <c r="AP1712">
        <v>737</v>
      </c>
      <c r="AQ1712">
        <v>106</v>
      </c>
      <c r="AR1712">
        <v>189</v>
      </c>
      <c r="AS1712">
        <v>0.98299999999999998</v>
      </c>
      <c r="AT1712" t="s">
        <v>218</v>
      </c>
      <c r="AU1712" t="s">
        <v>504</v>
      </c>
      <c r="AV1712">
        <v>1195769</v>
      </c>
      <c r="AW1712">
        <v>94</v>
      </c>
      <c r="AX1712">
        <v>94</v>
      </c>
      <c r="AY1712" t="s">
        <v>95</v>
      </c>
      <c r="AZ1712" t="s">
        <v>95</v>
      </c>
      <c r="BA1712" t="s">
        <v>95</v>
      </c>
    </row>
    <row r="1713" spans="1:53" x14ac:dyDescent="0.55000000000000004">
      <c r="A1713">
        <v>1977</v>
      </c>
      <c r="B1713" s="5" t="b">
        <f>Teams[[#This Row],[yearID]]&gt;=1973</f>
        <v>1</v>
      </c>
      <c r="C1713" s="5" t="b">
        <f>Teams[[#This Row],[yearID]]&gt;=1903</f>
        <v>1</v>
      </c>
      <c r="D1713" t="s">
        <v>410</v>
      </c>
      <c r="E1713" t="s">
        <v>54</v>
      </c>
      <c r="F1713" t="s">
        <v>54</v>
      </c>
      <c r="G1713" s="5" t="str">
        <f>VLOOKUP(Teams[[#This Row],[franchID]],TeamsFranchises!$A$2:$D$121,2,FALSE)</f>
        <v>Boston Red Sox</v>
      </c>
      <c r="H1713" t="s">
        <v>37</v>
      </c>
      <c r="I1713">
        <v>2</v>
      </c>
      <c r="J1713">
        <v>161</v>
      </c>
      <c r="K1713">
        <v>80</v>
      </c>
      <c r="L1713">
        <v>97</v>
      </c>
      <c r="M1713">
        <v>64</v>
      </c>
      <c r="N1713" t="s">
        <v>51</v>
      </c>
      <c r="P1713" t="s">
        <v>51</v>
      </c>
      <c r="Q1713" s="5">
        <f>IF(Teams[[#This Row],[LgWin]]="Y", 1,
IF(Teams[[#This Row],[LgWin]] = "N", 0, " "))</f>
        <v>0</v>
      </c>
      <c r="R1713" t="s">
        <v>51</v>
      </c>
      <c r="S1713" s="5">
        <f>IF(Teams[[#This Row],[WSWin]]="Y", 1,
IF(Teams[[#This Row],[WSWin]] = "N", 0, " "))</f>
        <v>0</v>
      </c>
      <c r="T1713">
        <v>859</v>
      </c>
      <c r="U1713">
        <v>5510</v>
      </c>
      <c r="V1713">
        <v>1551</v>
      </c>
      <c r="W1713">
        <v>258</v>
      </c>
      <c r="X1713">
        <v>56</v>
      </c>
      <c r="Y1713">
        <v>213</v>
      </c>
      <c r="Z1713">
        <v>528</v>
      </c>
      <c r="AA1713">
        <v>905</v>
      </c>
      <c r="AB1713">
        <v>66</v>
      </c>
      <c r="AC1713">
        <v>47</v>
      </c>
      <c r="AD1713">
        <v>42</v>
      </c>
      <c r="AE1713">
        <v>59</v>
      </c>
      <c r="AF1713">
        <v>712</v>
      </c>
      <c r="AG1713">
        <v>652</v>
      </c>
      <c r="AH1713">
        <v>4.1100000000000003</v>
      </c>
      <c r="AI1713">
        <v>40</v>
      </c>
      <c r="AJ1713">
        <v>13</v>
      </c>
      <c r="AK1713">
        <v>40</v>
      </c>
      <c r="AL1713">
        <v>4284</v>
      </c>
      <c r="AM1713">
        <v>1555</v>
      </c>
      <c r="AN1713">
        <v>158</v>
      </c>
      <c r="AO1713">
        <v>378</v>
      </c>
      <c r="AP1713">
        <v>758</v>
      </c>
      <c r="AQ1713">
        <v>133</v>
      </c>
      <c r="AR1713">
        <v>162</v>
      </c>
      <c r="AS1713">
        <v>0.97799999999999998</v>
      </c>
      <c r="AT1713" t="s">
        <v>441</v>
      </c>
      <c r="AU1713" t="s">
        <v>493</v>
      </c>
      <c r="AV1713">
        <v>2074549</v>
      </c>
      <c r="AW1713">
        <v>113</v>
      </c>
      <c r="AX1713">
        <v>112</v>
      </c>
      <c r="AY1713" t="s">
        <v>54</v>
      </c>
      <c r="AZ1713" t="s">
        <v>54</v>
      </c>
      <c r="BA1713" t="s">
        <v>54</v>
      </c>
    </row>
    <row r="1714" spans="1:53" x14ac:dyDescent="0.55000000000000004">
      <c r="A1714">
        <v>1977</v>
      </c>
      <c r="B1714" s="5" t="b">
        <f>Teams[[#This Row],[yearID]]&gt;=1973</f>
        <v>1</v>
      </c>
      <c r="C1714" s="5" t="b">
        <f>Teams[[#This Row],[yearID]]&gt;=1903</f>
        <v>1</v>
      </c>
      <c r="D1714" t="s">
        <v>410</v>
      </c>
      <c r="E1714" t="s">
        <v>537</v>
      </c>
      <c r="F1714" t="s">
        <v>520</v>
      </c>
      <c r="G1714" s="5" t="str">
        <f>VLOOKUP(Teams[[#This Row],[franchID]],TeamsFranchises!$A$2:$D$121,2,FALSE)</f>
        <v>Los Angeles Angels of Anaheim</v>
      </c>
      <c r="H1714" t="s">
        <v>8</v>
      </c>
      <c r="I1714">
        <v>5</v>
      </c>
      <c r="J1714">
        <v>162</v>
      </c>
      <c r="K1714">
        <v>81</v>
      </c>
      <c r="L1714">
        <v>74</v>
      </c>
      <c r="M1714">
        <v>88</v>
      </c>
      <c r="N1714" t="s">
        <v>51</v>
      </c>
      <c r="P1714" t="s">
        <v>51</v>
      </c>
      <c r="Q1714" s="5">
        <f>IF(Teams[[#This Row],[LgWin]]="Y", 1,
IF(Teams[[#This Row],[LgWin]] = "N", 0, " "))</f>
        <v>0</v>
      </c>
      <c r="R1714" t="s">
        <v>51</v>
      </c>
      <c r="S1714" s="5">
        <f>IF(Teams[[#This Row],[WSWin]]="Y", 1,
IF(Teams[[#This Row],[WSWin]] = "N", 0, " "))</f>
        <v>0</v>
      </c>
      <c r="T1714">
        <v>675</v>
      </c>
      <c r="U1714">
        <v>5410</v>
      </c>
      <c r="V1714">
        <v>1380</v>
      </c>
      <c r="W1714">
        <v>233</v>
      </c>
      <c r="X1714">
        <v>40</v>
      </c>
      <c r="Y1714">
        <v>131</v>
      </c>
      <c r="Z1714">
        <v>542</v>
      </c>
      <c r="AA1714">
        <v>880</v>
      </c>
      <c r="AB1714">
        <v>159</v>
      </c>
      <c r="AC1714">
        <v>89</v>
      </c>
      <c r="AD1714">
        <v>36</v>
      </c>
      <c r="AE1714">
        <v>51</v>
      </c>
      <c r="AF1714">
        <v>695</v>
      </c>
      <c r="AG1714">
        <v>594</v>
      </c>
      <c r="AH1714">
        <v>3.72</v>
      </c>
      <c r="AI1714">
        <v>53</v>
      </c>
      <c r="AJ1714">
        <v>13</v>
      </c>
      <c r="AK1714">
        <v>26</v>
      </c>
      <c r="AL1714">
        <v>4313</v>
      </c>
      <c r="AM1714">
        <v>1383</v>
      </c>
      <c r="AN1714">
        <v>136</v>
      </c>
      <c r="AO1714">
        <v>572</v>
      </c>
      <c r="AP1714">
        <v>965</v>
      </c>
      <c r="AQ1714">
        <v>147</v>
      </c>
      <c r="AR1714">
        <v>137</v>
      </c>
      <c r="AS1714">
        <v>0.97599999999999998</v>
      </c>
      <c r="AT1714" t="s">
        <v>538</v>
      </c>
      <c r="AU1714" t="s">
        <v>543</v>
      </c>
      <c r="AV1714">
        <v>1432633</v>
      </c>
      <c r="AW1714">
        <v>96</v>
      </c>
      <c r="AX1714">
        <v>96</v>
      </c>
      <c r="AY1714" t="s">
        <v>537</v>
      </c>
      <c r="AZ1714" t="s">
        <v>537</v>
      </c>
      <c r="BA1714" t="s">
        <v>537</v>
      </c>
    </row>
    <row r="1715" spans="1:53" x14ac:dyDescent="0.55000000000000004">
      <c r="A1715">
        <v>1977</v>
      </c>
      <c r="B1715" s="5" t="b">
        <f>Teams[[#This Row],[yearID]]&gt;=1973</f>
        <v>1</v>
      </c>
      <c r="C1715" s="5" t="b">
        <f>Teams[[#This Row],[yearID]]&gt;=1903</f>
        <v>1</v>
      </c>
      <c r="D1715" t="s">
        <v>410</v>
      </c>
      <c r="E1715" t="s">
        <v>415</v>
      </c>
      <c r="F1715" t="s">
        <v>416</v>
      </c>
      <c r="G1715" s="5" t="str">
        <f>VLOOKUP(Teams[[#This Row],[franchID]],TeamsFranchises!$A$2:$D$121,2,FALSE)</f>
        <v>Chicago White Sox</v>
      </c>
      <c r="H1715" t="s">
        <v>8</v>
      </c>
      <c r="I1715">
        <v>3</v>
      </c>
      <c r="J1715">
        <v>162</v>
      </c>
      <c r="K1715">
        <v>81</v>
      </c>
      <c r="L1715">
        <v>90</v>
      </c>
      <c r="M1715">
        <v>72</v>
      </c>
      <c r="N1715" t="s">
        <v>51</v>
      </c>
      <c r="P1715" t="s">
        <v>51</v>
      </c>
      <c r="Q1715" s="5">
        <f>IF(Teams[[#This Row],[LgWin]]="Y", 1,
IF(Teams[[#This Row],[LgWin]] = "N", 0, " "))</f>
        <v>0</v>
      </c>
      <c r="R1715" t="s">
        <v>51</v>
      </c>
      <c r="S1715" s="5">
        <f>IF(Teams[[#This Row],[WSWin]]="Y", 1,
IF(Teams[[#This Row],[WSWin]] = "N", 0, " "))</f>
        <v>0</v>
      </c>
      <c r="T1715">
        <v>844</v>
      </c>
      <c r="U1715">
        <v>5633</v>
      </c>
      <c r="V1715">
        <v>1568</v>
      </c>
      <c r="W1715">
        <v>254</v>
      </c>
      <c r="X1715">
        <v>52</v>
      </c>
      <c r="Y1715">
        <v>192</v>
      </c>
      <c r="Z1715">
        <v>559</v>
      </c>
      <c r="AA1715">
        <v>666</v>
      </c>
      <c r="AB1715">
        <v>42</v>
      </c>
      <c r="AC1715">
        <v>44</v>
      </c>
      <c r="AD1715">
        <v>34</v>
      </c>
      <c r="AE1715">
        <v>63</v>
      </c>
      <c r="AF1715">
        <v>771</v>
      </c>
      <c r="AG1715">
        <v>682</v>
      </c>
      <c r="AH1715">
        <v>4.25</v>
      </c>
      <c r="AI1715">
        <v>34</v>
      </c>
      <c r="AJ1715">
        <v>3</v>
      </c>
      <c r="AK1715">
        <v>40</v>
      </c>
      <c r="AL1715">
        <v>4334</v>
      </c>
      <c r="AM1715">
        <v>1557</v>
      </c>
      <c r="AN1715">
        <v>136</v>
      </c>
      <c r="AO1715">
        <v>516</v>
      </c>
      <c r="AP1715">
        <v>842</v>
      </c>
      <c r="AQ1715">
        <v>159</v>
      </c>
      <c r="AR1715">
        <v>125</v>
      </c>
      <c r="AS1715">
        <v>0.97399999999999998</v>
      </c>
      <c r="AT1715" t="s">
        <v>417</v>
      </c>
      <c r="AU1715" t="s">
        <v>450</v>
      </c>
      <c r="AV1715">
        <v>1657135</v>
      </c>
      <c r="AW1715">
        <v>100</v>
      </c>
      <c r="AX1715">
        <v>101</v>
      </c>
      <c r="AY1715" t="s">
        <v>416</v>
      </c>
      <c r="AZ1715" t="s">
        <v>415</v>
      </c>
      <c r="BA1715" t="s">
        <v>415</v>
      </c>
    </row>
    <row r="1716" spans="1:53" x14ac:dyDescent="0.55000000000000004">
      <c r="A1716">
        <v>1977</v>
      </c>
      <c r="B1716" s="5" t="b">
        <f>Teams[[#This Row],[yearID]]&gt;=1973</f>
        <v>1</v>
      </c>
      <c r="C1716" s="5" t="b">
        <f>Teams[[#This Row],[yearID]]&gt;=1903</f>
        <v>1</v>
      </c>
      <c r="D1716" t="s">
        <v>157</v>
      </c>
      <c r="E1716" t="s">
        <v>161</v>
      </c>
      <c r="F1716" t="s">
        <v>162</v>
      </c>
      <c r="G1716" s="5" t="str">
        <f>VLOOKUP(Teams[[#This Row],[franchID]],TeamsFranchises!$A$2:$D$121,2,FALSE)</f>
        <v>Chicago Cubs</v>
      </c>
      <c r="H1716" t="s">
        <v>37</v>
      </c>
      <c r="I1716">
        <v>4</v>
      </c>
      <c r="J1716">
        <v>162</v>
      </c>
      <c r="K1716">
        <v>81</v>
      </c>
      <c r="L1716">
        <v>81</v>
      </c>
      <c r="M1716">
        <v>81</v>
      </c>
      <c r="N1716" t="s">
        <v>51</v>
      </c>
      <c r="P1716" t="s">
        <v>51</v>
      </c>
      <c r="Q1716" s="5">
        <f>IF(Teams[[#This Row],[LgWin]]="Y", 1,
IF(Teams[[#This Row],[LgWin]] = "N", 0, " "))</f>
        <v>0</v>
      </c>
      <c r="R1716" t="s">
        <v>51</v>
      </c>
      <c r="S1716" s="5">
        <f>IF(Teams[[#This Row],[WSWin]]="Y", 1,
IF(Teams[[#This Row],[WSWin]] = "N", 0, " "))</f>
        <v>0</v>
      </c>
      <c r="T1716">
        <v>692</v>
      </c>
      <c r="U1716">
        <v>5604</v>
      </c>
      <c r="V1716">
        <v>1489</v>
      </c>
      <c r="W1716">
        <v>271</v>
      </c>
      <c r="X1716">
        <v>37</v>
      </c>
      <c r="Y1716">
        <v>111</v>
      </c>
      <c r="Z1716">
        <v>534</v>
      </c>
      <c r="AA1716">
        <v>796</v>
      </c>
      <c r="AB1716">
        <v>64</v>
      </c>
      <c r="AC1716">
        <v>45</v>
      </c>
      <c r="AD1716">
        <v>27</v>
      </c>
      <c r="AE1716">
        <v>52</v>
      </c>
      <c r="AF1716">
        <v>739</v>
      </c>
      <c r="AG1716">
        <v>654</v>
      </c>
      <c r="AH1716">
        <v>4.01</v>
      </c>
      <c r="AI1716">
        <v>16</v>
      </c>
      <c r="AJ1716">
        <v>10</v>
      </c>
      <c r="AK1716">
        <v>44</v>
      </c>
      <c r="AL1716">
        <v>4404</v>
      </c>
      <c r="AM1716">
        <v>1500</v>
      </c>
      <c r="AN1716">
        <v>128</v>
      </c>
      <c r="AO1716">
        <v>489</v>
      </c>
      <c r="AP1716">
        <v>942</v>
      </c>
      <c r="AQ1716">
        <v>153</v>
      </c>
      <c r="AR1716">
        <v>147</v>
      </c>
      <c r="AS1716">
        <v>0.97699999999999998</v>
      </c>
      <c r="AT1716" t="s">
        <v>434</v>
      </c>
      <c r="AU1716" t="s">
        <v>473</v>
      </c>
      <c r="AV1716">
        <v>1439834</v>
      </c>
      <c r="AW1716">
        <v>111</v>
      </c>
      <c r="AX1716">
        <v>112</v>
      </c>
      <c r="AY1716" t="s">
        <v>162</v>
      </c>
      <c r="AZ1716" t="s">
        <v>161</v>
      </c>
      <c r="BA1716" t="s">
        <v>161</v>
      </c>
    </row>
    <row r="1717" spans="1:53" x14ac:dyDescent="0.55000000000000004">
      <c r="A1717">
        <v>1977</v>
      </c>
      <c r="B1717" s="5" t="b">
        <f>Teams[[#This Row],[yearID]]&gt;=1973</f>
        <v>1</v>
      </c>
      <c r="C1717" s="5" t="b">
        <f>Teams[[#This Row],[yearID]]&gt;=1903</f>
        <v>1</v>
      </c>
      <c r="D1717" t="s">
        <v>157</v>
      </c>
      <c r="E1717" t="s">
        <v>167</v>
      </c>
      <c r="F1717" t="s">
        <v>167</v>
      </c>
      <c r="G1717" s="5" t="str">
        <f>VLOOKUP(Teams[[#This Row],[franchID]],TeamsFranchises!$A$2:$D$121,2,FALSE)</f>
        <v>Cincinnati Reds</v>
      </c>
      <c r="H1717" t="s">
        <v>8</v>
      </c>
      <c r="I1717">
        <v>2</v>
      </c>
      <c r="J1717">
        <v>162</v>
      </c>
      <c r="K1717">
        <v>81</v>
      </c>
      <c r="L1717">
        <v>88</v>
      </c>
      <c r="M1717">
        <v>74</v>
      </c>
      <c r="N1717" t="s">
        <v>51</v>
      </c>
      <c r="P1717" t="s">
        <v>51</v>
      </c>
      <c r="Q1717" s="5">
        <f>IF(Teams[[#This Row],[LgWin]]="Y", 1,
IF(Teams[[#This Row],[LgWin]] = "N", 0, " "))</f>
        <v>0</v>
      </c>
      <c r="R1717" t="s">
        <v>51</v>
      </c>
      <c r="S1717" s="5">
        <f>IF(Teams[[#This Row],[WSWin]]="Y", 1,
IF(Teams[[#This Row],[WSWin]] = "N", 0, " "))</f>
        <v>0</v>
      </c>
      <c r="T1717">
        <v>802</v>
      </c>
      <c r="U1717">
        <v>5524</v>
      </c>
      <c r="V1717">
        <v>1513</v>
      </c>
      <c r="W1717">
        <v>269</v>
      </c>
      <c r="X1717">
        <v>42</v>
      </c>
      <c r="Y1717">
        <v>181</v>
      </c>
      <c r="Z1717">
        <v>600</v>
      </c>
      <c r="AA1717">
        <v>911</v>
      </c>
      <c r="AB1717">
        <v>170</v>
      </c>
      <c r="AC1717">
        <v>64</v>
      </c>
      <c r="AD1717">
        <v>25</v>
      </c>
      <c r="AE1717">
        <v>50</v>
      </c>
      <c r="AF1717">
        <v>725</v>
      </c>
      <c r="AG1717">
        <v>673</v>
      </c>
      <c r="AH1717">
        <v>4.21</v>
      </c>
      <c r="AI1717">
        <v>33</v>
      </c>
      <c r="AJ1717">
        <v>12</v>
      </c>
      <c r="AK1717">
        <v>32</v>
      </c>
      <c r="AL1717">
        <v>4312</v>
      </c>
      <c r="AM1717">
        <v>1469</v>
      </c>
      <c r="AN1717">
        <v>156</v>
      </c>
      <c r="AO1717">
        <v>544</v>
      </c>
      <c r="AP1717">
        <v>868</v>
      </c>
      <c r="AQ1717">
        <v>95</v>
      </c>
      <c r="AR1717">
        <v>154</v>
      </c>
      <c r="AS1717">
        <v>0.98399999999999999</v>
      </c>
      <c r="AT1717" t="s">
        <v>165</v>
      </c>
      <c r="AU1717" t="s">
        <v>565</v>
      </c>
      <c r="AV1717">
        <v>2519670</v>
      </c>
      <c r="AW1717">
        <v>102</v>
      </c>
      <c r="AX1717">
        <v>101</v>
      </c>
      <c r="AY1717" t="s">
        <v>167</v>
      </c>
      <c r="AZ1717" t="s">
        <v>167</v>
      </c>
      <c r="BA1717" t="s">
        <v>167</v>
      </c>
    </row>
    <row r="1718" spans="1:53" x14ac:dyDescent="0.55000000000000004">
      <c r="A1718">
        <v>1977</v>
      </c>
      <c r="B1718" s="5" t="b">
        <f>Teams[[#This Row],[yearID]]&gt;=1973</f>
        <v>1</v>
      </c>
      <c r="C1718" s="5" t="b">
        <f>Teams[[#This Row],[yearID]]&gt;=1903</f>
        <v>1</v>
      </c>
      <c r="D1718" t="s">
        <v>410</v>
      </c>
      <c r="E1718" t="s">
        <v>64</v>
      </c>
      <c r="F1718" t="s">
        <v>64</v>
      </c>
      <c r="G1718" s="5" t="str">
        <f>VLOOKUP(Teams[[#This Row],[franchID]],TeamsFranchises!$A$2:$D$121,2,FALSE)</f>
        <v>Cleveland Indians</v>
      </c>
      <c r="H1718" t="s">
        <v>37</v>
      </c>
      <c r="I1718">
        <v>5</v>
      </c>
      <c r="J1718">
        <v>161</v>
      </c>
      <c r="K1718">
        <v>81</v>
      </c>
      <c r="L1718">
        <v>71</v>
      </c>
      <c r="M1718">
        <v>90</v>
      </c>
      <c r="N1718" t="s">
        <v>51</v>
      </c>
      <c r="P1718" t="s">
        <v>51</v>
      </c>
      <c r="Q1718" s="5">
        <f>IF(Teams[[#This Row],[LgWin]]="Y", 1,
IF(Teams[[#This Row],[LgWin]] = "N", 0, " "))</f>
        <v>0</v>
      </c>
      <c r="R1718" t="s">
        <v>51</v>
      </c>
      <c r="S1718" s="5">
        <f>IF(Teams[[#This Row],[WSWin]]="Y", 1,
IF(Teams[[#This Row],[WSWin]] = "N", 0, " "))</f>
        <v>0</v>
      </c>
      <c r="T1718">
        <v>676</v>
      </c>
      <c r="U1718">
        <v>5491</v>
      </c>
      <c r="V1718">
        <v>1476</v>
      </c>
      <c r="W1718">
        <v>221</v>
      </c>
      <c r="X1718">
        <v>46</v>
      </c>
      <c r="Y1718">
        <v>100</v>
      </c>
      <c r="Z1718">
        <v>531</v>
      </c>
      <c r="AA1718">
        <v>688</v>
      </c>
      <c r="AB1718">
        <v>87</v>
      </c>
      <c r="AC1718">
        <v>87</v>
      </c>
      <c r="AD1718">
        <v>34</v>
      </c>
      <c r="AE1718">
        <v>54</v>
      </c>
      <c r="AF1718">
        <v>739</v>
      </c>
      <c r="AG1718">
        <v>661</v>
      </c>
      <c r="AH1718">
        <v>4.0999999999999996</v>
      </c>
      <c r="AI1718">
        <v>45</v>
      </c>
      <c r="AJ1718">
        <v>8</v>
      </c>
      <c r="AK1718">
        <v>30</v>
      </c>
      <c r="AL1718">
        <v>4357</v>
      </c>
      <c r="AM1718">
        <v>1441</v>
      </c>
      <c r="AN1718">
        <v>136</v>
      </c>
      <c r="AO1718">
        <v>550</v>
      </c>
      <c r="AP1718">
        <v>876</v>
      </c>
      <c r="AQ1718">
        <v>130</v>
      </c>
      <c r="AR1718">
        <v>145</v>
      </c>
      <c r="AS1718">
        <v>0.97899999999999998</v>
      </c>
      <c r="AT1718" t="s">
        <v>487</v>
      </c>
      <c r="AU1718" t="s">
        <v>498</v>
      </c>
      <c r="AV1718">
        <v>900365</v>
      </c>
      <c r="AW1718">
        <v>96</v>
      </c>
      <c r="AX1718">
        <v>97</v>
      </c>
      <c r="AY1718" t="s">
        <v>64</v>
      </c>
      <c r="AZ1718" t="s">
        <v>64</v>
      </c>
      <c r="BA1718" t="s">
        <v>64</v>
      </c>
    </row>
    <row r="1719" spans="1:53" x14ac:dyDescent="0.55000000000000004">
      <c r="A1719">
        <v>1977</v>
      </c>
      <c r="B1719" s="5" t="b">
        <f>Teams[[#This Row],[yearID]]&gt;=1973</f>
        <v>1</v>
      </c>
      <c r="C1719" s="5" t="b">
        <f>Teams[[#This Row],[yearID]]&gt;=1903</f>
        <v>1</v>
      </c>
      <c r="D1719" t="s">
        <v>410</v>
      </c>
      <c r="E1719" t="s">
        <v>419</v>
      </c>
      <c r="F1719" t="s">
        <v>419</v>
      </c>
      <c r="G1719" s="5" t="str">
        <f>VLOOKUP(Teams[[#This Row],[franchID]],TeamsFranchises!$A$2:$D$121,2,FALSE)</f>
        <v>Detroit Tigers</v>
      </c>
      <c r="H1719" t="s">
        <v>37</v>
      </c>
      <c r="I1719">
        <v>4</v>
      </c>
      <c r="J1719">
        <v>162</v>
      </c>
      <c r="K1719">
        <v>81</v>
      </c>
      <c r="L1719">
        <v>74</v>
      </c>
      <c r="M1719">
        <v>88</v>
      </c>
      <c r="N1719" t="s">
        <v>51</v>
      </c>
      <c r="P1719" t="s">
        <v>51</v>
      </c>
      <c r="Q1719" s="5">
        <f>IF(Teams[[#This Row],[LgWin]]="Y", 1,
IF(Teams[[#This Row],[LgWin]] = "N", 0, " "))</f>
        <v>0</v>
      </c>
      <c r="R1719" t="s">
        <v>51</v>
      </c>
      <c r="S1719" s="5">
        <f>IF(Teams[[#This Row],[WSWin]]="Y", 1,
IF(Teams[[#This Row],[WSWin]] = "N", 0, " "))</f>
        <v>0</v>
      </c>
      <c r="T1719">
        <v>714</v>
      </c>
      <c r="U1719">
        <v>5604</v>
      </c>
      <c r="V1719">
        <v>1480</v>
      </c>
      <c r="W1719">
        <v>228</v>
      </c>
      <c r="X1719">
        <v>45</v>
      </c>
      <c r="Y1719">
        <v>166</v>
      </c>
      <c r="Z1719">
        <v>452</v>
      </c>
      <c r="AA1719">
        <v>764</v>
      </c>
      <c r="AB1719">
        <v>60</v>
      </c>
      <c r="AC1719">
        <v>46</v>
      </c>
      <c r="AD1719">
        <v>20</v>
      </c>
      <c r="AE1719">
        <v>56</v>
      </c>
      <c r="AF1719">
        <v>751</v>
      </c>
      <c r="AG1719">
        <v>668</v>
      </c>
      <c r="AH1719">
        <v>4.13</v>
      </c>
      <c r="AI1719">
        <v>44</v>
      </c>
      <c r="AJ1719">
        <v>3</v>
      </c>
      <c r="AK1719">
        <v>23</v>
      </c>
      <c r="AL1719">
        <v>4371</v>
      </c>
      <c r="AM1719">
        <v>1526</v>
      </c>
      <c r="AN1719">
        <v>162</v>
      </c>
      <c r="AO1719">
        <v>470</v>
      </c>
      <c r="AP1719">
        <v>784</v>
      </c>
      <c r="AQ1719">
        <v>142</v>
      </c>
      <c r="AR1719">
        <v>153</v>
      </c>
      <c r="AS1719">
        <v>0.97799999999999998</v>
      </c>
      <c r="AT1719" t="s">
        <v>420</v>
      </c>
      <c r="AU1719" t="s">
        <v>518</v>
      </c>
      <c r="AV1719">
        <v>1359856</v>
      </c>
      <c r="AW1719">
        <v>105</v>
      </c>
      <c r="AX1719">
        <v>105</v>
      </c>
      <c r="AY1719" t="s">
        <v>419</v>
      </c>
      <c r="AZ1719" t="s">
        <v>419</v>
      </c>
      <c r="BA1719" t="s">
        <v>419</v>
      </c>
    </row>
    <row r="1720" spans="1:53" x14ac:dyDescent="0.55000000000000004">
      <c r="A1720">
        <v>1977</v>
      </c>
      <c r="B1720" s="5" t="b">
        <f>Teams[[#This Row],[yearID]]&gt;=1973</f>
        <v>1</v>
      </c>
      <c r="C1720" s="5" t="b">
        <f>Teams[[#This Row],[yearID]]&gt;=1903</f>
        <v>1</v>
      </c>
      <c r="D1720" t="s">
        <v>157</v>
      </c>
      <c r="E1720" t="s">
        <v>528</v>
      </c>
      <c r="F1720" t="s">
        <v>528</v>
      </c>
      <c r="G1720" s="5" t="str">
        <f>VLOOKUP(Teams[[#This Row],[franchID]],TeamsFranchises!$A$2:$D$121,2,FALSE)</f>
        <v>Houston Astros</v>
      </c>
      <c r="H1720" t="s">
        <v>8</v>
      </c>
      <c r="I1720">
        <v>3</v>
      </c>
      <c r="J1720">
        <v>162</v>
      </c>
      <c r="K1720">
        <v>81</v>
      </c>
      <c r="L1720">
        <v>81</v>
      </c>
      <c r="M1720">
        <v>81</v>
      </c>
      <c r="N1720" t="s">
        <v>51</v>
      </c>
      <c r="P1720" t="s">
        <v>51</v>
      </c>
      <c r="Q1720" s="5">
        <f>IF(Teams[[#This Row],[LgWin]]="Y", 1,
IF(Teams[[#This Row],[LgWin]] = "N", 0, " "))</f>
        <v>0</v>
      </c>
      <c r="R1720" t="s">
        <v>51</v>
      </c>
      <c r="S1720" s="5">
        <f>IF(Teams[[#This Row],[WSWin]]="Y", 1,
IF(Teams[[#This Row],[WSWin]] = "N", 0, " "))</f>
        <v>0</v>
      </c>
      <c r="T1720">
        <v>680</v>
      </c>
      <c r="U1720">
        <v>5530</v>
      </c>
      <c r="V1720">
        <v>1405</v>
      </c>
      <c r="W1720">
        <v>263</v>
      </c>
      <c r="X1720">
        <v>60</v>
      </c>
      <c r="Y1720">
        <v>114</v>
      </c>
      <c r="Z1720">
        <v>515</v>
      </c>
      <c r="AA1720">
        <v>839</v>
      </c>
      <c r="AB1720">
        <v>187</v>
      </c>
      <c r="AC1720">
        <v>72</v>
      </c>
      <c r="AD1720">
        <v>40</v>
      </c>
      <c r="AE1720">
        <v>39</v>
      </c>
      <c r="AF1720">
        <v>650</v>
      </c>
      <c r="AG1720">
        <v>576</v>
      </c>
      <c r="AH1720">
        <v>3.54</v>
      </c>
      <c r="AI1720">
        <v>37</v>
      </c>
      <c r="AJ1720">
        <v>11</v>
      </c>
      <c r="AK1720">
        <v>28</v>
      </c>
      <c r="AL1720">
        <v>4397</v>
      </c>
      <c r="AM1720">
        <v>1384</v>
      </c>
      <c r="AN1720">
        <v>110</v>
      </c>
      <c r="AO1720">
        <v>545</v>
      </c>
      <c r="AP1720">
        <v>871</v>
      </c>
      <c r="AQ1720">
        <v>142</v>
      </c>
      <c r="AR1720">
        <v>136</v>
      </c>
      <c r="AS1720">
        <v>0.97799999999999998</v>
      </c>
      <c r="AT1720" t="s">
        <v>539</v>
      </c>
      <c r="AU1720" t="s">
        <v>540</v>
      </c>
      <c r="AV1720">
        <v>1109560</v>
      </c>
      <c r="AW1720">
        <v>91</v>
      </c>
      <c r="AX1720">
        <v>91</v>
      </c>
      <c r="AY1720" t="s">
        <v>528</v>
      </c>
      <c r="AZ1720" t="s">
        <v>528</v>
      </c>
      <c r="BA1720" t="s">
        <v>528</v>
      </c>
    </row>
    <row r="1721" spans="1:53" x14ac:dyDescent="0.55000000000000004">
      <c r="A1721">
        <v>1977</v>
      </c>
      <c r="B1721" s="5" t="b">
        <f>Teams[[#This Row],[yearID]]&gt;=1973</f>
        <v>1</v>
      </c>
      <c r="C1721" s="5" t="b">
        <f>Teams[[#This Row],[yearID]]&gt;=1903</f>
        <v>1</v>
      </c>
      <c r="D1721" t="s">
        <v>410</v>
      </c>
      <c r="E1721" t="s">
        <v>509</v>
      </c>
      <c r="F1721" t="s">
        <v>548</v>
      </c>
      <c r="G1721" s="5" t="str">
        <f>VLOOKUP(Teams[[#This Row],[franchID]],TeamsFranchises!$A$2:$D$121,2,FALSE)</f>
        <v>Kansas City Royals</v>
      </c>
      <c r="H1721" t="s">
        <v>8</v>
      </c>
      <c r="I1721">
        <v>1</v>
      </c>
      <c r="J1721">
        <v>162</v>
      </c>
      <c r="K1721">
        <v>81</v>
      </c>
      <c r="L1721">
        <v>102</v>
      </c>
      <c r="M1721">
        <v>60</v>
      </c>
      <c r="N1721" t="s">
        <v>76</v>
      </c>
      <c r="P1721" t="s">
        <v>51</v>
      </c>
      <c r="Q1721" s="5">
        <f>IF(Teams[[#This Row],[LgWin]]="Y", 1,
IF(Teams[[#This Row],[LgWin]] = "N", 0, " "))</f>
        <v>0</v>
      </c>
      <c r="R1721" t="s">
        <v>51</v>
      </c>
      <c r="S1721" s="5">
        <f>IF(Teams[[#This Row],[WSWin]]="Y", 1,
IF(Teams[[#This Row],[WSWin]] = "N", 0, " "))</f>
        <v>0</v>
      </c>
      <c r="T1721">
        <v>822</v>
      </c>
      <c r="U1721">
        <v>5594</v>
      </c>
      <c r="V1721">
        <v>1549</v>
      </c>
      <c r="W1721">
        <v>299</v>
      </c>
      <c r="X1721">
        <v>77</v>
      </c>
      <c r="Y1721">
        <v>146</v>
      </c>
      <c r="Z1721">
        <v>522</v>
      </c>
      <c r="AA1721">
        <v>687</v>
      </c>
      <c r="AB1721">
        <v>170</v>
      </c>
      <c r="AC1721">
        <v>87</v>
      </c>
      <c r="AD1721">
        <v>45</v>
      </c>
      <c r="AE1721">
        <v>58</v>
      </c>
      <c r="AF1721">
        <v>651</v>
      </c>
      <c r="AG1721">
        <v>571</v>
      </c>
      <c r="AH1721">
        <v>3.52</v>
      </c>
      <c r="AI1721">
        <v>41</v>
      </c>
      <c r="AJ1721">
        <v>15</v>
      </c>
      <c r="AK1721">
        <v>42</v>
      </c>
      <c r="AL1721">
        <v>4382</v>
      </c>
      <c r="AM1721">
        <v>1377</v>
      </c>
      <c r="AN1721">
        <v>110</v>
      </c>
      <c r="AO1721">
        <v>499</v>
      </c>
      <c r="AP1721">
        <v>850</v>
      </c>
      <c r="AQ1721">
        <v>137</v>
      </c>
      <c r="AR1721">
        <v>145</v>
      </c>
      <c r="AS1721">
        <v>0.97799999999999998</v>
      </c>
      <c r="AT1721" t="s">
        <v>549</v>
      </c>
      <c r="AU1721" t="s">
        <v>570</v>
      </c>
      <c r="AV1721">
        <v>1852603</v>
      </c>
      <c r="AW1721">
        <v>102</v>
      </c>
      <c r="AX1721">
        <v>100</v>
      </c>
      <c r="AY1721" t="s">
        <v>548</v>
      </c>
      <c r="AZ1721" t="s">
        <v>509</v>
      </c>
      <c r="BA1721" t="s">
        <v>509</v>
      </c>
    </row>
    <row r="1722" spans="1:53" x14ac:dyDescent="0.55000000000000004">
      <c r="A1722">
        <v>1977</v>
      </c>
      <c r="B1722" s="5" t="b">
        <f>Teams[[#This Row],[yearID]]&gt;=1973</f>
        <v>1</v>
      </c>
      <c r="C1722" s="5" t="b">
        <f>Teams[[#This Row],[yearID]]&gt;=1903</f>
        <v>1</v>
      </c>
      <c r="D1722" t="s">
        <v>157</v>
      </c>
      <c r="E1722" t="s">
        <v>511</v>
      </c>
      <c r="F1722" t="s">
        <v>260</v>
      </c>
      <c r="G1722" s="5" t="str">
        <f>VLOOKUP(Teams[[#This Row],[franchID]],TeamsFranchises!$A$2:$D$121,2,FALSE)</f>
        <v>Los Angeles Dodgers</v>
      </c>
      <c r="H1722" t="s">
        <v>8</v>
      </c>
      <c r="I1722">
        <v>1</v>
      </c>
      <c r="J1722">
        <v>162</v>
      </c>
      <c r="K1722">
        <v>81</v>
      </c>
      <c r="L1722">
        <v>98</v>
      </c>
      <c r="M1722">
        <v>64</v>
      </c>
      <c r="N1722" t="s">
        <v>76</v>
      </c>
      <c r="P1722" t="s">
        <v>76</v>
      </c>
      <c r="Q1722" s="5">
        <f>IF(Teams[[#This Row],[LgWin]]="Y", 1,
IF(Teams[[#This Row],[LgWin]] = "N", 0, " "))</f>
        <v>1</v>
      </c>
      <c r="R1722" t="s">
        <v>51</v>
      </c>
      <c r="S1722" s="5">
        <f>IF(Teams[[#This Row],[WSWin]]="Y", 1,
IF(Teams[[#This Row],[WSWin]] = "N", 0, " "))</f>
        <v>0</v>
      </c>
      <c r="T1722">
        <v>769</v>
      </c>
      <c r="U1722">
        <v>5589</v>
      </c>
      <c r="V1722">
        <v>1484</v>
      </c>
      <c r="W1722">
        <v>223</v>
      </c>
      <c r="X1722">
        <v>28</v>
      </c>
      <c r="Y1722">
        <v>191</v>
      </c>
      <c r="Z1722">
        <v>588</v>
      </c>
      <c r="AA1722">
        <v>896</v>
      </c>
      <c r="AB1722">
        <v>114</v>
      </c>
      <c r="AC1722">
        <v>62</v>
      </c>
      <c r="AD1722">
        <v>23</v>
      </c>
      <c r="AE1722">
        <v>44</v>
      </c>
      <c r="AF1722">
        <v>582</v>
      </c>
      <c r="AG1722">
        <v>528</v>
      </c>
      <c r="AH1722">
        <v>3.22</v>
      </c>
      <c r="AI1722">
        <v>34</v>
      </c>
      <c r="AJ1722">
        <v>13</v>
      </c>
      <c r="AK1722">
        <v>39</v>
      </c>
      <c r="AL1722">
        <v>4426</v>
      </c>
      <c r="AM1722">
        <v>1393</v>
      </c>
      <c r="AN1722">
        <v>119</v>
      </c>
      <c r="AO1722">
        <v>438</v>
      </c>
      <c r="AP1722">
        <v>930</v>
      </c>
      <c r="AQ1722">
        <v>124</v>
      </c>
      <c r="AR1722">
        <v>160</v>
      </c>
      <c r="AS1722">
        <v>0.98099999999999998</v>
      </c>
      <c r="AT1722" t="s">
        <v>512</v>
      </c>
      <c r="AU1722" t="s">
        <v>531</v>
      </c>
      <c r="AV1722">
        <v>2955087</v>
      </c>
      <c r="AW1722">
        <v>100</v>
      </c>
      <c r="AX1722">
        <v>98</v>
      </c>
      <c r="AY1722" t="s">
        <v>260</v>
      </c>
      <c r="AZ1722" t="s">
        <v>511</v>
      </c>
      <c r="BA1722" t="s">
        <v>511</v>
      </c>
    </row>
    <row r="1723" spans="1:53" x14ac:dyDescent="0.55000000000000004">
      <c r="A1723">
        <v>1977</v>
      </c>
      <c r="B1723" s="5" t="b">
        <f>Teams[[#This Row],[yearID]]&gt;=1973</f>
        <v>1</v>
      </c>
      <c r="C1723" s="5" t="b">
        <f>Teams[[#This Row],[yearID]]&gt;=1903</f>
        <v>1</v>
      </c>
      <c r="D1723" t="s">
        <v>410</v>
      </c>
      <c r="E1723" t="s">
        <v>426</v>
      </c>
      <c r="F1723" t="s">
        <v>426</v>
      </c>
      <c r="G1723" s="5" t="str">
        <f>VLOOKUP(Teams[[#This Row],[franchID]],TeamsFranchises!$A$2:$D$121,2,FALSE)</f>
        <v>Minnesota Twins</v>
      </c>
      <c r="H1723" t="s">
        <v>8</v>
      </c>
      <c r="I1723">
        <v>4</v>
      </c>
      <c r="J1723">
        <v>161</v>
      </c>
      <c r="K1723">
        <v>80</v>
      </c>
      <c r="L1723">
        <v>84</v>
      </c>
      <c r="M1723">
        <v>77</v>
      </c>
      <c r="N1723" t="s">
        <v>51</v>
      </c>
      <c r="P1723" t="s">
        <v>51</v>
      </c>
      <c r="Q1723" s="5">
        <f>IF(Teams[[#This Row],[LgWin]]="Y", 1,
IF(Teams[[#This Row],[LgWin]] = "N", 0, " "))</f>
        <v>0</v>
      </c>
      <c r="R1723" t="s">
        <v>51</v>
      </c>
      <c r="S1723" s="5">
        <f>IF(Teams[[#This Row],[WSWin]]="Y", 1,
IF(Teams[[#This Row],[WSWin]] = "N", 0, " "))</f>
        <v>0</v>
      </c>
      <c r="T1723">
        <v>867</v>
      </c>
      <c r="U1723">
        <v>5639</v>
      </c>
      <c r="V1723">
        <v>1588</v>
      </c>
      <c r="W1723">
        <v>273</v>
      </c>
      <c r="X1723">
        <v>60</v>
      </c>
      <c r="Y1723">
        <v>123</v>
      </c>
      <c r="Z1723">
        <v>563</v>
      </c>
      <c r="AA1723">
        <v>754</v>
      </c>
      <c r="AB1723">
        <v>105</v>
      </c>
      <c r="AC1723">
        <v>65</v>
      </c>
      <c r="AD1723">
        <v>43</v>
      </c>
      <c r="AE1723">
        <v>56</v>
      </c>
      <c r="AF1723">
        <v>776</v>
      </c>
      <c r="AG1723">
        <v>698</v>
      </c>
      <c r="AH1723">
        <v>4.3600000000000003</v>
      </c>
      <c r="AI1723">
        <v>35</v>
      </c>
      <c r="AJ1723">
        <v>4</v>
      </c>
      <c r="AK1723">
        <v>25</v>
      </c>
      <c r="AL1723">
        <v>4326</v>
      </c>
      <c r="AM1723">
        <v>1546</v>
      </c>
      <c r="AN1723">
        <v>151</v>
      </c>
      <c r="AO1723">
        <v>507</v>
      </c>
      <c r="AP1723">
        <v>737</v>
      </c>
      <c r="AQ1723">
        <v>143</v>
      </c>
      <c r="AR1723">
        <v>184</v>
      </c>
      <c r="AS1723">
        <v>0.97799999999999998</v>
      </c>
      <c r="AT1723" t="s">
        <v>523</v>
      </c>
      <c r="AU1723" t="s">
        <v>524</v>
      </c>
      <c r="AV1723">
        <v>1162727</v>
      </c>
      <c r="AW1723">
        <v>99</v>
      </c>
      <c r="AX1723">
        <v>99</v>
      </c>
      <c r="AY1723" t="s">
        <v>426</v>
      </c>
      <c r="AZ1723" t="s">
        <v>426</v>
      </c>
      <c r="BA1723" t="s">
        <v>426</v>
      </c>
    </row>
    <row r="1724" spans="1:53" x14ac:dyDescent="0.55000000000000004">
      <c r="A1724">
        <v>1977</v>
      </c>
      <c r="B1724" s="5" t="b">
        <f>Teams[[#This Row],[yearID]]&gt;=1973</f>
        <v>1</v>
      </c>
      <c r="C1724" s="5" t="b">
        <f>Teams[[#This Row],[yearID]]&gt;=1903</f>
        <v>1</v>
      </c>
      <c r="D1724" t="s">
        <v>410</v>
      </c>
      <c r="E1724" t="s">
        <v>563</v>
      </c>
      <c r="F1724" t="s">
        <v>282</v>
      </c>
      <c r="G1724" s="5" t="str">
        <f>VLOOKUP(Teams[[#This Row],[franchID]],TeamsFranchises!$A$2:$D$121,2,FALSE)</f>
        <v>Milwaukee Brewers</v>
      </c>
      <c r="H1724" t="s">
        <v>37</v>
      </c>
      <c r="I1724">
        <v>6</v>
      </c>
      <c r="J1724">
        <v>162</v>
      </c>
      <c r="K1724">
        <v>81</v>
      </c>
      <c r="L1724">
        <v>67</v>
      </c>
      <c r="M1724">
        <v>95</v>
      </c>
      <c r="N1724" t="s">
        <v>51</v>
      </c>
      <c r="P1724" t="s">
        <v>51</v>
      </c>
      <c r="Q1724" s="5">
        <f>IF(Teams[[#This Row],[LgWin]]="Y", 1,
IF(Teams[[#This Row],[LgWin]] = "N", 0, " "))</f>
        <v>0</v>
      </c>
      <c r="R1724" t="s">
        <v>51</v>
      </c>
      <c r="S1724" s="5">
        <f>IF(Teams[[#This Row],[WSWin]]="Y", 1,
IF(Teams[[#This Row],[WSWin]] = "N", 0, " "))</f>
        <v>0</v>
      </c>
      <c r="T1724">
        <v>639</v>
      </c>
      <c r="U1724">
        <v>5517</v>
      </c>
      <c r="V1724">
        <v>1425</v>
      </c>
      <c r="W1724">
        <v>255</v>
      </c>
      <c r="X1724">
        <v>46</v>
      </c>
      <c r="Y1724">
        <v>125</v>
      </c>
      <c r="Z1724">
        <v>443</v>
      </c>
      <c r="AA1724">
        <v>862</v>
      </c>
      <c r="AB1724">
        <v>85</v>
      </c>
      <c r="AC1724">
        <v>67</v>
      </c>
      <c r="AD1724">
        <v>22</v>
      </c>
      <c r="AE1724">
        <v>45</v>
      </c>
      <c r="AF1724">
        <v>765</v>
      </c>
      <c r="AG1724">
        <v>687</v>
      </c>
      <c r="AH1724">
        <v>4.32</v>
      </c>
      <c r="AI1724">
        <v>38</v>
      </c>
      <c r="AJ1724">
        <v>6</v>
      </c>
      <c r="AK1724">
        <v>25</v>
      </c>
      <c r="AL1724">
        <v>4293</v>
      </c>
      <c r="AM1724">
        <v>1461</v>
      </c>
      <c r="AN1724">
        <v>136</v>
      </c>
      <c r="AO1724">
        <v>566</v>
      </c>
      <c r="AP1724">
        <v>719</v>
      </c>
      <c r="AQ1724">
        <v>139</v>
      </c>
      <c r="AR1724">
        <v>165</v>
      </c>
      <c r="AS1724">
        <v>0.97799999999999998</v>
      </c>
      <c r="AT1724" t="s">
        <v>281</v>
      </c>
      <c r="AU1724" t="s">
        <v>501</v>
      </c>
      <c r="AV1724">
        <v>1114938</v>
      </c>
      <c r="AW1724">
        <v>100</v>
      </c>
      <c r="AX1724">
        <v>100</v>
      </c>
      <c r="AY1724" t="s">
        <v>282</v>
      </c>
      <c r="AZ1724" t="s">
        <v>282</v>
      </c>
      <c r="BA1724" t="s">
        <v>282</v>
      </c>
    </row>
    <row r="1725" spans="1:53" x14ac:dyDescent="0.55000000000000004">
      <c r="A1725">
        <v>1977</v>
      </c>
      <c r="B1725" s="5" t="b">
        <f>Teams[[#This Row],[yearID]]&gt;=1973</f>
        <v>1</v>
      </c>
      <c r="C1725" s="5" t="b">
        <f>Teams[[#This Row],[yearID]]&gt;=1903</f>
        <v>1</v>
      </c>
      <c r="D1725" t="s">
        <v>157</v>
      </c>
      <c r="E1725" t="s">
        <v>551</v>
      </c>
      <c r="F1725" t="s">
        <v>398</v>
      </c>
      <c r="G1725" s="5" t="str">
        <f>VLOOKUP(Teams[[#This Row],[franchID]],TeamsFranchises!$A$2:$D$121,2,FALSE)</f>
        <v>Washington Nationals</v>
      </c>
      <c r="H1725" t="s">
        <v>37</v>
      </c>
      <c r="I1725">
        <v>5</v>
      </c>
      <c r="J1725">
        <v>162</v>
      </c>
      <c r="K1725">
        <v>81</v>
      </c>
      <c r="L1725">
        <v>75</v>
      </c>
      <c r="M1725">
        <v>87</v>
      </c>
      <c r="N1725" t="s">
        <v>51</v>
      </c>
      <c r="P1725" t="s">
        <v>51</v>
      </c>
      <c r="Q1725" s="5">
        <f>IF(Teams[[#This Row],[LgWin]]="Y", 1,
IF(Teams[[#This Row],[LgWin]] = "N", 0, " "))</f>
        <v>0</v>
      </c>
      <c r="R1725" t="s">
        <v>51</v>
      </c>
      <c r="S1725" s="5">
        <f>IF(Teams[[#This Row],[WSWin]]="Y", 1,
IF(Teams[[#This Row],[WSWin]] = "N", 0, " "))</f>
        <v>0</v>
      </c>
      <c r="T1725">
        <v>665</v>
      </c>
      <c r="U1725">
        <v>5675</v>
      </c>
      <c r="V1725">
        <v>1474</v>
      </c>
      <c r="W1725">
        <v>294</v>
      </c>
      <c r="X1725">
        <v>50</v>
      </c>
      <c r="Y1725">
        <v>138</v>
      </c>
      <c r="Z1725">
        <v>478</v>
      </c>
      <c r="AA1725">
        <v>877</v>
      </c>
      <c r="AB1725">
        <v>88</v>
      </c>
      <c r="AC1725">
        <v>50</v>
      </c>
      <c r="AD1725">
        <v>21</v>
      </c>
      <c r="AE1725">
        <v>39</v>
      </c>
      <c r="AF1725">
        <v>736</v>
      </c>
      <c r="AG1725">
        <v>660</v>
      </c>
      <c r="AH1725">
        <v>4.01</v>
      </c>
      <c r="AI1725">
        <v>31</v>
      </c>
      <c r="AJ1725">
        <v>11</v>
      </c>
      <c r="AK1725">
        <v>33</v>
      </c>
      <c r="AL1725">
        <v>4443</v>
      </c>
      <c r="AM1725">
        <v>1426</v>
      </c>
      <c r="AN1725">
        <v>135</v>
      </c>
      <c r="AO1725">
        <v>579</v>
      </c>
      <c r="AP1725">
        <v>856</v>
      </c>
      <c r="AQ1725">
        <v>129</v>
      </c>
      <c r="AR1725">
        <v>128</v>
      </c>
      <c r="AS1725">
        <v>0.98</v>
      </c>
      <c r="AT1725" t="s">
        <v>552</v>
      </c>
      <c r="AU1725" t="s">
        <v>572</v>
      </c>
      <c r="AV1725">
        <v>1433757</v>
      </c>
      <c r="AW1725">
        <v>97</v>
      </c>
      <c r="AX1725">
        <v>97</v>
      </c>
      <c r="AY1725" t="s">
        <v>551</v>
      </c>
      <c r="AZ1725" t="s">
        <v>551</v>
      </c>
      <c r="BA1725" t="s">
        <v>551</v>
      </c>
    </row>
    <row r="1726" spans="1:53" x14ac:dyDescent="0.55000000000000004">
      <c r="A1726">
        <v>1977</v>
      </c>
      <c r="B1726" s="5" t="b">
        <f>Teams[[#This Row],[yearID]]&gt;=1973</f>
        <v>1</v>
      </c>
      <c r="C1726" s="5" t="b">
        <f>Teams[[#This Row],[yearID]]&gt;=1903</f>
        <v>1</v>
      </c>
      <c r="D1726" t="s">
        <v>410</v>
      </c>
      <c r="E1726" t="s">
        <v>436</v>
      </c>
      <c r="F1726" t="s">
        <v>412</v>
      </c>
      <c r="G1726" s="5" t="str">
        <f>VLOOKUP(Teams[[#This Row],[franchID]],TeamsFranchises!$A$2:$D$121,2,FALSE)</f>
        <v>New York Yankees</v>
      </c>
      <c r="H1726" t="s">
        <v>37</v>
      </c>
      <c r="I1726">
        <v>1</v>
      </c>
      <c r="J1726">
        <v>162</v>
      </c>
      <c r="K1726">
        <v>81</v>
      </c>
      <c r="L1726">
        <v>100</v>
      </c>
      <c r="M1726">
        <v>62</v>
      </c>
      <c r="N1726" t="s">
        <v>76</v>
      </c>
      <c r="P1726" t="s">
        <v>76</v>
      </c>
      <c r="Q1726" s="5">
        <f>IF(Teams[[#This Row],[LgWin]]="Y", 1,
IF(Teams[[#This Row],[LgWin]] = "N", 0, " "))</f>
        <v>1</v>
      </c>
      <c r="R1726" t="s">
        <v>76</v>
      </c>
      <c r="S1726" s="5">
        <f>IF(Teams[[#This Row],[WSWin]]="Y", 1,
IF(Teams[[#This Row],[WSWin]] = "N", 0, " "))</f>
        <v>1</v>
      </c>
      <c r="T1726">
        <v>831</v>
      </c>
      <c r="U1726">
        <v>5605</v>
      </c>
      <c r="V1726">
        <v>1576</v>
      </c>
      <c r="W1726">
        <v>267</v>
      </c>
      <c r="X1726">
        <v>47</v>
      </c>
      <c r="Y1726">
        <v>184</v>
      </c>
      <c r="Z1726">
        <v>533</v>
      </c>
      <c r="AA1726">
        <v>681</v>
      </c>
      <c r="AB1726">
        <v>93</v>
      </c>
      <c r="AC1726">
        <v>57</v>
      </c>
      <c r="AD1726">
        <v>28</v>
      </c>
      <c r="AE1726">
        <v>48</v>
      </c>
      <c r="AF1726">
        <v>651</v>
      </c>
      <c r="AG1726">
        <v>581</v>
      </c>
      <c r="AH1726">
        <v>3.61</v>
      </c>
      <c r="AI1726">
        <v>52</v>
      </c>
      <c r="AJ1726">
        <v>16</v>
      </c>
      <c r="AK1726">
        <v>34</v>
      </c>
      <c r="AL1726">
        <v>4348</v>
      </c>
      <c r="AM1726">
        <v>1395</v>
      </c>
      <c r="AN1726">
        <v>139</v>
      </c>
      <c r="AO1726">
        <v>486</v>
      </c>
      <c r="AP1726">
        <v>758</v>
      </c>
      <c r="AQ1726">
        <v>132</v>
      </c>
      <c r="AR1726">
        <v>151</v>
      </c>
      <c r="AS1726">
        <v>0.97899999999999998</v>
      </c>
      <c r="AT1726" t="s">
        <v>459</v>
      </c>
      <c r="AU1726" t="s">
        <v>571</v>
      </c>
      <c r="AV1726">
        <v>2103092</v>
      </c>
      <c r="AW1726">
        <v>99</v>
      </c>
      <c r="AX1726">
        <v>97</v>
      </c>
      <c r="AY1726" t="s">
        <v>412</v>
      </c>
      <c r="AZ1726" t="s">
        <v>436</v>
      </c>
      <c r="BA1726" t="s">
        <v>436</v>
      </c>
    </row>
    <row r="1727" spans="1:53" x14ac:dyDescent="0.55000000000000004">
      <c r="A1727">
        <v>1977</v>
      </c>
      <c r="B1727" s="5" t="b">
        <f>Teams[[#This Row],[yearID]]&gt;=1973</f>
        <v>1</v>
      </c>
      <c r="C1727" s="5" t="b">
        <f>Teams[[#This Row],[yearID]]&gt;=1903</f>
        <v>1</v>
      </c>
      <c r="D1727" t="s">
        <v>157</v>
      </c>
      <c r="E1727" t="s">
        <v>532</v>
      </c>
      <c r="F1727" t="s">
        <v>533</v>
      </c>
      <c r="G1727" s="5" t="str">
        <f>VLOOKUP(Teams[[#This Row],[franchID]],TeamsFranchises!$A$2:$D$121,2,FALSE)</f>
        <v>New York Mets</v>
      </c>
      <c r="H1727" t="s">
        <v>37</v>
      </c>
      <c r="I1727">
        <v>6</v>
      </c>
      <c r="J1727">
        <v>162</v>
      </c>
      <c r="K1727">
        <v>79</v>
      </c>
      <c r="L1727">
        <v>64</v>
      </c>
      <c r="M1727">
        <v>98</v>
      </c>
      <c r="N1727" t="s">
        <v>51</v>
      </c>
      <c r="P1727" t="s">
        <v>51</v>
      </c>
      <c r="Q1727" s="5">
        <f>IF(Teams[[#This Row],[LgWin]]="Y", 1,
IF(Teams[[#This Row],[LgWin]] = "N", 0, " "))</f>
        <v>0</v>
      </c>
      <c r="R1727" t="s">
        <v>51</v>
      </c>
      <c r="S1727" s="5">
        <f>IF(Teams[[#This Row],[WSWin]]="Y", 1,
IF(Teams[[#This Row],[WSWin]] = "N", 0, " "))</f>
        <v>0</v>
      </c>
      <c r="T1727">
        <v>587</v>
      </c>
      <c r="U1727">
        <v>5410</v>
      </c>
      <c r="V1727">
        <v>1319</v>
      </c>
      <c r="W1727">
        <v>227</v>
      </c>
      <c r="X1727">
        <v>30</v>
      </c>
      <c r="Y1727">
        <v>88</v>
      </c>
      <c r="Z1727">
        <v>529</v>
      </c>
      <c r="AA1727">
        <v>887</v>
      </c>
      <c r="AB1727">
        <v>98</v>
      </c>
      <c r="AC1727">
        <v>81</v>
      </c>
      <c r="AD1727">
        <v>30</v>
      </c>
      <c r="AE1727">
        <v>37</v>
      </c>
      <c r="AF1727">
        <v>663</v>
      </c>
      <c r="AG1727">
        <v>601</v>
      </c>
      <c r="AH1727">
        <v>3.77</v>
      </c>
      <c r="AI1727">
        <v>27</v>
      </c>
      <c r="AJ1727">
        <v>12</v>
      </c>
      <c r="AK1727">
        <v>28</v>
      </c>
      <c r="AL1727">
        <v>4301</v>
      </c>
      <c r="AM1727">
        <v>1378</v>
      </c>
      <c r="AN1727">
        <v>118</v>
      </c>
      <c r="AO1727">
        <v>490</v>
      </c>
      <c r="AP1727">
        <v>911</v>
      </c>
      <c r="AQ1727">
        <v>134</v>
      </c>
      <c r="AR1727">
        <v>132</v>
      </c>
      <c r="AS1727">
        <v>0.97799999999999998</v>
      </c>
      <c r="AT1727" t="s">
        <v>534</v>
      </c>
      <c r="AU1727" t="s">
        <v>536</v>
      </c>
      <c r="AV1727">
        <v>1066825</v>
      </c>
      <c r="AW1727">
        <v>95</v>
      </c>
      <c r="AX1727">
        <v>95</v>
      </c>
      <c r="AY1727" t="s">
        <v>533</v>
      </c>
      <c r="AZ1727" t="s">
        <v>532</v>
      </c>
      <c r="BA1727" t="s">
        <v>532</v>
      </c>
    </row>
    <row r="1728" spans="1:53" x14ac:dyDescent="0.55000000000000004">
      <c r="A1728">
        <v>1977</v>
      </c>
      <c r="B1728" s="5" t="b">
        <f>Teams[[#This Row],[yearID]]&gt;=1973</f>
        <v>1</v>
      </c>
      <c r="C1728" s="5" t="b">
        <f>Teams[[#This Row],[yearID]]&gt;=1903</f>
        <v>1</v>
      </c>
      <c r="D1728" t="s">
        <v>410</v>
      </c>
      <c r="E1728" t="s">
        <v>423</v>
      </c>
      <c r="F1728" t="s">
        <v>423</v>
      </c>
      <c r="G1728" s="5" t="str">
        <f>VLOOKUP(Teams[[#This Row],[franchID]],TeamsFranchises!$A$2:$D$121,2,FALSE)</f>
        <v>Oakland Athletics</v>
      </c>
      <c r="H1728" t="s">
        <v>8</v>
      </c>
      <c r="I1728">
        <v>7</v>
      </c>
      <c r="J1728">
        <v>161</v>
      </c>
      <c r="K1728">
        <v>81</v>
      </c>
      <c r="L1728">
        <v>63</v>
      </c>
      <c r="M1728">
        <v>98</v>
      </c>
      <c r="N1728" t="s">
        <v>51</v>
      </c>
      <c r="P1728" t="s">
        <v>51</v>
      </c>
      <c r="Q1728" s="5">
        <f>IF(Teams[[#This Row],[LgWin]]="Y", 1,
IF(Teams[[#This Row],[LgWin]] = "N", 0, " "))</f>
        <v>0</v>
      </c>
      <c r="R1728" t="s">
        <v>51</v>
      </c>
      <c r="S1728" s="5">
        <f>IF(Teams[[#This Row],[WSWin]]="Y", 1,
IF(Teams[[#This Row],[WSWin]] = "N", 0, " "))</f>
        <v>0</v>
      </c>
      <c r="T1728">
        <v>605</v>
      </c>
      <c r="U1728">
        <v>5358</v>
      </c>
      <c r="V1728">
        <v>1284</v>
      </c>
      <c r="W1728">
        <v>176</v>
      </c>
      <c r="X1728">
        <v>37</v>
      </c>
      <c r="Y1728">
        <v>117</v>
      </c>
      <c r="Z1728">
        <v>516</v>
      </c>
      <c r="AA1728">
        <v>910</v>
      </c>
      <c r="AB1728">
        <v>176</v>
      </c>
      <c r="AC1728">
        <v>89</v>
      </c>
      <c r="AD1728">
        <v>36</v>
      </c>
      <c r="AE1728">
        <v>46</v>
      </c>
      <c r="AF1728">
        <v>749</v>
      </c>
      <c r="AG1728">
        <v>645</v>
      </c>
      <c r="AH1728">
        <v>4.04</v>
      </c>
      <c r="AI1728">
        <v>32</v>
      </c>
      <c r="AJ1728">
        <v>4</v>
      </c>
      <c r="AK1728">
        <v>26</v>
      </c>
      <c r="AL1728">
        <v>4310</v>
      </c>
      <c r="AM1728">
        <v>1459</v>
      </c>
      <c r="AN1728">
        <v>145</v>
      </c>
      <c r="AO1728">
        <v>560</v>
      </c>
      <c r="AP1728">
        <v>788</v>
      </c>
      <c r="AQ1728">
        <v>190</v>
      </c>
      <c r="AR1728">
        <v>136</v>
      </c>
      <c r="AS1728">
        <v>0.97</v>
      </c>
      <c r="AT1728" t="s">
        <v>546</v>
      </c>
      <c r="AU1728" t="s">
        <v>547</v>
      </c>
      <c r="AV1728">
        <v>495599</v>
      </c>
      <c r="AW1728">
        <v>97</v>
      </c>
      <c r="AX1728">
        <v>98</v>
      </c>
      <c r="AY1728" t="s">
        <v>423</v>
      </c>
      <c r="AZ1728" t="s">
        <v>423</v>
      </c>
      <c r="BA1728" t="s">
        <v>423</v>
      </c>
    </row>
    <row r="1729" spans="1:53" x14ac:dyDescent="0.55000000000000004">
      <c r="A1729">
        <v>1977</v>
      </c>
      <c r="B1729" s="5" t="b">
        <f>Teams[[#This Row],[yearID]]&gt;=1973</f>
        <v>1</v>
      </c>
      <c r="C1729" s="5" t="b">
        <f>Teams[[#This Row],[yearID]]&gt;=1903</f>
        <v>1</v>
      </c>
      <c r="D1729" t="s">
        <v>157</v>
      </c>
      <c r="E1729" t="s">
        <v>122</v>
      </c>
      <c r="F1729" t="s">
        <v>122</v>
      </c>
      <c r="G1729" s="5" t="str">
        <f>VLOOKUP(Teams[[#This Row],[franchID]],TeamsFranchises!$A$2:$D$121,2,FALSE)</f>
        <v>Philadelphia Phillies</v>
      </c>
      <c r="H1729" t="s">
        <v>37</v>
      </c>
      <c r="I1729">
        <v>1</v>
      </c>
      <c r="J1729">
        <v>162</v>
      </c>
      <c r="K1729">
        <v>81</v>
      </c>
      <c r="L1729">
        <v>101</v>
      </c>
      <c r="M1729">
        <v>61</v>
      </c>
      <c r="N1729" t="s">
        <v>76</v>
      </c>
      <c r="P1729" t="s">
        <v>51</v>
      </c>
      <c r="Q1729" s="5">
        <f>IF(Teams[[#This Row],[LgWin]]="Y", 1,
IF(Teams[[#This Row],[LgWin]] = "N", 0, " "))</f>
        <v>0</v>
      </c>
      <c r="R1729" t="s">
        <v>51</v>
      </c>
      <c r="S1729" s="5">
        <f>IF(Teams[[#This Row],[WSWin]]="Y", 1,
IF(Teams[[#This Row],[WSWin]] = "N", 0, " "))</f>
        <v>0</v>
      </c>
      <c r="T1729">
        <v>847</v>
      </c>
      <c r="U1729">
        <v>5546</v>
      </c>
      <c r="V1729">
        <v>1548</v>
      </c>
      <c r="W1729">
        <v>266</v>
      </c>
      <c r="X1729">
        <v>56</v>
      </c>
      <c r="Y1729">
        <v>186</v>
      </c>
      <c r="Z1729">
        <v>573</v>
      </c>
      <c r="AA1729">
        <v>806</v>
      </c>
      <c r="AB1729">
        <v>135</v>
      </c>
      <c r="AC1729">
        <v>68</v>
      </c>
      <c r="AD1729">
        <v>38</v>
      </c>
      <c r="AE1729">
        <v>74</v>
      </c>
      <c r="AF1729">
        <v>668</v>
      </c>
      <c r="AG1729">
        <v>600</v>
      </c>
      <c r="AH1729">
        <v>3.71</v>
      </c>
      <c r="AI1729">
        <v>31</v>
      </c>
      <c r="AJ1729">
        <v>7</v>
      </c>
      <c r="AK1729">
        <v>47</v>
      </c>
      <c r="AL1729">
        <v>4367</v>
      </c>
      <c r="AM1729">
        <v>1451</v>
      </c>
      <c r="AN1729">
        <v>134</v>
      </c>
      <c r="AO1729">
        <v>482</v>
      </c>
      <c r="AP1729">
        <v>856</v>
      </c>
      <c r="AQ1729">
        <v>120</v>
      </c>
      <c r="AR1729">
        <v>168</v>
      </c>
      <c r="AS1729">
        <v>0.98099999999999998</v>
      </c>
      <c r="AT1729" t="s">
        <v>358</v>
      </c>
      <c r="AU1729" t="s">
        <v>566</v>
      </c>
      <c r="AV1729">
        <v>2700070</v>
      </c>
      <c r="AW1729">
        <v>105</v>
      </c>
      <c r="AX1729">
        <v>103</v>
      </c>
      <c r="AY1729" t="s">
        <v>122</v>
      </c>
      <c r="AZ1729" t="s">
        <v>122</v>
      </c>
      <c r="BA1729" t="s">
        <v>122</v>
      </c>
    </row>
    <row r="1730" spans="1:53" x14ac:dyDescent="0.55000000000000004">
      <c r="A1730">
        <v>1977</v>
      </c>
      <c r="B1730" s="5" t="b">
        <f>Teams[[#This Row],[yearID]]&gt;=1973</f>
        <v>1</v>
      </c>
      <c r="C1730" s="5" t="b">
        <f>Teams[[#This Row],[yearID]]&gt;=1903</f>
        <v>1</v>
      </c>
      <c r="D1730" t="s">
        <v>157</v>
      </c>
      <c r="E1730" t="s">
        <v>229</v>
      </c>
      <c r="F1730" t="s">
        <v>229</v>
      </c>
      <c r="G1730" s="5" t="str">
        <f>VLOOKUP(Teams[[#This Row],[franchID]],TeamsFranchises!$A$2:$D$121,2,FALSE)</f>
        <v>Pittsburgh Pirates</v>
      </c>
      <c r="H1730" t="s">
        <v>37</v>
      </c>
      <c r="I1730">
        <v>2</v>
      </c>
      <c r="J1730">
        <v>162</v>
      </c>
      <c r="K1730">
        <v>81</v>
      </c>
      <c r="L1730">
        <v>96</v>
      </c>
      <c r="M1730">
        <v>66</v>
      </c>
      <c r="N1730" t="s">
        <v>51</v>
      </c>
      <c r="P1730" t="s">
        <v>51</v>
      </c>
      <c r="Q1730" s="5">
        <f>IF(Teams[[#This Row],[LgWin]]="Y", 1,
IF(Teams[[#This Row],[LgWin]] = "N", 0, " "))</f>
        <v>0</v>
      </c>
      <c r="R1730" t="s">
        <v>51</v>
      </c>
      <c r="S1730" s="5">
        <f>IF(Teams[[#This Row],[WSWin]]="Y", 1,
IF(Teams[[#This Row],[WSWin]] = "N", 0, " "))</f>
        <v>0</v>
      </c>
      <c r="T1730">
        <v>734</v>
      </c>
      <c r="U1730">
        <v>5662</v>
      </c>
      <c r="V1730">
        <v>1550</v>
      </c>
      <c r="W1730">
        <v>278</v>
      </c>
      <c r="X1730">
        <v>57</v>
      </c>
      <c r="Y1730">
        <v>133</v>
      </c>
      <c r="Z1730">
        <v>474</v>
      </c>
      <c r="AA1730">
        <v>878</v>
      </c>
      <c r="AB1730">
        <v>260</v>
      </c>
      <c r="AC1730">
        <v>120</v>
      </c>
      <c r="AD1730">
        <v>34</v>
      </c>
      <c r="AE1730">
        <v>43</v>
      </c>
      <c r="AF1730">
        <v>665</v>
      </c>
      <c r="AG1730">
        <v>594</v>
      </c>
      <c r="AH1730">
        <v>3.61</v>
      </c>
      <c r="AI1730">
        <v>25</v>
      </c>
      <c r="AJ1730">
        <v>15</v>
      </c>
      <c r="AK1730">
        <v>39</v>
      </c>
      <c r="AL1730">
        <v>4445</v>
      </c>
      <c r="AM1730">
        <v>1406</v>
      </c>
      <c r="AN1730">
        <v>149</v>
      </c>
      <c r="AO1730">
        <v>485</v>
      </c>
      <c r="AP1730">
        <v>890</v>
      </c>
      <c r="AQ1730">
        <v>145</v>
      </c>
      <c r="AR1730">
        <v>137</v>
      </c>
      <c r="AS1730">
        <v>0.97699999999999998</v>
      </c>
      <c r="AT1730" t="s">
        <v>390</v>
      </c>
      <c r="AU1730" t="s">
        <v>567</v>
      </c>
      <c r="AV1730">
        <v>1237349</v>
      </c>
      <c r="AW1730">
        <v>102</v>
      </c>
      <c r="AX1730">
        <v>101</v>
      </c>
      <c r="AY1730" t="s">
        <v>229</v>
      </c>
      <c r="AZ1730" t="s">
        <v>229</v>
      </c>
      <c r="BA1730" t="s">
        <v>229</v>
      </c>
    </row>
    <row r="1731" spans="1:53" x14ac:dyDescent="0.55000000000000004">
      <c r="A1731">
        <v>1977</v>
      </c>
      <c r="B1731" s="5" t="b">
        <f>Teams[[#This Row],[yearID]]&gt;=1973</f>
        <v>1</v>
      </c>
      <c r="C1731" s="5" t="b">
        <f>Teams[[#This Row],[yearID]]&gt;=1903</f>
        <v>1</v>
      </c>
      <c r="D1731" t="s">
        <v>157</v>
      </c>
      <c r="E1731" t="s">
        <v>554</v>
      </c>
      <c r="F1731" t="s">
        <v>555</v>
      </c>
      <c r="G1731" s="5" t="str">
        <f>VLOOKUP(Teams[[#This Row],[franchID]],TeamsFranchises!$A$2:$D$121,2,FALSE)</f>
        <v>San Diego Padres</v>
      </c>
      <c r="H1731" t="s">
        <v>8</v>
      </c>
      <c r="I1731">
        <v>5</v>
      </c>
      <c r="J1731">
        <v>162</v>
      </c>
      <c r="K1731">
        <v>81</v>
      </c>
      <c r="L1731">
        <v>69</v>
      </c>
      <c r="M1731">
        <v>93</v>
      </c>
      <c r="N1731" t="s">
        <v>51</v>
      </c>
      <c r="P1731" t="s">
        <v>51</v>
      </c>
      <c r="Q1731" s="5">
        <f>IF(Teams[[#This Row],[LgWin]]="Y", 1,
IF(Teams[[#This Row],[LgWin]] = "N", 0, " "))</f>
        <v>0</v>
      </c>
      <c r="R1731" t="s">
        <v>51</v>
      </c>
      <c r="S1731" s="5">
        <f>IF(Teams[[#This Row],[WSWin]]="Y", 1,
IF(Teams[[#This Row],[WSWin]] = "N", 0, " "))</f>
        <v>0</v>
      </c>
      <c r="T1731">
        <v>692</v>
      </c>
      <c r="U1731">
        <v>5602</v>
      </c>
      <c r="V1731">
        <v>1397</v>
      </c>
      <c r="W1731">
        <v>245</v>
      </c>
      <c r="X1731">
        <v>49</v>
      </c>
      <c r="Y1731">
        <v>120</v>
      </c>
      <c r="Z1731">
        <v>602</v>
      </c>
      <c r="AA1731">
        <v>1057</v>
      </c>
      <c r="AB1731">
        <v>133</v>
      </c>
      <c r="AC1731">
        <v>57</v>
      </c>
      <c r="AD1731">
        <v>29</v>
      </c>
      <c r="AE1731">
        <v>30</v>
      </c>
      <c r="AF1731">
        <v>834</v>
      </c>
      <c r="AG1731">
        <v>722</v>
      </c>
      <c r="AH1731">
        <v>4.43</v>
      </c>
      <c r="AI1731">
        <v>6</v>
      </c>
      <c r="AJ1731">
        <v>5</v>
      </c>
      <c r="AK1731">
        <v>44</v>
      </c>
      <c r="AL1731">
        <v>4399</v>
      </c>
      <c r="AM1731">
        <v>1556</v>
      </c>
      <c r="AN1731">
        <v>160</v>
      </c>
      <c r="AO1731">
        <v>673</v>
      </c>
      <c r="AP1731">
        <v>827</v>
      </c>
      <c r="AQ1731">
        <v>189</v>
      </c>
      <c r="AR1731">
        <v>142</v>
      </c>
      <c r="AS1731">
        <v>0.97099999999999997</v>
      </c>
      <c r="AT1731" t="s">
        <v>556</v>
      </c>
      <c r="AU1731" t="s">
        <v>557</v>
      </c>
      <c r="AV1731">
        <v>1376269</v>
      </c>
      <c r="AW1731">
        <v>90</v>
      </c>
      <c r="AX1731">
        <v>91</v>
      </c>
      <c r="AY1731" t="s">
        <v>555</v>
      </c>
      <c r="AZ1731" t="s">
        <v>554</v>
      </c>
      <c r="BA1731" t="s">
        <v>554</v>
      </c>
    </row>
    <row r="1732" spans="1:53" x14ac:dyDescent="0.55000000000000004">
      <c r="A1732">
        <v>1977</v>
      </c>
      <c r="B1732" s="5" t="b">
        <f>Teams[[#This Row],[yearID]]&gt;=1973</f>
        <v>1</v>
      </c>
      <c r="C1732" s="5" t="b">
        <f>Teams[[#This Row],[yearID]]&gt;=1903</f>
        <v>1</v>
      </c>
      <c r="D1732" t="s">
        <v>410</v>
      </c>
      <c r="E1732" t="s">
        <v>573</v>
      </c>
      <c r="F1732" t="s">
        <v>573</v>
      </c>
      <c r="G1732" s="5" t="str">
        <f>VLOOKUP(Teams[[#This Row],[franchID]],TeamsFranchises!$A$2:$D$121,2,FALSE)</f>
        <v>Seattle Mariners</v>
      </c>
      <c r="H1732" t="s">
        <v>8</v>
      </c>
      <c r="I1732">
        <v>6</v>
      </c>
      <c r="J1732">
        <v>162</v>
      </c>
      <c r="K1732">
        <v>81</v>
      </c>
      <c r="L1732">
        <v>64</v>
      </c>
      <c r="M1732">
        <v>98</v>
      </c>
      <c r="N1732" t="s">
        <v>51</v>
      </c>
      <c r="P1732" t="s">
        <v>51</v>
      </c>
      <c r="Q1732" s="5">
        <f>IF(Teams[[#This Row],[LgWin]]="Y", 1,
IF(Teams[[#This Row],[LgWin]] = "N", 0, " "))</f>
        <v>0</v>
      </c>
      <c r="R1732" t="s">
        <v>51</v>
      </c>
      <c r="S1732" s="5">
        <f>IF(Teams[[#This Row],[WSWin]]="Y", 1,
IF(Teams[[#This Row],[WSWin]] = "N", 0, " "))</f>
        <v>0</v>
      </c>
      <c r="T1732">
        <v>624</v>
      </c>
      <c r="U1732">
        <v>5460</v>
      </c>
      <c r="V1732">
        <v>1398</v>
      </c>
      <c r="W1732">
        <v>218</v>
      </c>
      <c r="X1732">
        <v>33</v>
      </c>
      <c r="Y1732">
        <v>133</v>
      </c>
      <c r="Z1732">
        <v>426</v>
      </c>
      <c r="AA1732">
        <v>769</v>
      </c>
      <c r="AB1732">
        <v>110</v>
      </c>
      <c r="AC1732">
        <v>67</v>
      </c>
      <c r="AD1732">
        <v>35</v>
      </c>
      <c r="AE1732">
        <v>42</v>
      </c>
      <c r="AF1732">
        <v>855</v>
      </c>
      <c r="AG1732">
        <v>769</v>
      </c>
      <c r="AH1732">
        <v>4.83</v>
      </c>
      <c r="AI1732">
        <v>18</v>
      </c>
      <c r="AJ1732">
        <v>1</v>
      </c>
      <c r="AK1732">
        <v>31</v>
      </c>
      <c r="AL1732">
        <v>4299</v>
      </c>
      <c r="AM1732">
        <v>1508</v>
      </c>
      <c r="AN1732">
        <v>194</v>
      </c>
      <c r="AO1732">
        <v>578</v>
      </c>
      <c r="AP1732">
        <v>785</v>
      </c>
      <c r="AQ1732">
        <v>147</v>
      </c>
      <c r="AR1732">
        <v>162</v>
      </c>
      <c r="AS1732">
        <v>0.97599999999999998</v>
      </c>
      <c r="AT1732" t="s">
        <v>574</v>
      </c>
      <c r="AU1732" t="s">
        <v>575</v>
      </c>
      <c r="AV1732">
        <v>1338511</v>
      </c>
      <c r="AW1732">
        <v>99</v>
      </c>
      <c r="AX1732">
        <v>101</v>
      </c>
      <c r="AY1732" t="s">
        <v>573</v>
      </c>
      <c r="AZ1732" t="s">
        <v>573</v>
      </c>
      <c r="BA1732" t="s">
        <v>573</v>
      </c>
    </row>
    <row r="1733" spans="1:53" x14ac:dyDescent="0.55000000000000004">
      <c r="A1733">
        <v>1977</v>
      </c>
      <c r="B1733" s="5" t="b">
        <f>Teams[[#This Row],[yearID]]&gt;=1973</f>
        <v>1</v>
      </c>
      <c r="C1733" s="5" t="b">
        <f>Teams[[#This Row],[yearID]]&gt;=1903</f>
        <v>1</v>
      </c>
      <c r="D1733" t="s">
        <v>157</v>
      </c>
      <c r="E1733" t="s">
        <v>514</v>
      </c>
      <c r="F1733" t="s">
        <v>243</v>
      </c>
      <c r="G1733" s="5" t="str">
        <f>VLOOKUP(Teams[[#This Row],[franchID]],TeamsFranchises!$A$2:$D$121,2,FALSE)</f>
        <v>San Francisco Giants</v>
      </c>
      <c r="H1733" t="s">
        <v>8</v>
      </c>
      <c r="I1733">
        <v>4</v>
      </c>
      <c r="J1733">
        <v>162</v>
      </c>
      <c r="K1733">
        <v>81</v>
      </c>
      <c r="L1733">
        <v>75</v>
      </c>
      <c r="M1733">
        <v>87</v>
      </c>
      <c r="N1733" t="s">
        <v>51</v>
      </c>
      <c r="P1733" t="s">
        <v>51</v>
      </c>
      <c r="Q1733" s="5">
        <f>IF(Teams[[#This Row],[LgWin]]="Y", 1,
IF(Teams[[#This Row],[LgWin]] = "N", 0, " "))</f>
        <v>0</v>
      </c>
      <c r="R1733" t="s">
        <v>51</v>
      </c>
      <c r="S1733" s="5">
        <f>IF(Teams[[#This Row],[WSWin]]="Y", 1,
IF(Teams[[#This Row],[WSWin]] = "N", 0, " "))</f>
        <v>0</v>
      </c>
      <c r="T1733">
        <v>673</v>
      </c>
      <c r="U1733">
        <v>5497</v>
      </c>
      <c r="V1733">
        <v>1392</v>
      </c>
      <c r="W1733">
        <v>227</v>
      </c>
      <c r="X1733">
        <v>41</v>
      </c>
      <c r="Y1733">
        <v>134</v>
      </c>
      <c r="Z1733">
        <v>568</v>
      </c>
      <c r="AA1733">
        <v>842</v>
      </c>
      <c r="AB1733">
        <v>90</v>
      </c>
      <c r="AC1733">
        <v>59</v>
      </c>
      <c r="AD1733">
        <v>21</v>
      </c>
      <c r="AE1733">
        <v>51</v>
      </c>
      <c r="AF1733">
        <v>711</v>
      </c>
      <c r="AG1733">
        <v>608</v>
      </c>
      <c r="AH1733">
        <v>3.75</v>
      </c>
      <c r="AI1733">
        <v>27</v>
      </c>
      <c r="AJ1733">
        <v>10</v>
      </c>
      <c r="AK1733">
        <v>33</v>
      </c>
      <c r="AL1733">
        <v>4377</v>
      </c>
      <c r="AM1733">
        <v>1501</v>
      </c>
      <c r="AN1733">
        <v>114</v>
      </c>
      <c r="AO1733">
        <v>529</v>
      </c>
      <c r="AP1733">
        <v>854</v>
      </c>
      <c r="AQ1733">
        <v>179</v>
      </c>
      <c r="AR1733">
        <v>136</v>
      </c>
      <c r="AS1733">
        <v>0.97199999999999998</v>
      </c>
      <c r="AT1733" t="s">
        <v>515</v>
      </c>
      <c r="AU1733" t="s">
        <v>517</v>
      </c>
      <c r="AV1733">
        <v>700056</v>
      </c>
      <c r="AW1733">
        <v>99</v>
      </c>
      <c r="AX1733">
        <v>100</v>
      </c>
      <c r="AY1733" t="s">
        <v>243</v>
      </c>
      <c r="AZ1733" t="s">
        <v>514</v>
      </c>
      <c r="BA1733" t="s">
        <v>514</v>
      </c>
    </row>
    <row r="1734" spans="1:53" x14ac:dyDescent="0.55000000000000004">
      <c r="A1734">
        <v>1977</v>
      </c>
      <c r="B1734" s="5" t="b">
        <f>Teams[[#This Row],[yearID]]&gt;=1973</f>
        <v>1</v>
      </c>
      <c r="C1734" s="5" t="b">
        <f>Teams[[#This Row],[yearID]]&gt;=1903</f>
        <v>1</v>
      </c>
      <c r="D1734" t="s">
        <v>157</v>
      </c>
      <c r="E1734" t="s">
        <v>396</v>
      </c>
      <c r="F1734" t="s">
        <v>154</v>
      </c>
      <c r="G1734" s="5" t="str">
        <f>VLOOKUP(Teams[[#This Row],[franchID]],TeamsFranchises!$A$2:$D$121,2,FALSE)</f>
        <v>St. Louis Cardinals</v>
      </c>
      <c r="H1734" t="s">
        <v>37</v>
      </c>
      <c r="I1734">
        <v>3</v>
      </c>
      <c r="J1734">
        <v>162</v>
      </c>
      <c r="K1734">
        <v>83</v>
      </c>
      <c r="L1734">
        <v>83</v>
      </c>
      <c r="M1734">
        <v>79</v>
      </c>
      <c r="N1734" t="s">
        <v>51</v>
      </c>
      <c r="P1734" t="s">
        <v>51</v>
      </c>
      <c r="Q1734" s="5">
        <f>IF(Teams[[#This Row],[LgWin]]="Y", 1,
IF(Teams[[#This Row],[LgWin]] = "N", 0, " "))</f>
        <v>0</v>
      </c>
      <c r="R1734" t="s">
        <v>51</v>
      </c>
      <c r="S1734" s="5">
        <f>IF(Teams[[#This Row],[WSWin]]="Y", 1,
IF(Teams[[#This Row],[WSWin]] = "N", 0, " "))</f>
        <v>0</v>
      </c>
      <c r="T1734">
        <v>737</v>
      </c>
      <c r="U1734">
        <v>5527</v>
      </c>
      <c r="V1734">
        <v>1490</v>
      </c>
      <c r="W1734">
        <v>252</v>
      </c>
      <c r="X1734">
        <v>56</v>
      </c>
      <c r="Y1734">
        <v>96</v>
      </c>
      <c r="Z1734">
        <v>489</v>
      </c>
      <c r="AA1734">
        <v>823</v>
      </c>
      <c r="AB1734">
        <v>134</v>
      </c>
      <c r="AC1734">
        <v>112</v>
      </c>
      <c r="AD1734">
        <v>25</v>
      </c>
      <c r="AE1734">
        <v>29</v>
      </c>
      <c r="AF1734">
        <v>688</v>
      </c>
      <c r="AG1734">
        <v>612</v>
      </c>
      <c r="AH1734">
        <v>3.81</v>
      </c>
      <c r="AI1734">
        <v>26</v>
      </c>
      <c r="AJ1734">
        <v>10</v>
      </c>
      <c r="AK1734">
        <v>31</v>
      </c>
      <c r="AL1734">
        <v>4338</v>
      </c>
      <c r="AM1734">
        <v>1420</v>
      </c>
      <c r="AN1734">
        <v>139</v>
      </c>
      <c r="AO1734">
        <v>532</v>
      </c>
      <c r="AP1734">
        <v>768</v>
      </c>
      <c r="AQ1734">
        <v>139</v>
      </c>
      <c r="AR1734">
        <v>174</v>
      </c>
      <c r="AS1734">
        <v>0.97799999999999998</v>
      </c>
      <c r="AT1734" t="s">
        <v>409</v>
      </c>
      <c r="AU1734" t="s">
        <v>545</v>
      </c>
      <c r="AV1734">
        <v>1659287</v>
      </c>
      <c r="AW1734">
        <v>99</v>
      </c>
      <c r="AX1734">
        <v>99</v>
      </c>
      <c r="AY1734" t="s">
        <v>154</v>
      </c>
      <c r="AZ1734" t="s">
        <v>396</v>
      </c>
      <c r="BA1734" t="s">
        <v>396</v>
      </c>
    </row>
    <row r="1735" spans="1:53" x14ac:dyDescent="0.55000000000000004">
      <c r="A1735">
        <v>1977</v>
      </c>
      <c r="B1735" s="5" t="b">
        <f>Teams[[#This Row],[yearID]]&gt;=1973</f>
        <v>1</v>
      </c>
      <c r="C1735" s="5" t="b">
        <f>Teams[[#This Row],[yearID]]&gt;=1903</f>
        <v>1</v>
      </c>
      <c r="D1735" t="s">
        <v>410</v>
      </c>
      <c r="E1735" t="s">
        <v>526</v>
      </c>
      <c r="F1735" t="s">
        <v>526</v>
      </c>
      <c r="G1735" s="5" t="str">
        <f>VLOOKUP(Teams[[#This Row],[franchID]],TeamsFranchises!$A$2:$D$121,2,FALSE)</f>
        <v>Texas Rangers</v>
      </c>
      <c r="H1735" t="s">
        <v>8</v>
      </c>
      <c r="I1735">
        <v>2</v>
      </c>
      <c r="J1735">
        <v>162</v>
      </c>
      <c r="K1735">
        <v>81</v>
      </c>
      <c r="L1735">
        <v>94</v>
      </c>
      <c r="M1735">
        <v>68</v>
      </c>
      <c r="N1735" t="s">
        <v>51</v>
      </c>
      <c r="P1735" t="s">
        <v>51</v>
      </c>
      <c r="Q1735" s="5">
        <f>IF(Teams[[#This Row],[LgWin]]="Y", 1,
IF(Teams[[#This Row],[LgWin]] = "N", 0, " "))</f>
        <v>0</v>
      </c>
      <c r="R1735" t="s">
        <v>51</v>
      </c>
      <c r="S1735" s="5">
        <f>IF(Teams[[#This Row],[WSWin]]="Y", 1,
IF(Teams[[#This Row],[WSWin]] = "N", 0, " "))</f>
        <v>0</v>
      </c>
      <c r="T1735">
        <v>767</v>
      </c>
      <c r="U1735">
        <v>5541</v>
      </c>
      <c r="V1735">
        <v>1497</v>
      </c>
      <c r="W1735">
        <v>265</v>
      </c>
      <c r="X1735">
        <v>39</v>
      </c>
      <c r="Y1735">
        <v>135</v>
      </c>
      <c r="Z1735">
        <v>596</v>
      </c>
      <c r="AA1735">
        <v>904</v>
      </c>
      <c r="AB1735">
        <v>154</v>
      </c>
      <c r="AC1735">
        <v>85</v>
      </c>
      <c r="AD1735">
        <v>39</v>
      </c>
      <c r="AE1735">
        <v>50</v>
      </c>
      <c r="AF1735">
        <v>657</v>
      </c>
      <c r="AG1735">
        <v>583</v>
      </c>
      <c r="AH1735">
        <v>3.56</v>
      </c>
      <c r="AI1735">
        <v>49</v>
      </c>
      <c r="AJ1735">
        <v>17</v>
      </c>
      <c r="AK1735">
        <v>31</v>
      </c>
      <c r="AL1735">
        <v>4417</v>
      </c>
      <c r="AM1735">
        <v>1412</v>
      </c>
      <c r="AN1735">
        <v>134</v>
      </c>
      <c r="AO1735">
        <v>471</v>
      </c>
      <c r="AP1735">
        <v>864</v>
      </c>
      <c r="AQ1735">
        <v>117</v>
      </c>
      <c r="AR1735">
        <v>156</v>
      </c>
      <c r="AS1735">
        <v>0.98199999999999998</v>
      </c>
      <c r="AT1735" t="s">
        <v>568</v>
      </c>
      <c r="AU1735" t="s">
        <v>569</v>
      </c>
      <c r="AV1735">
        <v>1250722</v>
      </c>
      <c r="AW1735">
        <v>101</v>
      </c>
      <c r="AX1735">
        <v>101</v>
      </c>
      <c r="AY1735" t="s">
        <v>526</v>
      </c>
      <c r="AZ1735" t="s">
        <v>526</v>
      </c>
      <c r="BA1735" t="s">
        <v>526</v>
      </c>
    </row>
    <row r="1736" spans="1:53" x14ac:dyDescent="0.55000000000000004">
      <c r="A1736">
        <v>1977</v>
      </c>
      <c r="B1736" s="5" t="b">
        <f>Teams[[#This Row],[yearID]]&gt;=1973</f>
        <v>1</v>
      </c>
      <c r="C1736" s="5" t="b">
        <f>Teams[[#This Row],[yearID]]&gt;=1903</f>
        <v>1</v>
      </c>
      <c r="D1736" t="s">
        <v>410</v>
      </c>
      <c r="E1736" t="s">
        <v>576</v>
      </c>
      <c r="F1736" t="s">
        <v>576</v>
      </c>
      <c r="G1736" s="5" t="str">
        <f>VLOOKUP(Teams[[#This Row],[franchID]],TeamsFranchises!$A$2:$D$121,2,FALSE)</f>
        <v>Toronto Blue Jays</v>
      </c>
      <c r="H1736" t="s">
        <v>37</v>
      </c>
      <c r="I1736">
        <v>7</v>
      </c>
      <c r="J1736">
        <v>161</v>
      </c>
      <c r="K1736">
        <v>80</v>
      </c>
      <c r="L1736">
        <v>54</v>
      </c>
      <c r="M1736">
        <v>107</v>
      </c>
      <c r="N1736" t="s">
        <v>51</v>
      </c>
      <c r="P1736" t="s">
        <v>51</v>
      </c>
      <c r="Q1736" s="5">
        <f>IF(Teams[[#This Row],[LgWin]]="Y", 1,
IF(Teams[[#This Row],[LgWin]] = "N", 0, " "))</f>
        <v>0</v>
      </c>
      <c r="R1736" t="s">
        <v>51</v>
      </c>
      <c r="S1736" s="5">
        <f>IF(Teams[[#This Row],[WSWin]]="Y", 1,
IF(Teams[[#This Row],[WSWin]] = "N", 0, " "))</f>
        <v>0</v>
      </c>
      <c r="T1736">
        <v>605</v>
      </c>
      <c r="U1736">
        <v>5419</v>
      </c>
      <c r="V1736">
        <v>1367</v>
      </c>
      <c r="W1736">
        <v>230</v>
      </c>
      <c r="X1736">
        <v>41</v>
      </c>
      <c r="Y1736">
        <v>100</v>
      </c>
      <c r="Z1736">
        <v>499</v>
      </c>
      <c r="AA1736">
        <v>819</v>
      </c>
      <c r="AB1736">
        <v>65</v>
      </c>
      <c r="AC1736">
        <v>55</v>
      </c>
      <c r="AD1736">
        <v>23</v>
      </c>
      <c r="AE1736">
        <v>34</v>
      </c>
      <c r="AF1736">
        <v>822</v>
      </c>
      <c r="AG1736">
        <v>725</v>
      </c>
      <c r="AH1736">
        <v>4.57</v>
      </c>
      <c r="AI1736">
        <v>40</v>
      </c>
      <c r="AJ1736">
        <v>3</v>
      </c>
      <c r="AK1736">
        <v>20</v>
      </c>
      <c r="AL1736">
        <v>4285</v>
      </c>
      <c r="AM1736">
        <v>1538</v>
      </c>
      <c r="AN1736">
        <v>152</v>
      </c>
      <c r="AO1736">
        <v>623</v>
      </c>
      <c r="AP1736">
        <v>771</v>
      </c>
      <c r="AQ1736">
        <v>164</v>
      </c>
      <c r="AR1736">
        <v>133</v>
      </c>
      <c r="AS1736">
        <v>0.97399999999999998</v>
      </c>
      <c r="AT1736" t="s">
        <v>577</v>
      </c>
      <c r="AU1736" t="s">
        <v>578</v>
      </c>
      <c r="AV1736">
        <v>1701052</v>
      </c>
      <c r="AW1736">
        <v>101</v>
      </c>
      <c r="AX1736">
        <v>103</v>
      </c>
      <c r="AY1736" t="s">
        <v>576</v>
      </c>
      <c r="AZ1736" t="s">
        <v>576</v>
      </c>
      <c r="BA1736" t="s">
        <v>576</v>
      </c>
    </row>
    <row r="1737" spans="1:53" x14ac:dyDescent="0.55000000000000004">
      <c r="A1737">
        <v>1978</v>
      </c>
      <c r="B1737" s="5" t="b">
        <f>Teams[[#This Row],[yearID]]&gt;=1973</f>
        <v>1</v>
      </c>
      <c r="C1737" s="5" t="b">
        <f>Teams[[#This Row],[yearID]]&gt;=1903</f>
        <v>1</v>
      </c>
      <c r="D1737" t="s">
        <v>157</v>
      </c>
      <c r="E1737" t="s">
        <v>159</v>
      </c>
      <c r="F1737" t="s">
        <v>159</v>
      </c>
      <c r="G1737" s="5" t="str">
        <f>VLOOKUP(Teams[[#This Row],[franchID]],TeamsFranchises!$A$2:$D$121,2,FALSE)</f>
        <v>Atlanta Braves</v>
      </c>
      <c r="H1737" t="s">
        <v>8</v>
      </c>
      <c r="I1737">
        <v>6</v>
      </c>
      <c r="J1737">
        <v>162</v>
      </c>
      <c r="K1737">
        <v>81</v>
      </c>
      <c r="L1737">
        <v>69</v>
      </c>
      <c r="M1737">
        <v>93</v>
      </c>
      <c r="N1737" t="s">
        <v>51</v>
      </c>
      <c r="P1737" t="s">
        <v>51</v>
      </c>
      <c r="Q1737" s="5">
        <f>IF(Teams[[#This Row],[LgWin]]="Y", 1,
IF(Teams[[#This Row],[LgWin]] = "N", 0, " "))</f>
        <v>0</v>
      </c>
      <c r="R1737" t="s">
        <v>51</v>
      </c>
      <c r="S1737" s="5">
        <f>IF(Teams[[#This Row],[WSWin]]="Y", 1,
IF(Teams[[#This Row],[WSWin]] = "N", 0, " "))</f>
        <v>0</v>
      </c>
      <c r="T1737">
        <v>600</v>
      </c>
      <c r="U1737">
        <v>5381</v>
      </c>
      <c r="V1737">
        <v>1313</v>
      </c>
      <c r="W1737">
        <v>191</v>
      </c>
      <c r="X1737">
        <v>39</v>
      </c>
      <c r="Y1737">
        <v>123</v>
      </c>
      <c r="Z1737">
        <v>550</v>
      </c>
      <c r="AA1737">
        <v>874</v>
      </c>
      <c r="AB1737">
        <v>90</v>
      </c>
      <c r="AC1737">
        <v>65</v>
      </c>
      <c r="AD1737">
        <v>27</v>
      </c>
      <c r="AE1737">
        <v>47</v>
      </c>
      <c r="AF1737">
        <v>750</v>
      </c>
      <c r="AG1737">
        <v>653</v>
      </c>
      <c r="AH1737">
        <v>4.08</v>
      </c>
      <c r="AI1737">
        <v>29</v>
      </c>
      <c r="AJ1737">
        <v>12</v>
      </c>
      <c r="AK1737">
        <v>32</v>
      </c>
      <c r="AL1737">
        <v>4321</v>
      </c>
      <c r="AM1737">
        <v>1404</v>
      </c>
      <c r="AN1737">
        <v>132</v>
      </c>
      <c r="AO1737">
        <v>624</v>
      </c>
      <c r="AP1737">
        <v>848</v>
      </c>
      <c r="AQ1737">
        <v>153</v>
      </c>
      <c r="AR1737">
        <v>126</v>
      </c>
      <c r="AS1737">
        <v>0.97499999999999998</v>
      </c>
      <c r="AT1737" t="s">
        <v>541</v>
      </c>
      <c r="AU1737" t="s">
        <v>542</v>
      </c>
      <c r="AV1737">
        <v>904494</v>
      </c>
      <c r="AW1737">
        <v>112</v>
      </c>
      <c r="AX1737">
        <v>114</v>
      </c>
      <c r="AY1737" t="s">
        <v>159</v>
      </c>
      <c r="AZ1737" t="s">
        <v>159</v>
      </c>
      <c r="BA1737" t="s">
        <v>159</v>
      </c>
    </row>
    <row r="1738" spans="1:53" x14ac:dyDescent="0.55000000000000004">
      <c r="A1738">
        <v>1978</v>
      </c>
      <c r="B1738" s="5" t="b">
        <f>Teams[[#This Row],[yearID]]&gt;=1973</f>
        <v>1</v>
      </c>
      <c r="C1738" s="5" t="b">
        <f>Teams[[#This Row],[yearID]]&gt;=1903</f>
        <v>1</v>
      </c>
      <c r="D1738" t="s">
        <v>410</v>
      </c>
      <c r="E1738" t="s">
        <v>95</v>
      </c>
      <c r="F1738" t="s">
        <v>95</v>
      </c>
      <c r="G1738" s="5" t="str">
        <f>VLOOKUP(Teams[[#This Row],[franchID]],TeamsFranchises!$A$2:$D$121,2,FALSE)</f>
        <v>Baltimore Orioles</v>
      </c>
      <c r="H1738" t="s">
        <v>37</v>
      </c>
      <c r="I1738">
        <v>4</v>
      </c>
      <c r="J1738">
        <v>161</v>
      </c>
      <c r="K1738">
        <v>81</v>
      </c>
      <c r="L1738">
        <v>90</v>
      </c>
      <c r="M1738">
        <v>71</v>
      </c>
      <c r="N1738" t="s">
        <v>51</v>
      </c>
      <c r="P1738" t="s">
        <v>51</v>
      </c>
      <c r="Q1738" s="5">
        <f>IF(Teams[[#This Row],[LgWin]]="Y", 1,
IF(Teams[[#This Row],[LgWin]] = "N", 0, " "))</f>
        <v>0</v>
      </c>
      <c r="R1738" t="s">
        <v>51</v>
      </c>
      <c r="S1738" s="5">
        <f>IF(Teams[[#This Row],[WSWin]]="Y", 1,
IF(Teams[[#This Row],[WSWin]] = "N", 0, " "))</f>
        <v>0</v>
      </c>
      <c r="T1738">
        <v>659</v>
      </c>
      <c r="U1738">
        <v>5422</v>
      </c>
      <c r="V1738">
        <v>1397</v>
      </c>
      <c r="W1738">
        <v>248</v>
      </c>
      <c r="X1738">
        <v>19</v>
      </c>
      <c r="Y1738">
        <v>154</v>
      </c>
      <c r="Z1738">
        <v>552</v>
      </c>
      <c r="AA1738">
        <v>864</v>
      </c>
      <c r="AB1738">
        <v>75</v>
      </c>
      <c r="AC1738">
        <v>61</v>
      </c>
      <c r="AD1738">
        <v>22</v>
      </c>
      <c r="AE1738">
        <v>42</v>
      </c>
      <c r="AF1738">
        <v>633</v>
      </c>
      <c r="AG1738">
        <v>566</v>
      </c>
      <c r="AH1738">
        <v>3.56</v>
      </c>
      <c r="AI1738">
        <v>65</v>
      </c>
      <c r="AJ1738">
        <v>16</v>
      </c>
      <c r="AK1738">
        <v>33</v>
      </c>
      <c r="AL1738">
        <v>4287</v>
      </c>
      <c r="AM1738">
        <v>1340</v>
      </c>
      <c r="AN1738">
        <v>107</v>
      </c>
      <c r="AO1738">
        <v>509</v>
      </c>
      <c r="AP1738">
        <v>754</v>
      </c>
      <c r="AQ1738">
        <v>110</v>
      </c>
      <c r="AR1738">
        <v>166</v>
      </c>
      <c r="AS1738">
        <v>0.98199999999999998</v>
      </c>
      <c r="AT1738" t="s">
        <v>218</v>
      </c>
      <c r="AU1738" t="s">
        <v>504</v>
      </c>
      <c r="AV1738">
        <v>1051724</v>
      </c>
      <c r="AW1738">
        <v>94</v>
      </c>
      <c r="AX1738">
        <v>93</v>
      </c>
      <c r="AY1738" t="s">
        <v>95</v>
      </c>
      <c r="AZ1738" t="s">
        <v>95</v>
      </c>
      <c r="BA1738" t="s">
        <v>95</v>
      </c>
    </row>
    <row r="1739" spans="1:53" x14ac:dyDescent="0.55000000000000004">
      <c r="A1739">
        <v>1978</v>
      </c>
      <c r="B1739" s="5" t="b">
        <f>Teams[[#This Row],[yearID]]&gt;=1973</f>
        <v>1</v>
      </c>
      <c r="C1739" s="5" t="b">
        <f>Teams[[#This Row],[yearID]]&gt;=1903</f>
        <v>1</v>
      </c>
      <c r="D1739" t="s">
        <v>410</v>
      </c>
      <c r="E1739" t="s">
        <v>54</v>
      </c>
      <c r="F1739" t="s">
        <v>54</v>
      </c>
      <c r="G1739" s="5" t="str">
        <f>VLOOKUP(Teams[[#This Row],[franchID]],TeamsFranchises!$A$2:$D$121,2,FALSE)</f>
        <v>Boston Red Sox</v>
      </c>
      <c r="H1739" t="s">
        <v>37</v>
      </c>
      <c r="I1739">
        <v>2</v>
      </c>
      <c r="J1739">
        <v>163</v>
      </c>
      <c r="K1739">
        <v>82</v>
      </c>
      <c r="L1739">
        <v>99</v>
      </c>
      <c r="M1739">
        <v>64</v>
      </c>
      <c r="N1739" t="s">
        <v>51</v>
      </c>
      <c r="P1739" t="s">
        <v>51</v>
      </c>
      <c r="Q1739" s="5">
        <f>IF(Teams[[#This Row],[LgWin]]="Y", 1,
IF(Teams[[#This Row],[LgWin]] = "N", 0, " "))</f>
        <v>0</v>
      </c>
      <c r="R1739" t="s">
        <v>51</v>
      </c>
      <c r="S1739" s="5">
        <f>IF(Teams[[#This Row],[WSWin]]="Y", 1,
IF(Teams[[#This Row],[WSWin]] = "N", 0, " "))</f>
        <v>0</v>
      </c>
      <c r="T1739">
        <v>796</v>
      </c>
      <c r="U1739">
        <v>5587</v>
      </c>
      <c r="V1739">
        <v>1493</v>
      </c>
      <c r="W1739">
        <v>270</v>
      </c>
      <c r="X1739">
        <v>46</v>
      </c>
      <c r="Y1739">
        <v>172</v>
      </c>
      <c r="Z1739">
        <v>582</v>
      </c>
      <c r="AA1739">
        <v>835</v>
      </c>
      <c r="AB1739">
        <v>74</v>
      </c>
      <c r="AC1739">
        <v>51</v>
      </c>
      <c r="AD1739">
        <v>24</v>
      </c>
      <c r="AE1739">
        <v>58</v>
      </c>
      <c r="AF1739">
        <v>657</v>
      </c>
      <c r="AG1739">
        <v>579</v>
      </c>
      <c r="AH1739">
        <v>3.54</v>
      </c>
      <c r="AI1739">
        <v>57</v>
      </c>
      <c r="AJ1739">
        <v>15</v>
      </c>
      <c r="AK1739">
        <v>26</v>
      </c>
      <c r="AL1739">
        <v>4418</v>
      </c>
      <c r="AM1739">
        <v>1530</v>
      </c>
      <c r="AN1739">
        <v>137</v>
      </c>
      <c r="AO1739">
        <v>464</v>
      </c>
      <c r="AP1739">
        <v>706</v>
      </c>
      <c r="AQ1739">
        <v>146</v>
      </c>
      <c r="AR1739">
        <v>171</v>
      </c>
      <c r="AS1739">
        <v>0.97699999999999998</v>
      </c>
      <c r="AT1739" t="s">
        <v>441</v>
      </c>
      <c r="AU1739" t="s">
        <v>493</v>
      </c>
      <c r="AV1739">
        <v>2320643</v>
      </c>
      <c r="AW1739">
        <v>112</v>
      </c>
      <c r="AX1739">
        <v>110</v>
      </c>
      <c r="AY1739" t="s">
        <v>54</v>
      </c>
      <c r="AZ1739" t="s">
        <v>54</v>
      </c>
      <c r="BA1739" t="s">
        <v>54</v>
      </c>
    </row>
    <row r="1740" spans="1:53" x14ac:dyDescent="0.55000000000000004">
      <c r="A1740">
        <v>1978</v>
      </c>
      <c r="B1740" s="5" t="b">
        <f>Teams[[#This Row],[yearID]]&gt;=1973</f>
        <v>1</v>
      </c>
      <c r="C1740" s="5" t="b">
        <f>Teams[[#This Row],[yearID]]&gt;=1903</f>
        <v>1</v>
      </c>
      <c r="D1740" t="s">
        <v>410</v>
      </c>
      <c r="E1740" t="s">
        <v>537</v>
      </c>
      <c r="F1740" t="s">
        <v>520</v>
      </c>
      <c r="G1740" s="5" t="str">
        <f>VLOOKUP(Teams[[#This Row],[franchID]],TeamsFranchises!$A$2:$D$121,2,FALSE)</f>
        <v>Los Angeles Angels of Anaheim</v>
      </c>
      <c r="H1740" t="s">
        <v>8</v>
      </c>
      <c r="I1740">
        <v>2</v>
      </c>
      <c r="J1740">
        <v>162</v>
      </c>
      <c r="K1740">
        <v>81</v>
      </c>
      <c r="L1740">
        <v>87</v>
      </c>
      <c r="M1740">
        <v>75</v>
      </c>
      <c r="N1740" t="s">
        <v>51</v>
      </c>
      <c r="P1740" t="s">
        <v>51</v>
      </c>
      <c r="Q1740" s="5">
        <f>IF(Teams[[#This Row],[LgWin]]="Y", 1,
IF(Teams[[#This Row],[LgWin]] = "N", 0, " "))</f>
        <v>0</v>
      </c>
      <c r="R1740" t="s">
        <v>51</v>
      </c>
      <c r="S1740" s="5">
        <f>IF(Teams[[#This Row],[WSWin]]="Y", 1,
IF(Teams[[#This Row],[WSWin]] = "N", 0, " "))</f>
        <v>0</v>
      </c>
      <c r="T1740">
        <v>691</v>
      </c>
      <c r="U1740">
        <v>5472</v>
      </c>
      <c r="V1740">
        <v>1417</v>
      </c>
      <c r="W1740">
        <v>226</v>
      </c>
      <c r="X1740">
        <v>28</v>
      </c>
      <c r="Y1740">
        <v>108</v>
      </c>
      <c r="Z1740">
        <v>539</v>
      </c>
      <c r="AA1740">
        <v>682</v>
      </c>
      <c r="AB1740">
        <v>86</v>
      </c>
      <c r="AC1740">
        <v>69</v>
      </c>
      <c r="AD1740">
        <v>67</v>
      </c>
      <c r="AE1740">
        <v>56</v>
      </c>
      <c r="AF1740">
        <v>666</v>
      </c>
      <c r="AG1740">
        <v>590</v>
      </c>
      <c r="AH1740">
        <v>3.65</v>
      </c>
      <c r="AI1740">
        <v>44</v>
      </c>
      <c r="AJ1740">
        <v>13</v>
      </c>
      <c r="AK1740">
        <v>33</v>
      </c>
      <c r="AL1740">
        <v>4367</v>
      </c>
      <c r="AM1740">
        <v>1382</v>
      </c>
      <c r="AN1740">
        <v>125</v>
      </c>
      <c r="AO1740">
        <v>599</v>
      </c>
      <c r="AP1740">
        <v>892</v>
      </c>
      <c r="AQ1740">
        <v>136</v>
      </c>
      <c r="AR1740">
        <v>136</v>
      </c>
      <c r="AS1740">
        <v>0.97799999999999998</v>
      </c>
      <c r="AT1740" t="s">
        <v>538</v>
      </c>
      <c r="AU1740" t="s">
        <v>543</v>
      </c>
      <c r="AV1740">
        <v>1755386</v>
      </c>
      <c r="AW1740">
        <v>96</v>
      </c>
      <c r="AX1740">
        <v>96</v>
      </c>
      <c r="AY1740" t="s">
        <v>537</v>
      </c>
      <c r="AZ1740" t="s">
        <v>537</v>
      </c>
      <c r="BA1740" t="s">
        <v>537</v>
      </c>
    </row>
    <row r="1741" spans="1:53" x14ac:dyDescent="0.55000000000000004">
      <c r="A1741">
        <v>1978</v>
      </c>
      <c r="B1741" s="5" t="b">
        <f>Teams[[#This Row],[yearID]]&gt;=1973</f>
        <v>1</v>
      </c>
      <c r="C1741" s="5" t="b">
        <f>Teams[[#This Row],[yearID]]&gt;=1903</f>
        <v>1</v>
      </c>
      <c r="D1741" t="s">
        <v>410</v>
      </c>
      <c r="E1741" t="s">
        <v>415</v>
      </c>
      <c r="F1741" t="s">
        <v>416</v>
      </c>
      <c r="G1741" s="5" t="str">
        <f>VLOOKUP(Teams[[#This Row],[franchID]],TeamsFranchises!$A$2:$D$121,2,FALSE)</f>
        <v>Chicago White Sox</v>
      </c>
      <c r="H1741" t="s">
        <v>8</v>
      </c>
      <c r="I1741">
        <v>5</v>
      </c>
      <c r="J1741">
        <v>161</v>
      </c>
      <c r="K1741">
        <v>80</v>
      </c>
      <c r="L1741">
        <v>71</v>
      </c>
      <c r="M1741">
        <v>90</v>
      </c>
      <c r="N1741" t="s">
        <v>51</v>
      </c>
      <c r="P1741" t="s">
        <v>51</v>
      </c>
      <c r="Q1741" s="5">
        <f>IF(Teams[[#This Row],[LgWin]]="Y", 1,
IF(Teams[[#This Row],[LgWin]] = "N", 0, " "))</f>
        <v>0</v>
      </c>
      <c r="R1741" t="s">
        <v>51</v>
      </c>
      <c r="S1741" s="5">
        <f>IF(Teams[[#This Row],[WSWin]]="Y", 1,
IF(Teams[[#This Row],[WSWin]] = "N", 0, " "))</f>
        <v>0</v>
      </c>
      <c r="T1741">
        <v>634</v>
      </c>
      <c r="U1741">
        <v>5393</v>
      </c>
      <c r="V1741">
        <v>1423</v>
      </c>
      <c r="W1741">
        <v>221</v>
      </c>
      <c r="X1741">
        <v>41</v>
      </c>
      <c r="Y1741">
        <v>106</v>
      </c>
      <c r="Z1741">
        <v>409</v>
      </c>
      <c r="AA1741">
        <v>625</v>
      </c>
      <c r="AB1741">
        <v>83</v>
      </c>
      <c r="AC1741">
        <v>68</v>
      </c>
      <c r="AD1741">
        <v>33</v>
      </c>
      <c r="AE1741">
        <v>57</v>
      </c>
      <c r="AF1741">
        <v>731</v>
      </c>
      <c r="AG1741">
        <v>660</v>
      </c>
      <c r="AH1741">
        <v>4.21</v>
      </c>
      <c r="AI1741">
        <v>38</v>
      </c>
      <c r="AJ1741">
        <v>9</v>
      </c>
      <c r="AK1741">
        <v>33</v>
      </c>
      <c r="AL1741">
        <v>4228</v>
      </c>
      <c r="AM1741">
        <v>1380</v>
      </c>
      <c r="AN1741">
        <v>128</v>
      </c>
      <c r="AO1741">
        <v>586</v>
      </c>
      <c r="AP1741">
        <v>710</v>
      </c>
      <c r="AQ1741">
        <v>139</v>
      </c>
      <c r="AR1741">
        <v>130</v>
      </c>
      <c r="AS1741">
        <v>0.97699999999999998</v>
      </c>
      <c r="AT1741" t="s">
        <v>417</v>
      </c>
      <c r="AU1741" t="s">
        <v>450</v>
      </c>
      <c r="AV1741">
        <v>1491100</v>
      </c>
      <c r="AW1741">
        <v>101</v>
      </c>
      <c r="AX1741">
        <v>102</v>
      </c>
      <c r="AY1741" t="s">
        <v>416</v>
      </c>
      <c r="AZ1741" t="s">
        <v>415</v>
      </c>
      <c r="BA1741" t="s">
        <v>415</v>
      </c>
    </row>
    <row r="1742" spans="1:53" x14ac:dyDescent="0.55000000000000004">
      <c r="A1742">
        <v>1978</v>
      </c>
      <c r="B1742" s="5" t="b">
        <f>Teams[[#This Row],[yearID]]&gt;=1973</f>
        <v>1</v>
      </c>
      <c r="C1742" s="5" t="b">
        <f>Teams[[#This Row],[yearID]]&gt;=1903</f>
        <v>1</v>
      </c>
      <c r="D1742" t="s">
        <v>157</v>
      </c>
      <c r="E1742" t="s">
        <v>161</v>
      </c>
      <c r="F1742" t="s">
        <v>162</v>
      </c>
      <c r="G1742" s="5" t="str">
        <f>VLOOKUP(Teams[[#This Row],[franchID]],TeamsFranchises!$A$2:$D$121,2,FALSE)</f>
        <v>Chicago Cubs</v>
      </c>
      <c r="H1742" t="s">
        <v>37</v>
      </c>
      <c r="I1742">
        <v>3</v>
      </c>
      <c r="J1742">
        <v>162</v>
      </c>
      <c r="K1742">
        <v>82</v>
      </c>
      <c r="L1742">
        <v>79</v>
      </c>
      <c r="M1742">
        <v>83</v>
      </c>
      <c r="N1742" t="s">
        <v>51</v>
      </c>
      <c r="P1742" t="s">
        <v>51</v>
      </c>
      <c r="Q1742" s="5">
        <f>IF(Teams[[#This Row],[LgWin]]="Y", 1,
IF(Teams[[#This Row],[LgWin]] = "N", 0, " "))</f>
        <v>0</v>
      </c>
      <c r="R1742" t="s">
        <v>51</v>
      </c>
      <c r="S1742" s="5">
        <f>IF(Teams[[#This Row],[WSWin]]="Y", 1,
IF(Teams[[#This Row],[WSWin]] = "N", 0, " "))</f>
        <v>0</v>
      </c>
      <c r="T1742">
        <v>664</v>
      </c>
      <c r="U1742">
        <v>5532</v>
      </c>
      <c r="V1742">
        <v>1461</v>
      </c>
      <c r="W1742">
        <v>224</v>
      </c>
      <c r="X1742">
        <v>48</v>
      </c>
      <c r="Y1742">
        <v>72</v>
      </c>
      <c r="Z1742">
        <v>562</v>
      </c>
      <c r="AA1742">
        <v>746</v>
      </c>
      <c r="AB1742">
        <v>110</v>
      </c>
      <c r="AC1742">
        <v>58</v>
      </c>
      <c r="AD1742">
        <v>21</v>
      </c>
      <c r="AE1742">
        <v>59</v>
      </c>
      <c r="AF1742">
        <v>724</v>
      </c>
      <c r="AG1742">
        <v>655</v>
      </c>
      <c r="AH1742">
        <v>4.05</v>
      </c>
      <c r="AI1742">
        <v>24</v>
      </c>
      <c r="AJ1742">
        <v>7</v>
      </c>
      <c r="AK1742">
        <v>38</v>
      </c>
      <c r="AL1742">
        <v>4366</v>
      </c>
      <c r="AM1742">
        <v>1475</v>
      </c>
      <c r="AN1742">
        <v>125</v>
      </c>
      <c r="AO1742">
        <v>539</v>
      </c>
      <c r="AP1742">
        <v>768</v>
      </c>
      <c r="AQ1742">
        <v>144</v>
      </c>
      <c r="AR1742">
        <v>154</v>
      </c>
      <c r="AS1742">
        <v>0.97799999999999998</v>
      </c>
      <c r="AT1742" t="s">
        <v>434</v>
      </c>
      <c r="AU1742" t="s">
        <v>473</v>
      </c>
      <c r="AV1742">
        <v>1525311</v>
      </c>
      <c r="AW1742">
        <v>112</v>
      </c>
      <c r="AX1742">
        <v>112</v>
      </c>
      <c r="AY1742" t="s">
        <v>162</v>
      </c>
      <c r="AZ1742" t="s">
        <v>161</v>
      </c>
      <c r="BA1742" t="s">
        <v>161</v>
      </c>
    </row>
    <row r="1743" spans="1:53" x14ac:dyDescent="0.55000000000000004">
      <c r="A1743">
        <v>1978</v>
      </c>
      <c r="B1743" s="5" t="b">
        <f>Teams[[#This Row],[yearID]]&gt;=1973</f>
        <v>1</v>
      </c>
      <c r="C1743" s="5" t="b">
        <f>Teams[[#This Row],[yearID]]&gt;=1903</f>
        <v>1</v>
      </c>
      <c r="D1743" t="s">
        <v>157</v>
      </c>
      <c r="E1743" t="s">
        <v>167</v>
      </c>
      <c r="F1743" t="s">
        <v>167</v>
      </c>
      <c r="G1743" s="5" t="str">
        <f>VLOOKUP(Teams[[#This Row],[franchID]],TeamsFranchises!$A$2:$D$121,2,FALSE)</f>
        <v>Cincinnati Reds</v>
      </c>
      <c r="H1743" t="s">
        <v>8</v>
      </c>
      <c r="I1743">
        <v>2</v>
      </c>
      <c r="J1743">
        <v>161</v>
      </c>
      <c r="K1743">
        <v>80</v>
      </c>
      <c r="L1743">
        <v>92</v>
      </c>
      <c r="M1743">
        <v>69</v>
      </c>
      <c r="N1743" t="s">
        <v>51</v>
      </c>
      <c r="P1743" t="s">
        <v>51</v>
      </c>
      <c r="Q1743" s="5">
        <f>IF(Teams[[#This Row],[LgWin]]="Y", 1,
IF(Teams[[#This Row],[LgWin]] = "N", 0, " "))</f>
        <v>0</v>
      </c>
      <c r="R1743" t="s">
        <v>51</v>
      </c>
      <c r="S1743" s="5">
        <f>IF(Teams[[#This Row],[WSWin]]="Y", 1,
IF(Teams[[#This Row],[WSWin]] = "N", 0, " "))</f>
        <v>0</v>
      </c>
      <c r="T1743">
        <v>710</v>
      </c>
      <c r="U1743">
        <v>5392</v>
      </c>
      <c r="V1743">
        <v>1378</v>
      </c>
      <c r="W1743">
        <v>270</v>
      </c>
      <c r="X1743">
        <v>32</v>
      </c>
      <c r="Y1743">
        <v>136</v>
      </c>
      <c r="Z1743">
        <v>636</v>
      </c>
      <c r="AA1743">
        <v>899</v>
      </c>
      <c r="AB1743">
        <v>137</v>
      </c>
      <c r="AC1743">
        <v>58</v>
      </c>
      <c r="AD1743">
        <v>26</v>
      </c>
      <c r="AE1743">
        <v>54</v>
      </c>
      <c r="AF1743">
        <v>688</v>
      </c>
      <c r="AG1743">
        <v>613</v>
      </c>
      <c r="AH1743">
        <v>3.81</v>
      </c>
      <c r="AI1743">
        <v>16</v>
      </c>
      <c r="AJ1743">
        <v>10</v>
      </c>
      <c r="AK1743">
        <v>46</v>
      </c>
      <c r="AL1743">
        <v>4345</v>
      </c>
      <c r="AM1743">
        <v>1437</v>
      </c>
      <c r="AN1743">
        <v>122</v>
      </c>
      <c r="AO1743">
        <v>567</v>
      </c>
      <c r="AP1743">
        <v>908</v>
      </c>
      <c r="AQ1743">
        <v>134</v>
      </c>
      <c r="AR1743">
        <v>120</v>
      </c>
      <c r="AS1743">
        <v>0.97799999999999998</v>
      </c>
      <c r="AT1743" t="s">
        <v>165</v>
      </c>
      <c r="AU1743" t="s">
        <v>565</v>
      </c>
      <c r="AV1743">
        <v>2532497</v>
      </c>
      <c r="AW1743">
        <v>100</v>
      </c>
      <c r="AX1743">
        <v>100</v>
      </c>
      <c r="AY1743" t="s">
        <v>167</v>
      </c>
      <c r="AZ1743" t="s">
        <v>167</v>
      </c>
      <c r="BA1743" t="s">
        <v>167</v>
      </c>
    </row>
    <row r="1744" spans="1:53" x14ac:dyDescent="0.55000000000000004">
      <c r="A1744">
        <v>1978</v>
      </c>
      <c r="B1744" s="5" t="b">
        <f>Teams[[#This Row],[yearID]]&gt;=1973</f>
        <v>1</v>
      </c>
      <c r="C1744" s="5" t="b">
        <f>Teams[[#This Row],[yearID]]&gt;=1903</f>
        <v>1</v>
      </c>
      <c r="D1744" t="s">
        <v>410</v>
      </c>
      <c r="E1744" t="s">
        <v>64</v>
      </c>
      <c r="F1744" t="s">
        <v>64</v>
      </c>
      <c r="G1744" s="5" t="str">
        <f>VLOOKUP(Teams[[#This Row],[franchID]],TeamsFranchises!$A$2:$D$121,2,FALSE)</f>
        <v>Cleveland Indians</v>
      </c>
      <c r="H1744" t="s">
        <v>37</v>
      </c>
      <c r="I1744">
        <v>6</v>
      </c>
      <c r="J1744">
        <v>159</v>
      </c>
      <c r="K1744">
        <v>78</v>
      </c>
      <c r="L1744">
        <v>69</v>
      </c>
      <c r="M1744">
        <v>90</v>
      </c>
      <c r="N1744" t="s">
        <v>51</v>
      </c>
      <c r="P1744" t="s">
        <v>51</v>
      </c>
      <c r="Q1744" s="5">
        <f>IF(Teams[[#This Row],[LgWin]]="Y", 1,
IF(Teams[[#This Row],[LgWin]] = "N", 0, " "))</f>
        <v>0</v>
      </c>
      <c r="R1744" t="s">
        <v>51</v>
      </c>
      <c r="S1744" s="5">
        <f>IF(Teams[[#This Row],[WSWin]]="Y", 1,
IF(Teams[[#This Row],[WSWin]] = "N", 0, " "))</f>
        <v>0</v>
      </c>
      <c r="T1744">
        <v>639</v>
      </c>
      <c r="U1744">
        <v>5365</v>
      </c>
      <c r="V1744">
        <v>1400</v>
      </c>
      <c r="W1744">
        <v>223</v>
      </c>
      <c r="X1744">
        <v>45</v>
      </c>
      <c r="Y1744">
        <v>106</v>
      </c>
      <c r="Z1744">
        <v>488</v>
      </c>
      <c r="AA1744">
        <v>698</v>
      </c>
      <c r="AB1744">
        <v>64</v>
      </c>
      <c r="AC1744">
        <v>63</v>
      </c>
      <c r="AD1744">
        <v>26</v>
      </c>
      <c r="AE1744">
        <v>40</v>
      </c>
      <c r="AF1744">
        <v>694</v>
      </c>
      <c r="AG1744">
        <v>621</v>
      </c>
      <c r="AH1744">
        <v>3.97</v>
      </c>
      <c r="AI1744">
        <v>36</v>
      </c>
      <c r="AJ1744">
        <v>6</v>
      </c>
      <c r="AK1744">
        <v>28</v>
      </c>
      <c r="AL1744">
        <v>4222</v>
      </c>
      <c r="AM1744">
        <v>1397</v>
      </c>
      <c r="AN1744">
        <v>100</v>
      </c>
      <c r="AO1744">
        <v>568</v>
      </c>
      <c r="AP1744">
        <v>739</v>
      </c>
      <c r="AQ1744">
        <v>123</v>
      </c>
      <c r="AR1744">
        <v>142</v>
      </c>
      <c r="AS1744">
        <v>0.98</v>
      </c>
      <c r="AT1744" t="s">
        <v>487</v>
      </c>
      <c r="AU1744" t="s">
        <v>498</v>
      </c>
      <c r="AV1744">
        <v>800584</v>
      </c>
      <c r="AW1744">
        <v>99</v>
      </c>
      <c r="AX1744">
        <v>100</v>
      </c>
      <c r="AY1744" t="s">
        <v>64</v>
      </c>
      <c r="AZ1744" t="s">
        <v>64</v>
      </c>
      <c r="BA1744" t="s">
        <v>64</v>
      </c>
    </row>
    <row r="1745" spans="1:53" x14ac:dyDescent="0.55000000000000004">
      <c r="A1745">
        <v>1978</v>
      </c>
      <c r="B1745" s="5" t="b">
        <f>Teams[[#This Row],[yearID]]&gt;=1973</f>
        <v>1</v>
      </c>
      <c r="C1745" s="5" t="b">
        <f>Teams[[#This Row],[yearID]]&gt;=1903</f>
        <v>1</v>
      </c>
      <c r="D1745" t="s">
        <v>410</v>
      </c>
      <c r="E1745" t="s">
        <v>419</v>
      </c>
      <c r="F1745" t="s">
        <v>419</v>
      </c>
      <c r="G1745" s="5" t="str">
        <f>VLOOKUP(Teams[[#This Row],[franchID]],TeamsFranchises!$A$2:$D$121,2,FALSE)</f>
        <v>Detroit Tigers</v>
      </c>
      <c r="H1745" t="s">
        <v>37</v>
      </c>
      <c r="I1745">
        <v>5</v>
      </c>
      <c r="J1745">
        <v>162</v>
      </c>
      <c r="K1745">
        <v>81</v>
      </c>
      <c r="L1745">
        <v>86</v>
      </c>
      <c r="M1745">
        <v>76</v>
      </c>
      <c r="N1745" t="s">
        <v>51</v>
      </c>
      <c r="P1745" t="s">
        <v>51</v>
      </c>
      <c r="Q1745" s="5">
        <f>IF(Teams[[#This Row],[LgWin]]="Y", 1,
IF(Teams[[#This Row],[LgWin]] = "N", 0, " "))</f>
        <v>0</v>
      </c>
      <c r="R1745" t="s">
        <v>51</v>
      </c>
      <c r="S1745" s="5">
        <f>IF(Teams[[#This Row],[WSWin]]="Y", 1,
IF(Teams[[#This Row],[WSWin]] = "N", 0, " "))</f>
        <v>0</v>
      </c>
      <c r="T1745">
        <v>714</v>
      </c>
      <c r="U1745">
        <v>5601</v>
      </c>
      <c r="V1745">
        <v>1520</v>
      </c>
      <c r="W1745">
        <v>218</v>
      </c>
      <c r="X1745">
        <v>34</v>
      </c>
      <c r="Y1745">
        <v>129</v>
      </c>
      <c r="Z1745">
        <v>563</v>
      </c>
      <c r="AA1745">
        <v>695</v>
      </c>
      <c r="AB1745">
        <v>90</v>
      </c>
      <c r="AC1745">
        <v>38</v>
      </c>
      <c r="AD1745">
        <v>31</v>
      </c>
      <c r="AE1745">
        <v>47</v>
      </c>
      <c r="AF1745">
        <v>653</v>
      </c>
      <c r="AG1745">
        <v>589</v>
      </c>
      <c r="AH1745">
        <v>3.64</v>
      </c>
      <c r="AI1745">
        <v>60</v>
      </c>
      <c r="AJ1745">
        <v>12</v>
      </c>
      <c r="AK1745">
        <v>21</v>
      </c>
      <c r="AL1745">
        <v>4367</v>
      </c>
      <c r="AM1745">
        <v>1441</v>
      </c>
      <c r="AN1745">
        <v>135</v>
      </c>
      <c r="AO1745">
        <v>503</v>
      </c>
      <c r="AP1745">
        <v>684</v>
      </c>
      <c r="AQ1745">
        <v>118</v>
      </c>
      <c r="AR1745">
        <v>177</v>
      </c>
      <c r="AS1745">
        <v>0.98099999999999998</v>
      </c>
      <c r="AT1745" t="s">
        <v>420</v>
      </c>
      <c r="AU1745" t="s">
        <v>518</v>
      </c>
      <c r="AV1745">
        <v>1714893</v>
      </c>
      <c r="AW1745">
        <v>103</v>
      </c>
      <c r="AX1745">
        <v>103</v>
      </c>
      <c r="AY1745" t="s">
        <v>419</v>
      </c>
      <c r="AZ1745" t="s">
        <v>419</v>
      </c>
      <c r="BA1745" t="s">
        <v>419</v>
      </c>
    </row>
    <row r="1746" spans="1:53" x14ac:dyDescent="0.55000000000000004">
      <c r="A1746">
        <v>1978</v>
      </c>
      <c r="B1746" s="5" t="b">
        <f>Teams[[#This Row],[yearID]]&gt;=1973</f>
        <v>1</v>
      </c>
      <c r="C1746" s="5" t="b">
        <f>Teams[[#This Row],[yearID]]&gt;=1903</f>
        <v>1</v>
      </c>
      <c r="D1746" t="s">
        <v>157</v>
      </c>
      <c r="E1746" t="s">
        <v>528</v>
      </c>
      <c r="F1746" t="s">
        <v>528</v>
      </c>
      <c r="G1746" s="5" t="str">
        <f>VLOOKUP(Teams[[#This Row],[franchID]],TeamsFranchises!$A$2:$D$121,2,FALSE)</f>
        <v>Houston Astros</v>
      </c>
      <c r="H1746" t="s">
        <v>8</v>
      </c>
      <c r="I1746">
        <v>5</v>
      </c>
      <c r="J1746">
        <v>162</v>
      </c>
      <c r="K1746">
        <v>81</v>
      </c>
      <c r="L1746">
        <v>74</v>
      </c>
      <c r="M1746">
        <v>88</v>
      </c>
      <c r="N1746" t="s">
        <v>51</v>
      </c>
      <c r="P1746" t="s">
        <v>51</v>
      </c>
      <c r="Q1746" s="5">
        <f>IF(Teams[[#This Row],[LgWin]]="Y", 1,
IF(Teams[[#This Row],[LgWin]] = "N", 0, " "))</f>
        <v>0</v>
      </c>
      <c r="R1746" t="s">
        <v>51</v>
      </c>
      <c r="S1746" s="5">
        <f>IF(Teams[[#This Row],[WSWin]]="Y", 1,
IF(Teams[[#This Row],[WSWin]] = "N", 0, " "))</f>
        <v>0</v>
      </c>
      <c r="T1746">
        <v>605</v>
      </c>
      <c r="U1746">
        <v>5458</v>
      </c>
      <c r="V1746">
        <v>1408</v>
      </c>
      <c r="W1746">
        <v>231</v>
      </c>
      <c r="X1746">
        <v>45</v>
      </c>
      <c r="Y1746">
        <v>70</v>
      </c>
      <c r="Z1746">
        <v>434</v>
      </c>
      <c r="AA1746">
        <v>743</v>
      </c>
      <c r="AB1746">
        <v>178</v>
      </c>
      <c r="AC1746">
        <v>59</v>
      </c>
      <c r="AD1746">
        <v>22</v>
      </c>
      <c r="AE1746">
        <v>44</v>
      </c>
      <c r="AF1746">
        <v>634</v>
      </c>
      <c r="AG1746">
        <v>581</v>
      </c>
      <c r="AH1746">
        <v>3.63</v>
      </c>
      <c r="AI1746">
        <v>48</v>
      </c>
      <c r="AJ1746">
        <v>17</v>
      </c>
      <c r="AK1746">
        <v>23</v>
      </c>
      <c r="AL1746">
        <v>4321</v>
      </c>
      <c r="AM1746">
        <v>1328</v>
      </c>
      <c r="AN1746">
        <v>86</v>
      </c>
      <c r="AO1746">
        <v>578</v>
      </c>
      <c r="AP1746">
        <v>930</v>
      </c>
      <c r="AQ1746">
        <v>133</v>
      </c>
      <c r="AR1746">
        <v>109</v>
      </c>
      <c r="AS1746">
        <v>0.97799999999999998</v>
      </c>
      <c r="AT1746" t="s">
        <v>539</v>
      </c>
      <c r="AU1746" t="s">
        <v>540</v>
      </c>
      <c r="AV1746">
        <v>1126145</v>
      </c>
      <c r="AW1746">
        <v>92</v>
      </c>
      <c r="AX1746">
        <v>92</v>
      </c>
      <c r="AY1746" t="s">
        <v>528</v>
      </c>
      <c r="AZ1746" t="s">
        <v>528</v>
      </c>
      <c r="BA1746" t="s">
        <v>528</v>
      </c>
    </row>
    <row r="1747" spans="1:53" x14ac:dyDescent="0.55000000000000004">
      <c r="A1747">
        <v>1978</v>
      </c>
      <c r="B1747" s="5" t="b">
        <f>Teams[[#This Row],[yearID]]&gt;=1973</f>
        <v>1</v>
      </c>
      <c r="C1747" s="5" t="b">
        <f>Teams[[#This Row],[yearID]]&gt;=1903</f>
        <v>1</v>
      </c>
      <c r="D1747" t="s">
        <v>410</v>
      </c>
      <c r="E1747" t="s">
        <v>509</v>
      </c>
      <c r="F1747" t="s">
        <v>548</v>
      </c>
      <c r="G1747" s="5" t="str">
        <f>VLOOKUP(Teams[[#This Row],[franchID]],TeamsFranchises!$A$2:$D$121,2,FALSE)</f>
        <v>Kansas City Royals</v>
      </c>
      <c r="H1747" t="s">
        <v>8</v>
      </c>
      <c r="I1747">
        <v>1</v>
      </c>
      <c r="J1747">
        <v>162</v>
      </c>
      <c r="K1747">
        <v>81</v>
      </c>
      <c r="L1747">
        <v>92</v>
      </c>
      <c r="M1747">
        <v>70</v>
      </c>
      <c r="N1747" t="s">
        <v>76</v>
      </c>
      <c r="P1747" t="s">
        <v>51</v>
      </c>
      <c r="Q1747" s="5">
        <f>IF(Teams[[#This Row],[LgWin]]="Y", 1,
IF(Teams[[#This Row],[LgWin]] = "N", 0, " "))</f>
        <v>0</v>
      </c>
      <c r="R1747" t="s">
        <v>51</v>
      </c>
      <c r="S1747" s="5">
        <f>IF(Teams[[#This Row],[WSWin]]="Y", 1,
IF(Teams[[#This Row],[WSWin]] = "N", 0, " "))</f>
        <v>0</v>
      </c>
      <c r="T1747">
        <v>743</v>
      </c>
      <c r="U1747">
        <v>5474</v>
      </c>
      <c r="V1747">
        <v>1469</v>
      </c>
      <c r="W1747">
        <v>305</v>
      </c>
      <c r="X1747">
        <v>59</v>
      </c>
      <c r="Y1747">
        <v>98</v>
      </c>
      <c r="Z1747">
        <v>498</v>
      </c>
      <c r="AA1747">
        <v>644</v>
      </c>
      <c r="AB1747">
        <v>216</v>
      </c>
      <c r="AC1747">
        <v>84</v>
      </c>
      <c r="AD1747">
        <v>30</v>
      </c>
      <c r="AE1747">
        <v>72</v>
      </c>
      <c r="AF1747">
        <v>634</v>
      </c>
      <c r="AG1747">
        <v>550</v>
      </c>
      <c r="AH1747">
        <v>3.44</v>
      </c>
      <c r="AI1747">
        <v>53</v>
      </c>
      <c r="AJ1747">
        <v>14</v>
      </c>
      <c r="AK1747">
        <v>33</v>
      </c>
      <c r="AL1747">
        <v>4317</v>
      </c>
      <c r="AM1747">
        <v>1350</v>
      </c>
      <c r="AN1747">
        <v>108</v>
      </c>
      <c r="AO1747">
        <v>478</v>
      </c>
      <c r="AP1747">
        <v>657</v>
      </c>
      <c r="AQ1747">
        <v>150</v>
      </c>
      <c r="AR1747">
        <v>153</v>
      </c>
      <c r="AS1747">
        <v>0.97599999999999998</v>
      </c>
      <c r="AT1747" t="s">
        <v>549</v>
      </c>
      <c r="AU1747" t="s">
        <v>570</v>
      </c>
      <c r="AV1747">
        <v>2255493</v>
      </c>
      <c r="AW1747">
        <v>103</v>
      </c>
      <c r="AX1747">
        <v>102</v>
      </c>
      <c r="AY1747" t="s">
        <v>548</v>
      </c>
      <c r="AZ1747" t="s">
        <v>509</v>
      </c>
      <c r="BA1747" t="s">
        <v>509</v>
      </c>
    </row>
    <row r="1748" spans="1:53" x14ac:dyDescent="0.55000000000000004">
      <c r="A1748">
        <v>1978</v>
      </c>
      <c r="B1748" s="5" t="b">
        <f>Teams[[#This Row],[yearID]]&gt;=1973</f>
        <v>1</v>
      </c>
      <c r="C1748" s="5" t="b">
        <f>Teams[[#This Row],[yearID]]&gt;=1903</f>
        <v>1</v>
      </c>
      <c r="D1748" t="s">
        <v>157</v>
      </c>
      <c r="E1748" t="s">
        <v>511</v>
      </c>
      <c r="F1748" t="s">
        <v>260</v>
      </c>
      <c r="G1748" s="5" t="str">
        <f>VLOOKUP(Teams[[#This Row],[franchID]],TeamsFranchises!$A$2:$D$121,2,FALSE)</f>
        <v>Los Angeles Dodgers</v>
      </c>
      <c r="H1748" t="s">
        <v>8</v>
      </c>
      <c r="I1748">
        <v>1</v>
      </c>
      <c r="J1748">
        <v>162</v>
      </c>
      <c r="K1748">
        <v>81</v>
      </c>
      <c r="L1748">
        <v>95</v>
      </c>
      <c r="M1748">
        <v>67</v>
      </c>
      <c r="N1748" t="s">
        <v>76</v>
      </c>
      <c r="P1748" t="s">
        <v>76</v>
      </c>
      <c r="Q1748" s="5">
        <f>IF(Teams[[#This Row],[LgWin]]="Y", 1,
IF(Teams[[#This Row],[LgWin]] = "N", 0, " "))</f>
        <v>1</v>
      </c>
      <c r="R1748" t="s">
        <v>51</v>
      </c>
      <c r="S1748" s="5">
        <f>IF(Teams[[#This Row],[WSWin]]="Y", 1,
IF(Teams[[#This Row],[WSWin]] = "N", 0, " "))</f>
        <v>0</v>
      </c>
      <c r="T1748">
        <v>727</v>
      </c>
      <c r="U1748">
        <v>5437</v>
      </c>
      <c r="V1748">
        <v>1435</v>
      </c>
      <c r="W1748">
        <v>251</v>
      </c>
      <c r="X1748">
        <v>27</v>
      </c>
      <c r="Y1748">
        <v>149</v>
      </c>
      <c r="Z1748">
        <v>610</v>
      </c>
      <c r="AA1748">
        <v>818</v>
      </c>
      <c r="AB1748">
        <v>137</v>
      </c>
      <c r="AC1748">
        <v>52</v>
      </c>
      <c r="AD1748">
        <v>20</v>
      </c>
      <c r="AE1748">
        <v>47</v>
      </c>
      <c r="AF1748">
        <v>573</v>
      </c>
      <c r="AG1748">
        <v>499</v>
      </c>
      <c r="AH1748">
        <v>3.12</v>
      </c>
      <c r="AI1748">
        <v>46</v>
      </c>
      <c r="AJ1748">
        <v>16</v>
      </c>
      <c r="AK1748">
        <v>38</v>
      </c>
      <c r="AL1748">
        <v>4321</v>
      </c>
      <c r="AM1748">
        <v>1362</v>
      </c>
      <c r="AN1748">
        <v>107</v>
      </c>
      <c r="AO1748">
        <v>440</v>
      </c>
      <c r="AP1748">
        <v>800</v>
      </c>
      <c r="AQ1748">
        <v>140</v>
      </c>
      <c r="AR1748">
        <v>138</v>
      </c>
      <c r="AS1748">
        <v>0.97799999999999998</v>
      </c>
      <c r="AT1748" t="s">
        <v>512</v>
      </c>
      <c r="AU1748" t="s">
        <v>531</v>
      </c>
      <c r="AV1748">
        <v>3347845</v>
      </c>
      <c r="AW1748">
        <v>100</v>
      </c>
      <c r="AX1748">
        <v>98</v>
      </c>
      <c r="AY1748" t="s">
        <v>260</v>
      </c>
      <c r="AZ1748" t="s">
        <v>511</v>
      </c>
      <c r="BA1748" t="s">
        <v>511</v>
      </c>
    </row>
    <row r="1749" spans="1:53" x14ac:dyDescent="0.55000000000000004">
      <c r="A1749">
        <v>1978</v>
      </c>
      <c r="B1749" s="5" t="b">
        <f>Teams[[#This Row],[yearID]]&gt;=1973</f>
        <v>1</v>
      </c>
      <c r="C1749" s="5" t="b">
        <f>Teams[[#This Row],[yearID]]&gt;=1903</f>
        <v>1</v>
      </c>
      <c r="D1749" t="s">
        <v>410</v>
      </c>
      <c r="E1749" t="s">
        <v>426</v>
      </c>
      <c r="F1749" t="s">
        <v>426</v>
      </c>
      <c r="G1749" s="5" t="str">
        <f>VLOOKUP(Teams[[#This Row],[franchID]],TeamsFranchises!$A$2:$D$121,2,FALSE)</f>
        <v>Minnesota Twins</v>
      </c>
      <c r="H1749" t="s">
        <v>8</v>
      </c>
      <c r="I1749">
        <v>4</v>
      </c>
      <c r="J1749">
        <v>162</v>
      </c>
      <c r="K1749">
        <v>81</v>
      </c>
      <c r="L1749">
        <v>73</v>
      </c>
      <c r="M1749">
        <v>89</v>
      </c>
      <c r="N1749" t="s">
        <v>51</v>
      </c>
      <c r="P1749" t="s">
        <v>51</v>
      </c>
      <c r="Q1749" s="5">
        <f>IF(Teams[[#This Row],[LgWin]]="Y", 1,
IF(Teams[[#This Row],[LgWin]] = "N", 0, " "))</f>
        <v>0</v>
      </c>
      <c r="R1749" t="s">
        <v>51</v>
      </c>
      <c r="S1749" s="5">
        <f>IF(Teams[[#This Row],[WSWin]]="Y", 1,
IF(Teams[[#This Row],[WSWin]] = "N", 0, " "))</f>
        <v>0</v>
      </c>
      <c r="T1749">
        <v>666</v>
      </c>
      <c r="U1749">
        <v>5522</v>
      </c>
      <c r="V1749">
        <v>1472</v>
      </c>
      <c r="W1749">
        <v>259</v>
      </c>
      <c r="X1749">
        <v>47</v>
      </c>
      <c r="Y1749">
        <v>82</v>
      </c>
      <c r="Z1749">
        <v>604</v>
      </c>
      <c r="AA1749">
        <v>684</v>
      </c>
      <c r="AB1749">
        <v>99</v>
      </c>
      <c r="AC1749">
        <v>56</v>
      </c>
      <c r="AD1749">
        <v>33</v>
      </c>
      <c r="AE1749">
        <v>55</v>
      </c>
      <c r="AF1749">
        <v>678</v>
      </c>
      <c r="AG1749">
        <v>599</v>
      </c>
      <c r="AH1749">
        <v>3.69</v>
      </c>
      <c r="AI1749">
        <v>48</v>
      </c>
      <c r="AJ1749">
        <v>9</v>
      </c>
      <c r="AK1749">
        <v>26</v>
      </c>
      <c r="AL1749">
        <v>4379</v>
      </c>
      <c r="AM1749">
        <v>1468</v>
      </c>
      <c r="AN1749">
        <v>102</v>
      </c>
      <c r="AO1749">
        <v>520</v>
      </c>
      <c r="AP1749">
        <v>703</v>
      </c>
      <c r="AQ1749">
        <v>146</v>
      </c>
      <c r="AR1749">
        <v>171</v>
      </c>
      <c r="AS1749">
        <v>0.97699999999999998</v>
      </c>
      <c r="AT1749" t="s">
        <v>523</v>
      </c>
      <c r="AU1749" t="s">
        <v>524</v>
      </c>
      <c r="AV1749">
        <v>787878</v>
      </c>
      <c r="AW1749">
        <v>102</v>
      </c>
      <c r="AX1749">
        <v>102</v>
      </c>
      <c r="AY1749" t="s">
        <v>426</v>
      </c>
      <c r="AZ1749" t="s">
        <v>426</v>
      </c>
      <c r="BA1749" t="s">
        <v>426</v>
      </c>
    </row>
    <row r="1750" spans="1:53" x14ac:dyDescent="0.55000000000000004">
      <c r="A1750">
        <v>1978</v>
      </c>
      <c r="B1750" s="5" t="b">
        <f>Teams[[#This Row],[yearID]]&gt;=1973</f>
        <v>1</v>
      </c>
      <c r="C1750" s="5" t="b">
        <f>Teams[[#This Row],[yearID]]&gt;=1903</f>
        <v>1</v>
      </c>
      <c r="D1750" t="s">
        <v>410</v>
      </c>
      <c r="E1750" t="s">
        <v>563</v>
      </c>
      <c r="F1750" t="s">
        <v>282</v>
      </c>
      <c r="G1750" s="5" t="str">
        <f>VLOOKUP(Teams[[#This Row],[franchID]],TeamsFranchises!$A$2:$D$121,2,FALSE)</f>
        <v>Milwaukee Brewers</v>
      </c>
      <c r="H1750" t="s">
        <v>37</v>
      </c>
      <c r="I1750">
        <v>3</v>
      </c>
      <c r="J1750">
        <v>162</v>
      </c>
      <c r="K1750">
        <v>81</v>
      </c>
      <c r="L1750">
        <v>93</v>
      </c>
      <c r="M1750">
        <v>69</v>
      </c>
      <c r="N1750" t="s">
        <v>51</v>
      </c>
      <c r="P1750" t="s">
        <v>51</v>
      </c>
      <c r="Q1750" s="5">
        <f>IF(Teams[[#This Row],[LgWin]]="Y", 1,
IF(Teams[[#This Row],[LgWin]] = "N", 0, " "))</f>
        <v>0</v>
      </c>
      <c r="R1750" t="s">
        <v>51</v>
      </c>
      <c r="S1750" s="5">
        <f>IF(Teams[[#This Row],[WSWin]]="Y", 1,
IF(Teams[[#This Row],[WSWin]] = "N", 0, " "))</f>
        <v>0</v>
      </c>
      <c r="T1750">
        <v>804</v>
      </c>
      <c r="U1750">
        <v>5536</v>
      </c>
      <c r="V1750">
        <v>1530</v>
      </c>
      <c r="W1750">
        <v>265</v>
      </c>
      <c r="X1750">
        <v>38</v>
      </c>
      <c r="Y1750">
        <v>173</v>
      </c>
      <c r="Z1750">
        <v>520</v>
      </c>
      <c r="AA1750">
        <v>805</v>
      </c>
      <c r="AB1750">
        <v>95</v>
      </c>
      <c r="AC1750">
        <v>53</v>
      </c>
      <c r="AD1750">
        <v>32</v>
      </c>
      <c r="AE1750">
        <v>50</v>
      </c>
      <c r="AF1750">
        <v>650</v>
      </c>
      <c r="AG1750">
        <v>583</v>
      </c>
      <c r="AH1750">
        <v>3.65</v>
      </c>
      <c r="AI1750">
        <v>62</v>
      </c>
      <c r="AJ1750">
        <v>19</v>
      </c>
      <c r="AK1750">
        <v>24</v>
      </c>
      <c r="AL1750">
        <v>4308</v>
      </c>
      <c r="AM1750">
        <v>1442</v>
      </c>
      <c r="AN1750">
        <v>109</v>
      </c>
      <c r="AO1750">
        <v>398</v>
      </c>
      <c r="AP1750">
        <v>577</v>
      </c>
      <c r="AQ1750">
        <v>150</v>
      </c>
      <c r="AR1750">
        <v>144</v>
      </c>
      <c r="AS1750">
        <v>0.97699999999999998</v>
      </c>
      <c r="AT1750" t="s">
        <v>281</v>
      </c>
      <c r="AU1750" t="s">
        <v>501</v>
      </c>
      <c r="AV1750">
        <v>1601406</v>
      </c>
      <c r="AW1750">
        <v>100</v>
      </c>
      <c r="AX1750">
        <v>100</v>
      </c>
      <c r="AY1750" t="s">
        <v>282</v>
      </c>
      <c r="AZ1750" t="s">
        <v>282</v>
      </c>
      <c r="BA1750" t="s">
        <v>282</v>
      </c>
    </row>
    <row r="1751" spans="1:53" x14ac:dyDescent="0.55000000000000004">
      <c r="A1751">
        <v>1978</v>
      </c>
      <c r="B1751" s="5" t="b">
        <f>Teams[[#This Row],[yearID]]&gt;=1973</f>
        <v>1</v>
      </c>
      <c r="C1751" s="5" t="b">
        <f>Teams[[#This Row],[yearID]]&gt;=1903</f>
        <v>1</v>
      </c>
      <c r="D1751" t="s">
        <v>157</v>
      </c>
      <c r="E1751" t="s">
        <v>551</v>
      </c>
      <c r="F1751" t="s">
        <v>398</v>
      </c>
      <c r="G1751" s="5" t="str">
        <f>VLOOKUP(Teams[[#This Row],[franchID]],TeamsFranchises!$A$2:$D$121,2,FALSE)</f>
        <v>Washington Nationals</v>
      </c>
      <c r="H1751" t="s">
        <v>37</v>
      </c>
      <c r="I1751">
        <v>4</v>
      </c>
      <c r="J1751">
        <v>162</v>
      </c>
      <c r="K1751">
        <v>80</v>
      </c>
      <c r="L1751">
        <v>76</v>
      </c>
      <c r="M1751">
        <v>86</v>
      </c>
      <c r="N1751" t="s">
        <v>51</v>
      </c>
      <c r="P1751" t="s">
        <v>51</v>
      </c>
      <c r="Q1751" s="5">
        <f>IF(Teams[[#This Row],[LgWin]]="Y", 1,
IF(Teams[[#This Row],[LgWin]] = "N", 0, " "))</f>
        <v>0</v>
      </c>
      <c r="R1751" t="s">
        <v>51</v>
      </c>
      <c r="S1751" s="5">
        <f>IF(Teams[[#This Row],[WSWin]]="Y", 1,
IF(Teams[[#This Row],[WSWin]] = "N", 0, " "))</f>
        <v>0</v>
      </c>
      <c r="T1751">
        <v>633</v>
      </c>
      <c r="U1751">
        <v>5530</v>
      </c>
      <c r="V1751">
        <v>1404</v>
      </c>
      <c r="W1751">
        <v>269</v>
      </c>
      <c r="X1751">
        <v>31</v>
      </c>
      <c r="Y1751">
        <v>121</v>
      </c>
      <c r="Z1751">
        <v>396</v>
      </c>
      <c r="AA1751">
        <v>881</v>
      </c>
      <c r="AB1751">
        <v>80</v>
      </c>
      <c r="AC1751">
        <v>42</v>
      </c>
      <c r="AD1751">
        <v>35</v>
      </c>
      <c r="AE1751">
        <v>40</v>
      </c>
      <c r="AF1751">
        <v>611</v>
      </c>
      <c r="AG1751">
        <v>550</v>
      </c>
      <c r="AH1751">
        <v>3.42</v>
      </c>
      <c r="AI1751">
        <v>42</v>
      </c>
      <c r="AJ1751">
        <v>13</v>
      </c>
      <c r="AK1751">
        <v>32</v>
      </c>
      <c r="AL1751">
        <v>4338</v>
      </c>
      <c r="AM1751">
        <v>1332</v>
      </c>
      <c r="AN1751">
        <v>117</v>
      </c>
      <c r="AO1751">
        <v>572</v>
      </c>
      <c r="AP1751">
        <v>740</v>
      </c>
      <c r="AQ1751">
        <v>134</v>
      </c>
      <c r="AR1751">
        <v>150</v>
      </c>
      <c r="AS1751">
        <v>0.97899999999999998</v>
      </c>
      <c r="AT1751" t="s">
        <v>552</v>
      </c>
      <c r="AU1751" t="s">
        <v>572</v>
      </c>
      <c r="AV1751">
        <v>1427007</v>
      </c>
      <c r="AW1751">
        <v>99</v>
      </c>
      <c r="AX1751">
        <v>98</v>
      </c>
      <c r="AY1751" t="s">
        <v>551</v>
      </c>
      <c r="AZ1751" t="s">
        <v>551</v>
      </c>
      <c r="BA1751" t="s">
        <v>551</v>
      </c>
    </row>
    <row r="1752" spans="1:53" x14ac:dyDescent="0.55000000000000004">
      <c r="A1752">
        <v>1978</v>
      </c>
      <c r="B1752" s="5" t="b">
        <f>Teams[[#This Row],[yearID]]&gt;=1973</f>
        <v>1</v>
      </c>
      <c r="C1752" s="5" t="b">
        <f>Teams[[#This Row],[yearID]]&gt;=1903</f>
        <v>1</v>
      </c>
      <c r="D1752" t="s">
        <v>410</v>
      </c>
      <c r="E1752" t="s">
        <v>436</v>
      </c>
      <c r="F1752" t="s">
        <v>412</v>
      </c>
      <c r="G1752" s="5" t="str">
        <f>VLOOKUP(Teams[[#This Row],[franchID]],TeamsFranchises!$A$2:$D$121,2,FALSE)</f>
        <v>New York Yankees</v>
      </c>
      <c r="H1752" t="s">
        <v>37</v>
      </c>
      <c r="I1752">
        <v>1</v>
      </c>
      <c r="J1752">
        <v>163</v>
      </c>
      <c r="K1752">
        <v>81</v>
      </c>
      <c r="L1752">
        <v>100</v>
      </c>
      <c r="M1752">
        <v>63</v>
      </c>
      <c r="N1752" t="s">
        <v>76</v>
      </c>
      <c r="P1752" t="s">
        <v>76</v>
      </c>
      <c r="Q1752" s="5">
        <f>IF(Teams[[#This Row],[LgWin]]="Y", 1,
IF(Teams[[#This Row],[LgWin]] = "N", 0, " "))</f>
        <v>1</v>
      </c>
      <c r="R1752" t="s">
        <v>76</v>
      </c>
      <c r="S1752" s="5">
        <f>IF(Teams[[#This Row],[WSWin]]="Y", 1,
IF(Teams[[#This Row],[WSWin]] = "N", 0, " "))</f>
        <v>1</v>
      </c>
      <c r="T1752">
        <v>735</v>
      </c>
      <c r="U1752">
        <v>5583</v>
      </c>
      <c r="V1752">
        <v>1489</v>
      </c>
      <c r="W1752">
        <v>228</v>
      </c>
      <c r="X1752">
        <v>38</v>
      </c>
      <c r="Y1752">
        <v>125</v>
      </c>
      <c r="Z1752">
        <v>505</v>
      </c>
      <c r="AA1752">
        <v>695</v>
      </c>
      <c r="AB1752">
        <v>98</v>
      </c>
      <c r="AC1752">
        <v>42</v>
      </c>
      <c r="AD1752">
        <v>42</v>
      </c>
      <c r="AE1752">
        <v>52</v>
      </c>
      <c r="AF1752">
        <v>582</v>
      </c>
      <c r="AG1752">
        <v>516</v>
      </c>
      <c r="AH1752">
        <v>3.18</v>
      </c>
      <c r="AI1752">
        <v>39</v>
      </c>
      <c r="AJ1752">
        <v>16</v>
      </c>
      <c r="AK1752">
        <v>36</v>
      </c>
      <c r="AL1752">
        <v>4382</v>
      </c>
      <c r="AM1752">
        <v>1321</v>
      </c>
      <c r="AN1752">
        <v>111</v>
      </c>
      <c r="AO1752">
        <v>478</v>
      </c>
      <c r="AP1752">
        <v>817</v>
      </c>
      <c r="AQ1752">
        <v>113</v>
      </c>
      <c r="AR1752">
        <v>134</v>
      </c>
      <c r="AS1752">
        <v>0.98199999999999998</v>
      </c>
      <c r="AT1752" t="s">
        <v>459</v>
      </c>
      <c r="AU1752" t="s">
        <v>571</v>
      </c>
      <c r="AV1752">
        <v>2335871</v>
      </c>
      <c r="AW1752">
        <v>97</v>
      </c>
      <c r="AX1752">
        <v>96</v>
      </c>
      <c r="AY1752" t="s">
        <v>412</v>
      </c>
      <c r="AZ1752" t="s">
        <v>436</v>
      </c>
      <c r="BA1752" t="s">
        <v>436</v>
      </c>
    </row>
    <row r="1753" spans="1:53" x14ac:dyDescent="0.55000000000000004">
      <c r="A1753">
        <v>1978</v>
      </c>
      <c r="B1753" s="5" t="b">
        <f>Teams[[#This Row],[yearID]]&gt;=1973</f>
        <v>1</v>
      </c>
      <c r="C1753" s="5" t="b">
        <f>Teams[[#This Row],[yearID]]&gt;=1903</f>
        <v>1</v>
      </c>
      <c r="D1753" t="s">
        <v>157</v>
      </c>
      <c r="E1753" t="s">
        <v>532</v>
      </c>
      <c r="F1753" t="s">
        <v>533</v>
      </c>
      <c r="G1753" s="5" t="str">
        <f>VLOOKUP(Teams[[#This Row],[franchID]],TeamsFranchises!$A$2:$D$121,2,FALSE)</f>
        <v>New York Mets</v>
      </c>
      <c r="H1753" t="s">
        <v>37</v>
      </c>
      <c r="I1753">
        <v>6</v>
      </c>
      <c r="J1753">
        <v>162</v>
      </c>
      <c r="K1753">
        <v>80</v>
      </c>
      <c r="L1753">
        <v>66</v>
      </c>
      <c r="M1753">
        <v>96</v>
      </c>
      <c r="N1753" t="s">
        <v>51</v>
      </c>
      <c r="P1753" t="s">
        <v>51</v>
      </c>
      <c r="Q1753" s="5">
        <f>IF(Teams[[#This Row],[LgWin]]="Y", 1,
IF(Teams[[#This Row],[LgWin]] = "N", 0, " "))</f>
        <v>0</v>
      </c>
      <c r="R1753" t="s">
        <v>51</v>
      </c>
      <c r="S1753" s="5">
        <f>IF(Teams[[#This Row],[WSWin]]="Y", 1,
IF(Teams[[#This Row],[WSWin]] = "N", 0, " "))</f>
        <v>0</v>
      </c>
      <c r="T1753">
        <v>607</v>
      </c>
      <c r="U1753">
        <v>5433</v>
      </c>
      <c r="V1753">
        <v>1332</v>
      </c>
      <c r="W1753">
        <v>227</v>
      </c>
      <c r="X1753">
        <v>47</v>
      </c>
      <c r="Y1753">
        <v>86</v>
      </c>
      <c r="Z1753">
        <v>549</v>
      </c>
      <c r="AA1753">
        <v>829</v>
      </c>
      <c r="AB1753">
        <v>100</v>
      </c>
      <c r="AC1753">
        <v>77</v>
      </c>
      <c r="AD1753">
        <v>24</v>
      </c>
      <c r="AE1753">
        <v>55</v>
      </c>
      <c r="AF1753">
        <v>690</v>
      </c>
      <c r="AG1753">
        <v>626</v>
      </c>
      <c r="AH1753">
        <v>3.87</v>
      </c>
      <c r="AI1753">
        <v>21</v>
      </c>
      <c r="AJ1753">
        <v>7</v>
      </c>
      <c r="AK1753">
        <v>26</v>
      </c>
      <c r="AL1753">
        <v>4366</v>
      </c>
      <c r="AM1753">
        <v>1447</v>
      </c>
      <c r="AN1753">
        <v>114</v>
      </c>
      <c r="AO1753">
        <v>531</v>
      </c>
      <c r="AP1753">
        <v>775</v>
      </c>
      <c r="AQ1753">
        <v>132</v>
      </c>
      <c r="AR1753">
        <v>160</v>
      </c>
      <c r="AS1753">
        <v>0.97899999999999998</v>
      </c>
      <c r="AT1753" t="s">
        <v>534</v>
      </c>
      <c r="AU1753" t="s">
        <v>536</v>
      </c>
      <c r="AV1753">
        <v>1007328</v>
      </c>
      <c r="AW1753">
        <v>96</v>
      </c>
      <c r="AX1753">
        <v>97</v>
      </c>
      <c r="AY1753" t="s">
        <v>533</v>
      </c>
      <c r="AZ1753" t="s">
        <v>532</v>
      </c>
      <c r="BA1753" t="s">
        <v>532</v>
      </c>
    </row>
    <row r="1754" spans="1:53" x14ac:dyDescent="0.55000000000000004">
      <c r="A1754">
        <v>1978</v>
      </c>
      <c r="B1754" s="5" t="b">
        <f>Teams[[#This Row],[yearID]]&gt;=1973</f>
        <v>1</v>
      </c>
      <c r="C1754" s="5" t="b">
        <f>Teams[[#This Row],[yearID]]&gt;=1903</f>
        <v>1</v>
      </c>
      <c r="D1754" t="s">
        <v>410</v>
      </c>
      <c r="E1754" t="s">
        <v>423</v>
      </c>
      <c r="F1754" t="s">
        <v>423</v>
      </c>
      <c r="G1754" s="5" t="str">
        <f>VLOOKUP(Teams[[#This Row],[franchID]],TeamsFranchises!$A$2:$D$121,2,FALSE)</f>
        <v>Oakland Athletics</v>
      </c>
      <c r="H1754" t="s">
        <v>8</v>
      </c>
      <c r="I1754">
        <v>6</v>
      </c>
      <c r="J1754">
        <v>162</v>
      </c>
      <c r="K1754">
        <v>80</v>
      </c>
      <c r="L1754">
        <v>69</v>
      </c>
      <c r="M1754">
        <v>93</v>
      </c>
      <c r="N1754" t="s">
        <v>51</v>
      </c>
      <c r="P1754" t="s">
        <v>51</v>
      </c>
      <c r="Q1754" s="5">
        <f>IF(Teams[[#This Row],[LgWin]]="Y", 1,
IF(Teams[[#This Row],[LgWin]] = "N", 0, " "))</f>
        <v>0</v>
      </c>
      <c r="R1754" t="s">
        <v>51</v>
      </c>
      <c r="S1754" s="5">
        <f>IF(Teams[[#This Row],[WSWin]]="Y", 1,
IF(Teams[[#This Row],[WSWin]] = "N", 0, " "))</f>
        <v>0</v>
      </c>
      <c r="T1754">
        <v>532</v>
      </c>
      <c r="U1754">
        <v>5321</v>
      </c>
      <c r="V1754">
        <v>1304</v>
      </c>
      <c r="W1754">
        <v>200</v>
      </c>
      <c r="X1754">
        <v>31</v>
      </c>
      <c r="Y1754">
        <v>100</v>
      </c>
      <c r="Z1754">
        <v>433</v>
      </c>
      <c r="AA1754">
        <v>800</v>
      </c>
      <c r="AB1754">
        <v>144</v>
      </c>
      <c r="AC1754">
        <v>117</v>
      </c>
      <c r="AD1754">
        <v>25</v>
      </c>
      <c r="AE1754">
        <v>27</v>
      </c>
      <c r="AF1754">
        <v>690</v>
      </c>
      <c r="AG1754">
        <v>577</v>
      </c>
      <c r="AH1754">
        <v>3.62</v>
      </c>
      <c r="AI1754">
        <v>26</v>
      </c>
      <c r="AJ1754">
        <v>11</v>
      </c>
      <c r="AK1754">
        <v>29</v>
      </c>
      <c r="AL1754">
        <v>4300</v>
      </c>
      <c r="AM1754">
        <v>1401</v>
      </c>
      <c r="AN1754">
        <v>106</v>
      </c>
      <c r="AO1754">
        <v>582</v>
      </c>
      <c r="AP1754">
        <v>750</v>
      </c>
      <c r="AQ1754">
        <v>179</v>
      </c>
      <c r="AR1754">
        <v>145</v>
      </c>
      <c r="AS1754">
        <v>0.97099999999999997</v>
      </c>
      <c r="AT1754" t="s">
        <v>546</v>
      </c>
      <c r="AU1754" t="s">
        <v>547</v>
      </c>
      <c r="AV1754">
        <v>526999</v>
      </c>
      <c r="AW1754">
        <v>94</v>
      </c>
      <c r="AX1754">
        <v>96</v>
      </c>
      <c r="AY1754" t="s">
        <v>423</v>
      </c>
      <c r="AZ1754" t="s">
        <v>423</v>
      </c>
      <c r="BA1754" t="s">
        <v>423</v>
      </c>
    </row>
    <row r="1755" spans="1:53" x14ac:dyDescent="0.55000000000000004">
      <c r="A1755">
        <v>1978</v>
      </c>
      <c r="B1755" s="5" t="b">
        <f>Teams[[#This Row],[yearID]]&gt;=1973</f>
        <v>1</v>
      </c>
      <c r="C1755" s="5" t="b">
        <f>Teams[[#This Row],[yearID]]&gt;=1903</f>
        <v>1</v>
      </c>
      <c r="D1755" t="s">
        <v>157</v>
      </c>
      <c r="E1755" t="s">
        <v>122</v>
      </c>
      <c r="F1755" t="s">
        <v>122</v>
      </c>
      <c r="G1755" s="5" t="str">
        <f>VLOOKUP(Teams[[#This Row],[franchID]],TeamsFranchises!$A$2:$D$121,2,FALSE)</f>
        <v>Philadelphia Phillies</v>
      </c>
      <c r="H1755" t="s">
        <v>37</v>
      </c>
      <c r="I1755">
        <v>1</v>
      </c>
      <c r="J1755">
        <v>162</v>
      </c>
      <c r="K1755">
        <v>82</v>
      </c>
      <c r="L1755">
        <v>90</v>
      </c>
      <c r="M1755">
        <v>72</v>
      </c>
      <c r="N1755" t="s">
        <v>76</v>
      </c>
      <c r="P1755" t="s">
        <v>51</v>
      </c>
      <c r="Q1755" s="5">
        <f>IF(Teams[[#This Row],[LgWin]]="Y", 1,
IF(Teams[[#This Row],[LgWin]] = "N", 0, " "))</f>
        <v>0</v>
      </c>
      <c r="R1755" t="s">
        <v>51</v>
      </c>
      <c r="S1755" s="5">
        <f>IF(Teams[[#This Row],[WSWin]]="Y", 1,
IF(Teams[[#This Row],[WSWin]] = "N", 0, " "))</f>
        <v>0</v>
      </c>
      <c r="T1755">
        <v>708</v>
      </c>
      <c r="U1755">
        <v>5448</v>
      </c>
      <c r="V1755">
        <v>1404</v>
      </c>
      <c r="W1755">
        <v>248</v>
      </c>
      <c r="X1755">
        <v>32</v>
      </c>
      <c r="Y1755">
        <v>133</v>
      </c>
      <c r="Z1755">
        <v>552</v>
      </c>
      <c r="AA1755">
        <v>866</v>
      </c>
      <c r="AB1755">
        <v>152</v>
      </c>
      <c r="AC1755">
        <v>58</v>
      </c>
      <c r="AD1755">
        <v>42</v>
      </c>
      <c r="AE1755">
        <v>49</v>
      </c>
      <c r="AF1755">
        <v>586</v>
      </c>
      <c r="AG1755">
        <v>532</v>
      </c>
      <c r="AH1755">
        <v>3.33</v>
      </c>
      <c r="AI1755">
        <v>38</v>
      </c>
      <c r="AJ1755">
        <v>9</v>
      </c>
      <c r="AK1755">
        <v>29</v>
      </c>
      <c r="AL1755">
        <v>4309</v>
      </c>
      <c r="AM1755">
        <v>1343</v>
      </c>
      <c r="AN1755">
        <v>118</v>
      </c>
      <c r="AO1755">
        <v>393</v>
      </c>
      <c r="AP1755">
        <v>813</v>
      </c>
      <c r="AQ1755">
        <v>104</v>
      </c>
      <c r="AR1755">
        <v>156</v>
      </c>
      <c r="AS1755">
        <v>0.98299999999999998</v>
      </c>
      <c r="AT1755" t="s">
        <v>358</v>
      </c>
      <c r="AU1755" t="s">
        <v>566</v>
      </c>
      <c r="AV1755">
        <v>2583389</v>
      </c>
      <c r="AW1755">
        <v>101</v>
      </c>
      <c r="AX1755">
        <v>100</v>
      </c>
      <c r="AY1755" t="s">
        <v>122</v>
      </c>
      <c r="AZ1755" t="s">
        <v>122</v>
      </c>
      <c r="BA1755" t="s">
        <v>122</v>
      </c>
    </row>
    <row r="1756" spans="1:53" x14ac:dyDescent="0.55000000000000004">
      <c r="A1756">
        <v>1978</v>
      </c>
      <c r="B1756" s="5" t="b">
        <f>Teams[[#This Row],[yearID]]&gt;=1973</f>
        <v>1</v>
      </c>
      <c r="C1756" s="5" t="b">
        <f>Teams[[#This Row],[yearID]]&gt;=1903</f>
        <v>1</v>
      </c>
      <c r="D1756" t="s">
        <v>157</v>
      </c>
      <c r="E1756" t="s">
        <v>229</v>
      </c>
      <c r="F1756" t="s">
        <v>229</v>
      </c>
      <c r="G1756" s="5" t="str">
        <f>VLOOKUP(Teams[[#This Row],[franchID]],TeamsFranchises!$A$2:$D$121,2,FALSE)</f>
        <v>Pittsburgh Pirates</v>
      </c>
      <c r="H1756" t="s">
        <v>37</v>
      </c>
      <c r="I1756">
        <v>2</v>
      </c>
      <c r="J1756">
        <v>161</v>
      </c>
      <c r="K1756">
        <v>81</v>
      </c>
      <c r="L1756">
        <v>88</v>
      </c>
      <c r="M1756">
        <v>73</v>
      </c>
      <c r="N1756" t="s">
        <v>51</v>
      </c>
      <c r="P1756" t="s">
        <v>51</v>
      </c>
      <c r="Q1756" s="5">
        <f>IF(Teams[[#This Row],[LgWin]]="Y", 1,
IF(Teams[[#This Row],[LgWin]] = "N", 0, " "))</f>
        <v>0</v>
      </c>
      <c r="R1756" t="s">
        <v>51</v>
      </c>
      <c r="S1756" s="5">
        <f>IF(Teams[[#This Row],[WSWin]]="Y", 1,
IF(Teams[[#This Row],[WSWin]] = "N", 0, " "))</f>
        <v>0</v>
      </c>
      <c r="T1756">
        <v>684</v>
      </c>
      <c r="U1756">
        <v>5406</v>
      </c>
      <c r="V1756">
        <v>1390</v>
      </c>
      <c r="W1756">
        <v>239</v>
      </c>
      <c r="X1756">
        <v>54</v>
      </c>
      <c r="Y1756">
        <v>115</v>
      </c>
      <c r="Z1756">
        <v>480</v>
      </c>
      <c r="AA1756">
        <v>874</v>
      </c>
      <c r="AB1756">
        <v>213</v>
      </c>
      <c r="AC1756">
        <v>90</v>
      </c>
      <c r="AD1756">
        <v>42</v>
      </c>
      <c r="AE1756">
        <v>46</v>
      </c>
      <c r="AF1756">
        <v>637</v>
      </c>
      <c r="AG1756">
        <v>548</v>
      </c>
      <c r="AH1756">
        <v>3.41</v>
      </c>
      <c r="AI1756">
        <v>30</v>
      </c>
      <c r="AJ1756">
        <v>13</v>
      </c>
      <c r="AK1756">
        <v>44</v>
      </c>
      <c r="AL1756">
        <v>4334</v>
      </c>
      <c r="AM1756">
        <v>1366</v>
      </c>
      <c r="AN1756">
        <v>103</v>
      </c>
      <c r="AO1756">
        <v>499</v>
      </c>
      <c r="AP1756">
        <v>880</v>
      </c>
      <c r="AQ1756">
        <v>167</v>
      </c>
      <c r="AR1756">
        <v>133</v>
      </c>
      <c r="AS1756">
        <v>0.97299999999999998</v>
      </c>
      <c r="AT1756" t="s">
        <v>390</v>
      </c>
      <c r="AU1756" t="s">
        <v>567</v>
      </c>
      <c r="AV1756">
        <v>964106</v>
      </c>
      <c r="AW1756">
        <v>105</v>
      </c>
      <c r="AX1756">
        <v>104</v>
      </c>
      <c r="AY1756" t="s">
        <v>229</v>
      </c>
      <c r="AZ1756" t="s">
        <v>229</v>
      </c>
      <c r="BA1756" t="s">
        <v>229</v>
      </c>
    </row>
    <row r="1757" spans="1:53" x14ac:dyDescent="0.55000000000000004">
      <c r="A1757">
        <v>1978</v>
      </c>
      <c r="B1757" s="5" t="b">
        <f>Teams[[#This Row],[yearID]]&gt;=1973</f>
        <v>1</v>
      </c>
      <c r="C1757" s="5" t="b">
        <f>Teams[[#This Row],[yearID]]&gt;=1903</f>
        <v>1</v>
      </c>
      <c r="D1757" t="s">
        <v>157</v>
      </c>
      <c r="E1757" t="s">
        <v>554</v>
      </c>
      <c r="F1757" t="s">
        <v>555</v>
      </c>
      <c r="G1757" s="5" t="str">
        <f>VLOOKUP(Teams[[#This Row],[franchID]],TeamsFranchises!$A$2:$D$121,2,FALSE)</f>
        <v>San Diego Padres</v>
      </c>
      <c r="H1757" t="s">
        <v>8</v>
      </c>
      <c r="I1757">
        <v>4</v>
      </c>
      <c r="J1757">
        <v>162</v>
      </c>
      <c r="K1757">
        <v>81</v>
      </c>
      <c r="L1757">
        <v>84</v>
      </c>
      <c r="M1757">
        <v>78</v>
      </c>
      <c r="N1757" t="s">
        <v>51</v>
      </c>
      <c r="P1757" t="s">
        <v>51</v>
      </c>
      <c r="Q1757" s="5">
        <f>IF(Teams[[#This Row],[LgWin]]="Y", 1,
IF(Teams[[#This Row],[LgWin]] = "N", 0, " "))</f>
        <v>0</v>
      </c>
      <c r="R1757" t="s">
        <v>51</v>
      </c>
      <c r="S1757" s="5">
        <f>IF(Teams[[#This Row],[WSWin]]="Y", 1,
IF(Teams[[#This Row],[WSWin]] = "N", 0, " "))</f>
        <v>0</v>
      </c>
      <c r="T1757">
        <v>591</v>
      </c>
      <c r="U1757">
        <v>5360</v>
      </c>
      <c r="V1757">
        <v>1349</v>
      </c>
      <c r="W1757">
        <v>208</v>
      </c>
      <c r="X1757">
        <v>42</v>
      </c>
      <c r="Y1757">
        <v>75</v>
      </c>
      <c r="Z1757">
        <v>536</v>
      </c>
      <c r="AA1757">
        <v>848</v>
      </c>
      <c r="AB1757">
        <v>152</v>
      </c>
      <c r="AC1757">
        <v>70</v>
      </c>
      <c r="AD1757">
        <v>32</v>
      </c>
      <c r="AE1757">
        <v>39</v>
      </c>
      <c r="AF1757">
        <v>598</v>
      </c>
      <c r="AG1757">
        <v>522</v>
      </c>
      <c r="AH1757">
        <v>3.28</v>
      </c>
      <c r="AI1757">
        <v>21</v>
      </c>
      <c r="AJ1757">
        <v>10</v>
      </c>
      <c r="AK1757">
        <v>55</v>
      </c>
      <c r="AL1757">
        <v>4301</v>
      </c>
      <c r="AM1757">
        <v>1385</v>
      </c>
      <c r="AN1757">
        <v>74</v>
      </c>
      <c r="AO1757">
        <v>483</v>
      </c>
      <c r="AP1757">
        <v>744</v>
      </c>
      <c r="AQ1757">
        <v>160</v>
      </c>
      <c r="AR1757">
        <v>171</v>
      </c>
      <c r="AS1757">
        <v>0.97499999999999998</v>
      </c>
      <c r="AT1757" t="s">
        <v>556</v>
      </c>
      <c r="AU1757" t="s">
        <v>557</v>
      </c>
      <c r="AV1757">
        <v>1670107</v>
      </c>
      <c r="AW1757">
        <v>91</v>
      </c>
      <c r="AX1757">
        <v>92</v>
      </c>
      <c r="AY1757" t="s">
        <v>555</v>
      </c>
      <c r="AZ1757" t="s">
        <v>554</v>
      </c>
      <c r="BA1757" t="s">
        <v>554</v>
      </c>
    </row>
    <row r="1758" spans="1:53" x14ac:dyDescent="0.55000000000000004">
      <c r="A1758">
        <v>1978</v>
      </c>
      <c r="B1758" s="5" t="b">
        <f>Teams[[#This Row],[yearID]]&gt;=1973</f>
        <v>1</v>
      </c>
      <c r="C1758" s="5" t="b">
        <f>Teams[[#This Row],[yearID]]&gt;=1903</f>
        <v>1</v>
      </c>
      <c r="D1758" t="s">
        <v>410</v>
      </c>
      <c r="E1758" t="s">
        <v>573</v>
      </c>
      <c r="F1758" t="s">
        <v>573</v>
      </c>
      <c r="G1758" s="5" t="str">
        <f>VLOOKUP(Teams[[#This Row],[franchID]],TeamsFranchises!$A$2:$D$121,2,FALSE)</f>
        <v>Seattle Mariners</v>
      </c>
      <c r="H1758" t="s">
        <v>8</v>
      </c>
      <c r="I1758">
        <v>7</v>
      </c>
      <c r="J1758">
        <v>160</v>
      </c>
      <c r="K1758">
        <v>81</v>
      </c>
      <c r="L1758">
        <v>56</v>
      </c>
      <c r="M1758">
        <v>104</v>
      </c>
      <c r="N1758" t="s">
        <v>51</v>
      </c>
      <c r="P1758" t="s">
        <v>51</v>
      </c>
      <c r="Q1758" s="5">
        <f>IF(Teams[[#This Row],[LgWin]]="Y", 1,
IF(Teams[[#This Row],[LgWin]] = "N", 0, " "))</f>
        <v>0</v>
      </c>
      <c r="R1758" t="s">
        <v>51</v>
      </c>
      <c r="S1758" s="5">
        <f>IF(Teams[[#This Row],[WSWin]]="Y", 1,
IF(Teams[[#This Row],[WSWin]] = "N", 0, " "))</f>
        <v>0</v>
      </c>
      <c r="T1758">
        <v>614</v>
      </c>
      <c r="U1758">
        <v>5358</v>
      </c>
      <c r="V1758">
        <v>1327</v>
      </c>
      <c r="W1758">
        <v>229</v>
      </c>
      <c r="X1758">
        <v>37</v>
      </c>
      <c r="Y1758">
        <v>97</v>
      </c>
      <c r="Z1758">
        <v>522</v>
      </c>
      <c r="AA1758">
        <v>702</v>
      </c>
      <c r="AB1758">
        <v>123</v>
      </c>
      <c r="AC1758">
        <v>47</v>
      </c>
      <c r="AD1758">
        <v>22</v>
      </c>
      <c r="AE1758">
        <v>53</v>
      </c>
      <c r="AF1758">
        <v>834</v>
      </c>
      <c r="AG1758">
        <v>737</v>
      </c>
      <c r="AH1758">
        <v>4.67</v>
      </c>
      <c r="AI1758">
        <v>28</v>
      </c>
      <c r="AJ1758">
        <v>4</v>
      </c>
      <c r="AK1758">
        <v>20</v>
      </c>
      <c r="AL1758">
        <v>4258</v>
      </c>
      <c r="AM1758">
        <v>1540</v>
      </c>
      <c r="AN1758">
        <v>155</v>
      </c>
      <c r="AO1758">
        <v>567</v>
      </c>
      <c r="AP1758">
        <v>630</v>
      </c>
      <c r="AQ1758">
        <v>141</v>
      </c>
      <c r="AR1758">
        <v>174</v>
      </c>
      <c r="AS1758">
        <v>0.97799999999999998</v>
      </c>
      <c r="AT1758" t="s">
        <v>574</v>
      </c>
      <c r="AU1758" t="s">
        <v>575</v>
      </c>
      <c r="AV1758">
        <v>877440</v>
      </c>
      <c r="AW1758">
        <v>100</v>
      </c>
      <c r="AX1758">
        <v>101</v>
      </c>
      <c r="AY1758" t="s">
        <v>573</v>
      </c>
      <c r="AZ1758" t="s">
        <v>573</v>
      </c>
      <c r="BA1758" t="s">
        <v>573</v>
      </c>
    </row>
    <row r="1759" spans="1:53" x14ac:dyDescent="0.55000000000000004">
      <c r="A1759">
        <v>1978</v>
      </c>
      <c r="B1759" s="5" t="b">
        <f>Teams[[#This Row],[yearID]]&gt;=1973</f>
        <v>1</v>
      </c>
      <c r="C1759" s="5" t="b">
        <f>Teams[[#This Row],[yearID]]&gt;=1903</f>
        <v>1</v>
      </c>
      <c r="D1759" t="s">
        <v>157</v>
      </c>
      <c r="E1759" t="s">
        <v>514</v>
      </c>
      <c r="F1759" t="s">
        <v>243</v>
      </c>
      <c r="G1759" s="5" t="str">
        <f>VLOOKUP(Teams[[#This Row],[franchID]],TeamsFranchises!$A$2:$D$121,2,FALSE)</f>
        <v>San Francisco Giants</v>
      </c>
      <c r="H1759" t="s">
        <v>8</v>
      </c>
      <c r="I1759">
        <v>3</v>
      </c>
      <c r="J1759">
        <v>162</v>
      </c>
      <c r="K1759">
        <v>81</v>
      </c>
      <c r="L1759">
        <v>89</v>
      </c>
      <c r="M1759">
        <v>73</v>
      </c>
      <c r="N1759" t="s">
        <v>51</v>
      </c>
      <c r="P1759" t="s">
        <v>51</v>
      </c>
      <c r="Q1759" s="5">
        <f>IF(Teams[[#This Row],[LgWin]]="Y", 1,
IF(Teams[[#This Row],[LgWin]] = "N", 0, " "))</f>
        <v>0</v>
      </c>
      <c r="R1759" t="s">
        <v>51</v>
      </c>
      <c r="S1759" s="5">
        <f>IF(Teams[[#This Row],[WSWin]]="Y", 1,
IF(Teams[[#This Row],[WSWin]] = "N", 0, " "))</f>
        <v>0</v>
      </c>
      <c r="T1759">
        <v>613</v>
      </c>
      <c r="U1759">
        <v>5364</v>
      </c>
      <c r="V1759">
        <v>1331</v>
      </c>
      <c r="W1759">
        <v>240</v>
      </c>
      <c r="X1759">
        <v>41</v>
      </c>
      <c r="Y1759">
        <v>117</v>
      </c>
      <c r="Z1759">
        <v>554</v>
      </c>
      <c r="AA1759">
        <v>814</v>
      </c>
      <c r="AB1759">
        <v>87</v>
      </c>
      <c r="AC1759">
        <v>54</v>
      </c>
      <c r="AD1759">
        <v>17</v>
      </c>
      <c r="AE1759">
        <v>40</v>
      </c>
      <c r="AF1759">
        <v>594</v>
      </c>
      <c r="AG1759">
        <v>534</v>
      </c>
      <c r="AH1759">
        <v>3.3</v>
      </c>
      <c r="AI1759">
        <v>42</v>
      </c>
      <c r="AJ1759">
        <v>17</v>
      </c>
      <c r="AK1759">
        <v>29</v>
      </c>
      <c r="AL1759">
        <v>4365</v>
      </c>
      <c r="AM1759">
        <v>1377</v>
      </c>
      <c r="AN1759">
        <v>84</v>
      </c>
      <c r="AO1759">
        <v>453</v>
      </c>
      <c r="AP1759">
        <v>840</v>
      </c>
      <c r="AQ1759">
        <v>146</v>
      </c>
      <c r="AR1759">
        <v>118</v>
      </c>
      <c r="AS1759">
        <v>0.97699999999999998</v>
      </c>
      <c r="AT1759" t="s">
        <v>515</v>
      </c>
      <c r="AU1759" t="s">
        <v>517</v>
      </c>
      <c r="AV1759">
        <v>1740477</v>
      </c>
      <c r="AW1759">
        <v>96</v>
      </c>
      <c r="AX1759">
        <v>96</v>
      </c>
      <c r="AY1759" t="s">
        <v>243</v>
      </c>
      <c r="AZ1759" t="s">
        <v>514</v>
      </c>
      <c r="BA1759" t="s">
        <v>514</v>
      </c>
    </row>
    <row r="1760" spans="1:53" x14ac:dyDescent="0.55000000000000004">
      <c r="A1760">
        <v>1978</v>
      </c>
      <c r="B1760" s="5" t="b">
        <f>Teams[[#This Row],[yearID]]&gt;=1973</f>
        <v>1</v>
      </c>
      <c r="C1760" s="5" t="b">
        <f>Teams[[#This Row],[yearID]]&gt;=1903</f>
        <v>1</v>
      </c>
      <c r="D1760" t="s">
        <v>157</v>
      </c>
      <c r="E1760" t="s">
        <v>396</v>
      </c>
      <c r="F1760" t="s">
        <v>154</v>
      </c>
      <c r="G1760" s="5" t="str">
        <f>VLOOKUP(Teams[[#This Row],[franchID]],TeamsFranchises!$A$2:$D$121,2,FALSE)</f>
        <v>St. Louis Cardinals</v>
      </c>
      <c r="H1760" t="s">
        <v>37</v>
      </c>
      <c r="I1760">
        <v>5</v>
      </c>
      <c r="J1760">
        <v>162</v>
      </c>
      <c r="K1760">
        <v>81</v>
      </c>
      <c r="L1760">
        <v>69</v>
      </c>
      <c r="M1760">
        <v>93</v>
      </c>
      <c r="N1760" t="s">
        <v>51</v>
      </c>
      <c r="P1760" t="s">
        <v>51</v>
      </c>
      <c r="Q1760" s="5">
        <f>IF(Teams[[#This Row],[LgWin]]="Y", 1,
IF(Teams[[#This Row],[LgWin]] = "N", 0, " "))</f>
        <v>0</v>
      </c>
      <c r="R1760" t="s">
        <v>51</v>
      </c>
      <c r="S1760" s="5">
        <f>IF(Teams[[#This Row],[WSWin]]="Y", 1,
IF(Teams[[#This Row],[WSWin]] = "N", 0, " "))</f>
        <v>0</v>
      </c>
      <c r="T1760">
        <v>600</v>
      </c>
      <c r="U1760">
        <v>5415</v>
      </c>
      <c r="V1760">
        <v>1351</v>
      </c>
      <c r="W1760">
        <v>263</v>
      </c>
      <c r="X1760">
        <v>44</v>
      </c>
      <c r="Y1760">
        <v>79</v>
      </c>
      <c r="Z1760">
        <v>420</v>
      </c>
      <c r="AA1760">
        <v>713</v>
      </c>
      <c r="AB1760">
        <v>97</v>
      </c>
      <c r="AC1760">
        <v>42</v>
      </c>
      <c r="AD1760">
        <v>22</v>
      </c>
      <c r="AE1760">
        <v>53</v>
      </c>
      <c r="AF1760">
        <v>657</v>
      </c>
      <c r="AG1760">
        <v>572</v>
      </c>
      <c r="AH1760">
        <v>3.58</v>
      </c>
      <c r="AI1760">
        <v>32</v>
      </c>
      <c r="AJ1760">
        <v>13</v>
      </c>
      <c r="AK1760">
        <v>22</v>
      </c>
      <c r="AL1760">
        <v>4313</v>
      </c>
      <c r="AM1760">
        <v>1300</v>
      </c>
      <c r="AN1760">
        <v>94</v>
      </c>
      <c r="AO1760">
        <v>600</v>
      </c>
      <c r="AP1760">
        <v>859</v>
      </c>
      <c r="AQ1760">
        <v>136</v>
      </c>
      <c r="AR1760">
        <v>155</v>
      </c>
      <c r="AS1760">
        <v>0.97799999999999998</v>
      </c>
      <c r="AT1760" t="s">
        <v>409</v>
      </c>
      <c r="AU1760" t="s">
        <v>545</v>
      </c>
      <c r="AV1760">
        <v>1278215</v>
      </c>
      <c r="AW1760">
        <v>99</v>
      </c>
      <c r="AX1760">
        <v>99</v>
      </c>
      <c r="AY1760" t="s">
        <v>154</v>
      </c>
      <c r="AZ1760" t="s">
        <v>396</v>
      </c>
      <c r="BA1760" t="s">
        <v>396</v>
      </c>
    </row>
    <row r="1761" spans="1:53" x14ac:dyDescent="0.55000000000000004">
      <c r="A1761">
        <v>1978</v>
      </c>
      <c r="B1761" s="5" t="b">
        <f>Teams[[#This Row],[yearID]]&gt;=1973</f>
        <v>1</v>
      </c>
      <c r="C1761" s="5" t="b">
        <f>Teams[[#This Row],[yearID]]&gt;=1903</f>
        <v>1</v>
      </c>
      <c r="D1761" t="s">
        <v>410</v>
      </c>
      <c r="E1761" t="s">
        <v>526</v>
      </c>
      <c r="F1761" t="s">
        <v>526</v>
      </c>
      <c r="G1761" s="5" t="str">
        <f>VLOOKUP(Teams[[#This Row],[franchID]],TeamsFranchises!$A$2:$D$121,2,FALSE)</f>
        <v>Texas Rangers</v>
      </c>
      <c r="H1761" t="s">
        <v>8</v>
      </c>
      <c r="I1761">
        <v>2</v>
      </c>
      <c r="J1761">
        <v>162</v>
      </c>
      <c r="K1761">
        <v>82</v>
      </c>
      <c r="L1761">
        <v>87</v>
      </c>
      <c r="M1761">
        <v>75</v>
      </c>
      <c r="N1761" t="s">
        <v>51</v>
      </c>
      <c r="P1761" t="s">
        <v>51</v>
      </c>
      <c r="Q1761" s="5">
        <f>IF(Teams[[#This Row],[LgWin]]="Y", 1,
IF(Teams[[#This Row],[LgWin]] = "N", 0, " "))</f>
        <v>0</v>
      </c>
      <c r="R1761" t="s">
        <v>51</v>
      </c>
      <c r="S1761" s="5">
        <f>IF(Teams[[#This Row],[WSWin]]="Y", 1,
IF(Teams[[#This Row],[WSWin]] = "N", 0, " "))</f>
        <v>0</v>
      </c>
      <c r="T1761">
        <v>692</v>
      </c>
      <c r="U1761">
        <v>5347</v>
      </c>
      <c r="V1761">
        <v>1353</v>
      </c>
      <c r="W1761">
        <v>216</v>
      </c>
      <c r="X1761">
        <v>36</v>
      </c>
      <c r="Y1761">
        <v>132</v>
      </c>
      <c r="Z1761">
        <v>624</v>
      </c>
      <c r="AA1761">
        <v>779</v>
      </c>
      <c r="AB1761">
        <v>196</v>
      </c>
      <c r="AC1761">
        <v>91</v>
      </c>
      <c r="AD1761">
        <v>32</v>
      </c>
      <c r="AE1761">
        <v>55</v>
      </c>
      <c r="AF1761">
        <v>632</v>
      </c>
      <c r="AG1761">
        <v>543</v>
      </c>
      <c r="AH1761">
        <v>3.36</v>
      </c>
      <c r="AI1761">
        <v>54</v>
      </c>
      <c r="AJ1761">
        <v>12</v>
      </c>
      <c r="AK1761">
        <v>25</v>
      </c>
      <c r="AL1761">
        <v>4369</v>
      </c>
      <c r="AM1761">
        <v>1431</v>
      </c>
      <c r="AN1761">
        <v>108</v>
      </c>
      <c r="AO1761">
        <v>421</v>
      </c>
      <c r="AP1761">
        <v>776</v>
      </c>
      <c r="AQ1761">
        <v>153</v>
      </c>
      <c r="AR1761">
        <v>140</v>
      </c>
      <c r="AS1761">
        <v>0.97599999999999998</v>
      </c>
      <c r="AT1761" t="s">
        <v>568</v>
      </c>
      <c r="AU1761" t="s">
        <v>569</v>
      </c>
      <c r="AV1761">
        <v>1447963</v>
      </c>
      <c r="AW1761">
        <v>100</v>
      </c>
      <c r="AX1761">
        <v>100</v>
      </c>
      <c r="AY1761" t="s">
        <v>526</v>
      </c>
      <c r="AZ1761" t="s">
        <v>526</v>
      </c>
      <c r="BA1761" t="s">
        <v>526</v>
      </c>
    </row>
    <row r="1762" spans="1:53" x14ac:dyDescent="0.55000000000000004">
      <c r="A1762">
        <v>1978</v>
      </c>
      <c r="B1762" s="5" t="b">
        <f>Teams[[#This Row],[yearID]]&gt;=1973</f>
        <v>1</v>
      </c>
      <c r="C1762" s="5" t="b">
        <f>Teams[[#This Row],[yearID]]&gt;=1903</f>
        <v>1</v>
      </c>
      <c r="D1762" t="s">
        <v>410</v>
      </c>
      <c r="E1762" t="s">
        <v>576</v>
      </c>
      <c r="F1762" t="s">
        <v>576</v>
      </c>
      <c r="G1762" s="5" t="str">
        <f>VLOOKUP(Teams[[#This Row],[franchID]],TeamsFranchises!$A$2:$D$121,2,FALSE)</f>
        <v>Toronto Blue Jays</v>
      </c>
      <c r="H1762" t="s">
        <v>37</v>
      </c>
      <c r="I1762">
        <v>7</v>
      </c>
      <c r="J1762">
        <v>161</v>
      </c>
      <c r="K1762">
        <v>81</v>
      </c>
      <c r="L1762">
        <v>59</v>
      </c>
      <c r="M1762">
        <v>102</v>
      </c>
      <c r="N1762" t="s">
        <v>51</v>
      </c>
      <c r="P1762" t="s">
        <v>51</v>
      </c>
      <c r="Q1762" s="5">
        <f>IF(Teams[[#This Row],[LgWin]]="Y", 1,
IF(Teams[[#This Row],[LgWin]] = "N", 0, " "))</f>
        <v>0</v>
      </c>
      <c r="R1762" t="s">
        <v>51</v>
      </c>
      <c r="S1762" s="5">
        <f>IF(Teams[[#This Row],[WSWin]]="Y", 1,
IF(Teams[[#This Row],[WSWin]] = "N", 0, " "))</f>
        <v>0</v>
      </c>
      <c r="T1762">
        <v>590</v>
      </c>
      <c r="U1762">
        <v>5430</v>
      </c>
      <c r="V1762">
        <v>1358</v>
      </c>
      <c r="W1762">
        <v>217</v>
      </c>
      <c r="X1762">
        <v>39</v>
      </c>
      <c r="Y1762">
        <v>98</v>
      </c>
      <c r="Z1762">
        <v>448</v>
      </c>
      <c r="AA1762">
        <v>645</v>
      </c>
      <c r="AB1762">
        <v>28</v>
      </c>
      <c r="AC1762">
        <v>52</v>
      </c>
      <c r="AD1762">
        <v>23</v>
      </c>
      <c r="AE1762">
        <v>37</v>
      </c>
      <c r="AF1762">
        <v>775</v>
      </c>
      <c r="AG1762">
        <v>721</v>
      </c>
      <c r="AH1762">
        <v>4.54</v>
      </c>
      <c r="AI1762">
        <v>35</v>
      </c>
      <c r="AJ1762">
        <v>5</v>
      </c>
      <c r="AK1762">
        <v>23</v>
      </c>
      <c r="AL1762">
        <v>4288</v>
      </c>
      <c r="AM1762">
        <v>1529</v>
      </c>
      <c r="AN1762">
        <v>149</v>
      </c>
      <c r="AO1762">
        <v>614</v>
      </c>
      <c r="AP1762">
        <v>758</v>
      </c>
      <c r="AQ1762">
        <v>131</v>
      </c>
      <c r="AR1762">
        <v>163</v>
      </c>
      <c r="AS1762">
        <v>0.97899999999999998</v>
      </c>
      <c r="AT1762" t="s">
        <v>577</v>
      </c>
      <c r="AU1762" t="s">
        <v>578</v>
      </c>
      <c r="AV1762">
        <v>1562585</v>
      </c>
      <c r="AW1762">
        <v>101</v>
      </c>
      <c r="AX1762">
        <v>104</v>
      </c>
      <c r="AY1762" t="s">
        <v>576</v>
      </c>
      <c r="AZ1762" t="s">
        <v>576</v>
      </c>
      <c r="BA1762" t="s">
        <v>576</v>
      </c>
    </row>
    <row r="1763" spans="1:53" x14ac:dyDescent="0.55000000000000004">
      <c r="A1763">
        <v>1979</v>
      </c>
      <c r="B1763" s="5" t="b">
        <f>Teams[[#This Row],[yearID]]&gt;=1973</f>
        <v>1</v>
      </c>
      <c r="C1763" s="5" t="b">
        <f>Teams[[#This Row],[yearID]]&gt;=1903</f>
        <v>1</v>
      </c>
      <c r="D1763" t="s">
        <v>157</v>
      </c>
      <c r="E1763" t="s">
        <v>159</v>
      </c>
      <c r="F1763" t="s">
        <v>159</v>
      </c>
      <c r="G1763" s="5" t="str">
        <f>VLOOKUP(Teams[[#This Row],[franchID]],TeamsFranchises!$A$2:$D$121,2,FALSE)</f>
        <v>Atlanta Braves</v>
      </c>
      <c r="H1763" t="s">
        <v>8</v>
      </c>
      <c r="I1763">
        <v>6</v>
      </c>
      <c r="J1763">
        <v>160</v>
      </c>
      <c r="K1763">
        <v>79</v>
      </c>
      <c r="L1763">
        <v>66</v>
      </c>
      <c r="M1763">
        <v>94</v>
      </c>
      <c r="N1763" t="s">
        <v>51</v>
      </c>
      <c r="P1763" t="s">
        <v>51</v>
      </c>
      <c r="Q1763" s="5">
        <f>IF(Teams[[#This Row],[LgWin]]="Y", 1,
IF(Teams[[#This Row],[LgWin]] = "N", 0, " "))</f>
        <v>0</v>
      </c>
      <c r="R1763" t="s">
        <v>51</v>
      </c>
      <c r="S1763" s="5">
        <f>IF(Teams[[#This Row],[WSWin]]="Y", 1,
IF(Teams[[#This Row],[WSWin]] = "N", 0, " "))</f>
        <v>0</v>
      </c>
      <c r="T1763">
        <v>669</v>
      </c>
      <c r="U1763">
        <v>5422</v>
      </c>
      <c r="V1763">
        <v>1389</v>
      </c>
      <c r="W1763">
        <v>220</v>
      </c>
      <c r="X1763">
        <v>28</v>
      </c>
      <c r="Y1763">
        <v>126</v>
      </c>
      <c r="Z1763">
        <v>490</v>
      </c>
      <c r="AA1763">
        <v>818</v>
      </c>
      <c r="AB1763">
        <v>98</v>
      </c>
      <c r="AC1763">
        <v>50</v>
      </c>
      <c r="AD1763">
        <v>23</v>
      </c>
      <c r="AE1763">
        <v>38</v>
      </c>
      <c r="AF1763">
        <v>763</v>
      </c>
      <c r="AG1763">
        <v>654</v>
      </c>
      <c r="AH1763">
        <v>4.18</v>
      </c>
      <c r="AI1763">
        <v>32</v>
      </c>
      <c r="AJ1763">
        <v>3</v>
      </c>
      <c r="AK1763">
        <v>34</v>
      </c>
      <c r="AL1763">
        <v>4223</v>
      </c>
      <c r="AM1763">
        <v>1496</v>
      </c>
      <c r="AN1763">
        <v>132</v>
      </c>
      <c r="AO1763">
        <v>494</v>
      </c>
      <c r="AP1763">
        <v>779</v>
      </c>
      <c r="AQ1763">
        <v>183</v>
      </c>
      <c r="AR1763">
        <v>139</v>
      </c>
      <c r="AS1763">
        <v>0.97</v>
      </c>
      <c r="AT1763" t="s">
        <v>541</v>
      </c>
      <c r="AU1763" t="s">
        <v>542</v>
      </c>
      <c r="AV1763">
        <v>769465</v>
      </c>
      <c r="AW1763">
        <v>107</v>
      </c>
      <c r="AX1763">
        <v>109</v>
      </c>
      <c r="AY1763" t="s">
        <v>159</v>
      </c>
      <c r="AZ1763" t="s">
        <v>159</v>
      </c>
      <c r="BA1763" t="s">
        <v>159</v>
      </c>
    </row>
    <row r="1764" spans="1:53" x14ac:dyDescent="0.55000000000000004">
      <c r="A1764">
        <v>1979</v>
      </c>
      <c r="B1764" s="5" t="b">
        <f>Teams[[#This Row],[yearID]]&gt;=1973</f>
        <v>1</v>
      </c>
      <c r="C1764" s="5" t="b">
        <f>Teams[[#This Row],[yearID]]&gt;=1903</f>
        <v>1</v>
      </c>
      <c r="D1764" t="s">
        <v>410</v>
      </c>
      <c r="E1764" t="s">
        <v>95</v>
      </c>
      <c r="F1764" t="s">
        <v>95</v>
      </c>
      <c r="G1764" s="5" t="str">
        <f>VLOOKUP(Teams[[#This Row],[franchID]],TeamsFranchises!$A$2:$D$121,2,FALSE)</f>
        <v>Baltimore Orioles</v>
      </c>
      <c r="H1764" t="s">
        <v>37</v>
      </c>
      <c r="I1764">
        <v>1</v>
      </c>
      <c r="J1764">
        <v>159</v>
      </c>
      <c r="K1764">
        <v>79</v>
      </c>
      <c r="L1764">
        <v>102</v>
      </c>
      <c r="M1764">
        <v>57</v>
      </c>
      <c r="N1764" t="s">
        <v>76</v>
      </c>
      <c r="P1764" t="s">
        <v>76</v>
      </c>
      <c r="Q1764" s="5">
        <f>IF(Teams[[#This Row],[LgWin]]="Y", 1,
IF(Teams[[#This Row],[LgWin]] = "N", 0, " "))</f>
        <v>1</v>
      </c>
      <c r="R1764" t="s">
        <v>51</v>
      </c>
      <c r="S1764" s="5">
        <f>IF(Teams[[#This Row],[WSWin]]="Y", 1,
IF(Teams[[#This Row],[WSWin]] = "N", 0, " "))</f>
        <v>0</v>
      </c>
      <c r="T1764">
        <v>757</v>
      </c>
      <c r="U1764">
        <v>5371</v>
      </c>
      <c r="V1764">
        <v>1401</v>
      </c>
      <c r="W1764">
        <v>258</v>
      </c>
      <c r="X1764">
        <v>24</v>
      </c>
      <c r="Y1764">
        <v>181</v>
      </c>
      <c r="Z1764">
        <v>608</v>
      </c>
      <c r="AA1764">
        <v>847</v>
      </c>
      <c r="AB1764">
        <v>99</v>
      </c>
      <c r="AC1764">
        <v>49</v>
      </c>
      <c r="AD1764">
        <v>31</v>
      </c>
      <c r="AE1764">
        <v>54</v>
      </c>
      <c r="AF1764">
        <v>582</v>
      </c>
      <c r="AG1764">
        <v>520</v>
      </c>
      <c r="AH1764">
        <v>3.26</v>
      </c>
      <c r="AI1764">
        <v>52</v>
      </c>
      <c r="AJ1764">
        <v>12</v>
      </c>
      <c r="AK1764">
        <v>30</v>
      </c>
      <c r="AL1764">
        <v>4303</v>
      </c>
      <c r="AM1764">
        <v>1279</v>
      </c>
      <c r="AN1764">
        <v>133</v>
      </c>
      <c r="AO1764">
        <v>467</v>
      </c>
      <c r="AP1764">
        <v>786</v>
      </c>
      <c r="AQ1764">
        <v>125</v>
      </c>
      <c r="AR1764">
        <v>161</v>
      </c>
      <c r="AS1764">
        <v>0.98</v>
      </c>
      <c r="AT1764" t="s">
        <v>218</v>
      </c>
      <c r="AU1764" t="s">
        <v>504</v>
      </c>
      <c r="AV1764">
        <v>1681009</v>
      </c>
      <c r="AW1764">
        <v>97</v>
      </c>
      <c r="AX1764">
        <v>95</v>
      </c>
      <c r="AY1764" t="s">
        <v>95</v>
      </c>
      <c r="AZ1764" t="s">
        <v>95</v>
      </c>
      <c r="BA1764" t="s">
        <v>95</v>
      </c>
    </row>
    <row r="1765" spans="1:53" x14ac:dyDescent="0.55000000000000004">
      <c r="A1765">
        <v>1979</v>
      </c>
      <c r="B1765" s="5" t="b">
        <f>Teams[[#This Row],[yearID]]&gt;=1973</f>
        <v>1</v>
      </c>
      <c r="C1765" s="5" t="b">
        <f>Teams[[#This Row],[yearID]]&gt;=1903</f>
        <v>1</v>
      </c>
      <c r="D1765" t="s">
        <v>410</v>
      </c>
      <c r="E1765" t="s">
        <v>54</v>
      </c>
      <c r="F1765" t="s">
        <v>54</v>
      </c>
      <c r="G1765" s="5" t="str">
        <f>VLOOKUP(Teams[[#This Row],[franchID]],TeamsFranchises!$A$2:$D$121,2,FALSE)</f>
        <v>Boston Red Sox</v>
      </c>
      <c r="H1765" t="s">
        <v>37</v>
      </c>
      <c r="I1765">
        <v>3</v>
      </c>
      <c r="J1765">
        <v>160</v>
      </c>
      <c r="K1765">
        <v>80</v>
      </c>
      <c r="L1765">
        <v>91</v>
      </c>
      <c r="M1765">
        <v>69</v>
      </c>
      <c r="N1765" t="s">
        <v>51</v>
      </c>
      <c r="P1765" t="s">
        <v>51</v>
      </c>
      <c r="Q1765" s="5">
        <f>IF(Teams[[#This Row],[LgWin]]="Y", 1,
IF(Teams[[#This Row],[LgWin]] = "N", 0, " "))</f>
        <v>0</v>
      </c>
      <c r="R1765" t="s">
        <v>51</v>
      </c>
      <c r="S1765" s="5">
        <f>IF(Teams[[#This Row],[WSWin]]="Y", 1,
IF(Teams[[#This Row],[WSWin]] = "N", 0, " "))</f>
        <v>0</v>
      </c>
      <c r="T1765">
        <v>841</v>
      </c>
      <c r="U1765">
        <v>5538</v>
      </c>
      <c r="V1765">
        <v>1567</v>
      </c>
      <c r="W1765">
        <v>310</v>
      </c>
      <c r="X1765">
        <v>34</v>
      </c>
      <c r="Y1765">
        <v>194</v>
      </c>
      <c r="Z1765">
        <v>512</v>
      </c>
      <c r="AA1765">
        <v>708</v>
      </c>
      <c r="AB1765">
        <v>60</v>
      </c>
      <c r="AC1765">
        <v>43</v>
      </c>
      <c r="AD1765">
        <v>33</v>
      </c>
      <c r="AE1765">
        <v>59</v>
      </c>
      <c r="AF1765">
        <v>711</v>
      </c>
      <c r="AG1765">
        <v>641</v>
      </c>
      <c r="AH1765">
        <v>4.03</v>
      </c>
      <c r="AI1765">
        <v>47</v>
      </c>
      <c r="AJ1765">
        <v>11</v>
      </c>
      <c r="AK1765">
        <v>29</v>
      </c>
      <c r="AL1765">
        <v>4294</v>
      </c>
      <c r="AM1765">
        <v>1487</v>
      </c>
      <c r="AN1765">
        <v>133</v>
      </c>
      <c r="AO1765">
        <v>463</v>
      </c>
      <c r="AP1765">
        <v>731</v>
      </c>
      <c r="AQ1765">
        <v>142</v>
      </c>
      <c r="AR1765">
        <v>166</v>
      </c>
      <c r="AS1765">
        <v>0.97699999999999998</v>
      </c>
      <c r="AT1765" t="s">
        <v>441</v>
      </c>
      <c r="AU1765" t="s">
        <v>493</v>
      </c>
      <c r="AV1765">
        <v>2353114</v>
      </c>
      <c r="AW1765">
        <v>106</v>
      </c>
      <c r="AX1765">
        <v>106</v>
      </c>
      <c r="AY1765" t="s">
        <v>54</v>
      </c>
      <c r="AZ1765" t="s">
        <v>54</v>
      </c>
      <c r="BA1765" t="s">
        <v>54</v>
      </c>
    </row>
    <row r="1766" spans="1:53" x14ac:dyDescent="0.55000000000000004">
      <c r="A1766">
        <v>1979</v>
      </c>
      <c r="B1766" s="5" t="b">
        <f>Teams[[#This Row],[yearID]]&gt;=1973</f>
        <v>1</v>
      </c>
      <c r="C1766" s="5" t="b">
        <f>Teams[[#This Row],[yearID]]&gt;=1903</f>
        <v>1</v>
      </c>
      <c r="D1766" t="s">
        <v>410</v>
      </c>
      <c r="E1766" t="s">
        <v>537</v>
      </c>
      <c r="F1766" t="s">
        <v>520</v>
      </c>
      <c r="G1766" s="5" t="str">
        <f>VLOOKUP(Teams[[#This Row],[franchID]],TeamsFranchises!$A$2:$D$121,2,FALSE)</f>
        <v>Los Angeles Angels of Anaheim</v>
      </c>
      <c r="H1766" t="s">
        <v>8</v>
      </c>
      <c r="I1766">
        <v>1</v>
      </c>
      <c r="J1766">
        <v>162</v>
      </c>
      <c r="K1766">
        <v>81</v>
      </c>
      <c r="L1766">
        <v>88</v>
      </c>
      <c r="M1766">
        <v>74</v>
      </c>
      <c r="N1766" t="s">
        <v>76</v>
      </c>
      <c r="P1766" t="s">
        <v>51</v>
      </c>
      <c r="Q1766" s="5">
        <f>IF(Teams[[#This Row],[LgWin]]="Y", 1,
IF(Teams[[#This Row],[LgWin]] = "N", 0, " "))</f>
        <v>0</v>
      </c>
      <c r="R1766" t="s">
        <v>51</v>
      </c>
      <c r="S1766" s="5">
        <f>IF(Teams[[#This Row],[WSWin]]="Y", 1,
IF(Teams[[#This Row],[WSWin]] = "N", 0, " "))</f>
        <v>0</v>
      </c>
      <c r="T1766">
        <v>866</v>
      </c>
      <c r="U1766">
        <v>5550</v>
      </c>
      <c r="V1766">
        <v>1563</v>
      </c>
      <c r="W1766">
        <v>242</v>
      </c>
      <c r="X1766">
        <v>43</v>
      </c>
      <c r="Y1766">
        <v>164</v>
      </c>
      <c r="Z1766">
        <v>589</v>
      </c>
      <c r="AA1766">
        <v>843</v>
      </c>
      <c r="AB1766">
        <v>100</v>
      </c>
      <c r="AC1766">
        <v>53</v>
      </c>
      <c r="AD1766">
        <v>37</v>
      </c>
      <c r="AE1766">
        <v>56</v>
      </c>
      <c r="AF1766">
        <v>768</v>
      </c>
      <c r="AG1766">
        <v>692</v>
      </c>
      <c r="AH1766">
        <v>4.34</v>
      </c>
      <c r="AI1766">
        <v>46</v>
      </c>
      <c r="AJ1766">
        <v>9</v>
      </c>
      <c r="AK1766">
        <v>33</v>
      </c>
      <c r="AL1766">
        <v>4308</v>
      </c>
      <c r="AM1766">
        <v>1463</v>
      </c>
      <c r="AN1766">
        <v>131</v>
      </c>
      <c r="AO1766">
        <v>573</v>
      </c>
      <c r="AP1766">
        <v>820</v>
      </c>
      <c r="AQ1766">
        <v>135</v>
      </c>
      <c r="AR1766">
        <v>172</v>
      </c>
      <c r="AS1766">
        <v>0.97799999999999998</v>
      </c>
      <c r="AT1766" t="s">
        <v>538</v>
      </c>
      <c r="AU1766" t="s">
        <v>543</v>
      </c>
      <c r="AV1766">
        <v>2523575</v>
      </c>
      <c r="AW1766">
        <v>96</v>
      </c>
      <c r="AX1766">
        <v>96</v>
      </c>
      <c r="AY1766" t="s">
        <v>537</v>
      </c>
      <c r="AZ1766" t="s">
        <v>537</v>
      </c>
      <c r="BA1766" t="s">
        <v>537</v>
      </c>
    </row>
    <row r="1767" spans="1:53" x14ac:dyDescent="0.55000000000000004">
      <c r="A1767">
        <v>1979</v>
      </c>
      <c r="B1767" s="5" t="b">
        <f>Teams[[#This Row],[yearID]]&gt;=1973</f>
        <v>1</v>
      </c>
      <c r="C1767" s="5" t="b">
        <f>Teams[[#This Row],[yearID]]&gt;=1903</f>
        <v>1</v>
      </c>
      <c r="D1767" t="s">
        <v>410</v>
      </c>
      <c r="E1767" t="s">
        <v>415</v>
      </c>
      <c r="F1767" t="s">
        <v>416</v>
      </c>
      <c r="G1767" s="5" t="str">
        <f>VLOOKUP(Teams[[#This Row],[franchID]],TeamsFranchises!$A$2:$D$121,2,FALSE)</f>
        <v>Chicago White Sox</v>
      </c>
      <c r="H1767" t="s">
        <v>8</v>
      </c>
      <c r="I1767">
        <v>5</v>
      </c>
      <c r="J1767">
        <v>159</v>
      </c>
      <c r="K1767">
        <v>79</v>
      </c>
      <c r="L1767">
        <v>73</v>
      </c>
      <c r="M1767">
        <v>87</v>
      </c>
      <c r="N1767" t="s">
        <v>51</v>
      </c>
      <c r="P1767" t="s">
        <v>51</v>
      </c>
      <c r="Q1767" s="5">
        <f>IF(Teams[[#This Row],[LgWin]]="Y", 1,
IF(Teams[[#This Row],[LgWin]] = "N", 0, " "))</f>
        <v>0</v>
      </c>
      <c r="R1767" t="s">
        <v>51</v>
      </c>
      <c r="S1767" s="5">
        <f>IF(Teams[[#This Row],[WSWin]]="Y", 1,
IF(Teams[[#This Row],[WSWin]] = "N", 0, " "))</f>
        <v>0</v>
      </c>
      <c r="T1767">
        <v>730</v>
      </c>
      <c r="U1767">
        <v>5463</v>
      </c>
      <c r="V1767">
        <v>1505</v>
      </c>
      <c r="W1767">
        <v>290</v>
      </c>
      <c r="X1767">
        <v>33</v>
      </c>
      <c r="Y1767">
        <v>127</v>
      </c>
      <c r="Z1767">
        <v>454</v>
      </c>
      <c r="AA1767">
        <v>668</v>
      </c>
      <c r="AB1767">
        <v>97</v>
      </c>
      <c r="AC1767">
        <v>62</v>
      </c>
      <c r="AD1767">
        <v>36</v>
      </c>
      <c r="AE1767">
        <v>45</v>
      </c>
      <c r="AF1767">
        <v>748</v>
      </c>
      <c r="AG1767">
        <v>642</v>
      </c>
      <c r="AH1767">
        <v>4.0999999999999996</v>
      </c>
      <c r="AI1767">
        <v>28</v>
      </c>
      <c r="AJ1767">
        <v>9</v>
      </c>
      <c r="AK1767">
        <v>37</v>
      </c>
      <c r="AL1767">
        <v>4227</v>
      </c>
      <c r="AM1767">
        <v>1365</v>
      </c>
      <c r="AN1767">
        <v>114</v>
      </c>
      <c r="AO1767">
        <v>618</v>
      </c>
      <c r="AP1767">
        <v>675</v>
      </c>
      <c r="AQ1767">
        <v>173</v>
      </c>
      <c r="AR1767">
        <v>142</v>
      </c>
      <c r="AS1767">
        <v>0.97199999999999998</v>
      </c>
      <c r="AT1767" t="s">
        <v>417</v>
      </c>
      <c r="AU1767" t="s">
        <v>450</v>
      </c>
      <c r="AV1767">
        <v>1280702</v>
      </c>
      <c r="AW1767">
        <v>100</v>
      </c>
      <c r="AX1767">
        <v>101</v>
      </c>
      <c r="AY1767" t="s">
        <v>416</v>
      </c>
      <c r="AZ1767" t="s">
        <v>415</v>
      </c>
      <c r="BA1767" t="s">
        <v>415</v>
      </c>
    </row>
    <row r="1768" spans="1:53" x14ac:dyDescent="0.55000000000000004">
      <c r="A1768">
        <v>1979</v>
      </c>
      <c r="B1768" s="5" t="b">
        <f>Teams[[#This Row],[yearID]]&gt;=1973</f>
        <v>1</v>
      </c>
      <c r="C1768" s="5" t="b">
        <f>Teams[[#This Row],[yearID]]&gt;=1903</f>
        <v>1</v>
      </c>
      <c r="D1768" t="s">
        <v>157</v>
      </c>
      <c r="E1768" t="s">
        <v>161</v>
      </c>
      <c r="F1768" t="s">
        <v>162</v>
      </c>
      <c r="G1768" s="5" t="str">
        <f>VLOOKUP(Teams[[#This Row],[franchID]],TeamsFranchises!$A$2:$D$121,2,FALSE)</f>
        <v>Chicago Cubs</v>
      </c>
      <c r="H1768" t="s">
        <v>37</v>
      </c>
      <c r="I1768">
        <v>5</v>
      </c>
      <c r="J1768">
        <v>162</v>
      </c>
      <c r="K1768">
        <v>81</v>
      </c>
      <c r="L1768">
        <v>80</v>
      </c>
      <c r="M1768">
        <v>82</v>
      </c>
      <c r="N1768" t="s">
        <v>51</v>
      </c>
      <c r="P1768" t="s">
        <v>51</v>
      </c>
      <c r="Q1768" s="5">
        <f>IF(Teams[[#This Row],[LgWin]]="Y", 1,
IF(Teams[[#This Row],[LgWin]] = "N", 0, " "))</f>
        <v>0</v>
      </c>
      <c r="R1768" t="s">
        <v>51</v>
      </c>
      <c r="S1768" s="5">
        <f>IF(Teams[[#This Row],[WSWin]]="Y", 1,
IF(Teams[[#This Row],[WSWin]] = "N", 0, " "))</f>
        <v>0</v>
      </c>
      <c r="T1768">
        <v>706</v>
      </c>
      <c r="U1768">
        <v>5550</v>
      </c>
      <c r="V1768">
        <v>1494</v>
      </c>
      <c r="W1768">
        <v>250</v>
      </c>
      <c r="X1768">
        <v>43</v>
      </c>
      <c r="Y1768">
        <v>135</v>
      </c>
      <c r="Z1768">
        <v>478</v>
      </c>
      <c r="AA1768">
        <v>762</v>
      </c>
      <c r="AB1768">
        <v>73</v>
      </c>
      <c r="AC1768">
        <v>52</v>
      </c>
      <c r="AD1768">
        <v>35</v>
      </c>
      <c r="AE1768">
        <v>42</v>
      </c>
      <c r="AF1768">
        <v>707</v>
      </c>
      <c r="AG1768">
        <v>624</v>
      </c>
      <c r="AH1768">
        <v>3.88</v>
      </c>
      <c r="AI1768">
        <v>20</v>
      </c>
      <c r="AJ1768">
        <v>11</v>
      </c>
      <c r="AK1768">
        <v>44</v>
      </c>
      <c r="AL1768">
        <v>4340</v>
      </c>
      <c r="AM1768">
        <v>1500</v>
      </c>
      <c r="AN1768">
        <v>127</v>
      </c>
      <c r="AO1768">
        <v>521</v>
      </c>
      <c r="AP1768">
        <v>933</v>
      </c>
      <c r="AQ1768">
        <v>159</v>
      </c>
      <c r="AR1768">
        <v>163</v>
      </c>
      <c r="AS1768">
        <v>0.97499999999999998</v>
      </c>
      <c r="AT1768" t="s">
        <v>434</v>
      </c>
      <c r="AU1768" t="s">
        <v>473</v>
      </c>
      <c r="AV1768">
        <v>1648587</v>
      </c>
      <c r="AW1768">
        <v>110</v>
      </c>
      <c r="AX1768">
        <v>111</v>
      </c>
      <c r="AY1768" t="s">
        <v>162</v>
      </c>
      <c r="AZ1768" t="s">
        <v>161</v>
      </c>
      <c r="BA1768" t="s">
        <v>161</v>
      </c>
    </row>
    <row r="1769" spans="1:53" x14ac:dyDescent="0.55000000000000004">
      <c r="A1769">
        <v>1979</v>
      </c>
      <c r="B1769" s="5" t="b">
        <f>Teams[[#This Row],[yearID]]&gt;=1973</f>
        <v>1</v>
      </c>
      <c r="C1769" s="5" t="b">
        <f>Teams[[#This Row],[yearID]]&gt;=1903</f>
        <v>1</v>
      </c>
      <c r="D1769" t="s">
        <v>157</v>
      </c>
      <c r="E1769" t="s">
        <v>167</v>
      </c>
      <c r="F1769" t="s">
        <v>167</v>
      </c>
      <c r="G1769" s="5" t="str">
        <f>VLOOKUP(Teams[[#This Row],[franchID]],TeamsFranchises!$A$2:$D$121,2,FALSE)</f>
        <v>Cincinnati Reds</v>
      </c>
      <c r="H1769" t="s">
        <v>8</v>
      </c>
      <c r="I1769">
        <v>1</v>
      </c>
      <c r="J1769">
        <v>161</v>
      </c>
      <c r="K1769">
        <v>80</v>
      </c>
      <c r="L1769">
        <v>90</v>
      </c>
      <c r="M1769">
        <v>71</v>
      </c>
      <c r="N1769" t="s">
        <v>76</v>
      </c>
      <c r="P1769" t="s">
        <v>51</v>
      </c>
      <c r="Q1769" s="5">
        <f>IF(Teams[[#This Row],[LgWin]]="Y", 1,
IF(Teams[[#This Row],[LgWin]] = "N", 0, " "))</f>
        <v>0</v>
      </c>
      <c r="R1769" t="s">
        <v>51</v>
      </c>
      <c r="S1769" s="5">
        <f>IF(Teams[[#This Row],[WSWin]]="Y", 1,
IF(Teams[[#This Row],[WSWin]] = "N", 0, " "))</f>
        <v>0</v>
      </c>
      <c r="T1769">
        <v>731</v>
      </c>
      <c r="U1769">
        <v>5477</v>
      </c>
      <c r="V1769">
        <v>1445</v>
      </c>
      <c r="W1769">
        <v>266</v>
      </c>
      <c r="X1769">
        <v>31</v>
      </c>
      <c r="Y1769">
        <v>132</v>
      </c>
      <c r="Z1769">
        <v>614</v>
      </c>
      <c r="AA1769">
        <v>902</v>
      </c>
      <c r="AB1769">
        <v>99</v>
      </c>
      <c r="AC1769">
        <v>47</v>
      </c>
      <c r="AD1769">
        <v>19</v>
      </c>
      <c r="AE1769">
        <v>46</v>
      </c>
      <c r="AF1769">
        <v>644</v>
      </c>
      <c r="AG1769">
        <v>573</v>
      </c>
      <c r="AH1769">
        <v>3.58</v>
      </c>
      <c r="AI1769">
        <v>27</v>
      </c>
      <c r="AJ1769">
        <v>10</v>
      </c>
      <c r="AK1769">
        <v>40</v>
      </c>
      <c r="AL1769">
        <v>4321</v>
      </c>
      <c r="AM1769">
        <v>1415</v>
      </c>
      <c r="AN1769">
        <v>103</v>
      </c>
      <c r="AO1769">
        <v>485</v>
      </c>
      <c r="AP1769">
        <v>773</v>
      </c>
      <c r="AQ1769">
        <v>124</v>
      </c>
      <c r="AR1769">
        <v>152</v>
      </c>
      <c r="AS1769">
        <v>0.98</v>
      </c>
      <c r="AT1769" t="s">
        <v>165</v>
      </c>
      <c r="AU1769" t="s">
        <v>565</v>
      </c>
      <c r="AV1769">
        <v>2356933</v>
      </c>
      <c r="AW1769">
        <v>101</v>
      </c>
      <c r="AX1769">
        <v>101</v>
      </c>
      <c r="AY1769" t="s">
        <v>167</v>
      </c>
      <c r="AZ1769" t="s">
        <v>167</v>
      </c>
      <c r="BA1769" t="s">
        <v>167</v>
      </c>
    </row>
    <row r="1770" spans="1:53" x14ac:dyDescent="0.55000000000000004">
      <c r="A1770">
        <v>1979</v>
      </c>
      <c r="B1770" s="5" t="b">
        <f>Teams[[#This Row],[yearID]]&gt;=1973</f>
        <v>1</v>
      </c>
      <c r="C1770" s="5" t="b">
        <f>Teams[[#This Row],[yearID]]&gt;=1903</f>
        <v>1</v>
      </c>
      <c r="D1770" t="s">
        <v>410</v>
      </c>
      <c r="E1770" t="s">
        <v>64</v>
      </c>
      <c r="F1770" t="s">
        <v>64</v>
      </c>
      <c r="G1770" s="5" t="str">
        <f>VLOOKUP(Teams[[#This Row],[franchID]],TeamsFranchises!$A$2:$D$121,2,FALSE)</f>
        <v>Cleveland Indians</v>
      </c>
      <c r="H1770" t="s">
        <v>37</v>
      </c>
      <c r="I1770">
        <v>6</v>
      </c>
      <c r="J1770">
        <v>161</v>
      </c>
      <c r="K1770">
        <v>81</v>
      </c>
      <c r="L1770">
        <v>81</v>
      </c>
      <c r="M1770">
        <v>80</v>
      </c>
      <c r="N1770" t="s">
        <v>51</v>
      </c>
      <c r="P1770" t="s">
        <v>51</v>
      </c>
      <c r="Q1770" s="5">
        <f>IF(Teams[[#This Row],[LgWin]]="Y", 1,
IF(Teams[[#This Row],[LgWin]] = "N", 0, " "))</f>
        <v>0</v>
      </c>
      <c r="R1770" t="s">
        <v>51</v>
      </c>
      <c r="S1770" s="5">
        <f>IF(Teams[[#This Row],[WSWin]]="Y", 1,
IF(Teams[[#This Row],[WSWin]] = "N", 0, " "))</f>
        <v>0</v>
      </c>
      <c r="T1770">
        <v>760</v>
      </c>
      <c r="U1770">
        <v>5376</v>
      </c>
      <c r="V1770">
        <v>1388</v>
      </c>
      <c r="W1770">
        <v>206</v>
      </c>
      <c r="X1770">
        <v>29</v>
      </c>
      <c r="Y1770">
        <v>138</v>
      </c>
      <c r="Z1770">
        <v>657</v>
      </c>
      <c r="AA1770">
        <v>786</v>
      </c>
      <c r="AB1770">
        <v>143</v>
      </c>
      <c r="AC1770">
        <v>90</v>
      </c>
      <c r="AD1770">
        <v>42</v>
      </c>
      <c r="AE1770">
        <v>60</v>
      </c>
      <c r="AF1770">
        <v>805</v>
      </c>
      <c r="AG1770">
        <v>727</v>
      </c>
      <c r="AH1770">
        <v>4.57</v>
      </c>
      <c r="AI1770">
        <v>28</v>
      </c>
      <c r="AJ1770">
        <v>7</v>
      </c>
      <c r="AK1770">
        <v>32</v>
      </c>
      <c r="AL1770">
        <v>4295</v>
      </c>
      <c r="AM1770">
        <v>1502</v>
      </c>
      <c r="AN1770">
        <v>138</v>
      </c>
      <c r="AO1770">
        <v>570</v>
      </c>
      <c r="AP1770">
        <v>781</v>
      </c>
      <c r="AQ1770">
        <v>134</v>
      </c>
      <c r="AR1770">
        <v>149</v>
      </c>
      <c r="AS1770">
        <v>0.97799999999999998</v>
      </c>
      <c r="AT1770" t="s">
        <v>487</v>
      </c>
      <c r="AU1770" t="s">
        <v>498</v>
      </c>
      <c r="AV1770">
        <v>1011644</v>
      </c>
      <c r="AW1770">
        <v>101</v>
      </c>
      <c r="AX1770">
        <v>101</v>
      </c>
      <c r="AY1770" t="s">
        <v>64</v>
      </c>
      <c r="AZ1770" t="s">
        <v>64</v>
      </c>
      <c r="BA1770" t="s">
        <v>64</v>
      </c>
    </row>
    <row r="1771" spans="1:53" x14ac:dyDescent="0.55000000000000004">
      <c r="A1771">
        <v>1979</v>
      </c>
      <c r="B1771" s="5" t="b">
        <f>Teams[[#This Row],[yearID]]&gt;=1973</f>
        <v>1</v>
      </c>
      <c r="C1771" s="5" t="b">
        <f>Teams[[#This Row],[yearID]]&gt;=1903</f>
        <v>1</v>
      </c>
      <c r="D1771" t="s">
        <v>410</v>
      </c>
      <c r="E1771" t="s">
        <v>419</v>
      </c>
      <c r="F1771" t="s">
        <v>419</v>
      </c>
      <c r="G1771" s="5" t="str">
        <f>VLOOKUP(Teams[[#This Row],[franchID]],TeamsFranchises!$A$2:$D$121,2,FALSE)</f>
        <v>Detroit Tigers</v>
      </c>
      <c r="H1771" t="s">
        <v>37</v>
      </c>
      <c r="I1771">
        <v>5</v>
      </c>
      <c r="J1771">
        <v>160</v>
      </c>
      <c r="K1771">
        <v>80</v>
      </c>
      <c r="L1771">
        <v>85</v>
      </c>
      <c r="M1771">
        <v>76</v>
      </c>
      <c r="N1771" t="s">
        <v>51</v>
      </c>
      <c r="P1771" t="s">
        <v>51</v>
      </c>
      <c r="Q1771" s="5">
        <f>IF(Teams[[#This Row],[LgWin]]="Y", 1,
IF(Teams[[#This Row],[LgWin]] = "N", 0, " "))</f>
        <v>0</v>
      </c>
      <c r="R1771" t="s">
        <v>51</v>
      </c>
      <c r="S1771" s="5">
        <f>IF(Teams[[#This Row],[WSWin]]="Y", 1,
IF(Teams[[#This Row],[WSWin]] = "N", 0, " "))</f>
        <v>0</v>
      </c>
      <c r="T1771">
        <v>770</v>
      </c>
      <c r="U1771">
        <v>5375</v>
      </c>
      <c r="V1771">
        <v>1446</v>
      </c>
      <c r="W1771">
        <v>221</v>
      </c>
      <c r="X1771">
        <v>35</v>
      </c>
      <c r="Y1771">
        <v>164</v>
      </c>
      <c r="Z1771">
        <v>575</v>
      </c>
      <c r="AA1771">
        <v>814</v>
      </c>
      <c r="AB1771">
        <v>176</v>
      </c>
      <c r="AC1771">
        <v>86</v>
      </c>
      <c r="AD1771">
        <v>22</v>
      </c>
      <c r="AE1771">
        <v>52</v>
      </c>
      <c r="AF1771">
        <v>738</v>
      </c>
      <c r="AG1771">
        <v>676</v>
      </c>
      <c r="AH1771">
        <v>4.2699999999999996</v>
      </c>
      <c r="AI1771">
        <v>25</v>
      </c>
      <c r="AJ1771">
        <v>5</v>
      </c>
      <c r="AK1771">
        <v>37</v>
      </c>
      <c r="AL1771">
        <v>4270</v>
      </c>
      <c r="AM1771">
        <v>1429</v>
      </c>
      <c r="AN1771">
        <v>167</v>
      </c>
      <c r="AO1771">
        <v>547</v>
      </c>
      <c r="AP1771">
        <v>802</v>
      </c>
      <c r="AQ1771">
        <v>120</v>
      </c>
      <c r="AR1771">
        <v>184</v>
      </c>
      <c r="AS1771">
        <v>0.98099999999999998</v>
      </c>
      <c r="AT1771" t="s">
        <v>420</v>
      </c>
      <c r="AU1771" t="s">
        <v>518</v>
      </c>
      <c r="AV1771">
        <v>1630929</v>
      </c>
      <c r="AW1771">
        <v>103</v>
      </c>
      <c r="AX1771">
        <v>103</v>
      </c>
      <c r="AY1771" t="s">
        <v>419</v>
      </c>
      <c r="AZ1771" t="s">
        <v>419</v>
      </c>
      <c r="BA1771" t="s">
        <v>419</v>
      </c>
    </row>
    <row r="1772" spans="1:53" x14ac:dyDescent="0.55000000000000004">
      <c r="A1772">
        <v>1979</v>
      </c>
      <c r="B1772" s="5" t="b">
        <f>Teams[[#This Row],[yearID]]&gt;=1973</f>
        <v>1</v>
      </c>
      <c r="C1772" s="5" t="b">
        <f>Teams[[#This Row],[yearID]]&gt;=1903</f>
        <v>1</v>
      </c>
      <c r="D1772" t="s">
        <v>157</v>
      </c>
      <c r="E1772" t="s">
        <v>528</v>
      </c>
      <c r="F1772" t="s">
        <v>528</v>
      </c>
      <c r="G1772" s="5" t="str">
        <f>VLOOKUP(Teams[[#This Row],[franchID]],TeamsFranchises!$A$2:$D$121,2,FALSE)</f>
        <v>Houston Astros</v>
      </c>
      <c r="H1772" t="s">
        <v>8</v>
      </c>
      <c r="I1772">
        <v>2</v>
      </c>
      <c r="J1772">
        <v>162</v>
      </c>
      <c r="K1772">
        <v>81</v>
      </c>
      <c r="L1772">
        <v>89</v>
      </c>
      <c r="M1772">
        <v>73</v>
      </c>
      <c r="N1772" t="s">
        <v>51</v>
      </c>
      <c r="P1772" t="s">
        <v>51</v>
      </c>
      <c r="Q1772" s="5">
        <f>IF(Teams[[#This Row],[LgWin]]="Y", 1,
IF(Teams[[#This Row],[LgWin]] = "N", 0, " "))</f>
        <v>0</v>
      </c>
      <c r="R1772" t="s">
        <v>51</v>
      </c>
      <c r="S1772" s="5">
        <f>IF(Teams[[#This Row],[WSWin]]="Y", 1,
IF(Teams[[#This Row],[WSWin]] = "N", 0, " "))</f>
        <v>0</v>
      </c>
      <c r="T1772">
        <v>583</v>
      </c>
      <c r="U1772">
        <v>5394</v>
      </c>
      <c r="V1772">
        <v>1382</v>
      </c>
      <c r="W1772">
        <v>224</v>
      </c>
      <c r="X1772">
        <v>52</v>
      </c>
      <c r="Y1772">
        <v>49</v>
      </c>
      <c r="Z1772">
        <v>461</v>
      </c>
      <c r="AA1772">
        <v>745</v>
      </c>
      <c r="AB1772">
        <v>190</v>
      </c>
      <c r="AC1772">
        <v>95</v>
      </c>
      <c r="AD1772">
        <v>22</v>
      </c>
      <c r="AE1772">
        <v>43</v>
      </c>
      <c r="AF1772">
        <v>582</v>
      </c>
      <c r="AG1772">
        <v>514</v>
      </c>
      <c r="AH1772">
        <v>3.2</v>
      </c>
      <c r="AI1772">
        <v>55</v>
      </c>
      <c r="AJ1772">
        <v>19</v>
      </c>
      <c r="AK1772">
        <v>31</v>
      </c>
      <c r="AL1772">
        <v>4343</v>
      </c>
      <c r="AM1772">
        <v>1278</v>
      </c>
      <c r="AN1772">
        <v>90</v>
      </c>
      <c r="AO1772">
        <v>504</v>
      </c>
      <c r="AP1772">
        <v>854</v>
      </c>
      <c r="AQ1772">
        <v>138</v>
      </c>
      <c r="AR1772">
        <v>146</v>
      </c>
      <c r="AS1772">
        <v>0.97799999999999998</v>
      </c>
      <c r="AT1772" t="s">
        <v>539</v>
      </c>
      <c r="AU1772" t="s">
        <v>540</v>
      </c>
      <c r="AV1772">
        <v>1900312</v>
      </c>
      <c r="AW1772">
        <v>94</v>
      </c>
      <c r="AX1772">
        <v>94</v>
      </c>
      <c r="AY1772" t="s">
        <v>528</v>
      </c>
      <c r="AZ1772" t="s">
        <v>528</v>
      </c>
      <c r="BA1772" t="s">
        <v>528</v>
      </c>
    </row>
    <row r="1773" spans="1:53" x14ac:dyDescent="0.55000000000000004">
      <c r="A1773">
        <v>1979</v>
      </c>
      <c r="B1773" s="5" t="b">
        <f>Teams[[#This Row],[yearID]]&gt;=1973</f>
        <v>1</v>
      </c>
      <c r="C1773" s="5" t="b">
        <f>Teams[[#This Row],[yearID]]&gt;=1903</f>
        <v>1</v>
      </c>
      <c r="D1773" t="s">
        <v>410</v>
      </c>
      <c r="E1773" t="s">
        <v>509</v>
      </c>
      <c r="F1773" t="s">
        <v>548</v>
      </c>
      <c r="G1773" s="5" t="str">
        <f>VLOOKUP(Teams[[#This Row],[franchID]],TeamsFranchises!$A$2:$D$121,2,FALSE)</f>
        <v>Kansas City Royals</v>
      </c>
      <c r="H1773" t="s">
        <v>8</v>
      </c>
      <c r="I1773">
        <v>2</v>
      </c>
      <c r="J1773">
        <v>162</v>
      </c>
      <c r="K1773">
        <v>81</v>
      </c>
      <c r="L1773">
        <v>85</v>
      </c>
      <c r="M1773">
        <v>77</v>
      </c>
      <c r="N1773" t="s">
        <v>51</v>
      </c>
      <c r="P1773" t="s">
        <v>51</v>
      </c>
      <c r="Q1773" s="5">
        <f>IF(Teams[[#This Row],[LgWin]]="Y", 1,
IF(Teams[[#This Row],[LgWin]] = "N", 0, " "))</f>
        <v>0</v>
      </c>
      <c r="R1773" t="s">
        <v>51</v>
      </c>
      <c r="S1773" s="5">
        <f>IF(Teams[[#This Row],[WSWin]]="Y", 1,
IF(Teams[[#This Row],[WSWin]] = "N", 0, " "))</f>
        <v>0</v>
      </c>
      <c r="T1773">
        <v>851</v>
      </c>
      <c r="U1773">
        <v>5653</v>
      </c>
      <c r="V1773">
        <v>1596</v>
      </c>
      <c r="W1773">
        <v>286</v>
      </c>
      <c r="X1773">
        <v>79</v>
      </c>
      <c r="Y1773">
        <v>116</v>
      </c>
      <c r="Z1773">
        <v>528</v>
      </c>
      <c r="AA1773">
        <v>675</v>
      </c>
      <c r="AB1773">
        <v>207</v>
      </c>
      <c r="AC1773">
        <v>76</v>
      </c>
      <c r="AD1773">
        <v>35</v>
      </c>
      <c r="AE1773">
        <v>76</v>
      </c>
      <c r="AF1773">
        <v>816</v>
      </c>
      <c r="AG1773">
        <v>716</v>
      </c>
      <c r="AH1773">
        <v>4.45</v>
      </c>
      <c r="AI1773">
        <v>42</v>
      </c>
      <c r="AJ1773">
        <v>7</v>
      </c>
      <c r="AK1773">
        <v>27</v>
      </c>
      <c r="AL1773">
        <v>4345</v>
      </c>
      <c r="AM1773">
        <v>1477</v>
      </c>
      <c r="AN1773">
        <v>165</v>
      </c>
      <c r="AO1773">
        <v>536</v>
      </c>
      <c r="AP1773">
        <v>640</v>
      </c>
      <c r="AQ1773">
        <v>146</v>
      </c>
      <c r="AR1773">
        <v>160</v>
      </c>
      <c r="AS1773">
        <v>0.97699999999999998</v>
      </c>
      <c r="AT1773" t="s">
        <v>549</v>
      </c>
      <c r="AU1773" t="s">
        <v>570</v>
      </c>
      <c r="AV1773">
        <v>2261845</v>
      </c>
      <c r="AW1773">
        <v>102</v>
      </c>
      <c r="AX1773">
        <v>101</v>
      </c>
      <c r="AY1773" t="s">
        <v>548</v>
      </c>
      <c r="AZ1773" t="s">
        <v>509</v>
      </c>
      <c r="BA1773" t="s">
        <v>509</v>
      </c>
    </row>
    <row r="1774" spans="1:53" x14ac:dyDescent="0.55000000000000004">
      <c r="A1774">
        <v>1979</v>
      </c>
      <c r="B1774" s="5" t="b">
        <f>Teams[[#This Row],[yearID]]&gt;=1973</f>
        <v>1</v>
      </c>
      <c r="C1774" s="5" t="b">
        <f>Teams[[#This Row],[yearID]]&gt;=1903</f>
        <v>1</v>
      </c>
      <c r="D1774" t="s">
        <v>157</v>
      </c>
      <c r="E1774" t="s">
        <v>511</v>
      </c>
      <c r="F1774" t="s">
        <v>260</v>
      </c>
      <c r="G1774" s="5" t="str">
        <f>VLOOKUP(Teams[[#This Row],[franchID]],TeamsFranchises!$A$2:$D$121,2,FALSE)</f>
        <v>Los Angeles Dodgers</v>
      </c>
      <c r="H1774" t="s">
        <v>8</v>
      </c>
      <c r="I1774">
        <v>3</v>
      </c>
      <c r="J1774">
        <v>162</v>
      </c>
      <c r="K1774">
        <v>81</v>
      </c>
      <c r="L1774">
        <v>79</v>
      </c>
      <c r="M1774">
        <v>83</v>
      </c>
      <c r="N1774" t="s">
        <v>51</v>
      </c>
      <c r="P1774" t="s">
        <v>51</v>
      </c>
      <c r="Q1774" s="5">
        <f>IF(Teams[[#This Row],[LgWin]]="Y", 1,
IF(Teams[[#This Row],[LgWin]] = "N", 0, " "))</f>
        <v>0</v>
      </c>
      <c r="R1774" t="s">
        <v>51</v>
      </c>
      <c r="S1774" s="5">
        <f>IF(Teams[[#This Row],[WSWin]]="Y", 1,
IF(Teams[[#This Row],[WSWin]] = "N", 0, " "))</f>
        <v>0</v>
      </c>
      <c r="T1774">
        <v>739</v>
      </c>
      <c r="U1774">
        <v>5490</v>
      </c>
      <c r="V1774">
        <v>1443</v>
      </c>
      <c r="W1774">
        <v>220</v>
      </c>
      <c r="X1774">
        <v>24</v>
      </c>
      <c r="Y1774">
        <v>183</v>
      </c>
      <c r="Z1774">
        <v>556</v>
      </c>
      <c r="AA1774">
        <v>834</v>
      </c>
      <c r="AB1774">
        <v>106</v>
      </c>
      <c r="AC1774">
        <v>46</v>
      </c>
      <c r="AD1774">
        <v>23</v>
      </c>
      <c r="AE1774">
        <v>36</v>
      </c>
      <c r="AF1774">
        <v>717</v>
      </c>
      <c r="AG1774">
        <v>614</v>
      </c>
      <c r="AH1774">
        <v>3.83</v>
      </c>
      <c r="AI1774">
        <v>30</v>
      </c>
      <c r="AJ1774">
        <v>6</v>
      </c>
      <c r="AK1774">
        <v>34</v>
      </c>
      <c r="AL1774">
        <v>4332</v>
      </c>
      <c r="AM1774">
        <v>1425</v>
      </c>
      <c r="AN1774">
        <v>101</v>
      </c>
      <c r="AO1774">
        <v>555</v>
      </c>
      <c r="AP1774">
        <v>811</v>
      </c>
      <c r="AQ1774">
        <v>118</v>
      </c>
      <c r="AR1774">
        <v>123</v>
      </c>
      <c r="AS1774">
        <v>0.98099999999999998</v>
      </c>
      <c r="AT1774" t="s">
        <v>512</v>
      </c>
      <c r="AU1774" t="s">
        <v>531</v>
      </c>
      <c r="AV1774">
        <v>2860954</v>
      </c>
      <c r="AW1774">
        <v>99</v>
      </c>
      <c r="AX1774">
        <v>98</v>
      </c>
      <c r="AY1774" t="s">
        <v>260</v>
      </c>
      <c r="AZ1774" t="s">
        <v>511</v>
      </c>
      <c r="BA1774" t="s">
        <v>511</v>
      </c>
    </row>
    <row r="1775" spans="1:53" x14ac:dyDescent="0.55000000000000004">
      <c r="A1775">
        <v>1979</v>
      </c>
      <c r="B1775" s="5" t="b">
        <f>Teams[[#This Row],[yearID]]&gt;=1973</f>
        <v>1</v>
      </c>
      <c r="C1775" s="5" t="b">
        <f>Teams[[#This Row],[yearID]]&gt;=1903</f>
        <v>1</v>
      </c>
      <c r="D1775" t="s">
        <v>410</v>
      </c>
      <c r="E1775" t="s">
        <v>426</v>
      </c>
      <c r="F1775" t="s">
        <v>426</v>
      </c>
      <c r="G1775" s="5" t="str">
        <f>VLOOKUP(Teams[[#This Row],[franchID]],TeamsFranchises!$A$2:$D$121,2,FALSE)</f>
        <v>Minnesota Twins</v>
      </c>
      <c r="H1775" t="s">
        <v>8</v>
      </c>
      <c r="I1775">
        <v>4</v>
      </c>
      <c r="J1775">
        <v>162</v>
      </c>
      <c r="K1775">
        <v>81</v>
      </c>
      <c r="L1775">
        <v>82</v>
      </c>
      <c r="M1775">
        <v>80</v>
      </c>
      <c r="N1775" t="s">
        <v>51</v>
      </c>
      <c r="P1775" t="s">
        <v>51</v>
      </c>
      <c r="Q1775" s="5">
        <f>IF(Teams[[#This Row],[LgWin]]="Y", 1,
IF(Teams[[#This Row],[LgWin]] = "N", 0, " "))</f>
        <v>0</v>
      </c>
      <c r="R1775" t="s">
        <v>51</v>
      </c>
      <c r="S1775" s="5">
        <f>IF(Teams[[#This Row],[WSWin]]="Y", 1,
IF(Teams[[#This Row],[WSWin]] = "N", 0, " "))</f>
        <v>0</v>
      </c>
      <c r="T1775">
        <v>764</v>
      </c>
      <c r="U1775">
        <v>5544</v>
      </c>
      <c r="V1775">
        <v>1544</v>
      </c>
      <c r="W1775">
        <v>256</v>
      </c>
      <c r="X1775">
        <v>46</v>
      </c>
      <c r="Y1775">
        <v>112</v>
      </c>
      <c r="Z1775">
        <v>526</v>
      </c>
      <c r="AA1775">
        <v>693</v>
      </c>
      <c r="AB1775">
        <v>66</v>
      </c>
      <c r="AC1775">
        <v>45</v>
      </c>
      <c r="AD1775">
        <v>31</v>
      </c>
      <c r="AE1775">
        <v>53</v>
      </c>
      <c r="AF1775">
        <v>725</v>
      </c>
      <c r="AG1775">
        <v>663</v>
      </c>
      <c r="AH1775">
        <v>4.13</v>
      </c>
      <c r="AI1775">
        <v>31</v>
      </c>
      <c r="AJ1775">
        <v>6</v>
      </c>
      <c r="AK1775">
        <v>33</v>
      </c>
      <c r="AL1775">
        <v>4333</v>
      </c>
      <c r="AM1775">
        <v>1590</v>
      </c>
      <c r="AN1775">
        <v>128</v>
      </c>
      <c r="AO1775">
        <v>452</v>
      </c>
      <c r="AP1775">
        <v>721</v>
      </c>
      <c r="AQ1775">
        <v>134</v>
      </c>
      <c r="AR1775">
        <v>203</v>
      </c>
      <c r="AS1775">
        <v>0.97899999999999998</v>
      </c>
      <c r="AT1775" t="s">
        <v>523</v>
      </c>
      <c r="AU1775" t="s">
        <v>524</v>
      </c>
      <c r="AV1775">
        <v>1070521</v>
      </c>
      <c r="AW1775">
        <v>104</v>
      </c>
      <c r="AX1775">
        <v>104</v>
      </c>
      <c r="AY1775" t="s">
        <v>426</v>
      </c>
      <c r="AZ1775" t="s">
        <v>426</v>
      </c>
      <c r="BA1775" t="s">
        <v>426</v>
      </c>
    </row>
    <row r="1776" spans="1:53" x14ac:dyDescent="0.55000000000000004">
      <c r="A1776">
        <v>1979</v>
      </c>
      <c r="B1776" s="5" t="b">
        <f>Teams[[#This Row],[yearID]]&gt;=1973</f>
        <v>1</v>
      </c>
      <c r="C1776" s="5" t="b">
        <f>Teams[[#This Row],[yearID]]&gt;=1903</f>
        <v>1</v>
      </c>
      <c r="D1776" t="s">
        <v>410</v>
      </c>
      <c r="E1776" t="s">
        <v>563</v>
      </c>
      <c r="F1776" t="s">
        <v>282</v>
      </c>
      <c r="G1776" s="5" t="str">
        <f>VLOOKUP(Teams[[#This Row],[franchID]],TeamsFranchises!$A$2:$D$121,2,FALSE)</f>
        <v>Milwaukee Brewers</v>
      </c>
      <c r="H1776" t="s">
        <v>37</v>
      </c>
      <c r="I1776">
        <v>2</v>
      </c>
      <c r="J1776">
        <v>161</v>
      </c>
      <c r="K1776">
        <v>81</v>
      </c>
      <c r="L1776">
        <v>95</v>
      </c>
      <c r="M1776">
        <v>66</v>
      </c>
      <c r="N1776" t="s">
        <v>51</v>
      </c>
      <c r="P1776" t="s">
        <v>51</v>
      </c>
      <c r="Q1776" s="5">
        <f>IF(Teams[[#This Row],[LgWin]]="Y", 1,
IF(Teams[[#This Row],[LgWin]] = "N", 0, " "))</f>
        <v>0</v>
      </c>
      <c r="R1776" t="s">
        <v>51</v>
      </c>
      <c r="S1776" s="5">
        <f>IF(Teams[[#This Row],[WSWin]]="Y", 1,
IF(Teams[[#This Row],[WSWin]] = "N", 0, " "))</f>
        <v>0</v>
      </c>
      <c r="T1776">
        <v>807</v>
      </c>
      <c r="U1776">
        <v>5536</v>
      </c>
      <c r="V1776">
        <v>1552</v>
      </c>
      <c r="W1776">
        <v>291</v>
      </c>
      <c r="X1776">
        <v>41</v>
      </c>
      <c r="Y1776">
        <v>185</v>
      </c>
      <c r="Z1776">
        <v>549</v>
      </c>
      <c r="AA1776">
        <v>745</v>
      </c>
      <c r="AB1776">
        <v>100</v>
      </c>
      <c r="AC1776">
        <v>53</v>
      </c>
      <c r="AD1776">
        <v>20</v>
      </c>
      <c r="AE1776">
        <v>50</v>
      </c>
      <c r="AF1776">
        <v>722</v>
      </c>
      <c r="AG1776">
        <v>645</v>
      </c>
      <c r="AH1776">
        <v>4.03</v>
      </c>
      <c r="AI1776">
        <v>61</v>
      </c>
      <c r="AJ1776">
        <v>12</v>
      </c>
      <c r="AK1776">
        <v>23</v>
      </c>
      <c r="AL1776">
        <v>4319</v>
      </c>
      <c r="AM1776">
        <v>1563</v>
      </c>
      <c r="AN1776">
        <v>162</v>
      </c>
      <c r="AO1776">
        <v>381</v>
      </c>
      <c r="AP1776">
        <v>580</v>
      </c>
      <c r="AQ1776">
        <v>127</v>
      </c>
      <c r="AR1776">
        <v>153</v>
      </c>
      <c r="AS1776">
        <v>0.98</v>
      </c>
      <c r="AT1776" t="s">
        <v>281</v>
      </c>
      <c r="AU1776" t="s">
        <v>501</v>
      </c>
      <c r="AV1776">
        <v>1918343</v>
      </c>
      <c r="AW1776">
        <v>100</v>
      </c>
      <c r="AX1776">
        <v>99</v>
      </c>
      <c r="AY1776" t="s">
        <v>282</v>
      </c>
      <c r="AZ1776" t="s">
        <v>282</v>
      </c>
      <c r="BA1776" t="s">
        <v>282</v>
      </c>
    </row>
    <row r="1777" spans="1:53" x14ac:dyDescent="0.55000000000000004">
      <c r="A1777">
        <v>1979</v>
      </c>
      <c r="B1777" s="5" t="b">
        <f>Teams[[#This Row],[yearID]]&gt;=1973</f>
        <v>1</v>
      </c>
      <c r="C1777" s="5" t="b">
        <f>Teams[[#This Row],[yearID]]&gt;=1903</f>
        <v>1</v>
      </c>
      <c r="D1777" t="s">
        <v>157</v>
      </c>
      <c r="E1777" t="s">
        <v>551</v>
      </c>
      <c r="F1777" t="s">
        <v>398</v>
      </c>
      <c r="G1777" s="5" t="str">
        <f>VLOOKUP(Teams[[#This Row],[franchID]],TeamsFranchises!$A$2:$D$121,2,FALSE)</f>
        <v>Washington Nationals</v>
      </c>
      <c r="H1777" t="s">
        <v>37</v>
      </c>
      <c r="I1777">
        <v>2</v>
      </c>
      <c r="J1777">
        <v>160</v>
      </c>
      <c r="K1777">
        <v>81</v>
      </c>
      <c r="L1777">
        <v>95</v>
      </c>
      <c r="M1777">
        <v>65</v>
      </c>
      <c r="N1777" t="s">
        <v>51</v>
      </c>
      <c r="P1777" t="s">
        <v>51</v>
      </c>
      <c r="Q1777" s="5">
        <f>IF(Teams[[#This Row],[LgWin]]="Y", 1,
IF(Teams[[#This Row],[LgWin]] = "N", 0, " "))</f>
        <v>0</v>
      </c>
      <c r="R1777" t="s">
        <v>51</v>
      </c>
      <c r="S1777" s="5">
        <f>IF(Teams[[#This Row],[WSWin]]="Y", 1,
IF(Teams[[#This Row],[WSWin]] = "N", 0, " "))</f>
        <v>0</v>
      </c>
      <c r="T1777">
        <v>701</v>
      </c>
      <c r="U1777">
        <v>5465</v>
      </c>
      <c r="V1777">
        <v>1445</v>
      </c>
      <c r="W1777">
        <v>273</v>
      </c>
      <c r="X1777">
        <v>42</v>
      </c>
      <c r="Y1777">
        <v>143</v>
      </c>
      <c r="Z1777">
        <v>432</v>
      </c>
      <c r="AA1777">
        <v>890</v>
      </c>
      <c r="AB1777">
        <v>121</v>
      </c>
      <c r="AC1777">
        <v>56</v>
      </c>
      <c r="AD1777">
        <v>27</v>
      </c>
      <c r="AE1777">
        <v>38</v>
      </c>
      <c r="AF1777">
        <v>581</v>
      </c>
      <c r="AG1777">
        <v>505</v>
      </c>
      <c r="AH1777">
        <v>3.14</v>
      </c>
      <c r="AI1777">
        <v>33</v>
      </c>
      <c r="AJ1777">
        <v>18</v>
      </c>
      <c r="AK1777">
        <v>39</v>
      </c>
      <c r="AL1777">
        <v>4342</v>
      </c>
      <c r="AM1777">
        <v>1379</v>
      </c>
      <c r="AN1777">
        <v>116</v>
      </c>
      <c r="AO1777">
        <v>450</v>
      </c>
      <c r="AP1777">
        <v>813</v>
      </c>
      <c r="AQ1777">
        <v>131</v>
      </c>
      <c r="AR1777">
        <v>123</v>
      </c>
      <c r="AS1777">
        <v>0.97899999999999998</v>
      </c>
      <c r="AT1777" t="s">
        <v>552</v>
      </c>
      <c r="AU1777" t="s">
        <v>572</v>
      </c>
      <c r="AV1777">
        <v>2102173</v>
      </c>
      <c r="AW1777">
        <v>99</v>
      </c>
      <c r="AX1777">
        <v>98</v>
      </c>
      <c r="AY1777" t="s">
        <v>551</v>
      </c>
      <c r="AZ1777" t="s">
        <v>551</v>
      </c>
      <c r="BA1777" t="s">
        <v>551</v>
      </c>
    </row>
    <row r="1778" spans="1:53" x14ac:dyDescent="0.55000000000000004">
      <c r="A1778">
        <v>1979</v>
      </c>
      <c r="B1778" s="5" t="b">
        <f>Teams[[#This Row],[yearID]]&gt;=1973</f>
        <v>1</v>
      </c>
      <c r="C1778" s="5" t="b">
        <f>Teams[[#This Row],[yearID]]&gt;=1903</f>
        <v>1</v>
      </c>
      <c r="D1778" t="s">
        <v>410</v>
      </c>
      <c r="E1778" t="s">
        <v>436</v>
      </c>
      <c r="F1778" t="s">
        <v>412</v>
      </c>
      <c r="G1778" s="5" t="str">
        <f>VLOOKUP(Teams[[#This Row],[franchID]],TeamsFranchises!$A$2:$D$121,2,FALSE)</f>
        <v>New York Yankees</v>
      </c>
      <c r="H1778" t="s">
        <v>37</v>
      </c>
      <c r="I1778">
        <v>4</v>
      </c>
      <c r="J1778">
        <v>160</v>
      </c>
      <c r="K1778">
        <v>81</v>
      </c>
      <c r="L1778">
        <v>89</v>
      </c>
      <c r="M1778">
        <v>71</v>
      </c>
      <c r="N1778" t="s">
        <v>51</v>
      </c>
      <c r="P1778" t="s">
        <v>51</v>
      </c>
      <c r="Q1778" s="5">
        <f>IF(Teams[[#This Row],[LgWin]]="Y", 1,
IF(Teams[[#This Row],[LgWin]] = "N", 0, " "))</f>
        <v>0</v>
      </c>
      <c r="R1778" t="s">
        <v>51</v>
      </c>
      <c r="S1778" s="5">
        <f>IF(Teams[[#This Row],[WSWin]]="Y", 1,
IF(Teams[[#This Row],[WSWin]] = "N", 0, " "))</f>
        <v>0</v>
      </c>
      <c r="T1778">
        <v>734</v>
      </c>
      <c r="U1778">
        <v>5421</v>
      </c>
      <c r="V1778">
        <v>1443</v>
      </c>
      <c r="W1778">
        <v>226</v>
      </c>
      <c r="X1778">
        <v>40</v>
      </c>
      <c r="Y1778">
        <v>150</v>
      </c>
      <c r="Z1778">
        <v>509</v>
      </c>
      <c r="AA1778">
        <v>590</v>
      </c>
      <c r="AB1778">
        <v>65</v>
      </c>
      <c r="AC1778">
        <v>46</v>
      </c>
      <c r="AD1778">
        <v>18</v>
      </c>
      <c r="AE1778">
        <v>63</v>
      </c>
      <c r="AF1778">
        <v>672</v>
      </c>
      <c r="AG1778">
        <v>610</v>
      </c>
      <c r="AH1778">
        <v>3.83</v>
      </c>
      <c r="AI1778">
        <v>43</v>
      </c>
      <c r="AJ1778">
        <v>10</v>
      </c>
      <c r="AK1778">
        <v>37</v>
      </c>
      <c r="AL1778">
        <v>4297</v>
      </c>
      <c r="AM1778">
        <v>1446</v>
      </c>
      <c r="AN1778">
        <v>123</v>
      </c>
      <c r="AO1778">
        <v>455</v>
      </c>
      <c r="AP1778">
        <v>731</v>
      </c>
      <c r="AQ1778">
        <v>122</v>
      </c>
      <c r="AR1778">
        <v>183</v>
      </c>
      <c r="AS1778">
        <v>0.98099999999999998</v>
      </c>
      <c r="AT1778" t="s">
        <v>459</v>
      </c>
      <c r="AU1778" t="s">
        <v>571</v>
      </c>
      <c r="AV1778">
        <v>2537765</v>
      </c>
      <c r="AW1778">
        <v>98</v>
      </c>
      <c r="AX1778">
        <v>96</v>
      </c>
      <c r="AY1778" t="s">
        <v>412</v>
      </c>
      <c r="AZ1778" t="s">
        <v>436</v>
      </c>
      <c r="BA1778" t="s">
        <v>436</v>
      </c>
    </row>
    <row r="1779" spans="1:53" x14ac:dyDescent="0.55000000000000004">
      <c r="A1779">
        <v>1979</v>
      </c>
      <c r="B1779" s="5" t="b">
        <f>Teams[[#This Row],[yearID]]&gt;=1973</f>
        <v>1</v>
      </c>
      <c r="C1779" s="5" t="b">
        <f>Teams[[#This Row],[yearID]]&gt;=1903</f>
        <v>1</v>
      </c>
      <c r="D1779" t="s">
        <v>157</v>
      </c>
      <c r="E1779" t="s">
        <v>532</v>
      </c>
      <c r="F1779" t="s">
        <v>533</v>
      </c>
      <c r="G1779" s="5" t="str">
        <f>VLOOKUP(Teams[[#This Row],[franchID]],TeamsFranchises!$A$2:$D$121,2,FALSE)</f>
        <v>New York Mets</v>
      </c>
      <c r="H1779" t="s">
        <v>37</v>
      </c>
      <c r="I1779">
        <v>6</v>
      </c>
      <c r="J1779">
        <v>163</v>
      </c>
      <c r="K1779">
        <v>82</v>
      </c>
      <c r="L1779">
        <v>63</v>
      </c>
      <c r="M1779">
        <v>99</v>
      </c>
      <c r="N1779" t="s">
        <v>51</v>
      </c>
      <c r="P1779" t="s">
        <v>51</v>
      </c>
      <c r="Q1779" s="5">
        <f>IF(Teams[[#This Row],[LgWin]]="Y", 1,
IF(Teams[[#This Row],[LgWin]] = "N", 0, " "))</f>
        <v>0</v>
      </c>
      <c r="R1779" t="s">
        <v>51</v>
      </c>
      <c r="S1779" s="5">
        <f>IF(Teams[[#This Row],[WSWin]]="Y", 1,
IF(Teams[[#This Row],[WSWin]] = "N", 0, " "))</f>
        <v>0</v>
      </c>
      <c r="T1779">
        <v>593</v>
      </c>
      <c r="U1779">
        <v>5591</v>
      </c>
      <c r="V1779">
        <v>1399</v>
      </c>
      <c r="W1779">
        <v>255</v>
      </c>
      <c r="X1779">
        <v>41</v>
      </c>
      <c r="Y1779">
        <v>74</v>
      </c>
      <c r="Z1779">
        <v>498</v>
      </c>
      <c r="AA1779">
        <v>817</v>
      </c>
      <c r="AB1779">
        <v>135</v>
      </c>
      <c r="AC1779">
        <v>79</v>
      </c>
      <c r="AD1779">
        <v>35</v>
      </c>
      <c r="AE1779">
        <v>40</v>
      </c>
      <c r="AF1779">
        <v>706</v>
      </c>
      <c r="AG1779">
        <v>633</v>
      </c>
      <c r="AH1779">
        <v>3.84</v>
      </c>
      <c r="AI1779">
        <v>16</v>
      </c>
      <c r="AJ1779">
        <v>10</v>
      </c>
      <c r="AK1779">
        <v>36</v>
      </c>
      <c r="AL1779">
        <v>4448</v>
      </c>
      <c r="AM1779">
        <v>1486</v>
      </c>
      <c r="AN1779">
        <v>120</v>
      </c>
      <c r="AO1779">
        <v>607</v>
      </c>
      <c r="AP1779">
        <v>819</v>
      </c>
      <c r="AQ1779">
        <v>140</v>
      </c>
      <c r="AR1779">
        <v>168</v>
      </c>
      <c r="AS1779">
        <v>0.97799999999999998</v>
      </c>
      <c r="AT1779" t="s">
        <v>534</v>
      </c>
      <c r="AU1779" t="s">
        <v>536</v>
      </c>
      <c r="AV1779">
        <v>788905</v>
      </c>
      <c r="AW1779">
        <v>96</v>
      </c>
      <c r="AX1779">
        <v>97</v>
      </c>
      <c r="AY1779" t="s">
        <v>533</v>
      </c>
      <c r="AZ1779" t="s">
        <v>532</v>
      </c>
      <c r="BA1779" t="s">
        <v>532</v>
      </c>
    </row>
    <row r="1780" spans="1:53" x14ac:dyDescent="0.55000000000000004">
      <c r="A1780">
        <v>1979</v>
      </c>
      <c r="B1780" s="5" t="b">
        <f>Teams[[#This Row],[yearID]]&gt;=1973</f>
        <v>1</v>
      </c>
      <c r="C1780" s="5" t="b">
        <f>Teams[[#This Row],[yearID]]&gt;=1903</f>
        <v>1</v>
      </c>
      <c r="D1780" t="s">
        <v>410</v>
      </c>
      <c r="E1780" t="s">
        <v>423</v>
      </c>
      <c r="F1780" t="s">
        <v>423</v>
      </c>
      <c r="G1780" s="5" t="str">
        <f>VLOOKUP(Teams[[#This Row],[franchID]],TeamsFranchises!$A$2:$D$121,2,FALSE)</f>
        <v>Oakland Athletics</v>
      </c>
      <c r="H1780" t="s">
        <v>8</v>
      </c>
      <c r="I1780">
        <v>7</v>
      </c>
      <c r="J1780">
        <v>162</v>
      </c>
      <c r="K1780">
        <v>81</v>
      </c>
      <c r="L1780">
        <v>54</v>
      </c>
      <c r="M1780">
        <v>108</v>
      </c>
      <c r="N1780" t="s">
        <v>51</v>
      </c>
      <c r="P1780" t="s">
        <v>51</v>
      </c>
      <c r="Q1780" s="5">
        <f>IF(Teams[[#This Row],[LgWin]]="Y", 1,
IF(Teams[[#This Row],[LgWin]] = "N", 0, " "))</f>
        <v>0</v>
      </c>
      <c r="R1780" t="s">
        <v>51</v>
      </c>
      <c r="S1780" s="5">
        <f>IF(Teams[[#This Row],[WSWin]]="Y", 1,
IF(Teams[[#This Row],[WSWin]] = "N", 0, " "))</f>
        <v>0</v>
      </c>
      <c r="T1780">
        <v>573</v>
      </c>
      <c r="U1780">
        <v>5348</v>
      </c>
      <c r="V1780">
        <v>1276</v>
      </c>
      <c r="W1780">
        <v>188</v>
      </c>
      <c r="X1780">
        <v>32</v>
      </c>
      <c r="Y1780">
        <v>108</v>
      </c>
      <c r="Z1780">
        <v>482</v>
      </c>
      <c r="AA1780">
        <v>751</v>
      </c>
      <c r="AB1780">
        <v>104</v>
      </c>
      <c r="AC1780">
        <v>69</v>
      </c>
      <c r="AD1780">
        <v>20</v>
      </c>
      <c r="AE1780">
        <v>46</v>
      </c>
      <c r="AF1780">
        <v>860</v>
      </c>
      <c r="AG1780">
        <v>754</v>
      </c>
      <c r="AH1780">
        <v>4.75</v>
      </c>
      <c r="AI1780">
        <v>41</v>
      </c>
      <c r="AJ1780">
        <v>4</v>
      </c>
      <c r="AK1780">
        <v>20</v>
      </c>
      <c r="AL1780">
        <v>4288</v>
      </c>
      <c r="AM1780">
        <v>1606</v>
      </c>
      <c r="AN1780">
        <v>147</v>
      </c>
      <c r="AO1780">
        <v>654</v>
      </c>
      <c r="AP1780">
        <v>726</v>
      </c>
      <c r="AQ1780">
        <v>174</v>
      </c>
      <c r="AR1780">
        <v>137</v>
      </c>
      <c r="AS1780">
        <v>0.97199999999999998</v>
      </c>
      <c r="AT1780" t="s">
        <v>546</v>
      </c>
      <c r="AU1780" t="s">
        <v>547</v>
      </c>
      <c r="AV1780">
        <v>306763</v>
      </c>
      <c r="AW1780">
        <v>94</v>
      </c>
      <c r="AX1780">
        <v>96</v>
      </c>
      <c r="AY1780" t="s">
        <v>423</v>
      </c>
      <c r="AZ1780" t="s">
        <v>423</v>
      </c>
      <c r="BA1780" t="s">
        <v>423</v>
      </c>
    </row>
    <row r="1781" spans="1:53" x14ac:dyDescent="0.55000000000000004">
      <c r="A1781">
        <v>1979</v>
      </c>
      <c r="B1781" s="5" t="b">
        <f>Teams[[#This Row],[yearID]]&gt;=1973</f>
        <v>1</v>
      </c>
      <c r="C1781" s="5" t="b">
        <f>Teams[[#This Row],[yearID]]&gt;=1903</f>
        <v>1</v>
      </c>
      <c r="D1781" t="s">
        <v>157</v>
      </c>
      <c r="E1781" t="s">
        <v>122</v>
      </c>
      <c r="F1781" t="s">
        <v>122</v>
      </c>
      <c r="G1781" s="5" t="str">
        <f>VLOOKUP(Teams[[#This Row],[franchID]],TeamsFranchises!$A$2:$D$121,2,FALSE)</f>
        <v>Philadelphia Phillies</v>
      </c>
      <c r="H1781" t="s">
        <v>37</v>
      </c>
      <c r="I1781">
        <v>4</v>
      </c>
      <c r="J1781">
        <v>163</v>
      </c>
      <c r="K1781">
        <v>81</v>
      </c>
      <c r="L1781">
        <v>84</v>
      </c>
      <c r="M1781">
        <v>78</v>
      </c>
      <c r="N1781" t="s">
        <v>51</v>
      </c>
      <c r="P1781" t="s">
        <v>51</v>
      </c>
      <c r="Q1781" s="5">
        <f>IF(Teams[[#This Row],[LgWin]]="Y", 1,
IF(Teams[[#This Row],[LgWin]] = "N", 0, " "))</f>
        <v>0</v>
      </c>
      <c r="R1781" t="s">
        <v>51</v>
      </c>
      <c r="S1781" s="5">
        <f>IF(Teams[[#This Row],[WSWin]]="Y", 1,
IF(Teams[[#This Row],[WSWin]] = "N", 0, " "))</f>
        <v>0</v>
      </c>
      <c r="T1781">
        <v>683</v>
      </c>
      <c r="U1781">
        <v>5463</v>
      </c>
      <c r="V1781">
        <v>1453</v>
      </c>
      <c r="W1781">
        <v>250</v>
      </c>
      <c r="X1781">
        <v>53</v>
      </c>
      <c r="Y1781">
        <v>119</v>
      </c>
      <c r="Z1781">
        <v>602</v>
      </c>
      <c r="AA1781">
        <v>764</v>
      </c>
      <c r="AB1781">
        <v>128</v>
      </c>
      <c r="AC1781">
        <v>76</v>
      </c>
      <c r="AD1781">
        <v>37</v>
      </c>
      <c r="AE1781">
        <v>57</v>
      </c>
      <c r="AF1781">
        <v>718</v>
      </c>
      <c r="AG1781">
        <v>666</v>
      </c>
      <c r="AH1781">
        <v>4.16</v>
      </c>
      <c r="AI1781">
        <v>33</v>
      </c>
      <c r="AJ1781">
        <v>14</v>
      </c>
      <c r="AK1781">
        <v>29</v>
      </c>
      <c r="AL1781">
        <v>4324</v>
      </c>
      <c r="AM1781">
        <v>1455</v>
      </c>
      <c r="AN1781">
        <v>135</v>
      </c>
      <c r="AO1781">
        <v>477</v>
      </c>
      <c r="AP1781">
        <v>787</v>
      </c>
      <c r="AQ1781">
        <v>106</v>
      </c>
      <c r="AR1781">
        <v>148</v>
      </c>
      <c r="AS1781">
        <v>0.98299999999999998</v>
      </c>
      <c r="AT1781" t="s">
        <v>358</v>
      </c>
      <c r="AU1781" t="s">
        <v>566</v>
      </c>
      <c r="AV1781">
        <v>2775011</v>
      </c>
      <c r="AW1781">
        <v>103</v>
      </c>
      <c r="AX1781">
        <v>102</v>
      </c>
      <c r="AY1781" t="s">
        <v>122</v>
      </c>
      <c r="AZ1781" t="s">
        <v>122</v>
      </c>
      <c r="BA1781" t="s">
        <v>122</v>
      </c>
    </row>
    <row r="1782" spans="1:53" x14ac:dyDescent="0.55000000000000004">
      <c r="A1782">
        <v>1979</v>
      </c>
      <c r="B1782" s="5" t="b">
        <f>Teams[[#This Row],[yearID]]&gt;=1973</f>
        <v>1</v>
      </c>
      <c r="C1782" s="5" t="b">
        <f>Teams[[#This Row],[yearID]]&gt;=1903</f>
        <v>1</v>
      </c>
      <c r="D1782" t="s">
        <v>157</v>
      </c>
      <c r="E1782" t="s">
        <v>229</v>
      </c>
      <c r="F1782" t="s">
        <v>229</v>
      </c>
      <c r="G1782" s="5" t="str">
        <f>VLOOKUP(Teams[[#This Row],[franchID]],TeamsFranchises!$A$2:$D$121,2,FALSE)</f>
        <v>Pittsburgh Pirates</v>
      </c>
      <c r="H1782" t="s">
        <v>37</v>
      </c>
      <c r="I1782">
        <v>1</v>
      </c>
      <c r="J1782">
        <v>163</v>
      </c>
      <c r="K1782">
        <v>81</v>
      </c>
      <c r="L1782">
        <v>98</v>
      </c>
      <c r="M1782">
        <v>64</v>
      </c>
      <c r="N1782" t="s">
        <v>76</v>
      </c>
      <c r="P1782" t="s">
        <v>76</v>
      </c>
      <c r="Q1782" s="5">
        <f>IF(Teams[[#This Row],[LgWin]]="Y", 1,
IF(Teams[[#This Row],[LgWin]] = "N", 0, " "))</f>
        <v>1</v>
      </c>
      <c r="R1782" t="s">
        <v>76</v>
      </c>
      <c r="S1782" s="5">
        <f>IF(Teams[[#This Row],[WSWin]]="Y", 1,
IF(Teams[[#This Row],[WSWin]] = "N", 0, " "))</f>
        <v>1</v>
      </c>
      <c r="T1782">
        <v>775</v>
      </c>
      <c r="U1782">
        <v>5661</v>
      </c>
      <c r="V1782">
        <v>1541</v>
      </c>
      <c r="W1782">
        <v>264</v>
      </c>
      <c r="X1782">
        <v>52</v>
      </c>
      <c r="Y1782">
        <v>148</v>
      </c>
      <c r="Z1782">
        <v>483</v>
      </c>
      <c r="AA1782">
        <v>855</v>
      </c>
      <c r="AB1782">
        <v>180</v>
      </c>
      <c r="AC1782">
        <v>66</v>
      </c>
      <c r="AD1782">
        <v>32</v>
      </c>
      <c r="AE1782">
        <v>56</v>
      </c>
      <c r="AF1782">
        <v>643</v>
      </c>
      <c r="AG1782">
        <v>566</v>
      </c>
      <c r="AH1782">
        <v>3.41</v>
      </c>
      <c r="AI1782">
        <v>24</v>
      </c>
      <c r="AJ1782">
        <v>7</v>
      </c>
      <c r="AK1782">
        <v>52</v>
      </c>
      <c r="AL1782">
        <v>4480</v>
      </c>
      <c r="AM1782">
        <v>1424</v>
      </c>
      <c r="AN1782">
        <v>125</v>
      </c>
      <c r="AO1782">
        <v>504</v>
      </c>
      <c r="AP1782">
        <v>904</v>
      </c>
      <c r="AQ1782">
        <v>134</v>
      </c>
      <c r="AR1782">
        <v>163</v>
      </c>
      <c r="AS1782">
        <v>0.97899999999999998</v>
      </c>
      <c r="AT1782" t="s">
        <v>390</v>
      </c>
      <c r="AU1782" t="s">
        <v>567</v>
      </c>
      <c r="AV1782">
        <v>1435454</v>
      </c>
      <c r="AW1782">
        <v>105</v>
      </c>
      <c r="AX1782">
        <v>105</v>
      </c>
      <c r="AY1782" t="s">
        <v>229</v>
      </c>
      <c r="AZ1782" t="s">
        <v>229</v>
      </c>
      <c r="BA1782" t="s">
        <v>229</v>
      </c>
    </row>
    <row r="1783" spans="1:53" x14ac:dyDescent="0.55000000000000004">
      <c r="A1783">
        <v>1979</v>
      </c>
      <c r="B1783" s="5" t="b">
        <f>Teams[[#This Row],[yearID]]&gt;=1973</f>
        <v>1</v>
      </c>
      <c r="C1783" s="5" t="b">
        <f>Teams[[#This Row],[yearID]]&gt;=1903</f>
        <v>1</v>
      </c>
      <c r="D1783" t="s">
        <v>157</v>
      </c>
      <c r="E1783" t="s">
        <v>554</v>
      </c>
      <c r="F1783" t="s">
        <v>555</v>
      </c>
      <c r="G1783" s="5" t="str">
        <f>VLOOKUP(Teams[[#This Row],[franchID]],TeamsFranchises!$A$2:$D$121,2,FALSE)</f>
        <v>San Diego Padres</v>
      </c>
      <c r="H1783" t="s">
        <v>8</v>
      </c>
      <c r="I1783">
        <v>5</v>
      </c>
      <c r="J1783">
        <v>161</v>
      </c>
      <c r="K1783">
        <v>81</v>
      </c>
      <c r="L1783">
        <v>68</v>
      </c>
      <c r="M1783">
        <v>93</v>
      </c>
      <c r="N1783" t="s">
        <v>51</v>
      </c>
      <c r="P1783" t="s">
        <v>51</v>
      </c>
      <c r="Q1783" s="5">
        <f>IF(Teams[[#This Row],[LgWin]]="Y", 1,
IF(Teams[[#This Row],[LgWin]] = "N", 0, " "))</f>
        <v>0</v>
      </c>
      <c r="R1783" t="s">
        <v>51</v>
      </c>
      <c r="S1783" s="5">
        <f>IF(Teams[[#This Row],[WSWin]]="Y", 1,
IF(Teams[[#This Row],[WSWin]] = "N", 0, " "))</f>
        <v>0</v>
      </c>
      <c r="T1783">
        <v>603</v>
      </c>
      <c r="U1783">
        <v>5446</v>
      </c>
      <c r="V1783">
        <v>1316</v>
      </c>
      <c r="W1783">
        <v>193</v>
      </c>
      <c r="X1783">
        <v>53</v>
      </c>
      <c r="Y1783">
        <v>93</v>
      </c>
      <c r="Z1783">
        <v>534</v>
      </c>
      <c r="AA1783">
        <v>770</v>
      </c>
      <c r="AB1783">
        <v>100</v>
      </c>
      <c r="AC1783">
        <v>58</v>
      </c>
      <c r="AD1783">
        <v>32</v>
      </c>
      <c r="AE1783">
        <v>43</v>
      </c>
      <c r="AF1783">
        <v>681</v>
      </c>
      <c r="AG1783">
        <v>596</v>
      </c>
      <c r="AH1783">
        <v>3.69</v>
      </c>
      <c r="AI1783">
        <v>29</v>
      </c>
      <c r="AJ1783">
        <v>7</v>
      </c>
      <c r="AK1783">
        <v>25</v>
      </c>
      <c r="AL1783">
        <v>4359</v>
      </c>
      <c r="AM1783">
        <v>1438</v>
      </c>
      <c r="AN1783">
        <v>108</v>
      </c>
      <c r="AO1783">
        <v>513</v>
      </c>
      <c r="AP1783">
        <v>779</v>
      </c>
      <c r="AQ1783">
        <v>141</v>
      </c>
      <c r="AR1783">
        <v>154</v>
      </c>
      <c r="AS1783">
        <v>0.97799999999999998</v>
      </c>
      <c r="AT1783" t="s">
        <v>556</v>
      </c>
      <c r="AU1783" t="s">
        <v>557</v>
      </c>
      <c r="AV1783">
        <v>1456967</v>
      </c>
      <c r="AW1783">
        <v>93</v>
      </c>
      <c r="AX1783">
        <v>94</v>
      </c>
      <c r="AY1783" t="s">
        <v>555</v>
      </c>
      <c r="AZ1783" t="s">
        <v>554</v>
      </c>
      <c r="BA1783" t="s">
        <v>554</v>
      </c>
    </row>
    <row r="1784" spans="1:53" x14ac:dyDescent="0.55000000000000004">
      <c r="A1784">
        <v>1979</v>
      </c>
      <c r="B1784" s="5" t="b">
        <f>Teams[[#This Row],[yearID]]&gt;=1973</f>
        <v>1</v>
      </c>
      <c r="C1784" s="5" t="b">
        <f>Teams[[#This Row],[yearID]]&gt;=1903</f>
        <v>1</v>
      </c>
      <c r="D1784" t="s">
        <v>410</v>
      </c>
      <c r="E1784" t="s">
        <v>573</v>
      </c>
      <c r="F1784" t="s">
        <v>573</v>
      </c>
      <c r="G1784" s="5" t="str">
        <f>VLOOKUP(Teams[[#This Row],[franchID]],TeamsFranchises!$A$2:$D$121,2,FALSE)</f>
        <v>Seattle Mariners</v>
      </c>
      <c r="H1784" t="s">
        <v>8</v>
      </c>
      <c r="I1784">
        <v>6</v>
      </c>
      <c r="J1784">
        <v>162</v>
      </c>
      <c r="K1784">
        <v>81</v>
      </c>
      <c r="L1784">
        <v>67</v>
      </c>
      <c r="M1784">
        <v>95</v>
      </c>
      <c r="N1784" t="s">
        <v>51</v>
      </c>
      <c r="P1784" t="s">
        <v>51</v>
      </c>
      <c r="Q1784" s="5">
        <f>IF(Teams[[#This Row],[LgWin]]="Y", 1,
IF(Teams[[#This Row],[LgWin]] = "N", 0, " "))</f>
        <v>0</v>
      </c>
      <c r="R1784" t="s">
        <v>51</v>
      </c>
      <c r="S1784" s="5">
        <f>IF(Teams[[#This Row],[WSWin]]="Y", 1,
IF(Teams[[#This Row],[WSWin]] = "N", 0, " "))</f>
        <v>0</v>
      </c>
      <c r="T1784">
        <v>711</v>
      </c>
      <c r="U1784">
        <v>5544</v>
      </c>
      <c r="V1784">
        <v>1490</v>
      </c>
      <c r="W1784">
        <v>250</v>
      </c>
      <c r="X1784">
        <v>52</v>
      </c>
      <c r="Y1784">
        <v>132</v>
      </c>
      <c r="Z1784">
        <v>515</v>
      </c>
      <c r="AA1784">
        <v>725</v>
      </c>
      <c r="AB1784">
        <v>126</v>
      </c>
      <c r="AC1784">
        <v>52</v>
      </c>
      <c r="AD1784">
        <v>28</v>
      </c>
      <c r="AE1784">
        <v>54</v>
      </c>
      <c r="AF1784">
        <v>820</v>
      </c>
      <c r="AG1784">
        <v>731</v>
      </c>
      <c r="AH1784">
        <v>4.58</v>
      </c>
      <c r="AI1784">
        <v>37</v>
      </c>
      <c r="AJ1784">
        <v>7</v>
      </c>
      <c r="AK1784">
        <v>26</v>
      </c>
      <c r="AL1784">
        <v>4314</v>
      </c>
      <c r="AM1784">
        <v>1567</v>
      </c>
      <c r="AN1784">
        <v>165</v>
      </c>
      <c r="AO1784">
        <v>571</v>
      </c>
      <c r="AP1784">
        <v>736</v>
      </c>
      <c r="AQ1784">
        <v>141</v>
      </c>
      <c r="AR1784">
        <v>170</v>
      </c>
      <c r="AS1784">
        <v>0.97799999999999998</v>
      </c>
      <c r="AT1784" t="s">
        <v>574</v>
      </c>
      <c r="AU1784" t="s">
        <v>575</v>
      </c>
      <c r="AV1784">
        <v>844447</v>
      </c>
      <c r="AW1784">
        <v>102</v>
      </c>
      <c r="AX1784">
        <v>104</v>
      </c>
      <c r="AY1784" t="s">
        <v>573</v>
      </c>
      <c r="AZ1784" t="s">
        <v>573</v>
      </c>
      <c r="BA1784" t="s">
        <v>573</v>
      </c>
    </row>
    <row r="1785" spans="1:53" x14ac:dyDescent="0.55000000000000004">
      <c r="A1785">
        <v>1979</v>
      </c>
      <c r="B1785" s="5" t="b">
        <f>Teams[[#This Row],[yearID]]&gt;=1973</f>
        <v>1</v>
      </c>
      <c r="C1785" s="5" t="b">
        <f>Teams[[#This Row],[yearID]]&gt;=1903</f>
        <v>1</v>
      </c>
      <c r="D1785" t="s">
        <v>157</v>
      </c>
      <c r="E1785" t="s">
        <v>514</v>
      </c>
      <c r="F1785" t="s">
        <v>243</v>
      </c>
      <c r="G1785" s="5" t="str">
        <f>VLOOKUP(Teams[[#This Row],[franchID]],TeamsFranchises!$A$2:$D$121,2,FALSE)</f>
        <v>San Francisco Giants</v>
      </c>
      <c r="H1785" t="s">
        <v>8</v>
      </c>
      <c r="I1785">
        <v>4</v>
      </c>
      <c r="J1785">
        <v>162</v>
      </c>
      <c r="K1785">
        <v>81</v>
      </c>
      <c r="L1785">
        <v>71</v>
      </c>
      <c r="M1785">
        <v>91</v>
      </c>
      <c r="N1785" t="s">
        <v>51</v>
      </c>
      <c r="P1785" t="s">
        <v>51</v>
      </c>
      <c r="Q1785" s="5">
        <f>IF(Teams[[#This Row],[LgWin]]="Y", 1,
IF(Teams[[#This Row],[LgWin]] = "N", 0, " "))</f>
        <v>0</v>
      </c>
      <c r="R1785" t="s">
        <v>51</v>
      </c>
      <c r="S1785" s="5">
        <f>IF(Teams[[#This Row],[WSWin]]="Y", 1,
IF(Teams[[#This Row],[WSWin]] = "N", 0, " "))</f>
        <v>0</v>
      </c>
      <c r="T1785">
        <v>672</v>
      </c>
      <c r="U1785">
        <v>5395</v>
      </c>
      <c r="V1785">
        <v>1328</v>
      </c>
      <c r="W1785">
        <v>192</v>
      </c>
      <c r="X1785">
        <v>36</v>
      </c>
      <c r="Y1785">
        <v>125</v>
      </c>
      <c r="Z1785">
        <v>580</v>
      </c>
      <c r="AA1785">
        <v>925</v>
      </c>
      <c r="AB1785">
        <v>140</v>
      </c>
      <c r="AC1785">
        <v>73</v>
      </c>
      <c r="AD1785">
        <v>20</v>
      </c>
      <c r="AE1785">
        <v>47</v>
      </c>
      <c r="AF1785">
        <v>751</v>
      </c>
      <c r="AG1785">
        <v>664</v>
      </c>
      <c r="AH1785">
        <v>4.16</v>
      </c>
      <c r="AI1785">
        <v>25</v>
      </c>
      <c r="AJ1785">
        <v>6</v>
      </c>
      <c r="AK1785">
        <v>34</v>
      </c>
      <c r="AL1785">
        <v>4308</v>
      </c>
      <c r="AM1785">
        <v>1484</v>
      </c>
      <c r="AN1785">
        <v>143</v>
      </c>
      <c r="AO1785">
        <v>577</v>
      </c>
      <c r="AP1785">
        <v>880</v>
      </c>
      <c r="AQ1785">
        <v>163</v>
      </c>
      <c r="AR1785">
        <v>138</v>
      </c>
      <c r="AS1785">
        <v>0.97399999999999998</v>
      </c>
      <c r="AT1785" t="s">
        <v>515</v>
      </c>
      <c r="AU1785" t="s">
        <v>517</v>
      </c>
      <c r="AV1785">
        <v>1456402</v>
      </c>
      <c r="AW1785">
        <v>93</v>
      </c>
      <c r="AX1785">
        <v>94</v>
      </c>
      <c r="AY1785" t="s">
        <v>243</v>
      </c>
      <c r="AZ1785" t="s">
        <v>514</v>
      </c>
      <c r="BA1785" t="s">
        <v>514</v>
      </c>
    </row>
    <row r="1786" spans="1:53" x14ac:dyDescent="0.55000000000000004">
      <c r="A1786">
        <v>1979</v>
      </c>
      <c r="B1786" s="5" t="b">
        <f>Teams[[#This Row],[yearID]]&gt;=1973</f>
        <v>1</v>
      </c>
      <c r="C1786" s="5" t="b">
        <f>Teams[[#This Row],[yearID]]&gt;=1903</f>
        <v>1</v>
      </c>
      <c r="D1786" t="s">
        <v>157</v>
      </c>
      <c r="E1786" t="s">
        <v>396</v>
      </c>
      <c r="F1786" t="s">
        <v>154</v>
      </c>
      <c r="G1786" s="5" t="str">
        <f>VLOOKUP(Teams[[#This Row],[franchID]],TeamsFranchises!$A$2:$D$121,2,FALSE)</f>
        <v>St. Louis Cardinals</v>
      </c>
      <c r="H1786" t="s">
        <v>37</v>
      </c>
      <c r="I1786">
        <v>3</v>
      </c>
      <c r="J1786">
        <v>163</v>
      </c>
      <c r="K1786">
        <v>82</v>
      </c>
      <c r="L1786">
        <v>86</v>
      </c>
      <c r="M1786">
        <v>76</v>
      </c>
      <c r="N1786" t="s">
        <v>51</v>
      </c>
      <c r="P1786" t="s">
        <v>51</v>
      </c>
      <c r="Q1786" s="5">
        <f>IF(Teams[[#This Row],[LgWin]]="Y", 1,
IF(Teams[[#This Row],[LgWin]] = "N", 0, " "))</f>
        <v>0</v>
      </c>
      <c r="R1786" t="s">
        <v>51</v>
      </c>
      <c r="S1786" s="5">
        <f>IF(Teams[[#This Row],[WSWin]]="Y", 1,
IF(Teams[[#This Row],[WSWin]] = "N", 0, " "))</f>
        <v>0</v>
      </c>
      <c r="T1786">
        <v>731</v>
      </c>
      <c r="U1786">
        <v>5734</v>
      </c>
      <c r="V1786">
        <v>1594</v>
      </c>
      <c r="W1786">
        <v>279</v>
      </c>
      <c r="X1786">
        <v>63</v>
      </c>
      <c r="Y1786">
        <v>100</v>
      </c>
      <c r="Z1786">
        <v>460</v>
      </c>
      <c r="AA1786">
        <v>838</v>
      </c>
      <c r="AB1786">
        <v>116</v>
      </c>
      <c r="AC1786">
        <v>69</v>
      </c>
      <c r="AD1786">
        <v>27</v>
      </c>
      <c r="AE1786">
        <v>63</v>
      </c>
      <c r="AF1786">
        <v>693</v>
      </c>
      <c r="AG1786">
        <v>615</v>
      </c>
      <c r="AH1786">
        <v>3.72</v>
      </c>
      <c r="AI1786">
        <v>38</v>
      </c>
      <c r="AJ1786">
        <v>10</v>
      </c>
      <c r="AK1786">
        <v>25</v>
      </c>
      <c r="AL1786">
        <v>4460</v>
      </c>
      <c r="AM1786">
        <v>1449</v>
      </c>
      <c r="AN1786">
        <v>127</v>
      </c>
      <c r="AO1786">
        <v>501</v>
      </c>
      <c r="AP1786">
        <v>788</v>
      </c>
      <c r="AQ1786">
        <v>132</v>
      </c>
      <c r="AR1786">
        <v>166</v>
      </c>
      <c r="AS1786">
        <v>0.98</v>
      </c>
      <c r="AT1786" t="s">
        <v>409</v>
      </c>
      <c r="AU1786" t="s">
        <v>545</v>
      </c>
      <c r="AV1786">
        <v>1627256</v>
      </c>
      <c r="AW1786">
        <v>102</v>
      </c>
      <c r="AX1786">
        <v>102</v>
      </c>
      <c r="AY1786" t="s">
        <v>154</v>
      </c>
      <c r="AZ1786" t="s">
        <v>396</v>
      </c>
      <c r="BA1786" t="s">
        <v>396</v>
      </c>
    </row>
    <row r="1787" spans="1:53" x14ac:dyDescent="0.55000000000000004">
      <c r="A1787">
        <v>1979</v>
      </c>
      <c r="B1787" s="5" t="b">
        <f>Teams[[#This Row],[yearID]]&gt;=1973</f>
        <v>1</v>
      </c>
      <c r="C1787" s="5" t="b">
        <f>Teams[[#This Row],[yearID]]&gt;=1903</f>
        <v>1</v>
      </c>
      <c r="D1787" t="s">
        <v>410</v>
      </c>
      <c r="E1787" t="s">
        <v>526</v>
      </c>
      <c r="F1787" t="s">
        <v>526</v>
      </c>
      <c r="G1787" s="5" t="str">
        <f>VLOOKUP(Teams[[#This Row],[franchID]],TeamsFranchises!$A$2:$D$121,2,FALSE)</f>
        <v>Texas Rangers</v>
      </c>
      <c r="H1787" t="s">
        <v>8</v>
      </c>
      <c r="I1787">
        <v>3</v>
      </c>
      <c r="J1787">
        <v>162</v>
      </c>
      <c r="K1787">
        <v>81</v>
      </c>
      <c r="L1787">
        <v>83</v>
      </c>
      <c r="M1787">
        <v>79</v>
      </c>
      <c r="N1787" t="s">
        <v>51</v>
      </c>
      <c r="P1787" t="s">
        <v>51</v>
      </c>
      <c r="Q1787" s="5">
        <f>IF(Teams[[#This Row],[LgWin]]="Y", 1,
IF(Teams[[#This Row],[LgWin]] = "N", 0, " "))</f>
        <v>0</v>
      </c>
      <c r="R1787" t="s">
        <v>51</v>
      </c>
      <c r="S1787" s="5">
        <f>IF(Teams[[#This Row],[WSWin]]="Y", 1,
IF(Teams[[#This Row],[WSWin]] = "N", 0, " "))</f>
        <v>0</v>
      </c>
      <c r="T1787">
        <v>750</v>
      </c>
      <c r="U1787">
        <v>5562</v>
      </c>
      <c r="V1787">
        <v>1549</v>
      </c>
      <c r="W1787">
        <v>252</v>
      </c>
      <c r="X1787">
        <v>26</v>
      </c>
      <c r="Y1787">
        <v>140</v>
      </c>
      <c r="Z1787">
        <v>461</v>
      </c>
      <c r="AA1787">
        <v>607</v>
      </c>
      <c r="AB1787">
        <v>79</v>
      </c>
      <c r="AC1787">
        <v>51</v>
      </c>
      <c r="AD1787">
        <v>33</v>
      </c>
      <c r="AE1787">
        <v>59</v>
      </c>
      <c r="AF1787">
        <v>698</v>
      </c>
      <c r="AG1787">
        <v>617</v>
      </c>
      <c r="AH1787">
        <v>3.86</v>
      </c>
      <c r="AI1787">
        <v>26</v>
      </c>
      <c r="AJ1787">
        <v>10</v>
      </c>
      <c r="AK1787">
        <v>42</v>
      </c>
      <c r="AL1787">
        <v>4311</v>
      </c>
      <c r="AM1787">
        <v>1371</v>
      </c>
      <c r="AN1787">
        <v>135</v>
      </c>
      <c r="AO1787">
        <v>532</v>
      </c>
      <c r="AP1787">
        <v>773</v>
      </c>
      <c r="AQ1787">
        <v>130</v>
      </c>
      <c r="AR1787">
        <v>151</v>
      </c>
      <c r="AS1787">
        <v>0.97899999999999998</v>
      </c>
      <c r="AT1787" t="s">
        <v>568</v>
      </c>
      <c r="AU1787" t="s">
        <v>569</v>
      </c>
      <c r="AV1787">
        <v>1519671</v>
      </c>
      <c r="AW1787">
        <v>99</v>
      </c>
      <c r="AX1787">
        <v>98</v>
      </c>
      <c r="AY1787" t="s">
        <v>526</v>
      </c>
      <c r="AZ1787" t="s">
        <v>526</v>
      </c>
      <c r="BA1787" t="s">
        <v>526</v>
      </c>
    </row>
    <row r="1788" spans="1:53" x14ac:dyDescent="0.55000000000000004">
      <c r="A1788">
        <v>1979</v>
      </c>
      <c r="B1788" s="5" t="b">
        <f>Teams[[#This Row],[yearID]]&gt;=1973</f>
        <v>1</v>
      </c>
      <c r="C1788" s="5" t="b">
        <f>Teams[[#This Row],[yearID]]&gt;=1903</f>
        <v>1</v>
      </c>
      <c r="D1788" t="s">
        <v>410</v>
      </c>
      <c r="E1788" t="s">
        <v>576</v>
      </c>
      <c r="F1788" t="s">
        <v>576</v>
      </c>
      <c r="G1788" s="5" t="str">
        <f>VLOOKUP(Teams[[#This Row],[franchID]],TeamsFranchises!$A$2:$D$121,2,FALSE)</f>
        <v>Toronto Blue Jays</v>
      </c>
      <c r="H1788" t="s">
        <v>37</v>
      </c>
      <c r="I1788">
        <v>7</v>
      </c>
      <c r="J1788">
        <v>162</v>
      </c>
      <c r="K1788">
        <v>81</v>
      </c>
      <c r="L1788">
        <v>53</v>
      </c>
      <c r="M1788">
        <v>109</v>
      </c>
      <c r="N1788" t="s">
        <v>51</v>
      </c>
      <c r="P1788" t="s">
        <v>51</v>
      </c>
      <c r="Q1788" s="5">
        <f>IF(Teams[[#This Row],[LgWin]]="Y", 1,
IF(Teams[[#This Row],[LgWin]] = "N", 0, " "))</f>
        <v>0</v>
      </c>
      <c r="R1788" t="s">
        <v>51</v>
      </c>
      <c r="S1788" s="5">
        <f>IF(Teams[[#This Row],[WSWin]]="Y", 1,
IF(Teams[[#This Row],[WSWin]] = "N", 0, " "))</f>
        <v>0</v>
      </c>
      <c r="T1788">
        <v>613</v>
      </c>
      <c r="U1788">
        <v>5423</v>
      </c>
      <c r="V1788">
        <v>1362</v>
      </c>
      <c r="W1788">
        <v>253</v>
      </c>
      <c r="X1788">
        <v>34</v>
      </c>
      <c r="Y1788">
        <v>95</v>
      </c>
      <c r="Z1788">
        <v>448</v>
      </c>
      <c r="AA1788">
        <v>663</v>
      </c>
      <c r="AB1788">
        <v>75</v>
      </c>
      <c r="AC1788">
        <v>56</v>
      </c>
      <c r="AD1788">
        <v>36</v>
      </c>
      <c r="AE1788">
        <v>38</v>
      </c>
      <c r="AF1788">
        <v>862</v>
      </c>
      <c r="AG1788">
        <v>759</v>
      </c>
      <c r="AH1788">
        <v>4.82</v>
      </c>
      <c r="AI1788">
        <v>44</v>
      </c>
      <c r="AJ1788">
        <v>7</v>
      </c>
      <c r="AK1788">
        <v>11</v>
      </c>
      <c r="AL1788">
        <v>4251</v>
      </c>
      <c r="AM1788">
        <v>1537</v>
      </c>
      <c r="AN1788">
        <v>165</v>
      </c>
      <c r="AO1788">
        <v>594</v>
      </c>
      <c r="AP1788">
        <v>613</v>
      </c>
      <c r="AQ1788">
        <v>159</v>
      </c>
      <c r="AR1788">
        <v>187</v>
      </c>
      <c r="AS1788">
        <v>0.97499999999999998</v>
      </c>
      <c r="AT1788" t="s">
        <v>577</v>
      </c>
      <c r="AU1788" t="s">
        <v>578</v>
      </c>
      <c r="AV1788">
        <v>1431651</v>
      </c>
      <c r="AW1788">
        <v>100</v>
      </c>
      <c r="AX1788">
        <v>102</v>
      </c>
      <c r="AY1788" t="s">
        <v>576</v>
      </c>
      <c r="AZ1788" t="s">
        <v>576</v>
      </c>
      <c r="BA1788" t="s">
        <v>576</v>
      </c>
    </row>
    <row r="1789" spans="1:53" x14ac:dyDescent="0.55000000000000004">
      <c r="A1789">
        <v>1980</v>
      </c>
      <c r="B1789" s="5" t="b">
        <f>Teams[[#This Row],[yearID]]&gt;=1973</f>
        <v>1</v>
      </c>
      <c r="C1789" s="5" t="b">
        <f>Teams[[#This Row],[yearID]]&gt;=1903</f>
        <v>1</v>
      </c>
      <c r="D1789" t="s">
        <v>157</v>
      </c>
      <c r="E1789" t="s">
        <v>159</v>
      </c>
      <c r="F1789" t="s">
        <v>159</v>
      </c>
      <c r="G1789" s="5" t="str">
        <f>VLOOKUP(Teams[[#This Row],[franchID]],TeamsFranchises!$A$2:$D$121,2,FALSE)</f>
        <v>Atlanta Braves</v>
      </c>
      <c r="H1789" t="s">
        <v>8</v>
      </c>
      <c r="I1789">
        <v>4</v>
      </c>
      <c r="J1789">
        <v>161</v>
      </c>
      <c r="K1789">
        <v>80</v>
      </c>
      <c r="L1789">
        <v>81</v>
      </c>
      <c r="M1789">
        <v>80</v>
      </c>
      <c r="N1789" t="s">
        <v>51</v>
      </c>
      <c r="P1789" t="s">
        <v>51</v>
      </c>
      <c r="Q1789" s="5">
        <f>IF(Teams[[#This Row],[LgWin]]="Y", 1,
IF(Teams[[#This Row],[LgWin]] = "N", 0, " "))</f>
        <v>0</v>
      </c>
      <c r="R1789" t="s">
        <v>51</v>
      </c>
      <c r="S1789" s="5">
        <f>IF(Teams[[#This Row],[WSWin]]="Y", 1,
IF(Teams[[#This Row],[WSWin]] = "N", 0, " "))</f>
        <v>0</v>
      </c>
      <c r="T1789">
        <v>630</v>
      </c>
      <c r="U1789">
        <v>5402</v>
      </c>
      <c r="V1789">
        <v>1352</v>
      </c>
      <c r="W1789">
        <v>226</v>
      </c>
      <c r="X1789">
        <v>22</v>
      </c>
      <c r="Y1789">
        <v>144</v>
      </c>
      <c r="Z1789">
        <v>434</v>
      </c>
      <c r="AA1789">
        <v>899</v>
      </c>
      <c r="AB1789">
        <v>73</v>
      </c>
      <c r="AC1789">
        <v>52</v>
      </c>
      <c r="AD1789">
        <v>20</v>
      </c>
      <c r="AE1789">
        <v>33</v>
      </c>
      <c r="AF1789">
        <v>660</v>
      </c>
      <c r="AG1789">
        <v>598</v>
      </c>
      <c r="AH1789">
        <v>3.77</v>
      </c>
      <c r="AI1789">
        <v>29</v>
      </c>
      <c r="AJ1789">
        <v>9</v>
      </c>
      <c r="AK1789">
        <v>37</v>
      </c>
      <c r="AL1789">
        <v>4284</v>
      </c>
      <c r="AM1789">
        <v>1397</v>
      </c>
      <c r="AN1789">
        <v>131</v>
      </c>
      <c r="AO1789">
        <v>454</v>
      </c>
      <c r="AP1789">
        <v>696</v>
      </c>
      <c r="AQ1789">
        <v>162</v>
      </c>
      <c r="AR1789">
        <v>156</v>
      </c>
      <c r="AS1789">
        <v>0.97499999999999998</v>
      </c>
      <c r="AT1789" t="s">
        <v>541</v>
      </c>
      <c r="AU1789" t="s">
        <v>542</v>
      </c>
      <c r="AV1789">
        <v>1048411</v>
      </c>
      <c r="AW1789">
        <v>103</v>
      </c>
      <c r="AX1789">
        <v>103</v>
      </c>
      <c r="AY1789" t="s">
        <v>159</v>
      </c>
      <c r="AZ1789" t="s">
        <v>159</v>
      </c>
      <c r="BA1789" t="s">
        <v>159</v>
      </c>
    </row>
    <row r="1790" spans="1:53" x14ac:dyDescent="0.55000000000000004">
      <c r="A1790">
        <v>1980</v>
      </c>
      <c r="B1790" s="5" t="b">
        <f>Teams[[#This Row],[yearID]]&gt;=1973</f>
        <v>1</v>
      </c>
      <c r="C1790" s="5" t="b">
        <f>Teams[[#This Row],[yearID]]&gt;=1903</f>
        <v>1</v>
      </c>
      <c r="D1790" t="s">
        <v>410</v>
      </c>
      <c r="E1790" t="s">
        <v>95</v>
      </c>
      <c r="F1790" t="s">
        <v>95</v>
      </c>
      <c r="G1790" s="5" t="str">
        <f>VLOOKUP(Teams[[#This Row],[franchID]],TeamsFranchises!$A$2:$D$121,2,FALSE)</f>
        <v>Baltimore Orioles</v>
      </c>
      <c r="H1790" t="s">
        <v>37</v>
      </c>
      <c r="I1790">
        <v>2</v>
      </c>
      <c r="J1790">
        <v>162</v>
      </c>
      <c r="K1790">
        <v>81</v>
      </c>
      <c r="L1790">
        <v>100</v>
      </c>
      <c r="M1790">
        <v>62</v>
      </c>
      <c r="N1790" t="s">
        <v>51</v>
      </c>
      <c r="P1790" t="s">
        <v>51</v>
      </c>
      <c r="Q1790" s="5">
        <f>IF(Teams[[#This Row],[LgWin]]="Y", 1,
IF(Teams[[#This Row],[LgWin]] = "N", 0, " "))</f>
        <v>0</v>
      </c>
      <c r="R1790" t="s">
        <v>51</v>
      </c>
      <c r="S1790" s="5">
        <f>IF(Teams[[#This Row],[WSWin]]="Y", 1,
IF(Teams[[#This Row],[WSWin]] = "N", 0, " "))</f>
        <v>0</v>
      </c>
      <c r="T1790">
        <v>805</v>
      </c>
      <c r="U1790">
        <v>5585</v>
      </c>
      <c r="V1790">
        <v>1523</v>
      </c>
      <c r="W1790">
        <v>258</v>
      </c>
      <c r="X1790">
        <v>29</v>
      </c>
      <c r="Y1790">
        <v>156</v>
      </c>
      <c r="Z1790">
        <v>587</v>
      </c>
      <c r="AA1790">
        <v>766</v>
      </c>
      <c r="AB1790">
        <v>111</v>
      </c>
      <c r="AC1790">
        <v>38</v>
      </c>
      <c r="AD1790">
        <v>21</v>
      </c>
      <c r="AE1790">
        <v>46</v>
      </c>
      <c r="AF1790">
        <v>640</v>
      </c>
      <c r="AG1790">
        <v>591</v>
      </c>
      <c r="AH1790">
        <v>3.64</v>
      </c>
      <c r="AI1790">
        <v>42</v>
      </c>
      <c r="AJ1790">
        <v>10</v>
      </c>
      <c r="AK1790">
        <v>41</v>
      </c>
      <c r="AL1790">
        <v>4380</v>
      </c>
      <c r="AM1790">
        <v>1438</v>
      </c>
      <c r="AN1790">
        <v>134</v>
      </c>
      <c r="AO1790">
        <v>507</v>
      </c>
      <c r="AP1790">
        <v>789</v>
      </c>
      <c r="AQ1790">
        <v>95</v>
      </c>
      <c r="AR1790">
        <v>178</v>
      </c>
      <c r="AS1790">
        <v>0.98499999999999999</v>
      </c>
      <c r="AT1790" t="s">
        <v>218</v>
      </c>
      <c r="AU1790" t="s">
        <v>504</v>
      </c>
      <c r="AV1790">
        <v>1797438</v>
      </c>
      <c r="AW1790">
        <v>99</v>
      </c>
      <c r="AX1790">
        <v>98</v>
      </c>
      <c r="AY1790" t="s">
        <v>95</v>
      </c>
      <c r="AZ1790" t="s">
        <v>95</v>
      </c>
      <c r="BA1790" t="s">
        <v>95</v>
      </c>
    </row>
    <row r="1791" spans="1:53" x14ac:dyDescent="0.55000000000000004">
      <c r="A1791">
        <v>1980</v>
      </c>
      <c r="B1791" s="5" t="b">
        <f>Teams[[#This Row],[yearID]]&gt;=1973</f>
        <v>1</v>
      </c>
      <c r="C1791" s="5" t="b">
        <f>Teams[[#This Row],[yearID]]&gt;=1903</f>
        <v>1</v>
      </c>
      <c r="D1791" t="s">
        <v>410</v>
      </c>
      <c r="E1791" t="s">
        <v>54</v>
      </c>
      <c r="F1791" t="s">
        <v>54</v>
      </c>
      <c r="G1791" s="5" t="str">
        <f>VLOOKUP(Teams[[#This Row],[franchID]],TeamsFranchises!$A$2:$D$121,2,FALSE)</f>
        <v>Boston Red Sox</v>
      </c>
      <c r="H1791" t="s">
        <v>37</v>
      </c>
      <c r="I1791">
        <v>5</v>
      </c>
      <c r="J1791">
        <v>160</v>
      </c>
      <c r="K1791">
        <v>81</v>
      </c>
      <c r="L1791">
        <v>83</v>
      </c>
      <c r="M1791">
        <v>77</v>
      </c>
      <c r="N1791" t="s">
        <v>51</v>
      </c>
      <c r="P1791" t="s">
        <v>51</v>
      </c>
      <c r="Q1791" s="5">
        <f>IF(Teams[[#This Row],[LgWin]]="Y", 1,
IF(Teams[[#This Row],[LgWin]] = "N", 0, " "))</f>
        <v>0</v>
      </c>
      <c r="R1791" t="s">
        <v>51</v>
      </c>
      <c r="S1791" s="5">
        <f>IF(Teams[[#This Row],[WSWin]]="Y", 1,
IF(Teams[[#This Row],[WSWin]] = "N", 0, " "))</f>
        <v>0</v>
      </c>
      <c r="T1791">
        <v>757</v>
      </c>
      <c r="U1791">
        <v>5603</v>
      </c>
      <c r="V1791">
        <v>1588</v>
      </c>
      <c r="W1791">
        <v>297</v>
      </c>
      <c r="X1791">
        <v>36</v>
      </c>
      <c r="Y1791">
        <v>162</v>
      </c>
      <c r="Z1791">
        <v>475</v>
      </c>
      <c r="AA1791">
        <v>720</v>
      </c>
      <c r="AB1791">
        <v>79</v>
      </c>
      <c r="AC1791">
        <v>48</v>
      </c>
      <c r="AD1791">
        <v>32</v>
      </c>
      <c r="AE1791">
        <v>50</v>
      </c>
      <c r="AF1791">
        <v>767</v>
      </c>
      <c r="AG1791">
        <v>701</v>
      </c>
      <c r="AH1791">
        <v>4.38</v>
      </c>
      <c r="AI1791">
        <v>30</v>
      </c>
      <c r="AJ1791">
        <v>8</v>
      </c>
      <c r="AK1791">
        <v>43</v>
      </c>
      <c r="AL1791">
        <v>4324</v>
      </c>
      <c r="AM1791">
        <v>1557</v>
      </c>
      <c r="AN1791">
        <v>129</v>
      </c>
      <c r="AO1791">
        <v>481</v>
      </c>
      <c r="AP1791">
        <v>696</v>
      </c>
      <c r="AQ1791">
        <v>149</v>
      </c>
      <c r="AR1791">
        <v>206</v>
      </c>
      <c r="AS1791">
        <v>0.97699999999999998</v>
      </c>
      <c r="AT1791" t="s">
        <v>441</v>
      </c>
      <c r="AU1791" t="s">
        <v>493</v>
      </c>
      <c r="AV1791">
        <v>1956092</v>
      </c>
      <c r="AW1791">
        <v>106</v>
      </c>
      <c r="AX1791">
        <v>105</v>
      </c>
      <c r="AY1791" t="s">
        <v>54</v>
      </c>
      <c r="AZ1791" t="s">
        <v>54</v>
      </c>
      <c r="BA1791" t="s">
        <v>54</v>
      </c>
    </row>
    <row r="1792" spans="1:53" x14ac:dyDescent="0.55000000000000004">
      <c r="A1792">
        <v>1980</v>
      </c>
      <c r="B1792" s="5" t="b">
        <f>Teams[[#This Row],[yearID]]&gt;=1973</f>
        <v>1</v>
      </c>
      <c r="C1792" s="5" t="b">
        <f>Teams[[#This Row],[yearID]]&gt;=1903</f>
        <v>1</v>
      </c>
      <c r="D1792" t="s">
        <v>410</v>
      </c>
      <c r="E1792" t="s">
        <v>537</v>
      </c>
      <c r="F1792" t="s">
        <v>520</v>
      </c>
      <c r="G1792" s="5" t="str">
        <f>VLOOKUP(Teams[[#This Row],[franchID]],TeamsFranchises!$A$2:$D$121,2,FALSE)</f>
        <v>Los Angeles Angels of Anaheim</v>
      </c>
      <c r="H1792" t="s">
        <v>8</v>
      </c>
      <c r="I1792">
        <v>6</v>
      </c>
      <c r="J1792">
        <v>160</v>
      </c>
      <c r="K1792">
        <v>81</v>
      </c>
      <c r="L1792">
        <v>65</v>
      </c>
      <c r="M1792">
        <v>95</v>
      </c>
      <c r="N1792" t="s">
        <v>51</v>
      </c>
      <c r="P1792" t="s">
        <v>51</v>
      </c>
      <c r="Q1792" s="5">
        <f>IF(Teams[[#This Row],[LgWin]]="Y", 1,
IF(Teams[[#This Row],[LgWin]] = "N", 0, " "))</f>
        <v>0</v>
      </c>
      <c r="R1792" t="s">
        <v>51</v>
      </c>
      <c r="S1792" s="5">
        <f>IF(Teams[[#This Row],[WSWin]]="Y", 1,
IF(Teams[[#This Row],[WSWin]] = "N", 0, " "))</f>
        <v>0</v>
      </c>
      <c r="T1792">
        <v>698</v>
      </c>
      <c r="U1792">
        <v>5443</v>
      </c>
      <c r="V1792">
        <v>1442</v>
      </c>
      <c r="W1792">
        <v>236</v>
      </c>
      <c r="X1792">
        <v>32</v>
      </c>
      <c r="Y1792">
        <v>106</v>
      </c>
      <c r="Z1792">
        <v>539</v>
      </c>
      <c r="AA1792">
        <v>889</v>
      </c>
      <c r="AB1792">
        <v>91</v>
      </c>
      <c r="AC1792">
        <v>63</v>
      </c>
      <c r="AD1792">
        <v>32</v>
      </c>
      <c r="AE1792">
        <v>49</v>
      </c>
      <c r="AF1792">
        <v>797</v>
      </c>
      <c r="AG1792">
        <v>717</v>
      </c>
      <c r="AH1792">
        <v>4.5199999999999996</v>
      </c>
      <c r="AI1792">
        <v>22</v>
      </c>
      <c r="AJ1792">
        <v>6</v>
      </c>
      <c r="AK1792">
        <v>30</v>
      </c>
      <c r="AL1792">
        <v>4285</v>
      </c>
      <c r="AM1792">
        <v>1548</v>
      </c>
      <c r="AN1792">
        <v>141</v>
      </c>
      <c r="AO1792">
        <v>529</v>
      </c>
      <c r="AP1792">
        <v>725</v>
      </c>
      <c r="AQ1792">
        <v>134</v>
      </c>
      <c r="AR1792">
        <v>144</v>
      </c>
      <c r="AS1792">
        <v>0.97799999999999998</v>
      </c>
      <c r="AT1792" t="s">
        <v>538</v>
      </c>
      <c r="AU1792" t="s">
        <v>543</v>
      </c>
      <c r="AV1792">
        <v>2297327</v>
      </c>
      <c r="AW1792">
        <v>97</v>
      </c>
      <c r="AX1792">
        <v>97</v>
      </c>
      <c r="AY1792" t="s">
        <v>537</v>
      </c>
      <c r="AZ1792" t="s">
        <v>537</v>
      </c>
      <c r="BA1792" t="s">
        <v>537</v>
      </c>
    </row>
    <row r="1793" spans="1:53" x14ac:dyDescent="0.55000000000000004">
      <c r="A1793">
        <v>1980</v>
      </c>
      <c r="B1793" s="5" t="b">
        <f>Teams[[#This Row],[yearID]]&gt;=1973</f>
        <v>1</v>
      </c>
      <c r="C1793" s="5" t="b">
        <f>Teams[[#This Row],[yearID]]&gt;=1903</f>
        <v>1</v>
      </c>
      <c r="D1793" t="s">
        <v>410</v>
      </c>
      <c r="E1793" t="s">
        <v>415</v>
      </c>
      <c r="F1793" t="s">
        <v>416</v>
      </c>
      <c r="G1793" s="5" t="str">
        <f>VLOOKUP(Teams[[#This Row],[franchID]],TeamsFranchises!$A$2:$D$121,2,FALSE)</f>
        <v>Chicago White Sox</v>
      </c>
      <c r="H1793" t="s">
        <v>8</v>
      </c>
      <c r="I1793">
        <v>5</v>
      </c>
      <c r="J1793">
        <v>162</v>
      </c>
      <c r="K1793">
        <v>81</v>
      </c>
      <c r="L1793">
        <v>70</v>
      </c>
      <c r="M1793">
        <v>90</v>
      </c>
      <c r="N1793" t="s">
        <v>51</v>
      </c>
      <c r="P1793" t="s">
        <v>51</v>
      </c>
      <c r="Q1793" s="5">
        <f>IF(Teams[[#This Row],[LgWin]]="Y", 1,
IF(Teams[[#This Row],[LgWin]] = "N", 0, " "))</f>
        <v>0</v>
      </c>
      <c r="R1793" t="s">
        <v>51</v>
      </c>
      <c r="S1793" s="5">
        <f>IF(Teams[[#This Row],[WSWin]]="Y", 1,
IF(Teams[[#This Row],[WSWin]] = "N", 0, " "))</f>
        <v>0</v>
      </c>
      <c r="T1793">
        <v>587</v>
      </c>
      <c r="U1793">
        <v>5444</v>
      </c>
      <c r="V1793">
        <v>1408</v>
      </c>
      <c r="W1793">
        <v>255</v>
      </c>
      <c r="X1793">
        <v>38</v>
      </c>
      <c r="Y1793">
        <v>91</v>
      </c>
      <c r="Z1793">
        <v>399</v>
      </c>
      <c r="AA1793">
        <v>670</v>
      </c>
      <c r="AB1793">
        <v>68</v>
      </c>
      <c r="AC1793">
        <v>54</v>
      </c>
      <c r="AD1793">
        <v>39</v>
      </c>
      <c r="AE1793">
        <v>51</v>
      </c>
      <c r="AF1793">
        <v>722</v>
      </c>
      <c r="AG1793">
        <v>625</v>
      </c>
      <c r="AH1793">
        <v>3.92</v>
      </c>
      <c r="AI1793">
        <v>32</v>
      </c>
      <c r="AJ1793">
        <v>12</v>
      </c>
      <c r="AK1793">
        <v>42</v>
      </c>
      <c r="AL1793">
        <v>4306</v>
      </c>
      <c r="AM1793">
        <v>1434</v>
      </c>
      <c r="AN1793">
        <v>108</v>
      </c>
      <c r="AO1793">
        <v>563</v>
      </c>
      <c r="AP1793">
        <v>724</v>
      </c>
      <c r="AQ1793">
        <v>171</v>
      </c>
      <c r="AR1793">
        <v>162</v>
      </c>
      <c r="AS1793">
        <v>0.97299999999999998</v>
      </c>
      <c r="AT1793" t="s">
        <v>417</v>
      </c>
      <c r="AU1793" t="s">
        <v>450</v>
      </c>
      <c r="AV1793">
        <v>1200365</v>
      </c>
      <c r="AW1793">
        <v>100</v>
      </c>
      <c r="AX1793">
        <v>100</v>
      </c>
      <c r="AY1793" t="s">
        <v>416</v>
      </c>
      <c r="AZ1793" t="s">
        <v>415</v>
      </c>
      <c r="BA1793" t="s">
        <v>415</v>
      </c>
    </row>
    <row r="1794" spans="1:53" x14ac:dyDescent="0.55000000000000004">
      <c r="A1794">
        <v>1980</v>
      </c>
      <c r="B1794" s="5" t="b">
        <f>Teams[[#This Row],[yearID]]&gt;=1973</f>
        <v>1</v>
      </c>
      <c r="C1794" s="5" t="b">
        <f>Teams[[#This Row],[yearID]]&gt;=1903</f>
        <v>1</v>
      </c>
      <c r="D1794" t="s">
        <v>157</v>
      </c>
      <c r="E1794" t="s">
        <v>161</v>
      </c>
      <c r="F1794" t="s">
        <v>162</v>
      </c>
      <c r="G1794" s="5" t="str">
        <f>VLOOKUP(Teams[[#This Row],[franchID]],TeamsFranchises!$A$2:$D$121,2,FALSE)</f>
        <v>Chicago Cubs</v>
      </c>
      <c r="H1794" t="s">
        <v>37</v>
      </c>
      <c r="I1794">
        <v>6</v>
      </c>
      <c r="J1794">
        <v>162</v>
      </c>
      <c r="K1794">
        <v>81</v>
      </c>
      <c r="L1794">
        <v>64</v>
      </c>
      <c r="M1794">
        <v>98</v>
      </c>
      <c r="N1794" t="s">
        <v>51</v>
      </c>
      <c r="P1794" t="s">
        <v>51</v>
      </c>
      <c r="Q1794" s="5">
        <f>IF(Teams[[#This Row],[LgWin]]="Y", 1,
IF(Teams[[#This Row],[LgWin]] = "N", 0, " "))</f>
        <v>0</v>
      </c>
      <c r="R1794" t="s">
        <v>51</v>
      </c>
      <c r="S1794" s="5">
        <f>IF(Teams[[#This Row],[WSWin]]="Y", 1,
IF(Teams[[#This Row],[WSWin]] = "N", 0, " "))</f>
        <v>0</v>
      </c>
      <c r="T1794">
        <v>614</v>
      </c>
      <c r="U1794">
        <v>5619</v>
      </c>
      <c r="V1794">
        <v>1411</v>
      </c>
      <c r="W1794">
        <v>251</v>
      </c>
      <c r="X1794">
        <v>35</v>
      </c>
      <c r="Y1794">
        <v>107</v>
      </c>
      <c r="Z1794">
        <v>471</v>
      </c>
      <c r="AA1794">
        <v>912</v>
      </c>
      <c r="AB1794">
        <v>93</v>
      </c>
      <c r="AC1794">
        <v>64</v>
      </c>
      <c r="AD1794">
        <v>18</v>
      </c>
      <c r="AE1794">
        <v>40</v>
      </c>
      <c r="AF1794">
        <v>728</v>
      </c>
      <c r="AG1794">
        <v>639</v>
      </c>
      <c r="AH1794">
        <v>3.89</v>
      </c>
      <c r="AI1794">
        <v>13</v>
      </c>
      <c r="AJ1794">
        <v>6</v>
      </c>
      <c r="AK1794">
        <v>35</v>
      </c>
      <c r="AL1794">
        <v>4437</v>
      </c>
      <c r="AM1794">
        <v>1525</v>
      </c>
      <c r="AN1794">
        <v>109</v>
      </c>
      <c r="AO1794">
        <v>589</v>
      </c>
      <c r="AP1794">
        <v>923</v>
      </c>
      <c r="AQ1794">
        <v>174</v>
      </c>
      <c r="AR1794">
        <v>149</v>
      </c>
      <c r="AS1794">
        <v>0.97399999999999998</v>
      </c>
      <c r="AT1794" t="s">
        <v>434</v>
      </c>
      <c r="AU1794" t="s">
        <v>473</v>
      </c>
      <c r="AV1794">
        <v>1206776</v>
      </c>
      <c r="AW1794">
        <v>107</v>
      </c>
      <c r="AX1794">
        <v>109</v>
      </c>
      <c r="AY1794" t="s">
        <v>162</v>
      </c>
      <c r="AZ1794" t="s">
        <v>161</v>
      </c>
      <c r="BA1794" t="s">
        <v>161</v>
      </c>
    </row>
    <row r="1795" spans="1:53" x14ac:dyDescent="0.55000000000000004">
      <c r="A1795">
        <v>1980</v>
      </c>
      <c r="B1795" s="5" t="b">
        <f>Teams[[#This Row],[yearID]]&gt;=1973</f>
        <v>1</v>
      </c>
      <c r="C1795" s="5" t="b">
        <f>Teams[[#This Row],[yearID]]&gt;=1903</f>
        <v>1</v>
      </c>
      <c r="D1795" t="s">
        <v>157</v>
      </c>
      <c r="E1795" t="s">
        <v>167</v>
      </c>
      <c r="F1795" t="s">
        <v>167</v>
      </c>
      <c r="G1795" s="5" t="str">
        <f>VLOOKUP(Teams[[#This Row],[franchID]],TeamsFranchises!$A$2:$D$121,2,FALSE)</f>
        <v>Cincinnati Reds</v>
      </c>
      <c r="H1795" t="s">
        <v>8</v>
      </c>
      <c r="I1795">
        <v>3</v>
      </c>
      <c r="J1795">
        <v>163</v>
      </c>
      <c r="K1795">
        <v>82</v>
      </c>
      <c r="L1795">
        <v>89</v>
      </c>
      <c r="M1795">
        <v>73</v>
      </c>
      <c r="N1795" t="s">
        <v>51</v>
      </c>
      <c r="P1795" t="s">
        <v>51</v>
      </c>
      <c r="Q1795" s="5">
        <f>IF(Teams[[#This Row],[LgWin]]="Y", 1,
IF(Teams[[#This Row],[LgWin]] = "N", 0, " "))</f>
        <v>0</v>
      </c>
      <c r="R1795" t="s">
        <v>51</v>
      </c>
      <c r="S1795" s="5">
        <f>IF(Teams[[#This Row],[WSWin]]="Y", 1,
IF(Teams[[#This Row],[WSWin]] = "N", 0, " "))</f>
        <v>0</v>
      </c>
      <c r="T1795">
        <v>707</v>
      </c>
      <c r="U1795">
        <v>5516</v>
      </c>
      <c r="V1795">
        <v>1445</v>
      </c>
      <c r="W1795">
        <v>256</v>
      </c>
      <c r="X1795">
        <v>45</v>
      </c>
      <c r="Y1795">
        <v>113</v>
      </c>
      <c r="Z1795">
        <v>537</v>
      </c>
      <c r="AA1795">
        <v>852</v>
      </c>
      <c r="AB1795">
        <v>156</v>
      </c>
      <c r="AC1795">
        <v>43</v>
      </c>
      <c r="AD1795">
        <v>23</v>
      </c>
      <c r="AE1795">
        <v>54</v>
      </c>
      <c r="AF1795">
        <v>670</v>
      </c>
      <c r="AG1795">
        <v>624</v>
      </c>
      <c r="AH1795">
        <v>3.85</v>
      </c>
      <c r="AI1795">
        <v>30</v>
      </c>
      <c r="AJ1795">
        <v>12</v>
      </c>
      <c r="AK1795">
        <v>37</v>
      </c>
      <c r="AL1795">
        <v>4378</v>
      </c>
      <c r="AM1795">
        <v>1404</v>
      </c>
      <c r="AN1795">
        <v>113</v>
      </c>
      <c r="AO1795">
        <v>506</v>
      </c>
      <c r="AP1795">
        <v>833</v>
      </c>
      <c r="AQ1795">
        <v>106</v>
      </c>
      <c r="AR1795">
        <v>144</v>
      </c>
      <c r="AS1795">
        <v>0.98299999999999998</v>
      </c>
      <c r="AT1795" t="s">
        <v>165</v>
      </c>
      <c r="AU1795" t="s">
        <v>565</v>
      </c>
      <c r="AV1795">
        <v>2022450</v>
      </c>
      <c r="AW1795">
        <v>101</v>
      </c>
      <c r="AX1795">
        <v>100</v>
      </c>
      <c r="AY1795" t="s">
        <v>167</v>
      </c>
      <c r="AZ1795" t="s">
        <v>167</v>
      </c>
      <c r="BA1795" t="s">
        <v>167</v>
      </c>
    </row>
    <row r="1796" spans="1:53" x14ac:dyDescent="0.55000000000000004">
      <c r="A1796">
        <v>1980</v>
      </c>
      <c r="B1796" s="5" t="b">
        <f>Teams[[#This Row],[yearID]]&gt;=1973</f>
        <v>1</v>
      </c>
      <c r="C1796" s="5" t="b">
        <f>Teams[[#This Row],[yearID]]&gt;=1903</f>
        <v>1</v>
      </c>
      <c r="D1796" t="s">
        <v>410</v>
      </c>
      <c r="E1796" t="s">
        <v>64</v>
      </c>
      <c r="F1796" t="s">
        <v>64</v>
      </c>
      <c r="G1796" s="5" t="str">
        <f>VLOOKUP(Teams[[#This Row],[franchID]],TeamsFranchises!$A$2:$D$121,2,FALSE)</f>
        <v>Cleveland Indians</v>
      </c>
      <c r="H1796" t="s">
        <v>37</v>
      </c>
      <c r="I1796">
        <v>6</v>
      </c>
      <c r="J1796">
        <v>160</v>
      </c>
      <c r="K1796">
        <v>79</v>
      </c>
      <c r="L1796">
        <v>79</v>
      </c>
      <c r="M1796">
        <v>81</v>
      </c>
      <c r="N1796" t="s">
        <v>51</v>
      </c>
      <c r="P1796" t="s">
        <v>51</v>
      </c>
      <c r="Q1796" s="5">
        <f>IF(Teams[[#This Row],[LgWin]]="Y", 1,
IF(Teams[[#This Row],[LgWin]] = "N", 0, " "))</f>
        <v>0</v>
      </c>
      <c r="R1796" t="s">
        <v>51</v>
      </c>
      <c r="S1796" s="5">
        <f>IF(Teams[[#This Row],[WSWin]]="Y", 1,
IF(Teams[[#This Row],[WSWin]] = "N", 0, " "))</f>
        <v>0</v>
      </c>
      <c r="T1796">
        <v>738</v>
      </c>
      <c r="U1796">
        <v>5470</v>
      </c>
      <c r="V1796">
        <v>1517</v>
      </c>
      <c r="W1796">
        <v>221</v>
      </c>
      <c r="X1796">
        <v>40</v>
      </c>
      <c r="Y1796">
        <v>89</v>
      </c>
      <c r="Z1796">
        <v>617</v>
      </c>
      <c r="AA1796">
        <v>625</v>
      </c>
      <c r="AB1796">
        <v>118</v>
      </c>
      <c r="AC1796">
        <v>58</v>
      </c>
      <c r="AD1796">
        <v>37</v>
      </c>
      <c r="AE1796">
        <v>74</v>
      </c>
      <c r="AF1796">
        <v>807</v>
      </c>
      <c r="AG1796">
        <v>743</v>
      </c>
      <c r="AH1796">
        <v>4.68</v>
      </c>
      <c r="AI1796">
        <v>35</v>
      </c>
      <c r="AJ1796">
        <v>8</v>
      </c>
      <c r="AK1796">
        <v>32</v>
      </c>
      <c r="AL1796">
        <v>4284</v>
      </c>
      <c r="AM1796">
        <v>1519</v>
      </c>
      <c r="AN1796">
        <v>137</v>
      </c>
      <c r="AO1796">
        <v>552</v>
      </c>
      <c r="AP1796">
        <v>843</v>
      </c>
      <c r="AQ1796">
        <v>105</v>
      </c>
      <c r="AR1796">
        <v>143</v>
      </c>
      <c r="AS1796">
        <v>0.98299999999999998</v>
      </c>
      <c r="AT1796" t="s">
        <v>487</v>
      </c>
      <c r="AU1796" t="s">
        <v>498</v>
      </c>
      <c r="AV1796">
        <v>1033827</v>
      </c>
      <c r="AW1796">
        <v>101</v>
      </c>
      <c r="AX1796">
        <v>102</v>
      </c>
      <c r="AY1796" t="s">
        <v>64</v>
      </c>
      <c r="AZ1796" t="s">
        <v>64</v>
      </c>
      <c r="BA1796" t="s">
        <v>64</v>
      </c>
    </row>
    <row r="1797" spans="1:53" x14ac:dyDescent="0.55000000000000004">
      <c r="A1797">
        <v>1980</v>
      </c>
      <c r="B1797" s="5" t="b">
        <f>Teams[[#This Row],[yearID]]&gt;=1973</f>
        <v>1</v>
      </c>
      <c r="C1797" s="5" t="b">
        <f>Teams[[#This Row],[yearID]]&gt;=1903</f>
        <v>1</v>
      </c>
      <c r="D1797" t="s">
        <v>410</v>
      </c>
      <c r="E1797" t="s">
        <v>419</v>
      </c>
      <c r="F1797" t="s">
        <v>419</v>
      </c>
      <c r="G1797" s="5" t="str">
        <f>VLOOKUP(Teams[[#This Row],[franchID]],TeamsFranchises!$A$2:$D$121,2,FALSE)</f>
        <v>Detroit Tigers</v>
      </c>
      <c r="H1797" t="s">
        <v>37</v>
      </c>
      <c r="I1797">
        <v>4</v>
      </c>
      <c r="J1797">
        <v>163</v>
      </c>
      <c r="K1797">
        <v>82</v>
      </c>
      <c r="L1797">
        <v>84</v>
      </c>
      <c r="M1797">
        <v>78</v>
      </c>
      <c r="N1797" t="s">
        <v>51</v>
      </c>
      <c r="P1797" t="s">
        <v>51</v>
      </c>
      <c r="Q1797" s="5">
        <f>IF(Teams[[#This Row],[LgWin]]="Y", 1,
IF(Teams[[#This Row],[LgWin]] = "N", 0, " "))</f>
        <v>0</v>
      </c>
      <c r="R1797" t="s">
        <v>51</v>
      </c>
      <c r="S1797" s="5">
        <f>IF(Teams[[#This Row],[WSWin]]="Y", 1,
IF(Teams[[#This Row],[WSWin]] = "N", 0, " "))</f>
        <v>0</v>
      </c>
      <c r="T1797">
        <v>830</v>
      </c>
      <c r="U1797">
        <v>5648</v>
      </c>
      <c r="V1797">
        <v>1543</v>
      </c>
      <c r="W1797">
        <v>232</v>
      </c>
      <c r="X1797">
        <v>53</v>
      </c>
      <c r="Y1797">
        <v>143</v>
      </c>
      <c r="Z1797">
        <v>645</v>
      </c>
      <c r="AA1797">
        <v>844</v>
      </c>
      <c r="AB1797">
        <v>75</v>
      </c>
      <c r="AC1797">
        <v>68</v>
      </c>
      <c r="AD1797">
        <v>33</v>
      </c>
      <c r="AE1797">
        <v>55</v>
      </c>
      <c r="AF1797">
        <v>757</v>
      </c>
      <c r="AG1797">
        <v>693</v>
      </c>
      <c r="AH1797">
        <v>4.25</v>
      </c>
      <c r="AI1797">
        <v>40</v>
      </c>
      <c r="AJ1797">
        <v>9</v>
      </c>
      <c r="AK1797">
        <v>30</v>
      </c>
      <c r="AL1797">
        <v>4402</v>
      </c>
      <c r="AM1797">
        <v>1505</v>
      </c>
      <c r="AN1797">
        <v>152</v>
      </c>
      <c r="AO1797">
        <v>558</v>
      </c>
      <c r="AP1797">
        <v>741</v>
      </c>
      <c r="AQ1797">
        <v>133</v>
      </c>
      <c r="AR1797">
        <v>165</v>
      </c>
      <c r="AS1797">
        <v>0.97899999999999998</v>
      </c>
      <c r="AT1797" t="s">
        <v>420</v>
      </c>
      <c r="AU1797" t="s">
        <v>518</v>
      </c>
      <c r="AV1797">
        <v>1785293</v>
      </c>
      <c r="AW1797">
        <v>102</v>
      </c>
      <c r="AX1797">
        <v>102</v>
      </c>
      <c r="AY1797" t="s">
        <v>419</v>
      </c>
      <c r="AZ1797" t="s">
        <v>419</v>
      </c>
      <c r="BA1797" t="s">
        <v>419</v>
      </c>
    </row>
    <row r="1798" spans="1:53" x14ac:dyDescent="0.55000000000000004">
      <c r="A1798">
        <v>1980</v>
      </c>
      <c r="B1798" s="5" t="b">
        <f>Teams[[#This Row],[yearID]]&gt;=1973</f>
        <v>1</v>
      </c>
      <c r="C1798" s="5" t="b">
        <f>Teams[[#This Row],[yearID]]&gt;=1903</f>
        <v>1</v>
      </c>
      <c r="D1798" t="s">
        <v>157</v>
      </c>
      <c r="E1798" t="s">
        <v>528</v>
      </c>
      <c r="F1798" t="s">
        <v>528</v>
      </c>
      <c r="G1798" s="5" t="str">
        <f>VLOOKUP(Teams[[#This Row],[franchID]],TeamsFranchises!$A$2:$D$121,2,FALSE)</f>
        <v>Houston Astros</v>
      </c>
      <c r="H1798" t="s">
        <v>8</v>
      </c>
      <c r="I1798">
        <v>1</v>
      </c>
      <c r="J1798">
        <v>163</v>
      </c>
      <c r="K1798">
        <v>81</v>
      </c>
      <c r="L1798">
        <v>93</v>
      </c>
      <c r="M1798">
        <v>70</v>
      </c>
      <c r="N1798" t="s">
        <v>76</v>
      </c>
      <c r="P1798" t="s">
        <v>51</v>
      </c>
      <c r="Q1798" s="5">
        <f>IF(Teams[[#This Row],[LgWin]]="Y", 1,
IF(Teams[[#This Row],[LgWin]] = "N", 0, " "))</f>
        <v>0</v>
      </c>
      <c r="R1798" t="s">
        <v>51</v>
      </c>
      <c r="S1798" s="5">
        <f>IF(Teams[[#This Row],[WSWin]]="Y", 1,
IF(Teams[[#This Row],[WSWin]] = "N", 0, " "))</f>
        <v>0</v>
      </c>
      <c r="T1798">
        <v>637</v>
      </c>
      <c r="U1798">
        <v>5566</v>
      </c>
      <c r="V1798">
        <v>1455</v>
      </c>
      <c r="W1798">
        <v>231</v>
      </c>
      <c r="X1798">
        <v>67</v>
      </c>
      <c r="Y1798">
        <v>75</v>
      </c>
      <c r="Z1798">
        <v>540</v>
      </c>
      <c r="AA1798">
        <v>755</v>
      </c>
      <c r="AB1798">
        <v>194</v>
      </c>
      <c r="AC1798">
        <v>74</v>
      </c>
      <c r="AD1798">
        <v>13</v>
      </c>
      <c r="AE1798">
        <v>45</v>
      </c>
      <c r="AF1798">
        <v>589</v>
      </c>
      <c r="AG1798">
        <v>511</v>
      </c>
      <c r="AH1798">
        <v>3.1</v>
      </c>
      <c r="AI1798">
        <v>31</v>
      </c>
      <c r="AJ1798">
        <v>18</v>
      </c>
      <c r="AK1798">
        <v>41</v>
      </c>
      <c r="AL1798">
        <v>4448</v>
      </c>
      <c r="AM1798">
        <v>1367</v>
      </c>
      <c r="AN1798">
        <v>69</v>
      </c>
      <c r="AO1798">
        <v>466</v>
      </c>
      <c r="AP1798">
        <v>929</v>
      </c>
      <c r="AQ1798">
        <v>140</v>
      </c>
      <c r="AR1798">
        <v>145</v>
      </c>
      <c r="AS1798">
        <v>0.97799999999999998</v>
      </c>
      <c r="AT1798" t="s">
        <v>539</v>
      </c>
      <c r="AU1798" t="s">
        <v>540</v>
      </c>
      <c r="AV1798">
        <v>2278217</v>
      </c>
      <c r="AW1798">
        <v>92</v>
      </c>
      <c r="AX1798">
        <v>91</v>
      </c>
      <c r="AY1798" t="s">
        <v>528</v>
      </c>
      <c r="AZ1798" t="s">
        <v>528</v>
      </c>
      <c r="BA1798" t="s">
        <v>528</v>
      </c>
    </row>
    <row r="1799" spans="1:53" x14ac:dyDescent="0.55000000000000004">
      <c r="A1799">
        <v>1980</v>
      </c>
      <c r="B1799" s="5" t="b">
        <f>Teams[[#This Row],[yearID]]&gt;=1973</f>
        <v>1</v>
      </c>
      <c r="C1799" s="5" t="b">
        <f>Teams[[#This Row],[yearID]]&gt;=1903</f>
        <v>1</v>
      </c>
      <c r="D1799" t="s">
        <v>410</v>
      </c>
      <c r="E1799" t="s">
        <v>509</v>
      </c>
      <c r="F1799" t="s">
        <v>548</v>
      </c>
      <c r="G1799" s="5" t="str">
        <f>VLOOKUP(Teams[[#This Row],[franchID]],TeamsFranchises!$A$2:$D$121,2,FALSE)</f>
        <v>Kansas City Royals</v>
      </c>
      <c r="H1799" t="s">
        <v>8</v>
      </c>
      <c r="I1799">
        <v>1</v>
      </c>
      <c r="J1799">
        <v>162</v>
      </c>
      <c r="K1799">
        <v>81</v>
      </c>
      <c r="L1799">
        <v>97</v>
      </c>
      <c r="M1799">
        <v>65</v>
      </c>
      <c r="N1799" t="s">
        <v>76</v>
      </c>
      <c r="P1799" t="s">
        <v>76</v>
      </c>
      <c r="Q1799" s="5">
        <f>IF(Teams[[#This Row],[LgWin]]="Y", 1,
IF(Teams[[#This Row],[LgWin]] = "N", 0, " "))</f>
        <v>1</v>
      </c>
      <c r="R1799" t="s">
        <v>51</v>
      </c>
      <c r="S1799" s="5">
        <f>IF(Teams[[#This Row],[WSWin]]="Y", 1,
IF(Teams[[#This Row],[WSWin]] = "N", 0, " "))</f>
        <v>0</v>
      </c>
      <c r="T1799">
        <v>809</v>
      </c>
      <c r="U1799">
        <v>5714</v>
      </c>
      <c r="V1799">
        <v>1633</v>
      </c>
      <c r="W1799">
        <v>266</v>
      </c>
      <c r="X1799">
        <v>59</v>
      </c>
      <c r="Y1799">
        <v>115</v>
      </c>
      <c r="Z1799">
        <v>508</v>
      </c>
      <c r="AA1799">
        <v>709</v>
      </c>
      <c r="AB1799">
        <v>185</v>
      </c>
      <c r="AC1799">
        <v>43</v>
      </c>
      <c r="AD1799">
        <v>38</v>
      </c>
      <c r="AE1799">
        <v>63</v>
      </c>
      <c r="AF1799">
        <v>694</v>
      </c>
      <c r="AG1799">
        <v>621</v>
      </c>
      <c r="AH1799">
        <v>3.83</v>
      </c>
      <c r="AI1799">
        <v>37</v>
      </c>
      <c r="AJ1799">
        <v>10</v>
      </c>
      <c r="AK1799">
        <v>42</v>
      </c>
      <c r="AL1799">
        <v>4378</v>
      </c>
      <c r="AM1799">
        <v>1496</v>
      </c>
      <c r="AN1799">
        <v>129</v>
      </c>
      <c r="AO1799">
        <v>465</v>
      </c>
      <c r="AP1799">
        <v>614</v>
      </c>
      <c r="AQ1799">
        <v>141</v>
      </c>
      <c r="AR1799">
        <v>150</v>
      </c>
      <c r="AS1799">
        <v>0.97799999999999998</v>
      </c>
      <c r="AT1799" t="s">
        <v>549</v>
      </c>
      <c r="AU1799" t="s">
        <v>570</v>
      </c>
      <c r="AV1799">
        <v>2288714</v>
      </c>
      <c r="AW1799">
        <v>100</v>
      </c>
      <c r="AX1799">
        <v>100</v>
      </c>
      <c r="AY1799" t="s">
        <v>548</v>
      </c>
      <c r="AZ1799" t="s">
        <v>509</v>
      </c>
      <c r="BA1799" t="s">
        <v>509</v>
      </c>
    </row>
    <row r="1800" spans="1:53" x14ac:dyDescent="0.55000000000000004">
      <c r="A1800">
        <v>1980</v>
      </c>
      <c r="B1800" s="5" t="b">
        <f>Teams[[#This Row],[yearID]]&gt;=1973</f>
        <v>1</v>
      </c>
      <c r="C1800" s="5" t="b">
        <f>Teams[[#This Row],[yearID]]&gt;=1903</f>
        <v>1</v>
      </c>
      <c r="D1800" t="s">
        <v>157</v>
      </c>
      <c r="E1800" t="s">
        <v>511</v>
      </c>
      <c r="F1800" t="s">
        <v>260</v>
      </c>
      <c r="G1800" s="5" t="str">
        <f>VLOOKUP(Teams[[#This Row],[franchID]],TeamsFranchises!$A$2:$D$121,2,FALSE)</f>
        <v>Los Angeles Dodgers</v>
      </c>
      <c r="H1800" t="s">
        <v>8</v>
      </c>
      <c r="I1800">
        <v>2</v>
      </c>
      <c r="J1800">
        <v>163</v>
      </c>
      <c r="K1800">
        <v>82</v>
      </c>
      <c r="L1800">
        <v>92</v>
      </c>
      <c r="M1800">
        <v>71</v>
      </c>
      <c r="N1800" t="s">
        <v>51</v>
      </c>
      <c r="P1800" t="s">
        <v>51</v>
      </c>
      <c r="Q1800" s="5">
        <f>IF(Teams[[#This Row],[LgWin]]="Y", 1,
IF(Teams[[#This Row],[LgWin]] = "N", 0, " "))</f>
        <v>0</v>
      </c>
      <c r="R1800" t="s">
        <v>51</v>
      </c>
      <c r="S1800" s="5">
        <f>IF(Teams[[#This Row],[WSWin]]="Y", 1,
IF(Teams[[#This Row],[WSWin]] = "N", 0, " "))</f>
        <v>0</v>
      </c>
      <c r="T1800">
        <v>663</v>
      </c>
      <c r="U1800">
        <v>5568</v>
      </c>
      <c r="V1800">
        <v>1462</v>
      </c>
      <c r="W1800">
        <v>209</v>
      </c>
      <c r="X1800">
        <v>24</v>
      </c>
      <c r="Y1800">
        <v>148</v>
      </c>
      <c r="Z1800">
        <v>492</v>
      </c>
      <c r="AA1800">
        <v>846</v>
      </c>
      <c r="AB1800">
        <v>123</v>
      </c>
      <c r="AC1800">
        <v>72</v>
      </c>
      <c r="AD1800">
        <v>24</v>
      </c>
      <c r="AE1800">
        <v>41</v>
      </c>
      <c r="AF1800">
        <v>591</v>
      </c>
      <c r="AG1800">
        <v>531</v>
      </c>
      <c r="AH1800">
        <v>3.25</v>
      </c>
      <c r="AI1800">
        <v>24</v>
      </c>
      <c r="AJ1800">
        <v>19</v>
      </c>
      <c r="AK1800">
        <v>42</v>
      </c>
      <c r="AL1800">
        <v>4418</v>
      </c>
      <c r="AM1800">
        <v>1358</v>
      </c>
      <c r="AN1800">
        <v>105</v>
      </c>
      <c r="AO1800">
        <v>480</v>
      </c>
      <c r="AP1800">
        <v>835</v>
      </c>
      <c r="AQ1800">
        <v>123</v>
      </c>
      <c r="AR1800">
        <v>149</v>
      </c>
      <c r="AS1800">
        <v>0.98099999999999998</v>
      </c>
      <c r="AT1800" t="s">
        <v>512</v>
      </c>
      <c r="AU1800" t="s">
        <v>531</v>
      </c>
      <c r="AV1800">
        <v>3249287</v>
      </c>
      <c r="AW1800">
        <v>99</v>
      </c>
      <c r="AX1800">
        <v>98</v>
      </c>
      <c r="AY1800" t="s">
        <v>260</v>
      </c>
      <c r="AZ1800" t="s">
        <v>511</v>
      </c>
      <c r="BA1800" t="s">
        <v>511</v>
      </c>
    </row>
    <row r="1801" spans="1:53" x14ac:dyDescent="0.55000000000000004">
      <c r="A1801">
        <v>1980</v>
      </c>
      <c r="B1801" s="5" t="b">
        <f>Teams[[#This Row],[yearID]]&gt;=1973</f>
        <v>1</v>
      </c>
      <c r="C1801" s="5" t="b">
        <f>Teams[[#This Row],[yearID]]&gt;=1903</f>
        <v>1</v>
      </c>
      <c r="D1801" t="s">
        <v>410</v>
      </c>
      <c r="E1801" t="s">
        <v>426</v>
      </c>
      <c r="F1801" t="s">
        <v>426</v>
      </c>
      <c r="G1801" s="5" t="str">
        <f>VLOOKUP(Teams[[#This Row],[franchID]],TeamsFranchises!$A$2:$D$121,2,FALSE)</f>
        <v>Minnesota Twins</v>
      </c>
      <c r="H1801" t="s">
        <v>8</v>
      </c>
      <c r="I1801">
        <v>3</v>
      </c>
      <c r="J1801">
        <v>161</v>
      </c>
      <c r="K1801">
        <v>80</v>
      </c>
      <c r="L1801">
        <v>77</v>
      </c>
      <c r="M1801">
        <v>84</v>
      </c>
      <c r="N1801" t="s">
        <v>51</v>
      </c>
      <c r="P1801" t="s">
        <v>51</v>
      </c>
      <c r="Q1801" s="5">
        <f>IF(Teams[[#This Row],[LgWin]]="Y", 1,
IF(Teams[[#This Row],[LgWin]] = "N", 0, " "))</f>
        <v>0</v>
      </c>
      <c r="R1801" t="s">
        <v>51</v>
      </c>
      <c r="S1801" s="5">
        <f>IF(Teams[[#This Row],[WSWin]]="Y", 1,
IF(Teams[[#This Row],[WSWin]] = "N", 0, " "))</f>
        <v>0</v>
      </c>
      <c r="T1801">
        <v>670</v>
      </c>
      <c r="U1801">
        <v>5530</v>
      </c>
      <c r="V1801">
        <v>1468</v>
      </c>
      <c r="W1801">
        <v>252</v>
      </c>
      <c r="X1801">
        <v>46</v>
      </c>
      <c r="Y1801">
        <v>99</v>
      </c>
      <c r="Z1801">
        <v>436</v>
      </c>
      <c r="AA1801">
        <v>703</v>
      </c>
      <c r="AB1801">
        <v>62</v>
      </c>
      <c r="AC1801">
        <v>46</v>
      </c>
      <c r="AD1801">
        <v>21</v>
      </c>
      <c r="AE1801">
        <v>51</v>
      </c>
      <c r="AF1801">
        <v>724</v>
      </c>
      <c r="AG1801">
        <v>634</v>
      </c>
      <c r="AH1801">
        <v>3.93</v>
      </c>
      <c r="AI1801">
        <v>35</v>
      </c>
      <c r="AJ1801">
        <v>9</v>
      </c>
      <c r="AK1801">
        <v>30</v>
      </c>
      <c r="AL1801">
        <v>4353</v>
      </c>
      <c r="AM1801">
        <v>1502</v>
      </c>
      <c r="AN1801">
        <v>120</v>
      </c>
      <c r="AO1801">
        <v>468</v>
      </c>
      <c r="AP1801">
        <v>744</v>
      </c>
      <c r="AQ1801">
        <v>148</v>
      </c>
      <c r="AR1801">
        <v>192</v>
      </c>
      <c r="AS1801">
        <v>0.97699999999999998</v>
      </c>
      <c r="AT1801" t="s">
        <v>523</v>
      </c>
      <c r="AU1801" t="s">
        <v>524</v>
      </c>
      <c r="AV1801">
        <v>769206</v>
      </c>
      <c r="AW1801">
        <v>108</v>
      </c>
      <c r="AX1801">
        <v>108</v>
      </c>
      <c r="AY1801" t="s">
        <v>426</v>
      </c>
      <c r="AZ1801" t="s">
        <v>426</v>
      </c>
      <c r="BA1801" t="s">
        <v>426</v>
      </c>
    </row>
    <row r="1802" spans="1:53" x14ac:dyDescent="0.55000000000000004">
      <c r="A1802">
        <v>1980</v>
      </c>
      <c r="B1802" s="5" t="b">
        <f>Teams[[#This Row],[yearID]]&gt;=1973</f>
        <v>1</v>
      </c>
      <c r="C1802" s="5" t="b">
        <f>Teams[[#This Row],[yearID]]&gt;=1903</f>
        <v>1</v>
      </c>
      <c r="D1802" t="s">
        <v>410</v>
      </c>
      <c r="E1802" t="s">
        <v>563</v>
      </c>
      <c r="F1802" t="s">
        <v>282</v>
      </c>
      <c r="G1802" s="5" t="str">
        <f>VLOOKUP(Teams[[#This Row],[franchID]],TeamsFranchises!$A$2:$D$121,2,FALSE)</f>
        <v>Milwaukee Brewers</v>
      </c>
      <c r="H1802" t="s">
        <v>37</v>
      </c>
      <c r="I1802">
        <v>3</v>
      </c>
      <c r="J1802">
        <v>162</v>
      </c>
      <c r="K1802">
        <v>82</v>
      </c>
      <c r="L1802">
        <v>86</v>
      </c>
      <c r="M1802">
        <v>76</v>
      </c>
      <c r="N1802" t="s">
        <v>51</v>
      </c>
      <c r="P1802" t="s">
        <v>51</v>
      </c>
      <c r="Q1802" s="5">
        <f>IF(Teams[[#This Row],[LgWin]]="Y", 1,
IF(Teams[[#This Row],[LgWin]] = "N", 0, " "))</f>
        <v>0</v>
      </c>
      <c r="R1802" t="s">
        <v>51</v>
      </c>
      <c r="S1802" s="5">
        <f>IF(Teams[[#This Row],[WSWin]]="Y", 1,
IF(Teams[[#This Row],[WSWin]] = "N", 0, " "))</f>
        <v>0</v>
      </c>
      <c r="T1802">
        <v>811</v>
      </c>
      <c r="U1802">
        <v>5653</v>
      </c>
      <c r="V1802">
        <v>1555</v>
      </c>
      <c r="W1802">
        <v>298</v>
      </c>
      <c r="X1802">
        <v>36</v>
      </c>
      <c r="Y1802">
        <v>203</v>
      </c>
      <c r="Z1802">
        <v>455</v>
      </c>
      <c r="AA1802">
        <v>745</v>
      </c>
      <c r="AB1802">
        <v>131</v>
      </c>
      <c r="AC1802">
        <v>56</v>
      </c>
      <c r="AD1802">
        <v>25</v>
      </c>
      <c r="AE1802">
        <v>51</v>
      </c>
      <c r="AF1802">
        <v>682</v>
      </c>
      <c r="AG1802">
        <v>597</v>
      </c>
      <c r="AH1802">
        <v>3.71</v>
      </c>
      <c r="AI1802">
        <v>48</v>
      </c>
      <c r="AJ1802">
        <v>14</v>
      </c>
      <c r="AK1802">
        <v>30</v>
      </c>
      <c r="AL1802">
        <v>4350</v>
      </c>
      <c r="AM1802">
        <v>1530</v>
      </c>
      <c r="AN1802">
        <v>137</v>
      </c>
      <c r="AO1802">
        <v>420</v>
      </c>
      <c r="AP1802">
        <v>575</v>
      </c>
      <c r="AQ1802">
        <v>147</v>
      </c>
      <c r="AR1802">
        <v>189</v>
      </c>
      <c r="AS1802">
        <v>0.97699999999999998</v>
      </c>
      <c r="AT1802" t="s">
        <v>281</v>
      </c>
      <c r="AU1802" t="s">
        <v>501</v>
      </c>
      <c r="AV1802">
        <v>1857408</v>
      </c>
      <c r="AW1802">
        <v>97</v>
      </c>
      <c r="AX1802">
        <v>96</v>
      </c>
      <c r="AY1802" t="s">
        <v>282</v>
      </c>
      <c r="AZ1802" t="s">
        <v>282</v>
      </c>
      <c r="BA1802" t="s">
        <v>282</v>
      </c>
    </row>
    <row r="1803" spans="1:53" x14ac:dyDescent="0.55000000000000004">
      <c r="A1803">
        <v>1980</v>
      </c>
      <c r="B1803" s="5" t="b">
        <f>Teams[[#This Row],[yearID]]&gt;=1973</f>
        <v>1</v>
      </c>
      <c r="C1803" s="5" t="b">
        <f>Teams[[#This Row],[yearID]]&gt;=1903</f>
        <v>1</v>
      </c>
      <c r="D1803" t="s">
        <v>157</v>
      </c>
      <c r="E1803" t="s">
        <v>551</v>
      </c>
      <c r="F1803" t="s">
        <v>398</v>
      </c>
      <c r="G1803" s="5" t="str">
        <f>VLOOKUP(Teams[[#This Row],[franchID]],TeamsFranchises!$A$2:$D$121,2,FALSE)</f>
        <v>Washington Nationals</v>
      </c>
      <c r="H1803" t="s">
        <v>37</v>
      </c>
      <c r="I1803">
        <v>2</v>
      </c>
      <c r="J1803">
        <v>162</v>
      </c>
      <c r="K1803">
        <v>80</v>
      </c>
      <c r="L1803">
        <v>90</v>
      </c>
      <c r="M1803">
        <v>72</v>
      </c>
      <c r="N1803" t="s">
        <v>51</v>
      </c>
      <c r="P1803" t="s">
        <v>51</v>
      </c>
      <c r="Q1803" s="5">
        <f>IF(Teams[[#This Row],[LgWin]]="Y", 1,
IF(Teams[[#This Row],[LgWin]] = "N", 0, " "))</f>
        <v>0</v>
      </c>
      <c r="R1803" t="s">
        <v>51</v>
      </c>
      <c r="S1803" s="5">
        <f>IF(Teams[[#This Row],[WSWin]]="Y", 1,
IF(Teams[[#This Row],[WSWin]] = "N", 0, " "))</f>
        <v>0</v>
      </c>
      <c r="T1803">
        <v>694</v>
      </c>
      <c r="U1803">
        <v>5465</v>
      </c>
      <c r="V1803">
        <v>1407</v>
      </c>
      <c r="W1803">
        <v>250</v>
      </c>
      <c r="X1803">
        <v>61</v>
      </c>
      <c r="Y1803">
        <v>114</v>
      </c>
      <c r="Z1803">
        <v>547</v>
      </c>
      <c r="AA1803">
        <v>865</v>
      </c>
      <c r="AB1803">
        <v>237</v>
      </c>
      <c r="AC1803">
        <v>82</v>
      </c>
      <c r="AD1803">
        <v>20</v>
      </c>
      <c r="AE1803">
        <v>56</v>
      </c>
      <c r="AF1803">
        <v>629</v>
      </c>
      <c r="AG1803">
        <v>563</v>
      </c>
      <c r="AH1803">
        <v>3.48</v>
      </c>
      <c r="AI1803">
        <v>33</v>
      </c>
      <c r="AJ1803">
        <v>15</v>
      </c>
      <c r="AK1803">
        <v>36</v>
      </c>
      <c r="AL1803">
        <v>4370</v>
      </c>
      <c r="AM1803">
        <v>1447</v>
      </c>
      <c r="AN1803">
        <v>100</v>
      </c>
      <c r="AO1803">
        <v>460</v>
      </c>
      <c r="AP1803">
        <v>823</v>
      </c>
      <c r="AQ1803">
        <v>144</v>
      </c>
      <c r="AR1803">
        <v>126</v>
      </c>
      <c r="AS1803">
        <v>0.97699999999999998</v>
      </c>
      <c r="AT1803" t="s">
        <v>552</v>
      </c>
      <c r="AU1803" t="s">
        <v>572</v>
      </c>
      <c r="AV1803">
        <v>2208175</v>
      </c>
      <c r="AW1803">
        <v>100</v>
      </c>
      <c r="AX1803">
        <v>99</v>
      </c>
      <c r="AY1803" t="s">
        <v>551</v>
      </c>
      <c r="AZ1803" t="s">
        <v>551</v>
      </c>
      <c r="BA1803" t="s">
        <v>551</v>
      </c>
    </row>
    <row r="1804" spans="1:53" x14ac:dyDescent="0.55000000000000004">
      <c r="A1804">
        <v>1980</v>
      </c>
      <c r="B1804" s="5" t="b">
        <f>Teams[[#This Row],[yearID]]&gt;=1973</f>
        <v>1</v>
      </c>
      <c r="C1804" s="5" t="b">
        <f>Teams[[#This Row],[yearID]]&gt;=1903</f>
        <v>1</v>
      </c>
      <c r="D1804" t="s">
        <v>410</v>
      </c>
      <c r="E1804" t="s">
        <v>436</v>
      </c>
      <c r="F1804" t="s">
        <v>412</v>
      </c>
      <c r="G1804" s="5" t="str">
        <f>VLOOKUP(Teams[[#This Row],[franchID]],TeamsFranchises!$A$2:$D$121,2,FALSE)</f>
        <v>New York Yankees</v>
      </c>
      <c r="H1804" t="s">
        <v>37</v>
      </c>
      <c r="I1804">
        <v>1</v>
      </c>
      <c r="J1804">
        <v>162</v>
      </c>
      <c r="K1804">
        <v>81</v>
      </c>
      <c r="L1804">
        <v>103</v>
      </c>
      <c r="M1804">
        <v>59</v>
      </c>
      <c r="N1804" t="s">
        <v>76</v>
      </c>
      <c r="P1804" t="s">
        <v>51</v>
      </c>
      <c r="Q1804" s="5">
        <f>IF(Teams[[#This Row],[LgWin]]="Y", 1,
IF(Teams[[#This Row],[LgWin]] = "N", 0, " "))</f>
        <v>0</v>
      </c>
      <c r="R1804" t="s">
        <v>51</v>
      </c>
      <c r="S1804" s="5">
        <f>IF(Teams[[#This Row],[WSWin]]="Y", 1,
IF(Teams[[#This Row],[WSWin]] = "N", 0, " "))</f>
        <v>0</v>
      </c>
      <c r="T1804">
        <v>820</v>
      </c>
      <c r="U1804">
        <v>5553</v>
      </c>
      <c r="V1804">
        <v>1484</v>
      </c>
      <c r="W1804">
        <v>239</v>
      </c>
      <c r="X1804">
        <v>34</v>
      </c>
      <c r="Y1804">
        <v>189</v>
      </c>
      <c r="Z1804">
        <v>643</v>
      </c>
      <c r="AA1804">
        <v>739</v>
      </c>
      <c r="AB1804">
        <v>86</v>
      </c>
      <c r="AC1804">
        <v>36</v>
      </c>
      <c r="AD1804">
        <v>28</v>
      </c>
      <c r="AE1804">
        <v>54</v>
      </c>
      <c r="AF1804">
        <v>662</v>
      </c>
      <c r="AG1804">
        <v>583</v>
      </c>
      <c r="AH1804">
        <v>3.58</v>
      </c>
      <c r="AI1804">
        <v>29</v>
      </c>
      <c r="AJ1804">
        <v>15</v>
      </c>
      <c r="AK1804">
        <v>50</v>
      </c>
      <c r="AL1804">
        <v>4393</v>
      </c>
      <c r="AM1804">
        <v>1433</v>
      </c>
      <c r="AN1804">
        <v>102</v>
      </c>
      <c r="AO1804">
        <v>463</v>
      </c>
      <c r="AP1804">
        <v>845</v>
      </c>
      <c r="AQ1804">
        <v>138</v>
      </c>
      <c r="AR1804">
        <v>160</v>
      </c>
      <c r="AS1804">
        <v>0.97799999999999998</v>
      </c>
      <c r="AT1804" t="s">
        <v>459</v>
      </c>
      <c r="AU1804" t="s">
        <v>571</v>
      </c>
      <c r="AV1804">
        <v>2627417</v>
      </c>
      <c r="AW1804">
        <v>98</v>
      </c>
      <c r="AX1804">
        <v>97</v>
      </c>
      <c r="AY1804" t="s">
        <v>412</v>
      </c>
      <c r="AZ1804" t="s">
        <v>436</v>
      </c>
      <c r="BA1804" t="s">
        <v>436</v>
      </c>
    </row>
    <row r="1805" spans="1:53" x14ac:dyDescent="0.55000000000000004">
      <c r="A1805">
        <v>1980</v>
      </c>
      <c r="B1805" s="5" t="b">
        <f>Teams[[#This Row],[yearID]]&gt;=1973</f>
        <v>1</v>
      </c>
      <c r="C1805" s="5" t="b">
        <f>Teams[[#This Row],[yearID]]&gt;=1903</f>
        <v>1</v>
      </c>
      <c r="D1805" t="s">
        <v>157</v>
      </c>
      <c r="E1805" t="s">
        <v>532</v>
      </c>
      <c r="F1805" t="s">
        <v>533</v>
      </c>
      <c r="G1805" s="5" t="str">
        <f>VLOOKUP(Teams[[#This Row],[franchID]],TeamsFranchises!$A$2:$D$121,2,FALSE)</f>
        <v>New York Mets</v>
      </c>
      <c r="H1805" t="s">
        <v>37</v>
      </c>
      <c r="I1805">
        <v>5</v>
      </c>
      <c r="J1805">
        <v>162</v>
      </c>
      <c r="K1805">
        <v>82</v>
      </c>
      <c r="L1805">
        <v>67</v>
      </c>
      <c r="M1805">
        <v>95</v>
      </c>
      <c r="N1805" t="s">
        <v>51</v>
      </c>
      <c r="P1805" t="s">
        <v>51</v>
      </c>
      <c r="Q1805" s="5">
        <f>IF(Teams[[#This Row],[LgWin]]="Y", 1,
IF(Teams[[#This Row],[LgWin]] = "N", 0, " "))</f>
        <v>0</v>
      </c>
      <c r="R1805" t="s">
        <v>51</v>
      </c>
      <c r="S1805" s="5">
        <f>IF(Teams[[#This Row],[WSWin]]="Y", 1,
IF(Teams[[#This Row],[WSWin]] = "N", 0, " "))</f>
        <v>0</v>
      </c>
      <c r="T1805">
        <v>611</v>
      </c>
      <c r="U1805">
        <v>5478</v>
      </c>
      <c r="V1805">
        <v>1407</v>
      </c>
      <c r="W1805">
        <v>218</v>
      </c>
      <c r="X1805">
        <v>41</v>
      </c>
      <c r="Y1805">
        <v>61</v>
      </c>
      <c r="Z1805">
        <v>501</v>
      </c>
      <c r="AA1805">
        <v>840</v>
      </c>
      <c r="AB1805">
        <v>158</v>
      </c>
      <c r="AC1805">
        <v>99</v>
      </c>
      <c r="AD1805">
        <v>25</v>
      </c>
      <c r="AE1805">
        <v>53</v>
      </c>
      <c r="AF1805">
        <v>702</v>
      </c>
      <c r="AG1805">
        <v>621</v>
      </c>
      <c r="AH1805">
        <v>3.85</v>
      </c>
      <c r="AI1805">
        <v>17</v>
      </c>
      <c r="AJ1805">
        <v>9</v>
      </c>
      <c r="AK1805">
        <v>33</v>
      </c>
      <c r="AL1805">
        <v>4354</v>
      </c>
      <c r="AM1805">
        <v>1473</v>
      </c>
      <c r="AN1805">
        <v>140</v>
      </c>
      <c r="AO1805">
        <v>510</v>
      </c>
      <c r="AP1805">
        <v>886</v>
      </c>
      <c r="AQ1805">
        <v>154</v>
      </c>
      <c r="AR1805">
        <v>132</v>
      </c>
      <c r="AS1805">
        <v>0.97499999999999998</v>
      </c>
      <c r="AT1805" t="s">
        <v>534</v>
      </c>
      <c r="AU1805" t="s">
        <v>536</v>
      </c>
      <c r="AV1805">
        <v>1192073</v>
      </c>
      <c r="AW1805">
        <v>97</v>
      </c>
      <c r="AX1805">
        <v>98</v>
      </c>
      <c r="AY1805" t="s">
        <v>533</v>
      </c>
      <c r="AZ1805" t="s">
        <v>532</v>
      </c>
      <c r="BA1805" t="s">
        <v>532</v>
      </c>
    </row>
    <row r="1806" spans="1:53" x14ac:dyDescent="0.55000000000000004">
      <c r="A1806">
        <v>1980</v>
      </c>
      <c r="B1806" s="5" t="b">
        <f>Teams[[#This Row],[yearID]]&gt;=1973</f>
        <v>1</v>
      </c>
      <c r="C1806" s="5" t="b">
        <f>Teams[[#This Row],[yearID]]&gt;=1903</f>
        <v>1</v>
      </c>
      <c r="D1806" t="s">
        <v>410</v>
      </c>
      <c r="E1806" t="s">
        <v>423</v>
      </c>
      <c r="F1806" t="s">
        <v>423</v>
      </c>
      <c r="G1806" s="5" t="str">
        <f>VLOOKUP(Teams[[#This Row],[franchID]],TeamsFranchises!$A$2:$D$121,2,FALSE)</f>
        <v>Oakland Athletics</v>
      </c>
      <c r="H1806" t="s">
        <v>8</v>
      </c>
      <c r="I1806">
        <v>2</v>
      </c>
      <c r="J1806">
        <v>162</v>
      </c>
      <c r="K1806">
        <v>81</v>
      </c>
      <c r="L1806">
        <v>83</v>
      </c>
      <c r="M1806">
        <v>79</v>
      </c>
      <c r="N1806" t="s">
        <v>51</v>
      </c>
      <c r="P1806" t="s">
        <v>51</v>
      </c>
      <c r="Q1806" s="5">
        <f>IF(Teams[[#This Row],[LgWin]]="Y", 1,
IF(Teams[[#This Row],[LgWin]] = "N", 0, " "))</f>
        <v>0</v>
      </c>
      <c r="R1806" t="s">
        <v>51</v>
      </c>
      <c r="S1806" s="5">
        <f>IF(Teams[[#This Row],[WSWin]]="Y", 1,
IF(Teams[[#This Row],[WSWin]] = "N", 0, " "))</f>
        <v>0</v>
      </c>
      <c r="T1806">
        <v>686</v>
      </c>
      <c r="U1806">
        <v>5495</v>
      </c>
      <c r="V1806">
        <v>1424</v>
      </c>
      <c r="W1806">
        <v>212</v>
      </c>
      <c r="X1806">
        <v>35</v>
      </c>
      <c r="Y1806">
        <v>137</v>
      </c>
      <c r="Z1806">
        <v>506</v>
      </c>
      <c r="AA1806">
        <v>824</v>
      </c>
      <c r="AB1806">
        <v>175</v>
      </c>
      <c r="AC1806">
        <v>82</v>
      </c>
      <c r="AD1806">
        <v>19</v>
      </c>
      <c r="AE1806">
        <v>41</v>
      </c>
      <c r="AF1806">
        <v>642</v>
      </c>
      <c r="AG1806">
        <v>566</v>
      </c>
      <c r="AH1806">
        <v>3.46</v>
      </c>
      <c r="AI1806">
        <v>94</v>
      </c>
      <c r="AJ1806">
        <v>9</v>
      </c>
      <c r="AK1806">
        <v>13</v>
      </c>
      <c r="AL1806">
        <v>4415</v>
      </c>
      <c r="AM1806">
        <v>1347</v>
      </c>
      <c r="AN1806">
        <v>142</v>
      </c>
      <c r="AO1806">
        <v>521</v>
      </c>
      <c r="AP1806">
        <v>769</v>
      </c>
      <c r="AQ1806">
        <v>130</v>
      </c>
      <c r="AR1806">
        <v>115</v>
      </c>
      <c r="AS1806">
        <v>0.97899999999999998</v>
      </c>
      <c r="AT1806" t="s">
        <v>546</v>
      </c>
      <c r="AU1806" t="s">
        <v>547</v>
      </c>
      <c r="AV1806">
        <v>842259</v>
      </c>
      <c r="AW1806">
        <v>93</v>
      </c>
      <c r="AX1806">
        <v>93</v>
      </c>
      <c r="AY1806" t="s">
        <v>423</v>
      </c>
      <c r="AZ1806" t="s">
        <v>423</v>
      </c>
      <c r="BA1806" t="s">
        <v>423</v>
      </c>
    </row>
    <row r="1807" spans="1:53" x14ac:dyDescent="0.55000000000000004">
      <c r="A1807">
        <v>1980</v>
      </c>
      <c r="B1807" s="5" t="b">
        <f>Teams[[#This Row],[yearID]]&gt;=1973</f>
        <v>1</v>
      </c>
      <c r="C1807" s="5" t="b">
        <f>Teams[[#This Row],[yearID]]&gt;=1903</f>
        <v>1</v>
      </c>
      <c r="D1807" t="s">
        <v>157</v>
      </c>
      <c r="E1807" t="s">
        <v>122</v>
      </c>
      <c r="F1807" t="s">
        <v>122</v>
      </c>
      <c r="G1807" s="5" t="str">
        <f>VLOOKUP(Teams[[#This Row],[franchID]],TeamsFranchises!$A$2:$D$121,2,FALSE)</f>
        <v>Philadelphia Phillies</v>
      </c>
      <c r="H1807" t="s">
        <v>37</v>
      </c>
      <c r="I1807">
        <v>1</v>
      </c>
      <c r="J1807">
        <v>162</v>
      </c>
      <c r="K1807">
        <v>81</v>
      </c>
      <c r="L1807">
        <v>91</v>
      </c>
      <c r="M1807">
        <v>71</v>
      </c>
      <c r="N1807" t="s">
        <v>76</v>
      </c>
      <c r="P1807" t="s">
        <v>76</v>
      </c>
      <c r="Q1807" s="5">
        <f>IF(Teams[[#This Row],[LgWin]]="Y", 1,
IF(Teams[[#This Row],[LgWin]] = "N", 0, " "))</f>
        <v>1</v>
      </c>
      <c r="R1807" t="s">
        <v>76</v>
      </c>
      <c r="S1807" s="5">
        <f>IF(Teams[[#This Row],[WSWin]]="Y", 1,
IF(Teams[[#This Row],[WSWin]] = "N", 0, " "))</f>
        <v>1</v>
      </c>
      <c r="T1807">
        <v>728</v>
      </c>
      <c r="U1807">
        <v>5625</v>
      </c>
      <c r="V1807">
        <v>1517</v>
      </c>
      <c r="W1807">
        <v>272</v>
      </c>
      <c r="X1807">
        <v>54</v>
      </c>
      <c r="Y1807">
        <v>117</v>
      </c>
      <c r="Z1807">
        <v>472</v>
      </c>
      <c r="AA1807">
        <v>708</v>
      </c>
      <c r="AB1807">
        <v>140</v>
      </c>
      <c r="AC1807">
        <v>62</v>
      </c>
      <c r="AD1807">
        <v>33</v>
      </c>
      <c r="AE1807">
        <v>58</v>
      </c>
      <c r="AF1807">
        <v>639</v>
      </c>
      <c r="AG1807">
        <v>564</v>
      </c>
      <c r="AH1807">
        <v>3.43</v>
      </c>
      <c r="AI1807">
        <v>25</v>
      </c>
      <c r="AJ1807">
        <v>8</v>
      </c>
      <c r="AK1807">
        <v>40</v>
      </c>
      <c r="AL1807">
        <v>4440</v>
      </c>
      <c r="AM1807">
        <v>1419</v>
      </c>
      <c r="AN1807">
        <v>87</v>
      </c>
      <c r="AO1807">
        <v>530</v>
      </c>
      <c r="AP1807">
        <v>889</v>
      </c>
      <c r="AQ1807">
        <v>136</v>
      </c>
      <c r="AR1807">
        <v>136</v>
      </c>
      <c r="AS1807">
        <v>0.97899999999999998</v>
      </c>
      <c r="AT1807" t="s">
        <v>358</v>
      </c>
      <c r="AU1807" t="s">
        <v>566</v>
      </c>
      <c r="AV1807">
        <v>2651650</v>
      </c>
      <c r="AW1807">
        <v>105</v>
      </c>
      <c r="AX1807">
        <v>105</v>
      </c>
      <c r="AY1807" t="s">
        <v>122</v>
      </c>
      <c r="AZ1807" t="s">
        <v>122</v>
      </c>
      <c r="BA1807" t="s">
        <v>122</v>
      </c>
    </row>
    <row r="1808" spans="1:53" x14ac:dyDescent="0.55000000000000004">
      <c r="A1808">
        <v>1980</v>
      </c>
      <c r="B1808" s="5" t="b">
        <f>Teams[[#This Row],[yearID]]&gt;=1973</f>
        <v>1</v>
      </c>
      <c r="C1808" s="5" t="b">
        <f>Teams[[#This Row],[yearID]]&gt;=1903</f>
        <v>1</v>
      </c>
      <c r="D1808" t="s">
        <v>157</v>
      </c>
      <c r="E1808" t="s">
        <v>229</v>
      </c>
      <c r="F1808" t="s">
        <v>229</v>
      </c>
      <c r="G1808" s="5" t="str">
        <f>VLOOKUP(Teams[[#This Row],[franchID]],TeamsFranchises!$A$2:$D$121,2,FALSE)</f>
        <v>Pittsburgh Pirates</v>
      </c>
      <c r="H1808" t="s">
        <v>37</v>
      </c>
      <c r="I1808">
        <v>3</v>
      </c>
      <c r="J1808">
        <v>162</v>
      </c>
      <c r="K1808">
        <v>81</v>
      </c>
      <c r="L1808">
        <v>83</v>
      </c>
      <c r="M1808">
        <v>79</v>
      </c>
      <c r="N1808" t="s">
        <v>51</v>
      </c>
      <c r="P1808" t="s">
        <v>51</v>
      </c>
      <c r="Q1808" s="5">
        <f>IF(Teams[[#This Row],[LgWin]]="Y", 1,
IF(Teams[[#This Row],[LgWin]] = "N", 0, " "))</f>
        <v>0</v>
      </c>
      <c r="R1808" t="s">
        <v>51</v>
      </c>
      <c r="S1808" s="5">
        <f>IF(Teams[[#This Row],[WSWin]]="Y", 1,
IF(Teams[[#This Row],[WSWin]] = "N", 0, " "))</f>
        <v>0</v>
      </c>
      <c r="T1808">
        <v>666</v>
      </c>
      <c r="U1808">
        <v>5517</v>
      </c>
      <c r="V1808">
        <v>1469</v>
      </c>
      <c r="W1808">
        <v>249</v>
      </c>
      <c r="X1808">
        <v>38</v>
      </c>
      <c r="Y1808">
        <v>116</v>
      </c>
      <c r="Z1808">
        <v>452</v>
      </c>
      <c r="AA1808">
        <v>760</v>
      </c>
      <c r="AB1808">
        <v>209</v>
      </c>
      <c r="AC1808">
        <v>102</v>
      </c>
      <c r="AD1808">
        <v>25</v>
      </c>
      <c r="AE1808">
        <v>56</v>
      </c>
      <c r="AF1808">
        <v>646</v>
      </c>
      <c r="AG1808">
        <v>580</v>
      </c>
      <c r="AH1808">
        <v>3.58</v>
      </c>
      <c r="AI1808">
        <v>25</v>
      </c>
      <c r="AJ1808">
        <v>8</v>
      </c>
      <c r="AK1808">
        <v>43</v>
      </c>
      <c r="AL1808">
        <v>4375</v>
      </c>
      <c r="AM1808">
        <v>1422</v>
      </c>
      <c r="AN1808">
        <v>110</v>
      </c>
      <c r="AO1808">
        <v>451</v>
      </c>
      <c r="AP1808">
        <v>832</v>
      </c>
      <c r="AQ1808">
        <v>137</v>
      </c>
      <c r="AR1808">
        <v>154</v>
      </c>
      <c r="AS1808">
        <v>0.97799999999999998</v>
      </c>
      <c r="AT1808" t="s">
        <v>390</v>
      </c>
      <c r="AU1808" t="s">
        <v>567</v>
      </c>
      <c r="AV1808">
        <v>1646757</v>
      </c>
      <c r="AW1808">
        <v>103</v>
      </c>
      <c r="AX1808">
        <v>102</v>
      </c>
      <c r="AY1808" t="s">
        <v>229</v>
      </c>
      <c r="AZ1808" t="s">
        <v>229</v>
      </c>
      <c r="BA1808" t="s">
        <v>229</v>
      </c>
    </row>
    <row r="1809" spans="1:53" x14ac:dyDescent="0.55000000000000004">
      <c r="A1809">
        <v>1980</v>
      </c>
      <c r="B1809" s="5" t="b">
        <f>Teams[[#This Row],[yearID]]&gt;=1973</f>
        <v>1</v>
      </c>
      <c r="C1809" s="5" t="b">
        <f>Teams[[#This Row],[yearID]]&gt;=1903</f>
        <v>1</v>
      </c>
      <c r="D1809" t="s">
        <v>157</v>
      </c>
      <c r="E1809" t="s">
        <v>554</v>
      </c>
      <c r="F1809" t="s">
        <v>555</v>
      </c>
      <c r="G1809" s="5" t="str">
        <f>VLOOKUP(Teams[[#This Row],[franchID]],TeamsFranchises!$A$2:$D$121,2,FALSE)</f>
        <v>San Diego Padres</v>
      </c>
      <c r="H1809" t="s">
        <v>8</v>
      </c>
      <c r="I1809">
        <v>6</v>
      </c>
      <c r="J1809">
        <v>163</v>
      </c>
      <c r="K1809">
        <v>81</v>
      </c>
      <c r="L1809">
        <v>73</v>
      </c>
      <c r="M1809">
        <v>89</v>
      </c>
      <c r="N1809" t="s">
        <v>51</v>
      </c>
      <c r="P1809" t="s">
        <v>51</v>
      </c>
      <c r="Q1809" s="5">
        <f>IF(Teams[[#This Row],[LgWin]]="Y", 1,
IF(Teams[[#This Row],[LgWin]] = "N", 0, " "))</f>
        <v>0</v>
      </c>
      <c r="R1809" t="s">
        <v>51</v>
      </c>
      <c r="S1809" s="5">
        <f>IF(Teams[[#This Row],[WSWin]]="Y", 1,
IF(Teams[[#This Row],[WSWin]] = "N", 0, " "))</f>
        <v>0</v>
      </c>
      <c r="T1809">
        <v>591</v>
      </c>
      <c r="U1809">
        <v>5540</v>
      </c>
      <c r="V1809">
        <v>1410</v>
      </c>
      <c r="W1809">
        <v>195</v>
      </c>
      <c r="X1809">
        <v>43</v>
      </c>
      <c r="Y1809">
        <v>67</v>
      </c>
      <c r="Z1809">
        <v>563</v>
      </c>
      <c r="AA1809">
        <v>791</v>
      </c>
      <c r="AB1809">
        <v>239</v>
      </c>
      <c r="AC1809">
        <v>73</v>
      </c>
      <c r="AD1809">
        <v>21</v>
      </c>
      <c r="AE1809">
        <v>38</v>
      </c>
      <c r="AF1809">
        <v>654</v>
      </c>
      <c r="AG1809">
        <v>595</v>
      </c>
      <c r="AH1809">
        <v>3.65</v>
      </c>
      <c r="AI1809">
        <v>19</v>
      </c>
      <c r="AJ1809">
        <v>9</v>
      </c>
      <c r="AK1809">
        <v>39</v>
      </c>
      <c r="AL1809">
        <v>4399</v>
      </c>
      <c r="AM1809">
        <v>1474</v>
      </c>
      <c r="AN1809">
        <v>97</v>
      </c>
      <c r="AO1809">
        <v>536</v>
      </c>
      <c r="AP1809">
        <v>728</v>
      </c>
      <c r="AQ1809">
        <v>132</v>
      </c>
      <c r="AR1809">
        <v>157</v>
      </c>
      <c r="AS1809">
        <v>0.98</v>
      </c>
      <c r="AT1809" t="s">
        <v>556</v>
      </c>
      <c r="AU1809" t="s">
        <v>557</v>
      </c>
      <c r="AV1809">
        <v>1139026</v>
      </c>
      <c r="AW1809">
        <v>94</v>
      </c>
      <c r="AX1809">
        <v>95</v>
      </c>
      <c r="AY1809" t="s">
        <v>555</v>
      </c>
      <c r="AZ1809" t="s">
        <v>554</v>
      </c>
      <c r="BA1809" t="s">
        <v>554</v>
      </c>
    </row>
    <row r="1810" spans="1:53" x14ac:dyDescent="0.55000000000000004">
      <c r="A1810">
        <v>1980</v>
      </c>
      <c r="B1810" s="5" t="b">
        <f>Teams[[#This Row],[yearID]]&gt;=1973</f>
        <v>1</v>
      </c>
      <c r="C1810" s="5" t="b">
        <f>Teams[[#This Row],[yearID]]&gt;=1903</f>
        <v>1</v>
      </c>
      <c r="D1810" t="s">
        <v>410</v>
      </c>
      <c r="E1810" t="s">
        <v>573</v>
      </c>
      <c r="F1810" t="s">
        <v>573</v>
      </c>
      <c r="G1810" s="5" t="str">
        <f>VLOOKUP(Teams[[#This Row],[franchID]],TeamsFranchises!$A$2:$D$121,2,FALSE)</f>
        <v>Seattle Mariners</v>
      </c>
      <c r="H1810" t="s">
        <v>8</v>
      </c>
      <c r="I1810">
        <v>7</v>
      </c>
      <c r="J1810">
        <v>163</v>
      </c>
      <c r="K1810">
        <v>81</v>
      </c>
      <c r="L1810">
        <v>59</v>
      </c>
      <c r="M1810">
        <v>103</v>
      </c>
      <c r="N1810" t="s">
        <v>51</v>
      </c>
      <c r="P1810" t="s">
        <v>51</v>
      </c>
      <c r="Q1810" s="5">
        <f>IF(Teams[[#This Row],[LgWin]]="Y", 1,
IF(Teams[[#This Row],[LgWin]] = "N", 0, " "))</f>
        <v>0</v>
      </c>
      <c r="R1810" t="s">
        <v>51</v>
      </c>
      <c r="S1810" s="5">
        <f>IF(Teams[[#This Row],[WSWin]]="Y", 1,
IF(Teams[[#This Row],[WSWin]] = "N", 0, " "))</f>
        <v>0</v>
      </c>
      <c r="T1810">
        <v>610</v>
      </c>
      <c r="U1810">
        <v>5489</v>
      </c>
      <c r="V1810">
        <v>1359</v>
      </c>
      <c r="W1810">
        <v>211</v>
      </c>
      <c r="X1810">
        <v>35</v>
      </c>
      <c r="Y1810">
        <v>104</v>
      </c>
      <c r="Z1810">
        <v>483</v>
      </c>
      <c r="AA1810">
        <v>727</v>
      </c>
      <c r="AB1810">
        <v>116</v>
      </c>
      <c r="AC1810">
        <v>62</v>
      </c>
      <c r="AD1810">
        <v>19</v>
      </c>
      <c r="AE1810">
        <v>44</v>
      </c>
      <c r="AF1810">
        <v>793</v>
      </c>
      <c r="AG1810">
        <v>709</v>
      </c>
      <c r="AH1810">
        <v>4.38</v>
      </c>
      <c r="AI1810">
        <v>31</v>
      </c>
      <c r="AJ1810">
        <v>7</v>
      </c>
      <c r="AK1810">
        <v>26</v>
      </c>
      <c r="AL1810">
        <v>4372</v>
      </c>
      <c r="AM1810">
        <v>1565</v>
      </c>
      <c r="AN1810">
        <v>159</v>
      </c>
      <c r="AO1810">
        <v>540</v>
      </c>
      <c r="AP1810">
        <v>703</v>
      </c>
      <c r="AQ1810">
        <v>149</v>
      </c>
      <c r="AR1810">
        <v>189</v>
      </c>
      <c r="AS1810">
        <v>0.97699999999999998</v>
      </c>
      <c r="AT1810" t="s">
        <v>574</v>
      </c>
      <c r="AU1810" t="s">
        <v>575</v>
      </c>
      <c r="AV1810">
        <v>836204</v>
      </c>
      <c r="AW1810">
        <v>101</v>
      </c>
      <c r="AX1810">
        <v>103</v>
      </c>
      <c r="AY1810" t="s">
        <v>573</v>
      </c>
      <c r="AZ1810" t="s">
        <v>573</v>
      </c>
      <c r="BA1810" t="s">
        <v>573</v>
      </c>
    </row>
    <row r="1811" spans="1:53" x14ac:dyDescent="0.55000000000000004">
      <c r="A1811">
        <v>1980</v>
      </c>
      <c r="B1811" s="5" t="b">
        <f>Teams[[#This Row],[yearID]]&gt;=1973</f>
        <v>1</v>
      </c>
      <c r="C1811" s="5" t="b">
        <f>Teams[[#This Row],[yearID]]&gt;=1903</f>
        <v>1</v>
      </c>
      <c r="D1811" t="s">
        <v>157</v>
      </c>
      <c r="E1811" t="s">
        <v>514</v>
      </c>
      <c r="F1811" t="s">
        <v>243</v>
      </c>
      <c r="G1811" s="5" t="str">
        <f>VLOOKUP(Teams[[#This Row],[franchID]],TeamsFranchises!$A$2:$D$121,2,FALSE)</f>
        <v>San Francisco Giants</v>
      </c>
      <c r="H1811" t="s">
        <v>8</v>
      </c>
      <c r="I1811">
        <v>5</v>
      </c>
      <c r="J1811">
        <v>161</v>
      </c>
      <c r="K1811">
        <v>81</v>
      </c>
      <c r="L1811">
        <v>75</v>
      </c>
      <c r="M1811">
        <v>86</v>
      </c>
      <c r="N1811" t="s">
        <v>51</v>
      </c>
      <c r="P1811" t="s">
        <v>51</v>
      </c>
      <c r="Q1811" s="5">
        <f>IF(Teams[[#This Row],[LgWin]]="Y", 1,
IF(Teams[[#This Row],[LgWin]] = "N", 0, " "))</f>
        <v>0</v>
      </c>
      <c r="R1811" t="s">
        <v>51</v>
      </c>
      <c r="S1811" s="5">
        <f>IF(Teams[[#This Row],[WSWin]]="Y", 1,
IF(Teams[[#This Row],[WSWin]] = "N", 0, " "))</f>
        <v>0</v>
      </c>
      <c r="T1811">
        <v>573</v>
      </c>
      <c r="U1811">
        <v>5368</v>
      </c>
      <c r="V1811">
        <v>1310</v>
      </c>
      <c r="W1811">
        <v>199</v>
      </c>
      <c r="X1811">
        <v>44</v>
      </c>
      <c r="Y1811">
        <v>80</v>
      </c>
      <c r="Z1811">
        <v>509</v>
      </c>
      <c r="AA1811">
        <v>840</v>
      </c>
      <c r="AB1811">
        <v>100</v>
      </c>
      <c r="AC1811">
        <v>58</v>
      </c>
      <c r="AD1811">
        <v>14</v>
      </c>
      <c r="AE1811">
        <v>54</v>
      </c>
      <c r="AF1811">
        <v>634</v>
      </c>
      <c r="AG1811">
        <v>556</v>
      </c>
      <c r="AH1811">
        <v>3.46</v>
      </c>
      <c r="AI1811">
        <v>27</v>
      </c>
      <c r="AJ1811">
        <v>10</v>
      </c>
      <c r="AK1811">
        <v>35</v>
      </c>
      <c r="AL1811">
        <v>4345</v>
      </c>
      <c r="AM1811">
        <v>1446</v>
      </c>
      <c r="AN1811">
        <v>92</v>
      </c>
      <c r="AO1811">
        <v>492</v>
      </c>
      <c r="AP1811">
        <v>811</v>
      </c>
      <c r="AQ1811">
        <v>159</v>
      </c>
      <c r="AR1811">
        <v>124</v>
      </c>
      <c r="AS1811">
        <v>0.97499999999999998</v>
      </c>
      <c r="AT1811" t="s">
        <v>515</v>
      </c>
      <c r="AU1811" t="s">
        <v>517</v>
      </c>
      <c r="AV1811">
        <v>1096115</v>
      </c>
      <c r="AW1811">
        <v>97</v>
      </c>
      <c r="AX1811">
        <v>98</v>
      </c>
      <c r="AY1811" t="s">
        <v>243</v>
      </c>
      <c r="AZ1811" t="s">
        <v>514</v>
      </c>
      <c r="BA1811" t="s">
        <v>514</v>
      </c>
    </row>
    <row r="1812" spans="1:53" x14ac:dyDescent="0.55000000000000004">
      <c r="A1812">
        <v>1980</v>
      </c>
      <c r="B1812" s="5" t="b">
        <f>Teams[[#This Row],[yearID]]&gt;=1973</f>
        <v>1</v>
      </c>
      <c r="C1812" s="5" t="b">
        <f>Teams[[#This Row],[yearID]]&gt;=1903</f>
        <v>1</v>
      </c>
      <c r="D1812" t="s">
        <v>157</v>
      </c>
      <c r="E1812" t="s">
        <v>396</v>
      </c>
      <c r="F1812" t="s">
        <v>154</v>
      </c>
      <c r="G1812" s="5" t="str">
        <f>VLOOKUP(Teams[[#This Row],[franchID]],TeamsFranchises!$A$2:$D$121,2,FALSE)</f>
        <v>St. Louis Cardinals</v>
      </c>
      <c r="H1812" t="s">
        <v>37</v>
      </c>
      <c r="I1812">
        <v>4</v>
      </c>
      <c r="J1812">
        <v>162</v>
      </c>
      <c r="K1812">
        <v>81</v>
      </c>
      <c r="L1812">
        <v>74</v>
      </c>
      <c r="M1812">
        <v>88</v>
      </c>
      <c r="N1812" t="s">
        <v>51</v>
      </c>
      <c r="P1812" t="s">
        <v>51</v>
      </c>
      <c r="Q1812" s="5">
        <f>IF(Teams[[#This Row],[LgWin]]="Y", 1,
IF(Teams[[#This Row],[LgWin]] = "N", 0, " "))</f>
        <v>0</v>
      </c>
      <c r="R1812" t="s">
        <v>51</v>
      </c>
      <c r="S1812" s="5">
        <f>IF(Teams[[#This Row],[WSWin]]="Y", 1,
IF(Teams[[#This Row],[WSWin]] = "N", 0, " "))</f>
        <v>0</v>
      </c>
      <c r="T1812">
        <v>738</v>
      </c>
      <c r="U1812">
        <v>5608</v>
      </c>
      <c r="V1812">
        <v>1541</v>
      </c>
      <c r="W1812">
        <v>300</v>
      </c>
      <c r="X1812">
        <v>49</v>
      </c>
      <c r="Y1812">
        <v>101</v>
      </c>
      <c r="Z1812">
        <v>451</v>
      </c>
      <c r="AA1812">
        <v>781</v>
      </c>
      <c r="AB1812">
        <v>117</v>
      </c>
      <c r="AC1812">
        <v>54</v>
      </c>
      <c r="AD1812">
        <v>21</v>
      </c>
      <c r="AE1812">
        <v>49</v>
      </c>
      <c r="AF1812">
        <v>710</v>
      </c>
      <c r="AG1812">
        <v>632</v>
      </c>
      <c r="AH1812">
        <v>3.93</v>
      </c>
      <c r="AI1812">
        <v>34</v>
      </c>
      <c r="AJ1812">
        <v>9</v>
      </c>
      <c r="AK1812">
        <v>27</v>
      </c>
      <c r="AL1812">
        <v>4341</v>
      </c>
      <c r="AM1812">
        <v>1454</v>
      </c>
      <c r="AN1812">
        <v>90</v>
      </c>
      <c r="AO1812">
        <v>495</v>
      </c>
      <c r="AP1812">
        <v>664</v>
      </c>
      <c r="AQ1812">
        <v>122</v>
      </c>
      <c r="AR1812">
        <v>174</v>
      </c>
      <c r="AS1812">
        <v>0.98099999999999998</v>
      </c>
      <c r="AT1812" t="s">
        <v>409</v>
      </c>
      <c r="AU1812" t="s">
        <v>545</v>
      </c>
      <c r="AV1812">
        <v>1385147</v>
      </c>
      <c r="AW1812">
        <v>104</v>
      </c>
      <c r="AX1812">
        <v>103</v>
      </c>
      <c r="AY1812" t="s">
        <v>154</v>
      </c>
      <c r="AZ1812" t="s">
        <v>396</v>
      </c>
      <c r="BA1812" t="s">
        <v>396</v>
      </c>
    </row>
    <row r="1813" spans="1:53" x14ac:dyDescent="0.55000000000000004">
      <c r="A1813">
        <v>1980</v>
      </c>
      <c r="B1813" s="5" t="b">
        <f>Teams[[#This Row],[yearID]]&gt;=1973</f>
        <v>1</v>
      </c>
      <c r="C1813" s="5" t="b">
        <f>Teams[[#This Row],[yearID]]&gt;=1903</f>
        <v>1</v>
      </c>
      <c r="D1813" t="s">
        <v>410</v>
      </c>
      <c r="E1813" t="s">
        <v>526</v>
      </c>
      <c r="F1813" t="s">
        <v>526</v>
      </c>
      <c r="G1813" s="5" t="str">
        <f>VLOOKUP(Teams[[#This Row],[franchID]],TeamsFranchises!$A$2:$D$121,2,FALSE)</f>
        <v>Texas Rangers</v>
      </c>
      <c r="H1813" t="s">
        <v>8</v>
      </c>
      <c r="I1813">
        <v>4</v>
      </c>
      <c r="J1813">
        <v>163</v>
      </c>
      <c r="K1813">
        <v>80</v>
      </c>
      <c r="L1813">
        <v>76</v>
      </c>
      <c r="M1813">
        <v>85</v>
      </c>
      <c r="N1813" t="s">
        <v>51</v>
      </c>
      <c r="P1813" t="s">
        <v>51</v>
      </c>
      <c r="Q1813" s="5">
        <f>IF(Teams[[#This Row],[LgWin]]="Y", 1,
IF(Teams[[#This Row],[LgWin]] = "N", 0, " "))</f>
        <v>0</v>
      </c>
      <c r="R1813" t="s">
        <v>51</v>
      </c>
      <c r="S1813" s="5">
        <f>IF(Teams[[#This Row],[WSWin]]="Y", 1,
IF(Teams[[#This Row],[WSWin]] = "N", 0, " "))</f>
        <v>0</v>
      </c>
      <c r="T1813">
        <v>756</v>
      </c>
      <c r="U1813">
        <v>5690</v>
      </c>
      <c r="V1813">
        <v>1616</v>
      </c>
      <c r="W1813">
        <v>263</v>
      </c>
      <c r="X1813">
        <v>27</v>
      </c>
      <c r="Y1813">
        <v>124</v>
      </c>
      <c r="Z1813">
        <v>480</v>
      </c>
      <c r="AA1813">
        <v>589</v>
      </c>
      <c r="AB1813">
        <v>91</v>
      </c>
      <c r="AC1813">
        <v>49</v>
      </c>
      <c r="AD1813">
        <v>23</v>
      </c>
      <c r="AE1813">
        <v>56</v>
      </c>
      <c r="AF1813">
        <v>752</v>
      </c>
      <c r="AG1813">
        <v>649</v>
      </c>
      <c r="AH1813">
        <v>4.0199999999999996</v>
      </c>
      <c r="AI1813">
        <v>35</v>
      </c>
      <c r="AJ1813">
        <v>6</v>
      </c>
      <c r="AK1813">
        <v>25</v>
      </c>
      <c r="AL1813">
        <v>4355</v>
      </c>
      <c r="AM1813">
        <v>1561</v>
      </c>
      <c r="AN1813">
        <v>119</v>
      </c>
      <c r="AO1813">
        <v>519</v>
      </c>
      <c r="AP1813">
        <v>890</v>
      </c>
      <c r="AQ1813">
        <v>147</v>
      </c>
      <c r="AR1813">
        <v>169</v>
      </c>
      <c r="AS1813">
        <v>0.97699999999999998</v>
      </c>
      <c r="AT1813" t="s">
        <v>568</v>
      </c>
      <c r="AU1813" t="s">
        <v>569</v>
      </c>
      <c r="AV1813">
        <v>1198175</v>
      </c>
      <c r="AW1813">
        <v>97</v>
      </c>
      <c r="AX1813">
        <v>96</v>
      </c>
      <c r="AY1813" t="s">
        <v>526</v>
      </c>
      <c r="AZ1813" t="s">
        <v>526</v>
      </c>
      <c r="BA1813" t="s">
        <v>526</v>
      </c>
    </row>
    <row r="1814" spans="1:53" x14ac:dyDescent="0.55000000000000004">
      <c r="A1814">
        <v>1980</v>
      </c>
      <c r="B1814" s="5" t="b">
        <f>Teams[[#This Row],[yearID]]&gt;=1973</f>
        <v>1</v>
      </c>
      <c r="C1814" s="5" t="b">
        <f>Teams[[#This Row],[yearID]]&gt;=1903</f>
        <v>1</v>
      </c>
      <c r="D1814" t="s">
        <v>410</v>
      </c>
      <c r="E1814" t="s">
        <v>576</v>
      </c>
      <c r="F1814" t="s">
        <v>576</v>
      </c>
      <c r="G1814" s="5" t="str">
        <f>VLOOKUP(Teams[[#This Row],[franchID]],TeamsFranchises!$A$2:$D$121,2,FALSE)</f>
        <v>Toronto Blue Jays</v>
      </c>
      <c r="H1814" t="s">
        <v>37</v>
      </c>
      <c r="I1814">
        <v>7</v>
      </c>
      <c r="J1814">
        <v>162</v>
      </c>
      <c r="K1814">
        <v>81</v>
      </c>
      <c r="L1814">
        <v>67</v>
      </c>
      <c r="M1814">
        <v>95</v>
      </c>
      <c r="N1814" t="s">
        <v>51</v>
      </c>
      <c r="P1814" t="s">
        <v>51</v>
      </c>
      <c r="Q1814" s="5">
        <f>IF(Teams[[#This Row],[LgWin]]="Y", 1,
IF(Teams[[#This Row],[LgWin]] = "N", 0, " "))</f>
        <v>0</v>
      </c>
      <c r="R1814" t="s">
        <v>51</v>
      </c>
      <c r="S1814" s="5">
        <f>IF(Teams[[#This Row],[WSWin]]="Y", 1,
IF(Teams[[#This Row],[WSWin]] = "N", 0, " "))</f>
        <v>0</v>
      </c>
      <c r="T1814">
        <v>624</v>
      </c>
      <c r="U1814">
        <v>5571</v>
      </c>
      <c r="V1814">
        <v>1398</v>
      </c>
      <c r="W1814">
        <v>249</v>
      </c>
      <c r="X1814">
        <v>53</v>
      </c>
      <c r="Y1814">
        <v>126</v>
      </c>
      <c r="Z1814">
        <v>448</v>
      </c>
      <c r="AA1814">
        <v>813</v>
      </c>
      <c r="AB1814">
        <v>67</v>
      </c>
      <c r="AC1814">
        <v>72</v>
      </c>
      <c r="AD1814">
        <v>33</v>
      </c>
      <c r="AE1814">
        <v>34</v>
      </c>
      <c r="AF1814">
        <v>762</v>
      </c>
      <c r="AG1814">
        <v>683</v>
      </c>
      <c r="AH1814">
        <v>4.1900000000000004</v>
      </c>
      <c r="AI1814">
        <v>39</v>
      </c>
      <c r="AJ1814">
        <v>9</v>
      </c>
      <c r="AK1814">
        <v>23</v>
      </c>
      <c r="AL1814">
        <v>4398</v>
      </c>
      <c r="AM1814">
        <v>1523</v>
      </c>
      <c r="AN1814">
        <v>135</v>
      </c>
      <c r="AO1814">
        <v>635</v>
      </c>
      <c r="AP1814">
        <v>705</v>
      </c>
      <c r="AQ1814">
        <v>133</v>
      </c>
      <c r="AR1814">
        <v>206</v>
      </c>
      <c r="AS1814">
        <v>0.97899999999999998</v>
      </c>
      <c r="AT1814" t="s">
        <v>577</v>
      </c>
      <c r="AU1814" t="s">
        <v>578</v>
      </c>
      <c r="AV1814">
        <v>1400327</v>
      </c>
      <c r="AW1814">
        <v>105</v>
      </c>
      <c r="AX1814">
        <v>107</v>
      </c>
      <c r="AY1814" t="s">
        <v>576</v>
      </c>
      <c r="AZ1814" t="s">
        <v>576</v>
      </c>
      <c r="BA1814" t="s">
        <v>576</v>
      </c>
    </row>
    <row r="1815" spans="1:53" x14ac:dyDescent="0.55000000000000004">
      <c r="A1815">
        <v>1981</v>
      </c>
      <c r="B1815" s="5" t="b">
        <f>Teams[[#This Row],[yearID]]&gt;=1973</f>
        <v>1</v>
      </c>
      <c r="C1815" s="5" t="b">
        <f>Teams[[#This Row],[yearID]]&gt;=1903</f>
        <v>1</v>
      </c>
      <c r="D1815" t="s">
        <v>157</v>
      </c>
      <c r="E1815" t="s">
        <v>159</v>
      </c>
      <c r="F1815" t="s">
        <v>159</v>
      </c>
      <c r="G1815" s="5" t="str">
        <f>VLOOKUP(Teams[[#This Row],[franchID]],TeamsFranchises!$A$2:$D$121,2,FALSE)</f>
        <v>Atlanta Braves</v>
      </c>
      <c r="H1815" t="s">
        <v>8</v>
      </c>
      <c r="I1815">
        <v>5</v>
      </c>
      <c r="J1815">
        <v>107</v>
      </c>
      <c r="K1815">
        <v>50</v>
      </c>
      <c r="L1815">
        <v>50</v>
      </c>
      <c r="M1815">
        <v>56</v>
      </c>
      <c r="N1815" t="s">
        <v>51</v>
      </c>
      <c r="P1815" t="s">
        <v>51</v>
      </c>
      <c r="Q1815" s="5">
        <f>IF(Teams[[#This Row],[LgWin]]="Y", 1,
IF(Teams[[#This Row],[LgWin]] = "N", 0, " "))</f>
        <v>0</v>
      </c>
      <c r="R1815" t="s">
        <v>51</v>
      </c>
      <c r="S1815" s="5">
        <f>IF(Teams[[#This Row],[WSWin]]="Y", 1,
IF(Teams[[#This Row],[WSWin]] = "N", 0, " "))</f>
        <v>0</v>
      </c>
      <c r="T1815">
        <v>395</v>
      </c>
      <c r="U1815">
        <v>3642</v>
      </c>
      <c r="V1815">
        <v>886</v>
      </c>
      <c r="W1815">
        <v>148</v>
      </c>
      <c r="X1815">
        <v>22</v>
      </c>
      <c r="Y1815">
        <v>64</v>
      </c>
      <c r="Z1815">
        <v>321</v>
      </c>
      <c r="AA1815">
        <v>540</v>
      </c>
      <c r="AB1815">
        <v>98</v>
      </c>
      <c r="AC1815">
        <v>39</v>
      </c>
      <c r="AD1815">
        <v>18</v>
      </c>
      <c r="AE1815">
        <v>18</v>
      </c>
      <c r="AF1815">
        <v>416</v>
      </c>
      <c r="AG1815">
        <v>371</v>
      </c>
      <c r="AH1815">
        <v>3.45</v>
      </c>
      <c r="AI1815">
        <v>11</v>
      </c>
      <c r="AJ1815">
        <v>4</v>
      </c>
      <c r="AK1815">
        <v>24</v>
      </c>
      <c r="AL1815">
        <v>2904</v>
      </c>
      <c r="AM1815">
        <v>936</v>
      </c>
      <c r="AN1815">
        <v>62</v>
      </c>
      <c r="AO1815">
        <v>330</v>
      </c>
      <c r="AP1815">
        <v>471</v>
      </c>
      <c r="AQ1815">
        <v>102</v>
      </c>
      <c r="AR1815">
        <v>93</v>
      </c>
      <c r="AS1815">
        <v>0.97599999999999998</v>
      </c>
      <c r="AT1815" t="s">
        <v>541</v>
      </c>
      <c r="AU1815" t="s">
        <v>542</v>
      </c>
      <c r="AV1815">
        <v>535418</v>
      </c>
      <c r="AW1815">
        <v>102</v>
      </c>
      <c r="AX1815">
        <v>103</v>
      </c>
      <c r="AY1815" t="s">
        <v>159</v>
      </c>
      <c r="AZ1815" t="s">
        <v>159</v>
      </c>
      <c r="BA1815" t="s">
        <v>159</v>
      </c>
    </row>
    <row r="1816" spans="1:53" x14ac:dyDescent="0.55000000000000004">
      <c r="A1816">
        <v>1981</v>
      </c>
      <c r="B1816" s="5" t="b">
        <f>Teams[[#This Row],[yearID]]&gt;=1973</f>
        <v>1</v>
      </c>
      <c r="C1816" s="5" t="b">
        <f>Teams[[#This Row],[yearID]]&gt;=1903</f>
        <v>1</v>
      </c>
      <c r="D1816" t="s">
        <v>410</v>
      </c>
      <c r="E1816" t="s">
        <v>95</v>
      </c>
      <c r="F1816" t="s">
        <v>95</v>
      </c>
      <c r="G1816" s="5" t="str">
        <f>VLOOKUP(Teams[[#This Row],[franchID]],TeamsFranchises!$A$2:$D$121,2,FALSE)</f>
        <v>Baltimore Orioles</v>
      </c>
      <c r="H1816" t="s">
        <v>37</v>
      </c>
      <c r="I1816">
        <v>2</v>
      </c>
      <c r="J1816">
        <v>105</v>
      </c>
      <c r="K1816">
        <v>55</v>
      </c>
      <c r="L1816">
        <v>59</v>
      </c>
      <c r="M1816">
        <v>46</v>
      </c>
      <c r="N1816" t="s">
        <v>51</v>
      </c>
      <c r="P1816" t="s">
        <v>51</v>
      </c>
      <c r="Q1816" s="5">
        <f>IF(Teams[[#This Row],[LgWin]]="Y", 1,
IF(Teams[[#This Row],[LgWin]] = "N", 0, " "))</f>
        <v>0</v>
      </c>
      <c r="R1816" t="s">
        <v>51</v>
      </c>
      <c r="S1816" s="5">
        <f>IF(Teams[[#This Row],[WSWin]]="Y", 1,
IF(Teams[[#This Row],[WSWin]] = "N", 0, " "))</f>
        <v>0</v>
      </c>
      <c r="T1816">
        <v>429</v>
      </c>
      <c r="U1816">
        <v>3516</v>
      </c>
      <c r="V1816">
        <v>883</v>
      </c>
      <c r="W1816">
        <v>165</v>
      </c>
      <c r="X1816">
        <v>11</v>
      </c>
      <c r="Y1816">
        <v>88</v>
      </c>
      <c r="Z1816">
        <v>404</v>
      </c>
      <c r="AA1816">
        <v>454</v>
      </c>
      <c r="AB1816">
        <v>41</v>
      </c>
      <c r="AC1816">
        <v>34</v>
      </c>
      <c r="AD1816">
        <v>15</v>
      </c>
      <c r="AE1816">
        <v>24</v>
      </c>
      <c r="AF1816">
        <v>437</v>
      </c>
      <c r="AG1816">
        <v>386</v>
      </c>
      <c r="AH1816">
        <v>3.7</v>
      </c>
      <c r="AI1816">
        <v>25</v>
      </c>
      <c r="AJ1816">
        <v>10</v>
      </c>
      <c r="AK1816">
        <v>23</v>
      </c>
      <c r="AL1816">
        <v>2820</v>
      </c>
      <c r="AM1816">
        <v>923</v>
      </c>
      <c r="AN1816">
        <v>83</v>
      </c>
      <c r="AO1816">
        <v>347</v>
      </c>
      <c r="AP1816">
        <v>489</v>
      </c>
      <c r="AQ1816">
        <v>68</v>
      </c>
      <c r="AR1816">
        <v>114</v>
      </c>
      <c r="AS1816">
        <v>0.98299999999999998</v>
      </c>
      <c r="AT1816" t="s">
        <v>218</v>
      </c>
      <c r="AU1816" t="s">
        <v>504</v>
      </c>
      <c r="AV1816">
        <v>1024247</v>
      </c>
      <c r="AW1816">
        <v>100</v>
      </c>
      <c r="AX1816">
        <v>99</v>
      </c>
      <c r="AY1816" t="s">
        <v>95</v>
      </c>
      <c r="AZ1816" t="s">
        <v>95</v>
      </c>
      <c r="BA1816" t="s">
        <v>95</v>
      </c>
    </row>
    <row r="1817" spans="1:53" x14ac:dyDescent="0.55000000000000004">
      <c r="A1817">
        <v>1981</v>
      </c>
      <c r="B1817" s="5" t="b">
        <f>Teams[[#This Row],[yearID]]&gt;=1973</f>
        <v>1</v>
      </c>
      <c r="C1817" s="5" t="b">
        <f>Teams[[#This Row],[yearID]]&gt;=1903</f>
        <v>1</v>
      </c>
      <c r="D1817" t="s">
        <v>410</v>
      </c>
      <c r="E1817" t="s">
        <v>54</v>
      </c>
      <c r="F1817" t="s">
        <v>54</v>
      </c>
      <c r="G1817" s="5" t="str">
        <f>VLOOKUP(Teams[[#This Row],[franchID]],TeamsFranchises!$A$2:$D$121,2,FALSE)</f>
        <v>Boston Red Sox</v>
      </c>
      <c r="H1817" t="s">
        <v>37</v>
      </c>
      <c r="I1817">
        <v>5</v>
      </c>
      <c r="J1817">
        <v>108</v>
      </c>
      <c r="K1817">
        <v>53</v>
      </c>
      <c r="L1817">
        <v>59</v>
      </c>
      <c r="M1817">
        <v>49</v>
      </c>
      <c r="N1817" t="s">
        <v>51</v>
      </c>
      <c r="P1817" t="s">
        <v>51</v>
      </c>
      <c r="Q1817" s="5">
        <f>IF(Teams[[#This Row],[LgWin]]="Y", 1,
IF(Teams[[#This Row],[LgWin]] = "N", 0, " "))</f>
        <v>0</v>
      </c>
      <c r="R1817" t="s">
        <v>51</v>
      </c>
      <c r="S1817" s="5">
        <f>IF(Teams[[#This Row],[WSWin]]="Y", 1,
IF(Teams[[#This Row],[WSWin]] = "N", 0, " "))</f>
        <v>0</v>
      </c>
      <c r="T1817">
        <v>519</v>
      </c>
      <c r="U1817">
        <v>3820</v>
      </c>
      <c r="V1817">
        <v>1052</v>
      </c>
      <c r="W1817">
        <v>168</v>
      </c>
      <c r="X1817">
        <v>17</v>
      </c>
      <c r="Y1817">
        <v>90</v>
      </c>
      <c r="Z1817">
        <v>378</v>
      </c>
      <c r="AA1817">
        <v>520</v>
      </c>
      <c r="AB1817">
        <v>32</v>
      </c>
      <c r="AC1817">
        <v>31</v>
      </c>
      <c r="AD1817">
        <v>13</v>
      </c>
      <c r="AE1817">
        <v>33</v>
      </c>
      <c r="AF1817">
        <v>481</v>
      </c>
      <c r="AG1817">
        <v>418</v>
      </c>
      <c r="AH1817">
        <v>3.81</v>
      </c>
      <c r="AI1817">
        <v>19</v>
      </c>
      <c r="AJ1817">
        <v>4</v>
      </c>
      <c r="AK1817">
        <v>24</v>
      </c>
      <c r="AL1817">
        <v>2962</v>
      </c>
      <c r="AM1817">
        <v>983</v>
      </c>
      <c r="AN1817">
        <v>90</v>
      </c>
      <c r="AO1817">
        <v>354</v>
      </c>
      <c r="AP1817">
        <v>536</v>
      </c>
      <c r="AQ1817">
        <v>91</v>
      </c>
      <c r="AR1817">
        <v>108</v>
      </c>
      <c r="AS1817">
        <v>0.97899999999999998</v>
      </c>
      <c r="AT1817" t="s">
        <v>441</v>
      </c>
      <c r="AU1817" t="s">
        <v>493</v>
      </c>
      <c r="AV1817">
        <v>1060379</v>
      </c>
      <c r="AW1817">
        <v>107</v>
      </c>
      <c r="AX1817">
        <v>106</v>
      </c>
      <c r="AY1817" t="s">
        <v>54</v>
      </c>
      <c r="AZ1817" t="s">
        <v>54</v>
      </c>
      <c r="BA1817" t="s">
        <v>54</v>
      </c>
    </row>
    <row r="1818" spans="1:53" x14ac:dyDescent="0.55000000000000004">
      <c r="A1818">
        <v>1981</v>
      </c>
      <c r="B1818" s="5" t="b">
        <f>Teams[[#This Row],[yearID]]&gt;=1973</f>
        <v>1</v>
      </c>
      <c r="C1818" s="5" t="b">
        <f>Teams[[#This Row],[yearID]]&gt;=1903</f>
        <v>1</v>
      </c>
      <c r="D1818" t="s">
        <v>410</v>
      </c>
      <c r="E1818" t="s">
        <v>537</v>
      </c>
      <c r="F1818" t="s">
        <v>520</v>
      </c>
      <c r="G1818" s="5" t="str">
        <f>VLOOKUP(Teams[[#This Row],[franchID]],TeamsFranchises!$A$2:$D$121,2,FALSE)</f>
        <v>Los Angeles Angels of Anaheim</v>
      </c>
      <c r="H1818" t="s">
        <v>8</v>
      </c>
      <c r="I1818">
        <v>5</v>
      </c>
      <c r="J1818">
        <v>110</v>
      </c>
      <c r="K1818">
        <v>54</v>
      </c>
      <c r="L1818">
        <v>51</v>
      </c>
      <c r="M1818">
        <v>59</v>
      </c>
      <c r="N1818" t="s">
        <v>51</v>
      </c>
      <c r="P1818" t="s">
        <v>51</v>
      </c>
      <c r="Q1818" s="5">
        <f>IF(Teams[[#This Row],[LgWin]]="Y", 1,
IF(Teams[[#This Row],[LgWin]] = "N", 0, " "))</f>
        <v>0</v>
      </c>
      <c r="R1818" t="s">
        <v>51</v>
      </c>
      <c r="S1818" s="5">
        <f>IF(Teams[[#This Row],[WSWin]]="Y", 1,
IF(Teams[[#This Row],[WSWin]] = "N", 0, " "))</f>
        <v>0</v>
      </c>
      <c r="T1818">
        <v>476</v>
      </c>
      <c r="U1818">
        <v>3688</v>
      </c>
      <c r="V1818">
        <v>944</v>
      </c>
      <c r="W1818">
        <v>134</v>
      </c>
      <c r="X1818">
        <v>16</v>
      </c>
      <c r="Y1818">
        <v>97</v>
      </c>
      <c r="Z1818">
        <v>393</v>
      </c>
      <c r="AA1818">
        <v>571</v>
      </c>
      <c r="AB1818">
        <v>44</v>
      </c>
      <c r="AC1818">
        <v>33</v>
      </c>
      <c r="AD1818">
        <v>29</v>
      </c>
      <c r="AE1818">
        <v>30</v>
      </c>
      <c r="AF1818">
        <v>453</v>
      </c>
      <c r="AG1818">
        <v>399</v>
      </c>
      <c r="AH1818">
        <v>3.7</v>
      </c>
      <c r="AI1818">
        <v>27</v>
      </c>
      <c r="AJ1818">
        <v>8</v>
      </c>
      <c r="AK1818">
        <v>19</v>
      </c>
      <c r="AL1818">
        <v>2914</v>
      </c>
      <c r="AM1818">
        <v>958</v>
      </c>
      <c r="AN1818">
        <v>81</v>
      </c>
      <c r="AO1818">
        <v>323</v>
      </c>
      <c r="AP1818">
        <v>426</v>
      </c>
      <c r="AQ1818">
        <v>101</v>
      </c>
      <c r="AR1818">
        <v>120</v>
      </c>
      <c r="AS1818">
        <v>0.97699999999999998</v>
      </c>
      <c r="AT1818" t="s">
        <v>538</v>
      </c>
      <c r="AU1818" t="s">
        <v>543</v>
      </c>
      <c r="AV1818">
        <v>1441545</v>
      </c>
      <c r="AW1818">
        <v>100</v>
      </c>
      <c r="AX1818">
        <v>99</v>
      </c>
      <c r="AY1818" t="s">
        <v>537</v>
      </c>
      <c r="AZ1818" t="s">
        <v>537</v>
      </c>
      <c r="BA1818" t="s">
        <v>537</v>
      </c>
    </row>
    <row r="1819" spans="1:53" x14ac:dyDescent="0.55000000000000004">
      <c r="A1819">
        <v>1981</v>
      </c>
      <c r="B1819" s="5" t="b">
        <f>Teams[[#This Row],[yearID]]&gt;=1973</f>
        <v>1</v>
      </c>
      <c r="C1819" s="5" t="b">
        <f>Teams[[#This Row],[yearID]]&gt;=1903</f>
        <v>1</v>
      </c>
      <c r="D1819" t="s">
        <v>410</v>
      </c>
      <c r="E1819" t="s">
        <v>415</v>
      </c>
      <c r="F1819" t="s">
        <v>416</v>
      </c>
      <c r="G1819" s="5" t="str">
        <f>VLOOKUP(Teams[[#This Row],[franchID]],TeamsFranchises!$A$2:$D$121,2,FALSE)</f>
        <v>Chicago White Sox</v>
      </c>
      <c r="H1819" t="s">
        <v>8</v>
      </c>
      <c r="I1819">
        <v>3</v>
      </c>
      <c r="J1819">
        <v>106</v>
      </c>
      <c r="K1819">
        <v>49</v>
      </c>
      <c r="L1819">
        <v>54</v>
      </c>
      <c r="M1819">
        <v>52</v>
      </c>
      <c r="N1819" t="s">
        <v>51</v>
      </c>
      <c r="P1819" t="s">
        <v>51</v>
      </c>
      <c r="Q1819" s="5">
        <f>IF(Teams[[#This Row],[LgWin]]="Y", 1,
IF(Teams[[#This Row],[LgWin]] = "N", 0, " "))</f>
        <v>0</v>
      </c>
      <c r="R1819" t="s">
        <v>51</v>
      </c>
      <c r="S1819" s="5">
        <f>IF(Teams[[#This Row],[WSWin]]="Y", 1,
IF(Teams[[#This Row],[WSWin]] = "N", 0, " "))</f>
        <v>0</v>
      </c>
      <c r="T1819">
        <v>476</v>
      </c>
      <c r="U1819">
        <v>3615</v>
      </c>
      <c r="V1819">
        <v>982</v>
      </c>
      <c r="W1819">
        <v>135</v>
      </c>
      <c r="X1819">
        <v>27</v>
      </c>
      <c r="Y1819">
        <v>76</v>
      </c>
      <c r="Z1819">
        <v>322</v>
      </c>
      <c r="AA1819">
        <v>518</v>
      </c>
      <c r="AB1819">
        <v>86</v>
      </c>
      <c r="AC1819">
        <v>44</v>
      </c>
      <c r="AD1819">
        <v>43</v>
      </c>
      <c r="AE1819">
        <v>36</v>
      </c>
      <c r="AF1819">
        <v>423</v>
      </c>
      <c r="AG1819">
        <v>363</v>
      </c>
      <c r="AH1819">
        <v>3.47</v>
      </c>
      <c r="AI1819">
        <v>20</v>
      </c>
      <c r="AJ1819">
        <v>8</v>
      </c>
      <c r="AK1819">
        <v>23</v>
      </c>
      <c r="AL1819">
        <v>2822</v>
      </c>
      <c r="AM1819">
        <v>891</v>
      </c>
      <c r="AN1819">
        <v>73</v>
      </c>
      <c r="AO1819">
        <v>336</v>
      </c>
      <c r="AP1819">
        <v>529</v>
      </c>
      <c r="AQ1819">
        <v>87</v>
      </c>
      <c r="AR1819">
        <v>113</v>
      </c>
      <c r="AS1819">
        <v>0.97899999999999998</v>
      </c>
      <c r="AT1819" t="s">
        <v>417</v>
      </c>
      <c r="AU1819" t="s">
        <v>450</v>
      </c>
      <c r="AV1819">
        <v>946651</v>
      </c>
      <c r="AW1819">
        <v>98</v>
      </c>
      <c r="AX1819">
        <v>98</v>
      </c>
      <c r="AY1819" t="s">
        <v>416</v>
      </c>
      <c r="AZ1819" t="s">
        <v>415</v>
      </c>
      <c r="BA1819" t="s">
        <v>415</v>
      </c>
    </row>
    <row r="1820" spans="1:53" x14ac:dyDescent="0.55000000000000004">
      <c r="A1820">
        <v>1981</v>
      </c>
      <c r="B1820" s="5" t="b">
        <f>Teams[[#This Row],[yearID]]&gt;=1973</f>
        <v>1</v>
      </c>
      <c r="C1820" s="5" t="b">
        <f>Teams[[#This Row],[yearID]]&gt;=1903</f>
        <v>1</v>
      </c>
      <c r="D1820" t="s">
        <v>157</v>
      </c>
      <c r="E1820" t="s">
        <v>161</v>
      </c>
      <c r="F1820" t="s">
        <v>162</v>
      </c>
      <c r="G1820" s="5" t="str">
        <f>VLOOKUP(Teams[[#This Row],[franchID]],TeamsFranchises!$A$2:$D$121,2,FALSE)</f>
        <v>Chicago Cubs</v>
      </c>
      <c r="H1820" t="s">
        <v>37</v>
      </c>
      <c r="I1820">
        <v>6</v>
      </c>
      <c r="J1820">
        <v>106</v>
      </c>
      <c r="K1820">
        <v>58</v>
      </c>
      <c r="L1820">
        <v>38</v>
      </c>
      <c r="M1820">
        <v>65</v>
      </c>
      <c r="N1820" t="s">
        <v>51</v>
      </c>
      <c r="P1820" t="s">
        <v>51</v>
      </c>
      <c r="Q1820" s="5">
        <f>IF(Teams[[#This Row],[LgWin]]="Y", 1,
IF(Teams[[#This Row],[LgWin]] = "N", 0, " "))</f>
        <v>0</v>
      </c>
      <c r="R1820" t="s">
        <v>51</v>
      </c>
      <c r="S1820" s="5">
        <f>IF(Teams[[#This Row],[WSWin]]="Y", 1,
IF(Teams[[#This Row],[WSWin]] = "N", 0, " "))</f>
        <v>0</v>
      </c>
      <c r="T1820">
        <v>370</v>
      </c>
      <c r="U1820">
        <v>3546</v>
      </c>
      <c r="V1820">
        <v>838</v>
      </c>
      <c r="W1820">
        <v>138</v>
      </c>
      <c r="X1820">
        <v>29</v>
      </c>
      <c r="Y1820">
        <v>57</v>
      </c>
      <c r="Z1820">
        <v>342</v>
      </c>
      <c r="AA1820">
        <v>611</v>
      </c>
      <c r="AB1820">
        <v>72</v>
      </c>
      <c r="AC1820">
        <v>41</v>
      </c>
      <c r="AD1820">
        <v>13</v>
      </c>
      <c r="AE1820">
        <v>30</v>
      </c>
      <c r="AF1820">
        <v>483</v>
      </c>
      <c r="AG1820">
        <v>426</v>
      </c>
      <c r="AH1820">
        <v>4.01</v>
      </c>
      <c r="AI1820">
        <v>6</v>
      </c>
      <c r="AJ1820">
        <v>2</v>
      </c>
      <c r="AK1820">
        <v>20</v>
      </c>
      <c r="AL1820">
        <v>2870</v>
      </c>
      <c r="AM1820">
        <v>983</v>
      </c>
      <c r="AN1820">
        <v>59</v>
      </c>
      <c r="AO1820">
        <v>388</v>
      </c>
      <c r="AP1820">
        <v>532</v>
      </c>
      <c r="AQ1820">
        <v>113</v>
      </c>
      <c r="AR1820">
        <v>103</v>
      </c>
      <c r="AS1820">
        <v>0.97399999999999998</v>
      </c>
      <c r="AT1820" t="s">
        <v>434</v>
      </c>
      <c r="AU1820" t="s">
        <v>473</v>
      </c>
      <c r="AV1820">
        <v>565637</v>
      </c>
      <c r="AW1820">
        <v>104</v>
      </c>
      <c r="AX1820">
        <v>106</v>
      </c>
      <c r="AY1820" t="s">
        <v>162</v>
      </c>
      <c r="AZ1820" t="s">
        <v>161</v>
      </c>
      <c r="BA1820" t="s">
        <v>161</v>
      </c>
    </row>
    <row r="1821" spans="1:53" x14ac:dyDescent="0.55000000000000004">
      <c r="A1821">
        <v>1981</v>
      </c>
      <c r="B1821" s="5" t="b">
        <f>Teams[[#This Row],[yearID]]&gt;=1973</f>
        <v>1</v>
      </c>
      <c r="C1821" s="5" t="b">
        <f>Teams[[#This Row],[yearID]]&gt;=1903</f>
        <v>1</v>
      </c>
      <c r="D1821" t="s">
        <v>157</v>
      </c>
      <c r="E1821" t="s">
        <v>167</v>
      </c>
      <c r="F1821" t="s">
        <v>167</v>
      </c>
      <c r="G1821" s="5" t="str">
        <f>VLOOKUP(Teams[[#This Row],[franchID]],TeamsFranchises!$A$2:$D$121,2,FALSE)</f>
        <v>Cincinnati Reds</v>
      </c>
      <c r="H1821" t="s">
        <v>8</v>
      </c>
      <c r="I1821">
        <v>1</v>
      </c>
      <c r="J1821">
        <v>108</v>
      </c>
      <c r="K1821">
        <v>54</v>
      </c>
      <c r="L1821">
        <v>66</v>
      </c>
      <c r="M1821">
        <v>42</v>
      </c>
      <c r="N1821" t="s">
        <v>51</v>
      </c>
      <c r="P1821" t="s">
        <v>51</v>
      </c>
      <c r="Q1821" s="5">
        <f>IF(Teams[[#This Row],[LgWin]]="Y", 1,
IF(Teams[[#This Row],[LgWin]] = "N", 0, " "))</f>
        <v>0</v>
      </c>
      <c r="R1821" t="s">
        <v>51</v>
      </c>
      <c r="S1821" s="5">
        <f>IF(Teams[[#This Row],[WSWin]]="Y", 1,
IF(Teams[[#This Row],[WSWin]] = "N", 0, " "))</f>
        <v>0</v>
      </c>
      <c r="T1821">
        <v>464</v>
      </c>
      <c r="U1821">
        <v>3637</v>
      </c>
      <c r="V1821">
        <v>972</v>
      </c>
      <c r="W1821">
        <v>190</v>
      </c>
      <c r="X1821">
        <v>24</v>
      </c>
      <c r="Y1821">
        <v>64</v>
      </c>
      <c r="Z1821">
        <v>375</v>
      </c>
      <c r="AA1821">
        <v>553</v>
      </c>
      <c r="AB1821">
        <v>58</v>
      </c>
      <c r="AC1821">
        <v>37</v>
      </c>
      <c r="AD1821">
        <v>18</v>
      </c>
      <c r="AE1821">
        <v>40</v>
      </c>
      <c r="AF1821">
        <v>440</v>
      </c>
      <c r="AG1821">
        <v>400</v>
      </c>
      <c r="AH1821">
        <v>3.73</v>
      </c>
      <c r="AI1821">
        <v>25</v>
      </c>
      <c r="AJ1821">
        <v>14</v>
      </c>
      <c r="AK1821">
        <v>20</v>
      </c>
      <c r="AL1821">
        <v>2897</v>
      </c>
      <c r="AM1821">
        <v>863</v>
      </c>
      <c r="AN1821">
        <v>67</v>
      </c>
      <c r="AO1821">
        <v>393</v>
      </c>
      <c r="AP1821">
        <v>593</v>
      </c>
      <c r="AQ1821">
        <v>80</v>
      </c>
      <c r="AR1821">
        <v>99</v>
      </c>
      <c r="AS1821">
        <v>0.98099999999999998</v>
      </c>
      <c r="AT1821" t="s">
        <v>165</v>
      </c>
      <c r="AU1821" t="s">
        <v>565</v>
      </c>
      <c r="AV1821">
        <v>1093730</v>
      </c>
      <c r="AW1821">
        <v>102</v>
      </c>
      <c r="AX1821">
        <v>102</v>
      </c>
      <c r="AY1821" t="s">
        <v>167</v>
      </c>
      <c r="AZ1821" t="s">
        <v>167</v>
      </c>
      <c r="BA1821" t="s">
        <v>167</v>
      </c>
    </row>
    <row r="1822" spans="1:53" x14ac:dyDescent="0.55000000000000004">
      <c r="A1822">
        <v>1981</v>
      </c>
      <c r="B1822" s="5" t="b">
        <f>Teams[[#This Row],[yearID]]&gt;=1973</f>
        <v>1</v>
      </c>
      <c r="C1822" s="5" t="b">
        <f>Teams[[#This Row],[yearID]]&gt;=1903</f>
        <v>1</v>
      </c>
      <c r="D1822" t="s">
        <v>410</v>
      </c>
      <c r="E1822" t="s">
        <v>64</v>
      </c>
      <c r="F1822" t="s">
        <v>64</v>
      </c>
      <c r="G1822" s="5" t="str">
        <f>VLOOKUP(Teams[[#This Row],[franchID]],TeamsFranchises!$A$2:$D$121,2,FALSE)</f>
        <v>Cleveland Indians</v>
      </c>
      <c r="H1822" t="s">
        <v>37</v>
      </c>
      <c r="I1822">
        <v>6</v>
      </c>
      <c r="J1822">
        <v>103</v>
      </c>
      <c r="K1822">
        <v>54</v>
      </c>
      <c r="L1822">
        <v>52</v>
      </c>
      <c r="M1822">
        <v>51</v>
      </c>
      <c r="N1822" t="s">
        <v>51</v>
      </c>
      <c r="P1822" t="s">
        <v>51</v>
      </c>
      <c r="Q1822" s="5">
        <f>IF(Teams[[#This Row],[LgWin]]="Y", 1,
IF(Teams[[#This Row],[LgWin]] = "N", 0, " "))</f>
        <v>0</v>
      </c>
      <c r="R1822" t="s">
        <v>51</v>
      </c>
      <c r="S1822" s="5">
        <f>IF(Teams[[#This Row],[WSWin]]="Y", 1,
IF(Teams[[#This Row],[WSWin]] = "N", 0, " "))</f>
        <v>0</v>
      </c>
      <c r="T1822">
        <v>431</v>
      </c>
      <c r="U1822">
        <v>3507</v>
      </c>
      <c r="V1822">
        <v>922</v>
      </c>
      <c r="W1822">
        <v>150</v>
      </c>
      <c r="X1822">
        <v>21</v>
      </c>
      <c r="Y1822">
        <v>39</v>
      </c>
      <c r="Z1822">
        <v>343</v>
      </c>
      <c r="AA1822">
        <v>379</v>
      </c>
      <c r="AB1822">
        <v>119</v>
      </c>
      <c r="AC1822">
        <v>37</v>
      </c>
      <c r="AD1822">
        <v>13</v>
      </c>
      <c r="AE1822">
        <v>43</v>
      </c>
      <c r="AF1822">
        <v>442</v>
      </c>
      <c r="AG1822">
        <v>401</v>
      </c>
      <c r="AH1822">
        <v>3.88</v>
      </c>
      <c r="AI1822">
        <v>33</v>
      </c>
      <c r="AJ1822">
        <v>10</v>
      </c>
      <c r="AK1822">
        <v>13</v>
      </c>
      <c r="AL1822">
        <v>2793</v>
      </c>
      <c r="AM1822">
        <v>989</v>
      </c>
      <c r="AN1822">
        <v>67</v>
      </c>
      <c r="AO1822">
        <v>311</v>
      </c>
      <c r="AP1822">
        <v>569</v>
      </c>
      <c r="AQ1822">
        <v>87</v>
      </c>
      <c r="AR1822">
        <v>91</v>
      </c>
      <c r="AS1822">
        <v>0.97799999999999998</v>
      </c>
      <c r="AT1822" t="s">
        <v>487</v>
      </c>
      <c r="AU1822" t="s">
        <v>498</v>
      </c>
      <c r="AV1822">
        <v>661395</v>
      </c>
      <c r="AW1822">
        <v>100</v>
      </c>
      <c r="AX1822">
        <v>100</v>
      </c>
      <c r="AY1822" t="s">
        <v>64</v>
      </c>
      <c r="AZ1822" t="s">
        <v>64</v>
      </c>
      <c r="BA1822" t="s">
        <v>64</v>
      </c>
    </row>
    <row r="1823" spans="1:53" x14ac:dyDescent="0.55000000000000004">
      <c r="A1823">
        <v>1981</v>
      </c>
      <c r="B1823" s="5" t="b">
        <f>Teams[[#This Row],[yearID]]&gt;=1973</f>
        <v>1</v>
      </c>
      <c r="C1823" s="5" t="b">
        <f>Teams[[#This Row],[yearID]]&gt;=1903</f>
        <v>1</v>
      </c>
      <c r="D1823" t="s">
        <v>410</v>
      </c>
      <c r="E1823" t="s">
        <v>419</v>
      </c>
      <c r="F1823" t="s">
        <v>419</v>
      </c>
      <c r="G1823" s="5" t="str">
        <f>VLOOKUP(Teams[[#This Row],[franchID]],TeamsFranchises!$A$2:$D$121,2,FALSE)</f>
        <v>Detroit Tigers</v>
      </c>
      <c r="H1823" t="s">
        <v>37</v>
      </c>
      <c r="I1823">
        <v>3</v>
      </c>
      <c r="J1823">
        <v>109</v>
      </c>
      <c r="K1823">
        <v>55</v>
      </c>
      <c r="L1823">
        <v>60</v>
      </c>
      <c r="M1823">
        <v>49</v>
      </c>
      <c r="N1823" t="s">
        <v>51</v>
      </c>
      <c r="P1823" t="s">
        <v>51</v>
      </c>
      <c r="Q1823" s="5">
        <f>IF(Teams[[#This Row],[LgWin]]="Y", 1,
IF(Teams[[#This Row],[LgWin]] = "N", 0, " "))</f>
        <v>0</v>
      </c>
      <c r="R1823" t="s">
        <v>51</v>
      </c>
      <c r="S1823" s="5">
        <f>IF(Teams[[#This Row],[WSWin]]="Y", 1,
IF(Teams[[#This Row],[WSWin]] = "N", 0, " "))</f>
        <v>0</v>
      </c>
      <c r="T1823">
        <v>427</v>
      </c>
      <c r="U1823">
        <v>3600</v>
      </c>
      <c r="V1823">
        <v>922</v>
      </c>
      <c r="W1823">
        <v>148</v>
      </c>
      <c r="X1823">
        <v>29</v>
      </c>
      <c r="Y1823">
        <v>65</v>
      </c>
      <c r="Z1823">
        <v>404</v>
      </c>
      <c r="AA1823">
        <v>500</v>
      </c>
      <c r="AB1823">
        <v>61</v>
      </c>
      <c r="AC1823">
        <v>37</v>
      </c>
      <c r="AD1823">
        <v>18</v>
      </c>
      <c r="AE1823">
        <v>37</v>
      </c>
      <c r="AF1823">
        <v>404</v>
      </c>
      <c r="AG1823">
        <v>380</v>
      </c>
      <c r="AH1823">
        <v>3.53</v>
      </c>
      <c r="AI1823">
        <v>33</v>
      </c>
      <c r="AJ1823">
        <v>13</v>
      </c>
      <c r="AK1823">
        <v>22</v>
      </c>
      <c r="AL1823">
        <v>2908</v>
      </c>
      <c r="AM1823">
        <v>840</v>
      </c>
      <c r="AN1823">
        <v>83</v>
      </c>
      <c r="AO1823">
        <v>373</v>
      </c>
      <c r="AP1823">
        <v>476</v>
      </c>
      <c r="AQ1823">
        <v>67</v>
      </c>
      <c r="AR1823">
        <v>109</v>
      </c>
      <c r="AS1823">
        <v>0.98399999999999999</v>
      </c>
      <c r="AT1823" t="s">
        <v>420</v>
      </c>
      <c r="AU1823" t="s">
        <v>518</v>
      </c>
      <c r="AV1823">
        <v>1149144</v>
      </c>
      <c r="AW1823">
        <v>104</v>
      </c>
      <c r="AX1823">
        <v>103</v>
      </c>
      <c r="AY1823" t="s">
        <v>419</v>
      </c>
      <c r="AZ1823" t="s">
        <v>419</v>
      </c>
      <c r="BA1823" t="s">
        <v>419</v>
      </c>
    </row>
    <row r="1824" spans="1:53" x14ac:dyDescent="0.55000000000000004">
      <c r="A1824">
        <v>1981</v>
      </c>
      <c r="B1824" s="5" t="b">
        <f>Teams[[#This Row],[yearID]]&gt;=1973</f>
        <v>1</v>
      </c>
      <c r="C1824" s="5" t="b">
        <f>Teams[[#This Row],[yearID]]&gt;=1903</f>
        <v>1</v>
      </c>
      <c r="D1824" t="s">
        <v>157</v>
      </c>
      <c r="E1824" t="s">
        <v>528</v>
      </c>
      <c r="F1824" t="s">
        <v>528</v>
      </c>
      <c r="G1824" s="5" t="str">
        <f>VLOOKUP(Teams[[#This Row],[franchID]],TeamsFranchises!$A$2:$D$121,2,FALSE)</f>
        <v>Houston Astros</v>
      </c>
      <c r="H1824" t="s">
        <v>8</v>
      </c>
      <c r="I1824">
        <v>3</v>
      </c>
      <c r="J1824">
        <v>110</v>
      </c>
      <c r="K1824">
        <v>51</v>
      </c>
      <c r="L1824">
        <v>61</v>
      </c>
      <c r="M1824">
        <v>49</v>
      </c>
      <c r="N1824" t="s">
        <v>76</v>
      </c>
      <c r="P1824" t="s">
        <v>51</v>
      </c>
      <c r="Q1824" s="5">
        <f>IF(Teams[[#This Row],[LgWin]]="Y", 1,
IF(Teams[[#This Row],[LgWin]] = "N", 0, " "))</f>
        <v>0</v>
      </c>
      <c r="R1824" t="s">
        <v>51</v>
      </c>
      <c r="S1824" s="5">
        <f>IF(Teams[[#This Row],[WSWin]]="Y", 1,
IF(Teams[[#This Row],[WSWin]] = "N", 0, " "))</f>
        <v>0</v>
      </c>
      <c r="T1824">
        <v>394</v>
      </c>
      <c r="U1824">
        <v>3693</v>
      </c>
      <c r="V1824">
        <v>948</v>
      </c>
      <c r="W1824">
        <v>160</v>
      </c>
      <c r="X1824">
        <v>35</v>
      </c>
      <c r="Y1824">
        <v>45</v>
      </c>
      <c r="Z1824">
        <v>340</v>
      </c>
      <c r="AA1824">
        <v>488</v>
      </c>
      <c r="AB1824">
        <v>81</v>
      </c>
      <c r="AC1824">
        <v>43</v>
      </c>
      <c r="AD1824">
        <v>8</v>
      </c>
      <c r="AE1824">
        <v>35</v>
      </c>
      <c r="AF1824">
        <v>331</v>
      </c>
      <c r="AG1824">
        <v>293</v>
      </c>
      <c r="AH1824">
        <v>2.66</v>
      </c>
      <c r="AI1824">
        <v>23</v>
      </c>
      <c r="AJ1824">
        <v>19</v>
      </c>
      <c r="AK1824">
        <v>25</v>
      </c>
      <c r="AL1824">
        <v>2970</v>
      </c>
      <c r="AM1824">
        <v>842</v>
      </c>
      <c r="AN1824">
        <v>40</v>
      </c>
      <c r="AO1824">
        <v>300</v>
      </c>
      <c r="AP1824">
        <v>610</v>
      </c>
      <c r="AQ1824">
        <v>87</v>
      </c>
      <c r="AR1824">
        <v>81</v>
      </c>
      <c r="AS1824">
        <v>0.98</v>
      </c>
      <c r="AT1824" t="s">
        <v>539</v>
      </c>
      <c r="AU1824" t="s">
        <v>540</v>
      </c>
      <c r="AV1824">
        <v>1321282</v>
      </c>
      <c r="AW1824">
        <v>95</v>
      </c>
      <c r="AX1824">
        <v>94</v>
      </c>
      <c r="AY1824" t="s">
        <v>528</v>
      </c>
      <c r="AZ1824" t="s">
        <v>528</v>
      </c>
      <c r="BA1824" t="s">
        <v>528</v>
      </c>
    </row>
    <row r="1825" spans="1:53" x14ac:dyDescent="0.55000000000000004">
      <c r="A1825">
        <v>1981</v>
      </c>
      <c r="B1825" s="5" t="b">
        <f>Teams[[#This Row],[yearID]]&gt;=1973</f>
        <v>1</v>
      </c>
      <c r="C1825" s="5" t="b">
        <f>Teams[[#This Row],[yearID]]&gt;=1903</f>
        <v>1</v>
      </c>
      <c r="D1825" t="s">
        <v>410</v>
      </c>
      <c r="E1825" t="s">
        <v>509</v>
      </c>
      <c r="F1825" t="s">
        <v>548</v>
      </c>
      <c r="G1825" s="5" t="str">
        <f>VLOOKUP(Teams[[#This Row],[franchID]],TeamsFranchises!$A$2:$D$121,2,FALSE)</f>
        <v>Kansas City Royals</v>
      </c>
      <c r="H1825" t="s">
        <v>8</v>
      </c>
      <c r="I1825">
        <v>4</v>
      </c>
      <c r="J1825">
        <v>103</v>
      </c>
      <c r="K1825">
        <v>47</v>
      </c>
      <c r="L1825">
        <v>50</v>
      </c>
      <c r="M1825">
        <v>53</v>
      </c>
      <c r="N1825" t="s">
        <v>76</v>
      </c>
      <c r="P1825" t="s">
        <v>51</v>
      </c>
      <c r="Q1825" s="5">
        <f>IF(Teams[[#This Row],[LgWin]]="Y", 1,
IF(Teams[[#This Row],[LgWin]] = "N", 0, " "))</f>
        <v>0</v>
      </c>
      <c r="R1825" t="s">
        <v>51</v>
      </c>
      <c r="S1825" s="5">
        <f>IF(Teams[[#This Row],[WSWin]]="Y", 1,
IF(Teams[[#This Row],[WSWin]] = "N", 0, " "))</f>
        <v>0</v>
      </c>
      <c r="T1825">
        <v>397</v>
      </c>
      <c r="U1825">
        <v>3560</v>
      </c>
      <c r="V1825">
        <v>952</v>
      </c>
      <c r="W1825">
        <v>169</v>
      </c>
      <c r="X1825">
        <v>29</v>
      </c>
      <c r="Y1825">
        <v>61</v>
      </c>
      <c r="Z1825">
        <v>301</v>
      </c>
      <c r="AA1825">
        <v>419</v>
      </c>
      <c r="AB1825">
        <v>100</v>
      </c>
      <c r="AC1825">
        <v>53</v>
      </c>
      <c r="AD1825">
        <v>17</v>
      </c>
      <c r="AE1825">
        <v>35</v>
      </c>
      <c r="AF1825">
        <v>405</v>
      </c>
      <c r="AG1825">
        <v>365</v>
      </c>
      <c r="AH1825">
        <v>3.56</v>
      </c>
      <c r="AI1825">
        <v>24</v>
      </c>
      <c r="AJ1825">
        <v>8</v>
      </c>
      <c r="AK1825">
        <v>24</v>
      </c>
      <c r="AL1825">
        <v>2767</v>
      </c>
      <c r="AM1825">
        <v>909</v>
      </c>
      <c r="AN1825">
        <v>75</v>
      </c>
      <c r="AO1825">
        <v>273</v>
      </c>
      <c r="AP1825">
        <v>404</v>
      </c>
      <c r="AQ1825">
        <v>72</v>
      </c>
      <c r="AR1825">
        <v>94</v>
      </c>
      <c r="AS1825">
        <v>0.98199999999999998</v>
      </c>
      <c r="AT1825" t="s">
        <v>549</v>
      </c>
      <c r="AU1825" t="s">
        <v>570</v>
      </c>
      <c r="AV1825">
        <v>1279403</v>
      </c>
      <c r="AW1825">
        <v>99</v>
      </c>
      <c r="AX1825">
        <v>98</v>
      </c>
      <c r="AY1825" t="s">
        <v>548</v>
      </c>
      <c r="AZ1825" t="s">
        <v>509</v>
      </c>
      <c r="BA1825" t="s">
        <v>509</v>
      </c>
    </row>
    <row r="1826" spans="1:53" x14ac:dyDescent="0.55000000000000004">
      <c r="A1826">
        <v>1981</v>
      </c>
      <c r="B1826" s="5" t="b">
        <f>Teams[[#This Row],[yearID]]&gt;=1973</f>
        <v>1</v>
      </c>
      <c r="C1826" s="5" t="b">
        <f>Teams[[#This Row],[yearID]]&gt;=1903</f>
        <v>1</v>
      </c>
      <c r="D1826" t="s">
        <v>157</v>
      </c>
      <c r="E1826" t="s">
        <v>511</v>
      </c>
      <c r="F1826" t="s">
        <v>260</v>
      </c>
      <c r="G1826" s="5" t="str">
        <f>VLOOKUP(Teams[[#This Row],[franchID]],TeamsFranchises!$A$2:$D$121,2,FALSE)</f>
        <v>Los Angeles Dodgers</v>
      </c>
      <c r="H1826" t="s">
        <v>8</v>
      </c>
      <c r="I1826">
        <v>2</v>
      </c>
      <c r="J1826">
        <v>110</v>
      </c>
      <c r="K1826">
        <v>56</v>
      </c>
      <c r="L1826">
        <v>63</v>
      </c>
      <c r="M1826">
        <v>47</v>
      </c>
      <c r="N1826" t="s">
        <v>76</v>
      </c>
      <c r="P1826" t="s">
        <v>76</v>
      </c>
      <c r="Q1826" s="5">
        <f>IF(Teams[[#This Row],[LgWin]]="Y", 1,
IF(Teams[[#This Row],[LgWin]] = "N", 0, " "))</f>
        <v>1</v>
      </c>
      <c r="R1826" t="s">
        <v>76</v>
      </c>
      <c r="S1826" s="5">
        <f>IF(Teams[[#This Row],[WSWin]]="Y", 1,
IF(Teams[[#This Row],[WSWin]] = "N", 0, " "))</f>
        <v>1</v>
      </c>
      <c r="T1826">
        <v>450</v>
      </c>
      <c r="U1826">
        <v>3751</v>
      </c>
      <c r="V1826">
        <v>984</v>
      </c>
      <c r="W1826">
        <v>133</v>
      </c>
      <c r="X1826">
        <v>20</v>
      </c>
      <c r="Y1826">
        <v>82</v>
      </c>
      <c r="Z1826">
        <v>331</v>
      </c>
      <c r="AA1826">
        <v>550</v>
      </c>
      <c r="AB1826">
        <v>73</v>
      </c>
      <c r="AC1826">
        <v>46</v>
      </c>
      <c r="AD1826">
        <v>17</v>
      </c>
      <c r="AE1826">
        <v>27</v>
      </c>
      <c r="AF1826">
        <v>356</v>
      </c>
      <c r="AG1826">
        <v>333</v>
      </c>
      <c r="AH1826">
        <v>3.01</v>
      </c>
      <c r="AI1826">
        <v>26</v>
      </c>
      <c r="AJ1826">
        <v>19</v>
      </c>
      <c r="AK1826">
        <v>24</v>
      </c>
      <c r="AL1826">
        <v>2991</v>
      </c>
      <c r="AM1826">
        <v>904</v>
      </c>
      <c r="AN1826">
        <v>54</v>
      </c>
      <c r="AO1826">
        <v>302</v>
      </c>
      <c r="AP1826">
        <v>603</v>
      </c>
      <c r="AQ1826">
        <v>87</v>
      </c>
      <c r="AR1826">
        <v>101</v>
      </c>
      <c r="AS1826">
        <v>0.98</v>
      </c>
      <c r="AT1826" t="s">
        <v>512</v>
      </c>
      <c r="AU1826" t="s">
        <v>531</v>
      </c>
      <c r="AV1826">
        <v>2381292</v>
      </c>
      <c r="AW1826">
        <v>97</v>
      </c>
      <c r="AX1826">
        <v>96</v>
      </c>
      <c r="AY1826" t="s">
        <v>260</v>
      </c>
      <c r="AZ1826" t="s">
        <v>511</v>
      </c>
      <c r="BA1826" t="s">
        <v>511</v>
      </c>
    </row>
    <row r="1827" spans="1:53" x14ac:dyDescent="0.55000000000000004">
      <c r="A1827">
        <v>1981</v>
      </c>
      <c r="B1827" s="5" t="b">
        <f>Teams[[#This Row],[yearID]]&gt;=1973</f>
        <v>1</v>
      </c>
      <c r="C1827" s="5" t="b">
        <f>Teams[[#This Row],[yearID]]&gt;=1903</f>
        <v>1</v>
      </c>
      <c r="D1827" t="s">
        <v>410</v>
      </c>
      <c r="E1827" t="s">
        <v>426</v>
      </c>
      <c r="F1827" t="s">
        <v>426</v>
      </c>
      <c r="G1827" s="5" t="str">
        <f>VLOOKUP(Teams[[#This Row],[franchID]],TeamsFranchises!$A$2:$D$121,2,FALSE)</f>
        <v>Minnesota Twins</v>
      </c>
      <c r="H1827" t="s">
        <v>8</v>
      </c>
      <c r="I1827">
        <v>7</v>
      </c>
      <c r="J1827">
        <v>110</v>
      </c>
      <c r="K1827">
        <v>61</v>
      </c>
      <c r="L1827">
        <v>41</v>
      </c>
      <c r="M1827">
        <v>68</v>
      </c>
      <c r="N1827" t="s">
        <v>51</v>
      </c>
      <c r="P1827" t="s">
        <v>51</v>
      </c>
      <c r="Q1827" s="5">
        <f>IF(Teams[[#This Row],[LgWin]]="Y", 1,
IF(Teams[[#This Row],[LgWin]] = "N", 0, " "))</f>
        <v>0</v>
      </c>
      <c r="R1827" t="s">
        <v>51</v>
      </c>
      <c r="S1827" s="5">
        <f>IF(Teams[[#This Row],[WSWin]]="Y", 1,
IF(Teams[[#This Row],[WSWin]] = "N", 0, " "))</f>
        <v>0</v>
      </c>
      <c r="T1827">
        <v>378</v>
      </c>
      <c r="U1827">
        <v>3676</v>
      </c>
      <c r="V1827">
        <v>884</v>
      </c>
      <c r="W1827">
        <v>147</v>
      </c>
      <c r="X1827">
        <v>36</v>
      </c>
      <c r="Y1827">
        <v>47</v>
      </c>
      <c r="Z1827">
        <v>275</v>
      </c>
      <c r="AA1827">
        <v>497</v>
      </c>
      <c r="AB1827">
        <v>34</v>
      </c>
      <c r="AC1827">
        <v>27</v>
      </c>
      <c r="AD1827">
        <v>11</v>
      </c>
      <c r="AE1827">
        <v>27</v>
      </c>
      <c r="AF1827">
        <v>486</v>
      </c>
      <c r="AG1827">
        <v>433</v>
      </c>
      <c r="AH1827">
        <v>3.98</v>
      </c>
      <c r="AI1827">
        <v>13</v>
      </c>
      <c r="AJ1827">
        <v>6</v>
      </c>
      <c r="AK1827">
        <v>22</v>
      </c>
      <c r="AL1827">
        <v>2939</v>
      </c>
      <c r="AM1827">
        <v>1021</v>
      </c>
      <c r="AN1827">
        <v>79</v>
      </c>
      <c r="AO1827">
        <v>376</v>
      </c>
      <c r="AP1827">
        <v>500</v>
      </c>
      <c r="AQ1827">
        <v>96</v>
      </c>
      <c r="AR1827">
        <v>103</v>
      </c>
      <c r="AS1827">
        <v>0.97799999999999998</v>
      </c>
      <c r="AT1827" t="s">
        <v>523</v>
      </c>
      <c r="AU1827" t="s">
        <v>524</v>
      </c>
      <c r="AV1827">
        <v>469090</v>
      </c>
      <c r="AW1827">
        <v>107</v>
      </c>
      <c r="AX1827">
        <v>108</v>
      </c>
      <c r="AY1827" t="s">
        <v>426</v>
      </c>
      <c r="AZ1827" t="s">
        <v>426</v>
      </c>
      <c r="BA1827" t="s">
        <v>426</v>
      </c>
    </row>
    <row r="1828" spans="1:53" x14ac:dyDescent="0.55000000000000004">
      <c r="A1828">
        <v>1981</v>
      </c>
      <c r="B1828" s="5" t="b">
        <f>Teams[[#This Row],[yearID]]&gt;=1973</f>
        <v>1</v>
      </c>
      <c r="C1828" s="5" t="b">
        <f>Teams[[#This Row],[yearID]]&gt;=1903</f>
        <v>1</v>
      </c>
      <c r="D1828" t="s">
        <v>410</v>
      </c>
      <c r="E1828" t="s">
        <v>563</v>
      </c>
      <c r="F1828" t="s">
        <v>282</v>
      </c>
      <c r="G1828" s="5" t="str">
        <f>VLOOKUP(Teams[[#This Row],[franchID]],TeamsFranchises!$A$2:$D$121,2,FALSE)</f>
        <v>Milwaukee Brewers</v>
      </c>
      <c r="H1828" t="s">
        <v>37</v>
      </c>
      <c r="I1828">
        <v>1</v>
      </c>
      <c r="J1828">
        <v>109</v>
      </c>
      <c r="K1828">
        <v>49</v>
      </c>
      <c r="L1828">
        <v>62</v>
      </c>
      <c r="M1828">
        <v>47</v>
      </c>
      <c r="N1828" t="s">
        <v>76</v>
      </c>
      <c r="P1828" t="s">
        <v>51</v>
      </c>
      <c r="Q1828" s="5">
        <f>IF(Teams[[#This Row],[LgWin]]="Y", 1,
IF(Teams[[#This Row],[LgWin]] = "N", 0, " "))</f>
        <v>0</v>
      </c>
      <c r="R1828" t="s">
        <v>51</v>
      </c>
      <c r="S1828" s="5">
        <f>IF(Teams[[#This Row],[WSWin]]="Y", 1,
IF(Teams[[#This Row],[WSWin]] = "N", 0, " "))</f>
        <v>0</v>
      </c>
      <c r="T1828">
        <v>493</v>
      </c>
      <c r="U1828">
        <v>3743</v>
      </c>
      <c r="V1828">
        <v>961</v>
      </c>
      <c r="W1828">
        <v>173</v>
      </c>
      <c r="X1828">
        <v>20</v>
      </c>
      <c r="Y1828">
        <v>96</v>
      </c>
      <c r="Z1828">
        <v>300</v>
      </c>
      <c r="AA1828">
        <v>461</v>
      </c>
      <c r="AB1828">
        <v>39</v>
      </c>
      <c r="AC1828">
        <v>36</v>
      </c>
      <c r="AD1828">
        <v>29</v>
      </c>
      <c r="AE1828">
        <v>45</v>
      </c>
      <c r="AF1828">
        <v>459</v>
      </c>
      <c r="AG1828">
        <v>428</v>
      </c>
      <c r="AH1828">
        <v>3.91</v>
      </c>
      <c r="AI1828">
        <v>11</v>
      </c>
      <c r="AJ1828">
        <v>4</v>
      </c>
      <c r="AK1828">
        <v>35</v>
      </c>
      <c r="AL1828">
        <v>2958</v>
      </c>
      <c r="AM1828">
        <v>994</v>
      </c>
      <c r="AN1828">
        <v>72</v>
      </c>
      <c r="AO1828">
        <v>352</v>
      </c>
      <c r="AP1828">
        <v>448</v>
      </c>
      <c r="AQ1828">
        <v>79</v>
      </c>
      <c r="AR1828">
        <v>135</v>
      </c>
      <c r="AS1828">
        <v>0.98199999999999998</v>
      </c>
      <c r="AT1828" t="s">
        <v>281</v>
      </c>
      <c r="AU1828" t="s">
        <v>501</v>
      </c>
      <c r="AV1828">
        <v>874292</v>
      </c>
      <c r="AW1828">
        <v>95</v>
      </c>
      <c r="AX1828">
        <v>94</v>
      </c>
      <c r="AY1828" t="s">
        <v>282</v>
      </c>
      <c r="AZ1828" t="s">
        <v>282</v>
      </c>
      <c r="BA1828" t="s">
        <v>282</v>
      </c>
    </row>
    <row r="1829" spans="1:53" x14ac:dyDescent="0.55000000000000004">
      <c r="A1829">
        <v>1981</v>
      </c>
      <c r="B1829" s="5" t="b">
        <f>Teams[[#This Row],[yearID]]&gt;=1973</f>
        <v>1</v>
      </c>
      <c r="C1829" s="5" t="b">
        <f>Teams[[#This Row],[yearID]]&gt;=1903</f>
        <v>1</v>
      </c>
      <c r="D1829" t="s">
        <v>157</v>
      </c>
      <c r="E1829" t="s">
        <v>551</v>
      </c>
      <c r="F1829" t="s">
        <v>398</v>
      </c>
      <c r="G1829" s="5" t="str">
        <f>VLOOKUP(Teams[[#This Row],[franchID]],TeamsFranchises!$A$2:$D$121,2,FALSE)</f>
        <v>Washington Nationals</v>
      </c>
      <c r="H1829" t="s">
        <v>37</v>
      </c>
      <c r="I1829">
        <v>2</v>
      </c>
      <c r="J1829">
        <v>108</v>
      </c>
      <c r="K1829">
        <v>56</v>
      </c>
      <c r="L1829">
        <v>60</v>
      </c>
      <c r="M1829">
        <v>48</v>
      </c>
      <c r="N1829" t="s">
        <v>76</v>
      </c>
      <c r="P1829" t="s">
        <v>51</v>
      </c>
      <c r="Q1829" s="5">
        <f>IF(Teams[[#This Row],[LgWin]]="Y", 1,
IF(Teams[[#This Row],[LgWin]] = "N", 0, " "))</f>
        <v>0</v>
      </c>
      <c r="R1829" t="s">
        <v>51</v>
      </c>
      <c r="S1829" s="5">
        <f>IF(Teams[[#This Row],[WSWin]]="Y", 1,
IF(Teams[[#This Row],[WSWin]] = "N", 0, " "))</f>
        <v>0</v>
      </c>
      <c r="T1829">
        <v>443</v>
      </c>
      <c r="U1829">
        <v>3591</v>
      </c>
      <c r="V1829">
        <v>883</v>
      </c>
      <c r="W1829">
        <v>146</v>
      </c>
      <c r="X1829">
        <v>28</v>
      </c>
      <c r="Y1829">
        <v>81</v>
      </c>
      <c r="Z1829">
        <v>368</v>
      </c>
      <c r="AA1829">
        <v>498</v>
      </c>
      <c r="AB1829">
        <v>138</v>
      </c>
      <c r="AC1829">
        <v>40</v>
      </c>
      <c r="AD1829">
        <v>16</v>
      </c>
      <c r="AE1829">
        <v>30</v>
      </c>
      <c r="AF1829">
        <v>394</v>
      </c>
      <c r="AG1829">
        <v>357</v>
      </c>
      <c r="AH1829">
        <v>3.3</v>
      </c>
      <c r="AI1829">
        <v>20</v>
      </c>
      <c r="AJ1829">
        <v>12</v>
      </c>
      <c r="AK1829">
        <v>23</v>
      </c>
      <c r="AL1829">
        <v>2925</v>
      </c>
      <c r="AM1829">
        <v>902</v>
      </c>
      <c r="AN1829">
        <v>58</v>
      </c>
      <c r="AO1829">
        <v>268</v>
      </c>
      <c r="AP1829">
        <v>520</v>
      </c>
      <c r="AQ1829">
        <v>81</v>
      </c>
      <c r="AR1829">
        <v>88</v>
      </c>
      <c r="AS1829">
        <v>0.98</v>
      </c>
      <c r="AT1829" t="s">
        <v>552</v>
      </c>
      <c r="AU1829" t="s">
        <v>572</v>
      </c>
      <c r="AV1829">
        <v>1534564</v>
      </c>
      <c r="AW1829">
        <v>101</v>
      </c>
      <c r="AX1829">
        <v>100</v>
      </c>
      <c r="AY1829" t="s">
        <v>551</v>
      </c>
      <c r="AZ1829" t="s">
        <v>551</v>
      </c>
      <c r="BA1829" t="s">
        <v>551</v>
      </c>
    </row>
    <row r="1830" spans="1:53" x14ac:dyDescent="0.55000000000000004">
      <c r="A1830">
        <v>1981</v>
      </c>
      <c r="B1830" s="5" t="b">
        <f>Teams[[#This Row],[yearID]]&gt;=1973</f>
        <v>1</v>
      </c>
      <c r="C1830" s="5" t="b">
        <f>Teams[[#This Row],[yearID]]&gt;=1903</f>
        <v>1</v>
      </c>
      <c r="D1830" t="s">
        <v>410</v>
      </c>
      <c r="E1830" t="s">
        <v>436</v>
      </c>
      <c r="F1830" t="s">
        <v>412</v>
      </c>
      <c r="G1830" s="5" t="str">
        <f>VLOOKUP(Teams[[#This Row],[franchID]],TeamsFranchises!$A$2:$D$121,2,FALSE)</f>
        <v>New York Yankees</v>
      </c>
      <c r="H1830" t="s">
        <v>37</v>
      </c>
      <c r="I1830">
        <v>4</v>
      </c>
      <c r="J1830">
        <v>107</v>
      </c>
      <c r="K1830">
        <v>51</v>
      </c>
      <c r="L1830">
        <v>59</v>
      </c>
      <c r="M1830">
        <v>48</v>
      </c>
      <c r="N1830" t="s">
        <v>76</v>
      </c>
      <c r="P1830" t="s">
        <v>76</v>
      </c>
      <c r="Q1830" s="5">
        <f>IF(Teams[[#This Row],[LgWin]]="Y", 1,
IF(Teams[[#This Row],[LgWin]] = "N", 0, " "))</f>
        <v>1</v>
      </c>
      <c r="R1830" t="s">
        <v>51</v>
      </c>
      <c r="S1830" s="5">
        <f>IF(Teams[[#This Row],[WSWin]]="Y", 1,
IF(Teams[[#This Row],[WSWin]] = "N", 0, " "))</f>
        <v>0</v>
      </c>
      <c r="T1830">
        <v>421</v>
      </c>
      <c r="U1830">
        <v>3529</v>
      </c>
      <c r="V1830">
        <v>889</v>
      </c>
      <c r="W1830">
        <v>148</v>
      </c>
      <c r="X1830">
        <v>22</v>
      </c>
      <c r="Y1830">
        <v>100</v>
      </c>
      <c r="Z1830">
        <v>391</v>
      </c>
      <c r="AA1830">
        <v>434</v>
      </c>
      <c r="AB1830">
        <v>47</v>
      </c>
      <c r="AC1830">
        <v>30</v>
      </c>
      <c r="AD1830">
        <v>7</v>
      </c>
      <c r="AE1830">
        <v>27</v>
      </c>
      <c r="AF1830">
        <v>343</v>
      </c>
      <c r="AG1830">
        <v>305</v>
      </c>
      <c r="AH1830">
        <v>2.9</v>
      </c>
      <c r="AI1830">
        <v>16</v>
      </c>
      <c r="AJ1830">
        <v>13</v>
      </c>
      <c r="AK1830">
        <v>30</v>
      </c>
      <c r="AL1830">
        <v>2844</v>
      </c>
      <c r="AM1830">
        <v>827</v>
      </c>
      <c r="AN1830">
        <v>64</v>
      </c>
      <c r="AO1830">
        <v>287</v>
      </c>
      <c r="AP1830">
        <v>606</v>
      </c>
      <c r="AQ1830">
        <v>72</v>
      </c>
      <c r="AR1830">
        <v>100</v>
      </c>
      <c r="AS1830">
        <v>0.98199999999999998</v>
      </c>
      <c r="AT1830" t="s">
        <v>459</v>
      </c>
      <c r="AU1830" t="s">
        <v>571</v>
      </c>
      <c r="AV1830">
        <v>1614353</v>
      </c>
      <c r="AW1830">
        <v>98</v>
      </c>
      <c r="AX1830">
        <v>97</v>
      </c>
      <c r="AY1830" t="s">
        <v>412</v>
      </c>
      <c r="AZ1830" t="s">
        <v>436</v>
      </c>
      <c r="BA1830" t="s">
        <v>436</v>
      </c>
    </row>
    <row r="1831" spans="1:53" x14ac:dyDescent="0.55000000000000004">
      <c r="A1831">
        <v>1981</v>
      </c>
      <c r="B1831" s="5" t="b">
        <f>Teams[[#This Row],[yearID]]&gt;=1973</f>
        <v>1</v>
      </c>
      <c r="C1831" s="5" t="b">
        <f>Teams[[#This Row],[yearID]]&gt;=1903</f>
        <v>1</v>
      </c>
      <c r="D1831" t="s">
        <v>157</v>
      </c>
      <c r="E1831" t="s">
        <v>532</v>
      </c>
      <c r="F1831" t="s">
        <v>533</v>
      </c>
      <c r="G1831" s="5" t="str">
        <f>VLOOKUP(Teams[[#This Row],[franchID]],TeamsFranchises!$A$2:$D$121,2,FALSE)</f>
        <v>New York Mets</v>
      </c>
      <c r="H1831" t="s">
        <v>37</v>
      </c>
      <c r="I1831">
        <v>5</v>
      </c>
      <c r="J1831">
        <v>105</v>
      </c>
      <c r="K1831">
        <v>52</v>
      </c>
      <c r="L1831">
        <v>41</v>
      </c>
      <c r="M1831">
        <v>62</v>
      </c>
      <c r="N1831" t="s">
        <v>51</v>
      </c>
      <c r="P1831" t="s">
        <v>51</v>
      </c>
      <c r="Q1831" s="5">
        <f>IF(Teams[[#This Row],[LgWin]]="Y", 1,
IF(Teams[[#This Row],[LgWin]] = "N", 0, " "))</f>
        <v>0</v>
      </c>
      <c r="R1831" t="s">
        <v>51</v>
      </c>
      <c r="S1831" s="5">
        <f>IF(Teams[[#This Row],[WSWin]]="Y", 1,
IF(Teams[[#This Row],[WSWin]] = "N", 0, " "))</f>
        <v>0</v>
      </c>
      <c r="T1831">
        <v>348</v>
      </c>
      <c r="U1831">
        <v>3493</v>
      </c>
      <c r="V1831">
        <v>868</v>
      </c>
      <c r="W1831">
        <v>136</v>
      </c>
      <c r="X1831">
        <v>35</v>
      </c>
      <c r="Y1831">
        <v>57</v>
      </c>
      <c r="Z1831">
        <v>304</v>
      </c>
      <c r="AA1831">
        <v>603</v>
      </c>
      <c r="AB1831">
        <v>103</v>
      </c>
      <c r="AC1831">
        <v>42</v>
      </c>
      <c r="AD1831">
        <v>13</v>
      </c>
      <c r="AE1831">
        <v>34</v>
      </c>
      <c r="AF1831">
        <v>432</v>
      </c>
      <c r="AG1831">
        <v>365</v>
      </c>
      <c r="AH1831">
        <v>3.55</v>
      </c>
      <c r="AI1831">
        <v>7</v>
      </c>
      <c r="AJ1831">
        <v>3</v>
      </c>
      <c r="AK1831">
        <v>24</v>
      </c>
      <c r="AL1831">
        <v>2779</v>
      </c>
      <c r="AM1831">
        <v>906</v>
      </c>
      <c r="AN1831">
        <v>74</v>
      </c>
      <c r="AO1831">
        <v>336</v>
      </c>
      <c r="AP1831">
        <v>490</v>
      </c>
      <c r="AQ1831">
        <v>130</v>
      </c>
      <c r="AR1831">
        <v>89</v>
      </c>
      <c r="AS1831">
        <v>0.96799999999999997</v>
      </c>
      <c r="AT1831" t="s">
        <v>534</v>
      </c>
      <c r="AU1831" t="s">
        <v>536</v>
      </c>
      <c r="AV1831">
        <v>704244</v>
      </c>
      <c r="AW1831">
        <v>98</v>
      </c>
      <c r="AX1831">
        <v>99</v>
      </c>
      <c r="AY1831" t="s">
        <v>533</v>
      </c>
      <c r="AZ1831" t="s">
        <v>532</v>
      </c>
      <c r="BA1831" t="s">
        <v>532</v>
      </c>
    </row>
    <row r="1832" spans="1:53" x14ac:dyDescent="0.55000000000000004">
      <c r="A1832">
        <v>1981</v>
      </c>
      <c r="B1832" s="5" t="b">
        <f>Teams[[#This Row],[yearID]]&gt;=1973</f>
        <v>1</v>
      </c>
      <c r="C1832" s="5" t="b">
        <f>Teams[[#This Row],[yearID]]&gt;=1903</f>
        <v>1</v>
      </c>
      <c r="D1832" t="s">
        <v>410</v>
      </c>
      <c r="E1832" t="s">
        <v>423</v>
      </c>
      <c r="F1832" t="s">
        <v>423</v>
      </c>
      <c r="G1832" s="5" t="str">
        <f>VLOOKUP(Teams[[#This Row],[franchID]],TeamsFranchises!$A$2:$D$121,2,FALSE)</f>
        <v>Oakland Athletics</v>
      </c>
      <c r="H1832" t="s">
        <v>8</v>
      </c>
      <c r="I1832">
        <v>1</v>
      </c>
      <c r="J1832">
        <v>109</v>
      </c>
      <c r="K1832">
        <v>56</v>
      </c>
      <c r="L1832">
        <v>64</v>
      </c>
      <c r="M1832">
        <v>45</v>
      </c>
      <c r="N1832" t="s">
        <v>76</v>
      </c>
      <c r="P1832" t="s">
        <v>51</v>
      </c>
      <c r="Q1832" s="5">
        <f>IF(Teams[[#This Row],[LgWin]]="Y", 1,
IF(Teams[[#This Row],[LgWin]] = "N", 0, " "))</f>
        <v>0</v>
      </c>
      <c r="R1832" t="s">
        <v>51</v>
      </c>
      <c r="S1832" s="5">
        <f>IF(Teams[[#This Row],[WSWin]]="Y", 1,
IF(Teams[[#This Row],[WSWin]] = "N", 0, " "))</f>
        <v>0</v>
      </c>
      <c r="T1832">
        <v>458</v>
      </c>
      <c r="U1832">
        <v>3677</v>
      </c>
      <c r="V1832">
        <v>910</v>
      </c>
      <c r="W1832">
        <v>119</v>
      </c>
      <c r="X1832">
        <v>26</v>
      </c>
      <c r="Y1832">
        <v>104</v>
      </c>
      <c r="Z1832">
        <v>342</v>
      </c>
      <c r="AA1832">
        <v>647</v>
      </c>
      <c r="AB1832">
        <v>98</v>
      </c>
      <c r="AC1832">
        <v>47</v>
      </c>
      <c r="AD1832">
        <v>16</v>
      </c>
      <c r="AE1832">
        <v>32</v>
      </c>
      <c r="AF1832">
        <v>403</v>
      </c>
      <c r="AG1832">
        <v>364</v>
      </c>
      <c r="AH1832">
        <v>3.3</v>
      </c>
      <c r="AI1832">
        <v>60</v>
      </c>
      <c r="AJ1832">
        <v>11</v>
      </c>
      <c r="AK1832">
        <v>10</v>
      </c>
      <c r="AL1832">
        <v>2979</v>
      </c>
      <c r="AM1832">
        <v>883</v>
      </c>
      <c r="AN1832">
        <v>80</v>
      </c>
      <c r="AO1832">
        <v>370</v>
      </c>
      <c r="AP1832">
        <v>505</v>
      </c>
      <c r="AQ1832">
        <v>81</v>
      </c>
      <c r="AR1832">
        <v>74</v>
      </c>
      <c r="AS1832">
        <v>0.98</v>
      </c>
      <c r="AT1832" t="s">
        <v>546</v>
      </c>
      <c r="AU1832" t="s">
        <v>547</v>
      </c>
      <c r="AV1832">
        <v>1304052</v>
      </c>
      <c r="AW1832">
        <v>95</v>
      </c>
      <c r="AX1832">
        <v>95</v>
      </c>
      <c r="AY1832" t="s">
        <v>423</v>
      </c>
      <c r="AZ1832" t="s">
        <v>423</v>
      </c>
      <c r="BA1832" t="s">
        <v>423</v>
      </c>
    </row>
    <row r="1833" spans="1:53" x14ac:dyDescent="0.55000000000000004">
      <c r="A1833">
        <v>1981</v>
      </c>
      <c r="B1833" s="5" t="b">
        <f>Teams[[#This Row],[yearID]]&gt;=1973</f>
        <v>1</v>
      </c>
      <c r="C1833" s="5" t="b">
        <f>Teams[[#This Row],[yearID]]&gt;=1903</f>
        <v>1</v>
      </c>
      <c r="D1833" t="s">
        <v>157</v>
      </c>
      <c r="E1833" t="s">
        <v>122</v>
      </c>
      <c r="F1833" t="s">
        <v>122</v>
      </c>
      <c r="G1833" s="5" t="str">
        <f>VLOOKUP(Teams[[#This Row],[franchID]],TeamsFranchises!$A$2:$D$121,2,FALSE)</f>
        <v>Philadelphia Phillies</v>
      </c>
      <c r="H1833" t="s">
        <v>37</v>
      </c>
      <c r="I1833">
        <v>3</v>
      </c>
      <c r="J1833">
        <v>107</v>
      </c>
      <c r="K1833">
        <v>55</v>
      </c>
      <c r="L1833">
        <v>59</v>
      </c>
      <c r="M1833">
        <v>48</v>
      </c>
      <c r="N1833" t="s">
        <v>76</v>
      </c>
      <c r="P1833" t="s">
        <v>51</v>
      </c>
      <c r="Q1833" s="5">
        <f>IF(Teams[[#This Row],[LgWin]]="Y", 1,
IF(Teams[[#This Row],[LgWin]] = "N", 0, " "))</f>
        <v>0</v>
      </c>
      <c r="R1833" t="s">
        <v>51</v>
      </c>
      <c r="S1833" s="5">
        <f>IF(Teams[[#This Row],[WSWin]]="Y", 1,
IF(Teams[[#This Row],[WSWin]] = "N", 0, " "))</f>
        <v>0</v>
      </c>
      <c r="T1833">
        <v>491</v>
      </c>
      <c r="U1833">
        <v>3665</v>
      </c>
      <c r="V1833">
        <v>1002</v>
      </c>
      <c r="W1833">
        <v>165</v>
      </c>
      <c r="X1833">
        <v>25</v>
      </c>
      <c r="Y1833">
        <v>69</v>
      </c>
      <c r="Z1833">
        <v>372</v>
      </c>
      <c r="AA1833">
        <v>432</v>
      </c>
      <c r="AB1833">
        <v>103</v>
      </c>
      <c r="AC1833">
        <v>46</v>
      </c>
      <c r="AD1833">
        <v>23</v>
      </c>
      <c r="AE1833">
        <v>37</v>
      </c>
      <c r="AF1833">
        <v>472</v>
      </c>
      <c r="AG1833">
        <v>432</v>
      </c>
      <c r="AH1833">
        <v>4.05</v>
      </c>
      <c r="AI1833">
        <v>19</v>
      </c>
      <c r="AJ1833">
        <v>5</v>
      </c>
      <c r="AK1833">
        <v>23</v>
      </c>
      <c r="AL1833">
        <v>2881</v>
      </c>
      <c r="AM1833">
        <v>967</v>
      </c>
      <c r="AN1833">
        <v>72</v>
      </c>
      <c r="AO1833">
        <v>347</v>
      </c>
      <c r="AP1833">
        <v>580</v>
      </c>
      <c r="AQ1833">
        <v>86</v>
      </c>
      <c r="AR1833">
        <v>90</v>
      </c>
      <c r="AS1833">
        <v>0.98</v>
      </c>
      <c r="AT1833" t="s">
        <v>358</v>
      </c>
      <c r="AU1833" t="s">
        <v>566</v>
      </c>
      <c r="AV1833">
        <v>1638752</v>
      </c>
      <c r="AW1833">
        <v>104</v>
      </c>
      <c r="AX1833">
        <v>104</v>
      </c>
      <c r="AY1833" t="s">
        <v>122</v>
      </c>
      <c r="AZ1833" t="s">
        <v>122</v>
      </c>
      <c r="BA1833" t="s">
        <v>122</v>
      </c>
    </row>
    <row r="1834" spans="1:53" x14ac:dyDescent="0.55000000000000004">
      <c r="A1834">
        <v>1981</v>
      </c>
      <c r="B1834" s="5" t="b">
        <f>Teams[[#This Row],[yearID]]&gt;=1973</f>
        <v>1</v>
      </c>
      <c r="C1834" s="5" t="b">
        <f>Teams[[#This Row],[yearID]]&gt;=1903</f>
        <v>1</v>
      </c>
      <c r="D1834" t="s">
        <v>157</v>
      </c>
      <c r="E1834" t="s">
        <v>229</v>
      </c>
      <c r="F1834" t="s">
        <v>229</v>
      </c>
      <c r="G1834" s="5" t="str">
        <f>VLOOKUP(Teams[[#This Row],[franchID]],TeamsFranchises!$A$2:$D$121,2,FALSE)</f>
        <v>Pittsburgh Pirates</v>
      </c>
      <c r="H1834" t="s">
        <v>37</v>
      </c>
      <c r="I1834">
        <v>4</v>
      </c>
      <c r="J1834">
        <v>103</v>
      </c>
      <c r="K1834">
        <v>51</v>
      </c>
      <c r="L1834">
        <v>46</v>
      </c>
      <c r="M1834">
        <v>56</v>
      </c>
      <c r="N1834" t="s">
        <v>51</v>
      </c>
      <c r="P1834" t="s">
        <v>51</v>
      </c>
      <c r="Q1834" s="5">
        <f>IF(Teams[[#This Row],[LgWin]]="Y", 1,
IF(Teams[[#This Row],[LgWin]] = "N", 0, " "))</f>
        <v>0</v>
      </c>
      <c r="R1834" t="s">
        <v>51</v>
      </c>
      <c r="S1834" s="5">
        <f>IF(Teams[[#This Row],[WSWin]]="Y", 1,
IF(Teams[[#This Row],[WSWin]] = "N", 0, " "))</f>
        <v>0</v>
      </c>
      <c r="T1834">
        <v>407</v>
      </c>
      <c r="U1834">
        <v>3576</v>
      </c>
      <c r="V1834">
        <v>920</v>
      </c>
      <c r="W1834">
        <v>176</v>
      </c>
      <c r="X1834">
        <v>30</v>
      </c>
      <c r="Y1834">
        <v>55</v>
      </c>
      <c r="Z1834">
        <v>278</v>
      </c>
      <c r="AA1834">
        <v>494</v>
      </c>
      <c r="AB1834">
        <v>122</v>
      </c>
      <c r="AC1834">
        <v>52</v>
      </c>
      <c r="AD1834">
        <v>15</v>
      </c>
      <c r="AE1834">
        <v>36</v>
      </c>
      <c r="AF1834">
        <v>425</v>
      </c>
      <c r="AG1834">
        <v>373</v>
      </c>
      <c r="AH1834">
        <v>3.56</v>
      </c>
      <c r="AI1834">
        <v>11</v>
      </c>
      <c r="AJ1834">
        <v>5</v>
      </c>
      <c r="AK1834">
        <v>29</v>
      </c>
      <c r="AL1834">
        <v>2826</v>
      </c>
      <c r="AM1834">
        <v>953</v>
      </c>
      <c r="AN1834">
        <v>60</v>
      </c>
      <c r="AO1834">
        <v>346</v>
      </c>
      <c r="AP1834">
        <v>492</v>
      </c>
      <c r="AQ1834">
        <v>86</v>
      </c>
      <c r="AR1834">
        <v>106</v>
      </c>
      <c r="AS1834">
        <v>0.97899999999999998</v>
      </c>
      <c r="AT1834" t="s">
        <v>390</v>
      </c>
      <c r="AU1834" t="s">
        <v>567</v>
      </c>
      <c r="AV1834">
        <v>541789</v>
      </c>
      <c r="AW1834">
        <v>104</v>
      </c>
      <c r="AX1834">
        <v>104</v>
      </c>
      <c r="AY1834" t="s">
        <v>229</v>
      </c>
      <c r="AZ1834" t="s">
        <v>229</v>
      </c>
      <c r="BA1834" t="s">
        <v>229</v>
      </c>
    </row>
    <row r="1835" spans="1:53" x14ac:dyDescent="0.55000000000000004">
      <c r="A1835">
        <v>1981</v>
      </c>
      <c r="B1835" s="5" t="b">
        <f>Teams[[#This Row],[yearID]]&gt;=1973</f>
        <v>1</v>
      </c>
      <c r="C1835" s="5" t="b">
        <f>Teams[[#This Row],[yearID]]&gt;=1903</f>
        <v>1</v>
      </c>
      <c r="D1835" t="s">
        <v>157</v>
      </c>
      <c r="E1835" t="s">
        <v>554</v>
      </c>
      <c r="F1835" t="s">
        <v>555</v>
      </c>
      <c r="G1835" s="5" t="str">
        <f>VLOOKUP(Teams[[#This Row],[franchID]],TeamsFranchises!$A$2:$D$121,2,FALSE)</f>
        <v>San Diego Padres</v>
      </c>
      <c r="H1835" t="s">
        <v>8</v>
      </c>
      <c r="I1835">
        <v>6</v>
      </c>
      <c r="J1835">
        <v>110</v>
      </c>
      <c r="K1835">
        <v>55</v>
      </c>
      <c r="L1835">
        <v>41</v>
      </c>
      <c r="M1835">
        <v>69</v>
      </c>
      <c r="N1835" t="s">
        <v>51</v>
      </c>
      <c r="P1835" t="s">
        <v>51</v>
      </c>
      <c r="Q1835" s="5">
        <f>IF(Teams[[#This Row],[LgWin]]="Y", 1,
IF(Teams[[#This Row],[LgWin]] = "N", 0, " "))</f>
        <v>0</v>
      </c>
      <c r="R1835" t="s">
        <v>51</v>
      </c>
      <c r="S1835" s="5">
        <f>IF(Teams[[#This Row],[WSWin]]="Y", 1,
IF(Teams[[#This Row],[WSWin]] = "N", 0, " "))</f>
        <v>0</v>
      </c>
      <c r="T1835">
        <v>382</v>
      </c>
      <c r="U1835">
        <v>3757</v>
      </c>
      <c r="V1835">
        <v>963</v>
      </c>
      <c r="W1835">
        <v>170</v>
      </c>
      <c r="X1835">
        <v>35</v>
      </c>
      <c r="Y1835">
        <v>32</v>
      </c>
      <c r="Z1835">
        <v>311</v>
      </c>
      <c r="AA1835">
        <v>525</v>
      </c>
      <c r="AB1835">
        <v>83</v>
      </c>
      <c r="AC1835">
        <v>62</v>
      </c>
      <c r="AD1835">
        <v>14</v>
      </c>
      <c r="AE1835">
        <v>30</v>
      </c>
      <c r="AF1835">
        <v>455</v>
      </c>
      <c r="AG1835">
        <v>414</v>
      </c>
      <c r="AH1835">
        <v>3.72</v>
      </c>
      <c r="AI1835">
        <v>9</v>
      </c>
      <c r="AJ1835">
        <v>6</v>
      </c>
      <c r="AK1835">
        <v>23</v>
      </c>
      <c r="AL1835">
        <v>3006</v>
      </c>
      <c r="AM1835">
        <v>1013</v>
      </c>
      <c r="AN1835">
        <v>64</v>
      </c>
      <c r="AO1835">
        <v>414</v>
      </c>
      <c r="AP1835">
        <v>492</v>
      </c>
      <c r="AQ1835">
        <v>102</v>
      </c>
      <c r="AR1835">
        <v>117</v>
      </c>
      <c r="AS1835">
        <v>0.97699999999999998</v>
      </c>
      <c r="AT1835" t="s">
        <v>556</v>
      </c>
      <c r="AU1835" t="s">
        <v>557</v>
      </c>
      <c r="AV1835">
        <v>519161</v>
      </c>
      <c r="AW1835">
        <v>93</v>
      </c>
      <c r="AX1835">
        <v>94</v>
      </c>
      <c r="AY1835" t="s">
        <v>555</v>
      </c>
      <c r="AZ1835" t="s">
        <v>554</v>
      </c>
      <c r="BA1835" t="s">
        <v>554</v>
      </c>
    </row>
    <row r="1836" spans="1:53" x14ac:dyDescent="0.55000000000000004">
      <c r="A1836">
        <v>1981</v>
      </c>
      <c r="B1836" s="5" t="b">
        <f>Teams[[#This Row],[yearID]]&gt;=1973</f>
        <v>1</v>
      </c>
      <c r="C1836" s="5" t="b">
        <f>Teams[[#This Row],[yearID]]&gt;=1903</f>
        <v>1</v>
      </c>
      <c r="D1836" t="s">
        <v>410</v>
      </c>
      <c r="E1836" t="s">
        <v>573</v>
      </c>
      <c r="F1836" t="s">
        <v>573</v>
      </c>
      <c r="G1836" s="5" t="str">
        <f>VLOOKUP(Teams[[#This Row],[franchID]],TeamsFranchises!$A$2:$D$121,2,FALSE)</f>
        <v>Seattle Mariners</v>
      </c>
      <c r="H1836" t="s">
        <v>8</v>
      </c>
      <c r="I1836">
        <v>6</v>
      </c>
      <c r="J1836">
        <v>110</v>
      </c>
      <c r="K1836">
        <v>57</v>
      </c>
      <c r="L1836">
        <v>44</v>
      </c>
      <c r="M1836">
        <v>65</v>
      </c>
      <c r="N1836" t="s">
        <v>51</v>
      </c>
      <c r="P1836" t="s">
        <v>51</v>
      </c>
      <c r="Q1836" s="5">
        <f>IF(Teams[[#This Row],[LgWin]]="Y", 1,
IF(Teams[[#This Row],[LgWin]] = "N", 0, " "))</f>
        <v>0</v>
      </c>
      <c r="R1836" t="s">
        <v>51</v>
      </c>
      <c r="S1836" s="5">
        <f>IF(Teams[[#This Row],[WSWin]]="Y", 1,
IF(Teams[[#This Row],[WSWin]] = "N", 0, " "))</f>
        <v>0</v>
      </c>
      <c r="T1836">
        <v>426</v>
      </c>
      <c r="U1836">
        <v>3780</v>
      </c>
      <c r="V1836">
        <v>950</v>
      </c>
      <c r="W1836">
        <v>148</v>
      </c>
      <c r="X1836">
        <v>13</v>
      </c>
      <c r="Y1836">
        <v>89</v>
      </c>
      <c r="Z1836">
        <v>329</v>
      </c>
      <c r="AA1836">
        <v>553</v>
      </c>
      <c r="AB1836">
        <v>100</v>
      </c>
      <c r="AC1836">
        <v>50</v>
      </c>
      <c r="AD1836">
        <v>27</v>
      </c>
      <c r="AE1836">
        <v>24</v>
      </c>
      <c r="AF1836">
        <v>521</v>
      </c>
      <c r="AG1836">
        <v>469</v>
      </c>
      <c r="AH1836">
        <v>4.2300000000000004</v>
      </c>
      <c r="AI1836">
        <v>10</v>
      </c>
      <c r="AJ1836">
        <v>5</v>
      </c>
      <c r="AK1836">
        <v>23</v>
      </c>
      <c r="AL1836">
        <v>2992</v>
      </c>
      <c r="AM1836">
        <v>1039</v>
      </c>
      <c r="AN1836">
        <v>76</v>
      </c>
      <c r="AO1836">
        <v>360</v>
      </c>
      <c r="AP1836">
        <v>478</v>
      </c>
      <c r="AQ1836">
        <v>91</v>
      </c>
      <c r="AR1836">
        <v>122</v>
      </c>
      <c r="AS1836">
        <v>0.97899999999999998</v>
      </c>
      <c r="AT1836" t="s">
        <v>574</v>
      </c>
      <c r="AU1836" t="s">
        <v>575</v>
      </c>
      <c r="AV1836">
        <v>636276</v>
      </c>
      <c r="AW1836">
        <v>105</v>
      </c>
      <c r="AX1836">
        <v>106</v>
      </c>
      <c r="AY1836" t="s">
        <v>573</v>
      </c>
      <c r="AZ1836" t="s">
        <v>573</v>
      </c>
      <c r="BA1836" t="s">
        <v>573</v>
      </c>
    </row>
    <row r="1837" spans="1:53" x14ac:dyDescent="0.55000000000000004">
      <c r="A1837">
        <v>1981</v>
      </c>
      <c r="B1837" s="5" t="b">
        <f>Teams[[#This Row],[yearID]]&gt;=1973</f>
        <v>1</v>
      </c>
      <c r="C1837" s="5" t="b">
        <f>Teams[[#This Row],[yearID]]&gt;=1903</f>
        <v>1</v>
      </c>
      <c r="D1837" t="s">
        <v>157</v>
      </c>
      <c r="E1837" t="s">
        <v>514</v>
      </c>
      <c r="F1837" t="s">
        <v>243</v>
      </c>
      <c r="G1837" s="5" t="str">
        <f>VLOOKUP(Teams[[#This Row],[franchID]],TeamsFranchises!$A$2:$D$121,2,FALSE)</f>
        <v>San Francisco Giants</v>
      </c>
      <c r="H1837" t="s">
        <v>8</v>
      </c>
      <c r="I1837">
        <v>4</v>
      </c>
      <c r="J1837">
        <v>111</v>
      </c>
      <c r="K1837">
        <v>53</v>
      </c>
      <c r="L1837">
        <v>56</v>
      </c>
      <c r="M1837">
        <v>55</v>
      </c>
      <c r="N1837" t="s">
        <v>51</v>
      </c>
      <c r="P1837" t="s">
        <v>51</v>
      </c>
      <c r="Q1837" s="5">
        <f>IF(Teams[[#This Row],[LgWin]]="Y", 1,
IF(Teams[[#This Row],[LgWin]] = "N", 0, " "))</f>
        <v>0</v>
      </c>
      <c r="R1837" t="s">
        <v>51</v>
      </c>
      <c r="S1837" s="5">
        <f>IF(Teams[[#This Row],[WSWin]]="Y", 1,
IF(Teams[[#This Row],[WSWin]] = "N", 0, " "))</f>
        <v>0</v>
      </c>
      <c r="T1837">
        <v>427</v>
      </c>
      <c r="U1837">
        <v>3766</v>
      </c>
      <c r="V1837">
        <v>941</v>
      </c>
      <c r="W1837">
        <v>161</v>
      </c>
      <c r="X1837">
        <v>26</v>
      </c>
      <c r="Y1837">
        <v>63</v>
      </c>
      <c r="Z1837">
        <v>386</v>
      </c>
      <c r="AA1837">
        <v>543</v>
      </c>
      <c r="AB1837">
        <v>89</v>
      </c>
      <c r="AC1837">
        <v>50</v>
      </c>
      <c r="AD1837">
        <v>14</v>
      </c>
      <c r="AE1837">
        <v>27</v>
      </c>
      <c r="AF1837">
        <v>414</v>
      </c>
      <c r="AG1837">
        <v>368</v>
      </c>
      <c r="AH1837">
        <v>3.28</v>
      </c>
      <c r="AI1837">
        <v>8</v>
      </c>
      <c r="AJ1837">
        <v>9</v>
      </c>
      <c r="AK1837">
        <v>33</v>
      </c>
      <c r="AL1837">
        <v>3028</v>
      </c>
      <c r="AM1837">
        <v>970</v>
      </c>
      <c r="AN1837">
        <v>57</v>
      </c>
      <c r="AO1837">
        <v>393</v>
      </c>
      <c r="AP1837">
        <v>561</v>
      </c>
      <c r="AQ1837">
        <v>102</v>
      </c>
      <c r="AR1837">
        <v>102</v>
      </c>
      <c r="AS1837">
        <v>0.97699999999999998</v>
      </c>
      <c r="AT1837" t="s">
        <v>515</v>
      </c>
      <c r="AU1837" t="s">
        <v>517</v>
      </c>
      <c r="AV1837">
        <v>632274</v>
      </c>
      <c r="AW1837">
        <v>98</v>
      </c>
      <c r="AX1837">
        <v>98</v>
      </c>
      <c r="AY1837" t="s">
        <v>243</v>
      </c>
      <c r="AZ1837" t="s">
        <v>514</v>
      </c>
      <c r="BA1837" t="s">
        <v>514</v>
      </c>
    </row>
    <row r="1838" spans="1:53" x14ac:dyDescent="0.55000000000000004">
      <c r="A1838">
        <v>1981</v>
      </c>
      <c r="B1838" s="5" t="b">
        <f>Teams[[#This Row],[yearID]]&gt;=1973</f>
        <v>1</v>
      </c>
      <c r="C1838" s="5" t="b">
        <f>Teams[[#This Row],[yearID]]&gt;=1903</f>
        <v>1</v>
      </c>
      <c r="D1838" t="s">
        <v>157</v>
      </c>
      <c r="E1838" t="s">
        <v>396</v>
      </c>
      <c r="F1838" t="s">
        <v>154</v>
      </c>
      <c r="G1838" s="5" t="str">
        <f>VLOOKUP(Teams[[#This Row],[franchID]],TeamsFranchises!$A$2:$D$121,2,FALSE)</f>
        <v>St. Louis Cardinals</v>
      </c>
      <c r="H1838" t="s">
        <v>37</v>
      </c>
      <c r="I1838">
        <v>1</v>
      </c>
      <c r="J1838">
        <v>103</v>
      </c>
      <c r="K1838">
        <v>53</v>
      </c>
      <c r="L1838">
        <v>59</v>
      </c>
      <c r="M1838">
        <v>43</v>
      </c>
      <c r="N1838" t="s">
        <v>51</v>
      </c>
      <c r="P1838" t="s">
        <v>51</v>
      </c>
      <c r="Q1838" s="5">
        <f>IF(Teams[[#This Row],[LgWin]]="Y", 1,
IF(Teams[[#This Row],[LgWin]] = "N", 0, " "))</f>
        <v>0</v>
      </c>
      <c r="R1838" t="s">
        <v>51</v>
      </c>
      <c r="S1838" s="5">
        <f>IF(Teams[[#This Row],[WSWin]]="Y", 1,
IF(Teams[[#This Row],[WSWin]] = "N", 0, " "))</f>
        <v>0</v>
      </c>
      <c r="T1838">
        <v>464</v>
      </c>
      <c r="U1838">
        <v>3537</v>
      </c>
      <c r="V1838">
        <v>936</v>
      </c>
      <c r="W1838">
        <v>158</v>
      </c>
      <c r="X1838">
        <v>45</v>
      </c>
      <c r="Y1838">
        <v>50</v>
      </c>
      <c r="Z1838">
        <v>379</v>
      </c>
      <c r="AA1838">
        <v>495</v>
      </c>
      <c r="AB1838">
        <v>88</v>
      </c>
      <c r="AC1838">
        <v>45</v>
      </c>
      <c r="AD1838">
        <v>16</v>
      </c>
      <c r="AE1838">
        <v>35</v>
      </c>
      <c r="AF1838">
        <v>417</v>
      </c>
      <c r="AG1838">
        <v>380</v>
      </c>
      <c r="AH1838">
        <v>3.63</v>
      </c>
      <c r="AI1838">
        <v>11</v>
      </c>
      <c r="AJ1838">
        <v>5</v>
      </c>
      <c r="AK1838">
        <v>33</v>
      </c>
      <c r="AL1838">
        <v>2829</v>
      </c>
      <c r="AM1838">
        <v>902</v>
      </c>
      <c r="AN1838">
        <v>52</v>
      </c>
      <c r="AO1838">
        <v>290</v>
      </c>
      <c r="AP1838">
        <v>388</v>
      </c>
      <c r="AQ1838">
        <v>82</v>
      </c>
      <c r="AR1838">
        <v>108</v>
      </c>
      <c r="AS1838">
        <v>0.98099999999999998</v>
      </c>
      <c r="AT1838" t="s">
        <v>409</v>
      </c>
      <c r="AU1838" t="s">
        <v>545</v>
      </c>
      <c r="AV1838">
        <v>1010247</v>
      </c>
      <c r="AW1838">
        <v>103</v>
      </c>
      <c r="AX1838">
        <v>102</v>
      </c>
      <c r="AY1838" t="s">
        <v>154</v>
      </c>
      <c r="AZ1838" t="s">
        <v>396</v>
      </c>
      <c r="BA1838" t="s">
        <v>396</v>
      </c>
    </row>
    <row r="1839" spans="1:53" x14ac:dyDescent="0.55000000000000004">
      <c r="A1839">
        <v>1981</v>
      </c>
      <c r="B1839" s="5" t="b">
        <f>Teams[[#This Row],[yearID]]&gt;=1973</f>
        <v>1</v>
      </c>
      <c r="C1839" s="5" t="b">
        <f>Teams[[#This Row],[yearID]]&gt;=1903</f>
        <v>1</v>
      </c>
      <c r="D1839" t="s">
        <v>410</v>
      </c>
      <c r="E1839" t="s">
        <v>526</v>
      </c>
      <c r="F1839" t="s">
        <v>526</v>
      </c>
      <c r="G1839" s="5" t="str">
        <f>VLOOKUP(Teams[[#This Row],[franchID]],TeamsFranchises!$A$2:$D$121,2,FALSE)</f>
        <v>Texas Rangers</v>
      </c>
      <c r="H1839" t="s">
        <v>8</v>
      </c>
      <c r="I1839">
        <v>2</v>
      </c>
      <c r="J1839">
        <v>105</v>
      </c>
      <c r="K1839">
        <v>56</v>
      </c>
      <c r="L1839">
        <v>57</v>
      </c>
      <c r="M1839">
        <v>48</v>
      </c>
      <c r="N1839" t="s">
        <v>51</v>
      </c>
      <c r="P1839" t="s">
        <v>51</v>
      </c>
      <c r="Q1839" s="5">
        <f>IF(Teams[[#This Row],[LgWin]]="Y", 1,
IF(Teams[[#This Row],[LgWin]] = "N", 0, " "))</f>
        <v>0</v>
      </c>
      <c r="R1839" t="s">
        <v>51</v>
      </c>
      <c r="S1839" s="5">
        <f>IF(Teams[[#This Row],[WSWin]]="Y", 1,
IF(Teams[[#This Row],[WSWin]] = "N", 0, " "))</f>
        <v>0</v>
      </c>
      <c r="T1839">
        <v>452</v>
      </c>
      <c r="U1839">
        <v>3581</v>
      </c>
      <c r="V1839">
        <v>968</v>
      </c>
      <c r="W1839">
        <v>178</v>
      </c>
      <c r="X1839">
        <v>15</v>
      </c>
      <c r="Y1839">
        <v>49</v>
      </c>
      <c r="Z1839">
        <v>295</v>
      </c>
      <c r="AA1839">
        <v>396</v>
      </c>
      <c r="AB1839">
        <v>46</v>
      </c>
      <c r="AC1839">
        <v>41</v>
      </c>
      <c r="AD1839">
        <v>21</v>
      </c>
      <c r="AE1839">
        <v>39</v>
      </c>
      <c r="AF1839">
        <v>389</v>
      </c>
      <c r="AG1839">
        <v>355</v>
      </c>
      <c r="AH1839">
        <v>3.4</v>
      </c>
      <c r="AI1839">
        <v>23</v>
      </c>
      <c r="AJ1839">
        <v>13</v>
      </c>
      <c r="AK1839">
        <v>18</v>
      </c>
      <c r="AL1839">
        <v>2821</v>
      </c>
      <c r="AM1839">
        <v>851</v>
      </c>
      <c r="AN1839">
        <v>67</v>
      </c>
      <c r="AO1839">
        <v>322</v>
      </c>
      <c r="AP1839">
        <v>488</v>
      </c>
      <c r="AQ1839">
        <v>69</v>
      </c>
      <c r="AR1839">
        <v>102</v>
      </c>
      <c r="AS1839">
        <v>0.98399999999999999</v>
      </c>
      <c r="AT1839" t="s">
        <v>568</v>
      </c>
      <c r="AU1839" t="s">
        <v>569</v>
      </c>
      <c r="AV1839">
        <v>850076</v>
      </c>
      <c r="AW1839">
        <v>94</v>
      </c>
      <c r="AX1839">
        <v>94</v>
      </c>
      <c r="AY1839" t="s">
        <v>526</v>
      </c>
      <c r="AZ1839" t="s">
        <v>526</v>
      </c>
      <c r="BA1839" t="s">
        <v>526</v>
      </c>
    </row>
    <row r="1840" spans="1:53" x14ac:dyDescent="0.55000000000000004">
      <c r="A1840">
        <v>1981</v>
      </c>
      <c r="B1840" s="5" t="b">
        <f>Teams[[#This Row],[yearID]]&gt;=1973</f>
        <v>1</v>
      </c>
      <c r="C1840" s="5" t="b">
        <f>Teams[[#This Row],[yearID]]&gt;=1903</f>
        <v>1</v>
      </c>
      <c r="D1840" t="s">
        <v>410</v>
      </c>
      <c r="E1840" t="s">
        <v>576</v>
      </c>
      <c r="F1840" t="s">
        <v>576</v>
      </c>
      <c r="G1840" s="5" t="str">
        <f>VLOOKUP(Teams[[#This Row],[franchID]],TeamsFranchises!$A$2:$D$121,2,FALSE)</f>
        <v>Toronto Blue Jays</v>
      </c>
      <c r="H1840" t="s">
        <v>37</v>
      </c>
      <c r="I1840">
        <v>7</v>
      </c>
      <c r="J1840">
        <v>106</v>
      </c>
      <c r="K1840">
        <v>53</v>
      </c>
      <c r="L1840">
        <v>37</v>
      </c>
      <c r="M1840">
        <v>69</v>
      </c>
      <c r="N1840" t="s">
        <v>51</v>
      </c>
      <c r="P1840" t="s">
        <v>51</v>
      </c>
      <c r="Q1840" s="5">
        <f>IF(Teams[[#This Row],[LgWin]]="Y", 1,
IF(Teams[[#This Row],[LgWin]] = "N", 0, " "))</f>
        <v>0</v>
      </c>
      <c r="R1840" t="s">
        <v>51</v>
      </c>
      <c r="S1840" s="5">
        <f>IF(Teams[[#This Row],[WSWin]]="Y", 1,
IF(Teams[[#This Row],[WSWin]] = "N", 0, " "))</f>
        <v>0</v>
      </c>
      <c r="T1840">
        <v>329</v>
      </c>
      <c r="U1840">
        <v>3521</v>
      </c>
      <c r="V1840">
        <v>797</v>
      </c>
      <c r="W1840">
        <v>137</v>
      </c>
      <c r="X1840">
        <v>23</v>
      </c>
      <c r="Y1840">
        <v>61</v>
      </c>
      <c r="Z1840">
        <v>284</v>
      </c>
      <c r="AA1840">
        <v>556</v>
      </c>
      <c r="AB1840">
        <v>66</v>
      </c>
      <c r="AC1840">
        <v>57</v>
      </c>
      <c r="AD1840">
        <v>20</v>
      </c>
      <c r="AE1840">
        <v>18</v>
      </c>
      <c r="AF1840">
        <v>466</v>
      </c>
      <c r="AG1840">
        <v>404</v>
      </c>
      <c r="AH1840">
        <v>3.81</v>
      </c>
      <c r="AI1840">
        <v>20</v>
      </c>
      <c r="AJ1840">
        <v>4</v>
      </c>
      <c r="AK1840">
        <v>18</v>
      </c>
      <c r="AL1840">
        <v>2860</v>
      </c>
      <c r="AM1840">
        <v>908</v>
      </c>
      <c r="AN1840">
        <v>72</v>
      </c>
      <c r="AO1840">
        <v>377</v>
      </c>
      <c r="AP1840">
        <v>451</v>
      </c>
      <c r="AQ1840">
        <v>105</v>
      </c>
      <c r="AR1840">
        <v>102</v>
      </c>
      <c r="AS1840">
        <v>0.97499999999999998</v>
      </c>
      <c r="AT1840" t="s">
        <v>577</v>
      </c>
      <c r="AU1840" t="s">
        <v>578</v>
      </c>
      <c r="AV1840">
        <v>755083</v>
      </c>
      <c r="AW1840">
        <v>106</v>
      </c>
      <c r="AX1840">
        <v>108</v>
      </c>
      <c r="AY1840" t="s">
        <v>576</v>
      </c>
      <c r="AZ1840" t="s">
        <v>576</v>
      </c>
      <c r="BA1840" t="s">
        <v>576</v>
      </c>
    </row>
    <row r="1841" spans="1:53" x14ac:dyDescent="0.55000000000000004">
      <c r="A1841">
        <v>1982</v>
      </c>
      <c r="B1841" s="5" t="b">
        <f>Teams[[#This Row],[yearID]]&gt;=1973</f>
        <v>1</v>
      </c>
      <c r="C1841" s="5" t="b">
        <f>Teams[[#This Row],[yearID]]&gt;=1903</f>
        <v>1</v>
      </c>
      <c r="D1841" t="s">
        <v>157</v>
      </c>
      <c r="E1841" t="s">
        <v>159</v>
      </c>
      <c r="F1841" t="s">
        <v>159</v>
      </c>
      <c r="G1841" s="5" t="str">
        <f>VLOOKUP(Teams[[#This Row],[franchID]],TeamsFranchises!$A$2:$D$121,2,FALSE)</f>
        <v>Atlanta Braves</v>
      </c>
      <c r="H1841" t="s">
        <v>8</v>
      </c>
      <c r="I1841">
        <v>1</v>
      </c>
      <c r="J1841">
        <v>162</v>
      </c>
      <c r="K1841">
        <v>81</v>
      </c>
      <c r="L1841">
        <v>89</v>
      </c>
      <c r="M1841">
        <v>73</v>
      </c>
      <c r="N1841" t="s">
        <v>76</v>
      </c>
      <c r="P1841" t="s">
        <v>51</v>
      </c>
      <c r="Q1841" s="5">
        <f>IF(Teams[[#This Row],[LgWin]]="Y", 1,
IF(Teams[[#This Row],[LgWin]] = "N", 0, " "))</f>
        <v>0</v>
      </c>
      <c r="R1841" t="s">
        <v>51</v>
      </c>
      <c r="S1841" s="5">
        <f>IF(Teams[[#This Row],[WSWin]]="Y", 1,
IF(Teams[[#This Row],[WSWin]] = "N", 0, " "))</f>
        <v>0</v>
      </c>
      <c r="T1841">
        <v>739</v>
      </c>
      <c r="U1841">
        <v>5507</v>
      </c>
      <c r="V1841">
        <v>1411</v>
      </c>
      <c r="W1841">
        <v>215</v>
      </c>
      <c r="X1841">
        <v>22</v>
      </c>
      <c r="Y1841">
        <v>146</v>
      </c>
      <c r="Z1841">
        <v>554</v>
      </c>
      <c r="AA1841">
        <v>869</v>
      </c>
      <c r="AB1841">
        <v>151</v>
      </c>
      <c r="AC1841">
        <v>77</v>
      </c>
      <c r="AD1841">
        <v>29</v>
      </c>
      <c r="AE1841">
        <v>43</v>
      </c>
      <c r="AF1841">
        <v>702</v>
      </c>
      <c r="AG1841">
        <v>621</v>
      </c>
      <c r="AH1841">
        <v>3.82</v>
      </c>
      <c r="AI1841">
        <v>15</v>
      </c>
      <c r="AJ1841">
        <v>11</v>
      </c>
      <c r="AK1841">
        <v>51</v>
      </c>
      <c r="AL1841">
        <v>4389</v>
      </c>
      <c r="AM1841">
        <v>1484</v>
      </c>
      <c r="AN1841">
        <v>126</v>
      </c>
      <c r="AO1841">
        <v>502</v>
      </c>
      <c r="AP1841">
        <v>813</v>
      </c>
      <c r="AQ1841">
        <v>137</v>
      </c>
      <c r="AR1841">
        <v>186</v>
      </c>
      <c r="AS1841">
        <v>0.97899999999999998</v>
      </c>
      <c r="AT1841" t="s">
        <v>541</v>
      </c>
      <c r="AU1841" t="s">
        <v>542</v>
      </c>
      <c r="AV1841">
        <v>1801985</v>
      </c>
      <c r="AW1841">
        <v>104</v>
      </c>
      <c r="AX1841">
        <v>104</v>
      </c>
      <c r="AY1841" t="s">
        <v>159</v>
      </c>
      <c r="AZ1841" t="s">
        <v>159</v>
      </c>
      <c r="BA1841" t="s">
        <v>159</v>
      </c>
    </row>
    <row r="1842" spans="1:53" x14ac:dyDescent="0.55000000000000004">
      <c r="A1842">
        <v>1982</v>
      </c>
      <c r="B1842" s="5" t="b">
        <f>Teams[[#This Row],[yearID]]&gt;=1973</f>
        <v>1</v>
      </c>
      <c r="C1842" s="5" t="b">
        <f>Teams[[#This Row],[yearID]]&gt;=1903</f>
        <v>1</v>
      </c>
      <c r="D1842" t="s">
        <v>410</v>
      </c>
      <c r="E1842" t="s">
        <v>95</v>
      </c>
      <c r="F1842" t="s">
        <v>95</v>
      </c>
      <c r="G1842" s="5" t="str">
        <f>VLOOKUP(Teams[[#This Row],[franchID]],TeamsFranchises!$A$2:$D$121,2,FALSE)</f>
        <v>Baltimore Orioles</v>
      </c>
      <c r="H1842" t="s">
        <v>37</v>
      </c>
      <c r="I1842">
        <v>2</v>
      </c>
      <c r="J1842">
        <v>163</v>
      </c>
      <c r="K1842">
        <v>82</v>
      </c>
      <c r="L1842">
        <v>94</v>
      </c>
      <c r="M1842">
        <v>68</v>
      </c>
      <c r="N1842" t="s">
        <v>51</v>
      </c>
      <c r="P1842" t="s">
        <v>51</v>
      </c>
      <c r="Q1842" s="5">
        <f>IF(Teams[[#This Row],[LgWin]]="Y", 1,
IF(Teams[[#This Row],[LgWin]] = "N", 0, " "))</f>
        <v>0</v>
      </c>
      <c r="R1842" t="s">
        <v>51</v>
      </c>
      <c r="S1842" s="5">
        <f>IF(Teams[[#This Row],[WSWin]]="Y", 1,
IF(Teams[[#This Row],[WSWin]] = "N", 0, " "))</f>
        <v>0</v>
      </c>
      <c r="T1842">
        <v>774</v>
      </c>
      <c r="U1842">
        <v>5557</v>
      </c>
      <c r="V1842">
        <v>1478</v>
      </c>
      <c r="W1842">
        <v>259</v>
      </c>
      <c r="X1842">
        <v>27</v>
      </c>
      <c r="Y1842">
        <v>179</v>
      </c>
      <c r="Z1842">
        <v>634</v>
      </c>
      <c r="AA1842">
        <v>796</v>
      </c>
      <c r="AB1842">
        <v>49</v>
      </c>
      <c r="AC1842">
        <v>38</v>
      </c>
      <c r="AD1842">
        <v>25</v>
      </c>
      <c r="AE1842">
        <v>52</v>
      </c>
      <c r="AF1842">
        <v>687</v>
      </c>
      <c r="AG1842">
        <v>648</v>
      </c>
      <c r="AH1842">
        <v>3.99</v>
      </c>
      <c r="AI1842">
        <v>38</v>
      </c>
      <c r="AJ1842">
        <v>8</v>
      </c>
      <c r="AK1842">
        <v>34</v>
      </c>
      <c r="AL1842">
        <v>4387</v>
      </c>
      <c r="AM1842">
        <v>1436</v>
      </c>
      <c r="AN1842">
        <v>147</v>
      </c>
      <c r="AO1842">
        <v>488</v>
      </c>
      <c r="AP1842">
        <v>719</v>
      </c>
      <c r="AQ1842">
        <v>101</v>
      </c>
      <c r="AR1842">
        <v>140</v>
      </c>
      <c r="AS1842">
        <v>0.98399999999999999</v>
      </c>
      <c r="AT1842" t="s">
        <v>218</v>
      </c>
      <c r="AU1842" t="s">
        <v>504</v>
      </c>
      <c r="AV1842">
        <v>1613031</v>
      </c>
      <c r="AW1842">
        <v>100</v>
      </c>
      <c r="AX1842">
        <v>99</v>
      </c>
      <c r="AY1842" t="s">
        <v>95</v>
      </c>
      <c r="AZ1842" t="s">
        <v>95</v>
      </c>
      <c r="BA1842" t="s">
        <v>95</v>
      </c>
    </row>
    <row r="1843" spans="1:53" x14ac:dyDescent="0.55000000000000004">
      <c r="A1843">
        <v>1982</v>
      </c>
      <c r="B1843" s="5" t="b">
        <f>Teams[[#This Row],[yearID]]&gt;=1973</f>
        <v>1</v>
      </c>
      <c r="C1843" s="5" t="b">
        <f>Teams[[#This Row],[yearID]]&gt;=1903</f>
        <v>1</v>
      </c>
      <c r="D1843" t="s">
        <v>410</v>
      </c>
      <c r="E1843" t="s">
        <v>54</v>
      </c>
      <c r="F1843" t="s">
        <v>54</v>
      </c>
      <c r="G1843" s="5" t="str">
        <f>VLOOKUP(Teams[[#This Row],[franchID]],TeamsFranchises!$A$2:$D$121,2,FALSE)</f>
        <v>Boston Red Sox</v>
      </c>
      <c r="H1843" t="s">
        <v>37</v>
      </c>
      <c r="I1843">
        <v>3</v>
      </c>
      <c r="J1843">
        <v>162</v>
      </c>
      <c r="K1843">
        <v>81</v>
      </c>
      <c r="L1843">
        <v>89</v>
      </c>
      <c r="M1843">
        <v>73</v>
      </c>
      <c r="N1843" t="s">
        <v>51</v>
      </c>
      <c r="P1843" t="s">
        <v>51</v>
      </c>
      <c r="Q1843" s="5">
        <f>IF(Teams[[#This Row],[LgWin]]="Y", 1,
IF(Teams[[#This Row],[LgWin]] = "N", 0, " "))</f>
        <v>0</v>
      </c>
      <c r="R1843" t="s">
        <v>51</v>
      </c>
      <c r="S1843" s="5">
        <f>IF(Teams[[#This Row],[WSWin]]="Y", 1,
IF(Teams[[#This Row],[WSWin]] = "N", 0, " "))</f>
        <v>0</v>
      </c>
      <c r="T1843">
        <v>753</v>
      </c>
      <c r="U1843">
        <v>5596</v>
      </c>
      <c r="V1843">
        <v>1536</v>
      </c>
      <c r="W1843">
        <v>271</v>
      </c>
      <c r="X1843">
        <v>31</v>
      </c>
      <c r="Y1843">
        <v>136</v>
      </c>
      <c r="Z1843">
        <v>547</v>
      </c>
      <c r="AA1843">
        <v>736</v>
      </c>
      <c r="AB1843">
        <v>42</v>
      </c>
      <c r="AC1843">
        <v>39</v>
      </c>
      <c r="AD1843">
        <v>28</v>
      </c>
      <c r="AE1843">
        <v>38</v>
      </c>
      <c r="AF1843">
        <v>713</v>
      </c>
      <c r="AG1843">
        <v>651</v>
      </c>
      <c r="AH1843">
        <v>4.03</v>
      </c>
      <c r="AI1843">
        <v>23</v>
      </c>
      <c r="AJ1843">
        <v>11</v>
      </c>
      <c r="AK1843">
        <v>33</v>
      </c>
      <c r="AL1843">
        <v>4359</v>
      </c>
      <c r="AM1843">
        <v>1557</v>
      </c>
      <c r="AN1843">
        <v>155</v>
      </c>
      <c r="AO1843">
        <v>478</v>
      </c>
      <c r="AP1843">
        <v>816</v>
      </c>
      <c r="AQ1843">
        <v>121</v>
      </c>
      <c r="AR1843">
        <v>172</v>
      </c>
      <c r="AS1843">
        <v>0.98099999999999998</v>
      </c>
      <c r="AT1843" t="s">
        <v>441</v>
      </c>
      <c r="AU1843" t="s">
        <v>493</v>
      </c>
      <c r="AV1843">
        <v>1950124</v>
      </c>
      <c r="AW1843">
        <v>107</v>
      </c>
      <c r="AX1843">
        <v>106</v>
      </c>
      <c r="AY1843" t="s">
        <v>54</v>
      </c>
      <c r="AZ1843" t="s">
        <v>54</v>
      </c>
      <c r="BA1843" t="s">
        <v>54</v>
      </c>
    </row>
    <row r="1844" spans="1:53" x14ac:dyDescent="0.55000000000000004">
      <c r="A1844">
        <v>1982</v>
      </c>
      <c r="B1844" s="5" t="b">
        <f>Teams[[#This Row],[yearID]]&gt;=1973</f>
        <v>1</v>
      </c>
      <c r="C1844" s="5" t="b">
        <f>Teams[[#This Row],[yearID]]&gt;=1903</f>
        <v>1</v>
      </c>
      <c r="D1844" t="s">
        <v>410</v>
      </c>
      <c r="E1844" t="s">
        <v>537</v>
      </c>
      <c r="F1844" t="s">
        <v>520</v>
      </c>
      <c r="G1844" s="5" t="str">
        <f>VLOOKUP(Teams[[#This Row],[franchID]],TeamsFranchises!$A$2:$D$121,2,FALSE)</f>
        <v>Los Angeles Angels of Anaheim</v>
      </c>
      <c r="H1844" t="s">
        <v>8</v>
      </c>
      <c r="I1844">
        <v>1</v>
      </c>
      <c r="J1844">
        <v>162</v>
      </c>
      <c r="K1844">
        <v>81</v>
      </c>
      <c r="L1844">
        <v>93</v>
      </c>
      <c r="M1844">
        <v>69</v>
      </c>
      <c r="N1844" t="s">
        <v>76</v>
      </c>
      <c r="P1844" t="s">
        <v>51</v>
      </c>
      <c r="Q1844" s="5">
        <f>IF(Teams[[#This Row],[LgWin]]="Y", 1,
IF(Teams[[#This Row],[LgWin]] = "N", 0, " "))</f>
        <v>0</v>
      </c>
      <c r="R1844" t="s">
        <v>51</v>
      </c>
      <c r="S1844" s="5">
        <f>IF(Teams[[#This Row],[WSWin]]="Y", 1,
IF(Teams[[#This Row],[WSWin]] = "N", 0, " "))</f>
        <v>0</v>
      </c>
      <c r="T1844">
        <v>814</v>
      </c>
      <c r="U1844">
        <v>5532</v>
      </c>
      <c r="V1844">
        <v>1518</v>
      </c>
      <c r="W1844">
        <v>268</v>
      </c>
      <c r="X1844">
        <v>26</v>
      </c>
      <c r="Y1844">
        <v>186</v>
      </c>
      <c r="Z1844">
        <v>613</v>
      </c>
      <c r="AA1844">
        <v>760</v>
      </c>
      <c r="AB1844">
        <v>55</v>
      </c>
      <c r="AC1844">
        <v>53</v>
      </c>
      <c r="AD1844">
        <v>35</v>
      </c>
      <c r="AE1844">
        <v>56</v>
      </c>
      <c r="AF1844">
        <v>670</v>
      </c>
      <c r="AG1844">
        <v>621</v>
      </c>
      <c r="AH1844">
        <v>3.82</v>
      </c>
      <c r="AI1844">
        <v>40</v>
      </c>
      <c r="AJ1844">
        <v>10</v>
      </c>
      <c r="AK1844">
        <v>27</v>
      </c>
      <c r="AL1844">
        <v>4392</v>
      </c>
      <c r="AM1844">
        <v>1436</v>
      </c>
      <c r="AN1844">
        <v>124</v>
      </c>
      <c r="AO1844">
        <v>482</v>
      </c>
      <c r="AP1844">
        <v>728</v>
      </c>
      <c r="AQ1844">
        <v>108</v>
      </c>
      <c r="AR1844">
        <v>171</v>
      </c>
      <c r="AS1844">
        <v>0.98299999999999998</v>
      </c>
      <c r="AT1844" t="s">
        <v>538</v>
      </c>
      <c r="AU1844" t="s">
        <v>543</v>
      </c>
      <c r="AV1844">
        <v>2807360</v>
      </c>
      <c r="AW1844">
        <v>100</v>
      </c>
      <c r="AX1844">
        <v>99</v>
      </c>
      <c r="AY1844" t="s">
        <v>537</v>
      </c>
      <c r="AZ1844" t="s">
        <v>537</v>
      </c>
      <c r="BA1844" t="s">
        <v>537</v>
      </c>
    </row>
    <row r="1845" spans="1:53" x14ac:dyDescent="0.55000000000000004">
      <c r="A1845">
        <v>1982</v>
      </c>
      <c r="B1845" s="5" t="b">
        <f>Teams[[#This Row],[yearID]]&gt;=1973</f>
        <v>1</v>
      </c>
      <c r="C1845" s="5" t="b">
        <f>Teams[[#This Row],[yearID]]&gt;=1903</f>
        <v>1</v>
      </c>
      <c r="D1845" t="s">
        <v>410</v>
      </c>
      <c r="E1845" t="s">
        <v>415</v>
      </c>
      <c r="F1845" t="s">
        <v>416</v>
      </c>
      <c r="G1845" s="5" t="str">
        <f>VLOOKUP(Teams[[#This Row],[franchID]],TeamsFranchises!$A$2:$D$121,2,FALSE)</f>
        <v>Chicago White Sox</v>
      </c>
      <c r="H1845" t="s">
        <v>8</v>
      </c>
      <c r="I1845">
        <v>3</v>
      </c>
      <c r="J1845">
        <v>162</v>
      </c>
      <c r="K1845">
        <v>80</v>
      </c>
      <c r="L1845">
        <v>87</v>
      </c>
      <c r="M1845">
        <v>75</v>
      </c>
      <c r="N1845" t="s">
        <v>51</v>
      </c>
      <c r="P1845" t="s">
        <v>51</v>
      </c>
      <c r="Q1845" s="5">
        <f>IF(Teams[[#This Row],[LgWin]]="Y", 1,
IF(Teams[[#This Row],[LgWin]] = "N", 0, " "))</f>
        <v>0</v>
      </c>
      <c r="R1845" t="s">
        <v>51</v>
      </c>
      <c r="S1845" s="5">
        <f>IF(Teams[[#This Row],[WSWin]]="Y", 1,
IF(Teams[[#This Row],[WSWin]] = "N", 0, " "))</f>
        <v>0</v>
      </c>
      <c r="T1845">
        <v>786</v>
      </c>
      <c r="U1845">
        <v>5575</v>
      </c>
      <c r="V1845">
        <v>1523</v>
      </c>
      <c r="W1845">
        <v>266</v>
      </c>
      <c r="X1845">
        <v>52</v>
      </c>
      <c r="Y1845">
        <v>136</v>
      </c>
      <c r="Z1845">
        <v>533</v>
      </c>
      <c r="AA1845">
        <v>866</v>
      </c>
      <c r="AB1845">
        <v>136</v>
      </c>
      <c r="AC1845">
        <v>58</v>
      </c>
      <c r="AD1845">
        <v>30</v>
      </c>
      <c r="AE1845">
        <v>50</v>
      </c>
      <c r="AF1845">
        <v>710</v>
      </c>
      <c r="AG1845">
        <v>618</v>
      </c>
      <c r="AH1845">
        <v>3.87</v>
      </c>
      <c r="AI1845">
        <v>30</v>
      </c>
      <c r="AJ1845">
        <v>10</v>
      </c>
      <c r="AK1845">
        <v>41</v>
      </c>
      <c r="AL1845">
        <v>4317</v>
      </c>
      <c r="AM1845">
        <v>1502</v>
      </c>
      <c r="AN1845">
        <v>99</v>
      </c>
      <c r="AO1845">
        <v>460</v>
      </c>
      <c r="AP1845">
        <v>753</v>
      </c>
      <c r="AQ1845">
        <v>154</v>
      </c>
      <c r="AR1845">
        <v>173</v>
      </c>
      <c r="AS1845">
        <v>0.97599999999999998</v>
      </c>
      <c r="AT1845" t="s">
        <v>417</v>
      </c>
      <c r="AU1845" t="s">
        <v>450</v>
      </c>
      <c r="AV1845">
        <v>1567787</v>
      </c>
      <c r="AW1845">
        <v>100</v>
      </c>
      <c r="AX1845">
        <v>99</v>
      </c>
      <c r="AY1845" t="s">
        <v>416</v>
      </c>
      <c r="AZ1845" t="s">
        <v>415</v>
      </c>
      <c r="BA1845" t="s">
        <v>415</v>
      </c>
    </row>
    <row r="1846" spans="1:53" x14ac:dyDescent="0.55000000000000004">
      <c r="A1846">
        <v>1982</v>
      </c>
      <c r="B1846" s="5" t="b">
        <f>Teams[[#This Row],[yearID]]&gt;=1973</f>
        <v>1</v>
      </c>
      <c r="C1846" s="5" t="b">
        <f>Teams[[#This Row],[yearID]]&gt;=1903</f>
        <v>1</v>
      </c>
      <c r="D1846" t="s">
        <v>157</v>
      </c>
      <c r="E1846" t="s">
        <v>161</v>
      </c>
      <c r="F1846" t="s">
        <v>162</v>
      </c>
      <c r="G1846" s="5" t="str">
        <f>VLOOKUP(Teams[[#This Row],[franchID]],TeamsFranchises!$A$2:$D$121,2,FALSE)</f>
        <v>Chicago Cubs</v>
      </c>
      <c r="H1846" t="s">
        <v>37</v>
      </c>
      <c r="I1846">
        <v>5</v>
      </c>
      <c r="J1846">
        <v>162</v>
      </c>
      <c r="K1846">
        <v>81</v>
      </c>
      <c r="L1846">
        <v>73</v>
      </c>
      <c r="M1846">
        <v>89</v>
      </c>
      <c r="N1846" t="s">
        <v>51</v>
      </c>
      <c r="P1846" t="s">
        <v>51</v>
      </c>
      <c r="Q1846" s="5">
        <f>IF(Teams[[#This Row],[LgWin]]="Y", 1,
IF(Teams[[#This Row],[LgWin]] = "N", 0, " "))</f>
        <v>0</v>
      </c>
      <c r="R1846" t="s">
        <v>51</v>
      </c>
      <c r="S1846" s="5">
        <f>IF(Teams[[#This Row],[WSWin]]="Y", 1,
IF(Teams[[#This Row],[WSWin]] = "N", 0, " "))</f>
        <v>0</v>
      </c>
      <c r="T1846">
        <v>676</v>
      </c>
      <c r="U1846">
        <v>5531</v>
      </c>
      <c r="V1846">
        <v>1436</v>
      </c>
      <c r="W1846">
        <v>239</v>
      </c>
      <c r="X1846">
        <v>46</v>
      </c>
      <c r="Y1846">
        <v>102</v>
      </c>
      <c r="Z1846">
        <v>460</v>
      </c>
      <c r="AA1846">
        <v>869</v>
      </c>
      <c r="AB1846">
        <v>132</v>
      </c>
      <c r="AC1846">
        <v>70</v>
      </c>
      <c r="AD1846">
        <v>25</v>
      </c>
      <c r="AE1846">
        <v>49</v>
      </c>
      <c r="AF1846">
        <v>709</v>
      </c>
      <c r="AG1846">
        <v>630</v>
      </c>
      <c r="AH1846">
        <v>3.92</v>
      </c>
      <c r="AI1846">
        <v>9</v>
      </c>
      <c r="AJ1846">
        <v>7</v>
      </c>
      <c r="AK1846">
        <v>43</v>
      </c>
      <c r="AL1846">
        <v>4342</v>
      </c>
      <c r="AM1846">
        <v>1510</v>
      </c>
      <c r="AN1846">
        <v>125</v>
      </c>
      <c r="AO1846">
        <v>452</v>
      </c>
      <c r="AP1846">
        <v>764</v>
      </c>
      <c r="AQ1846">
        <v>132</v>
      </c>
      <c r="AR1846">
        <v>110</v>
      </c>
      <c r="AS1846">
        <v>0.97899999999999998</v>
      </c>
      <c r="AT1846" t="s">
        <v>434</v>
      </c>
      <c r="AU1846" t="s">
        <v>473</v>
      </c>
      <c r="AV1846">
        <v>1249278</v>
      </c>
      <c r="AW1846">
        <v>102</v>
      </c>
      <c r="AX1846">
        <v>103</v>
      </c>
      <c r="AY1846" t="s">
        <v>162</v>
      </c>
      <c r="AZ1846" t="s">
        <v>161</v>
      </c>
      <c r="BA1846" t="s">
        <v>161</v>
      </c>
    </row>
    <row r="1847" spans="1:53" x14ac:dyDescent="0.55000000000000004">
      <c r="A1847">
        <v>1982</v>
      </c>
      <c r="B1847" s="5" t="b">
        <f>Teams[[#This Row],[yearID]]&gt;=1973</f>
        <v>1</v>
      </c>
      <c r="C1847" s="5" t="b">
        <f>Teams[[#This Row],[yearID]]&gt;=1903</f>
        <v>1</v>
      </c>
      <c r="D1847" t="s">
        <v>157</v>
      </c>
      <c r="E1847" t="s">
        <v>167</v>
      </c>
      <c r="F1847" t="s">
        <v>167</v>
      </c>
      <c r="G1847" s="5" t="str">
        <f>VLOOKUP(Teams[[#This Row],[franchID]],TeamsFranchises!$A$2:$D$121,2,FALSE)</f>
        <v>Cincinnati Reds</v>
      </c>
      <c r="H1847" t="s">
        <v>8</v>
      </c>
      <c r="I1847">
        <v>6</v>
      </c>
      <c r="J1847">
        <v>162</v>
      </c>
      <c r="K1847">
        <v>81</v>
      </c>
      <c r="L1847">
        <v>61</v>
      </c>
      <c r="M1847">
        <v>101</v>
      </c>
      <c r="N1847" t="s">
        <v>51</v>
      </c>
      <c r="P1847" t="s">
        <v>51</v>
      </c>
      <c r="Q1847" s="5">
        <f>IF(Teams[[#This Row],[LgWin]]="Y", 1,
IF(Teams[[#This Row],[LgWin]] = "N", 0, " "))</f>
        <v>0</v>
      </c>
      <c r="R1847" t="s">
        <v>51</v>
      </c>
      <c r="S1847" s="5">
        <f>IF(Teams[[#This Row],[WSWin]]="Y", 1,
IF(Teams[[#This Row],[WSWin]] = "N", 0, " "))</f>
        <v>0</v>
      </c>
      <c r="T1847">
        <v>545</v>
      </c>
      <c r="U1847">
        <v>5479</v>
      </c>
      <c r="V1847">
        <v>1375</v>
      </c>
      <c r="W1847">
        <v>228</v>
      </c>
      <c r="X1847">
        <v>34</v>
      </c>
      <c r="Y1847">
        <v>82</v>
      </c>
      <c r="Z1847">
        <v>470</v>
      </c>
      <c r="AA1847">
        <v>817</v>
      </c>
      <c r="AB1847">
        <v>131</v>
      </c>
      <c r="AC1847">
        <v>69</v>
      </c>
      <c r="AD1847">
        <v>21</v>
      </c>
      <c r="AE1847">
        <v>41</v>
      </c>
      <c r="AF1847">
        <v>661</v>
      </c>
      <c r="AG1847">
        <v>594</v>
      </c>
      <c r="AH1847">
        <v>3.66</v>
      </c>
      <c r="AI1847">
        <v>22</v>
      </c>
      <c r="AJ1847">
        <v>7</v>
      </c>
      <c r="AK1847">
        <v>31</v>
      </c>
      <c r="AL1847">
        <v>4381</v>
      </c>
      <c r="AM1847">
        <v>1414</v>
      </c>
      <c r="AN1847">
        <v>105</v>
      </c>
      <c r="AO1847">
        <v>570</v>
      </c>
      <c r="AP1847">
        <v>998</v>
      </c>
      <c r="AQ1847">
        <v>128</v>
      </c>
      <c r="AR1847">
        <v>158</v>
      </c>
      <c r="AS1847">
        <v>0.98</v>
      </c>
      <c r="AT1847" t="s">
        <v>165</v>
      </c>
      <c r="AU1847" t="s">
        <v>565</v>
      </c>
      <c r="AV1847">
        <v>1326528</v>
      </c>
      <c r="AW1847">
        <v>102</v>
      </c>
      <c r="AX1847">
        <v>102</v>
      </c>
      <c r="AY1847" t="s">
        <v>167</v>
      </c>
      <c r="AZ1847" t="s">
        <v>167</v>
      </c>
      <c r="BA1847" t="s">
        <v>167</v>
      </c>
    </row>
    <row r="1848" spans="1:53" x14ac:dyDescent="0.55000000000000004">
      <c r="A1848">
        <v>1982</v>
      </c>
      <c r="B1848" s="5" t="b">
        <f>Teams[[#This Row],[yearID]]&gt;=1973</f>
        <v>1</v>
      </c>
      <c r="C1848" s="5" t="b">
        <f>Teams[[#This Row],[yearID]]&gt;=1903</f>
        <v>1</v>
      </c>
      <c r="D1848" t="s">
        <v>410</v>
      </c>
      <c r="E1848" t="s">
        <v>64</v>
      </c>
      <c r="F1848" t="s">
        <v>64</v>
      </c>
      <c r="G1848" s="5" t="str">
        <f>VLOOKUP(Teams[[#This Row],[franchID]],TeamsFranchises!$A$2:$D$121,2,FALSE)</f>
        <v>Cleveland Indians</v>
      </c>
      <c r="H1848" t="s">
        <v>37</v>
      </c>
      <c r="I1848">
        <v>6</v>
      </c>
      <c r="J1848">
        <v>162</v>
      </c>
      <c r="K1848">
        <v>81</v>
      </c>
      <c r="L1848">
        <v>78</v>
      </c>
      <c r="M1848">
        <v>84</v>
      </c>
      <c r="N1848" t="s">
        <v>51</v>
      </c>
      <c r="P1848" t="s">
        <v>51</v>
      </c>
      <c r="Q1848" s="5">
        <f>IF(Teams[[#This Row],[LgWin]]="Y", 1,
IF(Teams[[#This Row],[LgWin]] = "N", 0, " "))</f>
        <v>0</v>
      </c>
      <c r="R1848" t="s">
        <v>51</v>
      </c>
      <c r="S1848" s="5">
        <f>IF(Teams[[#This Row],[WSWin]]="Y", 1,
IF(Teams[[#This Row],[WSWin]] = "N", 0, " "))</f>
        <v>0</v>
      </c>
      <c r="T1848">
        <v>683</v>
      </c>
      <c r="U1848">
        <v>5559</v>
      </c>
      <c r="V1848">
        <v>1458</v>
      </c>
      <c r="W1848">
        <v>225</v>
      </c>
      <c r="X1848">
        <v>32</v>
      </c>
      <c r="Y1848">
        <v>109</v>
      </c>
      <c r="Z1848">
        <v>651</v>
      </c>
      <c r="AA1848">
        <v>625</v>
      </c>
      <c r="AB1848">
        <v>151</v>
      </c>
      <c r="AC1848">
        <v>68</v>
      </c>
      <c r="AD1848">
        <v>35</v>
      </c>
      <c r="AE1848">
        <v>40</v>
      </c>
      <c r="AF1848">
        <v>748</v>
      </c>
      <c r="AG1848">
        <v>670</v>
      </c>
      <c r="AH1848">
        <v>4.1100000000000003</v>
      </c>
      <c r="AI1848">
        <v>31</v>
      </c>
      <c r="AJ1848">
        <v>9</v>
      </c>
      <c r="AK1848">
        <v>30</v>
      </c>
      <c r="AL1848">
        <v>4405</v>
      </c>
      <c r="AM1848">
        <v>1433</v>
      </c>
      <c r="AN1848">
        <v>122</v>
      </c>
      <c r="AO1848">
        <v>589</v>
      </c>
      <c r="AP1848">
        <v>882</v>
      </c>
      <c r="AQ1848">
        <v>123</v>
      </c>
      <c r="AR1848">
        <v>129</v>
      </c>
      <c r="AS1848">
        <v>0.98</v>
      </c>
      <c r="AT1848" t="s">
        <v>487</v>
      </c>
      <c r="AU1848" t="s">
        <v>498</v>
      </c>
      <c r="AV1848">
        <v>1044021</v>
      </c>
      <c r="AW1848">
        <v>101</v>
      </c>
      <c r="AX1848">
        <v>101</v>
      </c>
      <c r="AY1848" t="s">
        <v>64</v>
      </c>
      <c r="AZ1848" t="s">
        <v>64</v>
      </c>
      <c r="BA1848" t="s">
        <v>64</v>
      </c>
    </row>
    <row r="1849" spans="1:53" x14ac:dyDescent="0.55000000000000004">
      <c r="A1849">
        <v>1982</v>
      </c>
      <c r="B1849" s="5" t="b">
        <f>Teams[[#This Row],[yearID]]&gt;=1973</f>
        <v>1</v>
      </c>
      <c r="C1849" s="5" t="b">
        <f>Teams[[#This Row],[yearID]]&gt;=1903</f>
        <v>1</v>
      </c>
      <c r="D1849" t="s">
        <v>410</v>
      </c>
      <c r="E1849" t="s">
        <v>419</v>
      </c>
      <c r="F1849" t="s">
        <v>419</v>
      </c>
      <c r="G1849" s="5" t="str">
        <f>VLOOKUP(Teams[[#This Row],[franchID]],TeamsFranchises!$A$2:$D$121,2,FALSE)</f>
        <v>Detroit Tigers</v>
      </c>
      <c r="H1849" t="s">
        <v>37</v>
      </c>
      <c r="I1849">
        <v>4</v>
      </c>
      <c r="J1849">
        <v>162</v>
      </c>
      <c r="K1849">
        <v>81</v>
      </c>
      <c r="L1849">
        <v>83</v>
      </c>
      <c r="M1849">
        <v>79</v>
      </c>
      <c r="N1849" t="s">
        <v>51</v>
      </c>
      <c r="P1849" t="s">
        <v>51</v>
      </c>
      <c r="Q1849" s="5">
        <f>IF(Teams[[#This Row],[LgWin]]="Y", 1,
IF(Teams[[#This Row],[LgWin]] = "N", 0, " "))</f>
        <v>0</v>
      </c>
      <c r="R1849" t="s">
        <v>51</v>
      </c>
      <c r="S1849" s="5">
        <f>IF(Teams[[#This Row],[WSWin]]="Y", 1,
IF(Teams[[#This Row],[WSWin]] = "N", 0, " "))</f>
        <v>0</v>
      </c>
      <c r="T1849">
        <v>729</v>
      </c>
      <c r="U1849">
        <v>5590</v>
      </c>
      <c r="V1849">
        <v>1489</v>
      </c>
      <c r="W1849">
        <v>237</v>
      </c>
      <c r="X1849">
        <v>40</v>
      </c>
      <c r="Y1849">
        <v>177</v>
      </c>
      <c r="Z1849">
        <v>470</v>
      </c>
      <c r="AA1849">
        <v>807</v>
      </c>
      <c r="AB1849">
        <v>93</v>
      </c>
      <c r="AC1849">
        <v>66</v>
      </c>
      <c r="AD1849">
        <v>26</v>
      </c>
      <c r="AE1849">
        <v>39</v>
      </c>
      <c r="AF1849">
        <v>685</v>
      </c>
      <c r="AG1849">
        <v>613</v>
      </c>
      <c r="AH1849">
        <v>3.8</v>
      </c>
      <c r="AI1849">
        <v>45</v>
      </c>
      <c r="AJ1849">
        <v>5</v>
      </c>
      <c r="AK1849">
        <v>27</v>
      </c>
      <c r="AL1849">
        <v>4353</v>
      </c>
      <c r="AM1849">
        <v>1371</v>
      </c>
      <c r="AN1849">
        <v>172</v>
      </c>
      <c r="AO1849">
        <v>554</v>
      </c>
      <c r="AP1849">
        <v>740</v>
      </c>
      <c r="AQ1849">
        <v>117</v>
      </c>
      <c r="AR1849">
        <v>165</v>
      </c>
      <c r="AS1849">
        <v>0.98099999999999998</v>
      </c>
      <c r="AT1849" t="s">
        <v>420</v>
      </c>
      <c r="AU1849" t="s">
        <v>518</v>
      </c>
      <c r="AV1849">
        <v>1636058</v>
      </c>
      <c r="AW1849">
        <v>100</v>
      </c>
      <c r="AX1849">
        <v>99</v>
      </c>
      <c r="AY1849" t="s">
        <v>419</v>
      </c>
      <c r="AZ1849" t="s">
        <v>419</v>
      </c>
      <c r="BA1849" t="s">
        <v>419</v>
      </c>
    </row>
    <row r="1850" spans="1:53" x14ac:dyDescent="0.55000000000000004">
      <c r="A1850">
        <v>1982</v>
      </c>
      <c r="B1850" s="5" t="b">
        <f>Teams[[#This Row],[yearID]]&gt;=1973</f>
        <v>1</v>
      </c>
      <c r="C1850" s="5" t="b">
        <f>Teams[[#This Row],[yearID]]&gt;=1903</f>
        <v>1</v>
      </c>
      <c r="D1850" t="s">
        <v>157</v>
      </c>
      <c r="E1850" t="s">
        <v>528</v>
      </c>
      <c r="F1850" t="s">
        <v>528</v>
      </c>
      <c r="G1850" s="5" t="str">
        <f>VLOOKUP(Teams[[#This Row],[franchID]],TeamsFranchises!$A$2:$D$121,2,FALSE)</f>
        <v>Houston Astros</v>
      </c>
      <c r="H1850" t="s">
        <v>8</v>
      </c>
      <c r="I1850">
        <v>5</v>
      </c>
      <c r="J1850">
        <v>162</v>
      </c>
      <c r="K1850">
        <v>81</v>
      </c>
      <c r="L1850">
        <v>77</v>
      </c>
      <c r="M1850">
        <v>85</v>
      </c>
      <c r="N1850" t="s">
        <v>51</v>
      </c>
      <c r="P1850" t="s">
        <v>51</v>
      </c>
      <c r="Q1850" s="5">
        <f>IF(Teams[[#This Row],[LgWin]]="Y", 1,
IF(Teams[[#This Row],[LgWin]] = "N", 0, " "))</f>
        <v>0</v>
      </c>
      <c r="R1850" t="s">
        <v>51</v>
      </c>
      <c r="S1850" s="5">
        <f>IF(Teams[[#This Row],[WSWin]]="Y", 1,
IF(Teams[[#This Row],[WSWin]] = "N", 0, " "))</f>
        <v>0</v>
      </c>
      <c r="T1850">
        <v>569</v>
      </c>
      <c r="U1850">
        <v>5440</v>
      </c>
      <c r="V1850">
        <v>1342</v>
      </c>
      <c r="W1850">
        <v>236</v>
      </c>
      <c r="X1850">
        <v>48</v>
      </c>
      <c r="Y1850">
        <v>74</v>
      </c>
      <c r="Z1850">
        <v>435</v>
      </c>
      <c r="AA1850">
        <v>830</v>
      </c>
      <c r="AB1850">
        <v>140</v>
      </c>
      <c r="AC1850">
        <v>61</v>
      </c>
      <c r="AD1850">
        <v>19</v>
      </c>
      <c r="AE1850">
        <v>46</v>
      </c>
      <c r="AF1850">
        <v>620</v>
      </c>
      <c r="AG1850">
        <v>549</v>
      </c>
      <c r="AH1850">
        <v>3.42</v>
      </c>
      <c r="AI1850">
        <v>37</v>
      </c>
      <c r="AJ1850">
        <v>16</v>
      </c>
      <c r="AK1850">
        <v>31</v>
      </c>
      <c r="AL1850">
        <v>4340</v>
      </c>
      <c r="AM1850">
        <v>1338</v>
      </c>
      <c r="AN1850">
        <v>87</v>
      </c>
      <c r="AO1850">
        <v>479</v>
      </c>
      <c r="AP1850">
        <v>899</v>
      </c>
      <c r="AQ1850">
        <v>136</v>
      </c>
      <c r="AR1850">
        <v>154</v>
      </c>
      <c r="AS1850">
        <v>0.97799999999999998</v>
      </c>
      <c r="AT1850" t="s">
        <v>539</v>
      </c>
      <c r="AU1850" t="s">
        <v>540</v>
      </c>
      <c r="AV1850">
        <v>1558555</v>
      </c>
      <c r="AW1850">
        <v>92</v>
      </c>
      <c r="AX1850">
        <v>92</v>
      </c>
      <c r="AY1850" t="s">
        <v>528</v>
      </c>
      <c r="AZ1850" t="s">
        <v>528</v>
      </c>
      <c r="BA1850" t="s">
        <v>528</v>
      </c>
    </row>
    <row r="1851" spans="1:53" x14ac:dyDescent="0.55000000000000004">
      <c r="A1851">
        <v>1982</v>
      </c>
      <c r="B1851" s="5" t="b">
        <f>Teams[[#This Row],[yearID]]&gt;=1973</f>
        <v>1</v>
      </c>
      <c r="C1851" s="5" t="b">
        <f>Teams[[#This Row],[yearID]]&gt;=1903</f>
        <v>1</v>
      </c>
      <c r="D1851" t="s">
        <v>410</v>
      </c>
      <c r="E1851" t="s">
        <v>509</v>
      </c>
      <c r="F1851" t="s">
        <v>548</v>
      </c>
      <c r="G1851" s="5" t="str">
        <f>VLOOKUP(Teams[[#This Row],[franchID]],TeamsFranchises!$A$2:$D$121,2,FALSE)</f>
        <v>Kansas City Royals</v>
      </c>
      <c r="H1851" t="s">
        <v>8</v>
      </c>
      <c r="I1851">
        <v>2</v>
      </c>
      <c r="J1851">
        <v>162</v>
      </c>
      <c r="K1851">
        <v>81</v>
      </c>
      <c r="L1851">
        <v>90</v>
      </c>
      <c r="M1851">
        <v>72</v>
      </c>
      <c r="N1851" t="s">
        <v>51</v>
      </c>
      <c r="P1851" t="s">
        <v>51</v>
      </c>
      <c r="Q1851" s="5">
        <f>IF(Teams[[#This Row],[LgWin]]="Y", 1,
IF(Teams[[#This Row],[LgWin]] = "N", 0, " "))</f>
        <v>0</v>
      </c>
      <c r="R1851" t="s">
        <v>51</v>
      </c>
      <c r="S1851" s="5">
        <f>IF(Teams[[#This Row],[WSWin]]="Y", 1,
IF(Teams[[#This Row],[WSWin]] = "N", 0, " "))</f>
        <v>0</v>
      </c>
      <c r="T1851">
        <v>784</v>
      </c>
      <c r="U1851">
        <v>5629</v>
      </c>
      <c r="V1851">
        <v>1603</v>
      </c>
      <c r="W1851">
        <v>295</v>
      </c>
      <c r="X1851">
        <v>58</v>
      </c>
      <c r="Y1851">
        <v>132</v>
      </c>
      <c r="Z1851">
        <v>442</v>
      </c>
      <c r="AA1851">
        <v>758</v>
      </c>
      <c r="AB1851">
        <v>133</v>
      </c>
      <c r="AC1851">
        <v>48</v>
      </c>
      <c r="AD1851">
        <v>25</v>
      </c>
      <c r="AE1851">
        <v>49</v>
      </c>
      <c r="AF1851">
        <v>717</v>
      </c>
      <c r="AG1851">
        <v>649</v>
      </c>
      <c r="AH1851">
        <v>4.08</v>
      </c>
      <c r="AI1851">
        <v>16</v>
      </c>
      <c r="AJ1851">
        <v>12</v>
      </c>
      <c r="AK1851">
        <v>45</v>
      </c>
      <c r="AL1851">
        <v>4293</v>
      </c>
      <c r="AM1851">
        <v>1443</v>
      </c>
      <c r="AN1851">
        <v>163</v>
      </c>
      <c r="AO1851">
        <v>471</v>
      </c>
      <c r="AP1851">
        <v>650</v>
      </c>
      <c r="AQ1851">
        <v>127</v>
      </c>
      <c r="AR1851">
        <v>140</v>
      </c>
      <c r="AS1851">
        <v>0.97899999999999998</v>
      </c>
      <c r="AT1851" t="s">
        <v>549</v>
      </c>
      <c r="AU1851" t="s">
        <v>570</v>
      </c>
      <c r="AV1851">
        <v>2284464</v>
      </c>
      <c r="AW1851">
        <v>100</v>
      </c>
      <c r="AX1851">
        <v>100</v>
      </c>
      <c r="AY1851" t="s">
        <v>548</v>
      </c>
      <c r="AZ1851" t="s">
        <v>509</v>
      </c>
      <c r="BA1851" t="s">
        <v>509</v>
      </c>
    </row>
    <row r="1852" spans="1:53" x14ac:dyDescent="0.55000000000000004">
      <c r="A1852">
        <v>1982</v>
      </c>
      <c r="B1852" s="5" t="b">
        <f>Teams[[#This Row],[yearID]]&gt;=1973</f>
        <v>1</v>
      </c>
      <c r="C1852" s="5" t="b">
        <f>Teams[[#This Row],[yearID]]&gt;=1903</f>
        <v>1</v>
      </c>
      <c r="D1852" t="s">
        <v>157</v>
      </c>
      <c r="E1852" t="s">
        <v>511</v>
      </c>
      <c r="F1852" t="s">
        <v>260</v>
      </c>
      <c r="G1852" s="5" t="str">
        <f>VLOOKUP(Teams[[#This Row],[franchID]],TeamsFranchises!$A$2:$D$121,2,FALSE)</f>
        <v>Los Angeles Dodgers</v>
      </c>
      <c r="H1852" t="s">
        <v>8</v>
      </c>
      <c r="I1852">
        <v>2</v>
      </c>
      <c r="J1852">
        <v>162</v>
      </c>
      <c r="K1852">
        <v>81</v>
      </c>
      <c r="L1852">
        <v>88</v>
      </c>
      <c r="M1852">
        <v>74</v>
      </c>
      <c r="N1852" t="s">
        <v>51</v>
      </c>
      <c r="P1852" t="s">
        <v>51</v>
      </c>
      <c r="Q1852" s="5">
        <f>IF(Teams[[#This Row],[LgWin]]="Y", 1,
IF(Teams[[#This Row],[LgWin]] = "N", 0, " "))</f>
        <v>0</v>
      </c>
      <c r="R1852" t="s">
        <v>51</v>
      </c>
      <c r="S1852" s="5">
        <f>IF(Teams[[#This Row],[WSWin]]="Y", 1,
IF(Teams[[#This Row],[WSWin]] = "N", 0, " "))</f>
        <v>0</v>
      </c>
      <c r="T1852">
        <v>691</v>
      </c>
      <c r="U1852">
        <v>5642</v>
      </c>
      <c r="V1852">
        <v>1487</v>
      </c>
      <c r="W1852">
        <v>222</v>
      </c>
      <c r="X1852">
        <v>32</v>
      </c>
      <c r="Y1852">
        <v>138</v>
      </c>
      <c r="Z1852">
        <v>528</v>
      </c>
      <c r="AA1852">
        <v>804</v>
      </c>
      <c r="AB1852">
        <v>151</v>
      </c>
      <c r="AC1852">
        <v>56</v>
      </c>
      <c r="AD1852">
        <v>30</v>
      </c>
      <c r="AE1852">
        <v>55</v>
      </c>
      <c r="AF1852">
        <v>612</v>
      </c>
      <c r="AG1852">
        <v>539</v>
      </c>
      <c r="AH1852">
        <v>3.26</v>
      </c>
      <c r="AI1852">
        <v>37</v>
      </c>
      <c r="AJ1852">
        <v>16</v>
      </c>
      <c r="AK1852">
        <v>28</v>
      </c>
      <c r="AL1852">
        <v>4465</v>
      </c>
      <c r="AM1852">
        <v>1356</v>
      </c>
      <c r="AN1852">
        <v>81</v>
      </c>
      <c r="AO1852">
        <v>468</v>
      </c>
      <c r="AP1852">
        <v>932</v>
      </c>
      <c r="AQ1852">
        <v>139</v>
      </c>
      <c r="AR1852">
        <v>131</v>
      </c>
      <c r="AS1852">
        <v>0.97899999999999998</v>
      </c>
      <c r="AT1852" t="s">
        <v>512</v>
      </c>
      <c r="AU1852" t="s">
        <v>531</v>
      </c>
      <c r="AV1852">
        <v>3608881</v>
      </c>
      <c r="AW1852">
        <v>98</v>
      </c>
      <c r="AX1852">
        <v>97</v>
      </c>
      <c r="AY1852" t="s">
        <v>260</v>
      </c>
      <c r="AZ1852" t="s">
        <v>511</v>
      </c>
      <c r="BA1852" t="s">
        <v>511</v>
      </c>
    </row>
    <row r="1853" spans="1:53" x14ac:dyDescent="0.55000000000000004">
      <c r="A1853">
        <v>1982</v>
      </c>
      <c r="B1853" s="5" t="b">
        <f>Teams[[#This Row],[yearID]]&gt;=1973</f>
        <v>1</v>
      </c>
      <c r="C1853" s="5" t="b">
        <f>Teams[[#This Row],[yearID]]&gt;=1903</f>
        <v>1</v>
      </c>
      <c r="D1853" t="s">
        <v>410</v>
      </c>
      <c r="E1853" t="s">
        <v>426</v>
      </c>
      <c r="F1853" t="s">
        <v>426</v>
      </c>
      <c r="G1853" s="5" t="str">
        <f>VLOOKUP(Teams[[#This Row],[franchID]],TeamsFranchises!$A$2:$D$121,2,FALSE)</f>
        <v>Minnesota Twins</v>
      </c>
      <c r="H1853" t="s">
        <v>8</v>
      </c>
      <c r="I1853">
        <v>7</v>
      </c>
      <c r="J1853">
        <v>162</v>
      </c>
      <c r="K1853">
        <v>81</v>
      </c>
      <c r="L1853">
        <v>60</v>
      </c>
      <c r="M1853">
        <v>102</v>
      </c>
      <c r="N1853" t="s">
        <v>51</v>
      </c>
      <c r="P1853" t="s">
        <v>51</v>
      </c>
      <c r="Q1853" s="5">
        <f>IF(Teams[[#This Row],[LgWin]]="Y", 1,
IF(Teams[[#This Row],[LgWin]] = "N", 0, " "))</f>
        <v>0</v>
      </c>
      <c r="R1853" t="s">
        <v>51</v>
      </c>
      <c r="S1853" s="5">
        <f>IF(Teams[[#This Row],[WSWin]]="Y", 1,
IF(Teams[[#This Row],[WSWin]] = "N", 0, " "))</f>
        <v>0</v>
      </c>
      <c r="T1853">
        <v>657</v>
      </c>
      <c r="U1853">
        <v>5544</v>
      </c>
      <c r="V1853">
        <v>1427</v>
      </c>
      <c r="W1853">
        <v>234</v>
      </c>
      <c r="X1853">
        <v>44</v>
      </c>
      <c r="Y1853">
        <v>148</v>
      </c>
      <c r="Z1853">
        <v>474</v>
      </c>
      <c r="AA1853">
        <v>887</v>
      </c>
      <c r="AB1853">
        <v>38</v>
      </c>
      <c r="AC1853">
        <v>33</v>
      </c>
      <c r="AD1853">
        <v>24</v>
      </c>
      <c r="AE1853">
        <v>51</v>
      </c>
      <c r="AF1853">
        <v>819</v>
      </c>
      <c r="AG1853">
        <v>752</v>
      </c>
      <c r="AH1853">
        <v>4.72</v>
      </c>
      <c r="AI1853">
        <v>26</v>
      </c>
      <c r="AJ1853">
        <v>7</v>
      </c>
      <c r="AK1853">
        <v>30</v>
      </c>
      <c r="AL1853">
        <v>4299</v>
      </c>
      <c r="AM1853">
        <v>1484</v>
      </c>
      <c r="AN1853">
        <v>208</v>
      </c>
      <c r="AO1853">
        <v>643</v>
      </c>
      <c r="AP1853">
        <v>812</v>
      </c>
      <c r="AQ1853">
        <v>108</v>
      </c>
      <c r="AR1853">
        <v>162</v>
      </c>
      <c r="AS1853">
        <v>0.98199999999999998</v>
      </c>
      <c r="AT1853" t="s">
        <v>523</v>
      </c>
      <c r="AU1853" t="s">
        <v>579</v>
      </c>
      <c r="AV1853">
        <v>921186</v>
      </c>
      <c r="AW1853">
        <v>103</v>
      </c>
      <c r="AX1853">
        <v>104</v>
      </c>
      <c r="AY1853" t="s">
        <v>426</v>
      </c>
      <c r="AZ1853" t="s">
        <v>426</v>
      </c>
      <c r="BA1853" t="s">
        <v>426</v>
      </c>
    </row>
    <row r="1854" spans="1:53" x14ac:dyDescent="0.55000000000000004">
      <c r="A1854">
        <v>1982</v>
      </c>
      <c r="B1854" s="5" t="b">
        <f>Teams[[#This Row],[yearID]]&gt;=1973</f>
        <v>1</v>
      </c>
      <c r="C1854" s="5" t="b">
        <f>Teams[[#This Row],[yearID]]&gt;=1903</f>
        <v>1</v>
      </c>
      <c r="D1854" t="s">
        <v>410</v>
      </c>
      <c r="E1854" t="s">
        <v>563</v>
      </c>
      <c r="F1854" t="s">
        <v>282</v>
      </c>
      <c r="G1854" s="5" t="str">
        <f>VLOOKUP(Teams[[#This Row],[franchID]],TeamsFranchises!$A$2:$D$121,2,FALSE)</f>
        <v>Milwaukee Brewers</v>
      </c>
      <c r="H1854" t="s">
        <v>37</v>
      </c>
      <c r="I1854">
        <v>1</v>
      </c>
      <c r="J1854">
        <v>163</v>
      </c>
      <c r="K1854">
        <v>82</v>
      </c>
      <c r="L1854">
        <v>95</v>
      </c>
      <c r="M1854">
        <v>67</v>
      </c>
      <c r="N1854" t="s">
        <v>76</v>
      </c>
      <c r="P1854" t="s">
        <v>76</v>
      </c>
      <c r="Q1854" s="5">
        <f>IF(Teams[[#This Row],[LgWin]]="Y", 1,
IF(Teams[[#This Row],[LgWin]] = "N", 0, " "))</f>
        <v>1</v>
      </c>
      <c r="R1854" t="s">
        <v>51</v>
      </c>
      <c r="S1854" s="5">
        <f>IF(Teams[[#This Row],[WSWin]]="Y", 1,
IF(Teams[[#This Row],[WSWin]] = "N", 0, " "))</f>
        <v>0</v>
      </c>
      <c r="T1854">
        <v>891</v>
      </c>
      <c r="U1854">
        <v>5733</v>
      </c>
      <c r="V1854">
        <v>1599</v>
      </c>
      <c r="W1854">
        <v>277</v>
      </c>
      <c r="X1854">
        <v>41</v>
      </c>
      <c r="Y1854">
        <v>216</v>
      </c>
      <c r="Z1854">
        <v>484</v>
      </c>
      <c r="AA1854">
        <v>714</v>
      </c>
      <c r="AB1854">
        <v>84</v>
      </c>
      <c r="AC1854">
        <v>52</v>
      </c>
      <c r="AD1854">
        <v>18</v>
      </c>
      <c r="AE1854">
        <v>46</v>
      </c>
      <c r="AF1854">
        <v>717</v>
      </c>
      <c r="AG1854">
        <v>649</v>
      </c>
      <c r="AH1854">
        <v>3.98</v>
      </c>
      <c r="AI1854">
        <v>34</v>
      </c>
      <c r="AJ1854">
        <v>6</v>
      </c>
      <c r="AK1854">
        <v>47</v>
      </c>
      <c r="AL1854">
        <v>4402</v>
      </c>
      <c r="AM1854">
        <v>1514</v>
      </c>
      <c r="AN1854">
        <v>152</v>
      </c>
      <c r="AO1854">
        <v>511</v>
      </c>
      <c r="AP1854">
        <v>717</v>
      </c>
      <c r="AQ1854">
        <v>125</v>
      </c>
      <c r="AR1854">
        <v>185</v>
      </c>
      <c r="AS1854">
        <v>0.98</v>
      </c>
      <c r="AT1854" t="s">
        <v>281</v>
      </c>
      <c r="AU1854" t="s">
        <v>501</v>
      </c>
      <c r="AV1854">
        <v>1978896</v>
      </c>
      <c r="AW1854">
        <v>94</v>
      </c>
      <c r="AX1854">
        <v>93</v>
      </c>
      <c r="AY1854" t="s">
        <v>282</v>
      </c>
      <c r="AZ1854" t="s">
        <v>282</v>
      </c>
      <c r="BA1854" t="s">
        <v>282</v>
      </c>
    </row>
    <row r="1855" spans="1:53" x14ac:dyDescent="0.55000000000000004">
      <c r="A1855">
        <v>1982</v>
      </c>
      <c r="B1855" s="5" t="b">
        <f>Teams[[#This Row],[yearID]]&gt;=1973</f>
        <v>1</v>
      </c>
      <c r="C1855" s="5" t="b">
        <f>Teams[[#This Row],[yearID]]&gt;=1903</f>
        <v>1</v>
      </c>
      <c r="D1855" t="s">
        <v>157</v>
      </c>
      <c r="E1855" t="s">
        <v>551</v>
      </c>
      <c r="F1855" t="s">
        <v>398</v>
      </c>
      <c r="G1855" s="5" t="str">
        <f>VLOOKUP(Teams[[#This Row],[franchID]],TeamsFranchises!$A$2:$D$121,2,FALSE)</f>
        <v>Washington Nationals</v>
      </c>
      <c r="H1855" t="s">
        <v>37</v>
      </c>
      <c r="I1855">
        <v>3</v>
      </c>
      <c r="J1855">
        <v>162</v>
      </c>
      <c r="K1855">
        <v>81</v>
      </c>
      <c r="L1855">
        <v>86</v>
      </c>
      <c r="M1855">
        <v>76</v>
      </c>
      <c r="N1855" t="s">
        <v>51</v>
      </c>
      <c r="P1855" t="s">
        <v>51</v>
      </c>
      <c r="Q1855" s="5">
        <f>IF(Teams[[#This Row],[LgWin]]="Y", 1,
IF(Teams[[#This Row],[LgWin]] = "N", 0, " "))</f>
        <v>0</v>
      </c>
      <c r="R1855" t="s">
        <v>51</v>
      </c>
      <c r="S1855" s="5">
        <f>IF(Teams[[#This Row],[WSWin]]="Y", 1,
IF(Teams[[#This Row],[WSWin]] = "N", 0, " "))</f>
        <v>0</v>
      </c>
      <c r="T1855">
        <v>697</v>
      </c>
      <c r="U1855">
        <v>5557</v>
      </c>
      <c r="V1855">
        <v>1454</v>
      </c>
      <c r="W1855">
        <v>270</v>
      </c>
      <c r="X1855">
        <v>38</v>
      </c>
      <c r="Y1855">
        <v>133</v>
      </c>
      <c r="Z1855">
        <v>503</v>
      </c>
      <c r="AA1855">
        <v>816</v>
      </c>
      <c r="AB1855">
        <v>156</v>
      </c>
      <c r="AC1855">
        <v>56</v>
      </c>
      <c r="AD1855">
        <v>35</v>
      </c>
      <c r="AE1855">
        <v>41</v>
      </c>
      <c r="AF1855">
        <v>616</v>
      </c>
      <c r="AG1855">
        <v>538</v>
      </c>
      <c r="AH1855">
        <v>3.31</v>
      </c>
      <c r="AI1855">
        <v>34</v>
      </c>
      <c r="AJ1855">
        <v>10</v>
      </c>
      <c r="AK1855">
        <v>43</v>
      </c>
      <c r="AL1855">
        <v>4382</v>
      </c>
      <c r="AM1855">
        <v>1371</v>
      </c>
      <c r="AN1855">
        <v>110</v>
      </c>
      <c r="AO1855">
        <v>448</v>
      </c>
      <c r="AP1855">
        <v>936</v>
      </c>
      <c r="AQ1855">
        <v>122</v>
      </c>
      <c r="AR1855">
        <v>117</v>
      </c>
      <c r="AS1855">
        <v>0.98</v>
      </c>
      <c r="AT1855" t="s">
        <v>552</v>
      </c>
      <c r="AU1855" t="s">
        <v>572</v>
      </c>
      <c r="AV1855">
        <v>2318292</v>
      </c>
      <c r="AW1855">
        <v>102</v>
      </c>
      <c r="AX1855">
        <v>101</v>
      </c>
      <c r="AY1855" t="s">
        <v>551</v>
      </c>
      <c r="AZ1855" t="s">
        <v>551</v>
      </c>
      <c r="BA1855" t="s">
        <v>551</v>
      </c>
    </row>
    <row r="1856" spans="1:53" x14ac:dyDescent="0.55000000000000004">
      <c r="A1856">
        <v>1982</v>
      </c>
      <c r="B1856" s="5" t="b">
        <f>Teams[[#This Row],[yearID]]&gt;=1973</f>
        <v>1</v>
      </c>
      <c r="C1856" s="5" t="b">
        <f>Teams[[#This Row],[yearID]]&gt;=1903</f>
        <v>1</v>
      </c>
      <c r="D1856" t="s">
        <v>410</v>
      </c>
      <c r="E1856" t="s">
        <v>436</v>
      </c>
      <c r="F1856" t="s">
        <v>412</v>
      </c>
      <c r="G1856" s="5" t="str">
        <f>VLOOKUP(Teams[[#This Row],[franchID]],TeamsFranchises!$A$2:$D$121,2,FALSE)</f>
        <v>New York Yankees</v>
      </c>
      <c r="H1856" t="s">
        <v>37</v>
      </c>
      <c r="I1856">
        <v>5</v>
      </c>
      <c r="J1856">
        <v>162</v>
      </c>
      <c r="K1856">
        <v>81</v>
      </c>
      <c r="L1856">
        <v>79</v>
      </c>
      <c r="M1856">
        <v>83</v>
      </c>
      <c r="N1856" t="s">
        <v>51</v>
      </c>
      <c r="P1856" t="s">
        <v>51</v>
      </c>
      <c r="Q1856" s="5">
        <f>IF(Teams[[#This Row],[LgWin]]="Y", 1,
IF(Teams[[#This Row],[LgWin]] = "N", 0, " "))</f>
        <v>0</v>
      </c>
      <c r="R1856" t="s">
        <v>51</v>
      </c>
      <c r="S1856" s="5">
        <f>IF(Teams[[#This Row],[WSWin]]="Y", 1,
IF(Teams[[#This Row],[WSWin]] = "N", 0, " "))</f>
        <v>0</v>
      </c>
      <c r="T1856">
        <v>709</v>
      </c>
      <c r="U1856">
        <v>5526</v>
      </c>
      <c r="V1856">
        <v>1417</v>
      </c>
      <c r="W1856">
        <v>225</v>
      </c>
      <c r="X1856">
        <v>37</v>
      </c>
      <c r="Y1856">
        <v>161</v>
      </c>
      <c r="Z1856">
        <v>590</v>
      </c>
      <c r="AA1856">
        <v>719</v>
      </c>
      <c r="AB1856">
        <v>69</v>
      </c>
      <c r="AC1856">
        <v>45</v>
      </c>
      <c r="AD1856">
        <v>24</v>
      </c>
      <c r="AE1856">
        <v>49</v>
      </c>
      <c r="AF1856">
        <v>716</v>
      </c>
      <c r="AG1856">
        <v>647</v>
      </c>
      <c r="AH1856">
        <v>3.99</v>
      </c>
      <c r="AI1856">
        <v>24</v>
      </c>
      <c r="AJ1856">
        <v>8</v>
      </c>
      <c r="AK1856">
        <v>39</v>
      </c>
      <c r="AL1856">
        <v>4377</v>
      </c>
      <c r="AM1856">
        <v>1471</v>
      </c>
      <c r="AN1856">
        <v>113</v>
      </c>
      <c r="AO1856">
        <v>491</v>
      </c>
      <c r="AP1856">
        <v>939</v>
      </c>
      <c r="AQ1856">
        <v>128</v>
      </c>
      <c r="AR1856">
        <v>158</v>
      </c>
      <c r="AS1856">
        <v>0.97899999999999998</v>
      </c>
      <c r="AT1856" t="s">
        <v>459</v>
      </c>
      <c r="AU1856" t="s">
        <v>571</v>
      </c>
      <c r="AV1856">
        <v>2041219</v>
      </c>
      <c r="AW1856">
        <v>98</v>
      </c>
      <c r="AX1856">
        <v>97</v>
      </c>
      <c r="AY1856" t="s">
        <v>412</v>
      </c>
      <c r="AZ1856" t="s">
        <v>436</v>
      </c>
      <c r="BA1856" t="s">
        <v>436</v>
      </c>
    </row>
    <row r="1857" spans="1:53" x14ac:dyDescent="0.55000000000000004">
      <c r="A1857">
        <v>1982</v>
      </c>
      <c r="B1857" s="5" t="b">
        <f>Teams[[#This Row],[yearID]]&gt;=1973</f>
        <v>1</v>
      </c>
      <c r="C1857" s="5" t="b">
        <f>Teams[[#This Row],[yearID]]&gt;=1903</f>
        <v>1</v>
      </c>
      <c r="D1857" t="s">
        <v>157</v>
      </c>
      <c r="E1857" t="s">
        <v>532</v>
      </c>
      <c r="F1857" t="s">
        <v>533</v>
      </c>
      <c r="G1857" s="5" t="str">
        <f>VLOOKUP(Teams[[#This Row],[franchID]],TeamsFranchises!$A$2:$D$121,2,FALSE)</f>
        <v>New York Mets</v>
      </c>
      <c r="H1857" t="s">
        <v>37</v>
      </c>
      <c r="I1857">
        <v>6</v>
      </c>
      <c r="J1857">
        <v>162</v>
      </c>
      <c r="K1857">
        <v>81</v>
      </c>
      <c r="L1857">
        <v>65</v>
      </c>
      <c r="M1857">
        <v>97</v>
      </c>
      <c r="N1857" t="s">
        <v>51</v>
      </c>
      <c r="P1857" t="s">
        <v>51</v>
      </c>
      <c r="Q1857" s="5">
        <f>IF(Teams[[#This Row],[LgWin]]="Y", 1,
IF(Teams[[#This Row],[LgWin]] = "N", 0, " "))</f>
        <v>0</v>
      </c>
      <c r="R1857" t="s">
        <v>51</v>
      </c>
      <c r="S1857" s="5">
        <f>IF(Teams[[#This Row],[WSWin]]="Y", 1,
IF(Teams[[#This Row],[WSWin]] = "N", 0, " "))</f>
        <v>0</v>
      </c>
      <c r="T1857">
        <v>609</v>
      </c>
      <c r="U1857">
        <v>5510</v>
      </c>
      <c r="V1857">
        <v>1361</v>
      </c>
      <c r="W1857">
        <v>227</v>
      </c>
      <c r="X1857">
        <v>26</v>
      </c>
      <c r="Y1857">
        <v>97</v>
      </c>
      <c r="Z1857">
        <v>456</v>
      </c>
      <c r="AA1857">
        <v>1005</v>
      </c>
      <c r="AB1857">
        <v>137</v>
      </c>
      <c r="AC1857">
        <v>58</v>
      </c>
      <c r="AD1857">
        <v>25</v>
      </c>
      <c r="AE1857">
        <v>53</v>
      </c>
      <c r="AF1857">
        <v>723</v>
      </c>
      <c r="AG1857">
        <v>624</v>
      </c>
      <c r="AH1857">
        <v>3.88</v>
      </c>
      <c r="AI1857">
        <v>15</v>
      </c>
      <c r="AJ1857">
        <v>5</v>
      </c>
      <c r="AK1857">
        <v>37</v>
      </c>
      <c r="AL1857">
        <v>4342</v>
      </c>
      <c r="AM1857">
        <v>1508</v>
      </c>
      <c r="AN1857">
        <v>119</v>
      </c>
      <c r="AO1857">
        <v>582</v>
      </c>
      <c r="AP1857">
        <v>759</v>
      </c>
      <c r="AQ1857">
        <v>175</v>
      </c>
      <c r="AR1857">
        <v>134</v>
      </c>
      <c r="AS1857">
        <v>0.97199999999999998</v>
      </c>
      <c r="AT1857" t="s">
        <v>534</v>
      </c>
      <c r="AU1857" t="s">
        <v>536</v>
      </c>
      <c r="AV1857">
        <v>1323036</v>
      </c>
      <c r="AW1857">
        <v>99</v>
      </c>
      <c r="AX1857">
        <v>101</v>
      </c>
      <c r="AY1857" t="s">
        <v>533</v>
      </c>
      <c r="AZ1857" t="s">
        <v>532</v>
      </c>
      <c r="BA1857" t="s">
        <v>532</v>
      </c>
    </row>
    <row r="1858" spans="1:53" x14ac:dyDescent="0.55000000000000004">
      <c r="A1858">
        <v>1982</v>
      </c>
      <c r="B1858" s="5" t="b">
        <f>Teams[[#This Row],[yearID]]&gt;=1973</f>
        <v>1</v>
      </c>
      <c r="C1858" s="5" t="b">
        <f>Teams[[#This Row],[yearID]]&gt;=1903</f>
        <v>1</v>
      </c>
      <c r="D1858" t="s">
        <v>410</v>
      </c>
      <c r="E1858" t="s">
        <v>423</v>
      </c>
      <c r="F1858" t="s">
        <v>423</v>
      </c>
      <c r="G1858" s="5" t="str">
        <f>VLOOKUP(Teams[[#This Row],[franchID]],TeamsFranchises!$A$2:$D$121,2,FALSE)</f>
        <v>Oakland Athletics</v>
      </c>
      <c r="H1858" t="s">
        <v>8</v>
      </c>
      <c r="I1858">
        <v>5</v>
      </c>
      <c r="J1858">
        <v>162</v>
      </c>
      <c r="K1858">
        <v>81</v>
      </c>
      <c r="L1858">
        <v>68</v>
      </c>
      <c r="M1858">
        <v>94</v>
      </c>
      <c r="N1858" t="s">
        <v>51</v>
      </c>
      <c r="P1858" t="s">
        <v>51</v>
      </c>
      <c r="Q1858" s="5">
        <f>IF(Teams[[#This Row],[LgWin]]="Y", 1,
IF(Teams[[#This Row],[LgWin]] = "N", 0, " "))</f>
        <v>0</v>
      </c>
      <c r="R1858" t="s">
        <v>51</v>
      </c>
      <c r="S1858" s="5">
        <f>IF(Teams[[#This Row],[WSWin]]="Y", 1,
IF(Teams[[#This Row],[WSWin]] = "N", 0, " "))</f>
        <v>0</v>
      </c>
      <c r="T1858">
        <v>691</v>
      </c>
      <c r="U1858">
        <v>5448</v>
      </c>
      <c r="V1858">
        <v>1286</v>
      </c>
      <c r="W1858">
        <v>211</v>
      </c>
      <c r="X1858">
        <v>27</v>
      </c>
      <c r="Y1858">
        <v>149</v>
      </c>
      <c r="Z1858">
        <v>582</v>
      </c>
      <c r="AA1858">
        <v>948</v>
      </c>
      <c r="AB1858">
        <v>232</v>
      </c>
      <c r="AC1858">
        <v>87</v>
      </c>
      <c r="AD1858">
        <v>20</v>
      </c>
      <c r="AE1858">
        <v>54</v>
      </c>
      <c r="AF1858">
        <v>819</v>
      </c>
      <c r="AG1858">
        <v>735</v>
      </c>
      <c r="AH1858">
        <v>4.54</v>
      </c>
      <c r="AI1858">
        <v>42</v>
      </c>
      <c r="AJ1858">
        <v>6</v>
      </c>
      <c r="AK1858">
        <v>22</v>
      </c>
      <c r="AL1858">
        <v>4368</v>
      </c>
      <c r="AM1858">
        <v>1506</v>
      </c>
      <c r="AN1858">
        <v>177</v>
      </c>
      <c r="AO1858">
        <v>648</v>
      </c>
      <c r="AP1858">
        <v>697</v>
      </c>
      <c r="AQ1858">
        <v>160</v>
      </c>
      <c r="AR1858">
        <v>140</v>
      </c>
      <c r="AS1858">
        <v>0.97399999999999998</v>
      </c>
      <c r="AT1858" t="s">
        <v>546</v>
      </c>
      <c r="AU1858" t="s">
        <v>547</v>
      </c>
      <c r="AV1858">
        <v>1735489</v>
      </c>
      <c r="AW1858">
        <v>94</v>
      </c>
      <c r="AX1858">
        <v>95</v>
      </c>
      <c r="AY1858" t="s">
        <v>423</v>
      </c>
      <c r="AZ1858" t="s">
        <v>423</v>
      </c>
      <c r="BA1858" t="s">
        <v>423</v>
      </c>
    </row>
    <row r="1859" spans="1:53" x14ac:dyDescent="0.55000000000000004">
      <c r="A1859">
        <v>1982</v>
      </c>
      <c r="B1859" s="5" t="b">
        <f>Teams[[#This Row],[yearID]]&gt;=1973</f>
        <v>1</v>
      </c>
      <c r="C1859" s="5" t="b">
        <f>Teams[[#This Row],[yearID]]&gt;=1903</f>
        <v>1</v>
      </c>
      <c r="D1859" t="s">
        <v>157</v>
      </c>
      <c r="E1859" t="s">
        <v>122</v>
      </c>
      <c r="F1859" t="s">
        <v>122</v>
      </c>
      <c r="G1859" s="5" t="str">
        <f>VLOOKUP(Teams[[#This Row],[franchID]],TeamsFranchises!$A$2:$D$121,2,FALSE)</f>
        <v>Philadelphia Phillies</v>
      </c>
      <c r="H1859" t="s">
        <v>37</v>
      </c>
      <c r="I1859">
        <v>2</v>
      </c>
      <c r="J1859">
        <v>162</v>
      </c>
      <c r="K1859">
        <v>81</v>
      </c>
      <c r="L1859">
        <v>89</v>
      </c>
      <c r="M1859">
        <v>73</v>
      </c>
      <c r="N1859" t="s">
        <v>51</v>
      </c>
      <c r="P1859" t="s">
        <v>51</v>
      </c>
      <c r="Q1859" s="5">
        <f>IF(Teams[[#This Row],[LgWin]]="Y", 1,
IF(Teams[[#This Row],[LgWin]] = "N", 0, " "))</f>
        <v>0</v>
      </c>
      <c r="R1859" t="s">
        <v>51</v>
      </c>
      <c r="S1859" s="5">
        <f>IF(Teams[[#This Row],[WSWin]]="Y", 1,
IF(Teams[[#This Row],[WSWin]] = "N", 0, " "))</f>
        <v>0</v>
      </c>
      <c r="T1859">
        <v>664</v>
      </c>
      <c r="U1859">
        <v>5454</v>
      </c>
      <c r="V1859">
        <v>1417</v>
      </c>
      <c r="W1859">
        <v>245</v>
      </c>
      <c r="X1859">
        <v>25</v>
      </c>
      <c r="Y1859">
        <v>112</v>
      </c>
      <c r="Z1859">
        <v>506</v>
      </c>
      <c r="AA1859">
        <v>831</v>
      </c>
      <c r="AB1859">
        <v>128</v>
      </c>
      <c r="AC1859">
        <v>76</v>
      </c>
      <c r="AD1859">
        <v>24</v>
      </c>
      <c r="AE1859">
        <v>38</v>
      </c>
      <c r="AF1859">
        <v>654</v>
      </c>
      <c r="AG1859">
        <v>584</v>
      </c>
      <c r="AH1859">
        <v>3.61</v>
      </c>
      <c r="AI1859">
        <v>38</v>
      </c>
      <c r="AJ1859">
        <v>13</v>
      </c>
      <c r="AK1859">
        <v>33</v>
      </c>
      <c r="AL1859">
        <v>4369</v>
      </c>
      <c r="AM1859">
        <v>1395</v>
      </c>
      <c r="AN1859">
        <v>86</v>
      </c>
      <c r="AO1859">
        <v>472</v>
      </c>
      <c r="AP1859">
        <v>1002</v>
      </c>
      <c r="AQ1859">
        <v>121</v>
      </c>
      <c r="AR1859">
        <v>138</v>
      </c>
      <c r="AS1859">
        <v>0.98099999999999998</v>
      </c>
      <c r="AT1859" t="s">
        <v>358</v>
      </c>
      <c r="AU1859" t="s">
        <v>566</v>
      </c>
      <c r="AV1859">
        <v>2376394</v>
      </c>
      <c r="AW1859">
        <v>103</v>
      </c>
      <c r="AX1859">
        <v>102</v>
      </c>
      <c r="AY1859" t="s">
        <v>122</v>
      </c>
      <c r="AZ1859" t="s">
        <v>122</v>
      </c>
      <c r="BA1859" t="s">
        <v>122</v>
      </c>
    </row>
    <row r="1860" spans="1:53" x14ac:dyDescent="0.55000000000000004">
      <c r="A1860">
        <v>1982</v>
      </c>
      <c r="B1860" s="5" t="b">
        <f>Teams[[#This Row],[yearID]]&gt;=1973</f>
        <v>1</v>
      </c>
      <c r="C1860" s="5" t="b">
        <f>Teams[[#This Row],[yearID]]&gt;=1903</f>
        <v>1</v>
      </c>
      <c r="D1860" t="s">
        <v>157</v>
      </c>
      <c r="E1860" t="s">
        <v>229</v>
      </c>
      <c r="F1860" t="s">
        <v>229</v>
      </c>
      <c r="G1860" s="5" t="str">
        <f>VLOOKUP(Teams[[#This Row],[franchID]],TeamsFranchises!$A$2:$D$121,2,FALSE)</f>
        <v>Pittsburgh Pirates</v>
      </c>
      <c r="H1860" t="s">
        <v>37</v>
      </c>
      <c r="I1860">
        <v>4</v>
      </c>
      <c r="J1860">
        <v>162</v>
      </c>
      <c r="K1860">
        <v>81</v>
      </c>
      <c r="L1860">
        <v>84</v>
      </c>
      <c r="M1860">
        <v>78</v>
      </c>
      <c r="N1860" t="s">
        <v>51</v>
      </c>
      <c r="P1860" t="s">
        <v>51</v>
      </c>
      <c r="Q1860" s="5">
        <f>IF(Teams[[#This Row],[LgWin]]="Y", 1,
IF(Teams[[#This Row],[LgWin]] = "N", 0, " "))</f>
        <v>0</v>
      </c>
      <c r="R1860" t="s">
        <v>51</v>
      </c>
      <c r="S1860" s="5">
        <f>IF(Teams[[#This Row],[WSWin]]="Y", 1,
IF(Teams[[#This Row],[WSWin]] = "N", 0, " "))</f>
        <v>0</v>
      </c>
      <c r="T1860">
        <v>724</v>
      </c>
      <c r="U1860">
        <v>5614</v>
      </c>
      <c r="V1860">
        <v>1535</v>
      </c>
      <c r="W1860">
        <v>272</v>
      </c>
      <c r="X1860">
        <v>40</v>
      </c>
      <c r="Y1860">
        <v>134</v>
      </c>
      <c r="Z1860">
        <v>447</v>
      </c>
      <c r="AA1860">
        <v>862</v>
      </c>
      <c r="AB1860">
        <v>161</v>
      </c>
      <c r="AC1860">
        <v>75</v>
      </c>
      <c r="AD1860">
        <v>28</v>
      </c>
      <c r="AE1860">
        <v>67</v>
      </c>
      <c r="AF1860">
        <v>696</v>
      </c>
      <c r="AG1860">
        <v>621</v>
      </c>
      <c r="AH1860">
        <v>3.81</v>
      </c>
      <c r="AI1860">
        <v>19</v>
      </c>
      <c r="AJ1860">
        <v>7</v>
      </c>
      <c r="AK1860">
        <v>39</v>
      </c>
      <c r="AL1860">
        <v>4400</v>
      </c>
      <c r="AM1860">
        <v>1434</v>
      </c>
      <c r="AN1860">
        <v>118</v>
      </c>
      <c r="AO1860">
        <v>521</v>
      </c>
      <c r="AP1860">
        <v>933</v>
      </c>
      <c r="AQ1860">
        <v>145</v>
      </c>
      <c r="AR1860">
        <v>133</v>
      </c>
      <c r="AS1860">
        <v>0.97699999999999998</v>
      </c>
      <c r="AT1860" t="s">
        <v>390</v>
      </c>
      <c r="AU1860" t="s">
        <v>567</v>
      </c>
      <c r="AV1860">
        <v>1024106</v>
      </c>
      <c r="AW1860">
        <v>104</v>
      </c>
      <c r="AX1860">
        <v>104</v>
      </c>
      <c r="AY1860" t="s">
        <v>229</v>
      </c>
      <c r="AZ1860" t="s">
        <v>229</v>
      </c>
      <c r="BA1860" t="s">
        <v>229</v>
      </c>
    </row>
    <row r="1861" spans="1:53" x14ac:dyDescent="0.55000000000000004">
      <c r="A1861">
        <v>1982</v>
      </c>
      <c r="B1861" s="5" t="b">
        <f>Teams[[#This Row],[yearID]]&gt;=1973</f>
        <v>1</v>
      </c>
      <c r="C1861" s="5" t="b">
        <f>Teams[[#This Row],[yearID]]&gt;=1903</f>
        <v>1</v>
      </c>
      <c r="D1861" t="s">
        <v>157</v>
      </c>
      <c r="E1861" t="s">
        <v>554</v>
      </c>
      <c r="F1861" t="s">
        <v>555</v>
      </c>
      <c r="G1861" s="5" t="str">
        <f>VLOOKUP(Teams[[#This Row],[franchID]],TeamsFranchises!$A$2:$D$121,2,FALSE)</f>
        <v>San Diego Padres</v>
      </c>
      <c r="H1861" t="s">
        <v>8</v>
      </c>
      <c r="I1861">
        <v>4</v>
      </c>
      <c r="J1861">
        <v>162</v>
      </c>
      <c r="K1861">
        <v>81</v>
      </c>
      <c r="L1861">
        <v>81</v>
      </c>
      <c r="M1861">
        <v>81</v>
      </c>
      <c r="N1861" t="s">
        <v>51</v>
      </c>
      <c r="P1861" t="s">
        <v>51</v>
      </c>
      <c r="Q1861" s="5">
        <f>IF(Teams[[#This Row],[LgWin]]="Y", 1,
IF(Teams[[#This Row],[LgWin]] = "N", 0, " "))</f>
        <v>0</v>
      </c>
      <c r="R1861" t="s">
        <v>51</v>
      </c>
      <c r="S1861" s="5">
        <f>IF(Teams[[#This Row],[WSWin]]="Y", 1,
IF(Teams[[#This Row],[WSWin]] = "N", 0, " "))</f>
        <v>0</v>
      </c>
      <c r="T1861">
        <v>675</v>
      </c>
      <c r="U1861">
        <v>5575</v>
      </c>
      <c r="V1861">
        <v>1435</v>
      </c>
      <c r="W1861">
        <v>217</v>
      </c>
      <c r="X1861">
        <v>52</v>
      </c>
      <c r="Y1861">
        <v>81</v>
      </c>
      <c r="Z1861">
        <v>429</v>
      </c>
      <c r="AA1861">
        <v>877</v>
      </c>
      <c r="AB1861">
        <v>165</v>
      </c>
      <c r="AC1861">
        <v>77</v>
      </c>
      <c r="AD1861">
        <v>22</v>
      </c>
      <c r="AE1861">
        <v>47</v>
      </c>
      <c r="AF1861">
        <v>658</v>
      </c>
      <c r="AG1861">
        <v>578</v>
      </c>
      <c r="AH1861">
        <v>3.52</v>
      </c>
      <c r="AI1861">
        <v>20</v>
      </c>
      <c r="AJ1861">
        <v>11</v>
      </c>
      <c r="AK1861">
        <v>41</v>
      </c>
      <c r="AL1861">
        <v>4428</v>
      </c>
      <c r="AM1861">
        <v>1348</v>
      </c>
      <c r="AN1861">
        <v>139</v>
      </c>
      <c r="AO1861">
        <v>502</v>
      </c>
      <c r="AP1861">
        <v>765</v>
      </c>
      <c r="AQ1861">
        <v>152</v>
      </c>
      <c r="AR1861">
        <v>142</v>
      </c>
      <c r="AS1861">
        <v>0.97599999999999998</v>
      </c>
      <c r="AT1861" t="s">
        <v>556</v>
      </c>
      <c r="AU1861" t="s">
        <v>557</v>
      </c>
      <c r="AV1861">
        <v>1607516</v>
      </c>
      <c r="AW1861">
        <v>96</v>
      </c>
      <c r="AX1861">
        <v>96</v>
      </c>
      <c r="AY1861" t="s">
        <v>555</v>
      </c>
      <c r="AZ1861" t="s">
        <v>554</v>
      </c>
      <c r="BA1861" t="s">
        <v>554</v>
      </c>
    </row>
    <row r="1862" spans="1:53" x14ac:dyDescent="0.55000000000000004">
      <c r="A1862">
        <v>1982</v>
      </c>
      <c r="B1862" s="5" t="b">
        <f>Teams[[#This Row],[yearID]]&gt;=1973</f>
        <v>1</v>
      </c>
      <c r="C1862" s="5" t="b">
        <f>Teams[[#This Row],[yearID]]&gt;=1903</f>
        <v>1</v>
      </c>
      <c r="D1862" t="s">
        <v>410</v>
      </c>
      <c r="E1862" t="s">
        <v>573</v>
      </c>
      <c r="F1862" t="s">
        <v>573</v>
      </c>
      <c r="G1862" s="5" t="str">
        <f>VLOOKUP(Teams[[#This Row],[franchID]],TeamsFranchises!$A$2:$D$121,2,FALSE)</f>
        <v>Seattle Mariners</v>
      </c>
      <c r="H1862" t="s">
        <v>8</v>
      </c>
      <c r="I1862">
        <v>4</v>
      </c>
      <c r="J1862">
        <v>162</v>
      </c>
      <c r="K1862">
        <v>81</v>
      </c>
      <c r="L1862">
        <v>76</v>
      </c>
      <c r="M1862">
        <v>86</v>
      </c>
      <c r="N1862" t="s">
        <v>51</v>
      </c>
      <c r="P1862" t="s">
        <v>51</v>
      </c>
      <c r="Q1862" s="5">
        <f>IF(Teams[[#This Row],[LgWin]]="Y", 1,
IF(Teams[[#This Row],[LgWin]] = "N", 0, " "))</f>
        <v>0</v>
      </c>
      <c r="R1862" t="s">
        <v>51</v>
      </c>
      <c r="S1862" s="5">
        <f>IF(Teams[[#This Row],[WSWin]]="Y", 1,
IF(Teams[[#This Row],[WSWin]] = "N", 0, " "))</f>
        <v>0</v>
      </c>
      <c r="T1862">
        <v>651</v>
      </c>
      <c r="U1862">
        <v>5626</v>
      </c>
      <c r="V1862">
        <v>1431</v>
      </c>
      <c r="W1862">
        <v>259</v>
      </c>
      <c r="X1862">
        <v>33</v>
      </c>
      <c r="Y1862">
        <v>130</v>
      </c>
      <c r="Z1862">
        <v>456</v>
      </c>
      <c r="AA1862">
        <v>806</v>
      </c>
      <c r="AB1862">
        <v>131</v>
      </c>
      <c r="AC1862">
        <v>82</v>
      </c>
      <c r="AD1862">
        <v>22</v>
      </c>
      <c r="AE1862">
        <v>35</v>
      </c>
      <c r="AF1862">
        <v>712</v>
      </c>
      <c r="AG1862">
        <v>636</v>
      </c>
      <c r="AH1862">
        <v>3.88</v>
      </c>
      <c r="AI1862">
        <v>23</v>
      </c>
      <c r="AJ1862">
        <v>11</v>
      </c>
      <c r="AK1862">
        <v>39</v>
      </c>
      <c r="AL1862">
        <v>4429</v>
      </c>
      <c r="AM1862">
        <v>1431</v>
      </c>
      <c r="AN1862">
        <v>173</v>
      </c>
      <c r="AO1862">
        <v>547</v>
      </c>
      <c r="AP1862">
        <v>1002</v>
      </c>
      <c r="AQ1862">
        <v>139</v>
      </c>
      <c r="AR1862">
        <v>158</v>
      </c>
      <c r="AS1862">
        <v>0.97799999999999998</v>
      </c>
      <c r="AT1862" t="s">
        <v>574</v>
      </c>
      <c r="AU1862" t="s">
        <v>575</v>
      </c>
      <c r="AV1862">
        <v>1070404</v>
      </c>
      <c r="AW1862">
        <v>103</v>
      </c>
      <c r="AX1862">
        <v>105</v>
      </c>
      <c r="AY1862" t="s">
        <v>573</v>
      </c>
      <c r="AZ1862" t="s">
        <v>573</v>
      </c>
      <c r="BA1862" t="s">
        <v>573</v>
      </c>
    </row>
    <row r="1863" spans="1:53" x14ac:dyDescent="0.55000000000000004">
      <c r="A1863">
        <v>1982</v>
      </c>
      <c r="B1863" s="5" t="b">
        <f>Teams[[#This Row],[yearID]]&gt;=1973</f>
        <v>1</v>
      </c>
      <c r="C1863" s="5" t="b">
        <f>Teams[[#This Row],[yearID]]&gt;=1903</f>
        <v>1</v>
      </c>
      <c r="D1863" t="s">
        <v>157</v>
      </c>
      <c r="E1863" t="s">
        <v>514</v>
      </c>
      <c r="F1863" t="s">
        <v>243</v>
      </c>
      <c r="G1863" s="5" t="str">
        <f>VLOOKUP(Teams[[#This Row],[franchID]],TeamsFranchises!$A$2:$D$121,2,FALSE)</f>
        <v>San Francisco Giants</v>
      </c>
      <c r="H1863" t="s">
        <v>8</v>
      </c>
      <c r="I1863">
        <v>3</v>
      </c>
      <c r="J1863">
        <v>162</v>
      </c>
      <c r="K1863">
        <v>81</v>
      </c>
      <c r="L1863">
        <v>87</v>
      </c>
      <c r="M1863">
        <v>75</v>
      </c>
      <c r="N1863" t="s">
        <v>51</v>
      </c>
      <c r="P1863" t="s">
        <v>51</v>
      </c>
      <c r="Q1863" s="5">
        <f>IF(Teams[[#This Row],[LgWin]]="Y", 1,
IF(Teams[[#This Row],[LgWin]] = "N", 0, " "))</f>
        <v>0</v>
      </c>
      <c r="R1863" t="s">
        <v>51</v>
      </c>
      <c r="S1863" s="5">
        <f>IF(Teams[[#This Row],[WSWin]]="Y", 1,
IF(Teams[[#This Row],[WSWin]] = "N", 0, " "))</f>
        <v>0</v>
      </c>
      <c r="T1863">
        <v>673</v>
      </c>
      <c r="U1863">
        <v>5499</v>
      </c>
      <c r="V1863">
        <v>1393</v>
      </c>
      <c r="W1863">
        <v>213</v>
      </c>
      <c r="X1863">
        <v>30</v>
      </c>
      <c r="Y1863">
        <v>133</v>
      </c>
      <c r="Z1863">
        <v>607</v>
      </c>
      <c r="AA1863">
        <v>915</v>
      </c>
      <c r="AB1863">
        <v>130</v>
      </c>
      <c r="AC1863">
        <v>56</v>
      </c>
      <c r="AD1863">
        <v>17</v>
      </c>
      <c r="AE1863">
        <v>45</v>
      </c>
      <c r="AF1863">
        <v>687</v>
      </c>
      <c r="AG1863">
        <v>592</v>
      </c>
      <c r="AH1863">
        <v>3.64</v>
      </c>
      <c r="AI1863">
        <v>18</v>
      </c>
      <c r="AJ1863">
        <v>4</v>
      </c>
      <c r="AK1863">
        <v>45</v>
      </c>
      <c r="AL1863">
        <v>4396</v>
      </c>
      <c r="AM1863">
        <v>1507</v>
      </c>
      <c r="AN1863">
        <v>109</v>
      </c>
      <c r="AO1863">
        <v>466</v>
      </c>
      <c r="AP1863">
        <v>810</v>
      </c>
      <c r="AQ1863">
        <v>173</v>
      </c>
      <c r="AR1863">
        <v>125</v>
      </c>
      <c r="AS1863">
        <v>0.97299999999999998</v>
      </c>
      <c r="AT1863" t="s">
        <v>515</v>
      </c>
      <c r="AU1863" t="s">
        <v>517</v>
      </c>
      <c r="AV1863">
        <v>1200948</v>
      </c>
      <c r="AW1863">
        <v>99</v>
      </c>
      <c r="AX1863">
        <v>99</v>
      </c>
      <c r="AY1863" t="s">
        <v>243</v>
      </c>
      <c r="AZ1863" t="s">
        <v>514</v>
      </c>
      <c r="BA1863" t="s">
        <v>514</v>
      </c>
    </row>
    <row r="1864" spans="1:53" x14ac:dyDescent="0.55000000000000004">
      <c r="A1864">
        <v>1982</v>
      </c>
      <c r="B1864" s="5" t="b">
        <f>Teams[[#This Row],[yearID]]&gt;=1973</f>
        <v>1</v>
      </c>
      <c r="C1864" s="5" t="b">
        <f>Teams[[#This Row],[yearID]]&gt;=1903</f>
        <v>1</v>
      </c>
      <c r="D1864" t="s">
        <v>157</v>
      </c>
      <c r="E1864" t="s">
        <v>396</v>
      </c>
      <c r="F1864" t="s">
        <v>154</v>
      </c>
      <c r="G1864" s="5" t="str">
        <f>VLOOKUP(Teams[[#This Row],[franchID]],TeamsFranchises!$A$2:$D$121,2,FALSE)</f>
        <v>St. Louis Cardinals</v>
      </c>
      <c r="H1864" t="s">
        <v>37</v>
      </c>
      <c r="I1864">
        <v>1</v>
      </c>
      <c r="J1864">
        <v>162</v>
      </c>
      <c r="K1864">
        <v>81</v>
      </c>
      <c r="L1864">
        <v>92</v>
      </c>
      <c r="M1864">
        <v>70</v>
      </c>
      <c r="N1864" t="s">
        <v>76</v>
      </c>
      <c r="P1864" t="s">
        <v>76</v>
      </c>
      <c r="Q1864" s="5">
        <f>IF(Teams[[#This Row],[LgWin]]="Y", 1,
IF(Teams[[#This Row],[LgWin]] = "N", 0, " "))</f>
        <v>1</v>
      </c>
      <c r="R1864" t="s">
        <v>76</v>
      </c>
      <c r="S1864" s="5">
        <f>IF(Teams[[#This Row],[WSWin]]="Y", 1,
IF(Teams[[#This Row],[WSWin]] = "N", 0, " "))</f>
        <v>1</v>
      </c>
      <c r="T1864">
        <v>685</v>
      </c>
      <c r="U1864">
        <v>5455</v>
      </c>
      <c r="V1864">
        <v>1439</v>
      </c>
      <c r="W1864">
        <v>239</v>
      </c>
      <c r="X1864">
        <v>52</v>
      </c>
      <c r="Y1864">
        <v>67</v>
      </c>
      <c r="Z1864">
        <v>569</v>
      </c>
      <c r="AA1864">
        <v>805</v>
      </c>
      <c r="AB1864">
        <v>200</v>
      </c>
      <c r="AC1864">
        <v>91</v>
      </c>
      <c r="AD1864">
        <v>30</v>
      </c>
      <c r="AE1864">
        <v>55</v>
      </c>
      <c r="AF1864">
        <v>609</v>
      </c>
      <c r="AG1864">
        <v>549</v>
      </c>
      <c r="AH1864">
        <v>3.37</v>
      </c>
      <c r="AI1864">
        <v>25</v>
      </c>
      <c r="AJ1864">
        <v>10</v>
      </c>
      <c r="AK1864">
        <v>47</v>
      </c>
      <c r="AL1864">
        <v>4396</v>
      </c>
      <c r="AM1864">
        <v>1420</v>
      </c>
      <c r="AN1864">
        <v>94</v>
      </c>
      <c r="AO1864">
        <v>502</v>
      </c>
      <c r="AP1864">
        <v>689</v>
      </c>
      <c r="AQ1864">
        <v>124</v>
      </c>
      <c r="AR1864">
        <v>169</v>
      </c>
      <c r="AS1864">
        <v>0.98099999999999998</v>
      </c>
      <c r="AT1864" t="s">
        <v>409</v>
      </c>
      <c r="AU1864" t="s">
        <v>545</v>
      </c>
      <c r="AV1864">
        <v>2111906</v>
      </c>
      <c r="AW1864">
        <v>101</v>
      </c>
      <c r="AX1864">
        <v>101</v>
      </c>
      <c r="AY1864" t="s">
        <v>154</v>
      </c>
      <c r="AZ1864" t="s">
        <v>396</v>
      </c>
      <c r="BA1864" t="s">
        <v>396</v>
      </c>
    </row>
    <row r="1865" spans="1:53" x14ac:dyDescent="0.55000000000000004">
      <c r="A1865">
        <v>1982</v>
      </c>
      <c r="B1865" s="5" t="b">
        <f>Teams[[#This Row],[yearID]]&gt;=1973</f>
        <v>1</v>
      </c>
      <c r="C1865" s="5" t="b">
        <f>Teams[[#This Row],[yearID]]&gt;=1903</f>
        <v>1</v>
      </c>
      <c r="D1865" t="s">
        <v>410</v>
      </c>
      <c r="E1865" t="s">
        <v>526</v>
      </c>
      <c r="F1865" t="s">
        <v>526</v>
      </c>
      <c r="G1865" s="5" t="str">
        <f>VLOOKUP(Teams[[#This Row],[franchID]],TeamsFranchises!$A$2:$D$121,2,FALSE)</f>
        <v>Texas Rangers</v>
      </c>
      <c r="H1865" t="s">
        <v>8</v>
      </c>
      <c r="I1865">
        <v>6</v>
      </c>
      <c r="J1865">
        <v>162</v>
      </c>
      <c r="K1865">
        <v>81</v>
      </c>
      <c r="L1865">
        <v>64</v>
      </c>
      <c r="M1865">
        <v>98</v>
      </c>
      <c r="N1865" t="s">
        <v>51</v>
      </c>
      <c r="P1865" t="s">
        <v>51</v>
      </c>
      <c r="Q1865" s="5">
        <f>IF(Teams[[#This Row],[LgWin]]="Y", 1,
IF(Teams[[#This Row],[LgWin]] = "N", 0, " "))</f>
        <v>0</v>
      </c>
      <c r="R1865" t="s">
        <v>51</v>
      </c>
      <c r="S1865" s="5">
        <f>IF(Teams[[#This Row],[WSWin]]="Y", 1,
IF(Teams[[#This Row],[WSWin]] = "N", 0, " "))</f>
        <v>0</v>
      </c>
      <c r="T1865">
        <v>590</v>
      </c>
      <c r="U1865">
        <v>5445</v>
      </c>
      <c r="V1865">
        <v>1354</v>
      </c>
      <c r="W1865">
        <v>204</v>
      </c>
      <c r="X1865">
        <v>26</v>
      </c>
      <c r="Y1865">
        <v>115</v>
      </c>
      <c r="Z1865">
        <v>447</v>
      </c>
      <c r="AA1865">
        <v>750</v>
      </c>
      <c r="AB1865">
        <v>63</v>
      </c>
      <c r="AC1865">
        <v>45</v>
      </c>
      <c r="AD1865">
        <v>32</v>
      </c>
      <c r="AE1865">
        <v>32</v>
      </c>
      <c r="AF1865">
        <v>749</v>
      </c>
      <c r="AG1865">
        <v>681</v>
      </c>
      <c r="AH1865">
        <v>4.28</v>
      </c>
      <c r="AI1865">
        <v>32</v>
      </c>
      <c r="AJ1865">
        <v>5</v>
      </c>
      <c r="AK1865">
        <v>24</v>
      </c>
      <c r="AL1865">
        <v>4293</v>
      </c>
      <c r="AM1865">
        <v>1554</v>
      </c>
      <c r="AN1865">
        <v>128</v>
      </c>
      <c r="AO1865">
        <v>483</v>
      </c>
      <c r="AP1865">
        <v>690</v>
      </c>
      <c r="AQ1865">
        <v>121</v>
      </c>
      <c r="AR1865">
        <v>169</v>
      </c>
      <c r="AS1865">
        <v>0.98099999999999998</v>
      </c>
      <c r="AT1865" t="s">
        <v>568</v>
      </c>
      <c r="AU1865" t="s">
        <v>569</v>
      </c>
      <c r="AV1865">
        <v>1154432</v>
      </c>
      <c r="AW1865">
        <v>95</v>
      </c>
      <c r="AX1865">
        <v>95</v>
      </c>
      <c r="AY1865" t="s">
        <v>526</v>
      </c>
      <c r="AZ1865" t="s">
        <v>526</v>
      </c>
      <c r="BA1865" t="s">
        <v>526</v>
      </c>
    </row>
    <row r="1866" spans="1:53" x14ac:dyDescent="0.55000000000000004">
      <c r="A1866">
        <v>1982</v>
      </c>
      <c r="B1866" s="5" t="b">
        <f>Teams[[#This Row],[yearID]]&gt;=1973</f>
        <v>1</v>
      </c>
      <c r="C1866" s="5" t="b">
        <f>Teams[[#This Row],[yearID]]&gt;=1903</f>
        <v>1</v>
      </c>
      <c r="D1866" t="s">
        <v>410</v>
      </c>
      <c r="E1866" t="s">
        <v>576</v>
      </c>
      <c r="F1866" t="s">
        <v>576</v>
      </c>
      <c r="G1866" s="5" t="str">
        <f>VLOOKUP(Teams[[#This Row],[franchID]],TeamsFranchises!$A$2:$D$121,2,FALSE)</f>
        <v>Toronto Blue Jays</v>
      </c>
      <c r="H1866" t="s">
        <v>37</v>
      </c>
      <c r="I1866">
        <v>6</v>
      </c>
      <c r="J1866">
        <v>162</v>
      </c>
      <c r="K1866">
        <v>81</v>
      </c>
      <c r="L1866">
        <v>78</v>
      </c>
      <c r="M1866">
        <v>84</v>
      </c>
      <c r="N1866" t="s">
        <v>51</v>
      </c>
      <c r="P1866" t="s">
        <v>51</v>
      </c>
      <c r="Q1866" s="5">
        <f>IF(Teams[[#This Row],[LgWin]]="Y", 1,
IF(Teams[[#This Row],[LgWin]] = "N", 0, " "))</f>
        <v>0</v>
      </c>
      <c r="R1866" t="s">
        <v>51</v>
      </c>
      <c r="S1866" s="5">
        <f>IF(Teams[[#This Row],[WSWin]]="Y", 1,
IF(Teams[[#This Row],[WSWin]] = "N", 0, " "))</f>
        <v>0</v>
      </c>
      <c r="T1866">
        <v>651</v>
      </c>
      <c r="U1866">
        <v>5526</v>
      </c>
      <c r="V1866">
        <v>1447</v>
      </c>
      <c r="W1866">
        <v>262</v>
      </c>
      <c r="X1866">
        <v>45</v>
      </c>
      <c r="Y1866">
        <v>106</v>
      </c>
      <c r="Z1866">
        <v>415</v>
      </c>
      <c r="AA1866">
        <v>749</v>
      </c>
      <c r="AB1866">
        <v>118</v>
      </c>
      <c r="AC1866">
        <v>81</v>
      </c>
      <c r="AD1866">
        <v>28</v>
      </c>
      <c r="AE1866">
        <v>50</v>
      </c>
      <c r="AF1866">
        <v>701</v>
      </c>
      <c r="AG1866">
        <v>633</v>
      </c>
      <c r="AH1866">
        <v>3.95</v>
      </c>
      <c r="AI1866">
        <v>41</v>
      </c>
      <c r="AJ1866">
        <v>13</v>
      </c>
      <c r="AK1866">
        <v>25</v>
      </c>
      <c r="AL1866">
        <v>4331</v>
      </c>
      <c r="AM1866">
        <v>1428</v>
      </c>
      <c r="AN1866">
        <v>147</v>
      </c>
      <c r="AO1866">
        <v>493</v>
      </c>
      <c r="AP1866">
        <v>776</v>
      </c>
      <c r="AQ1866">
        <v>136</v>
      </c>
      <c r="AR1866">
        <v>146</v>
      </c>
      <c r="AS1866">
        <v>0.97799999999999998</v>
      </c>
      <c r="AT1866" t="s">
        <v>577</v>
      </c>
      <c r="AU1866" t="s">
        <v>578</v>
      </c>
      <c r="AV1866">
        <v>1275978</v>
      </c>
      <c r="AW1866">
        <v>110</v>
      </c>
      <c r="AX1866">
        <v>110</v>
      </c>
      <c r="AY1866" t="s">
        <v>576</v>
      </c>
      <c r="AZ1866" t="s">
        <v>576</v>
      </c>
      <c r="BA1866" t="s">
        <v>576</v>
      </c>
    </row>
    <row r="1867" spans="1:53" x14ac:dyDescent="0.55000000000000004">
      <c r="A1867">
        <v>1983</v>
      </c>
      <c r="B1867" s="5" t="b">
        <f>Teams[[#This Row],[yearID]]&gt;=1973</f>
        <v>1</v>
      </c>
      <c r="C1867" s="5" t="b">
        <f>Teams[[#This Row],[yearID]]&gt;=1903</f>
        <v>1</v>
      </c>
      <c r="D1867" t="s">
        <v>157</v>
      </c>
      <c r="E1867" t="s">
        <v>159</v>
      </c>
      <c r="F1867" t="s">
        <v>159</v>
      </c>
      <c r="G1867" s="5" t="str">
        <f>VLOOKUP(Teams[[#This Row],[franchID]],TeamsFranchises!$A$2:$D$121,2,FALSE)</f>
        <v>Atlanta Braves</v>
      </c>
      <c r="H1867" t="s">
        <v>8</v>
      </c>
      <c r="I1867">
        <v>2</v>
      </c>
      <c r="J1867">
        <v>162</v>
      </c>
      <c r="K1867">
        <v>80</v>
      </c>
      <c r="L1867">
        <v>88</v>
      </c>
      <c r="M1867">
        <v>74</v>
      </c>
      <c r="N1867" t="s">
        <v>51</v>
      </c>
      <c r="P1867" t="s">
        <v>51</v>
      </c>
      <c r="Q1867" s="5">
        <f>IF(Teams[[#This Row],[LgWin]]="Y", 1,
IF(Teams[[#This Row],[LgWin]] = "N", 0, " "))</f>
        <v>0</v>
      </c>
      <c r="R1867" t="s">
        <v>51</v>
      </c>
      <c r="S1867" s="5">
        <f>IF(Teams[[#This Row],[WSWin]]="Y", 1,
IF(Teams[[#This Row],[WSWin]] = "N", 0, " "))</f>
        <v>0</v>
      </c>
      <c r="T1867">
        <v>746</v>
      </c>
      <c r="U1867">
        <v>5472</v>
      </c>
      <c r="V1867">
        <v>1489</v>
      </c>
      <c r="W1867">
        <v>218</v>
      </c>
      <c r="X1867">
        <v>45</v>
      </c>
      <c r="Y1867">
        <v>130</v>
      </c>
      <c r="Z1867">
        <v>582</v>
      </c>
      <c r="AA1867">
        <v>847</v>
      </c>
      <c r="AB1867">
        <v>146</v>
      </c>
      <c r="AC1867">
        <v>88</v>
      </c>
      <c r="AD1867">
        <v>17</v>
      </c>
      <c r="AE1867">
        <v>46</v>
      </c>
      <c r="AF1867">
        <v>640</v>
      </c>
      <c r="AG1867">
        <v>588</v>
      </c>
      <c r="AH1867">
        <v>3.67</v>
      </c>
      <c r="AI1867">
        <v>18</v>
      </c>
      <c r="AJ1867">
        <v>4</v>
      </c>
      <c r="AK1867">
        <v>48</v>
      </c>
      <c r="AL1867">
        <v>4322</v>
      </c>
      <c r="AM1867">
        <v>1412</v>
      </c>
      <c r="AN1867">
        <v>132</v>
      </c>
      <c r="AO1867">
        <v>540</v>
      </c>
      <c r="AP1867">
        <v>895</v>
      </c>
      <c r="AQ1867">
        <v>137</v>
      </c>
      <c r="AR1867">
        <v>176</v>
      </c>
      <c r="AS1867">
        <v>0.97799999999999998</v>
      </c>
      <c r="AT1867" t="s">
        <v>541</v>
      </c>
      <c r="AU1867" t="s">
        <v>542</v>
      </c>
      <c r="AV1867">
        <v>2119935</v>
      </c>
      <c r="AW1867">
        <v>108</v>
      </c>
      <c r="AX1867">
        <v>107</v>
      </c>
      <c r="AY1867" t="s">
        <v>159</v>
      </c>
      <c r="AZ1867" t="s">
        <v>159</v>
      </c>
      <c r="BA1867" t="s">
        <v>159</v>
      </c>
    </row>
    <row r="1868" spans="1:53" x14ac:dyDescent="0.55000000000000004">
      <c r="A1868">
        <v>1983</v>
      </c>
      <c r="B1868" s="5" t="b">
        <f>Teams[[#This Row],[yearID]]&gt;=1973</f>
        <v>1</v>
      </c>
      <c r="C1868" s="5" t="b">
        <f>Teams[[#This Row],[yearID]]&gt;=1903</f>
        <v>1</v>
      </c>
      <c r="D1868" t="s">
        <v>410</v>
      </c>
      <c r="E1868" t="s">
        <v>95</v>
      </c>
      <c r="F1868" t="s">
        <v>95</v>
      </c>
      <c r="G1868" s="5" t="str">
        <f>VLOOKUP(Teams[[#This Row],[franchID]],TeamsFranchises!$A$2:$D$121,2,FALSE)</f>
        <v>Baltimore Orioles</v>
      </c>
      <c r="H1868" t="s">
        <v>37</v>
      </c>
      <c r="I1868">
        <v>1</v>
      </c>
      <c r="J1868">
        <v>162</v>
      </c>
      <c r="K1868">
        <v>81</v>
      </c>
      <c r="L1868">
        <v>98</v>
      </c>
      <c r="M1868">
        <v>64</v>
      </c>
      <c r="N1868" t="s">
        <v>76</v>
      </c>
      <c r="P1868" t="s">
        <v>76</v>
      </c>
      <c r="Q1868" s="5">
        <f>IF(Teams[[#This Row],[LgWin]]="Y", 1,
IF(Teams[[#This Row],[LgWin]] = "N", 0, " "))</f>
        <v>1</v>
      </c>
      <c r="R1868" t="s">
        <v>76</v>
      </c>
      <c r="S1868" s="5">
        <f>IF(Teams[[#This Row],[WSWin]]="Y", 1,
IF(Teams[[#This Row],[WSWin]] = "N", 0, " "))</f>
        <v>1</v>
      </c>
      <c r="T1868">
        <v>799</v>
      </c>
      <c r="U1868">
        <v>5546</v>
      </c>
      <c r="V1868">
        <v>1492</v>
      </c>
      <c r="W1868">
        <v>283</v>
      </c>
      <c r="X1868">
        <v>27</v>
      </c>
      <c r="Y1868">
        <v>168</v>
      </c>
      <c r="Z1868">
        <v>601</v>
      </c>
      <c r="AA1868">
        <v>800</v>
      </c>
      <c r="AB1868">
        <v>61</v>
      </c>
      <c r="AC1868">
        <v>33</v>
      </c>
      <c r="AD1868">
        <v>23</v>
      </c>
      <c r="AE1868">
        <v>56</v>
      </c>
      <c r="AF1868">
        <v>652</v>
      </c>
      <c r="AG1868">
        <v>585</v>
      </c>
      <c r="AH1868">
        <v>3.63</v>
      </c>
      <c r="AI1868">
        <v>36</v>
      </c>
      <c r="AJ1868">
        <v>15</v>
      </c>
      <c r="AK1868">
        <v>38</v>
      </c>
      <c r="AL1868">
        <v>4357</v>
      </c>
      <c r="AM1868">
        <v>1451</v>
      </c>
      <c r="AN1868">
        <v>130</v>
      </c>
      <c r="AO1868">
        <v>452</v>
      </c>
      <c r="AP1868">
        <v>774</v>
      </c>
      <c r="AQ1868">
        <v>121</v>
      </c>
      <c r="AR1868">
        <v>159</v>
      </c>
      <c r="AS1868">
        <v>0.98099999999999998</v>
      </c>
      <c r="AT1868" t="s">
        <v>218</v>
      </c>
      <c r="AU1868" t="s">
        <v>504</v>
      </c>
      <c r="AV1868">
        <v>2042071</v>
      </c>
      <c r="AW1868">
        <v>98</v>
      </c>
      <c r="AX1868">
        <v>98</v>
      </c>
      <c r="AY1868" t="s">
        <v>95</v>
      </c>
      <c r="AZ1868" t="s">
        <v>95</v>
      </c>
      <c r="BA1868" t="s">
        <v>95</v>
      </c>
    </row>
    <row r="1869" spans="1:53" x14ac:dyDescent="0.55000000000000004">
      <c r="A1869">
        <v>1983</v>
      </c>
      <c r="B1869" s="5" t="b">
        <f>Teams[[#This Row],[yearID]]&gt;=1973</f>
        <v>1</v>
      </c>
      <c r="C1869" s="5" t="b">
        <f>Teams[[#This Row],[yearID]]&gt;=1903</f>
        <v>1</v>
      </c>
      <c r="D1869" t="s">
        <v>410</v>
      </c>
      <c r="E1869" t="s">
        <v>54</v>
      </c>
      <c r="F1869" t="s">
        <v>54</v>
      </c>
      <c r="G1869" s="5" t="str">
        <f>VLOOKUP(Teams[[#This Row],[franchID]],TeamsFranchises!$A$2:$D$121,2,FALSE)</f>
        <v>Boston Red Sox</v>
      </c>
      <c r="H1869" t="s">
        <v>37</v>
      </c>
      <c r="I1869">
        <v>6</v>
      </c>
      <c r="J1869">
        <v>162</v>
      </c>
      <c r="K1869">
        <v>81</v>
      </c>
      <c r="L1869">
        <v>78</v>
      </c>
      <c r="M1869">
        <v>84</v>
      </c>
      <c r="N1869" t="s">
        <v>51</v>
      </c>
      <c r="P1869" t="s">
        <v>51</v>
      </c>
      <c r="Q1869" s="5">
        <f>IF(Teams[[#This Row],[LgWin]]="Y", 1,
IF(Teams[[#This Row],[LgWin]] = "N", 0, " "))</f>
        <v>0</v>
      </c>
      <c r="R1869" t="s">
        <v>51</v>
      </c>
      <c r="S1869" s="5">
        <f>IF(Teams[[#This Row],[WSWin]]="Y", 1,
IF(Teams[[#This Row],[WSWin]] = "N", 0, " "))</f>
        <v>0</v>
      </c>
      <c r="T1869">
        <v>724</v>
      </c>
      <c r="U1869">
        <v>5590</v>
      </c>
      <c r="V1869">
        <v>1512</v>
      </c>
      <c r="W1869">
        <v>287</v>
      </c>
      <c r="X1869">
        <v>32</v>
      </c>
      <c r="Y1869">
        <v>142</v>
      </c>
      <c r="Z1869">
        <v>536</v>
      </c>
      <c r="AA1869">
        <v>758</v>
      </c>
      <c r="AB1869">
        <v>30</v>
      </c>
      <c r="AC1869">
        <v>26</v>
      </c>
      <c r="AD1869">
        <v>28</v>
      </c>
      <c r="AE1869">
        <v>48</v>
      </c>
      <c r="AF1869">
        <v>775</v>
      </c>
      <c r="AG1869">
        <v>697</v>
      </c>
      <c r="AH1869">
        <v>4.34</v>
      </c>
      <c r="AI1869">
        <v>29</v>
      </c>
      <c r="AJ1869">
        <v>7</v>
      </c>
      <c r="AK1869">
        <v>42</v>
      </c>
      <c r="AL1869">
        <v>4339</v>
      </c>
      <c r="AM1869">
        <v>1572</v>
      </c>
      <c r="AN1869">
        <v>158</v>
      </c>
      <c r="AO1869">
        <v>493</v>
      </c>
      <c r="AP1869">
        <v>767</v>
      </c>
      <c r="AQ1869">
        <v>130</v>
      </c>
      <c r="AR1869">
        <v>168</v>
      </c>
      <c r="AS1869">
        <v>0.97899999999999998</v>
      </c>
      <c r="AT1869" t="s">
        <v>441</v>
      </c>
      <c r="AU1869" t="s">
        <v>493</v>
      </c>
      <c r="AV1869">
        <v>1782285</v>
      </c>
      <c r="AW1869">
        <v>107</v>
      </c>
      <c r="AX1869">
        <v>107</v>
      </c>
      <c r="AY1869" t="s">
        <v>54</v>
      </c>
      <c r="AZ1869" t="s">
        <v>54</v>
      </c>
      <c r="BA1869" t="s">
        <v>54</v>
      </c>
    </row>
    <row r="1870" spans="1:53" x14ac:dyDescent="0.55000000000000004">
      <c r="A1870">
        <v>1983</v>
      </c>
      <c r="B1870" s="5" t="b">
        <f>Teams[[#This Row],[yearID]]&gt;=1973</f>
        <v>1</v>
      </c>
      <c r="C1870" s="5" t="b">
        <f>Teams[[#This Row],[yearID]]&gt;=1903</f>
        <v>1</v>
      </c>
      <c r="D1870" t="s">
        <v>410</v>
      </c>
      <c r="E1870" t="s">
        <v>537</v>
      </c>
      <c r="F1870" t="s">
        <v>520</v>
      </c>
      <c r="G1870" s="5" t="str">
        <f>VLOOKUP(Teams[[#This Row],[franchID]],TeamsFranchises!$A$2:$D$121,2,FALSE)</f>
        <v>Los Angeles Angels of Anaheim</v>
      </c>
      <c r="H1870" t="s">
        <v>8</v>
      </c>
      <c r="I1870">
        <v>5</v>
      </c>
      <c r="J1870">
        <v>162</v>
      </c>
      <c r="K1870">
        <v>81</v>
      </c>
      <c r="L1870">
        <v>70</v>
      </c>
      <c r="M1870">
        <v>92</v>
      </c>
      <c r="N1870" t="s">
        <v>51</v>
      </c>
      <c r="P1870" t="s">
        <v>51</v>
      </c>
      <c r="Q1870" s="5">
        <f>IF(Teams[[#This Row],[LgWin]]="Y", 1,
IF(Teams[[#This Row],[LgWin]] = "N", 0, " "))</f>
        <v>0</v>
      </c>
      <c r="R1870" t="s">
        <v>51</v>
      </c>
      <c r="S1870" s="5">
        <f>IF(Teams[[#This Row],[WSWin]]="Y", 1,
IF(Teams[[#This Row],[WSWin]] = "N", 0, " "))</f>
        <v>0</v>
      </c>
      <c r="T1870">
        <v>722</v>
      </c>
      <c r="U1870">
        <v>5640</v>
      </c>
      <c r="V1870">
        <v>1467</v>
      </c>
      <c r="W1870">
        <v>241</v>
      </c>
      <c r="X1870">
        <v>22</v>
      </c>
      <c r="Y1870">
        <v>154</v>
      </c>
      <c r="Z1870">
        <v>509</v>
      </c>
      <c r="AA1870">
        <v>835</v>
      </c>
      <c r="AB1870">
        <v>41</v>
      </c>
      <c r="AC1870">
        <v>39</v>
      </c>
      <c r="AD1870">
        <v>31</v>
      </c>
      <c r="AE1870">
        <v>46</v>
      </c>
      <c r="AF1870">
        <v>779</v>
      </c>
      <c r="AG1870">
        <v>706</v>
      </c>
      <c r="AH1870">
        <v>4.3099999999999996</v>
      </c>
      <c r="AI1870">
        <v>39</v>
      </c>
      <c r="AJ1870">
        <v>7</v>
      </c>
      <c r="AK1870">
        <v>23</v>
      </c>
      <c r="AL1870">
        <v>4422</v>
      </c>
      <c r="AM1870">
        <v>1636</v>
      </c>
      <c r="AN1870">
        <v>130</v>
      </c>
      <c r="AO1870">
        <v>496</v>
      </c>
      <c r="AP1870">
        <v>668</v>
      </c>
      <c r="AQ1870">
        <v>154</v>
      </c>
      <c r="AR1870">
        <v>190</v>
      </c>
      <c r="AS1870">
        <v>0.97699999999999998</v>
      </c>
      <c r="AT1870" t="s">
        <v>538</v>
      </c>
      <c r="AU1870" t="s">
        <v>543</v>
      </c>
      <c r="AV1870">
        <v>2555016</v>
      </c>
      <c r="AW1870">
        <v>99</v>
      </c>
      <c r="AX1870">
        <v>99</v>
      </c>
      <c r="AY1870" t="s">
        <v>537</v>
      </c>
      <c r="AZ1870" t="s">
        <v>537</v>
      </c>
      <c r="BA1870" t="s">
        <v>537</v>
      </c>
    </row>
    <row r="1871" spans="1:53" x14ac:dyDescent="0.55000000000000004">
      <c r="A1871">
        <v>1983</v>
      </c>
      <c r="B1871" s="5" t="b">
        <f>Teams[[#This Row],[yearID]]&gt;=1973</f>
        <v>1</v>
      </c>
      <c r="C1871" s="5" t="b">
        <f>Teams[[#This Row],[yearID]]&gt;=1903</f>
        <v>1</v>
      </c>
      <c r="D1871" t="s">
        <v>410</v>
      </c>
      <c r="E1871" t="s">
        <v>415</v>
      </c>
      <c r="F1871" t="s">
        <v>416</v>
      </c>
      <c r="G1871" s="5" t="str">
        <f>VLOOKUP(Teams[[#This Row],[franchID]],TeamsFranchises!$A$2:$D$121,2,FALSE)</f>
        <v>Chicago White Sox</v>
      </c>
      <c r="H1871" t="s">
        <v>8</v>
      </c>
      <c r="I1871">
        <v>1</v>
      </c>
      <c r="J1871">
        <v>162</v>
      </c>
      <c r="K1871">
        <v>81</v>
      </c>
      <c r="L1871">
        <v>99</v>
      </c>
      <c r="M1871">
        <v>63</v>
      </c>
      <c r="N1871" t="s">
        <v>76</v>
      </c>
      <c r="P1871" t="s">
        <v>51</v>
      </c>
      <c r="Q1871" s="5">
        <f>IF(Teams[[#This Row],[LgWin]]="Y", 1,
IF(Teams[[#This Row],[LgWin]] = "N", 0, " "))</f>
        <v>0</v>
      </c>
      <c r="R1871" t="s">
        <v>51</v>
      </c>
      <c r="S1871" s="5">
        <f>IF(Teams[[#This Row],[WSWin]]="Y", 1,
IF(Teams[[#This Row],[WSWin]] = "N", 0, " "))</f>
        <v>0</v>
      </c>
      <c r="T1871">
        <v>800</v>
      </c>
      <c r="U1871">
        <v>5484</v>
      </c>
      <c r="V1871">
        <v>1439</v>
      </c>
      <c r="W1871">
        <v>270</v>
      </c>
      <c r="X1871">
        <v>42</v>
      </c>
      <c r="Y1871">
        <v>157</v>
      </c>
      <c r="Z1871">
        <v>527</v>
      </c>
      <c r="AA1871">
        <v>888</v>
      </c>
      <c r="AB1871">
        <v>165</v>
      </c>
      <c r="AC1871">
        <v>50</v>
      </c>
      <c r="AD1871">
        <v>43</v>
      </c>
      <c r="AE1871">
        <v>56</v>
      </c>
      <c r="AF1871">
        <v>650</v>
      </c>
      <c r="AG1871">
        <v>589</v>
      </c>
      <c r="AH1871">
        <v>3.67</v>
      </c>
      <c r="AI1871">
        <v>35</v>
      </c>
      <c r="AJ1871">
        <v>12</v>
      </c>
      <c r="AK1871">
        <v>48</v>
      </c>
      <c r="AL1871">
        <v>4336</v>
      </c>
      <c r="AM1871">
        <v>1355</v>
      </c>
      <c r="AN1871">
        <v>128</v>
      </c>
      <c r="AO1871">
        <v>447</v>
      </c>
      <c r="AP1871">
        <v>877</v>
      </c>
      <c r="AQ1871">
        <v>120</v>
      </c>
      <c r="AR1871">
        <v>158</v>
      </c>
      <c r="AS1871">
        <v>0.98099999999999998</v>
      </c>
      <c r="AT1871" t="s">
        <v>417</v>
      </c>
      <c r="AU1871" t="s">
        <v>450</v>
      </c>
      <c r="AV1871">
        <v>2132821</v>
      </c>
      <c r="AW1871">
        <v>104</v>
      </c>
      <c r="AX1871">
        <v>103</v>
      </c>
      <c r="AY1871" t="s">
        <v>416</v>
      </c>
      <c r="AZ1871" t="s">
        <v>415</v>
      </c>
      <c r="BA1871" t="s">
        <v>415</v>
      </c>
    </row>
    <row r="1872" spans="1:53" x14ac:dyDescent="0.55000000000000004">
      <c r="A1872">
        <v>1983</v>
      </c>
      <c r="B1872" s="5" t="b">
        <f>Teams[[#This Row],[yearID]]&gt;=1973</f>
        <v>1</v>
      </c>
      <c r="C1872" s="5" t="b">
        <f>Teams[[#This Row],[yearID]]&gt;=1903</f>
        <v>1</v>
      </c>
      <c r="D1872" t="s">
        <v>157</v>
      </c>
      <c r="E1872" t="s">
        <v>161</v>
      </c>
      <c r="F1872" t="s">
        <v>162</v>
      </c>
      <c r="G1872" s="5" t="str">
        <f>VLOOKUP(Teams[[#This Row],[franchID]],TeamsFranchises!$A$2:$D$121,2,FALSE)</f>
        <v>Chicago Cubs</v>
      </c>
      <c r="H1872" t="s">
        <v>37</v>
      </c>
      <c r="I1872">
        <v>5</v>
      </c>
      <c r="J1872">
        <v>162</v>
      </c>
      <c r="K1872">
        <v>81</v>
      </c>
      <c r="L1872">
        <v>71</v>
      </c>
      <c r="M1872">
        <v>91</v>
      </c>
      <c r="N1872" t="s">
        <v>51</v>
      </c>
      <c r="P1872" t="s">
        <v>51</v>
      </c>
      <c r="Q1872" s="5">
        <f>IF(Teams[[#This Row],[LgWin]]="Y", 1,
IF(Teams[[#This Row],[LgWin]] = "N", 0, " "))</f>
        <v>0</v>
      </c>
      <c r="R1872" t="s">
        <v>51</v>
      </c>
      <c r="S1872" s="5">
        <f>IF(Teams[[#This Row],[WSWin]]="Y", 1,
IF(Teams[[#This Row],[WSWin]] = "N", 0, " "))</f>
        <v>0</v>
      </c>
      <c r="T1872">
        <v>701</v>
      </c>
      <c r="U1872">
        <v>5512</v>
      </c>
      <c r="V1872">
        <v>1436</v>
      </c>
      <c r="W1872">
        <v>272</v>
      </c>
      <c r="X1872">
        <v>42</v>
      </c>
      <c r="Y1872">
        <v>140</v>
      </c>
      <c r="Z1872">
        <v>470</v>
      </c>
      <c r="AA1872">
        <v>868</v>
      </c>
      <c r="AB1872">
        <v>84</v>
      </c>
      <c r="AC1872">
        <v>40</v>
      </c>
      <c r="AD1872">
        <v>29</v>
      </c>
      <c r="AE1872">
        <v>50</v>
      </c>
      <c r="AF1872">
        <v>719</v>
      </c>
      <c r="AG1872">
        <v>647</v>
      </c>
      <c r="AH1872">
        <v>4.08</v>
      </c>
      <c r="AI1872">
        <v>9</v>
      </c>
      <c r="AJ1872">
        <v>10</v>
      </c>
      <c r="AK1872">
        <v>42</v>
      </c>
      <c r="AL1872">
        <v>4286</v>
      </c>
      <c r="AM1872">
        <v>1496</v>
      </c>
      <c r="AN1872">
        <v>117</v>
      </c>
      <c r="AO1872">
        <v>498</v>
      </c>
      <c r="AP1872">
        <v>807</v>
      </c>
      <c r="AQ1872">
        <v>115</v>
      </c>
      <c r="AR1872">
        <v>164</v>
      </c>
      <c r="AS1872">
        <v>0.98199999999999998</v>
      </c>
      <c r="AT1872" t="s">
        <v>434</v>
      </c>
      <c r="AU1872" t="s">
        <v>473</v>
      </c>
      <c r="AV1872">
        <v>1479717</v>
      </c>
      <c r="AW1872">
        <v>104</v>
      </c>
      <c r="AX1872">
        <v>104</v>
      </c>
      <c r="AY1872" t="s">
        <v>162</v>
      </c>
      <c r="AZ1872" t="s">
        <v>161</v>
      </c>
      <c r="BA1872" t="s">
        <v>161</v>
      </c>
    </row>
    <row r="1873" spans="1:53" x14ac:dyDescent="0.55000000000000004">
      <c r="A1873">
        <v>1983</v>
      </c>
      <c r="B1873" s="5" t="b">
        <f>Teams[[#This Row],[yearID]]&gt;=1973</f>
        <v>1</v>
      </c>
      <c r="C1873" s="5" t="b">
        <f>Teams[[#This Row],[yearID]]&gt;=1903</f>
        <v>1</v>
      </c>
      <c r="D1873" t="s">
        <v>157</v>
      </c>
      <c r="E1873" t="s">
        <v>167</v>
      </c>
      <c r="F1873" t="s">
        <v>167</v>
      </c>
      <c r="G1873" s="5" t="str">
        <f>VLOOKUP(Teams[[#This Row],[franchID]],TeamsFranchises!$A$2:$D$121,2,FALSE)</f>
        <v>Cincinnati Reds</v>
      </c>
      <c r="H1873" t="s">
        <v>8</v>
      </c>
      <c r="I1873">
        <v>6</v>
      </c>
      <c r="J1873">
        <v>162</v>
      </c>
      <c r="K1873">
        <v>81</v>
      </c>
      <c r="L1873">
        <v>74</v>
      </c>
      <c r="M1873">
        <v>88</v>
      </c>
      <c r="N1873" t="s">
        <v>51</v>
      </c>
      <c r="P1873" t="s">
        <v>51</v>
      </c>
      <c r="Q1873" s="5">
        <f>IF(Teams[[#This Row],[LgWin]]="Y", 1,
IF(Teams[[#This Row],[LgWin]] = "N", 0, " "))</f>
        <v>0</v>
      </c>
      <c r="R1873" t="s">
        <v>51</v>
      </c>
      <c r="S1873" s="5">
        <f>IF(Teams[[#This Row],[WSWin]]="Y", 1,
IF(Teams[[#This Row],[WSWin]] = "N", 0, " "))</f>
        <v>0</v>
      </c>
      <c r="T1873">
        <v>623</v>
      </c>
      <c r="U1873">
        <v>5333</v>
      </c>
      <c r="V1873">
        <v>1274</v>
      </c>
      <c r="W1873">
        <v>236</v>
      </c>
      <c r="X1873">
        <v>35</v>
      </c>
      <c r="Y1873">
        <v>107</v>
      </c>
      <c r="Z1873">
        <v>588</v>
      </c>
      <c r="AA1873">
        <v>1006</v>
      </c>
      <c r="AB1873">
        <v>154</v>
      </c>
      <c r="AC1873">
        <v>77</v>
      </c>
      <c r="AD1873">
        <v>19</v>
      </c>
      <c r="AE1873">
        <v>45</v>
      </c>
      <c r="AF1873">
        <v>710</v>
      </c>
      <c r="AG1873">
        <v>638</v>
      </c>
      <c r="AH1873">
        <v>3.98</v>
      </c>
      <c r="AI1873">
        <v>34</v>
      </c>
      <c r="AJ1873">
        <v>5</v>
      </c>
      <c r="AK1873">
        <v>29</v>
      </c>
      <c r="AL1873">
        <v>4324</v>
      </c>
      <c r="AM1873">
        <v>1365</v>
      </c>
      <c r="AN1873">
        <v>135</v>
      </c>
      <c r="AO1873">
        <v>627</v>
      </c>
      <c r="AP1873">
        <v>934</v>
      </c>
      <c r="AQ1873">
        <v>114</v>
      </c>
      <c r="AR1873">
        <v>121</v>
      </c>
      <c r="AS1873">
        <v>0.98099999999999998</v>
      </c>
      <c r="AT1873" t="s">
        <v>165</v>
      </c>
      <c r="AU1873" t="s">
        <v>565</v>
      </c>
      <c r="AV1873">
        <v>1190419</v>
      </c>
      <c r="AW1873">
        <v>103</v>
      </c>
      <c r="AX1873">
        <v>104</v>
      </c>
      <c r="AY1873" t="s">
        <v>167</v>
      </c>
      <c r="AZ1873" t="s">
        <v>167</v>
      </c>
      <c r="BA1873" t="s">
        <v>167</v>
      </c>
    </row>
    <row r="1874" spans="1:53" x14ac:dyDescent="0.55000000000000004">
      <c r="A1874">
        <v>1983</v>
      </c>
      <c r="B1874" s="5" t="b">
        <f>Teams[[#This Row],[yearID]]&gt;=1973</f>
        <v>1</v>
      </c>
      <c r="C1874" s="5" t="b">
        <f>Teams[[#This Row],[yearID]]&gt;=1903</f>
        <v>1</v>
      </c>
      <c r="D1874" t="s">
        <v>410</v>
      </c>
      <c r="E1874" t="s">
        <v>64</v>
      </c>
      <c r="F1874" t="s">
        <v>64</v>
      </c>
      <c r="G1874" s="5" t="str">
        <f>VLOOKUP(Teams[[#This Row],[franchID]],TeamsFranchises!$A$2:$D$121,2,FALSE)</f>
        <v>Cleveland Indians</v>
      </c>
      <c r="H1874" t="s">
        <v>37</v>
      </c>
      <c r="I1874">
        <v>7</v>
      </c>
      <c r="J1874">
        <v>162</v>
      </c>
      <c r="K1874">
        <v>81</v>
      </c>
      <c r="L1874">
        <v>70</v>
      </c>
      <c r="M1874">
        <v>92</v>
      </c>
      <c r="N1874" t="s">
        <v>51</v>
      </c>
      <c r="P1874" t="s">
        <v>51</v>
      </c>
      <c r="Q1874" s="5">
        <f>IF(Teams[[#This Row],[LgWin]]="Y", 1,
IF(Teams[[#This Row],[LgWin]] = "N", 0, " "))</f>
        <v>0</v>
      </c>
      <c r="R1874" t="s">
        <v>51</v>
      </c>
      <c r="S1874" s="5">
        <f>IF(Teams[[#This Row],[WSWin]]="Y", 1,
IF(Teams[[#This Row],[WSWin]] = "N", 0, " "))</f>
        <v>0</v>
      </c>
      <c r="T1874">
        <v>704</v>
      </c>
      <c r="U1874">
        <v>5476</v>
      </c>
      <c r="V1874">
        <v>1451</v>
      </c>
      <c r="W1874">
        <v>249</v>
      </c>
      <c r="X1874">
        <v>31</v>
      </c>
      <c r="Y1874">
        <v>86</v>
      </c>
      <c r="Z1874">
        <v>605</v>
      </c>
      <c r="AA1874">
        <v>691</v>
      </c>
      <c r="AB1874">
        <v>109</v>
      </c>
      <c r="AC1874">
        <v>71</v>
      </c>
      <c r="AD1874">
        <v>29</v>
      </c>
      <c r="AE1874">
        <v>64</v>
      </c>
      <c r="AF1874">
        <v>785</v>
      </c>
      <c r="AG1874">
        <v>710</v>
      </c>
      <c r="AH1874">
        <v>4.43</v>
      </c>
      <c r="AI1874">
        <v>34</v>
      </c>
      <c r="AJ1874">
        <v>8</v>
      </c>
      <c r="AK1874">
        <v>25</v>
      </c>
      <c r="AL1874">
        <v>4325</v>
      </c>
      <c r="AM1874">
        <v>1531</v>
      </c>
      <c r="AN1874">
        <v>120</v>
      </c>
      <c r="AO1874">
        <v>529</v>
      </c>
      <c r="AP1874">
        <v>794</v>
      </c>
      <c r="AQ1874">
        <v>122</v>
      </c>
      <c r="AR1874">
        <v>174</v>
      </c>
      <c r="AS1874">
        <v>0.98</v>
      </c>
      <c r="AT1874" t="s">
        <v>487</v>
      </c>
      <c r="AU1874" t="s">
        <v>498</v>
      </c>
      <c r="AV1874">
        <v>768941</v>
      </c>
      <c r="AW1874">
        <v>104</v>
      </c>
      <c r="AX1874">
        <v>105</v>
      </c>
      <c r="AY1874" t="s">
        <v>64</v>
      </c>
      <c r="AZ1874" t="s">
        <v>64</v>
      </c>
      <c r="BA1874" t="s">
        <v>64</v>
      </c>
    </row>
    <row r="1875" spans="1:53" x14ac:dyDescent="0.55000000000000004">
      <c r="A1875">
        <v>1983</v>
      </c>
      <c r="B1875" s="5" t="b">
        <f>Teams[[#This Row],[yearID]]&gt;=1973</f>
        <v>1</v>
      </c>
      <c r="C1875" s="5" t="b">
        <f>Teams[[#This Row],[yearID]]&gt;=1903</f>
        <v>1</v>
      </c>
      <c r="D1875" t="s">
        <v>410</v>
      </c>
      <c r="E1875" t="s">
        <v>419</v>
      </c>
      <c r="F1875" t="s">
        <v>419</v>
      </c>
      <c r="G1875" s="5" t="str">
        <f>VLOOKUP(Teams[[#This Row],[franchID]],TeamsFranchises!$A$2:$D$121,2,FALSE)</f>
        <v>Detroit Tigers</v>
      </c>
      <c r="H1875" t="s">
        <v>37</v>
      </c>
      <c r="I1875">
        <v>2</v>
      </c>
      <c r="J1875">
        <v>162</v>
      </c>
      <c r="K1875">
        <v>81</v>
      </c>
      <c r="L1875">
        <v>92</v>
      </c>
      <c r="M1875">
        <v>70</v>
      </c>
      <c r="N1875" t="s">
        <v>51</v>
      </c>
      <c r="P1875" t="s">
        <v>51</v>
      </c>
      <c r="Q1875" s="5">
        <f>IF(Teams[[#This Row],[LgWin]]="Y", 1,
IF(Teams[[#This Row],[LgWin]] = "N", 0, " "))</f>
        <v>0</v>
      </c>
      <c r="R1875" t="s">
        <v>51</v>
      </c>
      <c r="S1875" s="5">
        <f>IF(Teams[[#This Row],[WSWin]]="Y", 1,
IF(Teams[[#This Row],[WSWin]] = "N", 0, " "))</f>
        <v>0</v>
      </c>
      <c r="T1875">
        <v>789</v>
      </c>
      <c r="U1875">
        <v>5592</v>
      </c>
      <c r="V1875">
        <v>1530</v>
      </c>
      <c r="W1875">
        <v>283</v>
      </c>
      <c r="X1875">
        <v>53</v>
      </c>
      <c r="Y1875">
        <v>156</v>
      </c>
      <c r="Z1875">
        <v>508</v>
      </c>
      <c r="AA1875">
        <v>831</v>
      </c>
      <c r="AB1875">
        <v>93</v>
      </c>
      <c r="AC1875">
        <v>53</v>
      </c>
      <c r="AD1875">
        <v>39</v>
      </c>
      <c r="AE1875">
        <v>59</v>
      </c>
      <c r="AF1875">
        <v>679</v>
      </c>
      <c r="AG1875">
        <v>613</v>
      </c>
      <c r="AH1875">
        <v>3.8</v>
      </c>
      <c r="AI1875">
        <v>42</v>
      </c>
      <c r="AJ1875">
        <v>9</v>
      </c>
      <c r="AK1875">
        <v>28</v>
      </c>
      <c r="AL1875">
        <v>4353</v>
      </c>
      <c r="AM1875">
        <v>1318</v>
      </c>
      <c r="AN1875">
        <v>170</v>
      </c>
      <c r="AO1875">
        <v>522</v>
      </c>
      <c r="AP1875">
        <v>875</v>
      </c>
      <c r="AQ1875">
        <v>125</v>
      </c>
      <c r="AR1875">
        <v>142</v>
      </c>
      <c r="AS1875">
        <v>0.98</v>
      </c>
      <c r="AT1875" t="s">
        <v>420</v>
      </c>
      <c r="AU1875" t="s">
        <v>518</v>
      </c>
      <c r="AV1875">
        <v>1829636</v>
      </c>
      <c r="AW1875">
        <v>97</v>
      </c>
      <c r="AX1875">
        <v>96</v>
      </c>
      <c r="AY1875" t="s">
        <v>419</v>
      </c>
      <c r="AZ1875" t="s">
        <v>419</v>
      </c>
      <c r="BA1875" t="s">
        <v>419</v>
      </c>
    </row>
    <row r="1876" spans="1:53" x14ac:dyDescent="0.55000000000000004">
      <c r="A1876">
        <v>1983</v>
      </c>
      <c r="B1876" s="5" t="b">
        <f>Teams[[#This Row],[yearID]]&gt;=1973</f>
        <v>1</v>
      </c>
      <c r="C1876" s="5" t="b">
        <f>Teams[[#This Row],[yearID]]&gt;=1903</f>
        <v>1</v>
      </c>
      <c r="D1876" t="s">
        <v>157</v>
      </c>
      <c r="E1876" t="s">
        <v>528</v>
      </c>
      <c r="F1876" t="s">
        <v>528</v>
      </c>
      <c r="G1876" s="5" t="str">
        <f>VLOOKUP(Teams[[#This Row],[franchID]],TeamsFranchises!$A$2:$D$121,2,FALSE)</f>
        <v>Houston Astros</v>
      </c>
      <c r="H1876" t="s">
        <v>8</v>
      </c>
      <c r="I1876">
        <v>3</v>
      </c>
      <c r="J1876">
        <v>162</v>
      </c>
      <c r="K1876">
        <v>82</v>
      </c>
      <c r="L1876">
        <v>85</v>
      </c>
      <c r="M1876">
        <v>77</v>
      </c>
      <c r="N1876" t="s">
        <v>51</v>
      </c>
      <c r="P1876" t="s">
        <v>51</v>
      </c>
      <c r="Q1876" s="5">
        <f>IF(Teams[[#This Row],[LgWin]]="Y", 1,
IF(Teams[[#This Row],[LgWin]] = "N", 0, " "))</f>
        <v>0</v>
      </c>
      <c r="R1876" t="s">
        <v>51</v>
      </c>
      <c r="S1876" s="5">
        <f>IF(Teams[[#This Row],[WSWin]]="Y", 1,
IF(Teams[[#This Row],[WSWin]] = "N", 0, " "))</f>
        <v>0</v>
      </c>
      <c r="T1876">
        <v>643</v>
      </c>
      <c r="U1876">
        <v>5502</v>
      </c>
      <c r="V1876">
        <v>1412</v>
      </c>
      <c r="W1876">
        <v>239</v>
      </c>
      <c r="X1876">
        <v>60</v>
      </c>
      <c r="Y1876">
        <v>97</v>
      </c>
      <c r="Z1876">
        <v>517</v>
      </c>
      <c r="AA1876">
        <v>869</v>
      </c>
      <c r="AB1876">
        <v>164</v>
      </c>
      <c r="AC1876">
        <v>95</v>
      </c>
      <c r="AD1876">
        <v>19</v>
      </c>
      <c r="AE1876">
        <v>54</v>
      </c>
      <c r="AF1876">
        <v>646</v>
      </c>
      <c r="AG1876">
        <v>562</v>
      </c>
      <c r="AH1876">
        <v>3.45</v>
      </c>
      <c r="AI1876">
        <v>22</v>
      </c>
      <c r="AJ1876">
        <v>14</v>
      </c>
      <c r="AK1876">
        <v>48</v>
      </c>
      <c r="AL1876">
        <v>4399</v>
      </c>
      <c r="AM1876">
        <v>1276</v>
      </c>
      <c r="AN1876">
        <v>94</v>
      </c>
      <c r="AO1876">
        <v>570</v>
      </c>
      <c r="AP1876">
        <v>904</v>
      </c>
      <c r="AQ1876">
        <v>147</v>
      </c>
      <c r="AR1876">
        <v>165</v>
      </c>
      <c r="AS1876">
        <v>0.97699999999999998</v>
      </c>
      <c r="AT1876" t="s">
        <v>539</v>
      </c>
      <c r="AU1876" t="s">
        <v>540</v>
      </c>
      <c r="AV1876">
        <v>1351962</v>
      </c>
      <c r="AW1876">
        <v>93</v>
      </c>
      <c r="AX1876">
        <v>93</v>
      </c>
      <c r="AY1876" t="s">
        <v>528</v>
      </c>
      <c r="AZ1876" t="s">
        <v>528</v>
      </c>
      <c r="BA1876" t="s">
        <v>528</v>
      </c>
    </row>
    <row r="1877" spans="1:53" x14ac:dyDescent="0.55000000000000004">
      <c r="A1877">
        <v>1983</v>
      </c>
      <c r="B1877" s="5" t="b">
        <f>Teams[[#This Row],[yearID]]&gt;=1973</f>
        <v>1</v>
      </c>
      <c r="C1877" s="5" t="b">
        <f>Teams[[#This Row],[yearID]]&gt;=1903</f>
        <v>1</v>
      </c>
      <c r="D1877" t="s">
        <v>410</v>
      </c>
      <c r="E1877" t="s">
        <v>509</v>
      </c>
      <c r="F1877" t="s">
        <v>548</v>
      </c>
      <c r="G1877" s="5" t="str">
        <f>VLOOKUP(Teams[[#This Row],[franchID]],TeamsFranchises!$A$2:$D$121,2,FALSE)</f>
        <v>Kansas City Royals</v>
      </c>
      <c r="H1877" t="s">
        <v>8</v>
      </c>
      <c r="I1877">
        <v>2</v>
      </c>
      <c r="J1877">
        <v>163</v>
      </c>
      <c r="K1877">
        <v>82</v>
      </c>
      <c r="L1877">
        <v>79</v>
      </c>
      <c r="M1877">
        <v>83</v>
      </c>
      <c r="N1877" t="s">
        <v>51</v>
      </c>
      <c r="P1877" t="s">
        <v>51</v>
      </c>
      <c r="Q1877" s="5">
        <f>IF(Teams[[#This Row],[LgWin]]="Y", 1,
IF(Teams[[#This Row],[LgWin]] = "N", 0, " "))</f>
        <v>0</v>
      </c>
      <c r="R1877" t="s">
        <v>51</v>
      </c>
      <c r="S1877" s="5">
        <f>IF(Teams[[#This Row],[WSWin]]="Y", 1,
IF(Teams[[#This Row],[WSWin]] = "N", 0, " "))</f>
        <v>0</v>
      </c>
      <c r="T1877">
        <v>696</v>
      </c>
      <c r="U1877">
        <v>5598</v>
      </c>
      <c r="V1877">
        <v>1515</v>
      </c>
      <c r="W1877">
        <v>273</v>
      </c>
      <c r="X1877">
        <v>54</v>
      </c>
      <c r="Y1877">
        <v>109</v>
      </c>
      <c r="Z1877">
        <v>397</v>
      </c>
      <c r="AA1877">
        <v>722</v>
      </c>
      <c r="AB1877">
        <v>182</v>
      </c>
      <c r="AC1877">
        <v>47</v>
      </c>
      <c r="AD1877">
        <v>23</v>
      </c>
      <c r="AE1877">
        <v>33</v>
      </c>
      <c r="AF1877">
        <v>767</v>
      </c>
      <c r="AG1877">
        <v>679</v>
      </c>
      <c r="AH1877">
        <v>4.25</v>
      </c>
      <c r="AI1877">
        <v>19</v>
      </c>
      <c r="AJ1877">
        <v>8</v>
      </c>
      <c r="AK1877">
        <v>49</v>
      </c>
      <c r="AL1877">
        <v>4313</v>
      </c>
      <c r="AM1877">
        <v>1535</v>
      </c>
      <c r="AN1877">
        <v>133</v>
      </c>
      <c r="AO1877">
        <v>471</v>
      </c>
      <c r="AP1877">
        <v>593</v>
      </c>
      <c r="AQ1877">
        <v>165</v>
      </c>
      <c r="AR1877">
        <v>178</v>
      </c>
      <c r="AS1877">
        <v>0.97399999999999998</v>
      </c>
      <c r="AT1877" t="s">
        <v>549</v>
      </c>
      <c r="AU1877" t="s">
        <v>570</v>
      </c>
      <c r="AV1877">
        <v>1963875</v>
      </c>
      <c r="AW1877">
        <v>100</v>
      </c>
      <c r="AX1877">
        <v>100</v>
      </c>
      <c r="AY1877" t="s">
        <v>548</v>
      </c>
      <c r="AZ1877" t="s">
        <v>509</v>
      </c>
      <c r="BA1877" t="s">
        <v>509</v>
      </c>
    </row>
    <row r="1878" spans="1:53" x14ac:dyDescent="0.55000000000000004">
      <c r="A1878">
        <v>1983</v>
      </c>
      <c r="B1878" s="5" t="b">
        <f>Teams[[#This Row],[yearID]]&gt;=1973</f>
        <v>1</v>
      </c>
      <c r="C1878" s="5" t="b">
        <f>Teams[[#This Row],[yearID]]&gt;=1903</f>
        <v>1</v>
      </c>
      <c r="D1878" t="s">
        <v>157</v>
      </c>
      <c r="E1878" t="s">
        <v>511</v>
      </c>
      <c r="F1878" t="s">
        <v>260</v>
      </c>
      <c r="G1878" s="5" t="str">
        <f>VLOOKUP(Teams[[#This Row],[franchID]],TeamsFranchises!$A$2:$D$121,2,FALSE)</f>
        <v>Los Angeles Dodgers</v>
      </c>
      <c r="H1878" t="s">
        <v>8</v>
      </c>
      <c r="I1878">
        <v>1</v>
      </c>
      <c r="J1878">
        <v>163</v>
      </c>
      <c r="K1878">
        <v>80</v>
      </c>
      <c r="L1878">
        <v>91</v>
      </c>
      <c r="M1878">
        <v>71</v>
      </c>
      <c r="N1878" t="s">
        <v>76</v>
      </c>
      <c r="P1878" t="s">
        <v>51</v>
      </c>
      <c r="Q1878" s="5">
        <f>IF(Teams[[#This Row],[LgWin]]="Y", 1,
IF(Teams[[#This Row],[LgWin]] = "N", 0, " "))</f>
        <v>0</v>
      </c>
      <c r="R1878" t="s">
        <v>51</v>
      </c>
      <c r="S1878" s="5">
        <f>IF(Teams[[#This Row],[WSWin]]="Y", 1,
IF(Teams[[#This Row],[WSWin]] = "N", 0, " "))</f>
        <v>0</v>
      </c>
      <c r="T1878">
        <v>654</v>
      </c>
      <c r="U1878">
        <v>5440</v>
      </c>
      <c r="V1878">
        <v>1358</v>
      </c>
      <c r="W1878">
        <v>197</v>
      </c>
      <c r="X1878">
        <v>34</v>
      </c>
      <c r="Y1878">
        <v>146</v>
      </c>
      <c r="Z1878">
        <v>541</v>
      </c>
      <c r="AA1878">
        <v>925</v>
      </c>
      <c r="AB1878">
        <v>166</v>
      </c>
      <c r="AC1878">
        <v>76</v>
      </c>
      <c r="AD1878">
        <v>22</v>
      </c>
      <c r="AE1878">
        <v>40</v>
      </c>
      <c r="AF1878">
        <v>609</v>
      </c>
      <c r="AG1878">
        <v>505</v>
      </c>
      <c r="AH1878">
        <v>3.1</v>
      </c>
      <c r="AI1878">
        <v>27</v>
      </c>
      <c r="AJ1878">
        <v>12</v>
      </c>
      <c r="AK1878">
        <v>40</v>
      </c>
      <c r="AL1878">
        <v>4392</v>
      </c>
      <c r="AM1878">
        <v>1336</v>
      </c>
      <c r="AN1878">
        <v>97</v>
      </c>
      <c r="AO1878">
        <v>495</v>
      </c>
      <c r="AP1878">
        <v>1000</v>
      </c>
      <c r="AQ1878">
        <v>168</v>
      </c>
      <c r="AR1878">
        <v>132</v>
      </c>
      <c r="AS1878">
        <v>0.97399999999999998</v>
      </c>
      <c r="AT1878" t="s">
        <v>512</v>
      </c>
      <c r="AU1878" t="s">
        <v>531</v>
      </c>
      <c r="AV1878">
        <v>3510313</v>
      </c>
      <c r="AW1878">
        <v>99</v>
      </c>
      <c r="AX1878">
        <v>99</v>
      </c>
      <c r="AY1878" t="s">
        <v>260</v>
      </c>
      <c r="AZ1878" t="s">
        <v>511</v>
      </c>
      <c r="BA1878" t="s">
        <v>511</v>
      </c>
    </row>
    <row r="1879" spans="1:53" x14ac:dyDescent="0.55000000000000004">
      <c r="A1879">
        <v>1983</v>
      </c>
      <c r="B1879" s="5" t="b">
        <f>Teams[[#This Row],[yearID]]&gt;=1973</f>
        <v>1</v>
      </c>
      <c r="C1879" s="5" t="b">
        <f>Teams[[#This Row],[yearID]]&gt;=1903</f>
        <v>1</v>
      </c>
      <c r="D1879" t="s">
        <v>410</v>
      </c>
      <c r="E1879" t="s">
        <v>426</v>
      </c>
      <c r="F1879" t="s">
        <v>426</v>
      </c>
      <c r="G1879" s="5" t="str">
        <f>VLOOKUP(Teams[[#This Row],[franchID]],TeamsFranchises!$A$2:$D$121,2,FALSE)</f>
        <v>Minnesota Twins</v>
      </c>
      <c r="H1879" t="s">
        <v>8</v>
      </c>
      <c r="I1879">
        <v>5</v>
      </c>
      <c r="J1879">
        <v>162</v>
      </c>
      <c r="K1879">
        <v>81</v>
      </c>
      <c r="L1879">
        <v>70</v>
      </c>
      <c r="M1879">
        <v>92</v>
      </c>
      <c r="N1879" t="s">
        <v>51</v>
      </c>
      <c r="P1879" t="s">
        <v>51</v>
      </c>
      <c r="Q1879" s="5">
        <f>IF(Teams[[#This Row],[LgWin]]="Y", 1,
IF(Teams[[#This Row],[LgWin]] = "N", 0, " "))</f>
        <v>0</v>
      </c>
      <c r="R1879" t="s">
        <v>51</v>
      </c>
      <c r="S1879" s="5">
        <f>IF(Teams[[#This Row],[WSWin]]="Y", 1,
IF(Teams[[#This Row],[WSWin]] = "N", 0, " "))</f>
        <v>0</v>
      </c>
      <c r="T1879">
        <v>709</v>
      </c>
      <c r="U1879">
        <v>5601</v>
      </c>
      <c r="V1879">
        <v>1463</v>
      </c>
      <c r="W1879">
        <v>280</v>
      </c>
      <c r="X1879">
        <v>41</v>
      </c>
      <c r="Y1879">
        <v>141</v>
      </c>
      <c r="Z1879">
        <v>467</v>
      </c>
      <c r="AA1879">
        <v>802</v>
      </c>
      <c r="AB1879">
        <v>44</v>
      </c>
      <c r="AC1879">
        <v>29</v>
      </c>
      <c r="AD1879">
        <v>29</v>
      </c>
      <c r="AE1879">
        <v>45</v>
      </c>
      <c r="AF1879">
        <v>822</v>
      </c>
      <c r="AG1879">
        <v>745</v>
      </c>
      <c r="AH1879">
        <v>4.66</v>
      </c>
      <c r="AI1879">
        <v>20</v>
      </c>
      <c r="AJ1879">
        <v>5</v>
      </c>
      <c r="AK1879">
        <v>39</v>
      </c>
      <c r="AL1879">
        <v>4312</v>
      </c>
      <c r="AM1879">
        <v>1559</v>
      </c>
      <c r="AN1879">
        <v>163</v>
      </c>
      <c r="AO1879">
        <v>580</v>
      </c>
      <c r="AP1879">
        <v>748</v>
      </c>
      <c r="AQ1879">
        <v>121</v>
      </c>
      <c r="AR1879">
        <v>170</v>
      </c>
      <c r="AS1879">
        <v>0.98</v>
      </c>
      <c r="AT1879" t="s">
        <v>523</v>
      </c>
      <c r="AU1879" t="s">
        <v>579</v>
      </c>
      <c r="AV1879">
        <v>858939</v>
      </c>
      <c r="AW1879">
        <v>104</v>
      </c>
      <c r="AX1879">
        <v>105</v>
      </c>
      <c r="AY1879" t="s">
        <v>426</v>
      </c>
      <c r="AZ1879" t="s">
        <v>426</v>
      </c>
      <c r="BA1879" t="s">
        <v>426</v>
      </c>
    </row>
    <row r="1880" spans="1:53" x14ac:dyDescent="0.55000000000000004">
      <c r="A1880">
        <v>1983</v>
      </c>
      <c r="B1880" s="5" t="b">
        <f>Teams[[#This Row],[yearID]]&gt;=1973</f>
        <v>1</v>
      </c>
      <c r="C1880" s="5" t="b">
        <f>Teams[[#This Row],[yearID]]&gt;=1903</f>
        <v>1</v>
      </c>
      <c r="D1880" t="s">
        <v>410</v>
      </c>
      <c r="E1880" t="s">
        <v>563</v>
      </c>
      <c r="F1880" t="s">
        <v>282</v>
      </c>
      <c r="G1880" s="5" t="str">
        <f>VLOOKUP(Teams[[#This Row],[franchID]],TeamsFranchises!$A$2:$D$121,2,FALSE)</f>
        <v>Milwaukee Brewers</v>
      </c>
      <c r="H1880" t="s">
        <v>37</v>
      </c>
      <c r="I1880">
        <v>5</v>
      </c>
      <c r="J1880">
        <v>162</v>
      </c>
      <c r="K1880">
        <v>81</v>
      </c>
      <c r="L1880">
        <v>87</v>
      </c>
      <c r="M1880">
        <v>75</v>
      </c>
      <c r="N1880" t="s">
        <v>51</v>
      </c>
      <c r="P1880" t="s">
        <v>51</v>
      </c>
      <c r="Q1880" s="5">
        <f>IF(Teams[[#This Row],[LgWin]]="Y", 1,
IF(Teams[[#This Row],[LgWin]] = "N", 0, " "))</f>
        <v>0</v>
      </c>
      <c r="R1880" t="s">
        <v>51</v>
      </c>
      <c r="S1880" s="5">
        <f>IF(Teams[[#This Row],[WSWin]]="Y", 1,
IF(Teams[[#This Row],[WSWin]] = "N", 0, " "))</f>
        <v>0</v>
      </c>
      <c r="T1880">
        <v>764</v>
      </c>
      <c r="U1880">
        <v>5620</v>
      </c>
      <c r="V1880">
        <v>1556</v>
      </c>
      <c r="W1880">
        <v>281</v>
      </c>
      <c r="X1880">
        <v>57</v>
      </c>
      <c r="Y1880">
        <v>132</v>
      </c>
      <c r="Z1880">
        <v>475</v>
      </c>
      <c r="AA1880">
        <v>665</v>
      </c>
      <c r="AB1880">
        <v>101</v>
      </c>
      <c r="AC1880">
        <v>49</v>
      </c>
      <c r="AD1880">
        <v>27</v>
      </c>
      <c r="AE1880">
        <v>57</v>
      </c>
      <c r="AF1880">
        <v>708</v>
      </c>
      <c r="AG1880">
        <v>650</v>
      </c>
      <c r="AH1880">
        <v>4.0199999999999996</v>
      </c>
      <c r="AI1880">
        <v>35</v>
      </c>
      <c r="AJ1880">
        <v>10</v>
      </c>
      <c r="AK1880">
        <v>43</v>
      </c>
      <c r="AL1880">
        <v>4362</v>
      </c>
      <c r="AM1880">
        <v>1513</v>
      </c>
      <c r="AN1880">
        <v>133</v>
      </c>
      <c r="AO1880">
        <v>491</v>
      </c>
      <c r="AP1880">
        <v>689</v>
      </c>
      <c r="AQ1880">
        <v>113</v>
      </c>
      <c r="AR1880">
        <v>162</v>
      </c>
      <c r="AS1880">
        <v>0.98199999999999998</v>
      </c>
      <c r="AT1880" t="s">
        <v>281</v>
      </c>
      <c r="AU1880" t="s">
        <v>501</v>
      </c>
      <c r="AV1880">
        <v>2397131</v>
      </c>
      <c r="AW1880">
        <v>93</v>
      </c>
      <c r="AX1880">
        <v>92</v>
      </c>
      <c r="AY1880" t="s">
        <v>282</v>
      </c>
      <c r="AZ1880" t="s">
        <v>282</v>
      </c>
      <c r="BA1880" t="s">
        <v>282</v>
      </c>
    </row>
    <row r="1881" spans="1:53" x14ac:dyDescent="0.55000000000000004">
      <c r="A1881">
        <v>1983</v>
      </c>
      <c r="B1881" s="5" t="b">
        <f>Teams[[#This Row],[yearID]]&gt;=1973</f>
        <v>1</v>
      </c>
      <c r="C1881" s="5" t="b">
        <f>Teams[[#This Row],[yearID]]&gt;=1903</f>
        <v>1</v>
      </c>
      <c r="D1881" t="s">
        <v>157</v>
      </c>
      <c r="E1881" t="s">
        <v>551</v>
      </c>
      <c r="F1881" t="s">
        <v>398</v>
      </c>
      <c r="G1881" s="5" t="str">
        <f>VLOOKUP(Teams[[#This Row],[franchID]],TeamsFranchises!$A$2:$D$121,2,FALSE)</f>
        <v>Washington Nationals</v>
      </c>
      <c r="H1881" t="s">
        <v>37</v>
      </c>
      <c r="I1881">
        <v>3</v>
      </c>
      <c r="J1881">
        <v>163</v>
      </c>
      <c r="K1881">
        <v>81</v>
      </c>
      <c r="L1881">
        <v>82</v>
      </c>
      <c r="M1881">
        <v>80</v>
      </c>
      <c r="N1881" t="s">
        <v>51</v>
      </c>
      <c r="P1881" t="s">
        <v>51</v>
      </c>
      <c r="Q1881" s="5">
        <f>IF(Teams[[#This Row],[LgWin]]="Y", 1,
IF(Teams[[#This Row],[LgWin]] = "N", 0, " "))</f>
        <v>0</v>
      </c>
      <c r="R1881" t="s">
        <v>51</v>
      </c>
      <c r="S1881" s="5">
        <f>IF(Teams[[#This Row],[WSWin]]="Y", 1,
IF(Teams[[#This Row],[WSWin]] = "N", 0, " "))</f>
        <v>0</v>
      </c>
      <c r="T1881">
        <v>677</v>
      </c>
      <c r="U1881">
        <v>5611</v>
      </c>
      <c r="V1881">
        <v>1482</v>
      </c>
      <c r="W1881">
        <v>297</v>
      </c>
      <c r="X1881">
        <v>41</v>
      </c>
      <c r="Y1881">
        <v>102</v>
      </c>
      <c r="Z1881">
        <v>509</v>
      </c>
      <c r="AA1881">
        <v>733</v>
      </c>
      <c r="AB1881">
        <v>138</v>
      </c>
      <c r="AC1881">
        <v>44</v>
      </c>
      <c r="AD1881">
        <v>38</v>
      </c>
      <c r="AE1881">
        <v>57</v>
      </c>
      <c r="AF1881">
        <v>646</v>
      </c>
      <c r="AG1881">
        <v>585</v>
      </c>
      <c r="AH1881">
        <v>3.58</v>
      </c>
      <c r="AI1881">
        <v>38</v>
      </c>
      <c r="AJ1881">
        <v>15</v>
      </c>
      <c r="AK1881">
        <v>34</v>
      </c>
      <c r="AL1881">
        <v>4413</v>
      </c>
      <c r="AM1881">
        <v>1406</v>
      </c>
      <c r="AN1881">
        <v>120</v>
      </c>
      <c r="AO1881">
        <v>479</v>
      </c>
      <c r="AP1881">
        <v>899</v>
      </c>
      <c r="AQ1881">
        <v>116</v>
      </c>
      <c r="AR1881">
        <v>130</v>
      </c>
      <c r="AS1881">
        <v>0.98099999999999998</v>
      </c>
      <c r="AT1881" t="s">
        <v>552</v>
      </c>
      <c r="AU1881" t="s">
        <v>572</v>
      </c>
      <c r="AV1881">
        <v>2320651</v>
      </c>
      <c r="AW1881">
        <v>99</v>
      </c>
      <c r="AX1881">
        <v>99</v>
      </c>
      <c r="AY1881" t="s">
        <v>551</v>
      </c>
      <c r="AZ1881" t="s">
        <v>551</v>
      </c>
      <c r="BA1881" t="s">
        <v>551</v>
      </c>
    </row>
    <row r="1882" spans="1:53" x14ac:dyDescent="0.55000000000000004">
      <c r="A1882">
        <v>1983</v>
      </c>
      <c r="B1882" s="5" t="b">
        <f>Teams[[#This Row],[yearID]]&gt;=1973</f>
        <v>1</v>
      </c>
      <c r="C1882" s="5" t="b">
        <f>Teams[[#This Row],[yearID]]&gt;=1903</f>
        <v>1</v>
      </c>
      <c r="D1882" t="s">
        <v>410</v>
      </c>
      <c r="E1882" t="s">
        <v>436</v>
      </c>
      <c r="F1882" t="s">
        <v>412</v>
      </c>
      <c r="G1882" s="5" t="str">
        <f>VLOOKUP(Teams[[#This Row],[franchID]],TeamsFranchises!$A$2:$D$121,2,FALSE)</f>
        <v>New York Yankees</v>
      </c>
      <c r="H1882" t="s">
        <v>37</v>
      </c>
      <c r="I1882">
        <v>3</v>
      </c>
      <c r="J1882">
        <v>162</v>
      </c>
      <c r="K1882">
        <v>81</v>
      </c>
      <c r="L1882">
        <v>91</v>
      </c>
      <c r="M1882">
        <v>71</v>
      </c>
      <c r="N1882" t="s">
        <v>51</v>
      </c>
      <c r="P1882" t="s">
        <v>51</v>
      </c>
      <c r="Q1882" s="5">
        <f>IF(Teams[[#This Row],[LgWin]]="Y", 1,
IF(Teams[[#This Row],[LgWin]] = "N", 0, " "))</f>
        <v>0</v>
      </c>
      <c r="R1882" t="s">
        <v>51</v>
      </c>
      <c r="S1882" s="5">
        <f>IF(Teams[[#This Row],[WSWin]]="Y", 1,
IF(Teams[[#This Row],[WSWin]] = "N", 0, " "))</f>
        <v>0</v>
      </c>
      <c r="T1882">
        <v>770</v>
      </c>
      <c r="U1882">
        <v>5631</v>
      </c>
      <c r="V1882">
        <v>1535</v>
      </c>
      <c r="W1882">
        <v>269</v>
      </c>
      <c r="X1882">
        <v>40</v>
      </c>
      <c r="Y1882">
        <v>153</v>
      </c>
      <c r="Z1882">
        <v>533</v>
      </c>
      <c r="AA1882">
        <v>686</v>
      </c>
      <c r="AB1882">
        <v>84</v>
      </c>
      <c r="AC1882">
        <v>42</v>
      </c>
      <c r="AD1882">
        <v>37</v>
      </c>
      <c r="AE1882">
        <v>41</v>
      </c>
      <c r="AF1882">
        <v>703</v>
      </c>
      <c r="AG1882">
        <v>624</v>
      </c>
      <c r="AH1882">
        <v>3.86</v>
      </c>
      <c r="AI1882">
        <v>47</v>
      </c>
      <c r="AJ1882">
        <v>12</v>
      </c>
      <c r="AK1882">
        <v>32</v>
      </c>
      <c r="AL1882">
        <v>4370</v>
      </c>
      <c r="AM1882">
        <v>1449</v>
      </c>
      <c r="AN1882">
        <v>116</v>
      </c>
      <c r="AO1882">
        <v>455</v>
      </c>
      <c r="AP1882">
        <v>892</v>
      </c>
      <c r="AQ1882">
        <v>139</v>
      </c>
      <c r="AR1882">
        <v>157</v>
      </c>
      <c r="AS1882">
        <v>0.97799999999999998</v>
      </c>
      <c r="AT1882" t="s">
        <v>459</v>
      </c>
      <c r="AU1882" t="s">
        <v>571</v>
      </c>
      <c r="AV1882">
        <v>2257976</v>
      </c>
      <c r="AW1882">
        <v>96</v>
      </c>
      <c r="AX1882">
        <v>95</v>
      </c>
      <c r="AY1882" t="s">
        <v>412</v>
      </c>
      <c r="AZ1882" t="s">
        <v>436</v>
      </c>
      <c r="BA1882" t="s">
        <v>436</v>
      </c>
    </row>
    <row r="1883" spans="1:53" x14ac:dyDescent="0.55000000000000004">
      <c r="A1883">
        <v>1983</v>
      </c>
      <c r="B1883" s="5" t="b">
        <f>Teams[[#This Row],[yearID]]&gt;=1973</f>
        <v>1</v>
      </c>
      <c r="C1883" s="5" t="b">
        <f>Teams[[#This Row],[yearID]]&gt;=1903</f>
        <v>1</v>
      </c>
      <c r="D1883" t="s">
        <v>157</v>
      </c>
      <c r="E1883" t="s">
        <v>532</v>
      </c>
      <c r="F1883" t="s">
        <v>533</v>
      </c>
      <c r="G1883" s="5" t="str">
        <f>VLOOKUP(Teams[[#This Row],[franchID]],TeamsFranchises!$A$2:$D$121,2,FALSE)</f>
        <v>New York Mets</v>
      </c>
      <c r="H1883" t="s">
        <v>37</v>
      </c>
      <c r="I1883">
        <v>6</v>
      </c>
      <c r="J1883">
        <v>162</v>
      </c>
      <c r="K1883">
        <v>82</v>
      </c>
      <c r="L1883">
        <v>68</v>
      </c>
      <c r="M1883">
        <v>94</v>
      </c>
      <c r="N1883" t="s">
        <v>51</v>
      </c>
      <c r="P1883" t="s">
        <v>51</v>
      </c>
      <c r="Q1883" s="5">
        <f>IF(Teams[[#This Row],[LgWin]]="Y", 1,
IF(Teams[[#This Row],[LgWin]] = "N", 0, " "))</f>
        <v>0</v>
      </c>
      <c r="R1883" t="s">
        <v>51</v>
      </c>
      <c r="S1883" s="5">
        <f>IF(Teams[[#This Row],[WSWin]]="Y", 1,
IF(Teams[[#This Row],[WSWin]] = "N", 0, " "))</f>
        <v>0</v>
      </c>
      <c r="T1883">
        <v>575</v>
      </c>
      <c r="U1883">
        <v>5444</v>
      </c>
      <c r="V1883">
        <v>1314</v>
      </c>
      <c r="W1883">
        <v>172</v>
      </c>
      <c r="X1883">
        <v>26</v>
      </c>
      <c r="Y1883">
        <v>112</v>
      </c>
      <c r="Z1883">
        <v>436</v>
      </c>
      <c r="AA1883">
        <v>1031</v>
      </c>
      <c r="AB1883">
        <v>141</v>
      </c>
      <c r="AC1883">
        <v>64</v>
      </c>
      <c r="AD1883">
        <v>31</v>
      </c>
      <c r="AE1883">
        <v>32</v>
      </c>
      <c r="AF1883">
        <v>680</v>
      </c>
      <c r="AG1883">
        <v>593</v>
      </c>
      <c r="AH1883">
        <v>3.68</v>
      </c>
      <c r="AI1883">
        <v>18</v>
      </c>
      <c r="AJ1883">
        <v>7</v>
      </c>
      <c r="AK1883">
        <v>33</v>
      </c>
      <c r="AL1883">
        <v>4353</v>
      </c>
      <c r="AM1883">
        <v>1384</v>
      </c>
      <c r="AN1883">
        <v>97</v>
      </c>
      <c r="AO1883">
        <v>615</v>
      </c>
      <c r="AP1883">
        <v>717</v>
      </c>
      <c r="AQ1883">
        <v>151</v>
      </c>
      <c r="AR1883">
        <v>171</v>
      </c>
      <c r="AS1883">
        <v>0.97599999999999998</v>
      </c>
      <c r="AT1883" t="s">
        <v>534</v>
      </c>
      <c r="AU1883" t="s">
        <v>536</v>
      </c>
      <c r="AV1883">
        <v>1112774</v>
      </c>
      <c r="AW1883">
        <v>99</v>
      </c>
      <c r="AX1883">
        <v>100</v>
      </c>
      <c r="AY1883" t="s">
        <v>533</v>
      </c>
      <c r="AZ1883" t="s">
        <v>532</v>
      </c>
      <c r="BA1883" t="s">
        <v>532</v>
      </c>
    </row>
    <row r="1884" spans="1:53" x14ac:dyDescent="0.55000000000000004">
      <c r="A1884">
        <v>1983</v>
      </c>
      <c r="B1884" s="5" t="b">
        <f>Teams[[#This Row],[yearID]]&gt;=1973</f>
        <v>1</v>
      </c>
      <c r="C1884" s="5" t="b">
        <f>Teams[[#This Row],[yearID]]&gt;=1903</f>
        <v>1</v>
      </c>
      <c r="D1884" t="s">
        <v>410</v>
      </c>
      <c r="E1884" t="s">
        <v>423</v>
      </c>
      <c r="F1884" t="s">
        <v>423</v>
      </c>
      <c r="G1884" s="5" t="str">
        <f>VLOOKUP(Teams[[#This Row],[franchID]],TeamsFranchises!$A$2:$D$121,2,FALSE)</f>
        <v>Oakland Athletics</v>
      </c>
      <c r="H1884" t="s">
        <v>8</v>
      </c>
      <c r="I1884">
        <v>4</v>
      </c>
      <c r="J1884">
        <v>162</v>
      </c>
      <c r="K1884">
        <v>81</v>
      </c>
      <c r="L1884">
        <v>74</v>
      </c>
      <c r="M1884">
        <v>88</v>
      </c>
      <c r="N1884" t="s">
        <v>51</v>
      </c>
      <c r="P1884" t="s">
        <v>51</v>
      </c>
      <c r="Q1884" s="5">
        <f>IF(Teams[[#This Row],[LgWin]]="Y", 1,
IF(Teams[[#This Row],[LgWin]] = "N", 0, " "))</f>
        <v>0</v>
      </c>
      <c r="R1884" t="s">
        <v>51</v>
      </c>
      <c r="S1884" s="5">
        <f>IF(Teams[[#This Row],[WSWin]]="Y", 1,
IF(Teams[[#This Row],[WSWin]] = "N", 0, " "))</f>
        <v>0</v>
      </c>
      <c r="T1884">
        <v>708</v>
      </c>
      <c r="U1884">
        <v>5516</v>
      </c>
      <c r="V1884">
        <v>1447</v>
      </c>
      <c r="W1884">
        <v>237</v>
      </c>
      <c r="X1884">
        <v>28</v>
      </c>
      <c r="Y1884">
        <v>121</v>
      </c>
      <c r="Z1884">
        <v>524</v>
      </c>
      <c r="AA1884">
        <v>872</v>
      </c>
      <c r="AB1884">
        <v>235</v>
      </c>
      <c r="AC1884">
        <v>98</v>
      </c>
      <c r="AD1884">
        <v>31</v>
      </c>
      <c r="AE1884">
        <v>62</v>
      </c>
      <c r="AF1884">
        <v>782</v>
      </c>
      <c r="AG1884">
        <v>702</v>
      </c>
      <c r="AH1884">
        <v>4.34</v>
      </c>
      <c r="AI1884">
        <v>22</v>
      </c>
      <c r="AJ1884">
        <v>12</v>
      </c>
      <c r="AK1884">
        <v>33</v>
      </c>
      <c r="AL1884">
        <v>4363</v>
      </c>
      <c r="AM1884">
        <v>1462</v>
      </c>
      <c r="AN1884">
        <v>135</v>
      </c>
      <c r="AO1884">
        <v>626</v>
      </c>
      <c r="AP1884">
        <v>719</v>
      </c>
      <c r="AQ1884">
        <v>157</v>
      </c>
      <c r="AR1884">
        <v>157</v>
      </c>
      <c r="AS1884">
        <v>0.97399999999999998</v>
      </c>
      <c r="AT1884" t="s">
        <v>546</v>
      </c>
      <c r="AU1884" t="s">
        <v>547</v>
      </c>
      <c r="AV1884">
        <v>1294941</v>
      </c>
      <c r="AW1884">
        <v>93</v>
      </c>
      <c r="AX1884">
        <v>94</v>
      </c>
      <c r="AY1884" t="s">
        <v>423</v>
      </c>
      <c r="AZ1884" t="s">
        <v>423</v>
      </c>
      <c r="BA1884" t="s">
        <v>423</v>
      </c>
    </row>
    <row r="1885" spans="1:53" x14ac:dyDescent="0.55000000000000004">
      <c r="A1885">
        <v>1983</v>
      </c>
      <c r="B1885" s="5" t="b">
        <f>Teams[[#This Row],[yearID]]&gt;=1973</f>
        <v>1</v>
      </c>
      <c r="C1885" s="5" t="b">
        <f>Teams[[#This Row],[yearID]]&gt;=1903</f>
        <v>1</v>
      </c>
      <c r="D1885" t="s">
        <v>157</v>
      </c>
      <c r="E1885" t="s">
        <v>122</v>
      </c>
      <c r="F1885" t="s">
        <v>122</v>
      </c>
      <c r="G1885" s="5" t="str">
        <f>VLOOKUP(Teams[[#This Row],[franchID]],TeamsFranchises!$A$2:$D$121,2,FALSE)</f>
        <v>Philadelphia Phillies</v>
      </c>
      <c r="H1885" t="s">
        <v>37</v>
      </c>
      <c r="I1885">
        <v>1</v>
      </c>
      <c r="J1885">
        <v>163</v>
      </c>
      <c r="K1885">
        <v>82</v>
      </c>
      <c r="L1885">
        <v>90</v>
      </c>
      <c r="M1885">
        <v>72</v>
      </c>
      <c r="N1885" t="s">
        <v>76</v>
      </c>
      <c r="P1885" t="s">
        <v>76</v>
      </c>
      <c r="Q1885" s="5">
        <f>IF(Teams[[#This Row],[LgWin]]="Y", 1,
IF(Teams[[#This Row],[LgWin]] = "N", 0, " "))</f>
        <v>1</v>
      </c>
      <c r="R1885" t="s">
        <v>51</v>
      </c>
      <c r="S1885" s="5">
        <f>IF(Teams[[#This Row],[WSWin]]="Y", 1,
IF(Teams[[#This Row],[WSWin]] = "N", 0, " "))</f>
        <v>0</v>
      </c>
      <c r="T1885">
        <v>696</v>
      </c>
      <c r="U1885">
        <v>5426</v>
      </c>
      <c r="V1885">
        <v>1352</v>
      </c>
      <c r="W1885">
        <v>209</v>
      </c>
      <c r="X1885">
        <v>45</v>
      </c>
      <c r="Y1885">
        <v>125</v>
      </c>
      <c r="Z1885">
        <v>640</v>
      </c>
      <c r="AA1885">
        <v>906</v>
      </c>
      <c r="AB1885">
        <v>143</v>
      </c>
      <c r="AC1885">
        <v>75</v>
      </c>
      <c r="AD1885">
        <v>26</v>
      </c>
      <c r="AE1885">
        <v>46</v>
      </c>
      <c r="AF1885">
        <v>635</v>
      </c>
      <c r="AG1885">
        <v>542</v>
      </c>
      <c r="AH1885">
        <v>3.34</v>
      </c>
      <c r="AI1885">
        <v>20</v>
      </c>
      <c r="AJ1885">
        <v>10</v>
      </c>
      <c r="AK1885">
        <v>41</v>
      </c>
      <c r="AL1885">
        <v>4385</v>
      </c>
      <c r="AM1885">
        <v>1429</v>
      </c>
      <c r="AN1885">
        <v>111</v>
      </c>
      <c r="AO1885">
        <v>464</v>
      </c>
      <c r="AP1885">
        <v>1092</v>
      </c>
      <c r="AQ1885">
        <v>152</v>
      </c>
      <c r="AR1885">
        <v>117</v>
      </c>
      <c r="AS1885">
        <v>0.97599999999999998</v>
      </c>
      <c r="AT1885" t="s">
        <v>358</v>
      </c>
      <c r="AU1885" t="s">
        <v>566</v>
      </c>
      <c r="AV1885">
        <v>2128339</v>
      </c>
      <c r="AW1885">
        <v>99</v>
      </c>
      <c r="AX1885">
        <v>99</v>
      </c>
      <c r="AY1885" t="s">
        <v>122</v>
      </c>
      <c r="AZ1885" t="s">
        <v>122</v>
      </c>
      <c r="BA1885" t="s">
        <v>122</v>
      </c>
    </row>
    <row r="1886" spans="1:53" x14ac:dyDescent="0.55000000000000004">
      <c r="A1886">
        <v>1983</v>
      </c>
      <c r="B1886" s="5" t="b">
        <f>Teams[[#This Row],[yearID]]&gt;=1973</f>
        <v>1</v>
      </c>
      <c r="C1886" s="5" t="b">
        <f>Teams[[#This Row],[yearID]]&gt;=1903</f>
        <v>1</v>
      </c>
      <c r="D1886" t="s">
        <v>157</v>
      </c>
      <c r="E1886" t="s">
        <v>229</v>
      </c>
      <c r="F1886" t="s">
        <v>229</v>
      </c>
      <c r="G1886" s="5" t="str">
        <f>VLOOKUP(Teams[[#This Row],[franchID]],TeamsFranchises!$A$2:$D$121,2,FALSE)</f>
        <v>Pittsburgh Pirates</v>
      </c>
      <c r="H1886" t="s">
        <v>37</v>
      </c>
      <c r="I1886">
        <v>2</v>
      </c>
      <c r="J1886">
        <v>162</v>
      </c>
      <c r="K1886">
        <v>81</v>
      </c>
      <c r="L1886">
        <v>84</v>
      </c>
      <c r="M1886">
        <v>78</v>
      </c>
      <c r="N1886" t="s">
        <v>51</v>
      </c>
      <c r="P1886" t="s">
        <v>51</v>
      </c>
      <c r="Q1886" s="5">
        <f>IF(Teams[[#This Row],[LgWin]]="Y", 1,
IF(Teams[[#This Row],[LgWin]] = "N", 0, " "))</f>
        <v>0</v>
      </c>
      <c r="R1886" t="s">
        <v>51</v>
      </c>
      <c r="S1886" s="5">
        <f>IF(Teams[[#This Row],[WSWin]]="Y", 1,
IF(Teams[[#This Row],[WSWin]] = "N", 0, " "))</f>
        <v>0</v>
      </c>
      <c r="T1886">
        <v>659</v>
      </c>
      <c r="U1886">
        <v>5531</v>
      </c>
      <c r="V1886">
        <v>1460</v>
      </c>
      <c r="W1886">
        <v>238</v>
      </c>
      <c r="X1886">
        <v>29</v>
      </c>
      <c r="Y1886">
        <v>121</v>
      </c>
      <c r="Z1886">
        <v>497</v>
      </c>
      <c r="AA1886">
        <v>873</v>
      </c>
      <c r="AB1886">
        <v>124</v>
      </c>
      <c r="AC1886">
        <v>77</v>
      </c>
      <c r="AD1886">
        <v>19</v>
      </c>
      <c r="AE1886">
        <v>38</v>
      </c>
      <c r="AF1886">
        <v>648</v>
      </c>
      <c r="AG1886">
        <v>577</v>
      </c>
      <c r="AH1886">
        <v>3.55</v>
      </c>
      <c r="AI1886">
        <v>25</v>
      </c>
      <c r="AJ1886">
        <v>14</v>
      </c>
      <c r="AK1886">
        <v>41</v>
      </c>
      <c r="AL1886">
        <v>4387</v>
      </c>
      <c r="AM1886">
        <v>1378</v>
      </c>
      <c r="AN1886">
        <v>109</v>
      </c>
      <c r="AO1886">
        <v>563</v>
      </c>
      <c r="AP1886">
        <v>1061</v>
      </c>
      <c r="AQ1886">
        <v>115</v>
      </c>
      <c r="AR1886">
        <v>165</v>
      </c>
      <c r="AS1886">
        <v>0.98199999999999998</v>
      </c>
      <c r="AT1886" t="s">
        <v>390</v>
      </c>
      <c r="AU1886" t="s">
        <v>567</v>
      </c>
      <c r="AV1886">
        <v>1225916</v>
      </c>
      <c r="AW1886">
        <v>103</v>
      </c>
      <c r="AX1886">
        <v>102</v>
      </c>
      <c r="AY1886" t="s">
        <v>229</v>
      </c>
      <c r="AZ1886" t="s">
        <v>229</v>
      </c>
      <c r="BA1886" t="s">
        <v>229</v>
      </c>
    </row>
    <row r="1887" spans="1:53" x14ac:dyDescent="0.55000000000000004">
      <c r="A1887">
        <v>1983</v>
      </c>
      <c r="B1887" s="5" t="b">
        <f>Teams[[#This Row],[yearID]]&gt;=1973</f>
        <v>1</v>
      </c>
      <c r="C1887" s="5" t="b">
        <f>Teams[[#This Row],[yearID]]&gt;=1903</f>
        <v>1</v>
      </c>
      <c r="D1887" t="s">
        <v>157</v>
      </c>
      <c r="E1887" t="s">
        <v>554</v>
      </c>
      <c r="F1887" t="s">
        <v>555</v>
      </c>
      <c r="G1887" s="5" t="str">
        <f>VLOOKUP(Teams[[#This Row],[franchID]],TeamsFranchises!$A$2:$D$121,2,FALSE)</f>
        <v>San Diego Padres</v>
      </c>
      <c r="H1887" t="s">
        <v>8</v>
      </c>
      <c r="I1887">
        <v>4</v>
      </c>
      <c r="J1887">
        <v>163</v>
      </c>
      <c r="K1887">
        <v>82</v>
      </c>
      <c r="L1887">
        <v>81</v>
      </c>
      <c r="M1887">
        <v>81</v>
      </c>
      <c r="N1887" t="s">
        <v>51</v>
      </c>
      <c r="P1887" t="s">
        <v>51</v>
      </c>
      <c r="Q1887" s="5">
        <f>IF(Teams[[#This Row],[LgWin]]="Y", 1,
IF(Teams[[#This Row],[LgWin]] = "N", 0, " "))</f>
        <v>0</v>
      </c>
      <c r="R1887" t="s">
        <v>51</v>
      </c>
      <c r="S1887" s="5">
        <f>IF(Teams[[#This Row],[WSWin]]="Y", 1,
IF(Teams[[#This Row],[WSWin]] = "N", 0, " "))</f>
        <v>0</v>
      </c>
      <c r="T1887">
        <v>653</v>
      </c>
      <c r="U1887">
        <v>5527</v>
      </c>
      <c r="V1887">
        <v>1384</v>
      </c>
      <c r="W1887">
        <v>207</v>
      </c>
      <c r="X1887">
        <v>34</v>
      </c>
      <c r="Y1887">
        <v>93</v>
      </c>
      <c r="Z1887">
        <v>482</v>
      </c>
      <c r="AA1887">
        <v>822</v>
      </c>
      <c r="AB1887">
        <v>179</v>
      </c>
      <c r="AC1887">
        <v>67</v>
      </c>
      <c r="AD1887">
        <v>20</v>
      </c>
      <c r="AE1887">
        <v>45</v>
      </c>
      <c r="AF1887">
        <v>653</v>
      </c>
      <c r="AG1887">
        <v>590</v>
      </c>
      <c r="AH1887">
        <v>3.62</v>
      </c>
      <c r="AI1887">
        <v>23</v>
      </c>
      <c r="AJ1887">
        <v>5</v>
      </c>
      <c r="AK1887">
        <v>44</v>
      </c>
      <c r="AL1887">
        <v>4403</v>
      </c>
      <c r="AM1887">
        <v>1389</v>
      </c>
      <c r="AN1887">
        <v>144</v>
      </c>
      <c r="AO1887">
        <v>528</v>
      </c>
      <c r="AP1887">
        <v>850</v>
      </c>
      <c r="AQ1887">
        <v>129</v>
      </c>
      <c r="AR1887">
        <v>135</v>
      </c>
      <c r="AS1887">
        <v>0.97899999999999998</v>
      </c>
      <c r="AT1887" t="s">
        <v>556</v>
      </c>
      <c r="AU1887" t="s">
        <v>557</v>
      </c>
      <c r="AV1887">
        <v>1539815</v>
      </c>
      <c r="AW1887">
        <v>97</v>
      </c>
      <c r="AX1887">
        <v>97</v>
      </c>
      <c r="AY1887" t="s">
        <v>555</v>
      </c>
      <c r="AZ1887" t="s">
        <v>554</v>
      </c>
      <c r="BA1887" t="s">
        <v>554</v>
      </c>
    </row>
    <row r="1888" spans="1:53" x14ac:dyDescent="0.55000000000000004">
      <c r="A1888">
        <v>1983</v>
      </c>
      <c r="B1888" s="5" t="b">
        <f>Teams[[#This Row],[yearID]]&gt;=1973</f>
        <v>1</v>
      </c>
      <c r="C1888" s="5" t="b">
        <f>Teams[[#This Row],[yearID]]&gt;=1903</f>
        <v>1</v>
      </c>
      <c r="D1888" t="s">
        <v>410</v>
      </c>
      <c r="E1888" t="s">
        <v>573</v>
      </c>
      <c r="F1888" t="s">
        <v>573</v>
      </c>
      <c r="G1888" s="5" t="str">
        <f>VLOOKUP(Teams[[#This Row],[franchID]],TeamsFranchises!$A$2:$D$121,2,FALSE)</f>
        <v>Seattle Mariners</v>
      </c>
      <c r="H1888" t="s">
        <v>8</v>
      </c>
      <c r="I1888">
        <v>7</v>
      </c>
      <c r="J1888">
        <v>162</v>
      </c>
      <c r="K1888">
        <v>81</v>
      </c>
      <c r="L1888">
        <v>60</v>
      </c>
      <c r="M1888">
        <v>102</v>
      </c>
      <c r="N1888" t="s">
        <v>51</v>
      </c>
      <c r="P1888" t="s">
        <v>51</v>
      </c>
      <c r="Q1888" s="5">
        <f>IF(Teams[[#This Row],[LgWin]]="Y", 1,
IF(Teams[[#This Row],[LgWin]] = "N", 0, " "))</f>
        <v>0</v>
      </c>
      <c r="R1888" t="s">
        <v>51</v>
      </c>
      <c r="S1888" s="5">
        <f>IF(Teams[[#This Row],[WSWin]]="Y", 1,
IF(Teams[[#This Row],[WSWin]] = "N", 0, " "))</f>
        <v>0</v>
      </c>
      <c r="T1888">
        <v>558</v>
      </c>
      <c r="U1888">
        <v>5336</v>
      </c>
      <c r="V1888">
        <v>1280</v>
      </c>
      <c r="W1888">
        <v>247</v>
      </c>
      <c r="X1888">
        <v>31</v>
      </c>
      <c r="Y1888">
        <v>111</v>
      </c>
      <c r="Z1888">
        <v>460</v>
      </c>
      <c r="AA1888">
        <v>840</v>
      </c>
      <c r="AB1888">
        <v>144</v>
      </c>
      <c r="AC1888">
        <v>80</v>
      </c>
      <c r="AD1888">
        <v>24</v>
      </c>
      <c r="AE1888">
        <v>45</v>
      </c>
      <c r="AF1888">
        <v>740</v>
      </c>
      <c r="AG1888">
        <v>649</v>
      </c>
      <c r="AH1888">
        <v>4.12</v>
      </c>
      <c r="AI1888">
        <v>25</v>
      </c>
      <c r="AJ1888">
        <v>9</v>
      </c>
      <c r="AK1888">
        <v>39</v>
      </c>
      <c r="AL1888">
        <v>4255</v>
      </c>
      <c r="AM1888">
        <v>1455</v>
      </c>
      <c r="AN1888">
        <v>145</v>
      </c>
      <c r="AO1888">
        <v>544</v>
      </c>
      <c r="AP1888">
        <v>910</v>
      </c>
      <c r="AQ1888">
        <v>136</v>
      </c>
      <c r="AR1888">
        <v>159</v>
      </c>
      <c r="AS1888">
        <v>0.97799999999999998</v>
      </c>
      <c r="AT1888" t="s">
        <v>574</v>
      </c>
      <c r="AU1888" t="s">
        <v>575</v>
      </c>
      <c r="AV1888">
        <v>813537</v>
      </c>
      <c r="AW1888">
        <v>104</v>
      </c>
      <c r="AX1888">
        <v>105</v>
      </c>
      <c r="AY1888" t="s">
        <v>573</v>
      </c>
      <c r="AZ1888" t="s">
        <v>573</v>
      </c>
      <c r="BA1888" t="s">
        <v>573</v>
      </c>
    </row>
    <row r="1889" spans="1:53" x14ac:dyDescent="0.55000000000000004">
      <c r="A1889">
        <v>1983</v>
      </c>
      <c r="B1889" s="5" t="b">
        <f>Teams[[#This Row],[yearID]]&gt;=1973</f>
        <v>1</v>
      </c>
      <c r="C1889" s="5" t="b">
        <f>Teams[[#This Row],[yearID]]&gt;=1903</f>
        <v>1</v>
      </c>
      <c r="D1889" t="s">
        <v>157</v>
      </c>
      <c r="E1889" t="s">
        <v>514</v>
      </c>
      <c r="F1889" t="s">
        <v>243</v>
      </c>
      <c r="G1889" s="5" t="str">
        <f>VLOOKUP(Teams[[#This Row],[franchID]],TeamsFranchises!$A$2:$D$121,2,FALSE)</f>
        <v>San Francisco Giants</v>
      </c>
      <c r="H1889" t="s">
        <v>8</v>
      </c>
      <c r="I1889">
        <v>5</v>
      </c>
      <c r="J1889">
        <v>162</v>
      </c>
      <c r="K1889">
        <v>81</v>
      </c>
      <c r="L1889">
        <v>79</v>
      </c>
      <c r="M1889">
        <v>83</v>
      </c>
      <c r="N1889" t="s">
        <v>51</v>
      </c>
      <c r="P1889" t="s">
        <v>51</v>
      </c>
      <c r="Q1889" s="5">
        <f>IF(Teams[[#This Row],[LgWin]]="Y", 1,
IF(Teams[[#This Row],[LgWin]] = "N", 0, " "))</f>
        <v>0</v>
      </c>
      <c r="R1889" t="s">
        <v>51</v>
      </c>
      <c r="S1889" s="5">
        <f>IF(Teams[[#This Row],[WSWin]]="Y", 1,
IF(Teams[[#This Row],[WSWin]] = "N", 0, " "))</f>
        <v>0</v>
      </c>
      <c r="T1889">
        <v>687</v>
      </c>
      <c r="U1889">
        <v>5369</v>
      </c>
      <c r="V1889">
        <v>1324</v>
      </c>
      <c r="W1889">
        <v>206</v>
      </c>
      <c r="X1889">
        <v>30</v>
      </c>
      <c r="Y1889">
        <v>142</v>
      </c>
      <c r="Z1889">
        <v>619</v>
      </c>
      <c r="AA1889">
        <v>990</v>
      </c>
      <c r="AB1889">
        <v>140</v>
      </c>
      <c r="AC1889">
        <v>78</v>
      </c>
      <c r="AD1889">
        <v>28</v>
      </c>
      <c r="AE1889">
        <v>46</v>
      </c>
      <c r="AF1889">
        <v>697</v>
      </c>
      <c r="AG1889">
        <v>594</v>
      </c>
      <c r="AH1889">
        <v>3.7</v>
      </c>
      <c r="AI1889">
        <v>20</v>
      </c>
      <c r="AJ1889">
        <v>9</v>
      </c>
      <c r="AK1889">
        <v>47</v>
      </c>
      <c r="AL1889">
        <v>4337</v>
      </c>
      <c r="AM1889">
        <v>1431</v>
      </c>
      <c r="AN1889">
        <v>127</v>
      </c>
      <c r="AO1889">
        <v>520</v>
      </c>
      <c r="AP1889">
        <v>881</v>
      </c>
      <c r="AQ1889">
        <v>171</v>
      </c>
      <c r="AR1889">
        <v>109</v>
      </c>
      <c r="AS1889">
        <v>0.97299999999999998</v>
      </c>
      <c r="AT1889" t="s">
        <v>515</v>
      </c>
      <c r="AU1889" t="s">
        <v>517</v>
      </c>
      <c r="AV1889">
        <v>1251530</v>
      </c>
      <c r="AW1889">
        <v>97</v>
      </c>
      <c r="AX1889">
        <v>98</v>
      </c>
      <c r="AY1889" t="s">
        <v>243</v>
      </c>
      <c r="AZ1889" t="s">
        <v>514</v>
      </c>
      <c r="BA1889" t="s">
        <v>514</v>
      </c>
    </row>
    <row r="1890" spans="1:53" x14ac:dyDescent="0.55000000000000004">
      <c r="A1890">
        <v>1983</v>
      </c>
      <c r="B1890" s="5" t="b">
        <f>Teams[[#This Row],[yearID]]&gt;=1973</f>
        <v>1</v>
      </c>
      <c r="C1890" s="5" t="b">
        <f>Teams[[#This Row],[yearID]]&gt;=1903</f>
        <v>1</v>
      </c>
      <c r="D1890" t="s">
        <v>157</v>
      </c>
      <c r="E1890" t="s">
        <v>396</v>
      </c>
      <c r="F1890" t="s">
        <v>154</v>
      </c>
      <c r="G1890" s="5" t="str">
        <f>VLOOKUP(Teams[[#This Row],[franchID]],TeamsFranchises!$A$2:$D$121,2,FALSE)</f>
        <v>St. Louis Cardinals</v>
      </c>
      <c r="H1890" t="s">
        <v>37</v>
      </c>
      <c r="I1890">
        <v>4</v>
      </c>
      <c r="J1890">
        <v>162</v>
      </c>
      <c r="K1890">
        <v>81</v>
      </c>
      <c r="L1890">
        <v>79</v>
      </c>
      <c r="M1890">
        <v>83</v>
      </c>
      <c r="N1890" t="s">
        <v>51</v>
      </c>
      <c r="P1890" t="s">
        <v>51</v>
      </c>
      <c r="Q1890" s="5">
        <f>IF(Teams[[#This Row],[LgWin]]="Y", 1,
IF(Teams[[#This Row],[LgWin]] = "N", 0, " "))</f>
        <v>0</v>
      </c>
      <c r="R1890" t="s">
        <v>51</v>
      </c>
      <c r="S1890" s="5">
        <f>IF(Teams[[#This Row],[WSWin]]="Y", 1,
IF(Teams[[#This Row],[WSWin]] = "N", 0, " "))</f>
        <v>0</v>
      </c>
      <c r="T1890">
        <v>679</v>
      </c>
      <c r="U1890">
        <v>5550</v>
      </c>
      <c r="V1890">
        <v>1496</v>
      </c>
      <c r="W1890">
        <v>262</v>
      </c>
      <c r="X1890">
        <v>63</v>
      </c>
      <c r="Y1890">
        <v>83</v>
      </c>
      <c r="Z1890">
        <v>543</v>
      </c>
      <c r="AA1890">
        <v>879</v>
      </c>
      <c r="AB1890">
        <v>207</v>
      </c>
      <c r="AC1890">
        <v>89</v>
      </c>
      <c r="AD1890">
        <v>24</v>
      </c>
      <c r="AE1890">
        <v>49</v>
      </c>
      <c r="AF1890">
        <v>710</v>
      </c>
      <c r="AG1890">
        <v>615</v>
      </c>
      <c r="AH1890">
        <v>3.79</v>
      </c>
      <c r="AI1890">
        <v>22</v>
      </c>
      <c r="AJ1890">
        <v>10</v>
      </c>
      <c r="AK1890">
        <v>27</v>
      </c>
      <c r="AL1890">
        <v>4382</v>
      </c>
      <c r="AM1890">
        <v>1479</v>
      </c>
      <c r="AN1890">
        <v>115</v>
      </c>
      <c r="AO1890">
        <v>525</v>
      </c>
      <c r="AP1890">
        <v>709</v>
      </c>
      <c r="AQ1890">
        <v>152</v>
      </c>
      <c r="AR1890">
        <v>173</v>
      </c>
      <c r="AS1890">
        <v>0.97599999999999998</v>
      </c>
      <c r="AT1890" t="s">
        <v>409</v>
      </c>
      <c r="AU1890" t="s">
        <v>545</v>
      </c>
      <c r="AV1890">
        <v>2317914</v>
      </c>
      <c r="AW1890">
        <v>101</v>
      </c>
      <c r="AX1890">
        <v>100</v>
      </c>
      <c r="AY1890" t="s">
        <v>154</v>
      </c>
      <c r="AZ1890" t="s">
        <v>396</v>
      </c>
      <c r="BA1890" t="s">
        <v>396</v>
      </c>
    </row>
    <row r="1891" spans="1:53" x14ac:dyDescent="0.55000000000000004">
      <c r="A1891">
        <v>1983</v>
      </c>
      <c r="B1891" s="5" t="b">
        <f>Teams[[#This Row],[yearID]]&gt;=1973</f>
        <v>1</v>
      </c>
      <c r="C1891" s="5" t="b">
        <f>Teams[[#This Row],[yearID]]&gt;=1903</f>
        <v>1</v>
      </c>
      <c r="D1891" t="s">
        <v>410</v>
      </c>
      <c r="E1891" t="s">
        <v>526</v>
      </c>
      <c r="F1891" t="s">
        <v>526</v>
      </c>
      <c r="G1891" s="5" t="str">
        <f>VLOOKUP(Teams[[#This Row],[franchID]],TeamsFranchises!$A$2:$D$121,2,FALSE)</f>
        <v>Texas Rangers</v>
      </c>
      <c r="H1891" t="s">
        <v>8</v>
      </c>
      <c r="I1891">
        <v>3</v>
      </c>
      <c r="J1891">
        <v>163</v>
      </c>
      <c r="K1891">
        <v>81</v>
      </c>
      <c r="L1891">
        <v>77</v>
      </c>
      <c r="M1891">
        <v>85</v>
      </c>
      <c r="N1891" t="s">
        <v>51</v>
      </c>
      <c r="P1891" t="s">
        <v>51</v>
      </c>
      <c r="Q1891" s="5">
        <f>IF(Teams[[#This Row],[LgWin]]="Y", 1,
IF(Teams[[#This Row],[LgWin]] = "N", 0, " "))</f>
        <v>0</v>
      </c>
      <c r="R1891" t="s">
        <v>51</v>
      </c>
      <c r="S1891" s="5">
        <f>IF(Teams[[#This Row],[WSWin]]="Y", 1,
IF(Teams[[#This Row],[WSWin]] = "N", 0, " "))</f>
        <v>0</v>
      </c>
      <c r="T1891">
        <v>639</v>
      </c>
      <c r="U1891">
        <v>5610</v>
      </c>
      <c r="V1891">
        <v>1429</v>
      </c>
      <c r="W1891">
        <v>242</v>
      </c>
      <c r="X1891">
        <v>33</v>
      </c>
      <c r="Y1891">
        <v>106</v>
      </c>
      <c r="Z1891">
        <v>442</v>
      </c>
      <c r="AA1891">
        <v>767</v>
      </c>
      <c r="AB1891">
        <v>119</v>
      </c>
      <c r="AC1891">
        <v>60</v>
      </c>
      <c r="AD1891">
        <v>29</v>
      </c>
      <c r="AE1891">
        <v>42</v>
      </c>
      <c r="AF1891">
        <v>609</v>
      </c>
      <c r="AG1891">
        <v>540</v>
      </c>
      <c r="AH1891">
        <v>3.31</v>
      </c>
      <c r="AI1891">
        <v>43</v>
      </c>
      <c r="AJ1891">
        <v>11</v>
      </c>
      <c r="AK1891">
        <v>32</v>
      </c>
      <c r="AL1891">
        <v>4400</v>
      </c>
      <c r="AM1891">
        <v>1392</v>
      </c>
      <c r="AN1891">
        <v>97</v>
      </c>
      <c r="AO1891">
        <v>471</v>
      </c>
      <c r="AP1891">
        <v>826</v>
      </c>
      <c r="AQ1891">
        <v>113</v>
      </c>
      <c r="AR1891">
        <v>151</v>
      </c>
      <c r="AS1891">
        <v>0.98199999999999998</v>
      </c>
      <c r="AT1891" t="s">
        <v>568</v>
      </c>
      <c r="AU1891" t="s">
        <v>569</v>
      </c>
      <c r="AV1891">
        <v>1363469</v>
      </c>
      <c r="AW1891">
        <v>97</v>
      </c>
      <c r="AX1891">
        <v>98</v>
      </c>
      <c r="AY1891" t="s">
        <v>526</v>
      </c>
      <c r="AZ1891" t="s">
        <v>526</v>
      </c>
      <c r="BA1891" t="s">
        <v>526</v>
      </c>
    </row>
    <row r="1892" spans="1:53" x14ac:dyDescent="0.55000000000000004">
      <c r="A1892">
        <v>1983</v>
      </c>
      <c r="B1892" s="5" t="b">
        <f>Teams[[#This Row],[yearID]]&gt;=1973</f>
        <v>1</v>
      </c>
      <c r="C1892" s="5" t="b">
        <f>Teams[[#This Row],[yearID]]&gt;=1903</f>
        <v>1</v>
      </c>
      <c r="D1892" t="s">
        <v>410</v>
      </c>
      <c r="E1892" t="s">
        <v>576</v>
      </c>
      <c r="F1892" t="s">
        <v>576</v>
      </c>
      <c r="G1892" s="5" t="str">
        <f>VLOOKUP(Teams[[#This Row],[franchID]],TeamsFranchises!$A$2:$D$121,2,FALSE)</f>
        <v>Toronto Blue Jays</v>
      </c>
      <c r="H1892" t="s">
        <v>37</v>
      </c>
      <c r="I1892">
        <v>4</v>
      </c>
      <c r="J1892">
        <v>162</v>
      </c>
      <c r="K1892">
        <v>81</v>
      </c>
      <c r="L1892">
        <v>89</v>
      </c>
      <c r="M1892">
        <v>73</v>
      </c>
      <c r="N1892" t="s">
        <v>51</v>
      </c>
      <c r="P1892" t="s">
        <v>51</v>
      </c>
      <c r="Q1892" s="5">
        <f>IF(Teams[[#This Row],[LgWin]]="Y", 1,
IF(Teams[[#This Row],[LgWin]] = "N", 0, " "))</f>
        <v>0</v>
      </c>
      <c r="R1892" t="s">
        <v>51</v>
      </c>
      <c r="S1892" s="5">
        <f>IF(Teams[[#This Row],[WSWin]]="Y", 1,
IF(Teams[[#This Row],[WSWin]] = "N", 0, " "))</f>
        <v>0</v>
      </c>
      <c r="T1892">
        <v>795</v>
      </c>
      <c r="U1892">
        <v>5581</v>
      </c>
      <c r="V1892">
        <v>1546</v>
      </c>
      <c r="W1892">
        <v>268</v>
      </c>
      <c r="X1892">
        <v>58</v>
      </c>
      <c r="Y1892">
        <v>167</v>
      </c>
      <c r="Z1892">
        <v>510</v>
      </c>
      <c r="AA1892">
        <v>810</v>
      </c>
      <c r="AB1892">
        <v>131</v>
      </c>
      <c r="AC1892">
        <v>72</v>
      </c>
      <c r="AD1892">
        <v>32</v>
      </c>
      <c r="AE1892">
        <v>54</v>
      </c>
      <c r="AF1892">
        <v>726</v>
      </c>
      <c r="AG1892">
        <v>662</v>
      </c>
      <c r="AH1892">
        <v>4.12</v>
      </c>
      <c r="AI1892">
        <v>43</v>
      </c>
      <c r="AJ1892">
        <v>8</v>
      </c>
      <c r="AK1892">
        <v>32</v>
      </c>
      <c r="AL1892">
        <v>4336</v>
      </c>
      <c r="AM1892">
        <v>1434</v>
      </c>
      <c r="AN1892">
        <v>145</v>
      </c>
      <c r="AO1892">
        <v>517</v>
      </c>
      <c r="AP1892">
        <v>835</v>
      </c>
      <c r="AQ1892">
        <v>115</v>
      </c>
      <c r="AR1892">
        <v>148</v>
      </c>
      <c r="AS1892">
        <v>0.98099999999999998</v>
      </c>
      <c r="AT1892" t="s">
        <v>577</v>
      </c>
      <c r="AU1892" t="s">
        <v>578</v>
      </c>
      <c r="AV1892">
        <v>1930415</v>
      </c>
      <c r="AW1892">
        <v>106</v>
      </c>
      <c r="AX1892">
        <v>106</v>
      </c>
      <c r="AY1892" t="s">
        <v>576</v>
      </c>
      <c r="AZ1892" t="s">
        <v>576</v>
      </c>
      <c r="BA1892" t="s">
        <v>576</v>
      </c>
    </row>
    <row r="1893" spans="1:53" x14ac:dyDescent="0.55000000000000004">
      <c r="A1893">
        <v>1984</v>
      </c>
      <c r="B1893" s="5" t="b">
        <f>Teams[[#This Row],[yearID]]&gt;=1973</f>
        <v>1</v>
      </c>
      <c r="C1893" s="5" t="b">
        <f>Teams[[#This Row],[yearID]]&gt;=1903</f>
        <v>1</v>
      </c>
      <c r="D1893" t="s">
        <v>157</v>
      </c>
      <c r="E1893" t="s">
        <v>159</v>
      </c>
      <c r="F1893" t="s">
        <v>159</v>
      </c>
      <c r="G1893" s="5" t="str">
        <f>VLOOKUP(Teams[[#This Row],[franchID]],TeamsFranchises!$A$2:$D$121,2,FALSE)</f>
        <v>Atlanta Braves</v>
      </c>
      <c r="H1893" t="s">
        <v>8</v>
      </c>
      <c r="I1893">
        <v>2</v>
      </c>
      <c r="J1893">
        <v>162</v>
      </c>
      <c r="K1893">
        <v>81</v>
      </c>
      <c r="L1893">
        <v>80</v>
      </c>
      <c r="M1893">
        <v>82</v>
      </c>
      <c r="N1893" t="s">
        <v>51</v>
      </c>
      <c r="P1893" t="s">
        <v>51</v>
      </c>
      <c r="Q1893" s="5">
        <f>IF(Teams[[#This Row],[LgWin]]="Y", 1,
IF(Teams[[#This Row],[LgWin]] = "N", 0, " "))</f>
        <v>0</v>
      </c>
      <c r="R1893" t="s">
        <v>51</v>
      </c>
      <c r="S1893" s="5">
        <f>IF(Teams[[#This Row],[WSWin]]="Y", 1,
IF(Teams[[#This Row],[WSWin]] = "N", 0, " "))</f>
        <v>0</v>
      </c>
      <c r="T1893">
        <v>632</v>
      </c>
      <c r="U1893">
        <v>5422</v>
      </c>
      <c r="V1893">
        <v>1338</v>
      </c>
      <c r="W1893">
        <v>234</v>
      </c>
      <c r="X1893">
        <v>27</v>
      </c>
      <c r="Y1893">
        <v>111</v>
      </c>
      <c r="Z1893">
        <v>555</v>
      </c>
      <c r="AA1893">
        <v>896</v>
      </c>
      <c r="AB1893">
        <v>140</v>
      </c>
      <c r="AC1893">
        <v>85</v>
      </c>
      <c r="AD1893">
        <v>20</v>
      </c>
      <c r="AE1893">
        <v>45</v>
      </c>
      <c r="AF1893">
        <v>655</v>
      </c>
      <c r="AG1893">
        <v>574</v>
      </c>
      <c r="AH1893">
        <v>3.57</v>
      </c>
      <c r="AI1893">
        <v>17</v>
      </c>
      <c r="AJ1893">
        <v>7</v>
      </c>
      <c r="AK1893">
        <v>49</v>
      </c>
      <c r="AL1893">
        <v>4341</v>
      </c>
      <c r="AM1893">
        <v>1401</v>
      </c>
      <c r="AN1893">
        <v>122</v>
      </c>
      <c r="AO1893">
        <v>525</v>
      </c>
      <c r="AP1893">
        <v>859</v>
      </c>
      <c r="AQ1893">
        <v>139</v>
      </c>
      <c r="AR1893">
        <v>153</v>
      </c>
      <c r="AS1893">
        <v>0.97799999999999998</v>
      </c>
      <c r="AT1893" t="s">
        <v>541</v>
      </c>
      <c r="AU1893" t="s">
        <v>542</v>
      </c>
      <c r="AV1893">
        <v>1724892</v>
      </c>
      <c r="AW1893">
        <v>107</v>
      </c>
      <c r="AX1893">
        <v>107</v>
      </c>
      <c r="AY1893" t="s">
        <v>159</v>
      </c>
      <c r="AZ1893" t="s">
        <v>159</v>
      </c>
      <c r="BA1893" t="s">
        <v>159</v>
      </c>
    </row>
    <row r="1894" spans="1:53" x14ac:dyDescent="0.55000000000000004">
      <c r="A1894">
        <v>1984</v>
      </c>
      <c r="B1894" s="5" t="b">
        <f>Teams[[#This Row],[yearID]]&gt;=1973</f>
        <v>1</v>
      </c>
      <c r="C1894" s="5" t="b">
        <f>Teams[[#This Row],[yearID]]&gt;=1903</f>
        <v>1</v>
      </c>
      <c r="D1894" t="s">
        <v>410</v>
      </c>
      <c r="E1894" t="s">
        <v>95</v>
      </c>
      <c r="F1894" t="s">
        <v>95</v>
      </c>
      <c r="G1894" s="5" t="str">
        <f>VLOOKUP(Teams[[#This Row],[franchID]],TeamsFranchises!$A$2:$D$121,2,FALSE)</f>
        <v>Baltimore Orioles</v>
      </c>
      <c r="H1894" t="s">
        <v>37</v>
      </c>
      <c r="I1894">
        <v>5</v>
      </c>
      <c r="J1894">
        <v>162</v>
      </c>
      <c r="K1894">
        <v>81</v>
      </c>
      <c r="L1894">
        <v>85</v>
      </c>
      <c r="M1894">
        <v>77</v>
      </c>
      <c r="N1894" t="s">
        <v>51</v>
      </c>
      <c r="P1894" t="s">
        <v>51</v>
      </c>
      <c r="Q1894" s="5">
        <f>IF(Teams[[#This Row],[LgWin]]="Y", 1,
IF(Teams[[#This Row],[LgWin]] = "N", 0, " "))</f>
        <v>0</v>
      </c>
      <c r="R1894" t="s">
        <v>51</v>
      </c>
      <c r="S1894" s="5">
        <f>IF(Teams[[#This Row],[WSWin]]="Y", 1,
IF(Teams[[#This Row],[WSWin]] = "N", 0, " "))</f>
        <v>0</v>
      </c>
      <c r="T1894">
        <v>681</v>
      </c>
      <c r="U1894">
        <v>5456</v>
      </c>
      <c r="V1894">
        <v>1374</v>
      </c>
      <c r="W1894">
        <v>234</v>
      </c>
      <c r="X1894">
        <v>23</v>
      </c>
      <c r="Y1894">
        <v>160</v>
      </c>
      <c r="Z1894">
        <v>620</v>
      </c>
      <c r="AA1894">
        <v>884</v>
      </c>
      <c r="AB1894">
        <v>51</v>
      </c>
      <c r="AC1894">
        <v>36</v>
      </c>
      <c r="AD1894">
        <v>22</v>
      </c>
      <c r="AE1894">
        <v>43</v>
      </c>
      <c r="AF1894">
        <v>667</v>
      </c>
      <c r="AG1894">
        <v>594</v>
      </c>
      <c r="AH1894">
        <v>3.71</v>
      </c>
      <c r="AI1894">
        <v>48</v>
      </c>
      <c r="AJ1894">
        <v>13</v>
      </c>
      <c r="AK1894">
        <v>32</v>
      </c>
      <c r="AL1894">
        <v>4318</v>
      </c>
      <c r="AM1894">
        <v>1393</v>
      </c>
      <c r="AN1894">
        <v>137</v>
      </c>
      <c r="AO1894">
        <v>512</v>
      </c>
      <c r="AP1894">
        <v>714</v>
      </c>
      <c r="AQ1894">
        <v>123</v>
      </c>
      <c r="AR1894">
        <v>166</v>
      </c>
      <c r="AS1894">
        <v>0.98099999999999998</v>
      </c>
      <c r="AT1894" t="s">
        <v>218</v>
      </c>
      <c r="AU1894" t="s">
        <v>504</v>
      </c>
      <c r="AV1894">
        <v>2045784</v>
      </c>
      <c r="AW1894">
        <v>98</v>
      </c>
      <c r="AX1894">
        <v>97</v>
      </c>
      <c r="AY1894" t="s">
        <v>95</v>
      </c>
      <c r="AZ1894" t="s">
        <v>95</v>
      </c>
      <c r="BA1894" t="s">
        <v>95</v>
      </c>
    </row>
    <row r="1895" spans="1:53" x14ac:dyDescent="0.55000000000000004">
      <c r="A1895">
        <v>1984</v>
      </c>
      <c r="B1895" s="5" t="b">
        <f>Teams[[#This Row],[yearID]]&gt;=1973</f>
        <v>1</v>
      </c>
      <c r="C1895" s="5" t="b">
        <f>Teams[[#This Row],[yearID]]&gt;=1903</f>
        <v>1</v>
      </c>
      <c r="D1895" t="s">
        <v>410</v>
      </c>
      <c r="E1895" t="s">
        <v>54</v>
      </c>
      <c r="F1895" t="s">
        <v>54</v>
      </c>
      <c r="G1895" s="5" t="str">
        <f>VLOOKUP(Teams[[#This Row],[franchID]],TeamsFranchises!$A$2:$D$121,2,FALSE)</f>
        <v>Boston Red Sox</v>
      </c>
      <c r="H1895" t="s">
        <v>37</v>
      </c>
      <c r="I1895">
        <v>4</v>
      </c>
      <c r="J1895">
        <v>162</v>
      </c>
      <c r="K1895">
        <v>81</v>
      </c>
      <c r="L1895">
        <v>86</v>
      </c>
      <c r="M1895">
        <v>76</v>
      </c>
      <c r="N1895" t="s">
        <v>51</v>
      </c>
      <c r="P1895" t="s">
        <v>51</v>
      </c>
      <c r="Q1895" s="5">
        <f>IF(Teams[[#This Row],[LgWin]]="Y", 1,
IF(Teams[[#This Row],[LgWin]] = "N", 0, " "))</f>
        <v>0</v>
      </c>
      <c r="R1895" t="s">
        <v>51</v>
      </c>
      <c r="S1895" s="5">
        <f>IF(Teams[[#This Row],[WSWin]]="Y", 1,
IF(Teams[[#This Row],[WSWin]] = "N", 0, " "))</f>
        <v>0</v>
      </c>
      <c r="T1895">
        <v>810</v>
      </c>
      <c r="U1895">
        <v>5648</v>
      </c>
      <c r="V1895">
        <v>1598</v>
      </c>
      <c r="W1895">
        <v>259</v>
      </c>
      <c r="X1895">
        <v>45</v>
      </c>
      <c r="Y1895">
        <v>181</v>
      </c>
      <c r="Z1895">
        <v>500</v>
      </c>
      <c r="AA1895">
        <v>842</v>
      </c>
      <c r="AB1895">
        <v>38</v>
      </c>
      <c r="AC1895">
        <v>25</v>
      </c>
      <c r="AD1895">
        <v>20</v>
      </c>
      <c r="AE1895">
        <v>46</v>
      </c>
      <c r="AF1895">
        <v>764</v>
      </c>
      <c r="AG1895">
        <v>669</v>
      </c>
      <c r="AH1895">
        <v>4.18</v>
      </c>
      <c r="AI1895">
        <v>40</v>
      </c>
      <c r="AJ1895">
        <v>12</v>
      </c>
      <c r="AK1895">
        <v>32</v>
      </c>
      <c r="AL1895">
        <v>4326</v>
      </c>
      <c r="AM1895">
        <v>1524</v>
      </c>
      <c r="AN1895">
        <v>141</v>
      </c>
      <c r="AO1895">
        <v>517</v>
      </c>
      <c r="AP1895">
        <v>927</v>
      </c>
      <c r="AQ1895">
        <v>143</v>
      </c>
      <c r="AR1895">
        <v>128</v>
      </c>
      <c r="AS1895">
        <v>0.97699999999999998</v>
      </c>
      <c r="AT1895" t="s">
        <v>441</v>
      </c>
      <c r="AU1895" t="s">
        <v>493</v>
      </c>
      <c r="AV1895">
        <v>1661618</v>
      </c>
      <c r="AW1895">
        <v>105</v>
      </c>
      <c r="AX1895">
        <v>105</v>
      </c>
      <c r="AY1895" t="s">
        <v>54</v>
      </c>
      <c r="AZ1895" t="s">
        <v>54</v>
      </c>
      <c r="BA1895" t="s">
        <v>54</v>
      </c>
    </row>
    <row r="1896" spans="1:53" x14ac:dyDescent="0.55000000000000004">
      <c r="A1896">
        <v>1984</v>
      </c>
      <c r="B1896" s="5" t="b">
        <f>Teams[[#This Row],[yearID]]&gt;=1973</f>
        <v>1</v>
      </c>
      <c r="C1896" s="5" t="b">
        <f>Teams[[#This Row],[yearID]]&gt;=1903</f>
        <v>1</v>
      </c>
      <c r="D1896" t="s">
        <v>410</v>
      </c>
      <c r="E1896" t="s">
        <v>537</v>
      </c>
      <c r="F1896" t="s">
        <v>520</v>
      </c>
      <c r="G1896" s="5" t="str">
        <f>VLOOKUP(Teams[[#This Row],[franchID]],TeamsFranchises!$A$2:$D$121,2,FALSE)</f>
        <v>Los Angeles Angels of Anaheim</v>
      </c>
      <c r="H1896" t="s">
        <v>8</v>
      </c>
      <c r="I1896">
        <v>2</v>
      </c>
      <c r="J1896">
        <v>162</v>
      </c>
      <c r="K1896">
        <v>81</v>
      </c>
      <c r="L1896">
        <v>81</v>
      </c>
      <c r="M1896">
        <v>81</v>
      </c>
      <c r="N1896" t="s">
        <v>51</v>
      </c>
      <c r="P1896" t="s">
        <v>51</v>
      </c>
      <c r="Q1896" s="5">
        <f>IF(Teams[[#This Row],[LgWin]]="Y", 1,
IF(Teams[[#This Row],[LgWin]] = "N", 0, " "))</f>
        <v>0</v>
      </c>
      <c r="R1896" t="s">
        <v>51</v>
      </c>
      <c r="S1896" s="5">
        <f>IF(Teams[[#This Row],[WSWin]]="Y", 1,
IF(Teams[[#This Row],[WSWin]] = "N", 0, " "))</f>
        <v>0</v>
      </c>
      <c r="T1896">
        <v>696</v>
      </c>
      <c r="U1896">
        <v>5470</v>
      </c>
      <c r="V1896">
        <v>1363</v>
      </c>
      <c r="W1896">
        <v>211</v>
      </c>
      <c r="X1896">
        <v>30</v>
      </c>
      <c r="Y1896">
        <v>150</v>
      </c>
      <c r="Z1896">
        <v>556</v>
      </c>
      <c r="AA1896">
        <v>928</v>
      </c>
      <c r="AB1896">
        <v>80</v>
      </c>
      <c r="AC1896">
        <v>51</v>
      </c>
      <c r="AD1896">
        <v>29</v>
      </c>
      <c r="AE1896">
        <v>46</v>
      </c>
      <c r="AF1896">
        <v>697</v>
      </c>
      <c r="AG1896">
        <v>641</v>
      </c>
      <c r="AH1896">
        <v>3.96</v>
      </c>
      <c r="AI1896">
        <v>36</v>
      </c>
      <c r="AJ1896">
        <v>12</v>
      </c>
      <c r="AK1896">
        <v>26</v>
      </c>
      <c r="AL1896">
        <v>4374</v>
      </c>
      <c r="AM1896">
        <v>1526</v>
      </c>
      <c r="AN1896">
        <v>143</v>
      </c>
      <c r="AO1896">
        <v>474</v>
      </c>
      <c r="AP1896">
        <v>754</v>
      </c>
      <c r="AQ1896">
        <v>128</v>
      </c>
      <c r="AR1896">
        <v>170</v>
      </c>
      <c r="AS1896">
        <v>0.98</v>
      </c>
      <c r="AT1896" t="s">
        <v>538</v>
      </c>
      <c r="AU1896" t="s">
        <v>543</v>
      </c>
      <c r="AV1896">
        <v>2402997</v>
      </c>
      <c r="AW1896">
        <v>100</v>
      </c>
      <c r="AX1896">
        <v>100</v>
      </c>
      <c r="AY1896" t="s">
        <v>537</v>
      </c>
      <c r="AZ1896" t="s">
        <v>537</v>
      </c>
      <c r="BA1896" t="s">
        <v>537</v>
      </c>
    </row>
    <row r="1897" spans="1:53" x14ac:dyDescent="0.55000000000000004">
      <c r="A1897">
        <v>1984</v>
      </c>
      <c r="B1897" s="5" t="b">
        <f>Teams[[#This Row],[yearID]]&gt;=1973</f>
        <v>1</v>
      </c>
      <c r="C1897" s="5" t="b">
        <f>Teams[[#This Row],[yearID]]&gt;=1903</f>
        <v>1</v>
      </c>
      <c r="D1897" t="s">
        <v>410</v>
      </c>
      <c r="E1897" t="s">
        <v>415</v>
      </c>
      <c r="F1897" t="s">
        <v>416</v>
      </c>
      <c r="G1897" s="5" t="str">
        <f>VLOOKUP(Teams[[#This Row],[franchID]],TeamsFranchises!$A$2:$D$121,2,FALSE)</f>
        <v>Chicago White Sox</v>
      </c>
      <c r="H1897" t="s">
        <v>8</v>
      </c>
      <c r="I1897">
        <v>5</v>
      </c>
      <c r="J1897">
        <v>162</v>
      </c>
      <c r="K1897">
        <v>81</v>
      </c>
      <c r="L1897">
        <v>74</v>
      </c>
      <c r="M1897">
        <v>88</v>
      </c>
      <c r="N1897" t="s">
        <v>51</v>
      </c>
      <c r="P1897" t="s">
        <v>51</v>
      </c>
      <c r="Q1897" s="5">
        <f>IF(Teams[[#This Row],[LgWin]]="Y", 1,
IF(Teams[[#This Row],[LgWin]] = "N", 0, " "))</f>
        <v>0</v>
      </c>
      <c r="R1897" t="s">
        <v>51</v>
      </c>
      <c r="S1897" s="5">
        <f>IF(Teams[[#This Row],[WSWin]]="Y", 1,
IF(Teams[[#This Row],[WSWin]] = "N", 0, " "))</f>
        <v>0</v>
      </c>
      <c r="T1897">
        <v>679</v>
      </c>
      <c r="U1897">
        <v>5513</v>
      </c>
      <c r="V1897">
        <v>1360</v>
      </c>
      <c r="W1897">
        <v>225</v>
      </c>
      <c r="X1897">
        <v>38</v>
      </c>
      <c r="Y1897">
        <v>172</v>
      </c>
      <c r="Z1897">
        <v>523</v>
      </c>
      <c r="AA1897">
        <v>883</v>
      </c>
      <c r="AB1897">
        <v>109</v>
      </c>
      <c r="AC1897">
        <v>49</v>
      </c>
      <c r="AD1897">
        <v>39</v>
      </c>
      <c r="AE1897">
        <v>44</v>
      </c>
      <c r="AF1897">
        <v>736</v>
      </c>
      <c r="AG1897">
        <v>668</v>
      </c>
      <c r="AH1897">
        <v>4.13</v>
      </c>
      <c r="AI1897">
        <v>43</v>
      </c>
      <c r="AJ1897">
        <v>9</v>
      </c>
      <c r="AK1897">
        <v>32</v>
      </c>
      <c r="AL1897">
        <v>4363</v>
      </c>
      <c r="AM1897">
        <v>1416</v>
      </c>
      <c r="AN1897">
        <v>155</v>
      </c>
      <c r="AO1897">
        <v>483</v>
      </c>
      <c r="AP1897">
        <v>840</v>
      </c>
      <c r="AQ1897">
        <v>122</v>
      </c>
      <c r="AR1897">
        <v>160</v>
      </c>
      <c r="AS1897">
        <v>0.98099999999999998</v>
      </c>
      <c r="AT1897" t="s">
        <v>417</v>
      </c>
      <c r="AU1897" t="s">
        <v>450</v>
      </c>
      <c r="AV1897">
        <v>2136988</v>
      </c>
      <c r="AW1897">
        <v>105</v>
      </c>
      <c r="AX1897">
        <v>104</v>
      </c>
      <c r="AY1897" t="s">
        <v>416</v>
      </c>
      <c r="AZ1897" t="s">
        <v>415</v>
      </c>
      <c r="BA1897" t="s">
        <v>415</v>
      </c>
    </row>
    <row r="1898" spans="1:53" x14ac:dyDescent="0.55000000000000004">
      <c r="A1898">
        <v>1984</v>
      </c>
      <c r="B1898" s="5" t="b">
        <f>Teams[[#This Row],[yearID]]&gt;=1973</f>
        <v>1</v>
      </c>
      <c r="C1898" s="5" t="b">
        <f>Teams[[#This Row],[yearID]]&gt;=1903</f>
        <v>1</v>
      </c>
      <c r="D1898" t="s">
        <v>157</v>
      </c>
      <c r="E1898" t="s">
        <v>161</v>
      </c>
      <c r="F1898" t="s">
        <v>162</v>
      </c>
      <c r="G1898" s="5" t="str">
        <f>VLOOKUP(Teams[[#This Row],[franchID]],TeamsFranchises!$A$2:$D$121,2,FALSE)</f>
        <v>Chicago Cubs</v>
      </c>
      <c r="H1898" t="s">
        <v>37</v>
      </c>
      <c r="I1898">
        <v>1</v>
      </c>
      <c r="J1898">
        <v>161</v>
      </c>
      <c r="K1898">
        <v>80</v>
      </c>
      <c r="L1898">
        <v>96</v>
      </c>
      <c r="M1898">
        <v>65</v>
      </c>
      <c r="N1898" t="s">
        <v>76</v>
      </c>
      <c r="P1898" t="s">
        <v>51</v>
      </c>
      <c r="Q1898" s="5">
        <f>IF(Teams[[#This Row],[LgWin]]="Y", 1,
IF(Teams[[#This Row],[LgWin]] = "N", 0, " "))</f>
        <v>0</v>
      </c>
      <c r="R1898" t="s">
        <v>51</v>
      </c>
      <c r="S1898" s="5">
        <f>IF(Teams[[#This Row],[WSWin]]="Y", 1,
IF(Teams[[#This Row],[WSWin]] = "N", 0, " "))</f>
        <v>0</v>
      </c>
      <c r="T1898">
        <v>762</v>
      </c>
      <c r="U1898">
        <v>5437</v>
      </c>
      <c r="V1898">
        <v>1415</v>
      </c>
      <c r="W1898">
        <v>240</v>
      </c>
      <c r="X1898">
        <v>47</v>
      </c>
      <c r="Y1898">
        <v>136</v>
      </c>
      <c r="Z1898">
        <v>567</v>
      </c>
      <c r="AA1898">
        <v>967</v>
      </c>
      <c r="AB1898">
        <v>154</v>
      </c>
      <c r="AC1898">
        <v>66</v>
      </c>
      <c r="AD1898">
        <v>29</v>
      </c>
      <c r="AE1898">
        <v>51</v>
      </c>
      <c r="AF1898">
        <v>658</v>
      </c>
      <c r="AG1898">
        <v>598</v>
      </c>
      <c r="AH1898">
        <v>3.75</v>
      </c>
      <c r="AI1898">
        <v>19</v>
      </c>
      <c r="AJ1898">
        <v>8</v>
      </c>
      <c r="AK1898">
        <v>50</v>
      </c>
      <c r="AL1898">
        <v>4302</v>
      </c>
      <c r="AM1898">
        <v>1458</v>
      </c>
      <c r="AN1898">
        <v>99</v>
      </c>
      <c r="AO1898">
        <v>442</v>
      </c>
      <c r="AP1898">
        <v>879</v>
      </c>
      <c r="AQ1898">
        <v>121</v>
      </c>
      <c r="AR1898">
        <v>137</v>
      </c>
      <c r="AS1898">
        <v>0.98099999999999998</v>
      </c>
      <c r="AT1898" t="s">
        <v>434</v>
      </c>
      <c r="AU1898" t="s">
        <v>473</v>
      </c>
      <c r="AV1898">
        <v>2107655</v>
      </c>
      <c r="AW1898">
        <v>108</v>
      </c>
      <c r="AX1898">
        <v>108</v>
      </c>
      <c r="AY1898" t="s">
        <v>162</v>
      </c>
      <c r="AZ1898" t="s">
        <v>161</v>
      </c>
      <c r="BA1898" t="s">
        <v>161</v>
      </c>
    </row>
    <row r="1899" spans="1:53" x14ac:dyDescent="0.55000000000000004">
      <c r="A1899">
        <v>1984</v>
      </c>
      <c r="B1899" s="5" t="b">
        <f>Teams[[#This Row],[yearID]]&gt;=1973</f>
        <v>1</v>
      </c>
      <c r="C1899" s="5" t="b">
        <f>Teams[[#This Row],[yearID]]&gt;=1903</f>
        <v>1</v>
      </c>
      <c r="D1899" t="s">
        <v>157</v>
      </c>
      <c r="E1899" t="s">
        <v>167</v>
      </c>
      <c r="F1899" t="s">
        <v>167</v>
      </c>
      <c r="G1899" s="5" t="str">
        <f>VLOOKUP(Teams[[#This Row],[franchID]],TeamsFranchises!$A$2:$D$121,2,FALSE)</f>
        <v>Cincinnati Reds</v>
      </c>
      <c r="H1899" t="s">
        <v>8</v>
      </c>
      <c r="I1899">
        <v>5</v>
      </c>
      <c r="J1899">
        <v>162</v>
      </c>
      <c r="K1899">
        <v>81</v>
      </c>
      <c r="L1899">
        <v>70</v>
      </c>
      <c r="M1899">
        <v>92</v>
      </c>
      <c r="N1899" t="s">
        <v>51</v>
      </c>
      <c r="P1899" t="s">
        <v>51</v>
      </c>
      <c r="Q1899" s="5">
        <f>IF(Teams[[#This Row],[LgWin]]="Y", 1,
IF(Teams[[#This Row],[LgWin]] = "N", 0, " "))</f>
        <v>0</v>
      </c>
      <c r="R1899" t="s">
        <v>51</v>
      </c>
      <c r="S1899" s="5">
        <f>IF(Teams[[#This Row],[WSWin]]="Y", 1,
IF(Teams[[#This Row],[WSWin]] = "N", 0, " "))</f>
        <v>0</v>
      </c>
      <c r="T1899">
        <v>627</v>
      </c>
      <c r="U1899">
        <v>5498</v>
      </c>
      <c r="V1899">
        <v>1342</v>
      </c>
      <c r="W1899">
        <v>238</v>
      </c>
      <c r="X1899">
        <v>30</v>
      </c>
      <c r="Y1899">
        <v>106</v>
      </c>
      <c r="Z1899">
        <v>566</v>
      </c>
      <c r="AA1899">
        <v>978</v>
      </c>
      <c r="AB1899">
        <v>160</v>
      </c>
      <c r="AC1899">
        <v>63</v>
      </c>
      <c r="AD1899">
        <v>12</v>
      </c>
      <c r="AE1899">
        <v>53</v>
      </c>
      <c r="AF1899">
        <v>747</v>
      </c>
      <c r="AG1899">
        <v>675</v>
      </c>
      <c r="AH1899">
        <v>4.16</v>
      </c>
      <c r="AI1899">
        <v>25</v>
      </c>
      <c r="AJ1899">
        <v>6</v>
      </c>
      <c r="AK1899">
        <v>25</v>
      </c>
      <c r="AL1899">
        <v>4384</v>
      </c>
      <c r="AM1899">
        <v>1445</v>
      </c>
      <c r="AN1899">
        <v>128</v>
      </c>
      <c r="AO1899">
        <v>578</v>
      </c>
      <c r="AP1899">
        <v>946</v>
      </c>
      <c r="AQ1899">
        <v>139</v>
      </c>
      <c r="AR1899">
        <v>116</v>
      </c>
      <c r="AS1899">
        <v>0.97699999999999998</v>
      </c>
      <c r="AT1899" t="s">
        <v>165</v>
      </c>
      <c r="AU1899" t="s">
        <v>565</v>
      </c>
      <c r="AV1899">
        <v>1275887</v>
      </c>
      <c r="AW1899">
        <v>104</v>
      </c>
      <c r="AX1899">
        <v>105</v>
      </c>
      <c r="AY1899" t="s">
        <v>167</v>
      </c>
      <c r="AZ1899" t="s">
        <v>167</v>
      </c>
      <c r="BA1899" t="s">
        <v>167</v>
      </c>
    </row>
    <row r="1900" spans="1:53" x14ac:dyDescent="0.55000000000000004">
      <c r="A1900">
        <v>1984</v>
      </c>
      <c r="B1900" s="5" t="b">
        <f>Teams[[#This Row],[yearID]]&gt;=1973</f>
        <v>1</v>
      </c>
      <c r="C1900" s="5" t="b">
        <f>Teams[[#This Row],[yearID]]&gt;=1903</f>
        <v>1</v>
      </c>
      <c r="D1900" t="s">
        <v>410</v>
      </c>
      <c r="E1900" t="s">
        <v>64</v>
      </c>
      <c r="F1900" t="s">
        <v>64</v>
      </c>
      <c r="G1900" s="5" t="str">
        <f>VLOOKUP(Teams[[#This Row],[franchID]],TeamsFranchises!$A$2:$D$121,2,FALSE)</f>
        <v>Cleveland Indians</v>
      </c>
      <c r="H1900" t="s">
        <v>37</v>
      </c>
      <c r="I1900">
        <v>6</v>
      </c>
      <c r="J1900">
        <v>163</v>
      </c>
      <c r="K1900">
        <v>81</v>
      </c>
      <c r="L1900">
        <v>75</v>
      </c>
      <c r="M1900">
        <v>87</v>
      </c>
      <c r="N1900" t="s">
        <v>51</v>
      </c>
      <c r="P1900" t="s">
        <v>51</v>
      </c>
      <c r="Q1900" s="5">
        <f>IF(Teams[[#This Row],[LgWin]]="Y", 1,
IF(Teams[[#This Row],[LgWin]] = "N", 0, " "))</f>
        <v>0</v>
      </c>
      <c r="R1900" t="s">
        <v>51</v>
      </c>
      <c r="S1900" s="5">
        <f>IF(Teams[[#This Row],[WSWin]]="Y", 1,
IF(Teams[[#This Row],[WSWin]] = "N", 0, " "))</f>
        <v>0</v>
      </c>
      <c r="T1900">
        <v>761</v>
      </c>
      <c r="U1900">
        <v>5643</v>
      </c>
      <c r="V1900">
        <v>1498</v>
      </c>
      <c r="W1900">
        <v>222</v>
      </c>
      <c r="X1900">
        <v>39</v>
      </c>
      <c r="Y1900">
        <v>123</v>
      </c>
      <c r="Z1900">
        <v>600</v>
      </c>
      <c r="AA1900">
        <v>815</v>
      </c>
      <c r="AB1900">
        <v>126</v>
      </c>
      <c r="AC1900">
        <v>77</v>
      </c>
      <c r="AD1900">
        <v>27</v>
      </c>
      <c r="AE1900">
        <v>67</v>
      </c>
      <c r="AF1900">
        <v>766</v>
      </c>
      <c r="AG1900">
        <v>694</v>
      </c>
      <c r="AH1900">
        <v>4.26</v>
      </c>
      <c r="AI1900">
        <v>21</v>
      </c>
      <c r="AJ1900">
        <v>7</v>
      </c>
      <c r="AK1900">
        <v>35</v>
      </c>
      <c r="AL1900">
        <v>4403</v>
      </c>
      <c r="AM1900">
        <v>1523</v>
      </c>
      <c r="AN1900">
        <v>141</v>
      </c>
      <c r="AO1900">
        <v>545</v>
      </c>
      <c r="AP1900">
        <v>803</v>
      </c>
      <c r="AQ1900">
        <v>146</v>
      </c>
      <c r="AR1900">
        <v>163</v>
      </c>
      <c r="AS1900">
        <v>0.97699999999999998</v>
      </c>
      <c r="AT1900" t="s">
        <v>487</v>
      </c>
      <c r="AU1900" t="s">
        <v>498</v>
      </c>
      <c r="AV1900">
        <v>734079</v>
      </c>
      <c r="AW1900">
        <v>102</v>
      </c>
      <c r="AX1900">
        <v>103</v>
      </c>
      <c r="AY1900" t="s">
        <v>64</v>
      </c>
      <c r="AZ1900" t="s">
        <v>64</v>
      </c>
      <c r="BA1900" t="s">
        <v>64</v>
      </c>
    </row>
    <row r="1901" spans="1:53" x14ac:dyDescent="0.55000000000000004">
      <c r="A1901">
        <v>1984</v>
      </c>
      <c r="B1901" s="5" t="b">
        <f>Teams[[#This Row],[yearID]]&gt;=1973</f>
        <v>1</v>
      </c>
      <c r="C1901" s="5" t="b">
        <f>Teams[[#This Row],[yearID]]&gt;=1903</f>
        <v>1</v>
      </c>
      <c r="D1901" t="s">
        <v>410</v>
      </c>
      <c r="E1901" t="s">
        <v>419</v>
      </c>
      <c r="F1901" t="s">
        <v>419</v>
      </c>
      <c r="G1901" s="5" t="str">
        <f>VLOOKUP(Teams[[#This Row],[franchID]],TeamsFranchises!$A$2:$D$121,2,FALSE)</f>
        <v>Detroit Tigers</v>
      </c>
      <c r="H1901" t="s">
        <v>37</v>
      </c>
      <c r="I1901">
        <v>1</v>
      </c>
      <c r="J1901">
        <v>162</v>
      </c>
      <c r="K1901">
        <v>82</v>
      </c>
      <c r="L1901">
        <v>104</v>
      </c>
      <c r="M1901">
        <v>58</v>
      </c>
      <c r="N1901" t="s">
        <v>76</v>
      </c>
      <c r="P1901" t="s">
        <v>76</v>
      </c>
      <c r="Q1901" s="5">
        <f>IF(Teams[[#This Row],[LgWin]]="Y", 1,
IF(Teams[[#This Row],[LgWin]] = "N", 0, " "))</f>
        <v>1</v>
      </c>
      <c r="R1901" t="s">
        <v>76</v>
      </c>
      <c r="S1901" s="5">
        <f>IF(Teams[[#This Row],[WSWin]]="Y", 1,
IF(Teams[[#This Row],[WSWin]] = "N", 0, " "))</f>
        <v>1</v>
      </c>
      <c r="T1901">
        <v>829</v>
      </c>
      <c r="U1901">
        <v>5644</v>
      </c>
      <c r="V1901">
        <v>1529</v>
      </c>
      <c r="W1901">
        <v>254</v>
      </c>
      <c r="X1901">
        <v>46</v>
      </c>
      <c r="Y1901">
        <v>187</v>
      </c>
      <c r="Z1901">
        <v>602</v>
      </c>
      <c r="AA1901">
        <v>941</v>
      </c>
      <c r="AB1901">
        <v>106</v>
      </c>
      <c r="AC1901">
        <v>68</v>
      </c>
      <c r="AD1901">
        <v>34</v>
      </c>
      <c r="AE1901">
        <v>45</v>
      </c>
      <c r="AF1901">
        <v>643</v>
      </c>
      <c r="AG1901">
        <v>568</v>
      </c>
      <c r="AH1901">
        <v>3.49</v>
      </c>
      <c r="AI1901">
        <v>19</v>
      </c>
      <c r="AJ1901">
        <v>8</v>
      </c>
      <c r="AK1901">
        <v>51</v>
      </c>
      <c r="AL1901">
        <v>4392</v>
      </c>
      <c r="AM1901">
        <v>1358</v>
      </c>
      <c r="AN1901">
        <v>130</v>
      </c>
      <c r="AO1901">
        <v>489</v>
      </c>
      <c r="AP1901">
        <v>914</v>
      </c>
      <c r="AQ1901">
        <v>127</v>
      </c>
      <c r="AR1901">
        <v>162</v>
      </c>
      <c r="AS1901">
        <v>0.97899999999999998</v>
      </c>
      <c r="AT1901" t="s">
        <v>420</v>
      </c>
      <c r="AU1901" t="s">
        <v>518</v>
      </c>
      <c r="AV1901">
        <v>2704794</v>
      </c>
      <c r="AW1901">
        <v>100</v>
      </c>
      <c r="AX1901">
        <v>98</v>
      </c>
      <c r="AY1901" t="s">
        <v>419</v>
      </c>
      <c r="AZ1901" t="s">
        <v>419</v>
      </c>
      <c r="BA1901" t="s">
        <v>419</v>
      </c>
    </row>
    <row r="1902" spans="1:53" x14ac:dyDescent="0.55000000000000004">
      <c r="A1902">
        <v>1984</v>
      </c>
      <c r="B1902" s="5" t="b">
        <f>Teams[[#This Row],[yearID]]&gt;=1973</f>
        <v>1</v>
      </c>
      <c r="C1902" s="5" t="b">
        <f>Teams[[#This Row],[yearID]]&gt;=1903</f>
        <v>1</v>
      </c>
      <c r="D1902" t="s">
        <v>157</v>
      </c>
      <c r="E1902" t="s">
        <v>528</v>
      </c>
      <c r="F1902" t="s">
        <v>528</v>
      </c>
      <c r="G1902" s="5" t="str">
        <f>VLOOKUP(Teams[[#This Row],[franchID]],TeamsFranchises!$A$2:$D$121,2,FALSE)</f>
        <v>Houston Astros</v>
      </c>
      <c r="H1902" t="s">
        <v>8</v>
      </c>
      <c r="I1902">
        <v>2</v>
      </c>
      <c r="J1902">
        <v>162</v>
      </c>
      <c r="K1902">
        <v>81</v>
      </c>
      <c r="L1902">
        <v>80</v>
      </c>
      <c r="M1902">
        <v>82</v>
      </c>
      <c r="N1902" t="s">
        <v>51</v>
      </c>
      <c r="P1902" t="s">
        <v>51</v>
      </c>
      <c r="Q1902" s="5">
        <f>IF(Teams[[#This Row],[LgWin]]="Y", 1,
IF(Teams[[#This Row],[LgWin]] = "N", 0, " "))</f>
        <v>0</v>
      </c>
      <c r="R1902" t="s">
        <v>51</v>
      </c>
      <c r="S1902" s="5">
        <f>IF(Teams[[#This Row],[WSWin]]="Y", 1,
IF(Teams[[#This Row],[WSWin]] = "N", 0, " "))</f>
        <v>0</v>
      </c>
      <c r="T1902">
        <v>693</v>
      </c>
      <c r="U1902">
        <v>5548</v>
      </c>
      <c r="V1902">
        <v>1465</v>
      </c>
      <c r="W1902">
        <v>222</v>
      </c>
      <c r="X1902">
        <v>67</v>
      </c>
      <c r="Y1902">
        <v>79</v>
      </c>
      <c r="Z1902">
        <v>494</v>
      </c>
      <c r="AA1902">
        <v>837</v>
      </c>
      <c r="AB1902">
        <v>105</v>
      </c>
      <c r="AC1902">
        <v>61</v>
      </c>
      <c r="AD1902">
        <v>17</v>
      </c>
      <c r="AE1902">
        <v>55</v>
      </c>
      <c r="AF1902">
        <v>630</v>
      </c>
      <c r="AG1902">
        <v>534</v>
      </c>
      <c r="AH1902">
        <v>3.32</v>
      </c>
      <c r="AI1902">
        <v>24</v>
      </c>
      <c r="AJ1902">
        <v>13</v>
      </c>
      <c r="AK1902">
        <v>29</v>
      </c>
      <c r="AL1902">
        <v>4348</v>
      </c>
      <c r="AM1902">
        <v>1350</v>
      </c>
      <c r="AN1902">
        <v>91</v>
      </c>
      <c r="AO1902">
        <v>502</v>
      </c>
      <c r="AP1902">
        <v>950</v>
      </c>
      <c r="AQ1902">
        <v>133</v>
      </c>
      <c r="AR1902">
        <v>160</v>
      </c>
      <c r="AS1902">
        <v>0.97899999999999998</v>
      </c>
      <c r="AT1902" t="s">
        <v>539</v>
      </c>
      <c r="AU1902" t="s">
        <v>540</v>
      </c>
      <c r="AV1902">
        <v>1229862</v>
      </c>
      <c r="AW1902">
        <v>92</v>
      </c>
      <c r="AX1902">
        <v>92</v>
      </c>
      <c r="AY1902" t="s">
        <v>528</v>
      </c>
      <c r="AZ1902" t="s">
        <v>528</v>
      </c>
      <c r="BA1902" t="s">
        <v>528</v>
      </c>
    </row>
    <row r="1903" spans="1:53" x14ac:dyDescent="0.55000000000000004">
      <c r="A1903">
        <v>1984</v>
      </c>
      <c r="B1903" s="5" t="b">
        <f>Teams[[#This Row],[yearID]]&gt;=1973</f>
        <v>1</v>
      </c>
      <c r="C1903" s="5" t="b">
        <f>Teams[[#This Row],[yearID]]&gt;=1903</f>
        <v>1</v>
      </c>
      <c r="D1903" t="s">
        <v>410</v>
      </c>
      <c r="E1903" t="s">
        <v>509</v>
      </c>
      <c r="F1903" t="s">
        <v>548</v>
      </c>
      <c r="G1903" s="5" t="str">
        <f>VLOOKUP(Teams[[#This Row],[franchID]],TeamsFranchises!$A$2:$D$121,2,FALSE)</f>
        <v>Kansas City Royals</v>
      </c>
      <c r="H1903" t="s">
        <v>8</v>
      </c>
      <c r="I1903">
        <v>1</v>
      </c>
      <c r="J1903">
        <v>162</v>
      </c>
      <c r="K1903">
        <v>81</v>
      </c>
      <c r="L1903">
        <v>84</v>
      </c>
      <c r="M1903">
        <v>78</v>
      </c>
      <c r="N1903" t="s">
        <v>76</v>
      </c>
      <c r="P1903" t="s">
        <v>51</v>
      </c>
      <c r="Q1903" s="5">
        <f>IF(Teams[[#This Row],[LgWin]]="Y", 1,
IF(Teams[[#This Row],[LgWin]] = "N", 0, " "))</f>
        <v>0</v>
      </c>
      <c r="R1903" t="s">
        <v>51</v>
      </c>
      <c r="S1903" s="5">
        <f>IF(Teams[[#This Row],[WSWin]]="Y", 1,
IF(Teams[[#This Row],[WSWin]] = "N", 0, " "))</f>
        <v>0</v>
      </c>
      <c r="T1903">
        <v>673</v>
      </c>
      <c r="U1903">
        <v>5543</v>
      </c>
      <c r="V1903">
        <v>1487</v>
      </c>
      <c r="W1903">
        <v>269</v>
      </c>
      <c r="X1903">
        <v>52</v>
      </c>
      <c r="Y1903">
        <v>117</v>
      </c>
      <c r="Z1903">
        <v>400</v>
      </c>
      <c r="AA1903">
        <v>832</v>
      </c>
      <c r="AB1903">
        <v>106</v>
      </c>
      <c r="AC1903">
        <v>64</v>
      </c>
      <c r="AD1903">
        <v>24</v>
      </c>
      <c r="AE1903">
        <v>55</v>
      </c>
      <c r="AF1903">
        <v>686</v>
      </c>
      <c r="AG1903">
        <v>629</v>
      </c>
      <c r="AH1903">
        <v>3.92</v>
      </c>
      <c r="AI1903">
        <v>18</v>
      </c>
      <c r="AJ1903">
        <v>9</v>
      </c>
      <c r="AK1903">
        <v>50</v>
      </c>
      <c r="AL1903">
        <v>4332</v>
      </c>
      <c r="AM1903">
        <v>1426</v>
      </c>
      <c r="AN1903">
        <v>136</v>
      </c>
      <c r="AO1903">
        <v>433</v>
      </c>
      <c r="AP1903">
        <v>724</v>
      </c>
      <c r="AQ1903">
        <v>131</v>
      </c>
      <c r="AR1903">
        <v>157</v>
      </c>
      <c r="AS1903">
        <v>0.97899999999999998</v>
      </c>
      <c r="AT1903" t="s">
        <v>549</v>
      </c>
      <c r="AU1903" t="s">
        <v>570</v>
      </c>
      <c r="AV1903">
        <v>1810018</v>
      </c>
      <c r="AW1903">
        <v>100</v>
      </c>
      <c r="AX1903">
        <v>101</v>
      </c>
      <c r="AY1903" t="s">
        <v>548</v>
      </c>
      <c r="AZ1903" t="s">
        <v>509</v>
      </c>
      <c r="BA1903" t="s">
        <v>509</v>
      </c>
    </row>
    <row r="1904" spans="1:53" x14ac:dyDescent="0.55000000000000004">
      <c r="A1904">
        <v>1984</v>
      </c>
      <c r="B1904" s="5" t="b">
        <f>Teams[[#This Row],[yearID]]&gt;=1973</f>
        <v>1</v>
      </c>
      <c r="C1904" s="5" t="b">
        <f>Teams[[#This Row],[yearID]]&gt;=1903</f>
        <v>1</v>
      </c>
      <c r="D1904" t="s">
        <v>157</v>
      </c>
      <c r="E1904" t="s">
        <v>511</v>
      </c>
      <c r="F1904" t="s">
        <v>260</v>
      </c>
      <c r="G1904" s="5" t="str">
        <f>VLOOKUP(Teams[[#This Row],[franchID]],TeamsFranchises!$A$2:$D$121,2,FALSE)</f>
        <v>Los Angeles Dodgers</v>
      </c>
      <c r="H1904" t="s">
        <v>8</v>
      </c>
      <c r="I1904">
        <v>4</v>
      </c>
      <c r="J1904">
        <v>162</v>
      </c>
      <c r="K1904">
        <v>81</v>
      </c>
      <c r="L1904">
        <v>79</v>
      </c>
      <c r="M1904">
        <v>83</v>
      </c>
      <c r="N1904" t="s">
        <v>51</v>
      </c>
      <c r="P1904" t="s">
        <v>51</v>
      </c>
      <c r="Q1904" s="5">
        <f>IF(Teams[[#This Row],[LgWin]]="Y", 1,
IF(Teams[[#This Row],[LgWin]] = "N", 0, " "))</f>
        <v>0</v>
      </c>
      <c r="R1904" t="s">
        <v>51</v>
      </c>
      <c r="S1904" s="5">
        <f>IF(Teams[[#This Row],[WSWin]]="Y", 1,
IF(Teams[[#This Row],[WSWin]] = "N", 0, " "))</f>
        <v>0</v>
      </c>
      <c r="T1904">
        <v>580</v>
      </c>
      <c r="U1904">
        <v>5399</v>
      </c>
      <c r="V1904">
        <v>1316</v>
      </c>
      <c r="W1904">
        <v>213</v>
      </c>
      <c r="X1904">
        <v>23</v>
      </c>
      <c r="Y1904">
        <v>102</v>
      </c>
      <c r="Z1904">
        <v>488</v>
      </c>
      <c r="AA1904">
        <v>829</v>
      </c>
      <c r="AB1904">
        <v>109</v>
      </c>
      <c r="AC1904">
        <v>69</v>
      </c>
      <c r="AD1904">
        <v>14</v>
      </c>
      <c r="AE1904">
        <v>48</v>
      </c>
      <c r="AF1904">
        <v>600</v>
      </c>
      <c r="AG1904">
        <v>514</v>
      </c>
      <c r="AH1904">
        <v>3.17</v>
      </c>
      <c r="AI1904">
        <v>39</v>
      </c>
      <c r="AJ1904">
        <v>16</v>
      </c>
      <c r="AK1904">
        <v>27</v>
      </c>
      <c r="AL1904">
        <v>4382</v>
      </c>
      <c r="AM1904">
        <v>1381</v>
      </c>
      <c r="AN1904">
        <v>76</v>
      </c>
      <c r="AO1904">
        <v>499</v>
      </c>
      <c r="AP1904">
        <v>1033</v>
      </c>
      <c r="AQ1904">
        <v>163</v>
      </c>
      <c r="AR1904">
        <v>146</v>
      </c>
      <c r="AS1904">
        <v>0.97499999999999998</v>
      </c>
      <c r="AT1904" t="s">
        <v>512</v>
      </c>
      <c r="AU1904" t="s">
        <v>531</v>
      </c>
      <c r="AV1904">
        <v>3134824</v>
      </c>
      <c r="AW1904">
        <v>98</v>
      </c>
      <c r="AX1904">
        <v>98</v>
      </c>
      <c r="AY1904" t="s">
        <v>260</v>
      </c>
      <c r="AZ1904" t="s">
        <v>511</v>
      </c>
      <c r="BA1904" t="s">
        <v>511</v>
      </c>
    </row>
    <row r="1905" spans="1:53" x14ac:dyDescent="0.55000000000000004">
      <c r="A1905">
        <v>1984</v>
      </c>
      <c r="B1905" s="5" t="b">
        <f>Teams[[#This Row],[yearID]]&gt;=1973</f>
        <v>1</v>
      </c>
      <c r="C1905" s="5" t="b">
        <f>Teams[[#This Row],[yearID]]&gt;=1903</f>
        <v>1</v>
      </c>
      <c r="D1905" t="s">
        <v>410</v>
      </c>
      <c r="E1905" t="s">
        <v>426</v>
      </c>
      <c r="F1905" t="s">
        <v>426</v>
      </c>
      <c r="G1905" s="5" t="str">
        <f>VLOOKUP(Teams[[#This Row],[franchID]],TeamsFranchises!$A$2:$D$121,2,FALSE)</f>
        <v>Minnesota Twins</v>
      </c>
      <c r="H1905" t="s">
        <v>8</v>
      </c>
      <c r="I1905">
        <v>2</v>
      </c>
      <c r="J1905">
        <v>162</v>
      </c>
      <c r="K1905">
        <v>81</v>
      </c>
      <c r="L1905">
        <v>81</v>
      </c>
      <c r="M1905">
        <v>81</v>
      </c>
      <c r="N1905" t="s">
        <v>51</v>
      </c>
      <c r="P1905" t="s">
        <v>51</v>
      </c>
      <c r="Q1905" s="5">
        <f>IF(Teams[[#This Row],[LgWin]]="Y", 1,
IF(Teams[[#This Row],[LgWin]] = "N", 0, " "))</f>
        <v>0</v>
      </c>
      <c r="R1905" t="s">
        <v>51</v>
      </c>
      <c r="S1905" s="5">
        <f>IF(Teams[[#This Row],[WSWin]]="Y", 1,
IF(Teams[[#This Row],[WSWin]] = "N", 0, " "))</f>
        <v>0</v>
      </c>
      <c r="T1905">
        <v>673</v>
      </c>
      <c r="U1905">
        <v>5562</v>
      </c>
      <c r="V1905">
        <v>1473</v>
      </c>
      <c r="W1905">
        <v>259</v>
      </c>
      <c r="X1905">
        <v>33</v>
      </c>
      <c r="Y1905">
        <v>114</v>
      </c>
      <c r="Z1905">
        <v>437</v>
      </c>
      <c r="AA1905">
        <v>735</v>
      </c>
      <c r="AB1905">
        <v>39</v>
      </c>
      <c r="AC1905">
        <v>30</v>
      </c>
      <c r="AD1905">
        <v>24</v>
      </c>
      <c r="AE1905">
        <v>58</v>
      </c>
      <c r="AF1905">
        <v>675</v>
      </c>
      <c r="AG1905">
        <v>615</v>
      </c>
      <c r="AH1905">
        <v>3.85</v>
      </c>
      <c r="AI1905">
        <v>32</v>
      </c>
      <c r="AJ1905">
        <v>9</v>
      </c>
      <c r="AK1905">
        <v>38</v>
      </c>
      <c r="AL1905">
        <v>4313</v>
      </c>
      <c r="AM1905">
        <v>1429</v>
      </c>
      <c r="AN1905">
        <v>159</v>
      </c>
      <c r="AO1905">
        <v>463</v>
      </c>
      <c r="AP1905">
        <v>713</v>
      </c>
      <c r="AQ1905">
        <v>120</v>
      </c>
      <c r="AR1905">
        <v>134</v>
      </c>
      <c r="AS1905">
        <v>0.98</v>
      </c>
      <c r="AT1905" t="s">
        <v>523</v>
      </c>
      <c r="AU1905" t="s">
        <v>579</v>
      </c>
      <c r="AV1905">
        <v>1598692</v>
      </c>
      <c r="AW1905">
        <v>104</v>
      </c>
      <c r="AX1905">
        <v>105</v>
      </c>
      <c r="AY1905" t="s">
        <v>426</v>
      </c>
      <c r="AZ1905" t="s">
        <v>426</v>
      </c>
      <c r="BA1905" t="s">
        <v>426</v>
      </c>
    </row>
    <row r="1906" spans="1:53" x14ac:dyDescent="0.55000000000000004">
      <c r="A1906">
        <v>1984</v>
      </c>
      <c r="B1906" s="5" t="b">
        <f>Teams[[#This Row],[yearID]]&gt;=1973</f>
        <v>1</v>
      </c>
      <c r="C1906" s="5" t="b">
        <f>Teams[[#This Row],[yearID]]&gt;=1903</f>
        <v>1</v>
      </c>
      <c r="D1906" t="s">
        <v>410</v>
      </c>
      <c r="E1906" t="s">
        <v>563</v>
      </c>
      <c r="F1906" t="s">
        <v>282</v>
      </c>
      <c r="G1906" s="5" t="str">
        <f>VLOOKUP(Teams[[#This Row],[franchID]],TeamsFranchises!$A$2:$D$121,2,FALSE)</f>
        <v>Milwaukee Brewers</v>
      </c>
      <c r="H1906" t="s">
        <v>37</v>
      </c>
      <c r="I1906">
        <v>7</v>
      </c>
      <c r="J1906">
        <v>161</v>
      </c>
      <c r="K1906">
        <v>81</v>
      </c>
      <c r="L1906">
        <v>67</v>
      </c>
      <c r="M1906">
        <v>94</v>
      </c>
      <c r="N1906" t="s">
        <v>51</v>
      </c>
      <c r="P1906" t="s">
        <v>51</v>
      </c>
      <c r="Q1906" s="5">
        <f>IF(Teams[[#This Row],[LgWin]]="Y", 1,
IF(Teams[[#This Row],[LgWin]] = "N", 0, " "))</f>
        <v>0</v>
      </c>
      <c r="R1906" t="s">
        <v>51</v>
      </c>
      <c r="S1906" s="5">
        <f>IF(Teams[[#This Row],[WSWin]]="Y", 1,
IF(Teams[[#This Row],[WSWin]] = "N", 0, " "))</f>
        <v>0</v>
      </c>
      <c r="T1906">
        <v>641</v>
      </c>
      <c r="U1906">
        <v>5511</v>
      </c>
      <c r="V1906">
        <v>1446</v>
      </c>
      <c r="W1906">
        <v>232</v>
      </c>
      <c r="X1906">
        <v>36</v>
      </c>
      <c r="Y1906">
        <v>96</v>
      </c>
      <c r="Z1906">
        <v>432</v>
      </c>
      <c r="AA1906">
        <v>673</v>
      </c>
      <c r="AB1906">
        <v>52</v>
      </c>
      <c r="AC1906">
        <v>57</v>
      </c>
      <c r="AD1906">
        <v>26</v>
      </c>
      <c r="AE1906">
        <v>46</v>
      </c>
      <c r="AF1906">
        <v>734</v>
      </c>
      <c r="AG1906">
        <v>646</v>
      </c>
      <c r="AH1906">
        <v>4.0599999999999996</v>
      </c>
      <c r="AI1906">
        <v>13</v>
      </c>
      <c r="AJ1906">
        <v>7</v>
      </c>
      <c r="AK1906">
        <v>41</v>
      </c>
      <c r="AL1906">
        <v>4299</v>
      </c>
      <c r="AM1906">
        <v>1532</v>
      </c>
      <c r="AN1906">
        <v>137</v>
      </c>
      <c r="AO1906">
        <v>480</v>
      </c>
      <c r="AP1906">
        <v>785</v>
      </c>
      <c r="AQ1906">
        <v>136</v>
      </c>
      <c r="AR1906">
        <v>156</v>
      </c>
      <c r="AS1906">
        <v>0.97799999999999998</v>
      </c>
      <c r="AT1906" t="s">
        <v>281</v>
      </c>
      <c r="AU1906" t="s">
        <v>501</v>
      </c>
      <c r="AV1906">
        <v>1608509</v>
      </c>
      <c r="AW1906">
        <v>96</v>
      </c>
      <c r="AX1906">
        <v>97</v>
      </c>
      <c r="AY1906" t="s">
        <v>282</v>
      </c>
      <c r="AZ1906" t="s">
        <v>282</v>
      </c>
      <c r="BA1906" t="s">
        <v>282</v>
      </c>
    </row>
    <row r="1907" spans="1:53" x14ac:dyDescent="0.55000000000000004">
      <c r="A1907">
        <v>1984</v>
      </c>
      <c r="B1907" s="5" t="b">
        <f>Teams[[#This Row],[yearID]]&gt;=1973</f>
        <v>1</v>
      </c>
      <c r="C1907" s="5" t="b">
        <f>Teams[[#This Row],[yearID]]&gt;=1903</f>
        <v>1</v>
      </c>
      <c r="D1907" t="s">
        <v>157</v>
      </c>
      <c r="E1907" t="s">
        <v>551</v>
      </c>
      <c r="F1907" t="s">
        <v>398</v>
      </c>
      <c r="G1907" s="5" t="str">
        <f>VLOOKUP(Teams[[#This Row],[franchID]],TeamsFranchises!$A$2:$D$121,2,FALSE)</f>
        <v>Washington Nationals</v>
      </c>
      <c r="H1907" t="s">
        <v>37</v>
      </c>
      <c r="I1907">
        <v>5</v>
      </c>
      <c r="J1907">
        <v>161</v>
      </c>
      <c r="K1907">
        <v>81</v>
      </c>
      <c r="L1907">
        <v>78</v>
      </c>
      <c r="M1907">
        <v>83</v>
      </c>
      <c r="N1907" t="s">
        <v>51</v>
      </c>
      <c r="P1907" t="s">
        <v>51</v>
      </c>
      <c r="Q1907" s="5">
        <f>IF(Teams[[#This Row],[LgWin]]="Y", 1,
IF(Teams[[#This Row],[LgWin]] = "N", 0, " "))</f>
        <v>0</v>
      </c>
      <c r="R1907" t="s">
        <v>51</v>
      </c>
      <c r="S1907" s="5">
        <f>IF(Teams[[#This Row],[WSWin]]="Y", 1,
IF(Teams[[#This Row],[WSWin]] = "N", 0, " "))</f>
        <v>0</v>
      </c>
      <c r="T1907">
        <v>593</v>
      </c>
      <c r="U1907">
        <v>5439</v>
      </c>
      <c r="V1907">
        <v>1367</v>
      </c>
      <c r="W1907">
        <v>242</v>
      </c>
      <c r="X1907">
        <v>36</v>
      </c>
      <c r="Y1907">
        <v>96</v>
      </c>
      <c r="Z1907">
        <v>470</v>
      </c>
      <c r="AA1907">
        <v>782</v>
      </c>
      <c r="AB1907">
        <v>131</v>
      </c>
      <c r="AC1907">
        <v>38</v>
      </c>
      <c r="AD1907">
        <v>25</v>
      </c>
      <c r="AE1907">
        <v>34</v>
      </c>
      <c r="AF1907">
        <v>585</v>
      </c>
      <c r="AG1907">
        <v>526</v>
      </c>
      <c r="AH1907">
        <v>3.31</v>
      </c>
      <c r="AI1907">
        <v>19</v>
      </c>
      <c r="AJ1907">
        <v>10</v>
      </c>
      <c r="AK1907">
        <v>48</v>
      </c>
      <c r="AL1907">
        <v>4293</v>
      </c>
      <c r="AM1907">
        <v>1333</v>
      </c>
      <c r="AN1907">
        <v>114</v>
      </c>
      <c r="AO1907">
        <v>474</v>
      </c>
      <c r="AP1907">
        <v>861</v>
      </c>
      <c r="AQ1907">
        <v>132</v>
      </c>
      <c r="AR1907">
        <v>147</v>
      </c>
      <c r="AS1907">
        <v>0.97799999999999998</v>
      </c>
      <c r="AT1907" t="s">
        <v>552</v>
      </c>
      <c r="AU1907" t="s">
        <v>572</v>
      </c>
      <c r="AV1907">
        <v>1606531</v>
      </c>
      <c r="AW1907">
        <v>96</v>
      </c>
      <c r="AX1907">
        <v>96</v>
      </c>
      <c r="AY1907" t="s">
        <v>551</v>
      </c>
      <c r="AZ1907" t="s">
        <v>551</v>
      </c>
      <c r="BA1907" t="s">
        <v>551</v>
      </c>
    </row>
    <row r="1908" spans="1:53" x14ac:dyDescent="0.55000000000000004">
      <c r="A1908">
        <v>1984</v>
      </c>
      <c r="B1908" s="5" t="b">
        <f>Teams[[#This Row],[yearID]]&gt;=1973</f>
        <v>1</v>
      </c>
      <c r="C1908" s="5" t="b">
        <f>Teams[[#This Row],[yearID]]&gt;=1903</f>
        <v>1</v>
      </c>
      <c r="D1908" t="s">
        <v>410</v>
      </c>
      <c r="E1908" t="s">
        <v>436</v>
      </c>
      <c r="F1908" t="s">
        <v>412</v>
      </c>
      <c r="G1908" s="5" t="str">
        <f>VLOOKUP(Teams[[#This Row],[franchID]],TeamsFranchises!$A$2:$D$121,2,FALSE)</f>
        <v>New York Yankees</v>
      </c>
      <c r="H1908" t="s">
        <v>37</v>
      </c>
      <c r="I1908">
        <v>3</v>
      </c>
      <c r="J1908">
        <v>162</v>
      </c>
      <c r="K1908">
        <v>81</v>
      </c>
      <c r="L1908">
        <v>87</v>
      </c>
      <c r="M1908">
        <v>75</v>
      </c>
      <c r="N1908" t="s">
        <v>51</v>
      </c>
      <c r="P1908" t="s">
        <v>51</v>
      </c>
      <c r="Q1908" s="5">
        <f>IF(Teams[[#This Row],[LgWin]]="Y", 1,
IF(Teams[[#This Row],[LgWin]] = "N", 0, " "))</f>
        <v>0</v>
      </c>
      <c r="R1908" t="s">
        <v>51</v>
      </c>
      <c r="S1908" s="5">
        <f>IF(Teams[[#This Row],[WSWin]]="Y", 1,
IF(Teams[[#This Row],[WSWin]] = "N", 0, " "))</f>
        <v>0</v>
      </c>
      <c r="T1908">
        <v>758</v>
      </c>
      <c r="U1908">
        <v>5661</v>
      </c>
      <c r="V1908">
        <v>1560</v>
      </c>
      <c r="W1908">
        <v>275</v>
      </c>
      <c r="X1908">
        <v>32</v>
      </c>
      <c r="Y1908">
        <v>130</v>
      </c>
      <c r="Z1908">
        <v>534</v>
      </c>
      <c r="AA1908">
        <v>673</v>
      </c>
      <c r="AB1908">
        <v>62</v>
      </c>
      <c r="AC1908">
        <v>38</v>
      </c>
      <c r="AD1908">
        <v>38</v>
      </c>
      <c r="AE1908">
        <v>59</v>
      </c>
      <c r="AF1908">
        <v>679</v>
      </c>
      <c r="AG1908">
        <v>615</v>
      </c>
      <c r="AH1908">
        <v>3.78</v>
      </c>
      <c r="AI1908">
        <v>15</v>
      </c>
      <c r="AJ1908">
        <v>12</v>
      </c>
      <c r="AK1908">
        <v>43</v>
      </c>
      <c r="AL1908">
        <v>4396</v>
      </c>
      <c r="AM1908">
        <v>1485</v>
      </c>
      <c r="AN1908">
        <v>120</v>
      </c>
      <c r="AO1908">
        <v>518</v>
      </c>
      <c r="AP1908">
        <v>992</v>
      </c>
      <c r="AQ1908">
        <v>142</v>
      </c>
      <c r="AR1908">
        <v>177</v>
      </c>
      <c r="AS1908">
        <v>0.97699999999999998</v>
      </c>
      <c r="AT1908" t="s">
        <v>459</v>
      </c>
      <c r="AU1908" t="s">
        <v>571</v>
      </c>
      <c r="AV1908">
        <v>1821815</v>
      </c>
      <c r="AW1908">
        <v>96</v>
      </c>
      <c r="AX1908">
        <v>95</v>
      </c>
      <c r="AY1908" t="s">
        <v>412</v>
      </c>
      <c r="AZ1908" t="s">
        <v>436</v>
      </c>
      <c r="BA1908" t="s">
        <v>436</v>
      </c>
    </row>
    <row r="1909" spans="1:53" x14ac:dyDescent="0.55000000000000004">
      <c r="A1909">
        <v>1984</v>
      </c>
      <c r="B1909" s="5" t="b">
        <f>Teams[[#This Row],[yearID]]&gt;=1973</f>
        <v>1</v>
      </c>
      <c r="C1909" s="5" t="b">
        <f>Teams[[#This Row],[yearID]]&gt;=1903</f>
        <v>1</v>
      </c>
      <c r="D1909" t="s">
        <v>157</v>
      </c>
      <c r="E1909" t="s">
        <v>532</v>
      </c>
      <c r="F1909" t="s">
        <v>533</v>
      </c>
      <c r="G1909" s="5" t="str">
        <f>VLOOKUP(Teams[[#This Row],[franchID]],TeamsFranchises!$A$2:$D$121,2,FALSE)</f>
        <v>New York Mets</v>
      </c>
      <c r="H1909" t="s">
        <v>37</v>
      </c>
      <c r="I1909">
        <v>2</v>
      </c>
      <c r="J1909">
        <v>162</v>
      </c>
      <c r="K1909">
        <v>81</v>
      </c>
      <c r="L1909">
        <v>90</v>
      </c>
      <c r="M1909">
        <v>72</v>
      </c>
      <c r="N1909" t="s">
        <v>51</v>
      </c>
      <c r="P1909" t="s">
        <v>51</v>
      </c>
      <c r="Q1909" s="5">
        <f>IF(Teams[[#This Row],[LgWin]]="Y", 1,
IF(Teams[[#This Row],[LgWin]] = "N", 0, " "))</f>
        <v>0</v>
      </c>
      <c r="R1909" t="s">
        <v>51</v>
      </c>
      <c r="S1909" s="5">
        <f>IF(Teams[[#This Row],[WSWin]]="Y", 1,
IF(Teams[[#This Row],[WSWin]] = "N", 0, " "))</f>
        <v>0</v>
      </c>
      <c r="T1909">
        <v>652</v>
      </c>
      <c r="U1909">
        <v>5438</v>
      </c>
      <c r="V1909">
        <v>1400</v>
      </c>
      <c r="W1909">
        <v>235</v>
      </c>
      <c r="X1909">
        <v>25</v>
      </c>
      <c r="Y1909">
        <v>107</v>
      </c>
      <c r="Z1909">
        <v>500</v>
      </c>
      <c r="AA1909">
        <v>1001</v>
      </c>
      <c r="AB1909">
        <v>149</v>
      </c>
      <c r="AC1909">
        <v>54</v>
      </c>
      <c r="AD1909">
        <v>20</v>
      </c>
      <c r="AE1909">
        <v>49</v>
      </c>
      <c r="AF1909">
        <v>676</v>
      </c>
      <c r="AG1909">
        <v>577</v>
      </c>
      <c r="AH1909">
        <v>3.6</v>
      </c>
      <c r="AI1909">
        <v>12</v>
      </c>
      <c r="AJ1909">
        <v>15</v>
      </c>
      <c r="AK1909">
        <v>50</v>
      </c>
      <c r="AL1909">
        <v>4328</v>
      </c>
      <c r="AM1909">
        <v>1371</v>
      </c>
      <c r="AN1909">
        <v>104</v>
      </c>
      <c r="AO1909">
        <v>573</v>
      </c>
      <c r="AP1909">
        <v>1028</v>
      </c>
      <c r="AQ1909">
        <v>129</v>
      </c>
      <c r="AR1909">
        <v>154</v>
      </c>
      <c r="AS1909">
        <v>0.97899999999999998</v>
      </c>
      <c r="AT1909" t="s">
        <v>534</v>
      </c>
      <c r="AU1909" t="s">
        <v>536</v>
      </c>
      <c r="AV1909">
        <v>1842695</v>
      </c>
      <c r="AW1909">
        <v>99</v>
      </c>
      <c r="AX1909">
        <v>99</v>
      </c>
      <c r="AY1909" t="s">
        <v>533</v>
      </c>
      <c r="AZ1909" t="s">
        <v>532</v>
      </c>
      <c r="BA1909" t="s">
        <v>532</v>
      </c>
    </row>
    <row r="1910" spans="1:53" x14ac:dyDescent="0.55000000000000004">
      <c r="A1910">
        <v>1984</v>
      </c>
      <c r="B1910" s="5" t="b">
        <f>Teams[[#This Row],[yearID]]&gt;=1973</f>
        <v>1</v>
      </c>
      <c r="C1910" s="5" t="b">
        <f>Teams[[#This Row],[yearID]]&gt;=1903</f>
        <v>1</v>
      </c>
      <c r="D1910" t="s">
        <v>410</v>
      </c>
      <c r="E1910" t="s">
        <v>423</v>
      </c>
      <c r="F1910" t="s">
        <v>423</v>
      </c>
      <c r="G1910" s="5" t="str">
        <f>VLOOKUP(Teams[[#This Row],[franchID]],TeamsFranchises!$A$2:$D$121,2,FALSE)</f>
        <v>Oakland Athletics</v>
      </c>
      <c r="H1910" t="s">
        <v>8</v>
      </c>
      <c r="I1910">
        <v>4</v>
      </c>
      <c r="J1910">
        <v>162</v>
      </c>
      <c r="K1910">
        <v>81</v>
      </c>
      <c r="L1910">
        <v>77</v>
      </c>
      <c r="M1910">
        <v>85</v>
      </c>
      <c r="N1910" t="s">
        <v>51</v>
      </c>
      <c r="P1910" t="s">
        <v>51</v>
      </c>
      <c r="Q1910" s="5">
        <f>IF(Teams[[#This Row],[LgWin]]="Y", 1,
IF(Teams[[#This Row],[LgWin]] = "N", 0, " "))</f>
        <v>0</v>
      </c>
      <c r="R1910" t="s">
        <v>51</v>
      </c>
      <c r="S1910" s="5">
        <f>IF(Teams[[#This Row],[WSWin]]="Y", 1,
IF(Teams[[#This Row],[WSWin]] = "N", 0, " "))</f>
        <v>0</v>
      </c>
      <c r="T1910">
        <v>738</v>
      </c>
      <c r="U1910">
        <v>5457</v>
      </c>
      <c r="V1910">
        <v>1415</v>
      </c>
      <c r="W1910">
        <v>257</v>
      </c>
      <c r="X1910">
        <v>29</v>
      </c>
      <c r="Y1910">
        <v>158</v>
      </c>
      <c r="Z1910">
        <v>568</v>
      </c>
      <c r="AA1910">
        <v>871</v>
      </c>
      <c r="AB1910">
        <v>145</v>
      </c>
      <c r="AC1910">
        <v>64</v>
      </c>
      <c r="AD1910">
        <v>22</v>
      </c>
      <c r="AE1910">
        <v>77</v>
      </c>
      <c r="AF1910">
        <v>796</v>
      </c>
      <c r="AG1910">
        <v>712</v>
      </c>
      <c r="AH1910">
        <v>4.4800000000000004</v>
      </c>
      <c r="AI1910">
        <v>15</v>
      </c>
      <c r="AJ1910">
        <v>6</v>
      </c>
      <c r="AK1910">
        <v>44</v>
      </c>
      <c r="AL1910">
        <v>4290</v>
      </c>
      <c r="AM1910">
        <v>1554</v>
      </c>
      <c r="AN1910">
        <v>155</v>
      </c>
      <c r="AO1910">
        <v>592</v>
      </c>
      <c r="AP1910">
        <v>695</v>
      </c>
      <c r="AQ1910">
        <v>146</v>
      </c>
      <c r="AR1910">
        <v>159</v>
      </c>
      <c r="AS1910">
        <v>0.97499999999999998</v>
      </c>
      <c r="AT1910" t="s">
        <v>546</v>
      </c>
      <c r="AU1910" t="s">
        <v>547</v>
      </c>
      <c r="AV1910">
        <v>1353281</v>
      </c>
      <c r="AW1910">
        <v>93</v>
      </c>
      <c r="AX1910">
        <v>93</v>
      </c>
      <c r="AY1910" t="s">
        <v>423</v>
      </c>
      <c r="AZ1910" t="s">
        <v>423</v>
      </c>
      <c r="BA1910" t="s">
        <v>423</v>
      </c>
    </row>
    <row r="1911" spans="1:53" x14ac:dyDescent="0.55000000000000004">
      <c r="A1911">
        <v>1984</v>
      </c>
      <c r="B1911" s="5" t="b">
        <f>Teams[[#This Row],[yearID]]&gt;=1973</f>
        <v>1</v>
      </c>
      <c r="C1911" s="5" t="b">
        <f>Teams[[#This Row],[yearID]]&gt;=1903</f>
        <v>1</v>
      </c>
      <c r="D1911" t="s">
        <v>157</v>
      </c>
      <c r="E1911" t="s">
        <v>122</v>
      </c>
      <c r="F1911" t="s">
        <v>122</v>
      </c>
      <c r="G1911" s="5" t="str">
        <f>VLOOKUP(Teams[[#This Row],[franchID]],TeamsFranchises!$A$2:$D$121,2,FALSE)</f>
        <v>Philadelphia Phillies</v>
      </c>
      <c r="H1911" t="s">
        <v>37</v>
      </c>
      <c r="I1911">
        <v>4</v>
      </c>
      <c r="J1911">
        <v>162</v>
      </c>
      <c r="K1911">
        <v>81</v>
      </c>
      <c r="L1911">
        <v>81</v>
      </c>
      <c r="M1911">
        <v>81</v>
      </c>
      <c r="N1911" t="s">
        <v>51</v>
      </c>
      <c r="P1911" t="s">
        <v>51</v>
      </c>
      <c r="Q1911" s="5">
        <f>IF(Teams[[#This Row],[LgWin]]="Y", 1,
IF(Teams[[#This Row],[LgWin]] = "N", 0, " "))</f>
        <v>0</v>
      </c>
      <c r="R1911" t="s">
        <v>51</v>
      </c>
      <c r="S1911" s="5">
        <f>IF(Teams[[#This Row],[WSWin]]="Y", 1,
IF(Teams[[#This Row],[WSWin]] = "N", 0, " "))</f>
        <v>0</v>
      </c>
      <c r="T1911">
        <v>720</v>
      </c>
      <c r="U1911">
        <v>5614</v>
      </c>
      <c r="V1911">
        <v>1494</v>
      </c>
      <c r="W1911">
        <v>248</v>
      </c>
      <c r="X1911">
        <v>51</v>
      </c>
      <c r="Y1911">
        <v>147</v>
      </c>
      <c r="Z1911">
        <v>555</v>
      </c>
      <c r="AA1911">
        <v>1084</v>
      </c>
      <c r="AB1911">
        <v>186</v>
      </c>
      <c r="AC1911">
        <v>60</v>
      </c>
      <c r="AD1911">
        <v>29</v>
      </c>
      <c r="AE1911">
        <v>46</v>
      </c>
      <c r="AF1911">
        <v>690</v>
      </c>
      <c r="AG1911">
        <v>586</v>
      </c>
      <c r="AH1911">
        <v>3.62</v>
      </c>
      <c r="AI1911">
        <v>11</v>
      </c>
      <c r="AJ1911">
        <v>6</v>
      </c>
      <c r="AK1911">
        <v>35</v>
      </c>
      <c r="AL1911">
        <v>4375</v>
      </c>
      <c r="AM1911">
        <v>1416</v>
      </c>
      <c r="AN1911">
        <v>101</v>
      </c>
      <c r="AO1911">
        <v>448</v>
      </c>
      <c r="AP1911">
        <v>904</v>
      </c>
      <c r="AQ1911">
        <v>161</v>
      </c>
      <c r="AR1911">
        <v>112</v>
      </c>
      <c r="AS1911">
        <v>0.97499999999999998</v>
      </c>
      <c r="AT1911" t="s">
        <v>358</v>
      </c>
      <c r="AU1911" t="s">
        <v>566</v>
      </c>
      <c r="AV1911">
        <v>2062693</v>
      </c>
      <c r="AW1911">
        <v>102</v>
      </c>
      <c r="AX1911">
        <v>101</v>
      </c>
      <c r="AY1911" t="s">
        <v>122</v>
      </c>
      <c r="AZ1911" t="s">
        <v>122</v>
      </c>
      <c r="BA1911" t="s">
        <v>122</v>
      </c>
    </row>
    <row r="1912" spans="1:53" x14ac:dyDescent="0.55000000000000004">
      <c r="A1912">
        <v>1984</v>
      </c>
      <c r="B1912" s="5" t="b">
        <f>Teams[[#This Row],[yearID]]&gt;=1973</f>
        <v>1</v>
      </c>
      <c r="C1912" s="5" t="b">
        <f>Teams[[#This Row],[yearID]]&gt;=1903</f>
        <v>1</v>
      </c>
      <c r="D1912" t="s">
        <v>157</v>
      </c>
      <c r="E1912" t="s">
        <v>229</v>
      </c>
      <c r="F1912" t="s">
        <v>229</v>
      </c>
      <c r="G1912" s="5" t="str">
        <f>VLOOKUP(Teams[[#This Row],[franchID]],TeamsFranchises!$A$2:$D$121,2,FALSE)</f>
        <v>Pittsburgh Pirates</v>
      </c>
      <c r="H1912" t="s">
        <v>37</v>
      </c>
      <c r="I1912">
        <v>6</v>
      </c>
      <c r="J1912">
        <v>162</v>
      </c>
      <c r="K1912">
        <v>81</v>
      </c>
      <c r="L1912">
        <v>75</v>
      </c>
      <c r="M1912">
        <v>87</v>
      </c>
      <c r="N1912" t="s">
        <v>51</v>
      </c>
      <c r="P1912" t="s">
        <v>51</v>
      </c>
      <c r="Q1912" s="5">
        <f>IF(Teams[[#This Row],[LgWin]]="Y", 1,
IF(Teams[[#This Row],[LgWin]] = "N", 0, " "))</f>
        <v>0</v>
      </c>
      <c r="R1912" t="s">
        <v>51</v>
      </c>
      <c r="S1912" s="5">
        <f>IF(Teams[[#This Row],[WSWin]]="Y", 1,
IF(Teams[[#This Row],[WSWin]] = "N", 0, " "))</f>
        <v>0</v>
      </c>
      <c r="T1912">
        <v>615</v>
      </c>
      <c r="U1912">
        <v>5537</v>
      </c>
      <c r="V1912">
        <v>1412</v>
      </c>
      <c r="W1912">
        <v>237</v>
      </c>
      <c r="X1912">
        <v>33</v>
      </c>
      <c r="Y1912">
        <v>98</v>
      </c>
      <c r="Z1912">
        <v>438</v>
      </c>
      <c r="AA1912">
        <v>841</v>
      </c>
      <c r="AB1912">
        <v>96</v>
      </c>
      <c r="AC1912">
        <v>62</v>
      </c>
      <c r="AD1912">
        <v>19</v>
      </c>
      <c r="AE1912">
        <v>44</v>
      </c>
      <c r="AF1912">
        <v>567</v>
      </c>
      <c r="AG1912">
        <v>508</v>
      </c>
      <c r="AH1912">
        <v>3.11</v>
      </c>
      <c r="AI1912">
        <v>27</v>
      </c>
      <c r="AJ1912">
        <v>13</v>
      </c>
      <c r="AK1912">
        <v>34</v>
      </c>
      <c r="AL1912">
        <v>4410</v>
      </c>
      <c r="AM1912">
        <v>1344</v>
      </c>
      <c r="AN1912">
        <v>102</v>
      </c>
      <c r="AO1912">
        <v>502</v>
      </c>
      <c r="AP1912">
        <v>995</v>
      </c>
      <c r="AQ1912">
        <v>128</v>
      </c>
      <c r="AR1912">
        <v>142</v>
      </c>
      <c r="AS1912">
        <v>0.98</v>
      </c>
      <c r="AT1912" t="s">
        <v>390</v>
      </c>
      <c r="AU1912" t="s">
        <v>567</v>
      </c>
      <c r="AV1912">
        <v>773500</v>
      </c>
      <c r="AW1912">
        <v>101</v>
      </c>
      <c r="AX1912">
        <v>101</v>
      </c>
      <c r="AY1912" t="s">
        <v>229</v>
      </c>
      <c r="AZ1912" t="s">
        <v>229</v>
      </c>
      <c r="BA1912" t="s">
        <v>229</v>
      </c>
    </row>
    <row r="1913" spans="1:53" x14ac:dyDescent="0.55000000000000004">
      <c r="A1913">
        <v>1984</v>
      </c>
      <c r="B1913" s="5" t="b">
        <f>Teams[[#This Row],[yearID]]&gt;=1973</f>
        <v>1</v>
      </c>
      <c r="C1913" s="5" t="b">
        <f>Teams[[#This Row],[yearID]]&gt;=1903</f>
        <v>1</v>
      </c>
      <c r="D1913" t="s">
        <v>157</v>
      </c>
      <c r="E1913" t="s">
        <v>554</v>
      </c>
      <c r="F1913" t="s">
        <v>555</v>
      </c>
      <c r="G1913" s="5" t="str">
        <f>VLOOKUP(Teams[[#This Row],[franchID]],TeamsFranchises!$A$2:$D$121,2,FALSE)</f>
        <v>San Diego Padres</v>
      </c>
      <c r="H1913" t="s">
        <v>8</v>
      </c>
      <c r="I1913">
        <v>1</v>
      </c>
      <c r="J1913">
        <v>162</v>
      </c>
      <c r="K1913">
        <v>81</v>
      </c>
      <c r="L1913">
        <v>92</v>
      </c>
      <c r="M1913">
        <v>70</v>
      </c>
      <c r="N1913" t="s">
        <v>76</v>
      </c>
      <c r="P1913" t="s">
        <v>76</v>
      </c>
      <c r="Q1913" s="5">
        <f>IF(Teams[[#This Row],[LgWin]]="Y", 1,
IF(Teams[[#This Row],[LgWin]] = "N", 0, " "))</f>
        <v>1</v>
      </c>
      <c r="R1913" t="s">
        <v>51</v>
      </c>
      <c r="S1913" s="5">
        <f>IF(Teams[[#This Row],[WSWin]]="Y", 1,
IF(Teams[[#This Row],[WSWin]] = "N", 0, " "))</f>
        <v>0</v>
      </c>
      <c r="T1913">
        <v>686</v>
      </c>
      <c r="U1913">
        <v>5504</v>
      </c>
      <c r="V1913">
        <v>1425</v>
      </c>
      <c r="W1913">
        <v>207</v>
      </c>
      <c r="X1913">
        <v>42</v>
      </c>
      <c r="Y1913">
        <v>109</v>
      </c>
      <c r="Z1913">
        <v>472</v>
      </c>
      <c r="AA1913">
        <v>810</v>
      </c>
      <c r="AB1913">
        <v>152</v>
      </c>
      <c r="AC1913">
        <v>68</v>
      </c>
      <c r="AD1913">
        <v>24</v>
      </c>
      <c r="AE1913">
        <v>55</v>
      </c>
      <c r="AF1913">
        <v>634</v>
      </c>
      <c r="AG1913">
        <v>565</v>
      </c>
      <c r="AH1913">
        <v>3.48</v>
      </c>
      <c r="AI1913">
        <v>13</v>
      </c>
      <c r="AJ1913">
        <v>17</v>
      </c>
      <c r="AK1913">
        <v>44</v>
      </c>
      <c r="AL1913">
        <v>4381</v>
      </c>
      <c r="AM1913">
        <v>1327</v>
      </c>
      <c r="AN1913">
        <v>122</v>
      </c>
      <c r="AO1913">
        <v>563</v>
      </c>
      <c r="AP1913">
        <v>812</v>
      </c>
      <c r="AQ1913">
        <v>138</v>
      </c>
      <c r="AR1913">
        <v>144</v>
      </c>
      <c r="AS1913">
        <v>0.97799999999999998</v>
      </c>
      <c r="AT1913" t="s">
        <v>556</v>
      </c>
      <c r="AU1913" t="s">
        <v>557</v>
      </c>
      <c r="AV1913">
        <v>1983904</v>
      </c>
      <c r="AW1913">
        <v>100</v>
      </c>
      <c r="AX1913">
        <v>100</v>
      </c>
      <c r="AY1913" t="s">
        <v>555</v>
      </c>
      <c r="AZ1913" t="s">
        <v>554</v>
      </c>
      <c r="BA1913" t="s">
        <v>554</v>
      </c>
    </row>
    <row r="1914" spans="1:53" x14ac:dyDescent="0.55000000000000004">
      <c r="A1914">
        <v>1984</v>
      </c>
      <c r="B1914" s="5" t="b">
        <f>Teams[[#This Row],[yearID]]&gt;=1973</f>
        <v>1</v>
      </c>
      <c r="C1914" s="5" t="b">
        <f>Teams[[#This Row],[yearID]]&gt;=1903</f>
        <v>1</v>
      </c>
      <c r="D1914" t="s">
        <v>410</v>
      </c>
      <c r="E1914" t="s">
        <v>573</v>
      </c>
      <c r="F1914" t="s">
        <v>573</v>
      </c>
      <c r="G1914" s="5" t="str">
        <f>VLOOKUP(Teams[[#This Row],[franchID]],TeamsFranchises!$A$2:$D$121,2,FALSE)</f>
        <v>Seattle Mariners</v>
      </c>
      <c r="H1914" t="s">
        <v>8</v>
      </c>
      <c r="I1914">
        <v>5</v>
      </c>
      <c r="J1914">
        <v>162</v>
      </c>
      <c r="K1914">
        <v>81</v>
      </c>
      <c r="L1914">
        <v>74</v>
      </c>
      <c r="M1914">
        <v>88</v>
      </c>
      <c r="N1914" t="s">
        <v>51</v>
      </c>
      <c r="P1914" t="s">
        <v>51</v>
      </c>
      <c r="Q1914" s="5">
        <f>IF(Teams[[#This Row],[LgWin]]="Y", 1,
IF(Teams[[#This Row],[LgWin]] = "N", 0, " "))</f>
        <v>0</v>
      </c>
      <c r="R1914" t="s">
        <v>51</v>
      </c>
      <c r="S1914" s="5">
        <f>IF(Teams[[#This Row],[WSWin]]="Y", 1,
IF(Teams[[#This Row],[WSWin]] = "N", 0, " "))</f>
        <v>0</v>
      </c>
      <c r="T1914">
        <v>682</v>
      </c>
      <c r="U1914">
        <v>5546</v>
      </c>
      <c r="V1914">
        <v>1429</v>
      </c>
      <c r="W1914">
        <v>244</v>
      </c>
      <c r="X1914">
        <v>34</v>
      </c>
      <c r="Y1914">
        <v>129</v>
      </c>
      <c r="Z1914">
        <v>519</v>
      </c>
      <c r="AA1914">
        <v>871</v>
      </c>
      <c r="AB1914">
        <v>116</v>
      </c>
      <c r="AC1914">
        <v>62</v>
      </c>
      <c r="AD1914">
        <v>42</v>
      </c>
      <c r="AE1914">
        <v>38</v>
      </c>
      <c r="AF1914">
        <v>774</v>
      </c>
      <c r="AG1914">
        <v>690</v>
      </c>
      <c r="AH1914">
        <v>4.3099999999999996</v>
      </c>
      <c r="AI1914">
        <v>26</v>
      </c>
      <c r="AJ1914">
        <v>4</v>
      </c>
      <c r="AK1914">
        <v>35</v>
      </c>
      <c r="AL1914">
        <v>4326</v>
      </c>
      <c r="AM1914">
        <v>1497</v>
      </c>
      <c r="AN1914">
        <v>138</v>
      </c>
      <c r="AO1914">
        <v>619</v>
      </c>
      <c r="AP1914">
        <v>972</v>
      </c>
      <c r="AQ1914">
        <v>128</v>
      </c>
      <c r="AR1914">
        <v>143</v>
      </c>
      <c r="AS1914">
        <v>0.97899999999999998</v>
      </c>
      <c r="AT1914" t="s">
        <v>574</v>
      </c>
      <c r="AU1914" t="s">
        <v>575</v>
      </c>
      <c r="AV1914">
        <v>870372</v>
      </c>
      <c r="AW1914">
        <v>98</v>
      </c>
      <c r="AX1914">
        <v>100</v>
      </c>
      <c r="AY1914" t="s">
        <v>573</v>
      </c>
      <c r="AZ1914" t="s">
        <v>573</v>
      </c>
      <c r="BA1914" t="s">
        <v>573</v>
      </c>
    </row>
    <row r="1915" spans="1:53" x14ac:dyDescent="0.55000000000000004">
      <c r="A1915">
        <v>1984</v>
      </c>
      <c r="B1915" s="5" t="b">
        <f>Teams[[#This Row],[yearID]]&gt;=1973</f>
        <v>1</v>
      </c>
      <c r="C1915" s="5" t="b">
        <f>Teams[[#This Row],[yearID]]&gt;=1903</f>
        <v>1</v>
      </c>
      <c r="D1915" t="s">
        <v>157</v>
      </c>
      <c r="E1915" t="s">
        <v>514</v>
      </c>
      <c r="F1915" t="s">
        <v>243</v>
      </c>
      <c r="G1915" s="5" t="str">
        <f>VLOOKUP(Teams[[#This Row],[franchID]],TeamsFranchises!$A$2:$D$121,2,FALSE)</f>
        <v>San Francisco Giants</v>
      </c>
      <c r="H1915" t="s">
        <v>8</v>
      </c>
      <c r="I1915">
        <v>6</v>
      </c>
      <c r="J1915">
        <v>162</v>
      </c>
      <c r="K1915">
        <v>81</v>
      </c>
      <c r="L1915">
        <v>66</v>
      </c>
      <c r="M1915">
        <v>96</v>
      </c>
      <c r="N1915" t="s">
        <v>51</v>
      </c>
      <c r="P1915" t="s">
        <v>51</v>
      </c>
      <c r="Q1915" s="5">
        <f>IF(Teams[[#This Row],[LgWin]]="Y", 1,
IF(Teams[[#This Row],[LgWin]] = "N", 0, " "))</f>
        <v>0</v>
      </c>
      <c r="R1915" t="s">
        <v>51</v>
      </c>
      <c r="S1915" s="5">
        <f>IF(Teams[[#This Row],[WSWin]]="Y", 1,
IF(Teams[[#This Row],[WSWin]] = "N", 0, " "))</f>
        <v>0</v>
      </c>
      <c r="T1915">
        <v>682</v>
      </c>
      <c r="U1915">
        <v>5650</v>
      </c>
      <c r="V1915">
        <v>1499</v>
      </c>
      <c r="W1915">
        <v>229</v>
      </c>
      <c r="X1915">
        <v>26</v>
      </c>
      <c r="Y1915">
        <v>112</v>
      </c>
      <c r="Z1915">
        <v>528</v>
      </c>
      <c r="AA1915">
        <v>980</v>
      </c>
      <c r="AB1915">
        <v>126</v>
      </c>
      <c r="AC1915">
        <v>76</v>
      </c>
      <c r="AD1915">
        <v>17</v>
      </c>
      <c r="AE1915">
        <v>44</v>
      </c>
      <c r="AF1915">
        <v>807</v>
      </c>
      <c r="AG1915">
        <v>713</v>
      </c>
      <c r="AH1915">
        <v>4.3899999999999997</v>
      </c>
      <c r="AI1915">
        <v>9</v>
      </c>
      <c r="AJ1915">
        <v>7</v>
      </c>
      <c r="AK1915">
        <v>38</v>
      </c>
      <c r="AL1915">
        <v>4383</v>
      </c>
      <c r="AM1915">
        <v>1589</v>
      </c>
      <c r="AN1915">
        <v>125</v>
      </c>
      <c r="AO1915">
        <v>549</v>
      </c>
      <c r="AP1915">
        <v>854</v>
      </c>
      <c r="AQ1915">
        <v>173</v>
      </c>
      <c r="AR1915">
        <v>134</v>
      </c>
      <c r="AS1915">
        <v>0.97299999999999998</v>
      </c>
      <c r="AT1915" t="s">
        <v>515</v>
      </c>
      <c r="AU1915" t="s">
        <v>517</v>
      </c>
      <c r="AV1915">
        <v>1001545</v>
      </c>
      <c r="AW1915">
        <v>97</v>
      </c>
      <c r="AX1915">
        <v>98</v>
      </c>
      <c r="AY1915" t="s">
        <v>243</v>
      </c>
      <c r="AZ1915" t="s">
        <v>514</v>
      </c>
      <c r="BA1915" t="s">
        <v>514</v>
      </c>
    </row>
    <row r="1916" spans="1:53" x14ac:dyDescent="0.55000000000000004">
      <c r="A1916">
        <v>1984</v>
      </c>
      <c r="B1916" s="5" t="b">
        <f>Teams[[#This Row],[yearID]]&gt;=1973</f>
        <v>1</v>
      </c>
      <c r="C1916" s="5" t="b">
        <f>Teams[[#This Row],[yearID]]&gt;=1903</f>
        <v>1</v>
      </c>
      <c r="D1916" t="s">
        <v>157</v>
      </c>
      <c r="E1916" t="s">
        <v>396</v>
      </c>
      <c r="F1916" t="s">
        <v>154</v>
      </c>
      <c r="G1916" s="5" t="str">
        <f>VLOOKUP(Teams[[#This Row],[franchID]],TeamsFranchises!$A$2:$D$121,2,FALSE)</f>
        <v>St. Louis Cardinals</v>
      </c>
      <c r="H1916" t="s">
        <v>37</v>
      </c>
      <c r="I1916">
        <v>3</v>
      </c>
      <c r="J1916">
        <v>162</v>
      </c>
      <c r="K1916">
        <v>81</v>
      </c>
      <c r="L1916">
        <v>84</v>
      </c>
      <c r="M1916">
        <v>78</v>
      </c>
      <c r="N1916" t="s">
        <v>51</v>
      </c>
      <c r="P1916" t="s">
        <v>51</v>
      </c>
      <c r="Q1916" s="5">
        <f>IF(Teams[[#This Row],[LgWin]]="Y", 1,
IF(Teams[[#This Row],[LgWin]] = "N", 0, " "))</f>
        <v>0</v>
      </c>
      <c r="R1916" t="s">
        <v>51</v>
      </c>
      <c r="S1916" s="5">
        <f>IF(Teams[[#This Row],[WSWin]]="Y", 1,
IF(Teams[[#This Row],[WSWin]] = "N", 0, " "))</f>
        <v>0</v>
      </c>
      <c r="T1916">
        <v>652</v>
      </c>
      <c r="U1916">
        <v>5433</v>
      </c>
      <c r="V1916">
        <v>1369</v>
      </c>
      <c r="W1916">
        <v>225</v>
      </c>
      <c r="X1916">
        <v>44</v>
      </c>
      <c r="Y1916">
        <v>75</v>
      </c>
      <c r="Z1916">
        <v>516</v>
      </c>
      <c r="AA1916">
        <v>924</v>
      </c>
      <c r="AB1916">
        <v>220</v>
      </c>
      <c r="AC1916">
        <v>71</v>
      </c>
      <c r="AD1916">
        <v>23</v>
      </c>
      <c r="AE1916">
        <v>46</v>
      </c>
      <c r="AF1916">
        <v>645</v>
      </c>
      <c r="AG1916">
        <v>577</v>
      </c>
      <c r="AH1916">
        <v>3.58</v>
      </c>
      <c r="AI1916">
        <v>19</v>
      </c>
      <c r="AJ1916">
        <v>12</v>
      </c>
      <c r="AK1916">
        <v>51</v>
      </c>
      <c r="AL1916">
        <v>4347</v>
      </c>
      <c r="AM1916">
        <v>1427</v>
      </c>
      <c r="AN1916">
        <v>94</v>
      </c>
      <c r="AO1916">
        <v>494</v>
      </c>
      <c r="AP1916">
        <v>808</v>
      </c>
      <c r="AQ1916">
        <v>118</v>
      </c>
      <c r="AR1916">
        <v>184</v>
      </c>
      <c r="AS1916">
        <v>0.98199999999999998</v>
      </c>
      <c r="AT1916" t="s">
        <v>409</v>
      </c>
      <c r="AU1916" t="s">
        <v>545</v>
      </c>
      <c r="AV1916">
        <v>2037448</v>
      </c>
      <c r="AW1916">
        <v>98</v>
      </c>
      <c r="AX1916">
        <v>98</v>
      </c>
      <c r="AY1916" t="s">
        <v>154</v>
      </c>
      <c r="AZ1916" t="s">
        <v>396</v>
      </c>
      <c r="BA1916" t="s">
        <v>396</v>
      </c>
    </row>
    <row r="1917" spans="1:53" x14ac:dyDescent="0.55000000000000004">
      <c r="A1917">
        <v>1984</v>
      </c>
      <c r="B1917" s="5" t="b">
        <f>Teams[[#This Row],[yearID]]&gt;=1973</f>
        <v>1</v>
      </c>
      <c r="C1917" s="5" t="b">
        <f>Teams[[#This Row],[yearID]]&gt;=1903</f>
        <v>1</v>
      </c>
      <c r="D1917" t="s">
        <v>410</v>
      </c>
      <c r="E1917" t="s">
        <v>526</v>
      </c>
      <c r="F1917" t="s">
        <v>526</v>
      </c>
      <c r="G1917" s="5" t="str">
        <f>VLOOKUP(Teams[[#This Row],[franchID]],TeamsFranchises!$A$2:$D$121,2,FALSE)</f>
        <v>Texas Rangers</v>
      </c>
      <c r="H1917" t="s">
        <v>8</v>
      </c>
      <c r="I1917">
        <v>7</v>
      </c>
      <c r="J1917">
        <v>161</v>
      </c>
      <c r="K1917">
        <v>80</v>
      </c>
      <c r="L1917">
        <v>69</v>
      </c>
      <c r="M1917">
        <v>92</v>
      </c>
      <c r="N1917" t="s">
        <v>51</v>
      </c>
      <c r="P1917" t="s">
        <v>51</v>
      </c>
      <c r="Q1917" s="5">
        <f>IF(Teams[[#This Row],[LgWin]]="Y", 1,
IF(Teams[[#This Row],[LgWin]] = "N", 0, " "))</f>
        <v>0</v>
      </c>
      <c r="R1917" t="s">
        <v>51</v>
      </c>
      <c r="S1917" s="5">
        <f>IF(Teams[[#This Row],[WSWin]]="Y", 1,
IF(Teams[[#This Row],[WSWin]] = "N", 0, " "))</f>
        <v>0</v>
      </c>
      <c r="T1917">
        <v>656</v>
      </c>
      <c r="U1917">
        <v>5569</v>
      </c>
      <c r="V1917">
        <v>1452</v>
      </c>
      <c r="W1917">
        <v>227</v>
      </c>
      <c r="X1917">
        <v>29</v>
      </c>
      <c r="Y1917">
        <v>120</v>
      </c>
      <c r="Z1917">
        <v>420</v>
      </c>
      <c r="AA1917">
        <v>807</v>
      </c>
      <c r="AB1917">
        <v>81</v>
      </c>
      <c r="AC1917">
        <v>50</v>
      </c>
      <c r="AD1917">
        <v>20</v>
      </c>
      <c r="AE1917">
        <v>43</v>
      </c>
      <c r="AF1917">
        <v>714</v>
      </c>
      <c r="AG1917">
        <v>625</v>
      </c>
      <c r="AH1917">
        <v>3.91</v>
      </c>
      <c r="AI1917">
        <v>38</v>
      </c>
      <c r="AJ1917">
        <v>6</v>
      </c>
      <c r="AK1917">
        <v>21</v>
      </c>
      <c r="AL1917">
        <v>4316</v>
      </c>
      <c r="AM1917">
        <v>1443</v>
      </c>
      <c r="AN1917">
        <v>148</v>
      </c>
      <c r="AO1917">
        <v>518</v>
      </c>
      <c r="AP1917">
        <v>863</v>
      </c>
      <c r="AQ1917">
        <v>138</v>
      </c>
      <c r="AR1917">
        <v>138</v>
      </c>
      <c r="AS1917">
        <v>0.97699999999999998</v>
      </c>
      <c r="AT1917" t="s">
        <v>568</v>
      </c>
      <c r="AU1917" t="s">
        <v>569</v>
      </c>
      <c r="AV1917">
        <v>1102471</v>
      </c>
      <c r="AW1917">
        <v>103</v>
      </c>
      <c r="AX1917">
        <v>104</v>
      </c>
      <c r="AY1917" t="s">
        <v>526</v>
      </c>
      <c r="AZ1917" t="s">
        <v>526</v>
      </c>
      <c r="BA1917" t="s">
        <v>526</v>
      </c>
    </row>
    <row r="1918" spans="1:53" x14ac:dyDescent="0.55000000000000004">
      <c r="A1918">
        <v>1984</v>
      </c>
      <c r="B1918" s="5" t="b">
        <f>Teams[[#This Row],[yearID]]&gt;=1973</f>
        <v>1</v>
      </c>
      <c r="C1918" s="5" t="b">
        <f>Teams[[#This Row],[yearID]]&gt;=1903</f>
        <v>1</v>
      </c>
      <c r="D1918" t="s">
        <v>410</v>
      </c>
      <c r="E1918" t="s">
        <v>576</v>
      </c>
      <c r="F1918" t="s">
        <v>576</v>
      </c>
      <c r="G1918" s="5" t="str">
        <f>VLOOKUP(Teams[[#This Row],[franchID]],TeamsFranchises!$A$2:$D$121,2,FALSE)</f>
        <v>Toronto Blue Jays</v>
      </c>
      <c r="H1918" t="s">
        <v>37</v>
      </c>
      <c r="I1918">
        <v>2</v>
      </c>
      <c r="J1918">
        <v>163</v>
      </c>
      <c r="K1918">
        <v>81</v>
      </c>
      <c r="L1918">
        <v>89</v>
      </c>
      <c r="M1918">
        <v>73</v>
      </c>
      <c r="N1918" t="s">
        <v>51</v>
      </c>
      <c r="P1918" t="s">
        <v>51</v>
      </c>
      <c r="Q1918" s="5">
        <f>IF(Teams[[#This Row],[LgWin]]="Y", 1,
IF(Teams[[#This Row],[LgWin]] = "N", 0, " "))</f>
        <v>0</v>
      </c>
      <c r="R1918" t="s">
        <v>51</v>
      </c>
      <c r="S1918" s="5">
        <f>IF(Teams[[#This Row],[WSWin]]="Y", 1,
IF(Teams[[#This Row],[WSWin]] = "N", 0, " "))</f>
        <v>0</v>
      </c>
      <c r="T1918">
        <v>750</v>
      </c>
      <c r="U1918">
        <v>5687</v>
      </c>
      <c r="V1918">
        <v>1555</v>
      </c>
      <c r="W1918">
        <v>275</v>
      </c>
      <c r="X1918">
        <v>68</v>
      </c>
      <c r="Y1918">
        <v>143</v>
      </c>
      <c r="Z1918">
        <v>460</v>
      </c>
      <c r="AA1918">
        <v>816</v>
      </c>
      <c r="AB1918">
        <v>193</v>
      </c>
      <c r="AC1918">
        <v>67</v>
      </c>
      <c r="AD1918">
        <v>52</v>
      </c>
      <c r="AE1918">
        <v>49</v>
      </c>
      <c r="AF1918">
        <v>696</v>
      </c>
      <c r="AG1918">
        <v>628</v>
      </c>
      <c r="AH1918">
        <v>3.86</v>
      </c>
      <c r="AI1918">
        <v>34</v>
      </c>
      <c r="AJ1918">
        <v>10</v>
      </c>
      <c r="AK1918">
        <v>33</v>
      </c>
      <c r="AL1918">
        <v>4392</v>
      </c>
      <c r="AM1918">
        <v>1433</v>
      </c>
      <c r="AN1918">
        <v>140</v>
      </c>
      <c r="AO1918">
        <v>528</v>
      </c>
      <c r="AP1918">
        <v>875</v>
      </c>
      <c r="AQ1918">
        <v>123</v>
      </c>
      <c r="AR1918">
        <v>166</v>
      </c>
      <c r="AS1918">
        <v>0.98</v>
      </c>
      <c r="AT1918" t="s">
        <v>577</v>
      </c>
      <c r="AU1918" t="s">
        <v>578</v>
      </c>
      <c r="AV1918">
        <v>2110009</v>
      </c>
      <c r="AW1918">
        <v>104</v>
      </c>
      <c r="AX1918">
        <v>103</v>
      </c>
      <c r="AY1918" t="s">
        <v>576</v>
      </c>
      <c r="AZ1918" t="s">
        <v>576</v>
      </c>
      <c r="BA1918" t="s">
        <v>576</v>
      </c>
    </row>
    <row r="1919" spans="1:53" x14ac:dyDescent="0.55000000000000004">
      <c r="A1919">
        <v>1985</v>
      </c>
      <c r="B1919" s="5" t="b">
        <f>Teams[[#This Row],[yearID]]&gt;=1973</f>
        <v>1</v>
      </c>
      <c r="C1919" s="5" t="b">
        <f>Teams[[#This Row],[yearID]]&gt;=1903</f>
        <v>1</v>
      </c>
      <c r="D1919" t="s">
        <v>157</v>
      </c>
      <c r="E1919" t="s">
        <v>159</v>
      </c>
      <c r="F1919" t="s">
        <v>159</v>
      </c>
      <c r="G1919" s="5" t="str">
        <f>VLOOKUP(Teams[[#This Row],[franchID]],TeamsFranchises!$A$2:$D$121,2,FALSE)</f>
        <v>Atlanta Braves</v>
      </c>
      <c r="H1919" t="s">
        <v>8</v>
      </c>
      <c r="I1919">
        <v>5</v>
      </c>
      <c r="J1919">
        <v>162</v>
      </c>
      <c r="K1919">
        <v>81</v>
      </c>
      <c r="L1919">
        <v>66</v>
      </c>
      <c r="M1919">
        <v>96</v>
      </c>
      <c r="N1919" t="s">
        <v>51</v>
      </c>
      <c r="P1919" t="s">
        <v>51</v>
      </c>
      <c r="Q1919" s="5">
        <f>IF(Teams[[#This Row],[LgWin]]="Y", 1,
IF(Teams[[#This Row],[LgWin]] = "N", 0, " "))</f>
        <v>0</v>
      </c>
      <c r="R1919" t="s">
        <v>51</v>
      </c>
      <c r="S1919" s="5">
        <f>IF(Teams[[#This Row],[WSWin]]="Y", 1,
IF(Teams[[#This Row],[WSWin]] = "N", 0, " "))</f>
        <v>0</v>
      </c>
      <c r="T1919">
        <v>632</v>
      </c>
      <c r="U1919">
        <v>5526</v>
      </c>
      <c r="V1919">
        <v>1359</v>
      </c>
      <c r="W1919">
        <v>213</v>
      </c>
      <c r="X1919">
        <v>28</v>
      </c>
      <c r="Y1919">
        <v>126</v>
      </c>
      <c r="Z1919">
        <v>553</v>
      </c>
      <c r="AA1919">
        <v>849</v>
      </c>
      <c r="AB1919">
        <v>72</v>
      </c>
      <c r="AC1919">
        <v>52</v>
      </c>
      <c r="AD1919">
        <v>22</v>
      </c>
      <c r="AE1919">
        <v>41</v>
      </c>
      <c r="AF1919">
        <v>781</v>
      </c>
      <c r="AG1919">
        <v>679</v>
      </c>
      <c r="AH1919">
        <v>4.1900000000000004</v>
      </c>
      <c r="AI1919">
        <v>9</v>
      </c>
      <c r="AJ1919">
        <v>9</v>
      </c>
      <c r="AK1919">
        <v>29</v>
      </c>
      <c r="AL1919">
        <v>4372</v>
      </c>
      <c r="AM1919">
        <v>1512</v>
      </c>
      <c r="AN1919">
        <v>134</v>
      </c>
      <c r="AO1919">
        <v>642</v>
      </c>
      <c r="AP1919">
        <v>776</v>
      </c>
      <c r="AQ1919">
        <v>159</v>
      </c>
      <c r="AR1919">
        <v>197</v>
      </c>
      <c r="AS1919">
        <v>0.97599999999999998</v>
      </c>
      <c r="AT1919" t="s">
        <v>541</v>
      </c>
      <c r="AU1919" t="s">
        <v>542</v>
      </c>
      <c r="AV1919">
        <v>1350137</v>
      </c>
      <c r="AW1919">
        <v>105</v>
      </c>
      <c r="AX1919">
        <v>106</v>
      </c>
      <c r="AY1919" t="s">
        <v>159</v>
      </c>
      <c r="AZ1919" t="s">
        <v>159</v>
      </c>
      <c r="BA1919" t="s">
        <v>159</v>
      </c>
    </row>
    <row r="1920" spans="1:53" x14ac:dyDescent="0.55000000000000004">
      <c r="A1920">
        <v>1985</v>
      </c>
      <c r="B1920" s="5" t="b">
        <f>Teams[[#This Row],[yearID]]&gt;=1973</f>
        <v>1</v>
      </c>
      <c r="C1920" s="5" t="b">
        <f>Teams[[#This Row],[yearID]]&gt;=1903</f>
        <v>1</v>
      </c>
      <c r="D1920" t="s">
        <v>410</v>
      </c>
      <c r="E1920" t="s">
        <v>95</v>
      </c>
      <c r="F1920" t="s">
        <v>95</v>
      </c>
      <c r="G1920" s="5" t="str">
        <f>VLOOKUP(Teams[[#This Row],[franchID]],TeamsFranchises!$A$2:$D$121,2,FALSE)</f>
        <v>Baltimore Orioles</v>
      </c>
      <c r="H1920" t="s">
        <v>37</v>
      </c>
      <c r="I1920">
        <v>4</v>
      </c>
      <c r="J1920">
        <v>161</v>
      </c>
      <c r="K1920">
        <v>81</v>
      </c>
      <c r="L1920">
        <v>83</v>
      </c>
      <c r="M1920">
        <v>78</v>
      </c>
      <c r="N1920" t="s">
        <v>51</v>
      </c>
      <c r="P1920" t="s">
        <v>51</v>
      </c>
      <c r="Q1920" s="5">
        <f>IF(Teams[[#This Row],[LgWin]]="Y", 1,
IF(Teams[[#This Row],[LgWin]] = "N", 0, " "))</f>
        <v>0</v>
      </c>
      <c r="R1920" t="s">
        <v>51</v>
      </c>
      <c r="S1920" s="5">
        <f>IF(Teams[[#This Row],[WSWin]]="Y", 1,
IF(Teams[[#This Row],[WSWin]] = "N", 0, " "))</f>
        <v>0</v>
      </c>
      <c r="T1920">
        <v>818</v>
      </c>
      <c r="U1920">
        <v>5517</v>
      </c>
      <c r="V1920">
        <v>1451</v>
      </c>
      <c r="W1920">
        <v>234</v>
      </c>
      <c r="X1920">
        <v>22</v>
      </c>
      <c r="Y1920">
        <v>214</v>
      </c>
      <c r="Z1920">
        <v>604</v>
      </c>
      <c r="AA1920">
        <v>908</v>
      </c>
      <c r="AB1920">
        <v>69</v>
      </c>
      <c r="AC1920">
        <v>43</v>
      </c>
      <c r="AD1920">
        <v>19</v>
      </c>
      <c r="AE1920">
        <v>40</v>
      </c>
      <c r="AF1920">
        <v>764</v>
      </c>
      <c r="AG1920">
        <v>694</v>
      </c>
      <c r="AH1920">
        <v>4.38</v>
      </c>
      <c r="AI1920">
        <v>32</v>
      </c>
      <c r="AJ1920">
        <v>6</v>
      </c>
      <c r="AK1920">
        <v>33</v>
      </c>
      <c r="AL1920">
        <v>4282</v>
      </c>
      <c r="AM1920">
        <v>1480</v>
      </c>
      <c r="AN1920">
        <v>160</v>
      </c>
      <c r="AO1920">
        <v>568</v>
      </c>
      <c r="AP1920">
        <v>793</v>
      </c>
      <c r="AQ1920">
        <v>129</v>
      </c>
      <c r="AR1920">
        <v>168</v>
      </c>
      <c r="AS1920">
        <v>0.97899999999999998</v>
      </c>
      <c r="AT1920" t="s">
        <v>218</v>
      </c>
      <c r="AU1920" t="s">
        <v>504</v>
      </c>
      <c r="AV1920">
        <v>2132387</v>
      </c>
      <c r="AW1920">
        <v>97</v>
      </c>
      <c r="AX1920">
        <v>97</v>
      </c>
      <c r="AY1920" t="s">
        <v>95</v>
      </c>
      <c r="AZ1920" t="s">
        <v>95</v>
      </c>
      <c r="BA1920" t="s">
        <v>95</v>
      </c>
    </row>
    <row r="1921" spans="1:53" x14ac:dyDescent="0.55000000000000004">
      <c r="A1921">
        <v>1985</v>
      </c>
      <c r="B1921" s="5" t="b">
        <f>Teams[[#This Row],[yearID]]&gt;=1973</f>
        <v>1</v>
      </c>
      <c r="C1921" s="5" t="b">
        <f>Teams[[#This Row],[yearID]]&gt;=1903</f>
        <v>1</v>
      </c>
      <c r="D1921" t="s">
        <v>410</v>
      </c>
      <c r="E1921" t="s">
        <v>54</v>
      </c>
      <c r="F1921" t="s">
        <v>54</v>
      </c>
      <c r="G1921" s="5" t="str">
        <f>VLOOKUP(Teams[[#This Row],[franchID]],TeamsFranchises!$A$2:$D$121,2,FALSE)</f>
        <v>Boston Red Sox</v>
      </c>
      <c r="H1921" t="s">
        <v>37</v>
      </c>
      <c r="I1921">
        <v>5</v>
      </c>
      <c r="J1921">
        <v>163</v>
      </c>
      <c r="K1921">
        <v>81</v>
      </c>
      <c r="L1921">
        <v>81</v>
      </c>
      <c r="M1921">
        <v>81</v>
      </c>
      <c r="N1921" t="s">
        <v>51</v>
      </c>
      <c r="P1921" t="s">
        <v>51</v>
      </c>
      <c r="Q1921" s="5">
        <f>IF(Teams[[#This Row],[LgWin]]="Y", 1,
IF(Teams[[#This Row],[LgWin]] = "N", 0, " "))</f>
        <v>0</v>
      </c>
      <c r="R1921" t="s">
        <v>51</v>
      </c>
      <c r="S1921" s="5">
        <f>IF(Teams[[#This Row],[WSWin]]="Y", 1,
IF(Teams[[#This Row],[WSWin]] = "N", 0, " "))</f>
        <v>0</v>
      </c>
      <c r="T1921">
        <v>800</v>
      </c>
      <c r="U1921">
        <v>5720</v>
      </c>
      <c r="V1921">
        <v>1615</v>
      </c>
      <c r="W1921">
        <v>292</v>
      </c>
      <c r="X1921">
        <v>31</v>
      </c>
      <c r="Y1921">
        <v>162</v>
      </c>
      <c r="Z1921">
        <v>562</v>
      </c>
      <c r="AA1921">
        <v>816</v>
      </c>
      <c r="AB1921">
        <v>66</v>
      </c>
      <c r="AC1921">
        <v>27</v>
      </c>
      <c r="AD1921">
        <v>30</v>
      </c>
      <c r="AE1921">
        <v>57</v>
      </c>
      <c r="AF1921">
        <v>720</v>
      </c>
      <c r="AG1921">
        <v>659</v>
      </c>
      <c r="AH1921">
        <v>4.0599999999999996</v>
      </c>
      <c r="AI1921">
        <v>35</v>
      </c>
      <c r="AJ1921">
        <v>8</v>
      </c>
      <c r="AK1921">
        <v>29</v>
      </c>
      <c r="AL1921">
        <v>4384</v>
      </c>
      <c r="AM1921">
        <v>1487</v>
      </c>
      <c r="AN1921">
        <v>130</v>
      </c>
      <c r="AO1921">
        <v>540</v>
      </c>
      <c r="AP1921">
        <v>913</v>
      </c>
      <c r="AQ1921">
        <v>145</v>
      </c>
      <c r="AR1921">
        <v>161</v>
      </c>
      <c r="AS1921">
        <v>0.97699999999999998</v>
      </c>
      <c r="AT1921" t="s">
        <v>441</v>
      </c>
      <c r="AU1921" t="s">
        <v>493</v>
      </c>
      <c r="AV1921">
        <v>1786633</v>
      </c>
      <c r="AW1921">
        <v>104</v>
      </c>
      <c r="AX1921">
        <v>104</v>
      </c>
      <c r="AY1921" t="s">
        <v>54</v>
      </c>
      <c r="AZ1921" t="s">
        <v>54</v>
      </c>
      <c r="BA1921" t="s">
        <v>54</v>
      </c>
    </row>
    <row r="1922" spans="1:53" x14ac:dyDescent="0.55000000000000004">
      <c r="A1922">
        <v>1985</v>
      </c>
      <c r="B1922" s="5" t="b">
        <f>Teams[[#This Row],[yearID]]&gt;=1973</f>
        <v>1</v>
      </c>
      <c r="C1922" s="5" t="b">
        <f>Teams[[#This Row],[yearID]]&gt;=1903</f>
        <v>1</v>
      </c>
      <c r="D1922" t="s">
        <v>410</v>
      </c>
      <c r="E1922" t="s">
        <v>537</v>
      </c>
      <c r="F1922" t="s">
        <v>520</v>
      </c>
      <c r="G1922" s="5" t="str">
        <f>VLOOKUP(Teams[[#This Row],[franchID]],TeamsFranchises!$A$2:$D$121,2,FALSE)</f>
        <v>Los Angeles Angels of Anaheim</v>
      </c>
      <c r="H1922" t="s">
        <v>8</v>
      </c>
      <c r="I1922">
        <v>2</v>
      </c>
      <c r="J1922">
        <v>162</v>
      </c>
      <c r="K1922">
        <v>79</v>
      </c>
      <c r="L1922">
        <v>90</v>
      </c>
      <c r="M1922">
        <v>72</v>
      </c>
      <c r="N1922" t="s">
        <v>51</v>
      </c>
      <c r="P1922" t="s">
        <v>51</v>
      </c>
      <c r="Q1922" s="5">
        <f>IF(Teams[[#This Row],[LgWin]]="Y", 1,
IF(Teams[[#This Row],[LgWin]] = "N", 0, " "))</f>
        <v>0</v>
      </c>
      <c r="R1922" t="s">
        <v>51</v>
      </c>
      <c r="S1922" s="5">
        <f>IF(Teams[[#This Row],[WSWin]]="Y", 1,
IF(Teams[[#This Row],[WSWin]] = "N", 0, " "))</f>
        <v>0</v>
      </c>
      <c r="T1922">
        <v>732</v>
      </c>
      <c r="U1922">
        <v>5442</v>
      </c>
      <c r="V1922">
        <v>1364</v>
      </c>
      <c r="W1922">
        <v>215</v>
      </c>
      <c r="X1922">
        <v>31</v>
      </c>
      <c r="Y1922">
        <v>153</v>
      </c>
      <c r="Z1922">
        <v>648</v>
      </c>
      <c r="AA1922">
        <v>902</v>
      </c>
      <c r="AB1922">
        <v>106</v>
      </c>
      <c r="AC1922">
        <v>51</v>
      </c>
      <c r="AD1922">
        <v>39</v>
      </c>
      <c r="AE1922">
        <v>35</v>
      </c>
      <c r="AF1922">
        <v>703</v>
      </c>
      <c r="AG1922">
        <v>633</v>
      </c>
      <c r="AH1922">
        <v>3.91</v>
      </c>
      <c r="AI1922">
        <v>22</v>
      </c>
      <c r="AJ1922">
        <v>8</v>
      </c>
      <c r="AK1922">
        <v>41</v>
      </c>
      <c r="AL1922">
        <v>4372</v>
      </c>
      <c r="AM1922">
        <v>1453</v>
      </c>
      <c r="AN1922">
        <v>171</v>
      </c>
      <c r="AO1922">
        <v>514</v>
      </c>
      <c r="AP1922">
        <v>767</v>
      </c>
      <c r="AQ1922">
        <v>112</v>
      </c>
      <c r="AR1922">
        <v>202</v>
      </c>
      <c r="AS1922">
        <v>0.98199999999999998</v>
      </c>
      <c r="AT1922" t="s">
        <v>538</v>
      </c>
      <c r="AU1922" t="s">
        <v>543</v>
      </c>
      <c r="AV1922">
        <v>2567427</v>
      </c>
      <c r="AW1922">
        <v>100</v>
      </c>
      <c r="AX1922">
        <v>100</v>
      </c>
      <c r="AY1922" t="s">
        <v>537</v>
      </c>
      <c r="AZ1922" t="s">
        <v>537</v>
      </c>
      <c r="BA1922" t="s">
        <v>537</v>
      </c>
    </row>
    <row r="1923" spans="1:53" x14ac:dyDescent="0.55000000000000004">
      <c r="A1923">
        <v>1985</v>
      </c>
      <c r="B1923" s="5" t="b">
        <f>Teams[[#This Row],[yearID]]&gt;=1973</f>
        <v>1</v>
      </c>
      <c r="C1923" s="5" t="b">
        <f>Teams[[#This Row],[yearID]]&gt;=1903</f>
        <v>1</v>
      </c>
      <c r="D1923" t="s">
        <v>410</v>
      </c>
      <c r="E1923" t="s">
        <v>415</v>
      </c>
      <c r="F1923" t="s">
        <v>416</v>
      </c>
      <c r="G1923" s="5" t="str">
        <f>VLOOKUP(Teams[[#This Row],[franchID]],TeamsFranchises!$A$2:$D$121,2,FALSE)</f>
        <v>Chicago White Sox</v>
      </c>
      <c r="H1923" t="s">
        <v>8</v>
      </c>
      <c r="I1923">
        <v>3</v>
      </c>
      <c r="J1923">
        <v>163</v>
      </c>
      <c r="K1923">
        <v>81</v>
      </c>
      <c r="L1923">
        <v>85</v>
      </c>
      <c r="M1923">
        <v>77</v>
      </c>
      <c r="N1923" t="s">
        <v>51</v>
      </c>
      <c r="P1923" t="s">
        <v>51</v>
      </c>
      <c r="Q1923" s="5">
        <f>IF(Teams[[#This Row],[LgWin]]="Y", 1,
IF(Teams[[#This Row],[LgWin]] = "N", 0, " "))</f>
        <v>0</v>
      </c>
      <c r="R1923" t="s">
        <v>51</v>
      </c>
      <c r="S1923" s="5">
        <f>IF(Teams[[#This Row],[WSWin]]="Y", 1,
IF(Teams[[#This Row],[WSWin]] = "N", 0, " "))</f>
        <v>0</v>
      </c>
      <c r="T1923">
        <v>736</v>
      </c>
      <c r="U1923">
        <v>5470</v>
      </c>
      <c r="V1923">
        <v>1386</v>
      </c>
      <c r="W1923">
        <v>247</v>
      </c>
      <c r="X1923">
        <v>37</v>
      </c>
      <c r="Y1923">
        <v>146</v>
      </c>
      <c r="Z1923">
        <v>471</v>
      </c>
      <c r="AA1923">
        <v>843</v>
      </c>
      <c r="AB1923">
        <v>108</v>
      </c>
      <c r="AC1923">
        <v>56</v>
      </c>
      <c r="AD1923">
        <v>43</v>
      </c>
      <c r="AE1923">
        <v>45</v>
      </c>
      <c r="AF1923">
        <v>720</v>
      </c>
      <c r="AG1923">
        <v>656</v>
      </c>
      <c r="AH1923">
        <v>4.07</v>
      </c>
      <c r="AI1923">
        <v>20</v>
      </c>
      <c r="AJ1923">
        <v>8</v>
      </c>
      <c r="AK1923">
        <v>39</v>
      </c>
      <c r="AL1923">
        <v>4355</v>
      </c>
      <c r="AM1923">
        <v>1411</v>
      </c>
      <c r="AN1923">
        <v>161</v>
      </c>
      <c r="AO1923">
        <v>569</v>
      </c>
      <c r="AP1923">
        <v>1023</v>
      </c>
      <c r="AQ1923">
        <v>111</v>
      </c>
      <c r="AR1923">
        <v>152</v>
      </c>
      <c r="AS1923">
        <v>0.98199999999999998</v>
      </c>
      <c r="AT1923" t="s">
        <v>417</v>
      </c>
      <c r="AU1923" t="s">
        <v>450</v>
      </c>
      <c r="AV1923">
        <v>1669888</v>
      </c>
      <c r="AW1923">
        <v>104</v>
      </c>
      <c r="AX1923">
        <v>104</v>
      </c>
      <c r="AY1923" t="s">
        <v>416</v>
      </c>
      <c r="AZ1923" t="s">
        <v>415</v>
      </c>
      <c r="BA1923" t="s">
        <v>415</v>
      </c>
    </row>
    <row r="1924" spans="1:53" x14ac:dyDescent="0.55000000000000004">
      <c r="A1924">
        <v>1985</v>
      </c>
      <c r="B1924" s="5" t="b">
        <f>Teams[[#This Row],[yearID]]&gt;=1973</f>
        <v>1</v>
      </c>
      <c r="C1924" s="5" t="b">
        <f>Teams[[#This Row],[yearID]]&gt;=1903</f>
        <v>1</v>
      </c>
      <c r="D1924" t="s">
        <v>157</v>
      </c>
      <c r="E1924" t="s">
        <v>161</v>
      </c>
      <c r="F1924" t="s">
        <v>162</v>
      </c>
      <c r="G1924" s="5" t="str">
        <f>VLOOKUP(Teams[[#This Row],[franchID]],TeamsFranchises!$A$2:$D$121,2,FALSE)</f>
        <v>Chicago Cubs</v>
      </c>
      <c r="H1924" t="s">
        <v>37</v>
      </c>
      <c r="I1924">
        <v>4</v>
      </c>
      <c r="J1924">
        <v>162</v>
      </c>
      <c r="K1924">
        <v>81</v>
      </c>
      <c r="L1924">
        <v>77</v>
      </c>
      <c r="M1924">
        <v>84</v>
      </c>
      <c r="N1924" t="s">
        <v>51</v>
      </c>
      <c r="P1924" t="s">
        <v>51</v>
      </c>
      <c r="Q1924" s="5">
        <f>IF(Teams[[#This Row],[LgWin]]="Y", 1,
IF(Teams[[#This Row],[LgWin]] = "N", 0, " "))</f>
        <v>0</v>
      </c>
      <c r="R1924" t="s">
        <v>51</v>
      </c>
      <c r="S1924" s="5">
        <f>IF(Teams[[#This Row],[WSWin]]="Y", 1,
IF(Teams[[#This Row],[WSWin]] = "N", 0, " "))</f>
        <v>0</v>
      </c>
      <c r="T1924">
        <v>686</v>
      </c>
      <c r="U1924">
        <v>5492</v>
      </c>
      <c r="V1924">
        <v>1397</v>
      </c>
      <c r="W1924">
        <v>239</v>
      </c>
      <c r="X1924">
        <v>28</v>
      </c>
      <c r="Y1924">
        <v>150</v>
      </c>
      <c r="Z1924">
        <v>562</v>
      </c>
      <c r="AA1924">
        <v>937</v>
      </c>
      <c r="AB1924">
        <v>182</v>
      </c>
      <c r="AC1924">
        <v>49</v>
      </c>
      <c r="AD1924">
        <v>18</v>
      </c>
      <c r="AE1924">
        <v>39</v>
      </c>
      <c r="AF1924">
        <v>729</v>
      </c>
      <c r="AG1924">
        <v>666</v>
      </c>
      <c r="AH1924">
        <v>4.16</v>
      </c>
      <c r="AI1924">
        <v>20</v>
      </c>
      <c r="AJ1924">
        <v>8</v>
      </c>
      <c r="AK1924">
        <v>42</v>
      </c>
      <c r="AL1924">
        <v>4327</v>
      </c>
      <c r="AM1924">
        <v>1492</v>
      </c>
      <c r="AN1924">
        <v>156</v>
      </c>
      <c r="AO1924">
        <v>519</v>
      </c>
      <c r="AP1924">
        <v>820</v>
      </c>
      <c r="AQ1924">
        <v>134</v>
      </c>
      <c r="AR1924">
        <v>150</v>
      </c>
      <c r="AS1924">
        <v>0.97899999999999998</v>
      </c>
      <c r="AT1924" t="s">
        <v>434</v>
      </c>
      <c r="AU1924" t="s">
        <v>473</v>
      </c>
      <c r="AV1924">
        <v>2161534</v>
      </c>
      <c r="AW1924">
        <v>110</v>
      </c>
      <c r="AX1924">
        <v>110</v>
      </c>
      <c r="AY1924" t="s">
        <v>162</v>
      </c>
      <c r="AZ1924" t="s">
        <v>161</v>
      </c>
      <c r="BA1924" t="s">
        <v>161</v>
      </c>
    </row>
    <row r="1925" spans="1:53" x14ac:dyDescent="0.55000000000000004">
      <c r="A1925">
        <v>1985</v>
      </c>
      <c r="B1925" s="5" t="b">
        <f>Teams[[#This Row],[yearID]]&gt;=1973</f>
        <v>1</v>
      </c>
      <c r="C1925" s="5" t="b">
        <f>Teams[[#This Row],[yearID]]&gt;=1903</f>
        <v>1</v>
      </c>
      <c r="D1925" t="s">
        <v>157</v>
      </c>
      <c r="E1925" t="s">
        <v>167</v>
      </c>
      <c r="F1925" t="s">
        <v>167</v>
      </c>
      <c r="G1925" s="5" t="str">
        <f>VLOOKUP(Teams[[#This Row],[franchID]],TeamsFranchises!$A$2:$D$121,2,FALSE)</f>
        <v>Cincinnati Reds</v>
      </c>
      <c r="H1925" t="s">
        <v>8</v>
      </c>
      <c r="I1925">
        <v>2</v>
      </c>
      <c r="J1925">
        <v>162</v>
      </c>
      <c r="K1925">
        <v>81</v>
      </c>
      <c r="L1925">
        <v>89</v>
      </c>
      <c r="M1925">
        <v>72</v>
      </c>
      <c r="N1925" t="s">
        <v>51</v>
      </c>
      <c r="P1925" t="s">
        <v>51</v>
      </c>
      <c r="Q1925" s="5">
        <f>IF(Teams[[#This Row],[LgWin]]="Y", 1,
IF(Teams[[#This Row],[LgWin]] = "N", 0, " "))</f>
        <v>0</v>
      </c>
      <c r="R1925" t="s">
        <v>51</v>
      </c>
      <c r="S1925" s="5">
        <f>IF(Teams[[#This Row],[WSWin]]="Y", 1,
IF(Teams[[#This Row],[WSWin]] = "N", 0, " "))</f>
        <v>0</v>
      </c>
      <c r="T1925">
        <v>677</v>
      </c>
      <c r="U1925">
        <v>5431</v>
      </c>
      <c r="V1925">
        <v>1385</v>
      </c>
      <c r="W1925">
        <v>249</v>
      </c>
      <c r="X1925">
        <v>34</v>
      </c>
      <c r="Y1925">
        <v>114</v>
      </c>
      <c r="Z1925">
        <v>576</v>
      </c>
      <c r="AA1925">
        <v>856</v>
      </c>
      <c r="AB1925">
        <v>159</v>
      </c>
      <c r="AC1925">
        <v>70</v>
      </c>
      <c r="AD1925">
        <v>23</v>
      </c>
      <c r="AE1925">
        <v>41</v>
      </c>
      <c r="AF1925">
        <v>666</v>
      </c>
      <c r="AG1925">
        <v>598</v>
      </c>
      <c r="AH1925">
        <v>3.71</v>
      </c>
      <c r="AI1925">
        <v>24</v>
      </c>
      <c r="AJ1925">
        <v>11</v>
      </c>
      <c r="AK1925">
        <v>45</v>
      </c>
      <c r="AL1925">
        <v>4354</v>
      </c>
      <c r="AM1925">
        <v>1347</v>
      </c>
      <c r="AN1925">
        <v>131</v>
      </c>
      <c r="AO1925">
        <v>535</v>
      </c>
      <c r="AP1925">
        <v>910</v>
      </c>
      <c r="AQ1925">
        <v>122</v>
      </c>
      <c r="AR1925">
        <v>142</v>
      </c>
      <c r="AS1925">
        <v>0.98</v>
      </c>
      <c r="AT1925" t="s">
        <v>165</v>
      </c>
      <c r="AU1925" t="s">
        <v>565</v>
      </c>
      <c r="AV1925">
        <v>1834619</v>
      </c>
      <c r="AW1925">
        <v>104</v>
      </c>
      <c r="AX1925">
        <v>105</v>
      </c>
      <c r="AY1925" t="s">
        <v>167</v>
      </c>
      <c r="AZ1925" t="s">
        <v>167</v>
      </c>
      <c r="BA1925" t="s">
        <v>167</v>
      </c>
    </row>
    <row r="1926" spans="1:53" x14ac:dyDescent="0.55000000000000004">
      <c r="A1926">
        <v>1985</v>
      </c>
      <c r="B1926" s="5" t="b">
        <f>Teams[[#This Row],[yearID]]&gt;=1973</f>
        <v>1</v>
      </c>
      <c r="C1926" s="5" t="b">
        <f>Teams[[#This Row],[yearID]]&gt;=1903</f>
        <v>1</v>
      </c>
      <c r="D1926" t="s">
        <v>410</v>
      </c>
      <c r="E1926" t="s">
        <v>64</v>
      </c>
      <c r="F1926" t="s">
        <v>64</v>
      </c>
      <c r="G1926" s="5" t="str">
        <f>VLOOKUP(Teams[[#This Row],[franchID]],TeamsFranchises!$A$2:$D$121,2,FALSE)</f>
        <v>Cleveland Indians</v>
      </c>
      <c r="H1926" t="s">
        <v>37</v>
      </c>
      <c r="I1926">
        <v>7</v>
      </c>
      <c r="J1926">
        <v>162</v>
      </c>
      <c r="K1926">
        <v>81</v>
      </c>
      <c r="L1926">
        <v>60</v>
      </c>
      <c r="M1926">
        <v>102</v>
      </c>
      <c r="N1926" t="s">
        <v>51</v>
      </c>
      <c r="P1926" t="s">
        <v>51</v>
      </c>
      <c r="Q1926" s="5">
        <f>IF(Teams[[#This Row],[LgWin]]="Y", 1,
IF(Teams[[#This Row],[LgWin]] = "N", 0, " "))</f>
        <v>0</v>
      </c>
      <c r="R1926" t="s">
        <v>51</v>
      </c>
      <c r="S1926" s="5">
        <f>IF(Teams[[#This Row],[WSWin]]="Y", 1,
IF(Teams[[#This Row],[WSWin]] = "N", 0, " "))</f>
        <v>0</v>
      </c>
      <c r="T1926">
        <v>729</v>
      </c>
      <c r="U1926">
        <v>5527</v>
      </c>
      <c r="V1926">
        <v>1465</v>
      </c>
      <c r="W1926">
        <v>254</v>
      </c>
      <c r="X1926">
        <v>31</v>
      </c>
      <c r="Y1926">
        <v>116</v>
      </c>
      <c r="Z1926">
        <v>492</v>
      </c>
      <c r="AA1926">
        <v>817</v>
      </c>
      <c r="AB1926">
        <v>132</v>
      </c>
      <c r="AC1926">
        <v>72</v>
      </c>
      <c r="AD1926">
        <v>15</v>
      </c>
      <c r="AE1926">
        <v>48</v>
      </c>
      <c r="AF1926">
        <v>861</v>
      </c>
      <c r="AG1926">
        <v>776</v>
      </c>
      <c r="AH1926">
        <v>4.91</v>
      </c>
      <c r="AI1926">
        <v>24</v>
      </c>
      <c r="AJ1926">
        <v>7</v>
      </c>
      <c r="AK1926">
        <v>28</v>
      </c>
      <c r="AL1926">
        <v>4263</v>
      </c>
      <c r="AM1926">
        <v>1556</v>
      </c>
      <c r="AN1926">
        <v>170</v>
      </c>
      <c r="AO1926">
        <v>547</v>
      </c>
      <c r="AP1926">
        <v>702</v>
      </c>
      <c r="AQ1926">
        <v>141</v>
      </c>
      <c r="AR1926">
        <v>161</v>
      </c>
      <c r="AS1926">
        <v>0.97699999999999998</v>
      </c>
      <c r="AT1926" t="s">
        <v>487</v>
      </c>
      <c r="AU1926" t="s">
        <v>498</v>
      </c>
      <c r="AV1926">
        <v>655181</v>
      </c>
      <c r="AW1926">
        <v>99</v>
      </c>
      <c r="AX1926">
        <v>100</v>
      </c>
      <c r="AY1926" t="s">
        <v>64</v>
      </c>
      <c r="AZ1926" t="s">
        <v>64</v>
      </c>
      <c r="BA1926" t="s">
        <v>64</v>
      </c>
    </row>
    <row r="1927" spans="1:53" x14ac:dyDescent="0.55000000000000004">
      <c r="A1927">
        <v>1985</v>
      </c>
      <c r="B1927" s="5" t="b">
        <f>Teams[[#This Row],[yearID]]&gt;=1973</f>
        <v>1</v>
      </c>
      <c r="C1927" s="5" t="b">
        <f>Teams[[#This Row],[yearID]]&gt;=1903</f>
        <v>1</v>
      </c>
      <c r="D1927" t="s">
        <v>410</v>
      </c>
      <c r="E1927" t="s">
        <v>419</v>
      </c>
      <c r="F1927" t="s">
        <v>419</v>
      </c>
      <c r="G1927" s="5" t="str">
        <f>VLOOKUP(Teams[[#This Row],[franchID]],TeamsFranchises!$A$2:$D$121,2,FALSE)</f>
        <v>Detroit Tigers</v>
      </c>
      <c r="H1927" t="s">
        <v>37</v>
      </c>
      <c r="I1927">
        <v>3</v>
      </c>
      <c r="J1927">
        <v>161</v>
      </c>
      <c r="K1927">
        <v>81</v>
      </c>
      <c r="L1927">
        <v>84</v>
      </c>
      <c r="M1927">
        <v>77</v>
      </c>
      <c r="N1927" t="s">
        <v>51</v>
      </c>
      <c r="P1927" t="s">
        <v>51</v>
      </c>
      <c r="Q1927" s="5">
        <f>IF(Teams[[#This Row],[LgWin]]="Y", 1,
IF(Teams[[#This Row],[LgWin]] = "N", 0, " "))</f>
        <v>0</v>
      </c>
      <c r="R1927" t="s">
        <v>51</v>
      </c>
      <c r="S1927" s="5">
        <f>IF(Teams[[#This Row],[WSWin]]="Y", 1,
IF(Teams[[#This Row],[WSWin]] = "N", 0, " "))</f>
        <v>0</v>
      </c>
      <c r="T1927">
        <v>729</v>
      </c>
      <c r="U1927">
        <v>5575</v>
      </c>
      <c r="V1927">
        <v>1413</v>
      </c>
      <c r="W1927">
        <v>254</v>
      </c>
      <c r="X1927">
        <v>45</v>
      </c>
      <c r="Y1927">
        <v>202</v>
      </c>
      <c r="Z1927">
        <v>526</v>
      </c>
      <c r="AA1927">
        <v>926</v>
      </c>
      <c r="AB1927">
        <v>75</v>
      </c>
      <c r="AC1927">
        <v>41</v>
      </c>
      <c r="AD1927">
        <v>27</v>
      </c>
      <c r="AE1927">
        <v>53</v>
      </c>
      <c r="AF1927">
        <v>688</v>
      </c>
      <c r="AG1927">
        <v>612</v>
      </c>
      <c r="AH1927">
        <v>3.78</v>
      </c>
      <c r="AI1927">
        <v>31</v>
      </c>
      <c r="AJ1927">
        <v>11</v>
      </c>
      <c r="AK1927">
        <v>40</v>
      </c>
      <c r="AL1927">
        <v>4368</v>
      </c>
      <c r="AM1927">
        <v>1313</v>
      </c>
      <c r="AN1927">
        <v>141</v>
      </c>
      <c r="AO1927">
        <v>556</v>
      </c>
      <c r="AP1927">
        <v>943</v>
      </c>
      <c r="AQ1927">
        <v>143</v>
      </c>
      <c r="AR1927">
        <v>152</v>
      </c>
      <c r="AS1927">
        <v>0.97699999999999998</v>
      </c>
      <c r="AT1927" t="s">
        <v>420</v>
      </c>
      <c r="AU1927" t="s">
        <v>518</v>
      </c>
      <c r="AV1927">
        <v>2286609</v>
      </c>
      <c r="AW1927">
        <v>100</v>
      </c>
      <c r="AX1927">
        <v>98</v>
      </c>
      <c r="AY1927" t="s">
        <v>419</v>
      </c>
      <c r="AZ1927" t="s">
        <v>419</v>
      </c>
      <c r="BA1927" t="s">
        <v>419</v>
      </c>
    </row>
    <row r="1928" spans="1:53" x14ac:dyDescent="0.55000000000000004">
      <c r="A1928">
        <v>1985</v>
      </c>
      <c r="B1928" s="5" t="b">
        <f>Teams[[#This Row],[yearID]]&gt;=1973</f>
        <v>1</v>
      </c>
      <c r="C1928" s="5" t="b">
        <f>Teams[[#This Row],[yearID]]&gt;=1903</f>
        <v>1</v>
      </c>
      <c r="D1928" t="s">
        <v>157</v>
      </c>
      <c r="E1928" t="s">
        <v>528</v>
      </c>
      <c r="F1928" t="s">
        <v>528</v>
      </c>
      <c r="G1928" s="5" t="str">
        <f>VLOOKUP(Teams[[#This Row],[franchID]],TeamsFranchises!$A$2:$D$121,2,FALSE)</f>
        <v>Houston Astros</v>
      </c>
      <c r="H1928" t="s">
        <v>8</v>
      </c>
      <c r="I1928">
        <v>3</v>
      </c>
      <c r="J1928">
        <v>162</v>
      </c>
      <c r="K1928">
        <v>81</v>
      </c>
      <c r="L1928">
        <v>83</v>
      </c>
      <c r="M1928">
        <v>79</v>
      </c>
      <c r="N1928" t="s">
        <v>51</v>
      </c>
      <c r="P1928" t="s">
        <v>51</v>
      </c>
      <c r="Q1928" s="5">
        <f>IF(Teams[[#This Row],[LgWin]]="Y", 1,
IF(Teams[[#This Row],[LgWin]] = "N", 0, " "))</f>
        <v>0</v>
      </c>
      <c r="R1928" t="s">
        <v>51</v>
      </c>
      <c r="S1928" s="5">
        <f>IF(Teams[[#This Row],[WSWin]]="Y", 1,
IF(Teams[[#This Row],[WSWin]] = "N", 0, " "))</f>
        <v>0</v>
      </c>
      <c r="T1928">
        <v>706</v>
      </c>
      <c r="U1928">
        <v>5582</v>
      </c>
      <c r="V1928">
        <v>1457</v>
      </c>
      <c r="W1928">
        <v>261</v>
      </c>
      <c r="X1928">
        <v>42</v>
      </c>
      <c r="Y1928">
        <v>121</v>
      </c>
      <c r="Z1928">
        <v>477</v>
      </c>
      <c r="AA1928">
        <v>873</v>
      </c>
      <c r="AB1928">
        <v>96</v>
      </c>
      <c r="AC1928">
        <v>56</v>
      </c>
      <c r="AD1928">
        <v>23</v>
      </c>
      <c r="AE1928">
        <v>44</v>
      </c>
      <c r="AF1928">
        <v>691</v>
      </c>
      <c r="AG1928">
        <v>593</v>
      </c>
      <c r="AH1928">
        <v>3.66</v>
      </c>
      <c r="AI1928">
        <v>17</v>
      </c>
      <c r="AJ1928">
        <v>9</v>
      </c>
      <c r="AK1928">
        <v>42</v>
      </c>
      <c r="AL1928">
        <v>4374</v>
      </c>
      <c r="AM1928">
        <v>1393</v>
      </c>
      <c r="AN1928">
        <v>119</v>
      </c>
      <c r="AO1928">
        <v>543</v>
      </c>
      <c r="AP1928">
        <v>909</v>
      </c>
      <c r="AQ1928">
        <v>152</v>
      </c>
      <c r="AR1928">
        <v>159</v>
      </c>
      <c r="AS1928">
        <v>0.97599999999999998</v>
      </c>
      <c r="AT1928" t="s">
        <v>539</v>
      </c>
      <c r="AU1928" t="s">
        <v>540</v>
      </c>
      <c r="AV1928">
        <v>1184314</v>
      </c>
      <c r="AW1928">
        <v>97</v>
      </c>
      <c r="AX1928">
        <v>96</v>
      </c>
      <c r="AY1928" t="s">
        <v>528</v>
      </c>
      <c r="AZ1928" t="s">
        <v>528</v>
      </c>
      <c r="BA1928" t="s">
        <v>528</v>
      </c>
    </row>
    <row r="1929" spans="1:53" x14ac:dyDescent="0.55000000000000004">
      <c r="A1929">
        <v>1985</v>
      </c>
      <c r="B1929" s="5" t="b">
        <f>Teams[[#This Row],[yearID]]&gt;=1973</f>
        <v>1</v>
      </c>
      <c r="C1929" s="5" t="b">
        <f>Teams[[#This Row],[yearID]]&gt;=1903</f>
        <v>1</v>
      </c>
      <c r="D1929" t="s">
        <v>410</v>
      </c>
      <c r="E1929" t="s">
        <v>509</v>
      </c>
      <c r="F1929" t="s">
        <v>548</v>
      </c>
      <c r="G1929" s="5" t="str">
        <f>VLOOKUP(Teams[[#This Row],[franchID]],TeamsFranchises!$A$2:$D$121,2,FALSE)</f>
        <v>Kansas City Royals</v>
      </c>
      <c r="H1929" t="s">
        <v>8</v>
      </c>
      <c r="I1929">
        <v>1</v>
      </c>
      <c r="J1929">
        <v>162</v>
      </c>
      <c r="K1929">
        <v>82</v>
      </c>
      <c r="L1929">
        <v>91</v>
      </c>
      <c r="M1929">
        <v>71</v>
      </c>
      <c r="N1929" t="s">
        <v>76</v>
      </c>
      <c r="P1929" t="s">
        <v>76</v>
      </c>
      <c r="Q1929" s="5">
        <f>IF(Teams[[#This Row],[LgWin]]="Y", 1,
IF(Teams[[#This Row],[LgWin]] = "N", 0, " "))</f>
        <v>1</v>
      </c>
      <c r="R1929" t="s">
        <v>76</v>
      </c>
      <c r="S1929" s="5">
        <f>IF(Teams[[#This Row],[WSWin]]="Y", 1,
IF(Teams[[#This Row],[WSWin]] = "N", 0, " "))</f>
        <v>1</v>
      </c>
      <c r="T1929">
        <v>687</v>
      </c>
      <c r="U1929">
        <v>5500</v>
      </c>
      <c r="V1929">
        <v>1384</v>
      </c>
      <c r="W1929">
        <v>261</v>
      </c>
      <c r="X1929">
        <v>49</v>
      </c>
      <c r="Y1929">
        <v>154</v>
      </c>
      <c r="Z1929">
        <v>473</v>
      </c>
      <c r="AA1929">
        <v>840</v>
      </c>
      <c r="AB1929">
        <v>128</v>
      </c>
      <c r="AC1929">
        <v>48</v>
      </c>
      <c r="AD1929">
        <v>36</v>
      </c>
      <c r="AE1929">
        <v>41</v>
      </c>
      <c r="AF1929">
        <v>639</v>
      </c>
      <c r="AG1929">
        <v>566</v>
      </c>
      <c r="AH1929">
        <v>3.49</v>
      </c>
      <c r="AI1929">
        <v>27</v>
      </c>
      <c r="AJ1929">
        <v>11</v>
      </c>
      <c r="AK1929">
        <v>41</v>
      </c>
      <c r="AL1929">
        <v>4383</v>
      </c>
      <c r="AM1929">
        <v>1433</v>
      </c>
      <c r="AN1929">
        <v>103</v>
      </c>
      <c r="AO1929">
        <v>463</v>
      </c>
      <c r="AP1929">
        <v>846</v>
      </c>
      <c r="AQ1929">
        <v>127</v>
      </c>
      <c r="AR1929">
        <v>160</v>
      </c>
      <c r="AS1929">
        <v>0.98</v>
      </c>
      <c r="AT1929" t="s">
        <v>549</v>
      </c>
      <c r="AU1929" t="s">
        <v>570</v>
      </c>
      <c r="AV1929">
        <v>2162717</v>
      </c>
      <c r="AW1929">
        <v>100</v>
      </c>
      <c r="AX1929">
        <v>100</v>
      </c>
      <c r="AY1929" t="s">
        <v>548</v>
      </c>
      <c r="AZ1929" t="s">
        <v>509</v>
      </c>
      <c r="BA1929" t="s">
        <v>509</v>
      </c>
    </row>
    <row r="1930" spans="1:53" x14ac:dyDescent="0.55000000000000004">
      <c r="A1930">
        <v>1985</v>
      </c>
      <c r="B1930" s="5" t="b">
        <f>Teams[[#This Row],[yearID]]&gt;=1973</f>
        <v>1</v>
      </c>
      <c r="C1930" s="5" t="b">
        <f>Teams[[#This Row],[yearID]]&gt;=1903</f>
        <v>1</v>
      </c>
      <c r="D1930" t="s">
        <v>157</v>
      </c>
      <c r="E1930" t="s">
        <v>511</v>
      </c>
      <c r="F1930" t="s">
        <v>260</v>
      </c>
      <c r="G1930" s="5" t="str">
        <f>VLOOKUP(Teams[[#This Row],[franchID]],TeamsFranchises!$A$2:$D$121,2,FALSE)</f>
        <v>Los Angeles Dodgers</v>
      </c>
      <c r="H1930" t="s">
        <v>8</v>
      </c>
      <c r="I1930">
        <v>1</v>
      </c>
      <c r="J1930">
        <v>162</v>
      </c>
      <c r="K1930">
        <v>81</v>
      </c>
      <c r="L1930">
        <v>95</v>
      </c>
      <c r="M1930">
        <v>67</v>
      </c>
      <c r="N1930" t="s">
        <v>76</v>
      </c>
      <c r="P1930" t="s">
        <v>51</v>
      </c>
      <c r="Q1930" s="5">
        <f>IF(Teams[[#This Row],[LgWin]]="Y", 1,
IF(Teams[[#This Row],[LgWin]] = "N", 0, " "))</f>
        <v>0</v>
      </c>
      <c r="R1930" t="s">
        <v>51</v>
      </c>
      <c r="S1930" s="5">
        <f>IF(Teams[[#This Row],[WSWin]]="Y", 1,
IF(Teams[[#This Row],[WSWin]] = "N", 0, " "))</f>
        <v>0</v>
      </c>
      <c r="T1930">
        <v>682</v>
      </c>
      <c r="U1930">
        <v>5502</v>
      </c>
      <c r="V1930">
        <v>1434</v>
      </c>
      <c r="W1930">
        <v>226</v>
      </c>
      <c r="X1930">
        <v>28</v>
      </c>
      <c r="Y1930">
        <v>129</v>
      </c>
      <c r="Z1930">
        <v>539</v>
      </c>
      <c r="AA1930">
        <v>846</v>
      </c>
      <c r="AB1930">
        <v>136</v>
      </c>
      <c r="AC1930">
        <v>58</v>
      </c>
      <c r="AD1930">
        <v>31</v>
      </c>
      <c r="AE1930">
        <v>46</v>
      </c>
      <c r="AF1930">
        <v>579</v>
      </c>
      <c r="AG1930">
        <v>482</v>
      </c>
      <c r="AH1930">
        <v>2.96</v>
      </c>
      <c r="AI1930">
        <v>37</v>
      </c>
      <c r="AJ1930">
        <v>21</v>
      </c>
      <c r="AK1930">
        <v>36</v>
      </c>
      <c r="AL1930">
        <v>4395</v>
      </c>
      <c r="AM1930">
        <v>1280</v>
      </c>
      <c r="AN1930">
        <v>102</v>
      </c>
      <c r="AO1930">
        <v>462</v>
      </c>
      <c r="AP1930">
        <v>979</v>
      </c>
      <c r="AQ1930">
        <v>166</v>
      </c>
      <c r="AR1930">
        <v>131</v>
      </c>
      <c r="AS1930">
        <v>0.97399999999999998</v>
      </c>
      <c r="AT1930" t="s">
        <v>512</v>
      </c>
      <c r="AU1930" t="s">
        <v>531</v>
      </c>
      <c r="AV1930">
        <v>3264593</v>
      </c>
      <c r="AW1930">
        <v>97</v>
      </c>
      <c r="AX1930">
        <v>96</v>
      </c>
      <c r="AY1930" t="s">
        <v>260</v>
      </c>
      <c r="AZ1930" t="s">
        <v>511</v>
      </c>
      <c r="BA1930" t="s">
        <v>511</v>
      </c>
    </row>
    <row r="1931" spans="1:53" x14ac:dyDescent="0.55000000000000004">
      <c r="A1931">
        <v>1985</v>
      </c>
      <c r="B1931" s="5" t="b">
        <f>Teams[[#This Row],[yearID]]&gt;=1973</f>
        <v>1</v>
      </c>
      <c r="C1931" s="5" t="b">
        <f>Teams[[#This Row],[yearID]]&gt;=1903</f>
        <v>1</v>
      </c>
      <c r="D1931" t="s">
        <v>410</v>
      </c>
      <c r="E1931" t="s">
        <v>426</v>
      </c>
      <c r="F1931" t="s">
        <v>426</v>
      </c>
      <c r="G1931" s="5" t="str">
        <f>VLOOKUP(Teams[[#This Row],[franchID]],TeamsFranchises!$A$2:$D$121,2,FALSE)</f>
        <v>Minnesota Twins</v>
      </c>
      <c r="H1931" t="s">
        <v>8</v>
      </c>
      <c r="I1931">
        <v>4</v>
      </c>
      <c r="J1931">
        <v>162</v>
      </c>
      <c r="K1931">
        <v>84</v>
      </c>
      <c r="L1931">
        <v>77</v>
      </c>
      <c r="M1931">
        <v>85</v>
      </c>
      <c r="N1931" t="s">
        <v>51</v>
      </c>
      <c r="P1931" t="s">
        <v>51</v>
      </c>
      <c r="Q1931" s="5">
        <f>IF(Teams[[#This Row],[LgWin]]="Y", 1,
IF(Teams[[#This Row],[LgWin]] = "N", 0, " "))</f>
        <v>0</v>
      </c>
      <c r="R1931" t="s">
        <v>51</v>
      </c>
      <c r="S1931" s="5">
        <f>IF(Teams[[#This Row],[WSWin]]="Y", 1,
IF(Teams[[#This Row],[WSWin]] = "N", 0, " "))</f>
        <v>0</v>
      </c>
      <c r="T1931">
        <v>705</v>
      </c>
      <c r="U1931">
        <v>5509</v>
      </c>
      <c r="V1931">
        <v>1453</v>
      </c>
      <c r="W1931">
        <v>282</v>
      </c>
      <c r="X1931">
        <v>41</v>
      </c>
      <c r="Y1931">
        <v>141</v>
      </c>
      <c r="Z1931">
        <v>502</v>
      </c>
      <c r="AA1931">
        <v>779</v>
      </c>
      <c r="AB1931">
        <v>68</v>
      </c>
      <c r="AC1931">
        <v>44</v>
      </c>
      <c r="AD1931">
        <v>31</v>
      </c>
      <c r="AE1931">
        <v>47</v>
      </c>
      <c r="AF1931">
        <v>782</v>
      </c>
      <c r="AG1931">
        <v>710</v>
      </c>
      <c r="AH1931">
        <v>4.4800000000000004</v>
      </c>
      <c r="AI1931">
        <v>41</v>
      </c>
      <c r="AJ1931">
        <v>7</v>
      </c>
      <c r="AK1931">
        <v>34</v>
      </c>
      <c r="AL1931">
        <v>4279</v>
      </c>
      <c r="AM1931">
        <v>1468</v>
      </c>
      <c r="AN1931">
        <v>164</v>
      </c>
      <c r="AO1931">
        <v>462</v>
      </c>
      <c r="AP1931">
        <v>767</v>
      </c>
      <c r="AQ1931">
        <v>120</v>
      </c>
      <c r="AR1931">
        <v>139</v>
      </c>
      <c r="AS1931">
        <v>0.98</v>
      </c>
      <c r="AT1931" t="s">
        <v>523</v>
      </c>
      <c r="AU1931" t="s">
        <v>579</v>
      </c>
      <c r="AV1931">
        <v>1651814</v>
      </c>
      <c r="AW1931">
        <v>105</v>
      </c>
      <c r="AX1931">
        <v>105</v>
      </c>
      <c r="AY1931" t="s">
        <v>426</v>
      </c>
      <c r="AZ1931" t="s">
        <v>426</v>
      </c>
      <c r="BA1931" t="s">
        <v>426</v>
      </c>
    </row>
    <row r="1932" spans="1:53" x14ac:dyDescent="0.55000000000000004">
      <c r="A1932">
        <v>1985</v>
      </c>
      <c r="B1932" s="5" t="b">
        <f>Teams[[#This Row],[yearID]]&gt;=1973</f>
        <v>1</v>
      </c>
      <c r="C1932" s="5" t="b">
        <f>Teams[[#This Row],[yearID]]&gt;=1903</f>
        <v>1</v>
      </c>
      <c r="D1932" t="s">
        <v>410</v>
      </c>
      <c r="E1932" t="s">
        <v>563</v>
      </c>
      <c r="F1932" t="s">
        <v>282</v>
      </c>
      <c r="G1932" s="5" t="str">
        <f>VLOOKUP(Teams[[#This Row],[franchID]],TeamsFranchises!$A$2:$D$121,2,FALSE)</f>
        <v>Milwaukee Brewers</v>
      </c>
      <c r="H1932" t="s">
        <v>37</v>
      </c>
      <c r="I1932">
        <v>6</v>
      </c>
      <c r="J1932">
        <v>161</v>
      </c>
      <c r="K1932">
        <v>80</v>
      </c>
      <c r="L1932">
        <v>71</v>
      </c>
      <c r="M1932">
        <v>90</v>
      </c>
      <c r="N1932" t="s">
        <v>51</v>
      </c>
      <c r="P1932" t="s">
        <v>51</v>
      </c>
      <c r="Q1932" s="5">
        <f>IF(Teams[[#This Row],[LgWin]]="Y", 1,
IF(Teams[[#This Row],[LgWin]] = "N", 0, " "))</f>
        <v>0</v>
      </c>
      <c r="R1932" t="s">
        <v>51</v>
      </c>
      <c r="S1932" s="5">
        <f>IF(Teams[[#This Row],[WSWin]]="Y", 1,
IF(Teams[[#This Row],[WSWin]] = "N", 0, " "))</f>
        <v>0</v>
      </c>
      <c r="T1932">
        <v>690</v>
      </c>
      <c r="U1932">
        <v>5568</v>
      </c>
      <c r="V1932">
        <v>1467</v>
      </c>
      <c r="W1932">
        <v>250</v>
      </c>
      <c r="X1932">
        <v>44</v>
      </c>
      <c r="Y1932">
        <v>101</v>
      </c>
      <c r="Z1932">
        <v>462</v>
      </c>
      <c r="AA1932">
        <v>746</v>
      </c>
      <c r="AB1932">
        <v>69</v>
      </c>
      <c r="AC1932">
        <v>34</v>
      </c>
      <c r="AD1932">
        <v>19</v>
      </c>
      <c r="AE1932">
        <v>55</v>
      </c>
      <c r="AF1932">
        <v>802</v>
      </c>
      <c r="AG1932">
        <v>701</v>
      </c>
      <c r="AH1932">
        <v>4.3899999999999997</v>
      </c>
      <c r="AI1932">
        <v>34</v>
      </c>
      <c r="AJ1932">
        <v>5</v>
      </c>
      <c r="AK1932">
        <v>37</v>
      </c>
      <c r="AL1932">
        <v>4311</v>
      </c>
      <c r="AM1932">
        <v>1510</v>
      </c>
      <c r="AN1932">
        <v>175</v>
      </c>
      <c r="AO1932">
        <v>499</v>
      </c>
      <c r="AP1932">
        <v>777</v>
      </c>
      <c r="AQ1932">
        <v>142</v>
      </c>
      <c r="AR1932">
        <v>153</v>
      </c>
      <c r="AS1932">
        <v>0.97699999999999998</v>
      </c>
      <c r="AT1932" t="s">
        <v>281</v>
      </c>
      <c r="AU1932" t="s">
        <v>501</v>
      </c>
      <c r="AV1932">
        <v>1360265</v>
      </c>
      <c r="AW1932">
        <v>100</v>
      </c>
      <c r="AX1932">
        <v>101</v>
      </c>
      <c r="AY1932" t="s">
        <v>282</v>
      </c>
      <c r="AZ1932" t="s">
        <v>282</v>
      </c>
      <c r="BA1932" t="s">
        <v>282</v>
      </c>
    </row>
    <row r="1933" spans="1:53" x14ac:dyDescent="0.55000000000000004">
      <c r="A1933">
        <v>1985</v>
      </c>
      <c r="B1933" s="5" t="b">
        <f>Teams[[#This Row],[yearID]]&gt;=1973</f>
        <v>1</v>
      </c>
      <c r="C1933" s="5" t="b">
        <f>Teams[[#This Row],[yearID]]&gt;=1903</f>
        <v>1</v>
      </c>
      <c r="D1933" t="s">
        <v>157</v>
      </c>
      <c r="E1933" t="s">
        <v>551</v>
      </c>
      <c r="F1933" t="s">
        <v>398</v>
      </c>
      <c r="G1933" s="5" t="str">
        <f>VLOOKUP(Teams[[#This Row],[franchID]],TeamsFranchises!$A$2:$D$121,2,FALSE)</f>
        <v>Washington Nationals</v>
      </c>
      <c r="H1933" t="s">
        <v>37</v>
      </c>
      <c r="I1933">
        <v>3</v>
      </c>
      <c r="J1933">
        <v>161</v>
      </c>
      <c r="K1933">
        <v>81</v>
      </c>
      <c r="L1933">
        <v>84</v>
      </c>
      <c r="M1933">
        <v>77</v>
      </c>
      <c r="N1933" t="s">
        <v>51</v>
      </c>
      <c r="P1933" t="s">
        <v>51</v>
      </c>
      <c r="Q1933" s="5">
        <f>IF(Teams[[#This Row],[LgWin]]="Y", 1,
IF(Teams[[#This Row],[LgWin]] = "N", 0, " "))</f>
        <v>0</v>
      </c>
      <c r="R1933" t="s">
        <v>51</v>
      </c>
      <c r="S1933" s="5">
        <f>IF(Teams[[#This Row],[WSWin]]="Y", 1,
IF(Teams[[#This Row],[WSWin]] = "N", 0, " "))</f>
        <v>0</v>
      </c>
      <c r="T1933">
        <v>633</v>
      </c>
      <c r="U1933">
        <v>5429</v>
      </c>
      <c r="V1933">
        <v>1342</v>
      </c>
      <c r="W1933">
        <v>242</v>
      </c>
      <c r="X1933">
        <v>49</v>
      </c>
      <c r="Y1933">
        <v>118</v>
      </c>
      <c r="Z1933">
        <v>492</v>
      </c>
      <c r="AA1933">
        <v>880</v>
      </c>
      <c r="AB1933">
        <v>169</v>
      </c>
      <c r="AC1933">
        <v>77</v>
      </c>
      <c r="AD1933">
        <v>26</v>
      </c>
      <c r="AE1933">
        <v>45</v>
      </c>
      <c r="AF1933">
        <v>636</v>
      </c>
      <c r="AG1933">
        <v>574</v>
      </c>
      <c r="AH1933">
        <v>3.55</v>
      </c>
      <c r="AI1933">
        <v>13</v>
      </c>
      <c r="AJ1933">
        <v>13</v>
      </c>
      <c r="AK1933">
        <v>53</v>
      </c>
      <c r="AL1933">
        <v>4371</v>
      </c>
      <c r="AM1933">
        <v>1346</v>
      </c>
      <c r="AN1933">
        <v>99</v>
      </c>
      <c r="AO1933">
        <v>509</v>
      </c>
      <c r="AP1933">
        <v>870</v>
      </c>
      <c r="AQ1933">
        <v>121</v>
      </c>
      <c r="AR1933">
        <v>152</v>
      </c>
      <c r="AS1933">
        <v>0.98099999999999998</v>
      </c>
      <c r="AT1933" t="s">
        <v>552</v>
      </c>
      <c r="AU1933" t="s">
        <v>572</v>
      </c>
      <c r="AV1933">
        <v>1502494</v>
      </c>
      <c r="AW1933">
        <v>95</v>
      </c>
      <c r="AX1933">
        <v>95</v>
      </c>
      <c r="AY1933" t="s">
        <v>551</v>
      </c>
      <c r="AZ1933" t="s">
        <v>551</v>
      </c>
      <c r="BA1933" t="s">
        <v>551</v>
      </c>
    </row>
    <row r="1934" spans="1:53" x14ac:dyDescent="0.55000000000000004">
      <c r="A1934">
        <v>1985</v>
      </c>
      <c r="B1934" s="5" t="b">
        <f>Teams[[#This Row],[yearID]]&gt;=1973</f>
        <v>1</v>
      </c>
      <c r="C1934" s="5" t="b">
        <f>Teams[[#This Row],[yearID]]&gt;=1903</f>
        <v>1</v>
      </c>
      <c r="D1934" t="s">
        <v>410</v>
      </c>
      <c r="E1934" t="s">
        <v>436</v>
      </c>
      <c r="F1934" t="s">
        <v>412</v>
      </c>
      <c r="G1934" s="5" t="str">
        <f>VLOOKUP(Teams[[#This Row],[franchID]],TeamsFranchises!$A$2:$D$121,2,FALSE)</f>
        <v>New York Yankees</v>
      </c>
      <c r="H1934" t="s">
        <v>37</v>
      </c>
      <c r="I1934">
        <v>2</v>
      </c>
      <c r="J1934">
        <v>161</v>
      </c>
      <c r="K1934">
        <v>80</v>
      </c>
      <c r="L1934">
        <v>97</v>
      </c>
      <c r="M1934">
        <v>64</v>
      </c>
      <c r="N1934" t="s">
        <v>51</v>
      </c>
      <c r="P1934" t="s">
        <v>51</v>
      </c>
      <c r="Q1934" s="5">
        <f>IF(Teams[[#This Row],[LgWin]]="Y", 1,
IF(Teams[[#This Row],[LgWin]] = "N", 0, " "))</f>
        <v>0</v>
      </c>
      <c r="R1934" t="s">
        <v>51</v>
      </c>
      <c r="S1934" s="5">
        <f>IF(Teams[[#This Row],[WSWin]]="Y", 1,
IF(Teams[[#This Row],[WSWin]] = "N", 0, " "))</f>
        <v>0</v>
      </c>
      <c r="T1934">
        <v>839</v>
      </c>
      <c r="U1934">
        <v>5458</v>
      </c>
      <c r="V1934">
        <v>1458</v>
      </c>
      <c r="W1934">
        <v>272</v>
      </c>
      <c r="X1934">
        <v>31</v>
      </c>
      <c r="Y1934">
        <v>176</v>
      </c>
      <c r="Z1934">
        <v>620</v>
      </c>
      <c r="AA1934">
        <v>771</v>
      </c>
      <c r="AB1934">
        <v>155</v>
      </c>
      <c r="AC1934">
        <v>53</v>
      </c>
      <c r="AD1934">
        <v>50</v>
      </c>
      <c r="AE1934">
        <v>60</v>
      </c>
      <c r="AF1934">
        <v>660</v>
      </c>
      <c r="AG1934">
        <v>590</v>
      </c>
      <c r="AH1934">
        <v>3.69</v>
      </c>
      <c r="AI1934">
        <v>25</v>
      </c>
      <c r="AJ1934">
        <v>9</v>
      </c>
      <c r="AK1934">
        <v>49</v>
      </c>
      <c r="AL1934">
        <v>4321</v>
      </c>
      <c r="AM1934">
        <v>1373</v>
      </c>
      <c r="AN1934">
        <v>157</v>
      </c>
      <c r="AO1934">
        <v>518</v>
      </c>
      <c r="AP1934">
        <v>907</v>
      </c>
      <c r="AQ1934">
        <v>126</v>
      </c>
      <c r="AR1934">
        <v>172</v>
      </c>
      <c r="AS1934">
        <v>0.97899999999999998</v>
      </c>
      <c r="AT1934" t="s">
        <v>459</v>
      </c>
      <c r="AU1934" t="s">
        <v>571</v>
      </c>
      <c r="AV1934">
        <v>2214587</v>
      </c>
      <c r="AW1934">
        <v>98</v>
      </c>
      <c r="AX1934">
        <v>97</v>
      </c>
      <c r="AY1934" t="s">
        <v>412</v>
      </c>
      <c r="AZ1934" t="s">
        <v>436</v>
      </c>
      <c r="BA1934" t="s">
        <v>436</v>
      </c>
    </row>
    <row r="1935" spans="1:53" x14ac:dyDescent="0.55000000000000004">
      <c r="A1935">
        <v>1985</v>
      </c>
      <c r="B1935" s="5" t="b">
        <f>Teams[[#This Row],[yearID]]&gt;=1973</f>
        <v>1</v>
      </c>
      <c r="C1935" s="5" t="b">
        <f>Teams[[#This Row],[yearID]]&gt;=1903</f>
        <v>1</v>
      </c>
      <c r="D1935" t="s">
        <v>157</v>
      </c>
      <c r="E1935" t="s">
        <v>532</v>
      </c>
      <c r="F1935" t="s">
        <v>533</v>
      </c>
      <c r="G1935" s="5" t="str">
        <f>VLOOKUP(Teams[[#This Row],[franchID]],TeamsFranchises!$A$2:$D$121,2,FALSE)</f>
        <v>New York Mets</v>
      </c>
      <c r="H1935" t="s">
        <v>37</v>
      </c>
      <c r="I1935">
        <v>2</v>
      </c>
      <c r="J1935">
        <v>162</v>
      </c>
      <c r="K1935">
        <v>81</v>
      </c>
      <c r="L1935">
        <v>98</v>
      </c>
      <c r="M1935">
        <v>64</v>
      </c>
      <c r="N1935" t="s">
        <v>51</v>
      </c>
      <c r="P1935" t="s">
        <v>51</v>
      </c>
      <c r="Q1935" s="5">
        <f>IF(Teams[[#This Row],[LgWin]]="Y", 1,
IF(Teams[[#This Row],[LgWin]] = "N", 0, " "))</f>
        <v>0</v>
      </c>
      <c r="R1935" t="s">
        <v>51</v>
      </c>
      <c r="S1935" s="5">
        <f>IF(Teams[[#This Row],[WSWin]]="Y", 1,
IF(Teams[[#This Row],[WSWin]] = "N", 0, " "))</f>
        <v>0</v>
      </c>
      <c r="T1935">
        <v>695</v>
      </c>
      <c r="U1935">
        <v>5549</v>
      </c>
      <c r="V1935">
        <v>1425</v>
      </c>
      <c r="W1935">
        <v>239</v>
      </c>
      <c r="X1935">
        <v>35</v>
      </c>
      <c r="Y1935">
        <v>134</v>
      </c>
      <c r="Z1935">
        <v>546</v>
      </c>
      <c r="AA1935">
        <v>872</v>
      </c>
      <c r="AB1935">
        <v>117</v>
      </c>
      <c r="AC1935">
        <v>53</v>
      </c>
      <c r="AD1935">
        <v>20</v>
      </c>
      <c r="AE1935">
        <v>44</v>
      </c>
      <c r="AF1935">
        <v>568</v>
      </c>
      <c r="AG1935">
        <v>514</v>
      </c>
      <c r="AH1935">
        <v>3.11</v>
      </c>
      <c r="AI1935">
        <v>32</v>
      </c>
      <c r="AJ1935">
        <v>19</v>
      </c>
      <c r="AK1935">
        <v>37</v>
      </c>
      <c r="AL1935">
        <v>4464</v>
      </c>
      <c r="AM1935">
        <v>1306</v>
      </c>
      <c r="AN1935">
        <v>111</v>
      </c>
      <c r="AO1935">
        <v>515</v>
      </c>
      <c r="AP1935">
        <v>1039</v>
      </c>
      <c r="AQ1935">
        <v>115</v>
      </c>
      <c r="AR1935">
        <v>138</v>
      </c>
      <c r="AS1935">
        <v>0.98199999999999998</v>
      </c>
      <c r="AT1935" t="s">
        <v>534</v>
      </c>
      <c r="AU1935" t="s">
        <v>536</v>
      </c>
      <c r="AV1935">
        <v>2761601</v>
      </c>
      <c r="AW1935">
        <v>99</v>
      </c>
      <c r="AX1935">
        <v>97</v>
      </c>
      <c r="AY1935" t="s">
        <v>533</v>
      </c>
      <c r="AZ1935" t="s">
        <v>532</v>
      </c>
      <c r="BA1935" t="s">
        <v>532</v>
      </c>
    </row>
    <row r="1936" spans="1:53" x14ac:dyDescent="0.55000000000000004">
      <c r="A1936">
        <v>1985</v>
      </c>
      <c r="B1936" s="5" t="b">
        <f>Teams[[#This Row],[yearID]]&gt;=1973</f>
        <v>1</v>
      </c>
      <c r="C1936" s="5" t="b">
        <f>Teams[[#This Row],[yearID]]&gt;=1903</f>
        <v>1</v>
      </c>
      <c r="D1936" t="s">
        <v>410</v>
      </c>
      <c r="E1936" t="s">
        <v>423</v>
      </c>
      <c r="F1936" t="s">
        <v>423</v>
      </c>
      <c r="G1936" s="5" t="str">
        <f>VLOOKUP(Teams[[#This Row],[franchID]],TeamsFranchises!$A$2:$D$121,2,FALSE)</f>
        <v>Oakland Athletics</v>
      </c>
      <c r="H1936" t="s">
        <v>8</v>
      </c>
      <c r="I1936">
        <v>4</v>
      </c>
      <c r="J1936">
        <v>162</v>
      </c>
      <c r="K1936">
        <v>79</v>
      </c>
      <c r="L1936">
        <v>77</v>
      </c>
      <c r="M1936">
        <v>85</v>
      </c>
      <c r="N1936" t="s">
        <v>51</v>
      </c>
      <c r="P1936" t="s">
        <v>51</v>
      </c>
      <c r="Q1936" s="5">
        <f>IF(Teams[[#This Row],[LgWin]]="Y", 1,
IF(Teams[[#This Row],[LgWin]] = "N", 0, " "))</f>
        <v>0</v>
      </c>
      <c r="R1936" t="s">
        <v>51</v>
      </c>
      <c r="S1936" s="5">
        <f>IF(Teams[[#This Row],[WSWin]]="Y", 1,
IF(Teams[[#This Row],[WSWin]] = "N", 0, " "))</f>
        <v>0</v>
      </c>
      <c r="T1936">
        <v>757</v>
      </c>
      <c r="U1936">
        <v>5581</v>
      </c>
      <c r="V1936">
        <v>1475</v>
      </c>
      <c r="W1936">
        <v>230</v>
      </c>
      <c r="X1936">
        <v>34</v>
      </c>
      <c r="Y1936">
        <v>155</v>
      </c>
      <c r="Z1936">
        <v>508</v>
      </c>
      <c r="AA1936">
        <v>861</v>
      </c>
      <c r="AB1936">
        <v>117</v>
      </c>
      <c r="AC1936">
        <v>58</v>
      </c>
      <c r="AD1936">
        <v>16</v>
      </c>
      <c r="AE1936">
        <v>47</v>
      </c>
      <c r="AF1936">
        <v>787</v>
      </c>
      <c r="AG1936">
        <v>712</v>
      </c>
      <c r="AH1936">
        <v>4.41</v>
      </c>
      <c r="AI1936">
        <v>10</v>
      </c>
      <c r="AJ1936">
        <v>6</v>
      </c>
      <c r="AK1936">
        <v>41</v>
      </c>
      <c r="AL1936">
        <v>4359</v>
      </c>
      <c r="AM1936">
        <v>1451</v>
      </c>
      <c r="AN1936">
        <v>172</v>
      </c>
      <c r="AO1936">
        <v>607</v>
      </c>
      <c r="AP1936">
        <v>785</v>
      </c>
      <c r="AQ1936">
        <v>140</v>
      </c>
      <c r="AR1936">
        <v>137</v>
      </c>
      <c r="AS1936">
        <v>0.97699999999999998</v>
      </c>
      <c r="AT1936" t="s">
        <v>546</v>
      </c>
      <c r="AU1936" t="s">
        <v>547</v>
      </c>
      <c r="AV1936">
        <v>1334599</v>
      </c>
      <c r="AW1936">
        <v>92</v>
      </c>
      <c r="AX1936">
        <v>92</v>
      </c>
      <c r="AY1936" t="s">
        <v>423</v>
      </c>
      <c r="AZ1936" t="s">
        <v>423</v>
      </c>
      <c r="BA1936" t="s">
        <v>423</v>
      </c>
    </row>
    <row r="1937" spans="1:53" x14ac:dyDescent="0.55000000000000004">
      <c r="A1937">
        <v>1985</v>
      </c>
      <c r="B1937" s="5" t="b">
        <f>Teams[[#This Row],[yearID]]&gt;=1973</f>
        <v>1</v>
      </c>
      <c r="C1937" s="5" t="b">
        <f>Teams[[#This Row],[yearID]]&gt;=1903</f>
        <v>1</v>
      </c>
      <c r="D1937" t="s">
        <v>157</v>
      </c>
      <c r="E1937" t="s">
        <v>122</v>
      </c>
      <c r="F1937" t="s">
        <v>122</v>
      </c>
      <c r="G1937" s="5" t="str">
        <f>VLOOKUP(Teams[[#This Row],[franchID]],TeamsFranchises!$A$2:$D$121,2,FALSE)</f>
        <v>Philadelphia Phillies</v>
      </c>
      <c r="H1937" t="s">
        <v>37</v>
      </c>
      <c r="I1937">
        <v>5</v>
      </c>
      <c r="J1937">
        <v>162</v>
      </c>
      <c r="K1937">
        <v>81</v>
      </c>
      <c r="L1937">
        <v>75</v>
      </c>
      <c r="M1937">
        <v>87</v>
      </c>
      <c r="N1937" t="s">
        <v>51</v>
      </c>
      <c r="P1937" t="s">
        <v>51</v>
      </c>
      <c r="Q1937" s="5">
        <f>IF(Teams[[#This Row],[LgWin]]="Y", 1,
IF(Teams[[#This Row],[LgWin]] = "N", 0, " "))</f>
        <v>0</v>
      </c>
      <c r="R1937" t="s">
        <v>51</v>
      </c>
      <c r="S1937" s="5">
        <f>IF(Teams[[#This Row],[WSWin]]="Y", 1,
IF(Teams[[#This Row],[WSWin]] = "N", 0, " "))</f>
        <v>0</v>
      </c>
      <c r="T1937">
        <v>667</v>
      </c>
      <c r="U1937">
        <v>5477</v>
      </c>
      <c r="V1937">
        <v>1343</v>
      </c>
      <c r="W1937">
        <v>238</v>
      </c>
      <c r="X1937">
        <v>47</v>
      </c>
      <c r="Y1937">
        <v>141</v>
      </c>
      <c r="Z1937">
        <v>527</v>
      </c>
      <c r="AA1937">
        <v>1095</v>
      </c>
      <c r="AB1937">
        <v>122</v>
      </c>
      <c r="AC1937">
        <v>51</v>
      </c>
      <c r="AD1937">
        <v>25</v>
      </c>
      <c r="AE1937">
        <v>44</v>
      </c>
      <c r="AF1937">
        <v>673</v>
      </c>
      <c r="AG1937">
        <v>592</v>
      </c>
      <c r="AH1937">
        <v>3.68</v>
      </c>
      <c r="AI1937">
        <v>24</v>
      </c>
      <c r="AJ1937">
        <v>9</v>
      </c>
      <c r="AK1937">
        <v>30</v>
      </c>
      <c r="AL1937">
        <v>4341</v>
      </c>
      <c r="AM1937">
        <v>1424</v>
      </c>
      <c r="AN1937">
        <v>115</v>
      </c>
      <c r="AO1937">
        <v>596</v>
      </c>
      <c r="AP1937">
        <v>899</v>
      </c>
      <c r="AQ1937">
        <v>139</v>
      </c>
      <c r="AR1937">
        <v>142</v>
      </c>
      <c r="AS1937">
        <v>0.97799999999999998</v>
      </c>
      <c r="AT1937" t="s">
        <v>358</v>
      </c>
      <c r="AU1937" t="s">
        <v>566</v>
      </c>
      <c r="AV1937">
        <v>1830350</v>
      </c>
      <c r="AW1937">
        <v>103</v>
      </c>
      <c r="AX1937">
        <v>103</v>
      </c>
      <c r="AY1937" t="s">
        <v>122</v>
      </c>
      <c r="AZ1937" t="s">
        <v>122</v>
      </c>
      <c r="BA1937" t="s">
        <v>122</v>
      </c>
    </row>
    <row r="1938" spans="1:53" x14ac:dyDescent="0.55000000000000004">
      <c r="A1938">
        <v>1985</v>
      </c>
      <c r="B1938" s="5" t="b">
        <f>Teams[[#This Row],[yearID]]&gt;=1973</f>
        <v>1</v>
      </c>
      <c r="C1938" s="5" t="b">
        <f>Teams[[#This Row],[yearID]]&gt;=1903</f>
        <v>1</v>
      </c>
      <c r="D1938" t="s">
        <v>157</v>
      </c>
      <c r="E1938" t="s">
        <v>229</v>
      </c>
      <c r="F1938" t="s">
        <v>229</v>
      </c>
      <c r="G1938" s="5" t="str">
        <f>VLOOKUP(Teams[[#This Row],[franchID]],TeamsFranchises!$A$2:$D$121,2,FALSE)</f>
        <v>Pittsburgh Pirates</v>
      </c>
      <c r="H1938" t="s">
        <v>37</v>
      </c>
      <c r="I1938">
        <v>6</v>
      </c>
      <c r="J1938">
        <v>161</v>
      </c>
      <c r="K1938">
        <v>80</v>
      </c>
      <c r="L1938">
        <v>57</v>
      </c>
      <c r="M1938">
        <v>104</v>
      </c>
      <c r="N1938" t="s">
        <v>51</v>
      </c>
      <c r="P1938" t="s">
        <v>51</v>
      </c>
      <c r="Q1938" s="5">
        <f>IF(Teams[[#This Row],[LgWin]]="Y", 1,
IF(Teams[[#This Row],[LgWin]] = "N", 0, " "))</f>
        <v>0</v>
      </c>
      <c r="R1938" t="s">
        <v>51</v>
      </c>
      <c r="S1938" s="5">
        <f>IF(Teams[[#This Row],[WSWin]]="Y", 1,
IF(Teams[[#This Row],[WSWin]] = "N", 0, " "))</f>
        <v>0</v>
      </c>
      <c r="T1938">
        <v>568</v>
      </c>
      <c r="U1938">
        <v>5436</v>
      </c>
      <c r="V1938">
        <v>1340</v>
      </c>
      <c r="W1938">
        <v>251</v>
      </c>
      <c r="X1938">
        <v>28</v>
      </c>
      <c r="Y1938">
        <v>80</v>
      </c>
      <c r="Z1938">
        <v>514</v>
      </c>
      <c r="AA1938">
        <v>842</v>
      </c>
      <c r="AB1938">
        <v>110</v>
      </c>
      <c r="AC1938">
        <v>60</v>
      </c>
      <c r="AD1938">
        <v>14</v>
      </c>
      <c r="AE1938">
        <v>44</v>
      </c>
      <c r="AF1938">
        <v>708</v>
      </c>
      <c r="AG1938">
        <v>638</v>
      </c>
      <c r="AH1938">
        <v>3.97</v>
      </c>
      <c r="AI1938">
        <v>15</v>
      </c>
      <c r="AJ1938">
        <v>6</v>
      </c>
      <c r="AK1938">
        <v>29</v>
      </c>
      <c r="AL1938">
        <v>4336</v>
      </c>
      <c r="AM1938">
        <v>1406</v>
      </c>
      <c r="AN1938">
        <v>107</v>
      </c>
      <c r="AO1938">
        <v>584</v>
      </c>
      <c r="AP1938">
        <v>962</v>
      </c>
      <c r="AQ1938">
        <v>133</v>
      </c>
      <c r="AR1938">
        <v>127</v>
      </c>
      <c r="AS1938">
        <v>0.97899999999999998</v>
      </c>
      <c r="AT1938" t="s">
        <v>390</v>
      </c>
      <c r="AU1938" t="s">
        <v>567</v>
      </c>
      <c r="AV1938">
        <v>735900</v>
      </c>
      <c r="AW1938">
        <v>99</v>
      </c>
      <c r="AX1938">
        <v>100</v>
      </c>
      <c r="AY1938" t="s">
        <v>229</v>
      </c>
      <c r="AZ1938" t="s">
        <v>229</v>
      </c>
      <c r="BA1938" t="s">
        <v>229</v>
      </c>
    </row>
    <row r="1939" spans="1:53" x14ac:dyDescent="0.55000000000000004">
      <c r="A1939">
        <v>1985</v>
      </c>
      <c r="B1939" s="5" t="b">
        <f>Teams[[#This Row],[yearID]]&gt;=1973</f>
        <v>1</v>
      </c>
      <c r="C1939" s="5" t="b">
        <f>Teams[[#This Row],[yearID]]&gt;=1903</f>
        <v>1</v>
      </c>
      <c r="D1939" t="s">
        <v>157</v>
      </c>
      <c r="E1939" t="s">
        <v>554</v>
      </c>
      <c r="F1939" t="s">
        <v>555</v>
      </c>
      <c r="G1939" s="5" t="str">
        <f>VLOOKUP(Teams[[#This Row],[franchID]],TeamsFranchises!$A$2:$D$121,2,FALSE)</f>
        <v>San Diego Padres</v>
      </c>
      <c r="H1939" t="s">
        <v>8</v>
      </c>
      <c r="I1939">
        <v>3</v>
      </c>
      <c r="J1939">
        <v>162</v>
      </c>
      <c r="K1939">
        <v>81</v>
      </c>
      <c r="L1939">
        <v>83</v>
      </c>
      <c r="M1939">
        <v>79</v>
      </c>
      <c r="N1939" t="s">
        <v>51</v>
      </c>
      <c r="P1939" t="s">
        <v>51</v>
      </c>
      <c r="Q1939" s="5">
        <f>IF(Teams[[#This Row],[LgWin]]="Y", 1,
IF(Teams[[#This Row],[LgWin]] = "N", 0, " "))</f>
        <v>0</v>
      </c>
      <c r="R1939" t="s">
        <v>51</v>
      </c>
      <c r="S1939" s="5">
        <f>IF(Teams[[#This Row],[WSWin]]="Y", 1,
IF(Teams[[#This Row],[WSWin]] = "N", 0, " "))</f>
        <v>0</v>
      </c>
      <c r="T1939">
        <v>650</v>
      </c>
      <c r="U1939">
        <v>5507</v>
      </c>
      <c r="V1939">
        <v>1405</v>
      </c>
      <c r="W1939">
        <v>241</v>
      </c>
      <c r="X1939">
        <v>28</v>
      </c>
      <c r="Y1939">
        <v>109</v>
      </c>
      <c r="Z1939">
        <v>513</v>
      </c>
      <c r="AA1939">
        <v>809</v>
      </c>
      <c r="AB1939">
        <v>60</v>
      </c>
      <c r="AC1939">
        <v>39</v>
      </c>
      <c r="AD1939">
        <v>23</v>
      </c>
      <c r="AE1939">
        <v>32</v>
      </c>
      <c r="AF1939">
        <v>622</v>
      </c>
      <c r="AG1939">
        <v>549</v>
      </c>
      <c r="AH1939">
        <v>3.4</v>
      </c>
      <c r="AI1939">
        <v>26</v>
      </c>
      <c r="AJ1939">
        <v>19</v>
      </c>
      <c r="AK1939">
        <v>44</v>
      </c>
      <c r="AL1939">
        <v>4354</v>
      </c>
      <c r="AM1939">
        <v>1399</v>
      </c>
      <c r="AN1939">
        <v>127</v>
      </c>
      <c r="AO1939">
        <v>443</v>
      </c>
      <c r="AP1939">
        <v>727</v>
      </c>
      <c r="AQ1939">
        <v>124</v>
      </c>
      <c r="AR1939">
        <v>158</v>
      </c>
      <c r="AS1939">
        <v>0.98</v>
      </c>
      <c r="AT1939" t="s">
        <v>556</v>
      </c>
      <c r="AU1939" t="s">
        <v>557</v>
      </c>
      <c r="AV1939">
        <v>2210352</v>
      </c>
      <c r="AW1939">
        <v>99</v>
      </c>
      <c r="AX1939">
        <v>99</v>
      </c>
      <c r="AY1939" t="s">
        <v>555</v>
      </c>
      <c r="AZ1939" t="s">
        <v>554</v>
      </c>
      <c r="BA1939" t="s">
        <v>554</v>
      </c>
    </row>
    <row r="1940" spans="1:53" x14ac:dyDescent="0.55000000000000004">
      <c r="A1940">
        <v>1985</v>
      </c>
      <c r="B1940" s="5" t="b">
        <f>Teams[[#This Row],[yearID]]&gt;=1973</f>
        <v>1</v>
      </c>
      <c r="C1940" s="5" t="b">
        <f>Teams[[#This Row],[yearID]]&gt;=1903</f>
        <v>1</v>
      </c>
      <c r="D1940" t="s">
        <v>410</v>
      </c>
      <c r="E1940" t="s">
        <v>573</v>
      </c>
      <c r="F1940" t="s">
        <v>573</v>
      </c>
      <c r="G1940" s="5" t="str">
        <f>VLOOKUP(Teams[[#This Row],[franchID]],TeamsFranchises!$A$2:$D$121,2,FALSE)</f>
        <v>Seattle Mariners</v>
      </c>
      <c r="H1940" t="s">
        <v>8</v>
      </c>
      <c r="I1940">
        <v>6</v>
      </c>
      <c r="J1940">
        <v>162</v>
      </c>
      <c r="K1940">
        <v>83</v>
      </c>
      <c r="L1940">
        <v>74</v>
      </c>
      <c r="M1940">
        <v>88</v>
      </c>
      <c r="N1940" t="s">
        <v>51</v>
      </c>
      <c r="P1940" t="s">
        <v>51</v>
      </c>
      <c r="Q1940" s="5">
        <f>IF(Teams[[#This Row],[LgWin]]="Y", 1,
IF(Teams[[#This Row],[LgWin]] = "N", 0, " "))</f>
        <v>0</v>
      </c>
      <c r="R1940" t="s">
        <v>51</v>
      </c>
      <c r="S1940" s="5">
        <f>IF(Teams[[#This Row],[WSWin]]="Y", 1,
IF(Teams[[#This Row],[WSWin]] = "N", 0, " "))</f>
        <v>0</v>
      </c>
      <c r="T1940">
        <v>719</v>
      </c>
      <c r="U1940">
        <v>5521</v>
      </c>
      <c r="V1940">
        <v>1410</v>
      </c>
      <c r="W1940">
        <v>277</v>
      </c>
      <c r="X1940">
        <v>38</v>
      </c>
      <c r="Y1940">
        <v>171</v>
      </c>
      <c r="Z1940">
        <v>564</v>
      </c>
      <c r="AA1940">
        <v>942</v>
      </c>
      <c r="AB1940">
        <v>94</v>
      </c>
      <c r="AC1940">
        <v>35</v>
      </c>
      <c r="AD1940">
        <v>31</v>
      </c>
      <c r="AE1940">
        <v>41</v>
      </c>
      <c r="AF1940">
        <v>818</v>
      </c>
      <c r="AG1940">
        <v>744</v>
      </c>
      <c r="AH1940">
        <v>4.68</v>
      </c>
      <c r="AI1940">
        <v>23</v>
      </c>
      <c r="AJ1940">
        <v>8</v>
      </c>
      <c r="AK1940">
        <v>30</v>
      </c>
      <c r="AL1940">
        <v>4296</v>
      </c>
      <c r="AM1940">
        <v>1456</v>
      </c>
      <c r="AN1940">
        <v>154</v>
      </c>
      <c r="AO1940">
        <v>637</v>
      </c>
      <c r="AP1940">
        <v>868</v>
      </c>
      <c r="AQ1940">
        <v>122</v>
      </c>
      <c r="AR1940">
        <v>156</v>
      </c>
      <c r="AS1940">
        <v>0.98</v>
      </c>
      <c r="AT1940" t="s">
        <v>574</v>
      </c>
      <c r="AU1940" t="s">
        <v>575</v>
      </c>
      <c r="AV1940">
        <v>1128696</v>
      </c>
      <c r="AW1940">
        <v>100</v>
      </c>
      <c r="AX1940">
        <v>101</v>
      </c>
      <c r="AY1940" t="s">
        <v>573</v>
      </c>
      <c r="AZ1940" t="s">
        <v>573</v>
      </c>
      <c r="BA1940" t="s">
        <v>573</v>
      </c>
    </row>
    <row r="1941" spans="1:53" x14ac:dyDescent="0.55000000000000004">
      <c r="A1941">
        <v>1985</v>
      </c>
      <c r="B1941" s="5" t="b">
        <f>Teams[[#This Row],[yearID]]&gt;=1973</f>
        <v>1</v>
      </c>
      <c r="C1941" s="5" t="b">
        <f>Teams[[#This Row],[yearID]]&gt;=1903</f>
        <v>1</v>
      </c>
      <c r="D1941" t="s">
        <v>157</v>
      </c>
      <c r="E1941" t="s">
        <v>514</v>
      </c>
      <c r="F1941" t="s">
        <v>243</v>
      </c>
      <c r="G1941" s="5" t="str">
        <f>VLOOKUP(Teams[[#This Row],[franchID]],TeamsFranchises!$A$2:$D$121,2,FALSE)</f>
        <v>San Francisco Giants</v>
      </c>
      <c r="H1941" t="s">
        <v>8</v>
      </c>
      <c r="I1941">
        <v>6</v>
      </c>
      <c r="J1941">
        <v>162</v>
      </c>
      <c r="K1941">
        <v>81</v>
      </c>
      <c r="L1941">
        <v>62</v>
      </c>
      <c r="M1941">
        <v>100</v>
      </c>
      <c r="N1941" t="s">
        <v>51</v>
      </c>
      <c r="P1941" t="s">
        <v>51</v>
      </c>
      <c r="Q1941" s="5">
        <f>IF(Teams[[#This Row],[LgWin]]="Y", 1,
IF(Teams[[#This Row],[LgWin]] = "N", 0, " "))</f>
        <v>0</v>
      </c>
      <c r="R1941" t="s">
        <v>51</v>
      </c>
      <c r="S1941" s="5">
        <f>IF(Teams[[#This Row],[WSWin]]="Y", 1,
IF(Teams[[#This Row],[WSWin]] = "N", 0, " "))</f>
        <v>0</v>
      </c>
      <c r="T1941">
        <v>556</v>
      </c>
      <c r="U1941">
        <v>5420</v>
      </c>
      <c r="V1941">
        <v>1263</v>
      </c>
      <c r="W1941">
        <v>217</v>
      </c>
      <c r="X1941">
        <v>31</v>
      </c>
      <c r="Y1941">
        <v>115</v>
      </c>
      <c r="Z1941">
        <v>488</v>
      </c>
      <c r="AA1941">
        <v>962</v>
      </c>
      <c r="AB1941">
        <v>99</v>
      </c>
      <c r="AC1941">
        <v>55</v>
      </c>
      <c r="AD1941">
        <v>37</v>
      </c>
      <c r="AE1941">
        <v>25</v>
      </c>
      <c r="AF1941">
        <v>674</v>
      </c>
      <c r="AG1941">
        <v>581</v>
      </c>
      <c r="AH1941">
        <v>3.61</v>
      </c>
      <c r="AI1941">
        <v>13</v>
      </c>
      <c r="AJ1941">
        <v>5</v>
      </c>
      <c r="AK1941">
        <v>24</v>
      </c>
      <c r="AL1941">
        <v>4344</v>
      </c>
      <c r="AM1941">
        <v>1348</v>
      </c>
      <c r="AN1941">
        <v>125</v>
      </c>
      <c r="AO1941">
        <v>572</v>
      </c>
      <c r="AP1941">
        <v>985</v>
      </c>
      <c r="AQ1941">
        <v>148</v>
      </c>
      <c r="AR1941">
        <v>134</v>
      </c>
      <c r="AS1941">
        <v>0.97599999999999998</v>
      </c>
      <c r="AT1941" t="s">
        <v>515</v>
      </c>
      <c r="AU1941" t="s">
        <v>517</v>
      </c>
      <c r="AV1941">
        <v>818697</v>
      </c>
      <c r="AW1941">
        <v>95</v>
      </c>
      <c r="AX1941">
        <v>96</v>
      </c>
      <c r="AY1941" t="s">
        <v>243</v>
      </c>
      <c r="AZ1941" t="s">
        <v>514</v>
      </c>
      <c r="BA1941" t="s">
        <v>514</v>
      </c>
    </row>
    <row r="1942" spans="1:53" x14ac:dyDescent="0.55000000000000004">
      <c r="A1942">
        <v>1985</v>
      </c>
      <c r="B1942" s="5" t="b">
        <f>Teams[[#This Row],[yearID]]&gt;=1973</f>
        <v>1</v>
      </c>
      <c r="C1942" s="5" t="b">
        <f>Teams[[#This Row],[yearID]]&gt;=1903</f>
        <v>1</v>
      </c>
      <c r="D1942" t="s">
        <v>157</v>
      </c>
      <c r="E1942" t="s">
        <v>396</v>
      </c>
      <c r="F1942" t="s">
        <v>154</v>
      </c>
      <c r="G1942" s="5" t="str">
        <f>VLOOKUP(Teams[[#This Row],[franchID]],TeamsFranchises!$A$2:$D$121,2,FALSE)</f>
        <v>St. Louis Cardinals</v>
      </c>
      <c r="H1942" t="s">
        <v>37</v>
      </c>
      <c r="I1942">
        <v>1</v>
      </c>
      <c r="J1942">
        <v>162</v>
      </c>
      <c r="K1942">
        <v>81</v>
      </c>
      <c r="L1942">
        <v>101</v>
      </c>
      <c r="M1942">
        <v>61</v>
      </c>
      <c r="N1942" t="s">
        <v>76</v>
      </c>
      <c r="P1942" t="s">
        <v>76</v>
      </c>
      <c r="Q1942" s="5">
        <f>IF(Teams[[#This Row],[LgWin]]="Y", 1,
IF(Teams[[#This Row],[LgWin]] = "N", 0, " "))</f>
        <v>1</v>
      </c>
      <c r="R1942" t="s">
        <v>51</v>
      </c>
      <c r="S1942" s="5">
        <f>IF(Teams[[#This Row],[WSWin]]="Y", 1,
IF(Teams[[#This Row],[WSWin]] = "N", 0, " "))</f>
        <v>0</v>
      </c>
      <c r="T1942">
        <v>747</v>
      </c>
      <c r="U1942">
        <v>5467</v>
      </c>
      <c r="V1942">
        <v>1446</v>
      </c>
      <c r="W1942">
        <v>245</v>
      </c>
      <c r="X1942">
        <v>59</v>
      </c>
      <c r="Y1942">
        <v>87</v>
      </c>
      <c r="Z1942">
        <v>586</v>
      </c>
      <c r="AA1942">
        <v>853</v>
      </c>
      <c r="AB1942">
        <v>314</v>
      </c>
      <c r="AC1942">
        <v>96</v>
      </c>
      <c r="AD1942">
        <v>18</v>
      </c>
      <c r="AE1942">
        <v>41</v>
      </c>
      <c r="AF1942">
        <v>572</v>
      </c>
      <c r="AG1942">
        <v>505</v>
      </c>
      <c r="AH1942">
        <v>3.1</v>
      </c>
      <c r="AI1942">
        <v>37</v>
      </c>
      <c r="AJ1942">
        <v>20</v>
      </c>
      <c r="AK1942">
        <v>44</v>
      </c>
      <c r="AL1942">
        <v>4392</v>
      </c>
      <c r="AM1942">
        <v>1343</v>
      </c>
      <c r="AN1942">
        <v>98</v>
      </c>
      <c r="AO1942">
        <v>453</v>
      </c>
      <c r="AP1942">
        <v>798</v>
      </c>
      <c r="AQ1942">
        <v>108</v>
      </c>
      <c r="AR1942">
        <v>166</v>
      </c>
      <c r="AS1942">
        <v>0.98299999999999998</v>
      </c>
      <c r="AT1942" t="s">
        <v>409</v>
      </c>
      <c r="AU1942" t="s">
        <v>545</v>
      </c>
      <c r="AV1942">
        <v>2637563</v>
      </c>
      <c r="AW1942">
        <v>100</v>
      </c>
      <c r="AX1942">
        <v>99</v>
      </c>
      <c r="AY1942" t="s">
        <v>154</v>
      </c>
      <c r="AZ1942" t="s">
        <v>396</v>
      </c>
      <c r="BA1942" t="s">
        <v>396</v>
      </c>
    </row>
    <row r="1943" spans="1:53" x14ac:dyDescent="0.55000000000000004">
      <c r="A1943">
        <v>1985</v>
      </c>
      <c r="B1943" s="5" t="b">
        <f>Teams[[#This Row],[yearID]]&gt;=1973</f>
        <v>1</v>
      </c>
      <c r="C1943" s="5" t="b">
        <f>Teams[[#This Row],[yearID]]&gt;=1903</f>
        <v>1</v>
      </c>
      <c r="D1943" t="s">
        <v>410</v>
      </c>
      <c r="E1943" t="s">
        <v>526</v>
      </c>
      <c r="F1943" t="s">
        <v>526</v>
      </c>
      <c r="G1943" s="5" t="str">
        <f>VLOOKUP(Teams[[#This Row],[franchID]],TeamsFranchises!$A$2:$D$121,2,FALSE)</f>
        <v>Texas Rangers</v>
      </c>
      <c r="H1943" t="s">
        <v>8</v>
      </c>
      <c r="I1943">
        <v>7</v>
      </c>
      <c r="J1943">
        <v>161</v>
      </c>
      <c r="K1943">
        <v>80</v>
      </c>
      <c r="L1943">
        <v>62</v>
      </c>
      <c r="M1943">
        <v>99</v>
      </c>
      <c r="N1943" t="s">
        <v>51</v>
      </c>
      <c r="P1943" t="s">
        <v>51</v>
      </c>
      <c r="Q1943" s="5">
        <f>IF(Teams[[#This Row],[LgWin]]="Y", 1,
IF(Teams[[#This Row],[LgWin]] = "N", 0, " "))</f>
        <v>0</v>
      </c>
      <c r="R1943" t="s">
        <v>51</v>
      </c>
      <c r="S1943" s="5">
        <f>IF(Teams[[#This Row],[WSWin]]="Y", 1,
IF(Teams[[#This Row],[WSWin]] = "N", 0, " "))</f>
        <v>0</v>
      </c>
      <c r="T1943">
        <v>617</v>
      </c>
      <c r="U1943">
        <v>5361</v>
      </c>
      <c r="V1943">
        <v>1359</v>
      </c>
      <c r="W1943">
        <v>213</v>
      </c>
      <c r="X1943">
        <v>41</v>
      </c>
      <c r="Y1943">
        <v>129</v>
      </c>
      <c r="Z1943">
        <v>530</v>
      </c>
      <c r="AA1943">
        <v>819</v>
      </c>
      <c r="AB1943">
        <v>130</v>
      </c>
      <c r="AC1943">
        <v>76</v>
      </c>
      <c r="AD1943">
        <v>33</v>
      </c>
      <c r="AE1943">
        <v>45</v>
      </c>
      <c r="AF1943">
        <v>785</v>
      </c>
      <c r="AG1943">
        <v>715</v>
      </c>
      <c r="AH1943">
        <v>4.5599999999999996</v>
      </c>
      <c r="AI1943">
        <v>18</v>
      </c>
      <c r="AJ1943">
        <v>5</v>
      </c>
      <c r="AK1943">
        <v>33</v>
      </c>
      <c r="AL1943">
        <v>4235</v>
      </c>
      <c r="AM1943">
        <v>1479</v>
      </c>
      <c r="AN1943">
        <v>173</v>
      </c>
      <c r="AO1943">
        <v>501</v>
      </c>
      <c r="AP1943">
        <v>863</v>
      </c>
      <c r="AQ1943">
        <v>120</v>
      </c>
      <c r="AR1943">
        <v>145</v>
      </c>
      <c r="AS1943">
        <v>0.98</v>
      </c>
      <c r="AT1943" t="s">
        <v>568</v>
      </c>
      <c r="AU1943" t="s">
        <v>569</v>
      </c>
      <c r="AV1943">
        <v>1112497</v>
      </c>
      <c r="AW1943">
        <v>101</v>
      </c>
      <c r="AX1943">
        <v>102</v>
      </c>
      <c r="AY1943" t="s">
        <v>526</v>
      </c>
      <c r="AZ1943" t="s">
        <v>526</v>
      </c>
      <c r="BA1943" t="s">
        <v>526</v>
      </c>
    </row>
    <row r="1944" spans="1:53" x14ac:dyDescent="0.55000000000000004">
      <c r="A1944">
        <v>1985</v>
      </c>
      <c r="B1944" s="5" t="b">
        <f>Teams[[#This Row],[yearID]]&gt;=1973</f>
        <v>1</v>
      </c>
      <c r="C1944" s="5" t="b">
        <f>Teams[[#This Row],[yearID]]&gt;=1903</f>
        <v>1</v>
      </c>
      <c r="D1944" t="s">
        <v>410</v>
      </c>
      <c r="E1944" t="s">
        <v>576</v>
      </c>
      <c r="F1944" t="s">
        <v>576</v>
      </c>
      <c r="G1944" s="5" t="str">
        <f>VLOOKUP(Teams[[#This Row],[franchID]],TeamsFranchises!$A$2:$D$121,2,FALSE)</f>
        <v>Toronto Blue Jays</v>
      </c>
      <c r="H1944" t="s">
        <v>37</v>
      </c>
      <c r="I1944">
        <v>1</v>
      </c>
      <c r="J1944">
        <v>161</v>
      </c>
      <c r="K1944">
        <v>80</v>
      </c>
      <c r="L1944">
        <v>99</v>
      </c>
      <c r="M1944">
        <v>62</v>
      </c>
      <c r="N1944" t="s">
        <v>76</v>
      </c>
      <c r="P1944" t="s">
        <v>51</v>
      </c>
      <c r="Q1944" s="5">
        <f>IF(Teams[[#This Row],[LgWin]]="Y", 1,
IF(Teams[[#This Row],[LgWin]] = "N", 0, " "))</f>
        <v>0</v>
      </c>
      <c r="R1944" t="s">
        <v>51</v>
      </c>
      <c r="S1944" s="5">
        <f>IF(Teams[[#This Row],[WSWin]]="Y", 1,
IF(Teams[[#This Row],[WSWin]] = "N", 0, " "))</f>
        <v>0</v>
      </c>
      <c r="T1944">
        <v>759</v>
      </c>
      <c r="U1944">
        <v>5508</v>
      </c>
      <c r="V1944">
        <v>1482</v>
      </c>
      <c r="W1944">
        <v>281</v>
      </c>
      <c r="X1944">
        <v>53</v>
      </c>
      <c r="Y1944">
        <v>158</v>
      </c>
      <c r="Z1944">
        <v>503</v>
      </c>
      <c r="AA1944">
        <v>807</v>
      </c>
      <c r="AB1944">
        <v>144</v>
      </c>
      <c r="AC1944">
        <v>77</v>
      </c>
      <c r="AD1944">
        <v>30</v>
      </c>
      <c r="AE1944">
        <v>44</v>
      </c>
      <c r="AF1944">
        <v>588</v>
      </c>
      <c r="AG1944">
        <v>532</v>
      </c>
      <c r="AH1944">
        <v>3.31</v>
      </c>
      <c r="AI1944">
        <v>18</v>
      </c>
      <c r="AJ1944">
        <v>9</v>
      </c>
      <c r="AK1944">
        <v>47</v>
      </c>
      <c r="AL1944">
        <v>4344</v>
      </c>
      <c r="AM1944">
        <v>1312</v>
      </c>
      <c r="AN1944">
        <v>147</v>
      </c>
      <c r="AO1944">
        <v>484</v>
      </c>
      <c r="AP1944">
        <v>823</v>
      </c>
      <c r="AQ1944">
        <v>125</v>
      </c>
      <c r="AR1944">
        <v>164</v>
      </c>
      <c r="AS1944">
        <v>0.98</v>
      </c>
      <c r="AT1944" t="s">
        <v>577</v>
      </c>
      <c r="AU1944" t="s">
        <v>578</v>
      </c>
      <c r="AV1944">
        <v>2468925</v>
      </c>
      <c r="AW1944">
        <v>104</v>
      </c>
      <c r="AX1944">
        <v>103</v>
      </c>
      <c r="AY1944" t="s">
        <v>576</v>
      </c>
      <c r="AZ1944" t="s">
        <v>576</v>
      </c>
      <c r="BA1944" t="s">
        <v>576</v>
      </c>
    </row>
    <row r="1945" spans="1:53" x14ac:dyDescent="0.55000000000000004">
      <c r="A1945">
        <v>1986</v>
      </c>
      <c r="B1945" s="5" t="b">
        <f>Teams[[#This Row],[yearID]]&gt;=1973</f>
        <v>1</v>
      </c>
      <c r="C1945" s="5" t="b">
        <f>Teams[[#This Row],[yearID]]&gt;=1903</f>
        <v>1</v>
      </c>
      <c r="D1945" t="s">
        <v>157</v>
      </c>
      <c r="E1945" t="s">
        <v>159</v>
      </c>
      <c r="F1945" t="s">
        <v>159</v>
      </c>
      <c r="G1945" s="5" t="str">
        <f>VLOOKUP(Teams[[#This Row],[franchID]],TeamsFranchises!$A$2:$D$121,2,FALSE)</f>
        <v>Atlanta Braves</v>
      </c>
      <c r="H1945" t="s">
        <v>8</v>
      </c>
      <c r="I1945">
        <v>6</v>
      </c>
      <c r="J1945">
        <v>161</v>
      </c>
      <c r="K1945">
        <v>81</v>
      </c>
      <c r="L1945">
        <v>72</v>
      </c>
      <c r="M1945">
        <v>89</v>
      </c>
      <c r="N1945" t="s">
        <v>51</v>
      </c>
      <c r="P1945" t="s">
        <v>51</v>
      </c>
      <c r="Q1945" s="5">
        <f>IF(Teams[[#This Row],[LgWin]]="Y", 1,
IF(Teams[[#This Row],[LgWin]] = "N", 0, " "))</f>
        <v>0</v>
      </c>
      <c r="R1945" t="s">
        <v>51</v>
      </c>
      <c r="S1945" s="5">
        <f>IF(Teams[[#This Row],[WSWin]]="Y", 1,
IF(Teams[[#This Row],[WSWin]] = "N", 0, " "))</f>
        <v>0</v>
      </c>
      <c r="T1945">
        <v>615</v>
      </c>
      <c r="U1945">
        <v>5384</v>
      </c>
      <c r="V1945">
        <v>1348</v>
      </c>
      <c r="W1945">
        <v>241</v>
      </c>
      <c r="X1945">
        <v>24</v>
      </c>
      <c r="Y1945">
        <v>138</v>
      </c>
      <c r="Z1945">
        <v>538</v>
      </c>
      <c r="AA1945">
        <v>904</v>
      </c>
      <c r="AB1945">
        <v>93</v>
      </c>
      <c r="AC1945">
        <v>76</v>
      </c>
      <c r="AD1945">
        <v>24</v>
      </c>
      <c r="AE1945">
        <v>42</v>
      </c>
      <c r="AF1945">
        <v>719</v>
      </c>
      <c r="AG1945">
        <v>629</v>
      </c>
      <c r="AH1945">
        <v>3.97</v>
      </c>
      <c r="AI1945">
        <v>17</v>
      </c>
      <c r="AJ1945">
        <v>5</v>
      </c>
      <c r="AK1945">
        <v>39</v>
      </c>
      <c r="AL1945">
        <v>4274</v>
      </c>
      <c r="AM1945">
        <v>1443</v>
      </c>
      <c r="AN1945">
        <v>117</v>
      </c>
      <c r="AO1945">
        <v>576</v>
      </c>
      <c r="AP1945">
        <v>932</v>
      </c>
      <c r="AQ1945">
        <v>141</v>
      </c>
      <c r="AR1945">
        <v>181</v>
      </c>
      <c r="AS1945">
        <v>0.97799999999999998</v>
      </c>
      <c r="AT1945" t="s">
        <v>541</v>
      </c>
      <c r="AU1945" t="s">
        <v>542</v>
      </c>
      <c r="AV1945">
        <v>1387181</v>
      </c>
      <c r="AW1945">
        <v>105</v>
      </c>
      <c r="AX1945">
        <v>106</v>
      </c>
      <c r="AY1945" t="s">
        <v>159</v>
      </c>
      <c r="AZ1945" t="s">
        <v>159</v>
      </c>
      <c r="BA1945" t="s">
        <v>159</v>
      </c>
    </row>
    <row r="1946" spans="1:53" x14ac:dyDescent="0.55000000000000004">
      <c r="A1946">
        <v>1986</v>
      </c>
      <c r="B1946" s="5" t="b">
        <f>Teams[[#This Row],[yearID]]&gt;=1973</f>
        <v>1</v>
      </c>
      <c r="C1946" s="5" t="b">
        <f>Teams[[#This Row],[yearID]]&gt;=1903</f>
        <v>1</v>
      </c>
      <c r="D1946" t="s">
        <v>410</v>
      </c>
      <c r="E1946" t="s">
        <v>95</v>
      </c>
      <c r="F1946" t="s">
        <v>95</v>
      </c>
      <c r="G1946" s="5" t="str">
        <f>VLOOKUP(Teams[[#This Row],[franchID]],TeamsFranchises!$A$2:$D$121,2,FALSE)</f>
        <v>Baltimore Orioles</v>
      </c>
      <c r="H1946" t="s">
        <v>37</v>
      </c>
      <c r="I1946">
        <v>7</v>
      </c>
      <c r="J1946">
        <v>162</v>
      </c>
      <c r="K1946">
        <v>79</v>
      </c>
      <c r="L1946">
        <v>73</v>
      </c>
      <c r="M1946">
        <v>89</v>
      </c>
      <c r="N1946" t="s">
        <v>51</v>
      </c>
      <c r="P1946" t="s">
        <v>51</v>
      </c>
      <c r="Q1946" s="5">
        <f>IF(Teams[[#This Row],[LgWin]]="Y", 1,
IF(Teams[[#This Row],[LgWin]] = "N", 0, " "))</f>
        <v>0</v>
      </c>
      <c r="R1946" t="s">
        <v>51</v>
      </c>
      <c r="S1946" s="5">
        <f>IF(Teams[[#This Row],[WSWin]]="Y", 1,
IF(Teams[[#This Row],[WSWin]] = "N", 0, " "))</f>
        <v>0</v>
      </c>
      <c r="T1946">
        <v>708</v>
      </c>
      <c r="U1946">
        <v>5524</v>
      </c>
      <c r="V1946">
        <v>1425</v>
      </c>
      <c r="W1946">
        <v>223</v>
      </c>
      <c r="X1946">
        <v>13</v>
      </c>
      <c r="Y1946">
        <v>169</v>
      </c>
      <c r="Z1946">
        <v>563</v>
      </c>
      <c r="AA1946">
        <v>862</v>
      </c>
      <c r="AB1946">
        <v>64</v>
      </c>
      <c r="AC1946">
        <v>34</v>
      </c>
      <c r="AD1946">
        <v>31</v>
      </c>
      <c r="AE1946">
        <v>51</v>
      </c>
      <c r="AF1946">
        <v>760</v>
      </c>
      <c r="AG1946">
        <v>687</v>
      </c>
      <c r="AH1946">
        <v>4.3</v>
      </c>
      <c r="AI1946">
        <v>17</v>
      </c>
      <c r="AJ1946">
        <v>6</v>
      </c>
      <c r="AK1946">
        <v>39</v>
      </c>
      <c r="AL1946">
        <v>4310</v>
      </c>
      <c r="AM1946">
        <v>1451</v>
      </c>
      <c r="AN1946">
        <v>177</v>
      </c>
      <c r="AO1946">
        <v>535</v>
      </c>
      <c r="AP1946">
        <v>954</v>
      </c>
      <c r="AQ1946">
        <v>135</v>
      </c>
      <c r="AR1946">
        <v>163</v>
      </c>
      <c r="AS1946">
        <v>0.97799999999999998</v>
      </c>
      <c r="AT1946" t="s">
        <v>218</v>
      </c>
      <c r="AU1946" t="s">
        <v>504</v>
      </c>
      <c r="AV1946">
        <v>1973176</v>
      </c>
      <c r="AW1946">
        <v>98</v>
      </c>
      <c r="AX1946">
        <v>99</v>
      </c>
      <c r="AY1946" t="s">
        <v>95</v>
      </c>
      <c r="AZ1946" t="s">
        <v>95</v>
      </c>
      <c r="BA1946" t="s">
        <v>95</v>
      </c>
    </row>
    <row r="1947" spans="1:53" x14ac:dyDescent="0.55000000000000004">
      <c r="A1947">
        <v>1986</v>
      </c>
      <c r="B1947" s="5" t="b">
        <f>Teams[[#This Row],[yearID]]&gt;=1973</f>
        <v>1</v>
      </c>
      <c r="C1947" s="5" t="b">
        <f>Teams[[#This Row],[yearID]]&gt;=1903</f>
        <v>1</v>
      </c>
      <c r="D1947" t="s">
        <v>410</v>
      </c>
      <c r="E1947" t="s">
        <v>54</v>
      </c>
      <c r="F1947" t="s">
        <v>54</v>
      </c>
      <c r="G1947" s="5" t="str">
        <f>VLOOKUP(Teams[[#This Row],[franchID]],TeamsFranchises!$A$2:$D$121,2,FALSE)</f>
        <v>Boston Red Sox</v>
      </c>
      <c r="H1947" t="s">
        <v>37</v>
      </c>
      <c r="I1947">
        <v>1</v>
      </c>
      <c r="J1947">
        <v>161</v>
      </c>
      <c r="K1947">
        <v>81</v>
      </c>
      <c r="L1947">
        <v>95</v>
      </c>
      <c r="M1947">
        <v>66</v>
      </c>
      <c r="N1947" t="s">
        <v>76</v>
      </c>
      <c r="P1947" t="s">
        <v>76</v>
      </c>
      <c r="Q1947" s="5">
        <f>IF(Teams[[#This Row],[LgWin]]="Y", 1,
IF(Teams[[#This Row],[LgWin]] = "N", 0, " "))</f>
        <v>1</v>
      </c>
      <c r="R1947" t="s">
        <v>51</v>
      </c>
      <c r="S1947" s="5">
        <f>IF(Teams[[#This Row],[WSWin]]="Y", 1,
IF(Teams[[#This Row],[WSWin]] = "N", 0, " "))</f>
        <v>0</v>
      </c>
      <c r="T1947">
        <v>794</v>
      </c>
      <c r="U1947">
        <v>5498</v>
      </c>
      <c r="V1947">
        <v>1488</v>
      </c>
      <c r="W1947">
        <v>320</v>
      </c>
      <c r="X1947">
        <v>21</v>
      </c>
      <c r="Y1947">
        <v>144</v>
      </c>
      <c r="Z1947">
        <v>595</v>
      </c>
      <c r="AA1947">
        <v>707</v>
      </c>
      <c r="AB1947">
        <v>41</v>
      </c>
      <c r="AC1947">
        <v>34</v>
      </c>
      <c r="AD1947">
        <v>66</v>
      </c>
      <c r="AE1947">
        <v>52</v>
      </c>
      <c r="AF1947">
        <v>696</v>
      </c>
      <c r="AG1947">
        <v>625</v>
      </c>
      <c r="AH1947">
        <v>3.93</v>
      </c>
      <c r="AI1947">
        <v>36</v>
      </c>
      <c r="AJ1947">
        <v>6</v>
      </c>
      <c r="AK1947">
        <v>41</v>
      </c>
      <c r="AL1947">
        <v>4289</v>
      </c>
      <c r="AM1947">
        <v>1469</v>
      </c>
      <c r="AN1947">
        <v>167</v>
      </c>
      <c r="AO1947">
        <v>474</v>
      </c>
      <c r="AP1947">
        <v>1033</v>
      </c>
      <c r="AQ1947">
        <v>129</v>
      </c>
      <c r="AR1947">
        <v>146</v>
      </c>
      <c r="AS1947">
        <v>0.97899999999999998</v>
      </c>
      <c r="AT1947" t="s">
        <v>441</v>
      </c>
      <c r="AU1947" t="s">
        <v>493</v>
      </c>
      <c r="AV1947">
        <v>2147641</v>
      </c>
      <c r="AW1947">
        <v>101</v>
      </c>
      <c r="AX1947">
        <v>100</v>
      </c>
      <c r="AY1947" t="s">
        <v>54</v>
      </c>
      <c r="AZ1947" t="s">
        <v>54</v>
      </c>
      <c r="BA1947" t="s">
        <v>54</v>
      </c>
    </row>
    <row r="1948" spans="1:53" x14ac:dyDescent="0.55000000000000004">
      <c r="A1948">
        <v>1986</v>
      </c>
      <c r="B1948" s="5" t="b">
        <f>Teams[[#This Row],[yearID]]&gt;=1973</f>
        <v>1</v>
      </c>
      <c r="C1948" s="5" t="b">
        <f>Teams[[#This Row],[yearID]]&gt;=1903</f>
        <v>1</v>
      </c>
      <c r="D1948" t="s">
        <v>410</v>
      </c>
      <c r="E1948" t="s">
        <v>537</v>
      </c>
      <c r="F1948" t="s">
        <v>520</v>
      </c>
      <c r="G1948" s="5" t="str">
        <f>VLOOKUP(Teams[[#This Row],[franchID]],TeamsFranchises!$A$2:$D$121,2,FALSE)</f>
        <v>Los Angeles Angels of Anaheim</v>
      </c>
      <c r="H1948" t="s">
        <v>8</v>
      </c>
      <c r="I1948">
        <v>1</v>
      </c>
      <c r="J1948">
        <v>162</v>
      </c>
      <c r="K1948">
        <v>82</v>
      </c>
      <c r="L1948">
        <v>92</v>
      </c>
      <c r="M1948">
        <v>70</v>
      </c>
      <c r="N1948" t="s">
        <v>76</v>
      </c>
      <c r="P1948" t="s">
        <v>51</v>
      </c>
      <c r="Q1948" s="5">
        <f>IF(Teams[[#This Row],[LgWin]]="Y", 1,
IF(Teams[[#This Row],[LgWin]] = "N", 0, " "))</f>
        <v>0</v>
      </c>
      <c r="R1948" t="s">
        <v>51</v>
      </c>
      <c r="S1948" s="5">
        <f>IF(Teams[[#This Row],[WSWin]]="Y", 1,
IF(Teams[[#This Row],[WSWin]] = "N", 0, " "))</f>
        <v>0</v>
      </c>
      <c r="T1948">
        <v>786</v>
      </c>
      <c r="U1948">
        <v>5433</v>
      </c>
      <c r="V1948">
        <v>1387</v>
      </c>
      <c r="W1948">
        <v>236</v>
      </c>
      <c r="X1948">
        <v>36</v>
      </c>
      <c r="Y1948">
        <v>167</v>
      </c>
      <c r="Z1948">
        <v>671</v>
      </c>
      <c r="AA1948">
        <v>860</v>
      </c>
      <c r="AB1948">
        <v>109</v>
      </c>
      <c r="AC1948">
        <v>42</v>
      </c>
      <c r="AD1948">
        <v>40</v>
      </c>
      <c r="AE1948">
        <v>61</v>
      </c>
      <c r="AF1948">
        <v>684</v>
      </c>
      <c r="AG1948">
        <v>621</v>
      </c>
      <c r="AH1948">
        <v>3.84</v>
      </c>
      <c r="AI1948">
        <v>29</v>
      </c>
      <c r="AJ1948">
        <v>12</v>
      </c>
      <c r="AK1948">
        <v>40</v>
      </c>
      <c r="AL1948">
        <v>4368</v>
      </c>
      <c r="AM1948">
        <v>1356</v>
      </c>
      <c r="AN1948">
        <v>153</v>
      </c>
      <c r="AO1948">
        <v>478</v>
      </c>
      <c r="AP1948">
        <v>955</v>
      </c>
      <c r="AQ1948">
        <v>107</v>
      </c>
      <c r="AR1948">
        <v>156</v>
      </c>
      <c r="AS1948">
        <v>0.98299999999999998</v>
      </c>
      <c r="AT1948" t="s">
        <v>538</v>
      </c>
      <c r="AU1948" t="s">
        <v>543</v>
      </c>
      <c r="AV1948">
        <v>2655872</v>
      </c>
      <c r="AW1948">
        <v>99</v>
      </c>
      <c r="AX1948">
        <v>99</v>
      </c>
      <c r="AY1948" t="s">
        <v>537</v>
      </c>
      <c r="AZ1948" t="s">
        <v>537</v>
      </c>
      <c r="BA1948" t="s">
        <v>537</v>
      </c>
    </row>
    <row r="1949" spans="1:53" x14ac:dyDescent="0.55000000000000004">
      <c r="A1949">
        <v>1986</v>
      </c>
      <c r="B1949" s="5" t="b">
        <f>Teams[[#This Row],[yearID]]&gt;=1973</f>
        <v>1</v>
      </c>
      <c r="C1949" s="5" t="b">
        <f>Teams[[#This Row],[yearID]]&gt;=1903</f>
        <v>1</v>
      </c>
      <c r="D1949" t="s">
        <v>410</v>
      </c>
      <c r="E1949" t="s">
        <v>415</v>
      </c>
      <c r="F1949" t="s">
        <v>416</v>
      </c>
      <c r="G1949" s="5" t="str">
        <f>VLOOKUP(Teams[[#This Row],[franchID]],TeamsFranchises!$A$2:$D$121,2,FALSE)</f>
        <v>Chicago White Sox</v>
      </c>
      <c r="H1949" t="s">
        <v>8</v>
      </c>
      <c r="I1949">
        <v>5</v>
      </c>
      <c r="J1949">
        <v>162</v>
      </c>
      <c r="K1949">
        <v>81</v>
      </c>
      <c r="L1949">
        <v>72</v>
      </c>
      <c r="M1949">
        <v>90</v>
      </c>
      <c r="N1949" t="s">
        <v>51</v>
      </c>
      <c r="P1949" t="s">
        <v>51</v>
      </c>
      <c r="Q1949" s="5">
        <f>IF(Teams[[#This Row],[LgWin]]="Y", 1,
IF(Teams[[#This Row],[LgWin]] = "N", 0, " "))</f>
        <v>0</v>
      </c>
      <c r="R1949" t="s">
        <v>51</v>
      </c>
      <c r="S1949" s="5">
        <f>IF(Teams[[#This Row],[WSWin]]="Y", 1,
IF(Teams[[#This Row],[WSWin]] = "N", 0, " "))</f>
        <v>0</v>
      </c>
      <c r="T1949">
        <v>644</v>
      </c>
      <c r="U1949">
        <v>5406</v>
      </c>
      <c r="V1949">
        <v>1335</v>
      </c>
      <c r="W1949">
        <v>197</v>
      </c>
      <c r="X1949">
        <v>34</v>
      </c>
      <c r="Y1949">
        <v>121</v>
      </c>
      <c r="Z1949">
        <v>487</v>
      </c>
      <c r="AA1949">
        <v>940</v>
      </c>
      <c r="AB1949">
        <v>115</v>
      </c>
      <c r="AC1949">
        <v>54</v>
      </c>
      <c r="AD1949">
        <v>34</v>
      </c>
      <c r="AE1949">
        <v>53</v>
      </c>
      <c r="AF1949">
        <v>699</v>
      </c>
      <c r="AG1949">
        <v>630</v>
      </c>
      <c r="AH1949">
        <v>3.93</v>
      </c>
      <c r="AI1949">
        <v>18</v>
      </c>
      <c r="AJ1949">
        <v>8</v>
      </c>
      <c r="AK1949">
        <v>38</v>
      </c>
      <c r="AL1949">
        <v>4327</v>
      </c>
      <c r="AM1949">
        <v>1361</v>
      </c>
      <c r="AN1949">
        <v>143</v>
      </c>
      <c r="AO1949">
        <v>561</v>
      </c>
      <c r="AP1949">
        <v>895</v>
      </c>
      <c r="AQ1949">
        <v>117</v>
      </c>
      <c r="AR1949">
        <v>142</v>
      </c>
      <c r="AS1949">
        <v>0.98099999999999998</v>
      </c>
      <c r="AT1949" t="s">
        <v>417</v>
      </c>
      <c r="AU1949" t="s">
        <v>450</v>
      </c>
      <c r="AV1949">
        <v>1424313</v>
      </c>
      <c r="AW1949">
        <v>104</v>
      </c>
      <c r="AX1949">
        <v>104</v>
      </c>
      <c r="AY1949" t="s">
        <v>416</v>
      </c>
      <c r="AZ1949" t="s">
        <v>415</v>
      </c>
      <c r="BA1949" t="s">
        <v>415</v>
      </c>
    </row>
    <row r="1950" spans="1:53" x14ac:dyDescent="0.55000000000000004">
      <c r="A1950">
        <v>1986</v>
      </c>
      <c r="B1950" s="5" t="b">
        <f>Teams[[#This Row],[yearID]]&gt;=1973</f>
        <v>1</v>
      </c>
      <c r="C1950" s="5" t="b">
        <f>Teams[[#This Row],[yearID]]&gt;=1903</f>
        <v>1</v>
      </c>
      <c r="D1950" t="s">
        <v>157</v>
      </c>
      <c r="E1950" t="s">
        <v>161</v>
      </c>
      <c r="F1950" t="s">
        <v>162</v>
      </c>
      <c r="G1950" s="5" t="str">
        <f>VLOOKUP(Teams[[#This Row],[franchID]],TeamsFranchises!$A$2:$D$121,2,FALSE)</f>
        <v>Chicago Cubs</v>
      </c>
      <c r="H1950" t="s">
        <v>37</v>
      </c>
      <c r="I1950">
        <v>5</v>
      </c>
      <c r="J1950">
        <v>160</v>
      </c>
      <c r="K1950">
        <v>80</v>
      </c>
      <c r="L1950">
        <v>70</v>
      </c>
      <c r="M1950">
        <v>90</v>
      </c>
      <c r="N1950" t="s">
        <v>51</v>
      </c>
      <c r="P1950" t="s">
        <v>51</v>
      </c>
      <c r="Q1950" s="5">
        <f>IF(Teams[[#This Row],[LgWin]]="Y", 1,
IF(Teams[[#This Row],[LgWin]] = "N", 0, " "))</f>
        <v>0</v>
      </c>
      <c r="R1950" t="s">
        <v>51</v>
      </c>
      <c r="S1950" s="5">
        <f>IF(Teams[[#This Row],[WSWin]]="Y", 1,
IF(Teams[[#This Row],[WSWin]] = "N", 0, " "))</f>
        <v>0</v>
      </c>
      <c r="T1950">
        <v>680</v>
      </c>
      <c r="U1950">
        <v>5499</v>
      </c>
      <c r="V1950">
        <v>1409</v>
      </c>
      <c r="W1950">
        <v>258</v>
      </c>
      <c r="X1950">
        <v>27</v>
      </c>
      <c r="Y1950">
        <v>155</v>
      </c>
      <c r="Z1950">
        <v>508</v>
      </c>
      <c r="AA1950">
        <v>966</v>
      </c>
      <c r="AB1950">
        <v>132</v>
      </c>
      <c r="AC1950">
        <v>62</v>
      </c>
      <c r="AD1950">
        <v>15</v>
      </c>
      <c r="AE1950">
        <v>51</v>
      </c>
      <c r="AF1950">
        <v>781</v>
      </c>
      <c r="AG1950">
        <v>721</v>
      </c>
      <c r="AH1950">
        <v>4.49</v>
      </c>
      <c r="AI1950">
        <v>11</v>
      </c>
      <c r="AJ1950">
        <v>6</v>
      </c>
      <c r="AK1950">
        <v>42</v>
      </c>
      <c r="AL1950">
        <v>4335</v>
      </c>
      <c r="AM1950">
        <v>1546</v>
      </c>
      <c r="AN1950">
        <v>143</v>
      </c>
      <c r="AO1950">
        <v>557</v>
      </c>
      <c r="AP1950">
        <v>962</v>
      </c>
      <c r="AQ1950">
        <v>124</v>
      </c>
      <c r="AR1950">
        <v>147</v>
      </c>
      <c r="AS1950">
        <v>0.98</v>
      </c>
      <c r="AT1950" t="s">
        <v>434</v>
      </c>
      <c r="AU1950" t="s">
        <v>473</v>
      </c>
      <c r="AV1950">
        <v>1859102</v>
      </c>
      <c r="AW1950">
        <v>107</v>
      </c>
      <c r="AX1950">
        <v>108</v>
      </c>
      <c r="AY1950" t="s">
        <v>162</v>
      </c>
      <c r="AZ1950" t="s">
        <v>161</v>
      </c>
      <c r="BA1950" t="s">
        <v>161</v>
      </c>
    </row>
    <row r="1951" spans="1:53" x14ac:dyDescent="0.55000000000000004">
      <c r="A1951">
        <v>1986</v>
      </c>
      <c r="B1951" s="5" t="b">
        <f>Teams[[#This Row],[yearID]]&gt;=1973</f>
        <v>1</v>
      </c>
      <c r="C1951" s="5" t="b">
        <f>Teams[[#This Row],[yearID]]&gt;=1903</f>
        <v>1</v>
      </c>
      <c r="D1951" t="s">
        <v>157</v>
      </c>
      <c r="E1951" t="s">
        <v>167</v>
      </c>
      <c r="F1951" t="s">
        <v>167</v>
      </c>
      <c r="G1951" s="5" t="str">
        <f>VLOOKUP(Teams[[#This Row],[franchID]],TeamsFranchises!$A$2:$D$121,2,FALSE)</f>
        <v>Cincinnati Reds</v>
      </c>
      <c r="H1951" t="s">
        <v>8</v>
      </c>
      <c r="I1951">
        <v>2</v>
      </c>
      <c r="J1951">
        <v>162</v>
      </c>
      <c r="K1951">
        <v>81</v>
      </c>
      <c r="L1951">
        <v>86</v>
      </c>
      <c r="M1951">
        <v>76</v>
      </c>
      <c r="N1951" t="s">
        <v>51</v>
      </c>
      <c r="P1951" t="s">
        <v>51</v>
      </c>
      <c r="Q1951" s="5">
        <f>IF(Teams[[#This Row],[LgWin]]="Y", 1,
IF(Teams[[#This Row],[LgWin]] = "N", 0, " "))</f>
        <v>0</v>
      </c>
      <c r="R1951" t="s">
        <v>51</v>
      </c>
      <c r="S1951" s="5">
        <f>IF(Teams[[#This Row],[WSWin]]="Y", 1,
IF(Teams[[#This Row],[WSWin]] = "N", 0, " "))</f>
        <v>0</v>
      </c>
      <c r="T1951">
        <v>732</v>
      </c>
      <c r="U1951">
        <v>5536</v>
      </c>
      <c r="V1951">
        <v>1404</v>
      </c>
      <c r="W1951">
        <v>237</v>
      </c>
      <c r="X1951">
        <v>35</v>
      </c>
      <c r="Y1951">
        <v>144</v>
      </c>
      <c r="Z1951">
        <v>586</v>
      </c>
      <c r="AA1951">
        <v>920</v>
      </c>
      <c r="AB1951">
        <v>177</v>
      </c>
      <c r="AC1951">
        <v>53</v>
      </c>
      <c r="AD1951">
        <v>18</v>
      </c>
      <c r="AE1951">
        <v>41</v>
      </c>
      <c r="AF1951">
        <v>717</v>
      </c>
      <c r="AG1951">
        <v>638</v>
      </c>
      <c r="AH1951">
        <v>3.91</v>
      </c>
      <c r="AI1951">
        <v>14</v>
      </c>
      <c r="AJ1951">
        <v>8</v>
      </c>
      <c r="AK1951">
        <v>45</v>
      </c>
      <c r="AL1951">
        <v>4404</v>
      </c>
      <c r="AM1951">
        <v>1465</v>
      </c>
      <c r="AN1951">
        <v>136</v>
      </c>
      <c r="AO1951">
        <v>524</v>
      </c>
      <c r="AP1951">
        <v>924</v>
      </c>
      <c r="AQ1951">
        <v>140</v>
      </c>
      <c r="AR1951">
        <v>160</v>
      </c>
      <c r="AS1951">
        <v>0.97799999999999998</v>
      </c>
      <c r="AT1951" t="s">
        <v>165</v>
      </c>
      <c r="AU1951" t="s">
        <v>565</v>
      </c>
      <c r="AV1951">
        <v>1692432</v>
      </c>
      <c r="AW1951">
        <v>104</v>
      </c>
      <c r="AX1951">
        <v>104</v>
      </c>
      <c r="AY1951" t="s">
        <v>167</v>
      </c>
      <c r="AZ1951" t="s">
        <v>167</v>
      </c>
      <c r="BA1951" t="s">
        <v>167</v>
      </c>
    </row>
    <row r="1952" spans="1:53" x14ac:dyDescent="0.55000000000000004">
      <c r="A1952">
        <v>1986</v>
      </c>
      <c r="B1952" s="5" t="b">
        <f>Teams[[#This Row],[yearID]]&gt;=1973</f>
        <v>1</v>
      </c>
      <c r="C1952" s="5" t="b">
        <f>Teams[[#This Row],[yearID]]&gt;=1903</f>
        <v>1</v>
      </c>
      <c r="D1952" t="s">
        <v>410</v>
      </c>
      <c r="E1952" t="s">
        <v>64</v>
      </c>
      <c r="F1952" t="s">
        <v>64</v>
      </c>
      <c r="G1952" s="5" t="str">
        <f>VLOOKUP(Teams[[#This Row],[franchID]],TeamsFranchises!$A$2:$D$121,2,FALSE)</f>
        <v>Cleveland Indians</v>
      </c>
      <c r="H1952" t="s">
        <v>37</v>
      </c>
      <c r="I1952">
        <v>5</v>
      </c>
      <c r="J1952">
        <v>163</v>
      </c>
      <c r="K1952">
        <v>81</v>
      </c>
      <c r="L1952">
        <v>84</v>
      </c>
      <c r="M1952">
        <v>78</v>
      </c>
      <c r="N1952" t="s">
        <v>51</v>
      </c>
      <c r="P1952" t="s">
        <v>51</v>
      </c>
      <c r="Q1952" s="5">
        <f>IF(Teams[[#This Row],[LgWin]]="Y", 1,
IF(Teams[[#This Row],[LgWin]] = "N", 0, " "))</f>
        <v>0</v>
      </c>
      <c r="R1952" t="s">
        <v>51</v>
      </c>
      <c r="S1952" s="5">
        <f>IF(Teams[[#This Row],[WSWin]]="Y", 1,
IF(Teams[[#This Row],[WSWin]] = "N", 0, " "))</f>
        <v>0</v>
      </c>
      <c r="T1952">
        <v>831</v>
      </c>
      <c r="U1952">
        <v>5702</v>
      </c>
      <c r="V1952">
        <v>1620</v>
      </c>
      <c r="W1952">
        <v>270</v>
      </c>
      <c r="X1952">
        <v>45</v>
      </c>
      <c r="Y1952">
        <v>157</v>
      </c>
      <c r="Z1952">
        <v>456</v>
      </c>
      <c r="AA1952">
        <v>944</v>
      </c>
      <c r="AB1952">
        <v>141</v>
      </c>
      <c r="AC1952">
        <v>54</v>
      </c>
      <c r="AD1952">
        <v>24</v>
      </c>
      <c r="AE1952">
        <v>49</v>
      </c>
      <c r="AF1952">
        <v>841</v>
      </c>
      <c r="AG1952">
        <v>736</v>
      </c>
      <c r="AH1952">
        <v>4.58</v>
      </c>
      <c r="AI1952">
        <v>31</v>
      </c>
      <c r="AJ1952">
        <v>7</v>
      </c>
      <c r="AK1952">
        <v>34</v>
      </c>
      <c r="AL1952">
        <v>4343</v>
      </c>
      <c r="AM1952">
        <v>1548</v>
      </c>
      <c r="AN1952">
        <v>167</v>
      </c>
      <c r="AO1952">
        <v>605</v>
      </c>
      <c r="AP1952">
        <v>744</v>
      </c>
      <c r="AQ1952">
        <v>157</v>
      </c>
      <c r="AR1952">
        <v>148</v>
      </c>
      <c r="AS1952">
        <v>0.97499999999999998</v>
      </c>
      <c r="AT1952" t="s">
        <v>487</v>
      </c>
      <c r="AU1952" t="s">
        <v>498</v>
      </c>
      <c r="AV1952">
        <v>1471805</v>
      </c>
      <c r="AW1952">
        <v>98</v>
      </c>
      <c r="AX1952">
        <v>99</v>
      </c>
      <c r="AY1952" t="s">
        <v>64</v>
      </c>
      <c r="AZ1952" t="s">
        <v>64</v>
      </c>
      <c r="BA1952" t="s">
        <v>64</v>
      </c>
    </row>
    <row r="1953" spans="1:53" x14ac:dyDescent="0.55000000000000004">
      <c r="A1953">
        <v>1986</v>
      </c>
      <c r="B1953" s="5" t="b">
        <f>Teams[[#This Row],[yearID]]&gt;=1973</f>
        <v>1</v>
      </c>
      <c r="C1953" s="5" t="b">
        <f>Teams[[#This Row],[yearID]]&gt;=1903</f>
        <v>1</v>
      </c>
      <c r="D1953" t="s">
        <v>410</v>
      </c>
      <c r="E1953" t="s">
        <v>419</v>
      </c>
      <c r="F1953" t="s">
        <v>419</v>
      </c>
      <c r="G1953" s="5" t="str">
        <f>VLOOKUP(Teams[[#This Row],[franchID]],TeamsFranchises!$A$2:$D$121,2,FALSE)</f>
        <v>Detroit Tigers</v>
      </c>
      <c r="H1953" t="s">
        <v>37</v>
      </c>
      <c r="I1953">
        <v>3</v>
      </c>
      <c r="J1953">
        <v>162</v>
      </c>
      <c r="K1953">
        <v>81</v>
      </c>
      <c r="L1953">
        <v>87</v>
      </c>
      <c r="M1953">
        <v>75</v>
      </c>
      <c r="N1953" t="s">
        <v>51</v>
      </c>
      <c r="P1953" t="s">
        <v>51</v>
      </c>
      <c r="Q1953" s="5">
        <f>IF(Teams[[#This Row],[LgWin]]="Y", 1,
IF(Teams[[#This Row],[LgWin]] = "N", 0, " "))</f>
        <v>0</v>
      </c>
      <c r="R1953" t="s">
        <v>51</v>
      </c>
      <c r="S1953" s="5">
        <f>IF(Teams[[#This Row],[WSWin]]="Y", 1,
IF(Teams[[#This Row],[WSWin]] = "N", 0, " "))</f>
        <v>0</v>
      </c>
      <c r="T1953">
        <v>798</v>
      </c>
      <c r="U1953">
        <v>5512</v>
      </c>
      <c r="V1953">
        <v>1447</v>
      </c>
      <c r="W1953">
        <v>234</v>
      </c>
      <c r="X1953">
        <v>30</v>
      </c>
      <c r="Y1953">
        <v>198</v>
      </c>
      <c r="Z1953">
        <v>613</v>
      </c>
      <c r="AA1953">
        <v>885</v>
      </c>
      <c r="AB1953">
        <v>138</v>
      </c>
      <c r="AC1953">
        <v>58</v>
      </c>
      <c r="AD1953">
        <v>43</v>
      </c>
      <c r="AE1953">
        <v>49</v>
      </c>
      <c r="AF1953">
        <v>714</v>
      </c>
      <c r="AG1953">
        <v>645</v>
      </c>
      <c r="AH1953">
        <v>4.0199999999999996</v>
      </c>
      <c r="AI1953">
        <v>33</v>
      </c>
      <c r="AJ1953">
        <v>12</v>
      </c>
      <c r="AK1953">
        <v>38</v>
      </c>
      <c r="AL1953">
        <v>4331</v>
      </c>
      <c r="AM1953">
        <v>1374</v>
      </c>
      <c r="AN1953">
        <v>183</v>
      </c>
      <c r="AO1953">
        <v>571</v>
      </c>
      <c r="AP1953">
        <v>880</v>
      </c>
      <c r="AQ1953">
        <v>108</v>
      </c>
      <c r="AR1953">
        <v>163</v>
      </c>
      <c r="AS1953">
        <v>0.98199999999999998</v>
      </c>
      <c r="AT1953" t="s">
        <v>420</v>
      </c>
      <c r="AU1953" t="s">
        <v>518</v>
      </c>
      <c r="AV1953">
        <v>1899437</v>
      </c>
      <c r="AW1953">
        <v>100</v>
      </c>
      <c r="AX1953">
        <v>99</v>
      </c>
      <c r="AY1953" t="s">
        <v>419</v>
      </c>
      <c r="AZ1953" t="s">
        <v>419</v>
      </c>
      <c r="BA1953" t="s">
        <v>419</v>
      </c>
    </row>
    <row r="1954" spans="1:53" x14ac:dyDescent="0.55000000000000004">
      <c r="A1954">
        <v>1986</v>
      </c>
      <c r="B1954" s="5" t="b">
        <f>Teams[[#This Row],[yearID]]&gt;=1973</f>
        <v>1</v>
      </c>
      <c r="C1954" s="5" t="b">
        <f>Teams[[#This Row],[yearID]]&gt;=1903</f>
        <v>1</v>
      </c>
      <c r="D1954" t="s">
        <v>157</v>
      </c>
      <c r="E1954" t="s">
        <v>528</v>
      </c>
      <c r="F1954" t="s">
        <v>528</v>
      </c>
      <c r="G1954" s="5" t="str">
        <f>VLOOKUP(Teams[[#This Row],[franchID]],TeamsFranchises!$A$2:$D$121,2,FALSE)</f>
        <v>Houston Astros</v>
      </c>
      <c r="H1954" t="s">
        <v>8</v>
      </c>
      <c r="I1954">
        <v>1</v>
      </c>
      <c r="J1954">
        <v>162</v>
      </c>
      <c r="K1954">
        <v>81</v>
      </c>
      <c r="L1954">
        <v>96</v>
      </c>
      <c r="M1954">
        <v>66</v>
      </c>
      <c r="N1954" t="s">
        <v>76</v>
      </c>
      <c r="P1954" t="s">
        <v>51</v>
      </c>
      <c r="Q1954" s="5">
        <f>IF(Teams[[#This Row],[LgWin]]="Y", 1,
IF(Teams[[#This Row],[LgWin]] = "N", 0, " "))</f>
        <v>0</v>
      </c>
      <c r="R1954" t="s">
        <v>51</v>
      </c>
      <c r="S1954" s="5">
        <f>IF(Teams[[#This Row],[WSWin]]="Y", 1,
IF(Teams[[#This Row],[WSWin]] = "N", 0, " "))</f>
        <v>0</v>
      </c>
      <c r="T1954">
        <v>654</v>
      </c>
      <c r="U1954">
        <v>5441</v>
      </c>
      <c r="V1954">
        <v>1388</v>
      </c>
      <c r="W1954">
        <v>244</v>
      </c>
      <c r="X1954">
        <v>32</v>
      </c>
      <c r="Y1954">
        <v>125</v>
      </c>
      <c r="Z1954">
        <v>536</v>
      </c>
      <c r="AA1954">
        <v>916</v>
      </c>
      <c r="AB1954">
        <v>163</v>
      </c>
      <c r="AC1954">
        <v>75</v>
      </c>
      <c r="AD1954">
        <v>24</v>
      </c>
      <c r="AE1954">
        <v>41</v>
      </c>
      <c r="AF1954">
        <v>569</v>
      </c>
      <c r="AG1954">
        <v>509</v>
      </c>
      <c r="AH1954">
        <v>3.15</v>
      </c>
      <c r="AI1954">
        <v>18</v>
      </c>
      <c r="AJ1954">
        <v>19</v>
      </c>
      <c r="AK1954">
        <v>51</v>
      </c>
      <c r="AL1954">
        <v>4369</v>
      </c>
      <c r="AM1954">
        <v>1203</v>
      </c>
      <c r="AN1954">
        <v>116</v>
      </c>
      <c r="AO1954">
        <v>523</v>
      </c>
      <c r="AP1954">
        <v>1160</v>
      </c>
      <c r="AQ1954">
        <v>130</v>
      </c>
      <c r="AR1954">
        <v>108</v>
      </c>
      <c r="AS1954">
        <v>0.97899999999999998</v>
      </c>
      <c r="AT1954" t="s">
        <v>539</v>
      </c>
      <c r="AU1954" t="s">
        <v>540</v>
      </c>
      <c r="AV1954">
        <v>1734276</v>
      </c>
      <c r="AW1954">
        <v>97</v>
      </c>
      <c r="AX1954">
        <v>96</v>
      </c>
      <c r="AY1954" t="s">
        <v>528</v>
      </c>
      <c r="AZ1954" t="s">
        <v>528</v>
      </c>
      <c r="BA1954" t="s">
        <v>528</v>
      </c>
    </row>
    <row r="1955" spans="1:53" x14ac:dyDescent="0.55000000000000004">
      <c r="A1955">
        <v>1986</v>
      </c>
      <c r="B1955" s="5" t="b">
        <f>Teams[[#This Row],[yearID]]&gt;=1973</f>
        <v>1</v>
      </c>
      <c r="C1955" s="5" t="b">
        <f>Teams[[#This Row],[yearID]]&gt;=1903</f>
        <v>1</v>
      </c>
      <c r="D1955" t="s">
        <v>410</v>
      </c>
      <c r="E1955" t="s">
        <v>509</v>
      </c>
      <c r="F1955" t="s">
        <v>548</v>
      </c>
      <c r="G1955" s="5" t="str">
        <f>VLOOKUP(Teams[[#This Row],[franchID]],TeamsFranchises!$A$2:$D$121,2,FALSE)</f>
        <v>Kansas City Royals</v>
      </c>
      <c r="H1955" t="s">
        <v>8</v>
      </c>
      <c r="I1955">
        <v>3</v>
      </c>
      <c r="J1955">
        <v>162</v>
      </c>
      <c r="K1955">
        <v>81</v>
      </c>
      <c r="L1955">
        <v>76</v>
      </c>
      <c r="M1955">
        <v>86</v>
      </c>
      <c r="N1955" t="s">
        <v>51</v>
      </c>
      <c r="P1955" t="s">
        <v>51</v>
      </c>
      <c r="Q1955" s="5">
        <f>IF(Teams[[#This Row],[LgWin]]="Y", 1,
IF(Teams[[#This Row],[LgWin]] = "N", 0, " "))</f>
        <v>0</v>
      </c>
      <c r="R1955" t="s">
        <v>51</v>
      </c>
      <c r="S1955" s="5">
        <f>IF(Teams[[#This Row],[WSWin]]="Y", 1,
IF(Teams[[#This Row],[WSWin]] = "N", 0, " "))</f>
        <v>0</v>
      </c>
      <c r="T1955">
        <v>654</v>
      </c>
      <c r="U1955">
        <v>5561</v>
      </c>
      <c r="V1955">
        <v>1403</v>
      </c>
      <c r="W1955">
        <v>264</v>
      </c>
      <c r="X1955">
        <v>45</v>
      </c>
      <c r="Y1955">
        <v>137</v>
      </c>
      <c r="Z1955">
        <v>474</v>
      </c>
      <c r="AA1955">
        <v>919</v>
      </c>
      <c r="AB1955">
        <v>97</v>
      </c>
      <c r="AC1955">
        <v>46</v>
      </c>
      <c r="AD1955">
        <v>36</v>
      </c>
      <c r="AE1955">
        <v>33</v>
      </c>
      <c r="AF1955">
        <v>673</v>
      </c>
      <c r="AG1955">
        <v>612</v>
      </c>
      <c r="AH1955">
        <v>3.82</v>
      </c>
      <c r="AI1955">
        <v>24</v>
      </c>
      <c r="AJ1955">
        <v>13</v>
      </c>
      <c r="AK1955">
        <v>31</v>
      </c>
      <c r="AL1955">
        <v>4322</v>
      </c>
      <c r="AM1955">
        <v>1413</v>
      </c>
      <c r="AN1955">
        <v>121</v>
      </c>
      <c r="AO1955">
        <v>479</v>
      </c>
      <c r="AP1955">
        <v>888</v>
      </c>
      <c r="AQ1955">
        <v>123</v>
      </c>
      <c r="AR1955">
        <v>153</v>
      </c>
      <c r="AS1955">
        <v>0.98</v>
      </c>
      <c r="AT1955" t="s">
        <v>549</v>
      </c>
      <c r="AU1955" t="s">
        <v>570</v>
      </c>
      <c r="AV1955">
        <v>2320794</v>
      </c>
      <c r="AW1955">
        <v>102</v>
      </c>
      <c r="AX1955">
        <v>101</v>
      </c>
      <c r="AY1955" t="s">
        <v>548</v>
      </c>
      <c r="AZ1955" t="s">
        <v>509</v>
      </c>
      <c r="BA1955" t="s">
        <v>509</v>
      </c>
    </row>
    <row r="1956" spans="1:53" x14ac:dyDescent="0.55000000000000004">
      <c r="A1956">
        <v>1986</v>
      </c>
      <c r="B1956" s="5" t="b">
        <f>Teams[[#This Row],[yearID]]&gt;=1973</f>
        <v>1</v>
      </c>
      <c r="C1956" s="5" t="b">
        <f>Teams[[#This Row],[yearID]]&gt;=1903</f>
        <v>1</v>
      </c>
      <c r="D1956" t="s">
        <v>157</v>
      </c>
      <c r="E1956" t="s">
        <v>511</v>
      </c>
      <c r="F1956" t="s">
        <v>260</v>
      </c>
      <c r="G1956" s="5" t="str">
        <f>VLOOKUP(Teams[[#This Row],[franchID]],TeamsFranchises!$A$2:$D$121,2,FALSE)</f>
        <v>Los Angeles Dodgers</v>
      </c>
      <c r="H1956" t="s">
        <v>8</v>
      </c>
      <c r="I1956">
        <v>5</v>
      </c>
      <c r="J1956">
        <v>162</v>
      </c>
      <c r="K1956">
        <v>81</v>
      </c>
      <c r="L1956">
        <v>73</v>
      </c>
      <c r="M1956">
        <v>89</v>
      </c>
      <c r="N1956" t="s">
        <v>51</v>
      </c>
      <c r="P1956" t="s">
        <v>51</v>
      </c>
      <c r="Q1956" s="5">
        <f>IF(Teams[[#This Row],[LgWin]]="Y", 1,
IF(Teams[[#This Row],[LgWin]] = "N", 0, " "))</f>
        <v>0</v>
      </c>
      <c r="R1956" t="s">
        <v>51</v>
      </c>
      <c r="S1956" s="5">
        <f>IF(Teams[[#This Row],[WSWin]]="Y", 1,
IF(Teams[[#This Row],[WSWin]] = "N", 0, " "))</f>
        <v>0</v>
      </c>
      <c r="T1956">
        <v>638</v>
      </c>
      <c r="U1956">
        <v>5471</v>
      </c>
      <c r="V1956">
        <v>1373</v>
      </c>
      <c r="W1956">
        <v>232</v>
      </c>
      <c r="X1956">
        <v>14</v>
      </c>
      <c r="Y1956">
        <v>130</v>
      </c>
      <c r="Z1956">
        <v>478</v>
      </c>
      <c r="AA1956">
        <v>966</v>
      </c>
      <c r="AB1956">
        <v>155</v>
      </c>
      <c r="AC1956">
        <v>67</v>
      </c>
      <c r="AD1956">
        <v>32</v>
      </c>
      <c r="AE1956">
        <v>39</v>
      </c>
      <c r="AF1956">
        <v>679</v>
      </c>
      <c r="AG1956">
        <v>608</v>
      </c>
      <c r="AH1956">
        <v>3.76</v>
      </c>
      <c r="AI1956">
        <v>35</v>
      </c>
      <c r="AJ1956">
        <v>14</v>
      </c>
      <c r="AK1956">
        <v>25</v>
      </c>
      <c r="AL1956">
        <v>4363</v>
      </c>
      <c r="AM1956">
        <v>1428</v>
      </c>
      <c r="AN1956">
        <v>115</v>
      </c>
      <c r="AO1956">
        <v>499</v>
      </c>
      <c r="AP1956">
        <v>1051</v>
      </c>
      <c r="AQ1956">
        <v>181</v>
      </c>
      <c r="AR1956">
        <v>118</v>
      </c>
      <c r="AS1956">
        <v>0.97099999999999997</v>
      </c>
      <c r="AT1956" t="s">
        <v>512</v>
      </c>
      <c r="AU1956" t="s">
        <v>531</v>
      </c>
      <c r="AV1956">
        <v>3023208</v>
      </c>
      <c r="AW1956">
        <v>93</v>
      </c>
      <c r="AX1956">
        <v>93</v>
      </c>
      <c r="AY1956" t="s">
        <v>260</v>
      </c>
      <c r="AZ1956" t="s">
        <v>511</v>
      </c>
      <c r="BA1956" t="s">
        <v>511</v>
      </c>
    </row>
    <row r="1957" spans="1:53" x14ac:dyDescent="0.55000000000000004">
      <c r="A1957">
        <v>1986</v>
      </c>
      <c r="B1957" s="5" t="b">
        <f>Teams[[#This Row],[yearID]]&gt;=1973</f>
        <v>1</v>
      </c>
      <c r="C1957" s="5" t="b">
        <f>Teams[[#This Row],[yearID]]&gt;=1903</f>
        <v>1</v>
      </c>
      <c r="D1957" t="s">
        <v>410</v>
      </c>
      <c r="E1957" t="s">
        <v>426</v>
      </c>
      <c r="F1957" t="s">
        <v>426</v>
      </c>
      <c r="G1957" s="5" t="str">
        <f>VLOOKUP(Teams[[#This Row],[franchID]],TeamsFranchises!$A$2:$D$121,2,FALSE)</f>
        <v>Minnesota Twins</v>
      </c>
      <c r="H1957" t="s">
        <v>8</v>
      </c>
      <c r="I1957">
        <v>6</v>
      </c>
      <c r="J1957">
        <v>162</v>
      </c>
      <c r="K1957">
        <v>81</v>
      </c>
      <c r="L1957">
        <v>71</v>
      </c>
      <c r="M1957">
        <v>91</v>
      </c>
      <c r="N1957" t="s">
        <v>51</v>
      </c>
      <c r="P1957" t="s">
        <v>51</v>
      </c>
      <c r="Q1957" s="5">
        <f>IF(Teams[[#This Row],[LgWin]]="Y", 1,
IF(Teams[[#This Row],[LgWin]] = "N", 0, " "))</f>
        <v>0</v>
      </c>
      <c r="R1957" t="s">
        <v>51</v>
      </c>
      <c r="S1957" s="5">
        <f>IF(Teams[[#This Row],[WSWin]]="Y", 1,
IF(Teams[[#This Row],[WSWin]] = "N", 0, " "))</f>
        <v>0</v>
      </c>
      <c r="T1957">
        <v>741</v>
      </c>
      <c r="U1957">
        <v>5531</v>
      </c>
      <c r="V1957">
        <v>1446</v>
      </c>
      <c r="W1957">
        <v>257</v>
      </c>
      <c r="X1957">
        <v>39</v>
      </c>
      <c r="Y1957">
        <v>196</v>
      </c>
      <c r="Z1957">
        <v>501</v>
      </c>
      <c r="AA1957">
        <v>977</v>
      </c>
      <c r="AB1957">
        <v>81</v>
      </c>
      <c r="AC1957">
        <v>61</v>
      </c>
      <c r="AD1957">
        <v>37</v>
      </c>
      <c r="AE1957">
        <v>38</v>
      </c>
      <c r="AF1957">
        <v>839</v>
      </c>
      <c r="AG1957">
        <v>759</v>
      </c>
      <c r="AH1957">
        <v>4.7699999999999996</v>
      </c>
      <c r="AI1957">
        <v>39</v>
      </c>
      <c r="AJ1957">
        <v>6</v>
      </c>
      <c r="AK1957">
        <v>24</v>
      </c>
      <c r="AL1957">
        <v>4298</v>
      </c>
      <c r="AM1957">
        <v>1579</v>
      </c>
      <c r="AN1957">
        <v>200</v>
      </c>
      <c r="AO1957">
        <v>503</v>
      </c>
      <c r="AP1957">
        <v>937</v>
      </c>
      <c r="AQ1957">
        <v>118</v>
      </c>
      <c r="AR1957">
        <v>168</v>
      </c>
      <c r="AS1957">
        <v>0.98</v>
      </c>
      <c r="AT1957" t="s">
        <v>523</v>
      </c>
      <c r="AU1957" t="s">
        <v>579</v>
      </c>
      <c r="AV1957">
        <v>1255453</v>
      </c>
      <c r="AW1957">
        <v>102</v>
      </c>
      <c r="AX1957">
        <v>102</v>
      </c>
      <c r="AY1957" t="s">
        <v>426</v>
      </c>
      <c r="AZ1957" t="s">
        <v>426</v>
      </c>
      <c r="BA1957" t="s">
        <v>426</v>
      </c>
    </row>
    <row r="1958" spans="1:53" x14ac:dyDescent="0.55000000000000004">
      <c r="A1958">
        <v>1986</v>
      </c>
      <c r="B1958" s="5" t="b">
        <f>Teams[[#This Row],[yearID]]&gt;=1973</f>
        <v>1</v>
      </c>
      <c r="C1958" s="5" t="b">
        <f>Teams[[#This Row],[yearID]]&gt;=1903</f>
        <v>1</v>
      </c>
      <c r="D1958" t="s">
        <v>410</v>
      </c>
      <c r="E1958" t="s">
        <v>563</v>
      </c>
      <c r="F1958" t="s">
        <v>282</v>
      </c>
      <c r="G1958" s="5" t="str">
        <f>VLOOKUP(Teams[[#This Row],[franchID]],TeamsFranchises!$A$2:$D$121,2,FALSE)</f>
        <v>Milwaukee Brewers</v>
      </c>
      <c r="H1958" t="s">
        <v>37</v>
      </c>
      <c r="I1958">
        <v>6</v>
      </c>
      <c r="J1958">
        <v>161</v>
      </c>
      <c r="K1958">
        <v>80</v>
      </c>
      <c r="L1958">
        <v>77</v>
      </c>
      <c r="M1958">
        <v>84</v>
      </c>
      <c r="N1958" t="s">
        <v>51</v>
      </c>
      <c r="P1958" t="s">
        <v>51</v>
      </c>
      <c r="Q1958" s="5">
        <f>IF(Teams[[#This Row],[LgWin]]="Y", 1,
IF(Teams[[#This Row],[LgWin]] = "N", 0, " "))</f>
        <v>0</v>
      </c>
      <c r="R1958" t="s">
        <v>51</v>
      </c>
      <c r="S1958" s="5">
        <f>IF(Teams[[#This Row],[WSWin]]="Y", 1,
IF(Teams[[#This Row],[WSWin]] = "N", 0, " "))</f>
        <v>0</v>
      </c>
      <c r="T1958">
        <v>667</v>
      </c>
      <c r="U1958">
        <v>5461</v>
      </c>
      <c r="V1958">
        <v>1393</v>
      </c>
      <c r="W1958">
        <v>255</v>
      </c>
      <c r="X1958">
        <v>38</v>
      </c>
      <c r="Y1958">
        <v>127</v>
      </c>
      <c r="Z1958">
        <v>530</v>
      </c>
      <c r="AA1958">
        <v>986</v>
      </c>
      <c r="AB1958">
        <v>100</v>
      </c>
      <c r="AC1958">
        <v>50</v>
      </c>
      <c r="AD1958">
        <v>27</v>
      </c>
      <c r="AE1958">
        <v>53</v>
      </c>
      <c r="AF1958">
        <v>734</v>
      </c>
      <c r="AG1958">
        <v>638</v>
      </c>
      <c r="AH1958">
        <v>4.01</v>
      </c>
      <c r="AI1958">
        <v>29</v>
      </c>
      <c r="AJ1958">
        <v>12</v>
      </c>
      <c r="AK1958">
        <v>32</v>
      </c>
      <c r="AL1958">
        <v>4295</v>
      </c>
      <c r="AM1958">
        <v>1478</v>
      </c>
      <c r="AN1958">
        <v>158</v>
      </c>
      <c r="AO1958">
        <v>494</v>
      </c>
      <c r="AP1958">
        <v>952</v>
      </c>
      <c r="AQ1958">
        <v>146</v>
      </c>
      <c r="AR1958">
        <v>146</v>
      </c>
      <c r="AS1958">
        <v>0.97599999999999998</v>
      </c>
      <c r="AT1958" t="s">
        <v>281</v>
      </c>
      <c r="AU1958" t="s">
        <v>501</v>
      </c>
      <c r="AV1958">
        <v>1265041</v>
      </c>
      <c r="AW1958">
        <v>103</v>
      </c>
      <c r="AX1958">
        <v>104</v>
      </c>
      <c r="AY1958" t="s">
        <v>282</v>
      </c>
      <c r="AZ1958" t="s">
        <v>282</v>
      </c>
      <c r="BA1958" t="s">
        <v>282</v>
      </c>
    </row>
    <row r="1959" spans="1:53" x14ac:dyDescent="0.55000000000000004">
      <c r="A1959">
        <v>1986</v>
      </c>
      <c r="B1959" s="5" t="b">
        <f>Teams[[#This Row],[yearID]]&gt;=1973</f>
        <v>1</v>
      </c>
      <c r="C1959" s="5" t="b">
        <f>Teams[[#This Row],[yearID]]&gt;=1903</f>
        <v>1</v>
      </c>
      <c r="D1959" t="s">
        <v>157</v>
      </c>
      <c r="E1959" t="s">
        <v>551</v>
      </c>
      <c r="F1959" t="s">
        <v>398</v>
      </c>
      <c r="G1959" s="5" t="str">
        <f>VLOOKUP(Teams[[#This Row],[franchID]],TeamsFranchises!$A$2:$D$121,2,FALSE)</f>
        <v>Washington Nationals</v>
      </c>
      <c r="H1959" t="s">
        <v>37</v>
      </c>
      <c r="I1959">
        <v>4</v>
      </c>
      <c r="J1959">
        <v>161</v>
      </c>
      <c r="K1959">
        <v>80</v>
      </c>
      <c r="L1959">
        <v>78</v>
      </c>
      <c r="M1959">
        <v>83</v>
      </c>
      <c r="N1959" t="s">
        <v>51</v>
      </c>
      <c r="P1959" t="s">
        <v>51</v>
      </c>
      <c r="Q1959" s="5">
        <f>IF(Teams[[#This Row],[LgWin]]="Y", 1,
IF(Teams[[#This Row],[LgWin]] = "N", 0, " "))</f>
        <v>0</v>
      </c>
      <c r="R1959" t="s">
        <v>51</v>
      </c>
      <c r="S1959" s="5">
        <f>IF(Teams[[#This Row],[WSWin]]="Y", 1,
IF(Teams[[#This Row],[WSWin]] = "N", 0, " "))</f>
        <v>0</v>
      </c>
      <c r="T1959">
        <v>637</v>
      </c>
      <c r="U1959">
        <v>5508</v>
      </c>
      <c r="V1959">
        <v>1401</v>
      </c>
      <c r="W1959">
        <v>255</v>
      </c>
      <c r="X1959">
        <v>50</v>
      </c>
      <c r="Y1959">
        <v>110</v>
      </c>
      <c r="Z1959">
        <v>537</v>
      </c>
      <c r="AA1959">
        <v>1016</v>
      </c>
      <c r="AB1959">
        <v>193</v>
      </c>
      <c r="AC1959">
        <v>95</v>
      </c>
      <c r="AD1959">
        <v>33</v>
      </c>
      <c r="AE1959">
        <v>42</v>
      </c>
      <c r="AF1959">
        <v>688</v>
      </c>
      <c r="AG1959">
        <v>616</v>
      </c>
      <c r="AH1959">
        <v>3.78</v>
      </c>
      <c r="AI1959">
        <v>15</v>
      </c>
      <c r="AJ1959">
        <v>9</v>
      </c>
      <c r="AK1959">
        <v>50</v>
      </c>
      <c r="AL1959">
        <v>4399</v>
      </c>
      <c r="AM1959">
        <v>1350</v>
      </c>
      <c r="AN1959">
        <v>119</v>
      </c>
      <c r="AO1959">
        <v>566</v>
      </c>
      <c r="AP1959">
        <v>1051</v>
      </c>
      <c r="AQ1959">
        <v>133</v>
      </c>
      <c r="AR1959">
        <v>132</v>
      </c>
      <c r="AS1959">
        <v>0.97899999999999998</v>
      </c>
      <c r="AT1959" t="s">
        <v>552</v>
      </c>
      <c r="AU1959" t="s">
        <v>572</v>
      </c>
      <c r="AV1959">
        <v>1128981</v>
      </c>
      <c r="AW1959">
        <v>100</v>
      </c>
      <c r="AX1959">
        <v>100</v>
      </c>
      <c r="AY1959" t="s">
        <v>551</v>
      </c>
      <c r="AZ1959" t="s">
        <v>551</v>
      </c>
      <c r="BA1959" t="s">
        <v>551</v>
      </c>
    </row>
    <row r="1960" spans="1:53" x14ac:dyDescent="0.55000000000000004">
      <c r="A1960">
        <v>1986</v>
      </c>
      <c r="B1960" s="5" t="b">
        <f>Teams[[#This Row],[yearID]]&gt;=1973</f>
        <v>1</v>
      </c>
      <c r="C1960" s="5" t="b">
        <f>Teams[[#This Row],[yearID]]&gt;=1903</f>
        <v>1</v>
      </c>
      <c r="D1960" t="s">
        <v>410</v>
      </c>
      <c r="E1960" t="s">
        <v>436</v>
      </c>
      <c r="F1960" t="s">
        <v>412</v>
      </c>
      <c r="G1960" s="5" t="str">
        <f>VLOOKUP(Teams[[#This Row],[franchID]],TeamsFranchises!$A$2:$D$121,2,FALSE)</f>
        <v>New York Yankees</v>
      </c>
      <c r="H1960" t="s">
        <v>37</v>
      </c>
      <c r="I1960">
        <v>2</v>
      </c>
      <c r="J1960">
        <v>162</v>
      </c>
      <c r="K1960">
        <v>80</v>
      </c>
      <c r="L1960">
        <v>90</v>
      </c>
      <c r="M1960">
        <v>72</v>
      </c>
      <c r="N1960" t="s">
        <v>51</v>
      </c>
      <c r="P1960" t="s">
        <v>51</v>
      </c>
      <c r="Q1960" s="5">
        <f>IF(Teams[[#This Row],[LgWin]]="Y", 1,
IF(Teams[[#This Row],[LgWin]] = "N", 0, " "))</f>
        <v>0</v>
      </c>
      <c r="R1960" t="s">
        <v>51</v>
      </c>
      <c r="S1960" s="5">
        <f>IF(Teams[[#This Row],[WSWin]]="Y", 1,
IF(Teams[[#This Row],[WSWin]] = "N", 0, " "))</f>
        <v>0</v>
      </c>
      <c r="T1960">
        <v>797</v>
      </c>
      <c r="U1960">
        <v>5570</v>
      </c>
      <c r="V1960">
        <v>1512</v>
      </c>
      <c r="W1960">
        <v>275</v>
      </c>
      <c r="X1960">
        <v>23</v>
      </c>
      <c r="Y1960">
        <v>188</v>
      </c>
      <c r="Z1960">
        <v>645</v>
      </c>
      <c r="AA1960">
        <v>911</v>
      </c>
      <c r="AB1960">
        <v>139</v>
      </c>
      <c r="AC1960">
        <v>48</v>
      </c>
      <c r="AD1960">
        <v>28</v>
      </c>
      <c r="AE1960">
        <v>46</v>
      </c>
      <c r="AF1960">
        <v>738</v>
      </c>
      <c r="AG1960">
        <v>659</v>
      </c>
      <c r="AH1960">
        <v>4.1100000000000003</v>
      </c>
      <c r="AI1960">
        <v>13</v>
      </c>
      <c r="AJ1960">
        <v>8</v>
      </c>
      <c r="AK1960">
        <v>58</v>
      </c>
      <c r="AL1960">
        <v>4330</v>
      </c>
      <c r="AM1960">
        <v>1461</v>
      </c>
      <c r="AN1960">
        <v>175</v>
      </c>
      <c r="AO1960">
        <v>492</v>
      </c>
      <c r="AP1960">
        <v>878</v>
      </c>
      <c r="AQ1960">
        <v>127</v>
      </c>
      <c r="AR1960">
        <v>153</v>
      </c>
      <c r="AS1960">
        <v>0.97899999999999998</v>
      </c>
      <c r="AT1960" t="s">
        <v>459</v>
      </c>
      <c r="AU1960" t="s">
        <v>571</v>
      </c>
      <c r="AV1960">
        <v>2268030</v>
      </c>
      <c r="AW1960">
        <v>99</v>
      </c>
      <c r="AX1960">
        <v>98</v>
      </c>
      <c r="AY1960" t="s">
        <v>412</v>
      </c>
      <c r="AZ1960" t="s">
        <v>436</v>
      </c>
      <c r="BA1960" t="s">
        <v>436</v>
      </c>
    </row>
    <row r="1961" spans="1:53" x14ac:dyDescent="0.55000000000000004">
      <c r="A1961">
        <v>1986</v>
      </c>
      <c r="B1961" s="5" t="b">
        <f>Teams[[#This Row],[yearID]]&gt;=1973</f>
        <v>1</v>
      </c>
      <c r="C1961" s="5" t="b">
        <f>Teams[[#This Row],[yearID]]&gt;=1903</f>
        <v>1</v>
      </c>
      <c r="D1961" t="s">
        <v>157</v>
      </c>
      <c r="E1961" t="s">
        <v>532</v>
      </c>
      <c r="F1961" t="s">
        <v>533</v>
      </c>
      <c r="G1961" s="5" t="str">
        <f>VLOOKUP(Teams[[#This Row],[franchID]],TeamsFranchises!$A$2:$D$121,2,FALSE)</f>
        <v>New York Mets</v>
      </c>
      <c r="H1961" t="s">
        <v>37</v>
      </c>
      <c r="I1961">
        <v>1</v>
      </c>
      <c r="J1961">
        <v>162</v>
      </c>
      <c r="K1961">
        <v>81</v>
      </c>
      <c r="L1961">
        <v>108</v>
      </c>
      <c r="M1961">
        <v>54</v>
      </c>
      <c r="N1961" t="s">
        <v>76</v>
      </c>
      <c r="P1961" t="s">
        <v>76</v>
      </c>
      <c r="Q1961" s="5">
        <f>IF(Teams[[#This Row],[LgWin]]="Y", 1,
IF(Teams[[#This Row],[LgWin]] = "N", 0, " "))</f>
        <v>1</v>
      </c>
      <c r="R1961" t="s">
        <v>76</v>
      </c>
      <c r="S1961" s="5">
        <f>IF(Teams[[#This Row],[WSWin]]="Y", 1,
IF(Teams[[#This Row],[WSWin]] = "N", 0, " "))</f>
        <v>1</v>
      </c>
      <c r="T1961">
        <v>783</v>
      </c>
      <c r="U1961">
        <v>5558</v>
      </c>
      <c r="V1961">
        <v>1462</v>
      </c>
      <c r="W1961">
        <v>261</v>
      </c>
      <c r="X1961">
        <v>31</v>
      </c>
      <c r="Y1961">
        <v>148</v>
      </c>
      <c r="Z1961">
        <v>631</v>
      </c>
      <c r="AA1961">
        <v>968</v>
      </c>
      <c r="AB1961">
        <v>118</v>
      </c>
      <c r="AC1961">
        <v>48</v>
      </c>
      <c r="AD1961">
        <v>31</v>
      </c>
      <c r="AE1961">
        <v>53</v>
      </c>
      <c r="AF1961">
        <v>578</v>
      </c>
      <c r="AG1961">
        <v>513</v>
      </c>
      <c r="AH1961">
        <v>3.11</v>
      </c>
      <c r="AI1961">
        <v>27</v>
      </c>
      <c r="AJ1961">
        <v>11</v>
      </c>
      <c r="AK1961">
        <v>46</v>
      </c>
      <c r="AL1961">
        <v>4452</v>
      </c>
      <c r="AM1961">
        <v>1304</v>
      </c>
      <c r="AN1961">
        <v>103</v>
      </c>
      <c r="AO1961">
        <v>509</v>
      </c>
      <c r="AP1961">
        <v>1083</v>
      </c>
      <c r="AQ1961">
        <v>138</v>
      </c>
      <c r="AR1961">
        <v>145</v>
      </c>
      <c r="AS1961">
        <v>0.97799999999999998</v>
      </c>
      <c r="AT1961" t="s">
        <v>534</v>
      </c>
      <c r="AU1961" t="s">
        <v>536</v>
      </c>
      <c r="AV1961">
        <v>2767601</v>
      </c>
      <c r="AW1961">
        <v>98</v>
      </c>
      <c r="AX1961">
        <v>96</v>
      </c>
      <c r="AY1961" t="s">
        <v>533</v>
      </c>
      <c r="AZ1961" t="s">
        <v>532</v>
      </c>
      <c r="BA1961" t="s">
        <v>532</v>
      </c>
    </row>
    <row r="1962" spans="1:53" x14ac:dyDescent="0.55000000000000004">
      <c r="A1962">
        <v>1986</v>
      </c>
      <c r="B1962" s="5" t="b">
        <f>Teams[[#This Row],[yearID]]&gt;=1973</f>
        <v>1</v>
      </c>
      <c r="C1962" s="5" t="b">
        <f>Teams[[#This Row],[yearID]]&gt;=1903</f>
        <v>1</v>
      </c>
      <c r="D1962" t="s">
        <v>410</v>
      </c>
      <c r="E1962" t="s">
        <v>423</v>
      </c>
      <c r="F1962" t="s">
        <v>423</v>
      </c>
      <c r="G1962" s="5" t="str">
        <f>VLOOKUP(Teams[[#This Row],[franchID]],TeamsFranchises!$A$2:$D$121,2,FALSE)</f>
        <v>Oakland Athletics</v>
      </c>
      <c r="H1962" t="s">
        <v>8</v>
      </c>
      <c r="I1962">
        <v>3</v>
      </c>
      <c r="J1962">
        <v>162</v>
      </c>
      <c r="K1962">
        <v>83</v>
      </c>
      <c r="L1962">
        <v>76</v>
      </c>
      <c r="M1962">
        <v>86</v>
      </c>
      <c r="N1962" t="s">
        <v>51</v>
      </c>
      <c r="P1962" t="s">
        <v>51</v>
      </c>
      <c r="Q1962" s="5">
        <f>IF(Teams[[#This Row],[LgWin]]="Y", 1,
IF(Teams[[#This Row],[LgWin]] = "N", 0, " "))</f>
        <v>0</v>
      </c>
      <c r="R1962" t="s">
        <v>51</v>
      </c>
      <c r="S1962" s="5">
        <f>IF(Teams[[#This Row],[WSWin]]="Y", 1,
IF(Teams[[#This Row],[WSWin]] = "N", 0, " "))</f>
        <v>0</v>
      </c>
      <c r="T1962">
        <v>731</v>
      </c>
      <c r="U1962">
        <v>5435</v>
      </c>
      <c r="V1962">
        <v>1370</v>
      </c>
      <c r="W1962">
        <v>213</v>
      </c>
      <c r="X1962">
        <v>25</v>
      </c>
      <c r="Y1962">
        <v>163</v>
      </c>
      <c r="Z1962">
        <v>553</v>
      </c>
      <c r="AA1962">
        <v>983</v>
      </c>
      <c r="AB1962">
        <v>139</v>
      </c>
      <c r="AC1962">
        <v>61</v>
      </c>
      <c r="AD1962">
        <v>32</v>
      </c>
      <c r="AE1962">
        <v>51</v>
      </c>
      <c r="AF1962">
        <v>760</v>
      </c>
      <c r="AG1962">
        <v>686</v>
      </c>
      <c r="AH1962">
        <v>4.3099999999999996</v>
      </c>
      <c r="AI1962">
        <v>22</v>
      </c>
      <c r="AJ1962">
        <v>8</v>
      </c>
      <c r="AK1962">
        <v>37</v>
      </c>
      <c r="AL1962">
        <v>4299</v>
      </c>
      <c r="AM1962">
        <v>1334</v>
      </c>
      <c r="AN1962">
        <v>166</v>
      </c>
      <c r="AO1962">
        <v>667</v>
      </c>
      <c r="AP1962">
        <v>937</v>
      </c>
      <c r="AQ1962">
        <v>135</v>
      </c>
      <c r="AR1962">
        <v>120</v>
      </c>
      <c r="AS1962">
        <v>0.97799999999999998</v>
      </c>
      <c r="AT1962" t="s">
        <v>546</v>
      </c>
      <c r="AU1962" t="s">
        <v>547</v>
      </c>
      <c r="AV1962">
        <v>1314646</v>
      </c>
      <c r="AW1962">
        <v>92</v>
      </c>
      <c r="AX1962">
        <v>92</v>
      </c>
      <c r="AY1962" t="s">
        <v>423</v>
      </c>
      <c r="AZ1962" t="s">
        <v>423</v>
      </c>
      <c r="BA1962" t="s">
        <v>423</v>
      </c>
    </row>
    <row r="1963" spans="1:53" x14ac:dyDescent="0.55000000000000004">
      <c r="A1963">
        <v>1986</v>
      </c>
      <c r="B1963" s="5" t="b">
        <f>Teams[[#This Row],[yearID]]&gt;=1973</f>
        <v>1</v>
      </c>
      <c r="C1963" s="5" t="b">
        <f>Teams[[#This Row],[yearID]]&gt;=1903</f>
        <v>1</v>
      </c>
      <c r="D1963" t="s">
        <v>157</v>
      </c>
      <c r="E1963" t="s">
        <v>122</v>
      </c>
      <c r="F1963" t="s">
        <v>122</v>
      </c>
      <c r="G1963" s="5" t="str">
        <f>VLOOKUP(Teams[[#This Row],[franchID]],TeamsFranchises!$A$2:$D$121,2,FALSE)</f>
        <v>Philadelphia Phillies</v>
      </c>
      <c r="H1963" t="s">
        <v>37</v>
      </c>
      <c r="I1963">
        <v>2</v>
      </c>
      <c r="J1963">
        <v>161</v>
      </c>
      <c r="K1963">
        <v>80</v>
      </c>
      <c r="L1963">
        <v>86</v>
      </c>
      <c r="M1963">
        <v>75</v>
      </c>
      <c r="N1963" t="s">
        <v>51</v>
      </c>
      <c r="P1963" t="s">
        <v>51</v>
      </c>
      <c r="Q1963" s="5">
        <f>IF(Teams[[#This Row],[LgWin]]="Y", 1,
IF(Teams[[#This Row],[LgWin]] = "N", 0, " "))</f>
        <v>0</v>
      </c>
      <c r="R1963" t="s">
        <v>51</v>
      </c>
      <c r="S1963" s="5">
        <f>IF(Teams[[#This Row],[WSWin]]="Y", 1,
IF(Teams[[#This Row],[WSWin]] = "N", 0, " "))</f>
        <v>0</v>
      </c>
      <c r="T1963">
        <v>739</v>
      </c>
      <c r="U1963">
        <v>5483</v>
      </c>
      <c r="V1963">
        <v>1386</v>
      </c>
      <c r="W1963">
        <v>266</v>
      </c>
      <c r="X1963">
        <v>39</v>
      </c>
      <c r="Y1963">
        <v>154</v>
      </c>
      <c r="Z1963">
        <v>589</v>
      </c>
      <c r="AA1963">
        <v>1154</v>
      </c>
      <c r="AB1963">
        <v>153</v>
      </c>
      <c r="AC1963">
        <v>59</v>
      </c>
      <c r="AD1963">
        <v>40</v>
      </c>
      <c r="AE1963">
        <v>51</v>
      </c>
      <c r="AF1963">
        <v>713</v>
      </c>
      <c r="AG1963">
        <v>621</v>
      </c>
      <c r="AH1963">
        <v>3.85</v>
      </c>
      <c r="AI1963">
        <v>22</v>
      </c>
      <c r="AJ1963">
        <v>11</v>
      </c>
      <c r="AK1963">
        <v>39</v>
      </c>
      <c r="AL1963">
        <v>4355</v>
      </c>
      <c r="AM1963">
        <v>1473</v>
      </c>
      <c r="AN1963">
        <v>130</v>
      </c>
      <c r="AO1963">
        <v>553</v>
      </c>
      <c r="AP1963">
        <v>874</v>
      </c>
      <c r="AQ1963">
        <v>137</v>
      </c>
      <c r="AR1963">
        <v>157</v>
      </c>
      <c r="AS1963">
        <v>0.97799999999999998</v>
      </c>
      <c r="AT1963" t="s">
        <v>358</v>
      </c>
      <c r="AU1963" t="s">
        <v>566</v>
      </c>
      <c r="AV1963">
        <v>1933335</v>
      </c>
      <c r="AW1963">
        <v>104</v>
      </c>
      <c r="AX1963">
        <v>104</v>
      </c>
      <c r="AY1963" t="s">
        <v>122</v>
      </c>
      <c r="AZ1963" t="s">
        <v>122</v>
      </c>
      <c r="BA1963" t="s">
        <v>122</v>
      </c>
    </row>
    <row r="1964" spans="1:53" x14ac:dyDescent="0.55000000000000004">
      <c r="A1964">
        <v>1986</v>
      </c>
      <c r="B1964" s="5" t="b">
        <f>Teams[[#This Row],[yearID]]&gt;=1973</f>
        <v>1</v>
      </c>
      <c r="C1964" s="5" t="b">
        <f>Teams[[#This Row],[yearID]]&gt;=1903</f>
        <v>1</v>
      </c>
      <c r="D1964" t="s">
        <v>157</v>
      </c>
      <c r="E1964" t="s">
        <v>229</v>
      </c>
      <c r="F1964" t="s">
        <v>229</v>
      </c>
      <c r="G1964" s="5" t="str">
        <f>VLOOKUP(Teams[[#This Row],[franchID]],TeamsFranchises!$A$2:$D$121,2,FALSE)</f>
        <v>Pittsburgh Pirates</v>
      </c>
      <c r="H1964" t="s">
        <v>37</v>
      </c>
      <c r="I1964">
        <v>6</v>
      </c>
      <c r="J1964">
        <v>162</v>
      </c>
      <c r="K1964">
        <v>81</v>
      </c>
      <c r="L1964">
        <v>64</v>
      </c>
      <c r="M1964">
        <v>98</v>
      </c>
      <c r="N1964" t="s">
        <v>51</v>
      </c>
      <c r="P1964" t="s">
        <v>51</v>
      </c>
      <c r="Q1964" s="5">
        <f>IF(Teams[[#This Row],[LgWin]]="Y", 1,
IF(Teams[[#This Row],[LgWin]] = "N", 0, " "))</f>
        <v>0</v>
      </c>
      <c r="R1964" t="s">
        <v>51</v>
      </c>
      <c r="S1964" s="5">
        <f>IF(Teams[[#This Row],[WSWin]]="Y", 1,
IF(Teams[[#This Row],[WSWin]] = "N", 0, " "))</f>
        <v>0</v>
      </c>
      <c r="T1964">
        <v>663</v>
      </c>
      <c r="U1964">
        <v>5456</v>
      </c>
      <c r="V1964">
        <v>1366</v>
      </c>
      <c r="W1964">
        <v>273</v>
      </c>
      <c r="X1964">
        <v>33</v>
      </c>
      <c r="Y1964">
        <v>111</v>
      </c>
      <c r="Z1964">
        <v>569</v>
      </c>
      <c r="AA1964">
        <v>929</v>
      </c>
      <c r="AB1964">
        <v>152</v>
      </c>
      <c r="AC1964">
        <v>84</v>
      </c>
      <c r="AD1964">
        <v>20</v>
      </c>
      <c r="AE1964">
        <v>44</v>
      </c>
      <c r="AF1964">
        <v>700</v>
      </c>
      <c r="AG1964">
        <v>629</v>
      </c>
      <c r="AH1964">
        <v>3.9</v>
      </c>
      <c r="AI1964">
        <v>17</v>
      </c>
      <c r="AJ1964">
        <v>9</v>
      </c>
      <c r="AK1964">
        <v>30</v>
      </c>
      <c r="AL1964">
        <v>4352</v>
      </c>
      <c r="AM1964">
        <v>1397</v>
      </c>
      <c r="AN1964">
        <v>138</v>
      </c>
      <c r="AO1964">
        <v>570</v>
      </c>
      <c r="AP1964">
        <v>924</v>
      </c>
      <c r="AQ1964">
        <v>143</v>
      </c>
      <c r="AR1964">
        <v>134</v>
      </c>
      <c r="AS1964">
        <v>0.97799999999999998</v>
      </c>
      <c r="AT1964" t="s">
        <v>390</v>
      </c>
      <c r="AU1964" t="s">
        <v>567</v>
      </c>
      <c r="AV1964">
        <v>1000917</v>
      </c>
      <c r="AW1964">
        <v>102</v>
      </c>
      <c r="AX1964">
        <v>103</v>
      </c>
      <c r="AY1964" t="s">
        <v>229</v>
      </c>
      <c r="AZ1964" t="s">
        <v>229</v>
      </c>
      <c r="BA1964" t="s">
        <v>229</v>
      </c>
    </row>
    <row r="1965" spans="1:53" x14ac:dyDescent="0.55000000000000004">
      <c r="A1965">
        <v>1986</v>
      </c>
      <c r="B1965" s="5" t="b">
        <f>Teams[[#This Row],[yearID]]&gt;=1973</f>
        <v>1</v>
      </c>
      <c r="C1965" s="5" t="b">
        <f>Teams[[#This Row],[yearID]]&gt;=1903</f>
        <v>1</v>
      </c>
      <c r="D1965" t="s">
        <v>157</v>
      </c>
      <c r="E1965" t="s">
        <v>554</v>
      </c>
      <c r="F1965" t="s">
        <v>555</v>
      </c>
      <c r="G1965" s="5" t="str">
        <f>VLOOKUP(Teams[[#This Row],[franchID]],TeamsFranchises!$A$2:$D$121,2,FALSE)</f>
        <v>San Diego Padres</v>
      </c>
      <c r="H1965" t="s">
        <v>8</v>
      </c>
      <c r="I1965">
        <v>4</v>
      </c>
      <c r="J1965">
        <v>162</v>
      </c>
      <c r="K1965">
        <v>81</v>
      </c>
      <c r="L1965">
        <v>74</v>
      </c>
      <c r="M1965">
        <v>88</v>
      </c>
      <c r="N1965" t="s">
        <v>51</v>
      </c>
      <c r="P1965" t="s">
        <v>51</v>
      </c>
      <c r="Q1965" s="5">
        <f>IF(Teams[[#This Row],[LgWin]]="Y", 1,
IF(Teams[[#This Row],[LgWin]] = "N", 0, " "))</f>
        <v>0</v>
      </c>
      <c r="R1965" t="s">
        <v>51</v>
      </c>
      <c r="S1965" s="5">
        <f>IF(Teams[[#This Row],[WSWin]]="Y", 1,
IF(Teams[[#This Row],[WSWin]] = "N", 0, " "))</f>
        <v>0</v>
      </c>
      <c r="T1965">
        <v>656</v>
      </c>
      <c r="U1965">
        <v>5515</v>
      </c>
      <c r="V1965">
        <v>1442</v>
      </c>
      <c r="W1965">
        <v>239</v>
      </c>
      <c r="X1965">
        <v>25</v>
      </c>
      <c r="Y1965">
        <v>136</v>
      </c>
      <c r="Z1965">
        <v>484</v>
      </c>
      <c r="AA1965">
        <v>917</v>
      </c>
      <c r="AB1965">
        <v>96</v>
      </c>
      <c r="AC1965">
        <v>68</v>
      </c>
      <c r="AD1965">
        <v>18</v>
      </c>
      <c r="AE1965">
        <v>35</v>
      </c>
      <c r="AF1965">
        <v>723</v>
      </c>
      <c r="AG1965">
        <v>640</v>
      </c>
      <c r="AH1965">
        <v>3.99</v>
      </c>
      <c r="AI1965">
        <v>13</v>
      </c>
      <c r="AJ1965">
        <v>7</v>
      </c>
      <c r="AK1965">
        <v>32</v>
      </c>
      <c r="AL1965">
        <v>4330</v>
      </c>
      <c r="AM1965">
        <v>1406</v>
      </c>
      <c r="AN1965">
        <v>150</v>
      </c>
      <c r="AO1965">
        <v>607</v>
      </c>
      <c r="AP1965">
        <v>934</v>
      </c>
      <c r="AQ1965">
        <v>137</v>
      </c>
      <c r="AR1965">
        <v>135</v>
      </c>
      <c r="AS1965">
        <v>0.97799999999999998</v>
      </c>
      <c r="AT1965" t="s">
        <v>556</v>
      </c>
      <c r="AU1965" t="s">
        <v>557</v>
      </c>
      <c r="AV1965">
        <v>1805716</v>
      </c>
      <c r="AW1965">
        <v>98</v>
      </c>
      <c r="AX1965">
        <v>98</v>
      </c>
      <c r="AY1965" t="s">
        <v>555</v>
      </c>
      <c r="AZ1965" t="s">
        <v>554</v>
      </c>
      <c r="BA1965" t="s">
        <v>554</v>
      </c>
    </row>
    <row r="1966" spans="1:53" x14ac:dyDescent="0.55000000000000004">
      <c r="A1966">
        <v>1986</v>
      </c>
      <c r="B1966" s="5" t="b">
        <f>Teams[[#This Row],[yearID]]&gt;=1973</f>
        <v>1</v>
      </c>
      <c r="C1966" s="5" t="b">
        <f>Teams[[#This Row],[yearID]]&gt;=1903</f>
        <v>1</v>
      </c>
      <c r="D1966" t="s">
        <v>410</v>
      </c>
      <c r="E1966" t="s">
        <v>573</v>
      </c>
      <c r="F1966" t="s">
        <v>573</v>
      </c>
      <c r="G1966" s="5" t="str">
        <f>VLOOKUP(Teams[[#This Row],[franchID]],TeamsFranchises!$A$2:$D$121,2,FALSE)</f>
        <v>Seattle Mariners</v>
      </c>
      <c r="H1966" t="s">
        <v>8</v>
      </c>
      <c r="I1966">
        <v>7</v>
      </c>
      <c r="J1966">
        <v>162</v>
      </c>
      <c r="K1966">
        <v>82</v>
      </c>
      <c r="L1966">
        <v>67</v>
      </c>
      <c r="M1966">
        <v>95</v>
      </c>
      <c r="N1966" t="s">
        <v>51</v>
      </c>
      <c r="P1966" t="s">
        <v>51</v>
      </c>
      <c r="Q1966" s="5">
        <f>IF(Teams[[#This Row],[LgWin]]="Y", 1,
IF(Teams[[#This Row],[LgWin]] = "N", 0, " "))</f>
        <v>0</v>
      </c>
      <c r="R1966" t="s">
        <v>51</v>
      </c>
      <c r="S1966" s="5">
        <f>IF(Teams[[#This Row],[WSWin]]="Y", 1,
IF(Teams[[#This Row],[WSWin]] = "N", 0, " "))</f>
        <v>0</v>
      </c>
      <c r="T1966">
        <v>718</v>
      </c>
      <c r="U1966">
        <v>5498</v>
      </c>
      <c r="V1966">
        <v>1392</v>
      </c>
      <c r="W1966">
        <v>243</v>
      </c>
      <c r="X1966">
        <v>41</v>
      </c>
      <c r="Y1966">
        <v>158</v>
      </c>
      <c r="Z1966">
        <v>572</v>
      </c>
      <c r="AA1966">
        <v>1148</v>
      </c>
      <c r="AB1966">
        <v>93</v>
      </c>
      <c r="AC1966">
        <v>76</v>
      </c>
      <c r="AD1966">
        <v>34</v>
      </c>
      <c r="AE1966">
        <v>29</v>
      </c>
      <c r="AF1966">
        <v>835</v>
      </c>
      <c r="AG1966">
        <v>744</v>
      </c>
      <c r="AH1966">
        <v>4.6500000000000004</v>
      </c>
      <c r="AI1966">
        <v>33</v>
      </c>
      <c r="AJ1966">
        <v>5</v>
      </c>
      <c r="AK1966">
        <v>27</v>
      </c>
      <c r="AL1966">
        <v>4319</v>
      </c>
      <c r="AM1966">
        <v>1590</v>
      </c>
      <c r="AN1966">
        <v>171</v>
      </c>
      <c r="AO1966">
        <v>585</v>
      </c>
      <c r="AP1966">
        <v>944</v>
      </c>
      <c r="AQ1966">
        <v>156</v>
      </c>
      <c r="AR1966">
        <v>191</v>
      </c>
      <c r="AS1966">
        <v>0.97499999999999998</v>
      </c>
      <c r="AT1966" t="s">
        <v>574</v>
      </c>
      <c r="AU1966" t="s">
        <v>575</v>
      </c>
      <c r="AV1966">
        <v>1029045</v>
      </c>
      <c r="AW1966">
        <v>100</v>
      </c>
      <c r="AX1966">
        <v>101</v>
      </c>
      <c r="AY1966" t="s">
        <v>573</v>
      </c>
      <c r="AZ1966" t="s">
        <v>573</v>
      </c>
      <c r="BA1966" t="s">
        <v>573</v>
      </c>
    </row>
    <row r="1967" spans="1:53" x14ac:dyDescent="0.55000000000000004">
      <c r="A1967">
        <v>1986</v>
      </c>
      <c r="B1967" s="5" t="b">
        <f>Teams[[#This Row],[yearID]]&gt;=1973</f>
        <v>1</v>
      </c>
      <c r="C1967" s="5" t="b">
        <f>Teams[[#This Row],[yearID]]&gt;=1903</f>
        <v>1</v>
      </c>
      <c r="D1967" t="s">
        <v>157</v>
      </c>
      <c r="E1967" t="s">
        <v>514</v>
      </c>
      <c r="F1967" t="s">
        <v>243</v>
      </c>
      <c r="G1967" s="5" t="str">
        <f>VLOOKUP(Teams[[#This Row],[franchID]],TeamsFranchises!$A$2:$D$121,2,FALSE)</f>
        <v>San Francisco Giants</v>
      </c>
      <c r="H1967" t="s">
        <v>8</v>
      </c>
      <c r="I1967">
        <v>3</v>
      </c>
      <c r="J1967">
        <v>162</v>
      </c>
      <c r="K1967">
        <v>81</v>
      </c>
      <c r="L1967">
        <v>83</v>
      </c>
      <c r="M1967">
        <v>79</v>
      </c>
      <c r="N1967" t="s">
        <v>51</v>
      </c>
      <c r="P1967" t="s">
        <v>51</v>
      </c>
      <c r="Q1967" s="5">
        <f>IF(Teams[[#This Row],[LgWin]]="Y", 1,
IF(Teams[[#This Row],[LgWin]] = "N", 0, " "))</f>
        <v>0</v>
      </c>
      <c r="R1967" t="s">
        <v>51</v>
      </c>
      <c r="S1967" s="5">
        <f>IF(Teams[[#This Row],[WSWin]]="Y", 1,
IF(Teams[[#This Row],[WSWin]] = "N", 0, " "))</f>
        <v>0</v>
      </c>
      <c r="T1967">
        <v>698</v>
      </c>
      <c r="U1967">
        <v>5501</v>
      </c>
      <c r="V1967">
        <v>1394</v>
      </c>
      <c r="W1967">
        <v>269</v>
      </c>
      <c r="X1967">
        <v>29</v>
      </c>
      <c r="Y1967">
        <v>114</v>
      </c>
      <c r="Z1967">
        <v>536</v>
      </c>
      <c r="AA1967">
        <v>1087</v>
      </c>
      <c r="AB1967">
        <v>148</v>
      </c>
      <c r="AC1967">
        <v>93</v>
      </c>
      <c r="AD1967">
        <v>37</v>
      </c>
      <c r="AE1967">
        <v>34</v>
      </c>
      <c r="AF1967">
        <v>618</v>
      </c>
      <c r="AG1967">
        <v>541</v>
      </c>
      <c r="AH1967">
        <v>3.33</v>
      </c>
      <c r="AI1967">
        <v>18</v>
      </c>
      <c r="AJ1967">
        <v>10</v>
      </c>
      <c r="AK1967">
        <v>35</v>
      </c>
      <c r="AL1967">
        <v>4381</v>
      </c>
      <c r="AM1967">
        <v>1264</v>
      </c>
      <c r="AN1967">
        <v>121</v>
      </c>
      <c r="AO1967">
        <v>591</v>
      </c>
      <c r="AP1967">
        <v>992</v>
      </c>
      <c r="AQ1967">
        <v>143</v>
      </c>
      <c r="AR1967">
        <v>149</v>
      </c>
      <c r="AS1967">
        <v>0.97699999999999998</v>
      </c>
      <c r="AT1967" t="s">
        <v>515</v>
      </c>
      <c r="AU1967" t="s">
        <v>517</v>
      </c>
      <c r="AV1967">
        <v>1528748</v>
      </c>
      <c r="AW1967">
        <v>95</v>
      </c>
      <c r="AX1967">
        <v>95</v>
      </c>
      <c r="AY1967" t="s">
        <v>243</v>
      </c>
      <c r="AZ1967" t="s">
        <v>514</v>
      </c>
      <c r="BA1967" t="s">
        <v>514</v>
      </c>
    </row>
    <row r="1968" spans="1:53" x14ac:dyDescent="0.55000000000000004">
      <c r="A1968">
        <v>1986</v>
      </c>
      <c r="B1968" s="5" t="b">
        <f>Teams[[#This Row],[yearID]]&gt;=1973</f>
        <v>1</v>
      </c>
      <c r="C1968" s="5" t="b">
        <f>Teams[[#This Row],[yearID]]&gt;=1903</f>
        <v>1</v>
      </c>
      <c r="D1968" t="s">
        <v>157</v>
      </c>
      <c r="E1968" t="s">
        <v>396</v>
      </c>
      <c r="F1968" t="s">
        <v>154</v>
      </c>
      <c r="G1968" s="5" t="str">
        <f>VLOOKUP(Teams[[#This Row],[franchID]],TeamsFranchises!$A$2:$D$121,2,FALSE)</f>
        <v>St. Louis Cardinals</v>
      </c>
      <c r="H1968" t="s">
        <v>37</v>
      </c>
      <c r="I1968">
        <v>3</v>
      </c>
      <c r="J1968">
        <v>161</v>
      </c>
      <c r="K1968">
        <v>81</v>
      </c>
      <c r="L1968">
        <v>79</v>
      </c>
      <c r="M1968">
        <v>82</v>
      </c>
      <c r="N1968" t="s">
        <v>51</v>
      </c>
      <c r="P1968" t="s">
        <v>51</v>
      </c>
      <c r="Q1968" s="5">
        <f>IF(Teams[[#This Row],[LgWin]]="Y", 1,
IF(Teams[[#This Row],[LgWin]] = "N", 0, " "))</f>
        <v>0</v>
      </c>
      <c r="R1968" t="s">
        <v>51</v>
      </c>
      <c r="S1968" s="5">
        <f>IF(Teams[[#This Row],[WSWin]]="Y", 1,
IF(Teams[[#This Row],[WSWin]] = "N", 0, " "))</f>
        <v>0</v>
      </c>
      <c r="T1968">
        <v>601</v>
      </c>
      <c r="U1968">
        <v>5378</v>
      </c>
      <c r="V1968">
        <v>1270</v>
      </c>
      <c r="W1968">
        <v>216</v>
      </c>
      <c r="X1968">
        <v>48</v>
      </c>
      <c r="Y1968">
        <v>58</v>
      </c>
      <c r="Z1968">
        <v>568</v>
      </c>
      <c r="AA1968">
        <v>905</v>
      </c>
      <c r="AB1968">
        <v>262</v>
      </c>
      <c r="AC1968">
        <v>78</v>
      </c>
      <c r="AD1968">
        <v>20</v>
      </c>
      <c r="AE1968">
        <v>46</v>
      </c>
      <c r="AF1968">
        <v>611</v>
      </c>
      <c r="AG1968">
        <v>549</v>
      </c>
      <c r="AH1968">
        <v>3.37</v>
      </c>
      <c r="AI1968">
        <v>17</v>
      </c>
      <c r="AJ1968">
        <v>4</v>
      </c>
      <c r="AK1968">
        <v>46</v>
      </c>
      <c r="AL1968">
        <v>4399</v>
      </c>
      <c r="AM1968">
        <v>1364</v>
      </c>
      <c r="AN1968">
        <v>135</v>
      </c>
      <c r="AO1968">
        <v>485</v>
      </c>
      <c r="AP1968">
        <v>761</v>
      </c>
      <c r="AQ1968">
        <v>123</v>
      </c>
      <c r="AR1968">
        <v>178</v>
      </c>
      <c r="AS1968">
        <v>0.98099999999999998</v>
      </c>
      <c r="AT1968" t="s">
        <v>409</v>
      </c>
      <c r="AU1968" t="s">
        <v>545</v>
      </c>
      <c r="AV1968">
        <v>2471974</v>
      </c>
      <c r="AW1968">
        <v>100</v>
      </c>
      <c r="AX1968">
        <v>99</v>
      </c>
      <c r="AY1968" t="s">
        <v>154</v>
      </c>
      <c r="AZ1968" t="s">
        <v>396</v>
      </c>
      <c r="BA1968" t="s">
        <v>396</v>
      </c>
    </row>
    <row r="1969" spans="1:53" x14ac:dyDescent="0.55000000000000004">
      <c r="A1969">
        <v>1986</v>
      </c>
      <c r="B1969" s="5" t="b">
        <f>Teams[[#This Row],[yearID]]&gt;=1973</f>
        <v>1</v>
      </c>
      <c r="C1969" s="5" t="b">
        <f>Teams[[#This Row],[yearID]]&gt;=1903</f>
        <v>1</v>
      </c>
      <c r="D1969" t="s">
        <v>410</v>
      </c>
      <c r="E1969" t="s">
        <v>526</v>
      </c>
      <c r="F1969" t="s">
        <v>526</v>
      </c>
      <c r="G1969" s="5" t="str">
        <f>VLOOKUP(Teams[[#This Row],[franchID]],TeamsFranchises!$A$2:$D$121,2,FALSE)</f>
        <v>Texas Rangers</v>
      </c>
      <c r="H1969" t="s">
        <v>8</v>
      </c>
      <c r="I1969">
        <v>2</v>
      </c>
      <c r="J1969">
        <v>162</v>
      </c>
      <c r="K1969">
        <v>81</v>
      </c>
      <c r="L1969">
        <v>87</v>
      </c>
      <c r="M1969">
        <v>75</v>
      </c>
      <c r="N1969" t="s">
        <v>51</v>
      </c>
      <c r="P1969" t="s">
        <v>51</v>
      </c>
      <c r="Q1969" s="5">
        <f>IF(Teams[[#This Row],[LgWin]]="Y", 1,
IF(Teams[[#This Row],[LgWin]] = "N", 0, " "))</f>
        <v>0</v>
      </c>
      <c r="R1969" t="s">
        <v>51</v>
      </c>
      <c r="S1969" s="5">
        <f>IF(Teams[[#This Row],[WSWin]]="Y", 1,
IF(Teams[[#This Row],[WSWin]] = "N", 0, " "))</f>
        <v>0</v>
      </c>
      <c r="T1969">
        <v>771</v>
      </c>
      <c r="U1969">
        <v>5529</v>
      </c>
      <c r="V1969">
        <v>1479</v>
      </c>
      <c r="W1969">
        <v>248</v>
      </c>
      <c r="X1969">
        <v>43</v>
      </c>
      <c r="Y1969">
        <v>184</v>
      </c>
      <c r="Z1969">
        <v>511</v>
      </c>
      <c r="AA1969">
        <v>1088</v>
      </c>
      <c r="AB1969">
        <v>103</v>
      </c>
      <c r="AC1969">
        <v>85</v>
      </c>
      <c r="AD1969">
        <v>35</v>
      </c>
      <c r="AE1969">
        <v>42</v>
      </c>
      <c r="AF1969">
        <v>743</v>
      </c>
      <c r="AG1969">
        <v>662</v>
      </c>
      <c r="AH1969">
        <v>4.1100000000000003</v>
      </c>
      <c r="AI1969">
        <v>15</v>
      </c>
      <c r="AJ1969">
        <v>8</v>
      </c>
      <c r="AK1969">
        <v>41</v>
      </c>
      <c r="AL1969">
        <v>4351</v>
      </c>
      <c r="AM1969">
        <v>1356</v>
      </c>
      <c r="AN1969">
        <v>145</v>
      </c>
      <c r="AO1969">
        <v>736</v>
      </c>
      <c r="AP1969">
        <v>1059</v>
      </c>
      <c r="AQ1969">
        <v>122</v>
      </c>
      <c r="AR1969">
        <v>160</v>
      </c>
      <c r="AS1969">
        <v>0.98</v>
      </c>
      <c r="AT1969" t="s">
        <v>568</v>
      </c>
      <c r="AU1969" t="s">
        <v>569</v>
      </c>
      <c r="AV1969">
        <v>1692002</v>
      </c>
      <c r="AW1969">
        <v>102</v>
      </c>
      <c r="AX1969">
        <v>103</v>
      </c>
      <c r="AY1969" t="s">
        <v>526</v>
      </c>
      <c r="AZ1969" t="s">
        <v>526</v>
      </c>
      <c r="BA1969" t="s">
        <v>526</v>
      </c>
    </row>
    <row r="1970" spans="1:53" x14ac:dyDescent="0.55000000000000004">
      <c r="A1970">
        <v>1986</v>
      </c>
      <c r="B1970" s="5" t="b">
        <f>Teams[[#This Row],[yearID]]&gt;=1973</f>
        <v>1</v>
      </c>
      <c r="C1970" s="5" t="b">
        <f>Teams[[#This Row],[yearID]]&gt;=1903</f>
        <v>1</v>
      </c>
      <c r="D1970" t="s">
        <v>410</v>
      </c>
      <c r="E1970" t="s">
        <v>576</v>
      </c>
      <c r="F1970" t="s">
        <v>576</v>
      </c>
      <c r="G1970" s="5" t="str">
        <f>VLOOKUP(Teams[[#This Row],[franchID]],TeamsFranchises!$A$2:$D$121,2,FALSE)</f>
        <v>Toronto Blue Jays</v>
      </c>
      <c r="H1970" t="s">
        <v>37</v>
      </c>
      <c r="I1970">
        <v>4</v>
      </c>
      <c r="J1970">
        <v>163</v>
      </c>
      <c r="K1970">
        <v>81</v>
      </c>
      <c r="L1970">
        <v>86</v>
      </c>
      <c r="M1970">
        <v>76</v>
      </c>
      <c r="N1970" t="s">
        <v>51</v>
      </c>
      <c r="P1970" t="s">
        <v>51</v>
      </c>
      <c r="Q1970" s="5">
        <f>IF(Teams[[#This Row],[LgWin]]="Y", 1,
IF(Teams[[#This Row],[LgWin]] = "N", 0, " "))</f>
        <v>0</v>
      </c>
      <c r="R1970" t="s">
        <v>51</v>
      </c>
      <c r="S1970" s="5">
        <f>IF(Teams[[#This Row],[WSWin]]="Y", 1,
IF(Teams[[#This Row],[WSWin]] = "N", 0, " "))</f>
        <v>0</v>
      </c>
      <c r="T1970">
        <v>809</v>
      </c>
      <c r="U1970">
        <v>5716</v>
      </c>
      <c r="V1970">
        <v>1540</v>
      </c>
      <c r="W1970">
        <v>285</v>
      </c>
      <c r="X1970">
        <v>35</v>
      </c>
      <c r="Y1970">
        <v>181</v>
      </c>
      <c r="Z1970">
        <v>496</v>
      </c>
      <c r="AA1970">
        <v>848</v>
      </c>
      <c r="AB1970">
        <v>110</v>
      </c>
      <c r="AC1970">
        <v>59</v>
      </c>
      <c r="AD1970">
        <v>33</v>
      </c>
      <c r="AE1970">
        <v>49</v>
      </c>
      <c r="AF1970">
        <v>733</v>
      </c>
      <c r="AG1970">
        <v>669</v>
      </c>
      <c r="AH1970">
        <v>4.08</v>
      </c>
      <c r="AI1970">
        <v>16</v>
      </c>
      <c r="AJ1970">
        <v>12</v>
      </c>
      <c r="AK1970">
        <v>44</v>
      </c>
      <c r="AL1970">
        <v>4428</v>
      </c>
      <c r="AM1970">
        <v>1467</v>
      </c>
      <c r="AN1970">
        <v>164</v>
      </c>
      <c r="AO1970">
        <v>487</v>
      </c>
      <c r="AP1970">
        <v>1002</v>
      </c>
      <c r="AQ1970">
        <v>100</v>
      </c>
      <c r="AR1970">
        <v>150</v>
      </c>
      <c r="AS1970">
        <v>0.98399999999999999</v>
      </c>
      <c r="AT1970" t="s">
        <v>577</v>
      </c>
      <c r="AU1970" t="s">
        <v>578</v>
      </c>
      <c r="AV1970">
        <v>2455477</v>
      </c>
      <c r="AW1970">
        <v>103</v>
      </c>
      <c r="AX1970">
        <v>102</v>
      </c>
      <c r="AY1970" t="s">
        <v>576</v>
      </c>
      <c r="AZ1970" t="s">
        <v>576</v>
      </c>
      <c r="BA1970" t="s">
        <v>576</v>
      </c>
    </row>
    <row r="1971" spans="1:53" x14ac:dyDescent="0.55000000000000004">
      <c r="A1971">
        <v>1987</v>
      </c>
      <c r="B1971" s="5" t="b">
        <f>Teams[[#This Row],[yearID]]&gt;=1973</f>
        <v>1</v>
      </c>
      <c r="C1971" s="5" t="b">
        <f>Teams[[#This Row],[yearID]]&gt;=1903</f>
        <v>1</v>
      </c>
      <c r="D1971" t="s">
        <v>157</v>
      </c>
      <c r="E1971" t="s">
        <v>159</v>
      </c>
      <c r="F1971" t="s">
        <v>159</v>
      </c>
      <c r="G1971" s="5" t="str">
        <f>VLOOKUP(Teams[[#This Row],[franchID]],TeamsFranchises!$A$2:$D$121,2,FALSE)</f>
        <v>Atlanta Braves</v>
      </c>
      <c r="H1971" t="s">
        <v>8</v>
      </c>
      <c r="I1971">
        <v>5</v>
      </c>
      <c r="J1971">
        <v>161</v>
      </c>
      <c r="K1971">
        <v>81</v>
      </c>
      <c r="L1971">
        <v>69</v>
      </c>
      <c r="M1971">
        <v>92</v>
      </c>
      <c r="N1971" t="s">
        <v>51</v>
      </c>
      <c r="P1971" t="s">
        <v>51</v>
      </c>
      <c r="Q1971" s="5">
        <f>IF(Teams[[#This Row],[LgWin]]="Y", 1,
IF(Teams[[#This Row],[LgWin]] = "N", 0, " "))</f>
        <v>0</v>
      </c>
      <c r="R1971" t="s">
        <v>51</v>
      </c>
      <c r="S1971" s="5">
        <f>IF(Teams[[#This Row],[WSWin]]="Y", 1,
IF(Teams[[#This Row],[WSWin]] = "N", 0, " "))</f>
        <v>0</v>
      </c>
      <c r="T1971">
        <v>747</v>
      </c>
      <c r="U1971">
        <v>5428</v>
      </c>
      <c r="V1971">
        <v>1401</v>
      </c>
      <c r="W1971">
        <v>284</v>
      </c>
      <c r="X1971">
        <v>24</v>
      </c>
      <c r="Y1971">
        <v>152</v>
      </c>
      <c r="Z1971">
        <v>641</v>
      </c>
      <c r="AA1971">
        <v>834</v>
      </c>
      <c r="AB1971">
        <v>135</v>
      </c>
      <c r="AC1971">
        <v>68</v>
      </c>
      <c r="AD1971">
        <v>38</v>
      </c>
      <c r="AE1971">
        <v>34</v>
      </c>
      <c r="AF1971">
        <v>829</v>
      </c>
      <c r="AG1971">
        <v>734</v>
      </c>
      <c r="AH1971">
        <v>4.63</v>
      </c>
      <c r="AI1971">
        <v>16</v>
      </c>
      <c r="AJ1971">
        <v>4</v>
      </c>
      <c r="AK1971">
        <v>32</v>
      </c>
      <c r="AL1971">
        <v>4283</v>
      </c>
      <c r="AM1971">
        <v>1529</v>
      </c>
      <c r="AN1971">
        <v>163</v>
      </c>
      <c r="AO1971">
        <v>587</v>
      </c>
      <c r="AP1971">
        <v>837</v>
      </c>
      <c r="AQ1971">
        <v>116</v>
      </c>
      <c r="AR1971">
        <v>170</v>
      </c>
      <c r="AS1971">
        <v>0.98199999999999998</v>
      </c>
      <c r="AT1971" t="s">
        <v>541</v>
      </c>
      <c r="AU1971" t="s">
        <v>542</v>
      </c>
      <c r="AV1971">
        <v>1217402</v>
      </c>
      <c r="AW1971">
        <v>104</v>
      </c>
      <c r="AX1971">
        <v>106</v>
      </c>
      <c r="AY1971" t="s">
        <v>159</v>
      </c>
      <c r="AZ1971" t="s">
        <v>159</v>
      </c>
      <c r="BA1971" t="s">
        <v>159</v>
      </c>
    </row>
    <row r="1972" spans="1:53" x14ac:dyDescent="0.55000000000000004">
      <c r="A1972">
        <v>1987</v>
      </c>
      <c r="B1972" s="5" t="b">
        <f>Teams[[#This Row],[yearID]]&gt;=1973</f>
        <v>1</v>
      </c>
      <c r="C1972" s="5" t="b">
        <f>Teams[[#This Row],[yearID]]&gt;=1903</f>
        <v>1</v>
      </c>
      <c r="D1972" t="s">
        <v>410</v>
      </c>
      <c r="E1972" t="s">
        <v>95</v>
      </c>
      <c r="F1972" t="s">
        <v>95</v>
      </c>
      <c r="G1972" s="5" t="str">
        <f>VLOOKUP(Teams[[#This Row],[franchID]],TeamsFranchises!$A$2:$D$121,2,FALSE)</f>
        <v>Baltimore Orioles</v>
      </c>
      <c r="H1972" t="s">
        <v>37</v>
      </c>
      <c r="I1972">
        <v>6</v>
      </c>
      <c r="J1972">
        <v>162</v>
      </c>
      <c r="K1972">
        <v>82</v>
      </c>
      <c r="L1972">
        <v>67</v>
      </c>
      <c r="M1972">
        <v>95</v>
      </c>
      <c r="N1972" t="s">
        <v>51</v>
      </c>
      <c r="P1972" t="s">
        <v>51</v>
      </c>
      <c r="Q1972" s="5">
        <f>IF(Teams[[#This Row],[LgWin]]="Y", 1,
IF(Teams[[#This Row],[LgWin]] = "N", 0, " "))</f>
        <v>0</v>
      </c>
      <c r="R1972" t="s">
        <v>51</v>
      </c>
      <c r="S1972" s="5">
        <f>IF(Teams[[#This Row],[WSWin]]="Y", 1,
IF(Teams[[#This Row],[WSWin]] = "N", 0, " "))</f>
        <v>0</v>
      </c>
      <c r="T1972">
        <v>729</v>
      </c>
      <c r="U1972">
        <v>5576</v>
      </c>
      <c r="V1972">
        <v>1437</v>
      </c>
      <c r="W1972">
        <v>219</v>
      </c>
      <c r="X1972">
        <v>20</v>
      </c>
      <c r="Y1972">
        <v>211</v>
      </c>
      <c r="Z1972">
        <v>524</v>
      </c>
      <c r="AA1972">
        <v>939</v>
      </c>
      <c r="AB1972">
        <v>69</v>
      </c>
      <c r="AC1972">
        <v>45</v>
      </c>
      <c r="AD1972">
        <v>22</v>
      </c>
      <c r="AE1972">
        <v>32</v>
      </c>
      <c r="AF1972">
        <v>880</v>
      </c>
      <c r="AG1972">
        <v>801</v>
      </c>
      <c r="AH1972">
        <v>5.01</v>
      </c>
      <c r="AI1972">
        <v>17</v>
      </c>
      <c r="AJ1972">
        <v>6</v>
      </c>
      <c r="AK1972">
        <v>30</v>
      </c>
      <c r="AL1972">
        <v>4319</v>
      </c>
      <c r="AM1972">
        <v>1555</v>
      </c>
      <c r="AN1972">
        <v>226</v>
      </c>
      <c r="AO1972">
        <v>547</v>
      </c>
      <c r="AP1972">
        <v>870</v>
      </c>
      <c r="AQ1972">
        <v>111</v>
      </c>
      <c r="AR1972">
        <v>174</v>
      </c>
      <c r="AS1972">
        <v>0.98199999999999998</v>
      </c>
      <c r="AT1972" t="s">
        <v>218</v>
      </c>
      <c r="AU1972" t="s">
        <v>504</v>
      </c>
      <c r="AV1972">
        <v>1835692</v>
      </c>
      <c r="AW1972">
        <v>97</v>
      </c>
      <c r="AX1972">
        <v>98</v>
      </c>
      <c r="AY1972" t="s">
        <v>95</v>
      </c>
      <c r="AZ1972" t="s">
        <v>95</v>
      </c>
      <c r="BA1972" t="s">
        <v>95</v>
      </c>
    </row>
    <row r="1973" spans="1:53" x14ac:dyDescent="0.55000000000000004">
      <c r="A1973">
        <v>1987</v>
      </c>
      <c r="B1973" s="5" t="b">
        <f>Teams[[#This Row],[yearID]]&gt;=1973</f>
        <v>1</v>
      </c>
      <c r="C1973" s="5" t="b">
        <f>Teams[[#This Row],[yearID]]&gt;=1903</f>
        <v>1</v>
      </c>
      <c r="D1973" t="s">
        <v>410</v>
      </c>
      <c r="E1973" t="s">
        <v>54</v>
      </c>
      <c r="F1973" t="s">
        <v>54</v>
      </c>
      <c r="G1973" s="5" t="str">
        <f>VLOOKUP(Teams[[#This Row],[franchID]],TeamsFranchises!$A$2:$D$121,2,FALSE)</f>
        <v>Boston Red Sox</v>
      </c>
      <c r="H1973" t="s">
        <v>37</v>
      </c>
      <c r="I1973">
        <v>5</v>
      </c>
      <c r="J1973">
        <v>162</v>
      </c>
      <c r="K1973">
        <v>80</v>
      </c>
      <c r="L1973">
        <v>78</v>
      </c>
      <c r="M1973">
        <v>84</v>
      </c>
      <c r="N1973" t="s">
        <v>51</v>
      </c>
      <c r="P1973" t="s">
        <v>51</v>
      </c>
      <c r="Q1973" s="5">
        <f>IF(Teams[[#This Row],[LgWin]]="Y", 1,
IF(Teams[[#This Row],[LgWin]] = "N", 0, " "))</f>
        <v>0</v>
      </c>
      <c r="R1973" t="s">
        <v>51</v>
      </c>
      <c r="S1973" s="5">
        <f>IF(Teams[[#This Row],[WSWin]]="Y", 1,
IF(Teams[[#This Row],[WSWin]] = "N", 0, " "))</f>
        <v>0</v>
      </c>
      <c r="T1973">
        <v>842</v>
      </c>
      <c r="U1973">
        <v>5586</v>
      </c>
      <c r="V1973">
        <v>1554</v>
      </c>
      <c r="W1973">
        <v>273</v>
      </c>
      <c r="X1973">
        <v>26</v>
      </c>
      <c r="Y1973">
        <v>174</v>
      </c>
      <c r="Z1973">
        <v>606</v>
      </c>
      <c r="AA1973">
        <v>825</v>
      </c>
      <c r="AB1973">
        <v>77</v>
      </c>
      <c r="AC1973">
        <v>45</v>
      </c>
      <c r="AD1973">
        <v>57</v>
      </c>
      <c r="AE1973">
        <v>58</v>
      </c>
      <c r="AF1973">
        <v>825</v>
      </c>
      <c r="AG1973">
        <v>761</v>
      </c>
      <c r="AH1973">
        <v>4.7699999999999996</v>
      </c>
      <c r="AI1973">
        <v>47</v>
      </c>
      <c r="AJ1973">
        <v>13</v>
      </c>
      <c r="AK1973">
        <v>16</v>
      </c>
      <c r="AL1973">
        <v>4308</v>
      </c>
      <c r="AM1973">
        <v>1584</v>
      </c>
      <c r="AN1973">
        <v>190</v>
      </c>
      <c r="AO1973">
        <v>517</v>
      </c>
      <c r="AP1973">
        <v>1034</v>
      </c>
      <c r="AQ1973">
        <v>110</v>
      </c>
      <c r="AR1973">
        <v>158</v>
      </c>
      <c r="AS1973">
        <v>0.98199999999999998</v>
      </c>
      <c r="AT1973" t="s">
        <v>441</v>
      </c>
      <c r="AU1973" t="s">
        <v>493</v>
      </c>
      <c r="AV1973">
        <v>2231551</v>
      </c>
      <c r="AW1973">
        <v>103</v>
      </c>
      <c r="AX1973">
        <v>102</v>
      </c>
      <c r="AY1973" t="s">
        <v>54</v>
      </c>
      <c r="AZ1973" t="s">
        <v>54</v>
      </c>
      <c r="BA1973" t="s">
        <v>54</v>
      </c>
    </row>
    <row r="1974" spans="1:53" x14ac:dyDescent="0.55000000000000004">
      <c r="A1974">
        <v>1987</v>
      </c>
      <c r="B1974" s="5" t="b">
        <f>Teams[[#This Row],[yearID]]&gt;=1973</f>
        <v>1</v>
      </c>
      <c r="C1974" s="5" t="b">
        <f>Teams[[#This Row],[yearID]]&gt;=1903</f>
        <v>1</v>
      </c>
      <c r="D1974" t="s">
        <v>410</v>
      </c>
      <c r="E1974" t="s">
        <v>537</v>
      </c>
      <c r="F1974" t="s">
        <v>520</v>
      </c>
      <c r="G1974" s="5" t="str">
        <f>VLOOKUP(Teams[[#This Row],[franchID]],TeamsFranchises!$A$2:$D$121,2,FALSE)</f>
        <v>Los Angeles Angels of Anaheim</v>
      </c>
      <c r="H1974" t="s">
        <v>8</v>
      </c>
      <c r="I1974">
        <v>6</v>
      </c>
      <c r="J1974">
        <v>162</v>
      </c>
      <c r="K1974">
        <v>81</v>
      </c>
      <c r="L1974">
        <v>75</v>
      </c>
      <c r="M1974">
        <v>87</v>
      </c>
      <c r="N1974" t="s">
        <v>51</v>
      </c>
      <c r="P1974" t="s">
        <v>51</v>
      </c>
      <c r="Q1974" s="5">
        <f>IF(Teams[[#This Row],[LgWin]]="Y", 1,
IF(Teams[[#This Row],[LgWin]] = "N", 0, " "))</f>
        <v>0</v>
      </c>
      <c r="R1974" t="s">
        <v>51</v>
      </c>
      <c r="S1974" s="5">
        <f>IF(Teams[[#This Row],[WSWin]]="Y", 1,
IF(Teams[[#This Row],[WSWin]] = "N", 0, " "))</f>
        <v>0</v>
      </c>
      <c r="T1974">
        <v>770</v>
      </c>
      <c r="U1974">
        <v>5570</v>
      </c>
      <c r="V1974">
        <v>1406</v>
      </c>
      <c r="W1974">
        <v>257</v>
      </c>
      <c r="X1974">
        <v>26</v>
      </c>
      <c r="Y1974">
        <v>172</v>
      </c>
      <c r="Z1974">
        <v>590</v>
      </c>
      <c r="AA1974">
        <v>926</v>
      </c>
      <c r="AB1974">
        <v>125</v>
      </c>
      <c r="AC1974">
        <v>44</v>
      </c>
      <c r="AD1974">
        <v>35</v>
      </c>
      <c r="AE1974">
        <v>36</v>
      </c>
      <c r="AF1974">
        <v>803</v>
      </c>
      <c r="AG1974">
        <v>709</v>
      </c>
      <c r="AH1974">
        <v>4.38</v>
      </c>
      <c r="AI1974">
        <v>20</v>
      </c>
      <c r="AJ1974">
        <v>7</v>
      </c>
      <c r="AK1974">
        <v>36</v>
      </c>
      <c r="AL1974">
        <v>4372</v>
      </c>
      <c r="AM1974">
        <v>1481</v>
      </c>
      <c r="AN1974">
        <v>212</v>
      </c>
      <c r="AO1974">
        <v>504</v>
      </c>
      <c r="AP1974">
        <v>941</v>
      </c>
      <c r="AQ1974">
        <v>117</v>
      </c>
      <c r="AR1974">
        <v>162</v>
      </c>
      <c r="AS1974">
        <v>0.98099999999999998</v>
      </c>
      <c r="AT1974" t="s">
        <v>538</v>
      </c>
      <c r="AU1974" t="s">
        <v>543</v>
      </c>
      <c r="AV1974">
        <v>2696299</v>
      </c>
      <c r="AW1974">
        <v>97</v>
      </c>
      <c r="AX1974">
        <v>97</v>
      </c>
      <c r="AY1974" t="s">
        <v>537</v>
      </c>
      <c r="AZ1974" t="s">
        <v>537</v>
      </c>
      <c r="BA1974" t="s">
        <v>537</v>
      </c>
    </row>
    <row r="1975" spans="1:53" x14ac:dyDescent="0.55000000000000004">
      <c r="A1975">
        <v>1987</v>
      </c>
      <c r="B1975" s="5" t="b">
        <f>Teams[[#This Row],[yearID]]&gt;=1973</f>
        <v>1</v>
      </c>
      <c r="C1975" s="5" t="b">
        <f>Teams[[#This Row],[yearID]]&gt;=1903</f>
        <v>1</v>
      </c>
      <c r="D1975" t="s">
        <v>410</v>
      </c>
      <c r="E1975" t="s">
        <v>415</v>
      </c>
      <c r="F1975" t="s">
        <v>416</v>
      </c>
      <c r="G1975" s="5" t="str">
        <f>VLOOKUP(Teams[[#This Row],[franchID]],TeamsFranchises!$A$2:$D$121,2,FALSE)</f>
        <v>Chicago White Sox</v>
      </c>
      <c r="H1975" t="s">
        <v>8</v>
      </c>
      <c r="I1975">
        <v>5</v>
      </c>
      <c r="J1975">
        <v>162</v>
      </c>
      <c r="K1975">
        <v>81</v>
      </c>
      <c r="L1975">
        <v>77</v>
      </c>
      <c r="M1975">
        <v>85</v>
      </c>
      <c r="N1975" t="s">
        <v>51</v>
      </c>
      <c r="P1975" t="s">
        <v>51</v>
      </c>
      <c r="Q1975" s="5">
        <f>IF(Teams[[#This Row],[LgWin]]="Y", 1,
IF(Teams[[#This Row],[LgWin]] = "N", 0, " "))</f>
        <v>0</v>
      </c>
      <c r="R1975" t="s">
        <v>51</v>
      </c>
      <c r="S1975" s="5">
        <f>IF(Teams[[#This Row],[WSWin]]="Y", 1,
IF(Teams[[#This Row],[WSWin]] = "N", 0, " "))</f>
        <v>0</v>
      </c>
      <c r="T1975">
        <v>748</v>
      </c>
      <c r="U1975">
        <v>5538</v>
      </c>
      <c r="V1975">
        <v>1427</v>
      </c>
      <c r="W1975">
        <v>283</v>
      </c>
      <c r="X1975">
        <v>36</v>
      </c>
      <c r="Y1975">
        <v>173</v>
      </c>
      <c r="Z1975">
        <v>487</v>
      </c>
      <c r="AA1975">
        <v>971</v>
      </c>
      <c r="AB1975">
        <v>138</v>
      </c>
      <c r="AC1975">
        <v>52</v>
      </c>
      <c r="AD1975">
        <v>33</v>
      </c>
      <c r="AE1975">
        <v>52</v>
      </c>
      <c r="AF1975">
        <v>746</v>
      </c>
      <c r="AG1975">
        <v>691</v>
      </c>
      <c r="AH1975">
        <v>4.3</v>
      </c>
      <c r="AI1975">
        <v>29</v>
      </c>
      <c r="AJ1975">
        <v>12</v>
      </c>
      <c r="AK1975">
        <v>37</v>
      </c>
      <c r="AL1975">
        <v>4343</v>
      </c>
      <c r="AM1975">
        <v>1436</v>
      </c>
      <c r="AN1975">
        <v>189</v>
      </c>
      <c r="AO1975">
        <v>537</v>
      </c>
      <c r="AP1975">
        <v>792</v>
      </c>
      <c r="AQ1975">
        <v>116</v>
      </c>
      <c r="AR1975">
        <v>174</v>
      </c>
      <c r="AS1975">
        <v>0.98099999999999998</v>
      </c>
      <c r="AT1975" t="s">
        <v>417</v>
      </c>
      <c r="AU1975" t="s">
        <v>450</v>
      </c>
      <c r="AV1975">
        <v>1208060</v>
      </c>
      <c r="AW1975">
        <v>103</v>
      </c>
      <c r="AX1975">
        <v>103</v>
      </c>
      <c r="AY1975" t="s">
        <v>416</v>
      </c>
      <c r="AZ1975" t="s">
        <v>415</v>
      </c>
      <c r="BA1975" t="s">
        <v>415</v>
      </c>
    </row>
    <row r="1976" spans="1:53" x14ac:dyDescent="0.55000000000000004">
      <c r="A1976">
        <v>1987</v>
      </c>
      <c r="B1976" s="5" t="b">
        <f>Teams[[#This Row],[yearID]]&gt;=1973</f>
        <v>1</v>
      </c>
      <c r="C1976" s="5" t="b">
        <f>Teams[[#This Row],[yearID]]&gt;=1903</f>
        <v>1</v>
      </c>
      <c r="D1976" t="s">
        <v>157</v>
      </c>
      <c r="E1976" t="s">
        <v>161</v>
      </c>
      <c r="F1976" t="s">
        <v>162</v>
      </c>
      <c r="G1976" s="5" t="str">
        <f>VLOOKUP(Teams[[#This Row],[franchID]],TeamsFranchises!$A$2:$D$121,2,FALSE)</f>
        <v>Chicago Cubs</v>
      </c>
      <c r="H1976" t="s">
        <v>37</v>
      </c>
      <c r="I1976">
        <v>6</v>
      </c>
      <c r="J1976">
        <v>161</v>
      </c>
      <c r="K1976">
        <v>80</v>
      </c>
      <c r="L1976">
        <v>76</v>
      </c>
      <c r="M1976">
        <v>85</v>
      </c>
      <c r="N1976" t="s">
        <v>51</v>
      </c>
      <c r="P1976" t="s">
        <v>51</v>
      </c>
      <c r="Q1976" s="5">
        <f>IF(Teams[[#This Row],[LgWin]]="Y", 1,
IF(Teams[[#This Row],[LgWin]] = "N", 0, " "))</f>
        <v>0</v>
      </c>
      <c r="R1976" t="s">
        <v>51</v>
      </c>
      <c r="S1976" s="5">
        <f>IF(Teams[[#This Row],[WSWin]]="Y", 1,
IF(Teams[[#This Row],[WSWin]] = "N", 0, " "))</f>
        <v>0</v>
      </c>
      <c r="T1976">
        <v>720</v>
      </c>
      <c r="U1976">
        <v>5583</v>
      </c>
      <c r="V1976">
        <v>1475</v>
      </c>
      <c r="W1976">
        <v>244</v>
      </c>
      <c r="X1976">
        <v>33</v>
      </c>
      <c r="Y1976">
        <v>209</v>
      </c>
      <c r="Z1976">
        <v>504</v>
      </c>
      <c r="AA1976">
        <v>1064</v>
      </c>
      <c r="AB1976">
        <v>109</v>
      </c>
      <c r="AC1976">
        <v>48</v>
      </c>
      <c r="AD1976">
        <v>21</v>
      </c>
      <c r="AE1976">
        <v>30</v>
      </c>
      <c r="AF1976">
        <v>801</v>
      </c>
      <c r="AG1976">
        <v>726</v>
      </c>
      <c r="AH1976">
        <v>4.55</v>
      </c>
      <c r="AI1976">
        <v>11</v>
      </c>
      <c r="AJ1976">
        <v>5</v>
      </c>
      <c r="AK1976">
        <v>48</v>
      </c>
      <c r="AL1976">
        <v>4304</v>
      </c>
      <c r="AM1976">
        <v>1524</v>
      </c>
      <c r="AN1976">
        <v>159</v>
      </c>
      <c r="AO1976">
        <v>628</v>
      </c>
      <c r="AP1976">
        <v>1024</v>
      </c>
      <c r="AQ1976">
        <v>130</v>
      </c>
      <c r="AR1976">
        <v>154</v>
      </c>
      <c r="AS1976">
        <v>0.97899999999999998</v>
      </c>
      <c r="AT1976" t="s">
        <v>434</v>
      </c>
      <c r="AU1976" t="s">
        <v>473</v>
      </c>
      <c r="AV1976">
        <v>2035130</v>
      </c>
      <c r="AW1976">
        <v>103</v>
      </c>
      <c r="AX1976">
        <v>104</v>
      </c>
      <c r="AY1976" t="s">
        <v>162</v>
      </c>
      <c r="AZ1976" t="s">
        <v>161</v>
      </c>
      <c r="BA1976" t="s">
        <v>161</v>
      </c>
    </row>
    <row r="1977" spans="1:53" x14ac:dyDescent="0.55000000000000004">
      <c r="A1977">
        <v>1987</v>
      </c>
      <c r="B1977" s="5" t="b">
        <f>Teams[[#This Row],[yearID]]&gt;=1973</f>
        <v>1</v>
      </c>
      <c r="C1977" s="5" t="b">
        <f>Teams[[#This Row],[yearID]]&gt;=1903</f>
        <v>1</v>
      </c>
      <c r="D1977" t="s">
        <v>157</v>
      </c>
      <c r="E1977" t="s">
        <v>167</v>
      </c>
      <c r="F1977" t="s">
        <v>167</v>
      </c>
      <c r="G1977" s="5" t="str">
        <f>VLOOKUP(Teams[[#This Row],[franchID]],TeamsFranchises!$A$2:$D$121,2,FALSE)</f>
        <v>Cincinnati Reds</v>
      </c>
      <c r="H1977" t="s">
        <v>8</v>
      </c>
      <c r="I1977">
        <v>2</v>
      </c>
      <c r="J1977">
        <v>162</v>
      </c>
      <c r="K1977">
        <v>81</v>
      </c>
      <c r="L1977">
        <v>84</v>
      </c>
      <c r="M1977">
        <v>78</v>
      </c>
      <c r="N1977" t="s">
        <v>51</v>
      </c>
      <c r="P1977" t="s">
        <v>51</v>
      </c>
      <c r="Q1977" s="5">
        <f>IF(Teams[[#This Row],[LgWin]]="Y", 1,
IF(Teams[[#This Row],[LgWin]] = "N", 0, " "))</f>
        <v>0</v>
      </c>
      <c r="R1977" t="s">
        <v>51</v>
      </c>
      <c r="S1977" s="5">
        <f>IF(Teams[[#This Row],[WSWin]]="Y", 1,
IF(Teams[[#This Row],[WSWin]] = "N", 0, " "))</f>
        <v>0</v>
      </c>
      <c r="T1977">
        <v>783</v>
      </c>
      <c r="U1977">
        <v>5560</v>
      </c>
      <c r="V1977">
        <v>1478</v>
      </c>
      <c r="W1977">
        <v>262</v>
      </c>
      <c r="X1977">
        <v>29</v>
      </c>
      <c r="Y1977">
        <v>192</v>
      </c>
      <c r="Z1977">
        <v>514</v>
      </c>
      <c r="AA1977">
        <v>928</v>
      </c>
      <c r="AB1977">
        <v>169</v>
      </c>
      <c r="AC1977">
        <v>46</v>
      </c>
      <c r="AD1977">
        <v>31</v>
      </c>
      <c r="AE1977">
        <v>34</v>
      </c>
      <c r="AF1977">
        <v>752</v>
      </c>
      <c r="AG1977">
        <v>685</v>
      </c>
      <c r="AH1977">
        <v>4.24</v>
      </c>
      <c r="AI1977">
        <v>7</v>
      </c>
      <c r="AJ1977">
        <v>6</v>
      </c>
      <c r="AK1977">
        <v>44</v>
      </c>
      <c r="AL1977">
        <v>4357</v>
      </c>
      <c r="AM1977">
        <v>1486</v>
      </c>
      <c r="AN1977">
        <v>170</v>
      </c>
      <c r="AO1977">
        <v>485</v>
      </c>
      <c r="AP1977">
        <v>919</v>
      </c>
      <c r="AQ1977">
        <v>130</v>
      </c>
      <c r="AR1977">
        <v>137</v>
      </c>
      <c r="AS1977">
        <v>0.97899999999999998</v>
      </c>
      <c r="AT1977" t="s">
        <v>165</v>
      </c>
      <c r="AU1977" t="s">
        <v>565</v>
      </c>
      <c r="AV1977">
        <v>2185205</v>
      </c>
      <c r="AW1977">
        <v>104</v>
      </c>
      <c r="AX1977">
        <v>103</v>
      </c>
      <c r="AY1977" t="s">
        <v>167</v>
      </c>
      <c r="AZ1977" t="s">
        <v>167</v>
      </c>
      <c r="BA1977" t="s">
        <v>167</v>
      </c>
    </row>
    <row r="1978" spans="1:53" x14ac:dyDescent="0.55000000000000004">
      <c r="A1978">
        <v>1987</v>
      </c>
      <c r="B1978" s="5" t="b">
        <f>Teams[[#This Row],[yearID]]&gt;=1973</f>
        <v>1</v>
      </c>
      <c r="C1978" s="5" t="b">
        <f>Teams[[#This Row],[yearID]]&gt;=1903</f>
        <v>1</v>
      </c>
      <c r="D1978" t="s">
        <v>410</v>
      </c>
      <c r="E1978" t="s">
        <v>64</v>
      </c>
      <c r="F1978" t="s">
        <v>64</v>
      </c>
      <c r="G1978" s="5" t="str">
        <f>VLOOKUP(Teams[[#This Row],[franchID]],TeamsFranchises!$A$2:$D$121,2,FALSE)</f>
        <v>Cleveland Indians</v>
      </c>
      <c r="H1978" t="s">
        <v>37</v>
      </c>
      <c r="I1978">
        <v>7</v>
      </c>
      <c r="J1978">
        <v>162</v>
      </c>
      <c r="K1978">
        <v>81</v>
      </c>
      <c r="L1978">
        <v>61</v>
      </c>
      <c r="M1978">
        <v>101</v>
      </c>
      <c r="N1978" t="s">
        <v>51</v>
      </c>
      <c r="P1978" t="s">
        <v>51</v>
      </c>
      <c r="Q1978" s="5">
        <f>IF(Teams[[#This Row],[LgWin]]="Y", 1,
IF(Teams[[#This Row],[LgWin]] = "N", 0, " "))</f>
        <v>0</v>
      </c>
      <c r="R1978" t="s">
        <v>51</v>
      </c>
      <c r="S1978" s="5">
        <f>IF(Teams[[#This Row],[WSWin]]="Y", 1,
IF(Teams[[#This Row],[WSWin]] = "N", 0, " "))</f>
        <v>0</v>
      </c>
      <c r="T1978">
        <v>742</v>
      </c>
      <c r="U1978">
        <v>5606</v>
      </c>
      <c r="V1978">
        <v>1476</v>
      </c>
      <c r="W1978">
        <v>267</v>
      </c>
      <c r="X1978">
        <v>30</v>
      </c>
      <c r="Y1978">
        <v>187</v>
      </c>
      <c r="Z1978">
        <v>489</v>
      </c>
      <c r="AA1978">
        <v>977</v>
      </c>
      <c r="AB1978">
        <v>140</v>
      </c>
      <c r="AC1978">
        <v>54</v>
      </c>
      <c r="AD1978">
        <v>31</v>
      </c>
      <c r="AE1978">
        <v>42</v>
      </c>
      <c r="AF1978">
        <v>957</v>
      </c>
      <c r="AG1978">
        <v>835</v>
      </c>
      <c r="AH1978">
        <v>5.28</v>
      </c>
      <c r="AI1978">
        <v>24</v>
      </c>
      <c r="AJ1978">
        <v>8</v>
      </c>
      <c r="AK1978">
        <v>25</v>
      </c>
      <c r="AL1978">
        <v>4268</v>
      </c>
      <c r="AM1978">
        <v>1566</v>
      </c>
      <c r="AN1978">
        <v>219</v>
      </c>
      <c r="AO1978">
        <v>606</v>
      </c>
      <c r="AP1978">
        <v>849</v>
      </c>
      <c r="AQ1978">
        <v>153</v>
      </c>
      <c r="AR1978">
        <v>128</v>
      </c>
      <c r="AS1978">
        <v>0.97499999999999998</v>
      </c>
      <c r="AT1978" t="s">
        <v>487</v>
      </c>
      <c r="AU1978" t="s">
        <v>498</v>
      </c>
      <c r="AV1978">
        <v>1077898</v>
      </c>
      <c r="AW1978">
        <v>100</v>
      </c>
      <c r="AX1978">
        <v>101</v>
      </c>
      <c r="AY1978" t="s">
        <v>64</v>
      </c>
      <c r="AZ1978" t="s">
        <v>64</v>
      </c>
      <c r="BA1978" t="s">
        <v>64</v>
      </c>
    </row>
    <row r="1979" spans="1:53" x14ac:dyDescent="0.55000000000000004">
      <c r="A1979">
        <v>1987</v>
      </c>
      <c r="B1979" s="5" t="b">
        <f>Teams[[#This Row],[yearID]]&gt;=1973</f>
        <v>1</v>
      </c>
      <c r="C1979" s="5" t="b">
        <f>Teams[[#This Row],[yearID]]&gt;=1903</f>
        <v>1</v>
      </c>
      <c r="D1979" t="s">
        <v>410</v>
      </c>
      <c r="E1979" t="s">
        <v>419</v>
      </c>
      <c r="F1979" t="s">
        <v>419</v>
      </c>
      <c r="G1979" s="5" t="str">
        <f>VLOOKUP(Teams[[#This Row],[franchID]],TeamsFranchises!$A$2:$D$121,2,FALSE)</f>
        <v>Detroit Tigers</v>
      </c>
      <c r="H1979" t="s">
        <v>37</v>
      </c>
      <c r="I1979">
        <v>1</v>
      </c>
      <c r="J1979">
        <v>162</v>
      </c>
      <c r="K1979">
        <v>81</v>
      </c>
      <c r="L1979">
        <v>98</v>
      </c>
      <c r="M1979">
        <v>64</v>
      </c>
      <c r="N1979" t="s">
        <v>76</v>
      </c>
      <c r="P1979" t="s">
        <v>51</v>
      </c>
      <c r="Q1979" s="5">
        <f>IF(Teams[[#This Row],[LgWin]]="Y", 1,
IF(Teams[[#This Row],[LgWin]] = "N", 0, " "))</f>
        <v>0</v>
      </c>
      <c r="R1979" t="s">
        <v>51</v>
      </c>
      <c r="S1979" s="5">
        <f>IF(Teams[[#This Row],[WSWin]]="Y", 1,
IF(Teams[[#This Row],[WSWin]] = "N", 0, " "))</f>
        <v>0</v>
      </c>
      <c r="T1979">
        <v>896</v>
      </c>
      <c r="U1979">
        <v>5649</v>
      </c>
      <c r="V1979">
        <v>1535</v>
      </c>
      <c r="W1979">
        <v>274</v>
      </c>
      <c r="X1979">
        <v>32</v>
      </c>
      <c r="Y1979">
        <v>225</v>
      </c>
      <c r="Z1979">
        <v>653</v>
      </c>
      <c r="AA1979">
        <v>913</v>
      </c>
      <c r="AB1979">
        <v>106</v>
      </c>
      <c r="AC1979">
        <v>50</v>
      </c>
      <c r="AD1979">
        <v>46</v>
      </c>
      <c r="AE1979">
        <v>56</v>
      </c>
      <c r="AF1979">
        <v>735</v>
      </c>
      <c r="AG1979">
        <v>651</v>
      </c>
      <c r="AH1979">
        <v>4.0199999999999996</v>
      </c>
      <c r="AI1979">
        <v>33</v>
      </c>
      <c r="AJ1979">
        <v>10</v>
      </c>
      <c r="AK1979">
        <v>31</v>
      </c>
      <c r="AL1979">
        <v>4368</v>
      </c>
      <c r="AM1979">
        <v>1430</v>
      </c>
      <c r="AN1979">
        <v>180</v>
      </c>
      <c r="AO1979">
        <v>563</v>
      </c>
      <c r="AP1979">
        <v>976</v>
      </c>
      <c r="AQ1979">
        <v>122</v>
      </c>
      <c r="AR1979">
        <v>147</v>
      </c>
      <c r="AS1979">
        <v>0.98</v>
      </c>
      <c r="AT1979" t="s">
        <v>420</v>
      </c>
      <c r="AU1979" t="s">
        <v>518</v>
      </c>
      <c r="AV1979">
        <v>2061830</v>
      </c>
      <c r="AW1979">
        <v>96</v>
      </c>
      <c r="AX1979">
        <v>95</v>
      </c>
      <c r="AY1979" t="s">
        <v>419</v>
      </c>
      <c r="AZ1979" t="s">
        <v>419</v>
      </c>
      <c r="BA1979" t="s">
        <v>419</v>
      </c>
    </row>
    <row r="1980" spans="1:53" x14ac:dyDescent="0.55000000000000004">
      <c r="A1980">
        <v>1987</v>
      </c>
      <c r="B1980" s="5" t="b">
        <f>Teams[[#This Row],[yearID]]&gt;=1973</f>
        <v>1</v>
      </c>
      <c r="C1980" s="5" t="b">
        <f>Teams[[#This Row],[yearID]]&gt;=1903</f>
        <v>1</v>
      </c>
      <c r="D1980" t="s">
        <v>157</v>
      </c>
      <c r="E1980" t="s">
        <v>528</v>
      </c>
      <c r="F1980" t="s">
        <v>528</v>
      </c>
      <c r="G1980" s="5" t="str">
        <f>VLOOKUP(Teams[[#This Row],[franchID]],TeamsFranchises!$A$2:$D$121,2,FALSE)</f>
        <v>Houston Astros</v>
      </c>
      <c r="H1980" t="s">
        <v>8</v>
      </c>
      <c r="I1980">
        <v>3</v>
      </c>
      <c r="J1980">
        <v>162</v>
      </c>
      <c r="K1980">
        <v>81</v>
      </c>
      <c r="L1980">
        <v>76</v>
      </c>
      <c r="M1980">
        <v>86</v>
      </c>
      <c r="N1980" t="s">
        <v>51</v>
      </c>
      <c r="P1980" t="s">
        <v>51</v>
      </c>
      <c r="Q1980" s="5">
        <f>IF(Teams[[#This Row],[LgWin]]="Y", 1,
IF(Teams[[#This Row],[LgWin]] = "N", 0, " "))</f>
        <v>0</v>
      </c>
      <c r="R1980" t="s">
        <v>51</v>
      </c>
      <c r="S1980" s="5">
        <f>IF(Teams[[#This Row],[WSWin]]="Y", 1,
IF(Teams[[#This Row],[WSWin]] = "N", 0, " "))</f>
        <v>0</v>
      </c>
      <c r="T1980">
        <v>648</v>
      </c>
      <c r="U1980">
        <v>5485</v>
      </c>
      <c r="V1980">
        <v>1386</v>
      </c>
      <c r="W1980">
        <v>238</v>
      </c>
      <c r="X1980">
        <v>28</v>
      </c>
      <c r="Y1980">
        <v>122</v>
      </c>
      <c r="Z1980">
        <v>526</v>
      </c>
      <c r="AA1980">
        <v>936</v>
      </c>
      <c r="AB1980">
        <v>162</v>
      </c>
      <c r="AC1980">
        <v>46</v>
      </c>
      <c r="AD1980">
        <v>24</v>
      </c>
      <c r="AE1980">
        <v>50</v>
      </c>
      <c r="AF1980">
        <v>678</v>
      </c>
      <c r="AG1980">
        <v>615</v>
      </c>
      <c r="AH1980">
        <v>3.84</v>
      </c>
      <c r="AI1980">
        <v>13</v>
      </c>
      <c r="AJ1980">
        <v>13</v>
      </c>
      <c r="AK1980">
        <v>33</v>
      </c>
      <c r="AL1980">
        <v>4324</v>
      </c>
      <c r="AM1980">
        <v>1363</v>
      </c>
      <c r="AN1980">
        <v>141</v>
      </c>
      <c r="AO1980">
        <v>525</v>
      </c>
      <c r="AP1980">
        <v>1137</v>
      </c>
      <c r="AQ1980">
        <v>116</v>
      </c>
      <c r="AR1980">
        <v>113</v>
      </c>
      <c r="AS1980">
        <v>0.98099999999999998</v>
      </c>
      <c r="AT1980" t="s">
        <v>539</v>
      </c>
      <c r="AU1980" t="s">
        <v>540</v>
      </c>
      <c r="AV1980">
        <v>1909902</v>
      </c>
      <c r="AW1980">
        <v>96</v>
      </c>
      <c r="AX1980">
        <v>96</v>
      </c>
      <c r="AY1980" t="s">
        <v>528</v>
      </c>
      <c r="AZ1980" t="s">
        <v>528</v>
      </c>
      <c r="BA1980" t="s">
        <v>528</v>
      </c>
    </row>
    <row r="1981" spans="1:53" x14ac:dyDescent="0.55000000000000004">
      <c r="A1981">
        <v>1987</v>
      </c>
      <c r="B1981" s="5" t="b">
        <f>Teams[[#This Row],[yearID]]&gt;=1973</f>
        <v>1</v>
      </c>
      <c r="C1981" s="5" t="b">
        <f>Teams[[#This Row],[yearID]]&gt;=1903</f>
        <v>1</v>
      </c>
      <c r="D1981" t="s">
        <v>410</v>
      </c>
      <c r="E1981" t="s">
        <v>509</v>
      </c>
      <c r="F1981" t="s">
        <v>548</v>
      </c>
      <c r="G1981" s="5" t="str">
        <f>VLOOKUP(Teams[[#This Row],[franchID]],TeamsFranchises!$A$2:$D$121,2,FALSE)</f>
        <v>Kansas City Royals</v>
      </c>
      <c r="H1981" t="s">
        <v>8</v>
      </c>
      <c r="I1981">
        <v>2</v>
      </c>
      <c r="J1981">
        <v>162</v>
      </c>
      <c r="K1981">
        <v>81</v>
      </c>
      <c r="L1981">
        <v>83</v>
      </c>
      <c r="M1981">
        <v>79</v>
      </c>
      <c r="N1981" t="s">
        <v>51</v>
      </c>
      <c r="P1981" t="s">
        <v>51</v>
      </c>
      <c r="Q1981" s="5">
        <f>IF(Teams[[#This Row],[LgWin]]="Y", 1,
IF(Teams[[#This Row],[LgWin]] = "N", 0, " "))</f>
        <v>0</v>
      </c>
      <c r="R1981" t="s">
        <v>51</v>
      </c>
      <c r="S1981" s="5">
        <f>IF(Teams[[#This Row],[WSWin]]="Y", 1,
IF(Teams[[#This Row],[WSWin]] = "N", 0, " "))</f>
        <v>0</v>
      </c>
      <c r="T1981">
        <v>715</v>
      </c>
      <c r="U1981">
        <v>5499</v>
      </c>
      <c r="V1981">
        <v>1443</v>
      </c>
      <c r="W1981">
        <v>239</v>
      </c>
      <c r="X1981">
        <v>40</v>
      </c>
      <c r="Y1981">
        <v>168</v>
      </c>
      <c r="Z1981">
        <v>523</v>
      </c>
      <c r="AA1981">
        <v>1034</v>
      </c>
      <c r="AB1981">
        <v>125</v>
      </c>
      <c r="AC1981">
        <v>43</v>
      </c>
      <c r="AD1981">
        <v>30</v>
      </c>
      <c r="AE1981">
        <v>42</v>
      </c>
      <c r="AF1981">
        <v>691</v>
      </c>
      <c r="AG1981">
        <v>610</v>
      </c>
      <c r="AH1981">
        <v>3.86</v>
      </c>
      <c r="AI1981">
        <v>44</v>
      </c>
      <c r="AJ1981">
        <v>11</v>
      </c>
      <c r="AK1981">
        <v>26</v>
      </c>
      <c r="AL1981">
        <v>4272</v>
      </c>
      <c r="AM1981">
        <v>1424</v>
      </c>
      <c r="AN1981">
        <v>128</v>
      </c>
      <c r="AO1981">
        <v>548</v>
      </c>
      <c r="AP1981">
        <v>923</v>
      </c>
      <c r="AQ1981">
        <v>131</v>
      </c>
      <c r="AR1981">
        <v>151</v>
      </c>
      <c r="AS1981">
        <v>0.97899999999999998</v>
      </c>
      <c r="AT1981" t="s">
        <v>549</v>
      </c>
      <c r="AU1981" t="s">
        <v>570</v>
      </c>
      <c r="AV1981">
        <v>2392471</v>
      </c>
      <c r="AW1981">
        <v>102</v>
      </c>
      <c r="AX1981">
        <v>102</v>
      </c>
      <c r="AY1981" t="s">
        <v>548</v>
      </c>
      <c r="AZ1981" t="s">
        <v>509</v>
      </c>
      <c r="BA1981" t="s">
        <v>509</v>
      </c>
    </row>
    <row r="1982" spans="1:53" x14ac:dyDescent="0.55000000000000004">
      <c r="A1982">
        <v>1987</v>
      </c>
      <c r="B1982" s="5" t="b">
        <f>Teams[[#This Row],[yearID]]&gt;=1973</f>
        <v>1</v>
      </c>
      <c r="C1982" s="5" t="b">
        <f>Teams[[#This Row],[yearID]]&gt;=1903</f>
        <v>1</v>
      </c>
      <c r="D1982" t="s">
        <v>157</v>
      </c>
      <c r="E1982" t="s">
        <v>511</v>
      </c>
      <c r="F1982" t="s">
        <v>260</v>
      </c>
      <c r="G1982" s="5" t="str">
        <f>VLOOKUP(Teams[[#This Row],[franchID]],TeamsFranchises!$A$2:$D$121,2,FALSE)</f>
        <v>Los Angeles Dodgers</v>
      </c>
      <c r="H1982" t="s">
        <v>8</v>
      </c>
      <c r="I1982">
        <v>4</v>
      </c>
      <c r="J1982">
        <v>162</v>
      </c>
      <c r="K1982">
        <v>81</v>
      </c>
      <c r="L1982">
        <v>73</v>
      </c>
      <c r="M1982">
        <v>89</v>
      </c>
      <c r="N1982" t="s">
        <v>51</v>
      </c>
      <c r="P1982" t="s">
        <v>51</v>
      </c>
      <c r="Q1982" s="5">
        <f>IF(Teams[[#This Row],[LgWin]]="Y", 1,
IF(Teams[[#This Row],[LgWin]] = "N", 0, " "))</f>
        <v>0</v>
      </c>
      <c r="R1982" t="s">
        <v>51</v>
      </c>
      <c r="S1982" s="5">
        <f>IF(Teams[[#This Row],[WSWin]]="Y", 1,
IF(Teams[[#This Row],[WSWin]] = "N", 0, " "))</f>
        <v>0</v>
      </c>
      <c r="T1982">
        <v>635</v>
      </c>
      <c r="U1982">
        <v>5517</v>
      </c>
      <c r="V1982">
        <v>1389</v>
      </c>
      <c r="W1982">
        <v>236</v>
      </c>
      <c r="X1982">
        <v>23</v>
      </c>
      <c r="Y1982">
        <v>125</v>
      </c>
      <c r="Z1982">
        <v>445</v>
      </c>
      <c r="AA1982">
        <v>923</v>
      </c>
      <c r="AB1982">
        <v>128</v>
      </c>
      <c r="AC1982">
        <v>59</v>
      </c>
      <c r="AD1982">
        <v>31</v>
      </c>
      <c r="AE1982">
        <v>39</v>
      </c>
      <c r="AF1982">
        <v>675</v>
      </c>
      <c r="AG1982">
        <v>601</v>
      </c>
      <c r="AH1982">
        <v>3.72</v>
      </c>
      <c r="AI1982">
        <v>29</v>
      </c>
      <c r="AJ1982">
        <v>8</v>
      </c>
      <c r="AK1982">
        <v>32</v>
      </c>
      <c r="AL1982">
        <v>4365</v>
      </c>
      <c r="AM1982">
        <v>1415</v>
      </c>
      <c r="AN1982">
        <v>130</v>
      </c>
      <c r="AO1982">
        <v>565</v>
      </c>
      <c r="AP1982">
        <v>1097</v>
      </c>
      <c r="AQ1982">
        <v>155</v>
      </c>
      <c r="AR1982">
        <v>144</v>
      </c>
      <c r="AS1982">
        <v>0.97499999999999998</v>
      </c>
      <c r="AT1982" t="s">
        <v>512</v>
      </c>
      <c r="AU1982" t="s">
        <v>531</v>
      </c>
      <c r="AV1982">
        <v>2797409</v>
      </c>
      <c r="AW1982">
        <v>98</v>
      </c>
      <c r="AX1982">
        <v>98</v>
      </c>
      <c r="AY1982" t="s">
        <v>260</v>
      </c>
      <c r="AZ1982" t="s">
        <v>511</v>
      </c>
      <c r="BA1982" t="s">
        <v>511</v>
      </c>
    </row>
    <row r="1983" spans="1:53" x14ac:dyDescent="0.55000000000000004">
      <c r="A1983">
        <v>1987</v>
      </c>
      <c r="B1983" s="5" t="b">
        <f>Teams[[#This Row],[yearID]]&gt;=1973</f>
        <v>1</v>
      </c>
      <c r="C1983" s="5" t="b">
        <f>Teams[[#This Row],[yearID]]&gt;=1903</f>
        <v>1</v>
      </c>
      <c r="D1983" t="s">
        <v>410</v>
      </c>
      <c r="E1983" t="s">
        <v>426</v>
      </c>
      <c r="F1983" t="s">
        <v>426</v>
      </c>
      <c r="G1983" s="5" t="str">
        <f>VLOOKUP(Teams[[#This Row],[franchID]],TeamsFranchises!$A$2:$D$121,2,FALSE)</f>
        <v>Minnesota Twins</v>
      </c>
      <c r="H1983" t="s">
        <v>8</v>
      </c>
      <c r="I1983">
        <v>1</v>
      </c>
      <c r="J1983">
        <v>162</v>
      </c>
      <c r="K1983">
        <v>81</v>
      </c>
      <c r="L1983">
        <v>85</v>
      </c>
      <c r="M1983">
        <v>77</v>
      </c>
      <c r="N1983" t="s">
        <v>76</v>
      </c>
      <c r="P1983" t="s">
        <v>76</v>
      </c>
      <c r="Q1983" s="5">
        <f>IF(Teams[[#This Row],[LgWin]]="Y", 1,
IF(Teams[[#This Row],[LgWin]] = "N", 0, " "))</f>
        <v>1</v>
      </c>
      <c r="R1983" t="s">
        <v>76</v>
      </c>
      <c r="S1983" s="5">
        <f>IF(Teams[[#This Row],[WSWin]]="Y", 1,
IF(Teams[[#This Row],[WSWin]] = "N", 0, " "))</f>
        <v>1</v>
      </c>
      <c r="T1983">
        <v>786</v>
      </c>
      <c r="U1983">
        <v>5441</v>
      </c>
      <c r="V1983">
        <v>1422</v>
      </c>
      <c r="W1983">
        <v>258</v>
      </c>
      <c r="X1983">
        <v>35</v>
      </c>
      <c r="Y1983">
        <v>196</v>
      </c>
      <c r="Z1983">
        <v>523</v>
      </c>
      <c r="AA1983">
        <v>898</v>
      </c>
      <c r="AB1983">
        <v>113</v>
      </c>
      <c r="AC1983">
        <v>65</v>
      </c>
      <c r="AD1983">
        <v>38</v>
      </c>
      <c r="AE1983">
        <v>39</v>
      </c>
      <c r="AF1983">
        <v>806</v>
      </c>
      <c r="AG1983">
        <v>734</v>
      </c>
      <c r="AH1983">
        <v>4.63</v>
      </c>
      <c r="AI1983">
        <v>16</v>
      </c>
      <c r="AJ1983">
        <v>4</v>
      </c>
      <c r="AK1983">
        <v>39</v>
      </c>
      <c r="AL1983">
        <v>4282</v>
      </c>
      <c r="AM1983">
        <v>1465</v>
      </c>
      <c r="AN1983">
        <v>210</v>
      </c>
      <c r="AO1983">
        <v>564</v>
      </c>
      <c r="AP1983">
        <v>990</v>
      </c>
      <c r="AQ1983">
        <v>98</v>
      </c>
      <c r="AR1983">
        <v>147</v>
      </c>
      <c r="AS1983">
        <v>0.98399999999999999</v>
      </c>
      <c r="AT1983" t="s">
        <v>523</v>
      </c>
      <c r="AU1983" t="s">
        <v>579</v>
      </c>
      <c r="AV1983">
        <v>2081976</v>
      </c>
      <c r="AW1983">
        <v>103</v>
      </c>
      <c r="AX1983">
        <v>103</v>
      </c>
      <c r="AY1983" t="s">
        <v>426</v>
      </c>
      <c r="AZ1983" t="s">
        <v>426</v>
      </c>
      <c r="BA1983" t="s">
        <v>426</v>
      </c>
    </row>
    <row r="1984" spans="1:53" x14ac:dyDescent="0.55000000000000004">
      <c r="A1984">
        <v>1987</v>
      </c>
      <c r="B1984" s="5" t="b">
        <f>Teams[[#This Row],[yearID]]&gt;=1973</f>
        <v>1</v>
      </c>
      <c r="C1984" s="5" t="b">
        <f>Teams[[#This Row],[yearID]]&gt;=1903</f>
        <v>1</v>
      </c>
      <c r="D1984" t="s">
        <v>410</v>
      </c>
      <c r="E1984" t="s">
        <v>563</v>
      </c>
      <c r="F1984" t="s">
        <v>282</v>
      </c>
      <c r="G1984" s="5" t="str">
        <f>VLOOKUP(Teams[[#This Row],[franchID]],TeamsFranchises!$A$2:$D$121,2,FALSE)</f>
        <v>Milwaukee Brewers</v>
      </c>
      <c r="H1984" t="s">
        <v>37</v>
      </c>
      <c r="I1984">
        <v>3</v>
      </c>
      <c r="J1984">
        <v>162</v>
      </c>
      <c r="K1984">
        <v>81</v>
      </c>
      <c r="L1984">
        <v>91</v>
      </c>
      <c r="M1984">
        <v>71</v>
      </c>
      <c r="N1984" t="s">
        <v>51</v>
      </c>
      <c r="P1984" t="s">
        <v>51</v>
      </c>
      <c r="Q1984" s="5">
        <f>IF(Teams[[#This Row],[LgWin]]="Y", 1,
IF(Teams[[#This Row],[LgWin]] = "N", 0, " "))</f>
        <v>0</v>
      </c>
      <c r="R1984" t="s">
        <v>51</v>
      </c>
      <c r="S1984" s="5">
        <f>IF(Teams[[#This Row],[WSWin]]="Y", 1,
IF(Teams[[#This Row],[WSWin]] = "N", 0, " "))</f>
        <v>0</v>
      </c>
      <c r="T1984">
        <v>862</v>
      </c>
      <c r="U1984">
        <v>5625</v>
      </c>
      <c r="V1984">
        <v>1552</v>
      </c>
      <c r="W1984">
        <v>272</v>
      </c>
      <c r="X1984">
        <v>46</v>
      </c>
      <c r="Y1984">
        <v>163</v>
      </c>
      <c r="Z1984">
        <v>598</v>
      </c>
      <c r="AA1984">
        <v>1040</v>
      </c>
      <c r="AB1984">
        <v>176</v>
      </c>
      <c r="AC1984">
        <v>74</v>
      </c>
      <c r="AD1984">
        <v>32</v>
      </c>
      <c r="AE1984">
        <v>50</v>
      </c>
      <c r="AF1984">
        <v>817</v>
      </c>
      <c r="AG1984">
        <v>752</v>
      </c>
      <c r="AH1984">
        <v>4.62</v>
      </c>
      <c r="AI1984">
        <v>28</v>
      </c>
      <c r="AJ1984">
        <v>6</v>
      </c>
      <c r="AK1984">
        <v>45</v>
      </c>
      <c r="AL1984">
        <v>4392</v>
      </c>
      <c r="AM1984">
        <v>1548</v>
      </c>
      <c r="AN1984">
        <v>169</v>
      </c>
      <c r="AO1984">
        <v>529</v>
      </c>
      <c r="AP1984">
        <v>1039</v>
      </c>
      <c r="AQ1984">
        <v>145</v>
      </c>
      <c r="AR1984">
        <v>155</v>
      </c>
      <c r="AS1984">
        <v>0.97599999999999998</v>
      </c>
      <c r="AT1984" t="s">
        <v>281</v>
      </c>
      <c r="AU1984" t="s">
        <v>501</v>
      </c>
      <c r="AV1984">
        <v>1909244</v>
      </c>
      <c r="AW1984">
        <v>103</v>
      </c>
      <c r="AX1984">
        <v>103</v>
      </c>
      <c r="AY1984" t="s">
        <v>282</v>
      </c>
      <c r="AZ1984" t="s">
        <v>282</v>
      </c>
      <c r="BA1984" t="s">
        <v>282</v>
      </c>
    </row>
    <row r="1985" spans="1:53" x14ac:dyDescent="0.55000000000000004">
      <c r="A1985">
        <v>1987</v>
      </c>
      <c r="B1985" s="5" t="b">
        <f>Teams[[#This Row],[yearID]]&gt;=1973</f>
        <v>1</v>
      </c>
      <c r="C1985" s="5" t="b">
        <f>Teams[[#This Row],[yearID]]&gt;=1903</f>
        <v>1</v>
      </c>
      <c r="D1985" t="s">
        <v>157</v>
      </c>
      <c r="E1985" t="s">
        <v>551</v>
      </c>
      <c r="F1985" t="s">
        <v>398</v>
      </c>
      <c r="G1985" s="5" t="str">
        <f>VLOOKUP(Teams[[#This Row],[franchID]],TeamsFranchises!$A$2:$D$121,2,FALSE)</f>
        <v>Washington Nationals</v>
      </c>
      <c r="H1985" t="s">
        <v>37</v>
      </c>
      <c r="I1985">
        <v>3</v>
      </c>
      <c r="J1985">
        <v>162</v>
      </c>
      <c r="K1985">
        <v>81</v>
      </c>
      <c r="L1985">
        <v>91</v>
      </c>
      <c r="M1985">
        <v>71</v>
      </c>
      <c r="N1985" t="s">
        <v>51</v>
      </c>
      <c r="P1985" t="s">
        <v>51</v>
      </c>
      <c r="Q1985" s="5">
        <f>IF(Teams[[#This Row],[LgWin]]="Y", 1,
IF(Teams[[#This Row],[LgWin]] = "N", 0, " "))</f>
        <v>0</v>
      </c>
      <c r="R1985" t="s">
        <v>51</v>
      </c>
      <c r="S1985" s="5">
        <f>IF(Teams[[#This Row],[WSWin]]="Y", 1,
IF(Teams[[#This Row],[WSWin]] = "N", 0, " "))</f>
        <v>0</v>
      </c>
      <c r="T1985">
        <v>741</v>
      </c>
      <c r="U1985">
        <v>5527</v>
      </c>
      <c r="V1985">
        <v>1467</v>
      </c>
      <c r="W1985">
        <v>310</v>
      </c>
      <c r="X1985">
        <v>39</v>
      </c>
      <c r="Y1985">
        <v>120</v>
      </c>
      <c r="Z1985">
        <v>501</v>
      </c>
      <c r="AA1985">
        <v>918</v>
      </c>
      <c r="AB1985">
        <v>166</v>
      </c>
      <c r="AC1985">
        <v>74</v>
      </c>
      <c r="AD1985">
        <v>35</v>
      </c>
      <c r="AE1985">
        <v>42</v>
      </c>
      <c r="AF1985">
        <v>720</v>
      </c>
      <c r="AG1985">
        <v>631</v>
      </c>
      <c r="AH1985">
        <v>3.92</v>
      </c>
      <c r="AI1985">
        <v>16</v>
      </c>
      <c r="AJ1985">
        <v>8</v>
      </c>
      <c r="AK1985">
        <v>50</v>
      </c>
      <c r="AL1985">
        <v>4351</v>
      </c>
      <c r="AM1985">
        <v>1428</v>
      </c>
      <c r="AN1985">
        <v>145</v>
      </c>
      <c r="AO1985">
        <v>446</v>
      </c>
      <c r="AP1985">
        <v>1012</v>
      </c>
      <c r="AQ1985">
        <v>147</v>
      </c>
      <c r="AR1985">
        <v>122</v>
      </c>
      <c r="AS1985">
        <v>0.97599999999999998</v>
      </c>
      <c r="AT1985" t="s">
        <v>552</v>
      </c>
      <c r="AU1985" t="s">
        <v>572</v>
      </c>
      <c r="AV1985">
        <v>1850324</v>
      </c>
      <c r="AW1985">
        <v>103</v>
      </c>
      <c r="AX1985">
        <v>103</v>
      </c>
      <c r="AY1985" t="s">
        <v>551</v>
      </c>
      <c r="AZ1985" t="s">
        <v>551</v>
      </c>
      <c r="BA1985" t="s">
        <v>551</v>
      </c>
    </row>
    <row r="1986" spans="1:53" x14ac:dyDescent="0.55000000000000004">
      <c r="A1986">
        <v>1987</v>
      </c>
      <c r="B1986" s="5" t="b">
        <f>Teams[[#This Row],[yearID]]&gt;=1973</f>
        <v>1</v>
      </c>
      <c r="C1986" s="5" t="b">
        <f>Teams[[#This Row],[yearID]]&gt;=1903</f>
        <v>1</v>
      </c>
      <c r="D1986" t="s">
        <v>410</v>
      </c>
      <c r="E1986" t="s">
        <v>436</v>
      </c>
      <c r="F1986" t="s">
        <v>412</v>
      </c>
      <c r="G1986" s="5" t="str">
        <f>VLOOKUP(Teams[[#This Row],[franchID]],TeamsFranchises!$A$2:$D$121,2,FALSE)</f>
        <v>New York Yankees</v>
      </c>
      <c r="H1986" t="s">
        <v>37</v>
      </c>
      <c r="I1986">
        <v>4</v>
      </c>
      <c r="J1986">
        <v>162</v>
      </c>
      <c r="K1986">
        <v>81</v>
      </c>
      <c r="L1986">
        <v>89</v>
      </c>
      <c r="M1986">
        <v>73</v>
      </c>
      <c r="N1986" t="s">
        <v>51</v>
      </c>
      <c r="P1986" t="s">
        <v>51</v>
      </c>
      <c r="Q1986" s="5">
        <f>IF(Teams[[#This Row],[LgWin]]="Y", 1,
IF(Teams[[#This Row],[LgWin]] = "N", 0, " "))</f>
        <v>0</v>
      </c>
      <c r="R1986" t="s">
        <v>51</v>
      </c>
      <c r="S1986" s="5">
        <f>IF(Teams[[#This Row],[WSWin]]="Y", 1,
IF(Teams[[#This Row],[WSWin]] = "N", 0, " "))</f>
        <v>0</v>
      </c>
      <c r="T1986">
        <v>788</v>
      </c>
      <c r="U1986">
        <v>5511</v>
      </c>
      <c r="V1986">
        <v>1445</v>
      </c>
      <c r="W1986">
        <v>239</v>
      </c>
      <c r="X1986">
        <v>16</v>
      </c>
      <c r="Y1986">
        <v>196</v>
      </c>
      <c r="Z1986">
        <v>604</v>
      </c>
      <c r="AA1986">
        <v>949</v>
      </c>
      <c r="AB1986">
        <v>105</v>
      </c>
      <c r="AC1986">
        <v>43</v>
      </c>
      <c r="AD1986">
        <v>28</v>
      </c>
      <c r="AE1986">
        <v>38</v>
      </c>
      <c r="AF1986">
        <v>758</v>
      </c>
      <c r="AG1986">
        <v>700</v>
      </c>
      <c r="AH1986">
        <v>4.3600000000000003</v>
      </c>
      <c r="AI1986">
        <v>19</v>
      </c>
      <c r="AJ1986">
        <v>10</v>
      </c>
      <c r="AK1986">
        <v>47</v>
      </c>
      <c r="AL1986">
        <v>4339</v>
      </c>
      <c r="AM1986">
        <v>1475</v>
      </c>
      <c r="AN1986">
        <v>179</v>
      </c>
      <c r="AO1986">
        <v>542</v>
      </c>
      <c r="AP1986">
        <v>900</v>
      </c>
      <c r="AQ1986">
        <v>102</v>
      </c>
      <c r="AR1986">
        <v>155</v>
      </c>
      <c r="AS1986">
        <v>0.98299999999999998</v>
      </c>
      <c r="AT1986" t="s">
        <v>459</v>
      </c>
      <c r="AU1986" t="s">
        <v>571</v>
      </c>
      <c r="AV1986">
        <v>2427672</v>
      </c>
      <c r="AW1986">
        <v>99</v>
      </c>
      <c r="AX1986">
        <v>99</v>
      </c>
      <c r="AY1986" t="s">
        <v>412</v>
      </c>
      <c r="AZ1986" t="s">
        <v>436</v>
      </c>
      <c r="BA1986" t="s">
        <v>436</v>
      </c>
    </row>
    <row r="1987" spans="1:53" x14ac:dyDescent="0.55000000000000004">
      <c r="A1987">
        <v>1987</v>
      </c>
      <c r="B1987" s="5" t="b">
        <f>Teams[[#This Row],[yearID]]&gt;=1973</f>
        <v>1</v>
      </c>
      <c r="C1987" s="5" t="b">
        <f>Teams[[#This Row],[yearID]]&gt;=1903</f>
        <v>1</v>
      </c>
      <c r="D1987" t="s">
        <v>157</v>
      </c>
      <c r="E1987" t="s">
        <v>532</v>
      </c>
      <c r="F1987" t="s">
        <v>533</v>
      </c>
      <c r="G1987" s="5" t="str">
        <f>VLOOKUP(Teams[[#This Row],[franchID]],TeamsFranchises!$A$2:$D$121,2,FALSE)</f>
        <v>New York Mets</v>
      </c>
      <c r="H1987" t="s">
        <v>37</v>
      </c>
      <c r="I1987">
        <v>2</v>
      </c>
      <c r="J1987">
        <v>162</v>
      </c>
      <c r="K1987">
        <v>81</v>
      </c>
      <c r="L1987">
        <v>92</v>
      </c>
      <c r="M1987">
        <v>70</v>
      </c>
      <c r="N1987" t="s">
        <v>51</v>
      </c>
      <c r="P1987" t="s">
        <v>51</v>
      </c>
      <c r="Q1987" s="5">
        <f>IF(Teams[[#This Row],[LgWin]]="Y", 1,
IF(Teams[[#This Row],[LgWin]] = "N", 0, " "))</f>
        <v>0</v>
      </c>
      <c r="R1987" t="s">
        <v>51</v>
      </c>
      <c r="S1987" s="5">
        <f>IF(Teams[[#This Row],[WSWin]]="Y", 1,
IF(Teams[[#This Row],[WSWin]] = "N", 0, " "))</f>
        <v>0</v>
      </c>
      <c r="T1987">
        <v>823</v>
      </c>
      <c r="U1987">
        <v>5601</v>
      </c>
      <c r="V1987">
        <v>1499</v>
      </c>
      <c r="W1987">
        <v>287</v>
      </c>
      <c r="X1987">
        <v>34</v>
      </c>
      <c r="Y1987">
        <v>192</v>
      </c>
      <c r="Z1987">
        <v>592</v>
      </c>
      <c r="AA1987">
        <v>1012</v>
      </c>
      <c r="AB1987">
        <v>159</v>
      </c>
      <c r="AC1987">
        <v>49</v>
      </c>
      <c r="AD1987">
        <v>31</v>
      </c>
      <c r="AE1987">
        <v>39</v>
      </c>
      <c r="AF1987">
        <v>698</v>
      </c>
      <c r="AG1987">
        <v>621</v>
      </c>
      <c r="AH1987">
        <v>3.84</v>
      </c>
      <c r="AI1987">
        <v>16</v>
      </c>
      <c r="AJ1987">
        <v>7</v>
      </c>
      <c r="AK1987">
        <v>51</v>
      </c>
      <c r="AL1987">
        <v>4362</v>
      </c>
      <c r="AM1987">
        <v>1407</v>
      </c>
      <c r="AN1987">
        <v>135</v>
      </c>
      <c r="AO1987">
        <v>510</v>
      </c>
      <c r="AP1987">
        <v>1032</v>
      </c>
      <c r="AQ1987">
        <v>137</v>
      </c>
      <c r="AR1987">
        <v>137</v>
      </c>
      <c r="AS1987">
        <v>0.97799999999999998</v>
      </c>
      <c r="AT1987" t="s">
        <v>534</v>
      </c>
      <c r="AU1987" t="s">
        <v>536</v>
      </c>
      <c r="AV1987">
        <v>3034129</v>
      </c>
      <c r="AW1987">
        <v>95</v>
      </c>
      <c r="AX1987">
        <v>93</v>
      </c>
      <c r="AY1987" t="s">
        <v>533</v>
      </c>
      <c r="AZ1987" t="s">
        <v>532</v>
      </c>
      <c r="BA1987" t="s">
        <v>532</v>
      </c>
    </row>
    <row r="1988" spans="1:53" x14ac:dyDescent="0.55000000000000004">
      <c r="A1988">
        <v>1987</v>
      </c>
      <c r="B1988" s="5" t="b">
        <f>Teams[[#This Row],[yearID]]&gt;=1973</f>
        <v>1</v>
      </c>
      <c r="C1988" s="5" t="b">
        <f>Teams[[#This Row],[yearID]]&gt;=1903</f>
        <v>1</v>
      </c>
      <c r="D1988" t="s">
        <v>410</v>
      </c>
      <c r="E1988" t="s">
        <v>423</v>
      </c>
      <c r="F1988" t="s">
        <v>423</v>
      </c>
      <c r="G1988" s="5" t="str">
        <f>VLOOKUP(Teams[[#This Row],[franchID]],TeamsFranchises!$A$2:$D$121,2,FALSE)</f>
        <v>Oakland Athletics</v>
      </c>
      <c r="H1988" t="s">
        <v>8</v>
      </c>
      <c r="I1988">
        <v>3</v>
      </c>
      <c r="J1988">
        <v>162</v>
      </c>
      <c r="K1988">
        <v>81</v>
      </c>
      <c r="L1988">
        <v>81</v>
      </c>
      <c r="M1988">
        <v>81</v>
      </c>
      <c r="N1988" t="s">
        <v>51</v>
      </c>
      <c r="P1988" t="s">
        <v>51</v>
      </c>
      <c r="Q1988" s="5">
        <f>IF(Teams[[#This Row],[LgWin]]="Y", 1,
IF(Teams[[#This Row],[LgWin]] = "N", 0, " "))</f>
        <v>0</v>
      </c>
      <c r="R1988" t="s">
        <v>51</v>
      </c>
      <c r="S1988" s="5">
        <f>IF(Teams[[#This Row],[WSWin]]="Y", 1,
IF(Teams[[#This Row],[WSWin]] = "N", 0, " "))</f>
        <v>0</v>
      </c>
      <c r="T1988">
        <v>806</v>
      </c>
      <c r="U1988">
        <v>5511</v>
      </c>
      <c r="V1988">
        <v>1432</v>
      </c>
      <c r="W1988">
        <v>263</v>
      </c>
      <c r="X1988">
        <v>33</v>
      </c>
      <c r="Y1988">
        <v>199</v>
      </c>
      <c r="Z1988">
        <v>593</v>
      </c>
      <c r="AA1988">
        <v>1056</v>
      </c>
      <c r="AB1988">
        <v>140</v>
      </c>
      <c r="AC1988">
        <v>63</v>
      </c>
      <c r="AD1988">
        <v>36</v>
      </c>
      <c r="AE1988">
        <v>48</v>
      </c>
      <c r="AF1988">
        <v>789</v>
      </c>
      <c r="AG1988">
        <v>694</v>
      </c>
      <c r="AH1988">
        <v>4.32</v>
      </c>
      <c r="AI1988">
        <v>18</v>
      </c>
      <c r="AJ1988">
        <v>6</v>
      </c>
      <c r="AK1988">
        <v>40</v>
      </c>
      <c r="AL1988">
        <v>4337</v>
      </c>
      <c r="AM1988">
        <v>1442</v>
      </c>
      <c r="AN1988">
        <v>176</v>
      </c>
      <c r="AO1988">
        <v>531</v>
      </c>
      <c r="AP1988">
        <v>1042</v>
      </c>
      <c r="AQ1988">
        <v>142</v>
      </c>
      <c r="AR1988">
        <v>122</v>
      </c>
      <c r="AS1988">
        <v>0.97699999999999998</v>
      </c>
      <c r="AT1988" t="s">
        <v>546</v>
      </c>
      <c r="AU1988" t="s">
        <v>547</v>
      </c>
      <c r="AV1988">
        <v>1678921</v>
      </c>
      <c r="AW1988">
        <v>93</v>
      </c>
      <c r="AX1988">
        <v>93</v>
      </c>
      <c r="AY1988" t="s">
        <v>423</v>
      </c>
      <c r="AZ1988" t="s">
        <v>423</v>
      </c>
      <c r="BA1988" t="s">
        <v>423</v>
      </c>
    </row>
    <row r="1989" spans="1:53" x14ac:dyDescent="0.55000000000000004">
      <c r="A1989">
        <v>1987</v>
      </c>
      <c r="B1989" s="5" t="b">
        <f>Teams[[#This Row],[yearID]]&gt;=1973</f>
        <v>1</v>
      </c>
      <c r="C1989" s="5" t="b">
        <f>Teams[[#This Row],[yearID]]&gt;=1903</f>
        <v>1</v>
      </c>
      <c r="D1989" t="s">
        <v>157</v>
      </c>
      <c r="E1989" t="s">
        <v>122</v>
      </c>
      <c r="F1989" t="s">
        <v>122</v>
      </c>
      <c r="G1989" s="5" t="str">
        <f>VLOOKUP(Teams[[#This Row],[franchID]],TeamsFranchises!$A$2:$D$121,2,FALSE)</f>
        <v>Philadelphia Phillies</v>
      </c>
      <c r="H1989" t="s">
        <v>37</v>
      </c>
      <c r="I1989">
        <v>4</v>
      </c>
      <c r="J1989">
        <v>162</v>
      </c>
      <c r="K1989">
        <v>81</v>
      </c>
      <c r="L1989">
        <v>80</v>
      </c>
      <c r="M1989">
        <v>82</v>
      </c>
      <c r="N1989" t="s">
        <v>51</v>
      </c>
      <c r="P1989" t="s">
        <v>51</v>
      </c>
      <c r="Q1989" s="5">
        <f>IF(Teams[[#This Row],[LgWin]]="Y", 1,
IF(Teams[[#This Row],[LgWin]] = "N", 0, " "))</f>
        <v>0</v>
      </c>
      <c r="R1989" t="s">
        <v>51</v>
      </c>
      <c r="S1989" s="5">
        <f>IF(Teams[[#This Row],[WSWin]]="Y", 1,
IF(Teams[[#This Row],[WSWin]] = "N", 0, " "))</f>
        <v>0</v>
      </c>
      <c r="T1989">
        <v>702</v>
      </c>
      <c r="U1989">
        <v>5475</v>
      </c>
      <c r="V1989">
        <v>1390</v>
      </c>
      <c r="W1989">
        <v>248</v>
      </c>
      <c r="X1989">
        <v>51</v>
      </c>
      <c r="Y1989">
        <v>169</v>
      </c>
      <c r="Z1989">
        <v>587</v>
      </c>
      <c r="AA1989">
        <v>1109</v>
      </c>
      <c r="AB1989">
        <v>111</v>
      </c>
      <c r="AC1989">
        <v>49</v>
      </c>
      <c r="AD1989">
        <v>25</v>
      </c>
      <c r="AE1989">
        <v>40</v>
      </c>
      <c r="AF1989">
        <v>749</v>
      </c>
      <c r="AG1989">
        <v>673</v>
      </c>
      <c r="AH1989">
        <v>4.18</v>
      </c>
      <c r="AI1989">
        <v>13</v>
      </c>
      <c r="AJ1989">
        <v>7</v>
      </c>
      <c r="AK1989">
        <v>48</v>
      </c>
      <c r="AL1989">
        <v>4345</v>
      </c>
      <c r="AM1989">
        <v>1453</v>
      </c>
      <c r="AN1989">
        <v>167</v>
      </c>
      <c r="AO1989">
        <v>587</v>
      </c>
      <c r="AP1989">
        <v>877</v>
      </c>
      <c r="AQ1989">
        <v>121</v>
      </c>
      <c r="AR1989">
        <v>137</v>
      </c>
      <c r="AS1989">
        <v>0.98</v>
      </c>
      <c r="AT1989" t="s">
        <v>358</v>
      </c>
      <c r="AU1989" t="s">
        <v>566</v>
      </c>
      <c r="AV1989">
        <v>2100110</v>
      </c>
      <c r="AW1989">
        <v>103</v>
      </c>
      <c r="AX1989">
        <v>104</v>
      </c>
      <c r="AY1989" t="s">
        <v>122</v>
      </c>
      <c r="AZ1989" t="s">
        <v>122</v>
      </c>
      <c r="BA1989" t="s">
        <v>122</v>
      </c>
    </row>
    <row r="1990" spans="1:53" x14ac:dyDescent="0.55000000000000004">
      <c r="A1990">
        <v>1987</v>
      </c>
      <c r="B1990" s="5" t="b">
        <f>Teams[[#This Row],[yearID]]&gt;=1973</f>
        <v>1</v>
      </c>
      <c r="C1990" s="5" t="b">
        <f>Teams[[#This Row],[yearID]]&gt;=1903</f>
        <v>1</v>
      </c>
      <c r="D1990" t="s">
        <v>157</v>
      </c>
      <c r="E1990" t="s">
        <v>229</v>
      </c>
      <c r="F1990" t="s">
        <v>229</v>
      </c>
      <c r="G1990" s="5" t="str">
        <f>VLOOKUP(Teams[[#This Row],[franchID]],TeamsFranchises!$A$2:$D$121,2,FALSE)</f>
        <v>Pittsburgh Pirates</v>
      </c>
      <c r="H1990" t="s">
        <v>37</v>
      </c>
      <c r="I1990">
        <v>4</v>
      </c>
      <c r="J1990">
        <v>162</v>
      </c>
      <c r="K1990">
        <v>81</v>
      </c>
      <c r="L1990">
        <v>80</v>
      </c>
      <c r="M1990">
        <v>82</v>
      </c>
      <c r="N1990" t="s">
        <v>51</v>
      </c>
      <c r="P1990" t="s">
        <v>51</v>
      </c>
      <c r="Q1990" s="5">
        <f>IF(Teams[[#This Row],[LgWin]]="Y", 1,
IF(Teams[[#This Row],[LgWin]] = "N", 0, " "))</f>
        <v>0</v>
      </c>
      <c r="R1990" t="s">
        <v>51</v>
      </c>
      <c r="S1990" s="5">
        <f>IF(Teams[[#This Row],[WSWin]]="Y", 1,
IF(Teams[[#This Row],[WSWin]] = "N", 0, " "))</f>
        <v>0</v>
      </c>
      <c r="T1990">
        <v>723</v>
      </c>
      <c r="U1990">
        <v>5536</v>
      </c>
      <c r="V1990">
        <v>1464</v>
      </c>
      <c r="W1990">
        <v>282</v>
      </c>
      <c r="X1990">
        <v>45</v>
      </c>
      <c r="Y1990">
        <v>131</v>
      </c>
      <c r="Z1990">
        <v>535</v>
      </c>
      <c r="AA1990">
        <v>914</v>
      </c>
      <c r="AB1990">
        <v>140</v>
      </c>
      <c r="AC1990">
        <v>58</v>
      </c>
      <c r="AD1990">
        <v>29</v>
      </c>
      <c r="AE1990">
        <v>51</v>
      </c>
      <c r="AF1990">
        <v>744</v>
      </c>
      <c r="AG1990">
        <v>674</v>
      </c>
      <c r="AH1990">
        <v>4.2</v>
      </c>
      <c r="AI1990">
        <v>25</v>
      </c>
      <c r="AJ1990">
        <v>13</v>
      </c>
      <c r="AK1990">
        <v>39</v>
      </c>
      <c r="AL1990">
        <v>4335</v>
      </c>
      <c r="AM1990">
        <v>1377</v>
      </c>
      <c r="AN1990">
        <v>164</v>
      </c>
      <c r="AO1990">
        <v>562</v>
      </c>
      <c r="AP1990">
        <v>914</v>
      </c>
      <c r="AQ1990">
        <v>123</v>
      </c>
      <c r="AR1990">
        <v>147</v>
      </c>
      <c r="AS1990">
        <v>0.98</v>
      </c>
      <c r="AT1990" t="s">
        <v>390</v>
      </c>
      <c r="AU1990" t="s">
        <v>567</v>
      </c>
      <c r="AV1990">
        <v>1161193</v>
      </c>
      <c r="AW1990">
        <v>100</v>
      </c>
      <c r="AX1990">
        <v>100</v>
      </c>
      <c r="AY1990" t="s">
        <v>229</v>
      </c>
      <c r="AZ1990" t="s">
        <v>229</v>
      </c>
      <c r="BA1990" t="s">
        <v>229</v>
      </c>
    </row>
    <row r="1991" spans="1:53" x14ac:dyDescent="0.55000000000000004">
      <c r="A1991">
        <v>1987</v>
      </c>
      <c r="B1991" s="5" t="b">
        <f>Teams[[#This Row],[yearID]]&gt;=1973</f>
        <v>1</v>
      </c>
      <c r="C1991" s="5" t="b">
        <f>Teams[[#This Row],[yearID]]&gt;=1903</f>
        <v>1</v>
      </c>
      <c r="D1991" t="s">
        <v>157</v>
      </c>
      <c r="E1991" t="s">
        <v>554</v>
      </c>
      <c r="F1991" t="s">
        <v>555</v>
      </c>
      <c r="G1991" s="5" t="str">
        <f>VLOOKUP(Teams[[#This Row],[franchID]],TeamsFranchises!$A$2:$D$121,2,FALSE)</f>
        <v>San Diego Padres</v>
      </c>
      <c r="H1991" t="s">
        <v>8</v>
      </c>
      <c r="I1991">
        <v>6</v>
      </c>
      <c r="J1991">
        <v>162</v>
      </c>
      <c r="K1991">
        <v>81</v>
      </c>
      <c r="L1991">
        <v>65</v>
      </c>
      <c r="M1991">
        <v>97</v>
      </c>
      <c r="N1991" t="s">
        <v>51</v>
      </c>
      <c r="P1991" t="s">
        <v>51</v>
      </c>
      <c r="Q1991" s="5">
        <f>IF(Teams[[#This Row],[LgWin]]="Y", 1,
IF(Teams[[#This Row],[LgWin]] = "N", 0, " "))</f>
        <v>0</v>
      </c>
      <c r="R1991" t="s">
        <v>51</v>
      </c>
      <c r="S1991" s="5">
        <f>IF(Teams[[#This Row],[WSWin]]="Y", 1,
IF(Teams[[#This Row],[WSWin]] = "N", 0, " "))</f>
        <v>0</v>
      </c>
      <c r="T1991">
        <v>668</v>
      </c>
      <c r="U1991">
        <v>5456</v>
      </c>
      <c r="V1991">
        <v>1419</v>
      </c>
      <c r="W1991">
        <v>209</v>
      </c>
      <c r="X1991">
        <v>48</v>
      </c>
      <c r="Y1991">
        <v>113</v>
      </c>
      <c r="Z1991">
        <v>577</v>
      </c>
      <c r="AA1991">
        <v>992</v>
      </c>
      <c r="AB1991">
        <v>198</v>
      </c>
      <c r="AC1991">
        <v>91</v>
      </c>
      <c r="AD1991">
        <v>27</v>
      </c>
      <c r="AE1991">
        <v>36</v>
      </c>
      <c r="AF1991">
        <v>763</v>
      </c>
      <c r="AG1991">
        <v>680</v>
      </c>
      <c r="AH1991">
        <v>4.2699999999999996</v>
      </c>
      <c r="AI1991">
        <v>14</v>
      </c>
      <c r="AJ1991">
        <v>10</v>
      </c>
      <c r="AK1991">
        <v>33</v>
      </c>
      <c r="AL1991">
        <v>4300</v>
      </c>
      <c r="AM1991">
        <v>1402</v>
      </c>
      <c r="AN1991">
        <v>175</v>
      </c>
      <c r="AO1991">
        <v>602</v>
      </c>
      <c r="AP1991">
        <v>897</v>
      </c>
      <c r="AQ1991">
        <v>147</v>
      </c>
      <c r="AR1991">
        <v>135</v>
      </c>
      <c r="AS1991">
        <v>0.97599999999999998</v>
      </c>
      <c r="AT1991" t="s">
        <v>556</v>
      </c>
      <c r="AU1991" t="s">
        <v>557</v>
      </c>
      <c r="AV1991">
        <v>1454061</v>
      </c>
      <c r="AW1991">
        <v>96</v>
      </c>
      <c r="AX1991">
        <v>97</v>
      </c>
      <c r="AY1991" t="s">
        <v>555</v>
      </c>
      <c r="AZ1991" t="s">
        <v>554</v>
      </c>
      <c r="BA1991" t="s">
        <v>554</v>
      </c>
    </row>
    <row r="1992" spans="1:53" x14ac:dyDescent="0.55000000000000004">
      <c r="A1992">
        <v>1987</v>
      </c>
      <c r="B1992" s="5" t="b">
        <f>Teams[[#This Row],[yearID]]&gt;=1973</f>
        <v>1</v>
      </c>
      <c r="C1992" s="5" t="b">
        <f>Teams[[#This Row],[yearID]]&gt;=1903</f>
        <v>1</v>
      </c>
      <c r="D1992" t="s">
        <v>410</v>
      </c>
      <c r="E1992" t="s">
        <v>573</v>
      </c>
      <c r="F1992" t="s">
        <v>573</v>
      </c>
      <c r="G1992" s="5" t="str">
        <f>VLOOKUP(Teams[[#This Row],[franchID]],TeamsFranchises!$A$2:$D$121,2,FALSE)</f>
        <v>Seattle Mariners</v>
      </c>
      <c r="H1992" t="s">
        <v>8</v>
      </c>
      <c r="I1992">
        <v>4</v>
      </c>
      <c r="J1992">
        <v>162</v>
      </c>
      <c r="K1992">
        <v>81</v>
      </c>
      <c r="L1992">
        <v>78</v>
      </c>
      <c r="M1992">
        <v>84</v>
      </c>
      <c r="N1992" t="s">
        <v>51</v>
      </c>
      <c r="P1992" t="s">
        <v>51</v>
      </c>
      <c r="Q1992" s="5">
        <f>IF(Teams[[#This Row],[LgWin]]="Y", 1,
IF(Teams[[#This Row],[LgWin]] = "N", 0, " "))</f>
        <v>0</v>
      </c>
      <c r="R1992" t="s">
        <v>51</v>
      </c>
      <c r="S1992" s="5">
        <f>IF(Teams[[#This Row],[WSWin]]="Y", 1,
IF(Teams[[#This Row],[WSWin]] = "N", 0, " "))</f>
        <v>0</v>
      </c>
      <c r="T1992">
        <v>760</v>
      </c>
      <c r="U1992">
        <v>5508</v>
      </c>
      <c r="V1992">
        <v>1499</v>
      </c>
      <c r="W1992">
        <v>282</v>
      </c>
      <c r="X1992">
        <v>48</v>
      </c>
      <c r="Y1992">
        <v>161</v>
      </c>
      <c r="Z1992">
        <v>500</v>
      </c>
      <c r="AA1992">
        <v>863</v>
      </c>
      <c r="AB1992">
        <v>174</v>
      </c>
      <c r="AC1992">
        <v>73</v>
      </c>
      <c r="AD1992">
        <v>43</v>
      </c>
      <c r="AE1992">
        <v>50</v>
      </c>
      <c r="AF1992">
        <v>801</v>
      </c>
      <c r="AG1992">
        <v>713</v>
      </c>
      <c r="AH1992">
        <v>4.49</v>
      </c>
      <c r="AI1992">
        <v>39</v>
      </c>
      <c r="AJ1992">
        <v>10</v>
      </c>
      <c r="AK1992">
        <v>33</v>
      </c>
      <c r="AL1992">
        <v>4292</v>
      </c>
      <c r="AM1992">
        <v>1503</v>
      </c>
      <c r="AN1992">
        <v>199</v>
      </c>
      <c r="AO1992">
        <v>497</v>
      </c>
      <c r="AP1992">
        <v>919</v>
      </c>
      <c r="AQ1992">
        <v>122</v>
      </c>
      <c r="AR1992">
        <v>150</v>
      </c>
      <c r="AS1992">
        <v>0.98</v>
      </c>
      <c r="AT1992" t="s">
        <v>574</v>
      </c>
      <c r="AU1992" t="s">
        <v>575</v>
      </c>
      <c r="AV1992">
        <v>1134255</v>
      </c>
      <c r="AW1992">
        <v>105</v>
      </c>
      <c r="AX1992">
        <v>106</v>
      </c>
      <c r="AY1992" t="s">
        <v>573</v>
      </c>
      <c r="AZ1992" t="s">
        <v>573</v>
      </c>
      <c r="BA1992" t="s">
        <v>573</v>
      </c>
    </row>
    <row r="1993" spans="1:53" x14ac:dyDescent="0.55000000000000004">
      <c r="A1993">
        <v>1987</v>
      </c>
      <c r="B1993" s="5" t="b">
        <f>Teams[[#This Row],[yearID]]&gt;=1973</f>
        <v>1</v>
      </c>
      <c r="C1993" s="5" t="b">
        <f>Teams[[#This Row],[yearID]]&gt;=1903</f>
        <v>1</v>
      </c>
      <c r="D1993" t="s">
        <v>157</v>
      </c>
      <c r="E1993" t="s">
        <v>514</v>
      </c>
      <c r="F1993" t="s">
        <v>243</v>
      </c>
      <c r="G1993" s="5" t="str">
        <f>VLOOKUP(Teams[[#This Row],[franchID]],TeamsFranchises!$A$2:$D$121,2,FALSE)</f>
        <v>San Francisco Giants</v>
      </c>
      <c r="H1993" t="s">
        <v>8</v>
      </c>
      <c r="I1993">
        <v>1</v>
      </c>
      <c r="J1993">
        <v>162</v>
      </c>
      <c r="K1993">
        <v>81</v>
      </c>
      <c r="L1993">
        <v>90</v>
      </c>
      <c r="M1993">
        <v>72</v>
      </c>
      <c r="N1993" t="s">
        <v>76</v>
      </c>
      <c r="P1993" t="s">
        <v>51</v>
      </c>
      <c r="Q1993" s="5">
        <f>IF(Teams[[#This Row],[LgWin]]="Y", 1,
IF(Teams[[#This Row],[LgWin]] = "N", 0, " "))</f>
        <v>0</v>
      </c>
      <c r="R1993" t="s">
        <v>51</v>
      </c>
      <c r="S1993" s="5">
        <f>IF(Teams[[#This Row],[WSWin]]="Y", 1,
IF(Teams[[#This Row],[WSWin]] = "N", 0, " "))</f>
        <v>0</v>
      </c>
      <c r="T1993">
        <v>783</v>
      </c>
      <c r="U1993">
        <v>5608</v>
      </c>
      <c r="V1993">
        <v>1458</v>
      </c>
      <c r="W1993">
        <v>274</v>
      </c>
      <c r="X1993">
        <v>32</v>
      </c>
      <c r="Y1993">
        <v>205</v>
      </c>
      <c r="Z1993">
        <v>511</v>
      </c>
      <c r="AA1993">
        <v>1094</v>
      </c>
      <c r="AB1993">
        <v>126</v>
      </c>
      <c r="AC1993">
        <v>97</v>
      </c>
      <c r="AD1993">
        <v>39</v>
      </c>
      <c r="AE1993">
        <v>35</v>
      </c>
      <c r="AF1993">
        <v>669</v>
      </c>
      <c r="AG1993">
        <v>601</v>
      </c>
      <c r="AH1993">
        <v>3.68</v>
      </c>
      <c r="AI1993">
        <v>19</v>
      </c>
      <c r="AJ1993">
        <v>10</v>
      </c>
      <c r="AK1993">
        <v>38</v>
      </c>
      <c r="AL1993">
        <v>4413</v>
      </c>
      <c r="AM1993">
        <v>1407</v>
      </c>
      <c r="AN1993">
        <v>146</v>
      </c>
      <c r="AO1993">
        <v>547</v>
      </c>
      <c r="AP1993">
        <v>1038</v>
      </c>
      <c r="AQ1993">
        <v>129</v>
      </c>
      <c r="AR1993">
        <v>183</v>
      </c>
      <c r="AS1993">
        <v>0.98</v>
      </c>
      <c r="AT1993" t="s">
        <v>515</v>
      </c>
      <c r="AU1993" t="s">
        <v>517</v>
      </c>
      <c r="AV1993">
        <v>1917168</v>
      </c>
      <c r="AW1993">
        <v>96</v>
      </c>
      <c r="AX1993">
        <v>95</v>
      </c>
      <c r="AY1993" t="s">
        <v>243</v>
      </c>
      <c r="AZ1993" t="s">
        <v>514</v>
      </c>
      <c r="BA1993" t="s">
        <v>514</v>
      </c>
    </row>
    <row r="1994" spans="1:53" x14ac:dyDescent="0.55000000000000004">
      <c r="A1994">
        <v>1987</v>
      </c>
      <c r="B1994" s="5" t="b">
        <f>Teams[[#This Row],[yearID]]&gt;=1973</f>
        <v>1</v>
      </c>
      <c r="C1994" s="5" t="b">
        <f>Teams[[#This Row],[yearID]]&gt;=1903</f>
        <v>1</v>
      </c>
      <c r="D1994" t="s">
        <v>157</v>
      </c>
      <c r="E1994" t="s">
        <v>396</v>
      </c>
      <c r="F1994" t="s">
        <v>154</v>
      </c>
      <c r="G1994" s="5" t="str">
        <f>VLOOKUP(Teams[[#This Row],[franchID]],TeamsFranchises!$A$2:$D$121,2,FALSE)</f>
        <v>St. Louis Cardinals</v>
      </c>
      <c r="H1994" t="s">
        <v>37</v>
      </c>
      <c r="I1994">
        <v>1</v>
      </c>
      <c r="J1994">
        <v>162</v>
      </c>
      <c r="K1994">
        <v>81</v>
      </c>
      <c r="L1994">
        <v>95</v>
      </c>
      <c r="M1994">
        <v>67</v>
      </c>
      <c r="N1994" t="s">
        <v>76</v>
      </c>
      <c r="P1994" t="s">
        <v>76</v>
      </c>
      <c r="Q1994" s="5">
        <f>IF(Teams[[#This Row],[LgWin]]="Y", 1,
IF(Teams[[#This Row],[LgWin]] = "N", 0, " "))</f>
        <v>1</v>
      </c>
      <c r="R1994" t="s">
        <v>51</v>
      </c>
      <c r="S1994" s="5">
        <f>IF(Teams[[#This Row],[WSWin]]="Y", 1,
IF(Teams[[#This Row],[WSWin]] = "N", 0, " "))</f>
        <v>0</v>
      </c>
      <c r="T1994">
        <v>798</v>
      </c>
      <c r="U1994">
        <v>5500</v>
      </c>
      <c r="V1994">
        <v>1449</v>
      </c>
      <c r="W1994">
        <v>252</v>
      </c>
      <c r="X1994">
        <v>49</v>
      </c>
      <c r="Y1994">
        <v>94</v>
      </c>
      <c r="Z1994">
        <v>644</v>
      </c>
      <c r="AA1994">
        <v>933</v>
      </c>
      <c r="AB1994">
        <v>248</v>
      </c>
      <c r="AC1994">
        <v>72</v>
      </c>
      <c r="AD1994">
        <v>18</v>
      </c>
      <c r="AE1994">
        <v>51</v>
      </c>
      <c r="AF1994">
        <v>693</v>
      </c>
      <c r="AG1994">
        <v>637</v>
      </c>
      <c r="AH1994">
        <v>3.91</v>
      </c>
      <c r="AI1994">
        <v>10</v>
      </c>
      <c r="AJ1994">
        <v>7</v>
      </c>
      <c r="AK1994">
        <v>48</v>
      </c>
      <c r="AL1994">
        <v>4398</v>
      </c>
      <c r="AM1994">
        <v>1484</v>
      </c>
      <c r="AN1994">
        <v>129</v>
      </c>
      <c r="AO1994">
        <v>533</v>
      </c>
      <c r="AP1994">
        <v>873</v>
      </c>
      <c r="AQ1994">
        <v>116</v>
      </c>
      <c r="AR1994">
        <v>172</v>
      </c>
      <c r="AS1994">
        <v>0.98199999999999998</v>
      </c>
      <c r="AT1994" t="s">
        <v>409</v>
      </c>
      <c r="AU1994" t="s">
        <v>545</v>
      </c>
      <c r="AV1994">
        <v>3072122</v>
      </c>
      <c r="AW1994">
        <v>102</v>
      </c>
      <c r="AX1994">
        <v>102</v>
      </c>
      <c r="AY1994" t="s">
        <v>154</v>
      </c>
      <c r="AZ1994" t="s">
        <v>396</v>
      </c>
      <c r="BA1994" t="s">
        <v>396</v>
      </c>
    </row>
    <row r="1995" spans="1:53" x14ac:dyDescent="0.55000000000000004">
      <c r="A1995">
        <v>1987</v>
      </c>
      <c r="B1995" s="5" t="b">
        <f>Teams[[#This Row],[yearID]]&gt;=1973</f>
        <v>1</v>
      </c>
      <c r="C1995" s="5" t="b">
        <f>Teams[[#This Row],[yearID]]&gt;=1903</f>
        <v>1</v>
      </c>
      <c r="D1995" t="s">
        <v>410</v>
      </c>
      <c r="E1995" t="s">
        <v>526</v>
      </c>
      <c r="F1995" t="s">
        <v>526</v>
      </c>
      <c r="G1995" s="5" t="str">
        <f>VLOOKUP(Teams[[#This Row],[franchID]],TeamsFranchises!$A$2:$D$121,2,FALSE)</f>
        <v>Texas Rangers</v>
      </c>
      <c r="H1995" t="s">
        <v>8</v>
      </c>
      <c r="I1995">
        <v>6</v>
      </c>
      <c r="J1995">
        <v>162</v>
      </c>
      <c r="K1995">
        <v>81</v>
      </c>
      <c r="L1995">
        <v>75</v>
      </c>
      <c r="M1995">
        <v>87</v>
      </c>
      <c r="N1995" t="s">
        <v>51</v>
      </c>
      <c r="P1995" t="s">
        <v>51</v>
      </c>
      <c r="Q1995" s="5">
        <f>IF(Teams[[#This Row],[LgWin]]="Y", 1,
IF(Teams[[#This Row],[LgWin]] = "N", 0, " "))</f>
        <v>0</v>
      </c>
      <c r="R1995" t="s">
        <v>51</v>
      </c>
      <c r="S1995" s="5">
        <f>IF(Teams[[#This Row],[WSWin]]="Y", 1,
IF(Teams[[#This Row],[WSWin]] = "N", 0, " "))</f>
        <v>0</v>
      </c>
      <c r="T1995">
        <v>823</v>
      </c>
      <c r="U1995">
        <v>5564</v>
      </c>
      <c r="V1995">
        <v>1478</v>
      </c>
      <c r="W1995">
        <v>264</v>
      </c>
      <c r="X1995">
        <v>35</v>
      </c>
      <c r="Y1995">
        <v>194</v>
      </c>
      <c r="Z1995">
        <v>567</v>
      </c>
      <c r="AA1995">
        <v>1081</v>
      </c>
      <c r="AB1995">
        <v>120</v>
      </c>
      <c r="AC1995">
        <v>71</v>
      </c>
      <c r="AD1995">
        <v>24</v>
      </c>
      <c r="AE1995">
        <v>51</v>
      </c>
      <c r="AF1995">
        <v>849</v>
      </c>
      <c r="AG1995">
        <v>743</v>
      </c>
      <c r="AH1995">
        <v>4.63</v>
      </c>
      <c r="AI1995">
        <v>20</v>
      </c>
      <c r="AJ1995">
        <v>3</v>
      </c>
      <c r="AK1995">
        <v>27</v>
      </c>
      <c r="AL1995">
        <v>4333</v>
      </c>
      <c r="AM1995">
        <v>1388</v>
      </c>
      <c r="AN1995">
        <v>199</v>
      </c>
      <c r="AO1995">
        <v>760</v>
      </c>
      <c r="AP1995">
        <v>1103</v>
      </c>
      <c r="AQ1995">
        <v>151</v>
      </c>
      <c r="AR1995">
        <v>148</v>
      </c>
      <c r="AS1995">
        <v>0.97599999999999998</v>
      </c>
      <c r="AT1995" t="s">
        <v>568</v>
      </c>
      <c r="AU1995" t="s">
        <v>569</v>
      </c>
      <c r="AV1995">
        <v>1763053</v>
      </c>
      <c r="AW1995">
        <v>100</v>
      </c>
      <c r="AX1995">
        <v>101</v>
      </c>
      <c r="AY1995" t="s">
        <v>526</v>
      </c>
      <c r="AZ1995" t="s">
        <v>526</v>
      </c>
      <c r="BA1995" t="s">
        <v>526</v>
      </c>
    </row>
    <row r="1996" spans="1:53" x14ac:dyDescent="0.55000000000000004">
      <c r="A1996">
        <v>1987</v>
      </c>
      <c r="B1996" s="5" t="b">
        <f>Teams[[#This Row],[yearID]]&gt;=1973</f>
        <v>1</v>
      </c>
      <c r="C1996" s="5" t="b">
        <f>Teams[[#This Row],[yearID]]&gt;=1903</f>
        <v>1</v>
      </c>
      <c r="D1996" t="s">
        <v>410</v>
      </c>
      <c r="E1996" t="s">
        <v>576</v>
      </c>
      <c r="F1996" t="s">
        <v>576</v>
      </c>
      <c r="G1996" s="5" t="str">
        <f>VLOOKUP(Teams[[#This Row],[franchID]],TeamsFranchises!$A$2:$D$121,2,FALSE)</f>
        <v>Toronto Blue Jays</v>
      </c>
      <c r="H1996" t="s">
        <v>37</v>
      </c>
      <c r="I1996">
        <v>2</v>
      </c>
      <c r="J1996">
        <v>162</v>
      </c>
      <c r="K1996">
        <v>81</v>
      </c>
      <c r="L1996">
        <v>96</v>
      </c>
      <c r="M1996">
        <v>66</v>
      </c>
      <c r="N1996" t="s">
        <v>51</v>
      </c>
      <c r="P1996" t="s">
        <v>51</v>
      </c>
      <c r="Q1996" s="5">
        <f>IF(Teams[[#This Row],[LgWin]]="Y", 1,
IF(Teams[[#This Row],[LgWin]] = "N", 0, " "))</f>
        <v>0</v>
      </c>
      <c r="R1996" t="s">
        <v>51</v>
      </c>
      <c r="S1996" s="5">
        <f>IF(Teams[[#This Row],[WSWin]]="Y", 1,
IF(Teams[[#This Row],[WSWin]] = "N", 0, " "))</f>
        <v>0</v>
      </c>
      <c r="T1996">
        <v>845</v>
      </c>
      <c r="U1996">
        <v>5635</v>
      </c>
      <c r="V1996">
        <v>1514</v>
      </c>
      <c r="W1996">
        <v>277</v>
      </c>
      <c r="X1996">
        <v>38</v>
      </c>
      <c r="Y1996">
        <v>215</v>
      </c>
      <c r="Z1996">
        <v>555</v>
      </c>
      <c r="AA1996">
        <v>970</v>
      </c>
      <c r="AB1996">
        <v>126</v>
      </c>
      <c r="AC1996">
        <v>50</v>
      </c>
      <c r="AD1996">
        <v>38</v>
      </c>
      <c r="AE1996">
        <v>35</v>
      </c>
      <c r="AF1996">
        <v>655</v>
      </c>
      <c r="AG1996">
        <v>605</v>
      </c>
      <c r="AH1996">
        <v>3.74</v>
      </c>
      <c r="AI1996">
        <v>18</v>
      </c>
      <c r="AJ1996">
        <v>8</v>
      </c>
      <c r="AK1996">
        <v>43</v>
      </c>
      <c r="AL1996">
        <v>4362</v>
      </c>
      <c r="AM1996">
        <v>1323</v>
      </c>
      <c r="AN1996">
        <v>158</v>
      </c>
      <c r="AO1996">
        <v>567</v>
      </c>
      <c r="AP1996">
        <v>1064</v>
      </c>
      <c r="AQ1996">
        <v>111</v>
      </c>
      <c r="AR1996">
        <v>148</v>
      </c>
      <c r="AS1996">
        <v>0.98199999999999998</v>
      </c>
      <c r="AT1996" t="s">
        <v>577</v>
      </c>
      <c r="AU1996" t="s">
        <v>578</v>
      </c>
      <c r="AV1996">
        <v>2778429</v>
      </c>
      <c r="AW1996">
        <v>102</v>
      </c>
      <c r="AX1996">
        <v>101</v>
      </c>
      <c r="AY1996" t="s">
        <v>576</v>
      </c>
      <c r="AZ1996" t="s">
        <v>576</v>
      </c>
      <c r="BA1996" t="s">
        <v>576</v>
      </c>
    </row>
    <row r="1997" spans="1:53" x14ac:dyDescent="0.55000000000000004">
      <c r="A1997">
        <v>1988</v>
      </c>
      <c r="B1997" s="5" t="b">
        <f>Teams[[#This Row],[yearID]]&gt;=1973</f>
        <v>1</v>
      </c>
      <c r="C1997" s="5" t="b">
        <f>Teams[[#This Row],[yearID]]&gt;=1903</f>
        <v>1</v>
      </c>
      <c r="D1997" t="s">
        <v>157</v>
      </c>
      <c r="E1997" t="s">
        <v>159</v>
      </c>
      <c r="F1997" t="s">
        <v>159</v>
      </c>
      <c r="G1997" s="5" t="str">
        <f>VLOOKUP(Teams[[#This Row],[franchID]],TeamsFranchises!$A$2:$D$121,2,FALSE)</f>
        <v>Atlanta Braves</v>
      </c>
      <c r="H1997" t="s">
        <v>8</v>
      </c>
      <c r="I1997">
        <v>6</v>
      </c>
      <c r="J1997">
        <v>160</v>
      </c>
      <c r="K1997">
        <v>79</v>
      </c>
      <c r="L1997">
        <v>54</v>
      </c>
      <c r="M1997">
        <v>106</v>
      </c>
      <c r="N1997" t="s">
        <v>51</v>
      </c>
      <c r="P1997" t="s">
        <v>51</v>
      </c>
      <c r="Q1997" s="5">
        <f>IF(Teams[[#This Row],[LgWin]]="Y", 1,
IF(Teams[[#This Row],[LgWin]] = "N", 0, " "))</f>
        <v>0</v>
      </c>
      <c r="R1997" t="s">
        <v>51</v>
      </c>
      <c r="S1997" s="5">
        <f>IF(Teams[[#This Row],[WSWin]]="Y", 1,
IF(Teams[[#This Row],[WSWin]] = "N", 0, " "))</f>
        <v>0</v>
      </c>
      <c r="T1997">
        <v>555</v>
      </c>
      <c r="U1997">
        <v>5440</v>
      </c>
      <c r="V1997">
        <v>1319</v>
      </c>
      <c r="W1997">
        <v>228</v>
      </c>
      <c r="X1997">
        <v>28</v>
      </c>
      <c r="Y1997">
        <v>96</v>
      </c>
      <c r="Z1997">
        <v>432</v>
      </c>
      <c r="AA1997">
        <v>848</v>
      </c>
      <c r="AB1997">
        <v>95</v>
      </c>
      <c r="AC1997">
        <v>69</v>
      </c>
      <c r="AD1997">
        <v>21</v>
      </c>
      <c r="AE1997">
        <v>46</v>
      </c>
      <c r="AF1997">
        <v>741</v>
      </c>
      <c r="AG1997">
        <v>657</v>
      </c>
      <c r="AH1997">
        <v>4.09</v>
      </c>
      <c r="AI1997">
        <v>14</v>
      </c>
      <c r="AJ1997">
        <v>4</v>
      </c>
      <c r="AK1997">
        <v>25</v>
      </c>
      <c r="AL1997">
        <v>4338</v>
      </c>
      <c r="AM1997">
        <v>1481</v>
      </c>
      <c r="AN1997">
        <v>108</v>
      </c>
      <c r="AO1997">
        <v>524</v>
      </c>
      <c r="AP1997">
        <v>810</v>
      </c>
      <c r="AQ1997">
        <v>151</v>
      </c>
      <c r="AR1997">
        <v>138</v>
      </c>
      <c r="AS1997">
        <v>0.97599999999999998</v>
      </c>
      <c r="AT1997" t="s">
        <v>541</v>
      </c>
      <c r="AU1997" t="s">
        <v>542</v>
      </c>
      <c r="AV1997">
        <v>848089</v>
      </c>
      <c r="AW1997">
        <v>104</v>
      </c>
      <c r="AX1997">
        <v>106</v>
      </c>
      <c r="AY1997" t="s">
        <v>159</v>
      </c>
      <c r="AZ1997" t="s">
        <v>159</v>
      </c>
      <c r="BA1997" t="s">
        <v>159</v>
      </c>
    </row>
    <row r="1998" spans="1:53" x14ac:dyDescent="0.55000000000000004">
      <c r="A1998">
        <v>1988</v>
      </c>
      <c r="B1998" s="5" t="b">
        <f>Teams[[#This Row],[yearID]]&gt;=1973</f>
        <v>1</v>
      </c>
      <c r="C1998" s="5" t="b">
        <f>Teams[[#This Row],[yearID]]&gt;=1903</f>
        <v>1</v>
      </c>
      <c r="D1998" t="s">
        <v>410</v>
      </c>
      <c r="E1998" t="s">
        <v>95</v>
      </c>
      <c r="F1998" t="s">
        <v>95</v>
      </c>
      <c r="G1998" s="5" t="str">
        <f>VLOOKUP(Teams[[#This Row],[franchID]],TeamsFranchises!$A$2:$D$121,2,FALSE)</f>
        <v>Baltimore Orioles</v>
      </c>
      <c r="H1998" t="s">
        <v>37</v>
      </c>
      <c r="I1998">
        <v>7</v>
      </c>
      <c r="J1998">
        <v>161</v>
      </c>
      <c r="K1998">
        <v>80</v>
      </c>
      <c r="L1998">
        <v>54</v>
      </c>
      <c r="M1998">
        <v>107</v>
      </c>
      <c r="N1998" t="s">
        <v>51</v>
      </c>
      <c r="P1998" t="s">
        <v>51</v>
      </c>
      <c r="Q1998" s="5">
        <f>IF(Teams[[#This Row],[LgWin]]="Y", 1,
IF(Teams[[#This Row],[LgWin]] = "N", 0, " "))</f>
        <v>0</v>
      </c>
      <c r="R1998" t="s">
        <v>51</v>
      </c>
      <c r="S1998" s="5">
        <f>IF(Teams[[#This Row],[WSWin]]="Y", 1,
IF(Teams[[#This Row],[WSWin]] = "N", 0, " "))</f>
        <v>0</v>
      </c>
      <c r="T1998">
        <v>550</v>
      </c>
      <c r="U1998">
        <v>5358</v>
      </c>
      <c r="V1998">
        <v>1275</v>
      </c>
      <c r="W1998">
        <v>199</v>
      </c>
      <c r="X1998">
        <v>20</v>
      </c>
      <c r="Y1998">
        <v>137</v>
      </c>
      <c r="Z1998">
        <v>504</v>
      </c>
      <c r="AA1998">
        <v>869</v>
      </c>
      <c r="AB1998">
        <v>69</v>
      </c>
      <c r="AC1998">
        <v>44</v>
      </c>
      <c r="AD1998">
        <v>32</v>
      </c>
      <c r="AE1998">
        <v>45</v>
      </c>
      <c r="AF1998">
        <v>789</v>
      </c>
      <c r="AG1998">
        <v>714</v>
      </c>
      <c r="AH1998">
        <v>4.54</v>
      </c>
      <c r="AI1998">
        <v>20</v>
      </c>
      <c r="AJ1998">
        <v>7</v>
      </c>
      <c r="AK1998">
        <v>26</v>
      </c>
      <c r="AL1998">
        <v>4248</v>
      </c>
      <c r="AM1998">
        <v>1506</v>
      </c>
      <c r="AN1998">
        <v>153</v>
      </c>
      <c r="AO1998">
        <v>523</v>
      </c>
      <c r="AP1998">
        <v>709</v>
      </c>
      <c r="AQ1998">
        <v>119</v>
      </c>
      <c r="AR1998">
        <v>172</v>
      </c>
      <c r="AS1998">
        <v>0.98</v>
      </c>
      <c r="AT1998" t="s">
        <v>218</v>
      </c>
      <c r="AU1998" t="s">
        <v>504</v>
      </c>
      <c r="AV1998">
        <v>1660738</v>
      </c>
      <c r="AW1998">
        <v>97</v>
      </c>
      <c r="AX1998">
        <v>98</v>
      </c>
      <c r="AY1998" t="s">
        <v>95</v>
      </c>
      <c r="AZ1998" t="s">
        <v>95</v>
      </c>
      <c r="BA1998" t="s">
        <v>95</v>
      </c>
    </row>
    <row r="1999" spans="1:53" x14ac:dyDescent="0.55000000000000004">
      <c r="A1999">
        <v>1988</v>
      </c>
      <c r="B1999" s="5" t="b">
        <f>Teams[[#This Row],[yearID]]&gt;=1973</f>
        <v>1</v>
      </c>
      <c r="C1999" s="5" t="b">
        <f>Teams[[#This Row],[yearID]]&gt;=1903</f>
        <v>1</v>
      </c>
      <c r="D1999" t="s">
        <v>410</v>
      </c>
      <c r="E1999" t="s">
        <v>54</v>
      </c>
      <c r="F1999" t="s">
        <v>54</v>
      </c>
      <c r="G1999" s="5" t="str">
        <f>VLOOKUP(Teams[[#This Row],[franchID]],TeamsFranchises!$A$2:$D$121,2,FALSE)</f>
        <v>Boston Red Sox</v>
      </c>
      <c r="H1999" t="s">
        <v>37</v>
      </c>
      <c r="I1999">
        <v>1</v>
      </c>
      <c r="J1999">
        <v>162</v>
      </c>
      <c r="K1999">
        <v>81</v>
      </c>
      <c r="L1999">
        <v>89</v>
      </c>
      <c r="M1999">
        <v>73</v>
      </c>
      <c r="N1999" t="s">
        <v>76</v>
      </c>
      <c r="P1999" t="s">
        <v>51</v>
      </c>
      <c r="Q1999" s="5">
        <f>IF(Teams[[#This Row],[LgWin]]="Y", 1,
IF(Teams[[#This Row],[LgWin]] = "N", 0, " "))</f>
        <v>0</v>
      </c>
      <c r="R1999" t="s">
        <v>51</v>
      </c>
      <c r="S1999" s="5">
        <f>IF(Teams[[#This Row],[WSWin]]="Y", 1,
IF(Teams[[#This Row],[WSWin]] = "N", 0, " "))</f>
        <v>0</v>
      </c>
      <c r="T1999">
        <v>813</v>
      </c>
      <c r="U1999">
        <v>5545</v>
      </c>
      <c r="V1999">
        <v>1569</v>
      </c>
      <c r="W1999">
        <v>310</v>
      </c>
      <c r="X1999">
        <v>39</v>
      </c>
      <c r="Y1999">
        <v>124</v>
      </c>
      <c r="Z1999">
        <v>623</v>
      </c>
      <c r="AA1999">
        <v>728</v>
      </c>
      <c r="AB1999">
        <v>65</v>
      </c>
      <c r="AC1999">
        <v>36</v>
      </c>
      <c r="AD1999">
        <v>45</v>
      </c>
      <c r="AE1999">
        <v>55</v>
      </c>
      <c r="AF1999">
        <v>689</v>
      </c>
      <c r="AG1999">
        <v>629</v>
      </c>
      <c r="AH1999">
        <v>3.97</v>
      </c>
      <c r="AI1999">
        <v>26</v>
      </c>
      <c r="AJ1999">
        <v>14</v>
      </c>
      <c r="AK1999">
        <v>37</v>
      </c>
      <c r="AL1999">
        <v>4279</v>
      </c>
      <c r="AM1999">
        <v>1415</v>
      </c>
      <c r="AN1999">
        <v>143</v>
      </c>
      <c r="AO1999">
        <v>493</v>
      </c>
      <c r="AP1999">
        <v>1085</v>
      </c>
      <c r="AQ1999">
        <v>93</v>
      </c>
      <c r="AR1999">
        <v>123</v>
      </c>
      <c r="AS1999">
        <v>0.98399999999999999</v>
      </c>
      <c r="AT1999" t="s">
        <v>441</v>
      </c>
      <c r="AU1999" t="s">
        <v>493</v>
      </c>
      <c r="AV1999">
        <v>2464851</v>
      </c>
      <c r="AW1999">
        <v>105</v>
      </c>
      <c r="AX1999">
        <v>104</v>
      </c>
      <c r="AY1999" t="s">
        <v>54</v>
      </c>
      <c r="AZ1999" t="s">
        <v>54</v>
      </c>
      <c r="BA1999" t="s">
        <v>54</v>
      </c>
    </row>
    <row r="2000" spans="1:53" x14ac:dyDescent="0.55000000000000004">
      <c r="A2000">
        <v>1988</v>
      </c>
      <c r="B2000" s="5" t="b">
        <f>Teams[[#This Row],[yearID]]&gt;=1973</f>
        <v>1</v>
      </c>
      <c r="C2000" s="5" t="b">
        <f>Teams[[#This Row],[yearID]]&gt;=1903</f>
        <v>1</v>
      </c>
      <c r="D2000" t="s">
        <v>410</v>
      </c>
      <c r="E2000" t="s">
        <v>537</v>
      </c>
      <c r="F2000" t="s">
        <v>520</v>
      </c>
      <c r="G2000" s="5" t="str">
        <f>VLOOKUP(Teams[[#This Row],[franchID]],TeamsFranchises!$A$2:$D$121,2,FALSE)</f>
        <v>Los Angeles Angels of Anaheim</v>
      </c>
      <c r="H2000" t="s">
        <v>8</v>
      </c>
      <c r="I2000">
        <v>4</v>
      </c>
      <c r="J2000">
        <v>162</v>
      </c>
      <c r="K2000">
        <v>81</v>
      </c>
      <c r="L2000">
        <v>75</v>
      </c>
      <c r="M2000">
        <v>87</v>
      </c>
      <c r="N2000" t="s">
        <v>51</v>
      </c>
      <c r="P2000" t="s">
        <v>51</v>
      </c>
      <c r="Q2000" s="5">
        <f>IF(Teams[[#This Row],[LgWin]]="Y", 1,
IF(Teams[[#This Row],[LgWin]] = "N", 0, " "))</f>
        <v>0</v>
      </c>
      <c r="R2000" t="s">
        <v>51</v>
      </c>
      <c r="S2000" s="5">
        <f>IF(Teams[[#This Row],[WSWin]]="Y", 1,
IF(Teams[[#This Row],[WSWin]] = "N", 0, " "))</f>
        <v>0</v>
      </c>
      <c r="T2000">
        <v>714</v>
      </c>
      <c r="U2000">
        <v>5582</v>
      </c>
      <c r="V2000">
        <v>1458</v>
      </c>
      <c r="W2000">
        <v>258</v>
      </c>
      <c r="X2000">
        <v>31</v>
      </c>
      <c r="Y2000">
        <v>124</v>
      </c>
      <c r="Z2000">
        <v>469</v>
      </c>
      <c r="AA2000">
        <v>819</v>
      </c>
      <c r="AB2000">
        <v>86</v>
      </c>
      <c r="AC2000">
        <v>52</v>
      </c>
      <c r="AD2000">
        <v>49</v>
      </c>
      <c r="AE2000">
        <v>52</v>
      </c>
      <c r="AF2000">
        <v>771</v>
      </c>
      <c r="AG2000">
        <v>698</v>
      </c>
      <c r="AH2000">
        <v>4.32</v>
      </c>
      <c r="AI2000">
        <v>26</v>
      </c>
      <c r="AJ2000">
        <v>9</v>
      </c>
      <c r="AK2000">
        <v>33</v>
      </c>
      <c r="AL2000">
        <v>4367</v>
      </c>
      <c r="AM2000">
        <v>1503</v>
      </c>
      <c r="AN2000">
        <v>135</v>
      </c>
      <c r="AO2000">
        <v>568</v>
      </c>
      <c r="AP2000">
        <v>817</v>
      </c>
      <c r="AQ2000">
        <v>135</v>
      </c>
      <c r="AR2000">
        <v>175</v>
      </c>
      <c r="AS2000">
        <v>0.97899999999999998</v>
      </c>
      <c r="AT2000" t="s">
        <v>538</v>
      </c>
      <c r="AU2000" t="s">
        <v>543</v>
      </c>
      <c r="AV2000">
        <v>2340925</v>
      </c>
      <c r="AW2000">
        <v>97</v>
      </c>
      <c r="AX2000">
        <v>97</v>
      </c>
      <c r="AY2000" t="s">
        <v>537</v>
      </c>
      <c r="AZ2000" t="s">
        <v>537</v>
      </c>
      <c r="BA2000" t="s">
        <v>537</v>
      </c>
    </row>
    <row r="2001" spans="1:53" x14ac:dyDescent="0.55000000000000004">
      <c r="A2001">
        <v>1988</v>
      </c>
      <c r="B2001" s="5" t="b">
        <f>Teams[[#This Row],[yearID]]&gt;=1973</f>
        <v>1</v>
      </c>
      <c r="C2001" s="5" t="b">
        <f>Teams[[#This Row],[yearID]]&gt;=1903</f>
        <v>1</v>
      </c>
      <c r="D2001" t="s">
        <v>410</v>
      </c>
      <c r="E2001" t="s">
        <v>415</v>
      </c>
      <c r="F2001" t="s">
        <v>416</v>
      </c>
      <c r="G2001" s="5" t="str">
        <f>VLOOKUP(Teams[[#This Row],[franchID]],TeamsFranchises!$A$2:$D$121,2,FALSE)</f>
        <v>Chicago White Sox</v>
      </c>
      <c r="H2001" t="s">
        <v>8</v>
      </c>
      <c r="I2001">
        <v>5</v>
      </c>
      <c r="J2001">
        <v>161</v>
      </c>
      <c r="K2001">
        <v>81</v>
      </c>
      <c r="L2001">
        <v>71</v>
      </c>
      <c r="M2001">
        <v>90</v>
      </c>
      <c r="N2001" t="s">
        <v>51</v>
      </c>
      <c r="P2001" t="s">
        <v>51</v>
      </c>
      <c r="Q2001" s="5">
        <f>IF(Teams[[#This Row],[LgWin]]="Y", 1,
IF(Teams[[#This Row],[LgWin]] = "N", 0, " "))</f>
        <v>0</v>
      </c>
      <c r="R2001" t="s">
        <v>51</v>
      </c>
      <c r="S2001" s="5">
        <f>IF(Teams[[#This Row],[WSWin]]="Y", 1,
IF(Teams[[#This Row],[WSWin]] = "N", 0, " "))</f>
        <v>0</v>
      </c>
      <c r="T2001">
        <v>631</v>
      </c>
      <c r="U2001">
        <v>5449</v>
      </c>
      <c r="V2001">
        <v>1327</v>
      </c>
      <c r="W2001">
        <v>224</v>
      </c>
      <c r="X2001">
        <v>35</v>
      </c>
      <c r="Y2001">
        <v>132</v>
      </c>
      <c r="Z2001">
        <v>446</v>
      </c>
      <c r="AA2001">
        <v>908</v>
      </c>
      <c r="AB2001">
        <v>98</v>
      </c>
      <c r="AC2001">
        <v>46</v>
      </c>
      <c r="AD2001">
        <v>34</v>
      </c>
      <c r="AE2001">
        <v>43</v>
      </c>
      <c r="AF2001">
        <v>757</v>
      </c>
      <c r="AG2001">
        <v>659</v>
      </c>
      <c r="AH2001">
        <v>4.12</v>
      </c>
      <c r="AI2001">
        <v>11</v>
      </c>
      <c r="AJ2001">
        <v>9</v>
      </c>
      <c r="AK2001">
        <v>43</v>
      </c>
      <c r="AL2001">
        <v>4317</v>
      </c>
      <c r="AM2001">
        <v>1467</v>
      </c>
      <c r="AN2001">
        <v>138</v>
      </c>
      <c r="AO2001">
        <v>533</v>
      </c>
      <c r="AP2001">
        <v>754</v>
      </c>
      <c r="AQ2001">
        <v>154</v>
      </c>
      <c r="AR2001">
        <v>177</v>
      </c>
      <c r="AS2001">
        <v>0.97599999999999998</v>
      </c>
      <c r="AT2001" t="s">
        <v>417</v>
      </c>
      <c r="AU2001" t="s">
        <v>450</v>
      </c>
      <c r="AV2001">
        <v>1115749</v>
      </c>
      <c r="AW2001">
        <v>100</v>
      </c>
      <c r="AX2001">
        <v>100</v>
      </c>
      <c r="AY2001" t="s">
        <v>416</v>
      </c>
      <c r="AZ2001" t="s">
        <v>415</v>
      </c>
      <c r="BA2001" t="s">
        <v>415</v>
      </c>
    </row>
    <row r="2002" spans="1:53" x14ac:dyDescent="0.55000000000000004">
      <c r="A2002">
        <v>1988</v>
      </c>
      <c r="B2002" s="5" t="b">
        <f>Teams[[#This Row],[yearID]]&gt;=1973</f>
        <v>1</v>
      </c>
      <c r="C2002" s="5" t="b">
        <f>Teams[[#This Row],[yearID]]&gt;=1903</f>
        <v>1</v>
      </c>
      <c r="D2002" t="s">
        <v>157</v>
      </c>
      <c r="E2002" t="s">
        <v>161</v>
      </c>
      <c r="F2002" t="s">
        <v>162</v>
      </c>
      <c r="G2002" s="5" t="str">
        <f>VLOOKUP(Teams[[#This Row],[franchID]],TeamsFranchises!$A$2:$D$121,2,FALSE)</f>
        <v>Chicago Cubs</v>
      </c>
      <c r="H2002" t="s">
        <v>37</v>
      </c>
      <c r="I2002">
        <v>4</v>
      </c>
      <c r="J2002">
        <v>163</v>
      </c>
      <c r="K2002">
        <v>82</v>
      </c>
      <c r="L2002">
        <v>77</v>
      </c>
      <c r="M2002">
        <v>85</v>
      </c>
      <c r="N2002" t="s">
        <v>51</v>
      </c>
      <c r="P2002" t="s">
        <v>51</v>
      </c>
      <c r="Q2002" s="5">
        <f>IF(Teams[[#This Row],[LgWin]]="Y", 1,
IF(Teams[[#This Row],[LgWin]] = "N", 0, " "))</f>
        <v>0</v>
      </c>
      <c r="R2002" t="s">
        <v>51</v>
      </c>
      <c r="S2002" s="5">
        <f>IF(Teams[[#This Row],[WSWin]]="Y", 1,
IF(Teams[[#This Row],[WSWin]] = "N", 0, " "))</f>
        <v>0</v>
      </c>
      <c r="T2002">
        <v>660</v>
      </c>
      <c r="U2002">
        <v>5675</v>
      </c>
      <c r="V2002">
        <v>1481</v>
      </c>
      <c r="W2002">
        <v>262</v>
      </c>
      <c r="X2002">
        <v>46</v>
      </c>
      <c r="Y2002">
        <v>113</v>
      </c>
      <c r="Z2002">
        <v>403</v>
      </c>
      <c r="AA2002">
        <v>910</v>
      </c>
      <c r="AB2002">
        <v>120</v>
      </c>
      <c r="AC2002">
        <v>46</v>
      </c>
      <c r="AD2002">
        <v>21</v>
      </c>
      <c r="AE2002">
        <v>46</v>
      </c>
      <c r="AF2002">
        <v>694</v>
      </c>
      <c r="AG2002">
        <v>625</v>
      </c>
      <c r="AH2002">
        <v>3.84</v>
      </c>
      <c r="AI2002">
        <v>30</v>
      </c>
      <c r="AJ2002">
        <v>10</v>
      </c>
      <c r="AK2002">
        <v>29</v>
      </c>
      <c r="AL2002">
        <v>4393</v>
      </c>
      <c r="AM2002">
        <v>1494</v>
      </c>
      <c r="AN2002">
        <v>115</v>
      </c>
      <c r="AO2002">
        <v>490</v>
      </c>
      <c r="AP2002">
        <v>897</v>
      </c>
      <c r="AQ2002">
        <v>125</v>
      </c>
      <c r="AR2002">
        <v>128</v>
      </c>
      <c r="AS2002">
        <v>0.98</v>
      </c>
      <c r="AT2002" t="s">
        <v>434</v>
      </c>
      <c r="AU2002" t="s">
        <v>473</v>
      </c>
      <c r="AV2002">
        <v>2089034</v>
      </c>
      <c r="AW2002">
        <v>105</v>
      </c>
      <c r="AX2002">
        <v>105</v>
      </c>
      <c r="AY2002" t="s">
        <v>162</v>
      </c>
      <c r="AZ2002" t="s">
        <v>161</v>
      </c>
      <c r="BA2002" t="s">
        <v>161</v>
      </c>
    </row>
    <row r="2003" spans="1:53" x14ac:dyDescent="0.55000000000000004">
      <c r="A2003">
        <v>1988</v>
      </c>
      <c r="B2003" s="5" t="b">
        <f>Teams[[#This Row],[yearID]]&gt;=1973</f>
        <v>1</v>
      </c>
      <c r="C2003" s="5" t="b">
        <f>Teams[[#This Row],[yearID]]&gt;=1903</f>
        <v>1</v>
      </c>
      <c r="D2003" t="s">
        <v>157</v>
      </c>
      <c r="E2003" t="s">
        <v>167</v>
      </c>
      <c r="F2003" t="s">
        <v>167</v>
      </c>
      <c r="G2003" s="5" t="str">
        <f>VLOOKUP(Teams[[#This Row],[franchID]],TeamsFranchises!$A$2:$D$121,2,FALSE)</f>
        <v>Cincinnati Reds</v>
      </c>
      <c r="H2003" t="s">
        <v>8</v>
      </c>
      <c r="I2003">
        <v>2</v>
      </c>
      <c r="J2003">
        <v>161</v>
      </c>
      <c r="K2003">
        <v>80</v>
      </c>
      <c r="L2003">
        <v>87</v>
      </c>
      <c r="M2003">
        <v>74</v>
      </c>
      <c r="N2003" t="s">
        <v>51</v>
      </c>
      <c r="P2003" t="s">
        <v>51</v>
      </c>
      <c r="Q2003" s="5">
        <f>IF(Teams[[#This Row],[LgWin]]="Y", 1,
IF(Teams[[#This Row],[LgWin]] = "N", 0, " "))</f>
        <v>0</v>
      </c>
      <c r="R2003" t="s">
        <v>51</v>
      </c>
      <c r="S2003" s="5">
        <f>IF(Teams[[#This Row],[WSWin]]="Y", 1,
IF(Teams[[#This Row],[WSWin]] = "N", 0, " "))</f>
        <v>0</v>
      </c>
      <c r="T2003">
        <v>641</v>
      </c>
      <c r="U2003">
        <v>5426</v>
      </c>
      <c r="V2003">
        <v>1334</v>
      </c>
      <c r="W2003">
        <v>246</v>
      </c>
      <c r="X2003">
        <v>25</v>
      </c>
      <c r="Y2003">
        <v>122</v>
      </c>
      <c r="Z2003">
        <v>479</v>
      </c>
      <c r="AA2003">
        <v>922</v>
      </c>
      <c r="AB2003">
        <v>207</v>
      </c>
      <c r="AC2003">
        <v>56</v>
      </c>
      <c r="AD2003">
        <v>37</v>
      </c>
      <c r="AE2003">
        <v>51</v>
      </c>
      <c r="AF2003">
        <v>596</v>
      </c>
      <c r="AG2003">
        <v>541</v>
      </c>
      <c r="AH2003">
        <v>3.35</v>
      </c>
      <c r="AI2003">
        <v>24</v>
      </c>
      <c r="AJ2003">
        <v>13</v>
      </c>
      <c r="AK2003">
        <v>43</v>
      </c>
      <c r="AL2003">
        <v>4365</v>
      </c>
      <c r="AM2003">
        <v>1271</v>
      </c>
      <c r="AN2003">
        <v>121</v>
      </c>
      <c r="AO2003">
        <v>504</v>
      </c>
      <c r="AP2003">
        <v>934</v>
      </c>
      <c r="AQ2003">
        <v>125</v>
      </c>
      <c r="AR2003">
        <v>131</v>
      </c>
      <c r="AS2003">
        <v>0.98</v>
      </c>
      <c r="AT2003" t="s">
        <v>165</v>
      </c>
      <c r="AU2003" t="s">
        <v>565</v>
      </c>
      <c r="AV2003">
        <v>2072528</v>
      </c>
      <c r="AW2003">
        <v>104</v>
      </c>
      <c r="AX2003">
        <v>104</v>
      </c>
      <c r="AY2003" t="s">
        <v>167</v>
      </c>
      <c r="AZ2003" t="s">
        <v>167</v>
      </c>
      <c r="BA2003" t="s">
        <v>167</v>
      </c>
    </row>
    <row r="2004" spans="1:53" x14ac:dyDescent="0.55000000000000004">
      <c r="A2004">
        <v>1988</v>
      </c>
      <c r="B2004" s="5" t="b">
        <f>Teams[[#This Row],[yearID]]&gt;=1973</f>
        <v>1</v>
      </c>
      <c r="C2004" s="5" t="b">
        <f>Teams[[#This Row],[yearID]]&gt;=1903</f>
        <v>1</v>
      </c>
      <c r="D2004" t="s">
        <v>410</v>
      </c>
      <c r="E2004" t="s">
        <v>64</v>
      </c>
      <c r="F2004" t="s">
        <v>64</v>
      </c>
      <c r="G2004" s="5" t="str">
        <f>VLOOKUP(Teams[[#This Row],[franchID]],TeamsFranchises!$A$2:$D$121,2,FALSE)</f>
        <v>Cleveland Indians</v>
      </c>
      <c r="H2004" t="s">
        <v>37</v>
      </c>
      <c r="I2004">
        <v>6</v>
      </c>
      <c r="J2004">
        <v>162</v>
      </c>
      <c r="K2004">
        <v>81</v>
      </c>
      <c r="L2004">
        <v>78</v>
      </c>
      <c r="M2004">
        <v>84</v>
      </c>
      <c r="N2004" t="s">
        <v>51</v>
      </c>
      <c r="P2004" t="s">
        <v>51</v>
      </c>
      <c r="Q2004" s="5">
        <f>IF(Teams[[#This Row],[LgWin]]="Y", 1,
IF(Teams[[#This Row],[LgWin]] = "N", 0, " "))</f>
        <v>0</v>
      </c>
      <c r="R2004" t="s">
        <v>51</v>
      </c>
      <c r="S2004" s="5">
        <f>IF(Teams[[#This Row],[WSWin]]="Y", 1,
IF(Teams[[#This Row],[WSWin]] = "N", 0, " "))</f>
        <v>0</v>
      </c>
      <c r="T2004">
        <v>666</v>
      </c>
      <c r="U2004">
        <v>5505</v>
      </c>
      <c r="V2004">
        <v>1435</v>
      </c>
      <c r="W2004">
        <v>235</v>
      </c>
      <c r="X2004">
        <v>28</v>
      </c>
      <c r="Y2004">
        <v>134</v>
      </c>
      <c r="Z2004">
        <v>416</v>
      </c>
      <c r="AA2004">
        <v>866</v>
      </c>
      <c r="AB2004">
        <v>97</v>
      </c>
      <c r="AC2004">
        <v>50</v>
      </c>
      <c r="AD2004">
        <v>37</v>
      </c>
      <c r="AE2004">
        <v>51</v>
      </c>
      <c r="AF2004">
        <v>731</v>
      </c>
      <c r="AG2004">
        <v>663</v>
      </c>
      <c r="AH2004">
        <v>4.16</v>
      </c>
      <c r="AI2004">
        <v>35</v>
      </c>
      <c r="AJ2004">
        <v>10</v>
      </c>
      <c r="AK2004">
        <v>46</v>
      </c>
      <c r="AL2004">
        <v>4302</v>
      </c>
      <c r="AM2004">
        <v>1501</v>
      </c>
      <c r="AN2004">
        <v>120</v>
      </c>
      <c r="AO2004">
        <v>442</v>
      </c>
      <c r="AP2004">
        <v>812</v>
      </c>
      <c r="AQ2004">
        <v>124</v>
      </c>
      <c r="AR2004">
        <v>131</v>
      </c>
      <c r="AS2004">
        <v>0.98</v>
      </c>
      <c r="AT2004" t="s">
        <v>487</v>
      </c>
      <c r="AU2004" t="s">
        <v>498</v>
      </c>
      <c r="AV2004">
        <v>1411610</v>
      </c>
      <c r="AW2004">
        <v>102</v>
      </c>
      <c r="AX2004">
        <v>103</v>
      </c>
      <c r="AY2004" t="s">
        <v>64</v>
      </c>
      <c r="AZ2004" t="s">
        <v>64</v>
      </c>
      <c r="BA2004" t="s">
        <v>64</v>
      </c>
    </row>
    <row r="2005" spans="1:53" x14ac:dyDescent="0.55000000000000004">
      <c r="A2005">
        <v>1988</v>
      </c>
      <c r="B2005" s="5" t="b">
        <f>Teams[[#This Row],[yearID]]&gt;=1973</f>
        <v>1</v>
      </c>
      <c r="C2005" s="5" t="b">
        <f>Teams[[#This Row],[yearID]]&gt;=1903</f>
        <v>1</v>
      </c>
      <c r="D2005" t="s">
        <v>410</v>
      </c>
      <c r="E2005" t="s">
        <v>419</v>
      </c>
      <c r="F2005" t="s">
        <v>419</v>
      </c>
      <c r="G2005" s="5" t="str">
        <f>VLOOKUP(Teams[[#This Row],[franchID]],TeamsFranchises!$A$2:$D$121,2,FALSE)</f>
        <v>Detroit Tigers</v>
      </c>
      <c r="H2005" t="s">
        <v>37</v>
      </c>
      <c r="I2005">
        <v>2</v>
      </c>
      <c r="J2005">
        <v>162</v>
      </c>
      <c r="K2005">
        <v>81</v>
      </c>
      <c r="L2005">
        <v>88</v>
      </c>
      <c r="M2005">
        <v>74</v>
      </c>
      <c r="N2005" t="s">
        <v>51</v>
      </c>
      <c r="P2005" t="s">
        <v>51</v>
      </c>
      <c r="Q2005" s="5">
        <f>IF(Teams[[#This Row],[LgWin]]="Y", 1,
IF(Teams[[#This Row],[LgWin]] = "N", 0, " "))</f>
        <v>0</v>
      </c>
      <c r="R2005" t="s">
        <v>51</v>
      </c>
      <c r="S2005" s="5">
        <f>IF(Teams[[#This Row],[WSWin]]="Y", 1,
IF(Teams[[#This Row],[WSWin]] = "N", 0, " "))</f>
        <v>0</v>
      </c>
      <c r="T2005">
        <v>703</v>
      </c>
      <c r="U2005">
        <v>5433</v>
      </c>
      <c r="V2005">
        <v>1358</v>
      </c>
      <c r="W2005">
        <v>213</v>
      </c>
      <c r="X2005">
        <v>28</v>
      </c>
      <c r="Y2005">
        <v>143</v>
      </c>
      <c r="Z2005">
        <v>588</v>
      </c>
      <c r="AA2005">
        <v>841</v>
      </c>
      <c r="AB2005">
        <v>87</v>
      </c>
      <c r="AC2005">
        <v>42</v>
      </c>
      <c r="AD2005">
        <v>29</v>
      </c>
      <c r="AE2005">
        <v>37</v>
      </c>
      <c r="AF2005">
        <v>658</v>
      </c>
      <c r="AG2005">
        <v>596</v>
      </c>
      <c r="AH2005">
        <v>3.71</v>
      </c>
      <c r="AI2005">
        <v>34</v>
      </c>
      <c r="AJ2005">
        <v>8</v>
      </c>
      <c r="AK2005">
        <v>36</v>
      </c>
      <c r="AL2005">
        <v>4337</v>
      </c>
      <c r="AM2005">
        <v>1361</v>
      </c>
      <c r="AN2005">
        <v>150</v>
      </c>
      <c r="AO2005">
        <v>497</v>
      </c>
      <c r="AP2005">
        <v>890</v>
      </c>
      <c r="AQ2005">
        <v>109</v>
      </c>
      <c r="AR2005">
        <v>129</v>
      </c>
      <c r="AS2005">
        <v>0.98199999999999998</v>
      </c>
      <c r="AT2005" t="s">
        <v>420</v>
      </c>
      <c r="AU2005" t="s">
        <v>518</v>
      </c>
      <c r="AV2005">
        <v>2081162</v>
      </c>
      <c r="AW2005">
        <v>97</v>
      </c>
      <c r="AX2005">
        <v>97</v>
      </c>
      <c r="AY2005" t="s">
        <v>419</v>
      </c>
      <c r="AZ2005" t="s">
        <v>419</v>
      </c>
      <c r="BA2005" t="s">
        <v>419</v>
      </c>
    </row>
    <row r="2006" spans="1:53" x14ac:dyDescent="0.55000000000000004">
      <c r="A2006">
        <v>1988</v>
      </c>
      <c r="B2006" s="5" t="b">
        <f>Teams[[#This Row],[yearID]]&gt;=1973</f>
        <v>1</v>
      </c>
      <c r="C2006" s="5" t="b">
        <f>Teams[[#This Row],[yearID]]&gt;=1903</f>
        <v>1</v>
      </c>
      <c r="D2006" t="s">
        <v>157</v>
      </c>
      <c r="E2006" t="s">
        <v>528</v>
      </c>
      <c r="F2006" t="s">
        <v>528</v>
      </c>
      <c r="G2006" s="5" t="str">
        <f>VLOOKUP(Teams[[#This Row],[franchID]],TeamsFranchises!$A$2:$D$121,2,FALSE)</f>
        <v>Houston Astros</v>
      </c>
      <c r="H2006" t="s">
        <v>8</v>
      </c>
      <c r="I2006">
        <v>5</v>
      </c>
      <c r="J2006">
        <v>162</v>
      </c>
      <c r="K2006">
        <v>81</v>
      </c>
      <c r="L2006">
        <v>82</v>
      </c>
      <c r="M2006">
        <v>80</v>
      </c>
      <c r="N2006" t="s">
        <v>51</v>
      </c>
      <c r="P2006" t="s">
        <v>51</v>
      </c>
      <c r="Q2006" s="5">
        <f>IF(Teams[[#This Row],[LgWin]]="Y", 1,
IF(Teams[[#This Row],[LgWin]] = "N", 0, " "))</f>
        <v>0</v>
      </c>
      <c r="R2006" t="s">
        <v>51</v>
      </c>
      <c r="S2006" s="5">
        <f>IF(Teams[[#This Row],[WSWin]]="Y", 1,
IF(Teams[[#This Row],[WSWin]] = "N", 0, " "))</f>
        <v>0</v>
      </c>
      <c r="T2006">
        <v>617</v>
      </c>
      <c r="U2006">
        <v>5494</v>
      </c>
      <c r="V2006">
        <v>1338</v>
      </c>
      <c r="W2006">
        <v>239</v>
      </c>
      <c r="X2006">
        <v>31</v>
      </c>
      <c r="Y2006">
        <v>96</v>
      </c>
      <c r="Z2006">
        <v>474</v>
      </c>
      <c r="AA2006">
        <v>840</v>
      </c>
      <c r="AB2006">
        <v>198</v>
      </c>
      <c r="AC2006">
        <v>71</v>
      </c>
      <c r="AD2006">
        <v>38</v>
      </c>
      <c r="AE2006">
        <v>44</v>
      </c>
      <c r="AF2006">
        <v>631</v>
      </c>
      <c r="AG2006">
        <v>558</v>
      </c>
      <c r="AH2006">
        <v>3.41</v>
      </c>
      <c r="AI2006">
        <v>21</v>
      </c>
      <c r="AJ2006">
        <v>15</v>
      </c>
      <c r="AK2006">
        <v>40</v>
      </c>
      <c r="AL2006">
        <v>4424</v>
      </c>
      <c r="AM2006">
        <v>1339</v>
      </c>
      <c r="AN2006">
        <v>123</v>
      </c>
      <c r="AO2006">
        <v>478</v>
      </c>
      <c r="AP2006">
        <v>1049</v>
      </c>
      <c r="AQ2006">
        <v>138</v>
      </c>
      <c r="AR2006">
        <v>124</v>
      </c>
      <c r="AS2006">
        <v>0.97799999999999998</v>
      </c>
      <c r="AT2006" t="s">
        <v>539</v>
      </c>
      <c r="AU2006" t="s">
        <v>540</v>
      </c>
      <c r="AV2006">
        <v>1933505</v>
      </c>
      <c r="AW2006">
        <v>96</v>
      </c>
      <c r="AX2006">
        <v>96</v>
      </c>
      <c r="AY2006" t="s">
        <v>528</v>
      </c>
      <c r="AZ2006" t="s">
        <v>528</v>
      </c>
      <c r="BA2006" t="s">
        <v>528</v>
      </c>
    </row>
    <row r="2007" spans="1:53" x14ac:dyDescent="0.55000000000000004">
      <c r="A2007">
        <v>1988</v>
      </c>
      <c r="B2007" s="5" t="b">
        <f>Teams[[#This Row],[yearID]]&gt;=1973</f>
        <v>1</v>
      </c>
      <c r="C2007" s="5" t="b">
        <f>Teams[[#This Row],[yearID]]&gt;=1903</f>
        <v>1</v>
      </c>
      <c r="D2007" t="s">
        <v>410</v>
      </c>
      <c r="E2007" t="s">
        <v>509</v>
      </c>
      <c r="F2007" t="s">
        <v>548</v>
      </c>
      <c r="G2007" s="5" t="str">
        <f>VLOOKUP(Teams[[#This Row],[franchID]],TeamsFranchises!$A$2:$D$121,2,FALSE)</f>
        <v>Kansas City Royals</v>
      </c>
      <c r="H2007" t="s">
        <v>8</v>
      </c>
      <c r="I2007">
        <v>3</v>
      </c>
      <c r="J2007">
        <v>161</v>
      </c>
      <c r="K2007">
        <v>80</v>
      </c>
      <c r="L2007">
        <v>84</v>
      </c>
      <c r="M2007">
        <v>77</v>
      </c>
      <c r="N2007" t="s">
        <v>51</v>
      </c>
      <c r="P2007" t="s">
        <v>51</v>
      </c>
      <c r="Q2007" s="5">
        <f>IF(Teams[[#This Row],[LgWin]]="Y", 1,
IF(Teams[[#This Row],[LgWin]] = "N", 0, " "))</f>
        <v>0</v>
      </c>
      <c r="R2007" t="s">
        <v>51</v>
      </c>
      <c r="S2007" s="5">
        <f>IF(Teams[[#This Row],[WSWin]]="Y", 1,
IF(Teams[[#This Row],[WSWin]] = "N", 0, " "))</f>
        <v>0</v>
      </c>
      <c r="T2007">
        <v>704</v>
      </c>
      <c r="U2007">
        <v>5469</v>
      </c>
      <c r="V2007">
        <v>1419</v>
      </c>
      <c r="W2007">
        <v>275</v>
      </c>
      <c r="X2007">
        <v>40</v>
      </c>
      <c r="Y2007">
        <v>121</v>
      </c>
      <c r="Z2007">
        <v>486</v>
      </c>
      <c r="AA2007">
        <v>944</v>
      </c>
      <c r="AB2007">
        <v>137</v>
      </c>
      <c r="AC2007">
        <v>54</v>
      </c>
      <c r="AD2007">
        <v>33</v>
      </c>
      <c r="AE2007">
        <v>51</v>
      </c>
      <c r="AF2007">
        <v>648</v>
      </c>
      <c r="AG2007">
        <v>580</v>
      </c>
      <c r="AH2007">
        <v>3.65</v>
      </c>
      <c r="AI2007">
        <v>29</v>
      </c>
      <c r="AJ2007">
        <v>12</v>
      </c>
      <c r="AK2007">
        <v>32</v>
      </c>
      <c r="AL2007">
        <v>4285</v>
      </c>
      <c r="AM2007">
        <v>1415</v>
      </c>
      <c r="AN2007">
        <v>102</v>
      </c>
      <c r="AO2007">
        <v>465</v>
      </c>
      <c r="AP2007">
        <v>886</v>
      </c>
      <c r="AQ2007">
        <v>124</v>
      </c>
      <c r="AR2007">
        <v>147</v>
      </c>
      <c r="AS2007">
        <v>0.98</v>
      </c>
      <c r="AT2007" t="s">
        <v>549</v>
      </c>
      <c r="AU2007" t="s">
        <v>570</v>
      </c>
      <c r="AV2007">
        <v>2350181</v>
      </c>
      <c r="AW2007">
        <v>101</v>
      </c>
      <c r="AX2007">
        <v>101</v>
      </c>
      <c r="AY2007" t="s">
        <v>548</v>
      </c>
      <c r="AZ2007" t="s">
        <v>509</v>
      </c>
      <c r="BA2007" t="s">
        <v>509</v>
      </c>
    </row>
    <row r="2008" spans="1:53" x14ac:dyDescent="0.55000000000000004">
      <c r="A2008">
        <v>1988</v>
      </c>
      <c r="B2008" s="5" t="b">
        <f>Teams[[#This Row],[yearID]]&gt;=1973</f>
        <v>1</v>
      </c>
      <c r="C2008" s="5" t="b">
        <f>Teams[[#This Row],[yearID]]&gt;=1903</f>
        <v>1</v>
      </c>
      <c r="D2008" t="s">
        <v>157</v>
      </c>
      <c r="E2008" t="s">
        <v>511</v>
      </c>
      <c r="F2008" t="s">
        <v>260</v>
      </c>
      <c r="G2008" s="5" t="str">
        <f>VLOOKUP(Teams[[#This Row],[franchID]],TeamsFranchises!$A$2:$D$121,2,FALSE)</f>
        <v>Los Angeles Dodgers</v>
      </c>
      <c r="H2008" t="s">
        <v>8</v>
      </c>
      <c r="I2008">
        <v>1</v>
      </c>
      <c r="J2008">
        <v>162</v>
      </c>
      <c r="K2008">
        <v>81</v>
      </c>
      <c r="L2008">
        <v>94</v>
      </c>
      <c r="M2008">
        <v>67</v>
      </c>
      <c r="N2008" t="s">
        <v>76</v>
      </c>
      <c r="P2008" t="s">
        <v>76</v>
      </c>
      <c r="Q2008" s="5">
        <f>IF(Teams[[#This Row],[LgWin]]="Y", 1,
IF(Teams[[#This Row],[LgWin]] = "N", 0, " "))</f>
        <v>1</v>
      </c>
      <c r="R2008" t="s">
        <v>76</v>
      </c>
      <c r="S2008" s="5">
        <f>IF(Teams[[#This Row],[WSWin]]="Y", 1,
IF(Teams[[#This Row],[WSWin]] = "N", 0, " "))</f>
        <v>1</v>
      </c>
      <c r="T2008">
        <v>628</v>
      </c>
      <c r="U2008">
        <v>5431</v>
      </c>
      <c r="V2008">
        <v>1346</v>
      </c>
      <c r="W2008">
        <v>217</v>
      </c>
      <c r="X2008">
        <v>25</v>
      </c>
      <c r="Y2008">
        <v>99</v>
      </c>
      <c r="Z2008">
        <v>437</v>
      </c>
      <c r="AA2008">
        <v>947</v>
      </c>
      <c r="AB2008">
        <v>131</v>
      </c>
      <c r="AC2008">
        <v>46</v>
      </c>
      <c r="AD2008">
        <v>32</v>
      </c>
      <c r="AE2008">
        <v>50</v>
      </c>
      <c r="AF2008">
        <v>544</v>
      </c>
      <c r="AG2008">
        <v>482</v>
      </c>
      <c r="AH2008">
        <v>2.96</v>
      </c>
      <c r="AI2008">
        <v>32</v>
      </c>
      <c r="AJ2008">
        <v>24</v>
      </c>
      <c r="AK2008">
        <v>49</v>
      </c>
      <c r="AL2008">
        <v>4390</v>
      </c>
      <c r="AM2008">
        <v>1291</v>
      </c>
      <c r="AN2008">
        <v>84</v>
      </c>
      <c r="AO2008">
        <v>473</v>
      </c>
      <c r="AP2008">
        <v>1029</v>
      </c>
      <c r="AQ2008">
        <v>142</v>
      </c>
      <c r="AR2008">
        <v>126</v>
      </c>
      <c r="AS2008">
        <v>0.97699999999999998</v>
      </c>
      <c r="AT2008" t="s">
        <v>512</v>
      </c>
      <c r="AU2008" t="s">
        <v>531</v>
      </c>
      <c r="AV2008">
        <v>2980262</v>
      </c>
      <c r="AW2008">
        <v>98</v>
      </c>
      <c r="AX2008">
        <v>97</v>
      </c>
      <c r="AY2008" t="s">
        <v>260</v>
      </c>
      <c r="AZ2008" t="s">
        <v>511</v>
      </c>
      <c r="BA2008" t="s">
        <v>511</v>
      </c>
    </row>
    <row r="2009" spans="1:53" x14ac:dyDescent="0.55000000000000004">
      <c r="A2009">
        <v>1988</v>
      </c>
      <c r="B2009" s="5" t="b">
        <f>Teams[[#This Row],[yearID]]&gt;=1973</f>
        <v>1</v>
      </c>
      <c r="C2009" s="5" t="b">
        <f>Teams[[#This Row],[yearID]]&gt;=1903</f>
        <v>1</v>
      </c>
      <c r="D2009" t="s">
        <v>410</v>
      </c>
      <c r="E2009" t="s">
        <v>426</v>
      </c>
      <c r="F2009" t="s">
        <v>426</v>
      </c>
      <c r="G2009" s="5" t="str">
        <f>VLOOKUP(Teams[[#This Row],[franchID]],TeamsFranchises!$A$2:$D$121,2,FALSE)</f>
        <v>Minnesota Twins</v>
      </c>
      <c r="H2009" t="s">
        <v>8</v>
      </c>
      <c r="I2009">
        <v>2</v>
      </c>
      <c r="J2009">
        <v>162</v>
      </c>
      <c r="K2009">
        <v>81</v>
      </c>
      <c r="L2009">
        <v>91</v>
      </c>
      <c r="M2009">
        <v>71</v>
      </c>
      <c r="N2009" t="s">
        <v>51</v>
      </c>
      <c r="P2009" t="s">
        <v>51</v>
      </c>
      <c r="Q2009" s="5">
        <f>IF(Teams[[#This Row],[LgWin]]="Y", 1,
IF(Teams[[#This Row],[LgWin]] = "N", 0, " "))</f>
        <v>0</v>
      </c>
      <c r="R2009" t="s">
        <v>51</v>
      </c>
      <c r="S2009" s="5">
        <f>IF(Teams[[#This Row],[WSWin]]="Y", 1,
IF(Teams[[#This Row],[WSWin]] = "N", 0, " "))</f>
        <v>0</v>
      </c>
      <c r="T2009">
        <v>759</v>
      </c>
      <c r="U2009">
        <v>5510</v>
      </c>
      <c r="V2009">
        <v>1508</v>
      </c>
      <c r="W2009">
        <v>294</v>
      </c>
      <c r="X2009">
        <v>31</v>
      </c>
      <c r="Y2009">
        <v>151</v>
      </c>
      <c r="Z2009">
        <v>528</v>
      </c>
      <c r="AA2009">
        <v>832</v>
      </c>
      <c r="AB2009">
        <v>107</v>
      </c>
      <c r="AC2009">
        <v>63</v>
      </c>
      <c r="AD2009">
        <v>55</v>
      </c>
      <c r="AE2009">
        <v>50</v>
      </c>
      <c r="AF2009">
        <v>672</v>
      </c>
      <c r="AG2009">
        <v>625</v>
      </c>
      <c r="AH2009">
        <v>3.93</v>
      </c>
      <c r="AI2009">
        <v>18</v>
      </c>
      <c r="AJ2009">
        <v>9</v>
      </c>
      <c r="AK2009">
        <v>52</v>
      </c>
      <c r="AL2009">
        <v>4295</v>
      </c>
      <c r="AM2009">
        <v>1457</v>
      </c>
      <c r="AN2009">
        <v>146</v>
      </c>
      <c r="AO2009">
        <v>453</v>
      </c>
      <c r="AP2009">
        <v>897</v>
      </c>
      <c r="AQ2009">
        <v>84</v>
      </c>
      <c r="AR2009">
        <v>155</v>
      </c>
      <c r="AS2009">
        <v>0.98599999999999999</v>
      </c>
      <c r="AT2009" t="s">
        <v>523</v>
      </c>
      <c r="AU2009" t="s">
        <v>579</v>
      </c>
      <c r="AV2009">
        <v>3030672</v>
      </c>
      <c r="AW2009">
        <v>103</v>
      </c>
      <c r="AX2009">
        <v>102</v>
      </c>
      <c r="AY2009" t="s">
        <v>426</v>
      </c>
      <c r="AZ2009" t="s">
        <v>426</v>
      </c>
      <c r="BA2009" t="s">
        <v>426</v>
      </c>
    </row>
    <row r="2010" spans="1:53" x14ac:dyDescent="0.55000000000000004">
      <c r="A2010">
        <v>1988</v>
      </c>
      <c r="B2010" s="5" t="b">
        <f>Teams[[#This Row],[yearID]]&gt;=1973</f>
        <v>1</v>
      </c>
      <c r="C2010" s="5" t="b">
        <f>Teams[[#This Row],[yearID]]&gt;=1903</f>
        <v>1</v>
      </c>
      <c r="D2010" t="s">
        <v>410</v>
      </c>
      <c r="E2010" t="s">
        <v>563</v>
      </c>
      <c r="F2010" t="s">
        <v>282</v>
      </c>
      <c r="G2010" s="5" t="str">
        <f>VLOOKUP(Teams[[#This Row],[franchID]],TeamsFranchises!$A$2:$D$121,2,FALSE)</f>
        <v>Milwaukee Brewers</v>
      </c>
      <c r="H2010" t="s">
        <v>37</v>
      </c>
      <c r="I2010">
        <v>3</v>
      </c>
      <c r="J2010">
        <v>162</v>
      </c>
      <c r="K2010">
        <v>81</v>
      </c>
      <c r="L2010">
        <v>87</v>
      </c>
      <c r="M2010">
        <v>75</v>
      </c>
      <c r="N2010" t="s">
        <v>51</v>
      </c>
      <c r="P2010" t="s">
        <v>51</v>
      </c>
      <c r="Q2010" s="5">
        <f>IF(Teams[[#This Row],[LgWin]]="Y", 1,
IF(Teams[[#This Row],[LgWin]] = "N", 0, " "))</f>
        <v>0</v>
      </c>
      <c r="R2010" t="s">
        <v>51</v>
      </c>
      <c r="S2010" s="5">
        <f>IF(Teams[[#This Row],[WSWin]]="Y", 1,
IF(Teams[[#This Row],[WSWin]] = "N", 0, " "))</f>
        <v>0</v>
      </c>
      <c r="T2010">
        <v>682</v>
      </c>
      <c r="U2010">
        <v>5488</v>
      </c>
      <c r="V2010">
        <v>1409</v>
      </c>
      <c r="W2010">
        <v>258</v>
      </c>
      <c r="X2010">
        <v>26</v>
      </c>
      <c r="Y2010">
        <v>113</v>
      </c>
      <c r="Z2010">
        <v>439</v>
      </c>
      <c r="AA2010">
        <v>911</v>
      </c>
      <c r="AB2010">
        <v>159</v>
      </c>
      <c r="AC2010">
        <v>55</v>
      </c>
      <c r="AD2010">
        <v>37</v>
      </c>
      <c r="AE2010">
        <v>41</v>
      </c>
      <c r="AF2010">
        <v>616</v>
      </c>
      <c r="AG2010">
        <v>555</v>
      </c>
      <c r="AH2010">
        <v>3.45</v>
      </c>
      <c r="AI2010">
        <v>30</v>
      </c>
      <c r="AJ2010">
        <v>8</v>
      </c>
      <c r="AK2010">
        <v>51</v>
      </c>
      <c r="AL2010">
        <v>4348</v>
      </c>
      <c r="AM2010">
        <v>1355</v>
      </c>
      <c r="AN2010">
        <v>125</v>
      </c>
      <c r="AO2010">
        <v>437</v>
      </c>
      <c r="AP2010">
        <v>832</v>
      </c>
      <c r="AQ2010">
        <v>120</v>
      </c>
      <c r="AR2010">
        <v>146</v>
      </c>
      <c r="AS2010">
        <v>0.98099999999999998</v>
      </c>
      <c r="AT2010" t="s">
        <v>281</v>
      </c>
      <c r="AU2010" t="s">
        <v>501</v>
      </c>
      <c r="AV2010">
        <v>1923238</v>
      </c>
      <c r="AW2010">
        <v>101</v>
      </c>
      <c r="AX2010">
        <v>100</v>
      </c>
      <c r="AY2010" t="s">
        <v>282</v>
      </c>
      <c r="AZ2010" t="s">
        <v>282</v>
      </c>
      <c r="BA2010" t="s">
        <v>282</v>
      </c>
    </row>
    <row r="2011" spans="1:53" x14ac:dyDescent="0.55000000000000004">
      <c r="A2011">
        <v>1988</v>
      </c>
      <c r="B2011" s="5" t="b">
        <f>Teams[[#This Row],[yearID]]&gt;=1973</f>
        <v>1</v>
      </c>
      <c r="C2011" s="5" t="b">
        <f>Teams[[#This Row],[yearID]]&gt;=1903</f>
        <v>1</v>
      </c>
      <c r="D2011" t="s">
        <v>157</v>
      </c>
      <c r="E2011" t="s">
        <v>551</v>
      </c>
      <c r="F2011" t="s">
        <v>398</v>
      </c>
      <c r="G2011" s="5" t="str">
        <f>VLOOKUP(Teams[[#This Row],[franchID]],TeamsFranchises!$A$2:$D$121,2,FALSE)</f>
        <v>Washington Nationals</v>
      </c>
      <c r="H2011" t="s">
        <v>37</v>
      </c>
      <c r="I2011">
        <v>3</v>
      </c>
      <c r="J2011">
        <v>163</v>
      </c>
      <c r="K2011">
        <v>81</v>
      </c>
      <c r="L2011">
        <v>81</v>
      </c>
      <c r="M2011">
        <v>81</v>
      </c>
      <c r="N2011" t="s">
        <v>51</v>
      </c>
      <c r="P2011" t="s">
        <v>51</v>
      </c>
      <c r="Q2011" s="5">
        <f>IF(Teams[[#This Row],[LgWin]]="Y", 1,
IF(Teams[[#This Row],[LgWin]] = "N", 0, " "))</f>
        <v>0</v>
      </c>
      <c r="R2011" t="s">
        <v>51</v>
      </c>
      <c r="S2011" s="5">
        <f>IF(Teams[[#This Row],[WSWin]]="Y", 1,
IF(Teams[[#This Row],[WSWin]] = "N", 0, " "))</f>
        <v>0</v>
      </c>
      <c r="T2011">
        <v>628</v>
      </c>
      <c r="U2011">
        <v>5573</v>
      </c>
      <c r="V2011">
        <v>1400</v>
      </c>
      <c r="W2011">
        <v>260</v>
      </c>
      <c r="X2011">
        <v>48</v>
      </c>
      <c r="Y2011">
        <v>107</v>
      </c>
      <c r="Z2011">
        <v>454</v>
      </c>
      <c r="AA2011">
        <v>1053</v>
      </c>
      <c r="AB2011">
        <v>189</v>
      </c>
      <c r="AC2011">
        <v>89</v>
      </c>
      <c r="AD2011">
        <v>32</v>
      </c>
      <c r="AE2011">
        <v>44</v>
      </c>
      <c r="AF2011">
        <v>592</v>
      </c>
      <c r="AG2011">
        <v>508</v>
      </c>
      <c r="AH2011">
        <v>3.08</v>
      </c>
      <c r="AI2011">
        <v>18</v>
      </c>
      <c r="AJ2011">
        <v>12</v>
      </c>
      <c r="AK2011">
        <v>43</v>
      </c>
      <c r="AL2011">
        <v>4448</v>
      </c>
      <c r="AM2011">
        <v>1310</v>
      </c>
      <c r="AN2011">
        <v>122</v>
      </c>
      <c r="AO2011">
        <v>476</v>
      </c>
      <c r="AP2011">
        <v>923</v>
      </c>
      <c r="AQ2011">
        <v>142</v>
      </c>
      <c r="AR2011">
        <v>145</v>
      </c>
      <c r="AS2011">
        <v>0.97799999999999998</v>
      </c>
      <c r="AT2011" t="s">
        <v>552</v>
      </c>
      <c r="AU2011" t="s">
        <v>572</v>
      </c>
      <c r="AV2011">
        <v>1478659</v>
      </c>
      <c r="AW2011">
        <v>104</v>
      </c>
      <c r="AX2011">
        <v>104</v>
      </c>
      <c r="AY2011" t="s">
        <v>551</v>
      </c>
      <c r="AZ2011" t="s">
        <v>551</v>
      </c>
      <c r="BA2011" t="s">
        <v>551</v>
      </c>
    </row>
    <row r="2012" spans="1:53" x14ac:dyDescent="0.55000000000000004">
      <c r="A2012">
        <v>1988</v>
      </c>
      <c r="B2012" s="5" t="b">
        <f>Teams[[#This Row],[yearID]]&gt;=1973</f>
        <v>1</v>
      </c>
      <c r="C2012" s="5" t="b">
        <f>Teams[[#This Row],[yearID]]&gt;=1903</f>
        <v>1</v>
      </c>
      <c r="D2012" t="s">
        <v>410</v>
      </c>
      <c r="E2012" t="s">
        <v>436</v>
      </c>
      <c r="F2012" t="s">
        <v>412</v>
      </c>
      <c r="G2012" s="5" t="str">
        <f>VLOOKUP(Teams[[#This Row],[franchID]],TeamsFranchises!$A$2:$D$121,2,FALSE)</f>
        <v>New York Yankees</v>
      </c>
      <c r="H2012" t="s">
        <v>37</v>
      </c>
      <c r="I2012">
        <v>5</v>
      </c>
      <c r="J2012">
        <v>161</v>
      </c>
      <c r="K2012">
        <v>80</v>
      </c>
      <c r="L2012">
        <v>85</v>
      </c>
      <c r="M2012">
        <v>76</v>
      </c>
      <c r="N2012" t="s">
        <v>51</v>
      </c>
      <c r="P2012" t="s">
        <v>51</v>
      </c>
      <c r="Q2012" s="5">
        <f>IF(Teams[[#This Row],[LgWin]]="Y", 1,
IF(Teams[[#This Row],[LgWin]] = "N", 0, " "))</f>
        <v>0</v>
      </c>
      <c r="R2012" t="s">
        <v>51</v>
      </c>
      <c r="S2012" s="5">
        <f>IF(Teams[[#This Row],[WSWin]]="Y", 1,
IF(Teams[[#This Row],[WSWin]] = "N", 0, " "))</f>
        <v>0</v>
      </c>
      <c r="T2012">
        <v>772</v>
      </c>
      <c r="U2012">
        <v>5592</v>
      </c>
      <c r="V2012">
        <v>1469</v>
      </c>
      <c r="W2012">
        <v>272</v>
      </c>
      <c r="X2012">
        <v>12</v>
      </c>
      <c r="Y2012">
        <v>148</v>
      </c>
      <c r="Z2012">
        <v>588</v>
      </c>
      <c r="AA2012">
        <v>935</v>
      </c>
      <c r="AB2012">
        <v>146</v>
      </c>
      <c r="AC2012">
        <v>39</v>
      </c>
      <c r="AD2012">
        <v>30</v>
      </c>
      <c r="AE2012">
        <v>51</v>
      </c>
      <c r="AF2012">
        <v>748</v>
      </c>
      <c r="AG2012">
        <v>689</v>
      </c>
      <c r="AH2012">
        <v>4.26</v>
      </c>
      <c r="AI2012">
        <v>16</v>
      </c>
      <c r="AJ2012">
        <v>5</v>
      </c>
      <c r="AK2012">
        <v>43</v>
      </c>
      <c r="AL2012">
        <v>4368</v>
      </c>
      <c r="AM2012">
        <v>1512</v>
      </c>
      <c r="AN2012">
        <v>157</v>
      </c>
      <c r="AO2012">
        <v>487</v>
      </c>
      <c r="AP2012">
        <v>861</v>
      </c>
      <c r="AQ2012">
        <v>134</v>
      </c>
      <c r="AR2012">
        <v>161</v>
      </c>
      <c r="AS2012">
        <v>0.97799999999999998</v>
      </c>
      <c r="AT2012" t="s">
        <v>459</v>
      </c>
      <c r="AU2012" t="s">
        <v>571</v>
      </c>
      <c r="AV2012">
        <v>2633701</v>
      </c>
      <c r="AW2012">
        <v>99</v>
      </c>
      <c r="AX2012">
        <v>100</v>
      </c>
      <c r="AY2012" t="s">
        <v>412</v>
      </c>
      <c r="AZ2012" t="s">
        <v>436</v>
      </c>
      <c r="BA2012" t="s">
        <v>436</v>
      </c>
    </row>
    <row r="2013" spans="1:53" x14ac:dyDescent="0.55000000000000004">
      <c r="A2013">
        <v>1988</v>
      </c>
      <c r="B2013" s="5" t="b">
        <f>Teams[[#This Row],[yearID]]&gt;=1973</f>
        <v>1</v>
      </c>
      <c r="C2013" s="5" t="b">
        <f>Teams[[#This Row],[yearID]]&gt;=1903</f>
        <v>1</v>
      </c>
      <c r="D2013" t="s">
        <v>157</v>
      </c>
      <c r="E2013" t="s">
        <v>532</v>
      </c>
      <c r="F2013" t="s">
        <v>533</v>
      </c>
      <c r="G2013" s="5" t="str">
        <f>VLOOKUP(Teams[[#This Row],[franchID]],TeamsFranchises!$A$2:$D$121,2,FALSE)</f>
        <v>New York Mets</v>
      </c>
      <c r="H2013" t="s">
        <v>37</v>
      </c>
      <c r="I2013">
        <v>1</v>
      </c>
      <c r="J2013">
        <v>160</v>
      </c>
      <c r="K2013">
        <v>80</v>
      </c>
      <c r="L2013">
        <v>100</v>
      </c>
      <c r="M2013">
        <v>60</v>
      </c>
      <c r="N2013" t="s">
        <v>76</v>
      </c>
      <c r="P2013" t="s">
        <v>51</v>
      </c>
      <c r="Q2013" s="5">
        <f>IF(Teams[[#This Row],[LgWin]]="Y", 1,
IF(Teams[[#This Row],[LgWin]] = "N", 0, " "))</f>
        <v>0</v>
      </c>
      <c r="R2013" t="s">
        <v>51</v>
      </c>
      <c r="S2013" s="5">
        <f>IF(Teams[[#This Row],[WSWin]]="Y", 1,
IF(Teams[[#This Row],[WSWin]] = "N", 0, " "))</f>
        <v>0</v>
      </c>
      <c r="T2013">
        <v>703</v>
      </c>
      <c r="U2013">
        <v>5408</v>
      </c>
      <c r="V2013">
        <v>1387</v>
      </c>
      <c r="W2013">
        <v>251</v>
      </c>
      <c r="X2013">
        <v>24</v>
      </c>
      <c r="Y2013">
        <v>152</v>
      </c>
      <c r="Z2013">
        <v>544</v>
      </c>
      <c r="AA2013">
        <v>842</v>
      </c>
      <c r="AB2013">
        <v>140</v>
      </c>
      <c r="AC2013">
        <v>51</v>
      </c>
      <c r="AD2013">
        <v>32</v>
      </c>
      <c r="AE2013">
        <v>56</v>
      </c>
      <c r="AF2013">
        <v>532</v>
      </c>
      <c r="AG2013">
        <v>465</v>
      </c>
      <c r="AH2013">
        <v>2.91</v>
      </c>
      <c r="AI2013">
        <v>31</v>
      </c>
      <c r="AJ2013">
        <v>22</v>
      </c>
      <c r="AK2013">
        <v>46</v>
      </c>
      <c r="AL2013">
        <v>4317</v>
      </c>
      <c r="AM2013">
        <v>1253</v>
      </c>
      <c r="AN2013">
        <v>78</v>
      </c>
      <c r="AO2013">
        <v>404</v>
      </c>
      <c r="AP2013">
        <v>1100</v>
      </c>
      <c r="AQ2013">
        <v>115</v>
      </c>
      <c r="AR2013">
        <v>127</v>
      </c>
      <c r="AS2013">
        <v>0.98099999999999998</v>
      </c>
      <c r="AT2013" t="s">
        <v>534</v>
      </c>
      <c r="AU2013" t="s">
        <v>536</v>
      </c>
      <c r="AV2013">
        <v>3055445</v>
      </c>
      <c r="AW2013">
        <v>95</v>
      </c>
      <c r="AX2013">
        <v>94</v>
      </c>
      <c r="AY2013" t="s">
        <v>533</v>
      </c>
      <c r="AZ2013" t="s">
        <v>532</v>
      </c>
      <c r="BA2013" t="s">
        <v>532</v>
      </c>
    </row>
    <row r="2014" spans="1:53" x14ac:dyDescent="0.55000000000000004">
      <c r="A2014">
        <v>1988</v>
      </c>
      <c r="B2014" s="5" t="b">
        <f>Teams[[#This Row],[yearID]]&gt;=1973</f>
        <v>1</v>
      </c>
      <c r="C2014" s="5" t="b">
        <f>Teams[[#This Row],[yearID]]&gt;=1903</f>
        <v>1</v>
      </c>
      <c r="D2014" t="s">
        <v>410</v>
      </c>
      <c r="E2014" t="s">
        <v>423</v>
      </c>
      <c r="F2014" t="s">
        <v>423</v>
      </c>
      <c r="G2014" s="5" t="str">
        <f>VLOOKUP(Teams[[#This Row],[franchID]],TeamsFranchises!$A$2:$D$121,2,FALSE)</f>
        <v>Oakland Athletics</v>
      </c>
      <c r="H2014" t="s">
        <v>8</v>
      </c>
      <c r="I2014">
        <v>1</v>
      </c>
      <c r="J2014">
        <v>162</v>
      </c>
      <c r="K2014">
        <v>81</v>
      </c>
      <c r="L2014">
        <v>104</v>
      </c>
      <c r="M2014">
        <v>58</v>
      </c>
      <c r="N2014" t="s">
        <v>76</v>
      </c>
      <c r="P2014" t="s">
        <v>76</v>
      </c>
      <c r="Q2014" s="5">
        <f>IF(Teams[[#This Row],[LgWin]]="Y", 1,
IF(Teams[[#This Row],[LgWin]] = "N", 0, " "))</f>
        <v>1</v>
      </c>
      <c r="R2014" t="s">
        <v>51</v>
      </c>
      <c r="S2014" s="5">
        <f>IF(Teams[[#This Row],[WSWin]]="Y", 1,
IF(Teams[[#This Row],[WSWin]] = "N", 0, " "))</f>
        <v>0</v>
      </c>
      <c r="T2014">
        <v>800</v>
      </c>
      <c r="U2014">
        <v>5602</v>
      </c>
      <c r="V2014">
        <v>1474</v>
      </c>
      <c r="W2014">
        <v>251</v>
      </c>
      <c r="X2014">
        <v>22</v>
      </c>
      <c r="Y2014">
        <v>156</v>
      </c>
      <c r="Z2014">
        <v>580</v>
      </c>
      <c r="AA2014">
        <v>926</v>
      </c>
      <c r="AB2014">
        <v>129</v>
      </c>
      <c r="AC2014">
        <v>54</v>
      </c>
      <c r="AD2014">
        <v>65</v>
      </c>
      <c r="AE2014">
        <v>55</v>
      </c>
      <c r="AF2014">
        <v>620</v>
      </c>
      <c r="AG2014">
        <v>569</v>
      </c>
      <c r="AH2014">
        <v>3.44</v>
      </c>
      <c r="AI2014">
        <v>22</v>
      </c>
      <c r="AJ2014">
        <v>9</v>
      </c>
      <c r="AK2014">
        <v>64</v>
      </c>
      <c r="AL2014">
        <v>4468</v>
      </c>
      <c r="AM2014">
        <v>1376</v>
      </c>
      <c r="AN2014">
        <v>116</v>
      </c>
      <c r="AO2014">
        <v>553</v>
      </c>
      <c r="AP2014">
        <v>983</v>
      </c>
      <c r="AQ2014">
        <v>105</v>
      </c>
      <c r="AR2014">
        <v>151</v>
      </c>
      <c r="AS2014">
        <v>0.98299999999999998</v>
      </c>
      <c r="AT2014" t="s">
        <v>546</v>
      </c>
      <c r="AU2014" t="s">
        <v>547</v>
      </c>
      <c r="AV2014">
        <v>2287335</v>
      </c>
      <c r="AW2014">
        <v>97</v>
      </c>
      <c r="AX2014">
        <v>96</v>
      </c>
      <c r="AY2014" t="s">
        <v>423</v>
      </c>
      <c r="AZ2014" t="s">
        <v>423</v>
      </c>
      <c r="BA2014" t="s">
        <v>423</v>
      </c>
    </row>
    <row r="2015" spans="1:53" x14ac:dyDescent="0.55000000000000004">
      <c r="A2015">
        <v>1988</v>
      </c>
      <c r="B2015" s="5" t="b">
        <f>Teams[[#This Row],[yearID]]&gt;=1973</f>
        <v>1</v>
      </c>
      <c r="C2015" s="5" t="b">
        <f>Teams[[#This Row],[yearID]]&gt;=1903</f>
        <v>1</v>
      </c>
      <c r="D2015" t="s">
        <v>157</v>
      </c>
      <c r="E2015" t="s">
        <v>122</v>
      </c>
      <c r="F2015" t="s">
        <v>122</v>
      </c>
      <c r="G2015" s="5" t="str">
        <f>VLOOKUP(Teams[[#This Row],[franchID]],TeamsFranchises!$A$2:$D$121,2,FALSE)</f>
        <v>Philadelphia Phillies</v>
      </c>
      <c r="H2015" t="s">
        <v>37</v>
      </c>
      <c r="I2015">
        <v>6</v>
      </c>
      <c r="J2015">
        <v>162</v>
      </c>
      <c r="K2015">
        <v>81</v>
      </c>
      <c r="L2015">
        <v>65</v>
      </c>
      <c r="M2015">
        <v>96</v>
      </c>
      <c r="N2015" t="s">
        <v>51</v>
      </c>
      <c r="P2015" t="s">
        <v>51</v>
      </c>
      <c r="Q2015" s="5">
        <f>IF(Teams[[#This Row],[LgWin]]="Y", 1,
IF(Teams[[#This Row],[LgWin]] = "N", 0, " "))</f>
        <v>0</v>
      </c>
      <c r="R2015" t="s">
        <v>51</v>
      </c>
      <c r="S2015" s="5">
        <f>IF(Teams[[#This Row],[WSWin]]="Y", 1,
IF(Teams[[#This Row],[WSWin]] = "N", 0, " "))</f>
        <v>0</v>
      </c>
      <c r="T2015">
        <v>597</v>
      </c>
      <c r="U2015">
        <v>5403</v>
      </c>
      <c r="V2015">
        <v>1294</v>
      </c>
      <c r="W2015">
        <v>246</v>
      </c>
      <c r="X2015">
        <v>31</v>
      </c>
      <c r="Y2015">
        <v>106</v>
      </c>
      <c r="Z2015">
        <v>489</v>
      </c>
      <c r="AA2015">
        <v>981</v>
      </c>
      <c r="AB2015">
        <v>112</v>
      </c>
      <c r="AC2015">
        <v>49</v>
      </c>
      <c r="AD2015">
        <v>47</v>
      </c>
      <c r="AE2015">
        <v>48</v>
      </c>
      <c r="AF2015">
        <v>734</v>
      </c>
      <c r="AG2015">
        <v>659</v>
      </c>
      <c r="AH2015">
        <v>4.1399999999999997</v>
      </c>
      <c r="AI2015">
        <v>16</v>
      </c>
      <c r="AJ2015">
        <v>6</v>
      </c>
      <c r="AK2015">
        <v>36</v>
      </c>
      <c r="AL2015">
        <v>4299</v>
      </c>
      <c r="AM2015">
        <v>1447</v>
      </c>
      <c r="AN2015">
        <v>118</v>
      </c>
      <c r="AO2015">
        <v>628</v>
      </c>
      <c r="AP2015">
        <v>859</v>
      </c>
      <c r="AQ2015">
        <v>145</v>
      </c>
      <c r="AR2015">
        <v>139</v>
      </c>
      <c r="AS2015">
        <v>0.97599999999999998</v>
      </c>
      <c r="AT2015" t="s">
        <v>358</v>
      </c>
      <c r="AU2015" t="s">
        <v>566</v>
      </c>
      <c r="AV2015">
        <v>1990041</v>
      </c>
      <c r="AW2015">
        <v>101</v>
      </c>
      <c r="AX2015">
        <v>103</v>
      </c>
      <c r="AY2015" t="s">
        <v>122</v>
      </c>
      <c r="AZ2015" t="s">
        <v>122</v>
      </c>
      <c r="BA2015" t="s">
        <v>122</v>
      </c>
    </row>
    <row r="2016" spans="1:53" x14ac:dyDescent="0.55000000000000004">
      <c r="A2016">
        <v>1988</v>
      </c>
      <c r="B2016" s="5" t="b">
        <f>Teams[[#This Row],[yearID]]&gt;=1973</f>
        <v>1</v>
      </c>
      <c r="C2016" s="5" t="b">
        <f>Teams[[#This Row],[yearID]]&gt;=1903</f>
        <v>1</v>
      </c>
      <c r="D2016" t="s">
        <v>157</v>
      </c>
      <c r="E2016" t="s">
        <v>229</v>
      </c>
      <c r="F2016" t="s">
        <v>229</v>
      </c>
      <c r="G2016" s="5" t="str">
        <f>VLOOKUP(Teams[[#This Row],[franchID]],TeamsFranchises!$A$2:$D$121,2,FALSE)</f>
        <v>Pittsburgh Pirates</v>
      </c>
      <c r="H2016" t="s">
        <v>37</v>
      </c>
      <c r="I2016">
        <v>2</v>
      </c>
      <c r="J2016">
        <v>160</v>
      </c>
      <c r="K2016">
        <v>81</v>
      </c>
      <c r="L2016">
        <v>85</v>
      </c>
      <c r="M2016">
        <v>75</v>
      </c>
      <c r="N2016" t="s">
        <v>51</v>
      </c>
      <c r="P2016" t="s">
        <v>51</v>
      </c>
      <c r="Q2016" s="5">
        <f>IF(Teams[[#This Row],[LgWin]]="Y", 1,
IF(Teams[[#This Row],[LgWin]] = "N", 0, " "))</f>
        <v>0</v>
      </c>
      <c r="R2016" t="s">
        <v>51</v>
      </c>
      <c r="S2016" s="5">
        <f>IF(Teams[[#This Row],[WSWin]]="Y", 1,
IF(Teams[[#This Row],[WSWin]] = "N", 0, " "))</f>
        <v>0</v>
      </c>
      <c r="T2016">
        <v>651</v>
      </c>
      <c r="U2016">
        <v>5379</v>
      </c>
      <c r="V2016">
        <v>1327</v>
      </c>
      <c r="W2016">
        <v>240</v>
      </c>
      <c r="X2016">
        <v>45</v>
      </c>
      <c r="Y2016">
        <v>110</v>
      </c>
      <c r="Z2016">
        <v>553</v>
      </c>
      <c r="AA2016">
        <v>947</v>
      </c>
      <c r="AB2016">
        <v>119</v>
      </c>
      <c r="AC2016">
        <v>60</v>
      </c>
      <c r="AD2016">
        <v>32</v>
      </c>
      <c r="AE2016">
        <v>60</v>
      </c>
      <c r="AF2016">
        <v>616</v>
      </c>
      <c r="AG2016">
        <v>555</v>
      </c>
      <c r="AH2016">
        <v>3.47</v>
      </c>
      <c r="AI2016">
        <v>12</v>
      </c>
      <c r="AJ2016">
        <v>11</v>
      </c>
      <c r="AK2016">
        <v>46</v>
      </c>
      <c r="AL2016">
        <v>4322</v>
      </c>
      <c r="AM2016">
        <v>1349</v>
      </c>
      <c r="AN2016">
        <v>108</v>
      </c>
      <c r="AO2016">
        <v>469</v>
      </c>
      <c r="AP2016">
        <v>790</v>
      </c>
      <c r="AQ2016">
        <v>125</v>
      </c>
      <c r="AR2016">
        <v>128</v>
      </c>
      <c r="AS2016">
        <v>0.98</v>
      </c>
      <c r="AT2016" t="s">
        <v>390</v>
      </c>
      <c r="AU2016" t="s">
        <v>567</v>
      </c>
      <c r="AV2016">
        <v>1866713</v>
      </c>
      <c r="AW2016">
        <v>98</v>
      </c>
      <c r="AX2016">
        <v>98</v>
      </c>
      <c r="AY2016" t="s">
        <v>229</v>
      </c>
      <c r="AZ2016" t="s">
        <v>229</v>
      </c>
      <c r="BA2016" t="s">
        <v>229</v>
      </c>
    </row>
    <row r="2017" spans="1:53" x14ac:dyDescent="0.55000000000000004">
      <c r="A2017">
        <v>1988</v>
      </c>
      <c r="B2017" s="5" t="b">
        <f>Teams[[#This Row],[yearID]]&gt;=1973</f>
        <v>1</v>
      </c>
      <c r="C2017" s="5" t="b">
        <f>Teams[[#This Row],[yearID]]&gt;=1903</f>
        <v>1</v>
      </c>
      <c r="D2017" t="s">
        <v>157</v>
      </c>
      <c r="E2017" t="s">
        <v>554</v>
      </c>
      <c r="F2017" t="s">
        <v>555</v>
      </c>
      <c r="G2017" s="5" t="str">
        <f>VLOOKUP(Teams[[#This Row],[franchID]],TeamsFranchises!$A$2:$D$121,2,FALSE)</f>
        <v>San Diego Padres</v>
      </c>
      <c r="H2017" t="s">
        <v>8</v>
      </c>
      <c r="I2017">
        <v>3</v>
      </c>
      <c r="J2017">
        <v>161</v>
      </c>
      <c r="K2017">
        <v>81</v>
      </c>
      <c r="L2017">
        <v>83</v>
      </c>
      <c r="M2017">
        <v>78</v>
      </c>
      <c r="N2017" t="s">
        <v>51</v>
      </c>
      <c r="P2017" t="s">
        <v>51</v>
      </c>
      <c r="Q2017" s="5">
        <f>IF(Teams[[#This Row],[LgWin]]="Y", 1,
IF(Teams[[#This Row],[LgWin]] = "N", 0, " "))</f>
        <v>0</v>
      </c>
      <c r="R2017" t="s">
        <v>51</v>
      </c>
      <c r="S2017" s="5">
        <f>IF(Teams[[#This Row],[WSWin]]="Y", 1,
IF(Teams[[#This Row],[WSWin]] = "N", 0, " "))</f>
        <v>0</v>
      </c>
      <c r="T2017">
        <v>594</v>
      </c>
      <c r="U2017">
        <v>5366</v>
      </c>
      <c r="V2017">
        <v>1325</v>
      </c>
      <c r="W2017">
        <v>205</v>
      </c>
      <c r="X2017">
        <v>35</v>
      </c>
      <c r="Y2017">
        <v>94</v>
      </c>
      <c r="Z2017">
        <v>494</v>
      </c>
      <c r="AA2017">
        <v>892</v>
      </c>
      <c r="AB2017">
        <v>123</v>
      </c>
      <c r="AC2017">
        <v>50</v>
      </c>
      <c r="AD2017">
        <v>21</v>
      </c>
      <c r="AE2017">
        <v>45</v>
      </c>
      <c r="AF2017">
        <v>583</v>
      </c>
      <c r="AG2017">
        <v>528</v>
      </c>
      <c r="AH2017">
        <v>3.28</v>
      </c>
      <c r="AI2017">
        <v>30</v>
      </c>
      <c r="AJ2017">
        <v>9</v>
      </c>
      <c r="AK2017">
        <v>39</v>
      </c>
      <c r="AL2017">
        <v>4347</v>
      </c>
      <c r="AM2017">
        <v>1332</v>
      </c>
      <c r="AN2017">
        <v>112</v>
      </c>
      <c r="AO2017">
        <v>439</v>
      </c>
      <c r="AP2017">
        <v>885</v>
      </c>
      <c r="AQ2017">
        <v>120</v>
      </c>
      <c r="AR2017">
        <v>147</v>
      </c>
      <c r="AS2017">
        <v>0.98099999999999998</v>
      </c>
      <c r="AT2017" t="s">
        <v>556</v>
      </c>
      <c r="AU2017" t="s">
        <v>557</v>
      </c>
      <c r="AV2017">
        <v>1506896</v>
      </c>
      <c r="AW2017">
        <v>99</v>
      </c>
      <c r="AX2017">
        <v>99</v>
      </c>
      <c r="AY2017" t="s">
        <v>555</v>
      </c>
      <c r="AZ2017" t="s">
        <v>554</v>
      </c>
      <c r="BA2017" t="s">
        <v>554</v>
      </c>
    </row>
    <row r="2018" spans="1:53" x14ac:dyDescent="0.55000000000000004">
      <c r="A2018">
        <v>1988</v>
      </c>
      <c r="B2018" s="5" t="b">
        <f>Teams[[#This Row],[yearID]]&gt;=1973</f>
        <v>1</v>
      </c>
      <c r="C2018" s="5" t="b">
        <f>Teams[[#This Row],[yearID]]&gt;=1903</f>
        <v>1</v>
      </c>
      <c r="D2018" t="s">
        <v>410</v>
      </c>
      <c r="E2018" t="s">
        <v>573</v>
      </c>
      <c r="F2018" t="s">
        <v>573</v>
      </c>
      <c r="G2018" s="5" t="str">
        <f>VLOOKUP(Teams[[#This Row],[franchID]],TeamsFranchises!$A$2:$D$121,2,FALSE)</f>
        <v>Seattle Mariners</v>
      </c>
      <c r="H2018" t="s">
        <v>8</v>
      </c>
      <c r="I2018">
        <v>7</v>
      </c>
      <c r="J2018">
        <v>161</v>
      </c>
      <c r="K2018">
        <v>81</v>
      </c>
      <c r="L2018">
        <v>68</v>
      </c>
      <c r="M2018">
        <v>93</v>
      </c>
      <c r="N2018" t="s">
        <v>51</v>
      </c>
      <c r="P2018" t="s">
        <v>51</v>
      </c>
      <c r="Q2018" s="5">
        <f>IF(Teams[[#This Row],[LgWin]]="Y", 1,
IF(Teams[[#This Row],[LgWin]] = "N", 0, " "))</f>
        <v>0</v>
      </c>
      <c r="R2018" t="s">
        <v>51</v>
      </c>
      <c r="S2018" s="5">
        <f>IF(Teams[[#This Row],[WSWin]]="Y", 1,
IF(Teams[[#This Row],[WSWin]] = "N", 0, " "))</f>
        <v>0</v>
      </c>
      <c r="T2018">
        <v>664</v>
      </c>
      <c r="U2018">
        <v>5436</v>
      </c>
      <c r="V2018">
        <v>1397</v>
      </c>
      <c r="W2018">
        <v>271</v>
      </c>
      <c r="X2018">
        <v>27</v>
      </c>
      <c r="Y2018">
        <v>148</v>
      </c>
      <c r="Z2018">
        <v>461</v>
      </c>
      <c r="AA2018">
        <v>787</v>
      </c>
      <c r="AB2018">
        <v>95</v>
      </c>
      <c r="AC2018">
        <v>61</v>
      </c>
      <c r="AD2018">
        <v>38</v>
      </c>
      <c r="AE2018">
        <v>42</v>
      </c>
      <c r="AF2018">
        <v>744</v>
      </c>
      <c r="AG2018">
        <v>659</v>
      </c>
      <c r="AH2018">
        <v>4.1500000000000004</v>
      </c>
      <c r="AI2018">
        <v>28</v>
      </c>
      <c r="AJ2018">
        <v>11</v>
      </c>
      <c r="AK2018">
        <v>28</v>
      </c>
      <c r="AL2018">
        <v>4284</v>
      </c>
      <c r="AM2018">
        <v>1385</v>
      </c>
      <c r="AN2018">
        <v>144</v>
      </c>
      <c r="AO2018">
        <v>558</v>
      </c>
      <c r="AP2018">
        <v>981</v>
      </c>
      <c r="AQ2018">
        <v>123</v>
      </c>
      <c r="AR2018">
        <v>168</v>
      </c>
      <c r="AS2018">
        <v>0.98</v>
      </c>
      <c r="AT2018" t="s">
        <v>574</v>
      </c>
      <c r="AU2018" t="s">
        <v>575</v>
      </c>
      <c r="AV2018">
        <v>1022398</v>
      </c>
      <c r="AW2018">
        <v>104</v>
      </c>
      <c r="AX2018">
        <v>105</v>
      </c>
      <c r="AY2018" t="s">
        <v>573</v>
      </c>
      <c r="AZ2018" t="s">
        <v>573</v>
      </c>
      <c r="BA2018" t="s">
        <v>573</v>
      </c>
    </row>
    <row r="2019" spans="1:53" x14ac:dyDescent="0.55000000000000004">
      <c r="A2019">
        <v>1988</v>
      </c>
      <c r="B2019" s="5" t="b">
        <f>Teams[[#This Row],[yearID]]&gt;=1973</f>
        <v>1</v>
      </c>
      <c r="C2019" s="5" t="b">
        <f>Teams[[#This Row],[yearID]]&gt;=1903</f>
        <v>1</v>
      </c>
      <c r="D2019" t="s">
        <v>157</v>
      </c>
      <c r="E2019" t="s">
        <v>514</v>
      </c>
      <c r="F2019" t="s">
        <v>243</v>
      </c>
      <c r="G2019" s="5" t="str">
        <f>VLOOKUP(Teams[[#This Row],[franchID]],TeamsFranchises!$A$2:$D$121,2,FALSE)</f>
        <v>San Francisco Giants</v>
      </c>
      <c r="H2019" t="s">
        <v>8</v>
      </c>
      <c r="I2019">
        <v>4</v>
      </c>
      <c r="J2019">
        <v>162</v>
      </c>
      <c r="K2019">
        <v>81</v>
      </c>
      <c r="L2019">
        <v>83</v>
      </c>
      <c r="M2019">
        <v>79</v>
      </c>
      <c r="N2019" t="s">
        <v>51</v>
      </c>
      <c r="P2019" t="s">
        <v>51</v>
      </c>
      <c r="Q2019" s="5">
        <f>IF(Teams[[#This Row],[LgWin]]="Y", 1,
IF(Teams[[#This Row],[LgWin]] = "N", 0, " "))</f>
        <v>0</v>
      </c>
      <c r="R2019" t="s">
        <v>51</v>
      </c>
      <c r="S2019" s="5">
        <f>IF(Teams[[#This Row],[WSWin]]="Y", 1,
IF(Teams[[#This Row],[WSWin]] = "N", 0, " "))</f>
        <v>0</v>
      </c>
      <c r="T2019">
        <v>670</v>
      </c>
      <c r="U2019">
        <v>5450</v>
      </c>
      <c r="V2019">
        <v>1353</v>
      </c>
      <c r="W2019">
        <v>227</v>
      </c>
      <c r="X2019">
        <v>44</v>
      </c>
      <c r="Y2019">
        <v>113</v>
      </c>
      <c r="Z2019">
        <v>550</v>
      </c>
      <c r="AA2019">
        <v>1023</v>
      </c>
      <c r="AB2019">
        <v>121</v>
      </c>
      <c r="AC2019">
        <v>78</v>
      </c>
      <c r="AD2019">
        <v>33</v>
      </c>
      <c r="AE2019">
        <v>51</v>
      </c>
      <c r="AF2019">
        <v>626</v>
      </c>
      <c r="AG2019">
        <v>550</v>
      </c>
      <c r="AH2019">
        <v>3.39</v>
      </c>
      <c r="AI2019">
        <v>25</v>
      </c>
      <c r="AJ2019">
        <v>13</v>
      </c>
      <c r="AK2019">
        <v>42</v>
      </c>
      <c r="AL2019">
        <v>4387</v>
      </c>
      <c r="AM2019">
        <v>1323</v>
      </c>
      <c r="AN2019">
        <v>99</v>
      </c>
      <c r="AO2019">
        <v>422</v>
      </c>
      <c r="AP2019">
        <v>875</v>
      </c>
      <c r="AQ2019">
        <v>129</v>
      </c>
      <c r="AR2019">
        <v>145</v>
      </c>
      <c r="AS2019">
        <v>0.98</v>
      </c>
      <c r="AT2019" t="s">
        <v>515</v>
      </c>
      <c r="AU2019" t="s">
        <v>517</v>
      </c>
      <c r="AV2019">
        <v>1785297</v>
      </c>
      <c r="AW2019">
        <v>96</v>
      </c>
      <c r="AX2019">
        <v>95</v>
      </c>
      <c r="AY2019" t="s">
        <v>243</v>
      </c>
      <c r="AZ2019" t="s">
        <v>514</v>
      </c>
      <c r="BA2019" t="s">
        <v>514</v>
      </c>
    </row>
    <row r="2020" spans="1:53" x14ac:dyDescent="0.55000000000000004">
      <c r="A2020">
        <v>1988</v>
      </c>
      <c r="B2020" s="5" t="b">
        <f>Teams[[#This Row],[yearID]]&gt;=1973</f>
        <v>1</v>
      </c>
      <c r="C2020" s="5" t="b">
        <f>Teams[[#This Row],[yearID]]&gt;=1903</f>
        <v>1</v>
      </c>
      <c r="D2020" t="s">
        <v>157</v>
      </c>
      <c r="E2020" t="s">
        <v>396</v>
      </c>
      <c r="F2020" t="s">
        <v>154</v>
      </c>
      <c r="G2020" s="5" t="str">
        <f>VLOOKUP(Teams[[#This Row],[franchID]],TeamsFranchises!$A$2:$D$121,2,FALSE)</f>
        <v>St. Louis Cardinals</v>
      </c>
      <c r="H2020" t="s">
        <v>37</v>
      </c>
      <c r="I2020">
        <v>5</v>
      </c>
      <c r="J2020">
        <v>162</v>
      </c>
      <c r="K2020">
        <v>81</v>
      </c>
      <c r="L2020">
        <v>76</v>
      </c>
      <c r="M2020">
        <v>86</v>
      </c>
      <c r="N2020" t="s">
        <v>51</v>
      </c>
      <c r="P2020" t="s">
        <v>51</v>
      </c>
      <c r="Q2020" s="5">
        <f>IF(Teams[[#This Row],[LgWin]]="Y", 1,
IF(Teams[[#This Row],[LgWin]] = "N", 0, " "))</f>
        <v>0</v>
      </c>
      <c r="R2020" t="s">
        <v>51</v>
      </c>
      <c r="S2020" s="5">
        <f>IF(Teams[[#This Row],[WSWin]]="Y", 1,
IF(Teams[[#This Row],[WSWin]] = "N", 0, " "))</f>
        <v>0</v>
      </c>
      <c r="T2020">
        <v>578</v>
      </c>
      <c r="U2020">
        <v>5518</v>
      </c>
      <c r="V2020">
        <v>1373</v>
      </c>
      <c r="W2020">
        <v>207</v>
      </c>
      <c r="X2020">
        <v>33</v>
      </c>
      <c r="Y2020">
        <v>71</v>
      </c>
      <c r="Z2020">
        <v>484</v>
      </c>
      <c r="AA2020">
        <v>827</v>
      </c>
      <c r="AB2020">
        <v>234</v>
      </c>
      <c r="AC2020">
        <v>64</v>
      </c>
      <c r="AD2020">
        <v>22</v>
      </c>
      <c r="AE2020">
        <v>48</v>
      </c>
      <c r="AF2020">
        <v>633</v>
      </c>
      <c r="AG2020">
        <v>567</v>
      </c>
      <c r="AH2020">
        <v>3.47</v>
      </c>
      <c r="AI2020">
        <v>17</v>
      </c>
      <c r="AJ2020">
        <v>14</v>
      </c>
      <c r="AK2020">
        <v>42</v>
      </c>
      <c r="AL2020">
        <v>4412</v>
      </c>
      <c r="AM2020">
        <v>1387</v>
      </c>
      <c r="AN2020">
        <v>91</v>
      </c>
      <c r="AO2020">
        <v>486</v>
      </c>
      <c r="AP2020">
        <v>881</v>
      </c>
      <c r="AQ2020">
        <v>121</v>
      </c>
      <c r="AR2020">
        <v>131</v>
      </c>
      <c r="AS2020">
        <v>0.98099999999999998</v>
      </c>
      <c r="AT2020" t="s">
        <v>409</v>
      </c>
      <c r="AU2020" t="s">
        <v>545</v>
      </c>
      <c r="AV2020">
        <v>2892799</v>
      </c>
      <c r="AW2020">
        <v>101</v>
      </c>
      <c r="AX2020">
        <v>101</v>
      </c>
      <c r="AY2020" t="s">
        <v>154</v>
      </c>
      <c r="AZ2020" t="s">
        <v>396</v>
      </c>
      <c r="BA2020" t="s">
        <v>396</v>
      </c>
    </row>
    <row r="2021" spans="1:53" x14ac:dyDescent="0.55000000000000004">
      <c r="A2021">
        <v>1988</v>
      </c>
      <c r="B2021" s="5" t="b">
        <f>Teams[[#This Row],[yearID]]&gt;=1973</f>
        <v>1</v>
      </c>
      <c r="C2021" s="5" t="b">
        <f>Teams[[#This Row],[yearID]]&gt;=1903</f>
        <v>1</v>
      </c>
      <c r="D2021" t="s">
        <v>410</v>
      </c>
      <c r="E2021" t="s">
        <v>526</v>
      </c>
      <c r="F2021" t="s">
        <v>526</v>
      </c>
      <c r="G2021" s="5" t="str">
        <f>VLOOKUP(Teams[[#This Row],[franchID]],TeamsFranchises!$A$2:$D$121,2,FALSE)</f>
        <v>Texas Rangers</v>
      </c>
      <c r="H2021" t="s">
        <v>8</v>
      </c>
      <c r="I2021">
        <v>6</v>
      </c>
      <c r="J2021">
        <v>161</v>
      </c>
      <c r="K2021">
        <v>81</v>
      </c>
      <c r="L2021">
        <v>70</v>
      </c>
      <c r="M2021">
        <v>91</v>
      </c>
      <c r="N2021" t="s">
        <v>51</v>
      </c>
      <c r="P2021" t="s">
        <v>51</v>
      </c>
      <c r="Q2021" s="5">
        <f>IF(Teams[[#This Row],[LgWin]]="Y", 1,
IF(Teams[[#This Row],[LgWin]] = "N", 0, " "))</f>
        <v>0</v>
      </c>
      <c r="R2021" t="s">
        <v>51</v>
      </c>
      <c r="S2021" s="5">
        <f>IF(Teams[[#This Row],[WSWin]]="Y", 1,
IF(Teams[[#This Row],[WSWin]] = "N", 0, " "))</f>
        <v>0</v>
      </c>
      <c r="T2021">
        <v>637</v>
      </c>
      <c r="U2021">
        <v>5479</v>
      </c>
      <c r="V2021">
        <v>1378</v>
      </c>
      <c r="W2021">
        <v>227</v>
      </c>
      <c r="X2021">
        <v>39</v>
      </c>
      <c r="Y2021">
        <v>112</v>
      </c>
      <c r="Z2021">
        <v>542</v>
      </c>
      <c r="AA2021">
        <v>1022</v>
      </c>
      <c r="AB2021">
        <v>130</v>
      </c>
      <c r="AC2021">
        <v>57</v>
      </c>
      <c r="AD2021">
        <v>35</v>
      </c>
      <c r="AE2021">
        <v>53</v>
      </c>
      <c r="AF2021">
        <v>735</v>
      </c>
      <c r="AG2021">
        <v>647</v>
      </c>
      <c r="AH2021">
        <v>4.05</v>
      </c>
      <c r="AI2021">
        <v>41</v>
      </c>
      <c r="AJ2021">
        <v>11</v>
      </c>
      <c r="AK2021">
        <v>31</v>
      </c>
      <c r="AL2021">
        <v>4316</v>
      </c>
      <c r="AM2021">
        <v>1310</v>
      </c>
      <c r="AN2021">
        <v>129</v>
      </c>
      <c r="AO2021">
        <v>654</v>
      </c>
      <c r="AP2021">
        <v>912</v>
      </c>
      <c r="AQ2021">
        <v>131</v>
      </c>
      <c r="AR2021">
        <v>145</v>
      </c>
      <c r="AS2021">
        <v>0.97899999999999998</v>
      </c>
      <c r="AT2021" t="s">
        <v>568</v>
      </c>
      <c r="AU2021" t="s">
        <v>569</v>
      </c>
      <c r="AV2021">
        <v>1581901</v>
      </c>
      <c r="AW2021">
        <v>102</v>
      </c>
      <c r="AX2021">
        <v>103</v>
      </c>
      <c r="AY2021" t="s">
        <v>526</v>
      </c>
      <c r="AZ2021" t="s">
        <v>526</v>
      </c>
      <c r="BA2021" t="s">
        <v>526</v>
      </c>
    </row>
    <row r="2022" spans="1:53" x14ac:dyDescent="0.55000000000000004">
      <c r="A2022">
        <v>1988</v>
      </c>
      <c r="B2022" s="5" t="b">
        <f>Teams[[#This Row],[yearID]]&gt;=1973</f>
        <v>1</v>
      </c>
      <c r="C2022" s="5" t="b">
        <f>Teams[[#This Row],[yearID]]&gt;=1903</f>
        <v>1</v>
      </c>
      <c r="D2022" t="s">
        <v>410</v>
      </c>
      <c r="E2022" t="s">
        <v>576</v>
      </c>
      <c r="F2022" t="s">
        <v>576</v>
      </c>
      <c r="G2022" s="5" t="str">
        <f>VLOOKUP(Teams[[#This Row],[franchID]],TeamsFranchises!$A$2:$D$121,2,FALSE)</f>
        <v>Toronto Blue Jays</v>
      </c>
      <c r="H2022" t="s">
        <v>37</v>
      </c>
      <c r="I2022">
        <v>3</v>
      </c>
      <c r="J2022">
        <v>162</v>
      </c>
      <c r="K2022">
        <v>81</v>
      </c>
      <c r="L2022">
        <v>87</v>
      </c>
      <c r="M2022">
        <v>75</v>
      </c>
      <c r="N2022" t="s">
        <v>51</v>
      </c>
      <c r="P2022" t="s">
        <v>51</v>
      </c>
      <c r="Q2022" s="5">
        <f>IF(Teams[[#This Row],[LgWin]]="Y", 1,
IF(Teams[[#This Row],[LgWin]] = "N", 0, " "))</f>
        <v>0</v>
      </c>
      <c r="R2022" t="s">
        <v>51</v>
      </c>
      <c r="S2022" s="5">
        <f>IF(Teams[[#This Row],[WSWin]]="Y", 1,
IF(Teams[[#This Row],[WSWin]] = "N", 0, " "))</f>
        <v>0</v>
      </c>
      <c r="T2022">
        <v>763</v>
      </c>
      <c r="U2022">
        <v>5557</v>
      </c>
      <c r="V2022">
        <v>1491</v>
      </c>
      <c r="W2022">
        <v>271</v>
      </c>
      <c r="X2022">
        <v>47</v>
      </c>
      <c r="Y2022">
        <v>158</v>
      </c>
      <c r="Z2022">
        <v>521</v>
      </c>
      <c r="AA2022">
        <v>935</v>
      </c>
      <c r="AB2022">
        <v>107</v>
      </c>
      <c r="AC2022">
        <v>36</v>
      </c>
      <c r="AD2022">
        <v>31</v>
      </c>
      <c r="AE2022">
        <v>50</v>
      </c>
      <c r="AF2022">
        <v>680</v>
      </c>
      <c r="AG2022">
        <v>611</v>
      </c>
      <c r="AH2022">
        <v>3.8</v>
      </c>
      <c r="AI2022">
        <v>16</v>
      </c>
      <c r="AJ2022">
        <v>17</v>
      </c>
      <c r="AK2022">
        <v>47</v>
      </c>
      <c r="AL2022">
        <v>4347</v>
      </c>
      <c r="AM2022">
        <v>1404</v>
      </c>
      <c r="AN2022">
        <v>143</v>
      </c>
      <c r="AO2022">
        <v>528</v>
      </c>
      <c r="AP2022">
        <v>904</v>
      </c>
      <c r="AQ2022">
        <v>110</v>
      </c>
      <c r="AR2022">
        <v>170</v>
      </c>
      <c r="AS2022">
        <v>0.98199999999999998</v>
      </c>
      <c r="AT2022" t="s">
        <v>577</v>
      </c>
      <c r="AU2022" t="s">
        <v>578</v>
      </c>
      <c r="AV2022">
        <v>2595175</v>
      </c>
      <c r="AW2022">
        <v>100</v>
      </c>
      <c r="AX2022">
        <v>99</v>
      </c>
      <c r="AY2022" t="s">
        <v>576</v>
      </c>
      <c r="AZ2022" t="s">
        <v>576</v>
      </c>
      <c r="BA2022" t="s">
        <v>576</v>
      </c>
    </row>
    <row r="2023" spans="1:53" x14ac:dyDescent="0.55000000000000004">
      <c r="A2023">
        <v>1989</v>
      </c>
      <c r="B2023" s="5" t="b">
        <f>Teams[[#This Row],[yearID]]&gt;=1973</f>
        <v>1</v>
      </c>
      <c r="C2023" s="5" t="b">
        <f>Teams[[#This Row],[yearID]]&gt;=1903</f>
        <v>1</v>
      </c>
      <c r="D2023" t="s">
        <v>157</v>
      </c>
      <c r="E2023" t="s">
        <v>159</v>
      </c>
      <c r="F2023" t="s">
        <v>159</v>
      </c>
      <c r="G2023" s="5" t="str">
        <f>VLOOKUP(Teams[[#This Row],[franchID]],TeamsFranchises!$A$2:$D$121,2,FALSE)</f>
        <v>Atlanta Braves</v>
      </c>
      <c r="H2023" t="s">
        <v>8</v>
      </c>
      <c r="I2023">
        <v>6</v>
      </c>
      <c r="J2023">
        <v>161</v>
      </c>
      <c r="K2023">
        <v>79</v>
      </c>
      <c r="L2023">
        <v>63</v>
      </c>
      <c r="M2023">
        <v>97</v>
      </c>
      <c r="N2023" t="s">
        <v>51</v>
      </c>
      <c r="P2023" t="s">
        <v>51</v>
      </c>
      <c r="Q2023" s="5">
        <f>IF(Teams[[#This Row],[LgWin]]="Y", 1,
IF(Teams[[#This Row],[LgWin]] = "N", 0, " "))</f>
        <v>0</v>
      </c>
      <c r="R2023" t="s">
        <v>51</v>
      </c>
      <c r="S2023" s="5">
        <f>IF(Teams[[#This Row],[WSWin]]="Y", 1,
IF(Teams[[#This Row],[WSWin]] = "N", 0, " "))</f>
        <v>0</v>
      </c>
      <c r="T2023">
        <v>584</v>
      </c>
      <c r="U2023">
        <v>5463</v>
      </c>
      <c r="V2023">
        <v>1281</v>
      </c>
      <c r="W2023">
        <v>201</v>
      </c>
      <c r="X2023">
        <v>22</v>
      </c>
      <c r="Y2023">
        <v>128</v>
      </c>
      <c r="Z2023">
        <v>485</v>
      </c>
      <c r="AA2023">
        <v>996</v>
      </c>
      <c r="AB2023">
        <v>83</v>
      </c>
      <c r="AC2023">
        <v>54</v>
      </c>
      <c r="AD2023">
        <v>24</v>
      </c>
      <c r="AE2023">
        <v>42</v>
      </c>
      <c r="AF2023">
        <v>680</v>
      </c>
      <c r="AG2023">
        <v>595</v>
      </c>
      <c r="AH2023">
        <v>3.7</v>
      </c>
      <c r="AI2023">
        <v>15</v>
      </c>
      <c r="AJ2023">
        <v>8</v>
      </c>
      <c r="AK2023">
        <v>33</v>
      </c>
      <c r="AL2023">
        <v>4343</v>
      </c>
      <c r="AM2023">
        <v>1370</v>
      </c>
      <c r="AN2023">
        <v>114</v>
      </c>
      <c r="AO2023">
        <v>468</v>
      </c>
      <c r="AP2023">
        <v>966</v>
      </c>
      <c r="AQ2023">
        <v>152</v>
      </c>
      <c r="AR2023">
        <v>124</v>
      </c>
      <c r="AS2023">
        <v>0.97599999999999998</v>
      </c>
      <c r="AT2023" t="s">
        <v>541</v>
      </c>
      <c r="AU2023" t="s">
        <v>542</v>
      </c>
      <c r="AV2023">
        <v>984930</v>
      </c>
      <c r="AW2023">
        <v>102</v>
      </c>
      <c r="AX2023">
        <v>104</v>
      </c>
      <c r="AY2023" t="s">
        <v>159</v>
      </c>
      <c r="AZ2023" t="s">
        <v>159</v>
      </c>
      <c r="BA2023" t="s">
        <v>159</v>
      </c>
    </row>
    <row r="2024" spans="1:53" x14ac:dyDescent="0.55000000000000004">
      <c r="A2024">
        <v>1989</v>
      </c>
      <c r="B2024" s="5" t="b">
        <f>Teams[[#This Row],[yearID]]&gt;=1973</f>
        <v>1</v>
      </c>
      <c r="C2024" s="5" t="b">
        <f>Teams[[#This Row],[yearID]]&gt;=1903</f>
        <v>1</v>
      </c>
      <c r="D2024" t="s">
        <v>410</v>
      </c>
      <c r="E2024" t="s">
        <v>95</v>
      </c>
      <c r="F2024" t="s">
        <v>95</v>
      </c>
      <c r="G2024" s="5" t="str">
        <f>VLOOKUP(Teams[[#This Row],[franchID]],TeamsFranchises!$A$2:$D$121,2,FALSE)</f>
        <v>Baltimore Orioles</v>
      </c>
      <c r="H2024" t="s">
        <v>37</v>
      </c>
      <c r="I2024">
        <v>2</v>
      </c>
      <c r="J2024">
        <v>162</v>
      </c>
      <c r="K2024">
        <v>81</v>
      </c>
      <c r="L2024">
        <v>87</v>
      </c>
      <c r="M2024">
        <v>75</v>
      </c>
      <c r="N2024" t="s">
        <v>51</v>
      </c>
      <c r="P2024" t="s">
        <v>51</v>
      </c>
      <c r="Q2024" s="5">
        <f>IF(Teams[[#This Row],[LgWin]]="Y", 1,
IF(Teams[[#This Row],[LgWin]] = "N", 0, " "))</f>
        <v>0</v>
      </c>
      <c r="R2024" t="s">
        <v>51</v>
      </c>
      <c r="S2024" s="5">
        <f>IF(Teams[[#This Row],[WSWin]]="Y", 1,
IF(Teams[[#This Row],[WSWin]] = "N", 0, " "))</f>
        <v>0</v>
      </c>
      <c r="T2024">
        <v>708</v>
      </c>
      <c r="U2024">
        <v>5440</v>
      </c>
      <c r="V2024">
        <v>1369</v>
      </c>
      <c r="W2024">
        <v>238</v>
      </c>
      <c r="X2024">
        <v>33</v>
      </c>
      <c r="Y2024">
        <v>129</v>
      </c>
      <c r="Z2024">
        <v>593</v>
      </c>
      <c r="AA2024">
        <v>957</v>
      </c>
      <c r="AB2024">
        <v>118</v>
      </c>
      <c r="AC2024">
        <v>55</v>
      </c>
      <c r="AD2024">
        <v>30</v>
      </c>
      <c r="AE2024">
        <v>47</v>
      </c>
      <c r="AF2024">
        <v>686</v>
      </c>
      <c r="AG2024">
        <v>644</v>
      </c>
      <c r="AH2024">
        <v>4</v>
      </c>
      <c r="AI2024">
        <v>16</v>
      </c>
      <c r="AJ2024">
        <v>7</v>
      </c>
      <c r="AK2024">
        <v>44</v>
      </c>
      <c r="AL2024">
        <v>4345</v>
      </c>
      <c r="AM2024">
        <v>1518</v>
      </c>
      <c r="AN2024">
        <v>134</v>
      </c>
      <c r="AO2024">
        <v>486</v>
      </c>
      <c r="AP2024">
        <v>676</v>
      </c>
      <c r="AQ2024">
        <v>87</v>
      </c>
      <c r="AR2024">
        <v>163</v>
      </c>
      <c r="AS2024">
        <v>0.98599999999999999</v>
      </c>
      <c r="AT2024" t="s">
        <v>218</v>
      </c>
      <c r="AU2024" t="s">
        <v>504</v>
      </c>
      <c r="AV2024">
        <v>2535208</v>
      </c>
      <c r="AW2024">
        <v>96</v>
      </c>
      <c r="AX2024">
        <v>97</v>
      </c>
      <c r="AY2024" t="s">
        <v>95</v>
      </c>
      <c r="AZ2024" t="s">
        <v>95</v>
      </c>
      <c r="BA2024" t="s">
        <v>95</v>
      </c>
    </row>
    <row r="2025" spans="1:53" x14ac:dyDescent="0.55000000000000004">
      <c r="A2025">
        <v>1989</v>
      </c>
      <c r="B2025" s="5" t="b">
        <f>Teams[[#This Row],[yearID]]&gt;=1973</f>
        <v>1</v>
      </c>
      <c r="C2025" s="5" t="b">
        <f>Teams[[#This Row],[yearID]]&gt;=1903</f>
        <v>1</v>
      </c>
      <c r="D2025" t="s">
        <v>410</v>
      </c>
      <c r="E2025" t="s">
        <v>54</v>
      </c>
      <c r="F2025" t="s">
        <v>54</v>
      </c>
      <c r="G2025" s="5" t="str">
        <f>VLOOKUP(Teams[[#This Row],[franchID]],TeamsFranchises!$A$2:$D$121,2,FALSE)</f>
        <v>Boston Red Sox</v>
      </c>
      <c r="H2025" t="s">
        <v>37</v>
      </c>
      <c r="I2025">
        <v>3</v>
      </c>
      <c r="J2025">
        <v>162</v>
      </c>
      <c r="K2025">
        <v>81</v>
      </c>
      <c r="L2025">
        <v>83</v>
      </c>
      <c r="M2025">
        <v>79</v>
      </c>
      <c r="N2025" t="s">
        <v>51</v>
      </c>
      <c r="P2025" t="s">
        <v>51</v>
      </c>
      <c r="Q2025" s="5">
        <f>IF(Teams[[#This Row],[LgWin]]="Y", 1,
IF(Teams[[#This Row],[LgWin]] = "N", 0, " "))</f>
        <v>0</v>
      </c>
      <c r="R2025" t="s">
        <v>51</v>
      </c>
      <c r="S2025" s="5">
        <f>IF(Teams[[#This Row],[WSWin]]="Y", 1,
IF(Teams[[#This Row],[WSWin]] = "N", 0, " "))</f>
        <v>0</v>
      </c>
      <c r="T2025">
        <v>774</v>
      </c>
      <c r="U2025">
        <v>5666</v>
      </c>
      <c r="V2025">
        <v>1571</v>
      </c>
      <c r="W2025">
        <v>326</v>
      </c>
      <c r="X2025">
        <v>30</v>
      </c>
      <c r="Y2025">
        <v>108</v>
      </c>
      <c r="Z2025">
        <v>643</v>
      </c>
      <c r="AA2025">
        <v>755</v>
      </c>
      <c r="AB2025">
        <v>56</v>
      </c>
      <c r="AC2025">
        <v>35</v>
      </c>
      <c r="AD2025">
        <v>36</v>
      </c>
      <c r="AE2025">
        <v>58</v>
      </c>
      <c r="AF2025">
        <v>735</v>
      </c>
      <c r="AG2025">
        <v>650</v>
      </c>
      <c r="AH2025">
        <v>4.01</v>
      </c>
      <c r="AI2025">
        <v>14</v>
      </c>
      <c r="AJ2025">
        <v>9</v>
      </c>
      <c r="AK2025">
        <v>42</v>
      </c>
      <c r="AL2025">
        <v>4381</v>
      </c>
      <c r="AM2025">
        <v>1448</v>
      </c>
      <c r="AN2025">
        <v>131</v>
      </c>
      <c r="AO2025">
        <v>548</v>
      </c>
      <c r="AP2025">
        <v>1054</v>
      </c>
      <c r="AQ2025">
        <v>127</v>
      </c>
      <c r="AR2025">
        <v>162</v>
      </c>
      <c r="AS2025">
        <v>0.98</v>
      </c>
      <c r="AT2025" t="s">
        <v>441</v>
      </c>
      <c r="AU2025" t="s">
        <v>493</v>
      </c>
      <c r="AV2025">
        <v>2510012</v>
      </c>
      <c r="AW2025">
        <v>107</v>
      </c>
      <c r="AX2025">
        <v>106</v>
      </c>
      <c r="AY2025" t="s">
        <v>54</v>
      </c>
      <c r="AZ2025" t="s">
        <v>54</v>
      </c>
      <c r="BA2025" t="s">
        <v>54</v>
      </c>
    </row>
    <row r="2026" spans="1:53" x14ac:dyDescent="0.55000000000000004">
      <c r="A2026">
        <v>1989</v>
      </c>
      <c r="B2026" s="5" t="b">
        <f>Teams[[#This Row],[yearID]]&gt;=1973</f>
        <v>1</v>
      </c>
      <c r="C2026" s="5" t="b">
        <f>Teams[[#This Row],[yearID]]&gt;=1903</f>
        <v>1</v>
      </c>
      <c r="D2026" t="s">
        <v>410</v>
      </c>
      <c r="E2026" t="s">
        <v>537</v>
      </c>
      <c r="F2026" t="s">
        <v>520</v>
      </c>
      <c r="G2026" s="5" t="str">
        <f>VLOOKUP(Teams[[#This Row],[franchID]],TeamsFranchises!$A$2:$D$121,2,FALSE)</f>
        <v>Los Angeles Angels of Anaheim</v>
      </c>
      <c r="H2026" t="s">
        <v>8</v>
      </c>
      <c r="I2026">
        <v>3</v>
      </c>
      <c r="J2026">
        <v>162</v>
      </c>
      <c r="K2026">
        <v>81</v>
      </c>
      <c r="L2026">
        <v>91</v>
      </c>
      <c r="M2026">
        <v>71</v>
      </c>
      <c r="N2026" t="s">
        <v>51</v>
      </c>
      <c r="P2026" t="s">
        <v>51</v>
      </c>
      <c r="Q2026" s="5">
        <f>IF(Teams[[#This Row],[LgWin]]="Y", 1,
IF(Teams[[#This Row],[LgWin]] = "N", 0, " "))</f>
        <v>0</v>
      </c>
      <c r="R2026" t="s">
        <v>51</v>
      </c>
      <c r="S2026" s="5">
        <f>IF(Teams[[#This Row],[WSWin]]="Y", 1,
IF(Teams[[#This Row],[WSWin]] = "N", 0, " "))</f>
        <v>0</v>
      </c>
      <c r="T2026">
        <v>669</v>
      </c>
      <c r="U2026">
        <v>5545</v>
      </c>
      <c r="V2026">
        <v>1422</v>
      </c>
      <c r="W2026">
        <v>208</v>
      </c>
      <c r="X2026">
        <v>37</v>
      </c>
      <c r="Y2026">
        <v>145</v>
      </c>
      <c r="Z2026">
        <v>429</v>
      </c>
      <c r="AA2026">
        <v>1011</v>
      </c>
      <c r="AB2026">
        <v>89</v>
      </c>
      <c r="AC2026">
        <v>40</v>
      </c>
      <c r="AD2026">
        <v>28</v>
      </c>
      <c r="AE2026">
        <v>46</v>
      </c>
      <c r="AF2026">
        <v>578</v>
      </c>
      <c r="AG2026">
        <v>530</v>
      </c>
      <c r="AH2026">
        <v>3.28</v>
      </c>
      <c r="AI2026">
        <v>32</v>
      </c>
      <c r="AJ2026">
        <v>20</v>
      </c>
      <c r="AK2026">
        <v>38</v>
      </c>
      <c r="AL2026">
        <v>4363</v>
      </c>
      <c r="AM2026">
        <v>1384</v>
      </c>
      <c r="AN2026">
        <v>113</v>
      </c>
      <c r="AO2026">
        <v>465</v>
      </c>
      <c r="AP2026">
        <v>897</v>
      </c>
      <c r="AQ2026">
        <v>96</v>
      </c>
      <c r="AR2026">
        <v>173</v>
      </c>
      <c r="AS2026">
        <v>0.98499999999999999</v>
      </c>
      <c r="AT2026" t="s">
        <v>538</v>
      </c>
      <c r="AU2026" t="s">
        <v>543</v>
      </c>
      <c r="AV2026">
        <v>2647291</v>
      </c>
      <c r="AW2026">
        <v>98</v>
      </c>
      <c r="AX2026">
        <v>98</v>
      </c>
      <c r="AY2026" t="s">
        <v>537</v>
      </c>
      <c r="AZ2026" t="s">
        <v>537</v>
      </c>
      <c r="BA2026" t="s">
        <v>537</v>
      </c>
    </row>
    <row r="2027" spans="1:53" x14ac:dyDescent="0.55000000000000004">
      <c r="A2027">
        <v>1989</v>
      </c>
      <c r="B2027" s="5" t="b">
        <f>Teams[[#This Row],[yearID]]&gt;=1973</f>
        <v>1</v>
      </c>
      <c r="C2027" s="5" t="b">
        <f>Teams[[#This Row],[yearID]]&gt;=1903</f>
        <v>1</v>
      </c>
      <c r="D2027" t="s">
        <v>410</v>
      </c>
      <c r="E2027" t="s">
        <v>415</v>
      </c>
      <c r="F2027" t="s">
        <v>416</v>
      </c>
      <c r="G2027" s="5" t="str">
        <f>VLOOKUP(Teams[[#This Row],[franchID]],TeamsFranchises!$A$2:$D$121,2,FALSE)</f>
        <v>Chicago White Sox</v>
      </c>
      <c r="H2027" t="s">
        <v>8</v>
      </c>
      <c r="I2027">
        <v>7</v>
      </c>
      <c r="J2027">
        <v>161</v>
      </c>
      <c r="K2027">
        <v>80</v>
      </c>
      <c r="L2027">
        <v>69</v>
      </c>
      <c r="M2027">
        <v>92</v>
      </c>
      <c r="N2027" t="s">
        <v>51</v>
      </c>
      <c r="P2027" t="s">
        <v>51</v>
      </c>
      <c r="Q2027" s="5">
        <f>IF(Teams[[#This Row],[LgWin]]="Y", 1,
IF(Teams[[#This Row],[LgWin]] = "N", 0, " "))</f>
        <v>0</v>
      </c>
      <c r="R2027" t="s">
        <v>51</v>
      </c>
      <c r="S2027" s="5">
        <f>IF(Teams[[#This Row],[WSWin]]="Y", 1,
IF(Teams[[#This Row],[WSWin]] = "N", 0, " "))</f>
        <v>0</v>
      </c>
      <c r="T2027">
        <v>693</v>
      </c>
      <c r="U2027">
        <v>5504</v>
      </c>
      <c r="V2027">
        <v>1493</v>
      </c>
      <c r="W2027">
        <v>262</v>
      </c>
      <c r="X2027">
        <v>36</v>
      </c>
      <c r="Y2027">
        <v>94</v>
      </c>
      <c r="Z2027">
        <v>464</v>
      </c>
      <c r="AA2027">
        <v>873</v>
      </c>
      <c r="AB2027">
        <v>97</v>
      </c>
      <c r="AC2027">
        <v>52</v>
      </c>
      <c r="AD2027">
        <v>28</v>
      </c>
      <c r="AE2027">
        <v>51</v>
      </c>
      <c r="AF2027">
        <v>750</v>
      </c>
      <c r="AG2027">
        <v>668</v>
      </c>
      <c r="AH2027">
        <v>4.2300000000000004</v>
      </c>
      <c r="AI2027">
        <v>9</v>
      </c>
      <c r="AJ2027">
        <v>5</v>
      </c>
      <c r="AK2027">
        <v>46</v>
      </c>
      <c r="AL2027">
        <v>4266</v>
      </c>
      <c r="AM2027">
        <v>1472</v>
      </c>
      <c r="AN2027">
        <v>144</v>
      </c>
      <c r="AO2027">
        <v>539</v>
      </c>
      <c r="AP2027">
        <v>778</v>
      </c>
      <c r="AQ2027">
        <v>151</v>
      </c>
      <c r="AR2027">
        <v>176</v>
      </c>
      <c r="AS2027">
        <v>0.97499999999999998</v>
      </c>
      <c r="AT2027" t="s">
        <v>417</v>
      </c>
      <c r="AU2027" t="s">
        <v>450</v>
      </c>
      <c r="AV2027">
        <v>1045651</v>
      </c>
      <c r="AW2027">
        <v>97</v>
      </c>
      <c r="AX2027">
        <v>98</v>
      </c>
      <c r="AY2027" t="s">
        <v>416</v>
      </c>
      <c r="AZ2027" t="s">
        <v>415</v>
      </c>
      <c r="BA2027" t="s">
        <v>415</v>
      </c>
    </row>
    <row r="2028" spans="1:53" x14ac:dyDescent="0.55000000000000004">
      <c r="A2028">
        <v>1989</v>
      </c>
      <c r="B2028" s="5" t="b">
        <f>Teams[[#This Row],[yearID]]&gt;=1973</f>
        <v>1</v>
      </c>
      <c r="C2028" s="5" t="b">
        <f>Teams[[#This Row],[yearID]]&gt;=1903</f>
        <v>1</v>
      </c>
      <c r="D2028" t="s">
        <v>157</v>
      </c>
      <c r="E2028" t="s">
        <v>161</v>
      </c>
      <c r="F2028" t="s">
        <v>162</v>
      </c>
      <c r="G2028" s="5" t="str">
        <f>VLOOKUP(Teams[[#This Row],[franchID]],TeamsFranchises!$A$2:$D$121,2,FALSE)</f>
        <v>Chicago Cubs</v>
      </c>
      <c r="H2028" t="s">
        <v>37</v>
      </c>
      <c r="I2028">
        <v>1</v>
      </c>
      <c r="J2028">
        <v>162</v>
      </c>
      <c r="K2028">
        <v>81</v>
      </c>
      <c r="L2028">
        <v>93</v>
      </c>
      <c r="M2028">
        <v>69</v>
      </c>
      <c r="N2028" t="s">
        <v>76</v>
      </c>
      <c r="P2028" t="s">
        <v>51</v>
      </c>
      <c r="Q2028" s="5">
        <f>IF(Teams[[#This Row],[LgWin]]="Y", 1,
IF(Teams[[#This Row],[LgWin]] = "N", 0, " "))</f>
        <v>0</v>
      </c>
      <c r="R2028" t="s">
        <v>51</v>
      </c>
      <c r="S2028" s="5">
        <f>IF(Teams[[#This Row],[WSWin]]="Y", 1,
IF(Teams[[#This Row],[WSWin]] = "N", 0, " "))</f>
        <v>0</v>
      </c>
      <c r="T2028">
        <v>702</v>
      </c>
      <c r="U2028">
        <v>5513</v>
      </c>
      <c r="V2028">
        <v>1438</v>
      </c>
      <c r="W2028">
        <v>235</v>
      </c>
      <c r="X2028">
        <v>45</v>
      </c>
      <c r="Y2028">
        <v>124</v>
      </c>
      <c r="Z2028">
        <v>472</v>
      </c>
      <c r="AA2028">
        <v>921</v>
      </c>
      <c r="AB2028">
        <v>136</v>
      </c>
      <c r="AC2028">
        <v>57</v>
      </c>
      <c r="AD2028">
        <v>26</v>
      </c>
      <c r="AE2028">
        <v>50</v>
      </c>
      <c r="AF2028">
        <v>623</v>
      </c>
      <c r="AG2028">
        <v>556</v>
      </c>
      <c r="AH2028">
        <v>3.43</v>
      </c>
      <c r="AI2028">
        <v>18</v>
      </c>
      <c r="AJ2028">
        <v>10</v>
      </c>
      <c r="AK2028">
        <v>55</v>
      </c>
      <c r="AL2028">
        <v>4381</v>
      </c>
      <c r="AM2028">
        <v>1369</v>
      </c>
      <c r="AN2028">
        <v>106</v>
      </c>
      <c r="AO2028">
        <v>532</v>
      </c>
      <c r="AP2028">
        <v>918</v>
      </c>
      <c r="AQ2028">
        <v>124</v>
      </c>
      <c r="AR2028">
        <v>130</v>
      </c>
      <c r="AS2028">
        <v>0.98</v>
      </c>
      <c r="AT2028" t="s">
        <v>434</v>
      </c>
      <c r="AU2028" t="s">
        <v>473</v>
      </c>
      <c r="AV2028">
        <v>2491942</v>
      </c>
      <c r="AW2028">
        <v>108</v>
      </c>
      <c r="AX2028">
        <v>108</v>
      </c>
      <c r="AY2028" t="s">
        <v>162</v>
      </c>
      <c r="AZ2028" t="s">
        <v>161</v>
      </c>
      <c r="BA2028" t="s">
        <v>161</v>
      </c>
    </row>
    <row r="2029" spans="1:53" x14ac:dyDescent="0.55000000000000004">
      <c r="A2029">
        <v>1989</v>
      </c>
      <c r="B2029" s="5" t="b">
        <f>Teams[[#This Row],[yearID]]&gt;=1973</f>
        <v>1</v>
      </c>
      <c r="C2029" s="5" t="b">
        <f>Teams[[#This Row],[yearID]]&gt;=1903</f>
        <v>1</v>
      </c>
      <c r="D2029" t="s">
        <v>157</v>
      </c>
      <c r="E2029" t="s">
        <v>167</v>
      </c>
      <c r="F2029" t="s">
        <v>167</v>
      </c>
      <c r="G2029" s="5" t="str">
        <f>VLOOKUP(Teams[[#This Row],[franchID]],TeamsFranchises!$A$2:$D$121,2,FALSE)</f>
        <v>Cincinnati Reds</v>
      </c>
      <c r="H2029" t="s">
        <v>8</v>
      </c>
      <c r="I2029">
        <v>5</v>
      </c>
      <c r="J2029">
        <v>162</v>
      </c>
      <c r="K2029">
        <v>81</v>
      </c>
      <c r="L2029">
        <v>75</v>
      </c>
      <c r="M2029">
        <v>87</v>
      </c>
      <c r="N2029" t="s">
        <v>51</v>
      </c>
      <c r="P2029" t="s">
        <v>51</v>
      </c>
      <c r="Q2029" s="5">
        <f>IF(Teams[[#This Row],[LgWin]]="Y", 1,
IF(Teams[[#This Row],[LgWin]] = "N", 0, " "))</f>
        <v>0</v>
      </c>
      <c r="R2029" t="s">
        <v>51</v>
      </c>
      <c r="S2029" s="5">
        <f>IF(Teams[[#This Row],[WSWin]]="Y", 1,
IF(Teams[[#This Row],[WSWin]] = "N", 0, " "))</f>
        <v>0</v>
      </c>
      <c r="T2029">
        <v>632</v>
      </c>
      <c r="U2029">
        <v>5520</v>
      </c>
      <c r="V2029">
        <v>1362</v>
      </c>
      <c r="W2029">
        <v>243</v>
      </c>
      <c r="X2029">
        <v>28</v>
      </c>
      <c r="Y2029">
        <v>128</v>
      </c>
      <c r="Z2029">
        <v>493</v>
      </c>
      <c r="AA2029">
        <v>1028</v>
      </c>
      <c r="AB2029">
        <v>128</v>
      </c>
      <c r="AC2029">
        <v>71</v>
      </c>
      <c r="AD2029">
        <v>30</v>
      </c>
      <c r="AE2029">
        <v>49</v>
      </c>
      <c r="AF2029">
        <v>691</v>
      </c>
      <c r="AG2029">
        <v>607</v>
      </c>
      <c r="AH2029">
        <v>3.73</v>
      </c>
      <c r="AI2029">
        <v>16</v>
      </c>
      <c r="AJ2029">
        <v>9</v>
      </c>
      <c r="AK2029">
        <v>37</v>
      </c>
      <c r="AL2029">
        <v>4393</v>
      </c>
      <c r="AM2029">
        <v>1404</v>
      </c>
      <c r="AN2029">
        <v>125</v>
      </c>
      <c r="AO2029">
        <v>559</v>
      </c>
      <c r="AP2029">
        <v>981</v>
      </c>
      <c r="AQ2029">
        <v>121</v>
      </c>
      <c r="AR2029">
        <v>108</v>
      </c>
      <c r="AS2029">
        <v>0.98</v>
      </c>
      <c r="AT2029" t="s">
        <v>165</v>
      </c>
      <c r="AU2029" t="s">
        <v>565</v>
      </c>
      <c r="AV2029">
        <v>1979320</v>
      </c>
      <c r="AW2029">
        <v>104</v>
      </c>
      <c r="AX2029">
        <v>103</v>
      </c>
      <c r="AY2029" t="s">
        <v>167</v>
      </c>
      <c r="AZ2029" t="s">
        <v>167</v>
      </c>
      <c r="BA2029" t="s">
        <v>167</v>
      </c>
    </row>
    <row r="2030" spans="1:53" x14ac:dyDescent="0.55000000000000004">
      <c r="A2030">
        <v>1989</v>
      </c>
      <c r="B2030" s="5" t="b">
        <f>Teams[[#This Row],[yearID]]&gt;=1973</f>
        <v>1</v>
      </c>
      <c r="C2030" s="5" t="b">
        <f>Teams[[#This Row],[yearID]]&gt;=1903</f>
        <v>1</v>
      </c>
      <c r="D2030" t="s">
        <v>410</v>
      </c>
      <c r="E2030" t="s">
        <v>64</v>
      </c>
      <c r="F2030" t="s">
        <v>64</v>
      </c>
      <c r="G2030" s="5" t="str">
        <f>VLOOKUP(Teams[[#This Row],[franchID]],TeamsFranchises!$A$2:$D$121,2,FALSE)</f>
        <v>Cleveland Indians</v>
      </c>
      <c r="H2030" t="s">
        <v>37</v>
      </c>
      <c r="I2030">
        <v>6</v>
      </c>
      <c r="J2030">
        <v>162</v>
      </c>
      <c r="K2030">
        <v>81</v>
      </c>
      <c r="L2030">
        <v>73</v>
      </c>
      <c r="M2030">
        <v>89</v>
      </c>
      <c r="N2030" t="s">
        <v>51</v>
      </c>
      <c r="P2030" t="s">
        <v>51</v>
      </c>
      <c r="Q2030" s="5">
        <f>IF(Teams[[#This Row],[LgWin]]="Y", 1,
IF(Teams[[#This Row],[LgWin]] = "N", 0, " "))</f>
        <v>0</v>
      </c>
      <c r="R2030" t="s">
        <v>51</v>
      </c>
      <c r="S2030" s="5">
        <f>IF(Teams[[#This Row],[WSWin]]="Y", 1,
IF(Teams[[#This Row],[WSWin]] = "N", 0, " "))</f>
        <v>0</v>
      </c>
      <c r="T2030">
        <v>604</v>
      </c>
      <c r="U2030">
        <v>5463</v>
      </c>
      <c r="V2030">
        <v>1340</v>
      </c>
      <c r="W2030">
        <v>221</v>
      </c>
      <c r="X2030">
        <v>26</v>
      </c>
      <c r="Y2030">
        <v>127</v>
      </c>
      <c r="Z2030">
        <v>499</v>
      </c>
      <c r="AA2030">
        <v>934</v>
      </c>
      <c r="AB2030">
        <v>74</v>
      </c>
      <c r="AC2030">
        <v>51</v>
      </c>
      <c r="AD2030">
        <v>35</v>
      </c>
      <c r="AE2030">
        <v>41</v>
      </c>
      <c r="AF2030">
        <v>654</v>
      </c>
      <c r="AG2030">
        <v>589</v>
      </c>
      <c r="AH2030">
        <v>3.65</v>
      </c>
      <c r="AI2030">
        <v>23</v>
      </c>
      <c r="AJ2030">
        <v>13</v>
      </c>
      <c r="AK2030">
        <v>38</v>
      </c>
      <c r="AL2030">
        <v>4359</v>
      </c>
      <c r="AM2030">
        <v>1423</v>
      </c>
      <c r="AN2030">
        <v>107</v>
      </c>
      <c r="AO2030">
        <v>452</v>
      </c>
      <c r="AP2030">
        <v>844</v>
      </c>
      <c r="AQ2030">
        <v>118</v>
      </c>
      <c r="AR2030">
        <v>126</v>
      </c>
      <c r="AS2030">
        <v>0.98099999999999998</v>
      </c>
      <c r="AT2030" t="s">
        <v>487</v>
      </c>
      <c r="AU2030" t="s">
        <v>498</v>
      </c>
      <c r="AV2030">
        <v>1285542</v>
      </c>
      <c r="AW2030">
        <v>101</v>
      </c>
      <c r="AX2030">
        <v>102</v>
      </c>
      <c r="AY2030" t="s">
        <v>64</v>
      </c>
      <c r="AZ2030" t="s">
        <v>64</v>
      </c>
      <c r="BA2030" t="s">
        <v>64</v>
      </c>
    </row>
    <row r="2031" spans="1:53" x14ac:dyDescent="0.55000000000000004">
      <c r="A2031">
        <v>1989</v>
      </c>
      <c r="B2031" s="5" t="b">
        <f>Teams[[#This Row],[yearID]]&gt;=1973</f>
        <v>1</v>
      </c>
      <c r="C2031" s="5" t="b">
        <f>Teams[[#This Row],[yearID]]&gt;=1903</f>
        <v>1</v>
      </c>
      <c r="D2031" t="s">
        <v>410</v>
      </c>
      <c r="E2031" t="s">
        <v>419</v>
      </c>
      <c r="F2031" t="s">
        <v>419</v>
      </c>
      <c r="G2031" s="5" t="str">
        <f>VLOOKUP(Teams[[#This Row],[franchID]],TeamsFranchises!$A$2:$D$121,2,FALSE)</f>
        <v>Detroit Tigers</v>
      </c>
      <c r="H2031" t="s">
        <v>37</v>
      </c>
      <c r="I2031">
        <v>7</v>
      </c>
      <c r="J2031">
        <v>162</v>
      </c>
      <c r="K2031">
        <v>81</v>
      </c>
      <c r="L2031">
        <v>59</v>
      </c>
      <c r="M2031">
        <v>103</v>
      </c>
      <c r="N2031" t="s">
        <v>51</v>
      </c>
      <c r="P2031" t="s">
        <v>51</v>
      </c>
      <c r="Q2031" s="5">
        <f>IF(Teams[[#This Row],[LgWin]]="Y", 1,
IF(Teams[[#This Row],[LgWin]] = "N", 0, " "))</f>
        <v>0</v>
      </c>
      <c r="R2031" t="s">
        <v>51</v>
      </c>
      <c r="S2031" s="5">
        <f>IF(Teams[[#This Row],[WSWin]]="Y", 1,
IF(Teams[[#This Row],[WSWin]] = "N", 0, " "))</f>
        <v>0</v>
      </c>
      <c r="T2031">
        <v>617</v>
      </c>
      <c r="U2031">
        <v>5432</v>
      </c>
      <c r="V2031">
        <v>1315</v>
      </c>
      <c r="W2031">
        <v>198</v>
      </c>
      <c r="X2031">
        <v>24</v>
      </c>
      <c r="Y2031">
        <v>116</v>
      </c>
      <c r="Z2031">
        <v>585</v>
      </c>
      <c r="AA2031">
        <v>899</v>
      </c>
      <c r="AB2031">
        <v>103</v>
      </c>
      <c r="AC2031">
        <v>50</v>
      </c>
      <c r="AD2031">
        <v>37</v>
      </c>
      <c r="AE2031">
        <v>43</v>
      </c>
      <c r="AF2031">
        <v>816</v>
      </c>
      <c r="AG2031">
        <v>719</v>
      </c>
      <c r="AH2031">
        <v>4.53</v>
      </c>
      <c r="AI2031">
        <v>24</v>
      </c>
      <c r="AJ2031">
        <v>4</v>
      </c>
      <c r="AK2031">
        <v>26</v>
      </c>
      <c r="AL2031">
        <v>4282</v>
      </c>
      <c r="AM2031">
        <v>1514</v>
      </c>
      <c r="AN2031">
        <v>150</v>
      </c>
      <c r="AO2031">
        <v>652</v>
      </c>
      <c r="AP2031">
        <v>831</v>
      </c>
      <c r="AQ2031">
        <v>130</v>
      </c>
      <c r="AR2031">
        <v>153</v>
      </c>
      <c r="AS2031">
        <v>0.97899999999999998</v>
      </c>
      <c r="AT2031" t="s">
        <v>420</v>
      </c>
      <c r="AU2031" t="s">
        <v>518</v>
      </c>
      <c r="AV2031">
        <v>1543656</v>
      </c>
      <c r="AW2031">
        <v>98</v>
      </c>
      <c r="AX2031">
        <v>99</v>
      </c>
      <c r="AY2031" t="s">
        <v>419</v>
      </c>
      <c r="AZ2031" t="s">
        <v>419</v>
      </c>
      <c r="BA2031" t="s">
        <v>419</v>
      </c>
    </row>
    <row r="2032" spans="1:53" x14ac:dyDescent="0.55000000000000004">
      <c r="A2032">
        <v>1989</v>
      </c>
      <c r="B2032" s="5" t="b">
        <f>Teams[[#This Row],[yearID]]&gt;=1973</f>
        <v>1</v>
      </c>
      <c r="C2032" s="5" t="b">
        <f>Teams[[#This Row],[yearID]]&gt;=1903</f>
        <v>1</v>
      </c>
      <c r="D2032" t="s">
        <v>157</v>
      </c>
      <c r="E2032" t="s">
        <v>528</v>
      </c>
      <c r="F2032" t="s">
        <v>528</v>
      </c>
      <c r="G2032" s="5" t="str">
        <f>VLOOKUP(Teams[[#This Row],[franchID]],TeamsFranchises!$A$2:$D$121,2,FALSE)</f>
        <v>Houston Astros</v>
      </c>
      <c r="H2032" t="s">
        <v>8</v>
      </c>
      <c r="I2032">
        <v>3</v>
      </c>
      <c r="J2032">
        <v>162</v>
      </c>
      <c r="K2032">
        <v>82</v>
      </c>
      <c r="L2032">
        <v>86</v>
      </c>
      <c r="M2032">
        <v>76</v>
      </c>
      <c r="N2032" t="s">
        <v>51</v>
      </c>
      <c r="P2032" t="s">
        <v>51</v>
      </c>
      <c r="Q2032" s="5">
        <f>IF(Teams[[#This Row],[LgWin]]="Y", 1,
IF(Teams[[#This Row],[LgWin]] = "N", 0, " "))</f>
        <v>0</v>
      </c>
      <c r="R2032" t="s">
        <v>51</v>
      </c>
      <c r="S2032" s="5">
        <f>IF(Teams[[#This Row],[WSWin]]="Y", 1,
IF(Teams[[#This Row],[WSWin]] = "N", 0, " "))</f>
        <v>0</v>
      </c>
      <c r="T2032">
        <v>647</v>
      </c>
      <c r="U2032">
        <v>5516</v>
      </c>
      <c r="V2032">
        <v>1316</v>
      </c>
      <c r="W2032">
        <v>239</v>
      </c>
      <c r="X2032">
        <v>28</v>
      </c>
      <c r="Y2032">
        <v>97</v>
      </c>
      <c r="Z2032">
        <v>530</v>
      </c>
      <c r="AA2032">
        <v>860</v>
      </c>
      <c r="AB2032">
        <v>144</v>
      </c>
      <c r="AC2032">
        <v>62</v>
      </c>
      <c r="AD2032">
        <v>27</v>
      </c>
      <c r="AE2032">
        <v>44</v>
      </c>
      <c r="AF2032">
        <v>669</v>
      </c>
      <c r="AG2032">
        <v>599</v>
      </c>
      <c r="AH2032">
        <v>3.64</v>
      </c>
      <c r="AI2032">
        <v>19</v>
      </c>
      <c r="AJ2032">
        <v>12</v>
      </c>
      <c r="AK2032">
        <v>38</v>
      </c>
      <c r="AL2032">
        <v>4438</v>
      </c>
      <c r="AM2032">
        <v>1379</v>
      </c>
      <c r="AN2032">
        <v>105</v>
      </c>
      <c r="AO2032">
        <v>551</v>
      </c>
      <c r="AP2032">
        <v>965</v>
      </c>
      <c r="AQ2032">
        <v>142</v>
      </c>
      <c r="AR2032">
        <v>121</v>
      </c>
      <c r="AS2032">
        <v>0.97699999999999998</v>
      </c>
      <c r="AT2032" t="s">
        <v>539</v>
      </c>
      <c r="AU2032" t="s">
        <v>540</v>
      </c>
      <c r="AV2032">
        <v>1834908</v>
      </c>
      <c r="AW2032">
        <v>97</v>
      </c>
      <c r="AX2032">
        <v>97</v>
      </c>
      <c r="AY2032" t="s">
        <v>528</v>
      </c>
      <c r="AZ2032" t="s">
        <v>528</v>
      </c>
      <c r="BA2032" t="s">
        <v>528</v>
      </c>
    </row>
    <row r="2033" spans="1:53" x14ac:dyDescent="0.55000000000000004">
      <c r="A2033">
        <v>1989</v>
      </c>
      <c r="B2033" s="5" t="b">
        <f>Teams[[#This Row],[yearID]]&gt;=1973</f>
        <v>1</v>
      </c>
      <c r="C2033" s="5" t="b">
        <f>Teams[[#This Row],[yearID]]&gt;=1903</f>
        <v>1</v>
      </c>
      <c r="D2033" t="s">
        <v>410</v>
      </c>
      <c r="E2033" t="s">
        <v>509</v>
      </c>
      <c r="F2033" t="s">
        <v>548</v>
      </c>
      <c r="G2033" s="5" t="str">
        <f>VLOOKUP(Teams[[#This Row],[franchID]],TeamsFranchises!$A$2:$D$121,2,FALSE)</f>
        <v>Kansas City Royals</v>
      </c>
      <c r="H2033" t="s">
        <v>8</v>
      </c>
      <c r="I2033">
        <v>2</v>
      </c>
      <c r="J2033">
        <v>162</v>
      </c>
      <c r="K2033">
        <v>81</v>
      </c>
      <c r="L2033">
        <v>92</v>
      </c>
      <c r="M2033">
        <v>70</v>
      </c>
      <c r="N2033" t="s">
        <v>51</v>
      </c>
      <c r="P2033" t="s">
        <v>51</v>
      </c>
      <c r="Q2033" s="5">
        <f>IF(Teams[[#This Row],[LgWin]]="Y", 1,
IF(Teams[[#This Row],[LgWin]] = "N", 0, " "))</f>
        <v>0</v>
      </c>
      <c r="R2033" t="s">
        <v>51</v>
      </c>
      <c r="S2033" s="5">
        <f>IF(Teams[[#This Row],[WSWin]]="Y", 1,
IF(Teams[[#This Row],[WSWin]] = "N", 0, " "))</f>
        <v>0</v>
      </c>
      <c r="T2033">
        <v>690</v>
      </c>
      <c r="U2033">
        <v>5475</v>
      </c>
      <c r="V2033">
        <v>1428</v>
      </c>
      <c r="W2033">
        <v>227</v>
      </c>
      <c r="X2033">
        <v>41</v>
      </c>
      <c r="Y2033">
        <v>101</v>
      </c>
      <c r="Z2033">
        <v>554</v>
      </c>
      <c r="AA2033">
        <v>897</v>
      </c>
      <c r="AB2033">
        <v>154</v>
      </c>
      <c r="AC2033">
        <v>51</v>
      </c>
      <c r="AD2033">
        <v>29</v>
      </c>
      <c r="AE2033">
        <v>50</v>
      </c>
      <c r="AF2033">
        <v>635</v>
      </c>
      <c r="AG2033">
        <v>572</v>
      </c>
      <c r="AH2033">
        <v>3.55</v>
      </c>
      <c r="AI2033">
        <v>27</v>
      </c>
      <c r="AJ2033">
        <v>13</v>
      </c>
      <c r="AK2033">
        <v>38</v>
      </c>
      <c r="AL2033">
        <v>4355</v>
      </c>
      <c r="AM2033">
        <v>1415</v>
      </c>
      <c r="AN2033">
        <v>86</v>
      </c>
      <c r="AO2033">
        <v>455</v>
      </c>
      <c r="AP2033">
        <v>978</v>
      </c>
      <c r="AQ2033">
        <v>114</v>
      </c>
      <c r="AR2033">
        <v>139</v>
      </c>
      <c r="AS2033">
        <v>0.98199999999999998</v>
      </c>
      <c r="AT2033" t="s">
        <v>549</v>
      </c>
      <c r="AU2033" t="s">
        <v>570</v>
      </c>
      <c r="AV2033">
        <v>2477700</v>
      </c>
      <c r="AW2033">
        <v>100</v>
      </c>
      <c r="AX2033">
        <v>100</v>
      </c>
      <c r="AY2033" t="s">
        <v>548</v>
      </c>
      <c r="AZ2033" t="s">
        <v>509</v>
      </c>
      <c r="BA2033" t="s">
        <v>509</v>
      </c>
    </row>
    <row r="2034" spans="1:53" x14ac:dyDescent="0.55000000000000004">
      <c r="A2034">
        <v>1989</v>
      </c>
      <c r="B2034" s="5" t="b">
        <f>Teams[[#This Row],[yearID]]&gt;=1973</f>
        <v>1</v>
      </c>
      <c r="C2034" s="5" t="b">
        <f>Teams[[#This Row],[yearID]]&gt;=1903</f>
        <v>1</v>
      </c>
      <c r="D2034" t="s">
        <v>157</v>
      </c>
      <c r="E2034" t="s">
        <v>511</v>
      </c>
      <c r="F2034" t="s">
        <v>260</v>
      </c>
      <c r="G2034" s="5" t="str">
        <f>VLOOKUP(Teams[[#This Row],[franchID]],TeamsFranchises!$A$2:$D$121,2,FALSE)</f>
        <v>Los Angeles Dodgers</v>
      </c>
      <c r="H2034" t="s">
        <v>8</v>
      </c>
      <c r="I2034">
        <v>4</v>
      </c>
      <c r="J2034">
        <v>160</v>
      </c>
      <c r="K2034">
        <v>81</v>
      </c>
      <c r="L2034">
        <v>77</v>
      </c>
      <c r="M2034">
        <v>83</v>
      </c>
      <c r="N2034" t="s">
        <v>51</v>
      </c>
      <c r="P2034" t="s">
        <v>51</v>
      </c>
      <c r="Q2034" s="5">
        <f>IF(Teams[[#This Row],[LgWin]]="Y", 1,
IF(Teams[[#This Row],[LgWin]] = "N", 0, " "))</f>
        <v>0</v>
      </c>
      <c r="R2034" t="s">
        <v>51</v>
      </c>
      <c r="S2034" s="5">
        <f>IF(Teams[[#This Row],[WSWin]]="Y", 1,
IF(Teams[[#This Row],[WSWin]] = "N", 0, " "))</f>
        <v>0</v>
      </c>
      <c r="T2034">
        <v>554</v>
      </c>
      <c r="U2034">
        <v>5465</v>
      </c>
      <c r="V2034">
        <v>1313</v>
      </c>
      <c r="W2034">
        <v>241</v>
      </c>
      <c r="X2034">
        <v>17</v>
      </c>
      <c r="Y2034">
        <v>89</v>
      </c>
      <c r="Z2034">
        <v>507</v>
      </c>
      <c r="AA2034">
        <v>885</v>
      </c>
      <c r="AB2034">
        <v>81</v>
      </c>
      <c r="AC2034">
        <v>54</v>
      </c>
      <c r="AD2034">
        <v>27</v>
      </c>
      <c r="AE2034">
        <v>41</v>
      </c>
      <c r="AF2034">
        <v>536</v>
      </c>
      <c r="AG2034">
        <v>479</v>
      </c>
      <c r="AH2034">
        <v>2.95</v>
      </c>
      <c r="AI2034">
        <v>25</v>
      </c>
      <c r="AJ2034">
        <v>19</v>
      </c>
      <c r="AK2034">
        <v>36</v>
      </c>
      <c r="AL2034">
        <v>4390</v>
      </c>
      <c r="AM2034">
        <v>1278</v>
      </c>
      <c r="AN2034">
        <v>95</v>
      </c>
      <c r="AO2034">
        <v>504</v>
      </c>
      <c r="AP2034">
        <v>1052</v>
      </c>
      <c r="AQ2034">
        <v>118</v>
      </c>
      <c r="AR2034">
        <v>153</v>
      </c>
      <c r="AS2034">
        <v>0.98099999999999998</v>
      </c>
      <c r="AT2034" t="s">
        <v>512</v>
      </c>
      <c r="AU2034" t="s">
        <v>531</v>
      </c>
      <c r="AV2034">
        <v>2944653</v>
      </c>
      <c r="AW2034">
        <v>99</v>
      </c>
      <c r="AX2034">
        <v>98</v>
      </c>
      <c r="AY2034" t="s">
        <v>260</v>
      </c>
      <c r="AZ2034" t="s">
        <v>511</v>
      </c>
      <c r="BA2034" t="s">
        <v>511</v>
      </c>
    </row>
    <row r="2035" spans="1:53" x14ac:dyDescent="0.55000000000000004">
      <c r="A2035">
        <v>1989</v>
      </c>
      <c r="B2035" s="5" t="b">
        <f>Teams[[#This Row],[yearID]]&gt;=1973</f>
        <v>1</v>
      </c>
      <c r="C2035" s="5" t="b">
        <f>Teams[[#This Row],[yearID]]&gt;=1903</f>
        <v>1</v>
      </c>
      <c r="D2035" t="s">
        <v>410</v>
      </c>
      <c r="E2035" t="s">
        <v>426</v>
      </c>
      <c r="F2035" t="s">
        <v>426</v>
      </c>
      <c r="G2035" s="5" t="str">
        <f>VLOOKUP(Teams[[#This Row],[franchID]],TeamsFranchises!$A$2:$D$121,2,FALSE)</f>
        <v>Minnesota Twins</v>
      </c>
      <c r="H2035" t="s">
        <v>8</v>
      </c>
      <c r="I2035">
        <v>5</v>
      </c>
      <c r="J2035">
        <v>162</v>
      </c>
      <c r="K2035">
        <v>81</v>
      </c>
      <c r="L2035">
        <v>80</v>
      </c>
      <c r="M2035">
        <v>82</v>
      </c>
      <c r="N2035" t="s">
        <v>51</v>
      </c>
      <c r="P2035" t="s">
        <v>51</v>
      </c>
      <c r="Q2035" s="5">
        <f>IF(Teams[[#This Row],[LgWin]]="Y", 1,
IF(Teams[[#This Row],[LgWin]] = "N", 0, " "))</f>
        <v>0</v>
      </c>
      <c r="R2035" t="s">
        <v>51</v>
      </c>
      <c r="S2035" s="5">
        <f>IF(Teams[[#This Row],[WSWin]]="Y", 1,
IF(Teams[[#This Row],[WSWin]] = "N", 0, " "))</f>
        <v>0</v>
      </c>
      <c r="T2035">
        <v>740</v>
      </c>
      <c r="U2035">
        <v>5581</v>
      </c>
      <c r="V2035">
        <v>1542</v>
      </c>
      <c r="W2035">
        <v>278</v>
      </c>
      <c r="X2035">
        <v>35</v>
      </c>
      <c r="Y2035">
        <v>117</v>
      </c>
      <c r="Z2035">
        <v>478</v>
      </c>
      <c r="AA2035">
        <v>743</v>
      </c>
      <c r="AB2035">
        <v>111</v>
      </c>
      <c r="AC2035">
        <v>53</v>
      </c>
      <c r="AD2035">
        <v>39</v>
      </c>
      <c r="AE2035">
        <v>58</v>
      </c>
      <c r="AF2035">
        <v>738</v>
      </c>
      <c r="AG2035">
        <v>680</v>
      </c>
      <c r="AH2035">
        <v>4.28</v>
      </c>
      <c r="AI2035">
        <v>19</v>
      </c>
      <c r="AJ2035">
        <v>8</v>
      </c>
      <c r="AK2035">
        <v>38</v>
      </c>
      <c r="AL2035">
        <v>4288</v>
      </c>
      <c r="AM2035">
        <v>1495</v>
      </c>
      <c r="AN2035">
        <v>139</v>
      </c>
      <c r="AO2035">
        <v>500</v>
      </c>
      <c r="AP2035">
        <v>851</v>
      </c>
      <c r="AQ2035">
        <v>107</v>
      </c>
      <c r="AR2035">
        <v>141</v>
      </c>
      <c r="AS2035">
        <v>0.98199999999999998</v>
      </c>
      <c r="AT2035" t="s">
        <v>523</v>
      </c>
      <c r="AU2035" t="s">
        <v>579</v>
      </c>
      <c r="AV2035">
        <v>2277438</v>
      </c>
      <c r="AW2035">
        <v>107</v>
      </c>
      <c r="AX2035">
        <v>107</v>
      </c>
      <c r="AY2035" t="s">
        <v>426</v>
      </c>
      <c r="AZ2035" t="s">
        <v>426</v>
      </c>
      <c r="BA2035" t="s">
        <v>426</v>
      </c>
    </row>
    <row r="2036" spans="1:53" x14ac:dyDescent="0.55000000000000004">
      <c r="A2036">
        <v>1989</v>
      </c>
      <c r="B2036" s="5" t="b">
        <f>Teams[[#This Row],[yearID]]&gt;=1973</f>
        <v>1</v>
      </c>
      <c r="C2036" s="5" t="b">
        <f>Teams[[#This Row],[yearID]]&gt;=1903</f>
        <v>1</v>
      </c>
      <c r="D2036" t="s">
        <v>410</v>
      </c>
      <c r="E2036" t="s">
        <v>563</v>
      </c>
      <c r="F2036" t="s">
        <v>282</v>
      </c>
      <c r="G2036" s="5" t="str">
        <f>VLOOKUP(Teams[[#This Row],[franchID]],TeamsFranchises!$A$2:$D$121,2,FALSE)</f>
        <v>Milwaukee Brewers</v>
      </c>
      <c r="H2036" t="s">
        <v>37</v>
      </c>
      <c r="I2036">
        <v>4</v>
      </c>
      <c r="J2036">
        <v>162</v>
      </c>
      <c r="K2036">
        <v>81</v>
      </c>
      <c r="L2036">
        <v>81</v>
      </c>
      <c r="M2036">
        <v>81</v>
      </c>
      <c r="N2036" t="s">
        <v>51</v>
      </c>
      <c r="P2036" t="s">
        <v>51</v>
      </c>
      <c r="Q2036" s="5">
        <f>IF(Teams[[#This Row],[LgWin]]="Y", 1,
IF(Teams[[#This Row],[LgWin]] = "N", 0, " "))</f>
        <v>0</v>
      </c>
      <c r="R2036" t="s">
        <v>51</v>
      </c>
      <c r="S2036" s="5">
        <f>IF(Teams[[#This Row],[WSWin]]="Y", 1,
IF(Teams[[#This Row],[WSWin]] = "N", 0, " "))</f>
        <v>0</v>
      </c>
      <c r="T2036">
        <v>707</v>
      </c>
      <c r="U2036">
        <v>5473</v>
      </c>
      <c r="V2036">
        <v>1415</v>
      </c>
      <c r="W2036">
        <v>235</v>
      </c>
      <c r="X2036">
        <v>32</v>
      </c>
      <c r="Y2036">
        <v>126</v>
      </c>
      <c r="Z2036">
        <v>455</v>
      </c>
      <c r="AA2036">
        <v>791</v>
      </c>
      <c r="AB2036">
        <v>165</v>
      </c>
      <c r="AC2036">
        <v>62</v>
      </c>
      <c r="AD2036">
        <v>50</v>
      </c>
      <c r="AE2036">
        <v>54</v>
      </c>
      <c r="AF2036">
        <v>679</v>
      </c>
      <c r="AG2036">
        <v>604</v>
      </c>
      <c r="AH2036">
        <v>3.8</v>
      </c>
      <c r="AI2036">
        <v>16</v>
      </c>
      <c r="AJ2036">
        <v>8</v>
      </c>
      <c r="AK2036">
        <v>45</v>
      </c>
      <c r="AL2036">
        <v>4297</v>
      </c>
      <c r="AM2036">
        <v>1463</v>
      </c>
      <c r="AN2036">
        <v>129</v>
      </c>
      <c r="AO2036">
        <v>457</v>
      </c>
      <c r="AP2036">
        <v>812</v>
      </c>
      <c r="AQ2036">
        <v>155</v>
      </c>
      <c r="AR2036">
        <v>164</v>
      </c>
      <c r="AS2036">
        <v>0.97499999999999998</v>
      </c>
      <c r="AT2036" t="s">
        <v>281</v>
      </c>
      <c r="AU2036" t="s">
        <v>501</v>
      </c>
      <c r="AV2036">
        <v>1970735</v>
      </c>
      <c r="AW2036">
        <v>99</v>
      </c>
      <c r="AX2036">
        <v>99</v>
      </c>
      <c r="AY2036" t="s">
        <v>282</v>
      </c>
      <c r="AZ2036" t="s">
        <v>282</v>
      </c>
      <c r="BA2036" t="s">
        <v>282</v>
      </c>
    </row>
    <row r="2037" spans="1:53" x14ac:dyDescent="0.55000000000000004">
      <c r="A2037">
        <v>1989</v>
      </c>
      <c r="B2037" s="5" t="b">
        <f>Teams[[#This Row],[yearID]]&gt;=1973</f>
        <v>1</v>
      </c>
      <c r="C2037" s="5" t="b">
        <f>Teams[[#This Row],[yearID]]&gt;=1903</f>
        <v>1</v>
      </c>
      <c r="D2037" t="s">
        <v>157</v>
      </c>
      <c r="E2037" t="s">
        <v>551</v>
      </c>
      <c r="F2037" t="s">
        <v>398</v>
      </c>
      <c r="G2037" s="5" t="str">
        <f>VLOOKUP(Teams[[#This Row],[franchID]],TeamsFranchises!$A$2:$D$121,2,FALSE)</f>
        <v>Washington Nationals</v>
      </c>
      <c r="H2037" t="s">
        <v>37</v>
      </c>
      <c r="I2037">
        <v>4</v>
      </c>
      <c r="J2037">
        <v>162</v>
      </c>
      <c r="K2037">
        <v>81</v>
      </c>
      <c r="L2037">
        <v>81</v>
      </c>
      <c r="M2037">
        <v>81</v>
      </c>
      <c r="N2037" t="s">
        <v>51</v>
      </c>
      <c r="P2037" t="s">
        <v>51</v>
      </c>
      <c r="Q2037" s="5">
        <f>IF(Teams[[#This Row],[LgWin]]="Y", 1,
IF(Teams[[#This Row],[LgWin]] = "N", 0, " "))</f>
        <v>0</v>
      </c>
      <c r="R2037" t="s">
        <v>51</v>
      </c>
      <c r="S2037" s="5">
        <f>IF(Teams[[#This Row],[WSWin]]="Y", 1,
IF(Teams[[#This Row],[WSWin]] = "N", 0, " "))</f>
        <v>0</v>
      </c>
      <c r="T2037">
        <v>632</v>
      </c>
      <c r="U2037">
        <v>5482</v>
      </c>
      <c r="V2037">
        <v>1353</v>
      </c>
      <c r="W2037">
        <v>267</v>
      </c>
      <c r="X2037">
        <v>30</v>
      </c>
      <c r="Y2037">
        <v>100</v>
      </c>
      <c r="Z2037">
        <v>572</v>
      </c>
      <c r="AA2037">
        <v>958</v>
      </c>
      <c r="AB2037">
        <v>160</v>
      </c>
      <c r="AC2037">
        <v>70</v>
      </c>
      <c r="AD2037">
        <v>35</v>
      </c>
      <c r="AE2037">
        <v>46</v>
      </c>
      <c r="AF2037">
        <v>630</v>
      </c>
      <c r="AG2037">
        <v>567</v>
      </c>
      <c r="AH2037">
        <v>3.48</v>
      </c>
      <c r="AI2037">
        <v>20</v>
      </c>
      <c r="AJ2037">
        <v>13</v>
      </c>
      <c r="AK2037">
        <v>35</v>
      </c>
      <c r="AL2037">
        <v>4405</v>
      </c>
      <c r="AM2037">
        <v>1344</v>
      </c>
      <c r="AN2037">
        <v>120</v>
      </c>
      <c r="AO2037">
        <v>519</v>
      </c>
      <c r="AP2037">
        <v>1059</v>
      </c>
      <c r="AQ2037">
        <v>136</v>
      </c>
      <c r="AR2037">
        <v>126</v>
      </c>
      <c r="AS2037">
        <v>0.97899999999999998</v>
      </c>
      <c r="AT2037" t="s">
        <v>552</v>
      </c>
      <c r="AU2037" t="s">
        <v>572</v>
      </c>
      <c r="AV2037">
        <v>1783533</v>
      </c>
      <c r="AW2037">
        <v>102</v>
      </c>
      <c r="AX2037">
        <v>101</v>
      </c>
      <c r="AY2037" t="s">
        <v>551</v>
      </c>
      <c r="AZ2037" t="s">
        <v>551</v>
      </c>
      <c r="BA2037" t="s">
        <v>551</v>
      </c>
    </row>
    <row r="2038" spans="1:53" x14ac:dyDescent="0.55000000000000004">
      <c r="A2038">
        <v>1989</v>
      </c>
      <c r="B2038" s="5" t="b">
        <f>Teams[[#This Row],[yearID]]&gt;=1973</f>
        <v>1</v>
      </c>
      <c r="C2038" s="5" t="b">
        <f>Teams[[#This Row],[yearID]]&gt;=1903</f>
        <v>1</v>
      </c>
      <c r="D2038" t="s">
        <v>410</v>
      </c>
      <c r="E2038" t="s">
        <v>436</v>
      </c>
      <c r="F2038" t="s">
        <v>412</v>
      </c>
      <c r="G2038" s="5" t="str">
        <f>VLOOKUP(Teams[[#This Row],[franchID]],TeamsFranchises!$A$2:$D$121,2,FALSE)</f>
        <v>New York Yankees</v>
      </c>
      <c r="H2038" t="s">
        <v>37</v>
      </c>
      <c r="I2038">
        <v>5</v>
      </c>
      <c r="J2038">
        <v>161</v>
      </c>
      <c r="K2038">
        <v>81</v>
      </c>
      <c r="L2038">
        <v>74</v>
      </c>
      <c r="M2038">
        <v>87</v>
      </c>
      <c r="N2038" t="s">
        <v>51</v>
      </c>
      <c r="P2038" t="s">
        <v>51</v>
      </c>
      <c r="Q2038" s="5">
        <f>IF(Teams[[#This Row],[LgWin]]="Y", 1,
IF(Teams[[#This Row],[LgWin]] = "N", 0, " "))</f>
        <v>0</v>
      </c>
      <c r="R2038" t="s">
        <v>51</v>
      </c>
      <c r="S2038" s="5">
        <f>IF(Teams[[#This Row],[WSWin]]="Y", 1,
IF(Teams[[#This Row],[WSWin]] = "N", 0, " "))</f>
        <v>0</v>
      </c>
      <c r="T2038">
        <v>698</v>
      </c>
      <c r="U2038">
        <v>5458</v>
      </c>
      <c r="V2038">
        <v>1470</v>
      </c>
      <c r="W2038">
        <v>229</v>
      </c>
      <c r="X2038">
        <v>23</v>
      </c>
      <c r="Y2038">
        <v>130</v>
      </c>
      <c r="Z2038">
        <v>502</v>
      </c>
      <c r="AA2038">
        <v>831</v>
      </c>
      <c r="AB2038">
        <v>137</v>
      </c>
      <c r="AC2038">
        <v>60</v>
      </c>
      <c r="AD2038">
        <v>27</v>
      </c>
      <c r="AE2038">
        <v>49</v>
      </c>
      <c r="AF2038">
        <v>792</v>
      </c>
      <c r="AG2038">
        <v>708</v>
      </c>
      <c r="AH2038">
        <v>4.5</v>
      </c>
      <c r="AI2038">
        <v>15</v>
      </c>
      <c r="AJ2038">
        <v>9</v>
      </c>
      <c r="AK2038">
        <v>44</v>
      </c>
      <c r="AL2038">
        <v>4244</v>
      </c>
      <c r="AM2038">
        <v>1550</v>
      </c>
      <c r="AN2038">
        <v>150</v>
      </c>
      <c r="AO2038">
        <v>521</v>
      </c>
      <c r="AP2038">
        <v>787</v>
      </c>
      <c r="AQ2038">
        <v>122</v>
      </c>
      <c r="AR2038">
        <v>183</v>
      </c>
      <c r="AS2038">
        <v>0.98</v>
      </c>
      <c r="AT2038" t="s">
        <v>459</v>
      </c>
      <c r="AU2038" t="s">
        <v>571</v>
      </c>
      <c r="AV2038">
        <v>2170485</v>
      </c>
      <c r="AW2038">
        <v>99</v>
      </c>
      <c r="AX2038">
        <v>99</v>
      </c>
      <c r="AY2038" t="s">
        <v>412</v>
      </c>
      <c r="AZ2038" t="s">
        <v>436</v>
      </c>
      <c r="BA2038" t="s">
        <v>436</v>
      </c>
    </row>
    <row r="2039" spans="1:53" x14ac:dyDescent="0.55000000000000004">
      <c r="A2039">
        <v>1989</v>
      </c>
      <c r="B2039" s="5" t="b">
        <f>Teams[[#This Row],[yearID]]&gt;=1973</f>
        <v>1</v>
      </c>
      <c r="C2039" s="5" t="b">
        <f>Teams[[#This Row],[yearID]]&gt;=1903</f>
        <v>1</v>
      </c>
      <c r="D2039" t="s">
        <v>157</v>
      </c>
      <c r="E2039" t="s">
        <v>532</v>
      </c>
      <c r="F2039" t="s">
        <v>533</v>
      </c>
      <c r="G2039" s="5" t="str">
        <f>VLOOKUP(Teams[[#This Row],[franchID]],TeamsFranchises!$A$2:$D$121,2,FALSE)</f>
        <v>New York Mets</v>
      </c>
      <c r="H2039" t="s">
        <v>37</v>
      </c>
      <c r="I2039">
        <v>2</v>
      </c>
      <c r="J2039">
        <v>162</v>
      </c>
      <c r="K2039">
        <v>81</v>
      </c>
      <c r="L2039">
        <v>87</v>
      </c>
      <c r="M2039">
        <v>75</v>
      </c>
      <c r="N2039" t="s">
        <v>51</v>
      </c>
      <c r="P2039" t="s">
        <v>51</v>
      </c>
      <c r="Q2039" s="5">
        <f>IF(Teams[[#This Row],[LgWin]]="Y", 1,
IF(Teams[[#This Row],[LgWin]] = "N", 0, " "))</f>
        <v>0</v>
      </c>
      <c r="R2039" t="s">
        <v>51</v>
      </c>
      <c r="S2039" s="5">
        <f>IF(Teams[[#This Row],[WSWin]]="Y", 1,
IF(Teams[[#This Row],[WSWin]] = "N", 0, " "))</f>
        <v>0</v>
      </c>
      <c r="T2039">
        <v>683</v>
      </c>
      <c r="U2039">
        <v>5489</v>
      </c>
      <c r="V2039">
        <v>1351</v>
      </c>
      <c r="W2039">
        <v>280</v>
      </c>
      <c r="X2039">
        <v>21</v>
      </c>
      <c r="Y2039">
        <v>147</v>
      </c>
      <c r="Z2039">
        <v>504</v>
      </c>
      <c r="AA2039">
        <v>934</v>
      </c>
      <c r="AB2039">
        <v>158</v>
      </c>
      <c r="AC2039">
        <v>53</v>
      </c>
      <c r="AD2039">
        <v>33</v>
      </c>
      <c r="AE2039">
        <v>48</v>
      </c>
      <c r="AF2039">
        <v>595</v>
      </c>
      <c r="AG2039">
        <v>532</v>
      </c>
      <c r="AH2039">
        <v>3.29</v>
      </c>
      <c r="AI2039">
        <v>24</v>
      </c>
      <c r="AJ2039">
        <v>12</v>
      </c>
      <c r="AK2039">
        <v>38</v>
      </c>
      <c r="AL2039">
        <v>4363</v>
      </c>
      <c r="AM2039">
        <v>1260</v>
      </c>
      <c r="AN2039">
        <v>115</v>
      </c>
      <c r="AO2039">
        <v>532</v>
      </c>
      <c r="AP2039">
        <v>1108</v>
      </c>
      <c r="AQ2039">
        <v>144</v>
      </c>
      <c r="AR2039">
        <v>110</v>
      </c>
      <c r="AS2039">
        <v>0.97599999999999998</v>
      </c>
      <c r="AT2039" t="s">
        <v>534</v>
      </c>
      <c r="AU2039" t="s">
        <v>536</v>
      </c>
      <c r="AV2039">
        <v>2918710</v>
      </c>
      <c r="AW2039">
        <v>95</v>
      </c>
      <c r="AX2039">
        <v>93</v>
      </c>
      <c r="AY2039" t="s">
        <v>533</v>
      </c>
      <c r="AZ2039" t="s">
        <v>532</v>
      </c>
      <c r="BA2039" t="s">
        <v>532</v>
      </c>
    </row>
    <row r="2040" spans="1:53" x14ac:dyDescent="0.55000000000000004">
      <c r="A2040">
        <v>1989</v>
      </c>
      <c r="B2040" s="5" t="b">
        <f>Teams[[#This Row],[yearID]]&gt;=1973</f>
        <v>1</v>
      </c>
      <c r="C2040" s="5" t="b">
        <f>Teams[[#This Row],[yearID]]&gt;=1903</f>
        <v>1</v>
      </c>
      <c r="D2040" t="s">
        <v>410</v>
      </c>
      <c r="E2040" t="s">
        <v>423</v>
      </c>
      <c r="F2040" t="s">
        <v>423</v>
      </c>
      <c r="G2040" s="5" t="str">
        <f>VLOOKUP(Teams[[#This Row],[franchID]],TeamsFranchises!$A$2:$D$121,2,FALSE)</f>
        <v>Oakland Athletics</v>
      </c>
      <c r="H2040" t="s">
        <v>8</v>
      </c>
      <c r="I2040">
        <v>1</v>
      </c>
      <c r="J2040">
        <v>162</v>
      </c>
      <c r="K2040">
        <v>81</v>
      </c>
      <c r="L2040">
        <v>99</v>
      </c>
      <c r="M2040">
        <v>63</v>
      </c>
      <c r="N2040" t="s">
        <v>76</v>
      </c>
      <c r="P2040" t="s">
        <v>76</v>
      </c>
      <c r="Q2040" s="5">
        <f>IF(Teams[[#This Row],[LgWin]]="Y", 1,
IF(Teams[[#This Row],[LgWin]] = "N", 0, " "))</f>
        <v>1</v>
      </c>
      <c r="R2040" t="s">
        <v>76</v>
      </c>
      <c r="S2040" s="5">
        <f>IF(Teams[[#This Row],[WSWin]]="Y", 1,
IF(Teams[[#This Row],[WSWin]] = "N", 0, " "))</f>
        <v>1</v>
      </c>
      <c r="T2040">
        <v>712</v>
      </c>
      <c r="U2040">
        <v>5416</v>
      </c>
      <c r="V2040">
        <v>1414</v>
      </c>
      <c r="W2040">
        <v>220</v>
      </c>
      <c r="X2040">
        <v>25</v>
      </c>
      <c r="Y2040">
        <v>127</v>
      </c>
      <c r="Z2040">
        <v>562</v>
      </c>
      <c r="AA2040">
        <v>855</v>
      </c>
      <c r="AB2040">
        <v>157</v>
      </c>
      <c r="AC2040">
        <v>55</v>
      </c>
      <c r="AD2040">
        <v>34</v>
      </c>
      <c r="AE2040">
        <v>62</v>
      </c>
      <c r="AF2040">
        <v>576</v>
      </c>
      <c r="AG2040">
        <v>497</v>
      </c>
      <c r="AH2040">
        <v>3.09</v>
      </c>
      <c r="AI2040">
        <v>17</v>
      </c>
      <c r="AJ2040">
        <v>20</v>
      </c>
      <c r="AK2040">
        <v>57</v>
      </c>
      <c r="AL2040">
        <v>4345</v>
      </c>
      <c r="AM2040">
        <v>1287</v>
      </c>
      <c r="AN2040">
        <v>103</v>
      </c>
      <c r="AO2040">
        <v>510</v>
      </c>
      <c r="AP2040">
        <v>930</v>
      </c>
      <c r="AQ2040">
        <v>129</v>
      </c>
      <c r="AR2040">
        <v>159</v>
      </c>
      <c r="AS2040">
        <v>0.97899999999999998</v>
      </c>
      <c r="AT2040" t="s">
        <v>546</v>
      </c>
      <c r="AU2040" t="s">
        <v>547</v>
      </c>
      <c r="AV2040">
        <v>2667225</v>
      </c>
      <c r="AW2040">
        <v>97</v>
      </c>
      <c r="AX2040">
        <v>95</v>
      </c>
      <c r="AY2040" t="s">
        <v>423</v>
      </c>
      <c r="AZ2040" t="s">
        <v>423</v>
      </c>
      <c r="BA2040" t="s">
        <v>423</v>
      </c>
    </row>
    <row r="2041" spans="1:53" x14ac:dyDescent="0.55000000000000004">
      <c r="A2041">
        <v>1989</v>
      </c>
      <c r="B2041" s="5" t="b">
        <f>Teams[[#This Row],[yearID]]&gt;=1973</f>
        <v>1</v>
      </c>
      <c r="C2041" s="5" t="b">
        <f>Teams[[#This Row],[yearID]]&gt;=1903</f>
        <v>1</v>
      </c>
      <c r="D2041" t="s">
        <v>157</v>
      </c>
      <c r="E2041" t="s">
        <v>122</v>
      </c>
      <c r="F2041" t="s">
        <v>122</v>
      </c>
      <c r="G2041" s="5" t="str">
        <f>VLOOKUP(Teams[[#This Row],[franchID]],TeamsFranchises!$A$2:$D$121,2,FALSE)</f>
        <v>Philadelphia Phillies</v>
      </c>
      <c r="H2041" t="s">
        <v>37</v>
      </c>
      <c r="I2041">
        <v>6</v>
      </c>
      <c r="J2041">
        <v>163</v>
      </c>
      <c r="K2041">
        <v>81</v>
      </c>
      <c r="L2041">
        <v>67</v>
      </c>
      <c r="M2041">
        <v>95</v>
      </c>
      <c r="N2041" t="s">
        <v>51</v>
      </c>
      <c r="P2041" t="s">
        <v>51</v>
      </c>
      <c r="Q2041" s="5">
        <f>IF(Teams[[#This Row],[LgWin]]="Y", 1,
IF(Teams[[#This Row],[LgWin]] = "N", 0, " "))</f>
        <v>0</v>
      </c>
      <c r="R2041" t="s">
        <v>51</v>
      </c>
      <c r="S2041" s="5">
        <f>IF(Teams[[#This Row],[WSWin]]="Y", 1,
IF(Teams[[#This Row],[WSWin]] = "N", 0, " "))</f>
        <v>0</v>
      </c>
      <c r="T2041">
        <v>629</v>
      </c>
      <c r="U2041">
        <v>5447</v>
      </c>
      <c r="V2041">
        <v>1324</v>
      </c>
      <c r="W2041">
        <v>215</v>
      </c>
      <c r="X2041">
        <v>36</v>
      </c>
      <c r="Y2041">
        <v>123</v>
      </c>
      <c r="Z2041">
        <v>558</v>
      </c>
      <c r="AA2041">
        <v>926</v>
      </c>
      <c r="AB2041">
        <v>106</v>
      </c>
      <c r="AC2041">
        <v>50</v>
      </c>
      <c r="AD2041">
        <v>22</v>
      </c>
      <c r="AE2041">
        <v>42</v>
      </c>
      <c r="AF2041">
        <v>735</v>
      </c>
      <c r="AG2041">
        <v>644</v>
      </c>
      <c r="AH2041">
        <v>4.04</v>
      </c>
      <c r="AI2041">
        <v>10</v>
      </c>
      <c r="AJ2041">
        <v>10</v>
      </c>
      <c r="AK2041">
        <v>33</v>
      </c>
      <c r="AL2041">
        <v>4300</v>
      </c>
      <c r="AM2041">
        <v>1408</v>
      </c>
      <c r="AN2041">
        <v>127</v>
      </c>
      <c r="AO2041">
        <v>613</v>
      </c>
      <c r="AP2041">
        <v>899</v>
      </c>
      <c r="AQ2041">
        <v>133</v>
      </c>
      <c r="AR2041">
        <v>136</v>
      </c>
      <c r="AS2041">
        <v>0.97899999999999998</v>
      </c>
      <c r="AT2041" t="s">
        <v>358</v>
      </c>
      <c r="AU2041" t="s">
        <v>566</v>
      </c>
      <c r="AV2041">
        <v>1861985</v>
      </c>
      <c r="AW2041">
        <v>99</v>
      </c>
      <c r="AX2041">
        <v>101</v>
      </c>
      <c r="AY2041" t="s">
        <v>122</v>
      </c>
      <c r="AZ2041" t="s">
        <v>122</v>
      </c>
      <c r="BA2041" t="s">
        <v>122</v>
      </c>
    </row>
    <row r="2042" spans="1:53" x14ac:dyDescent="0.55000000000000004">
      <c r="A2042">
        <v>1989</v>
      </c>
      <c r="B2042" s="5" t="b">
        <f>Teams[[#This Row],[yearID]]&gt;=1973</f>
        <v>1</v>
      </c>
      <c r="C2042" s="5" t="b">
        <f>Teams[[#This Row],[yearID]]&gt;=1903</f>
        <v>1</v>
      </c>
      <c r="D2042" t="s">
        <v>157</v>
      </c>
      <c r="E2042" t="s">
        <v>229</v>
      </c>
      <c r="F2042" t="s">
        <v>229</v>
      </c>
      <c r="G2042" s="5" t="str">
        <f>VLOOKUP(Teams[[#This Row],[franchID]],TeamsFranchises!$A$2:$D$121,2,FALSE)</f>
        <v>Pittsburgh Pirates</v>
      </c>
      <c r="H2042" t="s">
        <v>37</v>
      </c>
      <c r="I2042">
        <v>5</v>
      </c>
      <c r="J2042">
        <v>164</v>
      </c>
      <c r="K2042">
        <v>81</v>
      </c>
      <c r="L2042">
        <v>74</v>
      </c>
      <c r="M2042">
        <v>88</v>
      </c>
      <c r="N2042" t="s">
        <v>51</v>
      </c>
      <c r="P2042" t="s">
        <v>51</v>
      </c>
      <c r="Q2042" s="5">
        <f>IF(Teams[[#This Row],[LgWin]]="Y", 1,
IF(Teams[[#This Row],[LgWin]] = "N", 0, " "))</f>
        <v>0</v>
      </c>
      <c r="R2042" t="s">
        <v>51</v>
      </c>
      <c r="S2042" s="5">
        <f>IF(Teams[[#This Row],[WSWin]]="Y", 1,
IF(Teams[[#This Row],[WSWin]] = "N", 0, " "))</f>
        <v>0</v>
      </c>
      <c r="T2042">
        <v>637</v>
      </c>
      <c r="U2042">
        <v>5539</v>
      </c>
      <c r="V2042">
        <v>1334</v>
      </c>
      <c r="W2042">
        <v>263</v>
      </c>
      <c r="X2042">
        <v>53</v>
      </c>
      <c r="Y2042">
        <v>95</v>
      </c>
      <c r="Z2042">
        <v>563</v>
      </c>
      <c r="AA2042">
        <v>914</v>
      </c>
      <c r="AB2042">
        <v>155</v>
      </c>
      <c r="AC2042">
        <v>69</v>
      </c>
      <c r="AD2042">
        <v>24</v>
      </c>
      <c r="AE2042">
        <v>51</v>
      </c>
      <c r="AF2042">
        <v>680</v>
      </c>
      <c r="AG2042">
        <v>602</v>
      </c>
      <c r="AH2042">
        <v>3.64</v>
      </c>
      <c r="AI2042">
        <v>20</v>
      </c>
      <c r="AJ2042">
        <v>9</v>
      </c>
      <c r="AK2042">
        <v>40</v>
      </c>
      <c r="AL2042">
        <v>4463</v>
      </c>
      <c r="AM2042">
        <v>1394</v>
      </c>
      <c r="AN2042">
        <v>121</v>
      </c>
      <c r="AO2042">
        <v>539</v>
      </c>
      <c r="AP2042">
        <v>827</v>
      </c>
      <c r="AQ2042">
        <v>160</v>
      </c>
      <c r="AR2042">
        <v>130</v>
      </c>
      <c r="AS2042">
        <v>0.97499999999999998</v>
      </c>
      <c r="AT2042" t="s">
        <v>390</v>
      </c>
      <c r="AU2042" t="s">
        <v>567</v>
      </c>
      <c r="AV2042">
        <v>1374141</v>
      </c>
      <c r="AW2042">
        <v>96</v>
      </c>
      <c r="AX2042">
        <v>96</v>
      </c>
      <c r="AY2042" t="s">
        <v>229</v>
      </c>
      <c r="AZ2042" t="s">
        <v>229</v>
      </c>
      <c r="BA2042" t="s">
        <v>229</v>
      </c>
    </row>
    <row r="2043" spans="1:53" x14ac:dyDescent="0.55000000000000004">
      <c r="A2043">
        <v>1989</v>
      </c>
      <c r="B2043" s="5" t="b">
        <f>Teams[[#This Row],[yearID]]&gt;=1973</f>
        <v>1</v>
      </c>
      <c r="C2043" s="5" t="b">
        <f>Teams[[#This Row],[yearID]]&gt;=1903</f>
        <v>1</v>
      </c>
      <c r="D2043" t="s">
        <v>157</v>
      </c>
      <c r="E2043" t="s">
        <v>554</v>
      </c>
      <c r="F2043" t="s">
        <v>555</v>
      </c>
      <c r="G2043" s="5" t="str">
        <f>VLOOKUP(Teams[[#This Row],[franchID]],TeamsFranchises!$A$2:$D$121,2,FALSE)</f>
        <v>San Diego Padres</v>
      </c>
      <c r="H2043" t="s">
        <v>8</v>
      </c>
      <c r="I2043">
        <v>2</v>
      </c>
      <c r="J2043">
        <v>162</v>
      </c>
      <c r="K2043">
        <v>81</v>
      </c>
      <c r="L2043">
        <v>89</v>
      </c>
      <c r="M2043">
        <v>73</v>
      </c>
      <c r="N2043" t="s">
        <v>51</v>
      </c>
      <c r="P2043" t="s">
        <v>51</v>
      </c>
      <c r="Q2043" s="5">
        <f>IF(Teams[[#This Row],[LgWin]]="Y", 1,
IF(Teams[[#This Row],[LgWin]] = "N", 0, " "))</f>
        <v>0</v>
      </c>
      <c r="R2043" t="s">
        <v>51</v>
      </c>
      <c r="S2043" s="5">
        <f>IF(Teams[[#This Row],[WSWin]]="Y", 1,
IF(Teams[[#This Row],[WSWin]] = "N", 0, " "))</f>
        <v>0</v>
      </c>
      <c r="T2043">
        <v>642</v>
      </c>
      <c r="U2043">
        <v>5422</v>
      </c>
      <c r="V2043">
        <v>1360</v>
      </c>
      <c r="W2043">
        <v>215</v>
      </c>
      <c r="X2043">
        <v>32</v>
      </c>
      <c r="Y2043">
        <v>120</v>
      </c>
      <c r="Z2043">
        <v>552</v>
      </c>
      <c r="AA2043">
        <v>1013</v>
      </c>
      <c r="AB2043">
        <v>136</v>
      </c>
      <c r="AC2043">
        <v>67</v>
      </c>
      <c r="AD2043">
        <v>9</v>
      </c>
      <c r="AE2043">
        <v>41</v>
      </c>
      <c r="AF2043">
        <v>626</v>
      </c>
      <c r="AG2043">
        <v>547</v>
      </c>
      <c r="AH2043">
        <v>3.38</v>
      </c>
      <c r="AI2043">
        <v>21</v>
      </c>
      <c r="AJ2043">
        <v>11</v>
      </c>
      <c r="AK2043">
        <v>52</v>
      </c>
      <c r="AL2043">
        <v>4372</v>
      </c>
      <c r="AM2043">
        <v>1359</v>
      </c>
      <c r="AN2043">
        <v>133</v>
      </c>
      <c r="AO2043">
        <v>481</v>
      </c>
      <c r="AP2043">
        <v>933</v>
      </c>
      <c r="AQ2043">
        <v>154</v>
      </c>
      <c r="AR2043">
        <v>147</v>
      </c>
      <c r="AS2043">
        <v>0.97599999999999998</v>
      </c>
      <c r="AT2043" t="s">
        <v>556</v>
      </c>
      <c r="AU2043" t="s">
        <v>557</v>
      </c>
      <c r="AV2043">
        <v>2009031</v>
      </c>
      <c r="AW2043">
        <v>101</v>
      </c>
      <c r="AX2043">
        <v>101</v>
      </c>
      <c r="AY2043" t="s">
        <v>555</v>
      </c>
      <c r="AZ2043" t="s">
        <v>554</v>
      </c>
      <c r="BA2043" t="s">
        <v>554</v>
      </c>
    </row>
    <row r="2044" spans="1:53" x14ac:dyDescent="0.55000000000000004">
      <c r="A2044">
        <v>1989</v>
      </c>
      <c r="B2044" s="5" t="b">
        <f>Teams[[#This Row],[yearID]]&gt;=1973</f>
        <v>1</v>
      </c>
      <c r="C2044" s="5" t="b">
        <f>Teams[[#This Row],[yearID]]&gt;=1903</f>
        <v>1</v>
      </c>
      <c r="D2044" t="s">
        <v>410</v>
      </c>
      <c r="E2044" t="s">
        <v>573</v>
      </c>
      <c r="F2044" t="s">
        <v>573</v>
      </c>
      <c r="G2044" s="5" t="str">
        <f>VLOOKUP(Teams[[#This Row],[franchID]],TeamsFranchises!$A$2:$D$121,2,FALSE)</f>
        <v>Seattle Mariners</v>
      </c>
      <c r="H2044" t="s">
        <v>8</v>
      </c>
      <c r="I2044">
        <v>6</v>
      </c>
      <c r="J2044">
        <v>162</v>
      </c>
      <c r="K2044">
        <v>81</v>
      </c>
      <c r="L2044">
        <v>73</v>
      </c>
      <c r="M2044">
        <v>89</v>
      </c>
      <c r="N2044" t="s">
        <v>51</v>
      </c>
      <c r="P2044" t="s">
        <v>51</v>
      </c>
      <c r="Q2044" s="5">
        <f>IF(Teams[[#This Row],[LgWin]]="Y", 1,
IF(Teams[[#This Row],[LgWin]] = "N", 0, " "))</f>
        <v>0</v>
      </c>
      <c r="R2044" t="s">
        <v>51</v>
      </c>
      <c r="S2044" s="5">
        <f>IF(Teams[[#This Row],[WSWin]]="Y", 1,
IF(Teams[[#This Row],[WSWin]] = "N", 0, " "))</f>
        <v>0</v>
      </c>
      <c r="T2044">
        <v>694</v>
      </c>
      <c r="U2044">
        <v>5512</v>
      </c>
      <c r="V2044">
        <v>1417</v>
      </c>
      <c r="W2044">
        <v>237</v>
      </c>
      <c r="X2044">
        <v>29</v>
      </c>
      <c r="Y2044">
        <v>134</v>
      </c>
      <c r="Z2044">
        <v>489</v>
      </c>
      <c r="AA2044">
        <v>838</v>
      </c>
      <c r="AB2044">
        <v>81</v>
      </c>
      <c r="AC2044">
        <v>55</v>
      </c>
      <c r="AD2044">
        <v>45</v>
      </c>
      <c r="AE2044">
        <v>52</v>
      </c>
      <c r="AF2044">
        <v>728</v>
      </c>
      <c r="AG2044">
        <v>639</v>
      </c>
      <c r="AH2044">
        <v>4</v>
      </c>
      <c r="AI2044">
        <v>15</v>
      </c>
      <c r="AJ2044">
        <v>10</v>
      </c>
      <c r="AK2044">
        <v>44</v>
      </c>
      <c r="AL2044">
        <v>4314</v>
      </c>
      <c r="AM2044">
        <v>1422</v>
      </c>
      <c r="AN2044">
        <v>114</v>
      </c>
      <c r="AO2044">
        <v>560</v>
      </c>
      <c r="AP2044">
        <v>897</v>
      </c>
      <c r="AQ2044">
        <v>143</v>
      </c>
      <c r="AR2044">
        <v>168</v>
      </c>
      <c r="AS2044">
        <v>0.97699999999999998</v>
      </c>
      <c r="AT2044" t="s">
        <v>574</v>
      </c>
      <c r="AU2044" t="s">
        <v>575</v>
      </c>
      <c r="AV2044">
        <v>1298443</v>
      </c>
      <c r="AW2044">
        <v>103</v>
      </c>
      <c r="AX2044">
        <v>104</v>
      </c>
      <c r="AY2044" t="s">
        <v>573</v>
      </c>
      <c r="AZ2044" t="s">
        <v>573</v>
      </c>
      <c r="BA2044" t="s">
        <v>573</v>
      </c>
    </row>
    <row r="2045" spans="1:53" x14ac:dyDescent="0.55000000000000004">
      <c r="A2045">
        <v>1989</v>
      </c>
      <c r="B2045" s="5" t="b">
        <f>Teams[[#This Row],[yearID]]&gt;=1973</f>
        <v>1</v>
      </c>
      <c r="C2045" s="5" t="b">
        <f>Teams[[#This Row],[yearID]]&gt;=1903</f>
        <v>1</v>
      </c>
      <c r="D2045" t="s">
        <v>157</v>
      </c>
      <c r="E2045" t="s">
        <v>514</v>
      </c>
      <c r="F2045" t="s">
        <v>243</v>
      </c>
      <c r="G2045" s="5" t="str">
        <f>VLOOKUP(Teams[[#This Row],[franchID]],TeamsFranchises!$A$2:$D$121,2,FALSE)</f>
        <v>San Francisco Giants</v>
      </c>
      <c r="H2045" t="s">
        <v>8</v>
      </c>
      <c r="I2045">
        <v>1</v>
      </c>
      <c r="J2045">
        <v>162</v>
      </c>
      <c r="K2045">
        <v>81</v>
      </c>
      <c r="L2045">
        <v>92</v>
      </c>
      <c r="M2045">
        <v>70</v>
      </c>
      <c r="N2045" t="s">
        <v>76</v>
      </c>
      <c r="P2045" t="s">
        <v>76</v>
      </c>
      <c r="Q2045" s="5">
        <f>IF(Teams[[#This Row],[LgWin]]="Y", 1,
IF(Teams[[#This Row],[LgWin]] = "N", 0, " "))</f>
        <v>1</v>
      </c>
      <c r="R2045" t="s">
        <v>51</v>
      </c>
      <c r="S2045" s="5">
        <f>IF(Teams[[#This Row],[WSWin]]="Y", 1,
IF(Teams[[#This Row],[WSWin]] = "N", 0, " "))</f>
        <v>0</v>
      </c>
      <c r="T2045">
        <v>699</v>
      </c>
      <c r="U2045">
        <v>5469</v>
      </c>
      <c r="V2045">
        <v>1365</v>
      </c>
      <c r="W2045">
        <v>241</v>
      </c>
      <c r="X2045">
        <v>52</v>
      </c>
      <c r="Y2045">
        <v>141</v>
      </c>
      <c r="Z2045">
        <v>508</v>
      </c>
      <c r="AA2045">
        <v>1071</v>
      </c>
      <c r="AB2045">
        <v>87</v>
      </c>
      <c r="AC2045">
        <v>54</v>
      </c>
      <c r="AD2045">
        <v>40</v>
      </c>
      <c r="AE2045">
        <v>39</v>
      </c>
      <c r="AF2045">
        <v>600</v>
      </c>
      <c r="AG2045">
        <v>535</v>
      </c>
      <c r="AH2045">
        <v>3.3</v>
      </c>
      <c r="AI2045">
        <v>12</v>
      </c>
      <c r="AJ2045">
        <v>16</v>
      </c>
      <c r="AK2045">
        <v>47</v>
      </c>
      <c r="AL2045">
        <v>4371</v>
      </c>
      <c r="AM2045">
        <v>1320</v>
      </c>
      <c r="AN2045">
        <v>120</v>
      </c>
      <c r="AO2045">
        <v>471</v>
      </c>
      <c r="AP2045">
        <v>802</v>
      </c>
      <c r="AQ2045">
        <v>114</v>
      </c>
      <c r="AR2045">
        <v>135</v>
      </c>
      <c r="AS2045">
        <v>0.98199999999999998</v>
      </c>
      <c r="AT2045" t="s">
        <v>515</v>
      </c>
      <c r="AU2045" t="s">
        <v>517</v>
      </c>
      <c r="AV2045">
        <v>2059701</v>
      </c>
      <c r="AW2045">
        <v>97</v>
      </c>
      <c r="AX2045">
        <v>96</v>
      </c>
      <c r="AY2045" t="s">
        <v>243</v>
      </c>
      <c r="AZ2045" t="s">
        <v>514</v>
      </c>
      <c r="BA2045" t="s">
        <v>514</v>
      </c>
    </row>
    <row r="2046" spans="1:53" x14ac:dyDescent="0.55000000000000004">
      <c r="A2046">
        <v>1989</v>
      </c>
      <c r="B2046" s="5" t="b">
        <f>Teams[[#This Row],[yearID]]&gt;=1973</f>
        <v>1</v>
      </c>
      <c r="C2046" s="5" t="b">
        <f>Teams[[#This Row],[yearID]]&gt;=1903</f>
        <v>1</v>
      </c>
      <c r="D2046" t="s">
        <v>157</v>
      </c>
      <c r="E2046" t="s">
        <v>396</v>
      </c>
      <c r="F2046" t="s">
        <v>154</v>
      </c>
      <c r="G2046" s="5" t="str">
        <f>VLOOKUP(Teams[[#This Row],[franchID]],TeamsFranchises!$A$2:$D$121,2,FALSE)</f>
        <v>St. Louis Cardinals</v>
      </c>
      <c r="H2046" t="s">
        <v>37</v>
      </c>
      <c r="I2046">
        <v>3</v>
      </c>
      <c r="J2046">
        <v>164</v>
      </c>
      <c r="K2046">
        <v>83</v>
      </c>
      <c r="L2046">
        <v>86</v>
      </c>
      <c r="M2046">
        <v>76</v>
      </c>
      <c r="N2046" t="s">
        <v>51</v>
      </c>
      <c r="P2046" t="s">
        <v>51</v>
      </c>
      <c r="Q2046" s="5">
        <f>IF(Teams[[#This Row],[LgWin]]="Y", 1,
IF(Teams[[#This Row],[LgWin]] = "N", 0, " "))</f>
        <v>0</v>
      </c>
      <c r="R2046" t="s">
        <v>51</v>
      </c>
      <c r="S2046" s="5">
        <f>IF(Teams[[#This Row],[WSWin]]="Y", 1,
IF(Teams[[#This Row],[WSWin]] = "N", 0, " "))</f>
        <v>0</v>
      </c>
      <c r="T2046">
        <v>632</v>
      </c>
      <c r="U2046">
        <v>5492</v>
      </c>
      <c r="V2046">
        <v>1418</v>
      </c>
      <c r="W2046">
        <v>263</v>
      </c>
      <c r="X2046">
        <v>47</v>
      </c>
      <c r="Y2046">
        <v>73</v>
      </c>
      <c r="Z2046">
        <v>507</v>
      </c>
      <c r="AA2046">
        <v>848</v>
      </c>
      <c r="AB2046">
        <v>155</v>
      </c>
      <c r="AC2046">
        <v>54</v>
      </c>
      <c r="AD2046">
        <v>21</v>
      </c>
      <c r="AE2046">
        <v>43</v>
      </c>
      <c r="AF2046">
        <v>608</v>
      </c>
      <c r="AG2046">
        <v>546</v>
      </c>
      <c r="AH2046">
        <v>3.36</v>
      </c>
      <c r="AI2046">
        <v>18</v>
      </c>
      <c r="AJ2046">
        <v>18</v>
      </c>
      <c r="AK2046">
        <v>43</v>
      </c>
      <c r="AL2046">
        <v>4383</v>
      </c>
      <c r="AM2046">
        <v>1330</v>
      </c>
      <c r="AN2046">
        <v>84</v>
      </c>
      <c r="AO2046">
        <v>482</v>
      </c>
      <c r="AP2046">
        <v>844</v>
      </c>
      <c r="AQ2046">
        <v>112</v>
      </c>
      <c r="AR2046">
        <v>134</v>
      </c>
      <c r="AS2046">
        <v>0.98199999999999998</v>
      </c>
      <c r="AT2046" t="s">
        <v>409</v>
      </c>
      <c r="AU2046" t="s">
        <v>545</v>
      </c>
      <c r="AV2046">
        <v>3080980</v>
      </c>
      <c r="AW2046">
        <v>103</v>
      </c>
      <c r="AX2046">
        <v>103</v>
      </c>
      <c r="AY2046" t="s">
        <v>154</v>
      </c>
      <c r="AZ2046" t="s">
        <v>396</v>
      </c>
      <c r="BA2046" t="s">
        <v>396</v>
      </c>
    </row>
    <row r="2047" spans="1:53" x14ac:dyDescent="0.55000000000000004">
      <c r="A2047">
        <v>1989</v>
      </c>
      <c r="B2047" s="5" t="b">
        <f>Teams[[#This Row],[yearID]]&gt;=1973</f>
        <v>1</v>
      </c>
      <c r="C2047" s="5" t="b">
        <f>Teams[[#This Row],[yearID]]&gt;=1903</f>
        <v>1</v>
      </c>
      <c r="D2047" t="s">
        <v>410</v>
      </c>
      <c r="E2047" t="s">
        <v>526</v>
      </c>
      <c r="F2047" t="s">
        <v>526</v>
      </c>
      <c r="G2047" s="5" t="str">
        <f>VLOOKUP(Teams[[#This Row],[franchID]],TeamsFranchises!$A$2:$D$121,2,FALSE)</f>
        <v>Texas Rangers</v>
      </c>
      <c r="H2047" t="s">
        <v>8</v>
      </c>
      <c r="I2047">
        <v>4</v>
      </c>
      <c r="J2047">
        <v>162</v>
      </c>
      <c r="K2047">
        <v>81</v>
      </c>
      <c r="L2047">
        <v>83</v>
      </c>
      <c r="M2047">
        <v>79</v>
      </c>
      <c r="N2047" t="s">
        <v>51</v>
      </c>
      <c r="P2047" t="s">
        <v>51</v>
      </c>
      <c r="Q2047" s="5">
        <f>IF(Teams[[#This Row],[LgWin]]="Y", 1,
IF(Teams[[#This Row],[LgWin]] = "N", 0, " "))</f>
        <v>0</v>
      </c>
      <c r="R2047" t="s">
        <v>51</v>
      </c>
      <c r="S2047" s="5">
        <f>IF(Teams[[#This Row],[WSWin]]="Y", 1,
IF(Teams[[#This Row],[WSWin]] = "N", 0, " "))</f>
        <v>0</v>
      </c>
      <c r="T2047">
        <v>695</v>
      </c>
      <c r="U2047">
        <v>5458</v>
      </c>
      <c r="V2047">
        <v>1433</v>
      </c>
      <c r="W2047">
        <v>260</v>
      </c>
      <c r="X2047">
        <v>46</v>
      </c>
      <c r="Y2047">
        <v>122</v>
      </c>
      <c r="Z2047">
        <v>503</v>
      </c>
      <c r="AA2047">
        <v>989</v>
      </c>
      <c r="AB2047">
        <v>101</v>
      </c>
      <c r="AC2047">
        <v>49</v>
      </c>
      <c r="AD2047">
        <v>34</v>
      </c>
      <c r="AE2047">
        <v>40</v>
      </c>
      <c r="AF2047">
        <v>714</v>
      </c>
      <c r="AG2047">
        <v>623</v>
      </c>
      <c r="AH2047">
        <v>3.91</v>
      </c>
      <c r="AI2047">
        <v>26</v>
      </c>
      <c r="AJ2047">
        <v>7</v>
      </c>
      <c r="AK2047">
        <v>44</v>
      </c>
      <c r="AL2047">
        <v>4303</v>
      </c>
      <c r="AM2047">
        <v>1279</v>
      </c>
      <c r="AN2047">
        <v>119</v>
      </c>
      <c r="AO2047">
        <v>654</v>
      </c>
      <c r="AP2047">
        <v>1112</v>
      </c>
      <c r="AQ2047">
        <v>136</v>
      </c>
      <c r="AR2047">
        <v>137</v>
      </c>
      <c r="AS2047">
        <v>0.97799999999999998</v>
      </c>
      <c r="AT2047" t="s">
        <v>568</v>
      </c>
      <c r="AU2047" t="s">
        <v>569</v>
      </c>
      <c r="AV2047">
        <v>2043993</v>
      </c>
      <c r="AW2047">
        <v>102</v>
      </c>
      <c r="AX2047">
        <v>102</v>
      </c>
      <c r="AY2047" t="s">
        <v>526</v>
      </c>
      <c r="AZ2047" t="s">
        <v>526</v>
      </c>
      <c r="BA2047" t="s">
        <v>526</v>
      </c>
    </row>
    <row r="2048" spans="1:53" x14ac:dyDescent="0.55000000000000004">
      <c r="A2048">
        <v>1989</v>
      </c>
      <c r="B2048" s="5" t="b">
        <f>Teams[[#This Row],[yearID]]&gt;=1973</f>
        <v>1</v>
      </c>
      <c r="C2048" s="5" t="b">
        <f>Teams[[#This Row],[yearID]]&gt;=1903</f>
        <v>1</v>
      </c>
      <c r="D2048" t="s">
        <v>410</v>
      </c>
      <c r="E2048" t="s">
        <v>576</v>
      </c>
      <c r="F2048" t="s">
        <v>576</v>
      </c>
      <c r="G2048" s="5" t="str">
        <f>VLOOKUP(Teams[[#This Row],[franchID]],TeamsFranchises!$A$2:$D$121,2,FALSE)</f>
        <v>Toronto Blue Jays</v>
      </c>
      <c r="H2048" t="s">
        <v>37</v>
      </c>
      <c r="I2048">
        <v>1</v>
      </c>
      <c r="J2048">
        <v>162</v>
      </c>
      <c r="K2048">
        <v>81</v>
      </c>
      <c r="L2048">
        <v>89</v>
      </c>
      <c r="M2048">
        <v>73</v>
      </c>
      <c r="N2048" t="s">
        <v>76</v>
      </c>
      <c r="P2048" t="s">
        <v>51</v>
      </c>
      <c r="Q2048" s="5">
        <f>IF(Teams[[#This Row],[LgWin]]="Y", 1,
IF(Teams[[#This Row],[LgWin]] = "N", 0, " "))</f>
        <v>0</v>
      </c>
      <c r="R2048" t="s">
        <v>51</v>
      </c>
      <c r="S2048" s="5">
        <f>IF(Teams[[#This Row],[WSWin]]="Y", 1,
IF(Teams[[#This Row],[WSWin]] = "N", 0, " "))</f>
        <v>0</v>
      </c>
      <c r="T2048">
        <v>731</v>
      </c>
      <c r="U2048">
        <v>5581</v>
      </c>
      <c r="V2048">
        <v>1449</v>
      </c>
      <c r="W2048">
        <v>265</v>
      </c>
      <c r="X2048">
        <v>40</v>
      </c>
      <c r="Y2048">
        <v>142</v>
      </c>
      <c r="Z2048">
        <v>521</v>
      </c>
      <c r="AA2048">
        <v>923</v>
      </c>
      <c r="AB2048">
        <v>144</v>
      </c>
      <c r="AC2048">
        <v>58</v>
      </c>
      <c r="AD2048">
        <v>31</v>
      </c>
      <c r="AE2048">
        <v>53</v>
      </c>
      <c r="AF2048">
        <v>651</v>
      </c>
      <c r="AG2048">
        <v>584</v>
      </c>
      <c r="AH2048">
        <v>3.58</v>
      </c>
      <c r="AI2048">
        <v>12</v>
      </c>
      <c r="AJ2048">
        <v>12</v>
      </c>
      <c r="AK2048">
        <v>38</v>
      </c>
      <c r="AL2048">
        <v>4401</v>
      </c>
      <c r="AM2048">
        <v>1408</v>
      </c>
      <c r="AN2048">
        <v>99</v>
      </c>
      <c r="AO2048">
        <v>478</v>
      </c>
      <c r="AP2048">
        <v>849</v>
      </c>
      <c r="AQ2048">
        <v>127</v>
      </c>
      <c r="AR2048">
        <v>164</v>
      </c>
      <c r="AS2048">
        <v>0.98</v>
      </c>
      <c r="AT2048" t="s">
        <v>577</v>
      </c>
      <c r="AU2048" t="s">
        <v>580</v>
      </c>
      <c r="AV2048">
        <v>3375883</v>
      </c>
      <c r="AW2048">
        <v>94</v>
      </c>
      <c r="AX2048">
        <v>94</v>
      </c>
      <c r="AY2048" t="s">
        <v>576</v>
      </c>
      <c r="AZ2048" t="s">
        <v>576</v>
      </c>
      <c r="BA2048" t="s">
        <v>576</v>
      </c>
    </row>
    <row r="2049" spans="1:53" x14ac:dyDescent="0.55000000000000004">
      <c r="A2049">
        <v>1990</v>
      </c>
      <c r="B2049" s="5" t="b">
        <f>Teams[[#This Row],[yearID]]&gt;=1973</f>
        <v>1</v>
      </c>
      <c r="C2049" s="5" t="b">
        <f>Teams[[#This Row],[yearID]]&gt;=1903</f>
        <v>1</v>
      </c>
      <c r="D2049" t="s">
        <v>157</v>
      </c>
      <c r="E2049" t="s">
        <v>159</v>
      </c>
      <c r="F2049" t="s">
        <v>159</v>
      </c>
      <c r="G2049" s="5" t="str">
        <f>VLOOKUP(Teams[[#This Row],[franchID]],TeamsFranchises!$A$2:$D$121,2,FALSE)</f>
        <v>Atlanta Braves</v>
      </c>
      <c r="H2049" t="s">
        <v>8</v>
      </c>
      <c r="I2049">
        <v>6</v>
      </c>
      <c r="J2049">
        <v>162</v>
      </c>
      <c r="K2049">
        <v>81</v>
      </c>
      <c r="L2049">
        <v>65</v>
      </c>
      <c r="M2049">
        <v>97</v>
      </c>
      <c r="N2049" t="s">
        <v>51</v>
      </c>
      <c r="P2049" t="s">
        <v>51</v>
      </c>
      <c r="Q2049" s="5">
        <f>IF(Teams[[#This Row],[LgWin]]="Y", 1,
IF(Teams[[#This Row],[LgWin]] = "N", 0, " "))</f>
        <v>0</v>
      </c>
      <c r="R2049" t="s">
        <v>51</v>
      </c>
      <c r="S2049" s="5">
        <f>IF(Teams[[#This Row],[WSWin]]="Y", 1,
IF(Teams[[#This Row],[WSWin]] = "N", 0, " "))</f>
        <v>0</v>
      </c>
      <c r="T2049">
        <v>682</v>
      </c>
      <c r="U2049">
        <v>5504</v>
      </c>
      <c r="V2049">
        <v>1376</v>
      </c>
      <c r="W2049">
        <v>263</v>
      </c>
      <c r="X2049">
        <v>26</v>
      </c>
      <c r="Y2049">
        <v>162</v>
      </c>
      <c r="Z2049">
        <v>473</v>
      </c>
      <c r="AA2049">
        <v>1010</v>
      </c>
      <c r="AB2049">
        <v>92</v>
      </c>
      <c r="AC2049">
        <v>55</v>
      </c>
      <c r="AD2049">
        <v>27</v>
      </c>
      <c r="AE2049">
        <v>31</v>
      </c>
      <c r="AF2049">
        <v>821</v>
      </c>
      <c r="AG2049">
        <v>727</v>
      </c>
      <c r="AH2049">
        <v>4.58</v>
      </c>
      <c r="AI2049">
        <v>17</v>
      </c>
      <c r="AJ2049">
        <v>8</v>
      </c>
      <c r="AK2049">
        <v>30</v>
      </c>
      <c r="AL2049">
        <v>4289</v>
      </c>
      <c r="AM2049">
        <v>1527</v>
      </c>
      <c r="AN2049">
        <v>128</v>
      </c>
      <c r="AO2049">
        <v>579</v>
      </c>
      <c r="AP2049">
        <v>938</v>
      </c>
      <c r="AQ2049">
        <v>158</v>
      </c>
      <c r="AR2049">
        <v>133</v>
      </c>
      <c r="AS2049">
        <v>0.97399999999999998</v>
      </c>
      <c r="AT2049" t="s">
        <v>541</v>
      </c>
      <c r="AU2049" t="s">
        <v>542</v>
      </c>
      <c r="AV2049">
        <v>980129</v>
      </c>
      <c r="AW2049">
        <v>105</v>
      </c>
      <c r="AX2049">
        <v>106</v>
      </c>
      <c r="AY2049" t="s">
        <v>159</v>
      </c>
      <c r="AZ2049" t="s">
        <v>159</v>
      </c>
      <c r="BA2049" t="s">
        <v>159</v>
      </c>
    </row>
    <row r="2050" spans="1:53" x14ac:dyDescent="0.55000000000000004">
      <c r="A2050">
        <v>1990</v>
      </c>
      <c r="B2050" s="5" t="b">
        <f>Teams[[#This Row],[yearID]]&gt;=1973</f>
        <v>1</v>
      </c>
      <c r="C2050" s="5" t="b">
        <f>Teams[[#This Row],[yearID]]&gt;=1903</f>
        <v>1</v>
      </c>
      <c r="D2050" t="s">
        <v>410</v>
      </c>
      <c r="E2050" t="s">
        <v>95</v>
      </c>
      <c r="F2050" t="s">
        <v>95</v>
      </c>
      <c r="G2050" s="5" t="str">
        <f>VLOOKUP(Teams[[#This Row],[franchID]],TeamsFranchises!$A$2:$D$121,2,FALSE)</f>
        <v>Baltimore Orioles</v>
      </c>
      <c r="H2050" t="s">
        <v>37</v>
      </c>
      <c r="I2050">
        <v>5</v>
      </c>
      <c r="J2050">
        <v>161</v>
      </c>
      <c r="K2050">
        <v>80</v>
      </c>
      <c r="L2050">
        <v>76</v>
      </c>
      <c r="M2050">
        <v>85</v>
      </c>
      <c r="N2050" t="s">
        <v>51</v>
      </c>
      <c r="P2050" t="s">
        <v>51</v>
      </c>
      <c r="Q2050" s="5">
        <f>IF(Teams[[#This Row],[LgWin]]="Y", 1,
IF(Teams[[#This Row],[LgWin]] = "N", 0, " "))</f>
        <v>0</v>
      </c>
      <c r="R2050" t="s">
        <v>51</v>
      </c>
      <c r="S2050" s="5">
        <f>IF(Teams[[#This Row],[WSWin]]="Y", 1,
IF(Teams[[#This Row],[WSWin]] = "N", 0, " "))</f>
        <v>0</v>
      </c>
      <c r="T2050">
        <v>669</v>
      </c>
      <c r="U2050">
        <v>5410</v>
      </c>
      <c r="V2050">
        <v>1328</v>
      </c>
      <c r="W2050">
        <v>234</v>
      </c>
      <c r="X2050">
        <v>22</v>
      </c>
      <c r="Y2050">
        <v>132</v>
      </c>
      <c r="Z2050">
        <v>660</v>
      </c>
      <c r="AA2050">
        <v>962</v>
      </c>
      <c r="AB2050">
        <v>94</v>
      </c>
      <c r="AC2050">
        <v>52</v>
      </c>
      <c r="AD2050">
        <v>40</v>
      </c>
      <c r="AE2050">
        <v>41</v>
      </c>
      <c r="AF2050">
        <v>698</v>
      </c>
      <c r="AG2050">
        <v>644</v>
      </c>
      <c r="AH2050">
        <v>4.04</v>
      </c>
      <c r="AI2050">
        <v>10</v>
      </c>
      <c r="AJ2050">
        <v>5</v>
      </c>
      <c r="AK2050">
        <v>43</v>
      </c>
      <c r="AL2050">
        <v>4306</v>
      </c>
      <c r="AM2050">
        <v>1445</v>
      </c>
      <c r="AN2050">
        <v>161</v>
      </c>
      <c r="AO2050">
        <v>537</v>
      </c>
      <c r="AP2050">
        <v>776</v>
      </c>
      <c r="AQ2050">
        <v>93</v>
      </c>
      <c r="AR2050">
        <v>151</v>
      </c>
      <c r="AS2050">
        <v>0.98499999999999999</v>
      </c>
      <c r="AT2050" t="s">
        <v>218</v>
      </c>
      <c r="AU2050" t="s">
        <v>504</v>
      </c>
      <c r="AV2050">
        <v>2415189</v>
      </c>
      <c r="AW2050">
        <v>97</v>
      </c>
      <c r="AX2050">
        <v>98</v>
      </c>
      <c r="AY2050" t="s">
        <v>95</v>
      </c>
      <c r="AZ2050" t="s">
        <v>95</v>
      </c>
      <c r="BA2050" t="s">
        <v>95</v>
      </c>
    </row>
    <row r="2051" spans="1:53" x14ac:dyDescent="0.55000000000000004">
      <c r="A2051">
        <v>1990</v>
      </c>
      <c r="B2051" s="5" t="b">
        <f>Teams[[#This Row],[yearID]]&gt;=1973</f>
        <v>1</v>
      </c>
      <c r="C2051" s="5" t="b">
        <f>Teams[[#This Row],[yearID]]&gt;=1903</f>
        <v>1</v>
      </c>
      <c r="D2051" t="s">
        <v>410</v>
      </c>
      <c r="E2051" t="s">
        <v>54</v>
      </c>
      <c r="F2051" t="s">
        <v>54</v>
      </c>
      <c r="G2051" s="5" t="str">
        <f>VLOOKUP(Teams[[#This Row],[franchID]],TeamsFranchises!$A$2:$D$121,2,FALSE)</f>
        <v>Boston Red Sox</v>
      </c>
      <c r="H2051" t="s">
        <v>37</v>
      </c>
      <c r="I2051">
        <v>1</v>
      </c>
      <c r="J2051">
        <v>162</v>
      </c>
      <c r="K2051">
        <v>81</v>
      </c>
      <c r="L2051">
        <v>88</v>
      </c>
      <c r="M2051">
        <v>74</v>
      </c>
      <c r="N2051" t="s">
        <v>76</v>
      </c>
      <c r="P2051" t="s">
        <v>51</v>
      </c>
      <c r="Q2051" s="5">
        <f>IF(Teams[[#This Row],[LgWin]]="Y", 1,
IF(Teams[[#This Row],[LgWin]] = "N", 0, " "))</f>
        <v>0</v>
      </c>
      <c r="R2051" t="s">
        <v>51</v>
      </c>
      <c r="S2051" s="5">
        <f>IF(Teams[[#This Row],[WSWin]]="Y", 1,
IF(Teams[[#This Row],[WSWin]] = "N", 0, " "))</f>
        <v>0</v>
      </c>
      <c r="T2051">
        <v>699</v>
      </c>
      <c r="U2051">
        <v>5516</v>
      </c>
      <c r="V2051">
        <v>1502</v>
      </c>
      <c r="W2051">
        <v>298</v>
      </c>
      <c r="X2051">
        <v>31</v>
      </c>
      <c r="Y2051">
        <v>106</v>
      </c>
      <c r="Z2051">
        <v>598</v>
      </c>
      <c r="AA2051">
        <v>795</v>
      </c>
      <c r="AB2051">
        <v>53</v>
      </c>
      <c r="AC2051">
        <v>52</v>
      </c>
      <c r="AD2051">
        <v>28</v>
      </c>
      <c r="AE2051">
        <v>44</v>
      </c>
      <c r="AF2051">
        <v>664</v>
      </c>
      <c r="AG2051">
        <v>596</v>
      </c>
      <c r="AH2051">
        <v>3.72</v>
      </c>
      <c r="AI2051">
        <v>15</v>
      </c>
      <c r="AJ2051">
        <v>13</v>
      </c>
      <c r="AK2051">
        <v>44</v>
      </c>
      <c r="AL2051">
        <v>4326</v>
      </c>
      <c r="AM2051">
        <v>1439</v>
      </c>
      <c r="AN2051">
        <v>92</v>
      </c>
      <c r="AO2051">
        <v>519</v>
      </c>
      <c r="AP2051">
        <v>997</v>
      </c>
      <c r="AQ2051">
        <v>123</v>
      </c>
      <c r="AR2051">
        <v>154</v>
      </c>
      <c r="AS2051">
        <v>0.98</v>
      </c>
      <c r="AT2051" t="s">
        <v>441</v>
      </c>
      <c r="AU2051" t="s">
        <v>493</v>
      </c>
      <c r="AV2051">
        <v>2528986</v>
      </c>
      <c r="AW2051">
        <v>105</v>
      </c>
      <c r="AX2051">
        <v>105</v>
      </c>
      <c r="AY2051" t="s">
        <v>54</v>
      </c>
      <c r="AZ2051" t="s">
        <v>54</v>
      </c>
      <c r="BA2051" t="s">
        <v>54</v>
      </c>
    </row>
    <row r="2052" spans="1:53" x14ac:dyDescent="0.55000000000000004">
      <c r="A2052">
        <v>1990</v>
      </c>
      <c r="B2052" s="5" t="b">
        <f>Teams[[#This Row],[yearID]]&gt;=1973</f>
        <v>1</v>
      </c>
      <c r="C2052" s="5" t="b">
        <f>Teams[[#This Row],[yearID]]&gt;=1903</f>
        <v>1</v>
      </c>
      <c r="D2052" t="s">
        <v>410</v>
      </c>
      <c r="E2052" t="s">
        <v>537</v>
      </c>
      <c r="F2052" t="s">
        <v>520</v>
      </c>
      <c r="G2052" s="5" t="str">
        <f>VLOOKUP(Teams[[#This Row],[franchID]],TeamsFranchises!$A$2:$D$121,2,FALSE)</f>
        <v>Los Angeles Angels of Anaheim</v>
      </c>
      <c r="H2052" t="s">
        <v>8</v>
      </c>
      <c r="I2052">
        <v>4</v>
      </c>
      <c r="J2052">
        <v>162</v>
      </c>
      <c r="K2052">
        <v>81</v>
      </c>
      <c r="L2052">
        <v>80</v>
      </c>
      <c r="M2052">
        <v>82</v>
      </c>
      <c r="N2052" t="s">
        <v>51</v>
      </c>
      <c r="P2052" t="s">
        <v>51</v>
      </c>
      <c r="Q2052" s="5">
        <f>IF(Teams[[#This Row],[LgWin]]="Y", 1,
IF(Teams[[#This Row],[LgWin]] = "N", 0, " "))</f>
        <v>0</v>
      </c>
      <c r="R2052" t="s">
        <v>51</v>
      </c>
      <c r="S2052" s="5">
        <f>IF(Teams[[#This Row],[WSWin]]="Y", 1,
IF(Teams[[#This Row],[WSWin]] = "N", 0, " "))</f>
        <v>0</v>
      </c>
      <c r="T2052">
        <v>690</v>
      </c>
      <c r="U2052">
        <v>5570</v>
      </c>
      <c r="V2052">
        <v>1448</v>
      </c>
      <c r="W2052">
        <v>237</v>
      </c>
      <c r="X2052">
        <v>27</v>
      </c>
      <c r="Y2052">
        <v>147</v>
      </c>
      <c r="Z2052">
        <v>566</v>
      </c>
      <c r="AA2052">
        <v>1000</v>
      </c>
      <c r="AB2052">
        <v>69</v>
      </c>
      <c r="AC2052">
        <v>43</v>
      </c>
      <c r="AD2052">
        <v>28</v>
      </c>
      <c r="AE2052">
        <v>45</v>
      </c>
      <c r="AF2052">
        <v>706</v>
      </c>
      <c r="AG2052">
        <v>613</v>
      </c>
      <c r="AH2052">
        <v>3.79</v>
      </c>
      <c r="AI2052">
        <v>21</v>
      </c>
      <c r="AJ2052">
        <v>13</v>
      </c>
      <c r="AK2052">
        <v>42</v>
      </c>
      <c r="AL2052">
        <v>4362</v>
      </c>
      <c r="AM2052">
        <v>1482</v>
      </c>
      <c r="AN2052">
        <v>106</v>
      </c>
      <c r="AO2052">
        <v>544</v>
      </c>
      <c r="AP2052">
        <v>944</v>
      </c>
      <c r="AQ2052">
        <v>142</v>
      </c>
      <c r="AR2052">
        <v>186</v>
      </c>
      <c r="AS2052">
        <v>0.97799999999999998</v>
      </c>
      <c r="AT2052" t="s">
        <v>538</v>
      </c>
      <c r="AU2052" t="s">
        <v>543</v>
      </c>
      <c r="AV2052">
        <v>2555688</v>
      </c>
      <c r="AW2052">
        <v>97</v>
      </c>
      <c r="AX2052">
        <v>97</v>
      </c>
      <c r="AY2052" t="s">
        <v>537</v>
      </c>
      <c r="AZ2052" t="s">
        <v>537</v>
      </c>
      <c r="BA2052" t="s">
        <v>537</v>
      </c>
    </row>
    <row r="2053" spans="1:53" x14ac:dyDescent="0.55000000000000004">
      <c r="A2053">
        <v>1990</v>
      </c>
      <c r="B2053" s="5" t="b">
        <f>Teams[[#This Row],[yearID]]&gt;=1973</f>
        <v>1</v>
      </c>
      <c r="C2053" s="5" t="b">
        <f>Teams[[#This Row],[yearID]]&gt;=1903</f>
        <v>1</v>
      </c>
      <c r="D2053" t="s">
        <v>410</v>
      </c>
      <c r="E2053" t="s">
        <v>415</v>
      </c>
      <c r="F2053" t="s">
        <v>416</v>
      </c>
      <c r="G2053" s="5" t="str">
        <f>VLOOKUP(Teams[[#This Row],[franchID]],TeamsFranchises!$A$2:$D$121,2,FALSE)</f>
        <v>Chicago White Sox</v>
      </c>
      <c r="H2053" t="s">
        <v>8</v>
      </c>
      <c r="I2053">
        <v>2</v>
      </c>
      <c r="J2053">
        <v>162</v>
      </c>
      <c r="K2053">
        <v>80</v>
      </c>
      <c r="L2053">
        <v>94</v>
      </c>
      <c r="M2053">
        <v>68</v>
      </c>
      <c r="N2053" t="s">
        <v>51</v>
      </c>
      <c r="P2053" t="s">
        <v>51</v>
      </c>
      <c r="Q2053" s="5">
        <f>IF(Teams[[#This Row],[LgWin]]="Y", 1,
IF(Teams[[#This Row],[LgWin]] = "N", 0, " "))</f>
        <v>0</v>
      </c>
      <c r="R2053" t="s">
        <v>51</v>
      </c>
      <c r="S2053" s="5">
        <f>IF(Teams[[#This Row],[WSWin]]="Y", 1,
IF(Teams[[#This Row],[WSWin]] = "N", 0, " "))</f>
        <v>0</v>
      </c>
      <c r="T2053">
        <v>682</v>
      </c>
      <c r="U2053">
        <v>5402</v>
      </c>
      <c r="V2053">
        <v>1393</v>
      </c>
      <c r="W2053">
        <v>251</v>
      </c>
      <c r="X2053">
        <v>44</v>
      </c>
      <c r="Y2053">
        <v>106</v>
      </c>
      <c r="Z2053">
        <v>478</v>
      </c>
      <c r="AA2053">
        <v>903</v>
      </c>
      <c r="AB2053">
        <v>140</v>
      </c>
      <c r="AC2053">
        <v>90</v>
      </c>
      <c r="AD2053">
        <v>36</v>
      </c>
      <c r="AE2053">
        <v>47</v>
      </c>
      <c r="AF2053">
        <v>633</v>
      </c>
      <c r="AG2053">
        <v>581</v>
      </c>
      <c r="AH2053">
        <v>3.61</v>
      </c>
      <c r="AI2053">
        <v>17</v>
      </c>
      <c r="AJ2053">
        <v>10</v>
      </c>
      <c r="AK2053">
        <v>68</v>
      </c>
      <c r="AL2053">
        <v>4348</v>
      </c>
      <c r="AM2053">
        <v>1313</v>
      </c>
      <c r="AN2053">
        <v>106</v>
      </c>
      <c r="AO2053">
        <v>548</v>
      </c>
      <c r="AP2053">
        <v>914</v>
      </c>
      <c r="AQ2053">
        <v>124</v>
      </c>
      <c r="AR2053">
        <v>169</v>
      </c>
      <c r="AS2053">
        <v>0.98</v>
      </c>
      <c r="AT2053" t="s">
        <v>417</v>
      </c>
      <c r="AU2053" t="s">
        <v>450</v>
      </c>
      <c r="AV2053">
        <v>2002357</v>
      </c>
      <c r="AW2053">
        <v>98</v>
      </c>
      <c r="AX2053">
        <v>98</v>
      </c>
      <c r="AY2053" t="s">
        <v>416</v>
      </c>
      <c r="AZ2053" t="s">
        <v>415</v>
      </c>
      <c r="BA2053" t="s">
        <v>415</v>
      </c>
    </row>
    <row r="2054" spans="1:53" x14ac:dyDescent="0.55000000000000004">
      <c r="A2054">
        <v>1990</v>
      </c>
      <c r="B2054" s="5" t="b">
        <f>Teams[[#This Row],[yearID]]&gt;=1973</f>
        <v>1</v>
      </c>
      <c r="C2054" s="5" t="b">
        <f>Teams[[#This Row],[yearID]]&gt;=1903</f>
        <v>1</v>
      </c>
      <c r="D2054" t="s">
        <v>157</v>
      </c>
      <c r="E2054" t="s">
        <v>161</v>
      </c>
      <c r="F2054" t="s">
        <v>162</v>
      </c>
      <c r="G2054" s="5" t="str">
        <f>VLOOKUP(Teams[[#This Row],[franchID]],TeamsFranchises!$A$2:$D$121,2,FALSE)</f>
        <v>Chicago Cubs</v>
      </c>
      <c r="H2054" t="s">
        <v>37</v>
      </c>
      <c r="I2054">
        <v>4</v>
      </c>
      <c r="J2054">
        <v>162</v>
      </c>
      <c r="K2054">
        <v>81</v>
      </c>
      <c r="L2054">
        <v>77</v>
      </c>
      <c r="M2054">
        <v>85</v>
      </c>
      <c r="N2054" t="s">
        <v>51</v>
      </c>
      <c r="P2054" t="s">
        <v>51</v>
      </c>
      <c r="Q2054" s="5">
        <f>IF(Teams[[#This Row],[LgWin]]="Y", 1,
IF(Teams[[#This Row],[LgWin]] = "N", 0, " "))</f>
        <v>0</v>
      </c>
      <c r="R2054" t="s">
        <v>51</v>
      </c>
      <c r="S2054" s="5">
        <f>IF(Teams[[#This Row],[WSWin]]="Y", 1,
IF(Teams[[#This Row],[WSWin]] = "N", 0, " "))</f>
        <v>0</v>
      </c>
      <c r="T2054">
        <v>690</v>
      </c>
      <c r="U2054">
        <v>5600</v>
      </c>
      <c r="V2054">
        <v>1474</v>
      </c>
      <c r="W2054">
        <v>240</v>
      </c>
      <c r="X2054">
        <v>36</v>
      </c>
      <c r="Y2054">
        <v>136</v>
      </c>
      <c r="Z2054">
        <v>406</v>
      </c>
      <c r="AA2054">
        <v>869</v>
      </c>
      <c r="AB2054">
        <v>151</v>
      </c>
      <c r="AC2054">
        <v>50</v>
      </c>
      <c r="AD2054">
        <v>30</v>
      </c>
      <c r="AE2054">
        <v>51</v>
      </c>
      <c r="AF2054">
        <v>774</v>
      </c>
      <c r="AG2054">
        <v>695</v>
      </c>
      <c r="AH2054">
        <v>4.34</v>
      </c>
      <c r="AI2054">
        <v>13</v>
      </c>
      <c r="AJ2054">
        <v>7</v>
      </c>
      <c r="AK2054">
        <v>42</v>
      </c>
      <c r="AL2054">
        <v>4328</v>
      </c>
      <c r="AM2054">
        <v>1510</v>
      </c>
      <c r="AN2054">
        <v>121</v>
      </c>
      <c r="AO2054">
        <v>572</v>
      </c>
      <c r="AP2054">
        <v>877</v>
      </c>
      <c r="AQ2054">
        <v>124</v>
      </c>
      <c r="AR2054">
        <v>136</v>
      </c>
      <c r="AS2054">
        <v>0.98</v>
      </c>
      <c r="AT2054" t="s">
        <v>434</v>
      </c>
      <c r="AU2054" t="s">
        <v>473</v>
      </c>
      <c r="AV2054">
        <v>2243791</v>
      </c>
      <c r="AW2054">
        <v>108</v>
      </c>
      <c r="AX2054">
        <v>108</v>
      </c>
      <c r="AY2054" t="s">
        <v>162</v>
      </c>
      <c r="AZ2054" t="s">
        <v>161</v>
      </c>
      <c r="BA2054" t="s">
        <v>161</v>
      </c>
    </row>
    <row r="2055" spans="1:53" x14ac:dyDescent="0.55000000000000004">
      <c r="A2055">
        <v>1990</v>
      </c>
      <c r="B2055" s="5" t="b">
        <f>Teams[[#This Row],[yearID]]&gt;=1973</f>
        <v>1</v>
      </c>
      <c r="C2055" s="5" t="b">
        <f>Teams[[#This Row],[yearID]]&gt;=1903</f>
        <v>1</v>
      </c>
      <c r="D2055" t="s">
        <v>157</v>
      </c>
      <c r="E2055" t="s">
        <v>167</v>
      </c>
      <c r="F2055" t="s">
        <v>167</v>
      </c>
      <c r="G2055" s="5" t="str">
        <f>VLOOKUP(Teams[[#This Row],[franchID]],TeamsFranchises!$A$2:$D$121,2,FALSE)</f>
        <v>Cincinnati Reds</v>
      </c>
      <c r="H2055" t="s">
        <v>8</v>
      </c>
      <c r="I2055">
        <v>1</v>
      </c>
      <c r="J2055">
        <v>162</v>
      </c>
      <c r="K2055">
        <v>81</v>
      </c>
      <c r="L2055">
        <v>91</v>
      </c>
      <c r="M2055">
        <v>71</v>
      </c>
      <c r="N2055" t="s">
        <v>76</v>
      </c>
      <c r="P2055" t="s">
        <v>76</v>
      </c>
      <c r="Q2055" s="5">
        <f>IF(Teams[[#This Row],[LgWin]]="Y", 1,
IF(Teams[[#This Row],[LgWin]] = "N", 0, " "))</f>
        <v>1</v>
      </c>
      <c r="R2055" t="s">
        <v>76</v>
      </c>
      <c r="S2055" s="5">
        <f>IF(Teams[[#This Row],[WSWin]]="Y", 1,
IF(Teams[[#This Row],[WSWin]] = "N", 0, " "))</f>
        <v>1</v>
      </c>
      <c r="T2055">
        <v>693</v>
      </c>
      <c r="U2055">
        <v>5525</v>
      </c>
      <c r="V2055">
        <v>1466</v>
      </c>
      <c r="W2055">
        <v>284</v>
      </c>
      <c r="X2055">
        <v>40</v>
      </c>
      <c r="Y2055">
        <v>125</v>
      </c>
      <c r="Z2055">
        <v>466</v>
      </c>
      <c r="AA2055">
        <v>913</v>
      </c>
      <c r="AB2055">
        <v>166</v>
      </c>
      <c r="AC2055">
        <v>66</v>
      </c>
      <c r="AD2055">
        <v>42</v>
      </c>
      <c r="AE2055">
        <v>42</v>
      </c>
      <c r="AF2055">
        <v>597</v>
      </c>
      <c r="AG2055">
        <v>549</v>
      </c>
      <c r="AH2055">
        <v>3.39</v>
      </c>
      <c r="AI2055">
        <v>14</v>
      </c>
      <c r="AJ2055">
        <v>12</v>
      </c>
      <c r="AK2055">
        <v>50</v>
      </c>
      <c r="AL2055">
        <v>4369</v>
      </c>
      <c r="AM2055">
        <v>1338</v>
      </c>
      <c r="AN2055">
        <v>124</v>
      </c>
      <c r="AO2055">
        <v>543</v>
      </c>
      <c r="AP2055">
        <v>1029</v>
      </c>
      <c r="AQ2055">
        <v>102</v>
      </c>
      <c r="AR2055">
        <v>126</v>
      </c>
      <c r="AS2055">
        <v>0.98299999999999998</v>
      </c>
      <c r="AT2055" t="s">
        <v>165</v>
      </c>
      <c r="AU2055" t="s">
        <v>565</v>
      </c>
      <c r="AV2055">
        <v>2400892</v>
      </c>
      <c r="AW2055">
        <v>105</v>
      </c>
      <c r="AX2055">
        <v>105</v>
      </c>
      <c r="AY2055" t="s">
        <v>167</v>
      </c>
      <c r="AZ2055" t="s">
        <v>167</v>
      </c>
      <c r="BA2055" t="s">
        <v>167</v>
      </c>
    </row>
    <row r="2056" spans="1:53" x14ac:dyDescent="0.55000000000000004">
      <c r="A2056">
        <v>1990</v>
      </c>
      <c r="B2056" s="5" t="b">
        <f>Teams[[#This Row],[yearID]]&gt;=1973</f>
        <v>1</v>
      </c>
      <c r="C2056" s="5" t="b">
        <f>Teams[[#This Row],[yearID]]&gt;=1903</f>
        <v>1</v>
      </c>
      <c r="D2056" t="s">
        <v>410</v>
      </c>
      <c r="E2056" t="s">
        <v>64</v>
      </c>
      <c r="F2056" t="s">
        <v>64</v>
      </c>
      <c r="G2056" s="5" t="str">
        <f>VLOOKUP(Teams[[#This Row],[franchID]],TeamsFranchises!$A$2:$D$121,2,FALSE)</f>
        <v>Cleveland Indians</v>
      </c>
      <c r="H2056" t="s">
        <v>37</v>
      </c>
      <c r="I2056">
        <v>4</v>
      </c>
      <c r="J2056">
        <v>162</v>
      </c>
      <c r="K2056">
        <v>81</v>
      </c>
      <c r="L2056">
        <v>77</v>
      </c>
      <c r="M2056">
        <v>85</v>
      </c>
      <c r="N2056" t="s">
        <v>51</v>
      </c>
      <c r="P2056" t="s">
        <v>51</v>
      </c>
      <c r="Q2056" s="5">
        <f>IF(Teams[[#This Row],[LgWin]]="Y", 1,
IF(Teams[[#This Row],[LgWin]] = "N", 0, " "))</f>
        <v>0</v>
      </c>
      <c r="R2056" t="s">
        <v>51</v>
      </c>
      <c r="S2056" s="5">
        <f>IF(Teams[[#This Row],[WSWin]]="Y", 1,
IF(Teams[[#This Row],[WSWin]] = "N", 0, " "))</f>
        <v>0</v>
      </c>
      <c r="T2056">
        <v>732</v>
      </c>
      <c r="U2056">
        <v>5485</v>
      </c>
      <c r="V2056">
        <v>1465</v>
      </c>
      <c r="W2056">
        <v>266</v>
      </c>
      <c r="X2056">
        <v>41</v>
      </c>
      <c r="Y2056">
        <v>110</v>
      </c>
      <c r="Z2056">
        <v>458</v>
      </c>
      <c r="AA2056">
        <v>836</v>
      </c>
      <c r="AB2056">
        <v>107</v>
      </c>
      <c r="AC2056">
        <v>52</v>
      </c>
      <c r="AD2056">
        <v>29</v>
      </c>
      <c r="AE2056">
        <v>61</v>
      </c>
      <c r="AF2056">
        <v>737</v>
      </c>
      <c r="AG2056">
        <v>676</v>
      </c>
      <c r="AH2056">
        <v>4.26</v>
      </c>
      <c r="AI2056">
        <v>12</v>
      </c>
      <c r="AJ2056">
        <v>10</v>
      </c>
      <c r="AK2056">
        <v>47</v>
      </c>
      <c r="AL2056">
        <v>4282</v>
      </c>
      <c r="AM2056">
        <v>1491</v>
      </c>
      <c r="AN2056">
        <v>163</v>
      </c>
      <c r="AO2056">
        <v>518</v>
      </c>
      <c r="AP2056">
        <v>860</v>
      </c>
      <c r="AQ2056">
        <v>117</v>
      </c>
      <c r="AR2056">
        <v>146</v>
      </c>
      <c r="AS2056">
        <v>0.98099999999999998</v>
      </c>
      <c r="AT2056" t="s">
        <v>487</v>
      </c>
      <c r="AU2056" t="s">
        <v>498</v>
      </c>
      <c r="AV2056">
        <v>1225240</v>
      </c>
      <c r="AW2056">
        <v>100</v>
      </c>
      <c r="AX2056">
        <v>100</v>
      </c>
      <c r="AY2056" t="s">
        <v>64</v>
      </c>
      <c r="AZ2056" t="s">
        <v>64</v>
      </c>
      <c r="BA2056" t="s">
        <v>64</v>
      </c>
    </row>
    <row r="2057" spans="1:53" x14ac:dyDescent="0.55000000000000004">
      <c r="A2057">
        <v>1990</v>
      </c>
      <c r="B2057" s="5" t="b">
        <f>Teams[[#This Row],[yearID]]&gt;=1973</f>
        <v>1</v>
      </c>
      <c r="C2057" s="5" t="b">
        <f>Teams[[#This Row],[yearID]]&gt;=1903</f>
        <v>1</v>
      </c>
      <c r="D2057" t="s">
        <v>410</v>
      </c>
      <c r="E2057" t="s">
        <v>419</v>
      </c>
      <c r="F2057" t="s">
        <v>419</v>
      </c>
      <c r="G2057" s="5" t="str">
        <f>VLOOKUP(Teams[[#This Row],[franchID]],TeamsFranchises!$A$2:$D$121,2,FALSE)</f>
        <v>Detroit Tigers</v>
      </c>
      <c r="H2057" t="s">
        <v>37</v>
      </c>
      <c r="I2057">
        <v>3</v>
      </c>
      <c r="J2057">
        <v>162</v>
      </c>
      <c r="K2057">
        <v>81</v>
      </c>
      <c r="L2057">
        <v>79</v>
      </c>
      <c r="M2057">
        <v>83</v>
      </c>
      <c r="N2057" t="s">
        <v>51</v>
      </c>
      <c r="P2057" t="s">
        <v>51</v>
      </c>
      <c r="Q2057" s="5">
        <f>IF(Teams[[#This Row],[LgWin]]="Y", 1,
IF(Teams[[#This Row],[LgWin]] = "N", 0, " "))</f>
        <v>0</v>
      </c>
      <c r="R2057" t="s">
        <v>51</v>
      </c>
      <c r="S2057" s="5">
        <f>IF(Teams[[#This Row],[WSWin]]="Y", 1,
IF(Teams[[#This Row],[WSWin]] = "N", 0, " "))</f>
        <v>0</v>
      </c>
      <c r="T2057">
        <v>750</v>
      </c>
      <c r="U2057">
        <v>5479</v>
      </c>
      <c r="V2057">
        <v>1418</v>
      </c>
      <c r="W2057">
        <v>241</v>
      </c>
      <c r="X2057">
        <v>32</v>
      </c>
      <c r="Y2057">
        <v>172</v>
      </c>
      <c r="Z2057">
        <v>634</v>
      </c>
      <c r="AA2057">
        <v>952</v>
      </c>
      <c r="AB2057">
        <v>82</v>
      </c>
      <c r="AC2057">
        <v>57</v>
      </c>
      <c r="AD2057">
        <v>34</v>
      </c>
      <c r="AE2057">
        <v>41</v>
      </c>
      <c r="AF2057">
        <v>754</v>
      </c>
      <c r="AG2057">
        <v>697</v>
      </c>
      <c r="AH2057">
        <v>4.3899999999999997</v>
      </c>
      <c r="AI2057">
        <v>15</v>
      </c>
      <c r="AJ2057">
        <v>12</v>
      </c>
      <c r="AK2057">
        <v>45</v>
      </c>
      <c r="AL2057">
        <v>4291</v>
      </c>
      <c r="AM2057">
        <v>1401</v>
      </c>
      <c r="AN2057">
        <v>154</v>
      </c>
      <c r="AO2057">
        <v>661</v>
      </c>
      <c r="AP2057">
        <v>856</v>
      </c>
      <c r="AQ2057">
        <v>131</v>
      </c>
      <c r="AR2057">
        <v>178</v>
      </c>
      <c r="AS2057">
        <v>0.97899999999999998</v>
      </c>
      <c r="AT2057" t="s">
        <v>420</v>
      </c>
      <c r="AU2057" t="s">
        <v>518</v>
      </c>
      <c r="AV2057">
        <v>1495785</v>
      </c>
      <c r="AW2057">
        <v>101</v>
      </c>
      <c r="AX2057">
        <v>102</v>
      </c>
      <c r="AY2057" t="s">
        <v>419</v>
      </c>
      <c r="AZ2057" t="s">
        <v>419</v>
      </c>
      <c r="BA2057" t="s">
        <v>419</v>
      </c>
    </row>
    <row r="2058" spans="1:53" x14ac:dyDescent="0.55000000000000004">
      <c r="A2058">
        <v>1990</v>
      </c>
      <c r="B2058" s="5" t="b">
        <f>Teams[[#This Row],[yearID]]&gt;=1973</f>
        <v>1</v>
      </c>
      <c r="C2058" s="5" t="b">
        <f>Teams[[#This Row],[yearID]]&gt;=1903</f>
        <v>1</v>
      </c>
      <c r="D2058" t="s">
        <v>157</v>
      </c>
      <c r="E2058" t="s">
        <v>528</v>
      </c>
      <c r="F2058" t="s">
        <v>528</v>
      </c>
      <c r="G2058" s="5" t="str">
        <f>VLOOKUP(Teams[[#This Row],[franchID]],TeamsFranchises!$A$2:$D$121,2,FALSE)</f>
        <v>Houston Astros</v>
      </c>
      <c r="H2058" t="s">
        <v>8</v>
      </c>
      <c r="I2058">
        <v>4</v>
      </c>
      <c r="J2058">
        <v>162</v>
      </c>
      <c r="K2058">
        <v>81</v>
      </c>
      <c r="L2058">
        <v>75</v>
      </c>
      <c r="M2058">
        <v>87</v>
      </c>
      <c r="N2058" t="s">
        <v>51</v>
      </c>
      <c r="P2058" t="s">
        <v>51</v>
      </c>
      <c r="Q2058" s="5">
        <f>IF(Teams[[#This Row],[LgWin]]="Y", 1,
IF(Teams[[#This Row],[LgWin]] = "N", 0, " "))</f>
        <v>0</v>
      </c>
      <c r="R2058" t="s">
        <v>51</v>
      </c>
      <c r="S2058" s="5">
        <f>IF(Teams[[#This Row],[WSWin]]="Y", 1,
IF(Teams[[#This Row],[WSWin]] = "N", 0, " "))</f>
        <v>0</v>
      </c>
      <c r="T2058">
        <v>573</v>
      </c>
      <c r="U2058">
        <v>5379</v>
      </c>
      <c r="V2058">
        <v>1301</v>
      </c>
      <c r="W2058">
        <v>209</v>
      </c>
      <c r="X2058">
        <v>32</v>
      </c>
      <c r="Y2058">
        <v>94</v>
      </c>
      <c r="Z2058">
        <v>548</v>
      </c>
      <c r="AA2058">
        <v>997</v>
      </c>
      <c r="AB2058">
        <v>179</v>
      </c>
      <c r="AC2058">
        <v>83</v>
      </c>
      <c r="AD2058">
        <v>28</v>
      </c>
      <c r="AE2058">
        <v>41</v>
      </c>
      <c r="AF2058">
        <v>656</v>
      </c>
      <c r="AG2058">
        <v>581</v>
      </c>
      <c r="AH2058">
        <v>3.61</v>
      </c>
      <c r="AI2058">
        <v>12</v>
      </c>
      <c r="AJ2058">
        <v>6</v>
      </c>
      <c r="AK2058">
        <v>37</v>
      </c>
      <c r="AL2058">
        <v>4350</v>
      </c>
      <c r="AM2058">
        <v>1396</v>
      </c>
      <c r="AN2058">
        <v>130</v>
      </c>
      <c r="AO2058">
        <v>496</v>
      </c>
      <c r="AP2058">
        <v>854</v>
      </c>
      <c r="AQ2058">
        <v>131</v>
      </c>
      <c r="AR2058">
        <v>124</v>
      </c>
      <c r="AS2058">
        <v>0.97799999999999998</v>
      </c>
      <c r="AT2058" t="s">
        <v>539</v>
      </c>
      <c r="AU2058" t="s">
        <v>540</v>
      </c>
      <c r="AV2058">
        <v>1310927</v>
      </c>
      <c r="AW2058">
        <v>97</v>
      </c>
      <c r="AX2058">
        <v>98</v>
      </c>
      <c r="AY2058" t="s">
        <v>528</v>
      </c>
      <c r="AZ2058" t="s">
        <v>528</v>
      </c>
      <c r="BA2058" t="s">
        <v>528</v>
      </c>
    </row>
    <row r="2059" spans="1:53" x14ac:dyDescent="0.55000000000000004">
      <c r="A2059">
        <v>1990</v>
      </c>
      <c r="B2059" s="5" t="b">
        <f>Teams[[#This Row],[yearID]]&gt;=1973</f>
        <v>1</v>
      </c>
      <c r="C2059" s="5" t="b">
        <f>Teams[[#This Row],[yearID]]&gt;=1903</f>
        <v>1</v>
      </c>
      <c r="D2059" t="s">
        <v>410</v>
      </c>
      <c r="E2059" t="s">
        <v>509</v>
      </c>
      <c r="F2059" t="s">
        <v>548</v>
      </c>
      <c r="G2059" s="5" t="str">
        <f>VLOOKUP(Teams[[#This Row],[franchID]],TeamsFranchises!$A$2:$D$121,2,FALSE)</f>
        <v>Kansas City Royals</v>
      </c>
      <c r="H2059" t="s">
        <v>8</v>
      </c>
      <c r="I2059">
        <v>6</v>
      </c>
      <c r="J2059">
        <v>161</v>
      </c>
      <c r="K2059">
        <v>81</v>
      </c>
      <c r="L2059">
        <v>75</v>
      </c>
      <c r="M2059">
        <v>86</v>
      </c>
      <c r="N2059" t="s">
        <v>51</v>
      </c>
      <c r="P2059" t="s">
        <v>51</v>
      </c>
      <c r="Q2059" s="5">
        <f>IF(Teams[[#This Row],[LgWin]]="Y", 1,
IF(Teams[[#This Row],[LgWin]] = "N", 0, " "))</f>
        <v>0</v>
      </c>
      <c r="R2059" t="s">
        <v>51</v>
      </c>
      <c r="S2059" s="5">
        <f>IF(Teams[[#This Row],[WSWin]]="Y", 1,
IF(Teams[[#This Row],[WSWin]] = "N", 0, " "))</f>
        <v>0</v>
      </c>
      <c r="T2059">
        <v>707</v>
      </c>
      <c r="U2059">
        <v>5488</v>
      </c>
      <c r="V2059">
        <v>1465</v>
      </c>
      <c r="W2059">
        <v>316</v>
      </c>
      <c r="X2059">
        <v>44</v>
      </c>
      <c r="Y2059">
        <v>100</v>
      </c>
      <c r="Z2059">
        <v>498</v>
      </c>
      <c r="AA2059">
        <v>879</v>
      </c>
      <c r="AB2059">
        <v>107</v>
      </c>
      <c r="AC2059">
        <v>62</v>
      </c>
      <c r="AD2059">
        <v>27</v>
      </c>
      <c r="AE2059">
        <v>54</v>
      </c>
      <c r="AF2059">
        <v>709</v>
      </c>
      <c r="AG2059">
        <v>621</v>
      </c>
      <c r="AH2059">
        <v>3.93</v>
      </c>
      <c r="AI2059">
        <v>18</v>
      </c>
      <c r="AJ2059">
        <v>8</v>
      </c>
      <c r="AK2059">
        <v>33</v>
      </c>
      <c r="AL2059">
        <v>4262</v>
      </c>
      <c r="AM2059">
        <v>1449</v>
      </c>
      <c r="AN2059">
        <v>116</v>
      </c>
      <c r="AO2059">
        <v>560</v>
      </c>
      <c r="AP2059">
        <v>1006</v>
      </c>
      <c r="AQ2059">
        <v>122</v>
      </c>
      <c r="AR2059">
        <v>161</v>
      </c>
      <c r="AS2059">
        <v>0.98</v>
      </c>
      <c r="AT2059" t="s">
        <v>549</v>
      </c>
      <c r="AU2059" t="s">
        <v>570</v>
      </c>
      <c r="AV2059">
        <v>2244956</v>
      </c>
      <c r="AW2059">
        <v>98</v>
      </c>
      <c r="AX2059">
        <v>98</v>
      </c>
      <c r="AY2059" t="s">
        <v>548</v>
      </c>
      <c r="AZ2059" t="s">
        <v>509</v>
      </c>
      <c r="BA2059" t="s">
        <v>509</v>
      </c>
    </row>
    <row r="2060" spans="1:53" x14ac:dyDescent="0.55000000000000004">
      <c r="A2060">
        <v>1990</v>
      </c>
      <c r="B2060" s="5" t="b">
        <f>Teams[[#This Row],[yearID]]&gt;=1973</f>
        <v>1</v>
      </c>
      <c r="C2060" s="5" t="b">
        <f>Teams[[#This Row],[yearID]]&gt;=1903</f>
        <v>1</v>
      </c>
      <c r="D2060" t="s">
        <v>157</v>
      </c>
      <c r="E2060" t="s">
        <v>511</v>
      </c>
      <c r="F2060" t="s">
        <v>260</v>
      </c>
      <c r="G2060" s="5" t="str">
        <f>VLOOKUP(Teams[[#This Row],[franchID]],TeamsFranchises!$A$2:$D$121,2,FALSE)</f>
        <v>Los Angeles Dodgers</v>
      </c>
      <c r="H2060" t="s">
        <v>8</v>
      </c>
      <c r="I2060">
        <v>2</v>
      </c>
      <c r="J2060">
        <v>162</v>
      </c>
      <c r="K2060">
        <v>81</v>
      </c>
      <c r="L2060">
        <v>86</v>
      </c>
      <c r="M2060">
        <v>76</v>
      </c>
      <c r="N2060" t="s">
        <v>51</v>
      </c>
      <c r="P2060" t="s">
        <v>51</v>
      </c>
      <c r="Q2060" s="5">
        <f>IF(Teams[[#This Row],[LgWin]]="Y", 1,
IF(Teams[[#This Row],[LgWin]] = "N", 0, " "))</f>
        <v>0</v>
      </c>
      <c r="R2060" t="s">
        <v>51</v>
      </c>
      <c r="S2060" s="5">
        <f>IF(Teams[[#This Row],[WSWin]]="Y", 1,
IF(Teams[[#This Row],[WSWin]] = "N", 0, " "))</f>
        <v>0</v>
      </c>
      <c r="T2060">
        <v>728</v>
      </c>
      <c r="U2060">
        <v>5491</v>
      </c>
      <c r="V2060">
        <v>1436</v>
      </c>
      <c r="W2060">
        <v>222</v>
      </c>
      <c r="X2060">
        <v>27</v>
      </c>
      <c r="Y2060">
        <v>129</v>
      </c>
      <c r="Z2060">
        <v>538</v>
      </c>
      <c r="AA2060">
        <v>952</v>
      </c>
      <c r="AB2060">
        <v>141</v>
      </c>
      <c r="AC2060">
        <v>65</v>
      </c>
      <c r="AD2060">
        <v>31</v>
      </c>
      <c r="AE2060">
        <v>48</v>
      </c>
      <c r="AF2060">
        <v>685</v>
      </c>
      <c r="AG2060">
        <v>596</v>
      </c>
      <c r="AH2060">
        <v>3.72</v>
      </c>
      <c r="AI2060">
        <v>29</v>
      </c>
      <c r="AJ2060">
        <v>12</v>
      </c>
      <c r="AK2060">
        <v>29</v>
      </c>
      <c r="AL2060">
        <v>4326</v>
      </c>
      <c r="AM2060">
        <v>1364</v>
      </c>
      <c r="AN2060">
        <v>137</v>
      </c>
      <c r="AO2060">
        <v>478</v>
      </c>
      <c r="AP2060">
        <v>1021</v>
      </c>
      <c r="AQ2060">
        <v>130</v>
      </c>
      <c r="AR2060">
        <v>123</v>
      </c>
      <c r="AS2060">
        <v>0.97899999999999998</v>
      </c>
      <c r="AT2060" t="s">
        <v>512</v>
      </c>
      <c r="AU2060" t="s">
        <v>531</v>
      </c>
      <c r="AV2060">
        <v>3002396</v>
      </c>
      <c r="AW2060">
        <v>98</v>
      </c>
      <c r="AX2060">
        <v>97</v>
      </c>
      <c r="AY2060" t="s">
        <v>260</v>
      </c>
      <c r="AZ2060" t="s">
        <v>511</v>
      </c>
      <c r="BA2060" t="s">
        <v>511</v>
      </c>
    </row>
    <row r="2061" spans="1:53" x14ac:dyDescent="0.55000000000000004">
      <c r="A2061">
        <v>1990</v>
      </c>
      <c r="B2061" s="5" t="b">
        <f>Teams[[#This Row],[yearID]]&gt;=1973</f>
        <v>1</v>
      </c>
      <c r="C2061" s="5" t="b">
        <f>Teams[[#This Row],[yearID]]&gt;=1903</f>
        <v>1</v>
      </c>
      <c r="D2061" t="s">
        <v>410</v>
      </c>
      <c r="E2061" t="s">
        <v>426</v>
      </c>
      <c r="F2061" t="s">
        <v>426</v>
      </c>
      <c r="G2061" s="5" t="str">
        <f>VLOOKUP(Teams[[#This Row],[franchID]],TeamsFranchises!$A$2:$D$121,2,FALSE)</f>
        <v>Minnesota Twins</v>
      </c>
      <c r="H2061" t="s">
        <v>8</v>
      </c>
      <c r="I2061">
        <v>7</v>
      </c>
      <c r="J2061">
        <v>162</v>
      </c>
      <c r="K2061">
        <v>81</v>
      </c>
      <c r="L2061">
        <v>74</v>
      </c>
      <c r="M2061">
        <v>88</v>
      </c>
      <c r="N2061" t="s">
        <v>51</v>
      </c>
      <c r="P2061" t="s">
        <v>51</v>
      </c>
      <c r="Q2061" s="5">
        <f>IF(Teams[[#This Row],[LgWin]]="Y", 1,
IF(Teams[[#This Row],[LgWin]] = "N", 0, " "))</f>
        <v>0</v>
      </c>
      <c r="R2061" t="s">
        <v>51</v>
      </c>
      <c r="S2061" s="5">
        <f>IF(Teams[[#This Row],[WSWin]]="Y", 1,
IF(Teams[[#This Row],[WSWin]] = "N", 0, " "))</f>
        <v>0</v>
      </c>
      <c r="T2061">
        <v>666</v>
      </c>
      <c r="U2061">
        <v>5499</v>
      </c>
      <c r="V2061">
        <v>1458</v>
      </c>
      <c r="W2061">
        <v>281</v>
      </c>
      <c r="X2061">
        <v>39</v>
      </c>
      <c r="Y2061">
        <v>100</v>
      </c>
      <c r="Z2061">
        <v>445</v>
      </c>
      <c r="AA2061">
        <v>749</v>
      </c>
      <c r="AB2061">
        <v>96</v>
      </c>
      <c r="AC2061">
        <v>53</v>
      </c>
      <c r="AD2061">
        <v>53</v>
      </c>
      <c r="AE2061">
        <v>49</v>
      </c>
      <c r="AF2061">
        <v>729</v>
      </c>
      <c r="AG2061">
        <v>658</v>
      </c>
      <c r="AH2061">
        <v>4.12</v>
      </c>
      <c r="AI2061">
        <v>13</v>
      </c>
      <c r="AJ2061">
        <v>13</v>
      </c>
      <c r="AK2061">
        <v>43</v>
      </c>
      <c r="AL2061">
        <v>4307</v>
      </c>
      <c r="AM2061">
        <v>1509</v>
      </c>
      <c r="AN2061">
        <v>134</v>
      </c>
      <c r="AO2061">
        <v>489</v>
      </c>
      <c r="AP2061">
        <v>872</v>
      </c>
      <c r="AQ2061">
        <v>101</v>
      </c>
      <c r="AR2061">
        <v>161</v>
      </c>
      <c r="AS2061">
        <v>0.98299999999999998</v>
      </c>
      <c r="AT2061" t="s">
        <v>523</v>
      </c>
      <c r="AU2061" t="s">
        <v>579</v>
      </c>
      <c r="AV2061">
        <v>1751584</v>
      </c>
      <c r="AW2061">
        <v>107</v>
      </c>
      <c r="AX2061">
        <v>107</v>
      </c>
      <c r="AY2061" t="s">
        <v>426</v>
      </c>
      <c r="AZ2061" t="s">
        <v>426</v>
      </c>
      <c r="BA2061" t="s">
        <v>426</v>
      </c>
    </row>
    <row r="2062" spans="1:53" x14ac:dyDescent="0.55000000000000004">
      <c r="A2062">
        <v>1990</v>
      </c>
      <c r="B2062" s="5" t="b">
        <f>Teams[[#This Row],[yearID]]&gt;=1973</f>
        <v>1</v>
      </c>
      <c r="C2062" s="5" t="b">
        <f>Teams[[#This Row],[yearID]]&gt;=1903</f>
        <v>1</v>
      </c>
      <c r="D2062" t="s">
        <v>410</v>
      </c>
      <c r="E2062" t="s">
        <v>563</v>
      </c>
      <c r="F2062" t="s">
        <v>282</v>
      </c>
      <c r="G2062" s="5" t="str">
        <f>VLOOKUP(Teams[[#This Row],[franchID]],TeamsFranchises!$A$2:$D$121,2,FALSE)</f>
        <v>Milwaukee Brewers</v>
      </c>
      <c r="H2062" t="s">
        <v>37</v>
      </c>
      <c r="I2062">
        <v>6</v>
      </c>
      <c r="J2062">
        <v>162</v>
      </c>
      <c r="K2062">
        <v>81</v>
      </c>
      <c r="L2062">
        <v>74</v>
      </c>
      <c r="M2062">
        <v>88</v>
      </c>
      <c r="N2062" t="s">
        <v>51</v>
      </c>
      <c r="P2062" t="s">
        <v>51</v>
      </c>
      <c r="Q2062" s="5">
        <f>IF(Teams[[#This Row],[LgWin]]="Y", 1,
IF(Teams[[#This Row],[LgWin]] = "N", 0, " "))</f>
        <v>0</v>
      </c>
      <c r="R2062" t="s">
        <v>51</v>
      </c>
      <c r="S2062" s="5">
        <f>IF(Teams[[#This Row],[WSWin]]="Y", 1,
IF(Teams[[#This Row],[WSWin]] = "N", 0, " "))</f>
        <v>0</v>
      </c>
      <c r="T2062">
        <v>732</v>
      </c>
      <c r="U2062">
        <v>5503</v>
      </c>
      <c r="V2062">
        <v>1408</v>
      </c>
      <c r="W2062">
        <v>247</v>
      </c>
      <c r="X2062">
        <v>36</v>
      </c>
      <c r="Y2062">
        <v>128</v>
      </c>
      <c r="Z2062">
        <v>519</v>
      </c>
      <c r="AA2062">
        <v>821</v>
      </c>
      <c r="AB2062">
        <v>164</v>
      </c>
      <c r="AC2062">
        <v>72</v>
      </c>
      <c r="AD2062">
        <v>33</v>
      </c>
      <c r="AE2062">
        <v>71</v>
      </c>
      <c r="AF2062">
        <v>760</v>
      </c>
      <c r="AG2062">
        <v>655</v>
      </c>
      <c r="AH2062">
        <v>4.08</v>
      </c>
      <c r="AI2062">
        <v>23</v>
      </c>
      <c r="AJ2062">
        <v>13</v>
      </c>
      <c r="AK2062">
        <v>42</v>
      </c>
      <c r="AL2062">
        <v>4335</v>
      </c>
      <c r="AM2062">
        <v>1558</v>
      </c>
      <c r="AN2062">
        <v>121</v>
      </c>
      <c r="AO2062">
        <v>469</v>
      </c>
      <c r="AP2062">
        <v>771</v>
      </c>
      <c r="AQ2062">
        <v>149</v>
      </c>
      <c r="AR2062">
        <v>152</v>
      </c>
      <c r="AS2062">
        <v>0.97599999999999998</v>
      </c>
      <c r="AT2062" t="s">
        <v>281</v>
      </c>
      <c r="AU2062" t="s">
        <v>501</v>
      </c>
      <c r="AV2062">
        <v>1752900</v>
      </c>
      <c r="AW2062">
        <v>99</v>
      </c>
      <c r="AX2062">
        <v>99</v>
      </c>
      <c r="AY2062" t="s">
        <v>282</v>
      </c>
      <c r="AZ2062" t="s">
        <v>282</v>
      </c>
      <c r="BA2062" t="s">
        <v>282</v>
      </c>
    </row>
    <row r="2063" spans="1:53" x14ac:dyDescent="0.55000000000000004">
      <c r="A2063">
        <v>1990</v>
      </c>
      <c r="B2063" s="5" t="b">
        <f>Teams[[#This Row],[yearID]]&gt;=1973</f>
        <v>1</v>
      </c>
      <c r="C2063" s="5" t="b">
        <f>Teams[[#This Row],[yearID]]&gt;=1903</f>
        <v>1</v>
      </c>
      <c r="D2063" t="s">
        <v>157</v>
      </c>
      <c r="E2063" t="s">
        <v>551</v>
      </c>
      <c r="F2063" t="s">
        <v>398</v>
      </c>
      <c r="G2063" s="5" t="str">
        <f>VLOOKUP(Teams[[#This Row],[franchID]],TeamsFranchises!$A$2:$D$121,2,FALSE)</f>
        <v>Washington Nationals</v>
      </c>
      <c r="H2063" t="s">
        <v>37</v>
      </c>
      <c r="I2063">
        <v>3</v>
      </c>
      <c r="J2063">
        <v>162</v>
      </c>
      <c r="K2063">
        <v>81</v>
      </c>
      <c r="L2063">
        <v>85</v>
      </c>
      <c r="M2063">
        <v>77</v>
      </c>
      <c r="N2063" t="s">
        <v>51</v>
      </c>
      <c r="P2063" t="s">
        <v>51</v>
      </c>
      <c r="Q2063" s="5">
        <f>IF(Teams[[#This Row],[LgWin]]="Y", 1,
IF(Teams[[#This Row],[LgWin]] = "N", 0, " "))</f>
        <v>0</v>
      </c>
      <c r="R2063" t="s">
        <v>51</v>
      </c>
      <c r="S2063" s="5">
        <f>IF(Teams[[#This Row],[WSWin]]="Y", 1,
IF(Teams[[#This Row],[WSWin]] = "N", 0, " "))</f>
        <v>0</v>
      </c>
      <c r="T2063">
        <v>662</v>
      </c>
      <c r="U2063">
        <v>5453</v>
      </c>
      <c r="V2063">
        <v>1363</v>
      </c>
      <c r="W2063">
        <v>227</v>
      </c>
      <c r="X2063">
        <v>43</v>
      </c>
      <c r="Y2063">
        <v>114</v>
      </c>
      <c r="Z2063">
        <v>576</v>
      </c>
      <c r="AA2063">
        <v>1024</v>
      </c>
      <c r="AB2063">
        <v>235</v>
      </c>
      <c r="AC2063">
        <v>99</v>
      </c>
      <c r="AD2063">
        <v>26</v>
      </c>
      <c r="AE2063">
        <v>47</v>
      </c>
      <c r="AF2063">
        <v>598</v>
      </c>
      <c r="AG2063">
        <v>551</v>
      </c>
      <c r="AH2063">
        <v>3.37</v>
      </c>
      <c r="AI2063">
        <v>18</v>
      </c>
      <c r="AJ2063">
        <v>11</v>
      </c>
      <c r="AK2063">
        <v>50</v>
      </c>
      <c r="AL2063">
        <v>4420</v>
      </c>
      <c r="AM2063">
        <v>1349</v>
      </c>
      <c r="AN2063">
        <v>127</v>
      </c>
      <c r="AO2063">
        <v>510</v>
      </c>
      <c r="AP2063">
        <v>991</v>
      </c>
      <c r="AQ2063">
        <v>110</v>
      </c>
      <c r="AR2063">
        <v>134</v>
      </c>
      <c r="AS2063">
        <v>0.98199999999999998</v>
      </c>
      <c r="AT2063" t="s">
        <v>552</v>
      </c>
      <c r="AU2063" t="s">
        <v>572</v>
      </c>
      <c r="AV2063">
        <v>1373087</v>
      </c>
      <c r="AW2063">
        <v>96</v>
      </c>
      <c r="AX2063">
        <v>96</v>
      </c>
      <c r="AY2063" t="s">
        <v>551</v>
      </c>
      <c r="AZ2063" t="s">
        <v>551</v>
      </c>
      <c r="BA2063" t="s">
        <v>551</v>
      </c>
    </row>
    <row r="2064" spans="1:53" x14ac:dyDescent="0.55000000000000004">
      <c r="A2064">
        <v>1990</v>
      </c>
      <c r="B2064" s="5" t="b">
        <f>Teams[[#This Row],[yearID]]&gt;=1973</f>
        <v>1</v>
      </c>
      <c r="C2064" s="5" t="b">
        <f>Teams[[#This Row],[yearID]]&gt;=1903</f>
        <v>1</v>
      </c>
      <c r="D2064" t="s">
        <v>410</v>
      </c>
      <c r="E2064" t="s">
        <v>436</v>
      </c>
      <c r="F2064" t="s">
        <v>412</v>
      </c>
      <c r="G2064" s="5" t="str">
        <f>VLOOKUP(Teams[[#This Row],[franchID]],TeamsFranchises!$A$2:$D$121,2,FALSE)</f>
        <v>New York Yankees</v>
      </c>
      <c r="H2064" t="s">
        <v>37</v>
      </c>
      <c r="I2064">
        <v>7</v>
      </c>
      <c r="J2064">
        <v>162</v>
      </c>
      <c r="K2064">
        <v>81</v>
      </c>
      <c r="L2064">
        <v>67</v>
      </c>
      <c r="M2064">
        <v>95</v>
      </c>
      <c r="N2064" t="s">
        <v>51</v>
      </c>
      <c r="P2064" t="s">
        <v>51</v>
      </c>
      <c r="Q2064" s="5">
        <f>IF(Teams[[#This Row],[LgWin]]="Y", 1,
IF(Teams[[#This Row],[LgWin]] = "N", 0, " "))</f>
        <v>0</v>
      </c>
      <c r="R2064" t="s">
        <v>51</v>
      </c>
      <c r="S2064" s="5">
        <f>IF(Teams[[#This Row],[WSWin]]="Y", 1,
IF(Teams[[#This Row],[WSWin]] = "N", 0, " "))</f>
        <v>0</v>
      </c>
      <c r="T2064">
        <v>603</v>
      </c>
      <c r="U2064">
        <v>5483</v>
      </c>
      <c r="V2064">
        <v>1322</v>
      </c>
      <c r="W2064">
        <v>208</v>
      </c>
      <c r="X2064">
        <v>19</v>
      </c>
      <c r="Y2064">
        <v>147</v>
      </c>
      <c r="Z2064">
        <v>427</v>
      </c>
      <c r="AA2064">
        <v>1027</v>
      </c>
      <c r="AB2064">
        <v>119</v>
      </c>
      <c r="AC2064">
        <v>45</v>
      </c>
      <c r="AD2064">
        <v>53</v>
      </c>
      <c r="AE2064">
        <v>36</v>
      </c>
      <c r="AF2064">
        <v>749</v>
      </c>
      <c r="AG2064">
        <v>676</v>
      </c>
      <c r="AH2064">
        <v>4.21</v>
      </c>
      <c r="AI2064">
        <v>15</v>
      </c>
      <c r="AJ2064">
        <v>6</v>
      </c>
      <c r="AK2064">
        <v>41</v>
      </c>
      <c r="AL2064">
        <v>4334</v>
      </c>
      <c r="AM2064">
        <v>1430</v>
      </c>
      <c r="AN2064">
        <v>144</v>
      </c>
      <c r="AO2064">
        <v>618</v>
      </c>
      <c r="AP2064">
        <v>909</v>
      </c>
      <c r="AQ2064">
        <v>126</v>
      </c>
      <c r="AR2064">
        <v>164</v>
      </c>
      <c r="AS2064">
        <v>0.98</v>
      </c>
      <c r="AT2064" t="s">
        <v>459</v>
      </c>
      <c r="AU2064" t="s">
        <v>571</v>
      </c>
      <c r="AV2064">
        <v>2006436</v>
      </c>
      <c r="AW2064">
        <v>100</v>
      </c>
      <c r="AX2064">
        <v>102</v>
      </c>
      <c r="AY2064" t="s">
        <v>412</v>
      </c>
      <c r="AZ2064" t="s">
        <v>436</v>
      </c>
      <c r="BA2064" t="s">
        <v>436</v>
      </c>
    </row>
    <row r="2065" spans="1:53" x14ac:dyDescent="0.55000000000000004">
      <c r="A2065">
        <v>1990</v>
      </c>
      <c r="B2065" s="5" t="b">
        <f>Teams[[#This Row],[yearID]]&gt;=1973</f>
        <v>1</v>
      </c>
      <c r="C2065" s="5" t="b">
        <f>Teams[[#This Row],[yearID]]&gt;=1903</f>
        <v>1</v>
      </c>
      <c r="D2065" t="s">
        <v>157</v>
      </c>
      <c r="E2065" t="s">
        <v>532</v>
      </c>
      <c r="F2065" t="s">
        <v>533</v>
      </c>
      <c r="G2065" s="5" t="str">
        <f>VLOOKUP(Teams[[#This Row],[franchID]],TeamsFranchises!$A$2:$D$121,2,FALSE)</f>
        <v>New York Mets</v>
      </c>
      <c r="H2065" t="s">
        <v>37</v>
      </c>
      <c r="I2065">
        <v>2</v>
      </c>
      <c r="J2065">
        <v>162</v>
      </c>
      <c r="K2065">
        <v>81</v>
      </c>
      <c r="L2065">
        <v>91</v>
      </c>
      <c r="M2065">
        <v>71</v>
      </c>
      <c r="N2065" t="s">
        <v>51</v>
      </c>
      <c r="P2065" t="s">
        <v>51</v>
      </c>
      <c r="Q2065" s="5">
        <f>IF(Teams[[#This Row],[LgWin]]="Y", 1,
IF(Teams[[#This Row],[LgWin]] = "N", 0, " "))</f>
        <v>0</v>
      </c>
      <c r="R2065" t="s">
        <v>51</v>
      </c>
      <c r="S2065" s="5">
        <f>IF(Teams[[#This Row],[WSWin]]="Y", 1,
IF(Teams[[#This Row],[WSWin]] = "N", 0, " "))</f>
        <v>0</v>
      </c>
      <c r="T2065">
        <v>775</v>
      </c>
      <c r="U2065">
        <v>5504</v>
      </c>
      <c r="V2065">
        <v>1410</v>
      </c>
      <c r="W2065">
        <v>278</v>
      </c>
      <c r="X2065">
        <v>21</v>
      </c>
      <c r="Y2065">
        <v>172</v>
      </c>
      <c r="Z2065">
        <v>536</v>
      </c>
      <c r="AA2065">
        <v>851</v>
      </c>
      <c r="AB2065">
        <v>110</v>
      </c>
      <c r="AC2065">
        <v>33</v>
      </c>
      <c r="AD2065">
        <v>32</v>
      </c>
      <c r="AE2065">
        <v>56</v>
      </c>
      <c r="AF2065">
        <v>613</v>
      </c>
      <c r="AG2065">
        <v>548</v>
      </c>
      <c r="AH2065">
        <v>3.43</v>
      </c>
      <c r="AI2065">
        <v>18</v>
      </c>
      <c r="AJ2065">
        <v>14</v>
      </c>
      <c r="AK2065">
        <v>41</v>
      </c>
      <c r="AL2065">
        <v>4320</v>
      </c>
      <c r="AM2065">
        <v>1339</v>
      </c>
      <c r="AN2065">
        <v>119</v>
      </c>
      <c r="AO2065">
        <v>444</v>
      </c>
      <c r="AP2065">
        <v>1217</v>
      </c>
      <c r="AQ2065">
        <v>132</v>
      </c>
      <c r="AR2065">
        <v>107</v>
      </c>
      <c r="AS2065">
        <v>0.97799999999999998</v>
      </c>
      <c r="AT2065" t="s">
        <v>534</v>
      </c>
      <c r="AU2065" t="s">
        <v>536</v>
      </c>
      <c r="AV2065">
        <v>2732745</v>
      </c>
      <c r="AW2065">
        <v>100</v>
      </c>
      <c r="AX2065">
        <v>99</v>
      </c>
      <c r="AY2065" t="s">
        <v>533</v>
      </c>
      <c r="AZ2065" t="s">
        <v>532</v>
      </c>
      <c r="BA2065" t="s">
        <v>532</v>
      </c>
    </row>
    <row r="2066" spans="1:53" x14ac:dyDescent="0.55000000000000004">
      <c r="A2066">
        <v>1990</v>
      </c>
      <c r="B2066" s="5" t="b">
        <f>Teams[[#This Row],[yearID]]&gt;=1973</f>
        <v>1</v>
      </c>
      <c r="C2066" s="5" t="b">
        <f>Teams[[#This Row],[yearID]]&gt;=1903</f>
        <v>1</v>
      </c>
      <c r="D2066" t="s">
        <v>410</v>
      </c>
      <c r="E2066" t="s">
        <v>423</v>
      </c>
      <c r="F2066" t="s">
        <v>423</v>
      </c>
      <c r="G2066" s="5" t="str">
        <f>VLOOKUP(Teams[[#This Row],[franchID]],TeamsFranchises!$A$2:$D$121,2,FALSE)</f>
        <v>Oakland Athletics</v>
      </c>
      <c r="H2066" t="s">
        <v>8</v>
      </c>
      <c r="I2066">
        <v>1</v>
      </c>
      <c r="J2066">
        <v>162</v>
      </c>
      <c r="K2066">
        <v>81</v>
      </c>
      <c r="L2066">
        <v>103</v>
      </c>
      <c r="M2066">
        <v>59</v>
      </c>
      <c r="N2066" t="s">
        <v>76</v>
      </c>
      <c r="P2066" t="s">
        <v>76</v>
      </c>
      <c r="Q2066" s="5">
        <f>IF(Teams[[#This Row],[LgWin]]="Y", 1,
IF(Teams[[#This Row],[LgWin]] = "N", 0, " "))</f>
        <v>1</v>
      </c>
      <c r="R2066" t="s">
        <v>51</v>
      </c>
      <c r="S2066" s="5">
        <f>IF(Teams[[#This Row],[WSWin]]="Y", 1,
IF(Teams[[#This Row],[WSWin]] = "N", 0, " "))</f>
        <v>0</v>
      </c>
      <c r="T2066">
        <v>733</v>
      </c>
      <c r="U2066">
        <v>5433</v>
      </c>
      <c r="V2066">
        <v>1379</v>
      </c>
      <c r="W2066">
        <v>209</v>
      </c>
      <c r="X2066">
        <v>22</v>
      </c>
      <c r="Y2066">
        <v>164</v>
      </c>
      <c r="Z2066">
        <v>651</v>
      </c>
      <c r="AA2066">
        <v>992</v>
      </c>
      <c r="AB2066">
        <v>141</v>
      </c>
      <c r="AC2066">
        <v>54</v>
      </c>
      <c r="AD2066">
        <v>46</v>
      </c>
      <c r="AE2066">
        <v>48</v>
      </c>
      <c r="AF2066">
        <v>570</v>
      </c>
      <c r="AG2066">
        <v>514</v>
      </c>
      <c r="AH2066">
        <v>3.18</v>
      </c>
      <c r="AI2066">
        <v>18</v>
      </c>
      <c r="AJ2066">
        <v>16</v>
      </c>
      <c r="AK2066">
        <v>64</v>
      </c>
      <c r="AL2066">
        <v>4368</v>
      </c>
      <c r="AM2066">
        <v>1287</v>
      </c>
      <c r="AN2066">
        <v>123</v>
      </c>
      <c r="AO2066">
        <v>494</v>
      </c>
      <c r="AP2066">
        <v>831</v>
      </c>
      <c r="AQ2066">
        <v>87</v>
      </c>
      <c r="AR2066">
        <v>152</v>
      </c>
      <c r="AS2066">
        <v>0.98599999999999999</v>
      </c>
      <c r="AT2066" t="s">
        <v>546</v>
      </c>
      <c r="AU2066" t="s">
        <v>547</v>
      </c>
      <c r="AV2066">
        <v>2900217</v>
      </c>
      <c r="AW2066">
        <v>96</v>
      </c>
      <c r="AX2066">
        <v>95</v>
      </c>
      <c r="AY2066" t="s">
        <v>423</v>
      </c>
      <c r="AZ2066" t="s">
        <v>423</v>
      </c>
      <c r="BA2066" t="s">
        <v>423</v>
      </c>
    </row>
    <row r="2067" spans="1:53" x14ac:dyDescent="0.55000000000000004">
      <c r="A2067">
        <v>1990</v>
      </c>
      <c r="B2067" s="5" t="b">
        <f>Teams[[#This Row],[yearID]]&gt;=1973</f>
        <v>1</v>
      </c>
      <c r="C2067" s="5" t="b">
        <f>Teams[[#This Row],[yearID]]&gt;=1903</f>
        <v>1</v>
      </c>
      <c r="D2067" t="s">
        <v>157</v>
      </c>
      <c r="E2067" t="s">
        <v>122</v>
      </c>
      <c r="F2067" t="s">
        <v>122</v>
      </c>
      <c r="G2067" s="5" t="str">
        <f>VLOOKUP(Teams[[#This Row],[franchID]],TeamsFranchises!$A$2:$D$121,2,FALSE)</f>
        <v>Philadelphia Phillies</v>
      </c>
      <c r="H2067" t="s">
        <v>37</v>
      </c>
      <c r="I2067">
        <v>4</v>
      </c>
      <c r="J2067">
        <v>162</v>
      </c>
      <c r="K2067">
        <v>81</v>
      </c>
      <c r="L2067">
        <v>77</v>
      </c>
      <c r="M2067">
        <v>85</v>
      </c>
      <c r="N2067" t="s">
        <v>51</v>
      </c>
      <c r="P2067" t="s">
        <v>51</v>
      </c>
      <c r="Q2067" s="5">
        <f>IF(Teams[[#This Row],[LgWin]]="Y", 1,
IF(Teams[[#This Row],[LgWin]] = "N", 0, " "))</f>
        <v>0</v>
      </c>
      <c r="R2067" t="s">
        <v>51</v>
      </c>
      <c r="S2067" s="5">
        <f>IF(Teams[[#This Row],[WSWin]]="Y", 1,
IF(Teams[[#This Row],[WSWin]] = "N", 0, " "))</f>
        <v>0</v>
      </c>
      <c r="T2067">
        <v>646</v>
      </c>
      <c r="U2067">
        <v>5535</v>
      </c>
      <c r="V2067">
        <v>1410</v>
      </c>
      <c r="W2067">
        <v>237</v>
      </c>
      <c r="X2067">
        <v>27</v>
      </c>
      <c r="Y2067">
        <v>103</v>
      </c>
      <c r="Z2067">
        <v>582</v>
      </c>
      <c r="AA2067">
        <v>915</v>
      </c>
      <c r="AB2067">
        <v>108</v>
      </c>
      <c r="AC2067">
        <v>35</v>
      </c>
      <c r="AD2067">
        <v>30</v>
      </c>
      <c r="AE2067">
        <v>39</v>
      </c>
      <c r="AF2067">
        <v>729</v>
      </c>
      <c r="AG2067">
        <v>655</v>
      </c>
      <c r="AH2067">
        <v>4.07</v>
      </c>
      <c r="AI2067">
        <v>18</v>
      </c>
      <c r="AJ2067">
        <v>7</v>
      </c>
      <c r="AK2067">
        <v>35</v>
      </c>
      <c r="AL2067">
        <v>4347</v>
      </c>
      <c r="AM2067">
        <v>1381</v>
      </c>
      <c r="AN2067">
        <v>124</v>
      </c>
      <c r="AO2067">
        <v>651</v>
      </c>
      <c r="AP2067">
        <v>840</v>
      </c>
      <c r="AQ2067">
        <v>117</v>
      </c>
      <c r="AR2067">
        <v>150</v>
      </c>
      <c r="AS2067">
        <v>0.98099999999999998</v>
      </c>
      <c r="AT2067" t="s">
        <v>358</v>
      </c>
      <c r="AU2067" t="s">
        <v>566</v>
      </c>
      <c r="AV2067">
        <v>1992484</v>
      </c>
      <c r="AW2067">
        <v>99</v>
      </c>
      <c r="AX2067">
        <v>100</v>
      </c>
      <c r="AY2067" t="s">
        <v>122</v>
      </c>
      <c r="AZ2067" t="s">
        <v>122</v>
      </c>
      <c r="BA2067" t="s">
        <v>122</v>
      </c>
    </row>
    <row r="2068" spans="1:53" x14ac:dyDescent="0.55000000000000004">
      <c r="A2068">
        <v>1990</v>
      </c>
      <c r="B2068" s="5" t="b">
        <f>Teams[[#This Row],[yearID]]&gt;=1973</f>
        <v>1</v>
      </c>
      <c r="C2068" s="5" t="b">
        <f>Teams[[#This Row],[yearID]]&gt;=1903</f>
        <v>1</v>
      </c>
      <c r="D2068" t="s">
        <v>157</v>
      </c>
      <c r="E2068" t="s">
        <v>229</v>
      </c>
      <c r="F2068" t="s">
        <v>229</v>
      </c>
      <c r="G2068" s="5" t="str">
        <f>VLOOKUP(Teams[[#This Row],[franchID]],TeamsFranchises!$A$2:$D$121,2,FALSE)</f>
        <v>Pittsburgh Pirates</v>
      </c>
      <c r="H2068" t="s">
        <v>37</v>
      </c>
      <c r="I2068">
        <v>1</v>
      </c>
      <c r="J2068">
        <v>162</v>
      </c>
      <c r="K2068">
        <v>81</v>
      </c>
      <c r="L2068">
        <v>95</v>
      </c>
      <c r="M2068">
        <v>67</v>
      </c>
      <c r="N2068" t="s">
        <v>76</v>
      </c>
      <c r="P2068" t="s">
        <v>51</v>
      </c>
      <c r="Q2068" s="5">
        <f>IF(Teams[[#This Row],[LgWin]]="Y", 1,
IF(Teams[[#This Row],[LgWin]] = "N", 0, " "))</f>
        <v>0</v>
      </c>
      <c r="R2068" t="s">
        <v>51</v>
      </c>
      <c r="S2068" s="5">
        <f>IF(Teams[[#This Row],[WSWin]]="Y", 1,
IF(Teams[[#This Row],[WSWin]] = "N", 0, " "))</f>
        <v>0</v>
      </c>
      <c r="T2068">
        <v>733</v>
      </c>
      <c r="U2068">
        <v>5388</v>
      </c>
      <c r="V2068">
        <v>1395</v>
      </c>
      <c r="W2068">
        <v>288</v>
      </c>
      <c r="X2068">
        <v>42</v>
      </c>
      <c r="Y2068">
        <v>138</v>
      </c>
      <c r="Z2068">
        <v>582</v>
      </c>
      <c r="AA2068">
        <v>914</v>
      </c>
      <c r="AB2068">
        <v>137</v>
      </c>
      <c r="AC2068">
        <v>52</v>
      </c>
      <c r="AD2068">
        <v>24</v>
      </c>
      <c r="AE2068">
        <v>66</v>
      </c>
      <c r="AF2068">
        <v>619</v>
      </c>
      <c r="AG2068">
        <v>546</v>
      </c>
      <c r="AH2068">
        <v>3.4</v>
      </c>
      <c r="AI2068">
        <v>18</v>
      </c>
      <c r="AJ2068">
        <v>8</v>
      </c>
      <c r="AK2068">
        <v>43</v>
      </c>
      <c r="AL2068">
        <v>4341</v>
      </c>
      <c r="AM2068">
        <v>1367</v>
      </c>
      <c r="AN2068">
        <v>135</v>
      </c>
      <c r="AO2068">
        <v>413</v>
      </c>
      <c r="AP2068">
        <v>848</v>
      </c>
      <c r="AQ2068">
        <v>134</v>
      </c>
      <c r="AR2068">
        <v>125</v>
      </c>
      <c r="AS2068">
        <v>0.97899999999999998</v>
      </c>
      <c r="AT2068" t="s">
        <v>390</v>
      </c>
      <c r="AU2068" t="s">
        <v>567</v>
      </c>
      <c r="AV2068">
        <v>2049908</v>
      </c>
      <c r="AW2068">
        <v>96</v>
      </c>
      <c r="AX2068">
        <v>95</v>
      </c>
      <c r="AY2068" t="s">
        <v>229</v>
      </c>
      <c r="AZ2068" t="s">
        <v>229</v>
      </c>
      <c r="BA2068" t="s">
        <v>229</v>
      </c>
    </row>
    <row r="2069" spans="1:53" x14ac:dyDescent="0.55000000000000004">
      <c r="A2069">
        <v>1990</v>
      </c>
      <c r="B2069" s="5" t="b">
        <f>Teams[[#This Row],[yearID]]&gt;=1973</f>
        <v>1</v>
      </c>
      <c r="C2069" s="5" t="b">
        <f>Teams[[#This Row],[yearID]]&gt;=1903</f>
        <v>1</v>
      </c>
      <c r="D2069" t="s">
        <v>157</v>
      </c>
      <c r="E2069" t="s">
        <v>554</v>
      </c>
      <c r="F2069" t="s">
        <v>555</v>
      </c>
      <c r="G2069" s="5" t="str">
        <f>VLOOKUP(Teams[[#This Row],[franchID]],TeamsFranchises!$A$2:$D$121,2,FALSE)</f>
        <v>San Diego Padres</v>
      </c>
      <c r="H2069" t="s">
        <v>8</v>
      </c>
      <c r="I2069">
        <v>4</v>
      </c>
      <c r="J2069">
        <v>162</v>
      </c>
      <c r="K2069">
        <v>81</v>
      </c>
      <c r="L2069">
        <v>75</v>
      </c>
      <c r="M2069">
        <v>87</v>
      </c>
      <c r="N2069" t="s">
        <v>51</v>
      </c>
      <c r="P2069" t="s">
        <v>51</v>
      </c>
      <c r="Q2069" s="5">
        <f>IF(Teams[[#This Row],[LgWin]]="Y", 1,
IF(Teams[[#This Row],[LgWin]] = "N", 0, " "))</f>
        <v>0</v>
      </c>
      <c r="R2069" t="s">
        <v>51</v>
      </c>
      <c r="S2069" s="5">
        <f>IF(Teams[[#This Row],[WSWin]]="Y", 1,
IF(Teams[[#This Row],[WSWin]] = "N", 0, " "))</f>
        <v>0</v>
      </c>
      <c r="T2069">
        <v>673</v>
      </c>
      <c r="U2069">
        <v>5554</v>
      </c>
      <c r="V2069">
        <v>1429</v>
      </c>
      <c r="W2069">
        <v>243</v>
      </c>
      <c r="X2069">
        <v>35</v>
      </c>
      <c r="Y2069">
        <v>123</v>
      </c>
      <c r="Z2069">
        <v>509</v>
      </c>
      <c r="AA2069">
        <v>902</v>
      </c>
      <c r="AB2069">
        <v>138</v>
      </c>
      <c r="AC2069">
        <v>59</v>
      </c>
      <c r="AD2069">
        <v>28</v>
      </c>
      <c r="AE2069">
        <v>48</v>
      </c>
      <c r="AF2069">
        <v>673</v>
      </c>
      <c r="AG2069">
        <v>597</v>
      </c>
      <c r="AH2069">
        <v>3.68</v>
      </c>
      <c r="AI2069">
        <v>21</v>
      </c>
      <c r="AJ2069">
        <v>12</v>
      </c>
      <c r="AK2069">
        <v>35</v>
      </c>
      <c r="AL2069">
        <v>4385</v>
      </c>
      <c r="AM2069">
        <v>1437</v>
      </c>
      <c r="AN2069">
        <v>147</v>
      </c>
      <c r="AO2069">
        <v>507</v>
      </c>
      <c r="AP2069">
        <v>928</v>
      </c>
      <c r="AQ2069">
        <v>141</v>
      </c>
      <c r="AR2069">
        <v>141</v>
      </c>
      <c r="AS2069">
        <v>0.97699999999999998</v>
      </c>
      <c r="AT2069" t="s">
        <v>556</v>
      </c>
      <c r="AU2069" t="s">
        <v>557</v>
      </c>
      <c r="AV2069">
        <v>1856396</v>
      </c>
      <c r="AW2069">
        <v>101</v>
      </c>
      <c r="AX2069">
        <v>101</v>
      </c>
      <c r="AY2069" t="s">
        <v>555</v>
      </c>
      <c r="AZ2069" t="s">
        <v>554</v>
      </c>
      <c r="BA2069" t="s">
        <v>554</v>
      </c>
    </row>
    <row r="2070" spans="1:53" x14ac:dyDescent="0.55000000000000004">
      <c r="A2070">
        <v>1990</v>
      </c>
      <c r="B2070" s="5" t="b">
        <f>Teams[[#This Row],[yearID]]&gt;=1973</f>
        <v>1</v>
      </c>
      <c r="C2070" s="5" t="b">
        <f>Teams[[#This Row],[yearID]]&gt;=1903</f>
        <v>1</v>
      </c>
      <c r="D2070" t="s">
        <v>410</v>
      </c>
      <c r="E2070" t="s">
        <v>573</v>
      </c>
      <c r="F2070" t="s">
        <v>573</v>
      </c>
      <c r="G2070" s="5" t="str">
        <f>VLOOKUP(Teams[[#This Row],[franchID]],TeamsFranchises!$A$2:$D$121,2,FALSE)</f>
        <v>Seattle Mariners</v>
      </c>
      <c r="H2070" t="s">
        <v>8</v>
      </c>
      <c r="I2070">
        <v>5</v>
      </c>
      <c r="J2070">
        <v>162</v>
      </c>
      <c r="K2070">
        <v>81</v>
      </c>
      <c r="L2070">
        <v>77</v>
      </c>
      <c r="M2070">
        <v>85</v>
      </c>
      <c r="N2070" t="s">
        <v>51</v>
      </c>
      <c r="P2070" t="s">
        <v>51</v>
      </c>
      <c r="Q2070" s="5">
        <f>IF(Teams[[#This Row],[LgWin]]="Y", 1,
IF(Teams[[#This Row],[LgWin]] = "N", 0, " "))</f>
        <v>0</v>
      </c>
      <c r="R2070" t="s">
        <v>51</v>
      </c>
      <c r="S2070" s="5">
        <f>IF(Teams[[#This Row],[WSWin]]="Y", 1,
IF(Teams[[#This Row],[WSWin]] = "N", 0, " "))</f>
        <v>0</v>
      </c>
      <c r="T2070">
        <v>640</v>
      </c>
      <c r="U2070">
        <v>5474</v>
      </c>
      <c r="V2070">
        <v>1419</v>
      </c>
      <c r="W2070">
        <v>251</v>
      </c>
      <c r="X2070">
        <v>26</v>
      </c>
      <c r="Y2070">
        <v>107</v>
      </c>
      <c r="Z2070">
        <v>596</v>
      </c>
      <c r="AA2070">
        <v>749</v>
      </c>
      <c r="AB2070">
        <v>105</v>
      </c>
      <c r="AC2070">
        <v>51</v>
      </c>
      <c r="AD2070">
        <v>40</v>
      </c>
      <c r="AE2070">
        <v>54</v>
      </c>
      <c r="AF2070">
        <v>680</v>
      </c>
      <c r="AG2070">
        <v>592</v>
      </c>
      <c r="AH2070">
        <v>3.69</v>
      </c>
      <c r="AI2070">
        <v>21</v>
      </c>
      <c r="AJ2070">
        <v>7</v>
      </c>
      <c r="AK2070">
        <v>41</v>
      </c>
      <c r="AL2070">
        <v>4330</v>
      </c>
      <c r="AM2070">
        <v>1319</v>
      </c>
      <c r="AN2070">
        <v>120</v>
      </c>
      <c r="AO2070">
        <v>606</v>
      </c>
      <c r="AP2070">
        <v>1064</v>
      </c>
      <c r="AQ2070">
        <v>130</v>
      </c>
      <c r="AR2070">
        <v>152</v>
      </c>
      <c r="AS2070">
        <v>0.97899999999999998</v>
      </c>
      <c r="AT2070" t="s">
        <v>574</v>
      </c>
      <c r="AU2070" t="s">
        <v>575</v>
      </c>
      <c r="AV2070">
        <v>1509727</v>
      </c>
      <c r="AW2070">
        <v>101</v>
      </c>
      <c r="AX2070">
        <v>101</v>
      </c>
      <c r="AY2070" t="s">
        <v>573</v>
      </c>
      <c r="AZ2070" t="s">
        <v>573</v>
      </c>
      <c r="BA2070" t="s">
        <v>573</v>
      </c>
    </row>
    <row r="2071" spans="1:53" x14ac:dyDescent="0.55000000000000004">
      <c r="A2071">
        <v>1990</v>
      </c>
      <c r="B2071" s="5" t="b">
        <f>Teams[[#This Row],[yearID]]&gt;=1973</f>
        <v>1</v>
      </c>
      <c r="C2071" s="5" t="b">
        <f>Teams[[#This Row],[yearID]]&gt;=1903</f>
        <v>1</v>
      </c>
      <c r="D2071" t="s">
        <v>157</v>
      </c>
      <c r="E2071" t="s">
        <v>514</v>
      </c>
      <c r="F2071" t="s">
        <v>243</v>
      </c>
      <c r="G2071" s="5" t="str">
        <f>VLOOKUP(Teams[[#This Row],[franchID]],TeamsFranchises!$A$2:$D$121,2,FALSE)</f>
        <v>San Francisco Giants</v>
      </c>
      <c r="H2071" t="s">
        <v>8</v>
      </c>
      <c r="I2071">
        <v>3</v>
      </c>
      <c r="J2071">
        <v>162</v>
      </c>
      <c r="K2071">
        <v>81</v>
      </c>
      <c r="L2071">
        <v>85</v>
      </c>
      <c r="M2071">
        <v>77</v>
      </c>
      <c r="N2071" t="s">
        <v>51</v>
      </c>
      <c r="P2071" t="s">
        <v>51</v>
      </c>
      <c r="Q2071" s="5">
        <f>IF(Teams[[#This Row],[LgWin]]="Y", 1,
IF(Teams[[#This Row],[LgWin]] = "N", 0, " "))</f>
        <v>0</v>
      </c>
      <c r="R2071" t="s">
        <v>51</v>
      </c>
      <c r="S2071" s="5">
        <f>IF(Teams[[#This Row],[WSWin]]="Y", 1,
IF(Teams[[#This Row],[WSWin]] = "N", 0, " "))</f>
        <v>0</v>
      </c>
      <c r="T2071">
        <v>719</v>
      </c>
      <c r="U2071">
        <v>5573</v>
      </c>
      <c r="V2071">
        <v>1459</v>
      </c>
      <c r="W2071">
        <v>221</v>
      </c>
      <c r="X2071">
        <v>35</v>
      </c>
      <c r="Y2071">
        <v>152</v>
      </c>
      <c r="Z2071">
        <v>488</v>
      </c>
      <c r="AA2071">
        <v>973</v>
      </c>
      <c r="AB2071">
        <v>109</v>
      </c>
      <c r="AC2071">
        <v>56</v>
      </c>
      <c r="AD2071">
        <v>33</v>
      </c>
      <c r="AE2071">
        <v>45</v>
      </c>
      <c r="AF2071">
        <v>710</v>
      </c>
      <c r="AG2071">
        <v>655</v>
      </c>
      <c r="AH2071">
        <v>4.08</v>
      </c>
      <c r="AI2071">
        <v>14</v>
      </c>
      <c r="AJ2071">
        <v>6</v>
      </c>
      <c r="AK2071">
        <v>45</v>
      </c>
      <c r="AL2071">
        <v>4339</v>
      </c>
      <c r="AM2071">
        <v>1477</v>
      </c>
      <c r="AN2071">
        <v>131</v>
      </c>
      <c r="AO2071">
        <v>553</v>
      </c>
      <c r="AP2071">
        <v>788</v>
      </c>
      <c r="AQ2071">
        <v>107</v>
      </c>
      <c r="AR2071">
        <v>148</v>
      </c>
      <c r="AS2071">
        <v>0.98299999999999998</v>
      </c>
      <c r="AT2071" t="s">
        <v>515</v>
      </c>
      <c r="AU2071" t="s">
        <v>517</v>
      </c>
      <c r="AV2071">
        <v>1975528</v>
      </c>
      <c r="AW2071">
        <v>96</v>
      </c>
      <c r="AX2071">
        <v>96</v>
      </c>
      <c r="AY2071" t="s">
        <v>243</v>
      </c>
      <c r="AZ2071" t="s">
        <v>514</v>
      </c>
      <c r="BA2071" t="s">
        <v>514</v>
      </c>
    </row>
    <row r="2072" spans="1:53" x14ac:dyDescent="0.55000000000000004">
      <c r="A2072">
        <v>1990</v>
      </c>
      <c r="B2072" s="5" t="b">
        <f>Teams[[#This Row],[yearID]]&gt;=1973</f>
        <v>1</v>
      </c>
      <c r="C2072" s="5" t="b">
        <f>Teams[[#This Row],[yearID]]&gt;=1903</f>
        <v>1</v>
      </c>
      <c r="D2072" t="s">
        <v>157</v>
      </c>
      <c r="E2072" t="s">
        <v>396</v>
      </c>
      <c r="F2072" t="s">
        <v>154</v>
      </c>
      <c r="G2072" s="5" t="str">
        <f>VLOOKUP(Teams[[#This Row],[franchID]],TeamsFranchises!$A$2:$D$121,2,FALSE)</f>
        <v>St. Louis Cardinals</v>
      </c>
      <c r="H2072" t="s">
        <v>37</v>
      </c>
      <c r="I2072">
        <v>6</v>
      </c>
      <c r="J2072">
        <v>162</v>
      </c>
      <c r="K2072">
        <v>81</v>
      </c>
      <c r="L2072">
        <v>70</v>
      </c>
      <c r="M2072">
        <v>92</v>
      </c>
      <c r="N2072" t="s">
        <v>51</v>
      </c>
      <c r="P2072" t="s">
        <v>51</v>
      </c>
      <c r="Q2072" s="5">
        <f>IF(Teams[[#This Row],[LgWin]]="Y", 1,
IF(Teams[[#This Row],[LgWin]] = "N", 0, " "))</f>
        <v>0</v>
      </c>
      <c r="R2072" t="s">
        <v>51</v>
      </c>
      <c r="S2072" s="5">
        <f>IF(Teams[[#This Row],[WSWin]]="Y", 1,
IF(Teams[[#This Row],[WSWin]] = "N", 0, " "))</f>
        <v>0</v>
      </c>
      <c r="T2072">
        <v>599</v>
      </c>
      <c r="U2072">
        <v>5462</v>
      </c>
      <c r="V2072">
        <v>1398</v>
      </c>
      <c r="W2072">
        <v>255</v>
      </c>
      <c r="X2072">
        <v>41</v>
      </c>
      <c r="Y2072">
        <v>73</v>
      </c>
      <c r="Z2072">
        <v>517</v>
      </c>
      <c r="AA2072">
        <v>844</v>
      </c>
      <c r="AB2072">
        <v>221</v>
      </c>
      <c r="AC2072">
        <v>74</v>
      </c>
      <c r="AD2072">
        <v>21</v>
      </c>
      <c r="AE2072">
        <v>50</v>
      </c>
      <c r="AF2072">
        <v>698</v>
      </c>
      <c r="AG2072">
        <v>621</v>
      </c>
      <c r="AH2072">
        <v>3.87</v>
      </c>
      <c r="AI2072">
        <v>8</v>
      </c>
      <c r="AJ2072">
        <v>13</v>
      </c>
      <c r="AK2072">
        <v>39</v>
      </c>
      <c r="AL2072">
        <v>4330</v>
      </c>
      <c r="AM2072">
        <v>1432</v>
      </c>
      <c r="AN2072">
        <v>98</v>
      </c>
      <c r="AO2072">
        <v>475</v>
      </c>
      <c r="AP2072">
        <v>833</v>
      </c>
      <c r="AQ2072">
        <v>130</v>
      </c>
      <c r="AR2072">
        <v>114</v>
      </c>
      <c r="AS2072">
        <v>0.97899999999999998</v>
      </c>
      <c r="AT2072" t="s">
        <v>409</v>
      </c>
      <c r="AU2072" t="s">
        <v>545</v>
      </c>
      <c r="AV2072">
        <v>2573225</v>
      </c>
      <c r="AW2072">
        <v>100</v>
      </c>
      <c r="AX2072">
        <v>100</v>
      </c>
      <c r="AY2072" t="s">
        <v>154</v>
      </c>
      <c r="AZ2072" t="s">
        <v>396</v>
      </c>
      <c r="BA2072" t="s">
        <v>396</v>
      </c>
    </row>
    <row r="2073" spans="1:53" x14ac:dyDescent="0.55000000000000004">
      <c r="A2073">
        <v>1990</v>
      </c>
      <c r="B2073" s="5" t="b">
        <f>Teams[[#This Row],[yearID]]&gt;=1973</f>
        <v>1</v>
      </c>
      <c r="C2073" s="5" t="b">
        <f>Teams[[#This Row],[yearID]]&gt;=1903</f>
        <v>1</v>
      </c>
      <c r="D2073" t="s">
        <v>410</v>
      </c>
      <c r="E2073" t="s">
        <v>526</v>
      </c>
      <c r="F2073" t="s">
        <v>526</v>
      </c>
      <c r="G2073" s="5" t="str">
        <f>VLOOKUP(Teams[[#This Row],[franchID]],TeamsFranchises!$A$2:$D$121,2,FALSE)</f>
        <v>Texas Rangers</v>
      </c>
      <c r="H2073" t="s">
        <v>8</v>
      </c>
      <c r="I2073">
        <v>3</v>
      </c>
      <c r="J2073">
        <v>162</v>
      </c>
      <c r="K2073">
        <v>82</v>
      </c>
      <c r="L2073">
        <v>83</v>
      </c>
      <c r="M2073">
        <v>79</v>
      </c>
      <c r="N2073" t="s">
        <v>51</v>
      </c>
      <c r="P2073" t="s">
        <v>51</v>
      </c>
      <c r="Q2073" s="5">
        <f>IF(Teams[[#This Row],[LgWin]]="Y", 1,
IF(Teams[[#This Row],[LgWin]] = "N", 0, " "))</f>
        <v>0</v>
      </c>
      <c r="R2073" t="s">
        <v>51</v>
      </c>
      <c r="S2073" s="5">
        <f>IF(Teams[[#This Row],[WSWin]]="Y", 1,
IF(Teams[[#This Row],[WSWin]] = "N", 0, " "))</f>
        <v>0</v>
      </c>
      <c r="T2073">
        <v>676</v>
      </c>
      <c r="U2073">
        <v>5469</v>
      </c>
      <c r="V2073">
        <v>1416</v>
      </c>
      <c r="W2073">
        <v>257</v>
      </c>
      <c r="X2073">
        <v>27</v>
      </c>
      <c r="Y2073">
        <v>110</v>
      </c>
      <c r="Z2073">
        <v>575</v>
      </c>
      <c r="AA2073">
        <v>1054</v>
      </c>
      <c r="AB2073">
        <v>115</v>
      </c>
      <c r="AC2073">
        <v>48</v>
      </c>
      <c r="AD2073">
        <v>34</v>
      </c>
      <c r="AE2073">
        <v>44</v>
      </c>
      <c r="AF2073">
        <v>696</v>
      </c>
      <c r="AG2073">
        <v>615</v>
      </c>
      <c r="AH2073">
        <v>3.83</v>
      </c>
      <c r="AI2073">
        <v>25</v>
      </c>
      <c r="AJ2073">
        <v>9</v>
      </c>
      <c r="AK2073">
        <v>36</v>
      </c>
      <c r="AL2073">
        <v>4334</v>
      </c>
      <c r="AM2073">
        <v>1343</v>
      </c>
      <c r="AN2073">
        <v>113</v>
      </c>
      <c r="AO2073">
        <v>623</v>
      </c>
      <c r="AP2073">
        <v>997</v>
      </c>
      <c r="AQ2073">
        <v>133</v>
      </c>
      <c r="AR2073">
        <v>161</v>
      </c>
      <c r="AS2073">
        <v>0.97899999999999998</v>
      </c>
      <c r="AT2073" t="s">
        <v>568</v>
      </c>
      <c r="AU2073" t="s">
        <v>569</v>
      </c>
      <c r="AV2073">
        <v>2057911</v>
      </c>
      <c r="AW2073">
        <v>100</v>
      </c>
      <c r="AX2073">
        <v>101</v>
      </c>
      <c r="AY2073" t="s">
        <v>526</v>
      </c>
      <c r="AZ2073" t="s">
        <v>526</v>
      </c>
      <c r="BA2073" t="s">
        <v>526</v>
      </c>
    </row>
    <row r="2074" spans="1:53" x14ac:dyDescent="0.55000000000000004">
      <c r="A2074">
        <v>1990</v>
      </c>
      <c r="B2074" s="5" t="b">
        <f>Teams[[#This Row],[yearID]]&gt;=1973</f>
        <v>1</v>
      </c>
      <c r="C2074" s="5" t="b">
        <f>Teams[[#This Row],[yearID]]&gt;=1903</f>
        <v>1</v>
      </c>
      <c r="D2074" t="s">
        <v>410</v>
      </c>
      <c r="E2074" t="s">
        <v>576</v>
      </c>
      <c r="F2074" t="s">
        <v>576</v>
      </c>
      <c r="G2074" s="5" t="str">
        <f>VLOOKUP(Teams[[#This Row],[franchID]],TeamsFranchises!$A$2:$D$121,2,FALSE)</f>
        <v>Toronto Blue Jays</v>
      </c>
      <c r="H2074" t="s">
        <v>37</v>
      </c>
      <c r="I2074">
        <v>2</v>
      </c>
      <c r="J2074">
        <v>162</v>
      </c>
      <c r="K2074">
        <v>81</v>
      </c>
      <c r="L2074">
        <v>86</v>
      </c>
      <c r="M2074">
        <v>76</v>
      </c>
      <c r="N2074" t="s">
        <v>51</v>
      </c>
      <c r="P2074" t="s">
        <v>51</v>
      </c>
      <c r="Q2074" s="5">
        <f>IF(Teams[[#This Row],[LgWin]]="Y", 1,
IF(Teams[[#This Row],[LgWin]] = "N", 0, " "))</f>
        <v>0</v>
      </c>
      <c r="R2074" t="s">
        <v>51</v>
      </c>
      <c r="S2074" s="5">
        <f>IF(Teams[[#This Row],[WSWin]]="Y", 1,
IF(Teams[[#This Row],[WSWin]] = "N", 0, " "))</f>
        <v>0</v>
      </c>
      <c r="T2074">
        <v>767</v>
      </c>
      <c r="U2074">
        <v>5589</v>
      </c>
      <c r="V2074">
        <v>1479</v>
      </c>
      <c r="W2074">
        <v>263</v>
      </c>
      <c r="X2074">
        <v>50</v>
      </c>
      <c r="Y2074">
        <v>167</v>
      </c>
      <c r="Z2074">
        <v>526</v>
      </c>
      <c r="AA2074">
        <v>970</v>
      </c>
      <c r="AB2074">
        <v>111</v>
      </c>
      <c r="AC2074">
        <v>52</v>
      </c>
      <c r="AD2074">
        <v>28</v>
      </c>
      <c r="AE2074">
        <v>62</v>
      </c>
      <c r="AF2074">
        <v>661</v>
      </c>
      <c r="AG2074">
        <v>620</v>
      </c>
      <c r="AH2074">
        <v>3.84</v>
      </c>
      <c r="AI2074">
        <v>6</v>
      </c>
      <c r="AJ2074">
        <v>9</v>
      </c>
      <c r="AK2074">
        <v>48</v>
      </c>
      <c r="AL2074">
        <v>4362</v>
      </c>
      <c r="AM2074">
        <v>1434</v>
      </c>
      <c r="AN2074">
        <v>143</v>
      </c>
      <c r="AO2074">
        <v>445</v>
      </c>
      <c r="AP2074">
        <v>892</v>
      </c>
      <c r="AQ2074">
        <v>86</v>
      </c>
      <c r="AR2074">
        <v>144</v>
      </c>
      <c r="AS2074">
        <v>0.98599999999999999</v>
      </c>
      <c r="AT2074" t="s">
        <v>577</v>
      </c>
      <c r="AU2074" t="s">
        <v>581</v>
      </c>
      <c r="AV2074">
        <v>3885284</v>
      </c>
      <c r="AW2074">
        <v>106</v>
      </c>
      <c r="AX2074">
        <v>105</v>
      </c>
      <c r="AY2074" t="s">
        <v>576</v>
      </c>
      <c r="AZ2074" t="s">
        <v>576</v>
      </c>
      <c r="BA2074" t="s">
        <v>576</v>
      </c>
    </row>
    <row r="2075" spans="1:53" x14ac:dyDescent="0.55000000000000004">
      <c r="A2075">
        <v>1991</v>
      </c>
      <c r="B2075" s="5" t="b">
        <f>Teams[[#This Row],[yearID]]&gt;=1973</f>
        <v>1</v>
      </c>
      <c r="C2075" s="5" t="b">
        <f>Teams[[#This Row],[yearID]]&gt;=1903</f>
        <v>1</v>
      </c>
      <c r="D2075" t="s">
        <v>157</v>
      </c>
      <c r="E2075" t="s">
        <v>159</v>
      </c>
      <c r="F2075" t="s">
        <v>159</v>
      </c>
      <c r="G2075" s="5" t="str">
        <f>VLOOKUP(Teams[[#This Row],[franchID]],TeamsFranchises!$A$2:$D$121,2,FALSE)</f>
        <v>Atlanta Braves</v>
      </c>
      <c r="H2075" t="s">
        <v>8</v>
      </c>
      <c r="I2075">
        <v>1</v>
      </c>
      <c r="J2075">
        <v>162</v>
      </c>
      <c r="K2075">
        <v>81</v>
      </c>
      <c r="L2075">
        <v>94</v>
      </c>
      <c r="M2075">
        <v>68</v>
      </c>
      <c r="N2075" t="s">
        <v>76</v>
      </c>
      <c r="P2075" t="s">
        <v>76</v>
      </c>
      <c r="Q2075" s="5">
        <f>IF(Teams[[#This Row],[LgWin]]="Y", 1,
IF(Teams[[#This Row],[LgWin]] = "N", 0, " "))</f>
        <v>1</v>
      </c>
      <c r="R2075" t="s">
        <v>51</v>
      </c>
      <c r="S2075" s="5">
        <f>IF(Teams[[#This Row],[WSWin]]="Y", 1,
IF(Teams[[#This Row],[WSWin]] = "N", 0, " "))</f>
        <v>0</v>
      </c>
      <c r="T2075">
        <v>749</v>
      </c>
      <c r="U2075">
        <v>5456</v>
      </c>
      <c r="V2075">
        <v>1407</v>
      </c>
      <c r="W2075">
        <v>255</v>
      </c>
      <c r="X2075">
        <v>30</v>
      </c>
      <c r="Y2075">
        <v>141</v>
      </c>
      <c r="Z2075">
        <v>563</v>
      </c>
      <c r="AA2075">
        <v>906</v>
      </c>
      <c r="AB2075">
        <v>165</v>
      </c>
      <c r="AC2075">
        <v>76</v>
      </c>
      <c r="AD2075">
        <v>32</v>
      </c>
      <c r="AE2075">
        <v>45</v>
      </c>
      <c r="AF2075">
        <v>644</v>
      </c>
      <c r="AG2075">
        <v>563</v>
      </c>
      <c r="AH2075">
        <v>3.49</v>
      </c>
      <c r="AI2075">
        <v>18</v>
      </c>
      <c r="AJ2075">
        <v>7</v>
      </c>
      <c r="AK2075">
        <v>48</v>
      </c>
      <c r="AL2075">
        <v>4358</v>
      </c>
      <c r="AM2075">
        <v>1304</v>
      </c>
      <c r="AN2075">
        <v>118</v>
      </c>
      <c r="AO2075">
        <v>481</v>
      </c>
      <c r="AP2075">
        <v>969</v>
      </c>
      <c r="AQ2075">
        <v>138</v>
      </c>
      <c r="AR2075">
        <v>122</v>
      </c>
      <c r="AS2075">
        <v>0.97799999999999998</v>
      </c>
      <c r="AT2075" t="s">
        <v>541</v>
      </c>
      <c r="AU2075" t="s">
        <v>542</v>
      </c>
      <c r="AV2075">
        <v>2140217</v>
      </c>
      <c r="AW2075">
        <v>106</v>
      </c>
      <c r="AX2075">
        <v>106</v>
      </c>
      <c r="AY2075" t="s">
        <v>159</v>
      </c>
      <c r="AZ2075" t="s">
        <v>159</v>
      </c>
      <c r="BA2075" t="s">
        <v>159</v>
      </c>
    </row>
    <row r="2076" spans="1:53" x14ac:dyDescent="0.55000000000000004">
      <c r="A2076">
        <v>1991</v>
      </c>
      <c r="B2076" s="5" t="b">
        <f>Teams[[#This Row],[yearID]]&gt;=1973</f>
        <v>1</v>
      </c>
      <c r="C2076" s="5" t="b">
        <f>Teams[[#This Row],[yearID]]&gt;=1903</f>
        <v>1</v>
      </c>
      <c r="D2076" t="s">
        <v>410</v>
      </c>
      <c r="E2076" t="s">
        <v>95</v>
      </c>
      <c r="F2076" t="s">
        <v>95</v>
      </c>
      <c r="G2076" s="5" t="str">
        <f>VLOOKUP(Teams[[#This Row],[franchID]],TeamsFranchises!$A$2:$D$121,2,FALSE)</f>
        <v>Baltimore Orioles</v>
      </c>
      <c r="H2076" t="s">
        <v>37</v>
      </c>
      <c r="I2076">
        <v>6</v>
      </c>
      <c r="J2076">
        <v>162</v>
      </c>
      <c r="K2076">
        <v>81</v>
      </c>
      <c r="L2076">
        <v>67</v>
      </c>
      <c r="M2076">
        <v>95</v>
      </c>
      <c r="N2076" t="s">
        <v>51</v>
      </c>
      <c r="P2076" t="s">
        <v>51</v>
      </c>
      <c r="Q2076" s="5">
        <f>IF(Teams[[#This Row],[LgWin]]="Y", 1,
IF(Teams[[#This Row],[LgWin]] = "N", 0, " "))</f>
        <v>0</v>
      </c>
      <c r="R2076" t="s">
        <v>51</v>
      </c>
      <c r="S2076" s="5">
        <f>IF(Teams[[#This Row],[WSWin]]="Y", 1,
IF(Teams[[#This Row],[WSWin]] = "N", 0, " "))</f>
        <v>0</v>
      </c>
      <c r="T2076">
        <v>686</v>
      </c>
      <c r="U2076">
        <v>5604</v>
      </c>
      <c r="V2076">
        <v>1421</v>
      </c>
      <c r="W2076">
        <v>256</v>
      </c>
      <c r="X2076">
        <v>29</v>
      </c>
      <c r="Y2076">
        <v>170</v>
      </c>
      <c r="Z2076">
        <v>528</v>
      </c>
      <c r="AA2076">
        <v>974</v>
      </c>
      <c r="AB2076">
        <v>50</v>
      </c>
      <c r="AC2076">
        <v>33</v>
      </c>
      <c r="AD2076">
        <v>33</v>
      </c>
      <c r="AE2076">
        <v>45</v>
      </c>
      <c r="AF2076">
        <v>796</v>
      </c>
      <c r="AG2076">
        <v>743</v>
      </c>
      <c r="AH2076">
        <v>4.59</v>
      </c>
      <c r="AI2076">
        <v>8</v>
      </c>
      <c r="AJ2076">
        <v>8</v>
      </c>
      <c r="AK2076">
        <v>42</v>
      </c>
      <c r="AL2076">
        <v>4373</v>
      </c>
      <c r="AM2076">
        <v>1534</v>
      </c>
      <c r="AN2076">
        <v>147</v>
      </c>
      <c r="AO2076">
        <v>504</v>
      </c>
      <c r="AP2076">
        <v>868</v>
      </c>
      <c r="AQ2076">
        <v>91</v>
      </c>
      <c r="AR2076">
        <v>172</v>
      </c>
      <c r="AS2076">
        <v>0.98499999999999999</v>
      </c>
      <c r="AT2076" t="s">
        <v>218</v>
      </c>
      <c r="AU2076" t="s">
        <v>504</v>
      </c>
      <c r="AV2076">
        <v>2552753</v>
      </c>
      <c r="AW2076">
        <v>96</v>
      </c>
      <c r="AX2076">
        <v>97</v>
      </c>
      <c r="AY2076" t="s">
        <v>95</v>
      </c>
      <c r="AZ2076" t="s">
        <v>95</v>
      </c>
      <c r="BA2076" t="s">
        <v>95</v>
      </c>
    </row>
    <row r="2077" spans="1:53" x14ac:dyDescent="0.55000000000000004">
      <c r="A2077">
        <v>1991</v>
      </c>
      <c r="B2077" s="5" t="b">
        <f>Teams[[#This Row],[yearID]]&gt;=1973</f>
        <v>1</v>
      </c>
      <c r="C2077" s="5" t="b">
        <f>Teams[[#This Row],[yearID]]&gt;=1903</f>
        <v>1</v>
      </c>
      <c r="D2077" t="s">
        <v>410</v>
      </c>
      <c r="E2077" t="s">
        <v>54</v>
      </c>
      <c r="F2077" t="s">
        <v>54</v>
      </c>
      <c r="G2077" s="5" t="str">
        <f>VLOOKUP(Teams[[#This Row],[franchID]],TeamsFranchises!$A$2:$D$121,2,FALSE)</f>
        <v>Boston Red Sox</v>
      </c>
      <c r="H2077" t="s">
        <v>37</v>
      </c>
      <c r="I2077">
        <v>2</v>
      </c>
      <c r="J2077">
        <v>162</v>
      </c>
      <c r="K2077">
        <v>81</v>
      </c>
      <c r="L2077">
        <v>84</v>
      </c>
      <c r="M2077">
        <v>78</v>
      </c>
      <c r="N2077" t="s">
        <v>51</v>
      </c>
      <c r="P2077" t="s">
        <v>51</v>
      </c>
      <c r="Q2077" s="5">
        <f>IF(Teams[[#This Row],[LgWin]]="Y", 1,
IF(Teams[[#This Row],[LgWin]] = "N", 0, " "))</f>
        <v>0</v>
      </c>
      <c r="R2077" t="s">
        <v>51</v>
      </c>
      <c r="S2077" s="5">
        <f>IF(Teams[[#This Row],[WSWin]]="Y", 1,
IF(Teams[[#This Row],[WSWin]] = "N", 0, " "))</f>
        <v>0</v>
      </c>
      <c r="T2077">
        <v>731</v>
      </c>
      <c r="U2077">
        <v>5530</v>
      </c>
      <c r="V2077">
        <v>1486</v>
      </c>
      <c r="W2077">
        <v>305</v>
      </c>
      <c r="X2077">
        <v>25</v>
      </c>
      <c r="Y2077">
        <v>126</v>
      </c>
      <c r="Z2077">
        <v>593</v>
      </c>
      <c r="AA2077">
        <v>820</v>
      </c>
      <c r="AB2077">
        <v>59</v>
      </c>
      <c r="AC2077">
        <v>39</v>
      </c>
      <c r="AD2077">
        <v>32</v>
      </c>
      <c r="AE2077">
        <v>51</v>
      </c>
      <c r="AF2077">
        <v>712</v>
      </c>
      <c r="AG2077">
        <v>642</v>
      </c>
      <c r="AH2077">
        <v>4.01</v>
      </c>
      <c r="AI2077">
        <v>15</v>
      </c>
      <c r="AJ2077">
        <v>13</v>
      </c>
      <c r="AK2077">
        <v>45</v>
      </c>
      <c r="AL2077">
        <v>4319</v>
      </c>
      <c r="AM2077">
        <v>1405</v>
      </c>
      <c r="AN2077">
        <v>147</v>
      </c>
      <c r="AO2077">
        <v>530</v>
      </c>
      <c r="AP2077">
        <v>999</v>
      </c>
      <c r="AQ2077">
        <v>116</v>
      </c>
      <c r="AR2077">
        <v>165</v>
      </c>
      <c r="AS2077">
        <v>0.98099999999999998</v>
      </c>
      <c r="AT2077" t="s">
        <v>441</v>
      </c>
      <c r="AU2077" t="s">
        <v>493</v>
      </c>
      <c r="AV2077">
        <v>2562435</v>
      </c>
      <c r="AW2077">
        <v>105</v>
      </c>
      <c r="AX2077">
        <v>105</v>
      </c>
      <c r="AY2077" t="s">
        <v>54</v>
      </c>
      <c r="AZ2077" t="s">
        <v>54</v>
      </c>
      <c r="BA2077" t="s">
        <v>54</v>
      </c>
    </row>
    <row r="2078" spans="1:53" x14ac:dyDescent="0.55000000000000004">
      <c r="A2078">
        <v>1991</v>
      </c>
      <c r="B2078" s="5" t="b">
        <f>Teams[[#This Row],[yearID]]&gt;=1973</f>
        <v>1</v>
      </c>
      <c r="C2078" s="5" t="b">
        <f>Teams[[#This Row],[yearID]]&gt;=1903</f>
        <v>1</v>
      </c>
      <c r="D2078" t="s">
        <v>410</v>
      </c>
      <c r="E2078" t="s">
        <v>537</v>
      </c>
      <c r="F2078" t="s">
        <v>520</v>
      </c>
      <c r="G2078" s="5" t="str">
        <f>VLOOKUP(Teams[[#This Row],[franchID]],TeamsFranchises!$A$2:$D$121,2,FALSE)</f>
        <v>Los Angeles Angels of Anaheim</v>
      </c>
      <c r="H2078" t="s">
        <v>8</v>
      </c>
      <c r="I2078">
        <v>7</v>
      </c>
      <c r="J2078">
        <v>162</v>
      </c>
      <c r="K2078">
        <v>81</v>
      </c>
      <c r="L2078">
        <v>81</v>
      </c>
      <c r="M2078">
        <v>81</v>
      </c>
      <c r="N2078" t="s">
        <v>51</v>
      </c>
      <c r="P2078" t="s">
        <v>51</v>
      </c>
      <c r="Q2078" s="5">
        <f>IF(Teams[[#This Row],[LgWin]]="Y", 1,
IF(Teams[[#This Row],[LgWin]] = "N", 0, " "))</f>
        <v>0</v>
      </c>
      <c r="R2078" t="s">
        <v>51</v>
      </c>
      <c r="S2078" s="5">
        <f>IF(Teams[[#This Row],[WSWin]]="Y", 1,
IF(Teams[[#This Row],[WSWin]] = "N", 0, " "))</f>
        <v>0</v>
      </c>
      <c r="T2078">
        <v>653</v>
      </c>
      <c r="U2078">
        <v>5470</v>
      </c>
      <c r="V2078">
        <v>1396</v>
      </c>
      <c r="W2078">
        <v>245</v>
      </c>
      <c r="X2078">
        <v>29</v>
      </c>
      <c r="Y2078">
        <v>115</v>
      </c>
      <c r="Z2078">
        <v>448</v>
      </c>
      <c r="AA2078">
        <v>928</v>
      </c>
      <c r="AB2078">
        <v>94</v>
      </c>
      <c r="AC2078">
        <v>56</v>
      </c>
      <c r="AD2078">
        <v>38</v>
      </c>
      <c r="AE2078">
        <v>31</v>
      </c>
      <c r="AF2078">
        <v>649</v>
      </c>
      <c r="AG2078">
        <v>591</v>
      </c>
      <c r="AH2078">
        <v>3.69</v>
      </c>
      <c r="AI2078">
        <v>18</v>
      </c>
      <c r="AJ2078">
        <v>10</v>
      </c>
      <c r="AK2078">
        <v>50</v>
      </c>
      <c r="AL2078">
        <v>4325</v>
      </c>
      <c r="AM2078">
        <v>1351</v>
      </c>
      <c r="AN2078">
        <v>141</v>
      </c>
      <c r="AO2078">
        <v>543</v>
      </c>
      <c r="AP2078">
        <v>990</v>
      </c>
      <c r="AQ2078">
        <v>102</v>
      </c>
      <c r="AR2078">
        <v>156</v>
      </c>
      <c r="AS2078">
        <v>0.98399999999999999</v>
      </c>
      <c r="AT2078" t="s">
        <v>538</v>
      </c>
      <c r="AU2078" t="s">
        <v>543</v>
      </c>
      <c r="AV2078">
        <v>2416236</v>
      </c>
      <c r="AW2078">
        <v>99</v>
      </c>
      <c r="AX2078">
        <v>100</v>
      </c>
      <c r="AY2078" t="s">
        <v>537</v>
      </c>
      <c r="AZ2078" t="s">
        <v>537</v>
      </c>
      <c r="BA2078" t="s">
        <v>537</v>
      </c>
    </row>
    <row r="2079" spans="1:53" x14ac:dyDescent="0.55000000000000004">
      <c r="A2079">
        <v>1991</v>
      </c>
      <c r="B2079" s="5" t="b">
        <f>Teams[[#This Row],[yearID]]&gt;=1973</f>
        <v>1</v>
      </c>
      <c r="C2079" s="5" t="b">
        <f>Teams[[#This Row],[yearID]]&gt;=1903</f>
        <v>1</v>
      </c>
      <c r="D2079" t="s">
        <v>410</v>
      </c>
      <c r="E2079" t="s">
        <v>415</v>
      </c>
      <c r="F2079" t="s">
        <v>416</v>
      </c>
      <c r="G2079" s="5" t="str">
        <f>VLOOKUP(Teams[[#This Row],[franchID]],TeamsFranchises!$A$2:$D$121,2,FALSE)</f>
        <v>Chicago White Sox</v>
      </c>
      <c r="H2079" t="s">
        <v>8</v>
      </c>
      <c r="I2079">
        <v>2</v>
      </c>
      <c r="J2079">
        <v>162</v>
      </c>
      <c r="K2079">
        <v>81</v>
      </c>
      <c r="L2079">
        <v>87</v>
      </c>
      <c r="M2079">
        <v>75</v>
      </c>
      <c r="N2079" t="s">
        <v>51</v>
      </c>
      <c r="P2079" t="s">
        <v>51</v>
      </c>
      <c r="Q2079" s="5">
        <f>IF(Teams[[#This Row],[LgWin]]="Y", 1,
IF(Teams[[#This Row],[LgWin]] = "N", 0, " "))</f>
        <v>0</v>
      </c>
      <c r="R2079" t="s">
        <v>51</v>
      </c>
      <c r="S2079" s="5">
        <f>IF(Teams[[#This Row],[WSWin]]="Y", 1,
IF(Teams[[#This Row],[WSWin]] = "N", 0, " "))</f>
        <v>0</v>
      </c>
      <c r="T2079">
        <v>758</v>
      </c>
      <c r="U2079">
        <v>5594</v>
      </c>
      <c r="V2079">
        <v>1464</v>
      </c>
      <c r="W2079">
        <v>226</v>
      </c>
      <c r="X2079">
        <v>39</v>
      </c>
      <c r="Y2079">
        <v>139</v>
      </c>
      <c r="Z2079">
        <v>610</v>
      </c>
      <c r="AA2079">
        <v>896</v>
      </c>
      <c r="AB2079">
        <v>134</v>
      </c>
      <c r="AC2079">
        <v>74</v>
      </c>
      <c r="AD2079">
        <v>37</v>
      </c>
      <c r="AE2079">
        <v>41</v>
      </c>
      <c r="AF2079">
        <v>681</v>
      </c>
      <c r="AG2079">
        <v>622</v>
      </c>
      <c r="AH2079">
        <v>3.79</v>
      </c>
      <c r="AI2079">
        <v>28</v>
      </c>
      <c r="AJ2079">
        <v>8</v>
      </c>
      <c r="AK2079">
        <v>40</v>
      </c>
      <c r="AL2079">
        <v>4434</v>
      </c>
      <c r="AM2079">
        <v>1302</v>
      </c>
      <c r="AN2079">
        <v>154</v>
      </c>
      <c r="AO2079">
        <v>601</v>
      </c>
      <c r="AP2079">
        <v>923</v>
      </c>
      <c r="AQ2079">
        <v>116</v>
      </c>
      <c r="AR2079">
        <v>151</v>
      </c>
      <c r="AS2079">
        <v>0.98199999999999998</v>
      </c>
      <c r="AT2079" t="s">
        <v>417</v>
      </c>
      <c r="AU2079" t="s">
        <v>582</v>
      </c>
      <c r="AV2079">
        <v>2934154</v>
      </c>
      <c r="AW2079">
        <v>98</v>
      </c>
      <c r="AX2079">
        <v>97</v>
      </c>
      <c r="AY2079" t="s">
        <v>416</v>
      </c>
      <c r="AZ2079" t="s">
        <v>415</v>
      </c>
      <c r="BA2079" t="s">
        <v>415</v>
      </c>
    </row>
    <row r="2080" spans="1:53" x14ac:dyDescent="0.55000000000000004">
      <c r="A2080">
        <v>1991</v>
      </c>
      <c r="B2080" s="5" t="b">
        <f>Teams[[#This Row],[yearID]]&gt;=1973</f>
        <v>1</v>
      </c>
      <c r="C2080" s="5" t="b">
        <f>Teams[[#This Row],[yearID]]&gt;=1903</f>
        <v>1</v>
      </c>
      <c r="D2080" t="s">
        <v>157</v>
      </c>
      <c r="E2080" t="s">
        <v>161</v>
      </c>
      <c r="F2080" t="s">
        <v>162</v>
      </c>
      <c r="G2080" s="5" t="str">
        <f>VLOOKUP(Teams[[#This Row],[franchID]],TeamsFranchises!$A$2:$D$121,2,FALSE)</f>
        <v>Chicago Cubs</v>
      </c>
      <c r="H2080" t="s">
        <v>37</v>
      </c>
      <c r="I2080">
        <v>4</v>
      </c>
      <c r="J2080">
        <v>160</v>
      </c>
      <c r="K2080">
        <v>83</v>
      </c>
      <c r="L2080">
        <v>77</v>
      </c>
      <c r="M2080">
        <v>83</v>
      </c>
      <c r="N2080" t="s">
        <v>51</v>
      </c>
      <c r="P2080" t="s">
        <v>51</v>
      </c>
      <c r="Q2080" s="5">
        <f>IF(Teams[[#This Row],[LgWin]]="Y", 1,
IF(Teams[[#This Row],[LgWin]] = "N", 0, " "))</f>
        <v>0</v>
      </c>
      <c r="R2080" t="s">
        <v>51</v>
      </c>
      <c r="S2080" s="5">
        <f>IF(Teams[[#This Row],[WSWin]]="Y", 1,
IF(Teams[[#This Row],[WSWin]] = "N", 0, " "))</f>
        <v>0</v>
      </c>
      <c r="T2080">
        <v>695</v>
      </c>
      <c r="U2080">
        <v>5522</v>
      </c>
      <c r="V2080">
        <v>1395</v>
      </c>
      <c r="W2080">
        <v>232</v>
      </c>
      <c r="X2080">
        <v>26</v>
      </c>
      <c r="Y2080">
        <v>159</v>
      </c>
      <c r="Z2080">
        <v>442</v>
      </c>
      <c r="AA2080">
        <v>879</v>
      </c>
      <c r="AB2080">
        <v>123</v>
      </c>
      <c r="AC2080">
        <v>64</v>
      </c>
      <c r="AD2080">
        <v>36</v>
      </c>
      <c r="AE2080">
        <v>55</v>
      </c>
      <c r="AF2080">
        <v>734</v>
      </c>
      <c r="AG2080">
        <v>653</v>
      </c>
      <c r="AH2080">
        <v>4.03</v>
      </c>
      <c r="AI2080">
        <v>12</v>
      </c>
      <c r="AJ2080">
        <v>4</v>
      </c>
      <c r="AK2080">
        <v>40</v>
      </c>
      <c r="AL2080">
        <v>4370</v>
      </c>
      <c r="AM2080">
        <v>1415</v>
      </c>
      <c r="AN2080">
        <v>117</v>
      </c>
      <c r="AO2080">
        <v>542</v>
      </c>
      <c r="AP2080">
        <v>927</v>
      </c>
      <c r="AQ2080">
        <v>113</v>
      </c>
      <c r="AR2080">
        <v>120</v>
      </c>
      <c r="AS2080">
        <v>0.98199999999999998</v>
      </c>
      <c r="AT2080" t="s">
        <v>434</v>
      </c>
      <c r="AU2080" t="s">
        <v>473</v>
      </c>
      <c r="AV2080">
        <v>2314250</v>
      </c>
      <c r="AW2080">
        <v>104</v>
      </c>
      <c r="AX2080">
        <v>105</v>
      </c>
      <c r="AY2080" t="s">
        <v>162</v>
      </c>
      <c r="AZ2080" t="s">
        <v>161</v>
      </c>
      <c r="BA2080" t="s">
        <v>161</v>
      </c>
    </row>
    <row r="2081" spans="1:53" x14ac:dyDescent="0.55000000000000004">
      <c r="A2081">
        <v>1991</v>
      </c>
      <c r="B2081" s="5" t="b">
        <f>Teams[[#This Row],[yearID]]&gt;=1973</f>
        <v>1</v>
      </c>
      <c r="C2081" s="5" t="b">
        <f>Teams[[#This Row],[yearID]]&gt;=1903</f>
        <v>1</v>
      </c>
      <c r="D2081" t="s">
        <v>157</v>
      </c>
      <c r="E2081" t="s">
        <v>167</v>
      </c>
      <c r="F2081" t="s">
        <v>167</v>
      </c>
      <c r="G2081" s="5" t="str">
        <f>VLOOKUP(Teams[[#This Row],[franchID]],TeamsFranchises!$A$2:$D$121,2,FALSE)</f>
        <v>Cincinnati Reds</v>
      </c>
      <c r="H2081" t="s">
        <v>8</v>
      </c>
      <c r="I2081">
        <v>5</v>
      </c>
      <c r="J2081">
        <v>162</v>
      </c>
      <c r="K2081">
        <v>81</v>
      </c>
      <c r="L2081">
        <v>74</v>
      </c>
      <c r="M2081">
        <v>88</v>
      </c>
      <c r="N2081" t="s">
        <v>51</v>
      </c>
      <c r="P2081" t="s">
        <v>51</v>
      </c>
      <c r="Q2081" s="5">
        <f>IF(Teams[[#This Row],[LgWin]]="Y", 1,
IF(Teams[[#This Row],[LgWin]] = "N", 0, " "))</f>
        <v>0</v>
      </c>
      <c r="R2081" t="s">
        <v>51</v>
      </c>
      <c r="S2081" s="5">
        <f>IF(Teams[[#This Row],[WSWin]]="Y", 1,
IF(Teams[[#This Row],[WSWin]] = "N", 0, " "))</f>
        <v>0</v>
      </c>
      <c r="T2081">
        <v>689</v>
      </c>
      <c r="U2081">
        <v>5501</v>
      </c>
      <c r="V2081">
        <v>1419</v>
      </c>
      <c r="W2081">
        <v>250</v>
      </c>
      <c r="X2081">
        <v>27</v>
      </c>
      <c r="Y2081">
        <v>164</v>
      </c>
      <c r="Z2081">
        <v>488</v>
      </c>
      <c r="AA2081">
        <v>1006</v>
      </c>
      <c r="AB2081">
        <v>124</v>
      </c>
      <c r="AC2081">
        <v>56</v>
      </c>
      <c r="AD2081">
        <v>32</v>
      </c>
      <c r="AE2081">
        <v>41</v>
      </c>
      <c r="AF2081">
        <v>691</v>
      </c>
      <c r="AG2081">
        <v>613</v>
      </c>
      <c r="AH2081">
        <v>3.83</v>
      </c>
      <c r="AI2081">
        <v>7</v>
      </c>
      <c r="AJ2081">
        <v>11</v>
      </c>
      <c r="AK2081">
        <v>43</v>
      </c>
      <c r="AL2081">
        <v>4320</v>
      </c>
      <c r="AM2081">
        <v>1372</v>
      </c>
      <c r="AN2081">
        <v>127</v>
      </c>
      <c r="AO2081">
        <v>560</v>
      </c>
      <c r="AP2081">
        <v>997</v>
      </c>
      <c r="AQ2081">
        <v>125</v>
      </c>
      <c r="AR2081">
        <v>131</v>
      </c>
      <c r="AS2081">
        <v>0.97899999999999998</v>
      </c>
      <c r="AT2081" t="s">
        <v>165</v>
      </c>
      <c r="AU2081" t="s">
        <v>565</v>
      </c>
      <c r="AV2081">
        <v>2372377</v>
      </c>
      <c r="AW2081">
        <v>104</v>
      </c>
      <c r="AX2081">
        <v>104</v>
      </c>
      <c r="AY2081" t="s">
        <v>167</v>
      </c>
      <c r="AZ2081" t="s">
        <v>167</v>
      </c>
      <c r="BA2081" t="s">
        <v>167</v>
      </c>
    </row>
    <row r="2082" spans="1:53" x14ac:dyDescent="0.55000000000000004">
      <c r="A2082">
        <v>1991</v>
      </c>
      <c r="B2082" s="5" t="b">
        <f>Teams[[#This Row],[yearID]]&gt;=1973</f>
        <v>1</v>
      </c>
      <c r="C2082" s="5" t="b">
        <f>Teams[[#This Row],[yearID]]&gt;=1903</f>
        <v>1</v>
      </c>
      <c r="D2082" t="s">
        <v>410</v>
      </c>
      <c r="E2082" t="s">
        <v>64</v>
      </c>
      <c r="F2082" t="s">
        <v>64</v>
      </c>
      <c r="G2082" s="5" t="str">
        <f>VLOOKUP(Teams[[#This Row],[franchID]],TeamsFranchises!$A$2:$D$121,2,FALSE)</f>
        <v>Cleveland Indians</v>
      </c>
      <c r="H2082" t="s">
        <v>37</v>
      </c>
      <c r="I2082">
        <v>7</v>
      </c>
      <c r="J2082">
        <v>162</v>
      </c>
      <c r="K2082">
        <v>82</v>
      </c>
      <c r="L2082">
        <v>57</v>
      </c>
      <c r="M2082">
        <v>105</v>
      </c>
      <c r="N2082" t="s">
        <v>51</v>
      </c>
      <c r="P2082" t="s">
        <v>51</v>
      </c>
      <c r="Q2082" s="5">
        <f>IF(Teams[[#This Row],[LgWin]]="Y", 1,
IF(Teams[[#This Row],[LgWin]] = "N", 0, " "))</f>
        <v>0</v>
      </c>
      <c r="R2082" t="s">
        <v>51</v>
      </c>
      <c r="S2082" s="5">
        <f>IF(Teams[[#This Row],[WSWin]]="Y", 1,
IF(Teams[[#This Row],[WSWin]] = "N", 0, " "))</f>
        <v>0</v>
      </c>
      <c r="T2082">
        <v>576</v>
      </c>
      <c r="U2082">
        <v>5470</v>
      </c>
      <c r="V2082">
        <v>1390</v>
      </c>
      <c r="W2082">
        <v>236</v>
      </c>
      <c r="X2082">
        <v>26</v>
      </c>
      <c r="Y2082">
        <v>79</v>
      </c>
      <c r="Z2082">
        <v>449</v>
      </c>
      <c r="AA2082">
        <v>888</v>
      </c>
      <c r="AB2082">
        <v>84</v>
      </c>
      <c r="AC2082">
        <v>58</v>
      </c>
      <c r="AD2082">
        <v>43</v>
      </c>
      <c r="AE2082">
        <v>46</v>
      </c>
      <c r="AF2082">
        <v>759</v>
      </c>
      <c r="AG2082">
        <v>678</v>
      </c>
      <c r="AH2082">
        <v>4.2300000000000004</v>
      </c>
      <c r="AI2082">
        <v>22</v>
      </c>
      <c r="AJ2082">
        <v>8</v>
      </c>
      <c r="AK2082">
        <v>33</v>
      </c>
      <c r="AL2082">
        <v>4324</v>
      </c>
      <c r="AM2082">
        <v>1551</v>
      </c>
      <c r="AN2082">
        <v>110</v>
      </c>
      <c r="AO2082">
        <v>441</v>
      </c>
      <c r="AP2082">
        <v>862</v>
      </c>
      <c r="AQ2082">
        <v>149</v>
      </c>
      <c r="AR2082">
        <v>150</v>
      </c>
      <c r="AS2082">
        <v>0.97599999999999998</v>
      </c>
      <c r="AT2082" t="s">
        <v>487</v>
      </c>
      <c r="AU2082" t="s">
        <v>498</v>
      </c>
      <c r="AV2082">
        <v>1051863</v>
      </c>
      <c r="AW2082">
        <v>101</v>
      </c>
      <c r="AX2082">
        <v>102</v>
      </c>
      <c r="AY2082" t="s">
        <v>64</v>
      </c>
      <c r="AZ2082" t="s">
        <v>64</v>
      </c>
      <c r="BA2082" t="s">
        <v>64</v>
      </c>
    </row>
    <row r="2083" spans="1:53" x14ac:dyDescent="0.55000000000000004">
      <c r="A2083">
        <v>1991</v>
      </c>
      <c r="B2083" s="5" t="b">
        <f>Teams[[#This Row],[yearID]]&gt;=1973</f>
        <v>1</v>
      </c>
      <c r="C2083" s="5" t="b">
        <f>Teams[[#This Row],[yearID]]&gt;=1903</f>
        <v>1</v>
      </c>
      <c r="D2083" t="s">
        <v>410</v>
      </c>
      <c r="E2083" t="s">
        <v>419</v>
      </c>
      <c r="F2083" t="s">
        <v>419</v>
      </c>
      <c r="G2083" s="5" t="str">
        <f>VLOOKUP(Teams[[#This Row],[franchID]],TeamsFranchises!$A$2:$D$121,2,FALSE)</f>
        <v>Detroit Tigers</v>
      </c>
      <c r="H2083" t="s">
        <v>37</v>
      </c>
      <c r="I2083">
        <v>2</v>
      </c>
      <c r="J2083">
        <v>162</v>
      </c>
      <c r="K2083">
        <v>81</v>
      </c>
      <c r="L2083">
        <v>84</v>
      </c>
      <c r="M2083">
        <v>78</v>
      </c>
      <c r="N2083" t="s">
        <v>51</v>
      </c>
      <c r="P2083" t="s">
        <v>51</v>
      </c>
      <c r="Q2083" s="5">
        <f>IF(Teams[[#This Row],[LgWin]]="Y", 1,
IF(Teams[[#This Row],[LgWin]] = "N", 0, " "))</f>
        <v>0</v>
      </c>
      <c r="R2083" t="s">
        <v>51</v>
      </c>
      <c r="S2083" s="5">
        <f>IF(Teams[[#This Row],[WSWin]]="Y", 1,
IF(Teams[[#This Row],[WSWin]] = "N", 0, " "))</f>
        <v>0</v>
      </c>
      <c r="T2083">
        <v>817</v>
      </c>
      <c r="U2083">
        <v>5547</v>
      </c>
      <c r="V2083">
        <v>1372</v>
      </c>
      <c r="W2083">
        <v>259</v>
      </c>
      <c r="X2083">
        <v>26</v>
      </c>
      <c r="Y2083">
        <v>209</v>
      </c>
      <c r="Z2083">
        <v>699</v>
      </c>
      <c r="AA2083">
        <v>1185</v>
      </c>
      <c r="AB2083">
        <v>109</v>
      </c>
      <c r="AC2083">
        <v>47</v>
      </c>
      <c r="AD2083">
        <v>31</v>
      </c>
      <c r="AE2083">
        <v>44</v>
      </c>
      <c r="AF2083">
        <v>794</v>
      </c>
      <c r="AG2083">
        <v>726</v>
      </c>
      <c r="AH2083">
        <v>4.51</v>
      </c>
      <c r="AI2083">
        <v>18</v>
      </c>
      <c r="AJ2083">
        <v>8</v>
      </c>
      <c r="AK2083">
        <v>38</v>
      </c>
      <c r="AL2083">
        <v>4351</v>
      </c>
      <c r="AM2083">
        <v>1570</v>
      </c>
      <c r="AN2083">
        <v>148</v>
      </c>
      <c r="AO2083">
        <v>593</v>
      </c>
      <c r="AP2083">
        <v>739</v>
      </c>
      <c r="AQ2083">
        <v>104</v>
      </c>
      <c r="AR2083">
        <v>171</v>
      </c>
      <c r="AS2083">
        <v>0.98299999999999998</v>
      </c>
      <c r="AT2083" t="s">
        <v>420</v>
      </c>
      <c r="AU2083" t="s">
        <v>518</v>
      </c>
      <c r="AV2083">
        <v>1641661</v>
      </c>
      <c r="AW2083">
        <v>102</v>
      </c>
      <c r="AX2083">
        <v>102</v>
      </c>
      <c r="AY2083" t="s">
        <v>419</v>
      </c>
      <c r="AZ2083" t="s">
        <v>419</v>
      </c>
      <c r="BA2083" t="s">
        <v>419</v>
      </c>
    </row>
    <row r="2084" spans="1:53" x14ac:dyDescent="0.55000000000000004">
      <c r="A2084">
        <v>1991</v>
      </c>
      <c r="B2084" s="5" t="b">
        <f>Teams[[#This Row],[yearID]]&gt;=1973</f>
        <v>1</v>
      </c>
      <c r="C2084" s="5" t="b">
        <f>Teams[[#This Row],[yearID]]&gt;=1903</f>
        <v>1</v>
      </c>
      <c r="D2084" t="s">
        <v>157</v>
      </c>
      <c r="E2084" t="s">
        <v>528</v>
      </c>
      <c r="F2084" t="s">
        <v>528</v>
      </c>
      <c r="G2084" s="5" t="str">
        <f>VLOOKUP(Teams[[#This Row],[franchID]],TeamsFranchises!$A$2:$D$121,2,FALSE)</f>
        <v>Houston Astros</v>
      </c>
      <c r="H2084" t="s">
        <v>8</v>
      </c>
      <c r="I2084">
        <v>6</v>
      </c>
      <c r="J2084">
        <v>162</v>
      </c>
      <c r="K2084">
        <v>81</v>
      </c>
      <c r="L2084">
        <v>65</v>
      </c>
      <c r="M2084">
        <v>97</v>
      </c>
      <c r="N2084" t="s">
        <v>51</v>
      </c>
      <c r="P2084" t="s">
        <v>51</v>
      </c>
      <c r="Q2084" s="5">
        <f>IF(Teams[[#This Row],[LgWin]]="Y", 1,
IF(Teams[[#This Row],[LgWin]] = "N", 0, " "))</f>
        <v>0</v>
      </c>
      <c r="R2084" t="s">
        <v>51</v>
      </c>
      <c r="S2084" s="5">
        <f>IF(Teams[[#This Row],[WSWin]]="Y", 1,
IF(Teams[[#This Row],[WSWin]] = "N", 0, " "))</f>
        <v>0</v>
      </c>
      <c r="T2084">
        <v>605</v>
      </c>
      <c r="U2084">
        <v>5504</v>
      </c>
      <c r="V2084">
        <v>1345</v>
      </c>
      <c r="W2084">
        <v>240</v>
      </c>
      <c r="X2084">
        <v>43</v>
      </c>
      <c r="Y2084">
        <v>79</v>
      </c>
      <c r="Z2084">
        <v>502</v>
      </c>
      <c r="AA2084">
        <v>1027</v>
      </c>
      <c r="AB2084">
        <v>125</v>
      </c>
      <c r="AC2084">
        <v>68</v>
      </c>
      <c r="AD2084">
        <v>35</v>
      </c>
      <c r="AE2084">
        <v>43</v>
      </c>
      <c r="AF2084">
        <v>717</v>
      </c>
      <c r="AG2084">
        <v>646</v>
      </c>
      <c r="AH2084">
        <v>4</v>
      </c>
      <c r="AI2084">
        <v>7</v>
      </c>
      <c r="AJ2084">
        <v>13</v>
      </c>
      <c r="AK2084">
        <v>36</v>
      </c>
      <c r="AL2084">
        <v>4359</v>
      </c>
      <c r="AM2084">
        <v>1347</v>
      </c>
      <c r="AN2084">
        <v>129</v>
      </c>
      <c r="AO2084">
        <v>651</v>
      </c>
      <c r="AP2084">
        <v>1033</v>
      </c>
      <c r="AQ2084">
        <v>161</v>
      </c>
      <c r="AR2084">
        <v>129</v>
      </c>
      <c r="AS2084">
        <v>0.97399999999999998</v>
      </c>
      <c r="AT2084" t="s">
        <v>539</v>
      </c>
      <c r="AU2084" t="s">
        <v>540</v>
      </c>
      <c r="AV2084">
        <v>1196152</v>
      </c>
      <c r="AW2084">
        <v>93</v>
      </c>
      <c r="AX2084">
        <v>94</v>
      </c>
      <c r="AY2084" t="s">
        <v>528</v>
      </c>
      <c r="AZ2084" t="s">
        <v>528</v>
      </c>
      <c r="BA2084" t="s">
        <v>528</v>
      </c>
    </row>
    <row r="2085" spans="1:53" x14ac:dyDescent="0.55000000000000004">
      <c r="A2085">
        <v>1991</v>
      </c>
      <c r="B2085" s="5" t="b">
        <f>Teams[[#This Row],[yearID]]&gt;=1973</f>
        <v>1</v>
      </c>
      <c r="C2085" s="5" t="b">
        <f>Teams[[#This Row],[yearID]]&gt;=1903</f>
        <v>1</v>
      </c>
      <c r="D2085" t="s">
        <v>410</v>
      </c>
      <c r="E2085" t="s">
        <v>509</v>
      </c>
      <c r="F2085" t="s">
        <v>548</v>
      </c>
      <c r="G2085" s="5" t="str">
        <f>VLOOKUP(Teams[[#This Row],[franchID]],TeamsFranchises!$A$2:$D$121,2,FALSE)</f>
        <v>Kansas City Royals</v>
      </c>
      <c r="H2085" t="s">
        <v>8</v>
      </c>
      <c r="I2085">
        <v>6</v>
      </c>
      <c r="J2085">
        <v>162</v>
      </c>
      <c r="K2085">
        <v>81</v>
      </c>
      <c r="L2085">
        <v>82</v>
      </c>
      <c r="M2085">
        <v>80</v>
      </c>
      <c r="N2085" t="s">
        <v>51</v>
      </c>
      <c r="P2085" t="s">
        <v>51</v>
      </c>
      <c r="Q2085" s="5">
        <f>IF(Teams[[#This Row],[LgWin]]="Y", 1,
IF(Teams[[#This Row],[LgWin]] = "N", 0, " "))</f>
        <v>0</v>
      </c>
      <c r="R2085" t="s">
        <v>51</v>
      </c>
      <c r="S2085" s="5">
        <f>IF(Teams[[#This Row],[WSWin]]="Y", 1,
IF(Teams[[#This Row],[WSWin]] = "N", 0, " "))</f>
        <v>0</v>
      </c>
      <c r="T2085">
        <v>727</v>
      </c>
      <c r="U2085">
        <v>5584</v>
      </c>
      <c r="V2085">
        <v>1475</v>
      </c>
      <c r="W2085">
        <v>290</v>
      </c>
      <c r="X2085">
        <v>41</v>
      </c>
      <c r="Y2085">
        <v>117</v>
      </c>
      <c r="Z2085">
        <v>523</v>
      </c>
      <c r="AA2085">
        <v>969</v>
      </c>
      <c r="AB2085">
        <v>119</v>
      </c>
      <c r="AC2085">
        <v>68</v>
      </c>
      <c r="AD2085">
        <v>35</v>
      </c>
      <c r="AE2085">
        <v>47</v>
      </c>
      <c r="AF2085">
        <v>722</v>
      </c>
      <c r="AG2085">
        <v>639</v>
      </c>
      <c r="AH2085">
        <v>3.92</v>
      </c>
      <c r="AI2085">
        <v>17</v>
      </c>
      <c r="AJ2085">
        <v>12</v>
      </c>
      <c r="AK2085">
        <v>41</v>
      </c>
      <c r="AL2085">
        <v>4398</v>
      </c>
      <c r="AM2085">
        <v>1473</v>
      </c>
      <c r="AN2085">
        <v>105</v>
      </c>
      <c r="AO2085">
        <v>529</v>
      </c>
      <c r="AP2085">
        <v>1004</v>
      </c>
      <c r="AQ2085">
        <v>125</v>
      </c>
      <c r="AR2085">
        <v>141</v>
      </c>
      <c r="AS2085">
        <v>0.98</v>
      </c>
      <c r="AT2085" t="s">
        <v>549</v>
      </c>
      <c r="AU2085" t="s">
        <v>570</v>
      </c>
      <c r="AV2085">
        <v>2161537</v>
      </c>
      <c r="AW2085">
        <v>100</v>
      </c>
      <c r="AX2085">
        <v>101</v>
      </c>
      <c r="AY2085" t="s">
        <v>548</v>
      </c>
      <c r="AZ2085" t="s">
        <v>509</v>
      </c>
      <c r="BA2085" t="s">
        <v>509</v>
      </c>
    </row>
    <row r="2086" spans="1:53" x14ac:dyDescent="0.55000000000000004">
      <c r="A2086">
        <v>1991</v>
      </c>
      <c r="B2086" s="5" t="b">
        <f>Teams[[#This Row],[yearID]]&gt;=1973</f>
        <v>1</v>
      </c>
      <c r="C2086" s="5" t="b">
        <f>Teams[[#This Row],[yearID]]&gt;=1903</f>
        <v>1</v>
      </c>
      <c r="D2086" t="s">
        <v>157</v>
      </c>
      <c r="E2086" t="s">
        <v>511</v>
      </c>
      <c r="F2086" t="s">
        <v>260</v>
      </c>
      <c r="G2086" s="5" t="str">
        <f>VLOOKUP(Teams[[#This Row],[franchID]],TeamsFranchises!$A$2:$D$121,2,FALSE)</f>
        <v>Los Angeles Dodgers</v>
      </c>
      <c r="H2086" t="s">
        <v>8</v>
      </c>
      <c r="I2086">
        <v>2</v>
      </c>
      <c r="J2086">
        <v>162</v>
      </c>
      <c r="K2086">
        <v>81</v>
      </c>
      <c r="L2086">
        <v>93</v>
      </c>
      <c r="M2086">
        <v>69</v>
      </c>
      <c r="N2086" t="s">
        <v>51</v>
      </c>
      <c r="P2086" t="s">
        <v>51</v>
      </c>
      <c r="Q2086" s="5">
        <f>IF(Teams[[#This Row],[LgWin]]="Y", 1,
IF(Teams[[#This Row],[LgWin]] = "N", 0, " "))</f>
        <v>0</v>
      </c>
      <c r="R2086" t="s">
        <v>51</v>
      </c>
      <c r="S2086" s="5">
        <f>IF(Teams[[#This Row],[WSWin]]="Y", 1,
IF(Teams[[#This Row],[WSWin]] = "N", 0, " "))</f>
        <v>0</v>
      </c>
      <c r="T2086">
        <v>665</v>
      </c>
      <c r="U2086">
        <v>5408</v>
      </c>
      <c r="V2086">
        <v>1366</v>
      </c>
      <c r="W2086">
        <v>191</v>
      </c>
      <c r="X2086">
        <v>29</v>
      </c>
      <c r="Y2086">
        <v>108</v>
      </c>
      <c r="Z2086">
        <v>583</v>
      </c>
      <c r="AA2086">
        <v>957</v>
      </c>
      <c r="AB2086">
        <v>126</v>
      </c>
      <c r="AC2086">
        <v>68</v>
      </c>
      <c r="AD2086">
        <v>28</v>
      </c>
      <c r="AE2086">
        <v>46</v>
      </c>
      <c r="AF2086">
        <v>565</v>
      </c>
      <c r="AG2086">
        <v>496</v>
      </c>
      <c r="AH2086">
        <v>3.06</v>
      </c>
      <c r="AI2086">
        <v>15</v>
      </c>
      <c r="AJ2086">
        <v>14</v>
      </c>
      <c r="AK2086">
        <v>40</v>
      </c>
      <c r="AL2086">
        <v>4374</v>
      </c>
      <c r="AM2086">
        <v>1312</v>
      </c>
      <c r="AN2086">
        <v>96</v>
      </c>
      <c r="AO2086">
        <v>500</v>
      </c>
      <c r="AP2086">
        <v>1028</v>
      </c>
      <c r="AQ2086">
        <v>123</v>
      </c>
      <c r="AR2086">
        <v>126</v>
      </c>
      <c r="AS2086">
        <v>0.98</v>
      </c>
      <c r="AT2086" t="s">
        <v>512</v>
      </c>
      <c r="AU2086" t="s">
        <v>531</v>
      </c>
      <c r="AV2086">
        <v>3348170</v>
      </c>
      <c r="AW2086">
        <v>98</v>
      </c>
      <c r="AX2086">
        <v>97</v>
      </c>
      <c r="AY2086" t="s">
        <v>260</v>
      </c>
      <c r="AZ2086" t="s">
        <v>511</v>
      </c>
      <c r="BA2086" t="s">
        <v>511</v>
      </c>
    </row>
    <row r="2087" spans="1:53" x14ac:dyDescent="0.55000000000000004">
      <c r="A2087">
        <v>1991</v>
      </c>
      <c r="B2087" s="5" t="b">
        <f>Teams[[#This Row],[yearID]]&gt;=1973</f>
        <v>1</v>
      </c>
      <c r="C2087" s="5" t="b">
        <f>Teams[[#This Row],[yearID]]&gt;=1903</f>
        <v>1</v>
      </c>
      <c r="D2087" t="s">
        <v>410</v>
      </c>
      <c r="E2087" t="s">
        <v>426</v>
      </c>
      <c r="F2087" t="s">
        <v>426</v>
      </c>
      <c r="G2087" s="5" t="str">
        <f>VLOOKUP(Teams[[#This Row],[franchID]],TeamsFranchises!$A$2:$D$121,2,FALSE)</f>
        <v>Minnesota Twins</v>
      </c>
      <c r="H2087" t="s">
        <v>8</v>
      </c>
      <c r="I2087">
        <v>1</v>
      </c>
      <c r="J2087">
        <v>162</v>
      </c>
      <c r="K2087">
        <v>81</v>
      </c>
      <c r="L2087">
        <v>95</v>
      </c>
      <c r="M2087">
        <v>67</v>
      </c>
      <c r="N2087" t="s">
        <v>76</v>
      </c>
      <c r="P2087" t="s">
        <v>76</v>
      </c>
      <c r="Q2087" s="5">
        <f>IF(Teams[[#This Row],[LgWin]]="Y", 1,
IF(Teams[[#This Row],[LgWin]] = "N", 0, " "))</f>
        <v>1</v>
      </c>
      <c r="R2087" t="s">
        <v>76</v>
      </c>
      <c r="S2087" s="5">
        <f>IF(Teams[[#This Row],[WSWin]]="Y", 1,
IF(Teams[[#This Row],[WSWin]] = "N", 0, " "))</f>
        <v>1</v>
      </c>
      <c r="T2087">
        <v>776</v>
      </c>
      <c r="U2087">
        <v>5556</v>
      </c>
      <c r="V2087">
        <v>1557</v>
      </c>
      <c r="W2087">
        <v>270</v>
      </c>
      <c r="X2087">
        <v>42</v>
      </c>
      <c r="Y2087">
        <v>140</v>
      </c>
      <c r="Z2087">
        <v>526</v>
      </c>
      <c r="AA2087">
        <v>747</v>
      </c>
      <c r="AB2087">
        <v>107</v>
      </c>
      <c r="AC2087">
        <v>68</v>
      </c>
      <c r="AD2087">
        <v>40</v>
      </c>
      <c r="AE2087">
        <v>49</v>
      </c>
      <c r="AF2087">
        <v>652</v>
      </c>
      <c r="AG2087">
        <v>595</v>
      </c>
      <c r="AH2087">
        <v>3.69</v>
      </c>
      <c r="AI2087">
        <v>21</v>
      </c>
      <c r="AJ2087">
        <v>12</v>
      </c>
      <c r="AK2087">
        <v>53</v>
      </c>
      <c r="AL2087">
        <v>4348</v>
      </c>
      <c r="AM2087">
        <v>1402</v>
      </c>
      <c r="AN2087">
        <v>139</v>
      </c>
      <c r="AO2087">
        <v>488</v>
      </c>
      <c r="AP2087">
        <v>876</v>
      </c>
      <c r="AQ2087">
        <v>95</v>
      </c>
      <c r="AR2087">
        <v>161</v>
      </c>
      <c r="AS2087">
        <v>0.98499999999999999</v>
      </c>
      <c r="AT2087" t="s">
        <v>523</v>
      </c>
      <c r="AU2087" t="s">
        <v>579</v>
      </c>
      <c r="AV2087">
        <v>2293842</v>
      </c>
      <c r="AW2087">
        <v>105</v>
      </c>
      <c r="AX2087">
        <v>104</v>
      </c>
      <c r="AY2087" t="s">
        <v>426</v>
      </c>
      <c r="AZ2087" t="s">
        <v>426</v>
      </c>
      <c r="BA2087" t="s">
        <v>426</v>
      </c>
    </row>
    <row r="2088" spans="1:53" x14ac:dyDescent="0.55000000000000004">
      <c r="A2088">
        <v>1991</v>
      </c>
      <c r="B2088" s="5" t="b">
        <f>Teams[[#This Row],[yearID]]&gt;=1973</f>
        <v>1</v>
      </c>
      <c r="C2088" s="5" t="b">
        <f>Teams[[#This Row],[yearID]]&gt;=1903</f>
        <v>1</v>
      </c>
      <c r="D2088" t="s">
        <v>410</v>
      </c>
      <c r="E2088" t="s">
        <v>563</v>
      </c>
      <c r="F2088" t="s">
        <v>282</v>
      </c>
      <c r="G2088" s="5" t="str">
        <f>VLOOKUP(Teams[[#This Row],[franchID]],TeamsFranchises!$A$2:$D$121,2,FALSE)</f>
        <v>Milwaukee Brewers</v>
      </c>
      <c r="H2088" t="s">
        <v>37</v>
      </c>
      <c r="I2088">
        <v>4</v>
      </c>
      <c r="J2088">
        <v>162</v>
      </c>
      <c r="K2088">
        <v>80</v>
      </c>
      <c r="L2088">
        <v>83</v>
      </c>
      <c r="M2088">
        <v>79</v>
      </c>
      <c r="N2088" t="s">
        <v>51</v>
      </c>
      <c r="P2088" t="s">
        <v>51</v>
      </c>
      <c r="Q2088" s="5">
        <f>IF(Teams[[#This Row],[LgWin]]="Y", 1,
IF(Teams[[#This Row],[LgWin]] = "N", 0, " "))</f>
        <v>0</v>
      </c>
      <c r="R2088" t="s">
        <v>51</v>
      </c>
      <c r="S2088" s="5">
        <f>IF(Teams[[#This Row],[WSWin]]="Y", 1,
IF(Teams[[#This Row],[WSWin]] = "N", 0, " "))</f>
        <v>0</v>
      </c>
      <c r="T2088">
        <v>799</v>
      </c>
      <c r="U2088">
        <v>5611</v>
      </c>
      <c r="V2088">
        <v>1523</v>
      </c>
      <c r="W2088">
        <v>247</v>
      </c>
      <c r="X2088">
        <v>53</v>
      </c>
      <c r="Y2088">
        <v>116</v>
      </c>
      <c r="Z2088">
        <v>556</v>
      </c>
      <c r="AA2088">
        <v>802</v>
      </c>
      <c r="AB2088">
        <v>106</v>
      </c>
      <c r="AC2088">
        <v>68</v>
      </c>
      <c r="AD2088">
        <v>23</v>
      </c>
      <c r="AE2088">
        <v>66</v>
      </c>
      <c r="AF2088">
        <v>744</v>
      </c>
      <c r="AG2088">
        <v>674</v>
      </c>
      <c r="AH2088">
        <v>4.1399999999999997</v>
      </c>
      <c r="AI2088">
        <v>23</v>
      </c>
      <c r="AJ2088">
        <v>11</v>
      </c>
      <c r="AK2088">
        <v>41</v>
      </c>
      <c r="AL2088">
        <v>4391</v>
      </c>
      <c r="AM2088">
        <v>1498</v>
      </c>
      <c r="AN2088">
        <v>147</v>
      </c>
      <c r="AO2088">
        <v>527</v>
      </c>
      <c r="AP2088">
        <v>859</v>
      </c>
      <c r="AQ2088">
        <v>118</v>
      </c>
      <c r="AR2088">
        <v>176</v>
      </c>
      <c r="AS2088">
        <v>0.98099999999999998</v>
      </c>
      <c r="AT2088" t="s">
        <v>281</v>
      </c>
      <c r="AU2088" t="s">
        <v>501</v>
      </c>
      <c r="AV2088">
        <v>1478729</v>
      </c>
      <c r="AW2088">
        <v>98</v>
      </c>
      <c r="AX2088">
        <v>98</v>
      </c>
      <c r="AY2088" t="s">
        <v>282</v>
      </c>
      <c r="AZ2088" t="s">
        <v>282</v>
      </c>
      <c r="BA2088" t="s">
        <v>282</v>
      </c>
    </row>
    <row r="2089" spans="1:53" x14ac:dyDescent="0.55000000000000004">
      <c r="A2089">
        <v>1991</v>
      </c>
      <c r="B2089" s="5" t="b">
        <f>Teams[[#This Row],[yearID]]&gt;=1973</f>
        <v>1</v>
      </c>
      <c r="C2089" s="5" t="b">
        <f>Teams[[#This Row],[yearID]]&gt;=1903</f>
        <v>1</v>
      </c>
      <c r="D2089" t="s">
        <v>157</v>
      </c>
      <c r="E2089" t="s">
        <v>551</v>
      </c>
      <c r="F2089" t="s">
        <v>398</v>
      </c>
      <c r="G2089" s="5" t="str">
        <f>VLOOKUP(Teams[[#This Row],[franchID]],TeamsFranchises!$A$2:$D$121,2,FALSE)</f>
        <v>Washington Nationals</v>
      </c>
      <c r="H2089" t="s">
        <v>37</v>
      </c>
      <c r="I2089">
        <v>6</v>
      </c>
      <c r="J2089">
        <v>161</v>
      </c>
      <c r="K2089">
        <v>68</v>
      </c>
      <c r="L2089">
        <v>71</v>
      </c>
      <c r="M2089">
        <v>90</v>
      </c>
      <c r="N2089" t="s">
        <v>51</v>
      </c>
      <c r="P2089" t="s">
        <v>51</v>
      </c>
      <c r="Q2089" s="5">
        <f>IF(Teams[[#This Row],[LgWin]]="Y", 1,
IF(Teams[[#This Row],[LgWin]] = "N", 0, " "))</f>
        <v>0</v>
      </c>
      <c r="R2089" t="s">
        <v>51</v>
      </c>
      <c r="S2089" s="5">
        <f>IF(Teams[[#This Row],[WSWin]]="Y", 1,
IF(Teams[[#This Row],[WSWin]] = "N", 0, " "))</f>
        <v>0</v>
      </c>
      <c r="T2089">
        <v>579</v>
      </c>
      <c r="U2089">
        <v>5412</v>
      </c>
      <c r="V2089">
        <v>1329</v>
      </c>
      <c r="W2089">
        <v>236</v>
      </c>
      <c r="X2089">
        <v>42</v>
      </c>
      <c r="Y2089">
        <v>95</v>
      </c>
      <c r="Z2089">
        <v>484</v>
      </c>
      <c r="AA2089">
        <v>1056</v>
      </c>
      <c r="AB2089">
        <v>221</v>
      </c>
      <c r="AC2089">
        <v>100</v>
      </c>
      <c r="AD2089">
        <v>28</v>
      </c>
      <c r="AE2089">
        <v>47</v>
      </c>
      <c r="AF2089">
        <v>655</v>
      </c>
      <c r="AG2089">
        <v>583</v>
      </c>
      <c r="AH2089">
        <v>3.64</v>
      </c>
      <c r="AI2089">
        <v>12</v>
      </c>
      <c r="AJ2089">
        <v>14</v>
      </c>
      <c r="AK2089">
        <v>39</v>
      </c>
      <c r="AL2089">
        <v>4321</v>
      </c>
      <c r="AM2089">
        <v>1304</v>
      </c>
      <c r="AN2089">
        <v>111</v>
      </c>
      <c r="AO2089">
        <v>584</v>
      </c>
      <c r="AP2089">
        <v>909</v>
      </c>
      <c r="AQ2089">
        <v>133</v>
      </c>
      <c r="AR2089">
        <v>128</v>
      </c>
      <c r="AS2089">
        <v>0.97899999999999998</v>
      </c>
      <c r="AT2089" t="s">
        <v>552</v>
      </c>
      <c r="AU2089" t="s">
        <v>572</v>
      </c>
      <c r="AV2089">
        <v>934742</v>
      </c>
      <c r="AW2089">
        <v>99</v>
      </c>
      <c r="AX2089">
        <v>99</v>
      </c>
      <c r="AY2089" t="s">
        <v>551</v>
      </c>
      <c r="AZ2089" t="s">
        <v>551</v>
      </c>
      <c r="BA2089" t="s">
        <v>551</v>
      </c>
    </row>
    <row r="2090" spans="1:53" x14ac:dyDescent="0.55000000000000004">
      <c r="A2090">
        <v>1991</v>
      </c>
      <c r="B2090" s="5" t="b">
        <f>Teams[[#This Row],[yearID]]&gt;=1973</f>
        <v>1</v>
      </c>
      <c r="C2090" s="5" t="b">
        <f>Teams[[#This Row],[yearID]]&gt;=1903</f>
        <v>1</v>
      </c>
      <c r="D2090" t="s">
        <v>410</v>
      </c>
      <c r="E2090" t="s">
        <v>436</v>
      </c>
      <c r="F2090" t="s">
        <v>412</v>
      </c>
      <c r="G2090" s="5" t="str">
        <f>VLOOKUP(Teams[[#This Row],[franchID]],TeamsFranchises!$A$2:$D$121,2,FALSE)</f>
        <v>New York Yankees</v>
      </c>
      <c r="H2090" t="s">
        <v>37</v>
      </c>
      <c r="I2090">
        <v>5</v>
      </c>
      <c r="J2090">
        <v>162</v>
      </c>
      <c r="K2090">
        <v>81</v>
      </c>
      <c r="L2090">
        <v>71</v>
      </c>
      <c r="M2090">
        <v>91</v>
      </c>
      <c r="N2090" t="s">
        <v>51</v>
      </c>
      <c r="P2090" t="s">
        <v>51</v>
      </c>
      <c r="Q2090" s="5">
        <f>IF(Teams[[#This Row],[LgWin]]="Y", 1,
IF(Teams[[#This Row],[LgWin]] = "N", 0, " "))</f>
        <v>0</v>
      </c>
      <c r="R2090" t="s">
        <v>51</v>
      </c>
      <c r="S2090" s="5">
        <f>IF(Teams[[#This Row],[WSWin]]="Y", 1,
IF(Teams[[#This Row],[WSWin]] = "N", 0, " "))</f>
        <v>0</v>
      </c>
      <c r="T2090">
        <v>674</v>
      </c>
      <c r="U2090">
        <v>5541</v>
      </c>
      <c r="V2090">
        <v>1418</v>
      </c>
      <c r="W2090">
        <v>249</v>
      </c>
      <c r="X2090">
        <v>19</v>
      </c>
      <c r="Y2090">
        <v>147</v>
      </c>
      <c r="Z2090">
        <v>473</v>
      </c>
      <c r="AA2090">
        <v>861</v>
      </c>
      <c r="AB2090">
        <v>109</v>
      </c>
      <c r="AC2090">
        <v>36</v>
      </c>
      <c r="AD2090">
        <v>39</v>
      </c>
      <c r="AE2090">
        <v>50</v>
      </c>
      <c r="AF2090">
        <v>777</v>
      </c>
      <c r="AG2090">
        <v>709</v>
      </c>
      <c r="AH2090">
        <v>4.42</v>
      </c>
      <c r="AI2090">
        <v>3</v>
      </c>
      <c r="AJ2090">
        <v>11</v>
      </c>
      <c r="AK2090">
        <v>37</v>
      </c>
      <c r="AL2090">
        <v>4332</v>
      </c>
      <c r="AM2090">
        <v>1510</v>
      </c>
      <c r="AN2090">
        <v>152</v>
      </c>
      <c r="AO2090">
        <v>506</v>
      </c>
      <c r="AP2090">
        <v>936</v>
      </c>
      <c r="AQ2090">
        <v>133</v>
      </c>
      <c r="AR2090">
        <v>181</v>
      </c>
      <c r="AS2090">
        <v>0.97899999999999998</v>
      </c>
      <c r="AT2090" t="s">
        <v>459</v>
      </c>
      <c r="AU2090" t="s">
        <v>571</v>
      </c>
      <c r="AV2090">
        <v>1863733</v>
      </c>
      <c r="AW2090">
        <v>100</v>
      </c>
      <c r="AX2090">
        <v>101</v>
      </c>
      <c r="AY2090" t="s">
        <v>412</v>
      </c>
      <c r="AZ2090" t="s">
        <v>436</v>
      </c>
      <c r="BA2090" t="s">
        <v>436</v>
      </c>
    </row>
    <row r="2091" spans="1:53" x14ac:dyDescent="0.55000000000000004">
      <c r="A2091">
        <v>1991</v>
      </c>
      <c r="B2091" s="5" t="b">
        <f>Teams[[#This Row],[yearID]]&gt;=1973</f>
        <v>1</v>
      </c>
      <c r="C2091" s="5" t="b">
        <f>Teams[[#This Row],[yearID]]&gt;=1903</f>
        <v>1</v>
      </c>
      <c r="D2091" t="s">
        <v>157</v>
      </c>
      <c r="E2091" t="s">
        <v>532</v>
      </c>
      <c r="F2091" t="s">
        <v>533</v>
      </c>
      <c r="G2091" s="5" t="str">
        <f>VLOOKUP(Teams[[#This Row],[franchID]],TeamsFranchises!$A$2:$D$121,2,FALSE)</f>
        <v>New York Mets</v>
      </c>
      <c r="H2091" t="s">
        <v>37</v>
      </c>
      <c r="I2091">
        <v>5</v>
      </c>
      <c r="J2091">
        <v>161</v>
      </c>
      <c r="K2091">
        <v>82</v>
      </c>
      <c r="L2091">
        <v>77</v>
      </c>
      <c r="M2091">
        <v>84</v>
      </c>
      <c r="N2091" t="s">
        <v>51</v>
      </c>
      <c r="P2091" t="s">
        <v>51</v>
      </c>
      <c r="Q2091" s="5">
        <f>IF(Teams[[#This Row],[LgWin]]="Y", 1,
IF(Teams[[#This Row],[LgWin]] = "N", 0, " "))</f>
        <v>0</v>
      </c>
      <c r="R2091" t="s">
        <v>51</v>
      </c>
      <c r="S2091" s="5">
        <f>IF(Teams[[#This Row],[WSWin]]="Y", 1,
IF(Teams[[#This Row],[WSWin]] = "N", 0, " "))</f>
        <v>0</v>
      </c>
      <c r="T2091">
        <v>640</v>
      </c>
      <c r="U2091">
        <v>5359</v>
      </c>
      <c r="V2091">
        <v>1305</v>
      </c>
      <c r="W2091">
        <v>250</v>
      </c>
      <c r="X2091">
        <v>24</v>
      </c>
      <c r="Y2091">
        <v>117</v>
      </c>
      <c r="Z2091">
        <v>578</v>
      </c>
      <c r="AA2091">
        <v>789</v>
      </c>
      <c r="AB2091">
        <v>153</v>
      </c>
      <c r="AC2091">
        <v>70</v>
      </c>
      <c r="AD2091">
        <v>27</v>
      </c>
      <c r="AE2091">
        <v>52</v>
      </c>
      <c r="AF2091">
        <v>646</v>
      </c>
      <c r="AG2091">
        <v>568</v>
      </c>
      <c r="AH2091">
        <v>3.56</v>
      </c>
      <c r="AI2091">
        <v>12</v>
      </c>
      <c r="AJ2091">
        <v>11</v>
      </c>
      <c r="AK2091">
        <v>39</v>
      </c>
      <c r="AL2091">
        <v>4312</v>
      </c>
      <c r="AM2091">
        <v>1403</v>
      </c>
      <c r="AN2091">
        <v>108</v>
      </c>
      <c r="AO2091">
        <v>410</v>
      </c>
      <c r="AP2091">
        <v>1028</v>
      </c>
      <c r="AQ2091">
        <v>143</v>
      </c>
      <c r="AR2091">
        <v>112</v>
      </c>
      <c r="AS2091">
        <v>0.97699999999999998</v>
      </c>
      <c r="AT2091" t="s">
        <v>534</v>
      </c>
      <c r="AU2091" t="s">
        <v>536</v>
      </c>
      <c r="AV2091">
        <v>2284484</v>
      </c>
      <c r="AW2091">
        <v>99</v>
      </c>
      <c r="AX2091">
        <v>99</v>
      </c>
      <c r="AY2091" t="s">
        <v>533</v>
      </c>
      <c r="AZ2091" t="s">
        <v>532</v>
      </c>
      <c r="BA2091" t="s">
        <v>532</v>
      </c>
    </row>
    <row r="2092" spans="1:53" x14ac:dyDescent="0.55000000000000004">
      <c r="A2092">
        <v>1991</v>
      </c>
      <c r="B2092" s="5" t="b">
        <f>Teams[[#This Row],[yearID]]&gt;=1973</f>
        <v>1</v>
      </c>
      <c r="C2092" s="5" t="b">
        <f>Teams[[#This Row],[yearID]]&gt;=1903</f>
        <v>1</v>
      </c>
      <c r="D2092" t="s">
        <v>410</v>
      </c>
      <c r="E2092" t="s">
        <v>423</v>
      </c>
      <c r="F2092" t="s">
        <v>423</v>
      </c>
      <c r="G2092" s="5" t="str">
        <f>VLOOKUP(Teams[[#This Row],[franchID]],TeamsFranchises!$A$2:$D$121,2,FALSE)</f>
        <v>Oakland Athletics</v>
      </c>
      <c r="H2092" t="s">
        <v>8</v>
      </c>
      <c r="I2092">
        <v>4</v>
      </c>
      <c r="J2092">
        <v>162</v>
      </c>
      <c r="K2092">
        <v>81</v>
      </c>
      <c r="L2092">
        <v>84</v>
      </c>
      <c r="M2092">
        <v>78</v>
      </c>
      <c r="N2092" t="s">
        <v>51</v>
      </c>
      <c r="P2092" t="s">
        <v>51</v>
      </c>
      <c r="Q2092" s="5">
        <f>IF(Teams[[#This Row],[LgWin]]="Y", 1,
IF(Teams[[#This Row],[LgWin]] = "N", 0, " "))</f>
        <v>0</v>
      </c>
      <c r="R2092" t="s">
        <v>51</v>
      </c>
      <c r="S2092" s="5">
        <f>IF(Teams[[#This Row],[WSWin]]="Y", 1,
IF(Teams[[#This Row],[WSWin]] = "N", 0, " "))</f>
        <v>0</v>
      </c>
      <c r="T2092">
        <v>760</v>
      </c>
      <c r="U2092">
        <v>5410</v>
      </c>
      <c r="V2092">
        <v>1342</v>
      </c>
      <c r="W2092">
        <v>246</v>
      </c>
      <c r="X2092">
        <v>19</v>
      </c>
      <c r="Y2092">
        <v>159</v>
      </c>
      <c r="Z2092">
        <v>642</v>
      </c>
      <c r="AA2092">
        <v>981</v>
      </c>
      <c r="AB2092">
        <v>151</v>
      </c>
      <c r="AC2092">
        <v>64</v>
      </c>
      <c r="AD2092">
        <v>50</v>
      </c>
      <c r="AE2092">
        <v>49</v>
      </c>
      <c r="AF2092">
        <v>776</v>
      </c>
      <c r="AG2092">
        <v>734</v>
      </c>
      <c r="AH2092">
        <v>4.57</v>
      </c>
      <c r="AI2092">
        <v>14</v>
      </c>
      <c r="AJ2092">
        <v>10</v>
      </c>
      <c r="AK2092">
        <v>49</v>
      </c>
      <c r="AL2092">
        <v>4333</v>
      </c>
      <c r="AM2092">
        <v>1425</v>
      </c>
      <c r="AN2092">
        <v>155</v>
      </c>
      <c r="AO2092">
        <v>655</v>
      </c>
      <c r="AP2092">
        <v>892</v>
      </c>
      <c r="AQ2092">
        <v>107</v>
      </c>
      <c r="AR2092">
        <v>150</v>
      </c>
      <c r="AS2092">
        <v>0.98199999999999998</v>
      </c>
      <c r="AT2092" t="s">
        <v>546</v>
      </c>
      <c r="AU2092" t="s">
        <v>547</v>
      </c>
      <c r="AV2092">
        <v>2713493</v>
      </c>
      <c r="AW2092">
        <v>94</v>
      </c>
      <c r="AX2092">
        <v>93</v>
      </c>
      <c r="AY2092" t="s">
        <v>423</v>
      </c>
      <c r="AZ2092" t="s">
        <v>423</v>
      </c>
      <c r="BA2092" t="s">
        <v>423</v>
      </c>
    </row>
    <row r="2093" spans="1:53" x14ac:dyDescent="0.55000000000000004">
      <c r="A2093">
        <v>1991</v>
      </c>
      <c r="B2093" s="5" t="b">
        <f>Teams[[#This Row],[yearID]]&gt;=1973</f>
        <v>1</v>
      </c>
      <c r="C2093" s="5" t="b">
        <f>Teams[[#This Row],[yearID]]&gt;=1903</f>
        <v>1</v>
      </c>
      <c r="D2093" t="s">
        <v>157</v>
      </c>
      <c r="E2093" t="s">
        <v>122</v>
      </c>
      <c r="F2093" t="s">
        <v>122</v>
      </c>
      <c r="G2093" s="5" t="str">
        <f>VLOOKUP(Teams[[#This Row],[franchID]],TeamsFranchises!$A$2:$D$121,2,FALSE)</f>
        <v>Philadelphia Phillies</v>
      </c>
      <c r="H2093" t="s">
        <v>37</v>
      </c>
      <c r="I2093">
        <v>3</v>
      </c>
      <c r="J2093">
        <v>162</v>
      </c>
      <c r="K2093">
        <v>83</v>
      </c>
      <c r="L2093">
        <v>78</v>
      </c>
      <c r="M2093">
        <v>84</v>
      </c>
      <c r="N2093" t="s">
        <v>51</v>
      </c>
      <c r="P2093" t="s">
        <v>51</v>
      </c>
      <c r="Q2093" s="5">
        <f>IF(Teams[[#This Row],[LgWin]]="Y", 1,
IF(Teams[[#This Row],[LgWin]] = "N", 0, " "))</f>
        <v>0</v>
      </c>
      <c r="R2093" t="s">
        <v>51</v>
      </c>
      <c r="S2093" s="5">
        <f>IF(Teams[[#This Row],[WSWin]]="Y", 1,
IF(Teams[[#This Row],[WSWin]] = "N", 0, " "))</f>
        <v>0</v>
      </c>
      <c r="T2093">
        <v>629</v>
      </c>
      <c r="U2093">
        <v>5521</v>
      </c>
      <c r="V2093">
        <v>1332</v>
      </c>
      <c r="W2093">
        <v>248</v>
      </c>
      <c r="X2093">
        <v>33</v>
      </c>
      <c r="Y2093">
        <v>111</v>
      </c>
      <c r="Z2093">
        <v>490</v>
      </c>
      <c r="AA2093">
        <v>1026</v>
      </c>
      <c r="AB2093">
        <v>92</v>
      </c>
      <c r="AC2093">
        <v>30</v>
      </c>
      <c r="AD2093">
        <v>21</v>
      </c>
      <c r="AE2093">
        <v>49</v>
      </c>
      <c r="AF2093">
        <v>680</v>
      </c>
      <c r="AG2093">
        <v>628</v>
      </c>
      <c r="AH2093">
        <v>3.86</v>
      </c>
      <c r="AI2093">
        <v>16</v>
      </c>
      <c r="AJ2093">
        <v>11</v>
      </c>
      <c r="AK2093">
        <v>35</v>
      </c>
      <c r="AL2093">
        <v>4389</v>
      </c>
      <c r="AM2093">
        <v>1346</v>
      </c>
      <c r="AN2093">
        <v>111</v>
      </c>
      <c r="AO2093">
        <v>670</v>
      </c>
      <c r="AP2093">
        <v>988</v>
      </c>
      <c r="AQ2093">
        <v>119</v>
      </c>
      <c r="AR2093">
        <v>111</v>
      </c>
      <c r="AS2093">
        <v>0.98099999999999998</v>
      </c>
      <c r="AT2093" t="s">
        <v>358</v>
      </c>
      <c r="AU2093" t="s">
        <v>566</v>
      </c>
      <c r="AV2093">
        <v>2050012</v>
      </c>
      <c r="AW2093">
        <v>99</v>
      </c>
      <c r="AX2093">
        <v>99</v>
      </c>
      <c r="AY2093" t="s">
        <v>122</v>
      </c>
      <c r="AZ2093" t="s">
        <v>122</v>
      </c>
      <c r="BA2093" t="s">
        <v>122</v>
      </c>
    </row>
    <row r="2094" spans="1:53" x14ac:dyDescent="0.55000000000000004">
      <c r="A2094">
        <v>1991</v>
      </c>
      <c r="B2094" s="5" t="b">
        <f>Teams[[#This Row],[yearID]]&gt;=1973</f>
        <v>1</v>
      </c>
      <c r="C2094" s="5" t="b">
        <f>Teams[[#This Row],[yearID]]&gt;=1903</f>
        <v>1</v>
      </c>
      <c r="D2094" t="s">
        <v>157</v>
      </c>
      <c r="E2094" t="s">
        <v>229</v>
      </c>
      <c r="F2094" t="s">
        <v>229</v>
      </c>
      <c r="G2094" s="5" t="str">
        <f>VLOOKUP(Teams[[#This Row],[franchID]],TeamsFranchises!$A$2:$D$121,2,FALSE)</f>
        <v>Pittsburgh Pirates</v>
      </c>
      <c r="H2094" t="s">
        <v>37</v>
      </c>
      <c r="I2094">
        <v>1</v>
      </c>
      <c r="J2094">
        <v>162</v>
      </c>
      <c r="K2094">
        <v>84</v>
      </c>
      <c r="L2094">
        <v>98</v>
      </c>
      <c r="M2094">
        <v>64</v>
      </c>
      <c r="N2094" t="s">
        <v>76</v>
      </c>
      <c r="P2094" t="s">
        <v>51</v>
      </c>
      <c r="Q2094" s="5">
        <f>IF(Teams[[#This Row],[LgWin]]="Y", 1,
IF(Teams[[#This Row],[LgWin]] = "N", 0, " "))</f>
        <v>0</v>
      </c>
      <c r="R2094" t="s">
        <v>51</v>
      </c>
      <c r="S2094" s="5">
        <f>IF(Teams[[#This Row],[WSWin]]="Y", 1,
IF(Teams[[#This Row],[WSWin]] = "N", 0, " "))</f>
        <v>0</v>
      </c>
      <c r="T2094">
        <v>768</v>
      </c>
      <c r="U2094">
        <v>5449</v>
      </c>
      <c r="V2094">
        <v>1433</v>
      </c>
      <c r="W2094">
        <v>259</v>
      </c>
      <c r="X2094">
        <v>50</v>
      </c>
      <c r="Y2094">
        <v>126</v>
      </c>
      <c r="Z2094">
        <v>620</v>
      </c>
      <c r="AA2094">
        <v>901</v>
      </c>
      <c r="AB2094">
        <v>124</v>
      </c>
      <c r="AC2094">
        <v>46</v>
      </c>
      <c r="AD2094">
        <v>35</v>
      </c>
      <c r="AE2094">
        <v>66</v>
      </c>
      <c r="AF2094">
        <v>632</v>
      </c>
      <c r="AG2094">
        <v>557</v>
      </c>
      <c r="AH2094">
        <v>3.44</v>
      </c>
      <c r="AI2094">
        <v>18</v>
      </c>
      <c r="AJ2094">
        <v>11</v>
      </c>
      <c r="AK2094">
        <v>51</v>
      </c>
      <c r="AL2094">
        <v>4370</v>
      </c>
      <c r="AM2094">
        <v>1411</v>
      </c>
      <c r="AN2094">
        <v>117</v>
      </c>
      <c r="AO2094">
        <v>401</v>
      </c>
      <c r="AP2094">
        <v>919</v>
      </c>
      <c r="AQ2094">
        <v>120</v>
      </c>
      <c r="AR2094">
        <v>134</v>
      </c>
      <c r="AS2094">
        <v>0.98099999999999998</v>
      </c>
      <c r="AT2094" t="s">
        <v>390</v>
      </c>
      <c r="AU2094" t="s">
        <v>567</v>
      </c>
      <c r="AV2094">
        <v>2065302</v>
      </c>
      <c r="AW2094">
        <v>99</v>
      </c>
      <c r="AX2094">
        <v>98</v>
      </c>
      <c r="AY2094" t="s">
        <v>229</v>
      </c>
      <c r="AZ2094" t="s">
        <v>229</v>
      </c>
      <c r="BA2094" t="s">
        <v>229</v>
      </c>
    </row>
    <row r="2095" spans="1:53" x14ac:dyDescent="0.55000000000000004">
      <c r="A2095">
        <v>1991</v>
      </c>
      <c r="B2095" s="5" t="b">
        <f>Teams[[#This Row],[yearID]]&gt;=1973</f>
        <v>1</v>
      </c>
      <c r="C2095" s="5" t="b">
        <f>Teams[[#This Row],[yearID]]&gt;=1903</f>
        <v>1</v>
      </c>
      <c r="D2095" t="s">
        <v>157</v>
      </c>
      <c r="E2095" t="s">
        <v>554</v>
      </c>
      <c r="F2095" t="s">
        <v>555</v>
      </c>
      <c r="G2095" s="5" t="str">
        <f>VLOOKUP(Teams[[#This Row],[franchID]],TeamsFranchises!$A$2:$D$121,2,FALSE)</f>
        <v>San Diego Padres</v>
      </c>
      <c r="H2095" t="s">
        <v>8</v>
      </c>
      <c r="I2095">
        <v>3</v>
      </c>
      <c r="J2095">
        <v>162</v>
      </c>
      <c r="K2095">
        <v>81</v>
      </c>
      <c r="L2095">
        <v>84</v>
      </c>
      <c r="M2095">
        <v>78</v>
      </c>
      <c r="N2095" t="s">
        <v>51</v>
      </c>
      <c r="P2095" t="s">
        <v>51</v>
      </c>
      <c r="Q2095" s="5">
        <f>IF(Teams[[#This Row],[LgWin]]="Y", 1,
IF(Teams[[#This Row],[LgWin]] = "N", 0, " "))</f>
        <v>0</v>
      </c>
      <c r="R2095" t="s">
        <v>51</v>
      </c>
      <c r="S2095" s="5">
        <f>IF(Teams[[#This Row],[WSWin]]="Y", 1,
IF(Teams[[#This Row],[WSWin]] = "N", 0, " "))</f>
        <v>0</v>
      </c>
      <c r="T2095">
        <v>636</v>
      </c>
      <c r="U2095">
        <v>5408</v>
      </c>
      <c r="V2095">
        <v>1321</v>
      </c>
      <c r="W2095">
        <v>204</v>
      </c>
      <c r="X2095">
        <v>36</v>
      </c>
      <c r="Y2095">
        <v>121</v>
      </c>
      <c r="Z2095">
        <v>501</v>
      </c>
      <c r="AA2095">
        <v>1069</v>
      </c>
      <c r="AB2095">
        <v>101</v>
      </c>
      <c r="AC2095">
        <v>64</v>
      </c>
      <c r="AD2095">
        <v>32</v>
      </c>
      <c r="AE2095">
        <v>38</v>
      </c>
      <c r="AF2095">
        <v>646</v>
      </c>
      <c r="AG2095">
        <v>577</v>
      </c>
      <c r="AH2095">
        <v>3.57</v>
      </c>
      <c r="AI2095">
        <v>14</v>
      </c>
      <c r="AJ2095">
        <v>11</v>
      </c>
      <c r="AK2095">
        <v>47</v>
      </c>
      <c r="AL2095">
        <v>4358</v>
      </c>
      <c r="AM2095">
        <v>1385</v>
      </c>
      <c r="AN2095">
        <v>139</v>
      </c>
      <c r="AO2095">
        <v>457</v>
      </c>
      <c r="AP2095">
        <v>921</v>
      </c>
      <c r="AQ2095">
        <v>113</v>
      </c>
      <c r="AR2095">
        <v>130</v>
      </c>
      <c r="AS2095">
        <v>0.98199999999999998</v>
      </c>
      <c r="AT2095" t="s">
        <v>556</v>
      </c>
      <c r="AU2095" t="s">
        <v>557</v>
      </c>
      <c r="AV2095">
        <v>1804289</v>
      </c>
      <c r="AW2095">
        <v>103</v>
      </c>
      <c r="AX2095">
        <v>103</v>
      </c>
      <c r="AY2095" t="s">
        <v>555</v>
      </c>
      <c r="AZ2095" t="s">
        <v>554</v>
      </c>
      <c r="BA2095" t="s">
        <v>554</v>
      </c>
    </row>
    <row r="2096" spans="1:53" x14ac:dyDescent="0.55000000000000004">
      <c r="A2096">
        <v>1991</v>
      </c>
      <c r="B2096" s="5" t="b">
        <f>Teams[[#This Row],[yearID]]&gt;=1973</f>
        <v>1</v>
      </c>
      <c r="C2096" s="5" t="b">
        <f>Teams[[#This Row],[yearID]]&gt;=1903</f>
        <v>1</v>
      </c>
      <c r="D2096" t="s">
        <v>410</v>
      </c>
      <c r="E2096" t="s">
        <v>573</v>
      </c>
      <c r="F2096" t="s">
        <v>573</v>
      </c>
      <c r="G2096" s="5" t="str">
        <f>VLOOKUP(Teams[[#This Row],[franchID]],TeamsFranchises!$A$2:$D$121,2,FALSE)</f>
        <v>Seattle Mariners</v>
      </c>
      <c r="H2096" t="s">
        <v>8</v>
      </c>
      <c r="I2096">
        <v>5</v>
      </c>
      <c r="J2096">
        <v>162</v>
      </c>
      <c r="K2096">
        <v>81</v>
      </c>
      <c r="L2096">
        <v>83</v>
      </c>
      <c r="M2096">
        <v>79</v>
      </c>
      <c r="N2096" t="s">
        <v>51</v>
      </c>
      <c r="P2096" t="s">
        <v>51</v>
      </c>
      <c r="Q2096" s="5">
        <f>IF(Teams[[#This Row],[LgWin]]="Y", 1,
IF(Teams[[#This Row],[LgWin]] = "N", 0, " "))</f>
        <v>0</v>
      </c>
      <c r="R2096" t="s">
        <v>51</v>
      </c>
      <c r="S2096" s="5">
        <f>IF(Teams[[#This Row],[WSWin]]="Y", 1,
IF(Teams[[#This Row],[WSWin]] = "N", 0, " "))</f>
        <v>0</v>
      </c>
      <c r="T2096">
        <v>702</v>
      </c>
      <c r="U2096">
        <v>5494</v>
      </c>
      <c r="V2096">
        <v>1400</v>
      </c>
      <c r="W2096">
        <v>268</v>
      </c>
      <c r="X2096">
        <v>29</v>
      </c>
      <c r="Y2096">
        <v>126</v>
      </c>
      <c r="Z2096">
        <v>588</v>
      </c>
      <c r="AA2096">
        <v>811</v>
      </c>
      <c r="AB2096">
        <v>97</v>
      </c>
      <c r="AC2096">
        <v>44</v>
      </c>
      <c r="AD2096">
        <v>37</v>
      </c>
      <c r="AE2096">
        <v>62</v>
      </c>
      <c r="AF2096">
        <v>674</v>
      </c>
      <c r="AG2096">
        <v>616</v>
      </c>
      <c r="AH2096">
        <v>3.79</v>
      </c>
      <c r="AI2096">
        <v>10</v>
      </c>
      <c r="AJ2096">
        <v>13</v>
      </c>
      <c r="AK2096">
        <v>48</v>
      </c>
      <c r="AL2096">
        <v>4393</v>
      </c>
      <c r="AM2096">
        <v>1387</v>
      </c>
      <c r="AN2096">
        <v>136</v>
      </c>
      <c r="AO2096">
        <v>628</v>
      </c>
      <c r="AP2096">
        <v>1003</v>
      </c>
      <c r="AQ2096">
        <v>110</v>
      </c>
      <c r="AR2096">
        <v>187</v>
      </c>
      <c r="AS2096">
        <v>0.98299999999999998</v>
      </c>
      <c r="AT2096" t="s">
        <v>574</v>
      </c>
      <c r="AU2096" t="s">
        <v>575</v>
      </c>
      <c r="AV2096">
        <v>2147905</v>
      </c>
      <c r="AW2096">
        <v>100</v>
      </c>
      <c r="AX2096">
        <v>100</v>
      </c>
      <c r="AY2096" t="s">
        <v>573</v>
      </c>
      <c r="AZ2096" t="s">
        <v>573</v>
      </c>
      <c r="BA2096" t="s">
        <v>573</v>
      </c>
    </row>
    <row r="2097" spans="1:53" x14ac:dyDescent="0.55000000000000004">
      <c r="A2097">
        <v>1991</v>
      </c>
      <c r="B2097" s="5" t="b">
        <f>Teams[[#This Row],[yearID]]&gt;=1973</f>
        <v>1</v>
      </c>
      <c r="C2097" s="5" t="b">
        <f>Teams[[#This Row],[yearID]]&gt;=1903</f>
        <v>1</v>
      </c>
      <c r="D2097" t="s">
        <v>157</v>
      </c>
      <c r="E2097" t="s">
        <v>514</v>
      </c>
      <c r="F2097" t="s">
        <v>243</v>
      </c>
      <c r="G2097" s="5" t="str">
        <f>VLOOKUP(Teams[[#This Row],[franchID]],TeamsFranchises!$A$2:$D$121,2,FALSE)</f>
        <v>San Francisco Giants</v>
      </c>
      <c r="H2097" t="s">
        <v>8</v>
      </c>
      <c r="I2097">
        <v>4</v>
      </c>
      <c r="J2097">
        <v>162</v>
      </c>
      <c r="K2097">
        <v>81</v>
      </c>
      <c r="L2097">
        <v>75</v>
      </c>
      <c r="M2097">
        <v>87</v>
      </c>
      <c r="N2097" t="s">
        <v>51</v>
      </c>
      <c r="P2097" t="s">
        <v>51</v>
      </c>
      <c r="Q2097" s="5">
        <f>IF(Teams[[#This Row],[LgWin]]="Y", 1,
IF(Teams[[#This Row],[LgWin]] = "N", 0, " "))</f>
        <v>0</v>
      </c>
      <c r="R2097" t="s">
        <v>51</v>
      </c>
      <c r="S2097" s="5">
        <f>IF(Teams[[#This Row],[WSWin]]="Y", 1,
IF(Teams[[#This Row],[WSWin]] = "N", 0, " "))</f>
        <v>0</v>
      </c>
      <c r="T2097">
        <v>649</v>
      </c>
      <c r="U2097">
        <v>5463</v>
      </c>
      <c r="V2097">
        <v>1345</v>
      </c>
      <c r="W2097">
        <v>215</v>
      </c>
      <c r="X2097">
        <v>48</v>
      </c>
      <c r="Y2097">
        <v>141</v>
      </c>
      <c r="Z2097">
        <v>471</v>
      </c>
      <c r="AA2097">
        <v>973</v>
      </c>
      <c r="AB2097">
        <v>95</v>
      </c>
      <c r="AC2097">
        <v>57</v>
      </c>
      <c r="AD2097">
        <v>40</v>
      </c>
      <c r="AE2097">
        <v>33</v>
      </c>
      <c r="AF2097">
        <v>697</v>
      </c>
      <c r="AG2097">
        <v>646</v>
      </c>
      <c r="AH2097">
        <v>4.03</v>
      </c>
      <c r="AI2097">
        <v>10</v>
      </c>
      <c r="AJ2097">
        <v>10</v>
      </c>
      <c r="AK2097">
        <v>45</v>
      </c>
      <c r="AL2097">
        <v>4326</v>
      </c>
      <c r="AM2097">
        <v>1397</v>
      </c>
      <c r="AN2097">
        <v>143</v>
      </c>
      <c r="AO2097">
        <v>544</v>
      </c>
      <c r="AP2097">
        <v>905</v>
      </c>
      <c r="AQ2097">
        <v>109</v>
      </c>
      <c r="AR2097">
        <v>151</v>
      </c>
      <c r="AS2097">
        <v>0.98199999999999998</v>
      </c>
      <c r="AT2097" t="s">
        <v>515</v>
      </c>
      <c r="AU2097" t="s">
        <v>517</v>
      </c>
      <c r="AV2097">
        <v>1737478</v>
      </c>
      <c r="AW2097">
        <v>96</v>
      </c>
      <c r="AX2097">
        <v>97</v>
      </c>
      <c r="AY2097" t="s">
        <v>243</v>
      </c>
      <c r="AZ2097" t="s">
        <v>514</v>
      </c>
      <c r="BA2097" t="s">
        <v>514</v>
      </c>
    </row>
    <row r="2098" spans="1:53" x14ac:dyDescent="0.55000000000000004">
      <c r="A2098">
        <v>1991</v>
      </c>
      <c r="B2098" s="5" t="b">
        <f>Teams[[#This Row],[yearID]]&gt;=1973</f>
        <v>1</v>
      </c>
      <c r="C2098" s="5" t="b">
        <f>Teams[[#This Row],[yearID]]&gt;=1903</f>
        <v>1</v>
      </c>
      <c r="D2098" t="s">
        <v>157</v>
      </c>
      <c r="E2098" t="s">
        <v>396</v>
      </c>
      <c r="F2098" t="s">
        <v>154</v>
      </c>
      <c r="G2098" s="5" t="str">
        <f>VLOOKUP(Teams[[#This Row],[franchID]],TeamsFranchises!$A$2:$D$121,2,FALSE)</f>
        <v>St. Louis Cardinals</v>
      </c>
      <c r="H2098" t="s">
        <v>37</v>
      </c>
      <c r="I2098">
        <v>2</v>
      </c>
      <c r="J2098">
        <v>162</v>
      </c>
      <c r="K2098">
        <v>84</v>
      </c>
      <c r="L2098">
        <v>84</v>
      </c>
      <c r="M2098">
        <v>78</v>
      </c>
      <c r="N2098" t="s">
        <v>51</v>
      </c>
      <c r="P2098" t="s">
        <v>51</v>
      </c>
      <c r="Q2098" s="5">
        <f>IF(Teams[[#This Row],[LgWin]]="Y", 1,
IF(Teams[[#This Row],[LgWin]] = "N", 0, " "))</f>
        <v>0</v>
      </c>
      <c r="R2098" t="s">
        <v>51</v>
      </c>
      <c r="S2098" s="5">
        <f>IF(Teams[[#This Row],[WSWin]]="Y", 1,
IF(Teams[[#This Row],[WSWin]] = "N", 0, " "))</f>
        <v>0</v>
      </c>
      <c r="T2098">
        <v>651</v>
      </c>
      <c r="U2098">
        <v>5362</v>
      </c>
      <c r="V2098">
        <v>1366</v>
      </c>
      <c r="W2098">
        <v>239</v>
      </c>
      <c r="X2098">
        <v>53</v>
      </c>
      <c r="Y2098">
        <v>68</v>
      </c>
      <c r="Z2098">
        <v>532</v>
      </c>
      <c r="AA2098">
        <v>857</v>
      </c>
      <c r="AB2098">
        <v>202</v>
      </c>
      <c r="AC2098">
        <v>110</v>
      </c>
      <c r="AD2098">
        <v>21</v>
      </c>
      <c r="AE2098">
        <v>47</v>
      </c>
      <c r="AF2098">
        <v>648</v>
      </c>
      <c r="AG2098">
        <v>588</v>
      </c>
      <c r="AH2098">
        <v>3.69</v>
      </c>
      <c r="AI2098">
        <v>9</v>
      </c>
      <c r="AJ2098">
        <v>5</v>
      </c>
      <c r="AK2098">
        <v>51</v>
      </c>
      <c r="AL2098">
        <v>4306</v>
      </c>
      <c r="AM2098">
        <v>1367</v>
      </c>
      <c r="AN2098">
        <v>114</v>
      </c>
      <c r="AO2098">
        <v>454</v>
      </c>
      <c r="AP2098">
        <v>822</v>
      </c>
      <c r="AQ2098">
        <v>107</v>
      </c>
      <c r="AR2098">
        <v>133</v>
      </c>
      <c r="AS2098">
        <v>0.98199999999999998</v>
      </c>
      <c r="AT2098" t="s">
        <v>409</v>
      </c>
      <c r="AU2098" t="s">
        <v>545</v>
      </c>
      <c r="AV2098">
        <v>2448699</v>
      </c>
      <c r="AW2098">
        <v>100</v>
      </c>
      <c r="AX2098">
        <v>100</v>
      </c>
      <c r="AY2098" t="s">
        <v>154</v>
      </c>
      <c r="AZ2098" t="s">
        <v>396</v>
      </c>
      <c r="BA2098" t="s">
        <v>396</v>
      </c>
    </row>
    <row r="2099" spans="1:53" x14ac:dyDescent="0.55000000000000004">
      <c r="A2099">
        <v>1991</v>
      </c>
      <c r="B2099" s="5" t="b">
        <f>Teams[[#This Row],[yearID]]&gt;=1973</f>
        <v>1</v>
      </c>
      <c r="C2099" s="5" t="b">
        <f>Teams[[#This Row],[yearID]]&gt;=1903</f>
        <v>1</v>
      </c>
      <c r="D2099" t="s">
        <v>410</v>
      </c>
      <c r="E2099" t="s">
        <v>526</v>
      </c>
      <c r="F2099" t="s">
        <v>526</v>
      </c>
      <c r="G2099" s="5" t="str">
        <f>VLOOKUP(Teams[[#This Row],[franchID]],TeamsFranchises!$A$2:$D$121,2,FALSE)</f>
        <v>Texas Rangers</v>
      </c>
      <c r="H2099" t="s">
        <v>8</v>
      </c>
      <c r="I2099">
        <v>3</v>
      </c>
      <c r="J2099">
        <v>162</v>
      </c>
      <c r="K2099">
        <v>81</v>
      </c>
      <c r="L2099">
        <v>85</v>
      </c>
      <c r="M2099">
        <v>77</v>
      </c>
      <c r="N2099" t="s">
        <v>51</v>
      </c>
      <c r="P2099" t="s">
        <v>51</v>
      </c>
      <c r="Q2099" s="5">
        <f>IF(Teams[[#This Row],[LgWin]]="Y", 1,
IF(Teams[[#This Row],[LgWin]] = "N", 0, " "))</f>
        <v>0</v>
      </c>
      <c r="R2099" t="s">
        <v>51</v>
      </c>
      <c r="S2099" s="5">
        <f>IF(Teams[[#This Row],[WSWin]]="Y", 1,
IF(Teams[[#This Row],[WSWin]] = "N", 0, " "))</f>
        <v>0</v>
      </c>
      <c r="T2099">
        <v>829</v>
      </c>
      <c r="U2099">
        <v>5703</v>
      </c>
      <c r="V2099">
        <v>1539</v>
      </c>
      <c r="W2099">
        <v>288</v>
      </c>
      <c r="X2099">
        <v>31</v>
      </c>
      <c r="Y2099">
        <v>177</v>
      </c>
      <c r="Z2099">
        <v>596</v>
      </c>
      <c r="AA2099">
        <v>1039</v>
      </c>
      <c r="AB2099">
        <v>102</v>
      </c>
      <c r="AC2099">
        <v>50</v>
      </c>
      <c r="AD2099">
        <v>42</v>
      </c>
      <c r="AE2099">
        <v>41</v>
      </c>
      <c r="AF2099">
        <v>814</v>
      </c>
      <c r="AG2099">
        <v>734</v>
      </c>
      <c r="AH2099">
        <v>4.47</v>
      </c>
      <c r="AI2099">
        <v>9</v>
      </c>
      <c r="AJ2099">
        <v>10</v>
      </c>
      <c r="AK2099">
        <v>41</v>
      </c>
      <c r="AL2099">
        <v>4437</v>
      </c>
      <c r="AM2099">
        <v>1486</v>
      </c>
      <c r="AN2099">
        <v>151</v>
      </c>
      <c r="AO2099">
        <v>662</v>
      </c>
      <c r="AP2099">
        <v>1022</v>
      </c>
      <c r="AQ2099">
        <v>134</v>
      </c>
      <c r="AR2099">
        <v>138</v>
      </c>
      <c r="AS2099">
        <v>0.97899999999999998</v>
      </c>
      <c r="AT2099" t="s">
        <v>568</v>
      </c>
      <c r="AU2099" t="s">
        <v>569</v>
      </c>
      <c r="AV2099">
        <v>2297720</v>
      </c>
      <c r="AW2099">
        <v>98</v>
      </c>
      <c r="AX2099">
        <v>99</v>
      </c>
      <c r="AY2099" t="s">
        <v>526</v>
      </c>
      <c r="AZ2099" t="s">
        <v>526</v>
      </c>
      <c r="BA2099" t="s">
        <v>526</v>
      </c>
    </row>
    <row r="2100" spans="1:53" x14ac:dyDescent="0.55000000000000004">
      <c r="A2100">
        <v>1991</v>
      </c>
      <c r="B2100" s="5" t="b">
        <f>Teams[[#This Row],[yearID]]&gt;=1973</f>
        <v>1</v>
      </c>
      <c r="C2100" s="5" t="b">
        <f>Teams[[#This Row],[yearID]]&gt;=1903</f>
        <v>1</v>
      </c>
      <c r="D2100" t="s">
        <v>410</v>
      </c>
      <c r="E2100" t="s">
        <v>576</v>
      </c>
      <c r="F2100" t="s">
        <v>576</v>
      </c>
      <c r="G2100" s="5" t="str">
        <f>VLOOKUP(Teams[[#This Row],[franchID]],TeamsFranchises!$A$2:$D$121,2,FALSE)</f>
        <v>Toronto Blue Jays</v>
      </c>
      <c r="H2100" t="s">
        <v>37</v>
      </c>
      <c r="I2100">
        <v>1</v>
      </c>
      <c r="J2100">
        <v>162</v>
      </c>
      <c r="K2100">
        <v>81</v>
      </c>
      <c r="L2100">
        <v>91</v>
      </c>
      <c r="M2100">
        <v>71</v>
      </c>
      <c r="N2100" t="s">
        <v>76</v>
      </c>
      <c r="P2100" t="s">
        <v>51</v>
      </c>
      <c r="Q2100" s="5">
        <f>IF(Teams[[#This Row],[LgWin]]="Y", 1,
IF(Teams[[#This Row],[LgWin]] = "N", 0, " "))</f>
        <v>0</v>
      </c>
      <c r="R2100" t="s">
        <v>51</v>
      </c>
      <c r="S2100" s="5">
        <f>IF(Teams[[#This Row],[WSWin]]="Y", 1,
IF(Teams[[#This Row],[WSWin]] = "N", 0, " "))</f>
        <v>0</v>
      </c>
      <c r="T2100">
        <v>684</v>
      </c>
      <c r="U2100">
        <v>5489</v>
      </c>
      <c r="V2100">
        <v>1412</v>
      </c>
      <c r="W2100">
        <v>295</v>
      </c>
      <c r="X2100">
        <v>45</v>
      </c>
      <c r="Y2100">
        <v>133</v>
      </c>
      <c r="Z2100">
        <v>499</v>
      </c>
      <c r="AA2100">
        <v>1043</v>
      </c>
      <c r="AB2100">
        <v>148</v>
      </c>
      <c r="AC2100">
        <v>53</v>
      </c>
      <c r="AD2100">
        <v>58</v>
      </c>
      <c r="AE2100">
        <v>65</v>
      </c>
      <c r="AF2100">
        <v>622</v>
      </c>
      <c r="AG2100">
        <v>569</v>
      </c>
      <c r="AH2100">
        <v>3.5</v>
      </c>
      <c r="AI2100">
        <v>10</v>
      </c>
      <c r="AJ2100">
        <v>16</v>
      </c>
      <c r="AK2100">
        <v>60</v>
      </c>
      <c r="AL2100">
        <v>4388</v>
      </c>
      <c r="AM2100">
        <v>1301</v>
      </c>
      <c r="AN2100">
        <v>121</v>
      </c>
      <c r="AO2100">
        <v>523</v>
      </c>
      <c r="AP2100">
        <v>971</v>
      </c>
      <c r="AQ2100">
        <v>127</v>
      </c>
      <c r="AR2100">
        <v>115</v>
      </c>
      <c r="AS2100">
        <v>0.98</v>
      </c>
      <c r="AT2100" t="s">
        <v>577</v>
      </c>
      <c r="AU2100" t="s">
        <v>581</v>
      </c>
      <c r="AV2100">
        <v>4001527</v>
      </c>
      <c r="AW2100">
        <v>104</v>
      </c>
      <c r="AX2100">
        <v>103</v>
      </c>
      <c r="AY2100" t="s">
        <v>576</v>
      </c>
      <c r="AZ2100" t="s">
        <v>576</v>
      </c>
      <c r="BA2100" t="s">
        <v>576</v>
      </c>
    </row>
    <row r="2101" spans="1:53" x14ac:dyDescent="0.55000000000000004">
      <c r="A2101">
        <v>1992</v>
      </c>
      <c r="B2101" s="5" t="b">
        <f>Teams[[#This Row],[yearID]]&gt;=1973</f>
        <v>1</v>
      </c>
      <c r="C2101" s="5" t="b">
        <f>Teams[[#This Row],[yearID]]&gt;=1903</f>
        <v>1</v>
      </c>
      <c r="D2101" t="s">
        <v>157</v>
      </c>
      <c r="E2101" t="s">
        <v>159</v>
      </c>
      <c r="F2101" t="s">
        <v>159</v>
      </c>
      <c r="G2101" s="5" t="str">
        <f>VLOOKUP(Teams[[#This Row],[franchID]],TeamsFranchises!$A$2:$D$121,2,FALSE)</f>
        <v>Atlanta Braves</v>
      </c>
      <c r="H2101" t="s">
        <v>8</v>
      </c>
      <c r="I2101">
        <v>1</v>
      </c>
      <c r="J2101">
        <v>162</v>
      </c>
      <c r="K2101">
        <v>81</v>
      </c>
      <c r="L2101">
        <v>98</v>
      </c>
      <c r="M2101">
        <v>64</v>
      </c>
      <c r="N2101" t="s">
        <v>76</v>
      </c>
      <c r="P2101" t="s">
        <v>76</v>
      </c>
      <c r="Q2101" s="5">
        <f>IF(Teams[[#This Row],[LgWin]]="Y", 1,
IF(Teams[[#This Row],[LgWin]] = "N", 0, " "))</f>
        <v>1</v>
      </c>
      <c r="R2101" t="s">
        <v>51</v>
      </c>
      <c r="S2101" s="5">
        <f>IF(Teams[[#This Row],[WSWin]]="Y", 1,
IF(Teams[[#This Row],[WSWin]] = "N", 0, " "))</f>
        <v>0</v>
      </c>
      <c r="T2101">
        <v>682</v>
      </c>
      <c r="U2101">
        <v>5480</v>
      </c>
      <c r="V2101">
        <v>1391</v>
      </c>
      <c r="W2101">
        <v>223</v>
      </c>
      <c r="X2101">
        <v>48</v>
      </c>
      <c r="Y2101">
        <v>138</v>
      </c>
      <c r="Z2101">
        <v>493</v>
      </c>
      <c r="AA2101">
        <v>924</v>
      </c>
      <c r="AB2101">
        <v>126</v>
      </c>
      <c r="AC2101">
        <v>60</v>
      </c>
      <c r="AD2101">
        <v>26</v>
      </c>
      <c r="AE2101">
        <v>50</v>
      </c>
      <c r="AF2101">
        <v>569</v>
      </c>
      <c r="AG2101">
        <v>510</v>
      </c>
      <c r="AH2101">
        <v>3.14</v>
      </c>
      <c r="AI2101">
        <v>26</v>
      </c>
      <c r="AJ2101">
        <v>24</v>
      </c>
      <c r="AK2101">
        <v>41</v>
      </c>
      <c r="AL2101">
        <v>4380</v>
      </c>
      <c r="AM2101">
        <v>1321</v>
      </c>
      <c r="AN2101">
        <v>89</v>
      </c>
      <c r="AO2101">
        <v>489</v>
      </c>
      <c r="AP2101">
        <v>948</v>
      </c>
      <c r="AQ2101">
        <v>109</v>
      </c>
      <c r="AR2101">
        <v>121</v>
      </c>
      <c r="AS2101">
        <v>0.98199999999999998</v>
      </c>
      <c r="AT2101" t="s">
        <v>541</v>
      </c>
      <c r="AU2101" t="s">
        <v>542</v>
      </c>
      <c r="AV2101">
        <v>3077400</v>
      </c>
      <c r="AW2101">
        <v>107</v>
      </c>
      <c r="AX2101">
        <v>105</v>
      </c>
      <c r="AY2101" t="s">
        <v>159</v>
      </c>
      <c r="AZ2101" t="s">
        <v>159</v>
      </c>
      <c r="BA2101" t="s">
        <v>159</v>
      </c>
    </row>
    <row r="2102" spans="1:53" x14ac:dyDescent="0.55000000000000004">
      <c r="A2102">
        <v>1992</v>
      </c>
      <c r="B2102" s="5" t="b">
        <f>Teams[[#This Row],[yearID]]&gt;=1973</f>
        <v>1</v>
      </c>
      <c r="C2102" s="5" t="b">
        <f>Teams[[#This Row],[yearID]]&gt;=1903</f>
        <v>1</v>
      </c>
      <c r="D2102" t="s">
        <v>410</v>
      </c>
      <c r="E2102" t="s">
        <v>95</v>
      </c>
      <c r="F2102" t="s">
        <v>95</v>
      </c>
      <c r="G2102" s="5" t="str">
        <f>VLOOKUP(Teams[[#This Row],[franchID]],TeamsFranchises!$A$2:$D$121,2,FALSE)</f>
        <v>Baltimore Orioles</v>
      </c>
      <c r="H2102" t="s">
        <v>37</v>
      </c>
      <c r="I2102">
        <v>3</v>
      </c>
      <c r="J2102">
        <v>162</v>
      </c>
      <c r="K2102">
        <v>81</v>
      </c>
      <c r="L2102">
        <v>89</v>
      </c>
      <c r="M2102">
        <v>73</v>
      </c>
      <c r="N2102" t="s">
        <v>51</v>
      </c>
      <c r="P2102" t="s">
        <v>51</v>
      </c>
      <c r="Q2102" s="5">
        <f>IF(Teams[[#This Row],[LgWin]]="Y", 1,
IF(Teams[[#This Row],[LgWin]] = "N", 0, " "))</f>
        <v>0</v>
      </c>
      <c r="R2102" t="s">
        <v>51</v>
      </c>
      <c r="S2102" s="5">
        <f>IF(Teams[[#This Row],[WSWin]]="Y", 1,
IF(Teams[[#This Row],[WSWin]] = "N", 0, " "))</f>
        <v>0</v>
      </c>
      <c r="T2102">
        <v>705</v>
      </c>
      <c r="U2102">
        <v>5485</v>
      </c>
      <c r="V2102">
        <v>1423</v>
      </c>
      <c r="W2102">
        <v>243</v>
      </c>
      <c r="X2102">
        <v>36</v>
      </c>
      <c r="Y2102">
        <v>148</v>
      </c>
      <c r="Z2102">
        <v>647</v>
      </c>
      <c r="AA2102">
        <v>827</v>
      </c>
      <c r="AB2102">
        <v>89</v>
      </c>
      <c r="AC2102">
        <v>48</v>
      </c>
      <c r="AD2102">
        <v>51</v>
      </c>
      <c r="AE2102">
        <v>59</v>
      </c>
      <c r="AF2102">
        <v>656</v>
      </c>
      <c r="AG2102">
        <v>616</v>
      </c>
      <c r="AH2102">
        <v>3.79</v>
      </c>
      <c r="AI2102">
        <v>20</v>
      </c>
      <c r="AJ2102">
        <v>16</v>
      </c>
      <c r="AK2102">
        <v>48</v>
      </c>
      <c r="AL2102">
        <v>4392</v>
      </c>
      <c r="AM2102">
        <v>1419</v>
      </c>
      <c r="AN2102">
        <v>124</v>
      </c>
      <c r="AO2102">
        <v>518</v>
      </c>
      <c r="AP2102">
        <v>846</v>
      </c>
      <c r="AQ2102">
        <v>93</v>
      </c>
      <c r="AR2102">
        <v>168</v>
      </c>
      <c r="AS2102">
        <v>0.98499999999999999</v>
      </c>
      <c r="AT2102" t="s">
        <v>218</v>
      </c>
      <c r="AU2102" t="s">
        <v>583</v>
      </c>
      <c r="AV2102">
        <v>3567819</v>
      </c>
      <c r="AW2102">
        <v>102</v>
      </c>
      <c r="AX2102">
        <v>101</v>
      </c>
      <c r="AY2102" t="s">
        <v>95</v>
      </c>
      <c r="AZ2102" t="s">
        <v>95</v>
      </c>
      <c r="BA2102" t="s">
        <v>95</v>
      </c>
    </row>
    <row r="2103" spans="1:53" x14ac:dyDescent="0.55000000000000004">
      <c r="A2103">
        <v>1992</v>
      </c>
      <c r="B2103" s="5" t="b">
        <f>Teams[[#This Row],[yearID]]&gt;=1973</f>
        <v>1</v>
      </c>
      <c r="C2103" s="5" t="b">
        <f>Teams[[#This Row],[yearID]]&gt;=1903</f>
        <v>1</v>
      </c>
      <c r="D2103" t="s">
        <v>410</v>
      </c>
      <c r="E2103" t="s">
        <v>54</v>
      </c>
      <c r="F2103" t="s">
        <v>54</v>
      </c>
      <c r="G2103" s="5" t="str">
        <f>VLOOKUP(Teams[[#This Row],[franchID]],TeamsFranchises!$A$2:$D$121,2,FALSE)</f>
        <v>Boston Red Sox</v>
      </c>
      <c r="H2103" t="s">
        <v>37</v>
      </c>
      <c r="I2103">
        <v>7</v>
      </c>
      <c r="J2103">
        <v>162</v>
      </c>
      <c r="K2103">
        <v>81</v>
      </c>
      <c r="L2103">
        <v>73</v>
      </c>
      <c r="M2103">
        <v>89</v>
      </c>
      <c r="N2103" t="s">
        <v>51</v>
      </c>
      <c r="P2103" t="s">
        <v>51</v>
      </c>
      <c r="Q2103" s="5">
        <f>IF(Teams[[#This Row],[LgWin]]="Y", 1,
IF(Teams[[#This Row],[LgWin]] = "N", 0, " "))</f>
        <v>0</v>
      </c>
      <c r="R2103" t="s">
        <v>51</v>
      </c>
      <c r="S2103" s="5">
        <f>IF(Teams[[#This Row],[WSWin]]="Y", 1,
IF(Teams[[#This Row],[WSWin]] = "N", 0, " "))</f>
        <v>0</v>
      </c>
      <c r="T2103">
        <v>599</v>
      </c>
      <c r="U2103">
        <v>5461</v>
      </c>
      <c r="V2103">
        <v>1343</v>
      </c>
      <c r="W2103">
        <v>259</v>
      </c>
      <c r="X2103">
        <v>21</v>
      </c>
      <c r="Y2103">
        <v>84</v>
      </c>
      <c r="Z2103">
        <v>591</v>
      </c>
      <c r="AA2103">
        <v>865</v>
      </c>
      <c r="AB2103">
        <v>44</v>
      </c>
      <c r="AC2103">
        <v>48</v>
      </c>
      <c r="AD2103">
        <v>31</v>
      </c>
      <c r="AE2103">
        <v>43</v>
      </c>
      <c r="AF2103">
        <v>669</v>
      </c>
      <c r="AG2103">
        <v>577</v>
      </c>
      <c r="AH2103">
        <v>3.58</v>
      </c>
      <c r="AI2103">
        <v>22</v>
      </c>
      <c r="AJ2103">
        <v>13</v>
      </c>
      <c r="AK2103">
        <v>39</v>
      </c>
      <c r="AL2103">
        <v>4346</v>
      </c>
      <c r="AM2103">
        <v>1403</v>
      </c>
      <c r="AN2103">
        <v>107</v>
      </c>
      <c r="AO2103">
        <v>535</v>
      </c>
      <c r="AP2103">
        <v>943</v>
      </c>
      <c r="AQ2103">
        <v>139</v>
      </c>
      <c r="AR2103">
        <v>170</v>
      </c>
      <c r="AS2103">
        <v>0.97799999999999998</v>
      </c>
      <c r="AT2103" t="s">
        <v>441</v>
      </c>
      <c r="AU2103" t="s">
        <v>493</v>
      </c>
      <c r="AV2103">
        <v>2468574</v>
      </c>
      <c r="AW2103">
        <v>106</v>
      </c>
      <c r="AX2103">
        <v>107</v>
      </c>
      <c r="AY2103" t="s">
        <v>54</v>
      </c>
      <c r="AZ2103" t="s">
        <v>54</v>
      </c>
      <c r="BA2103" t="s">
        <v>54</v>
      </c>
    </row>
    <row r="2104" spans="1:53" x14ac:dyDescent="0.55000000000000004">
      <c r="A2104">
        <v>1992</v>
      </c>
      <c r="B2104" s="5" t="b">
        <f>Teams[[#This Row],[yearID]]&gt;=1973</f>
        <v>1</v>
      </c>
      <c r="C2104" s="5" t="b">
        <f>Teams[[#This Row],[yearID]]&gt;=1903</f>
        <v>1</v>
      </c>
      <c r="D2104" t="s">
        <v>410</v>
      </c>
      <c r="E2104" t="s">
        <v>537</v>
      </c>
      <c r="F2104" t="s">
        <v>520</v>
      </c>
      <c r="G2104" s="5" t="str">
        <f>VLOOKUP(Teams[[#This Row],[franchID]],TeamsFranchises!$A$2:$D$121,2,FALSE)</f>
        <v>Los Angeles Angels of Anaheim</v>
      </c>
      <c r="H2104" t="s">
        <v>8</v>
      </c>
      <c r="I2104">
        <v>5</v>
      </c>
      <c r="J2104">
        <v>162</v>
      </c>
      <c r="K2104">
        <v>81</v>
      </c>
      <c r="L2104">
        <v>72</v>
      </c>
      <c r="M2104">
        <v>90</v>
      </c>
      <c r="N2104" t="s">
        <v>51</v>
      </c>
      <c r="P2104" t="s">
        <v>51</v>
      </c>
      <c r="Q2104" s="5">
        <f>IF(Teams[[#This Row],[LgWin]]="Y", 1,
IF(Teams[[#This Row],[LgWin]] = "N", 0, " "))</f>
        <v>0</v>
      </c>
      <c r="R2104" t="s">
        <v>51</v>
      </c>
      <c r="S2104" s="5">
        <f>IF(Teams[[#This Row],[WSWin]]="Y", 1,
IF(Teams[[#This Row],[WSWin]] = "N", 0, " "))</f>
        <v>0</v>
      </c>
      <c r="T2104">
        <v>579</v>
      </c>
      <c r="U2104">
        <v>5364</v>
      </c>
      <c r="V2104">
        <v>1306</v>
      </c>
      <c r="W2104">
        <v>202</v>
      </c>
      <c r="X2104">
        <v>20</v>
      </c>
      <c r="Y2104">
        <v>88</v>
      </c>
      <c r="Z2104">
        <v>416</v>
      </c>
      <c r="AA2104">
        <v>882</v>
      </c>
      <c r="AB2104">
        <v>160</v>
      </c>
      <c r="AC2104">
        <v>101</v>
      </c>
      <c r="AD2104">
        <v>40</v>
      </c>
      <c r="AE2104">
        <v>40</v>
      </c>
      <c r="AF2104">
        <v>671</v>
      </c>
      <c r="AG2104">
        <v>617</v>
      </c>
      <c r="AH2104">
        <v>3.84</v>
      </c>
      <c r="AI2104">
        <v>26</v>
      </c>
      <c r="AJ2104">
        <v>13</v>
      </c>
      <c r="AK2104">
        <v>42</v>
      </c>
      <c r="AL2104">
        <v>4338</v>
      </c>
      <c r="AM2104">
        <v>1449</v>
      </c>
      <c r="AN2104">
        <v>130</v>
      </c>
      <c r="AO2104">
        <v>532</v>
      </c>
      <c r="AP2104">
        <v>888</v>
      </c>
      <c r="AQ2104">
        <v>134</v>
      </c>
      <c r="AR2104">
        <v>172</v>
      </c>
      <c r="AS2104">
        <v>0.97899999999999998</v>
      </c>
      <c r="AT2104" t="s">
        <v>538</v>
      </c>
      <c r="AU2104" t="s">
        <v>543</v>
      </c>
      <c r="AV2104">
        <v>2065444</v>
      </c>
      <c r="AW2104">
        <v>100</v>
      </c>
      <c r="AX2104">
        <v>101</v>
      </c>
      <c r="AY2104" t="s">
        <v>537</v>
      </c>
      <c r="AZ2104" t="s">
        <v>537</v>
      </c>
      <c r="BA2104" t="s">
        <v>537</v>
      </c>
    </row>
    <row r="2105" spans="1:53" x14ac:dyDescent="0.55000000000000004">
      <c r="A2105">
        <v>1992</v>
      </c>
      <c r="B2105" s="5" t="b">
        <f>Teams[[#This Row],[yearID]]&gt;=1973</f>
        <v>1</v>
      </c>
      <c r="C2105" s="5" t="b">
        <f>Teams[[#This Row],[yearID]]&gt;=1903</f>
        <v>1</v>
      </c>
      <c r="D2105" t="s">
        <v>410</v>
      </c>
      <c r="E2105" t="s">
        <v>415</v>
      </c>
      <c r="F2105" t="s">
        <v>416</v>
      </c>
      <c r="G2105" s="5" t="str">
        <f>VLOOKUP(Teams[[#This Row],[franchID]],TeamsFranchises!$A$2:$D$121,2,FALSE)</f>
        <v>Chicago White Sox</v>
      </c>
      <c r="H2105" t="s">
        <v>8</v>
      </c>
      <c r="I2105">
        <v>3</v>
      </c>
      <c r="J2105">
        <v>162</v>
      </c>
      <c r="K2105">
        <v>82</v>
      </c>
      <c r="L2105">
        <v>86</v>
      </c>
      <c r="M2105">
        <v>76</v>
      </c>
      <c r="N2105" t="s">
        <v>51</v>
      </c>
      <c r="P2105" t="s">
        <v>51</v>
      </c>
      <c r="Q2105" s="5">
        <f>IF(Teams[[#This Row],[LgWin]]="Y", 1,
IF(Teams[[#This Row],[LgWin]] = "N", 0, " "))</f>
        <v>0</v>
      </c>
      <c r="R2105" t="s">
        <v>51</v>
      </c>
      <c r="S2105" s="5">
        <f>IF(Teams[[#This Row],[WSWin]]="Y", 1,
IF(Teams[[#This Row],[WSWin]] = "N", 0, " "))</f>
        <v>0</v>
      </c>
      <c r="T2105">
        <v>738</v>
      </c>
      <c r="U2105">
        <v>5498</v>
      </c>
      <c r="V2105">
        <v>1434</v>
      </c>
      <c r="W2105">
        <v>269</v>
      </c>
      <c r="X2105">
        <v>36</v>
      </c>
      <c r="Y2105">
        <v>110</v>
      </c>
      <c r="Z2105">
        <v>622</v>
      </c>
      <c r="AA2105">
        <v>784</v>
      </c>
      <c r="AB2105">
        <v>160</v>
      </c>
      <c r="AC2105">
        <v>57</v>
      </c>
      <c r="AD2105">
        <v>31</v>
      </c>
      <c r="AE2105">
        <v>69</v>
      </c>
      <c r="AF2105">
        <v>690</v>
      </c>
      <c r="AG2105">
        <v>621</v>
      </c>
      <c r="AH2105">
        <v>3.82</v>
      </c>
      <c r="AI2105">
        <v>21</v>
      </c>
      <c r="AJ2105">
        <v>5</v>
      </c>
      <c r="AK2105">
        <v>52</v>
      </c>
      <c r="AL2105">
        <v>4385</v>
      </c>
      <c r="AM2105">
        <v>1400</v>
      </c>
      <c r="AN2105">
        <v>123</v>
      </c>
      <c r="AO2105">
        <v>550</v>
      </c>
      <c r="AP2105">
        <v>810</v>
      </c>
      <c r="AQ2105">
        <v>129</v>
      </c>
      <c r="AR2105">
        <v>134</v>
      </c>
      <c r="AS2105">
        <v>0.97899999999999998</v>
      </c>
      <c r="AT2105" t="s">
        <v>417</v>
      </c>
      <c r="AU2105" t="s">
        <v>582</v>
      </c>
      <c r="AV2105">
        <v>2681156</v>
      </c>
      <c r="AW2105">
        <v>99</v>
      </c>
      <c r="AX2105">
        <v>99</v>
      </c>
      <c r="AY2105" t="s">
        <v>416</v>
      </c>
      <c r="AZ2105" t="s">
        <v>415</v>
      </c>
      <c r="BA2105" t="s">
        <v>415</v>
      </c>
    </row>
    <row r="2106" spans="1:53" x14ac:dyDescent="0.55000000000000004">
      <c r="A2106">
        <v>1992</v>
      </c>
      <c r="B2106" s="5" t="b">
        <f>Teams[[#This Row],[yearID]]&gt;=1973</f>
        <v>1</v>
      </c>
      <c r="C2106" s="5" t="b">
        <f>Teams[[#This Row],[yearID]]&gt;=1903</f>
        <v>1</v>
      </c>
      <c r="D2106" t="s">
        <v>157</v>
      </c>
      <c r="E2106" t="s">
        <v>161</v>
      </c>
      <c r="F2106" t="s">
        <v>162</v>
      </c>
      <c r="G2106" s="5" t="str">
        <f>VLOOKUP(Teams[[#This Row],[franchID]],TeamsFranchises!$A$2:$D$121,2,FALSE)</f>
        <v>Chicago Cubs</v>
      </c>
      <c r="H2106" t="s">
        <v>37</v>
      </c>
      <c r="I2106">
        <v>4</v>
      </c>
      <c r="J2106">
        <v>162</v>
      </c>
      <c r="K2106">
        <v>81</v>
      </c>
      <c r="L2106">
        <v>78</v>
      </c>
      <c r="M2106">
        <v>84</v>
      </c>
      <c r="N2106" t="s">
        <v>51</v>
      </c>
      <c r="P2106" t="s">
        <v>51</v>
      </c>
      <c r="Q2106" s="5">
        <f>IF(Teams[[#This Row],[LgWin]]="Y", 1,
IF(Teams[[#This Row],[LgWin]] = "N", 0, " "))</f>
        <v>0</v>
      </c>
      <c r="R2106" t="s">
        <v>51</v>
      </c>
      <c r="S2106" s="5">
        <f>IF(Teams[[#This Row],[WSWin]]="Y", 1,
IF(Teams[[#This Row],[WSWin]] = "N", 0, " "))</f>
        <v>0</v>
      </c>
      <c r="T2106">
        <v>593</v>
      </c>
      <c r="U2106">
        <v>5590</v>
      </c>
      <c r="V2106">
        <v>1420</v>
      </c>
      <c r="W2106">
        <v>221</v>
      </c>
      <c r="X2106">
        <v>41</v>
      </c>
      <c r="Y2106">
        <v>104</v>
      </c>
      <c r="Z2106">
        <v>417</v>
      </c>
      <c r="AA2106">
        <v>816</v>
      </c>
      <c r="AB2106">
        <v>77</v>
      </c>
      <c r="AC2106">
        <v>51</v>
      </c>
      <c r="AD2106">
        <v>31</v>
      </c>
      <c r="AE2106">
        <v>40</v>
      </c>
      <c r="AF2106">
        <v>624</v>
      </c>
      <c r="AG2106">
        <v>554</v>
      </c>
      <c r="AH2106">
        <v>3.39</v>
      </c>
      <c r="AI2106">
        <v>16</v>
      </c>
      <c r="AJ2106">
        <v>11</v>
      </c>
      <c r="AK2106">
        <v>37</v>
      </c>
      <c r="AL2106">
        <v>4407</v>
      </c>
      <c r="AM2106">
        <v>1337</v>
      </c>
      <c r="AN2106">
        <v>107</v>
      </c>
      <c r="AO2106">
        <v>575</v>
      </c>
      <c r="AP2106">
        <v>901</v>
      </c>
      <c r="AQ2106">
        <v>114</v>
      </c>
      <c r="AR2106">
        <v>142</v>
      </c>
      <c r="AS2106">
        <v>0.98199999999999998</v>
      </c>
      <c r="AT2106" t="s">
        <v>434</v>
      </c>
      <c r="AU2106" t="s">
        <v>473</v>
      </c>
      <c r="AV2106">
        <v>2126720</v>
      </c>
      <c r="AW2106">
        <v>102</v>
      </c>
      <c r="AX2106">
        <v>103</v>
      </c>
      <c r="AY2106" t="s">
        <v>162</v>
      </c>
      <c r="AZ2106" t="s">
        <v>161</v>
      </c>
      <c r="BA2106" t="s">
        <v>161</v>
      </c>
    </row>
    <row r="2107" spans="1:53" x14ac:dyDescent="0.55000000000000004">
      <c r="A2107">
        <v>1992</v>
      </c>
      <c r="B2107" s="5" t="b">
        <f>Teams[[#This Row],[yearID]]&gt;=1973</f>
        <v>1</v>
      </c>
      <c r="C2107" s="5" t="b">
        <f>Teams[[#This Row],[yearID]]&gt;=1903</f>
        <v>1</v>
      </c>
      <c r="D2107" t="s">
        <v>157</v>
      </c>
      <c r="E2107" t="s">
        <v>167</v>
      </c>
      <c r="F2107" t="s">
        <v>167</v>
      </c>
      <c r="G2107" s="5" t="str">
        <f>VLOOKUP(Teams[[#This Row],[franchID]],TeamsFranchises!$A$2:$D$121,2,FALSE)</f>
        <v>Cincinnati Reds</v>
      </c>
      <c r="H2107" t="s">
        <v>8</v>
      </c>
      <c r="I2107">
        <v>2</v>
      </c>
      <c r="J2107">
        <v>162</v>
      </c>
      <c r="K2107">
        <v>81</v>
      </c>
      <c r="L2107">
        <v>90</v>
      </c>
      <c r="M2107">
        <v>72</v>
      </c>
      <c r="N2107" t="s">
        <v>51</v>
      </c>
      <c r="P2107" t="s">
        <v>51</v>
      </c>
      <c r="Q2107" s="5">
        <f>IF(Teams[[#This Row],[LgWin]]="Y", 1,
IF(Teams[[#This Row],[LgWin]] = "N", 0, " "))</f>
        <v>0</v>
      </c>
      <c r="R2107" t="s">
        <v>51</v>
      </c>
      <c r="S2107" s="5">
        <f>IF(Teams[[#This Row],[WSWin]]="Y", 1,
IF(Teams[[#This Row],[WSWin]] = "N", 0, " "))</f>
        <v>0</v>
      </c>
      <c r="T2107">
        <v>660</v>
      </c>
      <c r="U2107">
        <v>5460</v>
      </c>
      <c r="V2107">
        <v>1418</v>
      </c>
      <c r="W2107">
        <v>281</v>
      </c>
      <c r="X2107">
        <v>44</v>
      </c>
      <c r="Y2107">
        <v>99</v>
      </c>
      <c r="Z2107">
        <v>563</v>
      </c>
      <c r="AA2107">
        <v>888</v>
      </c>
      <c r="AB2107">
        <v>125</v>
      </c>
      <c r="AC2107">
        <v>65</v>
      </c>
      <c r="AD2107">
        <v>21</v>
      </c>
      <c r="AE2107">
        <v>52</v>
      </c>
      <c r="AF2107">
        <v>609</v>
      </c>
      <c r="AG2107">
        <v>558</v>
      </c>
      <c r="AH2107">
        <v>3.46</v>
      </c>
      <c r="AI2107">
        <v>9</v>
      </c>
      <c r="AJ2107">
        <v>11</v>
      </c>
      <c r="AK2107">
        <v>55</v>
      </c>
      <c r="AL2107">
        <v>4349</v>
      </c>
      <c r="AM2107">
        <v>1362</v>
      </c>
      <c r="AN2107">
        <v>109</v>
      </c>
      <c r="AO2107">
        <v>470</v>
      </c>
      <c r="AP2107">
        <v>1060</v>
      </c>
      <c r="AQ2107">
        <v>96</v>
      </c>
      <c r="AR2107">
        <v>128</v>
      </c>
      <c r="AS2107">
        <v>0.98399999999999999</v>
      </c>
      <c r="AT2107" t="s">
        <v>165</v>
      </c>
      <c r="AU2107" t="s">
        <v>565</v>
      </c>
      <c r="AV2107">
        <v>2315946</v>
      </c>
      <c r="AW2107">
        <v>103</v>
      </c>
      <c r="AX2107">
        <v>103</v>
      </c>
      <c r="AY2107" t="s">
        <v>167</v>
      </c>
      <c r="AZ2107" t="s">
        <v>167</v>
      </c>
      <c r="BA2107" t="s">
        <v>167</v>
      </c>
    </row>
    <row r="2108" spans="1:53" x14ac:dyDescent="0.55000000000000004">
      <c r="A2108">
        <v>1992</v>
      </c>
      <c r="B2108" s="5" t="b">
        <f>Teams[[#This Row],[yearID]]&gt;=1973</f>
        <v>1</v>
      </c>
      <c r="C2108" s="5" t="b">
        <f>Teams[[#This Row],[yearID]]&gt;=1903</f>
        <v>1</v>
      </c>
      <c r="D2108" t="s">
        <v>410</v>
      </c>
      <c r="E2108" t="s">
        <v>64</v>
      </c>
      <c r="F2108" t="s">
        <v>64</v>
      </c>
      <c r="G2108" s="5" t="str">
        <f>VLOOKUP(Teams[[#This Row],[franchID]],TeamsFranchises!$A$2:$D$121,2,FALSE)</f>
        <v>Cleveland Indians</v>
      </c>
      <c r="H2108" t="s">
        <v>37</v>
      </c>
      <c r="I2108">
        <v>4</v>
      </c>
      <c r="J2108">
        <v>162</v>
      </c>
      <c r="K2108">
        <v>81</v>
      </c>
      <c r="L2108">
        <v>76</v>
      </c>
      <c r="M2108">
        <v>86</v>
      </c>
      <c r="N2108" t="s">
        <v>51</v>
      </c>
      <c r="P2108" t="s">
        <v>51</v>
      </c>
      <c r="Q2108" s="5">
        <f>IF(Teams[[#This Row],[LgWin]]="Y", 1,
IF(Teams[[#This Row],[LgWin]] = "N", 0, " "))</f>
        <v>0</v>
      </c>
      <c r="R2108" t="s">
        <v>51</v>
      </c>
      <c r="S2108" s="5">
        <f>IF(Teams[[#This Row],[WSWin]]="Y", 1,
IF(Teams[[#This Row],[WSWin]] = "N", 0, " "))</f>
        <v>0</v>
      </c>
      <c r="T2108">
        <v>674</v>
      </c>
      <c r="U2108">
        <v>5620</v>
      </c>
      <c r="V2108">
        <v>1495</v>
      </c>
      <c r="W2108">
        <v>227</v>
      </c>
      <c r="X2108">
        <v>24</v>
      </c>
      <c r="Y2108">
        <v>127</v>
      </c>
      <c r="Z2108">
        <v>448</v>
      </c>
      <c r="AA2108">
        <v>885</v>
      </c>
      <c r="AB2108">
        <v>144</v>
      </c>
      <c r="AC2108">
        <v>67</v>
      </c>
      <c r="AD2108">
        <v>45</v>
      </c>
      <c r="AE2108">
        <v>44</v>
      </c>
      <c r="AF2108">
        <v>746</v>
      </c>
      <c r="AG2108">
        <v>671</v>
      </c>
      <c r="AH2108">
        <v>4.1100000000000003</v>
      </c>
      <c r="AI2108">
        <v>13</v>
      </c>
      <c r="AJ2108">
        <v>7</v>
      </c>
      <c r="AK2108">
        <v>46</v>
      </c>
      <c r="AL2108">
        <v>4410</v>
      </c>
      <c r="AM2108">
        <v>1507</v>
      </c>
      <c r="AN2108">
        <v>159</v>
      </c>
      <c r="AO2108">
        <v>566</v>
      </c>
      <c r="AP2108">
        <v>890</v>
      </c>
      <c r="AQ2108">
        <v>141</v>
      </c>
      <c r="AR2108">
        <v>176</v>
      </c>
      <c r="AS2108">
        <v>0.97799999999999998</v>
      </c>
      <c r="AT2108" t="s">
        <v>487</v>
      </c>
      <c r="AU2108" t="s">
        <v>498</v>
      </c>
      <c r="AV2108">
        <v>1224094</v>
      </c>
      <c r="AW2108">
        <v>99</v>
      </c>
      <c r="AX2108">
        <v>100</v>
      </c>
      <c r="AY2108" t="s">
        <v>64</v>
      </c>
      <c r="AZ2108" t="s">
        <v>64</v>
      </c>
      <c r="BA2108" t="s">
        <v>64</v>
      </c>
    </row>
    <row r="2109" spans="1:53" x14ac:dyDescent="0.55000000000000004">
      <c r="A2109">
        <v>1992</v>
      </c>
      <c r="B2109" s="5" t="b">
        <f>Teams[[#This Row],[yearID]]&gt;=1973</f>
        <v>1</v>
      </c>
      <c r="C2109" s="5" t="b">
        <f>Teams[[#This Row],[yearID]]&gt;=1903</f>
        <v>1</v>
      </c>
      <c r="D2109" t="s">
        <v>410</v>
      </c>
      <c r="E2109" t="s">
        <v>419</v>
      </c>
      <c r="F2109" t="s">
        <v>419</v>
      </c>
      <c r="G2109" s="5" t="str">
        <f>VLOOKUP(Teams[[#This Row],[franchID]],TeamsFranchises!$A$2:$D$121,2,FALSE)</f>
        <v>Detroit Tigers</v>
      </c>
      <c r="H2109" t="s">
        <v>37</v>
      </c>
      <c r="I2109">
        <v>6</v>
      </c>
      <c r="J2109">
        <v>162</v>
      </c>
      <c r="K2109">
        <v>80</v>
      </c>
      <c r="L2109">
        <v>75</v>
      </c>
      <c r="M2109">
        <v>87</v>
      </c>
      <c r="N2109" t="s">
        <v>51</v>
      </c>
      <c r="P2109" t="s">
        <v>51</v>
      </c>
      <c r="Q2109" s="5">
        <f>IF(Teams[[#This Row],[LgWin]]="Y", 1,
IF(Teams[[#This Row],[LgWin]] = "N", 0, " "))</f>
        <v>0</v>
      </c>
      <c r="R2109" t="s">
        <v>51</v>
      </c>
      <c r="S2109" s="5">
        <f>IF(Teams[[#This Row],[WSWin]]="Y", 1,
IF(Teams[[#This Row],[WSWin]] = "N", 0, " "))</f>
        <v>0</v>
      </c>
      <c r="T2109">
        <v>791</v>
      </c>
      <c r="U2109">
        <v>5515</v>
      </c>
      <c r="V2109">
        <v>1411</v>
      </c>
      <c r="W2109">
        <v>256</v>
      </c>
      <c r="X2109">
        <v>16</v>
      </c>
      <c r="Y2109">
        <v>182</v>
      </c>
      <c r="Z2109">
        <v>675</v>
      </c>
      <c r="AA2109">
        <v>1055</v>
      </c>
      <c r="AB2109">
        <v>66</v>
      </c>
      <c r="AC2109">
        <v>45</v>
      </c>
      <c r="AD2109">
        <v>24</v>
      </c>
      <c r="AE2109">
        <v>53</v>
      </c>
      <c r="AF2109">
        <v>794</v>
      </c>
      <c r="AG2109">
        <v>733</v>
      </c>
      <c r="AH2109">
        <v>4.5999999999999996</v>
      </c>
      <c r="AI2109">
        <v>10</v>
      </c>
      <c r="AJ2109">
        <v>4</v>
      </c>
      <c r="AK2109">
        <v>36</v>
      </c>
      <c r="AL2109">
        <v>4307</v>
      </c>
      <c r="AM2109">
        <v>1534</v>
      </c>
      <c r="AN2109">
        <v>155</v>
      </c>
      <c r="AO2109">
        <v>564</v>
      </c>
      <c r="AP2109">
        <v>693</v>
      </c>
      <c r="AQ2109">
        <v>116</v>
      </c>
      <c r="AR2109">
        <v>164</v>
      </c>
      <c r="AS2109">
        <v>0.98099999999999998</v>
      </c>
      <c r="AT2109" t="s">
        <v>420</v>
      </c>
      <c r="AU2109" t="s">
        <v>518</v>
      </c>
      <c r="AV2109">
        <v>1423963</v>
      </c>
      <c r="AW2109">
        <v>101</v>
      </c>
      <c r="AX2109">
        <v>100</v>
      </c>
      <c r="AY2109" t="s">
        <v>419</v>
      </c>
      <c r="AZ2109" t="s">
        <v>419</v>
      </c>
      <c r="BA2109" t="s">
        <v>419</v>
      </c>
    </row>
    <row r="2110" spans="1:53" x14ac:dyDescent="0.55000000000000004">
      <c r="A2110">
        <v>1992</v>
      </c>
      <c r="B2110" s="5" t="b">
        <f>Teams[[#This Row],[yearID]]&gt;=1973</f>
        <v>1</v>
      </c>
      <c r="C2110" s="5" t="b">
        <f>Teams[[#This Row],[yearID]]&gt;=1903</f>
        <v>1</v>
      </c>
      <c r="D2110" t="s">
        <v>157</v>
      </c>
      <c r="E2110" t="s">
        <v>528</v>
      </c>
      <c r="F2110" t="s">
        <v>528</v>
      </c>
      <c r="G2110" s="5" t="str">
        <f>VLOOKUP(Teams[[#This Row],[franchID]],TeamsFranchises!$A$2:$D$121,2,FALSE)</f>
        <v>Houston Astros</v>
      </c>
      <c r="H2110" t="s">
        <v>8</v>
      </c>
      <c r="I2110">
        <v>4</v>
      </c>
      <c r="J2110">
        <v>162</v>
      </c>
      <c r="K2110">
        <v>81</v>
      </c>
      <c r="L2110">
        <v>81</v>
      </c>
      <c r="M2110">
        <v>81</v>
      </c>
      <c r="N2110" t="s">
        <v>51</v>
      </c>
      <c r="P2110" t="s">
        <v>51</v>
      </c>
      <c r="Q2110" s="5">
        <f>IF(Teams[[#This Row],[LgWin]]="Y", 1,
IF(Teams[[#This Row],[LgWin]] = "N", 0, " "))</f>
        <v>0</v>
      </c>
      <c r="R2110" t="s">
        <v>51</v>
      </c>
      <c r="S2110" s="5">
        <f>IF(Teams[[#This Row],[WSWin]]="Y", 1,
IF(Teams[[#This Row],[WSWin]] = "N", 0, " "))</f>
        <v>0</v>
      </c>
      <c r="T2110">
        <v>608</v>
      </c>
      <c r="U2110">
        <v>5480</v>
      </c>
      <c r="V2110">
        <v>1350</v>
      </c>
      <c r="W2110">
        <v>255</v>
      </c>
      <c r="X2110">
        <v>38</v>
      </c>
      <c r="Y2110">
        <v>96</v>
      </c>
      <c r="Z2110">
        <v>506</v>
      </c>
      <c r="AA2110">
        <v>1025</v>
      </c>
      <c r="AB2110">
        <v>139</v>
      </c>
      <c r="AC2110">
        <v>54</v>
      </c>
      <c r="AD2110">
        <v>48</v>
      </c>
      <c r="AE2110">
        <v>40</v>
      </c>
      <c r="AF2110">
        <v>668</v>
      </c>
      <c r="AG2110">
        <v>603</v>
      </c>
      <c r="AH2110">
        <v>3.72</v>
      </c>
      <c r="AI2110">
        <v>5</v>
      </c>
      <c r="AJ2110">
        <v>12</v>
      </c>
      <c r="AK2110">
        <v>45</v>
      </c>
      <c r="AL2110">
        <v>4378</v>
      </c>
      <c r="AM2110">
        <v>1386</v>
      </c>
      <c r="AN2110">
        <v>114</v>
      </c>
      <c r="AO2110">
        <v>539</v>
      </c>
      <c r="AP2110">
        <v>978</v>
      </c>
      <c r="AQ2110">
        <v>114</v>
      </c>
      <c r="AR2110">
        <v>125</v>
      </c>
      <c r="AS2110">
        <v>0.98099999999999998</v>
      </c>
      <c r="AT2110" t="s">
        <v>539</v>
      </c>
      <c r="AU2110" t="s">
        <v>540</v>
      </c>
      <c r="AV2110">
        <v>1211412</v>
      </c>
      <c r="AW2110">
        <v>95</v>
      </c>
      <c r="AX2110">
        <v>95</v>
      </c>
      <c r="AY2110" t="s">
        <v>528</v>
      </c>
      <c r="AZ2110" t="s">
        <v>528</v>
      </c>
      <c r="BA2110" t="s">
        <v>528</v>
      </c>
    </row>
    <row r="2111" spans="1:53" x14ac:dyDescent="0.55000000000000004">
      <c r="A2111">
        <v>1992</v>
      </c>
      <c r="B2111" s="5" t="b">
        <f>Teams[[#This Row],[yearID]]&gt;=1973</f>
        <v>1</v>
      </c>
      <c r="C2111" s="5" t="b">
        <f>Teams[[#This Row],[yearID]]&gt;=1903</f>
        <v>1</v>
      </c>
      <c r="D2111" t="s">
        <v>410</v>
      </c>
      <c r="E2111" t="s">
        <v>509</v>
      </c>
      <c r="F2111" t="s">
        <v>548</v>
      </c>
      <c r="G2111" s="5" t="str">
        <f>VLOOKUP(Teams[[#This Row],[franchID]],TeamsFranchises!$A$2:$D$121,2,FALSE)</f>
        <v>Kansas City Royals</v>
      </c>
      <c r="H2111" t="s">
        <v>8</v>
      </c>
      <c r="I2111">
        <v>5</v>
      </c>
      <c r="J2111">
        <v>162</v>
      </c>
      <c r="K2111">
        <v>81</v>
      </c>
      <c r="L2111">
        <v>72</v>
      </c>
      <c r="M2111">
        <v>90</v>
      </c>
      <c r="N2111" t="s">
        <v>51</v>
      </c>
      <c r="P2111" t="s">
        <v>51</v>
      </c>
      <c r="Q2111" s="5">
        <f>IF(Teams[[#This Row],[LgWin]]="Y", 1,
IF(Teams[[#This Row],[LgWin]] = "N", 0, " "))</f>
        <v>0</v>
      </c>
      <c r="R2111" t="s">
        <v>51</v>
      </c>
      <c r="S2111" s="5">
        <f>IF(Teams[[#This Row],[WSWin]]="Y", 1,
IF(Teams[[#This Row],[WSWin]] = "N", 0, " "))</f>
        <v>0</v>
      </c>
      <c r="T2111">
        <v>610</v>
      </c>
      <c r="U2111">
        <v>5501</v>
      </c>
      <c r="V2111">
        <v>1411</v>
      </c>
      <c r="W2111">
        <v>284</v>
      </c>
      <c r="X2111">
        <v>42</v>
      </c>
      <c r="Y2111">
        <v>75</v>
      </c>
      <c r="Z2111">
        <v>439</v>
      </c>
      <c r="AA2111">
        <v>741</v>
      </c>
      <c r="AB2111">
        <v>131</v>
      </c>
      <c r="AC2111">
        <v>71</v>
      </c>
      <c r="AD2111">
        <v>51</v>
      </c>
      <c r="AE2111">
        <v>46</v>
      </c>
      <c r="AF2111">
        <v>667</v>
      </c>
      <c r="AG2111">
        <v>613</v>
      </c>
      <c r="AH2111">
        <v>3.81</v>
      </c>
      <c r="AI2111">
        <v>9</v>
      </c>
      <c r="AJ2111">
        <v>12</v>
      </c>
      <c r="AK2111">
        <v>44</v>
      </c>
      <c r="AL2111">
        <v>4342</v>
      </c>
      <c r="AM2111">
        <v>1426</v>
      </c>
      <c r="AN2111">
        <v>106</v>
      </c>
      <c r="AO2111">
        <v>512</v>
      </c>
      <c r="AP2111">
        <v>834</v>
      </c>
      <c r="AQ2111">
        <v>122</v>
      </c>
      <c r="AR2111">
        <v>164</v>
      </c>
      <c r="AS2111">
        <v>0.98</v>
      </c>
      <c r="AT2111" t="s">
        <v>549</v>
      </c>
      <c r="AU2111" t="s">
        <v>570</v>
      </c>
      <c r="AV2111">
        <v>1867689</v>
      </c>
      <c r="AW2111">
        <v>102</v>
      </c>
      <c r="AX2111">
        <v>103</v>
      </c>
      <c r="AY2111" t="s">
        <v>548</v>
      </c>
      <c r="AZ2111" t="s">
        <v>509</v>
      </c>
      <c r="BA2111" t="s">
        <v>509</v>
      </c>
    </row>
    <row r="2112" spans="1:53" x14ac:dyDescent="0.55000000000000004">
      <c r="A2112">
        <v>1992</v>
      </c>
      <c r="B2112" s="5" t="b">
        <f>Teams[[#This Row],[yearID]]&gt;=1973</f>
        <v>1</v>
      </c>
      <c r="C2112" s="5" t="b">
        <f>Teams[[#This Row],[yearID]]&gt;=1903</f>
        <v>1</v>
      </c>
      <c r="D2112" t="s">
        <v>157</v>
      </c>
      <c r="E2112" t="s">
        <v>511</v>
      </c>
      <c r="F2112" t="s">
        <v>260</v>
      </c>
      <c r="G2112" s="5" t="str">
        <f>VLOOKUP(Teams[[#This Row],[franchID]],TeamsFranchises!$A$2:$D$121,2,FALSE)</f>
        <v>Los Angeles Dodgers</v>
      </c>
      <c r="H2112" t="s">
        <v>8</v>
      </c>
      <c r="I2112">
        <v>6</v>
      </c>
      <c r="J2112">
        <v>162</v>
      </c>
      <c r="K2112">
        <v>81</v>
      </c>
      <c r="L2112">
        <v>63</v>
      </c>
      <c r="M2112">
        <v>99</v>
      </c>
      <c r="N2112" t="s">
        <v>51</v>
      </c>
      <c r="P2112" t="s">
        <v>51</v>
      </c>
      <c r="Q2112" s="5">
        <f>IF(Teams[[#This Row],[LgWin]]="Y", 1,
IF(Teams[[#This Row],[LgWin]] = "N", 0, " "))</f>
        <v>0</v>
      </c>
      <c r="R2112" t="s">
        <v>51</v>
      </c>
      <c r="S2112" s="5">
        <f>IF(Teams[[#This Row],[WSWin]]="Y", 1,
IF(Teams[[#This Row],[WSWin]] = "N", 0, " "))</f>
        <v>0</v>
      </c>
      <c r="T2112">
        <v>548</v>
      </c>
      <c r="U2112">
        <v>5368</v>
      </c>
      <c r="V2112">
        <v>1333</v>
      </c>
      <c r="W2112">
        <v>201</v>
      </c>
      <c r="X2112">
        <v>34</v>
      </c>
      <c r="Y2112">
        <v>72</v>
      </c>
      <c r="Z2112">
        <v>503</v>
      </c>
      <c r="AA2112">
        <v>899</v>
      </c>
      <c r="AB2112">
        <v>142</v>
      </c>
      <c r="AC2112">
        <v>78</v>
      </c>
      <c r="AD2112">
        <v>24</v>
      </c>
      <c r="AE2112">
        <v>40</v>
      </c>
      <c r="AF2112">
        <v>636</v>
      </c>
      <c r="AG2112">
        <v>545</v>
      </c>
      <c r="AH2112">
        <v>3.41</v>
      </c>
      <c r="AI2112">
        <v>18</v>
      </c>
      <c r="AJ2112">
        <v>13</v>
      </c>
      <c r="AK2112">
        <v>29</v>
      </c>
      <c r="AL2112">
        <v>4314</v>
      </c>
      <c r="AM2112">
        <v>1401</v>
      </c>
      <c r="AN2112">
        <v>82</v>
      </c>
      <c r="AO2112">
        <v>553</v>
      </c>
      <c r="AP2112">
        <v>981</v>
      </c>
      <c r="AQ2112">
        <v>174</v>
      </c>
      <c r="AR2112">
        <v>136</v>
      </c>
      <c r="AS2112">
        <v>0.97199999999999998</v>
      </c>
      <c r="AT2112" t="s">
        <v>512</v>
      </c>
      <c r="AU2112" t="s">
        <v>531</v>
      </c>
      <c r="AV2112">
        <v>2473266</v>
      </c>
      <c r="AW2112">
        <v>99</v>
      </c>
      <c r="AX2112">
        <v>99</v>
      </c>
      <c r="AY2112" t="s">
        <v>260</v>
      </c>
      <c r="AZ2112" t="s">
        <v>511</v>
      </c>
      <c r="BA2112" t="s">
        <v>511</v>
      </c>
    </row>
    <row r="2113" spans="1:53" x14ac:dyDescent="0.55000000000000004">
      <c r="A2113">
        <v>1992</v>
      </c>
      <c r="B2113" s="5" t="b">
        <f>Teams[[#This Row],[yearID]]&gt;=1973</f>
        <v>1</v>
      </c>
      <c r="C2113" s="5" t="b">
        <f>Teams[[#This Row],[yearID]]&gt;=1903</f>
        <v>1</v>
      </c>
      <c r="D2113" t="s">
        <v>410</v>
      </c>
      <c r="E2113" t="s">
        <v>426</v>
      </c>
      <c r="F2113" t="s">
        <v>426</v>
      </c>
      <c r="G2113" s="5" t="str">
        <f>VLOOKUP(Teams[[#This Row],[franchID]],TeamsFranchises!$A$2:$D$121,2,FALSE)</f>
        <v>Minnesota Twins</v>
      </c>
      <c r="H2113" t="s">
        <v>8</v>
      </c>
      <c r="I2113">
        <v>2</v>
      </c>
      <c r="J2113">
        <v>162</v>
      </c>
      <c r="K2113">
        <v>81</v>
      </c>
      <c r="L2113">
        <v>90</v>
      </c>
      <c r="M2113">
        <v>72</v>
      </c>
      <c r="N2113" t="s">
        <v>51</v>
      </c>
      <c r="P2113" t="s">
        <v>51</v>
      </c>
      <c r="Q2113" s="5">
        <f>IF(Teams[[#This Row],[LgWin]]="Y", 1,
IF(Teams[[#This Row],[LgWin]] = "N", 0, " "))</f>
        <v>0</v>
      </c>
      <c r="R2113" t="s">
        <v>51</v>
      </c>
      <c r="S2113" s="5">
        <f>IF(Teams[[#This Row],[WSWin]]="Y", 1,
IF(Teams[[#This Row],[WSWin]] = "N", 0, " "))</f>
        <v>0</v>
      </c>
      <c r="T2113">
        <v>747</v>
      </c>
      <c r="U2113">
        <v>5582</v>
      </c>
      <c r="V2113">
        <v>1544</v>
      </c>
      <c r="W2113">
        <v>275</v>
      </c>
      <c r="X2113">
        <v>27</v>
      </c>
      <c r="Y2113">
        <v>104</v>
      </c>
      <c r="Z2113">
        <v>527</v>
      </c>
      <c r="AA2113">
        <v>834</v>
      </c>
      <c r="AB2113">
        <v>123</v>
      </c>
      <c r="AC2113">
        <v>74</v>
      </c>
      <c r="AD2113">
        <v>53</v>
      </c>
      <c r="AE2113">
        <v>59</v>
      </c>
      <c r="AF2113">
        <v>653</v>
      </c>
      <c r="AG2113">
        <v>598</v>
      </c>
      <c r="AH2113">
        <v>3.7</v>
      </c>
      <c r="AI2113">
        <v>16</v>
      </c>
      <c r="AJ2113">
        <v>13</v>
      </c>
      <c r="AK2113">
        <v>50</v>
      </c>
      <c r="AL2113">
        <v>4359</v>
      </c>
      <c r="AM2113">
        <v>1391</v>
      </c>
      <c r="AN2113">
        <v>121</v>
      </c>
      <c r="AO2113">
        <v>479</v>
      </c>
      <c r="AP2113">
        <v>923</v>
      </c>
      <c r="AQ2113">
        <v>95</v>
      </c>
      <c r="AR2113">
        <v>155</v>
      </c>
      <c r="AS2113">
        <v>0.98499999999999999</v>
      </c>
      <c r="AT2113" t="s">
        <v>523</v>
      </c>
      <c r="AU2113" t="s">
        <v>579</v>
      </c>
      <c r="AV2113">
        <v>2482428</v>
      </c>
      <c r="AW2113">
        <v>103</v>
      </c>
      <c r="AX2113">
        <v>102</v>
      </c>
      <c r="AY2113" t="s">
        <v>426</v>
      </c>
      <c r="AZ2113" t="s">
        <v>426</v>
      </c>
      <c r="BA2113" t="s">
        <v>426</v>
      </c>
    </row>
    <row r="2114" spans="1:53" x14ac:dyDescent="0.55000000000000004">
      <c r="A2114">
        <v>1992</v>
      </c>
      <c r="B2114" s="5" t="b">
        <f>Teams[[#This Row],[yearID]]&gt;=1973</f>
        <v>1</v>
      </c>
      <c r="C2114" s="5" t="b">
        <f>Teams[[#This Row],[yearID]]&gt;=1903</f>
        <v>1</v>
      </c>
      <c r="D2114" t="s">
        <v>410</v>
      </c>
      <c r="E2114" t="s">
        <v>563</v>
      </c>
      <c r="F2114" t="s">
        <v>282</v>
      </c>
      <c r="G2114" s="5" t="str">
        <f>VLOOKUP(Teams[[#This Row],[franchID]],TeamsFranchises!$A$2:$D$121,2,FALSE)</f>
        <v>Milwaukee Brewers</v>
      </c>
      <c r="H2114" t="s">
        <v>37</v>
      </c>
      <c r="I2114">
        <v>2</v>
      </c>
      <c r="J2114">
        <v>162</v>
      </c>
      <c r="K2114">
        <v>81</v>
      </c>
      <c r="L2114">
        <v>92</v>
      </c>
      <c r="M2114">
        <v>70</v>
      </c>
      <c r="N2114" t="s">
        <v>51</v>
      </c>
      <c r="P2114" t="s">
        <v>51</v>
      </c>
      <c r="Q2114" s="5">
        <f>IF(Teams[[#This Row],[LgWin]]="Y", 1,
IF(Teams[[#This Row],[LgWin]] = "N", 0, " "))</f>
        <v>0</v>
      </c>
      <c r="R2114" t="s">
        <v>51</v>
      </c>
      <c r="S2114" s="5">
        <f>IF(Teams[[#This Row],[WSWin]]="Y", 1,
IF(Teams[[#This Row],[WSWin]] = "N", 0, " "))</f>
        <v>0</v>
      </c>
      <c r="T2114">
        <v>740</v>
      </c>
      <c r="U2114">
        <v>5504</v>
      </c>
      <c r="V2114">
        <v>1477</v>
      </c>
      <c r="W2114">
        <v>272</v>
      </c>
      <c r="X2114">
        <v>35</v>
      </c>
      <c r="Y2114">
        <v>82</v>
      </c>
      <c r="Z2114">
        <v>511</v>
      </c>
      <c r="AA2114">
        <v>779</v>
      </c>
      <c r="AB2114">
        <v>256</v>
      </c>
      <c r="AC2114">
        <v>115</v>
      </c>
      <c r="AD2114">
        <v>33</v>
      </c>
      <c r="AE2114">
        <v>72</v>
      </c>
      <c r="AF2114">
        <v>604</v>
      </c>
      <c r="AG2114">
        <v>556</v>
      </c>
      <c r="AH2114">
        <v>3.43</v>
      </c>
      <c r="AI2114">
        <v>19</v>
      </c>
      <c r="AJ2114">
        <v>14</v>
      </c>
      <c r="AK2114">
        <v>39</v>
      </c>
      <c r="AL2114">
        <v>4371</v>
      </c>
      <c r="AM2114">
        <v>1344</v>
      </c>
      <c r="AN2114">
        <v>127</v>
      </c>
      <c r="AO2114">
        <v>435</v>
      </c>
      <c r="AP2114">
        <v>793</v>
      </c>
      <c r="AQ2114">
        <v>89</v>
      </c>
      <c r="AR2114">
        <v>146</v>
      </c>
      <c r="AS2114">
        <v>0.98599999999999999</v>
      </c>
      <c r="AT2114" t="s">
        <v>281</v>
      </c>
      <c r="AU2114" t="s">
        <v>501</v>
      </c>
      <c r="AV2114">
        <v>1857351</v>
      </c>
      <c r="AW2114">
        <v>99</v>
      </c>
      <c r="AX2114">
        <v>98</v>
      </c>
      <c r="AY2114" t="s">
        <v>282</v>
      </c>
      <c r="AZ2114" t="s">
        <v>282</v>
      </c>
      <c r="BA2114" t="s">
        <v>282</v>
      </c>
    </row>
    <row r="2115" spans="1:53" x14ac:dyDescent="0.55000000000000004">
      <c r="A2115">
        <v>1992</v>
      </c>
      <c r="B2115" s="5" t="b">
        <f>Teams[[#This Row],[yearID]]&gt;=1973</f>
        <v>1</v>
      </c>
      <c r="C2115" s="5" t="b">
        <f>Teams[[#This Row],[yearID]]&gt;=1903</f>
        <v>1</v>
      </c>
      <c r="D2115" t="s">
        <v>157</v>
      </c>
      <c r="E2115" t="s">
        <v>551</v>
      </c>
      <c r="F2115" t="s">
        <v>398</v>
      </c>
      <c r="G2115" s="5" t="str">
        <f>VLOOKUP(Teams[[#This Row],[franchID]],TeamsFranchises!$A$2:$D$121,2,FALSE)</f>
        <v>Washington Nationals</v>
      </c>
      <c r="H2115" t="s">
        <v>37</v>
      </c>
      <c r="I2115">
        <v>2</v>
      </c>
      <c r="J2115">
        <v>162</v>
      </c>
      <c r="K2115">
        <v>81</v>
      </c>
      <c r="L2115">
        <v>87</v>
      </c>
      <c r="M2115">
        <v>75</v>
      </c>
      <c r="N2115" t="s">
        <v>51</v>
      </c>
      <c r="P2115" t="s">
        <v>51</v>
      </c>
      <c r="Q2115" s="5">
        <f>IF(Teams[[#This Row],[LgWin]]="Y", 1,
IF(Teams[[#This Row],[LgWin]] = "N", 0, " "))</f>
        <v>0</v>
      </c>
      <c r="R2115" t="s">
        <v>51</v>
      </c>
      <c r="S2115" s="5">
        <f>IF(Teams[[#This Row],[WSWin]]="Y", 1,
IF(Teams[[#This Row],[WSWin]] = "N", 0, " "))</f>
        <v>0</v>
      </c>
      <c r="T2115">
        <v>648</v>
      </c>
      <c r="U2115">
        <v>5477</v>
      </c>
      <c r="V2115">
        <v>1381</v>
      </c>
      <c r="W2115">
        <v>263</v>
      </c>
      <c r="X2115">
        <v>37</v>
      </c>
      <c r="Y2115">
        <v>102</v>
      </c>
      <c r="Z2115">
        <v>463</v>
      </c>
      <c r="AA2115">
        <v>976</v>
      </c>
      <c r="AB2115">
        <v>196</v>
      </c>
      <c r="AC2115">
        <v>63</v>
      </c>
      <c r="AD2115">
        <v>43</v>
      </c>
      <c r="AE2115">
        <v>55</v>
      </c>
      <c r="AF2115">
        <v>581</v>
      </c>
      <c r="AG2115">
        <v>530</v>
      </c>
      <c r="AH2115">
        <v>3.25</v>
      </c>
      <c r="AI2115">
        <v>11</v>
      </c>
      <c r="AJ2115">
        <v>14</v>
      </c>
      <c r="AK2115">
        <v>49</v>
      </c>
      <c r="AL2115">
        <v>4404</v>
      </c>
      <c r="AM2115">
        <v>1296</v>
      </c>
      <c r="AN2115">
        <v>92</v>
      </c>
      <c r="AO2115">
        <v>525</v>
      </c>
      <c r="AP2115">
        <v>1014</v>
      </c>
      <c r="AQ2115">
        <v>124</v>
      </c>
      <c r="AR2115">
        <v>113</v>
      </c>
      <c r="AS2115">
        <v>0.98</v>
      </c>
      <c r="AT2115" t="s">
        <v>552</v>
      </c>
      <c r="AU2115" t="s">
        <v>572</v>
      </c>
      <c r="AV2115">
        <v>1669127</v>
      </c>
      <c r="AW2115">
        <v>99</v>
      </c>
      <c r="AX2115">
        <v>99</v>
      </c>
      <c r="AY2115" t="s">
        <v>551</v>
      </c>
      <c r="AZ2115" t="s">
        <v>551</v>
      </c>
      <c r="BA2115" t="s">
        <v>551</v>
      </c>
    </row>
    <row r="2116" spans="1:53" x14ac:dyDescent="0.55000000000000004">
      <c r="A2116">
        <v>1992</v>
      </c>
      <c r="B2116" s="5" t="b">
        <f>Teams[[#This Row],[yearID]]&gt;=1973</f>
        <v>1</v>
      </c>
      <c r="C2116" s="5" t="b">
        <f>Teams[[#This Row],[yearID]]&gt;=1903</f>
        <v>1</v>
      </c>
      <c r="D2116" t="s">
        <v>410</v>
      </c>
      <c r="E2116" t="s">
        <v>436</v>
      </c>
      <c r="F2116" t="s">
        <v>412</v>
      </c>
      <c r="G2116" s="5" t="str">
        <f>VLOOKUP(Teams[[#This Row],[franchID]],TeamsFranchises!$A$2:$D$121,2,FALSE)</f>
        <v>New York Yankees</v>
      </c>
      <c r="H2116" t="s">
        <v>37</v>
      </c>
      <c r="I2116">
        <v>4</v>
      </c>
      <c r="J2116">
        <v>162</v>
      </c>
      <c r="K2116">
        <v>81</v>
      </c>
      <c r="L2116">
        <v>76</v>
      </c>
      <c r="M2116">
        <v>86</v>
      </c>
      <c r="N2116" t="s">
        <v>51</v>
      </c>
      <c r="P2116" t="s">
        <v>51</v>
      </c>
      <c r="Q2116" s="5">
        <f>IF(Teams[[#This Row],[LgWin]]="Y", 1,
IF(Teams[[#This Row],[LgWin]] = "N", 0, " "))</f>
        <v>0</v>
      </c>
      <c r="R2116" t="s">
        <v>51</v>
      </c>
      <c r="S2116" s="5">
        <f>IF(Teams[[#This Row],[WSWin]]="Y", 1,
IF(Teams[[#This Row],[WSWin]] = "N", 0, " "))</f>
        <v>0</v>
      </c>
      <c r="T2116">
        <v>733</v>
      </c>
      <c r="U2116">
        <v>5593</v>
      </c>
      <c r="V2116">
        <v>1462</v>
      </c>
      <c r="W2116">
        <v>281</v>
      </c>
      <c r="X2116">
        <v>18</v>
      </c>
      <c r="Y2116">
        <v>163</v>
      </c>
      <c r="Z2116">
        <v>536</v>
      </c>
      <c r="AA2116">
        <v>903</v>
      </c>
      <c r="AB2116">
        <v>78</v>
      </c>
      <c r="AC2116">
        <v>37</v>
      </c>
      <c r="AD2116">
        <v>42</v>
      </c>
      <c r="AE2116">
        <v>55</v>
      </c>
      <c r="AF2116">
        <v>746</v>
      </c>
      <c r="AG2116">
        <v>679</v>
      </c>
      <c r="AH2116">
        <v>4.21</v>
      </c>
      <c r="AI2116">
        <v>20</v>
      </c>
      <c r="AJ2116">
        <v>9</v>
      </c>
      <c r="AK2116">
        <v>44</v>
      </c>
      <c r="AL2116">
        <v>4358</v>
      </c>
      <c r="AM2116">
        <v>1453</v>
      </c>
      <c r="AN2116">
        <v>129</v>
      </c>
      <c r="AO2116">
        <v>612</v>
      </c>
      <c r="AP2116">
        <v>851</v>
      </c>
      <c r="AQ2116">
        <v>114</v>
      </c>
      <c r="AR2116">
        <v>165</v>
      </c>
      <c r="AS2116">
        <v>0.98199999999999998</v>
      </c>
      <c r="AT2116" t="s">
        <v>459</v>
      </c>
      <c r="AU2116" t="s">
        <v>571</v>
      </c>
      <c r="AV2116">
        <v>1748737</v>
      </c>
      <c r="AW2116">
        <v>100</v>
      </c>
      <c r="AX2116">
        <v>100</v>
      </c>
      <c r="AY2116" t="s">
        <v>412</v>
      </c>
      <c r="AZ2116" t="s">
        <v>436</v>
      </c>
      <c r="BA2116" t="s">
        <v>436</v>
      </c>
    </row>
    <row r="2117" spans="1:53" x14ac:dyDescent="0.55000000000000004">
      <c r="A2117">
        <v>1992</v>
      </c>
      <c r="B2117" s="5" t="b">
        <f>Teams[[#This Row],[yearID]]&gt;=1973</f>
        <v>1</v>
      </c>
      <c r="C2117" s="5" t="b">
        <f>Teams[[#This Row],[yearID]]&gt;=1903</f>
        <v>1</v>
      </c>
      <c r="D2117" t="s">
        <v>157</v>
      </c>
      <c r="E2117" t="s">
        <v>532</v>
      </c>
      <c r="F2117" t="s">
        <v>533</v>
      </c>
      <c r="G2117" s="5" t="str">
        <f>VLOOKUP(Teams[[#This Row],[franchID]],TeamsFranchises!$A$2:$D$121,2,FALSE)</f>
        <v>New York Mets</v>
      </c>
      <c r="H2117" t="s">
        <v>37</v>
      </c>
      <c r="I2117">
        <v>5</v>
      </c>
      <c r="J2117">
        <v>162</v>
      </c>
      <c r="K2117">
        <v>81</v>
      </c>
      <c r="L2117">
        <v>72</v>
      </c>
      <c r="M2117">
        <v>90</v>
      </c>
      <c r="N2117" t="s">
        <v>51</v>
      </c>
      <c r="P2117" t="s">
        <v>51</v>
      </c>
      <c r="Q2117" s="5">
        <f>IF(Teams[[#This Row],[LgWin]]="Y", 1,
IF(Teams[[#This Row],[LgWin]] = "N", 0, " "))</f>
        <v>0</v>
      </c>
      <c r="R2117" t="s">
        <v>51</v>
      </c>
      <c r="S2117" s="5">
        <f>IF(Teams[[#This Row],[WSWin]]="Y", 1,
IF(Teams[[#This Row],[WSWin]] = "N", 0, " "))</f>
        <v>0</v>
      </c>
      <c r="T2117">
        <v>599</v>
      </c>
      <c r="U2117">
        <v>5340</v>
      </c>
      <c r="V2117">
        <v>1254</v>
      </c>
      <c r="W2117">
        <v>259</v>
      </c>
      <c r="X2117">
        <v>17</v>
      </c>
      <c r="Y2117">
        <v>93</v>
      </c>
      <c r="Z2117">
        <v>572</v>
      </c>
      <c r="AA2117">
        <v>956</v>
      </c>
      <c r="AB2117">
        <v>129</v>
      </c>
      <c r="AC2117">
        <v>52</v>
      </c>
      <c r="AD2117">
        <v>28</v>
      </c>
      <c r="AE2117">
        <v>45</v>
      </c>
      <c r="AF2117">
        <v>653</v>
      </c>
      <c r="AG2117">
        <v>588</v>
      </c>
      <c r="AH2117">
        <v>3.66</v>
      </c>
      <c r="AI2117">
        <v>17</v>
      </c>
      <c r="AJ2117">
        <v>13</v>
      </c>
      <c r="AK2117">
        <v>34</v>
      </c>
      <c r="AL2117">
        <v>4340</v>
      </c>
      <c r="AM2117">
        <v>1404</v>
      </c>
      <c r="AN2117">
        <v>98</v>
      </c>
      <c r="AO2117">
        <v>482</v>
      </c>
      <c r="AP2117">
        <v>1025</v>
      </c>
      <c r="AQ2117">
        <v>116</v>
      </c>
      <c r="AR2117">
        <v>134</v>
      </c>
      <c r="AS2117">
        <v>0.98099999999999998</v>
      </c>
      <c r="AT2117" t="s">
        <v>534</v>
      </c>
      <c r="AU2117" t="s">
        <v>536</v>
      </c>
      <c r="AV2117">
        <v>1779534</v>
      </c>
      <c r="AW2117">
        <v>99</v>
      </c>
      <c r="AX2117">
        <v>99</v>
      </c>
      <c r="AY2117" t="s">
        <v>533</v>
      </c>
      <c r="AZ2117" t="s">
        <v>532</v>
      </c>
      <c r="BA2117" t="s">
        <v>532</v>
      </c>
    </row>
    <row r="2118" spans="1:53" x14ac:dyDescent="0.55000000000000004">
      <c r="A2118">
        <v>1992</v>
      </c>
      <c r="B2118" s="5" t="b">
        <f>Teams[[#This Row],[yearID]]&gt;=1973</f>
        <v>1</v>
      </c>
      <c r="C2118" s="5" t="b">
        <f>Teams[[#This Row],[yearID]]&gt;=1903</f>
        <v>1</v>
      </c>
      <c r="D2118" t="s">
        <v>410</v>
      </c>
      <c r="E2118" t="s">
        <v>423</v>
      </c>
      <c r="F2118" t="s">
        <v>423</v>
      </c>
      <c r="G2118" s="5" t="str">
        <f>VLOOKUP(Teams[[#This Row],[franchID]],TeamsFranchises!$A$2:$D$121,2,FALSE)</f>
        <v>Oakland Athletics</v>
      </c>
      <c r="H2118" t="s">
        <v>8</v>
      </c>
      <c r="I2118">
        <v>1</v>
      </c>
      <c r="J2118">
        <v>162</v>
      </c>
      <c r="K2118">
        <v>81</v>
      </c>
      <c r="L2118">
        <v>96</v>
      </c>
      <c r="M2118">
        <v>66</v>
      </c>
      <c r="N2118" t="s">
        <v>76</v>
      </c>
      <c r="P2118" t="s">
        <v>51</v>
      </c>
      <c r="Q2118" s="5">
        <f>IF(Teams[[#This Row],[LgWin]]="Y", 1,
IF(Teams[[#This Row],[LgWin]] = "N", 0, " "))</f>
        <v>0</v>
      </c>
      <c r="R2118" t="s">
        <v>51</v>
      </c>
      <c r="S2118" s="5">
        <f>IF(Teams[[#This Row],[WSWin]]="Y", 1,
IF(Teams[[#This Row],[WSWin]] = "N", 0, " "))</f>
        <v>0</v>
      </c>
      <c r="T2118">
        <v>745</v>
      </c>
      <c r="U2118">
        <v>5387</v>
      </c>
      <c r="V2118">
        <v>1389</v>
      </c>
      <c r="W2118">
        <v>219</v>
      </c>
      <c r="X2118">
        <v>24</v>
      </c>
      <c r="Y2118">
        <v>142</v>
      </c>
      <c r="Z2118">
        <v>707</v>
      </c>
      <c r="AA2118">
        <v>831</v>
      </c>
      <c r="AB2118">
        <v>143</v>
      </c>
      <c r="AC2118">
        <v>59</v>
      </c>
      <c r="AD2118">
        <v>49</v>
      </c>
      <c r="AE2118">
        <v>59</v>
      </c>
      <c r="AF2118">
        <v>672</v>
      </c>
      <c r="AG2118">
        <v>599</v>
      </c>
      <c r="AH2118">
        <v>3.73</v>
      </c>
      <c r="AI2118">
        <v>8</v>
      </c>
      <c r="AJ2118">
        <v>9</v>
      </c>
      <c r="AK2118">
        <v>58</v>
      </c>
      <c r="AL2118">
        <v>4341</v>
      </c>
      <c r="AM2118">
        <v>1396</v>
      </c>
      <c r="AN2118">
        <v>129</v>
      </c>
      <c r="AO2118">
        <v>601</v>
      </c>
      <c r="AP2118">
        <v>843</v>
      </c>
      <c r="AQ2118">
        <v>125</v>
      </c>
      <c r="AR2118">
        <v>158</v>
      </c>
      <c r="AS2118">
        <v>0.97899999999999998</v>
      </c>
      <c r="AT2118" t="s">
        <v>546</v>
      </c>
      <c r="AU2118" t="s">
        <v>547</v>
      </c>
      <c r="AV2118">
        <v>2494160</v>
      </c>
      <c r="AW2118">
        <v>94</v>
      </c>
      <c r="AX2118">
        <v>95</v>
      </c>
      <c r="AY2118" t="s">
        <v>423</v>
      </c>
      <c r="AZ2118" t="s">
        <v>423</v>
      </c>
      <c r="BA2118" t="s">
        <v>423</v>
      </c>
    </row>
    <row r="2119" spans="1:53" x14ac:dyDescent="0.55000000000000004">
      <c r="A2119">
        <v>1992</v>
      </c>
      <c r="B2119" s="5" t="b">
        <f>Teams[[#This Row],[yearID]]&gt;=1973</f>
        <v>1</v>
      </c>
      <c r="C2119" s="5" t="b">
        <f>Teams[[#This Row],[yearID]]&gt;=1903</f>
        <v>1</v>
      </c>
      <c r="D2119" t="s">
        <v>157</v>
      </c>
      <c r="E2119" t="s">
        <v>122</v>
      </c>
      <c r="F2119" t="s">
        <v>122</v>
      </c>
      <c r="G2119" s="5" t="str">
        <f>VLOOKUP(Teams[[#This Row],[franchID]],TeamsFranchises!$A$2:$D$121,2,FALSE)</f>
        <v>Philadelphia Phillies</v>
      </c>
      <c r="H2119" t="s">
        <v>37</v>
      </c>
      <c r="I2119">
        <v>6</v>
      </c>
      <c r="J2119">
        <v>162</v>
      </c>
      <c r="K2119">
        <v>81</v>
      </c>
      <c r="L2119">
        <v>70</v>
      </c>
      <c r="M2119">
        <v>92</v>
      </c>
      <c r="N2119" t="s">
        <v>51</v>
      </c>
      <c r="P2119" t="s">
        <v>51</v>
      </c>
      <c r="Q2119" s="5">
        <f>IF(Teams[[#This Row],[LgWin]]="Y", 1,
IF(Teams[[#This Row],[LgWin]] = "N", 0, " "))</f>
        <v>0</v>
      </c>
      <c r="R2119" t="s">
        <v>51</v>
      </c>
      <c r="S2119" s="5">
        <f>IF(Teams[[#This Row],[WSWin]]="Y", 1,
IF(Teams[[#This Row],[WSWin]] = "N", 0, " "))</f>
        <v>0</v>
      </c>
      <c r="T2119">
        <v>686</v>
      </c>
      <c r="U2119">
        <v>5500</v>
      </c>
      <c r="V2119">
        <v>1392</v>
      </c>
      <c r="W2119">
        <v>255</v>
      </c>
      <c r="X2119">
        <v>36</v>
      </c>
      <c r="Y2119">
        <v>118</v>
      </c>
      <c r="Z2119">
        <v>509</v>
      </c>
      <c r="AA2119">
        <v>1059</v>
      </c>
      <c r="AB2119">
        <v>127</v>
      </c>
      <c r="AC2119">
        <v>31</v>
      </c>
      <c r="AD2119">
        <v>52</v>
      </c>
      <c r="AE2119">
        <v>46</v>
      </c>
      <c r="AF2119">
        <v>717</v>
      </c>
      <c r="AG2119">
        <v>652</v>
      </c>
      <c r="AH2119">
        <v>4.1100000000000003</v>
      </c>
      <c r="AI2119">
        <v>27</v>
      </c>
      <c r="AJ2119">
        <v>7</v>
      </c>
      <c r="AK2119">
        <v>34</v>
      </c>
      <c r="AL2119">
        <v>4284</v>
      </c>
      <c r="AM2119">
        <v>1387</v>
      </c>
      <c r="AN2119">
        <v>113</v>
      </c>
      <c r="AO2119">
        <v>549</v>
      </c>
      <c r="AP2119">
        <v>851</v>
      </c>
      <c r="AQ2119">
        <v>131</v>
      </c>
      <c r="AR2119">
        <v>128</v>
      </c>
      <c r="AS2119">
        <v>0.97799999999999998</v>
      </c>
      <c r="AT2119" t="s">
        <v>358</v>
      </c>
      <c r="AU2119" t="s">
        <v>566</v>
      </c>
      <c r="AV2119">
        <v>1927448</v>
      </c>
      <c r="AW2119">
        <v>100</v>
      </c>
      <c r="AX2119">
        <v>100</v>
      </c>
      <c r="AY2119" t="s">
        <v>122</v>
      </c>
      <c r="AZ2119" t="s">
        <v>122</v>
      </c>
      <c r="BA2119" t="s">
        <v>122</v>
      </c>
    </row>
    <row r="2120" spans="1:53" x14ac:dyDescent="0.55000000000000004">
      <c r="A2120">
        <v>1992</v>
      </c>
      <c r="B2120" s="5" t="b">
        <f>Teams[[#This Row],[yearID]]&gt;=1973</f>
        <v>1</v>
      </c>
      <c r="C2120" s="5" t="b">
        <f>Teams[[#This Row],[yearID]]&gt;=1903</f>
        <v>1</v>
      </c>
      <c r="D2120" t="s">
        <v>157</v>
      </c>
      <c r="E2120" t="s">
        <v>229</v>
      </c>
      <c r="F2120" t="s">
        <v>229</v>
      </c>
      <c r="G2120" s="5" t="str">
        <f>VLOOKUP(Teams[[#This Row],[franchID]],TeamsFranchises!$A$2:$D$121,2,FALSE)</f>
        <v>Pittsburgh Pirates</v>
      </c>
      <c r="H2120" t="s">
        <v>37</v>
      </c>
      <c r="I2120">
        <v>1</v>
      </c>
      <c r="J2120">
        <v>162</v>
      </c>
      <c r="K2120">
        <v>81</v>
      </c>
      <c r="L2120">
        <v>96</v>
      </c>
      <c r="M2120">
        <v>66</v>
      </c>
      <c r="N2120" t="s">
        <v>76</v>
      </c>
      <c r="P2120" t="s">
        <v>51</v>
      </c>
      <c r="Q2120" s="5">
        <f>IF(Teams[[#This Row],[LgWin]]="Y", 1,
IF(Teams[[#This Row],[LgWin]] = "N", 0, " "))</f>
        <v>0</v>
      </c>
      <c r="R2120" t="s">
        <v>51</v>
      </c>
      <c r="S2120" s="5">
        <f>IF(Teams[[#This Row],[WSWin]]="Y", 1,
IF(Teams[[#This Row],[WSWin]] = "N", 0, " "))</f>
        <v>0</v>
      </c>
      <c r="T2120">
        <v>693</v>
      </c>
      <c r="U2120">
        <v>5527</v>
      </c>
      <c r="V2120">
        <v>1409</v>
      </c>
      <c r="W2120">
        <v>272</v>
      </c>
      <c r="X2120">
        <v>54</v>
      </c>
      <c r="Y2120">
        <v>106</v>
      </c>
      <c r="Z2120">
        <v>569</v>
      </c>
      <c r="AA2120">
        <v>872</v>
      </c>
      <c r="AB2120">
        <v>110</v>
      </c>
      <c r="AC2120">
        <v>53</v>
      </c>
      <c r="AD2120">
        <v>25</v>
      </c>
      <c r="AE2120">
        <v>56</v>
      </c>
      <c r="AF2120">
        <v>595</v>
      </c>
      <c r="AG2120">
        <v>551</v>
      </c>
      <c r="AH2120">
        <v>3.35</v>
      </c>
      <c r="AI2120">
        <v>20</v>
      </c>
      <c r="AJ2120">
        <v>20</v>
      </c>
      <c r="AK2120">
        <v>43</v>
      </c>
      <c r="AL2120">
        <v>4439</v>
      </c>
      <c r="AM2120">
        <v>1410</v>
      </c>
      <c r="AN2120">
        <v>101</v>
      </c>
      <c r="AO2120">
        <v>455</v>
      </c>
      <c r="AP2120">
        <v>844</v>
      </c>
      <c r="AQ2120">
        <v>101</v>
      </c>
      <c r="AR2120">
        <v>144</v>
      </c>
      <c r="AS2120">
        <v>0.98399999999999999</v>
      </c>
      <c r="AT2120" t="s">
        <v>390</v>
      </c>
      <c r="AU2120" t="s">
        <v>567</v>
      </c>
      <c r="AV2120">
        <v>1829395</v>
      </c>
      <c r="AW2120">
        <v>99</v>
      </c>
      <c r="AX2120">
        <v>98</v>
      </c>
      <c r="AY2120" t="s">
        <v>229</v>
      </c>
      <c r="AZ2120" t="s">
        <v>229</v>
      </c>
      <c r="BA2120" t="s">
        <v>229</v>
      </c>
    </row>
    <row r="2121" spans="1:53" x14ac:dyDescent="0.55000000000000004">
      <c r="A2121">
        <v>1992</v>
      </c>
      <c r="B2121" s="5" t="b">
        <f>Teams[[#This Row],[yearID]]&gt;=1973</f>
        <v>1</v>
      </c>
      <c r="C2121" s="5" t="b">
        <f>Teams[[#This Row],[yearID]]&gt;=1903</f>
        <v>1</v>
      </c>
      <c r="D2121" t="s">
        <v>157</v>
      </c>
      <c r="E2121" t="s">
        <v>554</v>
      </c>
      <c r="F2121" t="s">
        <v>555</v>
      </c>
      <c r="G2121" s="5" t="str">
        <f>VLOOKUP(Teams[[#This Row],[franchID]],TeamsFranchises!$A$2:$D$121,2,FALSE)</f>
        <v>San Diego Padres</v>
      </c>
      <c r="H2121" t="s">
        <v>8</v>
      </c>
      <c r="I2121">
        <v>3</v>
      </c>
      <c r="J2121">
        <v>162</v>
      </c>
      <c r="K2121">
        <v>81</v>
      </c>
      <c r="L2121">
        <v>82</v>
      </c>
      <c r="M2121">
        <v>80</v>
      </c>
      <c r="N2121" t="s">
        <v>51</v>
      </c>
      <c r="P2121" t="s">
        <v>51</v>
      </c>
      <c r="Q2121" s="5">
        <f>IF(Teams[[#This Row],[LgWin]]="Y", 1,
IF(Teams[[#This Row],[LgWin]] = "N", 0, " "))</f>
        <v>0</v>
      </c>
      <c r="R2121" t="s">
        <v>51</v>
      </c>
      <c r="S2121" s="5">
        <f>IF(Teams[[#This Row],[WSWin]]="Y", 1,
IF(Teams[[#This Row],[WSWin]] = "N", 0, " "))</f>
        <v>0</v>
      </c>
      <c r="T2121">
        <v>617</v>
      </c>
      <c r="U2121">
        <v>5476</v>
      </c>
      <c r="V2121">
        <v>1396</v>
      </c>
      <c r="W2121">
        <v>255</v>
      </c>
      <c r="X2121">
        <v>30</v>
      </c>
      <c r="Y2121">
        <v>135</v>
      </c>
      <c r="Z2121">
        <v>453</v>
      </c>
      <c r="AA2121">
        <v>864</v>
      </c>
      <c r="AB2121">
        <v>69</v>
      </c>
      <c r="AC2121">
        <v>52</v>
      </c>
      <c r="AD2121">
        <v>26</v>
      </c>
      <c r="AE2121">
        <v>41</v>
      </c>
      <c r="AF2121">
        <v>636</v>
      </c>
      <c r="AG2121">
        <v>578</v>
      </c>
      <c r="AH2121">
        <v>3.56</v>
      </c>
      <c r="AI2121">
        <v>9</v>
      </c>
      <c r="AJ2121">
        <v>11</v>
      </c>
      <c r="AK2121">
        <v>46</v>
      </c>
      <c r="AL2121">
        <v>4384</v>
      </c>
      <c r="AM2121">
        <v>1444</v>
      </c>
      <c r="AN2121">
        <v>111</v>
      </c>
      <c r="AO2121">
        <v>439</v>
      </c>
      <c r="AP2121">
        <v>971</v>
      </c>
      <c r="AQ2121">
        <v>115</v>
      </c>
      <c r="AR2121">
        <v>127</v>
      </c>
      <c r="AS2121">
        <v>0.98199999999999998</v>
      </c>
      <c r="AT2121" t="s">
        <v>556</v>
      </c>
      <c r="AU2121" t="s">
        <v>557</v>
      </c>
      <c r="AV2121">
        <v>1721406</v>
      </c>
      <c r="AW2121">
        <v>101</v>
      </c>
      <c r="AX2121">
        <v>102</v>
      </c>
      <c r="AY2121" t="s">
        <v>555</v>
      </c>
      <c r="AZ2121" t="s">
        <v>554</v>
      </c>
      <c r="BA2121" t="s">
        <v>554</v>
      </c>
    </row>
    <row r="2122" spans="1:53" x14ac:dyDescent="0.55000000000000004">
      <c r="A2122">
        <v>1992</v>
      </c>
      <c r="B2122" s="5" t="b">
        <f>Teams[[#This Row],[yearID]]&gt;=1973</f>
        <v>1</v>
      </c>
      <c r="C2122" s="5" t="b">
        <f>Teams[[#This Row],[yearID]]&gt;=1903</f>
        <v>1</v>
      </c>
      <c r="D2122" t="s">
        <v>410</v>
      </c>
      <c r="E2122" t="s">
        <v>573</v>
      </c>
      <c r="F2122" t="s">
        <v>573</v>
      </c>
      <c r="G2122" s="5" t="str">
        <f>VLOOKUP(Teams[[#This Row],[franchID]],TeamsFranchises!$A$2:$D$121,2,FALSE)</f>
        <v>Seattle Mariners</v>
      </c>
      <c r="H2122" t="s">
        <v>8</v>
      </c>
      <c r="I2122">
        <v>7</v>
      </c>
      <c r="J2122">
        <v>162</v>
      </c>
      <c r="K2122">
        <v>81</v>
      </c>
      <c r="L2122">
        <v>64</v>
      </c>
      <c r="M2122">
        <v>98</v>
      </c>
      <c r="N2122" t="s">
        <v>51</v>
      </c>
      <c r="P2122" t="s">
        <v>51</v>
      </c>
      <c r="Q2122" s="5">
        <f>IF(Teams[[#This Row],[LgWin]]="Y", 1,
IF(Teams[[#This Row],[LgWin]] = "N", 0, " "))</f>
        <v>0</v>
      </c>
      <c r="R2122" t="s">
        <v>51</v>
      </c>
      <c r="S2122" s="5">
        <f>IF(Teams[[#This Row],[WSWin]]="Y", 1,
IF(Teams[[#This Row],[WSWin]] = "N", 0, " "))</f>
        <v>0</v>
      </c>
      <c r="T2122">
        <v>679</v>
      </c>
      <c r="U2122">
        <v>5564</v>
      </c>
      <c r="V2122">
        <v>1466</v>
      </c>
      <c r="W2122">
        <v>278</v>
      </c>
      <c r="X2122">
        <v>24</v>
      </c>
      <c r="Y2122">
        <v>149</v>
      </c>
      <c r="Z2122">
        <v>474</v>
      </c>
      <c r="AA2122">
        <v>841</v>
      </c>
      <c r="AB2122">
        <v>100</v>
      </c>
      <c r="AC2122">
        <v>55</v>
      </c>
      <c r="AD2122">
        <v>38</v>
      </c>
      <c r="AE2122">
        <v>51</v>
      </c>
      <c r="AF2122">
        <v>799</v>
      </c>
      <c r="AG2122">
        <v>730</v>
      </c>
      <c r="AH2122">
        <v>4.55</v>
      </c>
      <c r="AI2122">
        <v>21</v>
      </c>
      <c r="AJ2122">
        <v>9</v>
      </c>
      <c r="AK2122">
        <v>30</v>
      </c>
      <c r="AL2122">
        <v>4335</v>
      </c>
      <c r="AM2122">
        <v>1467</v>
      </c>
      <c r="AN2122">
        <v>129</v>
      </c>
      <c r="AO2122">
        <v>661</v>
      </c>
      <c r="AP2122">
        <v>894</v>
      </c>
      <c r="AQ2122">
        <v>112</v>
      </c>
      <c r="AR2122">
        <v>170</v>
      </c>
      <c r="AS2122">
        <v>0.98199999999999998</v>
      </c>
      <c r="AT2122" t="s">
        <v>574</v>
      </c>
      <c r="AU2122" t="s">
        <v>575</v>
      </c>
      <c r="AV2122">
        <v>1651367</v>
      </c>
      <c r="AW2122">
        <v>100</v>
      </c>
      <c r="AX2122">
        <v>100</v>
      </c>
      <c r="AY2122" t="s">
        <v>573</v>
      </c>
      <c r="AZ2122" t="s">
        <v>573</v>
      </c>
      <c r="BA2122" t="s">
        <v>573</v>
      </c>
    </row>
    <row r="2123" spans="1:53" x14ac:dyDescent="0.55000000000000004">
      <c r="A2123">
        <v>1992</v>
      </c>
      <c r="B2123" s="5" t="b">
        <f>Teams[[#This Row],[yearID]]&gt;=1973</f>
        <v>1</v>
      </c>
      <c r="C2123" s="5" t="b">
        <f>Teams[[#This Row],[yearID]]&gt;=1903</f>
        <v>1</v>
      </c>
      <c r="D2123" t="s">
        <v>157</v>
      </c>
      <c r="E2123" t="s">
        <v>514</v>
      </c>
      <c r="F2123" t="s">
        <v>243</v>
      </c>
      <c r="G2123" s="5" t="str">
        <f>VLOOKUP(Teams[[#This Row],[franchID]],TeamsFranchises!$A$2:$D$121,2,FALSE)</f>
        <v>San Francisco Giants</v>
      </c>
      <c r="H2123" t="s">
        <v>8</v>
      </c>
      <c r="I2123">
        <v>5</v>
      </c>
      <c r="J2123">
        <v>162</v>
      </c>
      <c r="K2123">
        <v>81</v>
      </c>
      <c r="L2123">
        <v>72</v>
      </c>
      <c r="M2123">
        <v>90</v>
      </c>
      <c r="N2123" t="s">
        <v>51</v>
      </c>
      <c r="P2123" t="s">
        <v>51</v>
      </c>
      <c r="Q2123" s="5">
        <f>IF(Teams[[#This Row],[LgWin]]="Y", 1,
IF(Teams[[#This Row],[LgWin]] = "N", 0, " "))</f>
        <v>0</v>
      </c>
      <c r="R2123" t="s">
        <v>51</v>
      </c>
      <c r="S2123" s="5">
        <f>IF(Teams[[#This Row],[WSWin]]="Y", 1,
IF(Teams[[#This Row],[WSWin]] = "N", 0, " "))</f>
        <v>0</v>
      </c>
      <c r="T2123">
        <v>574</v>
      </c>
      <c r="U2123">
        <v>5456</v>
      </c>
      <c r="V2123">
        <v>1330</v>
      </c>
      <c r="W2123">
        <v>220</v>
      </c>
      <c r="X2123">
        <v>36</v>
      </c>
      <c r="Y2123">
        <v>105</v>
      </c>
      <c r="Z2123">
        <v>435</v>
      </c>
      <c r="AA2123">
        <v>1067</v>
      </c>
      <c r="AB2123">
        <v>112</v>
      </c>
      <c r="AC2123">
        <v>64</v>
      </c>
      <c r="AD2123">
        <v>39</v>
      </c>
      <c r="AE2123">
        <v>39</v>
      </c>
      <c r="AF2123">
        <v>647</v>
      </c>
      <c r="AG2123">
        <v>586</v>
      </c>
      <c r="AH2123">
        <v>3.61</v>
      </c>
      <c r="AI2123">
        <v>9</v>
      </c>
      <c r="AJ2123">
        <v>12</v>
      </c>
      <c r="AK2123">
        <v>30</v>
      </c>
      <c r="AL2123">
        <v>4383</v>
      </c>
      <c r="AM2123">
        <v>1385</v>
      </c>
      <c r="AN2123">
        <v>128</v>
      </c>
      <c r="AO2123">
        <v>502</v>
      </c>
      <c r="AP2123">
        <v>927</v>
      </c>
      <c r="AQ2123">
        <v>113</v>
      </c>
      <c r="AR2123">
        <v>174</v>
      </c>
      <c r="AS2123">
        <v>0.98199999999999998</v>
      </c>
      <c r="AT2123" t="s">
        <v>515</v>
      </c>
      <c r="AU2123" t="s">
        <v>517</v>
      </c>
      <c r="AV2123">
        <v>1560998</v>
      </c>
      <c r="AW2123">
        <v>94</v>
      </c>
      <c r="AX2123">
        <v>94</v>
      </c>
      <c r="AY2123" t="s">
        <v>243</v>
      </c>
      <c r="AZ2123" t="s">
        <v>514</v>
      </c>
      <c r="BA2123" t="s">
        <v>514</v>
      </c>
    </row>
    <row r="2124" spans="1:53" x14ac:dyDescent="0.55000000000000004">
      <c r="A2124">
        <v>1992</v>
      </c>
      <c r="B2124" s="5" t="b">
        <f>Teams[[#This Row],[yearID]]&gt;=1973</f>
        <v>1</v>
      </c>
      <c r="C2124" s="5" t="b">
        <f>Teams[[#This Row],[yearID]]&gt;=1903</f>
        <v>1</v>
      </c>
      <c r="D2124" t="s">
        <v>157</v>
      </c>
      <c r="E2124" t="s">
        <v>396</v>
      </c>
      <c r="F2124" t="s">
        <v>154</v>
      </c>
      <c r="G2124" s="5" t="str">
        <f>VLOOKUP(Teams[[#This Row],[franchID]],TeamsFranchises!$A$2:$D$121,2,FALSE)</f>
        <v>St. Louis Cardinals</v>
      </c>
      <c r="H2124" t="s">
        <v>37</v>
      </c>
      <c r="I2124">
        <v>3</v>
      </c>
      <c r="J2124">
        <v>162</v>
      </c>
      <c r="K2124">
        <v>81</v>
      </c>
      <c r="L2124">
        <v>83</v>
      </c>
      <c r="M2124">
        <v>79</v>
      </c>
      <c r="N2124" t="s">
        <v>51</v>
      </c>
      <c r="P2124" t="s">
        <v>51</v>
      </c>
      <c r="Q2124" s="5">
        <f>IF(Teams[[#This Row],[LgWin]]="Y", 1,
IF(Teams[[#This Row],[LgWin]] = "N", 0, " "))</f>
        <v>0</v>
      </c>
      <c r="R2124" t="s">
        <v>51</v>
      </c>
      <c r="S2124" s="5">
        <f>IF(Teams[[#This Row],[WSWin]]="Y", 1,
IF(Teams[[#This Row],[WSWin]] = "N", 0, " "))</f>
        <v>0</v>
      </c>
      <c r="T2124">
        <v>631</v>
      </c>
      <c r="U2124">
        <v>5594</v>
      </c>
      <c r="V2124">
        <v>1464</v>
      </c>
      <c r="W2124">
        <v>262</v>
      </c>
      <c r="X2124">
        <v>44</v>
      </c>
      <c r="Y2124">
        <v>94</v>
      </c>
      <c r="Z2124">
        <v>495</v>
      </c>
      <c r="AA2124">
        <v>996</v>
      </c>
      <c r="AB2124">
        <v>208</v>
      </c>
      <c r="AC2124">
        <v>118</v>
      </c>
      <c r="AD2124">
        <v>32</v>
      </c>
      <c r="AE2124">
        <v>41</v>
      </c>
      <c r="AF2124">
        <v>604</v>
      </c>
      <c r="AG2124">
        <v>556</v>
      </c>
      <c r="AH2124">
        <v>3.38</v>
      </c>
      <c r="AI2124">
        <v>10</v>
      </c>
      <c r="AJ2124">
        <v>9</v>
      </c>
      <c r="AK2124">
        <v>47</v>
      </c>
      <c r="AL2124">
        <v>4440</v>
      </c>
      <c r="AM2124">
        <v>1405</v>
      </c>
      <c r="AN2124">
        <v>118</v>
      </c>
      <c r="AO2124">
        <v>400</v>
      </c>
      <c r="AP2124">
        <v>842</v>
      </c>
      <c r="AQ2124">
        <v>94</v>
      </c>
      <c r="AR2124">
        <v>146</v>
      </c>
      <c r="AS2124">
        <v>0.98499999999999999</v>
      </c>
      <c r="AT2124" t="s">
        <v>409</v>
      </c>
      <c r="AU2124" t="s">
        <v>545</v>
      </c>
      <c r="AV2124">
        <v>2418483</v>
      </c>
      <c r="AW2124">
        <v>97</v>
      </c>
      <c r="AX2124">
        <v>97</v>
      </c>
      <c r="AY2124" t="s">
        <v>154</v>
      </c>
      <c r="AZ2124" t="s">
        <v>396</v>
      </c>
      <c r="BA2124" t="s">
        <v>396</v>
      </c>
    </row>
    <row r="2125" spans="1:53" x14ac:dyDescent="0.55000000000000004">
      <c r="A2125">
        <v>1992</v>
      </c>
      <c r="B2125" s="5" t="b">
        <f>Teams[[#This Row],[yearID]]&gt;=1973</f>
        <v>1</v>
      </c>
      <c r="C2125" s="5" t="b">
        <f>Teams[[#This Row],[yearID]]&gt;=1903</f>
        <v>1</v>
      </c>
      <c r="D2125" t="s">
        <v>410</v>
      </c>
      <c r="E2125" t="s">
        <v>526</v>
      </c>
      <c r="F2125" t="s">
        <v>526</v>
      </c>
      <c r="G2125" s="5" t="str">
        <f>VLOOKUP(Teams[[#This Row],[franchID]],TeamsFranchises!$A$2:$D$121,2,FALSE)</f>
        <v>Texas Rangers</v>
      </c>
      <c r="H2125" t="s">
        <v>8</v>
      </c>
      <c r="I2125">
        <v>4</v>
      </c>
      <c r="J2125">
        <v>162</v>
      </c>
      <c r="K2125">
        <v>81</v>
      </c>
      <c r="L2125">
        <v>77</v>
      </c>
      <c r="M2125">
        <v>85</v>
      </c>
      <c r="N2125" t="s">
        <v>51</v>
      </c>
      <c r="P2125" t="s">
        <v>51</v>
      </c>
      <c r="Q2125" s="5">
        <f>IF(Teams[[#This Row],[LgWin]]="Y", 1,
IF(Teams[[#This Row],[LgWin]] = "N", 0, " "))</f>
        <v>0</v>
      </c>
      <c r="R2125" t="s">
        <v>51</v>
      </c>
      <c r="S2125" s="5">
        <f>IF(Teams[[#This Row],[WSWin]]="Y", 1,
IF(Teams[[#This Row],[WSWin]] = "N", 0, " "))</f>
        <v>0</v>
      </c>
      <c r="T2125">
        <v>682</v>
      </c>
      <c r="U2125">
        <v>5537</v>
      </c>
      <c r="V2125">
        <v>1387</v>
      </c>
      <c r="W2125">
        <v>266</v>
      </c>
      <c r="X2125">
        <v>23</v>
      </c>
      <c r="Y2125">
        <v>159</v>
      </c>
      <c r="Z2125">
        <v>550</v>
      </c>
      <c r="AA2125">
        <v>1036</v>
      </c>
      <c r="AB2125">
        <v>81</v>
      </c>
      <c r="AC2125">
        <v>44</v>
      </c>
      <c r="AD2125">
        <v>50</v>
      </c>
      <c r="AE2125">
        <v>45</v>
      </c>
      <c r="AF2125">
        <v>753</v>
      </c>
      <c r="AG2125">
        <v>663</v>
      </c>
      <c r="AH2125">
        <v>4.09</v>
      </c>
      <c r="AI2125">
        <v>19</v>
      </c>
      <c r="AJ2125">
        <v>3</v>
      </c>
      <c r="AK2125">
        <v>42</v>
      </c>
      <c r="AL2125">
        <v>4381</v>
      </c>
      <c r="AM2125">
        <v>1471</v>
      </c>
      <c r="AN2125">
        <v>113</v>
      </c>
      <c r="AO2125">
        <v>598</v>
      </c>
      <c r="AP2125">
        <v>1034</v>
      </c>
      <c r="AQ2125">
        <v>154</v>
      </c>
      <c r="AR2125">
        <v>153</v>
      </c>
      <c r="AS2125">
        <v>0.97499999999999998</v>
      </c>
      <c r="AT2125" t="s">
        <v>568</v>
      </c>
      <c r="AU2125" t="s">
        <v>569</v>
      </c>
      <c r="AV2125">
        <v>2198231</v>
      </c>
      <c r="AW2125">
        <v>97</v>
      </c>
      <c r="AX2125">
        <v>97</v>
      </c>
      <c r="AY2125" t="s">
        <v>526</v>
      </c>
      <c r="AZ2125" t="s">
        <v>526</v>
      </c>
      <c r="BA2125" t="s">
        <v>526</v>
      </c>
    </row>
    <row r="2126" spans="1:53" x14ac:dyDescent="0.55000000000000004">
      <c r="A2126">
        <v>1992</v>
      </c>
      <c r="B2126" s="5" t="b">
        <f>Teams[[#This Row],[yearID]]&gt;=1973</f>
        <v>1</v>
      </c>
      <c r="C2126" s="5" t="b">
        <f>Teams[[#This Row],[yearID]]&gt;=1903</f>
        <v>1</v>
      </c>
      <c r="D2126" t="s">
        <v>410</v>
      </c>
      <c r="E2126" t="s">
        <v>576</v>
      </c>
      <c r="F2126" t="s">
        <v>576</v>
      </c>
      <c r="G2126" s="5" t="str">
        <f>VLOOKUP(Teams[[#This Row],[franchID]],TeamsFranchises!$A$2:$D$121,2,FALSE)</f>
        <v>Toronto Blue Jays</v>
      </c>
      <c r="H2126" t="s">
        <v>37</v>
      </c>
      <c r="I2126">
        <v>1</v>
      </c>
      <c r="J2126">
        <v>162</v>
      </c>
      <c r="K2126">
        <v>81</v>
      </c>
      <c r="L2126">
        <v>96</v>
      </c>
      <c r="M2126">
        <v>66</v>
      </c>
      <c r="N2126" t="s">
        <v>76</v>
      </c>
      <c r="P2126" t="s">
        <v>76</v>
      </c>
      <c r="Q2126" s="5">
        <f>IF(Teams[[#This Row],[LgWin]]="Y", 1,
IF(Teams[[#This Row],[LgWin]] = "N", 0, " "))</f>
        <v>1</v>
      </c>
      <c r="R2126" t="s">
        <v>76</v>
      </c>
      <c r="S2126" s="5">
        <f>IF(Teams[[#This Row],[WSWin]]="Y", 1,
IF(Teams[[#This Row],[WSWin]] = "N", 0, " "))</f>
        <v>1</v>
      </c>
      <c r="T2126">
        <v>780</v>
      </c>
      <c r="U2126">
        <v>5536</v>
      </c>
      <c r="V2126">
        <v>1458</v>
      </c>
      <c r="W2126">
        <v>265</v>
      </c>
      <c r="X2126">
        <v>40</v>
      </c>
      <c r="Y2126">
        <v>163</v>
      </c>
      <c r="Z2126">
        <v>561</v>
      </c>
      <c r="AA2126">
        <v>933</v>
      </c>
      <c r="AB2126">
        <v>129</v>
      </c>
      <c r="AC2126">
        <v>39</v>
      </c>
      <c r="AD2126">
        <v>47</v>
      </c>
      <c r="AE2126">
        <v>54</v>
      </c>
      <c r="AF2126">
        <v>682</v>
      </c>
      <c r="AG2126">
        <v>626</v>
      </c>
      <c r="AH2126">
        <v>3.91</v>
      </c>
      <c r="AI2126">
        <v>18</v>
      </c>
      <c r="AJ2126">
        <v>14</v>
      </c>
      <c r="AK2126">
        <v>49</v>
      </c>
      <c r="AL2126">
        <v>4322</v>
      </c>
      <c r="AM2126">
        <v>1346</v>
      </c>
      <c r="AN2126">
        <v>124</v>
      </c>
      <c r="AO2126">
        <v>541</v>
      </c>
      <c r="AP2126">
        <v>954</v>
      </c>
      <c r="AQ2126">
        <v>93</v>
      </c>
      <c r="AR2126">
        <v>109</v>
      </c>
      <c r="AS2126">
        <v>0.98499999999999999</v>
      </c>
      <c r="AT2126" t="s">
        <v>577</v>
      </c>
      <c r="AU2126" t="s">
        <v>581</v>
      </c>
      <c r="AV2126">
        <v>4028318</v>
      </c>
      <c r="AW2126">
        <v>105</v>
      </c>
      <c r="AX2126">
        <v>104</v>
      </c>
      <c r="AY2126" t="s">
        <v>576</v>
      </c>
      <c r="AZ2126" t="s">
        <v>576</v>
      </c>
      <c r="BA2126" t="s">
        <v>576</v>
      </c>
    </row>
    <row r="2127" spans="1:53" x14ac:dyDescent="0.55000000000000004">
      <c r="A2127">
        <v>1993</v>
      </c>
      <c r="B2127" s="5" t="b">
        <f>Teams[[#This Row],[yearID]]&gt;=1973</f>
        <v>1</v>
      </c>
      <c r="C2127" s="5" t="b">
        <f>Teams[[#This Row],[yearID]]&gt;=1903</f>
        <v>1</v>
      </c>
      <c r="D2127" t="s">
        <v>157</v>
      </c>
      <c r="E2127" t="s">
        <v>159</v>
      </c>
      <c r="F2127" t="s">
        <v>159</v>
      </c>
      <c r="G2127" s="5" t="str">
        <f>VLOOKUP(Teams[[#This Row],[franchID]],TeamsFranchises!$A$2:$D$121,2,FALSE)</f>
        <v>Atlanta Braves</v>
      </c>
      <c r="H2127" t="s">
        <v>8</v>
      </c>
      <c r="I2127">
        <v>1</v>
      </c>
      <c r="J2127">
        <v>162</v>
      </c>
      <c r="K2127">
        <v>81</v>
      </c>
      <c r="L2127">
        <v>104</v>
      </c>
      <c r="M2127">
        <v>58</v>
      </c>
      <c r="N2127" t="s">
        <v>76</v>
      </c>
      <c r="P2127" t="s">
        <v>51</v>
      </c>
      <c r="Q2127" s="5">
        <f>IF(Teams[[#This Row],[LgWin]]="Y", 1,
IF(Teams[[#This Row],[LgWin]] = "N", 0, " "))</f>
        <v>0</v>
      </c>
      <c r="R2127" t="s">
        <v>51</v>
      </c>
      <c r="S2127" s="5">
        <f>IF(Teams[[#This Row],[WSWin]]="Y", 1,
IF(Teams[[#This Row],[WSWin]] = "N", 0, " "))</f>
        <v>0</v>
      </c>
      <c r="T2127">
        <v>767</v>
      </c>
      <c r="U2127">
        <v>5515</v>
      </c>
      <c r="V2127">
        <v>1444</v>
      </c>
      <c r="W2127">
        <v>239</v>
      </c>
      <c r="X2127">
        <v>29</v>
      </c>
      <c r="Y2127">
        <v>169</v>
      </c>
      <c r="Z2127">
        <v>560</v>
      </c>
      <c r="AA2127">
        <v>946</v>
      </c>
      <c r="AB2127">
        <v>125</v>
      </c>
      <c r="AC2127">
        <v>48</v>
      </c>
      <c r="AD2127">
        <v>36</v>
      </c>
      <c r="AE2127">
        <v>50</v>
      </c>
      <c r="AF2127">
        <v>559</v>
      </c>
      <c r="AG2127">
        <v>507</v>
      </c>
      <c r="AH2127">
        <v>3.14</v>
      </c>
      <c r="AI2127">
        <v>18</v>
      </c>
      <c r="AJ2127">
        <v>16</v>
      </c>
      <c r="AK2127">
        <v>46</v>
      </c>
      <c r="AL2127">
        <v>4365</v>
      </c>
      <c r="AM2127">
        <v>1297</v>
      </c>
      <c r="AN2127">
        <v>101</v>
      </c>
      <c r="AO2127">
        <v>480</v>
      </c>
      <c r="AP2127">
        <v>1036</v>
      </c>
      <c r="AQ2127">
        <v>108</v>
      </c>
      <c r="AR2127">
        <v>146</v>
      </c>
      <c r="AS2127">
        <v>0.98299999999999998</v>
      </c>
      <c r="AT2127" t="s">
        <v>541</v>
      </c>
      <c r="AU2127" t="s">
        <v>542</v>
      </c>
      <c r="AV2127">
        <v>3884720</v>
      </c>
      <c r="AW2127">
        <v>101</v>
      </c>
      <c r="AX2127">
        <v>100</v>
      </c>
      <c r="AY2127" t="s">
        <v>159</v>
      </c>
      <c r="AZ2127" t="s">
        <v>159</v>
      </c>
      <c r="BA2127" t="s">
        <v>159</v>
      </c>
    </row>
    <row r="2128" spans="1:53" x14ac:dyDescent="0.55000000000000004">
      <c r="A2128">
        <v>1993</v>
      </c>
      <c r="B2128" s="5" t="b">
        <f>Teams[[#This Row],[yearID]]&gt;=1973</f>
        <v>1</v>
      </c>
      <c r="C2128" s="5" t="b">
        <f>Teams[[#This Row],[yearID]]&gt;=1903</f>
        <v>1</v>
      </c>
      <c r="D2128" t="s">
        <v>410</v>
      </c>
      <c r="E2128" t="s">
        <v>95</v>
      </c>
      <c r="F2128" t="s">
        <v>95</v>
      </c>
      <c r="G2128" s="5" t="str">
        <f>VLOOKUP(Teams[[#This Row],[franchID]],TeamsFranchises!$A$2:$D$121,2,FALSE)</f>
        <v>Baltimore Orioles</v>
      </c>
      <c r="H2128" t="s">
        <v>37</v>
      </c>
      <c r="I2128">
        <v>3</v>
      </c>
      <c r="J2128">
        <v>162</v>
      </c>
      <c r="K2128">
        <v>81</v>
      </c>
      <c r="L2128">
        <v>85</v>
      </c>
      <c r="M2128">
        <v>77</v>
      </c>
      <c r="N2128" t="s">
        <v>51</v>
      </c>
      <c r="P2128" t="s">
        <v>51</v>
      </c>
      <c r="Q2128" s="5">
        <f>IF(Teams[[#This Row],[LgWin]]="Y", 1,
IF(Teams[[#This Row],[LgWin]] = "N", 0, " "))</f>
        <v>0</v>
      </c>
      <c r="R2128" t="s">
        <v>51</v>
      </c>
      <c r="S2128" s="5">
        <f>IF(Teams[[#This Row],[WSWin]]="Y", 1,
IF(Teams[[#This Row],[WSWin]] = "N", 0, " "))</f>
        <v>0</v>
      </c>
      <c r="T2128">
        <v>786</v>
      </c>
      <c r="U2128">
        <v>5508</v>
      </c>
      <c r="V2128">
        <v>1470</v>
      </c>
      <c r="W2128">
        <v>287</v>
      </c>
      <c r="X2128">
        <v>24</v>
      </c>
      <c r="Y2128">
        <v>157</v>
      </c>
      <c r="Z2128">
        <v>655</v>
      </c>
      <c r="AA2128">
        <v>930</v>
      </c>
      <c r="AB2128">
        <v>73</v>
      </c>
      <c r="AC2128">
        <v>54</v>
      </c>
      <c r="AD2128">
        <v>41</v>
      </c>
      <c r="AE2128">
        <v>56</v>
      </c>
      <c r="AF2128">
        <v>745</v>
      </c>
      <c r="AG2128">
        <v>691</v>
      </c>
      <c r="AH2128">
        <v>4.3099999999999996</v>
      </c>
      <c r="AI2128">
        <v>21</v>
      </c>
      <c r="AJ2128">
        <v>10</v>
      </c>
      <c r="AK2128">
        <v>42</v>
      </c>
      <c r="AL2128">
        <v>4328</v>
      </c>
      <c r="AM2128">
        <v>1427</v>
      </c>
      <c r="AN2128">
        <v>153</v>
      </c>
      <c r="AO2128">
        <v>579</v>
      </c>
      <c r="AP2128">
        <v>900</v>
      </c>
      <c r="AQ2128">
        <v>100</v>
      </c>
      <c r="AR2128">
        <v>171</v>
      </c>
      <c r="AS2128">
        <v>0.98399999999999999</v>
      </c>
      <c r="AT2128" t="s">
        <v>218</v>
      </c>
      <c r="AU2128" t="s">
        <v>583</v>
      </c>
      <c r="AV2128">
        <v>3644965</v>
      </c>
      <c r="AW2128">
        <v>104</v>
      </c>
      <c r="AX2128">
        <v>103</v>
      </c>
      <c r="AY2128" t="s">
        <v>95</v>
      </c>
      <c r="AZ2128" t="s">
        <v>95</v>
      </c>
      <c r="BA2128" t="s">
        <v>95</v>
      </c>
    </row>
    <row r="2129" spans="1:53" x14ac:dyDescent="0.55000000000000004">
      <c r="A2129">
        <v>1993</v>
      </c>
      <c r="B2129" s="5" t="b">
        <f>Teams[[#This Row],[yearID]]&gt;=1973</f>
        <v>1</v>
      </c>
      <c r="C2129" s="5" t="b">
        <f>Teams[[#This Row],[yearID]]&gt;=1903</f>
        <v>1</v>
      </c>
      <c r="D2129" t="s">
        <v>410</v>
      </c>
      <c r="E2129" t="s">
        <v>54</v>
      </c>
      <c r="F2129" t="s">
        <v>54</v>
      </c>
      <c r="G2129" s="5" t="str">
        <f>VLOOKUP(Teams[[#This Row],[franchID]],TeamsFranchises!$A$2:$D$121,2,FALSE)</f>
        <v>Boston Red Sox</v>
      </c>
      <c r="H2129" t="s">
        <v>37</v>
      </c>
      <c r="I2129">
        <v>5</v>
      </c>
      <c r="J2129">
        <v>162</v>
      </c>
      <c r="K2129">
        <v>81</v>
      </c>
      <c r="L2129">
        <v>80</v>
      </c>
      <c r="M2129">
        <v>82</v>
      </c>
      <c r="N2129" t="s">
        <v>51</v>
      </c>
      <c r="P2129" t="s">
        <v>51</v>
      </c>
      <c r="Q2129" s="5">
        <f>IF(Teams[[#This Row],[LgWin]]="Y", 1,
IF(Teams[[#This Row],[LgWin]] = "N", 0, " "))</f>
        <v>0</v>
      </c>
      <c r="R2129" t="s">
        <v>51</v>
      </c>
      <c r="S2129" s="5">
        <f>IF(Teams[[#This Row],[WSWin]]="Y", 1,
IF(Teams[[#This Row],[WSWin]] = "N", 0, " "))</f>
        <v>0</v>
      </c>
      <c r="T2129">
        <v>686</v>
      </c>
      <c r="U2129">
        <v>5496</v>
      </c>
      <c r="V2129">
        <v>1451</v>
      </c>
      <c r="W2129">
        <v>319</v>
      </c>
      <c r="X2129">
        <v>29</v>
      </c>
      <c r="Y2129">
        <v>114</v>
      </c>
      <c r="Z2129">
        <v>508</v>
      </c>
      <c r="AA2129">
        <v>871</v>
      </c>
      <c r="AB2129">
        <v>73</v>
      </c>
      <c r="AC2129">
        <v>38</v>
      </c>
      <c r="AD2129">
        <v>62</v>
      </c>
      <c r="AE2129">
        <v>49</v>
      </c>
      <c r="AF2129">
        <v>698</v>
      </c>
      <c r="AG2129">
        <v>609</v>
      </c>
      <c r="AH2129">
        <v>3.77</v>
      </c>
      <c r="AI2129">
        <v>9</v>
      </c>
      <c r="AJ2129">
        <v>11</v>
      </c>
      <c r="AK2129">
        <v>44</v>
      </c>
      <c r="AL2129">
        <v>4357</v>
      </c>
      <c r="AM2129">
        <v>1379</v>
      </c>
      <c r="AN2129">
        <v>127</v>
      </c>
      <c r="AO2129">
        <v>552</v>
      </c>
      <c r="AP2129">
        <v>997</v>
      </c>
      <c r="AQ2129">
        <v>122</v>
      </c>
      <c r="AR2129">
        <v>155</v>
      </c>
      <c r="AS2129">
        <v>0.98</v>
      </c>
      <c r="AT2129" t="s">
        <v>441</v>
      </c>
      <c r="AU2129" t="s">
        <v>493</v>
      </c>
      <c r="AV2129">
        <v>2422021</v>
      </c>
      <c r="AW2129">
        <v>106</v>
      </c>
      <c r="AX2129">
        <v>107</v>
      </c>
      <c r="AY2129" t="s">
        <v>54</v>
      </c>
      <c r="AZ2129" t="s">
        <v>54</v>
      </c>
      <c r="BA2129" t="s">
        <v>54</v>
      </c>
    </row>
    <row r="2130" spans="1:53" x14ac:dyDescent="0.55000000000000004">
      <c r="A2130">
        <v>1993</v>
      </c>
      <c r="B2130" s="5" t="b">
        <f>Teams[[#This Row],[yearID]]&gt;=1973</f>
        <v>1</v>
      </c>
      <c r="C2130" s="5" t="b">
        <f>Teams[[#This Row],[yearID]]&gt;=1903</f>
        <v>1</v>
      </c>
      <c r="D2130" t="s">
        <v>410</v>
      </c>
      <c r="E2130" t="s">
        <v>537</v>
      </c>
      <c r="F2130" t="s">
        <v>520</v>
      </c>
      <c r="G2130" s="5" t="str">
        <f>VLOOKUP(Teams[[#This Row],[franchID]],TeamsFranchises!$A$2:$D$121,2,FALSE)</f>
        <v>Los Angeles Angels of Anaheim</v>
      </c>
      <c r="H2130" t="s">
        <v>8</v>
      </c>
      <c r="I2130">
        <v>5</v>
      </c>
      <c r="J2130">
        <v>162</v>
      </c>
      <c r="K2130">
        <v>81</v>
      </c>
      <c r="L2130">
        <v>71</v>
      </c>
      <c r="M2130">
        <v>91</v>
      </c>
      <c r="N2130" t="s">
        <v>51</v>
      </c>
      <c r="P2130" t="s">
        <v>51</v>
      </c>
      <c r="Q2130" s="5">
        <f>IF(Teams[[#This Row],[LgWin]]="Y", 1,
IF(Teams[[#This Row],[LgWin]] = "N", 0, " "))</f>
        <v>0</v>
      </c>
      <c r="R2130" t="s">
        <v>51</v>
      </c>
      <c r="S2130" s="5">
        <f>IF(Teams[[#This Row],[WSWin]]="Y", 1,
IF(Teams[[#This Row],[WSWin]] = "N", 0, " "))</f>
        <v>0</v>
      </c>
      <c r="T2130">
        <v>684</v>
      </c>
      <c r="U2130">
        <v>5391</v>
      </c>
      <c r="V2130">
        <v>1399</v>
      </c>
      <c r="W2130">
        <v>259</v>
      </c>
      <c r="X2130">
        <v>24</v>
      </c>
      <c r="Y2130">
        <v>114</v>
      </c>
      <c r="Z2130">
        <v>564</v>
      </c>
      <c r="AA2130">
        <v>930</v>
      </c>
      <c r="AB2130">
        <v>169</v>
      </c>
      <c r="AC2130">
        <v>100</v>
      </c>
      <c r="AD2130">
        <v>38</v>
      </c>
      <c r="AE2130">
        <v>46</v>
      </c>
      <c r="AF2130">
        <v>770</v>
      </c>
      <c r="AG2130">
        <v>690</v>
      </c>
      <c r="AH2130">
        <v>4.34</v>
      </c>
      <c r="AI2130">
        <v>26</v>
      </c>
      <c r="AJ2130">
        <v>6</v>
      </c>
      <c r="AK2130">
        <v>41</v>
      </c>
      <c r="AL2130">
        <v>4291</v>
      </c>
      <c r="AM2130">
        <v>1482</v>
      </c>
      <c r="AN2130">
        <v>153</v>
      </c>
      <c r="AO2130">
        <v>550</v>
      </c>
      <c r="AP2130">
        <v>843</v>
      </c>
      <c r="AQ2130">
        <v>120</v>
      </c>
      <c r="AR2130">
        <v>161</v>
      </c>
      <c r="AS2130">
        <v>0.98</v>
      </c>
      <c r="AT2130" t="s">
        <v>538</v>
      </c>
      <c r="AU2130" t="s">
        <v>543</v>
      </c>
      <c r="AV2130">
        <v>2057460</v>
      </c>
      <c r="AW2130">
        <v>103</v>
      </c>
      <c r="AX2130">
        <v>104</v>
      </c>
      <c r="AY2130" t="s">
        <v>537</v>
      </c>
      <c r="AZ2130" t="s">
        <v>537</v>
      </c>
      <c r="BA2130" t="s">
        <v>537</v>
      </c>
    </row>
    <row r="2131" spans="1:53" x14ac:dyDescent="0.55000000000000004">
      <c r="A2131">
        <v>1993</v>
      </c>
      <c r="B2131" s="5" t="b">
        <f>Teams[[#This Row],[yearID]]&gt;=1973</f>
        <v>1</v>
      </c>
      <c r="C2131" s="5" t="b">
        <f>Teams[[#This Row],[yearID]]&gt;=1903</f>
        <v>1</v>
      </c>
      <c r="D2131" t="s">
        <v>410</v>
      </c>
      <c r="E2131" t="s">
        <v>415</v>
      </c>
      <c r="F2131" t="s">
        <v>416</v>
      </c>
      <c r="G2131" s="5" t="str">
        <f>VLOOKUP(Teams[[#This Row],[franchID]],TeamsFranchises!$A$2:$D$121,2,FALSE)</f>
        <v>Chicago White Sox</v>
      </c>
      <c r="H2131" t="s">
        <v>8</v>
      </c>
      <c r="I2131">
        <v>1</v>
      </c>
      <c r="J2131">
        <v>162</v>
      </c>
      <c r="K2131">
        <v>81</v>
      </c>
      <c r="L2131">
        <v>94</v>
      </c>
      <c r="M2131">
        <v>68</v>
      </c>
      <c r="N2131" t="s">
        <v>76</v>
      </c>
      <c r="P2131" t="s">
        <v>51</v>
      </c>
      <c r="Q2131" s="5">
        <f>IF(Teams[[#This Row],[LgWin]]="Y", 1,
IF(Teams[[#This Row],[LgWin]] = "N", 0, " "))</f>
        <v>0</v>
      </c>
      <c r="R2131" t="s">
        <v>51</v>
      </c>
      <c r="S2131" s="5">
        <f>IF(Teams[[#This Row],[WSWin]]="Y", 1,
IF(Teams[[#This Row],[WSWin]] = "N", 0, " "))</f>
        <v>0</v>
      </c>
      <c r="T2131">
        <v>776</v>
      </c>
      <c r="U2131">
        <v>5483</v>
      </c>
      <c r="V2131">
        <v>1454</v>
      </c>
      <c r="W2131">
        <v>228</v>
      </c>
      <c r="X2131">
        <v>44</v>
      </c>
      <c r="Y2131">
        <v>162</v>
      </c>
      <c r="Z2131">
        <v>604</v>
      </c>
      <c r="AA2131">
        <v>834</v>
      </c>
      <c r="AB2131">
        <v>106</v>
      </c>
      <c r="AC2131">
        <v>57</v>
      </c>
      <c r="AD2131">
        <v>33</v>
      </c>
      <c r="AE2131">
        <v>61</v>
      </c>
      <c r="AF2131">
        <v>664</v>
      </c>
      <c r="AG2131">
        <v>598</v>
      </c>
      <c r="AH2131">
        <v>3.7</v>
      </c>
      <c r="AI2131">
        <v>16</v>
      </c>
      <c r="AJ2131">
        <v>11</v>
      </c>
      <c r="AK2131">
        <v>48</v>
      </c>
      <c r="AL2131">
        <v>4362</v>
      </c>
      <c r="AM2131">
        <v>1398</v>
      </c>
      <c r="AN2131">
        <v>125</v>
      </c>
      <c r="AO2131">
        <v>566</v>
      </c>
      <c r="AP2131">
        <v>974</v>
      </c>
      <c r="AQ2131">
        <v>112</v>
      </c>
      <c r="AR2131">
        <v>153</v>
      </c>
      <c r="AS2131">
        <v>0.98199999999999998</v>
      </c>
      <c r="AT2131" t="s">
        <v>417</v>
      </c>
      <c r="AU2131" t="s">
        <v>582</v>
      </c>
      <c r="AV2131">
        <v>2581091</v>
      </c>
      <c r="AW2131">
        <v>98</v>
      </c>
      <c r="AX2131">
        <v>97</v>
      </c>
      <c r="AY2131" t="s">
        <v>416</v>
      </c>
      <c r="AZ2131" t="s">
        <v>415</v>
      </c>
      <c r="BA2131" t="s">
        <v>415</v>
      </c>
    </row>
    <row r="2132" spans="1:53" x14ac:dyDescent="0.55000000000000004">
      <c r="A2132">
        <v>1993</v>
      </c>
      <c r="B2132" s="5" t="b">
        <f>Teams[[#This Row],[yearID]]&gt;=1973</f>
        <v>1</v>
      </c>
      <c r="C2132" s="5" t="b">
        <f>Teams[[#This Row],[yearID]]&gt;=1903</f>
        <v>1</v>
      </c>
      <c r="D2132" t="s">
        <v>157</v>
      </c>
      <c r="E2132" t="s">
        <v>161</v>
      </c>
      <c r="F2132" t="s">
        <v>162</v>
      </c>
      <c r="G2132" s="5" t="str">
        <f>VLOOKUP(Teams[[#This Row],[franchID]],TeamsFranchises!$A$2:$D$121,2,FALSE)</f>
        <v>Chicago Cubs</v>
      </c>
      <c r="H2132" t="s">
        <v>37</v>
      </c>
      <c r="I2132">
        <v>4</v>
      </c>
      <c r="J2132">
        <v>163</v>
      </c>
      <c r="K2132">
        <v>82</v>
      </c>
      <c r="L2132">
        <v>84</v>
      </c>
      <c r="M2132">
        <v>78</v>
      </c>
      <c r="N2132" t="s">
        <v>51</v>
      </c>
      <c r="P2132" t="s">
        <v>51</v>
      </c>
      <c r="Q2132" s="5">
        <f>IF(Teams[[#This Row],[LgWin]]="Y", 1,
IF(Teams[[#This Row],[LgWin]] = "N", 0, " "))</f>
        <v>0</v>
      </c>
      <c r="R2132" t="s">
        <v>51</v>
      </c>
      <c r="S2132" s="5">
        <f>IF(Teams[[#This Row],[WSWin]]="Y", 1,
IF(Teams[[#This Row],[WSWin]] = "N", 0, " "))</f>
        <v>0</v>
      </c>
      <c r="T2132">
        <v>738</v>
      </c>
      <c r="U2132">
        <v>5627</v>
      </c>
      <c r="V2132">
        <v>1521</v>
      </c>
      <c r="W2132">
        <v>259</v>
      </c>
      <c r="X2132">
        <v>32</v>
      </c>
      <c r="Y2132">
        <v>161</v>
      </c>
      <c r="Z2132">
        <v>446</v>
      </c>
      <c r="AA2132">
        <v>923</v>
      </c>
      <c r="AB2132">
        <v>100</v>
      </c>
      <c r="AC2132">
        <v>43</v>
      </c>
      <c r="AD2132">
        <v>34</v>
      </c>
      <c r="AE2132">
        <v>42</v>
      </c>
      <c r="AF2132">
        <v>739</v>
      </c>
      <c r="AG2132">
        <v>673</v>
      </c>
      <c r="AH2132">
        <v>4.18</v>
      </c>
      <c r="AI2132">
        <v>8</v>
      </c>
      <c r="AJ2132">
        <v>5</v>
      </c>
      <c r="AK2132">
        <v>56</v>
      </c>
      <c r="AL2132">
        <v>4349</v>
      </c>
      <c r="AM2132">
        <v>1514</v>
      </c>
      <c r="AN2132">
        <v>153</v>
      </c>
      <c r="AO2132">
        <v>470</v>
      </c>
      <c r="AP2132">
        <v>905</v>
      </c>
      <c r="AQ2132">
        <v>115</v>
      </c>
      <c r="AR2132">
        <v>162</v>
      </c>
      <c r="AS2132">
        <v>0.98199999999999998</v>
      </c>
      <c r="AT2132" t="s">
        <v>434</v>
      </c>
      <c r="AU2132" t="s">
        <v>473</v>
      </c>
      <c r="AV2132">
        <v>2653763</v>
      </c>
      <c r="AW2132">
        <v>98</v>
      </c>
      <c r="AX2132">
        <v>98</v>
      </c>
      <c r="AY2132" t="s">
        <v>162</v>
      </c>
      <c r="AZ2132" t="s">
        <v>161</v>
      </c>
      <c r="BA2132" t="s">
        <v>161</v>
      </c>
    </row>
    <row r="2133" spans="1:53" x14ac:dyDescent="0.55000000000000004">
      <c r="A2133">
        <v>1993</v>
      </c>
      <c r="B2133" s="5" t="b">
        <f>Teams[[#This Row],[yearID]]&gt;=1973</f>
        <v>1</v>
      </c>
      <c r="C2133" s="5" t="b">
        <f>Teams[[#This Row],[yearID]]&gt;=1903</f>
        <v>1</v>
      </c>
      <c r="D2133" t="s">
        <v>157</v>
      </c>
      <c r="E2133" t="s">
        <v>167</v>
      </c>
      <c r="F2133" t="s">
        <v>167</v>
      </c>
      <c r="G2133" s="5" t="str">
        <f>VLOOKUP(Teams[[#This Row],[franchID]],TeamsFranchises!$A$2:$D$121,2,FALSE)</f>
        <v>Cincinnati Reds</v>
      </c>
      <c r="H2133" t="s">
        <v>8</v>
      </c>
      <c r="I2133">
        <v>5</v>
      </c>
      <c r="J2133">
        <v>162</v>
      </c>
      <c r="K2133">
        <v>81</v>
      </c>
      <c r="L2133">
        <v>73</v>
      </c>
      <c r="M2133">
        <v>89</v>
      </c>
      <c r="N2133" t="s">
        <v>51</v>
      </c>
      <c r="P2133" t="s">
        <v>51</v>
      </c>
      <c r="Q2133" s="5">
        <f>IF(Teams[[#This Row],[LgWin]]="Y", 1,
IF(Teams[[#This Row],[LgWin]] = "N", 0, " "))</f>
        <v>0</v>
      </c>
      <c r="R2133" t="s">
        <v>51</v>
      </c>
      <c r="S2133" s="5">
        <f>IF(Teams[[#This Row],[WSWin]]="Y", 1,
IF(Teams[[#This Row],[WSWin]] = "N", 0, " "))</f>
        <v>0</v>
      </c>
      <c r="T2133">
        <v>722</v>
      </c>
      <c r="U2133">
        <v>5517</v>
      </c>
      <c r="V2133">
        <v>1457</v>
      </c>
      <c r="W2133">
        <v>261</v>
      </c>
      <c r="X2133">
        <v>28</v>
      </c>
      <c r="Y2133">
        <v>137</v>
      </c>
      <c r="Z2133">
        <v>485</v>
      </c>
      <c r="AA2133">
        <v>1025</v>
      </c>
      <c r="AB2133">
        <v>142</v>
      </c>
      <c r="AC2133">
        <v>59</v>
      </c>
      <c r="AD2133">
        <v>32</v>
      </c>
      <c r="AE2133">
        <v>66</v>
      </c>
      <c r="AF2133">
        <v>785</v>
      </c>
      <c r="AG2133">
        <v>718</v>
      </c>
      <c r="AH2133">
        <v>4.51</v>
      </c>
      <c r="AI2133">
        <v>11</v>
      </c>
      <c r="AJ2133">
        <v>8</v>
      </c>
      <c r="AK2133">
        <v>37</v>
      </c>
      <c r="AL2133">
        <v>4302</v>
      </c>
      <c r="AM2133">
        <v>1510</v>
      </c>
      <c r="AN2133">
        <v>158</v>
      </c>
      <c r="AO2133">
        <v>508</v>
      </c>
      <c r="AP2133">
        <v>996</v>
      </c>
      <c r="AQ2133">
        <v>121</v>
      </c>
      <c r="AR2133">
        <v>133</v>
      </c>
      <c r="AS2133">
        <v>0.98</v>
      </c>
      <c r="AT2133" t="s">
        <v>165</v>
      </c>
      <c r="AU2133" t="s">
        <v>565</v>
      </c>
      <c r="AV2133">
        <v>2453232</v>
      </c>
      <c r="AW2133">
        <v>101</v>
      </c>
      <c r="AX2133">
        <v>100</v>
      </c>
      <c r="AY2133" t="s">
        <v>167</v>
      </c>
      <c r="AZ2133" t="s">
        <v>167</v>
      </c>
      <c r="BA2133" t="s">
        <v>167</v>
      </c>
    </row>
    <row r="2134" spans="1:53" x14ac:dyDescent="0.55000000000000004">
      <c r="A2134">
        <v>1993</v>
      </c>
      <c r="B2134" s="5" t="b">
        <f>Teams[[#This Row],[yearID]]&gt;=1973</f>
        <v>1</v>
      </c>
      <c r="C2134" s="5" t="b">
        <f>Teams[[#This Row],[yearID]]&gt;=1903</f>
        <v>1</v>
      </c>
      <c r="D2134" t="s">
        <v>410</v>
      </c>
      <c r="E2134" t="s">
        <v>64</v>
      </c>
      <c r="F2134" t="s">
        <v>64</v>
      </c>
      <c r="G2134" s="5" t="str">
        <f>VLOOKUP(Teams[[#This Row],[franchID]],TeamsFranchises!$A$2:$D$121,2,FALSE)</f>
        <v>Cleveland Indians</v>
      </c>
      <c r="H2134" t="s">
        <v>37</v>
      </c>
      <c r="I2134">
        <v>6</v>
      </c>
      <c r="J2134">
        <v>162</v>
      </c>
      <c r="K2134">
        <v>81</v>
      </c>
      <c r="L2134">
        <v>76</v>
      </c>
      <c r="M2134">
        <v>86</v>
      </c>
      <c r="N2134" t="s">
        <v>51</v>
      </c>
      <c r="P2134" t="s">
        <v>51</v>
      </c>
      <c r="Q2134" s="5">
        <f>IF(Teams[[#This Row],[LgWin]]="Y", 1,
IF(Teams[[#This Row],[LgWin]] = "N", 0, " "))</f>
        <v>0</v>
      </c>
      <c r="R2134" t="s">
        <v>51</v>
      </c>
      <c r="S2134" s="5">
        <f>IF(Teams[[#This Row],[WSWin]]="Y", 1,
IF(Teams[[#This Row],[WSWin]] = "N", 0, " "))</f>
        <v>0</v>
      </c>
      <c r="T2134">
        <v>790</v>
      </c>
      <c r="U2134">
        <v>5619</v>
      </c>
      <c r="V2134">
        <v>1547</v>
      </c>
      <c r="W2134">
        <v>264</v>
      </c>
      <c r="X2134">
        <v>31</v>
      </c>
      <c r="Y2134">
        <v>141</v>
      </c>
      <c r="Z2134">
        <v>488</v>
      </c>
      <c r="AA2134">
        <v>843</v>
      </c>
      <c r="AB2134">
        <v>159</v>
      </c>
      <c r="AC2134">
        <v>55</v>
      </c>
      <c r="AD2134">
        <v>49</v>
      </c>
      <c r="AE2134">
        <v>72</v>
      </c>
      <c r="AF2134">
        <v>813</v>
      </c>
      <c r="AG2134">
        <v>735</v>
      </c>
      <c r="AH2134">
        <v>4.58</v>
      </c>
      <c r="AI2134">
        <v>7</v>
      </c>
      <c r="AJ2134">
        <v>8</v>
      </c>
      <c r="AK2134">
        <v>45</v>
      </c>
      <c r="AL2134">
        <v>4337</v>
      </c>
      <c r="AM2134">
        <v>1591</v>
      </c>
      <c r="AN2134">
        <v>182</v>
      </c>
      <c r="AO2134">
        <v>591</v>
      </c>
      <c r="AP2134">
        <v>888</v>
      </c>
      <c r="AQ2134">
        <v>148</v>
      </c>
      <c r="AR2134">
        <v>174</v>
      </c>
      <c r="AS2134">
        <v>0.97599999999999998</v>
      </c>
      <c r="AT2134" t="s">
        <v>487</v>
      </c>
      <c r="AU2134" t="s">
        <v>498</v>
      </c>
      <c r="AV2134">
        <v>2177908</v>
      </c>
      <c r="AW2134">
        <v>100</v>
      </c>
      <c r="AX2134">
        <v>101</v>
      </c>
      <c r="AY2134" t="s">
        <v>64</v>
      </c>
      <c r="AZ2134" t="s">
        <v>64</v>
      </c>
      <c r="BA2134" t="s">
        <v>64</v>
      </c>
    </row>
    <row r="2135" spans="1:53" x14ac:dyDescent="0.55000000000000004">
      <c r="A2135">
        <v>1993</v>
      </c>
      <c r="B2135" s="5" t="b">
        <f>Teams[[#This Row],[yearID]]&gt;=1973</f>
        <v>1</v>
      </c>
      <c r="C2135" s="5" t="b">
        <f>Teams[[#This Row],[yearID]]&gt;=1903</f>
        <v>1</v>
      </c>
      <c r="D2135" t="s">
        <v>157</v>
      </c>
      <c r="E2135" t="s">
        <v>241</v>
      </c>
      <c r="F2135" t="s">
        <v>241</v>
      </c>
      <c r="G2135" s="5" t="str">
        <f>VLOOKUP(Teams[[#This Row],[franchID]],TeamsFranchises!$A$2:$D$121,2,FALSE)</f>
        <v>Colorado Rockies</v>
      </c>
      <c r="H2135" t="s">
        <v>8</v>
      </c>
      <c r="I2135">
        <v>6</v>
      </c>
      <c r="J2135">
        <v>162</v>
      </c>
      <c r="K2135">
        <v>81</v>
      </c>
      <c r="L2135">
        <v>67</v>
      </c>
      <c r="M2135">
        <v>95</v>
      </c>
      <c r="N2135" t="s">
        <v>51</v>
      </c>
      <c r="P2135" t="s">
        <v>51</v>
      </c>
      <c r="Q2135" s="5">
        <f>IF(Teams[[#This Row],[LgWin]]="Y", 1,
IF(Teams[[#This Row],[LgWin]] = "N", 0, " "))</f>
        <v>0</v>
      </c>
      <c r="R2135" t="s">
        <v>51</v>
      </c>
      <c r="S2135" s="5">
        <f>IF(Teams[[#This Row],[WSWin]]="Y", 1,
IF(Teams[[#This Row],[WSWin]] = "N", 0, " "))</f>
        <v>0</v>
      </c>
      <c r="T2135">
        <v>758</v>
      </c>
      <c r="U2135">
        <v>5517</v>
      </c>
      <c r="V2135">
        <v>1507</v>
      </c>
      <c r="W2135">
        <v>278</v>
      </c>
      <c r="X2135">
        <v>59</v>
      </c>
      <c r="Y2135">
        <v>142</v>
      </c>
      <c r="Z2135">
        <v>388</v>
      </c>
      <c r="AA2135">
        <v>944</v>
      </c>
      <c r="AB2135">
        <v>146</v>
      </c>
      <c r="AC2135">
        <v>90</v>
      </c>
      <c r="AD2135">
        <v>46</v>
      </c>
      <c r="AE2135">
        <v>52</v>
      </c>
      <c r="AF2135">
        <v>967</v>
      </c>
      <c r="AG2135">
        <v>860</v>
      </c>
      <c r="AH2135">
        <v>5.41</v>
      </c>
      <c r="AI2135">
        <v>9</v>
      </c>
      <c r="AJ2135">
        <v>0</v>
      </c>
      <c r="AK2135">
        <v>35</v>
      </c>
      <c r="AL2135">
        <v>4294</v>
      </c>
      <c r="AM2135">
        <v>1664</v>
      </c>
      <c r="AN2135">
        <v>181</v>
      </c>
      <c r="AO2135">
        <v>609</v>
      </c>
      <c r="AP2135">
        <v>913</v>
      </c>
      <c r="AQ2135">
        <v>167</v>
      </c>
      <c r="AR2135">
        <v>149</v>
      </c>
      <c r="AS2135">
        <v>0.97299999999999998</v>
      </c>
      <c r="AT2135" t="s">
        <v>584</v>
      </c>
      <c r="AU2135" t="s">
        <v>585</v>
      </c>
      <c r="AV2135">
        <v>4483350</v>
      </c>
      <c r="AW2135">
        <v>117</v>
      </c>
      <c r="AX2135">
        <v>118</v>
      </c>
      <c r="AY2135" t="s">
        <v>241</v>
      </c>
      <c r="AZ2135" t="s">
        <v>241</v>
      </c>
      <c r="BA2135" t="s">
        <v>241</v>
      </c>
    </row>
    <row r="2136" spans="1:53" x14ac:dyDescent="0.55000000000000004">
      <c r="A2136">
        <v>1993</v>
      </c>
      <c r="B2136" s="5" t="b">
        <f>Teams[[#This Row],[yearID]]&gt;=1973</f>
        <v>1</v>
      </c>
      <c r="C2136" s="5" t="b">
        <f>Teams[[#This Row],[yearID]]&gt;=1903</f>
        <v>1</v>
      </c>
      <c r="D2136" t="s">
        <v>410</v>
      </c>
      <c r="E2136" t="s">
        <v>419</v>
      </c>
      <c r="F2136" t="s">
        <v>419</v>
      </c>
      <c r="G2136" s="5" t="str">
        <f>VLOOKUP(Teams[[#This Row],[franchID]],TeamsFranchises!$A$2:$D$121,2,FALSE)</f>
        <v>Detroit Tigers</v>
      </c>
      <c r="H2136" t="s">
        <v>37</v>
      </c>
      <c r="I2136">
        <v>3</v>
      </c>
      <c r="J2136">
        <v>162</v>
      </c>
      <c r="K2136">
        <v>81</v>
      </c>
      <c r="L2136">
        <v>85</v>
      </c>
      <c r="M2136">
        <v>77</v>
      </c>
      <c r="N2136" t="s">
        <v>51</v>
      </c>
      <c r="P2136" t="s">
        <v>51</v>
      </c>
      <c r="Q2136" s="5">
        <f>IF(Teams[[#This Row],[LgWin]]="Y", 1,
IF(Teams[[#This Row],[LgWin]] = "N", 0, " "))</f>
        <v>0</v>
      </c>
      <c r="R2136" t="s">
        <v>51</v>
      </c>
      <c r="S2136" s="5">
        <f>IF(Teams[[#This Row],[WSWin]]="Y", 1,
IF(Teams[[#This Row],[WSWin]] = "N", 0, " "))</f>
        <v>0</v>
      </c>
      <c r="T2136">
        <v>899</v>
      </c>
      <c r="U2136">
        <v>5620</v>
      </c>
      <c r="V2136">
        <v>1546</v>
      </c>
      <c r="W2136">
        <v>282</v>
      </c>
      <c r="X2136">
        <v>38</v>
      </c>
      <c r="Y2136">
        <v>178</v>
      </c>
      <c r="Z2136">
        <v>765</v>
      </c>
      <c r="AA2136">
        <v>1122</v>
      </c>
      <c r="AB2136">
        <v>104</v>
      </c>
      <c r="AC2136">
        <v>63</v>
      </c>
      <c r="AD2136">
        <v>35</v>
      </c>
      <c r="AE2136">
        <v>52</v>
      </c>
      <c r="AF2136">
        <v>837</v>
      </c>
      <c r="AG2136">
        <v>742</v>
      </c>
      <c r="AH2136">
        <v>4.6500000000000004</v>
      </c>
      <c r="AI2136">
        <v>11</v>
      </c>
      <c r="AJ2136">
        <v>7</v>
      </c>
      <c r="AK2136">
        <v>36</v>
      </c>
      <c r="AL2136">
        <v>4310</v>
      </c>
      <c r="AM2136">
        <v>1547</v>
      </c>
      <c r="AN2136">
        <v>188</v>
      </c>
      <c r="AO2136">
        <v>542</v>
      </c>
      <c r="AP2136">
        <v>828</v>
      </c>
      <c r="AQ2136">
        <v>132</v>
      </c>
      <c r="AR2136">
        <v>148</v>
      </c>
      <c r="AS2136">
        <v>0.97899999999999998</v>
      </c>
      <c r="AT2136" t="s">
        <v>420</v>
      </c>
      <c r="AU2136" t="s">
        <v>518</v>
      </c>
      <c r="AV2136">
        <v>1971421</v>
      </c>
      <c r="AW2136">
        <v>99</v>
      </c>
      <c r="AX2136">
        <v>99</v>
      </c>
      <c r="AY2136" t="s">
        <v>419</v>
      </c>
      <c r="AZ2136" t="s">
        <v>419</v>
      </c>
      <c r="BA2136" t="s">
        <v>419</v>
      </c>
    </row>
    <row r="2137" spans="1:53" x14ac:dyDescent="0.55000000000000004">
      <c r="A2137">
        <v>1993</v>
      </c>
      <c r="B2137" s="5" t="b">
        <f>Teams[[#This Row],[yearID]]&gt;=1973</f>
        <v>1</v>
      </c>
      <c r="C2137" s="5" t="b">
        <f>Teams[[#This Row],[yearID]]&gt;=1903</f>
        <v>1</v>
      </c>
      <c r="D2137" t="s">
        <v>157</v>
      </c>
      <c r="E2137" t="s">
        <v>586</v>
      </c>
      <c r="F2137" t="s">
        <v>587</v>
      </c>
      <c r="G2137" s="5" t="str">
        <f>VLOOKUP(Teams[[#This Row],[franchID]],TeamsFranchises!$A$2:$D$121,2,FALSE)</f>
        <v>Florida Marlins</v>
      </c>
      <c r="H2137" t="s">
        <v>37</v>
      </c>
      <c r="I2137">
        <v>6</v>
      </c>
      <c r="J2137">
        <v>162</v>
      </c>
      <c r="K2137">
        <v>81</v>
      </c>
      <c r="L2137">
        <v>64</v>
      </c>
      <c r="M2137">
        <v>98</v>
      </c>
      <c r="N2137" t="s">
        <v>51</v>
      </c>
      <c r="P2137" t="s">
        <v>51</v>
      </c>
      <c r="Q2137" s="5">
        <f>IF(Teams[[#This Row],[LgWin]]="Y", 1,
IF(Teams[[#This Row],[LgWin]] = "N", 0, " "))</f>
        <v>0</v>
      </c>
      <c r="R2137" t="s">
        <v>51</v>
      </c>
      <c r="S2137" s="5">
        <f>IF(Teams[[#This Row],[WSWin]]="Y", 1,
IF(Teams[[#This Row],[WSWin]] = "N", 0, " "))</f>
        <v>0</v>
      </c>
      <c r="T2137">
        <v>581</v>
      </c>
      <c r="U2137">
        <v>5475</v>
      </c>
      <c r="V2137">
        <v>1356</v>
      </c>
      <c r="W2137">
        <v>197</v>
      </c>
      <c r="X2137">
        <v>31</v>
      </c>
      <c r="Y2137">
        <v>94</v>
      </c>
      <c r="Z2137">
        <v>498</v>
      </c>
      <c r="AA2137">
        <v>1054</v>
      </c>
      <c r="AB2137">
        <v>117</v>
      </c>
      <c r="AC2137">
        <v>56</v>
      </c>
      <c r="AD2137">
        <v>51</v>
      </c>
      <c r="AE2137">
        <v>43</v>
      </c>
      <c r="AF2137">
        <v>724</v>
      </c>
      <c r="AG2137">
        <v>661</v>
      </c>
      <c r="AH2137">
        <v>4.13</v>
      </c>
      <c r="AI2137">
        <v>4</v>
      </c>
      <c r="AJ2137">
        <v>5</v>
      </c>
      <c r="AK2137">
        <v>48</v>
      </c>
      <c r="AL2137">
        <v>4321</v>
      </c>
      <c r="AM2137">
        <v>1437</v>
      </c>
      <c r="AN2137">
        <v>135</v>
      </c>
      <c r="AO2137">
        <v>598</v>
      </c>
      <c r="AP2137">
        <v>945</v>
      </c>
      <c r="AQ2137">
        <v>125</v>
      </c>
      <c r="AR2137">
        <v>130</v>
      </c>
      <c r="AS2137">
        <v>0.98</v>
      </c>
      <c r="AT2137" t="s">
        <v>588</v>
      </c>
      <c r="AU2137" t="s">
        <v>589</v>
      </c>
      <c r="AV2137">
        <v>3064847</v>
      </c>
      <c r="AW2137">
        <v>104</v>
      </c>
      <c r="AX2137">
        <v>106</v>
      </c>
      <c r="AY2137" t="s">
        <v>587</v>
      </c>
      <c r="AZ2137" t="s">
        <v>586</v>
      </c>
      <c r="BA2137" t="s">
        <v>586</v>
      </c>
    </row>
    <row r="2138" spans="1:53" x14ac:dyDescent="0.55000000000000004">
      <c r="A2138">
        <v>1993</v>
      </c>
      <c r="B2138" s="5" t="b">
        <f>Teams[[#This Row],[yearID]]&gt;=1973</f>
        <v>1</v>
      </c>
      <c r="C2138" s="5" t="b">
        <f>Teams[[#This Row],[yearID]]&gt;=1903</f>
        <v>1</v>
      </c>
      <c r="D2138" t="s">
        <v>157</v>
      </c>
      <c r="E2138" t="s">
        <v>528</v>
      </c>
      <c r="F2138" t="s">
        <v>528</v>
      </c>
      <c r="G2138" s="5" t="str">
        <f>VLOOKUP(Teams[[#This Row],[franchID]],TeamsFranchises!$A$2:$D$121,2,FALSE)</f>
        <v>Houston Astros</v>
      </c>
      <c r="H2138" t="s">
        <v>8</v>
      </c>
      <c r="I2138">
        <v>3</v>
      </c>
      <c r="J2138">
        <v>162</v>
      </c>
      <c r="K2138">
        <v>81</v>
      </c>
      <c r="L2138">
        <v>85</v>
      </c>
      <c r="M2138">
        <v>77</v>
      </c>
      <c r="N2138" t="s">
        <v>51</v>
      </c>
      <c r="P2138" t="s">
        <v>51</v>
      </c>
      <c r="Q2138" s="5">
        <f>IF(Teams[[#This Row],[LgWin]]="Y", 1,
IF(Teams[[#This Row],[LgWin]] = "N", 0, " "))</f>
        <v>0</v>
      </c>
      <c r="R2138" t="s">
        <v>51</v>
      </c>
      <c r="S2138" s="5">
        <f>IF(Teams[[#This Row],[WSWin]]="Y", 1,
IF(Teams[[#This Row],[WSWin]] = "N", 0, " "))</f>
        <v>0</v>
      </c>
      <c r="T2138">
        <v>716</v>
      </c>
      <c r="U2138">
        <v>5464</v>
      </c>
      <c r="V2138">
        <v>1459</v>
      </c>
      <c r="W2138">
        <v>288</v>
      </c>
      <c r="X2138">
        <v>37</v>
      </c>
      <c r="Y2138">
        <v>138</v>
      </c>
      <c r="Z2138">
        <v>497</v>
      </c>
      <c r="AA2138">
        <v>911</v>
      </c>
      <c r="AB2138">
        <v>103</v>
      </c>
      <c r="AC2138">
        <v>60</v>
      </c>
      <c r="AD2138">
        <v>40</v>
      </c>
      <c r="AE2138">
        <v>47</v>
      </c>
      <c r="AF2138">
        <v>630</v>
      </c>
      <c r="AG2138">
        <v>559</v>
      </c>
      <c r="AH2138">
        <v>3.49</v>
      </c>
      <c r="AI2138">
        <v>18</v>
      </c>
      <c r="AJ2138">
        <v>14</v>
      </c>
      <c r="AK2138">
        <v>42</v>
      </c>
      <c r="AL2138">
        <v>4324</v>
      </c>
      <c r="AM2138">
        <v>1363</v>
      </c>
      <c r="AN2138">
        <v>117</v>
      </c>
      <c r="AO2138">
        <v>476</v>
      </c>
      <c r="AP2138">
        <v>1056</v>
      </c>
      <c r="AQ2138">
        <v>126</v>
      </c>
      <c r="AR2138">
        <v>141</v>
      </c>
      <c r="AS2138">
        <v>0.97899999999999998</v>
      </c>
      <c r="AT2138" t="s">
        <v>539</v>
      </c>
      <c r="AU2138" t="s">
        <v>540</v>
      </c>
      <c r="AV2138">
        <v>2084618</v>
      </c>
      <c r="AW2138">
        <v>96</v>
      </c>
      <c r="AX2138">
        <v>96</v>
      </c>
      <c r="AY2138" t="s">
        <v>528</v>
      </c>
      <c r="AZ2138" t="s">
        <v>528</v>
      </c>
      <c r="BA2138" t="s">
        <v>528</v>
      </c>
    </row>
    <row r="2139" spans="1:53" x14ac:dyDescent="0.55000000000000004">
      <c r="A2139">
        <v>1993</v>
      </c>
      <c r="B2139" s="5" t="b">
        <f>Teams[[#This Row],[yearID]]&gt;=1973</f>
        <v>1</v>
      </c>
      <c r="C2139" s="5" t="b">
        <f>Teams[[#This Row],[yearID]]&gt;=1903</f>
        <v>1</v>
      </c>
      <c r="D2139" t="s">
        <v>410</v>
      </c>
      <c r="E2139" t="s">
        <v>509</v>
      </c>
      <c r="F2139" t="s">
        <v>548</v>
      </c>
      <c r="G2139" s="5" t="str">
        <f>VLOOKUP(Teams[[#This Row],[franchID]],TeamsFranchises!$A$2:$D$121,2,FALSE)</f>
        <v>Kansas City Royals</v>
      </c>
      <c r="H2139" t="s">
        <v>8</v>
      </c>
      <c r="I2139">
        <v>3</v>
      </c>
      <c r="J2139">
        <v>162</v>
      </c>
      <c r="K2139">
        <v>81</v>
      </c>
      <c r="L2139">
        <v>84</v>
      </c>
      <c r="M2139">
        <v>78</v>
      </c>
      <c r="N2139" t="s">
        <v>51</v>
      </c>
      <c r="P2139" t="s">
        <v>51</v>
      </c>
      <c r="Q2139" s="5">
        <f>IF(Teams[[#This Row],[LgWin]]="Y", 1,
IF(Teams[[#This Row],[LgWin]] = "N", 0, " "))</f>
        <v>0</v>
      </c>
      <c r="R2139" t="s">
        <v>51</v>
      </c>
      <c r="S2139" s="5">
        <f>IF(Teams[[#This Row],[WSWin]]="Y", 1,
IF(Teams[[#This Row],[WSWin]] = "N", 0, " "))</f>
        <v>0</v>
      </c>
      <c r="T2139">
        <v>675</v>
      </c>
      <c r="U2139">
        <v>5522</v>
      </c>
      <c r="V2139">
        <v>1455</v>
      </c>
      <c r="W2139">
        <v>294</v>
      </c>
      <c r="X2139">
        <v>35</v>
      </c>
      <c r="Y2139">
        <v>125</v>
      </c>
      <c r="Z2139">
        <v>428</v>
      </c>
      <c r="AA2139">
        <v>936</v>
      </c>
      <c r="AB2139">
        <v>100</v>
      </c>
      <c r="AC2139">
        <v>75</v>
      </c>
      <c r="AD2139">
        <v>52</v>
      </c>
      <c r="AE2139">
        <v>51</v>
      </c>
      <c r="AF2139">
        <v>694</v>
      </c>
      <c r="AG2139">
        <v>649</v>
      </c>
      <c r="AH2139">
        <v>4.04</v>
      </c>
      <c r="AI2139">
        <v>16</v>
      </c>
      <c r="AJ2139">
        <v>6</v>
      </c>
      <c r="AK2139">
        <v>48</v>
      </c>
      <c r="AL2139">
        <v>4336</v>
      </c>
      <c r="AM2139">
        <v>1379</v>
      </c>
      <c r="AN2139">
        <v>105</v>
      </c>
      <c r="AO2139">
        <v>571</v>
      </c>
      <c r="AP2139">
        <v>985</v>
      </c>
      <c r="AQ2139">
        <v>97</v>
      </c>
      <c r="AR2139">
        <v>150</v>
      </c>
      <c r="AS2139">
        <v>0.98399999999999999</v>
      </c>
      <c r="AT2139" t="s">
        <v>549</v>
      </c>
      <c r="AU2139" t="s">
        <v>590</v>
      </c>
      <c r="AV2139">
        <v>1934578</v>
      </c>
      <c r="AW2139">
        <v>106</v>
      </c>
      <c r="AX2139">
        <v>106</v>
      </c>
      <c r="AY2139" t="s">
        <v>548</v>
      </c>
      <c r="AZ2139" t="s">
        <v>509</v>
      </c>
      <c r="BA2139" t="s">
        <v>509</v>
      </c>
    </row>
    <row r="2140" spans="1:53" x14ac:dyDescent="0.55000000000000004">
      <c r="A2140">
        <v>1993</v>
      </c>
      <c r="B2140" s="5" t="b">
        <f>Teams[[#This Row],[yearID]]&gt;=1973</f>
        <v>1</v>
      </c>
      <c r="C2140" s="5" t="b">
        <f>Teams[[#This Row],[yearID]]&gt;=1903</f>
        <v>1</v>
      </c>
      <c r="D2140" t="s">
        <v>157</v>
      </c>
      <c r="E2140" t="s">
        <v>511</v>
      </c>
      <c r="F2140" t="s">
        <v>260</v>
      </c>
      <c r="G2140" s="5" t="str">
        <f>VLOOKUP(Teams[[#This Row],[franchID]],TeamsFranchises!$A$2:$D$121,2,FALSE)</f>
        <v>Los Angeles Dodgers</v>
      </c>
      <c r="H2140" t="s">
        <v>8</v>
      </c>
      <c r="I2140">
        <v>4</v>
      </c>
      <c r="J2140">
        <v>162</v>
      </c>
      <c r="K2140">
        <v>81</v>
      </c>
      <c r="L2140">
        <v>81</v>
      </c>
      <c r="M2140">
        <v>81</v>
      </c>
      <c r="N2140" t="s">
        <v>51</v>
      </c>
      <c r="P2140" t="s">
        <v>51</v>
      </c>
      <c r="Q2140" s="5">
        <f>IF(Teams[[#This Row],[LgWin]]="Y", 1,
IF(Teams[[#This Row],[LgWin]] = "N", 0, " "))</f>
        <v>0</v>
      </c>
      <c r="R2140" t="s">
        <v>51</v>
      </c>
      <c r="S2140" s="5">
        <f>IF(Teams[[#This Row],[WSWin]]="Y", 1,
IF(Teams[[#This Row],[WSWin]] = "N", 0, " "))</f>
        <v>0</v>
      </c>
      <c r="T2140">
        <v>675</v>
      </c>
      <c r="U2140">
        <v>5588</v>
      </c>
      <c r="V2140">
        <v>1458</v>
      </c>
      <c r="W2140">
        <v>234</v>
      </c>
      <c r="X2140">
        <v>28</v>
      </c>
      <c r="Y2140">
        <v>130</v>
      </c>
      <c r="Z2140">
        <v>492</v>
      </c>
      <c r="AA2140">
        <v>937</v>
      </c>
      <c r="AB2140">
        <v>126</v>
      </c>
      <c r="AC2140">
        <v>61</v>
      </c>
      <c r="AD2140">
        <v>27</v>
      </c>
      <c r="AE2140">
        <v>47</v>
      </c>
      <c r="AF2140">
        <v>662</v>
      </c>
      <c r="AG2140">
        <v>573</v>
      </c>
      <c r="AH2140">
        <v>3.5</v>
      </c>
      <c r="AI2140">
        <v>17</v>
      </c>
      <c r="AJ2140">
        <v>9</v>
      </c>
      <c r="AK2140">
        <v>36</v>
      </c>
      <c r="AL2140">
        <v>4418</v>
      </c>
      <c r="AM2140">
        <v>1406</v>
      </c>
      <c r="AN2140">
        <v>103</v>
      </c>
      <c r="AO2140">
        <v>567</v>
      </c>
      <c r="AP2140">
        <v>1043</v>
      </c>
      <c r="AQ2140">
        <v>133</v>
      </c>
      <c r="AR2140">
        <v>141</v>
      </c>
      <c r="AS2140">
        <v>0.97899999999999998</v>
      </c>
      <c r="AT2140" t="s">
        <v>512</v>
      </c>
      <c r="AU2140" t="s">
        <v>531</v>
      </c>
      <c r="AV2140">
        <v>3170393</v>
      </c>
      <c r="AW2140">
        <v>95</v>
      </c>
      <c r="AX2140">
        <v>95</v>
      </c>
      <c r="AY2140" t="s">
        <v>260</v>
      </c>
      <c r="AZ2140" t="s">
        <v>511</v>
      </c>
      <c r="BA2140" t="s">
        <v>511</v>
      </c>
    </row>
    <row r="2141" spans="1:53" x14ac:dyDescent="0.55000000000000004">
      <c r="A2141">
        <v>1993</v>
      </c>
      <c r="B2141" s="5" t="b">
        <f>Teams[[#This Row],[yearID]]&gt;=1973</f>
        <v>1</v>
      </c>
      <c r="C2141" s="5" t="b">
        <f>Teams[[#This Row],[yearID]]&gt;=1903</f>
        <v>1</v>
      </c>
      <c r="D2141" t="s">
        <v>410</v>
      </c>
      <c r="E2141" t="s">
        <v>426</v>
      </c>
      <c r="F2141" t="s">
        <v>426</v>
      </c>
      <c r="G2141" s="5" t="str">
        <f>VLOOKUP(Teams[[#This Row],[franchID]],TeamsFranchises!$A$2:$D$121,2,FALSE)</f>
        <v>Minnesota Twins</v>
      </c>
      <c r="H2141" t="s">
        <v>8</v>
      </c>
      <c r="I2141">
        <v>5</v>
      </c>
      <c r="J2141">
        <v>162</v>
      </c>
      <c r="K2141">
        <v>81</v>
      </c>
      <c r="L2141">
        <v>71</v>
      </c>
      <c r="M2141">
        <v>91</v>
      </c>
      <c r="N2141" t="s">
        <v>51</v>
      </c>
      <c r="P2141" t="s">
        <v>51</v>
      </c>
      <c r="Q2141" s="5">
        <f>IF(Teams[[#This Row],[LgWin]]="Y", 1,
IF(Teams[[#This Row],[LgWin]] = "N", 0, " "))</f>
        <v>0</v>
      </c>
      <c r="R2141" t="s">
        <v>51</v>
      </c>
      <c r="S2141" s="5">
        <f>IF(Teams[[#This Row],[WSWin]]="Y", 1,
IF(Teams[[#This Row],[WSWin]] = "N", 0, " "))</f>
        <v>0</v>
      </c>
      <c r="T2141">
        <v>693</v>
      </c>
      <c r="U2141">
        <v>5601</v>
      </c>
      <c r="V2141">
        <v>1480</v>
      </c>
      <c r="W2141">
        <v>261</v>
      </c>
      <c r="X2141">
        <v>27</v>
      </c>
      <c r="Y2141">
        <v>121</v>
      </c>
      <c r="Z2141">
        <v>493</v>
      </c>
      <c r="AA2141">
        <v>850</v>
      </c>
      <c r="AB2141">
        <v>83</v>
      </c>
      <c r="AC2141">
        <v>59</v>
      </c>
      <c r="AD2141">
        <v>51</v>
      </c>
      <c r="AE2141">
        <v>37</v>
      </c>
      <c r="AF2141">
        <v>830</v>
      </c>
      <c r="AG2141">
        <v>756</v>
      </c>
      <c r="AH2141">
        <v>4.71</v>
      </c>
      <c r="AI2141">
        <v>5</v>
      </c>
      <c r="AJ2141">
        <v>3</v>
      </c>
      <c r="AK2141">
        <v>44</v>
      </c>
      <c r="AL2141">
        <v>4333</v>
      </c>
      <c r="AM2141">
        <v>1591</v>
      </c>
      <c r="AN2141">
        <v>148</v>
      </c>
      <c r="AO2141">
        <v>514</v>
      </c>
      <c r="AP2141">
        <v>901</v>
      </c>
      <c r="AQ2141">
        <v>100</v>
      </c>
      <c r="AR2141">
        <v>160</v>
      </c>
      <c r="AS2141">
        <v>0.98399999999999999</v>
      </c>
      <c r="AT2141" t="s">
        <v>523</v>
      </c>
      <c r="AU2141" t="s">
        <v>579</v>
      </c>
      <c r="AV2141">
        <v>2048673</v>
      </c>
      <c r="AW2141">
        <v>100</v>
      </c>
      <c r="AX2141">
        <v>100</v>
      </c>
      <c r="AY2141" t="s">
        <v>426</v>
      </c>
      <c r="AZ2141" t="s">
        <v>426</v>
      </c>
      <c r="BA2141" t="s">
        <v>426</v>
      </c>
    </row>
    <row r="2142" spans="1:53" x14ac:dyDescent="0.55000000000000004">
      <c r="A2142">
        <v>1993</v>
      </c>
      <c r="B2142" s="5" t="b">
        <f>Teams[[#This Row],[yearID]]&gt;=1973</f>
        <v>1</v>
      </c>
      <c r="C2142" s="5" t="b">
        <f>Teams[[#This Row],[yearID]]&gt;=1903</f>
        <v>1</v>
      </c>
      <c r="D2142" t="s">
        <v>410</v>
      </c>
      <c r="E2142" t="s">
        <v>563</v>
      </c>
      <c r="F2142" t="s">
        <v>282</v>
      </c>
      <c r="G2142" s="5" t="str">
        <f>VLOOKUP(Teams[[#This Row],[franchID]],TeamsFranchises!$A$2:$D$121,2,FALSE)</f>
        <v>Milwaukee Brewers</v>
      </c>
      <c r="H2142" t="s">
        <v>37</v>
      </c>
      <c r="I2142">
        <v>7</v>
      </c>
      <c r="J2142">
        <v>162</v>
      </c>
      <c r="K2142">
        <v>81</v>
      </c>
      <c r="L2142">
        <v>69</v>
      </c>
      <c r="M2142">
        <v>93</v>
      </c>
      <c r="N2142" t="s">
        <v>51</v>
      </c>
      <c r="P2142" t="s">
        <v>51</v>
      </c>
      <c r="Q2142" s="5">
        <f>IF(Teams[[#This Row],[LgWin]]="Y", 1,
IF(Teams[[#This Row],[LgWin]] = "N", 0, " "))</f>
        <v>0</v>
      </c>
      <c r="R2142" t="s">
        <v>51</v>
      </c>
      <c r="S2142" s="5">
        <f>IF(Teams[[#This Row],[WSWin]]="Y", 1,
IF(Teams[[#This Row],[WSWin]] = "N", 0, " "))</f>
        <v>0</v>
      </c>
      <c r="T2142">
        <v>733</v>
      </c>
      <c r="U2142">
        <v>5525</v>
      </c>
      <c r="V2142">
        <v>1426</v>
      </c>
      <c r="W2142">
        <v>240</v>
      </c>
      <c r="X2142">
        <v>25</v>
      </c>
      <c r="Y2142">
        <v>125</v>
      </c>
      <c r="Z2142">
        <v>555</v>
      </c>
      <c r="AA2142">
        <v>932</v>
      </c>
      <c r="AB2142">
        <v>138</v>
      </c>
      <c r="AC2142">
        <v>93</v>
      </c>
      <c r="AD2142">
        <v>40</v>
      </c>
      <c r="AE2142">
        <v>45</v>
      </c>
      <c r="AF2142">
        <v>792</v>
      </c>
      <c r="AG2142">
        <v>716</v>
      </c>
      <c r="AH2142">
        <v>4.45</v>
      </c>
      <c r="AI2142">
        <v>26</v>
      </c>
      <c r="AJ2142">
        <v>6</v>
      </c>
      <c r="AK2142">
        <v>29</v>
      </c>
      <c r="AL2142">
        <v>4341</v>
      </c>
      <c r="AM2142">
        <v>1511</v>
      </c>
      <c r="AN2142">
        <v>153</v>
      </c>
      <c r="AO2142">
        <v>522</v>
      </c>
      <c r="AP2142">
        <v>810</v>
      </c>
      <c r="AQ2142">
        <v>131</v>
      </c>
      <c r="AR2142">
        <v>148</v>
      </c>
      <c r="AS2142">
        <v>0.97899999999999998</v>
      </c>
      <c r="AT2142" t="s">
        <v>281</v>
      </c>
      <c r="AU2142" t="s">
        <v>501</v>
      </c>
      <c r="AV2142">
        <v>1688080</v>
      </c>
      <c r="AW2142">
        <v>99</v>
      </c>
      <c r="AX2142">
        <v>99</v>
      </c>
      <c r="AY2142" t="s">
        <v>282</v>
      </c>
      <c r="AZ2142" t="s">
        <v>282</v>
      </c>
      <c r="BA2142" t="s">
        <v>282</v>
      </c>
    </row>
    <row r="2143" spans="1:53" x14ac:dyDescent="0.55000000000000004">
      <c r="A2143">
        <v>1993</v>
      </c>
      <c r="B2143" s="5" t="b">
        <f>Teams[[#This Row],[yearID]]&gt;=1973</f>
        <v>1</v>
      </c>
      <c r="C2143" s="5" t="b">
        <f>Teams[[#This Row],[yearID]]&gt;=1903</f>
        <v>1</v>
      </c>
      <c r="D2143" t="s">
        <v>157</v>
      </c>
      <c r="E2143" t="s">
        <v>551</v>
      </c>
      <c r="F2143" t="s">
        <v>398</v>
      </c>
      <c r="G2143" s="5" t="str">
        <f>VLOOKUP(Teams[[#This Row],[franchID]],TeamsFranchises!$A$2:$D$121,2,FALSE)</f>
        <v>Washington Nationals</v>
      </c>
      <c r="H2143" t="s">
        <v>37</v>
      </c>
      <c r="I2143">
        <v>2</v>
      </c>
      <c r="J2143">
        <v>163</v>
      </c>
      <c r="K2143">
        <v>81</v>
      </c>
      <c r="L2143">
        <v>94</v>
      </c>
      <c r="M2143">
        <v>68</v>
      </c>
      <c r="N2143" t="s">
        <v>51</v>
      </c>
      <c r="P2143" t="s">
        <v>51</v>
      </c>
      <c r="Q2143" s="5">
        <f>IF(Teams[[#This Row],[LgWin]]="Y", 1,
IF(Teams[[#This Row],[LgWin]] = "N", 0, " "))</f>
        <v>0</v>
      </c>
      <c r="R2143" t="s">
        <v>51</v>
      </c>
      <c r="S2143" s="5">
        <f>IF(Teams[[#This Row],[WSWin]]="Y", 1,
IF(Teams[[#This Row],[WSWin]] = "N", 0, " "))</f>
        <v>0</v>
      </c>
      <c r="T2143">
        <v>732</v>
      </c>
      <c r="U2143">
        <v>5493</v>
      </c>
      <c r="V2143">
        <v>1410</v>
      </c>
      <c r="W2143">
        <v>270</v>
      </c>
      <c r="X2143">
        <v>36</v>
      </c>
      <c r="Y2143">
        <v>122</v>
      </c>
      <c r="Z2143">
        <v>542</v>
      </c>
      <c r="AA2143">
        <v>860</v>
      </c>
      <c r="AB2143">
        <v>228</v>
      </c>
      <c r="AC2143">
        <v>56</v>
      </c>
      <c r="AD2143">
        <v>48</v>
      </c>
      <c r="AE2143">
        <v>50</v>
      </c>
      <c r="AF2143">
        <v>682</v>
      </c>
      <c r="AG2143">
        <v>574</v>
      </c>
      <c r="AH2143">
        <v>3.55</v>
      </c>
      <c r="AI2143">
        <v>8</v>
      </c>
      <c r="AJ2143">
        <v>7</v>
      </c>
      <c r="AK2143">
        <v>61</v>
      </c>
      <c r="AL2143">
        <v>4370</v>
      </c>
      <c r="AM2143">
        <v>1369</v>
      </c>
      <c r="AN2143">
        <v>119</v>
      </c>
      <c r="AO2143">
        <v>521</v>
      </c>
      <c r="AP2143">
        <v>934</v>
      </c>
      <c r="AQ2143">
        <v>159</v>
      </c>
      <c r="AR2143">
        <v>144</v>
      </c>
      <c r="AS2143">
        <v>0.97499999999999998</v>
      </c>
      <c r="AT2143" t="s">
        <v>552</v>
      </c>
      <c r="AU2143" t="s">
        <v>572</v>
      </c>
      <c r="AV2143">
        <v>1641437</v>
      </c>
      <c r="AW2143">
        <v>105</v>
      </c>
      <c r="AX2143">
        <v>104</v>
      </c>
      <c r="AY2143" t="s">
        <v>551</v>
      </c>
      <c r="AZ2143" t="s">
        <v>551</v>
      </c>
      <c r="BA2143" t="s">
        <v>551</v>
      </c>
    </row>
    <row r="2144" spans="1:53" x14ac:dyDescent="0.55000000000000004">
      <c r="A2144">
        <v>1993</v>
      </c>
      <c r="B2144" s="5" t="b">
        <f>Teams[[#This Row],[yearID]]&gt;=1973</f>
        <v>1</v>
      </c>
      <c r="C2144" s="5" t="b">
        <f>Teams[[#This Row],[yearID]]&gt;=1903</f>
        <v>1</v>
      </c>
      <c r="D2144" t="s">
        <v>410</v>
      </c>
      <c r="E2144" t="s">
        <v>436</v>
      </c>
      <c r="F2144" t="s">
        <v>412</v>
      </c>
      <c r="G2144" s="5" t="str">
        <f>VLOOKUP(Teams[[#This Row],[franchID]],TeamsFranchises!$A$2:$D$121,2,FALSE)</f>
        <v>New York Yankees</v>
      </c>
      <c r="H2144" t="s">
        <v>37</v>
      </c>
      <c r="I2144">
        <v>2</v>
      </c>
      <c r="J2144">
        <v>162</v>
      </c>
      <c r="K2144">
        <v>81</v>
      </c>
      <c r="L2144">
        <v>88</v>
      </c>
      <c r="M2144">
        <v>74</v>
      </c>
      <c r="N2144" t="s">
        <v>51</v>
      </c>
      <c r="P2144" t="s">
        <v>51</v>
      </c>
      <c r="Q2144" s="5">
        <f>IF(Teams[[#This Row],[LgWin]]="Y", 1,
IF(Teams[[#This Row],[LgWin]] = "N", 0, " "))</f>
        <v>0</v>
      </c>
      <c r="R2144" t="s">
        <v>51</v>
      </c>
      <c r="S2144" s="5">
        <f>IF(Teams[[#This Row],[WSWin]]="Y", 1,
IF(Teams[[#This Row],[WSWin]] = "N", 0, " "))</f>
        <v>0</v>
      </c>
      <c r="T2144">
        <v>821</v>
      </c>
      <c r="U2144">
        <v>5615</v>
      </c>
      <c r="V2144">
        <v>1568</v>
      </c>
      <c r="W2144">
        <v>294</v>
      </c>
      <c r="X2144">
        <v>24</v>
      </c>
      <c r="Y2144">
        <v>178</v>
      </c>
      <c r="Z2144">
        <v>629</v>
      </c>
      <c r="AA2144">
        <v>910</v>
      </c>
      <c r="AB2144">
        <v>39</v>
      </c>
      <c r="AC2144">
        <v>35</v>
      </c>
      <c r="AD2144">
        <v>43</v>
      </c>
      <c r="AE2144">
        <v>50</v>
      </c>
      <c r="AF2144">
        <v>761</v>
      </c>
      <c r="AG2144">
        <v>695</v>
      </c>
      <c r="AH2144">
        <v>4.3499999999999996</v>
      </c>
      <c r="AI2144">
        <v>11</v>
      </c>
      <c r="AJ2144">
        <v>13</v>
      </c>
      <c r="AK2144">
        <v>38</v>
      </c>
      <c r="AL2144">
        <v>4315</v>
      </c>
      <c r="AM2144">
        <v>1467</v>
      </c>
      <c r="AN2144">
        <v>170</v>
      </c>
      <c r="AO2144">
        <v>552</v>
      </c>
      <c r="AP2144">
        <v>899</v>
      </c>
      <c r="AQ2144">
        <v>105</v>
      </c>
      <c r="AR2144">
        <v>166</v>
      </c>
      <c r="AS2144">
        <v>0.98299999999999998</v>
      </c>
      <c r="AT2144" t="s">
        <v>459</v>
      </c>
      <c r="AU2144" t="s">
        <v>571</v>
      </c>
      <c r="AV2144">
        <v>2416942</v>
      </c>
      <c r="AW2144">
        <v>97</v>
      </c>
      <c r="AX2144">
        <v>96</v>
      </c>
      <c r="AY2144" t="s">
        <v>412</v>
      </c>
      <c r="AZ2144" t="s">
        <v>436</v>
      </c>
      <c r="BA2144" t="s">
        <v>436</v>
      </c>
    </row>
    <row r="2145" spans="1:53" x14ac:dyDescent="0.55000000000000004">
      <c r="A2145">
        <v>1993</v>
      </c>
      <c r="B2145" s="5" t="b">
        <f>Teams[[#This Row],[yearID]]&gt;=1973</f>
        <v>1</v>
      </c>
      <c r="C2145" s="5" t="b">
        <f>Teams[[#This Row],[yearID]]&gt;=1903</f>
        <v>1</v>
      </c>
      <c r="D2145" t="s">
        <v>157</v>
      </c>
      <c r="E2145" t="s">
        <v>532</v>
      </c>
      <c r="F2145" t="s">
        <v>533</v>
      </c>
      <c r="G2145" s="5" t="str">
        <f>VLOOKUP(Teams[[#This Row],[franchID]],TeamsFranchises!$A$2:$D$121,2,FALSE)</f>
        <v>New York Mets</v>
      </c>
      <c r="H2145" t="s">
        <v>37</v>
      </c>
      <c r="I2145">
        <v>7</v>
      </c>
      <c r="J2145">
        <v>162</v>
      </c>
      <c r="K2145">
        <v>81</v>
      </c>
      <c r="L2145">
        <v>59</v>
      </c>
      <c r="M2145">
        <v>103</v>
      </c>
      <c r="N2145" t="s">
        <v>51</v>
      </c>
      <c r="P2145" t="s">
        <v>51</v>
      </c>
      <c r="Q2145" s="5">
        <f>IF(Teams[[#This Row],[LgWin]]="Y", 1,
IF(Teams[[#This Row],[LgWin]] = "N", 0, " "))</f>
        <v>0</v>
      </c>
      <c r="R2145" t="s">
        <v>51</v>
      </c>
      <c r="S2145" s="5">
        <f>IF(Teams[[#This Row],[WSWin]]="Y", 1,
IF(Teams[[#This Row],[WSWin]] = "N", 0, " "))</f>
        <v>0</v>
      </c>
      <c r="T2145">
        <v>672</v>
      </c>
      <c r="U2145">
        <v>5448</v>
      </c>
      <c r="V2145">
        <v>1350</v>
      </c>
      <c r="W2145">
        <v>228</v>
      </c>
      <c r="X2145">
        <v>37</v>
      </c>
      <c r="Y2145">
        <v>158</v>
      </c>
      <c r="Z2145">
        <v>448</v>
      </c>
      <c r="AA2145">
        <v>879</v>
      </c>
      <c r="AB2145">
        <v>79</v>
      </c>
      <c r="AC2145">
        <v>50</v>
      </c>
      <c r="AD2145">
        <v>24</v>
      </c>
      <c r="AE2145">
        <v>47</v>
      </c>
      <c r="AF2145">
        <v>744</v>
      </c>
      <c r="AG2145">
        <v>647</v>
      </c>
      <c r="AH2145">
        <v>4.05</v>
      </c>
      <c r="AI2145">
        <v>16</v>
      </c>
      <c r="AJ2145">
        <v>8</v>
      </c>
      <c r="AK2145">
        <v>22</v>
      </c>
      <c r="AL2145">
        <v>4314</v>
      </c>
      <c r="AM2145">
        <v>1483</v>
      </c>
      <c r="AN2145">
        <v>139</v>
      </c>
      <c r="AO2145">
        <v>434</v>
      </c>
      <c r="AP2145">
        <v>867</v>
      </c>
      <c r="AQ2145">
        <v>156</v>
      </c>
      <c r="AR2145">
        <v>143</v>
      </c>
      <c r="AS2145">
        <v>0.97499999999999998</v>
      </c>
      <c r="AT2145" t="s">
        <v>534</v>
      </c>
      <c r="AU2145" t="s">
        <v>536</v>
      </c>
      <c r="AV2145">
        <v>1873183</v>
      </c>
      <c r="AW2145">
        <v>99</v>
      </c>
      <c r="AX2145">
        <v>100</v>
      </c>
      <c r="AY2145" t="s">
        <v>533</v>
      </c>
      <c r="AZ2145" t="s">
        <v>532</v>
      </c>
      <c r="BA2145" t="s">
        <v>532</v>
      </c>
    </row>
    <row r="2146" spans="1:53" x14ac:dyDescent="0.55000000000000004">
      <c r="A2146">
        <v>1993</v>
      </c>
      <c r="B2146" s="5" t="b">
        <f>Teams[[#This Row],[yearID]]&gt;=1973</f>
        <v>1</v>
      </c>
      <c r="C2146" s="5" t="b">
        <f>Teams[[#This Row],[yearID]]&gt;=1903</f>
        <v>1</v>
      </c>
      <c r="D2146" t="s">
        <v>410</v>
      </c>
      <c r="E2146" t="s">
        <v>423</v>
      </c>
      <c r="F2146" t="s">
        <v>423</v>
      </c>
      <c r="G2146" s="5" t="str">
        <f>VLOOKUP(Teams[[#This Row],[franchID]],TeamsFranchises!$A$2:$D$121,2,FALSE)</f>
        <v>Oakland Athletics</v>
      </c>
      <c r="H2146" t="s">
        <v>8</v>
      </c>
      <c r="I2146">
        <v>7</v>
      </c>
      <c r="J2146">
        <v>162</v>
      </c>
      <c r="K2146">
        <v>81</v>
      </c>
      <c r="L2146">
        <v>68</v>
      </c>
      <c r="M2146">
        <v>94</v>
      </c>
      <c r="N2146" t="s">
        <v>51</v>
      </c>
      <c r="P2146" t="s">
        <v>51</v>
      </c>
      <c r="Q2146" s="5">
        <f>IF(Teams[[#This Row],[LgWin]]="Y", 1,
IF(Teams[[#This Row],[LgWin]] = "N", 0, " "))</f>
        <v>0</v>
      </c>
      <c r="R2146" t="s">
        <v>51</v>
      </c>
      <c r="S2146" s="5">
        <f>IF(Teams[[#This Row],[WSWin]]="Y", 1,
IF(Teams[[#This Row],[WSWin]] = "N", 0, " "))</f>
        <v>0</v>
      </c>
      <c r="T2146">
        <v>715</v>
      </c>
      <c r="U2146">
        <v>5543</v>
      </c>
      <c r="V2146">
        <v>1408</v>
      </c>
      <c r="W2146">
        <v>260</v>
      </c>
      <c r="X2146">
        <v>21</v>
      </c>
      <c r="Y2146">
        <v>158</v>
      </c>
      <c r="Z2146">
        <v>622</v>
      </c>
      <c r="AA2146">
        <v>1048</v>
      </c>
      <c r="AB2146">
        <v>131</v>
      </c>
      <c r="AC2146">
        <v>59</v>
      </c>
      <c r="AD2146">
        <v>33</v>
      </c>
      <c r="AE2146">
        <v>49</v>
      </c>
      <c r="AF2146">
        <v>846</v>
      </c>
      <c r="AG2146">
        <v>791</v>
      </c>
      <c r="AH2146">
        <v>4.9000000000000004</v>
      </c>
      <c r="AI2146">
        <v>8</v>
      </c>
      <c r="AJ2146">
        <v>2</v>
      </c>
      <c r="AK2146">
        <v>42</v>
      </c>
      <c r="AL2146">
        <v>4357</v>
      </c>
      <c r="AM2146">
        <v>1551</v>
      </c>
      <c r="AN2146">
        <v>157</v>
      </c>
      <c r="AO2146">
        <v>680</v>
      </c>
      <c r="AP2146">
        <v>864</v>
      </c>
      <c r="AQ2146">
        <v>111</v>
      </c>
      <c r="AR2146">
        <v>161</v>
      </c>
      <c r="AS2146">
        <v>0.98199999999999998</v>
      </c>
      <c r="AT2146" t="s">
        <v>546</v>
      </c>
      <c r="AU2146" t="s">
        <v>547</v>
      </c>
      <c r="AV2146">
        <v>2035025</v>
      </c>
      <c r="AW2146">
        <v>94</v>
      </c>
      <c r="AX2146">
        <v>94</v>
      </c>
      <c r="AY2146" t="s">
        <v>423</v>
      </c>
      <c r="AZ2146" t="s">
        <v>423</v>
      </c>
      <c r="BA2146" t="s">
        <v>423</v>
      </c>
    </row>
    <row r="2147" spans="1:53" x14ac:dyDescent="0.55000000000000004">
      <c r="A2147">
        <v>1993</v>
      </c>
      <c r="B2147" s="5" t="b">
        <f>Teams[[#This Row],[yearID]]&gt;=1973</f>
        <v>1</v>
      </c>
      <c r="C2147" s="5" t="b">
        <f>Teams[[#This Row],[yearID]]&gt;=1903</f>
        <v>1</v>
      </c>
      <c r="D2147" t="s">
        <v>157</v>
      </c>
      <c r="E2147" t="s">
        <v>122</v>
      </c>
      <c r="F2147" t="s">
        <v>122</v>
      </c>
      <c r="G2147" s="5" t="str">
        <f>VLOOKUP(Teams[[#This Row],[franchID]],TeamsFranchises!$A$2:$D$121,2,FALSE)</f>
        <v>Philadelphia Phillies</v>
      </c>
      <c r="H2147" t="s">
        <v>37</v>
      </c>
      <c r="I2147">
        <v>1</v>
      </c>
      <c r="J2147">
        <v>162</v>
      </c>
      <c r="K2147">
        <v>81</v>
      </c>
      <c r="L2147">
        <v>97</v>
      </c>
      <c r="M2147">
        <v>65</v>
      </c>
      <c r="N2147" t="s">
        <v>76</v>
      </c>
      <c r="P2147" t="s">
        <v>76</v>
      </c>
      <c r="Q2147" s="5">
        <f>IF(Teams[[#This Row],[LgWin]]="Y", 1,
IF(Teams[[#This Row],[LgWin]] = "N", 0, " "))</f>
        <v>1</v>
      </c>
      <c r="R2147" t="s">
        <v>51</v>
      </c>
      <c r="S2147" s="5">
        <f>IF(Teams[[#This Row],[WSWin]]="Y", 1,
IF(Teams[[#This Row],[WSWin]] = "N", 0, " "))</f>
        <v>0</v>
      </c>
      <c r="T2147">
        <v>877</v>
      </c>
      <c r="U2147">
        <v>5685</v>
      </c>
      <c r="V2147">
        <v>1555</v>
      </c>
      <c r="W2147">
        <v>297</v>
      </c>
      <c r="X2147">
        <v>51</v>
      </c>
      <c r="Y2147">
        <v>156</v>
      </c>
      <c r="Z2147">
        <v>665</v>
      </c>
      <c r="AA2147">
        <v>1049</v>
      </c>
      <c r="AB2147">
        <v>91</v>
      </c>
      <c r="AC2147">
        <v>32</v>
      </c>
      <c r="AD2147">
        <v>42</v>
      </c>
      <c r="AE2147">
        <v>51</v>
      </c>
      <c r="AF2147">
        <v>740</v>
      </c>
      <c r="AG2147">
        <v>647</v>
      </c>
      <c r="AH2147">
        <v>3.95</v>
      </c>
      <c r="AI2147">
        <v>24</v>
      </c>
      <c r="AJ2147">
        <v>11</v>
      </c>
      <c r="AK2147">
        <v>46</v>
      </c>
      <c r="AL2147">
        <v>4418</v>
      </c>
      <c r="AM2147">
        <v>1419</v>
      </c>
      <c r="AN2147">
        <v>129</v>
      </c>
      <c r="AO2147">
        <v>573</v>
      </c>
      <c r="AP2147">
        <v>1117</v>
      </c>
      <c r="AQ2147">
        <v>141</v>
      </c>
      <c r="AR2147">
        <v>123</v>
      </c>
      <c r="AS2147">
        <v>0.97699999999999998</v>
      </c>
      <c r="AT2147" t="s">
        <v>358</v>
      </c>
      <c r="AU2147" t="s">
        <v>566</v>
      </c>
      <c r="AV2147">
        <v>3137674</v>
      </c>
      <c r="AW2147">
        <v>99</v>
      </c>
      <c r="AX2147">
        <v>98</v>
      </c>
      <c r="AY2147" t="s">
        <v>122</v>
      </c>
      <c r="AZ2147" t="s">
        <v>122</v>
      </c>
      <c r="BA2147" t="s">
        <v>122</v>
      </c>
    </row>
    <row r="2148" spans="1:53" x14ac:dyDescent="0.55000000000000004">
      <c r="A2148">
        <v>1993</v>
      </c>
      <c r="B2148" s="5" t="b">
        <f>Teams[[#This Row],[yearID]]&gt;=1973</f>
        <v>1</v>
      </c>
      <c r="C2148" s="5" t="b">
        <f>Teams[[#This Row],[yearID]]&gt;=1903</f>
        <v>1</v>
      </c>
      <c r="D2148" t="s">
        <v>157</v>
      </c>
      <c r="E2148" t="s">
        <v>229</v>
      </c>
      <c r="F2148" t="s">
        <v>229</v>
      </c>
      <c r="G2148" s="5" t="str">
        <f>VLOOKUP(Teams[[#This Row],[franchID]],TeamsFranchises!$A$2:$D$121,2,FALSE)</f>
        <v>Pittsburgh Pirates</v>
      </c>
      <c r="H2148" t="s">
        <v>37</v>
      </c>
      <c r="I2148">
        <v>5</v>
      </c>
      <c r="J2148">
        <v>162</v>
      </c>
      <c r="K2148">
        <v>81</v>
      </c>
      <c r="L2148">
        <v>75</v>
      </c>
      <c r="M2148">
        <v>87</v>
      </c>
      <c r="N2148" t="s">
        <v>51</v>
      </c>
      <c r="P2148" t="s">
        <v>51</v>
      </c>
      <c r="Q2148" s="5">
        <f>IF(Teams[[#This Row],[LgWin]]="Y", 1,
IF(Teams[[#This Row],[LgWin]] = "N", 0, " "))</f>
        <v>0</v>
      </c>
      <c r="R2148" t="s">
        <v>51</v>
      </c>
      <c r="S2148" s="5">
        <f>IF(Teams[[#This Row],[WSWin]]="Y", 1,
IF(Teams[[#This Row],[WSWin]] = "N", 0, " "))</f>
        <v>0</v>
      </c>
      <c r="T2148">
        <v>707</v>
      </c>
      <c r="U2148">
        <v>5549</v>
      </c>
      <c r="V2148">
        <v>1482</v>
      </c>
      <c r="W2148">
        <v>267</v>
      </c>
      <c r="X2148">
        <v>50</v>
      </c>
      <c r="Y2148">
        <v>110</v>
      </c>
      <c r="Z2148">
        <v>536</v>
      </c>
      <c r="AA2148">
        <v>972</v>
      </c>
      <c r="AB2148">
        <v>92</v>
      </c>
      <c r="AC2148">
        <v>55</v>
      </c>
      <c r="AD2148">
        <v>55</v>
      </c>
      <c r="AE2148">
        <v>52</v>
      </c>
      <c r="AF2148">
        <v>806</v>
      </c>
      <c r="AG2148">
        <v>766</v>
      </c>
      <c r="AH2148">
        <v>4.7699999999999996</v>
      </c>
      <c r="AI2148">
        <v>12</v>
      </c>
      <c r="AJ2148">
        <v>5</v>
      </c>
      <c r="AK2148">
        <v>34</v>
      </c>
      <c r="AL2148">
        <v>4337</v>
      </c>
      <c r="AM2148">
        <v>1557</v>
      </c>
      <c r="AN2148">
        <v>153</v>
      </c>
      <c r="AO2148">
        <v>485</v>
      </c>
      <c r="AP2148">
        <v>832</v>
      </c>
      <c r="AQ2148">
        <v>105</v>
      </c>
      <c r="AR2148">
        <v>161</v>
      </c>
      <c r="AS2148">
        <v>0.98299999999999998</v>
      </c>
      <c r="AT2148" t="s">
        <v>390</v>
      </c>
      <c r="AU2148" t="s">
        <v>567</v>
      </c>
      <c r="AV2148">
        <v>1650593</v>
      </c>
      <c r="AW2148">
        <v>99</v>
      </c>
      <c r="AX2148">
        <v>100</v>
      </c>
      <c r="AY2148" t="s">
        <v>229</v>
      </c>
      <c r="AZ2148" t="s">
        <v>229</v>
      </c>
      <c r="BA2148" t="s">
        <v>229</v>
      </c>
    </row>
    <row r="2149" spans="1:53" x14ac:dyDescent="0.55000000000000004">
      <c r="A2149">
        <v>1993</v>
      </c>
      <c r="B2149" s="5" t="b">
        <f>Teams[[#This Row],[yearID]]&gt;=1973</f>
        <v>1</v>
      </c>
      <c r="C2149" s="5" t="b">
        <f>Teams[[#This Row],[yearID]]&gt;=1903</f>
        <v>1</v>
      </c>
      <c r="D2149" t="s">
        <v>157</v>
      </c>
      <c r="E2149" t="s">
        <v>554</v>
      </c>
      <c r="F2149" t="s">
        <v>555</v>
      </c>
      <c r="G2149" s="5" t="str">
        <f>VLOOKUP(Teams[[#This Row],[franchID]],TeamsFranchises!$A$2:$D$121,2,FALSE)</f>
        <v>San Diego Padres</v>
      </c>
      <c r="H2149" t="s">
        <v>8</v>
      </c>
      <c r="I2149">
        <v>7</v>
      </c>
      <c r="J2149">
        <v>162</v>
      </c>
      <c r="K2149">
        <v>81</v>
      </c>
      <c r="L2149">
        <v>61</v>
      </c>
      <c r="M2149">
        <v>101</v>
      </c>
      <c r="N2149" t="s">
        <v>51</v>
      </c>
      <c r="P2149" t="s">
        <v>51</v>
      </c>
      <c r="Q2149" s="5">
        <f>IF(Teams[[#This Row],[LgWin]]="Y", 1,
IF(Teams[[#This Row],[LgWin]] = "N", 0, " "))</f>
        <v>0</v>
      </c>
      <c r="R2149" t="s">
        <v>51</v>
      </c>
      <c r="S2149" s="5">
        <f>IF(Teams[[#This Row],[WSWin]]="Y", 1,
IF(Teams[[#This Row],[WSWin]] = "N", 0, " "))</f>
        <v>0</v>
      </c>
      <c r="T2149">
        <v>679</v>
      </c>
      <c r="U2149">
        <v>5503</v>
      </c>
      <c r="V2149">
        <v>1386</v>
      </c>
      <c r="W2149">
        <v>239</v>
      </c>
      <c r="X2149">
        <v>28</v>
      </c>
      <c r="Y2149">
        <v>153</v>
      </c>
      <c r="Z2149">
        <v>443</v>
      </c>
      <c r="AA2149">
        <v>1046</v>
      </c>
      <c r="AB2149">
        <v>92</v>
      </c>
      <c r="AC2149">
        <v>41</v>
      </c>
      <c r="AD2149">
        <v>59</v>
      </c>
      <c r="AE2149">
        <v>50</v>
      </c>
      <c r="AF2149">
        <v>772</v>
      </c>
      <c r="AG2149">
        <v>675</v>
      </c>
      <c r="AH2149">
        <v>4.2300000000000004</v>
      </c>
      <c r="AI2149">
        <v>8</v>
      </c>
      <c r="AJ2149">
        <v>6</v>
      </c>
      <c r="AK2149">
        <v>32</v>
      </c>
      <c r="AL2149">
        <v>4313</v>
      </c>
      <c r="AM2149">
        <v>1470</v>
      </c>
      <c r="AN2149">
        <v>148</v>
      </c>
      <c r="AO2149">
        <v>558</v>
      </c>
      <c r="AP2149">
        <v>957</v>
      </c>
      <c r="AQ2149">
        <v>160</v>
      </c>
      <c r="AR2149">
        <v>129</v>
      </c>
      <c r="AS2149">
        <v>0.97399999999999998</v>
      </c>
      <c r="AT2149" t="s">
        <v>556</v>
      </c>
      <c r="AU2149" t="s">
        <v>557</v>
      </c>
      <c r="AV2149">
        <v>1375432</v>
      </c>
      <c r="AW2149">
        <v>102</v>
      </c>
      <c r="AX2149">
        <v>102</v>
      </c>
      <c r="AY2149" t="s">
        <v>555</v>
      </c>
      <c r="AZ2149" t="s">
        <v>554</v>
      </c>
      <c r="BA2149" t="s">
        <v>554</v>
      </c>
    </row>
    <row r="2150" spans="1:53" x14ac:dyDescent="0.55000000000000004">
      <c r="A2150">
        <v>1993</v>
      </c>
      <c r="B2150" s="5" t="b">
        <f>Teams[[#This Row],[yearID]]&gt;=1973</f>
        <v>1</v>
      </c>
      <c r="C2150" s="5" t="b">
        <f>Teams[[#This Row],[yearID]]&gt;=1903</f>
        <v>1</v>
      </c>
      <c r="D2150" t="s">
        <v>410</v>
      </c>
      <c r="E2150" t="s">
        <v>573</v>
      </c>
      <c r="F2150" t="s">
        <v>573</v>
      </c>
      <c r="G2150" s="5" t="str">
        <f>VLOOKUP(Teams[[#This Row],[franchID]],TeamsFranchises!$A$2:$D$121,2,FALSE)</f>
        <v>Seattle Mariners</v>
      </c>
      <c r="H2150" t="s">
        <v>8</v>
      </c>
      <c r="I2150">
        <v>4</v>
      </c>
      <c r="J2150">
        <v>162</v>
      </c>
      <c r="K2150">
        <v>81</v>
      </c>
      <c r="L2150">
        <v>82</v>
      </c>
      <c r="M2150">
        <v>80</v>
      </c>
      <c r="N2150" t="s">
        <v>51</v>
      </c>
      <c r="P2150" t="s">
        <v>51</v>
      </c>
      <c r="Q2150" s="5">
        <f>IF(Teams[[#This Row],[LgWin]]="Y", 1,
IF(Teams[[#This Row],[LgWin]] = "N", 0, " "))</f>
        <v>0</v>
      </c>
      <c r="R2150" t="s">
        <v>51</v>
      </c>
      <c r="S2150" s="5">
        <f>IF(Teams[[#This Row],[WSWin]]="Y", 1,
IF(Teams[[#This Row],[WSWin]] = "N", 0, " "))</f>
        <v>0</v>
      </c>
      <c r="T2150">
        <v>734</v>
      </c>
      <c r="U2150">
        <v>5494</v>
      </c>
      <c r="V2150">
        <v>1429</v>
      </c>
      <c r="W2150">
        <v>272</v>
      </c>
      <c r="X2150">
        <v>24</v>
      </c>
      <c r="Y2150">
        <v>161</v>
      </c>
      <c r="Z2150">
        <v>624</v>
      </c>
      <c r="AA2150">
        <v>901</v>
      </c>
      <c r="AB2150">
        <v>91</v>
      </c>
      <c r="AC2150">
        <v>68</v>
      </c>
      <c r="AD2150">
        <v>56</v>
      </c>
      <c r="AE2150">
        <v>51</v>
      </c>
      <c r="AF2150">
        <v>731</v>
      </c>
      <c r="AG2150">
        <v>678</v>
      </c>
      <c r="AH2150">
        <v>4.2</v>
      </c>
      <c r="AI2150">
        <v>22</v>
      </c>
      <c r="AJ2150">
        <v>10</v>
      </c>
      <c r="AK2150">
        <v>41</v>
      </c>
      <c r="AL2150">
        <v>4361</v>
      </c>
      <c r="AM2150">
        <v>1421</v>
      </c>
      <c r="AN2150">
        <v>135</v>
      </c>
      <c r="AO2150">
        <v>605</v>
      </c>
      <c r="AP2150">
        <v>1083</v>
      </c>
      <c r="AQ2150">
        <v>90</v>
      </c>
      <c r="AR2150">
        <v>173</v>
      </c>
      <c r="AS2150">
        <v>0.98499999999999999</v>
      </c>
      <c r="AT2150" t="s">
        <v>574</v>
      </c>
      <c r="AU2150" t="s">
        <v>575</v>
      </c>
      <c r="AV2150">
        <v>2052638</v>
      </c>
      <c r="AW2150">
        <v>101</v>
      </c>
      <c r="AX2150">
        <v>102</v>
      </c>
      <c r="AY2150" t="s">
        <v>573</v>
      </c>
      <c r="AZ2150" t="s">
        <v>573</v>
      </c>
      <c r="BA2150" t="s">
        <v>573</v>
      </c>
    </row>
    <row r="2151" spans="1:53" x14ac:dyDescent="0.55000000000000004">
      <c r="A2151">
        <v>1993</v>
      </c>
      <c r="B2151" s="5" t="b">
        <f>Teams[[#This Row],[yearID]]&gt;=1973</f>
        <v>1</v>
      </c>
      <c r="C2151" s="5" t="b">
        <f>Teams[[#This Row],[yearID]]&gt;=1903</f>
        <v>1</v>
      </c>
      <c r="D2151" t="s">
        <v>157</v>
      </c>
      <c r="E2151" t="s">
        <v>514</v>
      </c>
      <c r="F2151" t="s">
        <v>243</v>
      </c>
      <c r="G2151" s="5" t="str">
        <f>VLOOKUP(Teams[[#This Row],[franchID]],TeamsFranchises!$A$2:$D$121,2,FALSE)</f>
        <v>San Francisco Giants</v>
      </c>
      <c r="H2151" t="s">
        <v>8</v>
      </c>
      <c r="I2151">
        <v>2</v>
      </c>
      <c r="J2151">
        <v>162</v>
      </c>
      <c r="K2151">
        <v>81</v>
      </c>
      <c r="L2151">
        <v>103</v>
      </c>
      <c r="M2151">
        <v>59</v>
      </c>
      <c r="N2151" t="s">
        <v>51</v>
      </c>
      <c r="P2151" t="s">
        <v>51</v>
      </c>
      <c r="Q2151" s="5">
        <f>IF(Teams[[#This Row],[LgWin]]="Y", 1,
IF(Teams[[#This Row],[LgWin]] = "N", 0, " "))</f>
        <v>0</v>
      </c>
      <c r="R2151" t="s">
        <v>51</v>
      </c>
      <c r="S2151" s="5">
        <f>IF(Teams[[#This Row],[WSWin]]="Y", 1,
IF(Teams[[#This Row],[WSWin]] = "N", 0, " "))</f>
        <v>0</v>
      </c>
      <c r="T2151">
        <v>808</v>
      </c>
      <c r="U2151">
        <v>5557</v>
      </c>
      <c r="V2151">
        <v>1534</v>
      </c>
      <c r="W2151">
        <v>269</v>
      </c>
      <c r="X2151">
        <v>33</v>
      </c>
      <c r="Y2151">
        <v>168</v>
      </c>
      <c r="Z2151">
        <v>516</v>
      </c>
      <c r="AA2151">
        <v>930</v>
      </c>
      <c r="AB2151">
        <v>120</v>
      </c>
      <c r="AC2151">
        <v>65</v>
      </c>
      <c r="AD2151">
        <v>46</v>
      </c>
      <c r="AE2151">
        <v>50</v>
      </c>
      <c r="AF2151">
        <v>636</v>
      </c>
      <c r="AG2151">
        <v>585</v>
      </c>
      <c r="AH2151">
        <v>3.61</v>
      </c>
      <c r="AI2151">
        <v>4</v>
      </c>
      <c r="AJ2151">
        <v>9</v>
      </c>
      <c r="AK2151">
        <v>50</v>
      </c>
      <c r="AL2151">
        <v>4370</v>
      </c>
      <c r="AM2151">
        <v>1385</v>
      </c>
      <c r="AN2151">
        <v>168</v>
      </c>
      <c r="AO2151">
        <v>442</v>
      </c>
      <c r="AP2151">
        <v>982</v>
      </c>
      <c r="AQ2151">
        <v>101</v>
      </c>
      <c r="AR2151">
        <v>169</v>
      </c>
      <c r="AS2151">
        <v>0.98399999999999999</v>
      </c>
      <c r="AT2151" t="s">
        <v>515</v>
      </c>
      <c r="AU2151" t="s">
        <v>517</v>
      </c>
      <c r="AV2151">
        <v>2606354</v>
      </c>
      <c r="AW2151">
        <v>97</v>
      </c>
      <c r="AX2151">
        <v>96</v>
      </c>
      <c r="AY2151" t="s">
        <v>243</v>
      </c>
      <c r="AZ2151" t="s">
        <v>514</v>
      </c>
      <c r="BA2151" t="s">
        <v>514</v>
      </c>
    </row>
    <row r="2152" spans="1:53" x14ac:dyDescent="0.55000000000000004">
      <c r="A2152">
        <v>1993</v>
      </c>
      <c r="B2152" s="5" t="b">
        <f>Teams[[#This Row],[yearID]]&gt;=1973</f>
        <v>1</v>
      </c>
      <c r="C2152" s="5" t="b">
        <f>Teams[[#This Row],[yearID]]&gt;=1903</f>
        <v>1</v>
      </c>
      <c r="D2152" t="s">
        <v>157</v>
      </c>
      <c r="E2152" t="s">
        <v>396</v>
      </c>
      <c r="F2152" t="s">
        <v>154</v>
      </c>
      <c r="G2152" s="5" t="str">
        <f>VLOOKUP(Teams[[#This Row],[franchID]],TeamsFranchises!$A$2:$D$121,2,FALSE)</f>
        <v>St. Louis Cardinals</v>
      </c>
      <c r="H2152" t="s">
        <v>37</v>
      </c>
      <c r="I2152">
        <v>3</v>
      </c>
      <c r="J2152">
        <v>162</v>
      </c>
      <c r="K2152">
        <v>81</v>
      </c>
      <c r="L2152">
        <v>87</v>
      </c>
      <c r="M2152">
        <v>75</v>
      </c>
      <c r="N2152" t="s">
        <v>51</v>
      </c>
      <c r="P2152" t="s">
        <v>51</v>
      </c>
      <c r="Q2152" s="5">
        <f>IF(Teams[[#This Row],[LgWin]]="Y", 1,
IF(Teams[[#This Row],[LgWin]] = "N", 0, " "))</f>
        <v>0</v>
      </c>
      <c r="R2152" t="s">
        <v>51</v>
      </c>
      <c r="S2152" s="5">
        <f>IF(Teams[[#This Row],[WSWin]]="Y", 1,
IF(Teams[[#This Row],[WSWin]] = "N", 0, " "))</f>
        <v>0</v>
      </c>
      <c r="T2152">
        <v>758</v>
      </c>
      <c r="U2152">
        <v>5551</v>
      </c>
      <c r="V2152">
        <v>1508</v>
      </c>
      <c r="W2152">
        <v>262</v>
      </c>
      <c r="X2152">
        <v>34</v>
      </c>
      <c r="Y2152">
        <v>118</v>
      </c>
      <c r="Z2152">
        <v>588</v>
      </c>
      <c r="AA2152">
        <v>882</v>
      </c>
      <c r="AB2152">
        <v>153</v>
      </c>
      <c r="AC2152">
        <v>72</v>
      </c>
      <c r="AD2152">
        <v>27</v>
      </c>
      <c r="AE2152">
        <v>54</v>
      </c>
      <c r="AF2152">
        <v>744</v>
      </c>
      <c r="AG2152">
        <v>660</v>
      </c>
      <c r="AH2152">
        <v>4.09</v>
      </c>
      <c r="AI2152">
        <v>5</v>
      </c>
      <c r="AJ2152">
        <v>7</v>
      </c>
      <c r="AK2152">
        <v>54</v>
      </c>
      <c r="AL2152">
        <v>4359</v>
      </c>
      <c r="AM2152">
        <v>1553</v>
      </c>
      <c r="AN2152">
        <v>152</v>
      </c>
      <c r="AO2152">
        <v>383</v>
      </c>
      <c r="AP2152">
        <v>775</v>
      </c>
      <c r="AQ2152">
        <v>159</v>
      </c>
      <c r="AR2152">
        <v>157</v>
      </c>
      <c r="AS2152">
        <v>0.97499999999999998</v>
      </c>
      <c r="AT2152" t="s">
        <v>409</v>
      </c>
      <c r="AU2152" t="s">
        <v>545</v>
      </c>
      <c r="AV2152">
        <v>2844977</v>
      </c>
      <c r="AW2152">
        <v>98</v>
      </c>
      <c r="AX2152">
        <v>98</v>
      </c>
      <c r="AY2152" t="s">
        <v>154</v>
      </c>
      <c r="AZ2152" t="s">
        <v>396</v>
      </c>
      <c r="BA2152" t="s">
        <v>396</v>
      </c>
    </row>
    <row r="2153" spans="1:53" x14ac:dyDescent="0.55000000000000004">
      <c r="A2153">
        <v>1993</v>
      </c>
      <c r="B2153" s="5" t="b">
        <f>Teams[[#This Row],[yearID]]&gt;=1973</f>
        <v>1</v>
      </c>
      <c r="C2153" s="5" t="b">
        <f>Teams[[#This Row],[yearID]]&gt;=1903</f>
        <v>1</v>
      </c>
      <c r="D2153" t="s">
        <v>410</v>
      </c>
      <c r="E2153" t="s">
        <v>526</v>
      </c>
      <c r="F2153" t="s">
        <v>526</v>
      </c>
      <c r="G2153" s="5" t="str">
        <f>VLOOKUP(Teams[[#This Row],[franchID]],TeamsFranchises!$A$2:$D$121,2,FALSE)</f>
        <v>Texas Rangers</v>
      </c>
      <c r="H2153" t="s">
        <v>8</v>
      </c>
      <c r="I2153">
        <v>2</v>
      </c>
      <c r="J2153">
        <v>162</v>
      </c>
      <c r="K2153">
        <v>81</v>
      </c>
      <c r="L2153">
        <v>86</v>
      </c>
      <c r="M2153">
        <v>76</v>
      </c>
      <c r="N2153" t="s">
        <v>51</v>
      </c>
      <c r="P2153" t="s">
        <v>51</v>
      </c>
      <c r="Q2153" s="5">
        <f>IF(Teams[[#This Row],[LgWin]]="Y", 1,
IF(Teams[[#This Row],[LgWin]] = "N", 0, " "))</f>
        <v>0</v>
      </c>
      <c r="R2153" t="s">
        <v>51</v>
      </c>
      <c r="S2153" s="5">
        <f>IF(Teams[[#This Row],[WSWin]]="Y", 1,
IF(Teams[[#This Row],[WSWin]] = "N", 0, " "))</f>
        <v>0</v>
      </c>
      <c r="T2153">
        <v>835</v>
      </c>
      <c r="U2153">
        <v>5510</v>
      </c>
      <c r="V2153">
        <v>1472</v>
      </c>
      <c r="W2153">
        <v>284</v>
      </c>
      <c r="X2153">
        <v>39</v>
      </c>
      <c r="Y2153">
        <v>181</v>
      </c>
      <c r="Z2153">
        <v>483</v>
      </c>
      <c r="AA2153">
        <v>984</v>
      </c>
      <c r="AB2153">
        <v>113</v>
      </c>
      <c r="AC2153">
        <v>67</v>
      </c>
      <c r="AD2153">
        <v>48</v>
      </c>
      <c r="AE2153">
        <v>56</v>
      </c>
      <c r="AF2153">
        <v>751</v>
      </c>
      <c r="AG2153">
        <v>684</v>
      </c>
      <c r="AH2153">
        <v>4.28</v>
      </c>
      <c r="AI2153">
        <v>20</v>
      </c>
      <c r="AJ2153">
        <v>6</v>
      </c>
      <c r="AK2153">
        <v>45</v>
      </c>
      <c r="AL2153">
        <v>4315</v>
      </c>
      <c r="AM2153">
        <v>1476</v>
      </c>
      <c r="AN2153">
        <v>144</v>
      </c>
      <c r="AO2153">
        <v>562</v>
      </c>
      <c r="AP2153">
        <v>957</v>
      </c>
      <c r="AQ2153">
        <v>132</v>
      </c>
      <c r="AR2153">
        <v>145</v>
      </c>
      <c r="AS2153">
        <v>0.97899999999999998</v>
      </c>
      <c r="AT2153" t="s">
        <v>568</v>
      </c>
      <c r="AU2153" t="s">
        <v>569</v>
      </c>
      <c r="AV2153">
        <v>2244616</v>
      </c>
      <c r="AW2153">
        <v>96</v>
      </c>
      <c r="AX2153">
        <v>96</v>
      </c>
      <c r="AY2153" t="s">
        <v>526</v>
      </c>
      <c r="AZ2153" t="s">
        <v>526</v>
      </c>
      <c r="BA2153" t="s">
        <v>526</v>
      </c>
    </row>
    <row r="2154" spans="1:53" x14ac:dyDescent="0.55000000000000004">
      <c r="A2154">
        <v>1993</v>
      </c>
      <c r="B2154" s="5" t="b">
        <f>Teams[[#This Row],[yearID]]&gt;=1973</f>
        <v>1</v>
      </c>
      <c r="C2154" s="5" t="b">
        <f>Teams[[#This Row],[yearID]]&gt;=1903</f>
        <v>1</v>
      </c>
      <c r="D2154" t="s">
        <v>410</v>
      </c>
      <c r="E2154" t="s">
        <v>576</v>
      </c>
      <c r="F2154" t="s">
        <v>576</v>
      </c>
      <c r="G2154" s="5" t="str">
        <f>VLOOKUP(Teams[[#This Row],[franchID]],TeamsFranchises!$A$2:$D$121,2,FALSE)</f>
        <v>Toronto Blue Jays</v>
      </c>
      <c r="H2154" t="s">
        <v>37</v>
      </c>
      <c r="I2154">
        <v>1</v>
      </c>
      <c r="J2154">
        <v>162</v>
      </c>
      <c r="K2154">
        <v>81</v>
      </c>
      <c r="L2154">
        <v>95</v>
      </c>
      <c r="M2154">
        <v>67</v>
      </c>
      <c r="N2154" t="s">
        <v>76</v>
      </c>
      <c r="P2154" t="s">
        <v>76</v>
      </c>
      <c r="Q2154" s="5">
        <f>IF(Teams[[#This Row],[LgWin]]="Y", 1,
IF(Teams[[#This Row],[LgWin]] = "N", 0, " "))</f>
        <v>1</v>
      </c>
      <c r="R2154" t="s">
        <v>76</v>
      </c>
      <c r="S2154" s="5">
        <f>IF(Teams[[#This Row],[WSWin]]="Y", 1,
IF(Teams[[#This Row],[WSWin]] = "N", 0, " "))</f>
        <v>1</v>
      </c>
      <c r="T2154">
        <v>847</v>
      </c>
      <c r="U2154">
        <v>5579</v>
      </c>
      <c r="V2154">
        <v>1556</v>
      </c>
      <c r="W2154">
        <v>317</v>
      </c>
      <c r="X2154">
        <v>42</v>
      </c>
      <c r="Y2154">
        <v>159</v>
      </c>
      <c r="Z2154">
        <v>588</v>
      </c>
      <c r="AA2154">
        <v>861</v>
      </c>
      <c r="AB2154">
        <v>170</v>
      </c>
      <c r="AC2154">
        <v>49</v>
      </c>
      <c r="AD2154">
        <v>52</v>
      </c>
      <c r="AE2154">
        <v>54</v>
      </c>
      <c r="AF2154">
        <v>742</v>
      </c>
      <c r="AG2154">
        <v>674</v>
      </c>
      <c r="AH2154">
        <v>4.21</v>
      </c>
      <c r="AI2154">
        <v>11</v>
      </c>
      <c r="AJ2154">
        <v>11</v>
      </c>
      <c r="AK2154">
        <v>50</v>
      </c>
      <c r="AL2154">
        <v>4324</v>
      </c>
      <c r="AM2154">
        <v>1441</v>
      </c>
      <c r="AN2154">
        <v>134</v>
      </c>
      <c r="AO2154">
        <v>620</v>
      </c>
      <c r="AP2154">
        <v>1023</v>
      </c>
      <c r="AQ2154">
        <v>107</v>
      </c>
      <c r="AR2154">
        <v>144</v>
      </c>
      <c r="AS2154">
        <v>0.98199999999999998</v>
      </c>
      <c r="AT2154" t="s">
        <v>577</v>
      </c>
      <c r="AU2154" t="s">
        <v>581</v>
      </c>
      <c r="AV2154">
        <v>4057947</v>
      </c>
      <c r="AW2154">
        <v>101</v>
      </c>
      <c r="AX2154">
        <v>100</v>
      </c>
      <c r="AY2154" t="s">
        <v>576</v>
      </c>
      <c r="AZ2154" t="s">
        <v>576</v>
      </c>
      <c r="BA2154" t="s">
        <v>576</v>
      </c>
    </row>
    <row r="2155" spans="1:53" x14ac:dyDescent="0.55000000000000004">
      <c r="A2155">
        <v>1994</v>
      </c>
      <c r="B2155" s="5" t="b">
        <f>Teams[[#This Row],[yearID]]&gt;=1973</f>
        <v>1</v>
      </c>
      <c r="C2155" s="5" t="b">
        <f>Teams[[#This Row],[yearID]]&gt;=1903</f>
        <v>1</v>
      </c>
      <c r="D2155" t="s">
        <v>157</v>
      </c>
      <c r="E2155" t="s">
        <v>159</v>
      </c>
      <c r="F2155" t="s">
        <v>159</v>
      </c>
      <c r="G2155" s="5" t="str">
        <f>VLOOKUP(Teams[[#This Row],[franchID]],TeamsFranchises!$A$2:$D$121,2,FALSE)</f>
        <v>Atlanta Braves</v>
      </c>
      <c r="H2155" t="s">
        <v>37</v>
      </c>
      <c r="I2155">
        <v>2</v>
      </c>
      <c r="J2155">
        <v>114</v>
      </c>
      <c r="K2155">
        <v>55</v>
      </c>
      <c r="L2155">
        <v>68</v>
      </c>
      <c r="M2155">
        <v>46</v>
      </c>
      <c r="Q2155" s="5" t="str">
        <f>IF(Teams[[#This Row],[LgWin]]="Y", 1,
IF(Teams[[#This Row],[LgWin]] = "N", 0, " "))</f>
        <v xml:space="preserve"> </v>
      </c>
      <c r="S2155" s="5" t="str">
        <f>IF(Teams[[#This Row],[WSWin]]="Y", 1,
IF(Teams[[#This Row],[WSWin]] = "N", 0, " "))</f>
        <v xml:space="preserve"> </v>
      </c>
      <c r="T2155">
        <v>542</v>
      </c>
      <c r="U2155">
        <v>3861</v>
      </c>
      <c r="V2155">
        <v>1031</v>
      </c>
      <c r="W2155">
        <v>198</v>
      </c>
      <c r="X2155">
        <v>18</v>
      </c>
      <c r="Y2155">
        <v>137</v>
      </c>
      <c r="Z2155">
        <v>377</v>
      </c>
      <c r="AA2155">
        <v>668</v>
      </c>
      <c r="AB2155">
        <v>48</v>
      </c>
      <c r="AC2155">
        <v>31</v>
      </c>
      <c r="AD2155">
        <v>22</v>
      </c>
      <c r="AE2155">
        <v>29</v>
      </c>
      <c r="AF2155">
        <v>448</v>
      </c>
      <c r="AG2155">
        <v>407</v>
      </c>
      <c r="AH2155">
        <v>3.57</v>
      </c>
      <c r="AI2155">
        <v>16</v>
      </c>
      <c r="AJ2155">
        <v>8</v>
      </c>
      <c r="AK2155">
        <v>26</v>
      </c>
      <c r="AL2155">
        <v>3079</v>
      </c>
      <c r="AM2155">
        <v>929</v>
      </c>
      <c r="AN2155">
        <v>76</v>
      </c>
      <c r="AO2155">
        <v>378</v>
      </c>
      <c r="AP2155">
        <v>865</v>
      </c>
      <c r="AQ2155">
        <v>81</v>
      </c>
      <c r="AR2155">
        <v>85</v>
      </c>
      <c r="AS2155">
        <v>0.98199999999999998</v>
      </c>
      <c r="AT2155" t="s">
        <v>541</v>
      </c>
      <c r="AU2155" t="s">
        <v>542</v>
      </c>
      <c r="AV2155">
        <v>2539240</v>
      </c>
      <c r="AW2155">
        <v>102</v>
      </c>
      <c r="AX2155">
        <v>100</v>
      </c>
      <c r="AY2155" t="s">
        <v>159</v>
      </c>
      <c r="AZ2155" t="s">
        <v>159</v>
      </c>
      <c r="BA2155" t="s">
        <v>159</v>
      </c>
    </row>
    <row r="2156" spans="1:53" x14ac:dyDescent="0.55000000000000004">
      <c r="A2156">
        <v>1994</v>
      </c>
      <c r="B2156" s="5" t="b">
        <f>Teams[[#This Row],[yearID]]&gt;=1973</f>
        <v>1</v>
      </c>
      <c r="C2156" s="5" t="b">
        <f>Teams[[#This Row],[yearID]]&gt;=1903</f>
        <v>1</v>
      </c>
      <c r="D2156" t="s">
        <v>410</v>
      </c>
      <c r="E2156" t="s">
        <v>95</v>
      </c>
      <c r="F2156" t="s">
        <v>95</v>
      </c>
      <c r="G2156" s="5" t="str">
        <f>VLOOKUP(Teams[[#This Row],[franchID]],TeamsFranchises!$A$2:$D$121,2,FALSE)</f>
        <v>Baltimore Orioles</v>
      </c>
      <c r="H2156" t="s">
        <v>37</v>
      </c>
      <c r="I2156">
        <v>2</v>
      </c>
      <c r="J2156">
        <v>112</v>
      </c>
      <c r="K2156">
        <v>55</v>
      </c>
      <c r="L2156">
        <v>63</v>
      </c>
      <c r="M2156">
        <v>49</v>
      </c>
      <c r="Q2156" s="5" t="str">
        <f>IF(Teams[[#This Row],[LgWin]]="Y", 1,
IF(Teams[[#This Row],[LgWin]] = "N", 0, " "))</f>
        <v xml:space="preserve"> </v>
      </c>
      <c r="S2156" s="5" t="str">
        <f>IF(Teams[[#This Row],[WSWin]]="Y", 1,
IF(Teams[[#This Row],[WSWin]] = "N", 0, " "))</f>
        <v xml:space="preserve"> </v>
      </c>
      <c r="T2156">
        <v>589</v>
      </c>
      <c r="U2156">
        <v>3856</v>
      </c>
      <c r="V2156">
        <v>1047</v>
      </c>
      <c r="W2156">
        <v>185</v>
      </c>
      <c r="X2156">
        <v>20</v>
      </c>
      <c r="Y2156">
        <v>139</v>
      </c>
      <c r="Z2156">
        <v>438</v>
      </c>
      <c r="AA2156">
        <v>655</v>
      </c>
      <c r="AB2156">
        <v>69</v>
      </c>
      <c r="AC2156">
        <v>13</v>
      </c>
      <c r="AD2156">
        <v>39</v>
      </c>
      <c r="AE2156">
        <v>35</v>
      </c>
      <c r="AF2156">
        <v>497</v>
      </c>
      <c r="AG2156">
        <v>478</v>
      </c>
      <c r="AH2156">
        <v>4.3099999999999996</v>
      </c>
      <c r="AI2156">
        <v>13</v>
      </c>
      <c r="AJ2156">
        <v>4</v>
      </c>
      <c r="AK2156">
        <v>37</v>
      </c>
      <c r="AL2156">
        <v>2993</v>
      </c>
      <c r="AM2156">
        <v>1005</v>
      </c>
      <c r="AN2156">
        <v>131</v>
      </c>
      <c r="AO2156">
        <v>351</v>
      </c>
      <c r="AP2156">
        <v>666</v>
      </c>
      <c r="AQ2156">
        <v>57</v>
      </c>
      <c r="AR2156">
        <v>103</v>
      </c>
      <c r="AS2156">
        <v>0.98599999999999999</v>
      </c>
      <c r="AT2156" t="s">
        <v>218</v>
      </c>
      <c r="AU2156" t="s">
        <v>583</v>
      </c>
      <c r="AV2156">
        <v>2535359</v>
      </c>
      <c r="AW2156">
        <v>105</v>
      </c>
      <c r="AX2156">
        <v>104</v>
      </c>
      <c r="AY2156" t="s">
        <v>95</v>
      </c>
      <c r="AZ2156" t="s">
        <v>95</v>
      </c>
      <c r="BA2156" t="s">
        <v>95</v>
      </c>
    </row>
    <row r="2157" spans="1:53" x14ac:dyDescent="0.55000000000000004">
      <c r="A2157">
        <v>1994</v>
      </c>
      <c r="B2157" s="5" t="b">
        <f>Teams[[#This Row],[yearID]]&gt;=1973</f>
        <v>1</v>
      </c>
      <c r="C2157" s="5" t="b">
        <f>Teams[[#This Row],[yearID]]&gt;=1903</f>
        <v>1</v>
      </c>
      <c r="D2157" t="s">
        <v>410</v>
      </c>
      <c r="E2157" t="s">
        <v>54</v>
      </c>
      <c r="F2157" t="s">
        <v>54</v>
      </c>
      <c r="G2157" s="5" t="str">
        <f>VLOOKUP(Teams[[#This Row],[franchID]],TeamsFranchises!$A$2:$D$121,2,FALSE)</f>
        <v>Boston Red Sox</v>
      </c>
      <c r="H2157" t="s">
        <v>37</v>
      </c>
      <c r="I2157">
        <v>4</v>
      </c>
      <c r="J2157">
        <v>115</v>
      </c>
      <c r="K2157">
        <v>64</v>
      </c>
      <c r="L2157">
        <v>54</v>
      </c>
      <c r="M2157">
        <v>61</v>
      </c>
      <c r="Q2157" s="5" t="str">
        <f>IF(Teams[[#This Row],[LgWin]]="Y", 1,
IF(Teams[[#This Row],[LgWin]] = "N", 0, " "))</f>
        <v xml:space="preserve"> </v>
      </c>
      <c r="S2157" s="5" t="str">
        <f>IF(Teams[[#This Row],[WSWin]]="Y", 1,
IF(Teams[[#This Row],[WSWin]] = "N", 0, " "))</f>
        <v xml:space="preserve"> </v>
      </c>
      <c r="T2157">
        <v>552</v>
      </c>
      <c r="U2157">
        <v>3940</v>
      </c>
      <c r="V2157">
        <v>1038</v>
      </c>
      <c r="W2157">
        <v>222</v>
      </c>
      <c r="X2157">
        <v>19</v>
      </c>
      <c r="Y2157">
        <v>120</v>
      </c>
      <c r="Z2157">
        <v>404</v>
      </c>
      <c r="AA2157">
        <v>723</v>
      </c>
      <c r="AB2157">
        <v>81</v>
      </c>
      <c r="AC2157">
        <v>38</v>
      </c>
      <c r="AD2157">
        <v>31</v>
      </c>
      <c r="AE2157">
        <v>33</v>
      </c>
      <c r="AF2157">
        <v>621</v>
      </c>
      <c r="AG2157">
        <v>564</v>
      </c>
      <c r="AH2157">
        <v>4.93</v>
      </c>
      <c r="AI2157">
        <v>6</v>
      </c>
      <c r="AJ2157">
        <v>3</v>
      </c>
      <c r="AK2157">
        <v>30</v>
      </c>
      <c r="AL2157">
        <v>3088</v>
      </c>
      <c r="AM2157">
        <v>1104</v>
      </c>
      <c r="AN2157">
        <v>120</v>
      </c>
      <c r="AO2157">
        <v>450</v>
      </c>
      <c r="AP2157">
        <v>729</v>
      </c>
      <c r="AQ2157">
        <v>81</v>
      </c>
      <c r="AR2157">
        <v>124</v>
      </c>
      <c r="AS2157">
        <v>0.98099999999999998</v>
      </c>
      <c r="AT2157" t="s">
        <v>441</v>
      </c>
      <c r="AU2157" t="s">
        <v>493</v>
      </c>
      <c r="AV2157">
        <v>1775818</v>
      </c>
      <c r="AW2157">
        <v>105</v>
      </c>
      <c r="AX2157">
        <v>105</v>
      </c>
      <c r="AY2157" t="s">
        <v>54</v>
      </c>
      <c r="AZ2157" t="s">
        <v>54</v>
      </c>
      <c r="BA2157" t="s">
        <v>54</v>
      </c>
    </row>
    <row r="2158" spans="1:53" x14ac:dyDescent="0.55000000000000004">
      <c r="A2158">
        <v>1994</v>
      </c>
      <c r="B2158" s="5" t="b">
        <f>Teams[[#This Row],[yearID]]&gt;=1973</f>
        <v>1</v>
      </c>
      <c r="C2158" s="5" t="b">
        <f>Teams[[#This Row],[yearID]]&gt;=1903</f>
        <v>1</v>
      </c>
      <c r="D2158" t="s">
        <v>410</v>
      </c>
      <c r="E2158" t="s">
        <v>537</v>
      </c>
      <c r="F2158" t="s">
        <v>520</v>
      </c>
      <c r="G2158" s="5" t="str">
        <f>VLOOKUP(Teams[[#This Row],[franchID]],TeamsFranchises!$A$2:$D$121,2,FALSE)</f>
        <v>Los Angeles Angels of Anaheim</v>
      </c>
      <c r="H2158" t="s">
        <v>8</v>
      </c>
      <c r="I2158">
        <v>4</v>
      </c>
      <c r="J2158">
        <v>115</v>
      </c>
      <c r="K2158">
        <v>63</v>
      </c>
      <c r="L2158">
        <v>47</v>
      </c>
      <c r="M2158">
        <v>68</v>
      </c>
      <c r="Q2158" s="5" t="str">
        <f>IF(Teams[[#This Row],[LgWin]]="Y", 1,
IF(Teams[[#This Row],[LgWin]] = "N", 0, " "))</f>
        <v xml:space="preserve"> </v>
      </c>
      <c r="S2158" s="5" t="str">
        <f>IF(Teams[[#This Row],[WSWin]]="Y", 1,
IF(Teams[[#This Row],[WSWin]] = "N", 0, " "))</f>
        <v xml:space="preserve"> </v>
      </c>
      <c r="T2158">
        <v>543</v>
      </c>
      <c r="U2158">
        <v>3943</v>
      </c>
      <c r="V2158">
        <v>1042</v>
      </c>
      <c r="W2158">
        <v>178</v>
      </c>
      <c r="X2158">
        <v>16</v>
      </c>
      <c r="Y2158">
        <v>120</v>
      </c>
      <c r="Z2158">
        <v>402</v>
      </c>
      <c r="AA2158">
        <v>715</v>
      </c>
      <c r="AB2158">
        <v>65</v>
      </c>
      <c r="AC2158">
        <v>54</v>
      </c>
      <c r="AD2158">
        <v>27</v>
      </c>
      <c r="AE2158">
        <v>29</v>
      </c>
      <c r="AF2158">
        <v>660</v>
      </c>
      <c r="AG2158">
        <v>618</v>
      </c>
      <c r="AH2158">
        <v>5.42</v>
      </c>
      <c r="AI2158">
        <v>11</v>
      </c>
      <c r="AJ2158">
        <v>4</v>
      </c>
      <c r="AK2158">
        <v>21</v>
      </c>
      <c r="AL2158">
        <v>3081</v>
      </c>
      <c r="AM2158">
        <v>1149</v>
      </c>
      <c r="AN2158">
        <v>150</v>
      </c>
      <c r="AO2158">
        <v>436</v>
      </c>
      <c r="AP2158">
        <v>682</v>
      </c>
      <c r="AQ2158">
        <v>76</v>
      </c>
      <c r="AR2158">
        <v>110</v>
      </c>
      <c r="AS2158">
        <v>0.98299999999999998</v>
      </c>
      <c r="AT2158" t="s">
        <v>538</v>
      </c>
      <c r="AU2158" t="s">
        <v>543</v>
      </c>
      <c r="AV2158">
        <v>1512622</v>
      </c>
      <c r="AW2158">
        <v>101</v>
      </c>
      <c r="AX2158">
        <v>101</v>
      </c>
      <c r="AY2158" t="s">
        <v>537</v>
      </c>
      <c r="AZ2158" t="s">
        <v>537</v>
      </c>
      <c r="BA2158" t="s">
        <v>537</v>
      </c>
    </row>
    <row r="2159" spans="1:53" x14ac:dyDescent="0.55000000000000004">
      <c r="A2159">
        <v>1994</v>
      </c>
      <c r="B2159" s="5" t="b">
        <f>Teams[[#This Row],[yearID]]&gt;=1973</f>
        <v>1</v>
      </c>
      <c r="C2159" s="5" t="b">
        <f>Teams[[#This Row],[yearID]]&gt;=1903</f>
        <v>1</v>
      </c>
      <c r="D2159" t="s">
        <v>410</v>
      </c>
      <c r="E2159" t="s">
        <v>415</v>
      </c>
      <c r="F2159" t="s">
        <v>416</v>
      </c>
      <c r="G2159" s="5" t="str">
        <f>VLOOKUP(Teams[[#This Row],[franchID]],TeamsFranchises!$A$2:$D$121,2,FALSE)</f>
        <v>Chicago White Sox</v>
      </c>
      <c r="H2159" t="s">
        <v>591</v>
      </c>
      <c r="I2159">
        <v>1</v>
      </c>
      <c r="J2159">
        <v>113</v>
      </c>
      <c r="K2159">
        <v>53</v>
      </c>
      <c r="L2159">
        <v>67</v>
      </c>
      <c r="M2159">
        <v>46</v>
      </c>
      <c r="Q2159" s="5" t="str">
        <f>IF(Teams[[#This Row],[LgWin]]="Y", 1,
IF(Teams[[#This Row],[LgWin]] = "N", 0, " "))</f>
        <v xml:space="preserve"> </v>
      </c>
      <c r="S2159" s="5" t="str">
        <f>IF(Teams[[#This Row],[WSWin]]="Y", 1,
IF(Teams[[#This Row],[WSWin]] = "N", 0, " "))</f>
        <v xml:space="preserve"> </v>
      </c>
      <c r="T2159">
        <v>633</v>
      </c>
      <c r="U2159">
        <v>3942</v>
      </c>
      <c r="V2159">
        <v>1133</v>
      </c>
      <c r="W2159">
        <v>175</v>
      </c>
      <c r="X2159">
        <v>39</v>
      </c>
      <c r="Y2159">
        <v>121</v>
      </c>
      <c r="Z2159">
        <v>497</v>
      </c>
      <c r="AA2159">
        <v>568</v>
      </c>
      <c r="AB2159">
        <v>77</v>
      </c>
      <c r="AC2159">
        <v>27</v>
      </c>
      <c r="AD2159">
        <v>20</v>
      </c>
      <c r="AE2159">
        <v>46</v>
      </c>
      <c r="AF2159">
        <v>498</v>
      </c>
      <c r="AG2159">
        <v>445</v>
      </c>
      <c r="AH2159">
        <v>3.96</v>
      </c>
      <c r="AI2159">
        <v>13</v>
      </c>
      <c r="AJ2159">
        <v>9</v>
      </c>
      <c r="AK2159">
        <v>20</v>
      </c>
      <c r="AL2159">
        <v>3034</v>
      </c>
      <c r="AM2159">
        <v>964</v>
      </c>
      <c r="AN2159">
        <v>115</v>
      </c>
      <c r="AO2159">
        <v>377</v>
      </c>
      <c r="AP2159">
        <v>754</v>
      </c>
      <c r="AQ2159">
        <v>79</v>
      </c>
      <c r="AR2159">
        <v>91</v>
      </c>
      <c r="AS2159">
        <v>0.98099999999999998</v>
      </c>
      <c r="AT2159" t="s">
        <v>417</v>
      </c>
      <c r="AU2159" t="s">
        <v>582</v>
      </c>
      <c r="AV2159">
        <v>1697398</v>
      </c>
      <c r="AW2159">
        <v>99</v>
      </c>
      <c r="AX2159">
        <v>98</v>
      </c>
      <c r="AY2159" t="s">
        <v>416</v>
      </c>
      <c r="AZ2159" t="s">
        <v>415</v>
      </c>
      <c r="BA2159" t="s">
        <v>415</v>
      </c>
    </row>
    <row r="2160" spans="1:53" x14ac:dyDescent="0.55000000000000004">
      <c r="A2160">
        <v>1994</v>
      </c>
      <c r="B2160" s="5" t="b">
        <f>Teams[[#This Row],[yearID]]&gt;=1973</f>
        <v>1</v>
      </c>
      <c r="C2160" s="5" t="b">
        <f>Teams[[#This Row],[yearID]]&gt;=1903</f>
        <v>1</v>
      </c>
      <c r="D2160" t="s">
        <v>157</v>
      </c>
      <c r="E2160" t="s">
        <v>161</v>
      </c>
      <c r="F2160" t="s">
        <v>162</v>
      </c>
      <c r="G2160" s="5" t="str">
        <f>VLOOKUP(Teams[[#This Row],[franchID]],TeamsFranchises!$A$2:$D$121,2,FALSE)</f>
        <v>Chicago Cubs</v>
      </c>
      <c r="H2160" t="s">
        <v>591</v>
      </c>
      <c r="I2160">
        <v>5</v>
      </c>
      <c r="J2160">
        <v>113</v>
      </c>
      <c r="K2160">
        <v>59</v>
      </c>
      <c r="L2160">
        <v>49</v>
      </c>
      <c r="M2160">
        <v>64</v>
      </c>
      <c r="Q2160" s="5" t="str">
        <f>IF(Teams[[#This Row],[LgWin]]="Y", 1,
IF(Teams[[#This Row],[LgWin]] = "N", 0, " "))</f>
        <v xml:space="preserve"> </v>
      </c>
      <c r="S2160" s="5" t="str">
        <f>IF(Teams[[#This Row],[WSWin]]="Y", 1,
IF(Teams[[#This Row],[WSWin]] = "N", 0, " "))</f>
        <v xml:space="preserve"> </v>
      </c>
      <c r="T2160">
        <v>500</v>
      </c>
      <c r="U2160">
        <v>3918</v>
      </c>
      <c r="V2160">
        <v>1015</v>
      </c>
      <c r="W2160">
        <v>189</v>
      </c>
      <c r="X2160">
        <v>26</v>
      </c>
      <c r="Y2160">
        <v>109</v>
      </c>
      <c r="Z2160">
        <v>364</v>
      </c>
      <c r="AA2160">
        <v>750</v>
      </c>
      <c r="AB2160">
        <v>69</v>
      </c>
      <c r="AC2160">
        <v>53</v>
      </c>
      <c r="AD2160">
        <v>27</v>
      </c>
      <c r="AE2160">
        <v>23</v>
      </c>
      <c r="AF2160">
        <v>549</v>
      </c>
      <c r="AG2160">
        <v>508</v>
      </c>
      <c r="AH2160">
        <v>4.47</v>
      </c>
      <c r="AI2160">
        <v>5</v>
      </c>
      <c r="AJ2160">
        <v>5</v>
      </c>
      <c r="AK2160">
        <v>27</v>
      </c>
      <c r="AL2160">
        <v>3071</v>
      </c>
      <c r="AM2160">
        <v>1054</v>
      </c>
      <c r="AN2160">
        <v>120</v>
      </c>
      <c r="AO2160">
        <v>392</v>
      </c>
      <c r="AP2160">
        <v>717</v>
      </c>
      <c r="AQ2160">
        <v>81</v>
      </c>
      <c r="AR2160">
        <v>110</v>
      </c>
      <c r="AS2160">
        <v>0.98199999999999998</v>
      </c>
      <c r="AT2160" t="s">
        <v>434</v>
      </c>
      <c r="AU2160" t="s">
        <v>473</v>
      </c>
      <c r="AV2160">
        <v>1845208</v>
      </c>
      <c r="AW2160">
        <v>99</v>
      </c>
      <c r="AX2160">
        <v>99</v>
      </c>
      <c r="AY2160" t="s">
        <v>162</v>
      </c>
      <c r="AZ2160" t="s">
        <v>161</v>
      </c>
      <c r="BA2160" t="s">
        <v>161</v>
      </c>
    </row>
    <row r="2161" spans="1:53" x14ac:dyDescent="0.55000000000000004">
      <c r="A2161">
        <v>1994</v>
      </c>
      <c r="B2161" s="5" t="b">
        <f>Teams[[#This Row],[yearID]]&gt;=1973</f>
        <v>1</v>
      </c>
      <c r="C2161" s="5" t="b">
        <f>Teams[[#This Row],[yearID]]&gt;=1903</f>
        <v>1</v>
      </c>
      <c r="D2161" t="s">
        <v>157</v>
      </c>
      <c r="E2161" t="s">
        <v>167</v>
      </c>
      <c r="F2161" t="s">
        <v>167</v>
      </c>
      <c r="G2161" s="5" t="str">
        <f>VLOOKUP(Teams[[#This Row],[franchID]],TeamsFranchises!$A$2:$D$121,2,FALSE)</f>
        <v>Cincinnati Reds</v>
      </c>
      <c r="H2161" t="s">
        <v>591</v>
      </c>
      <c r="I2161">
        <v>1</v>
      </c>
      <c r="J2161">
        <v>115</v>
      </c>
      <c r="K2161">
        <v>60</v>
      </c>
      <c r="L2161">
        <v>66</v>
      </c>
      <c r="M2161">
        <v>48</v>
      </c>
      <c r="Q2161" s="5" t="str">
        <f>IF(Teams[[#This Row],[LgWin]]="Y", 1,
IF(Teams[[#This Row],[LgWin]] = "N", 0, " "))</f>
        <v xml:space="preserve"> </v>
      </c>
      <c r="S2161" s="5" t="str">
        <f>IF(Teams[[#This Row],[WSWin]]="Y", 1,
IF(Teams[[#This Row],[WSWin]] = "N", 0, " "))</f>
        <v xml:space="preserve"> </v>
      </c>
      <c r="T2161">
        <v>609</v>
      </c>
      <c r="U2161">
        <v>3999</v>
      </c>
      <c r="V2161">
        <v>1142</v>
      </c>
      <c r="W2161">
        <v>211</v>
      </c>
      <c r="X2161">
        <v>36</v>
      </c>
      <c r="Y2161">
        <v>124</v>
      </c>
      <c r="Z2161">
        <v>388</v>
      </c>
      <c r="AA2161">
        <v>738</v>
      </c>
      <c r="AB2161">
        <v>119</v>
      </c>
      <c r="AC2161">
        <v>51</v>
      </c>
      <c r="AD2161">
        <v>29</v>
      </c>
      <c r="AE2161">
        <v>42</v>
      </c>
      <c r="AF2161">
        <v>490</v>
      </c>
      <c r="AG2161">
        <v>436</v>
      </c>
      <c r="AH2161">
        <v>3.78</v>
      </c>
      <c r="AI2161">
        <v>6</v>
      </c>
      <c r="AJ2161">
        <v>6</v>
      </c>
      <c r="AK2161">
        <v>27</v>
      </c>
      <c r="AL2161">
        <v>3115</v>
      </c>
      <c r="AM2161">
        <v>1037</v>
      </c>
      <c r="AN2161">
        <v>117</v>
      </c>
      <c r="AO2161">
        <v>339</v>
      </c>
      <c r="AP2161">
        <v>799</v>
      </c>
      <c r="AQ2161">
        <v>73</v>
      </c>
      <c r="AR2161">
        <v>91</v>
      </c>
      <c r="AS2161">
        <v>0.98299999999999998</v>
      </c>
      <c r="AT2161" t="s">
        <v>165</v>
      </c>
      <c r="AU2161" t="s">
        <v>565</v>
      </c>
      <c r="AV2161">
        <v>1897681</v>
      </c>
      <c r="AW2161">
        <v>99</v>
      </c>
      <c r="AX2161">
        <v>99</v>
      </c>
      <c r="AY2161" t="s">
        <v>167</v>
      </c>
      <c r="AZ2161" t="s">
        <v>167</v>
      </c>
      <c r="BA2161" t="s">
        <v>167</v>
      </c>
    </row>
    <row r="2162" spans="1:53" x14ac:dyDescent="0.55000000000000004">
      <c r="A2162">
        <v>1994</v>
      </c>
      <c r="B2162" s="5" t="b">
        <f>Teams[[#This Row],[yearID]]&gt;=1973</f>
        <v>1</v>
      </c>
      <c r="C2162" s="5" t="b">
        <f>Teams[[#This Row],[yearID]]&gt;=1903</f>
        <v>1</v>
      </c>
      <c r="D2162" t="s">
        <v>410</v>
      </c>
      <c r="E2162" t="s">
        <v>64</v>
      </c>
      <c r="F2162" t="s">
        <v>64</v>
      </c>
      <c r="G2162" s="5" t="str">
        <f>VLOOKUP(Teams[[#This Row],[franchID]],TeamsFranchises!$A$2:$D$121,2,FALSE)</f>
        <v>Cleveland Indians</v>
      </c>
      <c r="H2162" t="s">
        <v>591</v>
      </c>
      <c r="I2162">
        <v>2</v>
      </c>
      <c r="J2162">
        <v>113</v>
      </c>
      <c r="K2162">
        <v>51</v>
      </c>
      <c r="L2162">
        <v>66</v>
      </c>
      <c r="M2162">
        <v>47</v>
      </c>
      <c r="Q2162" s="5" t="str">
        <f>IF(Teams[[#This Row],[LgWin]]="Y", 1,
IF(Teams[[#This Row],[LgWin]] = "N", 0, " "))</f>
        <v xml:space="preserve"> </v>
      </c>
      <c r="S2162" s="5" t="str">
        <f>IF(Teams[[#This Row],[WSWin]]="Y", 1,
IF(Teams[[#This Row],[WSWin]] = "N", 0, " "))</f>
        <v xml:space="preserve"> </v>
      </c>
      <c r="T2162">
        <v>679</v>
      </c>
      <c r="U2162">
        <v>4022</v>
      </c>
      <c r="V2162">
        <v>1165</v>
      </c>
      <c r="W2162">
        <v>240</v>
      </c>
      <c r="X2162">
        <v>20</v>
      </c>
      <c r="Y2162">
        <v>167</v>
      </c>
      <c r="Z2162">
        <v>382</v>
      </c>
      <c r="AA2162">
        <v>629</v>
      </c>
      <c r="AB2162">
        <v>131</v>
      </c>
      <c r="AC2162">
        <v>48</v>
      </c>
      <c r="AD2162">
        <v>18</v>
      </c>
      <c r="AE2162">
        <v>38</v>
      </c>
      <c r="AF2162">
        <v>562</v>
      </c>
      <c r="AG2162">
        <v>494</v>
      </c>
      <c r="AH2162">
        <v>4.3600000000000003</v>
      </c>
      <c r="AI2162">
        <v>17</v>
      </c>
      <c r="AJ2162">
        <v>5</v>
      </c>
      <c r="AK2162">
        <v>21</v>
      </c>
      <c r="AL2162">
        <v>3056</v>
      </c>
      <c r="AM2162">
        <v>1097</v>
      </c>
      <c r="AN2162">
        <v>94</v>
      </c>
      <c r="AO2162">
        <v>404</v>
      </c>
      <c r="AP2162">
        <v>666</v>
      </c>
      <c r="AQ2162">
        <v>90</v>
      </c>
      <c r="AR2162">
        <v>119</v>
      </c>
      <c r="AS2162">
        <v>0.98</v>
      </c>
      <c r="AT2162" t="s">
        <v>487</v>
      </c>
      <c r="AU2162" t="s">
        <v>592</v>
      </c>
      <c r="AV2162">
        <v>1995174</v>
      </c>
      <c r="AW2162">
        <v>99</v>
      </c>
      <c r="AX2162">
        <v>97</v>
      </c>
      <c r="AY2162" t="s">
        <v>64</v>
      </c>
      <c r="AZ2162" t="s">
        <v>64</v>
      </c>
      <c r="BA2162" t="s">
        <v>64</v>
      </c>
    </row>
    <row r="2163" spans="1:53" x14ac:dyDescent="0.55000000000000004">
      <c r="A2163">
        <v>1994</v>
      </c>
      <c r="B2163" s="5" t="b">
        <f>Teams[[#This Row],[yearID]]&gt;=1973</f>
        <v>1</v>
      </c>
      <c r="C2163" s="5" t="b">
        <f>Teams[[#This Row],[yearID]]&gt;=1903</f>
        <v>1</v>
      </c>
      <c r="D2163" t="s">
        <v>157</v>
      </c>
      <c r="E2163" t="s">
        <v>241</v>
      </c>
      <c r="F2163" t="s">
        <v>241</v>
      </c>
      <c r="G2163" s="5" t="str">
        <f>VLOOKUP(Teams[[#This Row],[franchID]],TeamsFranchises!$A$2:$D$121,2,FALSE)</f>
        <v>Colorado Rockies</v>
      </c>
      <c r="H2163" t="s">
        <v>8</v>
      </c>
      <c r="I2163">
        <v>3</v>
      </c>
      <c r="J2163">
        <v>117</v>
      </c>
      <c r="K2163">
        <v>57</v>
      </c>
      <c r="L2163">
        <v>53</v>
      </c>
      <c r="M2163">
        <v>64</v>
      </c>
      <c r="Q2163" s="5" t="str">
        <f>IF(Teams[[#This Row],[LgWin]]="Y", 1,
IF(Teams[[#This Row],[LgWin]] = "N", 0, " "))</f>
        <v xml:space="preserve"> </v>
      </c>
      <c r="S2163" s="5" t="str">
        <f>IF(Teams[[#This Row],[WSWin]]="Y", 1,
IF(Teams[[#This Row],[WSWin]] = "N", 0, " "))</f>
        <v xml:space="preserve"> </v>
      </c>
      <c r="T2163">
        <v>573</v>
      </c>
      <c r="U2163">
        <v>4006</v>
      </c>
      <c r="V2163">
        <v>1098</v>
      </c>
      <c r="W2163">
        <v>206</v>
      </c>
      <c r="X2163">
        <v>39</v>
      </c>
      <c r="Y2163">
        <v>125</v>
      </c>
      <c r="Z2163">
        <v>378</v>
      </c>
      <c r="AA2163">
        <v>761</v>
      </c>
      <c r="AB2163">
        <v>91</v>
      </c>
      <c r="AC2163">
        <v>53</v>
      </c>
      <c r="AD2163">
        <v>23</v>
      </c>
      <c r="AE2163">
        <v>36</v>
      </c>
      <c r="AF2163">
        <v>638</v>
      </c>
      <c r="AG2163">
        <v>590</v>
      </c>
      <c r="AH2163">
        <v>5.15</v>
      </c>
      <c r="AI2163">
        <v>4</v>
      </c>
      <c r="AJ2163">
        <v>5</v>
      </c>
      <c r="AK2163">
        <v>28</v>
      </c>
      <c r="AL2163">
        <v>3093</v>
      </c>
      <c r="AM2163">
        <v>1185</v>
      </c>
      <c r="AN2163">
        <v>120</v>
      </c>
      <c r="AO2163">
        <v>448</v>
      </c>
      <c r="AP2163">
        <v>703</v>
      </c>
      <c r="AQ2163">
        <v>84</v>
      </c>
      <c r="AR2163">
        <v>117</v>
      </c>
      <c r="AS2163">
        <v>0.98099999999999998</v>
      </c>
      <c r="AT2163" t="s">
        <v>584</v>
      </c>
      <c r="AU2163" t="s">
        <v>585</v>
      </c>
      <c r="AV2163">
        <v>3281511</v>
      </c>
      <c r="AW2163">
        <v>117</v>
      </c>
      <c r="AX2163">
        <v>118</v>
      </c>
      <c r="AY2163" t="s">
        <v>241</v>
      </c>
      <c r="AZ2163" t="s">
        <v>241</v>
      </c>
      <c r="BA2163" t="s">
        <v>241</v>
      </c>
    </row>
    <row r="2164" spans="1:53" x14ac:dyDescent="0.55000000000000004">
      <c r="A2164">
        <v>1994</v>
      </c>
      <c r="B2164" s="5" t="b">
        <f>Teams[[#This Row],[yearID]]&gt;=1973</f>
        <v>1</v>
      </c>
      <c r="C2164" s="5" t="b">
        <f>Teams[[#This Row],[yearID]]&gt;=1903</f>
        <v>1</v>
      </c>
      <c r="D2164" t="s">
        <v>410</v>
      </c>
      <c r="E2164" t="s">
        <v>419</v>
      </c>
      <c r="F2164" t="s">
        <v>419</v>
      </c>
      <c r="G2164" s="5" t="str">
        <f>VLOOKUP(Teams[[#This Row],[franchID]],TeamsFranchises!$A$2:$D$121,2,FALSE)</f>
        <v>Detroit Tigers</v>
      </c>
      <c r="H2164" t="s">
        <v>37</v>
      </c>
      <c r="I2164">
        <v>5</v>
      </c>
      <c r="J2164">
        <v>115</v>
      </c>
      <c r="K2164">
        <v>58</v>
      </c>
      <c r="L2164">
        <v>53</v>
      </c>
      <c r="M2164">
        <v>62</v>
      </c>
      <c r="Q2164" s="5" t="str">
        <f>IF(Teams[[#This Row],[LgWin]]="Y", 1,
IF(Teams[[#This Row],[LgWin]] = "N", 0, " "))</f>
        <v xml:space="preserve"> </v>
      </c>
      <c r="S2164" s="5" t="str">
        <f>IF(Teams[[#This Row],[WSWin]]="Y", 1,
IF(Teams[[#This Row],[WSWin]] = "N", 0, " "))</f>
        <v xml:space="preserve"> </v>
      </c>
      <c r="T2164">
        <v>652</v>
      </c>
      <c r="U2164">
        <v>3955</v>
      </c>
      <c r="V2164">
        <v>1048</v>
      </c>
      <c r="W2164">
        <v>216</v>
      </c>
      <c r="X2164">
        <v>25</v>
      </c>
      <c r="Y2164">
        <v>161</v>
      </c>
      <c r="Z2164">
        <v>520</v>
      </c>
      <c r="AA2164">
        <v>897</v>
      </c>
      <c r="AB2164">
        <v>46</v>
      </c>
      <c r="AC2164">
        <v>33</v>
      </c>
      <c r="AD2164">
        <v>34</v>
      </c>
      <c r="AE2164">
        <v>48</v>
      </c>
      <c r="AF2164">
        <v>671</v>
      </c>
      <c r="AG2164">
        <v>609</v>
      </c>
      <c r="AH2164">
        <v>5.38</v>
      </c>
      <c r="AI2164">
        <v>15</v>
      </c>
      <c r="AJ2164">
        <v>1</v>
      </c>
      <c r="AK2164">
        <v>20</v>
      </c>
      <c r="AL2164">
        <v>3054</v>
      </c>
      <c r="AM2164">
        <v>1139</v>
      </c>
      <c r="AN2164">
        <v>148</v>
      </c>
      <c r="AO2164">
        <v>449</v>
      </c>
      <c r="AP2164">
        <v>560</v>
      </c>
      <c r="AQ2164">
        <v>82</v>
      </c>
      <c r="AR2164">
        <v>90</v>
      </c>
      <c r="AS2164">
        <v>0.98099999999999998</v>
      </c>
      <c r="AT2164" t="s">
        <v>420</v>
      </c>
      <c r="AU2164" t="s">
        <v>518</v>
      </c>
      <c r="AV2164">
        <v>1184783</v>
      </c>
      <c r="AW2164">
        <v>101</v>
      </c>
      <c r="AX2164">
        <v>101</v>
      </c>
      <c r="AY2164" t="s">
        <v>419</v>
      </c>
      <c r="AZ2164" t="s">
        <v>419</v>
      </c>
      <c r="BA2164" t="s">
        <v>419</v>
      </c>
    </row>
    <row r="2165" spans="1:53" x14ac:dyDescent="0.55000000000000004">
      <c r="A2165">
        <v>1994</v>
      </c>
      <c r="B2165" s="5" t="b">
        <f>Teams[[#This Row],[yearID]]&gt;=1973</f>
        <v>1</v>
      </c>
      <c r="C2165" s="5" t="b">
        <f>Teams[[#This Row],[yearID]]&gt;=1903</f>
        <v>1</v>
      </c>
      <c r="D2165" t="s">
        <v>157</v>
      </c>
      <c r="E2165" t="s">
        <v>586</v>
      </c>
      <c r="F2165" t="s">
        <v>587</v>
      </c>
      <c r="G2165" s="5" t="str">
        <f>VLOOKUP(Teams[[#This Row],[franchID]],TeamsFranchises!$A$2:$D$121,2,FALSE)</f>
        <v>Florida Marlins</v>
      </c>
      <c r="H2165" t="s">
        <v>37</v>
      </c>
      <c r="I2165">
        <v>5</v>
      </c>
      <c r="J2165">
        <v>115</v>
      </c>
      <c r="K2165">
        <v>59</v>
      </c>
      <c r="L2165">
        <v>51</v>
      </c>
      <c r="M2165">
        <v>64</v>
      </c>
      <c r="Q2165" s="5" t="str">
        <f>IF(Teams[[#This Row],[LgWin]]="Y", 1,
IF(Teams[[#This Row],[LgWin]] = "N", 0, " "))</f>
        <v xml:space="preserve"> </v>
      </c>
      <c r="S2165" s="5" t="str">
        <f>IF(Teams[[#This Row],[WSWin]]="Y", 1,
IF(Teams[[#This Row],[WSWin]] = "N", 0, " "))</f>
        <v xml:space="preserve"> </v>
      </c>
      <c r="T2165">
        <v>468</v>
      </c>
      <c r="U2165">
        <v>3926</v>
      </c>
      <c r="V2165">
        <v>1043</v>
      </c>
      <c r="W2165">
        <v>180</v>
      </c>
      <c r="X2165">
        <v>24</v>
      </c>
      <c r="Y2165">
        <v>94</v>
      </c>
      <c r="Z2165">
        <v>349</v>
      </c>
      <c r="AA2165">
        <v>746</v>
      </c>
      <c r="AB2165">
        <v>65</v>
      </c>
      <c r="AC2165">
        <v>26</v>
      </c>
      <c r="AD2165">
        <v>40</v>
      </c>
      <c r="AE2165">
        <v>30</v>
      </c>
      <c r="AF2165">
        <v>576</v>
      </c>
      <c r="AG2165">
        <v>507</v>
      </c>
      <c r="AH2165">
        <v>4.5</v>
      </c>
      <c r="AI2165">
        <v>5</v>
      </c>
      <c r="AJ2165">
        <v>7</v>
      </c>
      <c r="AK2165">
        <v>30</v>
      </c>
      <c r="AL2165">
        <v>3045</v>
      </c>
      <c r="AM2165">
        <v>1069</v>
      </c>
      <c r="AN2165">
        <v>120</v>
      </c>
      <c r="AO2165">
        <v>428</v>
      </c>
      <c r="AP2165">
        <v>649</v>
      </c>
      <c r="AQ2165">
        <v>95</v>
      </c>
      <c r="AR2165">
        <v>111</v>
      </c>
      <c r="AS2165">
        <v>0.97799999999999998</v>
      </c>
      <c r="AT2165" t="s">
        <v>588</v>
      </c>
      <c r="AU2165" t="s">
        <v>589</v>
      </c>
      <c r="AV2165">
        <v>1937467</v>
      </c>
      <c r="AW2165">
        <v>102</v>
      </c>
      <c r="AX2165">
        <v>103</v>
      </c>
      <c r="AY2165" t="s">
        <v>587</v>
      </c>
      <c r="AZ2165" t="s">
        <v>586</v>
      </c>
      <c r="BA2165" t="s">
        <v>586</v>
      </c>
    </row>
    <row r="2166" spans="1:53" x14ac:dyDescent="0.55000000000000004">
      <c r="A2166">
        <v>1994</v>
      </c>
      <c r="B2166" s="5" t="b">
        <f>Teams[[#This Row],[yearID]]&gt;=1973</f>
        <v>1</v>
      </c>
      <c r="C2166" s="5" t="b">
        <f>Teams[[#This Row],[yearID]]&gt;=1903</f>
        <v>1</v>
      </c>
      <c r="D2166" t="s">
        <v>157</v>
      </c>
      <c r="E2166" t="s">
        <v>528</v>
      </c>
      <c r="F2166" t="s">
        <v>528</v>
      </c>
      <c r="G2166" s="5" t="str">
        <f>VLOOKUP(Teams[[#This Row],[franchID]],TeamsFranchises!$A$2:$D$121,2,FALSE)</f>
        <v>Houston Astros</v>
      </c>
      <c r="H2166" t="s">
        <v>591</v>
      </c>
      <c r="I2166">
        <v>2</v>
      </c>
      <c r="J2166">
        <v>115</v>
      </c>
      <c r="K2166">
        <v>59</v>
      </c>
      <c r="L2166">
        <v>66</v>
      </c>
      <c r="M2166">
        <v>49</v>
      </c>
      <c r="Q2166" s="5" t="str">
        <f>IF(Teams[[#This Row],[LgWin]]="Y", 1,
IF(Teams[[#This Row],[LgWin]] = "N", 0, " "))</f>
        <v xml:space="preserve"> </v>
      </c>
      <c r="S2166" s="5" t="str">
        <f>IF(Teams[[#This Row],[WSWin]]="Y", 1,
IF(Teams[[#This Row],[WSWin]] = "N", 0, " "))</f>
        <v xml:space="preserve"> </v>
      </c>
      <c r="T2166">
        <v>602</v>
      </c>
      <c r="U2166">
        <v>3955</v>
      </c>
      <c r="V2166">
        <v>1099</v>
      </c>
      <c r="W2166">
        <v>252</v>
      </c>
      <c r="X2166">
        <v>25</v>
      </c>
      <c r="Y2166">
        <v>120</v>
      </c>
      <c r="Z2166">
        <v>394</v>
      </c>
      <c r="AA2166">
        <v>718</v>
      </c>
      <c r="AB2166">
        <v>124</v>
      </c>
      <c r="AC2166">
        <v>44</v>
      </c>
      <c r="AD2166">
        <v>43</v>
      </c>
      <c r="AE2166">
        <v>35</v>
      </c>
      <c r="AF2166">
        <v>503</v>
      </c>
      <c r="AG2166">
        <v>454</v>
      </c>
      <c r="AH2166">
        <v>3.97</v>
      </c>
      <c r="AI2166">
        <v>9</v>
      </c>
      <c r="AJ2166">
        <v>6</v>
      </c>
      <c r="AK2166">
        <v>29</v>
      </c>
      <c r="AL2166">
        <v>3089</v>
      </c>
      <c r="AM2166">
        <v>1043</v>
      </c>
      <c r="AN2166">
        <v>102</v>
      </c>
      <c r="AO2166">
        <v>367</v>
      </c>
      <c r="AP2166">
        <v>739</v>
      </c>
      <c r="AQ2166">
        <v>76</v>
      </c>
      <c r="AR2166">
        <v>110</v>
      </c>
      <c r="AS2166">
        <v>0.98299999999999998</v>
      </c>
      <c r="AT2166" t="s">
        <v>539</v>
      </c>
      <c r="AU2166" t="s">
        <v>540</v>
      </c>
      <c r="AV2166">
        <v>1561136</v>
      </c>
      <c r="AW2166">
        <v>95</v>
      </c>
      <c r="AX2166">
        <v>94</v>
      </c>
      <c r="AY2166" t="s">
        <v>528</v>
      </c>
      <c r="AZ2166" t="s">
        <v>528</v>
      </c>
      <c r="BA2166" t="s">
        <v>528</v>
      </c>
    </row>
    <row r="2167" spans="1:53" x14ac:dyDescent="0.55000000000000004">
      <c r="A2167">
        <v>1994</v>
      </c>
      <c r="B2167" s="5" t="b">
        <f>Teams[[#This Row],[yearID]]&gt;=1973</f>
        <v>1</v>
      </c>
      <c r="C2167" s="5" t="b">
        <f>Teams[[#This Row],[yearID]]&gt;=1903</f>
        <v>1</v>
      </c>
      <c r="D2167" t="s">
        <v>410</v>
      </c>
      <c r="E2167" t="s">
        <v>509</v>
      </c>
      <c r="F2167" t="s">
        <v>548</v>
      </c>
      <c r="G2167" s="5" t="str">
        <f>VLOOKUP(Teams[[#This Row],[franchID]],TeamsFranchises!$A$2:$D$121,2,FALSE)</f>
        <v>Kansas City Royals</v>
      </c>
      <c r="H2167" t="s">
        <v>591</v>
      </c>
      <c r="I2167">
        <v>3</v>
      </c>
      <c r="J2167">
        <v>115</v>
      </c>
      <c r="K2167">
        <v>59</v>
      </c>
      <c r="L2167">
        <v>64</v>
      </c>
      <c r="M2167">
        <v>51</v>
      </c>
      <c r="Q2167" s="5" t="str">
        <f>IF(Teams[[#This Row],[LgWin]]="Y", 1,
IF(Teams[[#This Row],[LgWin]] = "N", 0, " "))</f>
        <v xml:space="preserve"> </v>
      </c>
      <c r="S2167" s="5" t="str">
        <f>IF(Teams[[#This Row],[WSWin]]="Y", 1,
IF(Teams[[#This Row],[WSWin]] = "N", 0, " "))</f>
        <v xml:space="preserve"> </v>
      </c>
      <c r="T2167">
        <v>574</v>
      </c>
      <c r="U2167">
        <v>3911</v>
      </c>
      <c r="V2167">
        <v>1051</v>
      </c>
      <c r="W2167">
        <v>211</v>
      </c>
      <c r="X2167">
        <v>38</v>
      </c>
      <c r="Y2167">
        <v>100</v>
      </c>
      <c r="Z2167">
        <v>376</v>
      </c>
      <c r="AA2167">
        <v>698</v>
      </c>
      <c r="AB2167">
        <v>140</v>
      </c>
      <c r="AC2167">
        <v>62</v>
      </c>
      <c r="AD2167">
        <v>33</v>
      </c>
      <c r="AE2167">
        <v>38</v>
      </c>
      <c r="AF2167">
        <v>532</v>
      </c>
      <c r="AG2167">
        <v>485</v>
      </c>
      <c r="AH2167">
        <v>4.2300000000000004</v>
      </c>
      <c r="AI2167">
        <v>5</v>
      </c>
      <c r="AJ2167">
        <v>6</v>
      </c>
      <c r="AK2167">
        <v>38</v>
      </c>
      <c r="AL2167">
        <v>3095</v>
      </c>
      <c r="AM2167">
        <v>1018</v>
      </c>
      <c r="AN2167">
        <v>95</v>
      </c>
      <c r="AO2167">
        <v>392</v>
      </c>
      <c r="AP2167">
        <v>717</v>
      </c>
      <c r="AQ2167">
        <v>80</v>
      </c>
      <c r="AR2167">
        <v>102</v>
      </c>
      <c r="AS2167">
        <v>0.98199999999999998</v>
      </c>
      <c r="AT2167" t="s">
        <v>549</v>
      </c>
      <c r="AU2167" t="s">
        <v>590</v>
      </c>
      <c r="AV2167">
        <v>1400494</v>
      </c>
      <c r="AW2167">
        <v>104</v>
      </c>
      <c r="AX2167">
        <v>104</v>
      </c>
      <c r="AY2167" t="s">
        <v>548</v>
      </c>
      <c r="AZ2167" t="s">
        <v>509</v>
      </c>
      <c r="BA2167" t="s">
        <v>509</v>
      </c>
    </row>
    <row r="2168" spans="1:53" x14ac:dyDescent="0.55000000000000004">
      <c r="A2168">
        <v>1994</v>
      </c>
      <c r="B2168" s="5" t="b">
        <f>Teams[[#This Row],[yearID]]&gt;=1973</f>
        <v>1</v>
      </c>
      <c r="C2168" s="5" t="b">
        <f>Teams[[#This Row],[yearID]]&gt;=1903</f>
        <v>1</v>
      </c>
      <c r="D2168" t="s">
        <v>157</v>
      </c>
      <c r="E2168" t="s">
        <v>511</v>
      </c>
      <c r="F2168" t="s">
        <v>260</v>
      </c>
      <c r="G2168" s="5" t="str">
        <f>VLOOKUP(Teams[[#This Row],[franchID]],TeamsFranchises!$A$2:$D$121,2,FALSE)</f>
        <v>Los Angeles Dodgers</v>
      </c>
      <c r="H2168" t="s">
        <v>8</v>
      </c>
      <c r="I2168">
        <v>1</v>
      </c>
      <c r="J2168">
        <v>114</v>
      </c>
      <c r="K2168">
        <v>55</v>
      </c>
      <c r="L2168">
        <v>58</v>
      </c>
      <c r="M2168">
        <v>56</v>
      </c>
      <c r="Q2168" s="5" t="str">
        <f>IF(Teams[[#This Row],[LgWin]]="Y", 1,
IF(Teams[[#This Row],[LgWin]] = "N", 0, " "))</f>
        <v xml:space="preserve"> </v>
      </c>
      <c r="S2168" s="5" t="str">
        <f>IF(Teams[[#This Row],[WSWin]]="Y", 1,
IF(Teams[[#This Row],[WSWin]] = "N", 0, " "))</f>
        <v xml:space="preserve"> </v>
      </c>
      <c r="T2168">
        <v>532</v>
      </c>
      <c r="U2168">
        <v>3904</v>
      </c>
      <c r="V2168">
        <v>1055</v>
      </c>
      <c r="W2168">
        <v>160</v>
      </c>
      <c r="X2168">
        <v>29</v>
      </c>
      <c r="Y2168">
        <v>115</v>
      </c>
      <c r="Z2168">
        <v>366</v>
      </c>
      <c r="AA2168">
        <v>687</v>
      </c>
      <c r="AB2168">
        <v>74</v>
      </c>
      <c r="AC2168">
        <v>37</v>
      </c>
      <c r="AD2168">
        <v>19</v>
      </c>
      <c r="AE2168">
        <v>31</v>
      </c>
      <c r="AF2168">
        <v>509</v>
      </c>
      <c r="AG2168">
        <v>470</v>
      </c>
      <c r="AH2168">
        <v>4.17</v>
      </c>
      <c r="AI2168">
        <v>14</v>
      </c>
      <c r="AJ2168">
        <v>5</v>
      </c>
      <c r="AK2168">
        <v>20</v>
      </c>
      <c r="AL2168">
        <v>3042</v>
      </c>
      <c r="AM2168">
        <v>1041</v>
      </c>
      <c r="AN2168">
        <v>90</v>
      </c>
      <c r="AO2168">
        <v>354</v>
      </c>
      <c r="AP2168">
        <v>732</v>
      </c>
      <c r="AQ2168">
        <v>88</v>
      </c>
      <c r="AR2168">
        <v>104</v>
      </c>
      <c r="AS2168">
        <v>0.98</v>
      </c>
      <c r="AT2168" t="s">
        <v>512</v>
      </c>
      <c r="AU2168" t="s">
        <v>531</v>
      </c>
      <c r="AV2168">
        <v>2279355</v>
      </c>
      <c r="AW2168">
        <v>94</v>
      </c>
      <c r="AX2168">
        <v>94</v>
      </c>
      <c r="AY2168" t="s">
        <v>260</v>
      </c>
      <c r="AZ2168" t="s">
        <v>511</v>
      </c>
      <c r="BA2168" t="s">
        <v>511</v>
      </c>
    </row>
    <row r="2169" spans="1:53" x14ac:dyDescent="0.55000000000000004">
      <c r="A2169">
        <v>1994</v>
      </c>
      <c r="B2169" s="5" t="b">
        <f>Teams[[#This Row],[yearID]]&gt;=1973</f>
        <v>1</v>
      </c>
      <c r="C2169" s="5" t="b">
        <f>Teams[[#This Row],[yearID]]&gt;=1903</f>
        <v>1</v>
      </c>
      <c r="D2169" t="s">
        <v>410</v>
      </c>
      <c r="E2169" t="s">
        <v>426</v>
      </c>
      <c r="F2169" t="s">
        <v>426</v>
      </c>
      <c r="G2169" s="5" t="str">
        <f>VLOOKUP(Teams[[#This Row],[franchID]],TeamsFranchises!$A$2:$D$121,2,FALSE)</f>
        <v>Minnesota Twins</v>
      </c>
      <c r="H2169" t="s">
        <v>591</v>
      </c>
      <c r="I2169">
        <v>4</v>
      </c>
      <c r="J2169">
        <v>113</v>
      </c>
      <c r="K2169">
        <v>59</v>
      </c>
      <c r="L2169">
        <v>53</v>
      </c>
      <c r="M2169">
        <v>60</v>
      </c>
      <c r="Q2169" s="5" t="str">
        <f>IF(Teams[[#This Row],[LgWin]]="Y", 1,
IF(Teams[[#This Row],[LgWin]] = "N", 0, " "))</f>
        <v xml:space="preserve"> </v>
      </c>
      <c r="S2169" s="5" t="str">
        <f>IF(Teams[[#This Row],[WSWin]]="Y", 1,
IF(Teams[[#This Row],[WSWin]] = "N", 0, " "))</f>
        <v xml:space="preserve"> </v>
      </c>
      <c r="T2169">
        <v>594</v>
      </c>
      <c r="U2169">
        <v>3952</v>
      </c>
      <c r="V2169">
        <v>1092</v>
      </c>
      <c r="W2169">
        <v>239</v>
      </c>
      <c r="X2169">
        <v>23</v>
      </c>
      <c r="Y2169">
        <v>103</v>
      </c>
      <c r="Z2169">
        <v>359</v>
      </c>
      <c r="AA2169">
        <v>635</v>
      </c>
      <c r="AB2169">
        <v>94</v>
      </c>
      <c r="AC2169">
        <v>30</v>
      </c>
      <c r="AD2169">
        <v>41</v>
      </c>
      <c r="AE2169">
        <v>34</v>
      </c>
      <c r="AF2169">
        <v>688</v>
      </c>
      <c r="AG2169">
        <v>634</v>
      </c>
      <c r="AH2169">
        <v>5.68</v>
      </c>
      <c r="AI2169">
        <v>6</v>
      </c>
      <c r="AJ2169">
        <v>4</v>
      </c>
      <c r="AK2169">
        <v>29</v>
      </c>
      <c r="AL2169">
        <v>3015</v>
      </c>
      <c r="AM2169">
        <v>1197</v>
      </c>
      <c r="AN2169">
        <v>153</v>
      </c>
      <c r="AO2169">
        <v>388</v>
      </c>
      <c r="AP2169">
        <v>602</v>
      </c>
      <c r="AQ2169">
        <v>75</v>
      </c>
      <c r="AR2169">
        <v>99</v>
      </c>
      <c r="AS2169">
        <v>0.98199999999999998</v>
      </c>
      <c r="AT2169" t="s">
        <v>523</v>
      </c>
      <c r="AU2169" t="s">
        <v>579</v>
      </c>
      <c r="AV2169">
        <v>1398565</v>
      </c>
      <c r="AW2169">
        <v>100</v>
      </c>
      <c r="AX2169">
        <v>102</v>
      </c>
      <c r="AY2169" t="s">
        <v>426</v>
      </c>
      <c r="AZ2169" t="s">
        <v>426</v>
      </c>
      <c r="BA2169" t="s">
        <v>426</v>
      </c>
    </row>
    <row r="2170" spans="1:53" x14ac:dyDescent="0.55000000000000004">
      <c r="A2170">
        <v>1994</v>
      </c>
      <c r="B2170" s="5" t="b">
        <f>Teams[[#This Row],[yearID]]&gt;=1973</f>
        <v>1</v>
      </c>
      <c r="C2170" s="5" t="b">
        <f>Teams[[#This Row],[yearID]]&gt;=1903</f>
        <v>1</v>
      </c>
      <c r="D2170" t="s">
        <v>410</v>
      </c>
      <c r="E2170" t="s">
        <v>563</v>
      </c>
      <c r="F2170" t="s">
        <v>282</v>
      </c>
      <c r="G2170" s="5" t="str">
        <f>VLOOKUP(Teams[[#This Row],[franchID]],TeamsFranchises!$A$2:$D$121,2,FALSE)</f>
        <v>Milwaukee Brewers</v>
      </c>
      <c r="H2170" t="s">
        <v>591</v>
      </c>
      <c r="I2170">
        <v>5</v>
      </c>
      <c r="J2170">
        <v>115</v>
      </c>
      <c r="K2170">
        <v>56</v>
      </c>
      <c r="L2170">
        <v>53</v>
      </c>
      <c r="M2170">
        <v>62</v>
      </c>
      <c r="Q2170" s="5" t="str">
        <f>IF(Teams[[#This Row],[LgWin]]="Y", 1,
IF(Teams[[#This Row],[LgWin]] = "N", 0, " "))</f>
        <v xml:space="preserve"> </v>
      </c>
      <c r="S2170" s="5" t="str">
        <f>IF(Teams[[#This Row],[WSWin]]="Y", 1,
IF(Teams[[#This Row],[WSWin]] = "N", 0, " "))</f>
        <v xml:space="preserve"> </v>
      </c>
      <c r="T2170">
        <v>547</v>
      </c>
      <c r="U2170">
        <v>3978</v>
      </c>
      <c r="V2170">
        <v>1045</v>
      </c>
      <c r="W2170">
        <v>238</v>
      </c>
      <c r="X2170">
        <v>21</v>
      </c>
      <c r="Y2170">
        <v>99</v>
      </c>
      <c r="Z2170">
        <v>417</v>
      </c>
      <c r="AA2170">
        <v>680</v>
      </c>
      <c r="AB2170">
        <v>59</v>
      </c>
      <c r="AC2170">
        <v>37</v>
      </c>
      <c r="AD2170">
        <v>33</v>
      </c>
      <c r="AE2170">
        <v>38</v>
      </c>
      <c r="AF2170">
        <v>586</v>
      </c>
      <c r="AG2170">
        <v>532</v>
      </c>
      <c r="AH2170">
        <v>4.62</v>
      </c>
      <c r="AI2170">
        <v>11</v>
      </c>
      <c r="AJ2170">
        <v>3</v>
      </c>
      <c r="AK2170">
        <v>23</v>
      </c>
      <c r="AL2170">
        <v>3108</v>
      </c>
      <c r="AM2170">
        <v>1071</v>
      </c>
      <c r="AN2170">
        <v>127</v>
      </c>
      <c r="AO2170">
        <v>421</v>
      </c>
      <c r="AP2170">
        <v>577</v>
      </c>
      <c r="AQ2170">
        <v>85</v>
      </c>
      <c r="AR2170">
        <v>130</v>
      </c>
      <c r="AS2170">
        <v>0.98099999999999998</v>
      </c>
      <c r="AT2170" t="s">
        <v>281</v>
      </c>
      <c r="AU2170" t="s">
        <v>501</v>
      </c>
      <c r="AV2170">
        <v>1268399</v>
      </c>
      <c r="AW2170">
        <v>104</v>
      </c>
      <c r="AX2170">
        <v>105</v>
      </c>
      <c r="AY2170" t="s">
        <v>282</v>
      </c>
      <c r="AZ2170" t="s">
        <v>282</v>
      </c>
      <c r="BA2170" t="s">
        <v>282</v>
      </c>
    </row>
    <row r="2171" spans="1:53" x14ac:dyDescent="0.55000000000000004">
      <c r="A2171">
        <v>1994</v>
      </c>
      <c r="B2171" s="5" t="b">
        <f>Teams[[#This Row],[yearID]]&gt;=1973</f>
        <v>1</v>
      </c>
      <c r="C2171" s="5" t="b">
        <f>Teams[[#This Row],[yearID]]&gt;=1903</f>
        <v>1</v>
      </c>
      <c r="D2171" t="s">
        <v>157</v>
      </c>
      <c r="E2171" t="s">
        <v>551</v>
      </c>
      <c r="F2171" t="s">
        <v>398</v>
      </c>
      <c r="G2171" s="5" t="str">
        <f>VLOOKUP(Teams[[#This Row],[franchID]],TeamsFranchises!$A$2:$D$121,2,FALSE)</f>
        <v>Washington Nationals</v>
      </c>
      <c r="H2171" t="s">
        <v>37</v>
      </c>
      <c r="I2171">
        <v>1</v>
      </c>
      <c r="J2171">
        <v>114</v>
      </c>
      <c r="K2171">
        <v>52</v>
      </c>
      <c r="L2171">
        <v>74</v>
      </c>
      <c r="M2171">
        <v>40</v>
      </c>
      <c r="Q2171" s="5" t="str">
        <f>IF(Teams[[#This Row],[LgWin]]="Y", 1,
IF(Teams[[#This Row],[LgWin]] = "N", 0, " "))</f>
        <v xml:space="preserve"> </v>
      </c>
      <c r="S2171" s="5" t="str">
        <f>IF(Teams[[#This Row],[WSWin]]="Y", 1,
IF(Teams[[#This Row],[WSWin]] = "N", 0, " "))</f>
        <v xml:space="preserve"> </v>
      </c>
      <c r="T2171">
        <v>585</v>
      </c>
      <c r="U2171">
        <v>4000</v>
      </c>
      <c r="V2171">
        <v>1111</v>
      </c>
      <c r="W2171">
        <v>246</v>
      </c>
      <c r="X2171">
        <v>30</v>
      </c>
      <c r="Y2171">
        <v>108</v>
      </c>
      <c r="Z2171">
        <v>379</v>
      </c>
      <c r="AA2171">
        <v>669</v>
      </c>
      <c r="AB2171">
        <v>137</v>
      </c>
      <c r="AC2171">
        <v>36</v>
      </c>
      <c r="AD2171">
        <v>40</v>
      </c>
      <c r="AE2171">
        <v>42</v>
      </c>
      <c r="AF2171">
        <v>454</v>
      </c>
      <c r="AG2171">
        <v>410</v>
      </c>
      <c r="AH2171">
        <v>3.56</v>
      </c>
      <c r="AI2171">
        <v>4</v>
      </c>
      <c r="AJ2171">
        <v>8</v>
      </c>
      <c r="AK2171">
        <v>46</v>
      </c>
      <c r="AL2171">
        <v>3110</v>
      </c>
      <c r="AM2171">
        <v>970</v>
      </c>
      <c r="AN2171">
        <v>100</v>
      </c>
      <c r="AO2171">
        <v>288</v>
      </c>
      <c r="AP2171">
        <v>805</v>
      </c>
      <c r="AQ2171">
        <v>94</v>
      </c>
      <c r="AR2171">
        <v>90</v>
      </c>
      <c r="AS2171">
        <v>0.97899999999999998</v>
      </c>
      <c r="AT2171" t="s">
        <v>552</v>
      </c>
      <c r="AU2171" t="s">
        <v>572</v>
      </c>
      <c r="AV2171">
        <v>1276250</v>
      </c>
      <c r="AW2171">
        <v>101</v>
      </c>
      <c r="AX2171">
        <v>101</v>
      </c>
      <c r="AY2171" t="s">
        <v>551</v>
      </c>
      <c r="AZ2171" t="s">
        <v>551</v>
      </c>
      <c r="BA2171" t="s">
        <v>551</v>
      </c>
    </row>
    <row r="2172" spans="1:53" x14ac:dyDescent="0.55000000000000004">
      <c r="A2172">
        <v>1994</v>
      </c>
      <c r="B2172" s="5" t="b">
        <f>Teams[[#This Row],[yearID]]&gt;=1973</f>
        <v>1</v>
      </c>
      <c r="C2172" s="5" t="b">
        <f>Teams[[#This Row],[yearID]]&gt;=1903</f>
        <v>1</v>
      </c>
      <c r="D2172" t="s">
        <v>410</v>
      </c>
      <c r="E2172" t="s">
        <v>436</v>
      </c>
      <c r="F2172" t="s">
        <v>412</v>
      </c>
      <c r="G2172" s="5" t="str">
        <f>VLOOKUP(Teams[[#This Row],[franchID]],TeamsFranchises!$A$2:$D$121,2,FALSE)</f>
        <v>New York Yankees</v>
      </c>
      <c r="H2172" t="s">
        <v>37</v>
      </c>
      <c r="I2172">
        <v>1</v>
      </c>
      <c r="J2172">
        <v>113</v>
      </c>
      <c r="K2172">
        <v>57</v>
      </c>
      <c r="L2172">
        <v>70</v>
      </c>
      <c r="M2172">
        <v>43</v>
      </c>
      <c r="Q2172" s="5" t="str">
        <f>IF(Teams[[#This Row],[LgWin]]="Y", 1,
IF(Teams[[#This Row],[LgWin]] = "N", 0, " "))</f>
        <v xml:space="preserve"> </v>
      </c>
      <c r="S2172" s="5" t="str">
        <f>IF(Teams[[#This Row],[WSWin]]="Y", 1,
IF(Teams[[#This Row],[WSWin]] = "N", 0, " "))</f>
        <v xml:space="preserve"> </v>
      </c>
      <c r="T2172">
        <v>670</v>
      </c>
      <c r="U2172">
        <v>3986</v>
      </c>
      <c r="V2172">
        <v>1155</v>
      </c>
      <c r="W2172">
        <v>238</v>
      </c>
      <c r="X2172">
        <v>16</v>
      </c>
      <c r="Y2172">
        <v>139</v>
      </c>
      <c r="Z2172">
        <v>530</v>
      </c>
      <c r="AA2172">
        <v>660</v>
      </c>
      <c r="AB2172">
        <v>55</v>
      </c>
      <c r="AC2172">
        <v>40</v>
      </c>
      <c r="AD2172">
        <v>31</v>
      </c>
      <c r="AE2172">
        <v>37</v>
      </c>
      <c r="AF2172">
        <v>534</v>
      </c>
      <c r="AG2172">
        <v>492</v>
      </c>
      <c r="AH2172">
        <v>4.34</v>
      </c>
      <c r="AI2172">
        <v>8</v>
      </c>
      <c r="AJ2172">
        <v>2</v>
      </c>
      <c r="AK2172">
        <v>31</v>
      </c>
      <c r="AL2172">
        <v>3059</v>
      </c>
      <c r="AM2172">
        <v>1045</v>
      </c>
      <c r="AN2172">
        <v>120</v>
      </c>
      <c r="AO2172">
        <v>398</v>
      </c>
      <c r="AP2172">
        <v>656</v>
      </c>
      <c r="AQ2172">
        <v>80</v>
      </c>
      <c r="AR2172">
        <v>122</v>
      </c>
      <c r="AS2172">
        <v>0.98199999999999998</v>
      </c>
      <c r="AT2172" t="s">
        <v>459</v>
      </c>
      <c r="AU2172" t="s">
        <v>571</v>
      </c>
      <c r="AV2172">
        <v>1675556</v>
      </c>
      <c r="AW2172">
        <v>97</v>
      </c>
      <c r="AX2172">
        <v>96</v>
      </c>
      <c r="AY2172" t="s">
        <v>412</v>
      </c>
      <c r="AZ2172" t="s">
        <v>436</v>
      </c>
      <c r="BA2172" t="s">
        <v>436</v>
      </c>
    </row>
    <row r="2173" spans="1:53" x14ac:dyDescent="0.55000000000000004">
      <c r="A2173">
        <v>1994</v>
      </c>
      <c r="B2173" s="5" t="b">
        <f>Teams[[#This Row],[yearID]]&gt;=1973</f>
        <v>1</v>
      </c>
      <c r="C2173" s="5" t="b">
        <f>Teams[[#This Row],[yearID]]&gt;=1903</f>
        <v>1</v>
      </c>
      <c r="D2173" t="s">
        <v>157</v>
      </c>
      <c r="E2173" t="s">
        <v>532</v>
      </c>
      <c r="F2173" t="s">
        <v>533</v>
      </c>
      <c r="G2173" s="5" t="str">
        <f>VLOOKUP(Teams[[#This Row],[franchID]],TeamsFranchises!$A$2:$D$121,2,FALSE)</f>
        <v>New York Mets</v>
      </c>
      <c r="H2173" t="s">
        <v>37</v>
      </c>
      <c r="I2173">
        <v>3</v>
      </c>
      <c r="J2173">
        <v>113</v>
      </c>
      <c r="K2173">
        <v>53</v>
      </c>
      <c r="L2173">
        <v>55</v>
      </c>
      <c r="M2173">
        <v>58</v>
      </c>
      <c r="Q2173" s="5" t="str">
        <f>IF(Teams[[#This Row],[LgWin]]="Y", 1,
IF(Teams[[#This Row],[LgWin]] = "N", 0, " "))</f>
        <v xml:space="preserve"> </v>
      </c>
      <c r="S2173" s="5" t="str">
        <f>IF(Teams[[#This Row],[WSWin]]="Y", 1,
IF(Teams[[#This Row],[WSWin]] = "N", 0, " "))</f>
        <v xml:space="preserve"> </v>
      </c>
      <c r="T2173">
        <v>506</v>
      </c>
      <c r="U2173">
        <v>3869</v>
      </c>
      <c r="V2173">
        <v>966</v>
      </c>
      <c r="W2173">
        <v>164</v>
      </c>
      <c r="X2173">
        <v>21</v>
      </c>
      <c r="Y2173">
        <v>117</v>
      </c>
      <c r="Z2173">
        <v>336</v>
      </c>
      <c r="AA2173">
        <v>807</v>
      </c>
      <c r="AB2173">
        <v>25</v>
      </c>
      <c r="AC2173">
        <v>26</v>
      </c>
      <c r="AD2173">
        <v>52</v>
      </c>
      <c r="AE2173">
        <v>31</v>
      </c>
      <c r="AF2173">
        <v>526</v>
      </c>
      <c r="AG2173">
        <v>470</v>
      </c>
      <c r="AH2173">
        <v>4.13</v>
      </c>
      <c r="AI2173">
        <v>7</v>
      </c>
      <c r="AJ2173">
        <v>3</v>
      </c>
      <c r="AK2173">
        <v>35</v>
      </c>
      <c r="AL2173">
        <v>3069</v>
      </c>
      <c r="AM2173">
        <v>1069</v>
      </c>
      <c r="AN2173">
        <v>117</v>
      </c>
      <c r="AO2173">
        <v>332</v>
      </c>
      <c r="AP2173">
        <v>640</v>
      </c>
      <c r="AQ2173">
        <v>89</v>
      </c>
      <c r="AR2173">
        <v>112</v>
      </c>
      <c r="AS2173">
        <v>0.98</v>
      </c>
      <c r="AT2173" t="s">
        <v>534</v>
      </c>
      <c r="AU2173" t="s">
        <v>536</v>
      </c>
      <c r="AV2173">
        <v>1151471</v>
      </c>
      <c r="AW2173">
        <v>99</v>
      </c>
      <c r="AX2173">
        <v>99</v>
      </c>
      <c r="AY2173" t="s">
        <v>533</v>
      </c>
      <c r="AZ2173" t="s">
        <v>532</v>
      </c>
      <c r="BA2173" t="s">
        <v>532</v>
      </c>
    </row>
    <row r="2174" spans="1:53" x14ac:dyDescent="0.55000000000000004">
      <c r="A2174">
        <v>1994</v>
      </c>
      <c r="B2174" s="5" t="b">
        <f>Teams[[#This Row],[yearID]]&gt;=1973</f>
        <v>1</v>
      </c>
      <c r="C2174" s="5" t="b">
        <f>Teams[[#This Row],[yearID]]&gt;=1903</f>
        <v>1</v>
      </c>
      <c r="D2174" t="s">
        <v>410</v>
      </c>
      <c r="E2174" t="s">
        <v>423</v>
      </c>
      <c r="F2174" t="s">
        <v>423</v>
      </c>
      <c r="G2174" s="5" t="str">
        <f>VLOOKUP(Teams[[#This Row],[franchID]],TeamsFranchises!$A$2:$D$121,2,FALSE)</f>
        <v>Oakland Athletics</v>
      </c>
      <c r="H2174" t="s">
        <v>8</v>
      </c>
      <c r="I2174">
        <v>2</v>
      </c>
      <c r="J2174">
        <v>114</v>
      </c>
      <c r="K2174">
        <v>56</v>
      </c>
      <c r="L2174">
        <v>51</v>
      </c>
      <c r="M2174">
        <v>63</v>
      </c>
      <c r="Q2174" s="5" t="str">
        <f>IF(Teams[[#This Row],[LgWin]]="Y", 1,
IF(Teams[[#This Row],[LgWin]] = "N", 0, " "))</f>
        <v xml:space="preserve"> </v>
      </c>
      <c r="S2174" s="5" t="str">
        <f>IF(Teams[[#This Row],[WSWin]]="Y", 1,
IF(Teams[[#This Row],[WSWin]] = "N", 0, " "))</f>
        <v xml:space="preserve"> </v>
      </c>
      <c r="T2174">
        <v>549</v>
      </c>
      <c r="U2174">
        <v>3885</v>
      </c>
      <c r="V2174">
        <v>1009</v>
      </c>
      <c r="W2174">
        <v>178</v>
      </c>
      <c r="X2174">
        <v>13</v>
      </c>
      <c r="Y2174">
        <v>113</v>
      </c>
      <c r="Z2174">
        <v>417</v>
      </c>
      <c r="AA2174">
        <v>686</v>
      </c>
      <c r="AB2174">
        <v>91</v>
      </c>
      <c r="AC2174">
        <v>39</v>
      </c>
      <c r="AD2174">
        <v>18</v>
      </c>
      <c r="AE2174">
        <v>51</v>
      </c>
      <c r="AF2174">
        <v>589</v>
      </c>
      <c r="AG2174">
        <v>535</v>
      </c>
      <c r="AH2174">
        <v>4.8</v>
      </c>
      <c r="AI2174">
        <v>12</v>
      </c>
      <c r="AJ2174">
        <v>9</v>
      </c>
      <c r="AK2174">
        <v>23</v>
      </c>
      <c r="AL2174">
        <v>3010</v>
      </c>
      <c r="AM2174">
        <v>979</v>
      </c>
      <c r="AN2174">
        <v>128</v>
      </c>
      <c r="AO2174">
        <v>510</v>
      </c>
      <c r="AP2174">
        <v>732</v>
      </c>
      <c r="AQ2174">
        <v>88</v>
      </c>
      <c r="AR2174">
        <v>105</v>
      </c>
      <c r="AS2174">
        <v>0.97899999999999998</v>
      </c>
      <c r="AT2174" t="s">
        <v>546</v>
      </c>
      <c r="AU2174" t="s">
        <v>547</v>
      </c>
      <c r="AV2174">
        <v>1242692</v>
      </c>
      <c r="AW2174">
        <v>91</v>
      </c>
      <c r="AX2174">
        <v>92</v>
      </c>
      <c r="AY2174" t="s">
        <v>423</v>
      </c>
      <c r="AZ2174" t="s">
        <v>423</v>
      </c>
      <c r="BA2174" t="s">
        <v>423</v>
      </c>
    </row>
    <row r="2175" spans="1:53" x14ac:dyDescent="0.55000000000000004">
      <c r="A2175">
        <v>1994</v>
      </c>
      <c r="B2175" s="5" t="b">
        <f>Teams[[#This Row],[yearID]]&gt;=1973</f>
        <v>1</v>
      </c>
      <c r="C2175" s="5" t="b">
        <f>Teams[[#This Row],[yearID]]&gt;=1903</f>
        <v>1</v>
      </c>
      <c r="D2175" t="s">
        <v>157</v>
      </c>
      <c r="E2175" t="s">
        <v>122</v>
      </c>
      <c r="F2175" t="s">
        <v>122</v>
      </c>
      <c r="G2175" s="5" t="str">
        <f>VLOOKUP(Teams[[#This Row],[franchID]],TeamsFranchises!$A$2:$D$121,2,FALSE)</f>
        <v>Philadelphia Phillies</v>
      </c>
      <c r="H2175" t="s">
        <v>37</v>
      </c>
      <c r="I2175">
        <v>4</v>
      </c>
      <c r="J2175">
        <v>115</v>
      </c>
      <c r="K2175">
        <v>60</v>
      </c>
      <c r="L2175">
        <v>54</v>
      </c>
      <c r="M2175">
        <v>61</v>
      </c>
      <c r="Q2175" s="5" t="str">
        <f>IF(Teams[[#This Row],[LgWin]]="Y", 1,
IF(Teams[[#This Row],[LgWin]] = "N", 0, " "))</f>
        <v xml:space="preserve"> </v>
      </c>
      <c r="S2175" s="5" t="str">
        <f>IF(Teams[[#This Row],[WSWin]]="Y", 1,
IF(Teams[[#This Row],[WSWin]] = "N", 0, " "))</f>
        <v xml:space="preserve"> </v>
      </c>
      <c r="T2175">
        <v>521</v>
      </c>
      <c r="U2175">
        <v>3927</v>
      </c>
      <c r="V2175">
        <v>1028</v>
      </c>
      <c r="W2175">
        <v>208</v>
      </c>
      <c r="X2175">
        <v>28</v>
      </c>
      <c r="Y2175">
        <v>80</v>
      </c>
      <c r="Z2175">
        <v>396</v>
      </c>
      <c r="AA2175">
        <v>711</v>
      </c>
      <c r="AB2175">
        <v>67</v>
      </c>
      <c r="AC2175">
        <v>24</v>
      </c>
      <c r="AD2175">
        <v>31</v>
      </c>
      <c r="AE2175">
        <v>31</v>
      </c>
      <c r="AF2175">
        <v>497</v>
      </c>
      <c r="AG2175">
        <v>438</v>
      </c>
      <c r="AH2175">
        <v>3.85</v>
      </c>
      <c r="AI2175">
        <v>7</v>
      </c>
      <c r="AJ2175">
        <v>6</v>
      </c>
      <c r="AK2175">
        <v>30</v>
      </c>
      <c r="AL2175">
        <v>3073</v>
      </c>
      <c r="AM2175">
        <v>1028</v>
      </c>
      <c r="AN2175">
        <v>98</v>
      </c>
      <c r="AO2175">
        <v>377</v>
      </c>
      <c r="AP2175">
        <v>699</v>
      </c>
      <c r="AQ2175">
        <v>94</v>
      </c>
      <c r="AR2175">
        <v>96</v>
      </c>
      <c r="AS2175">
        <v>0.97799999999999998</v>
      </c>
      <c r="AT2175" t="s">
        <v>358</v>
      </c>
      <c r="AU2175" t="s">
        <v>566</v>
      </c>
      <c r="AV2175">
        <v>2290971</v>
      </c>
      <c r="AW2175">
        <v>102</v>
      </c>
      <c r="AX2175">
        <v>102</v>
      </c>
      <c r="AY2175" t="s">
        <v>122</v>
      </c>
      <c r="AZ2175" t="s">
        <v>122</v>
      </c>
      <c r="BA2175" t="s">
        <v>122</v>
      </c>
    </row>
    <row r="2176" spans="1:53" x14ac:dyDescent="0.55000000000000004">
      <c r="A2176">
        <v>1994</v>
      </c>
      <c r="B2176" s="5" t="b">
        <f>Teams[[#This Row],[yearID]]&gt;=1973</f>
        <v>1</v>
      </c>
      <c r="C2176" s="5" t="b">
        <f>Teams[[#This Row],[yearID]]&gt;=1903</f>
        <v>1</v>
      </c>
      <c r="D2176" t="s">
        <v>157</v>
      </c>
      <c r="E2176" t="s">
        <v>229</v>
      </c>
      <c r="F2176" t="s">
        <v>229</v>
      </c>
      <c r="G2176" s="5" t="str">
        <f>VLOOKUP(Teams[[#This Row],[franchID]],TeamsFranchises!$A$2:$D$121,2,FALSE)</f>
        <v>Pittsburgh Pirates</v>
      </c>
      <c r="H2176" t="s">
        <v>591</v>
      </c>
      <c r="I2176">
        <v>3</v>
      </c>
      <c r="J2176">
        <v>114</v>
      </c>
      <c r="K2176">
        <v>61</v>
      </c>
      <c r="L2176">
        <v>53</v>
      </c>
      <c r="M2176">
        <v>61</v>
      </c>
      <c r="Q2176" s="5" t="str">
        <f>IF(Teams[[#This Row],[LgWin]]="Y", 1,
IF(Teams[[#This Row],[LgWin]] = "N", 0, " "))</f>
        <v xml:space="preserve"> </v>
      </c>
      <c r="S2176" s="5" t="str">
        <f>IF(Teams[[#This Row],[WSWin]]="Y", 1,
IF(Teams[[#This Row],[WSWin]] = "N", 0, " "))</f>
        <v xml:space="preserve"> </v>
      </c>
      <c r="T2176">
        <v>466</v>
      </c>
      <c r="U2176">
        <v>3864</v>
      </c>
      <c r="V2176">
        <v>1001</v>
      </c>
      <c r="W2176">
        <v>198</v>
      </c>
      <c r="X2176">
        <v>23</v>
      </c>
      <c r="Y2176">
        <v>80</v>
      </c>
      <c r="Z2176">
        <v>349</v>
      </c>
      <c r="AA2176">
        <v>725</v>
      </c>
      <c r="AB2176">
        <v>53</v>
      </c>
      <c r="AC2176">
        <v>25</v>
      </c>
      <c r="AD2176">
        <v>22</v>
      </c>
      <c r="AE2176">
        <v>28</v>
      </c>
      <c r="AF2176">
        <v>580</v>
      </c>
      <c r="AG2176">
        <v>518</v>
      </c>
      <c r="AH2176">
        <v>4.6399999999999997</v>
      </c>
      <c r="AI2176">
        <v>8</v>
      </c>
      <c r="AJ2176">
        <v>2</v>
      </c>
      <c r="AK2176">
        <v>24</v>
      </c>
      <c r="AL2176">
        <v>3017</v>
      </c>
      <c r="AM2176">
        <v>1094</v>
      </c>
      <c r="AN2176">
        <v>117</v>
      </c>
      <c r="AO2176">
        <v>370</v>
      </c>
      <c r="AP2176">
        <v>650</v>
      </c>
      <c r="AQ2176">
        <v>91</v>
      </c>
      <c r="AR2176">
        <v>131</v>
      </c>
      <c r="AS2176">
        <v>0.98</v>
      </c>
      <c r="AT2176" t="s">
        <v>390</v>
      </c>
      <c r="AU2176" t="s">
        <v>567</v>
      </c>
      <c r="AV2176">
        <v>1222520</v>
      </c>
      <c r="AW2176">
        <v>101</v>
      </c>
      <c r="AX2176">
        <v>102</v>
      </c>
      <c r="AY2176" t="s">
        <v>229</v>
      </c>
      <c r="AZ2176" t="s">
        <v>229</v>
      </c>
      <c r="BA2176" t="s">
        <v>229</v>
      </c>
    </row>
    <row r="2177" spans="1:53" x14ac:dyDescent="0.55000000000000004">
      <c r="A2177">
        <v>1994</v>
      </c>
      <c r="B2177" s="5" t="b">
        <f>Teams[[#This Row],[yearID]]&gt;=1973</f>
        <v>1</v>
      </c>
      <c r="C2177" s="5" t="b">
        <f>Teams[[#This Row],[yearID]]&gt;=1903</f>
        <v>1</v>
      </c>
      <c r="D2177" t="s">
        <v>157</v>
      </c>
      <c r="E2177" t="s">
        <v>554</v>
      </c>
      <c r="F2177" t="s">
        <v>555</v>
      </c>
      <c r="G2177" s="5" t="str">
        <f>VLOOKUP(Teams[[#This Row],[franchID]],TeamsFranchises!$A$2:$D$121,2,FALSE)</f>
        <v>San Diego Padres</v>
      </c>
      <c r="H2177" t="s">
        <v>8</v>
      </c>
      <c r="I2177">
        <v>4</v>
      </c>
      <c r="J2177">
        <v>117</v>
      </c>
      <c r="K2177">
        <v>57</v>
      </c>
      <c r="L2177">
        <v>47</v>
      </c>
      <c r="M2177">
        <v>70</v>
      </c>
      <c r="Q2177" s="5" t="str">
        <f>IF(Teams[[#This Row],[LgWin]]="Y", 1,
IF(Teams[[#This Row],[LgWin]] = "N", 0, " "))</f>
        <v xml:space="preserve"> </v>
      </c>
      <c r="S2177" s="5" t="str">
        <f>IF(Teams[[#This Row],[WSWin]]="Y", 1,
IF(Teams[[#This Row],[WSWin]] = "N", 0, " "))</f>
        <v xml:space="preserve"> </v>
      </c>
      <c r="T2177">
        <v>479</v>
      </c>
      <c r="U2177">
        <v>4068</v>
      </c>
      <c r="V2177">
        <v>1117</v>
      </c>
      <c r="W2177">
        <v>200</v>
      </c>
      <c r="X2177">
        <v>19</v>
      </c>
      <c r="Y2177">
        <v>92</v>
      </c>
      <c r="Z2177">
        <v>319</v>
      </c>
      <c r="AA2177">
        <v>762</v>
      </c>
      <c r="AB2177">
        <v>79</v>
      </c>
      <c r="AC2177">
        <v>37</v>
      </c>
      <c r="AD2177">
        <v>31</v>
      </c>
      <c r="AE2177">
        <v>33</v>
      </c>
      <c r="AF2177">
        <v>531</v>
      </c>
      <c r="AG2177">
        <v>474</v>
      </c>
      <c r="AH2177">
        <v>4.08</v>
      </c>
      <c r="AI2177">
        <v>8</v>
      </c>
      <c r="AJ2177">
        <v>6</v>
      </c>
      <c r="AK2177">
        <v>27</v>
      </c>
      <c r="AL2177">
        <v>3137</v>
      </c>
      <c r="AM2177">
        <v>1008</v>
      </c>
      <c r="AN2177">
        <v>99</v>
      </c>
      <c r="AO2177">
        <v>393</v>
      </c>
      <c r="AP2177">
        <v>862</v>
      </c>
      <c r="AQ2177">
        <v>111</v>
      </c>
      <c r="AR2177">
        <v>82</v>
      </c>
      <c r="AS2177">
        <v>0.97499999999999998</v>
      </c>
      <c r="AT2177" t="s">
        <v>556</v>
      </c>
      <c r="AU2177" t="s">
        <v>557</v>
      </c>
      <c r="AV2177">
        <v>953857</v>
      </c>
      <c r="AW2177">
        <v>97</v>
      </c>
      <c r="AX2177">
        <v>98</v>
      </c>
      <c r="AY2177" t="s">
        <v>555</v>
      </c>
      <c r="AZ2177" t="s">
        <v>554</v>
      </c>
      <c r="BA2177" t="s">
        <v>554</v>
      </c>
    </row>
    <row r="2178" spans="1:53" x14ac:dyDescent="0.55000000000000004">
      <c r="A2178">
        <v>1994</v>
      </c>
      <c r="B2178" s="5" t="b">
        <f>Teams[[#This Row],[yearID]]&gt;=1973</f>
        <v>1</v>
      </c>
      <c r="C2178" s="5" t="b">
        <f>Teams[[#This Row],[yearID]]&gt;=1903</f>
        <v>1</v>
      </c>
      <c r="D2178" t="s">
        <v>410</v>
      </c>
      <c r="E2178" t="s">
        <v>573</v>
      </c>
      <c r="F2178" t="s">
        <v>573</v>
      </c>
      <c r="G2178" s="5" t="str">
        <f>VLOOKUP(Teams[[#This Row],[franchID]],TeamsFranchises!$A$2:$D$121,2,FALSE)</f>
        <v>Seattle Mariners</v>
      </c>
      <c r="H2178" t="s">
        <v>8</v>
      </c>
      <c r="I2178">
        <v>3</v>
      </c>
      <c r="J2178">
        <v>112</v>
      </c>
      <c r="K2178">
        <v>44</v>
      </c>
      <c r="L2178">
        <v>49</v>
      </c>
      <c r="M2178">
        <v>63</v>
      </c>
      <c r="Q2178" s="5" t="str">
        <f>IF(Teams[[#This Row],[LgWin]]="Y", 1,
IF(Teams[[#This Row],[LgWin]] = "N", 0, " "))</f>
        <v xml:space="preserve"> </v>
      </c>
      <c r="S2178" s="5" t="str">
        <f>IF(Teams[[#This Row],[WSWin]]="Y", 1,
IF(Teams[[#This Row],[WSWin]] = "N", 0, " "))</f>
        <v xml:space="preserve"> </v>
      </c>
      <c r="T2178">
        <v>569</v>
      </c>
      <c r="U2178">
        <v>3883</v>
      </c>
      <c r="V2178">
        <v>1045</v>
      </c>
      <c r="W2178">
        <v>211</v>
      </c>
      <c r="X2178">
        <v>18</v>
      </c>
      <c r="Y2178">
        <v>153</v>
      </c>
      <c r="Z2178">
        <v>372</v>
      </c>
      <c r="AA2178">
        <v>652</v>
      </c>
      <c r="AB2178">
        <v>48</v>
      </c>
      <c r="AC2178">
        <v>21</v>
      </c>
      <c r="AD2178">
        <v>26</v>
      </c>
      <c r="AE2178">
        <v>32</v>
      </c>
      <c r="AF2178">
        <v>616</v>
      </c>
      <c r="AG2178">
        <v>546</v>
      </c>
      <c r="AH2178">
        <v>4.99</v>
      </c>
      <c r="AI2178">
        <v>13</v>
      </c>
      <c r="AJ2178">
        <v>7</v>
      </c>
      <c r="AK2178">
        <v>21</v>
      </c>
      <c r="AL2178">
        <v>2952</v>
      </c>
      <c r="AM2178">
        <v>1051</v>
      </c>
      <c r="AN2178">
        <v>109</v>
      </c>
      <c r="AO2178">
        <v>486</v>
      </c>
      <c r="AP2178">
        <v>763</v>
      </c>
      <c r="AQ2178">
        <v>95</v>
      </c>
      <c r="AR2178">
        <v>102</v>
      </c>
      <c r="AS2178">
        <v>0.97699999999999998</v>
      </c>
      <c r="AT2178" t="s">
        <v>574</v>
      </c>
      <c r="AU2178" t="s">
        <v>575</v>
      </c>
      <c r="AV2178">
        <v>1104206</v>
      </c>
      <c r="AW2178">
        <v>102</v>
      </c>
      <c r="AX2178">
        <v>102</v>
      </c>
      <c r="AY2178" t="s">
        <v>573</v>
      </c>
      <c r="AZ2178" t="s">
        <v>573</v>
      </c>
      <c r="BA2178" t="s">
        <v>573</v>
      </c>
    </row>
    <row r="2179" spans="1:53" x14ac:dyDescent="0.55000000000000004">
      <c r="A2179">
        <v>1994</v>
      </c>
      <c r="B2179" s="5" t="b">
        <f>Teams[[#This Row],[yearID]]&gt;=1973</f>
        <v>1</v>
      </c>
      <c r="C2179" s="5" t="b">
        <f>Teams[[#This Row],[yearID]]&gt;=1903</f>
        <v>1</v>
      </c>
      <c r="D2179" t="s">
        <v>157</v>
      </c>
      <c r="E2179" t="s">
        <v>514</v>
      </c>
      <c r="F2179" t="s">
        <v>243</v>
      </c>
      <c r="G2179" s="5" t="str">
        <f>VLOOKUP(Teams[[#This Row],[franchID]],TeamsFranchises!$A$2:$D$121,2,FALSE)</f>
        <v>San Francisco Giants</v>
      </c>
      <c r="H2179" t="s">
        <v>8</v>
      </c>
      <c r="I2179">
        <v>2</v>
      </c>
      <c r="J2179">
        <v>115</v>
      </c>
      <c r="K2179">
        <v>60</v>
      </c>
      <c r="L2179">
        <v>55</v>
      </c>
      <c r="M2179">
        <v>60</v>
      </c>
      <c r="Q2179" s="5" t="str">
        <f>IF(Teams[[#This Row],[LgWin]]="Y", 1,
IF(Teams[[#This Row],[LgWin]] = "N", 0, " "))</f>
        <v xml:space="preserve"> </v>
      </c>
      <c r="S2179" s="5" t="str">
        <f>IF(Teams[[#This Row],[WSWin]]="Y", 1,
IF(Teams[[#This Row],[WSWin]] = "N", 0, " "))</f>
        <v xml:space="preserve"> </v>
      </c>
      <c r="T2179">
        <v>504</v>
      </c>
      <c r="U2179">
        <v>3869</v>
      </c>
      <c r="V2179">
        <v>963</v>
      </c>
      <c r="W2179">
        <v>159</v>
      </c>
      <c r="X2179">
        <v>32</v>
      </c>
      <c r="Y2179">
        <v>123</v>
      </c>
      <c r="Z2179">
        <v>364</v>
      </c>
      <c r="AA2179">
        <v>719</v>
      </c>
      <c r="AB2179">
        <v>114</v>
      </c>
      <c r="AC2179">
        <v>40</v>
      </c>
      <c r="AD2179">
        <v>39</v>
      </c>
      <c r="AE2179">
        <v>27</v>
      </c>
      <c r="AF2179">
        <v>500</v>
      </c>
      <c r="AG2179">
        <v>454</v>
      </c>
      <c r="AH2179">
        <v>3.99</v>
      </c>
      <c r="AI2179">
        <v>2</v>
      </c>
      <c r="AJ2179">
        <v>4</v>
      </c>
      <c r="AK2179">
        <v>33</v>
      </c>
      <c r="AL2179">
        <v>3076</v>
      </c>
      <c r="AM2179">
        <v>1014</v>
      </c>
      <c r="AN2179">
        <v>122</v>
      </c>
      <c r="AO2179">
        <v>372</v>
      </c>
      <c r="AP2179">
        <v>655</v>
      </c>
      <c r="AQ2179">
        <v>68</v>
      </c>
      <c r="AR2179">
        <v>113</v>
      </c>
      <c r="AS2179">
        <v>0.98499999999999999</v>
      </c>
      <c r="AT2179" t="s">
        <v>515</v>
      </c>
      <c r="AU2179" t="s">
        <v>517</v>
      </c>
      <c r="AV2179">
        <v>1704608</v>
      </c>
      <c r="AW2179">
        <v>94</v>
      </c>
      <c r="AX2179">
        <v>94</v>
      </c>
      <c r="AY2179" t="s">
        <v>243</v>
      </c>
      <c r="AZ2179" t="s">
        <v>514</v>
      </c>
      <c r="BA2179" t="s">
        <v>514</v>
      </c>
    </row>
    <row r="2180" spans="1:53" x14ac:dyDescent="0.55000000000000004">
      <c r="A2180">
        <v>1994</v>
      </c>
      <c r="B2180" s="5" t="b">
        <f>Teams[[#This Row],[yearID]]&gt;=1973</f>
        <v>1</v>
      </c>
      <c r="C2180" s="5" t="b">
        <f>Teams[[#This Row],[yearID]]&gt;=1903</f>
        <v>1</v>
      </c>
      <c r="D2180" t="s">
        <v>157</v>
      </c>
      <c r="E2180" t="s">
        <v>396</v>
      </c>
      <c r="F2180" t="s">
        <v>154</v>
      </c>
      <c r="G2180" s="5" t="str">
        <f>VLOOKUP(Teams[[#This Row],[franchID]],TeamsFranchises!$A$2:$D$121,2,FALSE)</f>
        <v>St. Louis Cardinals</v>
      </c>
      <c r="H2180" t="s">
        <v>591</v>
      </c>
      <c r="I2180">
        <v>3</v>
      </c>
      <c r="J2180">
        <v>115</v>
      </c>
      <c r="K2180">
        <v>56</v>
      </c>
      <c r="L2180">
        <v>53</v>
      </c>
      <c r="M2180">
        <v>61</v>
      </c>
      <c r="Q2180" s="5" t="str">
        <f>IF(Teams[[#This Row],[LgWin]]="Y", 1,
IF(Teams[[#This Row],[LgWin]] = "N", 0, " "))</f>
        <v xml:space="preserve"> </v>
      </c>
      <c r="S2180" s="5" t="str">
        <f>IF(Teams[[#This Row],[WSWin]]="Y", 1,
IF(Teams[[#This Row],[WSWin]] = "N", 0, " "))</f>
        <v xml:space="preserve"> </v>
      </c>
      <c r="T2180">
        <v>535</v>
      </c>
      <c r="U2180">
        <v>3902</v>
      </c>
      <c r="V2180">
        <v>1026</v>
      </c>
      <c r="W2180">
        <v>213</v>
      </c>
      <c r="X2180">
        <v>27</v>
      </c>
      <c r="Y2180">
        <v>108</v>
      </c>
      <c r="Z2180">
        <v>434</v>
      </c>
      <c r="AA2180">
        <v>686</v>
      </c>
      <c r="AB2180">
        <v>76</v>
      </c>
      <c r="AC2180">
        <v>46</v>
      </c>
      <c r="AD2180">
        <v>33</v>
      </c>
      <c r="AE2180">
        <v>37</v>
      </c>
      <c r="AF2180">
        <v>621</v>
      </c>
      <c r="AG2180">
        <v>581</v>
      </c>
      <c r="AH2180">
        <v>5.14</v>
      </c>
      <c r="AI2180">
        <v>7</v>
      </c>
      <c r="AJ2180">
        <v>7</v>
      </c>
      <c r="AK2180">
        <v>29</v>
      </c>
      <c r="AL2180">
        <v>3054</v>
      </c>
      <c r="AM2180">
        <v>1154</v>
      </c>
      <c r="AN2180">
        <v>134</v>
      </c>
      <c r="AO2180">
        <v>355</v>
      </c>
      <c r="AP2180">
        <v>632</v>
      </c>
      <c r="AQ2180">
        <v>80</v>
      </c>
      <c r="AR2180">
        <v>119</v>
      </c>
      <c r="AS2180">
        <v>0.98199999999999998</v>
      </c>
      <c r="AT2180" t="s">
        <v>409</v>
      </c>
      <c r="AU2180" t="s">
        <v>545</v>
      </c>
      <c r="AV2180">
        <v>1866544</v>
      </c>
      <c r="AW2180">
        <v>98</v>
      </c>
      <c r="AX2180">
        <v>99</v>
      </c>
      <c r="AY2180" t="s">
        <v>154</v>
      </c>
      <c r="AZ2180" t="s">
        <v>396</v>
      </c>
      <c r="BA2180" t="s">
        <v>396</v>
      </c>
    </row>
    <row r="2181" spans="1:53" x14ac:dyDescent="0.55000000000000004">
      <c r="A2181">
        <v>1994</v>
      </c>
      <c r="B2181" s="5" t="b">
        <f>Teams[[#This Row],[yearID]]&gt;=1973</f>
        <v>1</v>
      </c>
      <c r="C2181" s="5" t="b">
        <f>Teams[[#This Row],[yearID]]&gt;=1903</f>
        <v>1</v>
      </c>
      <c r="D2181" t="s">
        <v>410</v>
      </c>
      <c r="E2181" t="s">
        <v>526</v>
      </c>
      <c r="F2181" t="s">
        <v>526</v>
      </c>
      <c r="G2181" s="5" t="str">
        <f>VLOOKUP(Teams[[#This Row],[franchID]],TeamsFranchises!$A$2:$D$121,2,FALSE)</f>
        <v>Texas Rangers</v>
      </c>
      <c r="H2181" t="s">
        <v>8</v>
      </c>
      <c r="I2181">
        <v>1</v>
      </c>
      <c r="J2181">
        <v>114</v>
      </c>
      <c r="K2181">
        <v>63</v>
      </c>
      <c r="L2181">
        <v>52</v>
      </c>
      <c r="M2181">
        <v>62</v>
      </c>
      <c r="Q2181" s="5" t="str">
        <f>IF(Teams[[#This Row],[LgWin]]="Y", 1,
IF(Teams[[#This Row],[LgWin]] = "N", 0, " "))</f>
        <v xml:space="preserve"> </v>
      </c>
      <c r="S2181" s="5" t="str">
        <f>IF(Teams[[#This Row],[WSWin]]="Y", 1,
IF(Teams[[#This Row],[WSWin]] = "N", 0, " "))</f>
        <v xml:space="preserve"> </v>
      </c>
      <c r="T2181">
        <v>613</v>
      </c>
      <c r="U2181">
        <v>3983</v>
      </c>
      <c r="V2181">
        <v>1114</v>
      </c>
      <c r="W2181">
        <v>198</v>
      </c>
      <c r="X2181">
        <v>27</v>
      </c>
      <c r="Y2181">
        <v>124</v>
      </c>
      <c r="Z2181">
        <v>437</v>
      </c>
      <c r="AA2181">
        <v>730</v>
      </c>
      <c r="AB2181">
        <v>82</v>
      </c>
      <c r="AC2181">
        <v>35</v>
      </c>
      <c r="AD2181">
        <v>36</v>
      </c>
      <c r="AE2181">
        <v>34</v>
      </c>
      <c r="AF2181">
        <v>697</v>
      </c>
      <c r="AG2181">
        <v>620</v>
      </c>
      <c r="AH2181">
        <v>5.45</v>
      </c>
      <c r="AI2181">
        <v>10</v>
      </c>
      <c r="AJ2181">
        <v>4</v>
      </c>
      <c r="AK2181">
        <v>26</v>
      </c>
      <c r="AL2181">
        <v>3069</v>
      </c>
      <c r="AM2181">
        <v>1176</v>
      </c>
      <c r="AN2181">
        <v>157</v>
      </c>
      <c r="AO2181">
        <v>394</v>
      </c>
      <c r="AP2181">
        <v>683</v>
      </c>
      <c r="AQ2181">
        <v>106</v>
      </c>
      <c r="AR2181">
        <v>106</v>
      </c>
      <c r="AS2181">
        <v>0.97599999999999998</v>
      </c>
      <c r="AT2181" t="s">
        <v>568</v>
      </c>
      <c r="AU2181" t="s">
        <v>593</v>
      </c>
      <c r="AV2181">
        <v>2503198</v>
      </c>
      <c r="AW2181">
        <v>100</v>
      </c>
      <c r="AX2181">
        <v>101</v>
      </c>
      <c r="AY2181" t="s">
        <v>526</v>
      </c>
      <c r="AZ2181" t="s">
        <v>526</v>
      </c>
      <c r="BA2181" t="s">
        <v>526</v>
      </c>
    </row>
    <row r="2182" spans="1:53" x14ac:dyDescent="0.55000000000000004">
      <c r="A2182">
        <v>1994</v>
      </c>
      <c r="B2182" s="5" t="b">
        <f>Teams[[#This Row],[yearID]]&gt;=1973</f>
        <v>1</v>
      </c>
      <c r="C2182" s="5" t="b">
        <f>Teams[[#This Row],[yearID]]&gt;=1903</f>
        <v>1</v>
      </c>
      <c r="D2182" t="s">
        <v>410</v>
      </c>
      <c r="E2182" t="s">
        <v>576</v>
      </c>
      <c r="F2182" t="s">
        <v>576</v>
      </c>
      <c r="G2182" s="5" t="str">
        <f>VLOOKUP(Teams[[#This Row],[franchID]],TeamsFranchises!$A$2:$D$121,2,FALSE)</f>
        <v>Toronto Blue Jays</v>
      </c>
      <c r="H2182" t="s">
        <v>37</v>
      </c>
      <c r="I2182">
        <v>3</v>
      </c>
      <c r="J2182">
        <v>115</v>
      </c>
      <c r="K2182">
        <v>59</v>
      </c>
      <c r="L2182">
        <v>55</v>
      </c>
      <c r="M2182">
        <v>60</v>
      </c>
      <c r="Q2182" s="5" t="str">
        <f>IF(Teams[[#This Row],[LgWin]]="Y", 1,
IF(Teams[[#This Row],[LgWin]] = "N", 0, " "))</f>
        <v xml:space="preserve"> </v>
      </c>
      <c r="S2182" s="5" t="str">
        <f>IF(Teams[[#This Row],[WSWin]]="Y", 1,
IF(Teams[[#This Row],[WSWin]] = "N", 0, " "))</f>
        <v xml:space="preserve"> </v>
      </c>
      <c r="T2182">
        <v>566</v>
      </c>
      <c r="U2182">
        <v>3962</v>
      </c>
      <c r="V2182">
        <v>1064</v>
      </c>
      <c r="W2182">
        <v>210</v>
      </c>
      <c r="X2182">
        <v>30</v>
      </c>
      <c r="Y2182">
        <v>115</v>
      </c>
      <c r="Z2182">
        <v>387</v>
      </c>
      <c r="AA2182">
        <v>691</v>
      </c>
      <c r="AB2182">
        <v>79</v>
      </c>
      <c r="AC2182">
        <v>26</v>
      </c>
      <c r="AD2182">
        <v>38</v>
      </c>
      <c r="AE2182">
        <v>44</v>
      </c>
      <c r="AF2182">
        <v>579</v>
      </c>
      <c r="AG2182">
        <v>535</v>
      </c>
      <c r="AH2182">
        <v>4.7</v>
      </c>
      <c r="AI2182">
        <v>13</v>
      </c>
      <c r="AJ2182">
        <v>4</v>
      </c>
      <c r="AK2182">
        <v>26</v>
      </c>
      <c r="AL2182">
        <v>3075</v>
      </c>
      <c r="AM2182">
        <v>1053</v>
      </c>
      <c r="AN2182">
        <v>127</v>
      </c>
      <c r="AO2182">
        <v>482</v>
      </c>
      <c r="AP2182">
        <v>832</v>
      </c>
      <c r="AQ2182">
        <v>81</v>
      </c>
      <c r="AR2182">
        <v>105</v>
      </c>
      <c r="AS2182">
        <v>0.98099999999999998</v>
      </c>
      <c r="AT2182" t="s">
        <v>577</v>
      </c>
      <c r="AU2182" t="s">
        <v>581</v>
      </c>
      <c r="AV2182">
        <v>2907933</v>
      </c>
      <c r="AW2182">
        <v>100</v>
      </c>
      <c r="AX2182">
        <v>100</v>
      </c>
      <c r="AY2182" t="s">
        <v>576</v>
      </c>
      <c r="AZ2182" t="s">
        <v>576</v>
      </c>
      <c r="BA2182" t="s">
        <v>576</v>
      </c>
    </row>
    <row r="2183" spans="1:53" x14ac:dyDescent="0.55000000000000004">
      <c r="A2183">
        <v>1995</v>
      </c>
      <c r="B2183" s="5" t="b">
        <f>Teams[[#This Row],[yearID]]&gt;=1973</f>
        <v>1</v>
      </c>
      <c r="C2183" s="5" t="b">
        <f>Teams[[#This Row],[yearID]]&gt;=1903</f>
        <v>1</v>
      </c>
      <c r="D2183" t="s">
        <v>157</v>
      </c>
      <c r="E2183" t="s">
        <v>159</v>
      </c>
      <c r="F2183" t="s">
        <v>159</v>
      </c>
      <c r="G2183" s="5" t="str">
        <f>VLOOKUP(Teams[[#This Row],[franchID]],TeamsFranchises!$A$2:$D$121,2,FALSE)</f>
        <v>Atlanta Braves</v>
      </c>
      <c r="H2183" t="s">
        <v>37</v>
      </c>
      <c r="I2183">
        <v>1</v>
      </c>
      <c r="J2183">
        <v>144</v>
      </c>
      <c r="K2183">
        <v>72</v>
      </c>
      <c r="L2183">
        <v>90</v>
      </c>
      <c r="M2183">
        <v>54</v>
      </c>
      <c r="N2183" t="s">
        <v>76</v>
      </c>
      <c r="O2183" t="s">
        <v>51</v>
      </c>
      <c r="P2183" t="s">
        <v>76</v>
      </c>
      <c r="Q2183" s="5">
        <f>IF(Teams[[#This Row],[LgWin]]="Y", 1,
IF(Teams[[#This Row],[LgWin]] = "N", 0, " "))</f>
        <v>1</v>
      </c>
      <c r="R2183" t="s">
        <v>76</v>
      </c>
      <c r="S2183" s="5">
        <f>IF(Teams[[#This Row],[WSWin]]="Y", 1,
IF(Teams[[#This Row],[WSWin]] = "N", 0, " "))</f>
        <v>1</v>
      </c>
      <c r="T2183">
        <v>645</v>
      </c>
      <c r="U2183">
        <v>4814</v>
      </c>
      <c r="V2183">
        <v>1202</v>
      </c>
      <c r="W2183">
        <v>210</v>
      </c>
      <c r="X2183">
        <v>27</v>
      </c>
      <c r="Y2183">
        <v>168</v>
      </c>
      <c r="Z2183">
        <v>520</v>
      </c>
      <c r="AA2183">
        <v>933</v>
      </c>
      <c r="AB2183">
        <v>73</v>
      </c>
      <c r="AC2183">
        <v>43</v>
      </c>
      <c r="AD2183">
        <v>40</v>
      </c>
      <c r="AE2183">
        <v>34</v>
      </c>
      <c r="AF2183">
        <v>540</v>
      </c>
      <c r="AG2183">
        <v>494</v>
      </c>
      <c r="AH2183">
        <v>3.44</v>
      </c>
      <c r="AI2183">
        <v>18</v>
      </c>
      <c r="AJ2183">
        <v>11</v>
      </c>
      <c r="AK2183">
        <v>34</v>
      </c>
      <c r="AL2183">
        <v>3875</v>
      </c>
      <c r="AM2183">
        <v>1184</v>
      </c>
      <c r="AN2183">
        <v>107</v>
      </c>
      <c r="AO2183">
        <v>436</v>
      </c>
      <c r="AP2183">
        <v>1087</v>
      </c>
      <c r="AQ2183">
        <v>100</v>
      </c>
      <c r="AR2183">
        <v>113</v>
      </c>
      <c r="AS2183">
        <v>0.98199999999999998</v>
      </c>
      <c r="AT2183" t="s">
        <v>541</v>
      </c>
      <c r="AU2183" t="s">
        <v>542</v>
      </c>
      <c r="AV2183">
        <v>2561831</v>
      </c>
      <c r="AW2183">
        <v>103</v>
      </c>
      <c r="AX2183">
        <v>102</v>
      </c>
      <c r="AY2183" t="s">
        <v>159</v>
      </c>
      <c r="AZ2183" t="s">
        <v>159</v>
      </c>
      <c r="BA2183" t="s">
        <v>159</v>
      </c>
    </row>
    <row r="2184" spans="1:53" x14ac:dyDescent="0.55000000000000004">
      <c r="A2184">
        <v>1995</v>
      </c>
      <c r="B2184" s="5" t="b">
        <f>Teams[[#This Row],[yearID]]&gt;=1973</f>
        <v>1</v>
      </c>
      <c r="C2184" s="5" t="b">
        <f>Teams[[#This Row],[yearID]]&gt;=1903</f>
        <v>1</v>
      </c>
      <c r="D2184" t="s">
        <v>410</v>
      </c>
      <c r="E2184" t="s">
        <v>95</v>
      </c>
      <c r="F2184" t="s">
        <v>95</v>
      </c>
      <c r="G2184" s="5" t="str">
        <f>VLOOKUP(Teams[[#This Row],[franchID]],TeamsFranchises!$A$2:$D$121,2,FALSE)</f>
        <v>Baltimore Orioles</v>
      </c>
      <c r="H2184" t="s">
        <v>37</v>
      </c>
      <c r="I2184">
        <v>3</v>
      </c>
      <c r="J2184">
        <v>144</v>
      </c>
      <c r="K2184">
        <v>72</v>
      </c>
      <c r="L2184">
        <v>71</v>
      </c>
      <c r="M2184">
        <v>73</v>
      </c>
      <c r="N2184" t="s">
        <v>51</v>
      </c>
      <c r="O2184" t="s">
        <v>51</v>
      </c>
      <c r="P2184" t="s">
        <v>51</v>
      </c>
      <c r="Q2184" s="5">
        <f>IF(Teams[[#This Row],[LgWin]]="Y", 1,
IF(Teams[[#This Row],[LgWin]] = "N", 0, " "))</f>
        <v>0</v>
      </c>
      <c r="R2184" t="s">
        <v>51</v>
      </c>
      <c r="S2184" s="5">
        <f>IF(Teams[[#This Row],[WSWin]]="Y", 1,
IF(Teams[[#This Row],[WSWin]] = "N", 0, " "))</f>
        <v>0</v>
      </c>
      <c r="T2184">
        <v>704</v>
      </c>
      <c r="U2184">
        <v>4837</v>
      </c>
      <c r="V2184">
        <v>1267</v>
      </c>
      <c r="W2184">
        <v>229</v>
      </c>
      <c r="X2184">
        <v>27</v>
      </c>
      <c r="Y2184">
        <v>173</v>
      </c>
      <c r="Z2184">
        <v>574</v>
      </c>
      <c r="AA2184">
        <v>803</v>
      </c>
      <c r="AB2184">
        <v>92</v>
      </c>
      <c r="AC2184">
        <v>45</v>
      </c>
      <c r="AD2184">
        <v>39</v>
      </c>
      <c r="AE2184">
        <v>41</v>
      </c>
      <c r="AF2184">
        <v>640</v>
      </c>
      <c r="AG2184">
        <v>607</v>
      </c>
      <c r="AH2184">
        <v>4.3099999999999996</v>
      </c>
      <c r="AI2184">
        <v>19</v>
      </c>
      <c r="AJ2184">
        <v>10</v>
      </c>
      <c r="AK2184">
        <v>29</v>
      </c>
      <c r="AL2184">
        <v>3801</v>
      </c>
      <c r="AM2184">
        <v>1165</v>
      </c>
      <c r="AN2184">
        <v>149</v>
      </c>
      <c r="AO2184">
        <v>523</v>
      </c>
      <c r="AP2184">
        <v>930</v>
      </c>
      <c r="AQ2184">
        <v>72</v>
      </c>
      <c r="AR2184">
        <v>141</v>
      </c>
      <c r="AS2184">
        <v>0.98599999999999999</v>
      </c>
      <c r="AT2184" t="s">
        <v>218</v>
      </c>
      <c r="AU2184" t="s">
        <v>583</v>
      </c>
      <c r="AV2184">
        <v>3098475</v>
      </c>
      <c r="AW2184">
        <v>102</v>
      </c>
      <c r="AX2184">
        <v>101</v>
      </c>
      <c r="AY2184" t="s">
        <v>95</v>
      </c>
      <c r="AZ2184" t="s">
        <v>95</v>
      </c>
      <c r="BA2184" t="s">
        <v>95</v>
      </c>
    </row>
    <row r="2185" spans="1:53" x14ac:dyDescent="0.55000000000000004">
      <c r="A2185">
        <v>1995</v>
      </c>
      <c r="B2185" s="5" t="b">
        <f>Teams[[#This Row],[yearID]]&gt;=1973</f>
        <v>1</v>
      </c>
      <c r="C2185" s="5" t="b">
        <f>Teams[[#This Row],[yearID]]&gt;=1903</f>
        <v>1</v>
      </c>
      <c r="D2185" t="s">
        <v>410</v>
      </c>
      <c r="E2185" t="s">
        <v>54</v>
      </c>
      <c r="F2185" t="s">
        <v>54</v>
      </c>
      <c r="G2185" s="5" t="str">
        <f>VLOOKUP(Teams[[#This Row],[franchID]],TeamsFranchises!$A$2:$D$121,2,FALSE)</f>
        <v>Boston Red Sox</v>
      </c>
      <c r="H2185" t="s">
        <v>37</v>
      </c>
      <c r="I2185">
        <v>1</v>
      </c>
      <c r="J2185">
        <v>144</v>
      </c>
      <c r="K2185">
        <v>72</v>
      </c>
      <c r="L2185">
        <v>86</v>
      </c>
      <c r="M2185">
        <v>58</v>
      </c>
      <c r="N2185" t="s">
        <v>76</v>
      </c>
      <c r="O2185" t="s">
        <v>51</v>
      </c>
      <c r="P2185" t="s">
        <v>51</v>
      </c>
      <c r="Q2185" s="5">
        <f>IF(Teams[[#This Row],[LgWin]]="Y", 1,
IF(Teams[[#This Row],[LgWin]] = "N", 0, " "))</f>
        <v>0</v>
      </c>
      <c r="R2185" t="s">
        <v>51</v>
      </c>
      <c r="S2185" s="5">
        <f>IF(Teams[[#This Row],[WSWin]]="Y", 1,
IF(Teams[[#This Row],[WSWin]] = "N", 0, " "))</f>
        <v>0</v>
      </c>
      <c r="T2185">
        <v>791</v>
      </c>
      <c r="U2185">
        <v>4997</v>
      </c>
      <c r="V2185">
        <v>1399</v>
      </c>
      <c r="W2185">
        <v>286</v>
      </c>
      <c r="X2185">
        <v>31</v>
      </c>
      <c r="Y2185">
        <v>175</v>
      </c>
      <c r="Z2185">
        <v>560</v>
      </c>
      <c r="AA2185">
        <v>923</v>
      </c>
      <c r="AB2185">
        <v>99</v>
      </c>
      <c r="AC2185">
        <v>44</v>
      </c>
      <c r="AD2185">
        <v>65</v>
      </c>
      <c r="AE2185">
        <v>49</v>
      </c>
      <c r="AF2185">
        <v>698</v>
      </c>
      <c r="AG2185">
        <v>631</v>
      </c>
      <c r="AH2185">
        <v>4.3899999999999997</v>
      </c>
      <c r="AI2185">
        <v>7</v>
      </c>
      <c r="AJ2185">
        <v>9</v>
      </c>
      <c r="AK2185">
        <v>39</v>
      </c>
      <c r="AL2185">
        <v>3878</v>
      </c>
      <c r="AM2185">
        <v>1338</v>
      </c>
      <c r="AN2185">
        <v>127</v>
      </c>
      <c r="AO2185">
        <v>476</v>
      </c>
      <c r="AP2185">
        <v>888</v>
      </c>
      <c r="AQ2185">
        <v>120</v>
      </c>
      <c r="AR2185">
        <v>151</v>
      </c>
      <c r="AS2185">
        <v>0.97799999999999998</v>
      </c>
      <c r="AT2185" t="s">
        <v>441</v>
      </c>
      <c r="AU2185" t="s">
        <v>493</v>
      </c>
      <c r="AV2185">
        <v>2164410</v>
      </c>
      <c r="AW2185">
        <v>103</v>
      </c>
      <c r="AX2185">
        <v>103</v>
      </c>
      <c r="AY2185" t="s">
        <v>54</v>
      </c>
      <c r="AZ2185" t="s">
        <v>54</v>
      </c>
      <c r="BA2185" t="s">
        <v>54</v>
      </c>
    </row>
    <row r="2186" spans="1:53" x14ac:dyDescent="0.55000000000000004">
      <c r="A2186">
        <v>1995</v>
      </c>
      <c r="B2186" s="5" t="b">
        <f>Teams[[#This Row],[yearID]]&gt;=1973</f>
        <v>1</v>
      </c>
      <c r="C2186" s="5" t="b">
        <f>Teams[[#This Row],[yearID]]&gt;=1903</f>
        <v>1</v>
      </c>
      <c r="D2186" t="s">
        <v>410</v>
      </c>
      <c r="E2186" t="s">
        <v>537</v>
      </c>
      <c r="F2186" t="s">
        <v>520</v>
      </c>
      <c r="G2186" s="5" t="str">
        <f>VLOOKUP(Teams[[#This Row],[franchID]],TeamsFranchises!$A$2:$D$121,2,FALSE)</f>
        <v>Los Angeles Angels of Anaheim</v>
      </c>
      <c r="H2186" t="s">
        <v>8</v>
      </c>
      <c r="I2186">
        <v>2</v>
      </c>
      <c r="J2186">
        <v>145</v>
      </c>
      <c r="K2186">
        <v>72</v>
      </c>
      <c r="L2186">
        <v>78</v>
      </c>
      <c r="M2186">
        <v>67</v>
      </c>
      <c r="N2186" t="s">
        <v>51</v>
      </c>
      <c r="O2186" t="s">
        <v>51</v>
      </c>
      <c r="P2186" t="s">
        <v>51</v>
      </c>
      <c r="Q2186" s="5">
        <f>IF(Teams[[#This Row],[LgWin]]="Y", 1,
IF(Teams[[#This Row],[LgWin]] = "N", 0, " "))</f>
        <v>0</v>
      </c>
      <c r="R2186" t="s">
        <v>51</v>
      </c>
      <c r="S2186" s="5">
        <f>IF(Teams[[#This Row],[WSWin]]="Y", 1,
IF(Teams[[#This Row],[WSWin]] = "N", 0, " "))</f>
        <v>0</v>
      </c>
      <c r="T2186">
        <v>801</v>
      </c>
      <c r="U2186">
        <v>5019</v>
      </c>
      <c r="V2186">
        <v>1390</v>
      </c>
      <c r="W2186">
        <v>252</v>
      </c>
      <c r="X2186">
        <v>25</v>
      </c>
      <c r="Y2186">
        <v>186</v>
      </c>
      <c r="Z2186">
        <v>564</v>
      </c>
      <c r="AA2186">
        <v>889</v>
      </c>
      <c r="AB2186">
        <v>58</v>
      </c>
      <c r="AC2186">
        <v>39</v>
      </c>
      <c r="AD2186">
        <v>36</v>
      </c>
      <c r="AE2186">
        <v>38</v>
      </c>
      <c r="AF2186">
        <v>697</v>
      </c>
      <c r="AG2186">
        <v>645</v>
      </c>
      <c r="AH2186">
        <v>4.5199999999999996</v>
      </c>
      <c r="AI2186">
        <v>8</v>
      </c>
      <c r="AJ2186">
        <v>9</v>
      </c>
      <c r="AK2186">
        <v>42</v>
      </c>
      <c r="AL2186">
        <v>3853</v>
      </c>
      <c r="AM2186">
        <v>1310</v>
      </c>
      <c r="AN2186">
        <v>163</v>
      </c>
      <c r="AO2186">
        <v>486</v>
      </c>
      <c r="AP2186">
        <v>901</v>
      </c>
      <c r="AQ2186">
        <v>95</v>
      </c>
      <c r="AR2186">
        <v>120</v>
      </c>
      <c r="AS2186">
        <v>0.98199999999999998</v>
      </c>
      <c r="AT2186" t="s">
        <v>538</v>
      </c>
      <c r="AU2186" t="s">
        <v>543</v>
      </c>
      <c r="AV2186">
        <v>1748680</v>
      </c>
      <c r="AW2186">
        <v>99</v>
      </c>
      <c r="AX2186">
        <v>99</v>
      </c>
      <c r="AY2186" t="s">
        <v>537</v>
      </c>
      <c r="AZ2186" t="s">
        <v>537</v>
      </c>
      <c r="BA2186" t="s">
        <v>537</v>
      </c>
    </row>
    <row r="2187" spans="1:53" x14ac:dyDescent="0.55000000000000004">
      <c r="A2187">
        <v>1995</v>
      </c>
      <c r="B2187" s="5" t="b">
        <f>Teams[[#This Row],[yearID]]&gt;=1973</f>
        <v>1</v>
      </c>
      <c r="C2187" s="5" t="b">
        <f>Teams[[#This Row],[yearID]]&gt;=1903</f>
        <v>1</v>
      </c>
      <c r="D2187" t="s">
        <v>410</v>
      </c>
      <c r="E2187" t="s">
        <v>415</v>
      </c>
      <c r="F2187" t="s">
        <v>416</v>
      </c>
      <c r="G2187" s="5" t="str">
        <f>VLOOKUP(Teams[[#This Row],[franchID]],TeamsFranchises!$A$2:$D$121,2,FALSE)</f>
        <v>Chicago White Sox</v>
      </c>
      <c r="H2187" t="s">
        <v>591</v>
      </c>
      <c r="I2187">
        <v>3</v>
      </c>
      <c r="J2187">
        <v>145</v>
      </c>
      <c r="K2187">
        <v>72</v>
      </c>
      <c r="L2187">
        <v>68</v>
      </c>
      <c r="M2187">
        <v>76</v>
      </c>
      <c r="N2187" t="s">
        <v>51</v>
      </c>
      <c r="O2187" t="s">
        <v>51</v>
      </c>
      <c r="P2187" t="s">
        <v>51</v>
      </c>
      <c r="Q2187" s="5">
        <f>IF(Teams[[#This Row],[LgWin]]="Y", 1,
IF(Teams[[#This Row],[LgWin]] = "N", 0, " "))</f>
        <v>0</v>
      </c>
      <c r="R2187" t="s">
        <v>51</v>
      </c>
      <c r="S2187" s="5">
        <f>IF(Teams[[#This Row],[WSWin]]="Y", 1,
IF(Teams[[#This Row],[WSWin]] = "N", 0, " "))</f>
        <v>0</v>
      </c>
      <c r="T2187">
        <v>755</v>
      </c>
      <c r="U2187">
        <v>5060</v>
      </c>
      <c r="V2187">
        <v>1417</v>
      </c>
      <c r="W2187">
        <v>252</v>
      </c>
      <c r="X2187">
        <v>37</v>
      </c>
      <c r="Y2187">
        <v>146</v>
      </c>
      <c r="Z2187">
        <v>576</v>
      </c>
      <c r="AA2187">
        <v>767</v>
      </c>
      <c r="AB2187">
        <v>110</v>
      </c>
      <c r="AC2187">
        <v>39</v>
      </c>
      <c r="AD2187">
        <v>32</v>
      </c>
      <c r="AE2187">
        <v>56</v>
      </c>
      <c r="AF2187">
        <v>758</v>
      </c>
      <c r="AG2187">
        <v>693</v>
      </c>
      <c r="AH2187">
        <v>4.8499999999999996</v>
      </c>
      <c r="AI2187">
        <v>12</v>
      </c>
      <c r="AJ2187">
        <v>4</v>
      </c>
      <c r="AK2187">
        <v>36</v>
      </c>
      <c r="AL2187">
        <v>3854</v>
      </c>
      <c r="AM2187">
        <v>1374</v>
      </c>
      <c r="AN2187">
        <v>164</v>
      </c>
      <c r="AO2187">
        <v>617</v>
      </c>
      <c r="AP2187">
        <v>892</v>
      </c>
      <c r="AQ2187">
        <v>108</v>
      </c>
      <c r="AR2187">
        <v>131</v>
      </c>
      <c r="AS2187">
        <v>0.98</v>
      </c>
      <c r="AT2187" t="s">
        <v>417</v>
      </c>
      <c r="AU2187" t="s">
        <v>582</v>
      </c>
      <c r="AV2187">
        <v>1609773</v>
      </c>
      <c r="AW2187">
        <v>96</v>
      </c>
      <c r="AX2187">
        <v>95</v>
      </c>
      <c r="AY2187" t="s">
        <v>416</v>
      </c>
      <c r="AZ2187" t="s">
        <v>415</v>
      </c>
      <c r="BA2187" t="s">
        <v>415</v>
      </c>
    </row>
    <row r="2188" spans="1:53" x14ac:dyDescent="0.55000000000000004">
      <c r="A2188">
        <v>1995</v>
      </c>
      <c r="B2188" s="5" t="b">
        <f>Teams[[#This Row],[yearID]]&gt;=1973</f>
        <v>1</v>
      </c>
      <c r="C2188" s="5" t="b">
        <f>Teams[[#This Row],[yearID]]&gt;=1903</f>
        <v>1</v>
      </c>
      <c r="D2188" t="s">
        <v>157</v>
      </c>
      <c r="E2188" t="s">
        <v>161</v>
      </c>
      <c r="F2188" t="s">
        <v>162</v>
      </c>
      <c r="G2188" s="5" t="str">
        <f>VLOOKUP(Teams[[#This Row],[franchID]],TeamsFranchises!$A$2:$D$121,2,FALSE)</f>
        <v>Chicago Cubs</v>
      </c>
      <c r="H2188" t="s">
        <v>591</v>
      </c>
      <c r="I2188">
        <v>3</v>
      </c>
      <c r="J2188">
        <v>144</v>
      </c>
      <c r="K2188">
        <v>72</v>
      </c>
      <c r="L2188">
        <v>73</v>
      </c>
      <c r="M2188">
        <v>71</v>
      </c>
      <c r="N2188" t="s">
        <v>51</v>
      </c>
      <c r="O2188" t="s">
        <v>51</v>
      </c>
      <c r="P2188" t="s">
        <v>51</v>
      </c>
      <c r="Q2188" s="5">
        <f>IF(Teams[[#This Row],[LgWin]]="Y", 1,
IF(Teams[[#This Row],[LgWin]] = "N", 0, " "))</f>
        <v>0</v>
      </c>
      <c r="R2188" t="s">
        <v>51</v>
      </c>
      <c r="S2188" s="5">
        <f>IF(Teams[[#This Row],[WSWin]]="Y", 1,
IF(Teams[[#This Row],[WSWin]] = "N", 0, " "))</f>
        <v>0</v>
      </c>
      <c r="T2188">
        <v>693</v>
      </c>
      <c r="U2188">
        <v>4963</v>
      </c>
      <c r="V2188">
        <v>1315</v>
      </c>
      <c r="W2188">
        <v>267</v>
      </c>
      <c r="X2188">
        <v>39</v>
      </c>
      <c r="Y2188">
        <v>158</v>
      </c>
      <c r="Z2188">
        <v>440</v>
      </c>
      <c r="AA2188">
        <v>953</v>
      </c>
      <c r="AB2188">
        <v>105</v>
      </c>
      <c r="AC2188">
        <v>37</v>
      </c>
      <c r="AD2188">
        <v>34</v>
      </c>
      <c r="AE2188">
        <v>35</v>
      </c>
      <c r="AF2188">
        <v>671</v>
      </c>
      <c r="AG2188">
        <v>597</v>
      </c>
      <c r="AH2188">
        <v>4.13</v>
      </c>
      <c r="AI2188">
        <v>6</v>
      </c>
      <c r="AJ2188">
        <v>12</v>
      </c>
      <c r="AK2188">
        <v>45</v>
      </c>
      <c r="AL2188">
        <v>3903</v>
      </c>
      <c r="AM2188">
        <v>1313</v>
      </c>
      <c r="AN2188">
        <v>162</v>
      </c>
      <c r="AO2188">
        <v>518</v>
      </c>
      <c r="AP2188">
        <v>926</v>
      </c>
      <c r="AQ2188">
        <v>115</v>
      </c>
      <c r="AR2188">
        <v>115</v>
      </c>
      <c r="AS2188">
        <v>0.97899999999999998</v>
      </c>
      <c r="AT2188" t="s">
        <v>434</v>
      </c>
      <c r="AU2188" t="s">
        <v>473</v>
      </c>
      <c r="AV2188">
        <v>1918265</v>
      </c>
      <c r="AW2188">
        <v>98</v>
      </c>
      <c r="AX2188">
        <v>98</v>
      </c>
      <c r="AY2188" t="s">
        <v>162</v>
      </c>
      <c r="AZ2188" t="s">
        <v>161</v>
      </c>
      <c r="BA2188" t="s">
        <v>161</v>
      </c>
    </row>
    <row r="2189" spans="1:53" x14ac:dyDescent="0.55000000000000004">
      <c r="A2189">
        <v>1995</v>
      </c>
      <c r="B2189" s="5" t="b">
        <f>Teams[[#This Row],[yearID]]&gt;=1973</f>
        <v>1</v>
      </c>
      <c r="C2189" s="5" t="b">
        <f>Teams[[#This Row],[yearID]]&gt;=1903</f>
        <v>1</v>
      </c>
      <c r="D2189" t="s">
        <v>157</v>
      </c>
      <c r="E2189" t="s">
        <v>167</v>
      </c>
      <c r="F2189" t="s">
        <v>167</v>
      </c>
      <c r="G2189" s="5" t="str">
        <f>VLOOKUP(Teams[[#This Row],[franchID]],TeamsFranchises!$A$2:$D$121,2,FALSE)</f>
        <v>Cincinnati Reds</v>
      </c>
      <c r="H2189" t="s">
        <v>591</v>
      </c>
      <c r="I2189">
        <v>1</v>
      </c>
      <c r="J2189">
        <v>144</v>
      </c>
      <c r="K2189">
        <v>72</v>
      </c>
      <c r="L2189">
        <v>85</v>
      </c>
      <c r="M2189">
        <v>59</v>
      </c>
      <c r="N2189" t="s">
        <v>76</v>
      </c>
      <c r="O2189" t="s">
        <v>51</v>
      </c>
      <c r="P2189" t="s">
        <v>51</v>
      </c>
      <c r="Q2189" s="5">
        <f>IF(Teams[[#This Row],[LgWin]]="Y", 1,
IF(Teams[[#This Row],[LgWin]] = "N", 0, " "))</f>
        <v>0</v>
      </c>
      <c r="R2189" t="s">
        <v>51</v>
      </c>
      <c r="S2189" s="5">
        <f>IF(Teams[[#This Row],[WSWin]]="Y", 1,
IF(Teams[[#This Row],[WSWin]] = "N", 0, " "))</f>
        <v>0</v>
      </c>
      <c r="T2189">
        <v>747</v>
      </c>
      <c r="U2189">
        <v>4903</v>
      </c>
      <c r="V2189">
        <v>1326</v>
      </c>
      <c r="W2189">
        <v>277</v>
      </c>
      <c r="X2189">
        <v>35</v>
      </c>
      <c r="Y2189">
        <v>161</v>
      </c>
      <c r="Z2189">
        <v>519</v>
      </c>
      <c r="AA2189">
        <v>946</v>
      </c>
      <c r="AB2189">
        <v>190</v>
      </c>
      <c r="AC2189">
        <v>68</v>
      </c>
      <c r="AD2189">
        <v>40</v>
      </c>
      <c r="AE2189">
        <v>50</v>
      </c>
      <c r="AF2189">
        <v>623</v>
      </c>
      <c r="AG2189">
        <v>578</v>
      </c>
      <c r="AH2189">
        <v>4.03</v>
      </c>
      <c r="AI2189">
        <v>8</v>
      </c>
      <c r="AJ2189">
        <v>10</v>
      </c>
      <c r="AK2189">
        <v>38</v>
      </c>
      <c r="AL2189">
        <v>3868</v>
      </c>
      <c r="AM2189">
        <v>1270</v>
      </c>
      <c r="AN2189">
        <v>131</v>
      </c>
      <c r="AO2189">
        <v>424</v>
      </c>
      <c r="AP2189">
        <v>903</v>
      </c>
      <c r="AQ2189">
        <v>79</v>
      </c>
      <c r="AR2189">
        <v>140</v>
      </c>
      <c r="AS2189">
        <v>0.98599999999999999</v>
      </c>
      <c r="AT2189" t="s">
        <v>165</v>
      </c>
      <c r="AU2189" t="s">
        <v>565</v>
      </c>
      <c r="AV2189">
        <v>1837649</v>
      </c>
      <c r="AW2189">
        <v>100</v>
      </c>
      <c r="AX2189">
        <v>99</v>
      </c>
      <c r="AY2189" t="s">
        <v>167</v>
      </c>
      <c r="AZ2189" t="s">
        <v>167</v>
      </c>
      <c r="BA2189" t="s">
        <v>167</v>
      </c>
    </row>
    <row r="2190" spans="1:53" x14ac:dyDescent="0.55000000000000004">
      <c r="A2190">
        <v>1995</v>
      </c>
      <c r="B2190" s="5" t="b">
        <f>Teams[[#This Row],[yearID]]&gt;=1973</f>
        <v>1</v>
      </c>
      <c r="C2190" s="5" t="b">
        <f>Teams[[#This Row],[yearID]]&gt;=1903</f>
        <v>1</v>
      </c>
      <c r="D2190" t="s">
        <v>410</v>
      </c>
      <c r="E2190" t="s">
        <v>64</v>
      </c>
      <c r="F2190" t="s">
        <v>64</v>
      </c>
      <c r="G2190" s="5" t="str">
        <f>VLOOKUP(Teams[[#This Row],[franchID]],TeamsFranchises!$A$2:$D$121,2,FALSE)</f>
        <v>Cleveland Indians</v>
      </c>
      <c r="H2190" t="s">
        <v>591</v>
      </c>
      <c r="I2190">
        <v>1</v>
      </c>
      <c r="J2190">
        <v>144</v>
      </c>
      <c r="K2190">
        <v>72</v>
      </c>
      <c r="L2190">
        <v>100</v>
      </c>
      <c r="M2190">
        <v>44</v>
      </c>
      <c r="N2190" t="s">
        <v>76</v>
      </c>
      <c r="O2190" t="s">
        <v>51</v>
      </c>
      <c r="P2190" t="s">
        <v>76</v>
      </c>
      <c r="Q2190" s="5">
        <f>IF(Teams[[#This Row],[LgWin]]="Y", 1,
IF(Teams[[#This Row],[LgWin]] = "N", 0, " "))</f>
        <v>1</v>
      </c>
      <c r="R2190" t="s">
        <v>51</v>
      </c>
      <c r="S2190" s="5">
        <f>IF(Teams[[#This Row],[WSWin]]="Y", 1,
IF(Teams[[#This Row],[WSWin]] = "N", 0, " "))</f>
        <v>0</v>
      </c>
      <c r="T2190">
        <v>840</v>
      </c>
      <c r="U2190">
        <v>5028</v>
      </c>
      <c r="V2190">
        <v>1461</v>
      </c>
      <c r="W2190">
        <v>279</v>
      </c>
      <c r="X2190">
        <v>23</v>
      </c>
      <c r="Y2190">
        <v>207</v>
      </c>
      <c r="Z2190">
        <v>542</v>
      </c>
      <c r="AA2190">
        <v>766</v>
      </c>
      <c r="AB2190">
        <v>132</v>
      </c>
      <c r="AC2190">
        <v>53</v>
      </c>
      <c r="AD2190">
        <v>35</v>
      </c>
      <c r="AE2190">
        <v>48</v>
      </c>
      <c r="AF2190">
        <v>607</v>
      </c>
      <c r="AG2190">
        <v>554</v>
      </c>
      <c r="AH2190">
        <v>3.83</v>
      </c>
      <c r="AI2190">
        <v>10</v>
      </c>
      <c r="AJ2190">
        <v>10</v>
      </c>
      <c r="AK2190">
        <v>50</v>
      </c>
      <c r="AL2190">
        <v>3903</v>
      </c>
      <c r="AM2190">
        <v>1261</v>
      </c>
      <c r="AN2190">
        <v>135</v>
      </c>
      <c r="AO2190">
        <v>445</v>
      </c>
      <c r="AP2190">
        <v>926</v>
      </c>
      <c r="AQ2190">
        <v>101</v>
      </c>
      <c r="AR2190">
        <v>142</v>
      </c>
      <c r="AS2190">
        <v>0.98199999999999998</v>
      </c>
      <c r="AT2190" t="s">
        <v>487</v>
      </c>
      <c r="AU2190" t="s">
        <v>592</v>
      </c>
      <c r="AV2190">
        <v>2842745</v>
      </c>
      <c r="AW2190">
        <v>101</v>
      </c>
      <c r="AX2190">
        <v>99</v>
      </c>
      <c r="AY2190" t="s">
        <v>64</v>
      </c>
      <c r="AZ2190" t="s">
        <v>64</v>
      </c>
      <c r="BA2190" t="s">
        <v>64</v>
      </c>
    </row>
    <row r="2191" spans="1:53" x14ac:dyDescent="0.55000000000000004">
      <c r="A2191">
        <v>1995</v>
      </c>
      <c r="B2191" s="5" t="b">
        <f>Teams[[#This Row],[yearID]]&gt;=1973</f>
        <v>1</v>
      </c>
      <c r="C2191" s="5" t="b">
        <f>Teams[[#This Row],[yearID]]&gt;=1903</f>
        <v>1</v>
      </c>
      <c r="D2191" t="s">
        <v>157</v>
      </c>
      <c r="E2191" t="s">
        <v>241</v>
      </c>
      <c r="F2191" t="s">
        <v>241</v>
      </c>
      <c r="G2191" s="5" t="str">
        <f>VLOOKUP(Teams[[#This Row],[franchID]],TeamsFranchises!$A$2:$D$121,2,FALSE)</f>
        <v>Colorado Rockies</v>
      </c>
      <c r="H2191" t="s">
        <v>8</v>
      </c>
      <c r="I2191">
        <v>2</v>
      </c>
      <c r="J2191">
        <v>144</v>
      </c>
      <c r="K2191">
        <v>72</v>
      </c>
      <c r="L2191">
        <v>77</v>
      </c>
      <c r="M2191">
        <v>67</v>
      </c>
      <c r="N2191" t="s">
        <v>51</v>
      </c>
      <c r="O2191" t="s">
        <v>76</v>
      </c>
      <c r="P2191" t="s">
        <v>51</v>
      </c>
      <c r="Q2191" s="5">
        <f>IF(Teams[[#This Row],[LgWin]]="Y", 1,
IF(Teams[[#This Row],[LgWin]] = "N", 0, " "))</f>
        <v>0</v>
      </c>
      <c r="R2191" t="s">
        <v>51</v>
      </c>
      <c r="S2191" s="5">
        <f>IF(Teams[[#This Row],[WSWin]]="Y", 1,
IF(Teams[[#This Row],[WSWin]] = "N", 0, " "))</f>
        <v>0</v>
      </c>
      <c r="T2191">
        <v>785</v>
      </c>
      <c r="U2191">
        <v>4994</v>
      </c>
      <c r="V2191">
        <v>1406</v>
      </c>
      <c r="W2191">
        <v>259</v>
      </c>
      <c r="X2191">
        <v>43</v>
      </c>
      <c r="Y2191">
        <v>200</v>
      </c>
      <c r="Z2191">
        <v>484</v>
      </c>
      <c r="AA2191">
        <v>943</v>
      </c>
      <c r="AB2191">
        <v>125</v>
      </c>
      <c r="AC2191">
        <v>59</v>
      </c>
      <c r="AD2191">
        <v>56</v>
      </c>
      <c r="AE2191">
        <v>31</v>
      </c>
      <c r="AF2191">
        <v>783</v>
      </c>
      <c r="AG2191">
        <v>711</v>
      </c>
      <c r="AH2191">
        <v>4.97</v>
      </c>
      <c r="AI2191">
        <v>1</v>
      </c>
      <c r="AJ2191">
        <v>1</v>
      </c>
      <c r="AK2191">
        <v>43</v>
      </c>
      <c r="AL2191">
        <v>3865</v>
      </c>
      <c r="AM2191">
        <v>1443</v>
      </c>
      <c r="AN2191">
        <v>160</v>
      </c>
      <c r="AO2191">
        <v>512</v>
      </c>
      <c r="AP2191">
        <v>891</v>
      </c>
      <c r="AQ2191">
        <v>107</v>
      </c>
      <c r="AR2191">
        <v>146</v>
      </c>
      <c r="AS2191">
        <v>0.98099999999999998</v>
      </c>
      <c r="AT2191" t="s">
        <v>584</v>
      </c>
      <c r="AU2191" t="s">
        <v>594</v>
      </c>
      <c r="AV2191">
        <v>3390037</v>
      </c>
      <c r="AW2191">
        <v>129</v>
      </c>
      <c r="AX2191">
        <v>129</v>
      </c>
      <c r="AY2191" t="s">
        <v>241</v>
      </c>
      <c r="AZ2191" t="s">
        <v>241</v>
      </c>
      <c r="BA2191" t="s">
        <v>241</v>
      </c>
    </row>
    <row r="2192" spans="1:53" x14ac:dyDescent="0.55000000000000004">
      <c r="A2192">
        <v>1995</v>
      </c>
      <c r="B2192" s="5" t="b">
        <f>Teams[[#This Row],[yearID]]&gt;=1973</f>
        <v>1</v>
      </c>
      <c r="C2192" s="5" t="b">
        <f>Teams[[#This Row],[yearID]]&gt;=1903</f>
        <v>1</v>
      </c>
      <c r="D2192" t="s">
        <v>410</v>
      </c>
      <c r="E2192" t="s">
        <v>419</v>
      </c>
      <c r="F2192" t="s">
        <v>419</v>
      </c>
      <c r="G2192" s="5" t="str">
        <f>VLOOKUP(Teams[[#This Row],[franchID]],TeamsFranchises!$A$2:$D$121,2,FALSE)</f>
        <v>Detroit Tigers</v>
      </c>
      <c r="H2192" t="s">
        <v>37</v>
      </c>
      <c r="I2192">
        <v>4</v>
      </c>
      <c r="J2192">
        <v>144</v>
      </c>
      <c r="K2192">
        <v>72</v>
      </c>
      <c r="L2192">
        <v>60</v>
      </c>
      <c r="M2192">
        <v>84</v>
      </c>
      <c r="N2192" t="s">
        <v>51</v>
      </c>
      <c r="O2192" t="s">
        <v>51</v>
      </c>
      <c r="P2192" t="s">
        <v>51</v>
      </c>
      <c r="Q2192" s="5">
        <f>IF(Teams[[#This Row],[LgWin]]="Y", 1,
IF(Teams[[#This Row],[LgWin]] = "N", 0, " "))</f>
        <v>0</v>
      </c>
      <c r="R2192" t="s">
        <v>51</v>
      </c>
      <c r="S2192" s="5">
        <f>IF(Teams[[#This Row],[WSWin]]="Y", 1,
IF(Teams[[#This Row],[WSWin]] = "N", 0, " "))</f>
        <v>0</v>
      </c>
      <c r="T2192">
        <v>654</v>
      </c>
      <c r="U2192">
        <v>4865</v>
      </c>
      <c r="V2192">
        <v>1204</v>
      </c>
      <c r="W2192">
        <v>228</v>
      </c>
      <c r="X2192">
        <v>29</v>
      </c>
      <c r="Y2192">
        <v>159</v>
      </c>
      <c r="Z2192">
        <v>551</v>
      </c>
      <c r="AA2192">
        <v>987</v>
      </c>
      <c r="AB2192">
        <v>73</v>
      </c>
      <c r="AC2192">
        <v>36</v>
      </c>
      <c r="AD2192">
        <v>41</v>
      </c>
      <c r="AE2192">
        <v>43</v>
      </c>
      <c r="AF2192">
        <v>844</v>
      </c>
      <c r="AG2192">
        <v>778</v>
      </c>
      <c r="AH2192">
        <v>5.49</v>
      </c>
      <c r="AI2192">
        <v>5</v>
      </c>
      <c r="AJ2192">
        <v>3</v>
      </c>
      <c r="AK2192">
        <v>38</v>
      </c>
      <c r="AL2192">
        <v>3825</v>
      </c>
      <c r="AM2192">
        <v>1509</v>
      </c>
      <c r="AN2192">
        <v>170</v>
      </c>
      <c r="AO2192">
        <v>536</v>
      </c>
      <c r="AP2192">
        <v>729</v>
      </c>
      <c r="AQ2192">
        <v>106</v>
      </c>
      <c r="AR2192">
        <v>143</v>
      </c>
      <c r="AS2192">
        <v>0.98099999999999998</v>
      </c>
      <c r="AT2192" t="s">
        <v>420</v>
      </c>
      <c r="AU2192" t="s">
        <v>518</v>
      </c>
      <c r="AV2192">
        <v>1180979</v>
      </c>
      <c r="AW2192">
        <v>100</v>
      </c>
      <c r="AX2192">
        <v>101</v>
      </c>
      <c r="AY2192" t="s">
        <v>419</v>
      </c>
      <c r="AZ2192" t="s">
        <v>419</v>
      </c>
      <c r="BA2192" t="s">
        <v>419</v>
      </c>
    </row>
    <row r="2193" spans="1:53" x14ac:dyDescent="0.55000000000000004">
      <c r="A2193">
        <v>1995</v>
      </c>
      <c r="B2193" s="5" t="b">
        <f>Teams[[#This Row],[yearID]]&gt;=1973</f>
        <v>1</v>
      </c>
      <c r="C2193" s="5" t="b">
        <f>Teams[[#This Row],[yearID]]&gt;=1903</f>
        <v>1</v>
      </c>
      <c r="D2193" t="s">
        <v>157</v>
      </c>
      <c r="E2193" t="s">
        <v>586</v>
      </c>
      <c r="F2193" t="s">
        <v>587</v>
      </c>
      <c r="G2193" s="5" t="str">
        <f>VLOOKUP(Teams[[#This Row],[franchID]],TeamsFranchises!$A$2:$D$121,2,FALSE)</f>
        <v>Florida Marlins</v>
      </c>
      <c r="H2193" t="s">
        <v>37</v>
      </c>
      <c r="I2193">
        <v>4</v>
      </c>
      <c r="J2193">
        <v>143</v>
      </c>
      <c r="K2193">
        <v>71</v>
      </c>
      <c r="L2193">
        <v>67</v>
      </c>
      <c r="M2193">
        <v>76</v>
      </c>
      <c r="N2193" t="s">
        <v>51</v>
      </c>
      <c r="O2193" t="s">
        <v>51</v>
      </c>
      <c r="P2193" t="s">
        <v>51</v>
      </c>
      <c r="Q2193" s="5">
        <f>IF(Teams[[#This Row],[LgWin]]="Y", 1,
IF(Teams[[#This Row],[LgWin]] = "N", 0, " "))</f>
        <v>0</v>
      </c>
      <c r="R2193" t="s">
        <v>51</v>
      </c>
      <c r="S2193" s="5">
        <f>IF(Teams[[#This Row],[WSWin]]="Y", 1,
IF(Teams[[#This Row],[WSWin]] = "N", 0, " "))</f>
        <v>0</v>
      </c>
      <c r="T2193">
        <v>673</v>
      </c>
      <c r="U2193">
        <v>4886</v>
      </c>
      <c r="V2193">
        <v>1278</v>
      </c>
      <c r="W2193">
        <v>214</v>
      </c>
      <c r="X2193">
        <v>29</v>
      </c>
      <c r="Y2193">
        <v>144</v>
      </c>
      <c r="Z2193">
        <v>517</v>
      </c>
      <c r="AA2193">
        <v>916</v>
      </c>
      <c r="AB2193">
        <v>131</v>
      </c>
      <c r="AC2193">
        <v>53</v>
      </c>
      <c r="AD2193">
        <v>49</v>
      </c>
      <c r="AE2193">
        <v>48</v>
      </c>
      <c r="AF2193">
        <v>673</v>
      </c>
      <c r="AG2193">
        <v>610</v>
      </c>
      <c r="AH2193">
        <v>4.2699999999999996</v>
      </c>
      <c r="AI2193">
        <v>12</v>
      </c>
      <c r="AJ2193">
        <v>7</v>
      </c>
      <c r="AK2193">
        <v>29</v>
      </c>
      <c r="AL2193">
        <v>3858</v>
      </c>
      <c r="AM2193">
        <v>1299</v>
      </c>
      <c r="AN2193">
        <v>139</v>
      </c>
      <c r="AO2193">
        <v>562</v>
      </c>
      <c r="AP2193">
        <v>994</v>
      </c>
      <c r="AQ2193">
        <v>115</v>
      </c>
      <c r="AR2193">
        <v>143</v>
      </c>
      <c r="AS2193">
        <v>0.97899999999999998</v>
      </c>
      <c r="AT2193" t="s">
        <v>588</v>
      </c>
      <c r="AU2193" t="s">
        <v>589</v>
      </c>
      <c r="AV2193">
        <v>1700466</v>
      </c>
      <c r="AW2193">
        <v>101</v>
      </c>
      <c r="AX2193">
        <v>101</v>
      </c>
      <c r="AY2193" t="s">
        <v>587</v>
      </c>
      <c r="AZ2193" t="s">
        <v>586</v>
      </c>
      <c r="BA2193" t="s">
        <v>586</v>
      </c>
    </row>
    <row r="2194" spans="1:53" x14ac:dyDescent="0.55000000000000004">
      <c r="A2194">
        <v>1995</v>
      </c>
      <c r="B2194" s="5" t="b">
        <f>Teams[[#This Row],[yearID]]&gt;=1973</f>
        <v>1</v>
      </c>
      <c r="C2194" s="5" t="b">
        <f>Teams[[#This Row],[yearID]]&gt;=1903</f>
        <v>1</v>
      </c>
      <c r="D2194" t="s">
        <v>157</v>
      </c>
      <c r="E2194" t="s">
        <v>528</v>
      </c>
      <c r="F2194" t="s">
        <v>528</v>
      </c>
      <c r="G2194" s="5" t="str">
        <f>VLOOKUP(Teams[[#This Row],[franchID]],TeamsFranchises!$A$2:$D$121,2,FALSE)</f>
        <v>Houston Astros</v>
      </c>
      <c r="H2194" t="s">
        <v>591</v>
      </c>
      <c r="I2194">
        <v>2</v>
      </c>
      <c r="J2194">
        <v>144</v>
      </c>
      <c r="K2194">
        <v>72</v>
      </c>
      <c r="L2194">
        <v>76</v>
      </c>
      <c r="M2194">
        <v>68</v>
      </c>
      <c r="N2194" t="s">
        <v>51</v>
      </c>
      <c r="O2194" t="s">
        <v>51</v>
      </c>
      <c r="P2194" t="s">
        <v>51</v>
      </c>
      <c r="Q2194" s="5">
        <f>IF(Teams[[#This Row],[LgWin]]="Y", 1,
IF(Teams[[#This Row],[LgWin]] = "N", 0, " "))</f>
        <v>0</v>
      </c>
      <c r="R2194" t="s">
        <v>51</v>
      </c>
      <c r="S2194" s="5">
        <f>IF(Teams[[#This Row],[WSWin]]="Y", 1,
IF(Teams[[#This Row],[WSWin]] = "N", 0, " "))</f>
        <v>0</v>
      </c>
      <c r="T2194">
        <v>747</v>
      </c>
      <c r="U2194">
        <v>5097</v>
      </c>
      <c r="V2194">
        <v>1403</v>
      </c>
      <c r="W2194">
        <v>260</v>
      </c>
      <c r="X2194">
        <v>22</v>
      </c>
      <c r="Y2194">
        <v>109</v>
      </c>
      <c r="Z2194">
        <v>566</v>
      </c>
      <c r="AA2194">
        <v>992</v>
      </c>
      <c r="AB2194">
        <v>176</v>
      </c>
      <c r="AC2194">
        <v>60</v>
      </c>
      <c r="AD2194">
        <v>69</v>
      </c>
      <c r="AE2194">
        <v>47</v>
      </c>
      <c r="AF2194">
        <v>674</v>
      </c>
      <c r="AG2194">
        <v>596</v>
      </c>
      <c r="AH2194">
        <v>4.0599999999999996</v>
      </c>
      <c r="AI2194">
        <v>6</v>
      </c>
      <c r="AJ2194">
        <v>8</v>
      </c>
      <c r="AK2194">
        <v>32</v>
      </c>
      <c r="AL2194">
        <v>3961</v>
      </c>
      <c r="AM2194">
        <v>1357</v>
      </c>
      <c r="AN2194">
        <v>118</v>
      </c>
      <c r="AO2194">
        <v>460</v>
      </c>
      <c r="AP2194">
        <v>1056</v>
      </c>
      <c r="AQ2194">
        <v>121</v>
      </c>
      <c r="AR2194">
        <v>120</v>
      </c>
      <c r="AS2194">
        <v>0.97899999999999998</v>
      </c>
      <c r="AT2194" t="s">
        <v>539</v>
      </c>
      <c r="AU2194" t="s">
        <v>540</v>
      </c>
      <c r="AV2194">
        <v>1363801</v>
      </c>
      <c r="AW2194">
        <v>93</v>
      </c>
      <c r="AX2194">
        <v>93</v>
      </c>
      <c r="AY2194" t="s">
        <v>528</v>
      </c>
      <c r="AZ2194" t="s">
        <v>528</v>
      </c>
      <c r="BA2194" t="s">
        <v>528</v>
      </c>
    </row>
    <row r="2195" spans="1:53" x14ac:dyDescent="0.55000000000000004">
      <c r="A2195">
        <v>1995</v>
      </c>
      <c r="B2195" s="5" t="b">
        <f>Teams[[#This Row],[yearID]]&gt;=1973</f>
        <v>1</v>
      </c>
      <c r="C2195" s="5" t="b">
        <f>Teams[[#This Row],[yearID]]&gt;=1903</f>
        <v>1</v>
      </c>
      <c r="D2195" t="s">
        <v>410</v>
      </c>
      <c r="E2195" t="s">
        <v>509</v>
      </c>
      <c r="F2195" t="s">
        <v>548</v>
      </c>
      <c r="G2195" s="5" t="str">
        <f>VLOOKUP(Teams[[#This Row],[franchID]],TeamsFranchises!$A$2:$D$121,2,FALSE)</f>
        <v>Kansas City Royals</v>
      </c>
      <c r="H2195" t="s">
        <v>591</v>
      </c>
      <c r="I2195">
        <v>2</v>
      </c>
      <c r="J2195">
        <v>144</v>
      </c>
      <c r="K2195">
        <v>72</v>
      </c>
      <c r="L2195">
        <v>70</v>
      </c>
      <c r="M2195">
        <v>74</v>
      </c>
      <c r="N2195" t="s">
        <v>51</v>
      </c>
      <c r="O2195" t="s">
        <v>51</v>
      </c>
      <c r="P2195" t="s">
        <v>51</v>
      </c>
      <c r="Q2195" s="5">
        <f>IF(Teams[[#This Row],[LgWin]]="Y", 1,
IF(Teams[[#This Row],[LgWin]] = "N", 0, " "))</f>
        <v>0</v>
      </c>
      <c r="R2195" t="s">
        <v>51</v>
      </c>
      <c r="S2195" s="5">
        <f>IF(Teams[[#This Row],[WSWin]]="Y", 1,
IF(Teams[[#This Row],[WSWin]] = "N", 0, " "))</f>
        <v>0</v>
      </c>
      <c r="T2195">
        <v>629</v>
      </c>
      <c r="U2195">
        <v>4903</v>
      </c>
      <c r="V2195">
        <v>1275</v>
      </c>
      <c r="W2195">
        <v>240</v>
      </c>
      <c r="X2195">
        <v>35</v>
      </c>
      <c r="Y2195">
        <v>119</v>
      </c>
      <c r="Z2195">
        <v>475</v>
      </c>
      <c r="AA2195">
        <v>849</v>
      </c>
      <c r="AB2195">
        <v>120</v>
      </c>
      <c r="AC2195">
        <v>53</v>
      </c>
      <c r="AD2195">
        <v>43</v>
      </c>
      <c r="AE2195">
        <v>39</v>
      </c>
      <c r="AF2195">
        <v>691</v>
      </c>
      <c r="AG2195">
        <v>642</v>
      </c>
      <c r="AH2195">
        <v>4.49</v>
      </c>
      <c r="AI2195">
        <v>11</v>
      </c>
      <c r="AJ2195">
        <v>10</v>
      </c>
      <c r="AK2195">
        <v>37</v>
      </c>
      <c r="AL2195">
        <v>3864</v>
      </c>
      <c r="AM2195">
        <v>1323</v>
      </c>
      <c r="AN2195">
        <v>142</v>
      </c>
      <c r="AO2195">
        <v>503</v>
      </c>
      <c r="AP2195">
        <v>763</v>
      </c>
      <c r="AQ2195">
        <v>90</v>
      </c>
      <c r="AR2195">
        <v>168</v>
      </c>
      <c r="AS2195">
        <v>0.98399999999999999</v>
      </c>
      <c r="AT2195" t="s">
        <v>549</v>
      </c>
      <c r="AU2195" t="s">
        <v>590</v>
      </c>
      <c r="AV2195">
        <v>1233530</v>
      </c>
      <c r="AW2195">
        <v>101</v>
      </c>
      <c r="AX2195">
        <v>101</v>
      </c>
      <c r="AY2195" t="s">
        <v>548</v>
      </c>
      <c r="AZ2195" t="s">
        <v>509</v>
      </c>
      <c r="BA2195" t="s">
        <v>509</v>
      </c>
    </row>
    <row r="2196" spans="1:53" x14ac:dyDescent="0.55000000000000004">
      <c r="A2196">
        <v>1995</v>
      </c>
      <c r="B2196" s="5" t="b">
        <f>Teams[[#This Row],[yearID]]&gt;=1973</f>
        <v>1</v>
      </c>
      <c r="C2196" s="5" t="b">
        <f>Teams[[#This Row],[yearID]]&gt;=1903</f>
        <v>1</v>
      </c>
      <c r="D2196" t="s">
        <v>157</v>
      </c>
      <c r="E2196" t="s">
        <v>511</v>
      </c>
      <c r="F2196" t="s">
        <v>260</v>
      </c>
      <c r="G2196" s="5" t="str">
        <f>VLOOKUP(Teams[[#This Row],[franchID]],TeamsFranchises!$A$2:$D$121,2,FALSE)</f>
        <v>Los Angeles Dodgers</v>
      </c>
      <c r="H2196" t="s">
        <v>8</v>
      </c>
      <c r="I2196">
        <v>1</v>
      </c>
      <c r="J2196">
        <v>144</v>
      </c>
      <c r="K2196">
        <v>72</v>
      </c>
      <c r="L2196">
        <v>78</v>
      </c>
      <c r="M2196">
        <v>66</v>
      </c>
      <c r="N2196" t="s">
        <v>76</v>
      </c>
      <c r="O2196" t="s">
        <v>51</v>
      </c>
      <c r="P2196" t="s">
        <v>51</v>
      </c>
      <c r="Q2196" s="5">
        <f>IF(Teams[[#This Row],[LgWin]]="Y", 1,
IF(Teams[[#This Row],[LgWin]] = "N", 0, " "))</f>
        <v>0</v>
      </c>
      <c r="R2196" t="s">
        <v>51</v>
      </c>
      <c r="S2196" s="5">
        <f>IF(Teams[[#This Row],[WSWin]]="Y", 1,
IF(Teams[[#This Row],[WSWin]] = "N", 0, " "))</f>
        <v>0</v>
      </c>
      <c r="T2196">
        <v>634</v>
      </c>
      <c r="U2196">
        <v>4942</v>
      </c>
      <c r="V2196">
        <v>1303</v>
      </c>
      <c r="W2196">
        <v>191</v>
      </c>
      <c r="X2196">
        <v>31</v>
      </c>
      <c r="Y2196">
        <v>140</v>
      </c>
      <c r="Z2196">
        <v>468</v>
      </c>
      <c r="AA2196">
        <v>1023</v>
      </c>
      <c r="AB2196">
        <v>127</v>
      </c>
      <c r="AC2196">
        <v>45</v>
      </c>
      <c r="AD2196">
        <v>30</v>
      </c>
      <c r="AE2196">
        <v>35</v>
      </c>
      <c r="AF2196">
        <v>609</v>
      </c>
      <c r="AG2196">
        <v>526</v>
      </c>
      <c r="AH2196">
        <v>3.66</v>
      </c>
      <c r="AI2196">
        <v>16</v>
      </c>
      <c r="AJ2196">
        <v>11</v>
      </c>
      <c r="AK2196">
        <v>37</v>
      </c>
      <c r="AL2196">
        <v>3885</v>
      </c>
      <c r="AM2196">
        <v>1188</v>
      </c>
      <c r="AN2196">
        <v>125</v>
      </c>
      <c r="AO2196">
        <v>462</v>
      </c>
      <c r="AP2196">
        <v>1060</v>
      </c>
      <c r="AQ2196">
        <v>130</v>
      </c>
      <c r="AR2196">
        <v>120</v>
      </c>
      <c r="AS2196">
        <v>0.97599999999999998</v>
      </c>
      <c r="AT2196" t="s">
        <v>512</v>
      </c>
      <c r="AU2196" t="s">
        <v>531</v>
      </c>
      <c r="AV2196">
        <v>2766251</v>
      </c>
      <c r="AW2196">
        <v>91</v>
      </c>
      <c r="AX2196">
        <v>91</v>
      </c>
      <c r="AY2196" t="s">
        <v>260</v>
      </c>
      <c r="AZ2196" t="s">
        <v>511</v>
      </c>
      <c r="BA2196" t="s">
        <v>511</v>
      </c>
    </row>
    <row r="2197" spans="1:53" x14ac:dyDescent="0.55000000000000004">
      <c r="A2197">
        <v>1995</v>
      </c>
      <c r="B2197" s="5" t="b">
        <f>Teams[[#This Row],[yearID]]&gt;=1973</f>
        <v>1</v>
      </c>
      <c r="C2197" s="5" t="b">
        <f>Teams[[#This Row],[yearID]]&gt;=1903</f>
        <v>1</v>
      </c>
      <c r="D2197" t="s">
        <v>410</v>
      </c>
      <c r="E2197" t="s">
        <v>426</v>
      </c>
      <c r="F2197" t="s">
        <v>426</v>
      </c>
      <c r="G2197" s="5" t="str">
        <f>VLOOKUP(Teams[[#This Row],[franchID]],TeamsFranchises!$A$2:$D$121,2,FALSE)</f>
        <v>Minnesota Twins</v>
      </c>
      <c r="H2197" t="s">
        <v>591</v>
      </c>
      <c r="I2197">
        <v>5</v>
      </c>
      <c r="J2197">
        <v>144</v>
      </c>
      <c r="K2197">
        <v>72</v>
      </c>
      <c r="L2197">
        <v>56</v>
      </c>
      <c r="M2197">
        <v>88</v>
      </c>
      <c r="N2197" t="s">
        <v>51</v>
      </c>
      <c r="O2197" t="s">
        <v>51</v>
      </c>
      <c r="P2197" t="s">
        <v>51</v>
      </c>
      <c r="Q2197" s="5">
        <f>IF(Teams[[#This Row],[LgWin]]="Y", 1,
IF(Teams[[#This Row],[LgWin]] = "N", 0, " "))</f>
        <v>0</v>
      </c>
      <c r="R2197" t="s">
        <v>51</v>
      </c>
      <c r="S2197" s="5">
        <f>IF(Teams[[#This Row],[WSWin]]="Y", 1,
IF(Teams[[#This Row],[WSWin]] = "N", 0, " "))</f>
        <v>0</v>
      </c>
      <c r="T2197">
        <v>703</v>
      </c>
      <c r="U2197">
        <v>5005</v>
      </c>
      <c r="V2197">
        <v>1398</v>
      </c>
      <c r="W2197">
        <v>270</v>
      </c>
      <c r="X2197">
        <v>34</v>
      </c>
      <c r="Y2197">
        <v>120</v>
      </c>
      <c r="Z2197">
        <v>471</v>
      </c>
      <c r="AA2197">
        <v>916</v>
      </c>
      <c r="AB2197">
        <v>105</v>
      </c>
      <c r="AC2197">
        <v>57</v>
      </c>
      <c r="AD2197">
        <v>58</v>
      </c>
      <c r="AE2197">
        <v>36</v>
      </c>
      <c r="AF2197">
        <v>889</v>
      </c>
      <c r="AG2197">
        <v>815</v>
      </c>
      <c r="AH2197">
        <v>5.76</v>
      </c>
      <c r="AI2197">
        <v>7</v>
      </c>
      <c r="AJ2197">
        <v>2</v>
      </c>
      <c r="AK2197">
        <v>27</v>
      </c>
      <c r="AL2197">
        <v>3818</v>
      </c>
      <c r="AM2197">
        <v>1450</v>
      </c>
      <c r="AN2197">
        <v>210</v>
      </c>
      <c r="AO2197">
        <v>533</v>
      </c>
      <c r="AP2197">
        <v>790</v>
      </c>
      <c r="AQ2197">
        <v>100</v>
      </c>
      <c r="AR2197">
        <v>141</v>
      </c>
      <c r="AS2197">
        <v>0.98099999999999998</v>
      </c>
      <c r="AT2197" t="s">
        <v>523</v>
      </c>
      <c r="AU2197" t="s">
        <v>579</v>
      </c>
      <c r="AV2197">
        <v>1057667</v>
      </c>
      <c r="AW2197">
        <v>101</v>
      </c>
      <c r="AX2197">
        <v>102</v>
      </c>
      <c r="AY2197" t="s">
        <v>426</v>
      </c>
      <c r="AZ2197" t="s">
        <v>426</v>
      </c>
      <c r="BA2197" t="s">
        <v>426</v>
      </c>
    </row>
    <row r="2198" spans="1:53" x14ac:dyDescent="0.55000000000000004">
      <c r="A2198">
        <v>1995</v>
      </c>
      <c r="B2198" s="5" t="b">
        <f>Teams[[#This Row],[yearID]]&gt;=1973</f>
        <v>1</v>
      </c>
      <c r="C2198" s="5" t="b">
        <f>Teams[[#This Row],[yearID]]&gt;=1903</f>
        <v>1</v>
      </c>
      <c r="D2198" t="s">
        <v>410</v>
      </c>
      <c r="E2198" t="s">
        <v>563</v>
      </c>
      <c r="F2198" t="s">
        <v>282</v>
      </c>
      <c r="G2198" s="5" t="str">
        <f>VLOOKUP(Teams[[#This Row],[franchID]],TeamsFranchises!$A$2:$D$121,2,FALSE)</f>
        <v>Milwaukee Brewers</v>
      </c>
      <c r="H2198" t="s">
        <v>591</v>
      </c>
      <c r="I2198">
        <v>4</v>
      </c>
      <c r="J2198">
        <v>144</v>
      </c>
      <c r="K2198">
        <v>72</v>
      </c>
      <c r="L2198">
        <v>65</v>
      </c>
      <c r="M2198">
        <v>79</v>
      </c>
      <c r="N2198" t="s">
        <v>51</v>
      </c>
      <c r="O2198" t="s">
        <v>51</v>
      </c>
      <c r="P2198" t="s">
        <v>51</v>
      </c>
      <c r="Q2198" s="5">
        <f>IF(Teams[[#This Row],[LgWin]]="Y", 1,
IF(Teams[[#This Row],[LgWin]] = "N", 0, " "))</f>
        <v>0</v>
      </c>
      <c r="R2198" t="s">
        <v>51</v>
      </c>
      <c r="S2198" s="5">
        <f>IF(Teams[[#This Row],[WSWin]]="Y", 1,
IF(Teams[[#This Row],[WSWin]] = "N", 0, " "))</f>
        <v>0</v>
      </c>
      <c r="T2198">
        <v>740</v>
      </c>
      <c r="U2198">
        <v>5000</v>
      </c>
      <c r="V2198">
        <v>1329</v>
      </c>
      <c r="W2198">
        <v>249</v>
      </c>
      <c r="X2198">
        <v>42</v>
      </c>
      <c r="Y2198">
        <v>128</v>
      </c>
      <c r="Z2198">
        <v>502</v>
      </c>
      <c r="AA2198">
        <v>800</v>
      </c>
      <c r="AB2198">
        <v>105</v>
      </c>
      <c r="AC2198">
        <v>40</v>
      </c>
      <c r="AD2198">
        <v>46</v>
      </c>
      <c r="AE2198">
        <v>42</v>
      </c>
      <c r="AF2198">
        <v>747</v>
      </c>
      <c r="AG2198">
        <v>689</v>
      </c>
      <c r="AH2198">
        <v>4.82</v>
      </c>
      <c r="AI2198">
        <v>7</v>
      </c>
      <c r="AJ2198">
        <v>4</v>
      </c>
      <c r="AK2198">
        <v>31</v>
      </c>
      <c r="AL2198">
        <v>3858</v>
      </c>
      <c r="AM2198">
        <v>1391</v>
      </c>
      <c r="AN2198">
        <v>146</v>
      </c>
      <c r="AO2198">
        <v>603</v>
      </c>
      <c r="AP2198">
        <v>699</v>
      </c>
      <c r="AQ2198">
        <v>105</v>
      </c>
      <c r="AR2198">
        <v>186</v>
      </c>
      <c r="AS2198">
        <v>0.98099999999999998</v>
      </c>
      <c r="AT2198" t="s">
        <v>281</v>
      </c>
      <c r="AU2198" t="s">
        <v>501</v>
      </c>
      <c r="AV2198">
        <v>1087560</v>
      </c>
      <c r="AW2198">
        <v>105</v>
      </c>
      <c r="AX2198">
        <v>105</v>
      </c>
      <c r="AY2198" t="s">
        <v>282</v>
      </c>
      <c r="AZ2198" t="s">
        <v>282</v>
      </c>
      <c r="BA2198" t="s">
        <v>282</v>
      </c>
    </row>
    <row r="2199" spans="1:53" x14ac:dyDescent="0.55000000000000004">
      <c r="A2199">
        <v>1995</v>
      </c>
      <c r="B2199" s="5" t="b">
        <f>Teams[[#This Row],[yearID]]&gt;=1973</f>
        <v>1</v>
      </c>
      <c r="C2199" s="5" t="b">
        <f>Teams[[#This Row],[yearID]]&gt;=1903</f>
        <v>1</v>
      </c>
      <c r="D2199" t="s">
        <v>157</v>
      </c>
      <c r="E2199" t="s">
        <v>551</v>
      </c>
      <c r="F2199" t="s">
        <v>398</v>
      </c>
      <c r="G2199" s="5" t="str">
        <f>VLOOKUP(Teams[[#This Row],[franchID]],TeamsFranchises!$A$2:$D$121,2,FALSE)</f>
        <v>Washington Nationals</v>
      </c>
      <c r="H2199" t="s">
        <v>37</v>
      </c>
      <c r="I2199">
        <v>5</v>
      </c>
      <c r="J2199">
        <v>144</v>
      </c>
      <c r="K2199">
        <v>72</v>
      </c>
      <c r="L2199">
        <v>66</v>
      </c>
      <c r="M2199">
        <v>78</v>
      </c>
      <c r="N2199" t="s">
        <v>51</v>
      </c>
      <c r="O2199" t="s">
        <v>51</v>
      </c>
      <c r="P2199" t="s">
        <v>51</v>
      </c>
      <c r="Q2199" s="5">
        <f>IF(Teams[[#This Row],[LgWin]]="Y", 1,
IF(Teams[[#This Row],[LgWin]] = "N", 0, " "))</f>
        <v>0</v>
      </c>
      <c r="R2199" t="s">
        <v>51</v>
      </c>
      <c r="S2199" s="5">
        <f>IF(Teams[[#This Row],[WSWin]]="Y", 1,
IF(Teams[[#This Row],[WSWin]] = "N", 0, " "))</f>
        <v>0</v>
      </c>
      <c r="T2199">
        <v>621</v>
      </c>
      <c r="U2199">
        <v>4905</v>
      </c>
      <c r="V2199">
        <v>1268</v>
      </c>
      <c r="W2199">
        <v>265</v>
      </c>
      <c r="X2199">
        <v>24</v>
      </c>
      <c r="Y2199">
        <v>118</v>
      </c>
      <c r="Z2199">
        <v>400</v>
      </c>
      <c r="AA2199">
        <v>901</v>
      </c>
      <c r="AB2199">
        <v>120</v>
      </c>
      <c r="AC2199">
        <v>49</v>
      </c>
      <c r="AD2199">
        <v>56</v>
      </c>
      <c r="AE2199">
        <v>32</v>
      </c>
      <c r="AF2199">
        <v>638</v>
      </c>
      <c r="AG2199">
        <v>586</v>
      </c>
      <c r="AH2199">
        <v>4.1100000000000003</v>
      </c>
      <c r="AI2199">
        <v>7</v>
      </c>
      <c r="AJ2199">
        <v>9</v>
      </c>
      <c r="AK2199">
        <v>42</v>
      </c>
      <c r="AL2199">
        <v>3851</v>
      </c>
      <c r="AM2199">
        <v>1286</v>
      </c>
      <c r="AN2199">
        <v>128</v>
      </c>
      <c r="AO2199">
        <v>416</v>
      </c>
      <c r="AP2199">
        <v>950</v>
      </c>
      <c r="AQ2199">
        <v>109</v>
      </c>
      <c r="AR2199">
        <v>119</v>
      </c>
      <c r="AS2199">
        <v>0.98</v>
      </c>
      <c r="AT2199" t="s">
        <v>552</v>
      </c>
      <c r="AU2199" t="s">
        <v>572</v>
      </c>
      <c r="AV2199">
        <v>1309618</v>
      </c>
      <c r="AW2199">
        <v>104</v>
      </c>
      <c r="AX2199">
        <v>103</v>
      </c>
      <c r="AY2199" t="s">
        <v>551</v>
      </c>
      <c r="AZ2199" t="s">
        <v>551</v>
      </c>
      <c r="BA2199" t="s">
        <v>551</v>
      </c>
    </row>
    <row r="2200" spans="1:53" x14ac:dyDescent="0.55000000000000004">
      <c r="A2200">
        <v>1995</v>
      </c>
      <c r="B2200" s="5" t="b">
        <f>Teams[[#This Row],[yearID]]&gt;=1973</f>
        <v>1</v>
      </c>
      <c r="C2200" s="5" t="b">
        <f>Teams[[#This Row],[yearID]]&gt;=1903</f>
        <v>1</v>
      </c>
      <c r="D2200" t="s">
        <v>410</v>
      </c>
      <c r="E2200" t="s">
        <v>436</v>
      </c>
      <c r="F2200" t="s">
        <v>412</v>
      </c>
      <c r="G2200" s="5" t="str">
        <f>VLOOKUP(Teams[[#This Row],[franchID]],TeamsFranchises!$A$2:$D$121,2,FALSE)</f>
        <v>New York Yankees</v>
      </c>
      <c r="H2200" t="s">
        <v>37</v>
      </c>
      <c r="I2200">
        <v>2</v>
      </c>
      <c r="J2200">
        <v>145</v>
      </c>
      <c r="K2200">
        <v>73</v>
      </c>
      <c r="L2200">
        <v>79</v>
      </c>
      <c r="M2200">
        <v>65</v>
      </c>
      <c r="N2200" t="s">
        <v>51</v>
      </c>
      <c r="O2200" t="s">
        <v>76</v>
      </c>
      <c r="P2200" t="s">
        <v>51</v>
      </c>
      <c r="Q2200" s="5">
        <f>IF(Teams[[#This Row],[LgWin]]="Y", 1,
IF(Teams[[#This Row],[LgWin]] = "N", 0, " "))</f>
        <v>0</v>
      </c>
      <c r="R2200" t="s">
        <v>51</v>
      </c>
      <c r="S2200" s="5">
        <f>IF(Teams[[#This Row],[WSWin]]="Y", 1,
IF(Teams[[#This Row],[WSWin]] = "N", 0, " "))</f>
        <v>0</v>
      </c>
      <c r="T2200">
        <v>749</v>
      </c>
      <c r="U2200">
        <v>4947</v>
      </c>
      <c r="V2200">
        <v>1365</v>
      </c>
      <c r="W2200">
        <v>280</v>
      </c>
      <c r="X2200">
        <v>34</v>
      </c>
      <c r="Y2200">
        <v>122</v>
      </c>
      <c r="Z2200">
        <v>625</v>
      </c>
      <c r="AA2200">
        <v>851</v>
      </c>
      <c r="AB2200">
        <v>50</v>
      </c>
      <c r="AC2200">
        <v>30</v>
      </c>
      <c r="AD2200">
        <v>39</v>
      </c>
      <c r="AE2200">
        <v>68</v>
      </c>
      <c r="AF2200">
        <v>688</v>
      </c>
      <c r="AG2200">
        <v>651</v>
      </c>
      <c r="AH2200">
        <v>4.5599999999999996</v>
      </c>
      <c r="AI2200">
        <v>18</v>
      </c>
      <c r="AJ2200">
        <v>5</v>
      </c>
      <c r="AK2200">
        <v>35</v>
      </c>
      <c r="AL2200">
        <v>3854</v>
      </c>
      <c r="AM2200">
        <v>1286</v>
      </c>
      <c r="AN2200">
        <v>159</v>
      </c>
      <c r="AO2200">
        <v>535</v>
      </c>
      <c r="AP2200">
        <v>908</v>
      </c>
      <c r="AQ2200">
        <v>74</v>
      </c>
      <c r="AR2200">
        <v>121</v>
      </c>
      <c r="AS2200">
        <v>0.98599999999999999</v>
      </c>
      <c r="AT2200" t="s">
        <v>459</v>
      </c>
      <c r="AU2200" t="s">
        <v>571</v>
      </c>
      <c r="AV2200">
        <v>1705263</v>
      </c>
      <c r="AW2200">
        <v>99</v>
      </c>
      <c r="AX2200">
        <v>98</v>
      </c>
      <c r="AY2200" t="s">
        <v>412</v>
      </c>
      <c r="AZ2200" t="s">
        <v>436</v>
      </c>
      <c r="BA2200" t="s">
        <v>436</v>
      </c>
    </row>
    <row r="2201" spans="1:53" x14ac:dyDescent="0.55000000000000004">
      <c r="A2201">
        <v>1995</v>
      </c>
      <c r="B2201" s="5" t="b">
        <f>Teams[[#This Row],[yearID]]&gt;=1973</f>
        <v>1</v>
      </c>
      <c r="C2201" s="5" t="b">
        <f>Teams[[#This Row],[yearID]]&gt;=1903</f>
        <v>1</v>
      </c>
      <c r="D2201" t="s">
        <v>157</v>
      </c>
      <c r="E2201" t="s">
        <v>532</v>
      </c>
      <c r="F2201" t="s">
        <v>533</v>
      </c>
      <c r="G2201" s="5" t="str">
        <f>VLOOKUP(Teams[[#This Row],[franchID]],TeamsFranchises!$A$2:$D$121,2,FALSE)</f>
        <v>New York Mets</v>
      </c>
      <c r="H2201" t="s">
        <v>37</v>
      </c>
      <c r="I2201">
        <v>2</v>
      </c>
      <c r="J2201">
        <v>144</v>
      </c>
      <c r="K2201">
        <v>72</v>
      </c>
      <c r="L2201">
        <v>69</v>
      </c>
      <c r="M2201">
        <v>75</v>
      </c>
      <c r="N2201" t="s">
        <v>51</v>
      </c>
      <c r="O2201" t="s">
        <v>51</v>
      </c>
      <c r="P2201" t="s">
        <v>51</v>
      </c>
      <c r="Q2201" s="5">
        <f>IF(Teams[[#This Row],[LgWin]]="Y", 1,
IF(Teams[[#This Row],[LgWin]] = "N", 0, " "))</f>
        <v>0</v>
      </c>
      <c r="R2201" t="s">
        <v>51</v>
      </c>
      <c r="S2201" s="5">
        <f>IF(Teams[[#This Row],[WSWin]]="Y", 1,
IF(Teams[[#This Row],[WSWin]] = "N", 0, " "))</f>
        <v>0</v>
      </c>
      <c r="T2201">
        <v>657</v>
      </c>
      <c r="U2201">
        <v>4958</v>
      </c>
      <c r="V2201">
        <v>1323</v>
      </c>
      <c r="W2201">
        <v>218</v>
      </c>
      <c r="X2201">
        <v>34</v>
      </c>
      <c r="Y2201">
        <v>125</v>
      </c>
      <c r="Z2201">
        <v>446</v>
      </c>
      <c r="AA2201">
        <v>994</v>
      </c>
      <c r="AB2201">
        <v>58</v>
      </c>
      <c r="AC2201">
        <v>39</v>
      </c>
      <c r="AD2201">
        <v>42</v>
      </c>
      <c r="AE2201">
        <v>43</v>
      </c>
      <c r="AF2201">
        <v>618</v>
      </c>
      <c r="AG2201">
        <v>556</v>
      </c>
      <c r="AH2201">
        <v>3.88</v>
      </c>
      <c r="AI2201">
        <v>9</v>
      </c>
      <c r="AJ2201">
        <v>9</v>
      </c>
      <c r="AK2201">
        <v>36</v>
      </c>
      <c r="AL2201">
        <v>3873</v>
      </c>
      <c r="AM2201">
        <v>1296</v>
      </c>
      <c r="AN2201">
        <v>133</v>
      </c>
      <c r="AO2201">
        <v>401</v>
      </c>
      <c r="AP2201">
        <v>901</v>
      </c>
      <c r="AQ2201">
        <v>115</v>
      </c>
      <c r="AR2201">
        <v>125</v>
      </c>
      <c r="AS2201">
        <v>0.97899999999999998</v>
      </c>
      <c r="AT2201" t="s">
        <v>534</v>
      </c>
      <c r="AU2201" t="s">
        <v>536</v>
      </c>
      <c r="AV2201">
        <v>1273183</v>
      </c>
      <c r="AW2201">
        <v>96</v>
      </c>
      <c r="AX2201">
        <v>97</v>
      </c>
      <c r="AY2201" t="s">
        <v>533</v>
      </c>
      <c r="AZ2201" t="s">
        <v>532</v>
      </c>
      <c r="BA2201" t="s">
        <v>532</v>
      </c>
    </row>
    <row r="2202" spans="1:53" x14ac:dyDescent="0.55000000000000004">
      <c r="A2202">
        <v>1995</v>
      </c>
      <c r="B2202" s="5" t="b">
        <f>Teams[[#This Row],[yearID]]&gt;=1973</f>
        <v>1</v>
      </c>
      <c r="C2202" s="5" t="b">
        <f>Teams[[#This Row],[yearID]]&gt;=1903</f>
        <v>1</v>
      </c>
      <c r="D2202" t="s">
        <v>410</v>
      </c>
      <c r="E2202" t="s">
        <v>423</v>
      </c>
      <c r="F2202" t="s">
        <v>423</v>
      </c>
      <c r="G2202" s="5" t="str">
        <f>VLOOKUP(Teams[[#This Row],[franchID]],TeamsFranchises!$A$2:$D$121,2,FALSE)</f>
        <v>Oakland Athletics</v>
      </c>
      <c r="H2202" t="s">
        <v>8</v>
      </c>
      <c r="I2202">
        <v>4</v>
      </c>
      <c r="J2202">
        <v>144</v>
      </c>
      <c r="K2202">
        <v>72</v>
      </c>
      <c r="L2202">
        <v>67</v>
      </c>
      <c r="M2202">
        <v>77</v>
      </c>
      <c r="N2202" t="s">
        <v>51</v>
      </c>
      <c r="O2202" t="s">
        <v>51</v>
      </c>
      <c r="P2202" t="s">
        <v>51</v>
      </c>
      <c r="Q2202" s="5">
        <f>IF(Teams[[#This Row],[LgWin]]="Y", 1,
IF(Teams[[#This Row],[LgWin]] = "N", 0, " "))</f>
        <v>0</v>
      </c>
      <c r="R2202" t="s">
        <v>51</v>
      </c>
      <c r="S2202" s="5">
        <f>IF(Teams[[#This Row],[WSWin]]="Y", 1,
IF(Teams[[#This Row],[WSWin]] = "N", 0, " "))</f>
        <v>0</v>
      </c>
      <c r="T2202">
        <v>730</v>
      </c>
      <c r="U2202">
        <v>4916</v>
      </c>
      <c r="V2202">
        <v>1296</v>
      </c>
      <c r="W2202">
        <v>228</v>
      </c>
      <c r="X2202">
        <v>18</v>
      </c>
      <c r="Y2202">
        <v>169</v>
      </c>
      <c r="Z2202">
        <v>565</v>
      </c>
      <c r="AA2202">
        <v>911</v>
      </c>
      <c r="AB2202">
        <v>112</v>
      </c>
      <c r="AC2202">
        <v>46</v>
      </c>
      <c r="AD2202">
        <v>45</v>
      </c>
      <c r="AE2202">
        <v>58</v>
      </c>
      <c r="AF2202">
        <v>761</v>
      </c>
      <c r="AG2202">
        <v>698</v>
      </c>
      <c r="AH2202">
        <v>4.93</v>
      </c>
      <c r="AI2202">
        <v>8</v>
      </c>
      <c r="AJ2202">
        <v>4</v>
      </c>
      <c r="AK2202">
        <v>34</v>
      </c>
      <c r="AL2202">
        <v>3819</v>
      </c>
      <c r="AM2202">
        <v>1320</v>
      </c>
      <c r="AN2202">
        <v>153</v>
      </c>
      <c r="AO2202">
        <v>556</v>
      </c>
      <c r="AP2202">
        <v>890</v>
      </c>
      <c r="AQ2202">
        <v>102</v>
      </c>
      <c r="AR2202">
        <v>151</v>
      </c>
      <c r="AS2202">
        <v>0.98099999999999998</v>
      </c>
      <c r="AT2202" t="s">
        <v>546</v>
      </c>
      <c r="AU2202" t="s">
        <v>547</v>
      </c>
      <c r="AV2202">
        <v>1174310</v>
      </c>
      <c r="AW2202">
        <v>91</v>
      </c>
      <c r="AX2202">
        <v>91</v>
      </c>
      <c r="AY2202" t="s">
        <v>423</v>
      </c>
      <c r="AZ2202" t="s">
        <v>423</v>
      </c>
      <c r="BA2202" t="s">
        <v>423</v>
      </c>
    </row>
    <row r="2203" spans="1:53" x14ac:dyDescent="0.55000000000000004">
      <c r="A2203">
        <v>1995</v>
      </c>
      <c r="B2203" s="5" t="b">
        <f>Teams[[#This Row],[yearID]]&gt;=1973</f>
        <v>1</v>
      </c>
      <c r="C2203" s="5" t="b">
        <f>Teams[[#This Row],[yearID]]&gt;=1903</f>
        <v>1</v>
      </c>
      <c r="D2203" t="s">
        <v>157</v>
      </c>
      <c r="E2203" t="s">
        <v>122</v>
      </c>
      <c r="F2203" t="s">
        <v>122</v>
      </c>
      <c r="G2203" s="5" t="str">
        <f>VLOOKUP(Teams[[#This Row],[franchID]],TeamsFranchises!$A$2:$D$121,2,FALSE)</f>
        <v>Philadelphia Phillies</v>
      </c>
      <c r="H2203" t="s">
        <v>37</v>
      </c>
      <c r="I2203">
        <v>2</v>
      </c>
      <c r="J2203">
        <v>144</v>
      </c>
      <c r="K2203">
        <v>72</v>
      </c>
      <c r="L2203">
        <v>69</v>
      </c>
      <c r="M2203">
        <v>75</v>
      </c>
      <c r="N2203" t="s">
        <v>51</v>
      </c>
      <c r="O2203" t="s">
        <v>51</v>
      </c>
      <c r="P2203" t="s">
        <v>51</v>
      </c>
      <c r="Q2203" s="5">
        <f>IF(Teams[[#This Row],[LgWin]]="Y", 1,
IF(Teams[[#This Row],[LgWin]] = "N", 0, " "))</f>
        <v>0</v>
      </c>
      <c r="R2203" t="s">
        <v>51</v>
      </c>
      <c r="S2203" s="5">
        <f>IF(Teams[[#This Row],[WSWin]]="Y", 1,
IF(Teams[[#This Row],[WSWin]] = "N", 0, " "))</f>
        <v>0</v>
      </c>
      <c r="T2203">
        <v>615</v>
      </c>
      <c r="U2203">
        <v>4950</v>
      </c>
      <c r="V2203">
        <v>1296</v>
      </c>
      <c r="W2203">
        <v>263</v>
      </c>
      <c r="X2203">
        <v>30</v>
      </c>
      <c r="Y2203">
        <v>94</v>
      </c>
      <c r="Z2203">
        <v>497</v>
      </c>
      <c r="AA2203">
        <v>884</v>
      </c>
      <c r="AB2203">
        <v>72</v>
      </c>
      <c r="AC2203">
        <v>25</v>
      </c>
      <c r="AD2203">
        <v>46</v>
      </c>
      <c r="AE2203">
        <v>41</v>
      </c>
      <c r="AF2203">
        <v>658</v>
      </c>
      <c r="AG2203">
        <v>603</v>
      </c>
      <c r="AH2203">
        <v>4.21</v>
      </c>
      <c r="AI2203">
        <v>8</v>
      </c>
      <c r="AJ2203">
        <v>8</v>
      </c>
      <c r="AK2203">
        <v>41</v>
      </c>
      <c r="AL2203">
        <v>3871</v>
      </c>
      <c r="AM2203">
        <v>1241</v>
      </c>
      <c r="AN2203">
        <v>134</v>
      </c>
      <c r="AO2203">
        <v>538</v>
      </c>
      <c r="AP2203">
        <v>980</v>
      </c>
      <c r="AQ2203">
        <v>97</v>
      </c>
      <c r="AR2203">
        <v>139</v>
      </c>
      <c r="AS2203">
        <v>0.98199999999999998</v>
      </c>
      <c r="AT2203" t="s">
        <v>358</v>
      </c>
      <c r="AU2203" t="s">
        <v>566</v>
      </c>
      <c r="AV2203">
        <v>2043598</v>
      </c>
      <c r="AW2203">
        <v>100</v>
      </c>
      <c r="AX2203">
        <v>101</v>
      </c>
      <c r="AY2203" t="s">
        <v>122</v>
      </c>
      <c r="AZ2203" t="s">
        <v>122</v>
      </c>
      <c r="BA2203" t="s">
        <v>122</v>
      </c>
    </row>
    <row r="2204" spans="1:53" x14ac:dyDescent="0.55000000000000004">
      <c r="A2204">
        <v>1995</v>
      </c>
      <c r="B2204" s="5" t="b">
        <f>Teams[[#This Row],[yearID]]&gt;=1973</f>
        <v>1</v>
      </c>
      <c r="C2204" s="5" t="b">
        <f>Teams[[#This Row],[yearID]]&gt;=1903</f>
        <v>1</v>
      </c>
      <c r="D2204" t="s">
        <v>157</v>
      </c>
      <c r="E2204" t="s">
        <v>229</v>
      </c>
      <c r="F2204" t="s">
        <v>229</v>
      </c>
      <c r="G2204" s="5" t="str">
        <f>VLOOKUP(Teams[[#This Row],[franchID]],TeamsFranchises!$A$2:$D$121,2,FALSE)</f>
        <v>Pittsburgh Pirates</v>
      </c>
      <c r="H2204" t="s">
        <v>591</v>
      </c>
      <c r="I2204">
        <v>5</v>
      </c>
      <c r="J2204">
        <v>144</v>
      </c>
      <c r="K2204">
        <v>72</v>
      </c>
      <c r="L2204">
        <v>58</v>
      </c>
      <c r="M2204">
        <v>86</v>
      </c>
      <c r="N2204" t="s">
        <v>51</v>
      </c>
      <c r="O2204" t="s">
        <v>51</v>
      </c>
      <c r="P2204" t="s">
        <v>51</v>
      </c>
      <c r="Q2204" s="5">
        <f>IF(Teams[[#This Row],[LgWin]]="Y", 1,
IF(Teams[[#This Row],[LgWin]] = "N", 0, " "))</f>
        <v>0</v>
      </c>
      <c r="R2204" t="s">
        <v>51</v>
      </c>
      <c r="S2204" s="5">
        <f>IF(Teams[[#This Row],[WSWin]]="Y", 1,
IF(Teams[[#This Row],[WSWin]] = "N", 0, " "))</f>
        <v>0</v>
      </c>
      <c r="T2204">
        <v>629</v>
      </c>
      <c r="U2204">
        <v>4937</v>
      </c>
      <c r="V2204">
        <v>1281</v>
      </c>
      <c r="W2204">
        <v>245</v>
      </c>
      <c r="X2204">
        <v>27</v>
      </c>
      <c r="Y2204">
        <v>125</v>
      </c>
      <c r="Z2204">
        <v>456</v>
      </c>
      <c r="AA2204">
        <v>972</v>
      </c>
      <c r="AB2204">
        <v>84</v>
      </c>
      <c r="AC2204">
        <v>55</v>
      </c>
      <c r="AD2204">
        <v>24</v>
      </c>
      <c r="AE2204">
        <v>33</v>
      </c>
      <c r="AF2204">
        <v>736</v>
      </c>
      <c r="AG2204">
        <v>666</v>
      </c>
      <c r="AH2204">
        <v>4.7</v>
      </c>
      <c r="AI2204">
        <v>11</v>
      </c>
      <c r="AJ2204">
        <v>7</v>
      </c>
      <c r="AK2204">
        <v>29</v>
      </c>
      <c r="AL2204">
        <v>3826</v>
      </c>
      <c r="AM2204">
        <v>1407</v>
      </c>
      <c r="AN2204">
        <v>130</v>
      </c>
      <c r="AO2204">
        <v>477</v>
      </c>
      <c r="AP2204">
        <v>871</v>
      </c>
      <c r="AQ2204">
        <v>122</v>
      </c>
      <c r="AR2204">
        <v>138</v>
      </c>
      <c r="AS2204">
        <v>0.97799999999999998</v>
      </c>
      <c r="AT2204" t="s">
        <v>390</v>
      </c>
      <c r="AU2204" t="s">
        <v>567</v>
      </c>
      <c r="AV2204">
        <v>905517</v>
      </c>
      <c r="AW2204">
        <v>102</v>
      </c>
      <c r="AX2204">
        <v>103</v>
      </c>
      <c r="AY2204" t="s">
        <v>229</v>
      </c>
      <c r="AZ2204" t="s">
        <v>229</v>
      </c>
      <c r="BA2204" t="s">
        <v>229</v>
      </c>
    </row>
    <row r="2205" spans="1:53" x14ac:dyDescent="0.55000000000000004">
      <c r="A2205">
        <v>1995</v>
      </c>
      <c r="B2205" s="5" t="b">
        <f>Teams[[#This Row],[yearID]]&gt;=1973</f>
        <v>1</v>
      </c>
      <c r="C2205" s="5" t="b">
        <f>Teams[[#This Row],[yearID]]&gt;=1903</f>
        <v>1</v>
      </c>
      <c r="D2205" t="s">
        <v>157</v>
      </c>
      <c r="E2205" t="s">
        <v>554</v>
      </c>
      <c r="F2205" t="s">
        <v>555</v>
      </c>
      <c r="G2205" s="5" t="str">
        <f>VLOOKUP(Teams[[#This Row],[franchID]],TeamsFranchises!$A$2:$D$121,2,FALSE)</f>
        <v>San Diego Padres</v>
      </c>
      <c r="H2205" t="s">
        <v>8</v>
      </c>
      <c r="I2205">
        <v>3</v>
      </c>
      <c r="J2205">
        <v>144</v>
      </c>
      <c r="K2205">
        <v>72</v>
      </c>
      <c r="L2205">
        <v>70</v>
      </c>
      <c r="M2205">
        <v>74</v>
      </c>
      <c r="N2205" t="s">
        <v>51</v>
      </c>
      <c r="O2205" t="s">
        <v>51</v>
      </c>
      <c r="P2205" t="s">
        <v>51</v>
      </c>
      <c r="Q2205" s="5">
        <f>IF(Teams[[#This Row],[LgWin]]="Y", 1,
IF(Teams[[#This Row],[LgWin]] = "N", 0, " "))</f>
        <v>0</v>
      </c>
      <c r="R2205" t="s">
        <v>51</v>
      </c>
      <c r="S2205" s="5">
        <f>IF(Teams[[#This Row],[WSWin]]="Y", 1,
IF(Teams[[#This Row],[WSWin]] = "N", 0, " "))</f>
        <v>0</v>
      </c>
      <c r="T2205">
        <v>668</v>
      </c>
      <c r="U2205">
        <v>4950</v>
      </c>
      <c r="V2205">
        <v>1345</v>
      </c>
      <c r="W2205">
        <v>231</v>
      </c>
      <c r="X2205">
        <v>20</v>
      </c>
      <c r="Y2205">
        <v>116</v>
      </c>
      <c r="Z2205">
        <v>447</v>
      </c>
      <c r="AA2205">
        <v>872</v>
      </c>
      <c r="AB2205">
        <v>124</v>
      </c>
      <c r="AC2205">
        <v>46</v>
      </c>
      <c r="AD2205">
        <v>35</v>
      </c>
      <c r="AE2205">
        <v>38</v>
      </c>
      <c r="AF2205">
        <v>672</v>
      </c>
      <c r="AG2205">
        <v>590</v>
      </c>
      <c r="AH2205">
        <v>4.13</v>
      </c>
      <c r="AI2205">
        <v>6</v>
      </c>
      <c r="AJ2205">
        <v>10</v>
      </c>
      <c r="AK2205">
        <v>35</v>
      </c>
      <c r="AL2205">
        <v>3854</v>
      </c>
      <c r="AM2205">
        <v>1242</v>
      </c>
      <c r="AN2205">
        <v>142</v>
      </c>
      <c r="AO2205">
        <v>512</v>
      </c>
      <c r="AP2205">
        <v>1047</v>
      </c>
      <c r="AQ2205">
        <v>108</v>
      </c>
      <c r="AR2205">
        <v>130</v>
      </c>
      <c r="AS2205">
        <v>0.98</v>
      </c>
      <c r="AT2205" t="s">
        <v>556</v>
      </c>
      <c r="AU2205" t="s">
        <v>557</v>
      </c>
      <c r="AV2205">
        <v>1041805</v>
      </c>
      <c r="AW2205">
        <v>97</v>
      </c>
      <c r="AX2205">
        <v>97</v>
      </c>
      <c r="AY2205" t="s">
        <v>555</v>
      </c>
      <c r="AZ2205" t="s">
        <v>554</v>
      </c>
      <c r="BA2205" t="s">
        <v>554</v>
      </c>
    </row>
    <row r="2206" spans="1:53" x14ac:dyDescent="0.55000000000000004">
      <c r="A2206">
        <v>1995</v>
      </c>
      <c r="B2206" s="5" t="b">
        <f>Teams[[#This Row],[yearID]]&gt;=1973</f>
        <v>1</v>
      </c>
      <c r="C2206" s="5" t="b">
        <f>Teams[[#This Row],[yearID]]&gt;=1903</f>
        <v>1</v>
      </c>
      <c r="D2206" t="s">
        <v>410</v>
      </c>
      <c r="E2206" t="s">
        <v>573</v>
      </c>
      <c r="F2206" t="s">
        <v>573</v>
      </c>
      <c r="G2206" s="5" t="str">
        <f>VLOOKUP(Teams[[#This Row],[franchID]],TeamsFranchises!$A$2:$D$121,2,FALSE)</f>
        <v>Seattle Mariners</v>
      </c>
      <c r="H2206" t="s">
        <v>8</v>
      </c>
      <c r="I2206">
        <v>1</v>
      </c>
      <c r="J2206">
        <v>145</v>
      </c>
      <c r="K2206">
        <v>73</v>
      </c>
      <c r="L2206">
        <v>79</v>
      </c>
      <c r="M2206">
        <v>66</v>
      </c>
      <c r="N2206" t="s">
        <v>76</v>
      </c>
      <c r="O2206" t="s">
        <v>51</v>
      </c>
      <c r="P2206" t="s">
        <v>51</v>
      </c>
      <c r="Q2206" s="5">
        <f>IF(Teams[[#This Row],[LgWin]]="Y", 1,
IF(Teams[[#This Row],[LgWin]] = "N", 0, " "))</f>
        <v>0</v>
      </c>
      <c r="R2206" t="s">
        <v>51</v>
      </c>
      <c r="S2206" s="5">
        <f>IF(Teams[[#This Row],[WSWin]]="Y", 1,
IF(Teams[[#This Row],[WSWin]] = "N", 0, " "))</f>
        <v>0</v>
      </c>
      <c r="T2206">
        <v>796</v>
      </c>
      <c r="U2206">
        <v>4996</v>
      </c>
      <c r="V2206">
        <v>1377</v>
      </c>
      <c r="W2206">
        <v>276</v>
      </c>
      <c r="X2206">
        <v>20</v>
      </c>
      <c r="Y2206">
        <v>182</v>
      </c>
      <c r="Z2206">
        <v>549</v>
      </c>
      <c r="AA2206">
        <v>871</v>
      </c>
      <c r="AB2206">
        <v>110</v>
      </c>
      <c r="AC2206">
        <v>41</v>
      </c>
      <c r="AD2206">
        <v>39</v>
      </c>
      <c r="AE2206">
        <v>34</v>
      </c>
      <c r="AF2206">
        <v>708</v>
      </c>
      <c r="AG2206">
        <v>644</v>
      </c>
      <c r="AH2206">
        <v>4.5</v>
      </c>
      <c r="AI2206">
        <v>9</v>
      </c>
      <c r="AJ2206">
        <v>8</v>
      </c>
      <c r="AK2206">
        <v>39</v>
      </c>
      <c r="AL2206">
        <v>3868</v>
      </c>
      <c r="AM2206">
        <v>1343</v>
      </c>
      <c r="AN2206">
        <v>149</v>
      </c>
      <c r="AO2206">
        <v>591</v>
      </c>
      <c r="AP2206">
        <v>1068</v>
      </c>
      <c r="AQ2206">
        <v>104</v>
      </c>
      <c r="AR2206">
        <v>108</v>
      </c>
      <c r="AS2206">
        <v>0.98</v>
      </c>
      <c r="AT2206" t="s">
        <v>574</v>
      </c>
      <c r="AU2206" t="s">
        <v>575</v>
      </c>
      <c r="AV2206">
        <v>1643203</v>
      </c>
      <c r="AW2206">
        <v>101</v>
      </c>
      <c r="AX2206">
        <v>101</v>
      </c>
      <c r="AY2206" t="s">
        <v>573</v>
      </c>
      <c r="AZ2206" t="s">
        <v>573</v>
      </c>
      <c r="BA2206" t="s">
        <v>573</v>
      </c>
    </row>
    <row r="2207" spans="1:53" x14ac:dyDescent="0.55000000000000004">
      <c r="A2207">
        <v>1995</v>
      </c>
      <c r="B2207" s="5" t="b">
        <f>Teams[[#This Row],[yearID]]&gt;=1973</f>
        <v>1</v>
      </c>
      <c r="C2207" s="5" t="b">
        <f>Teams[[#This Row],[yearID]]&gt;=1903</f>
        <v>1</v>
      </c>
      <c r="D2207" t="s">
        <v>157</v>
      </c>
      <c r="E2207" t="s">
        <v>514</v>
      </c>
      <c r="F2207" t="s">
        <v>243</v>
      </c>
      <c r="G2207" s="5" t="str">
        <f>VLOOKUP(Teams[[#This Row],[franchID]],TeamsFranchises!$A$2:$D$121,2,FALSE)</f>
        <v>San Francisco Giants</v>
      </c>
      <c r="H2207" t="s">
        <v>8</v>
      </c>
      <c r="I2207">
        <v>4</v>
      </c>
      <c r="J2207">
        <v>144</v>
      </c>
      <c r="K2207">
        <v>72</v>
      </c>
      <c r="L2207">
        <v>67</v>
      </c>
      <c r="M2207">
        <v>77</v>
      </c>
      <c r="N2207" t="s">
        <v>51</v>
      </c>
      <c r="O2207" t="s">
        <v>51</v>
      </c>
      <c r="P2207" t="s">
        <v>51</v>
      </c>
      <c r="Q2207" s="5">
        <f>IF(Teams[[#This Row],[LgWin]]="Y", 1,
IF(Teams[[#This Row],[LgWin]] = "N", 0, " "))</f>
        <v>0</v>
      </c>
      <c r="R2207" t="s">
        <v>51</v>
      </c>
      <c r="S2207" s="5">
        <f>IF(Teams[[#This Row],[WSWin]]="Y", 1,
IF(Teams[[#This Row],[WSWin]] = "N", 0, " "))</f>
        <v>0</v>
      </c>
      <c r="T2207">
        <v>652</v>
      </c>
      <c r="U2207">
        <v>4971</v>
      </c>
      <c r="V2207">
        <v>1256</v>
      </c>
      <c r="W2207">
        <v>229</v>
      </c>
      <c r="X2207">
        <v>33</v>
      </c>
      <c r="Y2207">
        <v>152</v>
      </c>
      <c r="Z2207">
        <v>472</v>
      </c>
      <c r="AA2207">
        <v>1060</v>
      </c>
      <c r="AB2207">
        <v>138</v>
      </c>
      <c r="AC2207">
        <v>46</v>
      </c>
      <c r="AD2207">
        <v>57</v>
      </c>
      <c r="AE2207">
        <v>24</v>
      </c>
      <c r="AF2207">
        <v>776</v>
      </c>
      <c r="AG2207">
        <v>699</v>
      </c>
      <c r="AH2207">
        <v>4.8600000000000003</v>
      </c>
      <c r="AI2207">
        <v>12</v>
      </c>
      <c r="AJ2207">
        <v>5</v>
      </c>
      <c r="AK2207">
        <v>34</v>
      </c>
      <c r="AL2207">
        <v>3881</v>
      </c>
      <c r="AM2207">
        <v>1368</v>
      </c>
      <c r="AN2207">
        <v>173</v>
      </c>
      <c r="AO2207">
        <v>505</v>
      </c>
      <c r="AP2207">
        <v>801</v>
      </c>
      <c r="AQ2207">
        <v>108</v>
      </c>
      <c r="AR2207">
        <v>142</v>
      </c>
      <c r="AS2207">
        <v>0.98</v>
      </c>
      <c r="AT2207" t="s">
        <v>515</v>
      </c>
      <c r="AU2207" t="s">
        <v>517</v>
      </c>
      <c r="AV2207">
        <v>1241500</v>
      </c>
      <c r="AW2207">
        <v>96</v>
      </c>
      <c r="AX2207">
        <v>97</v>
      </c>
      <c r="AY2207" t="s">
        <v>243</v>
      </c>
      <c r="AZ2207" t="s">
        <v>514</v>
      </c>
      <c r="BA2207" t="s">
        <v>514</v>
      </c>
    </row>
    <row r="2208" spans="1:53" x14ac:dyDescent="0.55000000000000004">
      <c r="A2208">
        <v>1995</v>
      </c>
      <c r="B2208" s="5" t="b">
        <f>Teams[[#This Row],[yearID]]&gt;=1973</f>
        <v>1</v>
      </c>
      <c r="C2208" s="5" t="b">
        <f>Teams[[#This Row],[yearID]]&gt;=1903</f>
        <v>1</v>
      </c>
      <c r="D2208" t="s">
        <v>157</v>
      </c>
      <c r="E2208" t="s">
        <v>396</v>
      </c>
      <c r="F2208" t="s">
        <v>154</v>
      </c>
      <c r="G2208" s="5" t="str">
        <f>VLOOKUP(Teams[[#This Row],[franchID]],TeamsFranchises!$A$2:$D$121,2,FALSE)</f>
        <v>St. Louis Cardinals</v>
      </c>
      <c r="H2208" t="s">
        <v>591</v>
      </c>
      <c r="I2208">
        <v>4</v>
      </c>
      <c r="J2208">
        <v>143</v>
      </c>
      <c r="K2208">
        <v>72</v>
      </c>
      <c r="L2208">
        <v>62</v>
      </c>
      <c r="M2208">
        <v>81</v>
      </c>
      <c r="N2208" t="s">
        <v>51</v>
      </c>
      <c r="O2208" t="s">
        <v>51</v>
      </c>
      <c r="P2208" t="s">
        <v>51</v>
      </c>
      <c r="Q2208" s="5">
        <f>IF(Teams[[#This Row],[LgWin]]="Y", 1,
IF(Teams[[#This Row],[LgWin]] = "N", 0, " "))</f>
        <v>0</v>
      </c>
      <c r="R2208" t="s">
        <v>51</v>
      </c>
      <c r="S2208" s="5">
        <f>IF(Teams[[#This Row],[WSWin]]="Y", 1,
IF(Teams[[#This Row],[WSWin]] = "N", 0, " "))</f>
        <v>0</v>
      </c>
      <c r="T2208">
        <v>563</v>
      </c>
      <c r="U2208">
        <v>4779</v>
      </c>
      <c r="V2208">
        <v>1182</v>
      </c>
      <c r="W2208">
        <v>238</v>
      </c>
      <c r="X2208">
        <v>24</v>
      </c>
      <c r="Y2208">
        <v>107</v>
      </c>
      <c r="Z2208">
        <v>436</v>
      </c>
      <c r="AA2208">
        <v>920</v>
      </c>
      <c r="AB2208">
        <v>79</v>
      </c>
      <c r="AC2208">
        <v>46</v>
      </c>
      <c r="AD2208">
        <v>46</v>
      </c>
      <c r="AE2208">
        <v>40</v>
      </c>
      <c r="AF2208">
        <v>658</v>
      </c>
      <c r="AG2208">
        <v>575</v>
      </c>
      <c r="AH2208">
        <v>4.09</v>
      </c>
      <c r="AI2208">
        <v>4</v>
      </c>
      <c r="AJ2208">
        <v>6</v>
      </c>
      <c r="AK2208">
        <v>38</v>
      </c>
      <c r="AL2208">
        <v>3797</v>
      </c>
      <c r="AM2208">
        <v>1290</v>
      </c>
      <c r="AN2208">
        <v>135</v>
      </c>
      <c r="AO2208">
        <v>445</v>
      </c>
      <c r="AP2208">
        <v>842</v>
      </c>
      <c r="AQ2208">
        <v>113</v>
      </c>
      <c r="AR2208">
        <v>156</v>
      </c>
      <c r="AS2208">
        <v>0.98</v>
      </c>
      <c r="AT2208" t="s">
        <v>409</v>
      </c>
      <c r="AU2208" t="s">
        <v>545</v>
      </c>
      <c r="AV2208">
        <v>1756727</v>
      </c>
      <c r="AW2208">
        <v>99</v>
      </c>
      <c r="AX2208">
        <v>100</v>
      </c>
      <c r="AY2208" t="s">
        <v>154</v>
      </c>
      <c r="AZ2208" t="s">
        <v>396</v>
      </c>
      <c r="BA2208" t="s">
        <v>396</v>
      </c>
    </row>
    <row r="2209" spans="1:53" x14ac:dyDescent="0.55000000000000004">
      <c r="A2209">
        <v>1995</v>
      </c>
      <c r="B2209" s="5" t="b">
        <f>Teams[[#This Row],[yearID]]&gt;=1973</f>
        <v>1</v>
      </c>
      <c r="C2209" s="5" t="b">
        <f>Teams[[#This Row],[yearID]]&gt;=1903</f>
        <v>1</v>
      </c>
      <c r="D2209" t="s">
        <v>410</v>
      </c>
      <c r="E2209" t="s">
        <v>526</v>
      </c>
      <c r="F2209" t="s">
        <v>526</v>
      </c>
      <c r="G2209" s="5" t="str">
        <f>VLOOKUP(Teams[[#This Row],[franchID]],TeamsFranchises!$A$2:$D$121,2,FALSE)</f>
        <v>Texas Rangers</v>
      </c>
      <c r="H2209" t="s">
        <v>8</v>
      </c>
      <c r="I2209">
        <v>3</v>
      </c>
      <c r="J2209">
        <v>144</v>
      </c>
      <c r="K2209">
        <v>72</v>
      </c>
      <c r="L2209">
        <v>74</v>
      </c>
      <c r="M2209">
        <v>70</v>
      </c>
      <c r="N2209" t="s">
        <v>51</v>
      </c>
      <c r="O2209" t="s">
        <v>51</v>
      </c>
      <c r="P2209" t="s">
        <v>51</v>
      </c>
      <c r="Q2209" s="5">
        <f>IF(Teams[[#This Row],[LgWin]]="Y", 1,
IF(Teams[[#This Row],[LgWin]] = "N", 0, " "))</f>
        <v>0</v>
      </c>
      <c r="R2209" t="s">
        <v>51</v>
      </c>
      <c r="S2209" s="5">
        <f>IF(Teams[[#This Row],[WSWin]]="Y", 1,
IF(Teams[[#This Row],[WSWin]] = "N", 0, " "))</f>
        <v>0</v>
      </c>
      <c r="T2209">
        <v>691</v>
      </c>
      <c r="U2209">
        <v>4913</v>
      </c>
      <c r="V2209">
        <v>1304</v>
      </c>
      <c r="W2209">
        <v>247</v>
      </c>
      <c r="X2209">
        <v>24</v>
      </c>
      <c r="Y2209">
        <v>138</v>
      </c>
      <c r="Z2209">
        <v>526</v>
      </c>
      <c r="AA2209">
        <v>877</v>
      </c>
      <c r="AB2209">
        <v>90</v>
      </c>
      <c r="AC2209">
        <v>47</v>
      </c>
      <c r="AD2209">
        <v>33</v>
      </c>
      <c r="AE2209">
        <v>45</v>
      </c>
      <c r="AF2209">
        <v>720</v>
      </c>
      <c r="AG2209">
        <v>665</v>
      </c>
      <c r="AH2209">
        <v>4.66</v>
      </c>
      <c r="AI2209">
        <v>14</v>
      </c>
      <c r="AJ2209">
        <v>4</v>
      </c>
      <c r="AK2209">
        <v>34</v>
      </c>
      <c r="AL2209">
        <v>3855</v>
      </c>
      <c r="AM2209">
        <v>1385</v>
      </c>
      <c r="AN2209">
        <v>152</v>
      </c>
      <c r="AO2209">
        <v>514</v>
      </c>
      <c r="AP2209">
        <v>838</v>
      </c>
      <c r="AQ2209">
        <v>98</v>
      </c>
      <c r="AR2209">
        <v>156</v>
      </c>
      <c r="AS2209">
        <v>0.98199999999999998</v>
      </c>
      <c r="AT2209" t="s">
        <v>568</v>
      </c>
      <c r="AU2209" t="s">
        <v>593</v>
      </c>
      <c r="AV2209">
        <v>1985910</v>
      </c>
      <c r="AW2209">
        <v>103</v>
      </c>
      <c r="AX2209">
        <v>103</v>
      </c>
      <c r="AY2209" t="s">
        <v>526</v>
      </c>
      <c r="AZ2209" t="s">
        <v>526</v>
      </c>
      <c r="BA2209" t="s">
        <v>526</v>
      </c>
    </row>
    <row r="2210" spans="1:53" x14ac:dyDescent="0.55000000000000004">
      <c r="A2210">
        <v>1995</v>
      </c>
      <c r="B2210" s="5" t="b">
        <f>Teams[[#This Row],[yearID]]&gt;=1973</f>
        <v>1</v>
      </c>
      <c r="C2210" s="5" t="b">
        <f>Teams[[#This Row],[yearID]]&gt;=1903</f>
        <v>1</v>
      </c>
      <c r="D2210" t="s">
        <v>410</v>
      </c>
      <c r="E2210" t="s">
        <v>576</v>
      </c>
      <c r="F2210" t="s">
        <v>576</v>
      </c>
      <c r="G2210" s="5" t="str">
        <f>VLOOKUP(Teams[[#This Row],[franchID]],TeamsFranchises!$A$2:$D$121,2,FALSE)</f>
        <v>Toronto Blue Jays</v>
      </c>
      <c r="H2210" t="s">
        <v>37</v>
      </c>
      <c r="I2210">
        <v>5</v>
      </c>
      <c r="J2210">
        <v>144</v>
      </c>
      <c r="K2210">
        <v>72</v>
      </c>
      <c r="L2210">
        <v>56</v>
      </c>
      <c r="M2210">
        <v>88</v>
      </c>
      <c r="N2210" t="s">
        <v>51</v>
      </c>
      <c r="O2210" t="s">
        <v>51</v>
      </c>
      <c r="P2210" t="s">
        <v>51</v>
      </c>
      <c r="Q2210" s="5">
        <f>IF(Teams[[#This Row],[LgWin]]="Y", 1,
IF(Teams[[#This Row],[LgWin]] = "N", 0, " "))</f>
        <v>0</v>
      </c>
      <c r="R2210" t="s">
        <v>51</v>
      </c>
      <c r="S2210" s="5">
        <f>IF(Teams[[#This Row],[WSWin]]="Y", 1,
IF(Teams[[#This Row],[WSWin]] = "N", 0, " "))</f>
        <v>0</v>
      </c>
      <c r="T2210">
        <v>642</v>
      </c>
      <c r="U2210">
        <v>5036</v>
      </c>
      <c r="V2210">
        <v>1309</v>
      </c>
      <c r="W2210">
        <v>275</v>
      </c>
      <c r="X2210">
        <v>27</v>
      </c>
      <c r="Y2210">
        <v>140</v>
      </c>
      <c r="Z2210">
        <v>492</v>
      </c>
      <c r="AA2210">
        <v>906</v>
      </c>
      <c r="AB2210">
        <v>75</v>
      </c>
      <c r="AC2210">
        <v>16</v>
      </c>
      <c r="AD2210">
        <v>44</v>
      </c>
      <c r="AE2210">
        <v>45</v>
      </c>
      <c r="AF2210">
        <v>777</v>
      </c>
      <c r="AG2210">
        <v>701</v>
      </c>
      <c r="AH2210">
        <v>4.88</v>
      </c>
      <c r="AI2210">
        <v>16</v>
      </c>
      <c r="AJ2210">
        <v>8</v>
      </c>
      <c r="AK2210">
        <v>22</v>
      </c>
      <c r="AL2210">
        <v>3878</v>
      </c>
      <c r="AM2210">
        <v>1336</v>
      </c>
      <c r="AN2210">
        <v>145</v>
      </c>
      <c r="AO2210">
        <v>654</v>
      </c>
      <c r="AP2210">
        <v>894</v>
      </c>
      <c r="AQ2210">
        <v>97</v>
      </c>
      <c r="AR2210">
        <v>131</v>
      </c>
      <c r="AS2210">
        <v>0.98199999999999998</v>
      </c>
      <c r="AT2210" t="s">
        <v>577</v>
      </c>
      <c r="AU2210" t="s">
        <v>581</v>
      </c>
      <c r="AV2210">
        <v>2826483</v>
      </c>
      <c r="AW2210">
        <v>99</v>
      </c>
      <c r="AX2210">
        <v>100</v>
      </c>
      <c r="AY2210" t="s">
        <v>576</v>
      </c>
      <c r="AZ2210" t="s">
        <v>576</v>
      </c>
      <c r="BA2210" t="s">
        <v>576</v>
      </c>
    </row>
    <row r="2211" spans="1:53" x14ac:dyDescent="0.55000000000000004">
      <c r="A2211">
        <v>1996</v>
      </c>
      <c r="B2211" s="5" t="b">
        <f>Teams[[#This Row],[yearID]]&gt;=1973</f>
        <v>1</v>
      </c>
      <c r="C2211" s="5" t="b">
        <f>Teams[[#This Row],[yearID]]&gt;=1903</f>
        <v>1</v>
      </c>
      <c r="D2211" t="s">
        <v>157</v>
      </c>
      <c r="E2211" t="s">
        <v>159</v>
      </c>
      <c r="F2211" t="s">
        <v>159</v>
      </c>
      <c r="G2211" s="5" t="str">
        <f>VLOOKUP(Teams[[#This Row],[franchID]],TeamsFranchises!$A$2:$D$121,2,FALSE)</f>
        <v>Atlanta Braves</v>
      </c>
      <c r="H2211" t="s">
        <v>37</v>
      </c>
      <c r="I2211">
        <v>1</v>
      </c>
      <c r="J2211">
        <v>162</v>
      </c>
      <c r="K2211">
        <v>81</v>
      </c>
      <c r="L2211">
        <v>96</v>
      </c>
      <c r="M2211">
        <v>66</v>
      </c>
      <c r="N2211" t="s">
        <v>76</v>
      </c>
      <c r="O2211" t="s">
        <v>51</v>
      </c>
      <c r="P2211" t="s">
        <v>76</v>
      </c>
      <c r="Q2211" s="5">
        <f>IF(Teams[[#This Row],[LgWin]]="Y", 1,
IF(Teams[[#This Row],[LgWin]] = "N", 0, " "))</f>
        <v>1</v>
      </c>
      <c r="R2211" t="s">
        <v>51</v>
      </c>
      <c r="S2211" s="5">
        <f>IF(Teams[[#This Row],[WSWin]]="Y", 1,
IF(Teams[[#This Row],[WSWin]] = "N", 0, " "))</f>
        <v>0</v>
      </c>
      <c r="T2211">
        <v>773</v>
      </c>
      <c r="U2211">
        <v>5614</v>
      </c>
      <c r="V2211">
        <v>1514</v>
      </c>
      <c r="W2211">
        <v>264</v>
      </c>
      <c r="X2211">
        <v>28</v>
      </c>
      <c r="Y2211">
        <v>197</v>
      </c>
      <c r="Z2211">
        <v>530</v>
      </c>
      <c r="AA2211">
        <v>1032</v>
      </c>
      <c r="AB2211">
        <v>83</v>
      </c>
      <c r="AC2211">
        <v>43</v>
      </c>
      <c r="AD2211">
        <v>27</v>
      </c>
      <c r="AE2211">
        <v>50</v>
      </c>
      <c r="AF2211">
        <v>648</v>
      </c>
      <c r="AG2211">
        <v>575</v>
      </c>
      <c r="AH2211">
        <v>3.52</v>
      </c>
      <c r="AI2211">
        <v>14</v>
      </c>
      <c r="AJ2211">
        <v>9</v>
      </c>
      <c r="AK2211">
        <v>46</v>
      </c>
      <c r="AL2211">
        <v>4407</v>
      </c>
      <c r="AM2211">
        <v>1372</v>
      </c>
      <c r="AN2211">
        <v>120</v>
      </c>
      <c r="AO2211">
        <v>451</v>
      </c>
      <c r="AP2211">
        <v>1245</v>
      </c>
      <c r="AQ2211">
        <v>130</v>
      </c>
      <c r="AR2211">
        <v>143</v>
      </c>
      <c r="AS2211">
        <v>0.98</v>
      </c>
      <c r="AT2211" t="s">
        <v>541</v>
      </c>
      <c r="AU2211" t="s">
        <v>542</v>
      </c>
      <c r="AV2211">
        <v>2901242</v>
      </c>
      <c r="AW2211">
        <v>106</v>
      </c>
      <c r="AX2211">
        <v>104</v>
      </c>
      <c r="AY2211" t="s">
        <v>159</v>
      </c>
      <c r="AZ2211" t="s">
        <v>159</v>
      </c>
      <c r="BA2211" t="s">
        <v>159</v>
      </c>
    </row>
    <row r="2212" spans="1:53" x14ac:dyDescent="0.55000000000000004">
      <c r="A2212">
        <v>1996</v>
      </c>
      <c r="B2212" s="5" t="b">
        <f>Teams[[#This Row],[yearID]]&gt;=1973</f>
        <v>1</v>
      </c>
      <c r="C2212" s="5" t="b">
        <f>Teams[[#This Row],[yearID]]&gt;=1903</f>
        <v>1</v>
      </c>
      <c r="D2212" t="s">
        <v>410</v>
      </c>
      <c r="E2212" t="s">
        <v>95</v>
      </c>
      <c r="F2212" t="s">
        <v>95</v>
      </c>
      <c r="G2212" s="5" t="str">
        <f>VLOOKUP(Teams[[#This Row],[franchID]],TeamsFranchises!$A$2:$D$121,2,FALSE)</f>
        <v>Baltimore Orioles</v>
      </c>
      <c r="H2212" t="s">
        <v>37</v>
      </c>
      <c r="I2212">
        <v>2</v>
      </c>
      <c r="J2212">
        <v>163</v>
      </c>
      <c r="K2212">
        <v>82</v>
      </c>
      <c r="L2212">
        <v>88</v>
      </c>
      <c r="M2212">
        <v>74</v>
      </c>
      <c r="N2212" t="s">
        <v>51</v>
      </c>
      <c r="O2212" t="s">
        <v>76</v>
      </c>
      <c r="P2212" t="s">
        <v>51</v>
      </c>
      <c r="Q2212" s="5">
        <f>IF(Teams[[#This Row],[LgWin]]="Y", 1,
IF(Teams[[#This Row],[LgWin]] = "N", 0, " "))</f>
        <v>0</v>
      </c>
      <c r="R2212" t="s">
        <v>51</v>
      </c>
      <c r="S2212" s="5">
        <f>IF(Teams[[#This Row],[WSWin]]="Y", 1,
IF(Teams[[#This Row],[WSWin]] = "N", 0, " "))</f>
        <v>0</v>
      </c>
      <c r="T2212">
        <v>949</v>
      </c>
      <c r="U2212">
        <v>5689</v>
      </c>
      <c r="V2212">
        <v>1557</v>
      </c>
      <c r="W2212">
        <v>299</v>
      </c>
      <c r="X2212">
        <v>29</v>
      </c>
      <c r="Y2212">
        <v>257</v>
      </c>
      <c r="Z2212">
        <v>645</v>
      </c>
      <c r="AA2212">
        <v>915</v>
      </c>
      <c r="AB2212">
        <v>76</v>
      </c>
      <c r="AC2212">
        <v>40</v>
      </c>
      <c r="AD2212">
        <v>61</v>
      </c>
      <c r="AE2212">
        <v>67</v>
      </c>
      <c r="AF2212">
        <v>903</v>
      </c>
      <c r="AG2212">
        <v>839</v>
      </c>
      <c r="AH2212">
        <v>5.14</v>
      </c>
      <c r="AI2212">
        <v>13</v>
      </c>
      <c r="AJ2212">
        <v>1</v>
      </c>
      <c r="AK2212">
        <v>44</v>
      </c>
      <c r="AL2212">
        <v>4406</v>
      </c>
      <c r="AM2212">
        <v>1604</v>
      </c>
      <c r="AN2212">
        <v>209</v>
      </c>
      <c r="AO2212">
        <v>597</v>
      </c>
      <c r="AP2212">
        <v>1047</v>
      </c>
      <c r="AQ2212">
        <v>97</v>
      </c>
      <c r="AR2212">
        <v>173</v>
      </c>
      <c r="AS2212">
        <v>0.98399999999999999</v>
      </c>
      <c r="AT2212" t="s">
        <v>218</v>
      </c>
      <c r="AU2212" t="s">
        <v>583</v>
      </c>
      <c r="AV2212">
        <v>3646950</v>
      </c>
      <c r="AW2212">
        <v>100</v>
      </c>
      <c r="AX2212">
        <v>99</v>
      </c>
      <c r="AY2212" t="s">
        <v>95</v>
      </c>
      <c r="AZ2212" t="s">
        <v>95</v>
      </c>
      <c r="BA2212" t="s">
        <v>95</v>
      </c>
    </row>
    <row r="2213" spans="1:53" x14ac:dyDescent="0.55000000000000004">
      <c r="A2213">
        <v>1996</v>
      </c>
      <c r="B2213" s="5" t="b">
        <f>Teams[[#This Row],[yearID]]&gt;=1973</f>
        <v>1</v>
      </c>
      <c r="C2213" s="5" t="b">
        <f>Teams[[#This Row],[yearID]]&gt;=1903</f>
        <v>1</v>
      </c>
      <c r="D2213" t="s">
        <v>410</v>
      </c>
      <c r="E2213" t="s">
        <v>54</v>
      </c>
      <c r="F2213" t="s">
        <v>54</v>
      </c>
      <c r="G2213" s="5" t="str">
        <f>VLOOKUP(Teams[[#This Row],[franchID]],TeamsFranchises!$A$2:$D$121,2,FALSE)</f>
        <v>Boston Red Sox</v>
      </c>
      <c r="H2213" t="s">
        <v>37</v>
      </c>
      <c r="I2213">
        <v>3</v>
      </c>
      <c r="J2213">
        <v>162</v>
      </c>
      <c r="K2213">
        <v>81</v>
      </c>
      <c r="L2213">
        <v>85</v>
      </c>
      <c r="M2213">
        <v>77</v>
      </c>
      <c r="N2213" t="s">
        <v>51</v>
      </c>
      <c r="O2213" t="s">
        <v>51</v>
      </c>
      <c r="P2213" t="s">
        <v>51</v>
      </c>
      <c r="Q2213" s="5">
        <f>IF(Teams[[#This Row],[LgWin]]="Y", 1,
IF(Teams[[#This Row],[LgWin]] = "N", 0, " "))</f>
        <v>0</v>
      </c>
      <c r="R2213" t="s">
        <v>51</v>
      </c>
      <c r="S2213" s="5">
        <f>IF(Teams[[#This Row],[WSWin]]="Y", 1,
IF(Teams[[#This Row],[WSWin]] = "N", 0, " "))</f>
        <v>0</v>
      </c>
      <c r="T2213">
        <v>928</v>
      </c>
      <c r="U2213">
        <v>5756</v>
      </c>
      <c r="V2213">
        <v>1631</v>
      </c>
      <c r="W2213">
        <v>308</v>
      </c>
      <c r="X2213">
        <v>31</v>
      </c>
      <c r="Y2213">
        <v>209</v>
      </c>
      <c r="Z2213">
        <v>642</v>
      </c>
      <c r="AA2213">
        <v>1020</v>
      </c>
      <c r="AB2213">
        <v>91</v>
      </c>
      <c r="AC2213">
        <v>44</v>
      </c>
      <c r="AD2213">
        <v>67</v>
      </c>
      <c r="AE2213">
        <v>47</v>
      </c>
      <c r="AF2213">
        <v>921</v>
      </c>
      <c r="AG2213">
        <v>807</v>
      </c>
      <c r="AH2213">
        <v>4.9800000000000004</v>
      </c>
      <c r="AI2213">
        <v>17</v>
      </c>
      <c r="AJ2213">
        <v>5</v>
      </c>
      <c r="AK2213">
        <v>37</v>
      </c>
      <c r="AL2213">
        <v>4374</v>
      </c>
      <c r="AM2213">
        <v>1606</v>
      </c>
      <c r="AN2213">
        <v>185</v>
      </c>
      <c r="AO2213">
        <v>722</v>
      </c>
      <c r="AP2213">
        <v>1165</v>
      </c>
      <c r="AQ2213">
        <v>135</v>
      </c>
      <c r="AR2213">
        <v>152</v>
      </c>
      <c r="AS2213">
        <v>0.97799999999999998</v>
      </c>
      <c r="AT2213" t="s">
        <v>441</v>
      </c>
      <c r="AU2213" t="s">
        <v>493</v>
      </c>
      <c r="AV2213">
        <v>2315231</v>
      </c>
      <c r="AW2213">
        <v>101</v>
      </c>
      <c r="AX2213">
        <v>101</v>
      </c>
      <c r="AY2213" t="s">
        <v>54</v>
      </c>
      <c r="AZ2213" t="s">
        <v>54</v>
      </c>
      <c r="BA2213" t="s">
        <v>54</v>
      </c>
    </row>
    <row r="2214" spans="1:53" x14ac:dyDescent="0.55000000000000004">
      <c r="A2214">
        <v>1996</v>
      </c>
      <c r="B2214" s="5" t="b">
        <f>Teams[[#This Row],[yearID]]&gt;=1973</f>
        <v>1</v>
      </c>
      <c r="C2214" s="5" t="b">
        <f>Teams[[#This Row],[yearID]]&gt;=1903</f>
        <v>1</v>
      </c>
      <c r="D2214" t="s">
        <v>410</v>
      </c>
      <c r="E2214" t="s">
        <v>537</v>
      </c>
      <c r="F2214" t="s">
        <v>520</v>
      </c>
      <c r="G2214" s="5" t="str">
        <f>VLOOKUP(Teams[[#This Row],[franchID]],TeamsFranchises!$A$2:$D$121,2,FALSE)</f>
        <v>Los Angeles Angels of Anaheim</v>
      </c>
      <c r="H2214" t="s">
        <v>8</v>
      </c>
      <c r="I2214">
        <v>4</v>
      </c>
      <c r="J2214">
        <v>161</v>
      </c>
      <c r="K2214">
        <v>81</v>
      </c>
      <c r="L2214">
        <v>70</v>
      </c>
      <c r="M2214">
        <v>91</v>
      </c>
      <c r="N2214" t="s">
        <v>51</v>
      </c>
      <c r="O2214" t="s">
        <v>51</v>
      </c>
      <c r="P2214" t="s">
        <v>51</v>
      </c>
      <c r="Q2214" s="5">
        <f>IF(Teams[[#This Row],[LgWin]]="Y", 1,
IF(Teams[[#This Row],[LgWin]] = "N", 0, " "))</f>
        <v>0</v>
      </c>
      <c r="R2214" t="s">
        <v>51</v>
      </c>
      <c r="S2214" s="5">
        <f>IF(Teams[[#This Row],[WSWin]]="Y", 1,
IF(Teams[[#This Row],[WSWin]] = "N", 0, " "))</f>
        <v>0</v>
      </c>
      <c r="T2214">
        <v>762</v>
      </c>
      <c r="U2214">
        <v>5686</v>
      </c>
      <c r="V2214">
        <v>1571</v>
      </c>
      <c r="W2214">
        <v>256</v>
      </c>
      <c r="X2214">
        <v>24</v>
      </c>
      <c r="Y2214">
        <v>192</v>
      </c>
      <c r="Z2214">
        <v>527</v>
      </c>
      <c r="AA2214">
        <v>974</v>
      </c>
      <c r="AB2214">
        <v>53</v>
      </c>
      <c r="AC2214">
        <v>39</v>
      </c>
      <c r="AD2214">
        <v>29</v>
      </c>
      <c r="AE2214">
        <v>33</v>
      </c>
      <c r="AF2214">
        <v>943</v>
      </c>
      <c r="AG2214">
        <v>847</v>
      </c>
      <c r="AH2214">
        <v>5.3</v>
      </c>
      <c r="AI2214">
        <v>12</v>
      </c>
      <c r="AJ2214">
        <v>8</v>
      </c>
      <c r="AK2214">
        <v>38</v>
      </c>
      <c r="AL2214">
        <v>4317</v>
      </c>
      <c r="AM2214">
        <v>1546</v>
      </c>
      <c r="AN2214">
        <v>219</v>
      </c>
      <c r="AO2214">
        <v>662</v>
      </c>
      <c r="AP2214">
        <v>1052</v>
      </c>
      <c r="AQ2214">
        <v>128</v>
      </c>
      <c r="AR2214">
        <v>156</v>
      </c>
      <c r="AS2214">
        <v>0.97899999999999998</v>
      </c>
      <c r="AT2214" t="s">
        <v>538</v>
      </c>
      <c r="AU2214" t="s">
        <v>543</v>
      </c>
      <c r="AV2214">
        <v>1820521</v>
      </c>
      <c r="AW2214">
        <v>98</v>
      </c>
      <c r="AX2214">
        <v>98</v>
      </c>
      <c r="AY2214" t="s">
        <v>537</v>
      </c>
      <c r="AZ2214" t="s">
        <v>537</v>
      </c>
      <c r="BA2214" t="s">
        <v>537</v>
      </c>
    </row>
    <row r="2215" spans="1:53" x14ac:dyDescent="0.55000000000000004">
      <c r="A2215">
        <v>1996</v>
      </c>
      <c r="B2215" s="5" t="b">
        <f>Teams[[#This Row],[yearID]]&gt;=1973</f>
        <v>1</v>
      </c>
      <c r="C2215" s="5" t="b">
        <f>Teams[[#This Row],[yearID]]&gt;=1903</f>
        <v>1</v>
      </c>
      <c r="D2215" t="s">
        <v>410</v>
      </c>
      <c r="E2215" t="s">
        <v>415</v>
      </c>
      <c r="F2215" t="s">
        <v>416</v>
      </c>
      <c r="G2215" s="5" t="str">
        <f>VLOOKUP(Teams[[#This Row],[franchID]],TeamsFranchises!$A$2:$D$121,2,FALSE)</f>
        <v>Chicago White Sox</v>
      </c>
      <c r="H2215" t="s">
        <v>591</v>
      </c>
      <c r="I2215">
        <v>2</v>
      </c>
      <c r="J2215">
        <v>162</v>
      </c>
      <c r="K2215">
        <v>81</v>
      </c>
      <c r="L2215">
        <v>85</v>
      </c>
      <c r="M2215">
        <v>77</v>
      </c>
      <c r="N2215" t="s">
        <v>51</v>
      </c>
      <c r="O2215" t="s">
        <v>51</v>
      </c>
      <c r="P2215" t="s">
        <v>51</v>
      </c>
      <c r="Q2215" s="5">
        <f>IF(Teams[[#This Row],[LgWin]]="Y", 1,
IF(Teams[[#This Row],[LgWin]] = "N", 0, " "))</f>
        <v>0</v>
      </c>
      <c r="R2215" t="s">
        <v>51</v>
      </c>
      <c r="S2215" s="5">
        <f>IF(Teams[[#This Row],[WSWin]]="Y", 1,
IF(Teams[[#This Row],[WSWin]] = "N", 0, " "))</f>
        <v>0</v>
      </c>
      <c r="T2215">
        <v>898</v>
      </c>
      <c r="U2215">
        <v>5644</v>
      </c>
      <c r="V2215">
        <v>1586</v>
      </c>
      <c r="W2215">
        <v>284</v>
      </c>
      <c r="X2215">
        <v>33</v>
      </c>
      <c r="Y2215">
        <v>195</v>
      </c>
      <c r="Z2215">
        <v>701</v>
      </c>
      <c r="AA2215">
        <v>927</v>
      </c>
      <c r="AB2215">
        <v>105</v>
      </c>
      <c r="AC2215">
        <v>41</v>
      </c>
      <c r="AD2215">
        <v>34</v>
      </c>
      <c r="AE2215">
        <v>62</v>
      </c>
      <c r="AF2215">
        <v>794</v>
      </c>
      <c r="AG2215">
        <v>733</v>
      </c>
      <c r="AH2215">
        <v>4.5199999999999996</v>
      </c>
      <c r="AI2215">
        <v>7</v>
      </c>
      <c r="AJ2215">
        <v>4</v>
      </c>
      <c r="AK2215">
        <v>43</v>
      </c>
      <c r="AL2215">
        <v>4383</v>
      </c>
      <c r="AM2215">
        <v>1529</v>
      </c>
      <c r="AN2215">
        <v>174</v>
      </c>
      <c r="AO2215">
        <v>616</v>
      </c>
      <c r="AP2215">
        <v>1039</v>
      </c>
      <c r="AQ2215">
        <v>109</v>
      </c>
      <c r="AR2215">
        <v>145</v>
      </c>
      <c r="AS2215">
        <v>0.98199999999999998</v>
      </c>
      <c r="AT2215" t="s">
        <v>417</v>
      </c>
      <c r="AU2215" t="s">
        <v>582</v>
      </c>
      <c r="AV2215">
        <v>1676403</v>
      </c>
      <c r="AW2215">
        <v>95</v>
      </c>
      <c r="AX2215">
        <v>95</v>
      </c>
      <c r="AY2215" t="s">
        <v>416</v>
      </c>
      <c r="AZ2215" t="s">
        <v>415</v>
      </c>
      <c r="BA2215" t="s">
        <v>415</v>
      </c>
    </row>
    <row r="2216" spans="1:53" x14ac:dyDescent="0.55000000000000004">
      <c r="A2216">
        <v>1996</v>
      </c>
      <c r="B2216" s="5" t="b">
        <f>Teams[[#This Row],[yearID]]&gt;=1973</f>
        <v>1</v>
      </c>
      <c r="C2216" s="5" t="b">
        <f>Teams[[#This Row],[yearID]]&gt;=1903</f>
        <v>1</v>
      </c>
      <c r="D2216" t="s">
        <v>157</v>
      </c>
      <c r="E2216" t="s">
        <v>161</v>
      </c>
      <c r="F2216" t="s">
        <v>162</v>
      </c>
      <c r="G2216" s="5" t="str">
        <f>VLOOKUP(Teams[[#This Row],[franchID]],TeamsFranchises!$A$2:$D$121,2,FALSE)</f>
        <v>Chicago Cubs</v>
      </c>
      <c r="H2216" t="s">
        <v>591</v>
      </c>
      <c r="I2216">
        <v>4</v>
      </c>
      <c r="J2216">
        <v>162</v>
      </c>
      <c r="K2216">
        <v>81</v>
      </c>
      <c r="L2216">
        <v>76</v>
      </c>
      <c r="M2216">
        <v>86</v>
      </c>
      <c r="N2216" t="s">
        <v>51</v>
      </c>
      <c r="O2216" t="s">
        <v>51</v>
      </c>
      <c r="P2216" t="s">
        <v>51</v>
      </c>
      <c r="Q2216" s="5">
        <f>IF(Teams[[#This Row],[LgWin]]="Y", 1,
IF(Teams[[#This Row],[LgWin]] = "N", 0, " "))</f>
        <v>0</v>
      </c>
      <c r="R2216" t="s">
        <v>51</v>
      </c>
      <c r="S2216" s="5">
        <f>IF(Teams[[#This Row],[WSWin]]="Y", 1,
IF(Teams[[#This Row],[WSWin]] = "N", 0, " "))</f>
        <v>0</v>
      </c>
      <c r="T2216">
        <v>772</v>
      </c>
      <c r="U2216">
        <v>5531</v>
      </c>
      <c r="V2216">
        <v>1388</v>
      </c>
      <c r="W2216">
        <v>267</v>
      </c>
      <c r="X2216">
        <v>19</v>
      </c>
      <c r="Y2216">
        <v>175</v>
      </c>
      <c r="Z2216">
        <v>523</v>
      </c>
      <c r="AA2216">
        <v>1090</v>
      </c>
      <c r="AB2216">
        <v>108</v>
      </c>
      <c r="AC2216">
        <v>50</v>
      </c>
      <c r="AD2216">
        <v>61</v>
      </c>
      <c r="AE2216">
        <v>48</v>
      </c>
      <c r="AF2216">
        <v>771</v>
      </c>
      <c r="AG2216">
        <v>705</v>
      </c>
      <c r="AH2216">
        <v>4.3600000000000003</v>
      </c>
      <c r="AI2216">
        <v>10</v>
      </c>
      <c r="AJ2216">
        <v>10</v>
      </c>
      <c r="AK2216">
        <v>34</v>
      </c>
      <c r="AL2216">
        <v>4369</v>
      </c>
      <c r="AM2216">
        <v>1447</v>
      </c>
      <c r="AN2216">
        <v>184</v>
      </c>
      <c r="AO2216">
        <v>546</v>
      </c>
      <c r="AP2216">
        <v>1027</v>
      </c>
      <c r="AQ2216">
        <v>104</v>
      </c>
      <c r="AR2216">
        <v>147</v>
      </c>
      <c r="AS2216">
        <v>0.98299999999999998</v>
      </c>
      <c r="AT2216" t="s">
        <v>434</v>
      </c>
      <c r="AU2216" t="s">
        <v>473</v>
      </c>
      <c r="AV2216">
        <v>2219110</v>
      </c>
      <c r="AW2216">
        <v>103</v>
      </c>
      <c r="AX2216">
        <v>103</v>
      </c>
      <c r="AY2216" t="s">
        <v>162</v>
      </c>
      <c r="AZ2216" t="s">
        <v>161</v>
      </c>
      <c r="BA2216" t="s">
        <v>161</v>
      </c>
    </row>
    <row r="2217" spans="1:53" x14ac:dyDescent="0.55000000000000004">
      <c r="A2217">
        <v>1996</v>
      </c>
      <c r="B2217" s="5" t="b">
        <f>Teams[[#This Row],[yearID]]&gt;=1973</f>
        <v>1</v>
      </c>
      <c r="C2217" s="5" t="b">
        <f>Teams[[#This Row],[yearID]]&gt;=1903</f>
        <v>1</v>
      </c>
      <c r="D2217" t="s">
        <v>157</v>
      </c>
      <c r="E2217" t="s">
        <v>167</v>
      </c>
      <c r="F2217" t="s">
        <v>167</v>
      </c>
      <c r="G2217" s="5" t="str">
        <f>VLOOKUP(Teams[[#This Row],[franchID]],TeamsFranchises!$A$2:$D$121,2,FALSE)</f>
        <v>Cincinnati Reds</v>
      </c>
      <c r="H2217" t="s">
        <v>591</v>
      </c>
      <c r="I2217">
        <v>3</v>
      </c>
      <c r="J2217">
        <v>162</v>
      </c>
      <c r="K2217">
        <v>81</v>
      </c>
      <c r="L2217">
        <v>81</v>
      </c>
      <c r="M2217">
        <v>81</v>
      </c>
      <c r="N2217" t="s">
        <v>51</v>
      </c>
      <c r="O2217" t="s">
        <v>51</v>
      </c>
      <c r="P2217" t="s">
        <v>51</v>
      </c>
      <c r="Q2217" s="5">
        <f>IF(Teams[[#This Row],[LgWin]]="Y", 1,
IF(Teams[[#This Row],[LgWin]] = "N", 0, " "))</f>
        <v>0</v>
      </c>
      <c r="R2217" t="s">
        <v>51</v>
      </c>
      <c r="S2217" s="5">
        <f>IF(Teams[[#This Row],[WSWin]]="Y", 1,
IF(Teams[[#This Row],[WSWin]] = "N", 0, " "))</f>
        <v>0</v>
      </c>
      <c r="T2217">
        <v>778</v>
      </c>
      <c r="U2217">
        <v>5455</v>
      </c>
      <c r="V2217">
        <v>1398</v>
      </c>
      <c r="W2217">
        <v>259</v>
      </c>
      <c r="X2217">
        <v>36</v>
      </c>
      <c r="Y2217">
        <v>191</v>
      </c>
      <c r="Z2217">
        <v>604</v>
      </c>
      <c r="AA2217">
        <v>1134</v>
      </c>
      <c r="AB2217">
        <v>171</v>
      </c>
      <c r="AC2217">
        <v>63</v>
      </c>
      <c r="AD2217">
        <v>34</v>
      </c>
      <c r="AE2217">
        <v>49</v>
      </c>
      <c r="AF2217">
        <v>773</v>
      </c>
      <c r="AG2217">
        <v>692</v>
      </c>
      <c r="AH2217">
        <v>4.32</v>
      </c>
      <c r="AI2217">
        <v>6</v>
      </c>
      <c r="AJ2217">
        <v>8</v>
      </c>
      <c r="AK2217">
        <v>52</v>
      </c>
      <c r="AL2217">
        <v>4329</v>
      </c>
      <c r="AM2217">
        <v>1447</v>
      </c>
      <c r="AN2217">
        <v>167</v>
      </c>
      <c r="AO2217">
        <v>591</v>
      </c>
      <c r="AP2217">
        <v>1089</v>
      </c>
      <c r="AQ2217">
        <v>121</v>
      </c>
      <c r="AR2217">
        <v>145</v>
      </c>
      <c r="AS2217">
        <v>0.98</v>
      </c>
      <c r="AT2217" t="s">
        <v>165</v>
      </c>
      <c r="AU2217" t="s">
        <v>565</v>
      </c>
      <c r="AV2217">
        <v>1861428</v>
      </c>
      <c r="AW2217">
        <v>101</v>
      </c>
      <c r="AX2217">
        <v>101</v>
      </c>
      <c r="AY2217" t="s">
        <v>167</v>
      </c>
      <c r="AZ2217" t="s">
        <v>167</v>
      </c>
      <c r="BA2217" t="s">
        <v>167</v>
      </c>
    </row>
    <row r="2218" spans="1:53" x14ac:dyDescent="0.55000000000000004">
      <c r="A2218">
        <v>1996</v>
      </c>
      <c r="B2218" s="5" t="b">
        <f>Teams[[#This Row],[yearID]]&gt;=1973</f>
        <v>1</v>
      </c>
      <c r="C2218" s="5" t="b">
        <f>Teams[[#This Row],[yearID]]&gt;=1903</f>
        <v>1</v>
      </c>
      <c r="D2218" t="s">
        <v>410</v>
      </c>
      <c r="E2218" t="s">
        <v>64</v>
      </c>
      <c r="F2218" t="s">
        <v>64</v>
      </c>
      <c r="G2218" s="5" t="str">
        <f>VLOOKUP(Teams[[#This Row],[franchID]],TeamsFranchises!$A$2:$D$121,2,FALSE)</f>
        <v>Cleveland Indians</v>
      </c>
      <c r="H2218" t="s">
        <v>591</v>
      </c>
      <c r="I2218">
        <v>1</v>
      </c>
      <c r="J2218">
        <v>161</v>
      </c>
      <c r="K2218">
        <v>80</v>
      </c>
      <c r="L2218">
        <v>99</v>
      </c>
      <c r="M2218">
        <v>62</v>
      </c>
      <c r="N2218" t="s">
        <v>76</v>
      </c>
      <c r="O2218" t="s">
        <v>51</v>
      </c>
      <c r="P2218" t="s">
        <v>51</v>
      </c>
      <c r="Q2218" s="5">
        <f>IF(Teams[[#This Row],[LgWin]]="Y", 1,
IF(Teams[[#This Row],[LgWin]] = "N", 0, " "))</f>
        <v>0</v>
      </c>
      <c r="R2218" t="s">
        <v>51</v>
      </c>
      <c r="S2218" s="5">
        <f>IF(Teams[[#This Row],[WSWin]]="Y", 1,
IF(Teams[[#This Row],[WSWin]] = "N", 0, " "))</f>
        <v>0</v>
      </c>
      <c r="T2218">
        <v>952</v>
      </c>
      <c r="U2218">
        <v>5681</v>
      </c>
      <c r="V2218">
        <v>1665</v>
      </c>
      <c r="W2218">
        <v>335</v>
      </c>
      <c r="X2218">
        <v>23</v>
      </c>
      <c r="Y2218">
        <v>218</v>
      </c>
      <c r="Z2218">
        <v>671</v>
      </c>
      <c r="AA2218">
        <v>844</v>
      </c>
      <c r="AB2218">
        <v>160</v>
      </c>
      <c r="AC2218">
        <v>50</v>
      </c>
      <c r="AD2218">
        <v>43</v>
      </c>
      <c r="AE2218">
        <v>57</v>
      </c>
      <c r="AF2218">
        <v>769</v>
      </c>
      <c r="AG2218">
        <v>700</v>
      </c>
      <c r="AH2218">
        <v>4.34</v>
      </c>
      <c r="AI2218">
        <v>13</v>
      </c>
      <c r="AJ2218">
        <v>9</v>
      </c>
      <c r="AK2218">
        <v>46</v>
      </c>
      <c r="AL2218">
        <v>4357</v>
      </c>
      <c r="AM2218">
        <v>1530</v>
      </c>
      <c r="AN2218">
        <v>173</v>
      </c>
      <c r="AO2218">
        <v>484</v>
      </c>
      <c r="AP2218">
        <v>1033</v>
      </c>
      <c r="AQ2218">
        <v>124</v>
      </c>
      <c r="AR2218">
        <v>156</v>
      </c>
      <c r="AS2218">
        <v>0.98</v>
      </c>
      <c r="AT2218" t="s">
        <v>487</v>
      </c>
      <c r="AU2218" t="s">
        <v>592</v>
      </c>
      <c r="AV2218">
        <v>3318174</v>
      </c>
      <c r="AW2218">
        <v>99</v>
      </c>
      <c r="AX2218">
        <v>98</v>
      </c>
      <c r="AY2218" t="s">
        <v>64</v>
      </c>
      <c r="AZ2218" t="s">
        <v>64</v>
      </c>
      <c r="BA2218" t="s">
        <v>64</v>
      </c>
    </row>
    <row r="2219" spans="1:53" x14ac:dyDescent="0.55000000000000004">
      <c r="A2219">
        <v>1996</v>
      </c>
      <c r="B2219" s="5" t="b">
        <f>Teams[[#This Row],[yearID]]&gt;=1973</f>
        <v>1</v>
      </c>
      <c r="C2219" s="5" t="b">
        <f>Teams[[#This Row],[yearID]]&gt;=1903</f>
        <v>1</v>
      </c>
      <c r="D2219" t="s">
        <v>157</v>
      </c>
      <c r="E2219" t="s">
        <v>241</v>
      </c>
      <c r="F2219" t="s">
        <v>241</v>
      </c>
      <c r="G2219" s="5" t="str">
        <f>VLOOKUP(Teams[[#This Row],[franchID]],TeamsFranchises!$A$2:$D$121,2,FALSE)</f>
        <v>Colorado Rockies</v>
      </c>
      <c r="H2219" t="s">
        <v>8</v>
      </c>
      <c r="I2219">
        <v>3</v>
      </c>
      <c r="J2219">
        <v>162</v>
      </c>
      <c r="K2219">
        <v>81</v>
      </c>
      <c r="L2219">
        <v>83</v>
      </c>
      <c r="M2219">
        <v>79</v>
      </c>
      <c r="N2219" t="s">
        <v>51</v>
      </c>
      <c r="O2219" t="s">
        <v>51</v>
      </c>
      <c r="P2219" t="s">
        <v>51</v>
      </c>
      <c r="Q2219" s="5">
        <f>IF(Teams[[#This Row],[LgWin]]="Y", 1,
IF(Teams[[#This Row],[LgWin]] = "N", 0, " "))</f>
        <v>0</v>
      </c>
      <c r="R2219" t="s">
        <v>51</v>
      </c>
      <c r="S2219" s="5">
        <f>IF(Teams[[#This Row],[WSWin]]="Y", 1,
IF(Teams[[#This Row],[WSWin]] = "N", 0, " "))</f>
        <v>0</v>
      </c>
      <c r="T2219">
        <v>961</v>
      </c>
      <c r="U2219">
        <v>5590</v>
      </c>
      <c r="V2219">
        <v>1607</v>
      </c>
      <c r="W2219">
        <v>297</v>
      </c>
      <c r="X2219">
        <v>37</v>
      </c>
      <c r="Y2219">
        <v>221</v>
      </c>
      <c r="Z2219">
        <v>527</v>
      </c>
      <c r="AA2219">
        <v>1108</v>
      </c>
      <c r="AB2219">
        <v>201</v>
      </c>
      <c r="AC2219">
        <v>66</v>
      </c>
      <c r="AD2219">
        <v>82</v>
      </c>
      <c r="AE2219">
        <v>52</v>
      </c>
      <c r="AF2219">
        <v>964</v>
      </c>
      <c r="AG2219">
        <v>884</v>
      </c>
      <c r="AH2219">
        <v>5.59</v>
      </c>
      <c r="AI2219">
        <v>5</v>
      </c>
      <c r="AJ2219">
        <v>4</v>
      </c>
      <c r="AK2219">
        <v>34</v>
      </c>
      <c r="AL2219">
        <v>4268</v>
      </c>
      <c r="AM2219">
        <v>1597</v>
      </c>
      <c r="AN2219">
        <v>198</v>
      </c>
      <c r="AO2219">
        <v>624</v>
      </c>
      <c r="AP2219">
        <v>932</v>
      </c>
      <c r="AQ2219">
        <v>149</v>
      </c>
      <c r="AR2219">
        <v>167</v>
      </c>
      <c r="AS2219">
        <v>0.97599999999999998</v>
      </c>
      <c r="AT2219" t="s">
        <v>584</v>
      </c>
      <c r="AU2219" t="s">
        <v>594</v>
      </c>
      <c r="AV2219">
        <v>3891014</v>
      </c>
      <c r="AW2219">
        <v>123</v>
      </c>
      <c r="AX2219">
        <v>124</v>
      </c>
      <c r="AY2219" t="s">
        <v>241</v>
      </c>
      <c r="AZ2219" t="s">
        <v>241</v>
      </c>
      <c r="BA2219" t="s">
        <v>241</v>
      </c>
    </row>
    <row r="2220" spans="1:53" x14ac:dyDescent="0.55000000000000004">
      <c r="A2220">
        <v>1996</v>
      </c>
      <c r="B2220" s="5" t="b">
        <f>Teams[[#This Row],[yearID]]&gt;=1973</f>
        <v>1</v>
      </c>
      <c r="C2220" s="5" t="b">
        <f>Teams[[#This Row],[yearID]]&gt;=1903</f>
        <v>1</v>
      </c>
      <c r="D2220" t="s">
        <v>410</v>
      </c>
      <c r="E2220" t="s">
        <v>419</v>
      </c>
      <c r="F2220" t="s">
        <v>419</v>
      </c>
      <c r="G2220" s="5" t="str">
        <f>VLOOKUP(Teams[[#This Row],[franchID]],TeamsFranchises!$A$2:$D$121,2,FALSE)</f>
        <v>Detroit Tigers</v>
      </c>
      <c r="H2220" t="s">
        <v>37</v>
      </c>
      <c r="I2220">
        <v>5</v>
      </c>
      <c r="J2220">
        <v>162</v>
      </c>
      <c r="K2220">
        <v>81</v>
      </c>
      <c r="L2220">
        <v>53</v>
      </c>
      <c r="M2220">
        <v>109</v>
      </c>
      <c r="N2220" t="s">
        <v>51</v>
      </c>
      <c r="O2220" t="s">
        <v>51</v>
      </c>
      <c r="P2220" t="s">
        <v>51</v>
      </c>
      <c r="Q2220" s="5">
        <f>IF(Teams[[#This Row],[LgWin]]="Y", 1,
IF(Teams[[#This Row],[LgWin]] = "N", 0, " "))</f>
        <v>0</v>
      </c>
      <c r="R2220" t="s">
        <v>51</v>
      </c>
      <c r="S2220" s="5">
        <f>IF(Teams[[#This Row],[WSWin]]="Y", 1,
IF(Teams[[#This Row],[WSWin]] = "N", 0, " "))</f>
        <v>0</v>
      </c>
      <c r="T2220">
        <v>783</v>
      </c>
      <c r="U2220">
        <v>5530</v>
      </c>
      <c r="V2220">
        <v>1413</v>
      </c>
      <c r="W2220">
        <v>257</v>
      </c>
      <c r="X2220">
        <v>21</v>
      </c>
      <c r="Y2220">
        <v>204</v>
      </c>
      <c r="Z2220">
        <v>546</v>
      </c>
      <c r="AA2220">
        <v>1268</v>
      </c>
      <c r="AB2220">
        <v>87</v>
      </c>
      <c r="AC2220">
        <v>50</v>
      </c>
      <c r="AD2220">
        <v>29</v>
      </c>
      <c r="AE2220">
        <v>49</v>
      </c>
      <c r="AF2220">
        <v>1103</v>
      </c>
      <c r="AG2220">
        <v>1015</v>
      </c>
      <c r="AH2220">
        <v>6.38</v>
      </c>
      <c r="AI2220">
        <v>10</v>
      </c>
      <c r="AJ2220">
        <v>4</v>
      </c>
      <c r="AK2220">
        <v>22</v>
      </c>
      <c r="AL2220">
        <v>4298</v>
      </c>
      <c r="AM2220">
        <v>1699</v>
      </c>
      <c r="AN2220">
        <v>241</v>
      </c>
      <c r="AO2220">
        <v>784</v>
      </c>
      <c r="AP2220">
        <v>957</v>
      </c>
      <c r="AQ2220">
        <v>137</v>
      </c>
      <c r="AR2220">
        <v>157</v>
      </c>
      <c r="AS2220">
        <v>0.97799999999999998</v>
      </c>
      <c r="AT2220" t="s">
        <v>420</v>
      </c>
      <c r="AU2220" t="s">
        <v>518</v>
      </c>
      <c r="AV2220">
        <v>1168610</v>
      </c>
      <c r="AW2220">
        <v>100</v>
      </c>
      <c r="AX2220">
        <v>102</v>
      </c>
      <c r="AY2220" t="s">
        <v>419</v>
      </c>
      <c r="AZ2220" t="s">
        <v>419</v>
      </c>
      <c r="BA2220" t="s">
        <v>419</v>
      </c>
    </row>
    <row r="2221" spans="1:53" x14ac:dyDescent="0.55000000000000004">
      <c r="A2221">
        <v>1996</v>
      </c>
      <c r="B2221" s="5" t="b">
        <f>Teams[[#This Row],[yearID]]&gt;=1973</f>
        <v>1</v>
      </c>
      <c r="C2221" s="5" t="b">
        <f>Teams[[#This Row],[yearID]]&gt;=1903</f>
        <v>1</v>
      </c>
      <c r="D2221" t="s">
        <v>157</v>
      </c>
      <c r="E2221" t="s">
        <v>586</v>
      </c>
      <c r="F2221" t="s">
        <v>587</v>
      </c>
      <c r="G2221" s="5" t="str">
        <f>VLOOKUP(Teams[[#This Row],[franchID]],TeamsFranchises!$A$2:$D$121,2,FALSE)</f>
        <v>Florida Marlins</v>
      </c>
      <c r="H2221" t="s">
        <v>37</v>
      </c>
      <c r="I2221">
        <v>3</v>
      </c>
      <c r="J2221">
        <v>162</v>
      </c>
      <c r="K2221">
        <v>81</v>
      </c>
      <c r="L2221">
        <v>80</v>
      </c>
      <c r="M2221">
        <v>82</v>
      </c>
      <c r="N2221" t="s">
        <v>51</v>
      </c>
      <c r="O2221" t="s">
        <v>51</v>
      </c>
      <c r="P2221" t="s">
        <v>51</v>
      </c>
      <c r="Q2221" s="5">
        <f>IF(Teams[[#This Row],[LgWin]]="Y", 1,
IF(Teams[[#This Row],[LgWin]] = "N", 0, " "))</f>
        <v>0</v>
      </c>
      <c r="R2221" t="s">
        <v>51</v>
      </c>
      <c r="S2221" s="5">
        <f>IF(Teams[[#This Row],[WSWin]]="Y", 1,
IF(Teams[[#This Row],[WSWin]] = "N", 0, " "))</f>
        <v>0</v>
      </c>
      <c r="T2221">
        <v>688</v>
      </c>
      <c r="U2221">
        <v>5498</v>
      </c>
      <c r="V2221">
        <v>1413</v>
      </c>
      <c r="W2221">
        <v>240</v>
      </c>
      <c r="X2221">
        <v>30</v>
      </c>
      <c r="Y2221">
        <v>150</v>
      </c>
      <c r="Z2221">
        <v>553</v>
      </c>
      <c r="AA2221">
        <v>1122</v>
      </c>
      <c r="AB2221">
        <v>99</v>
      </c>
      <c r="AC2221">
        <v>46</v>
      </c>
      <c r="AD2221">
        <v>55</v>
      </c>
      <c r="AE2221">
        <v>45</v>
      </c>
      <c r="AF2221">
        <v>703</v>
      </c>
      <c r="AG2221">
        <v>634</v>
      </c>
      <c r="AH2221">
        <v>3.95</v>
      </c>
      <c r="AI2221">
        <v>8</v>
      </c>
      <c r="AJ2221">
        <v>13</v>
      </c>
      <c r="AK2221">
        <v>41</v>
      </c>
      <c r="AL2221">
        <v>4329</v>
      </c>
      <c r="AM2221">
        <v>1386</v>
      </c>
      <c r="AN2221">
        <v>113</v>
      </c>
      <c r="AO2221">
        <v>598</v>
      </c>
      <c r="AP2221">
        <v>1050</v>
      </c>
      <c r="AQ2221">
        <v>111</v>
      </c>
      <c r="AR2221">
        <v>187</v>
      </c>
      <c r="AS2221">
        <v>0.98199999999999998</v>
      </c>
      <c r="AT2221" t="s">
        <v>588</v>
      </c>
      <c r="AU2221" t="s">
        <v>589</v>
      </c>
      <c r="AV2221">
        <v>1746767</v>
      </c>
      <c r="AW2221">
        <v>97</v>
      </c>
      <c r="AX2221">
        <v>97</v>
      </c>
      <c r="AY2221" t="s">
        <v>587</v>
      </c>
      <c r="AZ2221" t="s">
        <v>586</v>
      </c>
      <c r="BA2221" t="s">
        <v>586</v>
      </c>
    </row>
    <row r="2222" spans="1:53" x14ac:dyDescent="0.55000000000000004">
      <c r="A2222">
        <v>1996</v>
      </c>
      <c r="B2222" s="5" t="b">
        <f>Teams[[#This Row],[yearID]]&gt;=1973</f>
        <v>1</v>
      </c>
      <c r="C2222" s="5" t="b">
        <f>Teams[[#This Row],[yearID]]&gt;=1903</f>
        <v>1</v>
      </c>
      <c r="D2222" t="s">
        <v>157</v>
      </c>
      <c r="E2222" t="s">
        <v>528</v>
      </c>
      <c r="F2222" t="s">
        <v>528</v>
      </c>
      <c r="G2222" s="5" t="str">
        <f>VLOOKUP(Teams[[#This Row],[franchID]],TeamsFranchises!$A$2:$D$121,2,FALSE)</f>
        <v>Houston Astros</v>
      </c>
      <c r="H2222" t="s">
        <v>591</v>
      </c>
      <c r="I2222">
        <v>2</v>
      </c>
      <c r="J2222">
        <v>162</v>
      </c>
      <c r="K2222">
        <v>81</v>
      </c>
      <c r="L2222">
        <v>82</v>
      </c>
      <c r="M2222">
        <v>80</v>
      </c>
      <c r="N2222" t="s">
        <v>51</v>
      </c>
      <c r="O2222" t="s">
        <v>51</v>
      </c>
      <c r="P2222" t="s">
        <v>51</v>
      </c>
      <c r="Q2222" s="5">
        <f>IF(Teams[[#This Row],[LgWin]]="Y", 1,
IF(Teams[[#This Row],[LgWin]] = "N", 0, " "))</f>
        <v>0</v>
      </c>
      <c r="R2222" t="s">
        <v>51</v>
      </c>
      <c r="S2222" s="5">
        <f>IF(Teams[[#This Row],[WSWin]]="Y", 1,
IF(Teams[[#This Row],[WSWin]] = "N", 0, " "))</f>
        <v>0</v>
      </c>
      <c r="T2222">
        <v>753</v>
      </c>
      <c r="U2222">
        <v>5508</v>
      </c>
      <c r="V2222">
        <v>1445</v>
      </c>
      <c r="W2222">
        <v>297</v>
      </c>
      <c r="X2222">
        <v>29</v>
      </c>
      <c r="Y2222">
        <v>129</v>
      </c>
      <c r="Z2222">
        <v>554</v>
      </c>
      <c r="AA2222">
        <v>1057</v>
      </c>
      <c r="AB2222">
        <v>180</v>
      </c>
      <c r="AC2222">
        <v>63</v>
      </c>
      <c r="AD2222">
        <v>84</v>
      </c>
      <c r="AE2222">
        <v>55</v>
      </c>
      <c r="AF2222">
        <v>792</v>
      </c>
      <c r="AG2222">
        <v>702</v>
      </c>
      <c r="AH2222">
        <v>4.37</v>
      </c>
      <c r="AI2222">
        <v>13</v>
      </c>
      <c r="AJ2222">
        <v>4</v>
      </c>
      <c r="AK2222">
        <v>35</v>
      </c>
      <c r="AL2222">
        <v>4341</v>
      </c>
      <c r="AM2222">
        <v>1541</v>
      </c>
      <c r="AN2222">
        <v>154</v>
      </c>
      <c r="AO2222">
        <v>539</v>
      </c>
      <c r="AP2222">
        <v>1163</v>
      </c>
      <c r="AQ2222">
        <v>138</v>
      </c>
      <c r="AR2222">
        <v>130</v>
      </c>
      <c r="AS2222">
        <v>0.97799999999999998</v>
      </c>
      <c r="AT2222" t="s">
        <v>539</v>
      </c>
      <c r="AU2222" t="s">
        <v>540</v>
      </c>
      <c r="AV2222">
        <v>1975888</v>
      </c>
      <c r="AW2222">
        <v>92</v>
      </c>
      <c r="AX2222">
        <v>92</v>
      </c>
      <c r="AY2222" t="s">
        <v>528</v>
      </c>
      <c r="AZ2222" t="s">
        <v>528</v>
      </c>
      <c r="BA2222" t="s">
        <v>528</v>
      </c>
    </row>
    <row r="2223" spans="1:53" x14ac:dyDescent="0.55000000000000004">
      <c r="A2223">
        <v>1996</v>
      </c>
      <c r="B2223" s="5" t="b">
        <f>Teams[[#This Row],[yearID]]&gt;=1973</f>
        <v>1</v>
      </c>
      <c r="C2223" s="5" t="b">
        <f>Teams[[#This Row],[yearID]]&gt;=1903</f>
        <v>1</v>
      </c>
      <c r="D2223" t="s">
        <v>410</v>
      </c>
      <c r="E2223" t="s">
        <v>509</v>
      </c>
      <c r="F2223" t="s">
        <v>548</v>
      </c>
      <c r="G2223" s="5" t="str">
        <f>VLOOKUP(Teams[[#This Row],[franchID]],TeamsFranchises!$A$2:$D$121,2,FALSE)</f>
        <v>Kansas City Royals</v>
      </c>
      <c r="H2223" t="s">
        <v>591</v>
      </c>
      <c r="I2223">
        <v>5</v>
      </c>
      <c r="J2223">
        <v>161</v>
      </c>
      <c r="K2223">
        <v>80</v>
      </c>
      <c r="L2223">
        <v>75</v>
      </c>
      <c r="M2223">
        <v>86</v>
      </c>
      <c r="N2223" t="s">
        <v>51</v>
      </c>
      <c r="O2223" t="s">
        <v>51</v>
      </c>
      <c r="P2223" t="s">
        <v>51</v>
      </c>
      <c r="Q2223" s="5">
        <f>IF(Teams[[#This Row],[LgWin]]="Y", 1,
IF(Teams[[#This Row],[LgWin]] = "N", 0, " "))</f>
        <v>0</v>
      </c>
      <c r="R2223" t="s">
        <v>51</v>
      </c>
      <c r="S2223" s="5">
        <f>IF(Teams[[#This Row],[WSWin]]="Y", 1,
IF(Teams[[#This Row],[WSWin]] = "N", 0, " "))</f>
        <v>0</v>
      </c>
      <c r="T2223">
        <v>746</v>
      </c>
      <c r="U2223">
        <v>5542</v>
      </c>
      <c r="V2223">
        <v>1477</v>
      </c>
      <c r="W2223">
        <v>286</v>
      </c>
      <c r="X2223">
        <v>38</v>
      </c>
      <c r="Y2223">
        <v>123</v>
      </c>
      <c r="Z2223">
        <v>529</v>
      </c>
      <c r="AA2223">
        <v>943</v>
      </c>
      <c r="AB2223">
        <v>195</v>
      </c>
      <c r="AC2223">
        <v>85</v>
      </c>
      <c r="AD2223">
        <v>43</v>
      </c>
      <c r="AE2223">
        <v>49</v>
      </c>
      <c r="AF2223">
        <v>786</v>
      </c>
      <c r="AG2223">
        <v>733</v>
      </c>
      <c r="AH2223">
        <v>4.55</v>
      </c>
      <c r="AI2223">
        <v>17</v>
      </c>
      <c r="AJ2223">
        <v>8</v>
      </c>
      <c r="AK2223">
        <v>35</v>
      </c>
      <c r="AL2223">
        <v>4350</v>
      </c>
      <c r="AM2223">
        <v>1563</v>
      </c>
      <c r="AN2223">
        <v>176</v>
      </c>
      <c r="AO2223">
        <v>460</v>
      </c>
      <c r="AP2223">
        <v>926</v>
      </c>
      <c r="AQ2223">
        <v>111</v>
      </c>
      <c r="AR2223">
        <v>184</v>
      </c>
      <c r="AS2223">
        <v>0.98199999999999998</v>
      </c>
      <c r="AT2223" t="s">
        <v>549</v>
      </c>
      <c r="AU2223" t="s">
        <v>590</v>
      </c>
      <c r="AV2223">
        <v>1435997</v>
      </c>
      <c r="AW2223">
        <v>99</v>
      </c>
      <c r="AX2223">
        <v>100</v>
      </c>
      <c r="AY2223" t="s">
        <v>548</v>
      </c>
      <c r="AZ2223" t="s">
        <v>509</v>
      </c>
      <c r="BA2223" t="s">
        <v>509</v>
      </c>
    </row>
    <row r="2224" spans="1:53" x14ac:dyDescent="0.55000000000000004">
      <c r="A2224">
        <v>1996</v>
      </c>
      <c r="B2224" s="5" t="b">
        <f>Teams[[#This Row],[yearID]]&gt;=1973</f>
        <v>1</v>
      </c>
      <c r="C2224" s="5" t="b">
        <f>Teams[[#This Row],[yearID]]&gt;=1903</f>
        <v>1</v>
      </c>
      <c r="D2224" t="s">
        <v>157</v>
      </c>
      <c r="E2224" t="s">
        <v>511</v>
      </c>
      <c r="F2224" t="s">
        <v>260</v>
      </c>
      <c r="G2224" s="5" t="str">
        <f>VLOOKUP(Teams[[#This Row],[franchID]],TeamsFranchises!$A$2:$D$121,2,FALSE)</f>
        <v>Los Angeles Dodgers</v>
      </c>
      <c r="H2224" t="s">
        <v>8</v>
      </c>
      <c r="I2224">
        <v>2</v>
      </c>
      <c r="J2224">
        <v>162</v>
      </c>
      <c r="K2224">
        <v>81</v>
      </c>
      <c r="L2224">
        <v>90</v>
      </c>
      <c r="M2224">
        <v>72</v>
      </c>
      <c r="N2224" t="s">
        <v>51</v>
      </c>
      <c r="O2224" t="s">
        <v>76</v>
      </c>
      <c r="P2224" t="s">
        <v>51</v>
      </c>
      <c r="Q2224" s="5">
        <f>IF(Teams[[#This Row],[LgWin]]="Y", 1,
IF(Teams[[#This Row],[LgWin]] = "N", 0, " "))</f>
        <v>0</v>
      </c>
      <c r="R2224" t="s">
        <v>51</v>
      </c>
      <c r="S2224" s="5">
        <f>IF(Teams[[#This Row],[WSWin]]="Y", 1,
IF(Teams[[#This Row],[WSWin]] = "N", 0, " "))</f>
        <v>0</v>
      </c>
      <c r="T2224">
        <v>703</v>
      </c>
      <c r="U2224">
        <v>5538</v>
      </c>
      <c r="V2224">
        <v>1396</v>
      </c>
      <c r="W2224">
        <v>215</v>
      </c>
      <c r="X2224">
        <v>33</v>
      </c>
      <c r="Y2224">
        <v>150</v>
      </c>
      <c r="Z2224">
        <v>516</v>
      </c>
      <c r="AA2224">
        <v>1190</v>
      </c>
      <c r="AB2224">
        <v>124</v>
      </c>
      <c r="AC2224">
        <v>40</v>
      </c>
      <c r="AD2224">
        <v>22</v>
      </c>
      <c r="AE2224">
        <v>35</v>
      </c>
      <c r="AF2224">
        <v>652</v>
      </c>
      <c r="AG2224">
        <v>564</v>
      </c>
      <c r="AH2224">
        <v>3.46</v>
      </c>
      <c r="AI2224">
        <v>6</v>
      </c>
      <c r="AJ2224">
        <v>9</v>
      </c>
      <c r="AK2224">
        <v>50</v>
      </c>
      <c r="AL2224">
        <v>4399</v>
      </c>
      <c r="AM2224">
        <v>1378</v>
      </c>
      <c r="AN2224">
        <v>125</v>
      </c>
      <c r="AO2224">
        <v>534</v>
      </c>
      <c r="AP2224">
        <v>1212</v>
      </c>
      <c r="AQ2224">
        <v>125</v>
      </c>
      <c r="AR2224">
        <v>143</v>
      </c>
      <c r="AS2224">
        <v>0.98</v>
      </c>
      <c r="AT2224" t="s">
        <v>512</v>
      </c>
      <c r="AU2224" t="s">
        <v>531</v>
      </c>
      <c r="AV2224">
        <v>3188454</v>
      </c>
      <c r="AW2224">
        <v>93</v>
      </c>
      <c r="AX2224">
        <v>92</v>
      </c>
      <c r="AY2224" t="s">
        <v>260</v>
      </c>
      <c r="AZ2224" t="s">
        <v>511</v>
      </c>
      <c r="BA2224" t="s">
        <v>511</v>
      </c>
    </row>
    <row r="2225" spans="1:53" x14ac:dyDescent="0.55000000000000004">
      <c r="A2225">
        <v>1996</v>
      </c>
      <c r="B2225" s="5" t="b">
        <f>Teams[[#This Row],[yearID]]&gt;=1973</f>
        <v>1</v>
      </c>
      <c r="C2225" s="5" t="b">
        <f>Teams[[#This Row],[yearID]]&gt;=1903</f>
        <v>1</v>
      </c>
      <c r="D2225" t="s">
        <v>410</v>
      </c>
      <c r="E2225" t="s">
        <v>426</v>
      </c>
      <c r="F2225" t="s">
        <v>426</v>
      </c>
      <c r="G2225" s="5" t="str">
        <f>VLOOKUP(Teams[[#This Row],[franchID]],TeamsFranchises!$A$2:$D$121,2,FALSE)</f>
        <v>Minnesota Twins</v>
      </c>
      <c r="H2225" t="s">
        <v>591</v>
      </c>
      <c r="I2225">
        <v>4</v>
      </c>
      <c r="J2225">
        <v>162</v>
      </c>
      <c r="K2225">
        <v>82</v>
      </c>
      <c r="L2225">
        <v>78</v>
      </c>
      <c r="M2225">
        <v>84</v>
      </c>
      <c r="N2225" t="s">
        <v>51</v>
      </c>
      <c r="O2225" t="s">
        <v>51</v>
      </c>
      <c r="P2225" t="s">
        <v>51</v>
      </c>
      <c r="Q2225" s="5">
        <f>IF(Teams[[#This Row],[LgWin]]="Y", 1,
IF(Teams[[#This Row],[LgWin]] = "N", 0, " "))</f>
        <v>0</v>
      </c>
      <c r="R2225" t="s">
        <v>51</v>
      </c>
      <c r="S2225" s="5">
        <f>IF(Teams[[#This Row],[WSWin]]="Y", 1,
IF(Teams[[#This Row],[WSWin]] = "N", 0, " "))</f>
        <v>0</v>
      </c>
      <c r="T2225">
        <v>877</v>
      </c>
      <c r="U2225">
        <v>5673</v>
      </c>
      <c r="V2225">
        <v>1633</v>
      </c>
      <c r="W2225">
        <v>332</v>
      </c>
      <c r="X2225">
        <v>47</v>
      </c>
      <c r="Y2225">
        <v>118</v>
      </c>
      <c r="Z2225">
        <v>576</v>
      </c>
      <c r="AA2225">
        <v>958</v>
      </c>
      <c r="AB2225">
        <v>143</v>
      </c>
      <c r="AC2225">
        <v>53</v>
      </c>
      <c r="AD2225">
        <v>65</v>
      </c>
      <c r="AE2225">
        <v>63</v>
      </c>
      <c r="AF2225">
        <v>900</v>
      </c>
      <c r="AG2225">
        <v>844</v>
      </c>
      <c r="AH2225">
        <v>5.28</v>
      </c>
      <c r="AI2225">
        <v>13</v>
      </c>
      <c r="AJ2225">
        <v>5</v>
      </c>
      <c r="AK2225">
        <v>31</v>
      </c>
      <c r="AL2225">
        <v>4319</v>
      </c>
      <c r="AM2225">
        <v>1561</v>
      </c>
      <c r="AN2225">
        <v>233</v>
      </c>
      <c r="AO2225">
        <v>581</v>
      </c>
      <c r="AP2225">
        <v>959</v>
      </c>
      <c r="AQ2225">
        <v>94</v>
      </c>
      <c r="AR2225">
        <v>142</v>
      </c>
      <c r="AS2225">
        <v>0.98399999999999999</v>
      </c>
      <c r="AT2225" t="s">
        <v>523</v>
      </c>
      <c r="AU2225" t="s">
        <v>579</v>
      </c>
      <c r="AV2225">
        <v>1437352</v>
      </c>
      <c r="AW2225">
        <v>101</v>
      </c>
      <c r="AX2225">
        <v>102</v>
      </c>
      <c r="AY2225" t="s">
        <v>426</v>
      </c>
      <c r="AZ2225" t="s">
        <v>426</v>
      </c>
      <c r="BA2225" t="s">
        <v>426</v>
      </c>
    </row>
    <row r="2226" spans="1:53" x14ac:dyDescent="0.55000000000000004">
      <c r="A2226">
        <v>1996</v>
      </c>
      <c r="B2226" s="5" t="b">
        <f>Teams[[#This Row],[yearID]]&gt;=1973</f>
        <v>1</v>
      </c>
      <c r="C2226" s="5" t="b">
        <f>Teams[[#This Row],[yearID]]&gt;=1903</f>
        <v>1</v>
      </c>
      <c r="D2226" t="s">
        <v>410</v>
      </c>
      <c r="E2226" t="s">
        <v>563</v>
      </c>
      <c r="F2226" t="s">
        <v>282</v>
      </c>
      <c r="G2226" s="5" t="str">
        <f>VLOOKUP(Teams[[#This Row],[franchID]],TeamsFranchises!$A$2:$D$121,2,FALSE)</f>
        <v>Milwaukee Brewers</v>
      </c>
      <c r="H2226" t="s">
        <v>591</v>
      </c>
      <c r="I2226">
        <v>3</v>
      </c>
      <c r="J2226">
        <v>162</v>
      </c>
      <c r="K2226">
        <v>81</v>
      </c>
      <c r="L2226">
        <v>80</v>
      </c>
      <c r="M2226">
        <v>82</v>
      </c>
      <c r="N2226" t="s">
        <v>51</v>
      </c>
      <c r="O2226" t="s">
        <v>51</v>
      </c>
      <c r="P2226" t="s">
        <v>51</v>
      </c>
      <c r="Q2226" s="5">
        <f>IF(Teams[[#This Row],[LgWin]]="Y", 1,
IF(Teams[[#This Row],[LgWin]] = "N", 0, " "))</f>
        <v>0</v>
      </c>
      <c r="R2226" t="s">
        <v>51</v>
      </c>
      <c r="S2226" s="5">
        <f>IF(Teams[[#This Row],[WSWin]]="Y", 1,
IF(Teams[[#This Row],[WSWin]] = "N", 0, " "))</f>
        <v>0</v>
      </c>
      <c r="T2226">
        <v>894</v>
      </c>
      <c r="U2226">
        <v>5662</v>
      </c>
      <c r="V2226">
        <v>1578</v>
      </c>
      <c r="W2226">
        <v>304</v>
      </c>
      <c r="X2226">
        <v>40</v>
      </c>
      <c r="Y2226">
        <v>178</v>
      </c>
      <c r="Z2226">
        <v>624</v>
      </c>
      <c r="AA2226">
        <v>986</v>
      </c>
      <c r="AB2226">
        <v>101</v>
      </c>
      <c r="AC2226">
        <v>48</v>
      </c>
      <c r="AD2226">
        <v>53</v>
      </c>
      <c r="AE2226">
        <v>50</v>
      </c>
      <c r="AF2226">
        <v>899</v>
      </c>
      <c r="AG2226">
        <v>826</v>
      </c>
      <c r="AH2226">
        <v>5.14</v>
      </c>
      <c r="AI2226">
        <v>6</v>
      </c>
      <c r="AJ2226">
        <v>4</v>
      </c>
      <c r="AK2226">
        <v>42</v>
      </c>
      <c r="AL2226">
        <v>4342</v>
      </c>
      <c r="AM2226">
        <v>1570</v>
      </c>
      <c r="AN2226">
        <v>213</v>
      </c>
      <c r="AO2226">
        <v>635</v>
      </c>
      <c r="AP2226">
        <v>846</v>
      </c>
      <c r="AQ2226">
        <v>134</v>
      </c>
      <c r="AR2226">
        <v>180</v>
      </c>
      <c r="AS2226">
        <v>0.97799999999999998</v>
      </c>
      <c r="AT2226" t="s">
        <v>281</v>
      </c>
      <c r="AU2226" t="s">
        <v>501</v>
      </c>
      <c r="AV2226">
        <v>1327155</v>
      </c>
      <c r="AW2226">
        <v>104</v>
      </c>
      <c r="AX2226">
        <v>104</v>
      </c>
      <c r="AY2226" t="s">
        <v>282</v>
      </c>
      <c r="AZ2226" t="s">
        <v>282</v>
      </c>
      <c r="BA2226" t="s">
        <v>282</v>
      </c>
    </row>
    <row r="2227" spans="1:53" x14ac:dyDescent="0.55000000000000004">
      <c r="A2227">
        <v>1996</v>
      </c>
      <c r="B2227" s="5" t="b">
        <f>Teams[[#This Row],[yearID]]&gt;=1973</f>
        <v>1</v>
      </c>
      <c r="C2227" s="5" t="b">
        <f>Teams[[#This Row],[yearID]]&gt;=1903</f>
        <v>1</v>
      </c>
      <c r="D2227" t="s">
        <v>157</v>
      </c>
      <c r="E2227" t="s">
        <v>551</v>
      </c>
      <c r="F2227" t="s">
        <v>398</v>
      </c>
      <c r="G2227" s="5" t="str">
        <f>VLOOKUP(Teams[[#This Row],[franchID]],TeamsFranchises!$A$2:$D$121,2,FALSE)</f>
        <v>Washington Nationals</v>
      </c>
      <c r="H2227" t="s">
        <v>37</v>
      </c>
      <c r="I2227">
        <v>2</v>
      </c>
      <c r="J2227">
        <v>162</v>
      </c>
      <c r="K2227">
        <v>81</v>
      </c>
      <c r="L2227">
        <v>88</v>
      </c>
      <c r="M2227">
        <v>74</v>
      </c>
      <c r="N2227" t="s">
        <v>51</v>
      </c>
      <c r="O2227" t="s">
        <v>51</v>
      </c>
      <c r="P2227" t="s">
        <v>51</v>
      </c>
      <c r="Q2227" s="5">
        <f>IF(Teams[[#This Row],[LgWin]]="Y", 1,
IF(Teams[[#This Row],[LgWin]] = "N", 0, " "))</f>
        <v>0</v>
      </c>
      <c r="R2227" t="s">
        <v>51</v>
      </c>
      <c r="S2227" s="5">
        <f>IF(Teams[[#This Row],[WSWin]]="Y", 1,
IF(Teams[[#This Row],[WSWin]] = "N", 0, " "))</f>
        <v>0</v>
      </c>
      <c r="T2227">
        <v>741</v>
      </c>
      <c r="U2227">
        <v>5505</v>
      </c>
      <c r="V2227">
        <v>1441</v>
      </c>
      <c r="W2227">
        <v>297</v>
      </c>
      <c r="X2227">
        <v>27</v>
      </c>
      <c r="Y2227">
        <v>148</v>
      </c>
      <c r="Z2227">
        <v>492</v>
      </c>
      <c r="AA2227">
        <v>1077</v>
      </c>
      <c r="AB2227">
        <v>108</v>
      </c>
      <c r="AC2227">
        <v>34</v>
      </c>
      <c r="AD2227">
        <v>58</v>
      </c>
      <c r="AE2227">
        <v>36</v>
      </c>
      <c r="AF2227">
        <v>668</v>
      </c>
      <c r="AG2227">
        <v>605</v>
      </c>
      <c r="AH2227">
        <v>3.78</v>
      </c>
      <c r="AI2227">
        <v>11</v>
      </c>
      <c r="AJ2227">
        <v>7</v>
      </c>
      <c r="AK2227">
        <v>43</v>
      </c>
      <c r="AL2227">
        <v>4324</v>
      </c>
      <c r="AM2227">
        <v>1353</v>
      </c>
      <c r="AN2227">
        <v>152</v>
      </c>
      <c r="AO2227">
        <v>482</v>
      </c>
      <c r="AP2227">
        <v>1206</v>
      </c>
      <c r="AQ2227">
        <v>126</v>
      </c>
      <c r="AR2227">
        <v>121</v>
      </c>
      <c r="AS2227">
        <v>0.98</v>
      </c>
      <c r="AT2227" t="s">
        <v>552</v>
      </c>
      <c r="AU2227" t="s">
        <v>572</v>
      </c>
      <c r="AV2227">
        <v>1616709</v>
      </c>
      <c r="AW2227">
        <v>102</v>
      </c>
      <c r="AX2227">
        <v>102</v>
      </c>
      <c r="AY2227" t="s">
        <v>551</v>
      </c>
      <c r="AZ2227" t="s">
        <v>551</v>
      </c>
      <c r="BA2227" t="s">
        <v>551</v>
      </c>
    </row>
    <row r="2228" spans="1:53" x14ac:dyDescent="0.55000000000000004">
      <c r="A2228">
        <v>1996</v>
      </c>
      <c r="B2228" s="5" t="b">
        <f>Teams[[#This Row],[yearID]]&gt;=1973</f>
        <v>1</v>
      </c>
      <c r="C2228" s="5" t="b">
        <f>Teams[[#This Row],[yearID]]&gt;=1903</f>
        <v>1</v>
      </c>
      <c r="D2228" t="s">
        <v>410</v>
      </c>
      <c r="E2228" t="s">
        <v>436</v>
      </c>
      <c r="F2228" t="s">
        <v>412</v>
      </c>
      <c r="G2228" s="5" t="str">
        <f>VLOOKUP(Teams[[#This Row],[franchID]],TeamsFranchises!$A$2:$D$121,2,FALSE)</f>
        <v>New York Yankees</v>
      </c>
      <c r="H2228" t="s">
        <v>37</v>
      </c>
      <c r="I2228">
        <v>1</v>
      </c>
      <c r="J2228">
        <v>162</v>
      </c>
      <c r="K2228">
        <v>80</v>
      </c>
      <c r="L2228">
        <v>92</v>
      </c>
      <c r="M2228">
        <v>70</v>
      </c>
      <c r="N2228" t="s">
        <v>76</v>
      </c>
      <c r="O2228" t="s">
        <v>51</v>
      </c>
      <c r="P2228" t="s">
        <v>76</v>
      </c>
      <c r="Q2228" s="5">
        <f>IF(Teams[[#This Row],[LgWin]]="Y", 1,
IF(Teams[[#This Row],[LgWin]] = "N", 0, " "))</f>
        <v>1</v>
      </c>
      <c r="R2228" t="s">
        <v>76</v>
      </c>
      <c r="S2228" s="5">
        <f>IF(Teams[[#This Row],[WSWin]]="Y", 1,
IF(Teams[[#This Row],[WSWin]] = "N", 0, " "))</f>
        <v>1</v>
      </c>
      <c r="T2228">
        <v>871</v>
      </c>
      <c r="U2228">
        <v>5628</v>
      </c>
      <c r="V2228">
        <v>1621</v>
      </c>
      <c r="W2228">
        <v>293</v>
      </c>
      <c r="X2228">
        <v>28</v>
      </c>
      <c r="Y2228">
        <v>162</v>
      </c>
      <c r="Z2228">
        <v>632</v>
      </c>
      <c r="AA2228">
        <v>909</v>
      </c>
      <c r="AB2228">
        <v>96</v>
      </c>
      <c r="AC2228">
        <v>46</v>
      </c>
      <c r="AD2228">
        <v>41</v>
      </c>
      <c r="AE2228">
        <v>72</v>
      </c>
      <c r="AF2228">
        <v>787</v>
      </c>
      <c r="AG2228">
        <v>744</v>
      </c>
      <c r="AH2228">
        <v>4.6500000000000004</v>
      </c>
      <c r="AI2228">
        <v>6</v>
      </c>
      <c r="AJ2228">
        <v>9</v>
      </c>
      <c r="AK2228">
        <v>52</v>
      </c>
      <c r="AL2228">
        <v>4320</v>
      </c>
      <c r="AM2228">
        <v>1469</v>
      </c>
      <c r="AN2228">
        <v>143</v>
      </c>
      <c r="AO2228">
        <v>610</v>
      </c>
      <c r="AP2228">
        <v>1139</v>
      </c>
      <c r="AQ2228">
        <v>91</v>
      </c>
      <c r="AR2228">
        <v>146</v>
      </c>
      <c r="AS2228">
        <v>0.98499999999999999</v>
      </c>
      <c r="AT2228" t="s">
        <v>459</v>
      </c>
      <c r="AU2228" t="s">
        <v>571</v>
      </c>
      <c r="AV2228">
        <v>2250877</v>
      </c>
      <c r="AW2228">
        <v>101</v>
      </c>
      <c r="AX2228">
        <v>100</v>
      </c>
      <c r="AY2228" t="s">
        <v>412</v>
      </c>
      <c r="AZ2228" t="s">
        <v>436</v>
      </c>
      <c r="BA2228" t="s">
        <v>436</v>
      </c>
    </row>
    <row r="2229" spans="1:53" x14ac:dyDescent="0.55000000000000004">
      <c r="A2229">
        <v>1996</v>
      </c>
      <c r="B2229" s="5" t="b">
        <f>Teams[[#This Row],[yearID]]&gt;=1973</f>
        <v>1</v>
      </c>
      <c r="C2229" s="5" t="b">
        <f>Teams[[#This Row],[yearID]]&gt;=1903</f>
        <v>1</v>
      </c>
      <c r="D2229" t="s">
        <v>157</v>
      </c>
      <c r="E2229" t="s">
        <v>532</v>
      </c>
      <c r="F2229" t="s">
        <v>533</v>
      </c>
      <c r="G2229" s="5" t="str">
        <f>VLOOKUP(Teams[[#This Row],[franchID]],TeamsFranchises!$A$2:$D$121,2,FALSE)</f>
        <v>New York Mets</v>
      </c>
      <c r="H2229" t="s">
        <v>37</v>
      </c>
      <c r="I2229">
        <v>4</v>
      </c>
      <c r="J2229">
        <v>162</v>
      </c>
      <c r="K2229">
        <v>81</v>
      </c>
      <c r="L2229">
        <v>71</v>
      </c>
      <c r="M2229">
        <v>91</v>
      </c>
      <c r="N2229" t="s">
        <v>51</v>
      </c>
      <c r="O2229" t="s">
        <v>51</v>
      </c>
      <c r="P2229" t="s">
        <v>51</v>
      </c>
      <c r="Q2229" s="5">
        <f>IF(Teams[[#This Row],[LgWin]]="Y", 1,
IF(Teams[[#This Row],[LgWin]] = "N", 0, " "))</f>
        <v>0</v>
      </c>
      <c r="R2229" t="s">
        <v>51</v>
      </c>
      <c r="S2229" s="5">
        <f>IF(Teams[[#This Row],[WSWin]]="Y", 1,
IF(Teams[[#This Row],[WSWin]] = "N", 0, " "))</f>
        <v>0</v>
      </c>
      <c r="T2229">
        <v>746</v>
      </c>
      <c r="U2229">
        <v>5618</v>
      </c>
      <c r="V2229">
        <v>1515</v>
      </c>
      <c r="W2229">
        <v>267</v>
      </c>
      <c r="X2229">
        <v>47</v>
      </c>
      <c r="Y2229">
        <v>147</v>
      </c>
      <c r="Z2229">
        <v>445</v>
      </c>
      <c r="AA2229">
        <v>1069</v>
      </c>
      <c r="AB2229">
        <v>97</v>
      </c>
      <c r="AC2229">
        <v>48</v>
      </c>
      <c r="AD2229">
        <v>33</v>
      </c>
      <c r="AE2229">
        <v>49</v>
      </c>
      <c r="AF2229">
        <v>779</v>
      </c>
      <c r="AG2229">
        <v>675</v>
      </c>
      <c r="AH2229">
        <v>4.22</v>
      </c>
      <c r="AI2229">
        <v>10</v>
      </c>
      <c r="AJ2229">
        <v>10</v>
      </c>
      <c r="AK2229">
        <v>41</v>
      </c>
      <c r="AL2229">
        <v>4320</v>
      </c>
      <c r="AM2229">
        <v>1517</v>
      </c>
      <c r="AN2229">
        <v>159</v>
      </c>
      <c r="AO2229">
        <v>532</v>
      </c>
      <c r="AP2229">
        <v>999</v>
      </c>
      <c r="AQ2229">
        <v>159</v>
      </c>
      <c r="AR2229">
        <v>163</v>
      </c>
      <c r="AS2229">
        <v>0.97399999999999998</v>
      </c>
      <c r="AT2229" t="s">
        <v>534</v>
      </c>
      <c r="AU2229" t="s">
        <v>536</v>
      </c>
      <c r="AV2229">
        <v>1588323</v>
      </c>
      <c r="AW2229">
        <v>95</v>
      </c>
      <c r="AX2229">
        <v>95</v>
      </c>
      <c r="AY2229" t="s">
        <v>533</v>
      </c>
      <c r="AZ2229" t="s">
        <v>532</v>
      </c>
      <c r="BA2229" t="s">
        <v>532</v>
      </c>
    </row>
    <row r="2230" spans="1:53" x14ac:dyDescent="0.55000000000000004">
      <c r="A2230">
        <v>1996</v>
      </c>
      <c r="B2230" s="5" t="b">
        <f>Teams[[#This Row],[yearID]]&gt;=1973</f>
        <v>1</v>
      </c>
      <c r="C2230" s="5" t="b">
        <f>Teams[[#This Row],[yearID]]&gt;=1903</f>
        <v>1</v>
      </c>
      <c r="D2230" t="s">
        <v>410</v>
      </c>
      <c r="E2230" t="s">
        <v>423</v>
      </c>
      <c r="F2230" t="s">
        <v>423</v>
      </c>
      <c r="G2230" s="5" t="str">
        <f>VLOOKUP(Teams[[#This Row],[franchID]],TeamsFranchises!$A$2:$D$121,2,FALSE)</f>
        <v>Oakland Athletics</v>
      </c>
      <c r="H2230" t="s">
        <v>8</v>
      </c>
      <c r="I2230">
        <v>3</v>
      </c>
      <c r="J2230">
        <v>162</v>
      </c>
      <c r="K2230">
        <v>81</v>
      </c>
      <c r="L2230">
        <v>78</v>
      </c>
      <c r="M2230">
        <v>84</v>
      </c>
      <c r="N2230" t="s">
        <v>51</v>
      </c>
      <c r="O2230" t="s">
        <v>51</v>
      </c>
      <c r="P2230" t="s">
        <v>51</v>
      </c>
      <c r="Q2230" s="5">
        <f>IF(Teams[[#This Row],[LgWin]]="Y", 1,
IF(Teams[[#This Row],[LgWin]] = "N", 0, " "))</f>
        <v>0</v>
      </c>
      <c r="R2230" t="s">
        <v>51</v>
      </c>
      <c r="S2230" s="5">
        <f>IF(Teams[[#This Row],[WSWin]]="Y", 1,
IF(Teams[[#This Row],[WSWin]] = "N", 0, " "))</f>
        <v>0</v>
      </c>
      <c r="T2230">
        <v>861</v>
      </c>
      <c r="U2230">
        <v>5630</v>
      </c>
      <c r="V2230">
        <v>1492</v>
      </c>
      <c r="W2230">
        <v>283</v>
      </c>
      <c r="X2230">
        <v>21</v>
      </c>
      <c r="Y2230">
        <v>243</v>
      </c>
      <c r="Z2230">
        <v>640</v>
      </c>
      <c r="AA2230">
        <v>1114</v>
      </c>
      <c r="AB2230">
        <v>58</v>
      </c>
      <c r="AC2230">
        <v>35</v>
      </c>
      <c r="AD2230">
        <v>58</v>
      </c>
      <c r="AE2230">
        <v>39</v>
      </c>
      <c r="AF2230">
        <v>900</v>
      </c>
      <c r="AG2230">
        <v>841</v>
      </c>
      <c r="AH2230">
        <v>5.2</v>
      </c>
      <c r="AI2230">
        <v>7</v>
      </c>
      <c r="AJ2230">
        <v>5</v>
      </c>
      <c r="AK2230">
        <v>34</v>
      </c>
      <c r="AL2230">
        <v>4369</v>
      </c>
      <c r="AM2230">
        <v>1638</v>
      </c>
      <c r="AN2230">
        <v>205</v>
      </c>
      <c r="AO2230">
        <v>644</v>
      </c>
      <c r="AP2230">
        <v>884</v>
      </c>
      <c r="AQ2230">
        <v>103</v>
      </c>
      <c r="AR2230">
        <v>195</v>
      </c>
      <c r="AS2230">
        <v>0.98399999999999999</v>
      </c>
      <c r="AT2230" t="s">
        <v>546</v>
      </c>
      <c r="AU2230" t="s">
        <v>547</v>
      </c>
      <c r="AV2230">
        <v>1148380</v>
      </c>
      <c r="AW2230">
        <v>101</v>
      </c>
      <c r="AX2230">
        <v>102</v>
      </c>
      <c r="AY2230" t="s">
        <v>423</v>
      </c>
      <c r="AZ2230" t="s">
        <v>423</v>
      </c>
      <c r="BA2230" t="s">
        <v>423</v>
      </c>
    </row>
    <row r="2231" spans="1:53" x14ac:dyDescent="0.55000000000000004">
      <c r="A2231">
        <v>1996</v>
      </c>
      <c r="B2231" s="5" t="b">
        <f>Teams[[#This Row],[yearID]]&gt;=1973</f>
        <v>1</v>
      </c>
      <c r="C2231" s="5" t="b">
        <f>Teams[[#This Row],[yearID]]&gt;=1903</f>
        <v>1</v>
      </c>
      <c r="D2231" t="s">
        <v>157</v>
      </c>
      <c r="E2231" t="s">
        <v>122</v>
      </c>
      <c r="F2231" t="s">
        <v>122</v>
      </c>
      <c r="G2231" s="5" t="str">
        <f>VLOOKUP(Teams[[#This Row],[franchID]],TeamsFranchises!$A$2:$D$121,2,FALSE)</f>
        <v>Philadelphia Phillies</v>
      </c>
      <c r="H2231" t="s">
        <v>37</v>
      </c>
      <c r="I2231">
        <v>5</v>
      </c>
      <c r="J2231">
        <v>162</v>
      </c>
      <c r="K2231">
        <v>81</v>
      </c>
      <c r="L2231">
        <v>67</v>
      </c>
      <c r="M2231">
        <v>95</v>
      </c>
      <c r="N2231" t="s">
        <v>51</v>
      </c>
      <c r="O2231" t="s">
        <v>51</v>
      </c>
      <c r="P2231" t="s">
        <v>51</v>
      </c>
      <c r="Q2231" s="5">
        <f>IF(Teams[[#This Row],[LgWin]]="Y", 1,
IF(Teams[[#This Row],[LgWin]] = "N", 0, " "))</f>
        <v>0</v>
      </c>
      <c r="R2231" t="s">
        <v>51</v>
      </c>
      <c r="S2231" s="5">
        <f>IF(Teams[[#This Row],[WSWin]]="Y", 1,
IF(Teams[[#This Row],[WSWin]] = "N", 0, " "))</f>
        <v>0</v>
      </c>
      <c r="T2231">
        <v>650</v>
      </c>
      <c r="U2231">
        <v>5499</v>
      </c>
      <c r="V2231">
        <v>1405</v>
      </c>
      <c r="W2231">
        <v>249</v>
      </c>
      <c r="X2231">
        <v>39</v>
      </c>
      <c r="Y2231">
        <v>132</v>
      </c>
      <c r="Z2231">
        <v>536</v>
      </c>
      <c r="AA2231">
        <v>1092</v>
      </c>
      <c r="AB2231">
        <v>117</v>
      </c>
      <c r="AC2231">
        <v>41</v>
      </c>
      <c r="AD2231">
        <v>45</v>
      </c>
      <c r="AE2231">
        <v>37</v>
      </c>
      <c r="AF2231">
        <v>790</v>
      </c>
      <c r="AG2231">
        <v>708</v>
      </c>
      <c r="AH2231">
        <v>4.4800000000000004</v>
      </c>
      <c r="AI2231">
        <v>12</v>
      </c>
      <c r="AJ2231">
        <v>6</v>
      </c>
      <c r="AK2231">
        <v>42</v>
      </c>
      <c r="AL2231">
        <v>4270</v>
      </c>
      <c r="AM2231">
        <v>1463</v>
      </c>
      <c r="AN2231">
        <v>160</v>
      </c>
      <c r="AO2231">
        <v>510</v>
      </c>
      <c r="AP2231">
        <v>1044</v>
      </c>
      <c r="AQ2231">
        <v>116</v>
      </c>
      <c r="AR2231">
        <v>145</v>
      </c>
      <c r="AS2231">
        <v>0.98099999999999998</v>
      </c>
      <c r="AT2231" t="s">
        <v>358</v>
      </c>
      <c r="AU2231" t="s">
        <v>566</v>
      </c>
      <c r="AV2231">
        <v>1801677</v>
      </c>
      <c r="AW2231">
        <v>100</v>
      </c>
      <c r="AX2231">
        <v>101</v>
      </c>
      <c r="AY2231" t="s">
        <v>122</v>
      </c>
      <c r="AZ2231" t="s">
        <v>122</v>
      </c>
      <c r="BA2231" t="s">
        <v>122</v>
      </c>
    </row>
    <row r="2232" spans="1:53" x14ac:dyDescent="0.55000000000000004">
      <c r="A2232">
        <v>1996</v>
      </c>
      <c r="B2232" s="5" t="b">
        <f>Teams[[#This Row],[yearID]]&gt;=1973</f>
        <v>1</v>
      </c>
      <c r="C2232" s="5" t="b">
        <f>Teams[[#This Row],[yearID]]&gt;=1903</f>
        <v>1</v>
      </c>
      <c r="D2232" t="s">
        <v>157</v>
      </c>
      <c r="E2232" t="s">
        <v>229</v>
      </c>
      <c r="F2232" t="s">
        <v>229</v>
      </c>
      <c r="G2232" s="5" t="str">
        <f>VLOOKUP(Teams[[#This Row],[franchID]],TeamsFranchises!$A$2:$D$121,2,FALSE)</f>
        <v>Pittsburgh Pirates</v>
      </c>
      <c r="H2232" t="s">
        <v>591</v>
      </c>
      <c r="I2232">
        <v>5</v>
      </c>
      <c r="J2232">
        <v>162</v>
      </c>
      <c r="K2232">
        <v>80</v>
      </c>
      <c r="L2232">
        <v>73</v>
      </c>
      <c r="M2232">
        <v>89</v>
      </c>
      <c r="N2232" t="s">
        <v>51</v>
      </c>
      <c r="O2232" t="s">
        <v>51</v>
      </c>
      <c r="P2232" t="s">
        <v>51</v>
      </c>
      <c r="Q2232" s="5">
        <f>IF(Teams[[#This Row],[LgWin]]="Y", 1,
IF(Teams[[#This Row],[LgWin]] = "N", 0, " "))</f>
        <v>0</v>
      </c>
      <c r="R2232" t="s">
        <v>51</v>
      </c>
      <c r="S2232" s="5">
        <f>IF(Teams[[#This Row],[WSWin]]="Y", 1,
IF(Teams[[#This Row],[WSWin]] = "N", 0, " "))</f>
        <v>0</v>
      </c>
      <c r="T2232">
        <v>776</v>
      </c>
      <c r="U2232">
        <v>5665</v>
      </c>
      <c r="V2232">
        <v>1509</v>
      </c>
      <c r="W2232">
        <v>319</v>
      </c>
      <c r="X2232">
        <v>33</v>
      </c>
      <c r="Y2232">
        <v>138</v>
      </c>
      <c r="Z2232">
        <v>510</v>
      </c>
      <c r="AA2232">
        <v>989</v>
      </c>
      <c r="AB2232">
        <v>126</v>
      </c>
      <c r="AC2232">
        <v>49</v>
      </c>
      <c r="AD2232">
        <v>40</v>
      </c>
      <c r="AE2232">
        <v>49</v>
      </c>
      <c r="AF2232">
        <v>833</v>
      </c>
      <c r="AG2232">
        <v>744</v>
      </c>
      <c r="AH2232">
        <v>4.6100000000000003</v>
      </c>
      <c r="AI2232">
        <v>5</v>
      </c>
      <c r="AJ2232">
        <v>7</v>
      </c>
      <c r="AK2232">
        <v>37</v>
      </c>
      <c r="AL2232">
        <v>4360</v>
      </c>
      <c r="AM2232">
        <v>1602</v>
      </c>
      <c r="AN2232">
        <v>183</v>
      </c>
      <c r="AO2232">
        <v>479</v>
      </c>
      <c r="AP2232">
        <v>1044</v>
      </c>
      <c r="AQ2232">
        <v>128</v>
      </c>
      <c r="AR2232">
        <v>144</v>
      </c>
      <c r="AS2232">
        <v>0.98</v>
      </c>
      <c r="AT2232" t="s">
        <v>390</v>
      </c>
      <c r="AU2232" t="s">
        <v>567</v>
      </c>
      <c r="AV2232">
        <v>1332150</v>
      </c>
      <c r="AW2232">
        <v>104</v>
      </c>
      <c r="AX2232">
        <v>104</v>
      </c>
      <c r="AY2232" t="s">
        <v>229</v>
      </c>
      <c r="AZ2232" t="s">
        <v>229</v>
      </c>
      <c r="BA2232" t="s">
        <v>229</v>
      </c>
    </row>
    <row r="2233" spans="1:53" x14ac:dyDescent="0.55000000000000004">
      <c r="A2233">
        <v>1996</v>
      </c>
      <c r="B2233" s="5" t="b">
        <f>Teams[[#This Row],[yearID]]&gt;=1973</f>
        <v>1</v>
      </c>
      <c r="C2233" s="5" t="b">
        <f>Teams[[#This Row],[yearID]]&gt;=1903</f>
        <v>1</v>
      </c>
      <c r="D2233" t="s">
        <v>157</v>
      </c>
      <c r="E2233" t="s">
        <v>554</v>
      </c>
      <c r="F2233" t="s">
        <v>555</v>
      </c>
      <c r="G2233" s="5" t="str">
        <f>VLOOKUP(Teams[[#This Row],[franchID]],TeamsFranchises!$A$2:$D$121,2,FALSE)</f>
        <v>San Diego Padres</v>
      </c>
      <c r="H2233" t="s">
        <v>8</v>
      </c>
      <c r="I2233">
        <v>1</v>
      </c>
      <c r="J2233">
        <v>162</v>
      </c>
      <c r="K2233">
        <v>81</v>
      </c>
      <c r="L2233">
        <v>91</v>
      </c>
      <c r="M2233">
        <v>71</v>
      </c>
      <c r="N2233" t="s">
        <v>76</v>
      </c>
      <c r="O2233" t="s">
        <v>51</v>
      </c>
      <c r="P2233" t="s">
        <v>51</v>
      </c>
      <c r="Q2233" s="5">
        <f>IF(Teams[[#This Row],[LgWin]]="Y", 1,
IF(Teams[[#This Row],[LgWin]] = "N", 0, " "))</f>
        <v>0</v>
      </c>
      <c r="R2233" t="s">
        <v>51</v>
      </c>
      <c r="S2233" s="5">
        <f>IF(Teams[[#This Row],[WSWin]]="Y", 1,
IF(Teams[[#This Row],[WSWin]] = "N", 0, " "))</f>
        <v>0</v>
      </c>
      <c r="T2233">
        <v>771</v>
      </c>
      <c r="U2233">
        <v>5655</v>
      </c>
      <c r="V2233">
        <v>1499</v>
      </c>
      <c r="W2233">
        <v>285</v>
      </c>
      <c r="X2233">
        <v>24</v>
      </c>
      <c r="Y2233">
        <v>147</v>
      </c>
      <c r="Z2233">
        <v>601</v>
      </c>
      <c r="AA2233">
        <v>1014</v>
      </c>
      <c r="AB2233">
        <v>109</v>
      </c>
      <c r="AC2233">
        <v>55</v>
      </c>
      <c r="AD2233">
        <v>50</v>
      </c>
      <c r="AE2233">
        <v>52</v>
      </c>
      <c r="AF2233">
        <v>682</v>
      </c>
      <c r="AG2233">
        <v>616</v>
      </c>
      <c r="AH2233">
        <v>3.72</v>
      </c>
      <c r="AI2233">
        <v>5</v>
      </c>
      <c r="AJ2233">
        <v>11</v>
      </c>
      <c r="AK2233">
        <v>47</v>
      </c>
      <c r="AL2233">
        <v>4467</v>
      </c>
      <c r="AM2233">
        <v>1395</v>
      </c>
      <c r="AN2233">
        <v>138</v>
      </c>
      <c r="AO2233">
        <v>506</v>
      </c>
      <c r="AP2233">
        <v>1194</v>
      </c>
      <c r="AQ2233">
        <v>118</v>
      </c>
      <c r="AR2233">
        <v>136</v>
      </c>
      <c r="AS2233">
        <v>0.98099999999999998</v>
      </c>
      <c r="AT2233" t="s">
        <v>556</v>
      </c>
      <c r="AU2233" t="s">
        <v>557</v>
      </c>
      <c r="AV2233">
        <v>2187886</v>
      </c>
      <c r="AW2233">
        <v>95</v>
      </c>
      <c r="AX2233">
        <v>95</v>
      </c>
      <c r="AY2233" t="s">
        <v>555</v>
      </c>
      <c r="AZ2233" t="s">
        <v>554</v>
      </c>
      <c r="BA2233" t="s">
        <v>554</v>
      </c>
    </row>
    <row r="2234" spans="1:53" x14ac:dyDescent="0.55000000000000004">
      <c r="A2234">
        <v>1996</v>
      </c>
      <c r="B2234" s="5" t="b">
        <f>Teams[[#This Row],[yearID]]&gt;=1973</f>
        <v>1</v>
      </c>
      <c r="C2234" s="5" t="b">
        <f>Teams[[#This Row],[yearID]]&gt;=1903</f>
        <v>1</v>
      </c>
      <c r="D2234" t="s">
        <v>410</v>
      </c>
      <c r="E2234" t="s">
        <v>573</v>
      </c>
      <c r="F2234" t="s">
        <v>573</v>
      </c>
      <c r="G2234" s="5" t="str">
        <f>VLOOKUP(Teams[[#This Row],[franchID]],TeamsFranchises!$A$2:$D$121,2,FALSE)</f>
        <v>Seattle Mariners</v>
      </c>
      <c r="H2234" t="s">
        <v>8</v>
      </c>
      <c r="I2234">
        <v>2</v>
      </c>
      <c r="J2234">
        <v>161</v>
      </c>
      <c r="K2234">
        <v>81</v>
      </c>
      <c r="L2234">
        <v>85</v>
      </c>
      <c r="M2234">
        <v>76</v>
      </c>
      <c r="N2234" t="s">
        <v>51</v>
      </c>
      <c r="O2234" t="s">
        <v>51</v>
      </c>
      <c r="P2234" t="s">
        <v>51</v>
      </c>
      <c r="Q2234" s="5">
        <f>IF(Teams[[#This Row],[LgWin]]="Y", 1,
IF(Teams[[#This Row],[LgWin]] = "N", 0, " "))</f>
        <v>0</v>
      </c>
      <c r="R2234" t="s">
        <v>51</v>
      </c>
      <c r="S2234" s="5">
        <f>IF(Teams[[#This Row],[WSWin]]="Y", 1,
IF(Teams[[#This Row],[WSWin]] = "N", 0, " "))</f>
        <v>0</v>
      </c>
      <c r="T2234">
        <v>993</v>
      </c>
      <c r="U2234">
        <v>5668</v>
      </c>
      <c r="V2234">
        <v>1625</v>
      </c>
      <c r="W2234">
        <v>343</v>
      </c>
      <c r="X2234">
        <v>19</v>
      </c>
      <c r="Y2234">
        <v>245</v>
      </c>
      <c r="Z2234">
        <v>670</v>
      </c>
      <c r="AA2234">
        <v>1052</v>
      </c>
      <c r="AB2234">
        <v>90</v>
      </c>
      <c r="AC2234">
        <v>39</v>
      </c>
      <c r="AD2234">
        <v>75</v>
      </c>
      <c r="AE2234">
        <v>58</v>
      </c>
      <c r="AF2234">
        <v>895</v>
      </c>
      <c r="AG2234">
        <v>829</v>
      </c>
      <c r="AH2234">
        <v>5.21</v>
      </c>
      <c r="AI2234">
        <v>4</v>
      </c>
      <c r="AJ2234">
        <v>4</v>
      </c>
      <c r="AK2234">
        <v>34</v>
      </c>
      <c r="AL2234">
        <v>4295</v>
      </c>
      <c r="AM2234">
        <v>1562</v>
      </c>
      <c r="AN2234">
        <v>216</v>
      </c>
      <c r="AO2234">
        <v>605</v>
      </c>
      <c r="AP2234">
        <v>1000</v>
      </c>
      <c r="AQ2234">
        <v>110</v>
      </c>
      <c r="AR2234">
        <v>155</v>
      </c>
      <c r="AS2234">
        <v>0.98199999999999998</v>
      </c>
      <c r="AT2234" t="s">
        <v>574</v>
      </c>
      <c r="AU2234" t="s">
        <v>575</v>
      </c>
      <c r="AV2234">
        <v>2723850</v>
      </c>
      <c r="AW2234">
        <v>100</v>
      </c>
      <c r="AX2234">
        <v>99</v>
      </c>
      <c r="AY2234" t="s">
        <v>573</v>
      </c>
      <c r="AZ2234" t="s">
        <v>573</v>
      </c>
      <c r="BA2234" t="s">
        <v>573</v>
      </c>
    </row>
    <row r="2235" spans="1:53" x14ac:dyDescent="0.55000000000000004">
      <c r="A2235">
        <v>1996</v>
      </c>
      <c r="B2235" s="5" t="b">
        <f>Teams[[#This Row],[yearID]]&gt;=1973</f>
        <v>1</v>
      </c>
      <c r="C2235" s="5" t="b">
        <f>Teams[[#This Row],[yearID]]&gt;=1903</f>
        <v>1</v>
      </c>
      <c r="D2235" t="s">
        <v>157</v>
      </c>
      <c r="E2235" t="s">
        <v>514</v>
      </c>
      <c r="F2235" t="s">
        <v>243</v>
      </c>
      <c r="G2235" s="5" t="str">
        <f>VLOOKUP(Teams[[#This Row],[franchID]],TeamsFranchises!$A$2:$D$121,2,FALSE)</f>
        <v>San Francisco Giants</v>
      </c>
      <c r="H2235" t="s">
        <v>8</v>
      </c>
      <c r="I2235">
        <v>4</v>
      </c>
      <c r="J2235">
        <v>162</v>
      </c>
      <c r="K2235">
        <v>82</v>
      </c>
      <c r="L2235">
        <v>68</v>
      </c>
      <c r="M2235">
        <v>94</v>
      </c>
      <c r="N2235" t="s">
        <v>51</v>
      </c>
      <c r="O2235" t="s">
        <v>51</v>
      </c>
      <c r="P2235" t="s">
        <v>51</v>
      </c>
      <c r="Q2235" s="5">
        <f>IF(Teams[[#This Row],[LgWin]]="Y", 1,
IF(Teams[[#This Row],[LgWin]] = "N", 0, " "))</f>
        <v>0</v>
      </c>
      <c r="R2235" t="s">
        <v>51</v>
      </c>
      <c r="S2235" s="5">
        <f>IF(Teams[[#This Row],[WSWin]]="Y", 1,
IF(Teams[[#This Row],[WSWin]] = "N", 0, " "))</f>
        <v>0</v>
      </c>
      <c r="T2235">
        <v>752</v>
      </c>
      <c r="U2235">
        <v>5533</v>
      </c>
      <c r="V2235">
        <v>1400</v>
      </c>
      <c r="W2235">
        <v>245</v>
      </c>
      <c r="X2235">
        <v>21</v>
      </c>
      <c r="Y2235">
        <v>153</v>
      </c>
      <c r="Z2235">
        <v>615</v>
      </c>
      <c r="AA2235">
        <v>1189</v>
      </c>
      <c r="AB2235">
        <v>113</v>
      </c>
      <c r="AC2235">
        <v>53</v>
      </c>
      <c r="AD2235">
        <v>48</v>
      </c>
      <c r="AE2235">
        <v>43</v>
      </c>
      <c r="AF2235">
        <v>862</v>
      </c>
      <c r="AG2235">
        <v>755</v>
      </c>
      <c r="AH2235">
        <v>4.71</v>
      </c>
      <c r="AI2235">
        <v>9</v>
      </c>
      <c r="AJ2235">
        <v>8</v>
      </c>
      <c r="AK2235">
        <v>35</v>
      </c>
      <c r="AL2235">
        <v>4327</v>
      </c>
      <c r="AM2235">
        <v>1520</v>
      </c>
      <c r="AN2235">
        <v>194</v>
      </c>
      <c r="AO2235">
        <v>570</v>
      </c>
      <c r="AP2235">
        <v>997</v>
      </c>
      <c r="AQ2235">
        <v>136</v>
      </c>
      <c r="AR2235">
        <v>165</v>
      </c>
      <c r="AS2235">
        <v>0.97799999999999998</v>
      </c>
      <c r="AT2235" t="s">
        <v>515</v>
      </c>
      <c r="AU2235" t="s">
        <v>517</v>
      </c>
      <c r="AV2235">
        <v>1413922</v>
      </c>
      <c r="AW2235">
        <v>95</v>
      </c>
      <c r="AX2235">
        <v>96</v>
      </c>
      <c r="AY2235" t="s">
        <v>243</v>
      </c>
      <c r="AZ2235" t="s">
        <v>514</v>
      </c>
      <c r="BA2235" t="s">
        <v>514</v>
      </c>
    </row>
    <row r="2236" spans="1:53" x14ac:dyDescent="0.55000000000000004">
      <c r="A2236">
        <v>1996</v>
      </c>
      <c r="B2236" s="5" t="b">
        <f>Teams[[#This Row],[yearID]]&gt;=1973</f>
        <v>1</v>
      </c>
      <c r="C2236" s="5" t="b">
        <f>Teams[[#This Row],[yearID]]&gt;=1903</f>
        <v>1</v>
      </c>
      <c r="D2236" t="s">
        <v>157</v>
      </c>
      <c r="E2236" t="s">
        <v>396</v>
      </c>
      <c r="F2236" t="s">
        <v>154</v>
      </c>
      <c r="G2236" s="5" t="str">
        <f>VLOOKUP(Teams[[#This Row],[franchID]],TeamsFranchises!$A$2:$D$121,2,FALSE)</f>
        <v>St. Louis Cardinals</v>
      </c>
      <c r="H2236" t="s">
        <v>591</v>
      </c>
      <c r="I2236">
        <v>1</v>
      </c>
      <c r="J2236">
        <v>162</v>
      </c>
      <c r="K2236">
        <v>81</v>
      </c>
      <c r="L2236">
        <v>88</v>
      </c>
      <c r="M2236">
        <v>74</v>
      </c>
      <c r="N2236" t="s">
        <v>76</v>
      </c>
      <c r="O2236" t="s">
        <v>51</v>
      </c>
      <c r="P2236" t="s">
        <v>51</v>
      </c>
      <c r="Q2236" s="5">
        <f>IF(Teams[[#This Row],[LgWin]]="Y", 1,
IF(Teams[[#This Row],[LgWin]] = "N", 0, " "))</f>
        <v>0</v>
      </c>
      <c r="R2236" t="s">
        <v>51</v>
      </c>
      <c r="S2236" s="5">
        <f>IF(Teams[[#This Row],[WSWin]]="Y", 1,
IF(Teams[[#This Row],[WSWin]] = "N", 0, " "))</f>
        <v>0</v>
      </c>
      <c r="T2236">
        <v>759</v>
      </c>
      <c r="U2236">
        <v>5502</v>
      </c>
      <c r="V2236">
        <v>1468</v>
      </c>
      <c r="W2236">
        <v>281</v>
      </c>
      <c r="X2236">
        <v>31</v>
      </c>
      <c r="Y2236">
        <v>142</v>
      </c>
      <c r="Z2236">
        <v>495</v>
      </c>
      <c r="AA2236">
        <v>1089</v>
      </c>
      <c r="AB2236">
        <v>149</v>
      </c>
      <c r="AC2236">
        <v>58</v>
      </c>
      <c r="AD2236">
        <v>44</v>
      </c>
      <c r="AE2236">
        <v>48</v>
      </c>
      <c r="AF2236">
        <v>706</v>
      </c>
      <c r="AG2236">
        <v>641</v>
      </c>
      <c r="AH2236">
        <v>3.97</v>
      </c>
      <c r="AI2236">
        <v>13</v>
      </c>
      <c r="AJ2236">
        <v>11</v>
      </c>
      <c r="AK2236">
        <v>43</v>
      </c>
      <c r="AL2236">
        <v>4357</v>
      </c>
      <c r="AM2236">
        <v>1380</v>
      </c>
      <c r="AN2236">
        <v>173</v>
      </c>
      <c r="AO2236">
        <v>539</v>
      </c>
      <c r="AP2236">
        <v>1050</v>
      </c>
      <c r="AQ2236">
        <v>125</v>
      </c>
      <c r="AR2236">
        <v>139</v>
      </c>
      <c r="AS2236">
        <v>0.98</v>
      </c>
      <c r="AT2236" t="s">
        <v>409</v>
      </c>
      <c r="AU2236" t="s">
        <v>545</v>
      </c>
      <c r="AV2236">
        <v>2654718</v>
      </c>
      <c r="AW2236">
        <v>100</v>
      </c>
      <c r="AX2236">
        <v>100</v>
      </c>
      <c r="AY2236" t="s">
        <v>154</v>
      </c>
      <c r="AZ2236" t="s">
        <v>396</v>
      </c>
      <c r="BA2236" t="s">
        <v>396</v>
      </c>
    </row>
    <row r="2237" spans="1:53" x14ac:dyDescent="0.55000000000000004">
      <c r="A2237">
        <v>1996</v>
      </c>
      <c r="B2237" s="5" t="b">
        <f>Teams[[#This Row],[yearID]]&gt;=1973</f>
        <v>1</v>
      </c>
      <c r="C2237" s="5" t="b">
        <f>Teams[[#This Row],[yearID]]&gt;=1903</f>
        <v>1</v>
      </c>
      <c r="D2237" t="s">
        <v>410</v>
      </c>
      <c r="E2237" t="s">
        <v>526</v>
      </c>
      <c r="F2237" t="s">
        <v>526</v>
      </c>
      <c r="G2237" s="5" t="str">
        <f>VLOOKUP(Teams[[#This Row],[franchID]],TeamsFranchises!$A$2:$D$121,2,FALSE)</f>
        <v>Texas Rangers</v>
      </c>
      <c r="H2237" t="s">
        <v>8</v>
      </c>
      <c r="I2237">
        <v>1</v>
      </c>
      <c r="J2237">
        <v>163</v>
      </c>
      <c r="K2237">
        <v>81</v>
      </c>
      <c r="L2237">
        <v>90</v>
      </c>
      <c r="M2237">
        <v>72</v>
      </c>
      <c r="N2237" t="s">
        <v>76</v>
      </c>
      <c r="O2237" t="s">
        <v>51</v>
      </c>
      <c r="P2237" t="s">
        <v>51</v>
      </c>
      <c r="Q2237" s="5">
        <f>IF(Teams[[#This Row],[LgWin]]="Y", 1,
IF(Teams[[#This Row],[LgWin]] = "N", 0, " "))</f>
        <v>0</v>
      </c>
      <c r="R2237" t="s">
        <v>51</v>
      </c>
      <c r="S2237" s="5">
        <f>IF(Teams[[#This Row],[WSWin]]="Y", 1,
IF(Teams[[#This Row],[WSWin]] = "N", 0, " "))</f>
        <v>0</v>
      </c>
      <c r="T2237">
        <v>928</v>
      </c>
      <c r="U2237">
        <v>5702</v>
      </c>
      <c r="V2237">
        <v>1622</v>
      </c>
      <c r="W2237">
        <v>323</v>
      </c>
      <c r="X2237">
        <v>32</v>
      </c>
      <c r="Y2237">
        <v>221</v>
      </c>
      <c r="Z2237">
        <v>660</v>
      </c>
      <c r="AA2237">
        <v>1041</v>
      </c>
      <c r="AB2237">
        <v>83</v>
      </c>
      <c r="AC2237">
        <v>26</v>
      </c>
      <c r="AD2237">
        <v>31</v>
      </c>
      <c r="AE2237">
        <v>69</v>
      </c>
      <c r="AF2237">
        <v>799</v>
      </c>
      <c r="AG2237">
        <v>749</v>
      </c>
      <c r="AH2237">
        <v>4.6500000000000004</v>
      </c>
      <c r="AI2237">
        <v>19</v>
      </c>
      <c r="AJ2237">
        <v>6</v>
      </c>
      <c r="AK2237">
        <v>43</v>
      </c>
      <c r="AL2237">
        <v>4348</v>
      </c>
      <c r="AM2237">
        <v>1569</v>
      </c>
      <c r="AN2237">
        <v>168</v>
      </c>
      <c r="AO2237">
        <v>582</v>
      </c>
      <c r="AP2237">
        <v>976</v>
      </c>
      <c r="AQ2237">
        <v>87</v>
      </c>
      <c r="AR2237">
        <v>150</v>
      </c>
      <c r="AS2237">
        <v>0.98599999999999999</v>
      </c>
      <c r="AT2237" t="s">
        <v>568</v>
      </c>
      <c r="AU2237" t="s">
        <v>593</v>
      </c>
      <c r="AV2237">
        <v>2889020</v>
      </c>
      <c r="AW2237">
        <v>105</v>
      </c>
      <c r="AX2237">
        <v>105</v>
      </c>
      <c r="AY2237" t="s">
        <v>526</v>
      </c>
      <c r="AZ2237" t="s">
        <v>526</v>
      </c>
      <c r="BA2237" t="s">
        <v>526</v>
      </c>
    </row>
    <row r="2238" spans="1:53" x14ac:dyDescent="0.55000000000000004">
      <c r="A2238">
        <v>1996</v>
      </c>
      <c r="B2238" s="5" t="b">
        <f>Teams[[#This Row],[yearID]]&gt;=1973</f>
        <v>1</v>
      </c>
      <c r="C2238" s="5" t="b">
        <f>Teams[[#This Row],[yearID]]&gt;=1903</f>
        <v>1</v>
      </c>
      <c r="D2238" t="s">
        <v>410</v>
      </c>
      <c r="E2238" t="s">
        <v>576</v>
      </c>
      <c r="F2238" t="s">
        <v>576</v>
      </c>
      <c r="G2238" s="5" t="str">
        <f>VLOOKUP(Teams[[#This Row],[franchID]],TeamsFranchises!$A$2:$D$121,2,FALSE)</f>
        <v>Toronto Blue Jays</v>
      </c>
      <c r="H2238" t="s">
        <v>37</v>
      </c>
      <c r="I2238">
        <v>4</v>
      </c>
      <c r="J2238">
        <v>162</v>
      </c>
      <c r="K2238">
        <v>81</v>
      </c>
      <c r="L2238">
        <v>74</v>
      </c>
      <c r="M2238">
        <v>88</v>
      </c>
      <c r="N2238" t="s">
        <v>51</v>
      </c>
      <c r="O2238" t="s">
        <v>51</v>
      </c>
      <c r="P2238" t="s">
        <v>51</v>
      </c>
      <c r="Q2238" s="5">
        <f>IF(Teams[[#This Row],[LgWin]]="Y", 1,
IF(Teams[[#This Row],[LgWin]] = "N", 0, " "))</f>
        <v>0</v>
      </c>
      <c r="R2238" t="s">
        <v>51</v>
      </c>
      <c r="S2238" s="5">
        <f>IF(Teams[[#This Row],[WSWin]]="Y", 1,
IF(Teams[[#This Row],[WSWin]] = "N", 0, " "))</f>
        <v>0</v>
      </c>
      <c r="T2238">
        <v>766</v>
      </c>
      <c r="U2238">
        <v>5599</v>
      </c>
      <c r="V2238">
        <v>1451</v>
      </c>
      <c r="W2238">
        <v>302</v>
      </c>
      <c r="X2238">
        <v>35</v>
      </c>
      <c r="Y2238">
        <v>177</v>
      </c>
      <c r="Z2238">
        <v>529</v>
      </c>
      <c r="AA2238">
        <v>1105</v>
      </c>
      <c r="AB2238">
        <v>116</v>
      </c>
      <c r="AC2238">
        <v>38</v>
      </c>
      <c r="AD2238">
        <v>92</v>
      </c>
      <c r="AE2238">
        <v>37</v>
      </c>
      <c r="AF2238">
        <v>809</v>
      </c>
      <c r="AG2238">
        <v>734</v>
      </c>
      <c r="AH2238">
        <v>4.57</v>
      </c>
      <c r="AI2238">
        <v>19</v>
      </c>
      <c r="AJ2238">
        <v>7</v>
      </c>
      <c r="AK2238">
        <v>35</v>
      </c>
      <c r="AL2238">
        <v>4337</v>
      </c>
      <c r="AM2238">
        <v>1476</v>
      </c>
      <c r="AN2238">
        <v>187</v>
      </c>
      <c r="AO2238">
        <v>610</v>
      </c>
      <c r="AP2238">
        <v>1033</v>
      </c>
      <c r="AQ2238">
        <v>110</v>
      </c>
      <c r="AR2238">
        <v>187</v>
      </c>
      <c r="AS2238">
        <v>0.98199999999999998</v>
      </c>
      <c r="AT2238" t="s">
        <v>577</v>
      </c>
      <c r="AU2238" t="s">
        <v>581</v>
      </c>
      <c r="AV2238">
        <v>2559573</v>
      </c>
      <c r="AW2238">
        <v>99</v>
      </c>
      <c r="AX2238">
        <v>100</v>
      </c>
      <c r="AY2238" t="s">
        <v>576</v>
      </c>
      <c r="AZ2238" t="s">
        <v>576</v>
      </c>
      <c r="BA2238" t="s">
        <v>576</v>
      </c>
    </row>
    <row r="2239" spans="1:53" x14ac:dyDescent="0.55000000000000004">
      <c r="A2239">
        <v>1997</v>
      </c>
      <c r="B2239" s="5" t="b">
        <f>Teams[[#This Row],[yearID]]&gt;=1973</f>
        <v>1</v>
      </c>
      <c r="C2239" s="5" t="b">
        <f>Teams[[#This Row],[yearID]]&gt;=1903</f>
        <v>1</v>
      </c>
      <c r="D2239" t="s">
        <v>410</v>
      </c>
      <c r="E2239" t="s">
        <v>520</v>
      </c>
      <c r="F2239" t="s">
        <v>520</v>
      </c>
      <c r="G2239" s="5" t="str">
        <f>VLOOKUP(Teams[[#This Row],[franchID]],TeamsFranchises!$A$2:$D$121,2,FALSE)</f>
        <v>Los Angeles Angels of Anaheim</v>
      </c>
      <c r="H2239" t="s">
        <v>8</v>
      </c>
      <c r="I2239">
        <v>2</v>
      </c>
      <c r="J2239">
        <v>162</v>
      </c>
      <c r="K2239">
        <v>82</v>
      </c>
      <c r="L2239">
        <v>84</v>
      </c>
      <c r="M2239">
        <v>78</v>
      </c>
      <c r="N2239" t="s">
        <v>51</v>
      </c>
      <c r="O2239" t="s">
        <v>51</v>
      </c>
      <c r="P2239" t="s">
        <v>51</v>
      </c>
      <c r="Q2239" s="5">
        <f>IF(Teams[[#This Row],[LgWin]]="Y", 1,
IF(Teams[[#This Row],[LgWin]] = "N", 0, " "))</f>
        <v>0</v>
      </c>
      <c r="R2239" t="s">
        <v>51</v>
      </c>
      <c r="S2239" s="5">
        <f>IF(Teams[[#This Row],[WSWin]]="Y", 1,
IF(Teams[[#This Row],[WSWin]] = "N", 0, " "))</f>
        <v>0</v>
      </c>
      <c r="T2239">
        <v>829</v>
      </c>
      <c r="U2239">
        <v>5628</v>
      </c>
      <c r="V2239">
        <v>1531</v>
      </c>
      <c r="W2239">
        <v>279</v>
      </c>
      <c r="X2239">
        <v>25</v>
      </c>
      <c r="Y2239">
        <v>161</v>
      </c>
      <c r="Z2239">
        <v>617</v>
      </c>
      <c r="AA2239">
        <v>953</v>
      </c>
      <c r="AB2239">
        <v>126</v>
      </c>
      <c r="AC2239">
        <v>72</v>
      </c>
      <c r="AD2239">
        <v>45</v>
      </c>
      <c r="AE2239">
        <v>57</v>
      </c>
      <c r="AF2239">
        <v>794</v>
      </c>
      <c r="AG2239">
        <v>730</v>
      </c>
      <c r="AH2239">
        <v>4.5199999999999996</v>
      </c>
      <c r="AI2239">
        <v>9</v>
      </c>
      <c r="AJ2239">
        <v>5</v>
      </c>
      <c r="AK2239">
        <v>39</v>
      </c>
      <c r="AL2239">
        <v>4364</v>
      </c>
      <c r="AM2239">
        <v>1506</v>
      </c>
      <c r="AN2239">
        <v>202</v>
      </c>
      <c r="AO2239">
        <v>605</v>
      </c>
      <c r="AP2239">
        <v>1050</v>
      </c>
      <c r="AQ2239">
        <v>123</v>
      </c>
      <c r="AR2239">
        <v>140</v>
      </c>
      <c r="AS2239">
        <v>0.98</v>
      </c>
      <c r="AT2239" t="s">
        <v>595</v>
      </c>
      <c r="AU2239" t="s">
        <v>596</v>
      </c>
      <c r="AV2239">
        <v>1767330</v>
      </c>
      <c r="AW2239">
        <v>102</v>
      </c>
      <c r="AX2239">
        <v>102</v>
      </c>
      <c r="AY2239" t="s">
        <v>520</v>
      </c>
      <c r="AZ2239" t="s">
        <v>520</v>
      </c>
      <c r="BA2239" t="s">
        <v>520</v>
      </c>
    </row>
    <row r="2240" spans="1:53" x14ac:dyDescent="0.55000000000000004">
      <c r="A2240">
        <v>1997</v>
      </c>
      <c r="B2240" s="5" t="b">
        <f>Teams[[#This Row],[yearID]]&gt;=1973</f>
        <v>1</v>
      </c>
      <c r="C2240" s="5" t="b">
        <f>Teams[[#This Row],[yearID]]&gt;=1903</f>
        <v>1</v>
      </c>
      <c r="D2240" t="s">
        <v>157</v>
      </c>
      <c r="E2240" t="s">
        <v>159</v>
      </c>
      <c r="F2240" t="s">
        <v>159</v>
      </c>
      <c r="G2240" s="5" t="str">
        <f>VLOOKUP(Teams[[#This Row],[franchID]],TeamsFranchises!$A$2:$D$121,2,FALSE)</f>
        <v>Atlanta Braves</v>
      </c>
      <c r="H2240" t="s">
        <v>37</v>
      </c>
      <c r="I2240">
        <v>1</v>
      </c>
      <c r="J2240">
        <v>162</v>
      </c>
      <c r="K2240">
        <v>81</v>
      </c>
      <c r="L2240">
        <v>101</v>
      </c>
      <c r="M2240">
        <v>61</v>
      </c>
      <c r="N2240" t="s">
        <v>76</v>
      </c>
      <c r="O2240" t="s">
        <v>51</v>
      </c>
      <c r="P2240" t="s">
        <v>51</v>
      </c>
      <c r="Q2240" s="5">
        <f>IF(Teams[[#This Row],[LgWin]]="Y", 1,
IF(Teams[[#This Row],[LgWin]] = "N", 0, " "))</f>
        <v>0</v>
      </c>
      <c r="R2240" t="s">
        <v>51</v>
      </c>
      <c r="S2240" s="5">
        <f>IF(Teams[[#This Row],[WSWin]]="Y", 1,
IF(Teams[[#This Row],[WSWin]] = "N", 0, " "))</f>
        <v>0</v>
      </c>
      <c r="T2240">
        <v>791</v>
      </c>
      <c r="U2240">
        <v>5528</v>
      </c>
      <c r="V2240">
        <v>1490</v>
      </c>
      <c r="W2240">
        <v>268</v>
      </c>
      <c r="X2240">
        <v>37</v>
      </c>
      <c r="Y2240">
        <v>174</v>
      </c>
      <c r="Z2240">
        <v>597</v>
      </c>
      <c r="AA2240">
        <v>1160</v>
      </c>
      <c r="AB2240">
        <v>108</v>
      </c>
      <c r="AC2240">
        <v>58</v>
      </c>
      <c r="AD2240">
        <v>52</v>
      </c>
      <c r="AE2240">
        <v>52</v>
      </c>
      <c r="AF2240">
        <v>581</v>
      </c>
      <c r="AG2240">
        <v>518</v>
      </c>
      <c r="AH2240">
        <v>3.18</v>
      </c>
      <c r="AI2240">
        <v>21</v>
      </c>
      <c r="AJ2240">
        <v>17</v>
      </c>
      <c r="AK2240">
        <v>37</v>
      </c>
      <c r="AL2240">
        <v>4397</v>
      </c>
      <c r="AM2240">
        <v>1319</v>
      </c>
      <c r="AN2240">
        <v>111</v>
      </c>
      <c r="AO2240">
        <v>450</v>
      </c>
      <c r="AP2240">
        <v>1196</v>
      </c>
      <c r="AQ2240">
        <v>114</v>
      </c>
      <c r="AR2240">
        <v>136</v>
      </c>
      <c r="AS2240">
        <v>0.98199999999999998</v>
      </c>
      <c r="AT2240" t="s">
        <v>541</v>
      </c>
      <c r="AU2240" t="s">
        <v>597</v>
      </c>
      <c r="AV2240">
        <v>3464488</v>
      </c>
      <c r="AW2240">
        <v>102</v>
      </c>
      <c r="AX2240">
        <v>99</v>
      </c>
      <c r="AY2240" t="s">
        <v>159</v>
      </c>
      <c r="AZ2240" t="s">
        <v>159</v>
      </c>
      <c r="BA2240" t="s">
        <v>159</v>
      </c>
    </row>
    <row r="2241" spans="1:53" x14ac:dyDescent="0.55000000000000004">
      <c r="A2241">
        <v>1997</v>
      </c>
      <c r="B2241" s="5" t="b">
        <f>Teams[[#This Row],[yearID]]&gt;=1973</f>
        <v>1</v>
      </c>
      <c r="C2241" s="5" t="b">
        <f>Teams[[#This Row],[yearID]]&gt;=1903</f>
        <v>1</v>
      </c>
      <c r="D2241" t="s">
        <v>410</v>
      </c>
      <c r="E2241" t="s">
        <v>95</v>
      </c>
      <c r="F2241" t="s">
        <v>95</v>
      </c>
      <c r="G2241" s="5" t="str">
        <f>VLOOKUP(Teams[[#This Row],[franchID]],TeamsFranchises!$A$2:$D$121,2,FALSE)</f>
        <v>Baltimore Orioles</v>
      </c>
      <c r="H2241" t="s">
        <v>37</v>
      </c>
      <c r="I2241">
        <v>1</v>
      </c>
      <c r="J2241">
        <v>162</v>
      </c>
      <c r="K2241">
        <v>81</v>
      </c>
      <c r="L2241">
        <v>98</v>
      </c>
      <c r="M2241">
        <v>64</v>
      </c>
      <c r="N2241" t="s">
        <v>76</v>
      </c>
      <c r="O2241" t="s">
        <v>51</v>
      </c>
      <c r="P2241" t="s">
        <v>51</v>
      </c>
      <c r="Q2241" s="5">
        <f>IF(Teams[[#This Row],[LgWin]]="Y", 1,
IF(Teams[[#This Row],[LgWin]] = "N", 0, " "))</f>
        <v>0</v>
      </c>
      <c r="R2241" t="s">
        <v>51</v>
      </c>
      <c r="S2241" s="5">
        <f>IF(Teams[[#This Row],[WSWin]]="Y", 1,
IF(Teams[[#This Row],[WSWin]] = "N", 0, " "))</f>
        <v>0</v>
      </c>
      <c r="T2241">
        <v>812</v>
      </c>
      <c r="U2241">
        <v>5584</v>
      </c>
      <c r="V2241">
        <v>1498</v>
      </c>
      <c r="W2241">
        <v>264</v>
      </c>
      <c r="X2241">
        <v>22</v>
      </c>
      <c r="Y2241">
        <v>196</v>
      </c>
      <c r="Z2241">
        <v>586</v>
      </c>
      <c r="AA2241">
        <v>952</v>
      </c>
      <c r="AB2241">
        <v>63</v>
      </c>
      <c r="AC2241">
        <v>26</v>
      </c>
      <c r="AD2241">
        <v>65</v>
      </c>
      <c r="AE2241">
        <v>59</v>
      </c>
      <c r="AF2241">
        <v>681</v>
      </c>
      <c r="AG2241">
        <v>635</v>
      </c>
      <c r="AH2241">
        <v>3.91</v>
      </c>
      <c r="AI2241">
        <v>8</v>
      </c>
      <c r="AJ2241">
        <v>10</v>
      </c>
      <c r="AK2241">
        <v>59</v>
      </c>
      <c r="AL2241">
        <v>4383</v>
      </c>
      <c r="AM2241">
        <v>1404</v>
      </c>
      <c r="AN2241">
        <v>164</v>
      </c>
      <c r="AO2241">
        <v>563</v>
      </c>
      <c r="AP2241">
        <v>1139</v>
      </c>
      <c r="AQ2241">
        <v>97</v>
      </c>
      <c r="AR2241">
        <v>148</v>
      </c>
      <c r="AS2241">
        <v>0.98399999999999999</v>
      </c>
      <c r="AT2241" t="s">
        <v>218</v>
      </c>
      <c r="AU2241" t="s">
        <v>583</v>
      </c>
      <c r="AV2241">
        <v>3711132</v>
      </c>
      <c r="AW2241">
        <v>97</v>
      </c>
      <c r="AX2241">
        <v>96</v>
      </c>
      <c r="AY2241" t="s">
        <v>95</v>
      </c>
      <c r="AZ2241" t="s">
        <v>95</v>
      </c>
      <c r="BA2241" t="s">
        <v>95</v>
      </c>
    </row>
    <row r="2242" spans="1:53" x14ac:dyDescent="0.55000000000000004">
      <c r="A2242">
        <v>1997</v>
      </c>
      <c r="B2242" s="5" t="b">
        <f>Teams[[#This Row],[yearID]]&gt;=1973</f>
        <v>1</v>
      </c>
      <c r="C2242" s="5" t="b">
        <f>Teams[[#This Row],[yearID]]&gt;=1903</f>
        <v>1</v>
      </c>
      <c r="D2242" t="s">
        <v>410</v>
      </c>
      <c r="E2242" t="s">
        <v>54</v>
      </c>
      <c r="F2242" t="s">
        <v>54</v>
      </c>
      <c r="G2242" s="5" t="str">
        <f>VLOOKUP(Teams[[#This Row],[franchID]],TeamsFranchises!$A$2:$D$121,2,FALSE)</f>
        <v>Boston Red Sox</v>
      </c>
      <c r="H2242" t="s">
        <v>37</v>
      </c>
      <c r="I2242">
        <v>4</v>
      </c>
      <c r="J2242">
        <v>162</v>
      </c>
      <c r="K2242">
        <v>81</v>
      </c>
      <c r="L2242">
        <v>78</v>
      </c>
      <c r="M2242">
        <v>84</v>
      </c>
      <c r="N2242" t="s">
        <v>51</v>
      </c>
      <c r="O2242" t="s">
        <v>51</v>
      </c>
      <c r="P2242" t="s">
        <v>51</v>
      </c>
      <c r="Q2242" s="5">
        <f>IF(Teams[[#This Row],[LgWin]]="Y", 1,
IF(Teams[[#This Row],[LgWin]] = "N", 0, " "))</f>
        <v>0</v>
      </c>
      <c r="R2242" t="s">
        <v>51</v>
      </c>
      <c r="S2242" s="5">
        <f>IF(Teams[[#This Row],[WSWin]]="Y", 1,
IF(Teams[[#This Row],[WSWin]] = "N", 0, " "))</f>
        <v>0</v>
      </c>
      <c r="T2242">
        <v>851</v>
      </c>
      <c r="U2242">
        <v>5781</v>
      </c>
      <c r="V2242">
        <v>1684</v>
      </c>
      <c r="W2242">
        <v>373</v>
      </c>
      <c r="X2242">
        <v>32</v>
      </c>
      <c r="Y2242">
        <v>185</v>
      </c>
      <c r="Z2242">
        <v>514</v>
      </c>
      <c r="AA2242">
        <v>1044</v>
      </c>
      <c r="AB2242">
        <v>68</v>
      </c>
      <c r="AC2242">
        <v>48</v>
      </c>
      <c r="AD2242">
        <v>59</v>
      </c>
      <c r="AE2242">
        <v>55</v>
      </c>
      <c r="AF2242">
        <v>857</v>
      </c>
      <c r="AG2242">
        <v>782</v>
      </c>
      <c r="AH2242">
        <v>4.8499999999999996</v>
      </c>
      <c r="AI2242">
        <v>7</v>
      </c>
      <c r="AJ2242">
        <v>4</v>
      </c>
      <c r="AK2242">
        <v>40</v>
      </c>
      <c r="AL2242">
        <v>4355</v>
      </c>
      <c r="AM2242">
        <v>1569</v>
      </c>
      <c r="AN2242">
        <v>149</v>
      </c>
      <c r="AO2242">
        <v>611</v>
      </c>
      <c r="AP2242">
        <v>987</v>
      </c>
      <c r="AQ2242">
        <v>135</v>
      </c>
      <c r="AR2242">
        <v>179</v>
      </c>
      <c r="AS2242">
        <v>0.97799999999999998</v>
      </c>
      <c r="AT2242" t="s">
        <v>441</v>
      </c>
      <c r="AU2242" t="s">
        <v>493</v>
      </c>
      <c r="AV2242">
        <v>2226136</v>
      </c>
      <c r="AW2242">
        <v>102</v>
      </c>
      <c r="AX2242">
        <v>102</v>
      </c>
      <c r="AY2242" t="s">
        <v>54</v>
      </c>
      <c r="AZ2242" t="s">
        <v>54</v>
      </c>
      <c r="BA2242" t="s">
        <v>54</v>
      </c>
    </row>
    <row r="2243" spans="1:53" x14ac:dyDescent="0.55000000000000004">
      <c r="A2243">
        <v>1997</v>
      </c>
      <c r="B2243" s="5" t="b">
        <f>Teams[[#This Row],[yearID]]&gt;=1973</f>
        <v>1</v>
      </c>
      <c r="C2243" s="5" t="b">
        <f>Teams[[#This Row],[yearID]]&gt;=1903</f>
        <v>1</v>
      </c>
      <c r="D2243" t="s">
        <v>410</v>
      </c>
      <c r="E2243" t="s">
        <v>415</v>
      </c>
      <c r="F2243" t="s">
        <v>416</v>
      </c>
      <c r="G2243" s="5" t="str">
        <f>VLOOKUP(Teams[[#This Row],[franchID]],TeamsFranchises!$A$2:$D$121,2,FALSE)</f>
        <v>Chicago White Sox</v>
      </c>
      <c r="H2243" t="s">
        <v>591</v>
      </c>
      <c r="I2243">
        <v>2</v>
      </c>
      <c r="J2243">
        <v>161</v>
      </c>
      <c r="K2243">
        <v>81</v>
      </c>
      <c r="L2243">
        <v>80</v>
      </c>
      <c r="M2243">
        <v>81</v>
      </c>
      <c r="N2243" t="s">
        <v>51</v>
      </c>
      <c r="O2243" t="s">
        <v>51</v>
      </c>
      <c r="P2243" t="s">
        <v>51</v>
      </c>
      <c r="Q2243" s="5">
        <f>IF(Teams[[#This Row],[LgWin]]="Y", 1,
IF(Teams[[#This Row],[LgWin]] = "N", 0, " "))</f>
        <v>0</v>
      </c>
      <c r="R2243" t="s">
        <v>51</v>
      </c>
      <c r="S2243" s="5">
        <f>IF(Teams[[#This Row],[WSWin]]="Y", 1,
IF(Teams[[#This Row],[WSWin]] = "N", 0, " "))</f>
        <v>0</v>
      </c>
      <c r="T2243">
        <v>779</v>
      </c>
      <c r="U2243">
        <v>5491</v>
      </c>
      <c r="V2243">
        <v>1498</v>
      </c>
      <c r="W2243">
        <v>260</v>
      </c>
      <c r="X2243">
        <v>28</v>
      </c>
      <c r="Y2243">
        <v>158</v>
      </c>
      <c r="Z2243">
        <v>569</v>
      </c>
      <c r="AA2243">
        <v>901</v>
      </c>
      <c r="AB2243">
        <v>106</v>
      </c>
      <c r="AC2243">
        <v>52</v>
      </c>
      <c r="AD2243">
        <v>33</v>
      </c>
      <c r="AE2243">
        <v>60</v>
      </c>
      <c r="AF2243">
        <v>833</v>
      </c>
      <c r="AG2243">
        <v>748</v>
      </c>
      <c r="AH2243">
        <v>4.7300000000000004</v>
      </c>
      <c r="AI2243">
        <v>6</v>
      </c>
      <c r="AJ2243">
        <v>7</v>
      </c>
      <c r="AK2243">
        <v>52</v>
      </c>
      <c r="AL2243">
        <v>4267</v>
      </c>
      <c r="AM2243">
        <v>1505</v>
      </c>
      <c r="AN2243">
        <v>175</v>
      </c>
      <c r="AO2243">
        <v>575</v>
      </c>
      <c r="AP2243">
        <v>961</v>
      </c>
      <c r="AQ2243">
        <v>127</v>
      </c>
      <c r="AR2243">
        <v>131</v>
      </c>
      <c r="AS2243">
        <v>0.97799999999999998</v>
      </c>
      <c r="AT2243" t="s">
        <v>417</v>
      </c>
      <c r="AU2243" t="s">
        <v>582</v>
      </c>
      <c r="AV2243">
        <v>1864782</v>
      </c>
      <c r="AW2243">
        <v>96</v>
      </c>
      <c r="AX2243">
        <v>96</v>
      </c>
      <c r="AY2243" t="s">
        <v>416</v>
      </c>
      <c r="AZ2243" t="s">
        <v>415</v>
      </c>
      <c r="BA2243" t="s">
        <v>415</v>
      </c>
    </row>
    <row r="2244" spans="1:53" x14ac:dyDescent="0.55000000000000004">
      <c r="A2244">
        <v>1997</v>
      </c>
      <c r="B2244" s="5" t="b">
        <f>Teams[[#This Row],[yearID]]&gt;=1973</f>
        <v>1</v>
      </c>
      <c r="C2244" s="5" t="b">
        <f>Teams[[#This Row],[yearID]]&gt;=1903</f>
        <v>1</v>
      </c>
      <c r="D2244" t="s">
        <v>157</v>
      </c>
      <c r="E2244" t="s">
        <v>161</v>
      </c>
      <c r="F2244" t="s">
        <v>162</v>
      </c>
      <c r="G2244" s="5" t="str">
        <f>VLOOKUP(Teams[[#This Row],[franchID]],TeamsFranchises!$A$2:$D$121,2,FALSE)</f>
        <v>Chicago Cubs</v>
      </c>
      <c r="H2244" t="s">
        <v>591</v>
      </c>
      <c r="I2244">
        <v>5</v>
      </c>
      <c r="J2244">
        <v>162</v>
      </c>
      <c r="K2244">
        <v>81</v>
      </c>
      <c r="L2244">
        <v>68</v>
      </c>
      <c r="M2244">
        <v>94</v>
      </c>
      <c r="N2244" t="s">
        <v>51</v>
      </c>
      <c r="O2244" t="s">
        <v>51</v>
      </c>
      <c r="P2244" t="s">
        <v>51</v>
      </c>
      <c r="Q2244" s="5">
        <f>IF(Teams[[#This Row],[LgWin]]="Y", 1,
IF(Teams[[#This Row],[LgWin]] = "N", 0, " "))</f>
        <v>0</v>
      </c>
      <c r="R2244" t="s">
        <v>51</v>
      </c>
      <c r="S2244" s="5">
        <f>IF(Teams[[#This Row],[WSWin]]="Y", 1,
IF(Teams[[#This Row],[WSWin]] = "N", 0, " "))</f>
        <v>0</v>
      </c>
      <c r="T2244">
        <v>687</v>
      </c>
      <c r="U2244">
        <v>5489</v>
      </c>
      <c r="V2244">
        <v>1444</v>
      </c>
      <c r="W2244">
        <v>269</v>
      </c>
      <c r="X2244">
        <v>39</v>
      </c>
      <c r="Y2244">
        <v>127</v>
      </c>
      <c r="Z2244">
        <v>451</v>
      </c>
      <c r="AA2244">
        <v>1003</v>
      </c>
      <c r="AB2244">
        <v>116</v>
      </c>
      <c r="AC2244">
        <v>60</v>
      </c>
      <c r="AD2244">
        <v>34</v>
      </c>
      <c r="AE2244">
        <v>38</v>
      </c>
      <c r="AF2244">
        <v>759</v>
      </c>
      <c r="AG2244">
        <v>705</v>
      </c>
      <c r="AH2244">
        <v>4.4400000000000004</v>
      </c>
      <c r="AI2244">
        <v>6</v>
      </c>
      <c r="AJ2244">
        <v>4</v>
      </c>
      <c r="AK2244">
        <v>37</v>
      </c>
      <c r="AL2244">
        <v>4287</v>
      </c>
      <c r="AM2244">
        <v>1451</v>
      </c>
      <c r="AN2244">
        <v>185</v>
      </c>
      <c r="AO2244">
        <v>590</v>
      </c>
      <c r="AP2244">
        <v>1072</v>
      </c>
      <c r="AQ2244">
        <v>112</v>
      </c>
      <c r="AR2244">
        <v>117</v>
      </c>
      <c r="AS2244">
        <v>0.98099999999999998</v>
      </c>
      <c r="AT2244" t="s">
        <v>434</v>
      </c>
      <c r="AU2244" t="s">
        <v>473</v>
      </c>
      <c r="AV2244">
        <v>2190308</v>
      </c>
      <c r="AW2244">
        <v>102</v>
      </c>
      <c r="AX2244">
        <v>102</v>
      </c>
      <c r="AY2244" t="s">
        <v>162</v>
      </c>
      <c r="AZ2244" t="s">
        <v>161</v>
      </c>
      <c r="BA2244" t="s">
        <v>161</v>
      </c>
    </row>
    <row r="2245" spans="1:53" x14ac:dyDescent="0.55000000000000004">
      <c r="A2245">
        <v>1997</v>
      </c>
      <c r="B2245" s="5" t="b">
        <f>Teams[[#This Row],[yearID]]&gt;=1973</f>
        <v>1</v>
      </c>
      <c r="C2245" s="5" t="b">
        <f>Teams[[#This Row],[yearID]]&gt;=1903</f>
        <v>1</v>
      </c>
      <c r="D2245" t="s">
        <v>157</v>
      </c>
      <c r="E2245" t="s">
        <v>167</v>
      </c>
      <c r="F2245" t="s">
        <v>167</v>
      </c>
      <c r="G2245" s="5" t="str">
        <f>VLOOKUP(Teams[[#This Row],[franchID]],TeamsFranchises!$A$2:$D$121,2,FALSE)</f>
        <v>Cincinnati Reds</v>
      </c>
      <c r="H2245" t="s">
        <v>591</v>
      </c>
      <c r="I2245">
        <v>3</v>
      </c>
      <c r="J2245">
        <v>162</v>
      </c>
      <c r="K2245">
        <v>81</v>
      </c>
      <c r="L2245">
        <v>76</v>
      </c>
      <c r="M2245">
        <v>86</v>
      </c>
      <c r="N2245" t="s">
        <v>51</v>
      </c>
      <c r="O2245" t="s">
        <v>51</v>
      </c>
      <c r="P2245" t="s">
        <v>51</v>
      </c>
      <c r="Q2245" s="5">
        <f>IF(Teams[[#This Row],[LgWin]]="Y", 1,
IF(Teams[[#This Row],[LgWin]] = "N", 0, " "))</f>
        <v>0</v>
      </c>
      <c r="R2245" t="s">
        <v>51</v>
      </c>
      <c r="S2245" s="5">
        <f>IF(Teams[[#This Row],[WSWin]]="Y", 1,
IF(Teams[[#This Row],[WSWin]] = "N", 0, " "))</f>
        <v>0</v>
      </c>
      <c r="T2245">
        <v>651</v>
      </c>
      <c r="U2245">
        <v>5484</v>
      </c>
      <c r="V2245">
        <v>1386</v>
      </c>
      <c r="W2245">
        <v>269</v>
      </c>
      <c r="X2245">
        <v>27</v>
      </c>
      <c r="Y2245">
        <v>142</v>
      </c>
      <c r="Z2245">
        <v>518</v>
      </c>
      <c r="AA2245">
        <v>1113</v>
      </c>
      <c r="AB2245">
        <v>190</v>
      </c>
      <c r="AC2245">
        <v>67</v>
      </c>
      <c r="AD2245">
        <v>45</v>
      </c>
      <c r="AE2245">
        <v>30</v>
      </c>
      <c r="AF2245">
        <v>764</v>
      </c>
      <c r="AG2245">
        <v>710</v>
      </c>
      <c r="AH2245">
        <v>4.41</v>
      </c>
      <c r="AI2245">
        <v>5</v>
      </c>
      <c r="AJ2245">
        <v>8</v>
      </c>
      <c r="AK2245">
        <v>49</v>
      </c>
      <c r="AL2245">
        <v>4347</v>
      </c>
      <c r="AM2245">
        <v>1408</v>
      </c>
      <c r="AN2245">
        <v>173</v>
      </c>
      <c r="AO2245">
        <v>558</v>
      </c>
      <c r="AP2245">
        <v>1159</v>
      </c>
      <c r="AQ2245">
        <v>106</v>
      </c>
      <c r="AR2245">
        <v>129</v>
      </c>
      <c r="AS2245">
        <v>0.98199999999999998</v>
      </c>
      <c r="AT2245" t="s">
        <v>165</v>
      </c>
      <c r="AU2245" t="s">
        <v>598</v>
      </c>
      <c r="AV2245">
        <v>1785788</v>
      </c>
      <c r="AW2245">
        <v>102</v>
      </c>
      <c r="AX2245">
        <v>102</v>
      </c>
      <c r="AY2245" t="s">
        <v>167</v>
      </c>
      <c r="AZ2245" t="s">
        <v>167</v>
      </c>
      <c r="BA2245" t="s">
        <v>167</v>
      </c>
    </row>
    <row r="2246" spans="1:53" x14ac:dyDescent="0.55000000000000004">
      <c r="A2246">
        <v>1997</v>
      </c>
      <c r="B2246" s="5" t="b">
        <f>Teams[[#This Row],[yearID]]&gt;=1973</f>
        <v>1</v>
      </c>
      <c r="C2246" s="5" t="b">
        <f>Teams[[#This Row],[yearID]]&gt;=1903</f>
        <v>1</v>
      </c>
      <c r="D2246" t="s">
        <v>410</v>
      </c>
      <c r="E2246" t="s">
        <v>64</v>
      </c>
      <c r="F2246" t="s">
        <v>64</v>
      </c>
      <c r="G2246" s="5" t="str">
        <f>VLOOKUP(Teams[[#This Row],[franchID]],TeamsFranchises!$A$2:$D$121,2,FALSE)</f>
        <v>Cleveland Indians</v>
      </c>
      <c r="H2246" t="s">
        <v>591</v>
      </c>
      <c r="I2246">
        <v>1</v>
      </c>
      <c r="J2246">
        <v>161</v>
      </c>
      <c r="K2246">
        <v>81</v>
      </c>
      <c r="L2246">
        <v>86</v>
      </c>
      <c r="M2246">
        <v>75</v>
      </c>
      <c r="N2246" t="s">
        <v>76</v>
      </c>
      <c r="O2246" t="s">
        <v>51</v>
      </c>
      <c r="P2246" t="s">
        <v>76</v>
      </c>
      <c r="Q2246" s="5">
        <f>IF(Teams[[#This Row],[LgWin]]="Y", 1,
IF(Teams[[#This Row],[LgWin]] = "N", 0, " "))</f>
        <v>1</v>
      </c>
      <c r="R2246" t="s">
        <v>51</v>
      </c>
      <c r="S2246" s="5">
        <f>IF(Teams[[#This Row],[WSWin]]="Y", 1,
IF(Teams[[#This Row],[WSWin]] = "N", 0, " "))</f>
        <v>0</v>
      </c>
      <c r="T2246">
        <v>868</v>
      </c>
      <c r="U2246">
        <v>5556</v>
      </c>
      <c r="V2246">
        <v>1589</v>
      </c>
      <c r="W2246">
        <v>301</v>
      </c>
      <c r="X2246">
        <v>22</v>
      </c>
      <c r="Y2246">
        <v>220</v>
      </c>
      <c r="Z2246">
        <v>617</v>
      </c>
      <c r="AA2246">
        <v>955</v>
      </c>
      <c r="AB2246">
        <v>118</v>
      </c>
      <c r="AC2246">
        <v>59</v>
      </c>
      <c r="AD2246">
        <v>37</v>
      </c>
      <c r="AE2246">
        <v>49</v>
      </c>
      <c r="AF2246">
        <v>815</v>
      </c>
      <c r="AG2246">
        <v>749</v>
      </c>
      <c r="AH2246">
        <v>4.7300000000000004</v>
      </c>
      <c r="AI2246">
        <v>4</v>
      </c>
      <c r="AJ2246">
        <v>3</v>
      </c>
      <c r="AK2246">
        <v>39</v>
      </c>
      <c r="AL2246">
        <v>4277</v>
      </c>
      <c r="AM2246">
        <v>1528</v>
      </c>
      <c r="AN2246">
        <v>181</v>
      </c>
      <c r="AO2246">
        <v>575</v>
      </c>
      <c r="AP2246">
        <v>1036</v>
      </c>
      <c r="AQ2246">
        <v>106</v>
      </c>
      <c r="AR2246">
        <v>159</v>
      </c>
      <c r="AS2246">
        <v>0.98299999999999998</v>
      </c>
      <c r="AT2246" t="s">
        <v>487</v>
      </c>
      <c r="AU2246" t="s">
        <v>592</v>
      </c>
      <c r="AV2246">
        <v>3404750</v>
      </c>
      <c r="AW2246">
        <v>103</v>
      </c>
      <c r="AX2246">
        <v>102</v>
      </c>
      <c r="AY2246" t="s">
        <v>64</v>
      </c>
      <c r="AZ2246" t="s">
        <v>64</v>
      </c>
      <c r="BA2246" t="s">
        <v>64</v>
      </c>
    </row>
    <row r="2247" spans="1:53" x14ac:dyDescent="0.55000000000000004">
      <c r="A2247">
        <v>1997</v>
      </c>
      <c r="B2247" s="5" t="b">
        <f>Teams[[#This Row],[yearID]]&gt;=1973</f>
        <v>1</v>
      </c>
      <c r="C2247" s="5" t="b">
        <f>Teams[[#This Row],[yearID]]&gt;=1903</f>
        <v>1</v>
      </c>
      <c r="D2247" t="s">
        <v>157</v>
      </c>
      <c r="E2247" t="s">
        <v>241</v>
      </c>
      <c r="F2247" t="s">
        <v>241</v>
      </c>
      <c r="G2247" s="5" t="str">
        <f>VLOOKUP(Teams[[#This Row],[franchID]],TeamsFranchises!$A$2:$D$121,2,FALSE)</f>
        <v>Colorado Rockies</v>
      </c>
      <c r="H2247" t="s">
        <v>8</v>
      </c>
      <c r="I2247">
        <v>3</v>
      </c>
      <c r="J2247">
        <v>162</v>
      </c>
      <c r="K2247">
        <v>81</v>
      </c>
      <c r="L2247">
        <v>83</v>
      </c>
      <c r="M2247">
        <v>79</v>
      </c>
      <c r="N2247" t="s">
        <v>51</v>
      </c>
      <c r="O2247" t="s">
        <v>51</v>
      </c>
      <c r="P2247" t="s">
        <v>51</v>
      </c>
      <c r="Q2247" s="5">
        <f>IF(Teams[[#This Row],[LgWin]]="Y", 1,
IF(Teams[[#This Row],[LgWin]] = "N", 0, " "))</f>
        <v>0</v>
      </c>
      <c r="R2247" t="s">
        <v>51</v>
      </c>
      <c r="S2247" s="5">
        <f>IF(Teams[[#This Row],[WSWin]]="Y", 1,
IF(Teams[[#This Row],[WSWin]] = "N", 0, " "))</f>
        <v>0</v>
      </c>
      <c r="T2247">
        <v>923</v>
      </c>
      <c r="U2247">
        <v>5603</v>
      </c>
      <c r="V2247">
        <v>1611</v>
      </c>
      <c r="W2247">
        <v>269</v>
      </c>
      <c r="X2247">
        <v>40</v>
      </c>
      <c r="Y2247">
        <v>239</v>
      </c>
      <c r="Z2247">
        <v>562</v>
      </c>
      <c r="AA2247">
        <v>1060</v>
      </c>
      <c r="AB2247">
        <v>137</v>
      </c>
      <c r="AC2247">
        <v>65</v>
      </c>
      <c r="AD2247">
        <v>63</v>
      </c>
      <c r="AE2247">
        <v>35</v>
      </c>
      <c r="AF2247">
        <v>908</v>
      </c>
      <c r="AG2247">
        <v>836</v>
      </c>
      <c r="AH2247">
        <v>5.25</v>
      </c>
      <c r="AI2247">
        <v>9</v>
      </c>
      <c r="AJ2247">
        <v>5</v>
      </c>
      <c r="AK2247">
        <v>38</v>
      </c>
      <c r="AL2247">
        <v>4298</v>
      </c>
      <c r="AM2247">
        <v>1697</v>
      </c>
      <c r="AN2247">
        <v>196</v>
      </c>
      <c r="AO2247">
        <v>566</v>
      </c>
      <c r="AP2247">
        <v>870</v>
      </c>
      <c r="AQ2247">
        <v>111</v>
      </c>
      <c r="AR2247">
        <v>202</v>
      </c>
      <c r="AS2247">
        <v>0.98299999999999998</v>
      </c>
      <c r="AT2247" t="s">
        <v>584</v>
      </c>
      <c r="AU2247" t="s">
        <v>594</v>
      </c>
      <c r="AV2247">
        <v>3888453</v>
      </c>
      <c r="AW2247">
        <v>122</v>
      </c>
      <c r="AX2247">
        <v>123</v>
      </c>
      <c r="AY2247" t="s">
        <v>241</v>
      </c>
      <c r="AZ2247" t="s">
        <v>241</v>
      </c>
      <c r="BA2247" t="s">
        <v>241</v>
      </c>
    </row>
    <row r="2248" spans="1:53" x14ac:dyDescent="0.55000000000000004">
      <c r="A2248">
        <v>1997</v>
      </c>
      <c r="B2248" s="5" t="b">
        <f>Teams[[#This Row],[yearID]]&gt;=1973</f>
        <v>1</v>
      </c>
      <c r="C2248" s="5" t="b">
        <f>Teams[[#This Row],[yearID]]&gt;=1903</f>
        <v>1</v>
      </c>
      <c r="D2248" t="s">
        <v>410</v>
      </c>
      <c r="E2248" t="s">
        <v>419</v>
      </c>
      <c r="F2248" t="s">
        <v>419</v>
      </c>
      <c r="G2248" s="5" t="str">
        <f>VLOOKUP(Teams[[#This Row],[franchID]],TeamsFranchises!$A$2:$D$121,2,FALSE)</f>
        <v>Detroit Tigers</v>
      </c>
      <c r="H2248" t="s">
        <v>37</v>
      </c>
      <c r="I2248">
        <v>3</v>
      </c>
      <c r="J2248">
        <v>162</v>
      </c>
      <c r="K2248">
        <v>81</v>
      </c>
      <c r="L2248">
        <v>79</v>
      </c>
      <c r="M2248">
        <v>83</v>
      </c>
      <c r="N2248" t="s">
        <v>51</v>
      </c>
      <c r="O2248" t="s">
        <v>51</v>
      </c>
      <c r="P2248" t="s">
        <v>51</v>
      </c>
      <c r="Q2248" s="5">
        <f>IF(Teams[[#This Row],[LgWin]]="Y", 1,
IF(Teams[[#This Row],[LgWin]] = "N", 0, " "))</f>
        <v>0</v>
      </c>
      <c r="R2248" t="s">
        <v>51</v>
      </c>
      <c r="S2248" s="5">
        <f>IF(Teams[[#This Row],[WSWin]]="Y", 1,
IF(Teams[[#This Row],[WSWin]] = "N", 0, " "))</f>
        <v>0</v>
      </c>
      <c r="T2248">
        <v>784</v>
      </c>
      <c r="U2248">
        <v>5481</v>
      </c>
      <c r="V2248">
        <v>1415</v>
      </c>
      <c r="W2248">
        <v>268</v>
      </c>
      <c r="X2248">
        <v>32</v>
      </c>
      <c r="Y2248">
        <v>176</v>
      </c>
      <c r="Z2248">
        <v>578</v>
      </c>
      <c r="AA2248">
        <v>1164</v>
      </c>
      <c r="AB2248">
        <v>161</v>
      </c>
      <c r="AC2248">
        <v>72</v>
      </c>
      <c r="AD2248">
        <v>49</v>
      </c>
      <c r="AE2248">
        <v>47</v>
      </c>
      <c r="AF2248">
        <v>790</v>
      </c>
      <c r="AG2248">
        <v>732</v>
      </c>
      <c r="AH2248">
        <v>4.5599999999999996</v>
      </c>
      <c r="AI2248">
        <v>13</v>
      </c>
      <c r="AJ2248">
        <v>8</v>
      </c>
      <c r="AK2248">
        <v>42</v>
      </c>
      <c r="AL2248">
        <v>4337</v>
      </c>
      <c r="AM2248">
        <v>1476</v>
      </c>
      <c r="AN2248">
        <v>178</v>
      </c>
      <c r="AO2248">
        <v>552</v>
      </c>
      <c r="AP2248">
        <v>982</v>
      </c>
      <c r="AQ2248">
        <v>92</v>
      </c>
      <c r="AR2248">
        <v>146</v>
      </c>
      <c r="AS2248">
        <v>0.98499999999999999</v>
      </c>
      <c r="AT2248" t="s">
        <v>420</v>
      </c>
      <c r="AU2248" t="s">
        <v>518</v>
      </c>
      <c r="AV2248">
        <v>1365157</v>
      </c>
      <c r="AW2248">
        <v>99</v>
      </c>
      <c r="AX2248">
        <v>100</v>
      </c>
      <c r="AY2248" t="s">
        <v>419</v>
      </c>
      <c r="AZ2248" t="s">
        <v>419</v>
      </c>
      <c r="BA2248" t="s">
        <v>419</v>
      </c>
    </row>
    <row r="2249" spans="1:53" x14ac:dyDescent="0.55000000000000004">
      <c r="A2249">
        <v>1997</v>
      </c>
      <c r="B2249" s="5" t="b">
        <f>Teams[[#This Row],[yearID]]&gt;=1973</f>
        <v>1</v>
      </c>
      <c r="C2249" s="5" t="b">
        <f>Teams[[#This Row],[yearID]]&gt;=1903</f>
        <v>1</v>
      </c>
      <c r="D2249" t="s">
        <v>157</v>
      </c>
      <c r="E2249" t="s">
        <v>586</v>
      </c>
      <c r="F2249" t="s">
        <v>587</v>
      </c>
      <c r="G2249" s="5" t="str">
        <f>VLOOKUP(Teams[[#This Row],[franchID]],TeamsFranchises!$A$2:$D$121,2,FALSE)</f>
        <v>Florida Marlins</v>
      </c>
      <c r="H2249" t="s">
        <v>37</v>
      </c>
      <c r="I2249">
        <v>2</v>
      </c>
      <c r="J2249">
        <v>162</v>
      </c>
      <c r="K2249">
        <v>81</v>
      </c>
      <c r="L2249">
        <v>92</v>
      </c>
      <c r="M2249">
        <v>70</v>
      </c>
      <c r="N2249" t="s">
        <v>51</v>
      </c>
      <c r="O2249" t="s">
        <v>76</v>
      </c>
      <c r="P2249" t="s">
        <v>76</v>
      </c>
      <c r="Q2249" s="5">
        <f>IF(Teams[[#This Row],[LgWin]]="Y", 1,
IF(Teams[[#This Row],[LgWin]] = "N", 0, " "))</f>
        <v>1</v>
      </c>
      <c r="R2249" t="s">
        <v>76</v>
      </c>
      <c r="S2249" s="5">
        <f>IF(Teams[[#This Row],[WSWin]]="Y", 1,
IF(Teams[[#This Row],[WSWin]] = "N", 0, " "))</f>
        <v>1</v>
      </c>
      <c r="T2249">
        <v>740</v>
      </c>
      <c r="U2249">
        <v>5439</v>
      </c>
      <c r="V2249">
        <v>1410</v>
      </c>
      <c r="W2249">
        <v>272</v>
      </c>
      <c r="X2249">
        <v>28</v>
      </c>
      <c r="Y2249">
        <v>136</v>
      </c>
      <c r="Z2249">
        <v>686</v>
      </c>
      <c r="AA2249">
        <v>1074</v>
      </c>
      <c r="AB2249">
        <v>115</v>
      </c>
      <c r="AC2249">
        <v>58</v>
      </c>
      <c r="AD2249">
        <v>61</v>
      </c>
      <c r="AE2249">
        <v>42</v>
      </c>
      <c r="AF2249">
        <v>669</v>
      </c>
      <c r="AG2249">
        <v>615</v>
      </c>
      <c r="AH2249">
        <v>3.83</v>
      </c>
      <c r="AI2249">
        <v>12</v>
      </c>
      <c r="AJ2249">
        <v>10</v>
      </c>
      <c r="AK2249">
        <v>39</v>
      </c>
      <c r="AL2249">
        <v>4340</v>
      </c>
      <c r="AM2249">
        <v>1353</v>
      </c>
      <c r="AN2249">
        <v>131</v>
      </c>
      <c r="AO2249">
        <v>639</v>
      </c>
      <c r="AP2249">
        <v>1188</v>
      </c>
      <c r="AQ2249">
        <v>116</v>
      </c>
      <c r="AR2249">
        <v>167</v>
      </c>
      <c r="AS2249">
        <v>0.98099999999999998</v>
      </c>
      <c r="AT2249" t="s">
        <v>588</v>
      </c>
      <c r="AU2249" t="s">
        <v>589</v>
      </c>
      <c r="AV2249">
        <v>2364387</v>
      </c>
      <c r="AW2249">
        <v>95</v>
      </c>
      <c r="AX2249">
        <v>96</v>
      </c>
      <c r="AY2249" t="s">
        <v>587</v>
      </c>
      <c r="AZ2249" t="s">
        <v>586</v>
      </c>
      <c r="BA2249" t="s">
        <v>586</v>
      </c>
    </row>
    <row r="2250" spans="1:53" x14ac:dyDescent="0.55000000000000004">
      <c r="A2250">
        <v>1997</v>
      </c>
      <c r="B2250" s="5" t="b">
        <f>Teams[[#This Row],[yearID]]&gt;=1973</f>
        <v>1</v>
      </c>
      <c r="C2250" s="5" t="b">
        <f>Teams[[#This Row],[yearID]]&gt;=1903</f>
        <v>1</v>
      </c>
      <c r="D2250" t="s">
        <v>157</v>
      </c>
      <c r="E2250" t="s">
        <v>528</v>
      </c>
      <c r="F2250" t="s">
        <v>528</v>
      </c>
      <c r="G2250" s="5" t="str">
        <f>VLOOKUP(Teams[[#This Row],[franchID]],TeamsFranchises!$A$2:$D$121,2,FALSE)</f>
        <v>Houston Astros</v>
      </c>
      <c r="H2250" t="s">
        <v>591</v>
      </c>
      <c r="I2250">
        <v>1</v>
      </c>
      <c r="J2250">
        <v>162</v>
      </c>
      <c r="K2250">
        <v>81</v>
      </c>
      <c r="L2250">
        <v>84</v>
      </c>
      <c r="M2250">
        <v>78</v>
      </c>
      <c r="N2250" t="s">
        <v>76</v>
      </c>
      <c r="O2250" t="s">
        <v>51</v>
      </c>
      <c r="P2250" t="s">
        <v>51</v>
      </c>
      <c r="Q2250" s="5">
        <f>IF(Teams[[#This Row],[LgWin]]="Y", 1,
IF(Teams[[#This Row],[LgWin]] = "N", 0, " "))</f>
        <v>0</v>
      </c>
      <c r="R2250" t="s">
        <v>51</v>
      </c>
      <c r="S2250" s="5">
        <f>IF(Teams[[#This Row],[WSWin]]="Y", 1,
IF(Teams[[#This Row],[WSWin]] = "N", 0, " "))</f>
        <v>0</v>
      </c>
      <c r="T2250">
        <v>777</v>
      </c>
      <c r="U2250">
        <v>5502</v>
      </c>
      <c r="V2250">
        <v>1427</v>
      </c>
      <c r="W2250">
        <v>314</v>
      </c>
      <c r="X2250">
        <v>40</v>
      </c>
      <c r="Y2250">
        <v>133</v>
      </c>
      <c r="Z2250">
        <v>633</v>
      </c>
      <c r="AA2250">
        <v>1085</v>
      </c>
      <c r="AB2250">
        <v>171</v>
      </c>
      <c r="AC2250">
        <v>74</v>
      </c>
      <c r="AD2250">
        <v>100</v>
      </c>
      <c r="AE2250">
        <v>53</v>
      </c>
      <c r="AF2250">
        <v>660</v>
      </c>
      <c r="AG2250">
        <v>594</v>
      </c>
      <c r="AH2250">
        <v>3.66</v>
      </c>
      <c r="AI2250">
        <v>16</v>
      </c>
      <c r="AJ2250">
        <v>12</v>
      </c>
      <c r="AK2250">
        <v>37</v>
      </c>
      <c r="AL2250">
        <v>4377</v>
      </c>
      <c r="AM2250">
        <v>1379</v>
      </c>
      <c r="AN2250">
        <v>134</v>
      </c>
      <c r="AO2250">
        <v>511</v>
      </c>
      <c r="AP2250">
        <v>1138</v>
      </c>
      <c r="AQ2250">
        <v>131</v>
      </c>
      <c r="AR2250">
        <v>169</v>
      </c>
      <c r="AS2250">
        <v>0.97899999999999998</v>
      </c>
      <c r="AT2250" t="s">
        <v>539</v>
      </c>
      <c r="AU2250" t="s">
        <v>540</v>
      </c>
      <c r="AV2250">
        <v>2046781</v>
      </c>
      <c r="AW2250">
        <v>96</v>
      </c>
      <c r="AX2250">
        <v>95</v>
      </c>
      <c r="AY2250" t="s">
        <v>528</v>
      </c>
      <c r="AZ2250" t="s">
        <v>528</v>
      </c>
      <c r="BA2250" t="s">
        <v>528</v>
      </c>
    </row>
    <row r="2251" spans="1:53" x14ac:dyDescent="0.55000000000000004">
      <c r="A2251">
        <v>1997</v>
      </c>
      <c r="B2251" s="5" t="b">
        <f>Teams[[#This Row],[yearID]]&gt;=1973</f>
        <v>1</v>
      </c>
      <c r="C2251" s="5" t="b">
        <f>Teams[[#This Row],[yearID]]&gt;=1903</f>
        <v>1</v>
      </c>
      <c r="D2251" t="s">
        <v>410</v>
      </c>
      <c r="E2251" t="s">
        <v>509</v>
      </c>
      <c r="F2251" t="s">
        <v>548</v>
      </c>
      <c r="G2251" s="5" t="str">
        <f>VLOOKUP(Teams[[#This Row],[franchID]],TeamsFranchises!$A$2:$D$121,2,FALSE)</f>
        <v>Kansas City Royals</v>
      </c>
      <c r="H2251" t="s">
        <v>591</v>
      </c>
      <c r="I2251">
        <v>5</v>
      </c>
      <c r="J2251">
        <v>161</v>
      </c>
      <c r="K2251">
        <v>80</v>
      </c>
      <c r="L2251">
        <v>67</v>
      </c>
      <c r="M2251">
        <v>94</v>
      </c>
      <c r="N2251" t="s">
        <v>51</v>
      </c>
      <c r="O2251" t="s">
        <v>51</v>
      </c>
      <c r="P2251" t="s">
        <v>51</v>
      </c>
      <c r="Q2251" s="5">
        <f>IF(Teams[[#This Row],[LgWin]]="Y", 1,
IF(Teams[[#This Row],[LgWin]] = "N", 0, " "))</f>
        <v>0</v>
      </c>
      <c r="R2251" t="s">
        <v>51</v>
      </c>
      <c r="S2251" s="5">
        <f>IF(Teams[[#This Row],[WSWin]]="Y", 1,
IF(Teams[[#This Row],[WSWin]] = "N", 0, " "))</f>
        <v>0</v>
      </c>
      <c r="T2251">
        <v>747</v>
      </c>
      <c r="U2251">
        <v>5599</v>
      </c>
      <c r="V2251">
        <v>1478</v>
      </c>
      <c r="W2251">
        <v>256</v>
      </c>
      <c r="X2251">
        <v>35</v>
      </c>
      <c r="Y2251">
        <v>158</v>
      </c>
      <c r="Z2251">
        <v>561</v>
      </c>
      <c r="AA2251">
        <v>1061</v>
      </c>
      <c r="AB2251">
        <v>130</v>
      </c>
      <c r="AC2251">
        <v>66</v>
      </c>
      <c r="AD2251">
        <v>42</v>
      </c>
      <c r="AE2251">
        <v>42</v>
      </c>
      <c r="AF2251">
        <v>820</v>
      </c>
      <c r="AG2251">
        <v>753</v>
      </c>
      <c r="AH2251">
        <v>4.7</v>
      </c>
      <c r="AI2251">
        <v>11</v>
      </c>
      <c r="AJ2251">
        <v>5</v>
      </c>
      <c r="AK2251">
        <v>29</v>
      </c>
      <c r="AL2251">
        <v>4329</v>
      </c>
      <c r="AM2251">
        <v>1530</v>
      </c>
      <c r="AN2251">
        <v>186</v>
      </c>
      <c r="AO2251">
        <v>531</v>
      </c>
      <c r="AP2251">
        <v>961</v>
      </c>
      <c r="AQ2251">
        <v>91</v>
      </c>
      <c r="AR2251">
        <v>168</v>
      </c>
      <c r="AS2251">
        <v>0.98499999999999999</v>
      </c>
      <c r="AT2251" t="s">
        <v>549</v>
      </c>
      <c r="AU2251" t="s">
        <v>590</v>
      </c>
      <c r="AV2251">
        <v>1517638</v>
      </c>
      <c r="AW2251">
        <v>101</v>
      </c>
      <c r="AX2251">
        <v>102</v>
      </c>
      <c r="AY2251" t="s">
        <v>548</v>
      </c>
      <c r="AZ2251" t="s">
        <v>509</v>
      </c>
      <c r="BA2251" t="s">
        <v>509</v>
      </c>
    </row>
    <row r="2252" spans="1:53" x14ac:dyDescent="0.55000000000000004">
      <c r="A2252">
        <v>1997</v>
      </c>
      <c r="B2252" s="5" t="b">
        <f>Teams[[#This Row],[yearID]]&gt;=1973</f>
        <v>1</v>
      </c>
      <c r="C2252" s="5" t="b">
        <f>Teams[[#This Row],[yearID]]&gt;=1903</f>
        <v>1</v>
      </c>
      <c r="D2252" t="s">
        <v>157</v>
      </c>
      <c r="E2252" t="s">
        <v>511</v>
      </c>
      <c r="F2252" t="s">
        <v>260</v>
      </c>
      <c r="G2252" s="5" t="str">
        <f>VLOOKUP(Teams[[#This Row],[franchID]],TeamsFranchises!$A$2:$D$121,2,FALSE)</f>
        <v>Los Angeles Dodgers</v>
      </c>
      <c r="H2252" t="s">
        <v>8</v>
      </c>
      <c r="I2252">
        <v>2</v>
      </c>
      <c r="J2252">
        <v>162</v>
      </c>
      <c r="K2252">
        <v>81</v>
      </c>
      <c r="L2252">
        <v>88</v>
      </c>
      <c r="M2252">
        <v>74</v>
      </c>
      <c r="N2252" t="s">
        <v>51</v>
      </c>
      <c r="O2252" t="s">
        <v>51</v>
      </c>
      <c r="P2252" t="s">
        <v>51</v>
      </c>
      <c r="Q2252" s="5">
        <f>IF(Teams[[#This Row],[LgWin]]="Y", 1,
IF(Teams[[#This Row],[LgWin]] = "N", 0, " "))</f>
        <v>0</v>
      </c>
      <c r="R2252" t="s">
        <v>51</v>
      </c>
      <c r="S2252" s="5">
        <f>IF(Teams[[#This Row],[WSWin]]="Y", 1,
IF(Teams[[#This Row],[WSWin]] = "N", 0, " "))</f>
        <v>0</v>
      </c>
      <c r="T2252">
        <v>742</v>
      </c>
      <c r="U2252">
        <v>5544</v>
      </c>
      <c r="V2252">
        <v>1488</v>
      </c>
      <c r="W2252">
        <v>242</v>
      </c>
      <c r="X2252">
        <v>33</v>
      </c>
      <c r="Y2252">
        <v>174</v>
      </c>
      <c r="Z2252">
        <v>498</v>
      </c>
      <c r="AA2252">
        <v>1079</v>
      </c>
      <c r="AB2252">
        <v>131</v>
      </c>
      <c r="AC2252">
        <v>64</v>
      </c>
      <c r="AD2252">
        <v>33</v>
      </c>
      <c r="AE2252">
        <v>36</v>
      </c>
      <c r="AF2252">
        <v>645</v>
      </c>
      <c r="AG2252">
        <v>587</v>
      </c>
      <c r="AH2252">
        <v>3.62</v>
      </c>
      <c r="AI2252">
        <v>6</v>
      </c>
      <c r="AJ2252">
        <v>6</v>
      </c>
      <c r="AK2252">
        <v>45</v>
      </c>
      <c r="AL2252">
        <v>4378</v>
      </c>
      <c r="AM2252">
        <v>1325</v>
      </c>
      <c r="AN2252">
        <v>163</v>
      </c>
      <c r="AO2252">
        <v>546</v>
      </c>
      <c r="AP2252">
        <v>1232</v>
      </c>
      <c r="AQ2252">
        <v>116</v>
      </c>
      <c r="AR2252">
        <v>104</v>
      </c>
      <c r="AS2252">
        <v>0.98099999999999998</v>
      </c>
      <c r="AT2252" t="s">
        <v>512</v>
      </c>
      <c r="AU2252" t="s">
        <v>531</v>
      </c>
      <c r="AV2252">
        <v>3319504</v>
      </c>
      <c r="AW2252">
        <v>93</v>
      </c>
      <c r="AX2252">
        <v>92</v>
      </c>
      <c r="AY2252" t="s">
        <v>260</v>
      </c>
      <c r="AZ2252" t="s">
        <v>511</v>
      </c>
      <c r="BA2252" t="s">
        <v>511</v>
      </c>
    </row>
    <row r="2253" spans="1:53" x14ac:dyDescent="0.55000000000000004">
      <c r="A2253">
        <v>1997</v>
      </c>
      <c r="B2253" s="5" t="b">
        <f>Teams[[#This Row],[yearID]]&gt;=1973</f>
        <v>1</v>
      </c>
      <c r="C2253" s="5" t="b">
        <f>Teams[[#This Row],[yearID]]&gt;=1903</f>
        <v>1</v>
      </c>
      <c r="D2253" t="s">
        <v>410</v>
      </c>
      <c r="E2253" t="s">
        <v>426</v>
      </c>
      <c r="F2253" t="s">
        <v>426</v>
      </c>
      <c r="G2253" s="5" t="str">
        <f>VLOOKUP(Teams[[#This Row],[franchID]],TeamsFranchises!$A$2:$D$121,2,FALSE)</f>
        <v>Minnesota Twins</v>
      </c>
      <c r="H2253" t="s">
        <v>591</v>
      </c>
      <c r="I2253">
        <v>4</v>
      </c>
      <c r="J2253">
        <v>162</v>
      </c>
      <c r="K2253">
        <v>81</v>
      </c>
      <c r="L2253">
        <v>68</v>
      </c>
      <c r="M2253">
        <v>94</v>
      </c>
      <c r="N2253" t="s">
        <v>51</v>
      </c>
      <c r="O2253" t="s">
        <v>51</v>
      </c>
      <c r="P2253" t="s">
        <v>51</v>
      </c>
      <c r="Q2253" s="5">
        <f>IF(Teams[[#This Row],[LgWin]]="Y", 1,
IF(Teams[[#This Row],[LgWin]] = "N", 0, " "))</f>
        <v>0</v>
      </c>
      <c r="R2253" t="s">
        <v>51</v>
      </c>
      <c r="S2253" s="5">
        <f>IF(Teams[[#This Row],[WSWin]]="Y", 1,
IF(Teams[[#This Row],[WSWin]] = "N", 0, " "))</f>
        <v>0</v>
      </c>
      <c r="T2253">
        <v>772</v>
      </c>
      <c r="U2253">
        <v>5634</v>
      </c>
      <c r="V2253">
        <v>1522</v>
      </c>
      <c r="W2253">
        <v>305</v>
      </c>
      <c r="X2253">
        <v>40</v>
      </c>
      <c r="Y2253">
        <v>132</v>
      </c>
      <c r="Z2253">
        <v>495</v>
      </c>
      <c r="AA2253">
        <v>1121</v>
      </c>
      <c r="AB2253">
        <v>151</v>
      </c>
      <c r="AC2253">
        <v>52</v>
      </c>
      <c r="AD2253">
        <v>60</v>
      </c>
      <c r="AE2253">
        <v>56</v>
      </c>
      <c r="AF2253">
        <v>861</v>
      </c>
      <c r="AG2253">
        <v>796</v>
      </c>
      <c r="AH2253">
        <v>5</v>
      </c>
      <c r="AI2253">
        <v>10</v>
      </c>
      <c r="AJ2253">
        <v>4</v>
      </c>
      <c r="AK2253">
        <v>30</v>
      </c>
      <c r="AL2253">
        <v>4302</v>
      </c>
      <c r="AM2253">
        <v>1596</v>
      </c>
      <c r="AN2253">
        <v>187</v>
      </c>
      <c r="AO2253">
        <v>495</v>
      </c>
      <c r="AP2253">
        <v>908</v>
      </c>
      <c r="AQ2253">
        <v>101</v>
      </c>
      <c r="AR2253">
        <v>170</v>
      </c>
      <c r="AS2253">
        <v>0.98299999999999998</v>
      </c>
      <c r="AT2253" t="s">
        <v>523</v>
      </c>
      <c r="AU2253" t="s">
        <v>579</v>
      </c>
      <c r="AV2253">
        <v>1411064</v>
      </c>
      <c r="AW2253">
        <v>101</v>
      </c>
      <c r="AX2253">
        <v>101</v>
      </c>
      <c r="AY2253" t="s">
        <v>426</v>
      </c>
      <c r="AZ2253" t="s">
        <v>426</v>
      </c>
      <c r="BA2253" t="s">
        <v>426</v>
      </c>
    </row>
    <row r="2254" spans="1:53" x14ac:dyDescent="0.55000000000000004">
      <c r="A2254">
        <v>1997</v>
      </c>
      <c r="B2254" s="5" t="b">
        <f>Teams[[#This Row],[yearID]]&gt;=1973</f>
        <v>1</v>
      </c>
      <c r="C2254" s="5" t="b">
        <f>Teams[[#This Row],[yearID]]&gt;=1903</f>
        <v>1</v>
      </c>
      <c r="D2254" t="s">
        <v>410</v>
      </c>
      <c r="E2254" t="s">
        <v>563</v>
      </c>
      <c r="F2254" t="s">
        <v>282</v>
      </c>
      <c r="G2254" s="5" t="str">
        <f>VLOOKUP(Teams[[#This Row],[franchID]],TeamsFranchises!$A$2:$D$121,2,FALSE)</f>
        <v>Milwaukee Brewers</v>
      </c>
      <c r="H2254" t="s">
        <v>591</v>
      </c>
      <c r="I2254">
        <v>3</v>
      </c>
      <c r="J2254">
        <v>161</v>
      </c>
      <c r="K2254">
        <v>80</v>
      </c>
      <c r="L2254">
        <v>78</v>
      </c>
      <c r="M2254">
        <v>83</v>
      </c>
      <c r="N2254" t="s">
        <v>51</v>
      </c>
      <c r="O2254" t="s">
        <v>51</v>
      </c>
      <c r="P2254" t="s">
        <v>51</v>
      </c>
      <c r="Q2254" s="5">
        <f>IF(Teams[[#This Row],[LgWin]]="Y", 1,
IF(Teams[[#This Row],[LgWin]] = "N", 0, " "))</f>
        <v>0</v>
      </c>
      <c r="R2254" t="s">
        <v>51</v>
      </c>
      <c r="S2254" s="5">
        <f>IF(Teams[[#This Row],[WSWin]]="Y", 1,
IF(Teams[[#This Row],[WSWin]] = "N", 0, " "))</f>
        <v>0</v>
      </c>
      <c r="T2254">
        <v>681</v>
      </c>
      <c r="U2254">
        <v>5444</v>
      </c>
      <c r="V2254">
        <v>1415</v>
      </c>
      <c r="W2254">
        <v>294</v>
      </c>
      <c r="X2254">
        <v>27</v>
      </c>
      <c r="Y2254">
        <v>135</v>
      </c>
      <c r="Z2254">
        <v>494</v>
      </c>
      <c r="AA2254">
        <v>967</v>
      </c>
      <c r="AB2254">
        <v>103</v>
      </c>
      <c r="AC2254">
        <v>55</v>
      </c>
      <c r="AD2254">
        <v>58</v>
      </c>
      <c r="AE2254">
        <v>52</v>
      </c>
      <c r="AF2254">
        <v>742</v>
      </c>
      <c r="AG2254">
        <v>669</v>
      </c>
      <c r="AH2254">
        <v>4.22</v>
      </c>
      <c r="AI2254">
        <v>6</v>
      </c>
      <c r="AJ2254">
        <v>8</v>
      </c>
      <c r="AK2254">
        <v>44</v>
      </c>
      <c r="AL2254">
        <v>4282</v>
      </c>
      <c r="AM2254">
        <v>1419</v>
      </c>
      <c r="AN2254">
        <v>177</v>
      </c>
      <c r="AO2254">
        <v>542</v>
      </c>
      <c r="AP2254">
        <v>1016</v>
      </c>
      <c r="AQ2254">
        <v>121</v>
      </c>
      <c r="AR2254">
        <v>171</v>
      </c>
      <c r="AS2254">
        <v>0.98</v>
      </c>
      <c r="AT2254" t="s">
        <v>281</v>
      </c>
      <c r="AU2254" t="s">
        <v>501</v>
      </c>
      <c r="AV2254">
        <v>1444027</v>
      </c>
      <c r="AW2254">
        <v>101</v>
      </c>
      <c r="AX2254">
        <v>102</v>
      </c>
      <c r="AY2254" t="s">
        <v>282</v>
      </c>
      <c r="AZ2254" t="s">
        <v>282</v>
      </c>
      <c r="BA2254" t="s">
        <v>282</v>
      </c>
    </row>
    <row r="2255" spans="1:53" x14ac:dyDescent="0.55000000000000004">
      <c r="A2255">
        <v>1997</v>
      </c>
      <c r="B2255" s="5" t="b">
        <f>Teams[[#This Row],[yearID]]&gt;=1973</f>
        <v>1</v>
      </c>
      <c r="C2255" s="5" t="b">
        <f>Teams[[#This Row],[yearID]]&gt;=1903</f>
        <v>1</v>
      </c>
      <c r="D2255" t="s">
        <v>157</v>
      </c>
      <c r="E2255" t="s">
        <v>551</v>
      </c>
      <c r="F2255" t="s">
        <v>398</v>
      </c>
      <c r="G2255" s="5" t="str">
        <f>VLOOKUP(Teams[[#This Row],[franchID]],TeamsFranchises!$A$2:$D$121,2,FALSE)</f>
        <v>Washington Nationals</v>
      </c>
      <c r="H2255" t="s">
        <v>37</v>
      </c>
      <c r="I2255">
        <v>4</v>
      </c>
      <c r="J2255">
        <v>162</v>
      </c>
      <c r="K2255">
        <v>81</v>
      </c>
      <c r="L2255">
        <v>78</v>
      </c>
      <c r="M2255">
        <v>84</v>
      </c>
      <c r="N2255" t="s">
        <v>51</v>
      </c>
      <c r="O2255" t="s">
        <v>51</v>
      </c>
      <c r="P2255" t="s">
        <v>51</v>
      </c>
      <c r="Q2255" s="5">
        <f>IF(Teams[[#This Row],[LgWin]]="Y", 1,
IF(Teams[[#This Row],[LgWin]] = "N", 0, " "))</f>
        <v>0</v>
      </c>
      <c r="R2255" t="s">
        <v>51</v>
      </c>
      <c r="S2255" s="5">
        <f>IF(Teams[[#This Row],[WSWin]]="Y", 1,
IF(Teams[[#This Row],[WSWin]] = "N", 0, " "))</f>
        <v>0</v>
      </c>
      <c r="T2255">
        <v>691</v>
      </c>
      <c r="U2255">
        <v>5526</v>
      </c>
      <c r="V2255">
        <v>1423</v>
      </c>
      <c r="W2255">
        <v>339</v>
      </c>
      <c r="X2255">
        <v>34</v>
      </c>
      <c r="Y2255">
        <v>172</v>
      </c>
      <c r="Z2255">
        <v>420</v>
      </c>
      <c r="AA2255">
        <v>1084</v>
      </c>
      <c r="AB2255">
        <v>75</v>
      </c>
      <c r="AC2255">
        <v>46</v>
      </c>
      <c r="AD2255">
        <v>73</v>
      </c>
      <c r="AE2255">
        <v>40</v>
      </c>
      <c r="AF2255">
        <v>740</v>
      </c>
      <c r="AG2255">
        <v>665</v>
      </c>
      <c r="AH2255">
        <v>4.1399999999999997</v>
      </c>
      <c r="AI2255">
        <v>27</v>
      </c>
      <c r="AJ2255">
        <v>14</v>
      </c>
      <c r="AK2255">
        <v>37</v>
      </c>
      <c r="AL2255">
        <v>4341</v>
      </c>
      <c r="AM2255">
        <v>1365</v>
      </c>
      <c r="AN2255">
        <v>149</v>
      </c>
      <c r="AO2255">
        <v>557</v>
      </c>
      <c r="AP2255">
        <v>1138</v>
      </c>
      <c r="AQ2255">
        <v>132</v>
      </c>
      <c r="AR2255">
        <v>150</v>
      </c>
      <c r="AS2255">
        <v>0.97899999999999998</v>
      </c>
      <c r="AT2255" t="s">
        <v>552</v>
      </c>
      <c r="AU2255" t="s">
        <v>572</v>
      </c>
      <c r="AV2255">
        <v>1497609</v>
      </c>
      <c r="AW2255">
        <v>99</v>
      </c>
      <c r="AX2255">
        <v>99</v>
      </c>
      <c r="AY2255" t="s">
        <v>551</v>
      </c>
      <c r="AZ2255" t="s">
        <v>551</v>
      </c>
      <c r="BA2255" t="s">
        <v>551</v>
      </c>
    </row>
    <row r="2256" spans="1:53" x14ac:dyDescent="0.55000000000000004">
      <c r="A2256">
        <v>1997</v>
      </c>
      <c r="B2256" s="5" t="b">
        <f>Teams[[#This Row],[yearID]]&gt;=1973</f>
        <v>1</v>
      </c>
      <c r="C2256" s="5" t="b">
        <f>Teams[[#This Row],[yearID]]&gt;=1903</f>
        <v>1</v>
      </c>
      <c r="D2256" t="s">
        <v>410</v>
      </c>
      <c r="E2256" t="s">
        <v>436</v>
      </c>
      <c r="F2256" t="s">
        <v>412</v>
      </c>
      <c r="G2256" s="5" t="str">
        <f>VLOOKUP(Teams[[#This Row],[franchID]],TeamsFranchises!$A$2:$D$121,2,FALSE)</f>
        <v>New York Yankees</v>
      </c>
      <c r="H2256" t="s">
        <v>37</v>
      </c>
      <c r="I2256">
        <v>2</v>
      </c>
      <c r="J2256">
        <v>162</v>
      </c>
      <c r="K2256">
        <v>80</v>
      </c>
      <c r="L2256">
        <v>96</v>
      </c>
      <c r="M2256">
        <v>66</v>
      </c>
      <c r="N2256" t="s">
        <v>51</v>
      </c>
      <c r="O2256" t="s">
        <v>76</v>
      </c>
      <c r="P2256" t="s">
        <v>51</v>
      </c>
      <c r="Q2256" s="5">
        <f>IF(Teams[[#This Row],[LgWin]]="Y", 1,
IF(Teams[[#This Row],[LgWin]] = "N", 0, " "))</f>
        <v>0</v>
      </c>
      <c r="R2256" t="s">
        <v>51</v>
      </c>
      <c r="S2256" s="5">
        <f>IF(Teams[[#This Row],[WSWin]]="Y", 1,
IF(Teams[[#This Row],[WSWin]] = "N", 0, " "))</f>
        <v>0</v>
      </c>
      <c r="T2256">
        <v>891</v>
      </c>
      <c r="U2256">
        <v>5710</v>
      </c>
      <c r="V2256">
        <v>1636</v>
      </c>
      <c r="W2256">
        <v>325</v>
      </c>
      <c r="X2256">
        <v>23</v>
      </c>
      <c r="Y2256">
        <v>161</v>
      </c>
      <c r="Z2256">
        <v>676</v>
      </c>
      <c r="AA2256">
        <v>954</v>
      </c>
      <c r="AB2256">
        <v>99</v>
      </c>
      <c r="AC2256">
        <v>58</v>
      </c>
      <c r="AD2256">
        <v>37</v>
      </c>
      <c r="AE2256">
        <v>70</v>
      </c>
      <c r="AF2256">
        <v>688</v>
      </c>
      <c r="AG2256">
        <v>626</v>
      </c>
      <c r="AH2256">
        <v>3.84</v>
      </c>
      <c r="AI2256">
        <v>11</v>
      </c>
      <c r="AJ2256">
        <v>10</v>
      </c>
      <c r="AK2256">
        <v>51</v>
      </c>
      <c r="AL2256">
        <v>4403</v>
      </c>
      <c r="AM2256">
        <v>1463</v>
      </c>
      <c r="AN2256">
        <v>144</v>
      </c>
      <c r="AO2256">
        <v>532</v>
      </c>
      <c r="AP2256">
        <v>1165</v>
      </c>
      <c r="AQ2256">
        <v>104</v>
      </c>
      <c r="AR2256">
        <v>156</v>
      </c>
      <c r="AS2256">
        <v>0.98299999999999998</v>
      </c>
      <c r="AT2256" t="s">
        <v>459</v>
      </c>
      <c r="AU2256" t="s">
        <v>571</v>
      </c>
      <c r="AV2256">
        <v>2580325</v>
      </c>
      <c r="AW2256">
        <v>100</v>
      </c>
      <c r="AX2256">
        <v>98</v>
      </c>
      <c r="AY2256" t="s">
        <v>412</v>
      </c>
      <c r="AZ2256" t="s">
        <v>436</v>
      </c>
      <c r="BA2256" t="s">
        <v>436</v>
      </c>
    </row>
    <row r="2257" spans="1:53" x14ac:dyDescent="0.55000000000000004">
      <c r="A2257">
        <v>1997</v>
      </c>
      <c r="B2257" s="5" t="b">
        <f>Teams[[#This Row],[yearID]]&gt;=1973</f>
        <v>1</v>
      </c>
      <c r="C2257" s="5" t="b">
        <f>Teams[[#This Row],[yearID]]&gt;=1903</f>
        <v>1</v>
      </c>
      <c r="D2257" t="s">
        <v>157</v>
      </c>
      <c r="E2257" t="s">
        <v>532</v>
      </c>
      <c r="F2257" t="s">
        <v>533</v>
      </c>
      <c r="G2257" s="5" t="str">
        <f>VLOOKUP(Teams[[#This Row],[franchID]],TeamsFranchises!$A$2:$D$121,2,FALSE)</f>
        <v>New York Mets</v>
      </c>
      <c r="H2257" t="s">
        <v>37</v>
      </c>
      <c r="I2257">
        <v>3</v>
      </c>
      <c r="J2257">
        <v>162</v>
      </c>
      <c r="K2257">
        <v>81</v>
      </c>
      <c r="L2257">
        <v>88</v>
      </c>
      <c r="M2257">
        <v>74</v>
      </c>
      <c r="N2257" t="s">
        <v>51</v>
      </c>
      <c r="O2257" t="s">
        <v>51</v>
      </c>
      <c r="P2257" t="s">
        <v>51</v>
      </c>
      <c r="Q2257" s="5">
        <f>IF(Teams[[#This Row],[LgWin]]="Y", 1,
IF(Teams[[#This Row],[LgWin]] = "N", 0, " "))</f>
        <v>0</v>
      </c>
      <c r="R2257" t="s">
        <v>51</v>
      </c>
      <c r="S2257" s="5">
        <f>IF(Teams[[#This Row],[WSWin]]="Y", 1,
IF(Teams[[#This Row],[WSWin]] = "N", 0, " "))</f>
        <v>0</v>
      </c>
      <c r="T2257">
        <v>777</v>
      </c>
      <c r="U2257">
        <v>5524</v>
      </c>
      <c r="V2257">
        <v>1448</v>
      </c>
      <c r="W2257">
        <v>274</v>
      </c>
      <c r="X2257">
        <v>28</v>
      </c>
      <c r="Y2257">
        <v>153</v>
      </c>
      <c r="Z2257">
        <v>550</v>
      </c>
      <c r="AA2257">
        <v>1029</v>
      </c>
      <c r="AB2257">
        <v>97</v>
      </c>
      <c r="AC2257">
        <v>74</v>
      </c>
      <c r="AD2257">
        <v>57</v>
      </c>
      <c r="AE2257">
        <v>59</v>
      </c>
      <c r="AF2257">
        <v>709</v>
      </c>
      <c r="AG2257">
        <v>640</v>
      </c>
      <c r="AH2257">
        <v>3.95</v>
      </c>
      <c r="AI2257">
        <v>7</v>
      </c>
      <c r="AJ2257">
        <v>8</v>
      </c>
      <c r="AK2257">
        <v>49</v>
      </c>
      <c r="AL2257">
        <v>4378</v>
      </c>
      <c r="AM2257">
        <v>1452</v>
      </c>
      <c r="AN2257">
        <v>160</v>
      </c>
      <c r="AO2257">
        <v>504</v>
      </c>
      <c r="AP2257">
        <v>982</v>
      </c>
      <c r="AQ2257">
        <v>120</v>
      </c>
      <c r="AR2257">
        <v>165</v>
      </c>
      <c r="AS2257">
        <v>0.98099999999999998</v>
      </c>
      <c r="AT2257" t="s">
        <v>534</v>
      </c>
      <c r="AU2257" t="s">
        <v>536</v>
      </c>
      <c r="AV2257">
        <v>1766174</v>
      </c>
      <c r="AW2257">
        <v>97</v>
      </c>
      <c r="AX2257">
        <v>97</v>
      </c>
      <c r="AY2257" t="s">
        <v>533</v>
      </c>
      <c r="AZ2257" t="s">
        <v>532</v>
      </c>
      <c r="BA2257" t="s">
        <v>532</v>
      </c>
    </row>
    <row r="2258" spans="1:53" x14ac:dyDescent="0.55000000000000004">
      <c r="A2258">
        <v>1997</v>
      </c>
      <c r="B2258" s="5" t="b">
        <f>Teams[[#This Row],[yearID]]&gt;=1973</f>
        <v>1</v>
      </c>
      <c r="C2258" s="5" t="b">
        <f>Teams[[#This Row],[yearID]]&gt;=1903</f>
        <v>1</v>
      </c>
      <c r="D2258" t="s">
        <v>410</v>
      </c>
      <c r="E2258" t="s">
        <v>423</v>
      </c>
      <c r="F2258" t="s">
        <v>423</v>
      </c>
      <c r="G2258" s="5" t="str">
        <f>VLOOKUP(Teams[[#This Row],[franchID]],TeamsFranchises!$A$2:$D$121,2,FALSE)</f>
        <v>Oakland Athletics</v>
      </c>
      <c r="H2258" t="s">
        <v>8</v>
      </c>
      <c r="I2258">
        <v>4</v>
      </c>
      <c r="J2258">
        <v>162</v>
      </c>
      <c r="K2258">
        <v>81</v>
      </c>
      <c r="L2258">
        <v>65</v>
      </c>
      <c r="M2258">
        <v>97</v>
      </c>
      <c r="N2258" t="s">
        <v>51</v>
      </c>
      <c r="O2258" t="s">
        <v>51</v>
      </c>
      <c r="P2258" t="s">
        <v>51</v>
      </c>
      <c r="Q2258" s="5">
        <f>IF(Teams[[#This Row],[LgWin]]="Y", 1,
IF(Teams[[#This Row],[LgWin]] = "N", 0, " "))</f>
        <v>0</v>
      </c>
      <c r="R2258" t="s">
        <v>51</v>
      </c>
      <c r="S2258" s="5">
        <f>IF(Teams[[#This Row],[WSWin]]="Y", 1,
IF(Teams[[#This Row],[WSWin]] = "N", 0, " "))</f>
        <v>0</v>
      </c>
      <c r="T2258">
        <v>764</v>
      </c>
      <c r="U2258">
        <v>5589</v>
      </c>
      <c r="V2258">
        <v>1451</v>
      </c>
      <c r="W2258">
        <v>274</v>
      </c>
      <c r="X2258">
        <v>23</v>
      </c>
      <c r="Y2258">
        <v>197</v>
      </c>
      <c r="Z2258">
        <v>642</v>
      </c>
      <c r="AA2258">
        <v>1181</v>
      </c>
      <c r="AB2258">
        <v>71</v>
      </c>
      <c r="AC2258">
        <v>36</v>
      </c>
      <c r="AD2258">
        <v>49</v>
      </c>
      <c r="AE2258">
        <v>40</v>
      </c>
      <c r="AF2258">
        <v>946</v>
      </c>
      <c r="AG2258">
        <v>880</v>
      </c>
      <c r="AH2258">
        <v>5.48</v>
      </c>
      <c r="AI2258">
        <v>2</v>
      </c>
      <c r="AJ2258">
        <v>1</v>
      </c>
      <c r="AK2258">
        <v>38</v>
      </c>
      <c r="AL2258">
        <v>4336</v>
      </c>
      <c r="AM2258">
        <v>1734</v>
      </c>
      <c r="AN2258">
        <v>197</v>
      </c>
      <c r="AO2258">
        <v>642</v>
      </c>
      <c r="AP2258">
        <v>953</v>
      </c>
      <c r="AQ2258">
        <v>122</v>
      </c>
      <c r="AR2258">
        <v>170</v>
      </c>
      <c r="AS2258">
        <v>0.98</v>
      </c>
      <c r="AT2258" t="s">
        <v>546</v>
      </c>
      <c r="AU2258" t="s">
        <v>547</v>
      </c>
      <c r="AV2258">
        <v>1264218</v>
      </c>
      <c r="AW2258">
        <v>96</v>
      </c>
      <c r="AX2258">
        <v>97</v>
      </c>
      <c r="AY2258" t="s">
        <v>423</v>
      </c>
      <c r="AZ2258" t="s">
        <v>423</v>
      </c>
      <c r="BA2258" t="s">
        <v>423</v>
      </c>
    </row>
    <row r="2259" spans="1:53" x14ac:dyDescent="0.55000000000000004">
      <c r="A2259">
        <v>1997</v>
      </c>
      <c r="B2259" s="5" t="b">
        <f>Teams[[#This Row],[yearID]]&gt;=1973</f>
        <v>1</v>
      </c>
      <c r="C2259" s="5" t="b">
        <f>Teams[[#This Row],[yearID]]&gt;=1903</f>
        <v>1</v>
      </c>
      <c r="D2259" t="s">
        <v>157</v>
      </c>
      <c r="E2259" t="s">
        <v>122</v>
      </c>
      <c r="F2259" t="s">
        <v>122</v>
      </c>
      <c r="G2259" s="5" t="str">
        <f>VLOOKUP(Teams[[#This Row],[franchID]],TeamsFranchises!$A$2:$D$121,2,FALSE)</f>
        <v>Philadelphia Phillies</v>
      </c>
      <c r="H2259" t="s">
        <v>37</v>
      </c>
      <c r="I2259">
        <v>5</v>
      </c>
      <c r="J2259">
        <v>162</v>
      </c>
      <c r="K2259">
        <v>81</v>
      </c>
      <c r="L2259">
        <v>68</v>
      </c>
      <c r="M2259">
        <v>94</v>
      </c>
      <c r="N2259" t="s">
        <v>51</v>
      </c>
      <c r="O2259" t="s">
        <v>51</v>
      </c>
      <c r="P2259" t="s">
        <v>51</v>
      </c>
      <c r="Q2259" s="5">
        <f>IF(Teams[[#This Row],[LgWin]]="Y", 1,
IF(Teams[[#This Row],[LgWin]] = "N", 0, " "))</f>
        <v>0</v>
      </c>
      <c r="R2259" t="s">
        <v>51</v>
      </c>
      <c r="S2259" s="5">
        <f>IF(Teams[[#This Row],[WSWin]]="Y", 1,
IF(Teams[[#This Row],[WSWin]] = "N", 0, " "))</f>
        <v>0</v>
      </c>
      <c r="T2259">
        <v>668</v>
      </c>
      <c r="U2259">
        <v>5443</v>
      </c>
      <c r="V2259">
        <v>1390</v>
      </c>
      <c r="W2259">
        <v>290</v>
      </c>
      <c r="X2259">
        <v>35</v>
      </c>
      <c r="Y2259">
        <v>116</v>
      </c>
      <c r="Z2259">
        <v>519</v>
      </c>
      <c r="AA2259">
        <v>1032</v>
      </c>
      <c r="AB2259">
        <v>92</v>
      </c>
      <c r="AC2259">
        <v>56</v>
      </c>
      <c r="AD2259">
        <v>40</v>
      </c>
      <c r="AE2259">
        <v>50</v>
      </c>
      <c r="AF2259">
        <v>840</v>
      </c>
      <c r="AG2259">
        <v>765</v>
      </c>
      <c r="AH2259">
        <v>4.8499999999999996</v>
      </c>
      <c r="AI2259">
        <v>13</v>
      </c>
      <c r="AJ2259">
        <v>7</v>
      </c>
      <c r="AK2259">
        <v>35</v>
      </c>
      <c r="AL2259">
        <v>4261</v>
      </c>
      <c r="AM2259">
        <v>1441</v>
      </c>
      <c r="AN2259">
        <v>171</v>
      </c>
      <c r="AO2259">
        <v>616</v>
      </c>
      <c r="AP2259">
        <v>1209</v>
      </c>
      <c r="AQ2259">
        <v>108</v>
      </c>
      <c r="AR2259">
        <v>134</v>
      </c>
      <c r="AS2259">
        <v>0.98199999999999998</v>
      </c>
      <c r="AT2259" t="s">
        <v>358</v>
      </c>
      <c r="AU2259" t="s">
        <v>566</v>
      </c>
      <c r="AV2259">
        <v>1490638</v>
      </c>
      <c r="AW2259">
        <v>100</v>
      </c>
      <c r="AX2259">
        <v>101</v>
      </c>
      <c r="AY2259" t="s">
        <v>122</v>
      </c>
      <c r="AZ2259" t="s">
        <v>122</v>
      </c>
      <c r="BA2259" t="s">
        <v>122</v>
      </c>
    </row>
    <row r="2260" spans="1:53" x14ac:dyDescent="0.55000000000000004">
      <c r="A2260">
        <v>1997</v>
      </c>
      <c r="B2260" s="5" t="b">
        <f>Teams[[#This Row],[yearID]]&gt;=1973</f>
        <v>1</v>
      </c>
      <c r="C2260" s="5" t="b">
        <f>Teams[[#This Row],[yearID]]&gt;=1903</f>
        <v>1</v>
      </c>
      <c r="D2260" t="s">
        <v>157</v>
      </c>
      <c r="E2260" t="s">
        <v>229</v>
      </c>
      <c r="F2260" t="s">
        <v>229</v>
      </c>
      <c r="G2260" s="5" t="str">
        <f>VLOOKUP(Teams[[#This Row],[franchID]],TeamsFranchises!$A$2:$D$121,2,FALSE)</f>
        <v>Pittsburgh Pirates</v>
      </c>
      <c r="H2260" t="s">
        <v>591</v>
      </c>
      <c r="I2260">
        <v>2</v>
      </c>
      <c r="J2260">
        <v>162</v>
      </c>
      <c r="K2260">
        <v>81</v>
      </c>
      <c r="L2260">
        <v>79</v>
      </c>
      <c r="M2260">
        <v>83</v>
      </c>
      <c r="N2260" t="s">
        <v>51</v>
      </c>
      <c r="O2260" t="s">
        <v>51</v>
      </c>
      <c r="P2260" t="s">
        <v>51</v>
      </c>
      <c r="Q2260" s="5">
        <f>IF(Teams[[#This Row],[LgWin]]="Y", 1,
IF(Teams[[#This Row],[LgWin]] = "N", 0, " "))</f>
        <v>0</v>
      </c>
      <c r="R2260" t="s">
        <v>51</v>
      </c>
      <c r="S2260" s="5">
        <f>IF(Teams[[#This Row],[WSWin]]="Y", 1,
IF(Teams[[#This Row],[WSWin]] = "N", 0, " "))</f>
        <v>0</v>
      </c>
      <c r="T2260">
        <v>725</v>
      </c>
      <c r="U2260">
        <v>5503</v>
      </c>
      <c r="V2260">
        <v>1440</v>
      </c>
      <c r="W2260">
        <v>291</v>
      </c>
      <c r="X2260">
        <v>52</v>
      </c>
      <c r="Y2260">
        <v>129</v>
      </c>
      <c r="Z2260">
        <v>481</v>
      </c>
      <c r="AA2260">
        <v>1161</v>
      </c>
      <c r="AB2260">
        <v>160</v>
      </c>
      <c r="AC2260">
        <v>50</v>
      </c>
      <c r="AD2260">
        <v>92</v>
      </c>
      <c r="AE2260">
        <v>47</v>
      </c>
      <c r="AF2260">
        <v>760</v>
      </c>
      <c r="AG2260">
        <v>683</v>
      </c>
      <c r="AH2260">
        <v>4.28</v>
      </c>
      <c r="AI2260">
        <v>6</v>
      </c>
      <c r="AJ2260">
        <v>8</v>
      </c>
      <c r="AK2260">
        <v>41</v>
      </c>
      <c r="AL2260">
        <v>4308</v>
      </c>
      <c r="AM2260">
        <v>1503</v>
      </c>
      <c r="AN2260">
        <v>143</v>
      </c>
      <c r="AO2260">
        <v>560</v>
      </c>
      <c r="AP2260">
        <v>1080</v>
      </c>
      <c r="AQ2260">
        <v>131</v>
      </c>
      <c r="AR2260">
        <v>149</v>
      </c>
      <c r="AS2260">
        <v>0.97899999999999998</v>
      </c>
      <c r="AT2260" t="s">
        <v>390</v>
      </c>
      <c r="AU2260" t="s">
        <v>567</v>
      </c>
      <c r="AV2260">
        <v>1657022</v>
      </c>
      <c r="AW2260">
        <v>103</v>
      </c>
      <c r="AX2260">
        <v>103</v>
      </c>
      <c r="AY2260" t="s">
        <v>229</v>
      </c>
      <c r="AZ2260" t="s">
        <v>229</v>
      </c>
      <c r="BA2260" t="s">
        <v>229</v>
      </c>
    </row>
    <row r="2261" spans="1:53" x14ac:dyDescent="0.55000000000000004">
      <c r="A2261">
        <v>1997</v>
      </c>
      <c r="B2261" s="5" t="b">
        <f>Teams[[#This Row],[yearID]]&gt;=1973</f>
        <v>1</v>
      </c>
      <c r="C2261" s="5" t="b">
        <f>Teams[[#This Row],[yearID]]&gt;=1903</f>
        <v>1</v>
      </c>
      <c r="D2261" t="s">
        <v>157</v>
      </c>
      <c r="E2261" t="s">
        <v>554</v>
      </c>
      <c r="F2261" t="s">
        <v>555</v>
      </c>
      <c r="G2261" s="5" t="str">
        <f>VLOOKUP(Teams[[#This Row],[franchID]],TeamsFranchises!$A$2:$D$121,2,FALSE)</f>
        <v>San Diego Padres</v>
      </c>
      <c r="H2261" t="s">
        <v>8</v>
      </c>
      <c r="I2261">
        <v>4</v>
      </c>
      <c r="J2261">
        <v>162</v>
      </c>
      <c r="K2261">
        <v>81</v>
      </c>
      <c r="L2261">
        <v>76</v>
      </c>
      <c r="M2261">
        <v>86</v>
      </c>
      <c r="N2261" t="s">
        <v>51</v>
      </c>
      <c r="O2261" t="s">
        <v>51</v>
      </c>
      <c r="P2261" t="s">
        <v>51</v>
      </c>
      <c r="Q2261" s="5">
        <f>IF(Teams[[#This Row],[LgWin]]="Y", 1,
IF(Teams[[#This Row],[LgWin]] = "N", 0, " "))</f>
        <v>0</v>
      </c>
      <c r="R2261" t="s">
        <v>51</v>
      </c>
      <c r="S2261" s="5">
        <f>IF(Teams[[#This Row],[WSWin]]="Y", 1,
IF(Teams[[#This Row],[WSWin]] = "N", 0, " "))</f>
        <v>0</v>
      </c>
      <c r="T2261">
        <v>795</v>
      </c>
      <c r="U2261">
        <v>5609</v>
      </c>
      <c r="V2261">
        <v>1519</v>
      </c>
      <c r="W2261">
        <v>275</v>
      </c>
      <c r="X2261">
        <v>16</v>
      </c>
      <c r="Y2261">
        <v>152</v>
      </c>
      <c r="Z2261">
        <v>604</v>
      </c>
      <c r="AA2261">
        <v>1129</v>
      </c>
      <c r="AB2261">
        <v>140</v>
      </c>
      <c r="AC2261">
        <v>60</v>
      </c>
      <c r="AD2261">
        <v>35</v>
      </c>
      <c r="AE2261">
        <v>58</v>
      </c>
      <c r="AF2261">
        <v>891</v>
      </c>
      <c r="AG2261">
        <v>802</v>
      </c>
      <c r="AH2261">
        <v>4.9800000000000004</v>
      </c>
      <c r="AI2261">
        <v>5</v>
      </c>
      <c r="AJ2261">
        <v>2</v>
      </c>
      <c r="AK2261">
        <v>43</v>
      </c>
      <c r="AL2261">
        <v>4350</v>
      </c>
      <c r="AM2261">
        <v>1581</v>
      </c>
      <c r="AN2261">
        <v>172</v>
      </c>
      <c r="AO2261">
        <v>596</v>
      </c>
      <c r="AP2261">
        <v>1059</v>
      </c>
      <c r="AQ2261">
        <v>132</v>
      </c>
      <c r="AR2261">
        <v>132</v>
      </c>
      <c r="AS2261">
        <v>0.97899999999999998</v>
      </c>
      <c r="AT2261" t="s">
        <v>556</v>
      </c>
      <c r="AU2261" t="s">
        <v>599</v>
      </c>
      <c r="AV2261">
        <v>2089333</v>
      </c>
      <c r="AW2261">
        <v>93</v>
      </c>
      <c r="AX2261">
        <v>93</v>
      </c>
      <c r="AY2261" t="s">
        <v>555</v>
      </c>
      <c r="AZ2261" t="s">
        <v>554</v>
      </c>
      <c r="BA2261" t="s">
        <v>554</v>
      </c>
    </row>
    <row r="2262" spans="1:53" x14ac:dyDescent="0.55000000000000004">
      <c r="A2262">
        <v>1997</v>
      </c>
      <c r="B2262" s="5" t="b">
        <f>Teams[[#This Row],[yearID]]&gt;=1973</f>
        <v>1</v>
      </c>
      <c r="C2262" s="5" t="b">
        <f>Teams[[#This Row],[yearID]]&gt;=1903</f>
        <v>1</v>
      </c>
      <c r="D2262" t="s">
        <v>410</v>
      </c>
      <c r="E2262" t="s">
        <v>573</v>
      </c>
      <c r="F2262" t="s">
        <v>573</v>
      </c>
      <c r="G2262" s="5" t="str">
        <f>VLOOKUP(Teams[[#This Row],[franchID]],TeamsFranchises!$A$2:$D$121,2,FALSE)</f>
        <v>Seattle Mariners</v>
      </c>
      <c r="H2262" t="s">
        <v>8</v>
      </c>
      <c r="I2262">
        <v>1</v>
      </c>
      <c r="J2262">
        <v>162</v>
      </c>
      <c r="K2262">
        <v>81</v>
      </c>
      <c r="L2262">
        <v>90</v>
      </c>
      <c r="M2262">
        <v>72</v>
      </c>
      <c r="N2262" t="s">
        <v>76</v>
      </c>
      <c r="O2262" t="s">
        <v>51</v>
      </c>
      <c r="P2262" t="s">
        <v>51</v>
      </c>
      <c r="Q2262" s="5">
        <f>IF(Teams[[#This Row],[LgWin]]="Y", 1,
IF(Teams[[#This Row],[LgWin]] = "N", 0, " "))</f>
        <v>0</v>
      </c>
      <c r="R2262" t="s">
        <v>51</v>
      </c>
      <c r="S2262" s="5">
        <f>IF(Teams[[#This Row],[WSWin]]="Y", 1,
IF(Teams[[#This Row],[WSWin]] = "N", 0, " "))</f>
        <v>0</v>
      </c>
      <c r="T2262">
        <v>925</v>
      </c>
      <c r="U2262">
        <v>5614</v>
      </c>
      <c r="V2262">
        <v>1574</v>
      </c>
      <c r="W2262">
        <v>312</v>
      </c>
      <c r="X2262">
        <v>21</v>
      </c>
      <c r="Y2262">
        <v>264</v>
      </c>
      <c r="Z2262">
        <v>626</v>
      </c>
      <c r="AA2262">
        <v>1110</v>
      </c>
      <c r="AB2262">
        <v>89</v>
      </c>
      <c r="AC2262">
        <v>40</v>
      </c>
      <c r="AD2262">
        <v>49</v>
      </c>
      <c r="AE2262">
        <v>49</v>
      </c>
      <c r="AF2262">
        <v>833</v>
      </c>
      <c r="AG2262">
        <v>769</v>
      </c>
      <c r="AH2262">
        <v>4.78</v>
      </c>
      <c r="AI2262">
        <v>9</v>
      </c>
      <c r="AJ2262">
        <v>8</v>
      </c>
      <c r="AK2262">
        <v>38</v>
      </c>
      <c r="AL2262">
        <v>4343</v>
      </c>
      <c r="AM2262">
        <v>1500</v>
      </c>
      <c r="AN2262">
        <v>192</v>
      </c>
      <c r="AO2262">
        <v>598</v>
      </c>
      <c r="AP2262">
        <v>1207</v>
      </c>
      <c r="AQ2262">
        <v>126</v>
      </c>
      <c r="AR2262">
        <v>143</v>
      </c>
      <c r="AS2262">
        <v>0.97899999999999998</v>
      </c>
      <c r="AT2262" t="s">
        <v>574</v>
      </c>
      <c r="AU2262" t="s">
        <v>575</v>
      </c>
      <c r="AV2262">
        <v>3192237</v>
      </c>
      <c r="AW2262">
        <v>98</v>
      </c>
      <c r="AX2262">
        <v>98</v>
      </c>
      <c r="AY2262" t="s">
        <v>573</v>
      </c>
      <c r="AZ2262" t="s">
        <v>573</v>
      </c>
      <c r="BA2262" t="s">
        <v>573</v>
      </c>
    </row>
    <row r="2263" spans="1:53" x14ac:dyDescent="0.55000000000000004">
      <c r="A2263">
        <v>1997</v>
      </c>
      <c r="B2263" s="5" t="b">
        <f>Teams[[#This Row],[yearID]]&gt;=1973</f>
        <v>1</v>
      </c>
      <c r="C2263" s="5" t="b">
        <f>Teams[[#This Row],[yearID]]&gt;=1903</f>
        <v>1</v>
      </c>
      <c r="D2263" t="s">
        <v>157</v>
      </c>
      <c r="E2263" t="s">
        <v>514</v>
      </c>
      <c r="F2263" t="s">
        <v>243</v>
      </c>
      <c r="G2263" s="5" t="str">
        <f>VLOOKUP(Teams[[#This Row],[franchID]],TeamsFranchises!$A$2:$D$121,2,FALSE)</f>
        <v>San Francisco Giants</v>
      </c>
      <c r="H2263" t="s">
        <v>8</v>
      </c>
      <c r="I2263">
        <v>1</v>
      </c>
      <c r="J2263">
        <v>162</v>
      </c>
      <c r="K2263">
        <v>81</v>
      </c>
      <c r="L2263">
        <v>90</v>
      </c>
      <c r="M2263">
        <v>72</v>
      </c>
      <c r="N2263" t="s">
        <v>76</v>
      </c>
      <c r="O2263" t="s">
        <v>51</v>
      </c>
      <c r="P2263" t="s">
        <v>51</v>
      </c>
      <c r="Q2263" s="5">
        <f>IF(Teams[[#This Row],[LgWin]]="Y", 1,
IF(Teams[[#This Row],[LgWin]] = "N", 0, " "))</f>
        <v>0</v>
      </c>
      <c r="R2263" t="s">
        <v>51</v>
      </c>
      <c r="S2263" s="5">
        <f>IF(Teams[[#This Row],[WSWin]]="Y", 1,
IF(Teams[[#This Row],[WSWin]] = "N", 0, " "))</f>
        <v>0</v>
      </c>
      <c r="T2263">
        <v>784</v>
      </c>
      <c r="U2263">
        <v>5485</v>
      </c>
      <c r="V2263">
        <v>1415</v>
      </c>
      <c r="W2263">
        <v>266</v>
      </c>
      <c r="X2263">
        <v>37</v>
      </c>
      <c r="Y2263">
        <v>172</v>
      </c>
      <c r="Z2263">
        <v>642</v>
      </c>
      <c r="AA2263">
        <v>1120</v>
      </c>
      <c r="AB2263">
        <v>121</v>
      </c>
      <c r="AC2263">
        <v>49</v>
      </c>
      <c r="AD2263">
        <v>46</v>
      </c>
      <c r="AE2263">
        <v>59</v>
      </c>
      <c r="AF2263">
        <v>793</v>
      </c>
      <c r="AG2263">
        <v>706</v>
      </c>
      <c r="AH2263">
        <v>4.3899999999999997</v>
      </c>
      <c r="AI2263">
        <v>5</v>
      </c>
      <c r="AJ2263">
        <v>9</v>
      </c>
      <c r="AK2263">
        <v>45</v>
      </c>
      <c r="AL2263">
        <v>4338</v>
      </c>
      <c r="AM2263">
        <v>1494</v>
      </c>
      <c r="AN2263">
        <v>160</v>
      </c>
      <c r="AO2263">
        <v>578</v>
      </c>
      <c r="AP2263">
        <v>1044</v>
      </c>
      <c r="AQ2263">
        <v>125</v>
      </c>
      <c r="AR2263">
        <v>157</v>
      </c>
      <c r="AS2263">
        <v>0.98</v>
      </c>
      <c r="AT2263" t="s">
        <v>515</v>
      </c>
      <c r="AU2263" t="s">
        <v>600</v>
      </c>
      <c r="AV2263">
        <v>1690869</v>
      </c>
      <c r="AW2263">
        <v>98</v>
      </c>
      <c r="AX2263">
        <v>98</v>
      </c>
      <c r="AY2263" t="s">
        <v>243</v>
      </c>
      <c r="AZ2263" t="s">
        <v>514</v>
      </c>
      <c r="BA2263" t="s">
        <v>514</v>
      </c>
    </row>
    <row r="2264" spans="1:53" x14ac:dyDescent="0.55000000000000004">
      <c r="A2264">
        <v>1997</v>
      </c>
      <c r="B2264" s="5" t="b">
        <f>Teams[[#This Row],[yearID]]&gt;=1973</f>
        <v>1</v>
      </c>
      <c r="C2264" s="5" t="b">
        <f>Teams[[#This Row],[yearID]]&gt;=1903</f>
        <v>1</v>
      </c>
      <c r="D2264" t="s">
        <v>157</v>
      </c>
      <c r="E2264" t="s">
        <v>396</v>
      </c>
      <c r="F2264" t="s">
        <v>154</v>
      </c>
      <c r="G2264" s="5" t="str">
        <f>VLOOKUP(Teams[[#This Row],[franchID]],TeamsFranchises!$A$2:$D$121,2,FALSE)</f>
        <v>St. Louis Cardinals</v>
      </c>
      <c r="H2264" t="s">
        <v>591</v>
      </c>
      <c r="I2264">
        <v>4</v>
      </c>
      <c r="J2264">
        <v>162</v>
      </c>
      <c r="K2264">
        <v>81</v>
      </c>
      <c r="L2264">
        <v>73</v>
      </c>
      <c r="M2264">
        <v>89</v>
      </c>
      <c r="N2264" t="s">
        <v>51</v>
      </c>
      <c r="O2264" t="s">
        <v>51</v>
      </c>
      <c r="P2264" t="s">
        <v>51</v>
      </c>
      <c r="Q2264" s="5">
        <f>IF(Teams[[#This Row],[LgWin]]="Y", 1,
IF(Teams[[#This Row],[LgWin]] = "N", 0, " "))</f>
        <v>0</v>
      </c>
      <c r="R2264" t="s">
        <v>51</v>
      </c>
      <c r="S2264" s="5">
        <f>IF(Teams[[#This Row],[WSWin]]="Y", 1,
IF(Teams[[#This Row],[WSWin]] = "N", 0, " "))</f>
        <v>0</v>
      </c>
      <c r="T2264">
        <v>689</v>
      </c>
      <c r="U2264">
        <v>5524</v>
      </c>
      <c r="V2264">
        <v>1409</v>
      </c>
      <c r="W2264">
        <v>269</v>
      </c>
      <c r="X2264">
        <v>39</v>
      </c>
      <c r="Y2264">
        <v>144</v>
      </c>
      <c r="Z2264">
        <v>543</v>
      </c>
      <c r="AA2264">
        <v>1191</v>
      </c>
      <c r="AB2264">
        <v>164</v>
      </c>
      <c r="AC2264">
        <v>60</v>
      </c>
      <c r="AD2264">
        <v>42</v>
      </c>
      <c r="AE2264">
        <v>44</v>
      </c>
      <c r="AF2264">
        <v>708</v>
      </c>
      <c r="AG2264">
        <v>627</v>
      </c>
      <c r="AH2264">
        <v>3.88</v>
      </c>
      <c r="AI2264">
        <v>5</v>
      </c>
      <c r="AJ2264">
        <v>3</v>
      </c>
      <c r="AK2264">
        <v>39</v>
      </c>
      <c r="AL2264">
        <v>4367</v>
      </c>
      <c r="AM2264">
        <v>1422</v>
      </c>
      <c r="AN2264">
        <v>124</v>
      </c>
      <c r="AO2264">
        <v>536</v>
      </c>
      <c r="AP2264">
        <v>1130</v>
      </c>
      <c r="AQ2264">
        <v>123</v>
      </c>
      <c r="AR2264">
        <v>156</v>
      </c>
      <c r="AS2264">
        <v>0.98</v>
      </c>
      <c r="AT2264" t="s">
        <v>409</v>
      </c>
      <c r="AU2264" t="s">
        <v>545</v>
      </c>
      <c r="AV2264">
        <v>2634014</v>
      </c>
      <c r="AW2264">
        <v>99</v>
      </c>
      <c r="AX2264">
        <v>99</v>
      </c>
      <c r="AY2264" t="s">
        <v>154</v>
      </c>
      <c r="AZ2264" t="s">
        <v>396</v>
      </c>
      <c r="BA2264" t="s">
        <v>396</v>
      </c>
    </row>
    <row r="2265" spans="1:53" x14ac:dyDescent="0.55000000000000004">
      <c r="A2265">
        <v>1997</v>
      </c>
      <c r="B2265" s="5" t="b">
        <f>Teams[[#This Row],[yearID]]&gt;=1973</f>
        <v>1</v>
      </c>
      <c r="C2265" s="5" t="b">
        <f>Teams[[#This Row],[yearID]]&gt;=1903</f>
        <v>1</v>
      </c>
      <c r="D2265" t="s">
        <v>410</v>
      </c>
      <c r="E2265" t="s">
        <v>526</v>
      </c>
      <c r="F2265" t="s">
        <v>526</v>
      </c>
      <c r="G2265" s="5" t="str">
        <f>VLOOKUP(Teams[[#This Row],[franchID]],TeamsFranchises!$A$2:$D$121,2,FALSE)</f>
        <v>Texas Rangers</v>
      </c>
      <c r="H2265" t="s">
        <v>8</v>
      </c>
      <c r="I2265">
        <v>3</v>
      </c>
      <c r="J2265">
        <v>162</v>
      </c>
      <c r="K2265">
        <v>81</v>
      </c>
      <c r="L2265">
        <v>77</v>
      </c>
      <c r="M2265">
        <v>85</v>
      </c>
      <c r="N2265" t="s">
        <v>51</v>
      </c>
      <c r="O2265" t="s">
        <v>51</v>
      </c>
      <c r="P2265" t="s">
        <v>51</v>
      </c>
      <c r="Q2265" s="5">
        <f>IF(Teams[[#This Row],[LgWin]]="Y", 1,
IF(Teams[[#This Row],[LgWin]] = "N", 0, " "))</f>
        <v>0</v>
      </c>
      <c r="R2265" t="s">
        <v>51</v>
      </c>
      <c r="S2265" s="5">
        <f>IF(Teams[[#This Row],[WSWin]]="Y", 1,
IF(Teams[[#This Row],[WSWin]] = "N", 0, " "))</f>
        <v>0</v>
      </c>
      <c r="T2265">
        <v>807</v>
      </c>
      <c r="U2265">
        <v>5651</v>
      </c>
      <c r="V2265">
        <v>1547</v>
      </c>
      <c r="W2265">
        <v>311</v>
      </c>
      <c r="X2265">
        <v>27</v>
      </c>
      <c r="Y2265">
        <v>187</v>
      </c>
      <c r="Z2265">
        <v>500</v>
      </c>
      <c r="AA2265">
        <v>1116</v>
      </c>
      <c r="AB2265">
        <v>72</v>
      </c>
      <c r="AC2265">
        <v>37</v>
      </c>
      <c r="AD2265">
        <v>34</v>
      </c>
      <c r="AE2265">
        <v>52</v>
      </c>
      <c r="AF2265">
        <v>823</v>
      </c>
      <c r="AG2265">
        <v>745</v>
      </c>
      <c r="AH2265">
        <v>4.6900000000000004</v>
      </c>
      <c r="AI2265">
        <v>8</v>
      </c>
      <c r="AJ2265">
        <v>9</v>
      </c>
      <c r="AK2265">
        <v>33</v>
      </c>
      <c r="AL2265">
        <v>4289</v>
      </c>
      <c r="AM2265">
        <v>1598</v>
      </c>
      <c r="AN2265">
        <v>169</v>
      </c>
      <c r="AO2265">
        <v>541</v>
      </c>
      <c r="AP2265">
        <v>925</v>
      </c>
      <c r="AQ2265">
        <v>121</v>
      </c>
      <c r="AR2265">
        <v>155</v>
      </c>
      <c r="AS2265">
        <v>0.98</v>
      </c>
      <c r="AT2265" t="s">
        <v>568</v>
      </c>
      <c r="AU2265" t="s">
        <v>593</v>
      </c>
      <c r="AV2265">
        <v>2945228</v>
      </c>
      <c r="AW2265">
        <v>105</v>
      </c>
      <c r="AX2265">
        <v>105</v>
      </c>
      <c r="AY2265" t="s">
        <v>526</v>
      </c>
      <c r="AZ2265" t="s">
        <v>526</v>
      </c>
      <c r="BA2265" t="s">
        <v>526</v>
      </c>
    </row>
    <row r="2266" spans="1:53" x14ac:dyDescent="0.55000000000000004">
      <c r="A2266">
        <v>1997</v>
      </c>
      <c r="B2266" s="5" t="b">
        <f>Teams[[#This Row],[yearID]]&gt;=1973</f>
        <v>1</v>
      </c>
      <c r="C2266" s="5" t="b">
        <f>Teams[[#This Row],[yearID]]&gt;=1903</f>
        <v>1</v>
      </c>
      <c r="D2266" t="s">
        <v>410</v>
      </c>
      <c r="E2266" t="s">
        <v>576</v>
      </c>
      <c r="F2266" t="s">
        <v>576</v>
      </c>
      <c r="G2266" s="5" t="str">
        <f>VLOOKUP(Teams[[#This Row],[franchID]],TeamsFranchises!$A$2:$D$121,2,FALSE)</f>
        <v>Toronto Blue Jays</v>
      </c>
      <c r="H2266" t="s">
        <v>37</v>
      </c>
      <c r="I2266">
        <v>5</v>
      </c>
      <c r="J2266">
        <v>162</v>
      </c>
      <c r="K2266">
        <v>81</v>
      </c>
      <c r="L2266">
        <v>76</v>
      </c>
      <c r="M2266">
        <v>86</v>
      </c>
      <c r="N2266" t="s">
        <v>51</v>
      </c>
      <c r="O2266" t="s">
        <v>51</v>
      </c>
      <c r="P2266" t="s">
        <v>51</v>
      </c>
      <c r="Q2266" s="5">
        <f>IF(Teams[[#This Row],[LgWin]]="Y", 1,
IF(Teams[[#This Row],[LgWin]] = "N", 0, " "))</f>
        <v>0</v>
      </c>
      <c r="R2266" t="s">
        <v>51</v>
      </c>
      <c r="S2266" s="5">
        <f>IF(Teams[[#This Row],[WSWin]]="Y", 1,
IF(Teams[[#This Row],[WSWin]] = "N", 0, " "))</f>
        <v>0</v>
      </c>
      <c r="T2266">
        <v>654</v>
      </c>
      <c r="U2266">
        <v>5473</v>
      </c>
      <c r="V2266">
        <v>1333</v>
      </c>
      <c r="W2266">
        <v>275</v>
      </c>
      <c r="X2266">
        <v>41</v>
      </c>
      <c r="Y2266">
        <v>147</v>
      </c>
      <c r="Z2266">
        <v>487</v>
      </c>
      <c r="AA2266">
        <v>1138</v>
      </c>
      <c r="AB2266">
        <v>134</v>
      </c>
      <c r="AC2266">
        <v>50</v>
      </c>
      <c r="AD2266">
        <v>59</v>
      </c>
      <c r="AE2266">
        <v>52</v>
      </c>
      <c r="AF2266">
        <v>694</v>
      </c>
      <c r="AG2266">
        <v>628</v>
      </c>
      <c r="AH2266">
        <v>3.92</v>
      </c>
      <c r="AI2266">
        <v>19</v>
      </c>
      <c r="AJ2266">
        <v>16</v>
      </c>
      <c r="AK2266">
        <v>34</v>
      </c>
      <c r="AL2266">
        <v>4328</v>
      </c>
      <c r="AM2266">
        <v>1453</v>
      </c>
      <c r="AN2266">
        <v>167</v>
      </c>
      <c r="AO2266">
        <v>497</v>
      </c>
      <c r="AP2266">
        <v>1150</v>
      </c>
      <c r="AQ2266">
        <v>94</v>
      </c>
      <c r="AR2266">
        <v>150</v>
      </c>
      <c r="AS2266">
        <v>0.98399999999999999</v>
      </c>
      <c r="AT2266" t="s">
        <v>577</v>
      </c>
      <c r="AU2266" t="s">
        <v>581</v>
      </c>
      <c r="AV2266">
        <v>2589297</v>
      </c>
      <c r="AW2266">
        <v>99</v>
      </c>
      <c r="AX2266">
        <v>99</v>
      </c>
      <c r="AY2266" t="s">
        <v>576</v>
      </c>
      <c r="AZ2266" t="s">
        <v>576</v>
      </c>
      <c r="BA2266" t="s">
        <v>576</v>
      </c>
    </row>
    <row r="2267" spans="1:53" x14ac:dyDescent="0.55000000000000004">
      <c r="A2267">
        <v>1998</v>
      </c>
      <c r="B2267" s="5" t="b">
        <f>Teams[[#This Row],[yearID]]&gt;=1973</f>
        <v>1</v>
      </c>
      <c r="C2267" s="5" t="b">
        <f>Teams[[#This Row],[yearID]]&gt;=1903</f>
        <v>1</v>
      </c>
      <c r="D2267" t="s">
        <v>410</v>
      </c>
      <c r="E2267" t="s">
        <v>520</v>
      </c>
      <c r="F2267" t="s">
        <v>520</v>
      </c>
      <c r="G2267" s="5" t="str">
        <f>VLOOKUP(Teams[[#This Row],[franchID]],TeamsFranchises!$A$2:$D$121,2,FALSE)</f>
        <v>Los Angeles Angels of Anaheim</v>
      </c>
      <c r="H2267" t="s">
        <v>8</v>
      </c>
      <c r="I2267">
        <v>2</v>
      </c>
      <c r="J2267">
        <v>162</v>
      </c>
      <c r="K2267">
        <v>81</v>
      </c>
      <c r="L2267">
        <v>85</v>
      </c>
      <c r="M2267">
        <v>77</v>
      </c>
      <c r="N2267" t="s">
        <v>51</v>
      </c>
      <c r="O2267" t="s">
        <v>51</v>
      </c>
      <c r="P2267" t="s">
        <v>51</v>
      </c>
      <c r="Q2267" s="5">
        <f>IF(Teams[[#This Row],[LgWin]]="Y", 1,
IF(Teams[[#This Row],[LgWin]] = "N", 0, " "))</f>
        <v>0</v>
      </c>
      <c r="R2267" t="s">
        <v>51</v>
      </c>
      <c r="S2267" s="5">
        <f>IF(Teams[[#This Row],[WSWin]]="Y", 1,
IF(Teams[[#This Row],[WSWin]] = "N", 0, " "))</f>
        <v>0</v>
      </c>
      <c r="T2267">
        <v>787</v>
      </c>
      <c r="U2267">
        <v>5630</v>
      </c>
      <c r="V2267">
        <v>1530</v>
      </c>
      <c r="W2267">
        <v>314</v>
      </c>
      <c r="X2267">
        <v>27</v>
      </c>
      <c r="Y2267">
        <v>147</v>
      </c>
      <c r="Z2267">
        <v>510</v>
      </c>
      <c r="AA2267">
        <v>1028</v>
      </c>
      <c r="AB2267">
        <v>93</v>
      </c>
      <c r="AC2267">
        <v>45</v>
      </c>
      <c r="AD2267">
        <v>48</v>
      </c>
      <c r="AE2267">
        <v>41</v>
      </c>
      <c r="AF2267">
        <v>783</v>
      </c>
      <c r="AG2267">
        <v>720</v>
      </c>
      <c r="AH2267">
        <v>4.49</v>
      </c>
      <c r="AI2267">
        <v>3</v>
      </c>
      <c r="AJ2267">
        <v>5</v>
      </c>
      <c r="AK2267">
        <v>52</v>
      </c>
      <c r="AL2267">
        <v>4332</v>
      </c>
      <c r="AM2267">
        <v>1481</v>
      </c>
      <c r="AN2267">
        <v>164</v>
      </c>
      <c r="AO2267">
        <v>630</v>
      </c>
      <c r="AP2267">
        <v>1091</v>
      </c>
      <c r="AQ2267">
        <v>106</v>
      </c>
      <c r="AR2267">
        <v>146</v>
      </c>
      <c r="AS2267">
        <v>0.98299999999999998</v>
      </c>
      <c r="AT2267" t="s">
        <v>595</v>
      </c>
      <c r="AU2267" t="s">
        <v>596</v>
      </c>
      <c r="AV2267">
        <v>2519280</v>
      </c>
      <c r="AW2267">
        <v>102</v>
      </c>
      <c r="AX2267">
        <v>102</v>
      </c>
      <c r="AY2267" t="s">
        <v>520</v>
      </c>
      <c r="AZ2267" t="s">
        <v>520</v>
      </c>
      <c r="BA2267" t="s">
        <v>520</v>
      </c>
    </row>
    <row r="2268" spans="1:53" x14ac:dyDescent="0.55000000000000004">
      <c r="A2268">
        <v>1998</v>
      </c>
      <c r="B2268" s="5" t="b">
        <f>Teams[[#This Row],[yearID]]&gt;=1973</f>
        <v>1</v>
      </c>
      <c r="C2268" s="5" t="b">
        <f>Teams[[#This Row],[yearID]]&gt;=1903</f>
        <v>1</v>
      </c>
      <c r="D2268" t="s">
        <v>157</v>
      </c>
      <c r="E2268" t="s">
        <v>601</v>
      </c>
      <c r="F2268" t="s">
        <v>601</v>
      </c>
      <c r="G2268" s="5" t="str">
        <f>VLOOKUP(Teams[[#This Row],[franchID]],TeamsFranchises!$A$2:$D$121,2,FALSE)</f>
        <v>Arizona Diamondbacks</v>
      </c>
      <c r="H2268" t="s">
        <v>8</v>
      </c>
      <c r="I2268">
        <v>5</v>
      </c>
      <c r="J2268">
        <v>162</v>
      </c>
      <c r="K2268">
        <v>81</v>
      </c>
      <c r="L2268">
        <v>65</v>
      </c>
      <c r="M2268">
        <v>97</v>
      </c>
      <c r="N2268" t="s">
        <v>51</v>
      </c>
      <c r="O2268" t="s">
        <v>51</v>
      </c>
      <c r="P2268" t="s">
        <v>51</v>
      </c>
      <c r="Q2268" s="5">
        <f>IF(Teams[[#This Row],[LgWin]]="Y", 1,
IF(Teams[[#This Row],[LgWin]] = "N", 0, " "))</f>
        <v>0</v>
      </c>
      <c r="R2268" t="s">
        <v>51</v>
      </c>
      <c r="S2268" s="5">
        <f>IF(Teams[[#This Row],[WSWin]]="Y", 1,
IF(Teams[[#This Row],[WSWin]] = "N", 0, " "))</f>
        <v>0</v>
      </c>
      <c r="T2268">
        <v>665</v>
      </c>
      <c r="U2268">
        <v>5491</v>
      </c>
      <c r="V2268">
        <v>1353</v>
      </c>
      <c r="W2268">
        <v>235</v>
      </c>
      <c r="X2268">
        <v>46</v>
      </c>
      <c r="Y2268">
        <v>159</v>
      </c>
      <c r="Z2268">
        <v>489</v>
      </c>
      <c r="AA2268">
        <v>1239</v>
      </c>
      <c r="AB2268">
        <v>73</v>
      </c>
      <c r="AC2268">
        <v>38</v>
      </c>
      <c r="AD2268">
        <v>64</v>
      </c>
      <c r="AE2268">
        <v>27</v>
      </c>
      <c r="AF2268">
        <v>812</v>
      </c>
      <c r="AG2268">
        <v>737</v>
      </c>
      <c r="AH2268">
        <v>4.63</v>
      </c>
      <c r="AI2268">
        <v>7</v>
      </c>
      <c r="AJ2268">
        <v>6</v>
      </c>
      <c r="AK2268">
        <v>37</v>
      </c>
      <c r="AL2268">
        <v>4297</v>
      </c>
      <c r="AM2268">
        <v>1463</v>
      </c>
      <c r="AN2268">
        <v>188</v>
      </c>
      <c r="AO2268">
        <v>489</v>
      </c>
      <c r="AP2268">
        <v>908</v>
      </c>
      <c r="AQ2268">
        <v>100</v>
      </c>
      <c r="AR2268">
        <v>125</v>
      </c>
      <c r="AS2268">
        <v>0.98399999999999999</v>
      </c>
      <c r="AT2268" t="s">
        <v>602</v>
      </c>
      <c r="AU2268" t="s">
        <v>603</v>
      </c>
      <c r="AV2268">
        <v>3610290</v>
      </c>
      <c r="AW2268">
        <v>100</v>
      </c>
      <c r="AX2268">
        <v>99</v>
      </c>
      <c r="AY2268" t="s">
        <v>601</v>
      </c>
      <c r="AZ2268" t="s">
        <v>601</v>
      </c>
      <c r="BA2268" t="s">
        <v>601</v>
      </c>
    </row>
    <row r="2269" spans="1:53" x14ac:dyDescent="0.55000000000000004">
      <c r="A2269">
        <v>1998</v>
      </c>
      <c r="B2269" s="5" t="b">
        <f>Teams[[#This Row],[yearID]]&gt;=1973</f>
        <v>1</v>
      </c>
      <c r="C2269" s="5" t="b">
        <f>Teams[[#This Row],[yearID]]&gt;=1903</f>
        <v>1</v>
      </c>
      <c r="D2269" t="s">
        <v>157</v>
      </c>
      <c r="E2269" t="s">
        <v>159</v>
      </c>
      <c r="F2269" t="s">
        <v>159</v>
      </c>
      <c r="G2269" s="5" t="str">
        <f>VLOOKUP(Teams[[#This Row],[franchID]],TeamsFranchises!$A$2:$D$121,2,FALSE)</f>
        <v>Atlanta Braves</v>
      </c>
      <c r="H2269" t="s">
        <v>37</v>
      </c>
      <c r="I2269">
        <v>1</v>
      </c>
      <c r="J2269">
        <v>162</v>
      </c>
      <c r="K2269">
        <v>81</v>
      </c>
      <c r="L2269">
        <v>106</v>
      </c>
      <c r="M2269">
        <v>56</v>
      </c>
      <c r="N2269" t="s">
        <v>76</v>
      </c>
      <c r="O2269" t="s">
        <v>51</v>
      </c>
      <c r="P2269" t="s">
        <v>51</v>
      </c>
      <c r="Q2269" s="5">
        <f>IF(Teams[[#This Row],[LgWin]]="Y", 1,
IF(Teams[[#This Row],[LgWin]] = "N", 0, " "))</f>
        <v>0</v>
      </c>
      <c r="R2269" t="s">
        <v>51</v>
      </c>
      <c r="S2269" s="5">
        <f>IF(Teams[[#This Row],[WSWin]]="Y", 1,
IF(Teams[[#This Row],[WSWin]] = "N", 0, " "))</f>
        <v>0</v>
      </c>
      <c r="T2269">
        <v>826</v>
      </c>
      <c r="U2269">
        <v>5484</v>
      </c>
      <c r="V2269">
        <v>1489</v>
      </c>
      <c r="W2269">
        <v>297</v>
      </c>
      <c r="X2269">
        <v>26</v>
      </c>
      <c r="Y2269">
        <v>215</v>
      </c>
      <c r="Z2269">
        <v>548</v>
      </c>
      <c r="AA2269">
        <v>1062</v>
      </c>
      <c r="AB2269">
        <v>98</v>
      </c>
      <c r="AC2269">
        <v>43</v>
      </c>
      <c r="AD2269">
        <v>61</v>
      </c>
      <c r="AE2269">
        <v>46</v>
      </c>
      <c r="AF2269">
        <v>581</v>
      </c>
      <c r="AG2269">
        <v>520</v>
      </c>
      <c r="AH2269">
        <v>3.25</v>
      </c>
      <c r="AI2269">
        <v>24</v>
      </c>
      <c r="AJ2269">
        <v>23</v>
      </c>
      <c r="AK2269">
        <v>45</v>
      </c>
      <c r="AL2269">
        <v>4316</v>
      </c>
      <c r="AM2269">
        <v>1291</v>
      </c>
      <c r="AN2269">
        <v>117</v>
      </c>
      <c r="AO2269">
        <v>467</v>
      </c>
      <c r="AP2269">
        <v>1232</v>
      </c>
      <c r="AQ2269">
        <v>91</v>
      </c>
      <c r="AR2269">
        <v>139</v>
      </c>
      <c r="AS2269">
        <v>0.98499999999999999</v>
      </c>
      <c r="AT2269" t="s">
        <v>541</v>
      </c>
      <c r="AU2269" t="s">
        <v>597</v>
      </c>
      <c r="AV2269">
        <v>3360860</v>
      </c>
      <c r="AW2269">
        <v>100</v>
      </c>
      <c r="AX2269">
        <v>98</v>
      </c>
      <c r="AY2269" t="s">
        <v>159</v>
      </c>
      <c r="AZ2269" t="s">
        <v>159</v>
      </c>
      <c r="BA2269" t="s">
        <v>159</v>
      </c>
    </row>
    <row r="2270" spans="1:53" x14ac:dyDescent="0.55000000000000004">
      <c r="A2270">
        <v>1998</v>
      </c>
      <c r="B2270" s="5" t="b">
        <f>Teams[[#This Row],[yearID]]&gt;=1973</f>
        <v>1</v>
      </c>
      <c r="C2270" s="5" t="b">
        <f>Teams[[#This Row],[yearID]]&gt;=1903</f>
        <v>1</v>
      </c>
      <c r="D2270" t="s">
        <v>410</v>
      </c>
      <c r="E2270" t="s">
        <v>95</v>
      </c>
      <c r="F2270" t="s">
        <v>95</v>
      </c>
      <c r="G2270" s="5" t="str">
        <f>VLOOKUP(Teams[[#This Row],[franchID]],TeamsFranchises!$A$2:$D$121,2,FALSE)</f>
        <v>Baltimore Orioles</v>
      </c>
      <c r="H2270" t="s">
        <v>37</v>
      </c>
      <c r="I2270">
        <v>4</v>
      </c>
      <c r="J2270">
        <v>162</v>
      </c>
      <c r="K2270">
        <v>81</v>
      </c>
      <c r="L2270">
        <v>79</v>
      </c>
      <c r="M2270">
        <v>83</v>
      </c>
      <c r="N2270" t="s">
        <v>51</v>
      </c>
      <c r="O2270" t="s">
        <v>51</v>
      </c>
      <c r="P2270" t="s">
        <v>51</v>
      </c>
      <c r="Q2270" s="5">
        <f>IF(Teams[[#This Row],[LgWin]]="Y", 1,
IF(Teams[[#This Row],[LgWin]] = "N", 0, " "))</f>
        <v>0</v>
      </c>
      <c r="R2270" t="s">
        <v>51</v>
      </c>
      <c r="S2270" s="5">
        <f>IF(Teams[[#This Row],[WSWin]]="Y", 1,
IF(Teams[[#This Row],[WSWin]] = "N", 0, " "))</f>
        <v>0</v>
      </c>
      <c r="T2270">
        <v>817</v>
      </c>
      <c r="U2270">
        <v>5565</v>
      </c>
      <c r="V2270">
        <v>1520</v>
      </c>
      <c r="W2270">
        <v>303</v>
      </c>
      <c r="X2270">
        <v>11</v>
      </c>
      <c r="Y2270">
        <v>214</v>
      </c>
      <c r="Z2270">
        <v>593</v>
      </c>
      <c r="AA2270">
        <v>903</v>
      </c>
      <c r="AB2270">
        <v>86</v>
      </c>
      <c r="AC2270">
        <v>48</v>
      </c>
      <c r="AD2270">
        <v>58</v>
      </c>
      <c r="AE2270">
        <v>44</v>
      </c>
      <c r="AF2270">
        <v>785</v>
      </c>
      <c r="AG2270">
        <v>754</v>
      </c>
      <c r="AH2270">
        <v>4.74</v>
      </c>
      <c r="AI2270">
        <v>16</v>
      </c>
      <c r="AJ2270">
        <v>10</v>
      </c>
      <c r="AK2270">
        <v>37</v>
      </c>
      <c r="AL2270">
        <v>4294</v>
      </c>
      <c r="AM2270">
        <v>1505</v>
      </c>
      <c r="AN2270">
        <v>169</v>
      </c>
      <c r="AO2270">
        <v>535</v>
      </c>
      <c r="AP2270">
        <v>1065</v>
      </c>
      <c r="AQ2270">
        <v>81</v>
      </c>
      <c r="AR2270">
        <v>144</v>
      </c>
      <c r="AS2270">
        <v>0.98699999999999999</v>
      </c>
      <c r="AT2270" t="s">
        <v>218</v>
      </c>
      <c r="AU2270" t="s">
        <v>583</v>
      </c>
      <c r="AV2270">
        <v>3684650</v>
      </c>
      <c r="AW2270">
        <v>98</v>
      </c>
      <c r="AX2270">
        <v>97</v>
      </c>
      <c r="AY2270" t="s">
        <v>95</v>
      </c>
      <c r="AZ2270" t="s">
        <v>95</v>
      </c>
      <c r="BA2270" t="s">
        <v>95</v>
      </c>
    </row>
    <row r="2271" spans="1:53" x14ac:dyDescent="0.55000000000000004">
      <c r="A2271">
        <v>1998</v>
      </c>
      <c r="B2271" s="5" t="b">
        <f>Teams[[#This Row],[yearID]]&gt;=1973</f>
        <v>1</v>
      </c>
      <c r="C2271" s="5" t="b">
        <f>Teams[[#This Row],[yearID]]&gt;=1903</f>
        <v>1</v>
      </c>
      <c r="D2271" t="s">
        <v>410</v>
      </c>
      <c r="E2271" t="s">
        <v>54</v>
      </c>
      <c r="F2271" t="s">
        <v>54</v>
      </c>
      <c r="G2271" s="5" t="str">
        <f>VLOOKUP(Teams[[#This Row],[franchID]],TeamsFranchises!$A$2:$D$121,2,FALSE)</f>
        <v>Boston Red Sox</v>
      </c>
      <c r="H2271" t="s">
        <v>37</v>
      </c>
      <c r="I2271">
        <v>2</v>
      </c>
      <c r="J2271">
        <v>162</v>
      </c>
      <c r="K2271">
        <v>81</v>
      </c>
      <c r="L2271">
        <v>92</v>
      </c>
      <c r="M2271">
        <v>70</v>
      </c>
      <c r="N2271" t="s">
        <v>51</v>
      </c>
      <c r="O2271" t="s">
        <v>76</v>
      </c>
      <c r="P2271" t="s">
        <v>51</v>
      </c>
      <c r="Q2271" s="5">
        <f>IF(Teams[[#This Row],[LgWin]]="Y", 1,
IF(Teams[[#This Row],[LgWin]] = "N", 0, " "))</f>
        <v>0</v>
      </c>
      <c r="R2271" t="s">
        <v>51</v>
      </c>
      <c r="S2271" s="5">
        <f>IF(Teams[[#This Row],[WSWin]]="Y", 1,
IF(Teams[[#This Row],[WSWin]] = "N", 0, " "))</f>
        <v>0</v>
      </c>
      <c r="T2271">
        <v>876</v>
      </c>
      <c r="U2271">
        <v>5601</v>
      </c>
      <c r="V2271">
        <v>1568</v>
      </c>
      <c r="W2271">
        <v>338</v>
      </c>
      <c r="X2271">
        <v>35</v>
      </c>
      <c r="Y2271">
        <v>205</v>
      </c>
      <c r="Z2271">
        <v>541</v>
      </c>
      <c r="AA2271">
        <v>1049</v>
      </c>
      <c r="AB2271">
        <v>72</v>
      </c>
      <c r="AC2271">
        <v>39</v>
      </c>
      <c r="AD2271">
        <v>70</v>
      </c>
      <c r="AE2271">
        <v>52</v>
      </c>
      <c r="AF2271">
        <v>729</v>
      </c>
      <c r="AG2271">
        <v>667</v>
      </c>
      <c r="AH2271">
        <v>4.18</v>
      </c>
      <c r="AI2271">
        <v>5</v>
      </c>
      <c r="AJ2271">
        <v>8</v>
      </c>
      <c r="AK2271">
        <v>53</v>
      </c>
      <c r="AL2271">
        <v>4308</v>
      </c>
      <c r="AM2271">
        <v>1406</v>
      </c>
      <c r="AN2271">
        <v>168</v>
      </c>
      <c r="AO2271">
        <v>504</v>
      </c>
      <c r="AP2271">
        <v>1025</v>
      </c>
      <c r="AQ2271">
        <v>105</v>
      </c>
      <c r="AR2271">
        <v>128</v>
      </c>
      <c r="AS2271">
        <v>0.98299999999999998</v>
      </c>
      <c r="AT2271" t="s">
        <v>441</v>
      </c>
      <c r="AU2271" t="s">
        <v>493</v>
      </c>
      <c r="AV2271">
        <v>2314704</v>
      </c>
      <c r="AW2271">
        <v>102</v>
      </c>
      <c r="AX2271">
        <v>101</v>
      </c>
      <c r="AY2271" t="s">
        <v>54</v>
      </c>
      <c r="AZ2271" t="s">
        <v>54</v>
      </c>
      <c r="BA2271" t="s">
        <v>54</v>
      </c>
    </row>
    <row r="2272" spans="1:53" x14ac:dyDescent="0.55000000000000004">
      <c r="A2272">
        <v>1998</v>
      </c>
      <c r="B2272" s="5" t="b">
        <f>Teams[[#This Row],[yearID]]&gt;=1973</f>
        <v>1</v>
      </c>
      <c r="C2272" s="5" t="b">
        <f>Teams[[#This Row],[yearID]]&gt;=1903</f>
        <v>1</v>
      </c>
      <c r="D2272" t="s">
        <v>410</v>
      </c>
      <c r="E2272" t="s">
        <v>415</v>
      </c>
      <c r="F2272" t="s">
        <v>416</v>
      </c>
      <c r="G2272" s="5" t="str">
        <f>VLOOKUP(Teams[[#This Row],[franchID]],TeamsFranchises!$A$2:$D$121,2,FALSE)</f>
        <v>Chicago White Sox</v>
      </c>
      <c r="H2272" t="s">
        <v>591</v>
      </c>
      <c r="I2272">
        <v>2</v>
      </c>
      <c r="J2272">
        <v>163</v>
      </c>
      <c r="K2272">
        <v>81</v>
      </c>
      <c r="L2272">
        <v>80</v>
      </c>
      <c r="M2272">
        <v>82</v>
      </c>
      <c r="N2272" t="s">
        <v>51</v>
      </c>
      <c r="O2272" t="s">
        <v>51</v>
      </c>
      <c r="P2272" t="s">
        <v>51</v>
      </c>
      <c r="Q2272" s="5">
        <f>IF(Teams[[#This Row],[LgWin]]="Y", 1,
IF(Teams[[#This Row],[LgWin]] = "N", 0, " "))</f>
        <v>0</v>
      </c>
      <c r="R2272" t="s">
        <v>51</v>
      </c>
      <c r="S2272" s="5">
        <f>IF(Teams[[#This Row],[WSWin]]="Y", 1,
IF(Teams[[#This Row],[WSWin]] = "N", 0, " "))</f>
        <v>0</v>
      </c>
      <c r="T2272">
        <v>861</v>
      </c>
      <c r="U2272">
        <v>5585</v>
      </c>
      <c r="V2272">
        <v>1516</v>
      </c>
      <c r="W2272">
        <v>291</v>
      </c>
      <c r="X2272">
        <v>38</v>
      </c>
      <c r="Y2272">
        <v>198</v>
      </c>
      <c r="Z2272">
        <v>551</v>
      </c>
      <c r="AA2272">
        <v>916</v>
      </c>
      <c r="AB2272">
        <v>127</v>
      </c>
      <c r="AC2272">
        <v>46</v>
      </c>
      <c r="AD2272">
        <v>47</v>
      </c>
      <c r="AE2272">
        <v>59</v>
      </c>
      <c r="AF2272">
        <v>931</v>
      </c>
      <c r="AG2272">
        <v>835</v>
      </c>
      <c r="AH2272">
        <v>5.22</v>
      </c>
      <c r="AI2272">
        <v>8</v>
      </c>
      <c r="AJ2272">
        <v>4</v>
      </c>
      <c r="AK2272">
        <v>42</v>
      </c>
      <c r="AL2272">
        <v>4316</v>
      </c>
      <c r="AM2272">
        <v>1569</v>
      </c>
      <c r="AN2272">
        <v>211</v>
      </c>
      <c r="AO2272">
        <v>580</v>
      </c>
      <c r="AP2272">
        <v>911</v>
      </c>
      <c r="AQ2272">
        <v>140</v>
      </c>
      <c r="AR2272">
        <v>161</v>
      </c>
      <c r="AS2272">
        <v>0.97699999999999998</v>
      </c>
      <c r="AT2272" t="s">
        <v>417</v>
      </c>
      <c r="AU2272" t="s">
        <v>582</v>
      </c>
      <c r="AV2272">
        <v>1391146</v>
      </c>
      <c r="AW2272">
        <v>98</v>
      </c>
      <c r="AX2272">
        <v>98</v>
      </c>
      <c r="AY2272" t="s">
        <v>416</v>
      </c>
      <c r="AZ2272" t="s">
        <v>415</v>
      </c>
      <c r="BA2272" t="s">
        <v>415</v>
      </c>
    </row>
    <row r="2273" spans="1:53" x14ac:dyDescent="0.55000000000000004">
      <c r="A2273">
        <v>1998</v>
      </c>
      <c r="B2273" s="5" t="b">
        <f>Teams[[#This Row],[yearID]]&gt;=1973</f>
        <v>1</v>
      </c>
      <c r="C2273" s="5" t="b">
        <f>Teams[[#This Row],[yearID]]&gt;=1903</f>
        <v>1</v>
      </c>
      <c r="D2273" t="s">
        <v>157</v>
      </c>
      <c r="E2273" t="s">
        <v>161</v>
      </c>
      <c r="F2273" t="s">
        <v>162</v>
      </c>
      <c r="G2273" s="5" t="str">
        <f>VLOOKUP(Teams[[#This Row],[franchID]],TeamsFranchises!$A$2:$D$121,2,FALSE)</f>
        <v>Chicago Cubs</v>
      </c>
      <c r="H2273" t="s">
        <v>591</v>
      </c>
      <c r="I2273">
        <v>2</v>
      </c>
      <c r="J2273">
        <v>163</v>
      </c>
      <c r="K2273">
        <v>82</v>
      </c>
      <c r="L2273">
        <v>90</v>
      </c>
      <c r="M2273">
        <v>73</v>
      </c>
      <c r="N2273" t="s">
        <v>51</v>
      </c>
      <c r="O2273" t="s">
        <v>76</v>
      </c>
      <c r="P2273" t="s">
        <v>51</v>
      </c>
      <c r="Q2273" s="5">
        <f>IF(Teams[[#This Row],[LgWin]]="Y", 1,
IF(Teams[[#This Row],[LgWin]] = "N", 0, " "))</f>
        <v>0</v>
      </c>
      <c r="R2273" t="s">
        <v>51</v>
      </c>
      <c r="S2273" s="5">
        <f>IF(Teams[[#This Row],[WSWin]]="Y", 1,
IF(Teams[[#This Row],[WSWin]] = "N", 0, " "))</f>
        <v>0</v>
      </c>
      <c r="T2273">
        <v>831</v>
      </c>
      <c r="U2273">
        <v>5649</v>
      </c>
      <c r="V2273">
        <v>1494</v>
      </c>
      <c r="W2273">
        <v>250</v>
      </c>
      <c r="X2273">
        <v>34</v>
      </c>
      <c r="Y2273">
        <v>212</v>
      </c>
      <c r="Z2273">
        <v>601</v>
      </c>
      <c r="AA2273">
        <v>1223</v>
      </c>
      <c r="AB2273">
        <v>65</v>
      </c>
      <c r="AC2273">
        <v>44</v>
      </c>
      <c r="AD2273">
        <v>39</v>
      </c>
      <c r="AE2273">
        <v>37</v>
      </c>
      <c r="AF2273">
        <v>792</v>
      </c>
      <c r="AG2273">
        <v>733</v>
      </c>
      <c r="AH2273">
        <v>4.47</v>
      </c>
      <c r="AI2273">
        <v>7</v>
      </c>
      <c r="AJ2273">
        <v>7</v>
      </c>
      <c r="AK2273">
        <v>56</v>
      </c>
      <c r="AL2273">
        <v>4432</v>
      </c>
      <c r="AM2273">
        <v>1528</v>
      </c>
      <c r="AN2273">
        <v>180</v>
      </c>
      <c r="AO2273">
        <v>575</v>
      </c>
      <c r="AP2273">
        <v>1207</v>
      </c>
      <c r="AQ2273">
        <v>101</v>
      </c>
      <c r="AR2273">
        <v>107</v>
      </c>
      <c r="AS2273">
        <v>0.98399999999999999</v>
      </c>
      <c r="AT2273" t="s">
        <v>434</v>
      </c>
      <c r="AU2273" t="s">
        <v>473</v>
      </c>
      <c r="AV2273">
        <v>2623194</v>
      </c>
      <c r="AW2273">
        <v>103</v>
      </c>
      <c r="AX2273">
        <v>103</v>
      </c>
      <c r="AY2273" t="s">
        <v>162</v>
      </c>
      <c r="AZ2273" t="s">
        <v>161</v>
      </c>
      <c r="BA2273" t="s">
        <v>161</v>
      </c>
    </row>
    <row r="2274" spans="1:53" x14ac:dyDescent="0.55000000000000004">
      <c r="A2274">
        <v>1998</v>
      </c>
      <c r="B2274" s="5" t="b">
        <f>Teams[[#This Row],[yearID]]&gt;=1973</f>
        <v>1</v>
      </c>
      <c r="C2274" s="5" t="b">
        <f>Teams[[#This Row],[yearID]]&gt;=1903</f>
        <v>1</v>
      </c>
      <c r="D2274" t="s">
        <v>157</v>
      </c>
      <c r="E2274" t="s">
        <v>167</v>
      </c>
      <c r="F2274" t="s">
        <v>167</v>
      </c>
      <c r="G2274" s="5" t="str">
        <f>VLOOKUP(Teams[[#This Row],[franchID]],TeamsFranchises!$A$2:$D$121,2,FALSE)</f>
        <v>Cincinnati Reds</v>
      </c>
      <c r="H2274" t="s">
        <v>591</v>
      </c>
      <c r="I2274">
        <v>4</v>
      </c>
      <c r="J2274">
        <v>162</v>
      </c>
      <c r="K2274">
        <v>81</v>
      </c>
      <c r="L2274">
        <v>77</v>
      </c>
      <c r="M2274">
        <v>85</v>
      </c>
      <c r="N2274" t="s">
        <v>51</v>
      </c>
      <c r="O2274" t="s">
        <v>51</v>
      </c>
      <c r="P2274" t="s">
        <v>51</v>
      </c>
      <c r="Q2274" s="5">
        <f>IF(Teams[[#This Row],[LgWin]]="Y", 1,
IF(Teams[[#This Row],[LgWin]] = "N", 0, " "))</f>
        <v>0</v>
      </c>
      <c r="R2274" t="s">
        <v>51</v>
      </c>
      <c r="S2274" s="5">
        <f>IF(Teams[[#This Row],[WSWin]]="Y", 1,
IF(Teams[[#This Row],[WSWin]] = "N", 0, " "))</f>
        <v>0</v>
      </c>
      <c r="T2274">
        <v>750</v>
      </c>
      <c r="U2274">
        <v>5496</v>
      </c>
      <c r="V2274">
        <v>1441</v>
      </c>
      <c r="W2274">
        <v>298</v>
      </c>
      <c r="X2274">
        <v>28</v>
      </c>
      <c r="Y2274">
        <v>138</v>
      </c>
      <c r="Z2274">
        <v>608</v>
      </c>
      <c r="AA2274">
        <v>1107</v>
      </c>
      <c r="AB2274">
        <v>95</v>
      </c>
      <c r="AC2274">
        <v>42</v>
      </c>
      <c r="AD2274">
        <v>37</v>
      </c>
      <c r="AE2274">
        <v>49</v>
      </c>
      <c r="AF2274">
        <v>760</v>
      </c>
      <c r="AG2274">
        <v>711</v>
      </c>
      <c r="AH2274">
        <v>4.4400000000000004</v>
      </c>
      <c r="AI2274">
        <v>6</v>
      </c>
      <c r="AJ2274">
        <v>8</v>
      </c>
      <c r="AK2274">
        <v>42</v>
      </c>
      <c r="AL2274">
        <v>4324</v>
      </c>
      <c r="AM2274">
        <v>1400</v>
      </c>
      <c r="AN2274">
        <v>170</v>
      </c>
      <c r="AO2274">
        <v>573</v>
      </c>
      <c r="AP2274">
        <v>1098</v>
      </c>
      <c r="AQ2274">
        <v>122</v>
      </c>
      <c r="AR2274">
        <v>142</v>
      </c>
      <c r="AS2274">
        <v>0.98</v>
      </c>
      <c r="AT2274" t="s">
        <v>165</v>
      </c>
      <c r="AU2274" t="s">
        <v>598</v>
      </c>
      <c r="AV2274">
        <v>1793649</v>
      </c>
      <c r="AW2274">
        <v>102</v>
      </c>
      <c r="AX2274">
        <v>102</v>
      </c>
      <c r="AY2274" t="s">
        <v>167</v>
      </c>
      <c r="AZ2274" t="s">
        <v>167</v>
      </c>
      <c r="BA2274" t="s">
        <v>167</v>
      </c>
    </row>
    <row r="2275" spans="1:53" x14ac:dyDescent="0.55000000000000004">
      <c r="A2275">
        <v>1998</v>
      </c>
      <c r="B2275" s="5" t="b">
        <f>Teams[[#This Row],[yearID]]&gt;=1973</f>
        <v>1</v>
      </c>
      <c r="C2275" s="5" t="b">
        <f>Teams[[#This Row],[yearID]]&gt;=1903</f>
        <v>1</v>
      </c>
      <c r="D2275" t="s">
        <v>410</v>
      </c>
      <c r="E2275" t="s">
        <v>64</v>
      </c>
      <c r="F2275" t="s">
        <v>64</v>
      </c>
      <c r="G2275" s="5" t="str">
        <f>VLOOKUP(Teams[[#This Row],[franchID]],TeamsFranchises!$A$2:$D$121,2,FALSE)</f>
        <v>Cleveland Indians</v>
      </c>
      <c r="H2275" t="s">
        <v>591</v>
      </c>
      <c r="I2275">
        <v>1</v>
      </c>
      <c r="J2275">
        <v>162</v>
      </c>
      <c r="K2275">
        <v>81</v>
      </c>
      <c r="L2275">
        <v>89</v>
      </c>
      <c r="M2275">
        <v>73</v>
      </c>
      <c r="N2275" t="s">
        <v>76</v>
      </c>
      <c r="O2275" t="s">
        <v>51</v>
      </c>
      <c r="P2275" t="s">
        <v>51</v>
      </c>
      <c r="Q2275" s="5">
        <f>IF(Teams[[#This Row],[LgWin]]="Y", 1,
IF(Teams[[#This Row],[LgWin]] = "N", 0, " "))</f>
        <v>0</v>
      </c>
      <c r="R2275" t="s">
        <v>51</v>
      </c>
      <c r="S2275" s="5">
        <f>IF(Teams[[#This Row],[WSWin]]="Y", 1,
IF(Teams[[#This Row],[WSWin]] = "N", 0, " "))</f>
        <v>0</v>
      </c>
      <c r="T2275">
        <v>850</v>
      </c>
      <c r="U2275">
        <v>5616</v>
      </c>
      <c r="V2275">
        <v>1530</v>
      </c>
      <c r="W2275">
        <v>334</v>
      </c>
      <c r="X2275">
        <v>30</v>
      </c>
      <c r="Y2275">
        <v>198</v>
      </c>
      <c r="Z2275">
        <v>630</v>
      </c>
      <c r="AA2275">
        <v>1061</v>
      </c>
      <c r="AB2275">
        <v>143</v>
      </c>
      <c r="AC2275">
        <v>60</v>
      </c>
      <c r="AD2275">
        <v>41</v>
      </c>
      <c r="AE2275">
        <v>59</v>
      </c>
      <c r="AF2275">
        <v>779</v>
      </c>
      <c r="AG2275">
        <v>721</v>
      </c>
      <c r="AH2275">
        <v>4.4400000000000004</v>
      </c>
      <c r="AI2275">
        <v>9</v>
      </c>
      <c r="AJ2275">
        <v>4</v>
      </c>
      <c r="AK2275">
        <v>47</v>
      </c>
      <c r="AL2275">
        <v>4380</v>
      </c>
      <c r="AM2275">
        <v>1552</v>
      </c>
      <c r="AN2275">
        <v>171</v>
      </c>
      <c r="AO2275">
        <v>563</v>
      </c>
      <c r="AP2275">
        <v>1037</v>
      </c>
      <c r="AQ2275">
        <v>110</v>
      </c>
      <c r="AR2275">
        <v>146</v>
      </c>
      <c r="AS2275">
        <v>0.98199999999999998</v>
      </c>
      <c r="AT2275" t="s">
        <v>487</v>
      </c>
      <c r="AU2275" t="s">
        <v>592</v>
      </c>
      <c r="AV2275">
        <v>3467299</v>
      </c>
      <c r="AW2275">
        <v>103</v>
      </c>
      <c r="AX2275">
        <v>102</v>
      </c>
      <c r="AY2275" t="s">
        <v>64</v>
      </c>
      <c r="AZ2275" t="s">
        <v>64</v>
      </c>
      <c r="BA2275" t="s">
        <v>64</v>
      </c>
    </row>
    <row r="2276" spans="1:53" x14ac:dyDescent="0.55000000000000004">
      <c r="A2276">
        <v>1998</v>
      </c>
      <c r="B2276" s="5" t="b">
        <f>Teams[[#This Row],[yearID]]&gt;=1973</f>
        <v>1</v>
      </c>
      <c r="C2276" s="5" t="b">
        <f>Teams[[#This Row],[yearID]]&gt;=1903</f>
        <v>1</v>
      </c>
      <c r="D2276" t="s">
        <v>157</v>
      </c>
      <c r="E2276" t="s">
        <v>241</v>
      </c>
      <c r="F2276" t="s">
        <v>241</v>
      </c>
      <c r="G2276" s="5" t="str">
        <f>VLOOKUP(Teams[[#This Row],[franchID]],TeamsFranchises!$A$2:$D$121,2,FALSE)</f>
        <v>Colorado Rockies</v>
      </c>
      <c r="H2276" t="s">
        <v>8</v>
      </c>
      <c r="I2276">
        <v>4</v>
      </c>
      <c r="J2276">
        <v>162</v>
      </c>
      <c r="K2276">
        <v>81</v>
      </c>
      <c r="L2276">
        <v>77</v>
      </c>
      <c r="M2276">
        <v>85</v>
      </c>
      <c r="N2276" t="s">
        <v>51</v>
      </c>
      <c r="O2276" t="s">
        <v>51</v>
      </c>
      <c r="P2276" t="s">
        <v>51</v>
      </c>
      <c r="Q2276" s="5">
        <f>IF(Teams[[#This Row],[LgWin]]="Y", 1,
IF(Teams[[#This Row],[LgWin]] = "N", 0, " "))</f>
        <v>0</v>
      </c>
      <c r="R2276" t="s">
        <v>51</v>
      </c>
      <c r="S2276" s="5">
        <f>IF(Teams[[#This Row],[WSWin]]="Y", 1,
IF(Teams[[#This Row],[WSWin]] = "N", 0, " "))</f>
        <v>0</v>
      </c>
      <c r="T2276">
        <v>826</v>
      </c>
      <c r="U2276">
        <v>5632</v>
      </c>
      <c r="V2276">
        <v>1640</v>
      </c>
      <c r="W2276">
        <v>333</v>
      </c>
      <c r="X2276">
        <v>36</v>
      </c>
      <c r="Y2276">
        <v>183</v>
      </c>
      <c r="Z2276">
        <v>469</v>
      </c>
      <c r="AA2276">
        <v>949</v>
      </c>
      <c r="AB2276">
        <v>67</v>
      </c>
      <c r="AC2276">
        <v>47</v>
      </c>
      <c r="AD2276">
        <v>37</v>
      </c>
      <c r="AE2276">
        <v>41</v>
      </c>
      <c r="AF2276">
        <v>855</v>
      </c>
      <c r="AG2276">
        <v>794</v>
      </c>
      <c r="AH2276">
        <v>4.99</v>
      </c>
      <c r="AI2276">
        <v>9</v>
      </c>
      <c r="AJ2276">
        <v>5</v>
      </c>
      <c r="AK2276">
        <v>36</v>
      </c>
      <c r="AL2276">
        <v>4298</v>
      </c>
      <c r="AM2276">
        <v>1583</v>
      </c>
      <c r="AN2276">
        <v>174</v>
      </c>
      <c r="AO2276">
        <v>562</v>
      </c>
      <c r="AP2276">
        <v>951</v>
      </c>
      <c r="AQ2276">
        <v>102</v>
      </c>
      <c r="AR2276">
        <v>193</v>
      </c>
      <c r="AS2276">
        <v>0.98399999999999999</v>
      </c>
      <c r="AT2276" t="s">
        <v>584</v>
      </c>
      <c r="AU2276" t="s">
        <v>594</v>
      </c>
      <c r="AV2276">
        <v>3792683</v>
      </c>
      <c r="AW2276">
        <v>121</v>
      </c>
      <c r="AX2276">
        <v>122</v>
      </c>
      <c r="AY2276" t="s">
        <v>241</v>
      </c>
      <c r="AZ2276" t="s">
        <v>241</v>
      </c>
      <c r="BA2276" t="s">
        <v>241</v>
      </c>
    </row>
    <row r="2277" spans="1:53" x14ac:dyDescent="0.55000000000000004">
      <c r="A2277">
        <v>1998</v>
      </c>
      <c r="B2277" s="5" t="b">
        <f>Teams[[#This Row],[yearID]]&gt;=1973</f>
        <v>1</v>
      </c>
      <c r="C2277" s="5" t="b">
        <f>Teams[[#This Row],[yearID]]&gt;=1903</f>
        <v>1</v>
      </c>
      <c r="D2277" t="s">
        <v>410</v>
      </c>
      <c r="E2277" t="s">
        <v>419</v>
      </c>
      <c r="F2277" t="s">
        <v>419</v>
      </c>
      <c r="G2277" s="5" t="str">
        <f>VLOOKUP(Teams[[#This Row],[franchID]],TeamsFranchises!$A$2:$D$121,2,FALSE)</f>
        <v>Detroit Tigers</v>
      </c>
      <c r="H2277" t="s">
        <v>591</v>
      </c>
      <c r="I2277">
        <v>5</v>
      </c>
      <c r="J2277">
        <v>162</v>
      </c>
      <c r="K2277">
        <v>81</v>
      </c>
      <c r="L2277">
        <v>65</v>
      </c>
      <c r="M2277">
        <v>97</v>
      </c>
      <c r="N2277" t="s">
        <v>51</v>
      </c>
      <c r="O2277" t="s">
        <v>51</v>
      </c>
      <c r="P2277" t="s">
        <v>51</v>
      </c>
      <c r="Q2277" s="5">
        <f>IF(Teams[[#This Row],[LgWin]]="Y", 1,
IF(Teams[[#This Row],[LgWin]] = "N", 0, " "))</f>
        <v>0</v>
      </c>
      <c r="R2277" t="s">
        <v>51</v>
      </c>
      <c r="S2277" s="5">
        <f>IF(Teams[[#This Row],[WSWin]]="Y", 1,
IF(Teams[[#This Row],[WSWin]] = "N", 0, " "))</f>
        <v>0</v>
      </c>
      <c r="T2277">
        <v>722</v>
      </c>
      <c r="U2277">
        <v>5664</v>
      </c>
      <c r="V2277">
        <v>1494</v>
      </c>
      <c r="W2277">
        <v>306</v>
      </c>
      <c r="X2277">
        <v>29</v>
      </c>
      <c r="Y2277">
        <v>165</v>
      </c>
      <c r="Z2277">
        <v>455</v>
      </c>
      <c r="AA2277">
        <v>1070</v>
      </c>
      <c r="AB2277">
        <v>122</v>
      </c>
      <c r="AC2277">
        <v>62</v>
      </c>
      <c r="AD2277">
        <v>62</v>
      </c>
      <c r="AE2277">
        <v>45</v>
      </c>
      <c r="AF2277">
        <v>863</v>
      </c>
      <c r="AG2277">
        <v>792</v>
      </c>
      <c r="AH2277">
        <v>4.93</v>
      </c>
      <c r="AI2277">
        <v>9</v>
      </c>
      <c r="AJ2277">
        <v>4</v>
      </c>
      <c r="AK2277">
        <v>32</v>
      </c>
      <c r="AL2277">
        <v>4339</v>
      </c>
      <c r="AM2277">
        <v>1551</v>
      </c>
      <c r="AN2277">
        <v>185</v>
      </c>
      <c r="AO2277">
        <v>595</v>
      </c>
      <c r="AP2277">
        <v>947</v>
      </c>
      <c r="AQ2277">
        <v>115</v>
      </c>
      <c r="AR2277">
        <v>164</v>
      </c>
      <c r="AS2277">
        <v>0.98199999999999998</v>
      </c>
      <c r="AT2277" t="s">
        <v>420</v>
      </c>
      <c r="AU2277" t="s">
        <v>518</v>
      </c>
      <c r="AV2277">
        <v>1409391</v>
      </c>
      <c r="AW2277">
        <v>100</v>
      </c>
      <c r="AX2277">
        <v>101</v>
      </c>
      <c r="AY2277" t="s">
        <v>419</v>
      </c>
      <c r="AZ2277" t="s">
        <v>419</v>
      </c>
      <c r="BA2277" t="s">
        <v>419</v>
      </c>
    </row>
    <row r="2278" spans="1:53" x14ac:dyDescent="0.55000000000000004">
      <c r="A2278">
        <v>1998</v>
      </c>
      <c r="B2278" s="5" t="b">
        <f>Teams[[#This Row],[yearID]]&gt;=1973</f>
        <v>1</v>
      </c>
      <c r="C2278" s="5" t="b">
        <f>Teams[[#This Row],[yearID]]&gt;=1903</f>
        <v>1</v>
      </c>
      <c r="D2278" t="s">
        <v>157</v>
      </c>
      <c r="E2278" t="s">
        <v>586</v>
      </c>
      <c r="F2278" t="s">
        <v>587</v>
      </c>
      <c r="G2278" s="5" t="str">
        <f>VLOOKUP(Teams[[#This Row],[franchID]],TeamsFranchises!$A$2:$D$121,2,FALSE)</f>
        <v>Florida Marlins</v>
      </c>
      <c r="H2278" t="s">
        <v>37</v>
      </c>
      <c r="I2278">
        <v>5</v>
      </c>
      <c r="J2278">
        <v>162</v>
      </c>
      <c r="K2278">
        <v>81</v>
      </c>
      <c r="L2278">
        <v>54</v>
      </c>
      <c r="M2278">
        <v>108</v>
      </c>
      <c r="N2278" t="s">
        <v>51</v>
      </c>
      <c r="O2278" t="s">
        <v>51</v>
      </c>
      <c r="P2278" t="s">
        <v>51</v>
      </c>
      <c r="Q2278" s="5">
        <f>IF(Teams[[#This Row],[LgWin]]="Y", 1,
IF(Teams[[#This Row],[LgWin]] = "N", 0, " "))</f>
        <v>0</v>
      </c>
      <c r="R2278" t="s">
        <v>51</v>
      </c>
      <c r="S2278" s="5">
        <f>IF(Teams[[#This Row],[WSWin]]="Y", 1,
IF(Teams[[#This Row],[WSWin]] = "N", 0, " "))</f>
        <v>0</v>
      </c>
      <c r="T2278">
        <v>667</v>
      </c>
      <c r="U2278">
        <v>5558</v>
      </c>
      <c r="V2278">
        <v>1381</v>
      </c>
      <c r="W2278">
        <v>277</v>
      </c>
      <c r="X2278">
        <v>36</v>
      </c>
      <c r="Y2278">
        <v>114</v>
      </c>
      <c r="Z2278">
        <v>525</v>
      </c>
      <c r="AA2278">
        <v>1120</v>
      </c>
      <c r="AB2278">
        <v>115</v>
      </c>
      <c r="AC2278">
        <v>57</v>
      </c>
      <c r="AD2278">
        <v>45</v>
      </c>
      <c r="AE2278">
        <v>29</v>
      </c>
      <c r="AF2278">
        <v>923</v>
      </c>
      <c r="AG2278">
        <v>834</v>
      </c>
      <c r="AH2278">
        <v>5.18</v>
      </c>
      <c r="AI2278">
        <v>11</v>
      </c>
      <c r="AJ2278">
        <v>3</v>
      </c>
      <c r="AK2278">
        <v>24</v>
      </c>
      <c r="AL2278">
        <v>4349</v>
      </c>
      <c r="AM2278">
        <v>1617</v>
      </c>
      <c r="AN2278">
        <v>182</v>
      </c>
      <c r="AO2278">
        <v>715</v>
      </c>
      <c r="AP2278">
        <v>1016</v>
      </c>
      <c r="AQ2278">
        <v>129</v>
      </c>
      <c r="AR2278">
        <v>177</v>
      </c>
      <c r="AS2278">
        <v>0.97899999999999998</v>
      </c>
      <c r="AT2278" t="s">
        <v>588</v>
      </c>
      <c r="AU2278" t="s">
        <v>589</v>
      </c>
      <c r="AV2278">
        <v>1730384</v>
      </c>
      <c r="AW2278">
        <v>94</v>
      </c>
      <c r="AX2278">
        <v>95</v>
      </c>
      <c r="AY2278" t="s">
        <v>587</v>
      </c>
      <c r="AZ2278" t="s">
        <v>586</v>
      </c>
      <c r="BA2278" t="s">
        <v>586</v>
      </c>
    </row>
    <row r="2279" spans="1:53" x14ac:dyDescent="0.55000000000000004">
      <c r="A2279">
        <v>1998</v>
      </c>
      <c r="B2279" s="5" t="b">
        <f>Teams[[#This Row],[yearID]]&gt;=1973</f>
        <v>1</v>
      </c>
      <c r="C2279" s="5" t="b">
        <f>Teams[[#This Row],[yearID]]&gt;=1903</f>
        <v>1</v>
      </c>
      <c r="D2279" t="s">
        <v>157</v>
      </c>
      <c r="E2279" t="s">
        <v>528</v>
      </c>
      <c r="F2279" t="s">
        <v>528</v>
      </c>
      <c r="G2279" s="5" t="str">
        <f>VLOOKUP(Teams[[#This Row],[franchID]],TeamsFranchises!$A$2:$D$121,2,FALSE)</f>
        <v>Houston Astros</v>
      </c>
      <c r="H2279" t="s">
        <v>591</v>
      </c>
      <c r="I2279">
        <v>1</v>
      </c>
      <c r="J2279">
        <v>162</v>
      </c>
      <c r="K2279">
        <v>81</v>
      </c>
      <c r="L2279">
        <v>102</v>
      </c>
      <c r="M2279">
        <v>60</v>
      </c>
      <c r="N2279" t="s">
        <v>76</v>
      </c>
      <c r="O2279" t="s">
        <v>51</v>
      </c>
      <c r="P2279" t="s">
        <v>51</v>
      </c>
      <c r="Q2279" s="5">
        <f>IF(Teams[[#This Row],[LgWin]]="Y", 1,
IF(Teams[[#This Row],[LgWin]] = "N", 0, " "))</f>
        <v>0</v>
      </c>
      <c r="R2279" t="s">
        <v>51</v>
      </c>
      <c r="S2279" s="5">
        <f>IF(Teams[[#This Row],[WSWin]]="Y", 1,
IF(Teams[[#This Row],[WSWin]] = "N", 0, " "))</f>
        <v>0</v>
      </c>
      <c r="T2279">
        <v>874</v>
      </c>
      <c r="U2279">
        <v>5641</v>
      </c>
      <c r="V2279">
        <v>1578</v>
      </c>
      <c r="W2279">
        <v>326</v>
      </c>
      <c r="X2279">
        <v>28</v>
      </c>
      <c r="Y2279">
        <v>166</v>
      </c>
      <c r="Z2279">
        <v>621</v>
      </c>
      <c r="AA2279">
        <v>1122</v>
      </c>
      <c r="AB2279">
        <v>155</v>
      </c>
      <c r="AC2279">
        <v>51</v>
      </c>
      <c r="AD2279">
        <v>72</v>
      </c>
      <c r="AE2279">
        <v>49</v>
      </c>
      <c r="AF2279">
        <v>620</v>
      </c>
      <c r="AG2279">
        <v>572</v>
      </c>
      <c r="AH2279">
        <v>3.5</v>
      </c>
      <c r="AI2279">
        <v>12</v>
      </c>
      <c r="AJ2279">
        <v>11</v>
      </c>
      <c r="AK2279">
        <v>44</v>
      </c>
      <c r="AL2279">
        <v>4414</v>
      </c>
      <c r="AM2279">
        <v>1435</v>
      </c>
      <c r="AN2279">
        <v>147</v>
      </c>
      <c r="AO2279">
        <v>465</v>
      </c>
      <c r="AP2279">
        <v>1187</v>
      </c>
      <c r="AQ2279">
        <v>108</v>
      </c>
      <c r="AR2279">
        <v>144</v>
      </c>
      <c r="AS2279">
        <v>0.98299999999999998</v>
      </c>
      <c r="AT2279" t="s">
        <v>539</v>
      </c>
      <c r="AU2279" t="s">
        <v>540</v>
      </c>
      <c r="AV2279">
        <v>2458451</v>
      </c>
      <c r="AW2279">
        <v>98</v>
      </c>
      <c r="AX2279">
        <v>97</v>
      </c>
      <c r="AY2279" t="s">
        <v>528</v>
      </c>
      <c r="AZ2279" t="s">
        <v>528</v>
      </c>
      <c r="BA2279" t="s">
        <v>528</v>
      </c>
    </row>
    <row r="2280" spans="1:53" x14ac:dyDescent="0.55000000000000004">
      <c r="A2280">
        <v>1998</v>
      </c>
      <c r="B2280" s="5" t="b">
        <f>Teams[[#This Row],[yearID]]&gt;=1973</f>
        <v>1</v>
      </c>
      <c r="C2280" s="5" t="b">
        <f>Teams[[#This Row],[yearID]]&gt;=1903</f>
        <v>1</v>
      </c>
      <c r="D2280" t="s">
        <v>410</v>
      </c>
      <c r="E2280" t="s">
        <v>509</v>
      </c>
      <c r="F2280" t="s">
        <v>548</v>
      </c>
      <c r="G2280" s="5" t="str">
        <f>VLOOKUP(Teams[[#This Row],[franchID]],TeamsFranchises!$A$2:$D$121,2,FALSE)</f>
        <v>Kansas City Royals</v>
      </c>
      <c r="H2280" t="s">
        <v>591</v>
      </c>
      <c r="I2280">
        <v>3</v>
      </c>
      <c r="J2280">
        <v>161</v>
      </c>
      <c r="K2280">
        <v>80</v>
      </c>
      <c r="L2280">
        <v>72</v>
      </c>
      <c r="M2280">
        <v>89</v>
      </c>
      <c r="N2280" t="s">
        <v>51</v>
      </c>
      <c r="O2280" t="s">
        <v>51</v>
      </c>
      <c r="P2280" t="s">
        <v>51</v>
      </c>
      <c r="Q2280" s="5">
        <f>IF(Teams[[#This Row],[LgWin]]="Y", 1,
IF(Teams[[#This Row],[LgWin]] = "N", 0, " "))</f>
        <v>0</v>
      </c>
      <c r="R2280" t="s">
        <v>51</v>
      </c>
      <c r="S2280" s="5">
        <f>IF(Teams[[#This Row],[WSWin]]="Y", 1,
IF(Teams[[#This Row],[WSWin]] = "N", 0, " "))</f>
        <v>0</v>
      </c>
      <c r="T2280">
        <v>714</v>
      </c>
      <c r="U2280">
        <v>5546</v>
      </c>
      <c r="V2280">
        <v>1459</v>
      </c>
      <c r="W2280">
        <v>274</v>
      </c>
      <c r="X2280">
        <v>40</v>
      </c>
      <c r="Y2280">
        <v>134</v>
      </c>
      <c r="Z2280">
        <v>475</v>
      </c>
      <c r="AA2280">
        <v>984</v>
      </c>
      <c r="AB2280">
        <v>135</v>
      </c>
      <c r="AC2280">
        <v>50</v>
      </c>
      <c r="AD2280">
        <v>60</v>
      </c>
      <c r="AE2280">
        <v>65</v>
      </c>
      <c r="AF2280">
        <v>899</v>
      </c>
      <c r="AG2280">
        <v>822</v>
      </c>
      <c r="AH2280">
        <v>5.15</v>
      </c>
      <c r="AI2280">
        <v>6</v>
      </c>
      <c r="AJ2280">
        <v>5</v>
      </c>
      <c r="AK2280">
        <v>46</v>
      </c>
      <c r="AL2280">
        <v>4309</v>
      </c>
      <c r="AM2280">
        <v>1590</v>
      </c>
      <c r="AN2280">
        <v>196</v>
      </c>
      <c r="AO2280">
        <v>568</v>
      </c>
      <c r="AP2280">
        <v>999</v>
      </c>
      <c r="AQ2280">
        <v>125</v>
      </c>
      <c r="AR2280">
        <v>172</v>
      </c>
      <c r="AS2280">
        <v>0.98</v>
      </c>
      <c r="AT2280" t="s">
        <v>549</v>
      </c>
      <c r="AU2280" t="s">
        <v>590</v>
      </c>
      <c r="AV2280">
        <v>1494875</v>
      </c>
      <c r="AW2280">
        <v>101</v>
      </c>
      <c r="AX2280">
        <v>102</v>
      </c>
      <c r="AY2280" t="s">
        <v>548</v>
      </c>
      <c r="AZ2280" t="s">
        <v>509</v>
      </c>
      <c r="BA2280" t="s">
        <v>509</v>
      </c>
    </row>
    <row r="2281" spans="1:53" x14ac:dyDescent="0.55000000000000004">
      <c r="A2281">
        <v>1998</v>
      </c>
      <c r="B2281" s="5" t="b">
        <f>Teams[[#This Row],[yearID]]&gt;=1973</f>
        <v>1</v>
      </c>
      <c r="C2281" s="5" t="b">
        <f>Teams[[#This Row],[yearID]]&gt;=1903</f>
        <v>1</v>
      </c>
      <c r="D2281" t="s">
        <v>157</v>
      </c>
      <c r="E2281" t="s">
        <v>511</v>
      </c>
      <c r="F2281" t="s">
        <v>260</v>
      </c>
      <c r="G2281" s="5" t="str">
        <f>VLOOKUP(Teams[[#This Row],[franchID]],TeamsFranchises!$A$2:$D$121,2,FALSE)</f>
        <v>Los Angeles Dodgers</v>
      </c>
      <c r="H2281" t="s">
        <v>8</v>
      </c>
      <c r="I2281">
        <v>3</v>
      </c>
      <c r="J2281">
        <v>162</v>
      </c>
      <c r="K2281">
        <v>81</v>
      </c>
      <c r="L2281">
        <v>83</v>
      </c>
      <c r="M2281">
        <v>79</v>
      </c>
      <c r="N2281" t="s">
        <v>51</v>
      </c>
      <c r="O2281" t="s">
        <v>51</v>
      </c>
      <c r="P2281" t="s">
        <v>51</v>
      </c>
      <c r="Q2281" s="5">
        <f>IF(Teams[[#This Row],[LgWin]]="Y", 1,
IF(Teams[[#This Row],[LgWin]] = "N", 0, " "))</f>
        <v>0</v>
      </c>
      <c r="R2281" t="s">
        <v>51</v>
      </c>
      <c r="S2281" s="5">
        <f>IF(Teams[[#This Row],[WSWin]]="Y", 1,
IF(Teams[[#This Row],[WSWin]] = "N", 0, " "))</f>
        <v>0</v>
      </c>
      <c r="T2281">
        <v>669</v>
      </c>
      <c r="U2281">
        <v>5459</v>
      </c>
      <c r="V2281">
        <v>1374</v>
      </c>
      <c r="W2281">
        <v>209</v>
      </c>
      <c r="X2281">
        <v>27</v>
      </c>
      <c r="Y2281">
        <v>159</v>
      </c>
      <c r="Z2281">
        <v>447</v>
      </c>
      <c r="AA2281">
        <v>1056</v>
      </c>
      <c r="AB2281">
        <v>137</v>
      </c>
      <c r="AC2281">
        <v>53</v>
      </c>
      <c r="AD2281">
        <v>36</v>
      </c>
      <c r="AE2281">
        <v>43</v>
      </c>
      <c r="AF2281">
        <v>678</v>
      </c>
      <c r="AG2281">
        <v>612</v>
      </c>
      <c r="AH2281">
        <v>3.81</v>
      </c>
      <c r="AI2281">
        <v>16</v>
      </c>
      <c r="AJ2281">
        <v>10</v>
      </c>
      <c r="AK2281">
        <v>47</v>
      </c>
      <c r="AL2281">
        <v>4342</v>
      </c>
      <c r="AM2281">
        <v>1332</v>
      </c>
      <c r="AN2281">
        <v>135</v>
      </c>
      <c r="AO2281">
        <v>587</v>
      </c>
      <c r="AP2281">
        <v>1178</v>
      </c>
      <c r="AQ2281">
        <v>134</v>
      </c>
      <c r="AR2281">
        <v>154</v>
      </c>
      <c r="AS2281">
        <v>0.97799999999999998</v>
      </c>
      <c r="AT2281" t="s">
        <v>512</v>
      </c>
      <c r="AU2281" t="s">
        <v>531</v>
      </c>
      <c r="AV2281">
        <v>3089222</v>
      </c>
      <c r="AW2281">
        <v>95</v>
      </c>
      <c r="AX2281">
        <v>95</v>
      </c>
      <c r="AY2281" t="s">
        <v>260</v>
      </c>
      <c r="AZ2281" t="s">
        <v>511</v>
      </c>
      <c r="BA2281" t="s">
        <v>511</v>
      </c>
    </row>
    <row r="2282" spans="1:53" x14ac:dyDescent="0.55000000000000004">
      <c r="A2282">
        <v>1998</v>
      </c>
      <c r="B2282" s="5" t="b">
        <f>Teams[[#This Row],[yearID]]&gt;=1973</f>
        <v>1</v>
      </c>
      <c r="C2282" s="5" t="b">
        <f>Teams[[#This Row],[yearID]]&gt;=1903</f>
        <v>1</v>
      </c>
      <c r="D2282" t="s">
        <v>157</v>
      </c>
      <c r="E2282" t="s">
        <v>282</v>
      </c>
      <c r="F2282" t="s">
        <v>282</v>
      </c>
      <c r="G2282" s="5" t="str">
        <f>VLOOKUP(Teams[[#This Row],[franchID]],TeamsFranchises!$A$2:$D$121,2,FALSE)</f>
        <v>Milwaukee Brewers</v>
      </c>
      <c r="H2282" t="s">
        <v>591</v>
      </c>
      <c r="I2282">
        <v>5</v>
      </c>
      <c r="J2282">
        <v>162</v>
      </c>
      <c r="K2282">
        <v>81</v>
      </c>
      <c r="L2282">
        <v>74</v>
      </c>
      <c r="M2282">
        <v>88</v>
      </c>
      <c r="N2282" t="s">
        <v>51</v>
      </c>
      <c r="O2282" t="s">
        <v>51</v>
      </c>
      <c r="P2282" t="s">
        <v>51</v>
      </c>
      <c r="Q2282" s="5">
        <f>IF(Teams[[#This Row],[LgWin]]="Y", 1,
IF(Teams[[#This Row],[LgWin]] = "N", 0, " "))</f>
        <v>0</v>
      </c>
      <c r="R2282" t="s">
        <v>51</v>
      </c>
      <c r="S2282" s="5">
        <f>IF(Teams[[#This Row],[WSWin]]="Y", 1,
IF(Teams[[#This Row],[WSWin]] = "N", 0, " "))</f>
        <v>0</v>
      </c>
      <c r="T2282">
        <v>707</v>
      </c>
      <c r="U2282">
        <v>5541</v>
      </c>
      <c r="V2282">
        <v>1439</v>
      </c>
      <c r="W2282">
        <v>266</v>
      </c>
      <c r="X2282">
        <v>17</v>
      </c>
      <c r="Y2282">
        <v>152</v>
      </c>
      <c r="Z2282">
        <v>532</v>
      </c>
      <c r="AA2282">
        <v>1039</v>
      </c>
      <c r="AB2282">
        <v>81</v>
      </c>
      <c r="AC2282">
        <v>59</v>
      </c>
      <c r="AD2282">
        <v>66</v>
      </c>
      <c r="AE2282">
        <v>32</v>
      </c>
      <c r="AF2282">
        <v>812</v>
      </c>
      <c r="AG2282">
        <v>746</v>
      </c>
      <c r="AH2282">
        <v>4.63</v>
      </c>
      <c r="AI2282">
        <v>2</v>
      </c>
      <c r="AJ2282">
        <v>2</v>
      </c>
      <c r="AK2282">
        <v>39</v>
      </c>
      <c r="AL2282">
        <v>4353</v>
      </c>
      <c r="AM2282">
        <v>1538</v>
      </c>
      <c r="AN2282">
        <v>188</v>
      </c>
      <c r="AO2282">
        <v>550</v>
      </c>
      <c r="AP2282">
        <v>1063</v>
      </c>
      <c r="AQ2282">
        <v>110</v>
      </c>
      <c r="AR2282">
        <v>192</v>
      </c>
      <c r="AS2282">
        <v>0.98199999999999998</v>
      </c>
      <c r="AT2282" t="s">
        <v>281</v>
      </c>
      <c r="AU2282" t="s">
        <v>501</v>
      </c>
      <c r="AV2282">
        <v>1811593</v>
      </c>
      <c r="AW2282">
        <v>100</v>
      </c>
      <c r="AX2282">
        <v>101</v>
      </c>
      <c r="AY2282" t="s">
        <v>282</v>
      </c>
      <c r="AZ2282" t="s">
        <v>563</v>
      </c>
      <c r="BA2282" t="s">
        <v>282</v>
      </c>
    </row>
    <row r="2283" spans="1:53" x14ac:dyDescent="0.55000000000000004">
      <c r="A2283">
        <v>1998</v>
      </c>
      <c r="B2283" s="5" t="b">
        <f>Teams[[#This Row],[yearID]]&gt;=1973</f>
        <v>1</v>
      </c>
      <c r="C2283" s="5" t="b">
        <f>Teams[[#This Row],[yearID]]&gt;=1903</f>
        <v>1</v>
      </c>
      <c r="D2283" t="s">
        <v>410</v>
      </c>
      <c r="E2283" t="s">
        <v>426</v>
      </c>
      <c r="F2283" t="s">
        <v>426</v>
      </c>
      <c r="G2283" s="5" t="str">
        <f>VLOOKUP(Teams[[#This Row],[franchID]],TeamsFranchises!$A$2:$D$121,2,FALSE)</f>
        <v>Minnesota Twins</v>
      </c>
      <c r="H2283" t="s">
        <v>591</v>
      </c>
      <c r="I2283">
        <v>4</v>
      </c>
      <c r="J2283">
        <v>162</v>
      </c>
      <c r="K2283">
        <v>81</v>
      </c>
      <c r="L2283">
        <v>70</v>
      </c>
      <c r="M2283">
        <v>92</v>
      </c>
      <c r="N2283" t="s">
        <v>51</v>
      </c>
      <c r="O2283" t="s">
        <v>51</v>
      </c>
      <c r="P2283" t="s">
        <v>51</v>
      </c>
      <c r="Q2283" s="5">
        <f>IF(Teams[[#This Row],[LgWin]]="Y", 1,
IF(Teams[[#This Row],[LgWin]] = "N", 0, " "))</f>
        <v>0</v>
      </c>
      <c r="R2283" t="s">
        <v>51</v>
      </c>
      <c r="S2283" s="5">
        <f>IF(Teams[[#This Row],[WSWin]]="Y", 1,
IF(Teams[[#This Row],[WSWin]] = "N", 0, " "))</f>
        <v>0</v>
      </c>
      <c r="T2283">
        <v>734</v>
      </c>
      <c r="U2283">
        <v>5641</v>
      </c>
      <c r="V2283">
        <v>1499</v>
      </c>
      <c r="W2283">
        <v>285</v>
      </c>
      <c r="X2283">
        <v>32</v>
      </c>
      <c r="Y2283">
        <v>115</v>
      </c>
      <c r="Z2283">
        <v>506</v>
      </c>
      <c r="AA2283">
        <v>915</v>
      </c>
      <c r="AB2283">
        <v>112</v>
      </c>
      <c r="AC2283">
        <v>54</v>
      </c>
      <c r="AD2283">
        <v>45</v>
      </c>
      <c r="AE2283">
        <v>52</v>
      </c>
      <c r="AF2283">
        <v>818</v>
      </c>
      <c r="AG2283">
        <v>764</v>
      </c>
      <c r="AH2283">
        <v>4.75</v>
      </c>
      <c r="AI2283">
        <v>7</v>
      </c>
      <c r="AJ2283">
        <v>8</v>
      </c>
      <c r="AK2283">
        <v>42</v>
      </c>
      <c r="AL2283">
        <v>4343</v>
      </c>
      <c r="AM2283">
        <v>1622</v>
      </c>
      <c r="AN2283">
        <v>180</v>
      </c>
      <c r="AO2283">
        <v>457</v>
      </c>
      <c r="AP2283">
        <v>952</v>
      </c>
      <c r="AQ2283">
        <v>108</v>
      </c>
      <c r="AR2283">
        <v>135</v>
      </c>
      <c r="AS2283">
        <v>0.98199999999999998</v>
      </c>
      <c r="AT2283" t="s">
        <v>523</v>
      </c>
      <c r="AU2283" t="s">
        <v>579</v>
      </c>
      <c r="AV2283">
        <v>1165976</v>
      </c>
      <c r="AW2283">
        <v>101</v>
      </c>
      <c r="AX2283">
        <v>102</v>
      </c>
      <c r="AY2283" t="s">
        <v>426</v>
      </c>
      <c r="AZ2283" t="s">
        <v>426</v>
      </c>
      <c r="BA2283" t="s">
        <v>426</v>
      </c>
    </row>
    <row r="2284" spans="1:53" x14ac:dyDescent="0.55000000000000004">
      <c r="A2284">
        <v>1998</v>
      </c>
      <c r="B2284" s="5" t="b">
        <f>Teams[[#This Row],[yearID]]&gt;=1973</f>
        <v>1</v>
      </c>
      <c r="C2284" s="5" t="b">
        <f>Teams[[#This Row],[yearID]]&gt;=1903</f>
        <v>1</v>
      </c>
      <c r="D2284" t="s">
        <v>157</v>
      </c>
      <c r="E2284" t="s">
        <v>551</v>
      </c>
      <c r="F2284" t="s">
        <v>398</v>
      </c>
      <c r="G2284" s="5" t="str">
        <f>VLOOKUP(Teams[[#This Row],[franchID]],TeamsFranchises!$A$2:$D$121,2,FALSE)</f>
        <v>Washington Nationals</v>
      </c>
      <c r="H2284" t="s">
        <v>37</v>
      </c>
      <c r="I2284">
        <v>4</v>
      </c>
      <c r="J2284">
        <v>162</v>
      </c>
      <c r="K2284">
        <v>81</v>
      </c>
      <c r="L2284">
        <v>65</v>
      </c>
      <c r="M2284">
        <v>97</v>
      </c>
      <c r="N2284" t="s">
        <v>51</v>
      </c>
      <c r="O2284" t="s">
        <v>51</v>
      </c>
      <c r="P2284" t="s">
        <v>51</v>
      </c>
      <c r="Q2284" s="5">
        <f>IF(Teams[[#This Row],[LgWin]]="Y", 1,
IF(Teams[[#This Row],[LgWin]] = "N", 0, " "))</f>
        <v>0</v>
      </c>
      <c r="R2284" t="s">
        <v>51</v>
      </c>
      <c r="S2284" s="5">
        <f>IF(Teams[[#This Row],[WSWin]]="Y", 1,
IF(Teams[[#This Row],[WSWin]] = "N", 0, " "))</f>
        <v>0</v>
      </c>
      <c r="T2284">
        <v>644</v>
      </c>
      <c r="U2284">
        <v>5418</v>
      </c>
      <c r="V2284">
        <v>1348</v>
      </c>
      <c r="W2284">
        <v>280</v>
      </c>
      <c r="X2284">
        <v>32</v>
      </c>
      <c r="Y2284">
        <v>147</v>
      </c>
      <c r="Z2284">
        <v>439</v>
      </c>
      <c r="AA2284">
        <v>1058</v>
      </c>
      <c r="AB2284">
        <v>91</v>
      </c>
      <c r="AC2284">
        <v>46</v>
      </c>
      <c r="AD2284">
        <v>60</v>
      </c>
      <c r="AE2284">
        <v>37</v>
      </c>
      <c r="AF2284">
        <v>783</v>
      </c>
      <c r="AG2284">
        <v>695</v>
      </c>
      <c r="AH2284">
        <v>4.38</v>
      </c>
      <c r="AI2284">
        <v>4</v>
      </c>
      <c r="AJ2284">
        <v>5</v>
      </c>
      <c r="AK2284">
        <v>39</v>
      </c>
      <c r="AL2284">
        <v>4281</v>
      </c>
      <c r="AM2284">
        <v>1448</v>
      </c>
      <c r="AN2284">
        <v>156</v>
      </c>
      <c r="AO2284">
        <v>533</v>
      </c>
      <c r="AP2284">
        <v>1017</v>
      </c>
      <c r="AQ2284">
        <v>155</v>
      </c>
      <c r="AR2284">
        <v>127</v>
      </c>
      <c r="AS2284">
        <v>0.97499999999999998</v>
      </c>
      <c r="AT2284" t="s">
        <v>552</v>
      </c>
      <c r="AU2284" t="s">
        <v>572</v>
      </c>
      <c r="AV2284">
        <v>914909</v>
      </c>
      <c r="AW2284">
        <v>98</v>
      </c>
      <c r="AX2284">
        <v>99</v>
      </c>
      <c r="AY2284" t="s">
        <v>551</v>
      </c>
      <c r="AZ2284" t="s">
        <v>551</v>
      </c>
      <c r="BA2284" t="s">
        <v>551</v>
      </c>
    </row>
    <row r="2285" spans="1:53" x14ac:dyDescent="0.55000000000000004">
      <c r="A2285">
        <v>1998</v>
      </c>
      <c r="B2285" s="5" t="b">
        <f>Teams[[#This Row],[yearID]]&gt;=1973</f>
        <v>1</v>
      </c>
      <c r="C2285" s="5" t="b">
        <f>Teams[[#This Row],[yearID]]&gt;=1903</f>
        <v>1</v>
      </c>
      <c r="D2285" t="s">
        <v>410</v>
      </c>
      <c r="E2285" t="s">
        <v>436</v>
      </c>
      <c r="F2285" t="s">
        <v>412</v>
      </c>
      <c r="G2285" s="5" t="str">
        <f>VLOOKUP(Teams[[#This Row],[franchID]],TeamsFranchises!$A$2:$D$121,2,FALSE)</f>
        <v>New York Yankees</v>
      </c>
      <c r="H2285" t="s">
        <v>37</v>
      </c>
      <c r="I2285">
        <v>1</v>
      </c>
      <c r="J2285">
        <v>162</v>
      </c>
      <c r="K2285">
        <v>81</v>
      </c>
      <c r="L2285">
        <v>114</v>
      </c>
      <c r="M2285">
        <v>48</v>
      </c>
      <c r="N2285" t="s">
        <v>76</v>
      </c>
      <c r="O2285" t="s">
        <v>51</v>
      </c>
      <c r="P2285" t="s">
        <v>76</v>
      </c>
      <c r="Q2285" s="5">
        <f>IF(Teams[[#This Row],[LgWin]]="Y", 1,
IF(Teams[[#This Row],[LgWin]] = "N", 0, " "))</f>
        <v>1</v>
      </c>
      <c r="R2285" t="s">
        <v>76</v>
      </c>
      <c r="S2285" s="5">
        <f>IF(Teams[[#This Row],[WSWin]]="Y", 1,
IF(Teams[[#This Row],[WSWin]] = "N", 0, " "))</f>
        <v>1</v>
      </c>
      <c r="T2285">
        <v>965</v>
      </c>
      <c r="U2285">
        <v>5643</v>
      </c>
      <c r="V2285">
        <v>1625</v>
      </c>
      <c r="W2285">
        <v>290</v>
      </c>
      <c r="X2285">
        <v>31</v>
      </c>
      <c r="Y2285">
        <v>207</v>
      </c>
      <c r="Z2285">
        <v>653</v>
      </c>
      <c r="AA2285">
        <v>1025</v>
      </c>
      <c r="AB2285">
        <v>153</v>
      </c>
      <c r="AC2285">
        <v>63</v>
      </c>
      <c r="AD2285">
        <v>57</v>
      </c>
      <c r="AE2285">
        <v>59</v>
      </c>
      <c r="AF2285">
        <v>656</v>
      </c>
      <c r="AG2285">
        <v>619</v>
      </c>
      <c r="AH2285">
        <v>3.82</v>
      </c>
      <c r="AI2285">
        <v>22</v>
      </c>
      <c r="AJ2285">
        <v>16</v>
      </c>
      <c r="AK2285">
        <v>48</v>
      </c>
      <c r="AL2285">
        <v>4370</v>
      </c>
      <c r="AM2285">
        <v>1357</v>
      </c>
      <c r="AN2285">
        <v>156</v>
      </c>
      <c r="AO2285">
        <v>466</v>
      </c>
      <c r="AP2285">
        <v>1080</v>
      </c>
      <c r="AQ2285">
        <v>98</v>
      </c>
      <c r="AR2285">
        <v>146</v>
      </c>
      <c r="AS2285">
        <v>0.98399999999999999</v>
      </c>
      <c r="AT2285" t="s">
        <v>459</v>
      </c>
      <c r="AU2285" t="s">
        <v>571</v>
      </c>
      <c r="AV2285">
        <v>2955193</v>
      </c>
      <c r="AW2285">
        <v>97</v>
      </c>
      <c r="AX2285">
        <v>95</v>
      </c>
      <c r="AY2285" t="s">
        <v>412</v>
      </c>
      <c r="AZ2285" t="s">
        <v>436</v>
      </c>
      <c r="BA2285" t="s">
        <v>436</v>
      </c>
    </row>
    <row r="2286" spans="1:53" x14ac:dyDescent="0.55000000000000004">
      <c r="A2286">
        <v>1998</v>
      </c>
      <c r="B2286" s="5" t="b">
        <f>Teams[[#This Row],[yearID]]&gt;=1973</f>
        <v>1</v>
      </c>
      <c r="C2286" s="5" t="b">
        <f>Teams[[#This Row],[yearID]]&gt;=1903</f>
        <v>1</v>
      </c>
      <c r="D2286" t="s">
        <v>157</v>
      </c>
      <c r="E2286" t="s">
        <v>532</v>
      </c>
      <c r="F2286" t="s">
        <v>533</v>
      </c>
      <c r="G2286" s="5" t="str">
        <f>VLOOKUP(Teams[[#This Row],[franchID]],TeamsFranchises!$A$2:$D$121,2,FALSE)</f>
        <v>New York Mets</v>
      </c>
      <c r="H2286" t="s">
        <v>37</v>
      </c>
      <c r="I2286">
        <v>2</v>
      </c>
      <c r="J2286">
        <v>162</v>
      </c>
      <c r="K2286">
        <v>81</v>
      </c>
      <c r="L2286">
        <v>88</v>
      </c>
      <c r="M2286">
        <v>74</v>
      </c>
      <c r="N2286" t="s">
        <v>51</v>
      </c>
      <c r="O2286" t="s">
        <v>51</v>
      </c>
      <c r="P2286" t="s">
        <v>51</v>
      </c>
      <c r="Q2286" s="5">
        <f>IF(Teams[[#This Row],[LgWin]]="Y", 1,
IF(Teams[[#This Row],[LgWin]] = "N", 0, " "))</f>
        <v>0</v>
      </c>
      <c r="R2286" t="s">
        <v>51</v>
      </c>
      <c r="S2286" s="5">
        <f>IF(Teams[[#This Row],[WSWin]]="Y", 1,
IF(Teams[[#This Row],[WSWin]] = "N", 0, " "))</f>
        <v>0</v>
      </c>
      <c r="T2286">
        <v>706</v>
      </c>
      <c r="U2286">
        <v>5510</v>
      </c>
      <c r="V2286">
        <v>1425</v>
      </c>
      <c r="W2286">
        <v>289</v>
      </c>
      <c r="X2286">
        <v>24</v>
      </c>
      <c r="Y2286">
        <v>136</v>
      </c>
      <c r="Z2286">
        <v>572</v>
      </c>
      <c r="AA2286">
        <v>1049</v>
      </c>
      <c r="AB2286">
        <v>62</v>
      </c>
      <c r="AC2286">
        <v>46</v>
      </c>
      <c r="AD2286">
        <v>37</v>
      </c>
      <c r="AE2286">
        <v>48</v>
      </c>
      <c r="AF2286">
        <v>645</v>
      </c>
      <c r="AG2286">
        <v>609</v>
      </c>
      <c r="AH2286">
        <v>3.76</v>
      </c>
      <c r="AI2286">
        <v>9</v>
      </c>
      <c r="AJ2286">
        <v>16</v>
      </c>
      <c r="AK2286">
        <v>46</v>
      </c>
      <c r="AL2286">
        <v>4374</v>
      </c>
      <c r="AM2286">
        <v>1381</v>
      </c>
      <c r="AN2286">
        <v>152</v>
      </c>
      <c r="AO2286">
        <v>532</v>
      </c>
      <c r="AP2286">
        <v>1129</v>
      </c>
      <c r="AQ2286">
        <v>101</v>
      </c>
      <c r="AR2286">
        <v>151</v>
      </c>
      <c r="AS2286">
        <v>0.98399999999999999</v>
      </c>
      <c r="AT2286" t="s">
        <v>534</v>
      </c>
      <c r="AU2286" t="s">
        <v>536</v>
      </c>
      <c r="AV2286">
        <v>2287948</v>
      </c>
      <c r="AW2286">
        <v>99</v>
      </c>
      <c r="AX2286">
        <v>99</v>
      </c>
      <c r="AY2286" t="s">
        <v>533</v>
      </c>
      <c r="AZ2286" t="s">
        <v>532</v>
      </c>
      <c r="BA2286" t="s">
        <v>532</v>
      </c>
    </row>
    <row r="2287" spans="1:53" x14ac:dyDescent="0.55000000000000004">
      <c r="A2287">
        <v>1998</v>
      </c>
      <c r="B2287" s="5" t="b">
        <f>Teams[[#This Row],[yearID]]&gt;=1973</f>
        <v>1</v>
      </c>
      <c r="C2287" s="5" t="b">
        <f>Teams[[#This Row],[yearID]]&gt;=1903</f>
        <v>1</v>
      </c>
      <c r="D2287" t="s">
        <v>410</v>
      </c>
      <c r="E2287" t="s">
        <v>423</v>
      </c>
      <c r="F2287" t="s">
        <v>423</v>
      </c>
      <c r="G2287" s="5" t="str">
        <f>VLOOKUP(Teams[[#This Row],[franchID]],TeamsFranchises!$A$2:$D$121,2,FALSE)</f>
        <v>Oakland Athletics</v>
      </c>
      <c r="H2287" t="s">
        <v>8</v>
      </c>
      <c r="I2287">
        <v>4</v>
      </c>
      <c r="J2287">
        <v>162</v>
      </c>
      <c r="K2287">
        <v>81</v>
      </c>
      <c r="L2287">
        <v>74</v>
      </c>
      <c r="M2287">
        <v>88</v>
      </c>
      <c r="N2287" t="s">
        <v>51</v>
      </c>
      <c r="O2287" t="s">
        <v>51</v>
      </c>
      <c r="P2287" t="s">
        <v>51</v>
      </c>
      <c r="Q2287" s="5">
        <f>IF(Teams[[#This Row],[LgWin]]="Y", 1,
IF(Teams[[#This Row],[LgWin]] = "N", 0, " "))</f>
        <v>0</v>
      </c>
      <c r="R2287" t="s">
        <v>51</v>
      </c>
      <c r="S2287" s="5">
        <f>IF(Teams[[#This Row],[WSWin]]="Y", 1,
IF(Teams[[#This Row],[WSWin]] = "N", 0, " "))</f>
        <v>0</v>
      </c>
      <c r="T2287">
        <v>804</v>
      </c>
      <c r="U2287">
        <v>5490</v>
      </c>
      <c r="V2287">
        <v>1413</v>
      </c>
      <c r="W2287">
        <v>295</v>
      </c>
      <c r="X2287">
        <v>13</v>
      </c>
      <c r="Y2287">
        <v>149</v>
      </c>
      <c r="Z2287">
        <v>633</v>
      </c>
      <c r="AA2287">
        <v>1122</v>
      </c>
      <c r="AB2287">
        <v>131</v>
      </c>
      <c r="AC2287">
        <v>47</v>
      </c>
      <c r="AD2287">
        <v>55</v>
      </c>
      <c r="AE2287">
        <v>46</v>
      </c>
      <c r="AF2287">
        <v>866</v>
      </c>
      <c r="AG2287">
        <v>766</v>
      </c>
      <c r="AH2287">
        <v>4.8099999999999996</v>
      </c>
      <c r="AI2287">
        <v>12</v>
      </c>
      <c r="AJ2287">
        <v>4</v>
      </c>
      <c r="AK2287">
        <v>39</v>
      </c>
      <c r="AL2287">
        <v>4302</v>
      </c>
      <c r="AM2287">
        <v>1555</v>
      </c>
      <c r="AN2287">
        <v>179</v>
      </c>
      <c r="AO2287">
        <v>529</v>
      </c>
      <c r="AP2287">
        <v>922</v>
      </c>
      <c r="AQ2287">
        <v>141</v>
      </c>
      <c r="AR2287">
        <v>155</v>
      </c>
      <c r="AS2287">
        <v>0.97699999999999998</v>
      </c>
      <c r="AT2287" t="s">
        <v>546</v>
      </c>
      <c r="AU2287" t="s">
        <v>547</v>
      </c>
      <c r="AV2287">
        <v>1232343</v>
      </c>
      <c r="AW2287">
        <v>96</v>
      </c>
      <c r="AX2287">
        <v>97</v>
      </c>
      <c r="AY2287" t="s">
        <v>423</v>
      </c>
      <c r="AZ2287" t="s">
        <v>423</v>
      </c>
      <c r="BA2287" t="s">
        <v>423</v>
      </c>
    </row>
    <row r="2288" spans="1:53" x14ac:dyDescent="0.55000000000000004">
      <c r="A2288">
        <v>1998</v>
      </c>
      <c r="B2288" s="5" t="b">
        <f>Teams[[#This Row],[yearID]]&gt;=1973</f>
        <v>1</v>
      </c>
      <c r="C2288" s="5" t="b">
        <f>Teams[[#This Row],[yearID]]&gt;=1903</f>
        <v>1</v>
      </c>
      <c r="D2288" t="s">
        <v>157</v>
      </c>
      <c r="E2288" t="s">
        <v>122</v>
      </c>
      <c r="F2288" t="s">
        <v>122</v>
      </c>
      <c r="G2288" s="5" t="str">
        <f>VLOOKUP(Teams[[#This Row],[franchID]],TeamsFranchises!$A$2:$D$121,2,FALSE)</f>
        <v>Philadelphia Phillies</v>
      </c>
      <c r="H2288" t="s">
        <v>37</v>
      </c>
      <c r="I2288">
        <v>3</v>
      </c>
      <c r="J2288">
        <v>162</v>
      </c>
      <c r="K2288">
        <v>81</v>
      </c>
      <c r="L2288">
        <v>75</v>
      </c>
      <c r="M2288">
        <v>87</v>
      </c>
      <c r="N2288" t="s">
        <v>51</v>
      </c>
      <c r="O2288" t="s">
        <v>51</v>
      </c>
      <c r="P2288" t="s">
        <v>51</v>
      </c>
      <c r="Q2288" s="5">
        <f>IF(Teams[[#This Row],[LgWin]]="Y", 1,
IF(Teams[[#This Row],[LgWin]] = "N", 0, " "))</f>
        <v>0</v>
      </c>
      <c r="R2288" t="s">
        <v>51</v>
      </c>
      <c r="S2288" s="5">
        <f>IF(Teams[[#This Row],[WSWin]]="Y", 1,
IF(Teams[[#This Row],[WSWin]] = "N", 0, " "))</f>
        <v>0</v>
      </c>
      <c r="T2288">
        <v>713</v>
      </c>
      <c r="U2288">
        <v>5617</v>
      </c>
      <c r="V2288">
        <v>1482</v>
      </c>
      <c r="W2288">
        <v>286</v>
      </c>
      <c r="X2288">
        <v>36</v>
      </c>
      <c r="Y2288">
        <v>126</v>
      </c>
      <c r="Z2288">
        <v>508</v>
      </c>
      <c r="AA2288">
        <v>1080</v>
      </c>
      <c r="AB2288">
        <v>97</v>
      </c>
      <c r="AC2288">
        <v>45</v>
      </c>
      <c r="AD2288">
        <v>45</v>
      </c>
      <c r="AE2288">
        <v>65</v>
      </c>
      <c r="AF2288">
        <v>808</v>
      </c>
      <c r="AG2288">
        <v>754</v>
      </c>
      <c r="AH2288">
        <v>4.6399999999999997</v>
      </c>
      <c r="AI2288">
        <v>21</v>
      </c>
      <c r="AJ2288">
        <v>10</v>
      </c>
      <c r="AK2288">
        <v>32</v>
      </c>
      <c r="AL2288">
        <v>4389</v>
      </c>
      <c r="AM2288">
        <v>1476</v>
      </c>
      <c r="AN2288">
        <v>188</v>
      </c>
      <c r="AO2288">
        <v>544</v>
      </c>
      <c r="AP2288">
        <v>1176</v>
      </c>
      <c r="AQ2288">
        <v>110</v>
      </c>
      <c r="AR2288">
        <v>131</v>
      </c>
      <c r="AS2288">
        <v>0.98199999999999998</v>
      </c>
      <c r="AT2288" t="s">
        <v>358</v>
      </c>
      <c r="AU2288" t="s">
        <v>566</v>
      </c>
      <c r="AV2288">
        <v>1715722</v>
      </c>
      <c r="AW2288">
        <v>102</v>
      </c>
      <c r="AX2288">
        <v>103</v>
      </c>
      <c r="AY2288" t="s">
        <v>122</v>
      </c>
      <c r="AZ2288" t="s">
        <v>122</v>
      </c>
      <c r="BA2288" t="s">
        <v>122</v>
      </c>
    </row>
    <row r="2289" spans="1:53" x14ac:dyDescent="0.55000000000000004">
      <c r="A2289">
        <v>1998</v>
      </c>
      <c r="B2289" s="5" t="b">
        <f>Teams[[#This Row],[yearID]]&gt;=1973</f>
        <v>1</v>
      </c>
      <c r="C2289" s="5" t="b">
        <f>Teams[[#This Row],[yearID]]&gt;=1903</f>
        <v>1</v>
      </c>
      <c r="D2289" t="s">
        <v>157</v>
      </c>
      <c r="E2289" t="s">
        <v>229</v>
      </c>
      <c r="F2289" t="s">
        <v>229</v>
      </c>
      <c r="G2289" s="5" t="str">
        <f>VLOOKUP(Teams[[#This Row],[franchID]],TeamsFranchises!$A$2:$D$121,2,FALSE)</f>
        <v>Pittsburgh Pirates</v>
      </c>
      <c r="H2289" t="s">
        <v>591</v>
      </c>
      <c r="I2289">
        <v>6</v>
      </c>
      <c r="J2289">
        <v>163</v>
      </c>
      <c r="K2289">
        <v>80</v>
      </c>
      <c r="L2289">
        <v>69</v>
      </c>
      <c r="M2289">
        <v>93</v>
      </c>
      <c r="N2289" t="s">
        <v>51</v>
      </c>
      <c r="O2289" t="s">
        <v>51</v>
      </c>
      <c r="P2289" t="s">
        <v>51</v>
      </c>
      <c r="Q2289" s="5">
        <f>IF(Teams[[#This Row],[LgWin]]="Y", 1,
IF(Teams[[#This Row],[LgWin]] = "N", 0, " "))</f>
        <v>0</v>
      </c>
      <c r="R2289" t="s">
        <v>51</v>
      </c>
      <c r="S2289" s="5">
        <f>IF(Teams[[#This Row],[WSWin]]="Y", 1,
IF(Teams[[#This Row],[WSWin]] = "N", 0, " "))</f>
        <v>0</v>
      </c>
      <c r="T2289">
        <v>650</v>
      </c>
      <c r="U2289">
        <v>5493</v>
      </c>
      <c r="V2289">
        <v>1395</v>
      </c>
      <c r="W2289">
        <v>271</v>
      </c>
      <c r="X2289">
        <v>35</v>
      </c>
      <c r="Y2289">
        <v>107</v>
      </c>
      <c r="Z2289">
        <v>393</v>
      </c>
      <c r="AA2289">
        <v>1060</v>
      </c>
      <c r="AB2289">
        <v>159</v>
      </c>
      <c r="AC2289">
        <v>51</v>
      </c>
      <c r="AD2289">
        <v>91</v>
      </c>
      <c r="AE2289">
        <v>56</v>
      </c>
      <c r="AF2289">
        <v>718</v>
      </c>
      <c r="AG2289">
        <v>629</v>
      </c>
      <c r="AH2289">
        <v>3.91</v>
      </c>
      <c r="AI2289">
        <v>7</v>
      </c>
      <c r="AJ2289">
        <v>10</v>
      </c>
      <c r="AK2289">
        <v>41</v>
      </c>
      <c r="AL2289">
        <v>4347</v>
      </c>
      <c r="AM2289">
        <v>1433</v>
      </c>
      <c r="AN2289">
        <v>147</v>
      </c>
      <c r="AO2289">
        <v>530</v>
      </c>
      <c r="AP2289">
        <v>1112</v>
      </c>
      <c r="AQ2289">
        <v>140</v>
      </c>
      <c r="AR2289">
        <v>161</v>
      </c>
      <c r="AS2289">
        <v>0.97699999999999998</v>
      </c>
      <c r="AT2289" t="s">
        <v>390</v>
      </c>
      <c r="AU2289" t="s">
        <v>567</v>
      </c>
      <c r="AV2289">
        <v>1560950</v>
      </c>
      <c r="AW2289">
        <v>102</v>
      </c>
      <c r="AX2289">
        <v>103</v>
      </c>
      <c r="AY2289" t="s">
        <v>229</v>
      </c>
      <c r="AZ2289" t="s">
        <v>229</v>
      </c>
      <c r="BA2289" t="s">
        <v>229</v>
      </c>
    </row>
    <row r="2290" spans="1:53" x14ac:dyDescent="0.55000000000000004">
      <c r="A2290">
        <v>1998</v>
      </c>
      <c r="B2290" s="5" t="b">
        <f>Teams[[#This Row],[yearID]]&gt;=1973</f>
        <v>1</v>
      </c>
      <c r="C2290" s="5" t="b">
        <f>Teams[[#This Row],[yearID]]&gt;=1903</f>
        <v>1</v>
      </c>
      <c r="D2290" t="s">
        <v>157</v>
      </c>
      <c r="E2290" t="s">
        <v>554</v>
      </c>
      <c r="F2290" t="s">
        <v>555</v>
      </c>
      <c r="G2290" s="5" t="str">
        <f>VLOOKUP(Teams[[#This Row],[franchID]],TeamsFranchises!$A$2:$D$121,2,FALSE)</f>
        <v>San Diego Padres</v>
      </c>
      <c r="H2290" t="s">
        <v>8</v>
      </c>
      <c r="I2290">
        <v>1</v>
      </c>
      <c r="J2290">
        <v>162</v>
      </c>
      <c r="K2290">
        <v>81</v>
      </c>
      <c r="L2290">
        <v>98</v>
      </c>
      <c r="M2290">
        <v>64</v>
      </c>
      <c r="N2290" t="s">
        <v>76</v>
      </c>
      <c r="O2290" t="s">
        <v>51</v>
      </c>
      <c r="P2290" t="s">
        <v>76</v>
      </c>
      <c r="Q2290" s="5">
        <f>IF(Teams[[#This Row],[LgWin]]="Y", 1,
IF(Teams[[#This Row],[LgWin]] = "N", 0, " "))</f>
        <v>1</v>
      </c>
      <c r="R2290" t="s">
        <v>51</v>
      </c>
      <c r="S2290" s="5">
        <f>IF(Teams[[#This Row],[WSWin]]="Y", 1,
IF(Teams[[#This Row],[WSWin]] = "N", 0, " "))</f>
        <v>0</v>
      </c>
      <c r="T2290">
        <v>749</v>
      </c>
      <c r="U2290">
        <v>5490</v>
      </c>
      <c r="V2290">
        <v>1390</v>
      </c>
      <c r="W2290">
        <v>292</v>
      </c>
      <c r="X2290">
        <v>30</v>
      </c>
      <c r="Y2290">
        <v>167</v>
      </c>
      <c r="Z2290">
        <v>604</v>
      </c>
      <c r="AA2290">
        <v>1072</v>
      </c>
      <c r="AB2290">
        <v>79</v>
      </c>
      <c r="AC2290">
        <v>37</v>
      </c>
      <c r="AD2290">
        <v>48</v>
      </c>
      <c r="AE2290">
        <v>45</v>
      </c>
      <c r="AF2290">
        <v>635</v>
      </c>
      <c r="AG2290">
        <v>587</v>
      </c>
      <c r="AH2290">
        <v>3.63</v>
      </c>
      <c r="AI2290">
        <v>14</v>
      </c>
      <c r="AJ2290">
        <v>11</v>
      </c>
      <c r="AK2290">
        <v>59</v>
      </c>
      <c r="AL2290">
        <v>4364</v>
      </c>
      <c r="AM2290">
        <v>1384</v>
      </c>
      <c r="AN2290">
        <v>139</v>
      </c>
      <c r="AO2290">
        <v>501</v>
      </c>
      <c r="AP2290">
        <v>1217</v>
      </c>
      <c r="AQ2290">
        <v>104</v>
      </c>
      <c r="AR2290">
        <v>155</v>
      </c>
      <c r="AS2290">
        <v>0.98299999999999998</v>
      </c>
      <c r="AT2290" t="s">
        <v>556</v>
      </c>
      <c r="AU2290" t="s">
        <v>599</v>
      </c>
      <c r="AV2290">
        <v>2555874</v>
      </c>
      <c r="AW2290">
        <v>92</v>
      </c>
      <c r="AX2290">
        <v>92</v>
      </c>
      <c r="AY2290" t="s">
        <v>555</v>
      </c>
      <c r="AZ2290" t="s">
        <v>554</v>
      </c>
      <c r="BA2290" t="s">
        <v>554</v>
      </c>
    </row>
    <row r="2291" spans="1:53" x14ac:dyDescent="0.55000000000000004">
      <c r="A2291">
        <v>1998</v>
      </c>
      <c r="B2291" s="5" t="b">
        <f>Teams[[#This Row],[yearID]]&gt;=1973</f>
        <v>1</v>
      </c>
      <c r="C2291" s="5" t="b">
        <f>Teams[[#This Row],[yearID]]&gt;=1903</f>
        <v>1</v>
      </c>
      <c r="D2291" t="s">
        <v>410</v>
      </c>
      <c r="E2291" t="s">
        <v>573</v>
      </c>
      <c r="F2291" t="s">
        <v>573</v>
      </c>
      <c r="G2291" s="5" t="str">
        <f>VLOOKUP(Teams[[#This Row],[franchID]],TeamsFranchises!$A$2:$D$121,2,FALSE)</f>
        <v>Seattle Mariners</v>
      </c>
      <c r="H2291" t="s">
        <v>8</v>
      </c>
      <c r="I2291">
        <v>3</v>
      </c>
      <c r="J2291">
        <v>161</v>
      </c>
      <c r="K2291">
        <v>81</v>
      </c>
      <c r="L2291">
        <v>76</v>
      </c>
      <c r="M2291">
        <v>85</v>
      </c>
      <c r="N2291" t="s">
        <v>51</v>
      </c>
      <c r="O2291" t="s">
        <v>51</v>
      </c>
      <c r="P2291" t="s">
        <v>51</v>
      </c>
      <c r="Q2291" s="5">
        <f>IF(Teams[[#This Row],[LgWin]]="Y", 1,
IF(Teams[[#This Row],[LgWin]] = "N", 0, " "))</f>
        <v>0</v>
      </c>
      <c r="R2291" t="s">
        <v>51</v>
      </c>
      <c r="S2291" s="5">
        <f>IF(Teams[[#This Row],[WSWin]]="Y", 1,
IF(Teams[[#This Row],[WSWin]] = "N", 0, " "))</f>
        <v>0</v>
      </c>
      <c r="T2291">
        <v>859</v>
      </c>
      <c r="U2291">
        <v>5628</v>
      </c>
      <c r="V2291">
        <v>1553</v>
      </c>
      <c r="W2291">
        <v>321</v>
      </c>
      <c r="X2291">
        <v>28</v>
      </c>
      <c r="Y2291">
        <v>234</v>
      </c>
      <c r="Z2291">
        <v>558</v>
      </c>
      <c r="AA2291">
        <v>1081</v>
      </c>
      <c r="AB2291">
        <v>115</v>
      </c>
      <c r="AC2291">
        <v>39</v>
      </c>
      <c r="AD2291">
        <v>57</v>
      </c>
      <c r="AE2291">
        <v>48</v>
      </c>
      <c r="AF2291">
        <v>855</v>
      </c>
      <c r="AG2291">
        <v>781</v>
      </c>
      <c r="AH2291">
        <v>4.93</v>
      </c>
      <c r="AI2291">
        <v>17</v>
      </c>
      <c r="AJ2291">
        <v>7</v>
      </c>
      <c r="AK2291">
        <v>31</v>
      </c>
      <c r="AL2291">
        <v>4273</v>
      </c>
      <c r="AM2291">
        <v>1530</v>
      </c>
      <c r="AN2291">
        <v>196</v>
      </c>
      <c r="AO2291">
        <v>528</v>
      </c>
      <c r="AP2291">
        <v>1156</v>
      </c>
      <c r="AQ2291">
        <v>125</v>
      </c>
      <c r="AR2291">
        <v>139</v>
      </c>
      <c r="AS2291">
        <v>0.97899999999999998</v>
      </c>
      <c r="AT2291" t="s">
        <v>574</v>
      </c>
      <c r="AU2291" t="s">
        <v>575</v>
      </c>
      <c r="AV2291">
        <v>2651511</v>
      </c>
      <c r="AW2291">
        <v>99</v>
      </c>
      <c r="AX2291">
        <v>99</v>
      </c>
      <c r="AY2291" t="s">
        <v>573</v>
      </c>
      <c r="AZ2291" t="s">
        <v>573</v>
      </c>
      <c r="BA2291" t="s">
        <v>573</v>
      </c>
    </row>
    <row r="2292" spans="1:53" x14ac:dyDescent="0.55000000000000004">
      <c r="A2292">
        <v>1998</v>
      </c>
      <c r="B2292" s="5" t="b">
        <f>Teams[[#This Row],[yearID]]&gt;=1973</f>
        <v>1</v>
      </c>
      <c r="C2292" s="5" t="b">
        <f>Teams[[#This Row],[yearID]]&gt;=1903</f>
        <v>1</v>
      </c>
      <c r="D2292" t="s">
        <v>157</v>
      </c>
      <c r="E2292" t="s">
        <v>514</v>
      </c>
      <c r="F2292" t="s">
        <v>243</v>
      </c>
      <c r="G2292" s="5" t="str">
        <f>VLOOKUP(Teams[[#This Row],[franchID]],TeamsFranchises!$A$2:$D$121,2,FALSE)</f>
        <v>San Francisco Giants</v>
      </c>
      <c r="H2292" t="s">
        <v>8</v>
      </c>
      <c r="I2292">
        <v>2</v>
      </c>
      <c r="J2292">
        <v>163</v>
      </c>
      <c r="K2292">
        <v>81</v>
      </c>
      <c r="L2292">
        <v>89</v>
      </c>
      <c r="M2292">
        <v>74</v>
      </c>
      <c r="N2292" t="s">
        <v>51</v>
      </c>
      <c r="O2292" t="s">
        <v>51</v>
      </c>
      <c r="P2292" t="s">
        <v>51</v>
      </c>
      <c r="Q2292" s="5">
        <f>IF(Teams[[#This Row],[LgWin]]="Y", 1,
IF(Teams[[#This Row],[LgWin]] = "N", 0, " "))</f>
        <v>0</v>
      </c>
      <c r="R2292" t="s">
        <v>51</v>
      </c>
      <c r="S2292" s="5">
        <f>IF(Teams[[#This Row],[WSWin]]="Y", 1,
IF(Teams[[#This Row],[WSWin]] = "N", 0, " "))</f>
        <v>0</v>
      </c>
      <c r="T2292">
        <v>845</v>
      </c>
      <c r="U2292">
        <v>5628</v>
      </c>
      <c r="V2292">
        <v>1540</v>
      </c>
      <c r="W2292">
        <v>292</v>
      </c>
      <c r="X2292">
        <v>26</v>
      </c>
      <c r="Y2292">
        <v>161</v>
      </c>
      <c r="Z2292">
        <v>678</v>
      </c>
      <c r="AA2292">
        <v>1040</v>
      </c>
      <c r="AB2292">
        <v>102</v>
      </c>
      <c r="AC2292">
        <v>51</v>
      </c>
      <c r="AD2292">
        <v>44</v>
      </c>
      <c r="AE2292">
        <v>53</v>
      </c>
      <c r="AF2292">
        <v>739</v>
      </c>
      <c r="AG2292">
        <v>686</v>
      </c>
      <c r="AH2292">
        <v>4.18</v>
      </c>
      <c r="AI2292">
        <v>6</v>
      </c>
      <c r="AJ2292">
        <v>6</v>
      </c>
      <c r="AK2292">
        <v>44</v>
      </c>
      <c r="AL2292">
        <v>4431</v>
      </c>
      <c r="AM2292">
        <v>1457</v>
      </c>
      <c r="AN2292">
        <v>171</v>
      </c>
      <c r="AO2292">
        <v>562</v>
      </c>
      <c r="AP2292">
        <v>1089</v>
      </c>
      <c r="AQ2292">
        <v>101</v>
      </c>
      <c r="AR2292">
        <v>157</v>
      </c>
      <c r="AS2292">
        <v>0.98399999999999999</v>
      </c>
      <c r="AT2292" t="s">
        <v>515</v>
      </c>
      <c r="AU2292" t="s">
        <v>600</v>
      </c>
      <c r="AV2292">
        <v>1925364</v>
      </c>
      <c r="AW2292">
        <v>95</v>
      </c>
      <c r="AX2292">
        <v>95</v>
      </c>
      <c r="AY2292" t="s">
        <v>243</v>
      </c>
      <c r="AZ2292" t="s">
        <v>514</v>
      </c>
      <c r="BA2292" t="s">
        <v>514</v>
      </c>
    </row>
    <row r="2293" spans="1:53" x14ac:dyDescent="0.55000000000000004">
      <c r="A2293">
        <v>1998</v>
      </c>
      <c r="B2293" s="5" t="b">
        <f>Teams[[#This Row],[yearID]]&gt;=1973</f>
        <v>1</v>
      </c>
      <c r="C2293" s="5" t="b">
        <f>Teams[[#This Row],[yearID]]&gt;=1903</f>
        <v>1</v>
      </c>
      <c r="D2293" t="s">
        <v>157</v>
      </c>
      <c r="E2293" t="s">
        <v>396</v>
      </c>
      <c r="F2293" t="s">
        <v>154</v>
      </c>
      <c r="G2293" s="5" t="str">
        <f>VLOOKUP(Teams[[#This Row],[franchID]],TeamsFranchises!$A$2:$D$121,2,FALSE)</f>
        <v>St. Louis Cardinals</v>
      </c>
      <c r="H2293" t="s">
        <v>591</v>
      </c>
      <c r="I2293">
        <v>3</v>
      </c>
      <c r="J2293">
        <v>163</v>
      </c>
      <c r="K2293">
        <v>82</v>
      </c>
      <c r="L2293">
        <v>83</v>
      </c>
      <c r="M2293">
        <v>79</v>
      </c>
      <c r="N2293" t="s">
        <v>51</v>
      </c>
      <c r="O2293" t="s">
        <v>51</v>
      </c>
      <c r="P2293" t="s">
        <v>51</v>
      </c>
      <c r="Q2293" s="5">
        <f>IF(Teams[[#This Row],[LgWin]]="Y", 1,
IF(Teams[[#This Row],[LgWin]] = "N", 0, " "))</f>
        <v>0</v>
      </c>
      <c r="R2293" t="s">
        <v>51</v>
      </c>
      <c r="S2293" s="5">
        <f>IF(Teams[[#This Row],[WSWin]]="Y", 1,
IF(Teams[[#This Row],[WSWin]] = "N", 0, " "))</f>
        <v>0</v>
      </c>
      <c r="T2293">
        <v>810</v>
      </c>
      <c r="U2293">
        <v>5593</v>
      </c>
      <c r="V2293">
        <v>1444</v>
      </c>
      <c r="W2293">
        <v>292</v>
      </c>
      <c r="X2293">
        <v>30</v>
      </c>
      <c r="Y2293">
        <v>223</v>
      </c>
      <c r="Z2293">
        <v>676</v>
      </c>
      <c r="AA2293">
        <v>1179</v>
      </c>
      <c r="AB2293">
        <v>133</v>
      </c>
      <c r="AC2293">
        <v>41</v>
      </c>
      <c r="AD2293">
        <v>42</v>
      </c>
      <c r="AE2293">
        <v>34</v>
      </c>
      <c r="AF2293">
        <v>782</v>
      </c>
      <c r="AG2293">
        <v>703</v>
      </c>
      <c r="AH2293">
        <v>4.3099999999999996</v>
      </c>
      <c r="AI2293">
        <v>6</v>
      </c>
      <c r="AJ2293">
        <v>10</v>
      </c>
      <c r="AK2293">
        <v>44</v>
      </c>
      <c r="AL2293">
        <v>4409</v>
      </c>
      <c r="AM2293">
        <v>1513</v>
      </c>
      <c r="AN2293">
        <v>151</v>
      </c>
      <c r="AO2293">
        <v>558</v>
      </c>
      <c r="AP2293">
        <v>972</v>
      </c>
      <c r="AQ2293">
        <v>142</v>
      </c>
      <c r="AR2293">
        <v>160</v>
      </c>
      <c r="AS2293">
        <v>0.97799999999999998</v>
      </c>
      <c r="AT2293" t="s">
        <v>409</v>
      </c>
      <c r="AU2293" t="s">
        <v>545</v>
      </c>
      <c r="AV2293">
        <v>3195691</v>
      </c>
      <c r="AW2293">
        <v>100</v>
      </c>
      <c r="AX2293">
        <v>100</v>
      </c>
      <c r="AY2293" t="s">
        <v>154</v>
      </c>
      <c r="AZ2293" t="s">
        <v>396</v>
      </c>
      <c r="BA2293" t="s">
        <v>396</v>
      </c>
    </row>
    <row r="2294" spans="1:53" x14ac:dyDescent="0.55000000000000004">
      <c r="A2294">
        <v>1998</v>
      </c>
      <c r="B2294" s="5" t="b">
        <f>Teams[[#This Row],[yearID]]&gt;=1973</f>
        <v>1</v>
      </c>
      <c r="C2294" s="5" t="b">
        <f>Teams[[#This Row],[yearID]]&gt;=1903</f>
        <v>1</v>
      </c>
      <c r="D2294" t="s">
        <v>410</v>
      </c>
      <c r="E2294" t="s">
        <v>604</v>
      </c>
      <c r="F2294" t="s">
        <v>605</v>
      </c>
      <c r="G2294" s="5" t="str">
        <f>VLOOKUP(Teams[[#This Row],[franchID]],TeamsFranchises!$A$2:$D$121,2,FALSE)</f>
        <v>Tampa Bay Rays</v>
      </c>
      <c r="H2294" t="s">
        <v>37</v>
      </c>
      <c r="I2294">
        <v>5</v>
      </c>
      <c r="J2294">
        <v>162</v>
      </c>
      <c r="K2294">
        <v>81</v>
      </c>
      <c r="L2294">
        <v>63</v>
      </c>
      <c r="M2294">
        <v>99</v>
      </c>
      <c r="N2294" t="s">
        <v>51</v>
      </c>
      <c r="O2294" t="s">
        <v>51</v>
      </c>
      <c r="P2294" t="s">
        <v>51</v>
      </c>
      <c r="Q2294" s="5">
        <f>IF(Teams[[#This Row],[LgWin]]="Y", 1,
IF(Teams[[#This Row],[LgWin]] = "N", 0, " "))</f>
        <v>0</v>
      </c>
      <c r="R2294" t="s">
        <v>51</v>
      </c>
      <c r="S2294" s="5">
        <f>IF(Teams[[#This Row],[WSWin]]="Y", 1,
IF(Teams[[#This Row],[WSWin]] = "N", 0, " "))</f>
        <v>0</v>
      </c>
      <c r="T2294">
        <v>620</v>
      </c>
      <c r="U2294">
        <v>5555</v>
      </c>
      <c r="V2294">
        <v>1450</v>
      </c>
      <c r="W2294">
        <v>267</v>
      </c>
      <c r="X2294">
        <v>43</v>
      </c>
      <c r="Y2294">
        <v>111</v>
      </c>
      <c r="Z2294">
        <v>473</v>
      </c>
      <c r="AA2294">
        <v>1107</v>
      </c>
      <c r="AB2294">
        <v>120</v>
      </c>
      <c r="AC2294">
        <v>73</v>
      </c>
      <c r="AD2294">
        <v>37</v>
      </c>
      <c r="AE2294">
        <v>38</v>
      </c>
      <c r="AF2294">
        <v>751</v>
      </c>
      <c r="AG2294">
        <v>698</v>
      </c>
      <c r="AH2294">
        <v>4.3499999999999996</v>
      </c>
      <c r="AI2294">
        <v>7</v>
      </c>
      <c r="AJ2294">
        <v>7</v>
      </c>
      <c r="AK2294">
        <v>28</v>
      </c>
      <c r="AL2294">
        <v>4329</v>
      </c>
      <c r="AM2294">
        <v>1425</v>
      </c>
      <c r="AN2294">
        <v>171</v>
      </c>
      <c r="AO2294">
        <v>643</v>
      </c>
      <c r="AP2294">
        <v>1008</v>
      </c>
      <c r="AQ2294">
        <v>94</v>
      </c>
      <c r="AR2294">
        <v>178</v>
      </c>
      <c r="AS2294">
        <v>0.98499999999999999</v>
      </c>
      <c r="AT2294" t="s">
        <v>606</v>
      </c>
      <c r="AU2294" t="s">
        <v>607</v>
      </c>
      <c r="AV2294">
        <v>2506293</v>
      </c>
      <c r="AW2294">
        <v>101</v>
      </c>
      <c r="AX2294">
        <v>102</v>
      </c>
      <c r="AY2294" t="s">
        <v>605</v>
      </c>
      <c r="AZ2294" t="s">
        <v>604</v>
      </c>
      <c r="BA2294" t="s">
        <v>604</v>
      </c>
    </row>
    <row r="2295" spans="1:53" x14ac:dyDescent="0.55000000000000004">
      <c r="A2295">
        <v>1998</v>
      </c>
      <c r="B2295" s="5" t="b">
        <f>Teams[[#This Row],[yearID]]&gt;=1973</f>
        <v>1</v>
      </c>
      <c r="C2295" s="5" t="b">
        <f>Teams[[#This Row],[yearID]]&gt;=1903</f>
        <v>1</v>
      </c>
      <c r="D2295" t="s">
        <v>410</v>
      </c>
      <c r="E2295" t="s">
        <v>526</v>
      </c>
      <c r="F2295" t="s">
        <v>526</v>
      </c>
      <c r="G2295" s="5" t="str">
        <f>VLOOKUP(Teams[[#This Row],[franchID]],TeamsFranchises!$A$2:$D$121,2,FALSE)</f>
        <v>Texas Rangers</v>
      </c>
      <c r="H2295" t="s">
        <v>8</v>
      </c>
      <c r="I2295">
        <v>1</v>
      </c>
      <c r="J2295">
        <v>162</v>
      </c>
      <c r="K2295">
        <v>81</v>
      </c>
      <c r="L2295">
        <v>88</v>
      </c>
      <c r="M2295">
        <v>74</v>
      </c>
      <c r="N2295" t="s">
        <v>76</v>
      </c>
      <c r="O2295" t="s">
        <v>51</v>
      </c>
      <c r="P2295" t="s">
        <v>51</v>
      </c>
      <c r="Q2295" s="5">
        <f>IF(Teams[[#This Row],[LgWin]]="Y", 1,
IF(Teams[[#This Row],[LgWin]] = "N", 0, " "))</f>
        <v>0</v>
      </c>
      <c r="R2295" t="s">
        <v>51</v>
      </c>
      <c r="S2295" s="5">
        <f>IF(Teams[[#This Row],[WSWin]]="Y", 1,
IF(Teams[[#This Row],[WSWin]] = "N", 0, " "))</f>
        <v>0</v>
      </c>
      <c r="T2295">
        <v>940</v>
      </c>
      <c r="U2295">
        <v>5672</v>
      </c>
      <c r="V2295">
        <v>1637</v>
      </c>
      <c r="W2295">
        <v>314</v>
      </c>
      <c r="X2295">
        <v>32</v>
      </c>
      <c r="Y2295">
        <v>201</v>
      </c>
      <c r="Z2295">
        <v>595</v>
      </c>
      <c r="AA2295">
        <v>1045</v>
      </c>
      <c r="AB2295">
        <v>82</v>
      </c>
      <c r="AC2295">
        <v>47</v>
      </c>
      <c r="AD2295">
        <v>39</v>
      </c>
      <c r="AE2295">
        <v>54</v>
      </c>
      <c r="AF2295">
        <v>871</v>
      </c>
      <c r="AG2295">
        <v>794</v>
      </c>
      <c r="AH2295">
        <v>4.99</v>
      </c>
      <c r="AI2295">
        <v>10</v>
      </c>
      <c r="AJ2295">
        <v>8</v>
      </c>
      <c r="AK2295">
        <v>46</v>
      </c>
      <c r="AL2295">
        <v>4294</v>
      </c>
      <c r="AM2295">
        <v>1624</v>
      </c>
      <c r="AN2295">
        <v>164</v>
      </c>
      <c r="AO2295">
        <v>519</v>
      </c>
      <c r="AP2295">
        <v>994</v>
      </c>
      <c r="AQ2295">
        <v>121</v>
      </c>
      <c r="AR2295">
        <v>140</v>
      </c>
      <c r="AS2295">
        <v>0.98</v>
      </c>
      <c r="AT2295" t="s">
        <v>568</v>
      </c>
      <c r="AU2295" t="s">
        <v>593</v>
      </c>
      <c r="AV2295">
        <v>2927399</v>
      </c>
      <c r="AW2295">
        <v>104</v>
      </c>
      <c r="AX2295">
        <v>103</v>
      </c>
      <c r="AY2295" t="s">
        <v>526</v>
      </c>
      <c r="AZ2295" t="s">
        <v>526</v>
      </c>
      <c r="BA2295" t="s">
        <v>526</v>
      </c>
    </row>
    <row r="2296" spans="1:53" x14ac:dyDescent="0.55000000000000004">
      <c r="A2296">
        <v>1998</v>
      </c>
      <c r="B2296" s="5" t="b">
        <f>Teams[[#This Row],[yearID]]&gt;=1973</f>
        <v>1</v>
      </c>
      <c r="C2296" s="5" t="b">
        <f>Teams[[#This Row],[yearID]]&gt;=1903</f>
        <v>1</v>
      </c>
      <c r="D2296" t="s">
        <v>410</v>
      </c>
      <c r="E2296" t="s">
        <v>576</v>
      </c>
      <c r="F2296" t="s">
        <v>576</v>
      </c>
      <c r="G2296" s="5" t="str">
        <f>VLOOKUP(Teams[[#This Row],[franchID]],TeamsFranchises!$A$2:$D$121,2,FALSE)</f>
        <v>Toronto Blue Jays</v>
      </c>
      <c r="H2296" t="s">
        <v>37</v>
      </c>
      <c r="I2296">
        <v>3</v>
      </c>
      <c r="J2296">
        <v>163</v>
      </c>
      <c r="K2296">
        <v>81</v>
      </c>
      <c r="L2296">
        <v>88</v>
      </c>
      <c r="M2296">
        <v>74</v>
      </c>
      <c r="N2296" t="s">
        <v>51</v>
      </c>
      <c r="O2296" t="s">
        <v>51</v>
      </c>
      <c r="P2296" t="s">
        <v>51</v>
      </c>
      <c r="Q2296" s="5">
        <f>IF(Teams[[#This Row],[LgWin]]="Y", 1,
IF(Teams[[#This Row],[LgWin]] = "N", 0, " "))</f>
        <v>0</v>
      </c>
      <c r="R2296" t="s">
        <v>51</v>
      </c>
      <c r="S2296" s="5">
        <f>IF(Teams[[#This Row],[WSWin]]="Y", 1,
IF(Teams[[#This Row],[WSWin]] = "N", 0, " "))</f>
        <v>0</v>
      </c>
      <c r="T2296">
        <v>816</v>
      </c>
      <c r="U2296">
        <v>5580</v>
      </c>
      <c r="V2296">
        <v>1482</v>
      </c>
      <c r="W2296">
        <v>316</v>
      </c>
      <c r="X2296">
        <v>19</v>
      </c>
      <c r="Y2296">
        <v>221</v>
      </c>
      <c r="Z2296">
        <v>564</v>
      </c>
      <c r="AA2296">
        <v>1132</v>
      </c>
      <c r="AB2296">
        <v>184</v>
      </c>
      <c r="AC2296">
        <v>81</v>
      </c>
      <c r="AD2296">
        <v>87</v>
      </c>
      <c r="AE2296">
        <v>49</v>
      </c>
      <c r="AF2296">
        <v>768</v>
      </c>
      <c r="AG2296">
        <v>697</v>
      </c>
      <c r="AH2296">
        <v>4.28</v>
      </c>
      <c r="AI2296">
        <v>10</v>
      </c>
      <c r="AJ2296">
        <v>11</v>
      </c>
      <c r="AK2296">
        <v>47</v>
      </c>
      <c r="AL2296">
        <v>4395</v>
      </c>
      <c r="AM2296">
        <v>1443</v>
      </c>
      <c r="AN2296">
        <v>169</v>
      </c>
      <c r="AO2296">
        <v>587</v>
      </c>
      <c r="AP2296">
        <v>1154</v>
      </c>
      <c r="AQ2296">
        <v>125</v>
      </c>
      <c r="AR2296">
        <v>131</v>
      </c>
      <c r="AS2296">
        <v>0.97899999999999998</v>
      </c>
      <c r="AT2296" t="s">
        <v>577</v>
      </c>
      <c r="AU2296" t="s">
        <v>581</v>
      </c>
      <c r="AV2296">
        <v>2454303</v>
      </c>
      <c r="AW2296">
        <v>100</v>
      </c>
      <c r="AX2296">
        <v>99</v>
      </c>
      <c r="AY2296" t="s">
        <v>576</v>
      </c>
      <c r="AZ2296" t="s">
        <v>576</v>
      </c>
      <c r="BA2296" t="s">
        <v>576</v>
      </c>
    </row>
    <row r="2297" spans="1:53" x14ac:dyDescent="0.55000000000000004">
      <c r="A2297">
        <v>1999</v>
      </c>
      <c r="B2297" s="5" t="b">
        <f>Teams[[#This Row],[yearID]]&gt;=1973</f>
        <v>1</v>
      </c>
      <c r="C2297" s="5" t="b">
        <f>Teams[[#This Row],[yearID]]&gt;=1903</f>
        <v>1</v>
      </c>
      <c r="D2297" t="s">
        <v>410</v>
      </c>
      <c r="E2297" t="s">
        <v>520</v>
      </c>
      <c r="F2297" t="s">
        <v>520</v>
      </c>
      <c r="G2297" s="5" t="str">
        <f>VLOOKUP(Teams[[#This Row],[franchID]],TeamsFranchises!$A$2:$D$121,2,FALSE)</f>
        <v>Los Angeles Angels of Anaheim</v>
      </c>
      <c r="H2297" t="s">
        <v>8</v>
      </c>
      <c r="I2297">
        <v>4</v>
      </c>
      <c r="J2297">
        <v>162</v>
      </c>
      <c r="K2297">
        <v>81</v>
      </c>
      <c r="L2297">
        <v>70</v>
      </c>
      <c r="M2297">
        <v>92</v>
      </c>
      <c r="N2297" t="s">
        <v>51</v>
      </c>
      <c r="O2297" t="s">
        <v>51</v>
      </c>
      <c r="P2297" t="s">
        <v>51</v>
      </c>
      <c r="Q2297" s="5">
        <f>IF(Teams[[#This Row],[LgWin]]="Y", 1,
IF(Teams[[#This Row],[LgWin]] = "N", 0, " "))</f>
        <v>0</v>
      </c>
      <c r="R2297" t="s">
        <v>51</v>
      </c>
      <c r="S2297" s="5">
        <f>IF(Teams[[#This Row],[WSWin]]="Y", 1,
IF(Teams[[#This Row],[WSWin]] = "N", 0, " "))</f>
        <v>0</v>
      </c>
      <c r="T2297">
        <v>711</v>
      </c>
      <c r="U2297">
        <v>5494</v>
      </c>
      <c r="V2297">
        <v>1404</v>
      </c>
      <c r="W2297">
        <v>248</v>
      </c>
      <c r="X2297">
        <v>22</v>
      </c>
      <c r="Y2297">
        <v>158</v>
      </c>
      <c r="Z2297">
        <v>511</v>
      </c>
      <c r="AA2297">
        <v>1022</v>
      </c>
      <c r="AB2297">
        <v>71</v>
      </c>
      <c r="AC2297">
        <v>45</v>
      </c>
      <c r="AD2297">
        <v>43</v>
      </c>
      <c r="AE2297">
        <v>42</v>
      </c>
      <c r="AF2297">
        <v>826</v>
      </c>
      <c r="AG2297">
        <v>762</v>
      </c>
      <c r="AH2297">
        <v>4.79</v>
      </c>
      <c r="AI2297">
        <v>4</v>
      </c>
      <c r="AJ2297">
        <v>7</v>
      </c>
      <c r="AK2297">
        <v>37</v>
      </c>
      <c r="AL2297">
        <v>4294</v>
      </c>
      <c r="AM2297">
        <v>1472</v>
      </c>
      <c r="AN2297">
        <v>177</v>
      </c>
      <c r="AO2297">
        <v>624</v>
      </c>
      <c r="AP2297">
        <v>877</v>
      </c>
      <c r="AQ2297">
        <v>106</v>
      </c>
      <c r="AR2297">
        <v>156</v>
      </c>
      <c r="AS2297">
        <v>0.98299999999999998</v>
      </c>
      <c r="AT2297" t="s">
        <v>595</v>
      </c>
      <c r="AU2297" t="s">
        <v>596</v>
      </c>
      <c r="AV2297">
        <v>2253123</v>
      </c>
      <c r="AW2297">
        <v>99</v>
      </c>
      <c r="AX2297">
        <v>100</v>
      </c>
      <c r="AY2297" t="s">
        <v>520</v>
      </c>
      <c r="AZ2297" t="s">
        <v>520</v>
      </c>
      <c r="BA2297" t="s">
        <v>520</v>
      </c>
    </row>
    <row r="2298" spans="1:53" x14ac:dyDescent="0.55000000000000004">
      <c r="A2298">
        <v>1999</v>
      </c>
      <c r="B2298" s="5" t="b">
        <f>Teams[[#This Row],[yearID]]&gt;=1973</f>
        <v>1</v>
      </c>
      <c r="C2298" s="5" t="b">
        <f>Teams[[#This Row],[yearID]]&gt;=1903</f>
        <v>1</v>
      </c>
      <c r="D2298" t="s">
        <v>157</v>
      </c>
      <c r="E2298" t="s">
        <v>601</v>
      </c>
      <c r="F2298" t="s">
        <v>601</v>
      </c>
      <c r="G2298" s="5" t="str">
        <f>VLOOKUP(Teams[[#This Row],[franchID]],TeamsFranchises!$A$2:$D$121,2,FALSE)</f>
        <v>Arizona Diamondbacks</v>
      </c>
      <c r="H2298" t="s">
        <v>8</v>
      </c>
      <c r="I2298">
        <v>1</v>
      </c>
      <c r="J2298">
        <v>162</v>
      </c>
      <c r="K2298">
        <v>81</v>
      </c>
      <c r="L2298">
        <v>100</v>
      </c>
      <c r="M2298">
        <v>62</v>
      </c>
      <c r="N2298" t="s">
        <v>76</v>
      </c>
      <c r="O2298" t="s">
        <v>51</v>
      </c>
      <c r="P2298" t="s">
        <v>51</v>
      </c>
      <c r="Q2298" s="5">
        <f>IF(Teams[[#This Row],[LgWin]]="Y", 1,
IF(Teams[[#This Row],[LgWin]] = "N", 0, " "))</f>
        <v>0</v>
      </c>
      <c r="R2298" t="s">
        <v>51</v>
      </c>
      <c r="S2298" s="5">
        <f>IF(Teams[[#This Row],[WSWin]]="Y", 1,
IF(Teams[[#This Row],[WSWin]] = "N", 0, " "))</f>
        <v>0</v>
      </c>
      <c r="T2298">
        <v>908</v>
      </c>
      <c r="U2298">
        <v>5658</v>
      </c>
      <c r="V2298">
        <v>1566</v>
      </c>
      <c r="W2298">
        <v>289</v>
      </c>
      <c r="X2298">
        <v>46</v>
      </c>
      <c r="Y2298">
        <v>216</v>
      </c>
      <c r="Z2298">
        <v>588</v>
      </c>
      <c r="AA2298">
        <v>1045</v>
      </c>
      <c r="AB2298">
        <v>137</v>
      </c>
      <c r="AC2298">
        <v>39</v>
      </c>
      <c r="AD2298">
        <v>48</v>
      </c>
      <c r="AE2298">
        <v>60</v>
      </c>
      <c r="AF2298">
        <v>676</v>
      </c>
      <c r="AG2298">
        <v>615</v>
      </c>
      <c r="AH2298">
        <v>3.77</v>
      </c>
      <c r="AI2298">
        <v>16</v>
      </c>
      <c r="AJ2298">
        <v>9</v>
      </c>
      <c r="AK2298">
        <v>42</v>
      </c>
      <c r="AL2298">
        <v>4402</v>
      </c>
      <c r="AM2298">
        <v>1387</v>
      </c>
      <c r="AN2298">
        <v>176</v>
      </c>
      <c r="AO2298">
        <v>543</v>
      </c>
      <c r="AP2298">
        <v>1198</v>
      </c>
      <c r="AQ2298">
        <v>104</v>
      </c>
      <c r="AR2298">
        <v>132</v>
      </c>
      <c r="AS2298">
        <v>0.98299999999999998</v>
      </c>
      <c r="AT2298" t="s">
        <v>602</v>
      </c>
      <c r="AU2298" t="s">
        <v>603</v>
      </c>
      <c r="AV2298">
        <v>3019654</v>
      </c>
      <c r="AW2298">
        <v>101</v>
      </c>
      <c r="AX2298">
        <v>101</v>
      </c>
      <c r="AY2298" t="s">
        <v>601</v>
      </c>
      <c r="AZ2298" t="s">
        <v>601</v>
      </c>
      <c r="BA2298" t="s">
        <v>601</v>
      </c>
    </row>
    <row r="2299" spans="1:53" x14ac:dyDescent="0.55000000000000004">
      <c r="A2299">
        <v>1999</v>
      </c>
      <c r="B2299" s="5" t="b">
        <f>Teams[[#This Row],[yearID]]&gt;=1973</f>
        <v>1</v>
      </c>
      <c r="C2299" s="5" t="b">
        <f>Teams[[#This Row],[yearID]]&gt;=1903</f>
        <v>1</v>
      </c>
      <c r="D2299" t="s">
        <v>157</v>
      </c>
      <c r="E2299" t="s">
        <v>159</v>
      </c>
      <c r="F2299" t="s">
        <v>159</v>
      </c>
      <c r="G2299" s="5" t="str">
        <f>VLOOKUP(Teams[[#This Row],[franchID]],TeamsFranchises!$A$2:$D$121,2,FALSE)</f>
        <v>Atlanta Braves</v>
      </c>
      <c r="H2299" t="s">
        <v>37</v>
      </c>
      <c r="I2299">
        <v>1</v>
      </c>
      <c r="J2299">
        <v>162</v>
      </c>
      <c r="K2299">
        <v>81</v>
      </c>
      <c r="L2299">
        <v>103</v>
      </c>
      <c r="M2299">
        <v>59</v>
      </c>
      <c r="N2299" t="s">
        <v>76</v>
      </c>
      <c r="O2299" t="s">
        <v>51</v>
      </c>
      <c r="P2299" t="s">
        <v>76</v>
      </c>
      <c r="Q2299" s="5">
        <f>IF(Teams[[#This Row],[LgWin]]="Y", 1,
IF(Teams[[#This Row],[LgWin]] = "N", 0, " "))</f>
        <v>1</v>
      </c>
      <c r="R2299" t="s">
        <v>51</v>
      </c>
      <c r="S2299" s="5">
        <f>IF(Teams[[#This Row],[WSWin]]="Y", 1,
IF(Teams[[#This Row],[WSWin]] = "N", 0, " "))</f>
        <v>0</v>
      </c>
      <c r="T2299">
        <v>840</v>
      </c>
      <c r="U2299">
        <v>5569</v>
      </c>
      <c r="V2299">
        <v>1481</v>
      </c>
      <c r="W2299">
        <v>309</v>
      </c>
      <c r="X2299">
        <v>23</v>
      </c>
      <c r="Y2299">
        <v>197</v>
      </c>
      <c r="Z2299">
        <v>608</v>
      </c>
      <c r="AA2299">
        <v>962</v>
      </c>
      <c r="AB2299">
        <v>148</v>
      </c>
      <c r="AC2299">
        <v>66</v>
      </c>
      <c r="AD2299">
        <v>53</v>
      </c>
      <c r="AE2299">
        <v>47</v>
      </c>
      <c r="AF2299">
        <v>661</v>
      </c>
      <c r="AG2299">
        <v>593</v>
      </c>
      <c r="AH2299">
        <v>3.63</v>
      </c>
      <c r="AI2299">
        <v>9</v>
      </c>
      <c r="AJ2299">
        <v>9</v>
      </c>
      <c r="AK2299">
        <v>45</v>
      </c>
      <c r="AL2299">
        <v>4413</v>
      </c>
      <c r="AM2299">
        <v>1398</v>
      </c>
      <c r="AN2299">
        <v>142</v>
      </c>
      <c r="AO2299">
        <v>507</v>
      </c>
      <c r="AP2299">
        <v>1197</v>
      </c>
      <c r="AQ2299">
        <v>111</v>
      </c>
      <c r="AR2299">
        <v>127</v>
      </c>
      <c r="AS2299">
        <v>0.98199999999999998</v>
      </c>
      <c r="AT2299" t="s">
        <v>541</v>
      </c>
      <c r="AU2299" t="s">
        <v>597</v>
      </c>
      <c r="AV2299">
        <v>3284897</v>
      </c>
      <c r="AW2299">
        <v>100</v>
      </c>
      <c r="AX2299">
        <v>98</v>
      </c>
      <c r="AY2299" t="s">
        <v>159</v>
      </c>
      <c r="AZ2299" t="s">
        <v>159</v>
      </c>
      <c r="BA2299" t="s">
        <v>159</v>
      </c>
    </row>
    <row r="2300" spans="1:53" x14ac:dyDescent="0.55000000000000004">
      <c r="A2300">
        <v>1999</v>
      </c>
      <c r="B2300" s="5" t="b">
        <f>Teams[[#This Row],[yearID]]&gt;=1973</f>
        <v>1</v>
      </c>
      <c r="C2300" s="5" t="b">
        <f>Teams[[#This Row],[yearID]]&gt;=1903</f>
        <v>1</v>
      </c>
      <c r="D2300" t="s">
        <v>410</v>
      </c>
      <c r="E2300" t="s">
        <v>95</v>
      </c>
      <c r="F2300" t="s">
        <v>95</v>
      </c>
      <c r="G2300" s="5" t="str">
        <f>VLOOKUP(Teams[[#This Row],[franchID]],TeamsFranchises!$A$2:$D$121,2,FALSE)</f>
        <v>Baltimore Orioles</v>
      </c>
      <c r="H2300" t="s">
        <v>37</v>
      </c>
      <c r="I2300">
        <v>4</v>
      </c>
      <c r="J2300">
        <v>162</v>
      </c>
      <c r="K2300">
        <v>81</v>
      </c>
      <c r="L2300">
        <v>78</v>
      </c>
      <c r="M2300">
        <v>84</v>
      </c>
      <c r="N2300" t="s">
        <v>51</v>
      </c>
      <c r="O2300" t="s">
        <v>51</v>
      </c>
      <c r="P2300" t="s">
        <v>51</v>
      </c>
      <c r="Q2300" s="5">
        <f>IF(Teams[[#This Row],[LgWin]]="Y", 1,
IF(Teams[[#This Row],[LgWin]] = "N", 0, " "))</f>
        <v>0</v>
      </c>
      <c r="R2300" t="s">
        <v>51</v>
      </c>
      <c r="S2300" s="5">
        <f>IF(Teams[[#This Row],[WSWin]]="Y", 1,
IF(Teams[[#This Row],[WSWin]] = "N", 0, " "))</f>
        <v>0</v>
      </c>
      <c r="T2300">
        <v>851</v>
      </c>
      <c r="U2300">
        <v>5637</v>
      </c>
      <c r="V2300">
        <v>1572</v>
      </c>
      <c r="W2300">
        <v>299</v>
      </c>
      <c r="X2300">
        <v>21</v>
      </c>
      <c r="Y2300">
        <v>203</v>
      </c>
      <c r="Z2300">
        <v>615</v>
      </c>
      <c r="AA2300">
        <v>890</v>
      </c>
      <c r="AB2300">
        <v>107</v>
      </c>
      <c r="AC2300">
        <v>46</v>
      </c>
      <c r="AD2300">
        <v>61</v>
      </c>
      <c r="AE2300">
        <v>55</v>
      </c>
      <c r="AF2300">
        <v>815</v>
      </c>
      <c r="AG2300">
        <v>760</v>
      </c>
      <c r="AH2300">
        <v>4.7699999999999996</v>
      </c>
      <c r="AI2300">
        <v>17</v>
      </c>
      <c r="AJ2300">
        <v>11</v>
      </c>
      <c r="AK2300">
        <v>33</v>
      </c>
      <c r="AL2300">
        <v>4305</v>
      </c>
      <c r="AM2300">
        <v>1468</v>
      </c>
      <c r="AN2300">
        <v>198</v>
      </c>
      <c r="AO2300">
        <v>647</v>
      </c>
      <c r="AP2300">
        <v>982</v>
      </c>
      <c r="AQ2300">
        <v>89</v>
      </c>
      <c r="AR2300">
        <v>191</v>
      </c>
      <c r="AS2300">
        <v>0.98599999999999999</v>
      </c>
      <c r="AT2300" t="s">
        <v>218</v>
      </c>
      <c r="AU2300" t="s">
        <v>583</v>
      </c>
      <c r="AV2300">
        <v>3433150</v>
      </c>
      <c r="AW2300">
        <v>96</v>
      </c>
      <c r="AX2300">
        <v>96</v>
      </c>
      <c r="AY2300" t="s">
        <v>95</v>
      </c>
      <c r="AZ2300" t="s">
        <v>95</v>
      </c>
      <c r="BA2300" t="s">
        <v>95</v>
      </c>
    </row>
    <row r="2301" spans="1:53" x14ac:dyDescent="0.55000000000000004">
      <c r="A2301">
        <v>1999</v>
      </c>
      <c r="B2301" s="5" t="b">
        <f>Teams[[#This Row],[yearID]]&gt;=1973</f>
        <v>1</v>
      </c>
      <c r="C2301" s="5" t="b">
        <f>Teams[[#This Row],[yearID]]&gt;=1903</f>
        <v>1</v>
      </c>
      <c r="D2301" t="s">
        <v>410</v>
      </c>
      <c r="E2301" t="s">
        <v>54</v>
      </c>
      <c r="F2301" t="s">
        <v>54</v>
      </c>
      <c r="G2301" s="5" t="str">
        <f>VLOOKUP(Teams[[#This Row],[franchID]],TeamsFranchises!$A$2:$D$121,2,FALSE)</f>
        <v>Boston Red Sox</v>
      </c>
      <c r="H2301" t="s">
        <v>37</v>
      </c>
      <c r="I2301">
        <v>2</v>
      </c>
      <c r="J2301">
        <v>162</v>
      </c>
      <c r="K2301">
        <v>81</v>
      </c>
      <c r="L2301">
        <v>94</v>
      </c>
      <c r="M2301">
        <v>68</v>
      </c>
      <c r="N2301" t="s">
        <v>51</v>
      </c>
      <c r="O2301" t="s">
        <v>76</v>
      </c>
      <c r="P2301" t="s">
        <v>51</v>
      </c>
      <c r="Q2301" s="5">
        <f>IF(Teams[[#This Row],[LgWin]]="Y", 1,
IF(Teams[[#This Row],[LgWin]] = "N", 0, " "))</f>
        <v>0</v>
      </c>
      <c r="R2301" t="s">
        <v>51</v>
      </c>
      <c r="S2301" s="5">
        <f>IF(Teams[[#This Row],[WSWin]]="Y", 1,
IF(Teams[[#This Row],[WSWin]] = "N", 0, " "))</f>
        <v>0</v>
      </c>
      <c r="T2301">
        <v>836</v>
      </c>
      <c r="U2301">
        <v>5579</v>
      </c>
      <c r="V2301">
        <v>1551</v>
      </c>
      <c r="W2301">
        <v>334</v>
      </c>
      <c r="X2301">
        <v>42</v>
      </c>
      <c r="Y2301">
        <v>176</v>
      </c>
      <c r="Z2301">
        <v>597</v>
      </c>
      <c r="AA2301">
        <v>928</v>
      </c>
      <c r="AB2301">
        <v>67</v>
      </c>
      <c r="AC2301">
        <v>39</v>
      </c>
      <c r="AD2301">
        <v>55</v>
      </c>
      <c r="AE2301">
        <v>56</v>
      </c>
      <c r="AF2301">
        <v>718</v>
      </c>
      <c r="AG2301">
        <v>638</v>
      </c>
      <c r="AH2301">
        <v>4</v>
      </c>
      <c r="AI2301">
        <v>6</v>
      </c>
      <c r="AJ2301">
        <v>12</v>
      </c>
      <c r="AK2301">
        <v>50</v>
      </c>
      <c r="AL2301">
        <v>4310</v>
      </c>
      <c r="AM2301">
        <v>1396</v>
      </c>
      <c r="AN2301">
        <v>160</v>
      </c>
      <c r="AO2301">
        <v>469</v>
      </c>
      <c r="AP2301">
        <v>1131</v>
      </c>
      <c r="AQ2301">
        <v>127</v>
      </c>
      <c r="AR2301">
        <v>132</v>
      </c>
      <c r="AS2301">
        <v>0.97899999999999998</v>
      </c>
      <c r="AT2301" t="s">
        <v>441</v>
      </c>
      <c r="AU2301" t="s">
        <v>493</v>
      </c>
      <c r="AV2301">
        <v>2446162</v>
      </c>
      <c r="AW2301">
        <v>104</v>
      </c>
      <c r="AX2301">
        <v>103</v>
      </c>
      <c r="AY2301" t="s">
        <v>54</v>
      </c>
      <c r="AZ2301" t="s">
        <v>54</v>
      </c>
      <c r="BA2301" t="s">
        <v>54</v>
      </c>
    </row>
    <row r="2302" spans="1:53" x14ac:dyDescent="0.55000000000000004">
      <c r="A2302">
        <v>1999</v>
      </c>
      <c r="B2302" s="5" t="b">
        <f>Teams[[#This Row],[yearID]]&gt;=1973</f>
        <v>1</v>
      </c>
      <c r="C2302" s="5" t="b">
        <f>Teams[[#This Row],[yearID]]&gt;=1903</f>
        <v>1</v>
      </c>
      <c r="D2302" t="s">
        <v>410</v>
      </c>
      <c r="E2302" t="s">
        <v>415</v>
      </c>
      <c r="F2302" t="s">
        <v>416</v>
      </c>
      <c r="G2302" s="5" t="str">
        <f>VLOOKUP(Teams[[#This Row],[franchID]],TeamsFranchises!$A$2:$D$121,2,FALSE)</f>
        <v>Chicago White Sox</v>
      </c>
      <c r="H2302" t="s">
        <v>591</v>
      </c>
      <c r="I2302">
        <v>2</v>
      </c>
      <c r="J2302">
        <v>162</v>
      </c>
      <c r="K2302">
        <v>81</v>
      </c>
      <c r="L2302">
        <v>75</v>
      </c>
      <c r="M2302">
        <v>86</v>
      </c>
      <c r="N2302" t="s">
        <v>51</v>
      </c>
      <c r="O2302" t="s">
        <v>51</v>
      </c>
      <c r="P2302" t="s">
        <v>51</v>
      </c>
      <c r="Q2302" s="5">
        <f>IF(Teams[[#This Row],[LgWin]]="Y", 1,
IF(Teams[[#This Row],[LgWin]] = "N", 0, " "))</f>
        <v>0</v>
      </c>
      <c r="R2302" t="s">
        <v>51</v>
      </c>
      <c r="S2302" s="5">
        <f>IF(Teams[[#This Row],[WSWin]]="Y", 1,
IF(Teams[[#This Row],[WSWin]] = "N", 0, " "))</f>
        <v>0</v>
      </c>
      <c r="T2302">
        <v>777</v>
      </c>
      <c r="U2302">
        <v>5644</v>
      </c>
      <c r="V2302">
        <v>1563</v>
      </c>
      <c r="W2302">
        <v>298</v>
      </c>
      <c r="X2302">
        <v>37</v>
      </c>
      <c r="Y2302">
        <v>162</v>
      </c>
      <c r="Z2302">
        <v>499</v>
      </c>
      <c r="AA2302">
        <v>810</v>
      </c>
      <c r="AB2302">
        <v>110</v>
      </c>
      <c r="AC2302">
        <v>50</v>
      </c>
      <c r="AD2302">
        <v>34</v>
      </c>
      <c r="AE2302">
        <v>45</v>
      </c>
      <c r="AF2302">
        <v>870</v>
      </c>
      <c r="AG2302">
        <v>786</v>
      </c>
      <c r="AH2302">
        <v>4.92</v>
      </c>
      <c r="AI2302">
        <v>6</v>
      </c>
      <c r="AJ2302">
        <v>3</v>
      </c>
      <c r="AK2302">
        <v>39</v>
      </c>
      <c r="AL2302">
        <v>4315</v>
      </c>
      <c r="AM2302">
        <v>1608</v>
      </c>
      <c r="AN2302">
        <v>210</v>
      </c>
      <c r="AO2302">
        <v>596</v>
      </c>
      <c r="AP2302">
        <v>968</v>
      </c>
      <c r="AQ2302">
        <v>136</v>
      </c>
      <c r="AR2302">
        <v>149</v>
      </c>
      <c r="AS2302">
        <v>0.97699999999999998</v>
      </c>
      <c r="AT2302" t="s">
        <v>417</v>
      </c>
      <c r="AU2302" t="s">
        <v>582</v>
      </c>
      <c r="AV2302">
        <v>1338851</v>
      </c>
      <c r="AW2302">
        <v>101</v>
      </c>
      <c r="AX2302">
        <v>101</v>
      </c>
      <c r="AY2302" t="s">
        <v>416</v>
      </c>
      <c r="AZ2302" t="s">
        <v>415</v>
      </c>
      <c r="BA2302" t="s">
        <v>415</v>
      </c>
    </row>
    <row r="2303" spans="1:53" x14ac:dyDescent="0.55000000000000004">
      <c r="A2303">
        <v>1999</v>
      </c>
      <c r="B2303" s="5" t="b">
        <f>Teams[[#This Row],[yearID]]&gt;=1973</f>
        <v>1</v>
      </c>
      <c r="C2303" s="5" t="b">
        <f>Teams[[#This Row],[yearID]]&gt;=1903</f>
        <v>1</v>
      </c>
      <c r="D2303" t="s">
        <v>157</v>
      </c>
      <c r="E2303" t="s">
        <v>161</v>
      </c>
      <c r="F2303" t="s">
        <v>162</v>
      </c>
      <c r="G2303" s="5" t="str">
        <f>VLOOKUP(Teams[[#This Row],[franchID]],TeamsFranchises!$A$2:$D$121,2,FALSE)</f>
        <v>Chicago Cubs</v>
      </c>
      <c r="H2303" t="s">
        <v>591</v>
      </c>
      <c r="I2303">
        <v>6</v>
      </c>
      <c r="J2303">
        <v>162</v>
      </c>
      <c r="K2303">
        <v>81</v>
      </c>
      <c r="L2303">
        <v>67</v>
      </c>
      <c r="M2303">
        <v>95</v>
      </c>
      <c r="N2303" t="s">
        <v>51</v>
      </c>
      <c r="O2303" t="s">
        <v>51</v>
      </c>
      <c r="P2303" t="s">
        <v>51</v>
      </c>
      <c r="Q2303" s="5">
        <f>IF(Teams[[#This Row],[LgWin]]="Y", 1,
IF(Teams[[#This Row],[LgWin]] = "N", 0, " "))</f>
        <v>0</v>
      </c>
      <c r="R2303" t="s">
        <v>51</v>
      </c>
      <c r="S2303" s="5">
        <f>IF(Teams[[#This Row],[WSWin]]="Y", 1,
IF(Teams[[#This Row],[WSWin]] = "N", 0, " "))</f>
        <v>0</v>
      </c>
      <c r="T2303">
        <v>747</v>
      </c>
      <c r="U2303">
        <v>5482</v>
      </c>
      <c r="V2303">
        <v>1411</v>
      </c>
      <c r="W2303">
        <v>255</v>
      </c>
      <c r="X2303">
        <v>35</v>
      </c>
      <c r="Y2303">
        <v>189</v>
      </c>
      <c r="Z2303">
        <v>571</v>
      </c>
      <c r="AA2303">
        <v>1170</v>
      </c>
      <c r="AB2303">
        <v>60</v>
      </c>
      <c r="AC2303">
        <v>44</v>
      </c>
      <c r="AD2303">
        <v>39</v>
      </c>
      <c r="AE2303">
        <v>44</v>
      </c>
      <c r="AF2303">
        <v>920</v>
      </c>
      <c r="AG2303">
        <v>837</v>
      </c>
      <c r="AH2303">
        <v>5.27</v>
      </c>
      <c r="AI2303">
        <v>11</v>
      </c>
      <c r="AJ2303">
        <v>6</v>
      </c>
      <c r="AK2303">
        <v>32</v>
      </c>
      <c r="AL2303">
        <v>4292</v>
      </c>
      <c r="AM2303">
        <v>1619</v>
      </c>
      <c r="AN2303">
        <v>221</v>
      </c>
      <c r="AO2303">
        <v>529</v>
      </c>
      <c r="AP2303">
        <v>980</v>
      </c>
      <c r="AQ2303">
        <v>139</v>
      </c>
      <c r="AR2303">
        <v>135</v>
      </c>
      <c r="AS2303">
        <v>0.97699999999999998</v>
      </c>
      <c r="AT2303" t="s">
        <v>434</v>
      </c>
      <c r="AU2303" t="s">
        <v>473</v>
      </c>
      <c r="AV2303">
        <v>2813854</v>
      </c>
      <c r="AW2303">
        <v>97</v>
      </c>
      <c r="AX2303">
        <v>98</v>
      </c>
      <c r="AY2303" t="s">
        <v>162</v>
      </c>
      <c r="AZ2303" t="s">
        <v>161</v>
      </c>
      <c r="BA2303" t="s">
        <v>161</v>
      </c>
    </row>
    <row r="2304" spans="1:53" x14ac:dyDescent="0.55000000000000004">
      <c r="A2304">
        <v>1999</v>
      </c>
      <c r="B2304" s="5" t="b">
        <f>Teams[[#This Row],[yearID]]&gt;=1973</f>
        <v>1</v>
      </c>
      <c r="C2304" s="5" t="b">
        <f>Teams[[#This Row],[yearID]]&gt;=1903</f>
        <v>1</v>
      </c>
      <c r="D2304" t="s">
        <v>157</v>
      </c>
      <c r="E2304" t="s">
        <v>167</v>
      </c>
      <c r="F2304" t="s">
        <v>167</v>
      </c>
      <c r="G2304" s="5" t="str">
        <f>VLOOKUP(Teams[[#This Row],[franchID]],TeamsFranchises!$A$2:$D$121,2,FALSE)</f>
        <v>Cincinnati Reds</v>
      </c>
      <c r="H2304" t="s">
        <v>591</v>
      </c>
      <c r="I2304">
        <v>2</v>
      </c>
      <c r="J2304">
        <v>163</v>
      </c>
      <c r="K2304">
        <v>82</v>
      </c>
      <c r="L2304">
        <v>96</v>
      </c>
      <c r="M2304">
        <v>67</v>
      </c>
      <c r="N2304" t="s">
        <v>51</v>
      </c>
      <c r="O2304" t="s">
        <v>51</v>
      </c>
      <c r="P2304" t="s">
        <v>51</v>
      </c>
      <c r="Q2304" s="5">
        <f>IF(Teams[[#This Row],[LgWin]]="Y", 1,
IF(Teams[[#This Row],[LgWin]] = "N", 0, " "))</f>
        <v>0</v>
      </c>
      <c r="R2304" t="s">
        <v>51</v>
      </c>
      <c r="S2304" s="5">
        <f>IF(Teams[[#This Row],[WSWin]]="Y", 1,
IF(Teams[[#This Row],[WSWin]] = "N", 0, " "))</f>
        <v>0</v>
      </c>
      <c r="T2304">
        <v>865</v>
      </c>
      <c r="U2304">
        <v>5649</v>
      </c>
      <c r="V2304">
        <v>1536</v>
      </c>
      <c r="W2304">
        <v>312</v>
      </c>
      <c r="X2304">
        <v>37</v>
      </c>
      <c r="Y2304">
        <v>209</v>
      </c>
      <c r="Z2304">
        <v>569</v>
      </c>
      <c r="AA2304">
        <v>1125</v>
      </c>
      <c r="AB2304">
        <v>164</v>
      </c>
      <c r="AC2304">
        <v>54</v>
      </c>
      <c r="AD2304">
        <v>45</v>
      </c>
      <c r="AE2304">
        <v>44</v>
      </c>
      <c r="AF2304">
        <v>711</v>
      </c>
      <c r="AG2304">
        <v>647</v>
      </c>
      <c r="AH2304">
        <v>3.98</v>
      </c>
      <c r="AI2304">
        <v>6</v>
      </c>
      <c r="AJ2304">
        <v>11</v>
      </c>
      <c r="AK2304">
        <v>55</v>
      </c>
      <c r="AL2304">
        <v>4386</v>
      </c>
      <c r="AM2304">
        <v>1309</v>
      </c>
      <c r="AN2304">
        <v>190</v>
      </c>
      <c r="AO2304">
        <v>636</v>
      </c>
      <c r="AP2304">
        <v>1081</v>
      </c>
      <c r="AQ2304">
        <v>105</v>
      </c>
      <c r="AR2304">
        <v>139</v>
      </c>
      <c r="AS2304">
        <v>0.98299999999999998</v>
      </c>
      <c r="AT2304" t="s">
        <v>165</v>
      </c>
      <c r="AU2304" t="s">
        <v>598</v>
      </c>
      <c r="AV2304">
        <v>2061222</v>
      </c>
      <c r="AW2304">
        <v>103</v>
      </c>
      <c r="AX2304">
        <v>103</v>
      </c>
      <c r="AY2304" t="s">
        <v>167</v>
      </c>
      <c r="AZ2304" t="s">
        <v>167</v>
      </c>
      <c r="BA2304" t="s">
        <v>167</v>
      </c>
    </row>
    <row r="2305" spans="1:53" x14ac:dyDescent="0.55000000000000004">
      <c r="A2305">
        <v>1999</v>
      </c>
      <c r="B2305" s="5" t="b">
        <f>Teams[[#This Row],[yearID]]&gt;=1973</f>
        <v>1</v>
      </c>
      <c r="C2305" s="5" t="b">
        <f>Teams[[#This Row],[yearID]]&gt;=1903</f>
        <v>1</v>
      </c>
      <c r="D2305" t="s">
        <v>410</v>
      </c>
      <c r="E2305" t="s">
        <v>64</v>
      </c>
      <c r="F2305" t="s">
        <v>64</v>
      </c>
      <c r="G2305" s="5" t="str">
        <f>VLOOKUP(Teams[[#This Row],[franchID]],TeamsFranchises!$A$2:$D$121,2,FALSE)</f>
        <v>Cleveland Indians</v>
      </c>
      <c r="H2305" t="s">
        <v>591</v>
      </c>
      <c r="I2305">
        <v>1</v>
      </c>
      <c r="J2305">
        <v>162</v>
      </c>
      <c r="K2305">
        <v>81</v>
      </c>
      <c r="L2305">
        <v>97</v>
      </c>
      <c r="M2305">
        <v>65</v>
      </c>
      <c r="N2305" t="s">
        <v>76</v>
      </c>
      <c r="O2305" t="s">
        <v>51</v>
      </c>
      <c r="P2305" t="s">
        <v>51</v>
      </c>
      <c r="Q2305" s="5">
        <f>IF(Teams[[#This Row],[LgWin]]="Y", 1,
IF(Teams[[#This Row],[LgWin]] = "N", 0, " "))</f>
        <v>0</v>
      </c>
      <c r="R2305" t="s">
        <v>51</v>
      </c>
      <c r="S2305" s="5">
        <f>IF(Teams[[#This Row],[WSWin]]="Y", 1,
IF(Teams[[#This Row],[WSWin]] = "N", 0, " "))</f>
        <v>0</v>
      </c>
      <c r="T2305">
        <v>1009</v>
      </c>
      <c r="U2305">
        <v>5634</v>
      </c>
      <c r="V2305">
        <v>1629</v>
      </c>
      <c r="W2305">
        <v>309</v>
      </c>
      <c r="X2305">
        <v>32</v>
      </c>
      <c r="Y2305">
        <v>209</v>
      </c>
      <c r="Z2305">
        <v>743</v>
      </c>
      <c r="AA2305">
        <v>1099</v>
      </c>
      <c r="AB2305">
        <v>147</v>
      </c>
      <c r="AC2305">
        <v>50</v>
      </c>
      <c r="AD2305">
        <v>55</v>
      </c>
      <c r="AE2305">
        <v>67</v>
      </c>
      <c r="AF2305">
        <v>860</v>
      </c>
      <c r="AG2305">
        <v>788</v>
      </c>
      <c r="AH2305">
        <v>4.8899999999999997</v>
      </c>
      <c r="AI2305">
        <v>3</v>
      </c>
      <c r="AJ2305">
        <v>6</v>
      </c>
      <c r="AK2305">
        <v>46</v>
      </c>
      <c r="AL2305">
        <v>4351</v>
      </c>
      <c r="AM2305">
        <v>1503</v>
      </c>
      <c r="AN2305">
        <v>197</v>
      </c>
      <c r="AO2305">
        <v>634</v>
      </c>
      <c r="AP2305">
        <v>1120</v>
      </c>
      <c r="AQ2305">
        <v>106</v>
      </c>
      <c r="AR2305">
        <v>154</v>
      </c>
      <c r="AS2305">
        <v>0.98299999999999998</v>
      </c>
      <c r="AT2305" t="s">
        <v>487</v>
      </c>
      <c r="AU2305" t="s">
        <v>592</v>
      </c>
      <c r="AV2305">
        <v>3468456</v>
      </c>
      <c r="AW2305">
        <v>104</v>
      </c>
      <c r="AX2305">
        <v>103</v>
      </c>
      <c r="AY2305" t="s">
        <v>64</v>
      </c>
      <c r="AZ2305" t="s">
        <v>64</v>
      </c>
      <c r="BA2305" t="s">
        <v>64</v>
      </c>
    </row>
    <row r="2306" spans="1:53" x14ac:dyDescent="0.55000000000000004">
      <c r="A2306">
        <v>1999</v>
      </c>
      <c r="B2306" s="5" t="b">
        <f>Teams[[#This Row],[yearID]]&gt;=1973</f>
        <v>1</v>
      </c>
      <c r="C2306" s="5" t="b">
        <f>Teams[[#This Row],[yearID]]&gt;=1903</f>
        <v>1</v>
      </c>
      <c r="D2306" t="s">
        <v>157</v>
      </c>
      <c r="E2306" t="s">
        <v>241</v>
      </c>
      <c r="F2306" t="s">
        <v>241</v>
      </c>
      <c r="G2306" s="5" t="str">
        <f>VLOOKUP(Teams[[#This Row],[franchID]],TeamsFranchises!$A$2:$D$121,2,FALSE)</f>
        <v>Colorado Rockies</v>
      </c>
      <c r="H2306" t="s">
        <v>8</v>
      </c>
      <c r="I2306">
        <v>5</v>
      </c>
      <c r="J2306">
        <v>162</v>
      </c>
      <c r="K2306">
        <v>81</v>
      </c>
      <c r="L2306">
        <v>72</v>
      </c>
      <c r="M2306">
        <v>90</v>
      </c>
      <c r="N2306" t="s">
        <v>51</v>
      </c>
      <c r="O2306" t="s">
        <v>51</v>
      </c>
      <c r="P2306" t="s">
        <v>51</v>
      </c>
      <c r="Q2306" s="5">
        <f>IF(Teams[[#This Row],[LgWin]]="Y", 1,
IF(Teams[[#This Row],[LgWin]] = "N", 0, " "))</f>
        <v>0</v>
      </c>
      <c r="R2306" t="s">
        <v>51</v>
      </c>
      <c r="S2306" s="5">
        <f>IF(Teams[[#This Row],[WSWin]]="Y", 1,
IF(Teams[[#This Row],[WSWin]] = "N", 0, " "))</f>
        <v>0</v>
      </c>
      <c r="T2306">
        <v>906</v>
      </c>
      <c r="U2306">
        <v>5717</v>
      </c>
      <c r="V2306">
        <v>1644</v>
      </c>
      <c r="W2306">
        <v>305</v>
      </c>
      <c r="X2306">
        <v>39</v>
      </c>
      <c r="Y2306">
        <v>223</v>
      </c>
      <c r="Z2306">
        <v>508</v>
      </c>
      <c r="AA2306">
        <v>863</v>
      </c>
      <c r="AB2306">
        <v>70</v>
      </c>
      <c r="AC2306">
        <v>43</v>
      </c>
      <c r="AD2306">
        <v>43</v>
      </c>
      <c r="AE2306">
        <v>46</v>
      </c>
      <c r="AF2306">
        <v>1028</v>
      </c>
      <c r="AG2306">
        <v>955</v>
      </c>
      <c r="AH2306">
        <v>6.01</v>
      </c>
      <c r="AI2306">
        <v>12</v>
      </c>
      <c r="AJ2306">
        <v>2</v>
      </c>
      <c r="AK2306">
        <v>33</v>
      </c>
      <c r="AL2306">
        <v>4287</v>
      </c>
      <c r="AM2306">
        <v>1700</v>
      </c>
      <c r="AN2306">
        <v>237</v>
      </c>
      <c r="AO2306">
        <v>737</v>
      </c>
      <c r="AP2306">
        <v>1032</v>
      </c>
      <c r="AQ2306">
        <v>118</v>
      </c>
      <c r="AR2306">
        <v>189</v>
      </c>
      <c r="AS2306">
        <v>0.98099999999999998</v>
      </c>
      <c r="AT2306" t="s">
        <v>584</v>
      </c>
      <c r="AU2306" t="s">
        <v>594</v>
      </c>
      <c r="AV2306">
        <v>3481065</v>
      </c>
      <c r="AW2306">
        <v>127</v>
      </c>
      <c r="AX2306">
        <v>127</v>
      </c>
      <c r="AY2306" t="s">
        <v>241</v>
      </c>
      <c r="AZ2306" t="s">
        <v>241</v>
      </c>
      <c r="BA2306" t="s">
        <v>241</v>
      </c>
    </row>
    <row r="2307" spans="1:53" x14ac:dyDescent="0.55000000000000004">
      <c r="A2307">
        <v>1999</v>
      </c>
      <c r="B2307" s="5" t="b">
        <f>Teams[[#This Row],[yearID]]&gt;=1973</f>
        <v>1</v>
      </c>
      <c r="C2307" s="5" t="b">
        <f>Teams[[#This Row],[yearID]]&gt;=1903</f>
        <v>1</v>
      </c>
      <c r="D2307" t="s">
        <v>410</v>
      </c>
      <c r="E2307" t="s">
        <v>419</v>
      </c>
      <c r="F2307" t="s">
        <v>419</v>
      </c>
      <c r="G2307" s="5" t="str">
        <f>VLOOKUP(Teams[[#This Row],[franchID]],TeamsFranchises!$A$2:$D$121,2,FALSE)</f>
        <v>Detroit Tigers</v>
      </c>
      <c r="H2307" t="s">
        <v>591</v>
      </c>
      <c r="I2307">
        <v>3</v>
      </c>
      <c r="J2307">
        <v>161</v>
      </c>
      <c r="K2307">
        <v>81</v>
      </c>
      <c r="L2307">
        <v>69</v>
      </c>
      <c r="M2307">
        <v>92</v>
      </c>
      <c r="N2307" t="s">
        <v>51</v>
      </c>
      <c r="O2307" t="s">
        <v>51</v>
      </c>
      <c r="P2307" t="s">
        <v>51</v>
      </c>
      <c r="Q2307" s="5">
        <f>IF(Teams[[#This Row],[LgWin]]="Y", 1,
IF(Teams[[#This Row],[LgWin]] = "N", 0, " "))</f>
        <v>0</v>
      </c>
      <c r="R2307" t="s">
        <v>51</v>
      </c>
      <c r="S2307" s="5">
        <f>IF(Teams[[#This Row],[WSWin]]="Y", 1,
IF(Teams[[#This Row],[WSWin]] = "N", 0, " "))</f>
        <v>0</v>
      </c>
      <c r="T2307">
        <v>747</v>
      </c>
      <c r="U2307">
        <v>5481</v>
      </c>
      <c r="V2307">
        <v>1433</v>
      </c>
      <c r="W2307">
        <v>289</v>
      </c>
      <c r="X2307">
        <v>34</v>
      </c>
      <c r="Y2307">
        <v>212</v>
      </c>
      <c r="Z2307">
        <v>458</v>
      </c>
      <c r="AA2307">
        <v>1049</v>
      </c>
      <c r="AB2307">
        <v>108</v>
      </c>
      <c r="AC2307">
        <v>70</v>
      </c>
      <c r="AD2307">
        <v>82</v>
      </c>
      <c r="AE2307">
        <v>39</v>
      </c>
      <c r="AF2307">
        <v>882</v>
      </c>
      <c r="AG2307">
        <v>817</v>
      </c>
      <c r="AH2307">
        <v>5.17</v>
      </c>
      <c r="AI2307">
        <v>4</v>
      </c>
      <c r="AJ2307">
        <v>6</v>
      </c>
      <c r="AK2307">
        <v>33</v>
      </c>
      <c r="AL2307">
        <v>4263</v>
      </c>
      <c r="AM2307">
        <v>1528</v>
      </c>
      <c r="AN2307">
        <v>209</v>
      </c>
      <c r="AO2307">
        <v>583</v>
      </c>
      <c r="AP2307">
        <v>976</v>
      </c>
      <c r="AQ2307">
        <v>106</v>
      </c>
      <c r="AR2307">
        <v>156</v>
      </c>
      <c r="AS2307">
        <v>0.98199999999999998</v>
      </c>
      <c r="AT2307" t="s">
        <v>420</v>
      </c>
      <c r="AU2307" t="s">
        <v>518</v>
      </c>
      <c r="AV2307">
        <v>2026441</v>
      </c>
      <c r="AW2307">
        <v>99</v>
      </c>
      <c r="AX2307">
        <v>101</v>
      </c>
      <c r="AY2307" t="s">
        <v>419</v>
      </c>
      <c r="AZ2307" t="s">
        <v>419</v>
      </c>
      <c r="BA2307" t="s">
        <v>419</v>
      </c>
    </row>
    <row r="2308" spans="1:53" x14ac:dyDescent="0.55000000000000004">
      <c r="A2308">
        <v>1999</v>
      </c>
      <c r="B2308" s="5" t="b">
        <f>Teams[[#This Row],[yearID]]&gt;=1973</f>
        <v>1</v>
      </c>
      <c r="C2308" s="5" t="b">
        <f>Teams[[#This Row],[yearID]]&gt;=1903</f>
        <v>1</v>
      </c>
      <c r="D2308" t="s">
        <v>157</v>
      </c>
      <c r="E2308" t="s">
        <v>586</v>
      </c>
      <c r="F2308" t="s">
        <v>587</v>
      </c>
      <c r="G2308" s="5" t="str">
        <f>VLOOKUP(Teams[[#This Row],[franchID]],TeamsFranchises!$A$2:$D$121,2,FALSE)</f>
        <v>Florida Marlins</v>
      </c>
      <c r="H2308" t="s">
        <v>37</v>
      </c>
      <c r="I2308">
        <v>5</v>
      </c>
      <c r="J2308">
        <v>162</v>
      </c>
      <c r="K2308">
        <v>80</v>
      </c>
      <c r="L2308">
        <v>64</v>
      </c>
      <c r="M2308">
        <v>98</v>
      </c>
      <c r="N2308" t="s">
        <v>51</v>
      </c>
      <c r="O2308" t="s">
        <v>51</v>
      </c>
      <c r="P2308" t="s">
        <v>51</v>
      </c>
      <c r="Q2308" s="5">
        <f>IF(Teams[[#This Row],[LgWin]]="Y", 1,
IF(Teams[[#This Row],[LgWin]] = "N", 0, " "))</f>
        <v>0</v>
      </c>
      <c r="R2308" t="s">
        <v>51</v>
      </c>
      <c r="S2308" s="5">
        <f>IF(Teams[[#This Row],[WSWin]]="Y", 1,
IF(Teams[[#This Row],[WSWin]] = "N", 0, " "))</f>
        <v>0</v>
      </c>
      <c r="T2308">
        <v>691</v>
      </c>
      <c r="U2308">
        <v>5578</v>
      </c>
      <c r="V2308">
        <v>1465</v>
      </c>
      <c r="W2308">
        <v>266</v>
      </c>
      <c r="X2308">
        <v>44</v>
      </c>
      <c r="Y2308">
        <v>128</v>
      </c>
      <c r="Z2308">
        <v>479</v>
      </c>
      <c r="AA2308">
        <v>1145</v>
      </c>
      <c r="AB2308">
        <v>92</v>
      </c>
      <c r="AC2308">
        <v>46</v>
      </c>
      <c r="AD2308">
        <v>59</v>
      </c>
      <c r="AE2308">
        <v>56</v>
      </c>
      <c r="AF2308">
        <v>852</v>
      </c>
      <c r="AG2308">
        <v>781</v>
      </c>
      <c r="AH2308">
        <v>4.9000000000000004</v>
      </c>
      <c r="AI2308">
        <v>6</v>
      </c>
      <c r="AJ2308">
        <v>5</v>
      </c>
      <c r="AK2308">
        <v>33</v>
      </c>
      <c r="AL2308">
        <v>4307</v>
      </c>
      <c r="AM2308">
        <v>1560</v>
      </c>
      <c r="AN2308">
        <v>171</v>
      </c>
      <c r="AO2308">
        <v>655</v>
      </c>
      <c r="AP2308">
        <v>943</v>
      </c>
      <c r="AQ2308">
        <v>127</v>
      </c>
      <c r="AR2308">
        <v>150</v>
      </c>
      <c r="AS2308">
        <v>0.97899999999999998</v>
      </c>
      <c r="AT2308" t="s">
        <v>588</v>
      </c>
      <c r="AU2308" t="s">
        <v>608</v>
      </c>
      <c r="AV2308">
        <v>1369421</v>
      </c>
      <c r="AW2308">
        <v>93</v>
      </c>
      <c r="AX2308">
        <v>95</v>
      </c>
      <c r="AY2308" t="s">
        <v>587</v>
      </c>
      <c r="AZ2308" t="s">
        <v>586</v>
      </c>
      <c r="BA2308" t="s">
        <v>586</v>
      </c>
    </row>
    <row r="2309" spans="1:53" x14ac:dyDescent="0.55000000000000004">
      <c r="A2309">
        <v>1999</v>
      </c>
      <c r="B2309" s="5" t="b">
        <f>Teams[[#This Row],[yearID]]&gt;=1973</f>
        <v>1</v>
      </c>
      <c r="C2309" s="5" t="b">
        <f>Teams[[#This Row],[yearID]]&gt;=1903</f>
        <v>1</v>
      </c>
      <c r="D2309" t="s">
        <v>157</v>
      </c>
      <c r="E2309" t="s">
        <v>528</v>
      </c>
      <c r="F2309" t="s">
        <v>528</v>
      </c>
      <c r="G2309" s="5" t="str">
        <f>VLOOKUP(Teams[[#This Row],[franchID]],TeamsFranchises!$A$2:$D$121,2,FALSE)</f>
        <v>Houston Astros</v>
      </c>
      <c r="H2309" t="s">
        <v>591</v>
      </c>
      <c r="I2309">
        <v>1</v>
      </c>
      <c r="J2309">
        <v>162</v>
      </c>
      <c r="K2309">
        <v>82</v>
      </c>
      <c r="L2309">
        <v>97</v>
      </c>
      <c r="M2309">
        <v>65</v>
      </c>
      <c r="N2309" t="s">
        <v>76</v>
      </c>
      <c r="O2309" t="s">
        <v>51</v>
      </c>
      <c r="P2309" t="s">
        <v>51</v>
      </c>
      <c r="Q2309" s="5">
        <f>IF(Teams[[#This Row],[LgWin]]="Y", 1,
IF(Teams[[#This Row],[LgWin]] = "N", 0, " "))</f>
        <v>0</v>
      </c>
      <c r="R2309" t="s">
        <v>51</v>
      </c>
      <c r="S2309" s="5">
        <f>IF(Teams[[#This Row],[WSWin]]="Y", 1,
IF(Teams[[#This Row],[WSWin]] = "N", 0, " "))</f>
        <v>0</v>
      </c>
      <c r="T2309">
        <v>823</v>
      </c>
      <c r="U2309">
        <v>5485</v>
      </c>
      <c r="V2309">
        <v>1463</v>
      </c>
      <c r="W2309">
        <v>293</v>
      </c>
      <c r="X2309">
        <v>23</v>
      </c>
      <c r="Y2309">
        <v>168</v>
      </c>
      <c r="Z2309">
        <v>728</v>
      </c>
      <c r="AA2309">
        <v>1138</v>
      </c>
      <c r="AB2309">
        <v>166</v>
      </c>
      <c r="AC2309">
        <v>75</v>
      </c>
      <c r="AD2309">
        <v>52</v>
      </c>
      <c r="AE2309">
        <v>58</v>
      </c>
      <c r="AF2309">
        <v>675</v>
      </c>
      <c r="AG2309">
        <v>620</v>
      </c>
      <c r="AH2309">
        <v>3.83</v>
      </c>
      <c r="AI2309">
        <v>12</v>
      </c>
      <c r="AJ2309">
        <v>8</v>
      </c>
      <c r="AK2309">
        <v>48</v>
      </c>
      <c r="AL2309">
        <v>4376</v>
      </c>
      <c r="AM2309">
        <v>1485</v>
      </c>
      <c r="AN2309">
        <v>128</v>
      </c>
      <c r="AO2309">
        <v>478</v>
      </c>
      <c r="AP2309">
        <v>1204</v>
      </c>
      <c r="AQ2309">
        <v>106</v>
      </c>
      <c r="AR2309">
        <v>175</v>
      </c>
      <c r="AS2309">
        <v>0.98299999999999998</v>
      </c>
      <c r="AT2309" t="s">
        <v>539</v>
      </c>
      <c r="AU2309" t="s">
        <v>540</v>
      </c>
      <c r="AV2309">
        <v>2706017</v>
      </c>
      <c r="AW2309">
        <v>100</v>
      </c>
      <c r="AX2309">
        <v>98</v>
      </c>
      <c r="AY2309" t="s">
        <v>528</v>
      </c>
      <c r="AZ2309" t="s">
        <v>528</v>
      </c>
      <c r="BA2309" t="s">
        <v>528</v>
      </c>
    </row>
    <row r="2310" spans="1:53" x14ac:dyDescent="0.55000000000000004">
      <c r="A2310">
        <v>1999</v>
      </c>
      <c r="B2310" s="5" t="b">
        <f>Teams[[#This Row],[yearID]]&gt;=1973</f>
        <v>1</v>
      </c>
      <c r="C2310" s="5" t="b">
        <f>Teams[[#This Row],[yearID]]&gt;=1903</f>
        <v>1</v>
      </c>
      <c r="D2310" t="s">
        <v>410</v>
      </c>
      <c r="E2310" t="s">
        <v>509</v>
      </c>
      <c r="F2310" t="s">
        <v>548</v>
      </c>
      <c r="G2310" s="5" t="str">
        <f>VLOOKUP(Teams[[#This Row],[franchID]],TeamsFranchises!$A$2:$D$121,2,FALSE)</f>
        <v>Kansas City Royals</v>
      </c>
      <c r="H2310" t="s">
        <v>591</v>
      </c>
      <c r="I2310">
        <v>4</v>
      </c>
      <c r="J2310">
        <v>161</v>
      </c>
      <c r="K2310">
        <v>80</v>
      </c>
      <c r="L2310">
        <v>64</v>
      </c>
      <c r="M2310">
        <v>97</v>
      </c>
      <c r="N2310" t="s">
        <v>51</v>
      </c>
      <c r="O2310" t="s">
        <v>51</v>
      </c>
      <c r="P2310" t="s">
        <v>51</v>
      </c>
      <c r="Q2310" s="5">
        <f>IF(Teams[[#This Row],[LgWin]]="Y", 1,
IF(Teams[[#This Row],[LgWin]] = "N", 0, " "))</f>
        <v>0</v>
      </c>
      <c r="R2310" t="s">
        <v>51</v>
      </c>
      <c r="S2310" s="5">
        <f>IF(Teams[[#This Row],[WSWin]]="Y", 1,
IF(Teams[[#This Row],[WSWin]] = "N", 0, " "))</f>
        <v>0</v>
      </c>
      <c r="T2310">
        <v>856</v>
      </c>
      <c r="U2310">
        <v>5624</v>
      </c>
      <c r="V2310">
        <v>1584</v>
      </c>
      <c r="W2310">
        <v>294</v>
      </c>
      <c r="X2310">
        <v>52</v>
      </c>
      <c r="Y2310">
        <v>151</v>
      </c>
      <c r="Z2310">
        <v>535</v>
      </c>
      <c r="AA2310">
        <v>932</v>
      </c>
      <c r="AB2310">
        <v>127</v>
      </c>
      <c r="AC2310">
        <v>39</v>
      </c>
      <c r="AD2310">
        <v>64</v>
      </c>
      <c r="AE2310">
        <v>56</v>
      </c>
      <c r="AF2310">
        <v>921</v>
      </c>
      <c r="AG2310">
        <v>844</v>
      </c>
      <c r="AH2310">
        <v>5.35</v>
      </c>
      <c r="AI2310">
        <v>11</v>
      </c>
      <c r="AJ2310">
        <v>3</v>
      </c>
      <c r="AK2310">
        <v>29</v>
      </c>
      <c r="AL2310">
        <v>4262</v>
      </c>
      <c r="AM2310">
        <v>1607</v>
      </c>
      <c r="AN2310">
        <v>202</v>
      </c>
      <c r="AO2310">
        <v>643</v>
      </c>
      <c r="AP2310">
        <v>831</v>
      </c>
      <c r="AQ2310">
        <v>125</v>
      </c>
      <c r="AR2310">
        <v>188</v>
      </c>
      <c r="AS2310">
        <v>0.98</v>
      </c>
      <c r="AT2310" t="s">
        <v>549</v>
      </c>
      <c r="AU2310" t="s">
        <v>590</v>
      </c>
      <c r="AV2310">
        <v>1506068</v>
      </c>
      <c r="AW2310">
        <v>102</v>
      </c>
      <c r="AX2310">
        <v>103</v>
      </c>
      <c r="AY2310" t="s">
        <v>548</v>
      </c>
      <c r="AZ2310" t="s">
        <v>509</v>
      </c>
      <c r="BA2310" t="s">
        <v>509</v>
      </c>
    </row>
    <row r="2311" spans="1:53" x14ac:dyDescent="0.55000000000000004">
      <c r="A2311">
        <v>1999</v>
      </c>
      <c r="B2311" s="5" t="b">
        <f>Teams[[#This Row],[yearID]]&gt;=1973</f>
        <v>1</v>
      </c>
      <c r="C2311" s="5" t="b">
        <f>Teams[[#This Row],[yearID]]&gt;=1903</f>
        <v>1</v>
      </c>
      <c r="D2311" t="s">
        <v>157</v>
      </c>
      <c r="E2311" t="s">
        <v>511</v>
      </c>
      <c r="F2311" t="s">
        <v>260</v>
      </c>
      <c r="G2311" s="5" t="str">
        <f>VLOOKUP(Teams[[#This Row],[franchID]],TeamsFranchises!$A$2:$D$121,2,FALSE)</f>
        <v>Los Angeles Dodgers</v>
      </c>
      <c r="H2311" t="s">
        <v>8</v>
      </c>
      <c r="I2311">
        <v>3</v>
      </c>
      <c r="J2311">
        <v>162</v>
      </c>
      <c r="K2311">
        <v>81</v>
      </c>
      <c r="L2311">
        <v>77</v>
      </c>
      <c r="M2311">
        <v>85</v>
      </c>
      <c r="N2311" t="s">
        <v>51</v>
      </c>
      <c r="O2311" t="s">
        <v>51</v>
      </c>
      <c r="P2311" t="s">
        <v>51</v>
      </c>
      <c r="Q2311" s="5">
        <f>IF(Teams[[#This Row],[LgWin]]="Y", 1,
IF(Teams[[#This Row],[LgWin]] = "N", 0, " "))</f>
        <v>0</v>
      </c>
      <c r="R2311" t="s">
        <v>51</v>
      </c>
      <c r="S2311" s="5">
        <f>IF(Teams[[#This Row],[WSWin]]="Y", 1,
IF(Teams[[#This Row],[WSWin]] = "N", 0, " "))</f>
        <v>0</v>
      </c>
      <c r="T2311">
        <v>793</v>
      </c>
      <c r="U2311">
        <v>5567</v>
      </c>
      <c r="V2311">
        <v>1480</v>
      </c>
      <c r="W2311">
        <v>253</v>
      </c>
      <c r="X2311">
        <v>23</v>
      </c>
      <c r="Y2311">
        <v>187</v>
      </c>
      <c r="Z2311">
        <v>594</v>
      </c>
      <c r="AA2311">
        <v>1030</v>
      </c>
      <c r="AB2311">
        <v>167</v>
      </c>
      <c r="AC2311">
        <v>68</v>
      </c>
      <c r="AD2311">
        <v>52</v>
      </c>
      <c r="AE2311">
        <v>51</v>
      </c>
      <c r="AF2311">
        <v>787</v>
      </c>
      <c r="AG2311">
        <v>718</v>
      </c>
      <c r="AH2311">
        <v>4.45</v>
      </c>
      <c r="AI2311">
        <v>8</v>
      </c>
      <c r="AJ2311">
        <v>6</v>
      </c>
      <c r="AK2311">
        <v>37</v>
      </c>
      <c r="AL2311">
        <v>4359</v>
      </c>
      <c r="AM2311">
        <v>1438</v>
      </c>
      <c r="AN2311">
        <v>192</v>
      </c>
      <c r="AO2311">
        <v>594</v>
      </c>
      <c r="AP2311">
        <v>1077</v>
      </c>
      <c r="AQ2311">
        <v>137</v>
      </c>
      <c r="AR2311">
        <v>137</v>
      </c>
      <c r="AS2311">
        <v>0.97799999999999998</v>
      </c>
      <c r="AT2311" t="s">
        <v>512</v>
      </c>
      <c r="AU2311" t="s">
        <v>531</v>
      </c>
      <c r="AV2311">
        <v>3095346</v>
      </c>
      <c r="AW2311">
        <v>95</v>
      </c>
      <c r="AX2311">
        <v>94</v>
      </c>
      <c r="AY2311" t="s">
        <v>260</v>
      </c>
      <c r="AZ2311" t="s">
        <v>511</v>
      </c>
      <c r="BA2311" t="s">
        <v>511</v>
      </c>
    </row>
    <row r="2312" spans="1:53" x14ac:dyDescent="0.55000000000000004">
      <c r="A2312">
        <v>1999</v>
      </c>
      <c r="B2312" s="5" t="b">
        <f>Teams[[#This Row],[yearID]]&gt;=1973</f>
        <v>1</v>
      </c>
      <c r="C2312" s="5" t="b">
        <f>Teams[[#This Row],[yearID]]&gt;=1903</f>
        <v>1</v>
      </c>
      <c r="D2312" t="s">
        <v>157</v>
      </c>
      <c r="E2312" t="s">
        <v>282</v>
      </c>
      <c r="F2312" t="s">
        <v>282</v>
      </c>
      <c r="G2312" s="5" t="str">
        <f>VLOOKUP(Teams[[#This Row],[franchID]],TeamsFranchises!$A$2:$D$121,2,FALSE)</f>
        <v>Milwaukee Brewers</v>
      </c>
      <c r="H2312" t="s">
        <v>591</v>
      </c>
      <c r="I2312">
        <v>5</v>
      </c>
      <c r="J2312">
        <v>161</v>
      </c>
      <c r="K2312">
        <v>80</v>
      </c>
      <c r="L2312">
        <v>74</v>
      </c>
      <c r="M2312">
        <v>87</v>
      </c>
      <c r="N2312" t="s">
        <v>51</v>
      </c>
      <c r="O2312" t="s">
        <v>51</v>
      </c>
      <c r="P2312" t="s">
        <v>51</v>
      </c>
      <c r="Q2312" s="5">
        <f>IF(Teams[[#This Row],[LgWin]]="Y", 1,
IF(Teams[[#This Row],[LgWin]] = "N", 0, " "))</f>
        <v>0</v>
      </c>
      <c r="R2312" t="s">
        <v>51</v>
      </c>
      <c r="S2312" s="5">
        <f>IF(Teams[[#This Row],[WSWin]]="Y", 1,
IF(Teams[[#This Row],[WSWin]] = "N", 0, " "))</f>
        <v>0</v>
      </c>
      <c r="T2312">
        <v>815</v>
      </c>
      <c r="U2312">
        <v>5582</v>
      </c>
      <c r="V2312">
        <v>1524</v>
      </c>
      <c r="W2312">
        <v>299</v>
      </c>
      <c r="X2312">
        <v>30</v>
      </c>
      <c r="Y2312">
        <v>165</v>
      </c>
      <c r="Z2312">
        <v>658</v>
      </c>
      <c r="AA2312">
        <v>1065</v>
      </c>
      <c r="AB2312">
        <v>81</v>
      </c>
      <c r="AC2312">
        <v>33</v>
      </c>
      <c r="AD2312">
        <v>55</v>
      </c>
      <c r="AE2312">
        <v>51</v>
      </c>
      <c r="AF2312">
        <v>886</v>
      </c>
      <c r="AG2312">
        <v>813</v>
      </c>
      <c r="AH2312">
        <v>5.07</v>
      </c>
      <c r="AI2312">
        <v>2</v>
      </c>
      <c r="AJ2312">
        <v>5</v>
      </c>
      <c r="AK2312">
        <v>40</v>
      </c>
      <c r="AL2312">
        <v>4328</v>
      </c>
      <c r="AM2312">
        <v>1618</v>
      </c>
      <c r="AN2312">
        <v>213</v>
      </c>
      <c r="AO2312">
        <v>616</v>
      </c>
      <c r="AP2312">
        <v>987</v>
      </c>
      <c r="AQ2312">
        <v>127</v>
      </c>
      <c r="AR2312">
        <v>146</v>
      </c>
      <c r="AS2312">
        <v>0.97899999999999998</v>
      </c>
      <c r="AT2312" t="s">
        <v>281</v>
      </c>
      <c r="AU2312" t="s">
        <v>501</v>
      </c>
      <c r="AV2312">
        <v>1701796</v>
      </c>
      <c r="AW2312">
        <v>99</v>
      </c>
      <c r="AX2312">
        <v>99</v>
      </c>
      <c r="AY2312" t="s">
        <v>282</v>
      </c>
      <c r="AZ2312" t="s">
        <v>563</v>
      </c>
      <c r="BA2312" t="s">
        <v>282</v>
      </c>
    </row>
    <row r="2313" spans="1:53" x14ac:dyDescent="0.55000000000000004">
      <c r="A2313">
        <v>1999</v>
      </c>
      <c r="B2313" s="5" t="b">
        <f>Teams[[#This Row],[yearID]]&gt;=1973</f>
        <v>1</v>
      </c>
      <c r="C2313" s="5" t="b">
        <f>Teams[[#This Row],[yearID]]&gt;=1903</f>
        <v>1</v>
      </c>
      <c r="D2313" t="s">
        <v>410</v>
      </c>
      <c r="E2313" t="s">
        <v>426</v>
      </c>
      <c r="F2313" t="s">
        <v>426</v>
      </c>
      <c r="G2313" s="5" t="str">
        <f>VLOOKUP(Teams[[#This Row],[franchID]],TeamsFranchises!$A$2:$D$121,2,FALSE)</f>
        <v>Minnesota Twins</v>
      </c>
      <c r="H2313" t="s">
        <v>591</v>
      </c>
      <c r="I2313">
        <v>5</v>
      </c>
      <c r="J2313">
        <v>161</v>
      </c>
      <c r="K2313">
        <v>81</v>
      </c>
      <c r="L2313">
        <v>63</v>
      </c>
      <c r="M2313">
        <v>97</v>
      </c>
      <c r="N2313" t="s">
        <v>51</v>
      </c>
      <c r="O2313" t="s">
        <v>51</v>
      </c>
      <c r="P2313" t="s">
        <v>51</v>
      </c>
      <c r="Q2313" s="5">
        <f>IF(Teams[[#This Row],[LgWin]]="Y", 1,
IF(Teams[[#This Row],[LgWin]] = "N", 0, " "))</f>
        <v>0</v>
      </c>
      <c r="R2313" t="s">
        <v>51</v>
      </c>
      <c r="S2313" s="5">
        <f>IF(Teams[[#This Row],[WSWin]]="Y", 1,
IF(Teams[[#This Row],[WSWin]] = "N", 0, " "))</f>
        <v>0</v>
      </c>
      <c r="T2313">
        <v>686</v>
      </c>
      <c r="U2313">
        <v>5495</v>
      </c>
      <c r="V2313">
        <v>1450</v>
      </c>
      <c r="W2313">
        <v>285</v>
      </c>
      <c r="X2313">
        <v>30</v>
      </c>
      <c r="Y2313">
        <v>105</v>
      </c>
      <c r="Z2313">
        <v>500</v>
      </c>
      <c r="AA2313">
        <v>978</v>
      </c>
      <c r="AB2313">
        <v>118</v>
      </c>
      <c r="AC2313">
        <v>60</v>
      </c>
      <c r="AD2313">
        <v>49</v>
      </c>
      <c r="AE2313">
        <v>56</v>
      </c>
      <c r="AF2313">
        <v>845</v>
      </c>
      <c r="AG2313">
        <v>791</v>
      </c>
      <c r="AH2313">
        <v>5</v>
      </c>
      <c r="AI2313">
        <v>13</v>
      </c>
      <c r="AJ2313">
        <v>8</v>
      </c>
      <c r="AK2313">
        <v>34</v>
      </c>
      <c r="AL2313">
        <v>4270</v>
      </c>
      <c r="AM2313">
        <v>1591</v>
      </c>
      <c r="AN2313">
        <v>208</v>
      </c>
      <c r="AO2313">
        <v>487</v>
      </c>
      <c r="AP2313">
        <v>927</v>
      </c>
      <c r="AQ2313">
        <v>92</v>
      </c>
      <c r="AR2313">
        <v>150</v>
      </c>
      <c r="AS2313">
        <v>0.98499999999999999</v>
      </c>
      <c r="AT2313" t="s">
        <v>523</v>
      </c>
      <c r="AU2313" t="s">
        <v>579</v>
      </c>
      <c r="AV2313">
        <v>1202829</v>
      </c>
      <c r="AW2313">
        <v>103</v>
      </c>
      <c r="AX2313">
        <v>104</v>
      </c>
      <c r="AY2313" t="s">
        <v>426</v>
      </c>
      <c r="AZ2313" t="s">
        <v>426</v>
      </c>
      <c r="BA2313" t="s">
        <v>426</v>
      </c>
    </row>
    <row r="2314" spans="1:53" x14ac:dyDescent="0.55000000000000004">
      <c r="A2314">
        <v>1999</v>
      </c>
      <c r="B2314" s="5" t="b">
        <f>Teams[[#This Row],[yearID]]&gt;=1973</f>
        <v>1</v>
      </c>
      <c r="C2314" s="5" t="b">
        <f>Teams[[#This Row],[yearID]]&gt;=1903</f>
        <v>1</v>
      </c>
      <c r="D2314" t="s">
        <v>157</v>
      </c>
      <c r="E2314" t="s">
        <v>551</v>
      </c>
      <c r="F2314" t="s">
        <v>398</v>
      </c>
      <c r="G2314" s="5" t="str">
        <f>VLOOKUP(Teams[[#This Row],[franchID]],TeamsFranchises!$A$2:$D$121,2,FALSE)</f>
        <v>Washington Nationals</v>
      </c>
      <c r="H2314" t="s">
        <v>37</v>
      </c>
      <c r="I2314">
        <v>4</v>
      </c>
      <c r="J2314">
        <v>162</v>
      </c>
      <c r="K2314">
        <v>81</v>
      </c>
      <c r="L2314">
        <v>68</v>
      </c>
      <c r="M2314">
        <v>94</v>
      </c>
      <c r="N2314" t="s">
        <v>51</v>
      </c>
      <c r="O2314" t="s">
        <v>51</v>
      </c>
      <c r="P2314" t="s">
        <v>51</v>
      </c>
      <c r="Q2314" s="5">
        <f>IF(Teams[[#This Row],[LgWin]]="Y", 1,
IF(Teams[[#This Row],[LgWin]] = "N", 0, " "))</f>
        <v>0</v>
      </c>
      <c r="R2314" t="s">
        <v>51</v>
      </c>
      <c r="S2314" s="5">
        <f>IF(Teams[[#This Row],[WSWin]]="Y", 1,
IF(Teams[[#This Row],[WSWin]] = "N", 0, " "))</f>
        <v>0</v>
      </c>
      <c r="T2314">
        <v>718</v>
      </c>
      <c r="U2314">
        <v>5559</v>
      </c>
      <c r="V2314">
        <v>1473</v>
      </c>
      <c r="W2314">
        <v>320</v>
      </c>
      <c r="X2314">
        <v>47</v>
      </c>
      <c r="Y2314">
        <v>163</v>
      </c>
      <c r="Z2314">
        <v>438</v>
      </c>
      <c r="AA2314">
        <v>939</v>
      </c>
      <c r="AB2314">
        <v>70</v>
      </c>
      <c r="AC2314">
        <v>51</v>
      </c>
      <c r="AD2314">
        <v>53</v>
      </c>
      <c r="AE2314">
        <v>28</v>
      </c>
      <c r="AF2314">
        <v>853</v>
      </c>
      <c r="AG2314">
        <v>748</v>
      </c>
      <c r="AH2314">
        <v>4.6900000000000004</v>
      </c>
      <c r="AI2314">
        <v>6</v>
      </c>
      <c r="AJ2314">
        <v>4</v>
      </c>
      <c r="AK2314">
        <v>44</v>
      </c>
      <c r="AL2314">
        <v>4303</v>
      </c>
      <c r="AM2314">
        <v>1505</v>
      </c>
      <c r="AN2314">
        <v>152</v>
      </c>
      <c r="AO2314">
        <v>572</v>
      </c>
      <c r="AP2314">
        <v>1043</v>
      </c>
      <c r="AQ2314">
        <v>160</v>
      </c>
      <c r="AR2314">
        <v>125</v>
      </c>
      <c r="AS2314">
        <v>0.97399999999999998</v>
      </c>
      <c r="AT2314" t="s">
        <v>552</v>
      </c>
      <c r="AU2314" t="s">
        <v>572</v>
      </c>
      <c r="AV2314">
        <v>773277</v>
      </c>
      <c r="AW2314">
        <v>97</v>
      </c>
      <c r="AX2314">
        <v>98</v>
      </c>
      <c r="AY2314" t="s">
        <v>551</v>
      </c>
      <c r="AZ2314" t="s">
        <v>551</v>
      </c>
      <c r="BA2314" t="s">
        <v>551</v>
      </c>
    </row>
    <row r="2315" spans="1:53" x14ac:dyDescent="0.55000000000000004">
      <c r="A2315">
        <v>1999</v>
      </c>
      <c r="B2315" s="5" t="b">
        <f>Teams[[#This Row],[yearID]]&gt;=1973</f>
        <v>1</v>
      </c>
      <c r="C2315" s="5" t="b">
        <f>Teams[[#This Row],[yearID]]&gt;=1903</f>
        <v>1</v>
      </c>
      <c r="D2315" t="s">
        <v>410</v>
      </c>
      <c r="E2315" t="s">
        <v>436</v>
      </c>
      <c r="F2315" t="s">
        <v>412</v>
      </c>
      <c r="G2315" s="5" t="str">
        <f>VLOOKUP(Teams[[#This Row],[franchID]],TeamsFranchises!$A$2:$D$121,2,FALSE)</f>
        <v>New York Yankees</v>
      </c>
      <c r="H2315" t="s">
        <v>37</v>
      </c>
      <c r="I2315">
        <v>1</v>
      </c>
      <c r="J2315">
        <v>162</v>
      </c>
      <c r="K2315">
        <v>81</v>
      </c>
      <c r="L2315">
        <v>98</v>
      </c>
      <c r="M2315">
        <v>64</v>
      </c>
      <c r="N2315" t="s">
        <v>76</v>
      </c>
      <c r="O2315" t="s">
        <v>51</v>
      </c>
      <c r="P2315" t="s">
        <v>76</v>
      </c>
      <c r="Q2315" s="5">
        <f>IF(Teams[[#This Row],[LgWin]]="Y", 1,
IF(Teams[[#This Row],[LgWin]] = "N", 0, " "))</f>
        <v>1</v>
      </c>
      <c r="R2315" t="s">
        <v>76</v>
      </c>
      <c r="S2315" s="5">
        <f>IF(Teams[[#This Row],[WSWin]]="Y", 1,
IF(Teams[[#This Row],[WSWin]] = "N", 0, " "))</f>
        <v>1</v>
      </c>
      <c r="T2315">
        <v>900</v>
      </c>
      <c r="U2315">
        <v>5568</v>
      </c>
      <c r="V2315">
        <v>1568</v>
      </c>
      <c r="W2315">
        <v>302</v>
      </c>
      <c r="X2315">
        <v>36</v>
      </c>
      <c r="Y2315">
        <v>193</v>
      </c>
      <c r="Z2315">
        <v>718</v>
      </c>
      <c r="AA2315">
        <v>978</v>
      </c>
      <c r="AB2315">
        <v>104</v>
      </c>
      <c r="AC2315">
        <v>57</v>
      </c>
      <c r="AD2315">
        <v>55</v>
      </c>
      <c r="AE2315">
        <v>53</v>
      </c>
      <c r="AF2315">
        <v>731</v>
      </c>
      <c r="AG2315">
        <v>661</v>
      </c>
      <c r="AH2315">
        <v>4.13</v>
      </c>
      <c r="AI2315">
        <v>6</v>
      </c>
      <c r="AJ2315">
        <v>10</v>
      </c>
      <c r="AK2315">
        <v>50</v>
      </c>
      <c r="AL2315">
        <v>4319</v>
      </c>
      <c r="AM2315">
        <v>1402</v>
      </c>
      <c r="AN2315">
        <v>158</v>
      </c>
      <c r="AO2315">
        <v>581</v>
      </c>
      <c r="AP2315">
        <v>1111</v>
      </c>
      <c r="AQ2315">
        <v>111</v>
      </c>
      <c r="AR2315">
        <v>132</v>
      </c>
      <c r="AS2315">
        <v>0.98199999999999998</v>
      </c>
      <c r="AT2315" t="s">
        <v>459</v>
      </c>
      <c r="AU2315" t="s">
        <v>571</v>
      </c>
      <c r="AV2315">
        <v>3292736</v>
      </c>
      <c r="AW2315">
        <v>98</v>
      </c>
      <c r="AX2315">
        <v>97</v>
      </c>
      <c r="AY2315" t="s">
        <v>412</v>
      </c>
      <c r="AZ2315" t="s">
        <v>436</v>
      </c>
      <c r="BA2315" t="s">
        <v>436</v>
      </c>
    </row>
    <row r="2316" spans="1:53" x14ac:dyDescent="0.55000000000000004">
      <c r="A2316">
        <v>1999</v>
      </c>
      <c r="B2316" s="5" t="b">
        <f>Teams[[#This Row],[yearID]]&gt;=1973</f>
        <v>1</v>
      </c>
      <c r="C2316" s="5" t="b">
        <f>Teams[[#This Row],[yearID]]&gt;=1903</f>
        <v>1</v>
      </c>
      <c r="D2316" t="s">
        <v>157</v>
      </c>
      <c r="E2316" t="s">
        <v>532</v>
      </c>
      <c r="F2316" t="s">
        <v>533</v>
      </c>
      <c r="G2316" s="5" t="str">
        <f>VLOOKUP(Teams[[#This Row],[franchID]],TeamsFranchises!$A$2:$D$121,2,FALSE)</f>
        <v>New York Mets</v>
      </c>
      <c r="H2316" t="s">
        <v>37</v>
      </c>
      <c r="I2316">
        <v>2</v>
      </c>
      <c r="J2316">
        <v>163</v>
      </c>
      <c r="K2316">
        <v>81</v>
      </c>
      <c r="L2316">
        <v>97</v>
      </c>
      <c r="M2316">
        <v>66</v>
      </c>
      <c r="N2316" t="s">
        <v>51</v>
      </c>
      <c r="O2316" t="s">
        <v>76</v>
      </c>
      <c r="P2316" t="s">
        <v>51</v>
      </c>
      <c r="Q2316" s="5">
        <f>IF(Teams[[#This Row],[LgWin]]="Y", 1,
IF(Teams[[#This Row],[LgWin]] = "N", 0, " "))</f>
        <v>0</v>
      </c>
      <c r="R2316" t="s">
        <v>51</v>
      </c>
      <c r="S2316" s="5">
        <f>IF(Teams[[#This Row],[WSWin]]="Y", 1,
IF(Teams[[#This Row],[WSWin]] = "N", 0, " "))</f>
        <v>0</v>
      </c>
      <c r="T2316">
        <v>853</v>
      </c>
      <c r="U2316">
        <v>5572</v>
      </c>
      <c r="V2316">
        <v>1553</v>
      </c>
      <c r="W2316">
        <v>297</v>
      </c>
      <c r="X2316">
        <v>14</v>
      </c>
      <c r="Y2316">
        <v>181</v>
      </c>
      <c r="Z2316">
        <v>717</v>
      </c>
      <c r="AA2316">
        <v>994</v>
      </c>
      <c r="AB2316">
        <v>150</v>
      </c>
      <c r="AC2316">
        <v>61</v>
      </c>
      <c r="AD2316">
        <v>48</v>
      </c>
      <c r="AE2316">
        <v>54</v>
      </c>
      <c r="AF2316">
        <v>711</v>
      </c>
      <c r="AG2316">
        <v>691</v>
      </c>
      <c r="AH2316">
        <v>4.2699999999999996</v>
      </c>
      <c r="AI2316">
        <v>5</v>
      </c>
      <c r="AJ2316">
        <v>7</v>
      </c>
      <c r="AK2316">
        <v>49</v>
      </c>
      <c r="AL2316">
        <v>4370</v>
      </c>
      <c r="AM2316">
        <v>1372</v>
      </c>
      <c r="AN2316">
        <v>167</v>
      </c>
      <c r="AO2316">
        <v>617</v>
      </c>
      <c r="AP2316">
        <v>1172</v>
      </c>
      <c r="AQ2316">
        <v>68</v>
      </c>
      <c r="AR2316">
        <v>147</v>
      </c>
      <c r="AS2316">
        <v>0.98899999999999999</v>
      </c>
      <c r="AT2316" t="s">
        <v>534</v>
      </c>
      <c r="AU2316" t="s">
        <v>536</v>
      </c>
      <c r="AV2316">
        <v>2725668</v>
      </c>
      <c r="AW2316">
        <v>98</v>
      </c>
      <c r="AX2316">
        <v>97</v>
      </c>
      <c r="AY2316" t="s">
        <v>533</v>
      </c>
      <c r="AZ2316" t="s">
        <v>532</v>
      </c>
      <c r="BA2316" t="s">
        <v>532</v>
      </c>
    </row>
    <row r="2317" spans="1:53" x14ac:dyDescent="0.55000000000000004">
      <c r="A2317">
        <v>1999</v>
      </c>
      <c r="B2317" s="5" t="b">
        <f>Teams[[#This Row],[yearID]]&gt;=1973</f>
        <v>1</v>
      </c>
      <c r="C2317" s="5" t="b">
        <f>Teams[[#This Row],[yearID]]&gt;=1903</f>
        <v>1</v>
      </c>
      <c r="D2317" t="s">
        <v>410</v>
      </c>
      <c r="E2317" t="s">
        <v>423</v>
      </c>
      <c r="F2317" t="s">
        <v>423</v>
      </c>
      <c r="G2317" s="5" t="str">
        <f>VLOOKUP(Teams[[#This Row],[franchID]],TeamsFranchises!$A$2:$D$121,2,FALSE)</f>
        <v>Oakland Athletics</v>
      </c>
      <c r="H2317" t="s">
        <v>8</v>
      </c>
      <c r="I2317">
        <v>2</v>
      </c>
      <c r="J2317">
        <v>162</v>
      </c>
      <c r="K2317">
        <v>81</v>
      </c>
      <c r="L2317">
        <v>87</v>
      </c>
      <c r="M2317">
        <v>75</v>
      </c>
      <c r="N2317" t="s">
        <v>51</v>
      </c>
      <c r="O2317" t="s">
        <v>51</v>
      </c>
      <c r="P2317" t="s">
        <v>51</v>
      </c>
      <c r="Q2317" s="5">
        <f>IF(Teams[[#This Row],[LgWin]]="Y", 1,
IF(Teams[[#This Row],[LgWin]] = "N", 0, " "))</f>
        <v>0</v>
      </c>
      <c r="R2317" t="s">
        <v>51</v>
      </c>
      <c r="S2317" s="5">
        <f>IF(Teams[[#This Row],[WSWin]]="Y", 1,
IF(Teams[[#This Row],[WSWin]] = "N", 0, " "))</f>
        <v>0</v>
      </c>
      <c r="T2317">
        <v>893</v>
      </c>
      <c r="U2317">
        <v>5519</v>
      </c>
      <c r="V2317">
        <v>1430</v>
      </c>
      <c r="W2317">
        <v>287</v>
      </c>
      <c r="X2317">
        <v>20</v>
      </c>
      <c r="Y2317">
        <v>235</v>
      </c>
      <c r="Z2317">
        <v>770</v>
      </c>
      <c r="AA2317">
        <v>1129</v>
      </c>
      <c r="AB2317">
        <v>70</v>
      </c>
      <c r="AC2317">
        <v>37</v>
      </c>
      <c r="AD2317">
        <v>71</v>
      </c>
      <c r="AE2317">
        <v>41</v>
      </c>
      <c r="AF2317">
        <v>846</v>
      </c>
      <c r="AG2317">
        <v>750</v>
      </c>
      <c r="AH2317">
        <v>4.6900000000000004</v>
      </c>
      <c r="AI2317">
        <v>6</v>
      </c>
      <c r="AJ2317">
        <v>5</v>
      </c>
      <c r="AK2317">
        <v>48</v>
      </c>
      <c r="AL2317">
        <v>4315</v>
      </c>
      <c r="AM2317">
        <v>1537</v>
      </c>
      <c r="AN2317">
        <v>160</v>
      </c>
      <c r="AO2317">
        <v>569</v>
      </c>
      <c r="AP2317">
        <v>967</v>
      </c>
      <c r="AQ2317">
        <v>122</v>
      </c>
      <c r="AR2317">
        <v>166</v>
      </c>
      <c r="AS2317">
        <v>0.98</v>
      </c>
      <c r="AT2317" t="s">
        <v>546</v>
      </c>
      <c r="AU2317" t="s">
        <v>547</v>
      </c>
      <c r="AV2317">
        <v>1434610</v>
      </c>
      <c r="AW2317">
        <v>94</v>
      </c>
      <c r="AX2317">
        <v>94</v>
      </c>
      <c r="AY2317" t="s">
        <v>423</v>
      </c>
      <c r="AZ2317" t="s">
        <v>423</v>
      </c>
      <c r="BA2317" t="s">
        <v>423</v>
      </c>
    </row>
    <row r="2318" spans="1:53" x14ac:dyDescent="0.55000000000000004">
      <c r="A2318">
        <v>1999</v>
      </c>
      <c r="B2318" s="5" t="b">
        <f>Teams[[#This Row],[yearID]]&gt;=1973</f>
        <v>1</v>
      </c>
      <c r="C2318" s="5" t="b">
        <f>Teams[[#This Row],[yearID]]&gt;=1903</f>
        <v>1</v>
      </c>
      <c r="D2318" t="s">
        <v>157</v>
      </c>
      <c r="E2318" t="s">
        <v>122</v>
      </c>
      <c r="F2318" t="s">
        <v>122</v>
      </c>
      <c r="G2318" s="5" t="str">
        <f>VLOOKUP(Teams[[#This Row],[franchID]],TeamsFranchises!$A$2:$D$121,2,FALSE)</f>
        <v>Philadelphia Phillies</v>
      </c>
      <c r="H2318" t="s">
        <v>37</v>
      </c>
      <c r="I2318">
        <v>3</v>
      </c>
      <c r="J2318">
        <v>162</v>
      </c>
      <c r="K2318">
        <v>81</v>
      </c>
      <c r="L2318">
        <v>77</v>
      </c>
      <c r="M2318">
        <v>85</v>
      </c>
      <c r="N2318" t="s">
        <v>51</v>
      </c>
      <c r="O2318" t="s">
        <v>51</v>
      </c>
      <c r="P2318" t="s">
        <v>51</v>
      </c>
      <c r="Q2318" s="5">
        <f>IF(Teams[[#This Row],[LgWin]]="Y", 1,
IF(Teams[[#This Row],[LgWin]] = "N", 0, " "))</f>
        <v>0</v>
      </c>
      <c r="R2318" t="s">
        <v>51</v>
      </c>
      <c r="S2318" s="5">
        <f>IF(Teams[[#This Row],[WSWin]]="Y", 1,
IF(Teams[[#This Row],[WSWin]] = "N", 0, " "))</f>
        <v>0</v>
      </c>
      <c r="T2318">
        <v>841</v>
      </c>
      <c r="U2318">
        <v>5598</v>
      </c>
      <c r="V2318">
        <v>1539</v>
      </c>
      <c r="W2318">
        <v>302</v>
      </c>
      <c r="X2318">
        <v>44</v>
      </c>
      <c r="Y2318">
        <v>161</v>
      </c>
      <c r="Z2318">
        <v>631</v>
      </c>
      <c r="AA2318">
        <v>1081</v>
      </c>
      <c r="AB2318">
        <v>125</v>
      </c>
      <c r="AC2318">
        <v>35</v>
      </c>
      <c r="AD2318">
        <v>46</v>
      </c>
      <c r="AE2318">
        <v>41</v>
      </c>
      <c r="AF2318">
        <v>846</v>
      </c>
      <c r="AG2318">
        <v>787</v>
      </c>
      <c r="AH2318">
        <v>4.92</v>
      </c>
      <c r="AI2318">
        <v>11</v>
      </c>
      <c r="AJ2318">
        <v>6</v>
      </c>
      <c r="AK2318">
        <v>32</v>
      </c>
      <c r="AL2318">
        <v>4315</v>
      </c>
      <c r="AM2318">
        <v>1494</v>
      </c>
      <c r="AN2318">
        <v>212</v>
      </c>
      <c r="AO2318">
        <v>627</v>
      </c>
      <c r="AP2318">
        <v>1030</v>
      </c>
      <c r="AQ2318">
        <v>100</v>
      </c>
      <c r="AR2318">
        <v>144</v>
      </c>
      <c r="AS2318">
        <v>0.98299999999999998</v>
      </c>
      <c r="AT2318" t="s">
        <v>358</v>
      </c>
      <c r="AU2318" t="s">
        <v>566</v>
      </c>
      <c r="AV2318">
        <v>1825337</v>
      </c>
      <c r="AW2318">
        <v>105</v>
      </c>
      <c r="AX2318">
        <v>105</v>
      </c>
      <c r="AY2318" t="s">
        <v>122</v>
      </c>
      <c r="AZ2318" t="s">
        <v>122</v>
      </c>
      <c r="BA2318" t="s">
        <v>122</v>
      </c>
    </row>
    <row r="2319" spans="1:53" x14ac:dyDescent="0.55000000000000004">
      <c r="A2319">
        <v>1999</v>
      </c>
      <c r="B2319" s="5" t="b">
        <f>Teams[[#This Row],[yearID]]&gt;=1973</f>
        <v>1</v>
      </c>
      <c r="C2319" s="5" t="b">
        <f>Teams[[#This Row],[yearID]]&gt;=1903</f>
        <v>1</v>
      </c>
      <c r="D2319" t="s">
        <v>157</v>
      </c>
      <c r="E2319" t="s">
        <v>229</v>
      </c>
      <c r="F2319" t="s">
        <v>229</v>
      </c>
      <c r="G2319" s="5" t="str">
        <f>VLOOKUP(Teams[[#This Row],[franchID]],TeamsFranchises!$A$2:$D$121,2,FALSE)</f>
        <v>Pittsburgh Pirates</v>
      </c>
      <c r="H2319" t="s">
        <v>591</v>
      </c>
      <c r="I2319">
        <v>3</v>
      </c>
      <c r="J2319">
        <v>161</v>
      </c>
      <c r="K2319">
        <v>81</v>
      </c>
      <c r="L2319">
        <v>78</v>
      </c>
      <c r="M2319">
        <v>83</v>
      </c>
      <c r="N2319" t="s">
        <v>51</v>
      </c>
      <c r="O2319" t="s">
        <v>51</v>
      </c>
      <c r="P2319" t="s">
        <v>51</v>
      </c>
      <c r="Q2319" s="5">
        <f>IF(Teams[[#This Row],[LgWin]]="Y", 1,
IF(Teams[[#This Row],[LgWin]] = "N", 0, " "))</f>
        <v>0</v>
      </c>
      <c r="R2319" t="s">
        <v>51</v>
      </c>
      <c r="S2319" s="5">
        <f>IF(Teams[[#This Row],[WSWin]]="Y", 1,
IF(Teams[[#This Row],[WSWin]] = "N", 0, " "))</f>
        <v>0</v>
      </c>
      <c r="T2319">
        <v>775</v>
      </c>
      <c r="U2319">
        <v>5468</v>
      </c>
      <c r="V2319">
        <v>1417</v>
      </c>
      <c r="W2319">
        <v>282</v>
      </c>
      <c r="X2319">
        <v>40</v>
      </c>
      <c r="Y2319">
        <v>171</v>
      </c>
      <c r="Z2319">
        <v>573</v>
      </c>
      <c r="AA2319">
        <v>1197</v>
      </c>
      <c r="AB2319">
        <v>112</v>
      </c>
      <c r="AC2319">
        <v>44</v>
      </c>
      <c r="AD2319">
        <v>60</v>
      </c>
      <c r="AE2319">
        <v>45</v>
      </c>
      <c r="AF2319">
        <v>782</v>
      </c>
      <c r="AG2319">
        <v>689</v>
      </c>
      <c r="AH2319">
        <v>4.33</v>
      </c>
      <c r="AI2319">
        <v>8</v>
      </c>
      <c r="AJ2319">
        <v>3</v>
      </c>
      <c r="AK2319">
        <v>34</v>
      </c>
      <c r="AL2319">
        <v>4300</v>
      </c>
      <c r="AM2319">
        <v>1444</v>
      </c>
      <c r="AN2319">
        <v>160</v>
      </c>
      <c r="AO2319">
        <v>633</v>
      </c>
      <c r="AP2319">
        <v>1083</v>
      </c>
      <c r="AQ2319">
        <v>147</v>
      </c>
      <c r="AR2319">
        <v>179</v>
      </c>
      <c r="AS2319">
        <v>0.97599999999999998</v>
      </c>
      <c r="AT2319" t="s">
        <v>390</v>
      </c>
      <c r="AU2319" t="s">
        <v>567</v>
      </c>
      <c r="AV2319">
        <v>1638023</v>
      </c>
      <c r="AW2319">
        <v>101</v>
      </c>
      <c r="AX2319">
        <v>101</v>
      </c>
      <c r="AY2319" t="s">
        <v>229</v>
      </c>
      <c r="AZ2319" t="s">
        <v>229</v>
      </c>
      <c r="BA2319" t="s">
        <v>229</v>
      </c>
    </row>
    <row r="2320" spans="1:53" x14ac:dyDescent="0.55000000000000004">
      <c r="A2320">
        <v>1999</v>
      </c>
      <c r="B2320" s="5" t="b">
        <f>Teams[[#This Row],[yearID]]&gt;=1973</f>
        <v>1</v>
      </c>
      <c r="C2320" s="5" t="b">
        <f>Teams[[#This Row],[yearID]]&gt;=1903</f>
        <v>1</v>
      </c>
      <c r="D2320" t="s">
        <v>157</v>
      </c>
      <c r="E2320" t="s">
        <v>554</v>
      </c>
      <c r="F2320" t="s">
        <v>555</v>
      </c>
      <c r="G2320" s="5" t="str">
        <f>VLOOKUP(Teams[[#This Row],[franchID]],TeamsFranchises!$A$2:$D$121,2,FALSE)</f>
        <v>San Diego Padres</v>
      </c>
      <c r="H2320" t="s">
        <v>8</v>
      </c>
      <c r="I2320">
        <v>4</v>
      </c>
      <c r="J2320">
        <v>162</v>
      </c>
      <c r="K2320">
        <v>81</v>
      </c>
      <c r="L2320">
        <v>74</v>
      </c>
      <c r="M2320">
        <v>88</v>
      </c>
      <c r="N2320" t="s">
        <v>51</v>
      </c>
      <c r="O2320" t="s">
        <v>51</v>
      </c>
      <c r="P2320" t="s">
        <v>51</v>
      </c>
      <c r="Q2320" s="5">
        <f>IF(Teams[[#This Row],[LgWin]]="Y", 1,
IF(Teams[[#This Row],[LgWin]] = "N", 0, " "))</f>
        <v>0</v>
      </c>
      <c r="R2320" t="s">
        <v>51</v>
      </c>
      <c r="S2320" s="5">
        <f>IF(Teams[[#This Row],[WSWin]]="Y", 1,
IF(Teams[[#This Row],[WSWin]] = "N", 0, " "))</f>
        <v>0</v>
      </c>
      <c r="T2320">
        <v>710</v>
      </c>
      <c r="U2320">
        <v>5394</v>
      </c>
      <c r="V2320">
        <v>1360</v>
      </c>
      <c r="W2320">
        <v>256</v>
      </c>
      <c r="X2320">
        <v>22</v>
      </c>
      <c r="Y2320">
        <v>153</v>
      </c>
      <c r="Z2320">
        <v>631</v>
      </c>
      <c r="AA2320">
        <v>1169</v>
      </c>
      <c r="AB2320">
        <v>174</v>
      </c>
      <c r="AC2320">
        <v>67</v>
      </c>
      <c r="AD2320">
        <v>35</v>
      </c>
      <c r="AE2320">
        <v>40</v>
      </c>
      <c r="AF2320">
        <v>781</v>
      </c>
      <c r="AG2320">
        <v>705</v>
      </c>
      <c r="AH2320">
        <v>4.47</v>
      </c>
      <c r="AI2320">
        <v>5</v>
      </c>
      <c r="AJ2320">
        <v>6</v>
      </c>
      <c r="AK2320">
        <v>43</v>
      </c>
      <c r="AL2320">
        <v>4261</v>
      </c>
      <c r="AM2320">
        <v>1454</v>
      </c>
      <c r="AN2320">
        <v>193</v>
      </c>
      <c r="AO2320">
        <v>529</v>
      </c>
      <c r="AP2320">
        <v>1078</v>
      </c>
      <c r="AQ2320">
        <v>129</v>
      </c>
      <c r="AR2320">
        <v>151</v>
      </c>
      <c r="AS2320">
        <v>0.97899999999999998</v>
      </c>
      <c r="AT2320" t="s">
        <v>556</v>
      </c>
      <c r="AU2320" t="s">
        <v>599</v>
      </c>
      <c r="AV2320">
        <v>2523538</v>
      </c>
      <c r="AW2320">
        <v>92</v>
      </c>
      <c r="AX2320">
        <v>92</v>
      </c>
      <c r="AY2320" t="s">
        <v>555</v>
      </c>
      <c r="AZ2320" t="s">
        <v>554</v>
      </c>
      <c r="BA2320" t="s">
        <v>554</v>
      </c>
    </row>
    <row r="2321" spans="1:53" x14ac:dyDescent="0.55000000000000004">
      <c r="A2321">
        <v>1999</v>
      </c>
      <c r="B2321" s="5" t="b">
        <f>Teams[[#This Row],[yearID]]&gt;=1973</f>
        <v>1</v>
      </c>
      <c r="C2321" s="5" t="b">
        <f>Teams[[#This Row],[yearID]]&gt;=1903</f>
        <v>1</v>
      </c>
      <c r="D2321" t="s">
        <v>410</v>
      </c>
      <c r="E2321" t="s">
        <v>573</v>
      </c>
      <c r="F2321" t="s">
        <v>573</v>
      </c>
      <c r="G2321" s="5" t="str">
        <f>VLOOKUP(Teams[[#This Row],[franchID]],TeamsFranchises!$A$2:$D$121,2,FALSE)</f>
        <v>Seattle Mariners</v>
      </c>
      <c r="H2321" t="s">
        <v>8</v>
      </c>
      <c r="I2321">
        <v>3</v>
      </c>
      <c r="J2321">
        <v>162</v>
      </c>
      <c r="K2321">
        <v>81</v>
      </c>
      <c r="L2321">
        <v>79</v>
      </c>
      <c r="M2321">
        <v>83</v>
      </c>
      <c r="N2321" t="s">
        <v>51</v>
      </c>
      <c r="O2321" t="s">
        <v>51</v>
      </c>
      <c r="P2321" t="s">
        <v>51</v>
      </c>
      <c r="Q2321" s="5">
        <f>IF(Teams[[#This Row],[LgWin]]="Y", 1,
IF(Teams[[#This Row],[LgWin]] = "N", 0, " "))</f>
        <v>0</v>
      </c>
      <c r="R2321" t="s">
        <v>51</v>
      </c>
      <c r="S2321" s="5">
        <f>IF(Teams[[#This Row],[WSWin]]="Y", 1,
IF(Teams[[#This Row],[WSWin]] = "N", 0, " "))</f>
        <v>0</v>
      </c>
      <c r="T2321">
        <v>859</v>
      </c>
      <c r="U2321">
        <v>5572</v>
      </c>
      <c r="V2321">
        <v>1499</v>
      </c>
      <c r="W2321">
        <v>263</v>
      </c>
      <c r="X2321">
        <v>21</v>
      </c>
      <c r="Y2321">
        <v>244</v>
      </c>
      <c r="Z2321">
        <v>610</v>
      </c>
      <c r="AA2321">
        <v>1095</v>
      </c>
      <c r="AB2321">
        <v>130</v>
      </c>
      <c r="AC2321">
        <v>45</v>
      </c>
      <c r="AD2321">
        <v>42</v>
      </c>
      <c r="AE2321">
        <v>48</v>
      </c>
      <c r="AF2321">
        <v>905</v>
      </c>
      <c r="AG2321">
        <v>834</v>
      </c>
      <c r="AH2321">
        <v>5.24</v>
      </c>
      <c r="AI2321">
        <v>7</v>
      </c>
      <c r="AJ2321">
        <v>6</v>
      </c>
      <c r="AK2321">
        <v>40</v>
      </c>
      <c r="AL2321">
        <v>4301</v>
      </c>
      <c r="AM2321">
        <v>1613</v>
      </c>
      <c r="AN2321">
        <v>191</v>
      </c>
      <c r="AO2321">
        <v>684</v>
      </c>
      <c r="AP2321">
        <v>980</v>
      </c>
      <c r="AQ2321">
        <v>113</v>
      </c>
      <c r="AR2321">
        <v>182</v>
      </c>
      <c r="AS2321">
        <v>0.98099999999999998</v>
      </c>
      <c r="AT2321" t="s">
        <v>574</v>
      </c>
      <c r="AU2321" t="s">
        <v>609</v>
      </c>
      <c r="AV2321">
        <v>2916346</v>
      </c>
      <c r="AW2321">
        <v>102</v>
      </c>
      <c r="AX2321">
        <v>103</v>
      </c>
      <c r="AY2321" t="s">
        <v>573</v>
      </c>
      <c r="AZ2321" t="s">
        <v>573</v>
      </c>
      <c r="BA2321" t="s">
        <v>573</v>
      </c>
    </row>
    <row r="2322" spans="1:53" x14ac:dyDescent="0.55000000000000004">
      <c r="A2322">
        <v>1999</v>
      </c>
      <c r="B2322" s="5" t="b">
        <f>Teams[[#This Row],[yearID]]&gt;=1973</f>
        <v>1</v>
      </c>
      <c r="C2322" s="5" t="b">
        <f>Teams[[#This Row],[yearID]]&gt;=1903</f>
        <v>1</v>
      </c>
      <c r="D2322" t="s">
        <v>157</v>
      </c>
      <c r="E2322" t="s">
        <v>514</v>
      </c>
      <c r="F2322" t="s">
        <v>243</v>
      </c>
      <c r="G2322" s="5" t="str">
        <f>VLOOKUP(Teams[[#This Row],[franchID]],TeamsFranchises!$A$2:$D$121,2,FALSE)</f>
        <v>San Francisco Giants</v>
      </c>
      <c r="H2322" t="s">
        <v>8</v>
      </c>
      <c r="I2322">
        <v>2</v>
      </c>
      <c r="J2322">
        <v>162</v>
      </c>
      <c r="K2322">
        <v>81</v>
      </c>
      <c r="L2322">
        <v>86</v>
      </c>
      <c r="M2322">
        <v>76</v>
      </c>
      <c r="N2322" t="s">
        <v>51</v>
      </c>
      <c r="O2322" t="s">
        <v>51</v>
      </c>
      <c r="P2322" t="s">
        <v>51</v>
      </c>
      <c r="Q2322" s="5">
        <f>IF(Teams[[#This Row],[LgWin]]="Y", 1,
IF(Teams[[#This Row],[LgWin]] = "N", 0, " "))</f>
        <v>0</v>
      </c>
      <c r="R2322" t="s">
        <v>51</v>
      </c>
      <c r="S2322" s="5">
        <f>IF(Teams[[#This Row],[WSWin]]="Y", 1,
IF(Teams[[#This Row],[WSWin]] = "N", 0, " "))</f>
        <v>0</v>
      </c>
      <c r="T2322">
        <v>872</v>
      </c>
      <c r="U2322">
        <v>5563</v>
      </c>
      <c r="V2322">
        <v>1507</v>
      </c>
      <c r="W2322">
        <v>307</v>
      </c>
      <c r="X2322">
        <v>18</v>
      </c>
      <c r="Y2322">
        <v>188</v>
      </c>
      <c r="Z2322">
        <v>696</v>
      </c>
      <c r="AA2322">
        <v>1028</v>
      </c>
      <c r="AB2322">
        <v>109</v>
      </c>
      <c r="AC2322">
        <v>56</v>
      </c>
      <c r="AD2322">
        <v>60</v>
      </c>
      <c r="AE2322">
        <v>42</v>
      </c>
      <c r="AF2322">
        <v>831</v>
      </c>
      <c r="AG2322">
        <v>762</v>
      </c>
      <c r="AH2322">
        <v>4.71</v>
      </c>
      <c r="AI2322">
        <v>6</v>
      </c>
      <c r="AJ2322">
        <v>3</v>
      </c>
      <c r="AK2322">
        <v>42</v>
      </c>
      <c r="AL2322">
        <v>4369</v>
      </c>
      <c r="AM2322">
        <v>1486</v>
      </c>
      <c r="AN2322">
        <v>194</v>
      </c>
      <c r="AO2322">
        <v>655</v>
      </c>
      <c r="AP2322">
        <v>1076</v>
      </c>
      <c r="AQ2322">
        <v>105</v>
      </c>
      <c r="AR2322">
        <v>155</v>
      </c>
      <c r="AS2322">
        <v>0.98299999999999998</v>
      </c>
      <c r="AT2322" t="s">
        <v>515</v>
      </c>
      <c r="AU2322" t="s">
        <v>600</v>
      </c>
      <c r="AV2322">
        <v>2078399</v>
      </c>
      <c r="AW2322">
        <v>95</v>
      </c>
      <c r="AX2322">
        <v>94</v>
      </c>
      <c r="AY2322" t="s">
        <v>243</v>
      </c>
      <c r="AZ2322" t="s">
        <v>514</v>
      </c>
      <c r="BA2322" t="s">
        <v>514</v>
      </c>
    </row>
    <row r="2323" spans="1:53" x14ac:dyDescent="0.55000000000000004">
      <c r="A2323">
        <v>1999</v>
      </c>
      <c r="B2323" s="5" t="b">
        <f>Teams[[#This Row],[yearID]]&gt;=1973</f>
        <v>1</v>
      </c>
      <c r="C2323" s="5" t="b">
        <f>Teams[[#This Row],[yearID]]&gt;=1903</f>
        <v>1</v>
      </c>
      <c r="D2323" t="s">
        <v>157</v>
      </c>
      <c r="E2323" t="s">
        <v>396</v>
      </c>
      <c r="F2323" t="s">
        <v>154</v>
      </c>
      <c r="G2323" s="5" t="str">
        <f>VLOOKUP(Teams[[#This Row],[franchID]],TeamsFranchises!$A$2:$D$121,2,FALSE)</f>
        <v>St. Louis Cardinals</v>
      </c>
      <c r="H2323" t="s">
        <v>591</v>
      </c>
      <c r="I2323">
        <v>4</v>
      </c>
      <c r="J2323">
        <v>161</v>
      </c>
      <c r="K2323">
        <v>80</v>
      </c>
      <c r="L2323">
        <v>75</v>
      </c>
      <c r="M2323">
        <v>86</v>
      </c>
      <c r="N2323" t="s">
        <v>51</v>
      </c>
      <c r="O2323" t="s">
        <v>51</v>
      </c>
      <c r="P2323" t="s">
        <v>51</v>
      </c>
      <c r="Q2323" s="5">
        <f>IF(Teams[[#This Row],[LgWin]]="Y", 1,
IF(Teams[[#This Row],[LgWin]] = "N", 0, " "))</f>
        <v>0</v>
      </c>
      <c r="R2323" t="s">
        <v>51</v>
      </c>
      <c r="S2323" s="5">
        <f>IF(Teams[[#This Row],[WSWin]]="Y", 1,
IF(Teams[[#This Row],[WSWin]] = "N", 0, " "))</f>
        <v>0</v>
      </c>
      <c r="T2323">
        <v>809</v>
      </c>
      <c r="U2323">
        <v>5570</v>
      </c>
      <c r="V2323">
        <v>1461</v>
      </c>
      <c r="W2323">
        <v>274</v>
      </c>
      <c r="X2323">
        <v>27</v>
      </c>
      <c r="Y2323">
        <v>194</v>
      </c>
      <c r="Z2323">
        <v>613</v>
      </c>
      <c r="AA2323">
        <v>1202</v>
      </c>
      <c r="AB2323">
        <v>134</v>
      </c>
      <c r="AC2323">
        <v>48</v>
      </c>
      <c r="AD2323">
        <v>51</v>
      </c>
      <c r="AE2323">
        <v>44</v>
      </c>
      <c r="AF2323">
        <v>838</v>
      </c>
      <c r="AG2323">
        <v>761</v>
      </c>
      <c r="AH2323">
        <v>4.74</v>
      </c>
      <c r="AI2323">
        <v>5</v>
      </c>
      <c r="AJ2323">
        <v>3</v>
      </c>
      <c r="AK2323">
        <v>38</v>
      </c>
      <c r="AL2323">
        <v>4336</v>
      </c>
      <c r="AM2323">
        <v>1519</v>
      </c>
      <c r="AN2323">
        <v>161</v>
      </c>
      <c r="AO2323">
        <v>667</v>
      </c>
      <c r="AP2323">
        <v>1025</v>
      </c>
      <c r="AQ2323">
        <v>132</v>
      </c>
      <c r="AR2323">
        <v>163</v>
      </c>
      <c r="AS2323">
        <v>0.97799999999999998</v>
      </c>
      <c r="AT2323" t="s">
        <v>409</v>
      </c>
      <c r="AU2323" t="s">
        <v>545</v>
      </c>
      <c r="AV2323">
        <v>3225334</v>
      </c>
      <c r="AW2323">
        <v>101</v>
      </c>
      <c r="AX2323">
        <v>101</v>
      </c>
      <c r="AY2323" t="s">
        <v>154</v>
      </c>
      <c r="AZ2323" t="s">
        <v>396</v>
      </c>
      <c r="BA2323" t="s">
        <v>396</v>
      </c>
    </row>
    <row r="2324" spans="1:53" x14ac:dyDescent="0.55000000000000004">
      <c r="A2324">
        <v>1999</v>
      </c>
      <c r="B2324" s="5" t="b">
        <f>Teams[[#This Row],[yearID]]&gt;=1973</f>
        <v>1</v>
      </c>
      <c r="C2324" s="5" t="b">
        <f>Teams[[#This Row],[yearID]]&gt;=1903</f>
        <v>1</v>
      </c>
      <c r="D2324" t="s">
        <v>410</v>
      </c>
      <c r="E2324" t="s">
        <v>604</v>
      </c>
      <c r="F2324" t="s">
        <v>605</v>
      </c>
      <c r="G2324" s="5" t="str">
        <f>VLOOKUP(Teams[[#This Row],[franchID]],TeamsFranchises!$A$2:$D$121,2,FALSE)</f>
        <v>Tampa Bay Rays</v>
      </c>
      <c r="H2324" t="s">
        <v>37</v>
      </c>
      <c r="I2324">
        <v>5</v>
      </c>
      <c r="J2324">
        <v>162</v>
      </c>
      <c r="K2324">
        <v>81</v>
      </c>
      <c r="L2324">
        <v>69</v>
      </c>
      <c r="M2324">
        <v>93</v>
      </c>
      <c r="N2324" t="s">
        <v>51</v>
      </c>
      <c r="O2324" t="s">
        <v>51</v>
      </c>
      <c r="P2324" t="s">
        <v>51</v>
      </c>
      <c r="Q2324" s="5">
        <f>IF(Teams[[#This Row],[LgWin]]="Y", 1,
IF(Teams[[#This Row],[LgWin]] = "N", 0, " "))</f>
        <v>0</v>
      </c>
      <c r="R2324" t="s">
        <v>51</v>
      </c>
      <c r="S2324" s="5">
        <f>IF(Teams[[#This Row],[WSWin]]="Y", 1,
IF(Teams[[#This Row],[WSWin]] = "N", 0, " "))</f>
        <v>0</v>
      </c>
      <c r="T2324">
        <v>772</v>
      </c>
      <c r="U2324">
        <v>5586</v>
      </c>
      <c r="V2324">
        <v>1531</v>
      </c>
      <c r="W2324">
        <v>272</v>
      </c>
      <c r="X2324">
        <v>29</v>
      </c>
      <c r="Y2324">
        <v>145</v>
      </c>
      <c r="Z2324">
        <v>544</v>
      </c>
      <c r="AA2324">
        <v>1042</v>
      </c>
      <c r="AB2324">
        <v>73</v>
      </c>
      <c r="AC2324">
        <v>49</v>
      </c>
      <c r="AD2324">
        <v>64</v>
      </c>
      <c r="AE2324">
        <v>48</v>
      </c>
      <c r="AF2324">
        <v>913</v>
      </c>
      <c r="AG2324">
        <v>805</v>
      </c>
      <c r="AH2324">
        <v>5.0599999999999996</v>
      </c>
      <c r="AI2324">
        <v>6</v>
      </c>
      <c r="AJ2324">
        <v>5</v>
      </c>
      <c r="AK2324">
        <v>45</v>
      </c>
      <c r="AL2324">
        <v>4299</v>
      </c>
      <c r="AM2324">
        <v>1606</v>
      </c>
      <c r="AN2324">
        <v>172</v>
      </c>
      <c r="AO2324">
        <v>695</v>
      </c>
      <c r="AP2324">
        <v>1055</v>
      </c>
      <c r="AQ2324">
        <v>135</v>
      </c>
      <c r="AR2324">
        <v>198</v>
      </c>
      <c r="AS2324">
        <v>0.97799999999999998</v>
      </c>
      <c r="AT2324" t="s">
        <v>606</v>
      </c>
      <c r="AU2324" t="s">
        <v>607</v>
      </c>
      <c r="AV2324">
        <v>1562827</v>
      </c>
      <c r="AW2324">
        <v>100</v>
      </c>
      <c r="AX2324">
        <v>102</v>
      </c>
      <c r="AY2324" t="s">
        <v>605</v>
      </c>
      <c r="AZ2324" t="s">
        <v>604</v>
      </c>
      <c r="BA2324" t="s">
        <v>604</v>
      </c>
    </row>
    <row r="2325" spans="1:53" x14ac:dyDescent="0.55000000000000004">
      <c r="A2325">
        <v>1999</v>
      </c>
      <c r="B2325" s="5" t="b">
        <f>Teams[[#This Row],[yearID]]&gt;=1973</f>
        <v>1</v>
      </c>
      <c r="C2325" s="5" t="b">
        <f>Teams[[#This Row],[yearID]]&gt;=1903</f>
        <v>1</v>
      </c>
      <c r="D2325" t="s">
        <v>410</v>
      </c>
      <c r="E2325" t="s">
        <v>526</v>
      </c>
      <c r="F2325" t="s">
        <v>526</v>
      </c>
      <c r="G2325" s="5" t="str">
        <f>VLOOKUP(Teams[[#This Row],[franchID]],TeamsFranchises!$A$2:$D$121,2,FALSE)</f>
        <v>Texas Rangers</v>
      </c>
      <c r="H2325" t="s">
        <v>8</v>
      </c>
      <c r="I2325">
        <v>1</v>
      </c>
      <c r="J2325">
        <v>162</v>
      </c>
      <c r="K2325">
        <v>81</v>
      </c>
      <c r="L2325">
        <v>95</v>
      </c>
      <c r="M2325">
        <v>67</v>
      </c>
      <c r="N2325" t="s">
        <v>76</v>
      </c>
      <c r="O2325" t="s">
        <v>51</v>
      </c>
      <c r="P2325" t="s">
        <v>51</v>
      </c>
      <c r="Q2325" s="5">
        <f>IF(Teams[[#This Row],[LgWin]]="Y", 1,
IF(Teams[[#This Row],[LgWin]] = "N", 0, " "))</f>
        <v>0</v>
      </c>
      <c r="R2325" t="s">
        <v>51</v>
      </c>
      <c r="S2325" s="5">
        <f>IF(Teams[[#This Row],[WSWin]]="Y", 1,
IF(Teams[[#This Row],[WSWin]] = "N", 0, " "))</f>
        <v>0</v>
      </c>
      <c r="T2325">
        <v>945</v>
      </c>
      <c r="U2325">
        <v>5651</v>
      </c>
      <c r="V2325">
        <v>1653</v>
      </c>
      <c r="W2325">
        <v>304</v>
      </c>
      <c r="X2325">
        <v>29</v>
      </c>
      <c r="Y2325">
        <v>230</v>
      </c>
      <c r="Z2325">
        <v>611</v>
      </c>
      <c r="AA2325">
        <v>937</v>
      </c>
      <c r="AB2325">
        <v>111</v>
      </c>
      <c r="AC2325">
        <v>54</v>
      </c>
      <c r="AD2325">
        <v>29</v>
      </c>
      <c r="AE2325">
        <v>62</v>
      </c>
      <c r="AF2325">
        <v>859</v>
      </c>
      <c r="AG2325">
        <v>809</v>
      </c>
      <c r="AH2325">
        <v>5.07</v>
      </c>
      <c r="AI2325">
        <v>6</v>
      </c>
      <c r="AJ2325">
        <v>9</v>
      </c>
      <c r="AK2325">
        <v>47</v>
      </c>
      <c r="AL2325">
        <v>4309</v>
      </c>
      <c r="AM2325">
        <v>1626</v>
      </c>
      <c r="AN2325">
        <v>186</v>
      </c>
      <c r="AO2325">
        <v>509</v>
      </c>
      <c r="AP2325">
        <v>979</v>
      </c>
      <c r="AQ2325">
        <v>119</v>
      </c>
      <c r="AR2325">
        <v>169</v>
      </c>
      <c r="AS2325">
        <v>0.98099999999999998</v>
      </c>
      <c r="AT2325" t="s">
        <v>568</v>
      </c>
      <c r="AU2325" t="s">
        <v>593</v>
      </c>
      <c r="AV2325">
        <v>2771469</v>
      </c>
      <c r="AW2325">
        <v>105</v>
      </c>
      <c r="AX2325">
        <v>105</v>
      </c>
      <c r="AY2325" t="s">
        <v>526</v>
      </c>
      <c r="AZ2325" t="s">
        <v>526</v>
      </c>
      <c r="BA2325" t="s">
        <v>526</v>
      </c>
    </row>
    <row r="2326" spans="1:53" x14ac:dyDescent="0.55000000000000004">
      <c r="A2326">
        <v>1999</v>
      </c>
      <c r="B2326" s="5" t="b">
        <f>Teams[[#This Row],[yearID]]&gt;=1973</f>
        <v>1</v>
      </c>
      <c r="C2326" s="5" t="b">
        <f>Teams[[#This Row],[yearID]]&gt;=1903</f>
        <v>1</v>
      </c>
      <c r="D2326" t="s">
        <v>410</v>
      </c>
      <c r="E2326" t="s">
        <v>576</v>
      </c>
      <c r="F2326" t="s">
        <v>576</v>
      </c>
      <c r="G2326" s="5" t="str">
        <f>VLOOKUP(Teams[[#This Row],[franchID]],TeamsFranchises!$A$2:$D$121,2,FALSE)</f>
        <v>Toronto Blue Jays</v>
      </c>
      <c r="H2326" t="s">
        <v>37</v>
      </c>
      <c r="I2326">
        <v>3</v>
      </c>
      <c r="J2326">
        <v>162</v>
      </c>
      <c r="K2326">
        <v>81</v>
      </c>
      <c r="L2326">
        <v>84</v>
      </c>
      <c r="M2326">
        <v>78</v>
      </c>
      <c r="N2326" t="s">
        <v>51</v>
      </c>
      <c r="O2326" t="s">
        <v>51</v>
      </c>
      <c r="P2326" t="s">
        <v>51</v>
      </c>
      <c r="Q2326" s="5">
        <f>IF(Teams[[#This Row],[LgWin]]="Y", 1,
IF(Teams[[#This Row],[LgWin]] = "N", 0, " "))</f>
        <v>0</v>
      </c>
      <c r="R2326" t="s">
        <v>51</v>
      </c>
      <c r="S2326" s="5">
        <f>IF(Teams[[#This Row],[WSWin]]="Y", 1,
IF(Teams[[#This Row],[WSWin]] = "N", 0, " "))</f>
        <v>0</v>
      </c>
      <c r="T2326">
        <v>883</v>
      </c>
      <c r="U2326">
        <v>5642</v>
      </c>
      <c r="V2326">
        <v>1580</v>
      </c>
      <c r="W2326">
        <v>337</v>
      </c>
      <c r="X2326">
        <v>14</v>
      </c>
      <c r="Y2326">
        <v>212</v>
      </c>
      <c r="Z2326">
        <v>578</v>
      </c>
      <c r="AA2326">
        <v>1077</v>
      </c>
      <c r="AB2326">
        <v>119</v>
      </c>
      <c r="AC2326">
        <v>48</v>
      </c>
      <c r="AD2326">
        <v>76</v>
      </c>
      <c r="AE2326">
        <v>45</v>
      </c>
      <c r="AF2326">
        <v>862</v>
      </c>
      <c r="AG2326">
        <v>787</v>
      </c>
      <c r="AH2326">
        <v>4.92</v>
      </c>
      <c r="AI2326">
        <v>14</v>
      </c>
      <c r="AJ2326">
        <v>9</v>
      </c>
      <c r="AK2326">
        <v>39</v>
      </c>
      <c r="AL2326">
        <v>4317</v>
      </c>
      <c r="AM2326">
        <v>1582</v>
      </c>
      <c r="AN2326">
        <v>191</v>
      </c>
      <c r="AO2326">
        <v>575</v>
      </c>
      <c r="AP2326">
        <v>1009</v>
      </c>
      <c r="AQ2326">
        <v>106</v>
      </c>
      <c r="AR2326">
        <v>165</v>
      </c>
      <c r="AS2326">
        <v>0.98299999999999998</v>
      </c>
      <c r="AT2326" t="s">
        <v>577</v>
      </c>
      <c r="AU2326" t="s">
        <v>581</v>
      </c>
      <c r="AV2326">
        <v>2163464</v>
      </c>
      <c r="AW2326">
        <v>101</v>
      </c>
      <c r="AX2326">
        <v>101</v>
      </c>
      <c r="AY2326" t="s">
        <v>576</v>
      </c>
      <c r="AZ2326" t="s">
        <v>576</v>
      </c>
      <c r="BA2326" t="s">
        <v>576</v>
      </c>
    </row>
    <row r="2327" spans="1:53" x14ac:dyDescent="0.55000000000000004">
      <c r="A2327">
        <v>2000</v>
      </c>
      <c r="B2327" s="5" t="b">
        <f>Teams[[#This Row],[yearID]]&gt;=1973</f>
        <v>1</v>
      </c>
      <c r="C2327" s="5" t="b">
        <f>Teams[[#This Row],[yearID]]&gt;=1903</f>
        <v>1</v>
      </c>
      <c r="D2327" t="s">
        <v>410</v>
      </c>
      <c r="E2327" t="s">
        <v>520</v>
      </c>
      <c r="F2327" t="s">
        <v>520</v>
      </c>
      <c r="G2327" s="5" t="str">
        <f>VLOOKUP(Teams[[#This Row],[franchID]],TeamsFranchises!$A$2:$D$121,2,FALSE)</f>
        <v>Los Angeles Angels of Anaheim</v>
      </c>
      <c r="H2327" t="s">
        <v>8</v>
      </c>
      <c r="I2327">
        <v>3</v>
      </c>
      <c r="J2327">
        <v>162</v>
      </c>
      <c r="K2327">
        <v>81</v>
      </c>
      <c r="L2327">
        <v>82</v>
      </c>
      <c r="M2327">
        <v>80</v>
      </c>
      <c r="N2327" t="s">
        <v>51</v>
      </c>
      <c r="O2327" t="s">
        <v>51</v>
      </c>
      <c r="P2327" t="s">
        <v>51</v>
      </c>
      <c r="Q2327" s="5">
        <f>IF(Teams[[#This Row],[LgWin]]="Y", 1,
IF(Teams[[#This Row],[LgWin]] = "N", 0, " "))</f>
        <v>0</v>
      </c>
      <c r="R2327" t="s">
        <v>51</v>
      </c>
      <c r="S2327" s="5">
        <f>IF(Teams[[#This Row],[WSWin]]="Y", 1,
IF(Teams[[#This Row],[WSWin]] = "N", 0, " "))</f>
        <v>0</v>
      </c>
      <c r="T2327">
        <v>864</v>
      </c>
      <c r="U2327">
        <v>5628</v>
      </c>
      <c r="V2327">
        <v>1574</v>
      </c>
      <c r="W2327">
        <v>309</v>
      </c>
      <c r="X2327">
        <v>34</v>
      </c>
      <c r="Y2327">
        <v>236</v>
      </c>
      <c r="Z2327">
        <v>608</v>
      </c>
      <c r="AA2327">
        <v>1024</v>
      </c>
      <c r="AB2327">
        <v>93</v>
      </c>
      <c r="AC2327">
        <v>52</v>
      </c>
      <c r="AD2327">
        <v>47</v>
      </c>
      <c r="AE2327">
        <v>43</v>
      </c>
      <c r="AF2327">
        <v>869</v>
      </c>
      <c r="AG2327">
        <v>805</v>
      </c>
      <c r="AH2327">
        <v>5</v>
      </c>
      <c r="AI2327">
        <v>5</v>
      </c>
      <c r="AJ2327">
        <v>3</v>
      </c>
      <c r="AK2327">
        <v>46</v>
      </c>
      <c r="AL2327">
        <v>4344</v>
      </c>
      <c r="AM2327">
        <v>1534</v>
      </c>
      <c r="AN2327">
        <v>228</v>
      </c>
      <c r="AO2327">
        <v>662</v>
      </c>
      <c r="AP2327">
        <v>846</v>
      </c>
      <c r="AQ2327">
        <v>134</v>
      </c>
      <c r="AR2327">
        <v>182</v>
      </c>
      <c r="AS2327">
        <v>0.97799999999999998</v>
      </c>
      <c r="AT2327" t="s">
        <v>595</v>
      </c>
      <c r="AU2327" t="s">
        <v>596</v>
      </c>
      <c r="AV2327">
        <v>2066982</v>
      </c>
      <c r="AW2327">
        <v>102</v>
      </c>
      <c r="AX2327">
        <v>103</v>
      </c>
      <c r="AY2327" t="s">
        <v>520</v>
      </c>
      <c r="AZ2327" t="s">
        <v>520</v>
      </c>
      <c r="BA2327" t="s">
        <v>520</v>
      </c>
    </row>
    <row r="2328" spans="1:53" x14ac:dyDescent="0.55000000000000004">
      <c r="A2328">
        <v>2000</v>
      </c>
      <c r="B2328" s="5" t="b">
        <f>Teams[[#This Row],[yearID]]&gt;=1973</f>
        <v>1</v>
      </c>
      <c r="C2328" s="5" t="b">
        <f>Teams[[#This Row],[yearID]]&gt;=1903</f>
        <v>1</v>
      </c>
      <c r="D2328" t="s">
        <v>157</v>
      </c>
      <c r="E2328" t="s">
        <v>601</v>
      </c>
      <c r="F2328" t="s">
        <v>601</v>
      </c>
      <c r="G2328" s="5" t="str">
        <f>VLOOKUP(Teams[[#This Row],[franchID]],TeamsFranchises!$A$2:$D$121,2,FALSE)</f>
        <v>Arizona Diamondbacks</v>
      </c>
      <c r="H2328" t="s">
        <v>8</v>
      </c>
      <c r="I2328">
        <v>3</v>
      </c>
      <c r="J2328">
        <v>162</v>
      </c>
      <c r="K2328">
        <v>81</v>
      </c>
      <c r="L2328">
        <v>85</v>
      </c>
      <c r="M2328">
        <v>77</v>
      </c>
      <c r="N2328" t="s">
        <v>51</v>
      </c>
      <c r="O2328" t="s">
        <v>51</v>
      </c>
      <c r="P2328" t="s">
        <v>51</v>
      </c>
      <c r="Q2328" s="5">
        <f>IF(Teams[[#This Row],[LgWin]]="Y", 1,
IF(Teams[[#This Row],[LgWin]] = "N", 0, " "))</f>
        <v>0</v>
      </c>
      <c r="R2328" t="s">
        <v>51</v>
      </c>
      <c r="S2328" s="5">
        <f>IF(Teams[[#This Row],[WSWin]]="Y", 1,
IF(Teams[[#This Row],[WSWin]] = "N", 0, " "))</f>
        <v>0</v>
      </c>
      <c r="T2328">
        <v>792</v>
      </c>
      <c r="U2328">
        <v>5527</v>
      </c>
      <c r="V2328">
        <v>1466</v>
      </c>
      <c r="W2328">
        <v>282</v>
      </c>
      <c r="X2328">
        <v>44</v>
      </c>
      <c r="Y2328">
        <v>179</v>
      </c>
      <c r="Z2328">
        <v>535</v>
      </c>
      <c r="AA2328">
        <v>975</v>
      </c>
      <c r="AB2328">
        <v>97</v>
      </c>
      <c r="AC2328">
        <v>44</v>
      </c>
      <c r="AD2328">
        <v>59</v>
      </c>
      <c r="AE2328">
        <v>58</v>
      </c>
      <c r="AF2328">
        <v>754</v>
      </c>
      <c r="AG2328">
        <v>698</v>
      </c>
      <c r="AH2328">
        <v>4.3499999999999996</v>
      </c>
      <c r="AI2328">
        <v>16</v>
      </c>
      <c r="AJ2328">
        <v>8</v>
      </c>
      <c r="AK2328">
        <v>38</v>
      </c>
      <c r="AL2328">
        <v>4331</v>
      </c>
      <c r="AM2328">
        <v>1441</v>
      </c>
      <c r="AN2328">
        <v>190</v>
      </c>
      <c r="AO2328">
        <v>500</v>
      </c>
      <c r="AP2328">
        <v>1220</v>
      </c>
      <c r="AQ2328">
        <v>107</v>
      </c>
      <c r="AR2328">
        <v>138</v>
      </c>
      <c r="AS2328">
        <v>0.98199999999999998</v>
      </c>
      <c r="AT2328" t="s">
        <v>602</v>
      </c>
      <c r="AU2328" t="s">
        <v>603</v>
      </c>
      <c r="AV2328">
        <v>2942251</v>
      </c>
      <c r="AW2328">
        <v>105</v>
      </c>
      <c r="AX2328">
        <v>103</v>
      </c>
      <c r="AY2328" t="s">
        <v>601</v>
      </c>
      <c r="AZ2328" t="s">
        <v>601</v>
      </c>
      <c r="BA2328" t="s">
        <v>601</v>
      </c>
    </row>
    <row r="2329" spans="1:53" x14ac:dyDescent="0.55000000000000004">
      <c r="A2329">
        <v>2000</v>
      </c>
      <c r="B2329" s="5" t="b">
        <f>Teams[[#This Row],[yearID]]&gt;=1973</f>
        <v>1</v>
      </c>
      <c r="C2329" s="5" t="b">
        <f>Teams[[#This Row],[yearID]]&gt;=1903</f>
        <v>1</v>
      </c>
      <c r="D2329" t="s">
        <v>157</v>
      </c>
      <c r="E2329" t="s">
        <v>159</v>
      </c>
      <c r="F2329" t="s">
        <v>159</v>
      </c>
      <c r="G2329" s="5" t="str">
        <f>VLOOKUP(Teams[[#This Row],[franchID]],TeamsFranchises!$A$2:$D$121,2,FALSE)</f>
        <v>Atlanta Braves</v>
      </c>
      <c r="H2329" t="s">
        <v>37</v>
      </c>
      <c r="I2329">
        <v>1</v>
      </c>
      <c r="J2329">
        <v>162</v>
      </c>
      <c r="K2329">
        <v>81</v>
      </c>
      <c r="L2329">
        <v>95</v>
      </c>
      <c r="M2329">
        <v>67</v>
      </c>
      <c r="N2329" t="s">
        <v>76</v>
      </c>
      <c r="O2329" t="s">
        <v>51</v>
      </c>
      <c r="P2329" t="s">
        <v>51</v>
      </c>
      <c r="Q2329" s="5">
        <f>IF(Teams[[#This Row],[LgWin]]="Y", 1,
IF(Teams[[#This Row],[LgWin]] = "N", 0, " "))</f>
        <v>0</v>
      </c>
      <c r="R2329" t="s">
        <v>51</v>
      </c>
      <c r="S2329" s="5">
        <f>IF(Teams[[#This Row],[WSWin]]="Y", 1,
IF(Teams[[#This Row],[WSWin]] = "N", 0, " "))</f>
        <v>0</v>
      </c>
      <c r="T2329">
        <v>810</v>
      </c>
      <c r="U2329">
        <v>5489</v>
      </c>
      <c r="V2329">
        <v>1490</v>
      </c>
      <c r="W2329">
        <v>274</v>
      </c>
      <c r="X2329">
        <v>26</v>
      </c>
      <c r="Y2329">
        <v>179</v>
      </c>
      <c r="Z2329">
        <v>595</v>
      </c>
      <c r="AA2329">
        <v>1010</v>
      </c>
      <c r="AB2329">
        <v>148</v>
      </c>
      <c r="AC2329">
        <v>56</v>
      </c>
      <c r="AD2329">
        <v>59</v>
      </c>
      <c r="AE2329">
        <v>45</v>
      </c>
      <c r="AF2329">
        <v>714</v>
      </c>
      <c r="AG2329">
        <v>648</v>
      </c>
      <c r="AH2329">
        <v>4.05</v>
      </c>
      <c r="AI2329">
        <v>13</v>
      </c>
      <c r="AJ2329">
        <v>9</v>
      </c>
      <c r="AK2329">
        <v>53</v>
      </c>
      <c r="AL2329">
        <v>4321</v>
      </c>
      <c r="AM2329">
        <v>1428</v>
      </c>
      <c r="AN2329">
        <v>165</v>
      </c>
      <c r="AO2329">
        <v>484</v>
      </c>
      <c r="AP2329">
        <v>1093</v>
      </c>
      <c r="AQ2329">
        <v>129</v>
      </c>
      <c r="AR2329">
        <v>138</v>
      </c>
      <c r="AS2329">
        <v>0.97899999999999998</v>
      </c>
      <c r="AT2329" t="s">
        <v>541</v>
      </c>
      <c r="AU2329" t="s">
        <v>597</v>
      </c>
      <c r="AV2329">
        <v>3234304</v>
      </c>
      <c r="AW2329">
        <v>101</v>
      </c>
      <c r="AX2329">
        <v>99</v>
      </c>
      <c r="AY2329" t="s">
        <v>159</v>
      </c>
      <c r="AZ2329" t="s">
        <v>159</v>
      </c>
      <c r="BA2329" t="s">
        <v>159</v>
      </c>
    </row>
    <row r="2330" spans="1:53" x14ac:dyDescent="0.55000000000000004">
      <c r="A2330">
        <v>2000</v>
      </c>
      <c r="B2330" s="5" t="b">
        <f>Teams[[#This Row],[yearID]]&gt;=1973</f>
        <v>1</v>
      </c>
      <c r="C2330" s="5" t="b">
        <f>Teams[[#This Row],[yearID]]&gt;=1903</f>
        <v>1</v>
      </c>
      <c r="D2330" t="s">
        <v>410</v>
      </c>
      <c r="E2330" t="s">
        <v>95</v>
      </c>
      <c r="F2330" t="s">
        <v>95</v>
      </c>
      <c r="G2330" s="5" t="str">
        <f>VLOOKUP(Teams[[#This Row],[franchID]],TeamsFranchises!$A$2:$D$121,2,FALSE)</f>
        <v>Baltimore Orioles</v>
      </c>
      <c r="H2330" t="s">
        <v>37</v>
      </c>
      <c r="I2330">
        <v>4</v>
      </c>
      <c r="J2330">
        <v>162</v>
      </c>
      <c r="K2330">
        <v>81</v>
      </c>
      <c r="L2330">
        <v>74</v>
      </c>
      <c r="M2330">
        <v>88</v>
      </c>
      <c r="N2330" t="s">
        <v>51</v>
      </c>
      <c r="O2330" t="s">
        <v>51</v>
      </c>
      <c r="P2330" t="s">
        <v>51</v>
      </c>
      <c r="Q2330" s="5">
        <f>IF(Teams[[#This Row],[LgWin]]="Y", 1,
IF(Teams[[#This Row],[LgWin]] = "N", 0, " "))</f>
        <v>0</v>
      </c>
      <c r="R2330" t="s">
        <v>51</v>
      </c>
      <c r="S2330" s="5">
        <f>IF(Teams[[#This Row],[WSWin]]="Y", 1,
IF(Teams[[#This Row],[WSWin]] = "N", 0, " "))</f>
        <v>0</v>
      </c>
      <c r="T2330">
        <v>794</v>
      </c>
      <c r="U2330">
        <v>5549</v>
      </c>
      <c r="V2330">
        <v>1508</v>
      </c>
      <c r="W2330">
        <v>310</v>
      </c>
      <c r="X2330">
        <v>22</v>
      </c>
      <c r="Y2330">
        <v>184</v>
      </c>
      <c r="Z2330">
        <v>558</v>
      </c>
      <c r="AA2330">
        <v>900</v>
      </c>
      <c r="AB2330">
        <v>126</v>
      </c>
      <c r="AC2330">
        <v>65</v>
      </c>
      <c r="AD2330">
        <v>49</v>
      </c>
      <c r="AE2330">
        <v>54</v>
      </c>
      <c r="AF2330">
        <v>913</v>
      </c>
      <c r="AG2330">
        <v>855</v>
      </c>
      <c r="AH2330">
        <v>5.37</v>
      </c>
      <c r="AI2330">
        <v>14</v>
      </c>
      <c r="AJ2330">
        <v>6</v>
      </c>
      <c r="AK2330">
        <v>33</v>
      </c>
      <c r="AL2330">
        <v>4300</v>
      </c>
      <c r="AM2330">
        <v>1547</v>
      </c>
      <c r="AN2330">
        <v>202</v>
      </c>
      <c r="AO2330">
        <v>665</v>
      </c>
      <c r="AP2330">
        <v>1017</v>
      </c>
      <c r="AQ2330">
        <v>116</v>
      </c>
      <c r="AR2330">
        <v>151</v>
      </c>
      <c r="AS2330">
        <v>0.98099999999999998</v>
      </c>
      <c r="AT2330" t="s">
        <v>218</v>
      </c>
      <c r="AU2330" t="s">
        <v>583</v>
      </c>
      <c r="AV2330">
        <v>3297031</v>
      </c>
      <c r="AW2330">
        <v>95</v>
      </c>
      <c r="AX2330">
        <v>96</v>
      </c>
      <c r="AY2330" t="s">
        <v>95</v>
      </c>
      <c r="AZ2330" t="s">
        <v>95</v>
      </c>
      <c r="BA2330" t="s">
        <v>95</v>
      </c>
    </row>
    <row r="2331" spans="1:53" x14ac:dyDescent="0.55000000000000004">
      <c r="A2331">
        <v>2000</v>
      </c>
      <c r="B2331" s="5" t="b">
        <f>Teams[[#This Row],[yearID]]&gt;=1973</f>
        <v>1</v>
      </c>
      <c r="C2331" s="5" t="b">
        <f>Teams[[#This Row],[yearID]]&gt;=1903</f>
        <v>1</v>
      </c>
      <c r="D2331" t="s">
        <v>410</v>
      </c>
      <c r="E2331" t="s">
        <v>54</v>
      </c>
      <c r="F2331" t="s">
        <v>54</v>
      </c>
      <c r="G2331" s="5" t="str">
        <f>VLOOKUP(Teams[[#This Row],[franchID]],TeamsFranchises!$A$2:$D$121,2,FALSE)</f>
        <v>Boston Red Sox</v>
      </c>
      <c r="H2331" t="s">
        <v>37</v>
      </c>
      <c r="I2331">
        <v>2</v>
      </c>
      <c r="J2331">
        <v>162</v>
      </c>
      <c r="K2331">
        <v>81</v>
      </c>
      <c r="L2331">
        <v>85</v>
      </c>
      <c r="M2331">
        <v>77</v>
      </c>
      <c r="N2331" t="s">
        <v>51</v>
      </c>
      <c r="O2331" t="s">
        <v>51</v>
      </c>
      <c r="P2331" t="s">
        <v>51</v>
      </c>
      <c r="Q2331" s="5">
        <f>IF(Teams[[#This Row],[LgWin]]="Y", 1,
IF(Teams[[#This Row],[LgWin]] = "N", 0, " "))</f>
        <v>0</v>
      </c>
      <c r="R2331" t="s">
        <v>51</v>
      </c>
      <c r="S2331" s="5">
        <f>IF(Teams[[#This Row],[WSWin]]="Y", 1,
IF(Teams[[#This Row],[WSWin]] = "N", 0, " "))</f>
        <v>0</v>
      </c>
      <c r="T2331">
        <v>792</v>
      </c>
      <c r="U2331">
        <v>5630</v>
      </c>
      <c r="V2331">
        <v>1503</v>
      </c>
      <c r="W2331">
        <v>316</v>
      </c>
      <c r="X2331">
        <v>32</v>
      </c>
      <c r="Y2331">
        <v>167</v>
      </c>
      <c r="Z2331">
        <v>611</v>
      </c>
      <c r="AA2331">
        <v>1019</v>
      </c>
      <c r="AB2331">
        <v>43</v>
      </c>
      <c r="AC2331">
        <v>30</v>
      </c>
      <c r="AD2331">
        <v>42</v>
      </c>
      <c r="AE2331">
        <v>48</v>
      </c>
      <c r="AF2331">
        <v>745</v>
      </c>
      <c r="AG2331">
        <v>683</v>
      </c>
      <c r="AH2331">
        <v>4.2300000000000004</v>
      </c>
      <c r="AI2331">
        <v>7</v>
      </c>
      <c r="AJ2331">
        <v>12</v>
      </c>
      <c r="AK2331">
        <v>46</v>
      </c>
      <c r="AL2331">
        <v>4358</v>
      </c>
      <c r="AM2331">
        <v>1433</v>
      </c>
      <c r="AN2331">
        <v>173</v>
      </c>
      <c r="AO2331">
        <v>498</v>
      </c>
      <c r="AP2331">
        <v>1121</v>
      </c>
      <c r="AQ2331">
        <v>109</v>
      </c>
      <c r="AR2331">
        <v>120</v>
      </c>
      <c r="AS2331">
        <v>0.98199999999999998</v>
      </c>
      <c r="AT2331" t="s">
        <v>441</v>
      </c>
      <c r="AU2331" t="s">
        <v>493</v>
      </c>
      <c r="AV2331">
        <v>2585895</v>
      </c>
      <c r="AW2331">
        <v>104</v>
      </c>
      <c r="AX2331">
        <v>103</v>
      </c>
      <c r="AY2331" t="s">
        <v>54</v>
      </c>
      <c r="AZ2331" t="s">
        <v>54</v>
      </c>
      <c r="BA2331" t="s">
        <v>54</v>
      </c>
    </row>
    <row r="2332" spans="1:53" x14ac:dyDescent="0.55000000000000004">
      <c r="A2332">
        <v>2000</v>
      </c>
      <c r="B2332" s="5" t="b">
        <f>Teams[[#This Row],[yearID]]&gt;=1973</f>
        <v>1</v>
      </c>
      <c r="C2332" s="5" t="b">
        <f>Teams[[#This Row],[yearID]]&gt;=1903</f>
        <v>1</v>
      </c>
      <c r="D2332" t="s">
        <v>410</v>
      </c>
      <c r="E2332" t="s">
        <v>415</v>
      </c>
      <c r="F2332" t="s">
        <v>416</v>
      </c>
      <c r="G2332" s="5" t="str">
        <f>VLOOKUP(Teams[[#This Row],[franchID]],TeamsFranchises!$A$2:$D$121,2,FALSE)</f>
        <v>Chicago White Sox</v>
      </c>
      <c r="H2332" t="s">
        <v>591</v>
      </c>
      <c r="I2332">
        <v>1</v>
      </c>
      <c r="J2332">
        <v>162</v>
      </c>
      <c r="K2332">
        <v>81</v>
      </c>
      <c r="L2332">
        <v>95</v>
      </c>
      <c r="M2332">
        <v>67</v>
      </c>
      <c r="N2332" t="s">
        <v>76</v>
      </c>
      <c r="O2332" t="s">
        <v>51</v>
      </c>
      <c r="P2332" t="s">
        <v>51</v>
      </c>
      <c r="Q2332" s="5">
        <f>IF(Teams[[#This Row],[LgWin]]="Y", 1,
IF(Teams[[#This Row],[LgWin]] = "N", 0, " "))</f>
        <v>0</v>
      </c>
      <c r="R2332" t="s">
        <v>51</v>
      </c>
      <c r="S2332" s="5">
        <f>IF(Teams[[#This Row],[WSWin]]="Y", 1,
IF(Teams[[#This Row],[WSWin]] = "N", 0, " "))</f>
        <v>0</v>
      </c>
      <c r="T2332">
        <v>978</v>
      </c>
      <c r="U2332">
        <v>5646</v>
      </c>
      <c r="V2332">
        <v>1615</v>
      </c>
      <c r="W2332">
        <v>325</v>
      </c>
      <c r="X2332">
        <v>33</v>
      </c>
      <c r="Y2332">
        <v>216</v>
      </c>
      <c r="Z2332">
        <v>591</v>
      </c>
      <c r="AA2332">
        <v>960</v>
      </c>
      <c r="AB2332">
        <v>119</v>
      </c>
      <c r="AC2332">
        <v>42</v>
      </c>
      <c r="AD2332">
        <v>53</v>
      </c>
      <c r="AE2332">
        <v>61</v>
      </c>
      <c r="AF2332">
        <v>839</v>
      </c>
      <c r="AG2332">
        <v>751</v>
      </c>
      <c r="AH2332">
        <v>4.66</v>
      </c>
      <c r="AI2332">
        <v>5</v>
      </c>
      <c r="AJ2332">
        <v>7</v>
      </c>
      <c r="AK2332">
        <v>43</v>
      </c>
      <c r="AL2332">
        <v>4351</v>
      </c>
      <c r="AM2332">
        <v>1509</v>
      </c>
      <c r="AN2332">
        <v>195</v>
      </c>
      <c r="AO2332">
        <v>614</v>
      </c>
      <c r="AP2332">
        <v>1037</v>
      </c>
      <c r="AQ2332">
        <v>133</v>
      </c>
      <c r="AR2332">
        <v>190</v>
      </c>
      <c r="AS2332">
        <v>0.97799999999999998</v>
      </c>
      <c r="AT2332" t="s">
        <v>417</v>
      </c>
      <c r="AU2332" t="s">
        <v>582</v>
      </c>
      <c r="AV2332">
        <v>1947799</v>
      </c>
      <c r="AW2332">
        <v>102</v>
      </c>
      <c r="AX2332">
        <v>102</v>
      </c>
      <c r="AY2332" t="s">
        <v>416</v>
      </c>
      <c r="AZ2332" t="s">
        <v>415</v>
      </c>
      <c r="BA2332" t="s">
        <v>415</v>
      </c>
    </row>
    <row r="2333" spans="1:53" x14ac:dyDescent="0.55000000000000004">
      <c r="A2333">
        <v>2000</v>
      </c>
      <c r="B2333" s="5" t="b">
        <f>Teams[[#This Row],[yearID]]&gt;=1973</f>
        <v>1</v>
      </c>
      <c r="C2333" s="5" t="b">
        <f>Teams[[#This Row],[yearID]]&gt;=1903</f>
        <v>1</v>
      </c>
      <c r="D2333" t="s">
        <v>157</v>
      </c>
      <c r="E2333" t="s">
        <v>161</v>
      </c>
      <c r="F2333" t="s">
        <v>162</v>
      </c>
      <c r="G2333" s="5" t="str">
        <f>VLOOKUP(Teams[[#This Row],[franchID]],TeamsFranchises!$A$2:$D$121,2,FALSE)</f>
        <v>Chicago Cubs</v>
      </c>
      <c r="H2333" t="s">
        <v>591</v>
      </c>
      <c r="I2333">
        <v>6</v>
      </c>
      <c r="J2333">
        <v>162</v>
      </c>
      <c r="K2333">
        <v>81</v>
      </c>
      <c r="L2333">
        <v>65</v>
      </c>
      <c r="M2333">
        <v>97</v>
      </c>
      <c r="N2333" t="s">
        <v>51</v>
      </c>
      <c r="O2333" t="s">
        <v>51</v>
      </c>
      <c r="P2333" t="s">
        <v>51</v>
      </c>
      <c r="Q2333" s="5">
        <f>IF(Teams[[#This Row],[LgWin]]="Y", 1,
IF(Teams[[#This Row],[LgWin]] = "N", 0, " "))</f>
        <v>0</v>
      </c>
      <c r="R2333" t="s">
        <v>51</v>
      </c>
      <c r="S2333" s="5">
        <f>IF(Teams[[#This Row],[WSWin]]="Y", 1,
IF(Teams[[#This Row],[WSWin]] = "N", 0, " "))</f>
        <v>0</v>
      </c>
      <c r="T2333">
        <v>764</v>
      </c>
      <c r="U2333">
        <v>5577</v>
      </c>
      <c r="V2333">
        <v>1426</v>
      </c>
      <c r="W2333">
        <v>272</v>
      </c>
      <c r="X2333">
        <v>23</v>
      </c>
      <c r="Y2333">
        <v>183</v>
      </c>
      <c r="Z2333">
        <v>632</v>
      </c>
      <c r="AA2333">
        <v>1120</v>
      </c>
      <c r="AB2333">
        <v>93</v>
      </c>
      <c r="AC2333">
        <v>37</v>
      </c>
      <c r="AD2333">
        <v>54</v>
      </c>
      <c r="AE2333">
        <v>45</v>
      </c>
      <c r="AF2333">
        <v>904</v>
      </c>
      <c r="AG2333">
        <v>849</v>
      </c>
      <c r="AH2333">
        <v>5.25</v>
      </c>
      <c r="AI2333">
        <v>10</v>
      </c>
      <c r="AJ2333">
        <v>5</v>
      </c>
      <c r="AK2333">
        <v>39</v>
      </c>
      <c r="AL2333">
        <v>4364</v>
      </c>
      <c r="AM2333">
        <v>1505</v>
      </c>
      <c r="AN2333">
        <v>231</v>
      </c>
      <c r="AO2333">
        <v>658</v>
      </c>
      <c r="AP2333">
        <v>1143</v>
      </c>
      <c r="AQ2333">
        <v>100</v>
      </c>
      <c r="AR2333">
        <v>139</v>
      </c>
      <c r="AS2333">
        <v>0.98299999999999998</v>
      </c>
      <c r="AT2333" t="s">
        <v>434</v>
      </c>
      <c r="AU2333" t="s">
        <v>473</v>
      </c>
      <c r="AV2333">
        <v>2789511</v>
      </c>
      <c r="AW2333">
        <v>97</v>
      </c>
      <c r="AX2333">
        <v>98</v>
      </c>
      <c r="AY2333" t="s">
        <v>162</v>
      </c>
      <c r="AZ2333" t="s">
        <v>161</v>
      </c>
      <c r="BA2333" t="s">
        <v>161</v>
      </c>
    </row>
    <row r="2334" spans="1:53" x14ac:dyDescent="0.55000000000000004">
      <c r="A2334">
        <v>2000</v>
      </c>
      <c r="B2334" s="5" t="b">
        <f>Teams[[#This Row],[yearID]]&gt;=1973</f>
        <v>1</v>
      </c>
      <c r="C2334" s="5" t="b">
        <f>Teams[[#This Row],[yearID]]&gt;=1903</f>
        <v>1</v>
      </c>
      <c r="D2334" t="s">
        <v>157</v>
      </c>
      <c r="E2334" t="s">
        <v>167</v>
      </c>
      <c r="F2334" t="s">
        <v>167</v>
      </c>
      <c r="G2334" s="5" t="str">
        <f>VLOOKUP(Teams[[#This Row],[franchID]],TeamsFranchises!$A$2:$D$121,2,FALSE)</f>
        <v>Cincinnati Reds</v>
      </c>
      <c r="H2334" t="s">
        <v>591</v>
      </c>
      <c r="I2334">
        <v>2</v>
      </c>
      <c r="J2334">
        <v>163</v>
      </c>
      <c r="K2334">
        <v>82</v>
      </c>
      <c r="L2334">
        <v>85</v>
      </c>
      <c r="M2334">
        <v>77</v>
      </c>
      <c r="N2334" t="s">
        <v>51</v>
      </c>
      <c r="O2334" t="s">
        <v>51</v>
      </c>
      <c r="P2334" t="s">
        <v>51</v>
      </c>
      <c r="Q2334" s="5">
        <f>IF(Teams[[#This Row],[LgWin]]="Y", 1,
IF(Teams[[#This Row],[LgWin]] = "N", 0, " "))</f>
        <v>0</v>
      </c>
      <c r="R2334" t="s">
        <v>51</v>
      </c>
      <c r="S2334" s="5">
        <f>IF(Teams[[#This Row],[WSWin]]="Y", 1,
IF(Teams[[#This Row],[WSWin]] = "N", 0, " "))</f>
        <v>0</v>
      </c>
      <c r="T2334">
        <v>825</v>
      </c>
      <c r="U2334">
        <v>5635</v>
      </c>
      <c r="V2334">
        <v>1545</v>
      </c>
      <c r="W2334">
        <v>302</v>
      </c>
      <c r="X2334">
        <v>36</v>
      </c>
      <c r="Y2334">
        <v>200</v>
      </c>
      <c r="Z2334">
        <v>559</v>
      </c>
      <c r="AA2334">
        <v>995</v>
      </c>
      <c r="AB2334">
        <v>100</v>
      </c>
      <c r="AC2334">
        <v>38</v>
      </c>
      <c r="AD2334">
        <v>64</v>
      </c>
      <c r="AE2334">
        <v>58</v>
      </c>
      <c r="AF2334">
        <v>765</v>
      </c>
      <c r="AG2334">
        <v>700</v>
      </c>
      <c r="AH2334">
        <v>4.33</v>
      </c>
      <c r="AI2334">
        <v>8</v>
      </c>
      <c r="AJ2334">
        <v>7</v>
      </c>
      <c r="AK2334">
        <v>42</v>
      </c>
      <c r="AL2334">
        <v>4369</v>
      </c>
      <c r="AM2334">
        <v>1446</v>
      </c>
      <c r="AN2334">
        <v>190</v>
      </c>
      <c r="AO2334">
        <v>659</v>
      </c>
      <c r="AP2334">
        <v>1015</v>
      </c>
      <c r="AQ2334">
        <v>111</v>
      </c>
      <c r="AR2334">
        <v>156</v>
      </c>
      <c r="AS2334">
        <v>0.98199999999999998</v>
      </c>
      <c r="AT2334" t="s">
        <v>165</v>
      </c>
      <c r="AU2334" t="s">
        <v>598</v>
      </c>
      <c r="AV2334">
        <v>2577371</v>
      </c>
      <c r="AW2334">
        <v>102</v>
      </c>
      <c r="AX2334">
        <v>102</v>
      </c>
      <c r="AY2334" t="s">
        <v>167</v>
      </c>
      <c r="AZ2334" t="s">
        <v>167</v>
      </c>
      <c r="BA2334" t="s">
        <v>167</v>
      </c>
    </row>
    <row r="2335" spans="1:53" x14ac:dyDescent="0.55000000000000004">
      <c r="A2335">
        <v>2000</v>
      </c>
      <c r="B2335" s="5" t="b">
        <f>Teams[[#This Row],[yearID]]&gt;=1973</f>
        <v>1</v>
      </c>
      <c r="C2335" s="5" t="b">
        <f>Teams[[#This Row],[yearID]]&gt;=1903</f>
        <v>1</v>
      </c>
      <c r="D2335" t="s">
        <v>410</v>
      </c>
      <c r="E2335" t="s">
        <v>64</v>
      </c>
      <c r="F2335" t="s">
        <v>64</v>
      </c>
      <c r="G2335" s="5" t="str">
        <f>VLOOKUP(Teams[[#This Row],[franchID]],TeamsFranchises!$A$2:$D$121,2,FALSE)</f>
        <v>Cleveland Indians</v>
      </c>
      <c r="H2335" t="s">
        <v>591</v>
      </c>
      <c r="I2335">
        <v>2</v>
      </c>
      <c r="J2335">
        <v>162</v>
      </c>
      <c r="K2335">
        <v>81</v>
      </c>
      <c r="L2335">
        <v>90</v>
      </c>
      <c r="M2335">
        <v>72</v>
      </c>
      <c r="N2335" t="s">
        <v>51</v>
      </c>
      <c r="O2335" t="s">
        <v>51</v>
      </c>
      <c r="P2335" t="s">
        <v>51</v>
      </c>
      <c r="Q2335" s="5">
        <f>IF(Teams[[#This Row],[LgWin]]="Y", 1,
IF(Teams[[#This Row],[LgWin]] = "N", 0, " "))</f>
        <v>0</v>
      </c>
      <c r="R2335" t="s">
        <v>51</v>
      </c>
      <c r="S2335" s="5">
        <f>IF(Teams[[#This Row],[WSWin]]="Y", 1,
IF(Teams[[#This Row],[WSWin]] = "N", 0, " "))</f>
        <v>0</v>
      </c>
      <c r="T2335">
        <v>950</v>
      </c>
      <c r="U2335">
        <v>5683</v>
      </c>
      <c r="V2335">
        <v>1639</v>
      </c>
      <c r="W2335">
        <v>310</v>
      </c>
      <c r="X2335">
        <v>30</v>
      </c>
      <c r="Y2335">
        <v>221</v>
      </c>
      <c r="Z2335">
        <v>685</v>
      </c>
      <c r="AA2335">
        <v>1057</v>
      </c>
      <c r="AB2335">
        <v>113</v>
      </c>
      <c r="AC2335">
        <v>34</v>
      </c>
      <c r="AD2335">
        <v>51</v>
      </c>
      <c r="AE2335">
        <v>52</v>
      </c>
      <c r="AF2335">
        <v>816</v>
      </c>
      <c r="AG2335">
        <v>775</v>
      </c>
      <c r="AH2335">
        <v>4.84</v>
      </c>
      <c r="AI2335">
        <v>6</v>
      </c>
      <c r="AJ2335">
        <v>5</v>
      </c>
      <c r="AK2335">
        <v>34</v>
      </c>
      <c r="AL2335">
        <v>4327</v>
      </c>
      <c r="AM2335">
        <v>1511</v>
      </c>
      <c r="AN2335">
        <v>173</v>
      </c>
      <c r="AO2335">
        <v>666</v>
      </c>
      <c r="AP2335">
        <v>1213</v>
      </c>
      <c r="AQ2335">
        <v>72</v>
      </c>
      <c r="AR2335">
        <v>147</v>
      </c>
      <c r="AS2335">
        <v>0.98799999999999999</v>
      </c>
      <c r="AT2335" t="s">
        <v>487</v>
      </c>
      <c r="AU2335" t="s">
        <v>592</v>
      </c>
      <c r="AV2335">
        <v>3456278</v>
      </c>
      <c r="AW2335">
        <v>101</v>
      </c>
      <c r="AX2335">
        <v>100</v>
      </c>
      <c r="AY2335" t="s">
        <v>64</v>
      </c>
      <c r="AZ2335" t="s">
        <v>64</v>
      </c>
      <c r="BA2335" t="s">
        <v>64</v>
      </c>
    </row>
    <row r="2336" spans="1:53" x14ac:dyDescent="0.55000000000000004">
      <c r="A2336">
        <v>2000</v>
      </c>
      <c r="B2336" s="5" t="b">
        <f>Teams[[#This Row],[yearID]]&gt;=1973</f>
        <v>1</v>
      </c>
      <c r="C2336" s="5" t="b">
        <f>Teams[[#This Row],[yearID]]&gt;=1903</f>
        <v>1</v>
      </c>
      <c r="D2336" t="s">
        <v>157</v>
      </c>
      <c r="E2336" t="s">
        <v>241</v>
      </c>
      <c r="F2336" t="s">
        <v>241</v>
      </c>
      <c r="G2336" s="5" t="str">
        <f>VLOOKUP(Teams[[#This Row],[franchID]],TeamsFranchises!$A$2:$D$121,2,FALSE)</f>
        <v>Colorado Rockies</v>
      </c>
      <c r="H2336" t="s">
        <v>8</v>
      </c>
      <c r="I2336">
        <v>4</v>
      </c>
      <c r="J2336">
        <v>162</v>
      </c>
      <c r="K2336">
        <v>81</v>
      </c>
      <c r="L2336">
        <v>82</v>
      </c>
      <c r="M2336">
        <v>80</v>
      </c>
      <c r="N2336" t="s">
        <v>51</v>
      </c>
      <c r="O2336" t="s">
        <v>51</v>
      </c>
      <c r="P2336" t="s">
        <v>51</v>
      </c>
      <c r="Q2336" s="5">
        <f>IF(Teams[[#This Row],[LgWin]]="Y", 1,
IF(Teams[[#This Row],[LgWin]] = "N", 0, " "))</f>
        <v>0</v>
      </c>
      <c r="R2336" t="s">
        <v>51</v>
      </c>
      <c r="S2336" s="5">
        <f>IF(Teams[[#This Row],[WSWin]]="Y", 1,
IF(Teams[[#This Row],[WSWin]] = "N", 0, " "))</f>
        <v>0</v>
      </c>
      <c r="T2336">
        <v>968</v>
      </c>
      <c r="U2336">
        <v>5660</v>
      </c>
      <c r="V2336">
        <v>1664</v>
      </c>
      <c r="W2336">
        <v>320</v>
      </c>
      <c r="X2336">
        <v>53</v>
      </c>
      <c r="Y2336">
        <v>161</v>
      </c>
      <c r="Z2336">
        <v>601</v>
      </c>
      <c r="AA2336">
        <v>907</v>
      </c>
      <c r="AB2336">
        <v>131</v>
      </c>
      <c r="AC2336">
        <v>61</v>
      </c>
      <c r="AD2336">
        <v>42</v>
      </c>
      <c r="AE2336">
        <v>75</v>
      </c>
      <c r="AF2336">
        <v>897</v>
      </c>
      <c r="AG2336">
        <v>835</v>
      </c>
      <c r="AH2336">
        <v>5.26</v>
      </c>
      <c r="AI2336">
        <v>7</v>
      </c>
      <c r="AJ2336">
        <v>2</v>
      </c>
      <c r="AK2336">
        <v>33</v>
      </c>
      <c r="AL2336">
        <v>4290</v>
      </c>
      <c r="AM2336">
        <v>1568</v>
      </c>
      <c r="AN2336">
        <v>221</v>
      </c>
      <c r="AO2336">
        <v>588</v>
      </c>
      <c r="AP2336">
        <v>1001</v>
      </c>
      <c r="AQ2336">
        <v>94</v>
      </c>
      <c r="AR2336">
        <v>176</v>
      </c>
      <c r="AS2336">
        <v>0.98499999999999999</v>
      </c>
      <c r="AT2336" t="s">
        <v>584</v>
      </c>
      <c r="AU2336" t="s">
        <v>594</v>
      </c>
      <c r="AV2336">
        <v>3295129</v>
      </c>
      <c r="AW2336">
        <v>125</v>
      </c>
      <c r="AX2336">
        <v>125</v>
      </c>
      <c r="AY2336" t="s">
        <v>241</v>
      </c>
      <c r="AZ2336" t="s">
        <v>241</v>
      </c>
      <c r="BA2336" t="s">
        <v>241</v>
      </c>
    </row>
    <row r="2337" spans="1:53" x14ac:dyDescent="0.55000000000000004">
      <c r="A2337">
        <v>2000</v>
      </c>
      <c r="B2337" s="5" t="b">
        <f>Teams[[#This Row],[yearID]]&gt;=1973</f>
        <v>1</v>
      </c>
      <c r="C2337" s="5" t="b">
        <f>Teams[[#This Row],[yearID]]&gt;=1903</f>
        <v>1</v>
      </c>
      <c r="D2337" t="s">
        <v>410</v>
      </c>
      <c r="E2337" t="s">
        <v>419</v>
      </c>
      <c r="F2337" t="s">
        <v>419</v>
      </c>
      <c r="G2337" s="5" t="str">
        <f>VLOOKUP(Teams[[#This Row],[franchID]],TeamsFranchises!$A$2:$D$121,2,FALSE)</f>
        <v>Detroit Tigers</v>
      </c>
      <c r="H2337" t="s">
        <v>591</v>
      </c>
      <c r="I2337">
        <v>3</v>
      </c>
      <c r="J2337">
        <v>162</v>
      </c>
      <c r="K2337">
        <v>81</v>
      </c>
      <c r="L2337">
        <v>79</v>
      </c>
      <c r="M2337">
        <v>83</v>
      </c>
      <c r="N2337" t="s">
        <v>51</v>
      </c>
      <c r="O2337" t="s">
        <v>51</v>
      </c>
      <c r="P2337" t="s">
        <v>51</v>
      </c>
      <c r="Q2337" s="5">
        <f>IF(Teams[[#This Row],[LgWin]]="Y", 1,
IF(Teams[[#This Row],[LgWin]] = "N", 0, " "))</f>
        <v>0</v>
      </c>
      <c r="R2337" t="s">
        <v>51</v>
      </c>
      <c r="S2337" s="5">
        <f>IF(Teams[[#This Row],[WSWin]]="Y", 1,
IF(Teams[[#This Row],[WSWin]] = "N", 0, " "))</f>
        <v>0</v>
      </c>
      <c r="T2337">
        <v>823</v>
      </c>
      <c r="U2337">
        <v>5644</v>
      </c>
      <c r="V2337">
        <v>1553</v>
      </c>
      <c r="W2337">
        <v>307</v>
      </c>
      <c r="X2337">
        <v>41</v>
      </c>
      <c r="Y2337">
        <v>177</v>
      </c>
      <c r="Z2337">
        <v>562</v>
      </c>
      <c r="AA2337">
        <v>982</v>
      </c>
      <c r="AB2337">
        <v>83</v>
      </c>
      <c r="AC2337">
        <v>38</v>
      </c>
      <c r="AD2337">
        <v>43</v>
      </c>
      <c r="AE2337">
        <v>49</v>
      </c>
      <c r="AF2337">
        <v>827</v>
      </c>
      <c r="AG2337">
        <v>755</v>
      </c>
      <c r="AH2337">
        <v>4.71</v>
      </c>
      <c r="AI2337">
        <v>6</v>
      </c>
      <c r="AJ2337">
        <v>6</v>
      </c>
      <c r="AK2337">
        <v>44</v>
      </c>
      <c r="AL2337">
        <v>4330</v>
      </c>
      <c r="AM2337">
        <v>1583</v>
      </c>
      <c r="AN2337">
        <v>177</v>
      </c>
      <c r="AO2337">
        <v>496</v>
      </c>
      <c r="AP2337">
        <v>978</v>
      </c>
      <c r="AQ2337">
        <v>105</v>
      </c>
      <c r="AR2337">
        <v>171</v>
      </c>
      <c r="AS2337">
        <v>0.98299999999999998</v>
      </c>
      <c r="AT2337" t="s">
        <v>420</v>
      </c>
      <c r="AU2337" t="s">
        <v>610</v>
      </c>
      <c r="AV2337">
        <v>2438617</v>
      </c>
      <c r="AW2337">
        <v>95</v>
      </c>
      <c r="AX2337">
        <v>95</v>
      </c>
      <c r="AY2337" t="s">
        <v>419</v>
      </c>
      <c r="AZ2337" t="s">
        <v>419</v>
      </c>
      <c r="BA2337" t="s">
        <v>419</v>
      </c>
    </row>
    <row r="2338" spans="1:53" x14ac:dyDescent="0.55000000000000004">
      <c r="A2338">
        <v>2000</v>
      </c>
      <c r="B2338" s="5" t="b">
        <f>Teams[[#This Row],[yearID]]&gt;=1973</f>
        <v>1</v>
      </c>
      <c r="C2338" s="5" t="b">
        <f>Teams[[#This Row],[yearID]]&gt;=1903</f>
        <v>1</v>
      </c>
      <c r="D2338" t="s">
        <v>157</v>
      </c>
      <c r="E2338" t="s">
        <v>586</v>
      </c>
      <c r="F2338" t="s">
        <v>587</v>
      </c>
      <c r="G2338" s="5" t="str">
        <f>VLOOKUP(Teams[[#This Row],[franchID]],TeamsFranchises!$A$2:$D$121,2,FALSE)</f>
        <v>Florida Marlins</v>
      </c>
      <c r="H2338" t="s">
        <v>37</v>
      </c>
      <c r="I2338">
        <v>3</v>
      </c>
      <c r="J2338">
        <v>161</v>
      </c>
      <c r="K2338">
        <v>81</v>
      </c>
      <c r="L2338">
        <v>79</v>
      </c>
      <c r="M2338">
        <v>82</v>
      </c>
      <c r="N2338" t="s">
        <v>51</v>
      </c>
      <c r="O2338" t="s">
        <v>51</v>
      </c>
      <c r="P2338" t="s">
        <v>51</v>
      </c>
      <c r="Q2338" s="5">
        <f>IF(Teams[[#This Row],[LgWin]]="Y", 1,
IF(Teams[[#This Row],[LgWin]] = "N", 0, " "))</f>
        <v>0</v>
      </c>
      <c r="R2338" t="s">
        <v>51</v>
      </c>
      <c r="S2338" s="5">
        <f>IF(Teams[[#This Row],[WSWin]]="Y", 1,
IF(Teams[[#This Row],[WSWin]] = "N", 0, " "))</f>
        <v>0</v>
      </c>
      <c r="T2338">
        <v>731</v>
      </c>
      <c r="U2338">
        <v>5509</v>
      </c>
      <c r="V2338">
        <v>1441</v>
      </c>
      <c r="W2338">
        <v>274</v>
      </c>
      <c r="X2338">
        <v>29</v>
      </c>
      <c r="Y2338">
        <v>160</v>
      </c>
      <c r="Z2338">
        <v>540</v>
      </c>
      <c r="AA2338">
        <v>1184</v>
      </c>
      <c r="AB2338">
        <v>168</v>
      </c>
      <c r="AC2338">
        <v>55</v>
      </c>
      <c r="AD2338">
        <v>60</v>
      </c>
      <c r="AE2338">
        <v>51</v>
      </c>
      <c r="AF2338">
        <v>797</v>
      </c>
      <c r="AG2338">
        <v>729</v>
      </c>
      <c r="AH2338">
        <v>4.59</v>
      </c>
      <c r="AI2338">
        <v>5</v>
      </c>
      <c r="AJ2338">
        <v>4</v>
      </c>
      <c r="AK2338">
        <v>48</v>
      </c>
      <c r="AL2338">
        <v>4289</v>
      </c>
      <c r="AM2338">
        <v>1477</v>
      </c>
      <c r="AN2338">
        <v>169</v>
      </c>
      <c r="AO2338">
        <v>650</v>
      </c>
      <c r="AP2338">
        <v>1051</v>
      </c>
      <c r="AQ2338">
        <v>125</v>
      </c>
      <c r="AR2338">
        <v>144</v>
      </c>
      <c r="AS2338">
        <v>0.98</v>
      </c>
      <c r="AT2338" t="s">
        <v>588</v>
      </c>
      <c r="AU2338" t="s">
        <v>608</v>
      </c>
      <c r="AV2338">
        <v>1218326</v>
      </c>
      <c r="AW2338">
        <v>94</v>
      </c>
      <c r="AX2338">
        <v>95</v>
      </c>
      <c r="AY2338" t="s">
        <v>587</v>
      </c>
      <c r="AZ2338" t="s">
        <v>586</v>
      </c>
      <c r="BA2338" t="s">
        <v>586</v>
      </c>
    </row>
    <row r="2339" spans="1:53" x14ac:dyDescent="0.55000000000000004">
      <c r="A2339">
        <v>2000</v>
      </c>
      <c r="B2339" s="5" t="b">
        <f>Teams[[#This Row],[yearID]]&gt;=1973</f>
        <v>1</v>
      </c>
      <c r="C2339" s="5" t="b">
        <f>Teams[[#This Row],[yearID]]&gt;=1903</f>
        <v>1</v>
      </c>
      <c r="D2339" t="s">
        <v>157</v>
      </c>
      <c r="E2339" t="s">
        <v>528</v>
      </c>
      <c r="F2339" t="s">
        <v>528</v>
      </c>
      <c r="G2339" s="5" t="str">
        <f>VLOOKUP(Teams[[#This Row],[franchID]],TeamsFranchises!$A$2:$D$121,2,FALSE)</f>
        <v>Houston Astros</v>
      </c>
      <c r="H2339" t="s">
        <v>591</v>
      </c>
      <c r="I2339">
        <v>4</v>
      </c>
      <c r="J2339">
        <v>162</v>
      </c>
      <c r="K2339">
        <v>81</v>
      </c>
      <c r="L2339">
        <v>72</v>
      </c>
      <c r="M2339">
        <v>90</v>
      </c>
      <c r="N2339" t="s">
        <v>51</v>
      </c>
      <c r="O2339" t="s">
        <v>51</v>
      </c>
      <c r="P2339" t="s">
        <v>51</v>
      </c>
      <c r="Q2339" s="5">
        <f>IF(Teams[[#This Row],[LgWin]]="Y", 1,
IF(Teams[[#This Row],[LgWin]] = "N", 0, " "))</f>
        <v>0</v>
      </c>
      <c r="R2339" t="s">
        <v>51</v>
      </c>
      <c r="S2339" s="5">
        <f>IF(Teams[[#This Row],[WSWin]]="Y", 1,
IF(Teams[[#This Row],[WSWin]] = "N", 0, " "))</f>
        <v>0</v>
      </c>
      <c r="T2339">
        <v>938</v>
      </c>
      <c r="U2339">
        <v>5570</v>
      </c>
      <c r="V2339">
        <v>1547</v>
      </c>
      <c r="W2339">
        <v>289</v>
      </c>
      <c r="X2339">
        <v>36</v>
      </c>
      <c r="Y2339">
        <v>249</v>
      </c>
      <c r="Z2339">
        <v>673</v>
      </c>
      <c r="AA2339">
        <v>1129</v>
      </c>
      <c r="AB2339">
        <v>114</v>
      </c>
      <c r="AC2339">
        <v>52</v>
      </c>
      <c r="AD2339">
        <v>83</v>
      </c>
      <c r="AE2339">
        <v>61</v>
      </c>
      <c r="AF2339">
        <v>944</v>
      </c>
      <c r="AG2339">
        <v>865</v>
      </c>
      <c r="AH2339">
        <v>5.42</v>
      </c>
      <c r="AI2339">
        <v>8</v>
      </c>
      <c r="AJ2339">
        <v>2</v>
      </c>
      <c r="AK2339">
        <v>30</v>
      </c>
      <c r="AL2339">
        <v>4313</v>
      </c>
      <c r="AM2339">
        <v>1596</v>
      </c>
      <c r="AN2339">
        <v>234</v>
      </c>
      <c r="AO2339">
        <v>598</v>
      </c>
      <c r="AP2339">
        <v>1064</v>
      </c>
      <c r="AQ2339">
        <v>133</v>
      </c>
      <c r="AR2339">
        <v>149</v>
      </c>
      <c r="AS2339">
        <v>0.97799999999999998</v>
      </c>
      <c r="AT2339" t="s">
        <v>539</v>
      </c>
      <c r="AU2339" t="s">
        <v>611</v>
      </c>
      <c r="AV2339">
        <v>3056139</v>
      </c>
      <c r="AW2339">
        <v>107</v>
      </c>
      <c r="AX2339">
        <v>107</v>
      </c>
      <c r="AY2339" t="s">
        <v>528</v>
      </c>
      <c r="AZ2339" t="s">
        <v>528</v>
      </c>
      <c r="BA2339" t="s">
        <v>528</v>
      </c>
    </row>
    <row r="2340" spans="1:53" x14ac:dyDescent="0.55000000000000004">
      <c r="A2340">
        <v>2000</v>
      </c>
      <c r="B2340" s="5" t="b">
        <f>Teams[[#This Row],[yearID]]&gt;=1973</f>
        <v>1</v>
      </c>
      <c r="C2340" s="5" t="b">
        <f>Teams[[#This Row],[yearID]]&gt;=1903</f>
        <v>1</v>
      </c>
      <c r="D2340" t="s">
        <v>410</v>
      </c>
      <c r="E2340" t="s">
        <v>509</v>
      </c>
      <c r="F2340" t="s">
        <v>548</v>
      </c>
      <c r="G2340" s="5" t="str">
        <f>VLOOKUP(Teams[[#This Row],[franchID]],TeamsFranchises!$A$2:$D$121,2,FALSE)</f>
        <v>Kansas City Royals</v>
      </c>
      <c r="H2340" t="s">
        <v>591</v>
      </c>
      <c r="I2340">
        <v>4</v>
      </c>
      <c r="J2340">
        <v>162</v>
      </c>
      <c r="K2340">
        <v>81</v>
      </c>
      <c r="L2340">
        <v>77</v>
      </c>
      <c r="M2340">
        <v>85</v>
      </c>
      <c r="N2340" t="s">
        <v>51</v>
      </c>
      <c r="O2340" t="s">
        <v>51</v>
      </c>
      <c r="P2340" t="s">
        <v>51</v>
      </c>
      <c r="Q2340" s="5">
        <f>IF(Teams[[#This Row],[LgWin]]="Y", 1,
IF(Teams[[#This Row],[LgWin]] = "N", 0, " "))</f>
        <v>0</v>
      </c>
      <c r="R2340" t="s">
        <v>51</v>
      </c>
      <c r="S2340" s="5">
        <f>IF(Teams[[#This Row],[WSWin]]="Y", 1,
IF(Teams[[#This Row],[WSWin]] = "N", 0, " "))</f>
        <v>0</v>
      </c>
      <c r="T2340">
        <v>879</v>
      </c>
      <c r="U2340">
        <v>5709</v>
      </c>
      <c r="V2340">
        <v>1644</v>
      </c>
      <c r="W2340">
        <v>281</v>
      </c>
      <c r="X2340">
        <v>27</v>
      </c>
      <c r="Y2340">
        <v>150</v>
      </c>
      <c r="Z2340">
        <v>511</v>
      </c>
      <c r="AA2340">
        <v>840</v>
      </c>
      <c r="AB2340">
        <v>121</v>
      </c>
      <c r="AC2340">
        <v>35</v>
      </c>
      <c r="AD2340">
        <v>48</v>
      </c>
      <c r="AE2340">
        <v>70</v>
      </c>
      <c r="AF2340">
        <v>930</v>
      </c>
      <c r="AG2340">
        <v>876</v>
      </c>
      <c r="AH2340">
        <v>5.48</v>
      </c>
      <c r="AI2340">
        <v>10</v>
      </c>
      <c r="AJ2340">
        <v>6</v>
      </c>
      <c r="AK2340">
        <v>29</v>
      </c>
      <c r="AL2340">
        <v>4318</v>
      </c>
      <c r="AM2340">
        <v>1585</v>
      </c>
      <c r="AN2340">
        <v>239</v>
      </c>
      <c r="AO2340">
        <v>693</v>
      </c>
      <c r="AP2340">
        <v>927</v>
      </c>
      <c r="AQ2340">
        <v>102</v>
      </c>
      <c r="AR2340">
        <v>185</v>
      </c>
      <c r="AS2340">
        <v>0.98299999999999998</v>
      </c>
      <c r="AT2340" t="s">
        <v>549</v>
      </c>
      <c r="AU2340" t="s">
        <v>590</v>
      </c>
      <c r="AV2340">
        <v>1564847</v>
      </c>
      <c r="AW2340">
        <v>103</v>
      </c>
      <c r="AX2340">
        <v>103</v>
      </c>
      <c r="AY2340" t="s">
        <v>548</v>
      </c>
      <c r="AZ2340" t="s">
        <v>509</v>
      </c>
      <c r="BA2340" t="s">
        <v>509</v>
      </c>
    </row>
    <row r="2341" spans="1:53" x14ac:dyDescent="0.55000000000000004">
      <c r="A2341">
        <v>2000</v>
      </c>
      <c r="B2341" s="5" t="b">
        <f>Teams[[#This Row],[yearID]]&gt;=1973</f>
        <v>1</v>
      </c>
      <c r="C2341" s="5" t="b">
        <f>Teams[[#This Row],[yearID]]&gt;=1903</f>
        <v>1</v>
      </c>
      <c r="D2341" t="s">
        <v>157</v>
      </c>
      <c r="E2341" t="s">
        <v>511</v>
      </c>
      <c r="F2341" t="s">
        <v>260</v>
      </c>
      <c r="G2341" s="5" t="str">
        <f>VLOOKUP(Teams[[#This Row],[franchID]],TeamsFranchises!$A$2:$D$121,2,FALSE)</f>
        <v>Los Angeles Dodgers</v>
      </c>
      <c r="H2341" t="s">
        <v>8</v>
      </c>
      <c r="I2341">
        <v>2</v>
      </c>
      <c r="J2341">
        <v>162</v>
      </c>
      <c r="K2341">
        <v>81</v>
      </c>
      <c r="L2341">
        <v>86</v>
      </c>
      <c r="M2341">
        <v>76</v>
      </c>
      <c r="N2341" t="s">
        <v>51</v>
      </c>
      <c r="O2341" t="s">
        <v>51</v>
      </c>
      <c r="P2341" t="s">
        <v>51</v>
      </c>
      <c r="Q2341" s="5">
        <f>IF(Teams[[#This Row],[LgWin]]="Y", 1,
IF(Teams[[#This Row],[LgWin]] = "N", 0, " "))</f>
        <v>0</v>
      </c>
      <c r="R2341" t="s">
        <v>51</v>
      </c>
      <c r="S2341" s="5">
        <f>IF(Teams[[#This Row],[WSWin]]="Y", 1,
IF(Teams[[#This Row],[WSWin]] = "N", 0, " "))</f>
        <v>0</v>
      </c>
      <c r="T2341">
        <v>798</v>
      </c>
      <c r="U2341">
        <v>5481</v>
      </c>
      <c r="V2341">
        <v>1408</v>
      </c>
      <c r="W2341">
        <v>265</v>
      </c>
      <c r="X2341">
        <v>28</v>
      </c>
      <c r="Y2341">
        <v>211</v>
      </c>
      <c r="Z2341">
        <v>668</v>
      </c>
      <c r="AA2341">
        <v>1083</v>
      </c>
      <c r="AB2341">
        <v>95</v>
      </c>
      <c r="AC2341">
        <v>42</v>
      </c>
      <c r="AD2341">
        <v>51</v>
      </c>
      <c r="AE2341">
        <v>46</v>
      </c>
      <c r="AF2341">
        <v>729</v>
      </c>
      <c r="AG2341">
        <v>659</v>
      </c>
      <c r="AH2341">
        <v>4.0999999999999996</v>
      </c>
      <c r="AI2341">
        <v>9</v>
      </c>
      <c r="AJ2341">
        <v>11</v>
      </c>
      <c r="AK2341">
        <v>36</v>
      </c>
      <c r="AL2341">
        <v>4335</v>
      </c>
      <c r="AM2341">
        <v>1379</v>
      </c>
      <c r="AN2341">
        <v>176</v>
      </c>
      <c r="AO2341">
        <v>600</v>
      </c>
      <c r="AP2341">
        <v>1154</v>
      </c>
      <c r="AQ2341">
        <v>135</v>
      </c>
      <c r="AR2341">
        <v>151</v>
      </c>
      <c r="AS2341">
        <v>0.97799999999999998</v>
      </c>
      <c r="AT2341" t="s">
        <v>512</v>
      </c>
      <c r="AU2341" t="s">
        <v>531</v>
      </c>
      <c r="AV2341">
        <v>2880242</v>
      </c>
      <c r="AW2341">
        <v>94</v>
      </c>
      <c r="AX2341">
        <v>94</v>
      </c>
      <c r="AY2341" t="s">
        <v>260</v>
      </c>
      <c r="AZ2341" t="s">
        <v>511</v>
      </c>
      <c r="BA2341" t="s">
        <v>511</v>
      </c>
    </row>
    <row r="2342" spans="1:53" x14ac:dyDescent="0.55000000000000004">
      <c r="A2342">
        <v>2000</v>
      </c>
      <c r="B2342" s="5" t="b">
        <f>Teams[[#This Row],[yearID]]&gt;=1973</f>
        <v>1</v>
      </c>
      <c r="C2342" s="5" t="b">
        <f>Teams[[#This Row],[yearID]]&gt;=1903</f>
        <v>1</v>
      </c>
      <c r="D2342" t="s">
        <v>157</v>
      </c>
      <c r="E2342" t="s">
        <v>282</v>
      </c>
      <c r="F2342" t="s">
        <v>282</v>
      </c>
      <c r="G2342" s="5" t="str">
        <f>VLOOKUP(Teams[[#This Row],[franchID]],TeamsFranchises!$A$2:$D$121,2,FALSE)</f>
        <v>Milwaukee Brewers</v>
      </c>
      <c r="H2342" t="s">
        <v>591</v>
      </c>
      <c r="I2342">
        <v>3</v>
      </c>
      <c r="J2342">
        <v>163</v>
      </c>
      <c r="K2342">
        <v>81</v>
      </c>
      <c r="L2342">
        <v>73</v>
      </c>
      <c r="M2342">
        <v>89</v>
      </c>
      <c r="N2342" t="s">
        <v>51</v>
      </c>
      <c r="O2342" t="s">
        <v>51</v>
      </c>
      <c r="P2342" t="s">
        <v>51</v>
      </c>
      <c r="Q2342" s="5">
        <f>IF(Teams[[#This Row],[LgWin]]="Y", 1,
IF(Teams[[#This Row],[LgWin]] = "N", 0, " "))</f>
        <v>0</v>
      </c>
      <c r="R2342" t="s">
        <v>51</v>
      </c>
      <c r="S2342" s="5">
        <f>IF(Teams[[#This Row],[WSWin]]="Y", 1,
IF(Teams[[#This Row],[WSWin]] = "N", 0, " "))</f>
        <v>0</v>
      </c>
      <c r="T2342">
        <v>740</v>
      </c>
      <c r="U2342">
        <v>5563</v>
      </c>
      <c r="V2342">
        <v>1366</v>
      </c>
      <c r="W2342">
        <v>297</v>
      </c>
      <c r="X2342">
        <v>25</v>
      </c>
      <c r="Y2342">
        <v>177</v>
      </c>
      <c r="Z2342">
        <v>620</v>
      </c>
      <c r="AA2342">
        <v>1245</v>
      </c>
      <c r="AB2342">
        <v>72</v>
      </c>
      <c r="AC2342">
        <v>44</v>
      </c>
      <c r="AD2342">
        <v>61</v>
      </c>
      <c r="AE2342">
        <v>49</v>
      </c>
      <c r="AF2342">
        <v>826</v>
      </c>
      <c r="AG2342">
        <v>755</v>
      </c>
      <c r="AH2342">
        <v>4.63</v>
      </c>
      <c r="AI2342">
        <v>2</v>
      </c>
      <c r="AJ2342">
        <v>7</v>
      </c>
      <c r="AK2342">
        <v>29</v>
      </c>
      <c r="AL2342">
        <v>4399</v>
      </c>
      <c r="AM2342">
        <v>1501</v>
      </c>
      <c r="AN2342">
        <v>174</v>
      </c>
      <c r="AO2342">
        <v>728</v>
      </c>
      <c r="AP2342">
        <v>967</v>
      </c>
      <c r="AQ2342">
        <v>118</v>
      </c>
      <c r="AR2342">
        <v>187</v>
      </c>
      <c r="AS2342">
        <v>0.98099999999999998</v>
      </c>
      <c r="AT2342" t="s">
        <v>281</v>
      </c>
      <c r="AU2342" t="s">
        <v>501</v>
      </c>
      <c r="AV2342">
        <v>1573621</v>
      </c>
      <c r="AW2342">
        <v>97</v>
      </c>
      <c r="AX2342">
        <v>98</v>
      </c>
      <c r="AY2342" t="s">
        <v>282</v>
      </c>
      <c r="AZ2342" t="s">
        <v>563</v>
      </c>
      <c r="BA2342" t="s">
        <v>282</v>
      </c>
    </row>
    <row r="2343" spans="1:53" x14ac:dyDescent="0.55000000000000004">
      <c r="A2343">
        <v>2000</v>
      </c>
      <c r="B2343" s="5" t="b">
        <f>Teams[[#This Row],[yearID]]&gt;=1973</f>
        <v>1</v>
      </c>
      <c r="C2343" s="5" t="b">
        <f>Teams[[#This Row],[yearID]]&gt;=1903</f>
        <v>1</v>
      </c>
      <c r="D2343" t="s">
        <v>410</v>
      </c>
      <c r="E2343" t="s">
        <v>426</v>
      </c>
      <c r="F2343" t="s">
        <v>426</v>
      </c>
      <c r="G2343" s="5" t="str">
        <f>VLOOKUP(Teams[[#This Row],[franchID]],TeamsFranchises!$A$2:$D$121,2,FALSE)</f>
        <v>Minnesota Twins</v>
      </c>
      <c r="H2343" t="s">
        <v>591</v>
      </c>
      <c r="I2343">
        <v>5</v>
      </c>
      <c r="J2343">
        <v>162</v>
      </c>
      <c r="K2343">
        <v>81</v>
      </c>
      <c r="L2343">
        <v>69</v>
      </c>
      <c r="M2343">
        <v>93</v>
      </c>
      <c r="N2343" t="s">
        <v>51</v>
      </c>
      <c r="O2343" t="s">
        <v>51</v>
      </c>
      <c r="P2343" t="s">
        <v>51</v>
      </c>
      <c r="Q2343" s="5">
        <f>IF(Teams[[#This Row],[LgWin]]="Y", 1,
IF(Teams[[#This Row],[LgWin]] = "N", 0, " "))</f>
        <v>0</v>
      </c>
      <c r="R2343" t="s">
        <v>51</v>
      </c>
      <c r="S2343" s="5">
        <f>IF(Teams[[#This Row],[WSWin]]="Y", 1,
IF(Teams[[#This Row],[WSWin]] = "N", 0, " "))</f>
        <v>0</v>
      </c>
      <c r="T2343">
        <v>748</v>
      </c>
      <c r="U2343">
        <v>5615</v>
      </c>
      <c r="V2343">
        <v>1516</v>
      </c>
      <c r="W2343">
        <v>325</v>
      </c>
      <c r="X2343">
        <v>49</v>
      </c>
      <c r="Y2343">
        <v>116</v>
      </c>
      <c r="Z2343">
        <v>556</v>
      </c>
      <c r="AA2343">
        <v>1021</v>
      </c>
      <c r="AB2343">
        <v>90</v>
      </c>
      <c r="AC2343">
        <v>45</v>
      </c>
      <c r="AD2343">
        <v>35</v>
      </c>
      <c r="AE2343">
        <v>51</v>
      </c>
      <c r="AF2343">
        <v>880</v>
      </c>
      <c r="AG2343">
        <v>819</v>
      </c>
      <c r="AH2343">
        <v>5.14</v>
      </c>
      <c r="AI2343">
        <v>6</v>
      </c>
      <c r="AJ2343">
        <v>4</v>
      </c>
      <c r="AK2343">
        <v>35</v>
      </c>
      <c r="AL2343">
        <v>4298</v>
      </c>
      <c r="AM2343">
        <v>1634</v>
      </c>
      <c r="AN2343">
        <v>212</v>
      </c>
      <c r="AO2343">
        <v>516</v>
      </c>
      <c r="AP2343">
        <v>1042</v>
      </c>
      <c r="AQ2343">
        <v>102</v>
      </c>
      <c r="AR2343">
        <v>155</v>
      </c>
      <c r="AS2343">
        <v>0.98299999999999998</v>
      </c>
      <c r="AT2343" t="s">
        <v>523</v>
      </c>
      <c r="AU2343" t="s">
        <v>579</v>
      </c>
      <c r="AV2343">
        <v>1000760</v>
      </c>
      <c r="AW2343">
        <v>104</v>
      </c>
      <c r="AX2343">
        <v>105</v>
      </c>
      <c r="AY2343" t="s">
        <v>426</v>
      </c>
      <c r="AZ2343" t="s">
        <v>426</v>
      </c>
      <c r="BA2343" t="s">
        <v>426</v>
      </c>
    </row>
    <row r="2344" spans="1:53" x14ac:dyDescent="0.55000000000000004">
      <c r="A2344">
        <v>2000</v>
      </c>
      <c r="B2344" s="5" t="b">
        <f>Teams[[#This Row],[yearID]]&gt;=1973</f>
        <v>1</v>
      </c>
      <c r="C2344" s="5" t="b">
        <f>Teams[[#This Row],[yearID]]&gt;=1903</f>
        <v>1</v>
      </c>
      <c r="D2344" t="s">
        <v>157</v>
      </c>
      <c r="E2344" t="s">
        <v>551</v>
      </c>
      <c r="F2344" t="s">
        <v>398</v>
      </c>
      <c r="G2344" s="5" t="str">
        <f>VLOOKUP(Teams[[#This Row],[franchID]],TeamsFranchises!$A$2:$D$121,2,FALSE)</f>
        <v>Washington Nationals</v>
      </c>
      <c r="H2344" t="s">
        <v>37</v>
      </c>
      <c r="I2344">
        <v>4</v>
      </c>
      <c r="J2344">
        <v>162</v>
      </c>
      <c r="K2344">
        <v>81</v>
      </c>
      <c r="L2344">
        <v>67</v>
      </c>
      <c r="M2344">
        <v>95</v>
      </c>
      <c r="N2344" t="s">
        <v>51</v>
      </c>
      <c r="O2344" t="s">
        <v>51</v>
      </c>
      <c r="P2344" t="s">
        <v>51</v>
      </c>
      <c r="Q2344" s="5">
        <f>IF(Teams[[#This Row],[LgWin]]="Y", 1,
IF(Teams[[#This Row],[LgWin]] = "N", 0, " "))</f>
        <v>0</v>
      </c>
      <c r="R2344" t="s">
        <v>51</v>
      </c>
      <c r="S2344" s="5">
        <f>IF(Teams[[#This Row],[WSWin]]="Y", 1,
IF(Teams[[#This Row],[WSWin]] = "N", 0, " "))</f>
        <v>0</v>
      </c>
      <c r="T2344">
        <v>738</v>
      </c>
      <c r="U2344">
        <v>5535</v>
      </c>
      <c r="V2344">
        <v>1475</v>
      </c>
      <c r="W2344">
        <v>310</v>
      </c>
      <c r="X2344">
        <v>35</v>
      </c>
      <c r="Y2344">
        <v>178</v>
      </c>
      <c r="Z2344">
        <v>476</v>
      </c>
      <c r="AA2344">
        <v>1048</v>
      </c>
      <c r="AB2344">
        <v>58</v>
      </c>
      <c r="AC2344">
        <v>48</v>
      </c>
      <c r="AD2344">
        <v>29</v>
      </c>
      <c r="AE2344">
        <v>34</v>
      </c>
      <c r="AF2344">
        <v>902</v>
      </c>
      <c r="AG2344">
        <v>812</v>
      </c>
      <c r="AH2344">
        <v>5.13</v>
      </c>
      <c r="AI2344">
        <v>4</v>
      </c>
      <c r="AJ2344">
        <v>7</v>
      </c>
      <c r="AK2344">
        <v>39</v>
      </c>
      <c r="AL2344">
        <v>4274</v>
      </c>
      <c r="AM2344">
        <v>1575</v>
      </c>
      <c r="AN2344">
        <v>181</v>
      </c>
      <c r="AO2344">
        <v>579</v>
      </c>
      <c r="AP2344">
        <v>1011</v>
      </c>
      <c r="AQ2344">
        <v>132</v>
      </c>
      <c r="AR2344">
        <v>151</v>
      </c>
      <c r="AS2344">
        <v>0.97799999999999998</v>
      </c>
      <c r="AT2344" t="s">
        <v>552</v>
      </c>
      <c r="AU2344" t="s">
        <v>572</v>
      </c>
      <c r="AV2344">
        <v>926272</v>
      </c>
      <c r="AW2344">
        <v>103</v>
      </c>
      <c r="AX2344">
        <v>104</v>
      </c>
      <c r="AY2344" t="s">
        <v>551</v>
      </c>
      <c r="AZ2344" t="s">
        <v>551</v>
      </c>
      <c r="BA2344" t="s">
        <v>551</v>
      </c>
    </row>
    <row r="2345" spans="1:53" x14ac:dyDescent="0.55000000000000004">
      <c r="A2345">
        <v>2000</v>
      </c>
      <c r="B2345" s="5" t="b">
        <f>Teams[[#This Row],[yearID]]&gt;=1973</f>
        <v>1</v>
      </c>
      <c r="C2345" s="5" t="b">
        <f>Teams[[#This Row],[yearID]]&gt;=1903</f>
        <v>1</v>
      </c>
      <c r="D2345" t="s">
        <v>410</v>
      </c>
      <c r="E2345" t="s">
        <v>436</v>
      </c>
      <c r="F2345" t="s">
        <v>412</v>
      </c>
      <c r="G2345" s="5" t="str">
        <f>VLOOKUP(Teams[[#This Row],[franchID]],TeamsFranchises!$A$2:$D$121,2,FALSE)</f>
        <v>New York Yankees</v>
      </c>
      <c r="H2345" t="s">
        <v>37</v>
      </c>
      <c r="I2345">
        <v>1</v>
      </c>
      <c r="J2345">
        <v>161</v>
      </c>
      <c r="K2345">
        <v>80</v>
      </c>
      <c r="L2345">
        <v>87</v>
      </c>
      <c r="M2345">
        <v>74</v>
      </c>
      <c r="N2345" t="s">
        <v>76</v>
      </c>
      <c r="O2345" t="s">
        <v>51</v>
      </c>
      <c r="P2345" t="s">
        <v>76</v>
      </c>
      <c r="Q2345" s="5">
        <f>IF(Teams[[#This Row],[LgWin]]="Y", 1,
IF(Teams[[#This Row],[LgWin]] = "N", 0, " "))</f>
        <v>1</v>
      </c>
      <c r="R2345" t="s">
        <v>76</v>
      </c>
      <c r="S2345" s="5">
        <f>IF(Teams[[#This Row],[WSWin]]="Y", 1,
IF(Teams[[#This Row],[WSWin]] = "N", 0, " "))</f>
        <v>1</v>
      </c>
      <c r="T2345">
        <v>871</v>
      </c>
      <c r="U2345">
        <v>5556</v>
      </c>
      <c r="V2345">
        <v>1541</v>
      </c>
      <c r="W2345">
        <v>294</v>
      </c>
      <c r="X2345">
        <v>25</v>
      </c>
      <c r="Y2345">
        <v>205</v>
      </c>
      <c r="Z2345">
        <v>631</v>
      </c>
      <c r="AA2345">
        <v>1007</v>
      </c>
      <c r="AB2345">
        <v>99</v>
      </c>
      <c r="AC2345">
        <v>48</v>
      </c>
      <c r="AD2345">
        <v>57</v>
      </c>
      <c r="AE2345">
        <v>50</v>
      </c>
      <c r="AF2345">
        <v>814</v>
      </c>
      <c r="AG2345">
        <v>753</v>
      </c>
      <c r="AH2345">
        <v>4.76</v>
      </c>
      <c r="AI2345">
        <v>9</v>
      </c>
      <c r="AJ2345">
        <v>6</v>
      </c>
      <c r="AK2345">
        <v>40</v>
      </c>
      <c r="AL2345">
        <v>4273</v>
      </c>
      <c r="AM2345">
        <v>1458</v>
      </c>
      <c r="AN2345">
        <v>177</v>
      </c>
      <c r="AO2345">
        <v>577</v>
      </c>
      <c r="AP2345">
        <v>1040</v>
      </c>
      <c r="AQ2345">
        <v>109</v>
      </c>
      <c r="AR2345">
        <v>132</v>
      </c>
      <c r="AS2345">
        <v>0.98099999999999998</v>
      </c>
      <c r="AT2345" t="s">
        <v>459</v>
      </c>
      <c r="AU2345" t="s">
        <v>571</v>
      </c>
      <c r="AV2345">
        <v>3055435</v>
      </c>
      <c r="AW2345">
        <v>99</v>
      </c>
      <c r="AX2345">
        <v>98</v>
      </c>
      <c r="AY2345" t="s">
        <v>412</v>
      </c>
      <c r="AZ2345" t="s">
        <v>436</v>
      </c>
      <c r="BA2345" t="s">
        <v>436</v>
      </c>
    </row>
    <row r="2346" spans="1:53" x14ac:dyDescent="0.55000000000000004">
      <c r="A2346">
        <v>2000</v>
      </c>
      <c r="B2346" s="5" t="b">
        <f>Teams[[#This Row],[yearID]]&gt;=1973</f>
        <v>1</v>
      </c>
      <c r="C2346" s="5" t="b">
        <f>Teams[[#This Row],[yearID]]&gt;=1903</f>
        <v>1</v>
      </c>
      <c r="D2346" t="s">
        <v>157</v>
      </c>
      <c r="E2346" t="s">
        <v>532</v>
      </c>
      <c r="F2346" t="s">
        <v>533</v>
      </c>
      <c r="G2346" s="5" t="str">
        <f>VLOOKUP(Teams[[#This Row],[franchID]],TeamsFranchises!$A$2:$D$121,2,FALSE)</f>
        <v>New York Mets</v>
      </c>
      <c r="H2346" t="s">
        <v>37</v>
      </c>
      <c r="I2346">
        <v>2</v>
      </c>
      <c r="J2346">
        <v>162</v>
      </c>
      <c r="K2346">
        <v>81</v>
      </c>
      <c r="L2346">
        <v>94</v>
      </c>
      <c r="M2346">
        <v>68</v>
      </c>
      <c r="N2346" t="s">
        <v>51</v>
      </c>
      <c r="O2346" t="s">
        <v>76</v>
      </c>
      <c r="P2346" t="s">
        <v>76</v>
      </c>
      <c r="Q2346" s="5">
        <f>IF(Teams[[#This Row],[LgWin]]="Y", 1,
IF(Teams[[#This Row],[LgWin]] = "N", 0, " "))</f>
        <v>1</v>
      </c>
      <c r="R2346" t="s">
        <v>51</v>
      </c>
      <c r="S2346" s="5">
        <f>IF(Teams[[#This Row],[WSWin]]="Y", 1,
IF(Teams[[#This Row],[WSWin]] = "N", 0, " "))</f>
        <v>0</v>
      </c>
      <c r="T2346">
        <v>807</v>
      </c>
      <c r="U2346">
        <v>5486</v>
      </c>
      <c r="V2346">
        <v>1445</v>
      </c>
      <c r="W2346">
        <v>281</v>
      </c>
      <c r="X2346">
        <v>20</v>
      </c>
      <c r="Y2346">
        <v>198</v>
      </c>
      <c r="Z2346">
        <v>675</v>
      </c>
      <c r="AA2346">
        <v>1037</v>
      </c>
      <c r="AB2346">
        <v>66</v>
      </c>
      <c r="AC2346">
        <v>46</v>
      </c>
      <c r="AD2346">
        <v>45</v>
      </c>
      <c r="AE2346">
        <v>51</v>
      </c>
      <c r="AF2346">
        <v>738</v>
      </c>
      <c r="AG2346">
        <v>670</v>
      </c>
      <c r="AH2346">
        <v>4.16</v>
      </c>
      <c r="AI2346">
        <v>8</v>
      </c>
      <c r="AJ2346">
        <v>10</v>
      </c>
      <c r="AK2346">
        <v>49</v>
      </c>
      <c r="AL2346">
        <v>4350</v>
      </c>
      <c r="AM2346">
        <v>1398</v>
      </c>
      <c r="AN2346">
        <v>164</v>
      </c>
      <c r="AO2346">
        <v>574</v>
      </c>
      <c r="AP2346">
        <v>1164</v>
      </c>
      <c r="AQ2346">
        <v>118</v>
      </c>
      <c r="AR2346">
        <v>121</v>
      </c>
      <c r="AS2346">
        <v>0.98</v>
      </c>
      <c r="AT2346" t="s">
        <v>534</v>
      </c>
      <c r="AU2346" t="s">
        <v>536</v>
      </c>
      <c r="AV2346">
        <v>2820530</v>
      </c>
      <c r="AW2346">
        <v>96</v>
      </c>
      <c r="AX2346">
        <v>96</v>
      </c>
      <c r="AY2346" t="s">
        <v>533</v>
      </c>
      <c r="AZ2346" t="s">
        <v>532</v>
      </c>
      <c r="BA2346" t="s">
        <v>532</v>
      </c>
    </row>
    <row r="2347" spans="1:53" x14ac:dyDescent="0.55000000000000004">
      <c r="A2347">
        <v>2000</v>
      </c>
      <c r="B2347" s="5" t="b">
        <f>Teams[[#This Row],[yearID]]&gt;=1973</f>
        <v>1</v>
      </c>
      <c r="C2347" s="5" t="b">
        <f>Teams[[#This Row],[yearID]]&gt;=1903</f>
        <v>1</v>
      </c>
      <c r="D2347" t="s">
        <v>410</v>
      </c>
      <c r="E2347" t="s">
        <v>423</v>
      </c>
      <c r="F2347" t="s">
        <v>423</v>
      </c>
      <c r="G2347" s="5" t="str">
        <f>VLOOKUP(Teams[[#This Row],[franchID]],TeamsFranchises!$A$2:$D$121,2,FALSE)</f>
        <v>Oakland Athletics</v>
      </c>
      <c r="H2347" t="s">
        <v>8</v>
      </c>
      <c r="I2347">
        <v>1</v>
      </c>
      <c r="J2347">
        <v>161</v>
      </c>
      <c r="K2347">
        <v>81</v>
      </c>
      <c r="L2347">
        <v>91</v>
      </c>
      <c r="M2347">
        <v>70</v>
      </c>
      <c r="N2347" t="s">
        <v>76</v>
      </c>
      <c r="O2347" t="s">
        <v>51</v>
      </c>
      <c r="P2347" t="s">
        <v>51</v>
      </c>
      <c r="Q2347" s="5">
        <f>IF(Teams[[#This Row],[LgWin]]="Y", 1,
IF(Teams[[#This Row],[LgWin]] = "N", 0, " "))</f>
        <v>0</v>
      </c>
      <c r="R2347" t="s">
        <v>51</v>
      </c>
      <c r="S2347" s="5">
        <f>IF(Teams[[#This Row],[WSWin]]="Y", 1,
IF(Teams[[#This Row],[WSWin]] = "N", 0, " "))</f>
        <v>0</v>
      </c>
      <c r="T2347">
        <v>947</v>
      </c>
      <c r="U2347">
        <v>5560</v>
      </c>
      <c r="V2347">
        <v>1501</v>
      </c>
      <c r="W2347">
        <v>281</v>
      </c>
      <c r="X2347">
        <v>23</v>
      </c>
      <c r="Y2347">
        <v>239</v>
      </c>
      <c r="Z2347">
        <v>750</v>
      </c>
      <c r="AA2347">
        <v>1159</v>
      </c>
      <c r="AB2347">
        <v>40</v>
      </c>
      <c r="AC2347">
        <v>15</v>
      </c>
      <c r="AD2347">
        <v>52</v>
      </c>
      <c r="AE2347">
        <v>44</v>
      </c>
      <c r="AF2347">
        <v>813</v>
      </c>
      <c r="AG2347">
        <v>730</v>
      </c>
      <c r="AH2347">
        <v>4.58</v>
      </c>
      <c r="AI2347">
        <v>7</v>
      </c>
      <c r="AJ2347">
        <v>11</v>
      </c>
      <c r="AK2347">
        <v>43</v>
      </c>
      <c r="AL2347">
        <v>4306</v>
      </c>
      <c r="AM2347">
        <v>1535</v>
      </c>
      <c r="AN2347">
        <v>158</v>
      </c>
      <c r="AO2347">
        <v>615</v>
      </c>
      <c r="AP2347">
        <v>963</v>
      </c>
      <c r="AQ2347">
        <v>134</v>
      </c>
      <c r="AR2347">
        <v>164</v>
      </c>
      <c r="AS2347">
        <v>0.97799999999999998</v>
      </c>
      <c r="AT2347" t="s">
        <v>546</v>
      </c>
      <c r="AU2347" t="s">
        <v>547</v>
      </c>
      <c r="AV2347">
        <v>1603744</v>
      </c>
      <c r="AW2347">
        <v>96</v>
      </c>
      <c r="AX2347">
        <v>95</v>
      </c>
      <c r="AY2347" t="s">
        <v>423</v>
      </c>
      <c r="AZ2347" t="s">
        <v>423</v>
      </c>
      <c r="BA2347" t="s">
        <v>423</v>
      </c>
    </row>
    <row r="2348" spans="1:53" x14ac:dyDescent="0.55000000000000004">
      <c r="A2348">
        <v>2000</v>
      </c>
      <c r="B2348" s="5" t="b">
        <f>Teams[[#This Row],[yearID]]&gt;=1973</f>
        <v>1</v>
      </c>
      <c r="C2348" s="5" t="b">
        <f>Teams[[#This Row],[yearID]]&gt;=1903</f>
        <v>1</v>
      </c>
      <c r="D2348" t="s">
        <v>157</v>
      </c>
      <c r="E2348" t="s">
        <v>122</v>
      </c>
      <c r="F2348" t="s">
        <v>122</v>
      </c>
      <c r="G2348" s="5" t="str">
        <f>VLOOKUP(Teams[[#This Row],[franchID]],TeamsFranchises!$A$2:$D$121,2,FALSE)</f>
        <v>Philadelphia Phillies</v>
      </c>
      <c r="H2348" t="s">
        <v>37</v>
      </c>
      <c r="I2348">
        <v>5</v>
      </c>
      <c r="J2348">
        <v>162</v>
      </c>
      <c r="K2348">
        <v>81</v>
      </c>
      <c r="L2348">
        <v>65</v>
      </c>
      <c r="M2348">
        <v>97</v>
      </c>
      <c r="N2348" t="s">
        <v>51</v>
      </c>
      <c r="O2348" t="s">
        <v>51</v>
      </c>
      <c r="P2348" t="s">
        <v>51</v>
      </c>
      <c r="Q2348" s="5">
        <f>IF(Teams[[#This Row],[LgWin]]="Y", 1,
IF(Teams[[#This Row],[LgWin]] = "N", 0, " "))</f>
        <v>0</v>
      </c>
      <c r="R2348" t="s">
        <v>51</v>
      </c>
      <c r="S2348" s="5">
        <f>IF(Teams[[#This Row],[WSWin]]="Y", 1,
IF(Teams[[#This Row],[WSWin]] = "N", 0, " "))</f>
        <v>0</v>
      </c>
      <c r="T2348">
        <v>708</v>
      </c>
      <c r="U2348">
        <v>5511</v>
      </c>
      <c r="V2348">
        <v>1386</v>
      </c>
      <c r="W2348">
        <v>304</v>
      </c>
      <c r="X2348">
        <v>40</v>
      </c>
      <c r="Y2348">
        <v>144</v>
      </c>
      <c r="Z2348">
        <v>611</v>
      </c>
      <c r="AA2348">
        <v>1117</v>
      </c>
      <c r="AB2348">
        <v>102</v>
      </c>
      <c r="AC2348">
        <v>30</v>
      </c>
      <c r="AD2348">
        <v>44</v>
      </c>
      <c r="AE2348">
        <v>37</v>
      </c>
      <c r="AF2348">
        <v>830</v>
      </c>
      <c r="AG2348">
        <v>763</v>
      </c>
      <c r="AH2348">
        <v>4.7699999999999996</v>
      </c>
      <c r="AI2348">
        <v>8</v>
      </c>
      <c r="AJ2348">
        <v>6</v>
      </c>
      <c r="AK2348">
        <v>34</v>
      </c>
      <c r="AL2348">
        <v>4316</v>
      </c>
      <c r="AM2348">
        <v>1458</v>
      </c>
      <c r="AN2348">
        <v>201</v>
      </c>
      <c r="AO2348">
        <v>640</v>
      </c>
      <c r="AP2348">
        <v>1123</v>
      </c>
      <c r="AQ2348">
        <v>100</v>
      </c>
      <c r="AR2348">
        <v>136</v>
      </c>
      <c r="AS2348">
        <v>0.98299999999999998</v>
      </c>
      <c r="AT2348" t="s">
        <v>358</v>
      </c>
      <c r="AU2348" t="s">
        <v>566</v>
      </c>
      <c r="AV2348">
        <v>1612769</v>
      </c>
      <c r="AW2348">
        <v>100</v>
      </c>
      <c r="AX2348">
        <v>101</v>
      </c>
      <c r="AY2348" t="s">
        <v>122</v>
      </c>
      <c r="AZ2348" t="s">
        <v>122</v>
      </c>
      <c r="BA2348" t="s">
        <v>122</v>
      </c>
    </row>
    <row r="2349" spans="1:53" x14ac:dyDescent="0.55000000000000004">
      <c r="A2349">
        <v>2000</v>
      </c>
      <c r="B2349" s="5" t="b">
        <f>Teams[[#This Row],[yearID]]&gt;=1973</f>
        <v>1</v>
      </c>
      <c r="C2349" s="5" t="b">
        <f>Teams[[#This Row],[yearID]]&gt;=1903</f>
        <v>1</v>
      </c>
      <c r="D2349" t="s">
        <v>157</v>
      </c>
      <c r="E2349" t="s">
        <v>229</v>
      </c>
      <c r="F2349" t="s">
        <v>229</v>
      </c>
      <c r="G2349" s="5" t="str">
        <f>VLOOKUP(Teams[[#This Row],[franchID]],TeamsFranchises!$A$2:$D$121,2,FALSE)</f>
        <v>Pittsburgh Pirates</v>
      </c>
      <c r="H2349" t="s">
        <v>591</v>
      </c>
      <c r="I2349">
        <v>5</v>
      </c>
      <c r="J2349">
        <v>162</v>
      </c>
      <c r="K2349">
        <v>81</v>
      </c>
      <c r="L2349">
        <v>69</v>
      </c>
      <c r="M2349">
        <v>93</v>
      </c>
      <c r="N2349" t="s">
        <v>51</v>
      </c>
      <c r="O2349" t="s">
        <v>51</v>
      </c>
      <c r="P2349" t="s">
        <v>51</v>
      </c>
      <c r="Q2349" s="5">
        <f>IF(Teams[[#This Row],[LgWin]]="Y", 1,
IF(Teams[[#This Row],[LgWin]] = "N", 0, " "))</f>
        <v>0</v>
      </c>
      <c r="R2349" t="s">
        <v>51</v>
      </c>
      <c r="S2349" s="5">
        <f>IF(Teams[[#This Row],[WSWin]]="Y", 1,
IF(Teams[[#This Row],[WSWin]] = "N", 0, " "))</f>
        <v>0</v>
      </c>
      <c r="T2349">
        <v>793</v>
      </c>
      <c r="U2349">
        <v>5643</v>
      </c>
      <c r="V2349">
        <v>1506</v>
      </c>
      <c r="W2349">
        <v>320</v>
      </c>
      <c r="X2349">
        <v>31</v>
      </c>
      <c r="Y2349">
        <v>168</v>
      </c>
      <c r="Z2349">
        <v>564</v>
      </c>
      <c r="AA2349">
        <v>1032</v>
      </c>
      <c r="AB2349">
        <v>86</v>
      </c>
      <c r="AC2349">
        <v>40</v>
      </c>
      <c r="AD2349">
        <v>66</v>
      </c>
      <c r="AE2349">
        <v>37</v>
      </c>
      <c r="AF2349">
        <v>888</v>
      </c>
      <c r="AG2349">
        <v>795</v>
      </c>
      <c r="AH2349">
        <v>4.9400000000000004</v>
      </c>
      <c r="AI2349">
        <v>5</v>
      </c>
      <c r="AJ2349">
        <v>7</v>
      </c>
      <c r="AK2349">
        <v>27</v>
      </c>
      <c r="AL2349">
        <v>4347</v>
      </c>
      <c r="AM2349">
        <v>1554</v>
      </c>
      <c r="AN2349">
        <v>163</v>
      </c>
      <c r="AO2349">
        <v>711</v>
      </c>
      <c r="AP2349">
        <v>1070</v>
      </c>
      <c r="AQ2349">
        <v>132</v>
      </c>
      <c r="AR2349">
        <v>169</v>
      </c>
      <c r="AS2349">
        <v>0.97899999999999998</v>
      </c>
      <c r="AT2349" t="s">
        <v>390</v>
      </c>
      <c r="AU2349" t="s">
        <v>567</v>
      </c>
      <c r="AV2349">
        <v>1748908</v>
      </c>
      <c r="AW2349">
        <v>99</v>
      </c>
      <c r="AX2349">
        <v>100</v>
      </c>
      <c r="AY2349" t="s">
        <v>229</v>
      </c>
      <c r="AZ2349" t="s">
        <v>229</v>
      </c>
      <c r="BA2349" t="s">
        <v>229</v>
      </c>
    </row>
    <row r="2350" spans="1:53" x14ac:dyDescent="0.55000000000000004">
      <c r="A2350">
        <v>2000</v>
      </c>
      <c r="B2350" s="5" t="b">
        <f>Teams[[#This Row],[yearID]]&gt;=1973</f>
        <v>1</v>
      </c>
      <c r="C2350" s="5" t="b">
        <f>Teams[[#This Row],[yearID]]&gt;=1903</f>
        <v>1</v>
      </c>
      <c r="D2350" t="s">
        <v>157</v>
      </c>
      <c r="E2350" t="s">
        <v>554</v>
      </c>
      <c r="F2350" t="s">
        <v>555</v>
      </c>
      <c r="G2350" s="5" t="str">
        <f>VLOOKUP(Teams[[#This Row],[franchID]],TeamsFranchises!$A$2:$D$121,2,FALSE)</f>
        <v>San Diego Padres</v>
      </c>
      <c r="H2350" t="s">
        <v>8</v>
      </c>
      <c r="I2350">
        <v>5</v>
      </c>
      <c r="J2350">
        <v>162</v>
      </c>
      <c r="K2350">
        <v>81</v>
      </c>
      <c r="L2350">
        <v>76</v>
      </c>
      <c r="M2350">
        <v>86</v>
      </c>
      <c r="N2350" t="s">
        <v>51</v>
      </c>
      <c r="O2350" t="s">
        <v>51</v>
      </c>
      <c r="P2350" t="s">
        <v>51</v>
      </c>
      <c r="Q2350" s="5">
        <f>IF(Teams[[#This Row],[LgWin]]="Y", 1,
IF(Teams[[#This Row],[LgWin]] = "N", 0, " "))</f>
        <v>0</v>
      </c>
      <c r="R2350" t="s">
        <v>51</v>
      </c>
      <c r="S2350" s="5">
        <f>IF(Teams[[#This Row],[WSWin]]="Y", 1,
IF(Teams[[#This Row],[WSWin]] = "N", 0, " "))</f>
        <v>0</v>
      </c>
      <c r="T2350">
        <v>752</v>
      </c>
      <c r="U2350">
        <v>5560</v>
      </c>
      <c r="V2350">
        <v>1413</v>
      </c>
      <c r="W2350">
        <v>279</v>
      </c>
      <c r="X2350">
        <v>37</v>
      </c>
      <c r="Y2350">
        <v>157</v>
      </c>
      <c r="Z2350">
        <v>602</v>
      </c>
      <c r="AA2350">
        <v>1177</v>
      </c>
      <c r="AB2350">
        <v>131</v>
      </c>
      <c r="AC2350">
        <v>53</v>
      </c>
      <c r="AD2350">
        <v>46</v>
      </c>
      <c r="AE2350">
        <v>43</v>
      </c>
      <c r="AF2350">
        <v>815</v>
      </c>
      <c r="AG2350">
        <v>733</v>
      </c>
      <c r="AH2350">
        <v>4.5199999999999996</v>
      </c>
      <c r="AI2350">
        <v>5</v>
      </c>
      <c r="AJ2350">
        <v>5</v>
      </c>
      <c r="AK2350">
        <v>46</v>
      </c>
      <c r="AL2350">
        <v>4378</v>
      </c>
      <c r="AM2350">
        <v>1443</v>
      </c>
      <c r="AN2350">
        <v>191</v>
      </c>
      <c r="AO2350">
        <v>649</v>
      </c>
      <c r="AP2350">
        <v>1071</v>
      </c>
      <c r="AQ2350">
        <v>141</v>
      </c>
      <c r="AR2350">
        <v>155</v>
      </c>
      <c r="AS2350">
        <v>0.97699999999999998</v>
      </c>
      <c r="AT2350" t="s">
        <v>556</v>
      </c>
      <c r="AU2350" t="s">
        <v>599</v>
      </c>
      <c r="AV2350">
        <v>2352443</v>
      </c>
      <c r="AW2350">
        <v>92</v>
      </c>
      <c r="AX2350">
        <v>92</v>
      </c>
      <c r="AY2350" t="s">
        <v>555</v>
      </c>
      <c r="AZ2350" t="s">
        <v>554</v>
      </c>
      <c r="BA2350" t="s">
        <v>554</v>
      </c>
    </row>
    <row r="2351" spans="1:53" x14ac:dyDescent="0.55000000000000004">
      <c r="A2351">
        <v>2000</v>
      </c>
      <c r="B2351" s="5" t="b">
        <f>Teams[[#This Row],[yearID]]&gt;=1973</f>
        <v>1</v>
      </c>
      <c r="C2351" s="5" t="b">
        <f>Teams[[#This Row],[yearID]]&gt;=1903</f>
        <v>1</v>
      </c>
      <c r="D2351" t="s">
        <v>410</v>
      </c>
      <c r="E2351" t="s">
        <v>573</v>
      </c>
      <c r="F2351" t="s">
        <v>573</v>
      </c>
      <c r="G2351" s="5" t="str">
        <f>VLOOKUP(Teams[[#This Row],[franchID]],TeamsFranchises!$A$2:$D$121,2,FALSE)</f>
        <v>Seattle Mariners</v>
      </c>
      <c r="H2351" t="s">
        <v>8</v>
      </c>
      <c r="I2351">
        <v>2</v>
      </c>
      <c r="J2351">
        <v>162</v>
      </c>
      <c r="K2351">
        <v>81</v>
      </c>
      <c r="L2351">
        <v>91</v>
      </c>
      <c r="M2351">
        <v>71</v>
      </c>
      <c r="N2351" t="s">
        <v>51</v>
      </c>
      <c r="O2351" t="s">
        <v>76</v>
      </c>
      <c r="P2351" t="s">
        <v>51</v>
      </c>
      <c r="Q2351" s="5">
        <f>IF(Teams[[#This Row],[LgWin]]="Y", 1,
IF(Teams[[#This Row],[LgWin]] = "N", 0, " "))</f>
        <v>0</v>
      </c>
      <c r="R2351" t="s">
        <v>51</v>
      </c>
      <c r="S2351" s="5">
        <f>IF(Teams[[#This Row],[WSWin]]="Y", 1,
IF(Teams[[#This Row],[WSWin]] = "N", 0, " "))</f>
        <v>0</v>
      </c>
      <c r="T2351">
        <v>907</v>
      </c>
      <c r="U2351">
        <v>5497</v>
      </c>
      <c r="V2351">
        <v>1481</v>
      </c>
      <c r="W2351">
        <v>300</v>
      </c>
      <c r="X2351">
        <v>26</v>
      </c>
      <c r="Y2351">
        <v>198</v>
      </c>
      <c r="Z2351">
        <v>775</v>
      </c>
      <c r="AA2351">
        <v>1073</v>
      </c>
      <c r="AB2351">
        <v>122</v>
      </c>
      <c r="AC2351">
        <v>56</v>
      </c>
      <c r="AD2351">
        <v>48</v>
      </c>
      <c r="AE2351">
        <v>61</v>
      </c>
      <c r="AF2351">
        <v>780</v>
      </c>
      <c r="AG2351">
        <v>720</v>
      </c>
      <c r="AH2351">
        <v>4.49</v>
      </c>
      <c r="AI2351">
        <v>4</v>
      </c>
      <c r="AJ2351">
        <v>10</v>
      </c>
      <c r="AK2351">
        <v>44</v>
      </c>
      <c r="AL2351">
        <v>4325</v>
      </c>
      <c r="AM2351">
        <v>1442</v>
      </c>
      <c r="AN2351">
        <v>167</v>
      </c>
      <c r="AO2351">
        <v>634</v>
      </c>
      <c r="AP2351">
        <v>998</v>
      </c>
      <c r="AQ2351">
        <v>99</v>
      </c>
      <c r="AR2351">
        <v>176</v>
      </c>
      <c r="AS2351">
        <v>0.98399999999999999</v>
      </c>
      <c r="AT2351" t="s">
        <v>574</v>
      </c>
      <c r="AU2351" t="s">
        <v>612</v>
      </c>
      <c r="AV2351">
        <v>2914624</v>
      </c>
      <c r="AW2351">
        <v>95</v>
      </c>
      <c r="AX2351">
        <v>93</v>
      </c>
      <c r="AY2351" t="s">
        <v>573</v>
      </c>
      <c r="AZ2351" t="s">
        <v>573</v>
      </c>
      <c r="BA2351" t="s">
        <v>573</v>
      </c>
    </row>
    <row r="2352" spans="1:53" x14ac:dyDescent="0.55000000000000004">
      <c r="A2352">
        <v>2000</v>
      </c>
      <c r="B2352" s="5" t="b">
        <f>Teams[[#This Row],[yearID]]&gt;=1973</f>
        <v>1</v>
      </c>
      <c r="C2352" s="5" t="b">
        <f>Teams[[#This Row],[yearID]]&gt;=1903</f>
        <v>1</v>
      </c>
      <c r="D2352" t="s">
        <v>157</v>
      </c>
      <c r="E2352" t="s">
        <v>514</v>
      </c>
      <c r="F2352" t="s">
        <v>243</v>
      </c>
      <c r="G2352" s="5" t="str">
        <f>VLOOKUP(Teams[[#This Row],[franchID]],TeamsFranchises!$A$2:$D$121,2,FALSE)</f>
        <v>San Francisco Giants</v>
      </c>
      <c r="H2352" t="s">
        <v>8</v>
      </c>
      <c r="I2352">
        <v>1</v>
      </c>
      <c r="J2352">
        <v>162</v>
      </c>
      <c r="K2352">
        <v>81</v>
      </c>
      <c r="L2352">
        <v>97</v>
      </c>
      <c r="M2352">
        <v>65</v>
      </c>
      <c r="N2352" t="s">
        <v>76</v>
      </c>
      <c r="O2352" t="s">
        <v>51</v>
      </c>
      <c r="P2352" t="s">
        <v>51</v>
      </c>
      <c r="Q2352" s="5">
        <f>IF(Teams[[#This Row],[LgWin]]="Y", 1,
IF(Teams[[#This Row],[LgWin]] = "N", 0, " "))</f>
        <v>0</v>
      </c>
      <c r="R2352" t="s">
        <v>51</v>
      </c>
      <c r="S2352" s="5">
        <f>IF(Teams[[#This Row],[WSWin]]="Y", 1,
IF(Teams[[#This Row],[WSWin]] = "N", 0, " "))</f>
        <v>0</v>
      </c>
      <c r="T2352">
        <v>925</v>
      </c>
      <c r="U2352">
        <v>5519</v>
      </c>
      <c r="V2352">
        <v>1535</v>
      </c>
      <c r="W2352">
        <v>304</v>
      </c>
      <c r="X2352">
        <v>44</v>
      </c>
      <c r="Y2352">
        <v>226</v>
      </c>
      <c r="Z2352">
        <v>709</v>
      </c>
      <c r="AA2352">
        <v>1032</v>
      </c>
      <c r="AB2352">
        <v>79</v>
      </c>
      <c r="AC2352">
        <v>39</v>
      </c>
      <c r="AD2352">
        <v>51</v>
      </c>
      <c r="AE2352">
        <v>66</v>
      </c>
      <c r="AF2352">
        <v>747</v>
      </c>
      <c r="AG2352">
        <v>675</v>
      </c>
      <c r="AH2352">
        <v>4.21</v>
      </c>
      <c r="AI2352">
        <v>9</v>
      </c>
      <c r="AJ2352">
        <v>15</v>
      </c>
      <c r="AK2352">
        <v>47</v>
      </c>
      <c r="AL2352">
        <v>4333</v>
      </c>
      <c r="AM2352">
        <v>1452</v>
      </c>
      <c r="AN2352">
        <v>151</v>
      </c>
      <c r="AO2352">
        <v>623</v>
      </c>
      <c r="AP2352">
        <v>1076</v>
      </c>
      <c r="AQ2352">
        <v>93</v>
      </c>
      <c r="AR2352">
        <v>173</v>
      </c>
      <c r="AS2352">
        <v>0.98499999999999999</v>
      </c>
      <c r="AT2352" t="s">
        <v>515</v>
      </c>
      <c r="AU2352" t="s">
        <v>613</v>
      </c>
      <c r="AV2352">
        <v>3318800</v>
      </c>
      <c r="AW2352">
        <v>93</v>
      </c>
      <c r="AX2352">
        <v>92</v>
      </c>
      <c r="AY2352" t="s">
        <v>243</v>
      </c>
      <c r="AZ2352" t="s">
        <v>514</v>
      </c>
      <c r="BA2352" t="s">
        <v>514</v>
      </c>
    </row>
    <row r="2353" spans="1:53" x14ac:dyDescent="0.55000000000000004">
      <c r="A2353">
        <v>2000</v>
      </c>
      <c r="B2353" s="5" t="b">
        <f>Teams[[#This Row],[yearID]]&gt;=1973</f>
        <v>1</v>
      </c>
      <c r="C2353" s="5" t="b">
        <f>Teams[[#This Row],[yearID]]&gt;=1903</f>
        <v>1</v>
      </c>
      <c r="D2353" t="s">
        <v>157</v>
      </c>
      <c r="E2353" t="s">
        <v>396</v>
      </c>
      <c r="F2353" t="s">
        <v>154</v>
      </c>
      <c r="G2353" s="5" t="str">
        <f>VLOOKUP(Teams[[#This Row],[franchID]],TeamsFranchises!$A$2:$D$121,2,FALSE)</f>
        <v>St. Louis Cardinals</v>
      </c>
      <c r="H2353" t="s">
        <v>591</v>
      </c>
      <c r="I2353">
        <v>1</v>
      </c>
      <c r="J2353">
        <v>162</v>
      </c>
      <c r="K2353">
        <v>81</v>
      </c>
      <c r="L2353">
        <v>95</v>
      </c>
      <c r="M2353">
        <v>67</v>
      </c>
      <c r="N2353" t="s">
        <v>76</v>
      </c>
      <c r="O2353" t="s">
        <v>51</v>
      </c>
      <c r="P2353" t="s">
        <v>51</v>
      </c>
      <c r="Q2353" s="5">
        <f>IF(Teams[[#This Row],[LgWin]]="Y", 1,
IF(Teams[[#This Row],[LgWin]] = "N", 0, " "))</f>
        <v>0</v>
      </c>
      <c r="R2353" t="s">
        <v>51</v>
      </c>
      <c r="S2353" s="5">
        <f>IF(Teams[[#This Row],[WSWin]]="Y", 1,
IF(Teams[[#This Row],[WSWin]] = "N", 0, " "))</f>
        <v>0</v>
      </c>
      <c r="T2353">
        <v>887</v>
      </c>
      <c r="U2353">
        <v>5478</v>
      </c>
      <c r="V2353">
        <v>1481</v>
      </c>
      <c r="W2353">
        <v>259</v>
      </c>
      <c r="X2353">
        <v>25</v>
      </c>
      <c r="Y2353">
        <v>235</v>
      </c>
      <c r="Z2353">
        <v>675</v>
      </c>
      <c r="AA2353">
        <v>1253</v>
      </c>
      <c r="AB2353">
        <v>87</v>
      </c>
      <c r="AC2353">
        <v>51</v>
      </c>
      <c r="AD2353">
        <v>84</v>
      </c>
      <c r="AE2353">
        <v>53</v>
      </c>
      <c r="AF2353">
        <v>771</v>
      </c>
      <c r="AG2353">
        <v>698</v>
      </c>
      <c r="AH2353">
        <v>4.38</v>
      </c>
      <c r="AI2353">
        <v>10</v>
      </c>
      <c r="AJ2353">
        <v>7</v>
      </c>
      <c r="AK2353">
        <v>37</v>
      </c>
      <c r="AL2353">
        <v>4301</v>
      </c>
      <c r="AM2353">
        <v>1403</v>
      </c>
      <c r="AN2353">
        <v>196</v>
      </c>
      <c r="AO2353">
        <v>606</v>
      </c>
      <c r="AP2353">
        <v>1100</v>
      </c>
      <c r="AQ2353">
        <v>111</v>
      </c>
      <c r="AR2353">
        <v>148</v>
      </c>
      <c r="AS2353">
        <v>0.98099999999999998</v>
      </c>
      <c r="AT2353" t="s">
        <v>409</v>
      </c>
      <c r="AU2353" t="s">
        <v>545</v>
      </c>
      <c r="AV2353">
        <v>3336493</v>
      </c>
      <c r="AW2353">
        <v>102</v>
      </c>
      <c r="AX2353">
        <v>101</v>
      </c>
      <c r="AY2353" t="s">
        <v>154</v>
      </c>
      <c r="AZ2353" t="s">
        <v>396</v>
      </c>
      <c r="BA2353" t="s">
        <v>396</v>
      </c>
    </row>
    <row r="2354" spans="1:53" x14ac:dyDescent="0.55000000000000004">
      <c r="A2354">
        <v>2000</v>
      </c>
      <c r="B2354" s="5" t="b">
        <f>Teams[[#This Row],[yearID]]&gt;=1973</f>
        <v>1</v>
      </c>
      <c r="C2354" s="5" t="b">
        <f>Teams[[#This Row],[yearID]]&gt;=1903</f>
        <v>1</v>
      </c>
      <c r="D2354" t="s">
        <v>410</v>
      </c>
      <c r="E2354" t="s">
        <v>604</v>
      </c>
      <c r="F2354" t="s">
        <v>605</v>
      </c>
      <c r="G2354" s="5" t="str">
        <f>VLOOKUP(Teams[[#This Row],[franchID]],TeamsFranchises!$A$2:$D$121,2,FALSE)</f>
        <v>Tampa Bay Rays</v>
      </c>
      <c r="H2354" t="s">
        <v>37</v>
      </c>
      <c r="I2354">
        <v>5</v>
      </c>
      <c r="J2354">
        <v>161</v>
      </c>
      <c r="K2354">
        <v>80</v>
      </c>
      <c r="L2354">
        <v>69</v>
      </c>
      <c r="M2354">
        <v>92</v>
      </c>
      <c r="N2354" t="s">
        <v>51</v>
      </c>
      <c r="O2354" t="s">
        <v>51</v>
      </c>
      <c r="P2354" t="s">
        <v>51</v>
      </c>
      <c r="Q2354" s="5">
        <f>IF(Teams[[#This Row],[LgWin]]="Y", 1,
IF(Teams[[#This Row],[LgWin]] = "N", 0, " "))</f>
        <v>0</v>
      </c>
      <c r="R2354" t="s">
        <v>51</v>
      </c>
      <c r="S2354" s="5">
        <f>IF(Teams[[#This Row],[WSWin]]="Y", 1,
IF(Teams[[#This Row],[WSWin]] = "N", 0, " "))</f>
        <v>0</v>
      </c>
      <c r="T2354">
        <v>733</v>
      </c>
      <c r="U2354">
        <v>5505</v>
      </c>
      <c r="V2354">
        <v>1414</v>
      </c>
      <c r="W2354">
        <v>253</v>
      </c>
      <c r="X2354">
        <v>22</v>
      </c>
      <c r="Y2354">
        <v>162</v>
      </c>
      <c r="Z2354">
        <v>558</v>
      </c>
      <c r="AA2354">
        <v>1022</v>
      </c>
      <c r="AB2354">
        <v>90</v>
      </c>
      <c r="AC2354">
        <v>46</v>
      </c>
      <c r="AD2354">
        <v>51</v>
      </c>
      <c r="AE2354">
        <v>40</v>
      </c>
      <c r="AF2354">
        <v>842</v>
      </c>
      <c r="AG2354">
        <v>773</v>
      </c>
      <c r="AH2354">
        <v>4.8600000000000003</v>
      </c>
      <c r="AI2354">
        <v>10</v>
      </c>
      <c r="AJ2354">
        <v>8</v>
      </c>
      <c r="AK2354">
        <v>38</v>
      </c>
      <c r="AL2354">
        <v>4294</v>
      </c>
      <c r="AM2354">
        <v>1553</v>
      </c>
      <c r="AN2354">
        <v>198</v>
      </c>
      <c r="AO2354">
        <v>533</v>
      </c>
      <c r="AP2354">
        <v>955</v>
      </c>
      <c r="AQ2354">
        <v>118</v>
      </c>
      <c r="AR2354">
        <v>169</v>
      </c>
      <c r="AS2354">
        <v>0.98099999999999998</v>
      </c>
      <c r="AT2354" t="s">
        <v>606</v>
      </c>
      <c r="AU2354" t="s">
        <v>607</v>
      </c>
      <c r="AV2354">
        <v>1449673</v>
      </c>
      <c r="AW2354">
        <v>99</v>
      </c>
      <c r="AX2354">
        <v>100</v>
      </c>
      <c r="AY2354" t="s">
        <v>605</v>
      </c>
      <c r="AZ2354" t="s">
        <v>604</v>
      </c>
      <c r="BA2354" t="s">
        <v>604</v>
      </c>
    </row>
    <row r="2355" spans="1:53" x14ac:dyDescent="0.55000000000000004">
      <c r="A2355">
        <v>2000</v>
      </c>
      <c r="B2355" s="5" t="b">
        <f>Teams[[#This Row],[yearID]]&gt;=1973</f>
        <v>1</v>
      </c>
      <c r="C2355" s="5" t="b">
        <f>Teams[[#This Row],[yearID]]&gt;=1903</f>
        <v>1</v>
      </c>
      <c r="D2355" t="s">
        <v>410</v>
      </c>
      <c r="E2355" t="s">
        <v>526</v>
      </c>
      <c r="F2355" t="s">
        <v>526</v>
      </c>
      <c r="G2355" s="5" t="str">
        <f>VLOOKUP(Teams[[#This Row],[franchID]],TeamsFranchises!$A$2:$D$121,2,FALSE)</f>
        <v>Texas Rangers</v>
      </c>
      <c r="H2355" t="s">
        <v>8</v>
      </c>
      <c r="I2355">
        <v>4</v>
      </c>
      <c r="J2355">
        <v>162</v>
      </c>
      <c r="K2355">
        <v>81</v>
      </c>
      <c r="L2355">
        <v>71</v>
      </c>
      <c r="M2355">
        <v>91</v>
      </c>
      <c r="N2355" t="s">
        <v>51</v>
      </c>
      <c r="O2355" t="s">
        <v>51</v>
      </c>
      <c r="P2355" t="s">
        <v>51</v>
      </c>
      <c r="Q2355" s="5">
        <f>IF(Teams[[#This Row],[LgWin]]="Y", 1,
IF(Teams[[#This Row],[LgWin]] = "N", 0, " "))</f>
        <v>0</v>
      </c>
      <c r="R2355" t="s">
        <v>51</v>
      </c>
      <c r="S2355" s="5">
        <f>IF(Teams[[#This Row],[WSWin]]="Y", 1,
IF(Teams[[#This Row],[WSWin]] = "N", 0, " "))</f>
        <v>0</v>
      </c>
      <c r="T2355">
        <v>848</v>
      </c>
      <c r="U2355">
        <v>5648</v>
      </c>
      <c r="V2355">
        <v>1601</v>
      </c>
      <c r="W2355">
        <v>330</v>
      </c>
      <c r="X2355">
        <v>35</v>
      </c>
      <c r="Y2355">
        <v>173</v>
      </c>
      <c r="Z2355">
        <v>580</v>
      </c>
      <c r="AA2355">
        <v>922</v>
      </c>
      <c r="AB2355">
        <v>69</v>
      </c>
      <c r="AC2355">
        <v>47</v>
      </c>
      <c r="AD2355">
        <v>39</v>
      </c>
      <c r="AE2355">
        <v>48</v>
      </c>
      <c r="AF2355">
        <v>974</v>
      </c>
      <c r="AG2355">
        <v>876</v>
      </c>
      <c r="AH2355">
        <v>5.52</v>
      </c>
      <c r="AI2355">
        <v>3</v>
      </c>
      <c r="AJ2355">
        <v>4</v>
      </c>
      <c r="AK2355">
        <v>39</v>
      </c>
      <c r="AL2355">
        <v>4287</v>
      </c>
      <c r="AM2355">
        <v>1683</v>
      </c>
      <c r="AN2355">
        <v>202</v>
      </c>
      <c r="AO2355">
        <v>661</v>
      </c>
      <c r="AP2355">
        <v>918</v>
      </c>
      <c r="AQ2355">
        <v>135</v>
      </c>
      <c r="AR2355">
        <v>162</v>
      </c>
      <c r="AS2355">
        <v>0.97799999999999998</v>
      </c>
      <c r="AT2355" t="s">
        <v>568</v>
      </c>
      <c r="AU2355" t="s">
        <v>593</v>
      </c>
      <c r="AV2355">
        <v>2588401</v>
      </c>
      <c r="AW2355">
        <v>102</v>
      </c>
      <c r="AX2355">
        <v>102</v>
      </c>
      <c r="AY2355" t="s">
        <v>526</v>
      </c>
      <c r="AZ2355" t="s">
        <v>526</v>
      </c>
      <c r="BA2355" t="s">
        <v>526</v>
      </c>
    </row>
    <row r="2356" spans="1:53" x14ac:dyDescent="0.55000000000000004">
      <c r="A2356">
        <v>2000</v>
      </c>
      <c r="B2356" s="5" t="b">
        <f>Teams[[#This Row],[yearID]]&gt;=1973</f>
        <v>1</v>
      </c>
      <c r="C2356" s="5" t="b">
        <f>Teams[[#This Row],[yearID]]&gt;=1903</f>
        <v>1</v>
      </c>
      <c r="D2356" t="s">
        <v>410</v>
      </c>
      <c r="E2356" t="s">
        <v>576</v>
      </c>
      <c r="F2356" t="s">
        <v>576</v>
      </c>
      <c r="G2356" s="5" t="str">
        <f>VLOOKUP(Teams[[#This Row],[franchID]],TeamsFranchises!$A$2:$D$121,2,FALSE)</f>
        <v>Toronto Blue Jays</v>
      </c>
      <c r="H2356" t="s">
        <v>37</v>
      </c>
      <c r="I2356">
        <v>3</v>
      </c>
      <c r="J2356">
        <v>162</v>
      </c>
      <c r="K2356">
        <v>81</v>
      </c>
      <c r="L2356">
        <v>83</v>
      </c>
      <c r="M2356">
        <v>79</v>
      </c>
      <c r="N2356" t="s">
        <v>51</v>
      </c>
      <c r="O2356" t="s">
        <v>51</v>
      </c>
      <c r="P2356" t="s">
        <v>51</v>
      </c>
      <c r="Q2356" s="5">
        <f>IF(Teams[[#This Row],[LgWin]]="Y", 1,
IF(Teams[[#This Row],[LgWin]] = "N", 0, " "))</f>
        <v>0</v>
      </c>
      <c r="R2356" t="s">
        <v>51</v>
      </c>
      <c r="S2356" s="5">
        <f>IF(Teams[[#This Row],[WSWin]]="Y", 1,
IF(Teams[[#This Row],[WSWin]] = "N", 0, " "))</f>
        <v>0</v>
      </c>
      <c r="T2356">
        <v>861</v>
      </c>
      <c r="U2356">
        <v>5677</v>
      </c>
      <c r="V2356">
        <v>1562</v>
      </c>
      <c r="W2356">
        <v>328</v>
      </c>
      <c r="X2356">
        <v>21</v>
      </c>
      <c r="Y2356">
        <v>244</v>
      </c>
      <c r="Z2356">
        <v>526</v>
      </c>
      <c r="AA2356">
        <v>1026</v>
      </c>
      <c r="AB2356">
        <v>89</v>
      </c>
      <c r="AC2356">
        <v>34</v>
      </c>
      <c r="AD2356">
        <v>60</v>
      </c>
      <c r="AE2356">
        <v>34</v>
      </c>
      <c r="AF2356">
        <v>908</v>
      </c>
      <c r="AG2356">
        <v>821</v>
      </c>
      <c r="AH2356">
        <v>5.14</v>
      </c>
      <c r="AI2356">
        <v>15</v>
      </c>
      <c r="AJ2356">
        <v>4</v>
      </c>
      <c r="AK2356">
        <v>37</v>
      </c>
      <c r="AL2356">
        <v>4312</v>
      </c>
      <c r="AM2356">
        <v>1615</v>
      </c>
      <c r="AN2356">
        <v>195</v>
      </c>
      <c r="AO2356">
        <v>560</v>
      </c>
      <c r="AP2356">
        <v>978</v>
      </c>
      <c r="AQ2356">
        <v>100</v>
      </c>
      <c r="AR2356">
        <v>176</v>
      </c>
      <c r="AS2356">
        <v>0.98399999999999999</v>
      </c>
      <c r="AT2356" t="s">
        <v>577</v>
      </c>
      <c r="AU2356" t="s">
        <v>581</v>
      </c>
      <c r="AV2356">
        <v>1705712</v>
      </c>
      <c r="AW2356">
        <v>103</v>
      </c>
      <c r="AX2356">
        <v>103</v>
      </c>
      <c r="AY2356" t="s">
        <v>576</v>
      </c>
      <c r="AZ2356" t="s">
        <v>576</v>
      </c>
      <c r="BA2356" t="s">
        <v>576</v>
      </c>
    </row>
    <row r="2357" spans="1:53" x14ac:dyDescent="0.55000000000000004">
      <c r="A2357">
        <v>2001</v>
      </c>
      <c r="B2357" s="5" t="b">
        <f>Teams[[#This Row],[yearID]]&gt;=1973</f>
        <v>1</v>
      </c>
      <c r="C2357" s="5" t="b">
        <f>Teams[[#This Row],[yearID]]&gt;=1903</f>
        <v>1</v>
      </c>
      <c r="D2357" t="s">
        <v>410</v>
      </c>
      <c r="E2357" t="s">
        <v>520</v>
      </c>
      <c r="F2357" t="s">
        <v>520</v>
      </c>
      <c r="G2357" s="5" t="str">
        <f>VLOOKUP(Teams[[#This Row],[franchID]],TeamsFranchises!$A$2:$D$121,2,FALSE)</f>
        <v>Los Angeles Angels of Anaheim</v>
      </c>
      <c r="H2357" t="s">
        <v>8</v>
      </c>
      <c r="I2357">
        <v>3</v>
      </c>
      <c r="J2357">
        <v>162</v>
      </c>
      <c r="K2357">
        <v>81</v>
      </c>
      <c r="L2357">
        <v>75</v>
      </c>
      <c r="M2357">
        <v>87</v>
      </c>
      <c r="N2357" t="s">
        <v>51</v>
      </c>
      <c r="O2357" t="s">
        <v>51</v>
      </c>
      <c r="P2357" t="s">
        <v>51</v>
      </c>
      <c r="Q2357" s="5">
        <f>IF(Teams[[#This Row],[LgWin]]="Y", 1,
IF(Teams[[#This Row],[LgWin]] = "N", 0, " "))</f>
        <v>0</v>
      </c>
      <c r="R2357" t="s">
        <v>51</v>
      </c>
      <c r="S2357" s="5">
        <f>IF(Teams[[#This Row],[WSWin]]="Y", 1,
IF(Teams[[#This Row],[WSWin]] = "N", 0, " "))</f>
        <v>0</v>
      </c>
      <c r="T2357">
        <v>691</v>
      </c>
      <c r="U2357">
        <v>5551</v>
      </c>
      <c r="V2357">
        <v>1447</v>
      </c>
      <c r="W2357">
        <v>275</v>
      </c>
      <c r="X2357">
        <v>26</v>
      </c>
      <c r="Y2357">
        <v>158</v>
      </c>
      <c r="Z2357">
        <v>494</v>
      </c>
      <c r="AA2357">
        <v>1001</v>
      </c>
      <c r="AB2357">
        <v>116</v>
      </c>
      <c r="AC2357">
        <v>52</v>
      </c>
      <c r="AD2357">
        <v>77</v>
      </c>
      <c r="AE2357">
        <v>53</v>
      </c>
      <c r="AF2357">
        <v>730</v>
      </c>
      <c r="AG2357">
        <v>671</v>
      </c>
      <c r="AH2357">
        <v>4.2</v>
      </c>
      <c r="AI2357">
        <v>6</v>
      </c>
      <c r="AJ2357">
        <v>1</v>
      </c>
      <c r="AK2357">
        <v>43</v>
      </c>
      <c r="AL2357">
        <v>4313</v>
      </c>
      <c r="AM2357">
        <v>1452</v>
      </c>
      <c r="AN2357">
        <v>168</v>
      </c>
      <c r="AO2357">
        <v>525</v>
      </c>
      <c r="AP2357">
        <v>947</v>
      </c>
      <c r="AQ2357">
        <v>103</v>
      </c>
      <c r="AR2357">
        <v>142</v>
      </c>
      <c r="AS2357">
        <v>0.98299999999999998</v>
      </c>
      <c r="AT2357" t="s">
        <v>595</v>
      </c>
      <c r="AU2357" t="s">
        <v>596</v>
      </c>
      <c r="AV2357">
        <v>2000919</v>
      </c>
      <c r="AW2357">
        <v>101</v>
      </c>
      <c r="AX2357">
        <v>101</v>
      </c>
      <c r="AY2357" t="s">
        <v>520</v>
      </c>
      <c r="AZ2357" t="s">
        <v>520</v>
      </c>
      <c r="BA2357" t="s">
        <v>520</v>
      </c>
    </row>
    <row r="2358" spans="1:53" x14ac:dyDescent="0.55000000000000004">
      <c r="A2358">
        <v>2001</v>
      </c>
      <c r="B2358" s="5" t="b">
        <f>Teams[[#This Row],[yearID]]&gt;=1973</f>
        <v>1</v>
      </c>
      <c r="C2358" s="5" t="b">
        <f>Teams[[#This Row],[yearID]]&gt;=1903</f>
        <v>1</v>
      </c>
      <c r="D2358" t="s">
        <v>157</v>
      </c>
      <c r="E2358" t="s">
        <v>601</v>
      </c>
      <c r="F2358" t="s">
        <v>601</v>
      </c>
      <c r="G2358" s="5" t="str">
        <f>VLOOKUP(Teams[[#This Row],[franchID]],TeamsFranchises!$A$2:$D$121,2,FALSE)</f>
        <v>Arizona Diamondbacks</v>
      </c>
      <c r="H2358" t="s">
        <v>8</v>
      </c>
      <c r="I2358">
        <v>1</v>
      </c>
      <c r="J2358">
        <v>162</v>
      </c>
      <c r="K2358">
        <v>81</v>
      </c>
      <c r="L2358">
        <v>92</v>
      </c>
      <c r="M2358">
        <v>70</v>
      </c>
      <c r="N2358" t="s">
        <v>76</v>
      </c>
      <c r="O2358" t="s">
        <v>51</v>
      </c>
      <c r="P2358" t="s">
        <v>76</v>
      </c>
      <c r="Q2358" s="5">
        <f>IF(Teams[[#This Row],[LgWin]]="Y", 1,
IF(Teams[[#This Row],[LgWin]] = "N", 0, " "))</f>
        <v>1</v>
      </c>
      <c r="R2358" t="s">
        <v>76</v>
      </c>
      <c r="S2358" s="5">
        <f>IF(Teams[[#This Row],[WSWin]]="Y", 1,
IF(Teams[[#This Row],[WSWin]] = "N", 0, " "))</f>
        <v>1</v>
      </c>
      <c r="T2358">
        <v>818</v>
      </c>
      <c r="U2358">
        <v>5595</v>
      </c>
      <c r="V2358">
        <v>1494</v>
      </c>
      <c r="W2358">
        <v>284</v>
      </c>
      <c r="X2358">
        <v>35</v>
      </c>
      <c r="Y2358">
        <v>208</v>
      </c>
      <c r="Z2358">
        <v>587</v>
      </c>
      <c r="AA2358">
        <v>1052</v>
      </c>
      <c r="AB2358">
        <v>71</v>
      </c>
      <c r="AC2358">
        <v>38</v>
      </c>
      <c r="AD2358">
        <v>57</v>
      </c>
      <c r="AE2358">
        <v>36</v>
      </c>
      <c r="AF2358">
        <v>677</v>
      </c>
      <c r="AG2358">
        <v>627</v>
      </c>
      <c r="AH2358">
        <v>3.87</v>
      </c>
      <c r="AI2358">
        <v>12</v>
      </c>
      <c r="AJ2358">
        <v>13</v>
      </c>
      <c r="AK2358">
        <v>34</v>
      </c>
      <c r="AL2358">
        <v>4379</v>
      </c>
      <c r="AM2358">
        <v>1352</v>
      </c>
      <c r="AN2358">
        <v>195</v>
      </c>
      <c r="AO2358">
        <v>461</v>
      </c>
      <c r="AP2358">
        <v>1297</v>
      </c>
      <c r="AQ2358">
        <v>84</v>
      </c>
      <c r="AR2358">
        <v>148</v>
      </c>
      <c r="AS2358">
        <v>0.98599999999999999</v>
      </c>
      <c r="AT2358" t="s">
        <v>602</v>
      </c>
      <c r="AU2358" t="s">
        <v>603</v>
      </c>
      <c r="AV2358">
        <v>2736451</v>
      </c>
      <c r="AW2358">
        <v>108</v>
      </c>
      <c r="AX2358">
        <v>107</v>
      </c>
      <c r="AY2358" t="s">
        <v>601</v>
      </c>
      <c r="AZ2358" t="s">
        <v>601</v>
      </c>
      <c r="BA2358" t="s">
        <v>601</v>
      </c>
    </row>
    <row r="2359" spans="1:53" x14ac:dyDescent="0.55000000000000004">
      <c r="A2359">
        <v>2001</v>
      </c>
      <c r="B2359" s="5" t="b">
        <f>Teams[[#This Row],[yearID]]&gt;=1973</f>
        <v>1</v>
      </c>
      <c r="C2359" s="5" t="b">
        <f>Teams[[#This Row],[yearID]]&gt;=1903</f>
        <v>1</v>
      </c>
      <c r="D2359" t="s">
        <v>157</v>
      </c>
      <c r="E2359" t="s">
        <v>159</v>
      </c>
      <c r="F2359" t="s">
        <v>159</v>
      </c>
      <c r="G2359" s="5" t="str">
        <f>VLOOKUP(Teams[[#This Row],[franchID]],TeamsFranchises!$A$2:$D$121,2,FALSE)</f>
        <v>Atlanta Braves</v>
      </c>
      <c r="H2359" t="s">
        <v>37</v>
      </c>
      <c r="I2359">
        <v>1</v>
      </c>
      <c r="J2359">
        <v>162</v>
      </c>
      <c r="K2359">
        <v>81</v>
      </c>
      <c r="L2359">
        <v>88</v>
      </c>
      <c r="M2359">
        <v>74</v>
      </c>
      <c r="N2359" t="s">
        <v>76</v>
      </c>
      <c r="O2359" t="s">
        <v>51</v>
      </c>
      <c r="P2359" t="s">
        <v>51</v>
      </c>
      <c r="Q2359" s="5">
        <f>IF(Teams[[#This Row],[LgWin]]="Y", 1,
IF(Teams[[#This Row],[LgWin]] = "N", 0, " "))</f>
        <v>0</v>
      </c>
      <c r="R2359" t="s">
        <v>51</v>
      </c>
      <c r="S2359" s="5">
        <f>IF(Teams[[#This Row],[WSWin]]="Y", 1,
IF(Teams[[#This Row],[WSWin]] = "N", 0, " "))</f>
        <v>0</v>
      </c>
      <c r="T2359">
        <v>729</v>
      </c>
      <c r="U2359">
        <v>5498</v>
      </c>
      <c r="V2359">
        <v>1432</v>
      </c>
      <c r="W2359">
        <v>263</v>
      </c>
      <c r="X2359">
        <v>24</v>
      </c>
      <c r="Y2359">
        <v>174</v>
      </c>
      <c r="Z2359">
        <v>493</v>
      </c>
      <c r="AA2359">
        <v>1039</v>
      </c>
      <c r="AB2359">
        <v>85</v>
      </c>
      <c r="AC2359">
        <v>46</v>
      </c>
      <c r="AD2359">
        <v>45</v>
      </c>
      <c r="AE2359">
        <v>52</v>
      </c>
      <c r="AF2359">
        <v>643</v>
      </c>
      <c r="AG2359">
        <v>578</v>
      </c>
      <c r="AH2359">
        <v>3.59</v>
      </c>
      <c r="AI2359">
        <v>5</v>
      </c>
      <c r="AJ2359">
        <v>13</v>
      </c>
      <c r="AK2359">
        <v>41</v>
      </c>
      <c r="AL2359">
        <v>4342</v>
      </c>
      <c r="AM2359">
        <v>1363</v>
      </c>
      <c r="AN2359">
        <v>153</v>
      </c>
      <c r="AO2359">
        <v>499</v>
      </c>
      <c r="AP2359">
        <v>1133</v>
      </c>
      <c r="AQ2359">
        <v>103</v>
      </c>
      <c r="AR2359">
        <v>133</v>
      </c>
      <c r="AS2359">
        <v>0.98299999999999998</v>
      </c>
      <c r="AT2359" t="s">
        <v>541</v>
      </c>
      <c r="AU2359" t="s">
        <v>597</v>
      </c>
      <c r="AV2359">
        <v>2823530</v>
      </c>
      <c r="AW2359">
        <v>103</v>
      </c>
      <c r="AX2359">
        <v>102</v>
      </c>
      <c r="AY2359" t="s">
        <v>159</v>
      </c>
      <c r="AZ2359" t="s">
        <v>159</v>
      </c>
      <c r="BA2359" t="s">
        <v>159</v>
      </c>
    </row>
    <row r="2360" spans="1:53" x14ac:dyDescent="0.55000000000000004">
      <c r="A2360">
        <v>2001</v>
      </c>
      <c r="B2360" s="5" t="b">
        <f>Teams[[#This Row],[yearID]]&gt;=1973</f>
        <v>1</v>
      </c>
      <c r="C2360" s="5" t="b">
        <f>Teams[[#This Row],[yearID]]&gt;=1903</f>
        <v>1</v>
      </c>
      <c r="D2360" t="s">
        <v>410</v>
      </c>
      <c r="E2360" t="s">
        <v>95</v>
      </c>
      <c r="F2360" t="s">
        <v>95</v>
      </c>
      <c r="G2360" s="5" t="str">
        <f>VLOOKUP(Teams[[#This Row],[franchID]],TeamsFranchises!$A$2:$D$121,2,FALSE)</f>
        <v>Baltimore Orioles</v>
      </c>
      <c r="H2360" t="s">
        <v>37</v>
      </c>
      <c r="I2360">
        <v>4</v>
      </c>
      <c r="J2360">
        <v>162</v>
      </c>
      <c r="K2360">
        <v>80</v>
      </c>
      <c r="L2360">
        <v>63</v>
      </c>
      <c r="M2360">
        <v>98</v>
      </c>
      <c r="N2360" t="s">
        <v>51</v>
      </c>
      <c r="O2360" t="s">
        <v>51</v>
      </c>
      <c r="P2360" t="s">
        <v>51</v>
      </c>
      <c r="Q2360" s="5">
        <f>IF(Teams[[#This Row],[LgWin]]="Y", 1,
IF(Teams[[#This Row],[LgWin]] = "N", 0, " "))</f>
        <v>0</v>
      </c>
      <c r="R2360" t="s">
        <v>51</v>
      </c>
      <c r="S2360" s="5">
        <f>IF(Teams[[#This Row],[WSWin]]="Y", 1,
IF(Teams[[#This Row],[WSWin]] = "N", 0, " "))</f>
        <v>0</v>
      </c>
      <c r="T2360">
        <v>687</v>
      </c>
      <c r="U2360">
        <v>5472</v>
      </c>
      <c r="V2360">
        <v>1359</v>
      </c>
      <c r="W2360">
        <v>262</v>
      </c>
      <c r="X2360">
        <v>24</v>
      </c>
      <c r="Y2360">
        <v>136</v>
      </c>
      <c r="Z2360">
        <v>514</v>
      </c>
      <c r="AA2360">
        <v>989</v>
      </c>
      <c r="AB2360">
        <v>133</v>
      </c>
      <c r="AC2360">
        <v>53</v>
      </c>
      <c r="AD2360">
        <v>77</v>
      </c>
      <c r="AE2360">
        <v>49</v>
      </c>
      <c r="AF2360">
        <v>829</v>
      </c>
      <c r="AG2360">
        <v>744</v>
      </c>
      <c r="AH2360">
        <v>4.67</v>
      </c>
      <c r="AI2360">
        <v>10</v>
      </c>
      <c r="AJ2360">
        <v>6</v>
      </c>
      <c r="AK2360">
        <v>31</v>
      </c>
      <c r="AL2360">
        <v>4297</v>
      </c>
      <c r="AM2360">
        <v>1504</v>
      </c>
      <c r="AN2360">
        <v>194</v>
      </c>
      <c r="AO2360">
        <v>528</v>
      </c>
      <c r="AP2360">
        <v>938</v>
      </c>
      <c r="AQ2360">
        <v>125</v>
      </c>
      <c r="AR2360">
        <v>137</v>
      </c>
      <c r="AS2360">
        <v>0.97899999999999998</v>
      </c>
      <c r="AT2360" t="s">
        <v>218</v>
      </c>
      <c r="AU2360" t="s">
        <v>583</v>
      </c>
      <c r="AV2360">
        <v>3094841</v>
      </c>
      <c r="AW2360">
        <v>95</v>
      </c>
      <c r="AX2360">
        <v>96</v>
      </c>
      <c r="AY2360" t="s">
        <v>95</v>
      </c>
      <c r="AZ2360" t="s">
        <v>95</v>
      </c>
      <c r="BA2360" t="s">
        <v>95</v>
      </c>
    </row>
    <row r="2361" spans="1:53" x14ac:dyDescent="0.55000000000000004">
      <c r="A2361">
        <v>2001</v>
      </c>
      <c r="B2361" s="5" t="b">
        <f>Teams[[#This Row],[yearID]]&gt;=1973</f>
        <v>1</v>
      </c>
      <c r="C2361" s="5" t="b">
        <f>Teams[[#This Row],[yearID]]&gt;=1903</f>
        <v>1</v>
      </c>
      <c r="D2361" t="s">
        <v>410</v>
      </c>
      <c r="E2361" t="s">
        <v>54</v>
      </c>
      <c r="F2361" t="s">
        <v>54</v>
      </c>
      <c r="G2361" s="5" t="str">
        <f>VLOOKUP(Teams[[#This Row],[franchID]],TeamsFranchises!$A$2:$D$121,2,FALSE)</f>
        <v>Boston Red Sox</v>
      </c>
      <c r="H2361" t="s">
        <v>37</v>
      </c>
      <c r="I2361">
        <v>2</v>
      </c>
      <c r="J2361">
        <v>161</v>
      </c>
      <c r="K2361">
        <v>81</v>
      </c>
      <c r="L2361">
        <v>82</v>
      </c>
      <c r="M2361">
        <v>79</v>
      </c>
      <c r="N2361" t="s">
        <v>51</v>
      </c>
      <c r="O2361" t="s">
        <v>51</v>
      </c>
      <c r="P2361" t="s">
        <v>51</v>
      </c>
      <c r="Q2361" s="5">
        <f>IF(Teams[[#This Row],[LgWin]]="Y", 1,
IF(Teams[[#This Row],[LgWin]] = "N", 0, " "))</f>
        <v>0</v>
      </c>
      <c r="R2361" t="s">
        <v>51</v>
      </c>
      <c r="S2361" s="5">
        <f>IF(Teams[[#This Row],[WSWin]]="Y", 1,
IF(Teams[[#This Row],[WSWin]] = "N", 0, " "))</f>
        <v>0</v>
      </c>
      <c r="T2361">
        <v>772</v>
      </c>
      <c r="U2361">
        <v>5605</v>
      </c>
      <c r="V2361">
        <v>1493</v>
      </c>
      <c r="W2361">
        <v>316</v>
      </c>
      <c r="X2361">
        <v>29</v>
      </c>
      <c r="Y2361">
        <v>198</v>
      </c>
      <c r="Z2361">
        <v>520</v>
      </c>
      <c r="AA2361">
        <v>1131</v>
      </c>
      <c r="AB2361">
        <v>46</v>
      </c>
      <c r="AC2361">
        <v>35</v>
      </c>
      <c r="AD2361">
        <v>70</v>
      </c>
      <c r="AE2361">
        <v>41</v>
      </c>
      <c r="AF2361">
        <v>745</v>
      </c>
      <c r="AG2361">
        <v>667</v>
      </c>
      <c r="AH2361">
        <v>4.1500000000000004</v>
      </c>
      <c r="AI2361">
        <v>3</v>
      </c>
      <c r="AJ2361">
        <v>9</v>
      </c>
      <c r="AK2361">
        <v>48</v>
      </c>
      <c r="AL2361">
        <v>4344</v>
      </c>
      <c r="AM2361">
        <v>1412</v>
      </c>
      <c r="AN2361">
        <v>146</v>
      </c>
      <c r="AO2361">
        <v>544</v>
      </c>
      <c r="AP2361">
        <v>1259</v>
      </c>
      <c r="AQ2361">
        <v>113</v>
      </c>
      <c r="AR2361">
        <v>129</v>
      </c>
      <c r="AS2361">
        <v>0.98099999999999998</v>
      </c>
      <c r="AT2361" t="s">
        <v>441</v>
      </c>
      <c r="AU2361" t="s">
        <v>493</v>
      </c>
      <c r="AV2361">
        <v>2625333</v>
      </c>
      <c r="AW2361">
        <v>102</v>
      </c>
      <c r="AX2361">
        <v>101</v>
      </c>
      <c r="AY2361" t="s">
        <v>54</v>
      </c>
      <c r="AZ2361" t="s">
        <v>54</v>
      </c>
      <c r="BA2361" t="s">
        <v>54</v>
      </c>
    </row>
    <row r="2362" spans="1:53" x14ac:dyDescent="0.55000000000000004">
      <c r="A2362">
        <v>2001</v>
      </c>
      <c r="B2362" s="5" t="b">
        <f>Teams[[#This Row],[yearID]]&gt;=1973</f>
        <v>1</v>
      </c>
      <c r="C2362" s="5" t="b">
        <f>Teams[[#This Row],[yearID]]&gt;=1903</f>
        <v>1</v>
      </c>
      <c r="D2362" t="s">
        <v>410</v>
      </c>
      <c r="E2362" t="s">
        <v>415</v>
      </c>
      <c r="F2362" t="s">
        <v>416</v>
      </c>
      <c r="G2362" s="5" t="str">
        <f>VLOOKUP(Teams[[#This Row],[franchID]],TeamsFranchises!$A$2:$D$121,2,FALSE)</f>
        <v>Chicago White Sox</v>
      </c>
      <c r="H2362" t="s">
        <v>591</v>
      </c>
      <c r="I2362">
        <v>3</v>
      </c>
      <c r="J2362">
        <v>162</v>
      </c>
      <c r="K2362">
        <v>81</v>
      </c>
      <c r="L2362">
        <v>83</v>
      </c>
      <c r="M2362">
        <v>79</v>
      </c>
      <c r="N2362" t="s">
        <v>51</v>
      </c>
      <c r="O2362" t="s">
        <v>51</v>
      </c>
      <c r="P2362" t="s">
        <v>51</v>
      </c>
      <c r="Q2362" s="5">
        <f>IF(Teams[[#This Row],[LgWin]]="Y", 1,
IF(Teams[[#This Row],[LgWin]] = "N", 0, " "))</f>
        <v>0</v>
      </c>
      <c r="R2362" t="s">
        <v>51</v>
      </c>
      <c r="S2362" s="5">
        <f>IF(Teams[[#This Row],[WSWin]]="Y", 1,
IF(Teams[[#This Row],[WSWin]] = "N", 0, " "))</f>
        <v>0</v>
      </c>
      <c r="T2362">
        <v>798</v>
      </c>
      <c r="U2362">
        <v>5464</v>
      </c>
      <c r="V2362">
        <v>1463</v>
      </c>
      <c r="W2362">
        <v>300</v>
      </c>
      <c r="X2362">
        <v>29</v>
      </c>
      <c r="Y2362">
        <v>214</v>
      </c>
      <c r="Z2362">
        <v>520</v>
      </c>
      <c r="AA2362">
        <v>998</v>
      </c>
      <c r="AB2362">
        <v>123</v>
      </c>
      <c r="AC2362">
        <v>59</v>
      </c>
      <c r="AD2362">
        <v>52</v>
      </c>
      <c r="AE2362">
        <v>51</v>
      </c>
      <c r="AF2362">
        <v>795</v>
      </c>
      <c r="AG2362">
        <v>725</v>
      </c>
      <c r="AH2362">
        <v>4.55</v>
      </c>
      <c r="AI2362">
        <v>8</v>
      </c>
      <c r="AJ2362">
        <v>9</v>
      </c>
      <c r="AK2362">
        <v>51</v>
      </c>
      <c r="AL2362">
        <v>4300</v>
      </c>
      <c r="AM2362">
        <v>1465</v>
      </c>
      <c r="AN2362">
        <v>181</v>
      </c>
      <c r="AO2362">
        <v>500</v>
      </c>
      <c r="AP2362">
        <v>921</v>
      </c>
      <c r="AQ2362">
        <v>118</v>
      </c>
      <c r="AR2362">
        <v>149</v>
      </c>
      <c r="AS2362">
        <v>0.98099999999999998</v>
      </c>
      <c r="AT2362" t="s">
        <v>417</v>
      </c>
      <c r="AU2362" t="s">
        <v>582</v>
      </c>
      <c r="AV2362">
        <v>1766172</v>
      </c>
      <c r="AW2362">
        <v>104</v>
      </c>
      <c r="AX2362">
        <v>103</v>
      </c>
      <c r="AY2362" t="s">
        <v>416</v>
      </c>
      <c r="AZ2362" t="s">
        <v>415</v>
      </c>
      <c r="BA2362" t="s">
        <v>415</v>
      </c>
    </row>
    <row r="2363" spans="1:53" x14ac:dyDescent="0.55000000000000004">
      <c r="A2363">
        <v>2001</v>
      </c>
      <c r="B2363" s="5" t="b">
        <f>Teams[[#This Row],[yearID]]&gt;=1973</f>
        <v>1</v>
      </c>
      <c r="C2363" s="5" t="b">
        <f>Teams[[#This Row],[yearID]]&gt;=1903</f>
        <v>1</v>
      </c>
      <c r="D2363" t="s">
        <v>157</v>
      </c>
      <c r="E2363" t="s">
        <v>161</v>
      </c>
      <c r="F2363" t="s">
        <v>162</v>
      </c>
      <c r="G2363" s="5" t="str">
        <f>VLOOKUP(Teams[[#This Row],[franchID]],TeamsFranchises!$A$2:$D$121,2,FALSE)</f>
        <v>Chicago Cubs</v>
      </c>
      <c r="H2363" t="s">
        <v>591</v>
      </c>
      <c r="I2363">
        <v>3</v>
      </c>
      <c r="J2363">
        <v>162</v>
      </c>
      <c r="K2363">
        <v>81</v>
      </c>
      <c r="L2363">
        <v>88</v>
      </c>
      <c r="M2363">
        <v>74</v>
      </c>
      <c r="N2363" t="s">
        <v>51</v>
      </c>
      <c r="O2363" t="s">
        <v>51</v>
      </c>
      <c r="P2363" t="s">
        <v>51</v>
      </c>
      <c r="Q2363" s="5">
        <f>IF(Teams[[#This Row],[LgWin]]="Y", 1,
IF(Teams[[#This Row],[LgWin]] = "N", 0, " "))</f>
        <v>0</v>
      </c>
      <c r="R2363" t="s">
        <v>51</v>
      </c>
      <c r="S2363" s="5">
        <f>IF(Teams[[#This Row],[WSWin]]="Y", 1,
IF(Teams[[#This Row],[WSWin]] = "N", 0, " "))</f>
        <v>0</v>
      </c>
      <c r="T2363">
        <v>777</v>
      </c>
      <c r="U2363">
        <v>5406</v>
      </c>
      <c r="V2363">
        <v>1409</v>
      </c>
      <c r="W2363">
        <v>268</v>
      </c>
      <c r="X2363">
        <v>32</v>
      </c>
      <c r="Y2363">
        <v>194</v>
      </c>
      <c r="Z2363">
        <v>577</v>
      </c>
      <c r="AA2363">
        <v>1077</v>
      </c>
      <c r="AB2363">
        <v>67</v>
      </c>
      <c r="AC2363">
        <v>36</v>
      </c>
      <c r="AD2363">
        <v>66</v>
      </c>
      <c r="AE2363">
        <v>53</v>
      </c>
      <c r="AF2363">
        <v>701</v>
      </c>
      <c r="AG2363">
        <v>643</v>
      </c>
      <c r="AH2363">
        <v>4.03</v>
      </c>
      <c r="AI2363">
        <v>8</v>
      </c>
      <c r="AJ2363">
        <v>6</v>
      </c>
      <c r="AK2363">
        <v>41</v>
      </c>
      <c r="AL2363">
        <v>4311</v>
      </c>
      <c r="AM2363">
        <v>1357</v>
      </c>
      <c r="AN2363">
        <v>164</v>
      </c>
      <c r="AO2363">
        <v>550</v>
      </c>
      <c r="AP2363">
        <v>1344</v>
      </c>
      <c r="AQ2363">
        <v>109</v>
      </c>
      <c r="AR2363">
        <v>113</v>
      </c>
      <c r="AS2363">
        <v>0.98199999999999998</v>
      </c>
      <c r="AT2363" t="s">
        <v>434</v>
      </c>
      <c r="AU2363" t="s">
        <v>473</v>
      </c>
      <c r="AV2363">
        <v>2779465</v>
      </c>
      <c r="AW2363">
        <v>95</v>
      </c>
      <c r="AX2363">
        <v>95</v>
      </c>
      <c r="AY2363" t="s">
        <v>162</v>
      </c>
      <c r="AZ2363" t="s">
        <v>161</v>
      </c>
      <c r="BA2363" t="s">
        <v>161</v>
      </c>
    </row>
    <row r="2364" spans="1:53" x14ac:dyDescent="0.55000000000000004">
      <c r="A2364">
        <v>2001</v>
      </c>
      <c r="B2364" s="5" t="b">
        <f>Teams[[#This Row],[yearID]]&gt;=1973</f>
        <v>1</v>
      </c>
      <c r="C2364" s="5" t="b">
        <f>Teams[[#This Row],[yearID]]&gt;=1903</f>
        <v>1</v>
      </c>
      <c r="D2364" t="s">
        <v>157</v>
      </c>
      <c r="E2364" t="s">
        <v>167</v>
      </c>
      <c r="F2364" t="s">
        <v>167</v>
      </c>
      <c r="G2364" s="5" t="str">
        <f>VLOOKUP(Teams[[#This Row],[franchID]],TeamsFranchises!$A$2:$D$121,2,FALSE)</f>
        <v>Cincinnati Reds</v>
      </c>
      <c r="H2364" t="s">
        <v>591</v>
      </c>
      <c r="I2364">
        <v>5</v>
      </c>
      <c r="J2364">
        <v>162</v>
      </c>
      <c r="K2364">
        <v>81</v>
      </c>
      <c r="L2364">
        <v>66</v>
      </c>
      <c r="M2364">
        <v>96</v>
      </c>
      <c r="N2364" t="s">
        <v>51</v>
      </c>
      <c r="O2364" t="s">
        <v>51</v>
      </c>
      <c r="P2364" t="s">
        <v>51</v>
      </c>
      <c r="Q2364" s="5">
        <f>IF(Teams[[#This Row],[LgWin]]="Y", 1,
IF(Teams[[#This Row],[LgWin]] = "N", 0, " "))</f>
        <v>0</v>
      </c>
      <c r="R2364" t="s">
        <v>51</v>
      </c>
      <c r="S2364" s="5">
        <f>IF(Teams[[#This Row],[WSWin]]="Y", 1,
IF(Teams[[#This Row],[WSWin]] = "N", 0, " "))</f>
        <v>0</v>
      </c>
      <c r="T2364">
        <v>735</v>
      </c>
      <c r="U2364">
        <v>5583</v>
      </c>
      <c r="V2364">
        <v>1464</v>
      </c>
      <c r="W2364">
        <v>304</v>
      </c>
      <c r="X2364">
        <v>22</v>
      </c>
      <c r="Y2364">
        <v>176</v>
      </c>
      <c r="Z2364">
        <v>468</v>
      </c>
      <c r="AA2364">
        <v>1172</v>
      </c>
      <c r="AB2364">
        <v>103</v>
      </c>
      <c r="AC2364">
        <v>54</v>
      </c>
      <c r="AD2364">
        <v>65</v>
      </c>
      <c r="AE2364">
        <v>40</v>
      </c>
      <c r="AF2364">
        <v>850</v>
      </c>
      <c r="AG2364">
        <v>765</v>
      </c>
      <c r="AH2364">
        <v>4.7699999999999996</v>
      </c>
      <c r="AI2364">
        <v>2</v>
      </c>
      <c r="AJ2364">
        <v>2</v>
      </c>
      <c r="AK2364">
        <v>35</v>
      </c>
      <c r="AL2364">
        <v>4328</v>
      </c>
      <c r="AM2364">
        <v>1572</v>
      </c>
      <c r="AN2364">
        <v>198</v>
      </c>
      <c r="AO2364">
        <v>515</v>
      </c>
      <c r="AP2364">
        <v>943</v>
      </c>
      <c r="AQ2364">
        <v>138</v>
      </c>
      <c r="AR2364">
        <v>136</v>
      </c>
      <c r="AS2364">
        <v>0.97799999999999998</v>
      </c>
      <c r="AT2364" t="s">
        <v>165</v>
      </c>
      <c r="AU2364" t="s">
        <v>598</v>
      </c>
      <c r="AV2364">
        <v>1879757</v>
      </c>
      <c r="AW2364">
        <v>105</v>
      </c>
      <c r="AX2364">
        <v>105</v>
      </c>
      <c r="AY2364" t="s">
        <v>167</v>
      </c>
      <c r="AZ2364" t="s">
        <v>167</v>
      </c>
      <c r="BA2364" t="s">
        <v>167</v>
      </c>
    </row>
    <row r="2365" spans="1:53" x14ac:dyDescent="0.55000000000000004">
      <c r="A2365">
        <v>2001</v>
      </c>
      <c r="B2365" s="5" t="b">
        <f>Teams[[#This Row],[yearID]]&gt;=1973</f>
        <v>1</v>
      </c>
      <c r="C2365" s="5" t="b">
        <f>Teams[[#This Row],[yearID]]&gt;=1903</f>
        <v>1</v>
      </c>
      <c r="D2365" t="s">
        <v>410</v>
      </c>
      <c r="E2365" t="s">
        <v>64</v>
      </c>
      <c r="F2365" t="s">
        <v>64</v>
      </c>
      <c r="G2365" s="5" t="str">
        <f>VLOOKUP(Teams[[#This Row],[franchID]],TeamsFranchises!$A$2:$D$121,2,FALSE)</f>
        <v>Cleveland Indians</v>
      </c>
      <c r="H2365" t="s">
        <v>591</v>
      </c>
      <c r="I2365">
        <v>1</v>
      </c>
      <c r="J2365">
        <v>162</v>
      </c>
      <c r="K2365">
        <v>80</v>
      </c>
      <c r="L2365">
        <v>91</v>
      </c>
      <c r="M2365">
        <v>71</v>
      </c>
      <c r="N2365" t="s">
        <v>76</v>
      </c>
      <c r="O2365" t="s">
        <v>51</v>
      </c>
      <c r="P2365" t="s">
        <v>51</v>
      </c>
      <c r="Q2365" s="5">
        <f>IF(Teams[[#This Row],[LgWin]]="Y", 1,
IF(Teams[[#This Row],[LgWin]] = "N", 0, " "))</f>
        <v>0</v>
      </c>
      <c r="R2365" t="s">
        <v>51</v>
      </c>
      <c r="S2365" s="5">
        <f>IF(Teams[[#This Row],[WSWin]]="Y", 1,
IF(Teams[[#This Row],[WSWin]] = "N", 0, " "))</f>
        <v>0</v>
      </c>
      <c r="T2365">
        <v>897</v>
      </c>
      <c r="U2365">
        <v>5600</v>
      </c>
      <c r="V2365">
        <v>1559</v>
      </c>
      <c r="W2365">
        <v>294</v>
      </c>
      <c r="X2365">
        <v>37</v>
      </c>
      <c r="Y2365">
        <v>212</v>
      </c>
      <c r="Z2365">
        <v>577</v>
      </c>
      <c r="AA2365">
        <v>1076</v>
      </c>
      <c r="AB2365">
        <v>79</v>
      </c>
      <c r="AC2365">
        <v>41</v>
      </c>
      <c r="AD2365">
        <v>69</v>
      </c>
      <c r="AE2365">
        <v>62</v>
      </c>
      <c r="AF2365">
        <v>821</v>
      </c>
      <c r="AG2365">
        <v>746</v>
      </c>
      <c r="AH2365">
        <v>4.6399999999999997</v>
      </c>
      <c r="AI2365">
        <v>3</v>
      </c>
      <c r="AJ2365">
        <v>4</v>
      </c>
      <c r="AK2365">
        <v>42</v>
      </c>
      <c r="AL2365">
        <v>4340</v>
      </c>
      <c r="AM2365">
        <v>1512</v>
      </c>
      <c r="AN2365">
        <v>148</v>
      </c>
      <c r="AO2365">
        <v>573</v>
      </c>
      <c r="AP2365">
        <v>1218</v>
      </c>
      <c r="AQ2365">
        <v>107</v>
      </c>
      <c r="AR2365">
        <v>137</v>
      </c>
      <c r="AS2365">
        <v>0.98199999999999998</v>
      </c>
      <c r="AT2365" t="s">
        <v>487</v>
      </c>
      <c r="AU2365" t="s">
        <v>592</v>
      </c>
      <c r="AV2365">
        <v>3175523</v>
      </c>
      <c r="AW2365">
        <v>100</v>
      </c>
      <c r="AX2365">
        <v>100</v>
      </c>
      <c r="AY2365" t="s">
        <v>64</v>
      </c>
      <c r="AZ2365" t="s">
        <v>64</v>
      </c>
      <c r="BA2365" t="s">
        <v>64</v>
      </c>
    </row>
    <row r="2366" spans="1:53" x14ac:dyDescent="0.55000000000000004">
      <c r="A2366">
        <v>2001</v>
      </c>
      <c r="B2366" s="5" t="b">
        <f>Teams[[#This Row],[yearID]]&gt;=1973</f>
        <v>1</v>
      </c>
      <c r="C2366" s="5" t="b">
        <f>Teams[[#This Row],[yearID]]&gt;=1903</f>
        <v>1</v>
      </c>
      <c r="D2366" t="s">
        <v>157</v>
      </c>
      <c r="E2366" t="s">
        <v>241</v>
      </c>
      <c r="F2366" t="s">
        <v>241</v>
      </c>
      <c r="G2366" s="5" t="str">
        <f>VLOOKUP(Teams[[#This Row],[franchID]],TeamsFranchises!$A$2:$D$121,2,FALSE)</f>
        <v>Colorado Rockies</v>
      </c>
      <c r="H2366" t="s">
        <v>8</v>
      </c>
      <c r="I2366">
        <v>5</v>
      </c>
      <c r="J2366">
        <v>162</v>
      </c>
      <c r="K2366">
        <v>81</v>
      </c>
      <c r="L2366">
        <v>73</v>
      </c>
      <c r="M2366">
        <v>89</v>
      </c>
      <c r="N2366" t="s">
        <v>51</v>
      </c>
      <c r="O2366" t="s">
        <v>51</v>
      </c>
      <c r="P2366" t="s">
        <v>51</v>
      </c>
      <c r="Q2366" s="5">
        <f>IF(Teams[[#This Row],[LgWin]]="Y", 1,
IF(Teams[[#This Row],[LgWin]] = "N", 0, " "))</f>
        <v>0</v>
      </c>
      <c r="R2366" t="s">
        <v>51</v>
      </c>
      <c r="S2366" s="5">
        <f>IF(Teams[[#This Row],[WSWin]]="Y", 1,
IF(Teams[[#This Row],[WSWin]] = "N", 0, " "))</f>
        <v>0</v>
      </c>
      <c r="T2366">
        <v>923</v>
      </c>
      <c r="U2366">
        <v>5690</v>
      </c>
      <c r="V2366">
        <v>1663</v>
      </c>
      <c r="W2366">
        <v>324</v>
      </c>
      <c r="X2366">
        <v>61</v>
      </c>
      <c r="Y2366">
        <v>213</v>
      </c>
      <c r="Z2366">
        <v>511</v>
      </c>
      <c r="AA2366">
        <v>1027</v>
      </c>
      <c r="AB2366">
        <v>132</v>
      </c>
      <c r="AC2366">
        <v>54</v>
      </c>
      <c r="AD2366">
        <v>61</v>
      </c>
      <c r="AE2366">
        <v>50</v>
      </c>
      <c r="AF2366">
        <v>906</v>
      </c>
      <c r="AG2366">
        <v>841</v>
      </c>
      <c r="AH2366">
        <v>5.29</v>
      </c>
      <c r="AI2366">
        <v>8</v>
      </c>
      <c r="AJ2366">
        <v>8</v>
      </c>
      <c r="AK2366">
        <v>26</v>
      </c>
      <c r="AL2366">
        <v>4290</v>
      </c>
      <c r="AM2366">
        <v>1522</v>
      </c>
      <c r="AN2366">
        <v>239</v>
      </c>
      <c r="AO2366">
        <v>598</v>
      </c>
      <c r="AP2366">
        <v>1058</v>
      </c>
      <c r="AQ2366">
        <v>96</v>
      </c>
      <c r="AR2366">
        <v>167</v>
      </c>
      <c r="AS2366">
        <v>0.98399999999999999</v>
      </c>
      <c r="AT2366" t="s">
        <v>584</v>
      </c>
      <c r="AU2366" t="s">
        <v>594</v>
      </c>
      <c r="AV2366">
        <v>3166821</v>
      </c>
      <c r="AW2366">
        <v>122</v>
      </c>
      <c r="AX2366">
        <v>122</v>
      </c>
      <c r="AY2366" t="s">
        <v>241</v>
      </c>
      <c r="AZ2366" t="s">
        <v>241</v>
      </c>
      <c r="BA2366" t="s">
        <v>241</v>
      </c>
    </row>
    <row r="2367" spans="1:53" x14ac:dyDescent="0.55000000000000004">
      <c r="A2367">
        <v>2001</v>
      </c>
      <c r="B2367" s="5" t="b">
        <f>Teams[[#This Row],[yearID]]&gt;=1973</f>
        <v>1</v>
      </c>
      <c r="C2367" s="5" t="b">
        <f>Teams[[#This Row],[yearID]]&gt;=1903</f>
        <v>1</v>
      </c>
      <c r="D2367" t="s">
        <v>410</v>
      </c>
      <c r="E2367" t="s">
        <v>419</v>
      </c>
      <c r="F2367" t="s">
        <v>419</v>
      </c>
      <c r="G2367" s="5" t="str">
        <f>VLOOKUP(Teams[[#This Row],[franchID]],TeamsFranchises!$A$2:$D$121,2,FALSE)</f>
        <v>Detroit Tigers</v>
      </c>
      <c r="H2367" t="s">
        <v>591</v>
      </c>
      <c r="I2367">
        <v>4</v>
      </c>
      <c r="J2367">
        <v>162</v>
      </c>
      <c r="K2367">
        <v>81</v>
      </c>
      <c r="L2367">
        <v>66</v>
      </c>
      <c r="M2367">
        <v>96</v>
      </c>
      <c r="N2367" t="s">
        <v>51</v>
      </c>
      <c r="O2367" t="s">
        <v>51</v>
      </c>
      <c r="P2367" t="s">
        <v>51</v>
      </c>
      <c r="Q2367" s="5">
        <f>IF(Teams[[#This Row],[LgWin]]="Y", 1,
IF(Teams[[#This Row],[LgWin]] = "N", 0, " "))</f>
        <v>0</v>
      </c>
      <c r="R2367" t="s">
        <v>51</v>
      </c>
      <c r="S2367" s="5">
        <f>IF(Teams[[#This Row],[WSWin]]="Y", 1,
IF(Teams[[#This Row],[WSWin]] = "N", 0, " "))</f>
        <v>0</v>
      </c>
      <c r="T2367">
        <v>724</v>
      </c>
      <c r="U2367">
        <v>5537</v>
      </c>
      <c r="V2367">
        <v>1439</v>
      </c>
      <c r="W2367">
        <v>291</v>
      </c>
      <c r="X2367">
        <v>60</v>
      </c>
      <c r="Y2367">
        <v>139</v>
      </c>
      <c r="Z2367">
        <v>466</v>
      </c>
      <c r="AA2367">
        <v>972</v>
      </c>
      <c r="AB2367">
        <v>133</v>
      </c>
      <c r="AC2367">
        <v>61</v>
      </c>
      <c r="AD2367">
        <v>51</v>
      </c>
      <c r="AE2367">
        <v>49</v>
      </c>
      <c r="AF2367">
        <v>876</v>
      </c>
      <c r="AG2367">
        <v>795</v>
      </c>
      <c r="AH2367">
        <v>5.01</v>
      </c>
      <c r="AI2367">
        <v>16</v>
      </c>
      <c r="AJ2367">
        <v>2</v>
      </c>
      <c r="AK2367">
        <v>34</v>
      </c>
      <c r="AL2367">
        <v>4288</v>
      </c>
      <c r="AM2367">
        <v>1624</v>
      </c>
      <c r="AN2367">
        <v>180</v>
      </c>
      <c r="AO2367">
        <v>553</v>
      </c>
      <c r="AP2367">
        <v>859</v>
      </c>
      <c r="AQ2367">
        <v>131</v>
      </c>
      <c r="AR2367">
        <v>164</v>
      </c>
      <c r="AS2367">
        <v>0.97899999999999998</v>
      </c>
      <c r="AT2367" t="s">
        <v>420</v>
      </c>
      <c r="AU2367" t="s">
        <v>610</v>
      </c>
      <c r="AV2367">
        <v>1921305</v>
      </c>
      <c r="AW2367">
        <v>93</v>
      </c>
      <c r="AX2367">
        <v>95</v>
      </c>
      <c r="AY2367" t="s">
        <v>419</v>
      </c>
      <c r="AZ2367" t="s">
        <v>419</v>
      </c>
      <c r="BA2367" t="s">
        <v>419</v>
      </c>
    </row>
    <row r="2368" spans="1:53" x14ac:dyDescent="0.55000000000000004">
      <c r="A2368">
        <v>2001</v>
      </c>
      <c r="B2368" s="5" t="b">
        <f>Teams[[#This Row],[yearID]]&gt;=1973</f>
        <v>1</v>
      </c>
      <c r="C2368" s="5" t="b">
        <f>Teams[[#This Row],[yearID]]&gt;=1903</f>
        <v>1</v>
      </c>
      <c r="D2368" t="s">
        <v>157</v>
      </c>
      <c r="E2368" t="s">
        <v>586</v>
      </c>
      <c r="F2368" t="s">
        <v>587</v>
      </c>
      <c r="G2368" s="5" t="str">
        <f>VLOOKUP(Teams[[#This Row],[franchID]],TeamsFranchises!$A$2:$D$121,2,FALSE)</f>
        <v>Florida Marlins</v>
      </c>
      <c r="H2368" t="s">
        <v>37</v>
      </c>
      <c r="I2368">
        <v>4</v>
      </c>
      <c r="J2368">
        <v>162</v>
      </c>
      <c r="K2368">
        <v>80</v>
      </c>
      <c r="L2368">
        <v>76</v>
      </c>
      <c r="M2368">
        <v>86</v>
      </c>
      <c r="N2368" t="s">
        <v>51</v>
      </c>
      <c r="O2368" t="s">
        <v>51</v>
      </c>
      <c r="P2368" t="s">
        <v>51</v>
      </c>
      <c r="Q2368" s="5">
        <f>IF(Teams[[#This Row],[LgWin]]="Y", 1,
IF(Teams[[#This Row],[LgWin]] = "N", 0, " "))</f>
        <v>0</v>
      </c>
      <c r="R2368" t="s">
        <v>51</v>
      </c>
      <c r="S2368" s="5">
        <f>IF(Teams[[#This Row],[WSWin]]="Y", 1,
IF(Teams[[#This Row],[WSWin]] = "N", 0, " "))</f>
        <v>0</v>
      </c>
      <c r="T2368">
        <v>742</v>
      </c>
      <c r="U2368">
        <v>5542</v>
      </c>
      <c r="V2368">
        <v>1461</v>
      </c>
      <c r="W2368">
        <v>325</v>
      </c>
      <c r="X2368">
        <v>30</v>
      </c>
      <c r="Y2368">
        <v>166</v>
      </c>
      <c r="Z2368">
        <v>470</v>
      </c>
      <c r="AA2368">
        <v>1145</v>
      </c>
      <c r="AB2368">
        <v>89</v>
      </c>
      <c r="AC2368">
        <v>40</v>
      </c>
      <c r="AD2368">
        <v>67</v>
      </c>
      <c r="AE2368">
        <v>45</v>
      </c>
      <c r="AF2368">
        <v>744</v>
      </c>
      <c r="AG2368">
        <v>691</v>
      </c>
      <c r="AH2368">
        <v>4.32</v>
      </c>
      <c r="AI2368">
        <v>5</v>
      </c>
      <c r="AJ2368">
        <v>11</v>
      </c>
      <c r="AK2368">
        <v>32</v>
      </c>
      <c r="AL2368">
        <v>4314</v>
      </c>
      <c r="AM2368">
        <v>1397</v>
      </c>
      <c r="AN2368">
        <v>151</v>
      </c>
      <c r="AO2368">
        <v>617</v>
      </c>
      <c r="AP2368">
        <v>1119</v>
      </c>
      <c r="AQ2368">
        <v>103</v>
      </c>
      <c r="AR2368">
        <v>174</v>
      </c>
      <c r="AS2368">
        <v>0.98299999999999998</v>
      </c>
      <c r="AT2368" t="s">
        <v>588</v>
      </c>
      <c r="AU2368" t="s">
        <v>608</v>
      </c>
      <c r="AV2368">
        <v>1261226</v>
      </c>
      <c r="AW2368">
        <v>97</v>
      </c>
      <c r="AX2368">
        <v>97</v>
      </c>
      <c r="AY2368" t="s">
        <v>587</v>
      </c>
      <c r="AZ2368" t="s">
        <v>586</v>
      </c>
      <c r="BA2368" t="s">
        <v>586</v>
      </c>
    </row>
    <row r="2369" spans="1:53" x14ac:dyDescent="0.55000000000000004">
      <c r="A2369">
        <v>2001</v>
      </c>
      <c r="B2369" s="5" t="b">
        <f>Teams[[#This Row],[yearID]]&gt;=1973</f>
        <v>1</v>
      </c>
      <c r="C2369" s="5" t="b">
        <f>Teams[[#This Row],[yearID]]&gt;=1903</f>
        <v>1</v>
      </c>
      <c r="D2369" t="s">
        <v>157</v>
      </c>
      <c r="E2369" t="s">
        <v>528</v>
      </c>
      <c r="F2369" t="s">
        <v>528</v>
      </c>
      <c r="G2369" s="5" t="str">
        <f>VLOOKUP(Teams[[#This Row],[franchID]],TeamsFranchises!$A$2:$D$121,2,FALSE)</f>
        <v>Houston Astros</v>
      </c>
      <c r="H2369" t="s">
        <v>591</v>
      </c>
      <c r="I2369">
        <v>1</v>
      </c>
      <c r="J2369">
        <v>162</v>
      </c>
      <c r="K2369">
        <v>81</v>
      </c>
      <c r="L2369">
        <v>93</v>
      </c>
      <c r="M2369">
        <v>69</v>
      </c>
      <c r="N2369" t="s">
        <v>76</v>
      </c>
      <c r="O2369" t="s">
        <v>51</v>
      </c>
      <c r="P2369" t="s">
        <v>51</v>
      </c>
      <c r="Q2369" s="5">
        <f>IF(Teams[[#This Row],[LgWin]]="Y", 1,
IF(Teams[[#This Row],[LgWin]] = "N", 0, " "))</f>
        <v>0</v>
      </c>
      <c r="R2369" t="s">
        <v>51</v>
      </c>
      <c r="S2369" s="5">
        <f>IF(Teams[[#This Row],[WSWin]]="Y", 1,
IF(Teams[[#This Row],[WSWin]] = "N", 0, " "))</f>
        <v>0</v>
      </c>
      <c r="T2369">
        <v>847</v>
      </c>
      <c r="U2369">
        <v>5528</v>
      </c>
      <c r="V2369">
        <v>1500</v>
      </c>
      <c r="W2369">
        <v>313</v>
      </c>
      <c r="X2369">
        <v>29</v>
      </c>
      <c r="Y2369">
        <v>208</v>
      </c>
      <c r="Z2369">
        <v>581</v>
      </c>
      <c r="AA2369">
        <v>1119</v>
      </c>
      <c r="AB2369">
        <v>64</v>
      </c>
      <c r="AC2369">
        <v>49</v>
      </c>
      <c r="AD2369">
        <v>89</v>
      </c>
      <c r="AE2369">
        <v>56</v>
      </c>
      <c r="AF2369">
        <v>769</v>
      </c>
      <c r="AG2369">
        <v>707</v>
      </c>
      <c r="AH2369">
        <v>4.37</v>
      </c>
      <c r="AI2369">
        <v>7</v>
      </c>
      <c r="AJ2369">
        <v>6</v>
      </c>
      <c r="AK2369">
        <v>48</v>
      </c>
      <c r="AL2369">
        <v>4364</v>
      </c>
      <c r="AM2369">
        <v>1453</v>
      </c>
      <c r="AN2369">
        <v>221</v>
      </c>
      <c r="AO2369">
        <v>486</v>
      </c>
      <c r="AP2369">
        <v>1228</v>
      </c>
      <c r="AQ2369">
        <v>110</v>
      </c>
      <c r="AR2369">
        <v>138</v>
      </c>
      <c r="AS2369">
        <v>0.98199999999999998</v>
      </c>
      <c r="AT2369" t="s">
        <v>539</v>
      </c>
      <c r="AU2369" t="s">
        <v>611</v>
      </c>
      <c r="AV2369">
        <v>2904277</v>
      </c>
      <c r="AW2369">
        <v>107</v>
      </c>
      <c r="AX2369">
        <v>106</v>
      </c>
      <c r="AY2369" t="s">
        <v>528</v>
      </c>
      <c r="AZ2369" t="s">
        <v>528</v>
      </c>
      <c r="BA2369" t="s">
        <v>528</v>
      </c>
    </row>
    <row r="2370" spans="1:53" x14ac:dyDescent="0.55000000000000004">
      <c r="A2370">
        <v>2001</v>
      </c>
      <c r="B2370" s="5" t="b">
        <f>Teams[[#This Row],[yearID]]&gt;=1973</f>
        <v>1</v>
      </c>
      <c r="C2370" s="5" t="b">
        <f>Teams[[#This Row],[yearID]]&gt;=1903</f>
        <v>1</v>
      </c>
      <c r="D2370" t="s">
        <v>410</v>
      </c>
      <c r="E2370" t="s">
        <v>509</v>
      </c>
      <c r="F2370" t="s">
        <v>548</v>
      </c>
      <c r="G2370" s="5" t="str">
        <f>VLOOKUP(Teams[[#This Row],[franchID]],TeamsFranchises!$A$2:$D$121,2,FALSE)</f>
        <v>Kansas City Royals</v>
      </c>
      <c r="H2370" t="s">
        <v>591</v>
      </c>
      <c r="I2370">
        <v>5</v>
      </c>
      <c r="J2370">
        <v>162</v>
      </c>
      <c r="K2370">
        <v>81</v>
      </c>
      <c r="L2370">
        <v>65</v>
      </c>
      <c r="M2370">
        <v>97</v>
      </c>
      <c r="N2370" t="s">
        <v>51</v>
      </c>
      <c r="O2370" t="s">
        <v>51</v>
      </c>
      <c r="P2370" t="s">
        <v>51</v>
      </c>
      <c r="Q2370" s="5">
        <f>IF(Teams[[#This Row],[LgWin]]="Y", 1,
IF(Teams[[#This Row],[LgWin]] = "N", 0, " "))</f>
        <v>0</v>
      </c>
      <c r="R2370" t="s">
        <v>51</v>
      </c>
      <c r="S2370" s="5">
        <f>IF(Teams[[#This Row],[WSWin]]="Y", 1,
IF(Teams[[#This Row],[WSWin]] = "N", 0, " "))</f>
        <v>0</v>
      </c>
      <c r="T2370">
        <v>729</v>
      </c>
      <c r="U2370">
        <v>5643</v>
      </c>
      <c r="V2370">
        <v>1503</v>
      </c>
      <c r="W2370">
        <v>277</v>
      </c>
      <c r="X2370">
        <v>37</v>
      </c>
      <c r="Y2370">
        <v>152</v>
      </c>
      <c r="Z2370">
        <v>406</v>
      </c>
      <c r="AA2370">
        <v>898</v>
      </c>
      <c r="AB2370">
        <v>100</v>
      </c>
      <c r="AC2370">
        <v>42</v>
      </c>
      <c r="AD2370">
        <v>44</v>
      </c>
      <c r="AE2370">
        <v>47</v>
      </c>
      <c r="AF2370">
        <v>858</v>
      </c>
      <c r="AG2370">
        <v>779</v>
      </c>
      <c r="AH2370">
        <v>4.87</v>
      </c>
      <c r="AI2370">
        <v>5</v>
      </c>
      <c r="AJ2370">
        <v>1</v>
      </c>
      <c r="AK2370">
        <v>30</v>
      </c>
      <c r="AL2370">
        <v>4320</v>
      </c>
      <c r="AM2370">
        <v>1537</v>
      </c>
      <c r="AN2370">
        <v>209</v>
      </c>
      <c r="AO2370">
        <v>576</v>
      </c>
      <c r="AP2370">
        <v>911</v>
      </c>
      <c r="AQ2370">
        <v>117</v>
      </c>
      <c r="AR2370">
        <v>204</v>
      </c>
      <c r="AS2370">
        <v>0.98099999999999998</v>
      </c>
      <c r="AT2370" t="s">
        <v>549</v>
      </c>
      <c r="AU2370" t="s">
        <v>590</v>
      </c>
      <c r="AV2370">
        <v>1536371</v>
      </c>
      <c r="AW2370">
        <v>107</v>
      </c>
      <c r="AX2370">
        <v>108</v>
      </c>
      <c r="AY2370" t="s">
        <v>548</v>
      </c>
      <c r="AZ2370" t="s">
        <v>509</v>
      </c>
      <c r="BA2370" t="s">
        <v>509</v>
      </c>
    </row>
    <row r="2371" spans="1:53" x14ac:dyDescent="0.55000000000000004">
      <c r="A2371">
        <v>2001</v>
      </c>
      <c r="B2371" s="5" t="b">
        <f>Teams[[#This Row],[yearID]]&gt;=1973</f>
        <v>1</v>
      </c>
      <c r="C2371" s="5" t="b">
        <f>Teams[[#This Row],[yearID]]&gt;=1903</f>
        <v>1</v>
      </c>
      <c r="D2371" t="s">
        <v>157</v>
      </c>
      <c r="E2371" t="s">
        <v>511</v>
      </c>
      <c r="F2371" t="s">
        <v>260</v>
      </c>
      <c r="G2371" s="5" t="str">
        <f>VLOOKUP(Teams[[#This Row],[franchID]],TeamsFranchises!$A$2:$D$121,2,FALSE)</f>
        <v>Los Angeles Dodgers</v>
      </c>
      <c r="H2371" t="s">
        <v>8</v>
      </c>
      <c r="I2371">
        <v>3</v>
      </c>
      <c r="J2371">
        <v>162</v>
      </c>
      <c r="K2371">
        <v>81</v>
      </c>
      <c r="L2371">
        <v>86</v>
      </c>
      <c r="M2371">
        <v>76</v>
      </c>
      <c r="N2371" t="s">
        <v>51</v>
      </c>
      <c r="O2371" t="s">
        <v>51</v>
      </c>
      <c r="P2371" t="s">
        <v>51</v>
      </c>
      <c r="Q2371" s="5">
        <f>IF(Teams[[#This Row],[LgWin]]="Y", 1,
IF(Teams[[#This Row],[LgWin]] = "N", 0, " "))</f>
        <v>0</v>
      </c>
      <c r="R2371" t="s">
        <v>51</v>
      </c>
      <c r="S2371" s="5">
        <f>IF(Teams[[#This Row],[WSWin]]="Y", 1,
IF(Teams[[#This Row],[WSWin]] = "N", 0, " "))</f>
        <v>0</v>
      </c>
      <c r="T2371">
        <v>758</v>
      </c>
      <c r="U2371">
        <v>5493</v>
      </c>
      <c r="V2371">
        <v>1399</v>
      </c>
      <c r="W2371">
        <v>264</v>
      </c>
      <c r="X2371">
        <v>27</v>
      </c>
      <c r="Y2371">
        <v>206</v>
      </c>
      <c r="Z2371">
        <v>519</v>
      </c>
      <c r="AA2371">
        <v>1062</v>
      </c>
      <c r="AB2371">
        <v>89</v>
      </c>
      <c r="AC2371">
        <v>42</v>
      </c>
      <c r="AD2371">
        <v>56</v>
      </c>
      <c r="AE2371">
        <v>44</v>
      </c>
      <c r="AF2371">
        <v>744</v>
      </c>
      <c r="AG2371">
        <v>685</v>
      </c>
      <c r="AH2371">
        <v>4.25</v>
      </c>
      <c r="AI2371">
        <v>3</v>
      </c>
      <c r="AJ2371">
        <v>5</v>
      </c>
      <c r="AK2371">
        <v>46</v>
      </c>
      <c r="AL2371">
        <v>4352</v>
      </c>
      <c r="AM2371">
        <v>1387</v>
      </c>
      <c r="AN2371">
        <v>184</v>
      </c>
      <c r="AO2371">
        <v>524</v>
      </c>
      <c r="AP2371">
        <v>1212</v>
      </c>
      <c r="AQ2371">
        <v>116</v>
      </c>
      <c r="AR2371">
        <v>138</v>
      </c>
      <c r="AS2371">
        <v>0.98099999999999998</v>
      </c>
      <c r="AT2371" t="s">
        <v>512</v>
      </c>
      <c r="AU2371" t="s">
        <v>531</v>
      </c>
      <c r="AV2371">
        <v>3017143</v>
      </c>
      <c r="AW2371">
        <v>92</v>
      </c>
      <c r="AX2371">
        <v>91</v>
      </c>
      <c r="AY2371" t="s">
        <v>260</v>
      </c>
      <c r="AZ2371" t="s">
        <v>511</v>
      </c>
      <c r="BA2371" t="s">
        <v>511</v>
      </c>
    </row>
    <row r="2372" spans="1:53" x14ac:dyDescent="0.55000000000000004">
      <c r="A2372">
        <v>2001</v>
      </c>
      <c r="B2372" s="5" t="b">
        <f>Teams[[#This Row],[yearID]]&gt;=1973</f>
        <v>1</v>
      </c>
      <c r="C2372" s="5" t="b">
        <f>Teams[[#This Row],[yearID]]&gt;=1903</f>
        <v>1</v>
      </c>
      <c r="D2372" t="s">
        <v>157</v>
      </c>
      <c r="E2372" t="s">
        <v>282</v>
      </c>
      <c r="F2372" t="s">
        <v>282</v>
      </c>
      <c r="G2372" s="5" t="str">
        <f>VLOOKUP(Teams[[#This Row],[franchID]],TeamsFranchises!$A$2:$D$121,2,FALSE)</f>
        <v>Milwaukee Brewers</v>
      </c>
      <c r="H2372" t="s">
        <v>591</v>
      </c>
      <c r="I2372">
        <v>4</v>
      </c>
      <c r="J2372">
        <v>162</v>
      </c>
      <c r="K2372">
        <v>81</v>
      </c>
      <c r="L2372">
        <v>68</v>
      </c>
      <c r="M2372">
        <v>94</v>
      </c>
      <c r="N2372" t="s">
        <v>51</v>
      </c>
      <c r="O2372" t="s">
        <v>51</v>
      </c>
      <c r="P2372" t="s">
        <v>51</v>
      </c>
      <c r="Q2372" s="5">
        <f>IF(Teams[[#This Row],[LgWin]]="Y", 1,
IF(Teams[[#This Row],[LgWin]] = "N", 0, " "))</f>
        <v>0</v>
      </c>
      <c r="R2372" t="s">
        <v>51</v>
      </c>
      <c r="S2372" s="5">
        <f>IF(Teams[[#This Row],[WSWin]]="Y", 1,
IF(Teams[[#This Row],[WSWin]] = "N", 0, " "))</f>
        <v>0</v>
      </c>
      <c r="T2372">
        <v>740</v>
      </c>
      <c r="U2372">
        <v>5488</v>
      </c>
      <c r="V2372">
        <v>1378</v>
      </c>
      <c r="W2372">
        <v>273</v>
      </c>
      <c r="X2372">
        <v>30</v>
      </c>
      <c r="Y2372">
        <v>209</v>
      </c>
      <c r="Z2372">
        <v>488</v>
      </c>
      <c r="AA2372">
        <v>1399</v>
      </c>
      <c r="AB2372">
        <v>66</v>
      </c>
      <c r="AC2372">
        <v>36</v>
      </c>
      <c r="AD2372">
        <v>72</v>
      </c>
      <c r="AE2372">
        <v>35</v>
      </c>
      <c r="AF2372">
        <v>806</v>
      </c>
      <c r="AG2372">
        <v>740</v>
      </c>
      <c r="AH2372">
        <v>4.6399999999999997</v>
      </c>
      <c r="AI2372">
        <v>3</v>
      </c>
      <c r="AJ2372">
        <v>8</v>
      </c>
      <c r="AK2372">
        <v>28</v>
      </c>
      <c r="AL2372">
        <v>4309</v>
      </c>
      <c r="AM2372">
        <v>1452</v>
      </c>
      <c r="AN2372">
        <v>197</v>
      </c>
      <c r="AO2372">
        <v>667</v>
      </c>
      <c r="AP2372">
        <v>1057</v>
      </c>
      <c r="AQ2372">
        <v>103</v>
      </c>
      <c r="AR2372">
        <v>156</v>
      </c>
      <c r="AS2372">
        <v>0.98299999999999998</v>
      </c>
      <c r="AT2372" t="s">
        <v>281</v>
      </c>
      <c r="AU2372" t="s">
        <v>614</v>
      </c>
      <c r="AV2372">
        <v>2811041</v>
      </c>
      <c r="AW2372">
        <v>98</v>
      </c>
      <c r="AX2372">
        <v>99</v>
      </c>
      <c r="AY2372" t="s">
        <v>282</v>
      </c>
      <c r="AZ2372" t="s">
        <v>563</v>
      </c>
      <c r="BA2372" t="s">
        <v>282</v>
      </c>
    </row>
    <row r="2373" spans="1:53" x14ac:dyDescent="0.55000000000000004">
      <c r="A2373">
        <v>2001</v>
      </c>
      <c r="B2373" s="5" t="b">
        <f>Teams[[#This Row],[yearID]]&gt;=1973</f>
        <v>1</v>
      </c>
      <c r="C2373" s="5" t="b">
        <f>Teams[[#This Row],[yearID]]&gt;=1903</f>
        <v>1</v>
      </c>
      <c r="D2373" t="s">
        <v>410</v>
      </c>
      <c r="E2373" t="s">
        <v>426</v>
      </c>
      <c r="F2373" t="s">
        <v>426</v>
      </c>
      <c r="G2373" s="5" t="str">
        <f>VLOOKUP(Teams[[#This Row],[franchID]],TeamsFranchises!$A$2:$D$121,2,FALSE)</f>
        <v>Minnesota Twins</v>
      </c>
      <c r="H2373" t="s">
        <v>591</v>
      </c>
      <c r="I2373">
        <v>2</v>
      </c>
      <c r="J2373">
        <v>162</v>
      </c>
      <c r="K2373">
        <v>81</v>
      </c>
      <c r="L2373">
        <v>85</v>
      </c>
      <c r="M2373">
        <v>77</v>
      </c>
      <c r="N2373" t="s">
        <v>51</v>
      </c>
      <c r="O2373" t="s">
        <v>51</v>
      </c>
      <c r="P2373" t="s">
        <v>51</v>
      </c>
      <c r="Q2373" s="5">
        <f>IF(Teams[[#This Row],[LgWin]]="Y", 1,
IF(Teams[[#This Row],[LgWin]] = "N", 0, " "))</f>
        <v>0</v>
      </c>
      <c r="R2373" t="s">
        <v>51</v>
      </c>
      <c r="S2373" s="5">
        <f>IF(Teams[[#This Row],[WSWin]]="Y", 1,
IF(Teams[[#This Row],[WSWin]] = "N", 0, " "))</f>
        <v>0</v>
      </c>
      <c r="T2373">
        <v>771</v>
      </c>
      <c r="U2373">
        <v>5560</v>
      </c>
      <c r="V2373">
        <v>1514</v>
      </c>
      <c r="W2373">
        <v>328</v>
      </c>
      <c r="X2373">
        <v>38</v>
      </c>
      <c r="Y2373">
        <v>164</v>
      </c>
      <c r="Z2373">
        <v>495</v>
      </c>
      <c r="AA2373">
        <v>1083</v>
      </c>
      <c r="AB2373">
        <v>146</v>
      </c>
      <c r="AC2373">
        <v>67</v>
      </c>
      <c r="AD2373">
        <v>64</v>
      </c>
      <c r="AE2373">
        <v>38</v>
      </c>
      <c r="AF2373">
        <v>766</v>
      </c>
      <c r="AG2373">
        <v>722</v>
      </c>
      <c r="AH2373">
        <v>4.51</v>
      </c>
      <c r="AI2373">
        <v>12</v>
      </c>
      <c r="AJ2373">
        <v>8</v>
      </c>
      <c r="AK2373">
        <v>45</v>
      </c>
      <c r="AL2373">
        <v>4324</v>
      </c>
      <c r="AM2373">
        <v>1494</v>
      </c>
      <c r="AN2373">
        <v>192</v>
      </c>
      <c r="AO2373">
        <v>445</v>
      </c>
      <c r="AP2373">
        <v>965</v>
      </c>
      <c r="AQ2373">
        <v>108</v>
      </c>
      <c r="AR2373">
        <v>118</v>
      </c>
      <c r="AS2373">
        <v>0.98199999999999998</v>
      </c>
      <c r="AT2373" t="s">
        <v>523</v>
      </c>
      <c r="AU2373" t="s">
        <v>579</v>
      </c>
      <c r="AV2373">
        <v>1782929</v>
      </c>
      <c r="AW2373">
        <v>102</v>
      </c>
      <c r="AX2373">
        <v>102</v>
      </c>
      <c r="AY2373" t="s">
        <v>426</v>
      </c>
      <c r="AZ2373" t="s">
        <v>426</v>
      </c>
      <c r="BA2373" t="s">
        <v>426</v>
      </c>
    </row>
    <row r="2374" spans="1:53" x14ac:dyDescent="0.55000000000000004">
      <c r="A2374">
        <v>2001</v>
      </c>
      <c r="B2374" s="5" t="b">
        <f>Teams[[#This Row],[yearID]]&gt;=1973</f>
        <v>1</v>
      </c>
      <c r="C2374" s="5" t="b">
        <f>Teams[[#This Row],[yearID]]&gt;=1903</f>
        <v>1</v>
      </c>
      <c r="D2374" t="s">
        <v>157</v>
      </c>
      <c r="E2374" t="s">
        <v>551</v>
      </c>
      <c r="F2374" t="s">
        <v>398</v>
      </c>
      <c r="G2374" s="5" t="str">
        <f>VLOOKUP(Teams[[#This Row],[franchID]],TeamsFranchises!$A$2:$D$121,2,FALSE)</f>
        <v>Washington Nationals</v>
      </c>
      <c r="H2374" t="s">
        <v>37</v>
      </c>
      <c r="I2374">
        <v>5</v>
      </c>
      <c r="J2374">
        <v>162</v>
      </c>
      <c r="K2374">
        <v>81</v>
      </c>
      <c r="L2374">
        <v>68</v>
      </c>
      <c r="M2374">
        <v>94</v>
      </c>
      <c r="N2374" t="s">
        <v>51</v>
      </c>
      <c r="O2374" t="s">
        <v>51</v>
      </c>
      <c r="P2374" t="s">
        <v>51</v>
      </c>
      <c r="Q2374" s="5">
        <f>IF(Teams[[#This Row],[LgWin]]="Y", 1,
IF(Teams[[#This Row],[LgWin]] = "N", 0, " "))</f>
        <v>0</v>
      </c>
      <c r="R2374" t="s">
        <v>51</v>
      </c>
      <c r="S2374" s="5">
        <f>IF(Teams[[#This Row],[WSWin]]="Y", 1,
IF(Teams[[#This Row],[WSWin]] = "N", 0, " "))</f>
        <v>0</v>
      </c>
      <c r="T2374">
        <v>670</v>
      </c>
      <c r="U2374">
        <v>5379</v>
      </c>
      <c r="V2374">
        <v>1361</v>
      </c>
      <c r="W2374">
        <v>320</v>
      </c>
      <c r="X2374">
        <v>28</v>
      </c>
      <c r="Y2374">
        <v>131</v>
      </c>
      <c r="Z2374">
        <v>478</v>
      </c>
      <c r="AA2374">
        <v>1071</v>
      </c>
      <c r="AB2374">
        <v>101</v>
      </c>
      <c r="AC2374">
        <v>51</v>
      </c>
      <c r="AD2374">
        <v>60</v>
      </c>
      <c r="AE2374">
        <v>45</v>
      </c>
      <c r="AF2374">
        <v>812</v>
      </c>
      <c r="AG2374">
        <v>745</v>
      </c>
      <c r="AH2374">
        <v>4.68</v>
      </c>
      <c r="AI2374">
        <v>5</v>
      </c>
      <c r="AJ2374">
        <v>11</v>
      </c>
      <c r="AK2374">
        <v>28</v>
      </c>
      <c r="AL2374">
        <v>4294</v>
      </c>
      <c r="AM2374">
        <v>1509</v>
      </c>
      <c r="AN2374">
        <v>190</v>
      </c>
      <c r="AO2374">
        <v>525</v>
      </c>
      <c r="AP2374">
        <v>1103</v>
      </c>
      <c r="AQ2374">
        <v>108</v>
      </c>
      <c r="AR2374">
        <v>139</v>
      </c>
      <c r="AS2374">
        <v>0.98199999999999998</v>
      </c>
      <c r="AT2374" t="s">
        <v>552</v>
      </c>
      <c r="AU2374" t="s">
        <v>572</v>
      </c>
      <c r="AV2374">
        <v>642745</v>
      </c>
      <c r="AW2374">
        <v>101</v>
      </c>
      <c r="AX2374">
        <v>102</v>
      </c>
      <c r="AY2374" t="s">
        <v>551</v>
      </c>
      <c r="AZ2374" t="s">
        <v>551</v>
      </c>
      <c r="BA2374" t="s">
        <v>551</v>
      </c>
    </row>
    <row r="2375" spans="1:53" x14ac:dyDescent="0.55000000000000004">
      <c r="A2375">
        <v>2001</v>
      </c>
      <c r="B2375" s="5" t="b">
        <f>Teams[[#This Row],[yearID]]&gt;=1973</f>
        <v>1</v>
      </c>
      <c r="C2375" s="5" t="b">
        <f>Teams[[#This Row],[yearID]]&gt;=1903</f>
        <v>1</v>
      </c>
      <c r="D2375" t="s">
        <v>410</v>
      </c>
      <c r="E2375" t="s">
        <v>436</v>
      </c>
      <c r="F2375" t="s">
        <v>412</v>
      </c>
      <c r="G2375" s="5" t="str">
        <f>VLOOKUP(Teams[[#This Row],[franchID]],TeamsFranchises!$A$2:$D$121,2,FALSE)</f>
        <v>New York Yankees</v>
      </c>
      <c r="H2375" t="s">
        <v>37</v>
      </c>
      <c r="I2375">
        <v>1</v>
      </c>
      <c r="J2375">
        <v>161</v>
      </c>
      <c r="K2375">
        <v>80</v>
      </c>
      <c r="L2375">
        <v>95</v>
      </c>
      <c r="M2375">
        <v>65</v>
      </c>
      <c r="N2375" t="s">
        <v>76</v>
      </c>
      <c r="O2375" t="s">
        <v>51</v>
      </c>
      <c r="P2375" t="s">
        <v>76</v>
      </c>
      <c r="Q2375" s="5">
        <f>IF(Teams[[#This Row],[LgWin]]="Y", 1,
IF(Teams[[#This Row],[LgWin]] = "N", 0, " "))</f>
        <v>1</v>
      </c>
      <c r="R2375" t="s">
        <v>51</v>
      </c>
      <c r="S2375" s="5">
        <f>IF(Teams[[#This Row],[WSWin]]="Y", 1,
IF(Teams[[#This Row],[WSWin]] = "N", 0, " "))</f>
        <v>0</v>
      </c>
      <c r="T2375">
        <v>804</v>
      </c>
      <c r="U2375">
        <v>5577</v>
      </c>
      <c r="V2375">
        <v>1488</v>
      </c>
      <c r="W2375">
        <v>289</v>
      </c>
      <c r="X2375">
        <v>20</v>
      </c>
      <c r="Y2375">
        <v>203</v>
      </c>
      <c r="Z2375">
        <v>519</v>
      </c>
      <c r="AA2375">
        <v>1035</v>
      </c>
      <c r="AB2375">
        <v>161</v>
      </c>
      <c r="AC2375">
        <v>53</v>
      </c>
      <c r="AD2375">
        <v>64</v>
      </c>
      <c r="AE2375">
        <v>43</v>
      </c>
      <c r="AF2375">
        <v>713</v>
      </c>
      <c r="AG2375">
        <v>649</v>
      </c>
      <c r="AH2375">
        <v>4.0199999999999996</v>
      </c>
      <c r="AI2375">
        <v>7</v>
      </c>
      <c r="AJ2375">
        <v>9</v>
      </c>
      <c r="AK2375">
        <v>57</v>
      </c>
      <c r="AL2375">
        <v>4354</v>
      </c>
      <c r="AM2375">
        <v>1429</v>
      </c>
      <c r="AN2375">
        <v>158</v>
      </c>
      <c r="AO2375">
        <v>465</v>
      </c>
      <c r="AP2375">
        <v>1266</v>
      </c>
      <c r="AQ2375">
        <v>109</v>
      </c>
      <c r="AR2375">
        <v>132</v>
      </c>
      <c r="AS2375">
        <v>0.98199999999999998</v>
      </c>
      <c r="AT2375" t="s">
        <v>459</v>
      </c>
      <c r="AU2375" t="s">
        <v>571</v>
      </c>
      <c r="AV2375">
        <v>3264907</v>
      </c>
      <c r="AW2375">
        <v>102</v>
      </c>
      <c r="AX2375">
        <v>100</v>
      </c>
      <c r="AY2375" t="s">
        <v>412</v>
      </c>
      <c r="AZ2375" t="s">
        <v>436</v>
      </c>
      <c r="BA2375" t="s">
        <v>436</v>
      </c>
    </row>
    <row r="2376" spans="1:53" x14ac:dyDescent="0.55000000000000004">
      <c r="A2376">
        <v>2001</v>
      </c>
      <c r="B2376" s="5" t="b">
        <f>Teams[[#This Row],[yearID]]&gt;=1973</f>
        <v>1</v>
      </c>
      <c r="C2376" s="5" t="b">
        <f>Teams[[#This Row],[yearID]]&gt;=1903</f>
        <v>1</v>
      </c>
      <c r="D2376" t="s">
        <v>157</v>
      </c>
      <c r="E2376" t="s">
        <v>532</v>
      </c>
      <c r="F2376" t="s">
        <v>533</v>
      </c>
      <c r="G2376" s="5" t="str">
        <f>VLOOKUP(Teams[[#This Row],[franchID]],TeamsFranchises!$A$2:$D$121,2,FALSE)</f>
        <v>New York Mets</v>
      </c>
      <c r="H2376" t="s">
        <v>37</v>
      </c>
      <c r="I2376">
        <v>3</v>
      </c>
      <c r="J2376">
        <v>162</v>
      </c>
      <c r="K2376">
        <v>81</v>
      </c>
      <c r="L2376">
        <v>82</v>
      </c>
      <c r="M2376">
        <v>80</v>
      </c>
      <c r="N2376" t="s">
        <v>51</v>
      </c>
      <c r="O2376" t="s">
        <v>51</v>
      </c>
      <c r="P2376" t="s">
        <v>51</v>
      </c>
      <c r="Q2376" s="5">
        <f>IF(Teams[[#This Row],[LgWin]]="Y", 1,
IF(Teams[[#This Row],[LgWin]] = "N", 0, " "))</f>
        <v>0</v>
      </c>
      <c r="R2376" t="s">
        <v>51</v>
      </c>
      <c r="S2376" s="5">
        <f>IF(Teams[[#This Row],[WSWin]]="Y", 1,
IF(Teams[[#This Row],[WSWin]] = "N", 0, " "))</f>
        <v>0</v>
      </c>
      <c r="T2376">
        <v>642</v>
      </c>
      <c r="U2376">
        <v>5459</v>
      </c>
      <c r="V2376">
        <v>1361</v>
      </c>
      <c r="W2376">
        <v>273</v>
      </c>
      <c r="X2376">
        <v>18</v>
      </c>
      <c r="Y2376">
        <v>147</v>
      </c>
      <c r="Z2376">
        <v>545</v>
      </c>
      <c r="AA2376">
        <v>1062</v>
      </c>
      <c r="AB2376">
        <v>66</v>
      </c>
      <c r="AC2376">
        <v>48</v>
      </c>
      <c r="AD2376">
        <v>65</v>
      </c>
      <c r="AE2376">
        <v>35</v>
      </c>
      <c r="AF2376">
        <v>713</v>
      </c>
      <c r="AG2376">
        <v>654</v>
      </c>
      <c r="AH2376">
        <v>4.07</v>
      </c>
      <c r="AI2376">
        <v>6</v>
      </c>
      <c r="AJ2376">
        <v>14</v>
      </c>
      <c r="AK2376">
        <v>48</v>
      </c>
      <c r="AL2376">
        <v>4337</v>
      </c>
      <c r="AM2376">
        <v>1418</v>
      </c>
      <c r="AN2376">
        <v>186</v>
      </c>
      <c r="AO2376">
        <v>438</v>
      </c>
      <c r="AP2376">
        <v>1191</v>
      </c>
      <c r="AQ2376">
        <v>101</v>
      </c>
      <c r="AR2376">
        <v>132</v>
      </c>
      <c r="AS2376">
        <v>0.98299999999999998</v>
      </c>
      <c r="AT2376" t="s">
        <v>534</v>
      </c>
      <c r="AU2376" t="s">
        <v>536</v>
      </c>
      <c r="AV2376">
        <v>2658330</v>
      </c>
      <c r="AW2376">
        <v>96</v>
      </c>
      <c r="AX2376">
        <v>96</v>
      </c>
      <c r="AY2376" t="s">
        <v>533</v>
      </c>
      <c r="AZ2376" t="s">
        <v>532</v>
      </c>
      <c r="BA2376" t="s">
        <v>532</v>
      </c>
    </row>
    <row r="2377" spans="1:53" x14ac:dyDescent="0.55000000000000004">
      <c r="A2377">
        <v>2001</v>
      </c>
      <c r="B2377" s="5" t="b">
        <f>Teams[[#This Row],[yearID]]&gt;=1973</f>
        <v>1</v>
      </c>
      <c r="C2377" s="5" t="b">
        <f>Teams[[#This Row],[yearID]]&gt;=1903</f>
        <v>1</v>
      </c>
      <c r="D2377" t="s">
        <v>410</v>
      </c>
      <c r="E2377" t="s">
        <v>423</v>
      </c>
      <c r="F2377" t="s">
        <v>423</v>
      </c>
      <c r="G2377" s="5" t="str">
        <f>VLOOKUP(Teams[[#This Row],[franchID]],TeamsFranchises!$A$2:$D$121,2,FALSE)</f>
        <v>Oakland Athletics</v>
      </c>
      <c r="H2377" t="s">
        <v>8</v>
      </c>
      <c r="I2377">
        <v>2</v>
      </c>
      <c r="J2377">
        <v>162</v>
      </c>
      <c r="K2377">
        <v>81</v>
      </c>
      <c r="L2377">
        <v>102</v>
      </c>
      <c r="M2377">
        <v>60</v>
      </c>
      <c r="N2377" t="s">
        <v>51</v>
      </c>
      <c r="O2377" t="s">
        <v>76</v>
      </c>
      <c r="P2377" t="s">
        <v>51</v>
      </c>
      <c r="Q2377" s="5">
        <f>IF(Teams[[#This Row],[LgWin]]="Y", 1,
IF(Teams[[#This Row],[LgWin]] = "N", 0, " "))</f>
        <v>0</v>
      </c>
      <c r="R2377" t="s">
        <v>51</v>
      </c>
      <c r="S2377" s="5">
        <f>IF(Teams[[#This Row],[WSWin]]="Y", 1,
IF(Teams[[#This Row],[WSWin]] = "N", 0, " "))</f>
        <v>0</v>
      </c>
      <c r="T2377">
        <v>884</v>
      </c>
      <c r="U2377">
        <v>5573</v>
      </c>
      <c r="V2377">
        <v>1469</v>
      </c>
      <c r="W2377">
        <v>334</v>
      </c>
      <c r="X2377">
        <v>22</v>
      </c>
      <c r="Y2377">
        <v>199</v>
      </c>
      <c r="Z2377">
        <v>640</v>
      </c>
      <c r="AA2377">
        <v>1021</v>
      </c>
      <c r="AB2377">
        <v>68</v>
      </c>
      <c r="AC2377">
        <v>29</v>
      </c>
      <c r="AD2377">
        <v>88</v>
      </c>
      <c r="AE2377">
        <v>59</v>
      </c>
      <c r="AF2377">
        <v>645</v>
      </c>
      <c r="AG2377">
        <v>583</v>
      </c>
      <c r="AH2377">
        <v>3.59</v>
      </c>
      <c r="AI2377">
        <v>13</v>
      </c>
      <c r="AJ2377">
        <v>9</v>
      </c>
      <c r="AK2377">
        <v>44</v>
      </c>
      <c r="AL2377">
        <v>4390</v>
      </c>
      <c r="AM2377">
        <v>1384</v>
      </c>
      <c r="AN2377">
        <v>153</v>
      </c>
      <c r="AO2377">
        <v>440</v>
      </c>
      <c r="AP2377">
        <v>1117</v>
      </c>
      <c r="AQ2377">
        <v>125</v>
      </c>
      <c r="AR2377">
        <v>151</v>
      </c>
      <c r="AS2377">
        <v>0.98</v>
      </c>
      <c r="AT2377" t="s">
        <v>546</v>
      </c>
      <c r="AU2377" t="s">
        <v>547</v>
      </c>
      <c r="AV2377">
        <v>2133277</v>
      </c>
      <c r="AW2377">
        <v>99</v>
      </c>
      <c r="AX2377">
        <v>97</v>
      </c>
      <c r="AY2377" t="s">
        <v>423</v>
      </c>
      <c r="AZ2377" t="s">
        <v>423</v>
      </c>
      <c r="BA2377" t="s">
        <v>423</v>
      </c>
    </row>
    <row r="2378" spans="1:53" x14ac:dyDescent="0.55000000000000004">
      <c r="A2378">
        <v>2001</v>
      </c>
      <c r="B2378" s="5" t="b">
        <f>Teams[[#This Row],[yearID]]&gt;=1973</f>
        <v>1</v>
      </c>
      <c r="C2378" s="5" t="b">
        <f>Teams[[#This Row],[yearID]]&gt;=1903</f>
        <v>1</v>
      </c>
      <c r="D2378" t="s">
        <v>157</v>
      </c>
      <c r="E2378" t="s">
        <v>122</v>
      </c>
      <c r="F2378" t="s">
        <v>122</v>
      </c>
      <c r="G2378" s="5" t="str">
        <f>VLOOKUP(Teams[[#This Row],[franchID]],TeamsFranchises!$A$2:$D$121,2,FALSE)</f>
        <v>Philadelphia Phillies</v>
      </c>
      <c r="H2378" t="s">
        <v>37</v>
      </c>
      <c r="I2378">
        <v>2</v>
      </c>
      <c r="J2378">
        <v>162</v>
      </c>
      <c r="K2378">
        <v>81</v>
      </c>
      <c r="L2378">
        <v>86</v>
      </c>
      <c r="M2378">
        <v>76</v>
      </c>
      <c r="N2378" t="s">
        <v>51</v>
      </c>
      <c r="O2378" t="s">
        <v>51</v>
      </c>
      <c r="P2378" t="s">
        <v>51</v>
      </c>
      <c r="Q2378" s="5">
        <f>IF(Teams[[#This Row],[LgWin]]="Y", 1,
IF(Teams[[#This Row],[LgWin]] = "N", 0, " "))</f>
        <v>0</v>
      </c>
      <c r="R2378" t="s">
        <v>51</v>
      </c>
      <c r="S2378" s="5">
        <f>IF(Teams[[#This Row],[WSWin]]="Y", 1,
IF(Teams[[#This Row],[WSWin]] = "N", 0, " "))</f>
        <v>0</v>
      </c>
      <c r="T2378">
        <v>746</v>
      </c>
      <c r="U2378">
        <v>5497</v>
      </c>
      <c r="V2378">
        <v>1431</v>
      </c>
      <c r="W2378">
        <v>295</v>
      </c>
      <c r="X2378">
        <v>29</v>
      </c>
      <c r="Y2378">
        <v>164</v>
      </c>
      <c r="Z2378">
        <v>551</v>
      </c>
      <c r="AA2378">
        <v>1125</v>
      </c>
      <c r="AB2378">
        <v>153</v>
      </c>
      <c r="AC2378">
        <v>47</v>
      </c>
      <c r="AD2378">
        <v>43</v>
      </c>
      <c r="AE2378">
        <v>61</v>
      </c>
      <c r="AF2378">
        <v>719</v>
      </c>
      <c r="AG2378">
        <v>667</v>
      </c>
      <c r="AH2378">
        <v>4.1500000000000004</v>
      </c>
      <c r="AI2378">
        <v>8</v>
      </c>
      <c r="AJ2378">
        <v>7</v>
      </c>
      <c r="AK2378">
        <v>47</v>
      </c>
      <c r="AL2378">
        <v>4336</v>
      </c>
      <c r="AM2378">
        <v>1417</v>
      </c>
      <c r="AN2378">
        <v>170</v>
      </c>
      <c r="AO2378">
        <v>527</v>
      </c>
      <c r="AP2378">
        <v>1086</v>
      </c>
      <c r="AQ2378">
        <v>91</v>
      </c>
      <c r="AR2378">
        <v>145</v>
      </c>
      <c r="AS2378">
        <v>0.98499999999999999</v>
      </c>
      <c r="AT2378" t="s">
        <v>358</v>
      </c>
      <c r="AU2378" t="s">
        <v>566</v>
      </c>
      <c r="AV2378">
        <v>1782054</v>
      </c>
      <c r="AW2378">
        <v>98</v>
      </c>
      <c r="AX2378">
        <v>98</v>
      </c>
      <c r="AY2378" t="s">
        <v>122</v>
      </c>
      <c r="AZ2378" t="s">
        <v>122</v>
      </c>
      <c r="BA2378" t="s">
        <v>122</v>
      </c>
    </row>
    <row r="2379" spans="1:53" x14ac:dyDescent="0.55000000000000004">
      <c r="A2379">
        <v>2001</v>
      </c>
      <c r="B2379" s="5" t="b">
        <f>Teams[[#This Row],[yearID]]&gt;=1973</f>
        <v>1</v>
      </c>
      <c r="C2379" s="5" t="b">
        <f>Teams[[#This Row],[yearID]]&gt;=1903</f>
        <v>1</v>
      </c>
      <c r="D2379" t="s">
        <v>157</v>
      </c>
      <c r="E2379" t="s">
        <v>229</v>
      </c>
      <c r="F2379" t="s">
        <v>229</v>
      </c>
      <c r="G2379" s="5" t="str">
        <f>VLOOKUP(Teams[[#This Row],[franchID]],TeamsFranchises!$A$2:$D$121,2,FALSE)</f>
        <v>Pittsburgh Pirates</v>
      </c>
      <c r="H2379" t="s">
        <v>591</v>
      </c>
      <c r="I2379">
        <v>6</v>
      </c>
      <c r="J2379">
        <v>162</v>
      </c>
      <c r="K2379">
        <v>81</v>
      </c>
      <c r="L2379">
        <v>62</v>
      </c>
      <c r="M2379">
        <v>100</v>
      </c>
      <c r="N2379" t="s">
        <v>51</v>
      </c>
      <c r="O2379" t="s">
        <v>51</v>
      </c>
      <c r="P2379" t="s">
        <v>51</v>
      </c>
      <c r="Q2379" s="5">
        <f>IF(Teams[[#This Row],[LgWin]]="Y", 1,
IF(Teams[[#This Row],[LgWin]] = "N", 0, " "))</f>
        <v>0</v>
      </c>
      <c r="R2379" t="s">
        <v>51</v>
      </c>
      <c r="S2379" s="5">
        <f>IF(Teams[[#This Row],[WSWin]]="Y", 1,
IF(Teams[[#This Row],[WSWin]] = "N", 0, " "))</f>
        <v>0</v>
      </c>
      <c r="T2379">
        <v>657</v>
      </c>
      <c r="U2379">
        <v>5398</v>
      </c>
      <c r="V2379">
        <v>1333</v>
      </c>
      <c r="W2379">
        <v>256</v>
      </c>
      <c r="X2379">
        <v>25</v>
      </c>
      <c r="Y2379">
        <v>161</v>
      </c>
      <c r="Z2379">
        <v>467</v>
      </c>
      <c r="AA2379">
        <v>1106</v>
      </c>
      <c r="AB2379">
        <v>93</v>
      </c>
      <c r="AC2379">
        <v>73</v>
      </c>
      <c r="AD2379">
        <v>67</v>
      </c>
      <c r="AE2379">
        <v>35</v>
      </c>
      <c r="AF2379">
        <v>858</v>
      </c>
      <c r="AG2379">
        <v>794</v>
      </c>
      <c r="AH2379">
        <v>5.05</v>
      </c>
      <c r="AI2379">
        <v>8</v>
      </c>
      <c r="AJ2379">
        <v>9</v>
      </c>
      <c r="AK2379">
        <v>36</v>
      </c>
      <c r="AL2379">
        <v>4249</v>
      </c>
      <c r="AM2379">
        <v>1493</v>
      </c>
      <c r="AN2379">
        <v>167</v>
      </c>
      <c r="AO2379">
        <v>549</v>
      </c>
      <c r="AP2379">
        <v>908</v>
      </c>
      <c r="AQ2379">
        <v>133</v>
      </c>
      <c r="AR2379">
        <v>168</v>
      </c>
      <c r="AS2379">
        <v>0.97799999999999998</v>
      </c>
      <c r="AT2379" t="s">
        <v>390</v>
      </c>
      <c r="AU2379" t="s">
        <v>615</v>
      </c>
      <c r="AV2379">
        <v>2464870</v>
      </c>
      <c r="AW2379">
        <v>103</v>
      </c>
      <c r="AX2379">
        <v>105</v>
      </c>
      <c r="AY2379" t="s">
        <v>229</v>
      </c>
      <c r="AZ2379" t="s">
        <v>229</v>
      </c>
      <c r="BA2379" t="s">
        <v>229</v>
      </c>
    </row>
    <row r="2380" spans="1:53" x14ac:dyDescent="0.55000000000000004">
      <c r="A2380">
        <v>2001</v>
      </c>
      <c r="B2380" s="5" t="b">
        <f>Teams[[#This Row],[yearID]]&gt;=1973</f>
        <v>1</v>
      </c>
      <c r="C2380" s="5" t="b">
        <f>Teams[[#This Row],[yearID]]&gt;=1903</f>
        <v>1</v>
      </c>
      <c r="D2380" t="s">
        <v>157</v>
      </c>
      <c r="E2380" t="s">
        <v>554</v>
      </c>
      <c r="F2380" t="s">
        <v>555</v>
      </c>
      <c r="G2380" s="5" t="str">
        <f>VLOOKUP(Teams[[#This Row],[franchID]],TeamsFranchises!$A$2:$D$121,2,FALSE)</f>
        <v>San Diego Padres</v>
      </c>
      <c r="H2380" t="s">
        <v>8</v>
      </c>
      <c r="I2380">
        <v>4</v>
      </c>
      <c r="J2380">
        <v>162</v>
      </c>
      <c r="K2380">
        <v>81</v>
      </c>
      <c r="L2380">
        <v>79</v>
      </c>
      <c r="M2380">
        <v>83</v>
      </c>
      <c r="N2380" t="s">
        <v>51</v>
      </c>
      <c r="O2380" t="s">
        <v>51</v>
      </c>
      <c r="P2380" t="s">
        <v>51</v>
      </c>
      <c r="Q2380" s="5">
        <f>IF(Teams[[#This Row],[LgWin]]="Y", 1,
IF(Teams[[#This Row],[LgWin]] = "N", 0, " "))</f>
        <v>0</v>
      </c>
      <c r="R2380" t="s">
        <v>51</v>
      </c>
      <c r="S2380" s="5">
        <f>IF(Teams[[#This Row],[WSWin]]="Y", 1,
IF(Teams[[#This Row],[WSWin]] = "N", 0, " "))</f>
        <v>0</v>
      </c>
      <c r="T2380">
        <v>789</v>
      </c>
      <c r="U2380">
        <v>5482</v>
      </c>
      <c r="V2380">
        <v>1379</v>
      </c>
      <c r="W2380">
        <v>273</v>
      </c>
      <c r="X2380">
        <v>26</v>
      </c>
      <c r="Y2380">
        <v>161</v>
      </c>
      <c r="Z2380">
        <v>678</v>
      </c>
      <c r="AA2380">
        <v>1273</v>
      </c>
      <c r="AB2380">
        <v>129</v>
      </c>
      <c r="AC2380">
        <v>44</v>
      </c>
      <c r="AD2380">
        <v>41</v>
      </c>
      <c r="AE2380">
        <v>48</v>
      </c>
      <c r="AF2380">
        <v>812</v>
      </c>
      <c r="AG2380">
        <v>724</v>
      </c>
      <c r="AH2380">
        <v>4.5199999999999996</v>
      </c>
      <c r="AI2380">
        <v>5</v>
      </c>
      <c r="AJ2380">
        <v>6</v>
      </c>
      <c r="AK2380">
        <v>46</v>
      </c>
      <c r="AL2380">
        <v>4322</v>
      </c>
      <c r="AM2380">
        <v>1519</v>
      </c>
      <c r="AN2380">
        <v>219</v>
      </c>
      <c r="AO2380">
        <v>476</v>
      </c>
      <c r="AP2380">
        <v>1088</v>
      </c>
      <c r="AQ2380">
        <v>145</v>
      </c>
      <c r="AR2380">
        <v>127</v>
      </c>
      <c r="AS2380">
        <v>0.97599999999999998</v>
      </c>
      <c r="AT2380" t="s">
        <v>556</v>
      </c>
      <c r="AU2380" t="s">
        <v>599</v>
      </c>
      <c r="AV2380">
        <v>2378128</v>
      </c>
      <c r="AW2380">
        <v>91</v>
      </c>
      <c r="AX2380">
        <v>92</v>
      </c>
      <c r="AY2380" t="s">
        <v>555</v>
      </c>
      <c r="AZ2380" t="s">
        <v>554</v>
      </c>
      <c r="BA2380" t="s">
        <v>554</v>
      </c>
    </row>
    <row r="2381" spans="1:53" x14ac:dyDescent="0.55000000000000004">
      <c r="A2381">
        <v>2001</v>
      </c>
      <c r="B2381" s="5" t="b">
        <f>Teams[[#This Row],[yearID]]&gt;=1973</f>
        <v>1</v>
      </c>
      <c r="C2381" s="5" t="b">
        <f>Teams[[#This Row],[yearID]]&gt;=1903</f>
        <v>1</v>
      </c>
      <c r="D2381" t="s">
        <v>410</v>
      </c>
      <c r="E2381" t="s">
        <v>573</v>
      </c>
      <c r="F2381" t="s">
        <v>573</v>
      </c>
      <c r="G2381" s="5" t="str">
        <f>VLOOKUP(Teams[[#This Row],[franchID]],TeamsFranchises!$A$2:$D$121,2,FALSE)</f>
        <v>Seattle Mariners</v>
      </c>
      <c r="H2381" t="s">
        <v>8</v>
      </c>
      <c r="I2381">
        <v>1</v>
      </c>
      <c r="J2381">
        <v>162</v>
      </c>
      <c r="K2381">
        <v>81</v>
      </c>
      <c r="L2381">
        <v>116</v>
      </c>
      <c r="M2381">
        <v>46</v>
      </c>
      <c r="N2381" t="s">
        <v>76</v>
      </c>
      <c r="O2381" t="s">
        <v>51</v>
      </c>
      <c r="P2381" t="s">
        <v>51</v>
      </c>
      <c r="Q2381" s="5">
        <f>IF(Teams[[#This Row],[LgWin]]="Y", 1,
IF(Teams[[#This Row],[LgWin]] = "N", 0, " "))</f>
        <v>0</v>
      </c>
      <c r="R2381" t="s">
        <v>51</v>
      </c>
      <c r="S2381" s="5">
        <f>IF(Teams[[#This Row],[WSWin]]="Y", 1,
IF(Teams[[#This Row],[WSWin]] = "N", 0, " "))</f>
        <v>0</v>
      </c>
      <c r="T2381">
        <v>927</v>
      </c>
      <c r="U2381">
        <v>5680</v>
      </c>
      <c r="V2381">
        <v>1637</v>
      </c>
      <c r="W2381">
        <v>310</v>
      </c>
      <c r="X2381">
        <v>38</v>
      </c>
      <c r="Y2381">
        <v>169</v>
      </c>
      <c r="Z2381">
        <v>614</v>
      </c>
      <c r="AA2381">
        <v>989</v>
      </c>
      <c r="AB2381">
        <v>174</v>
      </c>
      <c r="AC2381">
        <v>42</v>
      </c>
      <c r="AD2381">
        <v>62</v>
      </c>
      <c r="AE2381">
        <v>70</v>
      </c>
      <c r="AF2381">
        <v>627</v>
      </c>
      <c r="AG2381">
        <v>576</v>
      </c>
      <c r="AH2381">
        <v>3.54</v>
      </c>
      <c r="AI2381">
        <v>8</v>
      </c>
      <c r="AJ2381">
        <v>14</v>
      </c>
      <c r="AK2381">
        <v>56</v>
      </c>
      <c r="AL2381">
        <v>4395</v>
      </c>
      <c r="AM2381">
        <v>1293</v>
      </c>
      <c r="AN2381">
        <v>160</v>
      </c>
      <c r="AO2381">
        <v>465</v>
      </c>
      <c r="AP2381">
        <v>1051</v>
      </c>
      <c r="AQ2381">
        <v>83</v>
      </c>
      <c r="AR2381">
        <v>137</v>
      </c>
      <c r="AS2381">
        <v>0.98599999999999999</v>
      </c>
      <c r="AT2381" t="s">
        <v>574</v>
      </c>
      <c r="AU2381" t="s">
        <v>612</v>
      </c>
      <c r="AV2381">
        <v>3507326</v>
      </c>
      <c r="AW2381">
        <v>94</v>
      </c>
      <c r="AX2381">
        <v>93</v>
      </c>
      <c r="AY2381" t="s">
        <v>573</v>
      </c>
      <c r="AZ2381" t="s">
        <v>573</v>
      </c>
      <c r="BA2381" t="s">
        <v>573</v>
      </c>
    </row>
    <row r="2382" spans="1:53" x14ac:dyDescent="0.55000000000000004">
      <c r="A2382">
        <v>2001</v>
      </c>
      <c r="B2382" s="5" t="b">
        <f>Teams[[#This Row],[yearID]]&gt;=1973</f>
        <v>1</v>
      </c>
      <c r="C2382" s="5" t="b">
        <f>Teams[[#This Row],[yearID]]&gt;=1903</f>
        <v>1</v>
      </c>
      <c r="D2382" t="s">
        <v>157</v>
      </c>
      <c r="E2382" t="s">
        <v>514</v>
      </c>
      <c r="F2382" t="s">
        <v>243</v>
      </c>
      <c r="G2382" s="5" t="str">
        <f>VLOOKUP(Teams[[#This Row],[franchID]],TeamsFranchises!$A$2:$D$121,2,FALSE)</f>
        <v>San Francisco Giants</v>
      </c>
      <c r="H2382" t="s">
        <v>8</v>
      </c>
      <c r="I2382">
        <v>2</v>
      </c>
      <c r="J2382">
        <v>162</v>
      </c>
      <c r="K2382">
        <v>81</v>
      </c>
      <c r="L2382">
        <v>90</v>
      </c>
      <c r="M2382">
        <v>72</v>
      </c>
      <c r="N2382" t="s">
        <v>51</v>
      </c>
      <c r="O2382" t="s">
        <v>51</v>
      </c>
      <c r="P2382" t="s">
        <v>51</v>
      </c>
      <c r="Q2382" s="5">
        <f>IF(Teams[[#This Row],[LgWin]]="Y", 1,
IF(Teams[[#This Row],[LgWin]] = "N", 0, " "))</f>
        <v>0</v>
      </c>
      <c r="R2382" t="s">
        <v>51</v>
      </c>
      <c r="S2382" s="5">
        <f>IF(Teams[[#This Row],[WSWin]]="Y", 1,
IF(Teams[[#This Row],[WSWin]] = "N", 0, " "))</f>
        <v>0</v>
      </c>
      <c r="T2382">
        <v>799</v>
      </c>
      <c r="U2382">
        <v>5612</v>
      </c>
      <c r="V2382">
        <v>1493</v>
      </c>
      <c r="W2382">
        <v>304</v>
      </c>
      <c r="X2382">
        <v>40</v>
      </c>
      <c r="Y2382">
        <v>235</v>
      </c>
      <c r="Z2382">
        <v>625</v>
      </c>
      <c r="AA2382">
        <v>1090</v>
      </c>
      <c r="AB2382">
        <v>57</v>
      </c>
      <c r="AC2382">
        <v>42</v>
      </c>
      <c r="AD2382">
        <v>50</v>
      </c>
      <c r="AE2382">
        <v>54</v>
      </c>
      <c r="AF2382">
        <v>748</v>
      </c>
      <c r="AG2382">
        <v>680</v>
      </c>
      <c r="AH2382">
        <v>4.18</v>
      </c>
      <c r="AI2382">
        <v>3</v>
      </c>
      <c r="AJ2382">
        <v>8</v>
      </c>
      <c r="AK2382">
        <v>47</v>
      </c>
      <c r="AL2382">
        <v>4390</v>
      </c>
      <c r="AM2382">
        <v>1437</v>
      </c>
      <c r="AN2382">
        <v>145</v>
      </c>
      <c r="AO2382">
        <v>579</v>
      </c>
      <c r="AP2382">
        <v>1080</v>
      </c>
      <c r="AQ2382">
        <v>118</v>
      </c>
      <c r="AR2382">
        <v>170</v>
      </c>
      <c r="AS2382">
        <v>0.98099999999999998</v>
      </c>
      <c r="AT2382" t="s">
        <v>515</v>
      </c>
      <c r="AU2382" t="s">
        <v>613</v>
      </c>
      <c r="AV2382">
        <v>3311958</v>
      </c>
      <c r="AW2382">
        <v>93</v>
      </c>
      <c r="AX2382">
        <v>92</v>
      </c>
      <c r="AY2382" t="s">
        <v>243</v>
      </c>
      <c r="AZ2382" t="s">
        <v>514</v>
      </c>
      <c r="BA2382" t="s">
        <v>514</v>
      </c>
    </row>
    <row r="2383" spans="1:53" x14ac:dyDescent="0.55000000000000004">
      <c r="A2383">
        <v>2001</v>
      </c>
      <c r="B2383" s="5" t="b">
        <f>Teams[[#This Row],[yearID]]&gt;=1973</f>
        <v>1</v>
      </c>
      <c r="C2383" s="5" t="b">
        <f>Teams[[#This Row],[yearID]]&gt;=1903</f>
        <v>1</v>
      </c>
      <c r="D2383" t="s">
        <v>157</v>
      </c>
      <c r="E2383" t="s">
        <v>396</v>
      </c>
      <c r="F2383" t="s">
        <v>154</v>
      </c>
      <c r="G2383" s="5" t="str">
        <f>VLOOKUP(Teams[[#This Row],[franchID]],TeamsFranchises!$A$2:$D$121,2,FALSE)</f>
        <v>St. Louis Cardinals</v>
      </c>
      <c r="H2383" t="s">
        <v>591</v>
      </c>
      <c r="I2383">
        <v>2</v>
      </c>
      <c r="J2383">
        <v>162</v>
      </c>
      <c r="K2383">
        <v>82</v>
      </c>
      <c r="L2383">
        <v>93</v>
      </c>
      <c r="M2383">
        <v>69</v>
      </c>
      <c r="N2383" t="s">
        <v>51</v>
      </c>
      <c r="O2383" t="s">
        <v>76</v>
      </c>
      <c r="P2383" t="s">
        <v>51</v>
      </c>
      <c r="Q2383" s="5">
        <f>IF(Teams[[#This Row],[LgWin]]="Y", 1,
IF(Teams[[#This Row],[LgWin]] = "N", 0, " "))</f>
        <v>0</v>
      </c>
      <c r="R2383" t="s">
        <v>51</v>
      </c>
      <c r="S2383" s="5">
        <f>IF(Teams[[#This Row],[WSWin]]="Y", 1,
IF(Teams[[#This Row],[WSWin]] = "N", 0, " "))</f>
        <v>0</v>
      </c>
      <c r="T2383">
        <v>814</v>
      </c>
      <c r="U2383">
        <v>5450</v>
      </c>
      <c r="V2383">
        <v>1469</v>
      </c>
      <c r="W2383">
        <v>274</v>
      </c>
      <c r="X2383">
        <v>32</v>
      </c>
      <c r="Y2383">
        <v>199</v>
      </c>
      <c r="Z2383">
        <v>529</v>
      </c>
      <c r="AA2383">
        <v>1089</v>
      </c>
      <c r="AB2383">
        <v>91</v>
      </c>
      <c r="AC2383">
        <v>35</v>
      </c>
      <c r="AD2383">
        <v>65</v>
      </c>
      <c r="AE2383">
        <v>50</v>
      </c>
      <c r="AF2383">
        <v>684</v>
      </c>
      <c r="AG2383">
        <v>627</v>
      </c>
      <c r="AH2383">
        <v>3.93</v>
      </c>
      <c r="AI2383">
        <v>8</v>
      </c>
      <c r="AJ2383">
        <v>11</v>
      </c>
      <c r="AK2383">
        <v>38</v>
      </c>
      <c r="AL2383">
        <v>4306</v>
      </c>
      <c r="AM2383">
        <v>1389</v>
      </c>
      <c r="AN2383">
        <v>196</v>
      </c>
      <c r="AO2383">
        <v>526</v>
      </c>
      <c r="AP2383">
        <v>1083</v>
      </c>
      <c r="AQ2383">
        <v>110</v>
      </c>
      <c r="AR2383">
        <v>156</v>
      </c>
      <c r="AS2383">
        <v>0.98199999999999998</v>
      </c>
      <c r="AT2383" t="s">
        <v>409</v>
      </c>
      <c r="AU2383" t="s">
        <v>545</v>
      </c>
      <c r="AV2383">
        <v>3109578</v>
      </c>
      <c r="AW2383">
        <v>100</v>
      </c>
      <c r="AX2383">
        <v>99</v>
      </c>
      <c r="AY2383" t="s">
        <v>154</v>
      </c>
      <c r="AZ2383" t="s">
        <v>396</v>
      </c>
      <c r="BA2383" t="s">
        <v>396</v>
      </c>
    </row>
    <row r="2384" spans="1:53" x14ac:dyDescent="0.55000000000000004">
      <c r="A2384">
        <v>2001</v>
      </c>
      <c r="B2384" s="5" t="b">
        <f>Teams[[#This Row],[yearID]]&gt;=1973</f>
        <v>1</v>
      </c>
      <c r="C2384" s="5" t="b">
        <f>Teams[[#This Row],[yearID]]&gt;=1903</f>
        <v>1</v>
      </c>
      <c r="D2384" t="s">
        <v>410</v>
      </c>
      <c r="E2384" t="s">
        <v>604</v>
      </c>
      <c r="F2384" t="s">
        <v>605</v>
      </c>
      <c r="G2384" s="5" t="str">
        <f>VLOOKUP(Teams[[#This Row],[franchID]],TeamsFranchises!$A$2:$D$121,2,FALSE)</f>
        <v>Tampa Bay Rays</v>
      </c>
      <c r="H2384" t="s">
        <v>37</v>
      </c>
      <c r="I2384">
        <v>5</v>
      </c>
      <c r="J2384">
        <v>162</v>
      </c>
      <c r="K2384">
        <v>81</v>
      </c>
      <c r="L2384">
        <v>62</v>
      </c>
      <c r="M2384">
        <v>100</v>
      </c>
      <c r="N2384" t="s">
        <v>51</v>
      </c>
      <c r="O2384" t="s">
        <v>51</v>
      </c>
      <c r="P2384" t="s">
        <v>51</v>
      </c>
      <c r="Q2384" s="5">
        <f>IF(Teams[[#This Row],[LgWin]]="Y", 1,
IF(Teams[[#This Row],[LgWin]] = "N", 0, " "))</f>
        <v>0</v>
      </c>
      <c r="R2384" t="s">
        <v>51</v>
      </c>
      <c r="S2384" s="5">
        <f>IF(Teams[[#This Row],[WSWin]]="Y", 1,
IF(Teams[[#This Row],[WSWin]] = "N", 0, " "))</f>
        <v>0</v>
      </c>
      <c r="T2384">
        <v>672</v>
      </c>
      <c r="U2384">
        <v>5524</v>
      </c>
      <c r="V2384">
        <v>1426</v>
      </c>
      <c r="W2384">
        <v>311</v>
      </c>
      <c r="X2384">
        <v>21</v>
      </c>
      <c r="Y2384">
        <v>121</v>
      </c>
      <c r="Z2384">
        <v>456</v>
      </c>
      <c r="AA2384">
        <v>1116</v>
      </c>
      <c r="AB2384">
        <v>115</v>
      </c>
      <c r="AC2384">
        <v>52</v>
      </c>
      <c r="AD2384">
        <v>54</v>
      </c>
      <c r="AE2384">
        <v>25</v>
      </c>
      <c r="AF2384">
        <v>887</v>
      </c>
      <c r="AG2384">
        <v>781</v>
      </c>
      <c r="AH2384">
        <v>4.9400000000000004</v>
      </c>
      <c r="AI2384">
        <v>1</v>
      </c>
      <c r="AJ2384">
        <v>6</v>
      </c>
      <c r="AK2384">
        <v>30</v>
      </c>
      <c r="AL2384">
        <v>4271</v>
      </c>
      <c r="AM2384">
        <v>1513</v>
      </c>
      <c r="AN2384">
        <v>207</v>
      </c>
      <c r="AO2384">
        <v>569</v>
      </c>
      <c r="AP2384">
        <v>1030</v>
      </c>
      <c r="AQ2384">
        <v>139</v>
      </c>
      <c r="AR2384">
        <v>144</v>
      </c>
      <c r="AS2384">
        <v>0.97699999999999998</v>
      </c>
      <c r="AT2384" t="s">
        <v>606</v>
      </c>
      <c r="AU2384" t="s">
        <v>607</v>
      </c>
      <c r="AV2384">
        <v>1298365</v>
      </c>
      <c r="AW2384">
        <v>98</v>
      </c>
      <c r="AX2384">
        <v>100</v>
      </c>
      <c r="AY2384" t="s">
        <v>605</v>
      </c>
      <c r="AZ2384" t="s">
        <v>604</v>
      </c>
      <c r="BA2384" t="s">
        <v>604</v>
      </c>
    </row>
    <row r="2385" spans="1:53" x14ac:dyDescent="0.55000000000000004">
      <c r="A2385">
        <v>2001</v>
      </c>
      <c r="B2385" s="5" t="b">
        <f>Teams[[#This Row],[yearID]]&gt;=1973</f>
        <v>1</v>
      </c>
      <c r="C2385" s="5" t="b">
        <f>Teams[[#This Row],[yearID]]&gt;=1903</f>
        <v>1</v>
      </c>
      <c r="D2385" t="s">
        <v>410</v>
      </c>
      <c r="E2385" t="s">
        <v>526</v>
      </c>
      <c r="F2385" t="s">
        <v>526</v>
      </c>
      <c r="G2385" s="5" t="str">
        <f>VLOOKUP(Teams[[#This Row],[franchID]],TeamsFranchises!$A$2:$D$121,2,FALSE)</f>
        <v>Texas Rangers</v>
      </c>
      <c r="H2385" t="s">
        <v>8</v>
      </c>
      <c r="I2385">
        <v>4</v>
      </c>
      <c r="J2385">
        <v>162</v>
      </c>
      <c r="K2385">
        <v>82</v>
      </c>
      <c r="L2385">
        <v>73</v>
      </c>
      <c r="M2385">
        <v>89</v>
      </c>
      <c r="N2385" t="s">
        <v>51</v>
      </c>
      <c r="O2385" t="s">
        <v>51</v>
      </c>
      <c r="P2385" t="s">
        <v>51</v>
      </c>
      <c r="Q2385" s="5">
        <f>IF(Teams[[#This Row],[LgWin]]="Y", 1,
IF(Teams[[#This Row],[LgWin]] = "N", 0, " "))</f>
        <v>0</v>
      </c>
      <c r="R2385" t="s">
        <v>51</v>
      </c>
      <c r="S2385" s="5">
        <f>IF(Teams[[#This Row],[WSWin]]="Y", 1,
IF(Teams[[#This Row],[WSWin]] = "N", 0, " "))</f>
        <v>0</v>
      </c>
      <c r="T2385">
        <v>890</v>
      </c>
      <c r="U2385">
        <v>5685</v>
      </c>
      <c r="V2385">
        <v>1566</v>
      </c>
      <c r="W2385">
        <v>326</v>
      </c>
      <c r="X2385">
        <v>23</v>
      </c>
      <c r="Y2385">
        <v>246</v>
      </c>
      <c r="Z2385">
        <v>548</v>
      </c>
      <c r="AA2385">
        <v>1093</v>
      </c>
      <c r="AB2385">
        <v>97</v>
      </c>
      <c r="AC2385">
        <v>32</v>
      </c>
      <c r="AD2385">
        <v>75</v>
      </c>
      <c r="AE2385">
        <v>55</v>
      </c>
      <c r="AF2385">
        <v>968</v>
      </c>
      <c r="AG2385">
        <v>913</v>
      </c>
      <c r="AH2385">
        <v>5.71</v>
      </c>
      <c r="AI2385">
        <v>4</v>
      </c>
      <c r="AJ2385">
        <v>3</v>
      </c>
      <c r="AK2385">
        <v>37</v>
      </c>
      <c r="AL2385">
        <v>4315</v>
      </c>
      <c r="AM2385">
        <v>1670</v>
      </c>
      <c r="AN2385">
        <v>222</v>
      </c>
      <c r="AO2385">
        <v>596</v>
      </c>
      <c r="AP2385">
        <v>951</v>
      </c>
      <c r="AQ2385">
        <v>114</v>
      </c>
      <c r="AR2385">
        <v>167</v>
      </c>
      <c r="AS2385">
        <v>0.98099999999999998</v>
      </c>
      <c r="AT2385" t="s">
        <v>568</v>
      </c>
      <c r="AU2385" t="s">
        <v>593</v>
      </c>
      <c r="AV2385">
        <v>2831021</v>
      </c>
      <c r="AW2385">
        <v>104</v>
      </c>
      <c r="AX2385">
        <v>105</v>
      </c>
      <c r="AY2385" t="s">
        <v>526</v>
      </c>
      <c r="AZ2385" t="s">
        <v>526</v>
      </c>
      <c r="BA2385" t="s">
        <v>526</v>
      </c>
    </row>
    <row r="2386" spans="1:53" x14ac:dyDescent="0.55000000000000004">
      <c r="A2386">
        <v>2001</v>
      </c>
      <c r="B2386" s="5" t="b">
        <f>Teams[[#This Row],[yearID]]&gt;=1973</f>
        <v>1</v>
      </c>
      <c r="C2386" s="5" t="b">
        <f>Teams[[#This Row],[yearID]]&gt;=1903</f>
        <v>1</v>
      </c>
      <c r="D2386" t="s">
        <v>410</v>
      </c>
      <c r="E2386" t="s">
        <v>576</v>
      </c>
      <c r="F2386" t="s">
        <v>576</v>
      </c>
      <c r="G2386" s="5" t="str">
        <f>VLOOKUP(Teams[[#This Row],[franchID]],TeamsFranchises!$A$2:$D$121,2,FALSE)</f>
        <v>Toronto Blue Jays</v>
      </c>
      <c r="H2386" t="s">
        <v>37</v>
      </c>
      <c r="I2386">
        <v>3</v>
      </c>
      <c r="J2386">
        <v>162</v>
      </c>
      <c r="K2386">
        <v>82</v>
      </c>
      <c r="L2386">
        <v>80</v>
      </c>
      <c r="M2386">
        <v>82</v>
      </c>
      <c r="N2386" t="s">
        <v>51</v>
      </c>
      <c r="O2386" t="s">
        <v>51</v>
      </c>
      <c r="P2386" t="s">
        <v>51</v>
      </c>
      <c r="Q2386" s="5">
        <f>IF(Teams[[#This Row],[LgWin]]="Y", 1,
IF(Teams[[#This Row],[LgWin]] = "N", 0, " "))</f>
        <v>0</v>
      </c>
      <c r="R2386" t="s">
        <v>51</v>
      </c>
      <c r="S2386" s="5">
        <f>IF(Teams[[#This Row],[WSWin]]="Y", 1,
IF(Teams[[#This Row],[WSWin]] = "N", 0, " "))</f>
        <v>0</v>
      </c>
      <c r="T2386">
        <v>767</v>
      </c>
      <c r="U2386">
        <v>5663</v>
      </c>
      <c r="V2386">
        <v>1489</v>
      </c>
      <c r="W2386">
        <v>287</v>
      </c>
      <c r="X2386">
        <v>36</v>
      </c>
      <c r="Y2386">
        <v>195</v>
      </c>
      <c r="Z2386">
        <v>470</v>
      </c>
      <c r="AA2386">
        <v>1094</v>
      </c>
      <c r="AB2386">
        <v>156</v>
      </c>
      <c r="AC2386">
        <v>55</v>
      </c>
      <c r="AD2386">
        <v>74</v>
      </c>
      <c r="AE2386">
        <v>43</v>
      </c>
      <c r="AF2386">
        <v>753</v>
      </c>
      <c r="AG2386">
        <v>696</v>
      </c>
      <c r="AH2386">
        <v>4.28</v>
      </c>
      <c r="AI2386">
        <v>7</v>
      </c>
      <c r="AJ2386">
        <v>10</v>
      </c>
      <c r="AK2386">
        <v>41</v>
      </c>
      <c r="AL2386">
        <v>4388</v>
      </c>
      <c r="AM2386">
        <v>1553</v>
      </c>
      <c r="AN2386">
        <v>165</v>
      </c>
      <c r="AO2386">
        <v>490</v>
      </c>
      <c r="AP2386">
        <v>1041</v>
      </c>
      <c r="AQ2386">
        <v>97</v>
      </c>
      <c r="AR2386">
        <v>184</v>
      </c>
      <c r="AS2386">
        <v>0.98499999999999999</v>
      </c>
      <c r="AT2386" t="s">
        <v>577</v>
      </c>
      <c r="AU2386" t="s">
        <v>581</v>
      </c>
      <c r="AV2386">
        <v>1915438</v>
      </c>
      <c r="AW2386">
        <v>102</v>
      </c>
      <c r="AX2386">
        <v>103</v>
      </c>
      <c r="AY2386" t="s">
        <v>576</v>
      </c>
      <c r="AZ2386" t="s">
        <v>576</v>
      </c>
      <c r="BA2386" t="s">
        <v>576</v>
      </c>
    </row>
    <row r="2387" spans="1:53" x14ac:dyDescent="0.55000000000000004">
      <c r="A2387">
        <v>2002</v>
      </c>
      <c r="B2387" s="5" t="b">
        <f>Teams[[#This Row],[yearID]]&gt;=1973</f>
        <v>1</v>
      </c>
      <c r="C2387" s="5" t="b">
        <f>Teams[[#This Row],[yearID]]&gt;=1903</f>
        <v>1</v>
      </c>
      <c r="D2387" t="s">
        <v>410</v>
      </c>
      <c r="E2387" t="s">
        <v>520</v>
      </c>
      <c r="F2387" t="s">
        <v>520</v>
      </c>
      <c r="G2387" s="5" t="str">
        <f>VLOOKUP(Teams[[#This Row],[franchID]],TeamsFranchises!$A$2:$D$121,2,FALSE)</f>
        <v>Los Angeles Angels of Anaheim</v>
      </c>
      <c r="H2387" t="s">
        <v>8</v>
      </c>
      <c r="I2387">
        <v>2</v>
      </c>
      <c r="J2387">
        <v>162</v>
      </c>
      <c r="K2387">
        <v>81</v>
      </c>
      <c r="L2387">
        <v>99</v>
      </c>
      <c r="M2387">
        <v>63</v>
      </c>
      <c r="N2387" t="s">
        <v>51</v>
      </c>
      <c r="O2387" t="s">
        <v>76</v>
      </c>
      <c r="P2387" t="s">
        <v>76</v>
      </c>
      <c r="Q2387" s="5">
        <f>IF(Teams[[#This Row],[LgWin]]="Y", 1,
IF(Teams[[#This Row],[LgWin]] = "N", 0, " "))</f>
        <v>1</v>
      </c>
      <c r="R2387" t="s">
        <v>76</v>
      </c>
      <c r="S2387" s="5">
        <f>IF(Teams[[#This Row],[WSWin]]="Y", 1,
IF(Teams[[#This Row],[WSWin]] = "N", 0, " "))</f>
        <v>1</v>
      </c>
      <c r="T2387">
        <v>851</v>
      </c>
      <c r="U2387">
        <v>5678</v>
      </c>
      <c r="V2387">
        <v>1603</v>
      </c>
      <c r="W2387">
        <v>333</v>
      </c>
      <c r="X2387">
        <v>32</v>
      </c>
      <c r="Y2387">
        <v>152</v>
      </c>
      <c r="Z2387">
        <v>462</v>
      </c>
      <c r="AA2387">
        <v>805</v>
      </c>
      <c r="AB2387">
        <v>117</v>
      </c>
      <c r="AC2387">
        <v>51</v>
      </c>
      <c r="AD2387">
        <v>74</v>
      </c>
      <c r="AE2387">
        <v>64</v>
      </c>
      <c r="AF2387">
        <v>644</v>
      </c>
      <c r="AG2387">
        <v>595</v>
      </c>
      <c r="AH2387">
        <v>3.69</v>
      </c>
      <c r="AI2387">
        <v>7</v>
      </c>
      <c r="AJ2387">
        <v>14</v>
      </c>
      <c r="AK2387">
        <v>54</v>
      </c>
      <c r="AL2387">
        <v>4357</v>
      </c>
      <c r="AM2387">
        <v>1345</v>
      </c>
      <c r="AN2387">
        <v>169</v>
      </c>
      <c r="AO2387">
        <v>509</v>
      </c>
      <c r="AP2387">
        <v>999</v>
      </c>
      <c r="AQ2387">
        <v>87</v>
      </c>
      <c r="AR2387">
        <v>151</v>
      </c>
      <c r="AS2387">
        <v>0.98599999999999999</v>
      </c>
      <c r="AT2387" t="s">
        <v>595</v>
      </c>
      <c r="AU2387" t="s">
        <v>596</v>
      </c>
      <c r="AV2387">
        <v>2305547</v>
      </c>
      <c r="AW2387">
        <v>100</v>
      </c>
      <c r="AX2387">
        <v>99</v>
      </c>
      <c r="AY2387" t="s">
        <v>520</v>
      </c>
      <c r="AZ2387" t="s">
        <v>520</v>
      </c>
      <c r="BA2387" t="s">
        <v>520</v>
      </c>
    </row>
    <row r="2388" spans="1:53" x14ac:dyDescent="0.55000000000000004">
      <c r="A2388">
        <v>2002</v>
      </c>
      <c r="B2388" s="5" t="b">
        <f>Teams[[#This Row],[yearID]]&gt;=1973</f>
        <v>1</v>
      </c>
      <c r="C2388" s="5" t="b">
        <f>Teams[[#This Row],[yearID]]&gt;=1903</f>
        <v>1</v>
      </c>
      <c r="D2388" t="s">
        <v>157</v>
      </c>
      <c r="E2388" t="s">
        <v>601</v>
      </c>
      <c r="F2388" t="s">
        <v>601</v>
      </c>
      <c r="G2388" s="5" t="str">
        <f>VLOOKUP(Teams[[#This Row],[franchID]],TeamsFranchises!$A$2:$D$121,2,FALSE)</f>
        <v>Arizona Diamondbacks</v>
      </c>
      <c r="H2388" t="s">
        <v>8</v>
      </c>
      <c r="I2388">
        <v>1</v>
      </c>
      <c r="J2388">
        <v>162</v>
      </c>
      <c r="K2388">
        <v>81</v>
      </c>
      <c r="L2388">
        <v>98</v>
      </c>
      <c r="M2388">
        <v>64</v>
      </c>
      <c r="N2388" t="s">
        <v>76</v>
      </c>
      <c r="O2388" t="s">
        <v>51</v>
      </c>
      <c r="P2388" t="s">
        <v>51</v>
      </c>
      <c r="Q2388" s="5">
        <f>IF(Teams[[#This Row],[LgWin]]="Y", 1,
IF(Teams[[#This Row],[LgWin]] = "N", 0, " "))</f>
        <v>0</v>
      </c>
      <c r="R2388" t="s">
        <v>51</v>
      </c>
      <c r="S2388" s="5">
        <f>IF(Teams[[#This Row],[WSWin]]="Y", 1,
IF(Teams[[#This Row],[WSWin]] = "N", 0, " "))</f>
        <v>0</v>
      </c>
      <c r="T2388">
        <v>819</v>
      </c>
      <c r="U2388">
        <v>5508</v>
      </c>
      <c r="V2388">
        <v>1471</v>
      </c>
      <c r="W2388">
        <v>283</v>
      </c>
      <c r="X2388">
        <v>41</v>
      </c>
      <c r="Y2388">
        <v>165</v>
      </c>
      <c r="Z2388">
        <v>643</v>
      </c>
      <c r="AA2388">
        <v>1016</v>
      </c>
      <c r="AB2388">
        <v>92</v>
      </c>
      <c r="AC2388">
        <v>46</v>
      </c>
      <c r="AD2388">
        <v>50</v>
      </c>
      <c r="AE2388">
        <v>53</v>
      </c>
      <c r="AF2388">
        <v>674</v>
      </c>
      <c r="AG2388">
        <v>630</v>
      </c>
      <c r="AH2388">
        <v>3.92</v>
      </c>
      <c r="AI2388">
        <v>14</v>
      </c>
      <c r="AJ2388">
        <v>10</v>
      </c>
      <c r="AK2388">
        <v>40</v>
      </c>
      <c r="AL2388">
        <v>4340</v>
      </c>
      <c r="AM2388">
        <v>1361</v>
      </c>
      <c r="AN2388">
        <v>170</v>
      </c>
      <c r="AO2388">
        <v>421</v>
      </c>
      <c r="AP2388">
        <v>1303</v>
      </c>
      <c r="AQ2388">
        <v>89</v>
      </c>
      <c r="AR2388">
        <v>116</v>
      </c>
      <c r="AS2388">
        <v>0.98499999999999999</v>
      </c>
      <c r="AT2388" t="s">
        <v>602</v>
      </c>
      <c r="AU2388" t="s">
        <v>603</v>
      </c>
      <c r="AV2388">
        <v>3198977</v>
      </c>
      <c r="AW2388">
        <v>111</v>
      </c>
      <c r="AX2388">
        <v>111</v>
      </c>
      <c r="AY2388" t="s">
        <v>601</v>
      </c>
      <c r="AZ2388" t="s">
        <v>601</v>
      </c>
      <c r="BA2388" t="s">
        <v>601</v>
      </c>
    </row>
    <row r="2389" spans="1:53" x14ac:dyDescent="0.55000000000000004">
      <c r="A2389">
        <v>2002</v>
      </c>
      <c r="B2389" s="5" t="b">
        <f>Teams[[#This Row],[yearID]]&gt;=1973</f>
        <v>1</v>
      </c>
      <c r="C2389" s="5" t="b">
        <f>Teams[[#This Row],[yearID]]&gt;=1903</f>
        <v>1</v>
      </c>
      <c r="D2389" t="s">
        <v>157</v>
      </c>
      <c r="E2389" t="s">
        <v>159</v>
      </c>
      <c r="F2389" t="s">
        <v>159</v>
      </c>
      <c r="G2389" s="5" t="str">
        <f>VLOOKUP(Teams[[#This Row],[franchID]],TeamsFranchises!$A$2:$D$121,2,FALSE)</f>
        <v>Atlanta Braves</v>
      </c>
      <c r="H2389" t="s">
        <v>37</v>
      </c>
      <c r="I2389">
        <v>1</v>
      </c>
      <c r="J2389">
        <v>161</v>
      </c>
      <c r="K2389">
        <v>81</v>
      </c>
      <c r="L2389">
        <v>101</v>
      </c>
      <c r="M2389">
        <v>59</v>
      </c>
      <c r="N2389" t="s">
        <v>76</v>
      </c>
      <c r="O2389" t="s">
        <v>51</v>
      </c>
      <c r="P2389" t="s">
        <v>51</v>
      </c>
      <c r="Q2389" s="5">
        <f>IF(Teams[[#This Row],[LgWin]]="Y", 1,
IF(Teams[[#This Row],[LgWin]] = "N", 0, " "))</f>
        <v>0</v>
      </c>
      <c r="R2389" t="s">
        <v>51</v>
      </c>
      <c r="S2389" s="5">
        <f>IF(Teams[[#This Row],[WSWin]]="Y", 1,
IF(Teams[[#This Row],[WSWin]] = "N", 0, " "))</f>
        <v>0</v>
      </c>
      <c r="T2389">
        <v>708</v>
      </c>
      <c r="U2389">
        <v>5495</v>
      </c>
      <c r="V2389">
        <v>1428</v>
      </c>
      <c r="W2389">
        <v>280</v>
      </c>
      <c r="X2389">
        <v>25</v>
      </c>
      <c r="Y2389">
        <v>164</v>
      </c>
      <c r="Z2389">
        <v>558</v>
      </c>
      <c r="AA2389">
        <v>1028</v>
      </c>
      <c r="AB2389">
        <v>76</v>
      </c>
      <c r="AC2389">
        <v>39</v>
      </c>
      <c r="AD2389">
        <v>54</v>
      </c>
      <c r="AE2389">
        <v>49</v>
      </c>
      <c r="AF2389">
        <v>565</v>
      </c>
      <c r="AG2389">
        <v>511</v>
      </c>
      <c r="AH2389">
        <v>3.13</v>
      </c>
      <c r="AI2389">
        <v>3</v>
      </c>
      <c r="AJ2389">
        <v>15</v>
      </c>
      <c r="AK2389">
        <v>57</v>
      </c>
      <c r="AL2389">
        <v>4402</v>
      </c>
      <c r="AM2389">
        <v>1302</v>
      </c>
      <c r="AN2389">
        <v>123</v>
      </c>
      <c r="AO2389">
        <v>554</v>
      </c>
      <c r="AP2389">
        <v>1058</v>
      </c>
      <c r="AQ2389">
        <v>114</v>
      </c>
      <c r="AR2389">
        <v>170</v>
      </c>
      <c r="AS2389">
        <v>0.98199999999999998</v>
      </c>
      <c r="AT2389" t="s">
        <v>541</v>
      </c>
      <c r="AU2389" t="s">
        <v>597</v>
      </c>
      <c r="AV2389">
        <v>2603484</v>
      </c>
      <c r="AW2389">
        <v>102</v>
      </c>
      <c r="AX2389">
        <v>101</v>
      </c>
      <c r="AY2389" t="s">
        <v>159</v>
      </c>
      <c r="AZ2389" t="s">
        <v>159</v>
      </c>
      <c r="BA2389" t="s">
        <v>159</v>
      </c>
    </row>
    <row r="2390" spans="1:53" x14ac:dyDescent="0.55000000000000004">
      <c r="A2390">
        <v>2002</v>
      </c>
      <c r="B2390" s="5" t="b">
        <f>Teams[[#This Row],[yearID]]&gt;=1973</f>
        <v>1</v>
      </c>
      <c r="C2390" s="5" t="b">
        <f>Teams[[#This Row],[yearID]]&gt;=1903</f>
        <v>1</v>
      </c>
      <c r="D2390" t="s">
        <v>410</v>
      </c>
      <c r="E2390" t="s">
        <v>95</v>
      </c>
      <c r="F2390" t="s">
        <v>95</v>
      </c>
      <c r="G2390" s="5" t="str">
        <f>VLOOKUP(Teams[[#This Row],[franchID]],TeamsFranchises!$A$2:$D$121,2,FALSE)</f>
        <v>Baltimore Orioles</v>
      </c>
      <c r="H2390" t="s">
        <v>37</v>
      </c>
      <c r="I2390">
        <v>4</v>
      </c>
      <c r="J2390">
        <v>162</v>
      </c>
      <c r="K2390">
        <v>81</v>
      </c>
      <c r="L2390">
        <v>67</v>
      </c>
      <c r="M2390">
        <v>95</v>
      </c>
      <c r="N2390" t="s">
        <v>51</v>
      </c>
      <c r="O2390" t="s">
        <v>51</v>
      </c>
      <c r="P2390" t="s">
        <v>51</v>
      </c>
      <c r="Q2390" s="5">
        <f>IF(Teams[[#This Row],[LgWin]]="Y", 1,
IF(Teams[[#This Row],[LgWin]] = "N", 0, " "))</f>
        <v>0</v>
      </c>
      <c r="R2390" t="s">
        <v>51</v>
      </c>
      <c r="S2390" s="5">
        <f>IF(Teams[[#This Row],[WSWin]]="Y", 1,
IF(Teams[[#This Row],[WSWin]] = "N", 0, " "))</f>
        <v>0</v>
      </c>
      <c r="T2390">
        <v>667</v>
      </c>
      <c r="U2390">
        <v>5491</v>
      </c>
      <c r="V2390">
        <v>1353</v>
      </c>
      <c r="W2390">
        <v>311</v>
      </c>
      <c r="X2390">
        <v>27</v>
      </c>
      <c r="Y2390">
        <v>165</v>
      </c>
      <c r="Z2390">
        <v>452</v>
      </c>
      <c r="AA2390">
        <v>993</v>
      </c>
      <c r="AB2390">
        <v>110</v>
      </c>
      <c r="AC2390">
        <v>48</v>
      </c>
      <c r="AD2390">
        <v>64</v>
      </c>
      <c r="AE2390">
        <v>49</v>
      </c>
      <c r="AF2390">
        <v>773</v>
      </c>
      <c r="AG2390">
        <v>719</v>
      </c>
      <c r="AH2390">
        <v>4.46</v>
      </c>
      <c r="AI2390">
        <v>8</v>
      </c>
      <c r="AJ2390">
        <v>3</v>
      </c>
      <c r="AK2390">
        <v>31</v>
      </c>
      <c r="AL2390">
        <v>4352</v>
      </c>
      <c r="AM2390">
        <v>1491</v>
      </c>
      <c r="AN2390">
        <v>208</v>
      </c>
      <c r="AO2390">
        <v>549</v>
      </c>
      <c r="AP2390">
        <v>967</v>
      </c>
      <c r="AQ2390">
        <v>91</v>
      </c>
      <c r="AR2390">
        <v>173</v>
      </c>
      <c r="AS2390">
        <v>0.98499999999999999</v>
      </c>
      <c r="AT2390" t="s">
        <v>218</v>
      </c>
      <c r="AU2390" t="s">
        <v>583</v>
      </c>
      <c r="AV2390">
        <v>2682439</v>
      </c>
      <c r="AW2390">
        <v>95</v>
      </c>
      <c r="AX2390">
        <v>96</v>
      </c>
      <c r="AY2390" t="s">
        <v>95</v>
      </c>
      <c r="AZ2390" t="s">
        <v>95</v>
      </c>
      <c r="BA2390" t="s">
        <v>95</v>
      </c>
    </row>
    <row r="2391" spans="1:53" x14ac:dyDescent="0.55000000000000004">
      <c r="A2391">
        <v>2002</v>
      </c>
      <c r="B2391" s="5" t="b">
        <f>Teams[[#This Row],[yearID]]&gt;=1973</f>
        <v>1</v>
      </c>
      <c r="C2391" s="5" t="b">
        <f>Teams[[#This Row],[yearID]]&gt;=1903</f>
        <v>1</v>
      </c>
      <c r="D2391" t="s">
        <v>410</v>
      </c>
      <c r="E2391" t="s">
        <v>54</v>
      </c>
      <c r="F2391" t="s">
        <v>54</v>
      </c>
      <c r="G2391" s="5" t="str">
        <f>VLOOKUP(Teams[[#This Row],[franchID]],TeamsFranchises!$A$2:$D$121,2,FALSE)</f>
        <v>Boston Red Sox</v>
      </c>
      <c r="H2391" t="s">
        <v>37</v>
      </c>
      <c r="I2391">
        <v>2</v>
      </c>
      <c r="J2391">
        <v>162</v>
      </c>
      <c r="K2391">
        <v>81</v>
      </c>
      <c r="L2391">
        <v>93</v>
      </c>
      <c r="M2391">
        <v>69</v>
      </c>
      <c r="N2391" t="s">
        <v>51</v>
      </c>
      <c r="O2391" t="s">
        <v>51</v>
      </c>
      <c r="P2391" t="s">
        <v>51</v>
      </c>
      <c r="Q2391" s="5">
        <f>IF(Teams[[#This Row],[LgWin]]="Y", 1,
IF(Teams[[#This Row],[LgWin]] = "N", 0, " "))</f>
        <v>0</v>
      </c>
      <c r="R2391" t="s">
        <v>51</v>
      </c>
      <c r="S2391" s="5">
        <f>IF(Teams[[#This Row],[WSWin]]="Y", 1,
IF(Teams[[#This Row],[WSWin]] = "N", 0, " "))</f>
        <v>0</v>
      </c>
      <c r="T2391">
        <v>859</v>
      </c>
      <c r="U2391">
        <v>5640</v>
      </c>
      <c r="V2391">
        <v>1560</v>
      </c>
      <c r="W2391">
        <v>348</v>
      </c>
      <c r="X2391">
        <v>33</v>
      </c>
      <c r="Y2391">
        <v>177</v>
      </c>
      <c r="Z2391">
        <v>545</v>
      </c>
      <c r="AA2391">
        <v>944</v>
      </c>
      <c r="AB2391">
        <v>80</v>
      </c>
      <c r="AC2391">
        <v>28</v>
      </c>
      <c r="AD2391">
        <v>72</v>
      </c>
      <c r="AE2391">
        <v>53</v>
      </c>
      <c r="AF2391">
        <v>665</v>
      </c>
      <c r="AG2391">
        <v>603</v>
      </c>
      <c r="AH2391">
        <v>3.75</v>
      </c>
      <c r="AI2391">
        <v>5</v>
      </c>
      <c r="AJ2391">
        <v>17</v>
      </c>
      <c r="AK2391">
        <v>51</v>
      </c>
      <c r="AL2391">
        <v>4338</v>
      </c>
      <c r="AM2391">
        <v>1339</v>
      </c>
      <c r="AN2391">
        <v>146</v>
      </c>
      <c r="AO2391">
        <v>430</v>
      </c>
      <c r="AP2391">
        <v>1157</v>
      </c>
      <c r="AQ2391">
        <v>104</v>
      </c>
      <c r="AR2391">
        <v>140</v>
      </c>
      <c r="AS2391">
        <v>0.98299999999999998</v>
      </c>
      <c r="AT2391" t="s">
        <v>441</v>
      </c>
      <c r="AU2391" t="s">
        <v>493</v>
      </c>
      <c r="AV2391">
        <v>2650862</v>
      </c>
      <c r="AW2391">
        <v>103</v>
      </c>
      <c r="AX2391">
        <v>102</v>
      </c>
      <c r="AY2391" t="s">
        <v>54</v>
      </c>
      <c r="AZ2391" t="s">
        <v>54</v>
      </c>
      <c r="BA2391" t="s">
        <v>54</v>
      </c>
    </row>
    <row r="2392" spans="1:53" x14ac:dyDescent="0.55000000000000004">
      <c r="A2392">
        <v>2002</v>
      </c>
      <c r="B2392" s="5" t="b">
        <f>Teams[[#This Row],[yearID]]&gt;=1973</f>
        <v>1</v>
      </c>
      <c r="C2392" s="5" t="b">
        <f>Teams[[#This Row],[yearID]]&gt;=1903</f>
        <v>1</v>
      </c>
      <c r="D2392" t="s">
        <v>410</v>
      </c>
      <c r="E2392" t="s">
        <v>415</v>
      </c>
      <c r="F2392" t="s">
        <v>416</v>
      </c>
      <c r="G2392" s="5" t="str">
        <f>VLOOKUP(Teams[[#This Row],[franchID]],TeamsFranchises!$A$2:$D$121,2,FALSE)</f>
        <v>Chicago White Sox</v>
      </c>
      <c r="H2392" t="s">
        <v>591</v>
      </c>
      <c r="I2392">
        <v>2</v>
      </c>
      <c r="J2392">
        <v>162</v>
      </c>
      <c r="K2392">
        <v>81</v>
      </c>
      <c r="L2392">
        <v>81</v>
      </c>
      <c r="M2392">
        <v>81</v>
      </c>
      <c r="N2392" t="s">
        <v>51</v>
      </c>
      <c r="O2392" t="s">
        <v>51</v>
      </c>
      <c r="P2392" t="s">
        <v>51</v>
      </c>
      <c r="Q2392" s="5">
        <f>IF(Teams[[#This Row],[LgWin]]="Y", 1,
IF(Teams[[#This Row],[LgWin]] = "N", 0, " "))</f>
        <v>0</v>
      </c>
      <c r="R2392" t="s">
        <v>51</v>
      </c>
      <c r="S2392" s="5">
        <f>IF(Teams[[#This Row],[WSWin]]="Y", 1,
IF(Teams[[#This Row],[WSWin]] = "N", 0, " "))</f>
        <v>0</v>
      </c>
      <c r="T2392">
        <v>856</v>
      </c>
      <c r="U2392">
        <v>5502</v>
      </c>
      <c r="V2392">
        <v>1475</v>
      </c>
      <c r="W2392">
        <v>289</v>
      </c>
      <c r="X2392">
        <v>29</v>
      </c>
      <c r="Y2392">
        <v>217</v>
      </c>
      <c r="Z2392">
        <v>555</v>
      </c>
      <c r="AA2392">
        <v>952</v>
      </c>
      <c r="AB2392">
        <v>75</v>
      </c>
      <c r="AC2392">
        <v>31</v>
      </c>
      <c r="AD2392">
        <v>49</v>
      </c>
      <c r="AE2392">
        <v>53</v>
      </c>
      <c r="AF2392">
        <v>798</v>
      </c>
      <c r="AG2392">
        <v>716</v>
      </c>
      <c r="AH2392">
        <v>4.53</v>
      </c>
      <c r="AI2392">
        <v>7</v>
      </c>
      <c r="AJ2392">
        <v>7</v>
      </c>
      <c r="AK2392">
        <v>35</v>
      </c>
      <c r="AL2392">
        <v>4269</v>
      </c>
      <c r="AM2392">
        <v>1422</v>
      </c>
      <c r="AN2392">
        <v>190</v>
      </c>
      <c r="AO2392">
        <v>528</v>
      </c>
      <c r="AP2392">
        <v>945</v>
      </c>
      <c r="AQ2392">
        <v>97</v>
      </c>
      <c r="AR2392">
        <v>157</v>
      </c>
      <c r="AS2392">
        <v>0.98399999999999999</v>
      </c>
      <c r="AT2392" t="s">
        <v>417</v>
      </c>
      <c r="AU2392" t="s">
        <v>582</v>
      </c>
      <c r="AV2392">
        <v>1676911</v>
      </c>
      <c r="AW2392">
        <v>102</v>
      </c>
      <c r="AX2392">
        <v>101</v>
      </c>
      <c r="AY2392" t="s">
        <v>416</v>
      </c>
      <c r="AZ2392" t="s">
        <v>415</v>
      </c>
      <c r="BA2392" t="s">
        <v>415</v>
      </c>
    </row>
    <row r="2393" spans="1:53" x14ac:dyDescent="0.55000000000000004">
      <c r="A2393">
        <v>2002</v>
      </c>
      <c r="B2393" s="5" t="b">
        <f>Teams[[#This Row],[yearID]]&gt;=1973</f>
        <v>1</v>
      </c>
      <c r="C2393" s="5" t="b">
        <f>Teams[[#This Row],[yearID]]&gt;=1903</f>
        <v>1</v>
      </c>
      <c r="D2393" t="s">
        <v>157</v>
      </c>
      <c r="E2393" t="s">
        <v>161</v>
      </c>
      <c r="F2393" t="s">
        <v>162</v>
      </c>
      <c r="G2393" s="5" t="str">
        <f>VLOOKUP(Teams[[#This Row],[franchID]],TeamsFranchises!$A$2:$D$121,2,FALSE)</f>
        <v>Chicago Cubs</v>
      </c>
      <c r="H2393" t="s">
        <v>591</v>
      </c>
      <c r="I2393">
        <v>5</v>
      </c>
      <c r="J2393">
        <v>162</v>
      </c>
      <c r="K2393">
        <v>78</v>
      </c>
      <c r="L2393">
        <v>67</v>
      </c>
      <c r="M2393">
        <v>95</v>
      </c>
      <c r="N2393" t="s">
        <v>51</v>
      </c>
      <c r="O2393" t="s">
        <v>51</v>
      </c>
      <c r="P2393" t="s">
        <v>51</v>
      </c>
      <c r="Q2393" s="5">
        <f>IF(Teams[[#This Row],[LgWin]]="Y", 1,
IF(Teams[[#This Row],[LgWin]] = "N", 0, " "))</f>
        <v>0</v>
      </c>
      <c r="R2393" t="s">
        <v>51</v>
      </c>
      <c r="S2393" s="5">
        <f>IF(Teams[[#This Row],[WSWin]]="Y", 1,
IF(Teams[[#This Row],[WSWin]] = "N", 0, " "))</f>
        <v>0</v>
      </c>
      <c r="T2393">
        <v>706</v>
      </c>
      <c r="U2393">
        <v>5496</v>
      </c>
      <c r="V2393">
        <v>1351</v>
      </c>
      <c r="W2393">
        <v>259</v>
      </c>
      <c r="X2393">
        <v>29</v>
      </c>
      <c r="Y2393">
        <v>200</v>
      </c>
      <c r="Z2393">
        <v>585</v>
      </c>
      <c r="AA2393">
        <v>1269</v>
      </c>
      <c r="AB2393">
        <v>63</v>
      </c>
      <c r="AC2393">
        <v>21</v>
      </c>
      <c r="AD2393">
        <v>44</v>
      </c>
      <c r="AE2393">
        <v>39</v>
      </c>
      <c r="AF2393">
        <v>759</v>
      </c>
      <c r="AG2393">
        <v>687</v>
      </c>
      <c r="AH2393">
        <v>4.29</v>
      </c>
      <c r="AI2393">
        <v>11</v>
      </c>
      <c r="AJ2393">
        <v>9</v>
      </c>
      <c r="AK2393">
        <v>23</v>
      </c>
      <c r="AL2393">
        <v>4324</v>
      </c>
      <c r="AM2393">
        <v>1373</v>
      </c>
      <c r="AN2393">
        <v>167</v>
      </c>
      <c r="AO2393">
        <v>606</v>
      </c>
      <c r="AP2393">
        <v>1333</v>
      </c>
      <c r="AQ2393">
        <v>114</v>
      </c>
      <c r="AR2393">
        <v>144</v>
      </c>
      <c r="AS2393">
        <v>0.98099999999999998</v>
      </c>
      <c r="AT2393" t="s">
        <v>434</v>
      </c>
      <c r="AU2393" t="s">
        <v>473</v>
      </c>
      <c r="AV2393">
        <v>2693096</v>
      </c>
      <c r="AW2393">
        <v>98</v>
      </c>
      <c r="AX2393">
        <v>98</v>
      </c>
      <c r="AY2393" t="s">
        <v>162</v>
      </c>
      <c r="AZ2393" t="s">
        <v>161</v>
      </c>
      <c r="BA2393" t="s">
        <v>161</v>
      </c>
    </row>
    <row r="2394" spans="1:53" x14ac:dyDescent="0.55000000000000004">
      <c r="A2394">
        <v>2002</v>
      </c>
      <c r="B2394" s="5" t="b">
        <f>Teams[[#This Row],[yearID]]&gt;=1973</f>
        <v>1</v>
      </c>
      <c r="C2394" s="5" t="b">
        <f>Teams[[#This Row],[yearID]]&gt;=1903</f>
        <v>1</v>
      </c>
      <c r="D2394" t="s">
        <v>157</v>
      </c>
      <c r="E2394" t="s">
        <v>167</v>
      </c>
      <c r="F2394" t="s">
        <v>167</v>
      </c>
      <c r="G2394" s="5" t="str">
        <f>VLOOKUP(Teams[[#This Row],[franchID]],TeamsFranchises!$A$2:$D$121,2,FALSE)</f>
        <v>Cincinnati Reds</v>
      </c>
      <c r="H2394" t="s">
        <v>591</v>
      </c>
      <c r="I2394">
        <v>3</v>
      </c>
      <c r="J2394">
        <v>162</v>
      </c>
      <c r="K2394">
        <v>80</v>
      </c>
      <c r="L2394">
        <v>78</v>
      </c>
      <c r="M2394">
        <v>84</v>
      </c>
      <c r="N2394" t="s">
        <v>51</v>
      </c>
      <c r="O2394" t="s">
        <v>51</v>
      </c>
      <c r="P2394" t="s">
        <v>51</v>
      </c>
      <c r="Q2394" s="5">
        <f>IF(Teams[[#This Row],[LgWin]]="Y", 1,
IF(Teams[[#This Row],[LgWin]] = "N", 0, " "))</f>
        <v>0</v>
      </c>
      <c r="R2394" t="s">
        <v>51</v>
      </c>
      <c r="S2394" s="5">
        <f>IF(Teams[[#This Row],[WSWin]]="Y", 1,
IF(Teams[[#This Row],[WSWin]] = "N", 0, " "))</f>
        <v>0</v>
      </c>
      <c r="T2394">
        <v>709</v>
      </c>
      <c r="U2394">
        <v>5470</v>
      </c>
      <c r="V2394">
        <v>1386</v>
      </c>
      <c r="W2394">
        <v>297</v>
      </c>
      <c r="X2394">
        <v>21</v>
      </c>
      <c r="Y2394">
        <v>169</v>
      </c>
      <c r="Z2394">
        <v>583</v>
      </c>
      <c r="AA2394">
        <v>1188</v>
      </c>
      <c r="AB2394">
        <v>116</v>
      </c>
      <c r="AC2394">
        <v>52</v>
      </c>
      <c r="AD2394">
        <v>66</v>
      </c>
      <c r="AE2394">
        <v>40</v>
      </c>
      <c r="AF2394">
        <v>774</v>
      </c>
      <c r="AG2394">
        <v>690</v>
      </c>
      <c r="AH2394">
        <v>4.2699999999999996</v>
      </c>
      <c r="AI2394">
        <v>2</v>
      </c>
      <c r="AJ2394">
        <v>8</v>
      </c>
      <c r="AK2394">
        <v>42</v>
      </c>
      <c r="AL2394">
        <v>4361</v>
      </c>
      <c r="AM2394">
        <v>1502</v>
      </c>
      <c r="AN2394">
        <v>173</v>
      </c>
      <c r="AO2394">
        <v>550</v>
      </c>
      <c r="AP2394">
        <v>980</v>
      </c>
      <c r="AQ2394">
        <v>120</v>
      </c>
      <c r="AR2394">
        <v>169</v>
      </c>
      <c r="AS2394">
        <v>0.98099999999999998</v>
      </c>
      <c r="AT2394" t="s">
        <v>165</v>
      </c>
      <c r="AU2394" t="s">
        <v>598</v>
      </c>
      <c r="AV2394">
        <v>1855787</v>
      </c>
      <c r="AW2394">
        <v>104</v>
      </c>
      <c r="AX2394">
        <v>105</v>
      </c>
      <c r="AY2394" t="s">
        <v>167</v>
      </c>
      <c r="AZ2394" t="s">
        <v>167</v>
      </c>
      <c r="BA2394" t="s">
        <v>167</v>
      </c>
    </row>
    <row r="2395" spans="1:53" x14ac:dyDescent="0.55000000000000004">
      <c r="A2395">
        <v>2002</v>
      </c>
      <c r="B2395" s="5" t="b">
        <f>Teams[[#This Row],[yearID]]&gt;=1973</f>
        <v>1</v>
      </c>
      <c r="C2395" s="5" t="b">
        <f>Teams[[#This Row],[yearID]]&gt;=1903</f>
        <v>1</v>
      </c>
      <c r="D2395" t="s">
        <v>410</v>
      </c>
      <c r="E2395" t="s">
        <v>64</v>
      </c>
      <c r="F2395" t="s">
        <v>64</v>
      </c>
      <c r="G2395" s="5" t="str">
        <f>VLOOKUP(Teams[[#This Row],[franchID]],TeamsFranchises!$A$2:$D$121,2,FALSE)</f>
        <v>Cleveland Indians</v>
      </c>
      <c r="H2395" t="s">
        <v>591</v>
      </c>
      <c r="I2395">
        <v>3</v>
      </c>
      <c r="J2395">
        <v>162</v>
      </c>
      <c r="K2395">
        <v>81</v>
      </c>
      <c r="L2395">
        <v>74</v>
      </c>
      <c r="M2395">
        <v>88</v>
      </c>
      <c r="N2395" t="s">
        <v>51</v>
      </c>
      <c r="O2395" t="s">
        <v>51</v>
      </c>
      <c r="P2395" t="s">
        <v>51</v>
      </c>
      <c r="Q2395" s="5">
        <f>IF(Teams[[#This Row],[LgWin]]="Y", 1,
IF(Teams[[#This Row],[LgWin]] = "N", 0, " "))</f>
        <v>0</v>
      </c>
      <c r="R2395" t="s">
        <v>51</v>
      </c>
      <c r="S2395" s="5">
        <f>IF(Teams[[#This Row],[WSWin]]="Y", 1,
IF(Teams[[#This Row],[WSWin]] = "N", 0, " "))</f>
        <v>0</v>
      </c>
      <c r="T2395">
        <v>739</v>
      </c>
      <c r="U2395">
        <v>5423</v>
      </c>
      <c r="V2395">
        <v>1349</v>
      </c>
      <c r="W2395">
        <v>255</v>
      </c>
      <c r="X2395">
        <v>26</v>
      </c>
      <c r="Y2395">
        <v>192</v>
      </c>
      <c r="Z2395">
        <v>542</v>
      </c>
      <c r="AA2395">
        <v>1000</v>
      </c>
      <c r="AB2395">
        <v>52</v>
      </c>
      <c r="AC2395">
        <v>37</v>
      </c>
      <c r="AD2395">
        <v>56</v>
      </c>
      <c r="AE2395">
        <v>39</v>
      </c>
      <c r="AF2395">
        <v>837</v>
      </c>
      <c r="AG2395">
        <v>777</v>
      </c>
      <c r="AH2395">
        <v>4.91</v>
      </c>
      <c r="AI2395">
        <v>9</v>
      </c>
      <c r="AJ2395">
        <v>4</v>
      </c>
      <c r="AK2395">
        <v>34</v>
      </c>
      <c r="AL2395">
        <v>4274</v>
      </c>
      <c r="AM2395">
        <v>1508</v>
      </c>
      <c r="AN2395">
        <v>142</v>
      </c>
      <c r="AO2395">
        <v>603</v>
      </c>
      <c r="AP2395">
        <v>1058</v>
      </c>
      <c r="AQ2395">
        <v>113</v>
      </c>
      <c r="AR2395">
        <v>161</v>
      </c>
      <c r="AS2395">
        <v>0.98099999999999998</v>
      </c>
      <c r="AT2395" t="s">
        <v>487</v>
      </c>
      <c r="AU2395" t="s">
        <v>592</v>
      </c>
      <c r="AV2395">
        <v>2616940</v>
      </c>
      <c r="AW2395">
        <v>97</v>
      </c>
      <c r="AX2395">
        <v>98</v>
      </c>
      <c r="AY2395" t="s">
        <v>64</v>
      </c>
      <c r="AZ2395" t="s">
        <v>64</v>
      </c>
      <c r="BA2395" t="s">
        <v>64</v>
      </c>
    </row>
    <row r="2396" spans="1:53" x14ac:dyDescent="0.55000000000000004">
      <c r="A2396">
        <v>2002</v>
      </c>
      <c r="B2396" s="5" t="b">
        <f>Teams[[#This Row],[yearID]]&gt;=1973</f>
        <v>1</v>
      </c>
      <c r="C2396" s="5" t="b">
        <f>Teams[[#This Row],[yearID]]&gt;=1903</f>
        <v>1</v>
      </c>
      <c r="D2396" t="s">
        <v>157</v>
      </c>
      <c r="E2396" t="s">
        <v>241</v>
      </c>
      <c r="F2396" t="s">
        <v>241</v>
      </c>
      <c r="G2396" s="5" t="str">
        <f>VLOOKUP(Teams[[#This Row],[franchID]],TeamsFranchises!$A$2:$D$121,2,FALSE)</f>
        <v>Colorado Rockies</v>
      </c>
      <c r="H2396" t="s">
        <v>8</v>
      </c>
      <c r="I2396">
        <v>4</v>
      </c>
      <c r="J2396">
        <v>162</v>
      </c>
      <c r="K2396">
        <v>81</v>
      </c>
      <c r="L2396">
        <v>73</v>
      </c>
      <c r="M2396">
        <v>89</v>
      </c>
      <c r="N2396" t="s">
        <v>51</v>
      </c>
      <c r="O2396" t="s">
        <v>51</v>
      </c>
      <c r="P2396" t="s">
        <v>51</v>
      </c>
      <c r="Q2396" s="5">
        <f>IF(Teams[[#This Row],[LgWin]]="Y", 1,
IF(Teams[[#This Row],[LgWin]] = "N", 0, " "))</f>
        <v>0</v>
      </c>
      <c r="R2396" t="s">
        <v>51</v>
      </c>
      <c r="S2396" s="5">
        <f>IF(Teams[[#This Row],[WSWin]]="Y", 1,
IF(Teams[[#This Row],[WSWin]] = "N", 0, " "))</f>
        <v>0</v>
      </c>
      <c r="T2396">
        <v>778</v>
      </c>
      <c r="U2396">
        <v>5512</v>
      </c>
      <c r="V2396">
        <v>1508</v>
      </c>
      <c r="W2396">
        <v>283</v>
      </c>
      <c r="X2396">
        <v>41</v>
      </c>
      <c r="Y2396">
        <v>152</v>
      </c>
      <c r="Z2396">
        <v>497</v>
      </c>
      <c r="AA2396">
        <v>1043</v>
      </c>
      <c r="AB2396">
        <v>103</v>
      </c>
      <c r="AC2396">
        <v>53</v>
      </c>
      <c r="AD2396">
        <v>56</v>
      </c>
      <c r="AE2396">
        <v>50</v>
      </c>
      <c r="AF2396">
        <v>898</v>
      </c>
      <c r="AG2396">
        <v>825</v>
      </c>
      <c r="AH2396">
        <v>5.2</v>
      </c>
      <c r="AI2396">
        <v>1</v>
      </c>
      <c r="AJ2396">
        <v>8</v>
      </c>
      <c r="AK2396">
        <v>43</v>
      </c>
      <c r="AL2396">
        <v>4280</v>
      </c>
      <c r="AM2396">
        <v>1554</v>
      </c>
      <c r="AN2396">
        <v>225</v>
      </c>
      <c r="AO2396">
        <v>582</v>
      </c>
      <c r="AP2396">
        <v>920</v>
      </c>
      <c r="AQ2396">
        <v>112</v>
      </c>
      <c r="AR2396">
        <v>158</v>
      </c>
      <c r="AS2396">
        <v>0.98199999999999998</v>
      </c>
      <c r="AT2396" t="s">
        <v>584</v>
      </c>
      <c r="AU2396" t="s">
        <v>594</v>
      </c>
      <c r="AV2396">
        <v>2737838</v>
      </c>
      <c r="AW2396">
        <v>116</v>
      </c>
      <c r="AX2396">
        <v>116</v>
      </c>
      <c r="AY2396" t="s">
        <v>241</v>
      </c>
      <c r="AZ2396" t="s">
        <v>241</v>
      </c>
      <c r="BA2396" t="s">
        <v>241</v>
      </c>
    </row>
    <row r="2397" spans="1:53" x14ac:dyDescent="0.55000000000000004">
      <c r="A2397">
        <v>2002</v>
      </c>
      <c r="B2397" s="5" t="b">
        <f>Teams[[#This Row],[yearID]]&gt;=1973</f>
        <v>1</v>
      </c>
      <c r="C2397" s="5" t="b">
        <f>Teams[[#This Row],[yearID]]&gt;=1903</f>
        <v>1</v>
      </c>
      <c r="D2397" t="s">
        <v>410</v>
      </c>
      <c r="E2397" t="s">
        <v>419</v>
      </c>
      <c r="F2397" t="s">
        <v>419</v>
      </c>
      <c r="G2397" s="5" t="str">
        <f>VLOOKUP(Teams[[#This Row],[franchID]],TeamsFranchises!$A$2:$D$121,2,FALSE)</f>
        <v>Detroit Tigers</v>
      </c>
      <c r="H2397" t="s">
        <v>591</v>
      </c>
      <c r="I2397">
        <v>5</v>
      </c>
      <c r="J2397">
        <v>161</v>
      </c>
      <c r="K2397">
        <v>80</v>
      </c>
      <c r="L2397">
        <v>55</v>
      </c>
      <c r="M2397">
        <v>106</v>
      </c>
      <c r="N2397" t="s">
        <v>51</v>
      </c>
      <c r="O2397" t="s">
        <v>51</v>
      </c>
      <c r="P2397" t="s">
        <v>51</v>
      </c>
      <c r="Q2397" s="5">
        <f>IF(Teams[[#This Row],[LgWin]]="Y", 1,
IF(Teams[[#This Row],[LgWin]] = "N", 0, " "))</f>
        <v>0</v>
      </c>
      <c r="R2397" t="s">
        <v>51</v>
      </c>
      <c r="S2397" s="5">
        <f>IF(Teams[[#This Row],[WSWin]]="Y", 1,
IF(Teams[[#This Row],[WSWin]] = "N", 0, " "))</f>
        <v>0</v>
      </c>
      <c r="T2397">
        <v>575</v>
      </c>
      <c r="U2397">
        <v>5406</v>
      </c>
      <c r="V2397">
        <v>1340</v>
      </c>
      <c r="W2397">
        <v>265</v>
      </c>
      <c r="X2397">
        <v>37</v>
      </c>
      <c r="Y2397">
        <v>124</v>
      </c>
      <c r="Z2397">
        <v>363</v>
      </c>
      <c r="AA2397">
        <v>1035</v>
      </c>
      <c r="AB2397">
        <v>65</v>
      </c>
      <c r="AC2397">
        <v>44</v>
      </c>
      <c r="AD2397">
        <v>64</v>
      </c>
      <c r="AE2397">
        <v>57</v>
      </c>
      <c r="AF2397">
        <v>864</v>
      </c>
      <c r="AG2397">
        <v>773</v>
      </c>
      <c r="AH2397">
        <v>4.92</v>
      </c>
      <c r="AI2397">
        <v>11</v>
      </c>
      <c r="AJ2397">
        <v>7</v>
      </c>
      <c r="AK2397">
        <v>33</v>
      </c>
      <c r="AL2397">
        <v>4242</v>
      </c>
      <c r="AM2397">
        <v>1593</v>
      </c>
      <c r="AN2397">
        <v>163</v>
      </c>
      <c r="AO2397">
        <v>463</v>
      </c>
      <c r="AP2397">
        <v>794</v>
      </c>
      <c r="AQ2397">
        <v>142</v>
      </c>
      <c r="AR2397">
        <v>148</v>
      </c>
      <c r="AS2397">
        <v>0.97699999999999998</v>
      </c>
      <c r="AT2397" t="s">
        <v>420</v>
      </c>
      <c r="AU2397" t="s">
        <v>610</v>
      </c>
      <c r="AV2397">
        <v>1503623</v>
      </c>
      <c r="AW2397">
        <v>92</v>
      </c>
      <c r="AX2397">
        <v>95</v>
      </c>
      <c r="AY2397" t="s">
        <v>419</v>
      </c>
      <c r="AZ2397" t="s">
        <v>419</v>
      </c>
      <c r="BA2397" t="s">
        <v>419</v>
      </c>
    </row>
    <row r="2398" spans="1:53" x14ac:dyDescent="0.55000000000000004">
      <c r="A2398">
        <v>2002</v>
      </c>
      <c r="B2398" s="5" t="b">
        <f>Teams[[#This Row],[yearID]]&gt;=1973</f>
        <v>1</v>
      </c>
      <c r="C2398" s="5" t="b">
        <f>Teams[[#This Row],[yearID]]&gt;=1903</f>
        <v>1</v>
      </c>
      <c r="D2398" t="s">
        <v>157</v>
      </c>
      <c r="E2398" t="s">
        <v>586</v>
      </c>
      <c r="F2398" t="s">
        <v>587</v>
      </c>
      <c r="G2398" s="5" t="str">
        <f>VLOOKUP(Teams[[#This Row],[franchID]],TeamsFranchises!$A$2:$D$121,2,FALSE)</f>
        <v>Florida Marlins</v>
      </c>
      <c r="H2398" t="s">
        <v>37</v>
      </c>
      <c r="I2398">
        <v>4</v>
      </c>
      <c r="J2398">
        <v>162</v>
      </c>
      <c r="K2398">
        <v>81</v>
      </c>
      <c r="L2398">
        <v>79</v>
      </c>
      <c r="M2398">
        <v>83</v>
      </c>
      <c r="N2398" t="s">
        <v>51</v>
      </c>
      <c r="O2398" t="s">
        <v>51</v>
      </c>
      <c r="P2398" t="s">
        <v>51</v>
      </c>
      <c r="Q2398" s="5">
        <f>IF(Teams[[#This Row],[LgWin]]="Y", 1,
IF(Teams[[#This Row],[LgWin]] = "N", 0, " "))</f>
        <v>0</v>
      </c>
      <c r="R2398" t="s">
        <v>51</v>
      </c>
      <c r="S2398" s="5">
        <f>IF(Teams[[#This Row],[WSWin]]="Y", 1,
IF(Teams[[#This Row],[WSWin]] = "N", 0, " "))</f>
        <v>0</v>
      </c>
      <c r="T2398">
        <v>699</v>
      </c>
      <c r="U2398">
        <v>5496</v>
      </c>
      <c r="V2398">
        <v>1433</v>
      </c>
      <c r="W2398">
        <v>280</v>
      </c>
      <c r="X2398">
        <v>32</v>
      </c>
      <c r="Y2398">
        <v>146</v>
      </c>
      <c r="Z2398">
        <v>595</v>
      </c>
      <c r="AA2398">
        <v>1130</v>
      </c>
      <c r="AB2398">
        <v>177</v>
      </c>
      <c r="AC2398">
        <v>73</v>
      </c>
      <c r="AD2398">
        <v>61</v>
      </c>
      <c r="AE2398">
        <v>49</v>
      </c>
      <c r="AF2398">
        <v>763</v>
      </c>
      <c r="AG2398">
        <v>706</v>
      </c>
      <c r="AH2398">
        <v>4.3600000000000003</v>
      </c>
      <c r="AI2398">
        <v>11</v>
      </c>
      <c r="AJ2398">
        <v>12</v>
      </c>
      <c r="AK2398">
        <v>36</v>
      </c>
      <c r="AL2398">
        <v>4369</v>
      </c>
      <c r="AM2398">
        <v>1449</v>
      </c>
      <c r="AN2398">
        <v>151</v>
      </c>
      <c r="AO2398">
        <v>631</v>
      </c>
      <c r="AP2398">
        <v>1104</v>
      </c>
      <c r="AQ2398">
        <v>106</v>
      </c>
      <c r="AR2398">
        <v>163</v>
      </c>
      <c r="AS2398">
        <v>0.98299999999999998</v>
      </c>
      <c r="AT2398" t="s">
        <v>588</v>
      </c>
      <c r="AU2398" t="s">
        <v>608</v>
      </c>
      <c r="AV2398">
        <v>813118</v>
      </c>
      <c r="AW2398">
        <v>97</v>
      </c>
      <c r="AX2398">
        <v>98</v>
      </c>
      <c r="AY2398" t="s">
        <v>587</v>
      </c>
      <c r="AZ2398" t="s">
        <v>586</v>
      </c>
      <c r="BA2398" t="s">
        <v>586</v>
      </c>
    </row>
    <row r="2399" spans="1:53" x14ac:dyDescent="0.55000000000000004">
      <c r="A2399">
        <v>2002</v>
      </c>
      <c r="B2399" s="5" t="b">
        <f>Teams[[#This Row],[yearID]]&gt;=1973</f>
        <v>1</v>
      </c>
      <c r="C2399" s="5" t="b">
        <f>Teams[[#This Row],[yearID]]&gt;=1903</f>
        <v>1</v>
      </c>
      <c r="D2399" t="s">
        <v>157</v>
      </c>
      <c r="E2399" t="s">
        <v>528</v>
      </c>
      <c r="F2399" t="s">
        <v>528</v>
      </c>
      <c r="G2399" s="5" t="str">
        <f>VLOOKUP(Teams[[#This Row],[franchID]],TeamsFranchises!$A$2:$D$121,2,FALSE)</f>
        <v>Houston Astros</v>
      </c>
      <c r="H2399" t="s">
        <v>591</v>
      </c>
      <c r="I2399">
        <v>2</v>
      </c>
      <c r="J2399">
        <v>162</v>
      </c>
      <c r="K2399">
        <v>81</v>
      </c>
      <c r="L2399">
        <v>84</v>
      </c>
      <c r="M2399">
        <v>78</v>
      </c>
      <c r="N2399" t="s">
        <v>51</v>
      </c>
      <c r="O2399" t="s">
        <v>51</v>
      </c>
      <c r="P2399" t="s">
        <v>51</v>
      </c>
      <c r="Q2399" s="5">
        <f>IF(Teams[[#This Row],[LgWin]]="Y", 1,
IF(Teams[[#This Row],[LgWin]] = "N", 0, " "))</f>
        <v>0</v>
      </c>
      <c r="R2399" t="s">
        <v>51</v>
      </c>
      <c r="S2399" s="5">
        <f>IF(Teams[[#This Row],[WSWin]]="Y", 1,
IF(Teams[[#This Row],[WSWin]] = "N", 0, " "))</f>
        <v>0</v>
      </c>
      <c r="T2399">
        <v>749</v>
      </c>
      <c r="U2399">
        <v>5503</v>
      </c>
      <c r="V2399">
        <v>1441</v>
      </c>
      <c r="W2399">
        <v>291</v>
      </c>
      <c r="X2399">
        <v>32</v>
      </c>
      <c r="Y2399">
        <v>167</v>
      </c>
      <c r="Z2399">
        <v>589</v>
      </c>
      <c r="AA2399">
        <v>1120</v>
      </c>
      <c r="AB2399">
        <v>71</v>
      </c>
      <c r="AC2399">
        <v>27</v>
      </c>
      <c r="AD2399">
        <v>59</v>
      </c>
      <c r="AE2399">
        <v>37</v>
      </c>
      <c r="AF2399">
        <v>695</v>
      </c>
      <c r="AG2399">
        <v>642</v>
      </c>
      <c r="AH2399">
        <v>4</v>
      </c>
      <c r="AI2399">
        <v>2</v>
      </c>
      <c r="AJ2399">
        <v>11</v>
      </c>
      <c r="AK2399">
        <v>43</v>
      </c>
      <c r="AL2399">
        <v>4335</v>
      </c>
      <c r="AM2399">
        <v>1423</v>
      </c>
      <c r="AN2399">
        <v>151</v>
      </c>
      <c r="AO2399">
        <v>546</v>
      </c>
      <c r="AP2399">
        <v>1219</v>
      </c>
      <c r="AQ2399">
        <v>83</v>
      </c>
      <c r="AR2399">
        <v>149</v>
      </c>
      <c r="AS2399">
        <v>0.98599999999999999</v>
      </c>
      <c r="AT2399" t="s">
        <v>539</v>
      </c>
      <c r="AU2399" t="s">
        <v>616</v>
      </c>
      <c r="AV2399">
        <v>2517357</v>
      </c>
      <c r="AW2399">
        <v>106</v>
      </c>
      <c r="AX2399">
        <v>105</v>
      </c>
      <c r="AY2399" t="s">
        <v>528</v>
      </c>
      <c r="AZ2399" t="s">
        <v>528</v>
      </c>
      <c r="BA2399" t="s">
        <v>528</v>
      </c>
    </row>
    <row r="2400" spans="1:53" x14ac:dyDescent="0.55000000000000004">
      <c r="A2400">
        <v>2002</v>
      </c>
      <c r="B2400" s="5" t="b">
        <f>Teams[[#This Row],[yearID]]&gt;=1973</f>
        <v>1</v>
      </c>
      <c r="C2400" s="5" t="b">
        <f>Teams[[#This Row],[yearID]]&gt;=1903</f>
        <v>1</v>
      </c>
      <c r="D2400" t="s">
        <v>410</v>
      </c>
      <c r="E2400" t="s">
        <v>509</v>
      </c>
      <c r="F2400" t="s">
        <v>548</v>
      </c>
      <c r="G2400" s="5" t="str">
        <f>VLOOKUP(Teams[[#This Row],[franchID]],TeamsFranchises!$A$2:$D$121,2,FALSE)</f>
        <v>Kansas City Royals</v>
      </c>
      <c r="H2400" t="s">
        <v>591</v>
      </c>
      <c r="I2400">
        <v>4</v>
      </c>
      <c r="J2400">
        <v>162</v>
      </c>
      <c r="K2400">
        <v>77</v>
      </c>
      <c r="L2400">
        <v>62</v>
      </c>
      <c r="M2400">
        <v>100</v>
      </c>
      <c r="N2400" t="s">
        <v>51</v>
      </c>
      <c r="O2400" t="s">
        <v>51</v>
      </c>
      <c r="P2400" t="s">
        <v>51</v>
      </c>
      <c r="Q2400" s="5">
        <f>IF(Teams[[#This Row],[LgWin]]="Y", 1,
IF(Teams[[#This Row],[LgWin]] = "N", 0, " "))</f>
        <v>0</v>
      </c>
      <c r="R2400" t="s">
        <v>51</v>
      </c>
      <c r="S2400" s="5">
        <f>IF(Teams[[#This Row],[WSWin]]="Y", 1,
IF(Teams[[#This Row],[WSWin]] = "N", 0, " "))</f>
        <v>0</v>
      </c>
      <c r="T2400">
        <v>737</v>
      </c>
      <c r="U2400">
        <v>5535</v>
      </c>
      <c r="V2400">
        <v>1415</v>
      </c>
      <c r="W2400">
        <v>285</v>
      </c>
      <c r="X2400">
        <v>42</v>
      </c>
      <c r="Y2400">
        <v>140</v>
      </c>
      <c r="Z2400">
        <v>524</v>
      </c>
      <c r="AA2400">
        <v>921</v>
      </c>
      <c r="AB2400">
        <v>140</v>
      </c>
      <c r="AC2400">
        <v>65</v>
      </c>
      <c r="AD2400">
        <v>52</v>
      </c>
      <c r="AE2400">
        <v>51</v>
      </c>
      <c r="AF2400">
        <v>891</v>
      </c>
      <c r="AG2400">
        <v>834</v>
      </c>
      <c r="AH2400">
        <v>5.21</v>
      </c>
      <c r="AI2400">
        <v>12</v>
      </c>
      <c r="AJ2400">
        <v>6</v>
      </c>
      <c r="AK2400">
        <v>30</v>
      </c>
      <c r="AL2400">
        <v>4323</v>
      </c>
      <c r="AM2400">
        <v>1587</v>
      </c>
      <c r="AN2400">
        <v>212</v>
      </c>
      <c r="AO2400">
        <v>572</v>
      </c>
      <c r="AP2400">
        <v>909</v>
      </c>
      <c r="AQ2400">
        <v>130</v>
      </c>
      <c r="AR2400">
        <v>153</v>
      </c>
      <c r="AS2400">
        <v>0.97899999999999998</v>
      </c>
      <c r="AT2400" t="s">
        <v>549</v>
      </c>
      <c r="AU2400" t="s">
        <v>590</v>
      </c>
      <c r="AV2400">
        <v>1323036</v>
      </c>
      <c r="AW2400">
        <v>110</v>
      </c>
      <c r="AX2400">
        <v>111</v>
      </c>
      <c r="AY2400" t="s">
        <v>548</v>
      </c>
      <c r="AZ2400" t="s">
        <v>509</v>
      </c>
      <c r="BA2400" t="s">
        <v>509</v>
      </c>
    </row>
    <row r="2401" spans="1:53" x14ac:dyDescent="0.55000000000000004">
      <c r="A2401">
        <v>2002</v>
      </c>
      <c r="B2401" s="5" t="b">
        <f>Teams[[#This Row],[yearID]]&gt;=1973</f>
        <v>1</v>
      </c>
      <c r="C2401" s="5" t="b">
        <f>Teams[[#This Row],[yearID]]&gt;=1903</f>
        <v>1</v>
      </c>
      <c r="D2401" t="s">
        <v>157</v>
      </c>
      <c r="E2401" t="s">
        <v>511</v>
      </c>
      <c r="F2401" t="s">
        <v>260</v>
      </c>
      <c r="G2401" s="5" t="str">
        <f>VLOOKUP(Teams[[#This Row],[franchID]],TeamsFranchises!$A$2:$D$121,2,FALSE)</f>
        <v>Los Angeles Dodgers</v>
      </c>
      <c r="H2401" t="s">
        <v>8</v>
      </c>
      <c r="I2401">
        <v>3</v>
      </c>
      <c r="J2401">
        <v>162</v>
      </c>
      <c r="K2401">
        <v>81</v>
      </c>
      <c r="L2401">
        <v>92</v>
      </c>
      <c r="M2401">
        <v>70</v>
      </c>
      <c r="N2401" t="s">
        <v>51</v>
      </c>
      <c r="O2401" t="s">
        <v>51</v>
      </c>
      <c r="P2401" t="s">
        <v>51</v>
      </c>
      <c r="Q2401" s="5">
        <f>IF(Teams[[#This Row],[LgWin]]="Y", 1,
IF(Teams[[#This Row],[LgWin]] = "N", 0, " "))</f>
        <v>0</v>
      </c>
      <c r="R2401" t="s">
        <v>51</v>
      </c>
      <c r="S2401" s="5">
        <f>IF(Teams[[#This Row],[WSWin]]="Y", 1,
IF(Teams[[#This Row],[WSWin]] = "N", 0, " "))</f>
        <v>0</v>
      </c>
      <c r="T2401">
        <v>713</v>
      </c>
      <c r="U2401">
        <v>5554</v>
      </c>
      <c r="V2401">
        <v>1464</v>
      </c>
      <c r="W2401">
        <v>286</v>
      </c>
      <c r="X2401">
        <v>29</v>
      </c>
      <c r="Y2401">
        <v>155</v>
      </c>
      <c r="Z2401">
        <v>428</v>
      </c>
      <c r="AA2401">
        <v>940</v>
      </c>
      <c r="AB2401">
        <v>96</v>
      </c>
      <c r="AC2401">
        <v>37</v>
      </c>
      <c r="AD2401">
        <v>53</v>
      </c>
      <c r="AE2401">
        <v>44</v>
      </c>
      <c r="AF2401">
        <v>643</v>
      </c>
      <c r="AG2401">
        <v>598</v>
      </c>
      <c r="AH2401">
        <v>3.69</v>
      </c>
      <c r="AI2401">
        <v>4</v>
      </c>
      <c r="AJ2401">
        <v>15</v>
      </c>
      <c r="AK2401">
        <v>56</v>
      </c>
      <c r="AL2401">
        <v>4373</v>
      </c>
      <c r="AM2401">
        <v>1311</v>
      </c>
      <c r="AN2401">
        <v>165</v>
      </c>
      <c r="AO2401">
        <v>555</v>
      </c>
      <c r="AP2401">
        <v>1132</v>
      </c>
      <c r="AQ2401">
        <v>90</v>
      </c>
      <c r="AR2401">
        <v>134</v>
      </c>
      <c r="AS2401">
        <v>0.98499999999999999</v>
      </c>
      <c r="AT2401" t="s">
        <v>512</v>
      </c>
      <c r="AU2401" t="s">
        <v>531</v>
      </c>
      <c r="AV2401">
        <v>3131255</v>
      </c>
      <c r="AW2401">
        <v>92</v>
      </c>
      <c r="AX2401">
        <v>92</v>
      </c>
      <c r="AY2401" t="s">
        <v>260</v>
      </c>
      <c r="AZ2401" t="s">
        <v>511</v>
      </c>
      <c r="BA2401" t="s">
        <v>511</v>
      </c>
    </row>
    <row r="2402" spans="1:53" x14ac:dyDescent="0.55000000000000004">
      <c r="A2402">
        <v>2002</v>
      </c>
      <c r="B2402" s="5" t="b">
        <f>Teams[[#This Row],[yearID]]&gt;=1973</f>
        <v>1</v>
      </c>
      <c r="C2402" s="5" t="b">
        <f>Teams[[#This Row],[yearID]]&gt;=1903</f>
        <v>1</v>
      </c>
      <c r="D2402" t="s">
        <v>157</v>
      </c>
      <c r="E2402" t="s">
        <v>282</v>
      </c>
      <c r="F2402" t="s">
        <v>282</v>
      </c>
      <c r="G2402" s="5" t="str">
        <f>VLOOKUP(Teams[[#This Row],[franchID]],TeamsFranchises!$A$2:$D$121,2,FALSE)</f>
        <v>Milwaukee Brewers</v>
      </c>
      <c r="H2402" t="s">
        <v>591</v>
      </c>
      <c r="I2402">
        <v>6</v>
      </c>
      <c r="J2402">
        <v>162</v>
      </c>
      <c r="K2402">
        <v>81</v>
      </c>
      <c r="L2402">
        <v>56</v>
      </c>
      <c r="M2402">
        <v>106</v>
      </c>
      <c r="N2402" t="s">
        <v>51</v>
      </c>
      <c r="O2402" t="s">
        <v>51</v>
      </c>
      <c r="P2402" t="s">
        <v>51</v>
      </c>
      <c r="Q2402" s="5">
        <f>IF(Teams[[#This Row],[LgWin]]="Y", 1,
IF(Teams[[#This Row],[LgWin]] = "N", 0, " "))</f>
        <v>0</v>
      </c>
      <c r="R2402" t="s">
        <v>51</v>
      </c>
      <c r="S2402" s="5">
        <f>IF(Teams[[#This Row],[WSWin]]="Y", 1,
IF(Teams[[#This Row],[WSWin]] = "N", 0, " "))</f>
        <v>0</v>
      </c>
      <c r="T2402">
        <v>627</v>
      </c>
      <c r="U2402">
        <v>5415</v>
      </c>
      <c r="V2402">
        <v>1369</v>
      </c>
      <c r="W2402">
        <v>269</v>
      </c>
      <c r="X2402">
        <v>29</v>
      </c>
      <c r="Y2402">
        <v>139</v>
      </c>
      <c r="Z2402">
        <v>500</v>
      </c>
      <c r="AA2402">
        <v>1125</v>
      </c>
      <c r="AB2402">
        <v>94</v>
      </c>
      <c r="AC2402">
        <v>50</v>
      </c>
      <c r="AD2402">
        <v>55</v>
      </c>
      <c r="AE2402">
        <v>34</v>
      </c>
      <c r="AF2402">
        <v>821</v>
      </c>
      <c r="AG2402">
        <v>752</v>
      </c>
      <c r="AH2402">
        <v>4.7300000000000004</v>
      </c>
      <c r="AI2402">
        <v>7</v>
      </c>
      <c r="AJ2402">
        <v>4</v>
      </c>
      <c r="AK2402">
        <v>32</v>
      </c>
      <c r="AL2402">
        <v>4297</v>
      </c>
      <c r="AM2402">
        <v>1468</v>
      </c>
      <c r="AN2402">
        <v>199</v>
      </c>
      <c r="AO2402">
        <v>666</v>
      </c>
      <c r="AP2402">
        <v>1026</v>
      </c>
      <c r="AQ2402">
        <v>103</v>
      </c>
      <c r="AR2402">
        <v>154</v>
      </c>
      <c r="AS2402">
        <v>0.98299999999999998</v>
      </c>
      <c r="AT2402" t="s">
        <v>281</v>
      </c>
      <c r="AU2402" t="s">
        <v>614</v>
      </c>
      <c r="AV2402">
        <v>1969153</v>
      </c>
      <c r="AW2402">
        <v>98</v>
      </c>
      <c r="AX2402">
        <v>99</v>
      </c>
      <c r="AY2402" t="s">
        <v>282</v>
      </c>
      <c r="AZ2402" t="s">
        <v>563</v>
      </c>
      <c r="BA2402" t="s">
        <v>282</v>
      </c>
    </row>
    <row r="2403" spans="1:53" x14ac:dyDescent="0.55000000000000004">
      <c r="A2403">
        <v>2002</v>
      </c>
      <c r="B2403" s="5" t="b">
        <f>Teams[[#This Row],[yearID]]&gt;=1973</f>
        <v>1</v>
      </c>
      <c r="C2403" s="5" t="b">
        <f>Teams[[#This Row],[yearID]]&gt;=1903</f>
        <v>1</v>
      </c>
      <c r="D2403" t="s">
        <v>410</v>
      </c>
      <c r="E2403" t="s">
        <v>426</v>
      </c>
      <c r="F2403" t="s">
        <v>426</v>
      </c>
      <c r="G2403" s="5" t="str">
        <f>VLOOKUP(Teams[[#This Row],[franchID]],TeamsFranchises!$A$2:$D$121,2,FALSE)</f>
        <v>Minnesota Twins</v>
      </c>
      <c r="H2403" t="s">
        <v>591</v>
      </c>
      <c r="I2403">
        <v>1</v>
      </c>
      <c r="J2403">
        <v>161</v>
      </c>
      <c r="K2403">
        <v>81</v>
      </c>
      <c r="L2403">
        <v>94</v>
      </c>
      <c r="M2403">
        <v>67</v>
      </c>
      <c r="N2403" t="s">
        <v>76</v>
      </c>
      <c r="O2403" t="s">
        <v>51</v>
      </c>
      <c r="P2403" t="s">
        <v>51</v>
      </c>
      <c r="Q2403" s="5">
        <f>IF(Teams[[#This Row],[LgWin]]="Y", 1,
IF(Teams[[#This Row],[LgWin]] = "N", 0, " "))</f>
        <v>0</v>
      </c>
      <c r="R2403" t="s">
        <v>51</v>
      </c>
      <c r="S2403" s="5">
        <f>IF(Teams[[#This Row],[WSWin]]="Y", 1,
IF(Teams[[#This Row],[WSWin]] = "N", 0, " "))</f>
        <v>0</v>
      </c>
      <c r="T2403">
        <v>768</v>
      </c>
      <c r="U2403">
        <v>5582</v>
      </c>
      <c r="V2403">
        <v>1518</v>
      </c>
      <c r="W2403">
        <v>348</v>
      </c>
      <c r="X2403">
        <v>36</v>
      </c>
      <c r="Y2403">
        <v>167</v>
      </c>
      <c r="Z2403">
        <v>472</v>
      </c>
      <c r="AA2403">
        <v>1089</v>
      </c>
      <c r="AB2403">
        <v>79</v>
      </c>
      <c r="AC2403">
        <v>62</v>
      </c>
      <c r="AD2403">
        <v>56</v>
      </c>
      <c r="AE2403">
        <v>52</v>
      </c>
      <c r="AF2403">
        <v>712</v>
      </c>
      <c r="AG2403">
        <v>662</v>
      </c>
      <c r="AH2403">
        <v>4.12</v>
      </c>
      <c r="AI2403">
        <v>8</v>
      </c>
      <c r="AJ2403">
        <v>9</v>
      </c>
      <c r="AK2403">
        <v>47</v>
      </c>
      <c r="AL2403">
        <v>4334</v>
      </c>
      <c r="AM2403">
        <v>1454</v>
      </c>
      <c r="AN2403">
        <v>184</v>
      </c>
      <c r="AO2403">
        <v>439</v>
      </c>
      <c r="AP2403">
        <v>1026</v>
      </c>
      <c r="AQ2403">
        <v>74</v>
      </c>
      <c r="AR2403">
        <v>124</v>
      </c>
      <c r="AS2403">
        <v>0.98699999999999999</v>
      </c>
      <c r="AT2403" t="s">
        <v>523</v>
      </c>
      <c r="AU2403" t="s">
        <v>579</v>
      </c>
      <c r="AV2403">
        <v>1924473</v>
      </c>
      <c r="AW2403">
        <v>100</v>
      </c>
      <c r="AX2403">
        <v>100</v>
      </c>
      <c r="AY2403" t="s">
        <v>426</v>
      </c>
      <c r="AZ2403" t="s">
        <v>426</v>
      </c>
      <c r="BA2403" t="s">
        <v>426</v>
      </c>
    </row>
    <row r="2404" spans="1:53" x14ac:dyDescent="0.55000000000000004">
      <c r="A2404">
        <v>2002</v>
      </c>
      <c r="B2404" s="5" t="b">
        <f>Teams[[#This Row],[yearID]]&gt;=1973</f>
        <v>1</v>
      </c>
      <c r="C2404" s="5" t="b">
        <f>Teams[[#This Row],[yearID]]&gt;=1903</f>
        <v>1</v>
      </c>
      <c r="D2404" t="s">
        <v>157</v>
      </c>
      <c r="E2404" t="s">
        <v>551</v>
      </c>
      <c r="F2404" t="s">
        <v>398</v>
      </c>
      <c r="G2404" s="5" t="str">
        <f>VLOOKUP(Teams[[#This Row],[franchID]],TeamsFranchises!$A$2:$D$121,2,FALSE)</f>
        <v>Washington Nationals</v>
      </c>
      <c r="H2404" t="s">
        <v>37</v>
      </c>
      <c r="I2404">
        <v>2</v>
      </c>
      <c r="J2404">
        <v>162</v>
      </c>
      <c r="K2404">
        <v>81</v>
      </c>
      <c r="L2404">
        <v>83</v>
      </c>
      <c r="M2404">
        <v>79</v>
      </c>
      <c r="N2404" t="s">
        <v>51</v>
      </c>
      <c r="O2404" t="s">
        <v>51</v>
      </c>
      <c r="P2404" t="s">
        <v>51</v>
      </c>
      <c r="Q2404" s="5">
        <f>IF(Teams[[#This Row],[LgWin]]="Y", 1,
IF(Teams[[#This Row],[LgWin]] = "N", 0, " "))</f>
        <v>0</v>
      </c>
      <c r="R2404" t="s">
        <v>51</v>
      </c>
      <c r="S2404" s="5">
        <f>IF(Teams[[#This Row],[WSWin]]="Y", 1,
IF(Teams[[#This Row],[WSWin]] = "N", 0, " "))</f>
        <v>0</v>
      </c>
      <c r="T2404">
        <v>735</v>
      </c>
      <c r="U2404">
        <v>5479</v>
      </c>
      <c r="V2404">
        <v>1432</v>
      </c>
      <c r="W2404">
        <v>300</v>
      </c>
      <c r="X2404">
        <v>36</v>
      </c>
      <c r="Y2404">
        <v>162</v>
      </c>
      <c r="Z2404">
        <v>575</v>
      </c>
      <c r="AA2404">
        <v>1104</v>
      </c>
      <c r="AB2404">
        <v>118</v>
      </c>
      <c r="AC2404">
        <v>64</v>
      </c>
      <c r="AD2404">
        <v>46</v>
      </c>
      <c r="AE2404">
        <v>42</v>
      </c>
      <c r="AF2404">
        <v>718</v>
      </c>
      <c r="AG2404">
        <v>641</v>
      </c>
      <c r="AH2404">
        <v>3.97</v>
      </c>
      <c r="AI2404">
        <v>9</v>
      </c>
      <c r="AJ2404">
        <v>3</v>
      </c>
      <c r="AK2404">
        <v>39</v>
      </c>
      <c r="AL2404">
        <v>4359</v>
      </c>
      <c r="AM2404">
        <v>1475</v>
      </c>
      <c r="AN2404">
        <v>165</v>
      </c>
      <c r="AO2404">
        <v>508</v>
      </c>
      <c r="AP2404">
        <v>1088</v>
      </c>
      <c r="AQ2404">
        <v>139</v>
      </c>
      <c r="AR2404">
        <v>160</v>
      </c>
      <c r="AS2404">
        <v>0.97799999999999998</v>
      </c>
      <c r="AT2404" t="s">
        <v>552</v>
      </c>
      <c r="AU2404" t="s">
        <v>572</v>
      </c>
      <c r="AV2404">
        <v>812045</v>
      </c>
      <c r="AW2404">
        <v>103</v>
      </c>
      <c r="AX2404">
        <v>103</v>
      </c>
      <c r="AY2404" t="s">
        <v>551</v>
      </c>
      <c r="AZ2404" t="s">
        <v>551</v>
      </c>
      <c r="BA2404" t="s">
        <v>551</v>
      </c>
    </row>
    <row r="2405" spans="1:53" x14ac:dyDescent="0.55000000000000004">
      <c r="A2405">
        <v>2002</v>
      </c>
      <c r="B2405" s="5" t="b">
        <f>Teams[[#This Row],[yearID]]&gt;=1973</f>
        <v>1</v>
      </c>
      <c r="C2405" s="5" t="b">
        <f>Teams[[#This Row],[yearID]]&gt;=1903</f>
        <v>1</v>
      </c>
      <c r="D2405" t="s">
        <v>410</v>
      </c>
      <c r="E2405" t="s">
        <v>436</v>
      </c>
      <c r="F2405" t="s">
        <v>412</v>
      </c>
      <c r="G2405" s="5" t="str">
        <f>VLOOKUP(Teams[[#This Row],[franchID]],TeamsFranchises!$A$2:$D$121,2,FALSE)</f>
        <v>New York Yankees</v>
      </c>
      <c r="H2405" t="s">
        <v>37</v>
      </c>
      <c r="I2405">
        <v>1</v>
      </c>
      <c r="J2405">
        <v>161</v>
      </c>
      <c r="K2405">
        <v>80</v>
      </c>
      <c r="L2405">
        <v>103</v>
      </c>
      <c r="M2405">
        <v>58</v>
      </c>
      <c r="N2405" t="s">
        <v>76</v>
      </c>
      <c r="O2405" t="s">
        <v>51</v>
      </c>
      <c r="P2405" t="s">
        <v>51</v>
      </c>
      <c r="Q2405" s="5">
        <f>IF(Teams[[#This Row],[LgWin]]="Y", 1,
IF(Teams[[#This Row],[LgWin]] = "N", 0, " "))</f>
        <v>0</v>
      </c>
      <c r="R2405" t="s">
        <v>51</v>
      </c>
      <c r="S2405" s="5">
        <f>IF(Teams[[#This Row],[WSWin]]="Y", 1,
IF(Teams[[#This Row],[WSWin]] = "N", 0, " "))</f>
        <v>0</v>
      </c>
      <c r="T2405">
        <v>897</v>
      </c>
      <c r="U2405">
        <v>5601</v>
      </c>
      <c r="V2405">
        <v>1540</v>
      </c>
      <c r="W2405">
        <v>314</v>
      </c>
      <c r="X2405">
        <v>12</v>
      </c>
      <c r="Y2405">
        <v>223</v>
      </c>
      <c r="Z2405">
        <v>640</v>
      </c>
      <c r="AA2405">
        <v>1171</v>
      </c>
      <c r="AB2405">
        <v>100</v>
      </c>
      <c r="AC2405">
        <v>38</v>
      </c>
      <c r="AD2405">
        <v>72</v>
      </c>
      <c r="AE2405">
        <v>41</v>
      </c>
      <c r="AF2405">
        <v>697</v>
      </c>
      <c r="AG2405">
        <v>625</v>
      </c>
      <c r="AH2405">
        <v>3.87</v>
      </c>
      <c r="AI2405">
        <v>9</v>
      </c>
      <c r="AJ2405">
        <v>11</v>
      </c>
      <c r="AK2405">
        <v>53</v>
      </c>
      <c r="AL2405">
        <v>4356</v>
      </c>
      <c r="AM2405">
        <v>1441</v>
      </c>
      <c r="AN2405">
        <v>144</v>
      </c>
      <c r="AO2405">
        <v>403</v>
      </c>
      <c r="AP2405">
        <v>1135</v>
      </c>
      <c r="AQ2405">
        <v>127</v>
      </c>
      <c r="AR2405">
        <v>117</v>
      </c>
      <c r="AS2405">
        <v>0.97899999999999998</v>
      </c>
      <c r="AT2405" t="s">
        <v>459</v>
      </c>
      <c r="AU2405" t="s">
        <v>571</v>
      </c>
      <c r="AV2405">
        <v>3465807</v>
      </c>
      <c r="AW2405">
        <v>100</v>
      </c>
      <c r="AX2405">
        <v>99</v>
      </c>
      <c r="AY2405" t="s">
        <v>412</v>
      </c>
      <c r="AZ2405" t="s">
        <v>436</v>
      </c>
      <c r="BA2405" t="s">
        <v>436</v>
      </c>
    </row>
    <row r="2406" spans="1:53" x14ac:dyDescent="0.55000000000000004">
      <c r="A2406">
        <v>2002</v>
      </c>
      <c r="B2406" s="5" t="b">
        <f>Teams[[#This Row],[yearID]]&gt;=1973</f>
        <v>1</v>
      </c>
      <c r="C2406" s="5" t="b">
        <f>Teams[[#This Row],[yearID]]&gt;=1903</f>
        <v>1</v>
      </c>
      <c r="D2406" t="s">
        <v>157</v>
      </c>
      <c r="E2406" t="s">
        <v>532</v>
      </c>
      <c r="F2406" t="s">
        <v>533</v>
      </c>
      <c r="G2406" s="5" t="str">
        <f>VLOOKUP(Teams[[#This Row],[franchID]],TeamsFranchises!$A$2:$D$121,2,FALSE)</f>
        <v>New York Mets</v>
      </c>
      <c r="H2406" t="s">
        <v>37</v>
      </c>
      <c r="I2406">
        <v>5</v>
      </c>
      <c r="J2406">
        <v>161</v>
      </c>
      <c r="K2406">
        <v>78</v>
      </c>
      <c r="L2406">
        <v>75</v>
      </c>
      <c r="M2406">
        <v>86</v>
      </c>
      <c r="N2406" t="s">
        <v>51</v>
      </c>
      <c r="O2406" t="s">
        <v>51</v>
      </c>
      <c r="P2406" t="s">
        <v>51</v>
      </c>
      <c r="Q2406" s="5">
        <f>IF(Teams[[#This Row],[LgWin]]="Y", 1,
IF(Teams[[#This Row],[LgWin]] = "N", 0, " "))</f>
        <v>0</v>
      </c>
      <c r="R2406" t="s">
        <v>51</v>
      </c>
      <c r="S2406" s="5">
        <f>IF(Teams[[#This Row],[WSWin]]="Y", 1,
IF(Teams[[#This Row],[WSWin]] = "N", 0, " "))</f>
        <v>0</v>
      </c>
      <c r="T2406">
        <v>690</v>
      </c>
      <c r="U2406">
        <v>5496</v>
      </c>
      <c r="V2406">
        <v>1409</v>
      </c>
      <c r="W2406">
        <v>238</v>
      </c>
      <c r="X2406">
        <v>22</v>
      </c>
      <c r="Y2406">
        <v>160</v>
      </c>
      <c r="Z2406">
        <v>486</v>
      </c>
      <c r="AA2406">
        <v>1044</v>
      </c>
      <c r="AB2406">
        <v>87</v>
      </c>
      <c r="AC2406">
        <v>42</v>
      </c>
      <c r="AD2406">
        <v>63</v>
      </c>
      <c r="AE2406">
        <v>30</v>
      </c>
      <c r="AF2406">
        <v>703</v>
      </c>
      <c r="AG2406">
        <v>624</v>
      </c>
      <c r="AH2406">
        <v>3.89</v>
      </c>
      <c r="AI2406">
        <v>9</v>
      </c>
      <c r="AJ2406">
        <v>10</v>
      </c>
      <c r="AK2406">
        <v>36</v>
      </c>
      <c r="AL2406">
        <v>4328</v>
      </c>
      <c r="AM2406">
        <v>1408</v>
      </c>
      <c r="AN2406">
        <v>163</v>
      </c>
      <c r="AO2406">
        <v>543</v>
      </c>
      <c r="AP2406">
        <v>1107</v>
      </c>
      <c r="AQ2406">
        <v>144</v>
      </c>
      <c r="AR2406">
        <v>138</v>
      </c>
      <c r="AS2406">
        <v>0.97599999999999998</v>
      </c>
      <c r="AT2406" t="s">
        <v>534</v>
      </c>
      <c r="AU2406" t="s">
        <v>536</v>
      </c>
      <c r="AV2406">
        <v>2804838</v>
      </c>
      <c r="AW2406">
        <v>97</v>
      </c>
      <c r="AX2406">
        <v>97</v>
      </c>
      <c r="AY2406" t="s">
        <v>533</v>
      </c>
      <c r="AZ2406" t="s">
        <v>532</v>
      </c>
      <c r="BA2406" t="s">
        <v>532</v>
      </c>
    </row>
    <row r="2407" spans="1:53" x14ac:dyDescent="0.55000000000000004">
      <c r="A2407">
        <v>2002</v>
      </c>
      <c r="B2407" s="5" t="b">
        <f>Teams[[#This Row],[yearID]]&gt;=1973</f>
        <v>1</v>
      </c>
      <c r="C2407" s="5" t="b">
        <f>Teams[[#This Row],[yearID]]&gt;=1903</f>
        <v>1</v>
      </c>
      <c r="D2407" t="s">
        <v>410</v>
      </c>
      <c r="E2407" t="s">
        <v>423</v>
      </c>
      <c r="F2407" t="s">
        <v>423</v>
      </c>
      <c r="G2407" s="5" t="str">
        <f>VLOOKUP(Teams[[#This Row],[franchID]],TeamsFranchises!$A$2:$D$121,2,FALSE)</f>
        <v>Oakland Athletics</v>
      </c>
      <c r="H2407" t="s">
        <v>8</v>
      </c>
      <c r="I2407">
        <v>1</v>
      </c>
      <c r="J2407">
        <v>162</v>
      </c>
      <c r="K2407">
        <v>81</v>
      </c>
      <c r="L2407">
        <v>103</v>
      </c>
      <c r="M2407">
        <v>59</v>
      </c>
      <c r="N2407" t="s">
        <v>76</v>
      </c>
      <c r="O2407" t="s">
        <v>51</v>
      </c>
      <c r="P2407" t="s">
        <v>51</v>
      </c>
      <c r="Q2407" s="5">
        <f>IF(Teams[[#This Row],[LgWin]]="Y", 1,
IF(Teams[[#This Row],[LgWin]] = "N", 0, " "))</f>
        <v>0</v>
      </c>
      <c r="R2407" t="s">
        <v>51</v>
      </c>
      <c r="S2407" s="5">
        <f>IF(Teams[[#This Row],[WSWin]]="Y", 1,
IF(Teams[[#This Row],[WSWin]] = "N", 0, " "))</f>
        <v>0</v>
      </c>
      <c r="T2407">
        <v>800</v>
      </c>
      <c r="U2407">
        <v>5558</v>
      </c>
      <c r="V2407">
        <v>1450</v>
      </c>
      <c r="W2407">
        <v>279</v>
      </c>
      <c r="X2407">
        <v>28</v>
      </c>
      <c r="Y2407">
        <v>205</v>
      </c>
      <c r="Z2407">
        <v>609</v>
      </c>
      <c r="AA2407">
        <v>1008</v>
      </c>
      <c r="AB2407">
        <v>46</v>
      </c>
      <c r="AC2407">
        <v>20</v>
      </c>
      <c r="AD2407">
        <v>68</v>
      </c>
      <c r="AE2407">
        <v>36</v>
      </c>
      <c r="AF2407">
        <v>654</v>
      </c>
      <c r="AG2407">
        <v>593</v>
      </c>
      <c r="AH2407">
        <v>3.68</v>
      </c>
      <c r="AI2407">
        <v>9</v>
      </c>
      <c r="AJ2407">
        <v>19</v>
      </c>
      <c r="AK2407">
        <v>48</v>
      </c>
      <c r="AL2407">
        <v>4356</v>
      </c>
      <c r="AM2407">
        <v>1391</v>
      </c>
      <c r="AN2407">
        <v>135</v>
      </c>
      <c r="AO2407">
        <v>474</v>
      </c>
      <c r="AP2407">
        <v>1021</v>
      </c>
      <c r="AQ2407">
        <v>102</v>
      </c>
      <c r="AR2407">
        <v>144</v>
      </c>
      <c r="AS2407">
        <v>0.98399999999999999</v>
      </c>
      <c r="AT2407" t="s">
        <v>546</v>
      </c>
      <c r="AU2407" t="s">
        <v>547</v>
      </c>
      <c r="AV2407">
        <v>2169811</v>
      </c>
      <c r="AW2407">
        <v>98</v>
      </c>
      <c r="AX2407">
        <v>97</v>
      </c>
      <c r="AY2407" t="s">
        <v>423</v>
      </c>
      <c r="AZ2407" t="s">
        <v>423</v>
      </c>
      <c r="BA2407" t="s">
        <v>423</v>
      </c>
    </row>
    <row r="2408" spans="1:53" x14ac:dyDescent="0.55000000000000004">
      <c r="A2408">
        <v>2002</v>
      </c>
      <c r="B2408" s="5" t="b">
        <f>Teams[[#This Row],[yearID]]&gt;=1973</f>
        <v>1</v>
      </c>
      <c r="C2408" s="5" t="b">
        <f>Teams[[#This Row],[yearID]]&gt;=1903</f>
        <v>1</v>
      </c>
      <c r="D2408" t="s">
        <v>157</v>
      </c>
      <c r="E2408" t="s">
        <v>122</v>
      </c>
      <c r="F2408" t="s">
        <v>122</v>
      </c>
      <c r="G2408" s="5" t="str">
        <f>VLOOKUP(Teams[[#This Row],[franchID]],TeamsFranchises!$A$2:$D$121,2,FALSE)</f>
        <v>Philadelphia Phillies</v>
      </c>
      <c r="H2408" t="s">
        <v>37</v>
      </c>
      <c r="I2408">
        <v>3</v>
      </c>
      <c r="J2408">
        <v>161</v>
      </c>
      <c r="K2408">
        <v>79</v>
      </c>
      <c r="L2408">
        <v>80</v>
      </c>
      <c r="M2408">
        <v>81</v>
      </c>
      <c r="N2408" t="s">
        <v>51</v>
      </c>
      <c r="O2408" t="s">
        <v>51</v>
      </c>
      <c r="P2408" t="s">
        <v>51</v>
      </c>
      <c r="Q2408" s="5">
        <f>IF(Teams[[#This Row],[LgWin]]="Y", 1,
IF(Teams[[#This Row],[LgWin]] = "N", 0, " "))</f>
        <v>0</v>
      </c>
      <c r="R2408" t="s">
        <v>51</v>
      </c>
      <c r="S2408" s="5">
        <f>IF(Teams[[#This Row],[WSWin]]="Y", 1,
IF(Teams[[#This Row],[WSWin]] = "N", 0, " "))</f>
        <v>0</v>
      </c>
      <c r="T2408">
        <v>710</v>
      </c>
      <c r="U2408">
        <v>5523</v>
      </c>
      <c r="V2408">
        <v>1428</v>
      </c>
      <c r="W2408">
        <v>325</v>
      </c>
      <c r="X2408">
        <v>41</v>
      </c>
      <c r="Y2408">
        <v>165</v>
      </c>
      <c r="Z2408">
        <v>640</v>
      </c>
      <c r="AA2408">
        <v>1095</v>
      </c>
      <c r="AB2408">
        <v>104</v>
      </c>
      <c r="AC2408">
        <v>43</v>
      </c>
      <c r="AD2408">
        <v>53</v>
      </c>
      <c r="AE2408">
        <v>39</v>
      </c>
      <c r="AF2408">
        <v>724</v>
      </c>
      <c r="AG2408">
        <v>671</v>
      </c>
      <c r="AH2408">
        <v>4.17</v>
      </c>
      <c r="AI2408">
        <v>5</v>
      </c>
      <c r="AJ2408">
        <v>9</v>
      </c>
      <c r="AK2408">
        <v>47</v>
      </c>
      <c r="AL2408">
        <v>4349</v>
      </c>
      <c r="AM2408">
        <v>1381</v>
      </c>
      <c r="AN2408">
        <v>153</v>
      </c>
      <c r="AO2408">
        <v>570</v>
      </c>
      <c r="AP2408">
        <v>1075</v>
      </c>
      <c r="AQ2408">
        <v>88</v>
      </c>
      <c r="AR2408">
        <v>156</v>
      </c>
      <c r="AS2408">
        <v>0.98599999999999999</v>
      </c>
      <c r="AT2408" t="s">
        <v>358</v>
      </c>
      <c r="AU2408" t="s">
        <v>566</v>
      </c>
      <c r="AV2408">
        <v>1618467</v>
      </c>
      <c r="AW2408">
        <v>94</v>
      </c>
      <c r="AX2408">
        <v>94</v>
      </c>
      <c r="AY2408" t="s">
        <v>122</v>
      </c>
      <c r="AZ2408" t="s">
        <v>122</v>
      </c>
      <c r="BA2408" t="s">
        <v>122</v>
      </c>
    </row>
    <row r="2409" spans="1:53" x14ac:dyDescent="0.55000000000000004">
      <c r="A2409">
        <v>2002</v>
      </c>
      <c r="B2409" s="5" t="b">
        <f>Teams[[#This Row],[yearID]]&gt;=1973</f>
        <v>1</v>
      </c>
      <c r="C2409" s="5" t="b">
        <f>Teams[[#This Row],[yearID]]&gt;=1903</f>
        <v>1</v>
      </c>
      <c r="D2409" t="s">
        <v>157</v>
      </c>
      <c r="E2409" t="s">
        <v>229</v>
      </c>
      <c r="F2409" t="s">
        <v>229</v>
      </c>
      <c r="G2409" s="5" t="str">
        <f>VLOOKUP(Teams[[#This Row],[franchID]],TeamsFranchises!$A$2:$D$121,2,FALSE)</f>
        <v>Pittsburgh Pirates</v>
      </c>
      <c r="H2409" t="s">
        <v>591</v>
      </c>
      <c r="I2409">
        <v>4</v>
      </c>
      <c r="J2409">
        <v>161</v>
      </c>
      <c r="K2409">
        <v>79</v>
      </c>
      <c r="L2409">
        <v>72</v>
      </c>
      <c r="M2409">
        <v>89</v>
      </c>
      <c r="N2409" t="s">
        <v>51</v>
      </c>
      <c r="O2409" t="s">
        <v>51</v>
      </c>
      <c r="P2409" t="s">
        <v>51</v>
      </c>
      <c r="Q2409" s="5">
        <f>IF(Teams[[#This Row],[LgWin]]="Y", 1,
IF(Teams[[#This Row],[LgWin]] = "N", 0, " "))</f>
        <v>0</v>
      </c>
      <c r="R2409" t="s">
        <v>51</v>
      </c>
      <c r="S2409" s="5">
        <f>IF(Teams[[#This Row],[WSWin]]="Y", 1,
IF(Teams[[#This Row],[WSWin]] = "N", 0, " "))</f>
        <v>0</v>
      </c>
      <c r="T2409">
        <v>641</v>
      </c>
      <c r="U2409">
        <v>5330</v>
      </c>
      <c r="V2409">
        <v>1300</v>
      </c>
      <c r="W2409">
        <v>263</v>
      </c>
      <c r="X2409">
        <v>20</v>
      </c>
      <c r="Y2409">
        <v>142</v>
      </c>
      <c r="Z2409">
        <v>537</v>
      </c>
      <c r="AA2409">
        <v>1109</v>
      </c>
      <c r="AB2409">
        <v>86</v>
      </c>
      <c r="AC2409">
        <v>49</v>
      </c>
      <c r="AD2409">
        <v>73</v>
      </c>
      <c r="AE2409">
        <v>41</v>
      </c>
      <c r="AF2409">
        <v>730</v>
      </c>
      <c r="AG2409">
        <v>664</v>
      </c>
      <c r="AH2409">
        <v>4.2300000000000004</v>
      </c>
      <c r="AI2409">
        <v>2</v>
      </c>
      <c r="AJ2409">
        <v>7</v>
      </c>
      <c r="AK2409">
        <v>47</v>
      </c>
      <c r="AL2409">
        <v>4238</v>
      </c>
      <c r="AM2409">
        <v>1447</v>
      </c>
      <c r="AN2409">
        <v>163</v>
      </c>
      <c r="AO2409">
        <v>572</v>
      </c>
      <c r="AP2409">
        <v>920</v>
      </c>
      <c r="AQ2409">
        <v>115</v>
      </c>
      <c r="AR2409">
        <v>177</v>
      </c>
      <c r="AS2409">
        <v>0.98199999999999998</v>
      </c>
      <c r="AT2409" t="s">
        <v>390</v>
      </c>
      <c r="AU2409" t="s">
        <v>615</v>
      </c>
      <c r="AV2409">
        <v>1784988</v>
      </c>
      <c r="AW2409">
        <v>102</v>
      </c>
      <c r="AX2409">
        <v>103</v>
      </c>
      <c r="AY2409" t="s">
        <v>229</v>
      </c>
      <c r="AZ2409" t="s">
        <v>229</v>
      </c>
      <c r="BA2409" t="s">
        <v>229</v>
      </c>
    </row>
    <row r="2410" spans="1:53" x14ac:dyDescent="0.55000000000000004">
      <c r="A2410">
        <v>2002</v>
      </c>
      <c r="B2410" s="5" t="b">
        <f>Teams[[#This Row],[yearID]]&gt;=1973</f>
        <v>1</v>
      </c>
      <c r="C2410" s="5" t="b">
        <f>Teams[[#This Row],[yearID]]&gt;=1903</f>
        <v>1</v>
      </c>
      <c r="D2410" t="s">
        <v>157</v>
      </c>
      <c r="E2410" t="s">
        <v>554</v>
      </c>
      <c r="F2410" t="s">
        <v>555</v>
      </c>
      <c r="G2410" s="5" t="str">
        <f>VLOOKUP(Teams[[#This Row],[franchID]],TeamsFranchises!$A$2:$D$121,2,FALSE)</f>
        <v>San Diego Padres</v>
      </c>
      <c r="H2410" t="s">
        <v>8</v>
      </c>
      <c r="I2410">
        <v>5</v>
      </c>
      <c r="J2410">
        <v>162</v>
      </c>
      <c r="K2410">
        <v>81</v>
      </c>
      <c r="L2410">
        <v>66</v>
      </c>
      <c r="M2410">
        <v>96</v>
      </c>
      <c r="N2410" t="s">
        <v>51</v>
      </c>
      <c r="O2410" t="s">
        <v>51</v>
      </c>
      <c r="P2410" t="s">
        <v>51</v>
      </c>
      <c r="Q2410" s="5">
        <f>IF(Teams[[#This Row],[LgWin]]="Y", 1,
IF(Teams[[#This Row],[LgWin]] = "N", 0, " "))</f>
        <v>0</v>
      </c>
      <c r="R2410" t="s">
        <v>51</v>
      </c>
      <c r="S2410" s="5">
        <f>IF(Teams[[#This Row],[WSWin]]="Y", 1,
IF(Teams[[#This Row],[WSWin]] = "N", 0, " "))</f>
        <v>0</v>
      </c>
      <c r="T2410">
        <v>662</v>
      </c>
      <c r="U2410">
        <v>5515</v>
      </c>
      <c r="V2410">
        <v>1393</v>
      </c>
      <c r="W2410">
        <v>243</v>
      </c>
      <c r="X2410">
        <v>29</v>
      </c>
      <c r="Y2410">
        <v>136</v>
      </c>
      <c r="Z2410">
        <v>547</v>
      </c>
      <c r="AA2410">
        <v>1062</v>
      </c>
      <c r="AB2410">
        <v>71</v>
      </c>
      <c r="AC2410">
        <v>44</v>
      </c>
      <c r="AD2410">
        <v>30</v>
      </c>
      <c r="AE2410">
        <v>41</v>
      </c>
      <c r="AF2410">
        <v>815</v>
      </c>
      <c r="AG2410">
        <v>737</v>
      </c>
      <c r="AH2410">
        <v>4.62</v>
      </c>
      <c r="AI2410">
        <v>5</v>
      </c>
      <c r="AJ2410">
        <v>10</v>
      </c>
      <c r="AK2410">
        <v>40</v>
      </c>
      <c r="AL2410">
        <v>4309</v>
      </c>
      <c r="AM2410">
        <v>1522</v>
      </c>
      <c r="AN2410">
        <v>177</v>
      </c>
      <c r="AO2410">
        <v>582</v>
      </c>
      <c r="AP2410">
        <v>1108</v>
      </c>
      <c r="AQ2410">
        <v>128</v>
      </c>
      <c r="AR2410">
        <v>162</v>
      </c>
      <c r="AS2410">
        <v>0.97899999999999998</v>
      </c>
      <c r="AT2410" t="s">
        <v>556</v>
      </c>
      <c r="AU2410" t="s">
        <v>599</v>
      </c>
      <c r="AV2410">
        <v>2220601</v>
      </c>
      <c r="AW2410">
        <v>90</v>
      </c>
      <c r="AX2410">
        <v>91</v>
      </c>
      <c r="AY2410" t="s">
        <v>555</v>
      </c>
      <c r="AZ2410" t="s">
        <v>554</v>
      </c>
      <c r="BA2410" t="s">
        <v>554</v>
      </c>
    </row>
    <row r="2411" spans="1:53" x14ac:dyDescent="0.55000000000000004">
      <c r="A2411">
        <v>2002</v>
      </c>
      <c r="B2411" s="5" t="b">
        <f>Teams[[#This Row],[yearID]]&gt;=1973</f>
        <v>1</v>
      </c>
      <c r="C2411" s="5" t="b">
        <f>Teams[[#This Row],[yearID]]&gt;=1903</f>
        <v>1</v>
      </c>
      <c r="D2411" t="s">
        <v>410</v>
      </c>
      <c r="E2411" t="s">
        <v>573</v>
      </c>
      <c r="F2411" t="s">
        <v>573</v>
      </c>
      <c r="G2411" s="5" t="str">
        <f>VLOOKUP(Teams[[#This Row],[franchID]],TeamsFranchises!$A$2:$D$121,2,FALSE)</f>
        <v>Seattle Mariners</v>
      </c>
      <c r="H2411" t="s">
        <v>8</v>
      </c>
      <c r="I2411">
        <v>3</v>
      </c>
      <c r="J2411">
        <v>162</v>
      </c>
      <c r="K2411">
        <v>81</v>
      </c>
      <c r="L2411">
        <v>93</v>
      </c>
      <c r="M2411">
        <v>69</v>
      </c>
      <c r="N2411" t="s">
        <v>51</v>
      </c>
      <c r="O2411" t="s">
        <v>51</v>
      </c>
      <c r="P2411" t="s">
        <v>51</v>
      </c>
      <c r="Q2411" s="5">
        <f>IF(Teams[[#This Row],[LgWin]]="Y", 1,
IF(Teams[[#This Row],[LgWin]] = "N", 0, " "))</f>
        <v>0</v>
      </c>
      <c r="R2411" t="s">
        <v>51</v>
      </c>
      <c r="S2411" s="5">
        <f>IF(Teams[[#This Row],[WSWin]]="Y", 1,
IF(Teams[[#This Row],[WSWin]] = "N", 0, " "))</f>
        <v>0</v>
      </c>
      <c r="T2411">
        <v>814</v>
      </c>
      <c r="U2411">
        <v>5569</v>
      </c>
      <c r="V2411">
        <v>1531</v>
      </c>
      <c r="W2411">
        <v>285</v>
      </c>
      <c r="X2411">
        <v>31</v>
      </c>
      <c r="Y2411">
        <v>152</v>
      </c>
      <c r="Z2411">
        <v>629</v>
      </c>
      <c r="AA2411">
        <v>1003</v>
      </c>
      <c r="AB2411">
        <v>137</v>
      </c>
      <c r="AC2411">
        <v>58</v>
      </c>
      <c r="AD2411">
        <v>51</v>
      </c>
      <c r="AE2411">
        <v>72</v>
      </c>
      <c r="AF2411">
        <v>699</v>
      </c>
      <c r="AG2411">
        <v>654</v>
      </c>
      <c r="AH2411">
        <v>4.07</v>
      </c>
      <c r="AI2411">
        <v>8</v>
      </c>
      <c r="AJ2411">
        <v>12</v>
      </c>
      <c r="AK2411">
        <v>43</v>
      </c>
      <c r="AL2411">
        <v>4336</v>
      </c>
      <c r="AM2411">
        <v>1422</v>
      </c>
      <c r="AN2411">
        <v>178</v>
      </c>
      <c r="AO2411">
        <v>441</v>
      </c>
      <c r="AP2411">
        <v>1063</v>
      </c>
      <c r="AQ2411">
        <v>88</v>
      </c>
      <c r="AR2411">
        <v>134</v>
      </c>
      <c r="AS2411">
        <v>0.98499999999999999</v>
      </c>
      <c r="AT2411" t="s">
        <v>574</v>
      </c>
      <c r="AU2411" t="s">
        <v>612</v>
      </c>
      <c r="AV2411">
        <v>3542938</v>
      </c>
      <c r="AW2411">
        <v>97</v>
      </c>
      <c r="AX2411">
        <v>95</v>
      </c>
      <c r="AY2411" t="s">
        <v>573</v>
      </c>
      <c r="AZ2411" t="s">
        <v>573</v>
      </c>
      <c r="BA2411" t="s">
        <v>573</v>
      </c>
    </row>
    <row r="2412" spans="1:53" x14ac:dyDescent="0.55000000000000004">
      <c r="A2412">
        <v>2002</v>
      </c>
      <c r="B2412" s="5" t="b">
        <f>Teams[[#This Row],[yearID]]&gt;=1973</f>
        <v>1</v>
      </c>
      <c r="C2412" s="5" t="b">
        <f>Teams[[#This Row],[yearID]]&gt;=1903</f>
        <v>1</v>
      </c>
      <c r="D2412" t="s">
        <v>157</v>
      </c>
      <c r="E2412" t="s">
        <v>514</v>
      </c>
      <c r="F2412" t="s">
        <v>243</v>
      </c>
      <c r="G2412" s="5" t="str">
        <f>VLOOKUP(Teams[[#This Row],[franchID]],TeamsFranchises!$A$2:$D$121,2,FALSE)</f>
        <v>San Francisco Giants</v>
      </c>
      <c r="H2412" t="s">
        <v>8</v>
      </c>
      <c r="I2412">
        <v>2</v>
      </c>
      <c r="J2412">
        <v>162</v>
      </c>
      <c r="K2412">
        <v>81</v>
      </c>
      <c r="L2412">
        <v>95</v>
      </c>
      <c r="M2412">
        <v>66</v>
      </c>
      <c r="N2412" t="s">
        <v>51</v>
      </c>
      <c r="O2412" t="s">
        <v>76</v>
      </c>
      <c r="P2412" t="s">
        <v>76</v>
      </c>
      <c r="Q2412" s="5">
        <f>IF(Teams[[#This Row],[LgWin]]="Y", 1,
IF(Teams[[#This Row],[LgWin]] = "N", 0, " "))</f>
        <v>1</v>
      </c>
      <c r="R2412" t="s">
        <v>51</v>
      </c>
      <c r="S2412" s="5">
        <f>IF(Teams[[#This Row],[WSWin]]="Y", 1,
IF(Teams[[#This Row],[WSWin]] = "N", 0, " "))</f>
        <v>0</v>
      </c>
      <c r="T2412">
        <v>783</v>
      </c>
      <c r="U2412">
        <v>5497</v>
      </c>
      <c r="V2412">
        <v>1465</v>
      </c>
      <c r="W2412">
        <v>300</v>
      </c>
      <c r="X2412">
        <v>35</v>
      </c>
      <c r="Y2412">
        <v>198</v>
      </c>
      <c r="Z2412">
        <v>616</v>
      </c>
      <c r="AA2412">
        <v>961</v>
      </c>
      <c r="AB2412">
        <v>74</v>
      </c>
      <c r="AC2412">
        <v>21</v>
      </c>
      <c r="AD2412">
        <v>65</v>
      </c>
      <c r="AE2412">
        <v>52</v>
      </c>
      <c r="AF2412">
        <v>616</v>
      </c>
      <c r="AG2412">
        <v>566</v>
      </c>
      <c r="AH2412">
        <v>3.54</v>
      </c>
      <c r="AI2412">
        <v>10</v>
      </c>
      <c r="AJ2412">
        <v>13</v>
      </c>
      <c r="AK2412">
        <v>43</v>
      </c>
      <c r="AL2412">
        <v>4312</v>
      </c>
      <c r="AM2412">
        <v>1349</v>
      </c>
      <c r="AN2412">
        <v>116</v>
      </c>
      <c r="AO2412">
        <v>523</v>
      </c>
      <c r="AP2412">
        <v>992</v>
      </c>
      <c r="AQ2412">
        <v>90</v>
      </c>
      <c r="AR2412">
        <v>166</v>
      </c>
      <c r="AS2412">
        <v>0.98499999999999999</v>
      </c>
      <c r="AT2412" t="s">
        <v>515</v>
      </c>
      <c r="AU2412" t="s">
        <v>613</v>
      </c>
      <c r="AV2412">
        <v>3253203</v>
      </c>
      <c r="AW2412">
        <v>95</v>
      </c>
      <c r="AX2412">
        <v>94</v>
      </c>
      <c r="AY2412" t="s">
        <v>243</v>
      </c>
      <c r="AZ2412" t="s">
        <v>514</v>
      </c>
      <c r="BA2412" t="s">
        <v>514</v>
      </c>
    </row>
    <row r="2413" spans="1:53" x14ac:dyDescent="0.55000000000000004">
      <c r="A2413">
        <v>2002</v>
      </c>
      <c r="B2413" s="5" t="b">
        <f>Teams[[#This Row],[yearID]]&gt;=1973</f>
        <v>1</v>
      </c>
      <c r="C2413" s="5" t="b">
        <f>Teams[[#This Row],[yearID]]&gt;=1903</f>
        <v>1</v>
      </c>
      <c r="D2413" t="s">
        <v>157</v>
      </c>
      <c r="E2413" t="s">
        <v>396</v>
      </c>
      <c r="F2413" t="s">
        <v>154</v>
      </c>
      <c r="G2413" s="5" t="str">
        <f>VLOOKUP(Teams[[#This Row],[franchID]],TeamsFranchises!$A$2:$D$121,2,FALSE)</f>
        <v>St. Louis Cardinals</v>
      </c>
      <c r="H2413" t="s">
        <v>591</v>
      </c>
      <c r="I2413">
        <v>1</v>
      </c>
      <c r="J2413">
        <v>162</v>
      </c>
      <c r="K2413">
        <v>81</v>
      </c>
      <c r="L2413">
        <v>97</v>
      </c>
      <c r="M2413">
        <v>65</v>
      </c>
      <c r="N2413" t="s">
        <v>76</v>
      </c>
      <c r="O2413" t="s">
        <v>51</v>
      </c>
      <c r="P2413" t="s">
        <v>51</v>
      </c>
      <c r="Q2413" s="5">
        <f>IF(Teams[[#This Row],[LgWin]]="Y", 1,
IF(Teams[[#This Row],[LgWin]] = "N", 0, " "))</f>
        <v>0</v>
      </c>
      <c r="R2413" t="s">
        <v>51</v>
      </c>
      <c r="S2413" s="5">
        <f>IF(Teams[[#This Row],[WSWin]]="Y", 1,
IF(Teams[[#This Row],[WSWin]] = "N", 0, " "))</f>
        <v>0</v>
      </c>
      <c r="T2413">
        <v>787</v>
      </c>
      <c r="U2413">
        <v>5505</v>
      </c>
      <c r="V2413">
        <v>1475</v>
      </c>
      <c r="W2413">
        <v>285</v>
      </c>
      <c r="X2413">
        <v>26</v>
      </c>
      <c r="Y2413">
        <v>175</v>
      </c>
      <c r="Z2413">
        <v>542</v>
      </c>
      <c r="AA2413">
        <v>927</v>
      </c>
      <c r="AB2413">
        <v>86</v>
      </c>
      <c r="AC2413">
        <v>42</v>
      </c>
      <c r="AD2413">
        <v>67</v>
      </c>
      <c r="AE2413">
        <v>49</v>
      </c>
      <c r="AF2413">
        <v>648</v>
      </c>
      <c r="AG2413">
        <v>595</v>
      </c>
      <c r="AH2413">
        <v>3.7</v>
      </c>
      <c r="AI2413">
        <v>4</v>
      </c>
      <c r="AJ2413">
        <v>9</v>
      </c>
      <c r="AK2413">
        <v>42</v>
      </c>
      <c r="AL2413">
        <v>4339</v>
      </c>
      <c r="AM2413">
        <v>1355</v>
      </c>
      <c r="AN2413">
        <v>141</v>
      </c>
      <c r="AO2413">
        <v>547</v>
      </c>
      <c r="AP2413">
        <v>1009</v>
      </c>
      <c r="AQ2413">
        <v>103</v>
      </c>
      <c r="AR2413">
        <v>168</v>
      </c>
      <c r="AS2413">
        <v>0.98299999999999998</v>
      </c>
      <c r="AT2413" t="s">
        <v>409</v>
      </c>
      <c r="AU2413" t="s">
        <v>545</v>
      </c>
      <c r="AV2413">
        <v>3011756</v>
      </c>
      <c r="AW2413">
        <v>98</v>
      </c>
      <c r="AX2413">
        <v>97</v>
      </c>
      <c r="AY2413" t="s">
        <v>154</v>
      </c>
      <c r="AZ2413" t="s">
        <v>396</v>
      </c>
      <c r="BA2413" t="s">
        <v>396</v>
      </c>
    </row>
    <row r="2414" spans="1:53" x14ac:dyDescent="0.55000000000000004">
      <c r="A2414">
        <v>2002</v>
      </c>
      <c r="B2414" s="5" t="b">
        <f>Teams[[#This Row],[yearID]]&gt;=1973</f>
        <v>1</v>
      </c>
      <c r="C2414" s="5" t="b">
        <f>Teams[[#This Row],[yearID]]&gt;=1903</f>
        <v>1</v>
      </c>
      <c r="D2414" t="s">
        <v>410</v>
      </c>
      <c r="E2414" t="s">
        <v>604</v>
      </c>
      <c r="F2414" t="s">
        <v>605</v>
      </c>
      <c r="G2414" s="5" t="str">
        <f>VLOOKUP(Teams[[#This Row],[franchID]],TeamsFranchises!$A$2:$D$121,2,FALSE)</f>
        <v>Tampa Bay Rays</v>
      </c>
      <c r="H2414" t="s">
        <v>37</v>
      </c>
      <c r="I2414">
        <v>5</v>
      </c>
      <c r="J2414">
        <v>161</v>
      </c>
      <c r="K2414">
        <v>81</v>
      </c>
      <c r="L2414">
        <v>55</v>
      </c>
      <c r="M2414">
        <v>106</v>
      </c>
      <c r="N2414" t="s">
        <v>51</v>
      </c>
      <c r="O2414" t="s">
        <v>51</v>
      </c>
      <c r="P2414" t="s">
        <v>51</v>
      </c>
      <c r="Q2414" s="5">
        <f>IF(Teams[[#This Row],[LgWin]]="Y", 1,
IF(Teams[[#This Row],[LgWin]] = "N", 0, " "))</f>
        <v>0</v>
      </c>
      <c r="R2414" t="s">
        <v>51</v>
      </c>
      <c r="S2414" s="5">
        <f>IF(Teams[[#This Row],[WSWin]]="Y", 1,
IF(Teams[[#This Row],[WSWin]] = "N", 0, " "))</f>
        <v>0</v>
      </c>
      <c r="T2414">
        <v>673</v>
      </c>
      <c r="U2414">
        <v>5604</v>
      </c>
      <c r="V2414">
        <v>1418</v>
      </c>
      <c r="W2414">
        <v>297</v>
      </c>
      <c r="X2414">
        <v>35</v>
      </c>
      <c r="Y2414">
        <v>133</v>
      </c>
      <c r="Z2414">
        <v>456</v>
      </c>
      <c r="AA2414">
        <v>1115</v>
      </c>
      <c r="AB2414">
        <v>102</v>
      </c>
      <c r="AC2414">
        <v>45</v>
      </c>
      <c r="AD2414">
        <v>58</v>
      </c>
      <c r="AE2414">
        <v>36</v>
      </c>
      <c r="AF2414">
        <v>918</v>
      </c>
      <c r="AG2414">
        <v>846</v>
      </c>
      <c r="AH2414">
        <v>5.29</v>
      </c>
      <c r="AI2414">
        <v>12</v>
      </c>
      <c r="AJ2414">
        <v>3</v>
      </c>
      <c r="AK2414">
        <v>25</v>
      </c>
      <c r="AL2414">
        <v>4321</v>
      </c>
      <c r="AM2414">
        <v>1567</v>
      </c>
      <c r="AN2414">
        <v>215</v>
      </c>
      <c r="AO2414">
        <v>620</v>
      </c>
      <c r="AP2414">
        <v>925</v>
      </c>
      <c r="AQ2414">
        <v>126</v>
      </c>
      <c r="AR2414">
        <v>168</v>
      </c>
      <c r="AS2414">
        <v>0.97899999999999998</v>
      </c>
      <c r="AT2414" t="s">
        <v>606</v>
      </c>
      <c r="AU2414" t="s">
        <v>607</v>
      </c>
      <c r="AV2414">
        <v>1065742</v>
      </c>
      <c r="AW2414">
        <v>97</v>
      </c>
      <c r="AX2414">
        <v>99</v>
      </c>
      <c r="AY2414" t="s">
        <v>605</v>
      </c>
      <c r="AZ2414" t="s">
        <v>604</v>
      </c>
      <c r="BA2414" t="s">
        <v>604</v>
      </c>
    </row>
    <row r="2415" spans="1:53" x14ac:dyDescent="0.55000000000000004">
      <c r="A2415">
        <v>2002</v>
      </c>
      <c r="B2415" s="5" t="b">
        <f>Teams[[#This Row],[yearID]]&gt;=1973</f>
        <v>1</v>
      </c>
      <c r="C2415" s="5" t="b">
        <f>Teams[[#This Row],[yearID]]&gt;=1903</f>
        <v>1</v>
      </c>
      <c r="D2415" t="s">
        <v>410</v>
      </c>
      <c r="E2415" t="s">
        <v>526</v>
      </c>
      <c r="F2415" t="s">
        <v>526</v>
      </c>
      <c r="G2415" s="5" t="str">
        <f>VLOOKUP(Teams[[#This Row],[franchID]],TeamsFranchises!$A$2:$D$121,2,FALSE)</f>
        <v>Texas Rangers</v>
      </c>
      <c r="H2415" t="s">
        <v>8</v>
      </c>
      <c r="I2415">
        <v>4</v>
      </c>
      <c r="J2415">
        <v>162</v>
      </c>
      <c r="K2415">
        <v>80</v>
      </c>
      <c r="L2415">
        <v>72</v>
      </c>
      <c r="M2415">
        <v>90</v>
      </c>
      <c r="N2415" t="s">
        <v>51</v>
      </c>
      <c r="O2415" t="s">
        <v>51</v>
      </c>
      <c r="P2415" t="s">
        <v>51</v>
      </c>
      <c r="Q2415" s="5">
        <f>IF(Teams[[#This Row],[LgWin]]="Y", 1,
IF(Teams[[#This Row],[LgWin]] = "N", 0, " "))</f>
        <v>0</v>
      </c>
      <c r="R2415" t="s">
        <v>51</v>
      </c>
      <c r="S2415" s="5">
        <f>IF(Teams[[#This Row],[WSWin]]="Y", 1,
IF(Teams[[#This Row],[WSWin]] = "N", 0, " "))</f>
        <v>0</v>
      </c>
      <c r="T2415">
        <v>843</v>
      </c>
      <c r="U2415">
        <v>5618</v>
      </c>
      <c r="V2415">
        <v>1510</v>
      </c>
      <c r="W2415">
        <v>304</v>
      </c>
      <c r="X2415">
        <v>27</v>
      </c>
      <c r="Y2415">
        <v>230</v>
      </c>
      <c r="Z2415">
        <v>554</v>
      </c>
      <c r="AA2415">
        <v>1055</v>
      </c>
      <c r="AB2415">
        <v>62</v>
      </c>
      <c r="AC2415">
        <v>34</v>
      </c>
      <c r="AD2415">
        <v>62</v>
      </c>
      <c r="AE2415">
        <v>50</v>
      </c>
      <c r="AF2415">
        <v>882</v>
      </c>
      <c r="AG2415">
        <v>824</v>
      </c>
      <c r="AH2415">
        <v>5.15</v>
      </c>
      <c r="AI2415">
        <v>4</v>
      </c>
      <c r="AJ2415">
        <v>4</v>
      </c>
      <c r="AK2415">
        <v>33</v>
      </c>
      <c r="AL2415">
        <v>4319</v>
      </c>
      <c r="AM2415">
        <v>1528</v>
      </c>
      <c r="AN2415">
        <v>194</v>
      </c>
      <c r="AO2415">
        <v>669</v>
      </c>
      <c r="AP2415">
        <v>1030</v>
      </c>
      <c r="AQ2415">
        <v>99</v>
      </c>
      <c r="AR2415">
        <v>152</v>
      </c>
      <c r="AS2415">
        <v>0.98399999999999999</v>
      </c>
      <c r="AT2415" t="s">
        <v>568</v>
      </c>
      <c r="AU2415" t="s">
        <v>593</v>
      </c>
      <c r="AV2415">
        <v>2352397</v>
      </c>
      <c r="AW2415">
        <v>106</v>
      </c>
      <c r="AX2415">
        <v>107</v>
      </c>
      <c r="AY2415" t="s">
        <v>526</v>
      </c>
      <c r="AZ2415" t="s">
        <v>526</v>
      </c>
      <c r="BA2415" t="s">
        <v>526</v>
      </c>
    </row>
    <row r="2416" spans="1:53" x14ac:dyDescent="0.55000000000000004">
      <c r="A2416">
        <v>2002</v>
      </c>
      <c r="B2416" s="5" t="b">
        <f>Teams[[#This Row],[yearID]]&gt;=1973</f>
        <v>1</v>
      </c>
      <c r="C2416" s="5" t="b">
        <f>Teams[[#This Row],[yearID]]&gt;=1903</f>
        <v>1</v>
      </c>
      <c r="D2416" t="s">
        <v>410</v>
      </c>
      <c r="E2416" t="s">
        <v>576</v>
      </c>
      <c r="F2416" t="s">
        <v>576</v>
      </c>
      <c r="G2416" s="5" t="str">
        <f>VLOOKUP(Teams[[#This Row],[franchID]],TeamsFranchises!$A$2:$D$121,2,FALSE)</f>
        <v>Toronto Blue Jays</v>
      </c>
      <c r="H2416" t="s">
        <v>37</v>
      </c>
      <c r="I2416">
        <v>3</v>
      </c>
      <c r="J2416">
        <v>162</v>
      </c>
      <c r="K2416">
        <v>81</v>
      </c>
      <c r="L2416">
        <v>78</v>
      </c>
      <c r="M2416">
        <v>84</v>
      </c>
      <c r="N2416" t="s">
        <v>51</v>
      </c>
      <c r="O2416" t="s">
        <v>51</v>
      </c>
      <c r="P2416" t="s">
        <v>51</v>
      </c>
      <c r="Q2416" s="5">
        <f>IF(Teams[[#This Row],[LgWin]]="Y", 1,
IF(Teams[[#This Row],[LgWin]] = "N", 0, " "))</f>
        <v>0</v>
      </c>
      <c r="R2416" t="s">
        <v>51</v>
      </c>
      <c r="S2416" s="5">
        <f>IF(Teams[[#This Row],[WSWin]]="Y", 1,
IF(Teams[[#This Row],[WSWin]] = "N", 0, " "))</f>
        <v>0</v>
      </c>
      <c r="T2416">
        <v>813</v>
      </c>
      <c r="U2416">
        <v>5581</v>
      </c>
      <c r="V2416">
        <v>1457</v>
      </c>
      <c r="W2416">
        <v>305</v>
      </c>
      <c r="X2416">
        <v>38</v>
      </c>
      <c r="Y2416">
        <v>187</v>
      </c>
      <c r="Z2416">
        <v>522</v>
      </c>
      <c r="AA2416">
        <v>1142</v>
      </c>
      <c r="AB2416">
        <v>71</v>
      </c>
      <c r="AC2416">
        <v>18</v>
      </c>
      <c r="AD2416">
        <v>53</v>
      </c>
      <c r="AE2416">
        <v>57</v>
      </c>
      <c r="AF2416">
        <v>828</v>
      </c>
      <c r="AG2416">
        <v>767</v>
      </c>
      <c r="AH2416">
        <v>4.8</v>
      </c>
      <c r="AI2416">
        <v>6</v>
      </c>
      <c r="AJ2416">
        <v>6</v>
      </c>
      <c r="AK2416">
        <v>41</v>
      </c>
      <c r="AL2416">
        <v>4315</v>
      </c>
      <c r="AM2416">
        <v>1504</v>
      </c>
      <c r="AN2416">
        <v>177</v>
      </c>
      <c r="AO2416">
        <v>590</v>
      </c>
      <c r="AP2416">
        <v>991</v>
      </c>
      <c r="AQ2416">
        <v>107</v>
      </c>
      <c r="AR2416">
        <v>159</v>
      </c>
      <c r="AS2416">
        <v>0.98199999999999998</v>
      </c>
      <c r="AT2416" t="s">
        <v>577</v>
      </c>
      <c r="AU2416" t="s">
        <v>581</v>
      </c>
      <c r="AV2416">
        <v>1637900</v>
      </c>
      <c r="AW2416">
        <v>104</v>
      </c>
      <c r="AX2416">
        <v>104</v>
      </c>
      <c r="AY2416" t="s">
        <v>576</v>
      </c>
      <c r="AZ2416" t="s">
        <v>576</v>
      </c>
      <c r="BA2416" t="s">
        <v>576</v>
      </c>
    </row>
    <row r="2417" spans="1:53" x14ac:dyDescent="0.55000000000000004">
      <c r="A2417">
        <v>2003</v>
      </c>
      <c r="B2417" s="5" t="b">
        <f>Teams[[#This Row],[yearID]]&gt;=1973</f>
        <v>1</v>
      </c>
      <c r="C2417" s="5" t="b">
        <f>Teams[[#This Row],[yearID]]&gt;=1903</f>
        <v>1</v>
      </c>
      <c r="D2417" t="s">
        <v>410</v>
      </c>
      <c r="E2417" t="s">
        <v>520</v>
      </c>
      <c r="F2417" t="s">
        <v>520</v>
      </c>
      <c r="G2417" s="5" t="str">
        <f>VLOOKUP(Teams[[#This Row],[franchID]],TeamsFranchises!$A$2:$D$121,2,FALSE)</f>
        <v>Los Angeles Angels of Anaheim</v>
      </c>
      <c r="H2417" t="s">
        <v>8</v>
      </c>
      <c r="I2417">
        <v>3</v>
      </c>
      <c r="J2417">
        <v>162</v>
      </c>
      <c r="K2417">
        <v>82</v>
      </c>
      <c r="L2417">
        <v>77</v>
      </c>
      <c r="M2417">
        <v>85</v>
      </c>
      <c r="N2417" t="s">
        <v>51</v>
      </c>
      <c r="O2417" t="s">
        <v>51</v>
      </c>
      <c r="P2417" t="s">
        <v>51</v>
      </c>
      <c r="Q2417" s="5">
        <f>IF(Teams[[#This Row],[LgWin]]="Y", 1,
IF(Teams[[#This Row],[LgWin]] = "N", 0, " "))</f>
        <v>0</v>
      </c>
      <c r="R2417" t="s">
        <v>51</v>
      </c>
      <c r="S2417" s="5">
        <f>IF(Teams[[#This Row],[WSWin]]="Y", 1,
IF(Teams[[#This Row],[WSWin]] = "N", 0, " "))</f>
        <v>0</v>
      </c>
      <c r="T2417">
        <v>736</v>
      </c>
      <c r="U2417">
        <v>5487</v>
      </c>
      <c r="V2417">
        <v>1473</v>
      </c>
      <c r="W2417">
        <v>276</v>
      </c>
      <c r="X2417">
        <v>33</v>
      </c>
      <c r="Y2417">
        <v>150</v>
      </c>
      <c r="Z2417">
        <v>476</v>
      </c>
      <c r="AA2417">
        <v>838</v>
      </c>
      <c r="AB2417">
        <v>129</v>
      </c>
      <c r="AC2417">
        <v>61</v>
      </c>
      <c r="AD2417">
        <v>56</v>
      </c>
      <c r="AE2417">
        <v>50</v>
      </c>
      <c r="AF2417">
        <v>743</v>
      </c>
      <c r="AG2417">
        <v>680</v>
      </c>
      <c r="AH2417">
        <v>4.28</v>
      </c>
      <c r="AI2417">
        <v>5</v>
      </c>
      <c r="AJ2417">
        <v>9</v>
      </c>
      <c r="AK2417">
        <v>39</v>
      </c>
      <c r="AL2417">
        <v>4294</v>
      </c>
      <c r="AM2417">
        <v>1444</v>
      </c>
      <c r="AN2417">
        <v>190</v>
      </c>
      <c r="AO2417">
        <v>486</v>
      </c>
      <c r="AP2417">
        <v>980</v>
      </c>
      <c r="AQ2417">
        <v>105</v>
      </c>
      <c r="AR2417">
        <v>138</v>
      </c>
      <c r="AS2417">
        <v>0.98199999999999998</v>
      </c>
      <c r="AT2417" t="s">
        <v>595</v>
      </c>
      <c r="AU2417" t="s">
        <v>596</v>
      </c>
      <c r="AV2417">
        <v>3061094</v>
      </c>
      <c r="AW2417">
        <v>98</v>
      </c>
      <c r="AX2417">
        <v>97</v>
      </c>
      <c r="AY2417" t="s">
        <v>520</v>
      </c>
      <c r="AZ2417" t="s">
        <v>520</v>
      </c>
      <c r="BA2417" t="s">
        <v>520</v>
      </c>
    </row>
    <row r="2418" spans="1:53" x14ac:dyDescent="0.55000000000000004">
      <c r="A2418">
        <v>2003</v>
      </c>
      <c r="B2418" s="5" t="b">
        <f>Teams[[#This Row],[yearID]]&gt;=1973</f>
        <v>1</v>
      </c>
      <c r="C2418" s="5" t="b">
        <f>Teams[[#This Row],[yearID]]&gt;=1903</f>
        <v>1</v>
      </c>
      <c r="D2418" t="s">
        <v>157</v>
      </c>
      <c r="E2418" t="s">
        <v>601</v>
      </c>
      <c r="F2418" t="s">
        <v>601</v>
      </c>
      <c r="G2418" s="5" t="str">
        <f>VLOOKUP(Teams[[#This Row],[franchID]],TeamsFranchises!$A$2:$D$121,2,FALSE)</f>
        <v>Arizona Diamondbacks</v>
      </c>
      <c r="H2418" t="s">
        <v>8</v>
      </c>
      <c r="I2418">
        <v>3</v>
      </c>
      <c r="J2418">
        <v>162</v>
      </c>
      <c r="K2418">
        <v>81</v>
      </c>
      <c r="L2418">
        <v>84</v>
      </c>
      <c r="M2418">
        <v>78</v>
      </c>
      <c r="N2418" t="s">
        <v>51</v>
      </c>
      <c r="O2418" t="s">
        <v>51</v>
      </c>
      <c r="P2418" t="s">
        <v>51</v>
      </c>
      <c r="Q2418" s="5">
        <f>IF(Teams[[#This Row],[LgWin]]="Y", 1,
IF(Teams[[#This Row],[LgWin]] = "N", 0, " "))</f>
        <v>0</v>
      </c>
      <c r="R2418" t="s">
        <v>51</v>
      </c>
      <c r="S2418" s="5">
        <f>IF(Teams[[#This Row],[WSWin]]="Y", 1,
IF(Teams[[#This Row],[WSWin]] = "N", 0, " "))</f>
        <v>0</v>
      </c>
      <c r="T2418">
        <v>717</v>
      </c>
      <c r="U2418">
        <v>5570</v>
      </c>
      <c r="V2418">
        <v>1467</v>
      </c>
      <c r="W2418">
        <v>303</v>
      </c>
      <c r="X2418">
        <v>47</v>
      </c>
      <c r="Y2418">
        <v>152</v>
      </c>
      <c r="Z2418">
        <v>531</v>
      </c>
      <c r="AA2418">
        <v>1006</v>
      </c>
      <c r="AB2418">
        <v>76</v>
      </c>
      <c r="AC2418">
        <v>38</v>
      </c>
      <c r="AD2418">
        <v>45</v>
      </c>
      <c r="AE2418">
        <v>52</v>
      </c>
      <c r="AF2418">
        <v>685</v>
      </c>
      <c r="AG2418">
        <v>621</v>
      </c>
      <c r="AH2418">
        <v>3.84</v>
      </c>
      <c r="AI2418">
        <v>7</v>
      </c>
      <c r="AJ2418">
        <v>11</v>
      </c>
      <c r="AK2418">
        <v>42</v>
      </c>
      <c r="AL2418">
        <v>4365</v>
      </c>
      <c r="AM2418">
        <v>1379</v>
      </c>
      <c r="AN2418">
        <v>150</v>
      </c>
      <c r="AO2418">
        <v>526</v>
      </c>
      <c r="AP2418">
        <v>1291</v>
      </c>
      <c r="AQ2418">
        <v>107</v>
      </c>
      <c r="AR2418">
        <v>132</v>
      </c>
      <c r="AS2418">
        <v>0.98299999999999998</v>
      </c>
      <c r="AT2418" t="s">
        <v>602</v>
      </c>
      <c r="AU2418" t="s">
        <v>603</v>
      </c>
      <c r="AV2418">
        <v>2805542</v>
      </c>
      <c r="AW2418">
        <v>108</v>
      </c>
      <c r="AX2418">
        <v>109</v>
      </c>
      <c r="AY2418" t="s">
        <v>601</v>
      </c>
      <c r="AZ2418" t="s">
        <v>601</v>
      </c>
      <c r="BA2418" t="s">
        <v>601</v>
      </c>
    </row>
    <row r="2419" spans="1:53" x14ac:dyDescent="0.55000000000000004">
      <c r="A2419">
        <v>2003</v>
      </c>
      <c r="B2419" s="5" t="b">
        <f>Teams[[#This Row],[yearID]]&gt;=1973</f>
        <v>1</v>
      </c>
      <c r="C2419" s="5" t="b">
        <f>Teams[[#This Row],[yearID]]&gt;=1903</f>
        <v>1</v>
      </c>
      <c r="D2419" t="s">
        <v>157</v>
      </c>
      <c r="E2419" t="s">
        <v>159</v>
      </c>
      <c r="F2419" t="s">
        <v>159</v>
      </c>
      <c r="G2419" s="5" t="str">
        <f>VLOOKUP(Teams[[#This Row],[franchID]],TeamsFranchises!$A$2:$D$121,2,FALSE)</f>
        <v>Atlanta Braves</v>
      </c>
      <c r="H2419" t="s">
        <v>37</v>
      </c>
      <c r="I2419">
        <v>1</v>
      </c>
      <c r="J2419">
        <v>162</v>
      </c>
      <c r="K2419">
        <v>81</v>
      </c>
      <c r="L2419">
        <v>101</v>
      </c>
      <c r="M2419">
        <v>61</v>
      </c>
      <c r="N2419" t="s">
        <v>76</v>
      </c>
      <c r="O2419" t="s">
        <v>51</v>
      </c>
      <c r="P2419" t="s">
        <v>51</v>
      </c>
      <c r="Q2419" s="5">
        <f>IF(Teams[[#This Row],[LgWin]]="Y", 1,
IF(Teams[[#This Row],[LgWin]] = "N", 0, " "))</f>
        <v>0</v>
      </c>
      <c r="R2419" t="s">
        <v>51</v>
      </c>
      <c r="S2419" s="5">
        <f>IF(Teams[[#This Row],[WSWin]]="Y", 1,
IF(Teams[[#This Row],[WSWin]] = "N", 0, " "))</f>
        <v>0</v>
      </c>
      <c r="T2419">
        <v>907</v>
      </c>
      <c r="U2419">
        <v>5670</v>
      </c>
      <c r="V2419">
        <v>1608</v>
      </c>
      <c r="W2419">
        <v>321</v>
      </c>
      <c r="X2419">
        <v>31</v>
      </c>
      <c r="Y2419">
        <v>235</v>
      </c>
      <c r="Z2419">
        <v>545</v>
      </c>
      <c r="AA2419">
        <v>933</v>
      </c>
      <c r="AB2419">
        <v>68</v>
      </c>
      <c r="AC2419">
        <v>22</v>
      </c>
      <c r="AD2419">
        <v>49</v>
      </c>
      <c r="AE2419">
        <v>49</v>
      </c>
      <c r="AF2419">
        <v>740</v>
      </c>
      <c r="AG2419">
        <v>663</v>
      </c>
      <c r="AH2419">
        <v>4.0999999999999996</v>
      </c>
      <c r="AI2419">
        <v>4</v>
      </c>
      <c r="AJ2419">
        <v>7</v>
      </c>
      <c r="AK2419">
        <v>51</v>
      </c>
      <c r="AL2419">
        <v>4369</v>
      </c>
      <c r="AM2419">
        <v>1425</v>
      </c>
      <c r="AN2419">
        <v>147</v>
      </c>
      <c r="AO2419">
        <v>555</v>
      </c>
      <c r="AP2419">
        <v>992</v>
      </c>
      <c r="AQ2419">
        <v>121</v>
      </c>
      <c r="AR2419">
        <v>166</v>
      </c>
      <c r="AS2419">
        <v>0.98099999999999998</v>
      </c>
      <c r="AT2419" t="s">
        <v>541</v>
      </c>
      <c r="AU2419" t="s">
        <v>597</v>
      </c>
      <c r="AV2419">
        <v>2401084</v>
      </c>
      <c r="AW2419">
        <v>101</v>
      </c>
      <c r="AX2419">
        <v>100</v>
      </c>
      <c r="AY2419" t="s">
        <v>159</v>
      </c>
      <c r="AZ2419" t="s">
        <v>159</v>
      </c>
      <c r="BA2419" t="s">
        <v>159</v>
      </c>
    </row>
    <row r="2420" spans="1:53" x14ac:dyDescent="0.55000000000000004">
      <c r="A2420">
        <v>2003</v>
      </c>
      <c r="B2420" s="5" t="b">
        <f>Teams[[#This Row],[yearID]]&gt;=1973</f>
        <v>1</v>
      </c>
      <c r="C2420" s="5" t="b">
        <f>Teams[[#This Row],[yearID]]&gt;=1903</f>
        <v>1</v>
      </c>
      <c r="D2420" t="s">
        <v>410</v>
      </c>
      <c r="E2420" t="s">
        <v>95</v>
      </c>
      <c r="F2420" t="s">
        <v>95</v>
      </c>
      <c r="G2420" s="5" t="str">
        <f>VLOOKUP(Teams[[#This Row],[franchID]],TeamsFranchises!$A$2:$D$121,2,FALSE)</f>
        <v>Baltimore Orioles</v>
      </c>
      <c r="H2420" t="s">
        <v>37</v>
      </c>
      <c r="I2420">
        <v>4</v>
      </c>
      <c r="J2420">
        <v>163</v>
      </c>
      <c r="K2420">
        <v>81</v>
      </c>
      <c r="L2420">
        <v>71</v>
      </c>
      <c r="M2420">
        <v>91</v>
      </c>
      <c r="N2420" t="s">
        <v>51</v>
      </c>
      <c r="O2420" t="s">
        <v>51</v>
      </c>
      <c r="P2420" t="s">
        <v>51</v>
      </c>
      <c r="Q2420" s="5">
        <f>IF(Teams[[#This Row],[LgWin]]="Y", 1,
IF(Teams[[#This Row],[LgWin]] = "N", 0, " "))</f>
        <v>0</v>
      </c>
      <c r="R2420" t="s">
        <v>51</v>
      </c>
      <c r="S2420" s="5">
        <f>IF(Teams[[#This Row],[WSWin]]="Y", 1,
IF(Teams[[#This Row],[WSWin]] = "N", 0, " "))</f>
        <v>0</v>
      </c>
      <c r="T2420">
        <v>743</v>
      </c>
      <c r="U2420">
        <v>5665</v>
      </c>
      <c r="V2420">
        <v>1516</v>
      </c>
      <c r="W2420">
        <v>277</v>
      </c>
      <c r="X2420">
        <v>24</v>
      </c>
      <c r="Y2420">
        <v>152</v>
      </c>
      <c r="Z2420">
        <v>431</v>
      </c>
      <c r="AA2420">
        <v>902</v>
      </c>
      <c r="AB2420">
        <v>89</v>
      </c>
      <c r="AC2420">
        <v>36</v>
      </c>
      <c r="AD2420">
        <v>54</v>
      </c>
      <c r="AE2420">
        <v>40</v>
      </c>
      <c r="AF2420">
        <v>820</v>
      </c>
      <c r="AG2420">
        <v>767</v>
      </c>
      <c r="AH2420">
        <v>4.76</v>
      </c>
      <c r="AI2420">
        <v>9</v>
      </c>
      <c r="AJ2420">
        <v>3</v>
      </c>
      <c r="AK2420">
        <v>41</v>
      </c>
      <c r="AL2420">
        <v>4349</v>
      </c>
      <c r="AM2420">
        <v>1579</v>
      </c>
      <c r="AN2420">
        <v>198</v>
      </c>
      <c r="AO2420">
        <v>526</v>
      </c>
      <c r="AP2420">
        <v>981</v>
      </c>
      <c r="AQ2420">
        <v>105</v>
      </c>
      <c r="AR2420">
        <v>164</v>
      </c>
      <c r="AS2420">
        <v>0.98299999999999998</v>
      </c>
      <c r="AT2420" t="s">
        <v>218</v>
      </c>
      <c r="AU2420" t="s">
        <v>583</v>
      </c>
      <c r="AV2420">
        <v>2454523</v>
      </c>
      <c r="AW2420">
        <v>99</v>
      </c>
      <c r="AX2420">
        <v>99</v>
      </c>
      <c r="AY2420" t="s">
        <v>95</v>
      </c>
      <c r="AZ2420" t="s">
        <v>95</v>
      </c>
      <c r="BA2420" t="s">
        <v>95</v>
      </c>
    </row>
    <row r="2421" spans="1:53" x14ac:dyDescent="0.55000000000000004">
      <c r="A2421">
        <v>2003</v>
      </c>
      <c r="B2421" s="5" t="b">
        <f>Teams[[#This Row],[yearID]]&gt;=1973</f>
        <v>1</v>
      </c>
      <c r="C2421" s="5" t="b">
        <f>Teams[[#This Row],[yearID]]&gt;=1903</f>
        <v>1</v>
      </c>
      <c r="D2421" t="s">
        <v>410</v>
      </c>
      <c r="E2421" t="s">
        <v>54</v>
      </c>
      <c r="F2421" t="s">
        <v>54</v>
      </c>
      <c r="G2421" s="5" t="str">
        <f>VLOOKUP(Teams[[#This Row],[franchID]],TeamsFranchises!$A$2:$D$121,2,FALSE)</f>
        <v>Boston Red Sox</v>
      </c>
      <c r="H2421" t="s">
        <v>37</v>
      </c>
      <c r="I2421">
        <v>2</v>
      </c>
      <c r="J2421">
        <v>162</v>
      </c>
      <c r="K2421">
        <v>81</v>
      </c>
      <c r="L2421">
        <v>95</v>
      </c>
      <c r="M2421">
        <v>67</v>
      </c>
      <c r="N2421" t="s">
        <v>51</v>
      </c>
      <c r="O2421" t="s">
        <v>76</v>
      </c>
      <c r="P2421" t="s">
        <v>51</v>
      </c>
      <c r="Q2421" s="5">
        <f>IF(Teams[[#This Row],[LgWin]]="Y", 1,
IF(Teams[[#This Row],[LgWin]] = "N", 0, " "))</f>
        <v>0</v>
      </c>
      <c r="R2421" t="s">
        <v>51</v>
      </c>
      <c r="S2421" s="5">
        <f>IF(Teams[[#This Row],[WSWin]]="Y", 1,
IF(Teams[[#This Row],[WSWin]] = "N", 0, " "))</f>
        <v>0</v>
      </c>
      <c r="T2421">
        <v>961</v>
      </c>
      <c r="U2421">
        <v>5769</v>
      </c>
      <c r="V2421">
        <v>1667</v>
      </c>
      <c r="W2421">
        <v>371</v>
      </c>
      <c r="X2421">
        <v>40</v>
      </c>
      <c r="Y2421">
        <v>238</v>
      </c>
      <c r="Z2421">
        <v>620</v>
      </c>
      <c r="AA2421">
        <v>943</v>
      </c>
      <c r="AB2421">
        <v>88</v>
      </c>
      <c r="AC2421">
        <v>35</v>
      </c>
      <c r="AD2421">
        <v>53</v>
      </c>
      <c r="AE2421">
        <v>64</v>
      </c>
      <c r="AF2421">
        <v>809</v>
      </c>
      <c r="AG2421">
        <v>729</v>
      </c>
      <c r="AH2421">
        <v>4.4800000000000004</v>
      </c>
      <c r="AI2421">
        <v>5</v>
      </c>
      <c r="AJ2421">
        <v>6</v>
      </c>
      <c r="AK2421">
        <v>36</v>
      </c>
      <c r="AL2421">
        <v>4394</v>
      </c>
      <c r="AM2421">
        <v>1503</v>
      </c>
      <c r="AN2421">
        <v>153</v>
      </c>
      <c r="AO2421">
        <v>488</v>
      </c>
      <c r="AP2421">
        <v>1141</v>
      </c>
      <c r="AQ2421">
        <v>113</v>
      </c>
      <c r="AR2421">
        <v>130</v>
      </c>
      <c r="AS2421">
        <v>0.98199999999999998</v>
      </c>
      <c r="AT2421" t="s">
        <v>441</v>
      </c>
      <c r="AU2421" t="s">
        <v>493</v>
      </c>
      <c r="AV2421">
        <v>2724165</v>
      </c>
      <c r="AW2421">
        <v>105</v>
      </c>
      <c r="AX2421">
        <v>103</v>
      </c>
      <c r="AY2421" t="s">
        <v>54</v>
      </c>
      <c r="AZ2421" t="s">
        <v>54</v>
      </c>
      <c r="BA2421" t="s">
        <v>54</v>
      </c>
    </row>
    <row r="2422" spans="1:53" x14ac:dyDescent="0.55000000000000004">
      <c r="A2422">
        <v>2003</v>
      </c>
      <c r="B2422" s="5" t="b">
        <f>Teams[[#This Row],[yearID]]&gt;=1973</f>
        <v>1</v>
      </c>
      <c r="C2422" s="5" t="b">
        <f>Teams[[#This Row],[yearID]]&gt;=1903</f>
        <v>1</v>
      </c>
      <c r="D2422" t="s">
        <v>410</v>
      </c>
      <c r="E2422" t="s">
        <v>415</v>
      </c>
      <c r="F2422" t="s">
        <v>416</v>
      </c>
      <c r="G2422" s="5" t="str">
        <f>VLOOKUP(Teams[[#This Row],[franchID]],TeamsFranchises!$A$2:$D$121,2,FALSE)</f>
        <v>Chicago White Sox</v>
      </c>
      <c r="H2422" t="s">
        <v>591</v>
      </c>
      <c r="I2422">
        <v>2</v>
      </c>
      <c r="J2422">
        <v>162</v>
      </c>
      <c r="K2422">
        <v>81</v>
      </c>
      <c r="L2422">
        <v>86</v>
      </c>
      <c r="M2422">
        <v>76</v>
      </c>
      <c r="N2422" t="s">
        <v>51</v>
      </c>
      <c r="O2422" t="s">
        <v>51</v>
      </c>
      <c r="P2422" t="s">
        <v>51</v>
      </c>
      <c r="Q2422" s="5">
        <f>IF(Teams[[#This Row],[LgWin]]="Y", 1,
IF(Teams[[#This Row],[LgWin]] = "N", 0, " "))</f>
        <v>0</v>
      </c>
      <c r="R2422" t="s">
        <v>51</v>
      </c>
      <c r="S2422" s="5">
        <f>IF(Teams[[#This Row],[WSWin]]="Y", 1,
IF(Teams[[#This Row],[WSWin]] = "N", 0, " "))</f>
        <v>0</v>
      </c>
      <c r="T2422">
        <v>791</v>
      </c>
      <c r="U2422">
        <v>5487</v>
      </c>
      <c r="V2422">
        <v>1445</v>
      </c>
      <c r="W2422">
        <v>303</v>
      </c>
      <c r="X2422">
        <v>19</v>
      </c>
      <c r="Y2422">
        <v>220</v>
      </c>
      <c r="Z2422">
        <v>519</v>
      </c>
      <c r="AA2422">
        <v>916</v>
      </c>
      <c r="AB2422">
        <v>77</v>
      </c>
      <c r="AC2422">
        <v>29</v>
      </c>
      <c r="AD2422">
        <v>58</v>
      </c>
      <c r="AE2422">
        <v>41</v>
      </c>
      <c r="AF2422">
        <v>715</v>
      </c>
      <c r="AG2422">
        <v>663</v>
      </c>
      <c r="AH2422">
        <v>4.17</v>
      </c>
      <c r="AI2422">
        <v>12</v>
      </c>
      <c r="AJ2422">
        <v>4</v>
      </c>
      <c r="AK2422">
        <v>36</v>
      </c>
      <c r="AL2422">
        <v>4293</v>
      </c>
      <c r="AM2422">
        <v>1364</v>
      </c>
      <c r="AN2422">
        <v>162</v>
      </c>
      <c r="AO2422">
        <v>518</v>
      </c>
      <c r="AP2422">
        <v>1056</v>
      </c>
      <c r="AQ2422">
        <v>93</v>
      </c>
      <c r="AR2422">
        <v>154</v>
      </c>
      <c r="AS2422">
        <v>0.98399999999999999</v>
      </c>
      <c r="AT2422" t="s">
        <v>417</v>
      </c>
      <c r="AU2422" t="s">
        <v>617</v>
      </c>
      <c r="AV2422">
        <v>1939524</v>
      </c>
      <c r="AW2422">
        <v>102</v>
      </c>
      <c r="AX2422">
        <v>102</v>
      </c>
      <c r="AY2422" t="s">
        <v>416</v>
      </c>
      <c r="AZ2422" t="s">
        <v>415</v>
      </c>
      <c r="BA2422" t="s">
        <v>415</v>
      </c>
    </row>
    <row r="2423" spans="1:53" x14ac:dyDescent="0.55000000000000004">
      <c r="A2423">
        <v>2003</v>
      </c>
      <c r="B2423" s="5" t="b">
        <f>Teams[[#This Row],[yearID]]&gt;=1973</f>
        <v>1</v>
      </c>
      <c r="C2423" s="5" t="b">
        <f>Teams[[#This Row],[yearID]]&gt;=1903</f>
        <v>1</v>
      </c>
      <c r="D2423" t="s">
        <v>157</v>
      </c>
      <c r="E2423" t="s">
        <v>161</v>
      </c>
      <c r="F2423" t="s">
        <v>162</v>
      </c>
      <c r="G2423" s="5" t="str">
        <f>VLOOKUP(Teams[[#This Row],[franchID]],TeamsFranchises!$A$2:$D$121,2,FALSE)</f>
        <v>Chicago Cubs</v>
      </c>
      <c r="H2423" t="s">
        <v>591</v>
      </c>
      <c r="I2423">
        <v>1</v>
      </c>
      <c r="J2423">
        <v>162</v>
      </c>
      <c r="K2423">
        <v>81</v>
      </c>
      <c r="L2423">
        <v>88</v>
      </c>
      <c r="M2423">
        <v>74</v>
      </c>
      <c r="N2423" t="s">
        <v>76</v>
      </c>
      <c r="O2423" t="s">
        <v>51</v>
      </c>
      <c r="P2423" t="s">
        <v>51</v>
      </c>
      <c r="Q2423" s="5">
        <f>IF(Teams[[#This Row],[LgWin]]="Y", 1,
IF(Teams[[#This Row],[LgWin]] = "N", 0, " "))</f>
        <v>0</v>
      </c>
      <c r="R2423" t="s">
        <v>51</v>
      </c>
      <c r="S2423" s="5">
        <f>IF(Teams[[#This Row],[WSWin]]="Y", 1,
IF(Teams[[#This Row],[WSWin]] = "N", 0, " "))</f>
        <v>0</v>
      </c>
      <c r="T2423">
        <v>724</v>
      </c>
      <c r="U2423">
        <v>5519</v>
      </c>
      <c r="V2423">
        <v>1431</v>
      </c>
      <c r="W2423">
        <v>302</v>
      </c>
      <c r="X2423">
        <v>24</v>
      </c>
      <c r="Y2423">
        <v>172</v>
      </c>
      <c r="Z2423">
        <v>492</v>
      </c>
      <c r="AA2423">
        <v>1158</v>
      </c>
      <c r="AB2423">
        <v>73</v>
      </c>
      <c r="AC2423">
        <v>31</v>
      </c>
      <c r="AD2423">
        <v>50</v>
      </c>
      <c r="AE2423">
        <v>46</v>
      </c>
      <c r="AF2423">
        <v>683</v>
      </c>
      <c r="AG2423">
        <v>619</v>
      </c>
      <c r="AH2423">
        <v>3.83</v>
      </c>
      <c r="AI2423">
        <v>13</v>
      </c>
      <c r="AJ2423">
        <v>14</v>
      </c>
      <c r="AK2423">
        <v>36</v>
      </c>
      <c r="AL2423">
        <v>4369</v>
      </c>
      <c r="AM2423">
        <v>1304</v>
      </c>
      <c r="AN2423">
        <v>143</v>
      </c>
      <c r="AO2423">
        <v>617</v>
      </c>
      <c r="AP2423">
        <v>1404</v>
      </c>
      <c r="AQ2423">
        <v>106</v>
      </c>
      <c r="AR2423">
        <v>157</v>
      </c>
      <c r="AS2423">
        <v>0.98299999999999998</v>
      </c>
      <c r="AT2423" t="s">
        <v>434</v>
      </c>
      <c r="AU2423" t="s">
        <v>473</v>
      </c>
      <c r="AV2423">
        <v>2962630</v>
      </c>
      <c r="AW2423">
        <v>101</v>
      </c>
      <c r="AX2423">
        <v>101</v>
      </c>
      <c r="AY2423" t="s">
        <v>162</v>
      </c>
      <c r="AZ2423" t="s">
        <v>161</v>
      </c>
      <c r="BA2423" t="s">
        <v>161</v>
      </c>
    </row>
    <row r="2424" spans="1:53" x14ac:dyDescent="0.55000000000000004">
      <c r="A2424">
        <v>2003</v>
      </c>
      <c r="B2424" s="5" t="b">
        <f>Teams[[#This Row],[yearID]]&gt;=1973</f>
        <v>1</v>
      </c>
      <c r="C2424" s="5" t="b">
        <f>Teams[[#This Row],[yearID]]&gt;=1903</f>
        <v>1</v>
      </c>
      <c r="D2424" t="s">
        <v>157</v>
      </c>
      <c r="E2424" t="s">
        <v>167</v>
      </c>
      <c r="F2424" t="s">
        <v>167</v>
      </c>
      <c r="G2424" s="5" t="str">
        <f>VLOOKUP(Teams[[#This Row],[franchID]],TeamsFranchises!$A$2:$D$121,2,FALSE)</f>
        <v>Cincinnati Reds</v>
      </c>
      <c r="H2424" t="s">
        <v>591</v>
      </c>
      <c r="I2424">
        <v>5</v>
      </c>
      <c r="J2424">
        <v>162</v>
      </c>
      <c r="K2424">
        <v>81</v>
      </c>
      <c r="L2424">
        <v>69</v>
      </c>
      <c r="M2424">
        <v>93</v>
      </c>
      <c r="N2424" t="s">
        <v>51</v>
      </c>
      <c r="O2424" t="s">
        <v>51</v>
      </c>
      <c r="P2424" t="s">
        <v>51</v>
      </c>
      <c r="Q2424" s="5">
        <f>IF(Teams[[#This Row],[LgWin]]="Y", 1,
IF(Teams[[#This Row],[LgWin]] = "N", 0, " "))</f>
        <v>0</v>
      </c>
      <c r="R2424" t="s">
        <v>51</v>
      </c>
      <c r="S2424" s="5">
        <f>IF(Teams[[#This Row],[WSWin]]="Y", 1,
IF(Teams[[#This Row],[WSWin]] = "N", 0, " "))</f>
        <v>0</v>
      </c>
      <c r="T2424">
        <v>694</v>
      </c>
      <c r="U2424">
        <v>5509</v>
      </c>
      <c r="V2424">
        <v>1349</v>
      </c>
      <c r="W2424">
        <v>239</v>
      </c>
      <c r="X2424">
        <v>21</v>
      </c>
      <c r="Y2424">
        <v>182</v>
      </c>
      <c r="Z2424">
        <v>524</v>
      </c>
      <c r="AA2424">
        <v>1326</v>
      </c>
      <c r="AB2424">
        <v>80</v>
      </c>
      <c r="AC2424">
        <v>34</v>
      </c>
      <c r="AD2424">
        <v>79</v>
      </c>
      <c r="AE2424">
        <v>32</v>
      </c>
      <c r="AF2424">
        <v>886</v>
      </c>
      <c r="AG2424">
        <v>818</v>
      </c>
      <c r="AH2424">
        <v>5.09</v>
      </c>
      <c r="AI2424">
        <v>4</v>
      </c>
      <c r="AJ2424">
        <v>5</v>
      </c>
      <c r="AK2424">
        <v>38</v>
      </c>
      <c r="AL2424">
        <v>4339</v>
      </c>
      <c r="AM2424">
        <v>1578</v>
      </c>
      <c r="AN2424">
        <v>209</v>
      </c>
      <c r="AO2424">
        <v>590</v>
      </c>
      <c r="AP2424">
        <v>932</v>
      </c>
      <c r="AQ2424">
        <v>141</v>
      </c>
      <c r="AR2424">
        <v>152</v>
      </c>
      <c r="AS2424">
        <v>0.97699999999999998</v>
      </c>
      <c r="AT2424" t="s">
        <v>165</v>
      </c>
      <c r="AU2424" t="s">
        <v>618</v>
      </c>
      <c r="AV2424">
        <v>2355259</v>
      </c>
      <c r="AW2424">
        <v>95</v>
      </c>
      <c r="AX2424">
        <v>96</v>
      </c>
      <c r="AY2424" t="s">
        <v>167</v>
      </c>
      <c r="AZ2424" t="s">
        <v>167</v>
      </c>
      <c r="BA2424" t="s">
        <v>167</v>
      </c>
    </row>
    <row r="2425" spans="1:53" x14ac:dyDescent="0.55000000000000004">
      <c r="A2425">
        <v>2003</v>
      </c>
      <c r="B2425" s="5" t="b">
        <f>Teams[[#This Row],[yearID]]&gt;=1973</f>
        <v>1</v>
      </c>
      <c r="C2425" s="5" t="b">
        <f>Teams[[#This Row],[yearID]]&gt;=1903</f>
        <v>1</v>
      </c>
      <c r="D2425" t="s">
        <v>410</v>
      </c>
      <c r="E2425" t="s">
        <v>64</v>
      </c>
      <c r="F2425" t="s">
        <v>64</v>
      </c>
      <c r="G2425" s="5" t="str">
        <f>VLOOKUP(Teams[[#This Row],[franchID]],TeamsFranchises!$A$2:$D$121,2,FALSE)</f>
        <v>Cleveland Indians</v>
      </c>
      <c r="H2425" t="s">
        <v>591</v>
      </c>
      <c r="I2425">
        <v>4</v>
      </c>
      <c r="J2425">
        <v>162</v>
      </c>
      <c r="K2425">
        <v>81</v>
      </c>
      <c r="L2425">
        <v>68</v>
      </c>
      <c r="M2425">
        <v>94</v>
      </c>
      <c r="N2425" t="s">
        <v>51</v>
      </c>
      <c r="O2425" t="s">
        <v>51</v>
      </c>
      <c r="P2425" t="s">
        <v>51</v>
      </c>
      <c r="Q2425" s="5">
        <f>IF(Teams[[#This Row],[LgWin]]="Y", 1,
IF(Teams[[#This Row],[LgWin]] = "N", 0, " "))</f>
        <v>0</v>
      </c>
      <c r="R2425" t="s">
        <v>51</v>
      </c>
      <c r="S2425" s="5">
        <f>IF(Teams[[#This Row],[WSWin]]="Y", 1,
IF(Teams[[#This Row],[WSWin]] = "N", 0, " "))</f>
        <v>0</v>
      </c>
      <c r="T2425">
        <v>699</v>
      </c>
      <c r="U2425">
        <v>5572</v>
      </c>
      <c r="V2425">
        <v>1413</v>
      </c>
      <c r="W2425">
        <v>296</v>
      </c>
      <c r="X2425">
        <v>26</v>
      </c>
      <c r="Y2425">
        <v>158</v>
      </c>
      <c r="Z2425">
        <v>466</v>
      </c>
      <c r="AA2425">
        <v>1062</v>
      </c>
      <c r="AB2425">
        <v>86</v>
      </c>
      <c r="AC2425">
        <v>61</v>
      </c>
      <c r="AD2425">
        <v>62</v>
      </c>
      <c r="AE2425">
        <v>41</v>
      </c>
      <c r="AF2425">
        <v>778</v>
      </c>
      <c r="AG2425">
        <v>682</v>
      </c>
      <c r="AH2425">
        <v>4.21</v>
      </c>
      <c r="AI2425">
        <v>5</v>
      </c>
      <c r="AJ2425">
        <v>7</v>
      </c>
      <c r="AK2425">
        <v>34</v>
      </c>
      <c r="AL2425">
        <v>4378</v>
      </c>
      <c r="AM2425">
        <v>1477</v>
      </c>
      <c r="AN2425">
        <v>179</v>
      </c>
      <c r="AO2425">
        <v>501</v>
      </c>
      <c r="AP2425">
        <v>943</v>
      </c>
      <c r="AQ2425">
        <v>126</v>
      </c>
      <c r="AR2425">
        <v>178</v>
      </c>
      <c r="AS2425">
        <v>0.98</v>
      </c>
      <c r="AT2425" t="s">
        <v>487</v>
      </c>
      <c r="AU2425" t="s">
        <v>592</v>
      </c>
      <c r="AV2425">
        <v>1730002</v>
      </c>
      <c r="AW2425">
        <v>96</v>
      </c>
      <c r="AX2425">
        <v>97</v>
      </c>
      <c r="AY2425" t="s">
        <v>64</v>
      </c>
      <c r="AZ2425" t="s">
        <v>64</v>
      </c>
      <c r="BA2425" t="s">
        <v>64</v>
      </c>
    </row>
    <row r="2426" spans="1:53" x14ac:dyDescent="0.55000000000000004">
      <c r="A2426">
        <v>2003</v>
      </c>
      <c r="B2426" s="5" t="b">
        <f>Teams[[#This Row],[yearID]]&gt;=1973</f>
        <v>1</v>
      </c>
      <c r="C2426" s="5" t="b">
        <f>Teams[[#This Row],[yearID]]&gt;=1903</f>
        <v>1</v>
      </c>
      <c r="D2426" t="s">
        <v>157</v>
      </c>
      <c r="E2426" t="s">
        <v>241</v>
      </c>
      <c r="F2426" t="s">
        <v>241</v>
      </c>
      <c r="G2426" s="5" t="str">
        <f>VLOOKUP(Teams[[#This Row],[franchID]],TeamsFranchises!$A$2:$D$121,2,FALSE)</f>
        <v>Colorado Rockies</v>
      </c>
      <c r="H2426" t="s">
        <v>8</v>
      </c>
      <c r="I2426">
        <v>4</v>
      </c>
      <c r="J2426">
        <v>162</v>
      </c>
      <c r="K2426">
        <v>81</v>
      </c>
      <c r="L2426">
        <v>74</v>
      </c>
      <c r="M2426">
        <v>88</v>
      </c>
      <c r="N2426" t="s">
        <v>51</v>
      </c>
      <c r="O2426" t="s">
        <v>51</v>
      </c>
      <c r="P2426" t="s">
        <v>51</v>
      </c>
      <c r="Q2426" s="5">
        <f>IF(Teams[[#This Row],[LgWin]]="Y", 1,
IF(Teams[[#This Row],[LgWin]] = "N", 0, " "))</f>
        <v>0</v>
      </c>
      <c r="R2426" t="s">
        <v>51</v>
      </c>
      <c r="S2426" s="5">
        <f>IF(Teams[[#This Row],[WSWin]]="Y", 1,
IF(Teams[[#This Row],[WSWin]] = "N", 0, " "))</f>
        <v>0</v>
      </c>
      <c r="T2426">
        <v>853</v>
      </c>
      <c r="U2426">
        <v>5518</v>
      </c>
      <c r="V2426">
        <v>1472</v>
      </c>
      <c r="W2426">
        <v>330</v>
      </c>
      <c r="X2426">
        <v>31</v>
      </c>
      <c r="Y2426">
        <v>198</v>
      </c>
      <c r="Z2426">
        <v>619</v>
      </c>
      <c r="AA2426">
        <v>1134</v>
      </c>
      <c r="AB2426">
        <v>63</v>
      </c>
      <c r="AC2426">
        <v>37</v>
      </c>
      <c r="AD2426">
        <v>52</v>
      </c>
      <c r="AE2426">
        <v>38</v>
      </c>
      <c r="AF2426">
        <v>892</v>
      </c>
      <c r="AG2426">
        <v>821</v>
      </c>
      <c r="AH2426">
        <v>5.2</v>
      </c>
      <c r="AI2426">
        <v>3</v>
      </c>
      <c r="AJ2426">
        <v>4</v>
      </c>
      <c r="AK2426">
        <v>34</v>
      </c>
      <c r="AL2426">
        <v>4260</v>
      </c>
      <c r="AM2426">
        <v>1629</v>
      </c>
      <c r="AN2426">
        <v>200</v>
      </c>
      <c r="AO2426">
        <v>552</v>
      </c>
      <c r="AP2426">
        <v>866</v>
      </c>
      <c r="AQ2426">
        <v>116</v>
      </c>
      <c r="AR2426">
        <v>165</v>
      </c>
      <c r="AS2426">
        <v>0.98099999999999998</v>
      </c>
      <c r="AT2426" t="s">
        <v>584</v>
      </c>
      <c r="AU2426" t="s">
        <v>594</v>
      </c>
      <c r="AV2426">
        <v>2334085</v>
      </c>
      <c r="AW2426">
        <v>115</v>
      </c>
      <c r="AX2426">
        <v>116</v>
      </c>
      <c r="AY2426" t="s">
        <v>241</v>
      </c>
      <c r="AZ2426" t="s">
        <v>241</v>
      </c>
      <c r="BA2426" t="s">
        <v>241</v>
      </c>
    </row>
    <row r="2427" spans="1:53" x14ac:dyDescent="0.55000000000000004">
      <c r="A2427">
        <v>2003</v>
      </c>
      <c r="B2427" s="5" t="b">
        <f>Teams[[#This Row],[yearID]]&gt;=1973</f>
        <v>1</v>
      </c>
      <c r="C2427" s="5" t="b">
        <f>Teams[[#This Row],[yearID]]&gt;=1903</f>
        <v>1</v>
      </c>
      <c r="D2427" t="s">
        <v>410</v>
      </c>
      <c r="E2427" t="s">
        <v>419</v>
      </c>
      <c r="F2427" t="s">
        <v>419</v>
      </c>
      <c r="G2427" s="5" t="str">
        <f>VLOOKUP(Teams[[#This Row],[franchID]],TeamsFranchises!$A$2:$D$121,2,FALSE)</f>
        <v>Detroit Tigers</v>
      </c>
      <c r="H2427" t="s">
        <v>591</v>
      </c>
      <c r="I2427">
        <v>5</v>
      </c>
      <c r="J2427">
        <v>162</v>
      </c>
      <c r="K2427">
        <v>81</v>
      </c>
      <c r="L2427">
        <v>43</v>
      </c>
      <c r="M2427">
        <v>119</v>
      </c>
      <c r="N2427" t="s">
        <v>51</v>
      </c>
      <c r="O2427" t="s">
        <v>51</v>
      </c>
      <c r="P2427" t="s">
        <v>51</v>
      </c>
      <c r="Q2427" s="5">
        <f>IF(Teams[[#This Row],[LgWin]]="Y", 1,
IF(Teams[[#This Row],[LgWin]] = "N", 0, " "))</f>
        <v>0</v>
      </c>
      <c r="R2427" t="s">
        <v>51</v>
      </c>
      <c r="S2427" s="5">
        <f>IF(Teams[[#This Row],[WSWin]]="Y", 1,
IF(Teams[[#This Row],[WSWin]] = "N", 0, " "))</f>
        <v>0</v>
      </c>
      <c r="T2427">
        <v>591</v>
      </c>
      <c r="U2427">
        <v>5466</v>
      </c>
      <c r="V2427">
        <v>1312</v>
      </c>
      <c r="W2427">
        <v>201</v>
      </c>
      <c r="X2427">
        <v>39</v>
      </c>
      <c r="Y2427">
        <v>153</v>
      </c>
      <c r="Z2427">
        <v>443</v>
      </c>
      <c r="AA2427">
        <v>1099</v>
      </c>
      <c r="AB2427">
        <v>98</v>
      </c>
      <c r="AC2427">
        <v>63</v>
      </c>
      <c r="AD2427">
        <v>47</v>
      </c>
      <c r="AE2427">
        <v>49</v>
      </c>
      <c r="AF2427">
        <v>928</v>
      </c>
      <c r="AG2427">
        <v>847</v>
      </c>
      <c r="AH2427">
        <v>5.3</v>
      </c>
      <c r="AI2427">
        <v>3</v>
      </c>
      <c r="AJ2427">
        <v>5</v>
      </c>
      <c r="AK2427">
        <v>27</v>
      </c>
      <c r="AL2427">
        <v>4316</v>
      </c>
      <c r="AM2427">
        <v>1616</v>
      </c>
      <c r="AN2427">
        <v>195</v>
      </c>
      <c r="AO2427">
        <v>557</v>
      </c>
      <c r="AP2427">
        <v>764</v>
      </c>
      <c r="AQ2427">
        <v>138</v>
      </c>
      <c r="AR2427">
        <v>194</v>
      </c>
      <c r="AS2427">
        <v>0.97799999999999998</v>
      </c>
      <c r="AT2427" t="s">
        <v>420</v>
      </c>
      <c r="AU2427" t="s">
        <v>610</v>
      </c>
      <c r="AV2427">
        <v>1368245</v>
      </c>
      <c r="AW2427">
        <v>93</v>
      </c>
      <c r="AX2427">
        <v>95</v>
      </c>
      <c r="AY2427" t="s">
        <v>419</v>
      </c>
      <c r="AZ2427" t="s">
        <v>419</v>
      </c>
      <c r="BA2427" t="s">
        <v>419</v>
      </c>
    </row>
    <row r="2428" spans="1:53" x14ac:dyDescent="0.55000000000000004">
      <c r="A2428">
        <v>2003</v>
      </c>
      <c r="B2428" s="5" t="b">
        <f>Teams[[#This Row],[yearID]]&gt;=1973</f>
        <v>1</v>
      </c>
      <c r="C2428" s="5" t="b">
        <f>Teams[[#This Row],[yearID]]&gt;=1903</f>
        <v>1</v>
      </c>
      <c r="D2428" t="s">
        <v>157</v>
      </c>
      <c r="E2428" t="s">
        <v>586</v>
      </c>
      <c r="F2428" t="s">
        <v>587</v>
      </c>
      <c r="G2428" s="5" t="str">
        <f>VLOOKUP(Teams[[#This Row],[franchID]],TeamsFranchises!$A$2:$D$121,2,FALSE)</f>
        <v>Florida Marlins</v>
      </c>
      <c r="H2428" t="s">
        <v>37</v>
      </c>
      <c r="I2428">
        <v>2</v>
      </c>
      <c r="J2428">
        <v>162</v>
      </c>
      <c r="K2428">
        <v>81</v>
      </c>
      <c r="L2428">
        <v>91</v>
      </c>
      <c r="M2428">
        <v>71</v>
      </c>
      <c r="N2428" t="s">
        <v>51</v>
      </c>
      <c r="O2428" t="s">
        <v>76</v>
      </c>
      <c r="P2428" t="s">
        <v>76</v>
      </c>
      <c r="Q2428" s="5">
        <f>IF(Teams[[#This Row],[LgWin]]="Y", 1,
IF(Teams[[#This Row],[LgWin]] = "N", 0, " "))</f>
        <v>1</v>
      </c>
      <c r="R2428" t="s">
        <v>76</v>
      </c>
      <c r="S2428" s="5">
        <f>IF(Teams[[#This Row],[WSWin]]="Y", 1,
IF(Teams[[#This Row],[WSWin]] = "N", 0, " "))</f>
        <v>1</v>
      </c>
      <c r="T2428">
        <v>751</v>
      </c>
      <c r="U2428">
        <v>5490</v>
      </c>
      <c r="V2428">
        <v>1459</v>
      </c>
      <c r="W2428">
        <v>292</v>
      </c>
      <c r="X2428">
        <v>44</v>
      </c>
      <c r="Y2428">
        <v>157</v>
      </c>
      <c r="Z2428">
        <v>515</v>
      </c>
      <c r="AA2428">
        <v>978</v>
      </c>
      <c r="AB2428">
        <v>150</v>
      </c>
      <c r="AC2428">
        <v>74</v>
      </c>
      <c r="AD2428">
        <v>57</v>
      </c>
      <c r="AE2428">
        <v>41</v>
      </c>
      <c r="AF2428">
        <v>692</v>
      </c>
      <c r="AG2428">
        <v>648</v>
      </c>
      <c r="AH2428">
        <v>4.04</v>
      </c>
      <c r="AI2428">
        <v>7</v>
      </c>
      <c r="AJ2428">
        <v>11</v>
      </c>
      <c r="AK2428">
        <v>36</v>
      </c>
      <c r="AL2428">
        <v>4336</v>
      </c>
      <c r="AM2428">
        <v>1415</v>
      </c>
      <c r="AN2428">
        <v>128</v>
      </c>
      <c r="AO2428">
        <v>530</v>
      </c>
      <c r="AP2428">
        <v>1132</v>
      </c>
      <c r="AQ2428">
        <v>78</v>
      </c>
      <c r="AR2428">
        <v>162</v>
      </c>
      <c r="AS2428">
        <v>0.98699999999999999</v>
      </c>
      <c r="AT2428" t="s">
        <v>588</v>
      </c>
      <c r="AU2428" t="s">
        <v>608</v>
      </c>
      <c r="AV2428">
        <v>1303215</v>
      </c>
      <c r="AW2428">
        <v>98</v>
      </c>
      <c r="AX2428">
        <v>98</v>
      </c>
      <c r="AY2428" t="s">
        <v>587</v>
      </c>
      <c r="AZ2428" t="s">
        <v>586</v>
      </c>
      <c r="BA2428" t="s">
        <v>586</v>
      </c>
    </row>
    <row r="2429" spans="1:53" x14ac:dyDescent="0.55000000000000004">
      <c r="A2429">
        <v>2003</v>
      </c>
      <c r="B2429" s="5" t="b">
        <f>Teams[[#This Row],[yearID]]&gt;=1973</f>
        <v>1</v>
      </c>
      <c r="C2429" s="5" t="b">
        <f>Teams[[#This Row],[yearID]]&gt;=1903</f>
        <v>1</v>
      </c>
      <c r="D2429" t="s">
        <v>157</v>
      </c>
      <c r="E2429" t="s">
        <v>528</v>
      </c>
      <c r="F2429" t="s">
        <v>528</v>
      </c>
      <c r="G2429" s="5" t="str">
        <f>VLOOKUP(Teams[[#This Row],[franchID]],TeamsFranchises!$A$2:$D$121,2,FALSE)</f>
        <v>Houston Astros</v>
      </c>
      <c r="H2429" t="s">
        <v>591</v>
      </c>
      <c r="I2429">
        <v>2</v>
      </c>
      <c r="J2429">
        <v>162</v>
      </c>
      <c r="K2429">
        <v>81</v>
      </c>
      <c r="L2429">
        <v>87</v>
      </c>
      <c r="M2429">
        <v>75</v>
      </c>
      <c r="N2429" t="s">
        <v>51</v>
      </c>
      <c r="O2429" t="s">
        <v>51</v>
      </c>
      <c r="P2429" t="s">
        <v>51</v>
      </c>
      <c r="Q2429" s="5">
        <f>IF(Teams[[#This Row],[LgWin]]="Y", 1,
IF(Teams[[#This Row],[LgWin]] = "N", 0, " "))</f>
        <v>0</v>
      </c>
      <c r="R2429" t="s">
        <v>51</v>
      </c>
      <c r="S2429" s="5">
        <f>IF(Teams[[#This Row],[WSWin]]="Y", 1,
IF(Teams[[#This Row],[WSWin]] = "N", 0, " "))</f>
        <v>0</v>
      </c>
      <c r="T2429">
        <v>805</v>
      </c>
      <c r="U2429">
        <v>5583</v>
      </c>
      <c r="V2429">
        <v>1466</v>
      </c>
      <c r="W2429">
        <v>308</v>
      </c>
      <c r="X2429">
        <v>30</v>
      </c>
      <c r="Y2429">
        <v>191</v>
      </c>
      <c r="Z2429">
        <v>557</v>
      </c>
      <c r="AA2429">
        <v>1021</v>
      </c>
      <c r="AB2429">
        <v>66</v>
      </c>
      <c r="AC2429">
        <v>30</v>
      </c>
      <c r="AD2429">
        <v>81</v>
      </c>
      <c r="AE2429">
        <v>38</v>
      </c>
      <c r="AF2429">
        <v>677</v>
      </c>
      <c r="AG2429">
        <v>622</v>
      </c>
      <c r="AH2429">
        <v>3.86</v>
      </c>
      <c r="AI2429">
        <v>1</v>
      </c>
      <c r="AJ2429">
        <v>5</v>
      </c>
      <c r="AK2429">
        <v>50</v>
      </c>
      <c r="AL2429">
        <v>4350</v>
      </c>
      <c r="AM2429">
        <v>1350</v>
      </c>
      <c r="AN2429">
        <v>161</v>
      </c>
      <c r="AO2429">
        <v>565</v>
      </c>
      <c r="AP2429">
        <v>1139</v>
      </c>
      <c r="AQ2429">
        <v>95</v>
      </c>
      <c r="AR2429">
        <v>149</v>
      </c>
      <c r="AS2429">
        <v>0.98499999999999999</v>
      </c>
      <c r="AT2429" t="s">
        <v>539</v>
      </c>
      <c r="AU2429" t="s">
        <v>616</v>
      </c>
      <c r="AV2429">
        <v>2454241</v>
      </c>
      <c r="AW2429">
        <v>103</v>
      </c>
      <c r="AX2429">
        <v>102</v>
      </c>
      <c r="AY2429" t="s">
        <v>528</v>
      </c>
      <c r="AZ2429" t="s">
        <v>528</v>
      </c>
      <c r="BA2429" t="s">
        <v>528</v>
      </c>
    </row>
    <row r="2430" spans="1:53" x14ac:dyDescent="0.55000000000000004">
      <c r="A2430">
        <v>2003</v>
      </c>
      <c r="B2430" s="5" t="b">
        <f>Teams[[#This Row],[yearID]]&gt;=1973</f>
        <v>1</v>
      </c>
      <c r="C2430" s="5" t="b">
        <f>Teams[[#This Row],[yearID]]&gt;=1903</f>
        <v>1</v>
      </c>
      <c r="D2430" t="s">
        <v>410</v>
      </c>
      <c r="E2430" t="s">
        <v>509</v>
      </c>
      <c r="F2430" t="s">
        <v>548</v>
      </c>
      <c r="G2430" s="5" t="str">
        <f>VLOOKUP(Teams[[#This Row],[franchID]],TeamsFranchises!$A$2:$D$121,2,FALSE)</f>
        <v>Kansas City Royals</v>
      </c>
      <c r="H2430" t="s">
        <v>591</v>
      </c>
      <c r="I2430">
        <v>3</v>
      </c>
      <c r="J2430">
        <v>162</v>
      </c>
      <c r="K2430">
        <v>80</v>
      </c>
      <c r="L2430">
        <v>83</v>
      </c>
      <c r="M2430">
        <v>79</v>
      </c>
      <c r="N2430" t="s">
        <v>51</v>
      </c>
      <c r="O2430" t="s">
        <v>51</v>
      </c>
      <c r="P2430" t="s">
        <v>51</v>
      </c>
      <c r="Q2430" s="5">
        <f>IF(Teams[[#This Row],[LgWin]]="Y", 1,
IF(Teams[[#This Row],[LgWin]] = "N", 0, " "))</f>
        <v>0</v>
      </c>
      <c r="R2430" t="s">
        <v>51</v>
      </c>
      <c r="S2430" s="5">
        <f>IF(Teams[[#This Row],[WSWin]]="Y", 1,
IF(Teams[[#This Row],[WSWin]] = "N", 0, " "))</f>
        <v>0</v>
      </c>
      <c r="T2430">
        <v>836</v>
      </c>
      <c r="U2430">
        <v>5568</v>
      </c>
      <c r="V2430">
        <v>1526</v>
      </c>
      <c r="W2430">
        <v>288</v>
      </c>
      <c r="X2430">
        <v>39</v>
      </c>
      <c r="Y2430">
        <v>162</v>
      </c>
      <c r="Z2430">
        <v>476</v>
      </c>
      <c r="AA2430">
        <v>926</v>
      </c>
      <c r="AB2430">
        <v>120</v>
      </c>
      <c r="AC2430">
        <v>42</v>
      </c>
      <c r="AD2430">
        <v>75</v>
      </c>
      <c r="AE2430">
        <v>57</v>
      </c>
      <c r="AF2430">
        <v>867</v>
      </c>
      <c r="AG2430">
        <v>808</v>
      </c>
      <c r="AH2430">
        <v>5.05</v>
      </c>
      <c r="AI2430">
        <v>7</v>
      </c>
      <c r="AJ2430">
        <v>10</v>
      </c>
      <c r="AK2430">
        <v>36</v>
      </c>
      <c r="AL2430">
        <v>4316</v>
      </c>
      <c r="AM2430">
        <v>1569</v>
      </c>
      <c r="AN2430">
        <v>190</v>
      </c>
      <c r="AO2430">
        <v>566</v>
      </c>
      <c r="AP2430">
        <v>865</v>
      </c>
      <c r="AQ2430">
        <v>108</v>
      </c>
      <c r="AR2430">
        <v>143</v>
      </c>
      <c r="AS2430">
        <v>0.98199999999999998</v>
      </c>
      <c r="AT2430" t="s">
        <v>549</v>
      </c>
      <c r="AU2430" t="s">
        <v>590</v>
      </c>
      <c r="AV2430">
        <v>1779895</v>
      </c>
      <c r="AW2430">
        <v>107</v>
      </c>
      <c r="AX2430">
        <v>108</v>
      </c>
      <c r="AY2430" t="s">
        <v>548</v>
      </c>
      <c r="AZ2430" t="s">
        <v>509</v>
      </c>
      <c r="BA2430" t="s">
        <v>509</v>
      </c>
    </row>
    <row r="2431" spans="1:53" x14ac:dyDescent="0.55000000000000004">
      <c r="A2431">
        <v>2003</v>
      </c>
      <c r="B2431" s="5" t="b">
        <f>Teams[[#This Row],[yearID]]&gt;=1973</f>
        <v>1</v>
      </c>
      <c r="C2431" s="5" t="b">
        <f>Teams[[#This Row],[yearID]]&gt;=1903</f>
        <v>1</v>
      </c>
      <c r="D2431" t="s">
        <v>157</v>
      </c>
      <c r="E2431" t="s">
        <v>511</v>
      </c>
      <c r="F2431" t="s">
        <v>260</v>
      </c>
      <c r="G2431" s="5" t="str">
        <f>VLOOKUP(Teams[[#This Row],[franchID]],TeamsFranchises!$A$2:$D$121,2,FALSE)</f>
        <v>Los Angeles Dodgers</v>
      </c>
      <c r="H2431" t="s">
        <v>8</v>
      </c>
      <c r="I2431">
        <v>2</v>
      </c>
      <c r="J2431">
        <v>162</v>
      </c>
      <c r="K2431">
        <v>81</v>
      </c>
      <c r="L2431">
        <v>85</v>
      </c>
      <c r="M2431">
        <v>77</v>
      </c>
      <c r="N2431" t="s">
        <v>51</v>
      </c>
      <c r="O2431" t="s">
        <v>51</v>
      </c>
      <c r="P2431" t="s">
        <v>51</v>
      </c>
      <c r="Q2431" s="5">
        <f>IF(Teams[[#This Row],[LgWin]]="Y", 1,
IF(Teams[[#This Row],[LgWin]] = "N", 0, " "))</f>
        <v>0</v>
      </c>
      <c r="R2431" t="s">
        <v>51</v>
      </c>
      <c r="S2431" s="5">
        <f>IF(Teams[[#This Row],[WSWin]]="Y", 1,
IF(Teams[[#This Row],[WSWin]] = "N", 0, " "))</f>
        <v>0</v>
      </c>
      <c r="T2431">
        <v>574</v>
      </c>
      <c r="U2431">
        <v>5458</v>
      </c>
      <c r="V2431">
        <v>1328</v>
      </c>
      <c r="W2431">
        <v>260</v>
      </c>
      <c r="X2431">
        <v>25</v>
      </c>
      <c r="Y2431">
        <v>124</v>
      </c>
      <c r="Z2431">
        <v>407</v>
      </c>
      <c r="AA2431">
        <v>985</v>
      </c>
      <c r="AB2431">
        <v>80</v>
      </c>
      <c r="AC2431">
        <v>36</v>
      </c>
      <c r="AD2431">
        <v>72</v>
      </c>
      <c r="AE2431">
        <v>28</v>
      </c>
      <c r="AF2431">
        <v>556</v>
      </c>
      <c r="AG2431">
        <v>511</v>
      </c>
      <c r="AH2431">
        <v>3.16</v>
      </c>
      <c r="AI2431">
        <v>3</v>
      </c>
      <c r="AJ2431">
        <v>17</v>
      </c>
      <c r="AK2431">
        <v>58</v>
      </c>
      <c r="AL2431">
        <v>4373</v>
      </c>
      <c r="AM2431">
        <v>1254</v>
      </c>
      <c r="AN2431">
        <v>127</v>
      </c>
      <c r="AO2431">
        <v>526</v>
      </c>
      <c r="AP2431">
        <v>1289</v>
      </c>
      <c r="AQ2431">
        <v>119</v>
      </c>
      <c r="AR2431">
        <v>164</v>
      </c>
      <c r="AS2431">
        <v>0.98099999999999998</v>
      </c>
      <c r="AT2431" t="s">
        <v>512</v>
      </c>
      <c r="AU2431" t="s">
        <v>531</v>
      </c>
      <c r="AV2431">
        <v>3138626</v>
      </c>
      <c r="AW2431">
        <v>94</v>
      </c>
      <c r="AX2431">
        <v>94</v>
      </c>
      <c r="AY2431" t="s">
        <v>260</v>
      </c>
      <c r="AZ2431" t="s">
        <v>511</v>
      </c>
      <c r="BA2431" t="s">
        <v>511</v>
      </c>
    </row>
    <row r="2432" spans="1:53" x14ac:dyDescent="0.55000000000000004">
      <c r="A2432">
        <v>2003</v>
      </c>
      <c r="B2432" s="5" t="b">
        <f>Teams[[#This Row],[yearID]]&gt;=1973</f>
        <v>1</v>
      </c>
      <c r="C2432" s="5" t="b">
        <f>Teams[[#This Row],[yearID]]&gt;=1903</f>
        <v>1</v>
      </c>
      <c r="D2432" t="s">
        <v>157</v>
      </c>
      <c r="E2432" t="s">
        <v>282</v>
      </c>
      <c r="F2432" t="s">
        <v>282</v>
      </c>
      <c r="G2432" s="5" t="str">
        <f>VLOOKUP(Teams[[#This Row],[franchID]],TeamsFranchises!$A$2:$D$121,2,FALSE)</f>
        <v>Milwaukee Brewers</v>
      </c>
      <c r="H2432" t="s">
        <v>591</v>
      </c>
      <c r="I2432">
        <v>6</v>
      </c>
      <c r="J2432">
        <v>162</v>
      </c>
      <c r="K2432">
        <v>81</v>
      </c>
      <c r="L2432">
        <v>68</v>
      </c>
      <c r="M2432">
        <v>94</v>
      </c>
      <c r="N2432" t="s">
        <v>51</v>
      </c>
      <c r="O2432" t="s">
        <v>51</v>
      </c>
      <c r="P2432" t="s">
        <v>51</v>
      </c>
      <c r="Q2432" s="5">
        <f>IF(Teams[[#This Row],[LgWin]]="Y", 1,
IF(Teams[[#This Row],[LgWin]] = "N", 0, " "))</f>
        <v>0</v>
      </c>
      <c r="R2432" t="s">
        <v>51</v>
      </c>
      <c r="S2432" s="5">
        <f>IF(Teams[[#This Row],[WSWin]]="Y", 1,
IF(Teams[[#This Row],[WSWin]] = "N", 0, " "))</f>
        <v>0</v>
      </c>
      <c r="T2432">
        <v>714</v>
      </c>
      <c r="U2432">
        <v>5548</v>
      </c>
      <c r="V2432">
        <v>1423</v>
      </c>
      <c r="W2432">
        <v>266</v>
      </c>
      <c r="X2432">
        <v>24</v>
      </c>
      <c r="Y2432">
        <v>196</v>
      </c>
      <c r="Z2432">
        <v>547</v>
      </c>
      <c r="AA2432">
        <v>1221</v>
      </c>
      <c r="AB2432">
        <v>99</v>
      </c>
      <c r="AC2432">
        <v>39</v>
      </c>
      <c r="AD2432">
        <v>71</v>
      </c>
      <c r="AE2432">
        <v>40</v>
      </c>
      <c r="AF2432">
        <v>873</v>
      </c>
      <c r="AG2432">
        <v>810</v>
      </c>
      <c r="AH2432">
        <v>5.0199999999999996</v>
      </c>
      <c r="AI2432">
        <v>5</v>
      </c>
      <c r="AJ2432">
        <v>3</v>
      </c>
      <c r="AK2432">
        <v>44</v>
      </c>
      <c r="AL2432">
        <v>4356</v>
      </c>
      <c r="AM2432">
        <v>1590</v>
      </c>
      <c r="AN2432">
        <v>219</v>
      </c>
      <c r="AO2432">
        <v>575</v>
      </c>
      <c r="AP2432">
        <v>1034</v>
      </c>
      <c r="AQ2432">
        <v>114</v>
      </c>
      <c r="AR2432">
        <v>142</v>
      </c>
      <c r="AS2432">
        <v>0.98099999999999998</v>
      </c>
      <c r="AT2432" t="s">
        <v>281</v>
      </c>
      <c r="AU2432" t="s">
        <v>614</v>
      </c>
      <c r="AV2432">
        <v>1700354</v>
      </c>
      <c r="AW2432">
        <v>98</v>
      </c>
      <c r="AX2432">
        <v>100</v>
      </c>
      <c r="AY2432" t="s">
        <v>282</v>
      </c>
      <c r="AZ2432" t="s">
        <v>563</v>
      </c>
      <c r="BA2432" t="s">
        <v>282</v>
      </c>
    </row>
    <row r="2433" spans="1:53" x14ac:dyDescent="0.55000000000000004">
      <c r="A2433">
        <v>2003</v>
      </c>
      <c r="B2433" s="5" t="b">
        <f>Teams[[#This Row],[yearID]]&gt;=1973</f>
        <v>1</v>
      </c>
      <c r="C2433" s="5" t="b">
        <f>Teams[[#This Row],[yearID]]&gt;=1903</f>
        <v>1</v>
      </c>
      <c r="D2433" t="s">
        <v>410</v>
      </c>
      <c r="E2433" t="s">
        <v>426</v>
      </c>
      <c r="F2433" t="s">
        <v>426</v>
      </c>
      <c r="G2433" s="5" t="str">
        <f>VLOOKUP(Teams[[#This Row],[franchID]],TeamsFranchises!$A$2:$D$121,2,FALSE)</f>
        <v>Minnesota Twins</v>
      </c>
      <c r="H2433" t="s">
        <v>591</v>
      </c>
      <c r="I2433">
        <v>1</v>
      </c>
      <c r="J2433">
        <v>162</v>
      </c>
      <c r="K2433">
        <v>81</v>
      </c>
      <c r="L2433">
        <v>90</v>
      </c>
      <c r="M2433">
        <v>72</v>
      </c>
      <c r="N2433" t="s">
        <v>76</v>
      </c>
      <c r="O2433" t="s">
        <v>51</v>
      </c>
      <c r="P2433" t="s">
        <v>51</v>
      </c>
      <c r="Q2433" s="5">
        <f>IF(Teams[[#This Row],[LgWin]]="Y", 1,
IF(Teams[[#This Row],[LgWin]] = "N", 0, " "))</f>
        <v>0</v>
      </c>
      <c r="R2433" t="s">
        <v>51</v>
      </c>
      <c r="S2433" s="5">
        <f>IF(Teams[[#This Row],[WSWin]]="Y", 1,
IF(Teams[[#This Row],[WSWin]] = "N", 0, " "))</f>
        <v>0</v>
      </c>
      <c r="T2433">
        <v>801</v>
      </c>
      <c r="U2433">
        <v>5655</v>
      </c>
      <c r="V2433">
        <v>1567</v>
      </c>
      <c r="W2433">
        <v>318</v>
      </c>
      <c r="X2433">
        <v>45</v>
      </c>
      <c r="Y2433">
        <v>155</v>
      </c>
      <c r="Z2433">
        <v>512</v>
      </c>
      <c r="AA2433">
        <v>1027</v>
      </c>
      <c r="AB2433">
        <v>94</v>
      </c>
      <c r="AC2433">
        <v>44</v>
      </c>
      <c r="AD2433">
        <v>63</v>
      </c>
      <c r="AE2433">
        <v>52</v>
      </c>
      <c r="AF2433">
        <v>758</v>
      </c>
      <c r="AG2433">
        <v>716</v>
      </c>
      <c r="AH2433">
        <v>4.41</v>
      </c>
      <c r="AI2433">
        <v>7</v>
      </c>
      <c r="AJ2433">
        <v>8</v>
      </c>
      <c r="AK2433">
        <v>45</v>
      </c>
      <c r="AL2433">
        <v>4386</v>
      </c>
      <c r="AM2433">
        <v>1526</v>
      </c>
      <c r="AN2433">
        <v>187</v>
      </c>
      <c r="AO2433">
        <v>402</v>
      </c>
      <c r="AP2433">
        <v>997</v>
      </c>
      <c r="AQ2433">
        <v>87</v>
      </c>
      <c r="AR2433">
        <v>114</v>
      </c>
      <c r="AS2433">
        <v>0.98499999999999999</v>
      </c>
      <c r="AT2433" t="s">
        <v>523</v>
      </c>
      <c r="AU2433" t="s">
        <v>579</v>
      </c>
      <c r="AV2433">
        <v>1946011</v>
      </c>
      <c r="AW2433">
        <v>101</v>
      </c>
      <c r="AX2433">
        <v>100</v>
      </c>
      <c r="AY2433" t="s">
        <v>426</v>
      </c>
      <c r="AZ2433" t="s">
        <v>426</v>
      </c>
      <c r="BA2433" t="s">
        <v>426</v>
      </c>
    </row>
    <row r="2434" spans="1:53" x14ac:dyDescent="0.55000000000000004">
      <c r="A2434">
        <v>2003</v>
      </c>
      <c r="B2434" s="5" t="b">
        <f>Teams[[#This Row],[yearID]]&gt;=1973</f>
        <v>1</v>
      </c>
      <c r="C2434" s="5" t="b">
        <f>Teams[[#This Row],[yearID]]&gt;=1903</f>
        <v>1</v>
      </c>
      <c r="D2434" t="s">
        <v>157</v>
      </c>
      <c r="E2434" t="s">
        <v>551</v>
      </c>
      <c r="F2434" t="s">
        <v>398</v>
      </c>
      <c r="G2434" s="5" t="str">
        <f>VLOOKUP(Teams[[#This Row],[franchID]],TeamsFranchises!$A$2:$D$121,2,FALSE)</f>
        <v>Washington Nationals</v>
      </c>
      <c r="H2434" t="s">
        <v>37</v>
      </c>
      <c r="I2434">
        <v>4</v>
      </c>
      <c r="J2434">
        <v>162</v>
      </c>
      <c r="K2434">
        <v>81</v>
      </c>
      <c r="L2434">
        <v>83</v>
      </c>
      <c r="M2434">
        <v>79</v>
      </c>
      <c r="N2434" t="s">
        <v>51</v>
      </c>
      <c r="O2434" t="s">
        <v>51</v>
      </c>
      <c r="P2434" t="s">
        <v>51</v>
      </c>
      <c r="Q2434" s="5">
        <f>IF(Teams[[#This Row],[LgWin]]="Y", 1,
IF(Teams[[#This Row],[LgWin]] = "N", 0, " "))</f>
        <v>0</v>
      </c>
      <c r="R2434" t="s">
        <v>51</v>
      </c>
      <c r="S2434" s="5">
        <f>IF(Teams[[#This Row],[WSWin]]="Y", 1,
IF(Teams[[#This Row],[WSWin]] = "N", 0, " "))</f>
        <v>0</v>
      </c>
      <c r="T2434">
        <v>711</v>
      </c>
      <c r="U2434">
        <v>5437</v>
      </c>
      <c r="V2434">
        <v>1404</v>
      </c>
      <c r="W2434">
        <v>294</v>
      </c>
      <c r="X2434">
        <v>25</v>
      </c>
      <c r="Y2434">
        <v>144</v>
      </c>
      <c r="Z2434">
        <v>522</v>
      </c>
      <c r="AA2434">
        <v>990</v>
      </c>
      <c r="AB2434">
        <v>100</v>
      </c>
      <c r="AC2434">
        <v>39</v>
      </c>
      <c r="AD2434">
        <v>45</v>
      </c>
      <c r="AE2434">
        <v>40</v>
      </c>
      <c r="AF2434">
        <v>716</v>
      </c>
      <c r="AG2434">
        <v>640</v>
      </c>
      <c r="AH2434">
        <v>4.01</v>
      </c>
      <c r="AI2434">
        <v>15</v>
      </c>
      <c r="AJ2434">
        <v>10</v>
      </c>
      <c r="AK2434">
        <v>42</v>
      </c>
      <c r="AL2434">
        <v>4313</v>
      </c>
      <c r="AM2434">
        <v>1467</v>
      </c>
      <c r="AN2434">
        <v>181</v>
      </c>
      <c r="AO2434">
        <v>463</v>
      </c>
      <c r="AP2434">
        <v>1028</v>
      </c>
      <c r="AQ2434">
        <v>102</v>
      </c>
      <c r="AR2434">
        <v>152</v>
      </c>
      <c r="AS2434">
        <v>0.98299999999999998</v>
      </c>
      <c r="AT2434" t="s">
        <v>552</v>
      </c>
      <c r="AU2434" t="s">
        <v>619</v>
      </c>
      <c r="AV2434">
        <v>1025639</v>
      </c>
      <c r="AW2434">
        <v>105</v>
      </c>
      <c r="AX2434">
        <v>105</v>
      </c>
      <c r="AY2434" t="s">
        <v>551</v>
      </c>
      <c r="AZ2434" t="s">
        <v>551</v>
      </c>
      <c r="BA2434" t="s">
        <v>551</v>
      </c>
    </row>
    <row r="2435" spans="1:53" x14ac:dyDescent="0.55000000000000004">
      <c r="A2435">
        <v>2003</v>
      </c>
      <c r="B2435" s="5" t="b">
        <f>Teams[[#This Row],[yearID]]&gt;=1973</f>
        <v>1</v>
      </c>
      <c r="C2435" s="5" t="b">
        <f>Teams[[#This Row],[yearID]]&gt;=1903</f>
        <v>1</v>
      </c>
      <c r="D2435" t="s">
        <v>410</v>
      </c>
      <c r="E2435" t="s">
        <v>436</v>
      </c>
      <c r="F2435" t="s">
        <v>412</v>
      </c>
      <c r="G2435" s="5" t="str">
        <f>VLOOKUP(Teams[[#This Row],[franchID]],TeamsFranchises!$A$2:$D$121,2,FALSE)</f>
        <v>New York Yankees</v>
      </c>
      <c r="H2435" t="s">
        <v>37</v>
      </c>
      <c r="I2435">
        <v>1</v>
      </c>
      <c r="J2435">
        <v>163</v>
      </c>
      <c r="K2435">
        <v>82</v>
      </c>
      <c r="L2435">
        <v>101</v>
      </c>
      <c r="M2435">
        <v>61</v>
      </c>
      <c r="N2435" t="s">
        <v>76</v>
      </c>
      <c r="O2435" t="s">
        <v>51</v>
      </c>
      <c r="P2435" t="s">
        <v>76</v>
      </c>
      <c r="Q2435" s="5">
        <f>IF(Teams[[#This Row],[LgWin]]="Y", 1,
IF(Teams[[#This Row],[LgWin]] = "N", 0, " "))</f>
        <v>1</v>
      </c>
      <c r="R2435" t="s">
        <v>51</v>
      </c>
      <c r="S2435" s="5">
        <f>IF(Teams[[#This Row],[WSWin]]="Y", 1,
IF(Teams[[#This Row],[WSWin]] = "N", 0, " "))</f>
        <v>0</v>
      </c>
      <c r="T2435">
        <v>877</v>
      </c>
      <c r="U2435">
        <v>5605</v>
      </c>
      <c r="V2435">
        <v>1518</v>
      </c>
      <c r="W2435">
        <v>304</v>
      </c>
      <c r="X2435">
        <v>14</v>
      </c>
      <c r="Y2435">
        <v>230</v>
      </c>
      <c r="Z2435">
        <v>684</v>
      </c>
      <c r="AA2435">
        <v>1042</v>
      </c>
      <c r="AB2435">
        <v>98</v>
      </c>
      <c r="AC2435">
        <v>33</v>
      </c>
      <c r="AD2435">
        <v>81</v>
      </c>
      <c r="AE2435">
        <v>35</v>
      </c>
      <c r="AF2435">
        <v>716</v>
      </c>
      <c r="AG2435">
        <v>653</v>
      </c>
      <c r="AH2435">
        <v>4.0199999999999996</v>
      </c>
      <c r="AI2435">
        <v>8</v>
      </c>
      <c r="AJ2435">
        <v>12</v>
      </c>
      <c r="AK2435">
        <v>49</v>
      </c>
      <c r="AL2435">
        <v>4386</v>
      </c>
      <c r="AM2435">
        <v>1512</v>
      </c>
      <c r="AN2435">
        <v>145</v>
      </c>
      <c r="AO2435">
        <v>375</v>
      </c>
      <c r="AP2435">
        <v>1119</v>
      </c>
      <c r="AQ2435">
        <v>114</v>
      </c>
      <c r="AR2435">
        <v>126</v>
      </c>
      <c r="AS2435">
        <v>0.98099999999999998</v>
      </c>
      <c r="AT2435" t="s">
        <v>459</v>
      </c>
      <c r="AU2435" t="s">
        <v>571</v>
      </c>
      <c r="AV2435">
        <v>3465600</v>
      </c>
      <c r="AW2435">
        <v>98</v>
      </c>
      <c r="AX2435">
        <v>97</v>
      </c>
      <c r="AY2435" t="s">
        <v>412</v>
      </c>
      <c r="AZ2435" t="s">
        <v>436</v>
      </c>
      <c r="BA2435" t="s">
        <v>436</v>
      </c>
    </row>
    <row r="2436" spans="1:53" x14ac:dyDescent="0.55000000000000004">
      <c r="A2436">
        <v>2003</v>
      </c>
      <c r="B2436" s="5" t="b">
        <f>Teams[[#This Row],[yearID]]&gt;=1973</f>
        <v>1</v>
      </c>
      <c r="C2436" s="5" t="b">
        <f>Teams[[#This Row],[yearID]]&gt;=1903</f>
        <v>1</v>
      </c>
      <c r="D2436" t="s">
        <v>157</v>
      </c>
      <c r="E2436" t="s">
        <v>532</v>
      </c>
      <c r="F2436" t="s">
        <v>533</v>
      </c>
      <c r="G2436" s="5" t="str">
        <f>VLOOKUP(Teams[[#This Row],[franchID]],TeamsFranchises!$A$2:$D$121,2,FALSE)</f>
        <v>New York Mets</v>
      </c>
      <c r="H2436" t="s">
        <v>37</v>
      </c>
      <c r="I2436">
        <v>5</v>
      </c>
      <c r="J2436">
        <v>161</v>
      </c>
      <c r="K2436">
        <v>80</v>
      </c>
      <c r="L2436">
        <v>66</v>
      </c>
      <c r="M2436">
        <v>95</v>
      </c>
      <c r="N2436" t="s">
        <v>51</v>
      </c>
      <c r="O2436" t="s">
        <v>51</v>
      </c>
      <c r="P2436" t="s">
        <v>51</v>
      </c>
      <c r="Q2436" s="5">
        <f>IF(Teams[[#This Row],[LgWin]]="Y", 1,
IF(Teams[[#This Row],[LgWin]] = "N", 0, " "))</f>
        <v>0</v>
      </c>
      <c r="R2436" t="s">
        <v>51</v>
      </c>
      <c r="S2436" s="5">
        <f>IF(Teams[[#This Row],[WSWin]]="Y", 1,
IF(Teams[[#This Row],[WSWin]] = "N", 0, " "))</f>
        <v>0</v>
      </c>
      <c r="T2436">
        <v>642</v>
      </c>
      <c r="U2436">
        <v>5341</v>
      </c>
      <c r="V2436">
        <v>1317</v>
      </c>
      <c r="W2436">
        <v>262</v>
      </c>
      <c r="X2436">
        <v>24</v>
      </c>
      <c r="Y2436">
        <v>124</v>
      </c>
      <c r="Z2436">
        <v>489</v>
      </c>
      <c r="AA2436">
        <v>1035</v>
      </c>
      <c r="AB2436">
        <v>70</v>
      </c>
      <c r="AC2436">
        <v>31</v>
      </c>
      <c r="AD2436">
        <v>54</v>
      </c>
      <c r="AE2436">
        <v>45</v>
      </c>
      <c r="AF2436">
        <v>754</v>
      </c>
      <c r="AG2436">
        <v>704</v>
      </c>
      <c r="AH2436">
        <v>4.4800000000000004</v>
      </c>
      <c r="AI2436">
        <v>3</v>
      </c>
      <c r="AJ2436">
        <v>10</v>
      </c>
      <c r="AK2436">
        <v>38</v>
      </c>
      <c r="AL2436">
        <v>4240</v>
      </c>
      <c r="AM2436">
        <v>1497</v>
      </c>
      <c r="AN2436">
        <v>168</v>
      </c>
      <c r="AO2436">
        <v>576</v>
      </c>
      <c r="AP2436">
        <v>907</v>
      </c>
      <c r="AQ2436">
        <v>118</v>
      </c>
      <c r="AR2436">
        <v>158</v>
      </c>
      <c r="AS2436">
        <v>0.98</v>
      </c>
      <c r="AT2436" t="s">
        <v>534</v>
      </c>
      <c r="AU2436" t="s">
        <v>536</v>
      </c>
      <c r="AV2436">
        <v>2140599</v>
      </c>
      <c r="AW2436">
        <v>97</v>
      </c>
      <c r="AX2436">
        <v>98</v>
      </c>
      <c r="AY2436" t="s">
        <v>533</v>
      </c>
      <c r="AZ2436" t="s">
        <v>532</v>
      </c>
      <c r="BA2436" t="s">
        <v>532</v>
      </c>
    </row>
    <row r="2437" spans="1:53" x14ac:dyDescent="0.55000000000000004">
      <c r="A2437">
        <v>2003</v>
      </c>
      <c r="B2437" s="5" t="b">
        <f>Teams[[#This Row],[yearID]]&gt;=1973</f>
        <v>1</v>
      </c>
      <c r="C2437" s="5" t="b">
        <f>Teams[[#This Row],[yearID]]&gt;=1903</f>
        <v>1</v>
      </c>
      <c r="D2437" t="s">
        <v>410</v>
      </c>
      <c r="E2437" t="s">
        <v>423</v>
      </c>
      <c r="F2437" t="s">
        <v>423</v>
      </c>
      <c r="G2437" s="5" t="str">
        <f>VLOOKUP(Teams[[#This Row],[franchID]],TeamsFranchises!$A$2:$D$121,2,FALSE)</f>
        <v>Oakland Athletics</v>
      </c>
      <c r="H2437" t="s">
        <v>8</v>
      </c>
      <c r="I2437">
        <v>1</v>
      </c>
      <c r="J2437">
        <v>162</v>
      </c>
      <c r="K2437">
        <v>81</v>
      </c>
      <c r="L2437">
        <v>96</v>
      </c>
      <c r="M2437">
        <v>66</v>
      </c>
      <c r="N2437" t="s">
        <v>76</v>
      </c>
      <c r="O2437" t="s">
        <v>51</v>
      </c>
      <c r="P2437" t="s">
        <v>51</v>
      </c>
      <c r="Q2437" s="5">
        <f>IF(Teams[[#This Row],[LgWin]]="Y", 1,
IF(Teams[[#This Row],[LgWin]] = "N", 0, " "))</f>
        <v>0</v>
      </c>
      <c r="R2437" t="s">
        <v>51</v>
      </c>
      <c r="S2437" s="5">
        <f>IF(Teams[[#This Row],[WSWin]]="Y", 1,
IF(Teams[[#This Row],[WSWin]] = "N", 0, " "))</f>
        <v>0</v>
      </c>
      <c r="T2437">
        <v>768</v>
      </c>
      <c r="U2437">
        <v>5497</v>
      </c>
      <c r="V2437">
        <v>1398</v>
      </c>
      <c r="W2437">
        <v>317</v>
      </c>
      <c r="X2437">
        <v>24</v>
      </c>
      <c r="Y2437">
        <v>176</v>
      </c>
      <c r="Z2437">
        <v>556</v>
      </c>
      <c r="AA2437">
        <v>898</v>
      </c>
      <c r="AB2437">
        <v>48</v>
      </c>
      <c r="AC2437">
        <v>14</v>
      </c>
      <c r="AD2437">
        <v>59</v>
      </c>
      <c r="AE2437">
        <v>53</v>
      </c>
      <c r="AF2437">
        <v>643</v>
      </c>
      <c r="AG2437">
        <v>582</v>
      </c>
      <c r="AH2437">
        <v>3.63</v>
      </c>
      <c r="AI2437">
        <v>16</v>
      </c>
      <c r="AJ2437">
        <v>14</v>
      </c>
      <c r="AK2437">
        <v>48</v>
      </c>
      <c r="AL2437">
        <v>4325</v>
      </c>
      <c r="AM2437">
        <v>1336</v>
      </c>
      <c r="AN2437">
        <v>140</v>
      </c>
      <c r="AO2437">
        <v>499</v>
      </c>
      <c r="AP2437">
        <v>1018</v>
      </c>
      <c r="AQ2437">
        <v>107</v>
      </c>
      <c r="AR2437">
        <v>145</v>
      </c>
      <c r="AS2437">
        <v>0.98299999999999998</v>
      </c>
      <c r="AT2437" t="s">
        <v>546</v>
      </c>
      <c r="AU2437" t="s">
        <v>547</v>
      </c>
      <c r="AV2437">
        <v>2216596</v>
      </c>
      <c r="AW2437">
        <v>99</v>
      </c>
      <c r="AX2437">
        <v>98</v>
      </c>
      <c r="AY2437" t="s">
        <v>423</v>
      </c>
      <c r="AZ2437" t="s">
        <v>423</v>
      </c>
      <c r="BA2437" t="s">
        <v>423</v>
      </c>
    </row>
    <row r="2438" spans="1:53" x14ac:dyDescent="0.55000000000000004">
      <c r="A2438">
        <v>2003</v>
      </c>
      <c r="B2438" s="5" t="b">
        <f>Teams[[#This Row],[yearID]]&gt;=1973</f>
        <v>1</v>
      </c>
      <c r="C2438" s="5" t="b">
        <f>Teams[[#This Row],[yearID]]&gt;=1903</f>
        <v>1</v>
      </c>
      <c r="D2438" t="s">
        <v>157</v>
      </c>
      <c r="E2438" t="s">
        <v>122</v>
      </c>
      <c r="F2438" t="s">
        <v>122</v>
      </c>
      <c r="G2438" s="5" t="str">
        <f>VLOOKUP(Teams[[#This Row],[franchID]],TeamsFranchises!$A$2:$D$121,2,FALSE)</f>
        <v>Philadelphia Phillies</v>
      </c>
      <c r="H2438" t="s">
        <v>37</v>
      </c>
      <c r="I2438">
        <v>3</v>
      </c>
      <c r="J2438">
        <v>162</v>
      </c>
      <c r="K2438">
        <v>81</v>
      </c>
      <c r="L2438">
        <v>86</v>
      </c>
      <c r="M2438">
        <v>76</v>
      </c>
      <c r="N2438" t="s">
        <v>51</v>
      </c>
      <c r="O2438" t="s">
        <v>51</v>
      </c>
      <c r="P2438" t="s">
        <v>51</v>
      </c>
      <c r="Q2438" s="5">
        <f>IF(Teams[[#This Row],[LgWin]]="Y", 1,
IF(Teams[[#This Row],[LgWin]] = "N", 0, " "))</f>
        <v>0</v>
      </c>
      <c r="R2438" t="s">
        <v>51</v>
      </c>
      <c r="S2438" s="5">
        <f>IF(Teams[[#This Row],[WSWin]]="Y", 1,
IF(Teams[[#This Row],[WSWin]] = "N", 0, " "))</f>
        <v>0</v>
      </c>
      <c r="T2438">
        <v>791</v>
      </c>
      <c r="U2438">
        <v>5543</v>
      </c>
      <c r="V2438">
        <v>1448</v>
      </c>
      <c r="W2438">
        <v>325</v>
      </c>
      <c r="X2438">
        <v>27</v>
      </c>
      <c r="Y2438">
        <v>166</v>
      </c>
      <c r="Z2438">
        <v>651</v>
      </c>
      <c r="AA2438">
        <v>1155</v>
      </c>
      <c r="AB2438">
        <v>72</v>
      </c>
      <c r="AC2438">
        <v>29</v>
      </c>
      <c r="AD2438">
        <v>55</v>
      </c>
      <c r="AE2438">
        <v>38</v>
      </c>
      <c r="AF2438">
        <v>697</v>
      </c>
      <c r="AG2438">
        <v>648</v>
      </c>
      <c r="AH2438">
        <v>4.04</v>
      </c>
      <c r="AI2438">
        <v>9</v>
      </c>
      <c r="AJ2438">
        <v>13</v>
      </c>
      <c r="AK2438">
        <v>33</v>
      </c>
      <c r="AL2438">
        <v>4331</v>
      </c>
      <c r="AM2438">
        <v>1386</v>
      </c>
      <c r="AN2438">
        <v>142</v>
      </c>
      <c r="AO2438">
        <v>536</v>
      </c>
      <c r="AP2438">
        <v>1060</v>
      </c>
      <c r="AQ2438">
        <v>97</v>
      </c>
      <c r="AR2438">
        <v>146</v>
      </c>
      <c r="AS2438">
        <v>0.98399999999999999</v>
      </c>
      <c r="AT2438" t="s">
        <v>358</v>
      </c>
      <c r="AU2438" t="s">
        <v>566</v>
      </c>
      <c r="AV2438">
        <v>2259948</v>
      </c>
      <c r="AW2438">
        <v>93</v>
      </c>
      <c r="AX2438">
        <v>93</v>
      </c>
      <c r="AY2438" t="s">
        <v>122</v>
      </c>
      <c r="AZ2438" t="s">
        <v>122</v>
      </c>
      <c r="BA2438" t="s">
        <v>122</v>
      </c>
    </row>
    <row r="2439" spans="1:53" x14ac:dyDescent="0.55000000000000004">
      <c r="A2439">
        <v>2003</v>
      </c>
      <c r="B2439" s="5" t="b">
        <f>Teams[[#This Row],[yearID]]&gt;=1973</f>
        <v>1</v>
      </c>
      <c r="C2439" s="5" t="b">
        <f>Teams[[#This Row],[yearID]]&gt;=1903</f>
        <v>1</v>
      </c>
      <c r="D2439" t="s">
        <v>157</v>
      </c>
      <c r="E2439" t="s">
        <v>229</v>
      </c>
      <c r="F2439" t="s">
        <v>229</v>
      </c>
      <c r="G2439" s="5" t="str">
        <f>VLOOKUP(Teams[[#This Row],[franchID]],TeamsFranchises!$A$2:$D$121,2,FALSE)</f>
        <v>Pittsburgh Pirates</v>
      </c>
      <c r="H2439" t="s">
        <v>591</v>
      </c>
      <c r="I2439">
        <v>4</v>
      </c>
      <c r="J2439">
        <v>162</v>
      </c>
      <c r="K2439">
        <v>81</v>
      </c>
      <c r="L2439">
        <v>75</v>
      </c>
      <c r="M2439">
        <v>87</v>
      </c>
      <c r="N2439" t="s">
        <v>51</v>
      </c>
      <c r="O2439" t="s">
        <v>51</v>
      </c>
      <c r="P2439" t="s">
        <v>51</v>
      </c>
      <c r="Q2439" s="5">
        <f>IF(Teams[[#This Row],[LgWin]]="Y", 1,
IF(Teams[[#This Row],[LgWin]] = "N", 0, " "))</f>
        <v>0</v>
      </c>
      <c r="R2439" t="s">
        <v>51</v>
      </c>
      <c r="S2439" s="5">
        <f>IF(Teams[[#This Row],[WSWin]]="Y", 1,
IF(Teams[[#This Row],[WSWin]] = "N", 0, " "))</f>
        <v>0</v>
      </c>
      <c r="T2439">
        <v>753</v>
      </c>
      <c r="U2439">
        <v>5581</v>
      </c>
      <c r="V2439">
        <v>1492</v>
      </c>
      <c r="W2439">
        <v>275</v>
      </c>
      <c r="X2439">
        <v>45</v>
      </c>
      <c r="Y2439">
        <v>163</v>
      </c>
      <c r="Z2439">
        <v>529</v>
      </c>
      <c r="AA2439">
        <v>1049</v>
      </c>
      <c r="AB2439">
        <v>86</v>
      </c>
      <c r="AC2439">
        <v>37</v>
      </c>
      <c r="AD2439">
        <v>87</v>
      </c>
      <c r="AE2439">
        <v>38</v>
      </c>
      <c r="AF2439">
        <v>801</v>
      </c>
      <c r="AG2439">
        <v>744</v>
      </c>
      <c r="AH2439">
        <v>4.6399999999999997</v>
      </c>
      <c r="AI2439">
        <v>7</v>
      </c>
      <c r="AJ2439">
        <v>10</v>
      </c>
      <c r="AK2439">
        <v>44</v>
      </c>
      <c r="AL2439">
        <v>4333</v>
      </c>
      <c r="AM2439">
        <v>1527</v>
      </c>
      <c r="AN2439">
        <v>178</v>
      </c>
      <c r="AO2439">
        <v>502</v>
      </c>
      <c r="AP2439">
        <v>926</v>
      </c>
      <c r="AQ2439">
        <v>123</v>
      </c>
      <c r="AR2439">
        <v>159</v>
      </c>
      <c r="AS2439">
        <v>0.98</v>
      </c>
      <c r="AT2439" t="s">
        <v>390</v>
      </c>
      <c r="AU2439" t="s">
        <v>615</v>
      </c>
      <c r="AV2439">
        <v>1636751</v>
      </c>
      <c r="AW2439">
        <v>102</v>
      </c>
      <c r="AX2439">
        <v>102</v>
      </c>
      <c r="AY2439" t="s">
        <v>229</v>
      </c>
      <c r="AZ2439" t="s">
        <v>229</v>
      </c>
      <c r="BA2439" t="s">
        <v>229</v>
      </c>
    </row>
    <row r="2440" spans="1:53" x14ac:dyDescent="0.55000000000000004">
      <c r="A2440">
        <v>2003</v>
      </c>
      <c r="B2440" s="5" t="b">
        <f>Teams[[#This Row],[yearID]]&gt;=1973</f>
        <v>1</v>
      </c>
      <c r="C2440" s="5" t="b">
        <f>Teams[[#This Row],[yearID]]&gt;=1903</f>
        <v>1</v>
      </c>
      <c r="D2440" t="s">
        <v>157</v>
      </c>
      <c r="E2440" t="s">
        <v>554</v>
      </c>
      <c r="F2440" t="s">
        <v>555</v>
      </c>
      <c r="G2440" s="5" t="str">
        <f>VLOOKUP(Teams[[#This Row],[franchID]],TeamsFranchises!$A$2:$D$121,2,FALSE)</f>
        <v>San Diego Padres</v>
      </c>
      <c r="H2440" t="s">
        <v>8</v>
      </c>
      <c r="I2440">
        <v>5</v>
      </c>
      <c r="J2440">
        <v>162</v>
      </c>
      <c r="K2440">
        <v>81</v>
      </c>
      <c r="L2440">
        <v>64</v>
      </c>
      <c r="M2440">
        <v>98</v>
      </c>
      <c r="N2440" t="s">
        <v>51</v>
      </c>
      <c r="O2440" t="s">
        <v>51</v>
      </c>
      <c r="P2440" t="s">
        <v>51</v>
      </c>
      <c r="Q2440" s="5">
        <f>IF(Teams[[#This Row],[LgWin]]="Y", 1,
IF(Teams[[#This Row],[LgWin]] = "N", 0, " "))</f>
        <v>0</v>
      </c>
      <c r="R2440" t="s">
        <v>51</v>
      </c>
      <c r="S2440" s="5">
        <f>IF(Teams[[#This Row],[WSWin]]="Y", 1,
IF(Teams[[#This Row],[WSWin]] = "N", 0, " "))</f>
        <v>0</v>
      </c>
      <c r="T2440">
        <v>678</v>
      </c>
      <c r="U2440">
        <v>5531</v>
      </c>
      <c r="V2440">
        <v>1442</v>
      </c>
      <c r="W2440">
        <v>257</v>
      </c>
      <c r="X2440">
        <v>32</v>
      </c>
      <c r="Y2440">
        <v>128</v>
      </c>
      <c r="Z2440">
        <v>565</v>
      </c>
      <c r="AA2440">
        <v>1073</v>
      </c>
      <c r="AB2440">
        <v>76</v>
      </c>
      <c r="AC2440">
        <v>39</v>
      </c>
      <c r="AD2440">
        <v>57</v>
      </c>
      <c r="AE2440">
        <v>42</v>
      </c>
      <c r="AF2440">
        <v>831</v>
      </c>
      <c r="AG2440">
        <v>774</v>
      </c>
      <c r="AH2440">
        <v>4.87</v>
      </c>
      <c r="AI2440">
        <v>2</v>
      </c>
      <c r="AJ2440">
        <v>10</v>
      </c>
      <c r="AK2440">
        <v>31</v>
      </c>
      <c r="AL2440">
        <v>4294</v>
      </c>
      <c r="AM2440">
        <v>1458</v>
      </c>
      <c r="AN2440">
        <v>208</v>
      </c>
      <c r="AO2440">
        <v>611</v>
      </c>
      <c r="AP2440">
        <v>1091</v>
      </c>
      <c r="AQ2440">
        <v>102</v>
      </c>
      <c r="AR2440">
        <v>141</v>
      </c>
      <c r="AS2440">
        <v>0.98299999999999998</v>
      </c>
      <c r="AT2440" t="s">
        <v>556</v>
      </c>
      <c r="AU2440" t="s">
        <v>599</v>
      </c>
      <c r="AV2440">
        <v>2030084</v>
      </c>
      <c r="AW2440">
        <v>91</v>
      </c>
      <c r="AX2440">
        <v>92</v>
      </c>
      <c r="AY2440" t="s">
        <v>555</v>
      </c>
      <c r="AZ2440" t="s">
        <v>554</v>
      </c>
      <c r="BA2440" t="s">
        <v>554</v>
      </c>
    </row>
    <row r="2441" spans="1:53" x14ac:dyDescent="0.55000000000000004">
      <c r="A2441">
        <v>2003</v>
      </c>
      <c r="B2441" s="5" t="b">
        <f>Teams[[#This Row],[yearID]]&gt;=1973</f>
        <v>1</v>
      </c>
      <c r="C2441" s="5" t="b">
        <f>Teams[[#This Row],[yearID]]&gt;=1903</f>
        <v>1</v>
      </c>
      <c r="D2441" t="s">
        <v>410</v>
      </c>
      <c r="E2441" t="s">
        <v>573</v>
      </c>
      <c r="F2441" t="s">
        <v>573</v>
      </c>
      <c r="G2441" s="5" t="str">
        <f>VLOOKUP(Teams[[#This Row],[franchID]],TeamsFranchises!$A$2:$D$121,2,FALSE)</f>
        <v>Seattle Mariners</v>
      </c>
      <c r="H2441" t="s">
        <v>8</v>
      </c>
      <c r="I2441">
        <v>2</v>
      </c>
      <c r="J2441">
        <v>162</v>
      </c>
      <c r="K2441">
        <v>81</v>
      </c>
      <c r="L2441">
        <v>93</v>
      </c>
      <c r="M2441">
        <v>69</v>
      </c>
      <c r="N2441" t="s">
        <v>51</v>
      </c>
      <c r="O2441" t="s">
        <v>51</v>
      </c>
      <c r="P2441" t="s">
        <v>51</v>
      </c>
      <c r="Q2441" s="5">
        <f>IF(Teams[[#This Row],[LgWin]]="Y", 1,
IF(Teams[[#This Row],[LgWin]] = "N", 0, " "))</f>
        <v>0</v>
      </c>
      <c r="R2441" t="s">
        <v>51</v>
      </c>
      <c r="S2441" s="5">
        <f>IF(Teams[[#This Row],[WSWin]]="Y", 1,
IF(Teams[[#This Row],[WSWin]] = "N", 0, " "))</f>
        <v>0</v>
      </c>
      <c r="T2441">
        <v>795</v>
      </c>
      <c r="U2441">
        <v>5561</v>
      </c>
      <c r="V2441">
        <v>1509</v>
      </c>
      <c r="W2441">
        <v>290</v>
      </c>
      <c r="X2441">
        <v>33</v>
      </c>
      <c r="Y2441">
        <v>139</v>
      </c>
      <c r="Z2441">
        <v>586</v>
      </c>
      <c r="AA2441">
        <v>989</v>
      </c>
      <c r="AB2441">
        <v>108</v>
      </c>
      <c r="AC2441">
        <v>37</v>
      </c>
      <c r="AD2441">
        <v>53</v>
      </c>
      <c r="AE2441">
        <v>46</v>
      </c>
      <c r="AF2441">
        <v>637</v>
      </c>
      <c r="AG2441">
        <v>602</v>
      </c>
      <c r="AH2441">
        <v>3.76</v>
      </c>
      <c r="AI2441">
        <v>8</v>
      </c>
      <c r="AJ2441">
        <v>15</v>
      </c>
      <c r="AK2441">
        <v>38</v>
      </c>
      <c r="AL2441">
        <v>4323</v>
      </c>
      <c r="AM2441">
        <v>1340</v>
      </c>
      <c r="AN2441">
        <v>173</v>
      </c>
      <c r="AO2441">
        <v>466</v>
      </c>
      <c r="AP2441">
        <v>1001</v>
      </c>
      <c r="AQ2441">
        <v>65</v>
      </c>
      <c r="AR2441">
        <v>159</v>
      </c>
      <c r="AS2441">
        <v>0.98899999999999999</v>
      </c>
      <c r="AT2441" t="s">
        <v>574</v>
      </c>
      <c r="AU2441" t="s">
        <v>612</v>
      </c>
      <c r="AV2441">
        <v>3268509</v>
      </c>
      <c r="AW2441">
        <v>95</v>
      </c>
      <c r="AX2441">
        <v>95</v>
      </c>
      <c r="AY2441" t="s">
        <v>573</v>
      </c>
      <c r="AZ2441" t="s">
        <v>573</v>
      </c>
      <c r="BA2441" t="s">
        <v>573</v>
      </c>
    </row>
    <row r="2442" spans="1:53" x14ac:dyDescent="0.55000000000000004">
      <c r="A2442">
        <v>2003</v>
      </c>
      <c r="B2442" s="5" t="b">
        <f>Teams[[#This Row],[yearID]]&gt;=1973</f>
        <v>1</v>
      </c>
      <c r="C2442" s="5" t="b">
        <f>Teams[[#This Row],[yearID]]&gt;=1903</f>
        <v>1</v>
      </c>
      <c r="D2442" t="s">
        <v>157</v>
      </c>
      <c r="E2442" t="s">
        <v>514</v>
      </c>
      <c r="F2442" t="s">
        <v>243</v>
      </c>
      <c r="G2442" s="5" t="str">
        <f>VLOOKUP(Teams[[#This Row],[franchID]],TeamsFranchises!$A$2:$D$121,2,FALSE)</f>
        <v>San Francisco Giants</v>
      </c>
      <c r="H2442" t="s">
        <v>8</v>
      </c>
      <c r="I2442">
        <v>1</v>
      </c>
      <c r="J2442">
        <v>161</v>
      </c>
      <c r="K2442">
        <v>81</v>
      </c>
      <c r="L2442">
        <v>100</v>
      </c>
      <c r="M2442">
        <v>61</v>
      </c>
      <c r="N2442" t="s">
        <v>76</v>
      </c>
      <c r="O2442" t="s">
        <v>51</v>
      </c>
      <c r="P2442" t="s">
        <v>51</v>
      </c>
      <c r="Q2442" s="5">
        <f>IF(Teams[[#This Row],[LgWin]]="Y", 1,
IF(Teams[[#This Row],[LgWin]] = "N", 0, " "))</f>
        <v>0</v>
      </c>
      <c r="R2442" t="s">
        <v>51</v>
      </c>
      <c r="S2442" s="5">
        <f>IF(Teams[[#This Row],[WSWin]]="Y", 1,
IF(Teams[[#This Row],[WSWin]] = "N", 0, " "))</f>
        <v>0</v>
      </c>
      <c r="T2442">
        <v>755</v>
      </c>
      <c r="U2442">
        <v>5456</v>
      </c>
      <c r="V2442">
        <v>1440</v>
      </c>
      <c r="W2442">
        <v>281</v>
      </c>
      <c r="X2442">
        <v>29</v>
      </c>
      <c r="Y2442">
        <v>180</v>
      </c>
      <c r="Z2442">
        <v>593</v>
      </c>
      <c r="AA2442">
        <v>980</v>
      </c>
      <c r="AB2442">
        <v>53</v>
      </c>
      <c r="AC2442">
        <v>37</v>
      </c>
      <c r="AD2442">
        <v>40</v>
      </c>
      <c r="AE2442">
        <v>39</v>
      </c>
      <c r="AF2442">
        <v>638</v>
      </c>
      <c r="AG2442">
        <v>595</v>
      </c>
      <c r="AH2442">
        <v>3.73</v>
      </c>
      <c r="AI2442">
        <v>7</v>
      </c>
      <c r="AJ2442">
        <v>10</v>
      </c>
      <c r="AK2442">
        <v>43</v>
      </c>
      <c r="AL2442">
        <v>4312</v>
      </c>
      <c r="AM2442">
        <v>1349</v>
      </c>
      <c r="AN2442">
        <v>136</v>
      </c>
      <c r="AO2442">
        <v>546</v>
      </c>
      <c r="AP2442">
        <v>1006</v>
      </c>
      <c r="AQ2442">
        <v>80</v>
      </c>
      <c r="AR2442">
        <v>163</v>
      </c>
      <c r="AS2442">
        <v>0.98699999999999999</v>
      </c>
      <c r="AT2442" t="s">
        <v>515</v>
      </c>
      <c r="AU2442" t="s">
        <v>613</v>
      </c>
      <c r="AV2442">
        <v>3264898</v>
      </c>
      <c r="AW2442">
        <v>99</v>
      </c>
      <c r="AX2442">
        <v>98</v>
      </c>
      <c r="AY2442" t="s">
        <v>243</v>
      </c>
      <c r="AZ2442" t="s">
        <v>514</v>
      </c>
      <c r="BA2442" t="s">
        <v>514</v>
      </c>
    </row>
    <row r="2443" spans="1:53" x14ac:dyDescent="0.55000000000000004">
      <c r="A2443">
        <v>2003</v>
      </c>
      <c r="B2443" s="5" t="b">
        <f>Teams[[#This Row],[yearID]]&gt;=1973</f>
        <v>1</v>
      </c>
      <c r="C2443" s="5" t="b">
        <f>Teams[[#This Row],[yearID]]&gt;=1903</f>
        <v>1</v>
      </c>
      <c r="D2443" t="s">
        <v>157</v>
      </c>
      <c r="E2443" t="s">
        <v>396</v>
      </c>
      <c r="F2443" t="s">
        <v>154</v>
      </c>
      <c r="G2443" s="5" t="str">
        <f>VLOOKUP(Teams[[#This Row],[franchID]],TeamsFranchises!$A$2:$D$121,2,FALSE)</f>
        <v>St. Louis Cardinals</v>
      </c>
      <c r="H2443" t="s">
        <v>591</v>
      </c>
      <c r="I2443">
        <v>3</v>
      </c>
      <c r="J2443">
        <v>162</v>
      </c>
      <c r="K2443">
        <v>81</v>
      </c>
      <c r="L2443">
        <v>85</v>
      </c>
      <c r="M2443">
        <v>77</v>
      </c>
      <c r="N2443" t="s">
        <v>51</v>
      </c>
      <c r="O2443" t="s">
        <v>51</v>
      </c>
      <c r="P2443" t="s">
        <v>51</v>
      </c>
      <c r="Q2443" s="5">
        <f>IF(Teams[[#This Row],[LgWin]]="Y", 1,
IF(Teams[[#This Row],[LgWin]] = "N", 0, " "))</f>
        <v>0</v>
      </c>
      <c r="R2443" t="s">
        <v>51</v>
      </c>
      <c r="S2443" s="5">
        <f>IF(Teams[[#This Row],[WSWin]]="Y", 1,
IF(Teams[[#This Row],[WSWin]] = "N", 0, " "))</f>
        <v>0</v>
      </c>
      <c r="T2443">
        <v>876</v>
      </c>
      <c r="U2443">
        <v>5672</v>
      </c>
      <c r="V2443">
        <v>1580</v>
      </c>
      <c r="W2443">
        <v>342</v>
      </c>
      <c r="X2443">
        <v>32</v>
      </c>
      <c r="Y2443">
        <v>196</v>
      </c>
      <c r="Z2443">
        <v>580</v>
      </c>
      <c r="AA2443">
        <v>952</v>
      </c>
      <c r="AB2443">
        <v>82</v>
      </c>
      <c r="AC2443">
        <v>32</v>
      </c>
      <c r="AD2443">
        <v>73</v>
      </c>
      <c r="AE2443">
        <v>54</v>
      </c>
      <c r="AF2443">
        <v>796</v>
      </c>
      <c r="AG2443">
        <v>748</v>
      </c>
      <c r="AH2443">
        <v>4.5999999999999996</v>
      </c>
      <c r="AI2443">
        <v>9</v>
      </c>
      <c r="AJ2443">
        <v>10</v>
      </c>
      <c r="AK2443">
        <v>41</v>
      </c>
      <c r="AL2443">
        <v>4391</v>
      </c>
      <c r="AM2443">
        <v>1544</v>
      </c>
      <c r="AN2443">
        <v>210</v>
      </c>
      <c r="AO2443">
        <v>508</v>
      </c>
      <c r="AP2443">
        <v>969</v>
      </c>
      <c r="AQ2443">
        <v>77</v>
      </c>
      <c r="AR2443">
        <v>138</v>
      </c>
      <c r="AS2443">
        <v>0.98699999999999999</v>
      </c>
      <c r="AT2443" t="s">
        <v>409</v>
      </c>
      <c r="AU2443" t="s">
        <v>545</v>
      </c>
      <c r="AV2443">
        <v>2910386</v>
      </c>
      <c r="AW2443">
        <v>97</v>
      </c>
      <c r="AX2443">
        <v>96</v>
      </c>
      <c r="AY2443" t="s">
        <v>154</v>
      </c>
      <c r="AZ2443" t="s">
        <v>396</v>
      </c>
      <c r="BA2443" t="s">
        <v>396</v>
      </c>
    </row>
    <row r="2444" spans="1:53" x14ac:dyDescent="0.55000000000000004">
      <c r="A2444">
        <v>2003</v>
      </c>
      <c r="B2444" s="5" t="b">
        <f>Teams[[#This Row],[yearID]]&gt;=1973</f>
        <v>1</v>
      </c>
      <c r="C2444" s="5" t="b">
        <f>Teams[[#This Row],[yearID]]&gt;=1903</f>
        <v>1</v>
      </c>
      <c r="D2444" t="s">
        <v>410</v>
      </c>
      <c r="E2444" t="s">
        <v>604</v>
      </c>
      <c r="F2444" t="s">
        <v>605</v>
      </c>
      <c r="G2444" s="5" t="str">
        <f>VLOOKUP(Teams[[#This Row],[franchID]],TeamsFranchises!$A$2:$D$121,2,FALSE)</f>
        <v>Tampa Bay Rays</v>
      </c>
      <c r="H2444" t="s">
        <v>37</v>
      </c>
      <c r="I2444">
        <v>5</v>
      </c>
      <c r="J2444">
        <v>162</v>
      </c>
      <c r="K2444">
        <v>81</v>
      </c>
      <c r="L2444">
        <v>63</v>
      </c>
      <c r="M2444">
        <v>99</v>
      </c>
      <c r="N2444" t="s">
        <v>51</v>
      </c>
      <c r="O2444" t="s">
        <v>51</v>
      </c>
      <c r="P2444" t="s">
        <v>51</v>
      </c>
      <c r="Q2444" s="5">
        <f>IF(Teams[[#This Row],[LgWin]]="Y", 1,
IF(Teams[[#This Row],[LgWin]] = "N", 0, " "))</f>
        <v>0</v>
      </c>
      <c r="R2444" t="s">
        <v>51</v>
      </c>
      <c r="S2444" s="5">
        <f>IF(Teams[[#This Row],[WSWin]]="Y", 1,
IF(Teams[[#This Row],[WSWin]] = "N", 0, " "))</f>
        <v>0</v>
      </c>
      <c r="T2444">
        <v>715</v>
      </c>
      <c r="U2444">
        <v>5654</v>
      </c>
      <c r="V2444">
        <v>1501</v>
      </c>
      <c r="W2444">
        <v>298</v>
      </c>
      <c r="X2444">
        <v>38</v>
      </c>
      <c r="Y2444">
        <v>137</v>
      </c>
      <c r="Z2444">
        <v>420</v>
      </c>
      <c r="AA2444">
        <v>1030</v>
      </c>
      <c r="AB2444">
        <v>142</v>
      </c>
      <c r="AC2444">
        <v>42</v>
      </c>
      <c r="AD2444">
        <v>56</v>
      </c>
      <c r="AE2444">
        <v>50</v>
      </c>
      <c r="AF2444">
        <v>852</v>
      </c>
      <c r="AG2444">
        <v>787</v>
      </c>
      <c r="AH2444">
        <v>4.93</v>
      </c>
      <c r="AI2444">
        <v>7</v>
      </c>
      <c r="AJ2444">
        <v>7</v>
      </c>
      <c r="AK2444">
        <v>30</v>
      </c>
      <c r="AL2444">
        <v>4310</v>
      </c>
      <c r="AM2444">
        <v>1454</v>
      </c>
      <c r="AN2444">
        <v>196</v>
      </c>
      <c r="AO2444">
        <v>639</v>
      </c>
      <c r="AP2444">
        <v>877</v>
      </c>
      <c r="AQ2444">
        <v>103</v>
      </c>
      <c r="AR2444">
        <v>158</v>
      </c>
      <c r="AS2444">
        <v>0.98299999999999998</v>
      </c>
      <c r="AT2444" t="s">
        <v>606</v>
      </c>
      <c r="AU2444" t="s">
        <v>607</v>
      </c>
      <c r="AV2444">
        <v>1058695</v>
      </c>
      <c r="AW2444">
        <v>95</v>
      </c>
      <c r="AX2444">
        <v>97</v>
      </c>
      <c r="AY2444" t="s">
        <v>605</v>
      </c>
      <c r="AZ2444" t="s">
        <v>604</v>
      </c>
      <c r="BA2444" t="s">
        <v>604</v>
      </c>
    </row>
    <row r="2445" spans="1:53" x14ac:dyDescent="0.55000000000000004">
      <c r="A2445">
        <v>2003</v>
      </c>
      <c r="B2445" s="5" t="b">
        <f>Teams[[#This Row],[yearID]]&gt;=1973</f>
        <v>1</v>
      </c>
      <c r="C2445" s="5" t="b">
        <f>Teams[[#This Row],[yearID]]&gt;=1903</f>
        <v>1</v>
      </c>
      <c r="D2445" t="s">
        <v>410</v>
      </c>
      <c r="E2445" t="s">
        <v>526</v>
      </c>
      <c r="F2445" t="s">
        <v>526</v>
      </c>
      <c r="G2445" s="5" t="str">
        <f>VLOOKUP(Teams[[#This Row],[franchID]],TeamsFranchises!$A$2:$D$121,2,FALSE)</f>
        <v>Texas Rangers</v>
      </c>
      <c r="H2445" t="s">
        <v>8</v>
      </c>
      <c r="I2445">
        <v>4</v>
      </c>
      <c r="J2445">
        <v>162</v>
      </c>
      <c r="K2445">
        <v>81</v>
      </c>
      <c r="L2445">
        <v>71</v>
      </c>
      <c r="M2445">
        <v>91</v>
      </c>
      <c r="N2445" t="s">
        <v>51</v>
      </c>
      <c r="O2445" t="s">
        <v>51</v>
      </c>
      <c r="P2445" t="s">
        <v>51</v>
      </c>
      <c r="Q2445" s="5">
        <f>IF(Teams[[#This Row],[LgWin]]="Y", 1,
IF(Teams[[#This Row],[LgWin]] = "N", 0, " "))</f>
        <v>0</v>
      </c>
      <c r="R2445" t="s">
        <v>51</v>
      </c>
      <c r="S2445" s="5">
        <f>IF(Teams[[#This Row],[WSWin]]="Y", 1,
IF(Teams[[#This Row],[WSWin]] = "N", 0, " "))</f>
        <v>0</v>
      </c>
      <c r="T2445">
        <v>826</v>
      </c>
      <c r="U2445">
        <v>5664</v>
      </c>
      <c r="V2445">
        <v>1506</v>
      </c>
      <c r="W2445">
        <v>274</v>
      </c>
      <c r="X2445">
        <v>36</v>
      </c>
      <c r="Y2445">
        <v>239</v>
      </c>
      <c r="Z2445">
        <v>488</v>
      </c>
      <c r="AA2445">
        <v>1052</v>
      </c>
      <c r="AB2445">
        <v>65</v>
      </c>
      <c r="AC2445">
        <v>25</v>
      </c>
      <c r="AD2445">
        <v>75</v>
      </c>
      <c r="AE2445">
        <v>42</v>
      </c>
      <c r="AF2445">
        <v>969</v>
      </c>
      <c r="AG2445">
        <v>903</v>
      </c>
      <c r="AH2445">
        <v>5.67</v>
      </c>
      <c r="AI2445">
        <v>4</v>
      </c>
      <c r="AJ2445">
        <v>3</v>
      </c>
      <c r="AK2445">
        <v>43</v>
      </c>
      <c r="AL2445">
        <v>4300</v>
      </c>
      <c r="AM2445">
        <v>1625</v>
      </c>
      <c r="AN2445">
        <v>208</v>
      </c>
      <c r="AO2445">
        <v>603</v>
      </c>
      <c r="AP2445">
        <v>1009</v>
      </c>
      <c r="AQ2445">
        <v>94</v>
      </c>
      <c r="AR2445">
        <v>168</v>
      </c>
      <c r="AS2445">
        <v>0.98499999999999999</v>
      </c>
      <c r="AT2445" t="s">
        <v>568</v>
      </c>
      <c r="AU2445" t="s">
        <v>593</v>
      </c>
      <c r="AV2445">
        <v>2094394</v>
      </c>
      <c r="AW2445">
        <v>111</v>
      </c>
      <c r="AX2445">
        <v>111</v>
      </c>
      <c r="AY2445" t="s">
        <v>526</v>
      </c>
      <c r="AZ2445" t="s">
        <v>526</v>
      </c>
      <c r="BA2445" t="s">
        <v>526</v>
      </c>
    </row>
    <row r="2446" spans="1:53" x14ac:dyDescent="0.55000000000000004">
      <c r="A2446">
        <v>2003</v>
      </c>
      <c r="B2446" s="5" t="b">
        <f>Teams[[#This Row],[yearID]]&gt;=1973</f>
        <v>1</v>
      </c>
      <c r="C2446" s="5" t="b">
        <f>Teams[[#This Row],[yearID]]&gt;=1903</f>
        <v>1</v>
      </c>
      <c r="D2446" t="s">
        <v>410</v>
      </c>
      <c r="E2446" t="s">
        <v>576</v>
      </c>
      <c r="F2446" t="s">
        <v>576</v>
      </c>
      <c r="G2446" s="5" t="str">
        <f>VLOOKUP(Teams[[#This Row],[franchID]],TeamsFranchises!$A$2:$D$121,2,FALSE)</f>
        <v>Toronto Blue Jays</v>
      </c>
      <c r="H2446" t="s">
        <v>37</v>
      </c>
      <c r="I2446">
        <v>3</v>
      </c>
      <c r="J2446">
        <v>162</v>
      </c>
      <c r="K2446">
        <v>81</v>
      </c>
      <c r="L2446">
        <v>86</v>
      </c>
      <c r="M2446">
        <v>76</v>
      </c>
      <c r="N2446" t="s">
        <v>51</v>
      </c>
      <c r="O2446" t="s">
        <v>51</v>
      </c>
      <c r="P2446" t="s">
        <v>51</v>
      </c>
      <c r="Q2446" s="5">
        <f>IF(Teams[[#This Row],[LgWin]]="Y", 1,
IF(Teams[[#This Row],[LgWin]] = "N", 0, " "))</f>
        <v>0</v>
      </c>
      <c r="R2446" t="s">
        <v>51</v>
      </c>
      <c r="S2446" s="5">
        <f>IF(Teams[[#This Row],[WSWin]]="Y", 1,
IF(Teams[[#This Row],[WSWin]] = "N", 0, " "))</f>
        <v>0</v>
      </c>
      <c r="T2446">
        <v>894</v>
      </c>
      <c r="U2446">
        <v>5661</v>
      </c>
      <c r="V2446">
        <v>1580</v>
      </c>
      <c r="W2446">
        <v>357</v>
      </c>
      <c r="X2446">
        <v>33</v>
      </c>
      <c r="Y2446">
        <v>190</v>
      </c>
      <c r="Z2446">
        <v>546</v>
      </c>
      <c r="AA2446">
        <v>1081</v>
      </c>
      <c r="AB2446">
        <v>37</v>
      </c>
      <c r="AC2446">
        <v>25</v>
      </c>
      <c r="AD2446">
        <v>90</v>
      </c>
      <c r="AE2446">
        <v>56</v>
      </c>
      <c r="AF2446">
        <v>826</v>
      </c>
      <c r="AG2446">
        <v>748</v>
      </c>
      <c r="AH2446">
        <v>4.6900000000000004</v>
      </c>
      <c r="AI2446">
        <v>14</v>
      </c>
      <c r="AJ2446">
        <v>6</v>
      </c>
      <c r="AK2446">
        <v>35</v>
      </c>
      <c r="AL2446">
        <v>4305</v>
      </c>
      <c r="AM2446">
        <v>1560</v>
      </c>
      <c r="AN2446">
        <v>184</v>
      </c>
      <c r="AO2446">
        <v>485</v>
      </c>
      <c r="AP2446">
        <v>984</v>
      </c>
      <c r="AQ2446">
        <v>117</v>
      </c>
      <c r="AR2446">
        <v>161</v>
      </c>
      <c r="AS2446">
        <v>0.98099999999999998</v>
      </c>
      <c r="AT2446" t="s">
        <v>577</v>
      </c>
      <c r="AU2446" t="s">
        <v>581</v>
      </c>
      <c r="AV2446">
        <v>1799458</v>
      </c>
      <c r="AW2446">
        <v>104</v>
      </c>
      <c r="AX2446">
        <v>104</v>
      </c>
      <c r="AY2446" t="s">
        <v>576</v>
      </c>
      <c r="AZ2446" t="s">
        <v>576</v>
      </c>
      <c r="BA2446" t="s">
        <v>576</v>
      </c>
    </row>
    <row r="2447" spans="1:53" x14ac:dyDescent="0.55000000000000004">
      <c r="A2447">
        <v>2004</v>
      </c>
      <c r="B2447" s="5" t="b">
        <f>Teams[[#This Row],[yearID]]&gt;=1973</f>
        <v>1</v>
      </c>
      <c r="C2447" s="5" t="b">
        <f>Teams[[#This Row],[yearID]]&gt;=1903</f>
        <v>1</v>
      </c>
      <c r="D2447" t="s">
        <v>410</v>
      </c>
      <c r="E2447" t="s">
        <v>520</v>
      </c>
      <c r="F2447" t="s">
        <v>520</v>
      </c>
      <c r="G2447" s="5" t="str">
        <f>VLOOKUP(Teams[[#This Row],[franchID]],TeamsFranchises!$A$2:$D$121,2,FALSE)</f>
        <v>Los Angeles Angels of Anaheim</v>
      </c>
      <c r="H2447" t="s">
        <v>8</v>
      </c>
      <c r="I2447">
        <v>1</v>
      </c>
      <c r="J2447">
        <v>162</v>
      </c>
      <c r="K2447">
        <v>81</v>
      </c>
      <c r="L2447">
        <v>92</v>
      </c>
      <c r="M2447">
        <v>70</v>
      </c>
      <c r="N2447" t="s">
        <v>76</v>
      </c>
      <c r="O2447" t="s">
        <v>51</v>
      </c>
      <c r="P2447" t="s">
        <v>51</v>
      </c>
      <c r="Q2447" s="5">
        <f>IF(Teams[[#This Row],[LgWin]]="Y", 1,
IF(Teams[[#This Row],[LgWin]] = "N", 0, " "))</f>
        <v>0</v>
      </c>
      <c r="R2447" t="s">
        <v>51</v>
      </c>
      <c r="S2447" s="5">
        <f>IF(Teams[[#This Row],[WSWin]]="Y", 1,
IF(Teams[[#This Row],[WSWin]] = "N", 0, " "))</f>
        <v>0</v>
      </c>
      <c r="T2447">
        <v>836</v>
      </c>
      <c r="U2447">
        <v>5675</v>
      </c>
      <c r="V2447">
        <v>1603</v>
      </c>
      <c r="W2447">
        <v>272</v>
      </c>
      <c r="X2447">
        <v>37</v>
      </c>
      <c r="Y2447">
        <v>162</v>
      </c>
      <c r="Z2447">
        <v>450</v>
      </c>
      <c r="AA2447">
        <v>942</v>
      </c>
      <c r="AB2447">
        <v>143</v>
      </c>
      <c r="AC2447">
        <v>46</v>
      </c>
      <c r="AD2447">
        <v>73</v>
      </c>
      <c r="AE2447">
        <v>41</v>
      </c>
      <c r="AF2447">
        <v>734</v>
      </c>
      <c r="AG2447">
        <v>692</v>
      </c>
      <c r="AH2447">
        <v>4.28</v>
      </c>
      <c r="AI2447">
        <v>2</v>
      </c>
      <c r="AJ2447">
        <v>11</v>
      </c>
      <c r="AK2447">
        <v>50</v>
      </c>
      <c r="AL2447">
        <v>4363</v>
      </c>
      <c r="AM2447">
        <v>1476</v>
      </c>
      <c r="AN2447">
        <v>170</v>
      </c>
      <c r="AO2447">
        <v>502</v>
      </c>
      <c r="AP2447">
        <v>1164</v>
      </c>
      <c r="AQ2447">
        <v>90</v>
      </c>
      <c r="AR2447">
        <v>126</v>
      </c>
      <c r="AS2447">
        <v>0.98499999999999999</v>
      </c>
      <c r="AT2447" t="s">
        <v>595</v>
      </c>
      <c r="AU2447" t="s">
        <v>620</v>
      </c>
      <c r="AV2447">
        <v>3375677</v>
      </c>
      <c r="AW2447">
        <v>97</v>
      </c>
      <c r="AX2447">
        <v>97</v>
      </c>
      <c r="AY2447" t="s">
        <v>520</v>
      </c>
      <c r="AZ2447" t="s">
        <v>520</v>
      </c>
      <c r="BA2447" t="s">
        <v>520</v>
      </c>
    </row>
    <row r="2448" spans="1:53" x14ac:dyDescent="0.55000000000000004">
      <c r="A2448">
        <v>2004</v>
      </c>
      <c r="B2448" s="5" t="b">
        <f>Teams[[#This Row],[yearID]]&gt;=1973</f>
        <v>1</v>
      </c>
      <c r="C2448" s="5" t="b">
        <f>Teams[[#This Row],[yearID]]&gt;=1903</f>
        <v>1</v>
      </c>
      <c r="D2448" t="s">
        <v>157</v>
      </c>
      <c r="E2448" t="s">
        <v>601</v>
      </c>
      <c r="F2448" t="s">
        <v>601</v>
      </c>
      <c r="G2448" s="5" t="str">
        <f>VLOOKUP(Teams[[#This Row],[franchID]],TeamsFranchises!$A$2:$D$121,2,FALSE)</f>
        <v>Arizona Diamondbacks</v>
      </c>
      <c r="H2448" t="s">
        <v>8</v>
      </c>
      <c r="I2448">
        <v>5</v>
      </c>
      <c r="J2448">
        <v>162</v>
      </c>
      <c r="K2448">
        <v>81</v>
      </c>
      <c r="L2448">
        <v>51</v>
      </c>
      <c r="M2448">
        <v>111</v>
      </c>
      <c r="N2448" t="s">
        <v>51</v>
      </c>
      <c r="O2448" t="s">
        <v>51</v>
      </c>
      <c r="P2448" t="s">
        <v>51</v>
      </c>
      <c r="Q2448" s="5">
        <f>IF(Teams[[#This Row],[LgWin]]="Y", 1,
IF(Teams[[#This Row],[LgWin]] = "N", 0, " "))</f>
        <v>0</v>
      </c>
      <c r="R2448" t="s">
        <v>51</v>
      </c>
      <c r="S2448" s="5">
        <f>IF(Teams[[#This Row],[WSWin]]="Y", 1,
IF(Teams[[#This Row],[WSWin]] = "N", 0, " "))</f>
        <v>0</v>
      </c>
      <c r="T2448">
        <v>615</v>
      </c>
      <c r="U2448">
        <v>5544</v>
      </c>
      <c r="V2448">
        <v>1401</v>
      </c>
      <c r="W2448">
        <v>295</v>
      </c>
      <c r="X2448">
        <v>38</v>
      </c>
      <c r="Y2448">
        <v>135</v>
      </c>
      <c r="Z2448">
        <v>441</v>
      </c>
      <c r="AA2448">
        <v>1022</v>
      </c>
      <c r="AB2448">
        <v>53</v>
      </c>
      <c r="AC2448">
        <v>32</v>
      </c>
      <c r="AD2448">
        <v>35</v>
      </c>
      <c r="AE2448">
        <v>37</v>
      </c>
      <c r="AF2448">
        <v>899</v>
      </c>
      <c r="AG2448">
        <v>794</v>
      </c>
      <c r="AH2448">
        <v>4.9800000000000004</v>
      </c>
      <c r="AI2448">
        <v>5</v>
      </c>
      <c r="AJ2448">
        <v>6</v>
      </c>
      <c r="AK2448">
        <v>33</v>
      </c>
      <c r="AL2448">
        <v>4308</v>
      </c>
      <c r="AM2448">
        <v>1480</v>
      </c>
      <c r="AN2448">
        <v>197</v>
      </c>
      <c r="AO2448">
        <v>668</v>
      </c>
      <c r="AP2448">
        <v>1153</v>
      </c>
      <c r="AQ2448">
        <v>139</v>
      </c>
      <c r="AR2448">
        <v>144</v>
      </c>
      <c r="AS2448">
        <v>0.97699999999999998</v>
      </c>
      <c r="AT2448" t="s">
        <v>602</v>
      </c>
      <c r="AU2448" t="s">
        <v>603</v>
      </c>
      <c r="AV2448">
        <v>2519560</v>
      </c>
      <c r="AW2448">
        <v>105</v>
      </c>
      <c r="AX2448">
        <v>107</v>
      </c>
      <c r="AY2448" t="s">
        <v>601</v>
      </c>
      <c r="AZ2448" t="s">
        <v>601</v>
      </c>
      <c r="BA2448" t="s">
        <v>601</v>
      </c>
    </row>
    <row r="2449" spans="1:53" x14ac:dyDescent="0.55000000000000004">
      <c r="A2449">
        <v>2004</v>
      </c>
      <c r="B2449" s="5" t="b">
        <f>Teams[[#This Row],[yearID]]&gt;=1973</f>
        <v>1</v>
      </c>
      <c r="C2449" s="5" t="b">
        <f>Teams[[#This Row],[yearID]]&gt;=1903</f>
        <v>1</v>
      </c>
      <c r="D2449" t="s">
        <v>157</v>
      </c>
      <c r="E2449" t="s">
        <v>159</v>
      </c>
      <c r="F2449" t="s">
        <v>159</v>
      </c>
      <c r="G2449" s="5" t="str">
        <f>VLOOKUP(Teams[[#This Row],[franchID]],TeamsFranchises!$A$2:$D$121,2,FALSE)</f>
        <v>Atlanta Braves</v>
      </c>
      <c r="H2449" t="s">
        <v>37</v>
      </c>
      <c r="I2449">
        <v>1</v>
      </c>
      <c r="J2449">
        <v>162</v>
      </c>
      <c r="K2449">
        <v>81</v>
      </c>
      <c r="L2449">
        <v>96</v>
      </c>
      <c r="M2449">
        <v>66</v>
      </c>
      <c r="N2449" t="s">
        <v>76</v>
      </c>
      <c r="O2449" t="s">
        <v>51</v>
      </c>
      <c r="P2449" t="s">
        <v>51</v>
      </c>
      <c r="Q2449" s="5">
        <f>IF(Teams[[#This Row],[LgWin]]="Y", 1,
IF(Teams[[#This Row],[LgWin]] = "N", 0, " "))</f>
        <v>0</v>
      </c>
      <c r="R2449" t="s">
        <v>51</v>
      </c>
      <c r="S2449" s="5">
        <f>IF(Teams[[#This Row],[WSWin]]="Y", 1,
IF(Teams[[#This Row],[WSWin]] = "N", 0, " "))</f>
        <v>0</v>
      </c>
      <c r="T2449">
        <v>803</v>
      </c>
      <c r="U2449">
        <v>5570</v>
      </c>
      <c r="V2449">
        <v>1503</v>
      </c>
      <c r="W2449">
        <v>304</v>
      </c>
      <c r="X2449">
        <v>37</v>
      </c>
      <c r="Y2449">
        <v>178</v>
      </c>
      <c r="Z2449">
        <v>587</v>
      </c>
      <c r="AA2449">
        <v>1158</v>
      </c>
      <c r="AB2449">
        <v>86</v>
      </c>
      <c r="AC2449">
        <v>32</v>
      </c>
      <c r="AD2449">
        <v>59</v>
      </c>
      <c r="AE2449">
        <v>48</v>
      </c>
      <c r="AF2449">
        <v>668</v>
      </c>
      <c r="AG2449">
        <v>603</v>
      </c>
      <c r="AH2449">
        <v>3.74</v>
      </c>
      <c r="AI2449">
        <v>4</v>
      </c>
      <c r="AJ2449">
        <v>13</v>
      </c>
      <c r="AK2449">
        <v>48</v>
      </c>
      <c r="AL2449">
        <v>4350</v>
      </c>
      <c r="AM2449">
        <v>1475</v>
      </c>
      <c r="AN2449">
        <v>154</v>
      </c>
      <c r="AO2449">
        <v>523</v>
      </c>
      <c r="AP2449">
        <v>1025</v>
      </c>
      <c r="AQ2449">
        <v>116</v>
      </c>
      <c r="AR2449">
        <v>171</v>
      </c>
      <c r="AS2449">
        <v>0.98099999999999998</v>
      </c>
      <c r="AT2449" t="s">
        <v>541</v>
      </c>
      <c r="AU2449" t="s">
        <v>597</v>
      </c>
      <c r="AV2449">
        <v>2327565</v>
      </c>
      <c r="AW2449">
        <v>101</v>
      </c>
      <c r="AX2449">
        <v>100</v>
      </c>
      <c r="AY2449" t="s">
        <v>159</v>
      </c>
      <c r="AZ2449" t="s">
        <v>159</v>
      </c>
      <c r="BA2449" t="s">
        <v>159</v>
      </c>
    </row>
    <row r="2450" spans="1:53" x14ac:dyDescent="0.55000000000000004">
      <c r="A2450">
        <v>2004</v>
      </c>
      <c r="B2450" s="5" t="b">
        <f>Teams[[#This Row],[yearID]]&gt;=1973</f>
        <v>1</v>
      </c>
      <c r="C2450" s="5" t="b">
        <f>Teams[[#This Row],[yearID]]&gt;=1903</f>
        <v>1</v>
      </c>
      <c r="D2450" t="s">
        <v>410</v>
      </c>
      <c r="E2450" t="s">
        <v>95</v>
      </c>
      <c r="F2450" t="s">
        <v>95</v>
      </c>
      <c r="G2450" s="5" t="str">
        <f>VLOOKUP(Teams[[#This Row],[franchID]],TeamsFranchises!$A$2:$D$121,2,FALSE)</f>
        <v>Baltimore Orioles</v>
      </c>
      <c r="H2450" t="s">
        <v>37</v>
      </c>
      <c r="I2450">
        <v>3</v>
      </c>
      <c r="J2450">
        <v>162</v>
      </c>
      <c r="K2450">
        <v>81</v>
      </c>
      <c r="L2450">
        <v>78</v>
      </c>
      <c r="M2450">
        <v>84</v>
      </c>
      <c r="N2450" t="s">
        <v>51</v>
      </c>
      <c r="O2450" t="s">
        <v>51</v>
      </c>
      <c r="P2450" t="s">
        <v>51</v>
      </c>
      <c r="Q2450" s="5">
        <f>IF(Teams[[#This Row],[LgWin]]="Y", 1,
IF(Teams[[#This Row],[LgWin]] = "N", 0, " "))</f>
        <v>0</v>
      </c>
      <c r="R2450" t="s">
        <v>51</v>
      </c>
      <c r="S2450" s="5">
        <f>IF(Teams[[#This Row],[WSWin]]="Y", 1,
IF(Teams[[#This Row],[WSWin]] = "N", 0, " "))</f>
        <v>0</v>
      </c>
      <c r="T2450">
        <v>842</v>
      </c>
      <c r="U2450">
        <v>5736</v>
      </c>
      <c r="V2450">
        <v>1614</v>
      </c>
      <c r="W2450">
        <v>319</v>
      </c>
      <c r="X2450">
        <v>18</v>
      </c>
      <c r="Y2450">
        <v>169</v>
      </c>
      <c r="Z2450">
        <v>528</v>
      </c>
      <c r="AA2450">
        <v>949</v>
      </c>
      <c r="AB2450">
        <v>101</v>
      </c>
      <c r="AC2450">
        <v>41</v>
      </c>
      <c r="AD2450">
        <v>57</v>
      </c>
      <c r="AE2450">
        <v>62</v>
      </c>
      <c r="AF2450">
        <v>830</v>
      </c>
      <c r="AG2450">
        <v>760</v>
      </c>
      <c r="AH2450">
        <v>4.7</v>
      </c>
      <c r="AI2450">
        <v>8</v>
      </c>
      <c r="AJ2450">
        <v>10</v>
      </c>
      <c r="AK2450">
        <v>27</v>
      </c>
      <c r="AL2450">
        <v>4366</v>
      </c>
      <c r="AM2450">
        <v>1488</v>
      </c>
      <c r="AN2450">
        <v>159</v>
      </c>
      <c r="AO2450">
        <v>687</v>
      </c>
      <c r="AP2450">
        <v>1090</v>
      </c>
      <c r="AQ2450">
        <v>110</v>
      </c>
      <c r="AR2450">
        <v>161</v>
      </c>
      <c r="AS2450">
        <v>0.98199999999999998</v>
      </c>
      <c r="AT2450" t="s">
        <v>218</v>
      </c>
      <c r="AU2450" t="s">
        <v>583</v>
      </c>
      <c r="AV2450">
        <v>2744018</v>
      </c>
      <c r="AW2450">
        <v>98</v>
      </c>
      <c r="AX2450">
        <v>99</v>
      </c>
      <c r="AY2450" t="s">
        <v>95</v>
      </c>
      <c r="AZ2450" t="s">
        <v>95</v>
      </c>
      <c r="BA2450" t="s">
        <v>95</v>
      </c>
    </row>
    <row r="2451" spans="1:53" x14ac:dyDescent="0.55000000000000004">
      <c r="A2451">
        <v>2004</v>
      </c>
      <c r="B2451" s="5" t="b">
        <f>Teams[[#This Row],[yearID]]&gt;=1973</f>
        <v>1</v>
      </c>
      <c r="C2451" s="5" t="b">
        <f>Teams[[#This Row],[yearID]]&gt;=1903</f>
        <v>1</v>
      </c>
      <c r="D2451" t="s">
        <v>410</v>
      </c>
      <c r="E2451" t="s">
        <v>54</v>
      </c>
      <c r="F2451" t="s">
        <v>54</v>
      </c>
      <c r="G2451" s="5" t="str">
        <f>VLOOKUP(Teams[[#This Row],[franchID]],TeamsFranchises!$A$2:$D$121,2,FALSE)</f>
        <v>Boston Red Sox</v>
      </c>
      <c r="H2451" t="s">
        <v>37</v>
      </c>
      <c r="I2451">
        <v>2</v>
      </c>
      <c r="J2451">
        <v>162</v>
      </c>
      <c r="K2451">
        <v>81</v>
      </c>
      <c r="L2451">
        <v>98</v>
      </c>
      <c r="M2451">
        <v>64</v>
      </c>
      <c r="N2451" t="s">
        <v>51</v>
      </c>
      <c r="O2451" t="s">
        <v>76</v>
      </c>
      <c r="P2451" t="s">
        <v>76</v>
      </c>
      <c r="Q2451" s="5">
        <f>IF(Teams[[#This Row],[LgWin]]="Y", 1,
IF(Teams[[#This Row],[LgWin]] = "N", 0, " "))</f>
        <v>1</v>
      </c>
      <c r="R2451" t="s">
        <v>76</v>
      </c>
      <c r="S2451" s="5">
        <f>IF(Teams[[#This Row],[WSWin]]="Y", 1,
IF(Teams[[#This Row],[WSWin]] = "N", 0, " "))</f>
        <v>1</v>
      </c>
      <c r="T2451">
        <v>949</v>
      </c>
      <c r="U2451">
        <v>5720</v>
      </c>
      <c r="V2451">
        <v>1613</v>
      </c>
      <c r="W2451">
        <v>373</v>
      </c>
      <c r="X2451">
        <v>25</v>
      </c>
      <c r="Y2451">
        <v>222</v>
      </c>
      <c r="Z2451">
        <v>659</v>
      </c>
      <c r="AA2451">
        <v>1189</v>
      </c>
      <c r="AB2451">
        <v>68</v>
      </c>
      <c r="AC2451">
        <v>30</v>
      </c>
      <c r="AD2451">
        <v>69</v>
      </c>
      <c r="AE2451">
        <v>55</v>
      </c>
      <c r="AF2451">
        <v>768</v>
      </c>
      <c r="AG2451">
        <v>674</v>
      </c>
      <c r="AH2451">
        <v>4.18</v>
      </c>
      <c r="AI2451">
        <v>4</v>
      </c>
      <c r="AJ2451">
        <v>12</v>
      </c>
      <c r="AK2451">
        <v>36</v>
      </c>
      <c r="AL2451">
        <v>4354</v>
      </c>
      <c r="AM2451">
        <v>1430</v>
      </c>
      <c r="AN2451">
        <v>159</v>
      </c>
      <c r="AO2451">
        <v>447</v>
      </c>
      <c r="AP2451">
        <v>1132</v>
      </c>
      <c r="AQ2451">
        <v>118</v>
      </c>
      <c r="AR2451">
        <v>129</v>
      </c>
      <c r="AS2451">
        <v>0.98099999999999998</v>
      </c>
      <c r="AT2451" t="s">
        <v>441</v>
      </c>
      <c r="AU2451" t="s">
        <v>493</v>
      </c>
      <c r="AV2451">
        <v>2837294</v>
      </c>
      <c r="AW2451">
        <v>106</v>
      </c>
      <c r="AX2451">
        <v>105</v>
      </c>
      <c r="AY2451" t="s">
        <v>54</v>
      </c>
      <c r="AZ2451" t="s">
        <v>54</v>
      </c>
      <c r="BA2451" t="s">
        <v>54</v>
      </c>
    </row>
    <row r="2452" spans="1:53" x14ac:dyDescent="0.55000000000000004">
      <c r="A2452">
        <v>2004</v>
      </c>
      <c r="B2452" s="5" t="b">
        <f>Teams[[#This Row],[yearID]]&gt;=1973</f>
        <v>1</v>
      </c>
      <c r="C2452" s="5" t="b">
        <f>Teams[[#This Row],[yearID]]&gt;=1903</f>
        <v>1</v>
      </c>
      <c r="D2452" t="s">
        <v>410</v>
      </c>
      <c r="E2452" t="s">
        <v>415</v>
      </c>
      <c r="F2452" t="s">
        <v>416</v>
      </c>
      <c r="G2452" s="5" t="str">
        <f>VLOOKUP(Teams[[#This Row],[franchID]],TeamsFranchises!$A$2:$D$121,2,FALSE)</f>
        <v>Chicago White Sox</v>
      </c>
      <c r="H2452" t="s">
        <v>591</v>
      </c>
      <c r="I2452">
        <v>2</v>
      </c>
      <c r="J2452">
        <v>162</v>
      </c>
      <c r="K2452">
        <v>81</v>
      </c>
      <c r="L2452">
        <v>83</v>
      </c>
      <c r="M2452">
        <v>79</v>
      </c>
      <c r="N2452" t="s">
        <v>51</v>
      </c>
      <c r="O2452" t="s">
        <v>51</v>
      </c>
      <c r="P2452" t="s">
        <v>51</v>
      </c>
      <c r="Q2452" s="5">
        <f>IF(Teams[[#This Row],[LgWin]]="Y", 1,
IF(Teams[[#This Row],[LgWin]] = "N", 0, " "))</f>
        <v>0</v>
      </c>
      <c r="R2452" t="s">
        <v>51</v>
      </c>
      <c r="S2452" s="5">
        <f>IF(Teams[[#This Row],[WSWin]]="Y", 1,
IF(Teams[[#This Row],[WSWin]] = "N", 0, " "))</f>
        <v>0</v>
      </c>
      <c r="T2452">
        <v>865</v>
      </c>
      <c r="U2452">
        <v>5534</v>
      </c>
      <c r="V2452">
        <v>1481</v>
      </c>
      <c r="W2452">
        <v>284</v>
      </c>
      <c r="X2452">
        <v>19</v>
      </c>
      <c r="Y2452">
        <v>242</v>
      </c>
      <c r="Z2452">
        <v>499</v>
      </c>
      <c r="AA2452">
        <v>1030</v>
      </c>
      <c r="AB2452">
        <v>78</v>
      </c>
      <c r="AC2452">
        <v>51</v>
      </c>
      <c r="AD2452">
        <v>63</v>
      </c>
      <c r="AE2452">
        <v>42</v>
      </c>
      <c r="AF2452">
        <v>831</v>
      </c>
      <c r="AG2452">
        <v>782</v>
      </c>
      <c r="AH2452">
        <v>4.91</v>
      </c>
      <c r="AI2452">
        <v>8</v>
      </c>
      <c r="AJ2452">
        <v>8</v>
      </c>
      <c r="AK2452">
        <v>34</v>
      </c>
      <c r="AL2452">
        <v>4297</v>
      </c>
      <c r="AM2452">
        <v>1505</v>
      </c>
      <c r="AN2452">
        <v>224</v>
      </c>
      <c r="AO2452">
        <v>527</v>
      </c>
      <c r="AP2452">
        <v>1013</v>
      </c>
      <c r="AQ2452">
        <v>100</v>
      </c>
      <c r="AR2452">
        <v>167</v>
      </c>
      <c r="AS2452">
        <v>0.98399999999999999</v>
      </c>
      <c r="AT2452" t="s">
        <v>417</v>
      </c>
      <c r="AU2452" t="s">
        <v>617</v>
      </c>
      <c r="AV2452">
        <v>1930537</v>
      </c>
      <c r="AW2452">
        <v>102</v>
      </c>
      <c r="AX2452">
        <v>102</v>
      </c>
      <c r="AY2452" t="s">
        <v>416</v>
      </c>
      <c r="AZ2452" t="s">
        <v>415</v>
      </c>
      <c r="BA2452" t="s">
        <v>415</v>
      </c>
    </row>
    <row r="2453" spans="1:53" x14ac:dyDescent="0.55000000000000004">
      <c r="A2453">
        <v>2004</v>
      </c>
      <c r="B2453" s="5" t="b">
        <f>Teams[[#This Row],[yearID]]&gt;=1973</f>
        <v>1</v>
      </c>
      <c r="C2453" s="5" t="b">
        <f>Teams[[#This Row],[yearID]]&gt;=1903</f>
        <v>1</v>
      </c>
      <c r="D2453" t="s">
        <v>157</v>
      </c>
      <c r="E2453" t="s">
        <v>161</v>
      </c>
      <c r="F2453" t="s">
        <v>162</v>
      </c>
      <c r="G2453" s="5" t="str">
        <f>VLOOKUP(Teams[[#This Row],[franchID]],TeamsFranchises!$A$2:$D$121,2,FALSE)</f>
        <v>Chicago Cubs</v>
      </c>
      <c r="H2453" t="s">
        <v>591</v>
      </c>
      <c r="I2453">
        <v>3</v>
      </c>
      <c r="J2453">
        <v>162</v>
      </c>
      <c r="K2453">
        <v>82</v>
      </c>
      <c r="L2453">
        <v>89</v>
      </c>
      <c r="M2453">
        <v>73</v>
      </c>
      <c r="N2453" t="s">
        <v>51</v>
      </c>
      <c r="O2453" t="s">
        <v>51</v>
      </c>
      <c r="P2453" t="s">
        <v>51</v>
      </c>
      <c r="Q2453" s="5">
        <f>IF(Teams[[#This Row],[LgWin]]="Y", 1,
IF(Teams[[#This Row],[LgWin]] = "N", 0, " "))</f>
        <v>0</v>
      </c>
      <c r="R2453" t="s">
        <v>51</v>
      </c>
      <c r="S2453" s="5">
        <f>IF(Teams[[#This Row],[WSWin]]="Y", 1,
IF(Teams[[#This Row],[WSWin]] = "N", 0, " "))</f>
        <v>0</v>
      </c>
      <c r="T2453">
        <v>789</v>
      </c>
      <c r="U2453">
        <v>5628</v>
      </c>
      <c r="V2453">
        <v>1508</v>
      </c>
      <c r="W2453">
        <v>308</v>
      </c>
      <c r="X2453">
        <v>29</v>
      </c>
      <c r="Y2453">
        <v>235</v>
      </c>
      <c r="Z2453">
        <v>489</v>
      </c>
      <c r="AA2453">
        <v>1080</v>
      </c>
      <c r="AB2453">
        <v>66</v>
      </c>
      <c r="AC2453">
        <v>28</v>
      </c>
      <c r="AD2453">
        <v>38</v>
      </c>
      <c r="AE2453">
        <v>48</v>
      </c>
      <c r="AF2453">
        <v>665</v>
      </c>
      <c r="AG2453">
        <v>621</v>
      </c>
      <c r="AH2453">
        <v>3.81</v>
      </c>
      <c r="AI2453">
        <v>3</v>
      </c>
      <c r="AJ2453">
        <v>6</v>
      </c>
      <c r="AK2453">
        <v>42</v>
      </c>
      <c r="AL2453">
        <v>4396</v>
      </c>
      <c r="AM2453">
        <v>1363</v>
      </c>
      <c r="AN2453">
        <v>169</v>
      </c>
      <c r="AO2453">
        <v>545</v>
      </c>
      <c r="AP2453">
        <v>1346</v>
      </c>
      <c r="AQ2453">
        <v>86</v>
      </c>
      <c r="AR2453">
        <v>126</v>
      </c>
      <c r="AS2453">
        <v>0.98599999999999999</v>
      </c>
      <c r="AT2453" t="s">
        <v>434</v>
      </c>
      <c r="AU2453" t="s">
        <v>473</v>
      </c>
      <c r="AV2453">
        <v>3170154</v>
      </c>
      <c r="AW2453">
        <v>103</v>
      </c>
      <c r="AX2453">
        <v>102</v>
      </c>
      <c r="AY2453" t="s">
        <v>162</v>
      </c>
      <c r="AZ2453" t="s">
        <v>161</v>
      </c>
      <c r="BA2453" t="s">
        <v>161</v>
      </c>
    </row>
    <row r="2454" spans="1:53" x14ac:dyDescent="0.55000000000000004">
      <c r="A2454">
        <v>2004</v>
      </c>
      <c r="B2454" s="5" t="b">
        <f>Teams[[#This Row],[yearID]]&gt;=1973</f>
        <v>1</v>
      </c>
      <c r="C2454" s="5" t="b">
        <f>Teams[[#This Row],[yearID]]&gt;=1903</f>
        <v>1</v>
      </c>
      <c r="D2454" t="s">
        <v>157</v>
      </c>
      <c r="E2454" t="s">
        <v>167</v>
      </c>
      <c r="F2454" t="s">
        <v>167</v>
      </c>
      <c r="G2454" s="5" t="str">
        <f>VLOOKUP(Teams[[#This Row],[franchID]],TeamsFranchises!$A$2:$D$121,2,FALSE)</f>
        <v>Cincinnati Reds</v>
      </c>
      <c r="H2454" t="s">
        <v>591</v>
      </c>
      <c r="I2454">
        <v>4</v>
      </c>
      <c r="J2454">
        <v>162</v>
      </c>
      <c r="K2454">
        <v>81</v>
      </c>
      <c r="L2454">
        <v>76</v>
      </c>
      <c r="M2454">
        <v>86</v>
      </c>
      <c r="N2454" t="s">
        <v>51</v>
      </c>
      <c r="O2454" t="s">
        <v>51</v>
      </c>
      <c r="P2454" t="s">
        <v>51</v>
      </c>
      <c r="Q2454" s="5">
        <f>IF(Teams[[#This Row],[LgWin]]="Y", 1,
IF(Teams[[#This Row],[LgWin]] = "N", 0, " "))</f>
        <v>0</v>
      </c>
      <c r="R2454" t="s">
        <v>51</v>
      </c>
      <c r="S2454" s="5">
        <f>IF(Teams[[#This Row],[WSWin]]="Y", 1,
IF(Teams[[#This Row],[WSWin]] = "N", 0, " "))</f>
        <v>0</v>
      </c>
      <c r="T2454">
        <v>750</v>
      </c>
      <c r="U2454">
        <v>5518</v>
      </c>
      <c r="V2454">
        <v>1380</v>
      </c>
      <c r="W2454">
        <v>287</v>
      </c>
      <c r="X2454">
        <v>28</v>
      </c>
      <c r="Y2454">
        <v>194</v>
      </c>
      <c r="Z2454">
        <v>599</v>
      </c>
      <c r="AA2454">
        <v>1335</v>
      </c>
      <c r="AB2454">
        <v>77</v>
      </c>
      <c r="AC2454">
        <v>25</v>
      </c>
      <c r="AD2454">
        <v>81</v>
      </c>
      <c r="AE2454">
        <v>25</v>
      </c>
      <c r="AF2454">
        <v>907</v>
      </c>
      <c r="AG2454">
        <v>832</v>
      </c>
      <c r="AH2454">
        <v>5.19</v>
      </c>
      <c r="AI2454">
        <v>5</v>
      </c>
      <c r="AJ2454">
        <v>8</v>
      </c>
      <c r="AK2454">
        <v>47</v>
      </c>
      <c r="AL2454">
        <v>4331</v>
      </c>
      <c r="AM2454">
        <v>1595</v>
      </c>
      <c r="AN2454">
        <v>236</v>
      </c>
      <c r="AO2454">
        <v>572</v>
      </c>
      <c r="AP2454">
        <v>992</v>
      </c>
      <c r="AQ2454">
        <v>113</v>
      </c>
      <c r="AR2454">
        <v>123</v>
      </c>
      <c r="AS2454">
        <v>0.98099999999999998</v>
      </c>
      <c r="AT2454" t="s">
        <v>165</v>
      </c>
      <c r="AU2454" t="s">
        <v>618</v>
      </c>
      <c r="AV2454">
        <v>2287250</v>
      </c>
      <c r="AW2454">
        <v>98</v>
      </c>
      <c r="AX2454">
        <v>99</v>
      </c>
      <c r="AY2454" t="s">
        <v>167</v>
      </c>
      <c r="AZ2454" t="s">
        <v>167</v>
      </c>
      <c r="BA2454" t="s">
        <v>167</v>
      </c>
    </row>
    <row r="2455" spans="1:53" x14ac:dyDescent="0.55000000000000004">
      <c r="A2455">
        <v>2004</v>
      </c>
      <c r="B2455" s="5" t="b">
        <f>Teams[[#This Row],[yearID]]&gt;=1973</f>
        <v>1</v>
      </c>
      <c r="C2455" s="5" t="b">
        <f>Teams[[#This Row],[yearID]]&gt;=1903</f>
        <v>1</v>
      </c>
      <c r="D2455" t="s">
        <v>410</v>
      </c>
      <c r="E2455" t="s">
        <v>64</v>
      </c>
      <c r="F2455" t="s">
        <v>64</v>
      </c>
      <c r="G2455" s="5" t="str">
        <f>VLOOKUP(Teams[[#This Row],[franchID]],TeamsFranchises!$A$2:$D$121,2,FALSE)</f>
        <v>Cleveland Indians</v>
      </c>
      <c r="H2455" t="s">
        <v>591</v>
      </c>
      <c r="I2455">
        <v>3</v>
      </c>
      <c r="J2455">
        <v>162</v>
      </c>
      <c r="K2455">
        <v>81</v>
      </c>
      <c r="L2455">
        <v>80</v>
      </c>
      <c r="M2455">
        <v>82</v>
      </c>
      <c r="N2455" t="s">
        <v>51</v>
      </c>
      <c r="O2455" t="s">
        <v>51</v>
      </c>
      <c r="P2455" t="s">
        <v>51</v>
      </c>
      <c r="Q2455" s="5">
        <f>IF(Teams[[#This Row],[LgWin]]="Y", 1,
IF(Teams[[#This Row],[LgWin]] = "N", 0, " "))</f>
        <v>0</v>
      </c>
      <c r="R2455" t="s">
        <v>51</v>
      </c>
      <c r="S2455" s="5">
        <f>IF(Teams[[#This Row],[WSWin]]="Y", 1,
IF(Teams[[#This Row],[WSWin]] = "N", 0, " "))</f>
        <v>0</v>
      </c>
      <c r="T2455">
        <v>858</v>
      </c>
      <c r="U2455">
        <v>5676</v>
      </c>
      <c r="V2455">
        <v>1565</v>
      </c>
      <c r="W2455">
        <v>345</v>
      </c>
      <c r="X2455">
        <v>29</v>
      </c>
      <c r="Y2455">
        <v>184</v>
      </c>
      <c r="Z2455">
        <v>606</v>
      </c>
      <c r="AA2455">
        <v>1009</v>
      </c>
      <c r="AB2455">
        <v>94</v>
      </c>
      <c r="AC2455">
        <v>55</v>
      </c>
      <c r="AD2455">
        <v>78</v>
      </c>
      <c r="AE2455">
        <v>42</v>
      </c>
      <c r="AF2455">
        <v>857</v>
      </c>
      <c r="AG2455">
        <v>784</v>
      </c>
      <c r="AH2455">
        <v>4.8099999999999996</v>
      </c>
      <c r="AI2455">
        <v>8</v>
      </c>
      <c r="AJ2455">
        <v>8</v>
      </c>
      <c r="AK2455">
        <v>32</v>
      </c>
      <c r="AL2455">
        <v>4400</v>
      </c>
      <c r="AM2455">
        <v>1553</v>
      </c>
      <c r="AN2455">
        <v>201</v>
      </c>
      <c r="AO2455">
        <v>579</v>
      </c>
      <c r="AP2455">
        <v>1115</v>
      </c>
      <c r="AQ2455">
        <v>106</v>
      </c>
      <c r="AR2455">
        <v>152</v>
      </c>
      <c r="AS2455">
        <v>0.98299999999999998</v>
      </c>
      <c r="AT2455" t="s">
        <v>487</v>
      </c>
      <c r="AU2455" t="s">
        <v>592</v>
      </c>
      <c r="AV2455">
        <v>1814401</v>
      </c>
      <c r="AW2455">
        <v>94</v>
      </c>
      <c r="AX2455">
        <v>94</v>
      </c>
      <c r="AY2455" t="s">
        <v>64</v>
      </c>
      <c r="AZ2455" t="s">
        <v>64</v>
      </c>
      <c r="BA2455" t="s">
        <v>64</v>
      </c>
    </row>
    <row r="2456" spans="1:53" x14ac:dyDescent="0.55000000000000004">
      <c r="A2456">
        <v>2004</v>
      </c>
      <c r="B2456" s="5" t="b">
        <f>Teams[[#This Row],[yearID]]&gt;=1973</f>
        <v>1</v>
      </c>
      <c r="C2456" s="5" t="b">
        <f>Teams[[#This Row],[yearID]]&gt;=1903</f>
        <v>1</v>
      </c>
      <c r="D2456" t="s">
        <v>157</v>
      </c>
      <c r="E2456" t="s">
        <v>241</v>
      </c>
      <c r="F2456" t="s">
        <v>241</v>
      </c>
      <c r="G2456" s="5" t="str">
        <f>VLOOKUP(Teams[[#This Row],[franchID]],TeamsFranchises!$A$2:$D$121,2,FALSE)</f>
        <v>Colorado Rockies</v>
      </c>
      <c r="H2456" t="s">
        <v>8</v>
      </c>
      <c r="I2456">
        <v>4</v>
      </c>
      <c r="J2456">
        <v>162</v>
      </c>
      <c r="K2456">
        <v>81</v>
      </c>
      <c r="L2456">
        <v>68</v>
      </c>
      <c r="M2456">
        <v>94</v>
      </c>
      <c r="N2456" t="s">
        <v>51</v>
      </c>
      <c r="O2456" t="s">
        <v>51</v>
      </c>
      <c r="P2456" t="s">
        <v>51</v>
      </c>
      <c r="Q2456" s="5">
        <f>IF(Teams[[#This Row],[LgWin]]="Y", 1,
IF(Teams[[#This Row],[LgWin]] = "N", 0, " "))</f>
        <v>0</v>
      </c>
      <c r="R2456" t="s">
        <v>51</v>
      </c>
      <c r="S2456" s="5">
        <f>IF(Teams[[#This Row],[WSWin]]="Y", 1,
IF(Teams[[#This Row],[WSWin]] = "N", 0, " "))</f>
        <v>0</v>
      </c>
      <c r="T2456">
        <v>833</v>
      </c>
      <c r="U2456">
        <v>5577</v>
      </c>
      <c r="V2456">
        <v>1531</v>
      </c>
      <c r="W2456">
        <v>331</v>
      </c>
      <c r="X2456">
        <v>34</v>
      </c>
      <c r="Y2456">
        <v>202</v>
      </c>
      <c r="Z2456">
        <v>568</v>
      </c>
      <c r="AA2456">
        <v>1181</v>
      </c>
      <c r="AB2456">
        <v>44</v>
      </c>
      <c r="AC2456">
        <v>33</v>
      </c>
      <c r="AD2456">
        <v>54</v>
      </c>
      <c r="AE2456">
        <v>37</v>
      </c>
      <c r="AF2456">
        <v>923</v>
      </c>
      <c r="AG2456">
        <v>883</v>
      </c>
      <c r="AH2456">
        <v>5.54</v>
      </c>
      <c r="AI2456">
        <v>3</v>
      </c>
      <c r="AJ2456">
        <v>2</v>
      </c>
      <c r="AK2456">
        <v>36</v>
      </c>
      <c r="AL2456">
        <v>4306</v>
      </c>
      <c r="AM2456">
        <v>1634</v>
      </c>
      <c r="AN2456">
        <v>198</v>
      </c>
      <c r="AO2456">
        <v>697</v>
      </c>
      <c r="AP2456">
        <v>947</v>
      </c>
      <c r="AQ2456">
        <v>89</v>
      </c>
      <c r="AR2456">
        <v>161</v>
      </c>
      <c r="AS2456">
        <v>0.98599999999999999</v>
      </c>
      <c r="AT2456" t="s">
        <v>584</v>
      </c>
      <c r="AU2456" t="s">
        <v>594</v>
      </c>
      <c r="AV2456">
        <v>2338069</v>
      </c>
      <c r="AW2456">
        <v>113</v>
      </c>
      <c r="AX2456">
        <v>114</v>
      </c>
      <c r="AY2456" t="s">
        <v>241</v>
      </c>
      <c r="AZ2456" t="s">
        <v>241</v>
      </c>
      <c r="BA2456" t="s">
        <v>241</v>
      </c>
    </row>
    <row r="2457" spans="1:53" x14ac:dyDescent="0.55000000000000004">
      <c r="A2457">
        <v>2004</v>
      </c>
      <c r="B2457" s="5" t="b">
        <f>Teams[[#This Row],[yearID]]&gt;=1973</f>
        <v>1</v>
      </c>
      <c r="C2457" s="5" t="b">
        <f>Teams[[#This Row],[yearID]]&gt;=1903</f>
        <v>1</v>
      </c>
      <c r="D2457" t="s">
        <v>410</v>
      </c>
      <c r="E2457" t="s">
        <v>419</v>
      </c>
      <c r="F2457" t="s">
        <v>419</v>
      </c>
      <c r="G2457" s="5" t="str">
        <f>VLOOKUP(Teams[[#This Row],[franchID]],TeamsFranchises!$A$2:$D$121,2,FALSE)</f>
        <v>Detroit Tigers</v>
      </c>
      <c r="H2457" t="s">
        <v>591</v>
      </c>
      <c r="I2457">
        <v>4</v>
      </c>
      <c r="J2457">
        <v>162</v>
      </c>
      <c r="K2457">
        <v>81</v>
      </c>
      <c r="L2457">
        <v>72</v>
      </c>
      <c r="M2457">
        <v>90</v>
      </c>
      <c r="N2457" t="s">
        <v>51</v>
      </c>
      <c r="O2457" t="s">
        <v>51</v>
      </c>
      <c r="P2457" t="s">
        <v>51</v>
      </c>
      <c r="Q2457" s="5">
        <f>IF(Teams[[#This Row],[LgWin]]="Y", 1,
IF(Teams[[#This Row],[LgWin]] = "N", 0, " "))</f>
        <v>0</v>
      </c>
      <c r="R2457" t="s">
        <v>51</v>
      </c>
      <c r="S2457" s="5">
        <f>IF(Teams[[#This Row],[WSWin]]="Y", 1,
IF(Teams[[#This Row],[WSWin]] = "N", 0, " "))</f>
        <v>0</v>
      </c>
      <c r="T2457">
        <v>827</v>
      </c>
      <c r="U2457">
        <v>5623</v>
      </c>
      <c r="V2457">
        <v>1531</v>
      </c>
      <c r="W2457">
        <v>284</v>
      </c>
      <c r="X2457">
        <v>54</v>
      </c>
      <c r="Y2457">
        <v>201</v>
      </c>
      <c r="Z2457">
        <v>518</v>
      </c>
      <c r="AA2457">
        <v>1144</v>
      </c>
      <c r="AB2457">
        <v>86</v>
      </c>
      <c r="AC2457">
        <v>50</v>
      </c>
      <c r="AD2457">
        <v>50</v>
      </c>
      <c r="AE2457">
        <v>43</v>
      </c>
      <c r="AF2457">
        <v>844</v>
      </c>
      <c r="AG2457">
        <v>788</v>
      </c>
      <c r="AH2457">
        <v>4.93</v>
      </c>
      <c r="AI2457">
        <v>7</v>
      </c>
      <c r="AJ2457">
        <v>9</v>
      </c>
      <c r="AK2457">
        <v>35</v>
      </c>
      <c r="AL2457">
        <v>4319</v>
      </c>
      <c r="AM2457">
        <v>1542</v>
      </c>
      <c r="AN2457">
        <v>190</v>
      </c>
      <c r="AO2457">
        <v>530</v>
      </c>
      <c r="AP2457">
        <v>995</v>
      </c>
      <c r="AQ2457">
        <v>144</v>
      </c>
      <c r="AR2457">
        <v>160</v>
      </c>
      <c r="AS2457">
        <v>0.97699999999999998</v>
      </c>
      <c r="AT2457" t="s">
        <v>420</v>
      </c>
      <c r="AU2457" t="s">
        <v>610</v>
      </c>
      <c r="AV2457">
        <v>1917004</v>
      </c>
      <c r="AW2457">
        <v>95</v>
      </c>
      <c r="AX2457">
        <v>96</v>
      </c>
      <c r="AY2457" t="s">
        <v>419</v>
      </c>
      <c r="AZ2457" t="s">
        <v>419</v>
      </c>
      <c r="BA2457" t="s">
        <v>419</v>
      </c>
    </row>
    <row r="2458" spans="1:53" x14ac:dyDescent="0.55000000000000004">
      <c r="A2458">
        <v>2004</v>
      </c>
      <c r="B2458" s="5" t="b">
        <f>Teams[[#This Row],[yearID]]&gt;=1973</f>
        <v>1</v>
      </c>
      <c r="C2458" s="5" t="b">
        <f>Teams[[#This Row],[yearID]]&gt;=1903</f>
        <v>1</v>
      </c>
      <c r="D2458" t="s">
        <v>157</v>
      </c>
      <c r="E2458" t="s">
        <v>586</v>
      </c>
      <c r="F2458" t="s">
        <v>587</v>
      </c>
      <c r="G2458" s="5" t="str">
        <f>VLOOKUP(Teams[[#This Row],[franchID]],TeamsFranchises!$A$2:$D$121,2,FALSE)</f>
        <v>Florida Marlins</v>
      </c>
      <c r="H2458" t="s">
        <v>37</v>
      </c>
      <c r="I2458">
        <v>3</v>
      </c>
      <c r="J2458">
        <v>162</v>
      </c>
      <c r="K2458">
        <v>80</v>
      </c>
      <c r="L2458">
        <v>83</v>
      </c>
      <c r="M2458">
        <v>79</v>
      </c>
      <c r="N2458" t="s">
        <v>51</v>
      </c>
      <c r="O2458" t="s">
        <v>51</v>
      </c>
      <c r="P2458" t="s">
        <v>51</v>
      </c>
      <c r="Q2458" s="5">
        <f>IF(Teams[[#This Row],[LgWin]]="Y", 1,
IF(Teams[[#This Row],[LgWin]] = "N", 0, " "))</f>
        <v>0</v>
      </c>
      <c r="R2458" t="s">
        <v>51</v>
      </c>
      <c r="S2458" s="5">
        <f>IF(Teams[[#This Row],[WSWin]]="Y", 1,
IF(Teams[[#This Row],[WSWin]] = "N", 0, " "))</f>
        <v>0</v>
      </c>
      <c r="T2458">
        <v>718</v>
      </c>
      <c r="U2458">
        <v>5486</v>
      </c>
      <c r="V2458">
        <v>1447</v>
      </c>
      <c r="W2458">
        <v>275</v>
      </c>
      <c r="X2458">
        <v>32</v>
      </c>
      <c r="Y2458">
        <v>148</v>
      </c>
      <c r="Z2458">
        <v>499</v>
      </c>
      <c r="AA2458">
        <v>968</v>
      </c>
      <c r="AB2458">
        <v>96</v>
      </c>
      <c r="AC2458">
        <v>43</v>
      </c>
      <c r="AD2458">
        <v>58</v>
      </c>
      <c r="AE2458">
        <v>40</v>
      </c>
      <c r="AF2458">
        <v>700</v>
      </c>
      <c r="AG2458">
        <v>655</v>
      </c>
      <c r="AH2458">
        <v>4.0999999999999996</v>
      </c>
      <c r="AI2458">
        <v>6</v>
      </c>
      <c r="AJ2458">
        <v>14</v>
      </c>
      <c r="AK2458">
        <v>53</v>
      </c>
      <c r="AL2458">
        <v>4317</v>
      </c>
      <c r="AM2458">
        <v>1395</v>
      </c>
      <c r="AN2458">
        <v>166</v>
      </c>
      <c r="AO2458">
        <v>513</v>
      </c>
      <c r="AP2458">
        <v>1116</v>
      </c>
      <c r="AQ2458">
        <v>86</v>
      </c>
      <c r="AR2458">
        <v>153</v>
      </c>
      <c r="AS2458">
        <v>0.98599999999999999</v>
      </c>
      <c r="AT2458" t="s">
        <v>588</v>
      </c>
      <c r="AU2458" t="s">
        <v>608</v>
      </c>
      <c r="AV2458">
        <v>1723105</v>
      </c>
      <c r="AW2458">
        <v>95</v>
      </c>
      <c r="AX2458">
        <v>95</v>
      </c>
      <c r="AY2458" t="s">
        <v>587</v>
      </c>
      <c r="AZ2458" t="s">
        <v>586</v>
      </c>
      <c r="BA2458" t="s">
        <v>586</v>
      </c>
    </row>
    <row r="2459" spans="1:53" x14ac:dyDescent="0.55000000000000004">
      <c r="A2459">
        <v>2004</v>
      </c>
      <c r="B2459" s="5" t="b">
        <f>Teams[[#This Row],[yearID]]&gt;=1973</f>
        <v>1</v>
      </c>
      <c r="C2459" s="5" t="b">
        <f>Teams[[#This Row],[yearID]]&gt;=1903</f>
        <v>1</v>
      </c>
      <c r="D2459" t="s">
        <v>157</v>
      </c>
      <c r="E2459" t="s">
        <v>528</v>
      </c>
      <c r="F2459" t="s">
        <v>528</v>
      </c>
      <c r="G2459" s="5" t="str">
        <f>VLOOKUP(Teams[[#This Row],[franchID]],TeamsFranchises!$A$2:$D$121,2,FALSE)</f>
        <v>Houston Astros</v>
      </c>
      <c r="H2459" t="s">
        <v>591</v>
      </c>
      <c r="I2459">
        <v>2</v>
      </c>
      <c r="J2459">
        <v>162</v>
      </c>
      <c r="K2459">
        <v>81</v>
      </c>
      <c r="L2459">
        <v>92</v>
      </c>
      <c r="M2459">
        <v>70</v>
      </c>
      <c r="N2459" t="s">
        <v>51</v>
      </c>
      <c r="O2459" t="s">
        <v>76</v>
      </c>
      <c r="P2459" t="s">
        <v>51</v>
      </c>
      <c r="Q2459" s="5">
        <f>IF(Teams[[#This Row],[LgWin]]="Y", 1,
IF(Teams[[#This Row],[LgWin]] = "N", 0, " "))</f>
        <v>0</v>
      </c>
      <c r="R2459" t="s">
        <v>51</v>
      </c>
      <c r="S2459" s="5">
        <f>IF(Teams[[#This Row],[WSWin]]="Y", 1,
IF(Teams[[#This Row],[WSWin]] = "N", 0, " "))</f>
        <v>0</v>
      </c>
      <c r="T2459">
        <v>803</v>
      </c>
      <c r="U2459">
        <v>5468</v>
      </c>
      <c r="V2459">
        <v>1458</v>
      </c>
      <c r="W2459">
        <v>294</v>
      </c>
      <c r="X2459">
        <v>36</v>
      </c>
      <c r="Y2459">
        <v>187</v>
      </c>
      <c r="Z2459">
        <v>590</v>
      </c>
      <c r="AA2459">
        <v>999</v>
      </c>
      <c r="AB2459">
        <v>89</v>
      </c>
      <c r="AC2459">
        <v>30</v>
      </c>
      <c r="AD2459">
        <v>61</v>
      </c>
      <c r="AE2459">
        <v>52</v>
      </c>
      <c r="AF2459">
        <v>698</v>
      </c>
      <c r="AG2459">
        <v>650</v>
      </c>
      <c r="AH2459">
        <v>4.05</v>
      </c>
      <c r="AI2459">
        <v>2</v>
      </c>
      <c r="AJ2459">
        <v>13</v>
      </c>
      <c r="AK2459">
        <v>47</v>
      </c>
      <c r="AL2459">
        <v>4329</v>
      </c>
      <c r="AM2459">
        <v>1416</v>
      </c>
      <c r="AN2459">
        <v>174</v>
      </c>
      <c r="AO2459">
        <v>525</v>
      </c>
      <c r="AP2459">
        <v>1282</v>
      </c>
      <c r="AQ2459">
        <v>101</v>
      </c>
      <c r="AR2459">
        <v>136</v>
      </c>
      <c r="AS2459">
        <v>0.98299999999999998</v>
      </c>
      <c r="AT2459" t="s">
        <v>539</v>
      </c>
      <c r="AU2459" t="s">
        <v>616</v>
      </c>
      <c r="AV2459">
        <v>3087872</v>
      </c>
      <c r="AW2459">
        <v>102</v>
      </c>
      <c r="AX2459">
        <v>101</v>
      </c>
      <c r="AY2459" t="s">
        <v>528</v>
      </c>
      <c r="AZ2459" t="s">
        <v>528</v>
      </c>
      <c r="BA2459" t="s">
        <v>528</v>
      </c>
    </row>
    <row r="2460" spans="1:53" x14ac:dyDescent="0.55000000000000004">
      <c r="A2460">
        <v>2004</v>
      </c>
      <c r="B2460" s="5" t="b">
        <f>Teams[[#This Row],[yearID]]&gt;=1973</f>
        <v>1</v>
      </c>
      <c r="C2460" s="5" t="b">
        <f>Teams[[#This Row],[yearID]]&gt;=1903</f>
        <v>1</v>
      </c>
      <c r="D2460" t="s">
        <v>410</v>
      </c>
      <c r="E2460" t="s">
        <v>509</v>
      </c>
      <c r="F2460" t="s">
        <v>548</v>
      </c>
      <c r="G2460" s="5" t="str">
        <f>VLOOKUP(Teams[[#This Row],[franchID]],TeamsFranchises!$A$2:$D$121,2,FALSE)</f>
        <v>Kansas City Royals</v>
      </c>
      <c r="H2460" t="s">
        <v>591</v>
      </c>
      <c r="I2460">
        <v>5</v>
      </c>
      <c r="J2460">
        <v>162</v>
      </c>
      <c r="K2460">
        <v>80</v>
      </c>
      <c r="L2460">
        <v>58</v>
      </c>
      <c r="M2460">
        <v>104</v>
      </c>
      <c r="N2460" t="s">
        <v>51</v>
      </c>
      <c r="O2460" t="s">
        <v>51</v>
      </c>
      <c r="P2460" t="s">
        <v>51</v>
      </c>
      <c r="Q2460" s="5">
        <f>IF(Teams[[#This Row],[LgWin]]="Y", 1,
IF(Teams[[#This Row],[LgWin]] = "N", 0, " "))</f>
        <v>0</v>
      </c>
      <c r="R2460" t="s">
        <v>51</v>
      </c>
      <c r="S2460" s="5">
        <f>IF(Teams[[#This Row],[WSWin]]="Y", 1,
IF(Teams[[#This Row],[WSWin]] = "N", 0, " "))</f>
        <v>0</v>
      </c>
      <c r="T2460">
        <v>720</v>
      </c>
      <c r="U2460">
        <v>5538</v>
      </c>
      <c r="V2460">
        <v>1432</v>
      </c>
      <c r="W2460">
        <v>261</v>
      </c>
      <c r="X2460">
        <v>29</v>
      </c>
      <c r="Y2460">
        <v>150</v>
      </c>
      <c r="Z2460">
        <v>461</v>
      </c>
      <c r="AA2460">
        <v>1057</v>
      </c>
      <c r="AB2460">
        <v>67</v>
      </c>
      <c r="AC2460">
        <v>48</v>
      </c>
      <c r="AD2460">
        <v>76</v>
      </c>
      <c r="AE2460">
        <v>38</v>
      </c>
      <c r="AF2460">
        <v>905</v>
      </c>
      <c r="AG2460">
        <v>813</v>
      </c>
      <c r="AH2460">
        <v>5.15</v>
      </c>
      <c r="AI2460">
        <v>6</v>
      </c>
      <c r="AJ2460">
        <v>3</v>
      </c>
      <c r="AK2460">
        <v>25</v>
      </c>
      <c r="AL2460">
        <v>4261</v>
      </c>
      <c r="AM2460">
        <v>1638</v>
      </c>
      <c r="AN2460">
        <v>208</v>
      </c>
      <c r="AO2460">
        <v>518</v>
      </c>
      <c r="AP2460">
        <v>887</v>
      </c>
      <c r="AQ2460">
        <v>131</v>
      </c>
      <c r="AR2460">
        <v>169</v>
      </c>
      <c r="AS2460">
        <v>0.97799999999999998</v>
      </c>
      <c r="AT2460" t="s">
        <v>549</v>
      </c>
      <c r="AU2460" t="s">
        <v>590</v>
      </c>
      <c r="AV2460">
        <v>1661478</v>
      </c>
      <c r="AW2460">
        <v>102</v>
      </c>
      <c r="AX2460">
        <v>103</v>
      </c>
      <c r="AY2460" t="s">
        <v>548</v>
      </c>
      <c r="AZ2460" t="s">
        <v>509</v>
      </c>
      <c r="BA2460" t="s">
        <v>509</v>
      </c>
    </row>
    <row r="2461" spans="1:53" x14ac:dyDescent="0.55000000000000004">
      <c r="A2461">
        <v>2004</v>
      </c>
      <c r="B2461" s="5" t="b">
        <f>Teams[[#This Row],[yearID]]&gt;=1973</f>
        <v>1</v>
      </c>
      <c r="C2461" s="5" t="b">
        <f>Teams[[#This Row],[yearID]]&gt;=1903</f>
        <v>1</v>
      </c>
      <c r="D2461" t="s">
        <v>157</v>
      </c>
      <c r="E2461" t="s">
        <v>511</v>
      </c>
      <c r="F2461" t="s">
        <v>260</v>
      </c>
      <c r="G2461" s="5" t="str">
        <f>VLOOKUP(Teams[[#This Row],[franchID]],TeamsFranchises!$A$2:$D$121,2,FALSE)</f>
        <v>Los Angeles Dodgers</v>
      </c>
      <c r="H2461" t="s">
        <v>8</v>
      </c>
      <c r="I2461">
        <v>1</v>
      </c>
      <c r="J2461">
        <v>162</v>
      </c>
      <c r="K2461">
        <v>81</v>
      </c>
      <c r="L2461">
        <v>93</v>
      </c>
      <c r="M2461">
        <v>69</v>
      </c>
      <c r="N2461" t="s">
        <v>76</v>
      </c>
      <c r="O2461" t="s">
        <v>51</v>
      </c>
      <c r="P2461" t="s">
        <v>51</v>
      </c>
      <c r="Q2461" s="5">
        <f>IF(Teams[[#This Row],[LgWin]]="Y", 1,
IF(Teams[[#This Row],[LgWin]] = "N", 0, " "))</f>
        <v>0</v>
      </c>
      <c r="R2461" t="s">
        <v>51</v>
      </c>
      <c r="S2461" s="5">
        <f>IF(Teams[[#This Row],[WSWin]]="Y", 1,
IF(Teams[[#This Row],[WSWin]] = "N", 0, " "))</f>
        <v>0</v>
      </c>
      <c r="T2461">
        <v>761</v>
      </c>
      <c r="U2461">
        <v>5542</v>
      </c>
      <c r="V2461">
        <v>1450</v>
      </c>
      <c r="W2461">
        <v>226</v>
      </c>
      <c r="X2461">
        <v>30</v>
      </c>
      <c r="Y2461">
        <v>203</v>
      </c>
      <c r="Z2461">
        <v>536</v>
      </c>
      <c r="AA2461">
        <v>1092</v>
      </c>
      <c r="AB2461">
        <v>102</v>
      </c>
      <c r="AC2461">
        <v>41</v>
      </c>
      <c r="AD2461">
        <v>62</v>
      </c>
      <c r="AE2461">
        <v>35</v>
      </c>
      <c r="AF2461">
        <v>684</v>
      </c>
      <c r="AG2461">
        <v>647</v>
      </c>
      <c r="AH2461">
        <v>4.01</v>
      </c>
      <c r="AI2461">
        <v>2</v>
      </c>
      <c r="AJ2461">
        <v>6</v>
      </c>
      <c r="AK2461">
        <v>51</v>
      </c>
      <c r="AL2461">
        <v>4360</v>
      </c>
      <c r="AM2461">
        <v>1386</v>
      </c>
      <c r="AN2461">
        <v>178</v>
      </c>
      <c r="AO2461">
        <v>521</v>
      </c>
      <c r="AP2461">
        <v>1066</v>
      </c>
      <c r="AQ2461">
        <v>73</v>
      </c>
      <c r="AR2461">
        <v>145</v>
      </c>
      <c r="AS2461">
        <v>0.98799999999999999</v>
      </c>
      <c r="AT2461" t="s">
        <v>512</v>
      </c>
      <c r="AU2461" t="s">
        <v>531</v>
      </c>
      <c r="AV2461">
        <v>3488283</v>
      </c>
      <c r="AW2461">
        <v>95</v>
      </c>
      <c r="AX2461">
        <v>95</v>
      </c>
      <c r="AY2461" t="s">
        <v>260</v>
      </c>
      <c r="AZ2461" t="s">
        <v>511</v>
      </c>
      <c r="BA2461" t="s">
        <v>511</v>
      </c>
    </row>
    <row r="2462" spans="1:53" x14ac:dyDescent="0.55000000000000004">
      <c r="A2462">
        <v>2004</v>
      </c>
      <c r="B2462" s="5" t="b">
        <f>Teams[[#This Row],[yearID]]&gt;=1973</f>
        <v>1</v>
      </c>
      <c r="C2462" s="5" t="b">
        <f>Teams[[#This Row],[yearID]]&gt;=1903</f>
        <v>1</v>
      </c>
      <c r="D2462" t="s">
        <v>157</v>
      </c>
      <c r="E2462" t="s">
        <v>282</v>
      </c>
      <c r="F2462" t="s">
        <v>282</v>
      </c>
      <c r="G2462" s="5" t="str">
        <f>VLOOKUP(Teams[[#This Row],[franchID]],TeamsFranchises!$A$2:$D$121,2,FALSE)</f>
        <v>Milwaukee Brewers</v>
      </c>
      <c r="H2462" t="s">
        <v>591</v>
      </c>
      <c r="I2462">
        <v>6</v>
      </c>
      <c r="J2462">
        <v>161</v>
      </c>
      <c r="K2462">
        <v>81</v>
      </c>
      <c r="L2462">
        <v>67</v>
      </c>
      <c r="M2462">
        <v>94</v>
      </c>
      <c r="N2462" t="s">
        <v>51</v>
      </c>
      <c r="O2462" t="s">
        <v>51</v>
      </c>
      <c r="P2462" t="s">
        <v>51</v>
      </c>
      <c r="Q2462" s="5">
        <f>IF(Teams[[#This Row],[LgWin]]="Y", 1,
IF(Teams[[#This Row],[LgWin]] = "N", 0, " "))</f>
        <v>0</v>
      </c>
      <c r="R2462" t="s">
        <v>51</v>
      </c>
      <c r="S2462" s="5">
        <f>IF(Teams[[#This Row],[WSWin]]="Y", 1,
IF(Teams[[#This Row],[WSWin]] = "N", 0, " "))</f>
        <v>0</v>
      </c>
      <c r="T2462">
        <v>634</v>
      </c>
      <c r="U2462">
        <v>5483</v>
      </c>
      <c r="V2462">
        <v>1358</v>
      </c>
      <c r="W2462">
        <v>295</v>
      </c>
      <c r="X2462">
        <v>32</v>
      </c>
      <c r="Y2462">
        <v>135</v>
      </c>
      <c r="Z2462">
        <v>540</v>
      </c>
      <c r="AA2462">
        <v>1312</v>
      </c>
      <c r="AB2462">
        <v>138</v>
      </c>
      <c r="AC2462">
        <v>40</v>
      </c>
      <c r="AD2462">
        <v>68</v>
      </c>
      <c r="AE2462">
        <v>40</v>
      </c>
      <c r="AF2462">
        <v>757</v>
      </c>
      <c r="AG2462">
        <v>679</v>
      </c>
      <c r="AH2462">
        <v>4.24</v>
      </c>
      <c r="AI2462">
        <v>6</v>
      </c>
      <c r="AJ2462">
        <v>10</v>
      </c>
      <c r="AK2462">
        <v>42</v>
      </c>
      <c r="AL2462">
        <v>4326</v>
      </c>
      <c r="AM2462">
        <v>1440</v>
      </c>
      <c r="AN2462">
        <v>164</v>
      </c>
      <c r="AO2462">
        <v>476</v>
      </c>
      <c r="AP2462">
        <v>1098</v>
      </c>
      <c r="AQ2462">
        <v>117</v>
      </c>
      <c r="AR2462">
        <v>132</v>
      </c>
      <c r="AS2462">
        <v>0.98099999999999998</v>
      </c>
      <c r="AT2462" t="s">
        <v>281</v>
      </c>
      <c r="AU2462" t="s">
        <v>614</v>
      </c>
      <c r="AV2462">
        <v>2062382</v>
      </c>
      <c r="AW2462">
        <v>100</v>
      </c>
      <c r="AX2462">
        <v>101</v>
      </c>
      <c r="AY2462" t="s">
        <v>282</v>
      </c>
      <c r="AZ2462" t="s">
        <v>563</v>
      </c>
      <c r="BA2462" t="s">
        <v>282</v>
      </c>
    </row>
    <row r="2463" spans="1:53" x14ac:dyDescent="0.55000000000000004">
      <c r="A2463">
        <v>2004</v>
      </c>
      <c r="B2463" s="5" t="b">
        <f>Teams[[#This Row],[yearID]]&gt;=1973</f>
        <v>1</v>
      </c>
      <c r="C2463" s="5" t="b">
        <f>Teams[[#This Row],[yearID]]&gt;=1903</f>
        <v>1</v>
      </c>
      <c r="D2463" t="s">
        <v>410</v>
      </c>
      <c r="E2463" t="s">
        <v>426</v>
      </c>
      <c r="F2463" t="s">
        <v>426</v>
      </c>
      <c r="G2463" s="5" t="str">
        <f>VLOOKUP(Teams[[#This Row],[franchID]],TeamsFranchises!$A$2:$D$121,2,FALSE)</f>
        <v>Minnesota Twins</v>
      </c>
      <c r="H2463" t="s">
        <v>591</v>
      </c>
      <c r="I2463">
        <v>1</v>
      </c>
      <c r="J2463">
        <v>162</v>
      </c>
      <c r="K2463">
        <v>81</v>
      </c>
      <c r="L2463">
        <v>92</v>
      </c>
      <c r="M2463">
        <v>70</v>
      </c>
      <c r="N2463" t="s">
        <v>76</v>
      </c>
      <c r="O2463" t="s">
        <v>51</v>
      </c>
      <c r="P2463" t="s">
        <v>51</v>
      </c>
      <c r="Q2463" s="5">
        <f>IF(Teams[[#This Row],[LgWin]]="Y", 1,
IF(Teams[[#This Row],[LgWin]] = "N", 0, " "))</f>
        <v>0</v>
      </c>
      <c r="R2463" t="s">
        <v>51</v>
      </c>
      <c r="S2463" s="5">
        <f>IF(Teams[[#This Row],[WSWin]]="Y", 1,
IF(Teams[[#This Row],[WSWin]] = "N", 0, " "))</f>
        <v>0</v>
      </c>
      <c r="T2463">
        <v>780</v>
      </c>
      <c r="U2463">
        <v>5623</v>
      </c>
      <c r="V2463">
        <v>1494</v>
      </c>
      <c r="W2463">
        <v>310</v>
      </c>
      <c r="X2463">
        <v>24</v>
      </c>
      <c r="Y2463">
        <v>191</v>
      </c>
      <c r="Z2463">
        <v>513</v>
      </c>
      <c r="AA2463">
        <v>982</v>
      </c>
      <c r="AB2463">
        <v>116</v>
      </c>
      <c r="AC2463">
        <v>46</v>
      </c>
      <c r="AD2463">
        <v>64</v>
      </c>
      <c r="AE2463">
        <v>40</v>
      </c>
      <c r="AF2463">
        <v>715</v>
      </c>
      <c r="AG2463">
        <v>661</v>
      </c>
      <c r="AH2463">
        <v>4.03</v>
      </c>
      <c r="AI2463">
        <v>4</v>
      </c>
      <c r="AJ2463">
        <v>9</v>
      </c>
      <c r="AK2463">
        <v>48</v>
      </c>
      <c r="AL2463">
        <v>4428</v>
      </c>
      <c r="AM2463">
        <v>1523</v>
      </c>
      <c r="AN2463">
        <v>167</v>
      </c>
      <c r="AO2463">
        <v>431</v>
      </c>
      <c r="AP2463">
        <v>1123</v>
      </c>
      <c r="AQ2463">
        <v>101</v>
      </c>
      <c r="AR2463">
        <v>158</v>
      </c>
      <c r="AS2463">
        <v>0.98399999999999999</v>
      </c>
      <c r="AT2463" t="s">
        <v>523</v>
      </c>
      <c r="AU2463" t="s">
        <v>579</v>
      </c>
      <c r="AV2463">
        <v>1911490</v>
      </c>
      <c r="AW2463">
        <v>103</v>
      </c>
      <c r="AX2463">
        <v>102</v>
      </c>
      <c r="AY2463" t="s">
        <v>426</v>
      </c>
      <c r="AZ2463" t="s">
        <v>426</v>
      </c>
      <c r="BA2463" t="s">
        <v>426</v>
      </c>
    </row>
    <row r="2464" spans="1:53" x14ac:dyDescent="0.55000000000000004">
      <c r="A2464">
        <v>2004</v>
      </c>
      <c r="B2464" s="5" t="b">
        <f>Teams[[#This Row],[yearID]]&gt;=1973</f>
        <v>1</v>
      </c>
      <c r="C2464" s="5" t="b">
        <f>Teams[[#This Row],[yearID]]&gt;=1903</f>
        <v>1</v>
      </c>
      <c r="D2464" t="s">
        <v>157</v>
      </c>
      <c r="E2464" t="s">
        <v>551</v>
      </c>
      <c r="F2464" t="s">
        <v>398</v>
      </c>
      <c r="G2464" s="5" t="str">
        <f>VLOOKUP(Teams[[#This Row],[franchID]],TeamsFranchises!$A$2:$D$121,2,FALSE)</f>
        <v>Washington Nationals</v>
      </c>
      <c r="H2464" t="s">
        <v>37</v>
      </c>
      <c r="I2464">
        <v>5</v>
      </c>
      <c r="J2464">
        <v>162</v>
      </c>
      <c r="K2464">
        <v>80</v>
      </c>
      <c r="L2464">
        <v>67</v>
      </c>
      <c r="M2464">
        <v>95</v>
      </c>
      <c r="N2464" t="s">
        <v>51</v>
      </c>
      <c r="O2464" t="s">
        <v>51</v>
      </c>
      <c r="P2464" t="s">
        <v>51</v>
      </c>
      <c r="Q2464" s="5">
        <f>IF(Teams[[#This Row],[LgWin]]="Y", 1,
IF(Teams[[#This Row],[LgWin]] = "N", 0, " "))</f>
        <v>0</v>
      </c>
      <c r="R2464" t="s">
        <v>51</v>
      </c>
      <c r="S2464" s="5">
        <f>IF(Teams[[#This Row],[WSWin]]="Y", 1,
IF(Teams[[#This Row],[WSWin]] = "N", 0, " "))</f>
        <v>0</v>
      </c>
      <c r="T2464">
        <v>635</v>
      </c>
      <c r="U2464">
        <v>5474</v>
      </c>
      <c r="V2464">
        <v>1361</v>
      </c>
      <c r="W2464">
        <v>276</v>
      </c>
      <c r="X2464">
        <v>27</v>
      </c>
      <c r="Y2464">
        <v>151</v>
      </c>
      <c r="Z2464">
        <v>496</v>
      </c>
      <c r="AA2464">
        <v>925</v>
      </c>
      <c r="AB2464">
        <v>109</v>
      </c>
      <c r="AC2464">
        <v>38</v>
      </c>
      <c r="AD2464">
        <v>35</v>
      </c>
      <c r="AE2464">
        <v>33</v>
      </c>
      <c r="AF2464">
        <v>769</v>
      </c>
      <c r="AG2464">
        <v>696</v>
      </c>
      <c r="AH2464">
        <v>4.33</v>
      </c>
      <c r="AI2464">
        <v>11</v>
      </c>
      <c r="AJ2464">
        <v>11</v>
      </c>
      <c r="AK2464">
        <v>31</v>
      </c>
      <c r="AL2464">
        <v>4341</v>
      </c>
      <c r="AM2464">
        <v>1477</v>
      </c>
      <c r="AN2464">
        <v>191</v>
      </c>
      <c r="AO2464">
        <v>582</v>
      </c>
      <c r="AP2464">
        <v>1032</v>
      </c>
      <c r="AQ2464">
        <v>99</v>
      </c>
      <c r="AR2464">
        <v>172</v>
      </c>
      <c r="AS2464">
        <v>0.98399999999999999</v>
      </c>
      <c r="AT2464" t="s">
        <v>552</v>
      </c>
      <c r="AU2464" t="s">
        <v>619</v>
      </c>
      <c r="AV2464">
        <v>749550</v>
      </c>
      <c r="AW2464">
        <v>105</v>
      </c>
      <c r="AX2464">
        <v>105</v>
      </c>
      <c r="AY2464" t="s">
        <v>551</v>
      </c>
      <c r="AZ2464" t="s">
        <v>551</v>
      </c>
      <c r="BA2464" t="s">
        <v>551</v>
      </c>
    </row>
    <row r="2465" spans="1:53" x14ac:dyDescent="0.55000000000000004">
      <c r="A2465">
        <v>2004</v>
      </c>
      <c r="B2465" s="5" t="b">
        <f>Teams[[#This Row],[yearID]]&gt;=1973</f>
        <v>1</v>
      </c>
      <c r="C2465" s="5" t="b">
        <f>Teams[[#This Row],[yearID]]&gt;=1903</f>
        <v>1</v>
      </c>
      <c r="D2465" t="s">
        <v>410</v>
      </c>
      <c r="E2465" t="s">
        <v>436</v>
      </c>
      <c r="F2465" t="s">
        <v>412</v>
      </c>
      <c r="G2465" s="5" t="str">
        <f>VLOOKUP(Teams[[#This Row],[franchID]],TeamsFranchises!$A$2:$D$121,2,FALSE)</f>
        <v>New York Yankees</v>
      </c>
      <c r="H2465" t="s">
        <v>37</v>
      </c>
      <c r="I2465">
        <v>1</v>
      </c>
      <c r="J2465">
        <v>162</v>
      </c>
      <c r="K2465">
        <v>81</v>
      </c>
      <c r="L2465">
        <v>101</v>
      </c>
      <c r="M2465">
        <v>61</v>
      </c>
      <c r="N2465" t="s">
        <v>76</v>
      </c>
      <c r="O2465" t="s">
        <v>51</v>
      </c>
      <c r="P2465" t="s">
        <v>51</v>
      </c>
      <c r="Q2465" s="5">
        <f>IF(Teams[[#This Row],[LgWin]]="Y", 1,
IF(Teams[[#This Row],[LgWin]] = "N", 0, " "))</f>
        <v>0</v>
      </c>
      <c r="R2465" t="s">
        <v>51</v>
      </c>
      <c r="S2465" s="5">
        <f>IF(Teams[[#This Row],[WSWin]]="Y", 1,
IF(Teams[[#This Row],[WSWin]] = "N", 0, " "))</f>
        <v>0</v>
      </c>
      <c r="T2465">
        <v>897</v>
      </c>
      <c r="U2465">
        <v>5527</v>
      </c>
      <c r="V2465">
        <v>1483</v>
      </c>
      <c r="W2465">
        <v>281</v>
      </c>
      <c r="X2465">
        <v>20</v>
      </c>
      <c r="Y2465">
        <v>242</v>
      </c>
      <c r="Z2465">
        <v>670</v>
      </c>
      <c r="AA2465">
        <v>982</v>
      </c>
      <c r="AB2465">
        <v>84</v>
      </c>
      <c r="AC2465">
        <v>33</v>
      </c>
      <c r="AD2465">
        <v>80</v>
      </c>
      <c r="AE2465">
        <v>50</v>
      </c>
      <c r="AF2465">
        <v>808</v>
      </c>
      <c r="AG2465">
        <v>752</v>
      </c>
      <c r="AH2465">
        <v>4.6900000000000004</v>
      </c>
      <c r="AI2465">
        <v>1</v>
      </c>
      <c r="AJ2465">
        <v>5</v>
      </c>
      <c r="AK2465">
        <v>59</v>
      </c>
      <c r="AL2465">
        <v>4331</v>
      </c>
      <c r="AM2465">
        <v>1532</v>
      </c>
      <c r="AN2465">
        <v>182</v>
      </c>
      <c r="AO2465">
        <v>445</v>
      </c>
      <c r="AP2465">
        <v>1058</v>
      </c>
      <c r="AQ2465">
        <v>99</v>
      </c>
      <c r="AR2465">
        <v>148</v>
      </c>
      <c r="AS2465">
        <v>0.98399999999999999</v>
      </c>
      <c r="AT2465" t="s">
        <v>459</v>
      </c>
      <c r="AU2465" t="s">
        <v>571</v>
      </c>
      <c r="AV2465">
        <v>3775292</v>
      </c>
      <c r="AW2465">
        <v>98</v>
      </c>
      <c r="AX2465">
        <v>97</v>
      </c>
      <c r="AY2465" t="s">
        <v>412</v>
      </c>
      <c r="AZ2465" t="s">
        <v>436</v>
      </c>
      <c r="BA2465" t="s">
        <v>436</v>
      </c>
    </row>
    <row r="2466" spans="1:53" x14ac:dyDescent="0.55000000000000004">
      <c r="A2466">
        <v>2004</v>
      </c>
      <c r="B2466" s="5" t="b">
        <f>Teams[[#This Row],[yearID]]&gt;=1973</f>
        <v>1</v>
      </c>
      <c r="C2466" s="5" t="b">
        <f>Teams[[#This Row],[yearID]]&gt;=1903</f>
        <v>1</v>
      </c>
      <c r="D2466" t="s">
        <v>157</v>
      </c>
      <c r="E2466" t="s">
        <v>532</v>
      </c>
      <c r="F2466" t="s">
        <v>533</v>
      </c>
      <c r="G2466" s="5" t="str">
        <f>VLOOKUP(Teams[[#This Row],[franchID]],TeamsFranchises!$A$2:$D$121,2,FALSE)</f>
        <v>New York Mets</v>
      </c>
      <c r="H2466" t="s">
        <v>37</v>
      </c>
      <c r="I2466">
        <v>4</v>
      </c>
      <c r="J2466">
        <v>162</v>
      </c>
      <c r="K2466">
        <v>81</v>
      </c>
      <c r="L2466">
        <v>71</v>
      </c>
      <c r="M2466">
        <v>91</v>
      </c>
      <c r="N2466" t="s">
        <v>51</v>
      </c>
      <c r="O2466" t="s">
        <v>51</v>
      </c>
      <c r="P2466" t="s">
        <v>51</v>
      </c>
      <c r="Q2466" s="5">
        <f>IF(Teams[[#This Row],[LgWin]]="Y", 1,
IF(Teams[[#This Row],[LgWin]] = "N", 0, " "))</f>
        <v>0</v>
      </c>
      <c r="R2466" t="s">
        <v>51</v>
      </c>
      <c r="S2466" s="5">
        <f>IF(Teams[[#This Row],[WSWin]]="Y", 1,
IF(Teams[[#This Row],[WSWin]] = "N", 0, " "))</f>
        <v>0</v>
      </c>
      <c r="T2466">
        <v>684</v>
      </c>
      <c r="U2466">
        <v>5532</v>
      </c>
      <c r="V2466">
        <v>1376</v>
      </c>
      <c r="W2466">
        <v>289</v>
      </c>
      <c r="X2466">
        <v>20</v>
      </c>
      <c r="Y2466">
        <v>185</v>
      </c>
      <c r="Z2466">
        <v>512</v>
      </c>
      <c r="AA2466">
        <v>1159</v>
      </c>
      <c r="AB2466">
        <v>107</v>
      </c>
      <c r="AC2466">
        <v>23</v>
      </c>
      <c r="AD2466">
        <v>61</v>
      </c>
      <c r="AE2466">
        <v>34</v>
      </c>
      <c r="AF2466">
        <v>731</v>
      </c>
      <c r="AG2466">
        <v>658</v>
      </c>
      <c r="AH2466">
        <v>4.09</v>
      </c>
      <c r="AI2466">
        <v>2</v>
      </c>
      <c r="AJ2466">
        <v>6</v>
      </c>
      <c r="AK2466">
        <v>31</v>
      </c>
      <c r="AL2466">
        <v>4347</v>
      </c>
      <c r="AM2466">
        <v>1452</v>
      </c>
      <c r="AN2466">
        <v>156</v>
      </c>
      <c r="AO2466">
        <v>592</v>
      </c>
      <c r="AP2466">
        <v>977</v>
      </c>
      <c r="AQ2466">
        <v>137</v>
      </c>
      <c r="AR2466">
        <v>144</v>
      </c>
      <c r="AS2466">
        <v>0.97799999999999998</v>
      </c>
      <c r="AT2466" t="s">
        <v>534</v>
      </c>
      <c r="AU2466" t="s">
        <v>536</v>
      </c>
      <c r="AV2466">
        <v>2318951</v>
      </c>
      <c r="AW2466">
        <v>99</v>
      </c>
      <c r="AX2466">
        <v>99</v>
      </c>
      <c r="AY2466" t="s">
        <v>533</v>
      </c>
      <c r="AZ2466" t="s">
        <v>532</v>
      </c>
      <c r="BA2466" t="s">
        <v>532</v>
      </c>
    </row>
    <row r="2467" spans="1:53" x14ac:dyDescent="0.55000000000000004">
      <c r="A2467">
        <v>2004</v>
      </c>
      <c r="B2467" s="5" t="b">
        <f>Teams[[#This Row],[yearID]]&gt;=1973</f>
        <v>1</v>
      </c>
      <c r="C2467" s="5" t="b">
        <f>Teams[[#This Row],[yearID]]&gt;=1903</f>
        <v>1</v>
      </c>
      <c r="D2467" t="s">
        <v>410</v>
      </c>
      <c r="E2467" t="s">
        <v>423</v>
      </c>
      <c r="F2467" t="s">
        <v>423</v>
      </c>
      <c r="G2467" s="5" t="str">
        <f>VLOOKUP(Teams[[#This Row],[franchID]],TeamsFranchises!$A$2:$D$121,2,FALSE)</f>
        <v>Oakland Athletics</v>
      </c>
      <c r="H2467" t="s">
        <v>8</v>
      </c>
      <c r="I2467">
        <v>2</v>
      </c>
      <c r="J2467">
        <v>162</v>
      </c>
      <c r="K2467">
        <v>81</v>
      </c>
      <c r="L2467">
        <v>91</v>
      </c>
      <c r="M2467">
        <v>71</v>
      </c>
      <c r="N2467" t="s">
        <v>51</v>
      </c>
      <c r="O2467" t="s">
        <v>51</v>
      </c>
      <c r="P2467" t="s">
        <v>51</v>
      </c>
      <c r="Q2467" s="5">
        <f>IF(Teams[[#This Row],[LgWin]]="Y", 1,
IF(Teams[[#This Row],[LgWin]] = "N", 0, " "))</f>
        <v>0</v>
      </c>
      <c r="R2467" t="s">
        <v>51</v>
      </c>
      <c r="S2467" s="5">
        <f>IF(Teams[[#This Row],[WSWin]]="Y", 1,
IF(Teams[[#This Row],[WSWin]] = "N", 0, " "))</f>
        <v>0</v>
      </c>
      <c r="T2467">
        <v>793</v>
      </c>
      <c r="U2467">
        <v>5728</v>
      </c>
      <c r="V2467">
        <v>1545</v>
      </c>
      <c r="W2467">
        <v>336</v>
      </c>
      <c r="X2467">
        <v>15</v>
      </c>
      <c r="Y2467">
        <v>189</v>
      </c>
      <c r="Z2467">
        <v>608</v>
      </c>
      <c r="AA2467">
        <v>1061</v>
      </c>
      <c r="AB2467">
        <v>47</v>
      </c>
      <c r="AC2467">
        <v>22</v>
      </c>
      <c r="AD2467">
        <v>55</v>
      </c>
      <c r="AE2467">
        <v>43</v>
      </c>
      <c r="AF2467">
        <v>742</v>
      </c>
      <c r="AG2467">
        <v>682</v>
      </c>
      <c r="AH2467">
        <v>4.17</v>
      </c>
      <c r="AI2467">
        <v>10</v>
      </c>
      <c r="AJ2467">
        <v>8</v>
      </c>
      <c r="AK2467">
        <v>35</v>
      </c>
      <c r="AL2467">
        <v>4414</v>
      </c>
      <c r="AM2467">
        <v>1466</v>
      </c>
      <c r="AN2467">
        <v>164</v>
      </c>
      <c r="AO2467">
        <v>544</v>
      </c>
      <c r="AP2467">
        <v>1034</v>
      </c>
      <c r="AQ2467">
        <v>91</v>
      </c>
      <c r="AR2467">
        <v>172</v>
      </c>
      <c r="AS2467">
        <v>0.98599999999999999</v>
      </c>
      <c r="AT2467" t="s">
        <v>546</v>
      </c>
      <c r="AU2467" t="s">
        <v>621</v>
      </c>
      <c r="AV2467">
        <v>2201516</v>
      </c>
      <c r="AW2467">
        <v>99</v>
      </c>
      <c r="AX2467">
        <v>98</v>
      </c>
      <c r="AY2467" t="s">
        <v>423</v>
      </c>
      <c r="AZ2467" t="s">
        <v>423</v>
      </c>
      <c r="BA2467" t="s">
        <v>423</v>
      </c>
    </row>
    <row r="2468" spans="1:53" x14ac:dyDescent="0.55000000000000004">
      <c r="A2468">
        <v>2004</v>
      </c>
      <c r="B2468" s="5" t="b">
        <f>Teams[[#This Row],[yearID]]&gt;=1973</f>
        <v>1</v>
      </c>
      <c r="C2468" s="5" t="b">
        <f>Teams[[#This Row],[yearID]]&gt;=1903</f>
        <v>1</v>
      </c>
      <c r="D2468" t="s">
        <v>157</v>
      </c>
      <c r="E2468" t="s">
        <v>122</v>
      </c>
      <c r="F2468" t="s">
        <v>122</v>
      </c>
      <c r="G2468" s="5" t="str">
        <f>VLOOKUP(Teams[[#This Row],[franchID]],TeamsFranchises!$A$2:$D$121,2,FALSE)</f>
        <v>Philadelphia Phillies</v>
      </c>
      <c r="H2468" t="s">
        <v>37</v>
      </c>
      <c r="I2468">
        <v>2</v>
      </c>
      <c r="J2468">
        <v>162</v>
      </c>
      <c r="K2468">
        <v>81</v>
      </c>
      <c r="L2468">
        <v>86</v>
      </c>
      <c r="M2468">
        <v>76</v>
      </c>
      <c r="N2468" t="s">
        <v>51</v>
      </c>
      <c r="O2468" t="s">
        <v>51</v>
      </c>
      <c r="P2468" t="s">
        <v>51</v>
      </c>
      <c r="Q2468" s="5">
        <f>IF(Teams[[#This Row],[LgWin]]="Y", 1,
IF(Teams[[#This Row],[LgWin]] = "N", 0, " "))</f>
        <v>0</v>
      </c>
      <c r="R2468" t="s">
        <v>51</v>
      </c>
      <c r="S2468" s="5">
        <f>IF(Teams[[#This Row],[WSWin]]="Y", 1,
IF(Teams[[#This Row],[WSWin]] = "N", 0, " "))</f>
        <v>0</v>
      </c>
      <c r="T2468">
        <v>840</v>
      </c>
      <c r="U2468">
        <v>5643</v>
      </c>
      <c r="V2468">
        <v>1505</v>
      </c>
      <c r="W2468">
        <v>303</v>
      </c>
      <c r="X2468">
        <v>23</v>
      </c>
      <c r="Y2468">
        <v>215</v>
      </c>
      <c r="Z2468">
        <v>645</v>
      </c>
      <c r="AA2468">
        <v>1133</v>
      </c>
      <c r="AB2468">
        <v>100</v>
      </c>
      <c r="AC2468">
        <v>27</v>
      </c>
      <c r="AD2468">
        <v>58</v>
      </c>
      <c r="AE2468">
        <v>46</v>
      </c>
      <c r="AF2468">
        <v>781</v>
      </c>
      <c r="AG2468">
        <v>724</v>
      </c>
      <c r="AH2468">
        <v>4.45</v>
      </c>
      <c r="AI2468">
        <v>4</v>
      </c>
      <c r="AJ2468">
        <v>5</v>
      </c>
      <c r="AK2468">
        <v>43</v>
      </c>
      <c r="AL2468">
        <v>4388</v>
      </c>
      <c r="AM2468">
        <v>1488</v>
      </c>
      <c r="AN2468">
        <v>214</v>
      </c>
      <c r="AO2468">
        <v>502</v>
      </c>
      <c r="AP2468">
        <v>1070</v>
      </c>
      <c r="AQ2468">
        <v>81</v>
      </c>
      <c r="AR2468">
        <v>142</v>
      </c>
      <c r="AS2468">
        <v>0.98699999999999999</v>
      </c>
      <c r="AT2468" t="s">
        <v>358</v>
      </c>
      <c r="AU2468" t="s">
        <v>622</v>
      </c>
      <c r="AV2468">
        <v>3250092</v>
      </c>
      <c r="AW2468">
        <v>105</v>
      </c>
      <c r="AX2468">
        <v>104</v>
      </c>
      <c r="AY2468" t="s">
        <v>122</v>
      </c>
      <c r="AZ2468" t="s">
        <v>122</v>
      </c>
      <c r="BA2468" t="s">
        <v>122</v>
      </c>
    </row>
    <row r="2469" spans="1:53" x14ac:dyDescent="0.55000000000000004">
      <c r="A2469">
        <v>2004</v>
      </c>
      <c r="B2469" s="5" t="b">
        <f>Teams[[#This Row],[yearID]]&gt;=1973</f>
        <v>1</v>
      </c>
      <c r="C2469" s="5" t="b">
        <f>Teams[[#This Row],[yearID]]&gt;=1903</f>
        <v>1</v>
      </c>
      <c r="D2469" t="s">
        <v>157</v>
      </c>
      <c r="E2469" t="s">
        <v>229</v>
      </c>
      <c r="F2469" t="s">
        <v>229</v>
      </c>
      <c r="G2469" s="5" t="str">
        <f>VLOOKUP(Teams[[#This Row],[franchID]],TeamsFranchises!$A$2:$D$121,2,FALSE)</f>
        <v>Pittsburgh Pirates</v>
      </c>
      <c r="H2469" t="s">
        <v>591</v>
      </c>
      <c r="I2469">
        <v>5</v>
      </c>
      <c r="J2469">
        <v>161</v>
      </c>
      <c r="K2469">
        <v>80</v>
      </c>
      <c r="L2469">
        <v>72</v>
      </c>
      <c r="M2469">
        <v>89</v>
      </c>
      <c r="N2469" t="s">
        <v>51</v>
      </c>
      <c r="O2469" t="s">
        <v>51</v>
      </c>
      <c r="P2469" t="s">
        <v>51</v>
      </c>
      <c r="Q2469" s="5">
        <f>IF(Teams[[#This Row],[LgWin]]="Y", 1,
IF(Teams[[#This Row],[LgWin]] = "N", 0, " "))</f>
        <v>0</v>
      </c>
      <c r="R2469" t="s">
        <v>51</v>
      </c>
      <c r="S2469" s="5">
        <f>IF(Teams[[#This Row],[WSWin]]="Y", 1,
IF(Teams[[#This Row],[WSWin]] = "N", 0, " "))</f>
        <v>0</v>
      </c>
      <c r="T2469">
        <v>680</v>
      </c>
      <c r="U2469">
        <v>5483</v>
      </c>
      <c r="V2469">
        <v>1428</v>
      </c>
      <c r="W2469">
        <v>267</v>
      </c>
      <c r="X2469">
        <v>39</v>
      </c>
      <c r="Y2469">
        <v>142</v>
      </c>
      <c r="Z2469">
        <v>415</v>
      </c>
      <c r="AA2469">
        <v>1066</v>
      </c>
      <c r="AB2469">
        <v>63</v>
      </c>
      <c r="AC2469">
        <v>40</v>
      </c>
      <c r="AD2469">
        <v>95</v>
      </c>
      <c r="AE2469">
        <v>42</v>
      </c>
      <c r="AF2469">
        <v>744</v>
      </c>
      <c r="AG2469">
        <v>680</v>
      </c>
      <c r="AH2469">
        <v>4.29</v>
      </c>
      <c r="AI2469">
        <v>3</v>
      </c>
      <c r="AJ2469">
        <v>8</v>
      </c>
      <c r="AK2469">
        <v>46</v>
      </c>
      <c r="AL2469">
        <v>4284</v>
      </c>
      <c r="AM2469">
        <v>1451</v>
      </c>
      <c r="AN2469">
        <v>149</v>
      </c>
      <c r="AO2469">
        <v>576</v>
      </c>
      <c r="AP2469">
        <v>1079</v>
      </c>
      <c r="AQ2469">
        <v>103</v>
      </c>
      <c r="AR2469">
        <v>189</v>
      </c>
      <c r="AS2469">
        <v>0.98299999999999998</v>
      </c>
      <c r="AT2469" t="s">
        <v>390</v>
      </c>
      <c r="AU2469" t="s">
        <v>615</v>
      </c>
      <c r="AV2469">
        <v>1580031</v>
      </c>
      <c r="AW2469">
        <v>99</v>
      </c>
      <c r="AX2469">
        <v>100</v>
      </c>
      <c r="AY2469" t="s">
        <v>229</v>
      </c>
      <c r="AZ2469" t="s">
        <v>229</v>
      </c>
      <c r="BA2469" t="s">
        <v>229</v>
      </c>
    </row>
    <row r="2470" spans="1:53" x14ac:dyDescent="0.55000000000000004">
      <c r="A2470">
        <v>2004</v>
      </c>
      <c r="B2470" s="5" t="b">
        <f>Teams[[#This Row],[yearID]]&gt;=1973</f>
        <v>1</v>
      </c>
      <c r="C2470" s="5" t="b">
        <f>Teams[[#This Row],[yearID]]&gt;=1903</f>
        <v>1</v>
      </c>
      <c r="D2470" t="s">
        <v>157</v>
      </c>
      <c r="E2470" t="s">
        <v>554</v>
      </c>
      <c r="F2470" t="s">
        <v>555</v>
      </c>
      <c r="G2470" s="5" t="str">
        <f>VLOOKUP(Teams[[#This Row],[franchID]],TeamsFranchises!$A$2:$D$121,2,FALSE)</f>
        <v>San Diego Padres</v>
      </c>
      <c r="H2470" t="s">
        <v>8</v>
      </c>
      <c r="I2470">
        <v>3</v>
      </c>
      <c r="J2470">
        <v>162</v>
      </c>
      <c r="K2470">
        <v>81</v>
      </c>
      <c r="L2470">
        <v>87</v>
      </c>
      <c r="M2470">
        <v>75</v>
      </c>
      <c r="N2470" t="s">
        <v>51</v>
      </c>
      <c r="O2470" t="s">
        <v>51</v>
      </c>
      <c r="P2470" t="s">
        <v>51</v>
      </c>
      <c r="Q2470" s="5">
        <f>IF(Teams[[#This Row],[LgWin]]="Y", 1,
IF(Teams[[#This Row],[LgWin]] = "N", 0, " "))</f>
        <v>0</v>
      </c>
      <c r="R2470" t="s">
        <v>51</v>
      </c>
      <c r="S2470" s="5">
        <f>IF(Teams[[#This Row],[WSWin]]="Y", 1,
IF(Teams[[#This Row],[WSWin]] = "N", 0, " "))</f>
        <v>0</v>
      </c>
      <c r="T2470">
        <v>768</v>
      </c>
      <c r="U2470">
        <v>5573</v>
      </c>
      <c r="V2470">
        <v>1521</v>
      </c>
      <c r="W2470">
        <v>304</v>
      </c>
      <c r="X2470">
        <v>32</v>
      </c>
      <c r="Y2470">
        <v>139</v>
      </c>
      <c r="Z2470">
        <v>566</v>
      </c>
      <c r="AA2470">
        <v>910</v>
      </c>
      <c r="AB2470">
        <v>52</v>
      </c>
      <c r="AC2470">
        <v>25</v>
      </c>
      <c r="AD2470">
        <v>56</v>
      </c>
      <c r="AE2470">
        <v>66</v>
      </c>
      <c r="AF2470">
        <v>705</v>
      </c>
      <c r="AG2470">
        <v>645</v>
      </c>
      <c r="AH2470">
        <v>4.03</v>
      </c>
      <c r="AI2470">
        <v>3</v>
      </c>
      <c r="AJ2470">
        <v>8</v>
      </c>
      <c r="AK2470">
        <v>44</v>
      </c>
      <c r="AL2470">
        <v>4323</v>
      </c>
      <c r="AM2470">
        <v>1460</v>
      </c>
      <c r="AN2470">
        <v>184</v>
      </c>
      <c r="AO2470">
        <v>422</v>
      </c>
      <c r="AP2470">
        <v>1079</v>
      </c>
      <c r="AQ2470">
        <v>108</v>
      </c>
      <c r="AR2470">
        <v>146</v>
      </c>
      <c r="AS2470">
        <v>0.98199999999999998</v>
      </c>
      <c r="AT2470" t="s">
        <v>556</v>
      </c>
      <c r="AU2470" t="s">
        <v>623</v>
      </c>
      <c r="AV2470">
        <v>3016752</v>
      </c>
      <c r="AW2470">
        <v>90</v>
      </c>
      <c r="AX2470">
        <v>90</v>
      </c>
      <c r="AY2470" t="s">
        <v>555</v>
      </c>
      <c r="AZ2470" t="s">
        <v>554</v>
      </c>
      <c r="BA2470" t="s">
        <v>554</v>
      </c>
    </row>
    <row r="2471" spans="1:53" x14ac:dyDescent="0.55000000000000004">
      <c r="A2471">
        <v>2004</v>
      </c>
      <c r="B2471" s="5" t="b">
        <f>Teams[[#This Row],[yearID]]&gt;=1973</f>
        <v>1</v>
      </c>
      <c r="C2471" s="5" t="b">
        <f>Teams[[#This Row],[yearID]]&gt;=1903</f>
        <v>1</v>
      </c>
      <c r="D2471" t="s">
        <v>410</v>
      </c>
      <c r="E2471" t="s">
        <v>573</v>
      </c>
      <c r="F2471" t="s">
        <v>573</v>
      </c>
      <c r="G2471" s="5" t="str">
        <f>VLOOKUP(Teams[[#This Row],[franchID]],TeamsFranchises!$A$2:$D$121,2,FALSE)</f>
        <v>Seattle Mariners</v>
      </c>
      <c r="H2471" t="s">
        <v>8</v>
      </c>
      <c r="I2471">
        <v>4</v>
      </c>
      <c r="J2471">
        <v>162</v>
      </c>
      <c r="K2471">
        <v>82</v>
      </c>
      <c r="L2471">
        <v>63</v>
      </c>
      <c r="M2471">
        <v>99</v>
      </c>
      <c r="N2471" t="s">
        <v>51</v>
      </c>
      <c r="O2471" t="s">
        <v>51</v>
      </c>
      <c r="P2471" t="s">
        <v>51</v>
      </c>
      <c r="Q2471" s="5">
        <f>IF(Teams[[#This Row],[LgWin]]="Y", 1,
IF(Teams[[#This Row],[LgWin]] = "N", 0, " "))</f>
        <v>0</v>
      </c>
      <c r="R2471" t="s">
        <v>51</v>
      </c>
      <c r="S2471" s="5">
        <f>IF(Teams[[#This Row],[WSWin]]="Y", 1,
IF(Teams[[#This Row],[WSWin]] = "N", 0, " "))</f>
        <v>0</v>
      </c>
      <c r="T2471">
        <v>698</v>
      </c>
      <c r="U2471">
        <v>5722</v>
      </c>
      <c r="V2471">
        <v>1544</v>
      </c>
      <c r="W2471">
        <v>276</v>
      </c>
      <c r="X2471">
        <v>20</v>
      </c>
      <c r="Y2471">
        <v>136</v>
      </c>
      <c r="Z2471">
        <v>492</v>
      </c>
      <c r="AA2471">
        <v>1058</v>
      </c>
      <c r="AB2471">
        <v>110</v>
      </c>
      <c r="AC2471">
        <v>42</v>
      </c>
      <c r="AD2471">
        <v>54</v>
      </c>
      <c r="AE2471">
        <v>48</v>
      </c>
      <c r="AF2471">
        <v>823</v>
      </c>
      <c r="AG2471">
        <v>772</v>
      </c>
      <c r="AH2471">
        <v>4.76</v>
      </c>
      <c r="AI2471">
        <v>7</v>
      </c>
      <c r="AJ2471">
        <v>7</v>
      </c>
      <c r="AK2471">
        <v>28</v>
      </c>
      <c r="AL2471">
        <v>4378</v>
      </c>
      <c r="AM2471">
        <v>1498</v>
      </c>
      <c r="AN2471">
        <v>212</v>
      </c>
      <c r="AO2471">
        <v>575</v>
      </c>
      <c r="AP2471">
        <v>1036</v>
      </c>
      <c r="AQ2471">
        <v>103</v>
      </c>
      <c r="AR2471">
        <v>140</v>
      </c>
      <c r="AS2471">
        <v>0.98299999999999998</v>
      </c>
      <c r="AT2471" t="s">
        <v>574</v>
      </c>
      <c r="AU2471" t="s">
        <v>612</v>
      </c>
      <c r="AV2471">
        <v>2940731</v>
      </c>
      <c r="AW2471">
        <v>97</v>
      </c>
      <c r="AX2471">
        <v>98</v>
      </c>
      <c r="AY2471" t="s">
        <v>573</v>
      </c>
      <c r="AZ2471" t="s">
        <v>573</v>
      </c>
      <c r="BA2471" t="s">
        <v>573</v>
      </c>
    </row>
    <row r="2472" spans="1:53" x14ac:dyDescent="0.55000000000000004">
      <c r="A2472">
        <v>2004</v>
      </c>
      <c r="B2472" s="5" t="b">
        <f>Teams[[#This Row],[yearID]]&gt;=1973</f>
        <v>1</v>
      </c>
      <c r="C2472" s="5" t="b">
        <f>Teams[[#This Row],[yearID]]&gt;=1903</f>
        <v>1</v>
      </c>
      <c r="D2472" t="s">
        <v>157</v>
      </c>
      <c r="E2472" t="s">
        <v>514</v>
      </c>
      <c r="F2472" t="s">
        <v>243</v>
      </c>
      <c r="G2472" s="5" t="str">
        <f>VLOOKUP(Teams[[#This Row],[franchID]],TeamsFranchises!$A$2:$D$121,2,FALSE)</f>
        <v>San Francisco Giants</v>
      </c>
      <c r="H2472" t="s">
        <v>8</v>
      </c>
      <c r="I2472">
        <v>2</v>
      </c>
      <c r="J2472">
        <v>162</v>
      </c>
      <c r="K2472">
        <v>82</v>
      </c>
      <c r="L2472">
        <v>91</v>
      </c>
      <c r="M2472">
        <v>71</v>
      </c>
      <c r="N2472" t="s">
        <v>51</v>
      </c>
      <c r="O2472" t="s">
        <v>51</v>
      </c>
      <c r="P2472" t="s">
        <v>51</v>
      </c>
      <c r="Q2472" s="5">
        <f>IF(Teams[[#This Row],[LgWin]]="Y", 1,
IF(Teams[[#This Row],[LgWin]] = "N", 0, " "))</f>
        <v>0</v>
      </c>
      <c r="R2472" t="s">
        <v>51</v>
      </c>
      <c r="S2472" s="5">
        <f>IF(Teams[[#This Row],[WSWin]]="Y", 1,
IF(Teams[[#This Row],[WSWin]] = "N", 0, " "))</f>
        <v>0</v>
      </c>
      <c r="T2472">
        <v>850</v>
      </c>
      <c r="U2472">
        <v>5546</v>
      </c>
      <c r="V2472">
        <v>1500</v>
      </c>
      <c r="W2472">
        <v>314</v>
      </c>
      <c r="X2472">
        <v>33</v>
      </c>
      <c r="Y2472">
        <v>183</v>
      </c>
      <c r="Z2472">
        <v>705</v>
      </c>
      <c r="AA2472">
        <v>874</v>
      </c>
      <c r="AB2472">
        <v>43</v>
      </c>
      <c r="AC2472">
        <v>23</v>
      </c>
      <c r="AD2472">
        <v>72</v>
      </c>
      <c r="AE2472">
        <v>51</v>
      </c>
      <c r="AF2472">
        <v>770</v>
      </c>
      <c r="AG2472">
        <v>695</v>
      </c>
      <c r="AH2472">
        <v>4.29</v>
      </c>
      <c r="AI2472">
        <v>8</v>
      </c>
      <c r="AJ2472">
        <v>8</v>
      </c>
      <c r="AK2472">
        <v>46</v>
      </c>
      <c r="AL2472">
        <v>4371</v>
      </c>
      <c r="AM2472">
        <v>1481</v>
      </c>
      <c r="AN2472">
        <v>161</v>
      </c>
      <c r="AO2472">
        <v>548</v>
      </c>
      <c r="AP2472">
        <v>1020</v>
      </c>
      <c r="AQ2472">
        <v>101</v>
      </c>
      <c r="AR2472">
        <v>153</v>
      </c>
      <c r="AS2472">
        <v>0.98399999999999999</v>
      </c>
      <c r="AT2472" t="s">
        <v>515</v>
      </c>
      <c r="AU2472" t="s">
        <v>624</v>
      </c>
      <c r="AV2472">
        <v>3256854</v>
      </c>
      <c r="AW2472">
        <v>101</v>
      </c>
      <c r="AX2472">
        <v>101</v>
      </c>
      <c r="AY2472" t="s">
        <v>243</v>
      </c>
      <c r="AZ2472" t="s">
        <v>514</v>
      </c>
      <c r="BA2472" t="s">
        <v>514</v>
      </c>
    </row>
    <row r="2473" spans="1:53" x14ac:dyDescent="0.55000000000000004">
      <c r="A2473">
        <v>2004</v>
      </c>
      <c r="B2473" s="5" t="b">
        <f>Teams[[#This Row],[yearID]]&gt;=1973</f>
        <v>1</v>
      </c>
      <c r="C2473" s="5" t="b">
        <f>Teams[[#This Row],[yearID]]&gt;=1903</f>
        <v>1</v>
      </c>
      <c r="D2473" t="s">
        <v>157</v>
      </c>
      <c r="E2473" t="s">
        <v>396</v>
      </c>
      <c r="F2473" t="s">
        <v>154</v>
      </c>
      <c r="G2473" s="5" t="str">
        <f>VLOOKUP(Teams[[#This Row],[franchID]],TeamsFranchises!$A$2:$D$121,2,FALSE)</f>
        <v>St. Louis Cardinals</v>
      </c>
      <c r="H2473" t="s">
        <v>591</v>
      </c>
      <c r="I2473">
        <v>1</v>
      </c>
      <c r="J2473">
        <v>162</v>
      </c>
      <c r="K2473">
        <v>81</v>
      </c>
      <c r="L2473">
        <v>105</v>
      </c>
      <c r="M2473">
        <v>57</v>
      </c>
      <c r="N2473" t="s">
        <v>76</v>
      </c>
      <c r="O2473" t="s">
        <v>51</v>
      </c>
      <c r="P2473" t="s">
        <v>76</v>
      </c>
      <c r="Q2473" s="5">
        <f>IF(Teams[[#This Row],[LgWin]]="Y", 1,
IF(Teams[[#This Row],[LgWin]] = "N", 0, " "))</f>
        <v>1</v>
      </c>
      <c r="R2473" t="s">
        <v>51</v>
      </c>
      <c r="S2473" s="5">
        <f>IF(Teams[[#This Row],[WSWin]]="Y", 1,
IF(Teams[[#This Row],[WSWin]] = "N", 0, " "))</f>
        <v>0</v>
      </c>
      <c r="T2473">
        <v>855</v>
      </c>
      <c r="U2473">
        <v>5555</v>
      </c>
      <c r="V2473">
        <v>1544</v>
      </c>
      <c r="W2473">
        <v>319</v>
      </c>
      <c r="X2473">
        <v>24</v>
      </c>
      <c r="Y2473">
        <v>214</v>
      </c>
      <c r="Z2473">
        <v>548</v>
      </c>
      <c r="AA2473">
        <v>1085</v>
      </c>
      <c r="AB2473">
        <v>111</v>
      </c>
      <c r="AC2473">
        <v>47</v>
      </c>
      <c r="AD2473">
        <v>51</v>
      </c>
      <c r="AE2473">
        <v>70</v>
      </c>
      <c r="AF2473">
        <v>659</v>
      </c>
      <c r="AG2473">
        <v>605</v>
      </c>
      <c r="AH2473">
        <v>3.75</v>
      </c>
      <c r="AI2473">
        <v>4</v>
      </c>
      <c r="AJ2473">
        <v>12</v>
      </c>
      <c r="AK2473">
        <v>57</v>
      </c>
      <c r="AL2473">
        <v>4361</v>
      </c>
      <c r="AM2473">
        <v>1378</v>
      </c>
      <c r="AN2473">
        <v>169</v>
      </c>
      <c r="AO2473">
        <v>440</v>
      </c>
      <c r="AP2473">
        <v>1041</v>
      </c>
      <c r="AQ2473">
        <v>97</v>
      </c>
      <c r="AR2473">
        <v>154</v>
      </c>
      <c r="AS2473">
        <v>0.98499999999999999</v>
      </c>
      <c r="AT2473" t="s">
        <v>409</v>
      </c>
      <c r="AU2473" t="s">
        <v>545</v>
      </c>
      <c r="AV2473">
        <v>3048427</v>
      </c>
      <c r="AW2473">
        <v>100</v>
      </c>
      <c r="AX2473">
        <v>99</v>
      </c>
      <c r="AY2473" t="s">
        <v>154</v>
      </c>
      <c r="AZ2473" t="s">
        <v>396</v>
      </c>
      <c r="BA2473" t="s">
        <v>396</v>
      </c>
    </row>
    <row r="2474" spans="1:53" x14ac:dyDescent="0.55000000000000004">
      <c r="A2474">
        <v>2004</v>
      </c>
      <c r="B2474" s="5" t="b">
        <f>Teams[[#This Row],[yearID]]&gt;=1973</f>
        <v>1</v>
      </c>
      <c r="C2474" s="5" t="b">
        <f>Teams[[#This Row],[yearID]]&gt;=1903</f>
        <v>1</v>
      </c>
      <c r="D2474" t="s">
        <v>410</v>
      </c>
      <c r="E2474" t="s">
        <v>604</v>
      </c>
      <c r="F2474" t="s">
        <v>605</v>
      </c>
      <c r="G2474" s="5" t="str">
        <f>VLOOKUP(Teams[[#This Row],[franchID]],TeamsFranchises!$A$2:$D$121,2,FALSE)</f>
        <v>Tampa Bay Rays</v>
      </c>
      <c r="H2474" t="s">
        <v>37</v>
      </c>
      <c r="I2474">
        <v>4</v>
      </c>
      <c r="J2474">
        <v>161</v>
      </c>
      <c r="K2474">
        <v>80</v>
      </c>
      <c r="L2474">
        <v>70</v>
      </c>
      <c r="M2474">
        <v>91</v>
      </c>
      <c r="N2474" t="s">
        <v>51</v>
      </c>
      <c r="O2474" t="s">
        <v>51</v>
      </c>
      <c r="P2474" t="s">
        <v>51</v>
      </c>
      <c r="Q2474" s="5">
        <f>IF(Teams[[#This Row],[LgWin]]="Y", 1,
IF(Teams[[#This Row],[LgWin]] = "N", 0, " "))</f>
        <v>0</v>
      </c>
      <c r="R2474" t="s">
        <v>51</v>
      </c>
      <c r="S2474" s="5">
        <f>IF(Teams[[#This Row],[WSWin]]="Y", 1,
IF(Teams[[#This Row],[WSWin]] = "N", 0, " "))</f>
        <v>0</v>
      </c>
      <c r="T2474">
        <v>714</v>
      </c>
      <c r="U2474">
        <v>5483</v>
      </c>
      <c r="V2474">
        <v>1416</v>
      </c>
      <c r="W2474">
        <v>278</v>
      </c>
      <c r="X2474">
        <v>46</v>
      </c>
      <c r="Y2474">
        <v>145</v>
      </c>
      <c r="Z2474">
        <v>469</v>
      </c>
      <c r="AA2474">
        <v>944</v>
      </c>
      <c r="AB2474">
        <v>132</v>
      </c>
      <c r="AC2474">
        <v>42</v>
      </c>
      <c r="AD2474">
        <v>55</v>
      </c>
      <c r="AE2474">
        <v>56</v>
      </c>
      <c r="AF2474">
        <v>842</v>
      </c>
      <c r="AG2474">
        <v>757</v>
      </c>
      <c r="AH2474">
        <v>4.8099999999999996</v>
      </c>
      <c r="AI2474">
        <v>3</v>
      </c>
      <c r="AJ2474">
        <v>5</v>
      </c>
      <c r="AK2474">
        <v>35</v>
      </c>
      <c r="AL2474">
        <v>4251</v>
      </c>
      <c r="AM2474">
        <v>1459</v>
      </c>
      <c r="AN2474">
        <v>192</v>
      </c>
      <c r="AO2474">
        <v>580</v>
      </c>
      <c r="AP2474">
        <v>923</v>
      </c>
      <c r="AQ2474">
        <v>119</v>
      </c>
      <c r="AR2474">
        <v>139</v>
      </c>
      <c r="AS2474">
        <v>0.98</v>
      </c>
      <c r="AT2474" t="s">
        <v>606</v>
      </c>
      <c r="AU2474" t="s">
        <v>607</v>
      </c>
      <c r="AV2474">
        <v>1274911</v>
      </c>
      <c r="AW2474">
        <v>96</v>
      </c>
      <c r="AX2474">
        <v>98</v>
      </c>
      <c r="AY2474" t="s">
        <v>605</v>
      </c>
      <c r="AZ2474" t="s">
        <v>604</v>
      </c>
      <c r="BA2474" t="s">
        <v>604</v>
      </c>
    </row>
    <row r="2475" spans="1:53" x14ac:dyDescent="0.55000000000000004">
      <c r="A2475">
        <v>2004</v>
      </c>
      <c r="B2475" s="5" t="b">
        <f>Teams[[#This Row],[yearID]]&gt;=1973</f>
        <v>1</v>
      </c>
      <c r="C2475" s="5" t="b">
        <f>Teams[[#This Row],[yearID]]&gt;=1903</f>
        <v>1</v>
      </c>
      <c r="D2475" t="s">
        <v>410</v>
      </c>
      <c r="E2475" t="s">
        <v>526</v>
      </c>
      <c r="F2475" t="s">
        <v>526</v>
      </c>
      <c r="G2475" s="5" t="str">
        <f>VLOOKUP(Teams[[#This Row],[franchID]],TeamsFranchises!$A$2:$D$121,2,FALSE)</f>
        <v>Texas Rangers</v>
      </c>
      <c r="H2475" t="s">
        <v>8</v>
      </c>
      <c r="I2475">
        <v>3</v>
      </c>
      <c r="J2475">
        <v>162</v>
      </c>
      <c r="K2475">
        <v>81</v>
      </c>
      <c r="L2475">
        <v>89</v>
      </c>
      <c r="M2475">
        <v>73</v>
      </c>
      <c r="N2475" t="s">
        <v>51</v>
      </c>
      <c r="O2475" t="s">
        <v>51</v>
      </c>
      <c r="P2475" t="s">
        <v>51</v>
      </c>
      <c r="Q2475" s="5">
        <f>IF(Teams[[#This Row],[LgWin]]="Y", 1,
IF(Teams[[#This Row],[LgWin]] = "N", 0, " "))</f>
        <v>0</v>
      </c>
      <c r="R2475" t="s">
        <v>51</v>
      </c>
      <c r="S2475" s="5">
        <f>IF(Teams[[#This Row],[WSWin]]="Y", 1,
IF(Teams[[#This Row],[WSWin]] = "N", 0, " "))</f>
        <v>0</v>
      </c>
      <c r="T2475">
        <v>860</v>
      </c>
      <c r="U2475">
        <v>5615</v>
      </c>
      <c r="V2475">
        <v>1492</v>
      </c>
      <c r="W2475">
        <v>323</v>
      </c>
      <c r="X2475">
        <v>34</v>
      </c>
      <c r="Y2475">
        <v>227</v>
      </c>
      <c r="Z2475">
        <v>500</v>
      </c>
      <c r="AA2475">
        <v>1099</v>
      </c>
      <c r="AB2475">
        <v>69</v>
      </c>
      <c r="AC2475">
        <v>36</v>
      </c>
      <c r="AD2475">
        <v>61</v>
      </c>
      <c r="AE2475">
        <v>57</v>
      </c>
      <c r="AF2475">
        <v>794</v>
      </c>
      <c r="AG2475">
        <v>724</v>
      </c>
      <c r="AH2475">
        <v>4.53</v>
      </c>
      <c r="AI2475">
        <v>5</v>
      </c>
      <c r="AJ2475">
        <v>9</v>
      </c>
      <c r="AK2475">
        <v>52</v>
      </c>
      <c r="AL2475">
        <v>4319</v>
      </c>
      <c r="AM2475">
        <v>1536</v>
      </c>
      <c r="AN2475">
        <v>182</v>
      </c>
      <c r="AO2475">
        <v>547</v>
      </c>
      <c r="AP2475">
        <v>979</v>
      </c>
      <c r="AQ2475">
        <v>117</v>
      </c>
      <c r="AR2475">
        <v>152</v>
      </c>
      <c r="AS2475">
        <v>0.98099999999999998</v>
      </c>
      <c r="AT2475" t="s">
        <v>568</v>
      </c>
      <c r="AU2475" t="s">
        <v>593</v>
      </c>
      <c r="AV2475">
        <v>2513685</v>
      </c>
      <c r="AW2475">
        <v>108</v>
      </c>
      <c r="AX2475">
        <v>109</v>
      </c>
      <c r="AY2475" t="s">
        <v>526</v>
      </c>
      <c r="AZ2475" t="s">
        <v>526</v>
      </c>
      <c r="BA2475" t="s">
        <v>526</v>
      </c>
    </row>
    <row r="2476" spans="1:53" x14ac:dyDescent="0.55000000000000004">
      <c r="A2476">
        <v>2004</v>
      </c>
      <c r="B2476" s="5" t="b">
        <f>Teams[[#This Row],[yearID]]&gt;=1973</f>
        <v>1</v>
      </c>
      <c r="C2476" s="5" t="b">
        <f>Teams[[#This Row],[yearID]]&gt;=1903</f>
        <v>1</v>
      </c>
      <c r="D2476" t="s">
        <v>410</v>
      </c>
      <c r="E2476" t="s">
        <v>576</v>
      </c>
      <c r="F2476" t="s">
        <v>576</v>
      </c>
      <c r="G2476" s="5" t="str">
        <f>VLOOKUP(Teams[[#This Row],[franchID]],TeamsFranchises!$A$2:$D$121,2,FALSE)</f>
        <v>Toronto Blue Jays</v>
      </c>
      <c r="H2476" t="s">
        <v>37</v>
      </c>
      <c r="I2476">
        <v>5</v>
      </c>
      <c r="J2476">
        <v>161</v>
      </c>
      <c r="K2476">
        <v>81</v>
      </c>
      <c r="L2476">
        <v>67</v>
      </c>
      <c r="M2476">
        <v>94</v>
      </c>
      <c r="N2476" t="s">
        <v>51</v>
      </c>
      <c r="O2476" t="s">
        <v>51</v>
      </c>
      <c r="P2476" t="s">
        <v>51</v>
      </c>
      <c r="Q2476" s="5">
        <f>IF(Teams[[#This Row],[LgWin]]="Y", 1,
IF(Teams[[#This Row],[LgWin]] = "N", 0, " "))</f>
        <v>0</v>
      </c>
      <c r="R2476" t="s">
        <v>51</v>
      </c>
      <c r="S2476" s="5">
        <f>IF(Teams[[#This Row],[WSWin]]="Y", 1,
IF(Teams[[#This Row],[WSWin]] = "N", 0, " "))</f>
        <v>0</v>
      </c>
      <c r="T2476">
        <v>719</v>
      </c>
      <c r="U2476">
        <v>5531</v>
      </c>
      <c r="V2476">
        <v>1438</v>
      </c>
      <c r="W2476">
        <v>290</v>
      </c>
      <c r="X2476">
        <v>34</v>
      </c>
      <c r="Y2476">
        <v>145</v>
      </c>
      <c r="Z2476">
        <v>513</v>
      </c>
      <c r="AA2476">
        <v>1083</v>
      </c>
      <c r="AB2476">
        <v>58</v>
      </c>
      <c r="AC2476">
        <v>31</v>
      </c>
      <c r="AD2476">
        <v>71</v>
      </c>
      <c r="AE2476">
        <v>42</v>
      </c>
      <c r="AF2476">
        <v>823</v>
      </c>
      <c r="AG2476">
        <v>775</v>
      </c>
      <c r="AH2476">
        <v>4.91</v>
      </c>
      <c r="AI2476">
        <v>6</v>
      </c>
      <c r="AJ2476">
        <v>11</v>
      </c>
      <c r="AK2476">
        <v>37</v>
      </c>
      <c r="AL2476">
        <v>4263</v>
      </c>
      <c r="AM2476">
        <v>1505</v>
      </c>
      <c r="AN2476">
        <v>181</v>
      </c>
      <c r="AO2476">
        <v>608</v>
      </c>
      <c r="AP2476">
        <v>956</v>
      </c>
      <c r="AQ2476">
        <v>91</v>
      </c>
      <c r="AR2476">
        <v>150</v>
      </c>
      <c r="AS2476">
        <v>0.98499999999999999</v>
      </c>
      <c r="AT2476" t="s">
        <v>577</v>
      </c>
      <c r="AU2476" t="s">
        <v>581</v>
      </c>
      <c r="AV2476">
        <v>1900041</v>
      </c>
      <c r="AW2476">
        <v>104</v>
      </c>
      <c r="AX2476">
        <v>104</v>
      </c>
      <c r="AY2476" t="s">
        <v>576</v>
      </c>
      <c r="AZ2476" t="s">
        <v>576</v>
      </c>
      <c r="BA2476" t="s">
        <v>576</v>
      </c>
    </row>
    <row r="2477" spans="1:53" x14ac:dyDescent="0.55000000000000004">
      <c r="A2477">
        <v>2005</v>
      </c>
      <c r="B2477" s="5" t="b">
        <f>Teams[[#This Row],[yearID]]&gt;=1973</f>
        <v>1</v>
      </c>
      <c r="C2477" s="5" t="b">
        <f>Teams[[#This Row],[yearID]]&gt;=1903</f>
        <v>1</v>
      </c>
      <c r="D2477" t="s">
        <v>157</v>
      </c>
      <c r="E2477" t="s">
        <v>601</v>
      </c>
      <c r="F2477" t="s">
        <v>601</v>
      </c>
      <c r="G2477" s="5" t="str">
        <f>VLOOKUP(Teams[[#This Row],[franchID]],TeamsFranchises!$A$2:$D$121,2,FALSE)</f>
        <v>Arizona Diamondbacks</v>
      </c>
      <c r="H2477" t="s">
        <v>8</v>
      </c>
      <c r="I2477">
        <v>2</v>
      </c>
      <c r="J2477">
        <v>162</v>
      </c>
      <c r="K2477">
        <v>81</v>
      </c>
      <c r="L2477">
        <v>77</v>
      </c>
      <c r="M2477">
        <v>85</v>
      </c>
      <c r="N2477" t="s">
        <v>51</v>
      </c>
      <c r="O2477" t="s">
        <v>51</v>
      </c>
      <c r="P2477" t="s">
        <v>51</v>
      </c>
      <c r="Q2477" s="5">
        <f>IF(Teams[[#This Row],[LgWin]]="Y", 1,
IF(Teams[[#This Row],[LgWin]] = "N", 0, " "))</f>
        <v>0</v>
      </c>
      <c r="R2477" t="s">
        <v>51</v>
      </c>
      <c r="S2477" s="5">
        <f>IF(Teams[[#This Row],[WSWin]]="Y", 1,
IF(Teams[[#This Row],[WSWin]] = "N", 0, " "))</f>
        <v>0</v>
      </c>
      <c r="T2477">
        <v>696</v>
      </c>
      <c r="U2477">
        <v>5550</v>
      </c>
      <c r="V2477">
        <v>1419</v>
      </c>
      <c r="W2477">
        <v>291</v>
      </c>
      <c r="X2477">
        <v>27</v>
      </c>
      <c r="Y2477">
        <v>191</v>
      </c>
      <c r="Z2477">
        <v>606</v>
      </c>
      <c r="AA2477">
        <v>1094</v>
      </c>
      <c r="AB2477">
        <v>67</v>
      </c>
      <c r="AC2477">
        <v>26</v>
      </c>
      <c r="AD2477">
        <v>55</v>
      </c>
      <c r="AE2477">
        <v>45</v>
      </c>
      <c r="AF2477">
        <v>856</v>
      </c>
      <c r="AG2477">
        <v>783</v>
      </c>
      <c r="AH2477">
        <v>4.84</v>
      </c>
      <c r="AI2477">
        <v>6</v>
      </c>
      <c r="AJ2477">
        <v>10</v>
      </c>
      <c r="AK2477">
        <v>45</v>
      </c>
      <c r="AL2477">
        <v>4369</v>
      </c>
      <c r="AM2477">
        <v>1580</v>
      </c>
      <c r="AN2477">
        <v>193</v>
      </c>
      <c r="AO2477">
        <v>537</v>
      </c>
      <c r="AP2477">
        <v>1038</v>
      </c>
      <c r="AQ2477">
        <v>94</v>
      </c>
      <c r="AR2477">
        <v>159</v>
      </c>
      <c r="AS2477">
        <v>0.98499999999999999</v>
      </c>
      <c r="AT2477" t="s">
        <v>602</v>
      </c>
      <c r="AU2477" t="s">
        <v>603</v>
      </c>
      <c r="AV2477">
        <v>2059424</v>
      </c>
      <c r="AW2477">
        <v>103</v>
      </c>
      <c r="AX2477">
        <v>105</v>
      </c>
      <c r="AY2477" t="s">
        <v>601</v>
      </c>
      <c r="AZ2477" t="s">
        <v>601</v>
      </c>
      <c r="BA2477" t="s">
        <v>601</v>
      </c>
    </row>
    <row r="2478" spans="1:53" x14ac:dyDescent="0.55000000000000004">
      <c r="A2478">
        <v>2005</v>
      </c>
      <c r="B2478" s="5" t="b">
        <f>Teams[[#This Row],[yearID]]&gt;=1973</f>
        <v>1</v>
      </c>
      <c r="C2478" s="5" t="b">
        <f>Teams[[#This Row],[yearID]]&gt;=1903</f>
        <v>1</v>
      </c>
      <c r="D2478" t="s">
        <v>157</v>
      </c>
      <c r="E2478" t="s">
        <v>159</v>
      </c>
      <c r="F2478" t="s">
        <v>159</v>
      </c>
      <c r="G2478" s="5" t="str">
        <f>VLOOKUP(Teams[[#This Row],[franchID]],TeamsFranchises!$A$2:$D$121,2,FALSE)</f>
        <v>Atlanta Braves</v>
      </c>
      <c r="H2478" t="s">
        <v>37</v>
      </c>
      <c r="I2478">
        <v>1</v>
      </c>
      <c r="J2478">
        <v>162</v>
      </c>
      <c r="K2478">
        <v>81</v>
      </c>
      <c r="L2478">
        <v>90</v>
      </c>
      <c r="M2478">
        <v>72</v>
      </c>
      <c r="N2478" t="s">
        <v>76</v>
      </c>
      <c r="O2478" t="s">
        <v>51</v>
      </c>
      <c r="P2478" t="s">
        <v>51</v>
      </c>
      <c r="Q2478" s="5">
        <f>IF(Teams[[#This Row],[LgWin]]="Y", 1,
IF(Teams[[#This Row],[LgWin]] = "N", 0, " "))</f>
        <v>0</v>
      </c>
      <c r="R2478" t="s">
        <v>51</v>
      </c>
      <c r="S2478" s="5">
        <f>IF(Teams[[#This Row],[WSWin]]="Y", 1,
IF(Teams[[#This Row],[WSWin]] = "N", 0, " "))</f>
        <v>0</v>
      </c>
      <c r="T2478">
        <v>769</v>
      </c>
      <c r="U2478">
        <v>5486</v>
      </c>
      <c r="V2478">
        <v>1453</v>
      </c>
      <c r="W2478">
        <v>308</v>
      </c>
      <c r="X2478">
        <v>37</v>
      </c>
      <c r="Y2478">
        <v>184</v>
      </c>
      <c r="Z2478">
        <v>534</v>
      </c>
      <c r="AA2478">
        <v>1084</v>
      </c>
      <c r="AB2478">
        <v>92</v>
      </c>
      <c r="AC2478">
        <v>32</v>
      </c>
      <c r="AD2478">
        <v>45</v>
      </c>
      <c r="AE2478">
        <v>46</v>
      </c>
      <c r="AF2478">
        <v>674</v>
      </c>
      <c r="AG2478">
        <v>639</v>
      </c>
      <c r="AH2478">
        <v>3.98</v>
      </c>
      <c r="AI2478">
        <v>8</v>
      </c>
      <c r="AJ2478">
        <v>12</v>
      </c>
      <c r="AK2478">
        <v>38</v>
      </c>
      <c r="AL2478">
        <v>4331</v>
      </c>
      <c r="AM2478">
        <v>1487</v>
      </c>
      <c r="AN2478">
        <v>145</v>
      </c>
      <c r="AO2478">
        <v>520</v>
      </c>
      <c r="AP2478">
        <v>929</v>
      </c>
      <c r="AQ2478">
        <v>86</v>
      </c>
      <c r="AR2478">
        <v>170</v>
      </c>
      <c r="AS2478">
        <v>0.98599999999999999</v>
      </c>
      <c r="AT2478" t="s">
        <v>541</v>
      </c>
      <c r="AU2478" t="s">
        <v>597</v>
      </c>
      <c r="AV2478">
        <v>2521167</v>
      </c>
      <c r="AW2478">
        <v>101</v>
      </c>
      <c r="AX2478">
        <v>100</v>
      </c>
      <c r="AY2478" t="s">
        <v>159</v>
      </c>
      <c r="AZ2478" t="s">
        <v>159</v>
      </c>
      <c r="BA2478" t="s">
        <v>159</v>
      </c>
    </row>
    <row r="2479" spans="1:53" x14ac:dyDescent="0.55000000000000004">
      <c r="A2479">
        <v>2005</v>
      </c>
      <c r="B2479" s="5" t="b">
        <f>Teams[[#This Row],[yearID]]&gt;=1973</f>
        <v>1</v>
      </c>
      <c r="C2479" s="5" t="b">
        <f>Teams[[#This Row],[yearID]]&gt;=1903</f>
        <v>1</v>
      </c>
      <c r="D2479" t="s">
        <v>410</v>
      </c>
      <c r="E2479" t="s">
        <v>95</v>
      </c>
      <c r="F2479" t="s">
        <v>95</v>
      </c>
      <c r="G2479" s="5" t="str">
        <f>VLOOKUP(Teams[[#This Row],[franchID]],TeamsFranchises!$A$2:$D$121,2,FALSE)</f>
        <v>Baltimore Orioles</v>
      </c>
      <c r="H2479" t="s">
        <v>37</v>
      </c>
      <c r="I2479">
        <v>4</v>
      </c>
      <c r="J2479">
        <v>162</v>
      </c>
      <c r="K2479">
        <v>81</v>
      </c>
      <c r="L2479">
        <v>74</v>
      </c>
      <c r="M2479">
        <v>88</v>
      </c>
      <c r="N2479" t="s">
        <v>51</v>
      </c>
      <c r="O2479" t="s">
        <v>51</v>
      </c>
      <c r="P2479" t="s">
        <v>51</v>
      </c>
      <c r="Q2479" s="5">
        <f>IF(Teams[[#This Row],[LgWin]]="Y", 1,
IF(Teams[[#This Row],[LgWin]] = "N", 0, " "))</f>
        <v>0</v>
      </c>
      <c r="R2479" t="s">
        <v>51</v>
      </c>
      <c r="S2479" s="5">
        <f>IF(Teams[[#This Row],[WSWin]]="Y", 1,
IF(Teams[[#This Row],[WSWin]] = "N", 0, " "))</f>
        <v>0</v>
      </c>
      <c r="T2479">
        <v>729</v>
      </c>
      <c r="U2479">
        <v>5551</v>
      </c>
      <c r="V2479">
        <v>1492</v>
      </c>
      <c r="W2479">
        <v>296</v>
      </c>
      <c r="X2479">
        <v>27</v>
      </c>
      <c r="Y2479">
        <v>189</v>
      </c>
      <c r="Z2479">
        <v>447</v>
      </c>
      <c r="AA2479">
        <v>902</v>
      </c>
      <c r="AB2479">
        <v>83</v>
      </c>
      <c r="AC2479">
        <v>37</v>
      </c>
      <c r="AD2479">
        <v>54</v>
      </c>
      <c r="AE2479">
        <v>42</v>
      </c>
      <c r="AF2479">
        <v>800</v>
      </c>
      <c r="AG2479">
        <v>724</v>
      </c>
      <c r="AH2479">
        <v>4.5599999999999996</v>
      </c>
      <c r="AI2479">
        <v>2</v>
      </c>
      <c r="AJ2479">
        <v>9</v>
      </c>
      <c r="AK2479">
        <v>38</v>
      </c>
      <c r="AL2479">
        <v>4283</v>
      </c>
      <c r="AM2479">
        <v>1458</v>
      </c>
      <c r="AN2479">
        <v>180</v>
      </c>
      <c r="AO2479">
        <v>580</v>
      </c>
      <c r="AP2479">
        <v>1052</v>
      </c>
      <c r="AQ2479">
        <v>107</v>
      </c>
      <c r="AR2479">
        <v>154</v>
      </c>
      <c r="AS2479">
        <v>0.98199999999999998</v>
      </c>
      <c r="AT2479" t="s">
        <v>218</v>
      </c>
      <c r="AU2479" t="s">
        <v>583</v>
      </c>
      <c r="AV2479">
        <v>2624740</v>
      </c>
      <c r="AW2479">
        <v>99</v>
      </c>
      <c r="AX2479">
        <v>99</v>
      </c>
      <c r="AY2479" t="s">
        <v>95</v>
      </c>
      <c r="AZ2479" t="s">
        <v>95</v>
      </c>
      <c r="BA2479" t="s">
        <v>95</v>
      </c>
    </row>
    <row r="2480" spans="1:53" x14ac:dyDescent="0.55000000000000004">
      <c r="A2480">
        <v>2005</v>
      </c>
      <c r="B2480" s="5" t="b">
        <f>Teams[[#This Row],[yearID]]&gt;=1973</f>
        <v>1</v>
      </c>
      <c r="C2480" s="5" t="b">
        <f>Teams[[#This Row],[yearID]]&gt;=1903</f>
        <v>1</v>
      </c>
      <c r="D2480" t="s">
        <v>410</v>
      </c>
      <c r="E2480" t="s">
        <v>54</v>
      </c>
      <c r="F2480" t="s">
        <v>54</v>
      </c>
      <c r="G2480" s="5" t="str">
        <f>VLOOKUP(Teams[[#This Row],[franchID]],TeamsFranchises!$A$2:$D$121,2,FALSE)</f>
        <v>Boston Red Sox</v>
      </c>
      <c r="H2480" t="s">
        <v>37</v>
      </c>
      <c r="I2480">
        <v>2</v>
      </c>
      <c r="J2480">
        <v>162</v>
      </c>
      <c r="K2480">
        <v>81</v>
      </c>
      <c r="L2480">
        <v>95</v>
      </c>
      <c r="M2480">
        <v>67</v>
      </c>
      <c r="N2480" t="s">
        <v>51</v>
      </c>
      <c r="O2480" t="s">
        <v>76</v>
      </c>
      <c r="P2480" t="s">
        <v>51</v>
      </c>
      <c r="Q2480" s="5">
        <f>IF(Teams[[#This Row],[LgWin]]="Y", 1,
IF(Teams[[#This Row],[LgWin]] = "N", 0, " "))</f>
        <v>0</v>
      </c>
      <c r="R2480" t="s">
        <v>51</v>
      </c>
      <c r="S2480" s="5">
        <f>IF(Teams[[#This Row],[WSWin]]="Y", 1,
IF(Teams[[#This Row],[WSWin]] = "N", 0, " "))</f>
        <v>0</v>
      </c>
      <c r="T2480">
        <v>910</v>
      </c>
      <c r="U2480">
        <v>5626</v>
      </c>
      <c r="V2480">
        <v>1579</v>
      </c>
      <c r="W2480">
        <v>339</v>
      </c>
      <c r="X2480">
        <v>21</v>
      </c>
      <c r="Y2480">
        <v>199</v>
      </c>
      <c r="Z2480">
        <v>653</v>
      </c>
      <c r="AA2480">
        <v>1044</v>
      </c>
      <c r="AB2480">
        <v>45</v>
      </c>
      <c r="AC2480">
        <v>12</v>
      </c>
      <c r="AD2480">
        <v>47</v>
      </c>
      <c r="AE2480">
        <v>63</v>
      </c>
      <c r="AF2480">
        <v>805</v>
      </c>
      <c r="AG2480">
        <v>752</v>
      </c>
      <c r="AH2480">
        <v>4.74</v>
      </c>
      <c r="AI2480">
        <v>6</v>
      </c>
      <c r="AJ2480">
        <v>8</v>
      </c>
      <c r="AK2480">
        <v>38</v>
      </c>
      <c r="AL2480">
        <v>4287</v>
      </c>
      <c r="AM2480">
        <v>1550</v>
      </c>
      <c r="AN2480">
        <v>164</v>
      </c>
      <c r="AO2480">
        <v>440</v>
      </c>
      <c r="AP2480">
        <v>959</v>
      </c>
      <c r="AQ2480">
        <v>109</v>
      </c>
      <c r="AR2480">
        <v>135</v>
      </c>
      <c r="AS2480">
        <v>0.98199999999999998</v>
      </c>
      <c r="AT2480" t="s">
        <v>441</v>
      </c>
      <c r="AU2480" t="s">
        <v>493</v>
      </c>
      <c r="AV2480">
        <v>2847888</v>
      </c>
      <c r="AW2480">
        <v>104</v>
      </c>
      <c r="AX2480">
        <v>104</v>
      </c>
      <c r="AY2480" t="s">
        <v>54</v>
      </c>
      <c r="AZ2480" t="s">
        <v>54</v>
      </c>
      <c r="BA2480" t="s">
        <v>54</v>
      </c>
    </row>
    <row r="2481" spans="1:53" x14ac:dyDescent="0.55000000000000004">
      <c r="A2481">
        <v>2005</v>
      </c>
      <c r="B2481" s="5" t="b">
        <f>Teams[[#This Row],[yearID]]&gt;=1973</f>
        <v>1</v>
      </c>
      <c r="C2481" s="5" t="b">
        <f>Teams[[#This Row],[yearID]]&gt;=1903</f>
        <v>1</v>
      </c>
      <c r="D2481" t="s">
        <v>410</v>
      </c>
      <c r="E2481" t="s">
        <v>415</v>
      </c>
      <c r="F2481" t="s">
        <v>416</v>
      </c>
      <c r="G2481" s="5" t="str">
        <f>VLOOKUP(Teams[[#This Row],[franchID]],TeamsFranchises!$A$2:$D$121,2,FALSE)</f>
        <v>Chicago White Sox</v>
      </c>
      <c r="H2481" t="s">
        <v>591</v>
      </c>
      <c r="I2481">
        <v>1</v>
      </c>
      <c r="J2481">
        <v>162</v>
      </c>
      <c r="K2481">
        <v>81</v>
      </c>
      <c r="L2481">
        <v>99</v>
      </c>
      <c r="M2481">
        <v>63</v>
      </c>
      <c r="N2481" t="s">
        <v>76</v>
      </c>
      <c r="O2481" t="s">
        <v>51</v>
      </c>
      <c r="P2481" t="s">
        <v>76</v>
      </c>
      <c r="Q2481" s="5">
        <f>IF(Teams[[#This Row],[LgWin]]="Y", 1,
IF(Teams[[#This Row],[LgWin]] = "N", 0, " "))</f>
        <v>1</v>
      </c>
      <c r="R2481" t="s">
        <v>76</v>
      </c>
      <c r="S2481" s="5">
        <f>IF(Teams[[#This Row],[WSWin]]="Y", 1,
IF(Teams[[#This Row],[WSWin]] = "N", 0, " "))</f>
        <v>1</v>
      </c>
      <c r="T2481">
        <v>741</v>
      </c>
      <c r="U2481">
        <v>5529</v>
      </c>
      <c r="V2481">
        <v>1450</v>
      </c>
      <c r="W2481">
        <v>253</v>
      </c>
      <c r="X2481">
        <v>23</v>
      </c>
      <c r="Y2481">
        <v>200</v>
      </c>
      <c r="Z2481">
        <v>435</v>
      </c>
      <c r="AA2481">
        <v>1002</v>
      </c>
      <c r="AB2481">
        <v>137</v>
      </c>
      <c r="AC2481">
        <v>67</v>
      </c>
      <c r="AD2481">
        <v>79</v>
      </c>
      <c r="AE2481">
        <v>49</v>
      </c>
      <c r="AF2481">
        <v>645</v>
      </c>
      <c r="AG2481">
        <v>592</v>
      </c>
      <c r="AH2481">
        <v>3.61</v>
      </c>
      <c r="AI2481">
        <v>9</v>
      </c>
      <c r="AJ2481">
        <v>10</v>
      </c>
      <c r="AK2481">
        <v>54</v>
      </c>
      <c r="AL2481">
        <v>4427</v>
      </c>
      <c r="AM2481">
        <v>1392</v>
      </c>
      <c r="AN2481">
        <v>167</v>
      </c>
      <c r="AO2481">
        <v>459</v>
      </c>
      <c r="AP2481">
        <v>1040</v>
      </c>
      <c r="AQ2481">
        <v>94</v>
      </c>
      <c r="AR2481">
        <v>166</v>
      </c>
      <c r="AS2481">
        <v>0.98499999999999999</v>
      </c>
      <c r="AT2481" t="s">
        <v>417</v>
      </c>
      <c r="AU2481" t="s">
        <v>617</v>
      </c>
      <c r="AV2481">
        <v>2342833</v>
      </c>
      <c r="AW2481">
        <v>103</v>
      </c>
      <c r="AX2481">
        <v>103</v>
      </c>
      <c r="AY2481" t="s">
        <v>416</v>
      </c>
      <c r="AZ2481" t="s">
        <v>415</v>
      </c>
      <c r="BA2481" t="s">
        <v>415</v>
      </c>
    </row>
    <row r="2482" spans="1:53" x14ac:dyDescent="0.55000000000000004">
      <c r="A2482">
        <v>2005</v>
      </c>
      <c r="B2482" s="5" t="b">
        <f>Teams[[#This Row],[yearID]]&gt;=1973</f>
        <v>1</v>
      </c>
      <c r="C2482" s="5" t="b">
        <f>Teams[[#This Row],[yearID]]&gt;=1903</f>
        <v>1</v>
      </c>
      <c r="D2482" t="s">
        <v>157</v>
      </c>
      <c r="E2482" t="s">
        <v>161</v>
      </c>
      <c r="F2482" t="s">
        <v>162</v>
      </c>
      <c r="G2482" s="5" t="str">
        <f>VLOOKUP(Teams[[#This Row],[franchID]],TeamsFranchises!$A$2:$D$121,2,FALSE)</f>
        <v>Chicago Cubs</v>
      </c>
      <c r="H2482" t="s">
        <v>591</v>
      </c>
      <c r="I2482">
        <v>4</v>
      </c>
      <c r="J2482">
        <v>162</v>
      </c>
      <c r="K2482">
        <v>81</v>
      </c>
      <c r="L2482">
        <v>79</v>
      </c>
      <c r="M2482">
        <v>83</v>
      </c>
      <c r="N2482" t="s">
        <v>51</v>
      </c>
      <c r="O2482" t="s">
        <v>51</v>
      </c>
      <c r="P2482" t="s">
        <v>51</v>
      </c>
      <c r="Q2482" s="5">
        <f>IF(Teams[[#This Row],[LgWin]]="Y", 1,
IF(Teams[[#This Row],[LgWin]] = "N", 0, " "))</f>
        <v>0</v>
      </c>
      <c r="R2482" t="s">
        <v>51</v>
      </c>
      <c r="S2482" s="5">
        <f>IF(Teams[[#This Row],[WSWin]]="Y", 1,
IF(Teams[[#This Row],[WSWin]] = "N", 0, " "))</f>
        <v>0</v>
      </c>
      <c r="T2482">
        <v>703</v>
      </c>
      <c r="U2482">
        <v>5584</v>
      </c>
      <c r="V2482">
        <v>1506</v>
      </c>
      <c r="W2482">
        <v>323</v>
      </c>
      <c r="X2482">
        <v>23</v>
      </c>
      <c r="Y2482">
        <v>194</v>
      </c>
      <c r="Z2482">
        <v>419</v>
      </c>
      <c r="AA2482">
        <v>920</v>
      </c>
      <c r="AB2482">
        <v>65</v>
      </c>
      <c r="AC2482">
        <v>39</v>
      </c>
      <c r="AD2482">
        <v>50</v>
      </c>
      <c r="AE2482">
        <v>37</v>
      </c>
      <c r="AF2482">
        <v>714</v>
      </c>
      <c r="AG2482">
        <v>671</v>
      </c>
      <c r="AH2482">
        <v>4.1900000000000004</v>
      </c>
      <c r="AI2482">
        <v>8</v>
      </c>
      <c r="AJ2482">
        <v>10</v>
      </c>
      <c r="AK2482">
        <v>39</v>
      </c>
      <c r="AL2482">
        <v>4320</v>
      </c>
      <c r="AM2482">
        <v>1357</v>
      </c>
      <c r="AN2482">
        <v>186</v>
      </c>
      <c r="AO2482">
        <v>576</v>
      </c>
      <c r="AP2482">
        <v>1256</v>
      </c>
      <c r="AQ2482">
        <v>101</v>
      </c>
      <c r="AR2482">
        <v>136</v>
      </c>
      <c r="AS2482">
        <v>0.98299999999999998</v>
      </c>
      <c r="AT2482" t="s">
        <v>434</v>
      </c>
      <c r="AU2482" t="s">
        <v>473</v>
      </c>
      <c r="AV2482">
        <v>3099992</v>
      </c>
      <c r="AW2482">
        <v>104</v>
      </c>
      <c r="AX2482">
        <v>104</v>
      </c>
      <c r="AY2482" t="s">
        <v>162</v>
      </c>
      <c r="AZ2482" t="s">
        <v>161</v>
      </c>
      <c r="BA2482" t="s">
        <v>161</v>
      </c>
    </row>
    <row r="2483" spans="1:53" x14ac:dyDescent="0.55000000000000004">
      <c r="A2483">
        <v>2005</v>
      </c>
      <c r="B2483" s="5" t="b">
        <f>Teams[[#This Row],[yearID]]&gt;=1973</f>
        <v>1</v>
      </c>
      <c r="C2483" s="5" t="b">
        <f>Teams[[#This Row],[yearID]]&gt;=1903</f>
        <v>1</v>
      </c>
      <c r="D2483" t="s">
        <v>157</v>
      </c>
      <c r="E2483" t="s">
        <v>167</v>
      </c>
      <c r="F2483" t="s">
        <v>167</v>
      </c>
      <c r="G2483" s="5" t="str">
        <f>VLOOKUP(Teams[[#This Row],[franchID]],TeamsFranchises!$A$2:$D$121,2,FALSE)</f>
        <v>Cincinnati Reds</v>
      </c>
      <c r="H2483" t="s">
        <v>591</v>
      </c>
      <c r="I2483">
        <v>5</v>
      </c>
      <c r="J2483">
        <v>163</v>
      </c>
      <c r="K2483">
        <v>82</v>
      </c>
      <c r="L2483">
        <v>73</v>
      </c>
      <c r="M2483">
        <v>89</v>
      </c>
      <c r="N2483" t="s">
        <v>51</v>
      </c>
      <c r="O2483" t="s">
        <v>51</v>
      </c>
      <c r="P2483" t="s">
        <v>51</v>
      </c>
      <c r="Q2483" s="5">
        <f>IF(Teams[[#This Row],[LgWin]]="Y", 1,
IF(Teams[[#This Row],[LgWin]] = "N", 0, " "))</f>
        <v>0</v>
      </c>
      <c r="R2483" t="s">
        <v>51</v>
      </c>
      <c r="S2483" s="5">
        <f>IF(Teams[[#This Row],[WSWin]]="Y", 1,
IF(Teams[[#This Row],[WSWin]] = "N", 0, " "))</f>
        <v>0</v>
      </c>
      <c r="T2483">
        <v>820</v>
      </c>
      <c r="U2483">
        <v>5565</v>
      </c>
      <c r="V2483">
        <v>1453</v>
      </c>
      <c r="W2483">
        <v>335</v>
      </c>
      <c r="X2483">
        <v>15</v>
      </c>
      <c r="Y2483">
        <v>222</v>
      </c>
      <c r="Z2483">
        <v>611</v>
      </c>
      <c r="AA2483">
        <v>1303</v>
      </c>
      <c r="AB2483">
        <v>72</v>
      </c>
      <c r="AC2483">
        <v>23</v>
      </c>
      <c r="AD2483">
        <v>62</v>
      </c>
      <c r="AE2483">
        <v>39</v>
      </c>
      <c r="AF2483">
        <v>889</v>
      </c>
      <c r="AG2483">
        <v>820</v>
      </c>
      <c r="AH2483">
        <v>5.15</v>
      </c>
      <c r="AI2483">
        <v>2</v>
      </c>
      <c r="AJ2483">
        <v>1</v>
      </c>
      <c r="AK2483">
        <v>31</v>
      </c>
      <c r="AL2483">
        <v>4299</v>
      </c>
      <c r="AM2483">
        <v>1657</v>
      </c>
      <c r="AN2483">
        <v>219</v>
      </c>
      <c r="AO2483">
        <v>492</v>
      </c>
      <c r="AP2483">
        <v>955</v>
      </c>
      <c r="AQ2483">
        <v>104</v>
      </c>
      <c r="AR2483">
        <v>133</v>
      </c>
      <c r="AS2483">
        <v>0.98299999999999998</v>
      </c>
      <c r="AT2483" t="s">
        <v>165</v>
      </c>
      <c r="AU2483" t="s">
        <v>618</v>
      </c>
      <c r="AV2483">
        <v>1943067</v>
      </c>
      <c r="AW2483">
        <v>100</v>
      </c>
      <c r="AX2483">
        <v>101</v>
      </c>
      <c r="AY2483" t="s">
        <v>167</v>
      </c>
      <c r="AZ2483" t="s">
        <v>167</v>
      </c>
      <c r="BA2483" t="s">
        <v>167</v>
      </c>
    </row>
    <row r="2484" spans="1:53" x14ac:dyDescent="0.55000000000000004">
      <c r="A2484">
        <v>2005</v>
      </c>
      <c r="B2484" s="5" t="b">
        <f>Teams[[#This Row],[yearID]]&gt;=1973</f>
        <v>1</v>
      </c>
      <c r="C2484" s="5" t="b">
        <f>Teams[[#This Row],[yearID]]&gt;=1903</f>
        <v>1</v>
      </c>
      <c r="D2484" t="s">
        <v>410</v>
      </c>
      <c r="E2484" t="s">
        <v>64</v>
      </c>
      <c r="F2484" t="s">
        <v>64</v>
      </c>
      <c r="G2484" s="5" t="str">
        <f>VLOOKUP(Teams[[#This Row],[franchID]],TeamsFranchises!$A$2:$D$121,2,FALSE)</f>
        <v>Cleveland Indians</v>
      </c>
      <c r="H2484" t="s">
        <v>591</v>
      </c>
      <c r="I2484">
        <v>2</v>
      </c>
      <c r="J2484">
        <v>162</v>
      </c>
      <c r="K2484">
        <v>81</v>
      </c>
      <c r="L2484">
        <v>93</v>
      </c>
      <c r="M2484">
        <v>69</v>
      </c>
      <c r="N2484" t="s">
        <v>51</v>
      </c>
      <c r="O2484" t="s">
        <v>51</v>
      </c>
      <c r="P2484" t="s">
        <v>51</v>
      </c>
      <c r="Q2484" s="5">
        <f>IF(Teams[[#This Row],[LgWin]]="Y", 1,
IF(Teams[[#This Row],[LgWin]] = "N", 0, " "))</f>
        <v>0</v>
      </c>
      <c r="R2484" t="s">
        <v>51</v>
      </c>
      <c r="S2484" s="5">
        <f>IF(Teams[[#This Row],[WSWin]]="Y", 1,
IF(Teams[[#This Row],[WSWin]] = "N", 0, " "))</f>
        <v>0</v>
      </c>
      <c r="T2484">
        <v>790</v>
      </c>
      <c r="U2484">
        <v>5609</v>
      </c>
      <c r="V2484">
        <v>1522</v>
      </c>
      <c r="W2484">
        <v>337</v>
      </c>
      <c r="X2484">
        <v>30</v>
      </c>
      <c r="Y2484">
        <v>207</v>
      </c>
      <c r="Z2484">
        <v>503</v>
      </c>
      <c r="AA2484">
        <v>1093</v>
      </c>
      <c r="AB2484">
        <v>62</v>
      </c>
      <c r="AC2484">
        <v>36</v>
      </c>
      <c r="AD2484">
        <v>54</v>
      </c>
      <c r="AE2484">
        <v>50</v>
      </c>
      <c r="AF2484">
        <v>642</v>
      </c>
      <c r="AG2484">
        <v>582</v>
      </c>
      <c r="AH2484">
        <v>3.61</v>
      </c>
      <c r="AI2484">
        <v>6</v>
      </c>
      <c r="AJ2484">
        <v>10</v>
      </c>
      <c r="AK2484">
        <v>51</v>
      </c>
      <c r="AL2484">
        <v>4358</v>
      </c>
      <c r="AM2484">
        <v>1363</v>
      </c>
      <c r="AN2484">
        <v>157</v>
      </c>
      <c r="AO2484">
        <v>413</v>
      </c>
      <c r="AP2484">
        <v>1050</v>
      </c>
      <c r="AQ2484">
        <v>106</v>
      </c>
      <c r="AR2484">
        <v>156</v>
      </c>
      <c r="AS2484">
        <v>0.98299999999999998</v>
      </c>
      <c r="AT2484" t="s">
        <v>487</v>
      </c>
      <c r="AU2484" t="s">
        <v>592</v>
      </c>
      <c r="AV2484">
        <v>2013763</v>
      </c>
      <c r="AW2484">
        <v>96</v>
      </c>
      <c r="AX2484">
        <v>96</v>
      </c>
      <c r="AY2484" t="s">
        <v>64</v>
      </c>
      <c r="AZ2484" t="s">
        <v>64</v>
      </c>
      <c r="BA2484" t="s">
        <v>64</v>
      </c>
    </row>
    <row r="2485" spans="1:53" x14ac:dyDescent="0.55000000000000004">
      <c r="A2485">
        <v>2005</v>
      </c>
      <c r="B2485" s="5" t="b">
        <f>Teams[[#This Row],[yearID]]&gt;=1973</f>
        <v>1</v>
      </c>
      <c r="C2485" s="5" t="b">
        <f>Teams[[#This Row],[yearID]]&gt;=1903</f>
        <v>1</v>
      </c>
      <c r="D2485" t="s">
        <v>157</v>
      </c>
      <c r="E2485" t="s">
        <v>241</v>
      </c>
      <c r="F2485" t="s">
        <v>241</v>
      </c>
      <c r="G2485" s="5" t="str">
        <f>VLOOKUP(Teams[[#This Row],[franchID]],TeamsFranchises!$A$2:$D$121,2,FALSE)</f>
        <v>Colorado Rockies</v>
      </c>
      <c r="H2485" t="s">
        <v>8</v>
      </c>
      <c r="I2485">
        <v>5</v>
      </c>
      <c r="J2485">
        <v>162</v>
      </c>
      <c r="K2485">
        <v>81</v>
      </c>
      <c r="L2485">
        <v>67</v>
      </c>
      <c r="M2485">
        <v>95</v>
      </c>
      <c r="N2485" t="s">
        <v>51</v>
      </c>
      <c r="O2485" t="s">
        <v>51</v>
      </c>
      <c r="P2485" t="s">
        <v>51</v>
      </c>
      <c r="Q2485" s="5">
        <f>IF(Teams[[#This Row],[LgWin]]="Y", 1,
IF(Teams[[#This Row],[LgWin]] = "N", 0, " "))</f>
        <v>0</v>
      </c>
      <c r="R2485" t="s">
        <v>51</v>
      </c>
      <c r="S2485" s="5">
        <f>IF(Teams[[#This Row],[WSWin]]="Y", 1,
IF(Teams[[#This Row],[WSWin]] = "N", 0, " "))</f>
        <v>0</v>
      </c>
      <c r="T2485">
        <v>740</v>
      </c>
      <c r="U2485">
        <v>5542</v>
      </c>
      <c r="V2485">
        <v>1477</v>
      </c>
      <c r="W2485">
        <v>280</v>
      </c>
      <c r="X2485">
        <v>34</v>
      </c>
      <c r="Y2485">
        <v>150</v>
      </c>
      <c r="Z2485">
        <v>509</v>
      </c>
      <c r="AA2485">
        <v>1103</v>
      </c>
      <c r="AB2485">
        <v>65</v>
      </c>
      <c r="AC2485">
        <v>32</v>
      </c>
      <c r="AD2485">
        <v>64</v>
      </c>
      <c r="AE2485">
        <v>34</v>
      </c>
      <c r="AF2485">
        <v>862</v>
      </c>
      <c r="AG2485">
        <v>808</v>
      </c>
      <c r="AH2485">
        <v>5.13</v>
      </c>
      <c r="AI2485">
        <v>4</v>
      </c>
      <c r="AJ2485">
        <v>4</v>
      </c>
      <c r="AK2485">
        <v>37</v>
      </c>
      <c r="AL2485">
        <v>4256</v>
      </c>
      <c r="AM2485">
        <v>1600</v>
      </c>
      <c r="AN2485">
        <v>175</v>
      </c>
      <c r="AO2485">
        <v>604</v>
      </c>
      <c r="AP2485">
        <v>981</v>
      </c>
      <c r="AQ2485">
        <v>118</v>
      </c>
      <c r="AR2485">
        <v>158</v>
      </c>
      <c r="AS2485">
        <v>0.98099999999999998</v>
      </c>
      <c r="AT2485" t="s">
        <v>584</v>
      </c>
      <c r="AU2485" t="s">
        <v>594</v>
      </c>
      <c r="AV2485">
        <v>1914389</v>
      </c>
      <c r="AW2485">
        <v>112</v>
      </c>
      <c r="AX2485">
        <v>113</v>
      </c>
      <c r="AY2485" t="s">
        <v>241</v>
      </c>
      <c r="AZ2485" t="s">
        <v>241</v>
      </c>
      <c r="BA2485" t="s">
        <v>241</v>
      </c>
    </row>
    <row r="2486" spans="1:53" x14ac:dyDescent="0.55000000000000004">
      <c r="A2486">
        <v>2005</v>
      </c>
      <c r="B2486" s="5" t="b">
        <f>Teams[[#This Row],[yearID]]&gt;=1973</f>
        <v>1</v>
      </c>
      <c r="C2486" s="5" t="b">
        <f>Teams[[#This Row],[yearID]]&gt;=1903</f>
        <v>1</v>
      </c>
      <c r="D2486" t="s">
        <v>410</v>
      </c>
      <c r="E2486" t="s">
        <v>419</v>
      </c>
      <c r="F2486" t="s">
        <v>419</v>
      </c>
      <c r="G2486" s="5" t="str">
        <f>VLOOKUP(Teams[[#This Row],[franchID]],TeamsFranchises!$A$2:$D$121,2,FALSE)</f>
        <v>Detroit Tigers</v>
      </c>
      <c r="H2486" t="s">
        <v>591</v>
      </c>
      <c r="I2486">
        <v>4</v>
      </c>
      <c r="J2486">
        <v>162</v>
      </c>
      <c r="K2486">
        <v>81</v>
      </c>
      <c r="L2486">
        <v>71</v>
      </c>
      <c r="M2486">
        <v>91</v>
      </c>
      <c r="N2486" t="s">
        <v>51</v>
      </c>
      <c r="O2486" t="s">
        <v>51</v>
      </c>
      <c r="P2486" t="s">
        <v>51</v>
      </c>
      <c r="Q2486" s="5">
        <f>IF(Teams[[#This Row],[LgWin]]="Y", 1,
IF(Teams[[#This Row],[LgWin]] = "N", 0, " "))</f>
        <v>0</v>
      </c>
      <c r="R2486" t="s">
        <v>51</v>
      </c>
      <c r="S2486" s="5">
        <f>IF(Teams[[#This Row],[WSWin]]="Y", 1,
IF(Teams[[#This Row],[WSWin]] = "N", 0, " "))</f>
        <v>0</v>
      </c>
      <c r="T2486">
        <v>723</v>
      </c>
      <c r="U2486">
        <v>5602</v>
      </c>
      <c r="V2486">
        <v>1521</v>
      </c>
      <c r="W2486">
        <v>283</v>
      </c>
      <c r="X2486">
        <v>45</v>
      </c>
      <c r="Y2486">
        <v>168</v>
      </c>
      <c r="Z2486">
        <v>384</v>
      </c>
      <c r="AA2486">
        <v>1038</v>
      </c>
      <c r="AB2486">
        <v>66</v>
      </c>
      <c r="AC2486">
        <v>28</v>
      </c>
      <c r="AD2486">
        <v>53</v>
      </c>
      <c r="AE2486">
        <v>52</v>
      </c>
      <c r="AF2486">
        <v>787</v>
      </c>
      <c r="AG2486">
        <v>719</v>
      </c>
      <c r="AH2486">
        <v>4.51</v>
      </c>
      <c r="AI2486">
        <v>7</v>
      </c>
      <c r="AJ2486">
        <v>2</v>
      </c>
      <c r="AK2486">
        <v>37</v>
      </c>
      <c r="AL2486">
        <v>4307</v>
      </c>
      <c r="AM2486">
        <v>1504</v>
      </c>
      <c r="AN2486">
        <v>193</v>
      </c>
      <c r="AO2486">
        <v>461</v>
      </c>
      <c r="AP2486">
        <v>907</v>
      </c>
      <c r="AQ2486">
        <v>110</v>
      </c>
      <c r="AR2486">
        <v>171</v>
      </c>
      <c r="AS2486">
        <v>0.98199999999999998</v>
      </c>
      <c r="AT2486" t="s">
        <v>420</v>
      </c>
      <c r="AU2486" t="s">
        <v>610</v>
      </c>
      <c r="AV2486">
        <v>2024431</v>
      </c>
      <c r="AW2486">
        <v>98</v>
      </c>
      <c r="AX2486">
        <v>98</v>
      </c>
      <c r="AY2486" t="s">
        <v>419</v>
      </c>
      <c r="AZ2486" t="s">
        <v>419</v>
      </c>
      <c r="BA2486" t="s">
        <v>419</v>
      </c>
    </row>
    <row r="2487" spans="1:53" x14ac:dyDescent="0.55000000000000004">
      <c r="A2487">
        <v>2005</v>
      </c>
      <c r="B2487" s="5" t="b">
        <f>Teams[[#This Row],[yearID]]&gt;=1973</f>
        <v>1</v>
      </c>
      <c r="C2487" s="5" t="b">
        <f>Teams[[#This Row],[yearID]]&gt;=1903</f>
        <v>1</v>
      </c>
      <c r="D2487" t="s">
        <v>157</v>
      </c>
      <c r="E2487" t="s">
        <v>586</v>
      </c>
      <c r="F2487" t="s">
        <v>587</v>
      </c>
      <c r="G2487" s="5" t="str">
        <f>VLOOKUP(Teams[[#This Row],[franchID]],TeamsFranchises!$A$2:$D$121,2,FALSE)</f>
        <v>Florida Marlins</v>
      </c>
      <c r="H2487" t="s">
        <v>37</v>
      </c>
      <c r="I2487">
        <v>3</v>
      </c>
      <c r="J2487">
        <v>162</v>
      </c>
      <c r="K2487">
        <v>81</v>
      </c>
      <c r="L2487">
        <v>83</v>
      </c>
      <c r="M2487">
        <v>79</v>
      </c>
      <c r="N2487" t="s">
        <v>51</v>
      </c>
      <c r="O2487" t="s">
        <v>51</v>
      </c>
      <c r="P2487" t="s">
        <v>51</v>
      </c>
      <c r="Q2487" s="5">
        <f>IF(Teams[[#This Row],[LgWin]]="Y", 1,
IF(Teams[[#This Row],[LgWin]] = "N", 0, " "))</f>
        <v>0</v>
      </c>
      <c r="R2487" t="s">
        <v>51</v>
      </c>
      <c r="S2487" s="5">
        <f>IF(Teams[[#This Row],[WSWin]]="Y", 1,
IF(Teams[[#This Row],[WSWin]] = "N", 0, " "))</f>
        <v>0</v>
      </c>
      <c r="T2487">
        <v>717</v>
      </c>
      <c r="U2487">
        <v>5502</v>
      </c>
      <c r="V2487">
        <v>1499</v>
      </c>
      <c r="W2487">
        <v>306</v>
      </c>
      <c r="X2487">
        <v>32</v>
      </c>
      <c r="Y2487">
        <v>128</v>
      </c>
      <c r="Z2487">
        <v>512</v>
      </c>
      <c r="AA2487">
        <v>918</v>
      </c>
      <c r="AB2487">
        <v>96</v>
      </c>
      <c r="AC2487">
        <v>38</v>
      </c>
      <c r="AD2487">
        <v>67</v>
      </c>
      <c r="AE2487">
        <v>50</v>
      </c>
      <c r="AF2487">
        <v>732</v>
      </c>
      <c r="AG2487">
        <v>666</v>
      </c>
      <c r="AH2487">
        <v>4.16</v>
      </c>
      <c r="AI2487">
        <v>14</v>
      </c>
      <c r="AJ2487">
        <v>15</v>
      </c>
      <c r="AK2487">
        <v>42</v>
      </c>
      <c r="AL2487">
        <v>4327</v>
      </c>
      <c r="AM2487">
        <v>1459</v>
      </c>
      <c r="AN2487">
        <v>116</v>
      </c>
      <c r="AO2487">
        <v>563</v>
      </c>
      <c r="AP2487">
        <v>1125</v>
      </c>
      <c r="AQ2487">
        <v>103</v>
      </c>
      <c r="AR2487">
        <v>177</v>
      </c>
      <c r="AS2487">
        <v>0.98299999999999998</v>
      </c>
      <c r="AT2487" t="s">
        <v>588</v>
      </c>
      <c r="AU2487" t="s">
        <v>625</v>
      </c>
      <c r="AV2487">
        <v>1852608</v>
      </c>
      <c r="AW2487">
        <v>94</v>
      </c>
      <c r="AX2487">
        <v>94</v>
      </c>
      <c r="AY2487" t="s">
        <v>587</v>
      </c>
      <c r="AZ2487" t="s">
        <v>586</v>
      </c>
      <c r="BA2487" t="s">
        <v>586</v>
      </c>
    </row>
    <row r="2488" spans="1:53" x14ac:dyDescent="0.55000000000000004">
      <c r="A2488">
        <v>2005</v>
      </c>
      <c r="B2488" s="5" t="b">
        <f>Teams[[#This Row],[yearID]]&gt;=1973</f>
        <v>1</v>
      </c>
      <c r="C2488" s="5" t="b">
        <f>Teams[[#This Row],[yearID]]&gt;=1903</f>
        <v>1</v>
      </c>
      <c r="D2488" t="s">
        <v>157</v>
      </c>
      <c r="E2488" t="s">
        <v>528</v>
      </c>
      <c r="F2488" t="s">
        <v>528</v>
      </c>
      <c r="G2488" s="5" t="str">
        <f>VLOOKUP(Teams[[#This Row],[franchID]],TeamsFranchises!$A$2:$D$121,2,FALSE)</f>
        <v>Houston Astros</v>
      </c>
      <c r="H2488" t="s">
        <v>591</v>
      </c>
      <c r="I2488">
        <v>2</v>
      </c>
      <c r="J2488">
        <v>163</v>
      </c>
      <c r="K2488">
        <v>81</v>
      </c>
      <c r="L2488">
        <v>89</v>
      </c>
      <c r="M2488">
        <v>73</v>
      </c>
      <c r="N2488" t="s">
        <v>51</v>
      </c>
      <c r="O2488" t="s">
        <v>76</v>
      </c>
      <c r="P2488" t="s">
        <v>76</v>
      </c>
      <c r="Q2488" s="5">
        <f>IF(Teams[[#This Row],[LgWin]]="Y", 1,
IF(Teams[[#This Row],[LgWin]] = "N", 0, " "))</f>
        <v>1</v>
      </c>
      <c r="R2488" t="s">
        <v>51</v>
      </c>
      <c r="S2488" s="5">
        <f>IF(Teams[[#This Row],[WSWin]]="Y", 1,
IF(Teams[[#This Row],[WSWin]] = "N", 0, " "))</f>
        <v>0</v>
      </c>
      <c r="T2488">
        <v>693</v>
      </c>
      <c r="U2488">
        <v>5462</v>
      </c>
      <c r="V2488">
        <v>1400</v>
      </c>
      <c r="W2488">
        <v>281</v>
      </c>
      <c r="X2488">
        <v>32</v>
      </c>
      <c r="Y2488">
        <v>161</v>
      </c>
      <c r="Z2488">
        <v>481</v>
      </c>
      <c r="AA2488">
        <v>1037</v>
      </c>
      <c r="AB2488">
        <v>115</v>
      </c>
      <c r="AC2488">
        <v>44</v>
      </c>
      <c r="AD2488">
        <v>72</v>
      </c>
      <c r="AE2488">
        <v>42</v>
      </c>
      <c r="AF2488">
        <v>609</v>
      </c>
      <c r="AG2488">
        <v>563</v>
      </c>
      <c r="AH2488">
        <v>3.51</v>
      </c>
      <c r="AI2488">
        <v>6</v>
      </c>
      <c r="AJ2488">
        <v>11</v>
      </c>
      <c r="AK2488">
        <v>45</v>
      </c>
      <c r="AL2488">
        <v>4329</v>
      </c>
      <c r="AM2488">
        <v>1336</v>
      </c>
      <c r="AN2488">
        <v>155</v>
      </c>
      <c r="AO2488">
        <v>440</v>
      </c>
      <c r="AP2488">
        <v>1164</v>
      </c>
      <c r="AQ2488">
        <v>89</v>
      </c>
      <c r="AR2488">
        <v>146</v>
      </c>
      <c r="AS2488">
        <v>0.98499999999999999</v>
      </c>
      <c r="AT2488" t="s">
        <v>539</v>
      </c>
      <c r="AU2488" t="s">
        <v>616</v>
      </c>
      <c r="AV2488">
        <v>2804760</v>
      </c>
      <c r="AW2488">
        <v>101</v>
      </c>
      <c r="AX2488">
        <v>100</v>
      </c>
      <c r="AY2488" t="s">
        <v>528</v>
      </c>
      <c r="AZ2488" t="s">
        <v>528</v>
      </c>
      <c r="BA2488" t="s">
        <v>528</v>
      </c>
    </row>
    <row r="2489" spans="1:53" x14ac:dyDescent="0.55000000000000004">
      <c r="A2489">
        <v>2005</v>
      </c>
      <c r="B2489" s="5" t="b">
        <f>Teams[[#This Row],[yearID]]&gt;=1973</f>
        <v>1</v>
      </c>
      <c r="C2489" s="5" t="b">
        <f>Teams[[#This Row],[yearID]]&gt;=1903</f>
        <v>1</v>
      </c>
      <c r="D2489" t="s">
        <v>410</v>
      </c>
      <c r="E2489" t="s">
        <v>509</v>
      </c>
      <c r="F2489" t="s">
        <v>548</v>
      </c>
      <c r="G2489" s="5" t="str">
        <f>VLOOKUP(Teams[[#This Row],[franchID]],TeamsFranchises!$A$2:$D$121,2,FALSE)</f>
        <v>Kansas City Royals</v>
      </c>
      <c r="H2489" t="s">
        <v>591</v>
      </c>
      <c r="I2489">
        <v>5</v>
      </c>
      <c r="J2489">
        <v>162</v>
      </c>
      <c r="K2489">
        <v>81</v>
      </c>
      <c r="L2489">
        <v>56</v>
      </c>
      <c r="M2489">
        <v>106</v>
      </c>
      <c r="N2489" t="s">
        <v>51</v>
      </c>
      <c r="O2489" t="s">
        <v>51</v>
      </c>
      <c r="P2489" t="s">
        <v>51</v>
      </c>
      <c r="Q2489" s="5">
        <f>IF(Teams[[#This Row],[LgWin]]="Y", 1,
IF(Teams[[#This Row],[LgWin]] = "N", 0, " "))</f>
        <v>0</v>
      </c>
      <c r="R2489" t="s">
        <v>51</v>
      </c>
      <c r="S2489" s="5">
        <f>IF(Teams[[#This Row],[WSWin]]="Y", 1,
IF(Teams[[#This Row],[WSWin]] = "N", 0, " "))</f>
        <v>0</v>
      </c>
      <c r="T2489">
        <v>701</v>
      </c>
      <c r="U2489">
        <v>5503</v>
      </c>
      <c r="V2489">
        <v>1445</v>
      </c>
      <c r="W2489">
        <v>289</v>
      </c>
      <c r="X2489">
        <v>34</v>
      </c>
      <c r="Y2489">
        <v>126</v>
      </c>
      <c r="Z2489">
        <v>424</v>
      </c>
      <c r="AA2489">
        <v>1008</v>
      </c>
      <c r="AB2489">
        <v>53</v>
      </c>
      <c r="AC2489">
        <v>33</v>
      </c>
      <c r="AD2489">
        <v>63</v>
      </c>
      <c r="AE2489">
        <v>50</v>
      </c>
      <c r="AF2489">
        <v>935</v>
      </c>
      <c r="AG2489">
        <v>862</v>
      </c>
      <c r="AH2489">
        <v>5.49</v>
      </c>
      <c r="AI2489">
        <v>4</v>
      </c>
      <c r="AJ2489">
        <v>4</v>
      </c>
      <c r="AK2489">
        <v>25</v>
      </c>
      <c r="AL2489">
        <v>4240</v>
      </c>
      <c r="AM2489">
        <v>1640</v>
      </c>
      <c r="AN2489">
        <v>178</v>
      </c>
      <c r="AO2489">
        <v>580</v>
      </c>
      <c r="AP2489">
        <v>924</v>
      </c>
      <c r="AQ2489">
        <v>125</v>
      </c>
      <c r="AR2489">
        <v>163</v>
      </c>
      <c r="AS2489">
        <v>0.97899999999999998</v>
      </c>
      <c r="AT2489" t="s">
        <v>549</v>
      </c>
      <c r="AU2489" t="s">
        <v>590</v>
      </c>
      <c r="AV2489">
        <v>1371181</v>
      </c>
      <c r="AW2489">
        <v>99</v>
      </c>
      <c r="AX2489">
        <v>101</v>
      </c>
      <c r="AY2489" t="s">
        <v>548</v>
      </c>
      <c r="AZ2489" t="s">
        <v>509</v>
      </c>
      <c r="BA2489" t="s">
        <v>509</v>
      </c>
    </row>
    <row r="2490" spans="1:53" x14ac:dyDescent="0.55000000000000004">
      <c r="A2490">
        <v>2005</v>
      </c>
      <c r="B2490" s="5" t="b">
        <f>Teams[[#This Row],[yearID]]&gt;=1973</f>
        <v>1</v>
      </c>
      <c r="C2490" s="5" t="b">
        <f>Teams[[#This Row],[yearID]]&gt;=1903</f>
        <v>1</v>
      </c>
      <c r="D2490" t="s">
        <v>410</v>
      </c>
      <c r="E2490" t="s">
        <v>519</v>
      </c>
      <c r="F2490" t="s">
        <v>520</v>
      </c>
      <c r="G2490" s="5" t="str">
        <f>VLOOKUP(Teams[[#This Row],[franchID]],TeamsFranchises!$A$2:$D$121,2,FALSE)</f>
        <v>Los Angeles Angels of Anaheim</v>
      </c>
      <c r="H2490" t="s">
        <v>8</v>
      </c>
      <c r="I2490">
        <v>1</v>
      </c>
      <c r="J2490">
        <v>162</v>
      </c>
      <c r="K2490">
        <v>81</v>
      </c>
      <c r="L2490">
        <v>95</v>
      </c>
      <c r="M2490">
        <v>67</v>
      </c>
      <c r="N2490" t="s">
        <v>76</v>
      </c>
      <c r="O2490" t="s">
        <v>51</v>
      </c>
      <c r="P2490" t="s">
        <v>51</v>
      </c>
      <c r="Q2490" s="5">
        <f>IF(Teams[[#This Row],[LgWin]]="Y", 1,
IF(Teams[[#This Row],[LgWin]] = "N", 0, " "))</f>
        <v>0</v>
      </c>
      <c r="R2490" t="s">
        <v>51</v>
      </c>
      <c r="S2490" s="5">
        <f>IF(Teams[[#This Row],[WSWin]]="Y", 1,
IF(Teams[[#This Row],[WSWin]] = "N", 0, " "))</f>
        <v>0</v>
      </c>
      <c r="T2490">
        <v>761</v>
      </c>
      <c r="U2490">
        <v>5624</v>
      </c>
      <c r="V2490">
        <v>1520</v>
      </c>
      <c r="W2490">
        <v>278</v>
      </c>
      <c r="X2490">
        <v>30</v>
      </c>
      <c r="Y2490">
        <v>147</v>
      </c>
      <c r="Z2490">
        <v>447</v>
      </c>
      <c r="AA2490">
        <v>848</v>
      </c>
      <c r="AB2490">
        <v>161</v>
      </c>
      <c r="AC2490">
        <v>57</v>
      </c>
      <c r="AD2490">
        <v>29</v>
      </c>
      <c r="AE2490">
        <v>39</v>
      </c>
      <c r="AF2490">
        <v>643</v>
      </c>
      <c r="AG2490">
        <v>598</v>
      </c>
      <c r="AH2490">
        <v>3.68</v>
      </c>
      <c r="AI2490">
        <v>7</v>
      </c>
      <c r="AJ2490">
        <v>11</v>
      </c>
      <c r="AK2490">
        <v>54</v>
      </c>
      <c r="AL2490">
        <v>4393</v>
      </c>
      <c r="AM2490">
        <v>1419</v>
      </c>
      <c r="AN2490">
        <v>158</v>
      </c>
      <c r="AO2490">
        <v>443</v>
      </c>
      <c r="AP2490">
        <v>1126</v>
      </c>
      <c r="AQ2490">
        <v>87</v>
      </c>
      <c r="AR2490">
        <v>139</v>
      </c>
      <c r="AS2490">
        <v>0.98599999999999999</v>
      </c>
      <c r="AT2490" t="s">
        <v>626</v>
      </c>
      <c r="AU2490" t="s">
        <v>627</v>
      </c>
      <c r="AV2490">
        <v>3404686</v>
      </c>
      <c r="AW2490">
        <v>98</v>
      </c>
      <c r="AX2490">
        <v>97</v>
      </c>
      <c r="AY2490" t="s">
        <v>519</v>
      </c>
      <c r="AZ2490" t="s">
        <v>520</v>
      </c>
      <c r="BA2490" t="s">
        <v>520</v>
      </c>
    </row>
    <row r="2491" spans="1:53" x14ac:dyDescent="0.55000000000000004">
      <c r="A2491">
        <v>2005</v>
      </c>
      <c r="B2491" s="5" t="b">
        <f>Teams[[#This Row],[yearID]]&gt;=1973</f>
        <v>1</v>
      </c>
      <c r="C2491" s="5" t="b">
        <f>Teams[[#This Row],[yearID]]&gt;=1903</f>
        <v>1</v>
      </c>
      <c r="D2491" t="s">
        <v>157</v>
      </c>
      <c r="E2491" t="s">
        <v>511</v>
      </c>
      <c r="F2491" t="s">
        <v>260</v>
      </c>
      <c r="G2491" s="5" t="str">
        <f>VLOOKUP(Teams[[#This Row],[franchID]],TeamsFranchises!$A$2:$D$121,2,FALSE)</f>
        <v>Los Angeles Dodgers</v>
      </c>
      <c r="H2491" t="s">
        <v>8</v>
      </c>
      <c r="I2491">
        <v>4</v>
      </c>
      <c r="J2491">
        <v>162</v>
      </c>
      <c r="K2491">
        <v>81</v>
      </c>
      <c r="L2491">
        <v>71</v>
      </c>
      <c r="M2491">
        <v>91</v>
      </c>
      <c r="N2491" t="s">
        <v>51</v>
      </c>
      <c r="O2491" t="s">
        <v>51</v>
      </c>
      <c r="P2491" t="s">
        <v>51</v>
      </c>
      <c r="Q2491" s="5">
        <f>IF(Teams[[#This Row],[LgWin]]="Y", 1,
IF(Teams[[#This Row],[LgWin]] = "N", 0, " "))</f>
        <v>0</v>
      </c>
      <c r="R2491" t="s">
        <v>51</v>
      </c>
      <c r="S2491" s="5">
        <f>IF(Teams[[#This Row],[WSWin]]="Y", 1,
IF(Teams[[#This Row],[WSWin]] = "N", 0, " "))</f>
        <v>0</v>
      </c>
      <c r="T2491">
        <v>685</v>
      </c>
      <c r="U2491">
        <v>5433</v>
      </c>
      <c r="V2491">
        <v>1374</v>
      </c>
      <c r="W2491">
        <v>284</v>
      </c>
      <c r="X2491">
        <v>21</v>
      </c>
      <c r="Y2491">
        <v>149</v>
      </c>
      <c r="Z2491">
        <v>541</v>
      </c>
      <c r="AA2491">
        <v>1094</v>
      </c>
      <c r="AB2491">
        <v>58</v>
      </c>
      <c r="AC2491">
        <v>35</v>
      </c>
      <c r="AD2491">
        <v>67</v>
      </c>
      <c r="AE2491">
        <v>33</v>
      </c>
      <c r="AF2491">
        <v>755</v>
      </c>
      <c r="AG2491">
        <v>695</v>
      </c>
      <c r="AH2491">
        <v>4.38</v>
      </c>
      <c r="AI2491">
        <v>6</v>
      </c>
      <c r="AJ2491">
        <v>9</v>
      </c>
      <c r="AK2491">
        <v>40</v>
      </c>
      <c r="AL2491">
        <v>4282</v>
      </c>
      <c r="AM2491">
        <v>1434</v>
      </c>
      <c r="AN2491">
        <v>182</v>
      </c>
      <c r="AO2491">
        <v>471</v>
      </c>
      <c r="AP2491">
        <v>1004</v>
      </c>
      <c r="AQ2491">
        <v>106</v>
      </c>
      <c r="AR2491">
        <v>141</v>
      </c>
      <c r="AS2491">
        <v>0.98299999999999998</v>
      </c>
      <c r="AT2491" t="s">
        <v>512</v>
      </c>
      <c r="AU2491" t="s">
        <v>531</v>
      </c>
      <c r="AV2491">
        <v>3603646</v>
      </c>
      <c r="AW2491">
        <v>98</v>
      </c>
      <c r="AX2491">
        <v>97</v>
      </c>
      <c r="AY2491" t="s">
        <v>260</v>
      </c>
      <c r="AZ2491" t="s">
        <v>511</v>
      </c>
      <c r="BA2491" t="s">
        <v>511</v>
      </c>
    </row>
    <row r="2492" spans="1:53" x14ac:dyDescent="0.55000000000000004">
      <c r="A2492">
        <v>2005</v>
      </c>
      <c r="B2492" s="5" t="b">
        <f>Teams[[#This Row],[yearID]]&gt;=1973</f>
        <v>1</v>
      </c>
      <c r="C2492" s="5" t="b">
        <f>Teams[[#This Row],[yearID]]&gt;=1903</f>
        <v>1</v>
      </c>
      <c r="D2492" t="s">
        <v>157</v>
      </c>
      <c r="E2492" t="s">
        <v>282</v>
      </c>
      <c r="F2492" t="s">
        <v>282</v>
      </c>
      <c r="G2492" s="5" t="str">
        <f>VLOOKUP(Teams[[#This Row],[franchID]],TeamsFranchises!$A$2:$D$121,2,FALSE)</f>
        <v>Milwaukee Brewers</v>
      </c>
      <c r="H2492" t="s">
        <v>591</v>
      </c>
      <c r="I2492">
        <v>3</v>
      </c>
      <c r="J2492">
        <v>162</v>
      </c>
      <c r="K2492">
        <v>81</v>
      </c>
      <c r="L2492">
        <v>81</v>
      </c>
      <c r="M2492">
        <v>81</v>
      </c>
      <c r="N2492" t="s">
        <v>51</v>
      </c>
      <c r="O2492" t="s">
        <v>51</v>
      </c>
      <c r="P2492" t="s">
        <v>51</v>
      </c>
      <c r="Q2492" s="5">
        <f>IF(Teams[[#This Row],[LgWin]]="Y", 1,
IF(Teams[[#This Row],[LgWin]] = "N", 0, " "))</f>
        <v>0</v>
      </c>
      <c r="R2492" t="s">
        <v>51</v>
      </c>
      <c r="S2492" s="5">
        <f>IF(Teams[[#This Row],[WSWin]]="Y", 1,
IF(Teams[[#This Row],[WSWin]] = "N", 0, " "))</f>
        <v>0</v>
      </c>
      <c r="T2492">
        <v>726</v>
      </c>
      <c r="U2492">
        <v>5448</v>
      </c>
      <c r="V2492">
        <v>1413</v>
      </c>
      <c r="W2492">
        <v>327</v>
      </c>
      <c r="X2492">
        <v>19</v>
      </c>
      <c r="Y2492">
        <v>175</v>
      </c>
      <c r="Z2492">
        <v>531</v>
      </c>
      <c r="AA2492">
        <v>1162</v>
      </c>
      <c r="AB2492">
        <v>79</v>
      </c>
      <c r="AC2492">
        <v>34</v>
      </c>
      <c r="AD2492">
        <v>73</v>
      </c>
      <c r="AE2492">
        <v>38</v>
      </c>
      <c r="AF2492">
        <v>697</v>
      </c>
      <c r="AG2492">
        <v>635</v>
      </c>
      <c r="AH2492">
        <v>3.97</v>
      </c>
      <c r="AI2492">
        <v>7</v>
      </c>
      <c r="AJ2492">
        <v>6</v>
      </c>
      <c r="AK2492">
        <v>46</v>
      </c>
      <c r="AL2492">
        <v>4314</v>
      </c>
      <c r="AM2492">
        <v>1382</v>
      </c>
      <c r="AN2492">
        <v>169</v>
      </c>
      <c r="AO2492">
        <v>569</v>
      </c>
      <c r="AP2492">
        <v>1173</v>
      </c>
      <c r="AQ2492">
        <v>119</v>
      </c>
      <c r="AR2492">
        <v>139</v>
      </c>
      <c r="AS2492">
        <v>0.98</v>
      </c>
      <c r="AT2492" t="s">
        <v>281</v>
      </c>
      <c r="AU2492" t="s">
        <v>614</v>
      </c>
      <c r="AV2492">
        <v>2211023</v>
      </c>
      <c r="AW2492">
        <v>101</v>
      </c>
      <c r="AX2492">
        <v>101</v>
      </c>
      <c r="AY2492" t="s">
        <v>282</v>
      </c>
      <c r="AZ2492" t="s">
        <v>563</v>
      </c>
      <c r="BA2492" t="s">
        <v>282</v>
      </c>
    </row>
    <row r="2493" spans="1:53" x14ac:dyDescent="0.55000000000000004">
      <c r="A2493">
        <v>2005</v>
      </c>
      <c r="B2493" s="5" t="b">
        <f>Teams[[#This Row],[yearID]]&gt;=1973</f>
        <v>1</v>
      </c>
      <c r="C2493" s="5" t="b">
        <f>Teams[[#This Row],[yearID]]&gt;=1903</f>
        <v>1</v>
      </c>
      <c r="D2493" t="s">
        <v>410</v>
      </c>
      <c r="E2493" t="s">
        <v>426</v>
      </c>
      <c r="F2493" t="s">
        <v>426</v>
      </c>
      <c r="G2493" s="5" t="str">
        <f>VLOOKUP(Teams[[#This Row],[franchID]],TeamsFranchises!$A$2:$D$121,2,FALSE)</f>
        <v>Minnesota Twins</v>
      </c>
      <c r="H2493" t="s">
        <v>591</v>
      </c>
      <c r="I2493">
        <v>3</v>
      </c>
      <c r="J2493">
        <v>162</v>
      </c>
      <c r="K2493">
        <v>81</v>
      </c>
      <c r="L2493">
        <v>83</v>
      </c>
      <c r="M2493">
        <v>79</v>
      </c>
      <c r="N2493" t="s">
        <v>51</v>
      </c>
      <c r="O2493" t="s">
        <v>51</v>
      </c>
      <c r="P2493" t="s">
        <v>51</v>
      </c>
      <c r="Q2493" s="5">
        <f>IF(Teams[[#This Row],[LgWin]]="Y", 1,
IF(Teams[[#This Row],[LgWin]] = "N", 0, " "))</f>
        <v>0</v>
      </c>
      <c r="R2493" t="s">
        <v>51</v>
      </c>
      <c r="S2493" s="5">
        <f>IF(Teams[[#This Row],[WSWin]]="Y", 1,
IF(Teams[[#This Row],[WSWin]] = "N", 0, " "))</f>
        <v>0</v>
      </c>
      <c r="T2493">
        <v>688</v>
      </c>
      <c r="U2493">
        <v>5564</v>
      </c>
      <c r="V2493">
        <v>1441</v>
      </c>
      <c r="W2493">
        <v>269</v>
      </c>
      <c r="X2493">
        <v>32</v>
      </c>
      <c r="Y2493">
        <v>134</v>
      </c>
      <c r="Z2493">
        <v>485</v>
      </c>
      <c r="AA2493">
        <v>978</v>
      </c>
      <c r="AB2493">
        <v>102</v>
      </c>
      <c r="AC2493">
        <v>44</v>
      </c>
      <c r="AD2493">
        <v>59</v>
      </c>
      <c r="AE2493">
        <v>42</v>
      </c>
      <c r="AF2493">
        <v>662</v>
      </c>
      <c r="AG2493">
        <v>604</v>
      </c>
      <c r="AH2493">
        <v>3.71</v>
      </c>
      <c r="AI2493">
        <v>9</v>
      </c>
      <c r="AJ2493">
        <v>8</v>
      </c>
      <c r="AK2493">
        <v>44</v>
      </c>
      <c r="AL2493">
        <v>4393</v>
      </c>
      <c r="AM2493">
        <v>1458</v>
      </c>
      <c r="AN2493">
        <v>169</v>
      </c>
      <c r="AO2493">
        <v>348</v>
      </c>
      <c r="AP2493">
        <v>965</v>
      </c>
      <c r="AQ2493">
        <v>102</v>
      </c>
      <c r="AR2493">
        <v>171</v>
      </c>
      <c r="AS2493">
        <v>0.98399999999999999</v>
      </c>
      <c r="AT2493" t="s">
        <v>523</v>
      </c>
      <c r="AU2493" t="s">
        <v>579</v>
      </c>
      <c r="AV2493">
        <v>2034243</v>
      </c>
      <c r="AW2493">
        <v>102</v>
      </c>
      <c r="AX2493">
        <v>102</v>
      </c>
      <c r="AY2493" t="s">
        <v>426</v>
      </c>
      <c r="AZ2493" t="s">
        <v>426</v>
      </c>
      <c r="BA2493" t="s">
        <v>426</v>
      </c>
    </row>
    <row r="2494" spans="1:53" x14ac:dyDescent="0.55000000000000004">
      <c r="A2494">
        <v>2005</v>
      </c>
      <c r="B2494" s="5" t="b">
        <f>Teams[[#This Row],[yearID]]&gt;=1973</f>
        <v>1</v>
      </c>
      <c r="C2494" s="5" t="b">
        <f>Teams[[#This Row],[yearID]]&gt;=1903</f>
        <v>1</v>
      </c>
      <c r="D2494" t="s">
        <v>410</v>
      </c>
      <c r="E2494" t="s">
        <v>436</v>
      </c>
      <c r="F2494" t="s">
        <v>412</v>
      </c>
      <c r="G2494" s="5" t="str">
        <f>VLOOKUP(Teams[[#This Row],[franchID]],TeamsFranchises!$A$2:$D$121,2,FALSE)</f>
        <v>New York Yankees</v>
      </c>
      <c r="H2494" t="s">
        <v>37</v>
      </c>
      <c r="I2494">
        <v>1</v>
      </c>
      <c r="J2494">
        <v>162</v>
      </c>
      <c r="K2494">
        <v>81</v>
      </c>
      <c r="L2494">
        <v>95</v>
      </c>
      <c r="M2494">
        <v>67</v>
      </c>
      <c r="N2494" t="s">
        <v>76</v>
      </c>
      <c r="O2494" t="s">
        <v>51</v>
      </c>
      <c r="P2494" t="s">
        <v>51</v>
      </c>
      <c r="Q2494" s="5">
        <f>IF(Teams[[#This Row],[LgWin]]="Y", 1,
IF(Teams[[#This Row],[LgWin]] = "N", 0, " "))</f>
        <v>0</v>
      </c>
      <c r="R2494" t="s">
        <v>51</v>
      </c>
      <c r="S2494" s="5">
        <f>IF(Teams[[#This Row],[WSWin]]="Y", 1,
IF(Teams[[#This Row],[WSWin]] = "N", 0, " "))</f>
        <v>0</v>
      </c>
      <c r="T2494">
        <v>886</v>
      </c>
      <c r="U2494">
        <v>5624</v>
      </c>
      <c r="V2494">
        <v>1552</v>
      </c>
      <c r="W2494">
        <v>259</v>
      </c>
      <c r="X2494">
        <v>16</v>
      </c>
      <c r="Y2494">
        <v>229</v>
      </c>
      <c r="Z2494">
        <v>637</v>
      </c>
      <c r="AA2494">
        <v>989</v>
      </c>
      <c r="AB2494">
        <v>84</v>
      </c>
      <c r="AC2494">
        <v>27</v>
      </c>
      <c r="AD2494">
        <v>73</v>
      </c>
      <c r="AE2494">
        <v>43</v>
      </c>
      <c r="AF2494">
        <v>789</v>
      </c>
      <c r="AG2494">
        <v>718</v>
      </c>
      <c r="AH2494">
        <v>4.5199999999999996</v>
      </c>
      <c r="AI2494">
        <v>8</v>
      </c>
      <c r="AJ2494">
        <v>14</v>
      </c>
      <c r="AK2494">
        <v>46</v>
      </c>
      <c r="AL2494">
        <v>4292</v>
      </c>
      <c r="AM2494">
        <v>1495</v>
      </c>
      <c r="AN2494">
        <v>164</v>
      </c>
      <c r="AO2494">
        <v>463</v>
      </c>
      <c r="AP2494">
        <v>985</v>
      </c>
      <c r="AQ2494">
        <v>95</v>
      </c>
      <c r="AR2494">
        <v>151</v>
      </c>
      <c r="AS2494">
        <v>0.98399999999999999</v>
      </c>
      <c r="AT2494" t="s">
        <v>459</v>
      </c>
      <c r="AU2494" t="s">
        <v>571</v>
      </c>
      <c r="AV2494">
        <v>4090696</v>
      </c>
      <c r="AW2494">
        <v>98</v>
      </c>
      <c r="AX2494">
        <v>97</v>
      </c>
      <c r="AY2494" t="s">
        <v>412</v>
      </c>
      <c r="AZ2494" t="s">
        <v>436</v>
      </c>
      <c r="BA2494" t="s">
        <v>436</v>
      </c>
    </row>
    <row r="2495" spans="1:53" x14ac:dyDescent="0.55000000000000004">
      <c r="A2495">
        <v>2005</v>
      </c>
      <c r="B2495" s="5" t="b">
        <f>Teams[[#This Row],[yearID]]&gt;=1973</f>
        <v>1</v>
      </c>
      <c r="C2495" s="5" t="b">
        <f>Teams[[#This Row],[yearID]]&gt;=1903</f>
        <v>1</v>
      </c>
      <c r="D2495" t="s">
        <v>157</v>
      </c>
      <c r="E2495" t="s">
        <v>532</v>
      </c>
      <c r="F2495" t="s">
        <v>533</v>
      </c>
      <c r="G2495" s="5" t="str">
        <f>VLOOKUP(Teams[[#This Row],[franchID]],TeamsFranchises!$A$2:$D$121,2,FALSE)</f>
        <v>New York Mets</v>
      </c>
      <c r="H2495" t="s">
        <v>37</v>
      </c>
      <c r="I2495">
        <v>3</v>
      </c>
      <c r="J2495">
        <v>162</v>
      </c>
      <c r="K2495">
        <v>81</v>
      </c>
      <c r="L2495">
        <v>83</v>
      </c>
      <c r="M2495">
        <v>79</v>
      </c>
      <c r="N2495" t="s">
        <v>51</v>
      </c>
      <c r="O2495" t="s">
        <v>51</v>
      </c>
      <c r="P2495" t="s">
        <v>51</v>
      </c>
      <c r="Q2495" s="5">
        <f>IF(Teams[[#This Row],[LgWin]]="Y", 1,
IF(Teams[[#This Row],[LgWin]] = "N", 0, " "))</f>
        <v>0</v>
      </c>
      <c r="R2495" t="s">
        <v>51</v>
      </c>
      <c r="S2495" s="5">
        <f>IF(Teams[[#This Row],[WSWin]]="Y", 1,
IF(Teams[[#This Row],[WSWin]] = "N", 0, " "))</f>
        <v>0</v>
      </c>
      <c r="T2495">
        <v>722</v>
      </c>
      <c r="U2495">
        <v>5505</v>
      </c>
      <c r="V2495">
        <v>1421</v>
      </c>
      <c r="W2495">
        <v>279</v>
      </c>
      <c r="X2495">
        <v>32</v>
      </c>
      <c r="Y2495">
        <v>175</v>
      </c>
      <c r="Z2495">
        <v>486</v>
      </c>
      <c r="AA2495">
        <v>1075</v>
      </c>
      <c r="AB2495">
        <v>153</v>
      </c>
      <c r="AC2495">
        <v>40</v>
      </c>
      <c r="AD2495">
        <v>48</v>
      </c>
      <c r="AE2495">
        <v>38</v>
      </c>
      <c r="AF2495">
        <v>648</v>
      </c>
      <c r="AG2495">
        <v>599</v>
      </c>
      <c r="AH2495">
        <v>3.76</v>
      </c>
      <c r="AI2495">
        <v>8</v>
      </c>
      <c r="AJ2495">
        <v>11</v>
      </c>
      <c r="AK2495">
        <v>38</v>
      </c>
      <c r="AL2495">
        <v>4307</v>
      </c>
      <c r="AM2495">
        <v>1390</v>
      </c>
      <c r="AN2495">
        <v>135</v>
      </c>
      <c r="AO2495">
        <v>491</v>
      </c>
      <c r="AP2495">
        <v>1012</v>
      </c>
      <c r="AQ2495">
        <v>106</v>
      </c>
      <c r="AR2495">
        <v>146</v>
      </c>
      <c r="AS2495">
        <v>0.98299999999999998</v>
      </c>
      <c r="AT2495" t="s">
        <v>534</v>
      </c>
      <c r="AU2495" t="s">
        <v>536</v>
      </c>
      <c r="AV2495">
        <v>2829929</v>
      </c>
      <c r="AW2495">
        <v>98</v>
      </c>
      <c r="AX2495">
        <v>97</v>
      </c>
      <c r="AY2495" t="s">
        <v>533</v>
      </c>
      <c r="AZ2495" t="s">
        <v>532</v>
      </c>
      <c r="BA2495" t="s">
        <v>532</v>
      </c>
    </row>
    <row r="2496" spans="1:53" x14ac:dyDescent="0.55000000000000004">
      <c r="A2496">
        <v>2005</v>
      </c>
      <c r="B2496" s="5" t="b">
        <f>Teams[[#This Row],[yearID]]&gt;=1973</f>
        <v>1</v>
      </c>
      <c r="C2496" s="5" t="b">
        <f>Teams[[#This Row],[yearID]]&gt;=1903</f>
        <v>1</v>
      </c>
      <c r="D2496" t="s">
        <v>410</v>
      </c>
      <c r="E2496" t="s">
        <v>423</v>
      </c>
      <c r="F2496" t="s">
        <v>423</v>
      </c>
      <c r="G2496" s="5" t="str">
        <f>VLOOKUP(Teams[[#This Row],[franchID]],TeamsFranchises!$A$2:$D$121,2,FALSE)</f>
        <v>Oakland Athletics</v>
      </c>
      <c r="H2496" t="s">
        <v>8</v>
      </c>
      <c r="I2496">
        <v>2</v>
      </c>
      <c r="J2496">
        <v>162</v>
      </c>
      <c r="K2496">
        <v>81</v>
      </c>
      <c r="L2496">
        <v>88</v>
      </c>
      <c r="M2496">
        <v>74</v>
      </c>
      <c r="N2496" t="s">
        <v>51</v>
      </c>
      <c r="O2496" t="s">
        <v>51</v>
      </c>
      <c r="P2496" t="s">
        <v>51</v>
      </c>
      <c r="Q2496" s="5">
        <f>IF(Teams[[#This Row],[LgWin]]="Y", 1,
IF(Teams[[#This Row],[LgWin]] = "N", 0, " "))</f>
        <v>0</v>
      </c>
      <c r="R2496" t="s">
        <v>51</v>
      </c>
      <c r="S2496" s="5">
        <f>IF(Teams[[#This Row],[WSWin]]="Y", 1,
IF(Teams[[#This Row],[WSWin]] = "N", 0, " "))</f>
        <v>0</v>
      </c>
      <c r="T2496">
        <v>772</v>
      </c>
      <c r="U2496">
        <v>5627</v>
      </c>
      <c r="V2496">
        <v>1476</v>
      </c>
      <c r="W2496">
        <v>310</v>
      </c>
      <c r="X2496">
        <v>20</v>
      </c>
      <c r="Y2496">
        <v>155</v>
      </c>
      <c r="Z2496">
        <v>537</v>
      </c>
      <c r="AA2496">
        <v>819</v>
      </c>
      <c r="AB2496">
        <v>31</v>
      </c>
      <c r="AC2496">
        <v>22</v>
      </c>
      <c r="AD2496">
        <v>52</v>
      </c>
      <c r="AE2496">
        <v>40</v>
      </c>
      <c r="AF2496">
        <v>658</v>
      </c>
      <c r="AG2496">
        <v>594</v>
      </c>
      <c r="AH2496">
        <v>3.69</v>
      </c>
      <c r="AI2496">
        <v>9</v>
      </c>
      <c r="AJ2496">
        <v>12</v>
      </c>
      <c r="AK2496">
        <v>38</v>
      </c>
      <c r="AL2496">
        <v>4351</v>
      </c>
      <c r="AM2496">
        <v>1315</v>
      </c>
      <c r="AN2496">
        <v>154</v>
      </c>
      <c r="AO2496">
        <v>504</v>
      </c>
      <c r="AP2496">
        <v>1075</v>
      </c>
      <c r="AQ2496">
        <v>88</v>
      </c>
      <c r="AR2496">
        <v>166</v>
      </c>
      <c r="AS2496">
        <v>0.98599999999999999</v>
      </c>
      <c r="AT2496" t="s">
        <v>546</v>
      </c>
      <c r="AU2496" t="s">
        <v>628</v>
      </c>
      <c r="AV2496">
        <v>2109118</v>
      </c>
      <c r="AW2496">
        <v>101</v>
      </c>
      <c r="AX2496">
        <v>100</v>
      </c>
      <c r="AY2496" t="s">
        <v>423</v>
      </c>
      <c r="AZ2496" t="s">
        <v>423</v>
      </c>
      <c r="BA2496" t="s">
        <v>423</v>
      </c>
    </row>
    <row r="2497" spans="1:53" x14ac:dyDescent="0.55000000000000004">
      <c r="A2497">
        <v>2005</v>
      </c>
      <c r="B2497" s="5" t="b">
        <f>Teams[[#This Row],[yearID]]&gt;=1973</f>
        <v>1</v>
      </c>
      <c r="C2497" s="5" t="b">
        <f>Teams[[#This Row],[yearID]]&gt;=1903</f>
        <v>1</v>
      </c>
      <c r="D2497" t="s">
        <v>157</v>
      </c>
      <c r="E2497" t="s">
        <v>122</v>
      </c>
      <c r="F2497" t="s">
        <v>122</v>
      </c>
      <c r="G2497" s="5" t="str">
        <f>VLOOKUP(Teams[[#This Row],[franchID]],TeamsFranchises!$A$2:$D$121,2,FALSE)</f>
        <v>Philadelphia Phillies</v>
      </c>
      <c r="H2497" t="s">
        <v>37</v>
      </c>
      <c r="I2497">
        <v>2</v>
      </c>
      <c r="J2497">
        <v>162</v>
      </c>
      <c r="K2497">
        <v>81</v>
      </c>
      <c r="L2497">
        <v>88</v>
      </c>
      <c r="M2497">
        <v>74</v>
      </c>
      <c r="N2497" t="s">
        <v>51</v>
      </c>
      <c r="O2497" t="s">
        <v>51</v>
      </c>
      <c r="P2497" t="s">
        <v>51</v>
      </c>
      <c r="Q2497" s="5">
        <f>IF(Teams[[#This Row],[LgWin]]="Y", 1,
IF(Teams[[#This Row],[LgWin]] = "N", 0, " "))</f>
        <v>0</v>
      </c>
      <c r="R2497" t="s">
        <v>51</v>
      </c>
      <c r="S2497" s="5">
        <f>IF(Teams[[#This Row],[WSWin]]="Y", 1,
IF(Teams[[#This Row],[WSWin]] = "N", 0, " "))</f>
        <v>0</v>
      </c>
      <c r="T2497">
        <v>807</v>
      </c>
      <c r="U2497">
        <v>5542</v>
      </c>
      <c r="V2497">
        <v>1494</v>
      </c>
      <c r="W2497">
        <v>282</v>
      </c>
      <c r="X2497">
        <v>35</v>
      </c>
      <c r="Y2497">
        <v>167</v>
      </c>
      <c r="Z2497">
        <v>639</v>
      </c>
      <c r="AA2497">
        <v>1083</v>
      </c>
      <c r="AB2497">
        <v>116</v>
      </c>
      <c r="AC2497">
        <v>27</v>
      </c>
      <c r="AD2497">
        <v>56</v>
      </c>
      <c r="AE2497">
        <v>46</v>
      </c>
      <c r="AF2497">
        <v>726</v>
      </c>
      <c r="AG2497">
        <v>672</v>
      </c>
      <c r="AH2497">
        <v>4.21</v>
      </c>
      <c r="AI2497">
        <v>4</v>
      </c>
      <c r="AJ2497">
        <v>6</v>
      </c>
      <c r="AK2497">
        <v>40</v>
      </c>
      <c r="AL2497">
        <v>4305</v>
      </c>
      <c r="AM2497">
        <v>1379</v>
      </c>
      <c r="AN2497">
        <v>189</v>
      </c>
      <c r="AO2497">
        <v>487</v>
      </c>
      <c r="AP2497">
        <v>1159</v>
      </c>
      <c r="AQ2497">
        <v>90</v>
      </c>
      <c r="AR2497">
        <v>132</v>
      </c>
      <c r="AS2497">
        <v>0.98499999999999999</v>
      </c>
      <c r="AT2497" t="s">
        <v>358</v>
      </c>
      <c r="AU2497" t="s">
        <v>622</v>
      </c>
      <c r="AV2497">
        <v>2665304</v>
      </c>
      <c r="AW2497">
        <v>105</v>
      </c>
      <c r="AX2497">
        <v>104</v>
      </c>
      <c r="AY2497" t="s">
        <v>122</v>
      </c>
      <c r="AZ2497" t="s">
        <v>122</v>
      </c>
      <c r="BA2497" t="s">
        <v>122</v>
      </c>
    </row>
    <row r="2498" spans="1:53" x14ac:dyDescent="0.55000000000000004">
      <c r="A2498">
        <v>2005</v>
      </c>
      <c r="B2498" s="5" t="b">
        <f>Teams[[#This Row],[yearID]]&gt;=1973</f>
        <v>1</v>
      </c>
      <c r="C2498" s="5" t="b">
        <f>Teams[[#This Row],[yearID]]&gt;=1903</f>
        <v>1</v>
      </c>
      <c r="D2498" t="s">
        <v>157</v>
      </c>
      <c r="E2498" t="s">
        <v>229</v>
      </c>
      <c r="F2498" t="s">
        <v>229</v>
      </c>
      <c r="G2498" s="5" t="str">
        <f>VLOOKUP(Teams[[#This Row],[franchID]],TeamsFranchises!$A$2:$D$121,2,FALSE)</f>
        <v>Pittsburgh Pirates</v>
      </c>
      <c r="H2498" t="s">
        <v>591</v>
      </c>
      <c r="I2498">
        <v>6</v>
      </c>
      <c r="J2498">
        <v>162</v>
      </c>
      <c r="K2498">
        <v>81</v>
      </c>
      <c r="L2498">
        <v>67</v>
      </c>
      <c r="M2498">
        <v>95</v>
      </c>
      <c r="N2498" t="s">
        <v>51</v>
      </c>
      <c r="O2498" t="s">
        <v>51</v>
      </c>
      <c r="P2498" t="s">
        <v>51</v>
      </c>
      <c r="Q2498" s="5">
        <f>IF(Teams[[#This Row],[LgWin]]="Y", 1,
IF(Teams[[#This Row],[LgWin]] = "N", 0, " "))</f>
        <v>0</v>
      </c>
      <c r="R2498" t="s">
        <v>51</v>
      </c>
      <c r="S2498" s="5">
        <f>IF(Teams[[#This Row],[WSWin]]="Y", 1,
IF(Teams[[#This Row],[WSWin]] = "N", 0, " "))</f>
        <v>0</v>
      </c>
      <c r="T2498">
        <v>680</v>
      </c>
      <c r="U2498">
        <v>5573</v>
      </c>
      <c r="V2498">
        <v>1445</v>
      </c>
      <c r="W2498">
        <v>292</v>
      </c>
      <c r="X2498">
        <v>38</v>
      </c>
      <c r="Y2498">
        <v>139</v>
      </c>
      <c r="Z2498">
        <v>471</v>
      </c>
      <c r="AA2498">
        <v>1092</v>
      </c>
      <c r="AB2498">
        <v>73</v>
      </c>
      <c r="AC2498">
        <v>30</v>
      </c>
      <c r="AD2498">
        <v>72</v>
      </c>
      <c r="AE2498">
        <v>49</v>
      </c>
      <c r="AF2498">
        <v>769</v>
      </c>
      <c r="AG2498">
        <v>706</v>
      </c>
      <c r="AH2498">
        <v>4.42</v>
      </c>
      <c r="AI2498">
        <v>4</v>
      </c>
      <c r="AJ2498">
        <v>14</v>
      </c>
      <c r="AK2498">
        <v>35</v>
      </c>
      <c r="AL2498">
        <v>4308</v>
      </c>
      <c r="AM2498">
        <v>1456</v>
      </c>
      <c r="AN2498">
        <v>162</v>
      </c>
      <c r="AO2498">
        <v>612</v>
      </c>
      <c r="AP2498">
        <v>958</v>
      </c>
      <c r="AQ2498">
        <v>117</v>
      </c>
      <c r="AR2498">
        <v>193</v>
      </c>
      <c r="AS2498">
        <v>0.98099999999999998</v>
      </c>
      <c r="AT2498" t="s">
        <v>390</v>
      </c>
      <c r="AU2498" t="s">
        <v>615</v>
      </c>
      <c r="AV2498">
        <v>1817245</v>
      </c>
      <c r="AW2498">
        <v>99</v>
      </c>
      <c r="AX2498">
        <v>100</v>
      </c>
      <c r="AY2498" t="s">
        <v>229</v>
      </c>
      <c r="AZ2498" t="s">
        <v>229</v>
      </c>
      <c r="BA2498" t="s">
        <v>229</v>
      </c>
    </row>
    <row r="2499" spans="1:53" x14ac:dyDescent="0.55000000000000004">
      <c r="A2499">
        <v>2005</v>
      </c>
      <c r="B2499" s="5" t="b">
        <f>Teams[[#This Row],[yearID]]&gt;=1973</f>
        <v>1</v>
      </c>
      <c r="C2499" s="5" t="b">
        <f>Teams[[#This Row],[yearID]]&gt;=1903</f>
        <v>1</v>
      </c>
      <c r="D2499" t="s">
        <v>157</v>
      </c>
      <c r="E2499" t="s">
        <v>554</v>
      </c>
      <c r="F2499" t="s">
        <v>555</v>
      </c>
      <c r="G2499" s="5" t="str">
        <f>VLOOKUP(Teams[[#This Row],[franchID]],TeamsFranchises!$A$2:$D$121,2,FALSE)</f>
        <v>San Diego Padres</v>
      </c>
      <c r="H2499" t="s">
        <v>8</v>
      </c>
      <c r="I2499">
        <v>1</v>
      </c>
      <c r="J2499">
        <v>162</v>
      </c>
      <c r="K2499">
        <v>81</v>
      </c>
      <c r="L2499">
        <v>82</v>
      </c>
      <c r="M2499">
        <v>80</v>
      </c>
      <c r="N2499" t="s">
        <v>76</v>
      </c>
      <c r="O2499" t="s">
        <v>51</v>
      </c>
      <c r="P2499" t="s">
        <v>51</v>
      </c>
      <c r="Q2499" s="5">
        <f>IF(Teams[[#This Row],[LgWin]]="Y", 1,
IF(Teams[[#This Row],[LgWin]] = "N", 0, " "))</f>
        <v>0</v>
      </c>
      <c r="R2499" t="s">
        <v>51</v>
      </c>
      <c r="S2499" s="5">
        <f>IF(Teams[[#This Row],[WSWin]]="Y", 1,
IF(Teams[[#This Row],[WSWin]] = "N", 0, " "))</f>
        <v>0</v>
      </c>
      <c r="T2499">
        <v>684</v>
      </c>
      <c r="U2499">
        <v>5502</v>
      </c>
      <c r="V2499">
        <v>1416</v>
      </c>
      <c r="W2499">
        <v>269</v>
      </c>
      <c r="X2499">
        <v>39</v>
      </c>
      <c r="Y2499">
        <v>130</v>
      </c>
      <c r="Z2499">
        <v>600</v>
      </c>
      <c r="AA2499">
        <v>977</v>
      </c>
      <c r="AB2499">
        <v>99</v>
      </c>
      <c r="AC2499">
        <v>44</v>
      </c>
      <c r="AD2499">
        <v>49</v>
      </c>
      <c r="AE2499">
        <v>48</v>
      </c>
      <c r="AF2499">
        <v>726</v>
      </c>
      <c r="AG2499">
        <v>668</v>
      </c>
      <c r="AH2499">
        <v>4.13</v>
      </c>
      <c r="AI2499">
        <v>4</v>
      </c>
      <c r="AJ2499">
        <v>8</v>
      </c>
      <c r="AK2499">
        <v>45</v>
      </c>
      <c r="AL2499">
        <v>4366</v>
      </c>
      <c r="AM2499">
        <v>1452</v>
      </c>
      <c r="AN2499">
        <v>146</v>
      </c>
      <c r="AO2499">
        <v>503</v>
      </c>
      <c r="AP2499">
        <v>1133</v>
      </c>
      <c r="AQ2499">
        <v>109</v>
      </c>
      <c r="AR2499">
        <v>136</v>
      </c>
      <c r="AS2499">
        <v>0.98199999999999998</v>
      </c>
      <c r="AT2499" t="s">
        <v>556</v>
      </c>
      <c r="AU2499" t="s">
        <v>623</v>
      </c>
      <c r="AV2499">
        <v>2869787</v>
      </c>
      <c r="AW2499">
        <v>92</v>
      </c>
      <c r="AX2499">
        <v>91</v>
      </c>
      <c r="AY2499" t="s">
        <v>555</v>
      </c>
      <c r="AZ2499" t="s">
        <v>554</v>
      </c>
      <c r="BA2499" t="s">
        <v>554</v>
      </c>
    </row>
    <row r="2500" spans="1:53" x14ac:dyDescent="0.55000000000000004">
      <c r="A2500">
        <v>2005</v>
      </c>
      <c r="B2500" s="5" t="b">
        <f>Teams[[#This Row],[yearID]]&gt;=1973</f>
        <v>1</v>
      </c>
      <c r="C2500" s="5" t="b">
        <f>Teams[[#This Row],[yearID]]&gt;=1903</f>
        <v>1</v>
      </c>
      <c r="D2500" t="s">
        <v>410</v>
      </c>
      <c r="E2500" t="s">
        <v>573</v>
      </c>
      <c r="F2500" t="s">
        <v>573</v>
      </c>
      <c r="G2500" s="5" t="str">
        <f>VLOOKUP(Teams[[#This Row],[franchID]],TeamsFranchises!$A$2:$D$121,2,FALSE)</f>
        <v>Seattle Mariners</v>
      </c>
      <c r="H2500" t="s">
        <v>8</v>
      </c>
      <c r="I2500">
        <v>4</v>
      </c>
      <c r="J2500">
        <v>162</v>
      </c>
      <c r="K2500">
        <v>81</v>
      </c>
      <c r="L2500">
        <v>69</v>
      </c>
      <c r="M2500">
        <v>93</v>
      </c>
      <c r="N2500" t="s">
        <v>51</v>
      </c>
      <c r="O2500" t="s">
        <v>51</v>
      </c>
      <c r="P2500" t="s">
        <v>51</v>
      </c>
      <c r="Q2500" s="5">
        <f>IF(Teams[[#This Row],[LgWin]]="Y", 1,
IF(Teams[[#This Row],[LgWin]] = "N", 0, " "))</f>
        <v>0</v>
      </c>
      <c r="R2500" t="s">
        <v>51</v>
      </c>
      <c r="S2500" s="5">
        <f>IF(Teams[[#This Row],[WSWin]]="Y", 1,
IF(Teams[[#This Row],[WSWin]] = "N", 0, " "))</f>
        <v>0</v>
      </c>
      <c r="T2500">
        <v>699</v>
      </c>
      <c r="U2500">
        <v>5507</v>
      </c>
      <c r="V2500">
        <v>1408</v>
      </c>
      <c r="W2500">
        <v>289</v>
      </c>
      <c r="X2500">
        <v>34</v>
      </c>
      <c r="Y2500">
        <v>130</v>
      </c>
      <c r="Z2500">
        <v>466</v>
      </c>
      <c r="AA2500">
        <v>986</v>
      </c>
      <c r="AB2500">
        <v>102</v>
      </c>
      <c r="AC2500">
        <v>47</v>
      </c>
      <c r="AD2500">
        <v>48</v>
      </c>
      <c r="AE2500">
        <v>37</v>
      </c>
      <c r="AF2500">
        <v>751</v>
      </c>
      <c r="AG2500">
        <v>712</v>
      </c>
      <c r="AH2500">
        <v>4.49</v>
      </c>
      <c r="AI2500">
        <v>6</v>
      </c>
      <c r="AJ2500">
        <v>7</v>
      </c>
      <c r="AK2500">
        <v>39</v>
      </c>
      <c r="AL2500">
        <v>4283</v>
      </c>
      <c r="AM2500">
        <v>1483</v>
      </c>
      <c r="AN2500">
        <v>179</v>
      </c>
      <c r="AO2500">
        <v>496</v>
      </c>
      <c r="AP2500">
        <v>892</v>
      </c>
      <c r="AQ2500">
        <v>86</v>
      </c>
      <c r="AR2500">
        <v>144</v>
      </c>
      <c r="AS2500">
        <v>0.98599999999999999</v>
      </c>
      <c r="AT2500" t="s">
        <v>574</v>
      </c>
      <c r="AU2500" t="s">
        <v>612</v>
      </c>
      <c r="AV2500">
        <v>2725459</v>
      </c>
      <c r="AW2500">
        <v>95</v>
      </c>
      <c r="AX2500">
        <v>96</v>
      </c>
      <c r="AY2500" t="s">
        <v>573</v>
      </c>
      <c r="AZ2500" t="s">
        <v>573</v>
      </c>
      <c r="BA2500" t="s">
        <v>573</v>
      </c>
    </row>
    <row r="2501" spans="1:53" x14ac:dyDescent="0.55000000000000004">
      <c r="A2501">
        <v>2005</v>
      </c>
      <c r="B2501" s="5" t="b">
        <f>Teams[[#This Row],[yearID]]&gt;=1973</f>
        <v>1</v>
      </c>
      <c r="C2501" s="5" t="b">
        <f>Teams[[#This Row],[yearID]]&gt;=1903</f>
        <v>1</v>
      </c>
      <c r="D2501" t="s">
        <v>157</v>
      </c>
      <c r="E2501" t="s">
        <v>514</v>
      </c>
      <c r="F2501" t="s">
        <v>243</v>
      </c>
      <c r="G2501" s="5" t="str">
        <f>VLOOKUP(Teams[[#This Row],[franchID]],TeamsFranchises!$A$2:$D$121,2,FALSE)</f>
        <v>San Francisco Giants</v>
      </c>
      <c r="H2501" t="s">
        <v>8</v>
      </c>
      <c r="I2501">
        <v>3</v>
      </c>
      <c r="J2501">
        <v>162</v>
      </c>
      <c r="K2501">
        <v>81</v>
      </c>
      <c r="L2501">
        <v>75</v>
      </c>
      <c r="M2501">
        <v>87</v>
      </c>
      <c r="N2501" t="s">
        <v>51</v>
      </c>
      <c r="O2501" t="s">
        <v>51</v>
      </c>
      <c r="P2501" t="s">
        <v>51</v>
      </c>
      <c r="Q2501" s="5">
        <f>IF(Teams[[#This Row],[LgWin]]="Y", 1,
IF(Teams[[#This Row],[LgWin]] = "N", 0, " "))</f>
        <v>0</v>
      </c>
      <c r="R2501" t="s">
        <v>51</v>
      </c>
      <c r="S2501" s="5">
        <f>IF(Teams[[#This Row],[WSWin]]="Y", 1,
IF(Teams[[#This Row],[WSWin]] = "N", 0, " "))</f>
        <v>0</v>
      </c>
      <c r="T2501">
        <v>649</v>
      </c>
      <c r="U2501">
        <v>5462</v>
      </c>
      <c r="V2501">
        <v>1427</v>
      </c>
      <c r="W2501">
        <v>299</v>
      </c>
      <c r="X2501">
        <v>26</v>
      </c>
      <c r="Y2501">
        <v>128</v>
      </c>
      <c r="Z2501">
        <v>431</v>
      </c>
      <c r="AA2501">
        <v>901</v>
      </c>
      <c r="AB2501">
        <v>71</v>
      </c>
      <c r="AC2501">
        <v>35</v>
      </c>
      <c r="AD2501">
        <v>49</v>
      </c>
      <c r="AE2501">
        <v>44</v>
      </c>
      <c r="AF2501">
        <v>745</v>
      </c>
      <c r="AG2501">
        <v>695</v>
      </c>
      <c r="AH2501">
        <v>4.33</v>
      </c>
      <c r="AI2501">
        <v>4</v>
      </c>
      <c r="AJ2501">
        <v>8</v>
      </c>
      <c r="AK2501">
        <v>46</v>
      </c>
      <c r="AL2501">
        <v>4333</v>
      </c>
      <c r="AM2501">
        <v>1456</v>
      </c>
      <c r="AN2501">
        <v>151</v>
      </c>
      <c r="AO2501">
        <v>592</v>
      </c>
      <c r="AP2501">
        <v>972</v>
      </c>
      <c r="AQ2501">
        <v>90</v>
      </c>
      <c r="AR2501">
        <v>146</v>
      </c>
      <c r="AS2501">
        <v>0.98499999999999999</v>
      </c>
      <c r="AT2501" t="s">
        <v>515</v>
      </c>
      <c r="AU2501" t="s">
        <v>624</v>
      </c>
      <c r="AV2501">
        <v>3181023</v>
      </c>
      <c r="AW2501">
        <v>101</v>
      </c>
      <c r="AX2501">
        <v>101</v>
      </c>
      <c r="AY2501" t="s">
        <v>243</v>
      </c>
      <c r="AZ2501" t="s">
        <v>514</v>
      </c>
      <c r="BA2501" t="s">
        <v>514</v>
      </c>
    </row>
    <row r="2502" spans="1:53" x14ac:dyDescent="0.55000000000000004">
      <c r="A2502">
        <v>2005</v>
      </c>
      <c r="B2502" s="5" t="b">
        <f>Teams[[#This Row],[yearID]]&gt;=1973</f>
        <v>1</v>
      </c>
      <c r="C2502" s="5" t="b">
        <f>Teams[[#This Row],[yearID]]&gt;=1903</f>
        <v>1</v>
      </c>
      <c r="D2502" t="s">
        <v>157</v>
      </c>
      <c r="E2502" t="s">
        <v>396</v>
      </c>
      <c r="F2502" t="s">
        <v>154</v>
      </c>
      <c r="G2502" s="5" t="str">
        <f>VLOOKUP(Teams[[#This Row],[franchID]],TeamsFranchises!$A$2:$D$121,2,FALSE)</f>
        <v>St. Louis Cardinals</v>
      </c>
      <c r="H2502" t="s">
        <v>591</v>
      </c>
      <c r="I2502">
        <v>1</v>
      </c>
      <c r="J2502">
        <v>162</v>
      </c>
      <c r="K2502">
        <v>81</v>
      </c>
      <c r="L2502">
        <v>100</v>
      </c>
      <c r="M2502">
        <v>62</v>
      </c>
      <c r="N2502" t="s">
        <v>76</v>
      </c>
      <c r="O2502" t="s">
        <v>51</v>
      </c>
      <c r="P2502" t="s">
        <v>51</v>
      </c>
      <c r="Q2502" s="5">
        <f>IF(Teams[[#This Row],[LgWin]]="Y", 1,
IF(Teams[[#This Row],[LgWin]] = "N", 0, " "))</f>
        <v>0</v>
      </c>
      <c r="R2502" t="s">
        <v>51</v>
      </c>
      <c r="S2502" s="5">
        <f>IF(Teams[[#This Row],[WSWin]]="Y", 1,
IF(Teams[[#This Row],[WSWin]] = "N", 0, " "))</f>
        <v>0</v>
      </c>
      <c r="T2502">
        <v>805</v>
      </c>
      <c r="U2502">
        <v>5538</v>
      </c>
      <c r="V2502">
        <v>1494</v>
      </c>
      <c r="W2502">
        <v>287</v>
      </c>
      <c r="X2502">
        <v>26</v>
      </c>
      <c r="Y2502">
        <v>170</v>
      </c>
      <c r="Z2502">
        <v>534</v>
      </c>
      <c r="AA2502">
        <v>947</v>
      </c>
      <c r="AB2502">
        <v>83</v>
      </c>
      <c r="AC2502">
        <v>36</v>
      </c>
      <c r="AD2502">
        <v>62</v>
      </c>
      <c r="AE2502">
        <v>35</v>
      </c>
      <c r="AF2502">
        <v>634</v>
      </c>
      <c r="AG2502">
        <v>560</v>
      </c>
      <c r="AH2502">
        <v>3.49</v>
      </c>
      <c r="AI2502">
        <v>15</v>
      </c>
      <c r="AJ2502">
        <v>14</v>
      </c>
      <c r="AK2502">
        <v>48</v>
      </c>
      <c r="AL2502">
        <v>4337</v>
      </c>
      <c r="AM2502">
        <v>1399</v>
      </c>
      <c r="AN2502">
        <v>153</v>
      </c>
      <c r="AO2502">
        <v>443</v>
      </c>
      <c r="AP2502">
        <v>974</v>
      </c>
      <c r="AQ2502">
        <v>100</v>
      </c>
      <c r="AR2502">
        <v>196</v>
      </c>
      <c r="AS2502">
        <v>0.98399999999999999</v>
      </c>
      <c r="AT2502" t="s">
        <v>409</v>
      </c>
      <c r="AU2502" t="s">
        <v>545</v>
      </c>
      <c r="AV2502">
        <v>3538988</v>
      </c>
      <c r="AW2502">
        <v>101</v>
      </c>
      <c r="AX2502">
        <v>100</v>
      </c>
      <c r="AY2502" t="s">
        <v>154</v>
      </c>
      <c r="AZ2502" t="s">
        <v>396</v>
      </c>
      <c r="BA2502" t="s">
        <v>396</v>
      </c>
    </row>
    <row r="2503" spans="1:53" x14ac:dyDescent="0.55000000000000004">
      <c r="A2503">
        <v>2005</v>
      </c>
      <c r="B2503" s="5" t="b">
        <f>Teams[[#This Row],[yearID]]&gt;=1973</f>
        <v>1</v>
      </c>
      <c r="C2503" s="5" t="b">
        <f>Teams[[#This Row],[yearID]]&gt;=1903</f>
        <v>1</v>
      </c>
      <c r="D2503" t="s">
        <v>410</v>
      </c>
      <c r="E2503" t="s">
        <v>604</v>
      </c>
      <c r="F2503" t="s">
        <v>605</v>
      </c>
      <c r="G2503" s="5" t="str">
        <f>VLOOKUP(Teams[[#This Row],[franchID]],TeamsFranchises!$A$2:$D$121,2,FALSE)</f>
        <v>Tampa Bay Rays</v>
      </c>
      <c r="H2503" t="s">
        <v>37</v>
      </c>
      <c r="I2503">
        <v>5</v>
      </c>
      <c r="J2503">
        <v>162</v>
      </c>
      <c r="K2503">
        <v>81</v>
      </c>
      <c r="L2503">
        <v>67</v>
      </c>
      <c r="M2503">
        <v>95</v>
      </c>
      <c r="N2503" t="s">
        <v>51</v>
      </c>
      <c r="O2503" t="s">
        <v>51</v>
      </c>
      <c r="P2503" t="s">
        <v>51</v>
      </c>
      <c r="Q2503" s="5">
        <f>IF(Teams[[#This Row],[LgWin]]="Y", 1,
IF(Teams[[#This Row],[LgWin]] = "N", 0, " "))</f>
        <v>0</v>
      </c>
      <c r="R2503" t="s">
        <v>51</v>
      </c>
      <c r="S2503" s="5">
        <f>IF(Teams[[#This Row],[WSWin]]="Y", 1,
IF(Teams[[#This Row],[WSWin]] = "N", 0, " "))</f>
        <v>0</v>
      </c>
      <c r="T2503">
        <v>750</v>
      </c>
      <c r="U2503">
        <v>5552</v>
      </c>
      <c r="V2503">
        <v>1519</v>
      </c>
      <c r="W2503">
        <v>289</v>
      </c>
      <c r="X2503">
        <v>40</v>
      </c>
      <c r="Y2503">
        <v>157</v>
      </c>
      <c r="Z2503">
        <v>412</v>
      </c>
      <c r="AA2503">
        <v>990</v>
      </c>
      <c r="AB2503">
        <v>151</v>
      </c>
      <c r="AC2503">
        <v>49</v>
      </c>
      <c r="AD2503">
        <v>69</v>
      </c>
      <c r="AE2503">
        <v>51</v>
      </c>
      <c r="AF2503">
        <v>936</v>
      </c>
      <c r="AG2503">
        <v>851</v>
      </c>
      <c r="AH2503">
        <v>5.39</v>
      </c>
      <c r="AI2503">
        <v>1</v>
      </c>
      <c r="AJ2503">
        <v>4</v>
      </c>
      <c r="AK2503">
        <v>43</v>
      </c>
      <c r="AL2503">
        <v>4265</v>
      </c>
      <c r="AM2503">
        <v>1570</v>
      </c>
      <c r="AN2503">
        <v>194</v>
      </c>
      <c r="AO2503">
        <v>615</v>
      </c>
      <c r="AP2503">
        <v>949</v>
      </c>
      <c r="AQ2503">
        <v>124</v>
      </c>
      <c r="AR2503">
        <v>139</v>
      </c>
      <c r="AS2503">
        <v>0.97899999999999998</v>
      </c>
      <c r="AT2503" t="s">
        <v>606</v>
      </c>
      <c r="AU2503" t="s">
        <v>607</v>
      </c>
      <c r="AV2503">
        <v>1141669</v>
      </c>
      <c r="AW2503">
        <v>99</v>
      </c>
      <c r="AX2503">
        <v>100</v>
      </c>
      <c r="AY2503" t="s">
        <v>605</v>
      </c>
      <c r="AZ2503" t="s">
        <v>604</v>
      </c>
      <c r="BA2503" t="s">
        <v>604</v>
      </c>
    </row>
    <row r="2504" spans="1:53" x14ac:dyDescent="0.55000000000000004">
      <c r="A2504">
        <v>2005</v>
      </c>
      <c r="B2504" s="5" t="b">
        <f>Teams[[#This Row],[yearID]]&gt;=1973</f>
        <v>1</v>
      </c>
      <c r="C2504" s="5" t="b">
        <f>Teams[[#This Row],[yearID]]&gt;=1903</f>
        <v>1</v>
      </c>
      <c r="D2504" t="s">
        <v>410</v>
      </c>
      <c r="E2504" t="s">
        <v>526</v>
      </c>
      <c r="F2504" t="s">
        <v>526</v>
      </c>
      <c r="G2504" s="5" t="str">
        <f>VLOOKUP(Teams[[#This Row],[franchID]],TeamsFranchises!$A$2:$D$121,2,FALSE)</f>
        <v>Texas Rangers</v>
      </c>
      <c r="H2504" t="s">
        <v>8</v>
      </c>
      <c r="I2504">
        <v>3</v>
      </c>
      <c r="J2504">
        <v>162</v>
      </c>
      <c r="K2504">
        <v>81</v>
      </c>
      <c r="L2504">
        <v>79</v>
      </c>
      <c r="M2504">
        <v>83</v>
      </c>
      <c r="N2504" t="s">
        <v>51</v>
      </c>
      <c r="O2504" t="s">
        <v>51</v>
      </c>
      <c r="P2504" t="s">
        <v>51</v>
      </c>
      <c r="Q2504" s="5">
        <f>IF(Teams[[#This Row],[LgWin]]="Y", 1,
IF(Teams[[#This Row],[LgWin]] = "N", 0, " "))</f>
        <v>0</v>
      </c>
      <c r="R2504" t="s">
        <v>51</v>
      </c>
      <c r="S2504" s="5">
        <f>IF(Teams[[#This Row],[WSWin]]="Y", 1,
IF(Teams[[#This Row],[WSWin]] = "N", 0, " "))</f>
        <v>0</v>
      </c>
      <c r="T2504">
        <v>865</v>
      </c>
      <c r="U2504">
        <v>5716</v>
      </c>
      <c r="V2504">
        <v>1528</v>
      </c>
      <c r="W2504">
        <v>311</v>
      </c>
      <c r="X2504">
        <v>29</v>
      </c>
      <c r="Y2504">
        <v>260</v>
      </c>
      <c r="Z2504">
        <v>495</v>
      </c>
      <c r="AA2504">
        <v>1112</v>
      </c>
      <c r="AB2504">
        <v>67</v>
      </c>
      <c r="AC2504">
        <v>15</v>
      </c>
      <c r="AD2504">
        <v>48</v>
      </c>
      <c r="AE2504">
        <v>32</v>
      </c>
      <c r="AF2504">
        <v>858</v>
      </c>
      <c r="AG2504">
        <v>794</v>
      </c>
      <c r="AH2504">
        <v>4.96</v>
      </c>
      <c r="AI2504">
        <v>2</v>
      </c>
      <c r="AJ2504">
        <v>6</v>
      </c>
      <c r="AK2504">
        <v>46</v>
      </c>
      <c r="AL2504">
        <v>4320</v>
      </c>
      <c r="AM2504">
        <v>1589</v>
      </c>
      <c r="AN2504">
        <v>159</v>
      </c>
      <c r="AO2504">
        <v>522</v>
      </c>
      <c r="AP2504">
        <v>932</v>
      </c>
      <c r="AQ2504">
        <v>108</v>
      </c>
      <c r="AR2504">
        <v>149</v>
      </c>
      <c r="AS2504">
        <v>0.98199999999999998</v>
      </c>
      <c r="AT2504" t="s">
        <v>568</v>
      </c>
      <c r="AU2504" t="s">
        <v>629</v>
      </c>
      <c r="AV2504">
        <v>2525221</v>
      </c>
      <c r="AW2504">
        <v>106</v>
      </c>
      <c r="AX2504">
        <v>106</v>
      </c>
      <c r="AY2504" t="s">
        <v>526</v>
      </c>
      <c r="AZ2504" t="s">
        <v>526</v>
      </c>
      <c r="BA2504" t="s">
        <v>526</v>
      </c>
    </row>
    <row r="2505" spans="1:53" x14ac:dyDescent="0.55000000000000004">
      <c r="A2505">
        <v>2005</v>
      </c>
      <c r="B2505" s="5" t="b">
        <f>Teams[[#This Row],[yearID]]&gt;=1973</f>
        <v>1</v>
      </c>
      <c r="C2505" s="5" t="b">
        <f>Teams[[#This Row],[yearID]]&gt;=1903</f>
        <v>1</v>
      </c>
      <c r="D2505" t="s">
        <v>410</v>
      </c>
      <c r="E2505" t="s">
        <v>576</v>
      </c>
      <c r="F2505" t="s">
        <v>576</v>
      </c>
      <c r="G2505" s="5" t="str">
        <f>VLOOKUP(Teams[[#This Row],[franchID]],TeamsFranchises!$A$2:$D$121,2,FALSE)</f>
        <v>Toronto Blue Jays</v>
      </c>
      <c r="H2505" t="s">
        <v>37</v>
      </c>
      <c r="I2505">
        <v>3</v>
      </c>
      <c r="J2505">
        <v>162</v>
      </c>
      <c r="K2505">
        <v>81</v>
      </c>
      <c r="L2505">
        <v>80</v>
      </c>
      <c r="M2505">
        <v>82</v>
      </c>
      <c r="N2505" t="s">
        <v>51</v>
      </c>
      <c r="O2505" t="s">
        <v>51</v>
      </c>
      <c r="P2505" t="s">
        <v>51</v>
      </c>
      <c r="Q2505" s="5">
        <f>IF(Teams[[#This Row],[LgWin]]="Y", 1,
IF(Teams[[#This Row],[LgWin]] = "N", 0, " "))</f>
        <v>0</v>
      </c>
      <c r="R2505" t="s">
        <v>51</v>
      </c>
      <c r="S2505" s="5">
        <f>IF(Teams[[#This Row],[WSWin]]="Y", 1,
IF(Teams[[#This Row],[WSWin]] = "N", 0, " "))</f>
        <v>0</v>
      </c>
      <c r="T2505">
        <v>775</v>
      </c>
      <c r="U2505">
        <v>5581</v>
      </c>
      <c r="V2505">
        <v>1480</v>
      </c>
      <c r="W2505">
        <v>307</v>
      </c>
      <c r="X2505">
        <v>39</v>
      </c>
      <c r="Y2505">
        <v>136</v>
      </c>
      <c r="Z2505">
        <v>486</v>
      </c>
      <c r="AA2505">
        <v>955</v>
      </c>
      <c r="AB2505">
        <v>72</v>
      </c>
      <c r="AC2505">
        <v>35</v>
      </c>
      <c r="AD2505">
        <v>89</v>
      </c>
      <c r="AE2505">
        <v>56</v>
      </c>
      <c r="AF2505">
        <v>705</v>
      </c>
      <c r="AG2505">
        <v>653</v>
      </c>
      <c r="AH2505">
        <v>4.0599999999999996</v>
      </c>
      <c r="AI2505">
        <v>9</v>
      </c>
      <c r="AJ2505">
        <v>8</v>
      </c>
      <c r="AK2505">
        <v>35</v>
      </c>
      <c r="AL2505">
        <v>4341</v>
      </c>
      <c r="AM2505">
        <v>1475</v>
      </c>
      <c r="AN2505">
        <v>185</v>
      </c>
      <c r="AO2505">
        <v>444</v>
      </c>
      <c r="AP2505">
        <v>958</v>
      </c>
      <c r="AQ2505">
        <v>95</v>
      </c>
      <c r="AR2505">
        <v>154</v>
      </c>
      <c r="AS2505">
        <v>0.98499999999999999</v>
      </c>
      <c r="AT2505" t="s">
        <v>577</v>
      </c>
      <c r="AU2505" t="s">
        <v>630</v>
      </c>
      <c r="AV2505">
        <v>2014995</v>
      </c>
      <c r="AW2505">
        <v>102</v>
      </c>
      <c r="AX2505">
        <v>102</v>
      </c>
      <c r="AY2505" t="s">
        <v>576</v>
      </c>
      <c r="AZ2505" t="s">
        <v>576</v>
      </c>
      <c r="BA2505" t="s">
        <v>576</v>
      </c>
    </row>
    <row r="2506" spans="1:53" x14ac:dyDescent="0.55000000000000004">
      <c r="A2506">
        <v>2005</v>
      </c>
      <c r="B2506" s="5" t="b">
        <f>Teams[[#This Row],[yearID]]&gt;=1973</f>
        <v>1</v>
      </c>
      <c r="C2506" s="5" t="b">
        <f>Teams[[#This Row],[yearID]]&gt;=1903</f>
        <v>1</v>
      </c>
      <c r="D2506" t="s">
        <v>157</v>
      </c>
      <c r="E2506" t="s">
        <v>126</v>
      </c>
      <c r="F2506" t="s">
        <v>398</v>
      </c>
      <c r="G2506" s="5" t="str">
        <f>VLOOKUP(Teams[[#This Row],[franchID]],TeamsFranchises!$A$2:$D$121,2,FALSE)</f>
        <v>Washington Nationals</v>
      </c>
      <c r="H2506" t="s">
        <v>37</v>
      </c>
      <c r="I2506">
        <v>5</v>
      </c>
      <c r="J2506">
        <v>162</v>
      </c>
      <c r="K2506">
        <v>81</v>
      </c>
      <c r="L2506">
        <v>81</v>
      </c>
      <c r="M2506">
        <v>81</v>
      </c>
      <c r="N2506" t="s">
        <v>51</v>
      </c>
      <c r="O2506" t="s">
        <v>51</v>
      </c>
      <c r="P2506" t="s">
        <v>51</v>
      </c>
      <c r="Q2506" s="5">
        <f>IF(Teams[[#This Row],[LgWin]]="Y", 1,
IF(Teams[[#This Row],[LgWin]] = "N", 0, " "))</f>
        <v>0</v>
      </c>
      <c r="R2506" t="s">
        <v>51</v>
      </c>
      <c r="S2506" s="5">
        <f>IF(Teams[[#This Row],[WSWin]]="Y", 1,
IF(Teams[[#This Row],[WSWin]] = "N", 0, " "))</f>
        <v>0</v>
      </c>
      <c r="T2506">
        <v>639</v>
      </c>
      <c r="U2506">
        <v>5426</v>
      </c>
      <c r="V2506">
        <v>1367</v>
      </c>
      <c r="W2506">
        <v>311</v>
      </c>
      <c r="X2506">
        <v>32</v>
      </c>
      <c r="Y2506">
        <v>117</v>
      </c>
      <c r="Z2506">
        <v>491</v>
      </c>
      <c r="AA2506">
        <v>1090</v>
      </c>
      <c r="AB2506">
        <v>45</v>
      </c>
      <c r="AC2506">
        <v>45</v>
      </c>
      <c r="AD2506">
        <v>89</v>
      </c>
      <c r="AE2506">
        <v>45</v>
      </c>
      <c r="AF2506">
        <v>673</v>
      </c>
      <c r="AG2506">
        <v>627</v>
      </c>
      <c r="AH2506">
        <v>3.87</v>
      </c>
      <c r="AI2506">
        <v>4</v>
      </c>
      <c r="AJ2506">
        <v>9</v>
      </c>
      <c r="AK2506">
        <v>51</v>
      </c>
      <c r="AL2506">
        <v>4374</v>
      </c>
      <c r="AM2506">
        <v>1456</v>
      </c>
      <c r="AN2506">
        <v>140</v>
      </c>
      <c r="AO2506">
        <v>539</v>
      </c>
      <c r="AP2506">
        <v>997</v>
      </c>
      <c r="AQ2506">
        <v>92</v>
      </c>
      <c r="AR2506">
        <v>156</v>
      </c>
      <c r="AS2506">
        <v>0.98499999999999999</v>
      </c>
      <c r="AT2506" t="s">
        <v>110</v>
      </c>
      <c r="AU2506" t="s">
        <v>535</v>
      </c>
      <c r="AV2506">
        <v>2731993</v>
      </c>
      <c r="AW2506">
        <v>95</v>
      </c>
      <c r="AX2506">
        <v>96</v>
      </c>
      <c r="AY2506" t="s">
        <v>398</v>
      </c>
      <c r="AZ2506" t="s">
        <v>551</v>
      </c>
      <c r="BA2506" t="s">
        <v>126</v>
      </c>
    </row>
    <row r="2507" spans="1:53" x14ac:dyDescent="0.55000000000000004">
      <c r="A2507">
        <v>2006</v>
      </c>
      <c r="B2507" s="5" t="b">
        <f>Teams[[#This Row],[yearID]]&gt;=1973</f>
        <v>1</v>
      </c>
      <c r="C2507" s="5" t="b">
        <f>Teams[[#This Row],[yearID]]&gt;=1903</f>
        <v>1</v>
      </c>
      <c r="D2507" t="s">
        <v>157</v>
      </c>
      <c r="E2507" t="s">
        <v>601</v>
      </c>
      <c r="F2507" t="s">
        <v>601</v>
      </c>
      <c r="G2507" s="5" t="str">
        <f>VLOOKUP(Teams[[#This Row],[franchID]],TeamsFranchises!$A$2:$D$121,2,FALSE)</f>
        <v>Arizona Diamondbacks</v>
      </c>
      <c r="H2507" t="s">
        <v>8</v>
      </c>
      <c r="I2507">
        <v>4</v>
      </c>
      <c r="J2507">
        <v>162</v>
      </c>
      <c r="K2507">
        <v>81</v>
      </c>
      <c r="L2507">
        <v>76</v>
      </c>
      <c r="M2507">
        <v>86</v>
      </c>
      <c r="N2507" t="s">
        <v>51</v>
      </c>
      <c r="O2507" t="s">
        <v>51</v>
      </c>
      <c r="P2507" t="s">
        <v>51</v>
      </c>
      <c r="Q2507" s="5">
        <f>IF(Teams[[#This Row],[LgWin]]="Y", 1,
IF(Teams[[#This Row],[LgWin]] = "N", 0, " "))</f>
        <v>0</v>
      </c>
      <c r="R2507" t="s">
        <v>51</v>
      </c>
      <c r="S2507" s="5">
        <f>IF(Teams[[#This Row],[WSWin]]="Y", 1,
IF(Teams[[#This Row],[WSWin]] = "N", 0, " "))</f>
        <v>0</v>
      </c>
      <c r="T2507">
        <v>773</v>
      </c>
      <c r="U2507">
        <v>5645</v>
      </c>
      <c r="V2507">
        <v>1506</v>
      </c>
      <c r="W2507">
        <v>331</v>
      </c>
      <c r="X2507">
        <v>38</v>
      </c>
      <c r="Y2507">
        <v>160</v>
      </c>
      <c r="Z2507">
        <v>504</v>
      </c>
      <c r="AA2507">
        <v>965</v>
      </c>
      <c r="AB2507">
        <v>76</v>
      </c>
      <c r="AC2507">
        <v>30</v>
      </c>
      <c r="AD2507">
        <v>67</v>
      </c>
      <c r="AE2507">
        <v>53</v>
      </c>
      <c r="AF2507">
        <v>788</v>
      </c>
      <c r="AG2507">
        <v>727</v>
      </c>
      <c r="AH2507">
        <v>4.4800000000000004</v>
      </c>
      <c r="AI2507">
        <v>8</v>
      </c>
      <c r="AJ2507">
        <v>9</v>
      </c>
      <c r="AK2507">
        <v>34</v>
      </c>
      <c r="AL2507">
        <v>4379</v>
      </c>
      <c r="AM2507">
        <v>1503</v>
      </c>
      <c r="AN2507">
        <v>168</v>
      </c>
      <c r="AO2507">
        <v>536</v>
      </c>
      <c r="AP2507">
        <v>1115</v>
      </c>
      <c r="AQ2507">
        <v>104</v>
      </c>
      <c r="AR2507">
        <v>172</v>
      </c>
      <c r="AS2507">
        <v>0.98299999999999998</v>
      </c>
      <c r="AT2507" t="s">
        <v>602</v>
      </c>
      <c r="AU2507" t="s">
        <v>631</v>
      </c>
      <c r="AV2507">
        <v>2091685</v>
      </c>
      <c r="AW2507">
        <v>105</v>
      </c>
      <c r="AX2507">
        <v>105</v>
      </c>
      <c r="AY2507" t="s">
        <v>601</v>
      </c>
      <c r="AZ2507" t="s">
        <v>601</v>
      </c>
      <c r="BA2507" t="s">
        <v>601</v>
      </c>
    </row>
    <row r="2508" spans="1:53" x14ac:dyDescent="0.55000000000000004">
      <c r="A2508">
        <v>2006</v>
      </c>
      <c r="B2508" s="5" t="b">
        <f>Teams[[#This Row],[yearID]]&gt;=1973</f>
        <v>1</v>
      </c>
      <c r="C2508" s="5" t="b">
        <f>Teams[[#This Row],[yearID]]&gt;=1903</f>
        <v>1</v>
      </c>
      <c r="D2508" t="s">
        <v>157</v>
      </c>
      <c r="E2508" t="s">
        <v>159</v>
      </c>
      <c r="F2508" t="s">
        <v>159</v>
      </c>
      <c r="G2508" s="5" t="str">
        <f>VLOOKUP(Teams[[#This Row],[franchID]],TeamsFranchises!$A$2:$D$121,2,FALSE)</f>
        <v>Atlanta Braves</v>
      </c>
      <c r="H2508" t="s">
        <v>37</v>
      </c>
      <c r="I2508">
        <v>3</v>
      </c>
      <c r="J2508">
        <v>162</v>
      </c>
      <c r="K2508">
        <v>81</v>
      </c>
      <c r="L2508">
        <v>79</v>
      </c>
      <c r="M2508">
        <v>83</v>
      </c>
      <c r="N2508" t="s">
        <v>51</v>
      </c>
      <c r="O2508" t="s">
        <v>51</v>
      </c>
      <c r="P2508" t="s">
        <v>51</v>
      </c>
      <c r="Q2508" s="5">
        <f>IF(Teams[[#This Row],[LgWin]]="Y", 1,
IF(Teams[[#This Row],[LgWin]] = "N", 0, " "))</f>
        <v>0</v>
      </c>
      <c r="R2508" t="s">
        <v>51</v>
      </c>
      <c r="S2508" s="5">
        <f>IF(Teams[[#This Row],[WSWin]]="Y", 1,
IF(Teams[[#This Row],[WSWin]] = "N", 0, " "))</f>
        <v>0</v>
      </c>
      <c r="T2508">
        <v>849</v>
      </c>
      <c r="U2508">
        <v>5583</v>
      </c>
      <c r="V2508">
        <v>1510</v>
      </c>
      <c r="W2508">
        <v>312</v>
      </c>
      <c r="X2508">
        <v>26</v>
      </c>
      <c r="Y2508">
        <v>222</v>
      </c>
      <c r="Z2508">
        <v>526</v>
      </c>
      <c r="AA2508">
        <v>1169</v>
      </c>
      <c r="AB2508">
        <v>52</v>
      </c>
      <c r="AC2508">
        <v>35</v>
      </c>
      <c r="AD2508">
        <v>52</v>
      </c>
      <c r="AE2508">
        <v>44</v>
      </c>
      <c r="AF2508">
        <v>805</v>
      </c>
      <c r="AG2508">
        <v>736</v>
      </c>
      <c r="AH2508">
        <v>4.5999999999999996</v>
      </c>
      <c r="AI2508">
        <v>6</v>
      </c>
      <c r="AJ2508">
        <v>6</v>
      </c>
      <c r="AK2508">
        <v>38</v>
      </c>
      <c r="AL2508">
        <v>4324</v>
      </c>
      <c r="AM2508">
        <v>1529</v>
      </c>
      <c r="AN2508">
        <v>183</v>
      </c>
      <c r="AO2508">
        <v>572</v>
      </c>
      <c r="AP2508">
        <v>1049</v>
      </c>
      <c r="AQ2508">
        <v>99</v>
      </c>
      <c r="AR2508">
        <v>146</v>
      </c>
      <c r="AS2508">
        <v>0.98399999999999999</v>
      </c>
      <c r="AT2508" t="s">
        <v>541</v>
      </c>
      <c r="AU2508" t="s">
        <v>597</v>
      </c>
      <c r="AV2508">
        <v>2550524</v>
      </c>
      <c r="AW2508">
        <v>100</v>
      </c>
      <c r="AX2508">
        <v>99</v>
      </c>
      <c r="AY2508" t="s">
        <v>159</v>
      </c>
      <c r="AZ2508" t="s">
        <v>159</v>
      </c>
      <c r="BA2508" t="s">
        <v>159</v>
      </c>
    </row>
    <row r="2509" spans="1:53" x14ac:dyDescent="0.55000000000000004">
      <c r="A2509">
        <v>2006</v>
      </c>
      <c r="B2509" s="5" t="b">
        <f>Teams[[#This Row],[yearID]]&gt;=1973</f>
        <v>1</v>
      </c>
      <c r="C2509" s="5" t="b">
        <f>Teams[[#This Row],[yearID]]&gt;=1903</f>
        <v>1</v>
      </c>
      <c r="D2509" t="s">
        <v>410</v>
      </c>
      <c r="E2509" t="s">
        <v>95</v>
      </c>
      <c r="F2509" t="s">
        <v>95</v>
      </c>
      <c r="G2509" s="5" t="str">
        <f>VLOOKUP(Teams[[#This Row],[franchID]],TeamsFranchises!$A$2:$D$121,2,FALSE)</f>
        <v>Baltimore Orioles</v>
      </c>
      <c r="H2509" t="s">
        <v>37</v>
      </c>
      <c r="I2509">
        <v>4</v>
      </c>
      <c r="J2509">
        <v>162</v>
      </c>
      <c r="K2509">
        <v>81</v>
      </c>
      <c r="L2509">
        <v>70</v>
      </c>
      <c r="M2509">
        <v>92</v>
      </c>
      <c r="N2509" t="s">
        <v>51</v>
      </c>
      <c r="O2509" t="s">
        <v>51</v>
      </c>
      <c r="P2509" t="s">
        <v>51</v>
      </c>
      <c r="Q2509" s="5">
        <f>IF(Teams[[#This Row],[LgWin]]="Y", 1,
IF(Teams[[#This Row],[LgWin]] = "N", 0, " "))</f>
        <v>0</v>
      </c>
      <c r="R2509" t="s">
        <v>51</v>
      </c>
      <c r="S2509" s="5">
        <f>IF(Teams[[#This Row],[WSWin]]="Y", 1,
IF(Teams[[#This Row],[WSWin]] = "N", 0, " "))</f>
        <v>0</v>
      </c>
      <c r="T2509">
        <v>768</v>
      </c>
      <c r="U2509">
        <v>5610</v>
      </c>
      <c r="V2509">
        <v>1556</v>
      </c>
      <c r="W2509">
        <v>288</v>
      </c>
      <c r="X2509">
        <v>20</v>
      </c>
      <c r="Y2509">
        <v>164</v>
      </c>
      <c r="Z2509">
        <v>474</v>
      </c>
      <c r="AA2509">
        <v>878</v>
      </c>
      <c r="AB2509">
        <v>121</v>
      </c>
      <c r="AC2509">
        <v>32</v>
      </c>
      <c r="AD2509">
        <v>73</v>
      </c>
      <c r="AE2509">
        <v>41</v>
      </c>
      <c r="AF2509">
        <v>899</v>
      </c>
      <c r="AG2509">
        <v>843</v>
      </c>
      <c r="AH2509">
        <v>5.35</v>
      </c>
      <c r="AI2509">
        <v>5</v>
      </c>
      <c r="AJ2509">
        <v>9</v>
      </c>
      <c r="AK2509">
        <v>35</v>
      </c>
      <c r="AL2509">
        <v>4257</v>
      </c>
      <c r="AM2509">
        <v>1579</v>
      </c>
      <c r="AN2509">
        <v>216</v>
      </c>
      <c r="AO2509">
        <v>613</v>
      </c>
      <c r="AP2509">
        <v>1016</v>
      </c>
      <c r="AQ2509">
        <v>102</v>
      </c>
      <c r="AR2509">
        <v>156</v>
      </c>
      <c r="AS2509">
        <v>0.98299999999999998</v>
      </c>
      <c r="AT2509" t="s">
        <v>218</v>
      </c>
      <c r="AU2509" t="s">
        <v>583</v>
      </c>
      <c r="AV2509">
        <v>2153139</v>
      </c>
      <c r="AW2509">
        <v>99</v>
      </c>
      <c r="AX2509">
        <v>100</v>
      </c>
      <c r="AY2509" t="s">
        <v>95</v>
      </c>
      <c r="AZ2509" t="s">
        <v>95</v>
      </c>
      <c r="BA2509" t="s">
        <v>95</v>
      </c>
    </row>
    <row r="2510" spans="1:53" x14ac:dyDescent="0.55000000000000004">
      <c r="A2510">
        <v>2006</v>
      </c>
      <c r="B2510" s="5" t="b">
        <f>Teams[[#This Row],[yearID]]&gt;=1973</f>
        <v>1</v>
      </c>
      <c r="C2510" s="5" t="b">
        <f>Teams[[#This Row],[yearID]]&gt;=1903</f>
        <v>1</v>
      </c>
      <c r="D2510" t="s">
        <v>410</v>
      </c>
      <c r="E2510" t="s">
        <v>54</v>
      </c>
      <c r="F2510" t="s">
        <v>54</v>
      </c>
      <c r="G2510" s="5" t="str">
        <f>VLOOKUP(Teams[[#This Row],[franchID]],TeamsFranchises!$A$2:$D$121,2,FALSE)</f>
        <v>Boston Red Sox</v>
      </c>
      <c r="H2510" t="s">
        <v>37</v>
      </c>
      <c r="I2510">
        <v>3</v>
      </c>
      <c r="J2510">
        <v>162</v>
      </c>
      <c r="K2510">
        <v>81</v>
      </c>
      <c r="L2510">
        <v>86</v>
      </c>
      <c r="M2510">
        <v>76</v>
      </c>
      <c r="N2510" t="s">
        <v>51</v>
      </c>
      <c r="O2510" t="s">
        <v>51</v>
      </c>
      <c r="P2510" t="s">
        <v>51</v>
      </c>
      <c r="Q2510" s="5">
        <f>IF(Teams[[#This Row],[LgWin]]="Y", 1,
IF(Teams[[#This Row],[LgWin]] = "N", 0, " "))</f>
        <v>0</v>
      </c>
      <c r="R2510" t="s">
        <v>51</v>
      </c>
      <c r="S2510" s="5">
        <f>IF(Teams[[#This Row],[WSWin]]="Y", 1,
IF(Teams[[#This Row],[WSWin]] = "N", 0, " "))</f>
        <v>0</v>
      </c>
      <c r="T2510">
        <v>820</v>
      </c>
      <c r="U2510">
        <v>5619</v>
      </c>
      <c r="V2510">
        <v>1510</v>
      </c>
      <c r="W2510">
        <v>327</v>
      </c>
      <c r="X2510">
        <v>16</v>
      </c>
      <c r="Y2510">
        <v>192</v>
      </c>
      <c r="Z2510">
        <v>672</v>
      </c>
      <c r="AA2510">
        <v>1056</v>
      </c>
      <c r="AB2510">
        <v>51</v>
      </c>
      <c r="AC2510">
        <v>23</v>
      </c>
      <c r="AD2510">
        <v>66</v>
      </c>
      <c r="AE2510">
        <v>56</v>
      </c>
      <c r="AF2510">
        <v>825</v>
      </c>
      <c r="AG2510">
        <v>773</v>
      </c>
      <c r="AH2510">
        <v>4.83</v>
      </c>
      <c r="AI2510">
        <v>3</v>
      </c>
      <c r="AJ2510">
        <v>6</v>
      </c>
      <c r="AK2510">
        <v>46</v>
      </c>
      <c r="AL2510">
        <v>4324</v>
      </c>
      <c r="AM2510">
        <v>1570</v>
      </c>
      <c r="AN2510">
        <v>181</v>
      </c>
      <c r="AO2510">
        <v>509</v>
      </c>
      <c r="AP2510">
        <v>1070</v>
      </c>
      <c r="AQ2510">
        <v>66</v>
      </c>
      <c r="AR2510">
        <v>174</v>
      </c>
      <c r="AS2510">
        <v>0.98899999999999999</v>
      </c>
      <c r="AT2510" t="s">
        <v>441</v>
      </c>
      <c r="AU2510" t="s">
        <v>493</v>
      </c>
      <c r="AV2510">
        <v>2930588</v>
      </c>
      <c r="AW2510">
        <v>105</v>
      </c>
      <c r="AX2510">
        <v>104</v>
      </c>
      <c r="AY2510" t="s">
        <v>54</v>
      </c>
      <c r="AZ2510" t="s">
        <v>54</v>
      </c>
      <c r="BA2510" t="s">
        <v>54</v>
      </c>
    </row>
    <row r="2511" spans="1:53" x14ac:dyDescent="0.55000000000000004">
      <c r="A2511">
        <v>2006</v>
      </c>
      <c r="B2511" s="5" t="b">
        <f>Teams[[#This Row],[yearID]]&gt;=1973</f>
        <v>1</v>
      </c>
      <c r="C2511" s="5" t="b">
        <f>Teams[[#This Row],[yearID]]&gt;=1903</f>
        <v>1</v>
      </c>
      <c r="D2511" t="s">
        <v>410</v>
      </c>
      <c r="E2511" t="s">
        <v>415</v>
      </c>
      <c r="F2511" t="s">
        <v>416</v>
      </c>
      <c r="G2511" s="5" t="str">
        <f>VLOOKUP(Teams[[#This Row],[franchID]],TeamsFranchises!$A$2:$D$121,2,FALSE)</f>
        <v>Chicago White Sox</v>
      </c>
      <c r="H2511" t="s">
        <v>591</v>
      </c>
      <c r="I2511">
        <v>3</v>
      </c>
      <c r="J2511">
        <v>162</v>
      </c>
      <c r="K2511">
        <v>81</v>
      </c>
      <c r="L2511">
        <v>90</v>
      </c>
      <c r="M2511">
        <v>72</v>
      </c>
      <c r="N2511" t="s">
        <v>51</v>
      </c>
      <c r="O2511" t="s">
        <v>51</v>
      </c>
      <c r="P2511" t="s">
        <v>51</v>
      </c>
      <c r="Q2511" s="5">
        <f>IF(Teams[[#This Row],[LgWin]]="Y", 1,
IF(Teams[[#This Row],[LgWin]] = "N", 0, " "))</f>
        <v>0</v>
      </c>
      <c r="R2511" t="s">
        <v>51</v>
      </c>
      <c r="S2511" s="5">
        <f>IF(Teams[[#This Row],[WSWin]]="Y", 1,
IF(Teams[[#This Row],[WSWin]] = "N", 0, " "))</f>
        <v>0</v>
      </c>
      <c r="T2511">
        <v>868</v>
      </c>
      <c r="U2511">
        <v>5657</v>
      </c>
      <c r="V2511">
        <v>1586</v>
      </c>
      <c r="W2511">
        <v>291</v>
      </c>
      <c r="X2511">
        <v>20</v>
      </c>
      <c r="Y2511">
        <v>236</v>
      </c>
      <c r="Z2511">
        <v>502</v>
      </c>
      <c r="AA2511">
        <v>1056</v>
      </c>
      <c r="AB2511">
        <v>93</v>
      </c>
      <c r="AC2511">
        <v>48</v>
      </c>
      <c r="AD2511">
        <v>58</v>
      </c>
      <c r="AE2511">
        <v>57</v>
      </c>
      <c r="AF2511">
        <v>794</v>
      </c>
      <c r="AG2511">
        <v>743</v>
      </c>
      <c r="AH2511">
        <v>4.6100000000000003</v>
      </c>
      <c r="AI2511">
        <v>5</v>
      </c>
      <c r="AJ2511">
        <v>11</v>
      </c>
      <c r="AK2511">
        <v>46</v>
      </c>
      <c r="AL2511">
        <v>4347</v>
      </c>
      <c r="AM2511">
        <v>1534</v>
      </c>
      <c r="AN2511">
        <v>200</v>
      </c>
      <c r="AO2511">
        <v>433</v>
      </c>
      <c r="AP2511">
        <v>1012</v>
      </c>
      <c r="AQ2511">
        <v>90</v>
      </c>
      <c r="AR2511">
        <v>145</v>
      </c>
      <c r="AS2511">
        <v>0.98499999999999999</v>
      </c>
      <c r="AT2511" t="s">
        <v>417</v>
      </c>
      <c r="AU2511" t="s">
        <v>617</v>
      </c>
      <c r="AV2511">
        <v>2957414</v>
      </c>
      <c r="AW2511">
        <v>104</v>
      </c>
      <c r="AX2511">
        <v>104</v>
      </c>
      <c r="AY2511" t="s">
        <v>416</v>
      </c>
      <c r="AZ2511" t="s">
        <v>415</v>
      </c>
      <c r="BA2511" t="s">
        <v>415</v>
      </c>
    </row>
    <row r="2512" spans="1:53" x14ac:dyDescent="0.55000000000000004">
      <c r="A2512">
        <v>2006</v>
      </c>
      <c r="B2512" s="5" t="b">
        <f>Teams[[#This Row],[yearID]]&gt;=1973</f>
        <v>1</v>
      </c>
      <c r="C2512" s="5" t="b">
        <f>Teams[[#This Row],[yearID]]&gt;=1903</f>
        <v>1</v>
      </c>
      <c r="D2512" t="s">
        <v>157</v>
      </c>
      <c r="E2512" t="s">
        <v>161</v>
      </c>
      <c r="F2512" t="s">
        <v>162</v>
      </c>
      <c r="G2512" s="5" t="str">
        <f>VLOOKUP(Teams[[#This Row],[franchID]],TeamsFranchises!$A$2:$D$121,2,FALSE)</f>
        <v>Chicago Cubs</v>
      </c>
      <c r="H2512" t="s">
        <v>591</v>
      </c>
      <c r="I2512">
        <v>6</v>
      </c>
      <c r="J2512">
        <v>162</v>
      </c>
      <c r="K2512">
        <v>81</v>
      </c>
      <c r="L2512">
        <v>66</v>
      </c>
      <c r="M2512">
        <v>96</v>
      </c>
      <c r="N2512" t="s">
        <v>51</v>
      </c>
      <c r="O2512" t="s">
        <v>51</v>
      </c>
      <c r="P2512" t="s">
        <v>51</v>
      </c>
      <c r="Q2512" s="5">
        <f>IF(Teams[[#This Row],[LgWin]]="Y", 1,
IF(Teams[[#This Row],[LgWin]] = "N", 0, " "))</f>
        <v>0</v>
      </c>
      <c r="R2512" t="s">
        <v>51</v>
      </c>
      <c r="S2512" s="5">
        <f>IF(Teams[[#This Row],[WSWin]]="Y", 1,
IF(Teams[[#This Row],[WSWin]] = "N", 0, " "))</f>
        <v>0</v>
      </c>
      <c r="T2512">
        <v>716</v>
      </c>
      <c r="U2512">
        <v>5587</v>
      </c>
      <c r="V2512">
        <v>1496</v>
      </c>
      <c r="W2512">
        <v>271</v>
      </c>
      <c r="X2512">
        <v>46</v>
      </c>
      <c r="Y2512">
        <v>166</v>
      </c>
      <c r="Z2512">
        <v>395</v>
      </c>
      <c r="AA2512">
        <v>928</v>
      </c>
      <c r="AB2512">
        <v>121</v>
      </c>
      <c r="AC2512">
        <v>49</v>
      </c>
      <c r="AD2512">
        <v>43</v>
      </c>
      <c r="AE2512">
        <v>37</v>
      </c>
      <c r="AF2512">
        <v>834</v>
      </c>
      <c r="AG2512">
        <v>758</v>
      </c>
      <c r="AH2512">
        <v>4.74</v>
      </c>
      <c r="AI2512">
        <v>2</v>
      </c>
      <c r="AJ2512">
        <v>7</v>
      </c>
      <c r="AK2512">
        <v>29</v>
      </c>
      <c r="AL2512">
        <v>4317</v>
      </c>
      <c r="AM2512">
        <v>1396</v>
      </c>
      <c r="AN2512">
        <v>210</v>
      </c>
      <c r="AO2512">
        <v>687</v>
      </c>
      <c r="AP2512">
        <v>1250</v>
      </c>
      <c r="AQ2512">
        <v>106</v>
      </c>
      <c r="AR2512">
        <v>122</v>
      </c>
      <c r="AS2512">
        <v>0.98199999999999998</v>
      </c>
      <c r="AT2512" t="s">
        <v>434</v>
      </c>
      <c r="AU2512" t="s">
        <v>473</v>
      </c>
      <c r="AV2512">
        <v>3123215</v>
      </c>
      <c r="AW2512">
        <v>103</v>
      </c>
      <c r="AX2512">
        <v>103</v>
      </c>
      <c r="AY2512" t="s">
        <v>162</v>
      </c>
      <c r="AZ2512" t="s">
        <v>161</v>
      </c>
      <c r="BA2512" t="s">
        <v>161</v>
      </c>
    </row>
    <row r="2513" spans="1:53" x14ac:dyDescent="0.55000000000000004">
      <c r="A2513">
        <v>2006</v>
      </c>
      <c r="B2513" s="5" t="b">
        <f>Teams[[#This Row],[yearID]]&gt;=1973</f>
        <v>1</v>
      </c>
      <c r="C2513" s="5" t="b">
        <f>Teams[[#This Row],[yearID]]&gt;=1903</f>
        <v>1</v>
      </c>
      <c r="D2513" t="s">
        <v>157</v>
      </c>
      <c r="E2513" t="s">
        <v>167</v>
      </c>
      <c r="F2513" t="s">
        <v>167</v>
      </c>
      <c r="G2513" s="5" t="str">
        <f>VLOOKUP(Teams[[#This Row],[franchID]],TeamsFranchises!$A$2:$D$121,2,FALSE)</f>
        <v>Cincinnati Reds</v>
      </c>
      <c r="H2513" t="s">
        <v>591</v>
      </c>
      <c r="I2513">
        <v>3</v>
      </c>
      <c r="J2513">
        <v>162</v>
      </c>
      <c r="K2513">
        <v>82</v>
      </c>
      <c r="L2513">
        <v>80</v>
      </c>
      <c r="M2513">
        <v>82</v>
      </c>
      <c r="N2513" t="s">
        <v>51</v>
      </c>
      <c r="O2513" t="s">
        <v>51</v>
      </c>
      <c r="P2513" t="s">
        <v>51</v>
      </c>
      <c r="Q2513" s="5">
        <f>IF(Teams[[#This Row],[LgWin]]="Y", 1,
IF(Teams[[#This Row],[LgWin]] = "N", 0, " "))</f>
        <v>0</v>
      </c>
      <c r="R2513" t="s">
        <v>51</v>
      </c>
      <c r="S2513" s="5">
        <f>IF(Teams[[#This Row],[WSWin]]="Y", 1,
IF(Teams[[#This Row],[WSWin]] = "N", 0, " "))</f>
        <v>0</v>
      </c>
      <c r="T2513">
        <v>749</v>
      </c>
      <c r="U2513">
        <v>5515</v>
      </c>
      <c r="V2513">
        <v>1419</v>
      </c>
      <c r="W2513">
        <v>291</v>
      </c>
      <c r="X2513">
        <v>12</v>
      </c>
      <c r="Y2513">
        <v>217</v>
      </c>
      <c r="Z2513">
        <v>614</v>
      </c>
      <c r="AA2513">
        <v>1192</v>
      </c>
      <c r="AB2513">
        <v>124</v>
      </c>
      <c r="AC2513">
        <v>33</v>
      </c>
      <c r="AD2513">
        <v>59</v>
      </c>
      <c r="AE2513">
        <v>38</v>
      </c>
      <c r="AF2513">
        <v>801</v>
      </c>
      <c r="AG2513">
        <v>725</v>
      </c>
      <c r="AH2513">
        <v>4.51</v>
      </c>
      <c r="AI2513">
        <v>9</v>
      </c>
      <c r="AJ2513">
        <v>10</v>
      </c>
      <c r="AK2513">
        <v>36</v>
      </c>
      <c r="AL2513">
        <v>4337</v>
      </c>
      <c r="AM2513">
        <v>1576</v>
      </c>
      <c r="AN2513">
        <v>213</v>
      </c>
      <c r="AO2513">
        <v>464</v>
      </c>
      <c r="AP2513">
        <v>1053</v>
      </c>
      <c r="AQ2513">
        <v>128</v>
      </c>
      <c r="AR2513">
        <v>139</v>
      </c>
      <c r="AS2513">
        <v>0.97899999999999998</v>
      </c>
      <c r="AT2513" t="s">
        <v>165</v>
      </c>
      <c r="AU2513" t="s">
        <v>618</v>
      </c>
      <c r="AV2513">
        <v>2134607</v>
      </c>
      <c r="AW2513">
        <v>104</v>
      </c>
      <c r="AX2513">
        <v>104</v>
      </c>
      <c r="AY2513" t="s">
        <v>167</v>
      </c>
      <c r="AZ2513" t="s">
        <v>167</v>
      </c>
      <c r="BA2513" t="s">
        <v>167</v>
      </c>
    </row>
    <row r="2514" spans="1:53" x14ac:dyDescent="0.55000000000000004">
      <c r="A2514">
        <v>2006</v>
      </c>
      <c r="B2514" s="5" t="b">
        <f>Teams[[#This Row],[yearID]]&gt;=1973</f>
        <v>1</v>
      </c>
      <c r="C2514" s="5" t="b">
        <f>Teams[[#This Row],[yearID]]&gt;=1903</f>
        <v>1</v>
      </c>
      <c r="D2514" t="s">
        <v>410</v>
      </c>
      <c r="E2514" t="s">
        <v>64</v>
      </c>
      <c r="F2514" t="s">
        <v>64</v>
      </c>
      <c r="G2514" s="5" t="str">
        <f>VLOOKUP(Teams[[#This Row],[franchID]],TeamsFranchises!$A$2:$D$121,2,FALSE)</f>
        <v>Cleveland Indians</v>
      </c>
      <c r="H2514" t="s">
        <v>591</v>
      </c>
      <c r="I2514">
        <v>4</v>
      </c>
      <c r="J2514">
        <v>162</v>
      </c>
      <c r="K2514">
        <v>81</v>
      </c>
      <c r="L2514">
        <v>78</v>
      </c>
      <c r="M2514">
        <v>84</v>
      </c>
      <c r="N2514" t="s">
        <v>51</v>
      </c>
      <c r="O2514" t="s">
        <v>51</v>
      </c>
      <c r="P2514" t="s">
        <v>51</v>
      </c>
      <c r="Q2514" s="5">
        <f>IF(Teams[[#This Row],[LgWin]]="Y", 1,
IF(Teams[[#This Row],[LgWin]] = "N", 0, " "))</f>
        <v>0</v>
      </c>
      <c r="R2514" t="s">
        <v>51</v>
      </c>
      <c r="S2514" s="5">
        <f>IF(Teams[[#This Row],[WSWin]]="Y", 1,
IF(Teams[[#This Row],[WSWin]] = "N", 0, " "))</f>
        <v>0</v>
      </c>
      <c r="T2514">
        <v>870</v>
      </c>
      <c r="U2514">
        <v>5619</v>
      </c>
      <c r="V2514">
        <v>1576</v>
      </c>
      <c r="W2514">
        <v>351</v>
      </c>
      <c r="X2514">
        <v>27</v>
      </c>
      <c r="Y2514">
        <v>196</v>
      </c>
      <c r="Z2514">
        <v>556</v>
      </c>
      <c r="AA2514">
        <v>1204</v>
      </c>
      <c r="AB2514">
        <v>55</v>
      </c>
      <c r="AC2514">
        <v>23</v>
      </c>
      <c r="AD2514">
        <v>54</v>
      </c>
      <c r="AE2514">
        <v>43</v>
      </c>
      <c r="AF2514">
        <v>782</v>
      </c>
      <c r="AG2514">
        <v>698</v>
      </c>
      <c r="AH2514">
        <v>4.41</v>
      </c>
      <c r="AI2514">
        <v>13</v>
      </c>
      <c r="AJ2514">
        <v>13</v>
      </c>
      <c r="AK2514">
        <v>24</v>
      </c>
      <c r="AL2514">
        <v>4270</v>
      </c>
      <c r="AM2514">
        <v>1583</v>
      </c>
      <c r="AN2514">
        <v>166</v>
      </c>
      <c r="AO2514">
        <v>429</v>
      </c>
      <c r="AP2514">
        <v>948</v>
      </c>
      <c r="AQ2514">
        <v>118</v>
      </c>
      <c r="AR2514">
        <v>165</v>
      </c>
      <c r="AS2514">
        <v>0.98099999999999998</v>
      </c>
      <c r="AT2514" t="s">
        <v>487</v>
      </c>
      <c r="AU2514" t="s">
        <v>592</v>
      </c>
      <c r="AV2514">
        <v>1997995</v>
      </c>
      <c r="AW2514">
        <v>99</v>
      </c>
      <c r="AX2514">
        <v>98</v>
      </c>
      <c r="AY2514" t="s">
        <v>64</v>
      </c>
      <c r="AZ2514" t="s">
        <v>64</v>
      </c>
      <c r="BA2514" t="s">
        <v>64</v>
      </c>
    </row>
    <row r="2515" spans="1:53" x14ac:dyDescent="0.55000000000000004">
      <c r="A2515">
        <v>2006</v>
      </c>
      <c r="B2515" s="5" t="b">
        <f>Teams[[#This Row],[yearID]]&gt;=1973</f>
        <v>1</v>
      </c>
      <c r="C2515" s="5" t="b">
        <f>Teams[[#This Row],[yearID]]&gt;=1903</f>
        <v>1</v>
      </c>
      <c r="D2515" t="s">
        <v>157</v>
      </c>
      <c r="E2515" t="s">
        <v>241</v>
      </c>
      <c r="F2515" t="s">
        <v>241</v>
      </c>
      <c r="G2515" s="5" t="str">
        <f>VLOOKUP(Teams[[#This Row],[franchID]],TeamsFranchises!$A$2:$D$121,2,FALSE)</f>
        <v>Colorado Rockies</v>
      </c>
      <c r="H2515" t="s">
        <v>8</v>
      </c>
      <c r="I2515">
        <v>4</v>
      </c>
      <c r="J2515">
        <v>162</v>
      </c>
      <c r="K2515">
        <v>81</v>
      </c>
      <c r="L2515">
        <v>76</v>
      </c>
      <c r="M2515">
        <v>86</v>
      </c>
      <c r="N2515" t="s">
        <v>51</v>
      </c>
      <c r="O2515" t="s">
        <v>51</v>
      </c>
      <c r="P2515" t="s">
        <v>51</v>
      </c>
      <c r="Q2515" s="5">
        <f>IF(Teams[[#This Row],[LgWin]]="Y", 1,
IF(Teams[[#This Row],[LgWin]] = "N", 0, " "))</f>
        <v>0</v>
      </c>
      <c r="R2515" t="s">
        <v>51</v>
      </c>
      <c r="S2515" s="5">
        <f>IF(Teams[[#This Row],[WSWin]]="Y", 1,
IF(Teams[[#This Row],[WSWin]] = "N", 0, " "))</f>
        <v>0</v>
      </c>
      <c r="T2515">
        <v>813</v>
      </c>
      <c r="U2515">
        <v>5562</v>
      </c>
      <c r="V2515">
        <v>1504</v>
      </c>
      <c r="W2515">
        <v>325</v>
      </c>
      <c r="X2515">
        <v>54</v>
      </c>
      <c r="Y2515">
        <v>157</v>
      </c>
      <c r="Z2515">
        <v>561</v>
      </c>
      <c r="AA2515">
        <v>1108</v>
      </c>
      <c r="AB2515">
        <v>85</v>
      </c>
      <c r="AC2515">
        <v>50</v>
      </c>
      <c r="AD2515">
        <v>60</v>
      </c>
      <c r="AE2515">
        <v>45</v>
      </c>
      <c r="AF2515">
        <v>812</v>
      </c>
      <c r="AG2515">
        <v>749</v>
      </c>
      <c r="AH2515">
        <v>4.66</v>
      </c>
      <c r="AI2515">
        <v>5</v>
      </c>
      <c r="AJ2515">
        <v>8</v>
      </c>
      <c r="AK2515">
        <v>34</v>
      </c>
      <c r="AL2515">
        <v>4342</v>
      </c>
      <c r="AM2515">
        <v>1549</v>
      </c>
      <c r="AN2515">
        <v>155</v>
      </c>
      <c r="AO2515">
        <v>553</v>
      </c>
      <c r="AP2515">
        <v>952</v>
      </c>
      <c r="AQ2515">
        <v>91</v>
      </c>
      <c r="AR2515">
        <v>190</v>
      </c>
      <c r="AS2515">
        <v>0.98499999999999999</v>
      </c>
      <c r="AT2515" t="s">
        <v>584</v>
      </c>
      <c r="AU2515" t="s">
        <v>594</v>
      </c>
      <c r="AV2515">
        <v>2104362</v>
      </c>
      <c r="AW2515">
        <v>109</v>
      </c>
      <c r="AX2515">
        <v>109</v>
      </c>
      <c r="AY2515" t="s">
        <v>241</v>
      </c>
      <c r="AZ2515" t="s">
        <v>241</v>
      </c>
      <c r="BA2515" t="s">
        <v>241</v>
      </c>
    </row>
    <row r="2516" spans="1:53" x14ac:dyDescent="0.55000000000000004">
      <c r="A2516">
        <v>2006</v>
      </c>
      <c r="B2516" s="5" t="b">
        <f>Teams[[#This Row],[yearID]]&gt;=1973</f>
        <v>1</v>
      </c>
      <c r="C2516" s="5" t="b">
        <f>Teams[[#This Row],[yearID]]&gt;=1903</f>
        <v>1</v>
      </c>
      <c r="D2516" t="s">
        <v>410</v>
      </c>
      <c r="E2516" t="s">
        <v>419</v>
      </c>
      <c r="F2516" t="s">
        <v>419</v>
      </c>
      <c r="G2516" s="5" t="str">
        <f>VLOOKUP(Teams[[#This Row],[franchID]],TeamsFranchises!$A$2:$D$121,2,FALSE)</f>
        <v>Detroit Tigers</v>
      </c>
      <c r="H2516" t="s">
        <v>591</v>
      </c>
      <c r="I2516">
        <v>2</v>
      </c>
      <c r="J2516">
        <v>162</v>
      </c>
      <c r="K2516">
        <v>81</v>
      </c>
      <c r="L2516">
        <v>95</v>
      </c>
      <c r="M2516">
        <v>67</v>
      </c>
      <c r="N2516" t="s">
        <v>51</v>
      </c>
      <c r="O2516" t="s">
        <v>76</v>
      </c>
      <c r="P2516" t="s">
        <v>76</v>
      </c>
      <c r="Q2516" s="5">
        <f>IF(Teams[[#This Row],[LgWin]]="Y", 1,
IF(Teams[[#This Row],[LgWin]] = "N", 0, " "))</f>
        <v>1</v>
      </c>
      <c r="R2516" t="s">
        <v>51</v>
      </c>
      <c r="S2516" s="5">
        <f>IF(Teams[[#This Row],[WSWin]]="Y", 1,
IF(Teams[[#This Row],[WSWin]] = "N", 0, " "))</f>
        <v>0</v>
      </c>
      <c r="T2516">
        <v>822</v>
      </c>
      <c r="U2516">
        <v>5642</v>
      </c>
      <c r="V2516">
        <v>1548</v>
      </c>
      <c r="W2516">
        <v>294</v>
      </c>
      <c r="X2516">
        <v>40</v>
      </c>
      <c r="Y2516">
        <v>203</v>
      </c>
      <c r="Z2516">
        <v>430</v>
      </c>
      <c r="AA2516">
        <v>1133</v>
      </c>
      <c r="AB2516">
        <v>60</v>
      </c>
      <c r="AC2516">
        <v>40</v>
      </c>
      <c r="AD2516">
        <v>45</v>
      </c>
      <c r="AE2516">
        <v>36</v>
      </c>
      <c r="AF2516">
        <v>675</v>
      </c>
      <c r="AG2516">
        <v>618</v>
      </c>
      <c r="AH2516">
        <v>3.84</v>
      </c>
      <c r="AI2516">
        <v>3</v>
      </c>
      <c r="AJ2516">
        <v>16</v>
      </c>
      <c r="AK2516">
        <v>46</v>
      </c>
      <c r="AL2516">
        <v>4344</v>
      </c>
      <c r="AM2516">
        <v>1420</v>
      </c>
      <c r="AN2516">
        <v>160</v>
      </c>
      <c r="AO2516">
        <v>489</v>
      </c>
      <c r="AP2516">
        <v>1003</v>
      </c>
      <c r="AQ2516">
        <v>106</v>
      </c>
      <c r="AR2516">
        <v>162</v>
      </c>
      <c r="AS2516">
        <v>0.98299999999999998</v>
      </c>
      <c r="AT2516" t="s">
        <v>420</v>
      </c>
      <c r="AU2516" t="s">
        <v>610</v>
      </c>
      <c r="AV2516">
        <v>2595937</v>
      </c>
      <c r="AW2516">
        <v>100</v>
      </c>
      <c r="AX2516">
        <v>100</v>
      </c>
      <c r="AY2516" t="s">
        <v>419</v>
      </c>
      <c r="AZ2516" t="s">
        <v>419</v>
      </c>
      <c r="BA2516" t="s">
        <v>419</v>
      </c>
    </row>
    <row r="2517" spans="1:53" x14ac:dyDescent="0.55000000000000004">
      <c r="A2517">
        <v>2006</v>
      </c>
      <c r="B2517" s="5" t="b">
        <f>Teams[[#This Row],[yearID]]&gt;=1973</f>
        <v>1</v>
      </c>
      <c r="C2517" s="5" t="b">
        <f>Teams[[#This Row],[yearID]]&gt;=1903</f>
        <v>1</v>
      </c>
      <c r="D2517" t="s">
        <v>157</v>
      </c>
      <c r="E2517" t="s">
        <v>586</v>
      </c>
      <c r="F2517" t="s">
        <v>587</v>
      </c>
      <c r="G2517" s="5" t="str">
        <f>VLOOKUP(Teams[[#This Row],[franchID]],TeamsFranchises!$A$2:$D$121,2,FALSE)</f>
        <v>Florida Marlins</v>
      </c>
      <c r="H2517" t="s">
        <v>37</v>
      </c>
      <c r="I2517">
        <v>4</v>
      </c>
      <c r="J2517">
        <v>162</v>
      </c>
      <c r="K2517">
        <v>81</v>
      </c>
      <c r="L2517">
        <v>78</v>
      </c>
      <c r="M2517">
        <v>84</v>
      </c>
      <c r="N2517" t="s">
        <v>51</v>
      </c>
      <c r="O2517" t="s">
        <v>51</v>
      </c>
      <c r="P2517" t="s">
        <v>51</v>
      </c>
      <c r="Q2517" s="5">
        <f>IF(Teams[[#This Row],[LgWin]]="Y", 1,
IF(Teams[[#This Row],[LgWin]] = "N", 0, " "))</f>
        <v>0</v>
      </c>
      <c r="R2517" t="s">
        <v>51</v>
      </c>
      <c r="S2517" s="5">
        <f>IF(Teams[[#This Row],[WSWin]]="Y", 1,
IF(Teams[[#This Row],[WSWin]] = "N", 0, " "))</f>
        <v>0</v>
      </c>
      <c r="T2517">
        <v>758</v>
      </c>
      <c r="U2517">
        <v>5502</v>
      </c>
      <c r="V2517">
        <v>1454</v>
      </c>
      <c r="W2517">
        <v>309</v>
      </c>
      <c r="X2517">
        <v>42</v>
      </c>
      <c r="Y2517">
        <v>182</v>
      </c>
      <c r="Z2517">
        <v>497</v>
      </c>
      <c r="AA2517">
        <v>1249</v>
      </c>
      <c r="AB2517">
        <v>110</v>
      </c>
      <c r="AC2517">
        <v>58</v>
      </c>
      <c r="AD2517">
        <v>74</v>
      </c>
      <c r="AE2517">
        <v>42</v>
      </c>
      <c r="AF2517">
        <v>772</v>
      </c>
      <c r="AG2517">
        <v>696</v>
      </c>
      <c r="AH2517">
        <v>4.37</v>
      </c>
      <c r="AI2517">
        <v>6</v>
      </c>
      <c r="AJ2517">
        <v>6</v>
      </c>
      <c r="AK2517">
        <v>41</v>
      </c>
      <c r="AL2517">
        <v>4300</v>
      </c>
      <c r="AM2517">
        <v>1465</v>
      </c>
      <c r="AN2517">
        <v>166</v>
      </c>
      <c r="AO2517">
        <v>622</v>
      </c>
      <c r="AP2517">
        <v>1088</v>
      </c>
      <c r="AQ2517">
        <v>126</v>
      </c>
      <c r="AR2517">
        <v>166</v>
      </c>
      <c r="AS2517">
        <v>0.97899999999999998</v>
      </c>
      <c r="AT2517" t="s">
        <v>588</v>
      </c>
      <c r="AU2517" t="s">
        <v>625</v>
      </c>
      <c r="AV2517">
        <v>1164134</v>
      </c>
      <c r="AW2517">
        <v>95</v>
      </c>
      <c r="AX2517">
        <v>96</v>
      </c>
      <c r="AY2517" t="s">
        <v>587</v>
      </c>
      <c r="AZ2517" t="s">
        <v>586</v>
      </c>
      <c r="BA2517" t="s">
        <v>586</v>
      </c>
    </row>
    <row r="2518" spans="1:53" x14ac:dyDescent="0.55000000000000004">
      <c r="A2518">
        <v>2006</v>
      </c>
      <c r="B2518" s="5" t="b">
        <f>Teams[[#This Row],[yearID]]&gt;=1973</f>
        <v>1</v>
      </c>
      <c r="C2518" s="5" t="b">
        <f>Teams[[#This Row],[yearID]]&gt;=1903</f>
        <v>1</v>
      </c>
      <c r="D2518" t="s">
        <v>157</v>
      </c>
      <c r="E2518" t="s">
        <v>528</v>
      </c>
      <c r="F2518" t="s">
        <v>528</v>
      </c>
      <c r="G2518" s="5" t="str">
        <f>VLOOKUP(Teams[[#This Row],[franchID]],TeamsFranchises!$A$2:$D$121,2,FALSE)</f>
        <v>Houston Astros</v>
      </c>
      <c r="H2518" t="s">
        <v>591</v>
      </c>
      <c r="I2518">
        <v>2</v>
      </c>
      <c r="J2518">
        <v>162</v>
      </c>
      <c r="K2518">
        <v>81</v>
      </c>
      <c r="L2518">
        <v>82</v>
      </c>
      <c r="M2518">
        <v>80</v>
      </c>
      <c r="N2518" t="s">
        <v>51</v>
      </c>
      <c r="O2518" t="s">
        <v>51</v>
      </c>
      <c r="P2518" t="s">
        <v>51</v>
      </c>
      <c r="Q2518" s="5">
        <f>IF(Teams[[#This Row],[LgWin]]="Y", 1,
IF(Teams[[#This Row],[LgWin]] = "N", 0, " "))</f>
        <v>0</v>
      </c>
      <c r="R2518" t="s">
        <v>51</v>
      </c>
      <c r="S2518" s="5">
        <f>IF(Teams[[#This Row],[WSWin]]="Y", 1,
IF(Teams[[#This Row],[WSWin]] = "N", 0, " "))</f>
        <v>0</v>
      </c>
      <c r="T2518">
        <v>735</v>
      </c>
      <c r="U2518">
        <v>5521</v>
      </c>
      <c r="V2518">
        <v>1407</v>
      </c>
      <c r="W2518">
        <v>275</v>
      </c>
      <c r="X2518">
        <v>27</v>
      </c>
      <c r="Y2518">
        <v>174</v>
      </c>
      <c r="Z2518">
        <v>585</v>
      </c>
      <c r="AA2518">
        <v>1076</v>
      </c>
      <c r="AB2518">
        <v>79</v>
      </c>
      <c r="AC2518">
        <v>36</v>
      </c>
      <c r="AD2518">
        <v>73</v>
      </c>
      <c r="AE2518">
        <v>46</v>
      </c>
      <c r="AF2518">
        <v>719</v>
      </c>
      <c r="AG2518">
        <v>666</v>
      </c>
      <c r="AH2518">
        <v>4.08</v>
      </c>
      <c r="AI2518">
        <v>5</v>
      </c>
      <c r="AJ2518">
        <v>12</v>
      </c>
      <c r="AK2518">
        <v>42</v>
      </c>
      <c r="AL2518">
        <v>4406</v>
      </c>
      <c r="AM2518">
        <v>1425</v>
      </c>
      <c r="AN2518">
        <v>182</v>
      </c>
      <c r="AO2518">
        <v>480</v>
      </c>
      <c r="AP2518">
        <v>1160</v>
      </c>
      <c r="AQ2518">
        <v>80</v>
      </c>
      <c r="AR2518">
        <v>164</v>
      </c>
      <c r="AS2518">
        <v>0.98699999999999999</v>
      </c>
      <c r="AT2518" t="s">
        <v>539</v>
      </c>
      <c r="AU2518" t="s">
        <v>616</v>
      </c>
      <c r="AV2518">
        <v>3022763</v>
      </c>
      <c r="AW2518">
        <v>100</v>
      </c>
      <c r="AX2518">
        <v>99</v>
      </c>
      <c r="AY2518" t="s">
        <v>528</v>
      </c>
      <c r="AZ2518" t="s">
        <v>528</v>
      </c>
      <c r="BA2518" t="s">
        <v>528</v>
      </c>
    </row>
    <row r="2519" spans="1:53" x14ac:dyDescent="0.55000000000000004">
      <c r="A2519">
        <v>2006</v>
      </c>
      <c r="B2519" s="5" t="b">
        <f>Teams[[#This Row],[yearID]]&gt;=1973</f>
        <v>1</v>
      </c>
      <c r="C2519" s="5" t="b">
        <f>Teams[[#This Row],[yearID]]&gt;=1903</f>
        <v>1</v>
      </c>
      <c r="D2519" t="s">
        <v>410</v>
      </c>
      <c r="E2519" t="s">
        <v>509</v>
      </c>
      <c r="F2519" t="s">
        <v>548</v>
      </c>
      <c r="G2519" s="5" t="str">
        <f>VLOOKUP(Teams[[#This Row],[franchID]],TeamsFranchises!$A$2:$D$121,2,FALSE)</f>
        <v>Kansas City Royals</v>
      </c>
      <c r="H2519" t="s">
        <v>591</v>
      </c>
      <c r="I2519">
        <v>5</v>
      </c>
      <c r="J2519">
        <v>162</v>
      </c>
      <c r="K2519">
        <v>81</v>
      </c>
      <c r="L2519">
        <v>62</v>
      </c>
      <c r="M2519">
        <v>100</v>
      </c>
      <c r="N2519" t="s">
        <v>51</v>
      </c>
      <c r="O2519" t="s">
        <v>51</v>
      </c>
      <c r="P2519" t="s">
        <v>51</v>
      </c>
      <c r="Q2519" s="5">
        <f>IF(Teams[[#This Row],[LgWin]]="Y", 1,
IF(Teams[[#This Row],[LgWin]] = "N", 0, " "))</f>
        <v>0</v>
      </c>
      <c r="R2519" t="s">
        <v>51</v>
      </c>
      <c r="S2519" s="5">
        <f>IF(Teams[[#This Row],[WSWin]]="Y", 1,
IF(Teams[[#This Row],[WSWin]] = "N", 0, " "))</f>
        <v>0</v>
      </c>
      <c r="T2519">
        <v>757</v>
      </c>
      <c r="U2519">
        <v>5589</v>
      </c>
      <c r="V2519">
        <v>1515</v>
      </c>
      <c r="W2519">
        <v>335</v>
      </c>
      <c r="X2519">
        <v>37</v>
      </c>
      <c r="Y2519">
        <v>124</v>
      </c>
      <c r="Z2519">
        <v>474</v>
      </c>
      <c r="AA2519">
        <v>1040</v>
      </c>
      <c r="AB2519">
        <v>65</v>
      </c>
      <c r="AC2519">
        <v>34</v>
      </c>
      <c r="AD2519">
        <v>64</v>
      </c>
      <c r="AE2519">
        <v>48</v>
      </c>
      <c r="AF2519">
        <v>971</v>
      </c>
      <c r="AG2519">
        <v>896</v>
      </c>
      <c r="AH2519">
        <v>5.65</v>
      </c>
      <c r="AI2519">
        <v>3</v>
      </c>
      <c r="AJ2519">
        <v>5</v>
      </c>
      <c r="AK2519">
        <v>35</v>
      </c>
      <c r="AL2519">
        <v>4279</v>
      </c>
      <c r="AM2519">
        <v>1648</v>
      </c>
      <c r="AN2519">
        <v>213</v>
      </c>
      <c r="AO2519">
        <v>637</v>
      </c>
      <c r="AP2519">
        <v>904</v>
      </c>
      <c r="AQ2519">
        <v>98</v>
      </c>
      <c r="AR2519">
        <v>189</v>
      </c>
      <c r="AS2519">
        <v>0.98399999999999999</v>
      </c>
      <c r="AT2519" t="s">
        <v>549</v>
      </c>
      <c r="AU2519" t="s">
        <v>590</v>
      </c>
      <c r="AV2519">
        <v>1372638</v>
      </c>
      <c r="AW2519">
        <v>101</v>
      </c>
      <c r="AX2519">
        <v>103</v>
      </c>
      <c r="AY2519" t="s">
        <v>548</v>
      </c>
      <c r="AZ2519" t="s">
        <v>509</v>
      </c>
      <c r="BA2519" t="s">
        <v>509</v>
      </c>
    </row>
    <row r="2520" spans="1:53" x14ac:dyDescent="0.55000000000000004">
      <c r="A2520">
        <v>2006</v>
      </c>
      <c r="B2520" s="5" t="b">
        <f>Teams[[#This Row],[yearID]]&gt;=1973</f>
        <v>1</v>
      </c>
      <c r="C2520" s="5" t="b">
        <f>Teams[[#This Row],[yearID]]&gt;=1903</f>
        <v>1</v>
      </c>
      <c r="D2520" t="s">
        <v>410</v>
      </c>
      <c r="E2520" t="s">
        <v>519</v>
      </c>
      <c r="F2520" t="s">
        <v>520</v>
      </c>
      <c r="G2520" s="5" t="str">
        <f>VLOOKUP(Teams[[#This Row],[franchID]],TeamsFranchises!$A$2:$D$121,2,FALSE)</f>
        <v>Los Angeles Angels of Anaheim</v>
      </c>
      <c r="H2520" t="s">
        <v>8</v>
      </c>
      <c r="I2520">
        <v>2</v>
      </c>
      <c r="J2520">
        <v>162</v>
      </c>
      <c r="K2520">
        <v>81</v>
      </c>
      <c r="L2520">
        <v>89</v>
      </c>
      <c r="M2520">
        <v>73</v>
      </c>
      <c r="N2520" t="s">
        <v>51</v>
      </c>
      <c r="O2520" t="s">
        <v>51</v>
      </c>
      <c r="P2520" t="s">
        <v>51</v>
      </c>
      <c r="Q2520" s="5">
        <f>IF(Teams[[#This Row],[LgWin]]="Y", 1,
IF(Teams[[#This Row],[LgWin]] = "N", 0, " "))</f>
        <v>0</v>
      </c>
      <c r="R2520" t="s">
        <v>51</v>
      </c>
      <c r="S2520" s="5">
        <f>IF(Teams[[#This Row],[WSWin]]="Y", 1,
IF(Teams[[#This Row],[WSWin]] = "N", 0, " "))</f>
        <v>0</v>
      </c>
      <c r="T2520">
        <v>766</v>
      </c>
      <c r="U2520">
        <v>5609</v>
      </c>
      <c r="V2520">
        <v>1539</v>
      </c>
      <c r="W2520">
        <v>309</v>
      </c>
      <c r="X2520">
        <v>29</v>
      </c>
      <c r="Y2520">
        <v>159</v>
      </c>
      <c r="Z2520">
        <v>486</v>
      </c>
      <c r="AA2520">
        <v>914</v>
      </c>
      <c r="AB2520">
        <v>148</v>
      </c>
      <c r="AC2520">
        <v>57</v>
      </c>
      <c r="AD2520">
        <v>42</v>
      </c>
      <c r="AE2520">
        <v>53</v>
      </c>
      <c r="AF2520">
        <v>732</v>
      </c>
      <c r="AG2520">
        <v>652</v>
      </c>
      <c r="AH2520">
        <v>4.04</v>
      </c>
      <c r="AI2520">
        <v>5</v>
      </c>
      <c r="AJ2520">
        <v>12</v>
      </c>
      <c r="AK2520">
        <v>50</v>
      </c>
      <c r="AL2520">
        <v>4358</v>
      </c>
      <c r="AM2520">
        <v>1410</v>
      </c>
      <c r="AN2520">
        <v>158</v>
      </c>
      <c r="AO2520">
        <v>471</v>
      </c>
      <c r="AP2520">
        <v>1164</v>
      </c>
      <c r="AQ2520">
        <v>124</v>
      </c>
      <c r="AR2520">
        <v>154</v>
      </c>
      <c r="AS2520">
        <v>0.97899999999999998</v>
      </c>
      <c r="AT2520" t="s">
        <v>626</v>
      </c>
      <c r="AU2520" t="s">
        <v>627</v>
      </c>
      <c r="AV2520">
        <v>3406790</v>
      </c>
      <c r="AW2520">
        <v>100</v>
      </c>
      <c r="AX2520">
        <v>100</v>
      </c>
      <c r="AY2520" t="s">
        <v>519</v>
      </c>
      <c r="AZ2520" t="s">
        <v>520</v>
      </c>
      <c r="BA2520" t="s">
        <v>520</v>
      </c>
    </row>
    <row r="2521" spans="1:53" x14ac:dyDescent="0.55000000000000004">
      <c r="A2521">
        <v>2006</v>
      </c>
      <c r="B2521" s="5" t="b">
        <f>Teams[[#This Row],[yearID]]&gt;=1973</f>
        <v>1</v>
      </c>
      <c r="C2521" s="5" t="b">
        <f>Teams[[#This Row],[yearID]]&gt;=1903</f>
        <v>1</v>
      </c>
      <c r="D2521" t="s">
        <v>157</v>
      </c>
      <c r="E2521" t="s">
        <v>511</v>
      </c>
      <c r="F2521" t="s">
        <v>260</v>
      </c>
      <c r="G2521" s="5" t="str">
        <f>VLOOKUP(Teams[[#This Row],[franchID]],TeamsFranchises!$A$2:$D$121,2,FALSE)</f>
        <v>Los Angeles Dodgers</v>
      </c>
      <c r="H2521" t="s">
        <v>8</v>
      </c>
      <c r="I2521">
        <v>2</v>
      </c>
      <c r="J2521">
        <v>162</v>
      </c>
      <c r="K2521">
        <v>81</v>
      </c>
      <c r="L2521">
        <v>88</v>
      </c>
      <c r="M2521">
        <v>74</v>
      </c>
      <c r="N2521" t="s">
        <v>51</v>
      </c>
      <c r="O2521" t="s">
        <v>76</v>
      </c>
      <c r="P2521" t="s">
        <v>51</v>
      </c>
      <c r="Q2521" s="5">
        <f>IF(Teams[[#This Row],[LgWin]]="Y", 1,
IF(Teams[[#This Row],[LgWin]] = "N", 0, " "))</f>
        <v>0</v>
      </c>
      <c r="R2521" t="s">
        <v>51</v>
      </c>
      <c r="S2521" s="5">
        <f>IF(Teams[[#This Row],[WSWin]]="Y", 1,
IF(Teams[[#This Row],[WSWin]] = "N", 0, " "))</f>
        <v>0</v>
      </c>
      <c r="T2521">
        <v>820</v>
      </c>
      <c r="U2521">
        <v>5628</v>
      </c>
      <c r="V2521">
        <v>1552</v>
      </c>
      <c r="W2521">
        <v>307</v>
      </c>
      <c r="X2521">
        <v>58</v>
      </c>
      <c r="Y2521">
        <v>153</v>
      </c>
      <c r="Z2521">
        <v>601</v>
      </c>
      <c r="AA2521">
        <v>959</v>
      </c>
      <c r="AB2521">
        <v>128</v>
      </c>
      <c r="AC2521">
        <v>49</v>
      </c>
      <c r="AD2521">
        <v>51</v>
      </c>
      <c r="AE2521">
        <v>48</v>
      </c>
      <c r="AF2521">
        <v>751</v>
      </c>
      <c r="AG2521">
        <v>686</v>
      </c>
      <c r="AH2521">
        <v>4.2300000000000004</v>
      </c>
      <c r="AI2521">
        <v>1</v>
      </c>
      <c r="AJ2521">
        <v>10</v>
      </c>
      <c r="AK2521">
        <v>40</v>
      </c>
      <c r="AL2521">
        <v>4381</v>
      </c>
      <c r="AM2521">
        <v>1524</v>
      </c>
      <c r="AN2521">
        <v>152</v>
      </c>
      <c r="AO2521">
        <v>492</v>
      </c>
      <c r="AP2521">
        <v>1068</v>
      </c>
      <c r="AQ2521">
        <v>115</v>
      </c>
      <c r="AR2521">
        <v>174</v>
      </c>
      <c r="AS2521">
        <v>0.98199999999999998</v>
      </c>
      <c r="AT2521" t="s">
        <v>512</v>
      </c>
      <c r="AU2521" t="s">
        <v>531</v>
      </c>
      <c r="AV2521">
        <v>3758545</v>
      </c>
      <c r="AW2521">
        <v>101</v>
      </c>
      <c r="AX2521">
        <v>100</v>
      </c>
      <c r="AY2521" t="s">
        <v>260</v>
      </c>
      <c r="AZ2521" t="s">
        <v>511</v>
      </c>
      <c r="BA2521" t="s">
        <v>511</v>
      </c>
    </row>
    <row r="2522" spans="1:53" x14ac:dyDescent="0.55000000000000004">
      <c r="A2522">
        <v>2006</v>
      </c>
      <c r="B2522" s="5" t="b">
        <f>Teams[[#This Row],[yearID]]&gt;=1973</f>
        <v>1</v>
      </c>
      <c r="C2522" s="5" t="b">
        <f>Teams[[#This Row],[yearID]]&gt;=1903</f>
        <v>1</v>
      </c>
      <c r="D2522" t="s">
        <v>157</v>
      </c>
      <c r="E2522" t="s">
        <v>282</v>
      </c>
      <c r="F2522" t="s">
        <v>282</v>
      </c>
      <c r="G2522" s="5" t="str">
        <f>VLOOKUP(Teams[[#This Row],[franchID]],TeamsFranchises!$A$2:$D$121,2,FALSE)</f>
        <v>Milwaukee Brewers</v>
      </c>
      <c r="H2522" t="s">
        <v>591</v>
      </c>
      <c r="I2522">
        <v>4</v>
      </c>
      <c r="J2522">
        <v>162</v>
      </c>
      <c r="K2522">
        <v>81</v>
      </c>
      <c r="L2522">
        <v>75</v>
      </c>
      <c r="M2522">
        <v>87</v>
      </c>
      <c r="N2522" t="s">
        <v>51</v>
      </c>
      <c r="O2522" t="s">
        <v>51</v>
      </c>
      <c r="P2522" t="s">
        <v>51</v>
      </c>
      <c r="Q2522" s="5">
        <f>IF(Teams[[#This Row],[LgWin]]="Y", 1,
IF(Teams[[#This Row],[LgWin]] = "N", 0, " "))</f>
        <v>0</v>
      </c>
      <c r="R2522" t="s">
        <v>51</v>
      </c>
      <c r="S2522" s="5">
        <f>IF(Teams[[#This Row],[WSWin]]="Y", 1,
IF(Teams[[#This Row],[WSWin]] = "N", 0, " "))</f>
        <v>0</v>
      </c>
      <c r="T2522">
        <v>730</v>
      </c>
      <c r="U2522">
        <v>5433</v>
      </c>
      <c r="V2522">
        <v>1400</v>
      </c>
      <c r="W2522">
        <v>301</v>
      </c>
      <c r="X2522">
        <v>20</v>
      </c>
      <c r="Y2522">
        <v>180</v>
      </c>
      <c r="Z2522">
        <v>502</v>
      </c>
      <c r="AA2522">
        <v>1233</v>
      </c>
      <c r="AB2522">
        <v>71</v>
      </c>
      <c r="AC2522">
        <v>37</v>
      </c>
      <c r="AD2522">
        <v>82</v>
      </c>
      <c r="AE2522">
        <v>53</v>
      </c>
      <c r="AF2522">
        <v>833</v>
      </c>
      <c r="AG2522">
        <v>763</v>
      </c>
      <c r="AH2522">
        <v>4.82</v>
      </c>
      <c r="AI2522">
        <v>7</v>
      </c>
      <c r="AJ2522">
        <v>8</v>
      </c>
      <c r="AK2522">
        <v>43</v>
      </c>
      <c r="AL2522">
        <v>4277</v>
      </c>
      <c r="AM2522">
        <v>1454</v>
      </c>
      <c r="AN2522">
        <v>177</v>
      </c>
      <c r="AO2522">
        <v>514</v>
      </c>
      <c r="AP2522">
        <v>1145</v>
      </c>
      <c r="AQ2522">
        <v>117</v>
      </c>
      <c r="AR2522">
        <v>126</v>
      </c>
      <c r="AS2522">
        <v>0.98</v>
      </c>
      <c r="AT2522" t="s">
        <v>281</v>
      </c>
      <c r="AU2522" t="s">
        <v>614</v>
      </c>
      <c r="AV2522">
        <v>2335643</v>
      </c>
      <c r="AW2522">
        <v>101</v>
      </c>
      <c r="AX2522">
        <v>101</v>
      </c>
      <c r="AY2522" t="s">
        <v>282</v>
      </c>
      <c r="AZ2522" t="s">
        <v>563</v>
      </c>
      <c r="BA2522" t="s">
        <v>282</v>
      </c>
    </row>
    <row r="2523" spans="1:53" x14ac:dyDescent="0.55000000000000004">
      <c r="A2523">
        <v>2006</v>
      </c>
      <c r="B2523" s="5" t="b">
        <f>Teams[[#This Row],[yearID]]&gt;=1973</f>
        <v>1</v>
      </c>
      <c r="C2523" s="5" t="b">
        <f>Teams[[#This Row],[yearID]]&gt;=1903</f>
        <v>1</v>
      </c>
      <c r="D2523" t="s">
        <v>410</v>
      </c>
      <c r="E2523" t="s">
        <v>426</v>
      </c>
      <c r="F2523" t="s">
        <v>426</v>
      </c>
      <c r="G2523" s="5" t="str">
        <f>VLOOKUP(Teams[[#This Row],[franchID]],TeamsFranchises!$A$2:$D$121,2,FALSE)</f>
        <v>Minnesota Twins</v>
      </c>
      <c r="H2523" t="s">
        <v>591</v>
      </c>
      <c r="I2523">
        <v>1</v>
      </c>
      <c r="J2523">
        <v>162</v>
      </c>
      <c r="K2523">
        <v>81</v>
      </c>
      <c r="L2523">
        <v>96</v>
      </c>
      <c r="M2523">
        <v>66</v>
      </c>
      <c r="N2523" t="s">
        <v>76</v>
      </c>
      <c r="O2523" t="s">
        <v>51</v>
      </c>
      <c r="P2523" t="s">
        <v>51</v>
      </c>
      <c r="Q2523" s="5">
        <f>IF(Teams[[#This Row],[LgWin]]="Y", 1,
IF(Teams[[#This Row],[LgWin]] = "N", 0, " "))</f>
        <v>0</v>
      </c>
      <c r="R2523" t="s">
        <v>51</v>
      </c>
      <c r="S2523" s="5">
        <f>IF(Teams[[#This Row],[WSWin]]="Y", 1,
IF(Teams[[#This Row],[WSWin]] = "N", 0, " "))</f>
        <v>0</v>
      </c>
      <c r="T2523">
        <v>801</v>
      </c>
      <c r="U2523">
        <v>5602</v>
      </c>
      <c r="V2523">
        <v>1608</v>
      </c>
      <c r="W2523">
        <v>275</v>
      </c>
      <c r="X2523">
        <v>34</v>
      </c>
      <c r="Y2523">
        <v>143</v>
      </c>
      <c r="Z2523">
        <v>490</v>
      </c>
      <c r="AA2523">
        <v>872</v>
      </c>
      <c r="AB2523">
        <v>101</v>
      </c>
      <c r="AC2523">
        <v>42</v>
      </c>
      <c r="AD2523">
        <v>50</v>
      </c>
      <c r="AE2523">
        <v>55</v>
      </c>
      <c r="AF2523">
        <v>683</v>
      </c>
      <c r="AG2523">
        <v>632</v>
      </c>
      <c r="AH2523">
        <v>3.95</v>
      </c>
      <c r="AI2523">
        <v>1</v>
      </c>
      <c r="AJ2523">
        <v>6</v>
      </c>
      <c r="AK2523">
        <v>40</v>
      </c>
      <c r="AL2523">
        <v>4318</v>
      </c>
      <c r="AM2523">
        <v>1490</v>
      </c>
      <c r="AN2523">
        <v>182</v>
      </c>
      <c r="AO2523">
        <v>356</v>
      </c>
      <c r="AP2523">
        <v>1164</v>
      </c>
      <c r="AQ2523">
        <v>84</v>
      </c>
      <c r="AR2523">
        <v>135</v>
      </c>
      <c r="AS2523">
        <v>0.98599999999999999</v>
      </c>
      <c r="AT2523" t="s">
        <v>523</v>
      </c>
      <c r="AU2523" t="s">
        <v>579</v>
      </c>
      <c r="AV2523">
        <v>2285018</v>
      </c>
      <c r="AW2523">
        <v>98</v>
      </c>
      <c r="AX2523">
        <v>98</v>
      </c>
      <c r="AY2523" t="s">
        <v>426</v>
      </c>
      <c r="AZ2523" t="s">
        <v>426</v>
      </c>
      <c r="BA2523" t="s">
        <v>426</v>
      </c>
    </row>
    <row r="2524" spans="1:53" x14ac:dyDescent="0.55000000000000004">
      <c r="A2524">
        <v>2006</v>
      </c>
      <c r="B2524" s="5" t="b">
        <f>Teams[[#This Row],[yearID]]&gt;=1973</f>
        <v>1</v>
      </c>
      <c r="C2524" s="5" t="b">
        <f>Teams[[#This Row],[yearID]]&gt;=1903</f>
        <v>1</v>
      </c>
      <c r="D2524" t="s">
        <v>410</v>
      </c>
      <c r="E2524" t="s">
        <v>436</v>
      </c>
      <c r="F2524" t="s">
        <v>412</v>
      </c>
      <c r="G2524" s="5" t="str">
        <f>VLOOKUP(Teams[[#This Row],[franchID]],TeamsFranchises!$A$2:$D$121,2,FALSE)</f>
        <v>New York Yankees</v>
      </c>
      <c r="H2524" t="s">
        <v>37</v>
      </c>
      <c r="I2524">
        <v>1</v>
      </c>
      <c r="J2524">
        <v>162</v>
      </c>
      <c r="K2524">
        <v>81</v>
      </c>
      <c r="L2524">
        <v>97</v>
      </c>
      <c r="M2524">
        <v>65</v>
      </c>
      <c r="N2524" t="s">
        <v>76</v>
      </c>
      <c r="O2524" t="s">
        <v>51</v>
      </c>
      <c r="P2524" t="s">
        <v>51</v>
      </c>
      <c r="Q2524" s="5">
        <f>IF(Teams[[#This Row],[LgWin]]="Y", 1,
IF(Teams[[#This Row],[LgWin]] = "N", 0, " "))</f>
        <v>0</v>
      </c>
      <c r="R2524" t="s">
        <v>51</v>
      </c>
      <c r="S2524" s="5">
        <f>IF(Teams[[#This Row],[WSWin]]="Y", 1,
IF(Teams[[#This Row],[WSWin]] = "N", 0, " "))</f>
        <v>0</v>
      </c>
      <c r="T2524">
        <v>930</v>
      </c>
      <c r="U2524">
        <v>5651</v>
      </c>
      <c r="V2524">
        <v>1608</v>
      </c>
      <c r="W2524">
        <v>327</v>
      </c>
      <c r="X2524">
        <v>21</v>
      </c>
      <c r="Y2524">
        <v>210</v>
      </c>
      <c r="Z2524">
        <v>649</v>
      </c>
      <c r="AA2524">
        <v>1053</v>
      </c>
      <c r="AB2524">
        <v>139</v>
      </c>
      <c r="AC2524">
        <v>35</v>
      </c>
      <c r="AD2524">
        <v>72</v>
      </c>
      <c r="AE2524">
        <v>49</v>
      </c>
      <c r="AF2524">
        <v>767</v>
      </c>
      <c r="AG2524">
        <v>708</v>
      </c>
      <c r="AH2524">
        <v>4.41</v>
      </c>
      <c r="AI2524">
        <v>5</v>
      </c>
      <c r="AJ2524">
        <v>8</v>
      </c>
      <c r="AK2524">
        <v>43</v>
      </c>
      <c r="AL2524">
        <v>4331</v>
      </c>
      <c r="AM2524">
        <v>1463</v>
      </c>
      <c r="AN2524">
        <v>170</v>
      </c>
      <c r="AO2524">
        <v>496</v>
      </c>
      <c r="AP2524">
        <v>1019</v>
      </c>
      <c r="AQ2524">
        <v>104</v>
      </c>
      <c r="AR2524">
        <v>145</v>
      </c>
      <c r="AS2524">
        <v>0.98299999999999998</v>
      </c>
      <c r="AT2524" t="s">
        <v>459</v>
      </c>
      <c r="AU2524" t="s">
        <v>571</v>
      </c>
      <c r="AV2524">
        <v>4248067</v>
      </c>
      <c r="AW2524">
        <v>101</v>
      </c>
      <c r="AX2524">
        <v>99</v>
      </c>
      <c r="AY2524" t="s">
        <v>412</v>
      </c>
      <c r="AZ2524" t="s">
        <v>436</v>
      </c>
      <c r="BA2524" t="s">
        <v>436</v>
      </c>
    </row>
    <row r="2525" spans="1:53" x14ac:dyDescent="0.55000000000000004">
      <c r="A2525">
        <v>2006</v>
      </c>
      <c r="B2525" s="5" t="b">
        <f>Teams[[#This Row],[yearID]]&gt;=1973</f>
        <v>1</v>
      </c>
      <c r="C2525" s="5" t="b">
        <f>Teams[[#This Row],[yearID]]&gt;=1903</f>
        <v>1</v>
      </c>
      <c r="D2525" t="s">
        <v>157</v>
      </c>
      <c r="E2525" t="s">
        <v>532</v>
      </c>
      <c r="F2525" t="s">
        <v>533</v>
      </c>
      <c r="G2525" s="5" t="str">
        <f>VLOOKUP(Teams[[#This Row],[franchID]],TeamsFranchises!$A$2:$D$121,2,FALSE)</f>
        <v>New York Mets</v>
      </c>
      <c r="H2525" t="s">
        <v>37</v>
      </c>
      <c r="I2525">
        <v>1</v>
      </c>
      <c r="J2525">
        <v>162</v>
      </c>
      <c r="K2525">
        <v>81</v>
      </c>
      <c r="L2525">
        <v>97</v>
      </c>
      <c r="M2525">
        <v>65</v>
      </c>
      <c r="N2525" t="s">
        <v>76</v>
      </c>
      <c r="O2525" t="s">
        <v>51</v>
      </c>
      <c r="P2525" t="s">
        <v>51</v>
      </c>
      <c r="Q2525" s="5">
        <f>IF(Teams[[#This Row],[LgWin]]="Y", 1,
IF(Teams[[#This Row],[LgWin]] = "N", 0, " "))</f>
        <v>0</v>
      </c>
      <c r="R2525" t="s">
        <v>51</v>
      </c>
      <c r="S2525" s="5">
        <f>IF(Teams[[#This Row],[WSWin]]="Y", 1,
IF(Teams[[#This Row],[WSWin]] = "N", 0, " "))</f>
        <v>0</v>
      </c>
      <c r="T2525">
        <v>834</v>
      </c>
      <c r="U2525">
        <v>5558</v>
      </c>
      <c r="V2525">
        <v>1469</v>
      </c>
      <c r="W2525">
        <v>323</v>
      </c>
      <c r="X2525">
        <v>41</v>
      </c>
      <c r="Y2525">
        <v>200</v>
      </c>
      <c r="Z2525">
        <v>547</v>
      </c>
      <c r="AA2525">
        <v>1071</v>
      </c>
      <c r="AB2525">
        <v>146</v>
      </c>
      <c r="AC2525">
        <v>35</v>
      </c>
      <c r="AD2525">
        <v>62</v>
      </c>
      <c r="AE2525">
        <v>47</v>
      </c>
      <c r="AF2525">
        <v>731</v>
      </c>
      <c r="AG2525">
        <v>673</v>
      </c>
      <c r="AH2525">
        <v>4.1399999999999997</v>
      </c>
      <c r="AI2525">
        <v>5</v>
      </c>
      <c r="AJ2525">
        <v>12</v>
      </c>
      <c r="AK2525">
        <v>43</v>
      </c>
      <c r="AL2525">
        <v>4384</v>
      </c>
      <c r="AM2525">
        <v>1402</v>
      </c>
      <c r="AN2525">
        <v>180</v>
      </c>
      <c r="AO2525">
        <v>527</v>
      </c>
      <c r="AP2525">
        <v>1161</v>
      </c>
      <c r="AQ2525">
        <v>104</v>
      </c>
      <c r="AR2525">
        <v>131</v>
      </c>
      <c r="AS2525">
        <v>0.98299999999999998</v>
      </c>
      <c r="AT2525" t="s">
        <v>534</v>
      </c>
      <c r="AU2525" t="s">
        <v>536</v>
      </c>
      <c r="AV2525">
        <v>3379535</v>
      </c>
      <c r="AW2525">
        <v>98</v>
      </c>
      <c r="AX2525">
        <v>97</v>
      </c>
      <c r="AY2525" t="s">
        <v>533</v>
      </c>
      <c r="AZ2525" t="s">
        <v>532</v>
      </c>
      <c r="BA2525" t="s">
        <v>532</v>
      </c>
    </row>
    <row r="2526" spans="1:53" x14ac:dyDescent="0.55000000000000004">
      <c r="A2526">
        <v>2006</v>
      </c>
      <c r="B2526" s="5" t="b">
        <f>Teams[[#This Row],[yearID]]&gt;=1973</f>
        <v>1</v>
      </c>
      <c r="C2526" s="5" t="b">
        <f>Teams[[#This Row],[yearID]]&gt;=1903</f>
        <v>1</v>
      </c>
      <c r="D2526" t="s">
        <v>410</v>
      </c>
      <c r="E2526" t="s">
        <v>423</v>
      </c>
      <c r="F2526" t="s">
        <v>423</v>
      </c>
      <c r="G2526" s="5" t="str">
        <f>VLOOKUP(Teams[[#This Row],[franchID]],TeamsFranchises!$A$2:$D$121,2,FALSE)</f>
        <v>Oakland Athletics</v>
      </c>
      <c r="H2526" t="s">
        <v>8</v>
      </c>
      <c r="I2526">
        <v>1</v>
      </c>
      <c r="J2526">
        <v>162</v>
      </c>
      <c r="K2526">
        <v>81</v>
      </c>
      <c r="L2526">
        <v>93</v>
      </c>
      <c r="M2526">
        <v>69</v>
      </c>
      <c r="N2526" t="s">
        <v>76</v>
      </c>
      <c r="O2526" t="s">
        <v>51</v>
      </c>
      <c r="P2526" t="s">
        <v>51</v>
      </c>
      <c r="Q2526" s="5">
        <f>IF(Teams[[#This Row],[LgWin]]="Y", 1,
IF(Teams[[#This Row],[LgWin]] = "N", 0, " "))</f>
        <v>0</v>
      </c>
      <c r="R2526" t="s">
        <v>51</v>
      </c>
      <c r="S2526" s="5">
        <f>IF(Teams[[#This Row],[WSWin]]="Y", 1,
IF(Teams[[#This Row],[WSWin]] = "N", 0, " "))</f>
        <v>0</v>
      </c>
      <c r="T2526">
        <v>771</v>
      </c>
      <c r="U2526">
        <v>5500</v>
      </c>
      <c r="V2526">
        <v>1429</v>
      </c>
      <c r="W2526">
        <v>266</v>
      </c>
      <c r="X2526">
        <v>22</v>
      </c>
      <c r="Y2526">
        <v>175</v>
      </c>
      <c r="Z2526">
        <v>650</v>
      </c>
      <c r="AA2526">
        <v>976</v>
      </c>
      <c r="AB2526">
        <v>61</v>
      </c>
      <c r="AC2526">
        <v>20</v>
      </c>
      <c r="AD2526">
        <v>50</v>
      </c>
      <c r="AE2526">
        <v>56</v>
      </c>
      <c r="AF2526">
        <v>727</v>
      </c>
      <c r="AG2526">
        <v>679</v>
      </c>
      <c r="AH2526">
        <v>4.21</v>
      </c>
      <c r="AI2526">
        <v>5</v>
      </c>
      <c r="AJ2526">
        <v>11</v>
      </c>
      <c r="AK2526">
        <v>54</v>
      </c>
      <c r="AL2526">
        <v>4355</v>
      </c>
      <c r="AM2526">
        <v>1525</v>
      </c>
      <c r="AN2526">
        <v>162</v>
      </c>
      <c r="AO2526">
        <v>529</v>
      </c>
      <c r="AP2526">
        <v>1003</v>
      </c>
      <c r="AQ2526">
        <v>84</v>
      </c>
      <c r="AR2526">
        <v>173</v>
      </c>
      <c r="AS2526">
        <v>0.98599999999999999</v>
      </c>
      <c r="AT2526" t="s">
        <v>546</v>
      </c>
      <c r="AU2526" t="s">
        <v>628</v>
      </c>
      <c r="AV2526">
        <v>1976625</v>
      </c>
      <c r="AW2526">
        <v>97</v>
      </c>
      <c r="AX2526">
        <v>97</v>
      </c>
      <c r="AY2526" t="s">
        <v>423</v>
      </c>
      <c r="AZ2526" t="s">
        <v>423</v>
      </c>
      <c r="BA2526" t="s">
        <v>423</v>
      </c>
    </row>
    <row r="2527" spans="1:53" x14ac:dyDescent="0.55000000000000004">
      <c r="A2527">
        <v>2006</v>
      </c>
      <c r="B2527" s="5" t="b">
        <f>Teams[[#This Row],[yearID]]&gt;=1973</f>
        <v>1</v>
      </c>
      <c r="C2527" s="5" t="b">
        <f>Teams[[#This Row],[yearID]]&gt;=1903</f>
        <v>1</v>
      </c>
      <c r="D2527" t="s">
        <v>157</v>
      </c>
      <c r="E2527" t="s">
        <v>122</v>
      </c>
      <c r="F2527" t="s">
        <v>122</v>
      </c>
      <c r="G2527" s="5" t="str">
        <f>VLOOKUP(Teams[[#This Row],[franchID]],TeamsFranchises!$A$2:$D$121,2,FALSE)</f>
        <v>Philadelphia Phillies</v>
      </c>
      <c r="H2527" t="s">
        <v>37</v>
      </c>
      <c r="I2527">
        <v>2</v>
      </c>
      <c r="J2527">
        <v>162</v>
      </c>
      <c r="K2527">
        <v>81</v>
      </c>
      <c r="L2527">
        <v>85</v>
      </c>
      <c r="M2527">
        <v>77</v>
      </c>
      <c r="N2527" t="s">
        <v>51</v>
      </c>
      <c r="O2527" t="s">
        <v>51</v>
      </c>
      <c r="P2527" t="s">
        <v>51</v>
      </c>
      <c r="Q2527" s="5">
        <f>IF(Teams[[#This Row],[LgWin]]="Y", 1,
IF(Teams[[#This Row],[LgWin]] = "N", 0, " "))</f>
        <v>0</v>
      </c>
      <c r="R2527" t="s">
        <v>51</v>
      </c>
      <c r="S2527" s="5">
        <f>IF(Teams[[#This Row],[WSWin]]="Y", 1,
IF(Teams[[#This Row],[WSWin]] = "N", 0, " "))</f>
        <v>0</v>
      </c>
      <c r="T2527">
        <v>865</v>
      </c>
      <c r="U2527">
        <v>5687</v>
      </c>
      <c r="V2527">
        <v>1518</v>
      </c>
      <c r="W2527">
        <v>294</v>
      </c>
      <c r="X2527">
        <v>41</v>
      </c>
      <c r="Y2527">
        <v>216</v>
      </c>
      <c r="Z2527">
        <v>626</v>
      </c>
      <c r="AA2527">
        <v>1203</v>
      </c>
      <c r="AB2527">
        <v>92</v>
      </c>
      <c r="AC2527">
        <v>25</v>
      </c>
      <c r="AD2527">
        <v>95</v>
      </c>
      <c r="AE2527">
        <v>44</v>
      </c>
      <c r="AF2527">
        <v>812</v>
      </c>
      <c r="AG2527">
        <v>747</v>
      </c>
      <c r="AH2527">
        <v>4.5999999999999996</v>
      </c>
      <c r="AI2527">
        <v>4</v>
      </c>
      <c r="AJ2527">
        <v>6</v>
      </c>
      <c r="AK2527">
        <v>42</v>
      </c>
      <c r="AL2527">
        <v>4381</v>
      </c>
      <c r="AM2527">
        <v>1561</v>
      </c>
      <c r="AN2527">
        <v>211</v>
      </c>
      <c r="AO2527">
        <v>512</v>
      </c>
      <c r="AP2527">
        <v>1138</v>
      </c>
      <c r="AQ2527">
        <v>104</v>
      </c>
      <c r="AR2527">
        <v>153</v>
      </c>
      <c r="AS2527">
        <v>0.98299999999999998</v>
      </c>
      <c r="AT2527" t="s">
        <v>358</v>
      </c>
      <c r="AU2527" t="s">
        <v>622</v>
      </c>
      <c r="AV2527">
        <v>2701815</v>
      </c>
      <c r="AW2527">
        <v>105</v>
      </c>
      <c r="AX2527">
        <v>104</v>
      </c>
      <c r="AY2527" t="s">
        <v>122</v>
      </c>
      <c r="AZ2527" t="s">
        <v>122</v>
      </c>
      <c r="BA2527" t="s">
        <v>122</v>
      </c>
    </row>
    <row r="2528" spans="1:53" x14ac:dyDescent="0.55000000000000004">
      <c r="A2528">
        <v>2006</v>
      </c>
      <c r="B2528" s="5" t="b">
        <f>Teams[[#This Row],[yearID]]&gt;=1973</f>
        <v>1</v>
      </c>
      <c r="C2528" s="5" t="b">
        <f>Teams[[#This Row],[yearID]]&gt;=1903</f>
        <v>1</v>
      </c>
      <c r="D2528" t="s">
        <v>157</v>
      </c>
      <c r="E2528" t="s">
        <v>229</v>
      </c>
      <c r="F2528" t="s">
        <v>229</v>
      </c>
      <c r="G2528" s="5" t="str">
        <f>VLOOKUP(Teams[[#This Row],[franchID]],TeamsFranchises!$A$2:$D$121,2,FALSE)</f>
        <v>Pittsburgh Pirates</v>
      </c>
      <c r="H2528" t="s">
        <v>591</v>
      </c>
      <c r="I2528">
        <v>5</v>
      </c>
      <c r="J2528">
        <v>162</v>
      </c>
      <c r="K2528">
        <v>81</v>
      </c>
      <c r="L2528">
        <v>67</v>
      </c>
      <c r="M2528">
        <v>95</v>
      </c>
      <c r="N2528" t="s">
        <v>51</v>
      </c>
      <c r="O2528" t="s">
        <v>51</v>
      </c>
      <c r="P2528" t="s">
        <v>51</v>
      </c>
      <c r="Q2528" s="5">
        <f>IF(Teams[[#This Row],[LgWin]]="Y", 1,
IF(Teams[[#This Row],[LgWin]] = "N", 0, " "))</f>
        <v>0</v>
      </c>
      <c r="R2528" t="s">
        <v>51</v>
      </c>
      <c r="S2528" s="5">
        <f>IF(Teams[[#This Row],[WSWin]]="Y", 1,
IF(Teams[[#This Row],[WSWin]] = "N", 0, " "))</f>
        <v>0</v>
      </c>
      <c r="T2528">
        <v>691</v>
      </c>
      <c r="U2528">
        <v>5558</v>
      </c>
      <c r="V2528">
        <v>1462</v>
      </c>
      <c r="W2528">
        <v>286</v>
      </c>
      <c r="X2528">
        <v>17</v>
      </c>
      <c r="Y2528">
        <v>141</v>
      </c>
      <c r="Z2528">
        <v>459</v>
      </c>
      <c r="AA2528">
        <v>1200</v>
      </c>
      <c r="AB2528">
        <v>68</v>
      </c>
      <c r="AC2528">
        <v>23</v>
      </c>
      <c r="AD2528">
        <v>89</v>
      </c>
      <c r="AE2528">
        <v>49</v>
      </c>
      <c r="AF2528">
        <v>797</v>
      </c>
      <c r="AG2528">
        <v>720</v>
      </c>
      <c r="AH2528">
        <v>4.5199999999999996</v>
      </c>
      <c r="AI2528">
        <v>2</v>
      </c>
      <c r="AJ2528">
        <v>10</v>
      </c>
      <c r="AK2528">
        <v>39</v>
      </c>
      <c r="AL2528">
        <v>4305</v>
      </c>
      <c r="AM2528">
        <v>1545</v>
      </c>
      <c r="AN2528">
        <v>156</v>
      </c>
      <c r="AO2528">
        <v>620</v>
      </c>
      <c r="AP2528">
        <v>1060</v>
      </c>
      <c r="AQ2528">
        <v>104</v>
      </c>
      <c r="AR2528">
        <v>168</v>
      </c>
      <c r="AS2528">
        <v>0.98299999999999998</v>
      </c>
      <c r="AT2528" t="s">
        <v>390</v>
      </c>
      <c r="AU2528" t="s">
        <v>615</v>
      </c>
      <c r="AV2528">
        <v>1861549</v>
      </c>
      <c r="AW2528">
        <v>98</v>
      </c>
      <c r="AX2528">
        <v>99</v>
      </c>
      <c r="AY2528" t="s">
        <v>229</v>
      </c>
      <c r="AZ2528" t="s">
        <v>229</v>
      </c>
      <c r="BA2528" t="s">
        <v>229</v>
      </c>
    </row>
    <row r="2529" spans="1:53" x14ac:dyDescent="0.55000000000000004">
      <c r="A2529">
        <v>2006</v>
      </c>
      <c r="B2529" s="5" t="b">
        <f>Teams[[#This Row],[yearID]]&gt;=1973</f>
        <v>1</v>
      </c>
      <c r="C2529" s="5" t="b">
        <f>Teams[[#This Row],[yearID]]&gt;=1903</f>
        <v>1</v>
      </c>
      <c r="D2529" t="s">
        <v>157</v>
      </c>
      <c r="E2529" t="s">
        <v>554</v>
      </c>
      <c r="F2529" t="s">
        <v>555</v>
      </c>
      <c r="G2529" s="5" t="str">
        <f>VLOOKUP(Teams[[#This Row],[franchID]],TeamsFranchises!$A$2:$D$121,2,FALSE)</f>
        <v>San Diego Padres</v>
      </c>
      <c r="H2529" t="s">
        <v>8</v>
      </c>
      <c r="I2529">
        <v>1</v>
      </c>
      <c r="J2529">
        <v>162</v>
      </c>
      <c r="K2529">
        <v>81</v>
      </c>
      <c r="L2529">
        <v>88</v>
      </c>
      <c r="M2529">
        <v>74</v>
      </c>
      <c r="N2529" t="s">
        <v>76</v>
      </c>
      <c r="O2529" t="s">
        <v>51</v>
      </c>
      <c r="P2529" t="s">
        <v>51</v>
      </c>
      <c r="Q2529" s="5">
        <f>IF(Teams[[#This Row],[LgWin]]="Y", 1,
IF(Teams[[#This Row],[LgWin]] = "N", 0, " "))</f>
        <v>0</v>
      </c>
      <c r="R2529" t="s">
        <v>51</v>
      </c>
      <c r="S2529" s="5">
        <f>IF(Teams[[#This Row],[WSWin]]="Y", 1,
IF(Teams[[#This Row],[WSWin]] = "N", 0, " "))</f>
        <v>0</v>
      </c>
      <c r="T2529">
        <v>731</v>
      </c>
      <c r="U2529">
        <v>5576</v>
      </c>
      <c r="V2529">
        <v>1465</v>
      </c>
      <c r="W2529">
        <v>298</v>
      </c>
      <c r="X2529">
        <v>38</v>
      </c>
      <c r="Y2529">
        <v>161</v>
      </c>
      <c r="Z2529">
        <v>564</v>
      </c>
      <c r="AA2529">
        <v>1104</v>
      </c>
      <c r="AB2529">
        <v>123</v>
      </c>
      <c r="AC2529">
        <v>31</v>
      </c>
      <c r="AD2529">
        <v>40</v>
      </c>
      <c r="AE2529">
        <v>47</v>
      </c>
      <c r="AF2529">
        <v>679</v>
      </c>
      <c r="AG2529">
        <v>629</v>
      </c>
      <c r="AH2529">
        <v>3.87</v>
      </c>
      <c r="AI2529">
        <v>4</v>
      </c>
      <c r="AJ2529">
        <v>11</v>
      </c>
      <c r="AK2529">
        <v>50</v>
      </c>
      <c r="AL2529">
        <v>4391</v>
      </c>
      <c r="AM2529">
        <v>1385</v>
      </c>
      <c r="AN2529">
        <v>176</v>
      </c>
      <c r="AO2529">
        <v>468</v>
      </c>
      <c r="AP2529">
        <v>1097</v>
      </c>
      <c r="AQ2529">
        <v>92</v>
      </c>
      <c r="AR2529">
        <v>138</v>
      </c>
      <c r="AS2529">
        <v>0.98499999999999999</v>
      </c>
      <c r="AT2529" t="s">
        <v>556</v>
      </c>
      <c r="AU2529" t="s">
        <v>623</v>
      </c>
      <c r="AV2529">
        <v>2659757</v>
      </c>
      <c r="AW2529">
        <v>91</v>
      </c>
      <c r="AX2529">
        <v>90</v>
      </c>
      <c r="AY2529" t="s">
        <v>555</v>
      </c>
      <c r="AZ2529" t="s">
        <v>554</v>
      </c>
      <c r="BA2529" t="s">
        <v>554</v>
      </c>
    </row>
    <row r="2530" spans="1:53" x14ac:dyDescent="0.55000000000000004">
      <c r="A2530">
        <v>2006</v>
      </c>
      <c r="B2530" s="5" t="b">
        <f>Teams[[#This Row],[yearID]]&gt;=1973</f>
        <v>1</v>
      </c>
      <c r="C2530" s="5" t="b">
        <f>Teams[[#This Row],[yearID]]&gt;=1903</f>
        <v>1</v>
      </c>
      <c r="D2530" t="s">
        <v>410</v>
      </c>
      <c r="E2530" t="s">
        <v>573</v>
      </c>
      <c r="F2530" t="s">
        <v>573</v>
      </c>
      <c r="G2530" s="5" t="str">
        <f>VLOOKUP(Teams[[#This Row],[franchID]],TeamsFranchises!$A$2:$D$121,2,FALSE)</f>
        <v>Seattle Mariners</v>
      </c>
      <c r="H2530" t="s">
        <v>8</v>
      </c>
      <c r="I2530">
        <v>4</v>
      </c>
      <c r="J2530">
        <v>162</v>
      </c>
      <c r="K2530">
        <v>81</v>
      </c>
      <c r="L2530">
        <v>78</v>
      </c>
      <c r="M2530">
        <v>84</v>
      </c>
      <c r="N2530" t="s">
        <v>51</v>
      </c>
      <c r="O2530" t="s">
        <v>51</v>
      </c>
      <c r="P2530" t="s">
        <v>51</v>
      </c>
      <c r="Q2530" s="5">
        <f>IF(Teams[[#This Row],[LgWin]]="Y", 1,
IF(Teams[[#This Row],[LgWin]] = "N", 0, " "))</f>
        <v>0</v>
      </c>
      <c r="R2530" t="s">
        <v>51</v>
      </c>
      <c r="S2530" s="5">
        <f>IF(Teams[[#This Row],[WSWin]]="Y", 1,
IF(Teams[[#This Row],[WSWin]] = "N", 0, " "))</f>
        <v>0</v>
      </c>
      <c r="T2530">
        <v>756</v>
      </c>
      <c r="U2530">
        <v>5670</v>
      </c>
      <c r="V2530">
        <v>1540</v>
      </c>
      <c r="W2530">
        <v>266</v>
      </c>
      <c r="X2530">
        <v>42</v>
      </c>
      <c r="Y2530">
        <v>172</v>
      </c>
      <c r="Z2530">
        <v>404</v>
      </c>
      <c r="AA2530">
        <v>974</v>
      </c>
      <c r="AB2530">
        <v>106</v>
      </c>
      <c r="AC2530">
        <v>37</v>
      </c>
      <c r="AD2530">
        <v>63</v>
      </c>
      <c r="AE2530">
        <v>38</v>
      </c>
      <c r="AF2530">
        <v>792</v>
      </c>
      <c r="AG2530">
        <v>739</v>
      </c>
      <c r="AH2530">
        <v>4.5999999999999996</v>
      </c>
      <c r="AI2530">
        <v>6</v>
      </c>
      <c r="AJ2530">
        <v>6</v>
      </c>
      <c r="AK2530">
        <v>47</v>
      </c>
      <c r="AL2530">
        <v>4340</v>
      </c>
      <c r="AM2530">
        <v>1500</v>
      </c>
      <c r="AN2530">
        <v>183</v>
      </c>
      <c r="AO2530">
        <v>560</v>
      </c>
      <c r="AP2530">
        <v>1067</v>
      </c>
      <c r="AQ2530">
        <v>88</v>
      </c>
      <c r="AR2530">
        <v>150</v>
      </c>
      <c r="AS2530">
        <v>0.98499999999999999</v>
      </c>
      <c r="AT2530" t="s">
        <v>574</v>
      </c>
      <c r="AU2530" t="s">
        <v>612</v>
      </c>
      <c r="AV2530">
        <v>2481165</v>
      </c>
      <c r="AW2530">
        <v>97</v>
      </c>
      <c r="AX2530">
        <v>97</v>
      </c>
      <c r="AY2530" t="s">
        <v>573</v>
      </c>
      <c r="AZ2530" t="s">
        <v>573</v>
      </c>
      <c r="BA2530" t="s">
        <v>573</v>
      </c>
    </row>
    <row r="2531" spans="1:53" x14ac:dyDescent="0.55000000000000004">
      <c r="A2531">
        <v>2006</v>
      </c>
      <c r="B2531" s="5" t="b">
        <f>Teams[[#This Row],[yearID]]&gt;=1973</f>
        <v>1</v>
      </c>
      <c r="C2531" s="5" t="b">
        <f>Teams[[#This Row],[yearID]]&gt;=1903</f>
        <v>1</v>
      </c>
      <c r="D2531" t="s">
        <v>157</v>
      </c>
      <c r="E2531" t="s">
        <v>514</v>
      </c>
      <c r="F2531" t="s">
        <v>243</v>
      </c>
      <c r="G2531" s="5" t="str">
        <f>VLOOKUP(Teams[[#This Row],[franchID]],TeamsFranchises!$A$2:$D$121,2,FALSE)</f>
        <v>San Francisco Giants</v>
      </c>
      <c r="H2531" t="s">
        <v>8</v>
      </c>
      <c r="I2531">
        <v>3</v>
      </c>
      <c r="J2531">
        <v>161</v>
      </c>
      <c r="K2531">
        <v>81</v>
      </c>
      <c r="L2531">
        <v>76</v>
      </c>
      <c r="M2531">
        <v>85</v>
      </c>
      <c r="N2531" t="s">
        <v>51</v>
      </c>
      <c r="O2531" t="s">
        <v>51</v>
      </c>
      <c r="P2531" t="s">
        <v>51</v>
      </c>
      <c r="Q2531" s="5">
        <f>IF(Teams[[#This Row],[LgWin]]="Y", 1,
IF(Teams[[#This Row],[LgWin]] = "N", 0, " "))</f>
        <v>0</v>
      </c>
      <c r="R2531" t="s">
        <v>51</v>
      </c>
      <c r="S2531" s="5">
        <f>IF(Teams[[#This Row],[WSWin]]="Y", 1,
IF(Teams[[#This Row],[WSWin]] = "N", 0, " "))</f>
        <v>0</v>
      </c>
      <c r="T2531">
        <v>746</v>
      </c>
      <c r="U2531">
        <v>5472</v>
      </c>
      <c r="V2531">
        <v>1418</v>
      </c>
      <c r="W2531">
        <v>297</v>
      </c>
      <c r="X2531">
        <v>52</v>
      </c>
      <c r="Y2531">
        <v>163</v>
      </c>
      <c r="Z2531">
        <v>494</v>
      </c>
      <c r="AA2531">
        <v>891</v>
      </c>
      <c r="AB2531">
        <v>58</v>
      </c>
      <c r="AC2531">
        <v>25</v>
      </c>
      <c r="AD2531">
        <v>53</v>
      </c>
      <c r="AE2531">
        <v>37</v>
      </c>
      <c r="AF2531">
        <v>790</v>
      </c>
      <c r="AG2531">
        <v>735</v>
      </c>
      <c r="AH2531">
        <v>4.63</v>
      </c>
      <c r="AI2531">
        <v>7</v>
      </c>
      <c r="AJ2531">
        <v>9</v>
      </c>
      <c r="AK2531">
        <v>37</v>
      </c>
      <c r="AL2531">
        <v>4289</v>
      </c>
      <c r="AM2531">
        <v>1422</v>
      </c>
      <c r="AN2531">
        <v>153</v>
      </c>
      <c r="AO2531">
        <v>584</v>
      </c>
      <c r="AP2531">
        <v>992</v>
      </c>
      <c r="AQ2531">
        <v>91</v>
      </c>
      <c r="AR2531">
        <v>132</v>
      </c>
      <c r="AS2531">
        <v>0.98499999999999999</v>
      </c>
      <c r="AT2531" t="s">
        <v>515</v>
      </c>
      <c r="AU2531" t="s">
        <v>632</v>
      </c>
      <c r="AV2531">
        <v>3130313</v>
      </c>
      <c r="AW2531">
        <v>100</v>
      </c>
      <c r="AX2531">
        <v>100</v>
      </c>
      <c r="AY2531" t="s">
        <v>243</v>
      </c>
      <c r="AZ2531" t="s">
        <v>514</v>
      </c>
      <c r="BA2531" t="s">
        <v>514</v>
      </c>
    </row>
    <row r="2532" spans="1:53" x14ac:dyDescent="0.55000000000000004">
      <c r="A2532">
        <v>2006</v>
      </c>
      <c r="B2532" s="5" t="b">
        <f>Teams[[#This Row],[yearID]]&gt;=1973</f>
        <v>1</v>
      </c>
      <c r="C2532" s="5" t="b">
        <f>Teams[[#This Row],[yearID]]&gt;=1903</f>
        <v>1</v>
      </c>
      <c r="D2532" t="s">
        <v>157</v>
      </c>
      <c r="E2532" t="s">
        <v>396</v>
      </c>
      <c r="F2532" t="s">
        <v>154</v>
      </c>
      <c r="G2532" s="5" t="str">
        <f>VLOOKUP(Teams[[#This Row],[franchID]],TeamsFranchises!$A$2:$D$121,2,FALSE)</f>
        <v>St. Louis Cardinals</v>
      </c>
      <c r="H2532" t="s">
        <v>591</v>
      </c>
      <c r="I2532">
        <v>1</v>
      </c>
      <c r="J2532">
        <v>161</v>
      </c>
      <c r="K2532">
        <v>80</v>
      </c>
      <c r="L2532">
        <v>83</v>
      </c>
      <c r="M2532">
        <v>78</v>
      </c>
      <c r="N2532" t="s">
        <v>76</v>
      </c>
      <c r="O2532" t="s">
        <v>51</v>
      </c>
      <c r="P2532" t="s">
        <v>76</v>
      </c>
      <c r="Q2532" s="5">
        <f>IF(Teams[[#This Row],[LgWin]]="Y", 1,
IF(Teams[[#This Row],[LgWin]] = "N", 0, " "))</f>
        <v>1</v>
      </c>
      <c r="R2532" t="s">
        <v>76</v>
      </c>
      <c r="S2532" s="5">
        <f>IF(Teams[[#This Row],[WSWin]]="Y", 1,
IF(Teams[[#This Row],[WSWin]] = "N", 0, " "))</f>
        <v>1</v>
      </c>
      <c r="T2532">
        <v>781</v>
      </c>
      <c r="U2532">
        <v>5522</v>
      </c>
      <c r="V2532">
        <v>1484</v>
      </c>
      <c r="W2532">
        <v>292</v>
      </c>
      <c r="X2532">
        <v>27</v>
      </c>
      <c r="Y2532">
        <v>184</v>
      </c>
      <c r="Z2532">
        <v>531</v>
      </c>
      <c r="AA2532">
        <v>922</v>
      </c>
      <c r="AB2532">
        <v>59</v>
      </c>
      <c r="AC2532">
        <v>32</v>
      </c>
      <c r="AD2532">
        <v>61</v>
      </c>
      <c r="AE2532">
        <v>40</v>
      </c>
      <c r="AF2532">
        <v>762</v>
      </c>
      <c r="AG2532">
        <v>721</v>
      </c>
      <c r="AH2532">
        <v>4.54</v>
      </c>
      <c r="AI2532">
        <v>6</v>
      </c>
      <c r="AJ2532">
        <v>9</v>
      </c>
      <c r="AK2532">
        <v>38</v>
      </c>
      <c r="AL2532">
        <v>4289</v>
      </c>
      <c r="AM2532">
        <v>1475</v>
      </c>
      <c r="AN2532">
        <v>193</v>
      </c>
      <c r="AO2532">
        <v>504</v>
      </c>
      <c r="AP2532">
        <v>970</v>
      </c>
      <c r="AQ2532">
        <v>98</v>
      </c>
      <c r="AR2532">
        <v>170</v>
      </c>
      <c r="AS2532">
        <v>0.98399999999999999</v>
      </c>
      <c r="AT2532" t="s">
        <v>409</v>
      </c>
      <c r="AU2532" t="s">
        <v>633</v>
      </c>
      <c r="AV2532">
        <v>3407104</v>
      </c>
      <c r="AW2532">
        <v>99</v>
      </c>
      <c r="AX2532">
        <v>99</v>
      </c>
      <c r="AY2532" t="s">
        <v>154</v>
      </c>
      <c r="AZ2532" t="s">
        <v>396</v>
      </c>
      <c r="BA2532" t="s">
        <v>396</v>
      </c>
    </row>
    <row r="2533" spans="1:53" x14ac:dyDescent="0.55000000000000004">
      <c r="A2533">
        <v>2006</v>
      </c>
      <c r="B2533" s="5" t="b">
        <f>Teams[[#This Row],[yearID]]&gt;=1973</f>
        <v>1</v>
      </c>
      <c r="C2533" s="5" t="b">
        <f>Teams[[#This Row],[yearID]]&gt;=1903</f>
        <v>1</v>
      </c>
      <c r="D2533" t="s">
        <v>410</v>
      </c>
      <c r="E2533" t="s">
        <v>604</v>
      </c>
      <c r="F2533" t="s">
        <v>605</v>
      </c>
      <c r="G2533" s="5" t="str">
        <f>VLOOKUP(Teams[[#This Row],[franchID]],TeamsFranchises!$A$2:$D$121,2,FALSE)</f>
        <v>Tampa Bay Rays</v>
      </c>
      <c r="H2533" t="s">
        <v>37</v>
      </c>
      <c r="I2533">
        <v>5</v>
      </c>
      <c r="J2533">
        <v>162</v>
      </c>
      <c r="K2533">
        <v>81</v>
      </c>
      <c r="L2533">
        <v>61</v>
      </c>
      <c r="M2533">
        <v>101</v>
      </c>
      <c r="N2533" t="s">
        <v>51</v>
      </c>
      <c r="O2533" t="s">
        <v>51</v>
      </c>
      <c r="P2533" t="s">
        <v>51</v>
      </c>
      <c r="Q2533" s="5">
        <f>IF(Teams[[#This Row],[LgWin]]="Y", 1,
IF(Teams[[#This Row],[LgWin]] = "N", 0, " "))</f>
        <v>0</v>
      </c>
      <c r="R2533" t="s">
        <v>51</v>
      </c>
      <c r="S2533" s="5">
        <f>IF(Teams[[#This Row],[WSWin]]="Y", 1,
IF(Teams[[#This Row],[WSWin]] = "N", 0, " "))</f>
        <v>0</v>
      </c>
      <c r="T2533">
        <v>689</v>
      </c>
      <c r="U2533">
        <v>5474</v>
      </c>
      <c r="V2533">
        <v>1395</v>
      </c>
      <c r="W2533">
        <v>267</v>
      </c>
      <c r="X2533">
        <v>33</v>
      </c>
      <c r="Y2533">
        <v>190</v>
      </c>
      <c r="Z2533">
        <v>441</v>
      </c>
      <c r="AA2533">
        <v>1106</v>
      </c>
      <c r="AB2533">
        <v>134</v>
      </c>
      <c r="AC2533">
        <v>52</v>
      </c>
      <c r="AD2533">
        <v>47</v>
      </c>
      <c r="AE2533">
        <v>43</v>
      </c>
      <c r="AF2533">
        <v>856</v>
      </c>
      <c r="AG2533">
        <v>782</v>
      </c>
      <c r="AH2533">
        <v>4.96</v>
      </c>
      <c r="AI2533">
        <v>3</v>
      </c>
      <c r="AJ2533">
        <v>7</v>
      </c>
      <c r="AK2533">
        <v>33</v>
      </c>
      <c r="AL2533">
        <v>4261</v>
      </c>
      <c r="AM2533">
        <v>1600</v>
      </c>
      <c r="AN2533">
        <v>180</v>
      </c>
      <c r="AO2533">
        <v>606</v>
      </c>
      <c r="AP2533">
        <v>979</v>
      </c>
      <c r="AQ2533">
        <v>116</v>
      </c>
      <c r="AR2533">
        <v>156</v>
      </c>
      <c r="AS2533">
        <v>0.98099999999999998</v>
      </c>
      <c r="AT2533" t="s">
        <v>606</v>
      </c>
      <c r="AU2533" t="s">
        <v>607</v>
      </c>
      <c r="AV2533">
        <v>1368950</v>
      </c>
      <c r="AW2533">
        <v>99</v>
      </c>
      <c r="AX2533">
        <v>101</v>
      </c>
      <c r="AY2533" t="s">
        <v>605</v>
      </c>
      <c r="AZ2533" t="s">
        <v>604</v>
      </c>
      <c r="BA2533" t="s">
        <v>604</v>
      </c>
    </row>
    <row r="2534" spans="1:53" x14ac:dyDescent="0.55000000000000004">
      <c r="A2534">
        <v>2006</v>
      </c>
      <c r="B2534" s="5" t="b">
        <f>Teams[[#This Row],[yearID]]&gt;=1973</f>
        <v>1</v>
      </c>
      <c r="C2534" s="5" t="b">
        <f>Teams[[#This Row],[yearID]]&gt;=1903</f>
        <v>1</v>
      </c>
      <c r="D2534" t="s">
        <v>410</v>
      </c>
      <c r="E2534" t="s">
        <v>526</v>
      </c>
      <c r="F2534" t="s">
        <v>526</v>
      </c>
      <c r="G2534" s="5" t="str">
        <f>VLOOKUP(Teams[[#This Row],[franchID]],TeamsFranchises!$A$2:$D$121,2,FALSE)</f>
        <v>Texas Rangers</v>
      </c>
      <c r="H2534" t="s">
        <v>8</v>
      </c>
      <c r="I2534">
        <v>3</v>
      </c>
      <c r="J2534">
        <v>162</v>
      </c>
      <c r="K2534">
        <v>81</v>
      </c>
      <c r="L2534">
        <v>80</v>
      </c>
      <c r="M2534">
        <v>82</v>
      </c>
      <c r="N2534" t="s">
        <v>51</v>
      </c>
      <c r="O2534" t="s">
        <v>51</v>
      </c>
      <c r="P2534" t="s">
        <v>51</v>
      </c>
      <c r="Q2534" s="5">
        <f>IF(Teams[[#This Row],[LgWin]]="Y", 1,
IF(Teams[[#This Row],[LgWin]] = "N", 0, " "))</f>
        <v>0</v>
      </c>
      <c r="R2534" t="s">
        <v>51</v>
      </c>
      <c r="S2534" s="5">
        <f>IF(Teams[[#This Row],[WSWin]]="Y", 1,
IF(Teams[[#This Row],[WSWin]] = "N", 0, " "))</f>
        <v>0</v>
      </c>
      <c r="T2534">
        <v>835</v>
      </c>
      <c r="U2534">
        <v>5659</v>
      </c>
      <c r="V2534">
        <v>1571</v>
      </c>
      <c r="W2534">
        <v>357</v>
      </c>
      <c r="X2534">
        <v>23</v>
      </c>
      <c r="Y2534">
        <v>183</v>
      </c>
      <c r="Z2534">
        <v>505</v>
      </c>
      <c r="AA2534">
        <v>1061</v>
      </c>
      <c r="AB2534">
        <v>53</v>
      </c>
      <c r="AC2534">
        <v>24</v>
      </c>
      <c r="AD2534">
        <v>40</v>
      </c>
      <c r="AE2534">
        <v>50</v>
      </c>
      <c r="AF2534">
        <v>784</v>
      </c>
      <c r="AG2534">
        <v>731</v>
      </c>
      <c r="AH2534">
        <v>4.5999999999999996</v>
      </c>
      <c r="AI2534">
        <v>3</v>
      </c>
      <c r="AJ2534">
        <v>8</v>
      </c>
      <c r="AK2534">
        <v>42</v>
      </c>
      <c r="AL2534">
        <v>4294</v>
      </c>
      <c r="AM2534">
        <v>1558</v>
      </c>
      <c r="AN2534">
        <v>162</v>
      </c>
      <c r="AO2534">
        <v>496</v>
      </c>
      <c r="AP2534">
        <v>972</v>
      </c>
      <c r="AQ2534">
        <v>98</v>
      </c>
      <c r="AR2534">
        <v>174</v>
      </c>
      <c r="AS2534">
        <v>0.98399999999999999</v>
      </c>
      <c r="AT2534" t="s">
        <v>568</v>
      </c>
      <c r="AU2534" t="s">
        <v>629</v>
      </c>
      <c r="AV2534">
        <v>2388757</v>
      </c>
      <c r="AW2534">
        <v>101</v>
      </c>
      <c r="AX2534">
        <v>101</v>
      </c>
      <c r="AY2534" t="s">
        <v>526</v>
      </c>
      <c r="AZ2534" t="s">
        <v>526</v>
      </c>
      <c r="BA2534" t="s">
        <v>526</v>
      </c>
    </row>
    <row r="2535" spans="1:53" x14ac:dyDescent="0.55000000000000004">
      <c r="A2535">
        <v>2006</v>
      </c>
      <c r="B2535" s="5" t="b">
        <f>Teams[[#This Row],[yearID]]&gt;=1973</f>
        <v>1</v>
      </c>
      <c r="C2535" s="5" t="b">
        <f>Teams[[#This Row],[yearID]]&gt;=1903</f>
        <v>1</v>
      </c>
      <c r="D2535" t="s">
        <v>410</v>
      </c>
      <c r="E2535" t="s">
        <v>576</v>
      </c>
      <c r="F2535" t="s">
        <v>576</v>
      </c>
      <c r="G2535" s="5" t="str">
        <f>VLOOKUP(Teams[[#This Row],[franchID]],TeamsFranchises!$A$2:$D$121,2,FALSE)</f>
        <v>Toronto Blue Jays</v>
      </c>
      <c r="H2535" t="s">
        <v>37</v>
      </c>
      <c r="I2535">
        <v>2</v>
      </c>
      <c r="J2535">
        <v>162</v>
      </c>
      <c r="K2535">
        <v>81</v>
      </c>
      <c r="L2535">
        <v>87</v>
      </c>
      <c r="M2535">
        <v>75</v>
      </c>
      <c r="N2535" t="s">
        <v>51</v>
      </c>
      <c r="O2535" t="s">
        <v>51</v>
      </c>
      <c r="P2535" t="s">
        <v>51</v>
      </c>
      <c r="Q2535" s="5">
        <f>IF(Teams[[#This Row],[LgWin]]="Y", 1,
IF(Teams[[#This Row],[LgWin]] = "N", 0, " "))</f>
        <v>0</v>
      </c>
      <c r="R2535" t="s">
        <v>51</v>
      </c>
      <c r="S2535" s="5">
        <f>IF(Teams[[#This Row],[WSWin]]="Y", 1,
IF(Teams[[#This Row],[WSWin]] = "N", 0, " "))</f>
        <v>0</v>
      </c>
      <c r="T2535">
        <v>809</v>
      </c>
      <c r="U2535">
        <v>5596</v>
      </c>
      <c r="V2535">
        <v>1591</v>
      </c>
      <c r="W2535">
        <v>348</v>
      </c>
      <c r="X2535">
        <v>27</v>
      </c>
      <c r="Y2535">
        <v>199</v>
      </c>
      <c r="Z2535">
        <v>514</v>
      </c>
      <c r="AA2535">
        <v>906</v>
      </c>
      <c r="AB2535">
        <v>65</v>
      </c>
      <c r="AC2535">
        <v>33</v>
      </c>
      <c r="AD2535">
        <v>63</v>
      </c>
      <c r="AE2535">
        <v>52</v>
      </c>
      <c r="AF2535">
        <v>754</v>
      </c>
      <c r="AG2535">
        <v>694</v>
      </c>
      <c r="AH2535">
        <v>4.37</v>
      </c>
      <c r="AI2535">
        <v>6</v>
      </c>
      <c r="AJ2535">
        <v>6</v>
      </c>
      <c r="AK2535">
        <v>42</v>
      </c>
      <c r="AL2535">
        <v>4285</v>
      </c>
      <c r="AM2535">
        <v>1447</v>
      </c>
      <c r="AN2535">
        <v>185</v>
      </c>
      <c r="AO2535">
        <v>504</v>
      </c>
      <c r="AP2535">
        <v>1076</v>
      </c>
      <c r="AQ2535">
        <v>99</v>
      </c>
      <c r="AR2535">
        <v>157</v>
      </c>
      <c r="AS2535">
        <v>0.98399999999999999</v>
      </c>
      <c r="AT2535" t="s">
        <v>577</v>
      </c>
      <c r="AU2535" t="s">
        <v>630</v>
      </c>
      <c r="AV2535">
        <v>2302212</v>
      </c>
      <c r="AW2535">
        <v>100</v>
      </c>
      <c r="AX2535">
        <v>100</v>
      </c>
      <c r="AY2535" t="s">
        <v>576</v>
      </c>
      <c r="AZ2535" t="s">
        <v>576</v>
      </c>
      <c r="BA2535" t="s">
        <v>576</v>
      </c>
    </row>
    <row r="2536" spans="1:53" x14ac:dyDescent="0.55000000000000004">
      <c r="A2536">
        <v>2006</v>
      </c>
      <c r="B2536" s="5" t="b">
        <f>Teams[[#This Row],[yearID]]&gt;=1973</f>
        <v>1</v>
      </c>
      <c r="C2536" s="5" t="b">
        <f>Teams[[#This Row],[yearID]]&gt;=1903</f>
        <v>1</v>
      </c>
      <c r="D2536" t="s">
        <v>157</v>
      </c>
      <c r="E2536" t="s">
        <v>126</v>
      </c>
      <c r="F2536" t="s">
        <v>398</v>
      </c>
      <c r="G2536" s="5" t="str">
        <f>VLOOKUP(Teams[[#This Row],[franchID]],TeamsFranchises!$A$2:$D$121,2,FALSE)</f>
        <v>Washington Nationals</v>
      </c>
      <c r="H2536" t="s">
        <v>37</v>
      </c>
      <c r="I2536">
        <v>5</v>
      </c>
      <c r="J2536">
        <v>162</v>
      </c>
      <c r="K2536">
        <v>81</v>
      </c>
      <c r="L2536">
        <v>71</v>
      </c>
      <c r="M2536">
        <v>91</v>
      </c>
      <c r="N2536" t="s">
        <v>51</v>
      </c>
      <c r="O2536" t="s">
        <v>51</v>
      </c>
      <c r="P2536" t="s">
        <v>51</v>
      </c>
      <c r="Q2536" s="5">
        <f>IF(Teams[[#This Row],[LgWin]]="Y", 1,
IF(Teams[[#This Row],[LgWin]] = "N", 0, " "))</f>
        <v>0</v>
      </c>
      <c r="R2536" t="s">
        <v>51</v>
      </c>
      <c r="S2536" s="5">
        <f>IF(Teams[[#This Row],[WSWin]]="Y", 1,
IF(Teams[[#This Row],[WSWin]] = "N", 0, " "))</f>
        <v>0</v>
      </c>
      <c r="T2536">
        <v>746</v>
      </c>
      <c r="U2536">
        <v>5495</v>
      </c>
      <c r="V2536">
        <v>1437</v>
      </c>
      <c r="W2536">
        <v>322</v>
      </c>
      <c r="X2536">
        <v>22</v>
      </c>
      <c r="Y2536">
        <v>164</v>
      </c>
      <c r="Z2536">
        <v>594</v>
      </c>
      <c r="AA2536">
        <v>1156</v>
      </c>
      <c r="AB2536">
        <v>123</v>
      </c>
      <c r="AC2536">
        <v>62</v>
      </c>
      <c r="AD2536">
        <v>69</v>
      </c>
      <c r="AE2536">
        <v>49</v>
      </c>
      <c r="AF2536">
        <v>872</v>
      </c>
      <c r="AG2536">
        <v>803</v>
      </c>
      <c r="AH2536">
        <v>5.03</v>
      </c>
      <c r="AI2536">
        <v>1</v>
      </c>
      <c r="AJ2536">
        <v>3</v>
      </c>
      <c r="AK2536">
        <v>32</v>
      </c>
      <c r="AL2536">
        <v>4309</v>
      </c>
      <c r="AM2536">
        <v>1535</v>
      </c>
      <c r="AN2536">
        <v>193</v>
      </c>
      <c r="AO2536">
        <v>584</v>
      </c>
      <c r="AP2536">
        <v>960</v>
      </c>
      <c r="AQ2536">
        <v>131</v>
      </c>
      <c r="AR2536">
        <v>123</v>
      </c>
      <c r="AS2536">
        <v>0.97799999999999998</v>
      </c>
      <c r="AT2536" t="s">
        <v>110</v>
      </c>
      <c r="AU2536" t="s">
        <v>535</v>
      </c>
      <c r="AV2536">
        <v>2153056</v>
      </c>
      <c r="AW2536">
        <v>94</v>
      </c>
      <c r="AX2536">
        <v>95</v>
      </c>
      <c r="AY2536" t="s">
        <v>398</v>
      </c>
      <c r="AZ2536" t="s">
        <v>551</v>
      </c>
      <c r="BA2536" t="s">
        <v>126</v>
      </c>
    </row>
    <row r="2537" spans="1:53" x14ac:dyDescent="0.55000000000000004">
      <c r="A2537">
        <v>2007</v>
      </c>
      <c r="B2537" s="5" t="b">
        <f>Teams[[#This Row],[yearID]]&gt;=1973</f>
        <v>1</v>
      </c>
      <c r="C2537" s="5" t="b">
        <f>Teams[[#This Row],[yearID]]&gt;=1903</f>
        <v>1</v>
      </c>
      <c r="D2537" t="s">
        <v>157</v>
      </c>
      <c r="E2537" t="s">
        <v>601</v>
      </c>
      <c r="F2537" t="s">
        <v>601</v>
      </c>
      <c r="G2537" s="5" t="str">
        <f>VLOOKUP(Teams[[#This Row],[franchID]],TeamsFranchises!$A$2:$D$121,2,FALSE)</f>
        <v>Arizona Diamondbacks</v>
      </c>
      <c r="H2537" t="s">
        <v>8</v>
      </c>
      <c r="I2537">
        <v>1</v>
      </c>
      <c r="J2537">
        <v>162</v>
      </c>
      <c r="K2537">
        <v>81</v>
      </c>
      <c r="L2537">
        <v>90</v>
      </c>
      <c r="M2537">
        <v>72</v>
      </c>
      <c r="N2537" t="s">
        <v>76</v>
      </c>
      <c r="O2537" t="s">
        <v>51</v>
      </c>
      <c r="P2537" t="s">
        <v>51</v>
      </c>
      <c r="Q2537" s="5">
        <f>IF(Teams[[#This Row],[LgWin]]="Y", 1,
IF(Teams[[#This Row],[LgWin]] = "N", 0, " "))</f>
        <v>0</v>
      </c>
      <c r="R2537" t="s">
        <v>51</v>
      </c>
      <c r="S2537" s="5">
        <f>IF(Teams[[#This Row],[WSWin]]="Y", 1,
IF(Teams[[#This Row],[WSWin]] = "N", 0, " "))</f>
        <v>0</v>
      </c>
      <c r="T2537">
        <v>712</v>
      </c>
      <c r="U2537">
        <v>5398</v>
      </c>
      <c r="V2537">
        <v>1350</v>
      </c>
      <c r="W2537">
        <v>286</v>
      </c>
      <c r="X2537">
        <v>40</v>
      </c>
      <c r="Y2537">
        <v>171</v>
      </c>
      <c r="Z2537">
        <v>532</v>
      </c>
      <c r="AA2537">
        <v>1111</v>
      </c>
      <c r="AB2537">
        <v>109</v>
      </c>
      <c r="AC2537">
        <v>24</v>
      </c>
      <c r="AD2537">
        <v>57</v>
      </c>
      <c r="AE2537">
        <v>58</v>
      </c>
      <c r="AF2537">
        <v>732</v>
      </c>
      <c r="AG2537">
        <v>662</v>
      </c>
      <c r="AH2537">
        <v>4.13</v>
      </c>
      <c r="AI2537">
        <v>7</v>
      </c>
      <c r="AJ2537">
        <v>12</v>
      </c>
      <c r="AK2537">
        <v>51</v>
      </c>
      <c r="AL2537">
        <v>4323</v>
      </c>
      <c r="AM2537">
        <v>1446</v>
      </c>
      <c r="AN2537">
        <v>169</v>
      </c>
      <c r="AO2537">
        <v>546</v>
      </c>
      <c r="AP2537">
        <v>1088</v>
      </c>
      <c r="AQ2537">
        <v>106</v>
      </c>
      <c r="AR2537">
        <v>157</v>
      </c>
      <c r="AS2537">
        <v>0.98299999999999998</v>
      </c>
      <c r="AT2537" t="s">
        <v>602</v>
      </c>
      <c r="AU2537" t="s">
        <v>631</v>
      </c>
      <c r="AV2537">
        <v>2325249</v>
      </c>
      <c r="AW2537">
        <v>107</v>
      </c>
      <c r="AX2537">
        <v>107</v>
      </c>
      <c r="AY2537" t="s">
        <v>601</v>
      </c>
      <c r="AZ2537" t="s">
        <v>601</v>
      </c>
      <c r="BA2537" t="s">
        <v>601</v>
      </c>
    </row>
    <row r="2538" spans="1:53" x14ac:dyDescent="0.55000000000000004">
      <c r="A2538">
        <v>2007</v>
      </c>
      <c r="B2538" s="5" t="b">
        <f>Teams[[#This Row],[yearID]]&gt;=1973</f>
        <v>1</v>
      </c>
      <c r="C2538" s="5" t="b">
        <f>Teams[[#This Row],[yearID]]&gt;=1903</f>
        <v>1</v>
      </c>
      <c r="D2538" t="s">
        <v>157</v>
      </c>
      <c r="E2538" t="s">
        <v>159</v>
      </c>
      <c r="F2538" t="s">
        <v>159</v>
      </c>
      <c r="G2538" s="5" t="str">
        <f>VLOOKUP(Teams[[#This Row],[franchID]],TeamsFranchises!$A$2:$D$121,2,FALSE)</f>
        <v>Atlanta Braves</v>
      </c>
      <c r="H2538" t="s">
        <v>37</v>
      </c>
      <c r="I2538">
        <v>3</v>
      </c>
      <c r="J2538">
        <v>162</v>
      </c>
      <c r="K2538">
        <v>81</v>
      </c>
      <c r="L2538">
        <v>84</v>
      </c>
      <c r="M2538">
        <v>78</v>
      </c>
      <c r="N2538" t="s">
        <v>51</v>
      </c>
      <c r="O2538" t="s">
        <v>51</v>
      </c>
      <c r="P2538" t="s">
        <v>51</v>
      </c>
      <c r="Q2538" s="5">
        <f>IF(Teams[[#This Row],[LgWin]]="Y", 1,
IF(Teams[[#This Row],[LgWin]] = "N", 0, " "))</f>
        <v>0</v>
      </c>
      <c r="R2538" t="s">
        <v>51</v>
      </c>
      <c r="S2538" s="5">
        <f>IF(Teams[[#This Row],[WSWin]]="Y", 1,
IF(Teams[[#This Row],[WSWin]] = "N", 0, " "))</f>
        <v>0</v>
      </c>
      <c r="T2538">
        <v>810</v>
      </c>
      <c r="U2538">
        <v>5689</v>
      </c>
      <c r="V2538">
        <v>1562</v>
      </c>
      <c r="W2538">
        <v>328</v>
      </c>
      <c r="X2538">
        <v>27</v>
      </c>
      <c r="Y2538">
        <v>176</v>
      </c>
      <c r="Z2538">
        <v>534</v>
      </c>
      <c r="AA2538">
        <v>1149</v>
      </c>
      <c r="AB2538">
        <v>64</v>
      </c>
      <c r="AC2538">
        <v>30</v>
      </c>
      <c r="AD2538">
        <v>49</v>
      </c>
      <c r="AE2538">
        <v>47</v>
      </c>
      <c r="AF2538">
        <v>733</v>
      </c>
      <c r="AG2538">
        <v>665</v>
      </c>
      <c r="AH2538">
        <v>4.1100000000000003</v>
      </c>
      <c r="AI2538">
        <v>1</v>
      </c>
      <c r="AJ2538">
        <v>6</v>
      </c>
      <c r="AK2538">
        <v>36</v>
      </c>
      <c r="AL2538">
        <v>4369</v>
      </c>
      <c r="AM2538">
        <v>1442</v>
      </c>
      <c r="AN2538">
        <v>172</v>
      </c>
      <c r="AO2538">
        <v>537</v>
      </c>
      <c r="AP2538">
        <v>1106</v>
      </c>
      <c r="AQ2538">
        <v>107</v>
      </c>
      <c r="AR2538">
        <v>141</v>
      </c>
      <c r="AS2538">
        <v>0.98299999999999998</v>
      </c>
      <c r="AT2538" t="s">
        <v>541</v>
      </c>
      <c r="AU2538" t="s">
        <v>597</v>
      </c>
      <c r="AV2538">
        <v>2745207</v>
      </c>
      <c r="AW2538">
        <v>98</v>
      </c>
      <c r="AX2538">
        <v>98</v>
      </c>
      <c r="AY2538" t="s">
        <v>159</v>
      </c>
      <c r="AZ2538" t="s">
        <v>159</v>
      </c>
      <c r="BA2538" t="s">
        <v>159</v>
      </c>
    </row>
    <row r="2539" spans="1:53" x14ac:dyDescent="0.55000000000000004">
      <c r="A2539">
        <v>2007</v>
      </c>
      <c r="B2539" s="5" t="b">
        <f>Teams[[#This Row],[yearID]]&gt;=1973</f>
        <v>1</v>
      </c>
      <c r="C2539" s="5" t="b">
        <f>Teams[[#This Row],[yearID]]&gt;=1903</f>
        <v>1</v>
      </c>
      <c r="D2539" t="s">
        <v>410</v>
      </c>
      <c r="E2539" t="s">
        <v>95</v>
      </c>
      <c r="F2539" t="s">
        <v>95</v>
      </c>
      <c r="G2539" s="5" t="str">
        <f>VLOOKUP(Teams[[#This Row],[franchID]],TeamsFranchises!$A$2:$D$121,2,FALSE)</f>
        <v>Baltimore Orioles</v>
      </c>
      <c r="H2539" t="s">
        <v>37</v>
      </c>
      <c r="I2539">
        <v>4</v>
      </c>
      <c r="J2539">
        <v>162</v>
      </c>
      <c r="K2539">
        <v>81</v>
      </c>
      <c r="L2539">
        <v>69</v>
      </c>
      <c r="M2539">
        <v>93</v>
      </c>
      <c r="N2539" t="s">
        <v>51</v>
      </c>
      <c r="O2539" t="s">
        <v>51</v>
      </c>
      <c r="P2539" t="s">
        <v>51</v>
      </c>
      <c r="Q2539" s="5">
        <f>IF(Teams[[#This Row],[LgWin]]="Y", 1,
IF(Teams[[#This Row],[LgWin]] = "N", 0, " "))</f>
        <v>0</v>
      </c>
      <c r="R2539" t="s">
        <v>51</v>
      </c>
      <c r="S2539" s="5">
        <f>IF(Teams[[#This Row],[WSWin]]="Y", 1,
IF(Teams[[#This Row],[WSWin]] = "N", 0, " "))</f>
        <v>0</v>
      </c>
      <c r="T2539">
        <v>756</v>
      </c>
      <c r="U2539">
        <v>5631</v>
      </c>
      <c r="V2539">
        <v>1529</v>
      </c>
      <c r="W2539">
        <v>306</v>
      </c>
      <c r="X2539">
        <v>30</v>
      </c>
      <c r="Y2539">
        <v>142</v>
      </c>
      <c r="Z2539">
        <v>500</v>
      </c>
      <c r="AA2539">
        <v>939</v>
      </c>
      <c r="AB2539">
        <v>144</v>
      </c>
      <c r="AC2539">
        <v>42</v>
      </c>
      <c r="AD2539">
        <v>47</v>
      </c>
      <c r="AE2539">
        <v>47</v>
      </c>
      <c r="AF2539">
        <v>868</v>
      </c>
      <c r="AG2539">
        <v>827</v>
      </c>
      <c r="AH2539">
        <v>5.17</v>
      </c>
      <c r="AI2539">
        <v>4</v>
      </c>
      <c r="AJ2539">
        <v>9</v>
      </c>
      <c r="AK2539">
        <v>30</v>
      </c>
      <c r="AL2539">
        <v>4316</v>
      </c>
      <c r="AM2539">
        <v>1491</v>
      </c>
      <c r="AN2539">
        <v>161</v>
      </c>
      <c r="AO2539">
        <v>696</v>
      </c>
      <c r="AP2539">
        <v>1087</v>
      </c>
      <c r="AQ2539">
        <v>79</v>
      </c>
      <c r="AR2539">
        <v>155</v>
      </c>
      <c r="AS2539">
        <v>0.98699999999999999</v>
      </c>
      <c r="AT2539" t="s">
        <v>218</v>
      </c>
      <c r="AU2539" t="s">
        <v>583</v>
      </c>
      <c r="AV2539">
        <v>2164822</v>
      </c>
      <c r="AW2539">
        <v>101</v>
      </c>
      <c r="AX2539">
        <v>102</v>
      </c>
      <c r="AY2539" t="s">
        <v>95</v>
      </c>
      <c r="AZ2539" t="s">
        <v>95</v>
      </c>
      <c r="BA2539" t="s">
        <v>95</v>
      </c>
    </row>
    <row r="2540" spans="1:53" x14ac:dyDescent="0.55000000000000004">
      <c r="A2540">
        <v>2007</v>
      </c>
      <c r="B2540" s="5" t="b">
        <f>Teams[[#This Row],[yearID]]&gt;=1973</f>
        <v>1</v>
      </c>
      <c r="C2540" s="5" t="b">
        <f>Teams[[#This Row],[yearID]]&gt;=1903</f>
        <v>1</v>
      </c>
      <c r="D2540" t="s">
        <v>410</v>
      </c>
      <c r="E2540" t="s">
        <v>54</v>
      </c>
      <c r="F2540" t="s">
        <v>54</v>
      </c>
      <c r="G2540" s="5" t="str">
        <f>VLOOKUP(Teams[[#This Row],[franchID]],TeamsFranchises!$A$2:$D$121,2,FALSE)</f>
        <v>Boston Red Sox</v>
      </c>
      <c r="H2540" t="s">
        <v>37</v>
      </c>
      <c r="I2540">
        <v>1</v>
      </c>
      <c r="J2540">
        <v>162</v>
      </c>
      <c r="K2540">
        <v>81</v>
      </c>
      <c r="L2540">
        <v>96</v>
      </c>
      <c r="M2540">
        <v>66</v>
      </c>
      <c r="N2540" t="s">
        <v>76</v>
      </c>
      <c r="O2540" t="s">
        <v>51</v>
      </c>
      <c r="P2540" t="s">
        <v>76</v>
      </c>
      <c r="Q2540" s="5">
        <f>IF(Teams[[#This Row],[LgWin]]="Y", 1,
IF(Teams[[#This Row],[LgWin]] = "N", 0, " "))</f>
        <v>1</v>
      </c>
      <c r="R2540" t="s">
        <v>76</v>
      </c>
      <c r="S2540" s="5">
        <f>IF(Teams[[#This Row],[WSWin]]="Y", 1,
IF(Teams[[#This Row],[WSWin]] = "N", 0, " "))</f>
        <v>1</v>
      </c>
      <c r="T2540">
        <v>867</v>
      </c>
      <c r="U2540">
        <v>5589</v>
      </c>
      <c r="V2540">
        <v>1561</v>
      </c>
      <c r="W2540">
        <v>352</v>
      </c>
      <c r="X2540">
        <v>35</v>
      </c>
      <c r="Y2540">
        <v>166</v>
      </c>
      <c r="Z2540">
        <v>689</v>
      </c>
      <c r="AA2540">
        <v>1042</v>
      </c>
      <c r="AB2540">
        <v>96</v>
      </c>
      <c r="AC2540">
        <v>24</v>
      </c>
      <c r="AD2540">
        <v>64</v>
      </c>
      <c r="AE2540">
        <v>54</v>
      </c>
      <c r="AF2540">
        <v>657</v>
      </c>
      <c r="AG2540">
        <v>618</v>
      </c>
      <c r="AH2540">
        <v>3.87</v>
      </c>
      <c r="AI2540">
        <v>5</v>
      </c>
      <c r="AJ2540">
        <v>13</v>
      </c>
      <c r="AK2540">
        <v>45</v>
      </c>
      <c r="AL2540">
        <v>4316</v>
      </c>
      <c r="AM2540">
        <v>1350</v>
      </c>
      <c r="AN2540">
        <v>151</v>
      </c>
      <c r="AO2540">
        <v>482</v>
      </c>
      <c r="AP2540">
        <v>1149</v>
      </c>
      <c r="AQ2540">
        <v>81</v>
      </c>
      <c r="AR2540">
        <v>145</v>
      </c>
      <c r="AS2540">
        <v>0.98599999999999999</v>
      </c>
      <c r="AT2540" t="s">
        <v>441</v>
      </c>
      <c r="AU2540" t="s">
        <v>493</v>
      </c>
      <c r="AV2540">
        <v>2970755</v>
      </c>
      <c r="AW2540">
        <v>106</v>
      </c>
      <c r="AX2540">
        <v>105</v>
      </c>
      <c r="AY2540" t="s">
        <v>54</v>
      </c>
      <c r="AZ2540" t="s">
        <v>54</v>
      </c>
      <c r="BA2540" t="s">
        <v>54</v>
      </c>
    </row>
    <row r="2541" spans="1:53" x14ac:dyDescent="0.55000000000000004">
      <c r="A2541">
        <v>2007</v>
      </c>
      <c r="B2541" s="5" t="b">
        <f>Teams[[#This Row],[yearID]]&gt;=1973</f>
        <v>1</v>
      </c>
      <c r="C2541" s="5" t="b">
        <f>Teams[[#This Row],[yearID]]&gt;=1903</f>
        <v>1</v>
      </c>
      <c r="D2541" t="s">
        <v>410</v>
      </c>
      <c r="E2541" t="s">
        <v>415</v>
      </c>
      <c r="F2541" t="s">
        <v>416</v>
      </c>
      <c r="G2541" s="5" t="str">
        <f>VLOOKUP(Teams[[#This Row],[franchID]],TeamsFranchises!$A$2:$D$121,2,FALSE)</f>
        <v>Chicago White Sox</v>
      </c>
      <c r="H2541" t="s">
        <v>591</v>
      </c>
      <c r="I2541">
        <v>4</v>
      </c>
      <c r="J2541">
        <v>162</v>
      </c>
      <c r="K2541">
        <v>81</v>
      </c>
      <c r="L2541">
        <v>72</v>
      </c>
      <c r="M2541">
        <v>90</v>
      </c>
      <c r="N2541" t="s">
        <v>51</v>
      </c>
      <c r="O2541" t="s">
        <v>51</v>
      </c>
      <c r="P2541" t="s">
        <v>51</v>
      </c>
      <c r="Q2541" s="5">
        <f>IF(Teams[[#This Row],[LgWin]]="Y", 1,
IF(Teams[[#This Row],[LgWin]] = "N", 0, " "))</f>
        <v>0</v>
      </c>
      <c r="R2541" t="s">
        <v>51</v>
      </c>
      <c r="S2541" s="5">
        <f>IF(Teams[[#This Row],[WSWin]]="Y", 1,
IF(Teams[[#This Row],[WSWin]] = "N", 0, " "))</f>
        <v>0</v>
      </c>
      <c r="T2541">
        <v>693</v>
      </c>
      <c r="U2541">
        <v>5441</v>
      </c>
      <c r="V2541">
        <v>1341</v>
      </c>
      <c r="W2541">
        <v>249</v>
      </c>
      <c r="X2541">
        <v>20</v>
      </c>
      <c r="Y2541">
        <v>190</v>
      </c>
      <c r="Z2541">
        <v>532</v>
      </c>
      <c r="AA2541">
        <v>1149</v>
      </c>
      <c r="AB2541">
        <v>78</v>
      </c>
      <c r="AC2541">
        <v>45</v>
      </c>
      <c r="AD2541">
        <v>52</v>
      </c>
      <c r="AE2541">
        <v>35</v>
      </c>
      <c r="AF2541">
        <v>839</v>
      </c>
      <c r="AG2541">
        <v>763</v>
      </c>
      <c r="AH2541">
        <v>4.7699999999999996</v>
      </c>
      <c r="AI2541">
        <v>9</v>
      </c>
      <c r="AJ2541">
        <v>9</v>
      </c>
      <c r="AK2541">
        <v>42</v>
      </c>
      <c r="AL2541">
        <v>4322</v>
      </c>
      <c r="AM2541">
        <v>1556</v>
      </c>
      <c r="AN2541">
        <v>174</v>
      </c>
      <c r="AO2541">
        <v>499</v>
      </c>
      <c r="AP2541">
        <v>1015</v>
      </c>
      <c r="AQ2541">
        <v>108</v>
      </c>
      <c r="AR2541">
        <v>168</v>
      </c>
      <c r="AS2541">
        <v>0.98199999999999998</v>
      </c>
      <c r="AT2541" t="s">
        <v>417</v>
      </c>
      <c r="AU2541" t="s">
        <v>617</v>
      </c>
      <c r="AV2541">
        <v>2684395</v>
      </c>
      <c r="AW2541">
        <v>104</v>
      </c>
      <c r="AX2541">
        <v>104</v>
      </c>
      <c r="AY2541" t="s">
        <v>416</v>
      </c>
      <c r="AZ2541" t="s">
        <v>415</v>
      </c>
      <c r="BA2541" t="s">
        <v>415</v>
      </c>
    </row>
    <row r="2542" spans="1:53" x14ac:dyDescent="0.55000000000000004">
      <c r="A2542">
        <v>2007</v>
      </c>
      <c r="B2542" s="5" t="b">
        <f>Teams[[#This Row],[yearID]]&gt;=1973</f>
        <v>1</v>
      </c>
      <c r="C2542" s="5" t="b">
        <f>Teams[[#This Row],[yearID]]&gt;=1903</f>
        <v>1</v>
      </c>
      <c r="D2542" t="s">
        <v>157</v>
      </c>
      <c r="E2542" t="s">
        <v>161</v>
      </c>
      <c r="F2542" t="s">
        <v>162</v>
      </c>
      <c r="G2542" s="5" t="str">
        <f>VLOOKUP(Teams[[#This Row],[franchID]],TeamsFranchises!$A$2:$D$121,2,FALSE)</f>
        <v>Chicago Cubs</v>
      </c>
      <c r="H2542" t="s">
        <v>591</v>
      </c>
      <c r="I2542">
        <v>1</v>
      </c>
      <c r="J2542">
        <v>162</v>
      </c>
      <c r="K2542">
        <v>81</v>
      </c>
      <c r="L2542">
        <v>85</v>
      </c>
      <c r="M2542">
        <v>77</v>
      </c>
      <c r="N2542" t="s">
        <v>76</v>
      </c>
      <c r="O2542" t="s">
        <v>51</v>
      </c>
      <c r="P2542" t="s">
        <v>51</v>
      </c>
      <c r="Q2542" s="5">
        <f>IF(Teams[[#This Row],[LgWin]]="Y", 1,
IF(Teams[[#This Row],[LgWin]] = "N", 0, " "))</f>
        <v>0</v>
      </c>
      <c r="R2542" t="s">
        <v>51</v>
      </c>
      <c r="S2542" s="5">
        <f>IF(Teams[[#This Row],[WSWin]]="Y", 1,
IF(Teams[[#This Row],[WSWin]] = "N", 0, " "))</f>
        <v>0</v>
      </c>
      <c r="T2542">
        <v>752</v>
      </c>
      <c r="U2542">
        <v>5643</v>
      </c>
      <c r="V2542">
        <v>1530</v>
      </c>
      <c r="W2542">
        <v>340</v>
      </c>
      <c r="X2542">
        <v>28</v>
      </c>
      <c r="Y2542">
        <v>151</v>
      </c>
      <c r="Z2542">
        <v>500</v>
      </c>
      <c r="AA2542">
        <v>1054</v>
      </c>
      <c r="AB2542">
        <v>86</v>
      </c>
      <c r="AC2542">
        <v>33</v>
      </c>
      <c r="AD2542">
        <v>40</v>
      </c>
      <c r="AE2542">
        <v>37</v>
      </c>
      <c r="AF2542">
        <v>690</v>
      </c>
      <c r="AG2542">
        <v>650</v>
      </c>
      <c r="AH2542">
        <v>4.04</v>
      </c>
      <c r="AI2542">
        <v>2</v>
      </c>
      <c r="AJ2542">
        <v>10</v>
      </c>
      <c r="AK2542">
        <v>39</v>
      </c>
      <c r="AL2542">
        <v>4340</v>
      </c>
      <c r="AM2542">
        <v>1340</v>
      </c>
      <c r="AN2542">
        <v>165</v>
      </c>
      <c r="AO2542">
        <v>573</v>
      </c>
      <c r="AP2542">
        <v>1211</v>
      </c>
      <c r="AQ2542">
        <v>94</v>
      </c>
      <c r="AR2542">
        <v>134</v>
      </c>
      <c r="AS2542">
        <v>0.98399999999999999</v>
      </c>
      <c r="AT2542" t="s">
        <v>434</v>
      </c>
      <c r="AU2542" t="s">
        <v>473</v>
      </c>
      <c r="AV2542">
        <v>3252462</v>
      </c>
      <c r="AW2542">
        <v>105</v>
      </c>
      <c r="AX2542">
        <v>104</v>
      </c>
      <c r="AY2542" t="s">
        <v>162</v>
      </c>
      <c r="AZ2542" t="s">
        <v>161</v>
      </c>
      <c r="BA2542" t="s">
        <v>161</v>
      </c>
    </row>
    <row r="2543" spans="1:53" x14ac:dyDescent="0.55000000000000004">
      <c r="A2543">
        <v>2007</v>
      </c>
      <c r="B2543" s="5" t="b">
        <f>Teams[[#This Row],[yearID]]&gt;=1973</f>
        <v>1</v>
      </c>
      <c r="C2543" s="5" t="b">
        <f>Teams[[#This Row],[yearID]]&gt;=1903</f>
        <v>1</v>
      </c>
      <c r="D2543" t="s">
        <v>157</v>
      </c>
      <c r="E2543" t="s">
        <v>167</v>
      </c>
      <c r="F2543" t="s">
        <v>167</v>
      </c>
      <c r="G2543" s="5" t="str">
        <f>VLOOKUP(Teams[[#This Row],[franchID]],TeamsFranchises!$A$2:$D$121,2,FALSE)</f>
        <v>Cincinnati Reds</v>
      </c>
      <c r="H2543" t="s">
        <v>591</v>
      </c>
      <c r="I2543">
        <v>5</v>
      </c>
      <c r="J2543">
        <v>162</v>
      </c>
      <c r="K2543">
        <v>81</v>
      </c>
      <c r="L2543">
        <v>72</v>
      </c>
      <c r="M2543">
        <v>90</v>
      </c>
      <c r="N2543" t="s">
        <v>51</v>
      </c>
      <c r="O2543" t="s">
        <v>51</v>
      </c>
      <c r="P2543" t="s">
        <v>51</v>
      </c>
      <c r="Q2543" s="5">
        <f>IF(Teams[[#This Row],[LgWin]]="Y", 1,
IF(Teams[[#This Row],[LgWin]] = "N", 0, " "))</f>
        <v>0</v>
      </c>
      <c r="R2543" t="s">
        <v>51</v>
      </c>
      <c r="S2543" s="5">
        <f>IF(Teams[[#This Row],[WSWin]]="Y", 1,
IF(Teams[[#This Row],[WSWin]] = "N", 0, " "))</f>
        <v>0</v>
      </c>
      <c r="T2543">
        <v>783</v>
      </c>
      <c r="U2543">
        <v>5607</v>
      </c>
      <c r="V2543">
        <v>1496</v>
      </c>
      <c r="W2543">
        <v>293</v>
      </c>
      <c r="X2543">
        <v>23</v>
      </c>
      <c r="Y2543">
        <v>204</v>
      </c>
      <c r="Z2543">
        <v>536</v>
      </c>
      <c r="AA2543">
        <v>1113</v>
      </c>
      <c r="AB2543">
        <v>97</v>
      </c>
      <c r="AC2543">
        <v>31</v>
      </c>
      <c r="AD2543">
        <v>66</v>
      </c>
      <c r="AE2543">
        <v>46</v>
      </c>
      <c r="AF2543">
        <v>853</v>
      </c>
      <c r="AG2543">
        <v>796</v>
      </c>
      <c r="AH2543">
        <v>4.9400000000000004</v>
      </c>
      <c r="AI2543">
        <v>6</v>
      </c>
      <c r="AJ2543">
        <v>7</v>
      </c>
      <c r="AK2543">
        <v>34</v>
      </c>
      <c r="AL2543">
        <v>4349</v>
      </c>
      <c r="AM2543">
        <v>1605</v>
      </c>
      <c r="AN2543">
        <v>198</v>
      </c>
      <c r="AO2543">
        <v>482</v>
      </c>
      <c r="AP2543">
        <v>1068</v>
      </c>
      <c r="AQ2543">
        <v>95</v>
      </c>
      <c r="AR2543">
        <v>155</v>
      </c>
      <c r="AS2543">
        <v>0.98399999999999999</v>
      </c>
      <c r="AT2543" t="s">
        <v>165</v>
      </c>
      <c r="AU2543" t="s">
        <v>618</v>
      </c>
      <c r="AV2543">
        <v>2058593</v>
      </c>
      <c r="AW2543">
        <v>104</v>
      </c>
      <c r="AX2543">
        <v>104</v>
      </c>
      <c r="AY2543" t="s">
        <v>167</v>
      </c>
      <c r="AZ2543" t="s">
        <v>167</v>
      </c>
      <c r="BA2543" t="s">
        <v>167</v>
      </c>
    </row>
    <row r="2544" spans="1:53" x14ac:dyDescent="0.55000000000000004">
      <c r="A2544">
        <v>2007</v>
      </c>
      <c r="B2544" s="5" t="b">
        <f>Teams[[#This Row],[yearID]]&gt;=1973</f>
        <v>1</v>
      </c>
      <c r="C2544" s="5" t="b">
        <f>Teams[[#This Row],[yearID]]&gt;=1903</f>
        <v>1</v>
      </c>
      <c r="D2544" t="s">
        <v>410</v>
      </c>
      <c r="E2544" t="s">
        <v>64</v>
      </c>
      <c r="F2544" t="s">
        <v>64</v>
      </c>
      <c r="G2544" s="5" t="str">
        <f>VLOOKUP(Teams[[#This Row],[franchID]],TeamsFranchises!$A$2:$D$121,2,FALSE)</f>
        <v>Cleveland Indians</v>
      </c>
      <c r="H2544" t="s">
        <v>591</v>
      </c>
      <c r="I2544">
        <v>1</v>
      </c>
      <c r="J2544">
        <v>162</v>
      </c>
      <c r="K2544">
        <v>80</v>
      </c>
      <c r="L2544">
        <v>96</v>
      </c>
      <c r="M2544">
        <v>66</v>
      </c>
      <c r="N2544" t="s">
        <v>76</v>
      </c>
      <c r="O2544" t="s">
        <v>51</v>
      </c>
      <c r="P2544" t="s">
        <v>51</v>
      </c>
      <c r="Q2544" s="5">
        <f>IF(Teams[[#This Row],[LgWin]]="Y", 1,
IF(Teams[[#This Row],[LgWin]] = "N", 0, " "))</f>
        <v>0</v>
      </c>
      <c r="R2544" t="s">
        <v>51</v>
      </c>
      <c r="S2544" s="5">
        <f>IF(Teams[[#This Row],[WSWin]]="Y", 1,
IF(Teams[[#This Row],[WSWin]] = "N", 0, " "))</f>
        <v>0</v>
      </c>
      <c r="T2544">
        <v>811</v>
      </c>
      <c r="U2544">
        <v>5604</v>
      </c>
      <c r="V2544">
        <v>1504</v>
      </c>
      <c r="W2544">
        <v>305</v>
      </c>
      <c r="X2544">
        <v>27</v>
      </c>
      <c r="Y2544">
        <v>178</v>
      </c>
      <c r="Z2544">
        <v>590</v>
      </c>
      <c r="AA2544">
        <v>1202</v>
      </c>
      <c r="AB2544">
        <v>72</v>
      </c>
      <c r="AC2544">
        <v>41</v>
      </c>
      <c r="AD2544">
        <v>80</v>
      </c>
      <c r="AE2544">
        <v>59</v>
      </c>
      <c r="AF2544">
        <v>704</v>
      </c>
      <c r="AG2544">
        <v>658</v>
      </c>
      <c r="AH2544">
        <v>4.05</v>
      </c>
      <c r="AI2544">
        <v>9</v>
      </c>
      <c r="AJ2544">
        <v>9</v>
      </c>
      <c r="AK2544">
        <v>49</v>
      </c>
      <c r="AL2544">
        <v>4388</v>
      </c>
      <c r="AM2544">
        <v>1519</v>
      </c>
      <c r="AN2544">
        <v>146</v>
      </c>
      <c r="AO2544">
        <v>410</v>
      </c>
      <c r="AP2544">
        <v>1047</v>
      </c>
      <c r="AQ2544">
        <v>92</v>
      </c>
      <c r="AR2544">
        <v>167</v>
      </c>
      <c r="AS2544">
        <v>0.98499999999999999</v>
      </c>
      <c r="AT2544" t="s">
        <v>487</v>
      </c>
      <c r="AU2544" t="s">
        <v>592</v>
      </c>
      <c r="AV2544">
        <v>2275912</v>
      </c>
      <c r="AW2544">
        <v>101</v>
      </c>
      <c r="AX2544">
        <v>100</v>
      </c>
      <c r="AY2544" t="s">
        <v>64</v>
      </c>
      <c r="AZ2544" t="s">
        <v>64</v>
      </c>
      <c r="BA2544" t="s">
        <v>64</v>
      </c>
    </row>
    <row r="2545" spans="1:53" x14ac:dyDescent="0.55000000000000004">
      <c r="A2545">
        <v>2007</v>
      </c>
      <c r="B2545" s="5" t="b">
        <f>Teams[[#This Row],[yearID]]&gt;=1973</f>
        <v>1</v>
      </c>
      <c r="C2545" s="5" t="b">
        <f>Teams[[#This Row],[yearID]]&gt;=1903</f>
        <v>1</v>
      </c>
      <c r="D2545" t="s">
        <v>157</v>
      </c>
      <c r="E2545" t="s">
        <v>241</v>
      </c>
      <c r="F2545" t="s">
        <v>241</v>
      </c>
      <c r="G2545" s="5" t="str">
        <f>VLOOKUP(Teams[[#This Row],[franchID]],TeamsFranchises!$A$2:$D$121,2,FALSE)</f>
        <v>Colorado Rockies</v>
      </c>
      <c r="H2545" t="s">
        <v>8</v>
      </c>
      <c r="I2545">
        <v>2</v>
      </c>
      <c r="J2545">
        <v>163</v>
      </c>
      <c r="K2545">
        <v>82</v>
      </c>
      <c r="L2545">
        <v>90</v>
      </c>
      <c r="M2545">
        <v>73</v>
      </c>
      <c r="N2545" t="s">
        <v>51</v>
      </c>
      <c r="O2545" t="s">
        <v>76</v>
      </c>
      <c r="P2545" t="s">
        <v>76</v>
      </c>
      <c r="Q2545" s="5">
        <f>IF(Teams[[#This Row],[LgWin]]="Y", 1,
IF(Teams[[#This Row],[LgWin]] = "N", 0, " "))</f>
        <v>1</v>
      </c>
      <c r="R2545" t="s">
        <v>51</v>
      </c>
      <c r="S2545" s="5">
        <f>IF(Teams[[#This Row],[WSWin]]="Y", 1,
IF(Teams[[#This Row],[WSWin]] = "N", 0, " "))</f>
        <v>0</v>
      </c>
      <c r="T2545">
        <v>860</v>
      </c>
      <c r="U2545">
        <v>5691</v>
      </c>
      <c r="V2545">
        <v>1591</v>
      </c>
      <c r="W2545">
        <v>313</v>
      </c>
      <c r="X2545">
        <v>36</v>
      </c>
      <c r="Y2545">
        <v>171</v>
      </c>
      <c r="Z2545">
        <v>622</v>
      </c>
      <c r="AA2545">
        <v>1152</v>
      </c>
      <c r="AB2545">
        <v>100</v>
      </c>
      <c r="AC2545">
        <v>31</v>
      </c>
      <c r="AD2545">
        <v>58</v>
      </c>
      <c r="AE2545">
        <v>44</v>
      </c>
      <c r="AF2545">
        <v>758</v>
      </c>
      <c r="AG2545">
        <v>706</v>
      </c>
      <c r="AH2545">
        <v>4.32</v>
      </c>
      <c r="AI2545">
        <v>4</v>
      </c>
      <c r="AJ2545">
        <v>7</v>
      </c>
      <c r="AK2545">
        <v>39</v>
      </c>
      <c r="AL2545">
        <v>4416</v>
      </c>
      <c r="AM2545">
        <v>1497</v>
      </c>
      <c r="AN2545">
        <v>164</v>
      </c>
      <c r="AO2545">
        <v>504</v>
      </c>
      <c r="AP2545">
        <v>967</v>
      </c>
      <c r="AQ2545">
        <v>68</v>
      </c>
      <c r="AR2545">
        <v>180</v>
      </c>
      <c r="AS2545">
        <v>0.98899999999999999</v>
      </c>
      <c r="AT2545" t="s">
        <v>584</v>
      </c>
      <c r="AU2545" t="s">
        <v>594</v>
      </c>
      <c r="AV2545">
        <v>2376250</v>
      </c>
      <c r="AW2545">
        <v>107</v>
      </c>
      <c r="AX2545">
        <v>108</v>
      </c>
      <c r="AY2545" t="s">
        <v>241</v>
      </c>
      <c r="AZ2545" t="s">
        <v>241</v>
      </c>
      <c r="BA2545" t="s">
        <v>241</v>
      </c>
    </row>
    <row r="2546" spans="1:53" x14ac:dyDescent="0.55000000000000004">
      <c r="A2546">
        <v>2007</v>
      </c>
      <c r="B2546" s="5" t="b">
        <f>Teams[[#This Row],[yearID]]&gt;=1973</f>
        <v>1</v>
      </c>
      <c r="C2546" s="5" t="b">
        <f>Teams[[#This Row],[yearID]]&gt;=1903</f>
        <v>1</v>
      </c>
      <c r="D2546" t="s">
        <v>410</v>
      </c>
      <c r="E2546" t="s">
        <v>419</v>
      </c>
      <c r="F2546" t="s">
        <v>419</v>
      </c>
      <c r="G2546" s="5" t="str">
        <f>VLOOKUP(Teams[[#This Row],[franchID]],TeamsFranchises!$A$2:$D$121,2,FALSE)</f>
        <v>Detroit Tigers</v>
      </c>
      <c r="H2546" t="s">
        <v>591</v>
      </c>
      <c r="I2546">
        <v>2</v>
      </c>
      <c r="J2546">
        <v>162</v>
      </c>
      <c r="K2546">
        <v>81</v>
      </c>
      <c r="L2546">
        <v>88</v>
      </c>
      <c r="M2546">
        <v>74</v>
      </c>
      <c r="N2546" t="s">
        <v>51</v>
      </c>
      <c r="O2546" t="s">
        <v>51</v>
      </c>
      <c r="P2546" t="s">
        <v>51</v>
      </c>
      <c r="Q2546" s="5">
        <f>IF(Teams[[#This Row],[LgWin]]="Y", 1,
IF(Teams[[#This Row],[LgWin]] = "N", 0, " "))</f>
        <v>0</v>
      </c>
      <c r="R2546" t="s">
        <v>51</v>
      </c>
      <c r="S2546" s="5">
        <f>IF(Teams[[#This Row],[WSWin]]="Y", 1,
IF(Teams[[#This Row],[WSWin]] = "N", 0, " "))</f>
        <v>0</v>
      </c>
      <c r="T2546">
        <v>887</v>
      </c>
      <c r="U2546">
        <v>5757</v>
      </c>
      <c r="V2546">
        <v>1652</v>
      </c>
      <c r="W2546">
        <v>352</v>
      </c>
      <c r="X2546">
        <v>50</v>
      </c>
      <c r="Y2546">
        <v>177</v>
      </c>
      <c r="Z2546">
        <v>474</v>
      </c>
      <c r="AA2546">
        <v>1054</v>
      </c>
      <c r="AB2546">
        <v>103</v>
      </c>
      <c r="AC2546">
        <v>30</v>
      </c>
      <c r="AD2546">
        <v>56</v>
      </c>
      <c r="AE2546">
        <v>45</v>
      </c>
      <c r="AF2546">
        <v>797</v>
      </c>
      <c r="AG2546">
        <v>735</v>
      </c>
      <c r="AH2546">
        <v>4.57</v>
      </c>
      <c r="AI2546">
        <v>1</v>
      </c>
      <c r="AJ2546">
        <v>9</v>
      </c>
      <c r="AK2546">
        <v>44</v>
      </c>
      <c r="AL2546">
        <v>4342</v>
      </c>
      <c r="AM2546">
        <v>1498</v>
      </c>
      <c r="AN2546">
        <v>174</v>
      </c>
      <c r="AO2546">
        <v>566</v>
      </c>
      <c r="AP2546">
        <v>1047</v>
      </c>
      <c r="AQ2546">
        <v>99</v>
      </c>
      <c r="AR2546">
        <v>148</v>
      </c>
      <c r="AS2546">
        <v>0.98399999999999999</v>
      </c>
      <c r="AT2546" t="s">
        <v>420</v>
      </c>
      <c r="AU2546" t="s">
        <v>610</v>
      </c>
      <c r="AV2546">
        <v>3047133</v>
      </c>
      <c r="AW2546">
        <v>102</v>
      </c>
      <c r="AX2546">
        <v>101</v>
      </c>
      <c r="AY2546" t="s">
        <v>419</v>
      </c>
      <c r="AZ2546" t="s">
        <v>419</v>
      </c>
      <c r="BA2546" t="s">
        <v>419</v>
      </c>
    </row>
    <row r="2547" spans="1:53" x14ac:dyDescent="0.55000000000000004">
      <c r="A2547">
        <v>2007</v>
      </c>
      <c r="B2547" s="5" t="b">
        <f>Teams[[#This Row],[yearID]]&gt;=1973</f>
        <v>1</v>
      </c>
      <c r="C2547" s="5" t="b">
        <f>Teams[[#This Row],[yearID]]&gt;=1903</f>
        <v>1</v>
      </c>
      <c r="D2547" t="s">
        <v>157</v>
      </c>
      <c r="E2547" t="s">
        <v>586</v>
      </c>
      <c r="F2547" t="s">
        <v>587</v>
      </c>
      <c r="G2547" s="5" t="str">
        <f>VLOOKUP(Teams[[#This Row],[franchID]],TeamsFranchises!$A$2:$D$121,2,FALSE)</f>
        <v>Florida Marlins</v>
      </c>
      <c r="H2547" t="s">
        <v>37</v>
      </c>
      <c r="I2547">
        <v>5</v>
      </c>
      <c r="J2547">
        <v>162</v>
      </c>
      <c r="K2547">
        <v>81</v>
      </c>
      <c r="L2547">
        <v>71</v>
      </c>
      <c r="M2547">
        <v>91</v>
      </c>
      <c r="N2547" t="s">
        <v>51</v>
      </c>
      <c r="O2547" t="s">
        <v>51</v>
      </c>
      <c r="P2547" t="s">
        <v>51</v>
      </c>
      <c r="Q2547" s="5">
        <f>IF(Teams[[#This Row],[LgWin]]="Y", 1,
IF(Teams[[#This Row],[LgWin]] = "N", 0, " "))</f>
        <v>0</v>
      </c>
      <c r="R2547" t="s">
        <v>51</v>
      </c>
      <c r="S2547" s="5">
        <f>IF(Teams[[#This Row],[WSWin]]="Y", 1,
IF(Teams[[#This Row],[WSWin]] = "N", 0, " "))</f>
        <v>0</v>
      </c>
      <c r="T2547">
        <v>790</v>
      </c>
      <c r="U2547">
        <v>5627</v>
      </c>
      <c r="V2547">
        <v>1504</v>
      </c>
      <c r="W2547">
        <v>340</v>
      </c>
      <c r="X2547">
        <v>38</v>
      </c>
      <c r="Y2547">
        <v>201</v>
      </c>
      <c r="Z2547">
        <v>521</v>
      </c>
      <c r="AA2547">
        <v>1332</v>
      </c>
      <c r="AB2547">
        <v>105</v>
      </c>
      <c r="AC2547">
        <v>34</v>
      </c>
      <c r="AD2547">
        <v>82</v>
      </c>
      <c r="AE2547">
        <v>42</v>
      </c>
      <c r="AF2547">
        <v>891</v>
      </c>
      <c r="AG2547">
        <v>793</v>
      </c>
      <c r="AH2547">
        <v>4.9400000000000004</v>
      </c>
      <c r="AI2547">
        <v>0</v>
      </c>
      <c r="AJ2547">
        <v>4</v>
      </c>
      <c r="AK2547">
        <v>40</v>
      </c>
      <c r="AL2547">
        <v>4331</v>
      </c>
      <c r="AM2547">
        <v>1617</v>
      </c>
      <c r="AN2547">
        <v>176</v>
      </c>
      <c r="AO2547">
        <v>661</v>
      </c>
      <c r="AP2547">
        <v>1142</v>
      </c>
      <c r="AQ2547">
        <v>137</v>
      </c>
      <c r="AR2547">
        <v>159</v>
      </c>
      <c r="AS2547">
        <v>0.97699999999999998</v>
      </c>
      <c r="AT2547" t="s">
        <v>588</v>
      </c>
      <c r="AU2547" t="s">
        <v>625</v>
      </c>
      <c r="AV2547">
        <v>1370511</v>
      </c>
      <c r="AW2547">
        <v>97</v>
      </c>
      <c r="AX2547">
        <v>98</v>
      </c>
      <c r="AY2547" t="s">
        <v>587</v>
      </c>
      <c r="AZ2547" t="s">
        <v>586</v>
      </c>
      <c r="BA2547" t="s">
        <v>586</v>
      </c>
    </row>
    <row r="2548" spans="1:53" x14ac:dyDescent="0.55000000000000004">
      <c r="A2548">
        <v>2007</v>
      </c>
      <c r="B2548" s="5" t="b">
        <f>Teams[[#This Row],[yearID]]&gt;=1973</f>
        <v>1</v>
      </c>
      <c r="C2548" s="5" t="b">
        <f>Teams[[#This Row],[yearID]]&gt;=1903</f>
        <v>1</v>
      </c>
      <c r="D2548" t="s">
        <v>157</v>
      </c>
      <c r="E2548" t="s">
        <v>528</v>
      </c>
      <c r="F2548" t="s">
        <v>528</v>
      </c>
      <c r="G2548" s="5" t="str">
        <f>VLOOKUP(Teams[[#This Row],[franchID]],TeamsFranchises!$A$2:$D$121,2,FALSE)</f>
        <v>Houston Astros</v>
      </c>
      <c r="H2548" t="s">
        <v>591</v>
      </c>
      <c r="I2548">
        <v>4</v>
      </c>
      <c r="J2548">
        <v>162</v>
      </c>
      <c r="K2548">
        <v>81</v>
      </c>
      <c r="L2548">
        <v>73</v>
      </c>
      <c r="M2548">
        <v>89</v>
      </c>
      <c r="N2548" t="s">
        <v>51</v>
      </c>
      <c r="O2548" t="s">
        <v>51</v>
      </c>
      <c r="P2548" t="s">
        <v>51</v>
      </c>
      <c r="Q2548" s="5">
        <f>IF(Teams[[#This Row],[LgWin]]="Y", 1,
IF(Teams[[#This Row],[LgWin]] = "N", 0, " "))</f>
        <v>0</v>
      </c>
      <c r="R2548" t="s">
        <v>51</v>
      </c>
      <c r="S2548" s="5">
        <f>IF(Teams[[#This Row],[WSWin]]="Y", 1,
IF(Teams[[#This Row],[WSWin]] = "N", 0, " "))</f>
        <v>0</v>
      </c>
      <c r="T2548">
        <v>723</v>
      </c>
      <c r="U2548">
        <v>5605</v>
      </c>
      <c r="V2548">
        <v>1457</v>
      </c>
      <c r="W2548">
        <v>293</v>
      </c>
      <c r="X2548">
        <v>30</v>
      </c>
      <c r="Y2548">
        <v>167</v>
      </c>
      <c r="Z2548">
        <v>547</v>
      </c>
      <c r="AA2548">
        <v>1043</v>
      </c>
      <c r="AB2548">
        <v>65</v>
      </c>
      <c r="AC2548">
        <v>33</v>
      </c>
      <c r="AD2548">
        <v>55</v>
      </c>
      <c r="AE2548">
        <v>40</v>
      </c>
      <c r="AF2548">
        <v>813</v>
      </c>
      <c r="AG2548">
        <v>761</v>
      </c>
      <c r="AH2548">
        <v>4.68</v>
      </c>
      <c r="AI2548">
        <v>2</v>
      </c>
      <c r="AJ2548">
        <v>6</v>
      </c>
      <c r="AK2548">
        <v>38</v>
      </c>
      <c r="AL2548">
        <v>4394</v>
      </c>
      <c r="AM2548">
        <v>1566</v>
      </c>
      <c r="AN2548">
        <v>206</v>
      </c>
      <c r="AO2548">
        <v>510</v>
      </c>
      <c r="AP2548">
        <v>1109</v>
      </c>
      <c r="AQ2548">
        <v>103</v>
      </c>
      <c r="AR2548">
        <v>128</v>
      </c>
      <c r="AS2548">
        <v>0.98299999999999998</v>
      </c>
      <c r="AT2548" t="s">
        <v>539</v>
      </c>
      <c r="AU2548" t="s">
        <v>616</v>
      </c>
      <c r="AV2548">
        <v>3020405</v>
      </c>
      <c r="AW2548">
        <v>100</v>
      </c>
      <c r="AX2548">
        <v>100</v>
      </c>
      <c r="AY2548" t="s">
        <v>528</v>
      </c>
      <c r="AZ2548" t="s">
        <v>528</v>
      </c>
      <c r="BA2548" t="s">
        <v>528</v>
      </c>
    </row>
    <row r="2549" spans="1:53" x14ac:dyDescent="0.55000000000000004">
      <c r="A2549">
        <v>2007</v>
      </c>
      <c r="B2549" s="5" t="b">
        <f>Teams[[#This Row],[yearID]]&gt;=1973</f>
        <v>1</v>
      </c>
      <c r="C2549" s="5" t="b">
        <f>Teams[[#This Row],[yearID]]&gt;=1903</f>
        <v>1</v>
      </c>
      <c r="D2549" t="s">
        <v>410</v>
      </c>
      <c r="E2549" t="s">
        <v>509</v>
      </c>
      <c r="F2549" t="s">
        <v>548</v>
      </c>
      <c r="G2549" s="5" t="str">
        <f>VLOOKUP(Teams[[#This Row],[franchID]],TeamsFranchises!$A$2:$D$121,2,FALSE)</f>
        <v>Kansas City Royals</v>
      </c>
      <c r="H2549" t="s">
        <v>591</v>
      </c>
      <c r="I2549">
        <v>5</v>
      </c>
      <c r="J2549">
        <v>162</v>
      </c>
      <c r="K2549">
        <v>81</v>
      </c>
      <c r="L2549">
        <v>69</v>
      </c>
      <c r="M2549">
        <v>93</v>
      </c>
      <c r="N2549" t="s">
        <v>51</v>
      </c>
      <c r="O2549" t="s">
        <v>51</v>
      </c>
      <c r="P2549" t="s">
        <v>51</v>
      </c>
      <c r="Q2549" s="5">
        <f>IF(Teams[[#This Row],[LgWin]]="Y", 1,
IF(Teams[[#This Row],[LgWin]] = "N", 0, " "))</f>
        <v>0</v>
      </c>
      <c r="R2549" t="s">
        <v>51</v>
      </c>
      <c r="S2549" s="5">
        <f>IF(Teams[[#This Row],[WSWin]]="Y", 1,
IF(Teams[[#This Row],[WSWin]] = "N", 0, " "))</f>
        <v>0</v>
      </c>
      <c r="T2549">
        <v>706</v>
      </c>
      <c r="U2549">
        <v>5534</v>
      </c>
      <c r="V2549">
        <v>1447</v>
      </c>
      <c r="W2549">
        <v>300</v>
      </c>
      <c r="X2549">
        <v>46</v>
      </c>
      <c r="Y2549">
        <v>102</v>
      </c>
      <c r="Z2549">
        <v>428</v>
      </c>
      <c r="AA2549">
        <v>1069</v>
      </c>
      <c r="AB2549">
        <v>78</v>
      </c>
      <c r="AC2549">
        <v>44</v>
      </c>
      <c r="AD2549">
        <v>89</v>
      </c>
      <c r="AE2549">
        <v>47</v>
      </c>
      <c r="AF2549">
        <v>778</v>
      </c>
      <c r="AG2549">
        <v>716</v>
      </c>
      <c r="AH2549">
        <v>4.4800000000000004</v>
      </c>
      <c r="AI2549">
        <v>2</v>
      </c>
      <c r="AJ2549">
        <v>6</v>
      </c>
      <c r="AK2549">
        <v>36</v>
      </c>
      <c r="AL2549">
        <v>4312</v>
      </c>
      <c r="AM2549">
        <v>1547</v>
      </c>
      <c r="AN2549">
        <v>168</v>
      </c>
      <c r="AO2549">
        <v>520</v>
      </c>
      <c r="AP2549">
        <v>993</v>
      </c>
      <c r="AQ2549">
        <v>106</v>
      </c>
      <c r="AR2549">
        <v>160</v>
      </c>
      <c r="AS2549">
        <v>0.98199999999999998</v>
      </c>
      <c r="AT2549" t="s">
        <v>549</v>
      </c>
      <c r="AU2549" t="s">
        <v>590</v>
      </c>
      <c r="AV2549">
        <v>1616867</v>
      </c>
      <c r="AW2549">
        <v>100</v>
      </c>
      <c r="AX2549">
        <v>101</v>
      </c>
      <c r="AY2549" t="s">
        <v>548</v>
      </c>
      <c r="AZ2549" t="s">
        <v>509</v>
      </c>
      <c r="BA2549" t="s">
        <v>509</v>
      </c>
    </row>
    <row r="2550" spans="1:53" x14ac:dyDescent="0.55000000000000004">
      <c r="A2550">
        <v>2007</v>
      </c>
      <c r="B2550" s="5" t="b">
        <f>Teams[[#This Row],[yearID]]&gt;=1973</f>
        <v>1</v>
      </c>
      <c r="C2550" s="5" t="b">
        <f>Teams[[#This Row],[yearID]]&gt;=1903</f>
        <v>1</v>
      </c>
      <c r="D2550" t="s">
        <v>410</v>
      </c>
      <c r="E2550" t="s">
        <v>519</v>
      </c>
      <c r="F2550" t="s">
        <v>520</v>
      </c>
      <c r="G2550" s="5" t="str">
        <f>VLOOKUP(Teams[[#This Row],[franchID]],TeamsFranchises!$A$2:$D$121,2,FALSE)</f>
        <v>Los Angeles Angels of Anaheim</v>
      </c>
      <c r="H2550" t="s">
        <v>8</v>
      </c>
      <c r="I2550">
        <v>1</v>
      </c>
      <c r="J2550">
        <v>162</v>
      </c>
      <c r="K2550">
        <v>81</v>
      </c>
      <c r="L2550">
        <v>94</v>
      </c>
      <c r="M2550">
        <v>68</v>
      </c>
      <c r="N2550" t="s">
        <v>76</v>
      </c>
      <c r="O2550" t="s">
        <v>51</v>
      </c>
      <c r="P2550" t="s">
        <v>51</v>
      </c>
      <c r="Q2550" s="5">
        <f>IF(Teams[[#This Row],[LgWin]]="Y", 1,
IF(Teams[[#This Row],[LgWin]] = "N", 0, " "))</f>
        <v>0</v>
      </c>
      <c r="R2550" t="s">
        <v>51</v>
      </c>
      <c r="S2550" s="5">
        <f>IF(Teams[[#This Row],[WSWin]]="Y", 1,
IF(Teams[[#This Row],[WSWin]] = "N", 0, " "))</f>
        <v>0</v>
      </c>
      <c r="T2550">
        <v>822</v>
      </c>
      <c r="U2550">
        <v>5554</v>
      </c>
      <c r="V2550">
        <v>1578</v>
      </c>
      <c r="W2550">
        <v>324</v>
      </c>
      <c r="X2550">
        <v>23</v>
      </c>
      <c r="Y2550">
        <v>123</v>
      </c>
      <c r="Z2550">
        <v>507</v>
      </c>
      <c r="AA2550">
        <v>883</v>
      </c>
      <c r="AB2550">
        <v>139</v>
      </c>
      <c r="AC2550">
        <v>55</v>
      </c>
      <c r="AD2550">
        <v>40</v>
      </c>
      <c r="AE2550">
        <v>65</v>
      </c>
      <c r="AF2550">
        <v>731</v>
      </c>
      <c r="AG2550">
        <v>674</v>
      </c>
      <c r="AH2550">
        <v>4.2300000000000004</v>
      </c>
      <c r="AI2550">
        <v>5</v>
      </c>
      <c r="AJ2550">
        <v>9</v>
      </c>
      <c r="AK2550">
        <v>43</v>
      </c>
      <c r="AL2550">
        <v>4305</v>
      </c>
      <c r="AM2550">
        <v>1480</v>
      </c>
      <c r="AN2550">
        <v>151</v>
      </c>
      <c r="AO2550">
        <v>477</v>
      </c>
      <c r="AP2550">
        <v>1156</v>
      </c>
      <c r="AQ2550">
        <v>101</v>
      </c>
      <c r="AR2550">
        <v>154</v>
      </c>
      <c r="AS2550">
        <v>0.98299999999999998</v>
      </c>
      <c r="AT2550" t="s">
        <v>626</v>
      </c>
      <c r="AU2550" t="s">
        <v>627</v>
      </c>
      <c r="AV2550">
        <v>3365632</v>
      </c>
      <c r="AW2550">
        <v>101</v>
      </c>
      <c r="AX2550">
        <v>100</v>
      </c>
      <c r="AY2550" t="s">
        <v>519</v>
      </c>
      <c r="AZ2550" t="s">
        <v>520</v>
      </c>
      <c r="BA2550" t="s">
        <v>520</v>
      </c>
    </row>
    <row r="2551" spans="1:53" x14ac:dyDescent="0.55000000000000004">
      <c r="A2551">
        <v>2007</v>
      </c>
      <c r="B2551" s="5" t="b">
        <f>Teams[[#This Row],[yearID]]&gt;=1973</f>
        <v>1</v>
      </c>
      <c r="C2551" s="5" t="b">
        <f>Teams[[#This Row],[yearID]]&gt;=1903</f>
        <v>1</v>
      </c>
      <c r="D2551" t="s">
        <v>157</v>
      </c>
      <c r="E2551" t="s">
        <v>511</v>
      </c>
      <c r="F2551" t="s">
        <v>260</v>
      </c>
      <c r="G2551" s="5" t="str">
        <f>VLOOKUP(Teams[[#This Row],[franchID]],TeamsFranchises!$A$2:$D$121,2,FALSE)</f>
        <v>Los Angeles Dodgers</v>
      </c>
      <c r="H2551" t="s">
        <v>8</v>
      </c>
      <c r="I2551">
        <v>4</v>
      </c>
      <c r="J2551">
        <v>162</v>
      </c>
      <c r="K2551">
        <v>81</v>
      </c>
      <c r="L2551">
        <v>82</v>
      </c>
      <c r="M2551">
        <v>80</v>
      </c>
      <c r="N2551" t="s">
        <v>51</v>
      </c>
      <c r="O2551" t="s">
        <v>51</v>
      </c>
      <c r="P2551" t="s">
        <v>51</v>
      </c>
      <c r="Q2551" s="5">
        <f>IF(Teams[[#This Row],[LgWin]]="Y", 1,
IF(Teams[[#This Row],[LgWin]] = "N", 0, " "))</f>
        <v>0</v>
      </c>
      <c r="R2551" t="s">
        <v>51</v>
      </c>
      <c r="S2551" s="5">
        <f>IF(Teams[[#This Row],[WSWin]]="Y", 1,
IF(Teams[[#This Row],[WSWin]] = "N", 0, " "))</f>
        <v>0</v>
      </c>
      <c r="T2551">
        <v>735</v>
      </c>
      <c r="U2551">
        <v>5614</v>
      </c>
      <c r="V2551">
        <v>1544</v>
      </c>
      <c r="W2551">
        <v>276</v>
      </c>
      <c r="X2551">
        <v>35</v>
      </c>
      <c r="Y2551">
        <v>129</v>
      </c>
      <c r="Z2551">
        <v>511</v>
      </c>
      <c r="AA2551">
        <v>864</v>
      </c>
      <c r="AB2551">
        <v>137</v>
      </c>
      <c r="AC2551">
        <v>50</v>
      </c>
      <c r="AD2551">
        <v>41</v>
      </c>
      <c r="AE2551">
        <v>55</v>
      </c>
      <c r="AF2551">
        <v>727</v>
      </c>
      <c r="AG2551">
        <v>677</v>
      </c>
      <c r="AH2551">
        <v>4.2</v>
      </c>
      <c r="AI2551">
        <v>4</v>
      </c>
      <c r="AJ2551">
        <v>6</v>
      </c>
      <c r="AK2551">
        <v>43</v>
      </c>
      <c r="AL2551">
        <v>4350</v>
      </c>
      <c r="AM2551">
        <v>1443</v>
      </c>
      <c r="AN2551">
        <v>146</v>
      </c>
      <c r="AO2551">
        <v>518</v>
      </c>
      <c r="AP2551">
        <v>1184</v>
      </c>
      <c r="AQ2551">
        <v>114</v>
      </c>
      <c r="AR2551">
        <v>160</v>
      </c>
      <c r="AS2551">
        <v>0.98099999999999998</v>
      </c>
      <c r="AT2551" t="s">
        <v>512</v>
      </c>
      <c r="AU2551" t="s">
        <v>531</v>
      </c>
      <c r="AV2551">
        <v>3857036</v>
      </c>
      <c r="AW2551">
        <v>101</v>
      </c>
      <c r="AX2551">
        <v>100</v>
      </c>
      <c r="AY2551" t="s">
        <v>260</v>
      </c>
      <c r="AZ2551" t="s">
        <v>511</v>
      </c>
      <c r="BA2551" t="s">
        <v>511</v>
      </c>
    </row>
    <row r="2552" spans="1:53" x14ac:dyDescent="0.55000000000000004">
      <c r="A2552">
        <v>2007</v>
      </c>
      <c r="B2552" s="5" t="b">
        <f>Teams[[#This Row],[yearID]]&gt;=1973</f>
        <v>1</v>
      </c>
      <c r="C2552" s="5" t="b">
        <f>Teams[[#This Row],[yearID]]&gt;=1903</f>
        <v>1</v>
      </c>
      <c r="D2552" t="s">
        <v>157</v>
      </c>
      <c r="E2552" t="s">
        <v>282</v>
      </c>
      <c r="F2552" t="s">
        <v>282</v>
      </c>
      <c r="G2552" s="5" t="str">
        <f>VLOOKUP(Teams[[#This Row],[franchID]],TeamsFranchises!$A$2:$D$121,2,FALSE)</f>
        <v>Milwaukee Brewers</v>
      </c>
      <c r="H2552" t="s">
        <v>591</v>
      </c>
      <c r="I2552">
        <v>2</v>
      </c>
      <c r="J2552">
        <v>162</v>
      </c>
      <c r="K2552">
        <v>81</v>
      </c>
      <c r="L2552">
        <v>83</v>
      </c>
      <c r="M2552">
        <v>79</v>
      </c>
      <c r="N2552" t="s">
        <v>51</v>
      </c>
      <c r="O2552" t="s">
        <v>51</v>
      </c>
      <c r="P2552" t="s">
        <v>51</v>
      </c>
      <c r="Q2552" s="5">
        <f>IF(Teams[[#This Row],[LgWin]]="Y", 1,
IF(Teams[[#This Row],[LgWin]] = "N", 0, " "))</f>
        <v>0</v>
      </c>
      <c r="R2552" t="s">
        <v>51</v>
      </c>
      <c r="S2552" s="5">
        <f>IF(Teams[[#This Row],[WSWin]]="Y", 1,
IF(Teams[[#This Row],[WSWin]] = "N", 0, " "))</f>
        <v>0</v>
      </c>
      <c r="T2552">
        <v>801</v>
      </c>
      <c r="U2552">
        <v>5554</v>
      </c>
      <c r="V2552">
        <v>1455</v>
      </c>
      <c r="W2552">
        <v>310</v>
      </c>
      <c r="X2552">
        <v>37</v>
      </c>
      <c r="Y2552">
        <v>231</v>
      </c>
      <c r="Z2552">
        <v>501</v>
      </c>
      <c r="AA2552">
        <v>1137</v>
      </c>
      <c r="AB2552">
        <v>96</v>
      </c>
      <c r="AC2552">
        <v>32</v>
      </c>
      <c r="AD2552">
        <v>76</v>
      </c>
      <c r="AE2552">
        <v>47</v>
      </c>
      <c r="AF2552">
        <v>776</v>
      </c>
      <c r="AG2552">
        <v>708</v>
      </c>
      <c r="AH2552">
        <v>4.41</v>
      </c>
      <c r="AI2552">
        <v>3</v>
      </c>
      <c r="AJ2552">
        <v>6</v>
      </c>
      <c r="AK2552">
        <v>49</v>
      </c>
      <c r="AL2552">
        <v>4333</v>
      </c>
      <c r="AM2552">
        <v>1513</v>
      </c>
      <c r="AN2552">
        <v>161</v>
      </c>
      <c r="AO2552">
        <v>507</v>
      </c>
      <c r="AP2552">
        <v>1174</v>
      </c>
      <c r="AQ2552">
        <v>109</v>
      </c>
      <c r="AR2552">
        <v>144</v>
      </c>
      <c r="AS2552">
        <v>0.98199999999999998</v>
      </c>
      <c r="AT2552" t="s">
        <v>281</v>
      </c>
      <c r="AU2552" t="s">
        <v>614</v>
      </c>
      <c r="AV2552">
        <v>2869144</v>
      </c>
      <c r="AW2552">
        <v>100</v>
      </c>
      <c r="AX2552">
        <v>100</v>
      </c>
      <c r="AY2552" t="s">
        <v>282</v>
      </c>
      <c r="AZ2552" t="s">
        <v>563</v>
      </c>
      <c r="BA2552" t="s">
        <v>282</v>
      </c>
    </row>
    <row r="2553" spans="1:53" x14ac:dyDescent="0.55000000000000004">
      <c r="A2553">
        <v>2007</v>
      </c>
      <c r="B2553" s="5" t="b">
        <f>Teams[[#This Row],[yearID]]&gt;=1973</f>
        <v>1</v>
      </c>
      <c r="C2553" s="5" t="b">
        <f>Teams[[#This Row],[yearID]]&gt;=1903</f>
        <v>1</v>
      </c>
      <c r="D2553" t="s">
        <v>410</v>
      </c>
      <c r="E2553" t="s">
        <v>426</v>
      </c>
      <c r="F2553" t="s">
        <v>426</v>
      </c>
      <c r="G2553" s="5" t="str">
        <f>VLOOKUP(Teams[[#This Row],[franchID]],TeamsFranchises!$A$2:$D$121,2,FALSE)</f>
        <v>Minnesota Twins</v>
      </c>
      <c r="H2553" t="s">
        <v>591</v>
      </c>
      <c r="I2553">
        <v>3</v>
      </c>
      <c r="J2553">
        <v>162</v>
      </c>
      <c r="K2553">
        <v>81</v>
      </c>
      <c r="L2553">
        <v>79</v>
      </c>
      <c r="M2553">
        <v>83</v>
      </c>
      <c r="N2553" t="s">
        <v>51</v>
      </c>
      <c r="O2553" t="s">
        <v>51</v>
      </c>
      <c r="P2553" t="s">
        <v>51</v>
      </c>
      <c r="Q2553" s="5">
        <f>IF(Teams[[#This Row],[LgWin]]="Y", 1,
IF(Teams[[#This Row],[LgWin]] = "N", 0, " "))</f>
        <v>0</v>
      </c>
      <c r="R2553" t="s">
        <v>51</v>
      </c>
      <c r="S2553" s="5">
        <f>IF(Teams[[#This Row],[WSWin]]="Y", 1,
IF(Teams[[#This Row],[WSWin]] = "N", 0, " "))</f>
        <v>0</v>
      </c>
      <c r="T2553">
        <v>718</v>
      </c>
      <c r="U2553">
        <v>5522</v>
      </c>
      <c r="V2553">
        <v>1460</v>
      </c>
      <c r="W2553">
        <v>273</v>
      </c>
      <c r="X2553">
        <v>36</v>
      </c>
      <c r="Y2553">
        <v>118</v>
      </c>
      <c r="Z2553">
        <v>512</v>
      </c>
      <c r="AA2553">
        <v>839</v>
      </c>
      <c r="AB2553">
        <v>112</v>
      </c>
      <c r="AC2553">
        <v>30</v>
      </c>
      <c r="AD2553">
        <v>48</v>
      </c>
      <c r="AE2553">
        <v>45</v>
      </c>
      <c r="AF2553">
        <v>725</v>
      </c>
      <c r="AG2553">
        <v>663</v>
      </c>
      <c r="AH2553">
        <v>4.1500000000000004</v>
      </c>
      <c r="AI2553">
        <v>5</v>
      </c>
      <c r="AJ2553">
        <v>8</v>
      </c>
      <c r="AK2553">
        <v>38</v>
      </c>
      <c r="AL2553">
        <v>4310</v>
      </c>
      <c r="AM2553">
        <v>1505</v>
      </c>
      <c r="AN2553">
        <v>185</v>
      </c>
      <c r="AO2553">
        <v>420</v>
      </c>
      <c r="AP2553">
        <v>1094</v>
      </c>
      <c r="AQ2553">
        <v>95</v>
      </c>
      <c r="AR2553">
        <v>151</v>
      </c>
      <c r="AS2553">
        <v>0.98399999999999999</v>
      </c>
      <c r="AT2553" t="s">
        <v>523</v>
      </c>
      <c r="AU2553" t="s">
        <v>579</v>
      </c>
      <c r="AV2553">
        <v>2296383</v>
      </c>
      <c r="AW2553">
        <v>95</v>
      </c>
      <c r="AX2553">
        <v>95</v>
      </c>
      <c r="AY2553" t="s">
        <v>426</v>
      </c>
      <c r="AZ2553" t="s">
        <v>426</v>
      </c>
      <c r="BA2553" t="s">
        <v>426</v>
      </c>
    </row>
    <row r="2554" spans="1:53" x14ac:dyDescent="0.55000000000000004">
      <c r="A2554">
        <v>2007</v>
      </c>
      <c r="B2554" s="5" t="b">
        <f>Teams[[#This Row],[yearID]]&gt;=1973</f>
        <v>1</v>
      </c>
      <c r="C2554" s="5" t="b">
        <f>Teams[[#This Row],[yearID]]&gt;=1903</f>
        <v>1</v>
      </c>
      <c r="D2554" t="s">
        <v>410</v>
      </c>
      <c r="E2554" t="s">
        <v>436</v>
      </c>
      <c r="F2554" t="s">
        <v>412</v>
      </c>
      <c r="G2554" s="5" t="str">
        <f>VLOOKUP(Teams[[#This Row],[franchID]],TeamsFranchises!$A$2:$D$121,2,FALSE)</f>
        <v>New York Yankees</v>
      </c>
      <c r="H2554" t="s">
        <v>37</v>
      </c>
      <c r="I2554">
        <v>2</v>
      </c>
      <c r="J2554">
        <v>162</v>
      </c>
      <c r="K2554">
        <v>81</v>
      </c>
      <c r="L2554">
        <v>94</v>
      </c>
      <c r="M2554">
        <v>68</v>
      </c>
      <c r="N2554" t="s">
        <v>51</v>
      </c>
      <c r="O2554" t="s">
        <v>76</v>
      </c>
      <c r="P2554" t="s">
        <v>51</v>
      </c>
      <c r="Q2554" s="5">
        <f>IF(Teams[[#This Row],[LgWin]]="Y", 1,
IF(Teams[[#This Row],[LgWin]] = "N", 0, " "))</f>
        <v>0</v>
      </c>
      <c r="R2554" t="s">
        <v>51</v>
      </c>
      <c r="S2554" s="5">
        <f>IF(Teams[[#This Row],[WSWin]]="Y", 1,
IF(Teams[[#This Row],[WSWin]] = "N", 0, " "))</f>
        <v>0</v>
      </c>
      <c r="T2554">
        <v>968</v>
      </c>
      <c r="U2554">
        <v>5717</v>
      </c>
      <c r="V2554">
        <v>1656</v>
      </c>
      <c r="W2554">
        <v>326</v>
      </c>
      <c r="X2554">
        <v>32</v>
      </c>
      <c r="Y2554">
        <v>201</v>
      </c>
      <c r="Z2554">
        <v>637</v>
      </c>
      <c r="AA2554">
        <v>991</v>
      </c>
      <c r="AB2554">
        <v>123</v>
      </c>
      <c r="AC2554">
        <v>40</v>
      </c>
      <c r="AD2554">
        <v>78</v>
      </c>
      <c r="AE2554">
        <v>54</v>
      </c>
      <c r="AF2554">
        <v>777</v>
      </c>
      <c r="AG2554">
        <v>724</v>
      </c>
      <c r="AH2554">
        <v>4.49</v>
      </c>
      <c r="AI2554">
        <v>1</v>
      </c>
      <c r="AJ2554">
        <v>5</v>
      </c>
      <c r="AK2554">
        <v>34</v>
      </c>
      <c r="AL2554">
        <v>4352</v>
      </c>
      <c r="AM2554">
        <v>1498</v>
      </c>
      <c r="AN2554">
        <v>150</v>
      </c>
      <c r="AO2554">
        <v>578</v>
      </c>
      <c r="AP2554">
        <v>1009</v>
      </c>
      <c r="AQ2554">
        <v>88</v>
      </c>
      <c r="AR2554">
        <v>174</v>
      </c>
      <c r="AS2554">
        <v>0.98499999999999999</v>
      </c>
      <c r="AT2554" t="s">
        <v>459</v>
      </c>
      <c r="AU2554" t="s">
        <v>571</v>
      </c>
      <c r="AV2554">
        <v>4271083</v>
      </c>
      <c r="AW2554">
        <v>101</v>
      </c>
      <c r="AX2554">
        <v>100</v>
      </c>
      <c r="AY2554" t="s">
        <v>412</v>
      </c>
      <c r="AZ2554" t="s">
        <v>436</v>
      </c>
      <c r="BA2554" t="s">
        <v>436</v>
      </c>
    </row>
    <row r="2555" spans="1:53" x14ac:dyDescent="0.55000000000000004">
      <c r="A2555">
        <v>2007</v>
      </c>
      <c r="B2555" s="5" t="b">
        <f>Teams[[#This Row],[yearID]]&gt;=1973</f>
        <v>1</v>
      </c>
      <c r="C2555" s="5" t="b">
        <f>Teams[[#This Row],[yearID]]&gt;=1903</f>
        <v>1</v>
      </c>
      <c r="D2555" t="s">
        <v>157</v>
      </c>
      <c r="E2555" t="s">
        <v>532</v>
      </c>
      <c r="F2555" t="s">
        <v>533</v>
      </c>
      <c r="G2555" s="5" t="str">
        <f>VLOOKUP(Teams[[#This Row],[franchID]],TeamsFranchises!$A$2:$D$121,2,FALSE)</f>
        <v>New York Mets</v>
      </c>
      <c r="H2555" t="s">
        <v>37</v>
      </c>
      <c r="I2555">
        <v>2</v>
      </c>
      <c r="J2555">
        <v>162</v>
      </c>
      <c r="K2555">
        <v>81</v>
      </c>
      <c r="L2555">
        <v>88</v>
      </c>
      <c r="M2555">
        <v>74</v>
      </c>
      <c r="N2555" t="s">
        <v>51</v>
      </c>
      <c r="O2555" t="s">
        <v>51</v>
      </c>
      <c r="P2555" t="s">
        <v>51</v>
      </c>
      <c r="Q2555" s="5">
        <f>IF(Teams[[#This Row],[LgWin]]="Y", 1,
IF(Teams[[#This Row],[LgWin]] = "N", 0, " "))</f>
        <v>0</v>
      </c>
      <c r="R2555" t="s">
        <v>51</v>
      </c>
      <c r="S2555" s="5">
        <f>IF(Teams[[#This Row],[WSWin]]="Y", 1,
IF(Teams[[#This Row],[WSWin]] = "N", 0, " "))</f>
        <v>0</v>
      </c>
      <c r="T2555">
        <v>804</v>
      </c>
      <c r="U2555">
        <v>5605</v>
      </c>
      <c r="V2555">
        <v>1543</v>
      </c>
      <c r="W2555">
        <v>294</v>
      </c>
      <c r="X2555">
        <v>27</v>
      </c>
      <c r="Y2555">
        <v>177</v>
      </c>
      <c r="Z2555">
        <v>549</v>
      </c>
      <c r="AA2555">
        <v>981</v>
      </c>
      <c r="AB2555">
        <v>200</v>
      </c>
      <c r="AC2555">
        <v>46</v>
      </c>
      <c r="AD2555">
        <v>54</v>
      </c>
      <c r="AE2555">
        <v>58</v>
      </c>
      <c r="AF2555">
        <v>750</v>
      </c>
      <c r="AG2555">
        <v>687</v>
      </c>
      <c r="AH2555">
        <v>4.26</v>
      </c>
      <c r="AI2555">
        <v>2</v>
      </c>
      <c r="AJ2555">
        <v>10</v>
      </c>
      <c r="AK2555">
        <v>39</v>
      </c>
      <c r="AL2555">
        <v>4357</v>
      </c>
      <c r="AM2555">
        <v>1415</v>
      </c>
      <c r="AN2555">
        <v>165</v>
      </c>
      <c r="AO2555">
        <v>570</v>
      </c>
      <c r="AP2555">
        <v>1134</v>
      </c>
      <c r="AQ2555">
        <v>101</v>
      </c>
      <c r="AR2555">
        <v>124</v>
      </c>
      <c r="AS2555">
        <v>0.98299999999999998</v>
      </c>
      <c r="AT2555" t="s">
        <v>534</v>
      </c>
      <c r="AU2555" t="s">
        <v>536</v>
      </c>
      <c r="AV2555">
        <v>3853955</v>
      </c>
      <c r="AW2555">
        <v>98</v>
      </c>
      <c r="AX2555">
        <v>97</v>
      </c>
      <c r="AY2555" t="s">
        <v>533</v>
      </c>
      <c r="AZ2555" t="s">
        <v>532</v>
      </c>
      <c r="BA2555" t="s">
        <v>532</v>
      </c>
    </row>
    <row r="2556" spans="1:53" x14ac:dyDescent="0.55000000000000004">
      <c r="A2556">
        <v>2007</v>
      </c>
      <c r="B2556" s="5" t="b">
        <f>Teams[[#This Row],[yearID]]&gt;=1973</f>
        <v>1</v>
      </c>
      <c r="C2556" s="5" t="b">
        <f>Teams[[#This Row],[yearID]]&gt;=1903</f>
        <v>1</v>
      </c>
      <c r="D2556" t="s">
        <v>410</v>
      </c>
      <c r="E2556" t="s">
        <v>423</v>
      </c>
      <c r="F2556" t="s">
        <v>423</v>
      </c>
      <c r="G2556" s="5" t="str">
        <f>VLOOKUP(Teams[[#This Row],[franchID]],TeamsFranchises!$A$2:$D$121,2,FALSE)</f>
        <v>Oakland Athletics</v>
      </c>
      <c r="H2556" t="s">
        <v>8</v>
      </c>
      <c r="I2556">
        <v>3</v>
      </c>
      <c r="J2556">
        <v>162</v>
      </c>
      <c r="K2556">
        <v>81</v>
      </c>
      <c r="L2556">
        <v>76</v>
      </c>
      <c r="M2556">
        <v>86</v>
      </c>
      <c r="N2556" t="s">
        <v>51</v>
      </c>
      <c r="O2556" t="s">
        <v>51</v>
      </c>
      <c r="P2556" t="s">
        <v>51</v>
      </c>
      <c r="Q2556" s="5">
        <f>IF(Teams[[#This Row],[LgWin]]="Y", 1,
IF(Teams[[#This Row],[LgWin]] = "N", 0, " "))</f>
        <v>0</v>
      </c>
      <c r="R2556" t="s">
        <v>51</v>
      </c>
      <c r="S2556" s="5">
        <f>IF(Teams[[#This Row],[WSWin]]="Y", 1,
IF(Teams[[#This Row],[WSWin]] = "N", 0, " "))</f>
        <v>0</v>
      </c>
      <c r="T2556">
        <v>741</v>
      </c>
      <c r="U2556">
        <v>5577</v>
      </c>
      <c r="V2556">
        <v>1430</v>
      </c>
      <c r="W2556">
        <v>295</v>
      </c>
      <c r="X2556">
        <v>16</v>
      </c>
      <c r="Y2556">
        <v>171</v>
      </c>
      <c r="Z2556">
        <v>664</v>
      </c>
      <c r="AA2556">
        <v>1119</v>
      </c>
      <c r="AB2556">
        <v>52</v>
      </c>
      <c r="AC2556">
        <v>20</v>
      </c>
      <c r="AD2556">
        <v>49</v>
      </c>
      <c r="AE2556">
        <v>56</v>
      </c>
      <c r="AF2556">
        <v>758</v>
      </c>
      <c r="AG2556">
        <v>689</v>
      </c>
      <c r="AH2556">
        <v>4.28</v>
      </c>
      <c r="AI2556">
        <v>4</v>
      </c>
      <c r="AJ2556">
        <v>9</v>
      </c>
      <c r="AK2556">
        <v>36</v>
      </c>
      <c r="AL2556">
        <v>4344</v>
      </c>
      <c r="AM2556">
        <v>1468</v>
      </c>
      <c r="AN2556">
        <v>138</v>
      </c>
      <c r="AO2556">
        <v>530</v>
      </c>
      <c r="AP2556">
        <v>1036</v>
      </c>
      <c r="AQ2556">
        <v>90</v>
      </c>
      <c r="AR2556">
        <v>153</v>
      </c>
      <c r="AS2556">
        <v>0.98499999999999999</v>
      </c>
      <c r="AT2556" t="s">
        <v>546</v>
      </c>
      <c r="AU2556" t="s">
        <v>628</v>
      </c>
      <c r="AV2556">
        <v>1921844</v>
      </c>
      <c r="AW2556">
        <v>94</v>
      </c>
      <c r="AX2556">
        <v>94</v>
      </c>
      <c r="AY2556" t="s">
        <v>423</v>
      </c>
      <c r="AZ2556" t="s">
        <v>423</v>
      </c>
      <c r="BA2556" t="s">
        <v>423</v>
      </c>
    </row>
    <row r="2557" spans="1:53" x14ac:dyDescent="0.55000000000000004">
      <c r="A2557">
        <v>2007</v>
      </c>
      <c r="B2557" s="5" t="b">
        <f>Teams[[#This Row],[yearID]]&gt;=1973</f>
        <v>1</v>
      </c>
      <c r="C2557" s="5" t="b">
        <f>Teams[[#This Row],[yearID]]&gt;=1903</f>
        <v>1</v>
      </c>
      <c r="D2557" t="s">
        <v>157</v>
      </c>
      <c r="E2557" t="s">
        <v>122</v>
      </c>
      <c r="F2557" t="s">
        <v>122</v>
      </c>
      <c r="G2557" s="5" t="str">
        <f>VLOOKUP(Teams[[#This Row],[franchID]],TeamsFranchises!$A$2:$D$121,2,FALSE)</f>
        <v>Philadelphia Phillies</v>
      </c>
      <c r="H2557" t="s">
        <v>37</v>
      </c>
      <c r="I2557">
        <v>1</v>
      </c>
      <c r="J2557">
        <v>162</v>
      </c>
      <c r="K2557">
        <v>81</v>
      </c>
      <c r="L2557">
        <v>89</v>
      </c>
      <c r="M2557">
        <v>73</v>
      </c>
      <c r="N2557" t="s">
        <v>76</v>
      </c>
      <c r="O2557" t="s">
        <v>51</v>
      </c>
      <c r="P2557" t="s">
        <v>51</v>
      </c>
      <c r="Q2557" s="5">
        <f>IF(Teams[[#This Row],[LgWin]]="Y", 1,
IF(Teams[[#This Row],[LgWin]] = "N", 0, " "))</f>
        <v>0</v>
      </c>
      <c r="R2557" t="s">
        <v>51</v>
      </c>
      <c r="S2557" s="5">
        <f>IF(Teams[[#This Row],[WSWin]]="Y", 1,
IF(Teams[[#This Row],[WSWin]] = "N", 0, " "))</f>
        <v>0</v>
      </c>
      <c r="T2557">
        <v>892</v>
      </c>
      <c r="U2557">
        <v>5688</v>
      </c>
      <c r="V2557">
        <v>1558</v>
      </c>
      <c r="W2557">
        <v>326</v>
      </c>
      <c r="X2557">
        <v>41</v>
      </c>
      <c r="Y2557">
        <v>213</v>
      </c>
      <c r="Z2557">
        <v>641</v>
      </c>
      <c r="AA2557">
        <v>1205</v>
      </c>
      <c r="AB2557">
        <v>138</v>
      </c>
      <c r="AC2557">
        <v>19</v>
      </c>
      <c r="AD2557">
        <v>90</v>
      </c>
      <c r="AE2557">
        <v>52</v>
      </c>
      <c r="AF2557">
        <v>821</v>
      </c>
      <c r="AG2557">
        <v>767</v>
      </c>
      <c r="AH2557">
        <v>4.7300000000000004</v>
      </c>
      <c r="AI2557">
        <v>5</v>
      </c>
      <c r="AJ2557">
        <v>5</v>
      </c>
      <c r="AK2557">
        <v>42</v>
      </c>
      <c r="AL2557">
        <v>4375</v>
      </c>
      <c r="AM2557">
        <v>1555</v>
      </c>
      <c r="AN2557">
        <v>198</v>
      </c>
      <c r="AO2557">
        <v>558</v>
      </c>
      <c r="AP2557">
        <v>1050</v>
      </c>
      <c r="AQ2557">
        <v>89</v>
      </c>
      <c r="AR2557">
        <v>162</v>
      </c>
      <c r="AS2557">
        <v>0.98599999999999999</v>
      </c>
      <c r="AT2557" t="s">
        <v>358</v>
      </c>
      <c r="AU2557" t="s">
        <v>622</v>
      </c>
      <c r="AV2557">
        <v>3108325</v>
      </c>
      <c r="AW2557">
        <v>104</v>
      </c>
      <c r="AX2557">
        <v>103</v>
      </c>
      <c r="AY2557" t="s">
        <v>122</v>
      </c>
      <c r="AZ2557" t="s">
        <v>122</v>
      </c>
      <c r="BA2557" t="s">
        <v>122</v>
      </c>
    </row>
    <row r="2558" spans="1:53" x14ac:dyDescent="0.55000000000000004">
      <c r="A2558">
        <v>2007</v>
      </c>
      <c r="B2558" s="5" t="b">
        <f>Teams[[#This Row],[yearID]]&gt;=1973</f>
        <v>1</v>
      </c>
      <c r="C2558" s="5" t="b">
        <f>Teams[[#This Row],[yearID]]&gt;=1903</f>
        <v>1</v>
      </c>
      <c r="D2558" t="s">
        <v>157</v>
      </c>
      <c r="E2558" t="s">
        <v>229</v>
      </c>
      <c r="F2558" t="s">
        <v>229</v>
      </c>
      <c r="G2558" s="5" t="str">
        <f>VLOOKUP(Teams[[#This Row],[franchID]],TeamsFranchises!$A$2:$D$121,2,FALSE)</f>
        <v>Pittsburgh Pirates</v>
      </c>
      <c r="H2558" t="s">
        <v>591</v>
      </c>
      <c r="I2558">
        <v>6</v>
      </c>
      <c r="J2558">
        <v>162</v>
      </c>
      <c r="K2558">
        <v>81</v>
      </c>
      <c r="L2558">
        <v>68</v>
      </c>
      <c r="M2558">
        <v>94</v>
      </c>
      <c r="N2558" t="s">
        <v>51</v>
      </c>
      <c r="O2558" t="s">
        <v>51</v>
      </c>
      <c r="P2558" t="s">
        <v>51</v>
      </c>
      <c r="Q2558" s="5">
        <f>IF(Teams[[#This Row],[LgWin]]="Y", 1,
IF(Teams[[#This Row],[LgWin]] = "N", 0, " "))</f>
        <v>0</v>
      </c>
      <c r="R2558" t="s">
        <v>51</v>
      </c>
      <c r="S2558" s="5">
        <f>IF(Teams[[#This Row],[WSWin]]="Y", 1,
IF(Teams[[#This Row],[WSWin]] = "N", 0, " "))</f>
        <v>0</v>
      </c>
      <c r="T2558">
        <v>724</v>
      </c>
      <c r="U2558">
        <v>5569</v>
      </c>
      <c r="V2558">
        <v>1463</v>
      </c>
      <c r="W2558">
        <v>322</v>
      </c>
      <c r="X2558">
        <v>31</v>
      </c>
      <c r="Y2558">
        <v>148</v>
      </c>
      <c r="Z2558">
        <v>463</v>
      </c>
      <c r="AA2558">
        <v>1135</v>
      </c>
      <c r="AB2558">
        <v>68</v>
      </c>
      <c r="AC2558">
        <v>30</v>
      </c>
      <c r="AD2558">
        <v>71</v>
      </c>
      <c r="AE2558">
        <v>51</v>
      </c>
      <c r="AF2558">
        <v>846</v>
      </c>
      <c r="AG2558">
        <v>793</v>
      </c>
      <c r="AH2558">
        <v>4.93</v>
      </c>
      <c r="AI2558">
        <v>4</v>
      </c>
      <c r="AJ2558">
        <v>5</v>
      </c>
      <c r="AK2558">
        <v>32</v>
      </c>
      <c r="AL2558">
        <v>4343</v>
      </c>
      <c r="AM2558">
        <v>1627</v>
      </c>
      <c r="AN2558">
        <v>174</v>
      </c>
      <c r="AO2558">
        <v>518</v>
      </c>
      <c r="AP2558">
        <v>997</v>
      </c>
      <c r="AQ2558">
        <v>83</v>
      </c>
      <c r="AR2558">
        <v>190</v>
      </c>
      <c r="AS2558">
        <v>0.98599999999999999</v>
      </c>
      <c r="AT2558" t="s">
        <v>390</v>
      </c>
      <c r="AU2558" t="s">
        <v>615</v>
      </c>
      <c r="AV2558">
        <v>1749142</v>
      </c>
      <c r="AW2558">
        <v>97</v>
      </c>
      <c r="AX2558">
        <v>98</v>
      </c>
      <c r="AY2558" t="s">
        <v>229</v>
      </c>
      <c r="AZ2558" t="s">
        <v>229</v>
      </c>
      <c r="BA2558" t="s">
        <v>229</v>
      </c>
    </row>
    <row r="2559" spans="1:53" x14ac:dyDescent="0.55000000000000004">
      <c r="A2559">
        <v>2007</v>
      </c>
      <c r="B2559" s="5" t="b">
        <f>Teams[[#This Row],[yearID]]&gt;=1973</f>
        <v>1</v>
      </c>
      <c r="C2559" s="5" t="b">
        <f>Teams[[#This Row],[yearID]]&gt;=1903</f>
        <v>1</v>
      </c>
      <c r="D2559" t="s">
        <v>157</v>
      </c>
      <c r="E2559" t="s">
        <v>554</v>
      </c>
      <c r="F2559" t="s">
        <v>555</v>
      </c>
      <c r="G2559" s="5" t="str">
        <f>VLOOKUP(Teams[[#This Row],[franchID]],TeamsFranchises!$A$2:$D$121,2,FALSE)</f>
        <v>San Diego Padres</v>
      </c>
      <c r="H2559" t="s">
        <v>8</v>
      </c>
      <c r="I2559">
        <v>3</v>
      </c>
      <c r="J2559">
        <v>163</v>
      </c>
      <c r="K2559">
        <v>81</v>
      </c>
      <c r="L2559">
        <v>89</v>
      </c>
      <c r="M2559">
        <v>74</v>
      </c>
      <c r="N2559" t="s">
        <v>51</v>
      </c>
      <c r="O2559" t="s">
        <v>51</v>
      </c>
      <c r="P2559" t="s">
        <v>51</v>
      </c>
      <c r="Q2559" s="5">
        <f>IF(Teams[[#This Row],[LgWin]]="Y", 1,
IF(Teams[[#This Row],[LgWin]] = "N", 0, " "))</f>
        <v>0</v>
      </c>
      <c r="R2559" t="s">
        <v>51</v>
      </c>
      <c r="S2559" s="5">
        <f>IF(Teams[[#This Row],[WSWin]]="Y", 1,
IF(Teams[[#This Row],[WSWin]] = "N", 0, " "))</f>
        <v>0</v>
      </c>
      <c r="T2559">
        <v>741</v>
      </c>
      <c r="U2559">
        <v>5612</v>
      </c>
      <c r="V2559">
        <v>1408</v>
      </c>
      <c r="W2559">
        <v>322</v>
      </c>
      <c r="X2559">
        <v>31</v>
      </c>
      <c r="Y2559">
        <v>171</v>
      </c>
      <c r="Z2559">
        <v>557</v>
      </c>
      <c r="AA2559">
        <v>1229</v>
      </c>
      <c r="AB2559">
        <v>55</v>
      </c>
      <c r="AC2559">
        <v>24</v>
      </c>
      <c r="AD2559">
        <v>49</v>
      </c>
      <c r="AE2559">
        <v>44</v>
      </c>
      <c r="AF2559">
        <v>666</v>
      </c>
      <c r="AG2559">
        <v>611</v>
      </c>
      <c r="AH2559">
        <v>3.7</v>
      </c>
      <c r="AI2559">
        <v>1</v>
      </c>
      <c r="AJ2559">
        <v>20</v>
      </c>
      <c r="AK2559">
        <v>45</v>
      </c>
      <c r="AL2559">
        <v>4454</v>
      </c>
      <c r="AM2559">
        <v>1406</v>
      </c>
      <c r="AN2559">
        <v>119</v>
      </c>
      <c r="AO2559">
        <v>474</v>
      </c>
      <c r="AP2559">
        <v>1136</v>
      </c>
      <c r="AQ2559">
        <v>92</v>
      </c>
      <c r="AR2559">
        <v>147</v>
      </c>
      <c r="AS2559">
        <v>0.98499999999999999</v>
      </c>
      <c r="AT2559" t="s">
        <v>556</v>
      </c>
      <c r="AU2559" t="s">
        <v>623</v>
      </c>
      <c r="AV2559">
        <v>2790074</v>
      </c>
      <c r="AW2559">
        <v>90</v>
      </c>
      <c r="AX2559">
        <v>90</v>
      </c>
      <c r="AY2559" t="s">
        <v>555</v>
      </c>
      <c r="AZ2559" t="s">
        <v>554</v>
      </c>
      <c r="BA2559" t="s">
        <v>554</v>
      </c>
    </row>
    <row r="2560" spans="1:53" x14ac:dyDescent="0.55000000000000004">
      <c r="A2560">
        <v>2007</v>
      </c>
      <c r="B2560" s="5" t="b">
        <f>Teams[[#This Row],[yearID]]&gt;=1973</f>
        <v>1</v>
      </c>
      <c r="C2560" s="5" t="b">
        <f>Teams[[#This Row],[yearID]]&gt;=1903</f>
        <v>1</v>
      </c>
      <c r="D2560" t="s">
        <v>410</v>
      </c>
      <c r="E2560" t="s">
        <v>573</v>
      </c>
      <c r="F2560" t="s">
        <v>573</v>
      </c>
      <c r="G2560" s="5" t="str">
        <f>VLOOKUP(Teams[[#This Row],[franchID]],TeamsFranchises!$A$2:$D$121,2,FALSE)</f>
        <v>Seattle Mariners</v>
      </c>
      <c r="H2560" t="s">
        <v>8</v>
      </c>
      <c r="I2560">
        <v>2</v>
      </c>
      <c r="J2560">
        <v>162</v>
      </c>
      <c r="K2560">
        <v>82</v>
      </c>
      <c r="L2560">
        <v>88</v>
      </c>
      <c r="M2560">
        <v>74</v>
      </c>
      <c r="N2560" t="s">
        <v>51</v>
      </c>
      <c r="O2560" t="s">
        <v>51</v>
      </c>
      <c r="P2560" t="s">
        <v>51</v>
      </c>
      <c r="Q2560" s="5">
        <f>IF(Teams[[#This Row],[LgWin]]="Y", 1,
IF(Teams[[#This Row],[LgWin]] = "N", 0, " "))</f>
        <v>0</v>
      </c>
      <c r="R2560" t="s">
        <v>51</v>
      </c>
      <c r="S2560" s="5">
        <f>IF(Teams[[#This Row],[WSWin]]="Y", 1,
IF(Teams[[#This Row],[WSWin]] = "N", 0, " "))</f>
        <v>0</v>
      </c>
      <c r="T2560">
        <v>794</v>
      </c>
      <c r="U2560">
        <v>5684</v>
      </c>
      <c r="V2560">
        <v>1629</v>
      </c>
      <c r="W2560">
        <v>284</v>
      </c>
      <c r="X2560">
        <v>22</v>
      </c>
      <c r="Y2560">
        <v>153</v>
      </c>
      <c r="Z2560">
        <v>389</v>
      </c>
      <c r="AA2560">
        <v>861</v>
      </c>
      <c r="AB2560">
        <v>81</v>
      </c>
      <c r="AC2560">
        <v>30</v>
      </c>
      <c r="AD2560">
        <v>62</v>
      </c>
      <c r="AE2560">
        <v>40</v>
      </c>
      <c r="AF2560">
        <v>813</v>
      </c>
      <c r="AG2560">
        <v>754</v>
      </c>
      <c r="AH2560">
        <v>4.7300000000000004</v>
      </c>
      <c r="AI2560">
        <v>6</v>
      </c>
      <c r="AJ2560">
        <v>12</v>
      </c>
      <c r="AK2560">
        <v>43</v>
      </c>
      <c r="AL2560">
        <v>4303</v>
      </c>
      <c r="AM2560">
        <v>1578</v>
      </c>
      <c r="AN2560">
        <v>147</v>
      </c>
      <c r="AO2560">
        <v>546</v>
      </c>
      <c r="AP2560">
        <v>1020</v>
      </c>
      <c r="AQ2560">
        <v>90</v>
      </c>
      <c r="AR2560">
        <v>167</v>
      </c>
      <c r="AS2560">
        <v>0.98499999999999999</v>
      </c>
      <c r="AT2560" t="s">
        <v>574</v>
      </c>
      <c r="AU2560" t="s">
        <v>612</v>
      </c>
      <c r="AV2560">
        <v>2672223</v>
      </c>
      <c r="AW2560">
        <v>96</v>
      </c>
      <c r="AX2560">
        <v>97</v>
      </c>
      <c r="AY2560" t="s">
        <v>573</v>
      </c>
      <c r="AZ2560" t="s">
        <v>573</v>
      </c>
      <c r="BA2560" t="s">
        <v>573</v>
      </c>
    </row>
    <row r="2561" spans="1:53" x14ac:dyDescent="0.55000000000000004">
      <c r="A2561">
        <v>2007</v>
      </c>
      <c r="B2561" s="5" t="b">
        <f>Teams[[#This Row],[yearID]]&gt;=1973</f>
        <v>1</v>
      </c>
      <c r="C2561" s="5" t="b">
        <f>Teams[[#This Row],[yearID]]&gt;=1903</f>
        <v>1</v>
      </c>
      <c r="D2561" t="s">
        <v>157</v>
      </c>
      <c r="E2561" t="s">
        <v>514</v>
      </c>
      <c r="F2561" t="s">
        <v>243</v>
      </c>
      <c r="G2561" s="5" t="str">
        <f>VLOOKUP(Teams[[#This Row],[franchID]],TeamsFranchises!$A$2:$D$121,2,FALSE)</f>
        <v>San Francisco Giants</v>
      </c>
      <c r="H2561" t="s">
        <v>8</v>
      </c>
      <c r="I2561">
        <v>5</v>
      </c>
      <c r="J2561">
        <v>162</v>
      </c>
      <c r="K2561">
        <v>81</v>
      </c>
      <c r="L2561">
        <v>71</v>
      </c>
      <c r="M2561">
        <v>91</v>
      </c>
      <c r="N2561" t="s">
        <v>51</v>
      </c>
      <c r="O2561" t="s">
        <v>51</v>
      </c>
      <c r="P2561" t="s">
        <v>51</v>
      </c>
      <c r="Q2561" s="5">
        <f>IF(Teams[[#This Row],[LgWin]]="Y", 1,
IF(Teams[[#This Row],[LgWin]] = "N", 0, " "))</f>
        <v>0</v>
      </c>
      <c r="R2561" t="s">
        <v>51</v>
      </c>
      <c r="S2561" s="5">
        <f>IF(Teams[[#This Row],[WSWin]]="Y", 1,
IF(Teams[[#This Row],[WSWin]] = "N", 0, " "))</f>
        <v>0</v>
      </c>
      <c r="T2561">
        <v>683</v>
      </c>
      <c r="U2561">
        <v>5538</v>
      </c>
      <c r="V2561">
        <v>1407</v>
      </c>
      <c r="W2561">
        <v>267</v>
      </c>
      <c r="X2561">
        <v>37</v>
      </c>
      <c r="Y2561">
        <v>131</v>
      </c>
      <c r="Z2561">
        <v>532</v>
      </c>
      <c r="AA2561">
        <v>907</v>
      </c>
      <c r="AB2561">
        <v>119</v>
      </c>
      <c r="AC2561">
        <v>33</v>
      </c>
      <c r="AD2561">
        <v>39</v>
      </c>
      <c r="AE2561">
        <v>36</v>
      </c>
      <c r="AF2561">
        <v>720</v>
      </c>
      <c r="AG2561">
        <v>677</v>
      </c>
      <c r="AH2561">
        <v>4.1900000000000004</v>
      </c>
      <c r="AI2561">
        <v>5</v>
      </c>
      <c r="AJ2561">
        <v>10</v>
      </c>
      <c r="AK2561">
        <v>37</v>
      </c>
      <c r="AL2561">
        <v>4361</v>
      </c>
      <c r="AM2561">
        <v>1442</v>
      </c>
      <c r="AN2561">
        <v>133</v>
      </c>
      <c r="AO2561">
        <v>593</v>
      </c>
      <c r="AP2561">
        <v>1057</v>
      </c>
      <c r="AQ2561">
        <v>88</v>
      </c>
      <c r="AR2561">
        <v>148</v>
      </c>
      <c r="AS2561">
        <v>0.98599999999999999</v>
      </c>
      <c r="AT2561" t="s">
        <v>515</v>
      </c>
      <c r="AU2561" t="s">
        <v>632</v>
      </c>
      <c r="AV2561">
        <v>3223215</v>
      </c>
      <c r="AW2561">
        <v>101</v>
      </c>
      <c r="AX2561">
        <v>101</v>
      </c>
      <c r="AY2561" t="s">
        <v>243</v>
      </c>
      <c r="AZ2561" t="s">
        <v>514</v>
      </c>
      <c r="BA2561" t="s">
        <v>514</v>
      </c>
    </row>
    <row r="2562" spans="1:53" x14ac:dyDescent="0.55000000000000004">
      <c r="A2562">
        <v>2007</v>
      </c>
      <c r="B2562" s="5" t="b">
        <f>Teams[[#This Row],[yearID]]&gt;=1973</f>
        <v>1</v>
      </c>
      <c r="C2562" s="5" t="b">
        <f>Teams[[#This Row],[yearID]]&gt;=1903</f>
        <v>1</v>
      </c>
      <c r="D2562" t="s">
        <v>157</v>
      </c>
      <c r="E2562" t="s">
        <v>396</v>
      </c>
      <c r="F2562" t="s">
        <v>154</v>
      </c>
      <c r="G2562" s="5" t="str">
        <f>VLOOKUP(Teams[[#This Row],[franchID]],TeamsFranchises!$A$2:$D$121,2,FALSE)</f>
        <v>St. Louis Cardinals</v>
      </c>
      <c r="H2562" t="s">
        <v>591</v>
      </c>
      <c r="I2562">
        <v>3</v>
      </c>
      <c r="J2562">
        <v>162</v>
      </c>
      <c r="K2562">
        <v>81</v>
      </c>
      <c r="L2562">
        <v>78</v>
      </c>
      <c r="M2562">
        <v>84</v>
      </c>
      <c r="N2562" t="s">
        <v>51</v>
      </c>
      <c r="O2562" t="s">
        <v>51</v>
      </c>
      <c r="P2562" t="s">
        <v>51</v>
      </c>
      <c r="Q2562" s="5">
        <f>IF(Teams[[#This Row],[LgWin]]="Y", 1,
IF(Teams[[#This Row],[LgWin]] = "N", 0, " "))</f>
        <v>0</v>
      </c>
      <c r="R2562" t="s">
        <v>51</v>
      </c>
      <c r="S2562" s="5">
        <f>IF(Teams[[#This Row],[WSWin]]="Y", 1,
IF(Teams[[#This Row],[WSWin]] = "N", 0, " "))</f>
        <v>0</v>
      </c>
      <c r="T2562">
        <v>725</v>
      </c>
      <c r="U2562">
        <v>5529</v>
      </c>
      <c r="V2562">
        <v>1513</v>
      </c>
      <c r="W2562">
        <v>279</v>
      </c>
      <c r="X2562">
        <v>13</v>
      </c>
      <c r="Y2562">
        <v>141</v>
      </c>
      <c r="Z2562">
        <v>506</v>
      </c>
      <c r="AA2562">
        <v>909</v>
      </c>
      <c r="AB2562">
        <v>56</v>
      </c>
      <c r="AC2562">
        <v>33</v>
      </c>
      <c r="AD2562">
        <v>54</v>
      </c>
      <c r="AE2562">
        <v>54</v>
      </c>
      <c r="AF2562">
        <v>829</v>
      </c>
      <c r="AG2562">
        <v>741</v>
      </c>
      <c r="AH2562">
        <v>4.6500000000000004</v>
      </c>
      <c r="AI2562">
        <v>2</v>
      </c>
      <c r="AJ2562">
        <v>8</v>
      </c>
      <c r="AK2562">
        <v>34</v>
      </c>
      <c r="AL2562">
        <v>4307</v>
      </c>
      <c r="AM2562">
        <v>1514</v>
      </c>
      <c r="AN2562">
        <v>168</v>
      </c>
      <c r="AO2562">
        <v>509</v>
      </c>
      <c r="AP2562">
        <v>945</v>
      </c>
      <c r="AQ2562">
        <v>121</v>
      </c>
      <c r="AR2562">
        <v>155</v>
      </c>
      <c r="AS2562">
        <v>0.98</v>
      </c>
      <c r="AT2562" t="s">
        <v>409</v>
      </c>
      <c r="AU2562" t="s">
        <v>633</v>
      </c>
      <c r="AV2562">
        <v>3552180</v>
      </c>
      <c r="AW2562">
        <v>99</v>
      </c>
      <c r="AX2562">
        <v>99</v>
      </c>
      <c r="AY2562" t="s">
        <v>154</v>
      </c>
      <c r="AZ2562" t="s">
        <v>396</v>
      </c>
      <c r="BA2562" t="s">
        <v>396</v>
      </c>
    </row>
    <row r="2563" spans="1:53" x14ac:dyDescent="0.55000000000000004">
      <c r="A2563">
        <v>2007</v>
      </c>
      <c r="B2563" s="5" t="b">
        <f>Teams[[#This Row],[yearID]]&gt;=1973</f>
        <v>1</v>
      </c>
      <c r="C2563" s="5" t="b">
        <f>Teams[[#This Row],[yearID]]&gt;=1903</f>
        <v>1</v>
      </c>
      <c r="D2563" t="s">
        <v>410</v>
      </c>
      <c r="E2563" t="s">
        <v>604</v>
      </c>
      <c r="F2563" t="s">
        <v>605</v>
      </c>
      <c r="G2563" s="5" t="str">
        <f>VLOOKUP(Teams[[#This Row],[franchID]],TeamsFranchises!$A$2:$D$121,2,FALSE)</f>
        <v>Tampa Bay Rays</v>
      </c>
      <c r="H2563" t="s">
        <v>37</v>
      </c>
      <c r="I2563">
        <v>5</v>
      </c>
      <c r="J2563">
        <v>162</v>
      </c>
      <c r="K2563">
        <v>81</v>
      </c>
      <c r="L2563">
        <v>66</v>
      </c>
      <c r="M2563">
        <v>96</v>
      </c>
      <c r="N2563" t="s">
        <v>51</v>
      </c>
      <c r="O2563" t="s">
        <v>51</v>
      </c>
      <c r="P2563" t="s">
        <v>51</v>
      </c>
      <c r="Q2563" s="5">
        <f>IF(Teams[[#This Row],[LgWin]]="Y", 1,
IF(Teams[[#This Row],[LgWin]] = "N", 0, " "))</f>
        <v>0</v>
      </c>
      <c r="R2563" t="s">
        <v>51</v>
      </c>
      <c r="S2563" s="5">
        <f>IF(Teams[[#This Row],[WSWin]]="Y", 1,
IF(Teams[[#This Row],[WSWin]] = "N", 0, " "))</f>
        <v>0</v>
      </c>
      <c r="T2563">
        <v>782</v>
      </c>
      <c r="U2563">
        <v>5593</v>
      </c>
      <c r="V2563">
        <v>1500</v>
      </c>
      <c r="W2563">
        <v>291</v>
      </c>
      <c r="X2563">
        <v>36</v>
      </c>
      <c r="Y2563">
        <v>187</v>
      </c>
      <c r="Z2563">
        <v>545</v>
      </c>
      <c r="AA2563">
        <v>1324</v>
      </c>
      <c r="AB2563">
        <v>131</v>
      </c>
      <c r="AC2563">
        <v>48</v>
      </c>
      <c r="AD2563">
        <v>53</v>
      </c>
      <c r="AE2563">
        <v>52</v>
      </c>
      <c r="AF2563">
        <v>944</v>
      </c>
      <c r="AG2563">
        <v>879</v>
      </c>
      <c r="AH2563">
        <v>5.53</v>
      </c>
      <c r="AI2563">
        <v>2</v>
      </c>
      <c r="AJ2563">
        <v>2</v>
      </c>
      <c r="AK2563">
        <v>28</v>
      </c>
      <c r="AL2563">
        <v>4289</v>
      </c>
      <c r="AM2563">
        <v>1649</v>
      </c>
      <c r="AN2563">
        <v>199</v>
      </c>
      <c r="AO2563">
        <v>568</v>
      </c>
      <c r="AP2563">
        <v>1194</v>
      </c>
      <c r="AQ2563">
        <v>117</v>
      </c>
      <c r="AR2563">
        <v>155</v>
      </c>
      <c r="AS2563">
        <v>0.98</v>
      </c>
      <c r="AT2563" t="s">
        <v>606</v>
      </c>
      <c r="AU2563" t="s">
        <v>607</v>
      </c>
      <c r="AV2563">
        <v>1387603</v>
      </c>
      <c r="AW2563">
        <v>98</v>
      </c>
      <c r="AX2563">
        <v>100</v>
      </c>
      <c r="AY2563" t="s">
        <v>605</v>
      </c>
      <c r="AZ2563" t="s">
        <v>604</v>
      </c>
      <c r="BA2563" t="s">
        <v>604</v>
      </c>
    </row>
    <row r="2564" spans="1:53" x14ac:dyDescent="0.55000000000000004">
      <c r="A2564">
        <v>2007</v>
      </c>
      <c r="B2564" s="5" t="b">
        <f>Teams[[#This Row],[yearID]]&gt;=1973</f>
        <v>1</v>
      </c>
      <c r="C2564" s="5" t="b">
        <f>Teams[[#This Row],[yearID]]&gt;=1903</f>
        <v>1</v>
      </c>
      <c r="D2564" t="s">
        <v>410</v>
      </c>
      <c r="E2564" t="s">
        <v>526</v>
      </c>
      <c r="F2564" t="s">
        <v>526</v>
      </c>
      <c r="G2564" s="5" t="str">
        <f>VLOOKUP(Teams[[#This Row],[franchID]],TeamsFranchises!$A$2:$D$121,2,FALSE)</f>
        <v>Texas Rangers</v>
      </c>
      <c r="H2564" t="s">
        <v>8</v>
      </c>
      <c r="I2564">
        <v>4</v>
      </c>
      <c r="J2564">
        <v>162</v>
      </c>
      <c r="K2564">
        <v>81</v>
      </c>
      <c r="L2564">
        <v>75</v>
      </c>
      <c r="M2564">
        <v>87</v>
      </c>
      <c r="N2564" t="s">
        <v>51</v>
      </c>
      <c r="O2564" t="s">
        <v>51</v>
      </c>
      <c r="P2564" t="s">
        <v>51</v>
      </c>
      <c r="Q2564" s="5">
        <f>IF(Teams[[#This Row],[LgWin]]="Y", 1,
IF(Teams[[#This Row],[LgWin]] = "N", 0, " "))</f>
        <v>0</v>
      </c>
      <c r="R2564" t="s">
        <v>51</v>
      </c>
      <c r="S2564" s="5">
        <f>IF(Teams[[#This Row],[WSWin]]="Y", 1,
IF(Teams[[#This Row],[WSWin]] = "N", 0, " "))</f>
        <v>0</v>
      </c>
      <c r="T2564">
        <v>816</v>
      </c>
      <c r="U2564">
        <v>5555</v>
      </c>
      <c r="V2564">
        <v>1460</v>
      </c>
      <c r="W2564">
        <v>298</v>
      </c>
      <c r="X2564">
        <v>36</v>
      </c>
      <c r="Y2564">
        <v>179</v>
      </c>
      <c r="Z2564">
        <v>503</v>
      </c>
      <c r="AA2564">
        <v>1224</v>
      </c>
      <c r="AB2564">
        <v>88</v>
      </c>
      <c r="AC2564">
        <v>25</v>
      </c>
      <c r="AD2564">
        <v>56</v>
      </c>
      <c r="AE2564">
        <v>42</v>
      </c>
      <c r="AF2564">
        <v>844</v>
      </c>
      <c r="AG2564">
        <v>755</v>
      </c>
      <c r="AH2564">
        <v>4.75</v>
      </c>
      <c r="AI2564">
        <v>0</v>
      </c>
      <c r="AJ2564">
        <v>6</v>
      </c>
      <c r="AK2564">
        <v>42</v>
      </c>
      <c r="AL2564">
        <v>4290</v>
      </c>
      <c r="AM2564">
        <v>1525</v>
      </c>
      <c r="AN2564">
        <v>155</v>
      </c>
      <c r="AO2564">
        <v>668</v>
      </c>
      <c r="AP2564">
        <v>976</v>
      </c>
      <c r="AQ2564">
        <v>124</v>
      </c>
      <c r="AR2564">
        <v>179</v>
      </c>
      <c r="AS2564">
        <v>0.98</v>
      </c>
      <c r="AT2564" t="s">
        <v>568</v>
      </c>
      <c r="AU2564" t="s">
        <v>634</v>
      </c>
      <c r="AV2564">
        <v>2353862</v>
      </c>
      <c r="AW2564">
        <v>101</v>
      </c>
      <c r="AX2564">
        <v>101</v>
      </c>
      <c r="AY2564" t="s">
        <v>526</v>
      </c>
      <c r="AZ2564" t="s">
        <v>526</v>
      </c>
      <c r="BA2564" t="s">
        <v>526</v>
      </c>
    </row>
    <row r="2565" spans="1:53" x14ac:dyDescent="0.55000000000000004">
      <c r="A2565">
        <v>2007</v>
      </c>
      <c r="B2565" s="5" t="b">
        <f>Teams[[#This Row],[yearID]]&gt;=1973</f>
        <v>1</v>
      </c>
      <c r="C2565" s="5" t="b">
        <f>Teams[[#This Row],[yearID]]&gt;=1903</f>
        <v>1</v>
      </c>
      <c r="D2565" t="s">
        <v>410</v>
      </c>
      <c r="E2565" t="s">
        <v>576</v>
      </c>
      <c r="F2565" t="s">
        <v>576</v>
      </c>
      <c r="G2565" s="5" t="str">
        <f>VLOOKUP(Teams[[#This Row],[franchID]],TeamsFranchises!$A$2:$D$121,2,FALSE)</f>
        <v>Toronto Blue Jays</v>
      </c>
      <c r="H2565" t="s">
        <v>37</v>
      </c>
      <c r="I2565">
        <v>3</v>
      </c>
      <c r="J2565">
        <v>162</v>
      </c>
      <c r="K2565">
        <v>81</v>
      </c>
      <c r="L2565">
        <v>83</v>
      </c>
      <c r="M2565">
        <v>79</v>
      </c>
      <c r="N2565" t="s">
        <v>51</v>
      </c>
      <c r="O2565" t="s">
        <v>51</v>
      </c>
      <c r="P2565" t="s">
        <v>51</v>
      </c>
      <c r="Q2565" s="5">
        <f>IF(Teams[[#This Row],[LgWin]]="Y", 1,
IF(Teams[[#This Row],[LgWin]] = "N", 0, " "))</f>
        <v>0</v>
      </c>
      <c r="R2565" t="s">
        <v>51</v>
      </c>
      <c r="S2565" s="5">
        <f>IF(Teams[[#This Row],[WSWin]]="Y", 1,
IF(Teams[[#This Row],[WSWin]] = "N", 0, " "))</f>
        <v>0</v>
      </c>
      <c r="T2565">
        <v>753</v>
      </c>
      <c r="U2565">
        <v>5536</v>
      </c>
      <c r="V2565">
        <v>1434</v>
      </c>
      <c r="W2565">
        <v>344</v>
      </c>
      <c r="X2565">
        <v>24</v>
      </c>
      <c r="Y2565">
        <v>165</v>
      </c>
      <c r="Z2565">
        <v>533</v>
      </c>
      <c r="AA2565">
        <v>1044</v>
      </c>
      <c r="AB2565">
        <v>57</v>
      </c>
      <c r="AC2565">
        <v>22</v>
      </c>
      <c r="AD2565">
        <v>47</v>
      </c>
      <c r="AE2565">
        <v>48</v>
      </c>
      <c r="AF2565">
        <v>699</v>
      </c>
      <c r="AG2565">
        <v>644</v>
      </c>
      <c r="AH2565">
        <v>4</v>
      </c>
      <c r="AI2565">
        <v>11</v>
      </c>
      <c r="AJ2565">
        <v>9</v>
      </c>
      <c r="AK2565">
        <v>44</v>
      </c>
      <c r="AL2565">
        <v>4346</v>
      </c>
      <c r="AM2565">
        <v>1383</v>
      </c>
      <c r="AN2565">
        <v>157</v>
      </c>
      <c r="AO2565">
        <v>479</v>
      </c>
      <c r="AP2565">
        <v>1067</v>
      </c>
      <c r="AQ2565">
        <v>102</v>
      </c>
      <c r="AR2565">
        <v>160</v>
      </c>
      <c r="AS2565">
        <v>0.98399999999999999</v>
      </c>
      <c r="AT2565" t="s">
        <v>577</v>
      </c>
      <c r="AU2565" t="s">
        <v>630</v>
      </c>
      <c r="AV2565">
        <v>2360644</v>
      </c>
      <c r="AW2565">
        <v>100</v>
      </c>
      <c r="AX2565">
        <v>99</v>
      </c>
      <c r="AY2565" t="s">
        <v>576</v>
      </c>
      <c r="AZ2565" t="s">
        <v>576</v>
      </c>
      <c r="BA2565" t="s">
        <v>576</v>
      </c>
    </row>
    <row r="2566" spans="1:53" x14ac:dyDescent="0.55000000000000004">
      <c r="A2566">
        <v>2007</v>
      </c>
      <c r="B2566" s="5" t="b">
        <f>Teams[[#This Row],[yearID]]&gt;=1973</f>
        <v>1</v>
      </c>
      <c r="C2566" s="5" t="b">
        <f>Teams[[#This Row],[yearID]]&gt;=1903</f>
        <v>1</v>
      </c>
      <c r="D2566" t="s">
        <v>157</v>
      </c>
      <c r="E2566" t="s">
        <v>126</v>
      </c>
      <c r="F2566" t="s">
        <v>398</v>
      </c>
      <c r="G2566" s="5" t="str">
        <f>VLOOKUP(Teams[[#This Row],[franchID]],TeamsFranchises!$A$2:$D$121,2,FALSE)</f>
        <v>Washington Nationals</v>
      </c>
      <c r="H2566" t="s">
        <v>37</v>
      </c>
      <c r="I2566">
        <v>4</v>
      </c>
      <c r="J2566">
        <v>162</v>
      </c>
      <c r="K2566">
        <v>81</v>
      </c>
      <c r="L2566">
        <v>73</v>
      </c>
      <c r="M2566">
        <v>89</v>
      </c>
      <c r="N2566" t="s">
        <v>51</v>
      </c>
      <c r="O2566" t="s">
        <v>51</v>
      </c>
      <c r="P2566" t="s">
        <v>51</v>
      </c>
      <c r="Q2566" s="5">
        <f>IF(Teams[[#This Row],[LgWin]]="Y", 1,
IF(Teams[[#This Row],[LgWin]] = "N", 0, " "))</f>
        <v>0</v>
      </c>
      <c r="R2566" t="s">
        <v>51</v>
      </c>
      <c r="S2566" s="5">
        <f>IF(Teams[[#This Row],[WSWin]]="Y", 1,
IF(Teams[[#This Row],[WSWin]] = "N", 0, " "))</f>
        <v>0</v>
      </c>
      <c r="T2566">
        <v>673</v>
      </c>
      <c r="U2566">
        <v>5520</v>
      </c>
      <c r="V2566">
        <v>1415</v>
      </c>
      <c r="W2566">
        <v>309</v>
      </c>
      <c r="X2566">
        <v>31</v>
      </c>
      <c r="Y2566">
        <v>123</v>
      </c>
      <c r="Z2566">
        <v>524</v>
      </c>
      <c r="AA2566">
        <v>1128</v>
      </c>
      <c r="AB2566">
        <v>69</v>
      </c>
      <c r="AC2566">
        <v>23</v>
      </c>
      <c r="AD2566">
        <v>53</v>
      </c>
      <c r="AE2566">
        <v>41</v>
      </c>
      <c r="AF2566">
        <v>783</v>
      </c>
      <c r="AG2566">
        <v>736</v>
      </c>
      <c r="AH2566">
        <v>4.58</v>
      </c>
      <c r="AI2566">
        <v>0</v>
      </c>
      <c r="AJ2566">
        <v>6</v>
      </c>
      <c r="AK2566">
        <v>46</v>
      </c>
      <c r="AL2566">
        <v>4340</v>
      </c>
      <c r="AM2566">
        <v>1502</v>
      </c>
      <c r="AN2566">
        <v>187</v>
      </c>
      <c r="AO2566">
        <v>580</v>
      </c>
      <c r="AP2566">
        <v>931</v>
      </c>
      <c r="AQ2566">
        <v>109</v>
      </c>
      <c r="AR2566">
        <v>153</v>
      </c>
      <c r="AS2566">
        <v>0.98199999999999998</v>
      </c>
      <c r="AT2566" t="s">
        <v>110</v>
      </c>
      <c r="AU2566" t="s">
        <v>535</v>
      </c>
      <c r="AV2566">
        <v>1943812</v>
      </c>
      <c r="AW2566">
        <v>94</v>
      </c>
      <c r="AX2566">
        <v>95</v>
      </c>
      <c r="AY2566" t="s">
        <v>398</v>
      </c>
      <c r="AZ2566" t="s">
        <v>551</v>
      </c>
      <c r="BA2566" t="s">
        <v>126</v>
      </c>
    </row>
    <row r="2567" spans="1:53" x14ac:dyDescent="0.55000000000000004">
      <c r="A2567">
        <v>2008</v>
      </c>
      <c r="B2567" s="5" t="b">
        <f>Teams[[#This Row],[yearID]]&gt;=1973</f>
        <v>1</v>
      </c>
      <c r="C2567" s="5" t="b">
        <f>Teams[[#This Row],[yearID]]&gt;=1903</f>
        <v>1</v>
      </c>
      <c r="D2567" t="s">
        <v>157</v>
      </c>
      <c r="E2567" t="s">
        <v>601</v>
      </c>
      <c r="F2567" t="s">
        <v>601</v>
      </c>
      <c r="G2567" s="5" t="str">
        <f>VLOOKUP(Teams[[#This Row],[franchID]],TeamsFranchises!$A$2:$D$121,2,FALSE)</f>
        <v>Arizona Diamondbacks</v>
      </c>
      <c r="H2567" t="s">
        <v>8</v>
      </c>
      <c r="I2567">
        <v>2</v>
      </c>
      <c r="J2567">
        <v>162</v>
      </c>
      <c r="K2567">
        <v>81</v>
      </c>
      <c r="L2567">
        <v>82</v>
      </c>
      <c r="M2567">
        <v>80</v>
      </c>
      <c r="N2567" t="s">
        <v>51</v>
      </c>
      <c r="O2567" t="s">
        <v>51</v>
      </c>
      <c r="P2567" t="s">
        <v>51</v>
      </c>
      <c r="Q2567" s="5">
        <f>IF(Teams[[#This Row],[LgWin]]="Y", 1,
IF(Teams[[#This Row],[LgWin]] = "N", 0, " "))</f>
        <v>0</v>
      </c>
      <c r="R2567" t="s">
        <v>51</v>
      </c>
      <c r="S2567" s="5">
        <f>IF(Teams[[#This Row],[WSWin]]="Y", 1,
IF(Teams[[#This Row],[WSWin]] = "N", 0, " "))</f>
        <v>0</v>
      </c>
      <c r="T2567">
        <v>720</v>
      </c>
      <c r="U2567">
        <v>5409</v>
      </c>
      <c r="V2567">
        <v>1355</v>
      </c>
      <c r="W2567">
        <v>318</v>
      </c>
      <c r="X2567">
        <v>47</v>
      </c>
      <c r="Y2567">
        <v>159</v>
      </c>
      <c r="Z2567">
        <v>587</v>
      </c>
      <c r="AA2567">
        <v>1287</v>
      </c>
      <c r="AB2567">
        <v>58</v>
      </c>
      <c r="AC2567">
        <v>23</v>
      </c>
      <c r="AD2567">
        <v>49</v>
      </c>
      <c r="AE2567">
        <v>43</v>
      </c>
      <c r="AF2567">
        <v>706</v>
      </c>
      <c r="AG2567">
        <v>635</v>
      </c>
      <c r="AH2567">
        <v>3.98</v>
      </c>
      <c r="AI2567">
        <v>6</v>
      </c>
      <c r="AJ2567">
        <v>9</v>
      </c>
      <c r="AK2567">
        <v>39</v>
      </c>
      <c r="AL2567">
        <v>4304</v>
      </c>
      <c r="AM2567">
        <v>1403</v>
      </c>
      <c r="AN2567">
        <v>147</v>
      </c>
      <c r="AO2567">
        <v>451</v>
      </c>
      <c r="AP2567">
        <v>1229</v>
      </c>
      <c r="AQ2567">
        <v>113</v>
      </c>
      <c r="AR2567">
        <v>137</v>
      </c>
      <c r="AS2567">
        <v>0.98099999999999998</v>
      </c>
      <c r="AT2567" t="s">
        <v>602</v>
      </c>
      <c r="AU2567" t="s">
        <v>631</v>
      </c>
      <c r="AV2567">
        <v>2509924</v>
      </c>
      <c r="AW2567">
        <v>108</v>
      </c>
      <c r="AX2567">
        <v>108</v>
      </c>
      <c r="AY2567" t="s">
        <v>601</v>
      </c>
      <c r="AZ2567" t="s">
        <v>601</v>
      </c>
      <c r="BA2567" t="s">
        <v>601</v>
      </c>
    </row>
    <row r="2568" spans="1:53" x14ac:dyDescent="0.55000000000000004">
      <c r="A2568">
        <v>2008</v>
      </c>
      <c r="B2568" s="5" t="b">
        <f>Teams[[#This Row],[yearID]]&gt;=1973</f>
        <v>1</v>
      </c>
      <c r="C2568" s="5" t="b">
        <f>Teams[[#This Row],[yearID]]&gt;=1903</f>
        <v>1</v>
      </c>
      <c r="D2568" t="s">
        <v>157</v>
      </c>
      <c r="E2568" t="s">
        <v>159</v>
      </c>
      <c r="F2568" t="s">
        <v>159</v>
      </c>
      <c r="G2568" s="5" t="str">
        <f>VLOOKUP(Teams[[#This Row],[franchID]],TeamsFranchises!$A$2:$D$121,2,FALSE)</f>
        <v>Atlanta Braves</v>
      </c>
      <c r="H2568" t="s">
        <v>37</v>
      </c>
      <c r="I2568">
        <v>4</v>
      </c>
      <c r="J2568">
        <v>162</v>
      </c>
      <c r="K2568">
        <v>81</v>
      </c>
      <c r="L2568">
        <v>72</v>
      </c>
      <c r="M2568">
        <v>90</v>
      </c>
      <c r="N2568" t="s">
        <v>51</v>
      </c>
      <c r="O2568" t="s">
        <v>51</v>
      </c>
      <c r="P2568" t="s">
        <v>51</v>
      </c>
      <c r="Q2568" s="5">
        <f>IF(Teams[[#This Row],[LgWin]]="Y", 1,
IF(Teams[[#This Row],[LgWin]] = "N", 0, " "))</f>
        <v>0</v>
      </c>
      <c r="R2568" t="s">
        <v>51</v>
      </c>
      <c r="S2568" s="5">
        <f>IF(Teams[[#This Row],[WSWin]]="Y", 1,
IF(Teams[[#This Row],[WSWin]] = "N", 0, " "))</f>
        <v>0</v>
      </c>
      <c r="T2568">
        <v>753</v>
      </c>
      <c r="U2568">
        <v>5604</v>
      </c>
      <c r="V2568">
        <v>1514</v>
      </c>
      <c r="W2568">
        <v>316</v>
      </c>
      <c r="X2568">
        <v>33</v>
      </c>
      <c r="Y2568">
        <v>130</v>
      </c>
      <c r="Z2568">
        <v>618</v>
      </c>
      <c r="AA2568">
        <v>1023</v>
      </c>
      <c r="AB2568">
        <v>58</v>
      </c>
      <c r="AC2568">
        <v>27</v>
      </c>
      <c r="AD2568">
        <v>42</v>
      </c>
      <c r="AE2568">
        <v>34</v>
      </c>
      <c r="AF2568">
        <v>778</v>
      </c>
      <c r="AG2568">
        <v>714</v>
      </c>
      <c r="AH2568">
        <v>4.46</v>
      </c>
      <c r="AI2568">
        <v>2</v>
      </c>
      <c r="AJ2568">
        <v>7</v>
      </c>
      <c r="AK2568">
        <v>26</v>
      </c>
      <c r="AL2568">
        <v>4322</v>
      </c>
      <c r="AM2568">
        <v>1439</v>
      </c>
      <c r="AN2568">
        <v>156</v>
      </c>
      <c r="AO2568">
        <v>586</v>
      </c>
      <c r="AP2568">
        <v>1076</v>
      </c>
      <c r="AQ2568">
        <v>107</v>
      </c>
      <c r="AR2568">
        <v>149</v>
      </c>
      <c r="AS2568">
        <v>0.98299999999999998</v>
      </c>
      <c r="AT2568" t="s">
        <v>541</v>
      </c>
      <c r="AU2568" t="s">
        <v>597</v>
      </c>
      <c r="AV2568">
        <v>2532834</v>
      </c>
      <c r="AW2568">
        <v>98</v>
      </c>
      <c r="AX2568">
        <v>98</v>
      </c>
      <c r="AY2568" t="s">
        <v>159</v>
      </c>
      <c r="AZ2568" t="s">
        <v>159</v>
      </c>
      <c r="BA2568" t="s">
        <v>159</v>
      </c>
    </row>
    <row r="2569" spans="1:53" x14ac:dyDescent="0.55000000000000004">
      <c r="A2569">
        <v>2008</v>
      </c>
      <c r="B2569" s="5" t="b">
        <f>Teams[[#This Row],[yearID]]&gt;=1973</f>
        <v>1</v>
      </c>
      <c r="C2569" s="5" t="b">
        <f>Teams[[#This Row],[yearID]]&gt;=1903</f>
        <v>1</v>
      </c>
      <c r="D2569" t="s">
        <v>410</v>
      </c>
      <c r="E2569" t="s">
        <v>95</v>
      </c>
      <c r="F2569" t="s">
        <v>95</v>
      </c>
      <c r="G2569" s="5" t="str">
        <f>VLOOKUP(Teams[[#This Row],[franchID]],TeamsFranchises!$A$2:$D$121,2,FALSE)</f>
        <v>Baltimore Orioles</v>
      </c>
      <c r="H2569" t="s">
        <v>37</v>
      </c>
      <c r="I2569">
        <v>5</v>
      </c>
      <c r="J2569">
        <v>161</v>
      </c>
      <c r="K2569">
        <v>81</v>
      </c>
      <c r="L2569">
        <v>68</v>
      </c>
      <c r="M2569">
        <v>93</v>
      </c>
      <c r="N2569" t="s">
        <v>51</v>
      </c>
      <c r="O2569" t="s">
        <v>51</v>
      </c>
      <c r="P2569" t="s">
        <v>51</v>
      </c>
      <c r="Q2569" s="5">
        <f>IF(Teams[[#This Row],[LgWin]]="Y", 1,
IF(Teams[[#This Row],[LgWin]] = "N", 0, " "))</f>
        <v>0</v>
      </c>
      <c r="R2569" t="s">
        <v>51</v>
      </c>
      <c r="S2569" s="5">
        <f>IF(Teams[[#This Row],[WSWin]]="Y", 1,
IF(Teams[[#This Row],[WSWin]] = "N", 0, " "))</f>
        <v>0</v>
      </c>
      <c r="T2569">
        <v>782</v>
      </c>
      <c r="U2569">
        <v>5559</v>
      </c>
      <c r="V2569">
        <v>1486</v>
      </c>
      <c r="W2569">
        <v>322</v>
      </c>
      <c r="X2569">
        <v>30</v>
      </c>
      <c r="Y2569">
        <v>172</v>
      </c>
      <c r="Z2569">
        <v>533</v>
      </c>
      <c r="AA2569">
        <v>990</v>
      </c>
      <c r="AB2569">
        <v>81</v>
      </c>
      <c r="AC2569">
        <v>37</v>
      </c>
      <c r="AD2569">
        <v>42</v>
      </c>
      <c r="AE2569">
        <v>48</v>
      </c>
      <c r="AF2569">
        <v>869</v>
      </c>
      <c r="AG2569">
        <v>810</v>
      </c>
      <c r="AH2569">
        <v>5.13</v>
      </c>
      <c r="AI2569">
        <v>4</v>
      </c>
      <c r="AJ2569">
        <v>4</v>
      </c>
      <c r="AK2569">
        <v>35</v>
      </c>
      <c r="AL2569">
        <v>4266</v>
      </c>
      <c r="AM2569">
        <v>1538</v>
      </c>
      <c r="AN2569">
        <v>184</v>
      </c>
      <c r="AO2569">
        <v>687</v>
      </c>
      <c r="AP2569">
        <v>922</v>
      </c>
      <c r="AQ2569">
        <v>100</v>
      </c>
      <c r="AR2569">
        <v>163</v>
      </c>
      <c r="AS2569">
        <v>0.98299999999999998</v>
      </c>
      <c r="AT2569" t="s">
        <v>218</v>
      </c>
      <c r="AU2569" t="s">
        <v>583</v>
      </c>
      <c r="AV2569">
        <v>1950075</v>
      </c>
      <c r="AW2569">
        <v>101</v>
      </c>
      <c r="AX2569">
        <v>102</v>
      </c>
      <c r="AY2569" t="s">
        <v>95</v>
      </c>
      <c r="AZ2569" t="s">
        <v>95</v>
      </c>
      <c r="BA2569" t="s">
        <v>95</v>
      </c>
    </row>
    <row r="2570" spans="1:53" x14ac:dyDescent="0.55000000000000004">
      <c r="A2570">
        <v>2008</v>
      </c>
      <c r="B2570" s="5" t="b">
        <f>Teams[[#This Row],[yearID]]&gt;=1973</f>
        <v>1</v>
      </c>
      <c r="C2570" s="5" t="b">
        <f>Teams[[#This Row],[yearID]]&gt;=1903</f>
        <v>1</v>
      </c>
      <c r="D2570" t="s">
        <v>410</v>
      </c>
      <c r="E2570" t="s">
        <v>54</v>
      </c>
      <c r="F2570" t="s">
        <v>54</v>
      </c>
      <c r="G2570" s="5" t="str">
        <f>VLOOKUP(Teams[[#This Row],[franchID]],TeamsFranchises!$A$2:$D$121,2,FALSE)</f>
        <v>Boston Red Sox</v>
      </c>
      <c r="H2570" t="s">
        <v>37</v>
      </c>
      <c r="I2570">
        <v>2</v>
      </c>
      <c r="J2570">
        <v>162</v>
      </c>
      <c r="K2570">
        <v>81</v>
      </c>
      <c r="L2570">
        <v>95</v>
      </c>
      <c r="M2570">
        <v>67</v>
      </c>
      <c r="N2570" t="s">
        <v>51</v>
      </c>
      <c r="O2570" t="s">
        <v>76</v>
      </c>
      <c r="P2570" t="s">
        <v>51</v>
      </c>
      <c r="Q2570" s="5">
        <f>IF(Teams[[#This Row],[LgWin]]="Y", 1,
IF(Teams[[#This Row],[LgWin]] = "N", 0, " "))</f>
        <v>0</v>
      </c>
      <c r="R2570" t="s">
        <v>51</v>
      </c>
      <c r="S2570" s="5">
        <f>IF(Teams[[#This Row],[WSWin]]="Y", 1,
IF(Teams[[#This Row],[WSWin]] = "N", 0, " "))</f>
        <v>0</v>
      </c>
      <c r="T2570">
        <v>845</v>
      </c>
      <c r="U2570">
        <v>5596</v>
      </c>
      <c r="V2570">
        <v>1565</v>
      </c>
      <c r="W2570">
        <v>353</v>
      </c>
      <c r="X2570">
        <v>33</v>
      </c>
      <c r="Y2570">
        <v>173</v>
      </c>
      <c r="Z2570">
        <v>646</v>
      </c>
      <c r="AA2570">
        <v>1068</v>
      </c>
      <c r="AB2570">
        <v>120</v>
      </c>
      <c r="AC2570">
        <v>35</v>
      </c>
      <c r="AD2570">
        <v>70</v>
      </c>
      <c r="AE2570">
        <v>62</v>
      </c>
      <c r="AF2570">
        <v>694</v>
      </c>
      <c r="AG2570">
        <v>645</v>
      </c>
      <c r="AH2570">
        <v>4.01</v>
      </c>
      <c r="AI2570">
        <v>5</v>
      </c>
      <c r="AJ2570">
        <v>16</v>
      </c>
      <c r="AK2570">
        <v>47</v>
      </c>
      <c r="AL2570">
        <v>4339</v>
      </c>
      <c r="AM2570">
        <v>1369</v>
      </c>
      <c r="AN2570">
        <v>147</v>
      </c>
      <c r="AO2570">
        <v>548</v>
      </c>
      <c r="AP2570">
        <v>1185</v>
      </c>
      <c r="AQ2570">
        <v>85</v>
      </c>
      <c r="AR2570">
        <v>149</v>
      </c>
      <c r="AS2570">
        <v>0.98599999999999999</v>
      </c>
      <c r="AT2570" t="s">
        <v>441</v>
      </c>
      <c r="AU2570" t="s">
        <v>493</v>
      </c>
      <c r="AV2570">
        <v>3048250</v>
      </c>
      <c r="AW2570">
        <v>108</v>
      </c>
      <c r="AX2570">
        <v>106</v>
      </c>
      <c r="AY2570" t="s">
        <v>54</v>
      </c>
      <c r="AZ2570" t="s">
        <v>54</v>
      </c>
      <c r="BA2570" t="s">
        <v>54</v>
      </c>
    </row>
    <row r="2571" spans="1:53" x14ac:dyDescent="0.55000000000000004">
      <c r="A2571">
        <v>2008</v>
      </c>
      <c r="B2571" s="5" t="b">
        <f>Teams[[#This Row],[yearID]]&gt;=1973</f>
        <v>1</v>
      </c>
      <c r="C2571" s="5" t="b">
        <f>Teams[[#This Row],[yearID]]&gt;=1903</f>
        <v>1</v>
      </c>
      <c r="D2571" t="s">
        <v>410</v>
      </c>
      <c r="E2571" t="s">
        <v>415</v>
      </c>
      <c r="F2571" t="s">
        <v>416</v>
      </c>
      <c r="G2571" s="5" t="str">
        <f>VLOOKUP(Teams[[#This Row],[franchID]],TeamsFranchises!$A$2:$D$121,2,FALSE)</f>
        <v>Chicago White Sox</v>
      </c>
      <c r="H2571" t="s">
        <v>591</v>
      </c>
      <c r="I2571">
        <v>1</v>
      </c>
      <c r="J2571">
        <v>163</v>
      </c>
      <c r="K2571">
        <v>82</v>
      </c>
      <c r="L2571">
        <v>89</v>
      </c>
      <c r="M2571">
        <v>74</v>
      </c>
      <c r="N2571" t="s">
        <v>76</v>
      </c>
      <c r="O2571" t="s">
        <v>51</v>
      </c>
      <c r="P2571" t="s">
        <v>51</v>
      </c>
      <c r="Q2571" s="5">
        <f>IF(Teams[[#This Row],[LgWin]]="Y", 1,
IF(Teams[[#This Row],[LgWin]] = "N", 0, " "))</f>
        <v>0</v>
      </c>
      <c r="R2571" t="s">
        <v>51</v>
      </c>
      <c r="S2571" s="5">
        <f>IF(Teams[[#This Row],[WSWin]]="Y", 1,
IF(Teams[[#This Row],[WSWin]] = "N", 0, " "))</f>
        <v>0</v>
      </c>
      <c r="T2571">
        <v>811</v>
      </c>
      <c r="U2571">
        <v>5553</v>
      </c>
      <c r="V2571">
        <v>1458</v>
      </c>
      <c r="W2571">
        <v>296</v>
      </c>
      <c r="X2571">
        <v>13</v>
      </c>
      <c r="Y2571">
        <v>235</v>
      </c>
      <c r="Z2571">
        <v>540</v>
      </c>
      <c r="AA2571">
        <v>1016</v>
      </c>
      <c r="AB2571">
        <v>67</v>
      </c>
      <c r="AC2571">
        <v>34</v>
      </c>
      <c r="AD2571">
        <v>63</v>
      </c>
      <c r="AE2571">
        <v>47</v>
      </c>
      <c r="AF2571">
        <v>729</v>
      </c>
      <c r="AG2571">
        <v>658</v>
      </c>
      <c r="AH2571">
        <v>4.0599999999999996</v>
      </c>
      <c r="AI2571">
        <v>4</v>
      </c>
      <c r="AJ2571">
        <v>10</v>
      </c>
      <c r="AK2571">
        <v>34</v>
      </c>
      <c r="AL2571">
        <v>4373</v>
      </c>
      <c r="AM2571">
        <v>1471</v>
      </c>
      <c r="AN2571">
        <v>156</v>
      </c>
      <c r="AO2571">
        <v>460</v>
      </c>
      <c r="AP2571">
        <v>1147</v>
      </c>
      <c r="AQ2571">
        <v>108</v>
      </c>
      <c r="AR2571">
        <v>155</v>
      </c>
      <c r="AS2571">
        <v>0.98299999999999998</v>
      </c>
      <c r="AT2571" t="s">
        <v>417</v>
      </c>
      <c r="AU2571" t="s">
        <v>617</v>
      </c>
      <c r="AV2571">
        <v>2500648</v>
      </c>
      <c r="AW2571">
        <v>105</v>
      </c>
      <c r="AX2571">
        <v>105</v>
      </c>
      <c r="AY2571" t="s">
        <v>416</v>
      </c>
      <c r="AZ2571" t="s">
        <v>415</v>
      </c>
      <c r="BA2571" t="s">
        <v>415</v>
      </c>
    </row>
    <row r="2572" spans="1:53" x14ac:dyDescent="0.55000000000000004">
      <c r="A2572">
        <v>2008</v>
      </c>
      <c r="B2572" s="5" t="b">
        <f>Teams[[#This Row],[yearID]]&gt;=1973</f>
        <v>1</v>
      </c>
      <c r="C2572" s="5" t="b">
        <f>Teams[[#This Row],[yearID]]&gt;=1903</f>
        <v>1</v>
      </c>
      <c r="D2572" t="s">
        <v>157</v>
      </c>
      <c r="E2572" t="s">
        <v>161</v>
      </c>
      <c r="F2572" t="s">
        <v>162</v>
      </c>
      <c r="G2572" s="5" t="str">
        <f>VLOOKUP(Teams[[#This Row],[franchID]],TeamsFranchises!$A$2:$D$121,2,FALSE)</f>
        <v>Chicago Cubs</v>
      </c>
      <c r="H2572" t="s">
        <v>591</v>
      </c>
      <c r="I2572">
        <v>1</v>
      </c>
      <c r="J2572">
        <v>161</v>
      </c>
      <c r="K2572">
        <v>81</v>
      </c>
      <c r="L2572">
        <v>97</v>
      </c>
      <c r="M2572">
        <v>64</v>
      </c>
      <c r="N2572" t="s">
        <v>76</v>
      </c>
      <c r="O2572" t="s">
        <v>51</v>
      </c>
      <c r="P2572" t="s">
        <v>51</v>
      </c>
      <c r="Q2572" s="5">
        <f>IF(Teams[[#This Row],[LgWin]]="Y", 1,
IF(Teams[[#This Row],[LgWin]] = "N", 0, " "))</f>
        <v>0</v>
      </c>
      <c r="R2572" t="s">
        <v>51</v>
      </c>
      <c r="S2572" s="5">
        <f>IF(Teams[[#This Row],[WSWin]]="Y", 1,
IF(Teams[[#This Row],[WSWin]] = "N", 0, " "))</f>
        <v>0</v>
      </c>
      <c r="T2572">
        <v>855</v>
      </c>
      <c r="U2572">
        <v>5588</v>
      </c>
      <c r="V2572">
        <v>1552</v>
      </c>
      <c r="W2572">
        <v>329</v>
      </c>
      <c r="X2572">
        <v>21</v>
      </c>
      <c r="Y2572">
        <v>184</v>
      </c>
      <c r="Z2572">
        <v>636</v>
      </c>
      <c r="AA2572">
        <v>1186</v>
      </c>
      <c r="AB2572">
        <v>87</v>
      </c>
      <c r="AC2572">
        <v>34</v>
      </c>
      <c r="AD2572">
        <v>50</v>
      </c>
      <c r="AE2572">
        <v>45</v>
      </c>
      <c r="AF2572">
        <v>671</v>
      </c>
      <c r="AG2572">
        <v>624</v>
      </c>
      <c r="AH2572">
        <v>3.87</v>
      </c>
      <c r="AI2572">
        <v>2</v>
      </c>
      <c r="AJ2572">
        <v>8</v>
      </c>
      <c r="AK2572">
        <v>44</v>
      </c>
      <c r="AL2572">
        <v>4352</v>
      </c>
      <c r="AM2572">
        <v>1329</v>
      </c>
      <c r="AN2572">
        <v>160</v>
      </c>
      <c r="AO2572">
        <v>548</v>
      </c>
      <c r="AP2572">
        <v>1264</v>
      </c>
      <c r="AQ2572">
        <v>99</v>
      </c>
      <c r="AR2572">
        <v>118</v>
      </c>
      <c r="AS2572">
        <v>0.98299999999999998</v>
      </c>
      <c r="AT2572" t="s">
        <v>434</v>
      </c>
      <c r="AU2572" t="s">
        <v>473</v>
      </c>
      <c r="AV2572">
        <v>3300200</v>
      </c>
      <c r="AW2572">
        <v>108</v>
      </c>
      <c r="AX2572">
        <v>107</v>
      </c>
      <c r="AY2572" t="s">
        <v>162</v>
      </c>
      <c r="AZ2572" t="s">
        <v>161</v>
      </c>
      <c r="BA2572" t="s">
        <v>161</v>
      </c>
    </row>
    <row r="2573" spans="1:53" x14ac:dyDescent="0.55000000000000004">
      <c r="A2573">
        <v>2008</v>
      </c>
      <c r="B2573" s="5" t="b">
        <f>Teams[[#This Row],[yearID]]&gt;=1973</f>
        <v>1</v>
      </c>
      <c r="C2573" s="5" t="b">
        <f>Teams[[#This Row],[yearID]]&gt;=1903</f>
        <v>1</v>
      </c>
      <c r="D2573" t="s">
        <v>157</v>
      </c>
      <c r="E2573" t="s">
        <v>167</v>
      </c>
      <c r="F2573" t="s">
        <v>167</v>
      </c>
      <c r="G2573" s="5" t="str">
        <f>VLOOKUP(Teams[[#This Row],[franchID]],TeamsFranchises!$A$2:$D$121,2,FALSE)</f>
        <v>Cincinnati Reds</v>
      </c>
      <c r="H2573" t="s">
        <v>591</v>
      </c>
      <c r="I2573">
        <v>5</v>
      </c>
      <c r="J2573">
        <v>162</v>
      </c>
      <c r="K2573">
        <v>81</v>
      </c>
      <c r="L2573">
        <v>74</v>
      </c>
      <c r="M2573">
        <v>88</v>
      </c>
      <c r="N2573" t="s">
        <v>51</v>
      </c>
      <c r="O2573" t="s">
        <v>51</v>
      </c>
      <c r="P2573" t="s">
        <v>51</v>
      </c>
      <c r="Q2573" s="5">
        <f>IF(Teams[[#This Row],[LgWin]]="Y", 1,
IF(Teams[[#This Row],[LgWin]] = "N", 0, " "))</f>
        <v>0</v>
      </c>
      <c r="R2573" t="s">
        <v>51</v>
      </c>
      <c r="S2573" s="5">
        <f>IF(Teams[[#This Row],[WSWin]]="Y", 1,
IF(Teams[[#This Row],[WSWin]] = "N", 0, " "))</f>
        <v>0</v>
      </c>
      <c r="T2573">
        <v>704</v>
      </c>
      <c r="U2573">
        <v>5465</v>
      </c>
      <c r="V2573">
        <v>1351</v>
      </c>
      <c r="W2573">
        <v>269</v>
      </c>
      <c r="X2573">
        <v>24</v>
      </c>
      <c r="Y2573">
        <v>187</v>
      </c>
      <c r="Z2573">
        <v>560</v>
      </c>
      <c r="AA2573">
        <v>1125</v>
      </c>
      <c r="AB2573">
        <v>85</v>
      </c>
      <c r="AC2573">
        <v>47</v>
      </c>
      <c r="AD2573">
        <v>50</v>
      </c>
      <c r="AE2573">
        <v>41</v>
      </c>
      <c r="AF2573">
        <v>800</v>
      </c>
      <c r="AG2573">
        <v>729</v>
      </c>
      <c r="AH2573">
        <v>4.55</v>
      </c>
      <c r="AI2573">
        <v>2</v>
      </c>
      <c r="AJ2573">
        <v>6</v>
      </c>
      <c r="AK2573">
        <v>34</v>
      </c>
      <c r="AL2573">
        <v>4327</v>
      </c>
      <c r="AM2573">
        <v>1542</v>
      </c>
      <c r="AN2573">
        <v>201</v>
      </c>
      <c r="AO2573">
        <v>557</v>
      </c>
      <c r="AP2573">
        <v>1227</v>
      </c>
      <c r="AQ2573">
        <v>114</v>
      </c>
      <c r="AR2573">
        <v>156</v>
      </c>
      <c r="AS2573">
        <v>0.98099999999999998</v>
      </c>
      <c r="AT2573" t="s">
        <v>165</v>
      </c>
      <c r="AU2573" t="s">
        <v>618</v>
      </c>
      <c r="AV2573">
        <v>2058632</v>
      </c>
      <c r="AW2573">
        <v>102</v>
      </c>
      <c r="AX2573">
        <v>103</v>
      </c>
      <c r="AY2573" t="s">
        <v>167</v>
      </c>
      <c r="AZ2573" t="s">
        <v>167</v>
      </c>
      <c r="BA2573" t="s">
        <v>167</v>
      </c>
    </row>
    <row r="2574" spans="1:53" x14ac:dyDescent="0.55000000000000004">
      <c r="A2574">
        <v>2008</v>
      </c>
      <c r="B2574" s="5" t="b">
        <f>Teams[[#This Row],[yearID]]&gt;=1973</f>
        <v>1</v>
      </c>
      <c r="C2574" s="5" t="b">
        <f>Teams[[#This Row],[yearID]]&gt;=1903</f>
        <v>1</v>
      </c>
      <c r="D2574" t="s">
        <v>410</v>
      </c>
      <c r="E2574" t="s">
        <v>64</v>
      </c>
      <c r="F2574" t="s">
        <v>64</v>
      </c>
      <c r="G2574" s="5" t="str">
        <f>VLOOKUP(Teams[[#This Row],[franchID]],TeamsFranchises!$A$2:$D$121,2,FALSE)</f>
        <v>Cleveland Indians</v>
      </c>
      <c r="H2574" t="s">
        <v>591</v>
      </c>
      <c r="I2574">
        <v>3</v>
      </c>
      <c r="J2574">
        <v>162</v>
      </c>
      <c r="K2574">
        <v>81</v>
      </c>
      <c r="L2574">
        <v>81</v>
      </c>
      <c r="M2574">
        <v>81</v>
      </c>
      <c r="N2574" t="s">
        <v>51</v>
      </c>
      <c r="O2574" t="s">
        <v>51</v>
      </c>
      <c r="P2574" t="s">
        <v>51</v>
      </c>
      <c r="Q2574" s="5">
        <f>IF(Teams[[#This Row],[LgWin]]="Y", 1,
IF(Teams[[#This Row],[LgWin]] = "N", 0, " "))</f>
        <v>0</v>
      </c>
      <c r="R2574" t="s">
        <v>51</v>
      </c>
      <c r="S2574" s="5">
        <f>IF(Teams[[#This Row],[WSWin]]="Y", 1,
IF(Teams[[#This Row],[WSWin]] = "N", 0, " "))</f>
        <v>0</v>
      </c>
      <c r="T2574">
        <v>805</v>
      </c>
      <c r="U2574">
        <v>5543</v>
      </c>
      <c r="V2574">
        <v>1455</v>
      </c>
      <c r="W2574">
        <v>339</v>
      </c>
      <c r="X2574">
        <v>22</v>
      </c>
      <c r="Y2574">
        <v>171</v>
      </c>
      <c r="Z2574">
        <v>560</v>
      </c>
      <c r="AA2574">
        <v>1213</v>
      </c>
      <c r="AB2574">
        <v>77</v>
      </c>
      <c r="AC2574">
        <v>29</v>
      </c>
      <c r="AD2574">
        <v>103</v>
      </c>
      <c r="AE2574">
        <v>49</v>
      </c>
      <c r="AF2574">
        <v>761</v>
      </c>
      <c r="AG2574">
        <v>711</v>
      </c>
      <c r="AH2574">
        <v>4.45</v>
      </c>
      <c r="AI2574">
        <v>10</v>
      </c>
      <c r="AJ2574">
        <v>13</v>
      </c>
      <c r="AK2574">
        <v>31</v>
      </c>
      <c r="AL2574">
        <v>4311</v>
      </c>
      <c r="AM2574">
        <v>1530</v>
      </c>
      <c r="AN2574">
        <v>170</v>
      </c>
      <c r="AO2574">
        <v>444</v>
      </c>
      <c r="AP2574">
        <v>986</v>
      </c>
      <c r="AQ2574">
        <v>94</v>
      </c>
      <c r="AR2574">
        <v>182</v>
      </c>
      <c r="AS2574">
        <v>0.98499999999999999</v>
      </c>
      <c r="AT2574" t="s">
        <v>487</v>
      </c>
      <c r="AU2574" t="s">
        <v>592</v>
      </c>
      <c r="AV2574">
        <v>2169760</v>
      </c>
      <c r="AW2574">
        <v>98</v>
      </c>
      <c r="AX2574">
        <v>98</v>
      </c>
      <c r="AY2574" t="s">
        <v>64</v>
      </c>
      <c r="AZ2574" t="s">
        <v>64</v>
      </c>
      <c r="BA2574" t="s">
        <v>64</v>
      </c>
    </row>
    <row r="2575" spans="1:53" x14ac:dyDescent="0.55000000000000004">
      <c r="A2575">
        <v>2008</v>
      </c>
      <c r="B2575" s="5" t="b">
        <f>Teams[[#This Row],[yearID]]&gt;=1973</f>
        <v>1</v>
      </c>
      <c r="C2575" s="5" t="b">
        <f>Teams[[#This Row],[yearID]]&gt;=1903</f>
        <v>1</v>
      </c>
      <c r="D2575" t="s">
        <v>157</v>
      </c>
      <c r="E2575" t="s">
        <v>241</v>
      </c>
      <c r="F2575" t="s">
        <v>241</v>
      </c>
      <c r="G2575" s="5" t="str">
        <f>VLOOKUP(Teams[[#This Row],[franchID]],TeamsFranchises!$A$2:$D$121,2,FALSE)</f>
        <v>Colorado Rockies</v>
      </c>
      <c r="H2575" t="s">
        <v>8</v>
      </c>
      <c r="I2575">
        <v>3</v>
      </c>
      <c r="J2575">
        <v>162</v>
      </c>
      <c r="K2575">
        <v>81</v>
      </c>
      <c r="L2575">
        <v>74</v>
      </c>
      <c r="M2575">
        <v>88</v>
      </c>
      <c r="N2575" t="s">
        <v>51</v>
      </c>
      <c r="O2575" t="s">
        <v>51</v>
      </c>
      <c r="P2575" t="s">
        <v>51</v>
      </c>
      <c r="Q2575" s="5">
        <f>IF(Teams[[#This Row],[LgWin]]="Y", 1,
IF(Teams[[#This Row],[LgWin]] = "N", 0, " "))</f>
        <v>0</v>
      </c>
      <c r="R2575" t="s">
        <v>51</v>
      </c>
      <c r="S2575" s="5">
        <f>IF(Teams[[#This Row],[WSWin]]="Y", 1,
IF(Teams[[#This Row],[WSWin]] = "N", 0, " "))</f>
        <v>0</v>
      </c>
      <c r="T2575">
        <v>747</v>
      </c>
      <c r="U2575">
        <v>5557</v>
      </c>
      <c r="V2575">
        <v>1462</v>
      </c>
      <c r="W2575">
        <v>310</v>
      </c>
      <c r="X2575">
        <v>28</v>
      </c>
      <c r="Y2575">
        <v>160</v>
      </c>
      <c r="Z2575">
        <v>570</v>
      </c>
      <c r="AA2575">
        <v>1209</v>
      </c>
      <c r="AB2575">
        <v>141</v>
      </c>
      <c r="AC2575">
        <v>37</v>
      </c>
      <c r="AD2575">
        <v>57</v>
      </c>
      <c r="AE2575">
        <v>38</v>
      </c>
      <c r="AF2575">
        <v>822</v>
      </c>
      <c r="AG2575">
        <v>766</v>
      </c>
      <c r="AH2575">
        <v>4.7699999999999996</v>
      </c>
      <c r="AI2575">
        <v>3</v>
      </c>
      <c r="AJ2575">
        <v>8</v>
      </c>
      <c r="AK2575">
        <v>36</v>
      </c>
      <c r="AL2575">
        <v>4338</v>
      </c>
      <c r="AM2575">
        <v>1547</v>
      </c>
      <c r="AN2575">
        <v>148</v>
      </c>
      <c r="AO2575">
        <v>562</v>
      </c>
      <c r="AP2575">
        <v>1041</v>
      </c>
      <c r="AQ2575">
        <v>96</v>
      </c>
      <c r="AR2575">
        <v>176</v>
      </c>
      <c r="AS2575">
        <v>0.98499999999999999</v>
      </c>
      <c r="AT2575" t="s">
        <v>584</v>
      </c>
      <c r="AU2575" t="s">
        <v>594</v>
      </c>
      <c r="AV2575">
        <v>2650218</v>
      </c>
      <c r="AW2575">
        <v>109</v>
      </c>
      <c r="AX2575">
        <v>109</v>
      </c>
      <c r="AY2575" t="s">
        <v>241</v>
      </c>
      <c r="AZ2575" t="s">
        <v>241</v>
      </c>
      <c r="BA2575" t="s">
        <v>241</v>
      </c>
    </row>
    <row r="2576" spans="1:53" x14ac:dyDescent="0.55000000000000004">
      <c r="A2576">
        <v>2008</v>
      </c>
      <c r="B2576" s="5" t="b">
        <f>Teams[[#This Row],[yearID]]&gt;=1973</f>
        <v>1</v>
      </c>
      <c r="C2576" s="5" t="b">
        <f>Teams[[#This Row],[yearID]]&gt;=1903</f>
        <v>1</v>
      </c>
      <c r="D2576" t="s">
        <v>410</v>
      </c>
      <c r="E2576" t="s">
        <v>419</v>
      </c>
      <c r="F2576" t="s">
        <v>419</v>
      </c>
      <c r="G2576" s="5" t="str">
        <f>VLOOKUP(Teams[[#This Row],[franchID]],TeamsFranchises!$A$2:$D$121,2,FALSE)</f>
        <v>Detroit Tigers</v>
      </c>
      <c r="H2576" t="s">
        <v>591</v>
      </c>
      <c r="I2576">
        <v>5</v>
      </c>
      <c r="J2576">
        <v>162</v>
      </c>
      <c r="K2576">
        <v>81</v>
      </c>
      <c r="L2576">
        <v>74</v>
      </c>
      <c r="M2576">
        <v>88</v>
      </c>
      <c r="N2576" t="s">
        <v>51</v>
      </c>
      <c r="O2576" t="s">
        <v>51</v>
      </c>
      <c r="P2576" t="s">
        <v>51</v>
      </c>
      <c r="Q2576" s="5">
        <f>IF(Teams[[#This Row],[LgWin]]="Y", 1,
IF(Teams[[#This Row],[LgWin]] = "N", 0, " "))</f>
        <v>0</v>
      </c>
      <c r="R2576" t="s">
        <v>51</v>
      </c>
      <c r="S2576" s="5">
        <f>IF(Teams[[#This Row],[WSWin]]="Y", 1,
IF(Teams[[#This Row],[WSWin]] = "N", 0, " "))</f>
        <v>0</v>
      </c>
      <c r="T2576">
        <v>821</v>
      </c>
      <c r="U2576">
        <v>5641</v>
      </c>
      <c r="V2576">
        <v>1529</v>
      </c>
      <c r="W2576">
        <v>293</v>
      </c>
      <c r="X2576">
        <v>41</v>
      </c>
      <c r="Y2576">
        <v>200</v>
      </c>
      <c r="Z2576">
        <v>572</v>
      </c>
      <c r="AA2576">
        <v>1076</v>
      </c>
      <c r="AB2576">
        <v>63</v>
      </c>
      <c r="AC2576">
        <v>31</v>
      </c>
      <c r="AD2576">
        <v>44</v>
      </c>
      <c r="AE2576">
        <v>44</v>
      </c>
      <c r="AF2576">
        <v>857</v>
      </c>
      <c r="AG2576">
        <v>786</v>
      </c>
      <c r="AH2576">
        <v>4.9000000000000004</v>
      </c>
      <c r="AI2576">
        <v>1</v>
      </c>
      <c r="AJ2576">
        <v>2</v>
      </c>
      <c r="AK2576">
        <v>34</v>
      </c>
      <c r="AL2576">
        <v>4335</v>
      </c>
      <c r="AM2576">
        <v>1541</v>
      </c>
      <c r="AN2576">
        <v>172</v>
      </c>
      <c r="AO2576">
        <v>644</v>
      </c>
      <c r="AP2576">
        <v>991</v>
      </c>
      <c r="AQ2576">
        <v>113</v>
      </c>
      <c r="AR2576">
        <v>172</v>
      </c>
      <c r="AS2576">
        <v>0.98099999999999998</v>
      </c>
      <c r="AT2576" t="s">
        <v>420</v>
      </c>
      <c r="AU2576" t="s">
        <v>610</v>
      </c>
      <c r="AV2576">
        <v>3202645</v>
      </c>
      <c r="AW2576">
        <v>103</v>
      </c>
      <c r="AX2576">
        <v>103</v>
      </c>
      <c r="AY2576" t="s">
        <v>419</v>
      </c>
      <c r="AZ2576" t="s">
        <v>419</v>
      </c>
      <c r="BA2576" t="s">
        <v>419</v>
      </c>
    </row>
    <row r="2577" spans="1:53" x14ac:dyDescent="0.55000000000000004">
      <c r="A2577">
        <v>2008</v>
      </c>
      <c r="B2577" s="5" t="b">
        <f>Teams[[#This Row],[yearID]]&gt;=1973</f>
        <v>1</v>
      </c>
      <c r="C2577" s="5" t="b">
        <f>Teams[[#This Row],[yearID]]&gt;=1903</f>
        <v>1</v>
      </c>
      <c r="D2577" t="s">
        <v>157</v>
      </c>
      <c r="E2577" t="s">
        <v>586</v>
      </c>
      <c r="F2577" t="s">
        <v>587</v>
      </c>
      <c r="G2577" s="5" t="str">
        <f>VLOOKUP(Teams[[#This Row],[franchID]],TeamsFranchises!$A$2:$D$121,2,FALSE)</f>
        <v>Florida Marlins</v>
      </c>
      <c r="H2577" t="s">
        <v>37</v>
      </c>
      <c r="I2577">
        <v>3</v>
      </c>
      <c r="J2577">
        <v>161</v>
      </c>
      <c r="K2577">
        <v>81</v>
      </c>
      <c r="L2577">
        <v>84</v>
      </c>
      <c r="M2577">
        <v>77</v>
      </c>
      <c r="N2577" t="s">
        <v>51</v>
      </c>
      <c r="O2577" t="s">
        <v>51</v>
      </c>
      <c r="P2577" t="s">
        <v>51</v>
      </c>
      <c r="Q2577" s="5">
        <f>IF(Teams[[#This Row],[LgWin]]="Y", 1,
IF(Teams[[#This Row],[LgWin]] = "N", 0, " "))</f>
        <v>0</v>
      </c>
      <c r="R2577" t="s">
        <v>51</v>
      </c>
      <c r="S2577" s="5">
        <f>IF(Teams[[#This Row],[WSWin]]="Y", 1,
IF(Teams[[#This Row],[WSWin]] = "N", 0, " "))</f>
        <v>0</v>
      </c>
      <c r="T2577">
        <v>770</v>
      </c>
      <c r="U2577">
        <v>5499</v>
      </c>
      <c r="V2577">
        <v>1397</v>
      </c>
      <c r="W2577">
        <v>302</v>
      </c>
      <c r="X2577">
        <v>28</v>
      </c>
      <c r="Y2577">
        <v>208</v>
      </c>
      <c r="Z2577">
        <v>543</v>
      </c>
      <c r="AA2577">
        <v>1371</v>
      </c>
      <c r="AB2577">
        <v>76</v>
      </c>
      <c r="AC2577">
        <v>28</v>
      </c>
      <c r="AD2577">
        <v>69</v>
      </c>
      <c r="AE2577">
        <v>46</v>
      </c>
      <c r="AF2577">
        <v>767</v>
      </c>
      <c r="AG2577">
        <v>707</v>
      </c>
      <c r="AH2577">
        <v>4.43</v>
      </c>
      <c r="AI2577">
        <v>2</v>
      </c>
      <c r="AJ2577">
        <v>8</v>
      </c>
      <c r="AK2577">
        <v>36</v>
      </c>
      <c r="AL2577">
        <v>4306</v>
      </c>
      <c r="AM2577">
        <v>1421</v>
      </c>
      <c r="AN2577">
        <v>161</v>
      </c>
      <c r="AO2577">
        <v>586</v>
      </c>
      <c r="AP2577">
        <v>1127</v>
      </c>
      <c r="AQ2577">
        <v>117</v>
      </c>
      <c r="AR2577">
        <v>122</v>
      </c>
      <c r="AS2577">
        <v>0.98</v>
      </c>
      <c r="AT2577" t="s">
        <v>588</v>
      </c>
      <c r="AU2577" t="s">
        <v>625</v>
      </c>
      <c r="AV2577">
        <v>1335076</v>
      </c>
      <c r="AW2577">
        <v>101</v>
      </c>
      <c r="AX2577">
        <v>101</v>
      </c>
      <c r="AY2577" t="s">
        <v>587</v>
      </c>
      <c r="AZ2577" t="s">
        <v>586</v>
      </c>
      <c r="BA2577" t="s">
        <v>586</v>
      </c>
    </row>
    <row r="2578" spans="1:53" x14ac:dyDescent="0.55000000000000004">
      <c r="A2578">
        <v>2008</v>
      </c>
      <c r="B2578" s="5" t="b">
        <f>Teams[[#This Row],[yearID]]&gt;=1973</f>
        <v>1</v>
      </c>
      <c r="C2578" s="5" t="b">
        <f>Teams[[#This Row],[yearID]]&gt;=1903</f>
        <v>1</v>
      </c>
      <c r="D2578" t="s">
        <v>157</v>
      </c>
      <c r="E2578" t="s">
        <v>528</v>
      </c>
      <c r="F2578" t="s">
        <v>528</v>
      </c>
      <c r="G2578" s="5" t="str">
        <f>VLOOKUP(Teams[[#This Row],[franchID]],TeamsFranchises!$A$2:$D$121,2,FALSE)</f>
        <v>Houston Astros</v>
      </c>
      <c r="H2578" t="s">
        <v>591</v>
      </c>
      <c r="I2578">
        <v>3</v>
      </c>
      <c r="J2578">
        <v>161</v>
      </c>
      <c r="K2578">
        <v>80</v>
      </c>
      <c r="L2578">
        <v>86</v>
      </c>
      <c r="M2578">
        <v>75</v>
      </c>
      <c r="N2578" t="s">
        <v>51</v>
      </c>
      <c r="O2578" t="s">
        <v>51</v>
      </c>
      <c r="P2578" t="s">
        <v>51</v>
      </c>
      <c r="Q2578" s="5">
        <f>IF(Teams[[#This Row],[LgWin]]="Y", 1,
IF(Teams[[#This Row],[LgWin]] = "N", 0, " "))</f>
        <v>0</v>
      </c>
      <c r="R2578" t="s">
        <v>51</v>
      </c>
      <c r="S2578" s="5">
        <f>IF(Teams[[#This Row],[WSWin]]="Y", 1,
IF(Teams[[#This Row],[WSWin]] = "N", 0, " "))</f>
        <v>0</v>
      </c>
      <c r="T2578">
        <v>712</v>
      </c>
      <c r="U2578">
        <v>5451</v>
      </c>
      <c r="V2578">
        <v>1432</v>
      </c>
      <c r="W2578">
        <v>284</v>
      </c>
      <c r="X2578">
        <v>22</v>
      </c>
      <c r="Y2578">
        <v>167</v>
      </c>
      <c r="Z2578">
        <v>449</v>
      </c>
      <c r="AA2578">
        <v>1051</v>
      </c>
      <c r="AB2578">
        <v>114</v>
      </c>
      <c r="AC2578">
        <v>52</v>
      </c>
      <c r="AD2578">
        <v>52</v>
      </c>
      <c r="AE2578">
        <v>41</v>
      </c>
      <c r="AF2578">
        <v>743</v>
      </c>
      <c r="AG2578">
        <v>691</v>
      </c>
      <c r="AH2578">
        <v>4.3600000000000003</v>
      </c>
      <c r="AI2578">
        <v>4</v>
      </c>
      <c r="AJ2578">
        <v>13</v>
      </c>
      <c r="AK2578">
        <v>48</v>
      </c>
      <c r="AL2578">
        <v>4276</v>
      </c>
      <c r="AM2578">
        <v>1453</v>
      </c>
      <c r="AN2578">
        <v>197</v>
      </c>
      <c r="AO2578">
        <v>492</v>
      </c>
      <c r="AP2578">
        <v>1095</v>
      </c>
      <c r="AQ2578">
        <v>67</v>
      </c>
      <c r="AR2578">
        <v>142</v>
      </c>
      <c r="AS2578">
        <v>0.98899999999999999</v>
      </c>
      <c r="AT2578" t="s">
        <v>539</v>
      </c>
      <c r="AU2578" t="s">
        <v>616</v>
      </c>
      <c r="AV2578">
        <v>2779487</v>
      </c>
      <c r="AW2578">
        <v>98</v>
      </c>
      <c r="AX2578">
        <v>98</v>
      </c>
      <c r="AY2578" t="s">
        <v>528</v>
      </c>
      <c r="AZ2578" t="s">
        <v>528</v>
      </c>
      <c r="BA2578" t="s">
        <v>528</v>
      </c>
    </row>
    <row r="2579" spans="1:53" x14ac:dyDescent="0.55000000000000004">
      <c r="A2579">
        <v>2008</v>
      </c>
      <c r="B2579" s="5" t="b">
        <f>Teams[[#This Row],[yearID]]&gt;=1973</f>
        <v>1</v>
      </c>
      <c r="C2579" s="5" t="b">
        <f>Teams[[#This Row],[yearID]]&gt;=1903</f>
        <v>1</v>
      </c>
      <c r="D2579" t="s">
        <v>410</v>
      </c>
      <c r="E2579" t="s">
        <v>509</v>
      </c>
      <c r="F2579" t="s">
        <v>548</v>
      </c>
      <c r="G2579" s="5" t="str">
        <f>VLOOKUP(Teams[[#This Row],[franchID]],TeamsFranchises!$A$2:$D$121,2,FALSE)</f>
        <v>Kansas City Royals</v>
      </c>
      <c r="H2579" t="s">
        <v>591</v>
      </c>
      <c r="I2579">
        <v>4</v>
      </c>
      <c r="J2579">
        <v>162</v>
      </c>
      <c r="K2579">
        <v>81</v>
      </c>
      <c r="L2579">
        <v>75</v>
      </c>
      <c r="M2579">
        <v>87</v>
      </c>
      <c r="N2579" t="s">
        <v>51</v>
      </c>
      <c r="O2579" t="s">
        <v>51</v>
      </c>
      <c r="P2579" t="s">
        <v>51</v>
      </c>
      <c r="Q2579" s="5">
        <f>IF(Teams[[#This Row],[LgWin]]="Y", 1,
IF(Teams[[#This Row],[LgWin]] = "N", 0, " "))</f>
        <v>0</v>
      </c>
      <c r="R2579" t="s">
        <v>51</v>
      </c>
      <c r="S2579" s="5">
        <f>IF(Teams[[#This Row],[WSWin]]="Y", 1,
IF(Teams[[#This Row],[WSWin]] = "N", 0, " "))</f>
        <v>0</v>
      </c>
      <c r="T2579">
        <v>691</v>
      </c>
      <c r="U2579">
        <v>5608</v>
      </c>
      <c r="V2579">
        <v>1507</v>
      </c>
      <c r="W2579">
        <v>303</v>
      </c>
      <c r="X2579">
        <v>28</v>
      </c>
      <c r="Y2579">
        <v>120</v>
      </c>
      <c r="Z2579">
        <v>392</v>
      </c>
      <c r="AA2579">
        <v>1005</v>
      </c>
      <c r="AB2579">
        <v>79</v>
      </c>
      <c r="AC2579">
        <v>38</v>
      </c>
      <c r="AD2579">
        <v>50</v>
      </c>
      <c r="AE2579">
        <v>36</v>
      </c>
      <c r="AF2579">
        <v>781</v>
      </c>
      <c r="AG2579">
        <v>720</v>
      </c>
      <c r="AH2579">
        <v>4.4800000000000004</v>
      </c>
      <c r="AI2579">
        <v>2</v>
      </c>
      <c r="AJ2579">
        <v>8</v>
      </c>
      <c r="AK2579">
        <v>44</v>
      </c>
      <c r="AL2579">
        <v>4337</v>
      </c>
      <c r="AM2579">
        <v>1473</v>
      </c>
      <c r="AN2579">
        <v>159</v>
      </c>
      <c r="AO2579">
        <v>515</v>
      </c>
      <c r="AP2579">
        <v>1085</v>
      </c>
      <c r="AQ2579">
        <v>96</v>
      </c>
      <c r="AR2579">
        <v>159</v>
      </c>
      <c r="AS2579">
        <v>0.98399999999999999</v>
      </c>
      <c r="AT2579" t="s">
        <v>549</v>
      </c>
      <c r="AU2579" t="s">
        <v>590</v>
      </c>
      <c r="AV2579">
        <v>1578922</v>
      </c>
      <c r="AW2579">
        <v>98</v>
      </c>
      <c r="AX2579">
        <v>100</v>
      </c>
      <c r="AY2579" t="s">
        <v>548</v>
      </c>
      <c r="AZ2579" t="s">
        <v>509</v>
      </c>
      <c r="BA2579" t="s">
        <v>509</v>
      </c>
    </row>
    <row r="2580" spans="1:53" x14ac:dyDescent="0.55000000000000004">
      <c r="A2580">
        <v>2008</v>
      </c>
      <c r="B2580" s="5" t="b">
        <f>Teams[[#This Row],[yearID]]&gt;=1973</f>
        <v>1</v>
      </c>
      <c r="C2580" s="5" t="b">
        <f>Teams[[#This Row],[yearID]]&gt;=1903</f>
        <v>1</v>
      </c>
      <c r="D2580" t="s">
        <v>410</v>
      </c>
      <c r="E2580" t="s">
        <v>519</v>
      </c>
      <c r="F2580" t="s">
        <v>520</v>
      </c>
      <c r="G2580" s="5" t="str">
        <f>VLOOKUP(Teams[[#This Row],[franchID]],TeamsFranchises!$A$2:$D$121,2,FALSE)</f>
        <v>Los Angeles Angels of Anaheim</v>
      </c>
      <c r="H2580" t="s">
        <v>8</v>
      </c>
      <c r="I2580">
        <v>1</v>
      </c>
      <c r="J2580">
        <v>162</v>
      </c>
      <c r="K2580">
        <v>81</v>
      </c>
      <c r="L2580">
        <v>100</v>
      </c>
      <c r="M2580">
        <v>62</v>
      </c>
      <c r="N2580" t="s">
        <v>76</v>
      </c>
      <c r="O2580" t="s">
        <v>51</v>
      </c>
      <c r="P2580" t="s">
        <v>51</v>
      </c>
      <c r="Q2580" s="5">
        <f>IF(Teams[[#This Row],[LgWin]]="Y", 1,
IF(Teams[[#This Row],[LgWin]] = "N", 0, " "))</f>
        <v>0</v>
      </c>
      <c r="R2580" t="s">
        <v>51</v>
      </c>
      <c r="S2580" s="5">
        <f>IF(Teams[[#This Row],[WSWin]]="Y", 1,
IF(Teams[[#This Row],[WSWin]] = "N", 0, " "))</f>
        <v>0</v>
      </c>
      <c r="T2580">
        <v>765</v>
      </c>
      <c r="U2580">
        <v>5540</v>
      </c>
      <c r="V2580">
        <v>1486</v>
      </c>
      <c r="W2580">
        <v>274</v>
      </c>
      <c r="X2580">
        <v>25</v>
      </c>
      <c r="Y2580">
        <v>159</v>
      </c>
      <c r="Z2580">
        <v>481</v>
      </c>
      <c r="AA2580">
        <v>987</v>
      </c>
      <c r="AB2580">
        <v>129</v>
      </c>
      <c r="AC2580">
        <v>48</v>
      </c>
      <c r="AD2580">
        <v>52</v>
      </c>
      <c r="AE2580">
        <v>50</v>
      </c>
      <c r="AF2580">
        <v>697</v>
      </c>
      <c r="AG2580">
        <v>644</v>
      </c>
      <c r="AH2580">
        <v>3.99</v>
      </c>
      <c r="AI2580">
        <v>7</v>
      </c>
      <c r="AJ2580">
        <v>10</v>
      </c>
      <c r="AK2580">
        <v>66</v>
      </c>
      <c r="AL2580">
        <v>4354</v>
      </c>
      <c r="AM2580">
        <v>1455</v>
      </c>
      <c r="AN2580">
        <v>160</v>
      </c>
      <c r="AO2580">
        <v>457</v>
      </c>
      <c r="AP2580">
        <v>1106</v>
      </c>
      <c r="AQ2580">
        <v>91</v>
      </c>
      <c r="AR2580">
        <v>159</v>
      </c>
      <c r="AS2580">
        <v>0.98499999999999999</v>
      </c>
      <c r="AT2580" t="s">
        <v>626</v>
      </c>
      <c r="AU2580" t="s">
        <v>627</v>
      </c>
      <c r="AV2580">
        <v>3336747</v>
      </c>
      <c r="AW2580">
        <v>103</v>
      </c>
      <c r="AX2580">
        <v>102</v>
      </c>
      <c r="AY2580" t="s">
        <v>519</v>
      </c>
      <c r="AZ2580" t="s">
        <v>520</v>
      </c>
      <c r="BA2580" t="s">
        <v>520</v>
      </c>
    </row>
    <row r="2581" spans="1:53" x14ac:dyDescent="0.55000000000000004">
      <c r="A2581">
        <v>2008</v>
      </c>
      <c r="B2581" s="5" t="b">
        <f>Teams[[#This Row],[yearID]]&gt;=1973</f>
        <v>1</v>
      </c>
      <c r="C2581" s="5" t="b">
        <f>Teams[[#This Row],[yearID]]&gt;=1903</f>
        <v>1</v>
      </c>
      <c r="D2581" t="s">
        <v>157</v>
      </c>
      <c r="E2581" t="s">
        <v>511</v>
      </c>
      <c r="F2581" t="s">
        <v>260</v>
      </c>
      <c r="G2581" s="5" t="str">
        <f>VLOOKUP(Teams[[#This Row],[franchID]],TeamsFranchises!$A$2:$D$121,2,FALSE)</f>
        <v>Los Angeles Dodgers</v>
      </c>
      <c r="H2581" t="s">
        <v>8</v>
      </c>
      <c r="I2581">
        <v>1</v>
      </c>
      <c r="J2581">
        <v>162</v>
      </c>
      <c r="K2581">
        <v>81</v>
      </c>
      <c r="L2581">
        <v>84</v>
      </c>
      <c r="M2581">
        <v>78</v>
      </c>
      <c r="N2581" t="s">
        <v>76</v>
      </c>
      <c r="O2581" t="s">
        <v>51</v>
      </c>
      <c r="P2581" t="s">
        <v>51</v>
      </c>
      <c r="Q2581" s="5">
        <f>IF(Teams[[#This Row],[LgWin]]="Y", 1,
IF(Teams[[#This Row],[LgWin]] = "N", 0, " "))</f>
        <v>0</v>
      </c>
      <c r="R2581" t="s">
        <v>51</v>
      </c>
      <c r="S2581" s="5">
        <f>IF(Teams[[#This Row],[WSWin]]="Y", 1,
IF(Teams[[#This Row],[WSWin]] = "N", 0, " "))</f>
        <v>0</v>
      </c>
      <c r="T2581">
        <v>700</v>
      </c>
      <c r="U2581">
        <v>5506</v>
      </c>
      <c r="V2581">
        <v>1455</v>
      </c>
      <c r="W2581">
        <v>271</v>
      </c>
      <c r="X2581">
        <v>29</v>
      </c>
      <c r="Y2581">
        <v>137</v>
      </c>
      <c r="Z2581">
        <v>543</v>
      </c>
      <c r="AA2581">
        <v>1032</v>
      </c>
      <c r="AB2581">
        <v>126</v>
      </c>
      <c r="AC2581">
        <v>43</v>
      </c>
      <c r="AD2581">
        <v>43</v>
      </c>
      <c r="AE2581">
        <v>38</v>
      </c>
      <c r="AF2581">
        <v>648</v>
      </c>
      <c r="AG2581">
        <v>591</v>
      </c>
      <c r="AH2581">
        <v>3.68</v>
      </c>
      <c r="AI2581">
        <v>5</v>
      </c>
      <c r="AJ2581">
        <v>11</v>
      </c>
      <c r="AK2581">
        <v>35</v>
      </c>
      <c r="AL2581">
        <v>4342</v>
      </c>
      <c r="AM2581">
        <v>1381</v>
      </c>
      <c r="AN2581">
        <v>123</v>
      </c>
      <c r="AO2581">
        <v>480</v>
      </c>
      <c r="AP2581">
        <v>1205</v>
      </c>
      <c r="AQ2581">
        <v>101</v>
      </c>
      <c r="AR2581">
        <v>138</v>
      </c>
      <c r="AS2581">
        <v>0.98399999999999999</v>
      </c>
      <c r="AT2581" t="s">
        <v>512</v>
      </c>
      <c r="AU2581" t="s">
        <v>531</v>
      </c>
      <c r="AV2581">
        <v>3730553</v>
      </c>
      <c r="AW2581">
        <v>98</v>
      </c>
      <c r="AX2581">
        <v>97</v>
      </c>
      <c r="AY2581" t="s">
        <v>260</v>
      </c>
      <c r="AZ2581" t="s">
        <v>511</v>
      </c>
      <c r="BA2581" t="s">
        <v>511</v>
      </c>
    </row>
    <row r="2582" spans="1:53" x14ac:dyDescent="0.55000000000000004">
      <c r="A2582">
        <v>2008</v>
      </c>
      <c r="B2582" s="5" t="b">
        <f>Teams[[#This Row],[yearID]]&gt;=1973</f>
        <v>1</v>
      </c>
      <c r="C2582" s="5" t="b">
        <f>Teams[[#This Row],[yearID]]&gt;=1903</f>
        <v>1</v>
      </c>
      <c r="D2582" t="s">
        <v>157</v>
      </c>
      <c r="E2582" t="s">
        <v>282</v>
      </c>
      <c r="F2582" t="s">
        <v>282</v>
      </c>
      <c r="G2582" s="5" t="str">
        <f>VLOOKUP(Teams[[#This Row],[franchID]],TeamsFranchises!$A$2:$D$121,2,FALSE)</f>
        <v>Milwaukee Brewers</v>
      </c>
      <c r="H2582" t="s">
        <v>591</v>
      </c>
      <c r="I2582">
        <v>2</v>
      </c>
      <c r="J2582">
        <v>162</v>
      </c>
      <c r="K2582">
        <v>81</v>
      </c>
      <c r="L2582">
        <v>90</v>
      </c>
      <c r="M2582">
        <v>72</v>
      </c>
      <c r="N2582" t="s">
        <v>51</v>
      </c>
      <c r="O2582" t="s">
        <v>76</v>
      </c>
      <c r="P2582" t="s">
        <v>51</v>
      </c>
      <c r="Q2582" s="5">
        <f>IF(Teams[[#This Row],[LgWin]]="Y", 1,
IF(Teams[[#This Row],[LgWin]] = "N", 0, " "))</f>
        <v>0</v>
      </c>
      <c r="R2582" t="s">
        <v>51</v>
      </c>
      <c r="S2582" s="5">
        <f>IF(Teams[[#This Row],[WSWin]]="Y", 1,
IF(Teams[[#This Row],[WSWin]] = "N", 0, " "))</f>
        <v>0</v>
      </c>
      <c r="T2582">
        <v>750</v>
      </c>
      <c r="U2582">
        <v>5535</v>
      </c>
      <c r="V2582">
        <v>1398</v>
      </c>
      <c r="W2582">
        <v>324</v>
      </c>
      <c r="X2582">
        <v>35</v>
      </c>
      <c r="Y2582">
        <v>198</v>
      </c>
      <c r="Z2582">
        <v>550</v>
      </c>
      <c r="AA2582">
        <v>1203</v>
      </c>
      <c r="AB2582">
        <v>108</v>
      </c>
      <c r="AC2582">
        <v>38</v>
      </c>
      <c r="AD2582">
        <v>69</v>
      </c>
      <c r="AE2582">
        <v>43</v>
      </c>
      <c r="AF2582">
        <v>689</v>
      </c>
      <c r="AG2582">
        <v>623</v>
      </c>
      <c r="AH2582">
        <v>3.85</v>
      </c>
      <c r="AI2582">
        <v>12</v>
      </c>
      <c r="AJ2582">
        <v>10</v>
      </c>
      <c r="AK2582">
        <v>45</v>
      </c>
      <c r="AL2582">
        <v>4367</v>
      </c>
      <c r="AM2582">
        <v>1415</v>
      </c>
      <c r="AN2582">
        <v>175</v>
      </c>
      <c r="AO2582">
        <v>528</v>
      </c>
      <c r="AP2582">
        <v>1110</v>
      </c>
      <c r="AQ2582">
        <v>101</v>
      </c>
      <c r="AR2582">
        <v>160</v>
      </c>
      <c r="AS2582">
        <v>0.98399999999999999</v>
      </c>
      <c r="AT2582" t="s">
        <v>281</v>
      </c>
      <c r="AU2582" t="s">
        <v>614</v>
      </c>
      <c r="AV2582">
        <v>3068458</v>
      </c>
      <c r="AW2582">
        <v>98</v>
      </c>
      <c r="AX2582">
        <v>98</v>
      </c>
      <c r="AY2582" t="s">
        <v>282</v>
      </c>
      <c r="AZ2582" t="s">
        <v>563</v>
      </c>
      <c r="BA2582" t="s">
        <v>282</v>
      </c>
    </row>
    <row r="2583" spans="1:53" x14ac:dyDescent="0.55000000000000004">
      <c r="A2583">
        <v>2008</v>
      </c>
      <c r="B2583" s="5" t="b">
        <f>Teams[[#This Row],[yearID]]&gt;=1973</f>
        <v>1</v>
      </c>
      <c r="C2583" s="5" t="b">
        <f>Teams[[#This Row],[yearID]]&gt;=1903</f>
        <v>1</v>
      </c>
      <c r="D2583" t="s">
        <v>410</v>
      </c>
      <c r="E2583" t="s">
        <v>426</v>
      </c>
      <c r="F2583" t="s">
        <v>426</v>
      </c>
      <c r="G2583" s="5" t="str">
        <f>VLOOKUP(Teams[[#This Row],[franchID]],TeamsFranchises!$A$2:$D$121,2,FALSE)</f>
        <v>Minnesota Twins</v>
      </c>
      <c r="H2583" t="s">
        <v>591</v>
      </c>
      <c r="I2583">
        <v>2</v>
      </c>
      <c r="J2583">
        <v>163</v>
      </c>
      <c r="K2583">
        <v>81</v>
      </c>
      <c r="L2583">
        <v>88</v>
      </c>
      <c r="M2583">
        <v>75</v>
      </c>
      <c r="N2583" t="s">
        <v>51</v>
      </c>
      <c r="O2583" t="s">
        <v>51</v>
      </c>
      <c r="P2583" t="s">
        <v>51</v>
      </c>
      <c r="Q2583" s="5">
        <f>IF(Teams[[#This Row],[LgWin]]="Y", 1,
IF(Teams[[#This Row],[LgWin]] = "N", 0, " "))</f>
        <v>0</v>
      </c>
      <c r="R2583" t="s">
        <v>51</v>
      </c>
      <c r="S2583" s="5">
        <f>IF(Teams[[#This Row],[WSWin]]="Y", 1,
IF(Teams[[#This Row],[WSWin]] = "N", 0, " "))</f>
        <v>0</v>
      </c>
      <c r="T2583">
        <v>829</v>
      </c>
      <c r="U2583">
        <v>5641</v>
      </c>
      <c r="V2583">
        <v>1572</v>
      </c>
      <c r="W2583">
        <v>298</v>
      </c>
      <c r="X2583">
        <v>49</v>
      </c>
      <c r="Y2583">
        <v>111</v>
      </c>
      <c r="Z2583">
        <v>529</v>
      </c>
      <c r="AA2583">
        <v>979</v>
      </c>
      <c r="AB2583">
        <v>102</v>
      </c>
      <c r="AC2583">
        <v>42</v>
      </c>
      <c r="AD2583">
        <v>36</v>
      </c>
      <c r="AE2583">
        <v>72</v>
      </c>
      <c r="AF2583">
        <v>745</v>
      </c>
      <c r="AG2583">
        <v>675</v>
      </c>
      <c r="AH2583">
        <v>4.16</v>
      </c>
      <c r="AI2583">
        <v>5</v>
      </c>
      <c r="AJ2583">
        <v>10</v>
      </c>
      <c r="AK2583">
        <v>42</v>
      </c>
      <c r="AL2583">
        <v>4377</v>
      </c>
      <c r="AM2583">
        <v>1568</v>
      </c>
      <c r="AN2583">
        <v>183</v>
      </c>
      <c r="AO2583">
        <v>406</v>
      </c>
      <c r="AP2583">
        <v>995</v>
      </c>
      <c r="AQ2583">
        <v>108</v>
      </c>
      <c r="AR2583">
        <v>168</v>
      </c>
      <c r="AS2583">
        <v>0.98199999999999998</v>
      </c>
      <c r="AT2583" t="s">
        <v>523</v>
      </c>
      <c r="AU2583" t="s">
        <v>579</v>
      </c>
      <c r="AV2583">
        <v>2302431</v>
      </c>
      <c r="AW2583">
        <v>96</v>
      </c>
      <c r="AX2583">
        <v>96</v>
      </c>
      <c r="AY2583" t="s">
        <v>426</v>
      </c>
      <c r="AZ2583" t="s">
        <v>426</v>
      </c>
      <c r="BA2583" t="s">
        <v>426</v>
      </c>
    </row>
    <row r="2584" spans="1:53" x14ac:dyDescent="0.55000000000000004">
      <c r="A2584">
        <v>2008</v>
      </c>
      <c r="B2584" s="5" t="b">
        <f>Teams[[#This Row],[yearID]]&gt;=1973</f>
        <v>1</v>
      </c>
      <c r="C2584" s="5" t="b">
        <f>Teams[[#This Row],[yearID]]&gt;=1903</f>
        <v>1</v>
      </c>
      <c r="D2584" t="s">
        <v>410</v>
      </c>
      <c r="E2584" t="s">
        <v>436</v>
      </c>
      <c r="F2584" t="s">
        <v>412</v>
      </c>
      <c r="G2584" s="5" t="str">
        <f>VLOOKUP(Teams[[#This Row],[franchID]],TeamsFranchises!$A$2:$D$121,2,FALSE)</f>
        <v>New York Yankees</v>
      </c>
      <c r="H2584" t="s">
        <v>37</v>
      </c>
      <c r="I2584">
        <v>3</v>
      </c>
      <c r="J2584">
        <v>162</v>
      </c>
      <c r="K2584">
        <v>81</v>
      </c>
      <c r="L2584">
        <v>89</v>
      </c>
      <c r="M2584">
        <v>73</v>
      </c>
      <c r="N2584" t="s">
        <v>51</v>
      </c>
      <c r="O2584" t="s">
        <v>51</v>
      </c>
      <c r="P2584" t="s">
        <v>51</v>
      </c>
      <c r="Q2584" s="5">
        <f>IF(Teams[[#This Row],[LgWin]]="Y", 1,
IF(Teams[[#This Row],[LgWin]] = "N", 0, " "))</f>
        <v>0</v>
      </c>
      <c r="R2584" t="s">
        <v>51</v>
      </c>
      <c r="S2584" s="5">
        <f>IF(Teams[[#This Row],[WSWin]]="Y", 1,
IF(Teams[[#This Row],[WSWin]] = "N", 0, " "))</f>
        <v>0</v>
      </c>
      <c r="T2584">
        <v>789</v>
      </c>
      <c r="U2584">
        <v>5572</v>
      </c>
      <c r="V2584">
        <v>1512</v>
      </c>
      <c r="W2584">
        <v>289</v>
      </c>
      <c r="X2584">
        <v>20</v>
      </c>
      <c r="Y2584">
        <v>180</v>
      </c>
      <c r="Z2584">
        <v>535</v>
      </c>
      <c r="AA2584">
        <v>1015</v>
      </c>
      <c r="AB2584">
        <v>118</v>
      </c>
      <c r="AC2584">
        <v>39</v>
      </c>
      <c r="AD2584">
        <v>80</v>
      </c>
      <c r="AE2584">
        <v>39</v>
      </c>
      <c r="AF2584">
        <v>727</v>
      </c>
      <c r="AG2584">
        <v>685</v>
      </c>
      <c r="AH2584">
        <v>4.28</v>
      </c>
      <c r="AI2584">
        <v>1</v>
      </c>
      <c r="AJ2584">
        <v>11</v>
      </c>
      <c r="AK2584">
        <v>42</v>
      </c>
      <c r="AL2584">
        <v>4325</v>
      </c>
      <c r="AM2584">
        <v>1478</v>
      </c>
      <c r="AN2584">
        <v>143</v>
      </c>
      <c r="AO2584">
        <v>489</v>
      </c>
      <c r="AP2584">
        <v>1141</v>
      </c>
      <c r="AQ2584">
        <v>83</v>
      </c>
      <c r="AR2584">
        <v>141</v>
      </c>
      <c r="AS2584">
        <v>0.98599999999999999</v>
      </c>
      <c r="AT2584" t="s">
        <v>459</v>
      </c>
      <c r="AU2584" t="s">
        <v>571</v>
      </c>
      <c r="AV2584">
        <v>4298655</v>
      </c>
      <c r="AW2584">
        <v>103</v>
      </c>
      <c r="AX2584">
        <v>102</v>
      </c>
      <c r="AY2584" t="s">
        <v>412</v>
      </c>
      <c r="AZ2584" t="s">
        <v>436</v>
      </c>
      <c r="BA2584" t="s">
        <v>436</v>
      </c>
    </row>
    <row r="2585" spans="1:53" x14ac:dyDescent="0.55000000000000004">
      <c r="A2585">
        <v>2008</v>
      </c>
      <c r="B2585" s="5" t="b">
        <f>Teams[[#This Row],[yearID]]&gt;=1973</f>
        <v>1</v>
      </c>
      <c r="C2585" s="5" t="b">
        <f>Teams[[#This Row],[yearID]]&gt;=1903</f>
        <v>1</v>
      </c>
      <c r="D2585" t="s">
        <v>157</v>
      </c>
      <c r="E2585" t="s">
        <v>532</v>
      </c>
      <c r="F2585" t="s">
        <v>533</v>
      </c>
      <c r="G2585" s="5" t="str">
        <f>VLOOKUP(Teams[[#This Row],[franchID]],TeamsFranchises!$A$2:$D$121,2,FALSE)</f>
        <v>New York Mets</v>
      </c>
      <c r="H2585" t="s">
        <v>37</v>
      </c>
      <c r="I2585">
        <v>2</v>
      </c>
      <c r="J2585">
        <v>162</v>
      </c>
      <c r="K2585">
        <v>81</v>
      </c>
      <c r="L2585">
        <v>89</v>
      </c>
      <c r="M2585">
        <v>73</v>
      </c>
      <c r="N2585" t="s">
        <v>51</v>
      </c>
      <c r="O2585" t="s">
        <v>51</v>
      </c>
      <c r="P2585" t="s">
        <v>51</v>
      </c>
      <c r="Q2585" s="5">
        <f>IF(Teams[[#This Row],[LgWin]]="Y", 1,
IF(Teams[[#This Row],[LgWin]] = "N", 0, " "))</f>
        <v>0</v>
      </c>
      <c r="R2585" t="s">
        <v>51</v>
      </c>
      <c r="S2585" s="5">
        <f>IF(Teams[[#This Row],[WSWin]]="Y", 1,
IF(Teams[[#This Row],[WSWin]] = "N", 0, " "))</f>
        <v>0</v>
      </c>
      <c r="T2585">
        <v>799</v>
      </c>
      <c r="U2585">
        <v>5606</v>
      </c>
      <c r="V2585">
        <v>1491</v>
      </c>
      <c r="W2585">
        <v>274</v>
      </c>
      <c r="X2585">
        <v>38</v>
      </c>
      <c r="Y2585">
        <v>172</v>
      </c>
      <c r="Z2585">
        <v>619</v>
      </c>
      <c r="AA2585">
        <v>1024</v>
      </c>
      <c r="AB2585">
        <v>138</v>
      </c>
      <c r="AC2585">
        <v>36</v>
      </c>
      <c r="AD2585">
        <v>39</v>
      </c>
      <c r="AE2585">
        <v>49</v>
      </c>
      <c r="AF2585">
        <v>715</v>
      </c>
      <c r="AG2585">
        <v>662</v>
      </c>
      <c r="AH2585">
        <v>4.07</v>
      </c>
      <c r="AI2585">
        <v>5</v>
      </c>
      <c r="AJ2585">
        <v>12</v>
      </c>
      <c r="AK2585">
        <v>43</v>
      </c>
      <c r="AL2585">
        <v>4393</v>
      </c>
      <c r="AM2585">
        <v>1415</v>
      </c>
      <c r="AN2585">
        <v>163</v>
      </c>
      <c r="AO2585">
        <v>590</v>
      </c>
      <c r="AP2585">
        <v>1181</v>
      </c>
      <c r="AQ2585">
        <v>83</v>
      </c>
      <c r="AR2585">
        <v>126</v>
      </c>
      <c r="AS2585">
        <v>0.98599999999999999</v>
      </c>
      <c r="AT2585" t="s">
        <v>534</v>
      </c>
      <c r="AU2585" t="s">
        <v>536</v>
      </c>
      <c r="AV2585">
        <v>4042045</v>
      </c>
      <c r="AW2585">
        <v>99</v>
      </c>
      <c r="AX2585">
        <v>98</v>
      </c>
      <c r="AY2585" t="s">
        <v>533</v>
      </c>
      <c r="AZ2585" t="s">
        <v>532</v>
      </c>
      <c r="BA2585" t="s">
        <v>532</v>
      </c>
    </row>
    <row r="2586" spans="1:53" x14ac:dyDescent="0.55000000000000004">
      <c r="A2586">
        <v>2008</v>
      </c>
      <c r="B2586" s="5" t="b">
        <f>Teams[[#This Row],[yearID]]&gt;=1973</f>
        <v>1</v>
      </c>
      <c r="C2586" s="5" t="b">
        <f>Teams[[#This Row],[yearID]]&gt;=1903</f>
        <v>1</v>
      </c>
      <c r="D2586" t="s">
        <v>410</v>
      </c>
      <c r="E2586" t="s">
        <v>423</v>
      </c>
      <c r="F2586" t="s">
        <v>423</v>
      </c>
      <c r="G2586" s="5" t="str">
        <f>VLOOKUP(Teams[[#This Row],[franchID]],TeamsFranchises!$A$2:$D$121,2,FALSE)</f>
        <v>Oakland Athletics</v>
      </c>
      <c r="H2586" t="s">
        <v>8</v>
      </c>
      <c r="I2586">
        <v>3</v>
      </c>
      <c r="J2586">
        <v>161</v>
      </c>
      <c r="K2586">
        <v>81</v>
      </c>
      <c r="L2586">
        <v>75</v>
      </c>
      <c r="M2586">
        <v>86</v>
      </c>
      <c r="N2586" t="s">
        <v>51</v>
      </c>
      <c r="O2586" t="s">
        <v>51</v>
      </c>
      <c r="P2586" t="s">
        <v>51</v>
      </c>
      <c r="Q2586" s="5">
        <f>IF(Teams[[#This Row],[LgWin]]="Y", 1,
IF(Teams[[#This Row],[LgWin]] = "N", 0, " "))</f>
        <v>0</v>
      </c>
      <c r="R2586" t="s">
        <v>51</v>
      </c>
      <c r="S2586" s="5">
        <f>IF(Teams[[#This Row],[WSWin]]="Y", 1,
IF(Teams[[#This Row],[WSWin]] = "N", 0, " "))</f>
        <v>0</v>
      </c>
      <c r="T2586">
        <v>646</v>
      </c>
      <c r="U2586">
        <v>5451</v>
      </c>
      <c r="V2586">
        <v>1318</v>
      </c>
      <c r="W2586">
        <v>270</v>
      </c>
      <c r="X2586">
        <v>23</v>
      </c>
      <c r="Y2586">
        <v>125</v>
      </c>
      <c r="Z2586">
        <v>574</v>
      </c>
      <c r="AA2586">
        <v>1226</v>
      </c>
      <c r="AB2586">
        <v>88</v>
      </c>
      <c r="AC2586">
        <v>21</v>
      </c>
      <c r="AD2586">
        <v>48</v>
      </c>
      <c r="AE2586">
        <v>35</v>
      </c>
      <c r="AF2586">
        <v>690</v>
      </c>
      <c r="AG2586">
        <v>640</v>
      </c>
      <c r="AH2586">
        <v>4.01</v>
      </c>
      <c r="AI2586">
        <v>4</v>
      </c>
      <c r="AJ2586">
        <v>7</v>
      </c>
      <c r="AK2586">
        <v>33</v>
      </c>
      <c r="AL2586">
        <v>4305</v>
      </c>
      <c r="AM2586">
        <v>1364</v>
      </c>
      <c r="AN2586">
        <v>135</v>
      </c>
      <c r="AO2586">
        <v>576</v>
      </c>
      <c r="AP2586">
        <v>1061</v>
      </c>
      <c r="AQ2586">
        <v>98</v>
      </c>
      <c r="AR2586">
        <v>169</v>
      </c>
      <c r="AS2586">
        <v>0.98399999999999999</v>
      </c>
      <c r="AT2586" t="s">
        <v>546</v>
      </c>
      <c r="AU2586" t="s">
        <v>628</v>
      </c>
      <c r="AV2586">
        <v>1665256</v>
      </c>
      <c r="AW2586">
        <v>95</v>
      </c>
      <c r="AX2586">
        <v>95</v>
      </c>
      <c r="AY2586" t="s">
        <v>423</v>
      </c>
      <c r="AZ2586" t="s">
        <v>423</v>
      </c>
      <c r="BA2586" t="s">
        <v>423</v>
      </c>
    </row>
    <row r="2587" spans="1:53" x14ac:dyDescent="0.55000000000000004">
      <c r="A2587">
        <v>2008</v>
      </c>
      <c r="B2587" s="5" t="b">
        <f>Teams[[#This Row],[yearID]]&gt;=1973</f>
        <v>1</v>
      </c>
      <c r="C2587" s="5" t="b">
        <f>Teams[[#This Row],[yearID]]&gt;=1903</f>
        <v>1</v>
      </c>
      <c r="D2587" t="s">
        <v>157</v>
      </c>
      <c r="E2587" t="s">
        <v>122</v>
      </c>
      <c r="F2587" t="s">
        <v>122</v>
      </c>
      <c r="G2587" s="5" t="str">
        <f>VLOOKUP(Teams[[#This Row],[franchID]],TeamsFranchises!$A$2:$D$121,2,FALSE)</f>
        <v>Philadelphia Phillies</v>
      </c>
      <c r="H2587" t="s">
        <v>37</v>
      </c>
      <c r="I2587">
        <v>1</v>
      </c>
      <c r="J2587">
        <v>162</v>
      </c>
      <c r="K2587">
        <v>81</v>
      </c>
      <c r="L2587">
        <v>92</v>
      </c>
      <c r="M2587">
        <v>70</v>
      </c>
      <c r="N2587" t="s">
        <v>76</v>
      </c>
      <c r="O2587" t="s">
        <v>51</v>
      </c>
      <c r="P2587" t="s">
        <v>76</v>
      </c>
      <c r="Q2587" s="5">
        <f>IF(Teams[[#This Row],[LgWin]]="Y", 1,
IF(Teams[[#This Row],[LgWin]] = "N", 0, " "))</f>
        <v>1</v>
      </c>
      <c r="R2587" t="s">
        <v>76</v>
      </c>
      <c r="S2587" s="5">
        <f>IF(Teams[[#This Row],[WSWin]]="Y", 1,
IF(Teams[[#This Row],[WSWin]] = "N", 0, " "))</f>
        <v>1</v>
      </c>
      <c r="T2587">
        <v>799</v>
      </c>
      <c r="U2587">
        <v>5509</v>
      </c>
      <c r="V2587">
        <v>1407</v>
      </c>
      <c r="W2587">
        <v>291</v>
      </c>
      <c r="X2587">
        <v>36</v>
      </c>
      <c r="Y2587">
        <v>214</v>
      </c>
      <c r="Z2587">
        <v>586</v>
      </c>
      <c r="AA2587">
        <v>1117</v>
      </c>
      <c r="AB2587">
        <v>136</v>
      </c>
      <c r="AC2587">
        <v>25</v>
      </c>
      <c r="AD2587">
        <v>67</v>
      </c>
      <c r="AE2587">
        <v>40</v>
      </c>
      <c r="AF2587">
        <v>680</v>
      </c>
      <c r="AG2587">
        <v>625</v>
      </c>
      <c r="AH2587">
        <v>3.88</v>
      </c>
      <c r="AI2587">
        <v>4</v>
      </c>
      <c r="AJ2587">
        <v>11</v>
      </c>
      <c r="AK2587">
        <v>47</v>
      </c>
      <c r="AL2587">
        <v>4349</v>
      </c>
      <c r="AM2587">
        <v>1444</v>
      </c>
      <c r="AN2587">
        <v>160</v>
      </c>
      <c r="AO2587">
        <v>533</v>
      </c>
      <c r="AP2587">
        <v>1081</v>
      </c>
      <c r="AQ2587">
        <v>90</v>
      </c>
      <c r="AR2587">
        <v>142</v>
      </c>
      <c r="AS2587">
        <v>0.98499999999999999</v>
      </c>
      <c r="AT2587" t="s">
        <v>358</v>
      </c>
      <c r="AU2587" t="s">
        <v>622</v>
      </c>
      <c r="AV2587">
        <v>3422583</v>
      </c>
      <c r="AW2587">
        <v>103</v>
      </c>
      <c r="AX2587">
        <v>102</v>
      </c>
      <c r="AY2587" t="s">
        <v>122</v>
      </c>
      <c r="AZ2587" t="s">
        <v>122</v>
      </c>
      <c r="BA2587" t="s">
        <v>122</v>
      </c>
    </row>
    <row r="2588" spans="1:53" x14ac:dyDescent="0.55000000000000004">
      <c r="A2588">
        <v>2008</v>
      </c>
      <c r="B2588" s="5" t="b">
        <f>Teams[[#This Row],[yearID]]&gt;=1973</f>
        <v>1</v>
      </c>
      <c r="C2588" s="5" t="b">
        <f>Teams[[#This Row],[yearID]]&gt;=1903</f>
        <v>1</v>
      </c>
      <c r="D2588" t="s">
        <v>157</v>
      </c>
      <c r="E2588" t="s">
        <v>229</v>
      </c>
      <c r="F2588" t="s">
        <v>229</v>
      </c>
      <c r="G2588" s="5" t="str">
        <f>VLOOKUP(Teams[[#This Row],[franchID]],TeamsFranchises!$A$2:$D$121,2,FALSE)</f>
        <v>Pittsburgh Pirates</v>
      </c>
      <c r="H2588" t="s">
        <v>591</v>
      </c>
      <c r="I2588">
        <v>6</v>
      </c>
      <c r="J2588">
        <v>162</v>
      </c>
      <c r="K2588">
        <v>81</v>
      </c>
      <c r="L2588">
        <v>67</v>
      </c>
      <c r="M2588">
        <v>95</v>
      </c>
      <c r="N2588" t="s">
        <v>51</v>
      </c>
      <c r="O2588" t="s">
        <v>51</v>
      </c>
      <c r="P2588" t="s">
        <v>51</v>
      </c>
      <c r="Q2588" s="5">
        <f>IF(Teams[[#This Row],[LgWin]]="Y", 1,
IF(Teams[[#This Row],[LgWin]] = "N", 0, " "))</f>
        <v>0</v>
      </c>
      <c r="R2588" t="s">
        <v>51</v>
      </c>
      <c r="S2588" s="5">
        <f>IF(Teams[[#This Row],[WSWin]]="Y", 1,
IF(Teams[[#This Row],[WSWin]] = "N", 0, " "))</f>
        <v>0</v>
      </c>
      <c r="T2588">
        <v>735</v>
      </c>
      <c r="U2588">
        <v>5628</v>
      </c>
      <c r="V2588">
        <v>1454</v>
      </c>
      <c r="W2588">
        <v>314</v>
      </c>
      <c r="X2588">
        <v>21</v>
      </c>
      <c r="Y2588">
        <v>153</v>
      </c>
      <c r="Z2588">
        <v>474</v>
      </c>
      <c r="AA2588">
        <v>1039</v>
      </c>
      <c r="AB2588">
        <v>57</v>
      </c>
      <c r="AC2588">
        <v>19</v>
      </c>
      <c r="AD2588">
        <v>59</v>
      </c>
      <c r="AE2588">
        <v>51</v>
      </c>
      <c r="AF2588">
        <v>884</v>
      </c>
      <c r="AG2588">
        <v>822</v>
      </c>
      <c r="AH2588">
        <v>5.08</v>
      </c>
      <c r="AI2588">
        <v>3</v>
      </c>
      <c r="AJ2588">
        <v>7</v>
      </c>
      <c r="AK2588">
        <v>34</v>
      </c>
      <c r="AL2588">
        <v>4365</v>
      </c>
      <c r="AM2588">
        <v>1631</v>
      </c>
      <c r="AN2588">
        <v>176</v>
      </c>
      <c r="AO2588">
        <v>657</v>
      </c>
      <c r="AP2588">
        <v>963</v>
      </c>
      <c r="AQ2588">
        <v>107</v>
      </c>
      <c r="AR2588">
        <v>179</v>
      </c>
      <c r="AS2588">
        <v>0.98299999999999998</v>
      </c>
      <c r="AT2588" t="s">
        <v>390</v>
      </c>
      <c r="AU2588" t="s">
        <v>615</v>
      </c>
      <c r="AV2588">
        <v>1609076</v>
      </c>
      <c r="AW2588">
        <v>96</v>
      </c>
      <c r="AX2588">
        <v>98</v>
      </c>
      <c r="AY2588" t="s">
        <v>229</v>
      </c>
      <c r="AZ2588" t="s">
        <v>229</v>
      </c>
      <c r="BA2588" t="s">
        <v>229</v>
      </c>
    </row>
    <row r="2589" spans="1:53" x14ac:dyDescent="0.55000000000000004">
      <c r="A2589">
        <v>2008</v>
      </c>
      <c r="B2589" s="5" t="b">
        <f>Teams[[#This Row],[yearID]]&gt;=1973</f>
        <v>1</v>
      </c>
      <c r="C2589" s="5" t="b">
        <f>Teams[[#This Row],[yearID]]&gt;=1903</f>
        <v>1</v>
      </c>
      <c r="D2589" t="s">
        <v>157</v>
      </c>
      <c r="E2589" t="s">
        <v>554</v>
      </c>
      <c r="F2589" t="s">
        <v>555</v>
      </c>
      <c r="G2589" s="5" t="str">
        <f>VLOOKUP(Teams[[#This Row],[franchID]],TeamsFranchises!$A$2:$D$121,2,FALSE)</f>
        <v>San Diego Padres</v>
      </c>
      <c r="H2589" t="s">
        <v>8</v>
      </c>
      <c r="I2589">
        <v>5</v>
      </c>
      <c r="J2589">
        <v>162</v>
      </c>
      <c r="K2589">
        <v>81</v>
      </c>
      <c r="L2589">
        <v>63</v>
      </c>
      <c r="M2589">
        <v>99</v>
      </c>
      <c r="N2589" t="s">
        <v>51</v>
      </c>
      <c r="O2589" t="s">
        <v>51</v>
      </c>
      <c r="P2589" t="s">
        <v>51</v>
      </c>
      <c r="Q2589" s="5">
        <f>IF(Teams[[#This Row],[LgWin]]="Y", 1,
IF(Teams[[#This Row],[LgWin]] = "N", 0, " "))</f>
        <v>0</v>
      </c>
      <c r="R2589" t="s">
        <v>51</v>
      </c>
      <c r="S2589" s="5">
        <f>IF(Teams[[#This Row],[WSWin]]="Y", 1,
IF(Teams[[#This Row],[WSWin]] = "N", 0, " "))</f>
        <v>0</v>
      </c>
      <c r="T2589">
        <v>637</v>
      </c>
      <c r="U2589">
        <v>5568</v>
      </c>
      <c r="V2589">
        <v>1390</v>
      </c>
      <c r="W2589">
        <v>264</v>
      </c>
      <c r="X2589">
        <v>27</v>
      </c>
      <c r="Y2589">
        <v>154</v>
      </c>
      <c r="Z2589">
        <v>518</v>
      </c>
      <c r="AA2589">
        <v>1259</v>
      </c>
      <c r="AB2589">
        <v>36</v>
      </c>
      <c r="AC2589">
        <v>17</v>
      </c>
      <c r="AD2589">
        <v>53</v>
      </c>
      <c r="AE2589">
        <v>46</v>
      </c>
      <c r="AF2589">
        <v>764</v>
      </c>
      <c r="AG2589">
        <v>714</v>
      </c>
      <c r="AH2589">
        <v>4.41</v>
      </c>
      <c r="AI2589">
        <v>3</v>
      </c>
      <c r="AJ2589">
        <v>6</v>
      </c>
      <c r="AK2589">
        <v>30</v>
      </c>
      <c r="AL2589">
        <v>4375</v>
      </c>
      <c r="AM2589">
        <v>1466</v>
      </c>
      <c r="AN2589">
        <v>165</v>
      </c>
      <c r="AO2589">
        <v>561</v>
      </c>
      <c r="AP2589">
        <v>1100</v>
      </c>
      <c r="AQ2589">
        <v>85</v>
      </c>
      <c r="AR2589">
        <v>149</v>
      </c>
      <c r="AS2589">
        <v>0.98599999999999999</v>
      </c>
      <c r="AT2589" t="s">
        <v>556</v>
      </c>
      <c r="AU2589" t="s">
        <v>623</v>
      </c>
      <c r="AV2589">
        <v>2427535</v>
      </c>
      <c r="AW2589">
        <v>88</v>
      </c>
      <c r="AX2589">
        <v>88</v>
      </c>
      <c r="AY2589" t="s">
        <v>555</v>
      </c>
      <c r="AZ2589" t="s">
        <v>554</v>
      </c>
      <c r="BA2589" t="s">
        <v>554</v>
      </c>
    </row>
    <row r="2590" spans="1:53" x14ac:dyDescent="0.55000000000000004">
      <c r="A2590">
        <v>2008</v>
      </c>
      <c r="B2590" s="5" t="b">
        <f>Teams[[#This Row],[yearID]]&gt;=1973</f>
        <v>1</v>
      </c>
      <c r="C2590" s="5" t="b">
        <f>Teams[[#This Row],[yearID]]&gt;=1903</f>
        <v>1</v>
      </c>
      <c r="D2590" t="s">
        <v>410</v>
      </c>
      <c r="E2590" t="s">
        <v>573</v>
      </c>
      <c r="F2590" t="s">
        <v>573</v>
      </c>
      <c r="G2590" s="5" t="str">
        <f>VLOOKUP(Teams[[#This Row],[franchID]],TeamsFranchises!$A$2:$D$121,2,FALSE)</f>
        <v>Seattle Mariners</v>
      </c>
      <c r="H2590" t="s">
        <v>8</v>
      </c>
      <c r="I2590">
        <v>4</v>
      </c>
      <c r="J2590">
        <v>162</v>
      </c>
      <c r="K2590">
        <v>81</v>
      </c>
      <c r="L2590">
        <v>61</v>
      </c>
      <c r="M2590">
        <v>101</v>
      </c>
      <c r="N2590" t="s">
        <v>51</v>
      </c>
      <c r="O2590" t="s">
        <v>51</v>
      </c>
      <c r="P2590" t="s">
        <v>51</v>
      </c>
      <c r="Q2590" s="5">
        <f>IF(Teams[[#This Row],[LgWin]]="Y", 1,
IF(Teams[[#This Row],[LgWin]] = "N", 0, " "))</f>
        <v>0</v>
      </c>
      <c r="R2590" t="s">
        <v>51</v>
      </c>
      <c r="S2590" s="5">
        <f>IF(Teams[[#This Row],[WSWin]]="Y", 1,
IF(Teams[[#This Row],[WSWin]] = "N", 0, " "))</f>
        <v>0</v>
      </c>
      <c r="T2590">
        <v>671</v>
      </c>
      <c r="U2590">
        <v>5643</v>
      </c>
      <c r="V2590">
        <v>1498</v>
      </c>
      <c r="W2590">
        <v>285</v>
      </c>
      <c r="X2590">
        <v>20</v>
      </c>
      <c r="Y2590">
        <v>124</v>
      </c>
      <c r="Z2590">
        <v>417</v>
      </c>
      <c r="AA2590">
        <v>890</v>
      </c>
      <c r="AB2590">
        <v>90</v>
      </c>
      <c r="AC2590">
        <v>32</v>
      </c>
      <c r="AD2590">
        <v>38</v>
      </c>
      <c r="AE2590">
        <v>42</v>
      </c>
      <c r="AF2590">
        <v>811</v>
      </c>
      <c r="AG2590">
        <v>754</v>
      </c>
      <c r="AH2590">
        <v>4.7300000000000004</v>
      </c>
      <c r="AI2590">
        <v>4</v>
      </c>
      <c r="AJ2590">
        <v>4</v>
      </c>
      <c r="AK2590">
        <v>36</v>
      </c>
      <c r="AL2590">
        <v>4306</v>
      </c>
      <c r="AM2590">
        <v>1544</v>
      </c>
      <c r="AN2590">
        <v>161</v>
      </c>
      <c r="AO2590">
        <v>626</v>
      </c>
      <c r="AP2590">
        <v>1016</v>
      </c>
      <c r="AQ2590">
        <v>99</v>
      </c>
      <c r="AR2590">
        <v>160</v>
      </c>
      <c r="AS2590">
        <v>0.98399999999999999</v>
      </c>
      <c r="AT2590" t="s">
        <v>574</v>
      </c>
      <c r="AU2590" t="s">
        <v>612</v>
      </c>
      <c r="AV2590">
        <v>2329702</v>
      </c>
      <c r="AW2590">
        <v>97</v>
      </c>
      <c r="AX2590">
        <v>97</v>
      </c>
      <c r="AY2590" t="s">
        <v>573</v>
      </c>
      <c r="AZ2590" t="s">
        <v>573</v>
      </c>
      <c r="BA2590" t="s">
        <v>573</v>
      </c>
    </row>
    <row r="2591" spans="1:53" x14ac:dyDescent="0.55000000000000004">
      <c r="A2591">
        <v>2008</v>
      </c>
      <c r="B2591" s="5" t="b">
        <f>Teams[[#This Row],[yearID]]&gt;=1973</f>
        <v>1</v>
      </c>
      <c r="C2591" s="5" t="b">
        <f>Teams[[#This Row],[yearID]]&gt;=1903</f>
        <v>1</v>
      </c>
      <c r="D2591" t="s">
        <v>157</v>
      </c>
      <c r="E2591" t="s">
        <v>514</v>
      </c>
      <c r="F2591" t="s">
        <v>243</v>
      </c>
      <c r="G2591" s="5" t="str">
        <f>VLOOKUP(Teams[[#This Row],[franchID]],TeamsFranchises!$A$2:$D$121,2,FALSE)</f>
        <v>San Francisco Giants</v>
      </c>
      <c r="H2591" t="s">
        <v>8</v>
      </c>
      <c r="I2591">
        <v>4</v>
      </c>
      <c r="J2591">
        <v>162</v>
      </c>
      <c r="K2591">
        <v>81</v>
      </c>
      <c r="L2591">
        <v>72</v>
      </c>
      <c r="M2591">
        <v>90</v>
      </c>
      <c r="N2591" t="s">
        <v>51</v>
      </c>
      <c r="O2591" t="s">
        <v>51</v>
      </c>
      <c r="P2591" t="s">
        <v>51</v>
      </c>
      <c r="Q2591" s="5">
        <f>IF(Teams[[#This Row],[LgWin]]="Y", 1,
IF(Teams[[#This Row],[LgWin]] = "N", 0, " "))</f>
        <v>0</v>
      </c>
      <c r="R2591" t="s">
        <v>51</v>
      </c>
      <c r="S2591" s="5">
        <f>IF(Teams[[#This Row],[WSWin]]="Y", 1,
IF(Teams[[#This Row],[WSWin]] = "N", 0, " "))</f>
        <v>0</v>
      </c>
      <c r="T2591">
        <v>640</v>
      </c>
      <c r="U2591">
        <v>5543</v>
      </c>
      <c r="V2591">
        <v>1452</v>
      </c>
      <c r="W2591">
        <v>311</v>
      </c>
      <c r="X2591">
        <v>37</v>
      </c>
      <c r="Y2591">
        <v>94</v>
      </c>
      <c r="Z2591">
        <v>452</v>
      </c>
      <c r="AA2591">
        <v>1044</v>
      </c>
      <c r="AB2591">
        <v>108</v>
      </c>
      <c r="AC2591">
        <v>46</v>
      </c>
      <c r="AD2591">
        <v>48</v>
      </c>
      <c r="AE2591">
        <v>44</v>
      </c>
      <c r="AF2591">
        <v>759</v>
      </c>
      <c r="AG2591">
        <v>701</v>
      </c>
      <c r="AH2591">
        <v>4.38</v>
      </c>
      <c r="AI2591">
        <v>4</v>
      </c>
      <c r="AJ2591">
        <v>12</v>
      </c>
      <c r="AK2591">
        <v>41</v>
      </c>
      <c r="AL2591">
        <v>4326</v>
      </c>
      <c r="AM2591">
        <v>1416</v>
      </c>
      <c r="AN2591">
        <v>147</v>
      </c>
      <c r="AO2591">
        <v>652</v>
      </c>
      <c r="AP2591">
        <v>1240</v>
      </c>
      <c r="AQ2591">
        <v>96</v>
      </c>
      <c r="AR2591">
        <v>129</v>
      </c>
      <c r="AS2591">
        <v>0.98299999999999998</v>
      </c>
      <c r="AT2591" t="s">
        <v>515</v>
      </c>
      <c r="AU2591" t="s">
        <v>632</v>
      </c>
      <c r="AV2591">
        <v>2863837</v>
      </c>
      <c r="AW2591">
        <v>102</v>
      </c>
      <c r="AX2591">
        <v>103</v>
      </c>
      <c r="AY2591" t="s">
        <v>243</v>
      </c>
      <c r="AZ2591" t="s">
        <v>514</v>
      </c>
      <c r="BA2591" t="s">
        <v>514</v>
      </c>
    </row>
    <row r="2592" spans="1:53" x14ac:dyDescent="0.55000000000000004">
      <c r="A2592">
        <v>2008</v>
      </c>
      <c r="B2592" s="5" t="b">
        <f>Teams[[#This Row],[yearID]]&gt;=1973</f>
        <v>1</v>
      </c>
      <c r="C2592" s="5" t="b">
        <f>Teams[[#This Row],[yearID]]&gt;=1903</f>
        <v>1</v>
      </c>
      <c r="D2592" t="s">
        <v>157</v>
      </c>
      <c r="E2592" t="s">
        <v>396</v>
      </c>
      <c r="F2592" t="s">
        <v>154</v>
      </c>
      <c r="G2592" s="5" t="str">
        <f>VLOOKUP(Teams[[#This Row],[franchID]],TeamsFranchises!$A$2:$D$121,2,FALSE)</f>
        <v>St. Louis Cardinals</v>
      </c>
      <c r="H2592" t="s">
        <v>591</v>
      </c>
      <c r="I2592">
        <v>4</v>
      </c>
      <c r="J2592">
        <v>162</v>
      </c>
      <c r="K2592">
        <v>81</v>
      </c>
      <c r="L2592">
        <v>86</v>
      </c>
      <c r="M2592">
        <v>76</v>
      </c>
      <c r="N2592" t="s">
        <v>51</v>
      </c>
      <c r="O2592" t="s">
        <v>51</v>
      </c>
      <c r="P2592" t="s">
        <v>51</v>
      </c>
      <c r="Q2592" s="5">
        <f>IF(Teams[[#This Row],[LgWin]]="Y", 1,
IF(Teams[[#This Row],[LgWin]] = "N", 0, " "))</f>
        <v>0</v>
      </c>
      <c r="R2592" t="s">
        <v>51</v>
      </c>
      <c r="S2592" s="5">
        <f>IF(Teams[[#This Row],[WSWin]]="Y", 1,
IF(Teams[[#This Row],[WSWin]] = "N", 0, " "))</f>
        <v>0</v>
      </c>
      <c r="T2592">
        <v>779</v>
      </c>
      <c r="U2592">
        <v>5636</v>
      </c>
      <c r="V2592">
        <v>1585</v>
      </c>
      <c r="W2592">
        <v>283</v>
      </c>
      <c r="X2592">
        <v>26</v>
      </c>
      <c r="Y2592">
        <v>174</v>
      </c>
      <c r="Z2592">
        <v>577</v>
      </c>
      <c r="AA2592">
        <v>985</v>
      </c>
      <c r="AB2592">
        <v>73</v>
      </c>
      <c r="AC2592">
        <v>32</v>
      </c>
      <c r="AD2592">
        <v>42</v>
      </c>
      <c r="AE2592">
        <v>44</v>
      </c>
      <c r="AF2592">
        <v>725</v>
      </c>
      <c r="AG2592">
        <v>677</v>
      </c>
      <c r="AH2592">
        <v>4.1900000000000004</v>
      </c>
      <c r="AI2592">
        <v>2</v>
      </c>
      <c r="AJ2592">
        <v>7</v>
      </c>
      <c r="AK2592">
        <v>42</v>
      </c>
      <c r="AL2592">
        <v>4362</v>
      </c>
      <c r="AM2592">
        <v>1517</v>
      </c>
      <c r="AN2592">
        <v>163</v>
      </c>
      <c r="AO2592">
        <v>496</v>
      </c>
      <c r="AP2592">
        <v>957</v>
      </c>
      <c r="AQ2592">
        <v>85</v>
      </c>
      <c r="AR2592">
        <v>156</v>
      </c>
      <c r="AS2592">
        <v>0.98599999999999999</v>
      </c>
      <c r="AT2592" t="s">
        <v>409</v>
      </c>
      <c r="AU2592" t="s">
        <v>633</v>
      </c>
      <c r="AV2592">
        <v>3432917</v>
      </c>
      <c r="AW2592">
        <v>99</v>
      </c>
      <c r="AX2592">
        <v>99</v>
      </c>
      <c r="AY2592" t="s">
        <v>154</v>
      </c>
      <c r="AZ2592" t="s">
        <v>396</v>
      </c>
      <c r="BA2592" t="s">
        <v>396</v>
      </c>
    </row>
    <row r="2593" spans="1:53" x14ac:dyDescent="0.55000000000000004">
      <c r="A2593">
        <v>2008</v>
      </c>
      <c r="B2593" s="5" t="b">
        <f>Teams[[#This Row],[yearID]]&gt;=1973</f>
        <v>1</v>
      </c>
      <c r="C2593" s="5" t="b">
        <f>Teams[[#This Row],[yearID]]&gt;=1903</f>
        <v>1</v>
      </c>
      <c r="D2593" t="s">
        <v>410</v>
      </c>
      <c r="E2593" t="s">
        <v>604</v>
      </c>
      <c r="F2593" t="s">
        <v>605</v>
      </c>
      <c r="G2593" s="5" t="str">
        <f>VLOOKUP(Teams[[#This Row],[franchID]],TeamsFranchises!$A$2:$D$121,2,FALSE)</f>
        <v>Tampa Bay Rays</v>
      </c>
      <c r="H2593" t="s">
        <v>37</v>
      </c>
      <c r="I2593">
        <v>1</v>
      </c>
      <c r="J2593">
        <v>162</v>
      </c>
      <c r="K2593">
        <v>81</v>
      </c>
      <c r="L2593">
        <v>97</v>
      </c>
      <c r="M2593">
        <v>65</v>
      </c>
      <c r="N2593" t="s">
        <v>76</v>
      </c>
      <c r="O2593" t="s">
        <v>51</v>
      </c>
      <c r="P2593" t="s">
        <v>76</v>
      </c>
      <c r="Q2593" s="5">
        <f>IF(Teams[[#This Row],[LgWin]]="Y", 1,
IF(Teams[[#This Row],[LgWin]] = "N", 0, " "))</f>
        <v>1</v>
      </c>
      <c r="R2593" t="s">
        <v>51</v>
      </c>
      <c r="S2593" s="5">
        <f>IF(Teams[[#This Row],[WSWin]]="Y", 1,
IF(Teams[[#This Row],[WSWin]] = "N", 0, " "))</f>
        <v>0</v>
      </c>
      <c r="T2593">
        <v>774</v>
      </c>
      <c r="U2593">
        <v>5541</v>
      </c>
      <c r="V2593">
        <v>1443</v>
      </c>
      <c r="W2593">
        <v>284</v>
      </c>
      <c r="X2593">
        <v>37</v>
      </c>
      <c r="Y2593">
        <v>180</v>
      </c>
      <c r="Z2593">
        <v>626</v>
      </c>
      <c r="AA2593">
        <v>1224</v>
      </c>
      <c r="AB2593">
        <v>142</v>
      </c>
      <c r="AC2593">
        <v>50</v>
      </c>
      <c r="AD2593">
        <v>68</v>
      </c>
      <c r="AE2593">
        <v>52</v>
      </c>
      <c r="AF2593">
        <v>671</v>
      </c>
      <c r="AG2593">
        <v>618</v>
      </c>
      <c r="AH2593">
        <v>3.82</v>
      </c>
      <c r="AI2593">
        <v>7</v>
      </c>
      <c r="AJ2593">
        <v>12</v>
      </c>
      <c r="AK2593">
        <v>52</v>
      </c>
      <c r="AL2593">
        <v>4373</v>
      </c>
      <c r="AM2593">
        <v>1349</v>
      </c>
      <c r="AN2593">
        <v>166</v>
      </c>
      <c r="AO2593">
        <v>526</v>
      </c>
      <c r="AP2593">
        <v>1143</v>
      </c>
      <c r="AQ2593">
        <v>90</v>
      </c>
      <c r="AR2593">
        <v>153</v>
      </c>
      <c r="AS2593">
        <v>0.98499999999999999</v>
      </c>
      <c r="AT2593" t="s">
        <v>635</v>
      </c>
      <c r="AU2593" t="s">
        <v>607</v>
      </c>
      <c r="AV2593">
        <v>1811986</v>
      </c>
      <c r="AW2593">
        <v>101</v>
      </c>
      <c r="AX2593">
        <v>101</v>
      </c>
      <c r="AY2593" t="s">
        <v>636</v>
      </c>
      <c r="AZ2593" t="s">
        <v>604</v>
      </c>
      <c r="BA2593" t="s">
        <v>604</v>
      </c>
    </row>
    <row r="2594" spans="1:53" x14ac:dyDescent="0.55000000000000004">
      <c r="A2594">
        <v>2008</v>
      </c>
      <c r="B2594" s="5" t="b">
        <f>Teams[[#This Row],[yearID]]&gt;=1973</f>
        <v>1</v>
      </c>
      <c r="C2594" s="5" t="b">
        <f>Teams[[#This Row],[yearID]]&gt;=1903</f>
        <v>1</v>
      </c>
      <c r="D2594" t="s">
        <v>410</v>
      </c>
      <c r="E2594" t="s">
        <v>526</v>
      </c>
      <c r="F2594" t="s">
        <v>526</v>
      </c>
      <c r="G2594" s="5" t="str">
        <f>VLOOKUP(Teams[[#This Row],[franchID]],TeamsFranchises!$A$2:$D$121,2,FALSE)</f>
        <v>Texas Rangers</v>
      </c>
      <c r="H2594" t="s">
        <v>8</v>
      </c>
      <c r="I2594">
        <v>2</v>
      </c>
      <c r="J2594">
        <v>162</v>
      </c>
      <c r="K2594">
        <v>81</v>
      </c>
      <c r="L2594">
        <v>79</v>
      </c>
      <c r="M2594">
        <v>83</v>
      </c>
      <c r="N2594" t="s">
        <v>51</v>
      </c>
      <c r="O2594" t="s">
        <v>51</v>
      </c>
      <c r="P2594" t="s">
        <v>51</v>
      </c>
      <c r="Q2594" s="5">
        <f>IF(Teams[[#This Row],[LgWin]]="Y", 1,
IF(Teams[[#This Row],[LgWin]] = "N", 0, " "))</f>
        <v>0</v>
      </c>
      <c r="R2594" t="s">
        <v>51</v>
      </c>
      <c r="S2594" s="5">
        <f>IF(Teams[[#This Row],[WSWin]]="Y", 1,
IF(Teams[[#This Row],[WSWin]] = "N", 0, " "))</f>
        <v>0</v>
      </c>
      <c r="T2594">
        <v>901</v>
      </c>
      <c r="U2594">
        <v>5728</v>
      </c>
      <c r="V2594">
        <v>1619</v>
      </c>
      <c r="W2594">
        <v>376</v>
      </c>
      <c r="X2594">
        <v>35</v>
      </c>
      <c r="Y2594">
        <v>194</v>
      </c>
      <c r="Z2594">
        <v>595</v>
      </c>
      <c r="AA2594">
        <v>1207</v>
      </c>
      <c r="AB2594">
        <v>81</v>
      </c>
      <c r="AC2594">
        <v>25</v>
      </c>
      <c r="AD2594">
        <v>63</v>
      </c>
      <c r="AE2594">
        <v>54</v>
      </c>
      <c r="AF2594">
        <v>967</v>
      </c>
      <c r="AG2594">
        <v>860</v>
      </c>
      <c r="AH2594">
        <v>5.37</v>
      </c>
      <c r="AI2594">
        <v>6</v>
      </c>
      <c r="AJ2594">
        <v>8</v>
      </c>
      <c r="AK2594">
        <v>36</v>
      </c>
      <c r="AL2594">
        <v>4326</v>
      </c>
      <c r="AM2594">
        <v>1647</v>
      </c>
      <c r="AN2594">
        <v>176</v>
      </c>
      <c r="AO2594">
        <v>625</v>
      </c>
      <c r="AP2594">
        <v>963</v>
      </c>
      <c r="AQ2594">
        <v>132</v>
      </c>
      <c r="AR2594">
        <v>191</v>
      </c>
      <c r="AS2594">
        <v>0.97799999999999998</v>
      </c>
      <c r="AT2594" t="s">
        <v>568</v>
      </c>
      <c r="AU2594" t="s">
        <v>634</v>
      </c>
      <c r="AV2594">
        <v>1945677</v>
      </c>
      <c r="AW2594">
        <v>102</v>
      </c>
      <c r="AX2594">
        <v>102</v>
      </c>
      <c r="AY2594" t="s">
        <v>526</v>
      </c>
      <c r="AZ2594" t="s">
        <v>526</v>
      </c>
      <c r="BA2594" t="s">
        <v>526</v>
      </c>
    </row>
    <row r="2595" spans="1:53" x14ac:dyDescent="0.55000000000000004">
      <c r="A2595">
        <v>2008</v>
      </c>
      <c r="B2595" s="5" t="b">
        <f>Teams[[#This Row],[yearID]]&gt;=1973</f>
        <v>1</v>
      </c>
      <c r="C2595" s="5" t="b">
        <f>Teams[[#This Row],[yearID]]&gt;=1903</f>
        <v>1</v>
      </c>
      <c r="D2595" t="s">
        <v>410</v>
      </c>
      <c r="E2595" t="s">
        <v>576</v>
      </c>
      <c r="F2595" t="s">
        <v>576</v>
      </c>
      <c r="G2595" s="5" t="str">
        <f>VLOOKUP(Teams[[#This Row],[franchID]],TeamsFranchises!$A$2:$D$121,2,FALSE)</f>
        <v>Toronto Blue Jays</v>
      </c>
      <c r="H2595" t="s">
        <v>37</v>
      </c>
      <c r="I2595">
        <v>4</v>
      </c>
      <c r="J2595">
        <v>162</v>
      </c>
      <c r="K2595">
        <v>81</v>
      </c>
      <c r="L2595">
        <v>86</v>
      </c>
      <c r="M2595">
        <v>76</v>
      </c>
      <c r="N2595" t="s">
        <v>51</v>
      </c>
      <c r="O2595" t="s">
        <v>51</v>
      </c>
      <c r="P2595" t="s">
        <v>51</v>
      </c>
      <c r="Q2595" s="5">
        <f>IF(Teams[[#This Row],[LgWin]]="Y", 1,
IF(Teams[[#This Row],[LgWin]] = "N", 0, " "))</f>
        <v>0</v>
      </c>
      <c r="R2595" t="s">
        <v>51</v>
      </c>
      <c r="S2595" s="5">
        <f>IF(Teams[[#This Row],[WSWin]]="Y", 1,
IF(Teams[[#This Row],[WSWin]] = "N", 0, " "))</f>
        <v>0</v>
      </c>
      <c r="T2595">
        <v>714</v>
      </c>
      <c r="U2595">
        <v>5503</v>
      </c>
      <c r="V2595">
        <v>1453</v>
      </c>
      <c r="W2595">
        <v>303</v>
      </c>
      <c r="X2595">
        <v>32</v>
      </c>
      <c r="Y2595">
        <v>126</v>
      </c>
      <c r="Z2595">
        <v>521</v>
      </c>
      <c r="AA2595">
        <v>938</v>
      </c>
      <c r="AB2595">
        <v>80</v>
      </c>
      <c r="AC2595">
        <v>27</v>
      </c>
      <c r="AD2595">
        <v>59</v>
      </c>
      <c r="AE2595">
        <v>56</v>
      </c>
      <c r="AF2595">
        <v>610</v>
      </c>
      <c r="AG2595">
        <v>561</v>
      </c>
      <c r="AH2595">
        <v>3.49</v>
      </c>
      <c r="AI2595">
        <v>15</v>
      </c>
      <c r="AJ2595">
        <v>13</v>
      </c>
      <c r="AK2595">
        <v>44</v>
      </c>
      <c r="AL2595">
        <v>4340</v>
      </c>
      <c r="AM2595">
        <v>1330</v>
      </c>
      <c r="AN2595">
        <v>134</v>
      </c>
      <c r="AO2595">
        <v>467</v>
      </c>
      <c r="AP2595">
        <v>1184</v>
      </c>
      <c r="AQ2595">
        <v>84</v>
      </c>
      <c r="AR2595">
        <v>137</v>
      </c>
      <c r="AS2595">
        <v>0.98599999999999999</v>
      </c>
      <c r="AT2595" t="s">
        <v>577</v>
      </c>
      <c r="AU2595" t="s">
        <v>630</v>
      </c>
      <c r="AV2595">
        <v>2399786</v>
      </c>
      <c r="AW2595">
        <v>98</v>
      </c>
      <c r="AX2595">
        <v>97</v>
      </c>
      <c r="AY2595" t="s">
        <v>576</v>
      </c>
      <c r="AZ2595" t="s">
        <v>576</v>
      </c>
      <c r="BA2595" t="s">
        <v>576</v>
      </c>
    </row>
    <row r="2596" spans="1:53" x14ac:dyDescent="0.55000000000000004">
      <c r="A2596">
        <v>2008</v>
      </c>
      <c r="B2596" s="5" t="b">
        <f>Teams[[#This Row],[yearID]]&gt;=1973</f>
        <v>1</v>
      </c>
      <c r="C2596" s="5" t="b">
        <f>Teams[[#This Row],[yearID]]&gt;=1903</f>
        <v>1</v>
      </c>
      <c r="D2596" t="s">
        <v>157</v>
      </c>
      <c r="E2596" t="s">
        <v>126</v>
      </c>
      <c r="F2596" t="s">
        <v>398</v>
      </c>
      <c r="G2596" s="5" t="str">
        <f>VLOOKUP(Teams[[#This Row],[franchID]],TeamsFranchises!$A$2:$D$121,2,FALSE)</f>
        <v>Washington Nationals</v>
      </c>
      <c r="H2596" t="s">
        <v>37</v>
      </c>
      <c r="I2596">
        <v>5</v>
      </c>
      <c r="J2596">
        <v>161</v>
      </c>
      <c r="K2596">
        <v>80</v>
      </c>
      <c r="L2596">
        <v>59</v>
      </c>
      <c r="M2596">
        <v>102</v>
      </c>
      <c r="N2596" t="s">
        <v>51</v>
      </c>
      <c r="O2596" t="s">
        <v>51</v>
      </c>
      <c r="P2596" t="s">
        <v>51</v>
      </c>
      <c r="Q2596" s="5">
        <f>IF(Teams[[#This Row],[LgWin]]="Y", 1,
IF(Teams[[#This Row],[LgWin]] = "N", 0, " "))</f>
        <v>0</v>
      </c>
      <c r="R2596" t="s">
        <v>51</v>
      </c>
      <c r="S2596" s="5">
        <f>IF(Teams[[#This Row],[WSWin]]="Y", 1,
IF(Teams[[#This Row],[WSWin]] = "N", 0, " "))</f>
        <v>0</v>
      </c>
      <c r="T2596">
        <v>641</v>
      </c>
      <c r="U2596">
        <v>5491</v>
      </c>
      <c r="V2596">
        <v>1376</v>
      </c>
      <c r="W2596">
        <v>269</v>
      </c>
      <c r="X2596">
        <v>26</v>
      </c>
      <c r="Y2596">
        <v>117</v>
      </c>
      <c r="Z2596">
        <v>534</v>
      </c>
      <c r="AA2596">
        <v>1095</v>
      </c>
      <c r="AB2596">
        <v>81</v>
      </c>
      <c r="AC2596">
        <v>43</v>
      </c>
      <c r="AD2596">
        <v>67</v>
      </c>
      <c r="AE2596">
        <v>36</v>
      </c>
      <c r="AF2596">
        <v>825</v>
      </c>
      <c r="AG2596">
        <v>742</v>
      </c>
      <c r="AH2596">
        <v>4.66</v>
      </c>
      <c r="AI2596">
        <v>2</v>
      </c>
      <c r="AJ2596">
        <v>8</v>
      </c>
      <c r="AK2596">
        <v>28</v>
      </c>
      <c r="AL2596">
        <v>4302</v>
      </c>
      <c r="AM2596">
        <v>1496</v>
      </c>
      <c r="AN2596">
        <v>190</v>
      </c>
      <c r="AO2596">
        <v>588</v>
      </c>
      <c r="AP2596">
        <v>1063</v>
      </c>
      <c r="AQ2596">
        <v>123</v>
      </c>
      <c r="AR2596">
        <v>143</v>
      </c>
      <c r="AS2596">
        <v>0.98</v>
      </c>
      <c r="AT2596" t="s">
        <v>110</v>
      </c>
      <c r="AU2596" t="s">
        <v>637</v>
      </c>
      <c r="AV2596">
        <v>2320400</v>
      </c>
      <c r="AW2596">
        <v>99</v>
      </c>
      <c r="AX2596">
        <v>100</v>
      </c>
      <c r="AY2596" t="s">
        <v>398</v>
      </c>
      <c r="AZ2596" t="s">
        <v>551</v>
      </c>
      <c r="BA2596" t="s">
        <v>126</v>
      </c>
    </row>
    <row r="2597" spans="1:53" x14ac:dyDescent="0.55000000000000004">
      <c r="A2597">
        <v>2009</v>
      </c>
      <c r="B2597" s="5" t="b">
        <f>Teams[[#This Row],[yearID]]&gt;=1973</f>
        <v>1</v>
      </c>
      <c r="C2597" s="5" t="b">
        <f>Teams[[#This Row],[yearID]]&gt;=1903</f>
        <v>1</v>
      </c>
      <c r="D2597" t="s">
        <v>157</v>
      </c>
      <c r="E2597" t="s">
        <v>601</v>
      </c>
      <c r="F2597" t="s">
        <v>601</v>
      </c>
      <c r="G2597" s="5" t="str">
        <f>VLOOKUP(Teams[[#This Row],[franchID]],TeamsFranchises!$A$2:$D$121,2,FALSE)</f>
        <v>Arizona Diamondbacks</v>
      </c>
      <c r="H2597" t="s">
        <v>8</v>
      </c>
      <c r="I2597">
        <v>5</v>
      </c>
      <c r="J2597">
        <v>162</v>
      </c>
      <c r="K2597">
        <v>81</v>
      </c>
      <c r="L2597">
        <v>70</v>
      </c>
      <c r="M2597">
        <v>92</v>
      </c>
      <c r="N2597" t="s">
        <v>51</v>
      </c>
      <c r="O2597" t="s">
        <v>51</v>
      </c>
      <c r="P2597" t="s">
        <v>51</v>
      </c>
      <c r="Q2597" s="5">
        <f>IF(Teams[[#This Row],[LgWin]]="Y", 1,
IF(Teams[[#This Row],[LgWin]] = "N", 0, " "))</f>
        <v>0</v>
      </c>
      <c r="R2597" t="s">
        <v>51</v>
      </c>
      <c r="S2597" s="5">
        <f>IF(Teams[[#This Row],[WSWin]]="Y", 1,
IF(Teams[[#This Row],[WSWin]] = "N", 0, " "))</f>
        <v>0</v>
      </c>
      <c r="T2597">
        <v>720</v>
      </c>
      <c r="U2597">
        <v>5565</v>
      </c>
      <c r="V2597">
        <v>1408</v>
      </c>
      <c r="W2597">
        <v>307</v>
      </c>
      <c r="X2597">
        <v>45</v>
      </c>
      <c r="Y2597">
        <v>173</v>
      </c>
      <c r="Z2597">
        <v>571</v>
      </c>
      <c r="AA2597">
        <v>1298</v>
      </c>
      <c r="AB2597">
        <v>102</v>
      </c>
      <c r="AC2597">
        <v>40</v>
      </c>
      <c r="AD2597">
        <v>37</v>
      </c>
      <c r="AE2597">
        <v>41</v>
      </c>
      <c r="AF2597">
        <v>782</v>
      </c>
      <c r="AG2597">
        <v>711</v>
      </c>
      <c r="AH2597">
        <v>4.42</v>
      </c>
      <c r="AI2597">
        <v>4</v>
      </c>
      <c r="AJ2597">
        <v>12</v>
      </c>
      <c r="AK2597">
        <v>36</v>
      </c>
      <c r="AL2597">
        <v>4343</v>
      </c>
      <c r="AM2597">
        <v>1470</v>
      </c>
      <c r="AN2597">
        <v>168</v>
      </c>
      <c r="AO2597">
        <v>525</v>
      </c>
      <c r="AP2597">
        <v>1158</v>
      </c>
      <c r="AQ2597">
        <v>124</v>
      </c>
      <c r="AR2597">
        <v>133</v>
      </c>
      <c r="AS2597">
        <v>0.98</v>
      </c>
      <c r="AT2597" t="s">
        <v>602</v>
      </c>
      <c r="AU2597" t="s">
        <v>631</v>
      </c>
      <c r="AV2597">
        <v>2128765</v>
      </c>
      <c r="AW2597">
        <v>105</v>
      </c>
      <c r="AX2597">
        <v>106</v>
      </c>
      <c r="AY2597" t="s">
        <v>601</v>
      </c>
      <c r="AZ2597" t="s">
        <v>601</v>
      </c>
      <c r="BA2597" t="s">
        <v>601</v>
      </c>
    </row>
    <row r="2598" spans="1:53" x14ac:dyDescent="0.55000000000000004">
      <c r="A2598">
        <v>2009</v>
      </c>
      <c r="B2598" s="5" t="b">
        <f>Teams[[#This Row],[yearID]]&gt;=1973</f>
        <v>1</v>
      </c>
      <c r="C2598" s="5" t="b">
        <f>Teams[[#This Row],[yearID]]&gt;=1903</f>
        <v>1</v>
      </c>
      <c r="D2598" t="s">
        <v>157</v>
      </c>
      <c r="E2598" t="s">
        <v>159</v>
      </c>
      <c r="F2598" t="s">
        <v>159</v>
      </c>
      <c r="G2598" s="5" t="str">
        <f>VLOOKUP(Teams[[#This Row],[franchID]],TeamsFranchises!$A$2:$D$121,2,FALSE)</f>
        <v>Atlanta Braves</v>
      </c>
      <c r="H2598" t="s">
        <v>37</v>
      </c>
      <c r="I2598">
        <v>3</v>
      </c>
      <c r="J2598">
        <v>162</v>
      </c>
      <c r="K2598">
        <v>81</v>
      </c>
      <c r="L2598">
        <v>86</v>
      </c>
      <c r="M2598">
        <v>76</v>
      </c>
      <c r="N2598" t="s">
        <v>51</v>
      </c>
      <c r="O2598" t="s">
        <v>51</v>
      </c>
      <c r="P2598" t="s">
        <v>51</v>
      </c>
      <c r="Q2598" s="5">
        <f>IF(Teams[[#This Row],[LgWin]]="Y", 1,
IF(Teams[[#This Row],[LgWin]] = "N", 0, " "))</f>
        <v>0</v>
      </c>
      <c r="R2598" t="s">
        <v>51</v>
      </c>
      <c r="S2598" s="5">
        <f>IF(Teams[[#This Row],[WSWin]]="Y", 1,
IF(Teams[[#This Row],[WSWin]] = "N", 0, " "))</f>
        <v>0</v>
      </c>
      <c r="T2598">
        <v>735</v>
      </c>
      <c r="U2598">
        <v>5539</v>
      </c>
      <c r="V2598">
        <v>1459</v>
      </c>
      <c r="W2598">
        <v>300</v>
      </c>
      <c r="X2598">
        <v>20</v>
      </c>
      <c r="Y2598">
        <v>149</v>
      </c>
      <c r="Z2598">
        <v>602</v>
      </c>
      <c r="AA2598">
        <v>1064</v>
      </c>
      <c r="AB2598">
        <v>58</v>
      </c>
      <c r="AC2598">
        <v>26</v>
      </c>
      <c r="AD2598">
        <v>52</v>
      </c>
      <c r="AE2598">
        <v>47</v>
      </c>
      <c r="AF2598">
        <v>641</v>
      </c>
      <c r="AG2598">
        <v>581</v>
      </c>
      <c r="AH2598">
        <v>3.57</v>
      </c>
      <c r="AI2598">
        <v>3</v>
      </c>
      <c r="AJ2598">
        <v>10</v>
      </c>
      <c r="AK2598">
        <v>38</v>
      </c>
      <c r="AL2598">
        <v>4388</v>
      </c>
      <c r="AM2598">
        <v>1399</v>
      </c>
      <c r="AN2598">
        <v>119</v>
      </c>
      <c r="AO2598">
        <v>530</v>
      </c>
      <c r="AP2598">
        <v>1232</v>
      </c>
      <c r="AQ2598">
        <v>96</v>
      </c>
      <c r="AR2598">
        <v>159</v>
      </c>
      <c r="AS2598">
        <v>0.98499999999999999</v>
      </c>
      <c r="AT2598" t="s">
        <v>541</v>
      </c>
      <c r="AU2598" t="s">
        <v>597</v>
      </c>
      <c r="AV2598">
        <v>2373631</v>
      </c>
      <c r="AW2598">
        <v>99</v>
      </c>
      <c r="AX2598">
        <v>98</v>
      </c>
      <c r="AY2598" t="s">
        <v>159</v>
      </c>
      <c r="AZ2598" t="s">
        <v>159</v>
      </c>
      <c r="BA2598" t="s">
        <v>159</v>
      </c>
    </row>
    <row r="2599" spans="1:53" x14ac:dyDescent="0.55000000000000004">
      <c r="A2599">
        <v>2009</v>
      </c>
      <c r="B2599" s="5" t="b">
        <f>Teams[[#This Row],[yearID]]&gt;=1973</f>
        <v>1</v>
      </c>
      <c r="C2599" s="5" t="b">
        <f>Teams[[#This Row],[yearID]]&gt;=1903</f>
        <v>1</v>
      </c>
      <c r="D2599" t="s">
        <v>410</v>
      </c>
      <c r="E2599" t="s">
        <v>95</v>
      </c>
      <c r="F2599" t="s">
        <v>95</v>
      </c>
      <c r="G2599" s="5" t="str">
        <f>VLOOKUP(Teams[[#This Row],[franchID]],TeamsFranchises!$A$2:$D$121,2,FALSE)</f>
        <v>Baltimore Orioles</v>
      </c>
      <c r="H2599" t="s">
        <v>37</v>
      </c>
      <c r="I2599">
        <v>5</v>
      </c>
      <c r="J2599">
        <v>162</v>
      </c>
      <c r="K2599">
        <v>81</v>
      </c>
      <c r="L2599">
        <v>64</v>
      </c>
      <c r="M2599">
        <v>98</v>
      </c>
      <c r="N2599" t="s">
        <v>51</v>
      </c>
      <c r="O2599" t="s">
        <v>51</v>
      </c>
      <c r="P2599" t="s">
        <v>51</v>
      </c>
      <c r="Q2599" s="5">
        <f>IF(Teams[[#This Row],[LgWin]]="Y", 1,
IF(Teams[[#This Row],[LgWin]] = "N", 0, " "))</f>
        <v>0</v>
      </c>
      <c r="R2599" t="s">
        <v>51</v>
      </c>
      <c r="S2599" s="5">
        <f>IF(Teams[[#This Row],[WSWin]]="Y", 1,
IF(Teams[[#This Row],[WSWin]] = "N", 0, " "))</f>
        <v>0</v>
      </c>
      <c r="T2599">
        <v>741</v>
      </c>
      <c r="U2599">
        <v>5618</v>
      </c>
      <c r="V2599">
        <v>1508</v>
      </c>
      <c r="W2599">
        <v>307</v>
      </c>
      <c r="X2599">
        <v>19</v>
      </c>
      <c r="Y2599">
        <v>160</v>
      </c>
      <c r="Z2599">
        <v>517</v>
      </c>
      <c r="AA2599">
        <v>1013</v>
      </c>
      <c r="AB2599">
        <v>76</v>
      </c>
      <c r="AC2599">
        <v>37</v>
      </c>
      <c r="AD2599">
        <v>39</v>
      </c>
      <c r="AE2599">
        <v>46</v>
      </c>
      <c r="AF2599">
        <v>876</v>
      </c>
      <c r="AG2599">
        <v>817</v>
      </c>
      <c r="AH2599">
        <v>5.15</v>
      </c>
      <c r="AI2599">
        <v>2</v>
      </c>
      <c r="AJ2599">
        <v>3</v>
      </c>
      <c r="AK2599">
        <v>31</v>
      </c>
      <c r="AL2599">
        <v>4287</v>
      </c>
      <c r="AM2599">
        <v>1633</v>
      </c>
      <c r="AN2599">
        <v>218</v>
      </c>
      <c r="AO2599">
        <v>546</v>
      </c>
      <c r="AP2599">
        <v>933</v>
      </c>
      <c r="AQ2599">
        <v>90</v>
      </c>
      <c r="AR2599">
        <v>151</v>
      </c>
      <c r="AS2599">
        <v>0.98499999999999999</v>
      </c>
      <c r="AT2599" t="s">
        <v>218</v>
      </c>
      <c r="AU2599" t="s">
        <v>583</v>
      </c>
      <c r="AV2599">
        <v>1907163</v>
      </c>
      <c r="AW2599">
        <v>101</v>
      </c>
      <c r="AX2599">
        <v>102</v>
      </c>
      <c r="AY2599" t="s">
        <v>95</v>
      </c>
      <c r="AZ2599" t="s">
        <v>95</v>
      </c>
      <c r="BA2599" t="s">
        <v>95</v>
      </c>
    </row>
    <row r="2600" spans="1:53" x14ac:dyDescent="0.55000000000000004">
      <c r="A2600">
        <v>2009</v>
      </c>
      <c r="B2600" s="5" t="b">
        <f>Teams[[#This Row],[yearID]]&gt;=1973</f>
        <v>1</v>
      </c>
      <c r="C2600" s="5" t="b">
        <f>Teams[[#This Row],[yearID]]&gt;=1903</f>
        <v>1</v>
      </c>
      <c r="D2600" t="s">
        <v>410</v>
      </c>
      <c r="E2600" t="s">
        <v>54</v>
      </c>
      <c r="F2600" t="s">
        <v>54</v>
      </c>
      <c r="G2600" s="5" t="str">
        <f>VLOOKUP(Teams[[#This Row],[franchID]],TeamsFranchises!$A$2:$D$121,2,FALSE)</f>
        <v>Boston Red Sox</v>
      </c>
      <c r="H2600" t="s">
        <v>37</v>
      </c>
      <c r="I2600">
        <v>2</v>
      </c>
      <c r="J2600">
        <v>162</v>
      </c>
      <c r="K2600">
        <v>81</v>
      </c>
      <c r="L2600">
        <v>95</v>
      </c>
      <c r="M2600">
        <v>67</v>
      </c>
      <c r="N2600" t="s">
        <v>51</v>
      </c>
      <c r="O2600" t="s">
        <v>76</v>
      </c>
      <c r="P2600" t="s">
        <v>51</v>
      </c>
      <c r="Q2600" s="5">
        <f>IF(Teams[[#This Row],[LgWin]]="Y", 1,
IF(Teams[[#This Row],[LgWin]] = "N", 0, " "))</f>
        <v>0</v>
      </c>
      <c r="R2600" t="s">
        <v>51</v>
      </c>
      <c r="S2600" s="5">
        <f>IF(Teams[[#This Row],[WSWin]]="Y", 1,
IF(Teams[[#This Row],[WSWin]] = "N", 0, " "))</f>
        <v>0</v>
      </c>
      <c r="T2600">
        <v>872</v>
      </c>
      <c r="U2600">
        <v>5543</v>
      </c>
      <c r="V2600">
        <v>1495</v>
      </c>
      <c r="W2600">
        <v>335</v>
      </c>
      <c r="X2600">
        <v>25</v>
      </c>
      <c r="Y2600">
        <v>212</v>
      </c>
      <c r="Z2600">
        <v>659</v>
      </c>
      <c r="AA2600">
        <v>1120</v>
      </c>
      <c r="AB2600">
        <v>126</v>
      </c>
      <c r="AC2600">
        <v>39</v>
      </c>
      <c r="AD2600">
        <v>70</v>
      </c>
      <c r="AE2600">
        <v>51</v>
      </c>
      <c r="AF2600">
        <v>736</v>
      </c>
      <c r="AG2600">
        <v>695</v>
      </c>
      <c r="AH2600">
        <v>4.3499999999999996</v>
      </c>
      <c r="AI2600">
        <v>8</v>
      </c>
      <c r="AJ2600">
        <v>11</v>
      </c>
      <c r="AK2600">
        <v>41</v>
      </c>
      <c r="AL2600">
        <v>4310</v>
      </c>
      <c r="AM2600">
        <v>1494</v>
      </c>
      <c r="AN2600">
        <v>167</v>
      </c>
      <c r="AO2600">
        <v>530</v>
      </c>
      <c r="AP2600">
        <v>1230</v>
      </c>
      <c r="AQ2600">
        <v>82</v>
      </c>
      <c r="AR2600">
        <v>121</v>
      </c>
      <c r="AS2600">
        <v>0.98599999999999999</v>
      </c>
      <c r="AT2600" t="s">
        <v>441</v>
      </c>
      <c r="AU2600" t="s">
        <v>493</v>
      </c>
      <c r="AV2600">
        <v>3062699</v>
      </c>
      <c r="AW2600">
        <v>106</v>
      </c>
      <c r="AX2600">
        <v>105</v>
      </c>
      <c r="AY2600" t="s">
        <v>54</v>
      </c>
      <c r="AZ2600" t="s">
        <v>54</v>
      </c>
      <c r="BA2600" t="s">
        <v>54</v>
      </c>
    </row>
    <row r="2601" spans="1:53" x14ac:dyDescent="0.55000000000000004">
      <c r="A2601">
        <v>2009</v>
      </c>
      <c r="B2601" s="5" t="b">
        <f>Teams[[#This Row],[yearID]]&gt;=1973</f>
        <v>1</v>
      </c>
      <c r="C2601" s="5" t="b">
        <f>Teams[[#This Row],[yearID]]&gt;=1903</f>
        <v>1</v>
      </c>
      <c r="D2601" t="s">
        <v>410</v>
      </c>
      <c r="E2601" t="s">
        <v>415</v>
      </c>
      <c r="F2601" t="s">
        <v>416</v>
      </c>
      <c r="G2601" s="5" t="str">
        <f>VLOOKUP(Teams[[#This Row],[franchID]],TeamsFranchises!$A$2:$D$121,2,FALSE)</f>
        <v>Chicago White Sox</v>
      </c>
      <c r="H2601" t="s">
        <v>591</v>
      </c>
      <c r="I2601">
        <v>3</v>
      </c>
      <c r="J2601">
        <v>162</v>
      </c>
      <c r="K2601">
        <v>81</v>
      </c>
      <c r="L2601">
        <v>79</v>
      </c>
      <c r="M2601">
        <v>83</v>
      </c>
      <c r="N2601" t="s">
        <v>51</v>
      </c>
      <c r="O2601" t="s">
        <v>51</v>
      </c>
      <c r="P2601" t="s">
        <v>51</v>
      </c>
      <c r="Q2601" s="5">
        <f>IF(Teams[[#This Row],[LgWin]]="Y", 1,
IF(Teams[[#This Row],[LgWin]] = "N", 0, " "))</f>
        <v>0</v>
      </c>
      <c r="R2601" t="s">
        <v>51</v>
      </c>
      <c r="S2601" s="5">
        <f>IF(Teams[[#This Row],[WSWin]]="Y", 1,
IF(Teams[[#This Row],[WSWin]] = "N", 0, " "))</f>
        <v>0</v>
      </c>
      <c r="T2601">
        <v>724</v>
      </c>
      <c r="U2601">
        <v>5463</v>
      </c>
      <c r="V2601">
        <v>1410</v>
      </c>
      <c r="W2601">
        <v>246</v>
      </c>
      <c r="X2601">
        <v>20</v>
      </c>
      <c r="Y2601">
        <v>184</v>
      </c>
      <c r="Z2601">
        <v>534</v>
      </c>
      <c r="AA2601">
        <v>1022</v>
      </c>
      <c r="AB2601">
        <v>113</v>
      </c>
      <c r="AC2601">
        <v>49</v>
      </c>
      <c r="AD2601">
        <v>62</v>
      </c>
      <c r="AE2601">
        <v>39</v>
      </c>
      <c r="AF2601">
        <v>732</v>
      </c>
      <c r="AG2601">
        <v>663</v>
      </c>
      <c r="AH2601">
        <v>4.1399999999999997</v>
      </c>
      <c r="AI2601">
        <v>4</v>
      </c>
      <c r="AJ2601">
        <v>11</v>
      </c>
      <c r="AK2601">
        <v>36</v>
      </c>
      <c r="AL2601">
        <v>4319</v>
      </c>
      <c r="AM2601">
        <v>1438</v>
      </c>
      <c r="AN2601">
        <v>169</v>
      </c>
      <c r="AO2601">
        <v>507</v>
      </c>
      <c r="AP2601">
        <v>1119</v>
      </c>
      <c r="AQ2601">
        <v>113</v>
      </c>
      <c r="AR2601">
        <v>158</v>
      </c>
      <c r="AS2601">
        <v>0.98099999999999998</v>
      </c>
      <c r="AT2601" t="s">
        <v>417</v>
      </c>
      <c r="AU2601" t="s">
        <v>617</v>
      </c>
      <c r="AV2601">
        <v>2284163</v>
      </c>
      <c r="AW2601">
        <v>105</v>
      </c>
      <c r="AX2601">
        <v>105</v>
      </c>
      <c r="AY2601" t="s">
        <v>416</v>
      </c>
      <c r="AZ2601" t="s">
        <v>415</v>
      </c>
      <c r="BA2601" t="s">
        <v>415</v>
      </c>
    </row>
    <row r="2602" spans="1:53" x14ac:dyDescent="0.55000000000000004">
      <c r="A2602">
        <v>2009</v>
      </c>
      <c r="B2602" s="5" t="b">
        <f>Teams[[#This Row],[yearID]]&gt;=1973</f>
        <v>1</v>
      </c>
      <c r="C2602" s="5" t="b">
        <f>Teams[[#This Row],[yearID]]&gt;=1903</f>
        <v>1</v>
      </c>
      <c r="D2602" t="s">
        <v>157</v>
      </c>
      <c r="E2602" t="s">
        <v>161</v>
      </c>
      <c r="F2602" t="s">
        <v>162</v>
      </c>
      <c r="G2602" s="5" t="str">
        <f>VLOOKUP(Teams[[#This Row],[franchID]],TeamsFranchises!$A$2:$D$121,2,FALSE)</f>
        <v>Chicago Cubs</v>
      </c>
      <c r="H2602" t="s">
        <v>591</v>
      </c>
      <c r="I2602">
        <v>2</v>
      </c>
      <c r="J2602">
        <v>161</v>
      </c>
      <c r="K2602">
        <v>80</v>
      </c>
      <c r="L2602">
        <v>83</v>
      </c>
      <c r="M2602">
        <v>78</v>
      </c>
      <c r="N2602" t="s">
        <v>51</v>
      </c>
      <c r="O2602" t="s">
        <v>51</v>
      </c>
      <c r="P2602" t="s">
        <v>51</v>
      </c>
      <c r="Q2602" s="5">
        <f>IF(Teams[[#This Row],[LgWin]]="Y", 1,
IF(Teams[[#This Row],[LgWin]] = "N", 0, " "))</f>
        <v>0</v>
      </c>
      <c r="R2602" t="s">
        <v>51</v>
      </c>
      <c r="S2602" s="5">
        <f>IF(Teams[[#This Row],[WSWin]]="Y", 1,
IF(Teams[[#This Row],[WSWin]] = "N", 0, " "))</f>
        <v>0</v>
      </c>
      <c r="T2602">
        <v>707</v>
      </c>
      <c r="U2602">
        <v>5486</v>
      </c>
      <c r="V2602">
        <v>1398</v>
      </c>
      <c r="W2602">
        <v>293</v>
      </c>
      <c r="X2602">
        <v>29</v>
      </c>
      <c r="Y2602">
        <v>161</v>
      </c>
      <c r="Z2602">
        <v>592</v>
      </c>
      <c r="AA2602">
        <v>1185</v>
      </c>
      <c r="AB2602">
        <v>56</v>
      </c>
      <c r="AC2602">
        <v>34</v>
      </c>
      <c r="AD2602">
        <v>59</v>
      </c>
      <c r="AE2602">
        <v>42</v>
      </c>
      <c r="AF2602">
        <v>672</v>
      </c>
      <c r="AG2602">
        <v>616</v>
      </c>
      <c r="AH2602">
        <v>3.84</v>
      </c>
      <c r="AI2602">
        <v>3</v>
      </c>
      <c r="AJ2602">
        <v>8</v>
      </c>
      <c r="AK2602">
        <v>40</v>
      </c>
      <c r="AL2602">
        <v>4336</v>
      </c>
      <c r="AM2602">
        <v>1329</v>
      </c>
      <c r="AN2602">
        <v>160</v>
      </c>
      <c r="AO2602">
        <v>586</v>
      </c>
      <c r="AP2602">
        <v>1272</v>
      </c>
      <c r="AQ2602">
        <v>105</v>
      </c>
      <c r="AR2602">
        <v>144</v>
      </c>
      <c r="AS2602">
        <v>0.98299999999999998</v>
      </c>
      <c r="AT2602" t="s">
        <v>434</v>
      </c>
      <c r="AU2602" t="s">
        <v>473</v>
      </c>
      <c r="AV2602">
        <v>3168859</v>
      </c>
      <c r="AW2602">
        <v>107</v>
      </c>
      <c r="AX2602">
        <v>106</v>
      </c>
      <c r="AY2602" t="s">
        <v>162</v>
      </c>
      <c r="AZ2602" t="s">
        <v>161</v>
      </c>
      <c r="BA2602" t="s">
        <v>161</v>
      </c>
    </row>
    <row r="2603" spans="1:53" x14ac:dyDescent="0.55000000000000004">
      <c r="A2603">
        <v>2009</v>
      </c>
      <c r="B2603" s="5" t="b">
        <f>Teams[[#This Row],[yearID]]&gt;=1973</f>
        <v>1</v>
      </c>
      <c r="C2603" s="5" t="b">
        <f>Teams[[#This Row],[yearID]]&gt;=1903</f>
        <v>1</v>
      </c>
      <c r="D2603" t="s">
        <v>157</v>
      </c>
      <c r="E2603" t="s">
        <v>167</v>
      </c>
      <c r="F2603" t="s">
        <v>167</v>
      </c>
      <c r="G2603" s="5" t="str">
        <f>VLOOKUP(Teams[[#This Row],[franchID]],TeamsFranchises!$A$2:$D$121,2,FALSE)</f>
        <v>Cincinnati Reds</v>
      </c>
      <c r="H2603" t="s">
        <v>591</v>
      </c>
      <c r="I2603">
        <v>4</v>
      </c>
      <c r="J2603">
        <v>162</v>
      </c>
      <c r="K2603">
        <v>81</v>
      </c>
      <c r="L2603">
        <v>78</v>
      </c>
      <c r="M2603">
        <v>84</v>
      </c>
      <c r="N2603" t="s">
        <v>51</v>
      </c>
      <c r="O2603" t="s">
        <v>51</v>
      </c>
      <c r="P2603" t="s">
        <v>51</v>
      </c>
      <c r="Q2603" s="5">
        <f>IF(Teams[[#This Row],[LgWin]]="Y", 1,
IF(Teams[[#This Row],[LgWin]] = "N", 0, " "))</f>
        <v>0</v>
      </c>
      <c r="R2603" t="s">
        <v>51</v>
      </c>
      <c r="S2603" s="5">
        <f>IF(Teams[[#This Row],[WSWin]]="Y", 1,
IF(Teams[[#This Row],[WSWin]] = "N", 0, " "))</f>
        <v>0</v>
      </c>
      <c r="T2603">
        <v>673</v>
      </c>
      <c r="U2603">
        <v>5462</v>
      </c>
      <c r="V2603">
        <v>1349</v>
      </c>
      <c r="W2603">
        <v>280</v>
      </c>
      <c r="X2603">
        <v>25</v>
      </c>
      <c r="Y2603">
        <v>158</v>
      </c>
      <c r="Z2603">
        <v>531</v>
      </c>
      <c r="AA2603">
        <v>1129</v>
      </c>
      <c r="AB2603">
        <v>96</v>
      </c>
      <c r="AC2603">
        <v>40</v>
      </c>
      <c r="AD2603">
        <v>53</v>
      </c>
      <c r="AE2603">
        <v>41</v>
      </c>
      <c r="AF2603">
        <v>723</v>
      </c>
      <c r="AG2603">
        <v>677</v>
      </c>
      <c r="AH2603">
        <v>4.18</v>
      </c>
      <c r="AI2603">
        <v>6</v>
      </c>
      <c r="AJ2603">
        <v>12</v>
      </c>
      <c r="AK2603">
        <v>41</v>
      </c>
      <c r="AL2603">
        <v>4375</v>
      </c>
      <c r="AM2603">
        <v>1420</v>
      </c>
      <c r="AN2603">
        <v>188</v>
      </c>
      <c r="AO2603">
        <v>577</v>
      </c>
      <c r="AP2603">
        <v>1069</v>
      </c>
      <c r="AQ2603">
        <v>89</v>
      </c>
      <c r="AR2603">
        <v>161</v>
      </c>
      <c r="AS2603">
        <v>0.98499999999999999</v>
      </c>
      <c r="AT2603" t="s">
        <v>165</v>
      </c>
      <c r="AU2603" t="s">
        <v>618</v>
      </c>
      <c r="AV2603">
        <v>1747919</v>
      </c>
      <c r="AW2603">
        <v>100</v>
      </c>
      <c r="AX2603">
        <v>100</v>
      </c>
      <c r="AY2603" t="s">
        <v>167</v>
      </c>
      <c r="AZ2603" t="s">
        <v>167</v>
      </c>
      <c r="BA2603" t="s">
        <v>167</v>
      </c>
    </row>
    <row r="2604" spans="1:53" x14ac:dyDescent="0.55000000000000004">
      <c r="A2604">
        <v>2009</v>
      </c>
      <c r="B2604" s="5" t="b">
        <f>Teams[[#This Row],[yearID]]&gt;=1973</f>
        <v>1</v>
      </c>
      <c r="C2604" s="5" t="b">
        <f>Teams[[#This Row],[yearID]]&gt;=1903</f>
        <v>1</v>
      </c>
      <c r="D2604" t="s">
        <v>410</v>
      </c>
      <c r="E2604" t="s">
        <v>64</v>
      </c>
      <c r="F2604" t="s">
        <v>64</v>
      </c>
      <c r="G2604" s="5" t="str">
        <f>VLOOKUP(Teams[[#This Row],[franchID]],TeamsFranchises!$A$2:$D$121,2,FALSE)</f>
        <v>Cleveland Indians</v>
      </c>
      <c r="H2604" t="s">
        <v>591</v>
      </c>
      <c r="I2604">
        <v>4</v>
      </c>
      <c r="J2604">
        <v>162</v>
      </c>
      <c r="K2604">
        <v>81</v>
      </c>
      <c r="L2604">
        <v>65</v>
      </c>
      <c r="M2604">
        <v>97</v>
      </c>
      <c r="N2604" t="s">
        <v>51</v>
      </c>
      <c r="O2604" t="s">
        <v>51</v>
      </c>
      <c r="P2604" t="s">
        <v>51</v>
      </c>
      <c r="Q2604" s="5">
        <f>IF(Teams[[#This Row],[LgWin]]="Y", 1,
IF(Teams[[#This Row],[LgWin]] = "N", 0, " "))</f>
        <v>0</v>
      </c>
      <c r="R2604" t="s">
        <v>51</v>
      </c>
      <c r="S2604" s="5">
        <f>IF(Teams[[#This Row],[WSWin]]="Y", 1,
IF(Teams[[#This Row],[WSWin]] = "N", 0, " "))</f>
        <v>0</v>
      </c>
      <c r="T2604">
        <v>773</v>
      </c>
      <c r="U2604">
        <v>5568</v>
      </c>
      <c r="V2604">
        <v>1468</v>
      </c>
      <c r="W2604">
        <v>314</v>
      </c>
      <c r="X2604">
        <v>28</v>
      </c>
      <c r="Y2604">
        <v>161</v>
      </c>
      <c r="Z2604">
        <v>582</v>
      </c>
      <c r="AA2604">
        <v>1211</v>
      </c>
      <c r="AB2604">
        <v>84</v>
      </c>
      <c r="AC2604">
        <v>31</v>
      </c>
      <c r="AD2604">
        <v>81</v>
      </c>
      <c r="AE2604">
        <v>50</v>
      </c>
      <c r="AF2604">
        <v>865</v>
      </c>
      <c r="AG2604">
        <v>806</v>
      </c>
      <c r="AH2604">
        <v>5.0599999999999996</v>
      </c>
      <c r="AI2604">
        <v>5</v>
      </c>
      <c r="AJ2604">
        <v>6</v>
      </c>
      <c r="AK2604">
        <v>25</v>
      </c>
      <c r="AL2604">
        <v>4302</v>
      </c>
      <c r="AM2604">
        <v>1570</v>
      </c>
      <c r="AN2604">
        <v>183</v>
      </c>
      <c r="AO2604">
        <v>598</v>
      </c>
      <c r="AP2604">
        <v>986</v>
      </c>
      <c r="AQ2604">
        <v>97</v>
      </c>
      <c r="AR2604">
        <v>170</v>
      </c>
      <c r="AS2604">
        <v>0.98399999999999999</v>
      </c>
      <c r="AT2604" t="s">
        <v>487</v>
      </c>
      <c r="AU2604" t="s">
        <v>592</v>
      </c>
      <c r="AV2604">
        <v>1766242</v>
      </c>
      <c r="AW2604">
        <v>95</v>
      </c>
      <c r="AX2604">
        <v>95</v>
      </c>
      <c r="AY2604" t="s">
        <v>64</v>
      </c>
      <c r="AZ2604" t="s">
        <v>64</v>
      </c>
      <c r="BA2604" t="s">
        <v>64</v>
      </c>
    </row>
    <row r="2605" spans="1:53" x14ac:dyDescent="0.55000000000000004">
      <c r="A2605">
        <v>2009</v>
      </c>
      <c r="B2605" s="5" t="b">
        <f>Teams[[#This Row],[yearID]]&gt;=1973</f>
        <v>1</v>
      </c>
      <c r="C2605" s="5" t="b">
        <f>Teams[[#This Row],[yearID]]&gt;=1903</f>
        <v>1</v>
      </c>
      <c r="D2605" t="s">
        <v>157</v>
      </c>
      <c r="E2605" t="s">
        <v>241</v>
      </c>
      <c r="F2605" t="s">
        <v>241</v>
      </c>
      <c r="G2605" s="5" t="str">
        <f>VLOOKUP(Teams[[#This Row],[franchID]],TeamsFranchises!$A$2:$D$121,2,FALSE)</f>
        <v>Colorado Rockies</v>
      </c>
      <c r="H2605" t="s">
        <v>8</v>
      </c>
      <c r="I2605">
        <v>2</v>
      </c>
      <c r="J2605">
        <v>162</v>
      </c>
      <c r="K2605">
        <v>81</v>
      </c>
      <c r="L2605">
        <v>92</v>
      </c>
      <c r="M2605">
        <v>70</v>
      </c>
      <c r="N2605" t="s">
        <v>51</v>
      </c>
      <c r="O2605" t="s">
        <v>76</v>
      </c>
      <c r="P2605" t="s">
        <v>51</v>
      </c>
      <c r="Q2605" s="5">
        <f>IF(Teams[[#This Row],[LgWin]]="Y", 1,
IF(Teams[[#This Row],[LgWin]] = "N", 0, " "))</f>
        <v>0</v>
      </c>
      <c r="R2605" t="s">
        <v>51</v>
      </c>
      <c r="S2605" s="5">
        <f>IF(Teams[[#This Row],[WSWin]]="Y", 1,
IF(Teams[[#This Row],[WSWin]] = "N", 0, " "))</f>
        <v>0</v>
      </c>
      <c r="T2605">
        <v>804</v>
      </c>
      <c r="U2605">
        <v>5398</v>
      </c>
      <c r="V2605">
        <v>1408</v>
      </c>
      <c r="W2605">
        <v>300</v>
      </c>
      <c r="X2605">
        <v>50</v>
      </c>
      <c r="Y2605">
        <v>190</v>
      </c>
      <c r="Z2605">
        <v>660</v>
      </c>
      <c r="AA2605">
        <v>1277</v>
      </c>
      <c r="AB2605">
        <v>106</v>
      </c>
      <c r="AC2605">
        <v>55</v>
      </c>
      <c r="AD2605">
        <v>47</v>
      </c>
      <c r="AE2605">
        <v>60</v>
      </c>
      <c r="AF2605">
        <v>715</v>
      </c>
      <c r="AG2605">
        <v>675</v>
      </c>
      <c r="AH2605">
        <v>4.22</v>
      </c>
      <c r="AI2605">
        <v>5</v>
      </c>
      <c r="AJ2605">
        <v>7</v>
      </c>
      <c r="AK2605">
        <v>45</v>
      </c>
      <c r="AL2605">
        <v>4315</v>
      </c>
      <c r="AM2605">
        <v>1427</v>
      </c>
      <c r="AN2605">
        <v>141</v>
      </c>
      <c r="AO2605">
        <v>528</v>
      </c>
      <c r="AP2605">
        <v>1154</v>
      </c>
      <c r="AQ2605">
        <v>87</v>
      </c>
      <c r="AR2605">
        <v>146</v>
      </c>
      <c r="AS2605">
        <v>0.98599999999999999</v>
      </c>
      <c r="AT2605" t="s">
        <v>584</v>
      </c>
      <c r="AU2605" t="s">
        <v>594</v>
      </c>
      <c r="AV2605">
        <v>2665080</v>
      </c>
      <c r="AW2605">
        <v>112</v>
      </c>
      <c r="AX2605">
        <v>112</v>
      </c>
      <c r="AY2605" t="s">
        <v>241</v>
      </c>
      <c r="AZ2605" t="s">
        <v>241</v>
      </c>
      <c r="BA2605" t="s">
        <v>241</v>
      </c>
    </row>
    <row r="2606" spans="1:53" x14ac:dyDescent="0.55000000000000004">
      <c r="A2606">
        <v>2009</v>
      </c>
      <c r="B2606" s="5" t="b">
        <f>Teams[[#This Row],[yearID]]&gt;=1973</f>
        <v>1</v>
      </c>
      <c r="C2606" s="5" t="b">
        <f>Teams[[#This Row],[yearID]]&gt;=1903</f>
        <v>1</v>
      </c>
      <c r="D2606" t="s">
        <v>410</v>
      </c>
      <c r="E2606" t="s">
        <v>419</v>
      </c>
      <c r="F2606" t="s">
        <v>419</v>
      </c>
      <c r="G2606" s="5" t="str">
        <f>VLOOKUP(Teams[[#This Row],[franchID]],TeamsFranchises!$A$2:$D$121,2,FALSE)</f>
        <v>Detroit Tigers</v>
      </c>
      <c r="H2606" t="s">
        <v>591</v>
      </c>
      <c r="I2606">
        <v>2</v>
      </c>
      <c r="J2606">
        <v>163</v>
      </c>
      <c r="K2606">
        <v>81</v>
      </c>
      <c r="L2606">
        <v>86</v>
      </c>
      <c r="M2606">
        <v>77</v>
      </c>
      <c r="N2606" t="s">
        <v>51</v>
      </c>
      <c r="O2606" t="s">
        <v>51</v>
      </c>
      <c r="P2606" t="s">
        <v>51</v>
      </c>
      <c r="Q2606" s="5">
        <f>IF(Teams[[#This Row],[LgWin]]="Y", 1,
IF(Teams[[#This Row],[LgWin]] = "N", 0, " "))</f>
        <v>0</v>
      </c>
      <c r="R2606" t="s">
        <v>51</v>
      </c>
      <c r="S2606" s="5">
        <f>IF(Teams[[#This Row],[WSWin]]="Y", 1,
IF(Teams[[#This Row],[WSWin]] = "N", 0, " "))</f>
        <v>0</v>
      </c>
      <c r="T2606">
        <v>743</v>
      </c>
      <c r="U2606">
        <v>5540</v>
      </c>
      <c r="V2606">
        <v>1443</v>
      </c>
      <c r="W2606">
        <v>245</v>
      </c>
      <c r="X2606">
        <v>35</v>
      </c>
      <c r="Y2606">
        <v>183</v>
      </c>
      <c r="Z2606">
        <v>540</v>
      </c>
      <c r="AA2606">
        <v>1114</v>
      </c>
      <c r="AB2606">
        <v>72</v>
      </c>
      <c r="AC2606">
        <v>33</v>
      </c>
      <c r="AD2606">
        <v>61</v>
      </c>
      <c r="AE2606">
        <v>39</v>
      </c>
      <c r="AF2606">
        <v>745</v>
      </c>
      <c r="AG2606">
        <v>690</v>
      </c>
      <c r="AH2606">
        <v>4.29</v>
      </c>
      <c r="AI2606">
        <v>4</v>
      </c>
      <c r="AJ2606">
        <v>9</v>
      </c>
      <c r="AK2606">
        <v>42</v>
      </c>
      <c r="AL2606">
        <v>4341</v>
      </c>
      <c r="AM2606">
        <v>1449</v>
      </c>
      <c r="AN2606">
        <v>182</v>
      </c>
      <c r="AO2606">
        <v>594</v>
      </c>
      <c r="AP2606">
        <v>1102</v>
      </c>
      <c r="AQ2606">
        <v>88</v>
      </c>
      <c r="AR2606">
        <v>164</v>
      </c>
      <c r="AS2606">
        <v>0.98499999999999999</v>
      </c>
      <c r="AT2606" t="s">
        <v>420</v>
      </c>
      <c r="AU2606" t="s">
        <v>610</v>
      </c>
      <c r="AV2606">
        <v>2567165</v>
      </c>
      <c r="AW2606">
        <v>101</v>
      </c>
      <c r="AX2606">
        <v>102</v>
      </c>
      <c r="AY2606" t="s">
        <v>419</v>
      </c>
      <c r="AZ2606" t="s">
        <v>419</v>
      </c>
      <c r="BA2606" t="s">
        <v>419</v>
      </c>
    </row>
    <row r="2607" spans="1:53" x14ac:dyDescent="0.55000000000000004">
      <c r="A2607">
        <v>2009</v>
      </c>
      <c r="B2607" s="5" t="b">
        <f>Teams[[#This Row],[yearID]]&gt;=1973</f>
        <v>1</v>
      </c>
      <c r="C2607" s="5" t="b">
        <f>Teams[[#This Row],[yearID]]&gt;=1903</f>
        <v>1</v>
      </c>
      <c r="D2607" t="s">
        <v>157</v>
      </c>
      <c r="E2607" t="s">
        <v>586</v>
      </c>
      <c r="F2607" t="s">
        <v>587</v>
      </c>
      <c r="G2607" s="5" t="str">
        <f>VLOOKUP(Teams[[#This Row],[franchID]],TeamsFranchises!$A$2:$D$121,2,FALSE)</f>
        <v>Florida Marlins</v>
      </c>
      <c r="H2607" t="s">
        <v>37</v>
      </c>
      <c r="I2607">
        <v>2</v>
      </c>
      <c r="J2607">
        <v>162</v>
      </c>
      <c r="K2607">
        <v>81</v>
      </c>
      <c r="L2607">
        <v>87</v>
      </c>
      <c r="M2607">
        <v>75</v>
      </c>
      <c r="N2607" t="s">
        <v>51</v>
      </c>
      <c r="O2607" t="s">
        <v>51</v>
      </c>
      <c r="P2607" t="s">
        <v>51</v>
      </c>
      <c r="Q2607" s="5">
        <f>IF(Teams[[#This Row],[LgWin]]="Y", 1,
IF(Teams[[#This Row],[LgWin]] = "N", 0, " "))</f>
        <v>0</v>
      </c>
      <c r="R2607" t="s">
        <v>51</v>
      </c>
      <c r="S2607" s="5">
        <f>IF(Teams[[#This Row],[WSWin]]="Y", 1,
IF(Teams[[#This Row],[WSWin]] = "N", 0, " "))</f>
        <v>0</v>
      </c>
      <c r="T2607">
        <v>772</v>
      </c>
      <c r="U2607">
        <v>5572</v>
      </c>
      <c r="V2607">
        <v>1493</v>
      </c>
      <c r="W2607">
        <v>296</v>
      </c>
      <c r="X2607">
        <v>25</v>
      </c>
      <c r="Y2607">
        <v>159</v>
      </c>
      <c r="Z2607">
        <v>568</v>
      </c>
      <c r="AA2607">
        <v>1226</v>
      </c>
      <c r="AB2607">
        <v>75</v>
      </c>
      <c r="AC2607">
        <v>35</v>
      </c>
      <c r="AD2607">
        <v>63</v>
      </c>
      <c r="AE2607">
        <v>39</v>
      </c>
      <c r="AF2607">
        <v>766</v>
      </c>
      <c r="AG2607">
        <v>690</v>
      </c>
      <c r="AH2607">
        <v>4.29</v>
      </c>
      <c r="AI2607">
        <v>5</v>
      </c>
      <c r="AJ2607">
        <v>5</v>
      </c>
      <c r="AK2607">
        <v>45</v>
      </c>
      <c r="AL2607">
        <v>4339</v>
      </c>
      <c r="AM2607">
        <v>1425</v>
      </c>
      <c r="AN2607">
        <v>160</v>
      </c>
      <c r="AO2607">
        <v>601</v>
      </c>
      <c r="AP2607">
        <v>1248</v>
      </c>
      <c r="AQ2607">
        <v>106</v>
      </c>
      <c r="AR2607">
        <v>129</v>
      </c>
      <c r="AS2607">
        <v>0.98199999999999998</v>
      </c>
      <c r="AT2607" t="s">
        <v>588</v>
      </c>
      <c r="AU2607" t="s">
        <v>625</v>
      </c>
      <c r="AV2607">
        <v>1464109</v>
      </c>
      <c r="AW2607">
        <v>102</v>
      </c>
      <c r="AX2607">
        <v>102</v>
      </c>
      <c r="AY2607" t="s">
        <v>587</v>
      </c>
      <c r="AZ2607" t="s">
        <v>586</v>
      </c>
      <c r="BA2607" t="s">
        <v>586</v>
      </c>
    </row>
    <row r="2608" spans="1:53" x14ac:dyDescent="0.55000000000000004">
      <c r="A2608">
        <v>2009</v>
      </c>
      <c r="B2608" s="5" t="b">
        <f>Teams[[#This Row],[yearID]]&gt;=1973</f>
        <v>1</v>
      </c>
      <c r="C2608" s="5" t="b">
        <f>Teams[[#This Row],[yearID]]&gt;=1903</f>
        <v>1</v>
      </c>
      <c r="D2608" t="s">
        <v>157</v>
      </c>
      <c r="E2608" t="s">
        <v>528</v>
      </c>
      <c r="F2608" t="s">
        <v>528</v>
      </c>
      <c r="G2608" s="5" t="str">
        <f>VLOOKUP(Teams[[#This Row],[franchID]],TeamsFranchises!$A$2:$D$121,2,FALSE)</f>
        <v>Houston Astros</v>
      </c>
      <c r="H2608" t="s">
        <v>591</v>
      </c>
      <c r="I2608">
        <v>5</v>
      </c>
      <c r="J2608">
        <v>162</v>
      </c>
      <c r="K2608">
        <v>81</v>
      </c>
      <c r="L2608">
        <v>74</v>
      </c>
      <c r="M2608">
        <v>88</v>
      </c>
      <c r="N2608" t="s">
        <v>51</v>
      </c>
      <c r="O2608" t="s">
        <v>51</v>
      </c>
      <c r="P2608" t="s">
        <v>51</v>
      </c>
      <c r="Q2608" s="5">
        <f>IF(Teams[[#This Row],[LgWin]]="Y", 1,
IF(Teams[[#This Row],[LgWin]] = "N", 0, " "))</f>
        <v>0</v>
      </c>
      <c r="R2608" t="s">
        <v>51</v>
      </c>
      <c r="S2608" s="5">
        <f>IF(Teams[[#This Row],[WSWin]]="Y", 1,
IF(Teams[[#This Row],[WSWin]] = "N", 0, " "))</f>
        <v>0</v>
      </c>
      <c r="T2608">
        <v>643</v>
      </c>
      <c r="U2608">
        <v>5436</v>
      </c>
      <c r="V2608">
        <v>1415</v>
      </c>
      <c r="W2608">
        <v>270</v>
      </c>
      <c r="X2608">
        <v>32</v>
      </c>
      <c r="Y2608">
        <v>142</v>
      </c>
      <c r="Z2608">
        <v>448</v>
      </c>
      <c r="AA2608">
        <v>990</v>
      </c>
      <c r="AB2608">
        <v>113</v>
      </c>
      <c r="AC2608">
        <v>44</v>
      </c>
      <c r="AD2608">
        <v>43</v>
      </c>
      <c r="AE2608">
        <v>45</v>
      </c>
      <c r="AF2608">
        <v>770</v>
      </c>
      <c r="AG2608">
        <v>722</v>
      </c>
      <c r="AH2608">
        <v>4.54</v>
      </c>
      <c r="AI2608">
        <v>5</v>
      </c>
      <c r="AJ2608">
        <v>10</v>
      </c>
      <c r="AK2608">
        <v>39</v>
      </c>
      <c r="AL2608">
        <v>4290</v>
      </c>
      <c r="AM2608">
        <v>1521</v>
      </c>
      <c r="AN2608">
        <v>176</v>
      </c>
      <c r="AO2608">
        <v>546</v>
      </c>
      <c r="AP2608">
        <v>1144</v>
      </c>
      <c r="AQ2608">
        <v>78</v>
      </c>
      <c r="AR2608">
        <v>161</v>
      </c>
      <c r="AS2608">
        <v>0.98699999999999999</v>
      </c>
      <c r="AT2608" t="s">
        <v>539</v>
      </c>
      <c r="AU2608" t="s">
        <v>616</v>
      </c>
      <c r="AV2608">
        <v>2521076</v>
      </c>
      <c r="AW2608">
        <v>98</v>
      </c>
      <c r="AX2608">
        <v>98</v>
      </c>
      <c r="AY2608" t="s">
        <v>528</v>
      </c>
      <c r="AZ2608" t="s">
        <v>528</v>
      </c>
      <c r="BA2608" t="s">
        <v>528</v>
      </c>
    </row>
    <row r="2609" spans="1:53" x14ac:dyDescent="0.55000000000000004">
      <c r="A2609">
        <v>2009</v>
      </c>
      <c r="B2609" s="5" t="b">
        <f>Teams[[#This Row],[yearID]]&gt;=1973</f>
        <v>1</v>
      </c>
      <c r="C2609" s="5" t="b">
        <f>Teams[[#This Row],[yearID]]&gt;=1903</f>
        <v>1</v>
      </c>
      <c r="D2609" t="s">
        <v>410</v>
      </c>
      <c r="E2609" t="s">
        <v>509</v>
      </c>
      <c r="F2609" t="s">
        <v>548</v>
      </c>
      <c r="G2609" s="5" t="str">
        <f>VLOOKUP(Teams[[#This Row],[franchID]],TeamsFranchises!$A$2:$D$121,2,FALSE)</f>
        <v>Kansas City Royals</v>
      </c>
      <c r="H2609" t="s">
        <v>591</v>
      </c>
      <c r="I2609">
        <v>4</v>
      </c>
      <c r="J2609">
        <v>162</v>
      </c>
      <c r="K2609">
        <v>81</v>
      </c>
      <c r="L2609">
        <v>65</v>
      </c>
      <c r="M2609">
        <v>97</v>
      </c>
      <c r="N2609" t="s">
        <v>51</v>
      </c>
      <c r="O2609" t="s">
        <v>51</v>
      </c>
      <c r="P2609" t="s">
        <v>51</v>
      </c>
      <c r="Q2609" s="5">
        <f>IF(Teams[[#This Row],[LgWin]]="Y", 1,
IF(Teams[[#This Row],[LgWin]] = "N", 0, " "))</f>
        <v>0</v>
      </c>
      <c r="R2609" t="s">
        <v>51</v>
      </c>
      <c r="S2609" s="5">
        <f>IF(Teams[[#This Row],[WSWin]]="Y", 1,
IF(Teams[[#This Row],[WSWin]] = "N", 0, " "))</f>
        <v>0</v>
      </c>
      <c r="T2609">
        <v>686</v>
      </c>
      <c r="U2609">
        <v>5532</v>
      </c>
      <c r="V2609">
        <v>1432</v>
      </c>
      <c r="W2609">
        <v>276</v>
      </c>
      <c r="X2609">
        <v>51</v>
      </c>
      <c r="Y2609">
        <v>144</v>
      </c>
      <c r="Z2609">
        <v>457</v>
      </c>
      <c r="AA2609">
        <v>1091</v>
      </c>
      <c r="AB2609">
        <v>88</v>
      </c>
      <c r="AC2609">
        <v>29</v>
      </c>
      <c r="AD2609">
        <v>42</v>
      </c>
      <c r="AE2609">
        <v>32</v>
      </c>
      <c r="AF2609">
        <v>842</v>
      </c>
      <c r="AG2609">
        <v>765</v>
      </c>
      <c r="AH2609">
        <v>4.83</v>
      </c>
      <c r="AI2609">
        <v>10</v>
      </c>
      <c r="AJ2609">
        <v>9</v>
      </c>
      <c r="AK2609">
        <v>34</v>
      </c>
      <c r="AL2609">
        <v>4278</v>
      </c>
      <c r="AM2609">
        <v>1486</v>
      </c>
      <c r="AN2609">
        <v>166</v>
      </c>
      <c r="AO2609">
        <v>600</v>
      </c>
      <c r="AP2609">
        <v>1153</v>
      </c>
      <c r="AQ2609">
        <v>117</v>
      </c>
      <c r="AR2609">
        <v>159</v>
      </c>
      <c r="AS2609">
        <v>0.98</v>
      </c>
      <c r="AT2609" t="s">
        <v>549</v>
      </c>
      <c r="AU2609" t="s">
        <v>590</v>
      </c>
      <c r="AV2609">
        <v>1797891</v>
      </c>
      <c r="AW2609">
        <v>97</v>
      </c>
      <c r="AX2609">
        <v>99</v>
      </c>
      <c r="AY2609" t="s">
        <v>548</v>
      </c>
      <c r="AZ2609" t="s">
        <v>509</v>
      </c>
      <c r="BA2609" t="s">
        <v>509</v>
      </c>
    </row>
    <row r="2610" spans="1:53" x14ac:dyDescent="0.55000000000000004">
      <c r="A2610">
        <v>2009</v>
      </c>
      <c r="B2610" s="5" t="b">
        <f>Teams[[#This Row],[yearID]]&gt;=1973</f>
        <v>1</v>
      </c>
      <c r="C2610" s="5" t="b">
        <f>Teams[[#This Row],[yearID]]&gt;=1903</f>
        <v>1</v>
      </c>
      <c r="D2610" t="s">
        <v>410</v>
      </c>
      <c r="E2610" t="s">
        <v>519</v>
      </c>
      <c r="F2610" t="s">
        <v>520</v>
      </c>
      <c r="G2610" s="5" t="str">
        <f>VLOOKUP(Teams[[#This Row],[franchID]],TeamsFranchises!$A$2:$D$121,2,FALSE)</f>
        <v>Los Angeles Angels of Anaheim</v>
      </c>
      <c r="H2610" t="s">
        <v>8</v>
      </c>
      <c r="I2610">
        <v>1</v>
      </c>
      <c r="J2610">
        <v>162</v>
      </c>
      <c r="K2610">
        <v>81</v>
      </c>
      <c r="L2610">
        <v>97</v>
      </c>
      <c r="M2610">
        <v>65</v>
      </c>
      <c r="N2610" t="s">
        <v>76</v>
      </c>
      <c r="O2610" t="s">
        <v>51</v>
      </c>
      <c r="P2610" t="s">
        <v>51</v>
      </c>
      <c r="Q2610" s="5">
        <f>IF(Teams[[#This Row],[LgWin]]="Y", 1,
IF(Teams[[#This Row],[LgWin]] = "N", 0, " "))</f>
        <v>0</v>
      </c>
      <c r="R2610" t="s">
        <v>51</v>
      </c>
      <c r="S2610" s="5">
        <f>IF(Teams[[#This Row],[WSWin]]="Y", 1,
IF(Teams[[#This Row],[WSWin]] = "N", 0, " "))</f>
        <v>0</v>
      </c>
      <c r="T2610">
        <v>883</v>
      </c>
      <c r="U2610">
        <v>5622</v>
      </c>
      <c r="V2610">
        <v>1604</v>
      </c>
      <c r="W2610">
        <v>293</v>
      </c>
      <c r="X2610">
        <v>33</v>
      </c>
      <c r="Y2610">
        <v>173</v>
      </c>
      <c r="Z2610">
        <v>547</v>
      </c>
      <c r="AA2610">
        <v>1054</v>
      </c>
      <c r="AB2610">
        <v>148</v>
      </c>
      <c r="AC2610">
        <v>63</v>
      </c>
      <c r="AD2610">
        <v>41</v>
      </c>
      <c r="AE2610">
        <v>52</v>
      </c>
      <c r="AF2610">
        <v>761</v>
      </c>
      <c r="AG2610">
        <v>715</v>
      </c>
      <c r="AH2610">
        <v>4.45</v>
      </c>
      <c r="AI2610">
        <v>9</v>
      </c>
      <c r="AJ2610">
        <v>13</v>
      </c>
      <c r="AK2610">
        <v>51</v>
      </c>
      <c r="AL2610">
        <v>4335</v>
      </c>
      <c r="AM2610">
        <v>1513</v>
      </c>
      <c r="AN2610">
        <v>180</v>
      </c>
      <c r="AO2610">
        <v>523</v>
      </c>
      <c r="AP2610">
        <v>1062</v>
      </c>
      <c r="AQ2610">
        <v>85</v>
      </c>
      <c r="AR2610">
        <v>174</v>
      </c>
      <c r="AS2610">
        <v>0.98599999999999999</v>
      </c>
      <c r="AT2610" t="s">
        <v>626</v>
      </c>
      <c r="AU2610" t="s">
        <v>627</v>
      </c>
      <c r="AV2610">
        <v>3240386</v>
      </c>
      <c r="AW2610">
        <v>99</v>
      </c>
      <c r="AX2610">
        <v>98</v>
      </c>
      <c r="AY2610" t="s">
        <v>519</v>
      </c>
      <c r="AZ2610" t="s">
        <v>520</v>
      </c>
      <c r="BA2610" t="s">
        <v>520</v>
      </c>
    </row>
    <row r="2611" spans="1:53" x14ac:dyDescent="0.55000000000000004">
      <c r="A2611">
        <v>2009</v>
      </c>
      <c r="B2611" s="5" t="b">
        <f>Teams[[#This Row],[yearID]]&gt;=1973</f>
        <v>1</v>
      </c>
      <c r="C2611" s="5" t="b">
        <f>Teams[[#This Row],[yearID]]&gt;=1903</f>
        <v>1</v>
      </c>
      <c r="D2611" t="s">
        <v>157</v>
      </c>
      <c r="E2611" t="s">
        <v>511</v>
      </c>
      <c r="F2611" t="s">
        <v>260</v>
      </c>
      <c r="G2611" s="5" t="str">
        <f>VLOOKUP(Teams[[#This Row],[franchID]],TeamsFranchises!$A$2:$D$121,2,FALSE)</f>
        <v>Los Angeles Dodgers</v>
      </c>
      <c r="H2611" t="s">
        <v>8</v>
      </c>
      <c r="I2611">
        <v>1</v>
      </c>
      <c r="J2611">
        <v>162</v>
      </c>
      <c r="K2611">
        <v>81</v>
      </c>
      <c r="L2611">
        <v>95</v>
      </c>
      <c r="M2611">
        <v>67</v>
      </c>
      <c r="N2611" t="s">
        <v>76</v>
      </c>
      <c r="O2611" t="s">
        <v>51</v>
      </c>
      <c r="P2611" t="s">
        <v>51</v>
      </c>
      <c r="Q2611" s="5">
        <f>IF(Teams[[#This Row],[LgWin]]="Y", 1,
IF(Teams[[#This Row],[LgWin]] = "N", 0, " "))</f>
        <v>0</v>
      </c>
      <c r="R2611" t="s">
        <v>51</v>
      </c>
      <c r="S2611" s="5">
        <f>IF(Teams[[#This Row],[WSWin]]="Y", 1,
IF(Teams[[#This Row],[WSWin]] = "N", 0, " "))</f>
        <v>0</v>
      </c>
      <c r="T2611">
        <v>780</v>
      </c>
      <c r="U2611">
        <v>5592</v>
      </c>
      <c r="V2611">
        <v>1511</v>
      </c>
      <c r="W2611">
        <v>278</v>
      </c>
      <c r="X2611">
        <v>39</v>
      </c>
      <c r="Y2611">
        <v>145</v>
      </c>
      <c r="Z2611">
        <v>607</v>
      </c>
      <c r="AA2611">
        <v>1068</v>
      </c>
      <c r="AB2611">
        <v>116</v>
      </c>
      <c r="AC2611">
        <v>48</v>
      </c>
      <c r="AD2611">
        <v>63</v>
      </c>
      <c r="AE2611">
        <v>44</v>
      </c>
      <c r="AF2611">
        <v>611</v>
      </c>
      <c r="AG2611">
        <v>558</v>
      </c>
      <c r="AH2611">
        <v>3.41</v>
      </c>
      <c r="AI2611">
        <v>1</v>
      </c>
      <c r="AJ2611">
        <v>9</v>
      </c>
      <c r="AK2611">
        <v>44</v>
      </c>
      <c r="AL2611">
        <v>4420</v>
      </c>
      <c r="AM2611">
        <v>1265</v>
      </c>
      <c r="AN2611">
        <v>127</v>
      </c>
      <c r="AO2611">
        <v>584</v>
      </c>
      <c r="AP2611">
        <v>1272</v>
      </c>
      <c r="AQ2611">
        <v>83</v>
      </c>
      <c r="AR2611">
        <v>134</v>
      </c>
      <c r="AS2611">
        <v>0.98599999999999999</v>
      </c>
      <c r="AT2611" t="s">
        <v>512</v>
      </c>
      <c r="AU2611" t="s">
        <v>531</v>
      </c>
      <c r="AV2611">
        <v>3761655</v>
      </c>
      <c r="AW2611">
        <v>96</v>
      </c>
      <c r="AX2611">
        <v>95</v>
      </c>
      <c r="AY2611" t="s">
        <v>260</v>
      </c>
      <c r="AZ2611" t="s">
        <v>511</v>
      </c>
      <c r="BA2611" t="s">
        <v>511</v>
      </c>
    </row>
    <row r="2612" spans="1:53" x14ac:dyDescent="0.55000000000000004">
      <c r="A2612">
        <v>2009</v>
      </c>
      <c r="B2612" s="5" t="b">
        <f>Teams[[#This Row],[yearID]]&gt;=1973</f>
        <v>1</v>
      </c>
      <c r="C2612" s="5" t="b">
        <f>Teams[[#This Row],[yearID]]&gt;=1903</f>
        <v>1</v>
      </c>
      <c r="D2612" t="s">
        <v>157</v>
      </c>
      <c r="E2612" t="s">
        <v>282</v>
      </c>
      <c r="F2612" t="s">
        <v>282</v>
      </c>
      <c r="G2612" s="5" t="str">
        <f>VLOOKUP(Teams[[#This Row],[franchID]],TeamsFranchises!$A$2:$D$121,2,FALSE)</f>
        <v>Milwaukee Brewers</v>
      </c>
      <c r="H2612" t="s">
        <v>591</v>
      </c>
      <c r="I2612">
        <v>3</v>
      </c>
      <c r="J2612">
        <v>162</v>
      </c>
      <c r="K2612">
        <v>81</v>
      </c>
      <c r="L2612">
        <v>80</v>
      </c>
      <c r="M2612">
        <v>82</v>
      </c>
      <c r="N2612" t="s">
        <v>51</v>
      </c>
      <c r="O2612" t="s">
        <v>51</v>
      </c>
      <c r="P2612" t="s">
        <v>51</v>
      </c>
      <c r="Q2612" s="5">
        <f>IF(Teams[[#This Row],[LgWin]]="Y", 1,
IF(Teams[[#This Row],[LgWin]] = "N", 0, " "))</f>
        <v>0</v>
      </c>
      <c r="R2612" t="s">
        <v>51</v>
      </c>
      <c r="S2612" s="5">
        <f>IF(Teams[[#This Row],[WSWin]]="Y", 1,
IF(Teams[[#This Row],[WSWin]] = "N", 0, " "))</f>
        <v>0</v>
      </c>
      <c r="T2612">
        <v>785</v>
      </c>
      <c r="U2612">
        <v>5510</v>
      </c>
      <c r="V2612">
        <v>1447</v>
      </c>
      <c r="W2612">
        <v>281</v>
      </c>
      <c r="X2612">
        <v>37</v>
      </c>
      <c r="Y2612">
        <v>182</v>
      </c>
      <c r="Z2612">
        <v>610</v>
      </c>
      <c r="AA2612">
        <v>1231</v>
      </c>
      <c r="AB2612">
        <v>68</v>
      </c>
      <c r="AC2612">
        <v>37</v>
      </c>
      <c r="AD2612">
        <v>71</v>
      </c>
      <c r="AE2612">
        <v>47</v>
      </c>
      <c r="AF2612">
        <v>818</v>
      </c>
      <c r="AG2612">
        <v>770</v>
      </c>
      <c r="AH2612">
        <v>4.83</v>
      </c>
      <c r="AI2612">
        <v>1</v>
      </c>
      <c r="AJ2612">
        <v>8</v>
      </c>
      <c r="AK2612">
        <v>44</v>
      </c>
      <c r="AL2612">
        <v>4305</v>
      </c>
      <c r="AM2612">
        <v>1498</v>
      </c>
      <c r="AN2612">
        <v>207</v>
      </c>
      <c r="AO2612">
        <v>607</v>
      </c>
      <c r="AP2612">
        <v>1104</v>
      </c>
      <c r="AQ2612">
        <v>98</v>
      </c>
      <c r="AR2612">
        <v>149</v>
      </c>
      <c r="AS2612">
        <v>0.98399999999999999</v>
      </c>
      <c r="AT2612" t="s">
        <v>281</v>
      </c>
      <c r="AU2612" t="s">
        <v>614</v>
      </c>
      <c r="AV2612">
        <v>3037451</v>
      </c>
      <c r="AW2612">
        <v>98</v>
      </c>
      <c r="AX2612">
        <v>98</v>
      </c>
      <c r="AY2612" t="s">
        <v>282</v>
      </c>
      <c r="AZ2612" t="s">
        <v>563</v>
      </c>
      <c r="BA2612" t="s">
        <v>282</v>
      </c>
    </row>
    <row r="2613" spans="1:53" x14ac:dyDescent="0.55000000000000004">
      <c r="A2613">
        <v>2009</v>
      </c>
      <c r="B2613" s="5" t="b">
        <f>Teams[[#This Row],[yearID]]&gt;=1973</f>
        <v>1</v>
      </c>
      <c r="C2613" s="5" t="b">
        <f>Teams[[#This Row],[yearID]]&gt;=1903</f>
        <v>1</v>
      </c>
      <c r="D2613" t="s">
        <v>410</v>
      </c>
      <c r="E2613" t="s">
        <v>426</v>
      </c>
      <c r="F2613" t="s">
        <v>426</v>
      </c>
      <c r="G2613" s="5" t="str">
        <f>VLOOKUP(Teams[[#This Row],[franchID]],TeamsFranchises!$A$2:$D$121,2,FALSE)</f>
        <v>Minnesota Twins</v>
      </c>
      <c r="H2613" t="s">
        <v>591</v>
      </c>
      <c r="I2613">
        <v>1</v>
      </c>
      <c r="J2613">
        <v>163</v>
      </c>
      <c r="K2613">
        <v>82</v>
      </c>
      <c r="L2613">
        <v>87</v>
      </c>
      <c r="M2613">
        <v>76</v>
      </c>
      <c r="N2613" t="s">
        <v>76</v>
      </c>
      <c r="O2613" t="s">
        <v>51</v>
      </c>
      <c r="P2613" t="s">
        <v>51</v>
      </c>
      <c r="Q2613" s="5">
        <f>IF(Teams[[#This Row],[LgWin]]="Y", 1,
IF(Teams[[#This Row],[LgWin]] = "N", 0, " "))</f>
        <v>0</v>
      </c>
      <c r="R2613" t="s">
        <v>51</v>
      </c>
      <c r="S2613" s="5">
        <f>IF(Teams[[#This Row],[WSWin]]="Y", 1,
IF(Teams[[#This Row],[WSWin]] = "N", 0, " "))</f>
        <v>0</v>
      </c>
      <c r="T2613">
        <v>817</v>
      </c>
      <c r="U2613">
        <v>5608</v>
      </c>
      <c r="V2613">
        <v>1539</v>
      </c>
      <c r="W2613">
        <v>271</v>
      </c>
      <c r="X2613">
        <v>40</v>
      </c>
      <c r="Y2613">
        <v>172</v>
      </c>
      <c r="Z2613">
        <v>585</v>
      </c>
      <c r="AA2613">
        <v>1021</v>
      </c>
      <c r="AB2613">
        <v>85</v>
      </c>
      <c r="AC2613">
        <v>32</v>
      </c>
      <c r="AD2613">
        <v>45</v>
      </c>
      <c r="AE2613">
        <v>57</v>
      </c>
      <c r="AF2613">
        <v>765</v>
      </c>
      <c r="AG2613">
        <v>726</v>
      </c>
      <c r="AH2613">
        <v>4.5</v>
      </c>
      <c r="AI2613">
        <v>4</v>
      </c>
      <c r="AJ2613">
        <v>7</v>
      </c>
      <c r="AK2613">
        <v>48</v>
      </c>
      <c r="AL2613">
        <v>4359</v>
      </c>
      <c r="AM2613">
        <v>1542</v>
      </c>
      <c r="AN2613">
        <v>185</v>
      </c>
      <c r="AO2613">
        <v>466</v>
      </c>
      <c r="AP2613">
        <v>1052</v>
      </c>
      <c r="AQ2613">
        <v>76</v>
      </c>
      <c r="AR2613">
        <v>135</v>
      </c>
      <c r="AS2613">
        <v>0.98699999999999999</v>
      </c>
      <c r="AT2613" t="s">
        <v>523</v>
      </c>
      <c r="AU2613" t="s">
        <v>579</v>
      </c>
      <c r="AV2613">
        <v>2416237</v>
      </c>
      <c r="AW2613">
        <v>99</v>
      </c>
      <c r="AX2613">
        <v>98</v>
      </c>
      <c r="AY2613" t="s">
        <v>426</v>
      </c>
      <c r="AZ2613" t="s">
        <v>426</v>
      </c>
      <c r="BA2613" t="s">
        <v>426</v>
      </c>
    </row>
    <row r="2614" spans="1:53" x14ac:dyDescent="0.55000000000000004">
      <c r="A2614">
        <v>2009</v>
      </c>
      <c r="B2614" s="5" t="b">
        <f>Teams[[#This Row],[yearID]]&gt;=1973</f>
        <v>1</v>
      </c>
      <c r="C2614" s="5" t="b">
        <f>Teams[[#This Row],[yearID]]&gt;=1903</f>
        <v>1</v>
      </c>
      <c r="D2614" t="s">
        <v>410</v>
      </c>
      <c r="E2614" t="s">
        <v>436</v>
      </c>
      <c r="F2614" t="s">
        <v>412</v>
      </c>
      <c r="G2614" s="5" t="str">
        <f>VLOOKUP(Teams[[#This Row],[franchID]],TeamsFranchises!$A$2:$D$121,2,FALSE)</f>
        <v>New York Yankees</v>
      </c>
      <c r="H2614" t="s">
        <v>37</v>
      </c>
      <c r="I2614">
        <v>1</v>
      </c>
      <c r="J2614">
        <v>162</v>
      </c>
      <c r="K2614">
        <v>81</v>
      </c>
      <c r="L2614">
        <v>103</v>
      </c>
      <c r="M2614">
        <v>59</v>
      </c>
      <c r="N2614" t="s">
        <v>76</v>
      </c>
      <c r="O2614" t="s">
        <v>51</v>
      </c>
      <c r="P2614" t="s">
        <v>76</v>
      </c>
      <c r="Q2614" s="5">
        <f>IF(Teams[[#This Row],[LgWin]]="Y", 1,
IF(Teams[[#This Row],[LgWin]] = "N", 0, " "))</f>
        <v>1</v>
      </c>
      <c r="R2614" t="s">
        <v>76</v>
      </c>
      <c r="S2614" s="5">
        <f>IF(Teams[[#This Row],[WSWin]]="Y", 1,
IF(Teams[[#This Row],[WSWin]] = "N", 0, " "))</f>
        <v>1</v>
      </c>
      <c r="T2614">
        <v>915</v>
      </c>
      <c r="U2614">
        <v>5660</v>
      </c>
      <c r="V2614">
        <v>1604</v>
      </c>
      <c r="W2614">
        <v>325</v>
      </c>
      <c r="X2614">
        <v>21</v>
      </c>
      <c r="Y2614">
        <v>244</v>
      </c>
      <c r="Z2614">
        <v>663</v>
      </c>
      <c r="AA2614">
        <v>1014</v>
      </c>
      <c r="AB2614">
        <v>111</v>
      </c>
      <c r="AC2614">
        <v>28</v>
      </c>
      <c r="AD2614">
        <v>54</v>
      </c>
      <c r="AE2614">
        <v>39</v>
      </c>
      <c r="AF2614">
        <v>753</v>
      </c>
      <c r="AG2614">
        <v>687</v>
      </c>
      <c r="AH2614">
        <v>4.26</v>
      </c>
      <c r="AI2614">
        <v>3</v>
      </c>
      <c r="AJ2614">
        <v>8</v>
      </c>
      <c r="AK2614">
        <v>51</v>
      </c>
      <c r="AL2614">
        <v>4350</v>
      </c>
      <c r="AM2614">
        <v>1386</v>
      </c>
      <c r="AN2614">
        <v>181</v>
      </c>
      <c r="AO2614">
        <v>574</v>
      </c>
      <c r="AP2614">
        <v>1260</v>
      </c>
      <c r="AQ2614">
        <v>86</v>
      </c>
      <c r="AR2614">
        <v>131</v>
      </c>
      <c r="AS2614">
        <v>0.98499999999999999</v>
      </c>
      <c r="AT2614" t="s">
        <v>459</v>
      </c>
      <c r="AU2614" t="s">
        <v>638</v>
      </c>
      <c r="AV2614">
        <v>3719358</v>
      </c>
      <c r="AW2614">
        <v>105</v>
      </c>
      <c r="AX2614">
        <v>103</v>
      </c>
      <c r="AY2614" t="s">
        <v>412</v>
      </c>
      <c r="AZ2614" t="s">
        <v>436</v>
      </c>
      <c r="BA2614" t="s">
        <v>436</v>
      </c>
    </row>
    <row r="2615" spans="1:53" x14ac:dyDescent="0.55000000000000004">
      <c r="A2615">
        <v>2009</v>
      </c>
      <c r="B2615" s="5" t="b">
        <f>Teams[[#This Row],[yearID]]&gt;=1973</f>
        <v>1</v>
      </c>
      <c r="C2615" s="5" t="b">
        <f>Teams[[#This Row],[yearID]]&gt;=1903</f>
        <v>1</v>
      </c>
      <c r="D2615" t="s">
        <v>157</v>
      </c>
      <c r="E2615" t="s">
        <v>532</v>
      </c>
      <c r="F2615" t="s">
        <v>533</v>
      </c>
      <c r="G2615" s="5" t="str">
        <f>VLOOKUP(Teams[[#This Row],[franchID]],TeamsFranchises!$A$2:$D$121,2,FALSE)</f>
        <v>New York Mets</v>
      </c>
      <c r="H2615" t="s">
        <v>37</v>
      </c>
      <c r="I2615">
        <v>4</v>
      </c>
      <c r="J2615">
        <v>162</v>
      </c>
      <c r="K2615">
        <v>81</v>
      </c>
      <c r="L2615">
        <v>70</v>
      </c>
      <c r="M2615">
        <v>92</v>
      </c>
      <c r="N2615" t="s">
        <v>51</v>
      </c>
      <c r="O2615" t="s">
        <v>51</v>
      </c>
      <c r="P2615" t="s">
        <v>51</v>
      </c>
      <c r="Q2615" s="5">
        <f>IF(Teams[[#This Row],[LgWin]]="Y", 1,
IF(Teams[[#This Row],[LgWin]] = "N", 0, " "))</f>
        <v>0</v>
      </c>
      <c r="R2615" t="s">
        <v>51</v>
      </c>
      <c r="S2615" s="5">
        <f>IF(Teams[[#This Row],[WSWin]]="Y", 1,
IF(Teams[[#This Row],[WSWin]] = "N", 0, " "))</f>
        <v>0</v>
      </c>
      <c r="T2615">
        <v>671</v>
      </c>
      <c r="U2615">
        <v>5453</v>
      </c>
      <c r="V2615">
        <v>1472</v>
      </c>
      <c r="W2615">
        <v>295</v>
      </c>
      <c r="X2615">
        <v>49</v>
      </c>
      <c r="Y2615">
        <v>95</v>
      </c>
      <c r="Z2615">
        <v>526</v>
      </c>
      <c r="AA2615">
        <v>928</v>
      </c>
      <c r="AB2615">
        <v>122</v>
      </c>
      <c r="AC2615">
        <v>44</v>
      </c>
      <c r="AD2615">
        <v>36</v>
      </c>
      <c r="AE2615">
        <v>55</v>
      </c>
      <c r="AF2615">
        <v>757</v>
      </c>
      <c r="AG2615">
        <v>705</v>
      </c>
      <c r="AH2615">
        <v>4.45</v>
      </c>
      <c r="AI2615">
        <v>3</v>
      </c>
      <c r="AJ2615">
        <v>12</v>
      </c>
      <c r="AK2615">
        <v>39</v>
      </c>
      <c r="AL2615">
        <v>4278</v>
      </c>
      <c r="AM2615">
        <v>1452</v>
      </c>
      <c r="AN2615">
        <v>158</v>
      </c>
      <c r="AO2615">
        <v>616</v>
      </c>
      <c r="AP2615">
        <v>1031</v>
      </c>
      <c r="AQ2615">
        <v>97</v>
      </c>
      <c r="AR2615">
        <v>134</v>
      </c>
      <c r="AS2615">
        <v>0.98399999999999999</v>
      </c>
      <c r="AT2615" t="s">
        <v>534</v>
      </c>
      <c r="AU2615" t="s">
        <v>639</v>
      </c>
      <c r="AV2615">
        <v>3168571</v>
      </c>
      <c r="AW2615">
        <v>97</v>
      </c>
      <c r="AX2615">
        <v>97</v>
      </c>
      <c r="AY2615" t="s">
        <v>533</v>
      </c>
      <c r="AZ2615" t="s">
        <v>532</v>
      </c>
      <c r="BA2615" t="s">
        <v>532</v>
      </c>
    </row>
    <row r="2616" spans="1:53" x14ac:dyDescent="0.55000000000000004">
      <c r="A2616">
        <v>2009</v>
      </c>
      <c r="B2616" s="5" t="b">
        <f>Teams[[#This Row],[yearID]]&gt;=1973</f>
        <v>1</v>
      </c>
      <c r="C2616" s="5" t="b">
        <f>Teams[[#This Row],[yearID]]&gt;=1903</f>
        <v>1</v>
      </c>
      <c r="D2616" t="s">
        <v>410</v>
      </c>
      <c r="E2616" t="s">
        <v>423</v>
      </c>
      <c r="F2616" t="s">
        <v>423</v>
      </c>
      <c r="G2616" s="5" t="str">
        <f>VLOOKUP(Teams[[#This Row],[franchID]],TeamsFranchises!$A$2:$D$121,2,FALSE)</f>
        <v>Oakland Athletics</v>
      </c>
      <c r="H2616" t="s">
        <v>8</v>
      </c>
      <c r="I2616">
        <v>4</v>
      </c>
      <c r="J2616">
        <v>162</v>
      </c>
      <c r="K2616">
        <v>81</v>
      </c>
      <c r="L2616">
        <v>75</v>
      </c>
      <c r="M2616">
        <v>87</v>
      </c>
      <c r="N2616" t="s">
        <v>51</v>
      </c>
      <c r="O2616" t="s">
        <v>51</v>
      </c>
      <c r="P2616" t="s">
        <v>51</v>
      </c>
      <c r="Q2616" s="5">
        <f>IF(Teams[[#This Row],[LgWin]]="Y", 1,
IF(Teams[[#This Row],[LgWin]] = "N", 0, " "))</f>
        <v>0</v>
      </c>
      <c r="R2616" t="s">
        <v>51</v>
      </c>
      <c r="S2616" s="5">
        <f>IF(Teams[[#This Row],[WSWin]]="Y", 1,
IF(Teams[[#This Row],[WSWin]] = "N", 0, " "))</f>
        <v>0</v>
      </c>
      <c r="T2616">
        <v>759</v>
      </c>
      <c r="U2616">
        <v>5584</v>
      </c>
      <c r="V2616">
        <v>1464</v>
      </c>
      <c r="W2616">
        <v>307</v>
      </c>
      <c r="X2616">
        <v>21</v>
      </c>
      <c r="Y2616">
        <v>135</v>
      </c>
      <c r="Z2616">
        <v>527</v>
      </c>
      <c r="AA2616">
        <v>1046</v>
      </c>
      <c r="AB2616">
        <v>133</v>
      </c>
      <c r="AC2616">
        <v>48</v>
      </c>
      <c r="AD2616">
        <v>50</v>
      </c>
      <c r="AE2616">
        <v>54</v>
      </c>
      <c r="AF2616">
        <v>761</v>
      </c>
      <c r="AG2616">
        <v>685</v>
      </c>
      <c r="AH2616">
        <v>4.26</v>
      </c>
      <c r="AI2616">
        <v>2</v>
      </c>
      <c r="AJ2616">
        <v>10</v>
      </c>
      <c r="AK2616">
        <v>38</v>
      </c>
      <c r="AL2616">
        <v>4342</v>
      </c>
      <c r="AM2616">
        <v>1486</v>
      </c>
      <c r="AN2616">
        <v>156</v>
      </c>
      <c r="AO2616">
        <v>523</v>
      </c>
      <c r="AP2616">
        <v>1124</v>
      </c>
      <c r="AQ2616">
        <v>105</v>
      </c>
      <c r="AR2616">
        <v>155</v>
      </c>
      <c r="AS2616">
        <v>0.98299999999999998</v>
      </c>
      <c r="AT2616" t="s">
        <v>546</v>
      </c>
      <c r="AU2616" t="s">
        <v>640</v>
      </c>
      <c r="AV2616">
        <v>1408783</v>
      </c>
      <c r="AW2616">
        <v>99</v>
      </c>
      <c r="AX2616">
        <v>99</v>
      </c>
      <c r="AY2616" t="s">
        <v>423</v>
      </c>
      <c r="AZ2616" t="s">
        <v>423</v>
      </c>
      <c r="BA2616" t="s">
        <v>423</v>
      </c>
    </row>
    <row r="2617" spans="1:53" x14ac:dyDescent="0.55000000000000004">
      <c r="A2617">
        <v>2009</v>
      </c>
      <c r="B2617" s="5" t="b">
        <f>Teams[[#This Row],[yearID]]&gt;=1973</f>
        <v>1</v>
      </c>
      <c r="C2617" s="5" t="b">
        <f>Teams[[#This Row],[yearID]]&gt;=1903</f>
        <v>1</v>
      </c>
      <c r="D2617" t="s">
        <v>157</v>
      </c>
      <c r="E2617" t="s">
        <v>122</v>
      </c>
      <c r="F2617" t="s">
        <v>122</v>
      </c>
      <c r="G2617" s="5" t="str">
        <f>VLOOKUP(Teams[[#This Row],[franchID]],TeamsFranchises!$A$2:$D$121,2,FALSE)</f>
        <v>Philadelphia Phillies</v>
      </c>
      <c r="H2617" t="s">
        <v>37</v>
      </c>
      <c r="I2617">
        <v>1</v>
      </c>
      <c r="J2617">
        <v>162</v>
      </c>
      <c r="K2617">
        <v>81</v>
      </c>
      <c r="L2617">
        <v>93</v>
      </c>
      <c r="M2617">
        <v>69</v>
      </c>
      <c r="N2617" t="s">
        <v>76</v>
      </c>
      <c r="O2617" t="s">
        <v>51</v>
      </c>
      <c r="P2617" t="s">
        <v>76</v>
      </c>
      <c r="Q2617" s="5">
        <f>IF(Teams[[#This Row],[LgWin]]="Y", 1,
IF(Teams[[#This Row],[LgWin]] = "N", 0, " "))</f>
        <v>1</v>
      </c>
      <c r="R2617" t="s">
        <v>51</v>
      </c>
      <c r="S2617" s="5">
        <f>IF(Teams[[#This Row],[WSWin]]="Y", 1,
IF(Teams[[#This Row],[WSWin]] = "N", 0, " "))</f>
        <v>0</v>
      </c>
      <c r="T2617">
        <v>820</v>
      </c>
      <c r="U2617">
        <v>5578</v>
      </c>
      <c r="V2617">
        <v>1439</v>
      </c>
      <c r="W2617">
        <v>312</v>
      </c>
      <c r="X2617">
        <v>35</v>
      </c>
      <c r="Y2617">
        <v>224</v>
      </c>
      <c r="Z2617">
        <v>589</v>
      </c>
      <c r="AA2617">
        <v>1155</v>
      </c>
      <c r="AB2617">
        <v>119</v>
      </c>
      <c r="AC2617">
        <v>28</v>
      </c>
      <c r="AD2617">
        <v>71</v>
      </c>
      <c r="AE2617">
        <v>45</v>
      </c>
      <c r="AF2617">
        <v>709</v>
      </c>
      <c r="AG2617">
        <v>673</v>
      </c>
      <c r="AH2617">
        <v>4.16</v>
      </c>
      <c r="AI2617">
        <v>8</v>
      </c>
      <c r="AJ2617">
        <v>9</v>
      </c>
      <c r="AK2617">
        <v>44</v>
      </c>
      <c r="AL2617">
        <v>4367</v>
      </c>
      <c r="AM2617">
        <v>1479</v>
      </c>
      <c r="AN2617">
        <v>189</v>
      </c>
      <c r="AO2617">
        <v>489</v>
      </c>
      <c r="AP2617">
        <v>1153</v>
      </c>
      <c r="AQ2617">
        <v>76</v>
      </c>
      <c r="AR2617">
        <v>132</v>
      </c>
      <c r="AS2617">
        <v>0.98699999999999999</v>
      </c>
      <c r="AT2617" t="s">
        <v>358</v>
      </c>
      <c r="AU2617" t="s">
        <v>622</v>
      </c>
      <c r="AV2617">
        <v>3600693</v>
      </c>
      <c r="AW2617">
        <v>101</v>
      </c>
      <c r="AX2617">
        <v>100</v>
      </c>
      <c r="AY2617" t="s">
        <v>122</v>
      </c>
      <c r="AZ2617" t="s">
        <v>122</v>
      </c>
      <c r="BA2617" t="s">
        <v>122</v>
      </c>
    </row>
    <row r="2618" spans="1:53" x14ac:dyDescent="0.55000000000000004">
      <c r="A2618">
        <v>2009</v>
      </c>
      <c r="B2618" s="5" t="b">
        <f>Teams[[#This Row],[yearID]]&gt;=1973</f>
        <v>1</v>
      </c>
      <c r="C2618" s="5" t="b">
        <f>Teams[[#This Row],[yearID]]&gt;=1903</f>
        <v>1</v>
      </c>
      <c r="D2618" t="s">
        <v>157</v>
      </c>
      <c r="E2618" t="s">
        <v>229</v>
      </c>
      <c r="F2618" t="s">
        <v>229</v>
      </c>
      <c r="G2618" s="5" t="str">
        <f>VLOOKUP(Teams[[#This Row],[franchID]],TeamsFranchises!$A$2:$D$121,2,FALSE)</f>
        <v>Pittsburgh Pirates</v>
      </c>
      <c r="H2618" t="s">
        <v>591</v>
      </c>
      <c r="I2618">
        <v>6</v>
      </c>
      <c r="J2618">
        <v>161</v>
      </c>
      <c r="K2618">
        <v>81</v>
      </c>
      <c r="L2618">
        <v>62</v>
      </c>
      <c r="M2618">
        <v>99</v>
      </c>
      <c r="N2618" t="s">
        <v>51</v>
      </c>
      <c r="O2618" t="s">
        <v>51</v>
      </c>
      <c r="P2618" t="s">
        <v>51</v>
      </c>
      <c r="Q2618" s="5">
        <f>IF(Teams[[#This Row],[LgWin]]="Y", 1,
IF(Teams[[#This Row],[LgWin]] = "N", 0, " "))</f>
        <v>0</v>
      </c>
      <c r="R2618" t="s">
        <v>51</v>
      </c>
      <c r="S2618" s="5">
        <f>IF(Teams[[#This Row],[WSWin]]="Y", 1,
IF(Teams[[#This Row],[WSWin]] = "N", 0, " "))</f>
        <v>0</v>
      </c>
      <c r="T2618">
        <v>636</v>
      </c>
      <c r="U2618">
        <v>5417</v>
      </c>
      <c r="V2618">
        <v>1364</v>
      </c>
      <c r="W2618">
        <v>289</v>
      </c>
      <c r="X2618">
        <v>34</v>
      </c>
      <c r="Y2618">
        <v>125</v>
      </c>
      <c r="Z2618">
        <v>499</v>
      </c>
      <c r="AA2618">
        <v>1142</v>
      </c>
      <c r="AB2618">
        <v>90</v>
      </c>
      <c r="AC2618">
        <v>32</v>
      </c>
      <c r="AD2618">
        <v>46</v>
      </c>
      <c r="AE2618">
        <v>36</v>
      </c>
      <c r="AF2618">
        <v>768</v>
      </c>
      <c r="AG2618">
        <v>723</v>
      </c>
      <c r="AH2618">
        <v>4.59</v>
      </c>
      <c r="AI2618">
        <v>5</v>
      </c>
      <c r="AJ2618">
        <v>7</v>
      </c>
      <c r="AK2618">
        <v>28</v>
      </c>
      <c r="AL2618">
        <v>4255</v>
      </c>
      <c r="AM2618">
        <v>1491</v>
      </c>
      <c r="AN2618">
        <v>152</v>
      </c>
      <c r="AO2618">
        <v>563</v>
      </c>
      <c r="AP2618">
        <v>919</v>
      </c>
      <c r="AQ2618">
        <v>73</v>
      </c>
      <c r="AR2618">
        <v>171</v>
      </c>
      <c r="AS2618">
        <v>0.98799999999999999</v>
      </c>
      <c r="AT2618" t="s">
        <v>390</v>
      </c>
      <c r="AU2618" t="s">
        <v>615</v>
      </c>
      <c r="AV2618">
        <v>1577853</v>
      </c>
      <c r="AW2618">
        <v>98</v>
      </c>
      <c r="AX2618">
        <v>99</v>
      </c>
      <c r="AY2618" t="s">
        <v>229</v>
      </c>
      <c r="AZ2618" t="s">
        <v>229</v>
      </c>
      <c r="BA2618" t="s">
        <v>229</v>
      </c>
    </row>
    <row r="2619" spans="1:53" x14ac:dyDescent="0.55000000000000004">
      <c r="A2619">
        <v>2009</v>
      </c>
      <c r="B2619" s="5" t="b">
        <f>Teams[[#This Row],[yearID]]&gt;=1973</f>
        <v>1</v>
      </c>
      <c r="C2619" s="5" t="b">
        <f>Teams[[#This Row],[yearID]]&gt;=1903</f>
        <v>1</v>
      </c>
      <c r="D2619" t="s">
        <v>157</v>
      </c>
      <c r="E2619" t="s">
        <v>554</v>
      </c>
      <c r="F2619" t="s">
        <v>555</v>
      </c>
      <c r="G2619" s="5" t="str">
        <f>VLOOKUP(Teams[[#This Row],[franchID]],TeamsFranchises!$A$2:$D$121,2,FALSE)</f>
        <v>San Diego Padres</v>
      </c>
      <c r="H2619" t="s">
        <v>8</v>
      </c>
      <c r="I2619">
        <v>4</v>
      </c>
      <c r="J2619">
        <v>162</v>
      </c>
      <c r="K2619">
        <v>81</v>
      </c>
      <c r="L2619">
        <v>75</v>
      </c>
      <c r="M2619">
        <v>87</v>
      </c>
      <c r="N2619" t="s">
        <v>51</v>
      </c>
      <c r="O2619" t="s">
        <v>51</v>
      </c>
      <c r="P2619" t="s">
        <v>51</v>
      </c>
      <c r="Q2619" s="5">
        <f>IF(Teams[[#This Row],[LgWin]]="Y", 1,
IF(Teams[[#This Row],[LgWin]] = "N", 0, " "))</f>
        <v>0</v>
      </c>
      <c r="R2619" t="s">
        <v>51</v>
      </c>
      <c r="S2619" s="5">
        <f>IF(Teams[[#This Row],[WSWin]]="Y", 1,
IF(Teams[[#This Row],[WSWin]] = "N", 0, " "))</f>
        <v>0</v>
      </c>
      <c r="T2619">
        <v>638</v>
      </c>
      <c r="U2619">
        <v>5425</v>
      </c>
      <c r="V2619">
        <v>1315</v>
      </c>
      <c r="W2619">
        <v>265</v>
      </c>
      <c r="X2619">
        <v>31</v>
      </c>
      <c r="Y2619">
        <v>141</v>
      </c>
      <c r="Z2619">
        <v>586</v>
      </c>
      <c r="AA2619">
        <v>1182</v>
      </c>
      <c r="AB2619">
        <v>82</v>
      </c>
      <c r="AC2619">
        <v>29</v>
      </c>
      <c r="AD2619">
        <v>57</v>
      </c>
      <c r="AE2619">
        <v>36</v>
      </c>
      <c r="AF2619">
        <v>769</v>
      </c>
      <c r="AG2619">
        <v>704</v>
      </c>
      <c r="AH2619">
        <v>4.37</v>
      </c>
      <c r="AI2619">
        <v>2</v>
      </c>
      <c r="AJ2619">
        <v>9</v>
      </c>
      <c r="AK2619">
        <v>45</v>
      </c>
      <c r="AL2619">
        <v>4352</v>
      </c>
      <c r="AM2619">
        <v>1422</v>
      </c>
      <c r="AN2619">
        <v>167</v>
      </c>
      <c r="AO2619">
        <v>603</v>
      </c>
      <c r="AP2619">
        <v>1187</v>
      </c>
      <c r="AQ2619">
        <v>94</v>
      </c>
      <c r="AR2619">
        <v>146</v>
      </c>
      <c r="AS2619">
        <v>0.98399999999999999</v>
      </c>
      <c r="AT2619" t="s">
        <v>556</v>
      </c>
      <c r="AU2619" t="s">
        <v>623</v>
      </c>
      <c r="AV2619">
        <v>1919603</v>
      </c>
      <c r="AW2619">
        <v>90</v>
      </c>
      <c r="AX2619">
        <v>90</v>
      </c>
      <c r="AY2619" t="s">
        <v>555</v>
      </c>
      <c r="AZ2619" t="s">
        <v>554</v>
      </c>
      <c r="BA2619" t="s">
        <v>554</v>
      </c>
    </row>
    <row r="2620" spans="1:53" x14ac:dyDescent="0.55000000000000004">
      <c r="A2620">
        <v>2009</v>
      </c>
      <c r="B2620" s="5" t="b">
        <f>Teams[[#This Row],[yearID]]&gt;=1973</f>
        <v>1</v>
      </c>
      <c r="C2620" s="5" t="b">
        <f>Teams[[#This Row],[yearID]]&gt;=1903</f>
        <v>1</v>
      </c>
      <c r="D2620" t="s">
        <v>410</v>
      </c>
      <c r="E2620" t="s">
        <v>573</v>
      </c>
      <c r="F2620" t="s">
        <v>573</v>
      </c>
      <c r="G2620" s="5" t="str">
        <f>VLOOKUP(Teams[[#This Row],[franchID]],TeamsFranchises!$A$2:$D$121,2,FALSE)</f>
        <v>Seattle Mariners</v>
      </c>
      <c r="H2620" t="s">
        <v>8</v>
      </c>
      <c r="I2620">
        <v>3</v>
      </c>
      <c r="J2620">
        <v>162</v>
      </c>
      <c r="K2620">
        <v>81</v>
      </c>
      <c r="L2620">
        <v>85</v>
      </c>
      <c r="M2620">
        <v>77</v>
      </c>
      <c r="N2620" t="s">
        <v>51</v>
      </c>
      <c r="O2620" t="s">
        <v>51</v>
      </c>
      <c r="P2620" t="s">
        <v>51</v>
      </c>
      <c r="Q2620" s="5">
        <f>IF(Teams[[#This Row],[LgWin]]="Y", 1,
IF(Teams[[#This Row],[LgWin]] = "N", 0, " "))</f>
        <v>0</v>
      </c>
      <c r="R2620" t="s">
        <v>51</v>
      </c>
      <c r="S2620" s="5">
        <f>IF(Teams[[#This Row],[WSWin]]="Y", 1,
IF(Teams[[#This Row],[WSWin]] = "N", 0, " "))</f>
        <v>0</v>
      </c>
      <c r="T2620">
        <v>640</v>
      </c>
      <c r="U2620">
        <v>5543</v>
      </c>
      <c r="V2620">
        <v>1430</v>
      </c>
      <c r="W2620">
        <v>280</v>
      </c>
      <c r="X2620">
        <v>19</v>
      </c>
      <c r="Y2620">
        <v>160</v>
      </c>
      <c r="Z2620">
        <v>421</v>
      </c>
      <c r="AA2620">
        <v>1093</v>
      </c>
      <c r="AB2620">
        <v>89</v>
      </c>
      <c r="AC2620">
        <v>33</v>
      </c>
      <c r="AD2620">
        <v>49</v>
      </c>
      <c r="AE2620">
        <v>44</v>
      </c>
      <c r="AF2620">
        <v>692</v>
      </c>
      <c r="AG2620">
        <v>625</v>
      </c>
      <c r="AH2620">
        <v>3.87</v>
      </c>
      <c r="AI2620">
        <v>4</v>
      </c>
      <c r="AJ2620">
        <v>10</v>
      </c>
      <c r="AK2620">
        <v>49</v>
      </c>
      <c r="AL2620">
        <v>4358</v>
      </c>
      <c r="AM2620">
        <v>1359</v>
      </c>
      <c r="AN2620">
        <v>172</v>
      </c>
      <c r="AO2620">
        <v>534</v>
      </c>
      <c r="AP2620">
        <v>1043</v>
      </c>
      <c r="AQ2620">
        <v>105</v>
      </c>
      <c r="AR2620">
        <v>150</v>
      </c>
      <c r="AS2620">
        <v>0.98199999999999998</v>
      </c>
      <c r="AT2620" t="s">
        <v>574</v>
      </c>
      <c r="AU2620" t="s">
        <v>612</v>
      </c>
      <c r="AV2620">
        <v>2195533</v>
      </c>
      <c r="AW2620">
        <v>94</v>
      </c>
      <c r="AX2620">
        <v>96</v>
      </c>
      <c r="AY2620" t="s">
        <v>573</v>
      </c>
      <c r="AZ2620" t="s">
        <v>573</v>
      </c>
      <c r="BA2620" t="s">
        <v>573</v>
      </c>
    </row>
    <row r="2621" spans="1:53" x14ac:dyDescent="0.55000000000000004">
      <c r="A2621">
        <v>2009</v>
      </c>
      <c r="B2621" s="5" t="b">
        <f>Teams[[#This Row],[yearID]]&gt;=1973</f>
        <v>1</v>
      </c>
      <c r="C2621" s="5" t="b">
        <f>Teams[[#This Row],[yearID]]&gt;=1903</f>
        <v>1</v>
      </c>
      <c r="D2621" t="s">
        <v>157</v>
      </c>
      <c r="E2621" t="s">
        <v>514</v>
      </c>
      <c r="F2621" t="s">
        <v>243</v>
      </c>
      <c r="G2621" s="5" t="str">
        <f>VLOOKUP(Teams[[#This Row],[franchID]],TeamsFranchises!$A$2:$D$121,2,FALSE)</f>
        <v>San Francisco Giants</v>
      </c>
      <c r="H2621" t="s">
        <v>8</v>
      </c>
      <c r="I2621">
        <v>3</v>
      </c>
      <c r="J2621">
        <v>162</v>
      </c>
      <c r="K2621">
        <v>81</v>
      </c>
      <c r="L2621">
        <v>88</v>
      </c>
      <c r="M2621">
        <v>74</v>
      </c>
      <c r="N2621" t="s">
        <v>51</v>
      </c>
      <c r="O2621" t="s">
        <v>51</v>
      </c>
      <c r="P2621" t="s">
        <v>51</v>
      </c>
      <c r="Q2621" s="5">
        <f>IF(Teams[[#This Row],[LgWin]]="Y", 1,
IF(Teams[[#This Row],[LgWin]] = "N", 0, " "))</f>
        <v>0</v>
      </c>
      <c r="R2621" t="s">
        <v>51</v>
      </c>
      <c r="S2621" s="5">
        <f>IF(Teams[[#This Row],[WSWin]]="Y", 1,
IF(Teams[[#This Row],[WSWin]] = "N", 0, " "))</f>
        <v>0</v>
      </c>
      <c r="T2621">
        <v>657</v>
      </c>
      <c r="U2621">
        <v>5493</v>
      </c>
      <c r="V2621">
        <v>1411</v>
      </c>
      <c r="W2621">
        <v>275</v>
      </c>
      <c r="X2621">
        <v>43</v>
      </c>
      <c r="Y2621">
        <v>122</v>
      </c>
      <c r="Z2621">
        <v>392</v>
      </c>
      <c r="AA2621">
        <v>1158</v>
      </c>
      <c r="AB2621">
        <v>78</v>
      </c>
      <c r="AC2621">
        <v>28</v>
      </c>
      <c r="AD2621">
        <v>50</v>
      </c>
      <c r="AE2621">
        <v>55</v>
      </c>
      <c r="AF2621">
        <v>611</v>
      </c>
      <c r="AG2621">
        <v>571</v>
      </c>
      <c r="AH2621">
        <v>3.55</v>
      </c>
      <c r="AI2621">
        <v>11</v>
      </c>
      <c r="AJ2621">
        <v>18</v>
      </c>
      <c r="AK2621">
        <v>41</v>
      </c>
      <c r="AL2621">
        <v>4338</v>
      </c>
      <c r="AM2621">
        <v>1268</v>
      </c>
      <c r="AN2621">
        <v>140</v>
      </c>
      <c r="AO2621">
        <v>584</v>
      </c>
      <c r="AP2621">
        <v>1302</v>
      </c>
      <c r="AQ2621">
        <v>88</v>
      </c>
      <c r="AR2621">
        <v>138</v>
      </c>
      <c r="AS2621">
        <v>0.98499999999999999</v>
      </c>
      <c r="AT2621" t="s">
        <v>515</v>
      </c>
      <c r="AU2621" t="s">
        <v>632</v>
      </c>
      <c r="AV2621">
        <v>2862110</v>
      </c>
      <c r="AW2621">
        <v>102</v>
      </c>
      <c r="AX2621">
        <v>102</v>
      </c>
      <c r="AY2621" t="s">
        <v>243</v>
      </c>
      <c r="AZ2621" t="s">
        <v>514</v>
      </c>
      <c r="BA2621" t="s">
        <v>514</v>
      </c>
    </row>
    <row r="2622" spans="1:53" x14ac:dyDescent="0.55000000000000004">
      <c r="A2622">
        <v>2009</v>
      </c>
      <c r="B2622" s="5" t="b">
        <f>Teams[[#This Row],[yearID]]&gt;=1973</f>
        <v>1</v>
      </c>
      <c r="C2622" s="5" t="b">
        <f>Teams[[#This Row],[yearID]]&gt;=1903</f>
        <v>1</v>
      </c>
      <c r="D2622" t="s">
        <v>157</v>
      </c>
      <c r="E2622" t="s">
        <v>396</v>
      </c>
      <c r="F2622" t="s">
        <v>154</v>
      </c>
      <c r="G2622" s="5" t="str">
        <f>VLOOKUP(Teams[[#This Row],[franchID]],TeamsFranchises!$A$2:$D$121,2,FALSE)</f>
        <v>St. Louis Cardinals</v>
      </c>
      <c r="H2622" t="s">
        <v>591</v>
      </c>
      <c r="I2622">
        <v>1</v>
      </c>
      <c r="J2622">
        <v>162</v>
      </c>
      <c r="K2622">
        <v>81</v>
      </c>
      <c r="L2622">
        <v>91</v>
      </c>
      <c r="M2622">
        <v>71</v>
      </c>
      <c r="N2622" t="s">
        <v>76</v>
      </c>
      <c r="O2622" t="s">
        <v>51</v>
      </c>
      <c r="P2622" t="s">
        <v>51</v>
      </c>
      <c r="Q2622" s="5">
        <f>IF(Teams[[#This Row],[LgWin]]="Y", 1,
IF(Teams[[#This Row],[LgWin]] = "N", 0, " "))</f>
        <v>0</v>
      </c>
      <c r="R2622" t="s">
        <v>51</v>
      </c>
      <c r="S2622" s="5">
        <f>IF(Teams[[#This Row],[WSWin]]="Y", 1,
IF(Teams[[#This Row],[WSWin]] = "N", 0, " "))</f>
        <v>0</v>
      </c>
      <c r="T2622">
        <v>730</v>
      </c>
      <c r="U2622">
        <v>5465</v>
      </c>
      <c r="V2622">
        <v>1436</v>
      </c>
      <c r="W2622">
        <v>294</v>
      </c>
      <c r="X2622">
        <v>29</v>
      </c>
      <c r="Y2622">
        <v>160</v>
      </c>
      <c r="Z2622">
        <v>528</v>
      </c>
      <c r="AA2622">
        <v>1041</v>
      </c>
      <c r="AB2622">
        <v>75</v>
      </c>
      <c r="AC2622">
        <v>31</v>
      </c>
      <c r="AD2622">
        <v>61</v>
      </c>
      <c r="AE2622">
        <v>43</v>
      </c>
      <c r="AF2622">
        <v>640</v>
      </c>
      <c r="AG2622">
        <v>586</v>
      </c>
      <c r="AH2622">
        <v>3.66</v>
      </c>
      <c r="AI2622">
        <v>8</v>
      </c>
      <c r="AJ2622">
        <v>11</v>
      </c>
      <c r="AK2622">
        <v>43</v>
      </c>
      <c r="AL2622">
        <v>4322</v>
      </c>
      <c r="AM2622">
        <v>1407</v>
      </c>
      <c r="AN2622">
        <v>123</v>
      </c>
      <c r="AO2622">
        <v>460</v>
      </c>
      <c r="AP2622">
        <v>1049</v>
      </c>
      <c r="AQ2622">
        <v>96</v>
      </c>
      <c r="AR2622">
        <v>167</v>
      </c>
      <c r="AS2622">
        <v>0.98499999999999999</v>
      </c>
      <c r="AT2622" t="s">
        <v>409</v>
      </c>
      <c r="AU2622" t="s">
        <v>633</v>
      </c>
      <c r="AV2622">
        <v>3343252</v>
      </c>
      <c r="AW2622">
        <v>98</v>
      </c>
      <c r="AX2622">
        <v>97</v>
      </c>
      <c r="AY2622" t="s">
        <v>154</v>
      </c>
      <c r="AZ2622" t="s">
        <v>396</v>
      </c>
      <c r="BA2622" t="s">
        <v>396</v>
      </c>
    </row>
    <row r="2623" spans="1:53" x14ac:dyDescent="0.55000000000000004">
      <c r="A2623">
        <v>2009</v>
      </c>
      <c r="B2623" s="5" t="b">
        <f>Teams[[#This Row],[yearID]]&gt;=1973</f>
        <v>1</v>
      </c>
      <c r="C2623" s="5" t="b">
        <f>Teams[[#This Row],[yearID]]&gt;=1903</f>
        <v>1</v>
      </c>
      <c r="D2623" t="s">
        <v>410</v>
      </c>
      <c r="E2623" t="s">
        <v>604</v>
      </c>
      <c r="F2623" t="s">
        <v>605</v>
      </c>
      <c r="G2623" s="5" t="str">
        <f>VLOOKUP(Teams[[#This Row],[franchID]],TeamsFranchises!$A$2:$D$121,2,FALSE)</f>
        <v>Tampa Bay Rays</v>
      </c>
      <c r="H2623" t="s">
        <v>37</v>
      </c>
      <c r="I2623">
        <v>3</v>
      </c>
      <c r="J2623">
        <v>162</v>
      </c>
      <c r="K2623">
        <v>81</v>
      </c>
      <c r="L2623">
        <v>84</v>
      </c>
      <c r="M2623">
        <v>78</v>
      </c>
      <c r="N2623" t="s">
        <v>51</v>
      </c>
      <c r="O2623" t="s">
        <v>51</v>
      </c>
      <c r="P2623" t="s">
        <v>51</v>
      </c>
      <c r="Q2623" s="5">
        <f>IF(Teams[[#This Row],[LgWin]]="Y", 1,
IF(Teams[[#This Row],[LgWin]] = "N", 0, " "))</f>
        <v>0</v>
      </c>
      <c r="R2623" t="s">
        <v>51</v>
      </c>
      <c r="S2623" s="5">
        <f>IF(Teams[[#This Row],[WSWin]]="Y", 1,
IF(Teams[[#This Row],[WSWin]] = "N", 0, " "))</f>
        <v>0</v>
      </c>
      <c r="T2623">
        <v>803</v>
      </c>
      <c r="U2623">
        <v>5462</v>
      </c>
      <c r="V2623">
        <v>1434</v>
      </c>
      <c r="W2623">
        <v>297</v>
      </c>
      <c r="X2623">
        <v>36</v>
      </c>
      <c r="Y2623">
        <v>199</v>
      </c>
      <c r="Z2623">
        <v>642</v>
      </c>
      <c r="AA2623">
        <v>1229</v>
      </c>
      <c r="AB2623">
        <v>194</v>
      </c>
      <c r="AC2623">
        <v>61</v>
      </c>
      <c r="AD2623">
        <v>49</v>
      </c>
      <c r="AE2623">
        <v>45</v>
      </c>
      <c r="AF2623">
        <v>754</v>
      </c>
      <c r="AG2623">
        <v>686</v>
      </c>
      <c r="AH2623">
        <v>4.33</v>
      </c>
      <c r="AI2623">
        <v>3</v>
      </c>
      <c r="AJ2623">
        <v>5</v>
      </c>
      <c r="AK2623">
        <v>41</v>
      </c>
      <c r="AL2623">
        <v>4282</v>
      </c>
      <c r="AM2623">
        <v>1421</v>
      </c>
      <c r="AN2623">
        <v>183</v>
      </c>
      <c r="AO2623">
        <v>515</v>
      </c>
      <c r="AP2623">
        <v>1125</v>
      </c>
      <c r="AQ2623">
        <v>98</v>
      </c>
      <c r="AR2623">
        <v>135</v>
      </c>
      <c r="AS2623">
        <v>0.98299999999999998</v>
      </c>
      <c r="AT2623" t="s">
        <v>635</v>
      </c>
      <c r="AU2623" t="s">
        <v>607</v>
      </c>
      <c r="AV2623">
        <v>1874962</v>
      </c>
      <c r="AW2623">
        <v>98</v>
      </c>
      <c r="AX2623">
        <v>97</v>
      </c>
      <c r="AY2623" t="s">
        <v>636</v>
      </c>
      <c r="AZ2623" t="s">
        <v>604</v>
      </c>
      <c r="BA2623" t="s">
        <v>604</v>
      </c>
    </row>
    <row r="2624" spans="1:53" x14ac:dyDescent="0.55000000000000004">
      <c r="A2624">
        <v>2009</v>
      </c>
      <c r="B2624" s="5" t="b">
        <f>Teams[[#This Row],[yearID]]&gt;=1973</f>
        <v>1</v>
      </c>
      <c r="C2624" s="5" t="b">
        <f>Teams[[#This Row],[yearID]]&gt;=1903</f>
        <v>1</v>
      </c>
      <c r="D2624" t="s">
        <v>410</v>
      </c>
      <c r="E2624" t="s">
        <v>526</v>
      </c>
      <c r="F2624" t="s">
        <v>526</v>
      </c>
      <c r="G2624" s="5" t="str">
        <f>VLOOKUP(Teams[[#This Row],[franchID]],TeamsFranchises!$A$2:$D$121,2,FALSE)</f>
        <v>Texas Rangers</v>
      </c>
      <c r="H2624" t="s">
        <v>8</v>
      </c>
      <c r="I2624">
        <v>2</v>
      </c>
      <c r="J2624">
        <v>162</v>
      </c>
      <c r="K2624">
        <v>81</v>
      </c>
      <c r="L2624">
        <v>87</v>
      </c>
      <c r="M2624">
        <v>75</v>
      </c>
      <c r="N2624" t="s">
        <v>51</v>
      </c>
      <c r="O2624" t="s">
        <v>51</v>
      </c>
      <c r="P2624" t="s">
        <v>51</v>
      </c>
      <c r="Q2624" s="5">
        <f>IF(Teams[[#This Row],[LgWin]]="Y", 1,
IF(Teams[[#This Row],[LgWin]] = "N", 0, " "))</f>
        <v>0</v>
      </c>
      <c r="R2624" t="s">
        <v>51</v>
      </c>
      <c r="S2624" s="5">
        <f>IF(Teams[[#This Row],[WSWin]]="Y", 1,
IF(Teams[[#This Row],[WSWin]] = "N", 0, " "))</f>
        <v>0</v>
      </c>
      <c r="T2624">
        <v>784</v>
      </c>
      <c r="U2624">
        <v>5526</v>
      </c>
      <c r="V2624">
        <v>1436</v>
      </c>
      <c r="W2624">
        <v>296</v>
      </c>
      <c r="X2624">
        <v>27</v>
      </c>
      <c r="Y2624">
        <v>224</v>
      </c>
      <c r="Z2624">
        <v>472</v>
      </c>
      <c r="AA2624">
        <v>1253</v>
      </c>
      <c r="AB2624">
        <v>149</v>
      </c>
      <c r="AC2624">
        <v>36</v>
      </c>
      <c r="AD2624">
        <v>37</v>
      </c>
      <c r="AE2624">
        <v>51</v>
      </c>
      <c r="AF2624">
        <v>740</v>
      </c>
      <c r="AG2624">
        <v>698</v>
      </c>
      <c r="AH2624">
        <v>4.38</v>
      </c>
      <c r="AI2624">
        <v>8</v>
      </c>
      <c r="AJ2624">
        <v>11</v>
      </c>
      <c r="AK2624">
        <v>45</v>
      </c>
      <c r="AL2624">
        <v>4304</v>
      </c>
      <c r="AM2624">
        <v>1432</v>
      </c>
      <c r="AN2624">
        <v>171</v>
      </c>
      <c r="AO2624">
        <v>531</v>
      </c>
      <c r="AP2624">
        <v>1016</v>
      </c>
      <c r="AQ2624">
        <v>106</v>
      </c>
      <c r="AR2624">
        <v>168</v>
      </c>
      <c r="AS2624">
        <v>0.98199999999999998</v>
      </c>
      <c r="AT2624" t="s">
        <v>568</v>
      </c>
      <c r="AU2624" t="s">
        <v>634</v>
      </c>
      <c r="AV2624">
        <v>2156016</v>
      </c>
      <c r="AW2624">
        <v>104</v>
      </c>
      <c r="AX2624">
        <v>104</v>
      </c>
      <c r="AY2624" t="s">
        <v>526</v>
      </c>
      <c r="AZ2624" t="s">
        <v>526</v>
      </c>
      <c r="BA2624" t="s">
        <v>526</v>
      </c>
    </row>
    <row r="2625" spans="1:53" x14ac:dyDescent="0.55000000000000004">
      <c r="A2625">
        <v>2009</v>
      </c>
      <c r="B2625" s="5" t="b">
        <f>Teams[[#This Row],[yearID]]&gt;=1973</f>
        <v>1</v>
      </c>
      <c r="C2625" s="5" t="b">
        <f>Teams[[#This Row],[yearID]]&gt;=1903</f>
        <v>1</v>
      </c>
      <c r="D2625" t="s">
        <v>410</v>
      </c>
      <c r="E2625" t="s">
        <v>576</v>
      </c>
      <c r="F2625" t="s">
        <v>576</v>
      </c>
      <c r="G2625" s="5" t="str">
        <f>VLOOKUP(Teams[[#This Row],[franchID]],TeamsFranchises!$A$2:$D$121,2,FALSE)</f>
        <v>Toronto Blue Jays</v>
      </c>
      <c r="H2625" t="s">
        <v>37</v>
      </c>
      <c r="I2625">
        <v>4</v>
      </c>
      <c r="J2625">
        <v>162</v>
      </c>
      <c r="K2625">
        <v>81</v>
      </c>
      <c r="L2625">
        <v>75</v>
      </c>
      <c r="M2625">
        <v>87</v>
      </c>
      <c r="N2625" t="s">
        <v>51</v>
      </c>
      <c r="O2625" t="s">
        <v>51</v>
      </c>
      <c r="P2625" t="s">
        <v>51</v>
      </c>
      <c r="Q2625" s="5">
        <f>IF(Teams[[#This Row],[LgWin]]="Y", 1,
IF(Teams[[#This Row],[LgWin]] = "N", 0, " "))</f>
        <v>0</v>
      </c>
      <c r="R2625" t="s">
        <v>51</v>
      </c>
      <c r="S2625" s="5">
        <f>IF(Teams[[#This Row],[WSWin]]="Y", 1,
IF(Teams[[#This Row],[WSWin]] = "N", 0, " "))</f>
        <v>0</v>
      </c>
      <c r="T2625">
        <v>798</v>
      </c>
      <c r="U2625">
        <v>5696</v>
      </c>
      <c r="V2625">
        <v>1516</v>
      </c>
      <c r="W2625">
        <v>339</v>
      </c>
      <c r="X2625">
        <v>13</v>
      </c>
      <c r="Y2625">
        <v>209</v>
      </c>
      <c r="Z2625">
        <v>548</v>
      </c>
      <c r="AA2625">
        <v>1028</v>
      </c>
      <c r="AB2625">
        <v>73</v>
      </c>
      <c r="AC2625">
        <v>23</v>
      </c>
      <c r="AD2625">
        <v>45</v>
      </c>
      <c r="AE2625">
        <v>49</v>
      </c>
      <c r="AF2625">
        <v>771</v>
      </c>
      <c r="AG2625">
        <v>720</v>
      </c>
      <c r="AH2625">
        <v>4.47</v>
      </c>
      <c r="AI2625">
        <v>10</v>
      </c>
      <c r="AJ2625">
        <v>10</v>
      </c>
      <c r="AK2625">
        <v>25</v>
      </c>
      <c r="AL2625">
        <v>4353</v>
      </c>
      <c r="AM2625">
        <v>1509</v>
      </c>
      <c r="AN2625">
        <v>181</v>
      </c>
      <c r="AO2625">
        <v>551</v>
      </c>
      <c r="AP2625">
        <v>1181</v>
      </c>
      <c r="AQ2625">
        <v>76</v>
      </c>
      <c r="AR2625">
        <v>168</v>
      </c>
      <c r="AS2625">
        <v>0.98799999999999999</v>
      </c>
      <c r="AT2625" t="s">
        <v>577</v>
      </c>
      <c r="AU2625" t="s">
        <v>630</v>
      </c>
      <c r="AV2625">
        <v>1876129</v>
      </c>
      <c r="AW2625">
        <v>100</v>
      </c>
      <c r="AX2625">
        <v>99</v>
      </c>
      <c r="AY2625" t="s">
        <v>576</v>
      </c>
      <c r="AZ2625" t="s">
        <v>576</v>
      </c>
      <c r="BA2625" t="s">
        <v>576</v>
      </c>
    </row>
    <row r="2626" spans="1:53" x14ac:dyDescent="0.55000000000000004">
      <c r="A2626">
        <v>2009</v>
      </c>
      <c r="B2626" s="5" t="b">
        <f>Teams[[#This Row],[yearID]]&gt;=1973</f>
        <v>1</v>
      </c>
      <c r="C2626" s="5" t="b">
        <f>Teams[[#This Row],[yearID]]&gt;=1903</f>
        <v>1</v>
      </c>
      <c r="D2626" t="s">
        <v>157</v>
      </c>
      <c r="E2626" t="s">
        <v>126</v>
      </c>
      <c r="F2626" t="s">
        <v>398</v>
      </c>
      <c r="G2626" s="5" t="str">
        <f>VLOOKUP(Teams[[#This Row],[franchID]],TeamsFranchises!$A$2:$D$121,2,FALSE)</f>
        <v>Washington Nationals</v>
      </c>
      <c r="H2626" t="s">
        <v>37</v>
      </c>
      <c r="I2626">
        <v>5</v>
      </c>
      <c r="J2626">
        <v>162</v>
      </c>
      <c r="K2626">
        <v>81</v>
      </c>
      <c r="L2626">
        <v>59</v>
      </c>
      <c r="M2626">
        <v>103</v>
      </c>
      <c r="N2626" t="s">
        <v>51</v>
      </c>
      <c r="O2626" t="s">
        <v>51</v>
      </c>
      <c r="P2626" t="s">
        <v>51</v>
      </c>
      <c r="Q2626" s="5">
        <f>IF(Teams[[#This Row],[LgWin]]="Y", 1,
IF(Teams[[#This Row],[LgWin]] = "N", 0, " "))</f>
        <v>0</v>
      </c>
      <c r="R2626" t="s">
        <v>51</v>
      </c>
      <c r="S2626" s="5">
        <f>IF(Teams[[#This Row],[WSWin]]="Y", 1,
IF(Teams[[#This Row],[WSWin]] = "N", 0, " "))</f>
        <v>0</v>
      </c>
      <c r="T2626">
        <v>710</v>
      </c>
      <c r="U2626">
        <v>5493</v>
      </c>
      <c r="V2626">
        <v>1416</v>
      </c>
      <c r="W2626">
        <v>271</v>
      </c>
      <c r="X2626">
        <v>38</v>
      </c>
      <c r="Y2626">
        <v>156</v>
      </c>
      <c r="Z2626">
        <v>617</v>
      </c>
      <c r="AA2626">
        <v>1208</v>
      </c>
      <c r="AB2626">
        <v>73</v>
      </c>
      <c r="AC2626">
        <v>40</v>
      </c>
      <c r="AD2626">
        <v>56</v>
      </c>
      <c r="AE2626">
        <v>42</v>
      </c>
      <c r="AF2626">
        <v>874</v>
      </c>
      <c r="AG2626">
        <v>791</v>
      </c>
      <c r="AH2626">
        <v>5</v>
      </c>
      <c r="AI2626">
        <v>6</v>
      </c>
      <c r="AJ2626">
        <v>3</v>
      </c>
      <c r="AK2626">
        <v>33</v>
      </c>
      <c r="AL2626">
        <v>4273</v>
      </c>
      <c r="AM2626">
        <v>1533</v>
      </c>
      <c r="AN2626">
        <v>173</v>
      </c>
      <c r="AO2626">
        <v>629</v>
      </c>
      <c r="AP2626">
        <v>911</v>
      </c>
      <c r="AQ2626">
        <v>143</v>
      </c>
      <c r="AR2626">
        <v>155</v>
      </c>
      <c r="AS2626">
        <v>0.97699999999999998</v>
      </c>
      <c r="AT2626" t="s">
        <v>110</v>
      </c>
      <c r="AU2626" t="s">
        <v>637</v>
      </c>
      <c r="AV2626">
        <v>1817226</v>
      </c>
      <c r="AW2626">
        <v>99</v>
      </c>
      <c r="AX2626">
        <v>101</v>
      </c>
      <c r="AY2626" t="s">
        <v>398</v>
      </c>
      <c r="AZ2626" t="s">
        <v>551</v>
      </c>
      <c r="BA2626" t="s">
        <v>126</v>
      </c>
    </row>
    <row r="2627" spans="1:53" x14ac:dyDescent="0.55000000000000004">
      <c r="A2627">
        <v>2010</v>
      </c>
      <c r="B2627" s="5" t="b">
        <f>Teams[[#This Row],[yearID]]&gt;=1973</f>
        <v>1</v>
      </c>
      <c r="C2627" s="5" t="b">
        <f>Teams[[#This Row],[yearID]]&gt;=1903</f>
        <v>1</v>
      </c>
      <c r="D2627" t="s">
        <v>157</v>
      </c>
      <c r="E2627" t="s">
        <v>601</v>
      </c>
      <c r="F2627" t="s">
        <v>601</v>
      </c>
      <c r="G2627" s="5" t="str">
        <f>VLOOKUP(Teams[[#This Row],[franchID]],TeamsFranchises!$A$2:$D$121,2,FALSE)</f>
        <v>Arizona Diamondbacks</v>
      </c>
      <c r="H2627" t="s">
        <v>8</v>
      </c>
      <c r="I2627">
        <v>5</v>
      </c>
      <c r="J2627">
        <v>162</v>
      </c>
      <c r="K2627">
        <v>81</v>
      </c>
      <c r="L2627">
        <v>65</v>
      </c>
      <c r="M2627">
        <v>97</v>
      </c>
      <c r="N2627" t="s">
        <v>51</v>
      </c>
      <c r="O2627" t="s">
        <v>51</v>
      </c>
      <c r="P2627" t="s">
        <v>51</v>
      </c>
      <c r="Q2627" s="5">
        <f>IF(Teams[[#This Row],[LgWin]]="Y", 1,
IF(Teams[[#This Row],[LgWin]] = "N", 0, " "))</f>
        <v>0</v>
      </c>
      <c r="R2627" t="s">
        <v>51</v>
      </c>
      <c r="S2627" s="5">
        <f>IF(Teams[[#This Row],[WSWin]]="Y", 1,
IF(Teams[[#This Row],[WSWin]] = "N", 0, " "))</f>
        <v>0</v>
      </c>
      <c r="T2627">
        <v>713</v>
      </c>
      <c r="U2627">
        <v>5473</v>
      </c>
      <c r="V2627">
        <v>1366</v>
      </c>
      <c r="W2627">
        <v>301</v>
      </c>
      <c r="X2627">
        <v>34</v>
      </c>
      <c r="Y2627">
        <v>180</v>
      </c>
      <c r="Z2627">
        <v>589</v>
      </c>
      <c r="AA2627">
        <v>1529</v>
      </c>
      <c r="AB2627">
        <v>86</v>
      </c>
      <c r="AC2627">
        <v>41</v>
      </c>
      <c r="AD2627">
        <v>39</v>
      </c>
      <c r="AE2627">
        <v>41</v>
      </c>
      <c r="AF2627">
        <v>836</v>
      </c>
      <c r="AG2627">
        <v>765</v>
      </c>
      <c r="AH2627">
        <v>4.8099999999999996</v>
      </c>
      <c r="AI2627">
        <v>3</v>
      </c>
      <c r="AJ2627">
        <v>3</v>
      </c>
      <c r="AK2627">
        <v>35</v>
      </c>
      <c r="AL2627">
        <v>4296</v>
      </c>
      <c r="AM2627">
        <v>1503</v>
      </c>
      <c r="AN2627">
        <v>210</v>
      </c>
      <c r="AO2627">
        <v>548</v>
      </c>
      <c r="AP2627">
        <v>1070</v>
      </c>
      <c r="AQ2627">
        <v>102</v>
      </c>
      <c r="AR2627">
        <v>152</v>
      </c>
      <c r="AS2627">
        <v>0.98299999999999998</v>
      </c>
      <c r="AT2627" t="s">
        <v>602</v>
      </c>
      <c r="AU2627" t="s">
        <v>631</v>
      </c>
      <c r="AV2627">
        <v>2056941</v>
      </c>
      <c r="AW2627">
        <v>104</v>
      </c>
      <c r="AX2627">
        <v>105</v>
      </c>
      <c r="AY2627" t="s">
        <v>601</v>
      </c>
      <c r="AZ2627" t="s">
        <v>601</v>
      </c>
      <c r="BA2627" t="s">
        <v>601</v>
      </c>
    </row>
    <row r="2628" spans="1:53" x14ac:dyDescent="0.55000000000000004">
      <c r="A2628">
        <v>2010</v>
      </c>
      <c r="B2628" s="5" t="b">
        <f>Teams[[#This Row],[yearID]]&gt;=1973</f>
        <v>1</v>
      </c>
      <c r="C2628" s="5" t="b">
        <f>Teams[[#This Row],[yearID]]&gt;=1903</f>
        <v>1</v>
      </c>
      <c r="D2628" t="s">
        <v>157</v>
      </c>
      <c r="E2628" t="s">
        <v>159</v>
      </c>
      <c r="F2628" t="s">
        <v>159</v>
      </c>
      <c r="G2628" s="5" t="str">
        <f>VLOOKUP(Teams[[#This Row],[franchID]],TeamsFranchises!$A$2:$D$121,2,FALSE)</f>
        <v>Atlanta Braves</v>
      </c>
      <c r="H2628" t="s">
        <v>37</v>
      </c>
      <c r="I2628">
        <v>2</v>
      </c>
      <c r="J2628">
        <v>162</v>
      </c>
      <c r="K2628">
        <v>81</v>
      </c>
      <c r="L2628">
        <v>91</v>
      </c>
      <c r="M2628">
        <v>71</v>
      </c>
      <c r="N2628" t="s">
        <v>51</v>
      </c>
      <c r="O2628" t="s">
        <v>76</v>
      </c>
      <c r="P2628" t="s">
        <v>51</v>
      </c>
      <c r="Q2628" s="5">
        <f>IF(Teams[[#This Row],[LgWin]]="Y", 1,
IF(Teams[[#This Row],[LgWin]] = "N", 0, " "))</f>
        <v>0</v>
      </c>
      <c r="R2628" t="s">
        <v>51</v>
      </c>
      <c r="S2628" s="5">
        <f>IF(Teams[[#This Row],[WSWin]]="Y", 1,
IF(Teams[[#This Row],[WSWin]] = "N", 0, " "))</f>
        <v>0</v>
      </c>
      <c r="T2628">
        <v>738</v>
      </c>
      <c r="U2628">
        <v>5463</v>
      </c>
      <c r="V2628">
        <v>1411</v>
      </c>
      <c r="W2628">
        <v>312</v>
      </c>
      <c r="X2628">
        <v>25</v>
      </c>
      <c r="Y2628">
        <v>139</v>
      </c>
      <c r="Z2628">
        <v>634</v>
      </c>
      <c r="AA2628">
        <v>1140</v>
      </c>
      <c r="AB2628">
        <v>63</v>
      </c>
      <c r="AC2628">
        <v>29</v>
      </c>
      <c r="AD2628">
        <v>51</v>
      </c>
      <c r="AE2628">
        <v>35</v>
      </c>
      <c r="AF2628">
        <v>629</v>
      </c>
      <c r="AG2628">
        <v>569</v>
      </c>
      <c r="AH2628">
        <v>3.56</v>
      </c>
      <c r="AI2628">
        <v>2</v>
      </c>
      <c r="AJ2628">
        <v>9</v>
      </c>
      <c r="AK2628">
        <v>41</v>
      </c>
      <c r="AL2628">
        <v>4318</v>
      </c>
      <c r="AM2628">
        <v>1326</v>
      </c>
      <c r="AN2628">
        <v>126</v>
      </c>
      <c r="AO2628">
        <v>505</v>
      </c>
      <c r="AP2628">
        <v>1241</v>
      </c>
      <c r="AQ2628">
        <v>126</v>
      </c>
      <c r="AR2628">
        <v>166</v>
      </c>
      <c r="AS2628">
        <v>0.98</v>
      </c>
      <c r="AT2628" t="s">
        <v>541</v>
      </c>
      <c r="AU2628" t="s">
        <v>597</v>
      </c>
      <c r="AV2628">
        <v>2510119</v>
      </c>
      <c r="AW2628">
        <v>98</v>
      </c>
      <c r="AX2628">
        <v>97</v>
      </c>
      <c r="AY2628" t="s">
        <v>159</v>
      </c>
      <c r="AZ2628" t="s">
        <v>159</v>
      </c>
      <c r="BA2628" t="s">
        <v>159</v>
      </c>
    </row>
    <row r="2629" spans="1:53" x14ac:dyDescent="0.55000000000000004">
      <c r="A2629">
        <v>2010</v>
      </c>
      <c r="B2629" s="5" t="b">
        <f>Teams[[#This Row],[yearID]]&gt;=1973</f>
        <v>1</v>
      </c>
      <c r="C2629" s="5" t="b">
        <f>Teams[[#This Row],[yearID]]&gt;=1903</f>
        <v>1</v>
      </c>
      <c r="D2629" t="s">
        <v>410</v>
      </c>
      <c r="E2629" t="s">
        <v>95</v>
      </c>
      <c r="F2629" t="s">
        <v>95</v>
      </c>
      <c r="G2629" s="5" t="str">
        <f>VLOOKUP(Teams[[#This Row],[franchID]],TeamsFranchises!$A$2:$D$121,2,FALSE)</f>
        <v>Baltimore Orioles</v>
      </c>
      <c r="H2629" t="s">
        <v>37</v>
      </c>
      <c r="I2629">
        <v>5</v>
      </c>
      <c r="J2629">
        <v>162</v>
      </c>
      <c r="K2629">
        <v>81</v>
      </c>
      <c r="L2629">
        <v>66</v>
      </c>
      <c r="M2629">
        <v>96</v>
      </c>
      <c r="N2629" t="s">
        <v>51</v>
      </c>
      <c r="O2629" t="s">
        <v>51</v>
      </c>
      <c r="P2629" t="s">
        <v>51</v>
      </c>
      <c r="Q2629" s="5">
        <f>IF(Teams[[#This Row],[LgWin]]="Y", 1,
IF(Teams[[#This Row],[LgWin]] = "N", 0, " "))</f>
        <v>0</v>
      </c>
      <c r="R2629" t="s">
        <v>51</v>
      </c>
      <c r="S2629" s="5">
        <f>IF(Teams[[#This Row],[WSWin]]="Y", 1,
IF(Teams[[#This Row],[WSWin]] = "N", 0, " "))</f>
        <v>0</v>
      </c>
      <c r="T2629">
        <v>613</v>
      </c>
      <c r="U2629">
        <v>5554</v>
      </c>
      <c r="V2629">
        <v>1440</v>
      </c>
      <c r="W2629">
        <v>264</v>
      </c>
      <c r="X2629">
        <v>21</v>
      </c>
      <c r="Y2629">
        <v>133</v>
      </c>
      <c r="Z2629">
        <v>424</v>
      </c>
      <c r="AA2629">
        <v>1056</v>
      </c>
      <c r="AB2629">
        <v>76</v>
      </c>
      <c r="AC2629">
        <v>34</v>
      </c>
      <c r="AD2629">
        <v>54</v>
      </c>
      <c r="AE2629">
        <v>45</v>
      </c>
      <c r="AF2629">
        <v>785</v>
      </c>
      <c r="AG2629">
        <v>733</v>
      </c>
      <c r="AH2629">
        <v>4.59</v>
      </c>
      <c r="AI2629">
        <v>3</v>
      </c>
      <c r="AJ2629">
        <v>7</v>
      </c>
      <c r="AK2629">
        <v>35</v>
      </c>
      <c r="AL2629">
        <v>4309</v>
      </c>
      <c r="AM2629">
        <v>1508</v>
      </c>
      <c r="AN2629">
        <v>186</v>
      </c>
      <c r="AO2629">
        <v>520</v>
      </c>
      <c r="AP2629">
        <v>1007</v>
      </c>
      <c r="AQ2629">
        <v>105</v>
      </c>
      <c r="AR2629">
        <v>141</v>
      </c>
      <c r="AS2629">
        <v>0.98199999999999998</v>
      </c>
      <c r="AT2629" t="s">
        <v>218</v>
      </c>
      <c r="AU2629" t="s">
        <v>583</v>
      </c>
      <c r="AV2629">
        <v>1733018</v>
      </c>
      <c r="AW2629">
        <v>101</v>
      </c>
      <c r="AX2629">
        <v>102</v>
      </c>
      <c r="AY2629" t="s">
        <v>95</v>
      </c>
      <c r="AZ2629" t="s">
        <v>95</v>
      </c>
      <c r="BA2629" t="s">
        <v>95</v>
      </c>
    </row>
    <row r="2630" spans="1:53" x14ac:dyDescent="0.55000000000000004">
      <c r="A2630">
        <v>2010</v>
      </c>
      <c r="B2630" s="5" t="b">
        <f>Teams[[#This Row],[yearID]]&gt;=1973</f>
        <v>1</v>
      </c>
      <c r="C2630" s="5" t="b">
        <f>Teams[[#This Row],[yearID]]&gt;=1903</f>
        <v>1</v>
      </c>
      <c r="D2630" t="s">
        <v>410</v>
      </c>
      <c r="E2630" t="s">
        <v>54</v>
      </c>
      <c r="F2630" t="s">
        <v>54</v>
      </c>
      <c r="G2630" s="5" t="str">
        <f>VLOOKUP(Teams[[#This Row],[franchID]],TeamsFranchises!$A$2:$D$121,2,FALSE)</f>
        <v>Boston Red Sox</v>
      </c>
      <c r="H2630" t="s">
        <v>37</v>
      </c>
      <c r="I2630">
        <v>3</v>
      </c>
      <c r="J2630">
        <v>162</v>
      </c>
      <c r="K2630">
        <v>81</v>
      </c>
      <c r="L2630">
        <v>89</v>
      </c>
      <c r="M2630">
        <v>73</v>
      </c>
      <c r="N2630" t="s">
        <v>51</v>
      </c>
      <c r="O2630" t="s">
        <v>51</v>
      </c>
      <c r="P2630" t="s">
        <v>51</v>
      </c>
      <c r="Q2630" s="5">
        <f>IF(Teams[[#This Row],[LgWin]]="Y", 1,
IF(Teams[[#This Row],[LgWin]] = "N", 0, " "))</f>
        <v>0</v>
      </c>
      <c r="R2630" t="s">
        <v>51</v>
      </c>
      <c r="S2630" s="5">
        <f>IF(Teams[[#This Row],[WSWin]]="Y", 1,
IF(Teams[[#This Row],[WSWin]] = "N", 0, " "))</f>
        <v>0</v>
      </c>
      <c r="T2630">
        <v>818</v>
      </c>
      <c r="U2630">
        <v>5646</v>
      </c>
      <c r="V2630">
        <v>1511</v>
      </c>
      <c r="W2630">
        <v>358</v>
      </c>
      <c r="X2630">
        <v>22</v>
      </c>
      <c r="Y2630">
        <v>211</v>
      </c>
      <c r="Z2630">
        <v>587</v>
      </c>
      <c r="AA2630">
        <v>1140</v>
      </c>
      <c r="AB2630">
        <v>68</v>
      </c>
      <c r="AC2630">
        <v>17</v>
      </c>
      <c r="AD2630">
        <v>47</v>
      </c>
      <c r="AE2630">
        <v>46</v>
      </c>
      <c r="AF2630">
        <v>744</v>
      </c>
      <c r="AG2630">
        <v>679</v>
      </c>
      <c r="AH2630">
        <v>4.2</v>
      </c>
      <c r="AI2630">
        <v>3</v>
      </c>
      <c r="AJ2630">
        <v>9</v>
      </c>
      <c r="AK2630">
        <v>44</v>
      </c>
      <c r="AL2630">
        <v>4370</v>
      </c>
      <c r="AM2630">
        <v>1402</v>
      </c>
      <c r="AN2630">
        <v>152</v>
      </c>
      <c r="AO2630">
        <v>580</v>
      </c>
      <c r="AP2630">
        <v>1207</v>
      </c>
      <c r="AQ2630">
        <v>111</v>
      </c>
      <c r="AR2630">
        <v>132</v>
      </c>
      <c r="AS2630">
        <v>0.98199999999999998</v>
      </c>
      <c r="AT2630" t="s">
        <v>441</v>
      </c>
      <c r="AU2630" t="s">
        <v>493</v>
      </c>
      <c r="AV2630">
        <v>3046443</v>
      </c>
      <c r="AW2630">
        <v>106</v>
      </c>
      <c r="AX2630">
        <v>105</v>
      </c>
      <c r="AY2630" t="s">
        <v>54</v>
      </c>
      <c r="AZ2630" t="s">
        <v>54</v>
      </c>
      <c r="BA2630" t="s">
        <v>54</v>
      </c>
    </row>
    <row r="2631" spans="1:53" x14ac:dyDescent="0.55000000000000004">
      <c r="A2631">
        <v>2010</v>
      </c>
      <c r="B2631" s="5" t="b">
        <f>Teams[[#This Row],[yearID]]&gt;=1973</f>
        <v>1</v>
      </c>
      <c r="C2631" s="5" t="b">
        <f>Teams[[#This Row],[yearID]]&gt;=1903</f>
        <v>1</v>
      </c>
      <c r="D2631" t="s">
        <v>410</v>
      </c>
      <c r="E2631" t="s">
        <v>415</v>
      </c>
      <c r="F2631" t="s">
        <v>416</v>
      </c>
      <c r="G2631" s="5" t="str">
        <f>VLOOKUP(Teams[[#This Row],[franchID]],TeamsFranchises!$A$2:$D$121,2,FALSE)</f>
        <v>Chicago White Sox</v>
      </c>
      <c r="H2631" t="s">
        <v>591</v>
      </c>
      <c r="I2631">
        <v>2</v>
      </c>
      <c r="J2631">
        <v>162</v>
      </c>
      <c r="K2631">
        <v>81</v>
      </c>
      <c r="L2631">
        <v>88</v>
      </c>
      <c r="M2631">
        <v>74</v>
      </c>
      <c r="N2631" t="s">
        <v>51</v>
      </c>
      <c r="O2631" t="s">
        <v>51</v>
      </c>
      <c r="P2631" t="s">
        <v>51</v>
      </c>
      <c r="Q2631" s="5">
        <f>IF(Teams[[#This Row],[LgWin]]="Y", 1,
IF(Teams[[#This Row],[LgWin]] = "N", 0, " "))</f>
        <v>0</v>
      </c>
      <c r="R2631" t="s">
        <v>51</v>
      </c>
      <c r="S2631" s="5">
        <f>IF(Teams[[#This Row],[WSWin]]="Y", 1,
IF(Teams[[#This Row],[WSWin]] = "N", 0, " "))</f>
        <v>0</v>
      </c>
      <c r="T2631">
        <v>752</v>
      </c>
      <c r="U2631">
        <v>5484</v>
      </c>
      <c r="V2631">
        <v>1467</v>
      </c>
      <c r="W2631">
        <v>263</v>
      </c>
      <c r="X2631">
        <v>21</v>
      </c>
      <c r="Y2631">
        <v>177</v>
      </c>
      <c r="Z2631">
        <v>467</v>
      </c>
      <c r="AA2631">
        <v>922</v>
      </c>
      <c r="AB2631">
        <v>160</v>
      </c>
      <c r="AC2631">
        <v>74</v>
      </c>
      <c r="AD2631">
        <v>79</v>
      </c>
      <c r="AE2631">
        <v>38</v>
      </c>
      <c r="AF2631">
        <v>704</v>
      </c>
      <c r="AG2631">
        <v>658</v>
      </c>
      <c r="AH2631">
        <v>4.09</v>
      </c>
      <c r="AI2631">
        <v>6</v>
      </c>
      <c r="AJ2631">
        <v>11</v>
      </c>
      <c r="AK2631">
        <v>43</v>
      </c>
      <c r="AL2631">
        <v>4339</v>
      </c>
      <c r="AM2631">
        <v>1471</v>
      </c>
      <c r="AN2631">
        <v>136</v>
      </c>
      <c r="AO2631">
        <v>490</v>
      </c>
      <c r="AP2631">
        <v>1149</v>
      </c>
      <c r="AQ2631">
        <v>103</v>
      </c>
      <c r="AR2631">
        <v>158</v>
      </c>
      <c r="AS2631">
        <v>0.98299999999999998</v>
      </c>
      <c r="AT2631" t="s">
        <v>417</v>
      </c>
      <c r="AU2631" t="s">
        <v>617</v>
      </c>
      <c r="AV2631">
        <v>2194378</v>
      </c>
      <c r="AW2631">
        <v>105</v>
      </c>
      <c r="AX2631">
        <v>105</v>
      </c>
      <c r="AY2631" t="s">
        <v>416</v>
      </c>
      <c r="AZ2631" t="s">
        <v>415</v>
      </c>
      <c r="BA2631" t="s">
        <v>415</v>
      </c>
    </row>
    <row r="2632" spans="1:53" x14ac:dyDescent="0.55000000000000004">
      <c r="A2632">
        <v>2010</v>
      </c>
      <c r="B2632" s="5" t="b">
        <f>Teams[[#This Row],[yearID]]&gt;=1973</f>
        <v>1</v>
      </c>
      <c r="C2632" s="5" t="b">
        <f>Teams[[#This Row],[yearID]]&gt;=1903</f>
        <v>1</v>
      </c>
      <c r="D2632" t="s">
        <v>157</v>
      </c>
      <c r="E2632" t="s">
        <v>161</v>
      </c>
      <c r="F2632" t="s">
        <v>162</v>
      </c>
      <c r="G2632" s="5" t="str">
        <f>VLOOKUP(Teams[[#This Row],[franchID]],TeamsFranchises!$A$2:$D$121,2,FALSE)</f>
        <v>Chicago Cubs</v>
      </c>
      <c r="H2632" t="s">
        <v>591</v>
      </c>
      <c r="I2632">
        <v>5</v>
      </c>
      <c r="J2632">
        <v>162</v>
      </c>
      <c r="K2632">
        <v>81</v>
      </c>
      <c r="L2632">
        <v>75</v>
      </c>
      <c r="M2632">
        <v>87</v>
      </c>
      <c r="N2632" t="s">
        <v>51</v>
      </c>
      <c r="O2632" t="s">
        <v>51</v>
      </c>
      <c r="P2632" t="s">
        <v>51</v>
      </c>
      <c r="Q2632" s="5">
        <f>IF(Teams[[#This Row],[LgWin]]="Y", 1,
IF(Teams[[#This Row],[LgWin]] = "N", 0, " "))</f>
        <v>0</v>
      </c>
      <c r="R2632" t="s">
        <v>51</v>
      </c>
      <c r="S2632" s="5">
        <f>IF(Teams[[#This Row],[WSWin]]="Y", 1,
IF(Teams[[#This Row],[WSWin]] = "N", 0, " "))</f>
        <v>0</v>
      </c>
      <c r="T2632">
        <v>685</v>
      </c>
      <c r="U2632">
        <v>5512</v>
      </c>
      <c r="V2632">
        <v>1414</v>
      </c>
      <c r="W2632">
        <v>298</v>
      </c>
      <c r="X2632">
        <v>27</v>
      </c>
      <c r="Y2632">
        <v>149</v>
      </c>
      <c r="Z2632">
        <v>479</v>
      </c>
      <c r="AA2632">
        <v>1236</v>
      </c>
      <c r="AB2632">
        <v>55</v>
      </c>
      <c r="AC2632">
        <v>31</v>
      </c>
      <c r="AD2632">
        <v>50</v>
      </c>
      <c r="AE2632">
        <v>38</v>
      </c>
      <c r="AF2632">
        <v>767</v>
      </c>
      <c r="AG2632">
        <v>668</v>
      </c>
      <c r="AH2632">
        <v>4.18</v>
      </c>
      <c r="AI2632">
        <v>1</v>
      </c>
      <c r="AJ2632">
        <v>14</v>
      </c>
      <c r="AK2632">
        <v>40</v>
      </c>
      <c r="AL2632">
        <v>4310</v>
      </c>
      <c r="AM2632">
        <v>1409</v>
      </c>
      <c r="AN2632">
        <v>154</v>
      </c>
      <c r="AO2632">
        <v>605</v>
      </c>
      <c r="AP2632">
        <v>1268</v>
      </c>
      <c r="AQ2632">
        <v>126</v>
      </c>
      <c r="AR2632">
        <v>137</v>
      </c>
      <c r="AS2632">
        <v>0.97899999999999998</v>
      </c>
      <c r="AT2632" t="s">
        <v>434</v>
      </c>
      <c r="AU2632" t="s">
        <v>473</v>
      </c>
      <c r="AV2632">
        <v>3062973</v>
      </c>
      <c r="AW2632">
        <v>108</v>
      </c>
      <c r="AX2632">
        <v>108</v>
      </c>
      <c r="AY2632" t="s">
        <v>162</v>
      </c>
      <c r="AZ2632" t="s">
        <v>161</v>
      </c>
      <c r="BA2632" t="s">
        <v>161</v>
      </c>
    </row>
    <row r="2633" spans="1:53" x14ac:dyDescent="0.55000000000000004">
      <c r="A2633">
        <v>2010</v>
      </c>
      <c r="B2633" s="5" t="b">
        <f>Teams[[#This Row],[yearID]]&gt;=1973</f>
        <v>1</v>
      </c>
      <c r="C2633" s="5" t="b">
        <f>Teams[[#This Row],[yearID]]&gt;=1903</f>
        <v>1</v>
      </c>
      <c r="D2633" t="s">
        <v>157</v>
      </c>
      <c r="E2633" t="s">
        <v>167</v>
      </c>
      <c r="F2633" t="s">
        <v>167</v>
      </c>
      <c r="G2633" s="5" t="str">
        <f>VLOOKUP(Teams[[#This Row],[franchID]],TeamsFranchises!$A$2:$D$121,2,FALSE)</f>
        <v>Cincinnati Reds</v>
      </c>
      <c r="H2633" t="s">
        <v>591</v>
      </c>
      <c r="I2633">
        <v>1</v>
      </c>
      <c r="J2633">
        <v>162</v>
      </c>
      <c r="K2633">
        <v>81</v>
      </c>
      <c r="L2633">
        <v>91</v>
      </c>
      <c r="M2633">
        <v>71</v>
      </c>
      <c r="N2633" t="s">
        <v>76</v>
      </c>
      <c r="O2633" t="s">
        <v>51</v>
      </c>
      <c r="P2633" t="s">
        <v>51</v>
      </c>
      <c r="Q2633" s="5">
        <f>IF(Teams[[#This Row],[LgWin]]="Y", 1,
IF(Teams[[#This Row],[LgWin]] = "N", 0, " "))</f>
        <v>0</v>
      </c>
      <c r="R2633" t="s">
        <v>51</v>
      </c>
      <c r="S2633" s="5">
        <f>IF(Teams[[#This Row],[WSWin]]="Y", 1,
IF(Teams[[#This Row],[WSWin]] = "N", 0, " "))</f>
        <v>0</v>
      </c>
      <c r="T2633">
        <v>790</v>
      </c>
      <c r="U2633">
        <v>5579</v>
      </c>
      <c r="V2633">
        <v>1515</v>
      </c>
      <c r="W2633">
        <v>293</v>
      </c>
      <c r="X2633">
        <v>30</v>
      </c>
      <c r="Y2633">
        <v>188</v>
      </c>
      <c r="Z2633">
        <v>522</v>
      </c>
      <c r="AA2633">
        <v>1218</v>
      </c>
      <c r="AB2633">
        <v>93</v>
      </c>
      <c r="AC2633">
        <v>43</v>
      </c>
      <c r="AD2633">
        <v>68</v>
      </c>
      <c r="AE2633">
        <v>50</v>
      </c>
      <c r="AF2633">
        <v>685</v>
      </c>
      <c r="AG2633">
        <v>648</v>
      </c>
      <c r="AH2633">
        <v>4.01</v>
      </c>
      <c r="AI2633">
        <v>4</v>
      </c>
      <c r="AJ2633">
        <v>9</v>
      </c>
      <c r="AK2633">
        <v>43</v>
      </c>
      <c r="AL2633">
        <v>4359</v>
      </c>
      <c r="AM2633">
        <v>1404</v>
      </c>
      <c r="AN2633">
        <v>158</v>
      </c>
      <c r="AO2633">
        <v>524</v>
      </c>
      <c r="AP2633">
        <v>1130</v>
      </c>
      <c r="AQ2633">
        <v>72</v>
      </c>
      <c r="AR2633">
        <v>142</v>
      </c>
      <c r="AS2633">
        <v>0.98799999999999999</v>
      </c>
      <c r="AT2633" t="s">
        <v>165</v>
      </c>
      <c r="AU2633" t="s">
        <v>618</v>
      </c>
      <c r="AV2633">
        <v>2060550</v>
      </c>
      <c r="AW2633">
        <v>99</v>
      </c>
      <c r="AX2633">
        <v>99</v>
      </c>
      <c r="AY2633" t="s">
        <v>167</v>
      </c>
      <c r="AZ2633" t="s">
        <v>167</v>
      </c>
      <c r="BA2633" t="s">
        <v>167</v>
      </c>
    </row>
    <row r="2634" spans="1:53" x14ac:dyDescent="0.55000000000000004">
      <c r="A2634">
        <v>2010</v>
      </c>
      <c r="B2634" s="5" t="b">
        <f>Teams[[#This Row],[yearID]]&gt;=1973</f>
        <v>1</v>
      </c>
      <c r="C2634" s="5" t="b">
        <f>Teams[[#This Row],[yearID]]&gt;=1903</f>
        <v>1</v>
      </c>
      <c r="D2634" t="s">
        <v>410</v>
      </c>
      <c r="E2634" t="s">
        <v>64</v>
      </c>
      <c r="F2634" t="s">
        <v>64</v>
      </c>
      <c r="G2634" s="5" t="str">
        <f>VLOOKUP(Teams[[#This Row],[franchID]],TeamsFranchises!$A$2:$D$121,2,FALSE)</f>
        <v>Cleveland Indians</v>
      </c>
      <c r="H2634" t="s">
        <v>591</v>
      </c>
      <c r="I2634">
        <v>4</v>
      </c>
      <c r="J2634">
        <v>162</v>
      </c>
      <c r="K2634">
        <v>81</v>
      </c>
      <c r="L2634">
        <v>69</v>
      </c>
      <c r="M2634">
        <v>93</v>
      </c>
      <c r="N2634" t="s">
        <v>51</v>
      </c>
      <c r="O2634" t="s">
        <v>51</v>
      </c>
      <c r="P2634" t="s">
        <v>51</v>
      </c>
      <c r="Q2634" s="5">
        <f>IF(Teams[[#This Row],[LgWin]]="Y", 1,
IF(Teams[[#This Row],[LgWin]] = "N", 0, " "))</f>
        <v>0</v>
      </c>
      <c r="R2634" t="s">
        <v>51</v>
      </c>
      <c r="S2634" s="5">
        <f>IF(Teams[[#This Row],[WSWin]]="Y", 1,
IF(Teams[[#This Row],[WSWin]] = "N", 0, " "))</f>
        <v>0</v>
      </c>
      <c r="T2634">
        <v>646</v>
      </c>
      <c r="U2634">
        <v>5487</v>
      </c>
      <c r="V2634">
        <v>1362</v>
      </c>
      <c r="W2634">
        <v>290</v>
      </c>
      <c r="X2634">
        <v>20</v>
      </c>
      <c r="Y2634">
        <v>128</v>
      </c>
      <c r="Z2634">
        <v>545</v>
      </c>
      <c r="AA2634">
        <v>1184</v>
      </c>
      <c r="AB2634">
        <v>91</v>
      </c>
      <c r="AC2634">
        <v>33</v>
      </c>
      <c r="AD2634">
        <v>64</v>
      </c>
      <c r="AE2634">
        <v>33</v>
      </c>
      <c r="AF2634">
        <v>752</v>
      </c>
      <c r="AG2634">
        <v>684</v>
      </c>
      <c r="AH2634">
        <v>4.3</v>
      </c>
      <c r="AI2634">
        <v>10</v>
      </c>
      <c r="AJ2634">
        <v>4</v>
      </c>
      <c r="AK2634">
        <v>34</v>
      </c>
      <c r="AL2634">
        <v>4299</v>
      </c>
      <c r="AM2634">
        <v>1477</v>
      </c>
      <c r="AN2634">
        <v>147</v>
      </c>
      <c r="AO2634">
        <v>572</v>
      </c>
      <c r="AP2634">
        <v>967</v>
      </c>
      <c r="AQ2634">
        <v>110</v>
      </c>
      <c r="AR2634">
        <v>179</v>
      </c>
      <c r="AS2634">
        <v>0.98199999999999998</v>
      </c>
      <c r="AT2634" t="s">
        <v>487</v>
      </c>
      <c r="AU2634" t="s">
        <v>592</v>
      </c>
      <c r="AV2634">
        <v>1394812</v>
      </c>
      <c r="AW2634">
        <v>93</v>
      </c>
      <c r="AX2634">
        <v>93</v>
      </c>
      <c r="AY2634" t="s">
        <v>64</v>
      </c>
      <c r="AZ2634" t="s">
        <v>64</v>
      </c>
      <c r="BA2634" t="s">
        <v>64</v>
      </c>
    </row>
    <row r="2635" spans="1:53" x14ac:dyDescent="0.55000000000000004">
      <c r="A2635">
        <v>2010</v>
      </c>
      <c r="B2635" s="5" t="b">
        <f>Teams[[#This Row],[yearID]]&gt;=1973</f>
        <v>1</v>
      </c>
      <c r="C2635" s="5" t="b">
        <f>Teams[[#This Row],[yearID]]&gt;=1903</f>
        <v>1</v>
      </c>
      <c r="D2635" t="s">
        <v>157</v>
      </c>
      <c r="E2635" t="s">
        <v>241</v>
      </c>
      <c r="F2635" t="s">
        <v>241</v>
      </c>
      <c r="G2635" s="5" t="str">
        <f>VLOOKUP(Teams[[#This Row],[franchID]],TeamsFranchises!$A$2:$D$121,2,FALSE)</f>
        <v>Colorado Rockies</v>
      </c>
      <c r="H2635" t="s">
        <v>8</v>
      </c>
      <c r="I2635">
        <v>3</v>
      </c>
      <c r="J2635">
        <v>162</v>
      </c>
      <c r="K2635">
        <v>81</v>
      </c>
      <c r="L2635">
        <v>83</v>
      </c>
      <c r="M2635">
        <v>79</v>
      </c>
      <c r="N2635" t="s">
        <v>51</v>
      </c>
      <c r="O2635" t="s">
        <v>51</v>
      </c>
      <c r="P2635" t="s">
        <v>51</v>
      </c>
      <c r="Q2635" s="5">
        <f>IF(Teams[[#This Row],[LgWin]]="Y", 1,
IF(Teams[[#This Row],[LgWin]] = "N", 0, " "))</f>
        <v>0</v>
      </c>
      <c r="R2635" t="s">
        <v>51</v>
      </c>
      <c r="S2635" s="5">
        <f>IF(Teams[[#This Row],[WSWin]]="Y", 1,
IF(Teams[[#This Row],[WSWin]] = "N", 0, " "))</f>
        <v>0</v>
      </c>
      <c r="T2635">
        <v>770</v>
      </c>
      <c r="U2635">
        <v>5530</v>
      </c>
      <c r="V2635">
        <v>1452</v>
      </c>
      <c r="W2635">
        <v>270</v>
      </c>
      <c r="X2635">
        <v>54</v>
      </c>
      <c r="Y2635">
        <v>173</v>
      </c>
      <c r="Z2635">
        <v>585</v>
      </c>
      <c r="AA2635">
        <v>1274</v>
      </c>
      <c r="AB2635">
        <v>99</v>
      </c>
      <c r="AC2635">
        <v>42</v>
      </c>
      <c r="AD2635">
        <v>47</v>
      </c>
      <c r="AE2635">
        <v>47</v>
      </c>
      <c r="AF2635">
        <v>717</v>
      </c>
      <c r="AG2635">
        <v>663</v>
      </c>
      <c r="AH2635">
        <v>4.1399999999999997</v>
      </c>
      <c r="AI2635">
        <v>6</v>
      </c>
      <c r="AJ2635">
        <v>12</v>
      </c>
      <c r="AK2635">
        <v>35</v>
      </c>
      <c r="AL2635">
        <v>4326</v>
      </c>
      <c r="AM2635">
        <v>1405</v>
      </c>
      <c r="AN2635">
        <v>139</v>
      </c>
      <c r="AO2635">
        <v>525</v>
      </c>
      <c r="AP2635">
        <v>1234</v>
      </c>
      <c r="AQ2635">
        <v>101</v>
      </c>
      <c r="AR2635">
        <v>182</v>
      </c>
      <c r="AS2635">
        <v>0.98399999999999999</v>
      </c>
      <c r="AT2635" t="s">
        <v>584</v>
      </c>
      <c r="AU2635" t="s">
        <v>594</v>
      </c>
      <c r="AV2635">
        <v>2875245</v>
      </c>
      <c r="AW2635">
        <v>115</v>
      </c>
      <c r="AX2635">
        <v>115</v>
      </c>
      <c r="AY2635" t="s">
        <v>241</v>
      </c>
      <c r="AZ2635" t="s">
        <v>241</v>
      </c>
      <c r="BA2635" t="s">
        <v>241</v>
      </c>
    </row>
    <row r="2636" spans="1:53" x14ac:dyDescent="0.55000000000000004">
      <c r="A2636">
        <v>2010</v>
      </c>
      <c r="B2636" s="5" t="b">
        <f>Teams[[#This Row],[yearID]]&gt;=1973</f>
        <v>1</v>
      </c>
      <c r="C2636" s="5" t="b">
        <f>Teams[[#This Row],[yearID]]&gt;=1903</f>
        <v>1</v>
      </c>
      <c r="D2636" t="s">
        <v>410</v>
      </c>
      <c r="E2636" t="s">
        <v>419</v>
      </c>
      <c r="F2636" t="s">
        <v>419</v>
      </c>
      <c r="G2636" s="5" t="str">
        <f>VLOOKUP(Teams[[#This Row],[franchID]],TeamsFranchises!$A$2:$D$121,2,FALSE)</f>
        <v>Detroit Tigers</v>
      </c>
      <c r="H2636" t="s">
        <v>591</v>
      </c>
      <c r="I2636">
        <v>3</v>
      </c>
      <c r="J2636">
        <v>162</v>
      </c>
      <c r="K2636">
        <v>81</v>
      </c>
      <c r="L2636">
        <v>81</v>
      </c>
      <c r="M2636">
        <v>81</v>
      </c>
      <c r="N2636" t="s">
        <v>51</v>
      </c>
      <c r="O2636" t="s">
        <v>51</v>
      </c>
      <c r="P2636" t="s">
        <v>51</v>
      </c>
      <c r="Q2636" s="5">
        <f>IF(Teams[[#This Row],[LgWin]]="Y", 1,
IF(Teams[[#This Row],[LgWin]] = "N", 0, " "))</f>
        <v>0</v>
      </c>
      <c r="R2636" t="s">
        <v>51</v>
      </c>
      <c r="S2636" s="5">
        <f>IF(Teams[[#This Row],[WSWin]]="Y", 1,
IF(Teams[[#This Row],[WSWin]] = "N", 0, " "))</f>
        <v>0</v>
      </c>
      <c r="T2636">
        <v>751</v>
      </c>
      <c r="U2636">
        <v>5643</v>
      </c>
      <c r="V2636">
        <v>1515</v>
      </c>
      <c r="W2636">
        <v>308</v>
      </c>
      <c r="X2636">
        <v>32</v>
      </c>
      <c r="Y2636">
        <v>152</v>
      </c>
      <c r="Z2636">
        <v>546</v>
      </c>
      <c r="AA2636">
        <v>1147</v>
      </c>
      <c r="AB2636">
        <v>69</v>
      </c>
      <c r="AC2636">
        <v>30</v>
      </c>
      <c r="AD2636">
        <v>41</v>
      </c>
      <c r="AE2636">
        <v>41</v>
      </c>
      <c r="AF2636">
        <v>743</v>
      </c>
      <c r="AG2636">
        <v>690</v>
      </c>
      <c r="AH2636">
        <v>4.3</v>
      </c>
      <c r="AI2636">
        <v>6</v>
      </c>
      <c r="AJ2636">
        <v>5</v>
      </c>
      <c r="AK2636">
        <v>32</v>
      </c>
      <c r="AL2636">
        <v>4333</v>
      </c>
      <c r="AM2636">
        <v>1445</v>
      </c>
      <c r="AN2636">
        <v>142</v>
      </c>
      <c r="AO2636">
        <v>537</v>
      </c>
      <c r="AP2636">
        <v>1056</v>
      </c>
      <c r="AQ2636">
        <v>109</v>
      </c>
      <c r="AR2636">
        <v>171</v>
      </c>
      <c r="AS2636">
        <v>0.98199999999999998</v>
      </c>
      <c r="AT2636" t="s">
        <v>420</v>
      </c>
      <c r="AU2636" t="s">
        <v>610</v>
      </c>
      <c r="AV2636">
        <v>2461237</v>
      </c>
      <c r="AW2636">
        <v>101</v>
      </c>
      <c r="AX2636">
        <v>101</v>
      </c>
      <c r="AY2636" t="s">
        <v>419</v>
      </c>
      <c r="AZ2636" t="s">
        <v>419</v>
      </c>
      <c r="BA2636" t="s">
        <v>419</v>
      </c>
    </row>
    <row r="2637" spans="1:53" x14ac:dyDescent="0.55000000000000004">
      <c r="A2637">
        <v>2010</v>
      </c>
      <c r="B2637" s="5" t="b">
        <f>Teams[[#This Row],[yearID]]&gt;=1973</f>
        <v>1</v>
      </c>
      <c r="C2637" s="5" t="b">
        <f>Teams[[#This Row],[yearID]]&gt;=1903</f>
        <v>1</v>
      </c>
      <c r="D2637" t="s">
        <v>157</v>
      </c>
      <c r="E2637" t="s">
        <v>586</v>
      </c>
      <c r="F2637" t="s">
        <v>587</v>
      </c>
      <c r="G2637" s="5" t="str">
        <f>VLOOKUP(Teams[[#This Row],[franchID]],TeamsFranchises!$A$2:$D$121,2,FALSE)</f>
        <v>Florida Marlins</v>
      </c>
      <c r="H2637" t="s">
        <v>37</v>
      </c>
      <c r="I2637">
        <v>3</v>
      </c>
      <c r="J2637">
        <v>162</v>
      </c>
      <c r="K2637">
        <v>81</v>
      </c>
      <c r="L2637">
        <v>80</v>
      </c>
      <c r="M2637">
        <v>82</v>
      </c>
      <c r="N2637" t="s">
        <v>51</v>
      </c>
      <c r="O2637" t="s">
        <v>51</v>
      </c>
      <c r="P2637" t="s">
        <v>51</v>
      </c>
      <c r="Q2637" s="5">
        <f>IF(Teams[[#This Row],[LgWin]]="Y", 1,
IF(Teams[[#This Row],[LgWin]] = "N", 0, " "))</f>
        <v>0</v>
      </c>
      <c r="R2637" t="s">
        <v>51</v>
      </c>
      <c r="S2637" s="5">
        <f>IF(Teams[[#This Row],[WSWin]]="Y", 1,
IF(Teams[[#This Row],[WSWin]] = "N", 0, " "))</f>
        <v>0</v>
      </c>
      <c r="T2637">
        <v>719</v>
      </c>
      <c r="U2637">
        <v>5531</v>
      </c>
      <c r="V2637">
        <v>1403</v>
      </c>
      <c r="W2637">
        <v>294</v>
      </c>
      <c r="X2637">
        <v>37</v>
      </c>
      <c r="Y2637">
        <v>152</v>
      </c>
      <c r="Z2637">
        <v>514</v>
      </c>
      <c r="AA2637">
        <v>1375</v>
      </c>
      <c r="AB2637">
        <v>92</v>
      </c>
      <c r="AC2637">
        <v>26</v>
      </c>
      <c r="AD2637">
        <v>55</v>
      </c>
      <c r="AE2637">
        <v>43</v>
      </c>
      <c r="AF2637">
        <v>717</v>
      </c>
      <c r="AG2637">
        <v>652</v>
      </c>
      <c r="AH2637">
        <v>4.08</v>
      </c>
      <c r="AI2637">
        <v>5</v>
      </c>
      <c r="AJ2637">
        <v>17</v>
      </c>
      <c r="AK2637">
        <v>39</v>
      </c>
      <c r="AL2637">
        <v>4315</v>
      </c>
      <c r="AM2637">
        <v>1433</v>
      </c>
      <c r="AN2637">
        <v>134</v>
      </c>
      <c r="AO2637">
        <v>549</v>
      </c>
      <c r="AP2637">
        <v>1168</v>
      </c>
      <c r="AQ2637">
        <v>123</v>
      </c>
      <c r="AR2637">
        <v>130</v>
      </c>
      <c r="AS2637">
        <v>0.97899999999999998</v>
      </c>
      <c r="AT2637" t="s">
        <v>588</v>
      </c>
      <c r="AU2637" t="s">
        <v>625</v>
      </c>
      <c r="AV2637">
        <v>1535226</v>
      </c>
      <c r="AW2637">
        <v>105</v>
      </c>
      <c r="AX2637">
        <v>104</v>
      </c>
      <c r="AY2637" t="s">
        <v>587</v>
      </c>
      <c r="AZ2637" t="s">
        <v>586</v>
      </c>
      <c r="BA2637" t="s">
        <v>586</v>
      </c>
    </row>
    <row r="2638" spans="1:53" x14ac:dyDescent="0.55000000000000004">
      <c r="A2638">
        <v>2010</v>
      </c>
      <c r="B2638" s="5" t="b">
        <f>Teams[[#This Row],[yearID]]&gt;=1973</f>
        <v>1</v>
      </c>
      <c r="C2638" s="5" t="b">
        <f>Teams[[#This Row],[yearID]]&gt;=1903</f>
        <v>1</v>
      </c>
      <c r="D2638" t="s">
        <v>157</v>
      </c>
      <c r="E2638" t="s">
        <v>528</v>
      </c>
      <c r="F2638" t="s">
        <v>528</v>
      </c>
      <c r="G2638" s="5" t="str">
        <f>VLOOKUP(Teams[[#This Row],[franchID]],TeamsFranchises!$A$2:$D$121,2,FALSE)</f>
        <v>Houston Astros</v>
      </c>
      <c r="H2638" t="s">
        <v>591</v>
      </c>
      <c r="I2638">
        <v>4</v>
      </c>
      <c r="J2638">
        <v>162</v>
      </c>
      <c r="K2638">
        <v>81</v>
      </c>
      <c r="L2638">
        <v>76</v>
      </c>
      <c r="M2638">
        <v>86</v>
      </c>
      <c r="N2638" t="s">
        <v>51</v>
      </c>
      <c r="O2638" t="s">
        <v>51</v>
      </c>
      <c r="P2638" t="s">
        <v>51</v>
      </c>
      <c r="Q2638" s="5">
        <f>IF(Teams[[#This Row],[LgWin]]="Y", 1,
IF(Teams[[#This Row],[LgWin]] = "N", 0, " "))</f>
        <v>0</v>
      </c>
      <c r="R2638" t="s">
        <v>51</v>
      </c>
      <c r="S2638" s="5">
        <f>IF(Teams[[#This Row],[WSWin]]="Y", 1,
IF(Teams[[#This Row],[WSWin]] = "N", 0, " "))</f>
        <v>0</v>
      </c>
      <c r="T2638">
        <v>611</v>
      </c>
      <c r="U2638">
        <v>5452</v>
      </c>
      <c r="V2638">
        <v>1348</v>
      </c>
      <c r="W2638">
        <v>252</v>
      </c>
      <c r="X2638">
        <v>25</v>
      </c>
      <c r="Y2638">
        <v>108</v>
      </c>
      <c r="Z2638">
        <v>415</v>
      </c>
      <c r="AA2638">
        <v>1025</v>
      </c>
      <c r="AB2638">
        <v>100</v>
      </c>
      <c r="AC2638">
        <v>36</v>
      </c>
      <c r="AD2638">
        <v>33</v>
      </c>
      <c r="AE2638">
        <v>29</v>
      </c>
      <c r="AF2638">
        <v>729</v>
      </c>
      <c r="AG2638">
        <v>654</v>
      </c>
      <c r="AH2638">
        <v>4.09</v>
      </c>
      <c r="AI2638">
        <v>4</v>
      </c>
      <c r="AJ2638">
        <v>11</v>
      </c>
      <c r="AK2638">
        <v>45</v>
      </c>
      <c r="AL2638">
        <v>4318</v>
      </c>
      <c r="AM2638">
        <v>1446</v>
      </c>
      <c r="AN2638">
        <v>140</v>
      </c>
      <c r="AO2638">
        <v>548</v>
      </c>
      <c r="AP2638">
        <v>1210</v>
      </c>
      <c r="AQ2638">
        <v>103</v>
      </c>
      <c r="AR2638">
        <v>135</v>
      </c>
      <c r="AS2638">
        <v>0.98299999999999998</v>
      </c>
      <c r="AT2638" t="s">
        <v>539</v>
      </c>
      <c r="AU2638" t="s">
        <v>616</v>
      </c>
      <c r="AV2638">
        <v>2331490</v>
      </c>
      <c r="AW2638">
        <v>95</v>
      </c>
      <c r="AX2638">
        <v>96</v>
      </c>
      <c r="AY2638" t="s">
        <v>528</v>
      </c>
      <c r="AZ2638" t="s">
        <v>528</v>
      </c>
      <c r="BA2638" t="s">
        <v>528</v>
      </c>
    </row>
    <row r="2639" spans="1:53" x14ac:dyDescent="0.55000000000000004">
      <c r="A2639">
        <v>2010</v>
      </c>
      <c r="B2639" s="5" t="b">
        <f>Teams[[#This Row],[yearID]]&gt;=1973</f>
        <v>1</v>
      </c>
      <c r="C2639" s="5" t="b">
        <f>Teams[[#This Row],[yearID]]&gt;=1903</f>
        <v>1</v>
      </c>
      <c r="D2639" t="s">
        <v>410</v>
      </c>
      <c r="E2639" t="s">
        <v>509</v>
      </c>
      <c r="F2639" t="s">
        <v>548</v>
      </c>
      <c r="G2639" s="5" t="str">
        <f>VLOOKUP(Teams[[#This Row],[franchID]],TeamsFranchises!$A$2:$D$121,2,FALSE)</f>
        <v>Kansas City Royals</v>
      </c>
      <c r="H2639" t="s">
        <v>591</v>
      </c>
      <c r="I2639">
        <v>5</v>
      </c>
      <c r="J2639">
        <v>162</v>
      </c>
      <c r="K2639">
        <v>81</v>
      </c>
      <c r="L2639">
        <v>67</v>
      </c>
      <c r="M2639">
        <v>95</v>
      </c>
      <c r="N2639" t="s">
        <v>51</v>
      </c>
      <c r="O2639" t="s">
        <v>51</v>
      </c>
      <c r="P2639" t="s">
        <v>51</v>
      </c>
      <c r="Q2639" s="5">
        <f>IF(Teams[[#This Row],[LgWin]]="Y", 1,
IF(Teams[[#This Row],[LgWin]] = "N", 0, " "))</f>
        <v>0</v>
      </c>
      <c r="R2639" t="s">
        <v>51</v>
      </c>
      <c r="S2639" s="5">
        <f>IF(Teams[[#This Row],[WSWin]]="Y", 1,
IF(Teams[[#This Row],[WSWin]] = "N", 0, " "))</f>
        <v>0</v>
      </c>
      <c r="T2639">
        <v>676</v>
      </c>
      <c r="U2639">
        <v>5604</v>
      </c>
      <c r="V2639">
        <v>1534</v>
      </c>
      <c r="W2639">
        <v>279</v>
      </c>
      <c r="X2639">
        <v>31</v>
      </c>
      <c r="Y2639">
        <v>121</v>
      </c>
      <c r="Z2639">
        <v>471</v>
      </c>
      <c r="AA2639">
        <v>905</v>
      </c>
      <c r="AB2639">
        <v>115</v>
      </c>
      <c r="AC2639">
        <v>50</v>
      </c>
      <c r="AD2639">
        <v>35</v>
      </c>
      <c r="AE2639">
        <v>53</v>
      </c>
      <c r="AF2639">
        <v>845</v>
      </c>
      <c r="AG2639">
        <v>794</v>
      </c>
      <c r="AH2639">
        <v>4.97</v>
      </c>
      <c r="AI2639">
        <v>7</v>
      </c>
      <c r="AJ2639">
        <v>3</v>
      </c>
      <c r="AK2639">
        <v>44</v>
      </c>
      <c r="AL2639">
        <v>4310</v>
      </c>
      <c r="AM2639">
        <v>1553</v>
      </c>
      <c r="AN2639">
        <v>176</v>
      </c>
      <c r="AO2639">
        <v>551</v>
      </c>
      <c r="AP2639">
        <v>1035</v>
      </c>
      <c r="AQ2639">
        <v>121</v>
      </c>
      <c r="AR2639">
        <v>138</v>
      </c>
      <c r="AS2639">
        <v>0.98</v>
      </c>
      <c r="AT2639" t="s">
        <v>549</v>
      </c>
      <c r="AU2639" t="s">
        <v>590</v>
      </c>
      <c r="AV2639">
        <v>1615324</v>
      </c>
      <c r="AW2639">
        <v>99</v>
      </c>
      <c r="AX2639">
        <v>101</v>
      </c>
      <c r="AY2639" t="s">
        <v>548</v>
      </c>
      <c r="AZ2639" t="s">
        <v>509</v>
      </c>
      <c r="BA2639" t="s">
        <v>509</v>
      </c>
    </row>
    <row r="2640" spans="1:53" x14ac:dyDescent="0.55000000000000004">
      <c r="A2640">
        <v>2010</v>
      </c>
      <c r="B2640" s="5" t="b">
        <f>Teams[[#This Row],[yearID]]&gt;=1973</f>
        <v>1</v>
      </c>
      <c r="C2640" s="5" t="b">
        <f>Teams[[#This Row],[yearID]]&gt;=1903</f>
        <v>1</v>
      </c>
      <c r="D2640" t="s">
        <v>410</v>
      </c>
      <c r="E2640" t="s">
        <v>519</v>
      </c>
      <c r="F2640" t="s">
        <v>520</v>
      </c>
      <c r="G2640" s="5" t="str">
        <f>VLOOKUP(Teams[[#This Row],[franchID]],TeamsFranchises!$A$2:$D$121,2,FALSE)</f>
        <v>Los Angeles Angels of Anaheim</v>
      </c>
      <c r="H2640" t="s">
        <v>8</v>
      </c>
      <c r="I2640">
        <v>3</v>
      </c>
      <c r="J2640">
        <v>162</v>
      </c>
      <c r="K2640">
        <v>81</v>
      </c>
      <c r="L2640">
        <v>80</v>
      </c>
      <c r="M2640">
        <v>82</v>
      </c>
      <c r="N2640" t="s">
        <v>51</v>
      </c>
      <c r="O2640" t="s">
        <v>51</v>
      </c>
      <c r="P2640" t="s">
        <v>51</v>
      </c>
      <c r="Q2640" s="5">
        <f>IF(Teams[[#This Row],[LgWin]]="Y", 1,
IF(Teams[[#This Row],[LgWin]] = "N", 0, " "))</f>
        <v>0</v>
      </c>
      <c r="R2640" t="s">
        <v>51</v>
      </c>
      <c r="S2640" s="5">
        <f>IF(Teams[[#This Row],[WSWin]]="Y", 1,
IF(Teams[[#This Row],[WSWin]] = "N", 0, " "))</f>
        <v>0</v>
      </c>
      <c r="T2640">
        <v>681</v>
      </c>
      <c r="U2640">
        <v>5488</v>
      </c>
      <c r="V2640">
        <v>1363</v>
      </c>
      <c r="W2640">
        <v>276</v>
      </c>
      <c r="X2640">
        <v>19</v>
      </c>
      <c r="Y2640">
        <v>155</v>
      </c>
      <c r="Z2640">
        <v>466</v>
      </c>
      <c r="AA2640">
        <v>1070</v>
      </c>
      <c r="AB2640">
        <v>104</v>
      </c>
      <c r="AC2640">
        <v>52</v>
      </c>
      <c r="AD2640">
        <v>52</v>
      </c>
      <c r="AE2640">
        <v>37</v>
      </c>
      <c r="AF2640">
        <v>702</v>
      </c>
      <c r="AG2640">
        <v>651</v>
      </c>
      <c r="AH2640">
        <v>4.04</v>
      </c>
      <c r="AI2640">
        <v>10</v>
      </c>
      <c r="AJ2640">
        <v>9</v>
      </c>
      <c r="AK2640">
        <v>39</v>
      </c>
      <c r="AL2640">
        <v>4348</v>
      </c>
      <c r="AM2640">
        <v>1422</v>
      </c>
      <c r="AN2640">
        <v>148</v>
      </c>
      <c r="AO2640">
        <v>565</v>
      </c>
      <c r="AP2640">
        <v>1130</v>
      </c>
      <c r="AQ2640">
        <v>113</v>
      </c>
      <c r="AR2640">
        <v>116</v>
      </c>
      <c r="AS2640">
        <v>0.98099999999999998</v>
      </c>
      <c r="AT2640" t="s">
        <v>626</v>
      </c>
      <c r="AU2640" t="s">
        <v>627</v>
      </c>
      <c r="AV2640">
        <v>3250816</v>
      </c>
      <c r="AW2640">
        <v>98</v>
      </c>
      <c r="AX2640">
        <v>98</v>
      </c>
      <c r="AY2640" t="s">
        <v>519</v>
      </c>
      <c r="AZ2640" t="s">
        <v>520</v>
      </c>
      <c r="BA2640" t="s">
        <v>520</v>
      </c>
    </row>
    <row r="2641" spans="1:53" x14ac:dyDescent="0.55000000000000004">
      <c r="A2641">
        <v>2010</v>
      </c>
      <c r="B2641" s="5" t="b">
        <f>Teams[[#This Row],[yearID]]&gt;=1973</f>
        <v>1</v>
      </c>
      <c r="C2641" s="5" t="b">
        <f>Teams[[#This Row],[yearID]]&gt;=1903</f>
        <v>1</v>
      </c>
      <c r="D2641" t="s">
        <v>157</v>
      </c>
      <c r="E2641" t="s">
        <v>511</v>
      </c>
      <c r="F2641" t="s">
        <v>260</v>
      </c>
      <c r="G2641" s="5" t="str">
        <f>VLOOKUP(Teams[[#This Row],[franchID]],TeamsFranchises!$A$2:$D$121,2,FALSE)</f>
        <v>Los Angeles Dodgers</v>
      </c>
      <c r="H2641" t="s">
        <v>8</v>
      </c>
      <c r="I2641">
        <v>4</v>
      </c>
      <c r="J2641">
        <v>162</v>
      </c>
      <c r="K2641">
        <v>81</v>
      </c>
      <c r="L2641">
        <v>80</v>
      </c>
      <c r="M2641">
        <v>82</v>
      </c>
      <c r="N2641" t="s">
        <v>51</v>
      </c>
      <c r="O2641" t="s">
        <v>51</v>
      </c>
      <c r="P2641" t="s">
        <v>51</v>
      </c>
      <c r="Q2641" s="5">
        <f>IF(Teams[[#This Row],[LgWin]]="Y", 1,
IF(Teams[[#This Row],[LgWin]] = "N", 0, " "))</f>
        <v>0</v>
      </c>
      <c r="R2641" t="s">
        <v>51</v>
      </c>
      <c r="S2641" s="5">
        <f>IF(Teams[[#This Row],[WSWin]]="Y", 1,
IF(Teams[[#This Row],[WSWin]] = "N", 0, " "))</f>
        <v>0</v>
      </c>
      <c r="T2641">
        <v>667</v>
      </c>
      <c r="U2641">
        <v>5426</v>
      </c>
      <c r="V2641">
        <v>1368</v>
      </c>
      <c r="W2641">
        <v>270</v>
      </c>
      <c r="X2641">
        <v>29</v>
      </c>
      <c r="Y2641">
        <v>120</v>
      </c>
      <c r="Z2641">
        <v>533</v>
      </c>
      <c r="AA2641">
        <v>1184</v>
      </c>
      <c r="AB2641">
        <v>92</v>
      </c>
      <c r="AC2641">
        <v>50</v>
      </c>
      <c r="AD2641">
        <v>46</v>
      </c>
      <c r="AE2641">
        <v>50</v>
      </c>
      <c r="AF2641">
        <v>692</v>
      </c>
      <c r="AG2641">
        <v>643</v>
      </c>
      <c r="AH2641">
        <v>4.01</v>
      </c>
      <c r="AI2641">
        <v>4</v>
      </c>
      <c r="AJ2641">
        <v>16</v>
      </c>
      <c r="AK2641">
        <v>41</v>
      </c>
      <c r="AL2641">
        <v>4325</v>
      </c>
      <c r="AM2641">
        <v>1323</v>
      </c>
      <c r="AN2641">
        <v>134</v>
      </c>
      <c r="AO2641">
        <v>539</v>
      </c>
      <c r="AP2641">
        <v>1274</v>
      </c>
      <c r="AQ2641">
        <v>98</v>
      </c>
      <c r="AR2641">
        <v>124</v>
      </c>
      <c r="AS2641">
        <v>0.98399999999999999</v>
      </c>
      <c r="AT2641" t="s">
        <v>512</v>
      </c>
      <c r="AU2641" t="s">
        <v>531</v>
      </c>
      <c r="AV2641">
        <v>3562320</v>
      </c>
      <c r="AW2641">
        <v>95</v>
      </c>
      <c r="AX2641">
        <v>95</v>
      </c>
      <c r="AY2641" t="s">
        <v>260</v>
      </c>
      <c r="AZ2641" t="s">
        <v>511</v>
      </c>
      <c r="BA2641" t="s">
        <v>511</v>
      </c>
    </row>
    <row r="2642" spans="1:53" x14ac:dyDescent="0.55000000000000004">
      <c r="A2642">
        <v>2010</v>
      </c>
      <c r="B2642" s="5" t="b">
        <f>Teams[[#This Row],[yearID]]&gt;=1973</f>
        <v>1</v>
      </c>
      <c r="C2642" s="5" t="b">
        <f>Teams[[#This Row],[yearID]]&gt;=1903</f>
        <v>1</v>
      </c>
      <c r="D2642" t="s">
        <v>157</v>
      </c>
      <c r="E2642" t="s">
        <v>282</v>
      </c>
      <c r="F2642" t="s">
        <v>282</v>
      </c>
      <c r="G2642" s="5" t="str">
        <f>VLOOKUP(Teams[[#This Row],[franchID]],TeamsFranchises!$A$2:$D$121,2,FALSE)</f>
        <v>Milwaukee Brewers</v>
      </c>
      <c r="H2642" t="s">
        <v>591</v>
      </c>
      <c r="I2642">
        <v>3</v>
      </c>
      <c r="J2642">
        <v>162</v>
      </c>
      <c r="K2642">
        <v>81</v>
      </c>
      <c r="L2642">
        <v>77</v>
      </c>
      <c r="M2642">
        <v>85</v>
      </c>
      <c r="N2642" t="s">
        <v>51</v>
      </c>
      <c r="O2642" t="s">
        <v>51</v>
      </c>
      <c r="P2642" t="s">
        <v>51</v>
      </c>
      <c r="Q2642" s="5">
        <f>IF(Teams[[#This Row],[LgWin]]="Y", 1,
IF(Teams[[#This Row],[LgWin]] = "N", 0, " "))</f>
        <v>0</v>
      </c>
      <c r="R2642" t="s">
        <v>51</v>
      </c>
      <c r="S2642" s="5">
        <f>IF(Teams[[#This Row],[WSWin]]="Y", 1,
IF(Teams[[#This Row],[WSWin]] = "N", 0, " "))</f>
        <v>0</v>
      </c>
      <c r="T2642">
        <v>750</v>
      </c>
      <c r="U2642">
        <v>5606</v>
      </c>
      <c r="V2642">
        <v>1471</v>
      </c>
      <c r="W2642">
        <v>293</v>
      </c>
      <c r="X2642">
        <v>33</v>
      </c>
      <c r="Y2642">
        <v>182</v>
      </c>
      <c r="Z2642">
        <v>546</v>
      </c>
      <c r="AA2642">
        <v>1216</v>
      </c>
      <c r="AB2642">
        <v>81</v>
      </c>
      <c r="AC2642">
        <v>26</v>
      </c>
      <c r="AD2642">
        <v>81</v>
      </c>
      <c r="AE2642">
        <v>35</v>
      </c>
      <c r="AF2642">
        <v>804</v>
      </c>
      <c r="AG2642">
        <v>733</v>
      </c>
      <c r="AH2642">
        <v>4.58</v>
      </c>
      <c r="AI2642">
        <v>3</v>
      </c>
      <c r="AJ2642">
        <v>7</v>
      </c>
      <c r="AK2642">
        <v>35</v>
      </c>
      <c r="AL2642">
        <v>4317</v>
      </c>
      <c r="AM2642">
        <v>1487</v>
      </c>
      <c r="AN2642">
        <v>173</v>
      </c>
      <c r="AO2642">
        <v>582</v>
      </c>
      <c r="AP2642">
        <v>1258</v>
      </c>
      <c r="AQ2642">
        <v>101</v>
      </c>
      <c r="AR2642">
        <v>142</v>
      </c>
      <c r="AS2642">
        <v>0.98299999999999998</v>
      </c>
      <c r="AT2642" t="s">
        <v>281</v>
      </c>
      <c r="AU2642" t="s">
        <v>614</v>
      </c>
      <c r="AV2642">
        <v>2776531</v>
      </c>
      <c r="AW2642">
        <v>98</v>
      </c>
      <c r="AX2642">
        <v>98</v>
      </c>
      <c r="AY2642" t="s">
        <v>282</v>
      </c>
      <c r="AZ2642" t="s">
        <v>563</v>
      </c>
      <c r="BA2642" t="s">
        <v>282</v>
      </c>
    </row>
    <row r="2643" spans="1:53" x14ac:dyDescent="0.55000000000000004">
      <c r="A2643">
        <v>2010</v>
      </c>
      <c r="B2643" s="5" t="b">
        <f>Teams[[#This Row],[yearID]]&gt;=1973</f>
        <v>1</v>
      </c>
      <c r="C2643" s="5" t="b">
        <f>Teams[[#This Row],[yearID]]&gt;=1903</f>
        <v>1</v>
      </c>
      <c r="D2643" t="s">
        <v>410</v>
      </c>
      <c r="E2643" t="s">
        <v>426</v>
      </c>
      <c r="F2643" t="s">
        <v>426</v>
      </c>
      <c r="G2643" s="5" t="str">
        <f>VLOOKUP(Teams[[#This Row],[franchID]],TeamsFranchises!$A$2:$D$121,2,FALSE)</f>
        <v>Minnesota Twins</v>
      </c>
      <c r="H2643" t="s">
        <v>591</v>
      </c>
      <c r="I2643">
        <v>1</v>
      </c>
      <c r="J2643">
        <v>162</v>
      </c>
      <c r="K2643">
        <v>81</v>
      </c>
      <c r="L2643">
        <v>94</v>
      </c>
      <c r="M2643">
        <v>68</v>
      </c>
      <c r="N2643" t="s">
        <v>76</v>
      </c>
      <c r="O2643" t="s">
        <v>51</v>
      </c>
      <c r="P2643" t="s">
        <v>51</v>
      </c>
      <c r="Q2643" s="5">
        <f>IF(Teams[[#This Row],[LgWin]]="Y", 1,
IF(Teams[[#This Row],[LgWin]] = "N", 0, " "))</f>
        <v>0</v>
      </c>
      <c r="R2643" t="s">
        <v>51</v>
      </c>
      <c r="S2643" s="5">
        <f>IF(Teams[[#This Row],[WSWin]]="Y", 1,
IF(Teams[[#This Row],[WSWin]] = "N", 0, " "))</f>
        <v>0</v>
      </c>
      <c r="T2643">
        <v>781</v>
      </c>
      <c r="U2643">
        <v>5568</v>
      </c>
      <c r="V2643">
        <v>1521</v>
      </c>
      <c r="W2643">
        <v>318</v>
      </c>
      <c r="X2643">
        <v>41</v>
      </c>
      <c r="Y2643">
        <v>142</v>
      </c>
      <c r="Z2643">
        <v>559</v>
      </c>
      <c r="AA2643">
        <v>967</v>
      </c>
      <c r="AB2643">
        <v>68</v>
      </c>
      <c r="AC2643">
        <v>28</v>
      </c>
      <c r="AD2643">
        <v>39</v>
      </c>
      <c r="AE2643">
        <v>53</v>
      </c>
      <c r="AF2643">
        <v>671</v>
      </c>
      <c r="AG2643">
        <v>638</v>
      </c>
      <c r="AH2643">
        <v>3.95</v>
      </c>
      <c r="AI2643">
        <v>9</v>
      </c>
      <c r="AJ2643">
        <v>13</v>
      </c>
      <c r="AK2643">
        <v>40</v>
      </c>
      <c r="AL2643">
        <v>4358</v>
      </c>
      <c r="AM2643">
        <v>1493</v>
      </c>
      <c r="AN2643">
        <v>155</v>
      </c>
      <c r="AO2643">
        <v>383</v>
      </c>
      <c r="AP2643">
        <v>1048</v>
      </c>
      <c r="AQ2643">
        <v>78</v>
      </c>
      <c r="AR2643">
        <v>150</v>
      </c>
      <c r="AS2643">
        <v>0.98699999999999999</v>
      </c>
      <c r="AT2643" t="s">
        <v>523</v>
      </c>
      <c r="AU2643" t="s">
        <v>641</v>
      </c>
      <c r="AV2643">
        <v>3223640</v>
      </c>
      <c r="AW2643">
        <v>101</v>
      </c>
      <c r="AX2643">
        <v>100</v>
      </c>
      <c r="AY2643" t="s">
        <v>426</v>
      </c>
      <c r="AZ2643" t="s">
        <v>426</v>
      </c>
      <c r="BA2643" t="s">
        <v>426</v>
      </c>
    </row>
    <row r="2644" spans="1:53" x14ac:dyDescent="0.55000000000000004">
      <c r="A2644">
        <v>2010</v>
      </c>
      <c r="B2644" s="5" t="b">
        <f>Teams[[#This Row],[yearID]]&gt;=1973</f>
        <v>1</v>
      </c>
      <c r="C2644" s="5" t="b">
        <f>Teams[[#This Row],[yearID]]&gt;=1903</f>
        <v>1</v>
      </c>
      <c r="D2644" t="s">
        <v>410</v>
      </c>
      <c r="E2644" t="s">
        <v>436</v>
      </c>
      <c r="F2644" t="s">
        <v>412</v>
      </c>
      <c r="G2644" s="5" t="str">
        <f>VLOOKUP(Teams[[#This Row],[franchID]],TeamsFranchises!$A$2:$D$121,2,FALSE)</f>
        <v>New York Yankees</v>
      </c>
      <c r="H2644" t="s">
        <v>37</v>
      </c>
      <c r="I2644">
        <v>2</v>
      </c>
      <c r="J2644">
        <v>162</v>
      </c>
      <c r="K2644">
        <v>81</v>
      </c>
      <c r="L2644">
        <v>95</v>
      </c>
      <c r="M2644">
        <v>67</v>
      </c>
      <c r="N2644" t="s">
        <v>51</v>
      </c>
      <c r="O2644" t="s">
        <v>76</v>
      </c>
      <c r="P2644" t="s">
        <v>51</v>
      </c>
      <c r="Q2644" s="5">
        <f>IF(Teams[[#This Row],[LgWin]]="Y", 1,
IF(Teams[[#This Row],[LgWin]] = "N", 0, " "))</f>
        <v>0</v>
      </c>
      <c r="R2644" t="s">
        <v>51</v>
      </c>
      <c r="S2644" s="5">
        <f>IF(Teams[[#This Row],[WSWin]]="Y", 1,
IF(Teams[[#This Row],[WSWin]] = "N", 0, " "))</f>
        <v>0</v>
      </c>
      <c r="T2644">
        <v>859</v>
      </c>
      <c r="U2644">
        <v>5567</v>
      </c>
      <c r="V2644">
        <v>1485</v>
      </c>
      <c r="W2644">
        <v>275</v>
      </c>
      <c r="X2644">
        <v>32</v>
      </c>
      <c r="Y2644">
        <v>201</v>
      </c>
      <c r="Z2644">
        <v>662</v>
      </c>
      <c r="AA2644">
        <v>1136</v>
      </c>
      <c r="AB2644">
        <v>103</v>
      </c>
      <c r="AC2644">
        <v>30</v>
      </c>
      <c r="AD2644">
        <v>73</v>
      </c>
      <c r="AE2644">
        <v>44</v>
      </c>
      <c r="AF2644">
        <v>693</v>
      </c>
      <c r="AG2644">
        <v>651</v>
      </c>
      <c r="AH2644">
        <v>4.0599999999999996</v>
      </c>
      <c r="AI2644">
        <v>3</v>
      </c>
      <c r="AJ2644">
        <v>8</v>
      </c>
      <c r="AK2644">
        <v>39</v>
      </c>
      <c r="AL2644">
        <v>4327</v>
      </c>
      <c r="AM2644">
        <v>1349</v>
      </c>
      <c r="AN2644">
        <v>179</v>
      </c>
      <c r="AO2644">
        <v>540</v>
      </c>
      <c r="AP2644">
        <v>1154</v>
      </c>
      <c r="AQ2644">
        <v>69</v>
      </c>
      <c r="AR2644">
        <v>161</v>
      </c>
      <c r="AS2644">
        <v>0.98799999999999999</v>
      </c>
      <c r="AT2644" t="s">
        <v>459</v>
      </c>
      <c r="AU2644" t="s">
        <v>638</v>
      </c>
      <c r="AV2644">
        <v>3765807</v>
      </c>
      <c r="AW2644">
        <v>105</v>
      </c>
      <c r="AX2644">
        <v>103</v>
      </c>
      <c r="AY2644" t="s">
        <v>412</v>
      </c>
      <c r="AZ2644" t="s">
        <v>436</v>
      </c>
      <c r="BA2644" t="s">
        <v>436</v>
      </c>
    </row>
    <row r="2645" spans="1:53" x14ac:dyDescent="0.55000000000000004">
      <c r="A2645">
        <v>2010</v>
      </c>
      <c r="B2645" s="5" t="b">
        <f>Teams[[#This Row],[yearID]]&gt;=1973</f>
        <v>1</v>
      </c>
      <c r="C2645" s="5" t="b">
        <f>Teams[[#This Row],[yearID]]&gt;=1903</f>
        <v>1</v>
      </c>
      <c r="D2645" t="s">
        <v>157</v>
      </c>
      <c r="E2645" t="s">
        <v>532</v>
      </c>
      <c r="F2645" t="s">
        <v>533</v>
      </c>
      <c r="G2645" s="5" t="str">
        <f>VLOOKUP(Teams[[#This Row],[franchID]],TeamsFranchises!$A$2:$D$121,2,FALSE)</f>
        <v>New York Mets</v>
      </c>
      <c r="H2645" t="s">
        <v>37</v>
      </c>
      <c r="I2645">
        <v>4</v>
      </c>
      <c r="J2645">
        <v>162</v>
      </c>
      <c r="K2645">
        <v>81</v>
      </c>
      <c r="L2645">
        <v>79</v>
      </c>
      <c r="M2645">
        <v>83</v>
      </c>
      <c r="N2645" t="s">
        <v>51</v>
      </c>
      <c r="O2645" t="s">
        <v>51</v>
      </c>
      <c r="P2645" t="s">
        <v>51</v>
      </c>
      <c r="Q2645" s="5">
        <f>IF(Teams[[#This Row],[LgWin]]="Y", 1,
IF(Teams[[#This Row],[LgWin]] = "N", 0, " "))</f>
        <v>0</v>
      </c>
      <c r="R2645" t="s">
        <v>51</v>
      </c>
      <c r="S2645" s="5">
        <f>IF(Teams[[#This Row],[WSWin]]="Y", 1,
IF(Teams[[#This Row],[WSWin]] = "N", 0, " "))</f>
        <v>0</v>
      </c>
      <c r="T2645">
        <v>656</v>
      </c>
      <c r="U2645">
        <v>5465</v>
      </c>
      <c r="V2645">
        <v>1361</v>
      </c>
      <c r="W2645">
        <v>266</v>
      </c>
      <c r="X2645">
        <v>40</v>
      </c>
      <c r="Y2645">
        <v>128</v>
      </c>
      <c r="Z2645">
        <v>502</v>
      </c>
      <c r="AA2645">
        <v>1095</v>
      </c>
      <c r="AB2645">
        <v>130</v>
      </c>
      <c r="AC2645">
        <v>44</v>
      </c>
      <c r="AD2645">
        <v>46</v>
      </c>
      <c r="AE2645">
        <v>57</v>
      </c>
      <c r="AF2645">
        <v>652</v>
      </c>
      <c r="AG2645">
        <v>597</v>
      </c>
      <c r="AH2645">
        <v>3.7</v>
      </c>
      <c r="AI2645">
        <v>8</v>
      </c>
      <c r="AJ2645">
        <v>19</v>
      </c>
      <c r="AK2645">
        <v>36</v>
      </c>
      <c r="AL2645">
        <v>4359</v>
      </c>
      <c r="AM2645">
        <v>1438</v>
      </c>
      <c r="AN2645">
        <v>135</v>
      </c>
      <c r="AO2645">
        <v>545</v>
      </c>
      <c r="AP2645">
        <v>1106</v>
      </c>
      <c r="AQ2645">
        <v>87</v>
      </c>
      <c r="AR2645">
        <v>159</v>
      </c>
      <c r="AS2645">
        <v>0.98599999999999999</v>
      </c>
      <c r="AT2645" t="s">
        <v>534</v>
      </c>
      <c r="AU2645" t="s">
        <v>639</v>
      </c>
      <c r="AV2645">
        <v>2559738</v>
      </c>
      <c r="AW2645">
        <v>97</v>
      </c>
      <c r="AX2645">
        <v>97</v>
      </c>
      <c r="AY2645" t="s">
        <v>533</v>
      </c>
      <c r="AZ2645" t="s">
        <v>532</v>
      </c>
      <c r="BA2645" t="s">
        <v>532</v>
      </c>
    </row>
    <row r="2646" spans="1:53" x14ac:dyDescent="0.55000000000000004">
      <c r="A2646">
        <v>2010</v>
      </c>
      <c r="B2646" s="5" t="b">
        <f>Teams[[#This Row],[yearID]]&gt;=1973</f>
        <v>1</v>
      </c>
      <c r="C2646" s="5" t="b">
        <f>Teams[[#This Row],[yearID]]&gt;=1903</f>
        <v>1</v>
      </c>
      <c r="D2646" t="s">
        <v>410</v>
      </c>
      <c r="E2646" t="s">
        <v>423</v>
      </c>
      <c r="F2646" t="s">
        <v>423</v>
      </c>
      <c r="G2646" s="5" t="str">
        <f>VLOOKUP(Teams[[#This Row],[franchID]],TeamsFranchises!$A$2:$D$121,2,FALSE)</f>
        <v>Oakland Athletics</v>
      </c>
      <c r="H2646" t="s">
        <v>8</v>
      </c>
      <c r="I2646">
        <v>2</v>
      </c>
      <c r="J2646">
        <v>162</v>
      </c>
      <c r="K2646">
        <v>81</v>
      </c>
      <c r="L2646">
        <v>81</v>
      </c>
      <c r="M2646">
        <v>81</v>
      </c>
      <c r="N2646" t="s">
        <v>51</v>
      </c>
      <c r="O2646" t="s">
        <v>51</v>
      </c>
      <c r="P2646" t="s">
        <v>51</v>
      </c>
      <c r="Q2646" s="5">
        <f>IF(Teams[[#This Row],[LgWin]]="Y", 1,
IF(Teams[[#This Row],[LgWin]] = "N", 0, " "))</f>
        <v>0</v>
      </c>
      <c r="R2646" t="s">
        <v>51</v>
      </c>
      <c r="S2646" s="5">
        <f>IF(Teams[[#This Row],[WSWin]]="Y", 1,
IF(Teams[[#This Row],[WSWin]] = "N", 0, " "))</f>
        <v>0</v>
      </c>
      <c r="T2646">
        <v>663</v>
      </c>
      <c r="U2646">
        <v>5448</v>
      </c>
      <c r="V2646">
        <v>1396</v>
      </c>
      <c r="W2646">
        <v>276</v>
      </c>
      <c r="X2646">
        <v>30</v>
      </c>
      <c r="Y2646">
        <v>109</v>
      </c>
      <c r="Z2646">
        <v>527</v>
      </c>
      <c r="AA2646">
        <v>1061</v>
      </c>
      <c r="AB2646">
        <v>156</v>
      </c>
      <c r="AC2646">
        <v>38</v>
      </c>
      <c r="AD2646">
        <v>47</v>
      </c>
      <c r="AE2646">
        <v>51</v>
      </c>
      <c r="AF2646">
        <v>626</v>
      </c>
      <c r="AG2646">
        <v>566</v>
      </c>
      <c r="AH2646">
        <v>3.56</v>
      </c>
      <c r="AI2646">
        <v>7</v>
      </c>
      <c r="AJ2646">
        <v>17</v>
      </c>
      <c r="AK2646">
        <v>38</v>
      </c>
      <c r="AL2646">
        <v>4295</v>
      </c>
      <c r="AM2646">
        <v>1315</v>
      </c>
      <c r="AN2646">
        <v>153</v>
      </c>
      <c r="AO2646">
        <v>512</v>
      </c>
      <c r="AP2646">
        <v>1070</v>
      </c>
      <c r="AQ2646">
        <v>99</v>
      </c>
      <c r="AR2646">
        <v>147</v>
      </c>
      <c r="AS2646">
        <v>0.98399999999999999</v>
      </c>
      <c r="AT2646" t="s">
        <v>546</v>
      </c>
      <c r="AU2646" t="s">
        <v>640</v>
      </c>
      <c r="AV2646">
        <v>1418391</v>
      </c>
      <c r="AW2646">
        <v>100</v>
      </c>
      <c r="AX2646">
        <v>100</v>
      </c>
      <c r="AY2646" t="s">
        <v>423</v>
      </c>
      <c r="AZ2646" t="s">
        <v>423</v>
      </c>
      <c r="BA2646" t="s">
        <v>423</v>
      </c>
    </row>
    <row r="2647" spans="1:53" x14ac:dyDescent="0.55000000000000004">
      <c r="A2647">
        <v>2010</v>
      </c>
      <c r="B2647" s="5" t="b">
        <f>Teams[[#This Row],[yearID]]&gt;=1973</f>
        <v>1</v>
      </c>
      <c r="C2647" s="5" t="b">
        <f>Teams[[#This Row],[yearID]]&gt;=1903</f>
        <v>1</v>
      </c>
      <c r="D2647" t="s">
        <v>157</v>
      </c>
      <c r="E2647" t="s">
        <v>122</v>
      </c>
      <c r="F2647" t="s">
        <v>122</v>
      </c>
      <c r="G2647" s="5" t="str">
        <f>VLOOKUP(Teams[[#This Row],[franchID]],TeamsFranchises!$A$2:$D$121,2,FALSE)</f>
        <v>Philadelphia Phillies</v>
      </c>
      <c r="H2647" t="s">
        <v>37</v>
      </c>
      <c r="I2647">
        <v>1</v>
      </c>
      <c r="J2647">
        <v>162</v>
      </c>
      <c r="K2647">
        <v>84</v>
      </c>
      <c r="L2647">
        <v>97</v>
      </c>
      <c r="M2647">
        <v>65</v>
      </c>
      <c r="N2647" t="s">
        <v>76</v>
      </c>
      <c r="O2647" t="s">
        <v>51</v>
      </c>
      <c r="P2647" t="s">
        <v>51</v>
      </c>
      <c r="Q2647" s="5">
        <f>IF(Teams[[#This Row],[LgWin]]="Y", 1,
IF(Teams[[#This Row],[LgWin]] = "N", 0, " "))</f>
        <v>0</v>
      </c>
      <c r="R2647" t="s">
        <v>51</v>
      </c>
      <c r="S2647" s="5">
        <f>IF(Teams[[#This Row],[WSWin]]="Y", 1,
IF(Teams[[#This Row],[WSWin]] = "N", 0, " "))</f>
        <v>0</v>
      </c>
      <c r="T2647">
        <v>772</v>
      </c>
      <c r="U2647">
        <v>5581</v>
      </c>
      <c r="V2647">
        <v>1451</v>
      </c>
      <c r="W2647">
        <v>290</v>
      </c>
      <c r="X2647">
        <v>34</v>
      </c>
      <c r="Y2647">
        <v>166</v>
      </c>
      <c r="Z2647">
        <v>560</v>
      </c>
      <c r="AA2647">
        <v>1064</v>
      </c>
      <c r="AB2647">
        <v>108</v>
      </c>
      <c r="AC2647">
        <v>21</v>
      </c>
      <c r="AD2647">
        <v>63</v>
      </c>
      <c r="AE2647">
        <v>43</v>
      </c>
      <c r="AF2647">
        <v>640</v>
      </c>
      <c r="AG2647">
        <v>594</v>
      </c>
      <c r="AH2647">
        <v>3.67</v>
      </c>
      <c r="AI2647">
        <v>14</v>
      </c>
      <c r="AJ2647">
        <v>21</v>
      </c>
      <c r="AK2647">
        <v>40</v>
      </c>
      <c r="AL2647">
        <v>4369</v>
      </c>
      <c r="AM2647">
        <v>1402</v>
      </c>
      <c r="AN2647">
        <v>168</v>
      </c>
      <c r="AO2647">
        <v>416</v>
      </c>
      <c r="AP2647">
        <v>1183</v>
      </c>
      <c r="AQ2647">
        <v>83</v>
      </c>
      <c r="AR2647">
        <v>158</v>
      </c>
      <c r="AS2647">
        <v>0.98599999999999999</v>
      </c>
      <c r="AT2647" t="s">
        <v>358</v>
      </c>
      <c r="AU2647" t="s">
        <v>622</v>
      </c>
      <c r="AV2647">
        <v>3647249</v>
      </c>
      <c r="AW2647">
        <v>101</v>
      </c>
      <c r="AX2647">
        <v>100</v>
      </c>
      <c r="AY2647" t="s">
        <v>122</v>
      </c>
      <c r="AZ2647" t="s">
        <v>122</v>
      </c>
      <c r="BA2647" t="s">
        <v>122</v>
      </c>
    </row>
    <row r="2648" spans="1:53" x14ac:dyDescent="0.55000000000000004">
      <c r="A2648">
        <v>2010</v>
      </c>
      <c r="B2648" s="5" t="b">
        <f>Teams[[#This Row],[yearID]]&gt;=1973</f>
        <v>1</v>
      </c>
      <c r="C2648" s="5" t="b">
        <f>Teams[[#This Row],[yearID]]&gt;=1903</f>
        <v>1</v>
      </c>
      <c r="D2648" t="s">
        <v>157</v>
      </c>
      <c r="E2648" t="s">
        <v>229</v>
      </c>
      <c r="F2648" t="s">
        <v>229</v>
      </c>
      <c r="G2648" s="5" t="str">
        <f>VLOOKUP(Teams[[#This Row],[franchID]],TeamsFranchises!$A$2:$D$121,2,FALSE)</f>
        <v>Pittsburgh Pirates</v>
      </c>
      <c r="H2648" t="s">
        <v>591</v>
      </c>
      <c r="I2648">
        <v>6</v>
      </c>
      <c r="J2648">
        <v>162</v>
      </c>
      <c r="K2648">
        <v>81</v>
      </c>
      <c r="L2648">
        <v>57</v>
      </c>
      <c r="M2648">
        <v>105</v>
      </c>
      <c r="N2648" t="s">
        <v>51</v>
      </c>
      <c r="O2648" t="s">
        <v>51</v>
      </c>
      <c r="P2648" t="s">
        <v>51</v>
      </c>
      <c r="Q2648" s="5">
        <f>IF(Teams[[#This Row],[LgWin]]="Y", 1,
IF(Teams[[#This Row],[LgWin]] = "N", 0, " "))</f>
        <v>0</v>
      </c>
      <c r="R2648" t="s">
        <v>51</v>
      </c>
      <c r="S2648" s="5">
        <f>IF(Teams[[#This Row],[WSWin]]="Y", 1,
IF(Teams[[#This Row],[WSWin]] = "N", 0, " "))</f>
        <v>0</v>
      </c>
      <c r="T2648">
        <v>587</v>
      </c>
      <c r="U2648">
        <v>5386</v>
      </c>
      <c r="V2648">
        <v>1303</v>
      </c>
      <c r="W2648">
        <v>276</v>
      </c>
      <c r="X2648">
        <v>27</v>
      </c>
      <c r="Y2648">
        <v>126</v>
      </c>
      <c r="Z2648">
        <v>463</v>
      </c>
      <c r="AA2648">
        <v>1207</v>
      </c>
      <c r="AB2648">
        <v>87</v>
      </c>
      <c r="AC2648">
        <v>36</v>
      </c>
      <c r="AD2648">
        <v>33</v>
      </c>
      <c r="AE2648">
        <v>33</v>
      </c>
      <c r="AF2648">
        <v>866</v>
      </c>
      <c r="AG2648">
        <v>784</v>
      </c>
      <c r="AH2648">
        <v>5</v>
      </c>
      <c r="AI2648">
        <v>1</v>
      </c>
      <c r="AJ2648">
        <v>6</v>
      </c>
      <c r="AK2648">
        <v>31</v>
      </c>
      <c r="AL2648">
        <v>4235</v>
      </c>
      <c r="AM2648">
        <v>1567</v>
      </c>
      <c r="AN2648">
        <v>167</v>
      </c>
      <c r="AO2648">
        <v>538</v>
      </c>
      <c r="AP2648">
        <v>1026</v>
      </c>
      <c r="AQ2648">
        <v>127</v>
      </c>
      <c r="AR2648">
        <v>120</v>
      </c>
      <c r="AS2648">
        <v>0.97899999999999998</v>
      </c>
      <c r="AT2648" t="s">
        <v>390</v>
      </c>
      <c r="AU2648" t="s">
        <v>615</v>
      </c>
      <c r="AV2648">
        <v>1613399</v>
      </c>
      <c r="AW2648">
        <v>99</v>
      </c>
      <c r="AX2648">
        <v>101</v>
      </c>
      <c r="AY2648" t="s">
        <v>229</v>
      </c>
      <c r="AZ2648" t="s">
        <v>229</v>
      </c>
      <c r="BA2648" t="s">
        <v>229</v>
      </c>
    </row>
    <row r="2649" spans="1:53" x14ac:dyDescent="0.55000000000000004">
      <c r="A2649">
        <v>2010</v>
      </c>
      <c r="B2649" s="5" t="b">
        <f>Teams[[#This Row],[yearID]]&gt;=1973</f>
        <v>1</v>
      </c>
      <c r="C2649" s="5" t="b">
        <f>Teams[[#This Row],[yearID]]&gt;=1903</f>
        <v>1</v>
      </c>
      <c r="D2649" t="s">
        <v>157</v>
      </c>
      <c r="E2649" t="s">
        <v>554</v>
      </c>
      <c r="F2649" t="s">
        <v>555</v>
      </c>
      <c r="G2649" s="5" t="str">
        <f>VLOOKUP(Teams[[#This Row],[franchID]],TeamsFranchises!$A$2:$D$121,2,FALSE)</f>
        <v>San Diego Padres</v>
      </c>
      <c r="H2649" t="s">
        <v>8</v>
      </c>
      <c r="I2649">
        <v>2</v>
      </c>
      <c r="J2649">
        <v>162</v>
      </c>
      <c r="K2649">
        <v>81</v>
      </c>
      <c r="L2649">
        <v>90</v>
      </c>
      <c r="M2649">
        <v>72</v>
      </c>
      <c r="N2649" t="s">
        <v>51</v>
      </c>
      <c r="O2649" t="s">
        <v>51</v>
      </c>
      <c r="P2649" t="s">
        <v>51</v>
      </c>
      <c r="Q2649" s="5">
        <f>IF(Teams[[#This Row],[LgWin]]="Y", 1,
IF(Teams[[#This Row],[LgWin]] = "N", 0, " "))</f>
        <v>0</v>
      </c>
      <c r="R2649" t="s">
        <v>51</v>
      </c>
      <c r="S2649" s="5">
        <f>IF(Teams[[#This Row],[WSWin]]="Y", 1,
IF(Teams[[#This Row],[WSWin]] = "N", 0, " "))</f>
        <v>0</v>
      </c>
      <c r="T2649">
        <v>665</v>
      </c>
      <c r="U2649">
        <v>5434</v>
      </c>
      <c r="V2649">
        <v>1338</v>
      </c>
      <c r="W2649">
        <v>236</v>
      </c>
      <c r="X2649">
        <v>24</v>
      </c>
      <c r="Y2649">
        <v>132</v>
      </c>
      <c r="Z2649">
        <v>538</v>
      </c>
      <c r="AA2649">
        <v>1183</v>
      </c>
      <c r="AB2649">
        <v>124</v>
      </c>
      <c r="AC2649">
        <v>50</v>
      </c>
      <c r="AD2649">
        <v>50</v>
      </c>
      <c r="AE2649">
        <v>46</v>
      </c>
      <c r="AF2649">
        <v>581</v>
      </c>
      <c r="AG2649">
        <v>549</v>
      </c>
      <c r="AH2649">
        <v>3.39</v>
      </c>
      <c r="AI2649">
        <v>2</v>
      </c>
      <c r="AJ2649">
        <v>20</v>
      </c>
      <c r="AK2649">
        <v>49</v>
      </c>
      <c r="AL2649">
        <v>4369</v>
      </c>
      <c r="AM2649">
        <v>1305</v>
      </c>
      <c r="AN2649">
        <v>139</v>
      </c>
      <c r="AO2649">
        <v>517</v>
      </c>
      <c r="AP2649">
        <v>1295</v>
      </c>
      <c r="AQ2649">
        <v>72</v>
      </c>
      <c r="AR2649">
        <v>141</v>
      </c>
      <c r="AS2649">
        <v>0.98799999999999999</v>
      </c>
      <c r="AT2649" t="s">
        <v>556</v>
      </c>
      <c r="AU2649" t="s">
        <v>623</v>
      </c>
      <c r="AV2649">
        <v>2131774</v>
      </c>
      <c r="AW2649">
        <v>91</v>
      </c>
      <c r="AX2649">
        <v>91</v>
      </c>
      <c r="AY2649" t="s">
        <v>555</v>
      </c>
      <c r="AZ2649" t="s">
        <v>554</v>
      </c>
      <c r="BA2649" t="s">
        <v>554</v>
      </c>
    </row>
    <row r="2650" spans="1:53" x14ac:dyDescent="0.55000000000000004">
      <c r="A2650">
        <v>2010</v>
      </c>
      <c r="B2650" s="5" t="b">
        <f>Teams[[#This Row],[yearID]]&gt;=1973</f>
        <v>1</v>
      </c>
      <c r="C2650" s="5" t="b">
        <f>Teams[[#This Row],[yearID]]&gt;=1903</f>
        <v>1</v>
      </c>
      <c r="D2650" t="s">
        <v>410</v>
      </c>
      <c r="E2650" t="s">
        <v>573</v>
      </c>
      <c r="F2650" t="s">
        <v>573</v>
      </c>
      <c r="G2650" s="5" t="str">
        <f>VLOOKUP(Teams[[#This Row],[franchID]],TeamsFranchises!$A$2:$D$121,2,FALSE)</f>
        <v>Seattle Mariners</v>
      </c>
      <c r="H2650" t="s">
        <v>8</v>
      </c>
      <c r="I2650">
        <v>4</v>
      </c>
      <c r="J2650">
        <v>162</v>
      </c>
      <c r="K2650">
        <v>81</v>
      </c>
      <c r="L2650">
        <v>61</v>
      </c>
      <c r="M2650">
        <v>101</v>
      </c>
      <c r="N2650" t="s">
        <v>51</v>
      </c>
      <c r="O2650" t="s">
        <v>51</v>
      </c>
      <c r="P2650" t="s">
        <v>51</v>
      </c>
      <c r="Q2650" s="5">
        <f>IF(Teams[[#This Row],[LgWin]]="Y", 1,
IF(Teams[[#This Row],[LgWin]] = "N", 0, " "))</f>
        <v>0</v>
      </c>
      <c r="R2650" t="s">
        <v>51</v>
      </c>
      <c r="S2650" s="5">
        <f>IF(Teams[[#This Row],[WSWin]]="Y", 1,
IF(Teams[[#This Row],[WSWin]] = "N", 0, " "))</f>
        <v>0</v>
      </c>
      <c r="T2650">
        <v>513</v>
      </c>
      <c r="U2650">
        <v>5409</v>
      </c>
      <c r="V2650">
        <v>1274</v>
      </c>
      <c r="W2650">
        <v>227</v>
      </c>
      <c r="X2650">
        <v>16</v>
      </c>
      <c r="Y2650">
        <v>101</v>
      </c>
      <c r="Z2650">
        <v>459</v>
      </c>
      <c r="AA2650">
        <v>1184</v>
      </c>
      <c r="AB2650">
        <v>142</v>
      </c>
      <c r="AC2650">
        <v>39</v>
      </c>
      <c r="AD2650">
        <v>39</v>
      </c>
      <c r="AE2650">
        <v>40</v>
      </c>
      <c r="AF2650">
        <v>698</v>
      </c>
      <c r="AG2650">
        <v>628</v>
      </c>
      <c r="AH2650">
        <v>3.93</v>
      </c>
      <c r="AI2650">
        <v>11</v>
      </c>
      <c r="AJ2650">
        <v>10</v>
      </c>
      <c r="AK2650">
        <v>38</v>
      </c>
      <c r="AL2650">
        <v>4314</v>
      </c>
      <c r="AM2650">
        <v>1402</v>
      </c>
      <c r="AN2650">
        <v>157</v>
      </c>
      <c r="AO2650">
        <v>452</v>
      </c>
      <c r="AP2650">
        <v>973</v>
      </c>
      <c r="AQ2650">
        <v>110</v>
      </c>
      <c r="AR2650">
        <v>145</v>
      </c>
      <c r="AS2650">
        <v>0.98199999999999998</v>
      </c>
      <c r="AT2650" t="s">
        <v>574</v>
      </c>
      <c r="AU2650" t="s">
        <v>612</v>
      </c>
      <c r="AV2650">
        <v>2085488</v>
      </c>
      <c r="AW2650">
        <v>93</v>
      </c>
      <c r="AX2650">
        <v>95</v>
      </c>
      <c r="AY2650" t="s">
        <v>573</v>
      </c>
      <c r="AZ2650" t="s">
        <v>573</v>
      </c>
      <c r="BA2650" t="s">
        <v>573</v>
      </c>
    </row>
    <row r="2651" spans="1:53" x14ac:dyDescent="0.55000000000000004">
      <c r="A2651">
        <v>2010</v>
      </c>
      <c r="B2651" s="5" t="b">
        <f>Teams[[#This Row],[yearID]]&gt;=1973</f>
        <v>1</v>
      </c>
      <c r="C2651" s="5" t="b">
        <f>Teams[[#This Row],[yearID]]&gt;=1903</f>
        <v>1</v>
      </c>
      <c r="D2651" t="s">
        <v>157</v>
      </c>
      <c r="E2651" t="s">
        <v>514</v>
      </c>
      <c r="F2651" t="s">
        <v>243</v>
      </c>
      <c r="G2651" s="5" t="str">
        <f>VLOOKUP(Teams[[#This Row],[franchID]],TeamsFranchises!$A$2:$D$121,2,FALSE)</f>
        <v>San Francisco Giants</v>
      </c>
      <c r="H2651" t="s">
        <v>8</v>
      </c>
      <c r="I2651">
        <v>1</v>
      </c>
      <c r="J2651">
        <v>162</v>
      </c>
      <c r="K2651">
        <v>81</v>
      </c>
      <c r="L2651">
        <v>92</v>
      </c>
      <c r="M2651">
        <v>70</v>
      </c>
      <c r="N2651" t="s">
        <v>76</v>
      </c>
      <c r="O2651" t="s">
        <v>51</v>
      </c>
      <c r="P2651" t="s">
        <v>76</v>
      </c>
      <c r="Q2651" s="5">
        <f>IF(Teams[[#This Row],[LgWin]]="Y", 1,
IF(Teams[[#This Row],[LgWin]] = "N", 0, " "))</f>
        <v>1</v>
      </c>
      <c r="R2651" t="s">
        <v>76</v>
      </c>
      <c r="S2651" s="5">
        <f>IF(Teams[[#This Row],[WSWin]]="Y", 1,
IF(Teams[[#This Row],[WSWin]] = "N", 0, " "))</f>
        <v>1</v>
      </c>
      <c r="T2651">
        <v>697</v>
      </c>
      <c r="U2651">
        <v>5488</v>
      </c>
      <c r="V2651">
        <v>1411</v>
      </c>
      <c r="W2651">
        <v>284</v>
      </c>
      <c r="X2651">
        <v>30</v>
      </c>
      <c r="Y2651">
        <v>162</v>
      </c>
      <c r="Z2651">
        <v>487</v>
      </c>
      <c r="AA2651">
        <v>1099</v>
      </c>
      <c r="AB2651">
        <v>55</v>
      </c>
      <c r="AC2651">
        <v>32</v>
      </c>
      <c r="AD2651">
        <v>50</v>
      </c>
      <c r="AE2651">
        <v>41</v>
      </c>
      <c r="AF2651">
        <v>583</v>
      </c>
      <c r="AG2651">
        <v>546</v>
      </c>
      <c r="AH2651">
        <v>3.36</v>
      </c>
      <c r="AI2651">
        <v>6</v>
      </c>
      <c r="AJ2651">
        <v>17</v>
      </c>
      <c r="AK2651">
        <v>57</v>
      </c>
      <c r="AL2651">
        <v>4383</v>
      </c>
      <c r="AM2651">
        <v>1279</v>
      </c>
      <c r="AN2651">
        <v>134</v>
      </c>
      <c r="AO2651">
        <v>578</v>
      </c>
      <c r="AP2651">
        <v>1331</v>
      </c>
      <c r="AQ2651">
        <v>73</v>
      </c>
      <c r="AR2651">
        <v>110</v>
      </c>
      <c r="AS2651">
        <v>0.98799999999999999</v>
      </c>
      <c r="AT2651" t="s">
        <v>515</v>
      </c>
      <c r="AU2651" t="s">
        <v>632</v>
      </c>
      <c r="AV2651">
        <v>3037443</v>
      </c>
      <c r="AW2651">
        <v>101</v>
      </c>
      <c r="AX2651">
        <v>101</v>
      </c>
      <c r="AY2651" t="s">
        <v>243</v>
      </c>
      <c r="AZ2651" t="s">
        <v>514</v>
      </c>
      <c r="BA2651" t="s">
        <v>514</v>
      </c>
    </row>
    <row r="2652" spans="1:53" x14ac:dyDescent="0.55000000000000004">
      <c r="A2652">
        <v>2010</v>
      </c>
      <c r="B2652" s="5" t="b">
        <f>Teams[[#This Row],[yearID]]&gt;=1973</f>
        <v>1</v>
      </c>
      <c r="C2652" s="5" t="b">
        <f>Teams[[#This Row],[yearID]]&gt;=1903</f>
        <v>1</v>
      </c>
      <c r="D2652" t="s">
        <v>157</v>
      </c>
      <c r="E2652" t="s">
        <v>396</v>
      </c>
      <c r="F2652" t="s">
        <v>154</v>
      </c>
      <c r="G2652" s="5" t="str">
        <f>VLOOKUP(Teams[[#This Row],[franchID]],TeamsFranchises!$A$2:$D$121,2,FALSE)</f>
        <v>St. Louis Cardinals</v>
      </c>
      <c r="H2652" t="s">
        <v>591</v>
      </c>
      <c r="I2652">
        <v>2</v>
      </c>
      <c r="J2652">
        <v>162</v>
      </c>
      <c r="K2652">
        <v>81</v>
      </c>
      <c r="L2652">
        <v>86</v>
      </c>
      <c r="M2652">
        <v>76</v>
      </c>
      <c r="N2652" t="s">
        <v>51</v>
      </c>
      <c r="O2652" t="s">
        <v>51</v>
      </c>
      <c r="P2652" t="s">
        <v>51</v>
      </c>
      <c r="Q2652" s="5">
        <f>IF(Teams[[#This Row],[LgWin]]="Y", 1,
IF(Teams[[#This Row],[LgWin]] = "N", 0, " "))</f>
        <v>0</v>
      </c>
      <c r="R2652" t="s">
        <v>51</v>
      </c>
      <c r="S2652" s="5">
        <f>IF(Teams[[#This Row],[WSWin]]="Y", 1,
IF(Teams[[#This Row],[WSWin]] = "N", 0, " "))</f>
        <v>0</v>
      </c>
      <c r="T2652">
        <v>736</v>
      </c>
      <c r="U2652">
        <v>5542</v>
      </c>
      <c r="V2652">
        <v>1456</v>
      </c>
      <c r="W2652">
        <v>285</v>
      </c>
      <c r="X2652">
        <v>18</v>
      </c>
      <c r="Y2652">
        <v>150</v>
      </c>
      <c r="Z2652">
        <v>541</v>
      </c>
      <c r="AA2652">
        <v>1027</v>
      </c>
      <c r="AB2652">
        <v>79</v>
      </c>
      <c r="AC2652">
        <v>41</v>
      </c>
      <c r="AD2652">
        <v>50</v>
      </c>
      <c r="AE2652">
        <v>40</v>
      </c>
      <c r="AF2652">
        <v>641</v>
      </c>
      <c r="AG2652">
        <v>577</v>
      </c>
      <c r="AH2652">
        <v>3.57</v>
      </c>
      <c r="AI2652">
        <v>7</v>
      </c>
      <c r="AJ2652">
        <v>16</v>
      </c>
      <c r="AK2652">
        <v>32</v>
      </c>
      <c r="AL2652">
        <v>4361</v>
      </c>
      <c r="AM2652">
        <v>1412</v>
      </c>
      <c r="AN2652">
        <v>133</v>
      </c>
      <c r="AO2652">
        <v>477</v>
      </c>
      <c r="AP2652">
        <v>1094</v>
      </c>
      <c r="AQ2652">
        <v>99</v>
      </c>
      <c r="AR2652">
        <v>172</v>
      </c>
      <c r="AS2652">
        <v>0.98399999999999999</v>
      </c>
      <c r="AT2652" t="s">
        <v>409</v>
      </c>
      <c r="AU2652" t="s">
        <v>633</v>
      </c>
      <c r="AV2652">
        <v>3301218</v>
      </c>
      <c r="AW2652">
        <v>97</v>
      </c>
      <c r="AX2652">
        <v>97</v>
      </c>
      <c r="AY2652" t="s">
        <v>154</v>
      </c>
      <c r="AZ2652" t="s">
        <v>396</v>
      </c>
      <c r="BA2652" t="s">
        <v>396</v>
      </c>
    </row>
    <row r="2653" spans="1:53" x14ac:dyDescent="0.55000000000000004">
      <c r="A2653">
        <v>2010</v>
      </c>
      <c r="B2653" s="5" t="b">
        <f>Teams[[#This Row],[yearID]]&gt;=1973</f>
        <v>1</v>
      </c>
      <c r="C2653" s="5" t="b">
        <f>Teams[[#This Row],[yearID]]&gt;=1903</f>
        <v>1</v>
      </c>
      <c r="D2653" t="s">
        <v>410</v>
      </c>
      <c r="E2653" t="s">
        <v>604</v>
      </c>
      <c r="F2653" t="s">
        <v>605</v>
      </c>
      <c r="G2653" s="5" t="str">
        <f>VLOOKUP(Teams[[#This Row],[franchID]],TeamsFranchises!$A$2:$D$121,2,FALSE)</f>
        <v>Tampa Bay Rays</v>
      </c>
      <c r="H2653" t="s">
        <v>37</v>
      </c>
      <c r="I2653">
        <v>1</v>
      </c>
      <c r="J2653">
        <v>162</v>
      </c>
      <c r="K2653">
        <v>81</v>
      </c>
      <c r="L2653">
        <v>96</v>
      </c>
      <c r="M2653">
        <v>66</v>
      </c>
      <c r="N2653" t="s">
        <v>76</v>
      </c>
      <c r="O2653" t="s">
        <v>51</v>
      </c>
      <c r="P2653" t="s">
        <v>51</v>
      </c>
      <c r="Q2653" s="5">
        <f>IF(Teams[[#This Row],[LgWin]]="Y", 1,
IF(Teams[[#This Row],[LgWin]] = "N", 0, " "))</f>
        <v>0</v>
      </c>
      <c r="R2653" t="s">
        <v>51</v>
      </c>
      <c r="S2653" s="5">
        <f>IF(Teams[[#This Row],[WSWin]]="Y", 1,
IF(Teams[[#This Row],[WSWin]] = "N", 0, " "))</f>
        <v>0</v>
      </c>
      <c r="T2653">
        <v>802</v>
      </c>
      <c r="U2653">
        <v>5439</v>
      </c>
      <c r="V2653">
        <v>1343</v>
      </c>
      <c r="W2653">
        <v>295</v>
      </c>
      <c r="X2653">
        <v>37</v>
      </c>
      <c r="Y2653">
        <v>160</v>
      </c>
      <c r="Z2653">
        <v>672</v>
      </c>
      <c r="AA2653">
        <v>1292</v>
      </c>
      <c r="AB2653">
        <v>172</v>
      </c>
      <c r="AC2653">
        <v>47</v>
      </c>
      <c r="AD2653">
        <v>57</v>
      </c>
      <c r="AE2653">
        <v>57</v>
      </c>
      <c r="AF2653">
        <v>649</v>
      </c>
      <c r="AG2653">
        <v>611</v>
      </c>
      <c r="AH2653">
        <v>3.78</v>
      </c>
      <c r="AI2653">
        <v>6</v>
      </c>
      <c r="AJ2653">
        <v>12</v>
      </c>
      <c r="AK2653">
        <v>51</v>
      </c>
      <c r="AL2653">
        <v>4361</v>
      </c>
      <c r="AM2653">
        <v>1347</v>
      </c>
      <c r="AN2653">
        <v>175</v>
      </c>
      <c r="AO2653">
        <v>478</v>
      </c>
      <c r="AP2653">
        <v>1189</v>
      </c>
      <c r="AQ2653">
        <v>85</v>
      </c>
      <c r="AR2653">
        <v>134</v>
      </c>
      <c r="AS2653">
        <v>0.98599999999999999</v>
      </c>
      <c r="AT2653" t="s">
        <v>635</v>
      </c>
      <c r="AU2653" t="s">
        <v>607</v>
      </c>
      <c r="AV2653">
        <v>1843445</v>
      </c>
      <c r="AW2653">
        <v>96</v>
      </c>
      <c r="AX2653">
        <v>95</v>
      </c>
      <c r="AY2653" t="s">
        <v>636</v>
      </c>
      <c r="AZ2653" t="s">
        <v>604</v>
      </c>
      <c r="BA2653" t="s">
        <v>604</v>
      </c>
    </row>
    <row r="2654" spans="1:53" x14ac:dyDescent="0.55000000000000004">
      <c r="A2654">
        <v>2010</v>
      </c>
      <c r="B2654" s="5" t="b">
        <f>Teams[[#This Row],[yearID]]&gt;=1973</f>
        <v>1</v>
      </c>
      <c r="C2654" s="5" t="b">
        <f>Teams[[#This Row],[yearID]]&gt;=1903</f>
        <v>1</v>
      </c>
      <c r="D2654" t="s">
        <v>410</v>
      </c>
      <c r="E2654" t="s">
        <v>526</v>
      </c>
      <c r="F2654" t="s">
        <v>526</v>
      </c>
      <c r="G2654" s="5" t="str">
        <f>VLOOKUP(Teams[[#This Row],[franchID]],TeamsFranchises!$A$2:$D$121,2,FALSE)</f>
        <v>Texas Rangers</v>
      </c>
      <c r="H2654" t="s">
        <v>8</v>
      </c>
      <c r="I2654">
        <v>1</v>
      </c>
      <c r="J2654">
        <v>162</v>
      </c>
      <c r="K2654">
        <v>81</v>
      </c>
      <c r="L2654">
        <v>90</v>
      </c>
      <c r="M2654">
        <v>72</v>
      </c>
      <c r="N2654" t="s">
        <v>76</v>
      </c>
      <c r="O2654" t="s">
        <v>51</v>
      </c>
      <c r="P2654" t="s">
        <v>76</v>
      </c>
      <c r="Q2654" s="5">
        <f>IF(Teams[[#This Row],[LgWin]]="Y", 1,
IF(Teams[[#This Row],[LgWin]] = "N", 0, " "))</f>
        <v>1</v>
      </c>
      <c r="R2654" t="s">
        <v>51</v>
      </c>
      <c r="S2654" s="5">
        <f>IF(Teams[[#This Row],[WSWin]]="Y", 1,
IF(Teams[[#This Row],[WSWin]] = "N", 0, " "))</f>
        <v>0</v>
      </c>
      <c r="T2654">
        <v>787</v>
      </c>
      <c r="U2654">
        <v>5635</v>
      </c>
      <c r="V2654">
        <v>1556</v>
      </c>
      <c r="W2654">
        <v>268</v>
      </c>
      <c r="X2654">
        <v>25</v>
      </c>
      <c r="Y2654">
        <v>162</v>
      </c>
      <c r="Z2654">
        <v>511</v>
      </c>
      <c r="AA2654">
        <v>986</v>
      </c>
      <c r="AB2654">
        <v>123</v>
      </c>
      <c r="AC2654">
        <v>48</v>
      </c>
      <c r="AD2654">
        <v>45</v>
      </c>
      <c r="AE2654">
        <v>54</v>
      </c>
      <c r="AF2654">
        <v>687</v>
      </c>
      <c r="AG2654">
        <v>636</v>
      </c>
      <c r="AH2654">
        <v>3.93</v>
      </c>
      <c r="AI2654">
        <v>7</v>
      </c>
      <c r="AJ2654">
        <v>8</v>
      </c>
      <c r="AK2654">
        <v>46</v>
      </c>
      <c r="AL2654">
        <v>4366</v>
      </c>
      <c r="AM2654">
        <v>1355</v>
      </c>
      <c r="AN2654">
        <v>162</v>
      </c>
      <c r="AO2654">
        <v>551</v>
      </c>
      <c r="AP2654">
        <v>1181</v>
      </c>
      <c r="AQ2654">
        <v>105</v>
      </c>
      <c r="AR2654">
        <v>133</v>
      </c>
      <c r="AS2654">
        <v>0.98199999999999998</v>
      </c>
      <c r="AT2654" t="s">
        <v>568</v>
      </c>
      <c r="AU2654" t="s">
        <v>634</v>
      </c>
      <c r="AV2654">
        <v>2505171</v>
      </c>
      <c r="AW2654">
        <v>105</v>
      </c>
      <c r="AX2654">
        <v>104</v>
      </c>
      <c r="AY2654" t="s">
        <v>526</v>
      </c>
      <c r="AZ2654" t="s">
        <v>526</v>
      </c>
      <c r="BA2654" t="s">
        <v>526</v>
      </c>
    </row>
    <row r="2655" spans="1:53" x14ac:dyDescent="0.55000000000000004">
      <c r="A2655">
        <v>2010</v>
      </c>
      <c r="B2655" s="5" t="b">
        <f>Teams[[#This Row],[yearID]]&gt;=1973</f>
        <v>1</v>
      </c>
      <c r="C2655" s="5" t="b">
        <f>Teams[[#This Row],[yearID]]&gt;=1903</f>
        <v>1</v>
      </c>
      <c r="D2655" t="s">
        <v>410</v>
      </c>
      <c r="E2655" t="s">
        <v>576</v>
      </c>
      <c r="F2655" t="s">
        <v>576</v>
      </c>
      <c r="G2655" s="5" t="str">
        <f>VLOOKUP(Teams[[#This Row],[franchID]],TeamsFranchises!$A$2:$D$121,2,FALSE)</f>
        <v>Toronto Blue Jays</v>
      </c>
      <c r="H2655" t="s">
        <v>37</v>
      </c>
      <c r="I2655">
        <v>4</v>
      </c>
      <c r="J2655">
        <v>162</v>
      </c>
      <c r="K2655">
        <v>78</v>
      </c>
      <c r="L2655">
        <v>85</v>
      </c>
      <c r="M2655">
        <v>77</v>
      </c>
      <c r="N2655" t="s">
        <v>51</v>
      </c>
      <c r="O2655" t="s">
        <v>51</v>
      </c>
      <c r="P2655" t="s">
        <v>51</v>
      </c>
      <c r="Q2655" s="5">
        <f>IF(Teams[[#This Row],[LgWin]]="Y", 1,
IF(Teams[[#This Row],[LgWin]] = "N", 0, " "))</f>
        <v>0</v>
      </c>
      <c r="R2655" t="s">
        <v>51</v>
      </c>
      <c r="S2655" s="5">
        <f>IF(Teams[[#This Row],[WSWin]]="Y", 1,
IF(Teams[[#This Row],[WSWin]] = "N", 0, " "))</f>
        <v>0</v>
      </c>
      <c r="T2655">
        <v>755</v>
      </c>
      <c r="U2655">
        <v>5495</v>
      </c>
      <c r="V2655">
        <v>1364</v>
      </c>
      <c r="W2655">
        <v>319</v>
      </c>
      <c r="X2655">
        <v>21</v>
      </c>
      <c r="Y2655">
        <v>257</v>
      </c>
      <c r="Z2655">
        <v>471</v>
      </c>
      <c r="AA2655">
        <v>1164</v>
      </c>
      <c r="AB2655">
        <v>58</v>
      </c>
      <c r="AC2655">
        <v>20</v>
      </c>
      <c r="AD2655">
        <v>55</v>
      </c>
      <c r="AE2655">
        <v>34</v>
      </c>
      <c r="AF2655">
        <v>728</v>
      </c>
      <c r="AG2655">
        <v>676</v>
      </c>
      <c r="AH2655">
        <v>4.22</v>
      </c>
      <c r="AI2655">
        <v>5</v>
      </c>
      <c r="AJ2655">
        <v>11</v>
      </c>
      <c r="AK2655">
        <v>45</v>
      </c>
      <c r="AL2655">
        <v>4322</v>
      </c>
      <c r="AM2655">
        <v>1407</v>
      </c>
      <c r="AN2655">
        <v>150</v>
      </c>
      <c r="AO2655">
        <v>539</v>
      </c>
      <c r="AP2655">
        <v>1184</v>
      </c>
      <c r="AQ2655">
        <v>92</v>
      </c>
      <c r="AR2655">
        <v>172</v>
      </c>
      <c r="AS2655">
        <v>0.98499999999999999</v>
      </c>
      <c r="AT2655" t="s">
        <v>577</v>
      </c>
      <c r="AU2655" t="s">
        <v>630</v>
      </c>
      <c r="AV2655">
        <v>1625555</v>
      </c>
      <c r="AW2655">
        <v>100</v>
      </c>
      <c r="AX2655">
        <v>100</v>
      </c>
      <c r="AY2655" t="s">
        <v>576</v>
      </c>
      <c r="AZ2655" t="s">
        <v>576</v>
      </c>
      <c r="BA2655" t="s">
        <v>576</v>
      </c>
    </row>
    <row r="2656" spans="1:53" x14ac:dyDescent="0.55000000000000004">
      <c r="A2656">
        <v>2010</v>
      </c>
      <c r="B2656" s="5" t="b">
        <f>Teams[[#This Row],[yearID]]&gt;=1973</f>
        <v>1</v>
      </c>
      <c r="C2656" s="5" t="b">
        <f>Teams[[#This Row],[yearID]]&gt;=1903</f>
        <v>1</v>
      </c>
      <c r="D2656" t="s">
        <v>157</v>
      </c>
      <c r="E2656" t="s">
        <v>126</v>
      </c>
      <c r="F2656" t="s">
        <v>398</v>
      </c>
      <c r="G2656" s="5" t="str">
        <f>VLOOKUP(Teams[[#This Row],[franchID]],TeamsFranchises!$A$2:$D$121,2,FALSE)</f>
        <v>Washington Nationals</v>
      </c>
      <c r="H2656" t="s">
        <v>37</v>
      </c>
      <c r="I2656">
        <v>5</v>
      </c>
      <c r="J2656">
        <v>162</v>
      </c>
      <c r="K2656">
        <v>81</v>
      </c>
      <c r="L2656">
        <v>69</v>
      </c>
      <c r="M2656">
        <v>93</v>
      </c>
      <c r="N2656" t="s">
        <v>51</v>
      </c>
      <c r="O2656" t="s">
        <v>51</v>
      </c>
      <c r="P2656" t="s">
        <v>51</v>
      </c>
      <c r="Q2656" s="5">
        <f>IF(Teams[[#This Row],[LgWin]]="Y", 1,
IF(Teams[[#This Row],[LgWin]] = "N", 0, " "))</f>
        <v>0</v>
      </c>
      <c r="R2656" t="s">
        <v>51</v>
      </c>
      <c r="S2656" s="5">
        <f>IF(Teams[[#This Row],[WSWin]]="Y", 1,
IF(Teams[[#This Row],[WSWin]] = "N", 0, " "))</f>
        <v>0</v>
      </c>
      <c r="T2656">
        <v>655</v>
      </c>
      <c r="U2656">
        <v>5418</v>
      </c>
      <c r="V2656">
        <v>1355</v>
      </c>
      <c r="W2656">
        <v>250</v>
      </c>
      <c r="X2656">
        <v>31</v>
      </c>
      <c r="Y2656">
        <v>149</v>
      </c>
      <c r="Z2656">
        <v>503</v>
      </c>
      <c r="AA2656">
        <v>1220</v>
      </c>
      <c r="AB2656">
        <v>110</v>
      </c>
      <c r="AC2656">
        <v>41</v>
      </c>
      <c r="AD2656">
        <v>60</v>
      </c>
      <c r="AE2656">
        <v>47</v>
      </c>
      <c r="AF2656">
        <v>742</v>
      </c>
      <c r="AG2656">
        <v>658</v>
      </c>
      <c r="AH2656">
        <v>4.13</v>
      </c>
      <c r="AI2656">
        <v>2</v>
      </c>
      <c r="AJ2656">
        <v>5</v>
      </c>
      <c r="AK2656">
        <v>37</v>
      </c>
      <c r="AL2656">
        <v>4305</v>
      </c>
      <c r="AM2656">
        <v>1469</v>
      </c>
      <c r="AN2656">
        <v>151</v>
      </c>
      <c r="AO2656">
        <v>512</v>
      </c>
      <c r="AP2656">
        <v>1068</v>
      </c>
      <c r="AQ2656">
        <v>127</v>
      </c>
      <c r="AR2656">
        <v>148</v>
      </c>
      <c r="AS2656">
        <v>0.97899999999999998</v>
      </c>
      <c r="AT2656" t="s">
        <v>110</v>
      </c>
      <c r="AU2656" t="s">
        <v>637</v>
      </c>
      <c r="AV2656">
        <v>1828066</v>
      </c>
      <c r="AW2656">
        <v>99</v>
      </c>
      <c r="AX2656">
        <v>100</v>
      </c>
      <c r="AY2656" t="s">
        <v>398</v>
      </c>
      <c r="AZ2656" t="s">
        <v>551</v>
      </c>
      <c r="BA2656" t="s">
        <v>126</v>
      </c>
    </row>
    <row r="2657" spans="1:53" x14ac:dyDescent="0.55000000000000004">
      <c r="A2657">
        <v>2011</v>
      </c>
      <c r="B2657" s="5" t="b">
        <f>Teams[[#This Row],[yearID]]&gt;=1973</f>
        <v>1</v>
      </c>
      <c r="C2657" s="5" t="b">
        <f>Teams[[#This Row],[yearID]]&gt;=1903</f>
        <v>1</v>
      </c>
      <c r="D2657" t="s">
        <v>157</v>
      </c>
      <c r="E2657" t="s">
        <v>601</v>
      </c>
      <c r="F2657" t="s">
        <v>601</v>
      </c>
      <c r="G2657" s="5" t="str">
        <f>VLOOKUP(Teams[[#This Row],[franchID]],TeamsFranchises!$A$2:$D$121,2,FALSE)</f>
        <v>Arizona Diamondbacks</v>
      </c>
      <c r="H2657" t="s">
        <v>8</v>
      </c>
      <c r="I2657">
        <v>1</v>
      </c>
      <c r="J2657">
        <v>162</v>
      </c>
      <c r="K2657">
        <v>81</v>
      </c>
      <c r="L2657">
        <v>94</v>
      </c>
      <c r="M2657">
        <v>68</v>
      </c>
      <c r="N2657" t="s">
        <v>76</v>
      </c>
      <c r="O2657" t="s">
        <v>51</v>
      </c>
      <c r="P2657" t="s">
        <v>51</v>
      </c>
      <c r="Q2657" s="5">
        <f>IF(Teams[[#This Row],[LgWin]]="Y", 1,
IF(Teams[[#This Row],[LgWin]] = "N", 0, " "))</f>
        <v>0</v>
      </c>
      <c r="R2657" t="s">
        <v>51</v>
      </c>
      <c r="S2657" s="5">
        <f>IF(Teams[[#This Row],[WSWin]]="Y", 1,
IF(Teams[[#This Row],[WSWin]] = "N", 0, " "))</f>
        <v>0</v>
      </c>
      <c r="T2657">
        <v>731</v>
      </c>
      <c r="U2657">
        <v>5421</v>
      </c>
      <c r="V2657">
        <v>1357</v>
      </c>
      <c r="W2657">
        <v>293</v>
      </c>
      <c r="X2657">
        <v>37</v>
      </c>
      <c r="Y2657">
        <v>172</v>
      </c>
      <c r="Z2657">
        <v>531</v>
      </c>
      <c r="AA2657">
        <v>1249</v>
      </c>
      <c r="AB2657">
        <v>133</v>
      </c>
      <c r="AC2657">
        <v>55</v>
      </c>
      <c r="AD2657">
        <v>61</v>
      </c>
      <c r="AE2657">
        <v>33</v>
      </c>
      <c r="AF2657">
        <v>662</v>
      </c>
      <c r="AG2657">
        <v>609</v>
      </c>
      <c r="AH2657">
        <v>3.8</v>
      </c>
      <c r="AI2657">
        <v>5</v>
      </c>
      <c r="AJ2657">
        <v>12</v>
      </c>
      <c r="AK2657">
        <v>58</v>
      </c>
      <c r="AL2657">
        <v>4330</v>
      </c>
      <c r="AM2657">
        <v>1414</v>
      </c>
      <c r="AN2657">
        <v>159</v>
      </c>
      <c r="AO2657">
        <v>442</v>
      </c>
      <c r="AP2657">
        <v>1058</v>
      </c>
      <c r="AQ2657">
        <v>90</v>
      </c>
      <c r="AR2657">
        <v>131</v>
      </c>
      <c r="AS2657">
        <v>0.98499999999999999</v>
      </c>
      <c r="AT2657" t="s">
        <v>602</v>
      </c>
      <c r="AU2657" t="s">
        <v>631</v>
      </c>
      <c r="AV2657">
        <v>2105432</v>
      </c>
      <c r="AW2657">
        <v>107</v>
      </c>
      <c r="AX2657">
        <v>106</v>
      </c>
      <c r="AY2657" t="s">
        <v>601</v>
      </c>
      <c r="AZ2657" t="s">
        <v>601</v>
      </c>
      <c r="BA2657" t="s">
        <v>601</v>
      </c>
    </row>
    <row r="2658" spans="1:53" x14ac:dyDescent="0.55000000000000004">
      <c r="A2658">
        <v>2011</v>
      </c>
      <c r="B2658" s="5" t="b">
        <f>Teams[[#This Row],[yearID]]&gt;=1973</f>
        <v>1</v>
      </c>
      <c r="C2658" s="5" t="b">
        <f>Teams[[#This Row],[yearID]]&gt;=1903</f>
        <v>1</v>
      </c>
      <c r="D2658" t="s">
        <v>157</v>
      </c>
      <c r="E2658" t="s">
        <v>159</v>
      </c>
      <c r="F2658" t="s">
        <v>159</v>
      </c>
      <c r="G2658" s="5" t="str">
        <f>VLOOKUP(Teams[[#This Row],[franchID]],TeamsFranchises!$A$2:$D$121,2,FALSE)</f>
        <v>Atlanta Braves</v>
      </c>
      <c r="H2658" t="s">
        <v>37</v>
      </c>
      <c r="I2658">
        <v>2</v>
      </c>
      <c r="J2658">
        <v>162</v>
      </c>
      <c r="K2658">
        <v>81</v>
      </c>
      <c r="L2658">
        <v>89</v>
      </c>
      <c r="M2658">
        <v>73</v>
      </c>
      <c r="N2658" t="s">
        <v>51</v>
      </c>
      <c r="O2658" t="s">
        <v>51</v>
      </c>
      <c r="P2658" t="s">
        <v>51</v>
      </c>
      <c r="Q2658" s="5">
        <f>IF(Teams[[#This Row],[LgWin]]="Y", 1,
IF(Teams[[#This Row],[LgWin]] = "N", 0, " "))</f>
        <v>0</v>
      </c>
      <c r="R2658" t="s">
        <v>51</v>
      </c>
      <c r="S2658" s="5">
        <f>IF(Teams[[#This Row],[WSWin]]="Y", 1,
IF(Teams[[#This Row],[WSWin]] = "N", 0, " "))</f>
        <v>0</v>
      </c>
      <c r="T2658">
        <v>641</v>
      </c>
      <c r="U2658">
        <v>5528</v>
      </c>
      <c r="V2658">
        <v>1345</v>
      </c>
      <c r="W2658">
        <v>244</v>
      </c>
      <c r="X2658">
        <v>16</v>
      </c>
      <c r="Y2658">
        <v>173</v>
      </c>
      <c r="Z2658">
        <v>504</v>
      </c>
      <c r="AA2658">
        <v>1260</v>
      </c>
      <c r="AB2658">
        <v>77</v>
      </c>
      <c r="AC2658">
        <v>44</v>
      </c>
      <c r="AD2658">
        <v>28</v>
      </c>
      <c r="AE2658">
        <v>30</v>
      </c>
      <c r="AF2658">
        <v>605</v>
      </c>
      <c r="AG2658">
        <v>572</v>
      </c>
      <c r="AH2658">
        <v>3.48</v>
      </c>
      <c r="AI2658">
        <v>3</v>
      </c>
      <c r="AJ2658">
        <v>16</v>
      </c>
      <c r="AK2658">
        <v>52</v>
      </c>
      <c r="AL2658">
        <v>4439</v>
      </c>
      <c r="AM2658">
        <v>1332</v>
      </c>
      <c r="AN2658">
        <v>125</v>
      </c>
      <c r="AO2658">
        <v>521</v>
      </c>
      <c r="AP2658">
        <v>1332</v>
      </c>
      <c r="AQ2658">
        <v>83</v>
      </c>
      <c r="AR2658">
        <v>131</v>
      </c>
      <c r="AS2658">
        <v>0.98699999999999999</v>
      </c>
      <c r="AT2658" t="s">
        <v>541</v>
      </c>
      <c r="AU2658" t="s">
        <v>597</v>
      </c>
      <c r="AV2658">
        <v>2372940</v>
      </c>
      <c r="AW2658">
        <v>98</v>
      </c>
      <c r="AX2658">
        <v>98</v>
      </c>
      <c r="AY2658" t="s">
        <v>159</v>
      </c>
      <c r="AZ2658" t="s">
        <v>159</v>
      </c>
      <c r="BA2658" t="s">
        <v>159</v>
      </c>
    </row>
    <row r="2659" spans="1:53" x14ac:dyDescent="0.55000000000000004">
      <c r="A2659">
        <v>2011</v>
      </c>
      <c r="B2659" s="5" t="b">
        <f>Teams[[#This Row],[yearID]]&gt;=1973</f>
        <v>1</v>
      </c>
      <c r="C2659" s="5" t="b">
        <f>Teams[[#This Row],[yearID]]&gt;=1903</f>
        <v>1</v>
      </c>
      <c r="D2659" t="s">
        <v>410</v>
      </c>
      <c r="E2659" t="s">
        <v>95</v>
      </c>
      <c r="F2659" t="s">
        <v>95</v>
      </c>
      <c r="G2659" s="5" t="str">
        <f>VLOOKUP(Teams[[#This Row],[franchID]],TeamsFranchises!$A$2:$D$121,2,FALSE)</f>
        <v>Baltimore Orioles</v>
      </c>
      <c r="H2659" t="s">
        <v>37</v>
      </c>
      <c r="I2659">
        <v>5</v>
      </c>
      <c r="J2659">
        <v>162</v>
      </c>
      <c r="K2659">
        <v>81</v>
      </c>
      <c r="L2659">
        <v>69</v>
      </c>
      <c r="M2659">
        <v>93</v>
      </c>
      <c r="N2659" t="s">
        <v>51</v>
      </c>
      <c r="O2659" t="s">
        <v>51</v>
      </c>
      <c r="P2659" t="s">
        <v>51</v>
      </c>
      <c r="Q2659" s="5">
        <f>IF(Teams[[#This Row],[LgWin]]="Y", 1,
IF(Teams[[#This Row],[LgWin]] = "N", 0, " "))</f>
        <v>0</v>
      </c>
      <c r="R2659" t="s">
        <v>51</v>
      </c>
      <c r="S2659" s="5">
        <f>IF(Teams[[#This Row],[WSWin]]="Y", 1,
IF(Teams[[#This Row],[WSWin]] = "N", 0, " "))</f>
        <v>0</v>
      </c>
      <c r="T2659">
        <v>708</v>
      </c>
      <c r="U2659">
        <v>5585</v>
      </c>
      <c r="V2659">
        <v>1434</v>
      </c>
      <c r="W2659">
        <v>273</v>
      </c>
      <c r="X2659">
        <v>13</v>
      </c>
      <c r="Y2659">
        <v>191</v>
      </c>
      <c r="Z2659">
        <v>452</v>
      </c>
      <c r="AA2659">
        <v>1120</v>
      </c>
      <c r="AB2659">
        <v>81</v>
      </c>
      <c r="AC2659">
        <v>25</v>
      </c>
      <c r="AD2659">
        <v>52</v>
      </c>
      <c r="AE2659">
        <v>43</v>
      </c>
      <c r="AF2659">
        <v>860</v>
      </c>
      <c r="AG2659">
        <v>786</v>
      </c>
      <c r="AH2659">
        <v>4.8899999999999997</v>
      </c>
      <c r="AI2659">
        <v>3</v>
      </c>
      <c r="AJ2659">
        <v>7</v>
      </c>
      <c r="AK2659">
        <v>32</v>
      </c>
      <c r="AL2659">
        <v>4340</v>
      </c>
      <c r="AM2659">
        <v>1568</v>
      </c>
      <c r="AN2659">
        <v>210</v>
      </c>
      <c r="AO2659">
        <v>535</v>
      </c>
      <c r="AP2659">
        <v>1044</v>
      </c>
      <c r="AQ2659">
        <v>110</v>
      </c>
      <c r="AR2659">
        <v>159</v>
      </c>
      <c r="AS2659">
        <v>0.98199999999999998</v>
      </c>
      <c r="AT2659" t="s">
        <v>218</v>
      </c>
      <c r="AU2659" t="s">
        <v>583</v>
      </c>
      <c r="AV2659">
        <v>1755461</v>
      </c>
      <c r="AW2659">
        <v>96</v>
      </c>
      <c r="AX2659">
        <v>97</v>
      </c>
      <c r="AY2659" t="s">
        <v>95</v>
      </c>
      <c r="AZ2659" t="s">
        <v>95</v>
      </c>
      <c r="BA2659" t="s">
        <v>95</v>
      </c>
    </row>
    <row r="2660" spans="1:53" x14ac:dyDescent="0.55000000000000004">
      <c r="A2660">
        <v>2011</v>
      </c>
      <c r="B2660" s="5" t="b">
        <f>Teams[[#This Row],[yearID]]&gt;=1973</f>
        <v>1</v>
      </c>
      <c r="C2660" s="5" t="b">
        <f>Teams[[#This Row],[yearID]]&gt;=1903</f>
        <v>1</v>
      </c>
      <c r="D2660" t="s">
        <v>410</v>
      </c>
      <c r="E2660" t="s">
        <v>54</v>
      </c>
      <c r="F2660" t="s">
        <v>54</v>
      </c>
      <c r="G2660" s="5" t="str">
        <f>VLOOKUP(Teams[[#This Row],[franchID]],TeamsFranchises!$A$2:$D$121,2,FALSE)</f>
        <v>Boston Red Sox</v>
      </c>
      <c r="H2660" t="s">
        <v>37</v>
      </c>
      <c r="I2660">
        <v>3</v>
      </c>
      <c r="J2660">
        <v>162</v>
      </c>
      <c r="K2660">
        <v>81</v>
      </c>
      <c r="L2660">
        <v>90</v>
      </c>
      <c r="M2660">
        <v>72</v>
      </c>
      <c r="N2660" t="s">
        <v>51</v>
      </c>
      <c r="O2660" t="s">
        <v>51</v>
      </c>
      <c r="P2660" t="s">
        <v>51</v>
      </c>
      <c r="Q2660" s="5">
        <f>IF(Teams[[#This Row],[LgWin]]="Y", 1,
IF(Teams[[#This Row],[LgWin]] = "N", 0, " "))</f>
        <v>0</v>
      </c>
      <c r="R2660" t="s">
        <v>51</v>
      </c>
      <c r="S2660" s="5">
        <f>IF(Teams[[#This Row],[WSWin]]="Y", 1,
IF(Teams[[#This Row],[WSWin]] = "N", 0, " "))</f>
        <v>0</v>
      </c>
      <c r="T2660">
        <v>875</v>
      </c>
      <c r="U2660">
        <v>5710</v>
      </c>
      <c r="V2660">
        <v>1600</v>
      </c>
      <c r="W2660">
        <v>352</v>
      </c>
      <c r="X2660">
        <v>35</v>
      </c>
      <c r="Y2660">
        <v>203</v>
      </c>
      <c r="Z2660">
        <v>578</v>
      </c>
      <c r="AA2660">
        <v>1108</v>
      </c>
      <c r="AB2660">
        <v>102</v>
      </c>
      <c r="AC2660">
        <v>42</v>
      </c>
      <c r="AD2660">
        <v>50</v>
      </c>
      <c r="AE2660">
        <v>50</v>
      </c>
      <c r="AF2660">
        <v>737</v>
      </c>
      <c r="AG2660">
        <v>680</v>
      </c>
      <c r="AH2660">
        <v>4.2</v>
      </c>
      <c r="AI2660">
        <v>2</v>
      </c>
      <c r="AJ2660">
        <v>13</v>
      </c>
      <c r="AK2660">
        <v>36</v>
      </c>
      <c r="AL2660">
        <v>4372</v>
      </c>
      <c r="AM2660">
        <v>1366</v>
      </c>
      <c r="AN2660">
        <v>156</v>
      </c>
      <c r="AO2660">
        <v>540</v>
      </c>
      <c r="AP2660">
        <v>1213</v>
      </c>
      <c r="AQ2660">
        <v>92</v>
      </c>
      <c r="AR2660">
        <v>120</v>
      </c>
      <c r="AS2660">
        <v>0.98499999999999999</v>
      </c>
      <c r="AT2660" t="s">
        <v>441</v>
      </c>
      <c r="AU2660" t="s">
        <v>493</v>
      </c>
      <c r="AV2660">
        <v>3054001</v>
      </c>
      <c r="AW2660">
        <v>106</v>
      </c>
      <c r="AX2660">
        <v>105</v>
      </c>
      <c r="AY2660" t="s">
        <v>54</v>
      </c>
      <c r="AZ2660" t="s">
        <v>54</v>
      </c>
      <c r="BA2660" t="s">
        <v>54</v>
      </c>
    </row>
    <row r="2661" spans="1:53" x14ac:dyDescent="0.55000000000000004">
      <c r="A2661">
        <v>2011</v>
      </c>
      <c r="B2661" s="5" t="b">
        <f>Teams[[#This Row],[yearID]]&gt;=1973</f>
        <v>1</v>
      </c>
      <c r="C2661" s="5" t="b">
        <f>Teams[[#This Row],[yearID]]&gt;=1903</f>
        <v>1</v>
      </c>
      <c r="D2661" t="s">
        <v>410</v>
      </c>
      <c r="E2661" t="s">
        <v>415</v>
      </c>
      <c r="F2661" t="s">
        <v>416</v>
      </c>
      <c r="G2661" s="5" t="str">
        <f>VLOOKUP(Teams[[#This Row],[franchID]],TeamsFranchises!$A$2:$D$121,2,FALSE)</f>
        <v>Chicago White Sox</v>
      </c>
      <c r="H2661" t="s">
        <v>591</v>
      </c>
      <c r="I2661">
        <v>3</v>
      </c>
      <c r="J2661">
        <v>162</v>
      </c>
      <c r="K2661">
        <v>81</v>
      </c>
      <c r="L2661">
        <v>79</v>
      </c>
      <c r="M2661">
        <v>83</v>
      </c>
      <c r="N2661" t="s">
        <v>51</v>
      </c>
      <c r="O2661" t="s">
        <v>51</v>
      </c>
      <c r="P2661" t="s">
        <v>51</v>
      </c>
      <c r="Q2661" s="5">
        <f>IF(Teams[[#This Row],[LgWin]]="Y", 1,
IF(Teams[[#This Row],[LgWin]] = "N", 0, " "))</f>
        <v>0</v>
      </c>
      <c r="R2661" t="s">
        <v>51</v>
      </c>
      <c r="S2661" s="5">
        <f>IF(Teams[[#This Row],[WSWin]]="Y", 1,
IF(Teams[[#This Row],[WSWin]] = "N", 0, " "))</f>
        <v>0</v>
      </c>
      <c r="T2661">
        <v>654</v>
      </c>
      <c r="U2661">
        <v>5502</v>
      </c>
      <c r="V2661">
        <v>1387</v>
      </c>
      <c r="W2661">
        <v>252</v>
      </c>
      <c r="X2661">
        <v>16</v>
      </c>
      <c r="Y2661">
        <v>154</v>
      </c>
      <c r="Z2661">
        <v>475</v>
      </c>
      <c r="AA2661">
        <v>989</v>
      </c>
      <c r="AB2661">
        <v>81</v>
      </c>
      <c r="AC2661">
        <v>53</v>
      </c>
      <c r="AD2661">
        <v>84</v>
      </c>
      <c r="AE2661">
        <v>46</v>
      </c>
      <c r="AF2661">
        <v>706</v>
      </c>
      <c r="AG2661">
        <v>665</v>
      </c>
      <c r="AH2661">
        <v>4.0999999999999996</v>
      </c>
      <c r="AI2661">
        <v>6</v>
      </c>
      <c r="AJ2661">
        <v>14</v>
      </c>
      <c r="AK2661">
        <v>42</v>
      </c>
      <c r="AL2661">
        <v>4380</v>
      </c>
      <c r="AM2661">
        <v>1463</v>
      </c>
      <c r="AN2661">
        <v>147</v>
      </c>
      <c r="AO2661">
        <v>439</v>
      </c>
      <c r="AP2661">
        <v>1220</v>
      </c>
      <c r="AQ2661">
        <v>79</v>
      </c>
      <c r="AR2661">
        <v>129</v>
      </c>
      <c r="AS2661">
        <v>0.98699999999999999</v>
      </c>
      <c r="AT2661" t="s">
        <v>417</v>
      </c>
      <c r="AU2661" t="s">
        <v>617</v>
      </c>
      <c r="AV2661">
        <v>2001117</v>
      </c>
      <c r="AW2661">
        <v>99</v>
      </c>
      <c r="AX2661">
        <v>100</v>
      </c>
      <c r="AY2661" t="s">
        <v>416</v>
      </c>
      <c r="AZ2661" t="s">
        <v>415</v>
      </c>
      <c r="BA2661" t="s">
        <v>415</v>
      </c>
    </row>
    <row r="2662" spans="1:53" x14ac:dyDescent="0.55000000000000004">
      <c r="A2662">
        <v>2011</v>
      </c>
      <c r="B2662" s="5" t="b">
        <f>Teams[[#This Row],[yearID]]&gt;=1973</f>
        <v>1</v>
      </c>
      <c r="C2662" s="5" t="b">
        <f>Teams[[#This Row],[yearID]]&gt;=1903</f>
        <v>1</v>
      </c>
      <c r="D2662" t="s">
        <v>157</v>
      </c>
      <c r="E2662" t="s">
        <v>161</v>
      </c>
      <c r="F2662" t="s">
        <v>162</v>
      </c>
      <c r="G2662" s="5" t="str">
        <f>VLOOKUP(Teams[[#This Row],[franchID]],TeamsFranchises!$A$2:$D$121,2,FALSE)</f>
        <v>Chicago Cubs</v>
      </c>
      <c r="H2662" t="s">
        <v>591</v>
      </c>
      <c r="I2662">
        <v>5</v>
      </c>
      <c r="J2662">
        <v>162</v>
      </c>
      <c r="K2662">
        <v>81</v>
      </c>
      <c r="L2662">
        <v>71</v>
      </c>
      <c r="M2662">
        <v>91</v>
      </c>
      <c r="N2662" t="s">
        <v>51</v>
      </c>
      <c r="O2662" t="s">
        <v>51</v>
      </c>
      <c r="P2662" t="s">
        <v>51</v>
      </c>
      <c r="Q2662" s="5">
        <f>IF(Teams[[#This Row],[LgWin]]="Y", 1,
IF(Teams[[#This Row],[LgWin]] = "N", 0, " "))</f>
        <v>0</v>
      </c>
      <c r="R2662" t="s">
        <v>51</v>
      </c>
      <c r="S2662" s="5">
        <f>IF(Teams[[#This Row],[WSWin]]="Y", 1,
IF(Teams[[#This Row],[WSWin]] = "N", 0, " "))</f>
        <v>0</v>
      </c>
      <c r="T2662">
        <v>654</v>
      </c>
      <c r="U2662">
        <v>5549</v>
      </c>
      <c r="V2662">
        <v>1423</v>
      </c>
      <c r="W2662">
        <v>285</v>
      </c>
      <c r="X2662">
        <v>36</v>
      </c>
      <c r="Y2662">
        <v>148</v>
      </c>
      <c r="Z2662">
        <v>425</v>
      </c>
      <c r="AA2662">
        <v>1202</v>
      </c>
      <c r="AB2662">
        <v>69</v>
      </c>
      <c r="AC2662">
        <v>23</v>
      </c>
      <c r="AD2662">
        <v>59</v>
      </c>
      <c r="AE2662">
        <v>35</v>
      </c>
      <c r="AF2662">
        <v>756</v>
      </c>
      <c r="AG2662">
        <v>690</v>
      </c>
      <c r="AH2662">
        <v>4.33</v>
      </c>
      <c r="AI2662">
        <v>4</v>
      </c>
      <c r="AJ2662">
        <v>5</v>
      </c>
      <c r="AK2662">
        <v>40</v>
      </c>
      <c r="AL2662">
        <v>4303</v>
      </c>
      <c r="AM2662">
        <v>1439</v>
      </c>
      <c r="AN2662">
        <v>162</v>
      </c>
      <c r="AO2662">
        <v>580</v>
      </c>
      <c r="AP2662">
        <v>1224</v>
      </c>
      <c r="AQ2662">
        <v>134</v>
      </c>
      <c r="AR2662">
        <v>128</v>
      </c>
      <c r="AS2662">
        <v>0.97799999999999998</v>
      </c>
      <c r="AT2662" t="s">
        <v>434</v>
      </c>
      <c r="AU2662" t="s">
        <v>473</v>
      </c>
      <c r="AV2662">
        <v>3017966</v>
      </c>
      <c r="AW2662">
        <v>96</v>
      </c>
      <c r="AX2662">
        <v>97</v>
      </c>
      <c r="AY2662" t="s">
        <v>162</v>
      </c>
      <c r="AZ2662" t="s">
        <v>161</v>
      </c>
      <c r="BA2662" t="s">
        <v>161</v>
      </c>
    </row>
    <row r="2663" spans="1:53" x14ac:dyDescent="0.55000000000000004">
      <c r="A2663">
        <v>2011</v>
      </c>
      <c r="B2663" s="5" t="b">
        <f>Teams[[#This Row],[yearID]]&gt;=1973</f>
        <v>1</v>
      </c>
      <c r="C2663" s="5" t="b">
        <f>Teams[[#This Row],[yearID]]&gt;=1903</f>
        <v>1</v>
      </c>
      <c r="D2663" t="s">
        <v>157</v>
      </c>
      <c r="E2663" t="s">
        <v>167</v>
      </c>
      <c r="F2663" t="s">
        <v>167</v>
      </c>
      <c r="G2663" s="5" t="str">
        <f>VLOOKUP(Teams[[#This Row],[franchID]],TeamsFranchises!$A$2:$D$121,2,FALSE)</f>
        <v>Cincinnati Reds</v>
      </c>
      <c r="H2663" t="s">
        <v>591</v>
      </c>
      <c r="I2663">
        <v>3</v>
      </c>
      <c r="J2663">
        <v>162</v>
      </c>
      <c r="K2663">
        <v>81</v>
      </c>
      <c r="L2663">
        <v>79</v>
      </c>
      <c r="M2663">
        <v>83</v>
      </c>
      <c r="N2663" t="s">
        <v>51</v>
      </c>
      <c r="O2663" t="s">
        <v>51</v>
      </c>
      <c r="P2663" t="s">
        <v>51</v>
      </c>
      <c r="Q2663" s="5">
        <f>IF(Teams[[#This Row],[LgWin]]="Y", 1,
IF(Teams[[#This Row],[LgWin]] = "N", 0, " "))</f>
        <v>0</v>
      </c>
      <c r="R2663" t="s">
        <v>51</v>
      </c>
      <c r="S2663" s="5">
        <f>IF(Teams[[#This Row],[WSWin]]="Y", 1,
IF(Teams[[#This Row],[WSWin]] = "N", 0, " "))</f>
        <v>0</v>
      </c>
      <c r="T2663">
        <v>735</v>
      </c>
      <c r="U2663">
        <v>5612</v>
      </c>
      <c r="V2663">
        <v>1438</v>
      </c>
      <c r="W2663">
        <v>264</v>
      </c>
      <c r="X2663">
        <v>19</v>
      </c>
      <c r="Y2663">
        <v>183</v>
      </c>
      <c r="Z2663">
        <v>535</v>
      </c>
      <c r="AA2663">
        <v>1250</v>
      </c>
      <c r="AB2663">
        <v>97</v>
      </c>
      <c r="AC2663">
        <v>50</v>
      </c>
      <c r="AD2663">
        <v>63</v>
      </c>
      <c r="AE2663">
        <v>40</v>
      </c>
      <c r="AF2663">
        <v>720</v>
      </c>
      <c r="AG2663">
        <v>678</v>
      </c>
      <c r="AH2663">
        <v>4.16</v>
      </c>
      <c r="AI2663">
        <v>4</v>
      </c>
      <c r="AJ2663">
        <v>5</v>
      </c>
      <c r="AK2663">
        <v>39</v>
      </c>
      <c r="AL2663">
        <v>4403</v>
      </c>
      <c r="AM2663">
        <v>1414</v>
      </c>
      <c r="AN2663">
        <v>185</v>
      </c>
      <c r="AO2663">
        <v>539</v>
      </c>
      <c r="AP2663">
        <v>1112</v>
      </c>
      <c r="AQ2663">
        <v>91</v>
      </c>
      <c r="AR2663">
        <v>146</v>
      </c>
      <c r="AS2663">
        <v>0.98499999999999999</v>
      </c>
      <c r="AT2663" t="s">
        <v>165</v>
      </c>
      <c r="AU2663" t="s">
        <v>618</v>
      </c>
      <c r="AV2663">
        <v>2213588</v>
      </c>
      <c r="AW2663">
        <v>107</v>
      </c>
      <c r="AX2663">
        <v>106</v>
      </c>
      <c r="AY2663" t="s">
        <v>167</v>
      </c>
      <c r="AZ2663" t="s">
        <v>167</v>
      </c>
      <c r="BA2663" t="s">
        <v>167</v>
      </c>
    </row>
    <row r="2664" spans="1:53" x14ac:dyDescent="0.55000000000000004">
      <c r="A2664">
        <v>2011</v>
      </c>
      <c r="B2664" s="5" t="b">
        <f>Teams[[#This Row],[yearID]]&gt;=1973</f>
        <v>1</v>
      </c>
      <c r="C2664" s="5" t="b">
        <f>Teams[[#This Row],[yearID]]&gt;=1903</f>
        <v>1</v>
      </c>
      <c r="D2664" t="s">
        <v>410</v>
      </c>
      <c r="E2664" t="s">
        <v>64</v>
      </c>
      <c r="F2664" t="s">
        <v>64</v>
      </c>
      <c r="G2664" s="5" t="str">
        <f>VLOOKUP(Teams[[#This Row],[franchID]],TeamsFranchises!$A$2:$D$121,2,FALSE)</f>
        <v>Cleveland Indians</v>
      </c>
      <c r="H2664" t="s">
        <v>591</v>
      </c>
      <c r="I2664">
        <v>2</v>
      </c>
      <c r="J2664">
        <v>162</v>
      </c>
      <c r="K2664">
        <v>81</v>
      </c>
      <c r="L2664">
        <v>80</v>
      </c>
      <c r="M2664">
        <v>82</v>
      </c>
      <c r="N2664" t="s">
        <v>51</v>
      </c>
      <c r="O2664" t="s">
        <v>51</v>
      </c>
      <c r="P2664" t="s">
        <v>51</v>
      </c>
      <c r="Q2664" s="5">
        <f>IF(Teams[[#This Row],[LgWin]]="Y", 1,
IF(Teams[[#This Row],[LgWin]] = "N", 0, " "))</f>
        <v>0</v>
      </c>
      <c r="R2664" t="s">
        <v>51</v>
      </c>
      <c r="S2664" s="5">
        <f>IF(Teams[[#This Row],[WSWin]]="Y", 1,
IF(Teams[[#This Row],[WSWin]] = "N", 0, " "))</f>
        <v>0</v>
      </c>
      <c r="T2664">
        <v>704</v>
      </c>
      <c r="U2664">
        <v>5509</v>
      </c>
      <c r="V2664">
        <v>1380</v>
      </c>
      <c r="W2664">
        <v>290</v>
      </c>
      <c r="X2664">
        <v>26</v>
      </c>
      <c r="Y2664">
        <v>154</v>
      </c>
      <c r="Z2664">
        <v>494</v>
      </c>
      <c r="AA2664">
        <v>1269</v>
      </c>
      <c r="AB2664">
        <v>89</v>
      </c>
      <c r="AC2664">
        <v>42</v>
      </c>
      <c r="AD2664">
        <v>65</v>
      </c>
      <c r="AE2664">
        <v>43</v>
      </c>
      <c r="AF2664">
        <v>760</v>
      </c>
      <c r="AG2664">
        <v>683</v>
      </c>
      <c r="AH2664">
        <v>4.2300000000000004</v>
      </c>
      <c r="AI2664">
        <v>2</v>
      </c>
      <c r="AJ2664">
        <v>4</v>
      </c>
      <c r="AK2664">
        <v>38</v>
      </c>
      <c r="AL2664">
        <v>4360</v>
      </c>
      <c r="AM2664">
        <v>1482</v>
      </c>
      <c r="AN2664">
        <v>153</v>
      </c>
      <c r="AO2664">
        <v>463</v>
      </c>
      <c r="AP2664">
        <v>1024</v>
      </c>
      <c r="AQ2664">
        <v>110</v>
      </c>
      <c r="AR2664">
        <v>130</v>
      </c>
      <c r="AS2664">
        <v>0.98199999999999998</v>
      </c>
      <c r="AT2664" t="s">
        <v>487</v>
      </c>
      <c r="AU2664" t="s">
        <v>592</v>
      </c>
      <c r="AV2664">
        <v>1840835</v>
      </c>
      <c r="AW2664">
        <v>96</v>
      </c>
      <c r="AX2664">
        <v>97</v>
      </c>
      <c r="AY2664" t="s">
        <v>64</v>
      </c>
      <c r="AZ2664" t="s">
        <v>64</v>
      </c>
      <c r="BA2664" t="s">
        <v>64</v>
      </c>
    </row>
    <row r="2665" spans="1:53" x14ac:dyDescent="0.55000000000000004">
      <c r="A2665">
        <v>2011</v>
      </c>
      <c r="B2665" s="5" t="b">
        <f>Teams[[#This Row],[yearID]]&gt;=1973</f>
        <v>1</v>
      </c>
      <c r="C2665" s="5" t="b">
        <f>Teams[[#This Row],[yearID]]&gt;=1903</f>
        <v>1</v>
      </c>
      <c r="D2665" t="s">
        <v>157</v>
      </c>
      <c r="E2665" t="s">
        <v>241</v>
      </c>
      <c r="F2665" t="s">
        <v>241</v>
      </c>
      <c r="G2665" s="5" t="str">
        <f>VLOOKUP(Teams[[#This Row],[franchID]],TeamsFranchises!$A$2:$D$121,2,FALSE)</f>
        <v>Colorado Rockies</v>
      </c>
      <c r="H2665" t="s">
        <v>8</v>
      </c>
      <c r="I2665">
        <v>4</v>
      </c>
      <c r="J2665">
        <v>162</v>
      </c>
      <c r="K2665">
        <v>81</v>
      </c>
      <c r="L2665">
        <v>73</v>
      </c>
      <c r="M2665">
        <v>89</v>
      </c>
      <c r="N2665" t="s">
        <v>51</v>
      </c>
      <c r="O2665" t="s">
        <v>51</v>
      </c>
      <c r="P2665" t="s">
        <v>51</v>
      </c>
      <c r="Q2665" s="5">
        <f>IF(Teams[[#This Row],[LgWin]]="Y", 1,
IF(Teams[[#This Row],[LgWin]] = "N", 0, " "))</f>
        <v>0</v>
      </c>
      <c r="R2665" t="s">
        <v>51</v>
      </c>
      <c r="S2665" s="5">
        <f>IF(Teams[[#This Row],[WSWin]]="Y", 1,
IF(Teams[[#This Row],[WSWin]] = "N", 0, " "))</f>
        <v>0</v>
      </c>
      <c r="T2665">
        <v>735</v>
      </c>
      <c r="U2665">
        <v>5544</v>
      </c>
      <c r="V2665">
        <v>1429</v>
      </c>
      <c r="W2665">
        <v>274</v>
      </c>
      <c r="X2665">
        <v>40</v>
      </c>
      <c r="Y2665">
        <v>163</v>
      </c>
      <c r="Z2665">
        <v>555</v>
      </c>
      <c r="AA2665">
        <v>1201</v>
      </c>
      <c r="AB2665">
        <v>118</v>
      </c>
      <c r="AC2665">
        <v>42</v>
      </c>
      <c r="AD2665">
        <v>57</v>
      </c>
      <c r="AE2665">
        <v>44</v>
      </c>
      <c r="AF2665">
        <v>774</v>
      </c>
      <c r="AG2665">
        <v>713</v>
      </c>
      <c r="AH2665">
        <v>4.43</v>
      </c>
      <c r="AI2665">
        <v>5</v>
      </c>
      <c r="AJ2665">
        <v>7</v>
      </c>
      <c r="AK2665">
        <v>41</v>
      </c>
      <c r="AL2665">
        <v>4343</v>
      </c>
      <c r="AM2665">
        <v>1471</v>
      </c>
      <c r="AN2665">
        <v>176</v>
      </c>
      <c r="AO2665">
        <v>522</v>
      </c>
      <c r="AP2665">
        <v>1118</v>
      </c>
      <c r="AQ2665">
        <v>98</v>
      </c>
      <c r="AR2665">
        <v>156</v>
      </c>
      <c r="AS2665">
        <v>0.98399999999999999</v>
      </c>
      <c r="AT2665" t="s">
        <v>584</v>
      </c>
      <c r="AU2665" t="s">
        <v>594</v>
      </c>
      <c r="AV2665">
        <v>2909777</v>
      </c>
      <c r="AW2665">
        <v>116</v>
      </c>
      <c r="AX2665">
        <v>116</v>
      </c>
      <c r="AY2665" t="s">
        <v>241</v>
      </c>
      <c r="AZ2665" t="s">
        <v>241</v>
      </c>
      <c r="BA2665" t="s">
        <v>241</v>
      </c>
    </row>
    <row r="2666" spans="1:53" x14ac:dyDescent="0.55000000000000004">
      <c r="A2666">
        <v>2011</v>
      </c>
      <c r="B2666" s="5" t="b">
        <f>Teams[[#This Row],[yearID]]&gt;=1973</f>
        <v>1</v>
      </c>
      <c r="C2666" s="5" t="b">
        <f>Teams[[#This Row],[yearID]]&gt;=1903</f>
        <v>1</v>
      </c>
      <c r="D2666" t="s">
        <v>410</v>
      </c>
      <c r="E2666" t="s">
        <v>419</v>
      </c>
      <c r="F2666" t="s">
        <v>419</v>
      </c>
      <c r="G2666" s="5" t="str">
        <f>VLOOKUP(Teams[[#This Row],[franchID]],TeamsFranchises!$A$2:$D$121,2,FALSE)</f>
        <v>Detroit Tigers</v>
      </c>
      <c r="H2666" t="s">
        <v>591</v>
      </c>
      <c r="I2666">
        <v>1</v>
      </c>
      <c r="J2666">
        <v>162</v>
      </c>
      <c r="K2666">
        <v>81</v>
      </c>
      <c r="L2666">
        <v>95</v>
      </c>
      <c r="M2666">
        <v>67</v>
      </c>
      <c r="N2666" t="s">
        <v>76</v>
      </c>
      <c r="O2666" t="s">
        <v>51</v>
      </c>
      <c r="P2666" t="s">
        <v>51</v>
      </c>
      <c r="Q2666" s="5">
        <f>IF(Teams[[#This Row],[LgWin]]="Y", 1,
IF(Teams[[#This Row],[LgWin]] = "N", 0, " "))</f>
        <v>0</v>
      </c>
      <c r="R2666" t="s">
        <v>51</v>
      </c>
      <c r="S2666" s="5">
        <f>IF(Teams[[#This Row],[WSWin]]="Y", 1,
IF(Teams[[#This Row],[WSWin]] = "N", 0, " "))</f>
        <v>0</v>
      </c>
      <c r="T2666">
        <v>787</v>
      </c>
      <c r="U2666">
        <v>5563</v>
      </c>
      <c r="V2666">
        <v>1540</v>
      </c>
      <c r="W2666">
        <v>297</v>
      </c>
      <c r="X2666">
        <v>34</v>
      </c>
      <c r="Y2666">
        <v>169</v>
      </c>
      <c r="Z2666">
        <v>521</v>
      </c>
      <c r="AA2666">
        <v>1143</v>
      </c>
      <c r="AB2666">
        <v>49</v>
      </c>
      <c r="AC2666">
        <v>20</v>
      </c>
      <c r="AD2666">
        <v>39</v>
      </c>
      <c r="AE2666">
        <v>58</v>
      </c>
      <c r="AF2666">
        <v>711</v>
      </c>
      <c r="AG2666">
        <v>647</v>
      </c>
      <c r="AH2666">
        <v>4.04</v>
      </c>
      <c r="AI2666">
        <v>4</v>
      </c>
      <c r="AJ2666">
        <v>14</v>
      </c>
      <c r="AK2666">
        <v>52</v>
      </c>
      <c r="AL2666">
        <v>4320</v>
      </c>
      <c r="AM2666">
        <v>1406</v>
      </c>
      <c r="AN2666">
        <v>149</v>
      </c>
      <c r="AO2666">
        <v>492</v>
      </c>
      <c r="AP2666">
        <v>1115</v>
      </c>
      <c r="AQ2666">
        <v>103</v>
      </c>
      <c r="AR2666">
        <v>148</v>
      </c>
      <c r="AS2666">
        <v>0.98299999999999998</v>
      </c>
      <c r="AT2666" t="s">
        <v>420</v>
      </c>
      <c r="AU2666" t="s">
        <v>610</v>
      </c>
      <c r="AV2666">
        <v>2642045</v>
      </c>
      <c r="AW2666">
        <v>103</v>
      </c>
      <c r="AX2666">
        <v>102</v>
      </c>
      <c r="AY2666" t="s">
        <v>419</v>
      </c>
      <c r="AZ2666" t="s">
        <v>419</v>
      </c>
      <c r="BA2666" t="s">
        <v>419</v>
      </c>
    </row>
    <row r="2667" spans="1:53" x14ac:dyDescent="0.55000000000000004">
      <c r="A2667">
        <v>2011</v>
      </c>
      <c r="B2667" s="5" t="b">
        <f>Teams[[#This Row],[yearID]]&gt;=1973</f>
        <v>1</v>
      </c>
      <c r="C2667" s="5" t="b">
        <f>Teams[[#This Row],[yearID]]&gt;=1903</f>
        <v>1</v>
      </c>
      <c r="D2667" t="s">
        <v>157</v>
      </c>
      <c r="E2667" t="s">
        <v>586</v>
      </c>
      <c r="F2667" t="s">
        <v>587</v>
      </c>
      <c r="G2667" s="5" t="str">
        <f>VLOOKUP(Teams[[#This Row],[franchID]],TeamsFranchises!$A$2:$D$121,2,FALSE)</f>
        <v>Florida Marlins</v>
      </c>
      <c r="H2667" t="s">
        <v>37</v>
      </c>
      <c r="I2667">
        <v>5</v>
      </c>
      <c r="J2667">
        <v>162</v>
      </c>
      <c r="K2667">
        <v>78</v>
      </c>
      <c r="L2667">
        <v>72</v>
      </c>
      <c r="M2667">
        <v>90</v>
      </c>
      <c r="N2667" t="s">
        <v>51</v>
      </c>
      <c r="O2667" t="s">
        <v>51</v>
      </c>
      <c r="P2667" t="s">
        <v>51</v>
      </c>
      <c r="Q2667" s="5">
        <f>IF(Teams[[#This Row],[LgWin]]="Y", 1,
IF(Teams[[#This Row],[LgWin]] = "N", 0, " "))</f>
        <v>0</v>
      </c>
      <c r="R2667" t="s">
        <v>51</v>
      </c>
      <c r="S2667" s="5">
        <f>IF(Teams[[#This Row],[WSWin]]="Y", 1,
IF(Teams[[#This Row],[WSWin]] = "N", 0, " "))</f>
        <v>0</v>
      </c>
      <c r="T2667">
        <v>625</v>
      </c>
      <c r="U2667">
        <v>5508</v>
      </c>
      <c r="V2667">
        <v>1358</v>
      </c>
      <c r="W2667">
        <v>274</v>
      </c>
      <c r="X2667">
        <v>30</v>
      </c>
      <c r="Y2667">
        <v>149</v>
      </c>
      <c r="Z2667">
        <v>542</v>
      </c>
      <c r="AA2667">
        <v>1244</v>
      </c>
      <c r="AB2667">
        <v>95</v>
      </c>
      <c r="AC2667">
        <v>41</v>
      </c>
      <c r="AD2667">
        <v>51</v>
      </c>
      <c r="AE2667">
        <v>42</v>
      </c>
      <c r="AF2667">
        <v>702</v>
      </c>
      <c r="AG2667">
        <v>640</v>
      </c>
      <c r="AH2667">
        <v>3.95</v>
      </c>
      <c r="AI2667">
        <v>7</v>
      </c>
      <c r="AJ2667">
        <v>11</v>
      </c>
      <c r="AK2667">
        <v>40</v>
      </c>
      <c r="AL2667">
        <v>4379</v>
      </c>
      <c r="AM2667">
        <v>1403</v>
      </c>
      <c r="AN2667">
        <v>149</v>
      </c>
      <c r="AO2667">
        <v>500</v>
      </c>
      <c r="AP2667">
        <v>1218</v>
      </c>
      <c r="AQ2667">
        <v>93</v>
      </c>
      <c r="AR2667">
        <v>126</v>
      </c>
      <c r="AS2667">
        <v>0.98499999999999999</v>
      </c>
      <c r="AT2667" t="s">
        <v>588</v>
      </c>
      <c r="AU2667" t="s">
        <v>642</v>
      </c>
      <c r="AV2667">
        <v>1477462</v>
      </c>
      <c r="AW2667">
        <v>99</v>
      </c>
      <c r="AX2667">
        <v>100</v>
      </c>
      <c r="AY2667" t="s">
        <v>587</v>
      </c>
      <c r="AZ2667" t="s">
        <v>586</v>
      </c>
      <c r="BA2667" t="s">
        <v>586</v>
      </c>
    </row>
    <row r="2668" spans="1:53" x14ac:dyDescent="0.55000000000000004">
      <c r="A2668">
        <v>2011</v>
      </c>
      <c r="B2668" s="5" t="b">
        <f>Teams[[#This Row],[yearID]]&gt;=1973</f>
        <v>1</v>
      </c>
      <c r="C2668" s="5" t="b">
        <f>Teams[[#This Row],[yearID]]&gt;=1903</f>
        <v>1</v>
      </c>
      <c r="D2668" t="s">
        <v>157</v>
      </c>
      <c r="E2668" t="s">
        <v>528</v>
      </c>
      <c r="F2668" t="s">
        <v>528</v>
      </c>
      <c r="G2668" s="5" t="str">
        <f>VLOOKUP(Teams[[#This Row],[franchID]],TeamsFranchises!$A$2:$D$121,2,FALSE)</f>
        <v>Houston Astros</v>
      </c>
      <c r="H2668" t="s">
        <v>591</v>
      </c>
      <c r="I2668">
        <v>6</v>
      </c>
      <c r="J2668">
        <v>162</v>
      </c>
      <c r="K2668">
        <v>81</v>
      </c>
      <c r="L2668">
        <v>56</v>
      </c>
      <c r="M2668">
        <v>106</v>
      </c>
      <c r="N2668" t="s">
        <v>51</v>
      </c>
      <c r="O2668" t="s">
        <v>51</v>
      </c>
      <c r="P2668" t="s">
        <v>51</v>
      </c>
      <c r="Q2668" s="5">
        <f>IF(Teams[[#This Row],[LgWin]]="Y", 1,
IF(Teams[[#This Row],[LgWin]] = "N", 0, " "))</f>
        <v>0</v>
      </c>
      <c r="R2668" t="s">
        <v>51</v>
      </c>
      <c r="S2668" s="5">
        <f>IF(Teams[[#This Row],[WSWin]]="Y", 1,
IF(Teams[[#This Row],[WSWin]] = "N", 0, " "))</f>
        <v>0</v>
      </c>
      <c r="T2668">
        <v>615</v>
      </c>
      <c r="U2668">
        <v>5598</v>
      </c>
      <c r="V2668">
        <v>1442</v>
      </c>
      <c r="W2668">
        <v>309</v>
      </c>
      <c r="X2668">
        <v>28</v>
      </c>
      <c r="Y2668">
        <v>95</v>
      </c>
      <c r="Z2668">
        <v>401</v>
      </c>
      <c r="AA2668">
        <v>1164</v>
      </c>
      <c r="AB2668">
        <v>118</v>
      </c>
      <c r="AC2668">
        <v>33</v>
      </c>
      <c r="AD2668">
        <v>46</v>
      </c>
      <c r="AE2668">
        <v>37</v>
      </c>
      <c r="AF2668">
        <v>796</v>
      </c>
      <c r="AG2668">
        <v>719</v>
      </c>
      <c r="AH2668">
        <v>4.51</v>
      </c>
      <c r="AI2668">
        <v>2</v>
      </c>
      <c r="AJ2668">
        <v>6</v>
      </c>
      <c r="AK2668">
        <v>25</v>
      </c>
      <c r="AL2668">
        <v>4305</v>
      </c>
      <c r="AM2668">
        <v>1477</v>
      </c>
      <c r="AN2668">
        <v>188</v>
      </c>
      <c r="AO2668">
        <v>560</v>
      </c>
      <c r="AP2668">
        <v>1191</v>
      </c>
      <c r="AQ2668">
        <v>116</v>
      </c>
      <c r="AR2668">
        <v>140</v>
      </c>
      <c r="AS2668">
        <v>0.98099999999999998</v>
      </c>
      <c r="AT2668" t="s">
        <v>539</v>
      </c>
      <c r="AU2668" t="s">
        <v>616</v>
      </c>
      <c r="AV2668">
        <v>2067016</v>
      </c>
      <c r="AW2668">
        <v>102</v>
      </c>
      <c r="AX2668">
        <v>104</v>
      </c>
      <c r="AY2668" t="s">
        <v>528</v>
      </c>
      <c r="AZ2668" t="s">
        <v>528</v>
      </c>
      <c r="BA2668" t="s">
        <v>528</v>
      </c>
    </row>
    <row r="2669" spans="1:53" x14ac:dyDescent="0.55000000000000004">
      <c r="A2669">
        <v>2011</v>
      </c>
      <c r="B2669" s="5" t="b">
        <f>Teams[[#This Row],[yearID]]&gt;=1973</f>
        <v>1</v>
      </c>
      <c r="C2669" s="5" t="b">
        <f>Teams[[#This Row],[yearID]]&gt;=1903</f>
        <v>1</v>
      </c>
      <c r="D2669" t="s">
        <v>410</v>
      </c>
      <c r="E2669" t="s">
        <v>509</v>
      </c>
      <c r="F2669" t="s">
        <v>548</v>
      </c>
      <c r="G2669" s="5" t="str">
        <f>VLOOKUP(Teams[[#This Row],[franchID]],TeamsFranchises!$A$2:$D$121,2,FALSE)</f>
        <v>Kansas City Royals</v>
      </c>
      <c r="H2669" t="s">
        <v>591</v>
      </c>
      <c r="I2669">
        <v>4</v>
      </c>
      <c r="J2669">
        <v>162</v>
      </c>
      <c r="K2669">
        <v>81</v>
      </c>
      <c r="L2669">
        <v>71</v>
      </c>
      <c r="M2669">
        <v>91</v>
      </c>
      <c r="N2669" t="s">
        <v>51</v>
      </c>
      <c r="O2669" t="s">
        <v>51</v>
      </c>
      <c r="P2669" t="s">
        <v>51</v>
      </c>
      <c r="Q2669" s="5">
        <f>IF(Teams[[#This Row],[LgWin]]="Y", 1,
IF(Teams[[#This Row],[LgWin]] = "N", 0, " "))</f>
        <v>0</v>
      </c>
      <c r="R2669" t="s">
        <v>51</v>
      </c>
      <c r="S2669" s="5">
        <f>IF(Teams[[#This Row],[WSWin]]="Y", 1,
IF(Teams[[#This Row],[WSWin]] = "N", 0, " "))</f>
        <v>0</v>
      </c>
      <c r="T2669">
        <v>730</v>
      </c>
      <c r="U2669">
        <v>5672</v>
      </c>
      <c r="V2669">
        <v>1560</v>
      </c>
      <c r="W2669">
        <v>325</v>
      </c>
      <c r="X2669">
        <v>41</v>
      </c>
      <c r="Y2669">
        <v>129</v>
      </c>
      <c r="Z2669">
        <v>442</v>
      </c>
      <c r="AA2669">
        <v>1006</v>
      </c>
      <c r="AB2669">
        <v>153</v>
      </c>
      <c r="AC2669">
        <v>58</v>
      </c>
      <c r="AD2669">
        <v>39</v>
      </c>
      <c r="AE2669">
        <v>57</v>
      </c>
      <c r="AF2669">
        <v>762</v>
      </c>
      <c r="AG2669">
        <v>716</v>
      </c>
      <c r="AH2669">
        <v>4.4400000000000004</v>
      </c>
      <c r="AI2669">
        <v>2</v>
      </c>
      <c r="AJ2669">
        <v>6</v>
      </c>
      <c r="AK2669">
        <v>37</v>
      </c>
      <c r="AL2669">
        <v>4354</v>
      </c>
      <c r="AM2669">
        <v>1487</v>
      </c>
      <c r="AN2669">
        <v>163</v>
      </c>
      <c r="AO2669">
        <v>557</v>
      </c>
      <c r="AP2669">
        <v>1080</v>
      </c>
      <c r="AQ2669">
        <v>95</v>
      </c>
      <c r="AR2669">
        <v>149</v>
      </c>
      <c r="AS2669">
        <v>0.98499999999999999</v>
      </c>
      <c r="AT2669" t="s">
        <v>549</v>
      </c>
      <c r="AU2669" t="s">
        <v>590</v>
      </c>
      <c r="AV2669">
        <v>1724450</v>
      </c>
      <c r="AW2669">
        <v>101</v>
      </c>
      <c r="AX2669">
        <v>101</v>
      </c>
      <c r="AY2669" t="s">
        <v>548</v>
      </c>
      <c r="AZ2669" t="s">
        <v>509</v>
      </c>
      <c r="BA2669" t="s">
        <v>509</v>
      </c>
    </row>
    <row r="2670" spans="1:53" x14ac:dyDescent="0.55000000000000004">
      <c r="A2670">
        <v>2011</v>
      </c>
      <c r="B2670" s="5" t="b">
        <f>Teams[[#This Row],[yearID]]&gt;=1973</f>
        <v>1</v>
      </c>
      <c r="C2670" s="5" t="b">
        <f>Teams[[#This Row],[yearID]]&gt;=1903</f>
        <v>1</v>
      </c>
      <c r="D2670" t="s">
        <v>410</v>
      </c>
      <c r="E2670" t="s">
        <v>519</v>
      </c>
      <c r="F2670" t="s">
        <v>520</v>
      </c>
      <c r="G2670" s="5" t="str">
        <f>VLOOKUP(Teams[[#This Row],[franchID]],TeamsFranchises!$A$2:$D$121,2,FALSE)</f>
        <v>Los Angeles Angels of Anaheim</v>
      </c>
      <c r="H2670" t="s">
        <v>8</v>
      </c>
      <c r="I2670">
        <v>2</v>
      </c>
      <c r="J2670">
        <v>162</v>
      </c>
      <c r="K2670">
        <v>81</v>
      </c>
      <c r="L2670">
        <v>86</v>
      </c>
      <c r="M2670">
        <v>76</v>
      </c>
      <c r="N2670" t="s">
        <v>51</v>
      </c>
      <c r="O2670" t="s">
        <v>51</v>
      </c>
      <c r="P2670" t="s">
        <v>51</v>
      </c>
      <c r="Q2670" s="5">
        <f>IF(Teams[[#This Row],[LgWin]]="Y", 1,
IF(Teams[[#This Row],[LgWin]] = "N", 0, " "))</f>
        <v>0</v>
      </c>
      <c r="R2670" t="s">
        <v>51</v>
      </c>
      <c r="S2670" s="5">
        <f>IF(Teams[[#This Row],[WSWin]]="Y", 1,
IF(Teams[[#This Row],[WSWin]] = "N", 0, " "))</f>
        <v>0</v>
      </c>
      <c r="T2670">
        <v>667</v>
      </c>
      <c r="U2670">
        <v>5513</v>
      </c>
      <c r="V2670">
        <v>1394</v>
      </c>
      <c r="W2670">
        <v>289</v>
      </c>
      <c r="X2670">
        <v>34</v>
      </c>
      <c r="Y2670">
        <v>155</v>
      </c>
      <c r="Z2670">
        <v>442</v>
      </c>
      <c r="AA2670">
        <v>1086</v>
      </c>
      <c r="AB2670">
        <v>135</v>
      </c>
      <c r="AC2670">
        <v>52</v>
      </c>
      <c r="AD2670">
        <v>51</v>
      </c>
      <c r="AE2670">
        <v>32</v>
      </c>
      <c r="AF2670">
        <v>633</v>
      </c>
      <c r="AG2670">
        <v>581</v>
      </c>
      <c r="AH2670">
        <v>3.57</v>
      </c>
      <c r="AI2670">
        <v>12</v>
      </c>
      <c r="AJ2670">
        <v>11</v>
      </c>
      <c r="AK2670">
        <v>39</v>
      </c>
      <c r="AL2670">
        <v>4395</v>
      </c>
      <c r="AM2670">
        <v>1388</v>
      </c>
      <c r="AN2670">
        <v>142</v>
      </c>
      <c r="AO2670">
        <v>476</v>
      </c>
      <c r="AP2670">
        <v>1058</v>
      </c>
      <c r="AQ2670">
        <v>93</v>
      </c>
      <c r="AR2670">
        <v>157</v>
      </c>
      <c r="AS2670">
        <v>0.98499999999999999</v>
      </c>
      <c r="AT2670" t="s">
        <v>626</v>
      </c>
      <c r="AU2670" t="s">
        <v>627</v>
      </c>
      <c r="AV2670">
        <v>3166321</v>
      </c>
      <c r="AW2670">
        <v>93</v>
      </c>
      <c r="AX2670">
        <v>93</v>
      </c>
      <c r="AY2670" t="s">
        <v>519</v>
      </c>
      <c r="AZ2670" t="s">
        <v>520</v>
      </c>
      <c r="BA2670" t="s">
        <v>520</v>
      </c>
    </row>
    <row r="2671" spans="1:53" x14ac:dyDescent="0.55000000000000004">
      <c r="A2671">
        <v>2011</v>
      </c>
      <c r="B2671" s="5" t="b">
        <f>Teams[[#This Row],[yearID]]&gt;=1973</f>
        <v>1</v>
      </c>
      <c r="C2671" s="5" t="b">
        <f>Teams[[#This Row],[yearID]]&gt;=1903</f>
        <v>1</v>
      </c>
      <c r="D2671" t="s">
        <v>157</v>
      </c>
      <c r="E2671" t="s">
        <v>511</v>
      </c>
      <c r="F2671" t="s">
        <v>260</v>
      </c>
      <c r="G2671" s="5" t="str">
        <f>VLOOKUP(Teams[[#This Row],[franchID]],TeamsFranchises!$A$2:$D$121,2,FALSE)</f>
        <v>Los Angeles Dodgers</v>
      </c>
      <c r="H2671" t="s">
        <v>8</v>
      </c>
      <c r="I2671">
        <v>3</v>
      </c>
      <c r="J2671">
        <v>161</v>
      </c>
      <c r="K2671">
        <v>81</v>
      </c>
      <c r="L2671">
        <v>82</v>
      </c>
      <c r="M2671">
        <v>79</v>
      </c>
      <c r="N2671" t="s">
        <v>51</v>
      </c>
      <c r="O2671" t="s">
        <v>51</v>
      </c>
      <c r="P2671" t="s">
        <v>51</v>
      </c>
      <c r="Q2671" s="5">
        <f>IF(Teams[[#This Row],[LgWin]]="Y", 1,
IF(Teams[[#This Row],[LgWin]] = "N", 0, " "))</f>
        <v>0</v>
      </c>
      <c r="R2671" t="s">
        <v>51</v>
      </c>
      <c r="S2671" s="5">
        <f>IF(Teams[[#This Row],[WSWin]]="Y", 1,
IF(Teams[[#This Row],[WSWin]] = "N", 0, " "))</f>
        <v>0</v>
      </c>
      <c r="T2671">
        <v>644</v>
      </c>
      <c r="U2671">
        <v>5436</v>
      </c>
      <c r="V2671">
        <v>1395</v>
      </c>
      <c r="W2671">
        <v>237</v>
      </c>
      <c r="X2671">
        <v>28</v>
      </c>
      <c r="Y2671">
        <v>117</v>
      </c>
      <c r="Z2671">
        <v>498</v>
      </c>
      <c r="AA2671">
        <v>1087</v>
      </c>
      <c r="AB2671">
        <v>126</v>
      </c>
      <c r="AC2671">
        <v>40</v>
      </c>
      <c r="AD2671">
        <v>45</v>
      </c>
      <c r="AE2671">
        <v>43</v>
      </c>
      <c r="AF2671">
        <v>612</v>
      </c>
      <c r="AG2671">
        <v>563</v>
      </c>
      <c r="AH2671">
        <v>3.54</v>
      </c>
      <c r="AI2671">
        <v>7</v>
      </c>
      <c r="AJ2671">
        <v>17</v>
      </c>
      <c r="AK2671">
        <v>40</v>
      </c>
      <c r="AL2671">
        <v>4296</v>
      </c>
      <c r="AM2671">
        <v>1287</v>
      </c>
      <c r="AN2671">
        <v>132</v>
      </c>
      <c r="AO2671">
        <v>507</v>
      </c>
      <c r="AP2671">
        <v>1265</v>
      </c>
      <c r="AQ2671">
        <v>85</v>
      </c>
      <c r="AR2671">
        <v>121</v>
      </c>
      <c r="AS2671">
        <v>0.98599999999999999</v>
      </c>
      <c r="AT2671" t="s">
        <v>512</v>
      </c>
      <c r="AU2671" t="s">
        <v>531</v>
      </c>
      <c r="AV2671">
        <v>2935139</v>
      </c>
      <c r="AW2671">
        <v>98</v>
      </c>
      <c r="AX2671">
        <v>98</v>
      </c>
      <c r="AY2671" t="s">
        <v>260</v>
      </c>
      <c r="AZ2671" t="s">
        <v>511</v>
      </c>
      <c r="BA2671" t="s">
        <v>511</v>
      </c>
    </row>
    <row r="2672" spans="1:53" x14ac:dyDescent="0.55000000000000004">
      <c r="A2672">
        <v>2011</v>
      </c>
      <c r="B2672" s="5" t="b">
        <f>Teams[[#This Row],[yearID]]&gt;=1973</f>
        <v>1</v>
      </c>
      <c r="C2672" s="5" t="b">
        <f>Teams[[#This Row],[yearID]]&gt;=1903</f>
        <v>1</v>
      </c>
      <c r="D2672" t="s">
        <v>157</v>
      </c>
      <c r="E2672" t="s">
        <v>282</v>
      </c>
      <c r="F2672" t="s">
        <v>282</v>
      </c>
      <c r="G2672" s="5" t="str">
        <f>VLOOKUP(Teams[[#This Row],[franchID]],TeamsFranchises!$A$2:$D$121,2,FALSE)</f>
        <v>Milwaukee Brewers</v>
      </c>
      <c r="H2672" t="s">
        <v>591</v>
      </c>
      <c r="I2672">
        <v>1</v>
      </c>
      <c r="J2672">
        <v>162</v>
      </c>
      <c r="K2672">
        <v>81</v>
      </c>
      <c r="L2672">
        <v>96</v>
      </c>
      <c r="M2672">
        <v>66</v>
      </c>
      <c r="N2672" t="s">
        <v>76</v>
      </c>
      <c r="O2672" t="s">
        <v>51</v>
      </c>
      <c r="P2672" t="s">
        <v>51</v>
      </c>
      <c r="Q2672" s="5">
        <f>IF(Teams[[#This Row],[LgWin]]="Y", 1,
IF(Teams[[#This Row],[LgWin]] = "N", 0, " "))</f>
        <v>0</v>
      </c>
      <c r="R2672" t="s">
        <v>51</v>
      </c>
      <c r="S2672" s="5">
        <f>IF(Teams[[#This Row],[WSWin]]="Y", 1,
IF(Teams[[#This Row],[WSWin]] = "N", 0, " "))</f>
        <v>0</v>
      </c>
      <c r="T2672">
        <v>721</v>
      </c>
      <c r="U2672">
        <v>5447</v>
      </c>
      <c r="V2672">
        <v>1422</v>
      </c>
      <c r="W2672">
        <v>276</v>
      </c>
      <c r="X2672">
        <v>31</v>
      </c>
      <c r="Y2672">
        <v>185</v>
      </c>
      <c r="Z2672">
        <v>481</v>
      </c>
      <c r="AA2672">
        <v>1083</v>
      </c>
      <c r="AB2672">
        <v>94</v>
      </c>
      <c r="AC2672">
        <v>31</v>
      </c>
      <c r="AD2672">
        <v>56</v>
      </c>
      <c r="AE2672">
        <v>44</v>
      </c>
      <c r="AF2672">
        <v>638</v>
      </c>
      <c r="AG2672">
        <v>582</v>
      </c>
      <c r="AH2672">
        <v>3.63</v>
      </c>
      <c r="AI2672">
        <v>1</v>
      </c>
      <c r="AJ2672">
        <v>13</v>
      </c>
      <c r="AK2672">
        <v>47</v>
      </c>
      <c r="AL2672">
        <v>4325</v>
      </c>
      <c r="AM2672">
        <v>1348</v>
      </c>
      <c r="AN2672">
        <v>147</v>
      </c>
      <c r="AO2672">
        <v>440</v>
      </c>
      <c r="AP2672">
        <v>1257</v>
      </c>
      <c r="AQ2672">
        <v>111</v>
      </c>
      <c r="AR2672">
        <v>130</v>
      </c>
      <c r="AS2672">
        <v>0.98199999999999998</v>
      </c>
      <c r="AT2672" t="s">
        <v>281</v>
      </c>
      <c r="AU2672" t="s">
        <v>614</v>
      </c>
      <c r="AV2672">
        <v>3071373</v>
      </c>
      <c r="AW2672">
        <v>103</v>
      </c>
      <c r="AX2672">
        <v>102</v>
      </c>
      <c r="AY2672" t="s">
        <v>282</v>
      </c>
      <c r="AZ2672" t="s">
        <v>563</v>
      </c>
      <c r="BA2672" t="s">
        <v>282</v>
      </c>
    </row>
    <row r="2673" spans="1:53" x14ac:dyDescent="0.55000000000000004">
      <c r="A2673">
        <v>2011</v>
      </c>
      <c r="B2673" s="5" t="b">
        <f>Teams[[#This Row],[yearID]]&gt;=1973</f>
        <v>1</v>
      </c>
      <c r="C2673" s="5" t="b">
        <f>Teams[[#This Row],[yearID]]&gt;=1903</f>
        <v>1</v>
      </c>
      <c r="D2673" t="s">
        <v>410</v>
      </c>
      <c r="E2673" t="s">
        <v>426</v>
      </c>
      <c r="F2673" t="s">
        <v>426</v>
      </c>
      <c r="G2673" s="5" t="str">
        <f>VLOOKUP(Teams[[#This Row],[franchID]],TeamsFranchises!$A$2:$D$121,2,FALSE)</f>
        <v>Minnesota Twins</v>
      </c>
      <c r="H2673" t="s">
        <v>591</v>
      </c>
      <c r="I2673">
        <v>5</v>
      </c>
      <c r="J2673">
        <v>162</v>
      </c>
      <c r="K2673">
        <v>81</v>
      </c>
      <c r="L2673">
        <v>63</v>
      </c>
      <c r="M2673">
        <v>99</v>
      </c>
      <c r="N2673" t="s">
        <v>51</v>
      </c>
      <c r="O2673" t="s">
        <v>51</v>
      </c>
      <c r="P2673" t="s">
        <v>51</v>
      </c>
      <c r="Q2673" s="5">
        <f>IF(Teams[[#This Row],[LgWin]]="Y", 1,
IF(Teams[[#This Row],[LgWin]] = "N", 0, " "))</f>
        <v>0</v>
      </c>
      <c r="R2673" t="s">
        <v>51</v>
      </c>
      <c r="S2673" s="5">
        <f>IF(Teams[[#This Row],[WSWin]]="Y", 1,
IF(Teams[[#This Row],[WSWin]] = "N", 0, " "))</f>
        <v>0</v>
      </c>
      <c r="T2673">
        <v>619</v>
      </c>
      <c r="U2673">
        <v>5487</v>
      </c>
      <c r="V2673">
        <v>1357</v>
      </c>
      <c r="W2673">
        <v>259</v>
      </c>
      <c r="X2673">
        <v>25</v>
      </c>
      <c r="Y2673">
        <v>103</v>
      </c>
      <c r="Z2673">
        <v>440</v>
      </c>
      <c r="AA2673">
        <v>1048</v>
      </c>
      <c r="AB2673">
        <v>92</v>
      </c>
      <c r="AC2673">
        <v>39</v>
      </c>
      <c r="AD2673">
        <v>37</v>
      </c>
      <c r="AE2673">
        <v>25</v>
      </c>
      <c r="AF2673">
        <v>804</v>
      </c>
      <c r="AG2673">
        <v>724</v>
      </c>
      <c r="AH2673">
        <v>4.58</v>
      </c>
      <c r="AI2673">
        <v>7</v>
      </c>
      <c r="AJ2673">
        <v>8</v>
      </c>
      <c r="AK2673">
        <v>32</v>
      </c>
      <c r="AL2673">
        <v>4265</v>
      </c>
      <c r="AM2673">
        <v>1564</v>
      </c>
      <c r="AN2673">
        <v>161</v>
      </c>
      <c r="AO2673">
        <v>480</v>
      </c>
      <c r="AP2673">
        <v>940</v>
      </c>
      <c r="AQ2673">
        <v>119</v>
      </c>
      <c r="AR2673">
        <v>153</v>
      </c>
      <c r="AS2673">
        <v>0.98</v>
      </c>
      <c r="AT2673" t="s">
        <v>523</v>
      </c>
      <c r="AU2673" t="s">
        <v>641</v>
      </c>
      <c r="AV2673">
        <v>3168116</v>
      </c>
      <c r="AW2673">
        <v>95</v>
      </c>
      <c r="AX2673">
        <v>97</v>
      </c>
      <c r="AY2673" t="s">
        <v>426</v>
      </c>
      <c r="AZ2673" t="s">
        <v>426</v>
      </c>
      <c r="BA2673" t="s">
        <v>426</v>
      </c>
    </row>
    <row r="2674" spans="1:53" x14ac:dyDescent="0.55000000000000004">
      <c r="A2674">
        <v>2011</v>
      </c>
      <c r="B2674" s="5" t="b">
        <f>Teams[[#This Row],[yearID]]&gt;=1973</f>
        <v>1</v>
      </c>
      <c r="C2674" s="5" t="b">
        <f>Teams[[#This Row],[yearID]]&gt;=1903</f>
        <v>1</v>
      </c>
      <c r="D2674" t="s">
        <v>410</v>
      </c>
      <c r="E2674" t="s">
        <v>436</v>
      </c>
      <c r="F2674" t="s">
        <v>412</v>
      </c>
      <c r="G2674" s="5" t="str">
        <f>VLOOKUP(Teams[[#This Row],[franchID]],TeamsFranchises!$A$2:$D$121,2,FALSE)</f>
        <v>New York Yankees</v>
      </c>
      <c r="H2674" t="s">
        <v>37</v>
      </c>
      <c r="I2674">
        <v>1</v>
      </c>
      <c r="J2674">
        <v>162</v>
      </c>
      <c r="K2674">
        <v>81</v>
      </c>
      <c r="L2674">
        <v>97</v>
      </c>
      <c r="M2674">
        <v>65</v>
      </c>
      <c r="N2674" t="s">
        <v>76</v>
      </c>
      <c r="O2674" t="s">
        <v>51</v>
      </c>
      <c r="P2674" t="s">
        <v>51</v>
      </c>
      <c r="Q2674" s="5">
        <f>IF(Teams[[#This Row],[LgWin]]="Y", 1,
IF(Teams[[#This Row],[LgWin]] = "N", 0, " "))</f>
        <v>0</v>
      </c>
      <c r="R2674" t="s">
        <v>51</v>
      </c>
      <c r="S2674" s="5">
        <f>IF(Teams[[#This Row],[WSWin]]="Y", 1,
IF(Teams[[#This Row],[WSWin]] = "N", 0, " "))</f>
        <v>0</v>
      </c>
      <c r="T2674">
        <v>867</v>
      </c>
      <c r="U2674">
        <v>5518</v>
      </c>
      <c r="V2674">
        <v>1452</v>
      </c>
      <c r="W2674">
        <v>267</v>
      </c>
      <c r="X2674">
        <v>33</v>
      </c>
      <c r="Y2674">
        <v>222</v>
      </c>
      <c r="Z2674">
        <v>627</v>
      </c>
      <c r="AA2674">
        <v>1138</v>
      </c>
      <c r="AB2674">
        <v>147</v>
      </c>
      <c r="AC2674">
        <v>46</v>
      </c>
      <c r="AD2674">
        <v>74</v>
      </c>
      <c r="AE2674">
        <v>51</v>
      </c>
      <c r="AF2674">
        <v>657</v>
      </c>
      <c r="AG2674">
        <v>605</v>
      </c>
      <c r="AH2674">
        <v>3.73</v>
      </c>
      <c r="AI2674">
        <v>5</v>
      </c>
      <c r="AJ2674">
        <v>8</v>
      </c>
      <c r="AK2674">
        <v>47</v>
      </c>
      <c r="AL2674">
        <v>4375</v>
      </c>
      <c r="AM2674">
        <v>1423</v>
      </c>
      <c r="AN2674">
        <v>152</v>
      </c>
      <c r="AO2674">
        <v>507</v>
      </c>
      <c r="AP2674">
        <v>1222</v>
      </c>
      <c r="AQ2674">
        <v>102</v>
      </c>
      <c r="AR2674">
        <v>141</v>
      </c>
      <c r="AS2674">
        <v>0.98299999999999998</v>
      </c>
      <c r="AT2674" t="s">
        <v>459</v>
      </c>
      <c r="AU2674" t="s">
        <v>638</v>
      </c>
      <c r="AV2674">
        <v>3653680</v>
      </c>
      <c r="AW2674">
        <v>108</v>
      </c>
      <c r="AX2674">
        <v>106</v>
      </c>
      <c r="AY2674" t="s">
        <v>412</v>
      </c>
      <c r="AZ2674" t="s">
        <v>436</v>
      </c>
      <c r="BA2674" t="s">
        <v>436</v>
      </c>
    </row>
    <row r="2675" spans="1:53" x14ac:dyDescent="0.55000000000000004">
      <c r="A2675">
        <v>2011</v>
      </c>
      <c r="B2675" s="5" t="b">
        <f>Teams[[#This Row],[yearID]]&gt;=1973</f>
        <v>1</v>
      </c>
      <c r="C2675" s="5" t="b">
        <f>Teams[[#This Row],[yearID]]&gt;=1903</f>
        <v>1</v>
      </c>
      <c r="D2675" t="s">
        <v>157</v>
      </c>
      <c r="E2675" t="s">
        <v>532</v>
      </c>
      <c r="F2675" t="s">
        <v>533</v>
      </c>
      <c r="G2675" s="5" t="str">
        <f>VLOOKUP(Teams[[#This Row],[franchID]],TeamsFranchises!$A$2:$D$121,2,FALSE)</f>
        <v>New York Mets</v>
      </c>
      <c r="H2675" t="s">
        <v>37</v>
      </c>
      <c r="I2675">
        <v>4</v>
      </c>
      <c r="J2675">
        <v>162</v>
      </c>
      <c r="K2675">
        <v>81</v>
      </c>
      <c r="L2675">
        <v>77</v>
      </c>
      <c r="M2675">
        <v>85</v>
      </c>
      <c r="N2675" t="s">
        <v>51</v>
      </c>
      <c r="O2675" t="s">
        <v>51</v>
      </c>
      <c r="P2675" t="s">
        <v>51</v>
      </c>
      <c r="Q2675" s="5">
        <f>IF(Teams[[#This Row],[LgWin]]="Y", 1,
IF(Teams[[#This Row],[LgWin]] = "N", 0, " "))</f>
        <v>0</v>
      </c>
      <c r="R2675" t="s">
        <v>51</v>
      </c>
      <c r="S2675" s="5">
        <f>IF(Teams[[#This Row],[WSWin]]="Y", 1,
IF(Teams[[#This Row],[WSWin]] = "N", 0, " "))</f>
        <v>0</v>
      </c>
      <c r="T2675">
        <v>718</v>
      </c>
      <c r="U2675">
        <v>5600</v>
      </c>
      <c r="V2675">
        <v>1477</v>
      </c>
      <c r="W2675">
        <v>309</v>
      </c>
      <c r="X2675">
        <v>39</v>
      </c>
      <c r="Y2675">
        <v>108</v>
      </c>
      <c r="Z2675">
        <v>571</v>
      </c>
      <c r="AA2675">
        <v>1085</v>
      </c>
      <c r="AB2675">
        <v>130</v>
      </c>
      <c r="AC2675">
        <v>35</v>
      </c>
      <c r="AD2675">
        <v>51</v>
      </c>
      <c r="AE2675">
        <v>48</v>
      </c>
      <c r="AF2675">
        <v>742</v>
      </c>
      <c r="AG2675">
        <v>674</v>
      </c>
      <c r="AH2675">
        <v>4.1900000000000004</v>
      </c>
      <c r="AI2675">
        <v>6</v>
      </c>
      <c r="AJ2675">
        <v>9</v>
      </c>
      <c r="AK2675">
        <v>43</v>
      </c>
      <c r="AL2675">
        <v>4344</v>
      </c>
      <c r="AM2675">
        <v>1482</v>
      </c>
      <c r="AN2675">
        <v>147</v>
      </c>
      <c r="AO2675">
        <v>514</v>
      </c>
      <c r="AP2675">
        <v>1126</v>
      </c>
      <c r="AQ2675">
        <v>116</v>
      </c>
      <c r="AR2675">
        <v>126</v>
      </c>
      <c r="AS2675">
        <v>0.98099999999999998</v>
      </c>
      <c r="AT2675" t="s">
        <v>534</v>
      </c>
      <c r="AU2675" t="s">
        <v>639</v>
      </c>
      <c r="AV2675">
        <v>2352596</v>
      </c>
      <c r="AW2675">
        <v>98</v>
      </c>
      <c r="AX2675">
        <v>98</v>
      </c>
      <c r="AY2675" t="s">
        <v>533</v>
      </c>
      <c r="AZ2675" t="s">
        <v>532</v>
      </c>
      <c r="BA2675" t="s">
        <v>532</v>
      </c>
    </row>
    <row r="2676" spans="1:53" x14ac:dyDescent="0.55000000000000004">
      <c r="A2676">
        <v>2011</v>
      </c>
      <c r="B2676" s="5" t="b">
        <f>Teams[[#This Row],[yearID]]&gt;=1973</f>
        <v>1</v>
      </c>
      <c r="C2676" s="5" t="b">
        <f>Teams[[#This Row],[yearID]]&gt;=1903</f>
        <v>1</v>
      </c>
      <c r="D2676" t="s">
        <v>410</v>
      </c>
      <c r="E2676" t="s">
        <v>423</v>
      </c>
      <c r="F2676" t="s">
        <v>423</v>
      </c>
      <c r="G2676" s="5" t="str">
        <f>VLOOKUP(Teams[[#This Row],[franchID]],TeamsFranchises!$A$2:$D$121,2,FALSE)</f>
        <v>Oakland Athletics</v>
      </c>
      <c r="H2676" t="s">
        <v>8</v>
      </c>
      <c r="I2676">
        <v>3</v>
      </c>
      <c r="J2676">
        <v>162</v>
      </c>
      <c r="K2676">
        <v>81</v>
      </c>
      <c r="L2676">
        <v>74</v>
      </c>
      <c r="M2676">
        <v>88</v>
      </c>
      <c r="N2676" t="s">
        <v>51</v>
      </c>
      <c r="O2676" t="s">
        <v>51</v>
      </c>
      <c r="P2676" t="s">
        <v>51</v>
      </c>
      <c r="Q2676" s="5">
        <f>IF(Teams[[#This Row],[LgWin]]="Y", 1,
IF(Teams[[#This Row],[LgWin]] = "N", 0, " "))</f>
        <v>0</v>
      </c>
      <c r="R2676" t="s">
        <v>51</v>
      </c>
      <c r="S2676" s="5">
        <f>IF(Teams[[#This Row],[WSWin]]="Y", 1,
IF(Teams[[#This Row],[WSWin]] = "N", 0, " "))</f>
        <v>0</v>
      </c>
      <c r="T2676">
        <v>645</v>
      </c>
      <c r="U2676">
        <v>5452</v>
      </c>
      <c r="V2676">
        <v>1330</v>
      </c>
      <c r="W2676">
        <v>280</v>
      </c>
      <c r="X2676">
        <v>29</v>
      </c>
      <c r="Y2676">
        <v>114</v>
      </c>
      <c r="Z2676">
        <v>509</v>
      </c>
      <c r="AA2676">
        <v>1094</v>
      </c>
      <c r="AB2676">
        <v>117</v>
      </c>
      <c r="AC2676">
        <v>43</v>
      </c>
      <c r="AD2676">
        <v>50</v>
      </c>
      <c r="AE2676">
        <v>57</v>
      </c>
      <c r="AF2676">
        <v>679</v>
      </c>
      <c r="AG2676">
        <v>597</v>
      </c>
      <c r="AH2676">
        <v>3.71</v>
      </c>
      <c r="AI2676">
        <v>6</v>
      </c>
      <c r="AJ2676">
        <v>12</v>
      </c>
      <c r="AK2676">
        <v>39</v>
      </c>
      <c r="AL2676">
        <v>4343</v>
      </c>
      <c r="AM2676">
        <v>1380</v>
      </c>
      <c r="AN2676">
        <v>136</v>
      </c>
      <c r="AO2676">
        <v>519</v>
      </c>
      <c r="AP2676">
        <v>1160</v>
      </c>
      <c r="AQ2676">
        <v>124</v>
      </c>
      <c r="AR2676">
        <v>145</v>
      </c>
      <c r="AS2676">
        <v>0.97899999999999998</v>
      </c>
      <c r="AT2676" t="s">
        <v>546</v>
      </c>
      <c r="AU2676" t="s">
        <v>640</v>
      </c>
      <c r="AV2676">
        <v>1476791</v>
      </c>
      <c r="AW2676">
        <v>97</v>
      </c>
      <c r="AX2676">
        <v>98</v>
      </c>
      <c r="AY2676" t="s">
        <v>423</v>
      </c>
      <c r="AZ2676" t="s">
        <v>423</v>
      </c>
      <c r="BA2676" t="s">
        <v>423</v>
      </c>
    </row>
    <row r="2677" spans="1:53" x14ac:dyDescent="0.55000000000000004">
      <c r="A2677">
        <v>2011</v>
      </c>
      <c r="B2677" s="5" t="b">
        <f>Teams[[#This Row],[yearID]]&gt;=1973</f>
        <v>1</v>
      </c>
      <c r="C2677" s="5" t="b">
        <f>Teams[[#This Row],[yearID]]&gt;=1903</f>
        <v>1</v>
      </c>
      <c r="D2677" t="s">
        <v>157</v>
      </c>
      <c r="E2677" t="s">
        <v>122</v>
      </c>
      <c r="F2677" t="s">
        <v>122</v>
      </c>
      <c r="G2677" s="5" t="str">
        <f>VLOOKUP(Teams[[#This Row],[franchID]],TeamsFranchises!$A$2:$D$121,2,FALSE)</f>
        <v>Philadelphia Phillies</v>
      </c>
      <c r="H2677" t="s">
        <v>37</v>
      </c>
      <c r="I2677">
        <v>1</v>
      </c>
      <c r="J2677">
        <v>162</v>
      </c>
      <c r="K2677">
        <v>81</v>
      </c>
      <c r="L2677">
        <v>102</v>
      </c>
      <c r="M2677">
        <v>60</v>
      </c>
      <c r="N2677" t="s">
        <v>76</v>
      </c>
      <c r="O2677" t="s">
        <v>51</v>
      </c>
      <c r="P2677" t="s">
        <v>51</v>
      </c>
      <c r="Q2677" s="5">
        <f>IF(Teams[[#This Row],[LgWin]]="Y", 1,
IF(Teams[[#This Row],[LgWin]] = "N", 0, " "))</f>
        <v>0</v>
      </c>
      <c r="R2677" t="s">
        <v>51</v>
      </c>
      <c r="S2677" s="5">
        <f>IF(Teams[[#This Row],[WSWin]]="Y", 1,
IF(Teams[[#This Row],[WSWin]] = "N", 0, " "))</f>
        <v>0</v>
      </c>
      <c r="T2677">
        <v>713</v>
      </c>
      <c r="U2677">
        <v>5579</v>
      </c>
      <c r="V2677">
        <v>1409</v>
      </c>
      <c r="W2677">
        <v>258</v>
      </c>
      <c r="X2677">
        <v>38</v>
      </c>
      <c r="Y2677">
        <v>153</v>
      </c>
      <c r="Z2677">
        <v>539</v>
      </c>
      <c r="AA2677">
        <v>1024</v>
      </c>
      <c r="AB2677">
        <v>96</v>
      </c>
      <c r="AC2677">
        <v>24</v>
      </c>
      <c r="AD2677">
        <v>56</v>
      </c>
      <c r="AE2677">
        <v>38</v>
      </c>
      <c r="AF2677">
        <v>529</v>
      </c>
      <c r="AG2677">
        <v>495</v>
      </c>
      <c r="AH2677">
        <v>3.02</v>
      </c>
      <c r="AI2677">
        <v>18</v>
      </c>
      <c r="AJ2677">
        <v>21</v>
      </c>
      <c r="AK2677">
        <v>47</v>
      </c>
      <c r="AL2677">
        <v>4431</v>
      </c>
      <c r="AM2677">
        <v>1320</v>
      </c>
      <c r="AN2677">
        <v>120</v>
      </c>
      <c r="AO2677">
        <v>404</v>
      </c>
      <c r="AP2677">
        <v>1299</v>
      </c>
      <c r="AQ2677">
        <v>74</v>
      </c>
      <c r="AR2677">
        <v>135</v>
      </c>
      <c r="AS2677">
        <v>0.98799999999999999</v>
      </c>
      <c r="AT2677" t="s">
        <v>358</v>
      </c>
      <c r="AU2677" t="s">
        <v>622</v>
      </c>
      <c r="AV2677">
        <v>3680718</v>
      </c>
      <c r="AW2677">
        <v>105</v>
      </c>
      <c r="AX2677">
        <v>103</v>
      </c>
      <c r="AY2677" t="s">
        <v>122</v>
      </c>
      <c r="AZ2677" t="s">
        <v>122</v>
      </c>
      <c r="BA2677" t="s">
        <v>122</v>
      </c>
    </row>
    <row r="2678" spans="1:53" x14ac:dyDescent="0.55000000000000004">
      <c r="A2678">
        <v>2011</v>
      </c>
      <c r="B2678" s="5" t="b">
        <f>Teams[[#This Row],[yearID]]&gt;=1973</f>
        <v>1</v>
      </c>
      <c r="C2678" s="5" t="b">
        <f>Teams[[#This Row],[yearID]]&gt;=1903</f>
        <v>1</v>
      </c>
      <c r="D2678" t="s">
        <v>157</v>
      </c>
      <c r="E2678" t="s">
        <v>229</v>
      </c>
      <c r="F2678" t="s">
        <v>229</v>
      </c>
      <c r="G2678" s="5" t="str">
        <f>VLOOKUP(Teams[[#This Row],[franchID]],TeamsFranchises!$A$2:$D$121,2,FALSE)</f>
        <v>Pittsburgh Pirates</v>
      </c>
      <c r="H2678" t="s">
        <v>591</v>
      </c>
      <c r="I2678">
        <v>4</v>
      </c>
      <c r="J2678">
        <v>162</v>
      </c>
      <c r="K2678">
        <v>81</v>
      </c>
      <c r="L2678">
        <v>72</v>
      </c>
      <c r="M2678">
        <v>90</v>
      </c>
      <c r="N2678" t="s">
        <v>51</v>
      </c>
      <c r="O2678" t="s">
        <v>51</v>
      </c>
      <c r="P2678" t="s">
        <v>51</v>
      </c>
      <c r="Q2678" s="5">
        <f>IF(Teams[[#This Row],[LgWin]]="Y", 1,
IF(Teams[[#This Row],[LgWin]] = "N", 0, " "))</f>
        <v>0</v>
      </c>
      <c r="R2678" t="s">
        <v>51</v>
      </c>
      <c r="S2678" s="5">
        <f>IF(Teams[[#This Row],[WSWin]]="Y", 1,
IF(Teams[[#This Row],[WSWin]] = "N", 0, " "))</f>
        <v>0</v>
      </c>
      <c r="T2678">
        <v>610</v>
      </c>
      <c r="U2678">
        <v>5421</v>
      </c>
      <c r="V2678">
        <v>1325</v>
      </c>
      <c r="W2678">
        <v>277</v>
      </c>
      <c r="X2678">
        <v>35</v>
      </c>
      <c r="Y2678">
        <v>107</v>
      </c>
      <c r="Z2678">
        <v>489</v>
      </c>
      <c r="AA2678">
        <v>1308</v>
      </c>
      <c r="AB2678">
        <v>108</v>
      </c>
      <c r="AC2678">
        <v>52</v>
      </c>
      <c r="AD2678">
        <v>34</v>
      </c>
      <c r="AE2678">
        <v>44</v>
      </c>
      <c r="AF2678">
        <v>712</v>
      </c>
      <c r="AG2678">
        <v>650</v>
      </c>
      <c r="AH2678">
        <v>4.04</v>
      </c>
      <c r="AI2678">
        <v>5</v>
      </c>
      <c r="AJ2678">
        <v>11</v>
      </c>
      <c r="AK2678">
        <v>43</v>
      </c>
      <c r="AL2678">
        <v>4348</v>
      </c>
      <c r="AM2678">
        <v>1513</v>
      </c>
      <c r="AN2678">
        <v>152</v>
      </c>
      <c r="AO2678">
        <v>535</v>
      </c>
      <c r="AP2678">
        <v>1031</v>
      </c>
      <c r="AQ2678">
        <v>112</v>
      </c>
      <c r="AR2678">
        <v>154</v>
      </c>
      <c r="AS2678">
        <v>0.98199999999999998</v>
      </c>
      <c r="AT2678" t="s">
        <v>390</v>
      </c>
      <c r="AU2678" t="s">
        <v>615</v>
      </c>
      <c r="AV2678">
        <v>1940429</v>
      </c>
      <c r="AW2678">
        <v>96</v>
      </c>
      <c r="AX2678">
        <v>97</v>
      </c>
      <c r="AY2678" t="s">
        <v>229</v>
      </c>
      <c r="AZ2678" t="s">
        <v>229</v>
      </c>
      <c r="BA2678" t="s">
        <v>229</v>
      </c>
    </row>
    <row r="2679" spans="1:53" x14ac:dyDescent="0.55000000000000004">
      <c r="A2679">
        <v>2011</v>
      </c>
      <c r="B2679" s="5" t="b">
        <f>Teams[[#This Row],[yearID]]&gt;=1973</f>
        <v>1</v>
      </c>
      <c r="C2679" s="5" t="b">
        <f>Teams[[#This Row],[yearID]]&gt;=1903</f>
        <v>1</v>
      </c>
      <c r="D2679" t="s">
        <v>157</v>
      </c>
      <c r="E2679" t="s">
        <v>554</v>
      </c>
      <c r="F2679" t="s">
        <v>555</v>
      </c>
      <c r="G2679" s="5" t="str">
        <f>VLOOKUP(Teams[[#This Row],[franchID]],TeamsFranchises!$A$2:$D$121,2,FALSE)</f>
        <v>San Diego Padres</v>
      </c>
      <c r="H2679" t="s">
        <v>8</v>
      </c>
      <c r="I2679">
        <v>5</v>
      </c>
      <c r="J2679">
        <v>162</v>
      </c>
      <c r="K2679">
        <v>81</v>
      </c>
      <c r="L2679">
        <v>71</v>
      </c>
      <c r="M2679">
        <v>91</v>
      </c>
      <c r="N2679" t="s">
        <v>51</v>
      </c>
      <c r="O2679" t="s">
        <v>51</v>
      </c>
      <c r="P2679" t="s">
        <v>51</v>
      </c>
      <c r="Q2679" s="5">
        <f>IF(Teams[[#This Row],[LgWin]]="Y", 1,
IF(Teams[[#This Row],[LgWin]] = "N", 0, " "))</f>
        <v>0</v>
      </c>
      <c r="R2679" t="s">
        <v>51</v>
      </c>
      <c r="S2679" s="5">
        <f>IF(Teams[[#This Row],[WSWin]]="Y", 1,
IF(Teams[[#This Row],[WSWin]] = "N", 0, " "))</f>
        <v>0</v>
      </c>
      <c r="T2679">
        <v>593</v>
      </c>
      <c r="U2679">
        <v>5417</v>
      </c>
      <c r="V2679">
        <v>1284</v>
      </c>
      <c r="W2679">
        <v>247</v>
      </c>
      <c r="X2679">
        <v>42</v>
      </c>
      <c r="Y2679">
        <v>91</v>
      </c>
      <c r="Z2679">
        <v>501</v>
      </c>
      <c r="AA2679">
        <v>1320</v>
      </c>
      <c r="AB2679">
        <v>170</v>
      </c>
      <c r="AC2679">
        <v>44</v>
      </c>
      <c r="AD2679">
        <v>48</v>
      </c>
      <c r="AE2679">
        <v>47</v>
      </c>
      <c r="AF2679">
        <v>611</v>
      </c>
      <c r="AG2679">
        <v>551</v>
      </c>
      <c r="AH2679">
        <v>3.42</v>
      </c>
      <c r="AI2679">
        <v>0</v>
      </c>
      <c r="AJ2679">
        <v>10</v>
      </c>
      <c r="AK2679">
        <v>44</v>
      </c>
      <c r="AL2679">
        <v>4348</v>
      </c>
      <c r="AM2679">
        <v>1324</v>
      </c>
      <c r="AN2679">
        <v>125</v>
      </c>
      <c r="AO2679">
        <v>521</v>
      </c>
      <c r="AP2679">
        <v>1139</v>
      </c>
      <c r="AQ2679">
        <v>94</v>
      </c>
      <c r="AR2679">
        <v>139</v>
      </c>
      <c r="AS2679">
        <v>0.98499999999999999</v>
      </c>
      <c r="AT2679" t="s">
        <v>556</v>
      </c>
      <c r="AU2679" t="s">
        <v>623</v>
      </c>
      <c r="AV2679">
        <v>2143018</v>
      </c>
      <c r="AW2679">
        <v>92</v>
      </c>
      <c r="AX2679">
        <v>92</v>
      </c>
      <c r="AY2679" t="s">
        <v>555</v>
      </c>
      <c r="AZ2679" t="s">
        <v>554</v>
      </c>
      <c r="BA2679" t="s">
        <v>554</v>
      </c>
    </row>
    <row r="2680" spans="1:53" x14ac:dyDescent="0.55000000000000004">
      <c r="A2680">
        <v>2011</v>
      </c>
      <c r="B2680" s="5" t="b">
        <f>Teams[[#This Row],[yearID]]&gt;=1973</f>
        <v>1</v>
      </c>
      <c r="C2680" s="5" t="b">
        <f>Teams[[#This Row],[yearID]]&gt;=1903</f>
        <v>1</v>
      </c>
      <c r="D2680" t="s">
        <v>410</v>
      </c>
      <c r="E2680" t="s">
        <v>573</v>
      </c>
      <c r="F2680" t="s">
        <v>573</v>
      </c>
      <c r="G2680" s="5" t="str">
        <f>VLOOKUP(Teams[[#This Row],[franchID]],TeamsFranchises!$A$2:$D$121,2,FALSE)</f>
        <v>Seattle Mariners</v>
      </c>
      <c r="H2680" t="s">
        <v>8</v>
      </c>
      <c r="I2680">
        <v>4</v>
      </c>
      <c r="J2680">
        <v>162</v>
      </c>
      <c r="K2680">
        <v>84</v>
      </c>
      <c r="L2680">
        <v>67</v>
      </c>
      <c r="M2680">
        <v>95</v>
      </c>
      <c r="N2680" t="s">
        <v>51</v>
      </c>
      <c r="O2680" t="s">
        <v>51</v>
      </c>
      <c r="P2680" t="s">
        <v>51</v>
      </c>
      <c r="Q2680" s="5">
        <f>IF(Teams[[#This Row],[LgWin]]="Y", 1,
IF(Teams[[#This Row],[LgWin]] = "N", 0, " "))</f>
        <v>0</v>
      </c>
      <c r="R2680" t="s">
        <v>51</v>
      </c>
      <c r="S2680" s="5">
        <f>IF(Teams[[#This Row],[WSWin]]="Y", 1,
IF(Teams[[#This Row],[WSWin]] = "N", 0, " "))</f>
        <v>0</v>
      </c>
      <c r="T2680">
        <v>556</v>
      </c>
      <c r="U2680">
        <v>5421</v>
      </c>
      <c r="V2680">
        <v>1263</v>
      </c>
      <c r="W2680">
        <v>253</v>
      </c>
      <c r="X2680">
        <v>22</v>
      </c>
      <c r="Y2680">
        <v>109</v>
      </c>
      <c r="Z2680">
        <v>435</v>
      </c>
      <c r="AA2680">
        <v>1280</v>
      </c>
      <c r="AB2680">
        <v>125</v>
      </c>
      <c r="AC2680">
        <v>40</v>
      </c>
      <c r="AD2680">
        <v>37</v>
      </c>
      <c r="AE2680">
        <v>41</v>
      </c>
      <c r="AF2680">
        <v>675</v>
      </c>
      <c r="AG2680">
        <v>621</v>
      </c>
      <c r="AH2680">
        <v>3.9</v>
      </c>
      <c r="AI2680">
        <v>12</v>
      </c>
      <c r="AJ2680">
        <v>10</v>
      </c>
      <c r="AK2680">
        <v>39</v>
      </c>
      <c r="AL2680">
        <v>4299</v>
      </c>
      <c r="AM2680">
        <v>1369</v>
      </c>
      <c r="AN2680">
        <v>145</v>
      </c>
      <c r="AO2680">
        <v>436</v>
      </c>
      <c r="AP2680">
        <v>1088</v>
      </c>
      <c r="AQ2680">
        <v>108</v>
      </c>
      <c r="AR2680">
        <v>152</v>
      </c>
      <c r="AS2680">
        <v>0.98199999999999998</v>
      </c>
      <c r="AT2680" t="s">
        <v>574</v>
      </c>
      <c r="AU2680" t="s">
        <v>612</v>
      </c>
      <c r="AV2680">
        <v>1939421</v>
      </c>
      <c r="AW2680">
        <v>94</v>
      </c>
      <c r="AX2680">
        <v>95</v>
      </c>
      <c r="AY2680" t="s">
        <v>573</v>
      </c>
      <c r="AZ2680" t="s">
        <v>573</v>
      </c>
      <c r="BA2680" t="s">
        <v>573</v>
      </c>
    </row>
    <row r="2681" spans="1:53" x14ac:dyDescent="0.55000000000000004">
      <c r="A2681">
        <v>2011</v>
      </c>
      <c r="B2681" s="5" t="b">
        <f>Teams[[#This Row],[yearID]]&gt;=1973</f>
        <v>1</v>
      </c>
      <c r="C2681" s="5" t="b">
        <f>Teams[[#This Row],[yearID]]&gt;=1903</f>
        <v>1</v>
      </c>
      <c r="D2681" t="s">
        <v>157</v>
      </c>
      <c r="E2681" t="s">
        <v>514</v>
      </c>
      <c r="F2681" t="s">
        <v>243</v>
      </c>
      <c r="G2681" s="5" t="str">
        <f>VLOOKUP(Teams[[#This Row],[franchID]],TeamsFranchises!$A$2:$D$121,2,FALSE)</f>
        <v>San Francisco Giants</v>
      </c>
      <c r="H2681" t="s">
        <v>8</v>
      </c>
      <c r="I2681">
        <v>2</v>
      </c>
      <c r="J2681">
        <v>162</v>
      </c>
      <c r="K2681">
        <v>81</v>
      </c>
      <c r="L2681">
        <v>86</v>
      </c>
      <c r="M2681">
        <v>76</v>
      </c>
      <c r="N2681" t="s">
        <v>51</v>
      </c>
      <c r="O2681" t="s">
        <v>51</v>
      </c>
      <c r="P2681" t="s">
        <v>51</v>
      </c>
      <c r="Q2681" s="5">
        <f>IF(Teams[[#This Row],[LgWin]]="Y", 1,
IF(Teams[[#This Row],[LgWin]] = "N", 0, " "))</f>
        <v>0</v>
      </c>
      <c r="R2681" t="s">
        <v>51</v>
      </c>
      <c r="S2681" s="5">
        <f>IF(Teams[[#This Row],[WSWin]]="Y", 1,
IF(Teams[[#This Row],[WSWin]] = "N", 0, " "))</f>
        <v>0</v>
      </c>
      <c r="T2681">
        <v>570</v>
      </c>
      <c r="U2681">
        <v>5486</v>
      </c>
      <c r="V2681">
        <v>1327</v>
      </c>
      <c r="W2681">
        <v>282</v>
      </c>
      <c r="X2681">
        <v>24</v>
      </c>
      <c r="Y2681">
        <v>121</v>
      </c>
      <c r="Z2681">
        <v>448</v>
      </c>
      <c r="AA2681">
        <v>1122</v>
      </c>
      <c r="AB2681">
        <v>85</v>
      </c>
      <c r="AC2681">
        <v>51</v>
      </c>
      <c r="AD2681">
        <v>52</v>
      </c>
      <c r="AE2681">
        <v>43</v>
      </c>
      <c r="AF2681">
        <v>578</v>
      </c>
      <c r="AG2681">
        <v>522</v>
      </c>
      <c r="AH2681">
        <v>3.2</v>
      </c>
      <c r="AI2681">
        <v>3</v>
      </c>
      <c r="AJ2681">
        <v>12</v>
      </c>
      <c r="AK2681">
        <v>52</v>
      </c>
      <c r="AL2681">
        <v>4404</v>
      </c>
      <c r="AM2681">
        <v>1260</v>
      </c>
      <c r="AN2681">
        <v>96</v>
      </c>
      <c r="AO2681">
        <v>559</v>
      </c>
      <c r="AP2681">
        <v>1316</v>
      </c>
      <c r="AQ2681">
        <v>104</v>
      </c>
      <c r="AR2681">
        <v>127</v>
      </c>
      <c r="AS2681">
        <v>0.98299999999999998</v>
      </c>
      <c r="AT2681" t="s">
        <v>515</v>
      </c>
      <c r="AU2681" t="s">
        <v>632</v>
      </c>
      <c r="AV2681">
        <v>3387303</v>
      </c>
      <c r="AW2681">
        <v>89</v>
      </c>
      <c r="AX2681">
        <v>89</v>
      </c>
      <c r="AY2681" t="s">
        <v>243</v>
      </c>
      <c r="AZ2681" t="s">
        <v>514</v>
      </c>
      <c r="BA2681" t="s">
        <v>514</v>
      </c>
    </row>
    <row r="2682" spans="1:53" x14ac:dyDescent="0.55000000000000004">
      <c r="A2682">
        <v>2011</v>
      </c>
      <c r="B2682" s="5" t="b">
        <f>Teams[[#This Row],[yearID]]&gt;=1973</f>
        <v>1</v>
      </c>
      <c r="C2682" s="5" t="b">
        <f>Teams[[#This Row],[yearID]]&gt;=1903</f>
        <v>1</v>
      </c>
      <c r="D2682" t="s">
        <v>157</v>
      </c>
      <c r="E2682" t="s">
        <v>396</v>
      </c>
      <c r="F2682" t="s">
        <v>154</v>
      </c>
      <c r="G2682" s="5" t="str">
        <f>VLOOKUP(Teams[[#This Row],[franchID]],TeamsFranchises!$A$2:$D$121,2,FALSE)</f>
        <v>St. Louis Cardinals</v>
      </c>
      <c r="H2682" t="s">
        <v>591</v>
      </c>
      <c r="I2682">
        <v>2</v>
      </c>
      <c r="J2682">
        <v>162</v>
      </c>
      <c r="K2682">
        <v>81</v>
      </c>
      <c r="L2682">
        <v>90</v>
      </c>
      <c r="M2682">
        <v>72</v>
      </c>
      <c r="N2682" t="s">
        <v>51</v>
      </c>
      <c r="O2682" t="s">
        <v>76</v>
      </c>
      <c r="P2682" t="s">
        <v>76</v>
      </c>
      <c r="Q2682" s="5">
        <f>IF(Teams[[#This Row],[LgWin]]="Y", 1,
IF(Teams[[#This Row],[LgWin]] = "N", 0, " "))</f>
        <v>1</v>
      </c>
      <c r="R2682" t="s">
        <v>76</v>
      </c>
      <c r="S2682" s="5">
        <f>IF(Teams[[#This Row],[WSWin]]="Y", 1,
IF(Teams[[#This Row],[WSWin]] = "N", 0, " "))</f>
        <v>1</v>
      </c>
      <c r="T2682">
        <v>762</v>
      </c>
      <c r="U2682">
        <v>5532</v>
      </c>
      <c r="V2682">
        <v>1513</v>
      </c>
      <c r="W2682">
        <v>308</v>
      </c>
      <c r="X2682">
        <v>22</v>
      </c>
      <c r="Y2682">
        <v>162</v>
      </c>
      <c r="Z2682">
        <v>542</v>
      </c>
      <c r="AA2682">
        <v>978</v>
      </c>
      <c r="AB2682">
        <v>57</v>
      </c>
      <c r="AC2682">
        <v>39</v>
      </c>
      <c r="AD2682">
        <v>44</v>
      </c>
      <c r="AE2682">
        <v>40</v>
      </c>
      <c r="AF2682">
        <v>692</v>
      </c>
      <c r="AG2682">
        <v>608</v>
      </c>
      <c r="AH2682">
        <v>3.74</v>
      </c>
      <c r="AI2682">
        <v>7</v>
      </c>
      <c r="AJ2682">
        <v>9</v>
      </c>
      <c r="AK2682">
        <v>47</v>
      </c>
      <c r="AL2682">
        <v>4386</v>
      </c>
      <c r="AM2682">
        <v>1461</v>
      </c>
      <c r="AN2682">
        <v>136</v>
      </c>
      <c r="AO2682">
        <v>448</v>
      </c>
      <c r="AP2682">
        <v>1098</v>
      </c>
      <c r="AQ2682">
        <v>116</v>
      </c>
      <c r="AR2682">
        <v>167</v>
      </c>
      <c r="AS2682">
        <v>0.98199999999999998</v>
      </c>
      <c r="AT2682" t="s">
        <v>409</v>
      </c>
      <c r="AU2682" t="s">
        <v>633</v>
      </c>
      <c r="AV2682">
        <v>3093954</v>
      </c>
      <c r="AW2682">
        <v>95</v>
      </c>
      <c r="AX2682">
        <v>94</v>
      </c>
      <c r="AY2682" t="s">
        <v>154</v>
      </c>
      <c r="AZ2682" t="s">
        <v>396</v>
      </c>
      <c r="BA2682" t="s">
        <v>396</v>
      </c>
    </row>
    <row r="2683" spans="1:53" x14ac:dyDescent="0.55000000000000004">
      <c r="A2683">
        <v>2011</v>
      </c>
      <c r="B2683" s="5" t="b">
        <f>Teams[[#This Row],[yearID]]&gt;=1973</f>
        <v>1</v>
      </c>
      <c r="C2683" s="5" t="b">
        <f>Teams[[#This Row],[yearID]]&gt;=1903</f>
        <v>1</v>
      </c>
      <c r="D2683" t="s">
        <v>410</v>
      </c>
      <c r="E2683" t="s">
        <v>604</v>
      </c>
      <c r="F2683" t="s">
        <v>605</v>
      </c>
      <c r="G2683" s="5" t="str">
        <f>VLOOKUP(Teams[[#This Row],[franchID]],TeamsFranchises!$A$2:$D$121,2,FALSE)</f>
        <v>Tampa Bay Rays</v>
      </c>
      <c r="H2683" t="s">
        <v>37</v>
      </c>
      <c r="I2683">
        <v>2</v>
      </c>
      <c r="J2683">
        <v>162</v>
      </c>
      <c r="K2683">
        <v>81</v>
      </c>
      <c r="L2683">
        <v>91</v>
      </c>
      <c r="M2683">
        <v>71</v>
      </c>
      <c r="N2683" t="s">
        <v>51</v>
      </c>
      <c r="O2683" t="s">
        <v>76</v>
      </c>
      <c r="P2683" t="s">
        <v>51</v>
      </c>
      <c r="Q2683" s="5">
        <f>IF(Teams[[#This Row],[LgWin]]="Y", 1,
IF(Teams[[#This Row],[LgWin]] = "N", 0, " "))</f>
        <v>0</v>
      </c>
      <c r="R2683" t="s">
        <v>51</v>
      </c>
      <c r="S2683" s="5">
        <f>IF(Teams[[#This Row],[WSWin]]="Y", 1,
IF(Teams[[#This Row],[WSWin]] = "N", 0, " "))</f>
        <v>0</v>
      </c>
      <c r="T2683">
        <v>707</v>
      </c>
      <c r="U2683">
        <v>5436</v>
      </c>
      <c r="V2683">
        <v>1324</v>
      </c>
      <c r="W2683">
        <v>273</v>
      </c>
      <c r="X2683">
        <v>37</v>
      </c>
      <c r="Y2683">
        <v>172</v>
      </c>
      <c r="Z2683">
        <v>571</v>
      </c>
      <c r="AA2683">
        <v>1193</v>
      </c>
      <c r="AB2683">
        <v>155</v>
      </c>
      <c r="AC2683">
        <v>62</v>
      </c>
      <c r="AD2683">
        <v>73</v>
      </c>
      <c r="AE2683">
        <v>35</v>
      </c>
      <c r="AF2683">
        <v>614</v>
      </c>
      <c r="AG2683">
        <v>577</v>
      </c>
      <c r="AH2683">
        <v>3.58</v>
      </c>
      <c r="AI2683">
        <v>15</v>
      </c>
      <c r="AJ2683">
        <v>13</v>
      </c>
      <c r="AK2683">
        <v>32</v>
      </c>
      <c r="AL2683">
        <v>4347</v>
      </c>
      <c r="AM2683">
        <v>1263</v>
      </c>
      <c r="AN2683">
        <v>161</v>
      </c>
      <c r="AO2683">
        <v>504</v>
      </c>
      <c r="AP2683">
        <v>1143</v>
      </c>
      <c r="AQ2683">
        <v>73</v>
      </c>
      <c r="AR2683">
        <v>138</v>
      </c>
      <c r="AS2683">
        <v>0.98799999999999999</v>
      </c>
      <c r="AT2683" t="s">
        <v>635</v>
      </c>
      <c r="AU2683" t="s">
        <v>607</v>
      </c>
      <c r="AV2683">
        <v>1529188</v>
      </c>
      <c r="AW2683">
        <v>92</v>
      </c>
      <c r="AX2683">
        <v>92</v>
      </c>
      <c r="AY2683" t="s">
        <v>636</v>
      </c>
      <c r="AZ2683" t="s">
        <v>604</v>
      </c>
      <c r="BA2683" t="s">
        <v>604</v>
      </c>
    </row>
    <row r="2684" spans="1:53" x14ac:dyDescent="0.55000000000000004">
      <c r="A2684">
        <v>2011</v>
      </c>
      <c r="B2684" s="5" t="b">
        <f>Teams[[#This Row],[yearID]]&gt;=1973</f>
        <v>1</v>
      </c>
      <c r="C2684" s="5" t="b">
        <f>Teams[[#This Row],[yearID]]&gt;=1903</f>
        <v>1</v>
      </c>
      <c r="D2684" t="s">
        <v>410</v>
      </c>
      <c r="E2684" t="s">
        <v>526</v>
      </c>
      <c r="F2684" t="s">
        <v>526</v>
      </c>
      <c r="G2684" s="5" t="str">
        <f>VLOOKUP(Teams[[#This Row],[franchID]],TeamsFranchises!$A$2:$D$121,2,FALSE)</f>
        <v>Texas Rangers</v>
      </c>
      <c r="H2684" t="s">
        <v>8</v>
      </c>
      <c r="I2684">
        <v>1</v>
      </c>
      <c r="J2684">
        <v>162</v>
      </c>
      <c r="K2684">
        <v>81</v>
      </c>
      <c r="L2684">
        <v>96</v>
      </c>
      <c r="M2684">
        <v>66</v>
      </c>
      <c r="N2684" t="s">
        <v>76</v>
      </c>
      <c r="O2684" t="s">
        <v>51</v>
      </c>
      <c r="P2684" t="s">
        <v>76</v>
      </c>
      <c r="Q2684" s="5">
        <f>IF(Teams[[#This Row],[LgWin]]="Y", 1,
IF(Teams[[#This Row],[LgWin]] = "N", 0, " "))</f>
        <v>1</v>
      </c>
      <c r="R2684" t="s">
        <v>51</v>
      </c>
      <c r="S2684" s="5">
        <f>IF(Teams[[#This Row],[WSWin]]="Y", 1,
IF(Teams[[#This Row],[WSWin]] = "N", 0, " "))</f>
        <v>0</v>
      </c>
      <c r="T2684">
        <v>855</v>
      </c>
      <c r="U2684">
        <v>5659</v>
      </c>
      <c r="V2684">
        <v>1599</v>
      </c>
      <c r="W2684">
        <v>310</v>
      </c>
      <c r="X2684">
        <v>32</v>
      </c>
      <c r="Y2684">
        <v>210</v>
      </c>
      <c r="Z2684">
        <v>475</v>
      </c>
      <c r="AA2684">
        <v>930</v>
      </c>
      <c r="AB2684">
        <v>143</v>
      </c>
      <c r="AC2684">
        <v>45</v>
      </c>
      <c r="AD2684">
        <v>39</v>
      </c>
      <c r="AE2684">
        <v>49</v>
      </c>
      <c r="AF2684">
        <v>677</v>
      </c>
      <c r="AG2684">
        <v>607</v>
      </c>
      <c r="AH2684">
        <v>3.79</v>
      </c>
      <c r="AI2684">
        <v>10</v>
      </c>
      <c r="AJ2684">
        <v>19</v>
      </c>
      <c r="AK2684">
        <v>38</v>
      </c>
      <c r="AL2684">
        <v>4324</v>
      </c>
      <c r="AM2684">
        <v>1327</v>
      </c>
      <c r="AN2684">
        <v>170</v>
      </c>
      <c r="AO2684">
        <v>461</v>
      </c>
      <c r="AP2684">
        <v>1179</v>
      </c>
      <c r="AQ2684">
        <v>114</v>
      </c>
      <c r="AR2684">
        <v>164</v>
      </c>
      <c r="AS2684">
        <v>0.98099999999999998</v>
      </c>
      <c r="AT2684" t="s">
        <v>568</v>
      </c>
      <c r="AU2684" t="s">
        <v>634</v>
      </c>
      <c r="AV2684">
        <v>2946949</v>
      </c>
      <c r="AW2684">
        <v>117</v>
      </c>
      <c r="AX2684">
        <v>115</v>
      </c>
      <c r="AY2684" t="s">
        <v>526</v>
      </c>
      <c r="AZ2684" t="s">
        <v>526</v>
      </c>
      <c r="BA2684" t="s">
        <v>526</v>
      </c>
    </row>
    <row r="2685" spans="1:53" x14ac:dyDescent="0.55000000000000004">
      <c r="A2685">
        <v>2011</v>
      </c>
      <c r="B2685" s="5" t="b">
        <f>Teams[[#This Row],[yearID]]&gt;=1973</f>
        <v>1</v>
      </c>
      <c r="C2685" s="5" t="b">
        <f>Teams[[#This Row],[yearID]]&gt;=1903</f>
        <v>1</v>
      </c>
      <c r="D2685" t="s">
        <v>410</v>
      </c>
      <c r="E2685" t="s">
        <v>576</v>
      </c>
      <c r="F2685" t="s">
        <v>576</v>
      </c>
      <c r="G2685" s="5" t="str">
        <f>VLOOKUP(Teams[[#This Row],[franchID]],TeamsFranchises!$A$2:$D$121,2,FALSE)</f>
        <v>Toronto Blue Jays</v>
      </c>
      <c r="H2685" t="s">
        <v>37</v>
      </c>
      <c r="I2685">
        <v>4</v>
      </c>
      <c r="J2685">
        <v>162</v>
      </c>
      <c r="K2685">
        <v>81</v>
      </c>
      <c r="L2685">
        <v>81</v>
      </c>
      <c r="M2685">
        <v>81</v>
      </c>
      <c r="N2685" t="s">
        <v>51</v>
      </c>
      <c r="O2685" t="s">
        <v>51</v>
      </c>
      <c r="P2685" t="s">
        <v>51</v>
      </c>
      <c r="Q2685" s="5">
        <f>IF(Teams[[#This Row],[LgWin]]="Y", 1,
IF(Teams[[#This Row],[LgWin]] = "N", 0, " "))</f>
        <v>0</v>
      </c>
      <c r="R2685" t="s">
        <v>51</v>
      </c>
      <c r="S2685" s="5">
        <f>IF(Teams[[#This Row],[WSWin]]="Y", 1,
IF(Teams[[#This Row],[WSWin]] = "N", 0, " "))</f>
        <v>0</v>
      </c>
      <c r="T2685">
        <v>743</v>
      </c>
      <c r="U2685">
        <v>5559</v>
      </c>
      <c r="V2685">
        <v>1384</v>
      </c>
      <c r="W2685">
        <v>285</v>
      </c>
      <c r="X2685">
        <v>34</v>
      </c>
      <c r="Y2685">
        <v>186</v>
      </c>
      <c r="Z2685">
        <v>525</v>
      </c>
      <c r="AA2685">
        <v>1184</v>
      </c>
      <c r="AB2685">
        <v>131</v>
      </c>
      <c r="AC2685">
        <v>52</v>
      </c>
      <c r="AD2685">
        <v>48</v>
      </c>
      <c r="AE2685">
        <v>47</v>
      </c>
      <c r="AF2685">
        <v>761</v>
      </c>
      <c r="AG2685">
        <v>700</v>
      </c>
      <c r="AH2685">
        <v>4.32</v>
      </c>
      <c r="AI2685">
        <v>7</v>
      </c>
      <c r="AJ2685">
        <v>10</v>
      </c>
      <c r="AK2685">
        <v>33</v>
      </c>
      <c r="AL2685">
        <v>4376</v>
      </c>
      <c r="AM2685">
        <v>1433</v>
      </c>
      <c r="AN2685">
        <v>179</v>
      </c>
      <c r="AO2685">
        <v>540</v>
      </c>
      <c r="AP2685">
        <v>1169</v>
      </c>
      <c r="AQ2685">
        <v>110</v>
      </c>
      <c r="AR2685">
        <v>148</v>
      </c>
      <c r="AS2685">
        <v>0.98199999999999998</v>
      </c>
      <c r="AT2685" t="s">
        <v>577</v>
      </c>
      <c r="AU2685" t="s">
        <v>630</v>
      </c>
      <c r="AV2685">
        <v>1818103</v>
      </c>
      <c r="AW2685">
        <v>104</v>
      </c>
      <c r="AX2685">
        <v>104</v>
      </c>
      <c r="AY2685" t="s">
        <v>576</v>
      </c>
      <c r="AZ2685" t="s">
        <v>576</v>
      </c>
      <c r="BA2685" t="s">
        <v>576</v>
      </c>
    </row>
    <row r="2686" spans="1:53" x14ac:dyDescent="0.55000000000000004">
      <c r="A2686">
        <v>2011</v>
      </c>
      <c r="B2686" s="5" t="b">
        <f>Teams[[#This Row],[yearID]]&gt;=1973</f>
        <v>1</v>
      </c>
      <c r="C2686" s="5" t="b">
        <f>Teams[[#This Row],[yearID]]&gt;=1903</f>
        <v>1</v>
      </c>
      <c r="D2686" t="s">
        <v>157</v>
      </c>
      <c r="E2686" t="s">
        <v>126</v>
      </c>
      <c r="F2686" t="s">
        <v>398</v>
      </c>
      <c r="G2686" s="5" t="str">
        <f>VLOOKUP(Teams[[#This Row],[franchID]],TeamsFranchises!$A$2:$D$121,2,FALSE)</f>
        <v>Washington Nationals</v>
      </c>
      <c r="H2686" t="s">
        <v>37</v>
      </c>
      <c r="I2686">
        <v>3</v>
      </c>
      <c r="J2686">
        <v>161</v>
      </c>
      <c r="K2686">
        <v>80</v>
      </c>
      <c r="L2686">
        <v>80</v>
      </c>
      <c r="M2686">
        <v>81</v>
      </c>
      <c r="N2686" t="s">
        <v>51</v>
      </c>
      <c r="O2686" t="s">
        <v>51</v>
      </c>
      <c r="P2686" t="s">
        <v>51</v>
      </c>
      <c r="Q2686" s="5">
        <f>IF(Teams[[#This Row],[LgWin]]="Y", 1,
IF(Teams[[#This Row],[LgWin]] = "N", 0, " "))</f>
        <v>0</v>
      </c>
      <c r="R2686" t="s">
        <v>51</v>
      </c>
      <c r="S2686" s="5">
        <f>IF(Teams[[#This Row],[WSWin]]="Y", 1,
IF(Teams[[#This Row],[WSWin]] = "N", 0, " "))</f>
        <v>0</v>
      </c>
      <c r="T2686">
        <v>624</v>
      </c>
      <c r="U2686">
        <v>5441</v>
      </c>
      <c r="V2686">
        <v>1319</v>
      </c>
      <c r="W2686">
        <v>257</v>
      </c>
      <c r="X2686">
        <v>22</v>
      </c>
      <c r="Y2686">
        <v>154</v>
      </c>
      <c r="Z2686">
        <v>470</v>
      </c>
      <c r="AA2686">
        <v>1323</v>
      </c>
      <c r="AB2686">
        <v>106</v>
      </c>
      <c r="AC2686">
        <v>38</v>
      </c>
      <c r="AD2686">
        <v>65</v>
      </c>
      <c r="AE2686">
        <v>32</v>
      </c>
      <c r="AF2686">
        <v>643</v>
      </c>
      <c r="AG2686">
        <v>577</v>
      </c>
      <c r="AH2686">
        <v>3.58</v>
      </c>
      <c r="AI2686">
        <v>3</v>
      </c>
      <c r="AJ2686">
        <v>10</v>
      </c>
      <c r="AK2686">
        <v>49</v>
      </c>
      <c r="AL2686">
        <v>4348</v>
      </c>
      <c r="AM2686">
        <v>1403</v>
      </c>
      <c r="AN2686">
        <v>129</v>
      </c>
      <c r="AO2686">
        <v>477</v>
      </c>
      <c r="AP2686">
        <v>1049</v>
      </c>
      <c r="AQ2686">
        <v>104</v>
      </c>
      <c r="AR2686">
        <v>145</v>
      </c>
      <c r="AS2686">
        <v>0.98299999999999998</v>
      </c>
      <c r="AT2686" t="s">
        <v>110</v>
      </c>
      <c r="AU2686" t="s">
        <v>637</v>
      </c>
      <c r="AV2686">
        <v>1940478</v>
      </c>
      <c r="AW2686">
        <v>100</v>
      </c>
      <c r="AX2686">
        <v>100</v>
      </c>
      <c r="AY2686" t="s">
        <v>398</v>
      </c>
      <c r="AZ2686" t="s">
        <v>551</v>
      </c>
      <c r="BA2686" t="s">
        <v>126</v>
      </c>
    </row>
    <row r="2687" spans="1:53" x14ac:dyDescent="0.55000000000000004">
      <c r="A2687">
        <v>2012</v>
      </c>
      <c r="B2687" s="5" t="b">
        <f>Teams[[#This Row],[yearID]]&gt;=1973</f>
        <v>1</v>
      </c>
      <c r="C2687" s="5" t="b">
        <f>Teams[[#This Row],[yearID]]&gt;=1903</f>
        <v>1</v>
      </c>
      <c r="D2687" t="s">
        <v>157</v>
      </c>
      <c r="E2687" t="s">
        <v>601</v>
      </c>
      <c r="F2687" t="s">
        <v>601</v>
      </c>
      <c r="G2687" s="5" t="str">
        <f>VLOOKUP(Teams[[#This Row],[franchID]],TeamsFranchises!$A$2:$D$121,2,FALSE)</f>
        <v>Arizona Diamondbacks</v>
      </c>
      <c r="H2687" t="s">
        <v>8</v>
      </c>
      <c r="I2687">
        <v>3</v>
      </c>
      <c r="J2687">
        <v>162</v>
      </c>
      <c r="K2687">
        <v>81</v>
      </c>
      <c r="L2687">
        <v>81</v>
      </c>
      <c r="M2687">
        <v>81</v>
      </c>
      <c r="N2687" t="s">
        <v>51</v>
      </c>
      <c r="O2687" t="s">
        <v>51</v>
      </c>
      <c r="P2687" t="s">
        <v>51</v>
      </c>
      <c r="Q2687" s="5">
        <f>IF(Teams[[#This Row],[LgWin]]="Y", 1,
IF(Teams[[#This Row],[LgWin]] = "N", 0, " "))</f>
        <v>0</v>
      </c>
      <c r="R2687" t="s">
        <v>51</v>
      </c>
      <c r="S2687" s="5">
        <f>IF(Teams[[#This Row],[WSWin]]="Y", 1,
IF(Teams[[#This Row],[WSWin]] = "N", 0, " "))</f>
        <v>0</v>
      </c>
      <c r="T2687">
        <v>734</v>
      </c>
      <c r="U2687">
        <v>5462</v>
      </c>
      <c r="V2687">
        <v>1416</v>
      </c>
      <c r="W2687">
        <v>307</v>
      </c>
      <c r="X2687">
        <v>33</v>
      </c>
      <c r="Y2687">
        <v>165</v>
      </c>
      <c r="Z2687">
        <v>539</v>
      </c>
      <c r="AA2687">
        <v>1266</v>
      </c>
      <c r="AB2687">
        <v>93</v>
      </c>
      <c r="AC2687">
        <v>51</v>
      </c>
      <c r="AD2687">
        <v>41</v>
      </c>
      <c r="AE2687">
        <v>45</v>
      </c>
      <c r="AF2687">
        <v>688</v>
      </c>
      <c r="AG2687">
        <v>626</v>
      </c>
      <c r="AH2687">
        <v>3.93</v>
      </c>
      <c r="AI2687">
        <v>4</v>
      </c>
      <c r="AJ2687">
        <v>9</v>
      </c>
      <c r="AK2687">
        <v>39</v>
      </c>
      <c r="AL2687">
        <v>4301</v>
      </c>
      <c r="AM2687">
        <v>1432</v>
      </c>
      <c r="AN2687">
        <v>155</v>
      </c>
      <c r="AO2687">
        <v>417</v>
      </c>
      <c r="AP2687">
        <v>1200</v>
      </c>
      <c r="AQ2687">
        <v>90</v>
      </c>
      <c r="AR2687">
        <v>146</v>
      </c>
      <c r="AS2687">
        <v>0.98499999999999999</v>
      </c>
      <c r="AT2687" t="s">
        <v>602</v>
      </c>
      <c r="AU2687" t="s">
        <v>631</v>
      </c>
      <c r="AV2687">
        <v>2177617</v>
      </c>
      <c r="AW2687">
        <v>105</v>
      </c>
      <c r="AX2687">
        <v>106</v>
      </c>
      <c r="AY2687" t="s">
        <v>601</v>
      </c>
      <c r="AZ2687" t="s">
        <v>601</v>
      </c>
      <c r="BA2687" t="s">
        <v>601</v>
      </c>
    </row>
    <row r="2688" spans="1:53" x14ac:dyDescent="0.55000000000000004">
      <c r="A2688">
        <v>2012</v>
      </c>
      <c r="B2688" s="5" t="b">
        <f>Teams[[#This Row],[yearID]]&gt;=1973</f>
        <v>1</v>
      </c>
      <c r="C2688" s="5" t="b">
        <f>Teams[[#This Row],[yearID]]&gt;=1903</f>
        <v>1</v>
      </c>
      <c r="D2688" t="s">
        <v>157</v>
      </c>
      <c r="E2688" t="s">
        <v>159</v>
      </c>
      <c r="F2688" t="s">
        <v>159</v>
      </c>
      <c r="G2688" s="5" t="str">
        <f>VLOOKUP(Teams[[#This Row],[franchID]],TeamsFranchises!$A$2:$D$121,2,FALSE)</f>
        <v>Atlanta Braves</v>
      </c>
      <c r="H2688" t="s">
        <v>37</v>
      </c>
      <c r="I2688">
        <v>2</v>
      </c>
      <c r="J2688">
        <v>162</v>
      </c>
      <c r="K2688">
        <v>81</v>
      </c>
      <c r="L2688">
        <v>94</v>
      </c>
      <c r="M2688">
        <v>68</v>
      </c>
      <c r="N2688" t="s">
        <v>51</v>
      </c>
      <c r="O2688" t="s">
        <v>76</v>
      </c>
      <c r="P2688" t="s">
        <v>51</v>
      </c>
      <c r="Q2688" s="5">
        <f>IF(Teams[[#This Row],[LgWin]]="Y", 1,
IF(Teams[[#This Row],[LgWin]] = "N", 0, " "))</f>
        <v>0</v>
      </c>
      <c r="R2688" t="s">
        <v>51</v>
      </c>
      <c r="S2688" s="5">
        <f>IF(Teams[[#This Row],[WSWin]]="Y", 1,
IF(Teams[[#This Row],[WSWin]] = "N", 0, " "))</f>
        <v>0</v>
      </c>
      <c r="T2688">
        <v>700</v>
      </c>
      <c r="U2688">
        <v>5425</v>
      </c>
      <c r="V2688">
        <v>1341</v>
      </c>
      <c r="W2688">
        <v>263</v>
      </c>
      <c r="X2688">
        <v>30</v>
      </c>
      <c r="Y2688">
        <v>149</v>
      </c>
      <c r="Z2688">
        <v>567</v>
      </c>
      <c r="AA2688">
        <v>1289</v>
      </c>
      <c r="AB2688">
        <v>101</v>
      </c>
      <c r="AC2688">
        <v>32</v>
      </c>
      <c r="AD2688">
        <v>34</v>
      </c>
      <c r="AE2688">
        <v>46</v>
      </c>
      <c r="AF2688">
        <v>600</v>
      </c>
      <c r="AG2688">
        <v>549</v>
      </c>
      <c r="AH2688">
        <v>3.42</v>
      </c>
      <c r="AI2688">
        <v>5</v>
      </c>
      <c r="AJ2688">
        <v>16</v>
      </c>
      <c r="AK2688">
        <v>47</v>
      </c>
      <c r="AL2688">
        <v>4336</v>
      </c>
      <c r="AM2688">
        <v>1310</v>
      </c>
      <c r="AN2688">
        <v>145</v>
      </c>
      <c r="AO2688">
        <v>464</v>
      </c>
      <c r="AP2688">
        <v>1232</v>
      </c>
      <c r="AQ2688">
        <v>86</v>
      </c>
      <c r="AR2688">
        <v>147</v>
      </c>
      <c r="AS2688">
        <v>0.98599999999999999</v>
      </c>
      <c r="AT2688" t="s">
        <v>541</v>
      </c>
      <c r="AU2688" t="s">
        <v>597</v>
      </c>
      <c r="AV2688">
        <v>2420171</v>
      </c>
      <c r="AW2688">
        <v>102</v>
      </c>
      <c r="AX2688">
        <v>101</v>
      </c>
      <c r="AY2688" t="s">
        <v>159</v>
      </c>
      <c r="AZ2688" t="s">
        <v>159</v>
      </c>
      <c r="BA2688" t="s">
        <v>159</v>
      </c>
    </row>
    <row r="2689" spans="1:53" x14ac:dyDescent="0.55000000000000004">
      <c r="A2689">
        <v>2012</v>
      </c>
      <c r="B2689" s="5" t="b">
        <f>Teams[[#This Row],[yearID]]&gt;=1973</f>
        <v>1</v>
      </c>
      <c r="C2689" s="5" t="b">
        <f>Teams[[#This Row],[yearID]]&gt;=1903</f>
        <v>1</v>
      </c>
      <c r="D2689" t="s">
        <v>410</v>
      </c>
      <c r="E2689" t="s">
        <v>95</v>
      </c>
      <c r="F2689" t="s">
        <v>95</v>
      </c>
      <c r="G2689" s="5" t="str">
        <f>VLOOKUP(Teams[[#This Row],[franchID]],TeamsFranchises!$A$2:$D$121,2,FALSE)</f>
        <v>Baltimore Orioles</v>
      </c>
      <c r="H2689" t="s">
        <v>37</v>
      </c>
      <c r="I2689">
        <v>2</v>
      </c>
      <c r="J2689">
        <v>162</v>
      </c>
      <c r="K2689">
        <v>81</v>
      </c>
      <c r="L2689">
        <v>93</v>
      </c>
      <c r="M2689">
        <v>69</v>
      </c>
      <c r="N2689" t="s">
        <v>51</v>
      </c>
      <c r="O2689" t="s">
        <v>76</v>
      </c>
      <c r="P2689" t="s">
        <v>51</v>
      </c>
      <c r="Q2689" s="5">
        <f>IF(Teams[[#This Row],[LgWin]]="Y", 1,
IF(Teams[[#This Row],[LgWin]] = "N", 0, " "))</f>
        <v>0</v>
      </c>
      <c r="R2689" t="s">
        <v>51</v>
      </c>
      <c r="S2689" s="5">
        <f>IF(Teams[[#This Row],[WSWin]]="Y", 1,
IF(Teams[[#This Row],[WSWin]] = "N", 0, " "))</f>
        <v>0</v>
      </c>
      <c r="T2689">
        <v>712</v>
      </c>
      <c r="U2689">
        <v>5560</v>
      </c>
      <c r="V2689">
        <v>1375</v>
      </c>
      <c r="W2689">
        <v>270</v>
      </c>
      <c r="X2689">
        <v>16</v>
      </c>
      <c r="Y2689">
        <v>214</v>
      </c>
      <c r="Z2689">
        <v>480</v>
      </c>
      <c r="AA2689">
        <v>1315</v>
      </c>
      <c r="AB2689">
        <v>58</v>
      </c>
      <c r="AC2689">
        <v>29</v>
      </c>
      <c r="AD2689">
        <v>50</v>
      </c>
      <c r="AE2689">
        <v>30</v>
      </c>
      <c r="AF2689">
        <v>705</v>
      </c>
      <c r="AG2689">
        <v>642</v>
      </c>
      <c r="AH2689">
        <v>3.9</v>
      </c>
      <c r="AI2689">
        <v>1</v>
      </c>
      <c r="AJ2689">
        <v>10</v>
      </c>
      <c r="AK2689">
        <v>55</v>
      </c>
      <c r="AL2689">
        <v>4449</v>
      </c>
      <c r="AM2689">
        <v>1433</v>
      </c>
      <c r="AN2689">
        <v>184</v>
      </c>
      <c r="AO2689">
        <v>481</v>
      </c>
      <c r="AP2689">
        <v>1177</v>
      </c>
      <c r="AQ2689">
        <v>106</v>
      </c>
      <c r="AR2689">
        <v>151</v>
      </c>
      <c r="AS2689">
        <v>0.98299999999999998</v>
      </c>
      <c r="AT2689" t="s">
        <v>218</v>
      </c>
      <c r="AU2689" t="s">
        <v>583</v>
      </c>
      <c r="AV2689">
        <v>2102240</v>
      </c>
      <c r="AW2689">
        <v>102</v>
      </c>
      <c r="AX2689">
        <v>103</v>
      </c>
      <c r="AY2689" t="s">
        <v>95</v>
      </c>
      <c r="AZ2689" t="s">
        <v>95</v>
      </c>
      <c r="BA2689" t="s">
        <v>95</v>
      </c>
    </row>
    <row r="2690" spans="1:53" x14ac:dyDescent="0.55000000000000004">
      <c r="A2690">
        <v>2012</v>
      </c>
      <c r="B2690" s="5" t="b">
        <f>Teams[[#This Row],[yearID]]&gt;=1973</f>
        <v>1</v>
      </c>
      <c r="C2690" s="5" t="b">
        <f>Teams[[#This Row],[yearID]]&gt;=1903</f>
        <v>1</v>
      </c>
      <c r="D2690" t="s">
        <v>410</v>
      </c>
      <c r="E2690" t="s">
        <v>54</v>
      </c>
      <c r="F2690" t="s">
        <v>54</v>
      </c>
      <c r="G2690" s="5" t="str">
        <f>VLOOKUP(Teams[[#This Row],[franchID]],TeamsFranchises!$A$2:$D$121,2,FALSE)</f>
        <v>Boston Red Sox</v>
      </c>
      <c r="H2690" t="s">
        <v>37</v>
      </c>
      <c r="I2690">
        <v>5</v>
      </c>
      <c r="J2690">
        <v>162</v>
      </c>
      <c r="K2690">
        <v>81</v>
      </c>
      <c r="L2690">
        <v>69</v>
      </c>
      <c r="M2690">
        <v>93</v>
      </c>
      <c r="N2690" t="s">
        <v>51</v>
      </c>
      <c r="O2690" t="s">
        <v>51</v>
      </c>
      <c r="P2690" t="s">
        <v>51</v>
      </c>
      <c r="Q2690" s="5">
        <f>IF(Teams[[#This Row],[LgWin]]="Y", 1,
IF(Teams[[#This Row],[LgWin]] = "N", 0, " "))</f>
        <v>0</v>
      </c>
      <c r="R2690" t="s">
        <v>51</v>
      </c>
      <c r="S2690" s="5">
        <f>IF(Teams[[#This Row],[WSWin]]="Y", 1,
IF(Teams[[#This Row],[WSWin]] = "N", 0, " "))</f>
        <v>0</v>
      </c>
      <c r="T2690">
        <v>734</v>
      </c>
      <c r="U2690">
        <v>5604</v>
      </c>
      <c r="V2690">
        <v>1459</v>
      </c>
      <c r="W2690">
        <v>339</v>
      </c>
      <c r="X2690">
        <v>16</v>
      </c>
      <c r="Y2690">
        <v>165</v>
      </c>
      <c r="Z2690">
        <v>428</v>
      </c>
      <c r="AA2690">
        <v>1197</v>
      </c>
      <c r="AB2690">
        <v>97</v>
      </c>
      <c r="AC2690">
        <v>31</v>
      </c>
      <c r="AD2690">
        <v>45</v>
      </c>
      <c r="AE2690">
        <v>55</v>
      </c>
      <c r="AF2690">
        <v>806</v>
      </c>
      <c r="AG2690">
        <v>754</v>
      </c>
      <c r="AH2690">
        <v>4.7</v>
      </c>
      <c r="AI2690">
        <v>6</v>
      </c>
      <c r="AJ2690">
        <v>4</v>
      </c>
      <c r="AK2690">
        <v>35</v>
      </c>
      <c r="AL2690">
        <v>4329</v>
      </c>
      <c r="AM2690">
        <v>1449</v>
      </c>
      <c r="AN2690">
        <v>190</v>
      </c>
      <c r="AO2690">
        <v>529</v>
      </c>
      <c r="AP2690">
        <v>1176</v>
      </c>
      <c r="AQ2690">
        <v>101</v>
      </c>
      <c r="AR2690">
        <v>159</v>
      </c>
      <c r="AS2690">
        <v>0.98299999999999998</v>
      </c>
      <c r="AT2690" t="s">
        <v>441</v>
      </c>
      <c r="AU2690" t="s">
        <v>493</v>
      </c>
      <c r="AV2690">
        <v>3043003</v>
      </c>
      <c r="AW2690">
        <v>106</v>
      </c>
      <c r="AX2690">
        <v>106</v>
      </c>
      <c r="AY2690" t="s">
        <v>54</v>
      </c>
      <c r="AZ2690" t="s">
        <v>54</v>
      </c>
      <c r="BA2690" t="s">
        <v>54</v>
      </c>
    </row>
    <row r="2691" spans="1:53" x14ac:dyDescent="0.55000000000000004">
      <c r="A2691">
        <v>2012</v>
      </c>
      <c r="B2691" s="5" t="b">
        <f>Teams[[#This Row],[yearID]]&gt;=1973</f>
        <v>1</v>
      </c>
      <c r="C2691" s="5" t="b">
        <f>Teams[[#This Row],[yearID]]&gt;=1903</f>
        <v>1</v>
      </c>
      <c r="D2691" t="s">
        <v>410</v>
      </c>
      <c r="E2691" t="s">
        <v>415</v>
      </c>
      <c r="F2691" t="s">
        <v>416</v>
      </c>
      <c r="G2691" s="5" t="str">
        <f>VLOOKUP(Teams[[#This Row],[franchID]],TeamsFranchises!$A$2:$D$121,2,FALSE)</f>
        <v>Chicago White Sox</v>
      </c>
      <c r="H2691" t="s">
        <v>591</v>
      </c>
      <c r="I2691">
        <v>2</v>
      </c>
      <c r="J2691">
        <v>162</v>
      </c>
      <c r="K2691">
        <v>81</v>
      </c>
      <c r="L2691">
        <v>85</v>
      </c>
      <c r="M2691">
        <v>77</v>
      </c>
      <c r="N2691" t="s">
        <v>51</v>
      </c>
      <c r="O2691" t="s">
        <v>51</v>
      </c>
      <c r="P2691" t="s">
        <v>51</v>
      </c>
      <c r="Q2691" s="5">
        <f>IF(Teams[[#This Row],[LgWin]]="Y", 1,
IF(Teams[[#This Row],[LgWin]] = "N", 0, " "))</f>
        <v>0</v>
      </c>
      <c r="R2691" t="s">
        <v>51</v>
      </c>
      <c r="S2691" s="5">
        <f>IF(Teams[[#This Row],[WSWin]]="Y", 1,
IF(Teams[[#This Row],[WSWin]] = "N", 0, " "))</f>
        <v>0</v>
      </c>
      <c r="T2691">
        <v>748</v>
      </c>
      <c r="U2691">
        <v>5518</v>
      </c>
      <c r="V2691">
        <v>1409</v>
      </c>
      <c r="W2691">
        <v>228</v>
      </c>
      <c r="X2691">
        <v>29</v>
      </c>
      <c r="Y2691">
        <v>211</v>
      </c>
      <c r="Z2691">
        <v>461</v>
      </c>
      <c r="AA2691">
        <v>1203</v>
      </c>
      <c r="AB2691">
        <v>109</v>
      </c>
      <c r="AC2691">
        <v>43</v>
      </c>
      <c r="AD2691">
        <v>65</v>
      </c>
      <c r="AE2691">
        <v>36</v>
      </c>
      <c r="AF2691">
        <v>676</v>
      </c>
      <c r="AG2691">
        <v>646</v>
      </c>
      <c r="AH2691">
        <v>4.0199999999999996</v>
      </c>
      <c r="AI2691">
        <v>6</v>
      </c>
      <c r="AJ2691">
        <v>11</v>
      </c>
      <c r="AK2691">
        <v>37</v>
      </c>
      <c r="AL2691">
        <v>4337</v>
      </c>
      <c r="AM2691">
        <v>1365</v>
      </c>
      <c r="AN2691">
        <v>186</v>
      </c>
      <c r="AO2691">
        <v>503</v>
      </c>
      <c r="AP2691">
        <v>1246</v>
      </c>
      <c r="AQ2691">
        <v>70</v>
      </c>
      <c r="AR2691">
        <v>154</v>
      </c>
      <c r="AS2691">
        <v>0.98799999999999999</v>
      </c>
      <c r="AT2691" t="s">
        <v>417</v>
      </c>
      <c r="AU2691" t="s">
        <v>617</v>
      </c>
      <c r="AV2691">
        <v>1965955</v>
      </c>
      <c r="AW2691">
        <v>106</v>
      </c>
      <c r="AX2691">
        <v>106</v>
      </c>
      <c r="AY2691" t="s">
        <v>416</v>
      </c>
      <c r="AZ2691" t="s">
        <v>415</v>
      </c>
      <c r="BA2691" t="s">
        <v>415</v>
      </c>
    </row>
    <row r="2692" spans="1:53" x14ac:dyDescent="0.55000000000000004">
      <c r="A2692">
        <v>2012</v>
      </c>
      <c r="B2692" s="5" t="b">
        <f>Teams[[#This Row],[yearID]]&gt;=1973</f>
        <v>1</v>
      </c>
      <c r="C2692" s="5" t="b">
        <f>Teams[[#This Row],[yearID]]&gt;=1903</f>
        <v>1</v>
      </c>
      <c r="D2692" t="s">
        <v>157</v>
      </c>
      <c r="E2692" t="s">
        <v>161</v>
      </c>
      <c r="F2692" t="s">
        <v>162</v>
      </c>
      <c r="G2692" s="5" t="str">
        <f>VLOOKUP(Teams[[#This Row],[franchID]],TeamsFranchises!$A$2:$D$121,2,FALSE)</f>
        <v>Chicago Cubs</v>
      </c>
      <c r="H2692" t="s">
        <v>591</v>
      </c>
      <c r="I2692">
        <v>5</v>
      </c>
      <c r="J2692">
        <v>162</v>
      </c>
      <c r="K2692">
        <v>81</v>
      </c>
      <c r="L2692">
        <v>61</v>
      </c>
      <c r="M2692">
        <v>101</v>
      </c>
      <c r="N2692" t="s">
        <v>51</v>
      </c>
      <c r="O2692" t="s">
        <v>51</v>
      </c>
      <c r="P2692" t="s">
        <v>51</v>
      </c>
      <c r="Q2692" s="5">
        <f>IF(Teams[[#This Row],[LgWin]]="Y", 1,
IF(Teams[[#This Row],[LgWin]] = "N", 0, " "))</f>
        <v>0</v>
      </c>
      <c r="R2692" t="s">
        <v>51</v>
      </c>
      <c r="S2692" s="5">
        <f>IF(Teams[[#This Row],[WSWin]]="Y", 1,
IF(Teams[[#This Row],[WSWin]] = "N", 0, " "))</f>
        <v>0</v>
      </c>
      <c r="T2692">
        <v>613</v>
      </c>
      <c r="U2692">
        <v>5411</v>
      </c>
      <c r="V2692">
        <v>1297</v>
      </c>
      <c r="W2692">
        <v>265</v>
      </c>
      <c r="X2692">
        <v>36</v>
      </c>
      <c r="Y2692">
        <v>137</v>
      </c>
      <c r="Z2692">
        <v>447</v>
      </c>
      <c r="AA2692">
        <v>1235</v>
      </c>
      <c r="AB2692">
        <v>94</v>
      </c>
      <c r="AC2692">
        <v>45</v>
      </c>
      <c r="AD2692">
        <v>43</v>
      </c>
      <c r="AE2692">
        <v>24</v>
      </c>
      <c r="AF2692">
        <v>759</v>
      </c>
      <c r="AG2692">
        <v>708</v>
      </c>
      <c r="AH2692">
        <v>4.51</v>
      </c>
      <c r="AI2692">
        <v>1</v>
      </c>
      <c r="AJ2692">
        <v>9</v>
      </c>
      <c r="AK2692">
        <v>28</v>
      </c>
      <c r="AL2692">
        <v>4241</v>
      </c>
      <c r="AM2692">
        <v>1399</v>
      </c>
      <c r="AN2692">
        <v>175</v>
      </c>
      <c r="AO2692">
        <v>573</v>
      </c>
      <c r="AP2692">
        <v>1128</v>
      </c>
      <c r="AQ2692">
        <v>105</v>
      </c>
      <c r="AR2692">
        <v>148</v>
      </c>
      <c r="AS2692">
        <v>0.98199999999999998</v>
      </c>
      <c r="AT2692" t="s">
        <v>434</v>
      </c>
      <c r="AU2692" t="s">
        <v>473</v>
      </c>
      <c r="AV2692">
        <v>2882756</v>
      </c>
      <c r="AW2692">
        <v>98</v>
      </c>
      <c r="AX2692">
        <v>99</v>
      </c>
      <c r="AY2692" t="s">
        <v>162</v>
      </c>
      <c r="AZ2692" t="s">
        <v>161</v>
      </c>
      <c r="BA2692" t="s">
        <v>161</v>
      </c>
    </row>
    <row r="2693" spans="1:53" x14ac:dyDescent="0.55000000000000004">
      <c r="A2693">
        <v>2012</v>
      </c>
      <c r="B2693" s="5" t="b">
        <f>Teams[[#This Row],[yearID]]&gt;=1973</f>
        <v>1</v>
      </c>
      <c r="C2693" s="5" t="b">
        <f>Teams[[#This Row],[yearID]]&gt;=1903</f>
        <v>1</v>
      </c>
      <c r="D2693" t="s">
        <v>157</v>
      </c>
      <c r="E2693" t="s">
        <v>167</v>
      </c>
      <c r="F2693" t="s">
        <v>167</v>
      </c>
      <c r="G2693" s="5" t="str">
        <f>VLOOKUP(Teams[[#This Row],[franchID]],TeamsFranchises!$A$2:$D$121,2,FALSE)</f>
        <v>Cincinnati Reds</v>
      </c>
      <c r="H2693" t="s">
        <v>591</v>
      </c>
      <c r="I2693">
        <v>1</v>
      </c>
      <c r="J2693">
        <v>162</v>
      </c>
      <c r="K2693">
        <v>81</v>
      </c>
      <c r="L2693">
        <v>97</v>
      </c>
      <c r="M2693">
        <v>65</v>
      </c>
      <c r="N2693" t="s">
        <v>76</v>
      </c>
      <c r="O2693" t="s">
        <v>51</v>
      </c>
      <c r="P2693" t="s">
        <v>51</v>
      </c>
      <c r="Q2693" s="5">
        <f>IF(Teams[[#This Row],[LgWin]]="Y", 1,
IF(Teams[[#This Row],[LgWin]] = "N", 0, " "))</f>
        <v>0</v>
      </c>
      <c r="R2693" t="s">
        <v>51</v>
      </c>
      <c r="S2693" s="5">
        <f>IF(Teams[[#This Row],[WSWin]]="Y", 1,
IF(Teams[[#This Row],[WSWin]] = "N", 0, " "))</f>
        <v>0</v>
      </c>
      <c r="T2693">
        <v>669</v>
      </c>
      <c r="U2693">
        <v>5477</v>
      </c>
      <c r="V2693">
        <v>1377</v>
      </c>
      <c r="W2693">
        <v>296</v>
      </c>
      <c r="X2693">
        <v>30</v>
      </c>
      <c r="Y2693">
        <v>172</v>
      </c>
      <c r="Z2693">
        <v>481</v>
      </c>
      <c r="AA2693">
        <v>1266</v>
      </c>
      <c r="AB2693">
        <v>87</v>
      </c>
      <c r="AC2693">
        <v>27</v>
      </c>
      <c r="AD2693">
        <v>47</v>
      </c>
      <c r="AE2693">
        <v>37</v>
      </c>
      <c r="AF2693">
        <v>588</v>
      </c>
      <c r="AG2693">
        <v>540</v>
      </c>
      <c r="AH2693">
        <v>3.34</v>
      </c>
      <c r="AI2693">
        <v>9</v>
      </c>
      <c r="AJ2693">
        <v>12</v>
      </c>
      <c r="AK2693">
        <v>56</v>
      </c>
      <c r="AL2693">
        <v>4359</v>
      </c>
      <c r="AM2693">
        <v>1356</v>
      </c>
      <c r="AN2693">
        <v>152</v>
      </c>
      <c r="AO2693">
        <v>427</v>
      </c>
      <c r="AP2693">
        <v>1248</v>
      </c>
      <c r="AQ2693">
        <v>89</v>
      </c>
      <c r="AR2693">
        <v>113</v>
      </c>
      <c r="AS2693">
        <v>0.98499999999999999</v>
      </c>
      <c r="AT2693" t="s">
        <v>165</v>
      </c>
      <c r="AU2693" t="s">
        <v>618</v>
      </c>
      <c r="AV2693">
        <v>2347251</v>
      </c>
      <c r="AW2693">
        <v>107</v>
      </c>
      <c r="AX2693">
        <v>107</v>
      </c>
      <c r="AY2693" t="s">
        <v>167</v>
      </c>
      <c r="AZ2693" t="s">
        <v>167</v>
      </c>
      <c r="BA2693" t="s">
        <v>167</v>
      </c>
    </row>
    <row r="2694" spans="1:53" x14ac:dyDescent="0.55000000000000004">
      <c r="A2694">
        <v>2012</v>
      </c>
      <c r="B2694" s="5" t="b">
        <f>Teams[[#This Row],[yearID]]&gt;=1973</f>
        <v>1</v>
      </c>
      <c r="C2694" s="5" t="b">
        <f>Teams[[#This Row],[yearID]]&gt;=1903</f>
        <v>1</v>
      </c>
      <c r="D2694" t="s">
        <v>410</v>
      </c>
      <c r="E2694" t="s">
        <v>64</v>
      </c>
      <c r="F2694" t="s">
        <v>64</v>
      </c>
      <c r="G2694" s="5" t="str">
        <f>VLOOKUP(Teams[[#This Row],[franchID]],TeamsFranchises!$A$2:$D$121,2,FALSE)</f>
        <v>Cleveland Indians</v>
      </c>
      <c r="H2694" t="s">
        <v>591</v>
      </c>
      <c r="I2694">
        <v>4</v>
      </c>
      <c r="J2694">
        <v>162</v>
      </c>
      <c r="K2694">
        <v>81</v>
      </c>
      <c r="L2694">
        <v>68</v>
      </c>
      <c r="M2694">
        <v>94</v>
      </c>
      <c r="N2694" t="s">
        <v>51</v>
      </c>
      <c r="O2694" t="s">
        <v>51</v>
      </c>
      <c r="P2694" t="s">
        <v>51</v>
      </c>
      <c r="Q2694" s="5">
        <f>IF(Teams[[#This Row],[LgWin]]="Y", 1,
IF(Teams[[#This Row],[LgWin]] = "N", 0, " "))</f>
        <v>0</v>
      </c>
      <c r="R2694" t="s">
        <v>51</v>
      </c>
      <c r="S2694" s="5">
        <f>IF(Teams[[#This Row],[WSWin]]="Y", 1,
IF(Teams[[#This Row],[WSWin]] = "N", 0, " "))</f>
        <v>0</v>
      </c>
      <c r="T2694">
        <v>667</v>
      </c>
      <c r="U2694">
        <v>5525</v>
      </c>
      <c r="V2694">
        <v>1385</v>
      </c>
      <c r="W2694">
        <v>266</v>
      </c>
      <c r="X2694">
        <v>24</v>
      </c>
      <c r="Y2694">
        <v>136</v>
      </c>
      <c r="Z2694">
        <v>555</v>
      </c>
      <c r="AA2694">
        <v>1087</v>
      </c>
      <c r="AB2694">
        <v>110</v>
      </c>
      <c r="AC2694">
        <v>44</v>
      </c>
      <c r="AD2694">
        <v>59</v>
      </c>
      <c r="AE2694">
        <v>39</v>
      </c>
      <c r="AF2694">
        <v>845</v>
      </c>
      <c r="AG2694">
        <v>766</v>
      </c>
      <c r="AH2694">
        <v>4.78</v>
      </c>
      <c r="AI2694">
        <v>2</v>
      </c>
      <c r="AJ2694">
        <v>6</v>
      </c>
      <c r="AK2694">
        <v>43</v>
      </c>
      <c r="AL2694">
        <v>4326</v>
      </c>
      <c r="AM2694">
        <v>1503</v>
      </c>
      <c r="AN2694">
        <v>174</v>
      </c>
      <c r="AO2694">
        <v>543</v>
      </c>
      <c r="AP2694">
        <v>1086</v>
      </c>
      <c r="AQ2694">
        <v>96</v>
      </c>
      <c r="AR2694">
        <v>157</v>
      </c>
      <c r="AS2694">
        <v>0.98399999999999999</v>
      </c>
      <c r="AT2694" t="s">
        <v>487</v>
      </c>
      <c r="AU2694" t="s">
        <v>643</v>
      </c>
      <c r="AV2694">
        <v>1603596</v>
      </c>
      <c r="AW2694">
        <v>93</v>
      </c>
      <c r="AX2694">
        <v>95</v>
      </c>
      <c r="AY2694" t="s">
        <v>64</v>
      </c>
      <c r="AZ2694" t="s">
        <v>64</v>
      </c>
      <c r="BA2694" t="s">
        <v>64</v>
      </c>
    </row>
    <row r="2695" spans="1:53" x14ac:dyDescent="0.55000000000000004">
      <c r="A2695">
        <v>2012</v>
      </c>
      <c r="B2695" s="5" t="b">
        <f>Teams[[#This Row],[yearID]]&gt;=1973</f>
        <v>1</v>
      </c>
      <c r="C2695" s="5" t="b">
        <f>Teams[[#This Row],[yearID]]&gt;=1903</f>
        <v>1</v>
      </c>
      <c r="D2695" t="s">
        <v>157</v>
      </c>
      <c r="E2695" t="s">
        <v>241</v>
      </c>
      <c r="F2695" t="s">
        <v>241</v>
      </c>
      <c r="G2695" s="5" t="str">
        <f>VLOOKUP(Teams[[#This Row],[franchID]],TeamsFranchises!$A$2:$D$121,2,FALSE)</f>
        <v>Colorado Rockies</v>
      </c>
      <c r="H2695" t="s">
        <v>8</v>
      </c>
      <c r="I2695">
        <v>5</v>
      </c>
      <c r="J2695">
        <v>162</v>
      </c>
      <c r="K2695">
        <v>81</v>
      </c>
      <c r="L2695">
        <v>64</v>
      </c>
      <c r="M2695">
        <v>98</v>
      </c>
      <c r="N2695" t="s">
        <v>51</v>
      </c>
      <c r="O2695" t="s">
        <v>51</v>
      </c>
      <c r="P2695" t="s">
        <v>51</v>
      </c>
      <c r="Q2695" s="5">
        <f>IF(Teams[[#This Row],[LgWin]]="Y", 1,
IF(Teams[[#This Row],[LgWin]] = "N", 0, " "))</f>
        <v>0</v>
      </c>
      <c r="R2695" t="s">
        <v>51</v>
      </c>
      <c r="S2695" s="5">
        <f>IF(Teams[[#This Row],[WSWin]]="Y", 1,
IF(Teams[[#This Row],[WSWin]] = "N", 0, " "))</f>
        <v>0</v>
      </c>
      <c r="T2695">
        <v>758</v>
      </c>
      <c r="U2695">
        <v>5577</v>
      </c>
      <c r="V2695">
        <v>1526</v>
      </c>
      <c r="W2695">
        <v>306</v>
      </c>
      <c r="X2695">
        <v>52</v>
      </c>
      <c r="Y2695">
        <v>166</v>
      </c>
      <c r="Z2695">
        <v>450</v>
      </c>
      <c r="AA2695">
        <v>1213</v>
      </c>
      <c r="AB2695">
        <v>100</v>
      </c>
      <c r="AC2695">
        <v>40</v>
      </c>
      <c r="AD2695">
        <v>36</v>
      </c>
      <c r="AE2695">
        <v>39</v>
      </c>
      <c r="AF2695">
        <v>890</v>
      </c>
      <c r="AG2695">
        <v>824</v>
      </c>
      <c r="AH2695">
        <v>5.22</v>
      </c>
      <c r="AI2695">
        <v>0</v>
      </c>
      <c r="AJ2695">
        <v>7</v>
      </c>
      <c r="AK2695">
        <v>36</v>
      </c>
      <c r="AL2695">
        <v>4266</v>
      </c>
      <c r="AM2695">
        <v>1637</v>
      </c>
      <c r="AN2695">
        <v>198</v>
      </c>
      <c r="AO2695">
        <v>566</v>
      </c>
      <c r="AP2695">
        <v>1144</v>
      </c>
      <c r="AQ2695">
        <v>122</v>
      </c>
      <c r="AR2695">
        <v>139</v>
      </c>
      <c r="AS2695">
        <v>0.98</v>
      </c>
      <c r="AT2695" t="s">
        <v>584</v>
      </c>
      <c r="AU2695" t="s">
        <v>594</v>
      </c>
      <c r="AV2695">
        <v>2630458</v>
      </c>
      <c r="AW2695">
        <v>120</v>
      </c>
      <c r="AX2695">
        <v>121</v>
      </c>
      <c r="AY2695" t="s">
        <v>241</v>
      </c>
      <c r="AZ2695" t="s">
        <v>241</v>
      </c>
      <c r="BA2695" t="s">
        <v>241</v>
      </c>
    </row>
    <row r="2696" spans="1:53" x14ac:dyDescent="0.55000000000000004">
      <c r="A2696">
        <v>2012</v>
      </c>
      <c r="B2696" s="5" t="b">
        <f>Teams[[#This Row],[yearID]]&gt;=1973</f>
        <v>1</v>
      </c>
      <c r="C2696" s="5" t="b">
        <f>Teams[[#This Row],[yearID]]&gt;=1903</f>
        <v>1</v>
      </c>
      <c r="D2696" t="s">
        <v>410</v>
      </c>
      <c r="E2696" t="s">
        <v>419</v>
      </c>
      <c r="F2696" t="s">
        <v>419</v>
      </c>
      <c r="G2696" s="5" t="str">
        <f>VLOOKUP(Teams[[#This Row],[franchID]],TeamsFranchises!$A$2:$D$121,2,FALSE)</f>
        <v>Detroit Tigers</v>
      </c>
      <c r="H2696" t="s">
        <v>591</v>
      </c>
      <c r="I2696">
        <v>1</v>
      </c>
      <c r="J2696">
        <v>162</v>
      </c>
      <c r="K2696">
        <v>81</v>
      </c>
      <c r="L2696">
        <v>88</v>
      </c>
      <c r="M2696">
        <v>74</v>
      </c>
      <c r="N2696" t="s">
        <v>76</v>
      </c>
      <c r="O2696" t="s">
        <v>51</v>
      </c>
      <c r="P2696" t="s">
        <v>76</v>
      </c>
      <c r="Q2696" s="5">
        <f>IF(Teams[[#This Row],[LgWin]]="Y", 1,
IF(Teams[[#This Row],[LgWin]] = "N", 0, " "))</f>
        <v>1</v>
      </c>
      <c r="R2696" t="s">
        <v>51</v>
      </c>
      <c r="S2696" s="5">
        <f>IF(Teams[[#This Row],[WSWin]]="Y", 1,
IF(Teams[[#This Row],[WSWin]] = "N", 0, " "))</f>
        <v>0</v>
      </c>
      <c r="T2696">
        <v>726</v>
      </c>
      <c r="U2696">
        <v>5476</v>
      </c>
      <c r="V2696">
        <v>1467</v>
      </c>
      <c r="W2696">
        <v>279</v>
      </c>
      <c r="X2696">
        <v>39</v>
      </c>
      <c r="Y2696">
        <v>163</v>
      </c>
      <c r="Z2696">
        <v>511</v>
      </c>
      <c r="AA2696">
        <v>1103</v>
      </c>
      <c r="AB2696">
        <v>59</v>
      </c>
      <c r="AC2696">
        <v>23</v>
      </c>
      <c r="AD2696">
        <v>57</v>
      </c>
      <c r="AE2696">
        <v>39</v>
      </c>
      <c r="AF2696">
        <v>670</v>
      </c>
      <c r="AG2696">
        <v>596</v>
      </c>
      <c r="AH2696">
        <v>3.75</v>
      </c>
      <c r="AI2696">
        <v>9</v>
      </c>
      <c r="AJ2696">
        <v>8</v>
      </c>
      <c r="AK2696">
        <v>40</v>
      </c>
      <c r="AL2696">
        <v>4292</v>
      </c>
      <c r="AM2696">
        <v>1409</v>
      </c>
      <c r="AN2696">
        <v>151</v>
      </c>
      <c r="AO2696">
        <v>438</v>
      </c>
      <c r="AP2696">
        <v>1318</v>
      </c>
      <c r="AQ2696">
        <v>99</v>
      </c>
      <c r="AR2696">
        <v>127</v>
      </c>
      <c r="AS2696">
        <v>0.98299999999999998</v>
      </c>
      <c r="AT2696" t="s">
        <v>420</v>
      </c>
      <c r="AU2696" t="s">
        <v>610</v>
      </c>
      <c r="AV2696">
        <v>3028033</v>
      </c>
      <c r="AW2696">
        <v>104</v>
      </c>
      <c r="AX2696">
        <v>103</v>
      </c>
      <c r="AY2696" t="s">
        <v>419</v>
      </c>
      <c r="AZ2696" t="s">
        <v>419</v>
      </c>
      <c r="BA2696" t="s">
        <v>419</v>
      </c>
    </row>
    <row r="2697" spans="1:53" x14ac:dyDescent="0.55000000000000004">
      <c r="A2697">
        <v>2012</v>
      </c>
      <c r="B2697" s="5" t="b">
        <f>Teams[[#This Row],[yearID]]&gt;=1973</f>
        <v>1</v>
      </c>
      <c r="C2697" s="5" t="b">
        <f>Teams[[#This Row],[yearID]]&gt;=1903</f>
        <v>1</v>
      </c>
      <c r="D2697" t="s">
        <v>157</v>
      </c>
      <c r="E2697" t="s">
        <v>528</v>
      </c>
      <c r="F2697" t="s">
        <v>528</v>
      </c>
      <c r="G2697" s="5" t="str">
        <f>VLOOKUP(Teams[[#This Row],[franchID]],TeamsFranchises!$A$2:$D$121,2,FALSE)</f>
        <v>Houston Astros</v>
      </c>
      <c r="H2697" t="s">
        <v>591</v>
      </c>
      <c r="I2697">
        <v>6</v>
      </c>
      <c r="J2697">
        <v>162</v>
      </c>
      <c r="K2697">
        <v>81</v>
      </c>
      <c r="L2697">
        <v>55</v>
      </c>
      <c r="M2697">
        <v>107</v>
      </c>
      <c r="N2697" t="s">
        <v>51</v>
      </c>
      <c r="O2697" t="s">
        <v>51</v>
      </c>
      <c r="P2697" t="s">
        <v>51</v>
      </c>
      <c r="Q2697" s="5">
        <f>IF(Teams[[#This Row],[LgWin]]="Y", 1,
IF(Teams[[#This Row],[LgWin]] = "N", 0, " "))</f>
        <v>0</v>
      </c>
      <c r="R2697" t="s">
        <v>51</v>
      </c>
      <c r="S2697" s="5">
        <f>IF(Teams[[#This Row],[WSWin]]="Y", 1,
IF(Teams[[#This Row],[WSWin]] = "N", 0, " "))</f>
        <v>0</v>
      </c>
      <c r="T2697">
        <v>583</v>
      </c>
      <c r="U2697">
        <v>5407</v>
      </c>
      <c r="V2697">
        <v>1276</v>
      </c>
      <c r="W2697">
        <v>238</v>
      </c>
      <c r="X2697">
        <v>28</v>
      </c>
      <c r="Y2697">
        <v>146</v>
      </c>
      <c r="Z2697">
        <v>463</v>
      </c>
      <c r="AA2697">
        <v>1365</v>
      </c>
      <c r="AB2697">
        <v>105</v>
      </c>
      <c r="AC2697">
        <v>46</v>
      </c>
      <c r="AD2697">
        <v>58</v>
      </c>
      <c r="AE2697">
        <v>30</v>
      </c>
      <c r="AF2697">
        <v>794</v>
      </c>
      <c r="AG2697">
        <v>721</v>
      </c>
      <c r="AH2697">
        <v>4.5599999999999996</v>
      </c>
      <c r="AI2697">
        <v>3</v>
      </c>
      <c r="AJ2697">
        <v>11</v>
      </c>
      <c r="AK2697">
        <v>31</v>
      </c>
      <c r="AL2697">
        <v>4270</v>
      </c>
      <c r="AM2697">
        <v>1493</v>
      </c>
      <c r="AN2697">
        <v>173</v>
      </c>
      <c r="AO2697">
        <v>540</v>
      </c>
      <c r="AP2697">
        <v>1170</v>
      </c>
      <c r="AQ2697">
        <v>118</v>
      </c>
      <c r="AR2697">
        <v>132</v>
      </c>
      <c r="AS2697">
        <v>0.98099999999999998</v>
      </c>
      <c r="AT2697" t="s">
        <v>539</v>
      </c>
      <c r="AU2697" t="s">
        <v>616</v>
      </c>
      <c r="AV2697">
        <v>1607733</v>
      </c>
      <c r="AW2697">
        <v>99</v>
      </c>
      <c r="AX2697">
        <v>101</v>
      </c>
      <c r="AY2697" t="s">
        <v>528</v>
      </c>
      <c r="AZ2697" t="s">
        <v>528</v>
      </c>
      <c r="BA2697" t="s">
        <v>528</v>
      </c>
    </row>
    <row r="2698" spans="1:53" x14ac:dyDescent="0.55000000000000004">
      <c r="A2698">
        <v>2012</v>
      </c>
      <c r="B2698" s="5" t="b">
        <f>Teams[[#This Row],[yearID]]&gt;=1973</f>
        <v>1</v>
      </c>
      <c r="C2698" s="5" t="b">
        <f>Teams[[#This Row],[yearID]]&gt;=1903</f>
        <v>1</v>
      </c>
      <c r="D2698" t="s">
        <v>410</v>
      </c>
      <c r="E2698" t="s">
        <v>509</v>
      </c>
      <c r="F2698" t="s">
        <v>548</v>
      </c>
      <c r="G2698" s="5" t="str">
        <f>VLOOKUP(Teams[[#This Row],[franchID]],TeamsFranchises!$A$2:$D$121,2,FALSE)</f>
        <v>Kansas City Royals</v>
      </c>
      <c r="H2698" t="s">
        <v>591</v>
      </c>
      <c r="I2698">
        <v>3</v>
      </c>
      <c r="J2698">
        <v>162</v>
      </c>
      <c r="K2698">
        <v>81</v>
      </c>
      <c r="L2698">
        <v>72</v>
      </c>
      <c r="M2698">
        <v>90</v>
      </c>
      <c r="N2698" t="s">
        <v>51</v>
      </c>
      <c r="O2698" t="s">
        <v>51</v>
      </c>
      <c r="P2698" t="s">
        <v>51</v>
      </c>
      <c r="Q2698" s="5">
        <f>IF(Teams[[#This Row],[LgWin]]="Y", 1,
IF(Teams[[#This Row],[LgWin]] = "N", 0, " "))</f>
        <v>0</v>
      </c>
      <c r="R2698" t="s">
        <v>51</v>
      </c>
      <c r="S2698" s="5">
        <f>IF(Teams[[#This Row],[WSWin]]="Y", 1,
IF(Teams[[#This Row],[WSWin]] = "N", 0, " "))</f>
        <v>0</v>
      </c>
      <c r="T2698">
        <v>676</v>
      </c>
      <c r="U2698">
        <v>5636</v>
      </c>
      <c r="V2698">
        <v>1492</v>
      </c>
      <c r="W2698">
        <v>295</v>
      </c>
      <c r="X2698">
        <v>37</v>
      </c>
      <c r="Y2698">
        <v>131</v>
      </c>
      <c r="Z2698">
        <v>404</v>
      </c>
      <c r="AA2698">
        <v>1032</v>
      </c>
      <c r="AB2698">
        <v>132</v>
      </c>
      <c r="AC2698">
        <v>38</v>
      </c>
      <c r="AD2698">
        <v>42</v>
      </c>
      <c r="AE2698">
        <v>41</v>
      </c>
      <c r="AF2698">
        <v>746</v>
      </c>
      <c r="AG2698">
        <v>693</v>
      </c>
      <c r="AH2698">
        <v>4.3</v>
      </c>
      <c r="AI2698">
        <v>2</v>
      </c>
      <c r="AJ2698">
        <v>12</v>
      </c>
      <c r="AK2698">
        <v>44</v>
      </c>
      <c r="AL2698">
        <v>4354</v>
      </c>
      <c r="AM2698">
        <v>1504</v>
      </c>
      <c r="AN2698">
        <v>163</v>
      </c>
      <c r="AO2698">
        <v>542</v>
      </c>
      <c r="AP2698">
        <v>1177</v>
      </c>
      <c r="AQ2698">
        <v>113</v>
      </c>
      <c r="AR2698">
        <v>171</v>
      </c>
      <c r="AS2698">
        <v>0.98099999999999998</v>
      </c>
      <c r="AT2698" t="s">
        <v>549</v>
      </c>
      <c r="AU2698" t="s">
        <v>590</v>
      </c>
      <c r="AV2698">
        <v>1739859</v>
      </c>
      <c r="AW2698">
        <v>100</v>
      </c>
      <c r="AX2698">
        <v>100</v>
      </c>
      <c r="AY2698" t="s">
        <v>548</v>
      </c>
      <c r="AZ2698" t="s">
        <v>509</v>
      </c>
      <c r="BA2698" t="s">
        <v>509</v>
      </c>
    </row>
    <row r="2699" spans="1:53" x14ac:dyDescent="0.55000000000000004">
      <c r="A2699">
        <v>2012</v>
      </c>
      <c r="B2699" s="5" t="b">
        <f>Teams[[#This Row],[yearID]]&gt;=1973</f>
        <v>1</v>
      </c>
      <c r="C2699" s="5" t="b">
        <f>Teams[[#This Row],[yearID]]&gt;=1903</f>
        <v>1</v>
      </c>
      <c r="D2699" t="s">
        <v>410</v>
      </c>
      <c r="E2699" t="s">
        <v>519</v>
      </c>
      <c r="F2699" t="s">
        <v>520</v>
      </c>
      <c r="G2699" s="5" t="str">
        <f>VLOOKUP(Teams[[#This Row],[franchID]],TeamsFranchises!$A$2:$D$121,2,FALSE)</f>
        <v>Los Angeles Angels of Anaheim</v>
      </c>
      <c r="H2699" t="s">
        <v>8</v>
      </c>
      <c r="I2699">
        <v>3</v>
      </c>
      <c r="J2699">
        <v>162</v>
      </c>
      <c r="K2699">
        <v>81</v>
      </c>
      <c r="L2699">
        <v>89</v>
      </c>
      <c r="M2699">
        <v>73</v>
      </c>
      <c r="N2699" t="s">
        <v>51</v>
      </c>
      <c r="O2699" t="s">
        <v>51</v>
      </c>
      <c r="P2699" t="s">
        <v>51</v>
      </c>
      <c r="Q2699" s="5">
        <f>IF(Teams[[#This Row],[LgWin]]="Y", 1,
IF(Teams[[#This Row],[LgWin]] = "N", 0, " "))</f>
        <v>0</v>
      </c>
      <c r="R2699" t="s">
        <v>51</v>
      </c>
      <c r="S2699" s="5">
        <f>IF(Teams[[#This Row],[WSWin]]="Y", 1,
IF(Teams[[#This Row],[WSWin]] = "N", 0, " "))</f>
        <v>0</v>
      </c>
      <c r="T2699">
        <v>767</v>
      </c>
      <c r="U2699">
        <v>5536</v>
      </c>
      <c r="V2699">
        <v>1518</v>
      </c>
      <c r="W2699">
        <v>273</v>
      </c>
      <c r="X2699">
        <v>22</v>
      </c>
      <c r="Y2699">
        <v>187</v>
      </c>
      <c r="Z2699">
        <v>449</v>
      </c>
      <c r="AA2699">
        <v>1113</v>
      </c>
      <c r="AB2699">
        <v>134</v>
      </c>
      <c r="AC2699">
        <v>33</v>
      </c>
      <c r="AD2699">
        <v>47</v>
      </c>
      <c r="AE2699">
        <v>41</v>
      </c>
      <c r="AF2699">
        <v>699</v>
      </c>
      <c r="AG2699">
        <v>640</v>
      </c>
      <c r="AH2699">
        <v>4.0199999999999996</v>
      </c>
      <c r="AI2699">
        <v>6</v>
      </c>
      <c r="AJ2699">
        <v>16</v>
      </c>
      <c r="AK2699">
        <v>38</v>
      </c>
      <c r="AL2699">
        <v>4300</v>
      </c>
      <c r="AM2699">
        <v>1339</v>
      </c>
      <c r="AN2699">
        <v>186</v>
      </c>
      <c r="AO2699">
        <v>483</v>
      </c>
      <c r="AP2699">
        <v>1157</v>
      </c>
      <c r="AQ2699">
        <v>98</v>
      </c>
      <c r="AR2699">
        <v>141</v>
      </c>
      <c r="AS2699">
        <v>0.98399999999999999</v>
      </c>
      <c r="AT2699" t="s">
        <v>626</v>
      </c>
      <c r="AU2699" t="s">
        <v>644</v>
      </c>
      <c r="AV2699">
        <v>3061770</v>
      </c>
      <c r="AW2699">
        <v>92</v>
      </c>
      <c r="AX2699">
        <v>92</v>
      </c>
      <c r="AY2699" t="s">
        <v>519</v>
      </c>
      <c r="AZ2699" t="s">
        <v>520</v>
      </c>
      <c r="BA2699" t="s">
        <v>520</v>
      </c>
    </row>
    <row r="2700" spans="1:53" x14ac:dyDescent="0.55000000000000004">
      <c r="A2700">
        <v>2012</v>
      </c>
      <c r="B2700" s="5" t="b">
        <f>Teams[[#This Row],[yearID]]&gt;=1973</f>
        <v>1</v>
      </c>
      <c r="C2700" s="5" t="b">
        <f>Teams[[#This Row],[yearID]]&gt;=1903</f>
        <v>1</v>
      </c>
      <c r="D2700" t="s">
        <v>157</v>
      </c>
      <c r="E2700" t="s">
        <v>511</v>
      </c>
      <c r="F2700" t="s">
        <v>260</v>
      </c>
      <c r="G2700" s="5" t="str">
        <f>VLOOKUP(Teams[[#This Row],[franchID]],TeamsFranchises!$A$2:$D$121,2,FALSE)</f>
        <v>Los Angeles Dodgers</v>
      </c>
      <c r="H2700" t="s">
        <v>8</v>
      </c>
      <c r="I2700">
        <v>2</v>
      </c>
      <c r="J2700">
        <v>162</v>
      </c>
      <c r="K2700">
        <v>81</v>
      </c>
      <c r="L2700">
        <v>86</v>
      </c>
      <c r="M2700">
        <v>76</v>
      </c>
      <c r="N2700" t="s">
        <v>51</v>
      </c>
      <c r="O2700" t="s">
        <v>51</v>
      </c>
      <c r="P2700" t="s">
        <v>51</v>
      </c>
      <c r="Q2700" s="5">
        <f>IF(Teams[[#This Row],[LgWin]]="Y", 1,
IF(Teams[[#This Row],[LgWin]] = "N", 0, " "))</f>
        <v>0</v>
      </c>
      <c r="R2700" t="s">
        <v>51</v>
      </c>
      <c r="S2700" s="5">
        <f>IF(Teams[[#This Row],[WSWin]]="Y", 1,
IF(Teams[[#This Row],[WSWin]] = "N", 0, " "))</f>
        <v>0</v>
      </c>
      <c r="T2700">
        <v>637</v>
      </c>
      <c r="U2700">
        <v>5438</v>
      </c>
      <c r="V2700">
        <v>1369</v>
      </c>
      <c r="W2700">
        <v>269</v>
      </c>
      <c r="X2700">
        <v>23</v>
      </c>
      <c r="Y2700">
        <v>116</v>
      </c>
      <c r="Z2700">
        <v>481</v>
      </c>
      <c r="AA2700">
        <v>1156</v>
      </c>
      <c r="AB2700">
        <v>104</v>
      </c>
      <c r="AC2700">
        <v>44</v>
      </c>
      <c r="AD2700">
        <v>52</v>
      </c>
      <c r="AE2700">
        <v>38</v>
      </c>
      <c r="AF2700">
        <v>597</v>
      </c>
      <c r="AG2700">
        <v>538</v>
      </c>
      <c r="AH2700">
        <v>3.34</v>
      </c>
      <c r="AI2700">
        <v>2</v>
      </c>
      <c r="AJ2700">
        <v>10</v>
      </c>
      <c r="AK2700">
        <v>40</v>
      </c>
      <c r="AL2700">
        <v>4349</v>
      </c>
      <c r="AM2700">
        <v>1277</v>
      </c>
      <c r="AN2700">
        <v>122</v>
      </c>
      <c r="AO2700">
        <v>539</v>
      </c>
      <c r="AP2700">
        <v>1276</v>
      </c>
      <c r="AQ2700">
        <v>98</v>
      </c>
      <c r="AR2700">
        <v>138</v>
      </c>
      <c r="AS2700">
        <v>0.98399999999999999</v>
      </c>
      <c r="AT2700" t="s">
        <v>512</v>
      </c>
      <c r="AU2700" t="s">
        <v>531</v>
      </c>
      <c r="AV2700">
        <v>3324246</v>
      </c>
      <c r="AW2700">
        <v>96</v>
      </c>
      <c r="AX2700">
        <v>96</v>
      </c>
      <c r="AY2700" t="s">
        <v>260</v>
      </c>
      <c r="AZ2700" t="s">
        <v>511</v>
      </c>
      <c r="BA2700" t="s">
        <v>511</v>
      </c>
    </row>
    <row r="2701" spans="1:53" x14ac:dyDescent="0.55000000000000004">
      <c r="A2701">
        <v>2012</v>
      </c>
      <c r="B2701" s="5" t="b">
        <f>Teams[[#This Row],[yearID]]&gt;=1973</f>
        <v>1</v>
      </c>
      <c r="C2701" s="5" t="b">
        <f>Teams[[#This Row],[yearID]]&gt;=1903</f>
        <v>1</v>
      </c>
      <c r="D2701" t="s">
        <v>157</v>
      </c>
      <c r="E2701" t="s">
        <v>645</v>
      </c>
      <c r="F2701" t="s">
        <v>587</v>
      </c>
      <c r="G2701" s="5" t="str">
        <f>VLOOKUP(Teams[[#This Row],[franchID]],TeamsFranchises!$A$2:$D$121,2,FALSE)</f>
        <v>Florida Marlins</v>
      </c>
      <c r="H2701" t="s">
        <v>37</v>
      </c>
      <c r="I2701">
        <v>5</v>
      </c>
      <c r="J2701">
        <v>162</v>
      </c>
      <c r="K2701">
        <v>81</v>
      </c>
      <c r="L2701">
        <v>69</v>
      </c>
      <c r="M2701">
        <v>93</v>
      </c>
      <c r="N2701" t="s">
        <v>51</v>
      </c>
      <c r="O2701" t="s">
        <v>51</v>
      </c>
      <c r="P2701" t="s">
        <v>51</v>
      </c>
      <c r="Q2701" s="5">
        <f>IF(Teams[[#This Row],[LgWin]]="Y", 1,
IF(Teams[[#This Row],[LgWin]] = "N", 0, " "))</f>
        <v>0</v>
      </c>
      <c r="R2701" t="s">
        <v>51</v>
      </c>
      <c r="S2701" s="5">
        <f>IF(Teams[[#This Row],[WSWin]]="Y", 1,
IF(Teams[[#This Row],[WSWin]] = "N", 0, " "))</f>
        <v>0</v>
      </c>
      <c r="T2701">
        <v>609</v>
      </c>
      <c r="U2701">
        <v>5437</v>
      </c>
      <c r="V2701">
        <v>1327</v>
      </c>
      <c r="W2701">
        <v>261</v>
      </c>
      <c r="X2701">
        <v>39</v>
      </c>
      <c r="Y2701">
        <v>137</v>
      </c>
      <c r="Z2701">
        <v>484</v>
      </c>
      <c r="AA2701">
        <v>1228</v>
      </c>
      <c r="AB2701">
        <v>149</v>
      </c>
      <c r="AC2701">
        <v>41</v>
      </c>
      <c r="AD2701">
        <v>35</v>
      </c>
      <c r="AE2701">
        <v>40</v>
      </c>
      <c r="AF2701">
        <v>724</v>
      </c>
      <c r="AG2701">
        <v>655</v>
      </c>
      <c r="AH2701">
        <v>4.09</v>
      </c>
      <c r="AI2701">
        <v>5</v>
      </c>
      <c r="AJ2701">
        <v>7</v>
      </c>
      <c r="AK2701">
        <v>38</v>
      </c>
      <c r="AL2701">
        <v>4322</v>
      </c>
      <c r="AM2701">
        <v>1448</v>
      </c>
      <c r="AN2701">
        <v>133</v>
      </c>
      <c r="AO2701">
        <v>495</v>
      </c>
      <c r="AP2701">
        <v>1113</v>
      </c>
      <c r="AQ2701">
        <v>103</v>
      </c>
      <c r="AR2701">
        <v>154</v>
      </c>
      <c r="AS2701">
        <v>0.98299999999999998</v>
      </c>
      <c r="AT2701" t="s">
        <v>646</v>
      </c>
      <c r="AU2701" t="s">
        <v>647</v>
      </c>
      <c r="AV2701">
        <v>2219444</v>
      </c>
      <c r="AW2701">
        <v>100</v>
      </c>
      <c r="AX2701">
        <v>100</v>
      </c>
      <c r="AY2701" t="s">
        <v>645</v>
      </c>
      <c r="AZ2701" t="s">
        <v>586</v>
      </c>
      <c r="BA2701" t="s">
        <v>645</v>
      </c>
    </row>
    <row r="2702" spans="1:53" x14ac:dyDescent="0.55000000000000004">
      <c r="A2702">
        <v>2012</v>
      </c>
      <c r="B2702" s="5" t="b">
        <f>Teams[[#This Row],[yearID]]&gt;=1973</f>
        <v>1</v>
      </c>
      <c r="C2702" s="5" t="b">
        <f>Teams[[#This Row],[yearID]]&gt;=1903</f>
        <v>1</v>
      </c>
      <c r="D2702" t="s">
        <v>157</v>
      </c>
      <c r="E2702" t="s">
        <v>282</v>
      </c>
      <c r="F2702" t="s">
        <v>282</v>
      </c>
      <c r="G2702" s="5" t="str">
        <f>VLOOKUP(Teams[[#This Row],[franchID]],TeamsFranchises!$A$2:$D$121,2,FALSE)</f>
        <v>Milwaukee Brewers</v>
      </c>
      <c r="H2702" t="s">
        <v>591</v>
      </c>
      <c r="I2702">
        <v>3</v>
      </c>
      <c r="J2702">
        <v>162</v>
      </c>
      <c r="K2702">
        <v>81</v>
      </c>
      <c r="L2702">
        <v>83</v>
      </c>
      <c r="M2702">
        <v>79</v>
      </c>
      <c r="N2702" t="s">
        <v>51</v>
      </c>
      <c r="O2702" t="s">
        <v>51</v>
      </c>
      <c r="P2702" t="s">
        <v>51</v>
      </c>
      <c r="Q2702" s="5">
        <f>IF(Teams[[#This Row],[LgWin]]="Y", 1,
IF(Teams[[#This Row],[LgWin]] = "N", 0, " "))</f>
        <v>0</v>
      </c>
      <c r="R2702" t="s">
        <v>51</v>
      </c>
      <c r="S2702" s="5">
        <f>IF(Teams[[#This Row],[WSWin]]="Y", 1,
IF(Teams[[#This Row],[WSWin]] = "N", 0, " "))</f>
        <v>0</v>
      </c>
      <c r="T2702">
        <v>776</v>
      </c>
      <c r="U2702">
        <v>5557</v>
      </c>
      <c r="V2702">
        <v>1442</v>
      </c>
      <c r="W2702">
        <v>300</v>
      </c>
      <c r="X2702">
        <v>39</v>
      </c>
      <c r="Y2702">
        <v>202</v>
      </c>
      <c r="Z2702">
        <v>466</v>
      </c>
      <c r="AA2702">
        <v>1240</v>
      </c>
      <c r="AB2702">
        <v>158</v>
      </c>
      <c r="AC2702">
        <v>39</v>
      </c>
      <c r="AD2702">
        <v>90</v>
      </c>
      <c r="AE2702">
        <v>35</v>
      </c>
      <c r="AF2702">
        <v>733</v>
      </c>
      <c r="AG2702">
        <v>682</v>
      </c>
      <c r="AH2702">
        <v>4.22</v>
      </c>
      <c r="AI2702">
        <v>0</v>
      </c>
      <c r="AJ2702">
        <v>9</v>
      </c>
      <c r="AK2702">
        <v>44</v>
      </c>
      <c r="AL2702">
        <v>4361</v>
      </c>
      <c r="AM2702">
        <v>1458</v>
      </c>
      <c r="AN2702">
        <v>169</v>
      </c>
      <c r="AO2702">
        <v>525</v>
      </c>
      <c r="AP2702">
        <v>1402</v>
      </c>
      <c r="AQ2702">
        <v>99</v>
      </c>
      <c r="AR2702">
        <v>133</v>
      </c>
      <c r="AS2702">
        <v>0.98299999999999998</v>
      </c>
      <c r="AT2702" t="s">
        <v>281</v>
      </c>
      <c r="AU2702" t="s">
        <v>614</v>
      </c>
      <c r="AV2702">
        <v>2831385</v>
      </c>
      <c r="AW2702">
        <v>104</v>
      </c>
      <c r="AX2702">
        <v>104</v>
      </c>
      <c r="AY2702" t="s">
        <v>282</v>
      </c>
      <c r="AZ2702" t="s">
        <v>563</v>
      </c>
      <c r="BA2702" t="s">
        <v>282</v>
      </c>
    </row>
    <row r="2703" spans="1:53" x14ac:dyDescent="0.55000000000000004">
      <c r="A2703">
        <v>2012</v>
      </c>
      <c r="B2703" s="5" t="b">
        <f>Teams[[#This Row],[yearID]]&gt;=1973</f>
        <v>1</v>
      </c>
      <c r="C2703" s="5" t="b">
        <f>Teams[[#This Row],[yearID]]&gt;=1903</f>
        <v>1</v>
      </c>
      <c r="D2703" t="s">
        <v>410</v>
      </c>
      <c r="E2703" t="s">
        <v>426</v>
      </c>
      <c r="F2703" t="s">
        <v>426</v>
      </c>
      <c r="G2703" s="5" t="str">
        <f>VLOOKUP(Teams[[#This Row],[franchID]],TeamsFranchises!$A$2:$D$121,2,FALSE)</f>
        <v>Minnesota Twins</v>
      </c>
      <c r="H2703" t="s">
        <v>591</v>
      </c>
      <c r="I2703">
        <v>5</v>
      </c>
      <c r="J2703">
        <v>162</v>
      </c>
      <c r="K2703">
        <v>81</v>
      </c>
      <c r="L2703">
        <v>66</v>
      </c>
      <c r="M2703">
        <v>96</v>
      </c>
      <c r="N2703" t="s">
        <v>51</v>
      </c>
      <c r="O2703" t="s">
        <v>51</v>
      </c>
      <c r="P2703" t="s">
        <v>51</v>
      </c>
      <c r="Q2703" s="5">
        <f>IF(Teams[[#This Row],[LgWin]]="Y", 1,
IF(Teams[[#This Row],[LgWin]] = "N", 0, " "))</f>
        <v>0</v>
      </c>
      <c r="R2703" t="s">
        <v>51</v>
      </c>
      <c r="S2703" s="5">
        <f>IF(Teams[[#This Row],[WSWin]]="Y", 1,
IF(Teams[[#This Row],[WSWin]] = "N", 0, " "))</f>
        <v>0</v>
      </c>
      <c r="T2703">
        <v>701</v>
      </c>
      <c r="U2703">
        <v>5562</v>
      </c>
      <c r="V2703">
        <v>1448</v>
      </c>
      <c r="W2703">
        <v>270</v>
      </c>
      <c r="X2703">
        <v>30</v>
      </c>
      <c r="Y2703">
        <v>131</v>
      </c>
      <c r="Z2703">
        <v>505</v>
      </c>
      <c r="AA2703">
        <v>1069</v>
      </c>
      <c r="AB2703">
        <v>135</v>
      </c>
      <c r="AC2703">
        <v>37</v>
      </c>
      <c r="AD2703">
        <v>53</v>
      </c>
      <c r="AE2703">
        <v>56</v>
      </c>
      <c r="AF2703">
        <v>832</v>
      </c>
      <c r="AG2703">
        <v>762</v>
      </c>
      <c r="AH2703">
        <v>4.7699999999999996</v>
      </c>
      <c r="AI2703">
        <v>3</v>
      </c>
      <c r="AJ2703">
        <v>6</v>
      </c>
      <c r="AK2703">
        <v>35</v>
      </c>
      <c r="AL2703">
        <v>4316</v>
      </c>
      <c r="AM2703">
        <v>1536</v>
      </c>
      <c r="AN2703">
        <v>198</v>
      </c>
      <c r="AO2703">
        <v>465</v>
      </c>
      <c r="AP2703">
        <v>943</v>
      </c>
      <c r="AQ2703">
        <v>107</v>
      </c>
      <c r="AR2703">
        <v>188</v>
      </c>
      <c r="AS2703">
        <v>0.98299999999999998</v>
      </c>
      <c r="AT2703" t="s">
        <v>523</v>
      </c>
      <c r="AU2703" t="s">
        <v>641</v>
      </c>
      <c r="AV2703">
        <v>2776354</v>
      </c>
      <c r="AW2703">
        <v>97</v>
      </c>
      <c r="AX2703">
        <v>99</v>
      </c>
      <c r="AY2703" t="s">
        <v>426</v>
      </c>
      <c r="AZ2703" t="s">
        <v>426</v>
      </c>
      <c r="BA2703" t="s">
        <v>426</v>
      </c>
    </row>
    <row r="2704" spans="1:53" x14ac:dyDescent="0.55000000000000004">
      <c r="A2704">
        <v>2012</v>
      </c>
      <c r="B2704" s="5" t="b">
        <f>Teams[[#This Row],[yearID]]&gt;=1973</f>
        <v>1</v>
      </c>
      <c r="C2704" s="5" t="b">
        <f>Teams[[#This Row],[yearID]]&gt;=1903</f>
        <v>1</v>
      </c>
      <c r="D2704" t="s">
        <v>410</v>
      </c>
      <c r="E2704" t="s">
        <v>436</v>
      </c>
      <c r="F2704" t="s">
        <v>412</v>
      </c>
      <c r="G2704" s="5" t="str">
        <f>VLOOKUP(Teams[[#This Row],[franchID]],TeamsFranchises!$A$2:$D$121,2,FALSE)</f>
        <v>New York Yankees</v>
      </c>
      <c r="H2704" t="s">
        <v>37</v>
      </c>
      <c r="I2704">
        <v>1</v>
      </c>
      <c r="J2704">
        <v>162</v>
      </c>
      <c r="K2704">
        <v>81</v>
      </c>
      <c r="L2704">
        <v>95</v>
      </c>
      <c r="M2704">
        <v>67</v>
      </c>
      <c r="N2704" t="s">
        <v>76</v>
      </c>
      <c r="O2704" t="s">
        <v>51</v>
      </c>
      <c r="P2704" t="s">
        <v>51</v>
      </c>
      <c r="Q2704" s="5">
        <f>IF(Teams[[#This Row],[LgWin]]="Y", 1,
IF(Teams[[#This Row],[LgWin]] = "N", 0, " "))</f>
        <v>0</v>
      </c>
      <c r="R2704" t="s">
        <v>51</v>
      </c>
      <c r="S2704" s="5">
        <f>IF(Teams[[#This Row],[WSWin]]="Y", 1,
IF(Teams[[#This Row],[WSWin]] = "N", 0, " "))</f>
        <v>0</v>
      </c>
      <c r="T2704">
        <v>804</v>
      </c>
      <c r="U2704">
        <v>5524</v>
      </c>
      <c r="V2704">
        <v>1462</v>
      </c>
      <c r="W2704">
        <v>280</v>
      </c>
      <c r="X2704">
        <v>13</v>
      </c>
      <c r="Y2704">
        <v>245</v>
      </c>
      <c r="Z2704">
        <v>565</v>
      </c>
      <c r="AA2704">
        <v>1176</v>
      </c>
      <c r="AB2704">
        <v>93</v>
      </c>
      <c r="AC2704">
        <v>27</v>
      </c>
      <c r="AD2704">
        <v>62</v>
      </c>
      <c r="AE2704">
        <v>49</v>
      </c>
      <c r="AF2704">
        <v>668</v>
      </c>
      <c r="AG2704">
        <v>617</v>
      </c>
      <c r="AH2704">
        <v>3.84</v>
      </c>
      <c r="AI2704">
        <v>6</v>
      </c>
      <c r="AJ2704">
        <v>9</v>
      </c>
      <c r="AK2704">
        <v>51</v>
      </c>
      <c r="AL2704">
        <v>4336</v>
      </c>
      <c r="AM2704">
        <v>1401</v>
      </c>
      <c r="AN2704">
        <v>190</v>
      </c>
      <c r="AO2704">
        <v>431</v>
      </c>
      <c r="AP2704">
        <v>1318</v>
      </c>
      <c r="AQ2704">
        <v>75</v>
      </c>
      <c r="AR2704">
        <v>135</v>
      </c>
      <c r="AS2704">
        <v>0.98699999999999999</v>
      </c>
      <c r="AT2704" t="s">
        <v>459</v>
      </c>
      <c r="AU2704" t="s">
        <v>638</v>
      </c>
      <c r="AV2704">
        <v>3542406</v>
      </c>
      <c r="AW2704">
        <v>103</v>
      </c>
      <c r="AX2704">
        <v>102</v>
      </c>
      <c r="AY2704" t="s">
        <v>412</v>
      </c>
      <c r="AZ2704" t="s">
        <v>436</v>
      </c>
      <c r="BA2704" t="s">
        <v>436</v>
      </c>
    </row>
    <row r="2705" spans="1:53" x14ac:dyDescent="0.55000000000000004">
      <c r="A2705">
        <v>2012</v>
      </c>
      <c r="B2705" s="5" t="b">
        <f>Teams[[#This Row],[yearID]]&gt;=1973</f>
        <v>1</v>
      </c>
      <c r="C2705" s="5" t="b">
        <f>Teams[[#This Row],[yearID]]&gt;=1903</f>
        <v>1</v>
      </c>
      <c r="D2705" t="s">
        <v>157</v>
      </c>
      <c r="E2705" t="s">
        <v>532</v>
      </c>
      <c r="F2705" t="s">
        <v>533</v>
      </c>
      <c r="G2705" s="5" t="str">
        <f>VLOOKUP(Teams[[#This Row],[franchID]],TeamsFranchises!$A$2:$D$121,2,FALSE)</f>
        <v>New York Mets</v>
      </c>
      <c r="H2705" t="s">
        <v>37</v>
      </c>
      <c r="I2705">
        <v>4</v>
      </c>
      <c r="J2705">
        <v>162</v>
      </c>
      <c r="K2705">
        <v>81</v>
      </c>
      <c r="L2705">
        <v>74</v>
      </c>
      <c r="M2705">
        <v>88</v>
      </c>
      <c r="N2705" t="s">
        <v>51</v>
      </c>
      <c r="O2705" t="s">
        <v>51</v>
      </c>
      <c r="P2705" t="s">
        <v>51</v>
      </c>
      <c r="Q2705" s="5">
        <f>IF(Teams[[#This Row],[LgWin]]="Y", 1,
IF(Teams[[#This Row],[LgWin]] = "N", 0, " "))</f>
        <v>0</v>
      </c>
      <c r="R2705" t="s">
        <v>51</v>
      </c>
      <c r="S2705" s="5">
        <f>IF(Teams[[#This Row],[WSWin]]="Y", 1,
IF(Teams[[#This Row],[WSWin]] = "N", 0, " "))</f>
        <v>0</v>
      </c>
      <c r="T2705">
        <v>650</v>
      </c>
      <c r="U2705">
        <v>5450</v>
      </c>
      <c r="V2705">
        <v>1357</v>
      </c>
      <c r="W2705">
        <v>286</v>
      </c>
      <c r="X2705">
        <v>21</v>
      </c>
      <c r="Y2705">
        <v>139</v>
      </c>
      <c r="Z2705">
        <v>503</v>
      </c>
      <c r="AA2705">
        <v>1250</v>
      </c>
      <c r="AB2705">
        <v>79</v>
      </c>
      <c r="AC2705">
        <v>38</v>
      </c>
      <c r="AD2705">
        <v>42</v>
      </c>
      <c r="AE2705">
        <v>30</v>
      </c>
      <c r="AF2705">
        <v>709</v>
      </c>
      <c r="AG2705">
        <v>651</v>
      </c>
      <c r="AH2705">
        <v>4.09</v>
      </c>
      <c r="AI2705">
        <v>7</v>
      </c>
      <c r="AJ2705">
        <v>13</v>
      </c>
      <c r="AK2705">
        <v>36</v>
      </c>
      <c r="AL2705">
        <v>4302</v>
      </c>
      <c r="AM2705">
        <v>1368</v>
      </c>
      <c r="AN2705">
        <v>161</v>
      </c>
      <c r="AO2705">
        <v>488</v>
      </c>
      <c r="AP2705">
        <v>1240</v>
      </c>
      <c r="AQ2705">
        <v>101</v>
      </c>
      <c r="AR2705">
        <v>135</v>
      </c>
      <c r="AS2705">
        <v>0.98299999999999998</v>
      </c>
      <c r="AT2705" t="s">
        <v>534</v>
      </c>
      <c r="AU2705" t="s">
        <v>639</v>
      </c>
      <c r="AV2705">
        <v>2242803</v>
      </c>
      <c r="AW2705">
        <v>96</v>
      </c>
      <c r="AX2705">
        <v>97</v>
      </c>
      <c r="AY2705" t="s">
        <v>533</v>
      </c>
      <c r="AZ2705" t="s">
        <v>532</v>
      </c>
      <c r="BA2705" t="s">
        <v>532</v>
      </c>
    </row>
    <row r="2706" spans="1:53" x14ac:dyDescent="0.55000000000000004">
      <c r="A2706">
        <v>2012</v>
      </c>
      <c r="B2706" s="5" t="b">
        <f>Teams[[#This Row],[yearID]]&gt;=1973</f>
        <v>1</v>
      </c>
      <c r="C2706" s="5" t="b">
        <f>Teams[[#This Row],[yearID]]&gt;=1903</f>
        <v>1</v>
      </c>
      <c r="D2706" t="s">
        <v>410</v>
      </c>
      <c r="E2706" t="s">
        <v>423</v>
      </c>
      <c r="F2706" t="s">
        <v>423</v>
      </c>
      <c r="G2706" s="5" t="str">
        <f>VLOOKUP(Teams[[#This Row],[franchID]],TeamsFranchises!$A$2:$D$121,2,FALSE)</f>
        <v>Oakland Athletics</v>
      </c>
      <c r="H2706" t="s">
        <v>8</v>
      </c>
      <c r="I2706">
        <v>1</v>
      </c>
      <c r="J2706">
        <v>162</v>
      </c>
      <c r="K2706">
        <v>81</v>
      </c>
      <c r="L2706">
        <v>94</v>
      </c>
      <c r="M2706">
        <v>68</v>
      </c>
      <c r="N2706" t="s">
        <v>76</v>
      </c>
      <c r="O2706" t="s">
        <v>51</v>
      </c>
      <c r="P2706" t="s">
        <v>51</v>
      </c>
      <c r="Q2706" s="5">
        <f>IF(Teams[[#This Row],[LgWin]]="Y", 1,
IF(Teams[[#This Row],[LgWin]] = "N", 0, " "))</f>
        <v>0</v>
      </c>
      <c r="R2706" t="s">
        <v>51</v>
      </c>
      <c r="S2706" s="5">
        <f>IF(Teams[[#This Row],[WSWin]]="Y", 1,
IF(Teams[[#This Row],[WSWin]] = "N", 0, " "))</f>
        <v>0</v>
      </c>
      <c r="T2706">
        <v>713</v>
      </c>
      <c r="U2706">
        <v>5527</v>
      </c>
      <c r="V2706">
        <v>1315</v>
      </c>
      <c r="W2706">
        <v>267</v>
      </c>
      <c r="X2706">
        <v>32</v>
      </c>
      <c r="Y2706">
        <v>195</v>
      </c>
      <c r="Z2706">
        <v>550</v>
      </c>
      <c r="AA2706">
        <v>1387</v>
      </c>
      <c r="AB2706">
        <v>122</v>
      </c>
      <c r="AC2706">
        <v>32</v>
      </c>
      <c r="AD2706">
        <v>45</v>
      </c>
      <c r="AE2706">
        <v>34</v>
      </c>
      <c r="AF2706">
        <v>614</v>
      </c>
      <c r="AG2706">
        <v>569</v>
      </c>
      <c r="AH2706">
        <v>3.48</v>
      </c>
      <c r="AI2706">
        <v>1</v>
      </c>
      <c r="AJ2706">
        <v>13</v>
      </c>
      <c r="AK2706">
        <v>47</v>
      </c>
      <c r="AL2706">
        <v>4410</v>
      </c>
      <c r="AM2706">
        <v>1360</v>
      </c>
      <c r="AN2706">
        <v>147</v>
      </c>
      <c r="AO2706">
        <v>462</v>
      </c>
      <c r="AP2706">
        <v>1136</v>
      </c>
      <c r="AQ2706">
        <v>111</v>
      </c>
      <c r="AR2706">
        <v>135</v>
      </c>
      <c r="AS2706">
        <v>0.98199999999999998</v>
      </c>
      <c r="AT2706" t="s">
        <v>546</v>
      </c>
      <c r="AU2706" t="s">
        <v>648</v>
      </c>
      <c r="AV2706">
        <v>1679013</v>
      </c>
      <c r="AW2706">
        <v>97</v>
      </c>
      <c r="AX2706">
        <v>97</v>
      </c>
      <c r="AY2706" t="s">
        <v>423</v>
      </c>
      <c r="AZ2706" t="s">
        <v>423</v>
      </c>
      <c r="BA2706" t="s">
        <v>423</v>
      </c>
    </row>
    <row r="2707" spans="1:53" x14ac:dyDescent="0.55000000000000004">
      <c r="A2707">
        <v>2012</v>
      </c>
      <c r="B2707" s="5" t="b">
        <f>Teams[[#This Row],[yearID]]&gt;=1973</f>
        <v>1</v>
      </c>
      <c r="C2707" s="5" t="b">
        <f>Teams[[#This Row],[yearID]]&gt;=1903</f>
        <v>1</v>
      </c>
      <c r="D2707" t="s">
        <v>157</v>
      </c>
      <c r="E2707" t="s">
        <v>122</v>
      </c>
      <c r="F2707" t="s">
        <v>122</v>
      </c>
      <c r="G2707" s="5" t="str">
        <f>VLOOKUP(Teams[[#This Row],[franchID]],TeamsFranchises!$A$2:$D$121,2,FALSE)</f>
        <v>Philadelphia Phillies</v>
      </c>
      <c r="H2707" t="s">
        <v>37</v>
      </c>
      <c r="I2707">
        <v>3</v>
      </c>
      <c r="J2707">
        <v>162</v>
      </c>
      <c r="K2707">
        <v>81</v>
      </c>
      <c r="L2707">
        <v>81</v>
      </c>
      <c r="M2707">
        <v>81</v>
      </c>
      <c r="N2707" t="s">
        <v>51</v>
      </c>
      <c r="O2707" t="s">
        <v>51</v>
      </c>
      <c r="P2707" t="s">
        <v>51</v>
      </c>
      <c r="Q2707" s="5">
        <f>IF(Teams[[#This Row],[LgWin]]="Y", 1,
IF(Teams[[#This Row],[LgWin]] = "N", 0, " "))</f>
        <v>0</v>
      </c>
      <c r="R2707" t="s">
        <v>51</v>
      </c>
      <c r="S2707" s="5">
        <f>IF(Teams[[#This Row],[WSWin]]="Y", 1,
IF(Teams[[#This Row],[WSWin]] = "N", 0, " "))</f>
        <v>0</v>
      </c>
      <c r="T2707">
        <v>684</v>
      </c>
      <c r="U2707">
        <v>5544</v>
      </c>
      <c r="V2707">
        <v>1414</v>
      </c>
      <c r="W2707">
        <v>271</v>
      </c>
      <c r="X2707">
        <v>28</v>
      </c>
      <c r="Y2707">
        <v>158</v>
      </c>
      <c r="Z2707">
        <v>454</v>
      </c>
      <c r="AA2707">
        <v>1094</v>
      </c>
      <c r="AB2707">
        <v>116</v>
      </c>
      <c r="AC2707">
        <v>23</v>
      </c>
      <c r="AD2707">
        <v>63</v>
      </c>
      <c r="AE2707">
        <v>39</v>
      </c>
      <c r="AF2707">
        <v>680</v>
      </c>
      <c r="AG2707">
        <v>618</v>
      </c>
      <c r="AH2707">
        <v>3.83</v>
      </c>
      <c r="AI2707">
        <v>5</v>
      </c>
      <c r="AJ2707">
        <v>11</v>
      </c>
      <c r="AK2707">
        <v>42</v>
      </c>
      <c r="AL2707">
        <v>4354</v>
      </c>
      <c r="AM2707">
        <v>1387</v>
      </c>
      <c r="AN2707">
        <v>178</v>
      </c>
      <c r="AO2707">
        <v>409</v>
      </c>
      <c r="AP2707">
        <v>1385</v>
      </c>
      <c r="AQ2707">
        <v>101</v>
      </c>
      <c r="AR2707">
        <v>118</v>
      </c>
      <c r="AS2707">
        <v>0.98299999999999998</v>
      </c>
      <c r="AT2707" t="s">
        <v>358</v>
      </c>
      <c r="AU2707" t="s">
        <v>622</v>
      </c>
      <c r="AV2707">
        <v>3565718</v>
      </c>
      <c r="AW2707">
        <v>102</v>
      </c>
      <c r="AX2707">
        <v>101</v>
      </c>
      <c r="AY2707" t="s">
        <v>122</v>
      </c>
      <c r="AZ2707" t="s">
        <v>122</v>
      </c>
      <c r="BA2707" t="s">
        <v>122</v>
      </c>
    </row>
    <row r="2708" spans="1:53" x14ac:dyDescent="0.55000000000000004">
      <c r="A2708">
        <v>2012</v>
      </c>
      <c r="B2708" s="5" t="b">
        <f>Teams[[#This Row],[yearID]]&gt;=1973</f>
        <v>1</v>
      </c>
      <c r="C2708" s="5" t="b">
        <f>Teams[[#This Row],[yearID]]&gt;=1903</f>
        <v>1</v>
      </c>
      <c r="D2708" t="s">
        <v>157</v>
      </c>
      <c r="E2708" t="s">
        <v>229</v>
      </c>
      <c r="F2708" t="s">
        <v>229</v>
      </c>
      <c r="G2708" s="5" t="str">
        <f>VLOOKUP(Teams[[#This Row],[franchID]],TeamsFranchises!$A$2:$D$121,2,FALSE)</f>
        <v>Pittsburgh Pirates</v>
      </c>
      <c r="H2708" t="s">
        <v>591</v>
      </c>
      <c r="I2708">
        <v>4</v>
      </c>
      <c r="J2708">
        <v>162</v>
      </c>
      <c r="K2708">
        <v>81</v>
      </c>
      <c r="L2708">
        <v>79</v>
      </c>
      <c r="M2708">
        <v>83</v>
      </c>
      <c r="N2708" t="s">
        <v>51</v>
      </c>
      <c r="O2708" t="s">
        <v>51</v>
      </c>
      <c r="P2708" t="s">
        <v>51</v>
      </c>
      <c r="Q2708" s="5">
        <f>IF(Teams[[#This Row],[LgWin]]="Y", 1,
IF(Teams[[#This Row],[LgWin]] = "N", 0, " "))</f>
        <v>0</v>
      </c>
      <c r="R2708" t="s">
        <v>51</v>
      </c>
      <c r="S2708" s="5">
        <f>IF(Teams[[#This Row],[WSWin]]="Y", 1,
IF(Teams[[#This Row],[WSWin]] = "N", 0, " "))</f>
        <v>0</v>
      </c>
      <c r="T2708">
        <v>651</v>
      </c>
      <c r="U2708">
        <v>5412</v>
      </c>
      <c r="V2708">
        <v>1313</v>
      </c>
      <c r="W2708">
        <v>241</v>
      </c>
      <c r="X2708">
        <v>37</v>
      </c>
      <c r="Y2708">
        <v>170</v>
      </c>
      <c r="Z2708">
        <v>444</v>
      </c>
      <c r="AA2708">
        <v>1354</v>
      </c>
      <c r="AB2708">
        <v>73</v>
      </c>
      <c r="AC2708">
        <v>52</v>
      </c>
      <c r="AD2708">
        <v>51</v>
      </c>
      <c r="AE2708">
        <v>45</v>
      </c>
      <c r="AF2708">
        <v>674</v>
      </c>
      <c r="AG2708">
        <v>615</v>
      </c>
      <c r="AH2708">
        <v>3.86</v>
      </c>
      <c r="AI2708">
        <v>2</v>
      </c>
      <c r="AJ2708">
        <v>10</v>
      </c>
      <c r="AK2708">
        <v>45</v>
      </c>
      <c r="AL2708">
        <v>4300</v>
      </c>
      <c r="AM2708">
        <v>1357</v>
      </c>
      <c r="AN2708">
        <v>153</v>
      </c>
      <c r="AO2708">
        <v>490</v>
      </c>
      <c r="AP2708">
        <v>1192</v>
      </c>
      <c r="AQ2708">
        <v>112</v>
      </c>
      <c r="AR2708">
        <v>126</v>
      </c>
      <c r="AS2708">
        <v>0.98199999999999998</v>
      </c>
      <c r="AT2708" t="s">
        <v>390</v>
      </c>
      <c r="AU2708" t="s">
        <v>615</v>
      </c>
      <c r="AV2708">
        <v>2091918</v>
      </c>
      <c r="AW2708">
        <v>93</v>
      </c>
      <c r="AX2708">
        <v>94</v>
      </c>
      <c r="AY2708" t="s">
        <v>229</v>
      </c>
      <c r="AZ2708" t="s">
        <v>229</v>
      </c>
      <c r="BA2708" t="s">
        <v>229</v>
      </c>
    </row>
    <row r="2709" spans="1:53" x14ac:dyDescent="0.55000000000000004">
      <c r="A2709">
        <v>2012</v>
      </c>
      <c r="B2709" s="5" t="b">
        <f>Teams[[#This Row],[yearID]]&gt;=1973</f>
        <v>1</v>
      </c>
      <c r="C2709" s="5" t="b">
        <f>Teams[[#This Row],[yearID]]&gt;=1903</f>
        <v>1</v>
      </c>
      <c r="D2709" t="s">
        <v>157</v>
      </c>
      <c r="E2709" t="s">
        <v>554</v>
      </c>
      <c r="F2709" t="s">
        <v>555</v>
      </c>
      <c r="G2709" s="5" t="str">
        <f>VLOOKUP(Teams[[#This Row],[franchID]],TeamsFranchises!$A$2:$D$121,2,FALSE)</f>
        <v>San Diego Padres</v>
      </c>
      <c r="H2709" t="s">
        <v>8</v>
      </c>
      <c r="I2709">
        <v>4</v>
      </c>
      <c r="J2709">
        <v>162</v>
      </c>
      <c r="K2709">
        <v>81</v>
      </c>
      <c r="L2709">
        <v>76</v>
      </c>
      <c r="M2709">
        <v>86</v>
      </c>
      <c r="N2709" t="s">
        <v>51</v>
      </c>
      <c r="O2709" t="s">
        <v>51</v>
      </c>
      <c r="P2709" t="s">
        <v>51</v>
      </c>
      <c r="Q2709" s="5">
        <f>IF(Teams[[#This Row],[LgWin]]="Y", 1,
IF(Teams[[#This Row],[LgWin]] = "N", 0, " "))</f>
        <v>0</v>
      </c>
      <c r="R2709" t="s">
        <v>51</v>
      </c>
      <c r="S2709" s="5">
        <f>IF(Teams[[#This Row],[WSWin]]="Y", 1,
IF(Teams[[#This Row],[WSWin]] = "N", 0, " "))</f>
        <v>0</v>
      </c>
      <c r="T2709">
        <v>651</v>
      </c>
      <c r="U2709">
        <v>5422</v>
      </c>
      <c r="V2709">
        <v>1339</v>
      </c>
      <c r="W2709">
        <v>272</v>
      </c>
      <c r="X2709">
        <v>43</v>
      </c>
      <c r="Y2709">
        <v>121</v>
      </c>
      <c r="Z2709">
        <v>539</v>
      </c>
      <c r="AA2709">
        <v>1238</v>
      </c>
      <c r="AB2709">
        <v>155</v>
      </c>
      <c r="AC2709">
        <v>46</v>
      </c>
      <c r="AD2709">
        <v>54</v>
      </c>
      <c r="AE2709">
        <v>34</v>
      </c>
      <c r="AF2709">
        <v>710</v>
      </c>
      <c r="AG2709">
        <v>640</v>
      </c>
      <c r="AH2709">
        <v>4.01</v>
      </c>
      <c r="AI2709">
        <v>4</v>
      </c>
      <c r="AJ2709">
        <v>11</v>
      </c>
      <c r="AK2709">
        <v>43</v>
      </c>
      <c r="AL2709">
        <v>4304</v>
      </c>
      <c r="AM2709">
        <v>1356</v>
      </c>
      <c r="AN2709">
        <v>162</v>
      </c>
      <c r="AO2709">
        <v>539</v>
      </c>
      <c r="AP2709">
        <v>1205</v>
      </c>
      <c r="AQ2709">
        <v>121</v>
      </c>
      <c r="AR2709">
        <v>97</v>
      </c>
      <c r="AS2709">
        <v>0.98</v>
      </c>
      <c r="AT2709" t="s">
        <v>556</v>
      </c>
      <c r="AU2709" t="s">
        <v>623</v>
      </c>
      <c r="AV2709">
        <v>2123721</v>
      </c>
      <c r="AW2709">
        <v>92</v>
      </c>
      <c r="AX2709">
        <v>92</v>
      </c>
      <c r="AY2709" t="s">
        <v>555</v>
      </c>
      <c r="AZ2709" t="s">
        <v>554</v>
      </c>
      <c r="BA2709" t="s">
        <v>554</v>
      </c>
    </row>
    <row r="2710" spans="1:53" x14ac:dyDescent="0.55000000000000004">
      <c r="A2710">
        <v>2012</v>
      </c>
      <c r="B2710" s="5" t="b">
        <f>Teams[[#This Row],[yearID]]&gt;=1973</f>
        <v>1</v>
      </c>
      <c r="C2710" s="5" t="b">
        <f>Teams[[#This Row],[yearID]]&gt;=1903</f>
        <v>1</v>
      </c>
      <c r="D2710" t="s">
        <v>410</v>
      </c>
      <c r="E2710" t="s">
        <v>573</v>
      </c>
      <c r="F2710" t="s">
        <v>573</v>
      </c>
      <c r="G2710" s="5" t="str">
        <f>VLOOKUP(Teams[[#This Row],[franchID]],TeamsFranchises!$A$2:$D$121,2,FALSE)</f>
        <v>Seattle Mariners</v>
      </c>
      <c r="H2710" t="s">
        <v>8</v>
      </c>
      <c r="I2710">
        <v>4</v>
      </c>
      <c r="J2710">
        <v>162</v>
      </c>
      <c r="K2710">
        <v>81</v>
      </c>
      <c r="L2710">
        <v>75</v>
      </c>
      <c r="M2710">
        <v>87</v>
      </c>
      <c r="N2710" t="s">
        <v>51</v>
      </c>
      <c r="O2710" t="s">
        <v>51</v>
      </c>
      <c r="P2710" t="s">
        <v>51</v>
      </c>
      <c r="Q2710" s="5">
        <f>IF(Teams[[#This Row],[LgWin]]="Y", 1,
IF(Teams[[#This Row],[LgWin]] = "N", 0, " "))</f>
        <v>0</v>
      </c>
      <c r="R2710" t="s">
        <v>51</v>
      </c>
      <c r="S2710" s="5">
        <f>IF(Teams[[#This Row],[WSWin]]="Y", 1,
IF(Teams[[#This Row],[WSWin]] = "N", 0, " "))</f>
        <v>0</v>
      </c>
      <c r="T2710">
        <v>619</v>
      </c>
      <c r="U2710">
        <v>5494</v>
      </c>
      <c r="V2710">
        <v>1285</v>
      </c>
      <c r="W2710">
        <v>241</v>
      </c>
      <c r="X2710">
        <v>27</v>
      </c>
      <c r="Y2710">
        <v>149</v>
      </c>
      <c r="Z2710">
        <v>466</v>
      </c>
      <c r="AA2710">
        <v>1259</v>
      </c>
      <c r="AB2710">
        <v>104</v>
      </c>
      <c r="AC2710">
        <v>35</v>
      </c>
      <c r="AD2710">
        <v>30</v>
      </c>
      <c r="AE2710">
        <v>35</v>
      </c>
      <c r="AF2710">
        <v>651</v>
      </c>
      <c r="AG2710">
        <v>608</v>
      </c>
      <c r="AH2710">
        <v>3.76</v>
      </c>
      <c r="AI2710">
        <v>8</v>
      </c>
      <c r="AJ2710">
        <v>11</v>
      </c>
      <c r="AK2710">
        <v>43</v>
      </c>
      <c r="AL2710">
        <v>4370</v>
      </c>
      <c r="AM2710">
        <v>1359</v>
      </c>
      <c r="AN2710">
        <v>166</v>
      </c>
      <c r="AO2710">
        <v>449</v>
      </c>
      <c r="AP2710">
        <v>1166</v>
      </c>
      <c r="AQ2710">
        <v>72</v>
      </c>
      <c r="AR2710">
        <v>155</v>
      </c>
      <c r="AS2710">
        <v>0.98799999999999999</v>
      </c>
      <c r="AT2710" t="s">
        <v>574</v>
      </c>
      <c r="AU2710" t="s">
        <v>612</v>
      </c>
      <c r="AV2710">
        <v>1721920</v>
      </c>
      <c r="AW2710">
        <v>90</v>
      </c>
      <c r="AX2710">
        <v>91</v>
      </c>
      <c r="AY2710" t="s">
        <v>573</v>
      </c>
      <c r="AZ2710" t="s">
        <v>573</v>
      </c>
      <c r="BA2710" t="s">
        <v>573</v>
      </c>
    </row>
    <row r="2711" spans="1:53" x14ac:dyDescent="0.55000000000000004">
      <c r="A2711">
        <v>2012</v>
      </c>
      <c r="B2711" s="5" t="b">
        <f>Teams[[#This Row],[yearID]]&gt;=1973</f>
        <v>1</v>
      </c>
      <c r="C2711" s="5" t="b">
        <f>Teams[[#This Row],[yearID]]&gt;=1903</f>
        <v>1</v>
      </c>
      <c r="D2711" t="s">
        <v>157</v>
      </c>
      <c r="E2711" t="s">
        <v>514</v>
      </c>
      <c r="F2711" t="s">
        <v>243</v>
      </c>
      <c r="G2711" s="5" t="str">
        <f>VLOOKUP(Teams[[#This Row],[franchID]],TeamsFranchises!$A$2:$D$121,2,FALSE)</f>
        <v>San Francisco Giants</v>
      </c>
      <c r="H2711" t="s">
        <v>8</v>
      </c>
      <c r="I2711">
        <v>1</v>
      </c>
      <c r="J2711">
        <v>162</v>
      </c>
      <c r="K2711">
        <v>81</v>
      </c>
      <c r="L2711">
        <v>94</v>
      </c>
      <c r="M2711">
        <v>68</v>
      </c>
      <c r="N2711" t="s">
        <v>76</v>
      </c>
      <c r="O2711" t="s">
        <v>51</v>
      </c>
      <c r="P2711" t="s">
        <v>76</v>
      </c>
      <c r="Q2711" s="5">
        <f>IF(Teams[[#This Row],[LgWin]]="Y", 1,
IF(Teams[[#This Row],[LgWin]] = "N", 0, " "))</f>
        <v>1</v>
      </c>
      <c r="R2711" t="s">
        <v>76</v>
      </c>
      <c r="S2711" s="5">
        <f>IF(Teams[[#This Row],[WSWin]]="Y", 1,
IF(Teams[[#This Row],[WSWin]] = "N", 0, " "))</f>
        <v>1</v>
      </c>
      <c r="T2711">
        <v>718</v>
      </c>
      <c r="U2711">
        <v>5558</v>
      </c>
      <c r="V2711">
        <v>1495</v>
      </c>
      <c r="W2711">
        <v>287</v>
      </c>
      <c r="X2711">
        <v>57</v>
      </c>
      <c r="Y2711">
        <v>103</v>
      </c>
      <c r="Z2711">
        <v>483</v>
      </c>
      <c r="AA2711">
        <v>1097</v>
      </c>
      <c r="AB2711">
        <v>118</v>
      </c>
      <c r="AC2711">
        <v>39</v>
      </c>
      <c r="AD2711">
        <v>29</v>
      </c>
      <c r="AE2711">
        <v>61</v>
      </c>
      <c r="AF2711">
        <v>649</v>
      </c>
      <c r="AG2711">
        <v>593</v>
      </c>
      <c r="AH2711">
        <v>3.68</v>
      </c>
      <c r="AI2711">
        <v>5</v>
      </c>
      <c r="AJ2711">
        <v>14</v>
      </c>
      <c r="AK2711">
        <v>53</v>
      </c>
      <c r="AL2711">
        <v>4353</v>
      </c>
      <c r="AM2711">
        <v>1361</v>
      </c>
      <c r="AN2711">
        <v>142</v>
      </c>
      <c r="AO2711">
        <v>489</v>
      </c>
      <c r="AP2711">
        <v>1237</v>
      </c>
      <c r="AQ2711">
        <v>115</v>
      </c>
      <c r="AR2711">
        <v>134</v>
      </c>
      <c r="AS2711">
        <v>0.98099999999999998</v>
      </c>
      <c r="AT2711" t="s">
        <v>515</v>
      </c>
      <c r="AU2711" t="s">
        <v>632</v>
      </c>
      <c r="AV2711">
        <v>3377371</v>
      </c>
      <c r="AW2711">
        <v>88</v>
      </c>
      <c r="AX2711">
        <v>88</v>
      </c>
      <c r="AY2711" t="s">
        <v>243</v>
      </c>
      <c r="AZ2711" t="s">
        <v>514</v>
      </c>
      <c r="BA2711" t="s">
        <v>514</v>
      </c>
    </row>
    <row r="2712" spans="1:53" x14ac:dyDescent="0.55000000000000004">
      <c r="A2712">
        <v>2012</v>
      </c>
      <c r="B2712" s="5" t="b">
        <f>Teams[[#This Row],[yearID]]&gt;=1973</f>
        <v>1</v>
      </c>
      <c r="C2712" s="5" t="b">
        <f>Teams[[#This Row],[yearID]]&gt;=1903</f>
        <v>1</v>
      </c>
      <c r="D2712" t="s">
        <v>157</v>
      </c>
      <c r="E2712" t="s">
        <v>396</v>
      </c>
      <c r="F2712" t="s">
        <v>154</v>
      </c>
      <c r="G2712" s="5" t="str">
        <f>VLOOKUP(Teams[[#This Row],[franchID]],TeamsFranchises!$A$2:$D$121,2,FALSE)</f>
        <v>St. Louis Cardinals</v>
      </c>
      <c r="H2712" t="s">
        <v>591</v>
      </c>
      <c r="I2712">
        <v>2</v>
      </c>
      <c r="J2712">
        <v>162</v>
      </c>
      <c r="K2712">
        <v>81</v>
      </c>
      <c r="L2712">
        <v>88</v>
      </c>
      <c r="M2712">
        <v>74</v>
      </c>
      <c r="N2712" t="s">
        <v>51</v>
      </c>
      <c r="O2712" t="s">
        <v>76</v>
      </c>
      <c r="P2712" t="s">
        <v>51</v>
      </c>
      <c r="Q2712" s="5">
        <f>IF(Teams[[#This Row],[LgWin]]="Y", 1,
IF(Teams[[#This Row],[LgWin]] = "N", 0, " "))</f>
        <v>0</v>
      </c>
      <c r="R2712" t="s">
        <v>51</v>
      </c>
      <c r="S2712" s="5">
        <f>IF(Teams[[#This Row],[WSWin]]="Y", 1,
IF(Teams[[#This Row],[WSWin]] = "N", 0, " "))</f>
        <v>0</v>
      </c>
      <c r="T2712">
        <v>765</v>
      </c>
      <c r="U2712">
        <v>5622</v>
      </c>
      <c r="V2712">
        <v>1526</v>
      </c>
      <c r="W2712">
        <v>290</v>
      </c>
      <c r="X2712">
        <v>37</v>
      </c>
      <c r="Y2712">
        <v>159</v>
      </c>
      <c r="Z2712">
        <v>533</v>
      </c>
      <c r="AA2712">
        <v>1192</v>
      </c>
      <c r="AB2712">
        <v>91</v>
      </c>
      <c r="AC2712">
        <v>37</v>
      </c>
      <c r="AD2712">
        <v>53</v>
      </c>
      <c r="AE2712">
        <v>49</v>
      </c>
      <c r="AF2712">
        <v>648</v>
      </c>
      <c r="AG2712">
        <v>603</v>
      </c>
      <c r="AH2712">
        <v>3.71</v>
      </c>
      <c r="AI2712">
        <v>4</v>
      </c>
      <c r="AJ2712">
        <v>10</v>
      </c>
      <c r="AK2712">
        <v>42</v>
      </c>
      <c r="AL2712">
        <v>4388</v>
      </c>
      <c r="AM2712">
        <v>1420</v>
      </c>
      <c r="AN2712">
        <v>134</v>
      </c>
      <c r="AO2712">
        <v>436</v>
      </c>
      <c r="AP2712">
        <v>1218</v>
      </c>
      <c r="AQ2712">
        <v>107</v>
      </c>
      <c r="AR2712">
        <v>149</v>
      </c>
      <c r="AS2712">
        <v>0.98299999999999998</v>
      </c>
      <c r="AT2712" t="s">
        <v>409</v>
      </c>
      <c r="AU2712" t="s">
        <v>633</v>
      </c>
      <c r="AV2712">
        <v>3262109</v>
      </c>
      <c r="AW2712">
        <v>98</v>
      </c>
      <c r="AX2712">
        <v>97</v>
      </c>
      <c r="AY2712" t="s">
        <v>154</v>
      </c>
      <c r="AZ2712" t="s">
        <v>396</v>
      </c>
      <c r="BA2712" t="s">
        <v>396</v>
      </c>
    </row>
    <row r="2713" spans="1:53" x14ac:dyDescent="0.55000000000000004">
      <c r="A2713">
        <v>2012</v>
      </c>
      <c r="B2713" s="5" t="b">
        <f>Teams[[#This Row],[yearID]]&gt;=1973</f>
        <v>1</v>
      </c>
      <c r="C2713" s="5" t="b">
        <f>Teams[[#This Row],[yearID]]&gt;=1903</f>
        <v>1</v>
      </c>
      <c r="D2713" t="s">
        <v>410</v>
      </c>
      <c r="E2713" t="s">
        <v>604</v>
      </c>
      <c r="F2713" t="s">
        <v>605</v>
      </c>
      <c r="G2713" s="5" t="str">
        <f>VLOOKUP(Teams[[#This Row],[franchID]],TeamsFranchises!$A$2:$D$121,2,FALSE)</f>
        <v>Tampa Bay Rays</v>
      </c>
      <c r="H2713" t="s">
        <v>37</v>
      </c>
      <c r="I2713">
        <v>3</v>
      </c>
      <c r="J2713">
        <v>162</v>
      </c>
      <c r="K2713">
        <v>81</v>
      </c>
      <c r="L2713">
        <v>90</v>
      </c>
      <c r="M2713">
        <v>72</v>
      </c>
      <c r="N2713" t="s">
        <v>51</v>
      </c>
      <c r="O2713" t="s">
        <v>51</v>
      </c>
      <c r="P2713" t="s">
        <v>51</v>
      </c>
      <c r="Q2713" s="5">
        <f>IF(Teams[[#This Row],[LgWin]]="Y", 1,
IF(Teams[[#This Row],[LgWin]] = "N", 0, " "))</f>
        <v>0</v>
      </c>
      <c r="R2713" t="s">
        <v>51</v>
      </c>
      <c r="S2713" s="5">
        <f>IF(Teams[[#This Row],[WSWin]]="Y", 1,
IF(Teams[[#This Row],[WSWin]] = "N", 0, " "))</f>
        <v>0</v>
      </c>
      <c r="T2713">
        <v>697</v>
      </c>
      <c r="U2713">
        <v>5398</v>
      </c>
      <c r="V2713">
        <v>1293</v>
      </c>
      <c r="W2713">
        <v>250</v>
      </c>
      <c r="X2713">
        <v>30</v>
      </c>
      <c r="Y2713">
        <v>175</v>
      </c>
      <c r="Z2713">
        <v>571</v>
      </c>
      <c r="AA2713">
        <v>1323</v>
      </c>
      <c r="AB2713">
        <v>134</v>
      </c>
      <c r="AC2713">
        <v>44</v>
      </c>
      <c r="AD2713">
        <v>58</v>
      </c>
      <c r="AE2713">
        <v>42</v>
      </c>
      <c r="AF2713">
        <v>577</v>
      </c>
      <c r="AG2713">
        <v>518</v>
      </c>
      <c r="AH2713">
        <v>3.19</v>
      </c>
      <c r="AI2713">
        <v>7</v>
      </c>
      <c r="AJ2713">
        <v>15</v>
      </c>
      <c r="AK2713">
        <v>50</v>
      </c>
      <c r="AL2713">
        <v>4379</v>
      </c>
      <c r="AM2713">
        <v>1233</v>
      </c>
      <c r="AN2713">
        <v>139</v>
      </c>
      <c r="AO2713">
        <v>469</v>
      </c>
      <c r="AP2713">
        <v>1383</v>
      </c>
      <c r="AQ2713">
        <v>114</v>
      </c>
      <c r="AR2713">
        <v>155</v>
      </c>
      <c r="AS2713">
        <v>0.98099999999999998</v>
      </c>
      <c r="AT2713" t="s">
        <v>635</v>
      </c>
      <c r="AU2713" t="s">
        <v>607</v>
      </c>
      <c r="AV2713">
        <v>1559681</v>
      </c>
      <c r="AW2713">
        <v>94</v>
      </c>
      <c r="AX2713">
        <v>93</v>
      </c>
      <c r="AY2713" t="s">
        <v>636</v>
      </c>
      <c r="AZ2713" t="s">
        <v>604</v>
      </c>
      <c r="BA2713" t="s">
        <v>604</v>
      </c>
    </row>
    <row r="2714" spans="1:53" x14ac:dyDescent="0.55000000000000004">
      <c r="A2714">
        <v>2012</v>
      </c>
      <c r="B2714" s="5" t="b">
        <f>Teams[[#This Row],[yearID]]&gt;=1973</f>
        <v>1</v>
      </c>
      <c r="C2714" s="5" t="b">
        <f>Teams[[#This Row],[yearID]]&gt;=1903</f>
        <v>1</v>
      </c>
      <c r="D2714" t="s">
        <v>410</v>
      </c>
      <c r="E2714" t="s">
        <v>526</v>
      </c>
      <c r="F2714" t="s">
        <v>526</v>
      </c>
      <c r="G2714" s="5" t="str">
        <f>VLOOKUP(Teams[[#This Row],[franchID]],TeamsFranchises!$A$2:$D$121,2,FALSE)</f>
        <v>Texas Rangers</v>
      </c>
      <c r="H2714" t="s">
        <v>8</v>
      </c>
      <c r="I2714">
        <v>2</v>
      </c>
      <c r="J2714">
        <v>162</v>
      </c>
      <c r="K2714">
        <v>81</v>
      </c>
      <c r="L2714">
        <v>93</v>
      </c>
      <c r="M2714">
        <v>69</v>
      </c>
      <c r="N2714" t="s">
        <v>51</v>
      </c>
      <c r="O2714" t="s">
        <v>76</v>
      </c>
      <c r="P2714" t="s">
        <v>51</v>
      </c>
      <c r="Q2714" s="5">
        <f>IF(Teams[[#This Row],[LgWin]]="Y", 1,
IF(Teams[[#This Row],[LgWin]] = "N", 0, " "))</f>
        <v>0</v>
      </c>
      <c r="R2714" t="s">
        <v>51</v>
      </c>
      <c r="S2714" s="5">
        <f>IF(Teams[[#This Row],[WSWin]]="Y", 1,
IF(Teams[[#This Row],[WSWin]] = "N", 0, " "))</f>
        <v>0</v>
      </c>
      <c r="T2714">
        <v>808</v>
      </c>
      <c r="U2714">
        <v>5590</v>
      </c>
      <c r="V2714">
        <v>1526</v>
      </c>
      <c r="W2714">
        <v>303</v>
      </c>
      <c r="X2714">
        <v>32</v>
      </c>
      <c r="Y2714">
        <v>200</v>
      </c>
      <c r="Z2714">
        <v>478</v>
      </c>
      <c r="AA2714">
        <v>1103</v>
      </c>
      <c r="AB2714">
        <v>91</v>
      </c>
      <c r="AC2714">
        <v>44</v>
      </c>
      <c r="AD2714">
        <v>57</v>
      </c>
      <c r="AE2714">
        <v>53</v>
      </c>
      <c r="AF2714">
        <v>707</v>
      </c>
      <c r="AG2714">
        <v>639</v>
      </c>
      <c r="AH2714">
        <v>3.99</v>
      </c>
      <c r="AI2714">
        <v>7</v>
      </c>
      <c r="AJ2714">
        <v>10</v>
      </c>
      <c r="AK2714">
        <v>43</v>
      </c>
      <c r="AL2714">
        <v>4326</v>
      </c>
      <c r="AM2714">
        <v>1378</v>
      </c>
      <c r="AN2714">
        <v>175</v>
      </c>
      <c r="AO2714">
        <v>446</v>
      </c>
      <c r="AP2714">
        <v>1286</v>
      </c>
      <c r="AQ2714">
        <v>85</v>
      </c>
      <c r="AR2714">
        <v>136</v>
      </c>
      <c r="AS2714">
        <v>0.98599999999999999</v>
      </c>
      <c r="AT2714" t="s">
        <v>568</v>
      </c>
      <c r="AU2714" t="s">
        <v>634</v>
      </c>
      <c r="AV2714">
        <v>3460280</v>
      </c>
      <c r="AW2714">
        <v>112</v>
      </c>
      <c r="AX2714">
        <v>111</v>
      </c>
      <c r="AY2714" t="s">
        <v>526</v>
      </c>
      <c r="AZ2714" t="s">
        <v>526</v>
      </c>
      <c r="BA2714" t="s">
        <v>526</v>
      </c>
    </row>
    <row r="2715" spans="1:53" x14ac:dyDescent="0.55000000000000004">
      <c r="A2715">
        <v>2012</v>
      </c>
      <c r="B2715" s="5" t="b">
        <f>Teams[[#This Row],[yearID]]&gt;=1973</f>
        <v>1</v>
      </c>
      <c r="C2715" s="5" t="b">
        <f>Teams[[#This Row],[yearID]]&gt;=1903</f>
        <v>1</v>
      </c>
      <c r="D2715" t="s">
        <v>410</v>
      </c>
      <c r="E2715" t="s">
        <v>576</v>
      </c>
      <c r="F2715" t="s">
        <v>576</v>
      </c>
      <c r="G2715" s="5" t="str">
        <f>VLOOKUP(Teams[[#This Row],[franchID]],TeamsFranchises!$A$2:$D$121,2,FALSE)</f>
        <v>Toronto Blue Jays</v>
      </c>
      <c r="H2715" t="s">
        <v>37</v>
      </c>
      <c r="I2715">
        <v>4</v>
      </c>
      <c r="J2715">
        <v>162</v>
      </c>
      <c r="K2715">
        <v>81</v>
      </c>
      <c r="L2715">
        <v>73</v>
      </c>
      <c r="M2715">
        <v>89</v>
      </c>
      <c r="N2715" t="s">
        <v>51</v>
      </c>
      <c r="O2715" t="s">
        <v>51</v>
      </c>
      <c r="P2715" t="s">
        <v>51</v>
      </c>
      <c r="Q2715" s="5">
        <f>IF(Teams[[#This Row],[LgWin]]="Y", 1,
IF(Teams[[#This Row],[LgWin]] = "N", 0, " "))</f>
        <v>0</v>
      </c>
      <c r="R2715" t="s">
        <v>51</v>
      </c>
      <c r="S2715" s="5">
        <f>IF(Teams[[#This Row],[WSWin]]="Y", 1,
IF(Teams[[#This Row],[WSWin]] = "N", 0, " "))</f>
        <v>0</v>
      </c>
      <c r="T2715">
        <v>716</v>
      </c>
      <c r="U2715">
        <v>5487</v>
      </c>
      <c r="V2715">
        <v>1346</v>
      </c>
      <c r="W2715">
        <v>247</v>
      </c>
      <c r="X2715">
        <v>22</v>
      </c>
      <c r="Y2715">
        <v>198</v>
      </c>
      <c r="Z2715">
        <v>473</v>
      </c>
      <c r="AA2715">
        <v>1251</v>
      </c>
      <c r="AB2715">
        <v>123</v>
      </c>
      <c r="AC2715">
        <v>41</v>
      </c>
      <c r="AD2715">
        <v>55</v>
      </c>
      <c r="AE2715">
        <v>45</v>
      </c>
      <c r="AF2715">
        <v>784</v>
      </c>
      <c r="AG2715">
        <v>745</v>
      </c>
      <c r="AH2715">
        <v>4.6399999999999997</v>
      </c>
      <c r="AI2715">
        <v>5</v>
      </c>
      <c r="AJ2715">
        <v>11</v>
      </c>
      <c r="AK2715">
        <v>29</v>
      </c>
      <c r="AL2715">
        <v>4331</v>
      </c>
      <c r="AM2715">
        <v>1439</v>
      </c>
      <c r="AN2715">
        <v>204</v>
      </c>
      <c r="AO2715">
        <v>574</v>
      </c>
      <c r="AP2715">
        <v>1142</v>
      </c>
      <c r="AQ2715">
        <v>101</v>
      </c>
      <c r="AR2715">
        <v>167</v>
      </c>
      <c r="AS2715">
        <v>0.98399999999999999</v>
      </c>
      <c r="AT2715" t="s">
        <v>577</v>
      </c>
      <c r="AU2715" t="s">
        <v>630</v>
      </c>
      <c r="AV2715">
        <v>2099663</v>
      </c>
      <c r="AW2715">
        <v>103</v>
      </c>
      <c r="AX2715">
        <v>104</v>
      </c>
      <c r="AY2715" t="s">
        <v>576</v>
      </c>
      <c r="AZ2715" t="s">
        <v>576</v>
      </c>
      <c r="BA2715" t="s">
        <v>576</v>
      </c>
    </row>
    <row r="2716" spans="1:53" x14ac:dyDescent="0.55000000000000004">
      <c r="A2716">
        <v>2012</v>
      </c>
      <c r="B2716" s="5" t="b">
        <f>Teams[[#This Row],[yearID]]&gt;=1973</f>
        <v>1</v>
      </c>
      <c r="C2716" s="5" t="b">
        <f>Teams[[#This Row],[yearID]]&gt;=1903</f>
        <v>1</v>
      </c>
      <c r="D2716" t="s">
        <v>157</v>
      </c>
      <c r="E2716" t="s">
        <v>126</v>
      </c>
      <c r="F2716" t="s">
        <v>398</v>
      </c>
      <c r="G2716" s="5" t="str">
        <f>VLOOKUP(Teams[[#This Row],[franchID]],TeamsFranchises!$A$2:$D$121,2,FALSE)</f>
        <v>Washington Nationals</v>
      </c>
      <c r="H2716" t="s">
        <v>37</v>
      </c>
      <c r="I2716">
        <v>1</v>
      </c>
      <c r="J2716">
        <v>162</v>
      </c>
      <c r="K2716">
        <v>81</v>
      </c>
      <c r="L2716">
        <v>98</v>
      </c>
      <c r="M2716">
        <v>64</v>
      </c>
      <c r="N2716" t="s">
        <v>76</v>
      </c>
      <c r="O2716" t="s">
        <v>51</v>
      </c>
      <c r="P2716" t="s">
        <v>51</v>
      </c>
      <c r="Q2716" s="5">
        <f>IF(Teams[[#This Row],[LgWin]]="Y", 1,
IF(Teams[[#This Row],[LgWin]] = "N", 0, " "))</f>
        <v>0</v>
      </c>
      <c r="R2716" t="s">
        <v>51</v>
      </c>
      <c r="S2716" s="5">
        <f>IF(Teams[[#This Row],[WSWin]]="Y", 1,
IF(Teams[[#This Row],[WSWin]] = "N", 0, " "))</f>
        <v>0</v>
      </c>
      <c r="T2716">
        <v>731</v>
      </c>
      <c r="U2716">
        <v>5615</v>
      </c>
      <c r="V2716">
        <v>1468</v>
      </c>
      <c r="W2716">
        <v>301</v>
      </c>
      <c r="X2716">
        <v>25</v>
      </c>
      <c r="Y2716">
        <v>194</v>
      </c>
      <c r="Z2716">
        <v>479</v>
      </c>
      <c r="AA2716">
        <v>1325</v>
      </c>
      <c r="AB2716">
        <v>105</v>
      </c>
      <c r="AC2716">
        <v>35</v>
      </c>
      <c r="AD2716">
        <v>41</v>
      </c>
      <c r="AE2716">
        <v>36</v>
      </c>
      <c r="AF2716">
        <v>594</v>
      </c>
      <c r="AG2716">
        <v>543</v>
      </c>
      <c r="AH2716">
        <v>3.33</v>
      </c>
      <c r="AI2716">
        <v>3</v>
      </c>
      <c r="AJ2716">
        <v>9</v>
      </c>
      <c r="AK2716">
        <v>51</v>
      </c>
      <c r="AL2716">
        <v>4405</v>
      </c>
      <c r="AM2716">
        <v>1296</v>
      </c>
      <c r="AN2716">
        <v>129</v>
      </c>
      <c r="AO2716">
        <v>497</v>
      </c>
      <c r="AP2716">
        <v>1325</v>
      </c>
      <c r="AQ2716">
        <v>94</v>
      </c>
      <c r="AR2716">
        <v>134</v>
      </c>
      <c r="AS2716">
        <v>0.98499999999999999</v>
      </c>
      <c r="AT2716" t="s">
        <v>110</v>
      </c>
      <c r="AU2716" t="s">
        <v>637</v>
      </c>
      <c r="AV2716">
        <v>2370794</v>
      </c>
      <c r="AW2716">
        <v>99</v>
      </c>
      <c r="AX2716">
        <v>101</v>
      </c>
      <c r="AY2716" t="s">
        <v>398</v>
      </c>
      <c r="AZ2716" t="s">
        <v>551</v>
      </c>
      <c r="BA2716" t="s">
        <v>126</v>
      </c>
    </row>
    <row r="2717" spans="1:53" x14ac:dyDescent="0.55000000000000004">
      <c r="A2717">
        <v>2013</v>
      </c>
      <c r="B2717" s="5" t="b">
        <f>Teams[[#This Row],[yearID]]&gt;=1973</f>
        <v>1</v>
      </c>
      <c r="C2717" s="5" t="b">
        <f>Teams[[#This Row],[yearID]]&gt;=1903</f>
        <v>1</v>
      </c>
      <c r="D2717" t="s">
        <v>157</v>
      </c>
      <c r="E2717" t="s">
        <v>601</v>
      </c>
      <c r="F2717" t="s">
        <v>601</v>
      </c>
      <c r="G2717" s="5" t="str">
        <f>VLOOKUP(Teams[[#This Row],[franchID]],TeamsFranchises!$A$2:$D$121,2,FALSE)</f>
        <v>Arizona Diamondbacks</v>
      </c>
      <c r="H2717" t="s">
        <v>8</v>
      </c>
      <c r="I2717">
        <v>2</v>
      </c>
      <c r="J2717">
        <v>162</v>
      </c>
      <c r="K2717">
        <v>81</v>
      </c>
      <c r="L2717">
        <v>81</v>
      </c>
      <c r="M2717">
        <v>81</v>
      </c>
      <c r="N2717" t="s">
        <v>51</v>
      </c>
      <c r="O2717" t="s">
        <v>51</v>
      </c>
      <c r="P2717" t="s">
        <v>51</v>
      </c>
      <c r="Q2717" s="5">
        <f>IF(Teams[[#This Row],[LgWin]]="Y", 1,
IF(Teams[[#This Row],[LgWin]] = "N", 0, " "))</f>
        <v>0</v>
      </c>
      <c r="R2717" t="s">
        <v>51</v>
      </c>
      <c r="S2717" s="5">
        <f>IF(Teams[[#This Row],[WSWin]]="Y", 1,
IF(Teams[[#This Row],[WSWin]] = "N", 0, " "))</f>
        <v>0</v>
      </c>
      <c r="T2717">
        <v>685</v>
      </c>
      <c r="U2717">
        <v>5676</v>
      </c>
      <c r="V2717">
        <v>1468</v>
      </c>
      <c r="W2717">
        <v>302</v>
      </c>
      <c r="X2717">
        <v>31</v>
      </c>
      <c r="Y2717">
        <v>130</v>
      </c>
      <c r="Z2717">
        <v>519</v>
      </c>
      <c r="AA2717">
        <v>1142</v>
      </c>
      <c r="AB2717">
        <v>62</v>
      </c>
      <c r="AC2717">
        <v>41</v>
      </c>
      <c r="AD2717">
        <v>43</v>
      </c>
      <c r="AE2717">
        <v>43</v>
      </c>
      <c r="AF2717">
        <v>695</v>
      </c>
      <c r="AG2717">
        <v>651</v>
      </c>
      <c r="AH2717">
        <v>3.92</v>
      </c>
      <c r="AI2717">
        <v>6</v>
      </c>
      <c r="AJ2717">
        <v>7</v>
      </c>
      <c r="AK2717">
        <v>38</v>
      </c>
      <c r="AL2717">
        <v>4485</v>
      </c>
      <c r="AM2717">
        <v>1460</v>
      </c>
      <c r="AN2717">
        <v>176</v>
      </c>
      <c r="AO2717">
        <v>485</v>
      </c>
      <c r="AP2717">
        <v>1218</v>
      </c>
      <c r="AQ2717">
        <v>75</v>
      </c>
      <c r="AR2717">
        <v>135</v>
      </c>
      <c r="AS2717">
        <v>0.98799999999999999</v>
      </c>
      <c r="AT2717" t="s">
        <v>602</v>
      </c>
      <c r="AU2717" t="s">
        <v>631</v>
      </c>
      <c r="AV2717">
        <v>2134795</v>
      </c>
      <c r="AW2717">
        <v>102</v>
      </c>
      <c r="AX2717">
        <v>102</v>
      </c>
      <c r="AY2717" t="s">
        <v>601</v>
      </c>
      <c r="AZ2717" t="s">
        <v>601</v>
      </c>
      <c r="BA2717" t="s">
        <v>601</v>
      </c>
    </row>
    <row r="2718" spans="1:53" x14ac:dyDescent="0.55000000000000004">
      <c r="A2718">
        <v>2013</v>
      </c>
      <c r="B2718" s="5" t="b">
        <f>Teams[[#This Row],[yearID]]&gt;=1973</f>
        <v>1</v>
      </c>
      <c r="C2718" s="5" t="b">
        <f>Teams[[#This Row],[yearID]]&gt;=1903</f>
        <v>1</v>
      </c>
      <c r="D2718" t="s">
        <v>157</v>
      </c>
      <c r="E2718" t="s">
        <v>159</v>
      </c>
      <c r="F2718" t="s">
        <v>159</v>
      </c>
      <c r="G2718" s="5" t="str">
        <f>VLOOKUP(Teams[[#This Row],[franchID]],TeamsFranchises!$A$2:$D$121,2,FALSE)</f>
        <v>Atlanta Braves</v>
      </c>
      <c r="H2718" t="s">
        <v>37</v>
      </c>
      <c r="I2718">
        <v>1</v>
      </c>
      <c r="J2718">
        <v>162</v>
      </c>
      <c r="K2718">
        <v>81</v>
      </c>
      <c r="L2718">
        <v>96</v>
      </c>
      <c r="M2718">
        <v>66</v>
      </c>
      <c r="N2718" t="s">
        <v>76</v>
      </c>
      <c r="O2718" t="s">
        <v>51</v>
      </c>
      <c r="P2718" t="s">
        <v>51</v>
      </c>
      <c r="Q2718" s="5">
        <f>IF(Teams[[#This Row],[LgWin]]="Y", 1,
IF(Teams[[#This Row],[LgWin]] = "N", 0, " "))</f>
        <v>0</v>
      </c>
      <c r="R2718" t="s">
        <v>51</v>
      </c>
      <c r="S2718" s="5">
        <f>IF(Teams[[#This Row],[WSWin]]="Y", 1,
IF(Teams[[#This Row],[WSWin]] = "N", 0, " "))</f>
        <v>0</v>
      </c>
      <c r="T2718">
        <v>688</v>
      </c>
      <c r="U2718">
        <v>5441</v>
      </c>
      <c r="V2718">
        <v>1354</v>
      </c>
      <c r="W2718">
        <v>247</v>
      </c>
      <c r="X2718">
        <v>21</v>
      </c>
      <c r="Y2718">
        <v>181</v>
      </c>
      <c r="Z2718">
        <v>542</v>
      </c>
      <c r="AA2718">
        <v>1384</v>
      </c>
      <c r="AB2718">
        <v>64</v>
      </c>
      <c r="AC2718">
        <v>31</v>
      </c>
      <c r="AD2718">
        <v>55</v>
      </c>
      <c r="AE2718">
        <v>35</v>
      </c>
      <c r="AF2718">
        <v>548</v>
      </c>
      <c r="AG2718">
        <v>512</v>
      </c>
      <c r="AH2718">
        <v>3.18</v>
      </c>
      <c r="AI2718">
        <v>1</v>
      </c>
      <c r="AJ2718">
        <v>12</v>
      </c>
      <c r="AK2718">
        <v>53</v>
      </c>
      <c r="AL2718">
        <v>4351</v>
      </c>
      <c r="AM2718">
        <v>1326</v>
      </c>
      <c r="AN2718">
        <v>127</v>
      </c>
      <c r="AO2718">
        <v>409</v>
      </c>
      <c r="AP2718">
        <v>1232</v>
      </c>
      <c r="AQ2718">
        <v>85</v>
      </c>
      <c r="AR2718">
        <v>141</v>
      </c>
      <c r="AS2718">
        <v>0.98599999999999999</v>
      </c>
      <c r="AT2718" t="s">
        <v>541</v>
      </c>
      <c r="AU2718" t="s">
        <v>597</v>
      </c>
      <c r="AV2718">
        <v>2548679</v>
      </c>
      <c r="AW2718">
        <v>104</v>
      </c>
      <c r="AX2718">
        <v>103</v>
      </c>
      <c r="AY2718" t="s">
        <v>159</v>
      </c>
      <c r="AZ2718" t="s">
        <v>159</v>
      </c>
      <c r="BA2718" t="s">
        <v>159</v>
      </c>
    </row>
    <row r="2719" spans="1:53" x14ac:dyDescent="0.55000000000000004">
      <c r="A2719">
        <v>2013</v>
      </c>
      <c r="B2719" s="5" t="b">
        <f>Teams[[#This Row],[yearID]]&gt;=1973</f>
        <v>1</v>
      </c>
      <c r="C2719" s="5" t="b">
        <f>Teams[[#This Row],[yearID]]&gt;=1903</f>
        <v>1</v>
      </c>
      <c r="D2719" t="s">
        <v>410</v>
      </c>
      <c r="E2719" t="s">
        <v>95</v>
      </c>
      <c r="F2719" t="s">
        <v>95</v>
      </c>
      <c r="G2719" s="5" t="str">
        <f>VLOOKUP(Teams[[#This Row],[franchID]],TeamsFranchises!$A$2:$D$121,2,FALSE)</f>
        <v>Baltimore Orioles</v>
      </c>
      <c r="H2719" t="s">
        <v>37</v>
      </c>
      <c r="I2719">
        <v>3</v>
      </c>
      <c r="J2719">
        <v>162</v>
      </c>
      <c r="K2719">
        <v>81</v>
      </c>
      <c r="L2719">
        <v>85</v>
      </c>
      <c r="M2719">
        <v>77</v>
      </c>
      <c r="N2719" t="s">
        <v>51</v>
      </c>
      <c r="O2719" t="s">
        <v>51</v>
      </c>
      <c r="P2719" t="s">
        <v>51</v>
      </c>
      <c r="Q2719" s="5">
        <f>IF(Teams[[#This Row],[LgWin]]="Y", 1,
IF(Teams[[#This Row],[LgWin]] = "N", 0, " "))</f>
        <v>0</v>
      </c>
      <c r="R2719" t="s">
        <v>51</v>
      </c>
      <c r="S2719" s="5">
        <f>IF(Teams[[#This Row],[WSWin]]="Y", 1,
IF(Teams[[#This Row],[WSWin]] = "N", 0, " "))</f>
        <v>0</v>
      </c>
      <c r="T2719">
        <v>745</v>
      </c>
      <c r="U2719">
        <v>5620</v>
      </c>
      <c r="V2719">
        <v>1460</v>
      </c>
      <c r="W2719">
        <v>298</v>
      </c>
      <c r="X2719">
        <v>14</v>
      </c>
      <c r="Y2719">
        <v>212</v>
      </c>
      <c r="Z2719">
        <v>416</v>
      </c>
      <c r="AA2719">
        <v>1125</v>
      </c>
      <c r="AB2719">
        <v>79</v>
      </c>
      <c r="AC2719">
        <v>29</v>
      </c>
      <c r="AD2719">
        <v>36</v>
      </c>
      <c r="AE2719">
        <v>45</v>
      </c>
      <c r="AF2719">
        <v>709</v>
      </c>
      <c r="AG2719">
        <v>678</v>
      </c>
      <c r="AH2719">
        <v>4.2</v>
      </c>
      <c r="AI2719">
        <v>2</v>
      </c>
      <c r="AJ2719">
        <v>6</v>
      </c>
      <c r="AK2719">
        <v>57</v>
      </c>
      <c r="AL2719">
        <v>4359</v>
      </c>
      <c r="AM2719">
        <v>1438</v>
      </c>
      <c r="AN2719">
        <v>202</v>
      </c>
      <c r="AO2719">
        <v>473</v>
      </c>
      <c r="AP2719">
        <v>1169</v>
      </c>
      <c r="AQ2719">
        <v>54</v>
      </c>
      <c r="AR2719">
        <v>165</v>
      </c>
      <c r="AS2719">
        <v>0.99099999999999999</v>
      </c>
      <c r="AT2719" t="s">
        <v>218</v>
      </c>
      <c r="AU2719" t="s">
        <v>583</v>
      </c>
      <c r="AV2719">
        <v>2357561</v>
      </c>
      <c r="AW2719">
        <v>106</v>
      </c>
      <c r="AX2719">
        <v>105</v>
      </c>
      <c r="AY2719" t="s">
        <v>95</v>
      </c>
      <c r="AZ2719" t="s">
        <v>95</v>
      </c>
      <c r="BA2719" t="s">
        <v>95</v>
      </c>
    </row>
    <row r="2720" spans="1:53" x14ac:dyDescent="0.55000000000000004">
      <c r="A2720">
        <v>2013</v>
      </c>
      <c r="B2720" s="5" t="b">
        <f>Teams[[#This Row],[yearID]]&gt;=1973</f>
        <v>1</v>
      </c>
      <c r="C2720" s="5" t="b">
        <f>Teams[[#This Row],[yearID]]&gt;=1903</f>
        <v>1</v>
      </c>
      <c r="D2720" t="s">
        <v>410</v>
      </c>
      <c r="E2720" t="s">
        <v>54</v>
      </c>
      <c r="F2720" t="s">
        <v>54</v>
      </c>
      <c r="G2720" s="5" t="str">
        <f>VLOOKUP(Teams[[#This Row],[franchID]],TeamsFranchises!$A$2:$D$121,2,FALSE)</f>
        <v>Boston Red Sox</v>
      </c>
      <c r="H2720" t="s">
        <v>37</v>
      </c>
      <c r="I2720">
        <v>1</v>
      </c>
      <c r="J2720">
        <v>162</v>
      </c>
      <c r="K2720">
        <v>81</v>
      </c>
      <c r="L2720">
        <v>97</v>
      </c>
      <c r="M2720">
        <v>65</v>
      </c>
      <c r="N2720" t="s">
        <v>76</v>
      </c>
      <c r="O2720" t="s">
        <v>51</v>
      </c>
      <c r="P2720" t="s">
        <v>76</v>
      </c>
      <c r="Q2720" s="5">
        <f>IF(Teams[[#This Row],[LgWin]]="Y", 1,
IF(Teams[[#This Row],[LgWin]] = "N", 0, " "))</f>
        <v>1</v>
      </c>
      <c r="R2720" t="s">
        <v>76</v>
      </c>
      <c r="S2720" s="5">
        <f>IF(Teams[[#This Row],[WSWin]]="Y", 1,
IF(Teams[[#This Row],[WSWin]] = "N", 0, " "))</f>
        <v>1</v>
      </c>
      <c r="T2720">
        <v>853</v>
      </c>
      <c r="U2720">
        <v>5651</v>
      </c>
      <c r="V2720">
        <v>1566</v>
      </c>
      <c r="W2720">
        <v>363</v>
      </c>
      <c r="X2720">
        <v>29</v>
      </c>
      <c r="Y2720">
        <v>178</v>
      </c>
      <c r="Z2720">
        <v>581</v>
      </c>
      <c r="AA2720">
        <v>1308</v>
      </c>
      <c r="AB2720">
        <v>123</v>
      </c>
      <c r="AC2720">
        <v>19</v>
      </c>
      <c r="AD2720">
        <v>72</v>
      </c>
      <c r="AE2720">
        <v>50</v>
      </c>
      <c r="AF2720">
        <v>656</v>
      </c>
      <c r="AG2720">
        <v>613</v>
      </c>
      <c r="AH2720">
        <v>3.79</v>
      </c>
      <c r="AI2720">
        <v>5</v>
      </c>
      <c r="AJ2720">
        <v>8</v>
      </c>
      <c r="AK2720">
        <v>33</v>
      </c>
      <c r="AL2720">
        <v>4362</v>
      </c>
      <c r="AM2720">
        <v>1366</v>
      </c>
      <c r="AN2720">
        <v>156</v>
      </c>
      <c r="AO2720">
        <v>524</v>
      </c>
      <c r="AP2720">
        <v>1294</v>
      </c>
      <c r="AQ2720">
        <v>80</v>
      </c>
      <c r="AR2720">
        <v>142</v>
      </c>
      <c r="AS2720">
        <v>0.98699999999999999</v>
      </c>
      <c r="AT2720" t="s">
        <v>441</v>
      </c>
      <c r="AU2720" t="s">
        <v>493</v>
      </c>
      <c r="AV2720">
        <v>2833333</v>
      </c>
      <c r="AW2720">
        <v>102</v>
      </c>
      <c r="AX2720">
        <v>102</v>
      </c>
      <c r="AY2720" t="s">
        <v>54</v>
      </c>
      <c r="AZ2720" t="s">
        <v>54</v>
      </c>
      <c r="BA2720" t="s">
        <v>54</v>
      </c>
    </row>
    <row r="2721" spans="1:53" x14ac:dyDescent="0.55000000000000004">
      <c r="A2721">
        <v>2013</v>
      </c>
      <c r="B2721" s="5" t="b">
        <f>Teams[[#This Row],[yearID]]&gt;=1973</f>
        <v>1</v>
      </c>
      <c r="C2721" s="5" t="b">
        <f>Teams[[#This Row],[yearID]]&gt;=1903</f>
        <v>1</v>
      </c>
      <c r="D2721" t="s">
        <v>410</v>
      </c>
      <c r="E2721" t="s">
        <v>415</v>
      </c>
      <c r="F2721" t="s">
        <v>416</v>
      </c>
      <c r="G2721" s="5" t="str">
        <f>VLOOKUP(Teams[[#This Row],[franchID]],TeamsFranchises!$A$2:$D$121,2,FALSE)</f>
        <v>Chicago White Sox</v>
      </c>
      <c r="H2721" t="s">
        <v>591</v>
      </c>
      <c r="I2721">
        <v>5</v>
      </c>
      <c r="J2721">
        <v>162</v>
      </c>
      <c r="K2721">
        <v>81</v>
      </c>
      <c r="L2721">
        <v>63</v>
      </c>
      <c r="M2721">
        <v>99</v>
      </c>
      <c r="N2721" t="s">
        <v>51</v>
      </c>
      <c r="O2721" t="s">
        <v>51</v>
      </c>
      <c r="P2721" t="s">
        <v>51</v>
      </c>
      <c r="Q2721" s="5">
        <f>IF(Teams[[#This Row],[LgWin]]="Y", 1,
IF(Teams[[#This Row],[LgWin]] = "N", 0, " "))</f>
        <v>0</v>
      </c>
      <c r="R2721" t="s">
        <v>51</v>
      </c>
      <c r="S2721" s="5">
        <f>IF(Teams[[#This Row],[WSWin]]="Y", 1,
IF(Teams[[#This Row],[WSWin]] = "N", 0, " "))</f>
        <v>0</v>
      </c>
      <c r="T2721">
        <v>598</v>
      </c>
      <c r="U2721">
        <v>5563</v>
      </c>
      <c r="V2721">
        <v>1385</v>
      </c>
      <c r="W2721">
        <v>237</v>
      </c>
      <c r="X2721">
        <v>19</v>
      </c>
      <c r="Y2721">
        <v>148</v>
      </c>
      <c r="Z2721">
        <v>411</v>
      </c>
      <c r="AA2721">
        <v>1207</v>
      </c>
      <c r="AB2721">
        <v>105</v>
      </c>
      <c r="AC2721">
        <v>42</v>
      </c>
      <c r="AD2721">
        <v>34</v>
      </c>
      <c r="AE2721">
        <v>48</v>
      </c>
      <c r="AF2721">
        <v>723</v>
      </c>
      <c r="AG2721">
        <v>643</v>
      </c>
      <c r="AH2721">
        <v>3.98</v>
      </c>
      <c r="AI2721">
        <v>5</v>
      </c>
      <c r="AJ2721">
        <v>5</v>
      </c>
      <c r="AK2721">
        <v>40</v>
      </c>
      <c r="AL2721">
        <v>4365</v>
      </c>
      <c r="AM2721">
        <v>1424</v>
      </c>
      <c r="AN2721">
        <v>182</v>
      </c>
      <c r="AO2721">
        <v>509</v>
      </c>
      <c r="AP2721">
        <v>1249</v>
      </c>
      <c r="AQ2721">
        <v>121</v>
      </c>
      <c r="AR2721">
        <v>155</v>
      </c>
      <c r="AS2721">
        <v>0.98</v>
      </c>
      <c r="AT2721" t="s">
        <v>417</v>
      </c>
      <c r="AU2721" t="s">
        <v>617</v>
      </c>
      <c r="AV2721">
        <v>1768413</v>
      </c>
      <c r="AW2721">
        <v>107</v>
      </c>
      <c r="AX2721">
        <v>107</v>
      </c>
      <c r="AY2721" t="s">
        <v>416</v>
      </c>
      <c r="AZ2721" t="s">
        <v>415</v>
      </c>
      <c r="BA2721" t="s">
        <v>415</v>
      </c>
    </row>
    <row r="2722" spans="1:53" x14ac:dyDescent="0.55000000000000004">
      <c r="A2722">
        <v>2013</v>
      </c>
      <c r="B2722" s="5" t="b">
        <f>Teams[[#This Row],[yearID]]&gt;=1973</f>
        <v>1</v>
      </c>
      <c r="C2722" s="5" t="b">
        <f>Teams[[#This Row],[yearID]]&gt;=1903</f>
        <v>1</v>
      </c>
      <c r="D2722" t="s">
        <v>157</v>
      </c>
      <c r="E2722" t="s">
        <v>161</v>
      </c>
      <c r="F2722" t="s">
        <v>162</v>
      </c>
      <c r="G2722" s="5" t="str">
        <f>VLOOKUP(Teams[[#This Row],[franchID]],TeamsFranchises!$A$2:$D$121,2,FALSE)</f>
        <v>Chicago Cubs</v>
      </c>
      <c r="H2722" t="s">
        <v>591</v>
      </c>
      <c r="I2722">
        <v>5</v>
      </c>
      <c r="J2722">
        <v>162</v>
      </c>
      <c r="K2722">
        <v>81</v>
      </c>
      <c r="L2722">
        <v>66</v>
      </c>
      <c r="M2722">
        <v>96</v>
      </c>
      <c r="N2722" t="s">
        <v>51</v>
      </c>
      <c r="O2722" t="s">
        <v>51</v>
      </c>
      <c r="P2722" t="s">
        <v>51</v>
      </c>
      <c r="Q2722" s="5">
        <f>IF(Teams[[#This Row],[LgWin]]="Y", 1,
IF(Teams[[#This Row],[LgWin]] = "N", 0, " "))</f>
        <v>0</v>
      </c>
      <c r="R2722" t="s">
        <v>51</v>
      </c>
      <c r="S2722" s="5">
        <f>IF(Teams[[#This Row],[WSWin]]="Y", 1,
IF(Teams[[#This Row],[WSWin]] = "N", 0, " "))</f>
        <v>0</v>
      </c>
      <c r="T2722">
        <v>602</v>
      </c>
      <c r="U2722">
        <v>5498</v>
      </c>
      <c r="V2722">
        <v>1307</v>
      </c>
      <c r="W2722">
        <v>297</v>
      </c>
      <c r="X2722">
        <v>18</v>
      </c>
      <c r="Y2722">
        <v>172</v>
      </c>
      <c r="Z2722">
        <v>439</v>
      </c>
      <c r="AA2722">
        <v>1230</v>
      </c>
      <c r="AB2722">
        <v>63</v>
      </c>
      <c r="AC2722">
        <v>32</v>
      </c>
      <c r="AD2722">
        <v>67</v>
      </c>
      <c r="AE2722">
        <v>30</v>
      </c>
      <c r="AF2722">
        <v>689</v>
      </c>
      <c r="AG2722">
        <v>643</v>
      </c>
      <c r="AH2722">
        <v>4</v>
      </c>
      <c r="AI2722">
        <v>3</v>
      </c>
      <c r="AJ2722">
        <v>6</v>
      </c>
      <c r="AK2722">
        <v>39</v>
      </c>
      <c r="AL2722">
        <v>4344</v>
      </c>
      <c r="AM2722">
        <v>1332</v>
      </c>
      <c r="AN2722">
        <v>160</v>
      </c>
      <c r="AO2722">
        <v>540</v>
      </c>
      <c r="AP2722">
        <v>1184</v>
      </c>
      <c r="AQ2722">
        <v>100</v>
      </c>
      <c r="AR2722">
        <v>129</v>
      </c>
      <c r="AS2722">
        <v>0.98299999999999998</v>
      </c>
      <c r="AT2722" t="s">
        <v>434</v>
      </c>
      <c r="AU2722" t="s">
        <v>473</v>
      </c>
      <c r="AV2722">
        <v>2642682</v>
      </c>
      <c r="AW2722">
        <v>104</v>
      </c>
      <c r="AX2722">
        <v>105</v>
      </c>
      <c r="AY2722" t="s">
        <v>162</v>
      </c>
      <c r="AZ2722" t="s">
        <v>161</v>
      </c>
      <c r="BA2722" t="s">
        <v>161</v>
      </c>
    </row>
    <row r="2723" spans="1:53" x14ac:dyDescent="0.55000000000000004">
      <c r="A2723">
        <v>2013</v>
      </c>
      <c r="B2723" s="5" t="b">
        <f>Teams[[#This Row],[yearID]]&gt;=1973</f>
        <v>1</v>
      </c>
      <c r="C2723" s="5" t="b">
        <f>Teams[[#This Row],[yearID]]&gt;=1903</f>
        <v>1</v>
      </c>
      <c r="D2723" t="s">
        <v>157</v>
      </c>
      <c r="E2723" t="s">
        <v>167</v>
      </c>
      <c r="F2723" t="s">
        <v>167</v>
      </c>
      <c r="G2723" s="5" t="str">
        <f>VLOOKUP(Teams[[#This Row],[franchID]],TeamsFranchises!$A$2:$D$121,2,FALSE)</f>
        <v>Cincinnati Reds</v>
      </c>
      <c r="H2723" t="s">
        <v>591</v>
      </c>
      <c r="I2723">
        <v>3</v>
      </c>
      <c r="J2723">
        <v>162</v>
      </c>
      <c r="K2723">
        <v>80</v>
      </c>
      <c r="L2723">
        <v>90</v>
      </c>
      <c r="M2723">
        <v>72</v>
      </c>
      <c r="N2723" t="s">
        <v>51</v>
      </c>
      <c r="O2723" t="s">
        <v>76</v>
      </c>
      <c r="P2723" t="s">
        <v>51</v>
      </c>
      <c r="Q2723" s="5">
        <f>IF(Teams[[#This Row],[LgWin]]="Y", 1,
IF(Teams[[#This Row],[LgWin]] = "N", 0, " "))</f>
        <v>0</v>
      </c>
      <c r="R2723" t="s">
        <v>51</v>
      </c>
      <c r="S2723" s="5">
        <f>IF(Teams[[#This Row],[WSWin]]="Y", 1,
IF(Teams[[#This Row],[WSWin]] = "N", 0, " "))</f>
        <v>0</v>
      </c>
      <c r="T2723">
        <v>698</v>
      </c>
      <c r="U2723">
        <v>5499</v>
      </c>
      <c r="V2723">
        <v>1370</v>
      </c>
      <c r="W2723">
        <v>274</v>
      </c>
      <c r="X2723">
        <v>20</v>
      </c>
      <c r="Y2723">
        <v>155</v>
      </c>
      <c r="Z2723">
        <v>585</v>
      </c>
      <c r="AA2723">
        <v>1245</v>
      </c>
      <c r="AB2723">
        <v>67</v>
      </c>
      <c r="AC2723">
        <v>35</v>
      </c>
      <c r="AD2723">
        <v>76</v>
      </c>
      <c r="AE2723">
        <v>46</v>
      </c>
      <c r="AF2723">
        <v>589</v>
      </c>
      <c r="AG2723">
        <v>554</v>
      </c>
      <c r="AH2723">
        <v>3.38</v>
      </c>
      <c r="AI2723">
        <v>5</v>
      </c>
      <c r="AJ2723">
        <v>17</v>
      </c>
      <c r="AK2723">
        <v>43</v>
      </c>
      <c r="AL2723">
        <v>4421</v>
      </c>
      <c r="AM2723">
        <v>1294</v>
      </c>
      <c r="AN2723">
        <v>170</v>
      </c>
      <c r="AO2723">
        <v>435</v>
      </c>
      <c r="AP2723">
        <v>1296</v>
      </c>
      <c r="AQ2723">
        <v>76</v>
      </c>
      <c r="AR2723">
        <v>131</v>
      </c>
      <c r="AS2723">
        <v>0.98799999999999999</v>
      </c>
      <c r="AT2723" t="s">
        <v>165</v>
      </c>
      <c r="AU2723" t="s">
        <v>618</v>
      </c>
      <c r="AV2723">
        <v>2534369</v>
      </c>
      <c r="AW2723">
        <v>103</v>
      </c>
      <c r="AX2723">
        <v>102</v>
      </c>
      <c r="AY2723" t="s">
        <v>167</v>
      </c>
      <c r="AZ2723" t="s">
        <v>167</v>
      </c>
      <c r="BA2723" t="s">
        <v>167</v>
      </c>
    </row>
    <row r="2724" spans="1:53" x14ac:dyDescent="0.55000000000000004">
      <c r="A2724">
        <v>2013</v>
      </c>
      <c r="B2724" s="5" t="b">
        <f>Teams[[#This Row],[yearID]]&gt;=1973</f>
        <v>1</v>
      </c>
      <c r="C2724" s="5" t="b">
        <f>Teams[[#This Row],[yearID]]&gt;=1903</f>
        <v>1</v>
      </c>
      <c r="D2724" t="s">
        <v>410</v>
      </c>
      <c r="E2724" t="s">
        <v>64</v>
      </c>
      <c r="F2724" t="s">
        <v>64</v>
      </c>
      <c r="G2724" s="5" t="str">
        <f>VLOOKUP(Teams[[#This Row],[franchID]],TeamsFranchises!$A$2:$D$121,2,FALSE)</f>
        <v>Cleveland Indians</v>
      </c>
      <c r="H2724" t="s">
        <v>591</v>
      </c>
      <c r="I2724">
        <v>2</v>
      </c>
      <c r="J2724">
        <v>162</v>
      </c>
      <c r="K2724">
        <v>81</v>
      </c>
      <c r="L2724">
        <v>92</v>
      </c>
      <c r="M2724">
        <v>70</v>
      </c>
      <c r="N2724" t="s">
        <v>51</v>
      </c>
      <c r="O2724" t="s">
        <v>76</v>
      </c>
      <c r="P2724" t="s">
        <v>51</v>
      </c>
      <c r="Q2724" s="5">
        <f>IF(Teams[[#This Row],[LgWin]]="Y", 1,
IF(Teams[[#This Row],[LgWin]] = "N", 0, " "))</f>
        <v>0</v>
      </c>
      <c r="R2724" t="s">
        <v>51</v>
      </c>
      <c r="S2724" s="5">
        <f>IF(Teams[[#This Row],[WSWin]]="Y", 1,
IF(Teams[[#This Row],[WSWin]] = "N", 0, " "))</f>
        <v>0</v>
      </c>
      <c r="T2724">
        <v>745</v>
      </c>
      <c r="U2724">
        <v>5465</v>
      </c>
      <c r="V2724">
        <v>1391</v>
      </c>
      <c r="W2724">
        <v>290</v>
      </c>
      <c r="X2724">
        <v>23</v>
      </c>
      <c r="Y2724">
        <v>171</v>
      </c>
      <c r="Z2724">
        <v>562</v>
      </c>
      <c r="AA2724">
        <v>1283</v>
      </c>
      <c r="AB2724">
        <v>117</v>
      </c>
      <c r="AC2724">
        <v>36</v>
      </c>
      <c r="AD2724">
        <v>51</v>
      </c>
      <c r="AE2724">
        <v>56</v>
      </c>
      <c r="AF2724">
        <v>662</v>
      </c>
      <c r="AG2724">
        <v>611</v>
      </c>
      <c r="AH2724">
        <v>3.82</v>
      </c>
      <c r="AI2724">
        <v>3</v>
      </c>
      <c r="AJ2724">
        <v>16</v>
      </c>
      <c r="AK2724">
        <v>38</v>
      </c>
      <c r="AL2724">
        <v>4324</v>
      </c>
      <c r="AM2724">
        <v>1359</v>
      </c>
      <c r="AN2724">
        <v>147</v>
      </c>
      <c r="AO2724">
        <v>554</v>
      </c>
      <c r="AP2724">
        <v>1379</v>
      </c>
      <c r="AQ2724">
        <v>98</v>
      </c>
      <c r="AR2724">
        <v>135</v>
      </c>
      <c r="AS2724">
        <v>0.98299999999999998</v>
      </c>
      <c r="AT2724" t="s">
        <v>487</v>
      </c>
      <c r="AU2724" t="s">
        <v>643</v>
      </c>
      <c r="AV2724">
        <v>1572926</v>
      </c>
      <c r="AW2724">
        <v>93</v>
      </c>
      <c r="AX2724">
        <v>94</v>
      </c>
      <c r="AY2724" t="s">
        <v>64</v>
      </c>
      <c r="AZ2724" t="s">
        <v>64</v>
      </c>
      <c r="BA2724" t="s">
        <v>64</v>
      </c>
    </row>
    <row r="2725" spans="1:53" x14ac:dyDescent="0.55000000000000004">
      <c r="A2725">
        <v>2013</v>
      </c>
      <c r="B2725" s="5" t="b">
        <f>Teams[[#This Row],[yearID]]&gt;=1973</f>
        <v>1</v>
      </c>
      <c r="C2725" s="5" t="b">
        <f>Teams[[#This Row],[yearID]]&gt;=1903</f>
        <v>1</v>
      </c>
      <c r="D2725" t="s">
        <v>157</v>
      </c>
      <c r="E2725" t="s">
        <v>241</v>
      </c>
      <c r="F2725" t="s">
        <v>241</v>
      </c>
      <c r="G2725" s="5" t="str">
        <f>VLOOKUP(Teams[[#This Row],[franchID]],TeamsFranchises!$A$2:$D$121,2,FALSE)</f>
        <v>Colorado Rockies</v>
      </c>
      <c r="H2725" t="s">
        <v>8</v>
      </c>
      <c r="I2725">
        <v>5</v>
      </c>
      <c r="J2725">
        <v>162</v>
      </c>
      <c r="K2725">
        <v>81</v>
      </c>
      <c r="L2725">
        <v>74</v>
      </c>
      <c r="M2725">
        <v>88</v>
      </c>
      <c r="N2725" t="s">
        <v>51</v>
      </c>
      <c r="O2725" t="s">
        <v>51</v>
      </c>
      <c r="P2725" t="s">
        <v>51</v>
      </c>
      <c r="Q2725" s="5">
        <f>IF(Teams[[#This Row],[LgWin]]="Y", 1,
IF(Teams[[#This Row],[LgWin]] = "N", 0, " "))</f>
        <v>0</v>
      </c>
      <c r="R2725" t="s">
        <v>51</v>
      </c>
      <c r="S2725" s="5">
        <f>IF(Teams[[#This Row],[WSWin]]="Y", 1,
IF(Teams[[#This Row],[WSWin]] = "N", 0, " "))</f>
        <v>0</v>
      </c>
      <c r="T2725">
        <v>706</v>
      </c>
      <c r="U2725">
        <v>5599</v>
      </c>
      <c r="V2725">
        <v>1511</v>
      </c>
      <c r="W2725">
        <v>283</v>
      </c>
      <c r="X2725">
        <v>36</v>
      </c>
      <c r="Y2725">
        <v>159</v>
      </c>
      <c r="Z2725">
        <v>427</v>
      </c>
      <c r="AA2725">
        <v>1204</v>
      </c>
      <c r="AB2725">
        <v>112</v>
      </c>
      <c r="AC2725">
        <v>32</v>
      </c>
      <c r="AD2725">
        <v>26</v>
      </c>
      <c r="AE2725">
        <v>35</v>
      </c>
      <c r="AF2725">
        <v>760</v>
      </c>
      <c r="AG2725">
        <v>708</v>
      </c>
      <c r="AH2725">
        <v>4.4400000000000004</v>
      </c>
      <c r="AI2725">
        <v>1</v>
      </c>
      <c r="AJ2725">
        <v>5</v>
      </c>
      <c r="AK2725">
        <v>35</v>
      </c>
      <c r="AL2725">
        <v>4308</v>
      </c>
      <c r="AM2725">
        <v>1545</v>
      </c>
      <c r="AN2725">
        <v>136</v>
      </c>
      <c r="AO2725">
        <v>517</v>
      </c>
      <c r="AP2725">
        <v>1064</v>
      </c>
      <c r="AQ2725">
        <v>90</v>
      </c>
      <c r="AR2725">
        <v>162</v>
      </c>
      <c r="AS2725">
        <v>0.98599999999999999</v>
      </c>
      <c r="AT2725" t="s">
        <v>584</v>
      </c>
      <c r="AU2725" t="s">
        <v>594</v>
      </c>
      <c r="AV2725">
        <v>2793828</v>
      </c>
      <c r="AW2725">
        <v>117</v>
      </c>
      <c r="AX2725">
        <v>118</v>
      </c>
      <c r="AY2725" t="s">
        <v>241</v>
      </c>
      <c r="AZ2725" t="s">
        <v>241</v>
      </c>
      <c r="BA2725" t="s">
        <v>241</v>
      </c>
    </row>
    <row r="2726" spans="1:53" x14ac:dyDescent="0.55000000000000004">
      <c r="A2726">
        <v>2013</v>
      </c>
      <c r="B2726" s="5" t="b">
        <f>Teams[[#This Row],[yearID]]&gt;=1973</f>
        <v>1</v>
      </c>
      <c r="C2726" s="5" t="b">
        <f>Teams[[#This Row],[yearID]]&gt;=1903</f>
        <v>1</v>
      </c>
      <c r="D2726" t="s">
        <v>410</v>
      </c>
      <c r="E2726" t="s">
        <v>419</v>
      </c>
      <c r="F2726" t="s">
        <v>419</v>
      </c>
      <c r="G2726" s="5" t="str">
        <f>VLOOKUP(Teams[[#This Row],[franchID]],TeamsFranchises!$A$2:$D$121,2,FALSE)</f>
        <v>Detroit Tigers</v>
      </c>
      <c r="H2726" t="s">
        <v>591</v>
      </c>
      <c r="I2726">
        <v>1</v>
      </c>
      <c r="J2726">
        <v>162</v>
      </c>
      <c r="K2726">
        <v>81</v>
      </c>
      <c r="L2726">
        <v>93</v>
      </c>
      <c r="M2726">
        <v>69</v>
      </c>
      <c r="N2726" t="s">
        <v>76</v>
      </c>
      <c r="O2726" t="s">
        <v>51</v>
      </c>
      <c r="P2726" t="s">
        <v>51</v>
      </c>
      <c r="Q2726" s="5">
        <f>IF(Teams[[#This Row],[LgWin]]="Y", 1,
IF(Teams[[#This Row],[LgWin]] = "N", 0, " "))</f>
        <v>0</v>
      </c>
      <c r="R2726" t="s">
        <v>51</v>
      </c>
      <c r="S2726" s="5">
        <f>IF(Teams[[#This Row],[WSWin]]="Y", 1,
IF(Teams[[#This Row],[WSWin]] = "N", 0, " "))</f>
        <v>0</v>
      </c>
      <c r="T2726">
        <v>796</v>
      </c>
      <c r="U2726">
        <v>5735</v>
      </c>
      <c r="V2726">
        <v>1625</v>
      </c>
      <c r="W2726">
        <v>292</v>
      </c>
      <c r="X2726">
        <v>23</v>
      </c>
      <c r="Y2726">
        <v>176</v>
      </c>
      <c r="Z2726">
        <v>531</v>
      </c>
      <c r="AA2726">
        <v>1073</v>
      </c>
      <c r="AB2726">
        <v>35</v>
      </c>
      <c r="AC2726">
        <v>20</v>
      </c>
      <c r="AD2726">
        <v>43</v>
      </c>
      <c r="AE2726">
        <v>47</v>
      </c>
      <c r="AF2726">
        <v>624</v>
      </c>
      <c r="AG2726">
        <v>587</v>
      </c>
      <c r="AH2726">
        <v>3.61</v>
      </c>
      <c r="AI2726">
        <v>3</v>
      </c>
      <c r="AJ2726">
        <v>12</v>
      </c>
      <c r="AK2726">
        <v>39</v>
      </c>
      <c r="AL2726">
        <v>4388</v>
      </c>
      <c r="AM2726">
        <v>1369</v>
      </c>
      <c r="AN2726">
        <v>128</v>
      </c>
      <c r="AO2726">
        <v>462</v>
      </c>
      <c r="AP2726">
        <v>1428</v>
      </c>
      <c r="AQ2726">
        <v>76</v>
      </c>
      <c r="AR2726">
        <v>136</v>
      </c>
      <c r="AS2726">
        <v>0.98699999999999999</v>
      </c>
      <c r="AT2726" t="s">
        <v>420</v>
      </c>
      <c r="AU2726" t="s">
        <v>610</v>
      </c>
      <c r="AV2726">
        <v>3083397</v>
      </c>
      <c r="AW2726">
        <v>106</v>
      </c>
      <c r="AX2726">
        <v>105</v>
      </c>
      <c r="AY2726" t="s">
        <v>419</v>
      </c>
      <c r="AZ2726" t="s">
        <v>419</v>
      </c>
      <c r="BA2726" t="s">
        <v>419</v>
      </c>
    </row>
    <row r="2727" spans="1:53" x14ac:dyDescent="0.55000000000000004">
      <c r="A2727">
        <v>2013</v>
      </c>
      <c r="B2727" s="5" t="b">
        <f>Teams[[#This Row],[yearID]]&gt;=1973</f>
        <v>1</v>
      </c>
      <c r="C2727" s="5" t="b">
        <f>Teams[[#This Row],[yearID]]&gt;=1903</f>
        <v>1</v>
      </c>
      <c r="D2727" t="s">
        <v>410</v>
      </c>
      <c r="E2727" t="s">
        <v>528</v>
      </c>
      <c r="F2727" t="s">
        <v>528</v>
      </c>
      <c r="G2727" s="5" t="str">
        <f>VLOOKUP(Teams[[#This Row],[franchID]],TeamsFranchises!$A$2:$D$121,2,FALSE)</f>
        <v>Houston Astros</v>
      </c>
      <c r="H2727" t="s">
        <v>8</v>
      </c>
      <c r="I2727">
        <v>5</v>
      </c>
      <c r="J2727">
        <v>162</v>
      </c>
      <c r="K2727">
        <v>81</v>
      </c>
      <c r="L2727">
        <v>51</v>
      </c>
      <c r="M2727">
        <v>111</v>
      </c>
      <c r="N2727" t="s">
        <v>51</v>
      </c>
      <c r="O2727" t="s">
        <v>51</v>
      </c>
      <c r="P2727" t="s">
        <v>51</v>
      </c>
      <c r="Q2727" s="5">
        <f>IF(Teams[[#This Row],[LgWin]]="Y", 1,
IF(Teams[[#This Row],[LgWin]] = "N", 0, " "))</f>
        <v>0</v>
      </c>
      <c r="R2727" t="s">
        <v>51</v>
      </c>
      <c r="S2727" s="5">
        <f>IF(Teams[[#This Row],[WSWin]]="Y", 1,
IF(Teams[[#This Row],[WSWin]] = "N", 0, " "))</f>
        <v>0</v>
      </c>
      <c r="T2727">
        <v>610</v>
      </c>
      <c r="U2727">
        <v>5457</v>
      </c>
      <c r="V2727">
        <v>1307</v>
      </c>
      <c r="W2727">
        <v>266</v>
      </c>
      <c r="X2727">
        <v>16</v>
      </c>
      <c r="Y2727">
        <v>148</v>
      </c>
      <c r="Z2727">
        <v>426</v>
      </c>
      <c r="AA2727">
        <v>1535</v>
      </c>
      <c r="AB2727">
        <v>110</v>
      </c>
      <c r="AC2727">
        <v>61</v>
      </c>
      <c r="AD2727">
        <v>52</v>
      </c>
      <c r="AE2727">
        <v>38</v>
      </c>
      <c r="AF2727">
        <v>848</v>
      </c>
      <c r="AG2727">
        <v>766</v>
      </c>
      <c r="AH2727">
        <v>4.79</v>
      </c>
      <c r="AI2727">
        <v>2</v>
      </c>
      <c r="AJ2727">
        <v>5</v>
      </c>
      <c r="AK2727">
        <v>32</v>
      </c>
      <c r="AL2727">
        <v>4320</v>
      </c>
      <c r="AM2727">
        <v>1530</v>
      </c>
      <c r="AN2727">
        <v>191</v>
      </c>
      <c r="AO2727">
        <v>616</v>
      </c>
      <c r="AP2727">
        <v>1084</v>
      </c>
      <c r="AQ2727">
        <v>125</v>
      </c>
      <c r="AR2727">
        <v>168</v>
      </c>
      <c r="AS2727">
        <v>0.97899999999999998</v>
      </c>
      <c r="AT2727" t="s">
        <v>539</v>
      </c>
      <c r="AU2727" t="s">
        <v>616</v>
      </c>
      <c r="AV2727">
        <v>1651883</v>
      </c>
      <c r="AW2727">
        <v>99</v>
      </c>
      <c r="AX2727">
        <v>101</v>
      </c>
      <c r="AY2727" t="s">
        <v>528</v>
      </c>
      <c r="AZ2727" t="s">
        <v>528</v>
      </c>
      <c r="BA2727" t="s">
        <v>528</v>
      </c>
    </row>
    <row r="2728" spans="1:53" x14ac:dyDescent="0.55000000000000004">
      <c r="A2728">
        <v>2013</v>
      </c>
      <c r="B2728" s="5" t="b">
        <f>Teams[[#This Row],[yearID]]&gt;=1973</f>
        <v>1</v>
      </c>
      <c r="C2728" s="5" t="b">
        <f>Teams[[#This Row],[yearID]]&gt;=1903</f>
        <v>1</v>
      </c>
      <c r="D2728" t="s">
        <v>410</v>
      </c>
      <c r="E2728" t="s">
        <v>509</v>
      </c>
      <c r="F2728" t="s">
        <v>548</v>
      </c>
      <c r="G2728" s="5" t="str">
        <f>VLOOKUP(Teams[[#This Row],[franchID]],TeamsFranchises!$A$2:$D$121,2,FALSE)</f>
        <v>Kansas City Royals</v>
      </c>
      <c r="H2728" t="s">
        <v>591</v>
      </c>
      <c r="I2728">
        <v>3</v>
      </c>
      <c r="J2728">
        <v>162</v>
      </c>
      <c r="K2728">
        <v>81</v>
      </c>
      <c r="L2728">
        <v>86</v>
      </c>
      <c r="M2728">
        <v>76</v>
      </c>
      <c r="N2728" t="s">
        <v>51</v>
      </c>
      <c r="O2728" t="s">
        <v>51</v>
      </c>
      <c r="P2728" t="s">
        <v>51</v>
      </c>
      <c r="Q2728" s="5">
        <f>IF(Teams[[#This Row],[LgWin]]="Y", 1,
IF(Teams[[#This Row],[LgWin]] = "N", 0, " "))</f>
        <v>0</v>
      </c>
      <c r="R2728" t="s">
        <v>51</v>
      </c>
      <c r="S2728" s="5">
        <f>IF(Teams[[#This Row],[WSWin]]="Y", 1,
IF(Teams[[#This Row],[WSWin]] = "N", 0, " "))</f>
        <v>0</v>
      </c>
      <c r="T2728">
        <v>648</v>
      </c>
      <c r="U2728">
        <v>5549</v>
      </c>
      <c r="V2728">
        <v>1443</v>
      </c>
      <c r="W2728">
        <v>254</v>
      </c>
      <c r="X2728">
        <v>34</v>
      </c>
      <c r="Y2728">
        <v>112</v>
      </c>
      <c r="Z2728">
        <v>422</v>
      </c>
      <c r="AA2728">
        <v>1048</v>
      </c>
      <c r="AB2728">
        <v>153</v>
      </c>
      <c r="AC2728">
        <v>32</v>
      </c>
      <c r="AD2728">
        <v>42</v>
      </c>
      <c r="AE2728">
        <v>42</v>
      </c>
      <c r="AF2728">
        <v>601</v>
      </c>
      <c r="AG2728">
        <v>555</v>
      </c>
      <c r="AH2728">
        <v>3.45</v>
      </c>
      <c r="AI2728">
        <v>5</v>
      </c>
      <c r="AJ2728">
        <v>12</v>
      </c>
      <c r="AK2728">
        <v>52</v>
      </c>
      <c r="AL2728">
        <v>4345</v>
      </c>
      <c r="AM2728">
        <v>1366</v>
      </c>
      <c r="AN2728">
        <v>155</v>
      </c>
      <c r="AO2728">
        <v>469</v>
      </c>
      <c r="AP2728">
        <v>1208</v>
      </c>
      <c r="AQ2728">
        <v>85</v>
      </c>
      <c r="AR2728">
        <v>136</v>
      </c>
      <c r="AS2728">
        <v>0.98599999999999999</v>
      </c>
      <c r="AT2728" t="s">
        <v>549</v>
      </c>
      <c r="AU2728" t="s">
        <v>590</v>
      </c>
      <c r="AV2728">
        <v>1750754</v>
      </c>
      <c r="AW2728">
        <v>103</v>
      </c>
      <c r="AX2728">
        <v>103</v>
      </c>
      <c r="AY2728" t="s">
        <v>548</v>
      </c>
      <c r="AZ2728" t="s">
        <v>509</v>
      </c>
      <c r="BA2728" t="s">
        <v>509</v>
      </c>
    </row>
    <row r="2729" spans="1:53" x14ac:dyDescent="0.55000000000000004">
      <c r="A2729">
        <v>2013</v>
      </c>
      <c r="B2729" s="5" t="b">
        <f>Teams[[#This Row],[yearID]]&gt;=1973</f>
        <v>1</v>
      </c>
      <c r="C2729" s="5" t="b">
        <f>Teams[[#This Row],[yearID]]&gt;=1903</f>
        <v>1</v>
      </c>
      <c r="D2729" t="s">
        <v>410</v>
      </c>
      <c r="E2729" t="s">
        <v>519</v>
      </c>
      <c r="F2729" t="s">
        <v>520</v>
      </c>
      <c r="G2729" s="5" t="str">
        <f>VLOOKUP(Teams[[#This Row],[franchID]],TeamsFranchises!$A$2:$D$121,2,FALSE)</f>
        <v>Los Angeles Angels of Anaheim</v>
      </c>
      <c r="H2729" t="s">
        <v>8</v>
      </c>
      <c r="I2729">
        <v>3</v>
      </c>
      <c r="J2729">
        <v>162</v>
      </c>
      <c r="K2729">
        <v>81</v>
      </c>
      <c r="L2729">
        <v>78</v>
      </c>
      <c r="M2729">
        <v>84</v>
      </c>
      <c r="N2729" t="s">
        <v>51</v>
      </c>
      <c r="O2729" t="s">
        <v>51</v>
      </c>
      <c r="P2729" t="s">
        <v>51</v>
      </c>
      <c r="Q2729" s="5">
        <f>IF(Teams[[#This Row],[LgWin]]="Y", 1,
IF(Teams[[#This Row],[LgWin]] = "N", 0, " "))</f>
        <v>0</v>
      </c>
      <c r="R2729" t="s">
        <v>51</v>
      </c>
      <c r="S2729" s="5">
        <f>IF(Teams[[#This Row],[WSWin]]="Y", 1,
IF(Teams[[#This Row],[WSWin]] = "N", 0, " "))</f>
        <v>0</v>
      </c>
      <c r="T2729">
        <v>733</v>
      </c>
      <c r="U2729">
        <v>5588</v>
      </c>
      <c r="V2729">
        <v>1476</v>
      </c>
      <c r="W2729">
        <v>270</v>
      </c>
      <c r="X2729">
        <v>39</v>
      </c>
      <c r="Y2729">
        <v>164</v>
      </c>
      <c r="Z2729">
        <v>523</v>
      </c>
      <c r="AA2729">
        <v>1221</v>
      </c>
      <c r="AB2729">
        <v>82</v>
      </c>
      <c r="AC2729">
        <v>34</v>
      </c>
      <c r="AD2729">
        <v>48</v>
      </c>
      <c r="AE2729">
        <v>64</v>
      </c>
      <c r="AF2729">
        <v>737</v>
      </c>
      <c r="AG2729">
        <v>685</v>
      </c>
      <c r="AH2729">
        <v>4.2300000000000004</v>
      </c>
      <c r="AI2729">
        <v>4</v>
      </c>
      <c r="AJ2729">
        <v>12</v>
      </c>
      <c r="AK2729">
        <v>41</v>
      </c>
      <c r="AL2729">
        <v>4373</v>
      </c>
      <c r="AM2729">
        <v>1475</v>
      </c>
      <c r="AN2729">
        <v>167</v>
      </c>
      <c r="AO2729">
        <v>533</v>
      </c>
      <c r="AP2729">
        <v>1200</v>
      </c>
      <c r="AQ2729">
        <v>112</v>
      </c>
      <c r="AR2729">
        <v>135</v>
      </c>
      <c r="AS2729">
        <v>0.98099999999999998</v>
      </c>
      <c r="AT2729" t="s">
        <v>626</v>
      </c>
      <c r="AU2729" t="s">
        <v>644</v>
      </c>
      <c r="AV2729">
        <v>3019505</v>
      </c>
      <c r="AW2729">
        <v>94</v>
      </c>
      <c r="AX2729">
        <v>94</v>
      </c>
      <c r="AY2729" t="s">
        <v>519</v>
      </c>
      <c r="AZ2729" t="s">
        <v>520</v>
      </c>
      <c r="BA2729" t="s">
        <v>520</v>
      </c>
    </row>
    <row r="2730" spans="1:53" x14ac:dyDescent="0.55000000000000004">
      <c r="A2730">
        <v>2013</v>
      </c>
      <c r="B2730" s="5" t="b">
        <f>Teams[[#This Row],[yearID]]&gt;=1973</f>
        <v>1</v>
      </c>
      <c r="C2730" s="5" t="b">
        <f>Teams[[#This Row],[yearID]]&gt;=1903</f>
        <v>1</v>
      </c>
      <c r="D2730" t="s">
        <v>157</v>
      </c>
      <c r="E2730" t="s">
        <v>511</v>
      </c>
      <c r="F2730" t="s">
        <v>260</v>
      </c>
      <c r="G2730" s="5" t="str">
        <f>VLOOKUP(Teams[[#This Row],[franchID]],TeamsFranchises!$A$2:$D$121,2,FALSE)</f>
        <v>Los Angeles Dodgers</v>
      </c>
      <c r="H2730" t="s">
        <v>8</v>
      </c>
      <c r="I2730">
        <v>1</v>
      </c>
      <c r="J2730">
        <v>162</v>
      </c>
      <c r="K2730">
        <v>81</v>
      </c>
      <c r="L2730">
        <v>92</v>
      </c>
      <c r="M2730">
        <v>70</v>
      </c>
      <c r="N2730" t="s">
        <v>76</v>
      </c>
      <c r="O2730" t="s">
        <v>51</v>
      </c>
      <c r="P2730" t="s">
        <v>51</v>
      </c>
      <c r="Q2730" s="5">
        <f>IF(Teams[[#This Row],[LgWin]]="Y", 1,
IF(Teams[[#This Row],[LgWin]] = "N", 0, " "))</f>
        <v>0</v>
      </c>
      <c r="R2730" t="s">
        <v>51</v>
      </c>
      <c r="S2730" s="5">
        <f>IF(Teams[[#This Row],[WSWin]]="Y", 1,
IF(Teams[[#This Row],[WSWin]] = "N", 0, " "))</f>
        <v>0</v>
      </c>
      <c r="T2730">
        <v>649</v>
      </c>
      <c r="U2730">
        <v>5491</v>
      </c>
      <c r="V2730">
        <v>1447</v>
      </c>
      <c r="W2730">
        <v>281</v>
      </c>
      <c r="X2730">
        <v>17</v>
      </c>
      <c r="Y2730">
        <v>138</v>
      </c>
      <c r="Z2730">
        <v>476</v>
      </c>
      <c r="AA2730">
        <v>1146</v>
      </c>
      <c r="AB2730">
        <v>78</v>
      </c>
      <c r="AC2730">
        <v>28</v>
      </c>
      <c r="AD2730">
        <v>57</v>
      </c>
      <c r="AE2730">
        <v>48</v>
      </c>
      <c r="AF2730">
        <v>582</v>
      </c>
      <c r="AG2730">
        <v>524</v>
      </c>
      <c r="AH2730">
        <v>3.25</v>
      </c>
      <c r="AI2730">
        <v>7</v>
      </c>
      <c r="AJ2730">
        <v>22</v>
      </c>
      <c r="AK2730">
        <v>46</v>
      </c>
      <c r="AL2730">
        <v>4351</v>
      </c>
      <c r="AM2730">
        <v>1321</v>
      </c>
      <c r="AN2730">
        <v>127</v>
      </c>
      <c r="AO2730">
        <v>460</v>
      </c>
      <c r="AP2730">
        <v>1292</v>
      </c>
      <c r="AQ2730">
        <v>109</v>
      </c>
      <c r="AR2730">
        <v>160</v>
      </c>
      <c r="AS2730">
        <v>0.98199999999999998</v>
      </c>
      <c r="AT2730" t="s">
        <v>512</v>
      </c>
      <c r="AU2730" t="s">
        <v>531</v>
      </c>
      <c r="AV2730">
        <v>3743527</v>
      </c>
      <c r="AW2730">
        <v>95</v>
      </c>
      <c r="AX2730">
        <v>95</v>
      </c>
      <c r="AY2730" t="s">
        <v>260</v>
      </c>
      <c r="AZ2730" t="s">
        <v>511</v>
      </c>
      <c r="BA2730" t="s">
        <v>511</v>
      </c>
    </row>
    <row r="2731" spans="1:53" x14ac:dyDescent="0.55000000000000004">
      <c r="A2731">
        <v>2013</v>
      </c>
      <c r="B2731" s="5" t="b">
        <f>Teams[[#This Row],[yearID]]&gt;=1973</f>
        <v>1</v>
      </c>
      <c r="C2731" s="5" t="b">
        <f>Teams[[#This Row],[yearID]]&gt;=1903</f>
        <v>1</v>
      </c>
      <c r="D2731" t="s">
        <v>157</v>
      </c>
      <c r="E2731" t="s">
        <v>645</v>
      </c>
      <c r="F2731" t="s">
        <v>587</v>
      </c>
      <c r="G2731" s="5" t="str">
        <f>VLOOKUP(Teams[[#This Row],[franchID]],TeamsFranchises!$A$2:$D$121,2,FALSE)</f>
        <v>Florida Marlins</v>
      </c>
      <c r="H2731" t="s">
        <v>37</v>
      </c>
      <c r="I2731">
        <v>5</v>
      </c>
      <c r="J2731">
        <v>162</v>
      </c>
      <c r="K2731">
        <v>81</v>
      </c>
      <c r="L2731">
        <v>62</v>
      </c>
      <c r="M2731">
        <v>100</v>
      </c>
      <c r="N2731" t="s">
        <v>51</v>
      </c>
      <c r="O2731" t="s">
        <v>51</v>
      </c>
      <c r="P2731" t="s">
        <v>51</v>
      </c>
      <c r="Q2731" s="5">
        <f>IF(Teams[[#This Row],[LgWin]]="Y", 1,
IF(Teams[[#This Row],[LgWin]] = "N", 0, " "))</f>
        <v>0</v>
      </c>
      <c r="R2731" t="s">
        <v>51</v>
      </c>
      <c r="S2731" s="5">
        <f>IF(Teams[[#This Row],[WSWin]]="Y", 1,
IF(Teams[[#This Row],[WSWin]] = "N", 0, " "))</f>
        <v>0</v>
      </c>
      <c r="T2731">
        <v>513</v>
      </c>
      <c r="U2731">
        <v>5449</v>
      </c>
      <c r="V2731">
        <v>1257</v>
      </c>
      <c r="W2731">
        <v>219</v>
      </c>
      <c r="X2731">
        <v>31</v>
      </c>
      <c r="Y2731">
        <v>95</v>
      </c>
      <c r="Z2731">
        <v>432</v>
      </c>
      <c r="AA2731">
        <v>1232</v>
      </c>
      <c r="AB2731">
        <v>78</v>
      </c>
      <c r="AC2731">
        <v>29</v>
      </c>
      <c r="AD2731">
        <v>56</v>
      </c>
      <c r="AE2731">
        <v>26</v>
      </c>
      <c r="AF2731">
        <v>646</v>
      </c>
      <c r="AG2731">
        <v>602</v>
      </c>
      <c r="AH2731">
        <v>3.71</v>
      </c>
      <c r="AI2731">
        <v>2</v>
      </c>
      <c r="AJ2731">
        <v>13</v>
      </c>
      <c r="AK2731">
        <v>36</v>
      </c>
      <c r="AL2731">
        <v>4380</v>
      </c>
      <c r="AM2731">
        <v>1376</v>
      </c>
      <c r="AN2731">
        <v>121</v>
      </c>
      <c r="AO2731">
        <v>526</v>
      </c>
      <c r="AP2731">
        <v>1177</v>
      </c>
      <c r="AQ2731">
        <v>88</v>
      </c>
      <c r="AR2731">
        <v>144</v>
      </c>
      <c r="AS2731">
        <v>0.98599999999999999</v>
      </c>
      <c r="AT2731" t="s">
        <v>646</v>
      </c>
      <c r="AU2731" t="s">
        <v>647</v>
      </c>
      <c r="AV2731">
        <v>1586322</v>
      </c>
      <c r="AW2731">
        <v>102</v>
      </c>
      <c r="AX2731">
        <v>103</v>
      </c>
      <c r="AY2731" t="s">
        <v>645</v>
      </c>
      <c r="AZ2731" t="s">
        <v>586</v>
      </c>
      <c r="BA2731" t="s">
        <v>645</v>
      </c>
    </row>
    <row r="2732" spans="1:53" x14ac:dyDescent="0.55000000000000004">
      <c r="A2732">
        <v>2013</v>
      </c>
      <c r="B2732" s="5" t="b">
        <f>Teams[[#This Row],[yearID]]&gt;=1973</f>
        <v>1</v>
      </c>
      <c r="C2732" s="5" t="b">
        <f>Teams[[#This Row],[yearID]]&gt;=1903</f>
        <v>1</v>
      </c>
      <c r="D2732" t="s">
        <v>157</v>
      </c>
      <c r="E2732" t="s">
        <v>282</v>
      </c>
      <c r="F2732" t="s">
        <v>282</v>
      </c>
      <c r="G2732" s="5" t="str">
        <f>VLOOKUP(Teams[[#This Row],[franchID]],TeamsFranchises!$A$2:$D$121,2,FALSE)</f>
        <v>Milwaukee Brewers</v>
      </c>
      <c r="H2732" t="s">
        <v>591</v>
      </c>
      <c r="I2732">
        <v>4</v>
      </c>
      <c r="J2732">
        <v>162</v>
      </c>
      <c r="K2732">
        <v>81</v>
      </c>
      <c r="L2732">
        <v>74</v>
      </c>
      <c r="M2732">
        <v>88</v>
      </c>
      <c r="N2732" t="s">
        <v>51</v>
      </c>
      <c r="O2732" t="s">
        <v>51</v>
      </c>
      <c r="P2732" t="s">
        <v>51</v>
      </c>
      <c r="Q2732" s="5">
        <f>IF(Teams[[#This Row],[LgWin]]="Y", 1,
IF(Teams[[#This Row],[LgWin]] = "N", 0, " "))</f>
        <v>0</v>
      </c>
      <c r="R2732" t="s">
        <v>51</v>
      </c>
      <c r="S2732" s="5">
        <f>IF(Teams[[#This Row],[WSWin]]="Y", 1,
IF(Teams[[#This Row],[WSWin]] = "N", 0, " "))</f>
        <v>0</v>
      </c>
      <c r="T2732">
        <v>640</v>
      </c>
      <c r="U2732">
        <v>5474</v>
      </c>
      <c r="V2732">
        <v>1381</v>
      </c>
      <c r="W2732">
        <v>238</v>
      </c>
      <c r="X2732">
        <v>43</v>
      </c>
      <c r="Y2732">
        <v>157</v>
      </c>
      <c r="Z2732">
        <v>407</v>
      </c>
      <c r="AA2732">
        <v>1183</v>
      </c>
      <c r="AB2732">
        <v>142</v>
      </c>
      <c r="AC2732">
        <v>50</v>
      </c>
      <c r="AD2732">
        <v>71</v>
      </c>
      <c r="AE2732">
        <v>35</v>
      </c>
      <c r="AF2732">
        <v>687</v>
      </c>
      <c r="AG2732">
        <v>615</v>
      </c>
      <c r="AH2732">
        <v>3.84</v>
      </c>
      <c r="AI2732">
        <v>4</v>
      </c>
      <c r="AJ2732">
        <v>15</v>
      </c>
      <c r="AK2732">
        <v>40</v>
      </c>
      <c r="AL2732">
        <v>4328</v>
      </c>
      <c r="AM2732">
        <v>1401</v>
      </c>
      <c r="AN2732">
        <v>175</v>
      </c>
      <c r="AO2732">
        <v>466</v>
      </c>
      <c r="AP2732">
        <v>1125</v>
      </c>
      <c r="AQ2732">
        <v>114</v>
      </c>
      <c r="AR2732">
        <v>153</v>
      </c>
      <c r="AS2732">
        <v>0.98099999999999998</v>
      </c>
      <c r="AT2732" t="s">
        <v>281</v>
      </c>
      <c r="AU2732" t="s">
        <v>614</v>
      </c>
      <c r="AV2732">
        <v>2531105</v>
      </c>
      <c r="AW2732">
        <v>105</v>
      </c>
      <c r="AX2732">
        <v>105</v>
      </c>
      <c r="AY2732" t="s">
        <v>282</v>
      </c>
      <c r="AZ2732" t="s">
        <v>563</v>
      </c>
      <c r="BA2732" t="s">
        <v>282</v>
      </c>
    </row>
    <row r="2733" spans="1:53" x14ac:dyDescent="0.55000000000000004">
      <c r="A2733">
        <v>2013</v>
      </c>
      <c r="B2733" s="5" t="b">
        <f>Teams[[#This Row],[yearID]]&gt;=1973</f>
        <v>1</v>
      </c>
      <c r="C2733" s="5" t="b">
        <f>Teams[[#This Row],[yearID]]&gt;=1903</f>
        <v>1</v>
      </c>
      <c r="D2733" t="s">
        <v>410</v>
      </c>
      <c r="E2733" t="s">
        <v>426</v>
      </c>
      <c r="F2733" t="s">
        <v>426</v>
      </c>
      <c r="G2733" s="5" t="str">
        <f>VLOOKUP(Teams[[#This Row],[franchID]],TeamsFranchises!$A$2:$D$121,2,FALSE)</f>
        <v>Minnesota Twins</v>
      </c>
      <c r="H2733" t="s">
        <v>591</v>
      </c>
      <c r="I2733">
        <v>4</v>
      </c>
      <c r="J2733">
        <v>162</v>
      </c>
      <c r="K2733">
        <v>81</v>
      </c>
      <c r="L2733">
        <v>66</v>
      </c>
      <c r="M2733">
        <v>96</v>
      </c>
      <c r="N2733" t="s">
        <v>51</v>
      </c>
      <c r="O2733" t="s">
        <v>51</v>
      </c>
      <c r="P2733" t="s">
        <v>51</v>
      </c>
      <c r="Q2733" s="5">
        <f>IF(Teams[[#This Row],[LgWin]]="Y", 1,
IF(Teams[[#This Row],[LgWin]] = "N", 0, " "))</f>
        <v>0</v>
      </c>
      <c r="R2733" t="s">
        <v>51</v>
      </c>
      <c r="S2733" s="5">
        <f>IF(Teams[[#This Row],[WSWin]]="Y", 1,
IF(Teams[[#This Row],[WSWin]] = "N", 0, " "))</f>
        <v>0</v>
      </c>
      <c r="T2733">
        <v>614</v>
      </c>
      <c r="U2733">
        <v>5564</v>
      </c>
      <c r="V2733">
        <v>1346</v>
      </c>
      <c r="W2733">
        <v>285</v>
      </c>
      <c r="X2733">
        <v>15</v>
      </c>
      <c r="Y2733">
        <v>151</v>
      </c>
      <c r="Z2733">
        <v>533</v>
      </c>
      <c r="AA2733">
        <v>1430</v>
      </c>
      <c r="AB2733">
        <v>52</v>
      </c>
      <c r="AC2733">
        <v>33</v>
      </c>
      <c r="AD2733">
        <v>52</v>
      </c>
      <c r="AE2733">
        <v>32</v>
      </c>
      <c r="AF2733">
        <v>788</v>
      </c>
      <c r="AG2733">
        <v>733</v>
      </c>
      <c r="AH2733">
        <v>4.55</v>
      </c>
      <c r="AI2733">
        <v>1</v>
      </c>
      <c r="AJ2733">
        <v>7</v>
      </c>
      <c r="AK2733">
        <v>40</v>
      </c>
      <c r="AL2733">
        <v>4351</v>
      </c>
      <c r="AM2733">
        <v>1591</v>
      </c>
      <c r="AN2733">
        <v>168</v>
      </c>
      <c r="AO2733">
        <v>458</v>
      </c>
      <c r="AP2733">
        <v>985</v>
      </c>
      <c r="AQ2733">
        <v>81</v>
      </c>
      <c r="AR2733">
        <v>178</v>
      </c>
      <c r="AS2733">
        <v>0.98699999999999999</v>
      </c>
      <c r="AT2733" t="s">
        <v>523</v>
      </c>
      <c r="AU2733" t="s">
        <v>641</v>
      </c>
      <c r="AV2733">
        <v>2477644</v>
      </c>
      <c r="AW2733">
        <v>99</v>
      </c>
      <c r="AX2733">
        <v>101</v>
      </c>
      <c r="AY2733" t="s">
        <v>426</v>
      </c>
      <c r="AZ2733" t="s">
        <v>426</v>
      </c>
      <c r="BA2733" t="s">
        <v>426</v>
      </c>
    </row>
    <row r="2734" spans="1:53" x14ac:dyDescent="0.55000000000000004">
      <c r="A2734">
        <v>2013</v>
      </c>
      <c r="B2734" s="5" t="b">
        <f>Teams[[#This Row],[yearID]]&gt;=1973</f>
        <v>1</v>
      </c>
      <c r="C2734" s="5" t="b">
        <f>Teams[[#This Row],[yearID]]&gt;=1903</f>
        <v>1</v>
      </c>
      <c r="D2734" t="s">
        <v>410</v>
      </c>
      <c r="E2734" t="s">
        <v>436</v>
      </c>
      <c r="F2734" t="s">
        <v>412</v>
      </c>
      <c r="G2734" s="5" t="str">
        <f>VLOOKUP(Teams[[#This Row],[franchID]],TeamsFranchises!$A$2:$D$121,2,FALSE)</f>
        <v>New York Yankees</v>
      </c>
      <c r="H2734" t="s">
        <v>37</v>
      </c>
      <c r="I2734">
        <v>4</v>
      </c>
      <c r="J2734">
        <v>162</v>
      </c>
      <c r="K2734">
        <v>81</v>
      </c>
      <c r="L2734">
        <v>85</v>
      </c>
      <c r="M2734">
        <v>77</v>
      </c>
      <c r="N2734" t="s">
        <v>51</v>
      </c>
      <c r="O2734" t="s">
        <v>51</v>
      </c>
      <c r="P2734" t="s">
        <v>51</v>
      </c>
      <c r="Q2734" s="5">
        <f>IF(Teams[[#This Row],[LgWin]]="Y", 1,
IF(Teams[[#This Row],[LgWin]] = "N", 0, " "))</f>
        <v>0</v>
      </c>
      <c r="R2734" t="s">
        <v>51</v>
      </c>
      <c r="S2734" s="5">
        <f>IF(Teams[[#This Row],[WSWin]]="Y", 1,
IF(Teams[[#This Row],[WSWin]] = "N", 0, " "))</f>
        <v>0</v>
      </c>
      <c r="T2734">
        <v>650</v>
      </c>
      <c r="U2734">
        <v>5449</v>
      </c>
      <c r="V2734">
        <v>1321</v>
      </c>
      <c r="W2734">
        <v>247</v>
      </c>
      <c r="X2734">
        <v>24</v>
      </c>
      <c r="Y2734">
        <v>144</v>
      </c>
      <c r="Z2734">
        <v>466</v>
      </c>
      <c r="AA2734">
        <v>1214</v>
      </c>
      <c r="AB2734">
        <v>115</v>
      </c>
      <c r="AC2734">
        <v>31</v>
      </c>
      <c r="AD2734">
        <v>57</v>
      </c>
      <c r="AE2734">
        <v>36</v>
      </c>
      <c r="AF2734">
        <v>671</v>
      </c>
      <c r="AG2734">
        <v>633</v>
      </c>
      <c r="AH2734">
        <v>3.94</v>
      </c>
      <c r="AI2734">
        <v>7</v>
      </c>
      <c r="AJ2734">
        <v>10</v>
      </c>
      <c r="AK2734">
        <v>49</v>
      </c>
      <c r="AL2734">
        <v>4342</v>
      </c>
      <c r="AM2734">
        <v>1452</v>
      </c>
      <c r="AN2734">
        <v>171</v>
      </c>
      <c r="AO2734">
        <v>437</v>
      </c>
      <c r="AP2734">
        <v>1233</v>
      </c>
      <c r="AQ2734">
        <v>69</v>
      </c>
      <c r="AR2734">
        <v>139</v>
      </c>
      <c r="AS2734">
        <v>0.98799999999999999</v>
      </c>
      <c r="AT2734" t="s">
        <v>459</v>
      </c>
      <c r="AU2734" t="s">
        <v>638</v>
      </c>
      <c r="AV2734">
        <v>3279589</v>
      </c>
      <c r="AW2734">
        <v>102</v>
      </c>
      <c r="AX2734">
        <v>101</v>
      </c>
      <c r="AY2734" t="s">
        <v>412</v>
      </c>
      <c r="AZ2734" t="s">
        <v>436</v>
      </c>
      <c r="BA2734" t="s">
        <v>436</v>
      </c>
    </row>
    <row r="2735" spans="1:53" x14ac:dyDescent="0.55000000000000004">
      <c r="A2735">
        <v>2013</v>
      </c>
      <c r="B2735" s="5" t="b">
        <f>Teams[[#This Row],[yearID]]&gt;=1973</f>
        <v>1</v>
      </c>
      <c r="C2735" s="5" t="b">
        <f>Teams[[#This Row],[yearID]]&gt;=1903</f>
        <v>1</v>
      </c>
      <c r="D2735" t="s">
        <v>157</v>
      </c>
      <c r="E2735" t="s">
        <v>532</v>
      </c>
      <c r="F2735" t="s">
        <v>533</v>
      </c>
      <c r="G2735" s="5" t="str">
        <f>VLOOKUP(Teams[[#This Row],[franchID]],TeamsFranchises!$A$2:$D$121,2,FALSE)</f>
        <v>New York Mets</v>
      </c>
      <c r="H2735" t="s">
        <v>37</v>
      </c>
      <c r="I2735">
        <v>4</v>
      </c>
      <c r="J2735">
        <v>162</v>
      </c>
      <c r="K2735">
        <v>81</v>
      </c>
      <c r="L2735">
        <v>74</v>
      </c>
      <c r="M2735">
        <v>88</v>
      </c>
      <c r="N2735" t="s">
        <v>51</v>
      </c>
      <c r="O2735" t="s">
        <v>51</v>
      </c>
      <c r="P2735" t="s">
        <v>51</v>
      </c>
      <c r="Q2735" s="5">
        <f>IF(Teams[[#This Row],[LgWin]]="Y", 1,
IF(Teams[[#This Row],[LgWin]] = "N", 0, " "))</f>
        <v>0</v>
      </c>
      <c r="R2735" t="s">
        <v>51</v>
      </c>
      <c r="S2735" s="5">
        <f>IF(Teams[[#This Row],[WSWin]]="Y", 1,
IF(Teams[[#This Row],[WSWin]] = "N", 0, " "))</f>
        <v>0</v>
      </c>
      <c r="T2735">
        <v>619</v>
      </c>
      <c r="U2735">
        <v>5559</v>
      </c>
      <c r="V2735">
        <v>1318</v>
      </c>
      <c r="W2735">
        <v>263</v>
      </c>
      <c r="X2735">
        <v>32</v>
      </c>
      <c r="Y2735">
        <v>130</v>
      </c>
      <c r="Z2735">
        <v>512</v>
      </c>
      <c r="AA2735">
        <v>1384</v>
      </c>
      <c r="AB2735">
        <v>114</v>
      </c>
      <c r="AC2735">
        <v>35</v>
      </c>
      <c r="AD2735">
        <v>51</v>
      </c>
      <c r="AE2735">
        <v>32</v>
      </c>
      <c r="AF2735">
        <v>684</v>
      </c>
      <c r="AG2735">
        <v>618</v>
      </c>
      <c r="AH2735">
        <v>3.77</v>
      </c>
      <c r="AI2735">
        <v>4</v>
      </c>
      <c r="AJ2735">
        <v>10</v>
      </c>
      <c r="AK2735">
        <v>40</v>
      </c>
      <c r="AL2735">
        <v>4430</v>
      </c>
      <c r="AM2735">
        <v>1442</v>
      </c>
      <c r="AN2735">
        <v>152</v>
      </c>
      <c r="AO2735">
        <v>458</v>
      </c>
      <c r="AP2735">
        <v>1209</v>
      </c>
      <c r="AQ2735">
        <v>93</v>
      </c>
      <c r="AR2735">
        <v>127</v>
      </c>
      <c r="AS2735">
        <v>0.98499999999999999</v>
      </c>
      <c r="AT2735" t="s">
        <v>534</v>
      </c>
      <c r="AU2735" t="s">
        <v>639</v>
      </c>
      <c r="AV2735">
        <v>2135657</v>
      </c>
      <c r="AW2735">
        <v>94</v>
      </c>
      <c r="AX2735">
        <v>95</v>
      </c>
      <c r="AY2735" t="s">
        <v>533</v>
      </c>
      <c r="AZ2735" t="s">
        <v>532</v>
      </c>
      <c r="BA2735" t="s">
        <v>532</v>
      </c>
    </row>
    <row r="2736" spans="1:53" x14ac:dyDescent="0.55000000000000004">
      <c r="A2736">
        <v>2013</v>
      </c>
      <c r="B2736" s="5" t="b">
        <f>Teams[[#This Row],[yearID]]&gt;=1973</f>
        <v>1</v>
      </c>
      <c r="C2736" s="5" t="b">
        <f>Teams[[#This Row],[yearID]]&gt;=1903</f>
        <v>1</v>
      </c>
      <c r="D2736" t="s">
        <v>410</v>
      </c>
      <c r="E2736" t="s">
        <v>423</v>
      </c>
      <c r="F2736" t="s">
        <v>423</v>
      </c>
      <c r="G2736" s="5" t="str">
        <f>VLOOKUP(Teams[[#This Row],[franchID]],TeamsFranchises!$A$2:$D$121,2,FALSE)</f>
        <v>Oakland Athletics</v>
      </c>
      <c r="H2736" t="s">
        <v>8</v>
      </c>
      <c r="I2736">
        <v>1</v>
      </c>
      <c r="J2736">
        <v>162</v>
      </c>
      <c r="K2736">
        <v>81</v>
      </c>
      <c r="L2736">
        <v>96</v>
      </c>
      <c r="M2736">
        <v>66</v>
      </c>
      <c r="N2736" t="s">
        <v>76</v>
      </c>
      <c r="O2736" t="s">
        <v>51</v>
      </c>
      <c r="P2736" t="s">
        <v>51</v>
      </c>
      <c r="Q2736" s="5">
        <f>IF(Teams[[#This Row],[LgWin]]="Y", 1,
IF(Teams[[#This Row],[LgWin]] = "N", 0, " "))</f>
        <v>0</v>
      </c>
      <c r="R2736" t="s">
        <v>51</v>
      </c>
      <c r="S2736" s="5">
        <f>IF(Teams[[#This Row],[WSWin]]="Y", 1,
IF(Teams[[#This Row],[WSWin]] = "N", 0, " "))</f>
        <v>0</v>
      </c>
      <c r="T2736">
        <v>767</v>
      </c>
      <c r="U2736">
        <v>5521</v>
      </c>
      <c r="V2736">
        <v>1403</v>
      </c>
      <c r="W2736">
        <v>301</v>
      </c>
      <c r="X2736">
        <v>25</v>
      </c>
      <c r="Y2736">
        <v>186</v>
      </c>
      <c r="Z2736">
        <v>573</v>
      </c>
      <c r="AA2736">
        <v>1178</v>
      </c>
      <c r="AB2736">
        <v>74</v>
      </c>
      <c r="AC2736">
        <v>28</v>
      </c>
      <c r="AD2736">
        <v>45</v>
      </c>
      <c r="AE2736">
        <v>49</v>
      </c>
      <c r="AF2736">
        <v>625</v>
      </c>
      <c r="AG2736">
        <v>574</v>
      </c>
      <c r="AH2736">
        <v>3.56</v>
      </c>
      <c r="AI2736">
        <v>6</v>
      </c>
      <c r="AJ2736">
        <v>13</v>
      </c>
      <c r="AK2736">
        <v>46</v>
      </c>
      <c r="AL2736">
        <v>4356</v>
      </c>
      <c r="AM2736">
        <v>1339</v>
      </c>
      <c r="AN2736">
        <v>163</v>
      </c>
      <c r="AO2736">
        <v>428</v>
      </c>
      <c r="AP2736">
        <v>1183</v>
      </c>
      <c r="AQ2736">
        <v>97</v>
      </c>
      <c r="AR2736">
        <v>112</v>
      </c>
      <c r="AS2736">
        <v>0.98299999999999998</v>
      </c>
      <c r="AT2736" t="s">
        <v>546</v>
      </c>
      <c r="AU2736" t="s">
        <v>648</v>
      </c>
      <c r="AV2736">
        <v>1809302</v>
      </c>
      <c r="AW2736">
        <v>95</v>
      </c>
      <c r="AX2736">
        <v>93</v>
      </c>
      <c r="AY2736" t="s">
        <v>423</v>
      </c>
      <c r="AZ2736" t="s">
        <v>423</v>
      </c>
      <c r="BA2736" t="s">
        <v>423</v>
      </c>
    </row>
    <row r="2737" spans="1:53" x14ac:dyDescent="0.55000000000000004">
      <c r="A2737">
        <v>2013</v>
      </c>
      <c r="B2737" s="5" t="b">
        <f>Teams[[#This Row],[yearID]]&gt;=1973</f>
        <v>1</v>
      </c>
      <c r="C2737" s="5" t="b">
        <f>Teams[[#This Row],[yearID]]&gt;=1903</f>
        <v>1</v>
      </c>
      <c r="D2737" t="s">
        <v>157</v>
      </c>
      <c r="E2737" t="s">
        <v>122</v>
      </c>
      <c r="F2737" t="s">
        <v>122</v>
      </c>
      <c r="G2737" s="5" t="str">
        <f>VLOOKUP(Teams[[#This Row],[franchID]],TeamsFranchises!$A$2:$D$121,2,FALSE)</f>
        <v>Philadelphia Phillies</v>
      </c>
      <c r="H2737" t="s">
        <v>37</v>
      </c>
      <c r="I2737">
        <v>4</v>
      </c>
      <c r="J2737">
        <v>162</v>
      </c>
      <c r="K2737">
        <v>81</v>
      </c>
      <c r="L2737">
        <v>73</v>
      </c>
      <c r="M2737">
        <v>89</v>
      </c>
      <c r="N2737" t="s">
        <v>51</v>
      </c>
      <c r="O2737" t="s">
        <v>51</v>
      </c>
      <c r="P2737" t="s">
        <v>51</v>
      </c>
      <c r="Q2737" s="5">
        <f>IF(Teams[[#This Row],[LgWin]]="Y", 1,
IF(Teams[[#This Row],[LgWin]] = "N", 0, " "))</f>
        <v>0</v>
      </c>
      <c r="R2737" t="s">
        <v>51</v>
      </c>
      <c r="S2737" s="5">
        <f>IF(Teams[[#This Row],[WSWin]]="Y", 1,
IF(Teams[[#This Row],[WSWin]] = "N", 0, " "))</f>
        <v>0</v>
      </c>
      <c r="T2737">
        <v>610</v>
      </c>
      <c r="U2737">
        <v>5456</v>
      </c>
      <c r="V2737">
        <v>1355</v>
      </c>
      <c r="W2737">
        <v>255</v>
      </c>
      <c r="X2737">
        <v>32</v>
      </c>
      <c r="Y2737">
        <v>140</v>
      </c>
      <c r="Z2737">
        <v>417</v>
      </c>
      <c r="AA2737">
        <v>1205</v>
      </c>
      <c r="AB2737">
        <v>73</v>
      </c>
      <c r="AC2737">
        <v>29</v>
      </c>
      <c r="AD2737">
        <v>53</v>
      </c>
      <c r="AE2737">
        <v>31</v>
      </c>
      <c r="AF2737">
        <v>749</v>
      </c>
      <c r="AG2737">
        <v>689</v>
      </c>
      <c r="AH2737">
        <v>4.32</v>
      </c>
      <c r="AI2737">
        <v>6</v>
      </c>
      <c r="AJ2737">
        <v>3</v>
      </c>
      <c r="AK2737">
        <v>32</v>
      </c>
      <c r="AL2737">
        <v>4309</v>
      </c>
      <c r="AM2737">
        <v>1465</v>
      </c>
      <c r="AN2737">
        <v>152</v>
      </c>
      <c r="AO2737">
        <v>506</v>
      </c>
      <c r="AP2737">
        <v>1199</v>
      </c>
      <c r="AQ2737">
        <v>97</v>
      </c>
      <c r="AR2737">
        <v>141</v>
      </c>
      <c r="AS2737">
        <v>0.98399999999999999</v>
      </c>
      <c r="AT2737" t="s">
        <v>358</v>
      </c>
      <c r="AU2737" t="s">
        <v>622</v>
      </c>
      <c r="AV2737">
        <v>3012403</v>
      </c>
      <c r="AW2737">
        <v>101</v>
      </c>
      <c r="AX2737">
        <v>102</v>
      </c>
      <c r="AY2737" t="s">
        <v>122</v>
      </c>
      <c r="AZ2737" t="s">
        <v>122</v>
      </c>
      <c r="BA2737" t="s">
        <v>122</v>
      </c>
    </row>
    <row r="2738" spans="1:53" x14ac:dyDescent="0.55000000000000004">
      <c r="A2738">
        <v>2013</v>
      </c>
      <c r="B2738" s="5" t="b">
        <f>Teams[[#This Row],[yearID]]&gt;=1973</f>
        <v>1</v>
      </c>
      <c r="C2738" s="5" t="b">
        <f>Teams[[#This Row],[yearID]]&gt;=1903</f>
        <v>1</v>
      </c>
      <c r="D2738" t="s">
        <v>157</v>
      </c>
      <c r="E2738" t="s">
        <v>229</v>
      </c>
      <c r="F2738" t="s">
        <v>229</v>
      </c>
      <c r="G2738" s="5" t="str">
        <f>VLOOKUP(Teams[[#This Row],[franchID]],TeamsFranchises!$A$2:$D$121,2,FALSE)</f>
        <v>Pittsburgh Pirates</v>
      </c>
      <c r="H2738" t="s">
        <v>591</v>
      </c>
      <c r="I2738">
        <v>2</v>
      </c>
      <c r="J2738">
        <v>162</v>
      </c>
      <c r="K2738">
        <v>81</v>
      </c>
      <c r="L2738">
        <v>94</v>
      </c>
      <c r="M2738">
        <v>68</v>
      </c>
      <c r="N2738" t="s">
        <v>51</v>
      </c>
      <c r="O2738" t="s">
        <v>76</v>
      </c>
      <c r="P2738" t="s">
        <v>51</v>
      </c>
      <c r="Q2738" s="5">
        <f>IF(Teams[[#This Row],[LgWin]]="Y", 1,
IF(Teams[[#This Row],[LgWin]] = "N", 0, " "))</f>
        <v>0</v>
      </c>
      <c r="R2738" t="s">
        <v>51</v>
      </c>
      <c r="S2738" s="5">
        <f>IF(Teams[[#This Row],[WSWin]]="Y", 1,
IF(Teams[[#This Row],[WSWin]] = "N", 0, " "))</f>
        <v>0</v>
      </c>
      <c r="T2738">
        <v>634</v>
      </c>
      <c r="U2738">
        <v>5486</v>
      </c>
      <c r="V2738">
        <v>1346</v>
      </c>
      <c r="W2738">
        <v>273</v>
      </c>
      <c r="X2738">
        <v>35</v>
      </c>
      <c r="Y2738">
        <v>161</v>
      </c>
      <c r="Z2738">
        <v>469</v>
      </c>
      <c r="AA2738">
        <v>1330</v>
      </c>
      <c r="AB2738">
        <v>94</v>
      </c>
      <c r="AC2738">
        <v>42</v>
      </c>
      <c r="AD2738">
        <v>88</v>
      </c>
      <c r="AE2738">
        <v>29</v>
      </c>
      <c r="AF2738">
        <v>577</v>
      </c>
      <c r="AG2738">
        <v>533</v>
      </c>
      <c r="AH2738">
        <v>3.26</v>
      </c>
      <c r="AI2738">
        <v>3</v>
      </c>
      <c r="AJ2738">
        <v>16</v>
      </c>
      <c r="AK2738">
        <v>55</v>
      </c>
      <c r="AL2738">
        <v>4412</v>
      </c>
      <c r="AM2738">
        <v>1299</v>
      </c>
      <c r="AN2738">
        <v>101</v>
      </c>
      <c r="AO2738">
        <v>515</v>
      </c>
      <c r="AP2738">
        <v>1261</v>
      </c>
      <c r="AQ2738">
        <v>106</v>
      </c>
      <c r="AR2738">
        <v>154</v>
      </c>
      <c r="AS2738">
        <v>0.98399999999999999</v>
      </c>
      <c r="AT2738" t="s">
        <v>390</v>
      </c>
      <c r="AU2738" t="s">
        <v>615</v>
      </c>
      <c r="AV2738">
        <v>2256862</v>
      </c>
      <c r="AW2738">
        <v>94</v>
      </c>
      <c r="AX2738">
        <v>94</v>
      </c>
      <c r="AY2738" t="s">
        <v>229</v>
      </c>
      <c r="AZ2738" t="s">
        <v>229</v>
      </c>
      <c r="BA2738" t="s">
        <v>229</v>
      </c>
    </row>
    <row r="2739" spans="1:53" x14ac:dyDescent="0.55000000000000004">
      <c r="A2739">
        <v>2013</v>
      </c>
      <c r="B2739" s="5" t="b">
        <f>Teams[[#This Row],[yearID]]&gt;=1973</f>
        <v>1</v>
      </c>
      <c r="C2739" s="5" t="b">
        <f>Teams[[#This Row],[yearID]]&gt;=1903</f>
        <v>1</v>
      </c>
      <c r="D2739" t="s">
        <v>157</v>
      </c>
      <c r="E2739" t="s">
        <v>554</v>
      </c>
      <c r="F2739" t="s">
        <v>555</v>
      </c>
      <c r="G2739" s="5" t="str">
        <f>VLOOKUP(Teams[[#This Row],[franchID]],TeamsFranchises!$A$2:$D$121,2,FALSE)</f>
        <v>San Diego Padres</v>
      </c>
      <c r="H2739" t="s">
        <v>8</v>
      </c>
      <c r="I2739">
        <v>3</v>
      </c>
      <c r="J2739">
        <v>162</v>
      </c>
      <c r="K2739">
        <v>81</v>
      </c>
      <c r="L2739">
        <v>76</v>
      </c>
      <c r="M2739">
        <v>86</v>
      </c>
      <c r="N2739" t="s">
        <v>51</v>
      </c>
      <c r="O2739" t="s">
        <v>51</v>
      </c>
      <c r="P2739" t="s">
        <v>51</v>
      </c>
      <c r="Q2739" s="5">
        <f>IF(Teams[[#This Row],[LgWin]]="Y", 1,
IF(Teams[[#This Row],[LgWin]] = "N", 0, " "))</f>
        <v>0</v>
      </c>
      <c r="R2739" t="s">
        <v>51</v>
      </c>
      <c r="S2739" s="5">
        <f>IF(Teams[[#This Row],[WSWin]]="Y", 1,
IF(Teams[[#This Row],[WSWin]] = "N", 0, " "))</f>
        <v>0</v>
      </c>
      <c r="T2739">
        <v>618</v>
      </c>
      <c r="U2739">
        <v>5517</v>
      </c>
      <c r="V2739">
        <v>1349</v>
      </c>
      <c r="W2739">
        <v>246</v>
      </c>
      <c r="X2739">
        <v>26</v>
      </c>
      <c r="Y2739">
        <v>146</v>
      </c>
      <c r="Z2739">
        <v>467</v>
      </c>
      <c r="AA2739">
        <v>1309</v>
      </c>
      <c r="AB2739">
        <v>118</v>
      </c>
      <c r="AC2739">
        <v>34</v>
      </c>
      <c r="AD2739">
        <v>52</v>
      </c>
      <c r="AE2739">
        <v>34</v>
      </c>
      <c r="AF2739">
        <v>700</v>
      </c>
      <c r="AG2739">
        <v>643</v>
      </c>
      <c r="AH2739">
        <v>3.98</v>
      </c>
      <c r="AI2739">
        <v>3</v>
      </c>
      <c r="AJ2739">
        <v>6</v>
      </c>
      <c r="AK2739">
        <v>40</v>
      </c>
      <c r="AL2739">
        <v>4365</v>
      </c>
      <c r="AM2739">
        <v>1407</v>
      </c>
      <c r="AN2739">
        <v>156</v>
      </c>
      <c r="AO2739">
        <v>525</v>
      </c>
      <c r="AP2739">
        <v>1171</v>
      </c>
      <c r="AQ2739">
        <v>83</v>
      </c>
      <c r="AR2739">
        <v>140</v>
      </c>
      <c r="AS2739">
        <v>0.98599999999999999</v>
      </c>
      <c r="AT2739" t="s">
        <v>556</v>
      </c>
      <c r="AU2739" t="s">
        <v>623</v>
      </c>
      <c r="AV2739">
        <v>2166691</v>
      </c>
      <c r="AW2739">
        <v>91</v>
      </c>
      <c r="AX2739">
        <v>91</v>
      </c>
      <c r="AY2739" t="s">
        <v>555</v>
      </c>
      <c r="AZ2739" t="s">
        <v>554</v>
      </c>
      <c r="BA2739" t="s">
        <v>554</v>
      </c>
    </row>
    <row r="2740" spans="1:53" x14ac:dyDescent="0.55000000000000004">
      <c r="A2740">
        <v>2013</v>
      </c>
      <c r="B2740" s="5" t="b">
        <f>Teams[[#This Row],[yearID]]&gt;=1973</f>
        <v>1</v>
      </c>
      <c r="C2740" s="5" t="b">
        <f>Teams[[#This Row],[yearID]]&gt;=1903</f>
        <v>1</v>
      </c>
      <c r="D2740" t="s">
        <v>410</v>
      </c>
      <c r="E2740" t="s">
        <v>573</v>
      </c>
      <c r="F2740" t="s">
        <v>573</v>
      </c>
      <c r="G2740" s="5" t="str">
        <f>VLOOKUP(Teams[[#This Row],[franchID]],TeamsFranchises!$A$2:$D$121,2,FALSE)</f>
        <v>Seattle Mariners</v>
      </c>
      <c r="H2740" t="s">
        <v>8</v>
      </c>
      <c r="I2740">
        <v>4</v>
      </c>
      <c r="J2740">
        <v>162</v>
      </c>
      <c r="K2740">
        <v>81</v>
      </c>
      <c r="L2740">
        <v>71</v>
      </c>
      <c r="M2740">
        <v>91</v>
      </c>
      <c r="N2740" t="s">
        <v>51</v>
      </c>
      <c r="O2740" t="s">
        <v>51</v>
      </c>
      <c r="P2740" t="s">
        <v>51</v>
      </c>
      <c r="Q2740" s="5">
        <f>IF(Teams[[#This Row],[LgWin]]="Y", 1,
IF(Teams[[#This Row],[LgWin]] = "N", 0, " "))</f>
        <v>0</v>
      </c>
      <c r="R2740" t="s">
        <v>51</v>
      </c>
      <c r="S2740" s="5">
        <f>IF(Teams[[#This Row],[WSWin]]="Y", 1,
IF(Teams[[#This Row],[WSWin]] = "N", 0, " "))</f>
        <v>0</v>
      </c>
      <c r="T2740">
        <v>624</v>
      </c>
      <c r="U2740">
        <v>5558</v>
      </c>
      <c r="V2740">
        <v>1318</v>
      </c>
      <c r="W2740">
        <v>249</v>
      </c>
      <c r="X2740">
        <v>17</v>
      </c>
      <c r="Y2740">
        <v>188</v>
      </c>
      <c r="Z2740">
        <v>529</v>
      </c>
      <c r="AA2740">
        <v>1353</v>
      </c>
      <c r="AB2740">
        <v>49</v>
      </c>
      <c r="AC2740">
        <v>23</v>
      </c>
      <c r="AD2740">
        <v>31</v>
      </c>
      <c r="AE2740">
        <v>28</v>
      </c>
      <c r="AF2740">
        <v>754</v>
      </c>
      <c r="AG2740">
        <v>702</v>
      </c>
      <c r="AH2740">
        <v>4.3099999999999996</v>
      </c>
      <c r="AI2740">
        <v>4</v>
      </c>
      <c r="AJ2740">
        <v>14</v>
      </c>
      <c r="AK2740">
        <v>43</v>
      </c>
      <c r="AL2740">
        <v>4395</v>
      </c>
      <c r="AM2740">
        <v>1467</v>
      </c>
      <c r="AN2740">
        <v>174</v>
      </c>
      <c r="AO2740">
        <v>478</v>
      </c>
      <c r="AP2740">
        <v>1297</v>
      </c>
      <c r="AQ2740">
        <v>88</v>
      </c>
      <c r="AR2740">
        <v>149</v>
      </c>
      <c r="AS2740">
        <v>0.98599999999999999</v>
      </c>
      <c r="AT2740" t="s">
        <v>574</v>
      </c>
      <c r="AU2740" t="s">
        <v>612</v>
      </c>
      <c r="AV2740">
        <v>1761546</v>
      </c>
      <c r="AW2740">
        <v>92</v>
      </c>
      <c r="AX2740">
        <v>92</v>
      </c>
      <c r="AY2740" t="s">
        <v>573</v>
      </c>
      <c r="AZ2740" t="s">
        <v>573</v>
      </c>
      <c r="BA2740" t="s">
        <v>573</v>
      </c>
    </row>
    <row r="2741" spans="1:53" x14ac:dyDescent="0.55000000000000004">
      <c r="A2741">
        <v>2013</v>
      </c>
      <c r="B2741" s="5" t="b">
        <f>Teams[[#This Row],[yearID]]&gt;=1973</f>
        <v>1</v>
      </c>
      <c r="C2741" s="5" t="b">
        <f>Teams[[#This Row],[yearID]]&gt;=1903</f>
        <v>1</v>
      </c>
      <c r="D2741" t="s">
        <v>157</v>
      </c>
      <c r="E2741" t="s">
        <v>514</v>
      </c>
      <c r="F2741" t="s">
        <v>243</v>
      </c>
      <c r="G2741" s="5" t="str">
        <f>VLOOKUP(Teams[[#This Row],[franchID]],TeamsFranchises!$A$2:$D$121,2,FALSE)</f>
        <v>San Francisco Giants</v>
      </c>
      <c r="H2741" t="s">
        <v>8</v>
      </c>
      <c r="I2741">
        <v>4</v>
      </c>
      <c r="J2741">
        <v>162</v>
      </c>
      <c r="K2741">
        <v>82</v>
      </c>
      <c r="L2741">
        <v>76</v>
      </c>
      <c r="M2741">
        <v>86</v>
      </c>
      <c r="N2741" t="s">
        <v>51</v>
      </c>
      <c r="O2741" t="s">
        <v>51</v>
      </c>
      <c r="P2741" t="s">
        <v>51</v>
      </c>
      <c r="Q2741" s="5">
        <f>IF(Teams[[#This Row],[LgWin]]="Y", 1,
IF(Teams[[#This Row],[LgWin]] = "N", 0, " "))</f>
        <v>0</v>
      </c>
      <c r="R2741" t="s">
        <v>51</v>
      </c>
      <c r="S2741" s="5">
        <f>IF(Teams[[#This Row],[WSWin]]="Y", 1,
IF(Teams[[#This Row],[WSWin]] = "N", 0, " "))</f>
        <v>0</v>
      </c>
      <c r="T2741">
        <v>629</v>
      </c>
      <c r="U2741">
        <v>5552</v>
      </c>
      <c r="V2741">
        <v>1446</v>
      </c>
      <c r="W2741">
        <v>280</v>
      </c>
      <c r="X2741">
        <v>35</v>
      </c>
      <c r="Y2741">
        <v>107</v>
      </c>
      <c r="Z2741">
        <v>469</v>
      </c>
      <c r="AA2741">
        <v>1078</v>
      </c>
      <c r="AB2741">
        <v>67</v>
      </c>
      <c r="AC2741">
        <v>26</v>
      </c>
      <c r="AD2741">
        <v>39</v>
      </c>
      <c r="AE2741">
        <v>42</v>
      </c>
      <c r="AF2741">
        <v>691</v>
      </c>
      <c r="AG2741">
        <v>643</v>
      </c>
      <c r="AH2741">
        <v>4</v>
      </c>
      <c r="AI2741">
        <v>2</v>
      </c>
      <c r="AJ2741">
        <v>13</v>
      </c>
      <c r="AK2741">
        <v>41</v>
      </c>
      <c r="AL2741">
        <v>4342</v>
      </c>
      <c r="AM2741">
        <v>1380</v>
      </c>
      <c r="AN2741">
        <v>145</v>
      </c>
      <c r="AO2741">
        <v>521</v>
      </c>
      <c r="AP2741">
        <v>1256</v>
      </c>
      <c r="AQ2741">
        <v>107</v>
      </c>
      <c r="AR2741">
        <v>128</v>
      </c>
      <c r="AS2741">
        <v>0.98199999999999998</v>
      </c>
      <c r="AT2741" t="s">
        <v>515</v>
      </c>
      <c r="AU2741" t="s">
        <v>632</v>
      </c>
      <c r="AV2741">
        <v>3326796</v>
      </c>
      <c r="AW2741">
        <v>90</v>
      </c>
      <c r="AX2741">
        <v>89</v>
      </c>
      <c r="AY2741" t="s">
        <v>243</v>
      </c>
      <c r="AZ2741" t="s">
        <v>514</v>
      </c>
      <c r="BA2741" t="s">
        <v>514</v>
      </c>
    </row>
    <row r="2742" spans="1:53" x14ac:dyDescent="0.55000000000000004">
      <c r="A2742">
        <v>2013</v>
      </c>
      <c r="B2742" s="5" t="b">
        <f>Teams[[#This Row],[yearID]]&gt;=1973</f>
        <v>1</v>
      </c>
      <c r="C2742" s="5" t="b">
        <f>Teams[[#This Row],[yearID]]&gt;=1903</f>
        <v>1</v>
      </c>
      <c r="D2742" t="s">
        <v>157</v>
      </c>
      <c r="E2742" t="s">
        <v>396</v>
      </c>
      <c r="F2742" t="s">
        <v>154</v>
      </c>
      <c r="G2742" s="5" t="str">
        <f>VLOOKUP(Teams[[#This Row],[franchID]],TeamsFranchises!$A$2:$D$121,2,FALSE)</f>
        <v>St. Louis Cardinals</v>
      </c>
      <c r="H2742" t="s">
        <v>591</v>
      </c>
      <c r="I2742">
        <v>1</v>
      </c>
      <c r="J2742">
        <v>162</v>
      </c>
      <c r="K2742">
        <v>81</v>
      </c>
      <c r="L2742">
        <v>97</v>
      </c>
      <c r="M2742">
        <v>65</v>
      </c>
      <c r="N2742" t="s">
        <v>76</v>
      </c>
      <c r="O2742" t="s">
        <v>51</v>
      </c>
      <c r="P2742" t="s">
        <v>76</v>
      </c>
      <c r="Q2742" s="5">
        <f>IF(Teams[[#This Row],[LgWin]]="Y", 1,
IF(Teams[[#This Row],[LgWin]] = "N", 0, " "))</f>
        <v>1</v>
      </c>
      <c r="R2742" t="s">
        <v>51</v>
      </c>
      <c r="S2742" s="5">
        <f>IF(Teams[[#This Row],[WSWin]]="Y", 1,
IF(Teams[[#This Row],[WSWin]] = "N", 0, " "))</f>
        <v>0</v>
      </c>
      <c r="T2742">
        <v>783</v>
      </c>
      <c r="U2742">
        <v>5557</v>
      </c>
      <c r="V2742">
        <v>1494</v>
      </c>
      <c r="W2742">
        <v>322</v>
      </c>
      <c r="X2742">
        <v>20</v>
      </c>
      <c r="Y2742">
        <v>125</v>
      </c>
      <c r="Z2742">
        <v>481</v>
      </c>
      <c r="AA2742">
        <v>1110</v>
      </c>
      <c r="AB2742">
        <v>45</v>
      </c>
      <c r="AC2742">
        <v>22</v>
      </c>
      <c r="AD2742">
        <v>64</v>
      </c>
      <c r="AE2742">
        <v>44</v>
      </c>
      <c r="AF2742">
        <v>596</v>
      </c>
      <c r="AG2742">
        <v>555</v>
      </c>
      <c r="AH2742">
        <v>3.42</v>
      </c>
      <c r="AI2742">
        <v>7</v>
      </c>
      <c r="AJ2742">
        <v>15</v>
      </c>
      <c r="AK2742">
        <v>44</v>
      </c>
      <c r="AL2742">
        <v>4379</v>
      </c>
      <c r="AM2742">
        <v>1366</v>
      </c>
      <c r="AN2742">
        <v>112</v>
      </c>
      <c r="AO2742">
        <v>451</v>
      </c>
      <c r="AP2742">
        <v>1254</v>
      </c>
      <c r="AQ2742">
        <v>75</v>
      </c>
      <c r="AR2742">
        <v>177</v>
      </c>
      <c r="AS2742">
        <v>0.98799999999999999</v>
      </c>
      <c r="AT2742" t="s">
        <v>409</v>
      </c>
      <c r="AU2742" t="s">
        <v>633</v>
      </c>
      <c r="AV2742">
        <v>3369769</v>
      </c>
      <c r="AW2742">
        <v>99</v>
      </c>
      <c r="AX2742">
        <v>97</v>
      </c>
      <c r="AY2742" t="s">
        <v>154</v>
      </c>
      <c r="AZ2742" t="s">
        <v>396</v>
      </c>
      <c r="BA2742" t="s">
        <v>396</v>
      </c>
    </row>
    <row r="2743" spans="1:53" x14ac:dyDescent="0.55000000000000004">
      <c r="A2743">
        <v>2013</v>
      </c>
      <c r="B2743" s="5" t="b">
        <f>Teams[[#This Row],[yearID]]&gt;=1973</f>
        <v>1</v>
      </c>
      <c r="C2743" s="5" t="b">
        <f>Teams[[#This Row],[yearID]]&gt;=1903</f>
        <v>1</v>
      </c>
      <c r="D2743" t="s">
        <v>410</v>
      </c>
      <c r="E2743" t="s">
        <v>604</v>
      </c>
      <c r="F2743" t="s">
        <v>605</v>
      </c>
      <c r="G2743" s="5" t="str">
        <f>VLOOKUP(Teams[[#This Row],[franchID]],TeamsFranchises!$A$2:$D$121,2,FALSE)</f>
        <v>Tampa Bay Rays</v>
      </c>
      <c r="H2743" t="s">
        <v>37</v>
      </c>
      <c r="I2743">
        <v>2</v>
      </c>
      <c r="J2743">
        <v>163</v>
      </c>
      <c r="K2743">
        <v>81</v>
      </c>
      <c r="L2743">
        <v>92</v>
      </c>
      <c r="M2743">
        <v>71</v>
      </c>
      <c r="N2743" t="s">
        <v>51</v>
      </c>
      <c r="O2743" t="s">
        <v>76</v>
      </c>
      <c r="P2743" t="s">
        <v>51</v>
      </c>
      <c r="Q2743" s="5">
        <f>IF(Teams[[#This Row],[LgWin]]="Y", 1,
IF(Teams[[#This Row],[LgWin]] = "N", 0, " "))</f>
        <v>0</v>
      </c>
      <c r="R2743" t="s">
        <v>51</v>
      </c>
      <c r="S2743" s="5">
        <f>IF(Teams[[#This Row],[WSWin]]="Y", 1,
IF(Teams[[#This Row],[WSWin]] = "N", 0, " "))</f>
        <v>0</v>
      </c>
      <c r="T2743">
        <v>700</v>
      </c>
      <c r="U2743">
        <v>5538</v>
      </c>
      <c r="V2743">
        <v>1421</v>
      </c>
      <c r="W2743">
        <v>296</v>
      </c>
      <c r="X2743">
        <v>23</v>
      </c>
      <c r="Y2743">
        <v>165</v>
      </c>
      <c r="Z2743">
        <v>589</v>
      </c>
      <c r="AA2743">
        <v>1171</v>
      </c>
      <c r="AB2743">
        <v>73</v>
      </c>
      <c r="AC2743">
        <v>38</v>
      </c>
      <c r="AD2743">
        <v>36</v>
      </c>
      <c r="AE2743">
        <v>55</v>
      </c>
      <c r="AF2743">
        <v>646</v>
      </c>
      <c r="AG2743">
        <v>608</v>
      </c>
      <c r="AH2743">
        <v>3.74</v>
      </c>
      <c r="AI2743">
        <v>9</v>
      </c>
      <c r="AJ2743">
        <v>17</v>
      </c>
      <c r="AK2743">
        <v>42</v>
      </c>
      <c r="AL2743">
        <v>4392</v>
      </c>
      <c r="AM2743">
        <v>1315</v>
      </c>
      <c r="AN2743">
        <v>153</v>
      </c>
      <c r="AO2743">
        <v>482</v>
      </c>
      <c r="AP2743">
        <v>1310</v>
      </c>
      <c r="AQ2743">
        <v>59</v>
      </c>
      <c r="AR2743">
        <v>147</v>
      </c>
      <c r="AS2743">
        <v>0.99</v>
      </c>
      <c r="AT2743" t="s">
        <v>635</v>
      </c>
      <c r="AU2743" t="s">
        <v>607</v>
      </c>
      <c r="AV2743">
        <v>1510300</v>
      </c>
      <c r="AW2743">
        <v>96</v>
      </c>
      <c r="AX2743">
        <v>95</v>
      </c>
      <c r="AY2743" t="s">
        <v>636</v>
      </c>
      <c r="AZ2743" t="s">
        <v>604</v>
      </c>
      <c r="BA2743" t="s">
        <v>604</v>
      </c>
    </row>
    <row r="2744" spans="1:53" x14ac:dyDescent="0.55000000000000004">
      <c r="A2744">
        <v>2013</v>
      </c>
      <c r="B2744" s="5" t="b">
        <f>Teams[[#This Row],[yearID]]&gt;=1973</f>
        <v>1</v>
      </c>
      <c r="C2744" s="5" t="b">
        <f>Teams[[#This Row],[yearID]]&gt;=1903</f>
        <v>1</v>
      </c>
      <c r="D2744" t="s">
        <v>410</v>
      </c>
      <c r="E2744" t="s">
        <v>526</v>
      </c>
      <c r="F2744" t="s">
        <v>526</v>
      </c>
      <c r="G2744" s="5" t="str">
        <f>VLOOKUP(Teams[[#This Row],[franchID]],TeamsFranchises!$A$2:$D$121,2,FALSE)</f>
        <v>Texas Rangers</v>
      </c>
      <c r="H2744" t="s">
        <v>8</v>
      </c>
      <c r="I2744">
        <v>2</v>
      </c>
      <c r="J2744">
        <v>163</v>
      </c>
      <c r="K2744">
        <v>82</v>
      </c>
      <c r="L2744">
        <v>91</v>
      </c>
      <c r="M2744">
        <v>72</v>
      </c>
      <c r="N2744" t="s">
        <v>51</v>
      </c>
      <c r="O2744" t="s">
        <v>51</v>
      </c>
      <c r="P2744" t="s">
        <v>51</v>
      </c>
      <c r="Q2744" s="5">
        <f>IF(Teams[[#This Row],[LgWin]]="Y", 1,
IF(Teams[[#This Row],[LgWin]] = "N", 0, " "))</f>
        <v>0</v>
      </c>
      <c r="R2744" t="s">
        <v>51</v>
      </c>
      <c r="S2744" s="5">
        <f>IF(Teams[[#This Row],[WSWin]]="Y", 1,
IF(Teams[[#This Row],[WSWin]] = "N", 0, " "))</f>
        <v>0</v>
      </c>
      <c r="T2744">
        <v>730</v>
      </c>
      <c r="U2744">
        <v>5585</v>
      </c>
      <c r="V2744">
        <v>1465</v>
      </c>
      <c r="W2744">
        <v>262</v>
      </c>
      <c r="X2744">
        <v>23</v>
      </c>
      <c r="Y2744">
        <v>176</v>
      </c>
      <c r="Z2744">
        <v>462</v>
      </c>
      <c r="AA2744">
        <v>1067</v>
      </c>
      <c r="AB2744">
        <v>149</v>
      </c>
      <c r="AC2744">
        <v>46</v>
      </c>
      <c r="AD2744">
        <v>61</v>
      </c>
      <c r="AE2744">
        <v>42</v>
      </c>
      <c r="AF2744">
        <v>636</v>
      </c>
      <c r="AG2744">
        <v>589</v>
      </c>
      <c r="AH2744">
        <v>3.62</v>
      </c>
      <c r="AI2744">
        <v>4</v>
      </c>
      <c r="AJ2744">
        <v>10</v>
      </c>
      <c r="AK2744">
        <v>46</v>
      </c>
      <c r="AL2744">
        <v>4390</v>
      </c>
      <c r="AM2744">
        <v>1370</v>
      </c>
      <c r="AN2744">
        <v>157</v>
      </c>
      <c r="AO2744">
        <v>498</v>
      </c>
      <c r="AP2744">
        <v>1309</v>
      </c>
      <c r="AQ2744">
        <v>86</v>
      </c>
      <c r="AR2744">
        <v>146</v>
      </c>
      <c r="AS2744">
        <v>0.98599999999999999</v>
      </c>
      <c r="AT2744" t="s">
        <v>568</v>
      </c>
      <c r="AU2744" t="s">
        <v>634</v>
      </c>
      <c r="AV2744">
        <v>3178273</v>
      </c>
      <c r="AW2744">
        <v>104</v>
      </c>
      <c r="AX2744">
        <v>103</v>
      </c>
      <c r="AY2744" t="s">
        <v>526</v>
      </c>
      <c r="AZ2744" t="s">
        <v>526</v>
      </c>
      <c r="BA2744" t="s">
        <v>526</v>
      </c>
    </row>
    <row r="2745" spans="1:53" x14ac:dyDescent="0.55000000000000004">
      <c r="A2745">
        <v>2013</v>
      </c>
      <c r="B2745" s="5" t="b">
        <f>Teams[[#This Row],[yearID]]&gt;=1973</f>
        <v>1</v>
      </c>
      <c r="C2745" s="5" t="b">
        <f>Teams[[#This Row],[yearID]]&gt;=1903</f>
        <v>1</v>
      </c>
      <c r="D2745" t="s">
        <v>410</v>
      </c>
      <c r="E2745" t="s">
        <v>576</v>
      </c>
      <c r="F2745" t="s">
        <v>576</v>
      </c>
      <c r="G2745" s="5" t="str">
        <f>VLOOKUP(Teams[[#This Row],[franchID]],TeamsFranchises!$A$2:$D$121,2,FALSE)</f>
        <v>Toronto Blue Jays</v>
      </c>
      <c r="H2745" t="s">
        <v>37</v>
      </c>
      <c r="I2745">
        <v>5</v>
      </c>
      <c r="J2745">
        <v>162</v>
      </c>
      <c r="K2745">
        <v>81</v>
      </c>
      <c r="L2745">
        <v>74</v>
      </c>
      <c r="M2745">
        <v>88</v>
      </c>
      <c r="N2745" t="s">
        <v>51</v>
      </c>
      <c r="O2745" t="s">
        <v>51</v>
      </c>
      <c r="P2745" t="s">
        <v>51</v>
      </c>
      <c r="Q2745" s="5">
        <f>IF(Teams[[#This Row],[LgWin]]="Y", 1,
IF(Teams[[#This Row],[LgWin]] = "N", 0, " "))</f>
        <v>0</v>
      </c>
      <c r="R2745" t="s">
        <v>51</v>
      </c>
      <c r="S2745" s="5">
        <f>IF(Teams[[#This Row],[WSWin]]="Y", 1,
IF(Teams[[#This Row],[WSWin]] = "N", 0, " "))</f>
        <v>0</v>
      </c>
      <c r="T2745">
        <v>712</v>
      </c>
      <c r="U2745">
        <v>5537</v>
      </c>
      <c r="V2745">
        <v>1398</v>
      </c>
      <c r="W2745">
        <v>273</v>
      </c>
      <c r="X2745">
        <v>24</v>
      </c>
      <c r="Y2745">
        <v>185</v>
      </c>
      <c r="Z2745">
        <v>510</v>
      </c>
      <c r="AA2745">
        <v>1123</v>
      </c>
      <c r="AB2745">
        <v>112</v>
      </c>
      <c r="AC2745">
        <v>41</v>
      </c>
      <c r="AD2745">
        <v>38</v>
      </c>
      <c r="AE2745">
        <v>38</v>
      </c>
      <c r="AF2745">
        <v>756</v>
      </c>
      <c r="AG2745">
        <v>685</v>
      </c>
      <c r="AH2745">
        <v>4.25</v>
      </c>
      <c r="AI2745">
        <v>4</v>
      </c>
      <c r="AJ2745">
        <v>11</v>
      </c>
      <c r="AK2745">
        <v>39</v>
      </c>
      <c r="AL2745">
        <v>4356</v>
      </c>
      <c r="AM2745">
        <v>1451</v>
      </c>
      <c r="AN2745">
        <v>195</v>
      </c>
      <c r="AO2745">
        <v>500</v>
      </c>
      <c r="AP2745">
        <v>1208</v>
      </c>
      <c r="AQ2745">
        <v>111</v>
      </c>
      <c r="AR2745">
        <v>145</v>
      </c>
      <c r="AS2745">
        <v>0.98199999999999998</v>
      </c>
      <c r="AT2745" t="s">
        <v>577</v>
      </c>
      <c r="AU2745" t="s">
        <v>630</v>
      </c>
      <c r="AV2745">
        <v>2536562</v>
      </c>
      <c r="AW2745">
        <v>102</v>
      </c>
      <c r="AX2745">
        <v>102</v>
      </c>
      <c r="AY2745" t="s">
        <v>576</v>
      </c>
      <c r="AZ2745" t="s">
        <v>576</v>
      </c>
      <c r="BA2745" t="s">
        <v>576</v>
      </c>
    </row>
    <row r="2746" spans="1:53" x14ac:dyDescent="0.55000000000000004">
      <c r="A2746">
        <v>2013</v>
      </c>
      <c r="B2746" s="5" t="b">
        <f>Teams[[#This Row],[yearID]]&gt;=1973</f>
        <v>1</v>
      </c>
      <c r="C2746" s="5" t="b">
        <f>Teams[[#This Row],[yearID]]&gt;=1903</f>
        <v>1</v>
      </c>
      <c r="D2746" t="s">
        <v>157</v>
      </c>
      <c r="E2746" t="s">
        <v>126</v>
      </c>
      <c r="F2746" t="s">
        <v>398</v>
      </c>
      <c r="G2746" s="5" t="str">
        <f>VLOOKUP(Teams[[#This Row],[franchID]],TeamsFranchises!$A$2:$D$121,2,FALSE)</f>
        <v>Washington Nationals</v>
      </c>
      <c r="H2746" t="s">
        <v>37</v>
      </c>
      <c r="I2746">
        <v>2</v>
      </c>
      <c r="J2746">
        <v>162</v>
      </c>
      <c r="K2746">
        <v>81</v>
      </c>
      <c r="L2746">
        <v>86</v>
      </c>
      <c r="M2746">
        <v>76</v>
      </c>
      <c r="N2746" t="s">
        <v>51</v>
      </c>
      <c r="O2746" t="s">
        <v>51</v>
      </c>
      <c r="P2746" t="s">
        <v>51</v>
      </c>
      <c r="Q2746" s="5">
        <f>IF(Teams[[#This Row],[LgWin]]="Y", 1,
IF(Teams[[#This Row],[LgWin]] = "N", 0, " "))</f>
        <v>0</v>
      </c>
      <c r="R2746" t="s">
        <v>51</v>
      </c>
      <c r="S2746" s="5">
        <f>IF(Teams[[#This Row],[WSWin]]="Y", 1,
IF(Teams[[#This Row],[WSWin]] = "N", 0, " "))</f>
        <v>0</v>
      </c>
      <c r="T2746">
        <v>656</v>
      </c>
      <c r="U2746">
        <v>5436</v>
      </c>
      <c r="V2746">
        <v>1365</v>
      </c>
      <c r="W2746">
        <v>259</v>
      </c>
      <c r="X2746">
        <v>27</v>
      </c>
      <c r="Y2746">
        <v>161</v>
      </c>
      <c r="Z2746">
        <v>464</v>
      </c>
      <c r="AA2746">
        <v>1192</v>
      </c>
      <c r="AB2746">
        <v>88</v>
      </c>
      <c r="AC2746">
        <v>28</v>
      </c>
      <c r="AD2746">
        <v>40</v>
      </c>
      <c r="AE2746">
        <v>39</v>
      </c>
      <c r="AF2746">
        <v>626</v>
      </c>
      <c r="AG2746">
        <v>576</v>
      </c>
      <c r="AH2746">
        <v>3.59</v>
      </c>
      <c r="AI2746">
        <v>6</v>
      </c>
      <c r="AJ2746">
        <v>13</v>
      </c>
      <c r="AK2746">
        <v>47</v>
      </c>
      <c r="AL2746">
        <v>4337</v>
      </c>
      <c r="AM2746">
        <v>1367</v>
      </c>
      <c r="AN2746">
        <v>142</v>
      </c>
      <c r="AO2746">
        <v>405</v>
      </c>
      <c r="AP2746">
        <v>1236</v>
      </c>
      <c r="AQ2746">
        <v>107</v>
      </c>
      <c r="AR2746">
        <v>146</v>
      </c>
      <c r="AS2746">
        <v>0.98199999999999998</v>
      </c>
      <c r="AT2746" t="s">
        <v>110</v>
      </c>
      <c r="AU2746" t="s">
        <v>637</v>
      </c>
      <c r="AV2746">
        <v>2652422</v>
      </c>
      <c r="AW2746">
        <v>102</v>
      </c>
      <c r="AX2746">
        <v>101</v>
      </c>
      <c r="AY2746" t="s">
        <v>398</v>
      </c>
      <c r="AZ2746" t="s">
        <v>551</v>
      </c>
      <c r="BA2746" t="s">
        <v>126</v>
      </c>
    </row>
    <row r="2747" spans="1:53" x14ac:dyDescent="0.55000000000000004">
      <c r="A2747">
        <v>2014</v>
      </c>
      <c r="B2747" s="5" t="b">
        <f>Teams[[#This Row],[yearID]]&gt;=1973</f>
        <v>1</v>
      </c>
      <c r="C2747" s="5" t="b">
        <f>Teams[[#This Row],[yearID]]&gt;=1903</f>
        <v>1</v>
      </c>
      <c r="D2747" t="s">
        <v>157</v>
      </c>
      <c r="E2747" t="s">
        <v>601</v>
      </c>
      <c r="F2747" t="s">
        <v>601</v>
      </c>
      <c r="G2747" s="5" t="str">
        <f>VLOOKUP(Teams[[#This Row],[franchID]],TeamsFranchises!$A$2:$D$121,2,FALSE)</f>
        <v>Arizona Diamondbacks</v>
      </c>
      <c r="H2747" t="s">
        <v>8</v>
      </c>
      <c r="I2747">
        <v>5</v>
      </c>
      <c r="J2747">
        <v>162</v>
      </c>
      <c r="K2747">
        <v>81</v>
      </c>
      <c r="L2747">
        <v>64</v>
      </c>
      <c r="M2747">
        <v>98</v>
      </c>
      <c r="N2747" t="s">
        <v>51</v>
      </c>
      <c r="O2747" t="s">
        <v>51</v>
      </c>
      <c r="P2747" t="s">
        <v>51</v>
      </c>
      <c r="Q2747" s="5">
        <f>IF(Teams[[#This Row],[LgWin]]="Y", 1,
IF(Teams[[#This Row],[LgWin]] = "N", 0, " "))</f>
        <v>0</v>
      </c>
      <c r="R2747" t="s">
        <v>51</v>
      </c>
      <c r="S2747" s="5">
        <f>IF(Teams[[#This Row],[WSWin]]="Y", 1,
IF(Teams[[#This Row],[WSWin]] = "N", 0, " "))</f>
        <v>0</v>
      </c>
      <c r="T2747">
        <v>615</v>
      </c>
      <c r="U2747">
        <v>5552</v>
      </c>
      <c r="V2747">
        <v>1379</v>
      </c>
      <c r="W2747">
        <v>259</v>
      </c>
      <c r="X2747">
        <v>47</v>
      </c>
      <c r="Y2747">
        <v>118</v>
      </c>
      <c r="Z2747">
        <v>398</v>
      </c>
      <c r="AA2747">
        <v>1165</v>
      </c>
      <c r="AB2747">
        <v>86</v>
      </c>
      <c r="AC2747">
        <v>33</v>
      </c>
      <c r="AD2747">
        <v>43</v>
      </c>
      <c r="AE2747">
        <v>36</v>
      </c>
      <c r="AF2747">
        <v>742</v>
      </c>
      <c r="AG2747">
        <v>683</v>
      </c>
      <c r="AH2747">
        <v>4.26</v>
      </c>
      <c r="AI2747">
        <v>2</v>
      </c>
      <c r="AJ2747">
        <v>4</v>
      </c>
      <c r="AK2747">
        <v>35</v>
      </c>
      <c r="AL2747">
        <v>4333</v>
      </c>
      <c r="AM2747">
        <v>1467</v>
      </c>
      <c r="AN2747">
        <v>154</v>
      </c>
      <c r="AO2747">
        <v>469</v>
      </c>
      <c r="AP2747">
        <v>1278</v>
      </c>
      <c r="AQ2747">
        <v>101</v>
      </c>
      <c r="AR2747">
        <v>147</v>
      </c>
      <c r="AS2747">
        <v>0.98299999999999998</v>
      </c>
      <c r="AT2747" t="s">
        <v>602</v>
      </c>
      <c r="AU2747" t="s">
        <v>631</v>
      </c>
      <c r="AV2747">
        <v>2073730</v>
      </c>
      <c r="AW2747">
        <v>102</v>
      </c>
      <c r="AX2747">
        <v>102</v>
      </c>
      <c r="AY2747" t="s">
        <v>601</v>
      </c>
      <c r="AZ2747" t="s">
        <v>601</v>
      </c>
      <c r="BA2747" t="s">
        <v>601</v>
      </c>
    </row>
    <row r="2748" spans="1:53" x14ac:dyDescent="0.55000000000000004">
      <c r="A2748">
        <v>2014</v>
      </c>
      <c r="B2748" s="5" t="b">
        <f>Teams[[#This Row],[yearID]]&gt;=1973</f>
        <v>1</v>
      </c>
      <c r="C2748" s="5" t="b">
        <f>Teams[[#This Row],[yearID]]&gt;=1903</f>
        <v>1</v>
      </c>
      <c r="D2748" t="s">
        <v>157</v>
      </c>
      <c r="E2748" t="s">
        <v>159</v>
      </c>
      <c r="F2748" t="s">
        <v>159</v>
      </c>
      <c r="G2748" s="5" t="str">
        <f>VLOOKUP(Teams[[#This Row],[franchID]],TeamsFranchises!$A$2:$D$121,2,FALSE)</f>
        <v>Atlanta Braves</v>
      </c>
      <c r="H2748" t="s">
        <v>37</v>
      </c>
      <c r="I2748">
        <v>2</v>
      </c>
      <c r="J2748">
        <v>162</v>
      </c>
      <c r="K2748">
        <v>81</v>
      </c>
      <c r="L2748">
        <v>79</v>
      </c>
      <c r="M2748">
        <v>83</v>
      </c>
      <c r="N2748" t="s">
        <v>51</v>
      </c>
      <c r="O2748" t="s">
        <v>51</v>
      </c>
      <c r="P2748" t="s">
        <v>51</v>
      </c>
      <c r="Q2748" s="5">
        <f>IF(Teams[[#This Row],[LgWin]]="Y", 1,
IF(Teams[[#This Row],[LgWin]] = "N", 0, " "))</f>
        <v>0</v>
      </c>
      <c r="R2748" t="s">
        <v>51</v>
      </c>
      <c r="S2748" s="5">
        <f>IF(Teams[[#This Row],[WSWin]]="Y", 1,
IF(Teams[[#This Row],[WSWin]] = "N", 0, " "))</f>
        <v>0</v>
      </c>
      <c r="T2748">
        <v>573</v>
      </c>
      <c r="U2748">
        <v>5468</v>
      </c>
      <c r="V2748">
        <v>1316</v>
      </c>
      <c r="W2748">
        <v>240</v>
      </c>
      <c r="X2748">
        <v>22</v>
      </c>
      <c r="Y2748">
        <v>123</v>
      </c>
      <c r="Z2748">
        <v>472</v>
      </c>
      <c r="AA2748">
        <v>1369</v>
      </c>
      <c r="AB2748">
        <v>95</v>
      </c>
      <c r="AC2748">
        <v>33</v>
      </c>
      <c r="AD2748">
        <v>43</v>
      </c>
      <c r="AE2748">
        <v>27</v>
      </c>
      <c r="AF2748">
        <v>597</v>
      </c>
      <c r="AG2748">
        <v>547</v>
      </c>
      <c r="AH2748">
        <v>3.38</v>
      </c>
      <c r="AI2748">
        <v>5</v>
      </c>
      <c r="AJ2748">
        <v>13</v>
      </c>
      <c r="AK2748">
        <v>54</v>
      </c>
      <c r="AL2748">
        <v>4365</v>
      </c>
      <c r="AM2748">
        <v>1369</v>
      </c>
      <c r="AN2748">
        <v>121</v>
      </c>
      <c r="AO2748">
        <v>472</v>
      </c>
      <c r="AP2748">
        <v>1301</v>
      </c>
      <c r="AQ2748">
        <v>85</v>
      </c>
      <c r="AR2748">
        <v>143</v>
      </c>
      <c r="AS2748">
        <v>0.98599999999999999</v>
      </c>
      <c r="AT2748" t="s">
        <v>541</v>
      </c>
      <c r="AU2748" t="s">
        <v>597</v>
      </c>
      <c r="AV2748">
        <v>2354305</v>
      </c>
      <c r="AW2748">
        <v>99</v>
      </c>
      <c r="AX2748">
        <v>99</v>
      </c>
      <c r="AY2748" t="s">
        <v>159</v>
      </c>
      <c r="AZ2748" t="s">
        <v>159</v>
      </c>
      <c r="BA2748" t="s">
        <v>159</v>
      </c>
    </row>
    <row r="2749" spans="1:53" x14ac:dyDescent="0.55000000000000004">
      <c r="A2749">
        <v>2014</v>
      </c>
      <c r="B2749" s="5" t="b">
        <f>Teams[[#This Row],[yearID]]&gt;=1973</f>
        <v>1</v>
      </c>
      <c r="C2749" s="5" t="b">
        <f>Teams[[#This Row],[yearID]]&gt;=1903</f>
        <v>1</v>
      </c>
      <c r="D2749" t="s">
        <v>410</v>
      </c>
      <c r="E2749" t="s">
        <v>95</v>
      </c>
      <c r="F2749" t="s">
        <v>95</v>
      </c>
      <c r="G2749" s="5" t="str">
        <f>VLOOKUP(Teams[[#This Row],[franchID]],TeamsFranchises!$A$2:$D$121,2,FALSE)</f>
        <v>Baltimore Orioles</v>
      </c>
      <c r="H2749" t="s">
        <v>37</v>
      </c>
      <c r="I2749">
        <v>1</v>
      </c>
      <c r="J2749">
        <v>162</v>
      </c>
      <c r="K2749">
        <v>81</v>
      </c>
      <c r="L2749">
        <v>96</v>
      </c>
      <c r="M2749">
        <v>66</v>
      </c>
      <c r="N2749" t="s">
        <v>76</v>
      </c>
      <c r="O2749" t="s">
        <v>51</v>
      </c>
      <c r="P2749" t="s">
        <v>51</v>
      </c>
      <c r="Q2749" s="5">
        <f>IF(Teams[[#This Row],[LgWin]]="Y", 1,
IF(Teams[[#This Row],[LgWin]] = "N", 0, " "))</f>
        <v>0</v>
      </c>
      <c r="R2749" t="s">
        <v>51</v>
      </c>
      <c r="S2749" s="5">
        <f>IF(Teams[[#This Row],[WSWin]]="Y", 1,
IF(Teams[[#This Row],[WSWin]] = "N", 0, " "))</f>
        <v>0</v>
      </c>
      <c r="T2749">
        <v>705</v>
      </c>
      <c r="U2749">
        <v>5596</v>
      </c>
      <c r="V2749">
        <v>1434</v>
      </c>
      <c r="W2749">
        <v>264</v>
      </c>
      <c r="X2749">
        <v>16</v>
      </c>
      <c r="Y2749">
        <v>211</v>
      </c>
      <c r="Z2749">
        <v>401</v>
      </c>
      <c r="AA2749">
        <v>1285</v>
      </c>
      <c r="AB2749">
        <v>44</v>
      </c>
      <c r="AC2749">
        <v>20</v>
      </c>
      <c r="AD2749">
        <v>62</v>
      </c>
      <c r="AE2749">
        <v>36</v>
      </c>
      <c r="AF2749">
        <v>593</v>
      </c>
      <c r="AG2749">
        <v>557</v>
      </c>
      <c r="AH2749">
        <v>3.43</v>
      </c>
      <c r="AI2749">
        <v>3</v>
      </c>
      <c r="AJ2749">
        <v>13</v>
      </c>
      <c r="AK2749">
        <v>53</v>
      </c>
      <c r="AL2749">
        <v>4384</v>
      </c>
      <c r="AM2749">
        <v>1342</v>
      </c>
      <c r="AN2749">
        <v>151</v>
      </c>
      <c r="AO2749">
        <v>472</v>
      </c>
      <c r="AP2749">
        <v>1174</v>
      </c>
      <c r="AQ2749">
        <v>87</v>
      </c>
      <c r="AR2749">
        <v>156</v>
      </c>
      <c r="AS2749">
        <v>0.98599999999999999</v>
      </c>
      <c r="AT2749" t="s">
        <v>218</v>
      </c>
      <c r="AU2749" t="s">
        <v>583</v>
      </c>
      <c r="AV2749">
        <v>2464473</v>
      </c>
      <c r="AW2749">
        <v>100</v>
      </c>
      <c r="AX2749">
        <v>100</v>
      </c>
      <c r="AY2749" t="s">
        <v>95</v>
      </c>
      <c r="AZ2749" t="s">
        <v>95</v>
      </c>
      <c r="BA2749" t="s">
        <v>95</v>
      </c>
    </row>
    <row r="2750" spans="1:53" x14ac:dyDescent="0.55000000000000004">
      <c r="A2750">
        <v>2014</v>
      </c>
      <c r="B2750" s="5" t="b">
        <f>Teams[[#This Row],[yearID]]&gt;=1973</f>
        <v>1</v>
      </c>
      <c r="C2750" s="5" t="b">
        <f>Teams[[#This Row],[yearID]]&gt;=1903</f>
        <v>1</v>
      </c>
      <c r="D2750" t="s">
        <v>410</v>
      </c>
      <c r="E2750" t="s">
        <v>54</v>
      </c>
      <c r="F2750" t="s">
        <v>54</v>
      </c>
      <c r="G2750" s="5" t="str">
        <f>VLOOKUP(Teams[[#This Row],[franchID]],TeamsFranchises!$A$2:$D$121,2,FALSE)</f>
        <v>Boston Red Sox</v>
      </c>
      <c r="H2750" t="s">
        <v>37</v>
      </c>
      <c r="I2750">
        <v>5</v>
      </c>
      <c r="J2750">
        <v>162</v>
      </c>
      <c r="K2750">
        <v>81</v>
      </c>
      <c r="L2750">
        <v>71</v>
      </c>
      <c r="M2750">
        <v>91</v>
      </c>
      <c r="N2750" t="s">
        <v>51</v>
      </c>
      <c r="O2750" t="s">
        <v>51</v>
      </c>
      <c r="P2750" t="s">
        <v>51</v>
      </c>
      <c r="Q2750" s="5">
        <f>IF(Teams[[#This Row],[LgWin]]="Y", 1,
IF(Teams[[#This Row],[LgWin]] = "N", 0, " "))</f>
        <v>0</v>
      </c>
      <c r="R2750" t="s">
        <v>51</v>
      </c>
      <c r="S2750" s="5">
        <f>IF(Teams[[#This Row],[WSWin]]="Y", 1,
IF(Teams[[#This Row],[WSWin]] = "N", 0, " "))</f>
        <v>0</v>
      </c>
      <c r="T2750">
        <v>634</v>
      </c>
      <c r="U2750">
        <v>5551</v>
      </c>
      <c r="V2750">
        <v>1355</v>
      </c>
      <c r="W2750">
        <v>282</v>
      </c>
      <c r="X2750">
        <v>20</v>
      </c>
      <c r="Y2750">
        <v>123</v>
      </c>
      <c r="Z2750">
        <v>535</v>
      </c>
      <c r="AA2750">
        <v>1337</v>
      </c>
      <c r="AB2750">
        <v>63</v>
      </c>
      <c r="AC2750">
        <v>25</v>
      </c>
      <c r="AD2750">
        <v>68</v>
      </c>
      <c r="AE2750">
        <v>52</v>
      </c>
      <c r="AF2750">
        <v>715</v>
      </c>
      <c r="AG2750">
        <v>653</v>
      </c>
      <c r="AH2750">
        <v>4.01</v>
      </c>
      <c r="AI2750">
        <v>3</v>
      </c>
      <c r="AJ2750">
        <v>7</v>
      </c>
      <c r="AK2750">
        <v>36</v>
      </c>
      <c r="AL2750">
        <v>4397</v>
      </c>
      <c r="AM2750">
        <v>1458</v>
      </c>
      <c r="AN2750">
        <v>154</v>
      </c>
      <c r="AO2750">
        <v>482</v>
      </c>
      <c r="AP2750">
        <v>1213</v>
      </c>
      <c r="AQ2750">
        <v>92</v>
      </c>
      <c r="AR2750">
        <v>155</v>
      </c>
      <c r="AS2750">
        <v>0.98499999999999999</v>
      </c>
      <c r="AT2750" t="s">
        <v>441</v>
      </c>
      <c r="AU2750" t="s">
        <v>493</v>
      </c>
      <c r="AV2750">
        <v>2956089</v>
      </c>
      <c r="AW2750">
        <v>102</v>
      </c>
      <c r="AX2750">
        <v>101</v>
      </c>
      <c r="AY2750" t="s">
        <v>54</v>
      </c>
      <c r="AZ2750" t="s">
        <v>54</v>
      </c>
      <c r="BA2750" t="s">
        <v>54</v>
      </c>
    </row>
    <row r="2751" spans="1:53" x14ac:dyDescent="0.55000000000000004">
      <c r="A2751">
        <v>2014</v>
      </c>
      <c r="B2751" s="5" t="b">
        <f>Teams[[#This Row],[yearID]]&gt;=1973</f>
        <v>1</v>
      </c>
      <c r="C2751" s="5" t="b">
        <f>Teams[[#This Row],[yearID]]&gt;=1903</f>
        <v>1</v>
      </c>
      <c r="D2751" t="s">
        <v>410</v>
      </c>
      <c r="E2751" t="s">
        <v>415</v>
      </c>
      <c r="F2751" t="s">
        <v>416</v>
      </c>
      <c r="G2751" s="5" t="str">
        <f>VLOOKUP(Teams[[#This Row],[franchID]],TeamsFranchises!$A$2:$D$121,2,FALSE)</f>
        <v>Chicago White Sox</v>
      </c>
      <c r="H2751" t="s">
        <v>591</v>
      </c>
      <c r="I2751">
        <v>4</v>
      </c>
      <c r="J2751">
        <v>162</v>
      </c>
      <c r="K2751">
        <v>81</v>
      </c>
      <c r="L2751">
        <v>73</v>
      </c>
      <c r="M2751">
        <v>89</v>
      </c>
      <c r="N2751" t="s">
        <v>51</v>
      </c>
      <c r="O2751" t="s">
        <v>51</v>
      </c>
      <c r="P2751" t="s">
        <v>51</v>
      </c>
      <c r="Q2751" s="5">
        <f>IF(Teams[[#This Row],[LgWin]]="Y", 1,
IF(Teams[[#This Row],[LgWin]] = "N", 0, " "))</f>
        <v>0</v>
      </c>
      <c r="R2751" t="s">
        <v>51</v>
      </c>
      <c r="S2751" s="5">
        <f>IF(Teams[[#This Row],[WSWin]]="Y", 1,
IF(Teams[[#This Row],[WSWin]] = "N", 0, " "))</f>
        <v>0</v>
      </c>
      <c r="T2751">
        <v>660</v>
      </c>
      <c r="U2751">
        <v>5543</v>
      </c>
      <c r="V2751">
        <v>1400</v>
      </c>
      <c r="W2751">
        <v>279</v>
      </c>
      <c r="X2751">
        <v>32</v>
      </c>
      <c r="Y2751">
        <v>155</v>
      </c>
      <c r="Z2751">
        <v>417</v>
      </c>
      <c r="AA2751">
        <v>1362</v>
      </c>
      <c r="AB2751">
        <v>85</v>
      </c>
      <c r="AC2751">
        <v>36</v>
      </c>
      <c r="AD2751">
        <v>60</v>
      </c>
      <c r="AE2751">
        <v>38</v>
      </c>
      <c r="AF2751">
        <v>758</v>
      </c>
      <c r="AG2751">
        <v>687</v>
      </c>
      <c r="AH2751">
        <v>4.29</v>
      </c>
      <c r="AI2751">
        <v>3</v>
      </c>
      <c r="AJ2751">
        <v>6</v>
      </c>
      <c r="AK2751">
        <v>36</v>
      </c>
      <c r="AL2751">
        <v>4323</v>
      </c>
      <c r="AM2751">
        <v>1468</v>
      </c>
      <c r="AN2751">
        <v>140</v>
      </c>
      <c r="AO2751">
        <v>557</v>
      </c>
      <c r="AP2751">
        <v>1152</v>
      </c>
      <c r="AQ2751">
        <v>107</v>
      </c>
      <c r="AR2751">
        <v>170</v>
      </c>
      <c r="AS2751">
        <v>0.98199999999999998</v>
      </c>
      <c r="AT2751" t="s">
        <v>417</v>
      </c>
      <c r="AU2751" t="s">
        <v>617</v>
      </c>
      <c r="AV2751">
        <v>1650821</v>
      </c>
      <c r="AW2751">
        <v>100</v>
      </c>
      <c r="AX2751">
        <v>101</v>
      </c>
      <c r="AY2751" t="s">
        <v>416</v>
      </c>
      <c r="AZ2751" t="s">
        <v>415</v>
      </c>
      <c r="BA2751" t="s">
        <v>415</v>
      </c>
    </row>
    <row r="2752" spans="1:53" x14ac:dyDescent="0.55000000000000004">
      <c r="A2752">
        <v>2014</v>
      </c>
      <c r="B2752" s="5" t="b">
        <f>Teams[[#This Row],[yearID]]&gt;=1973</f>
        <v>1</v>
      </c>
      <c r="C2752" s="5" t="b">
        <f>Teams[[#This Row],[yearID]]&gt;=1903</f>
        <v>1</v>
      </c>
      <c r="D2752" t="s">
        <v>157</v>
      </c>
      <c r="E2752" t="s">
        <v>161</v>
      </c>
      <c r="F2752" t="s">
        <v>162</v>
      </c>
      <c r="G2752" s="5" t="str">
        <f>VLOOKUP(Teams[[#This Row],[franchID]],TeamsFranchises!$A$2:$D$121,2,FALSE)</f>
        <v>Chicago Cubs</v>
      </c>
      <c r="H2752" t="s">
        <v>591</v>
      </c>
      <c r="I2752">
        <v>5</v>
      </c>
      <c r="J2752">
        <v>162</v>
      </c>
      <c r="K2752">
        <v>81</v>
      </c>
      <c r="L2752">
        <v>73</v>
      </c>
      <c r="M2752">
        <v>89</v>
      </c>
      <c r="N2752" t="s">
        <v>51</v>
      </c>
      <c r="O2752" t="s">
        <v>51</v>
      </c>
      <c r="P2752" t="s">
        <v>51</v>
      </c>
      <c r="Q2752" s="5">
        <f>IF(Teams[[#This Row],[LgWin]]="Y", 1,
IF(Teams[[#This Row],[LgWin]] = "N", 0, " "))</f>
        <v>0</v>
      </c>
      <c r="R2752" t="s">
        <v>51</v>
      </c>
      <c r="S2752" s="5">
        <f>IF(Teams[[#This Row],[WSWin]]="Y", 1,
IF(Teams[[#This Row],[WSWin]] = "N", 0, " "))</f>
        <v>0</v>
      </c>
      <c r="T2752">
        <v>614</v>
      </c>
      <c r="U2752">
        <v>5508</v>
      </c>
      <c r="V2752">
        <v>1315</v>
      </c>
      <c r="W2752">
        <v>270</v>
      </c>
      <c r="X2752">
        <v>31</v>
      </c>
      <c r="Y2752">
        <v>157</v>
      </c>
      <c r="Z2752">
        <v>442</v>
      </c>
      <c r="AA2752">
        <v>1477</v>
      </c>
      <c r="AB2752">
        <v>65</v>
      </c>
      <c r="AC2752">
        <v>40</v>
      </c>
      <c r="AD2752">
        <v>54</v>
      </c>
      <c r="AE2752">
        <v>41</v>
      </c>
      <c r="AF2752">
        <v>707</v>
      </c>
      <c r="AG2752">
        <v>636</v>
      </c>
      <c r="AH2752">
        <v>3.91</v>
      </c>
      <c r="AI2752">
        <v>1</v>
      </c>
      <c r="AJ2752">
        <v>11</v>
      </c>
      <c r="AK2752">
        <v>37</v>
      </c>
      <c r="AL2752">
        <v>4390</v>
      </c>
      <c r="AM2752">
        <v>1398</v>
      </c>
      <c r="AN2752">
        <v>115</v>
      </c>
      <c r="AO2752">
        <v>504</v>
      </c>
      <c r="AP2752">
        <v>1311</v>
      </c>
      <c r="AQ2752">
        <v>103</v>
      </c>
      <c r="AR2752">
        <v>137</v>
      </c>
      <c r="AS2752">
        <v>0.98299999999999998</v>
      </c>
      <c r="AT2752" t="s">
        <v>434</v>
      </c>
      <c r="AU2752" t="s">
        <v>473</v>
      </c>
      <c r="AV2752">
        <v>2652113</v>
      </c>
      <c r="AW2752">
        <v>103</v>
      </c>
      <c r="AX2752">
        <v>104</v>
      </c>
      <c r="AY2752" t="s">
        <v>162</v>
      </c>
      <c r="AZ2752" t="s">
        <v>161</v>
      </c>
      <c r="BA2752" t="s">
        <v>161</v>
      </c>
    </row>
    <row r="2753" spans="1:53" x14ac:dyDescent="0.55000000000000004">
      <c r="A2753">
        <v>2014</v>
      </c>
      <c r="B2753" s="5" t="b">
        <f>Teams[[#This Row],[yearID]]&gt;=1973</f>
        <v>1</v>
      </c>
      <c r="C2753" s="5" t="b">
        <f>Teams[[#This Row],[yearID]]&gt;=1903</f>
        <v>1</v>
      </c>
      <c r="D2753" t="s">
        <v>157</v>
      </c>
      <c r="E2753" t="s">
        <v>167</v>
      </c>
      <c r="F2753" t="s">
        <v>167</v>
      </c>
      <c r="G2753" s="5" t="str">
        <f>VLOOKUP(Teams[[#This Row],[franchID]],TeamsFranchises!$A$2:$D$121,2,FALSE)</f>
        <v>Cincinnati Reds</v>
      </c>
      <c r="H2753" t="s">
        <v>591</v>
      </c>
      <c r="I2753">
        <v>4</v>
      </c>
      <c r="J2753">
        <v>162</v>
      </c>
      <c r="K2753">
        <v>81</v>
      </c>
      <c r="L2753">
        <v>76</v>
      </c>
      <c r="M2753">
        <v>86</v>
      </c>
      <c r="N2753" t="s">
        <v>51</v>
      </c>
      <c r="O2753" t="s">
        <v>51</v>
      </c>
      <c r="P2753" t="s">
        <v>51</v>
      </c>
      <c r="Q2753" s="5">
        <f>IF(Teams[[#This Row],[LgWin]]="Y", 1,
IF(Teams[[#This Row],[LgWin]] = "N", 0, " "))</f>
        <v>0</v>
      </c>
      <c r="R2753" t="s">
        <v>51</v>
      </c>
      <c r="S2753" s="5">
        <f>IF(Teams[[#This Row],[WSWin]]="Y", 1,
IF(Teams[[#This Row],[WSWin]] = "N", 0, " "))</f>
        <v>0</v>
      </c>
      <c r="T2753">
        <v>595</v>
      </c>
      <c r="U2753">
        <v>5395</v>
      </c>
      <c r="V2753">
        <v>1282</v>
      </c>
      <c r="W2753">
        <v>254</v>
      </c>
      <c r="X2753">
        <v>20</v>
      </c>
      <c r="Y2753">
        <v>131</v>
      </c>
      <c r="Z2753">
        <v>415</v>
      </c>
      <c r="AA2753">
        <v>1252</v>
      </c>
      <c r="AB2753">
        <v>122</v>
      </c>
      <c r="AC2753">
        <v>52</v>
      </c>
      <c r="AD2753">
        <v>52</v>
      </c>
      <c r="AE2753">
        <v>37</v>
      </c>
      <c r="AF2753">
        <v>612</v>
      </c>
      <c r="AG2753">
        <v>576</v>
      </c>
      <c r="AH2753">
        <v>3.59</v>
      </c>
      <c r="AI2753">
        <v>5</v>
      </c>
      <c r="AJ2753">
        <v>13</v>
      </c>
      <c r="AK2753">
        <v>44</v>
      </c>
      <c r="AL2753">
        <v>4338</v>
      </c>
      <c r="AM2753">
        <v>1282</v>
      </c>
      <c r="AN2753">
        <v>163</v>
      </c>
      <c r="AO2753">
        <v>507</v>
      </c>
      <c r="AP2753">
        <v>1290</v>
      </c>
      <c r="AQ2753">
        <v>72</v>
      </c>
      <c r="AR2753">
        <v>120</v>
      </c>
      <c r="AS2753">
        <v>0.98799999999999999</v>
      </c>
      <c r="AT2753" t="s">
        <v>165</v>
      </c>
      <c r="AU2753" t="s">
        <v>618</v>
      </c>
      <c r="AV2753">
        <v>2476664</v>
      </c>
      <c r="AW2753">
        <v>98</v>
      </c>
      <c r="AX2753">
        <v>98</v>
      </c>
      <c r="AY2753" t="s">
        <v>167</v>
      </c>
      <c r="AZ2753" t="s">
        <v>167</v>
      </c>
      <c r="BA2753" t="s">
        <v>167</v>
      </c>
    </row>
    <row r="2754" spans="1:53" x14ac:dyDescent="0.55000000000000004">
      <c r="A2754">
        <v>2014</v>
      </c>
      <c r="B2754" s="5" t="b">
        <f>Teams[[#This Row],[yearID]]&gt;=1973</f>
        <v>1</v>
      </c>
      <c r="C2754" s="5" t="b">
        <f>Teams[[#This Row],[yearID]]&gt;=1903</f>
        <v>1</v>
      </c>
      <c r="D2754" t="s">
        <v>410</v>
      </c>
      <c r="E2754" t="s">
        <v>64</v>
      </c>
      <c r="F2754" t="s">
        <v>64</v>
      </c>
      <c r="G2754" s="5" t="str">
        <f>VLOOKUP(Teams[[#This Row],[franchID]],TeamsFranchises!$A$2:$D$121,2,FALSE)</f>
        <v>Cleveland Indians</v>
      </c>
      <c r="H2754" t="s">
        <v>591</v>
      </c>
      <c r="I2754">
        <v>3</v>
      </c>
      <c r="J2754">
        <v>162</v>
      </c>
      <c r="K2754">
        <v>81</v>
      </c>
      <c r="L2754">
        <v>85</v>
      </c>
      <c r="M2754">
        <v>77</v>
      </c>
      <c r="N2754" t="s">
        <v>51</v>
      </c>
      <c r="O2754" t="s">
        <v>51</v>
      </c>
      <c r="P2754" t="s">
        <v>51</v>
      </c>
      <c r="Q2754" s="5">
        <f>IF(Teams[[#This Row],[LgWin]]="Y", 1,
IF(Teams[[#This Row],[LgWin]] = "N", 0, " "))</f>
        <v>0</v>
      </c>
      <c r="R2754" t="s">
        <v>51</v>
      </c>
      <c r="S2754" s="5">
        <f>IF(Teams[[#This Row],[WSWin]]="Y", 1,
IF(Teams[[#This Row],[WSWin]] = "N", 0, " "))</f>
        <v>0</v>
      </c>
      <c r="T2754">
        <v>669</v>
      </c>
      <c r="U2754">
        <v>5575</v>
      </c>
      <c r="V2754">
        <v>1411</v>
      </c>
      <c r="W2754">
        <v>284</v>
      </c>
      <c r="X2754">
        <v>23</v>
      </c>
      <c r="Y2754">
        <v>142</v>
      </c>
      <c r="Z2754">
        <v>504</v>
      </c>
      <c r="AA2754">
        <v>1189</v>
      </c>
      <c r="AB2754">
        <v>104</v>
      </c>
      <c r="AC2754">
        <v>27</v>
      </c>
      <c r="AD2754">
        <v>42</v>
      </c>
      <c r="AE2754">
        <v>49</v>
      </c>
      <c r="AF2754">
        <v>653</v>
      </c>
      <c r="AG2754">
        <v>581</v>
      </c>
      <c r="AH2754">
        <v>3.56</v>
      </c>
      <c r="AI2754">
        <v>6</v>
      </c>
      <c r="AJ2754">
        <v>15</v>
      </c>
      <c r="AK2754">
        <v>40</v>
      </c>
      <c r="AL2754">
        <v>4405</v>
      </c>
      <c r="AM2754">
        <v>1398</v>
      </c>
      <c r="AN2754">
        <v>135</v>
      </c>
      <c r="AO2754">
        <v>464</v>
      </c>
      <c r="AP2754">
        <v>1450</v>
      </c>
      <c r="AQ2754">
        <v>116</v>
      </c>
      <c r="AR2754">
        <v>139</v>
      </c>
      <c r="AS2754">
        <v>0.98099999999999998</v>
      </c>
      <c r="AT2754" t="s">
        <v>487</v>
      </c>
      <c r="AU2754" t="s">
        <v>643</v>
      </c>
      <c r="AV2754">
        <v>1437393</v>
      </c>
      <c r="AW2754">
        <v>97</v>
      </c>
      <c r="AX2754">
        <v>97</v>
      </c>
      <c r="AY2754" t="s">
        <v>64</v>
      </c>
      <c r="AZ2754" t="s">
        <v>64</v>
      </c>
      <c r="BA2754" t="s">
        <v>64</v>
      </c>
    </row>
    <row r="2755" spans="1:53" x14ac:dyDescent="0.55000000000000004">
      <c r="A2755">
        <v>2014</v>
      </c>
      <c r="B2755" s="5" t="b">
        <f>Teams[[#This Row],[yearID]]&gt;=1973</f>
        <v>1</v>
      </c>
      <c r="C2755" s="5" t="b">
        <f>Teams[[#This Row],[yearID]]&gt;=1903</f>
        <v>1</v>
      </c>
      <c r="D2755" t="s">
        <v>157</v>
      </c>
      <c r="E2755" t="s">
        <v>241</v>
      </c>
      <c r="F2755" t="s">
        <v>241</v>
      </c>
      <c r="G2755" s="5" t="str">
        <f>VLOOKUP(Teams[[#This Row],[franchID]],TeamsFranchises!$A$2:$D$121,2,FALSE)</f>
        <v>Colorado Rockies</v>
      </c>
      <c r="H2755" t="s">
        <v>8</v>
      </c>
      <c r="I2755">
        <v>4</v>
      </c>
      <c r="J2755">
        <v>162</v>
      </c>
      <c r="K2755">
        <v>81</v>
      </c>
      <c r="L2755">
        <v>66</v>
      </c>
      <c r="M2755">
        <v>96</v>
      </c>
      <c r="N2755" t="s">
        <v>51</v>
      </c>
      <c r="O2755" t="s">
        <v>51</v>
      </c>
      <c r="P2755" t="s">
        <v>51</v>
      </c>
      <c r="Q2755" s="5">
        <f>IF(Teams[[#This Row],[LgWin]]="Y", 1,
IF(Teams[[#This Row],[LgWin]] = "N", 0, " "))</f>
        <v>0</v>
      </c>
      <c r="R2755" t="s">
        <v>51</v>
      </c>
      <c r="S2755" s="5">
        <f>IF(Teams[[#This Row],[WSWin]]="Y", 1,
IF(Teams[[#This Row],[WSWin]] = "N", 0, " "))</f>
        <v>0</v>
      </c>
      <c r="T2755">
        <v>755</v>
      </c>
      <c r="U2755">
        <v>5612</v>
      </c>
      <c r="V2755">
        <v>1551</v>
      </c>
      <c r="W2755">
        <v>307</v>
      </c>
      <c r="X2755">
        <v>41</v>
      </c>
      <c r="Y2755">
        <v>186</v>
      </c>
      <c r="Z2755">
        <v>397</v>
      </c>
      <c r="AA2755">
        <v>1281</v>
      </c>
      <c r="AB2755">
        <v>85</v>
      </c>
      <c r="AC2755">
        <v>48</v>
      </c>
      <c r="AD2755">
        <v>48</v>
      </c>
      <c r="AE2755">
        <v>48</v>
      </c>
      <c r="AF2755">
        <v>818</v>
      </c>
      <c r="AG2755">
        <v>770</v>
      </c>
      <c r="AH2755">
        <v>4.84</v>
      </c>
      <c r="AI2755">
        <v>1</v>
      </c>
      <c r="AJ2755">
        <v>4</v>
      </c>
      <c r="AK2755">
        <v>24</v>
      </c>
      <c r="AL2755">
        <v>4293</v>
      </c>
      <c r="AM2755">
        <v>1528</v>
      </c>
      <c r="AN2755">
        <v>173</v>
      </c>
      <c r="AO2755">
        <v>531</v>
      </c>
      <c r="AP2755">
        <v>1074</v>
      </c>
      <c r="AQ2755">
        <v>106</v>
      </c>
      <c r="AR2755">
        <v>166</v>
      </c>
      <c r="AS2755">
        <v>0.98299999999999998</v>
      </c>
      <c r="AT2755" t="s">
        <v>584</v>
      </c>
      <c r="AU2755" t="s">
        <v>594</v>
      </c>
      <c r="AV2755">
        <v>2680329</v>
      </c>
      <c r="AW2755">
        <v>115</v>
      </c>
      <c r="AX2755">
        <v>116</v>
      </c>
      <c r="AY2755" t="s">
        <v>241</v>
      </c>
      <c r="AZ2755" t="s">
        <v>241</v>
      </c>
      <c r="BA2755" t="s">
        <v>241</v>
      </c>
    </row>
    <row r="2756" spans="1:53" x14ac:dyDescent="0.55000000000000004">
      <c r="A2756">
        <v>2014</v>
      </c>
      <c r="B2756" s="5" t="b">
        <f>Teams[[#This Row],[yearID]]&gt;=1973</f>
        <v>1</v>
      </c>
      <c r="C2756" s="5" t="b">
        <f>Teams[[#This Row],[yearID]]&gt;=1903</f>
        <v>1</v>
      </c>
      <c r="D2756" t="s">
        <v>410</v>
      </c>
      <c r="E2756" t="s">
        <v>419</v>
      </c>
      <c r="F2756" t="s">
        <v>419</v>
      </c>
      <c r="G2756" s="5" t="str">
        <f>VLOOKUP(Teams[[#This Row],[franchID]],TeamsFranchises!$A$2:$D$121,2,FALSE)</f>
        <v>Detroit Tigers</v>
      </c>
      <c r="H2756" t="s">
        <v>591</v>
      </c>
      <c r="I2756">
        <v>1</v>
      </c>
      <c r="J2756">
        <v>162</v>
      </c>
      <c r="K2756">
        <v>81</v>
      </c>
      <c r="L2756">
        <v>90</v>
      </c>
      <c r="M2756">
        <v>72</v>
      </c>
      <c r="N2756" t="s">
        <v>76</v>
      </c>
      <c r="O2756" t="s">
        <v>51</v>
      </c>
      <c r="P2756" t="s">
        <v>51</v>
      </c>
      <c r="Q2756" s="5">
        <f>IF(Teams[[#This Row],[LgWin]]="Y", 1,
IF(Teams[[#This Row],[LgWin]] = "N", 0, " "))</f>
        <v>0</v>
      </c>
      <c r="R2756" t="s">
        <v>51</v>
      </c>
      <c r="S2756" s="5">
        <f>IF(Teams[[#This Row],[WSWin]]="Y", 1,
IF(Teams[[#This Row],[WSWin]] = "N", 0, " "))</f>
        <v>0</v>
      </c>
      <c r="T2756">
        <v>757</v>
      </c>
      <c r="U2756">
        <v>5630</v>
      </c>
      <c r="V2756">
        <v>1557</v>
      </c>
      <c r="W2756">
        <v>325</v>
      </c>
      <c r="X2756">
        <v>26</v>
      </c>
      <c r="Y2756">
        <v>155</v>
      </c>
      <c r="Z2756">
        <v>443</v>
      </c>
      <c r="AA2756">
        <v>1144</v>
      </c>
      <c r="AB2756">
        <v>106</v>
      </c>
      <c r="AC2756">
        <v>41</v>
      </c>
      <c r="AD2756">
        <v>44</v>
      </c>
      <c r="AE2756">
        <v>61</v>
      </c>
      <c r="AF2756">
        <v>705</v>
      </c>
      <c r="AG2756">
        <v>648</v>
      </c>
      <c r="AH2756">
        <v>4.01</v>
      </c>
      <c r="AI2756">
        <v>5</v>
      </c>
      <c r="AJ2756">
        <v>8</v>
      </c>
      <c r="AK2756">
        <v>41</v>
      </c>
      <c r="AL2756">
        <v>4362</v>
      </c>
      <c r="AM2756">
        <v>1475</v>
      </c>
      <c r="AN2756">
        <v>127</v>
      </c>
      <c r="AO2756">
        <v>462</v>
      </c>
      <c r="AP2756">
        <v>1244</v>
      </c>
      <c r="AQ2756">
        <v>101</v>
      </c>
      <c r="AR2756">
        <v>153</v>
      </c>
      <c r="AS2756">
        <v>0.98299999999999998</v>
      </c>
      <c r="AT2756" t="s">
        <v>420</v>
      </c>
      <c r="AU2756" t="s">
        <v>610</v>
      </c>
      <c r="AV2756">
        <v>2917209</v>
      </c>
      <c r="AW2756">
        <v>105</v>
      </c>
      <c r="AX2756">
        <v>104</v>
      </c>
      <c r="AY2756" t="s">
        <v>419</v>
      </c>
      <c r="AZ2756" t="s">
        <v>419</v>
      </c>
      <c r="BA2756" t="s">
        <v>419</v>
      </c>
    </row>
    <row r="2757" spans="1:53" x14ac:dyDescent="0.55000000000000004">
      <c r="A2757">
        <v>2014</v>
      </c>
      <c r="B2757" s="5" t="b">
        <f>Teams[[#This Row],[yearID]]&gt;=1973</f>
        <v>1</v>
      </c>
      <c r="C2757" s="5" t="b">
        <f>Teams[[#This Row],[yearID]]&gt;=1903</f>
        <v>1</v>
      </c>
      <c r="D2757" t="s">
        <v>410</v>
      </c>
      <c r="E2757" t="s">
        <v>528</v>
      </c>
      <c r="F2757" t="s">
        <v>528</v>
      </c>
      <c r="G2757" s="5" t="str">
        <f>VLOOKUP(Teams[[#This Row],[franchID]],TeamsFranchises!$A$2:$D$121,2,FALSE)</f>
        <v>Houston Astros</v>
      </c>
      <c r="H2757" t="s">
        <v>8</v>
      </c>
      <c r="I2757">
        <v>4</v>
      </c>
      <c r="J2757">
        <v>162</v>
      </c>
      <c r="K2757">
        <v>81</v>
      </c>
      <c r="L2757">
        <v>70</v>
      </c>
      <c r="M2757">
        <v>92</v>
      </c>
      <c r="N2757" t="s">
        <v>51</v>
      </c>
      <c r="O2757" t="s">
        <v>51</v>
      </c>
      <c r="P2757" t="s">
        <v>51</v>
      </c>
      <c r="Q2757" s="5">
        <f>IF(Teams[[#This Row],[LgWin]]="Y", 1,
IF(Teams[[#This Row],[LgWin]] = "N", 0, " "))</f>
        <v>0</v>
      </c>
      <c r="R2757" t="s">
        <v>51</v>
      </c>
      <c r="S2757" s="5">
        <f>IF(Teams[[#This Row],[WSWin]]="Y", 1,
IF(Teams[[#This Row],[WSWin]] = "N", 0, " "))</f>
        <v>0</v>
      </c>
      <c r="T2757">
        <v>629</v>
      </c>
      <c r="U2757">
        <v>5447</v>
      </c>
      <c r="V2757">
        <v>1317</v>
      </c>
      <c r="W2757">
        <v>240</v>
      </c>
      <c r="X2757">
        <v>19</v>
      </c>
      <c r="Y2757">
        <v>163</v>
      </c>
      <c r="Z2757">
        <v>495</v>
      </c>
      <c r="AA2757">
        <v>1442</v>
      </c>
      <c r="AB2757">
        <v>122</v>
      </c>
      <c r="AC2757">
        <v>37</v>
      </c>
      <c r="AD2757">
        <v>55</v>
      </c>
      <c r="AE2757">
        <v>36</v>
      </c>
      <c r="AF2757">
        <v>723</v>
      </c>
      <c r="AG2757">
        <v>657</v>
      </c>
      <c r="AH2757">
        <v>4.1100000000000003</v>
      </c>
      <c r="AI2757">
        <v>7</v>
      </c>
      <c r="AJ2757">
        <v>3</v>
      </c>
      <c r="AK2757">
        <v>31</v>
      </c>
      <c r="AL2757">
        <v>4316</v>
      </c>
      <c r="AM2757">
        <v>1437</v>
      </c>
      <c r="AN2757">
        <v>139</v>
      </c>
      <c r="AO2757">
        <v>484</v>
      </c>
      <c r="AP2757">
        <v>1137</v>
      </c>
      <c r="AQ2757">
        <v>106</v>
      </c>
      <c r="AR2757">
        <v>151</v>
      </c>
      <c r="AS2757">
        <v>0.98299999999999998</v>
      </c>
      <c r="AT2757" t="s">
        <v>539</v>
      </c>
      <c r="AU2757" t="s">
        <v>616</v>
      </c>
      <c r="AV2757">
        <v>1751829</v>
      </c>
      <c r="AW2757">
        <v>101</v>
      </c>
      <c r="AX2757">
        <v>102</v>
      </c>
      <c r="AY2757" t="s">
        <v>528</v>
      </c>
      <c r="AZ2757" t="s">
        <v>528</v>
      </c>
      <c r="BA2757" t="s">
        <v>528</v>
      </c>
    </row>
    <row r="2758" spans="1:53" x14ac:dyDescent="0.55000000000000004">
      <c r="A2758">
        <v>2014</v>
      </c>
      <c r="B2758" s="5" t="b">
        <f>Teams[[#This Row],[yearID]]&gt;=1973</f>
        <v>1</v>
      </c>
      <c r="C2758" s="5" t="b">
        <f>Teams[[#This Row],[yearID]]&gt;=1903</f>
        <v>1</v>
      </c>
      <c r="D2758" t="s">
        <v>410</v>
      </c>
      <c r="E2758" t="s">
        <v>509</v>
      </c>
      <c r="F2758" t="s">
        <v>548</v>
      </c>
      <c r="G2758" s="5" t="str">
        <f>VLOOKUP(Teams[[#This Row],[franchID]],TeamsFranchises!$A$2:$D$121,2,FALSE)</f>
        <v>Kansas City Royals</v>
      </c>
      <c r="H2758" t="s">
        <v>591</v>
      </c>
      <c r="I2758">
        <v>2</v>
      </c>
      <c r="J2758">
        <v>162</v>
      </c>
      <c r="K2758">
        <v>81</v>
      </c>
      <c r="L2758">
        <v>89</v>
      </c>
      <c r="M2758">
        <v>73</v>
      </c>
      <c r="N2758" t="s">
        <v>51</v>
      </c>
      <c r="O2758" t="s">
        <v>76</v>
      </c>
      <c r="P2758" t="s">
        <v>76</v>
      </c>
      <c r="Q2758" s="5">
        <f>IF(Teams[[#This Row],[LgWin]]="Y", 1,
IF(Teams[[#This Row],[LgWin]] = "N", 0, " "))</f>
        <v>1</v>
      </c>
      <c r="R2758" t="s">
        <v>51</v>
      </c>
      <c r="S2758" s="5">
        <f>IF(Teams[[#This Row],[WSWin]]="Y", 1,
IF(Teams[[#This Row],[WSWin]] = "N", 0, " "))</f>
        <v>0</v>
      </c>
      <c r="T2758">
        <v>651</v>
      </c>
      <c r="U2758">
        <v>5545</v>
      </c>
      <c r="V2758">
        <v>1456</v>
      </c>
      <c r="W2758">
        <v>286</v>
      </c>
      <c r="X2758">
        <v>29</v>
      </c>
      <c r="Y2758">
        <v>95</v>
      </c>
      <c r="Z2758">
        <v>380</v>
      </c>
      <c r="AA2758">
        <v>985</v>
      </c>
      <c r="AB2758">
        <v>153</v>
      </c>
      <c r="AC2758">
        <v>36</v>
      </c>
      <c r="AD2758">
        <v>53</v>
      </c>
      <c r="AE2758">
        <v>47</v>
      </c>
      <c r="AF2758">
        <v>624</v>
      </c>
      <c r="AG2758">
        <v>565</v>
      </c>
      <c r="AH2758">
        <v>3.51</v>
      </c>
      <c r="AI2758">
        <v>3</v>
      </c>
      <c r="AJ2758">
        <v>14</v>
      </c>
      <c r="AK2758">
        <v>53</v>
      </c>
      <c r="AL2758">
        <v>4352</v>
      </c>
      <c r="AM2758">
        <v>1386</v>
      </c>
      <c r="AN2758">
        <v>128</v>
      </c>
      <c r="AO2758">
        <v>440</v>
      </c>
      <c r="AP2758">
        <v>1168</v>
      </c>
      <c r="AQ2758">
        <v>104</v>
      </c>
      <c r="AR2758">
        <v>122</v>
      </c>
      <c r="AS2758">
        <v>0.98299999999999998</v>
      </c>
      <c r="AT2758" t="s">
        <v>549</v>
      </c>
      <c r="AU2758" t="s">
        <v>590</v>
      </c>
      <c r="AV2758">
        <v>1956482</v>
      </c>
      <c r="AW2758">
        <v>105</v>
      </c>
      <c r="AX2758">
        <v>104</v>
      </c>
      <c r="AY2758" t="s">
        <v>548</v>
      </c>
      <c r="AZ2758" t="s">
        <v>509</v>
      </c>
      <c r="BA2758" t="s">
        <v>509</v>
      </c>
    </row>
    <row r="2759" spans="1:53" x14ac:dyDescent="0.55000000000000004">
      <c r="A2759">
        <v>2014</v>
      </c>
      <c r="B2759" s="5" t="b">
        <f>Teams[[#This Row],[yearID]]&gt;=1973</f>
        <v>1</v>
      </c>
      <c r="C2759" s="5" t="b">
        <f>Teams[[#This Row],[yearID]]&gt;=1903</f>
        <v>1</v>
      </c>
      <c r="D2759" t="s">
        <v>410</v>
      </c>
      <c r="E2759" t="s">
        <v>519</v>
      </c>
      <c r="F2759" t="s">
        <v>520</v>
      </c>
      <c r="G2759" s="5" t="str">
        <f>VLOOKUP(Teams[[#This Row],[franchID]],TeamsFranchises!$A$2:$D$121,2,FALSE)</f>
        <v>Los Angeles Angels of Anaheim</v>
      </c>
      <c r="H2759" t="s">
        <v>8</v>
      </c>
      <c r="I2759">
        <v>1</v>
      </c>
      <c r="J2759">
        <v>162</v>
      </c>
      <c r="K2759">
        <v>81</v>
      </c>
      <c r="L2759">
        <v>98</v>
      </c>
      <c r="M2759">
        <v>64</v>
      </c>
      <c r="N2759" t="s">
        <v>76</v>
      </c>
      <c r="O2759" t="s">
        <v>51</v>
      </c>
      <c r="P2759" t="s">
        <v>51</v>
      </c>
      <c r="Q2759" s="5">
        <f>IF(Teams[[#This Row],[LgWin]]="Y", 1,
IF(Teams[[#This Row],[LgWin]] = "N", 0, " "))</f>
        <v>0</v>
      </c>
      <c r="R2759" t="s">
        <v>51</v>
      </c>
      <c r="S2759" s="5">
        <f>IF(Teams[[#This Row],[WSWin]]="Y", 1,
IF(Teams[[#This Row],[WSWin]] = "N", 0, " "))</f>
        <v>0</v>
      </c>
      <c r="T2759">
        <v>773</v>
      </c>
      <c r="U2759">
        <v>5652</v>
      </c>
      <c r="V2759">
        <v>1464</v>
      </c>
      <c r="W2759">
        <v>304</v>
      </c>
      <c r="X2759">
        <v>31</v>
      </c>
      <c r="Y2759">
        <v>155</v>
      </c>
      <c r="Z2759">
        <v>492</v>
      </c>
      <c r="AA2759">
        <v>1266</v>
      </c>
      <c r="AB2759">
        <v>81</v>
      </c>
      <c r="AC2759">
        <v>39</v>
      </c>
      <c r="AD2759">
        <v>60</v>
      </c>
      <c r="AE2759">
        <v>54</v>
      </c>
      <c r="AF2759">
        <v>630</v>
      </c>
      <c r="AG2759">
        <v>590</v>
      </c>
      <c r="AH2759">
        <v>3.58</v>
      </c>
      <c r="AI2759">
        <v>3</v>
      </c>
      <c r="AJ2759">
        <v>13</v>
      </c>
      <c r="AK2759">
        <v>46</v>
      </c>
      <c r="AL2759">
        <v>4448</v>
      </c>
      <c r="AM2759">
        <v>1307</v>
      </c>
      <c r="AN2759">
        <v>126</v>
      </c>
      <c r="AO2759">
        <v>504</v>
      </c>
      <c r="AP2759">
        <v>1342</v>
      </c>
      <c r="AQ2759">
        <v>83</v>
      </c>
      <c r="AR2759">
        <v>127</v>
      </c>
      <c r="AS2759">
        <v>0.98599999999999999</v>
      </c>
      <c r="AT2759" t="s">
        <v>626</v>
      </c>
      <c r="AU2759" t="s">
        <v>644</v>
      </c>
      <c r="AV2759">
        <v>3095935</v>
      </c>
      <c r="AW2759">
        <v>96</v>
      </c>
      <c r="AX2759">
        <v>95</v>
      </c>
      <c r="AY2759" t="s">
        <v>519</v>
      </c>
      <c r="AZ2759" t="s">
        <v>520</v>
      </c>
      <c r="BA2759" t="s">
        <v>520</v>
      </c>
    </row>
    <row r="2760" spans="1:53" x14ac:dyDescent="0.55000000000000004">
      <c r="A2760">
        <v>2014</v>
      </c>
      <c r="B2760" s="5" t="b">
        <f>Teams[[#This Row],[yearID]]&gt;=1973</f>
        <v>1</v>
      </c>
      <c r="C2760" s="5" t="b">
        <f>Teams[[#This Row],[yearID]]&gt;=1903</f>
        <v>1</v>
      </c>
      <c r="D2760" t="s">
        <v>157</v>
      </c>
      <c r="E2760" t="s">
        <v>511</v>
      </c>
      <c r="F2760" t="s">
        <v>260</v>
      </c>
      <c r="G2760" s="5" t="str">
        <f>VLOOKUP(Teams[[#This Row],[franchID]],TeamsFranchises!$A$2:$D$121,2,FALSE)</f>
        <v>Los Angeles Dodgers</v>
      </c>
      <c r="H2760" t="s">
        <v>8</v>
      </c>
      <c r="I2760">
        <v>1</v>
      </c>
      <c r="J2760">
        <v>162</v>
      </c>
      <c r="K2760">
        <v>81</v>
      </c>
      <c r="L2760">
        <v>94</v>
      </c>
      <c r="M2760">
        <v>68</v>
      </c>
      <c r="N2760" t="s">
        <v>76</v>
      </c>
      <c r="O2760" t="s">
        <v>51</v>
      </c>
      <c r="P2760" t="s">
        <v>51</v>
      </c>
      <c r="Q2760" s="5">
        <f>IF(Teams[[#This Row],[LgWin]]="Y", 1,
IF(Teams[[#This Row],[LgWin]] = "N", 0, " "))</f>
        <v>0</v>
      </c>
      <c r="R2760" t="s">
        <v>51</v>
      </c>
      <c r="S2760" s="5">
        <f>IF(Teams[[#This Row],[WSWin]]="Y", 1,
IF(Teams[[#This Row],[WSWin]] = "N", 0, " "))</f>
        <v>0</v>
      </c>
      <c r="T2760">
        <v>718</v>
      </c>
      <c r="U2760">
        <v>5560</v>
      </c>
      <c r="V2760">
        <v>1476</v>
      </c>
      <c r="W2760">
        <v>302</v>
      </c>
      <c r="X2760">
        <v>38</v>
      </c>
      <c r="Y2760">
        <v>134</v>
      </c>
      <c r="Z2760">
        <v>519</v>
      </c>
      <c r="AA2760">
        <v>1246</v>
      </c>
      <c r="AB2760">
        <v>138</v>
      </c>
      <c r="AC2760">
        <v>50</v>
      </c>
      <c r="AD2760">
        <v>61</v>
      </c>
      <c r="AE2760">
        <v>43</v>
      </c>
      <c r="AF2760">
        <v>617</v>
      </c>
      <c r="AG2760">
        <v>554</v>
      </c>
      <c r="AH2760">
        <v>3.4</v>
      </c>
      <c r="AI2760">
        <v>7</v>
      </c>
      <c r="AJ2760">
        <v>16</v>
      </c>
      <c r="AK2760">
        <v>47</v>
      </c>
      <c r="AL2760">
        <v>4394</v>
      </c>
      <c r="AM2760">
        <v>1338</v>
      </c>
      <c r="AN2760">
        <v>142</v>
      </c>
      <c r="AO2760">
        <v>429</v>
      </c>
      <c r="AP2760">
        <v>1373</v>
      </c>
      <c r="AQ2760">
        <v>107</v>
      </c>
      <c r="AR2760">
        <v>145</v>
      </c>
      <c r="AS2760">
        <v>0.98299999999999998</v>
      </c>
      <c r="AT2760" t="s">
        <v>512</v>
      </c>
      <c r="AU2760" t="s">
        <v>531</v>
      </c>
      <c r="AV2760">
        <v>3782337</v>
      </c>
      <c r="AW2760">
        <v>96</v>
      </c>
      <c r="AX2760">
        <v>95</v>
      </c>
      <c r="AY2760" t="s">
        <v>260</v>
      </c>
      <c r="AZ2760" t="s">
        <v>511</v>
      </c>
      <c r="BA2760" t="s">
        <v>511</v>
      </c>
    </row>
    <row r="2761" spans="1:53" x14ac:dyDescent="0.55000000000000004">
      <c r="A2761">
        <v>2014</v>
      </c>
      <c r="B2761" s="5" t="b">
        <f>Teams[[#This Row],[yearID]]&gt;=1973</f>
        <v>1</v>
      </c>
      <c r="C2761" s="5" t="b">
        <f>Teams[[#This Row],[yearID]]&gt;=1903</f>
        <v>1</v>
      </c>
      <c r="D2761" t="s">
        <v>157</v>
      </c>
      <c r="E2761" t="s">
        <v>645</v>
      </c>
      <c r="F2761" t="s">
        <v>587</v>
      </c>
      <c r="G2761" s="5" t="str">
        <f>VLOOKUP(Teams[[#This Row],[franchID]],TeamsFranchises!$A$2:$D$121,2,FALSE)</f>
        <v>Florida Marlins</v>
      </c>
      <c r="H2761" t="s">
        <v>37</v>
      </c>
      <c r="I2761">
        <v>4</v>
      </c>
      <c r="J2761">
        <v>162</v>
      </c>
      <c r="K2761">
        <v>81</v>
      </c>
      <c r="L2761">
        <v>77</v>
      </c>
      <c r="M2761">
        <v>85</v>
      </c>
      <c r="N2761" t="s">
        <v>51</v>
      </c>
      <c r="O2761" t="s">
        <v>51</v>
      </c>
      <c r="P2761" t="s">
        <v>51</v>
      </c>
      <c r="Q2761" s="5">
        <f>IF(Teams[[#This Row],[LgWin]]="Y", 1,
IF(Teams[[#This Row],[LgWin]] = "N", 0, " "))</f>
        <v>0</v>
      </c>
      <c r="R2761" t="s">
        <v>51</v>
      </c>
      <c r="S2761" s="5">
        <f>IF(Teams[[#This Row],[WSWin]]="Y", 1,
IF(Teams[[#This Row],[WSWin]] = "N", 0, " "))</f>
        <v>0</v>
      </c>
      <c r="T2761">
        <v>645</v>
      </c>
      <c r="U2761">
        <v>5538</v>
      </c>
      <c r="V2761">
        <v>1399</v>
      </c>
      <c r="W2761">
        <v>254</v>
      </c>
      <c r="X2761">
        <v>36</v>
      </c>
      <c r="Y2761">
        <v>122</v>
      </c>
      <c r="Z2761">
        <v>501</v>
      </c>
      <c r="AA2761">
        <v>1419</v>
      </c>
      <c r="AB2761">
        <v>58</v>
      </c>
      <c r="AC2761">
        <v>21</v>
      </c>
      <c r="AD2761">
        <v>35</v>
      </c>
      <c r="AE2761">
        <v>39</v>
      </c>
      <c r="AF2761">
        <v>674</v>
      </c>
      <c r="AG2761">
        <v>613</v>
      </c>
      <c r="AH2761">
        <v>3.78</v>
      </c>
      <c r="AI2761">
        <v>3</v>
      </c>
      <c r="AJ2761">
        <v>16</v>
      </c>
      <c r="AK2761">
        <v>42</v>
      </c>
      <c r="AL2761">
        <v>4373</v>
      </c>
      <c r="AM2761">
        <v>1481</v>
      </c>
      <c r="AN2761">
        <v>114</v>
      </c>
      <c r="AO2761">
        <v>458</v>
      </c>
      <c r="AP2761">
        <v>1190</v>
      </c>
      <c r="AQ2761">
        <v>97</v>
      </c>
      <c r="AR2761">
        <v>154</v>
      </c>
      <c r="AS2761">
        <v>0.98399999999999999</v>
      </c>
      <c r="AT2761" t="s">
        <v>646</v>
      </c>
      <c r="AU2761" t="s">
        <v>647</v>
      </c>
      <c r="AV2761">
        <v>1732283</v>
      </c>
      <c r="AW2761">
        <v>103</v>
      </c>
      <c r="AX2761">
        <v>104</v>
      </c>
      <c r="AY2761" t="s">
        <v>645</v>
      </c>
      <c r="AZ2761" t="s">
        <v>586</v>
      </c>
      <c r="BA2761" t="s">
        <v>645</v>
      </c>
    </row>
    <row r="2762" spans="1:53" x14ac:dyDescent="0.55000000000000004">
      <c r="A2762">
        <v>2014</v>
      </c>
      <c r="B2762" s="5" t="b">
        <f>Teams[[#This Row],[yearID]]&gt;=1973</f>
        <v>1</v>
      </c>
      <c r="C2762" s="5" t="b">
        <f>Teams[[#This Row],[yearID]]&gt;=1903</f>
        <v>1</v>
      </c>
      <c r="D2762" t="s">
        <v>157</v>
      </c>
      <c r="E2762" t="s">
        <v>282</v>
      </c>
      <c r="F2762" t="s">
        <v>282</v>
      </c>
      <c r="G2762" s="5" t="str">
        <f>VLOOKUP(Teams[[#This Row],[franchID]],TeamsFranchises!$A$2:$D$121,2,FALSE)</f>
        <v>Milwaukee Brewers</v>
      </c>
      <c r="H2762" t="s">
        <v>591</v>
      </c>
      <c r="I2762">
        <v>3</v>
      </c>
      <c r="J2762">
        <v>162</v>
      </c>
      <c r="K2762">
        <v>81</v>
      </c>
      <c r="L2762">
        <v>82</v>
      </c>
      <c r="M2762">
        <v>80</v>
      </c>
      <c r="N2762" t="s">
        <v>51</v>
      </c>
      <c r="O2762" t="s">
        <v>51</v>
      </c>
      <c r="P2762" t="s">
        <v>51</v>
      </c>
      <c r="Q2762" s="5">
        <f>IF(Teams[[#This Row],[LgWin]]="Y", 1,
IF(Teams[[#This Row],[LgWin]] = "N", 0, " "))</f>
        <v>0</v>
      </c>
      <c r="R2762" t="s">
        <v>51</v>
      </c>
      <c r="S2762" s="5">
        <f>IF(Teams[[#This Row],[WSWin]]="Y", 1,
IF(Teams[[#This Row],[WSWin]] = "N", 0, " "))</f>
        <v>0</v>
      </c>
      <c r="T2762">
        <v>650</v>
      </c>
      <c r="U2762">
        <v>5462</v>
      </c>
      <c r="V2762">
        <v>1366</v>
      </c>
      <c r="W2762">
        <v>297</v>
      </c>
      <c r="X2762">
        <v>28</v>
      </c>
      <c r="Y2762">
        <v>150</v>
      </c>
      <c r="Z2762">
        <v>423</v>
      </c>
      <c r="AA2762">
        <v>1197</v>
      </c>
      <c r="AB2762">
        <v>102</v>
      </c>
      <c r="AC2762">
        <v>43</v>
      </c>
      <c r="AD2762">
        <v>73</v>
      </c>
      <c r="AE2762">
        <v>37</v>
      </c>
      <c r="AF2762">
        <v>657</v>
      </c>
      <c r="AG2762">
        <v>594</v>
      </c>
      <c r="AH2762">
        <v>3.67</v>
      </c>
      <c r="AI2762">
        <v>3</v>
      </c>
      <c r="AJ2762">
        <v>9</v>
      </c>
      <c r="AK2762">
        <v>45</v>
      </c>
      <c r="AL2762">
        <v>4373</v>
      </c>
      <c r="AM2762">
        <v>1386</v>
      </c>
      <c r="AN2762">
        <v>167</v>
      </c>
      <c r="AO2762">
        <v>431</v>
      </c>
      <c r="AP2762">
        <v>1246</v>
      </c>
      <c r="AQ2762">
        <v>99</v>
      </c>
      <c r="AR2762">
        <v>130</v>
      </c>
      <c r="AS2762">
        <v>0.98399999999999999</v>
      </c>
      <c r="AT2762" t="s">
        <v>281</v>
      </c>
      <c r="AU2762" t="s">
        <v>614</v>
      </c>
      <c r="AV2762">
        <v>2797384</v>
      </c>
      <c r="AW2762">
        <v>102</v>
      </c>
      <c r="AX2762">
        <v>103</v>
      </c>
      <c r="AY2762" t="s">
        <v>282</v>
      </c>
      <c r="AZ2762" t="s">
        <v>563</v>
      </c>
      <c r="BA2762" t="s">
        <v>282</v>
      </c>
    </row>
    <row r="2763" spans="1:53" x14ac:dyDescent="0.55000000000000004">
      <c r="A2763">
        <v>2014</v>
      </c>
      <c r="B2763" s="5" t="b">
        <f>Teams[[#This Row],[yearID]]&gt;=1973</f>
        <v>1</v>
      </c>
      <c r="C2763" s="5" t="b">
        <f>Teams[[#This Row],[yearID]]&gt;=1903</f>
        <v>1</v>
      </c>
      <c r="D2763" t="s">
        <v>410</v>
      </c>
      <c r="E2763" t="s">
        <v>426</v>
      </c>
      <c r="F2763" t="s">
        <v>426</v>
      </c>
      <c r="G2763" s="5" t="str">
        <f>VLOOKUP(Teams[[#This Row],[franchID]],TeamsFranchises!$A$2:$D$121,2,FALSE)</f>
        <v>Minnesota Twins</v>
      </c>
      <c r="H2763" t="s">
        <v>591</v>
      </c>
      <c r="I2763">
        <v>5</v>
      </c>
      <c r="J2763">
        <v>162</v>
      </c>
      <c r="K2763">
        <v>81</v>
      </c>
      <c r="L2763">
        <v>70</v>
      </c>
      <c r="M2763">
        <v>92</v>
      </c>
      <c r="N2763" t="s">
        <v>51</v>
      </c>
      <c r="O2763" t="s">
        <v>51</v>
      </c>
      <c r="P2763" t="s">
        <v>51</v>
      </c>
      <c r="Q2763" s="5">
        <f>IF(Teams[[#This Row],[LgWin]]="Y", 1,
IF(Teams[[#This Row],[LgWin]] = "N", 0, " "))</f>
        <v>0</v>
      </c>
      <c r="R2763" t="s">
        <v>51</v>
      </c>
      <c r="S2763" s="5">
        <f>IF(Teams[[#This Row],[WSWin]]="Y", 1,
IF(Teams[[#This Row],[WSWin]] = "N", 0, " "))</f>
        <v>0</v>
      </c>
      <c r="T2763">
        <v>715</v>
      </c>
      <c r="U2763">
        <v>5567</v>
      </c>
      <c r="V2763">
        <v>1412</v>
      </c>
      <c r="W2763">
        <v>316</v>
      </c>
      <c r="X2763">
        <v>27</v>
      </c>
      <c r="Y2763">
        <v>128</v>
      </c>
      <c r="Z2763">
        <v>544</v>
      </c>
      <c r="AA2763">
        <v>1329</v>
      </c>
      <c r="AB2763">
        <v>99</v>
      </c>
      <c r="AC2763">
        <v>36</v>
      </c>
      <c r="AD2763">
        <v>53</v>
      </c>
      <c r="AE2763">
        <v>44</v>
      </c>
      <c r="AF2763">
        <v>777</v>
      </c>
      <c r="AG2763">
        <v>728</v>
      </c>
      <c r="AH2763">
        <v>4.57</v>
      </c>
      <c r="AI2763">
        <v>2</v>
      </c>
      <c r="AJ2763">
        <v>7</v>
      </c>
      <c r="AK2763">
        <v>38</v>
      </c>
      <c r="AL2763">
        <v>4305</v>
      </c>
      <c r="AM2763">
        <v>1588</v>
      </c>
      <c r="AN2763">
        <v>147</v>
      </c>
      <c r="AO2763">
        <v>408</v>
      </c>
      <c r="AP2763">
        <v>1031</v>
      </c>
      <c r="AQ2763">
        <v>97</v>
      </c>
      <c r="AR2763">
        <v>136</v>
      </c>
      <c r="AS2763">
        <v>0.98399999999999999</v>
      </c>
      <c r="AT2763" t="s">
        <v>523</v>
      </c>
      <c r="AU2763" t="s">
        <v>641</v>
      </c>
      <c r="AV2763">
        <v>2250606</v>
      </c>
      <c r="AW2763">
        <v>102</v>
      </c>
      <c r="AX2763">
        <v>103</v>
      </c>
      <c r="AY2763" t="s">
        <v>426</v>
      </c>
      <c r="AZ2763" t="s">
        <v>426</v>
      </c>
      <c r="BA2763" t="s">
        <v>426</v>
      </c>
    </row>
    <row r="2764" spans="1:53" x14ac:dyDescent="0.55000000000000004">
      <c r="A2764">
        <v>2014</v>
      </c>
      <c r="B2764" s="5" t="b">
        <f>Teams[[#This Row],[yearID]]&gt;=1973</f>
        <v>1</v>
      </c>
      <c r="C2764" s="5" t="b">
        <f>Teams[[#This Row],[yearID]]&gt;=1903</f>
        <v>1</v>
      </c>
      <c r="D2764" t="s">
        <v>410</v>
      </c>
      <c r="E2764" t="s">
        <v>436</v>
      </c>
      <c r="F2764" t="s">
        <v>412</v>
      </c>
      <c r="G2764" s="5" t="str">
        <f>VLOOKUP(Teams[[#This Row],[franchID]],TeamsFranchises!$A$2:$D$121,2,FALSE)</f>
        <v>New York Yankees</v>
      </c>
      <c r="H2764" t="s">
        <v>37</v>
      </c>
      <c r="I2764">
        <v>2</v>
      </c>
      <c r="J2764">
        <v>162</v>
      </c>
      <c r="K2764">
        <v>81</v>
      </c>
      <c r="L2764">
        <v>84</v>
      </c>
      <c r="M2764">
        <v>78</v>
      </c>
      <c r="N2764" t="s">
        <v>51</v>
      </c>
      <c r="O2764" t="s">
        <v>51</v>
      </c>
      <c r="P2764" t="s">
        <v>51</v>
      </c>
      <c r="Q2764" s="5">
        <f>IF(Teams[[#This Row],[LgWin]]="Y", 1,
IF(Teams[[#This Row],[LgWin]] = "N", 0, " "))</f>
        <v>0</v>
      </c>
      <c r="R2764" t="s">
        <v>51</v>
      </c>
      <c r="S2764" s="5">
        <f>IF(Teams[[#This Row],[WSWin]]="Y", 1,
IF(Teams[[#This Row],[WSWin]] = "N", 0, " "))</f>
        <v>0</v>
      </c>
      <c r="T2764">
        <v>633</v>
      </c>
      <c r="U2764">
        <v>5497</v>
      </c>
      <c r="V2764">
        <v>1349</v>
      </c>
      <c r="W2764">
        <v>247</v>
      </c>
      <c r="X2764">
        <v>26</v>
      </c>
      <c r="Y2764">
        <v>147</v>
      </c>
      <c r="Z2764">
        <v>452</v>
      </c>
      <c r="AA2764">
        <v>1133</v>
      </c>
      <c r="AB2764">
        <v>112</v>
      </c>
      <c r="AC2764">
        <v>26</v>
      </c>
      <c r="AD2764">
        <v>56</v>
      </c>
      <c r="AE2764">
        <v>47</v>
      </c>
      <c r="AF2764">
        <v>664</v>
      </c>
      <c r="AG2764">
        <v>605</v>
      </c>
      <c r="AH2764">
        <v>3.75</v>
      </c>
      <c r="AI2764">
        <v>5</v>
      </c>
      <c r="AJ2764">
        <v>10</v>
      </c>
      <c r="AK2764">
        <v>48</v>
      </c>
      <c r="AL2764">
        <v>4359</v>
      </c>
      <c r="AM2764">
        <v>1392</v>
      </c>
      <c r="AN2764">
        <v>164</v>
      </c>
      <c r="AO2764">
        <v>398</v>
      </c>
      <c r="AP2764">
        <v>1370</v>
      </c>
      <c r="AQ2764">
        <v>92</v>
      </c>
      <c r="AR2764">
        <v>107</v>
      </c>
      <c r="AS2764">
        <v>0.98399999999999999</v>
      </c>
      <c r="AT2764" t="s">
        <v>459</v>
      </c>
      <c r="AU2764" t="s">
        <v>638</v>
      </c>
      <c r="AV2764">
        <v>3401624</v>
      </c>
      <c r="AW2764">
        <v>100</v>
      </c>
      <c r="AX2764">
        <v>101</v>
      </c>
      <c r="AY2764" t="s">
        <v>412</v>
      </c>
      <c r="AZ2764" t="s">
        <v>436</v>
      </c>
      <c r="BA2764" t="s">
        <v>436</v>
      </c>
    </row>
    <row r="2765" spans="1:53" x14ac:dyDescent="0.55000000000000004">
      <c r="A2765">
        <v>2014</v>
      </c>
      <c r="B2765" s="5" t="b">
        <f>Teams[[#This Row],[yearID]]&gt;=1973</f>
        <v>1</v>
      </c>
      <c r="C2765" s="5" t="b">
        <f>Teams[[#This Row],[yearID]]&gt;=1903</f>
        <v>1</v>
      </c>
      <c r="D2765" t="s">
        <v>157</v>
      </c>
      <c r="E2765" t="s">
        <v>532</v>
      </c>
      <c r="F2765" t="s">
        <v>533</v>
      </c>
      <c r="G2765" s="5" t="str">
        <f>VLOOKUP(Teams[[#This Row],[franchID]],TeamsFranchises!$A$2:$D$121,2,FALSE)</f>
        <v>New York Mets</v>
      </c>
      <c r="H2765" t="s">
        <v>37</v>
      </c>
      <c r="I2765">
        <v>3</v>
      </c>
      <c r="J2765">
        <v>162</v>
      </c>
      <c r="K2765">
        <v>81</v>
      </c>
      <c r="L2765">
        <v>79</v>
      </c>
      <c r="M2765">
        <v>83</v>
      </c>
      <c r="N2765" t="s">
        <v>51</v>
      </c>
      <c r="O2765" t="s">
        <v>51</v>
      </c>
      <c r="P2765" t="s">
        <v>51</v>
      </c>
      <c r="Q2765" s="5">
        <f>IF(Teams[[#This Row],[LgWin]]="Y", 1,
IF(Teams[[#This Row],[LgWin]] = "N", 0, " "))</f>
        <v>0</v>
      </c>
      <c r="R2765" t="s">
        <v>51</v>
      </c>
      <c r="S2765" s="5">
        <f>IF(Teams[[#This Row],[WSWin]]="Y", 1,
IF(Teams[[#This Row],[WSWin]] = "N", 0, " "))</f>
        <v>0</v>
      </c>
      <c r="T2765">
        <v>629</v>
      </c>
      <c r="U2765">
        <v>5472</v>
      </c>
      <c r="V2765">
        <v>1306</v>
      </c>
      <c r="W2765">
        <v>275</v>
      </c>
      <c r="X2765">
        <v>19</v>
      </c>
      <c r="Y2765">
        <v>125</v>
      </c>
      <c r="Z2765">
        <v>516</v>
      </c>
      <c r="AA2765">
        <v>1264</v>
      </c>
      <c r="AB2765">
        <v>101</v>
      </c>
      <c r="AC2765">
        <v>34</v>
      </c>
      <c r="AD2765">
        <v>54</v>
      </c>
      <c r="AE2765">
        <v>44</v>
      </c>
      <c r="AF2765">
        <v>618</v>
      </c>
      <c r="AG2765">
        <v>568</v>
      </c>
      <c r="AH2765">
        <v>3.49</v>
      </c>
      <c r="AI2765">
        <v>1</v>
      </c>
      <c r="AJ2765">
        <v>11</v>
      </c>
      <c r="AK2765">
        <v>42</v>
      </c>
      <c r="AL2765">
        <v>4391</v>
      </c>
      <c r="AM2765">
        <v>1370</v>
      </c>
      <c r="AN2765">
        <v>141</v>
      </c>
      <c r="AO2765">
        <v>509</v>
      </c>
      <c r="AP2765">
        <v>1303</v>
      </c>
      <c r="AQ2765">
        <v>104</v>
      </c>
      <c r="AR2765">
        <v>158</v>
      </c>
      <c r="AS2765">
        <v>0.98299999999999998</v>
      </c>
      <c r="AT2765" t="s">
        <v>534</v>
      </c>
      <c r="AU2765" t="s">
        <v>639</v>
      </c>
      <c r="AV2765">
        <v>2148808</v>
      </c>
      <c r="AW2765">
        <v>94</v>
      </c>
      <c r="AX2765">
        <v>95</v>
      </c>
      <c r="AY2765" t="s">
        <v>533</v>
      </c>
      <c r="AZ2765" t="s">
        <v>532</v>
      </c>
      <c r="BA2765" t="s">
        <v>532</v>
      </c>
    </row>
    <row r="2766" spans="1:53" x14ac:dyDescent="0.55000000000000004">
      <c r="A2766">
        <v>2014</v>
      </c>
      <c r="B2766" s="5" t="b">
        <f>Teams[[#This Row],[yearID]]&gt;=1973</f>
        <v>1</v>
      </c>
      <c r="C2766" s="5" t="b">
        <f>Teams[[#This Row],[yearID]]&gt;=1903</f>
        <v>1</v>
      </c>
      <c r="D2766" t="s">
        <v>410</v>
      </c>
      <c r="E2766" t="s">
        <v>423</v>
      </c>
      <c r="F2766" t="s">
        <v>423</v>
      </c>
      <c r="G2766" s="5" t="str">
        <f>VLOOKUP(Teams[[#This Row],[franchID]],TeamsFranchises!$A$2:$D$121,2,FALSE)</f>
        <v>Oakland Athletics</v>
      </c>
      <c r="H2766" t="s">
        <v>8</v>
      </c>
      <c r="I2766">
        <v>2</v>
      </c>
      <c r="J2766">
        <v>162</v>
      </c>
      <c r="K2766">
        <v>81</v>
      </c>
      <c r="L2766">
        <v>88</v>
      </c>
      <c r="M2766">
        <v>74</v>
      </c>
      <c r="N2766" t="s">
        <v>51</v>
      </c>
      <c r="O2766" t="s">
        <v>76</v>
      </c>
      <c r="P2766" t="s">
        <v>51</v>
      </c>
      <c r="Q2766" s="5">
        <f>IF(Teams[[#This Row],[LgWin]]="Y", 1,
IF(Teams[[#This Row],[LgWin]] = "N", 0, " "))</f>
        <v>0</v>
      </c>
      <c r="R2766" t="s">
        <v>51</v>
      </c>
      <c r="S2766" s="5">
        <f>IF(Teams[[#This Row],[WSWin]]="Y", 1,
IF(Teams[[#This Row],[WSWin]] = "N", 0, " "))</f>
        <v>0</v>
      </c>
      <c r="T2766">
        <v>729</v>
      </c>
      <c r="U2766">
        <v>5545</v>
      </c>
      <c r="V2766">
        <v>1354</v>
      </c>
      <c r="W2766">
        <v>253</v>
      </c>
      <c r="X2766">
        <v>33</v>
      </c>
      <c r="Y2766">
        <v>146</v>
      </c>
      <c r="Z2766">
        <v>586</v>
      </c>
      <c r="AA2766">
        <v>1104</v>
      </c>
      <c r="AB2766">
        <v>83</v>
      </c>
      <c r="AC2766">
        <v>20</v>
      </c>
      <c r="AD2766">
        <v>49</v>
      </c>
      <c r="AE2766">
        <v>43</v>
      </c>
      <c r="AF2766">
        <v>572</v>
      </c>
      <c r="AG2766">
        <v>524</v>
      </c>
      <c r="AH2766">
        <v>3.22</v>
      </c>
      <c r="AI2766">
        <v>7</v>
      </c>
      <c r="AJ2766">
        <v>13</v>
      </c>
      <c r="AK2766">
        <v>31</v>
      </c>
      <c r="AL2766">
        <v>4390</v>
      </c>
      <c r="AM2766">
        <v>1269</v>
      </c>
      <c r="AN2766">
        <v>147</v>
      </c>
      <c r="AO2766">
        <v>406</v>
      </c>
      <c r="AP2766">
        <v>1244</v>
      </c>
      <c r="AQ2766">
        <v>111</v>
      </c>
      <c r="AR2766">
        <v>150</v>
      </c>
      <c r="AS2766">
        <v>0.98199999999999998</v>
      </c>
      <c r="AT2766" t="s">
        <v>546</v>
      </c>
      <c r="AU2766" t="s">
        <v>648</v>
      </c>
      <c r="AV2766">
        <v>2003628</v>
      </c>
      <c r="AW2766">
        <v>99</v>
      </c>
      <c r="AX2766">
        <v>97</v>
      </c>
      <c r="AY2766" t="s">
        <v>423</v>
      </c>
      <c r="AZ2766" t="s">
        <v>423</v>
      </c>
      <c r="BA2766" t="s">
        <v>423</v>
      </c>
    </row>
    <row r="2767" spans="1:53" x14ac:dyDescent="0.55000000000000004">
      <c r="A2767">
        <v>2014</v>
      </c>
      <c r="B2767" s="5" t="b">
        <f>Teams[[#This Row],[yearID]]&gt;=1973</f>
        <v>1</v>
      </c>
      <c r="C2767" s="5" t="b">
        <f>Teams[[#This Row],[yearID]]&gt;=1903</f>
        <v>1</v>
      </c>
      <c r="D2767" t="s">
        <v>157</v>
      </c>
      <c r="E2767" t="s">
        <v>122</v>
      </c>
      <c r="F2767" t="s">
        <v>122</v>
      </c>
      <c r="G2767" s="5" t="str">
        <f>VLOOKUP(Teams[[#This Row],[franchID]],TeamsFranchises!$A$2:$D$121,2,FALSE)</f>
        <v>Philadelphia Phillies</v>
      </c>
      <c r="H2767" t="s">
        <v>37</v>
      </c>
      <c r="I2767">
        <v>5</v>
      </c>
      <c r="J2767">
        <v>162</v>
      </c>
      <c r="K2767">
        <v>81</v>
      </c>
      <c r="L2767">
        <v>73</v>
      </c>
      <c r="M2767">
        <v>89</v>
      </c>
      <c r="N2767" t="s">
        <v>51</v>
      </c>
      <c r="O2767" t="s">
        <v>51</v>
      </c>
      <c r="P2767" t="s">
        <v>51</v>
      </c>
      <c r="Q2767" s="5">
        <f>IF(Teams[[#This Row],[LgWin]]="Y", 1,
IF(Teams[[#This Row],[LgWin]] = "N", 0, " "))</f>
        <v>0</v>
      </c>
      <c r="R2767" t="s">
        <v>51</v>
      </c>
      <c r="S2767" s="5">
        <f>IF(Teams[[#This Row],[WSWin]]="Y", 1,
IF(Teams[[#This Row],[WSWin]] = "N", 0, " "))</f>
        <v>0</v>
      </c>
      <c r="T2767">
        <v>619</v>
      </c>
      <c r="U2767">
        <v>5603</v>
      </c>
      <c r="V2767">
        <v>1356</v>
      </c>
      <c r="W2767">
        <v>251</v>
      </c>
      <c r="X2767">
        <v>27</v>
      </c>
      <c r="Y2767">
        <v>125</v>
      </c>
      <c r="Z2767">
        <v>443</v>
      </c>
      <c r="AA2767">
        <v>1306</v>
      </c>
      <c r="AB2767">
        <v>109</v>
      </c>
      <c r="AC2767">
        <v>26</v>
      </c>
      <c r="AD2767">
        <v>55</v>
      </c>
      <c r="AE2767">
        <v>37</v>
      </c>
      <c r="AF2767">
        <v>687</v>
      </c>
      <c r="AG2767">
        <v>619</v>
      </c>
      <c r="AH2767">
        <v>3.79</v>
      </c>
      <c r="AI2767">
        <v>2</v>
      </c>
      <c r="AJ2767">
        <v>12</v>
      </c>
      <c r="AK2767">
        <v>40</v>
      </c>
      <c r="AL2767">
        <v>4405</v>
      </c>
      <c r="AM2767">
        <v>1396</v>
      </c>
      <c r="AN2767">
        <v>134</v>
      </c>
      <c r="AO2767">
        <v>521</v>
      </c>
      <c r="AP2767">
        <v>1255</v>
      </c>
      <c r="AQ2767">
        <v>83</v>
      </c>
      <c r="AR2767">
        <v>133</v>
      </c>
      <c r="AS2767">
        <v>0.98699999999999999</v>
      </c>
      <c r="AT2767" t="s">
        <v>358</v>
      </c>
      <c r="AU2767" t="s">
        <v>622</v>
      </c>
      <c r="AV2767">
        <v>2423852</v>
      </c>
      <c r="AW2767">
        <v>100</v>
      </c>
      <c r="AX2767">
        <v>101</v>
      </c>
      <c r="AY2767" t="s">
        <v>122</v>
      </c>
      <c r="AZ2767" t="s">
        <v>122</v>
      </c>
      <c r="BA2767" t="s">
        <v>122</v>
      </c>
    </row>
    <row r="2768" spans="1:53" x14ac:dyDescent="0.55000000000000004">
      <c r="A2768">
        <v>2014</v>
      </c>
      <c r="B2768" s="5" t="b">
        <f>Teams[[#This Row],[yearID]]&gt;=1973</f>
        <v>1</v>
      </c>
      <c r="C2768" s="5" t="b">
        <f>Teams[[#This Row],[yearID]]&gt;=1903</f>
        <v>1</v>
      </c>
      <c r="D2768" t="s">
        <v>157</v>
      </c>
      <c r="E2768" t="s">
        <v>229</v>
      </c>
      <c r="F2768" t="s">
        <v>229</v>
      </c>
      <c r="G2768" s="5" t="str">
        <f>VLOOKUP(Teams[[#This Row],[franchID]],TeamsFranchises!$A$2:$D$121,2,FALSE)</f>
        <v>Pittsburgh Pirates</v>
      </c>
      <c r="H2768" t="s">
        <v>591</v>
      </c>
      <c r="I2768">
        <v>2</v>
      </c>
      <c r="J2768">
        <v>162</v>
      </c>
      <c r="K2768">
        <v>81</v>
      </c>
      <c r="L2768">
        <v>88</v>
      </c>
      <c r="M2768">
        <v>74</v>
      </c>
      <c r="N2768" t="s">
        <v>51</v>
      </c>
      <c r="O2768" t="s">
        <v>76</v>
      </c>
      <c r="P2768" t="s">
        <v>51</v>
      </c>
      <c r="Q2768" s="5">
        <f>IF(Teams[[#This Row],[LgWin]]="Y", 1,
IF(Teams[[#This Row],[LgWin]] = "N", 0, " "))</f>
        <v>0</v>
      </c>
      <c r="R2768" t="s">
        <v>51</v>
      </c>
      <c r="S2768" s="5">
        <f>IF(Teams[[#This Row],[WSWin]]="Y", 1,
IF(Teams[[#This Row],[WSWin]] = "N", 0, " "))</f>
        <v>0</v>
      </c>
      <c r="T2768">
        <v>682</v>
      </c>
      <c r="U2768">
        <v>5536</v>
      </c>
      <c r="V2768">
        <v>1436</v>
      </c>
      <c r="W2768">
        <v>275</v>
      </c>
      <c r="X2768">
        <v>30</v>
      </c>
      <c r="Y2768">
        <v>156</v>
      </c>
      <c r="Z2768">
        <v>520</v>
      </c>
      <c r="AA2768">
        <v>1244</v>
      </c>
      <c r="AB2768">
        <v>104</v>
      </c>
      <c r="AC2768">
        <v>47</v>
      </c>
      <c r="AD2768">
        <v>78</v>
      </c>
      <c r="AE2768">
        <v>35</v>
      </c>
      <c r="AF2768">
        <v>631</v>
      </c>
      <c r="AG2768">
        <v>562</v>
      </c>
      <c r="AH2768">
        <v>3.47</v>
      </c>
      <c r="AI2768">
        <v>2</v>
      </c>
      <c r="AJ2768">
        <v>7</v>
      </c>
      <c r="AK2768">
        <v>48</v>
      </c>
      <c r="AL2768">
        <v>4369</v>
      </c>
      <c r="AM2768">
        <v>1341</v>
      </c>
      <c r="AN2768">
        <v>128</v>
      </c>
      <c r="AO2768">
        <v>499</v>
      </c>
      <c r="AP2768">
        <v>1228</v>
      </c>
      <c r="AQ2768">
        <v>109</v>
      </c>
      <c r="AR2768">
        <v>148</v>
      </c>
      <c r="AS2768">
        <v>0.98299999999999998</v>
      </c>
      <c r="AT2768" t="s">
        <v>390</v>
      </c>
      <c r="AU2768" t="s">
        <v>615</v>
      </c>
      <c r="AV2768">
        <v>2442564</v>
      </c>
      <c r="AW2768">
        <v>98</v>
      </c>
      <c r="AX2768">
        <v>97</v>
      </c>
      <c r="AY2768" t="s">
        <v>229</v>
      </c>
      <c r="AZ2768" t="s">
        <v>229</v>
      </c>
      <c r="BA2768" t="s">
        <v>229</v>
      </c>
    </row>
    <row r="2769" spans="1:53" x14ac:dyDescent="0.55000000000000004">
      <c r="A2769">
        <v>2014</v>
      </c>
      <c r="B2769" s="5" t="b">
        <f>Teams[[#This Row],[yearID]]&gt;=1973</f>
        <v>1</v>
      </c>
      <c r="C2769" s="5" t="b">
        <f>Teams[[#This Row],[yearID]]&gt;=1903</f>
        <v>1</v>
      </c>
      <c r="D2769" t="s">
        <v>157</v>
      </c>
      <c r="E2769" t="s">
        <v>554</v>
      </c>
      <c r="F2769" t="s">
        <v>555</v>
      </c>
      <c r="G2769" s="5" t="str">
        <f>VLOOKUP(Teams[[#This Row],[franchID]],TeamsFranchises!$A$2:$D$121,2,FALSE)</f>
        <v>San Diego Padres</v>
      </c>
      <c r="H2769" t="s">
        <v>8</v>
      </c>
      <c r="I2769">
        <v>3</v>
      </c>
      <c r="J2769">
        <v>162</v>
      </c>
      <c r="K2769">
        <v>81</v>
      </c>
      <c r="L2769">
        <v>77</v>
      </c>
      <c r="M2769">
        <v>85</v>
      </c>
      <c r="N2769" t="s">
        <v>51</v>
      </c>
      <c r="O2769" t="s">
        <v>51</v>
      </c>
      <c r="P2769" t="s">
        <v>51</v>
      </c>
      <c r="Q2769" s="5">
        <f>IF(Teams[[#This Row],[LgWin]]="Y", 1,
IF(Teams[[#This Row],[LgWin]] = "N", 0, " "))</f>
        <v>0</v>
      </c>
      <c r="R2769" t="s">
        <v>51</v>
      </c>
      <c r="S2769" s="5">
        <f>IF(Teams[[#This Row],[WSWin]]="Y", 1,
IF(Teams[[#This Row],[WSWin]] = "N", 0, " "))</f>
        <v>0</v>
      </c>
      <c r="T2769">
        <v>535</v>
      </c>
      <c r="U2769">
        <v>5294</v>
      </c>
      <c r="V2769">
        <v>1199</v>
      </c>
      <c r="W2769">
        <v>224</v>
      </c>
      <c r="X2769">
        <v>30</v>
      </c>
      <c r="Y2769">
        <v>109</v>
      </c>
      <c r="Z2769">
        <v>468</v>
      </c>
      <c r="AA2769">
        <v>1294</v>
      </c>
      <c r="AB2769">
        <v>91</v>
      </c>
      <c r="AC2769">
        <v>34</v>
      </c>
      <c r="AD2769">
        <v>41</v>
      </c>
      <c r="AE2769">
        <v>45</v>
      </c>
      <c r="AF2769">
        <v>577</v>
      </c>
      <c r="AG2769">
        <v>523</v>
      </c>
      <c r="AH2769">
        <v>3.27</v>
      </c>
      <c r="AI2769">
        <v>4</v>
      </c>
      <c r="AJ2769">
        <v>10</v>
      </c>
      <c r="AK2769">
        <v>41</v>
      </c>
      <c r="AL2769">
        <v>4316</v>
      </c>
      <c r="AM2769">
        <v>1300</v>
      </c>
      <c r="AN2769">
        <v>117</v>
      </c>
      <c r="AO2769">
        <v>462</v>
      </c>
      <c r="AP2769">
        <v>1284</v>
      </c>
      <c r="AQ2769">
        <v>101</v>
      </c>
      <c r="AR2769">
        <v>124</v>
      </c>
      <c r="AS2769">
        <v>0.98299999999999998</v>
      </c>
      <c r="AT2769" t="s">
        <v>556</v>
      </c>
      <c r="AU2769" t="s">
        <v>623</v>
      </c>
      <c r="AV2769">
        <v>2195373</v>
      </c>
      <c r="AW2769">
        <v>91</v>
      </c>
      <c r="AX2769">
        <v>91</v>
      </c>
      <c r="AY2769" t="s">
        <v>555</v>
      </c>
      <c r="AZ2769" t="s">
        <v>554</v>
      </c>
      <c r="BA2769" t="s">
        <v>554</v>
      </c>
    </row>
    <row r="2770" spans="1:53" x14ac:dyDescent="0.55000000000000004">
      <c r="A2770">
        <v>2014</v>
      </c>
      <c r="B2770" s="5" t="b">
        <f>Teams[[#This Row],[yearID]]&gt;=1973</f>
        <v>1</v>
      </c>
      <c r="C2770" s="5" t="b">
        <f>Teams[[#This Row],[yearID]]&gt;=1903</f>
        <v>1</v>
      </c>
      <c r="D2770" t="s">
        <v>410</v>
      </c>
      <c r="E2770" t="s">
        <v>573</v>
      </c>
      <c r="F2770" t="s">
        <v>573</v>
      </c>
      <c r="G2770" s="5" t="str">
        <f>VLOOKUP(Teams[[#This Row],[franchID]],TeamsFranchises!$A$2:$D$121,2,FALSE)</f>
        <v>Seattle Mariners</v>
      </c>
      <c r="H2770" t="s">
        <v>8</v>
      </c>
      <c r="I2770">
        <v>3</v>
      </c>
      <c r="J2770">
        <v>162</v>
      </c>
      <c r="K2770">
        <v>81</v>
      </c>
      <c r="L2770">
        <v>87</v>
      </c>
      <c r="M2770">
        <v>75</v>
      </c>
      <c r="N2770" t="s">
        <v>51</v>
      </c>
      <c r="O2770" t="s">
        <v>51</v>
      </c>
      <c r="P2770" t="s">
        <v>51</v>
      </c>
      <c r="Q2770" s="5">
        <f>IF(Teams[[#This Row],[LgWin]]="Y", 1,
IF(Teams[[#This Row],[LgWin]] = "N", 0, " "))</f>
        <v>0</v>
      </c>
      <c r="R2770" t="s">
        <v>51</v>
      </c>
      <c r="S2770" s="5">
        <f>IF(Teams[[#This Row],[WSWin]]="Y", 1,
IF(Teams[[#This Row],[WSWin]] = "N", 0, " "))</f>
        <v>0</v>
      </c>
      <c r="T2770">
        <v>634</v>
      </c>
      <c r="U2770">
        <v>5450</v>
      </c>
      <c r="V2770">
        <v>1328</v>
      </c>
      <c r="W2770">
        <v>247</v>
      </c>
      <c r="X2770">
        <v>32</v>
      </c>
      <c r="Y2770">
        <v>136</v>
      </c>
      <c r="Z2770">
        <v>396</v>
      </c>
      <c r="AA2770">
        <v>1232</v>
      </c>
      <c r="AB2770">
        <v>96</v>
      </c>
      <c r="AC2770">
        <v>42</v>
      </c>
      <c r="AD2770">
        <v>60</v>
      </c>
      <c r="AE2770">
        <v>34</v>
      </c>
      <c r="AF2770">
        <v>554</v>
      </c>
      <c r="AG2770">
        <v>512</v>
      </c>
      <c r="AH2770">
        <v>3.17</v>
      </c>
      <c r="AI2770">
        <v>2</v>
      </c>
      <c r="AJ2770">
        <v>9</v>
      </c>
      <c r="AK2770">
        <v>51</v>
      </c>
      <c r="AL2770">
        <v>4356</v>
      </c>
      <c r="AM2770">
        <v>1240</v>
      </c>
      <c r="AN2770">
        <v>137</v>
      </c>
      <c r="AO2770">
        <v>463</v>
      </c>
      <c r="AP2770">
        <v>1317</v>
      </c>
      <c r="AQ2770">
        <v>82</v>
      </c>
      <c r="AR2770">
        <v>139</v>
      </c>
      <c r="AS2770">
        <v>0.98599999999999999</v>
      </c>
      <c r="AT2770" t="s">
        <v>574</v>
      </c>
      <c r="AU2770" t="s">
        <v>612</v>
      </c>
      <c r="AV2770">
        <v>2064334</v>
      </c>
      <c r="AW2770">
        <v>95</v>
      </c>
      <c r="AX2770">
        <v>95</v>
      </c>
      <c r="AY2770" t="s">
        <v>573</v>
      </c>
      <c r="AZ2770" t="s">
        <v>573</v>
      </c>
      <c r="BA2770" t="s">
        <v>573</v>
      </c>
    </row>
    <row r="2771" spans="1:53" x14ac:dyDescent="0.55000000000000004">
      <c r="A2771">
        <v>2014</v>
      </c>
      <c r="B2771" s="5" t="b">
        <f>Teams[[#This Row],[yearID]]&gt;=1973</f>
        <v>1</v>
      </c>
      <c r="C2771" s="5" t="b">
        <f>Teams[[#This Row],[yearID]]&gt;=1903</f>
        <v>1</v>
      </c>
      <c r="D2771" t="s">
        <v>157</v>
      </c>
      <c r="E2771" t="s">
        <v>514</v>
      </c>
      <c r="F2771" t="s">
        <v>243</v>
      </c>
      <c r="G2771" s="5" t="str">
        <f>VLOOKUP(Teams[[#This Row],[franchID]],TeamsFranchises!$A$2:$D$121,2,FALSE)</f>
        <v>San Francisco Giants</v>
      </c>
      <c r="H2771" t="s">
        <v>8</v>
      </c>
      <c r="I2771">
        <v>2</v>
      </c>
      <c r="J2771">
        <v>162</v>
      </c>
      <c r="K2771">
        <v>81</v>
      </c>
      <c r="L2771">
        <v>88</v>
      </c>
      <c r="M2771">
        <v>74</v>
      </c>
      <c r="N2771" t="s">
        <v>51</v>
      </c>
      <c r="O2771" t="s">
        <v>76</v>
      </c>
      <c r="P2771" t="s">
        <v>76</v>
      </c>
      <c r="Q2771" s="5">
        <f>IF(Teams[[#This Row],[LgWin]]="Y", 1,
IF(Teams[[#This Row],[LgWin]] = "N", 0, " "))</f>
        <v>1</v>
      </c>
      <c r="R2771" t="s">
        <v>76</v>
      </c>
      <c r="S2771" s="5">
        <f>IF(Teams[[#This Row],[WSWin]]="Y", 1,
IF(Teams[[#This Row],[WSWin]] = "N", 0, " "))</f>
        <v>1</v>
      </c>
      <c r="T2771">
        <v>665</v>
      </c>
      <c r="U2771">
        <v>5523</v>
      </c>
      <c r="V2771">
        <v>1407</v>
      </c>
      <c r="W2771">
        <v>257</v>
      </c>
      <c r="X2771">
        <v>42</v>
      </c>
      <c r="Y2771">
        <v>132</v>
      </c>
      <c r="Z2771">
        <v>427</v>
      </c>
      <c r="AA2771">
        <v>1245</v>
      </c>
      <c r="AB2771">
        <v>56</v>
      </c>
      <c r="AC2771">
        <v>27</v>
      </c>
      <c r="AD2771">
        <v>43</v>
      </c>
      <c r="AE2771">
        <v>49</v>
      </c>
      <c r="AF2771">
        <v>614</v>
      </c>
      <c r="AG2771">
        <v>564</v>
      </c>
      <c r="AH2771">
        <v>3.5</v>
      </c>
      <c r="AI2771">
        <v>8</v>
      </c>
      <c r="AJ2771">
        <v>12</v>
      </c>
      <c r="AK2771">
        <v>46</v>
      </c>
      <c r="AL2771">
        <v>4347</v>
      </c>
      <c r="AM2771">
        <v>1305</v>
      </c>
      <c r="AN2771">
        <v>133</v>
      </c>
      <c r="AO2771">
        <v>389</v>
      </c>
      <c r="AP2771">
        <v>1211</v>
      </c>
      <c r="AQ2771">
        <v>100</v>
      </c>
      <c r="AR2771">
        <v>155</v>
      </c>
      <c r="AS2771">
        <v>0.98399999999999999</v>
      </c>
      <c r="AT2771" t="s">
        <v>515</v>
      </c>
      <c r="AU2771" t="s">
        <v>632</v>
      </c>
      <c r="AV2771">
        <v>3368697</v>
      </c>
      <c r="AW2771">
        <v>95</v>
      </c>
      <c r="AX2771">
        <v>95</v>
      </c>
      <c r="AY2771" t="s">
        <v>243</v>
      </c>
      <c r="AZ2771" t="s">
        <v>514</v>
      </c>
      <c r="BA2771" t="s">
        <v>514</v>
      </c>
    </row>
    <row r="2772" spans="1:53" x14ac:dyDescent="0.55000000000000004">
      <c r="A2772">
        <v>2014</v>
      </c>
      <c r="B2772" s="5" t="b">
        <f>Teams[[#This Row],[yearID]]&gt;=1973</f>
        <v>1</v>
      </c>
      <c r="C2772" s="5" t="b">
        <f>Teams[[#This Row],[yearID]]&gt;=1903</f>
        <v>1</v>
      </c>
      <c r="D2772" t="s">
        <v>157</v>
      </c>
      <c r="E2772" t="s">
        <v>396</v>
      </c>
      <c r="F2772" t="s">
        <v>154</v>
      </c>
      <c r="G2772" s="5" t="str">
        <f>VLOOKUP(Teams[[#This Row],[franchID]],TeamsFranchises!$A$2:$D$121,2,FALSE)</f>
        <v>St. Louis Cardinals</v>
      </c>
      <c r="H2772" t="s">
        <v>591</v>
      </c>
      <c r="I2772">
        <v>1</v>
      </c>
      <c r="J2772">
        <v>162</v>
      </c>
      <c r="K2772">
        <v>81</v>
      </c>
      <c r="L2772">
        <v>90</v>
      </c>
      <c r="M2772">
        <v>72</v>
      </c>
      <c r="N2772" t="s">
        <v>76</v>
      </c>
      <c r="O2772" t="s">
        <v>51</v>
      </c>
      <c r="P2772" t="s">
        <v>51</v>
      </c>
      <c r="Q2772" s="5">
        <f>IF(Teams[[#This Row],[LgWin]]="Y", 1,
IF(Teams[[#This Row],[LgWin]] = "N", 0, " "))</f>
        <v>0</v>
      </c>
      <c r="R2772" t="s">
        <v>51</v>
      </c>
      <c r="S2772" s="5">
        <f>IF(Teams[[#This Row],[WSWin]]="Y", 1,
IF(Teams[[#This Row],[WSWin]] = "N", 0, " "))</f>
        <v>0</v>
      </c>
      <c r="T2772">
        <v>619</v>
      </c>
      <c r="U2772">
        <v>5426</v>
      </c>
      <c r="V2772">
        <v>1371</v>
      </c>
      <c r="W2772">
        <v>275</v>
      </c>
      <c r="X2772">
        <v>21</v>
      </c>
      <c r="Y2772">
        <v>105</v>
      </c>
      <c r="Z2772">
        <v>471</v>
      </c>
      <c r="AA2772">
        <v>1133</v>
      </c>
      <c r="AB2772">
        <v>57</v>
      </c>
      <c r="AC2772">
        <v>32</v>
      </c>
      <c r="AD2772">
        <v>86</v>
      </c>
      <c r="AE2772">
        <v>39</v>
      </c>
      <c r="AF2772">
        <v>603</v>
      </c>
      <c r="AG2772">
        <v>564</v>
      </c>
      <c r="AH2772">
        <v>3.5</v>
      </c>
      <c r="AI2772">
        <v>8</v>
      </c>
      <c r="AJ2772">
        <v>23</v>
      </c>
      <c r="AK2772">
        <v>55</v>
      </c>
      <c r="AL2772">
        <v>4346</v>
      </c>
      <c r="AM2772">
        <v>1321</v>
      </c>
      <c r="AN2772">
        <v>123</v>
      </c>
      <c r="AO2772">
        <v>470</v>
      </c>
      <c r="AP2772">
        <v>1221</v>
      </c>
      <c r="AQ2772">
        <v>88</v>
      </c>
      <c r="AR2772">
        <v>145</v>
      </c>
      <c r="AS2772">
        <v>0.98499999999999999</v>
      </c>
      <c r="AT2772" t="s">
        <v>409</v>
      </c>
      <c r="AU2772" t="s">
        <v>633</v>
      </c>
      <c r="AV2772">
        <v>3540649</v>
      </c>
      <c r="AW2772">
        <v>101</v>
      </c>
      <c r="AX2772">
        <v>100</v>
      </c>
      <c r="AY2772" t="s">
        <v>154</v>
      </c>
      <c r="AZ2772" t="s">
        <v>396</v>
      </c>
      <c r="BA2772" t="s">
        <v>396</v>
      </c>
    </row>
    <row r="2773" spans="1:53" x14ac:dyDescent="0.55000000000000004">
      <c r="A2773">
        <v>2014</v>
      </c>
      <c r="B2773" s="5" t="b">
        <f>Teams[[#This Row],[yearID]]&gt;=1973</f>
        <v>1</v>
      </c>
      <c r="C2773" s="5" t="b">
        <f>Teams[[#This Row],[yearID]]&gt;=1903</f>
        <v>1</v>
      </c>
      <c r="D2773" t="s">
        <v>410</v>
      </c>
      <c r="E2773" t="s">
        <v>604</v>
      </c>
      <c r="F2773" t="s">
        <v>605</v>
      </c>
      <c r="G2773" s="5" t="str">
        <f>VLOOKUP(Teams[[#This Row],[franchID]],TeamsFranchises!$A$2:$D$121,2,FALSE)</f>
        <v>Tampa Bay Rays</v>
      </c>
      <c r="H2773" t="s">
        <v>37</v>
      </c>
      <c r="I2773">
        <v>4</v>
      </c>
      <c r="J2773">
        <v>162</v>
      </c>
      <c r="K2773">
        <v>81</v>
      </c>
      <c r="L2773">
        <v>77</v>
      </c>
      <c r="M2773">
        <v>85</v>
      </c>
      <c r="N2773" t="s">
        <v>51</v>
      </c>
      <c r="O2773" t="s">
        <v>51</v>
      </c>
      <c r="P2773" t="s">
        <v>51</v>
      </c>
      <c r="Q2773" s="5">
        <f>IF(Teams[[#This Row],[LgWin]]="Y", 1,
IF(Teams[[#This Row],[LgWin]] = "N", 0, " "))</f>
        <v>0</v>
      </c>
      <c r="R2773" t="s">
        <v>51</v>
      </c>
      <c r="S2773" s="5">
        <f>IF(Teams[[#This Row],[WSWin]]="Y", 1,
IF(Teams[[#This Row],[WSWin]] = "N", 0, " "))</f>
        <v>0</v>
      </c>
      <c r="T2773">
        <v>612</v>
      </c>
      <c r="U2773">
        <v>5516</v>
      </c>
      <c r="V2773">
        <v>1361</v>
      </c>
      <c r="W2773">
        <v>263</v>
      </c>
      <c r="X2773">
        <v>24</v>
      </c>
      <c r="Y2773">
        <v>117</v>
      </c>
      <c r="Z2773">
        <v>527</v>
      </c>
      <c r="AA2773">
        <v>1124</v>
      </c>
      <c r="AB2773">
        <v>63</v>
      </c>
      <c r="AC2773">
        <v>27</v>
      </c>
      <c r="AD2773">
        <v>66</v>
      </c>
      <c r="AE2773">
        <v>53</v>
      </c>
      <c r="AF2773">
        <v>625</v>
      </c>
      <c r="AG2773">
        <v>579</v>
      </c>
      <c r="AH2773">
        <v>3.56</v>
      </c>
      <c r="AI2773">
        <v>3</v>
      </c>
      <c r="AJ2773">
        <v>22</v>
      </c>
      <c r="AK2773">
        <v>37</v>
      </c>
      <c r="AL2773">
        <v>4391</v>
      </c>
      <c r="AM2773">
        <v>1292</v>
      </c>
      <c r="AN2773">
        <v>145</v>
      </c>
      <c r="AO2773">
        <v>482</v>
      </c>
      <c r="AP2773">
        <v>1437</v>
      </c>
      <c r="AQ2773">
        <v>88</v>
      </c>
      <c r="AR2773">
        <v>96</v>
      </c>
      <c r="AS2773">
        <v>0.98499999999999999</v>
      </c>
      <c r="AT2773" t="s">
        <v>635</v>
      </c>
      <c r="AU2773" t="s">
        <v>607</v>
      </c>
      <c r="AV2773">
        <v>1446464</v>
      </c>
      <c r="AW2773">
        <v>97</v>
      </c>
      <c r="AX2773">
        <v>97</v>
      </c>
      <c r="AY2773" t="s">
        <v>636</v>
      </c>
      <c r="AZ2773" t="s">
        <v>604</v>
      </c>
      <c r="BA2773" t="s">
        <v>604</v>
      </c>
    </row>
    <row r="2774" spans="1:53" x14ac:dyDescent="0.55000000000000004">
      <c r="A2774">
        <v>2014</v>
      </c>
      <c r="B2774" s="5" t="b">
        <f>Teams[[#This Row],[yearID]]&gt;=1973</f>
        <v>1</v>
      </c>
      <c r="C2774" s="5" t="b">
        <f>Teams[[#This Row],[yearID]]&gt;=1903</f>
        <v>1</v>
      </c>
      <c r="D2774" t="s">
        <v>410</v>
      </c>
      <c r="E2774" t="s">
        <v>526</v>
      </c>
      <c r="F2774" t="s">
        <v>526</v>
      </c>
      <c r="G2774" s="5" t="str">
        <f>VLOOKUP(Teams[[#This Row],[franchID]],TeamsFranchises!$A$2:$D$121,2,FALSE)</f>
        <v>Texas Rangers</v>
      </c>
      <c r="H2774" t="s">
        <v>8</v>
      </c>
      <c r="I2774">
        <v>5</v>
      </c>
      <c r="J2774">
        <v>162</v>
      </c>
      <c r="K2774">
        <v>81</v>
      </c>
      <c r="L2774">
        <v>67</v>
      </c>
      <c r="M2774">
        <v>95</v>
      </c>
      <c r="N2774" t="s">
        <v>51</v>
      </c>
      <c r="O2774" t="s">
        <v>51</v>
      </c>
      <c r="P2774" t="s">
        <v>51</v>
      </c>
      <c r="Q2774" s="5">
        <f>IF(Teams[[#This Row],[LgWin]]="Y", 1,
IF(Teams[[#This Row],[LgWin]] = "N", 0, " "))</f>
        <v>0</v>
      </c>
      <c r="R2774" t="s">
        <v>51</v>
      </c>
      <c r="S2774" s="5">
        <f>IF(Teams[[#This Row],[WSWin]]="Y", 1,
IF(Teams[[#This Row],[WSWin]] = "N", 0, " "))</f>
        <v>0</v>
      </c>
      <c r="T2774">
        <v>637</v>
      </c>
      <c r="U2774">
        <v>5460</v>
      </c>
      <c r="V2774">
        <v>1400</v>
      </c>
      <c r="W2774">
        <v>260</v>
      </c>
      <c r="X2774">
        <v>28</v>
      </c>
      <c r="Y2774">
        <v>111</v>
      </c>
      <c r="Z2774">
        <v>417</v>
      </c>
      <c r="AA2774">
        <v>1162</v>
      </c>
      <c r="AB2774">
        <v>105</v>
      </c>
      <c r="AC2774">
        <v>59</v>
      </c>
      <c r="AD2774">
        <v>61</v>
      </c>
      <c r="AE2774">
        <v>45</v>
      </c>
      <c r="AF2774">
        <v>773</v>
      </c>
      <c r="AG2774">
        <v>711</v>
      </c>
      <c r="AH2774">
        <v>4.49</v>
      </c>
      <c r="AI2774">
        <v>6</v>
      </c>
      <c r="AJ2774">
        <v>17</v>
      </c>
      <c r="AK2774">
        <v>33</v>
      </c>
      <c r="AL2774">
        <v>4279</v>
      </c>
      <c r="AM2774">
        <v>1510</v>
      </c>
      <c r="AN2774">
        <v>160</v>
      </c>
      <c r="AO2774">
        <v>505</v>
      </c>
      <c r="AP2774">
        <v>1110</v>
      </c>
      <c r="AQ2774">
        <v>106</v>
      </c>
      <c r="AR2774">
        <v>155</v>
      </c>
      <c r="AS2774">
        <v>0.98199999999999998</v>
      </c>
      <c r="AT2774" t="s">
        <v>568</v>
      </c>
      <c r="AU2774" t="s">
        <v>634</v>
      </c>
      <c r="AV2774">
        <v>2718733</v>
      </c>
      <c r="AW2774">
        <v>101</v>
      </c>
      <c r="AX2774">
        <v>101</v>
      </c>
      <c r="AY2774" t="s">
        <v>526</v>
      </c>
      <c r="AZ2774" t="s">
        <v>526</v>
      </c>
      <c r="BA2774" t="s">
        <v>526</v>
      </c>
    </row>
    <row r="2775" spans="1:53" x14ac:dyDescent="0.55000000000000004">
      <c r="A2775">
        <v>2014</v>
      </c>
      <c r="B2775" s="5" t="b">
        <f>Teams[[#This Row],[yearID]]&gt;=1973</f>
        <v>1</v>
      </c>
      <c r="C2775" s="5" t="b">
        <f>Teams[[#This Row],[yearID]]&gt;=1903</f>
        <v>1</v>
      </c>
      <c r="D2775" t="s">
        <v>410</v>
      </c>
      <c r="E2775" t="s">
        <v>576</v>
      </c>
      <c r="F2775" t="s">
        <v>576</v>
      </c>
      <c r="G2775" s="5" t="str">
        <f>VLOOKUP(Teams[[#This Row],[franchID]],TeamsFranchises!$A$2:$D$121,2,FALSE)</f>
        <v>Toronto Blue Jays</v>
      </c>
      <c r="H2775" t="s">
        <v>37</v>
      </c>
      <c r="I2775">
        <v>3</v>
      </c>
      <c r="J2775">
        <v>162</v>
      </c>
      <c r="K2775">
        <v>81</v>
      </c>
      <c r="L2775">
        <v>83</v>
      </c>
      <c r="M2775">
        <v>79</v>
      </c>
      <c r="N2775" t="s">
        <v>51</v>
      </c>
      <c r="O2775" t="s">
        <v>51</v>
      </c>
      <c r="P2775" t="s">
        <v>51</v>
      </c>
      <c r="Q2775" s="5">
        <f>IF(Teams[[#This Row],[LgWin]]="Y", 1,
IF(Teams[[#This Row],[LgWin]] = "N", 0, " "))</f>
        <v>0</v>
      </c>
      <c r="R2775" t="s">
        <v>51</v>
      </c>
      <c r="S2775" s="5">
        <f>IF(Teams[[#This Row],[WSWin]]="Y", 1,
IF(Teams[[#This Row],[WSWin]] = "N", 0, " "))</f>
        <v>0</v>
      </c>
      <c r="T2775">
        <v>723</v>
      </c>
      <c r="U2775">
        <v>5549</v>
      </c>
      <c r="V2775">
        <v>1435</v>
      </c>
      <c r="W2775">
        <v>282</v>
      </c>
      <c r="X2775">
        <v>24</v>
      </c>
      <c r="Y2775">
        <v>177</v>
      </c>
      <c r="Z2775">
        <v>502</v>
      </c>
      <c r="AA2775">
        <v>1151</v>
      </c>
      <c r="AB2775">
        <v>78</v>
      </c>
      <c r="AC2775">
        <v>21</v>
      </c>
      <c r="AD2775">
        <v>41</v>
      </c>
      <c r="AE2775">
        <v>40</v>
      </c>
      <c r="AF2775">
        <v>686</v>
      </c>
      <c r="AG2775">
        <v>642</v>
      </c>
      <c r="AH2775">
        <v>4</v>
      </c>
      <c r="AI2775">
        <v>3</v>
      </c>
      <c r="AJ2775">
        <v>16</v>
      </c>
      <c r="AK2775">
        <v>45</v>
      </c>
      <c r="AL2775">
        <v>4329</v>
      </c>
      <c r="AM2775">
        <v>1400</v>
      </c>
      <c r="AN2775">
        <v>151</v>
      </c>
      <c r="AO2775">
        <v>490</v>
      </c>
      <c r="AP2775">
        <v>1199</v>
      </c>
      <c r="AQ2775">
        <v>87</v>
      </c>
      <c r="AR2775">
        <v>130</v>
      </c>
      <c r="AS2775">
        <v>0.98499999999999999</v>
      </c>
      <c r="AT2775" t="s">
        <v>577</v>
      </c>
      <c r="AU2775" t="s">
        <v>630</v>
      </c>
      <c r="AV2775">
        <v>2375525</v>
      </c>
      <c r="AW2775">
        <v>102</v>
      </c>
      <c r="AX2775">
        <v>102</v>
      </c>
      <c r="AY2775" t="s">
        <v>576</v>
      </c>
      <c r="AZ2775" t="s">
        <v>576</v>
      </c>
      <c r="BA2775" t="s">
        <v>576</v>
      </c>
    </row>
    <row r="2776" spans="1:53" x14ac:dyDescent="0.55000000000000004">
      <c r="A2776">
        <v>2014</v>
      </c>
      <c r="B2776" s="5" t="b">
        <f>Teams[[#This Row],[yearID]]&gt;=1973</f>
        <v>1</v>
      </c>
      <c r="C2776" s="5" t="b">
        <f>Teams[[#This Row],[yearID]]&gt;=1903</f>
        <v>1</v>
      </c>
      <c r="D2776" t="s">
        <v>157</v>
      </c>
      <c r="E2776" t="s">
        <v>126</v>
      </c>
      <c r="F2776" t="s">
        <v>398</v>
      </c>
      <c r="G2776" s="5" t="str">
        <f>VLOOKUP(Teams[[#This Row],[franchID]],TeamsFranchises!$A$2:$D$121,2,FALSE)</f>
        <v>Washington Nationals</v>
      </c>
      <c r="H2776" t="s">
        <v>37</v>
      </c>
      <c r="I2776">
        <v>1</v>
      </c>
      <c r="J2776">
        <v>162</v>
      </c>
      <c r="K2776">
        <v>81</v>
      </c>
      <c r="L2776">
        <v>96</v>
      </c>
      <c r="M2776">
        <v>66</v>
      </c>
      <c r="N2776" t="s">
        <v>76</v>
      </c>
      <c r="O2776" t="s">
        <v>51</v>
      </c>
      <c r="P2776" t="s">
        <v>51</v>
      </c>
      <c r="Q2776" s="5">
        <f>IF(Teams[[#This Row],[LgWin]]="Y", 1,
IF(Teams[[#This Row],[LgWin]] = "N", 0, " "))</f>
        <v>0</v>
      </c>
      <c r="R2776" t="s">
        <v>51</v>
      </c>
      <c r="S2776" s="5">
        <f>IF(Teams[[#This Row],[WSWin]]="Y", 1,
IF(Teams[[#This Row],[WSWin]] = "N", 0, " "))</f>
        <v>0</v>
      </c>
      <c r="T2776">
        <v>686</v>
      </c>
      <c r="U2776">
        <v>5542</v>
      </c>
      <c r="V2776">
        <v>1403</v>
      </c>
      <c r="W2776">
        <v>265</v>
      </c>
      <c r="X2776">
        <v>27</v>
      </c>
      <c r="Y2776">
        <v>152</v>
      </c>
      <c r="Z2776">
        <v>517</v>
      </c>
      <c r="AA2776">
        <v>1304</v>
      </c>
      <c r="AB2776">
        <v>101</v>
      </c>
      <c r="AC2776">
        <v>23</v>
      </c>
      <c r="AD2776">
        <v>56</v>
      </c>
      <c r="AE2776">
        <v>41</v>
      </c>
      <c r="AF2776">
        <v>555</v>
      </c>
      <c r="AG2776">
        <v>495</v>
      </c>
      <c r="AH2776">
        <v>3.03</v>
      </c>
      <c r="AI2776">
        <v>5</v>
      </c>
      <c r="AJ2776">
        <v>19</v>
      </c>
      <c r="AK2776">
        <v>45</v>
      </c>
      <c r="AL2776">
        <v>4412</v>
      </c>
      <c r="AM2776">
        <v>1351</v>
      </c>
      <c r="AN2776">
        <v>110</v>
      </c>
      <c r="AO2776">
        <v>352</v>
      </c>
      <c r="AP2776">
        <v>1288</v>
      </c>
      <c r="AQ2776">
        <v>100</v>
      </c>
      <c r="AR2776">
        <v>139</v>
      </c>
      <c r="AS2776">
        <v>0.98399999999999999</v>
      </c>
      <c r="AT2776" t="s">
        <v>110</v>
      </c>
      <c r="AU2776" t="s">
        <v>637</v>
      </c>
      <c r="AV2776">
        <v>2579389</v>
      </c>
      <c r="AW2776">
        <v>104</v>
      </c>
      <c r="AX2776">
        <v>102</v>
      </c>
      <c r="AY2776" t="s">
        <v>398</v>
      </c>
      <c r="AZ2776" t="s">
        <v>551</v>
      </c>
      <c r="BA2776" t="s">
        <v>126</v>
      </c>
    </row>
    <row r="2777" spans="1:53" x14ac:dyDescent="0.55000000000000004">
      <c r="A2777">
        <v>2015</v>
      </c>
      <c r="B2777" s="5" t="b">
        <f>Teams[[#This Row],[yearID]]&gt;=1973</f>
        <v>1</v>
      </c>
      <c r="C2777" s="5" t="b">
        <f>Teams[[#This Row],[yearID]]&gt;=1903</f>
        <v>1</v>
      </c>
      <c r="D2777" t="s">
        <v>157</v>
      </c>
      <c r="E2777" t="s">
        <v>601</v>
      </c>
      <c r="F2777" t="s">
        <v>601</v>
      </c>
      <c r="G2777" s="5" t="str">
        <f>VLOOKUP(Teams[[#This Row],[franchID]],TeamsFranchises!$A$2:$D$121,2,FALSE)</f>
        <v>Arizona Diamondbacks</v>
      </c>
      <c r="H2777" t="s">
        <v>8</v>
      </c>
      <c r="I2777">
        <v>3</v>
      </c>
      <c r="J2777">
        <v>162</v>
      </c>
      <c r="K2777">
        <v>81</v>
      </c>
      <c r="L2777">
        <v>79</v>
      </c>
      <c r="M2777">
        <v>83</v>
      </c>
      <c r="N2777" t="s">
        <v>51</v>
      </c>
      <c r="O2777" t="s">
        <v>51</v>
      </c>
      <c r="P2777" t="s">
        <v>51</v>
      </c>
      <c r="Q2777" s="5">
        <f>IF(Teams[[#This Row],[LgWin]]="Y", 1,
IF(Teams[[#This Row],[LgWin]] = "N", 0, " "))</f>
        <v>0</v>
      </c>
      <c r="R2777" t="s">
        <v>51</v>
      </c>
      <c r="S2777" s="5">
        <f>IF(Teams[[#This Row],[WSWin]]="Y", 1,
IF(Teams[[#This Row],[WSWin]] = "N", 0, " "))</f>
        <v>0</v>
      </c>
      <c r="T2777">
        <v>720</v>
      </c>
      <c r="U2777">
        <v>5649</v>
      </c>
      <c r="V2777">
        <v>1494</v>
      </c>
      <c r="W2777">
        <v>289</v>
      </c>
      <c r="X2777">
        <v>48</v>
      </c>
      <c r="Y2777">
        <v>154</v>
      </c>
      <c r="Z2777">
        <v>490</v>
      </c>
      <c r="AA2777">
        <v>1312</v>
      </c>
      <c r="AB2777">
        <v>132</v>
      </c>
      <c r="AC2777">
        <v>44</v>
      </c>
      <c r="AD2777">
        <v>33</v>
      </c>
      <c r="AE2777">
        <v>57</v>
      </c>
      <c r="AF2777">
        <v>713</v>
      </c>
      <c r="AG2777">
        <v>659</v>
      </c>
      <c r="AH2777">
        <v>4.04</v>
      </c>
      <c r="AI2777">
        <v>1</v>
      </c>
      <c r="AJ2777">
        <v>12</v>
      </c>
      <c r="AK2777">
        <v>44</v>
      </c>
      <c r="AL2777">
        <v>4400</v>
      </c>
      <c r="AM2777">
        <v>1450</v>
      </c>
      <c r="AN2777">
        <v>182</v>
      </c>
      <c r="AO2777">
        <v>500</v>
      </c>
      <c r="AP2777">
        <v>1215</v>
      </c>
      <c r="AQ2777">
        <v>86</v>
      </c>
      <c r="AR2777">
        <v>146</v>
      </c>
      <c r="AS2777">
        <v>0.98599999999999999</v>
      </c>
      <c r="AT2777" t="s">
        <v>602</v>
      </c>
      <c r="AU2777" t="s">
        <v>631</v>
      </c>
      <c r="AV2777">
        <v>2080145</v>
      </c>
      <c r="AW2777">
        <v>107</v>
      </c>
      <c r="AX2777">
        <v>106</v>
      </c>
      <c r="AY2777" t="s">
        <v>601</v>
      </c>
      <c r="AZ2777" t="s">
        <v>601</v>
      </c>
      <c r="BA2777" t="s">
        <v>601</v>
      </c>
    </row>
    <row r="2778" spans="1:53" x14ac:dyDescent="0.55000000000000004">
      <c r="A2778">
        <v>2015</v>
      </c>
      <c r="B2778" s="5" t="b">
        <f>Teams[[#This Row],[yearID]]&gt;=1973</f>
        <v>1</v>
      </c>
      <c r="C2778" s="5" t="b">
        <f>Teams[[#This Row],[yearID]]&gt;=1903</f>
        <v>1</v>
      </c>
      <c r="D2778" t="s">
        <v>157</v>
      </c>
      <c r="E2778" t="s">
        <v>159</v>
      </c>
      <c r="F2778" t="s">
        <v>159</v>
      </c>
      <c r="G2778" s="5" t="str">
        <f>VLOOKUP(Teams[[#This Row],[franchID]],TeamsFranchises!$A$2:$D$121,2,FALSE)</f>
        <v>Atlanta Braves</v>
      </c>
      <c r="H2778" t="s">
        <v>37</v>
      </c>
      <c r="I2778">
        <v>4</v>
      </c>
      <c r="J2778">
        <v>162</v>
      </c>
      <c r="K2778">
        <v>81</v>
      </c>
      <c r="L2778">
        <v>67</v>
      </c>
      <c r="M2778">
        <v>95</v>
      </c>
      <c r="N2778" t="s">
        <v>51</v>
      </c>
      <c r="O2778" t="s">
        <v>51</v>
      </c>
      <c r="P2778" t="s">
        <v>51</v>
      </c>
      <c r="Q2778" s="5">
        <f>IF(Teams[[#This Row],[LgWin]]="Y", 1,
IF(Teams[[#This Row],[LgWin]] = "N", 0, " "))</f>
        <v>0</v>
      </c>
      <c r="R2778" t="s">
        <v>51</v>
      </c>
      <c r="S2778" s="5">
        <f>IF(Teams[[#This Row],[WSWin]]="Y", 1,
IF(Teams[[#This Row],[WSWin]] = "N", 0, " "))</f>
        <v>0</v>
      </c>
      <c r="T2778">
        <v>573</v>
      </c>
      <c r="U2778">
        <v>5420</v>
      </c>
      <c r="V2778">
        <v>1361</v>
      </c>
      <c r="W2778">
        <v>251</v>
      </c>
      <c r="X2778">
        <v>18</v>
      </c>
      <c r="Y2778">
        <v>100</v>
      </c>
      <c r="Z2778">
        <v>471</v>
      </c>
      <c r="AA2778">
        <v>1107</v>
      </c>
      <c r="AB2778">
        <v>69</v>
      </c>
      <c r="AC2778">
        <v>33</v>
      </c>
      <c r="AD2778">
        <v>44</v>
      </c>
      <c r="AE2778">
        <v>31</v>
      </c>
      <c r="AF2778">
        <v>760</v>
      </c>
      <c r="AG2778">
        <v>698</v>
      </c>
      <c r="AH2778">
        <v>4.41</v>
      </c>
      <c r="AI2778">
        <v>3</v>
      </c>
      <c r="AJ2778">
        <v>10</v>
      </c>
      <c r="AK2778">
        <v>44</v>
      </c>
      <c r="AL2778">
        <v>4276</v>
      </c>
      <c r="AM2778">
        <v>1462</v>
      </c>
      <c r="AN2778">
        <v>170</v>
      </c>
      <c r="AO2778">
        <v>550</v>
      </c>
      <c r="AP2778">
        <v>1148</v>
      </c>
      <c r="AQ2778">
        <v>90</v>
      </c>
      <c r="AR2778">
        <v>186</v>
      </c>
      <c r="AS2778">
        <v>0.98499999999999999</v>
      </c>
      <c r="AT2778" t="s">
        <v>541</v>
      </c>
      <c r="AU2778" t="s">
        <v>597</v>
      </c>
      <c r="AV2778">
        <v>2001392</v>
      </c>
      <c r="AW2778">
        <v>97</v>
      </c>
      <c r="AX2778">
        <v>97</v>
      </c>
      <c r="AY2778" t="s">
        <v>159</v>
      </c>
      <c r="AZ2778" t="s">
        <v>159</v>
      </c>
      <c r="BA2778" t="s">
        <v>159</v>
      </c>
    </row>
    <row r="2779" spans="1:53" x14ac:dyDescent="0.55000000000000004">
      <c r="A2779">
        <v>2015</v>
      </c>
      <c r="B2779" s="5" t="b">
        <f>Teams[[#This Row],[yearID]]&gt;=1973</f>
        <v>1</v>
      </c>
      <c r="C2779" s="5" t="b">
        <f>Teams[[#This Row],[yearID]]&gt;=1903</f>
        <v>1</v>
      </c>
      <c r="D2779" t="s">
        <v>410</v>
      </c>
      <c r="E2779" t="s">
        <v>95</v>
      </c>
      <c r="F2779" t="s">
        <v>95</v>
      </c>
      <c r="G2779" s="5" t="str">
        <f>VLOOKUP(Teams[[#This Row],[franchID]],TeamsFranchises!$A$2:$D$121,2,FALSE)</f>
        <v>Baltimore Orioles</v>
      </c>
      <c r="H2779" t="s">
        <v>37</v>
      </c>
      <c r="I2779">
        <v>3</v>
      </c>
      <c r="J2779">
        <v>162</v>
      </c>
      <c r="K2779">
        <v>78</v>
      </c>
      <c r="L2779">
        <v>81</v>
      </c>
      <c r="M2779">
        <v>81</v>
      </c>
      <c r="N2779" t="s">
        <v>51</v>
      </c>
      <c r="O2779" t="s">
        <v>51</v>
      </c>
      <c r="P2779" t="s">
        <v>51</v>
      </c>
      <c r="Q2779" s="5">
        <f>IF(Teams[[#This Row],[LgWin]]="Y", 1,
IF(Teams[[#This Row],[LgWin]] = "N", 0, " "))</f>
        <v>0</v>
      </c>
      <c r="R2779" t="s">
        <v>51</v>
      </c>
      <c r="S2779" s="5">
        <f>IF(Teams[[#This Row],[WSWin]]="Y", 1,
IF(Teams[[#This Row],[WSWin]] = "N", 0, " "))</f>
        <v>0</v>
      </c>
      <c r="T2779">
        <v>713</v>
      </c>
      <c r="U2779">
        <v>5485</v>
      </c>
      <c r="V2779">
        <v>1370</v>
      </c>
      <c r="W2779">
        <v>246</v>
      </c>
      <c r="X2779">
        <v>20</v>
      </c>
      <c r="Y2779">
        <v>217</v>
      </c>
      <c r="Z2779">
        <v>418</v>
      </c>
      <c r="AA2779">
        <v>1331</v>
      </c>
      <c r="AB2779">
        <v>44</v>
      </c>
      <c r="AC2779">
        <v>25</v>
      </c>
      <c r="AD2779">
        <v>51</v>
      </c>
      <c r="AE2779">
        <v>32</v>
      </c>
      <c r="AF2779">
        <v>693</v>
      </c>
      <c r="AG2779">
        <v>646</v>
      </c>
      <c r="AH2779">
        <v>4.05</v>
      </c>
      <c r="AI2779">
        <v>0</v>
      </c>
      <c r="AJ2779">
        <v>10</v>
      </c>
      <c r="AK2779">
        <v>43</v>
      </c>
      <c r="AL2779">
        <v>4304</v>
      </c>
      <c r="AM2779">
        <v>1406</v>
      </c>
      <c r="AN2779">
        <v>174</v>
      </c>
      <c r="AO2779">
        <v>483</v>
      </c>
      <c r="AP2779">
        <v>1233</v>
      </c>
      <c r="AQ2779">
        <v>77</v>
      </c>
      <c r="AR2779">
        <v>134</v>
      </c>
      <c r="AS2779">
        <v>0.98699999999999999</v>
      </c>
      <c r="AT2779" t="s">
        <v>218</v>
      </c>
      <c r="AU2779" t="s">
        <v>583</v>
      </c>
      <c r="AV2779">
        <v>2281202</v>
      </c>
      <c r="AW2779">
        <v>103</v>
      </c>
      <c r="AX2779">
        <v>104</v>
      </c>
      <c r="AY2779" t="s">
        <v>95</v>
      </c>
      <c r="AZ2779" t="s">
        <v>95</v>
      </c>
      <c r="BA2779" t="s">
        <v>95</v>
      </c>
    </row>
    <row r="2780" spans="1:53" x14ac:dyDescent="0.55000000000000004">
      <c r="A2780">
        <v>2015</v>
      </c>
      <c r="B2780" s="5" t="b">
        <f>Teams[[#This Row],[yearID]]&gt;=1973</f>
        <v>1</v>
      </c>
      <c r="C2780" s="5" t="b">
        <f>Teams[[#This Row],[yearID]]&gt;=1903</f>
        <v>1</v>
      </c>
      <c r="D2780" t="s">
        <v>410</v>
      </c>
      <c r="E2780" t="s">
        <v>54</v>
      </c>
      <c r="F2780" t="s">
        <v>54</v>
      </c>
      <c r="G2780" s="5" t="str">
        <f>VLOOKUP(Teams[[#This Row],[franchID]],TeamsFranchises!$A$2:$D$121,2,FALSE)</f>
        <v>Boston Red Sox</v>
      </c>
      <c r="H2780" t="s">
        <v>37</v>
      </c>
      <c r="I2780">
        <v>5</v>
      </c>
      <c r="J2780">
        <v>162</v>
      </c>
      <c r="K2780">
        <v>81</v>
      </c>
      <c r="L2780">
        <v>78</v>
      </c>
      <c r="M2780">
        <v>84</v>
      </c>
      <c r="N2780" t="s">
        <v>51</v>
      </c>
      <c r="O2780" t="s">
        <v>51</v>
      </c>
      <c r="P2780" t="s">
        <v>51</v>
      </c>
      <c r="Q2780" s="5">
        <f>IF(Teams[[#This Row],[LgWin]]="Y", 1,
IF(Teams[[#This Row],[LgWin]] = "N", 0, " "))</f>
        <v>0</v>
      </c>
      <c r="R2780" t="s">
        <v>51</v>
      </c>
      <c r="S2780" s="5">
        <f>IF(Teams[[#This Row],[WSWin]]="Y", 1,
IF(Teams[[#This Row],[WSWin]] = "N", 0, " "))</f>
        <v>0</v>
      </c>
      <c r="T2780">
        <v>748</v>
      </c>
      <c r="U2780">
        <v>5640</v>
      </c>
      <c r="V2780">
        <v>1495</v>
      </c>
      <c r="W2780">
        <v>294</v>
      </c>
      <c r="X2780">
        <v>33</v>
      </c>
      <c r="Y2780">
        <v>161</v>
      </c>
      <c r="Z2780">
        <v>478</v>
      </c>
      <c r="AA2780">
        <v>1148</v>
      </c>
      <c r="AB2780">
        <v>71</v>
      </c>
      <c r="AC2780">
        <v>27</v>
      </c>
      <c r="AD2780">
        <v>46</v>
      </c>
      <c r="AE2780">
        <v>42</v>
      </c>
      <c r="AF2780">
        <v>753</v>
      </c>
      <c r="AG2780">
        <v>694</v>
      </c>
      <c r="AH2780">
        <v>4.3099999999999996</v>
      </c>
      <c r="AI2780">
        <v>3</v>
      </c>
      <c r="AJ2780">
        <v>10</v>
      </c>
      <c r="AK2780">
        <v>40</v>
      </c>
      <c r="AL2780">
        <v>4345</v>
      </c>
      <c r="AM2780">
        <v>1486</v>
      </c>
      <c r="AN2780">
        <v>178</v>
      </c>
      <c r="AO2780">
        <v>478</v>
      </c>
      <c r="AP2780">
        <v>1218</v>
      </c>
      <c r="AQ2780">
        <v>97</v>
      </c>
      <c r="AR2780">
        <v>148</v>
      </c>
      <c r="AS2780">
        <v>0.98399999999999999</v>
      </c>
      <c r="AT2780" t="s">
        <v>441</v>
      </c>
      <c r="AU2780" t="s">
        <v>493</v>
      </c>
      <c r="AV2780">
        <v>2880694</v>
      </c>
      <c r="AW2780">
        <v>104</v>
      </c>
      <c r="AX2780">
        <v>107</v>
      </c>
      <c r="AY2780" t="s">
        <v>54</v>
      </c>
      <c r="AZ2780" t="s">
        <v>54</v>
      </c>
      <c r="BA2780" t="s">
        <v>54</v>
      </c>
    </row>
    <row r="2781" spans="1:53" x14ac:dyDescent="0.55000000000000004">
      <c r="A2781">
        <v>2015</v>
      </c>
      <c r="B2781" s="5" t="b">
        <f>Teams[[#This Row],[yearID]]&gt;=1973</f>
        <v>1</v>
      </c>
      <c r="C2781" s="5" t="b">
        <f>Teams[[#This Row],[yearID]]&gt;=1903</f>
        <v>1</v>
      </c>
      <c r="D2781" t="s">
        <v>410</v>
      </c>
      <c r="E2781" t="s">
        <v>415</v>
      </c>
      <c r="F2781" t="s">
        <v>416</v>
      </c>
      <c r="G2781" s="5" t="str">
        <f>VLOOKUP(Teams[[#This Row],[franchID]],TeamsFranchises!$A$2:$D$121,2,FALSE)</f>
        <v>Chicago White Sox</v>
      </c>
      <c r="H2781" t="s">
        <v>591</v>
      </c>
      <c r="I2781">
        <v>4</v>
      </c>
      <c r="J2781">
        <v>162</v>
      </c>
      <c r="K2781">
        <v>81</v>
      </c>
      <c r="L2781">
        <v>76</v>
      </c>
      <c r="M2781">
        <v>86</v>
      </c>
      <c r="N2781" t="s">
        <v>51</v>
      </c>
      <c r="O2781" t="s">
        <v>51</v>
      </c>
      <c r="P2781" t="s">
        <v>51</v>
      </c>
      <c r="Q2781" s="5">
        <f>IF(Teams[[#This Row],[LgWin]]="Y", 1,
IF(Teams[[#This Row],[LgWin]] = "N", 0, " "))</f>
        <v>0</v>
      </c>
      <c r="R2781" t="s">
        <v>51</v>
      </c>
      <c r="S2781" s="5">
        <f>IF(Teams[[#This Row],[WSWin]]="Y", 1,
IF(Teams[[#This Row],[WSWin]] = "N", 0, " "))</f>
        <v>0</v>
      </c>
      <c r="T2781">
        <v>622</v>
      </c>
      <c r="U2781">
        <v>5533</v>
      </c>
      <c r="V2781">
        <v>1381</v>
      </c>
      <c r="W2781">
        <v>260</v>
      </c>
      <c r="X2781">
        <v>27</v>
      </c>
      <c r="Y2781">
        <v>136</v>
      </c>
      <c r="Z2781">
        <v>404</v>
      </c>
      <c r="AA2781">
        <v>1231</v>
      </c>
      <c r="AB2781">
        <v>68</v>
      </c>
      <c r="AC2781">
        <v>42</v>
      </c>
      <c r="AD2781">
        <v>65</v>
      </c>
      <c r="AE2781">
        <v>37</v>
      </c>
      <c r="AF2781">
        <v>701</v>
      </c>
      <c r="AG2781">
        <v>643</v>
      </c>
      <c r="AH2781">
        <v>3.98</v>
      </c>
      <c r="AI2781">
        <v>7</v>
      </c>
      <c r="AJ2781">
        <v>9</v>
      </c>
      <c r="AK2781">
        <v>37</v>
      </c>
      <c r="AL2781">
        <v>4358</v>
      </c>
      <c r="AM2781">
        <v>1443</v>
      </c>
      <c r="AN2781">
        <v>162</v>
      </c>
      <c r="AO2781">
        <v>474</v>
      </c>
      <c r="AP2781">
        <v>1359</v>
      </c>
      <c r="AQ2781">
        <v>101</v>
      </c>
      <c r="AR2781">
        <v>159</v>
      </c>
      <c r="AS2781">
        <v>0.98299999999999998</v>
      </c>
      <c r="AT2781" t="s">
        <v>417</v>
      </c>
      <c r="AU2781" t="s">
        <v>617</v>
      </c>
      <c r="AV2781">
        <v>1755810</v>
      </c>
      <c r="AW2781">
        <v>92</v>
      </c>
      <c r="AX2781">
        <v>93</v>
      </c>
      <c r="AY2781" t="s">
        <v>416</v>
      </c>
      <c r="AZ2781" t="s">
        <v>415</v>
      </c>
      <c r="BA2781" t="s">
        <v>415</v>
      </c>
    </row>
    <row r="2782" spans="1:53" x14ac:dyDescent="0.55000000000000004">
      <c r="A2782">
        <v>2015</v>
      </c>
      <c r="B2782" s="5" t="b">
        <f>Teams[[#This Row],[yearID]]&gt;=1973</f>
        <v>1</v>
      </c>
      <c r="C2782" s="5" t="b">
        <f>Teams[[#This Row],[yearID]]&gt;=1903</f>
        <v>1</v>
      </c>
      <c r="D2782" t="s">
        <v>157</v>
      </c>
      <c r="E2782" t="s">
        <v>161</v>
      </c>
      <c r="F2782" t="s">
        <v>162</v>
      </c>
      <c r="G2782" s="5" t="str">
        <f>VLOOKUP(Teams[[#This Row],[franchID]],TeamsFranchises!$A$2:$D$121,2,FALSE)</f>
        <v>Chicago Cubs</v>
      </c>
      <c r="H2782" t="s">
        <v>591</v>
      </c>
      <c r="I2782">
        <v>3</v>
      </c>
      <c r="J2782">
        <v>162</v>
      </c>
      <c r="K2782">
        <v>81</v>
      </c>
      <c r="L2782">
        <v>97</v>
      </c>
      <c r="M2782">
        <v>65</v>
      </c>
      <c r="N2782" t="s">
        <v>51</v>
      </c>
      <c r="O2782" t="s">
        <v>76</v>
      </c>
      <c r="P2782" t="s">
        <v>51</v>
      </c>
      <c r="Q2782" s="5">
        <f>IF(Teams[[#This Row],[LgWin]]="Y", 1,
IF(Teams[[#This Row],[LgWin]] = "N", 0, " "))</f>
        <v>0</v>
      </c>
      <c r="R2782" t="s">
        <v>51</v>
      </c>
      <c r="S2782" s="5">
        <f>IF(Teams[[#This Row],[WSWin]]="Y", 1,
IF(Teams[[#This Row],[WSWin]] = "N", 0, " "))</f>
        <v>0</v>
      </c>
      <c r="T2782">
        <v>689</v>
      </c>
      <c r="U2782">
        <v>5491</v>
      </c>
      <c r="V2782">
        <v>1341</v>
      </c>
      <c r="W2782">
        <v>272</v>
      </c>
      <c r="X2782">
        <v>30</v>
      </c>
      <c r="Y2782">
        <v>171</v>
      </c>
      <c r="Z2782">
        <v>567</v>
      </c>
      <c r="AA2782">
        <v>1518</v>
      </c>
      <c r="AB2782">
        <v>95</v>
      </c>
      <c r="AC2782">
        <v>37</v>
      </c>
      <c r="AD2782">
        <v>74</v>
      </c>
      <c r="AE2782">
        <v>35</v>
      </c>
      <c r="AF2782">
        <v>608</v>
      </c>
      <c r="AG2782">
        <v>546</v>
      </c>
      <c r="AH2782">
        <v>3.36</v>
      </c>
      <c r="AI2782">
        <v>6</v>
      </c>
      <c r="AJ2782">
        <v>21</v>
      </c>
      <c r="AK2782">
        <v>48</v>
      </c>
      <c r="AL2782">
        <v>4384</v>
      </c>
      <c r="AM2782">
        <v>1276</v>
      </c>
      <c r="AN2782">
        <v>134</v>
      </c>
      <c r="AO2782">
        <v>407</v>
      </c>
      <c r="AP2782">
        <v>1431</v>
      </c>
      <c r="AQ2782">
        <v>111</v>
      </c>
      <c r="AR2782">
        <v>120</v>
      </c>
      <c r="AS2782">
        <v>0.98199999999999998</v>
      </c>
      <c r="AT2782" t="s">
        <v>434</v>
      </c>
      <c r="AU2782" t="s">
        <v>473</v>
      </c>
      <c r="AV2782">
        <v>2919122</v>
      </c>
      <c r="AW2782">
        <v>100</v>
      </c>
      <c r="AX2782">
        <v>100</v>
      </c>
      <c r="AY2782" t="s">
        <v>162</v>
      </c>
      <c r="AZ2782" t="s">
        <v>161</v>
      </c>
      <c r="BA2782" t="s">
        <v>161</v>
      </c>
    </row>
    <row r="2783" spans="1:53" x14ac:dyDescent="0.55000000000000004">
      <c r="A2783">
        <v>2015</v>
      </c>
      <c r="B2783" s="5" t="b">
        <f>Teams[[#This Row],[yearID]]&gt;=1973</f>
        <v>1</v>
      </c>
      <c r="C2783" s="5" t="b">
        <f>Teams[[#This Row],[yearID]]&gt;=1903</f>
        <v>1</v>
      </c>
      <c r="D2783" t="s">
        <v>157</v>
      </c>
      <c r="E2783" t="s">
        <v>167</v>
      </c>
      <c r="F2783" t="s">
        <v>167</v>
      </c>
      <c r="G2783" s="5" t="str">
        <f>VLOOKUP(Teams[[#This Row],[franchID]],TeamsFranchises!$A$2:$D$121,2,FALSE)</f>
        <v>Cincinnati Reds</v>
      </c>
      <c r="H2783" t="s">
        <v>591</v>
      </c>
      <c r="I2783">
        <v>5</v>
      </c>
      <c r="J2783">
        <v>162</v>
      </c>
      <c r="K2783">
        <v>81</v>
      </c>
      <c r="L2783">
        <v>64</v>
      </c>
      <c r="M2783">
        <v>98</v>
      </c>
      <c r="N2783" t="s">
        <v>51</v>
      </c>
      <c r="O2783" t="s">
        <v>51</v>
      </c>
      <c r="P2783" t="s">
        <v>51</v>
      </c>
      <c r="Q2783" s="5">
        <f>IF(Teams[[#This Row],[LgWin]]="Y", 1,
IF(Teams[[#This Row],[LgWin]] = "N", 0, " "))</f>
        <v>0</v>
      </c>
      <c r="R2783" t="s">
        <v>51</v>
      </c>
      <c r="S2783" s="5">
        <f>IF(Teams[[#This Row],[WSWin]]="Y", 1,
IF(Teams[[#This Row],[WSWin]] = "N", 0, " "))</f>
        <v>0</v>
      </c>
      <c r="T2783">
        <v>640</v>
      </c>
      <c r="U2783">
        <v>5571</v>
      </c>
      <c r="V2783">
        <v>1382</v>
      </c>
      <c r="W2783">
        <v>257</v>
      </c>
      <c r="X2783">
        <v>27</v>
      </c>
      <c r="Y2783">
        <v>167</v>
      </c>
      <c r="Z2783">
        <v>496</v>
      </c>
      <c r="AA2783">
        <v>1255</v>
      </c>
      <c r="AB2783">
        <v>134</v>
      </c>
      <c r="AC2783">
        <v>38</v>
      </c>
      <c r="AD2783">
        <v>42</v>
      </c>
      <c r="AE2783">
        <v>40</v>
      </c>
      <c r="AF2783">
        <v>754</v>
      </c>
      <c r="AG2783">
        <v>700</v>
      </c>
      <c r="AH2783">
        <v>4.33</v>
      </c>
      <c r="AI2783">
        <v>2</v>
      </c>
      <c r="AJ2783">
        <v>8</v>
      </c>
      <c r="AK2783">
        <v>35</v>
      </c>
      <c r="AL2783">
        <v>4360</v>
      </c>
      <c r="AM2783">
        <v>1436</v>
      </c>
      <c r="AN2783">
        <v>177</v>
      </c>
      <c r="AO2783">
        <v>544</v>
      </c>
      <c r="AP2783">
        <v>1252</v>
      </c>
      <c r="AQ2783">
        <v>90</v>
      </c>
      <c r="AR2783">
        <v>131</v>
      </c>
      <c r="AS2783">
        <v>0.98499999999999999</v>
      </c>
      <c r="AT2783" t="s">
        <v>165</v>
      </c>
      <c r="AU2783" t="s">
        <v>618</v>
      </c>
      <c r="AV2783">
        <v>2419506</v>
      </c>
      <c r="AW2783">
        <v>101</v>
      </c>
      <c r="AX2783">
        <v>101</v>
      </c>
      <c r="AY2783" t="s">
        <v>167</v>
      </c>
      <c r="AZ2783" t="s">
        <v>167</v>
      </c>
      <c r="BA2783" t="s">
        <v>167</v>
      </c>
    </row>
    <row r="2784" spans="1:53" x14ac:dyDescent="0.55000000000000004">
      <c r="A2784">
        <v>2015</v>
      </c>
      <c r="B2784" s="5" t="b">
        <f>Teams[[#This Row],[yearID]]&gt;=1973</f>
        <v>1</v>
      </c>
      <c r="C2784" s="5" t="b">
        <f>Teams[[#This Row],[yearID]]&gt;=1903</f>
        <v>1</v>
      </c>
      <c r="D2784" t="s">
        <v>410</v>
      </c>
      <c r="E2784" t="s">
        <v>64</v>
      </c>
      <c r="F2784" t="s">
        <v>64</v>
      </c>
      <c r="G2784" s="5" t="str">
        <f>VLOOKUP(Teams[[#This Row],[franchID]],TeamsFranchises!$A$2:$D$121,2,FALSE)</f>
        <v>Cleveland Indians</v>
      </c>
      <c r="H2784" t="s">
        <v>591</v>
      </c>
      <c r="I2784">
        <v>3</v>
      </c>
      <c r="J2784">
        <v>161</v>
      </c>
      <c r="K2784">
        <v>80</v>
      </c>
      <c r="L2784">
        <v>81</v>
      </c>
      <c r="M2784">
        <v>80</v>
      </c>
      <c r="N2784" t="s">
        <v>51</v>
      </c>
      <c r="O2784" t="s">
        <v>51</v>
      </c>
      <c r="P2784" t="s">
        <v>51</v>
      </c>
      <c r="Q2784" s="5">
        <f>IF(Teams[[#This Row],[LgWin]]="Y", 1,
IF(Teams[[#This Row],[LgWin]] = "N", 0, " "))</f>
        <v>0</v>
      </c>
      <c r="R2784" t="s">
        <v>51</v>
      </c>
      <c r="S2784" s="5">
        <f>IF(Teams[[#This Row],[WSWin]]="Y", 1,
IF(Teams[[#This Row],[WSWin]] = "N", 0, " "))</f>
        <v>0</v>
      </c>
      <c r="T2784">
        <v>669</v>
      </c>
      <c r="U2784">
        <v>5439</v>
      </c>
      <c r="V2784">
        <v>1395</v>
      </c>
      <c r="W2784">
        <v>303</v>
      </c>
      <c r="X2784">
        <v>29</v>
      </c>
      <c r="Y2784">
        <v>141</v>
      </c>
      <c r="Z2784">
        <v>533</v>
      </c>
      <c r="AA2784">
        <v>1157</v>
      </c>
      <c r="AB2784">
        <v>86</v>
      </c>
      <c r="AC2784">
        <v>28</v>
      </c>
      <c r="AD2784">
        <v>39</v>
      </c>
      <c r="AE2784">
        <v>50</v>
      </c>
      <c r="AF2784">
        <v>640</v>
      </c>
      <c r="AG2784">
        <v>584</v>
      </c>
      <c r="AH2784">
        <v>3.67</v>
      </c>
      <c r="AI2784">
        <v>11</v>
      </c>
      <c r="AJ2784">
        <v>10</v>
      </c>
      <c r="AK2784">
        <v>38</v>
      </c>
      <c r="AL2784">
        <v>4298</v>
      </c>
      <c r="AM2784">
        <v>1274</v>
      </c>
      <c r="AN2784">
        <v>161</v>
      </c>
      <c r="AO2784">
        <v>425</v>
      </c>
      <c r="AP2784">
        <v>1407</v>
      </c>
      <c r="AQ2784">
        <v>79</v>
      </c>
      <c r="AR2784">
        <v>136</v>
      </c>
      <c r="AS2784">
        <v>0.98699999999999999</v>
      </c>
      <c r="AT2784" t="s">
        <v>487</v>
      </c>
      <c r="AU2784" t="s">
        <v>643</v>
      </c>
      <c r="AV2784">
        <v>1388905</v>
      </c>
      <c r="AW2784">
        <v>106</v>
      </c>
      <c r="AX2784">
        <v>106</v>
      </c>
      <c r="AY2784" t="s">
        <v>64</v>
      </c>
      <c r="AZ2784" t="s">
        <v>64</v>
      </c>
      <c r="BA2784" t="s">
        <v>64</v>
      </c>
    </row>
    <row r="2785" spans="1:53" x14ac:dyDescent="0.55000000000000004">
      <c r="A2785">
        <v>2015</v>
      </c>
      <c r="B2785" s="5" t="b">
        <f>Teams[[#This Row],[yearID]]&gt;=1973</f>
        <v>1</v>
      </c>
      <c r="C2785" s="5" t="b">
        <f>Teams[[#This Row],[yearID]]&gt;=1903</f>
        <v>1</v>
      </c>
      <c r="D2785" t="s">
        <v>157</v>
      </c>
      <c r="E2785" t="s">
        <v>241</v>
      </c>
      <c r="F2785" t="s">
        <v>241</v>
      </c>
      <c r="G2785" s="5" t="str">
        <f>VLOOKUP(Teams[[#This Row],[franchID]],TeamsFranchises!$A$2:$D$121,2,FALSE)</f>
        <v>Colorado Rockies</v>
      </c>
      <c r="H2785" t="s">
        <v>8</v>
      </c>
      <c r="I2785">
        <v>5</v>
      </c>
      <c r="J2785">
        <v>162</v>
      </c>
      <c r="K2785">
        <v>81</v>
      </c>
      <c r="L2785">
        <v>68</v>
      </c>
      <c r="M2785">
        <v>94</v>
      </c>
      <c r="N2785" t="s">
        <v>51</v>
      </c>
      <c r="O2785" t="s">
        <v>51</v>
      </c>
      <c r="P2785" t="s">
        <v>51</v>
      </c>
      <c r="Q2785" s="5">
        <f>IF(Teams[[#This Row],[LgWin]]="Y", 1,
IF(Teams[[#This Row],[LgWin]] = "N", 0, " "))</f>
        <v>0</v>
      </c>
      <c r="R2785" t="s">
        <v>51</v>
      </c>
      <c r="S2785" s="5">
        <f>IF(Teams[[#This Row],[WSWin]]="Y", 1,
IF(Teams[[#This Row],[WSWin]] = "N", 0, " "))</f>
        <v>0</v>
      </c>
      <c r="T2785">
        <v>737</v>
      </c>
      <c r="U2785">
        <v>5572</v>
      </c>
      <c r="V2785">
        <v>1479</v>
      </c>
      <c r="W2785">
        <v>274</v>
      </c>
      <c r="X2785">
        <v>49</v>
      </c>
      <c r="Y2785">
        <v>186</v>
      </c>
      <c r="Z2785">
        <v>388</v>
      </c>
      <c r="AA2785">
        <v>1283</v>
      </c>
      <c r="AB2785">
        <v>97</v>
      </c>
      <c r="AC2785">
        <v>43</v>
      </c>
      <c r="AD2785">
        <v>33</v>
      </c>
      <c r="AE2785">
        <v>34</v>
      </c>
      <c r="AF2785">
        <v>844</v>
      </c>
      <c r="AG2785">
        <v>799</v>
      </c>
      <c r="AH2785">
        <v>5.04</v>
      </c>
      <c r="AI2785">
        <v>4</v>
      </c>
      <c r="AJ2785">
        <v>4</v>
      </c>
      <c r="AK2785">
        <v>36</v>
      </c>
      <c r="AL2785">
        <v>4279</v>
      </c>
      <c r="AM2785">
        <v>1579</v>
      </c>
      <c r="AN2785">
        <v>183</v>
      </c>
      <c r="AO2785">
        <v>579</v>
      </c>
      <c r="AP2785">
        <v>1112</v>
      </c>
      <c r="AQ2785">
        <v>95</v>
      </c>
      <c r="AR2785">
        <v>171</v>
      </c>
      <c r="AS2785">
        <v>0.98499999999999999</v>
      </c>
      <c r="AT2785" t="s">
        <v>584</v>
      </c>
      <c r="AU2785" t="s">
        <v>594</v>
      </c>
      <c r="AV2785">
        <v>2506789</v>
      </c>
      <c r="AW2785">
        <v>119</v>
      </c>
      <c r="AX2785">
        <v>118</v>
      </c>
      <c r="AY2785" t="s">
        <v>241</v>
      </c>
      <c r="AZ2785" t="s">
        <v>241</v>
      </c>
      <c r="BA2785" t="s">
        <v>241</v>
      </c>
    </row>
    <row r="2786" spans="1:53" x14ac:dyDescent="0.55000000000000004">
      <c r="A2786">
        <v>2015</v>
      </c>
      <c r="B2786" s="5" t="b">
        <f>Teams[[#This Row],[yearID]]&gt;=1973</f>
        <v>1</v>
      </c>
      <c r="C2786" s="5" t="b">
        <f>Teams[[#This Row],[yearID]]&gt;=1903</f>
        <v>1</v>
      </c>
      <c r="D2786" t="s">
        <v>410</v>
      </c>
      <c r="E2786" t="s">
        <v>419</v>
      </c>
      <c r="F2786" t="s">
        <v>419</v>
      </c>
      <c r="G2786" s="5" t="str">
        <f>VLOOKUP(Teams[[#This Row],[franchID]],TeamsFranchises!$A$2:$D$121,2,FALSE)</f>
        <v>Detroit Tigers</v>
      </c>
      <c r="H2786" t="s">
        <v>591</v>
      </c>
      <c r="I2786">
        <v>5</v>
      </c>
      <c r="J2786">
        <v>161</v>
      </c>
      <c r="K2786">
        <v>81</v>
      </c>
      <c r="L2786">
        <v>74</v>
      </c>
      <c r="M2786">
        <v>87</v>
      </c>
      <c r="N2786" t="s">
        <v>51</v>
      </c>
      <c r="O2786" t="s">
        <v>51</v>
      </c>
      <c r="P2786" t="s">
        <v>51</v>
      </c>
      <c r="Q2786" s="5">
        <f>IF(Teams[[#This Row],[LgWin]]="Y", 1,
IF(Teams[[#This Row],[LgWin]] = "N", 0, " "))</f>
        <v>0</v>
      </c>
      <c r="R2786" t="s">
        <v>51</v>
      </c>
      <c r="S2786" s="5">
        <f>IF(Teams[[#This Row],[WSWin]]="Y", 1,
IF(Teams[[#This Row],[WSWin]] = "N", 0, " "))</f>
        <v>0</v>
      </c>
      <c r="T2786">
        <v>689</v>
      </c>
      <c r="U2786">
        <v>5605</v>
      </c>
      <c r="V2786">
        <v>1515</v>
      </c>
      <c r="W2786">
        <v>289</v>
      </c>
      <c r="X2786">
        <v>49</v>
      </c>
      <c r="Y2786">
        <v>151</v>
      </c>
      <c r="Z2786">
        <v>455</v>
      </c>
      <c r="AA2786">
        <v>1259</v>
      </c>
      <c r="AB2786">
        <v>83</v>
      </c>
      <c r="AC2786">
        <v>51</v>
      </c>
      <c r="AD2786">
        <v>41</v>
      </c>
      <c r="AE2786">
        <v>35</v>
      </c>
      <c r="AF2786">
        <v>803</v>
      </c>
      <c r="AG2786">
        <v>746</v>
      </c>
      <c r="AH2786">
        <v>4.6399999999999997</v>
      </c>
      <c r="AI2786">
        <v>7</v>
      </c>
      <c r="AJ2786">
        <v>12</v>
      </c>
      <c r="AK2786">
        <v>35</v>
      </c>
      <c r="AL2786">
        <v>4341</v>
      </c>
      <c r="AM2786">
        <v>1491</v>
      </c>
      <c r="AN2786">
        <v>193</v>
      </c>
      <c r="AO2786">
        <v>489</v>
      </c>
      <c r="AP2786">
        <v>1100</v>
      </c>
      <c r="AQ2786">
        <v>86</v>
      </c>
      <c r="AR2786">
        <v>165</v>
      </c>
      <c r="AS2786">
        <v>0.98599999999999999</v>
      </c>
      <c r="AT2786" t="s">
        <v>420</v>
      </c>
      <c r="AU2786" t="s">
        <v>610</v>
      </c>
      <c r="AV2786">
        <v>2726048</v>
      </c>
      <c r="AW2786">
        <v>97</v>
      </c>
      <c r="AX2786">
        <v>98</v>
      </c>
      <c r="AY2786" t="s">
        <v>419</v>
      </c>
      <c r="AZ2786" t="s">
        <v>419</v>
      </c>
      <c r="BA2786" t="s">
        <v>419</v>
      </c>
    </row>
    <row r="2787" spans="1:53" x14ac:dyDescent="0.55000000000000004">
      <c r="A2787">
        <v>2015</v>
      </c>
      <c r="B2787" s="5" t="b">
        <f>Teams[[#This Row],[yearID]]&gt;=1973</f>
        <v>1</v>
      </c>
      <c r="C2787" s="5" t="b">
        <f>Teams[[#This Row],[yearID]]&gt;=1903</f>
        <v>1</v>
      </c>
      <c r="D2787" t="s">
        <v>410</v>
      </c>
      <c r="E2787" t="s">
        <v>528</v>
      </c>
      <c r="F2787" t="s">
        <v>528</v>
      </c>
      <c r="G2787" s="5" t="str">
        <f>VLOOKUP(Teams[[#This Row],[franchID]],TeamsFranchises!$A$2:$D$121,2,FALSE)</f>
        <v>Houston Astros</v>
      </c>
      <c r="H2787" t="s">
        <v>8</v>
      </c>
      <c r="I2787">
        <v>2</v>
      </c>
      <c r="J2787">
        <v>162</v>
      </c>
      <c r="K2787">
        <v>81</v>
      </c>
      <c r="L2787">
        <v>86</v>
      </c>
      <c r="M2787">
        <v>76</v>
      </c>
      <c r="N2787" t="s">
        <v>51</v>
      </c>
      <c r="O2787" t="s">
        <v>76</v>
      </c>
      <c r="P2787" t="s">
        <v>51</v>
      </c>
      <c r="Q2787" s="5">
        <f>IF(Teams[[#This Row],[LgWin]]="Y", 1,
IF(Teams[[#This Row],[LgWin]] = "N", 0, " "))</f>
        <v>0</v>
      </c>
      <c r="R2787" t="s">
        <v>51</v>
      </c>
      <c r="S2787" s="5">
        <f>IF(Teams[[#This Row],[WSWin]]="Y", 1,
IF(Teams[[#This Row],[WSWin]] = "N", 0, " "))</f>
        <v>0</v>
      </c>
      <c r="T2787">
        <v>729</v>
      </c>
      <c r="U2787">
        <v>5459</v>
      </c>
      <c r="V2787">
        <v>1363</v>
      </c>
      <c r="W2787">
        <v>278</v>
      </c>
      <c r="X2787">
        <v>26</v>
      </c>
      <c r="Y2787">
        <v>230</v>
      </c>
      <c r="Z2787">
        <v>486</v>
      </c>
      <c r="AA2787">
        <v>1392</v>
      </c>
      <c r="AB2787">
        <v>121</v>
      </c>
      <c r="AC2787">
        <v>48</v>
      </c>
      <c r="AD2787">
        <v>56</v>
      </c>
      <c r="AE2787">
        <v>43</v>
      </c>
      <c r="AF2787">
        <v>618</v>
      </c>
      <c r="AG2787">
        <v>572</v>
      </c>
      <c r="AH2787">
        <v>3.57</v>
      </c>
      <c r="AI2787">
        <v>5</v>
      </c>
      <c r="AJ2787">
        <v>13</v>
      </c>
      <c r="AK2787">
        <v>39</v>
      </c>
      <c r="AL2787">
        <v>4323</v>
      </c>
      <c r="AM2787">
        <v>1308</v>
      </c>
      <c r="AN2787">
        <v>148</v>
      </c>
      <c r="AO2787">
        <v>423</v>
      </c>
      <c r="AP2787">
        <v>1280</v>
      </c>
      <c r="AQ2787">
        <v>85</v>
      </c>
      <c r="AR2787">
        <v>131</v>
      </c>
      <c r="AS2787">
        <v>0.98599999999999999</v>
      </c>
      <c r="AT2787" t="s">
        <v>539</v>
      </c>
      <c r="AU2787" t="s">
        <v>616</v>
      </c>
      <c r="AV2787">
        <v>2153585</v>
      </c>
      <c r="AW2787">
        <v>97</v>
      </c>
      <c r="AX2787">
        <v>99</v>
      </c>
      <c r="AY2787" t="s">
        <v>528</v>
      </c>
      <c r="AZ2787" t="s">
        <v>528</v>
      </c>
      <c r="BA2787" t="s">
        <v>528</v>
      </c>
    </row>
    <row r="2788" spans="1:53" x14ac:dyDescent="0.55000000000000004">
      <c r="A2788">
        <v>2015</v>
      </c>
      <c r="B2788" s="5" t="b">
        <f>Teams[[#This Row],[yearID]]&gt;=1973</f>
        <v>1</v>
      </c>
      <c r="C2788" s="5" t="b">
        <f>Teams[[#This Row],[yearID]]&gt;=1903</f>
        <v>1</v>
      </c>
      <c r="D2788" t="s">
        <v>410</v>
      </c>
      <c r="E2788" t="s">
        <v>509</v>
      </c>
      <c r="F2788" t="s">
        <v>548</v>
      </c>
      <c r="G2788" s="5" t="str">
        <f>VLOOKUP(Teams[[#This Row],[franchID]],TeamsFranchises!$A$2:$D$121,2,FALSE)</f>
        <v>Kansas City Royals</v>
      </c>
      <c r="H2788" t="s">
        <v>591</v>
      </c>
      <c r="I2788">
        <v>1</v>
      </c>
      <c r="J2788">
        <v>162</v>
      </c>
      <c r="K2788">
        <v>81</v>
      </c>
      <c r="L2788">
        <v>95</v>
      </c>
      <c r="M2788">
        <v>67</v>
      </c>
      <c r="N2788" t="s">
        <v>76</v>
      </c>
      <c r="O2788" t="s">
        <v>51</v>
      </c>
      <c r="P2788" t="s">
        <v>76</v>
      </c>
      <c r="Q2788" s="5">
        <f>IF(Teams[[#This Row],[LgWin]]="Y", 1,
IF(Teams[[#This Row],[LgWin]] = "N", 0, " "))</f>
        <v>1</v>
      </c>
      <c r="R2788" t="s">
        <v>76</v>
      </c>
      <c r="S2788" s="5">
        <f>IF(Teams[[#This Row],[WSWin]]="Y", 1,
IF(Teams[[#This Row],[WSWin]] = "N", 0, " "))</f>
        <v>1</v>
      </c>
      <c r="T2788">
        <v>724</v>
      </c>
      <c r="U2788">
        <v>5575</v>
      </c>
      <c r="V2788">
        <v>1497</v>
      </c>
      <c r="W2788">
        <v>300</v>
      </c>
      <c r="X2788">
        <v>42</v>
      </c>
      <c r="Y2788">
        <v>139</v>
      </c>
      <c r="Z2788">
        <v>383</v>
      </c>
      <c r="AA2788">
        <v>973</v>
      </c>
      <c r="AB2788">
        <v>104</v>
      </c>
      <c r="AC2788">
        <v>34</v>
      </c>
      <c r="AD2788">
        <v>77</v>
      </c>
      <c r="AE2788">
        <v>47</v>
      </c>
      <c r="AF2788">
        <v>641</v>
      </c>
      <c r="AG2788">
        <v>601</v>
      </c>
      <c r="AH2788">
        <v>3.73</v>
      </c>
      <c r="AI2788">
        <v>2</v>
      </c>
      <c r="AJ2788">
        <v>8</v>
      </c>
      <c r="AK2788">
        <v>56</v>
      </c>
      <c r="AL2788">
        <v>4356</v>
      </c>
      <c r="AM2788">
        <v>1372</v>
      </c>
      <c r="AN2788">
        <v>155</v>
      </c>
      <c r="AO2788">
        <v>489</v>
      </c>
      <c r="AP2788">
        <v>1160</v>
      </c>
      <c r="AQ2788">
        <v>88</v>
      </c>
      <c r="AR2788">
        <v>138</v>
      </c>
      <c r="AS2788">
        <v>0.98499999999999999</v>
      </c>
      <c r="AT2788" t="s">
        <v>549</v>
      </c>
      <c r="AU2788" t="s">
        <v>590</v>
      </c>
      <c r="AV2788">
        <v>2708549</v>
      </c>
      <c r="AW2788">
        <v>104</v>
      </c>
      <c r="AX2788">
        <v>103</v>
      </c>
      <c r="AY2788" t="s">
        <v>548</v>
      </c>
      <c r="AZ2788" t="s">
        <v>509</v>
      </c>
      <c r="BA2788" t="s">
        <v>509</v>
      </c>
    </row>
    <row r="2789" spans="1:53" x14ac:dyDescent="0.55000000000000004">
      <c r="A2789">
        <v>2015</v>
      </c>
      <c r="B2789" s="5" t="b">
        <f>Teams[[#This Row],[yearID]]&gt;=1973</f>
        <v>1</v>
      </c>
      <c r="C2789" s="5" t="b">
        <f>Teams[[#This Row],[yearID]]&gt;=1903</f>
        <v>1</v>
      </c>
      <c r="D2789" t="s">
        <v>410</v>
      </c>
      <c r="E2789" t="s">
        <v>519</v>
      </c>
      <c r="F2789" t="s">
        <v>520</v>
      </c>
      <c r="G2789" s="5" t="str">
        <f>VLOOKUP(Teams[[#This Row],[franchID]],TeamsFranchises!$A$2:$D$121,2,FALSE)</f>
        <v>Los Angeles Angels of Anaheim</v>
      </c>
      <c r="H2789" t="s">
        <v>8</v>
      </c>
      <c r="I2789">
        <v>3</v>
      </c>
      <c r="J2789">
        <v>162</v>
      </c>
      <c r="K2789">
        <v>81</v>
      </c>
      <c r="L2789">
        <v>85</v>
      </c>
      <c r="M2789">
        <v>77</v>
      </c>
      <c r="N2789" t="s">
        <v>51</v>
      </c>
      <c r="O2789" t="s">
        <v>51</v>
      </c>
      <c r="P2789" t="s">
        <v>51</v>
      </c>
      <c r="Q2789" s="5">
        <f>IF(Teams[[#This Row],[LgWin]]="Y", 1,
IF(Teams[[#This Row],[LgWin]] = "N", 0, " "))</f>
        <v>0</v>
      </c>
      <c r="R2789" t="s">
        <v>51</v>
      </c>
      <c r="S2789" s="5">
        <f>IF(Teams[[#This Row],[WSWin]]="Y", 1,
IF(Teams[[#This Row],[WSWin]] = "N", 0, " "))</f>
        <v>0</v>
      </c>
      <c r="T2789">
        <v>661</v>
      </c>
      <c r="U2789">
        <v>5417</v>
      </c>
      <c r="V2789">
        <v>1331</v>
      </c>
      <c r="W2789">
        <v>243</v>
      </c>
      <c r="X2789">
        <v>21</v>
      </c>
      <c r="Y2789">
        <v>176</v>
      </c>
      <c r="Z2789">
        <v>435</v>
      </c>
      <c r="AA2789">
        <v>1150</v>
      </c>
      <c r="AB2789">
        <v>52</v>
      </c>
      <c r="AC2789">
        <v>34</v>
      </c>
      <c r="AD2789">
        <v>58</v>
      </c>
      <c r="AE2789">
        <v>40</v>
      </c>
      <c r="AF2789">
        <v>675</v>
      </c>
      <c r="AG2789">
        <v>630</v>
      </c>
      <c r="AH2789">
        <v>3.94</v>
      </c>
      <c r="AI2789">
        <v>2</v>
      </c>
      <c r="AJ2789">
        <v>12</v>
      </c>
      <c r="AK2789">
        <v>46</v>
      </c>
      <c r="AL2789">
        <v>4322</v>
      </c>
      <c r="AM2789">
        <v>1355</v>
      </c>
      <c r="AN2789">
        <v>166</v>
      </c>
      <c r="AO2789">
        <v>466</v>
      </c>
      <c r="AP2789">
        <v>1221</v>
      </c>
      <c r="AQ2789">
        <v>93</v>
      </c>
      <c r="AR2789">
        <v>108</v>
      </c>
      <c r="AS2789">
        <v>0.98399999999999999</v>
      </c>
      <c r="AT2789" t="s">
        <v>626</v>
      </c>
      <c r="AU2789" t="s">
        <v>644</v>
      </c>
      <c r="AV2789">
        <v>3012765</v>
      </c>
      <c r="AW2789">
        <v>94</v>
      </c>
      <c r="AX2789">
        <v>95</v>
      </c>
      <c r="AY2789" t="s">
        <v>519</v>
      </c>
      <c r="AZ2789" t="s">
        <v>520</v>
      </c>
      <c r="BA2789" t="s">
        <v>520</v>
      </c>
    </row>
    <row r="2790" spans="1:53" x14ac:dyDescent="0.55000000000000004">
      <c r="A2790">
        <v>2015</v>
      </c>
      <c r="B2790" s="5" t="b">
        <f>Teams[[#This Row],[yearID]]&gt;=1973</f>
        <v>1</v>
      </c>
      <c r="C2790" s="5" t="b">
        <f>Teams[[#This Row],[yearID]]&gt;=1903</f>
        <v>1</v>
      </c>
      <c r="D2790" t="s">
        <v>157</v>
      </c>
      <c r="E2790" t="s">
        <v>511</v>
      </c>
      <c r="F2790" t="s">
        <v>260</v>
      </c>
      <c r="G2790" s="5" t="str">
        <f>VLOOKUP(Teams[[#This Row],[franchID]],TeamsFranchises!$A$2:$D$121,2,FALSE)</f>
        <v>Los Angeles Dodgers</v>
      </c>
      <c r="H2790" t="s">
        <v>8</v>
      </c>
      <c r="I2790">
        <v>1</v>
      </c>
      <c r="J2790">
        <v>162</v>
      </c>
      <c r="K2790">
        <v>81</v>
      </c>
      <c r="L2790">
        <v>92</v>
      </c>
      <c r="M2790">
        <v>70</v>
      </c>
      <c r="N2790" t="s">
        <v>76</v>
      </c>
      <c r="O2790" t="s">
        <v>51</v>
      </c>
      <c r="P2790" t="s">
        <v>51</v>
      </c>
      <c r="Q2790" s="5">
        <f>IF(Teams[[#This Row],[LgWin]]="Y", 1,
IF(Teams[[#This Row],[LgWin]] = "N", 0, " "))</f>
        <v>0</v>
      </c>
      <c r="R2790" t="s">
        <v>51</v>
      </c>
      <c r="S2790" s="5">
        <f>IF(Teams[[#This Row],[WSWin]]="Y", 1,
IF(Teams[[#This Row],[WSWin]] = "N", 0, " "))</f>
        <v>0</v>
      </c>
      <c r="T2790">
        <v>667</v>
      </c>
      <c r="U2790">
        <v>5385</v>
      </c>
      <c r="V2790">
        <v>1346</v>
      </c>
      <c r="W2790">
        <v>263</v>
      </c>
      <c r="X2790">
        <v>26</v>
      </c>
      <c r="Y2790">
        <v>187</v>
      </c>
      <c r="Z2790">
        <v>563</v>
      </c>
      <c r="AA2790">
        <v>1258</v>
      </c>
      <c r="AB2790">
        <v>59</v>
      </c>
      <c r="AC2790">
        <v>34</v>
      </c>
      <c r="AD2790">
        <v>60</v>
      </c>
      <c r="AE2790">
        <v>30</v>
      </c>
      <c r="AF2790">
        <v>595</v>
      </c>
      <c r="AG2790">
        <v>553</v>
      </c>
      <c r="AH2790">
        <v>3.44</v>
      </c>
      <c r="AI2790">
        <v>6</v>
      </c>
      <c r="AJ2790">
        <v>21</v>
      </c>
      <c r="AK2790">
        <v>47</v>
      </c>
      <c r="AL2790">
        <v>4337</v>
      </c>
      <c r="AM2790">
        <v>1317</v>
      </c>
      <c r="AN2790">
        <v>145</v>
      </c>
      <c r="AO2790">
        <v>395</v>
      </c>
      <c r="AP2790">
        <v>1396</v>
      </c>
      <c r="AQ2790">
        <v>75</v>
      </c>
      <c r="AR2790">
        <v>133</v>
      </c>
      <c r="AS2790">
        <v>0.98799999999999999</v>
      </c>
      <c r="AT2790" t="s">
        <v>512</v>
      </c>
      <c r="AU2790" t="s">
        <v>531</v>
      </c>
      <c r="AV2790">
        <v>3764815</v>
      </c>
      <c r="AW2790">
        <v>101</v>
      </c>
      <c r="AX2790">
        <v>98</v>
      </c>
      <c r="AY2790" t="s">
        <v>260</v>
      </c>
      <c r="AZ2790" t="s">
        <v>511</v>
      </c>
      <c r="BA2790" t="s">
        <v>511</v>
      </c>
    </row>
    <row r="2791" spans="1:53" x14ac:dyDescent="0.55000000000000004">
      <c r="A2791">
        <v>2015</v>
      </c>
      <c r="B2791" s="5" t="b">
        <f>Teams[[#This Row],[yearID]]&gt;=1973</f>
        <v>1</v>
      </c>
      <c r="C2791" s="5" t="b">
        <f>Teams[[#This Row],[yearID]]&gt;=1903</f>
        <v>1</v>
      </c>
      <c r="D2791" t="s">
        <v>157</v>
      </c>
      <c r="E2791" t="s">
        <v>645</v>
      </c>
      <c r="F2791" t="s">
        <v>587</v>
      </c>
      <c r="G2791" s="5" t="str">
        <f>VLOOKUP(Teams[[#This Row],[franchID]],TeamsFranchises!$A$2:$D$121,2,FALSE)</f>
        <v>Florida Marlins</v>
      </c>
      <c r="H2791" t="s">
        <v>37</v>
      </c>
      <c r="I2791">
        <v>3</v>
      </c>
      <c r="J2791">
        <v>162</v>
      </c>
      <c r="K2791">
        <v>81</v>
      </c>
      <c r="L2791">
        <v>71</v>
      </c>
      <c r="M2791">
        <v>91</v>
      </c>
      <c r="N2791" t="s">
        <v>51</v>
      </c>
      <c r="O2791" t="s">
        <v>51</v>
      </c>
      <c r="P2791" t="s">
        <v>51</v>
      </c>
      <c r="Q2791" s="5">
        <f>IF(Teams[[#This Row],[LgWin]]="Y", 1,
IF(Teams[[#This Row],[LgWin]] = "N", 0, " "))</f>
        <v>0</v>
      </c>
      <c r="R2791" t="s">
        <v>51</v>
      </c>
      <c r="S2791" s="5">
        <f>IF(Teams[[#This Row],[WSWin]]="Y", 1,
IF(Teams[[#This Row],[WSWin]] = "N", 0, " "))</f>
        <v>0</v>
      </c>
      <c r="T2791">
        <v>613</v>
      </c>
      <c r="U2791">
        <v>5463</v>
      </c>
      <c r="V2791">
        <v>1420</v>
      </c>
      <c r="W2791">
        <v>236</v>
      </c>
      <c r="X2791">
        <v>40</v>
      </c>
      <c r="Y2791">
        <v>120</v>
      </c>
      <c r="Z2791">
        <v>375</v>
      </c>
      <c r="AA2791">
        <v>1150</v>
      </c>
      <c r="AB2791">
        <v>112</v>
      </c>
      <c r="AC2791">
        <v>45</v>
      </c>
      <c r="AD2791">
        <v>39</v>
      </c>
      <c r="AE2791">
        <v>40</v>
      </c>
      <c r="AF2791">
        <v>678</v>
      </c>
      <c r="AG2791">
        <v>638</v>
      </c>
      <c r="AH2791">
        <v>4.0199999999999996</v>
      </c>
      <c r="AI2791">
        <v>0</v>
      </c>
      <c r="AJ2791">
        <v>12</v>
      </c>
      <c r="AK2791">
        <v>35</v>
      </c>
      <c r="AL2791">
        <v>4281</v>
      </c>
      <c r="AM2791">
        <v>1374</v>
      </c>
      <c r="AN2791">
        <v>141</v>
      </c>
      <c r="AO2791">
        <v>508</v>
      </c>
      <c r="AP2791">
        <v>1152</v>
      </c>
      <c r="AQ2791">
        <v>77</v>
      </c>
      <c r="AR2791">
        <v>162</v>
      </c>
      <c r="AS2791">
        <v>0.98699999999999999</v>
      </c>
      <c r="AT2791" t="s">
        <v>646</v>
      </c>
      <c r="AU2791" t="s">
        <v>647</v>
      </c>
      <c r="AV2791">
        <v>1752235</v>
      </c>
      <c r="AW2791">
        <v>98</v>
      </c>
      <c r="AX2791">
        <v>97</v>
      </c>
      <c r="AY2791" t="s">
        <v>645</v>
      </c>
      <c r="AZ2791" t="s">
        <v>586</v>
      </c>
      <c r="BA2791" t="s">
        <v>645</v>
      </c>
    </row>
    <row r="2792" spans="1:53" x14ac:dyDescent="0.55000000000000004">
      <c r="A2792">
        <v>2015</v>
      </c>
      <c r="B2792" s="5" t="b">
        <f>Teams[[#This Row],[yearID]]&gt;=1973</f>
        <v>1</v>
      </c>
      <c r="C2792" s="5" t="b">
        <f>Teams[[#This Row],[yearID]]&gt;=1903</f>
        <v>1</v>
      </c>
      <c r="D2792" t="s">
        <v>157</v>
      </c>
      <c r="E2792" t="s">
        <v>282</v>
      </c>
      <c r="F2792" t="s">
        <v>282</v>
      </c>
      <c r="G2792" s="5" t="str">
        <f>VLOOKUP(Teams[[#This Row],[franchID]],TeamsFranchises!$A$2:$D$121,2,FALSE)</f>
        <v>Milwaukee Brewers</v>
      </c>
      <c r="H2792" t="s">
        <v>591</v>
      </c>
      <c r="I2792">
        <v>4</v>
      </c>
      <c r="J2792">
        <v>162</v>
      </c>
      <c r="K2792">
        <v>81</v>
      </c>
      <c r="L2792">
        <v>68</v>
      </c>
      <c r="M2792">
        <v>94</v>
      </c>
      <c r="N2792" t="s">
        <v>51</v>
      </c>
      <c r="O2792" t="s">
        <v>51</v>
      </c>
      <c r="P2792" t="s">
        <v>51</v>
      </c>
      <c r="Q2792" s="5">
        <f>IF(Teams[[#This Row],[LgWin]]="Y", 1,
IF(Teams[[#This Row],[LgWin]] = "N", 0, " "))</f>
        <v>0</v>
      </c>
      <c r="R2792" t="s">
        <v>51</v>
      </c>
      <c r="S2792" s="5">
        <f>IF(Teams[[#This Row],[WSWin]]="Y", 1,
IF(Teams[[#This Row],[WSWin]] = "N", 0, " "))</f>
        <v>0</v>
      </c>
      <c r="T2792">
        <v>655</v>
      </c>
      <c r="U2792">
        <v>5480</v>
      </c>
      <c r="V2792">
        <v>1378</v>
      </c>
      <c r="W2792">
        <v>274</v>
      </c>
      <c r="X2792">
        <v>34</v>
      </c>
      <c r="Y2792">
        <v>145</v>
      </c>
      <c r="Z2792">
        <v>412</v>
      </c>
      <c r="AA2792">
        <v>1299</v>
      </c>
      <c r="AB2792">
        <v>84</v>
      </c>
      <c r="AC2792">
        <v>29</v>
      </c>
      <c r="AD2792">
        <v>41</v>
      </c>
      <c r="AE2792">
        <v>34</v>
      </c>
      <c r="AF2792">
        <v>737</v>
      </c>
      <c r="AG2792">
        <v>682</v>
      </c>
      <c r="AH2792">
        <v>4.28</v>
      </c>
      <c r="AI2792">
        <v>1</v>
      </c>
      <c r="AJ2792">
        <v>7</v>
      </c>
      <c r="AK2792">
        <v>40</v>
      </c>
      <c r="AL2792">
        <v>4305</v>
      </c>
      <c r="AM2792">
        <v>1432</v>
      </c>
      <c r="AN2792">
        <v>176</v>
      </c>
      <c r="AO2792">
        <v>517</v>
      </c>
      <c r="AP2792">
        <v>1260</v>
      </c>
      <c r="AQ2792">
        <v>116</v>
      </c>
      <c r="AR2792">
        <v>164</v>
      </c>
      <c r="AS2792">
        <v>0.98099999999999998</v>
      </c>
      <c r="AT2792" t="s">
        <v>281</v>
      </c>
      <c r="AU2792" t="s">
        <v>614</v>
      </c>
      <c r="AV2792">
        <v>2542558</v>
      </c>
      <c r="AW2792">
        <v>101</v>
      </c>
      <c r="AX2792">
        <v>101</v>
      </c>
      <c r="AY2792" t="s">
        <v>282</v>
      </c>
      <c r="AZ2792" t="s">
        <v>563</v>
      </c>
      <c r="BA2792" t="s">
        <v>282</v>
      </c>
    </row>
    <row r="2793" spans="1:53" x14ac:dyDescent="0.55000000000000004">
      <c r="A2793">
        <v>2015</v>
      </c>
      <c r="B2793" s="5" t="b">
        <f>Teams[[#This Row],[yearID]]&gt;=1973</f>
        <v>1</v>
      </c>
      <c r="C2793" s="5" t="b">
        <f>Teams[[#This Row],[yearID]]&gt;=1903</f>
        <v>1</v>
      </c>
      <c r="D2793" t="s">
        <v>410</v>
      </c>
      <c r="E2793" t="s">
        <v>426</v>
      </c>
      <c r="F2793" t="s">
        <v>426</v>
      </c>
      <c r="G2793" s="5" t="str">
        <f>VLOOKUP(Teams[[#This Row],[franchID]],TeamsFranchises!$A$2:$D$121,2,FALSE)</f>
        <v>Minnesota Twins</v>
      </c>
      <c r="H2793" t="s">
        <v>591</v>
      </c>
      <c r="I2793">
        <v>2</v>
      </c>
      <c r="J2793">
        <v>162</v>
      </c>
      <c r="K2793">
        <v>81</v>
      </c>
      <c r="L2793">
        <v>83</v>
      </c>
      <c r="M2793">
        <v>79</v>
      </c>
      <c r="N2793" t="s">
        <v>51</v>
      </c>
      <c r="O2793" t="s">
        <v>51</v>
      </c>
      <c r="P2793" t="s">
        <v>51</v>
      </c>
      <c r="Q2793" s="5">
        <f>IF(Teams[[#This Row],[LgWin]]="Y", 1,
IF(Teams[[#This Row],[LgWin]] = "N", 0, " "))</f>
        <v>0</v>
      </c>
      <c r="R2793" t="s">
        <v>51</v>
      </c>
      <c r="S2793" s="5">
        <f>IF(Teams[[#This Row],[WSWin]]="Y", 1,
IF(Teams[[#This Row],[WSWin]] = "N", 0, " "))</f>
        <v>0</v>
      </c>
      <c r="T2793">
        <v>696</v>
      </c>
      <c r="U2793">
        <v>5467</v>
      </c>
      <c r="V2793">
        <v>1349</v>
      </c>
      <c r="W2793">
        <v>277</v>
      </c>
      <c r="X2793">
        <v>44</v>
      </c>
      <c r="Y2793">
        <v>156</v>
      </c>
      <c r="Z2793">
        <v>439</v>
      </c>
      <c r="AA2793">
        <v>1264</v>
      </c>
      <c r="AB2793">
        <v>70</v>
      </c>
      <c r="AC2793">
        <v>38</v>
      </c>
      <c r="AD2793">
        <v>40</v>
      </c>
      <c r="AE2793">
        <v>41</v>
      </c>
      <c r="AF2793">
        <v>700</v>
      </c>
      <c r="AG2793">
        <v>653</v>
      </c>
      <c r="AH2793">
        <v>4.07</v>
      </c>
      <c r="AI2793">
        <v>2</v>
      </c>
      <c r="AJ2793">
        <v>12</v>
      </c>
      <c r="AK2793">
        <v>45</v>
      </c>
      <c r="AL2793">
        <v>4329</v>
      </c>
      <c r="AM2793">
        <v>1506</v>
      </c>
      <c r="AN2793">
        <v>163</v>
      </c>
      <c r="AO2793">
        <v>413</v>
      </c>
      <c r="AP2793">
        <v>1046</v>
      </c>
      <c r="AQ2793">
        <v>86</v>
      </c>
      <c r="AR2793">
        <v>150</v>
      </c>
      <c r="AS2793">
        <v>0.98599999999999999</v>
      </c>
      <c r="AT2793" t="s">
        <v>523</v>
      </c>
      <c r="AU2793" t="s">
        <v>641</v>
      </c>
      <c r="AV2793">
        <v>2220054</v>
      </c>
      <c r="AW2793">
        <v>103</v>
      </c>
      <c r="AX2793">
        <v>104</v>
      </c>
      <c r="AY2793" t="s">
        <v>426</v>
      </c>
      <c r="AZ2793" t="s">
        <v>426</v>
      </c>
      <c r="BA2793" t="s">
        <v>426</v>
      </c>
    </row>
    <row r="2794" spans="1:53" x14ac:dyDescent="0.55000000000000004">
      <c r="A2794">
        <v>2015</v>
      </c>
      <c r="B2794" s="5" t="b">
        <f>Teams[[#This Row],[yearID]]&gt;=1973</f>
        <v>1</v>
      </c>
      <c r="C2794" s="5" t="b">
        <f>Teams[[#This Row],[yearID]]&gt;=1903</f>
        <v>1</v>
      </c>
      <c r="D2794" t="s">
        <v>410</v>
      </c>
      <c r="E2794" t="s">
        <v>436</v>
      </c>
      <c r="F2794" t="s">
        <v>412</v>
      </c>
      <c r="G2794" s="5" t="str">
        <f>VLOOKUP(Teams[[#This Row],[franchID]],TeamsFranchises!$A$2:$D$121,2,FALSE)</f>
        <v>New York Yankees</v>
      </c>
      <c r="H2794" t="s">
        <v>37</v>
      </c>
      <c r="I2794">
        <v>2</v>
      </c>
      <c r="J2794">
        <v>162</v>
      </c>
      <c r="K2794">
        <v>81</v>
      </c>
      <c r="L2794">
        <v>87</v>
      </c>
      <c r="M2794">
        <v>75</v>
      </c>
      <c r="N2794" t="s">
        <v>51</v>
      </c>
      <c r="O2794" t="s">
        <v>76</v>
      </c>
      <c r="P2794" t="s">
        <v>51</v>
      </c>
      <c r="Q2794" s="5">
        <f>IF(Teams[[#This Row],[LgWin]]="Y", 1,
IF(Teams[[#This Row],[LgWin]] = "N", 0, " "))</f>
        <v>0</v>
      </c>
      <c r="R2794" t="s">
        <v>51</v>
      </c>
      <c r="S2794" s="5">
        <f>IF(Teams[[#This Row],[WSWin]]="Y", 1,
IF(Teams[[#This Row],[WSWin]] = "N", 0, " "))</f>
        <v>0</v>
      </c>
      <c r="T2794">
        <v>764</v>
      </c>
      <c r="U2794">
        <v>5567</v>
      </c>
      <c r="V2794">
        <v>1397</v>
      </c>
      <c r="W2794">
        <v>272</v>
      </c>
      <c r="X2794">
        <v>19</v>
      </c>
      <c r="Y2794">
        <v>212</v>
      </c>
      <c r="Z2794">
        <v>554</v>
      </c>
      <c r="AA2794">
        <v>1227</v>
      </c>
      <c r="AB2794">
        <v>63</v>
      </c>
      <c r="AC2794">
        <v>25</v>
      </c>
      <c r="AD2794">
        <v>63</v>
      </c>
      <c r="AE2794">
        <v>54</v>
      </c>
      <c r="AF2794">
        <v>698</v>
      </c>
      <c r="AG2794">
        <v>652</v>
      </c>
      <c r="AH2794">
        <v>4.03</v>
      </c>
      <c r="AI2794">
        <v>3</v>
      </c>
      <c r="AJ2794">
        <v>4</v>
      </c>
      <c r="AK2794">
        <v>48</v>
      </c>
      <c r="AL2794">
        <v>4373</v>
      </c>
      <c r="AM2794">
        <v>1416</v>
      </c>
      <c r="AN2794">
        <v>182</v>
      </c>
      <c r="AO2794">
        <v>474</v>
      </c>
      <c r="AP2794">
        <v>1370</v>
      </c>
      <c r="AQ2794">
        <v>93</v>
      </c>
      <c r="AR2794">
        <v>135</v>
      </c>
      <c r="AS2794">
        <v>0.98499999999999999</v>
      </c>
      <c r="AT2794" t="s">
        <v>459</v>
      </c>
      <c r="AU2794" t="s">
        <v>638</v>
      </c>
      <c r="AV2794">
        <v>3193795</v>
      </c>
      <c r="AW2794">
        <v>99</v>
      </c>
      <c r="AX2794">
        <v>101</v>
      </c>
      <c r="AY2794" t="s">
        <v>412</v>
      </c>
      <c r="AZ2794" t="s">
        <v>436</v>
      </c>
      <c r="BA2794" t="s">
        <v>436</v>
      </c>
    </row>
    <row r="2795" spans="1:53" x14ac:dyDescent="0.55000000000000004">
      <c r="A2795">
        <v>2015</v>
      </c>
      <c r="B2795" s="5" t="b">
        <f>Teams[[#This Row],[yearID]]&gt;=1973</f>
        <v>1</v>
      </c>
      <c r="C2795" s="5" t="b">
        <f>Teams[[#This Row],[yearID]]&gt;=1903</f>
        <v>1</v>
      </c>
      <c r="D2795" t="s">
        <v>157</v>
      </c>
      <c r="E2795" t="s">
        <v>532</v>
      </c>
      <c r="F2795" t="s">
        <v>533</v>
      </c>
      <c r="G2795" s="5" t="str">
        <f>VLOOKUP(Teams[[#This Row],[franchID]],TeamsFranchises!$A$2:$D$121,2,FALSE)</f>
        <v>New York Mets</v>
      </c>
      <c r="H2795" t="s">
        <v>37</v>
      </c>
      <c r="I2795">
        <v>1</v>
      </c>
      <c r="J2795">
        <v>162</v>
      </c>
      <c r="K2795">
        <v>81</v>
      </c>
      <c r="L2795">
        <v>90</v>
      </c>
      <c r="M2795">
        <v>72</v>
      </c>
      <c r="N2795" t="s">
        <v>76</v>
      </c>
      <c r="O2795" t="s">
        <v>51</v>
      </c>
      <c r="P2795" t="s">
        <v>76</v>
      </c>
      <c r="Q2795" s="5">
        <f>IF(Teams[[#This Row],[LgWin]]="Y", 1,
IF(Teams[[#This Row],[LgWin]] = "N", 0, " "))</f>
        <v>1</v>
      </c>
      <c r="R2795" t="s">
        <v>51</v>
      </c>
      <c r="S2795" s="5">
        <f>IF(Teams[[#This Row],[WSWin]]="Y", 1,
IF(Teams[[#This Row],[WSWin]] = "N", 0, " "))</f>
        <v>0</v>
      </c>
      <c r="T2795">
        <v>683</v>
      </c>
      <c r="U2795">
        <v>5527</v>
      </c>
      <c r="V2795">
        <v>1351</v>
      </c>
      <c r="W2795">
        <v>295</v>
      </c>
      <c r="X2795">
        <v>17</v>
      </c>
      <c r="Y2795">
        <v>177</v>
      </c>
      <c r="Z2795">
        <v>488</v>
      </c>
      <c r="AA2795">
        <v>1290</v>
      </c>
      <c r="AB2795">
        <v>51</v>
      </c>
      <c r="AC2795">
        <v>25</v>
      </c>
      <c r="AD2795">
        <v>68</v>
      </c>
      <c r="AE2795">
        <v>32</v>
      </c>
      <c r="AF2795">
        <v>613</v>
      </c>
      <c r="AG2795">
        <v>557</v>
      </c>
      <c r="AH2795">
        <v>3.43</v>
      </c>
      <c r="AI2795">
        <v>1</v>
      </c>
      <c r="AJ2795">
        <v>14</v>
      </c>
      <c r="AK2795">
        <v>50</v>
      </c>
      <c r="AL2795">
        <v>4388</v>
      </c>
      <c r="AM2795">
        <v>1341</v>
      </c>
      <c r="AN2795">
        <v>152</v>
      </c>
      <c r="AO2795">
        <v>383</v>
      </c>
      <c r="AP2795">
        <v>1337</v>
      </c>
      <c r="AQ2795">
        <v>88</v>
      </c>
      <c r="AR2795">
        <v>131</v>
      </c>
      <c r="AS2795">
        <v>0.98599999999999999</v>
      </c>
      <c r="AT2795" t="s">
        <v>534</v>
      </c>
      <c r="AU2795" t="s">
        <v>639</v>
      </c>
      <c r="AV2795">
        <v>2569753</v>
      </c>
      <c r="AW2795">
        <v>94</v>
      </c>
      <c r="AX2795">
        <v>92</v>
      </c>
      <c r="AY2795" t="s">
        <v>533</v>
      </c>
      <c r="AZ2795" t="s">
        <v>532</v>
      </c>
      <c r="BA2795" t="s">
        <v>532</v>
      </c>
    </row>
    <row r="2796" spans="1:53" x14ac:dyDescent="0.55000000000000004">
      <c r="A2796">
        <v>2015</v>
      </c>
      <c r="B2796" s="5" t="b">
        <f>Teams[[#This Row],[yearID]]&gt;=1973</f>
        <v>1</v>
      </c>
      <c r="C2796" s="5" t="b">
        <f>Teams[[#This Row],[yearID]]&gt;=1903</f>
        <v>1</v>
      </c>
      <c r="D2796" t="s">
        <v>410</v>
      </c>
      <c r="E2796" t="s">
        <v>423</v>
      </c>
      <c r="F2796" t="s">
        <v>423</v>
      </c>
      <c r="G2796" s="5" t="str">
        <f>VLOOKUP(Teams[[#This Row],[franchID]],TeamsFranchises!$A$2:$D$121,2,FALSE)</f>
        <v>Oakland Athletics</v>
      </c>
      <c r="H2796" t="s">
        <v>8</v>
      </c>
      <c r="I2796">
        <v>5</v>
      </c>
      <c r="J2796">
        <v>162</v>
      </c>
      <c r="K2796">
        <v>81</v>
      </c>
      <c r="L2796">
        <v>68</v>
      </c>
      <c r="M2796">
        <v>94</v>
      </c>
      <c r="N2796" t="s">
        <v>51</v>
      </c>
      <c r="O2796" t="s">
        <v>51</v>
      </c>
      <c r="P2796" t="s">
        <v>51</v>
      </c>
      <c r="Q2796" s="5">
        <f>IF(Teams[[#This Row],[LgWin]]="Y", 1,
IF(Teams[[#This Row],[LgWin]] = "N", 0, " "))</f>
        <v>0</v>
      </c>
      <c r="R2796" t="s">
        <v>51</v>
      </c>
      <c r="S2796" s="5">
        <f>IF(Teams[[#This Row],[WSWin]]="Y", 1,
IF(Teams[[#This Row],[WSWin]] = "N", 0, " "))</f>
        <v>0</v>
      </c>
      <c r="T2796">
        <v>694</v>
      </c>
      <c r="U2796">
        <v>5600</v>
      </c>
      <c r="V2796">
        <v>1405</v>
      </c>
      <c r="W2796">
        <v>277</v>
      </c>
      <c r="X2796">
        <v>46</v>
      </c>
      <c r="Y2796">
        <v>146</v>
      </c>
      <c r="Z2796">
        <v>475</v>
      </c>
      <c r="AA2796">
        <v>1119</v>
      </c>
      <c r="AB2796">
        <v>78</v>
      </c>
      <c r="AC2796">
        <v>29</v>
      </c>
      <c r="AD2796">
        <v>40</v>
      </c>
      <c r="AE2796">
        <v>38</v>
      </c>
      <c r="AF2796">
        <v>729</v>
      </c>
      <c r="AG2796">
        <v>664</v>
      </c>
      <c r="AH2796">
        <v>4.1399999999999997</v>
      </c>
      <c r="AI2796">
        <v>5</v>
      </c>
      <c r="AJ2796">
        <v>15</v>
      </c>
      <c r="AK2796">
        <v>28</v>
      </c>
      <c r="AL2796">
        <v>4334</v>
      </c>
      <c r="AM2796">
        <v>1402</v>
      </c>
      <c r="AN2796">
        <v>172</v>
      </c>
      <c r="AO2796">
        <v>474</v>
      </c>
      <c r="AP2796">
        <v>1179</v>
      </c>
      <c r="AQ2796">
        <v>126</v>
      </c>
      <c r="AR2796">
        <v>154</v>
      </c>
      <c r="AS2796">
        <v>0.97899999999999998</v>
      </c>
      <c r="AT2796" t="s">
        <v>546</v>
      </c>
      <c r="AU2796" t="s">
        <v>648</v>
      </c>
      <c r="AV2796">
        <v>1768175</v>
      </c>
      <c r="AW2796">
        <v>97</v>
      </c>
      <c r="AX2796">
        <v>98</v>
      </c>
      <c r="AY2796" t="s">
        <v>423</v>
      </c>
      <c r="AZ2796" t="s">
        <v>423</v>
      </c>
      <c r="BA2796" t="s">
        <v>423</v>
      </c>
    </row>
    <row r="2797" spans="1:53" x14ac:dyDescent="0.55000000000000004">
      <c r="A2797">
        <v>2015</v>
      </c>
      <c r="B2797" s="5" t="b">
        <f>Teams[[#This Row],[yearID]]&gt;=1973</f>
        <v>1</v>
      </c>
      <c r="C2797" s="5" t="b">
        <f>Teams[[#This Row],[yearID]]&gt;=1903</f>
        <v>1</v>
      </c>
      <c r="D2797" t="s">
        <v>157</v>
      </c>
      <c r="E2797" t="s">
        <v>122</v>
      </c>
      <c r="F2797" t="s">
        <v>122</v>
      </c>
      <c r="G2797" s="5" t="str">
        <f>VLOOKUP(Teams[[#This Row],[franchID]],TeamsFranchises!$A$2:$D$121,2,FALSE)</f>
        <v>Philadelphia Phillies</v>
      </c>
      <c r="H2797" t="s">
        <v>37</v>
      </c>
      <c r="I2797">
        <v>5</v>
      </c>
      <c r="J2797">
        <v>162</v>
      </c>
      <c r="K2797">
        <v>81</v>
      </c>
      <c r="L2797">
        <v>63</v>
      </c>
      <c r="M2797">
        <v>99</v>
      </c>
      <c r="N2797" t="s">
        <v>51</v>
      </c>
      <c r="O2797" t="s">
        <v>51</v>
      </c>
      <c r="P2797" t="s">
        <v>51</v>
      </c>
      <c r="Q2797" s="5">
        <f>IF(Teams[[#This Row],[LgWin]]="Y", 1,
IF(Teams[[#This Row],[LgWin]] = "N", 0, " "))</f>
        <v>0</v>
      </c>
      <c r="R2797" t="s">
        <v>51</v>
      </c>
      <c r="S2797" s="5">
        <f>IF(Teams[[#This Row],[WSWin]]="Y", 1,
IF(Teams[[#This Row],[WSWin]] = "N", 0, " "))</f>
        <v>0</v>
      </c>
      <c r="T2797">
        <v>626</v>
      </c>
      <c r="U2797">
        <v>5529</v>
      </c>
      <c r="V2797">
        <v>1374</v>
      </c>
      <c r="W2797">
        <v>272</v>
      </c>
      <c r="X2797">
        <v>37</v>
      </c>
      <c r="Y2797">
        <v>130</v>
      </c>
      <c r="Z2797">
        <v>387</v>
      </c>
      <c r="AA2797">
        <v>1274</v>
      </c>
      <c r="AB2797">
        <v>88</v>
      </c>
      <c r="AC2797">
        <v>32</v>
      </c>
      <c r="AD2797">
        <v>54</v>
      </c>
      <c r="AE2797">
        <v>29</v>
      </c>
      <c r="AF2797">
        <v>809</v>
      </c>
      <c r="AG2797">
        <v>749</v>
      </c>
      <c r="AH2797">
        <v>4.6900000000000004</v>
      </c>
      <c r="AI2797">
        <v>1</v>
      </c>
      <c r="AJ2797">
        <v>7</v>
      </c>
      <c r="AK2797">
        <v>35</v>
      </c>
      <c r="AL2797">
        <v>4309</v>
      </c>
      <c r="AM2797">
        <v>1592</v>
      </c>
      <c r="AN2797">
        <v>191</v>
      </c>
      <c r="AO2797">
        <v>488</v>
      </c>
      <c r="AP2797">
        <v>1153</v>
      </c>
      <c r="AQ2797">
        <v>117</v>
      </c>
      <c r="AR2797">
        <v>145</v>
      </c>
      <c r="AS2797">
        <v>0.98099999999999998</v>
      </c>
      <c r="AT2797" t="s">
        <v>358</v>
      </c>
      <c r="AU2797" t="s">
        <v>622</v>
      </c>
      <c r="AV2797">
        <v>1831080</v>
      </c>
      <c r="AW2797">
        <v>98</v>
      </c>
      <c r="AX2797">
        <v>98</v>
      </c>
      <c r="AY2797" t="s">
        <v>122</v>
      </c>
      <c r="AZ2797" t="s">
        <v>122</v>
      </c>
      <c r="BA2797" t="s">
        <v>122</v>
      </c>
    </row>
    <row r="2798" spans="1:53" x14ac:dyDescent="0.55000000000000004">
      <c r="A2798">
        <v>2015</v>
      </c>
      <c r="B2798" s="5" t="b">
        <f>Teams[[#This Row],[yearID]]&gt;=1973</f>
        <v>1</v>
      </c>
      <c r="C2798" s="5" t="b">
        <f>Teams[[#This Row],[yearID]]&gt;=1903</f>
        <v>1</v>
      </c>
      <c r="D2798" t="s">
        <v>157</v>
      </c>
      <c r="E2798" t="s">
        <v>229</v>
      </c>
      <c r="F2798" t="s">
        <v>229</v>
      </c>
      <c r="G2798" s="5" t="str">
        <f>VLOOKUP(Teams[[#This Row],[franchID]],TeamsFranchises!$A$2:$D$121,2,FALSE)</f>
        <v>Pittsburgh Pirates</v>
      </c>
      <c r="H2798" t="s">
        <v>591</v>
      </c>
      <c r="I2798">
        <v>2</v>
      </c>
      <c r="J2798">
        <v>162</v>
      </c>
      <c r="K2798">
        <v>81</v>
      </c>
      <c r="L2798">
        <v>98</v>
      </c>
      <c r="M2798">
        <v>64</v>
      </c>
      <c r="N2798" t="s">
        <v>51</v>
      </c>
      <c r="O2798" t="s">
        <v>76</v>
      </c>
      <c r="P2798" t="s">
        <v>51</v>
      </c>
      <c r="Q2798" s="5">
        <f>IF(Teams[[#This Row],[LgWin]]="Y", 1,
IF(Teams[[#This Row],[LgWin]] = "N", 0, " "))</f>
        <v>0</v>
      </c>
      <c r="R2798" t="s">
        <v>51</v>
      </c>
      <c r="S2798" s="5">
        <f>IF(Teams[[#This Row],[WSWin]]="Y", 1,
IF(Teams[[#This Row],[WSWin]] = "N", 0, " "))</f>
        <v>0</v>
      </c>
      <c r="T2798">
        <v>697</v>
      </c>
      <c r="U2798">
        <v>5631</v>
      </c>
      <c r="V2798">
        <v>1462</v>
      </c>
      <c r="W2798">
        <v>292</v>
      </c>
      <c r="X2798">
        <v>27</v>
      </c>
      <c r="Y2798">
        <v>140</v>
      </c>
      <c r="Z2798">
        <v>461</v>
      </c>
      <c r="AA2798">
        <v>1322</v>
      </c>
      <c r="AB2798">
        <v>98</v>
      </c>
      <c r="AC2798">
        <v>45</v>
      </c>
      <c r="AD2798">
        <v>89</v>
      </c>
      <c r="AE2798">
        <v>41</v>
      </c>
      <c r="AF2798">
        <v>596</v>
      </c>
      <c r="AG2798">
        <v>532</v>
      </c>
      <c r="AH2798">
        <v>3.21</v>
      </c>
      <c r="AI2798">
        <v>0</v>
      </c>
      <c r="AJ2798">
        <v>13</v>
      </c>
      <c r="AK2798">
        <v>54</v>
      </c>
      <c r="AL2798">
        <v>4469</v>
      </c>
      <c r="AM2798">
        <v>1392</v>
      </c>
      <c r="AN2798">
        <v>110</v>
      </c>
      <c r="AO2798">
        <v>453</v>
      </c>
      <c r="AP2798">
        <v>1338</v>
      </c>
      <c r="AQ2798">
        <v>122</v>
      </c>
      <c r="AR2798">
        <v>177</v>
      </c>
      <c r="AS2798">
        <v>0.98099999999999998</v>
      </c>
      <c r="AT2798" t="s">
        <v>390</v>
      </c>
      <c r="AU2798" t="s">
        <v>615</v>
      </c>
      <c r="AV2798">
        <v>2498596</v>
      </c>
      <c r="AW2798">
        <v>99</v>
      </c>
      <c r="AX2798">
        <v>97</v>
      </c>
      <c r="AY2798" t="s">
        <v>229</v>
      </c>
      <c r="AZ2798" t="s">
        <v>229</v>
      </c>
      <c r="BA2798" t="s">
        <v>229</v>
      </c>
    </row>
    <row r="2799" spans="1:53" x14ac:dyDescent="0.55000000000000004">
      <c r="A2799">
        <v>2015</v>
      </c>
      <c r="B2799" s="5" t="b">
        <f>Teams[[#This Row],[yearID]]&gt;=1973</f>
        <v>1</v>
      </c>
      <c r="C2799" s="5" t="b">
        <f>Teams[[#This Row],[yearID]]&gt;=1903</f>
        <v>1</v>
      </c>
      <c r="D2799" t="s">
        <v>157</v>
      </c>
      <c r="E2799" t="s">
        <v>554</v>
      </c>
      <c r="F2799" t="s">
        <v>555</v>
      </c>
      <c r="G2799" s="5" t="str">
        <f>VLOOKUP(Teams[[#This Row],[franchID]],TeamsFranchises!$A$2:$D$121,2,FALSE)</f>
        <v>San Diego Padres</v>
      </c>
      <c r="H2799" t="s">
        <v>8</v>
      </c>
      <c r="I2799">
        <v>4</v>
      </c>
      <c r="J2799">
        <v>162</v>
      </c>
      <c r="K2799">
        <v>81</v>
      </c>
      <c r="L2799">
        <v>74</v>
      </c>
      <c r="M2799">
        <v>88</v>
      </c>
      <c r="N2799" t="s">
        <v>51</v>
      </c>
      <c r="O2799" t="s">
        <v>51</v>
      </c>
      <c r="P2799" t="s">
        <v>51</v>
      </c>
      <c r="Q2799" s="5">
        <f>IF(Teams[[#This Row],[LgWin]]="Y", 1,
IF(Teams[[#This Row],[LgWin]] = "N", 0, " "))</f>
        <v>0</v>
      </c>
      <c r="R2799" t="s">
        <v>51</v>
      </c>
      <c r="S2799" s="5">
        <f>IF(Teams[[#This Row],[WSWin]]="Y", 1,
IF(Teams[[#This Row],[WSWin]] = "N", 0, " "))</f>
        <v>0</v>
      </c>
      <c r="T2799">
        <v>650</v>
      </c>
      <c r="U2799">
        <v>5457</v>
      </c>
      <c r="V2799">
        <v>1324</v>
      </c>
      <c r="W2799">
        <v>260</v>
      </c>
      <c r="X2799">
        <v>36</v>
      </c>
      <c r="Y2799">
        <v>148</v>
      </c>
      <c r="Z2799">
        <v>426</v>
      </c>
      <c r="AA2799">
        <v>1327</v>
      </c>
      <c r="AB2799">
        <v>82</v>
      </c>
      <c r="AC2799">
        <v>29</v>
      </c>
      <c r="AD2799">
        <v>40</v>
      </c>
      <c r="AE2799">
        <v>42</v>
      </c>
      <c r="AF2799">
        <v>731</v>
      </c>
      <c r="AG2799">
        <v>655</v>
      </c>
      <c r="AH2799">
        <v>4.09</v>
      </c>
      <c r="AI2799">
        <v>1</v>
      </c>
      <c r="AJ2799">
        <v>6</v>
      </c>
      <c r="AK2799">
        <v>41</v>
      </c>
      <c r="AL2799">
        <v>4321</v>
      </c>
      <c r="AM2799">
        <v>1371</v>
      </c>
      <c r="AN2799">
        <v>171</v>
      </c>
      <c r="AO2799">
        <v>516</v>
      </c>
      <c r="AP2799">
        <v>1393</v>
      </c>
      <c r="AQ2799">
        <v>92</v>
      </c>
      <c r="AR2799">
        <v>138</v>
      </c>
      <c r="AS2799">
        <v>0.98499999999999999</v>
      </c>
      <c r="AT2799" t="s">
        <v>556</v>
      </c>
      <c r="AU2799" t="s">
        <v>623</v>
      </c>
      <c r="AV2799">
        <v>2459742</v>
      </c>
      <c r="AW2799">
        <v>98</v>
      </c>
      <c r="AX2799">
        <v>97</v>
      </c>
      <c r="AY2799" t="s">
        <v>555</v>
      </c>
      <c r="AZ2799" t="s">
        <v>554</v>
      </c>
      <c r="BA2799" t="s">
        <v>554</v>
      </c>
    </row>
    <row r="2800" spans="1:53" x14ac:dyDescent="0.55000000000000004">
      <c r="A2800">
        <v>2015</v>
      </c>
      <c r="B2800" s="5" t="b">
        <f>Teams[[#This Row],[yearID]]&gt;=1973</f>
        <v>1</v>
      </c>
      <c r="C2800" s="5" t="b">
        <f>Teams[[#This Row],[yearID]]&gt;=1903</f>
        <v>1</v>
      </c>
      <c r="D2800" t="s">
        <v>410</v>
      </c>
      <c r="E2800" t="s">
        <v>573</v>
      </c>
      <c r="F2800" t="s">
        <v>573</v>
      </c>
      <c r="G2800" s="5" t="str">
        <f>VLOOKUP(Teams[[#This Row],[franchID]],TeamsFranchises!$A$2:$D$121,2,FALSE)</f>
        <v>Seattle Mariners</v>
      </c>
      <c r="H2800" t="s">
        <v>8</v>
      </c>
      <c r="I2800">
        <v>4</v>
      </c>
      <c r="J2800">
        <v>162</v>
      </c>
      <c r="K2800">
        <v>81</v>
      </c>
      <c r="L2800">
        <v>76</v>
      </c>
      <c r="M2800">
        <v>86</v>
      </c>
      <c r="N2800" t="s">
        <v>51</v>
      </c>
      <c r="O2800" t="s">
        <v>51</v>
      </c>
      <c r="P2800" t="s">
        <v>51</v>
      </c>
      <c r="Q2800" s="5">
        <f>IF(Teams[[#This Row],[LgWin]]="Y", 1,
IF(Teams[[#This Row],[LgWin]] = "N", 0, " "))</f>
        <v>0</v>
      </c>
      <c r="R2800" t="s">
        <v>51</v>
      </c>
      <c r="S2800" s="5">
        <f>IF(Teams[[#This Row],[WSWin]]="Y", 1,
IF(Teams[[#This Row],[WSWin]] = "N", 0, " "))</f>
        <v>0</v>
      </c>
      <c r="T2800">
        <v>656</v>
      </c>
      <c r="U2800">
        <v>5544</v>
      </c>
      <c r="V2800">
        <v>1379</v>
      </c>
      <c r="W2800">
        <v>262</v>
      </c>
      <c r="X2800">
        <v>22</v>
      </c>
      <c r="Y2800">
        <v>198</v>
      </c>
      <c r="Z2800">
        <v>478</v>
      </c>
      <c r="AA2800">
        <v>1336</v>
      </c>
      <c r="AB2800">
        <v>69</v>
      </c>
      <c r="AC2800">
        <v>45</v>
      </c>
      <c r="AD2800">
        <v>36</v>
      </c>
      <c r="AE2800">
        <v>35</v>
      </c>
      <c r="AF2800">
        <v>726</v>
      </c>
      <c r="AG2800">
        <v>677</v>
      </c>
      <c r="AH2800">
        <v>4.16</v>
      </c>
      <c r="AI2800">
        <v>6</v>
      </c>
      <c r="AJ2800">
        <v>12</v>
      </c>
      <c r="AK2800">
        <v>45</v>
      </c>
      <c r="AL2800">
        <v>4389</v>
      </c>
      <c r="AM2800">
        <v>1430</v>
      </c>
      <c r="AN2800">
        <v>181</v>
      </c>
      <c r="AO2800">
        <v>491</v>
      </c>
      <c r="AP2800">
        <v>1283</v>
      </c>
      <c r="AQ2800">
        <v>94</v>
      </c>
      <c r="AR2800">
        <v>155</v>
      </c>
      <c r="AS2800">
        <v>0.98499999999999999</v>
      </c>
      <c r="AT2800" t="s">
        <v>574</v>
      </c>
      <c r="AU2800" t="s">
        <v>612</v>
      </c>
      <c r="AV2800">
        <v>2193581</v>
      </c>
      <c r="AW2800">
        <v>92</v>
      </c>
      <c r="AX2800">
        <v>94</v>
      </c>
      <c r="AY2800" t="s">
        <v>573</v>
      </c>
      <c r="AZ2800" t="s">
        <v>573</v>
      </c>
      <c r="BA2800" t="s">
        <v>573</v>
      </c>
    </row>
    <row r="2801" spans="1:53" x14ac:dyDescent="0.55000000000000004">
      <c r="A2801">
        <v>2015</v>
      </c>
      <c r="B2801" s="5" t="b">
        <f>Teams[[#This Row],[yearID]]&gt;=1973</f>
        <v>1</v>
      </c>
      <c r="C2801" s="5" t="b">
        <f>Teams[[#This Row],[yearID]]&gt;=1903</f>
        <v>1</v>
      </c>
      <c r="D2801" t="s">
        <v>157</v>
      </c>
      <c r="E2801" t="s">
        <v>514</v>
      </c>
      <c r="F2801" t="s">
        <v>243</v>
      </c>
      <c r="G2801" s="5" t="str">
        <f>VLOOKUP(Teams[[#This Row],[franchID]],TeamsFranchises!$A$2:$D$121,2,FALSE)</f>
        <v>San Francisco Giants</v>
      </c>
      <c r="H2801" t="s">
        <v>8</v>
      </c>
      <c r="I2801">
        <v>2</v>
      </c>
      <c r="J2801">
        <v>162</v>
      </c>
      <c r="K2801">
        <v>81</v>
      </c>
      <c r="L2801">
        <v>84</v>
      </c>
      <c r="M2801">
        <v>78</v>
      </c>
      <c r="N2801" t="s">
        <v>51</v>
      </c>
      <c r="O2801" t="s">
        <v>51</v>
      </c>
      <c r="P2801" t="s">
        <v>51</v>
      </c>
      <c r="Q2801" s="5">
        <f>IF(Teams[[#This Row],[LgWin]]="Y", 1,
IF(Teams[[#This Row],[LgWin]] = "N", 0, " "))</f>
        <v>0</v>
      </c>
      <c r="R2801" t="s">
        <v>51</v>
      </c>
      <c r="S2801" s="5">
        <f>IF(Teams[[#This Row],[WSWin]]="Y", 1,
IF(Teams[[#This Row],[WSWin]] = "N", 0, " "))</f>
        <v>0</v>
      </c>
      <c r="T2801">
        <v>696</v>
      </c>
      <c r="U2801">
        <v>5565</v>
      </c>
      <c r="V2801">
        <v>1486</v>
      </c>
      <c r="W2801">
        <v>288</v>
      </c>
      <c r="X2801">
        <v>39</v>
      </c>
      <c r="Y2801">
        <v>136</v>
      </c>
      <c r="Z2801">
        <v>457</v>
      </c>
      <c r="AA2801">
        <v>1159</v>
      </c>
      <c r="AB2801">
        <v>93</v>
      </c>
      <c r="AC2801">
        <v>36</v>
      </c>
      <c r="AD2801">
        <v>49</v>
      </c>
      <c r="AE2801">
        <v>37</v>
      </c>
      <c r="AF2801">
        <v>627</v>
      </c>
      <c r="AG2801">
        <v>597</v>
      </c>
      <c r="AH2801">
        <v>3.72</v>
      </c>
      <c r="AI2801">
        <v>7</v>
      </c>
      <c r="AJ2801">
        <v>18</v>
      </c>
      <c r="AK2801">
        <v>41</v>
      </c>
      <c r="AL2801">
        <v>4333</v>
      </c>
      <c r="AM2801">
        <v>1344</v>
      </c>
      <c r="AN2801">
        <v>155</v>
      </c>
      <c r="AO2801">
        <v>431</v>
      </c>
      <c r="AP2801">
        <v>1165</v>
      </c>
      <c r="AQ2801">
        <v>78</v>
      </c>
      <c r="AR2801">
        <v>145</v>
      </c>
      <c r="AS2801">
        <v>0.98699999999999999</v>
      </c>
      <c r="AT2801" t="s">
        <v>515</v>
      </c>
      <c r="AU2801" t="s">
        <v>632</v>
      </c>
      <c r="AV2801">
        <v>3375882</v>
      </c>
      <c r="AW2801">
        <v>99</v>
      </c>
      <c r="AX2801">
        <v>97</v>
      </c>
      <c r="AY2801" t="s">
        <v>243</v>
      </c>
      <c r="AZ2801" t="s">
        <v>514</v>
      </c>
      <c r="BA2801" t="s">
        <v>514</v>
      </c>
    </row>
    <row r="2802" spans="1:53" x14ac:dyDescent="0.55000000000000004">
      <c r="A2802">
        <v>2015</v>
      </c>
      <c r="B2802" s="5" t="b">
        <f>Teams[[#This Row],[yearID]]&gt;=1973</f>
        <v>1</v>
      </c>
      <c r="C2802" s="5" t="b">
        <f>Teams[[#This Row],[yearID]]&gt;=1903</f>
        <v>1</v>
      </c>
      <c r="D2802" t="s">
        <v>157</v>
      </c>
      <c r="E2802" t="s">
        <v>396</v>
      </c>
      <c r="F2802" t="s">
        <v>154</v>
      </c>
      <c r="G2802" s="5" t="str">
        <f>VLOOKUP(Teams[[#This Row],[franchID]],TeamsFranchises!$A$2:$D$121,2,FALSE)</f>
        <v>St. Louis Cardinals</v>
      </c>
      <c r="H2802" t="s">
        <v>591</v>
      </c>
      <c r="I2802">
        <v>1</v>
      </c>
      <c r="J2802">
        <v>162</v>
      </c>
      <c r="K2802">
        <v>81</v>
      </c>
      <c r="L2802">
        <v>100</v>
      </c>
      <c r="M2802">
        <v>62</v>
      </c>
      <c r="N2802" t="s">
        <v>76</v>
      </c>
      <c r="O2802" t="s">
        <v>51</v>
      </c>
      <c r="P2802" t="s">
        <v>51</v>
      </c>
      <c r="Q2802" s="5">
        <f>IF(Teams[[#This Row],[LgWin]]="Y", 1,
IF(Teams[[#This Row],[LgWin]] = "N", 0, " "))</f>
        <v>0</v>
      </c>
      <c r="R2802" t="s">
        <v>51</v>
      </c>
      <c r="S2802" s="5">
        <f>IF(Teams[[#This Row],[WSWin]]="Y", 1,
IF(Teams[[#This Row],[WSWin]] = "N", 0, " "))</f>
        <v>0</v>
      </c>
      <c r="T2802">
        <v>647</v>
      </c>
      <c r="U2802">
        <v>5484</v>
      </c>
      <c r="V2802">
        <v>1386</v>
      </c>
      <c r="W2802">
        <v>288</v>
      </c>
      <c r="X2802">
        <v>39</v>
      </c>
      <c r="Y2802">
        <v>137</v>
      </c>
      <c r="Z2802">
        <v>506</v>
      </c>
      <c r="AA2802">
        <v>1267</v>
      </c>
      <c r="AB2802">
        <v>69</v>
      </c>
      <c r="AC2802">
        <v>38</v>
      </c>
      <c r="AD2802">
        <v>66</v>
      </c>
      <c r="AE2802">
        <v>42</v>
      </c>
      <c r="AF2802">
        <v>525</v>
      </c>
      <c r="AG2802">
        <v>478</v>
      </c>
      <c r="AH2802">
        <v>2.94</v>
      </c>
      <c r="AI2802">
        <v>1</v>
      </c>
      <c r="AJ2802">
        <v>15</v>
      </c>
      <c r="AK2802">
        <v>62</v>
      </c>
      <c r="AL2802">
        <v>4394</v>
      </c>
      <c r="AM2802">
        <v>1359</v>
      </c>
      <c r="AN2802">
        <v>123</v>
      </c>
      <c r="AO2802">
        <v>477</v>
      </c>
      <c r="AP2802">
        <v>1329</v>
      </c>
      <c r="AQ2802">
        <v>96</v>
      </c>
      <c r="AR2802">
        <v>159</v>
      </c>
      <c r="AS2802">
        <v>0.98399999999999999</v>
      </c>
      <c r="AT2802" t="s">
        <v>409</v>
      </c>
      <c r="AU2802" t="s">
        <v>633</v>
      </c>
      <c r="AV2802">
        <v>3520889</v>
      </c>
      <c r="AW2802">
        <v>102</v>
      </c>
      <c r="AX2802">
        <v>101</v>
      </c>
      <c r="AY2802" t="s">
        <v>154</v>
      </c>
      <c r="AZ2802" t="s">
        <v>396</v>
      </c>
      <c r="BA2802" t="s">
        <v>396</v>
      </c>
    </row>
    <row r="2803" spans="1:53" x14ac:dyDescent="0.55000000000000004">
      <c r="A2803">
        <v>2015</v>
      </c>
      <c r="B2803" s="5" t="b">
        <f>Teams[[#This Row],[yearID]]&gt;=1973</f>
        <v>1</v>
      </c>
      <c r="C2803" s="5" t="b">
        <f>Teams[[#This Row],[yearID]]&gt;=1903</f>
        <v>1</v>
      </c>
      <c r="D2803" t="s">
        <v>410</v>
      </c>
      <c r="E2803" t="s">
        <v>604</v>
      </c>
      <c r="F2803" t="s">
        <v>605</v>
      </c>
      <c r="G2803" s="5" t="str">
        <f>VLOOKUP(Teams[[#This Row],[franchID]],TeamsFranchises!$A$2:$D$121,2,FALSE)</f>
        <v>Tampa Bay Rays</v>
      </c>
      <c r="H2803" t="s">
        <v>37</v>
      </c>
      <c r="I2803">
        <v>4</v>
      </c>
      <c r="J2803">
        <v>162</v>
      </c>
      <c r="K2803">
        <v>84</v>
      </c>
      <c r="L2803">
        <v>80</v>
      </c>
      <c r="M2803">
        <v>82</v>
      </c>
      <c r="N2803" t="s">
        <v>51</v>
      </c>
      <c r="O2803" t="s">
        <v>51</v>
      </c>
      <c r="P2803" t="s">
        <v>51</v>
      </c>
      <c r="Q2803" s="5">
        <f>IF(Teams[[#This Row],[LgWin]]="Y", 1,
IF(Teams[[#This Row],[LgWin]] = "N", 0, " "))</f>
        <v>0</v>
      </c>
      <c r="R2803" t="s">
        <v>51</v>
      </c>
      <c r="S2803" s="5">
        <f>IF(Teams[[#This Row],[WSWin]]="Y", 1,
IF(Teams[[#This Row],[WSWin]] = "N", 0, " "))</f>
        <v>0</v>
      </c>
      <c r="T2803">
        <v>644</v>
      </c>
      <c r="U2803">
        <v>5485</v>
      </c>
      <c r="V2803">
        <v>1383</v>
      </c>
      <c r="W2803">
        <v>278</v>
      </c>
      <c r="X2803">
        <v>32</v>
      </c>
      <c r="Y2803">
        <v>167</v>
      </c>
      <c r="Z2803">
        <v>436</v>
      </c>
      <c r="AA2803">
        <v>1310</v>
      </c>
      <c r="AB2803">
        <v>87</v>
      </c>
      <c r="AC2803">
        <v>45</v>
      </c>
      <c r="AD2803">
        <v>84</v>
      </c>
      <c r="AE2803">
        <v>47</v>
      </c>
      <c r="AF2803">
        <v>642</v>
      </c>
      <c r="AG2803">
        <v>604</v>
      </c>
      <c r="AH2803">
        <v>3.74</v>
      </c>
      <c r="AI2803">
        <v>1</v>
      </c>
      <c r="AJ2803">
        <v>12</v>
      </c>
      <c r="AK2803">
        <v>60</v>
      </c>
      <c r="AL2803">
        <v>4360</v>
      </c>
      <c r="AM2803">
        <v>1314</v>
      </c>
      <c r="AN2803">
        <v>175</v>
      </c>
      <c r="AO2803">
        <v>477</v>
      </c>
      <c r="AP2803">
        <v>1355</v>
      </c>
      <c r="AQ2803">
        <v>95</v>
      </c>
      <c r="AR2803">
        <v>118</v>
      </c>
      <c r="AS2803">
        <v>0.98399999999999999</v>
      </c>
      <c r="AT2803" t="s">
        <v>635</v>
      </c>
      <c r="AU2803" t="s">
        <v>607</v>
      </c>
      <c r="AV2803">
        <v>1287054</v>
      </c>
      <c r="AW2803">
        <v>100</v>
      </c>
      <c r="AX2803">
        <v>102</v>
      </c>
      <c r="AY2803" t="s">
        <v>636</v>
      </c>
      <c r="AZ2803" t="s">
        <v>604</v>
      </c>
      <c r="BA2803" t="s">
        <v>604</v>
      </c>
    </row>
    <row r="2804" spans="1:53" x14ac:dyDescent="0.55000000000000004">
      <c r="A2804">
        <v>2015</v>
      </c>
      <c r="B2804" s="5" t="b">
        <f>Teams[[#This Row],[yearID]]&gt;=1973</f>
        <v>1</v>
      </c>
      <c r="C2804" s="5" t="b">
        <f>Teams[[#This Row],[yearID]]&gt;=1903</f>
        <v>1</v>
      </c>
      <c r="D2804" t="s">
        <v>410</v>
      </c>
      <c r="E2804" t="s">
        <v>526</v>
      </c>
      <c r="F2804" t="s">
        <v>526</v>
      </c>
      <c r="G2804" s="5" t="str">
        <f>VLOOKUP(Teams[[#This Row],[franchID]],TeamsFranchises!$A$2:$D$121,2,FALSE)</f>
        <v>Texas Rangers</v>
      </c>
      <c r="H2804" t="s">
        <v>8</v>
      </c>
      <c r="I2804">
        <v>1</v>
      </c>
      <c r="J2804">
        <v>162</v>
      </c>
      <c r="K2804">
        <v>81</v>
      </c>
      <c r="L2804">
        <v>88</v>
      </c>
      <c r="M2804">
        <v>74</v>
      </c>
      <c r="N2804" t="s">
        <v>76</v>
      </c>
      <c r="O2804" t="s">
        <v>51</v>
      </c>
      <c r="P2804" t="s">
        <v>51</v>
      </c>
      <c r="Q2804" s="5">
        <f>IF(Teams[[#This Row],[LgWin]]="Y", 1,
IF(Teams[[#This Row],[LgWin]] = "N", 0, " "))</f>
        <v>0</v>
      </c>
      <c r="R2804" t="s">
        <v>51</v>
      </c>
      <c r="S2804" s="5">
        <f>IF(Teams[[#This Row],[WSWin]]="Y", 1,
IF(Teams[[#This Row],[WSWin]] = "N", 0, " "))</f>
        <v>0</v>
      </c>
      <c r="T2804">
        <v>751</v>
      </c>
      <c r="U2804">
        <v>5511</v>
      </c>
      <c r="V2804">
        <v>1419</v>
      </c>
      <c r="W2804">
        <v>279</v>
      </c>
      <c r="X2804">
        <v>32</v>
      </c>
      <c r="Y2804">
        <v>172</v>
      </c>
      <c r="Z2804">
        <v>503</v>
      </c>
      <c r="AA2804">
        <v>1233</v>
      </c>
      <c r="AB2804">
        <v>101</v>
      </c>
      <c r="AC2804">
        <v>39</v>
      </c>
      <c r="AD2804">
        <v>76</v>
      </c>
      <c r="AE2804">
        <v>54</v>
      </c>
      <c r="AF2804">
        <v>733</v>
      </c>
      <c r="AG2804">
        <v>680</v>
      </c>
      <c r="AH2804">
        <v>4.24</v>
      </c>
      <c r="AI2804">
        <v>5</v>
      </c>
      <c r="AJ2804">
        <v>9</v>
      </c>
      <c r="AK2804">
        <v>45</v>
      </c>
      <c r="AL2804">
        <v>4328</v>
      </c>
      <c r="AM2804">
        <v>1459</v>
      </c>
      <c r="AN2804">
        <v>171</v>
      </c>
      <c r="AO2804">
        <v>508</v>
      </c>
      <c r="AP2804">
        <v>1095</v>
      </c>
      <c r="AQ2804">
        <v>119</v>
      </c>
      <c r="AR2804">
        <v>169</v>
      </c>
      <c r="AS2804">
        <v>0.98099999999999998</v>
      </c>
      <c r="AT2804" t="s">
        <v>568</v>
      </c>
      <c r="AU2804" t="s">
        <v>634</v>
      </c>
      <c r="AV2804">
        <v>2491875</v>
      </c>
      <c r="AW2804">
        <v>102</v>
      </c>
      <c r="AX2804">
        <v>105</v>
      </c>
      <c r="AY2804" t="s">
        <v>526</v>
      </c>
      <c r="AZ2804" t="s">
        <v>526</v>
      </c>
      <c r="BA2804" t="s">
        <v>526</v>
      </c>
    </row>
    <row r="2805" spans="1:53" x14ac:dyDescent="0.55000000000000004">
      <c r="A2805">
        <v>2015</v>
      </c>
      <c r="B2805" s="5" t="b">
        <f>Teams[[#This Row],[yearID]]&gt;=1973</f>
        <v>1</v>
      </c>
      <c r="C2805" s="5" t="b">
        <f>Teams[[#This Row],[yearID]]&gt;=1903</f>
        <v>1</v>
      </c>
      <c r="D2805" t="s">
        <v>410</v>
      </c>
      <c r="E2805" t="s">
        <v>576</v>
      </c>
      <c r="F2805" t="s">
        <v>576</v>
      </c>
      <c r="G2805" s="5" t="str">
        <f>VLOOKUP(Teams[[#This Row],[franchID]],TeamsFranchises!$A$2:$D$121,2,FALSE)</f>
        <v>Toronto Blue Jays</v>
      </c>
      <c r="H2805" t="s">
        <v>37</v>
      </c>
      <c r="I2805">
        <v>1</v>
      </c>
      <c r="J2805">
        <v>162</v>
      </c>
      <c r="K2805">
        <v>81</v>
      </c>
      <c r="L2805">
        <v>93</v>
      </c>
      <c r="M2805">
        <v>69</v>
      </c>
      <c r="N2805" t="s">
        <v>76</v>
      </c>
      <c r="O2805" t="s">
        <v>51</v>
      </c>
      <c r="P2805" t="s">
        <v>51</v>
      </c>
      <c r="Q2805" s="5">
        <f>IF(Teams[[#This Row],[LgWin]]="Y", 1,
IF(Teams[[#This Row],[LgWin]] = "N", 0, " "))</f>
        <v>0</v>
      </c>
      <c r="R2805" t="s">
        <v>51</v>
      </c>
      <c r="S2805" s="5">
        <f>IF(Teams[[#This Row],[WSWin]]="Y", 1,
IF(Teams[[#This Row],[WSWin]] = "N", 0, " "))</f>
        <v>0</v>
      </c>
      <c r="T2805">
        <v>891</v>
      </c>
      <c r="U2805">
        <v>5509</v>
      </c>
      <c r="V2805">
        <v>1480</v>
      </c>
      <c r="W2805">
        <v>308</v>
      </c>
      <c r="X2805">
        <v>17</v>
      </c>
      <c r="Y2805">
        <v>232</v>
      </c>
      <c r="Z2805">
        <v>570</v>
      </c>
      <c r="AA2805">
        <v>1151</v>
      </c>
      <c r="AB2805">
        <v>88</v>
      </c>
      <c r="AC2805">
        <v>23</v>
      </c>
      <c r="AD2805">
        <v>54</v>
      </c>
      <c r="AE2805">
        <v>62</v>
      </c>
      <c r="AF2805">
        <v>670</v>
      </c>
      <c r="AG2805">
        <v>609</v>
      </c>
      <c r="AH2805">
        <v>3.8</v>
      </c>
      <c r="AI2805">
        <v>7</v>
      </c>
      <c r="AJ2805">
        <v>10</v>
      </c>
      <c r="AK2805">
        <v>34</v>
      </c>
      <c r="AL2805">
        <v>4323</v>
      </c>
      <c r="AM2805">
        <v>1353</v>
      </c>
      <c r="AN2805">
        <v>173</v>
      </c>
      <c r="AO2805">
        <v>397</v>
      </c>
      <c r="AP2805">
        <v>1117</v>
      </c>
      <c r="AQ2805">
        <v>88</v>
      </c>
      <c r="AR2805">
        <v>145</v>
      </c>
      <c r="AS2805">
        <v>0.98499999999999999</v>
      </c>
      <c r="AT2805" t="s">
        <v>577</v>
      </c>
      <c r="AU2805" t="s">
        <v>630</v>
      </c>
      <c r="AV2805">
        <v>2794891</v>
      </c>
      <c r="AW2805">
        <v>99</v>
      </c>
      <c r="AX2805">
        <v>98</v>
      </c>
      <c r="AY2805" t="s">
        <v>576</v>
      </c>
      <c r="AZ2805" t="s">
        <v>576</v>
      </c>
      <c r="BA2805" t="s">
        <v>576</v>
      </c>
    </row>
    <row r="2806" spans="1:53" x14ac:dyDescent="0.55000000000000004">
      <c r="A2806">
        <v>2015</v>
      </c>
      <c r="B2806" s="5" t="b">
        <f>Teams[[#This Row],[yearID]]&gt;=1973</f>
        <v>1</v>
      </c>
      <c r="C2806" s="5" t="b">
        <f>Teams[[#This Row],[yearID]]&gt;=1903</f>
        <v>1</v>
      </c>
      <c r="D2806" t="s">
        <v>157</v>
      </c>
      <c r="E2806" t="s">
        <v>126</v>
      </c>
      <c r="F2806" t="s">
        <v>398</v>
      </c>
      <c r="G2806" s="5" t="str">
        <f>VLOOKUP(Teams[[#This Row],[franchID]],TeamsFranchises!$A$2:$D$121,2,FALSE)</f>
        <v>Washington Nationals</v>
      </c>
      <c r="H2806" t="s">
        <v>37</v>
      </c>
      <c r="I2806">
        <v>2</v>
      </c>
      <c r="J2806">
        <v>162</v>
      </c>
      <c r="K2806">
        <v>81</v>
      </c>
      <c r="L2806">
        <v>83</v>
      </c>
      <c r="M2806">
        <v>79</v>
      </c>
      <c r="N2806" t="s">
        <v>51</v>
      </c>
      <c r="O2806" t="s">
        <v>51</v>
      </c>
      <c r="P2806" t="s">
        <v>51</v>
      </c>
      <c r="Q2806" s="5">
        <f>IF(Teams[[#This Row],[LgWin]]="Y", 1,
IF(Teams[[#This Row],[LgWin]] = "N", 0, " "))</f>
        <v>0</v>
      </c>
      <c r="R2806" t="s">
        <v>51</v>
      </c>
      <c r="S2806" s="5">
        <f>IF(Teams[[#This Row],[WSWin]]="Y", 1,
IF(Teams[[#This Row],[WSWin]] = "N", 0, " "))</f>
        <v>0</v>
      </c>
      <c r="T2806">
        <v>703</v>
      </c>
      <c r="U2806">
        <v>5428</v>
      </c>
      <c r="V2806">
        <v>1363</v>
      </c>
      <c r="W2806">
        <v>265</v>
      </c>
      <c r="X2806">
        <v>13</v>
      </c>
      <c r="Y2806">
        <v>177</v>
      </c>
      <c r="Z2806">
        <v>539</v>
      </c>
      <c r="AA2806">
        <v>1344</v>
      </c>
      <c r="AB2806">
        <v>57</v>
      </c>
      <c r="AC2806">
        <v>23</v>
      </c>
      <c r="AD2806">
        <v>44</v>
      </c>
      <c r="AE2806">
        <v>51</v>
      </c>
      <c r="AF2806">
        <v>635</v>
      </c>
      <c r="AG2806">
        <v>577</v>
      </c>
      <c r="AH2806">
        <v>3.62</v>
      </c>
      <c r="AI2806">
        <v>4</v>
      </c>
      <c r="AJ2806">
        <v>13</v>
      </c>
      <c r="AK2806">
        <v>41</v>
      </c>
      <c r="AL2806">
        <v>4304</v>
      </c>
      <c r="AM2806">
        <v>1366</v>
      </c>
      <c r="AN2806">
        <v>145</v>
      </c>
      <c r="AO2806">
        <v>364</v>
      </c>
      <c r="AP2806">
        <v>1342</v>
      </c>
      <c r="AQ2806">
        <v>90</v>
      </c>
      <c r="AR2806">
        <v>125</v>
      </c>
      <c r="AS2806">
        <v>0.98499999999999999</v>
      </c>
      <c r="AT2806" t="s">
        <v>110</v>
      </c>
      <c r="AU2806" t="s">
        <v>637</v>
      </c>
      <c r="AV2806">
        <v>2619843</v>
      </c>
      <c r="AW2806">
        <v>102</v>
      </c>
      <c r="AX2806">
        <v>99</v>
      </c>
      <c r="AY2806" t="s">
        <v>398</v>
      </c>
      <c r="AZ2806" t="s">
        <v>551</v>
      </c>
      <c r="BA2806" t="s">
        <v>126</v>
      </c>
    </row>
    <row r="2807" spans="1:53" x14ac:dyDescent="0.55000000000000004">
      <c r="A2807">
        <v>2016</v>
      </c>
      <c r="B2807" s="5" t="b">
        <f>Teams[[#This Row],[yearID]]&gt;=1973</f>
        <v>1</v>
      </c>
      <c r="C2807" s="5" t="b">
        <f>Teams[[#This Row],[yearID]]&gt;=1903</f>
        <v>1</v>
      </c>
      <c r="D2807" t="s">
        <v>157</v>
      </c>
      <c r="E2807" t="s">
        <v>601</v>
      </c>
      <c r="F2807" t="s">
        <v>601</v>
      </c>
      <c r="G2807" s="5" t="str">
        <f>VLOOKUP(Teams[[#This Row],[franchID]],TeamsFranchises!$A$2:$D$121,2,FALSE)</f>
        <v>Arizona Diamondbacks</v>
      </c>
      <c r="H2807" t="s">
        <v>8</v>
      </c>
      <c r="I2807">
        <v>4</v>
      </c>
      <c r="J2807">
        <v>162</v>
      </c>
      <c r="K2807">
        <v>81</v>
      </c>
      <c r="L2807">
        <v>69</v>
      </c>
      <c r="M2807">
        <v>93</v>
      </c>
      <c r="N2807" t="s">
        <v>51</v>
      </c>
      <c r="O2807" t="s">
        <v>51</v>
      </c>
      <c r="P2807" t="s">
        <v>51</v>
      </c>
      <c r="Q2807" s="5">
        <f>IF(Teams[[#This Row],[LgWin]]="Y", 1,
IF(Teams[[#This Row],[LgWin]] = "N", 0, " "))</f>
        <v>0</v>
      </c>
      <c r="R2807" t="s">
        <v>51</v>
      </c>
      <c r="S2807" s="5">
        <f>IF(Teams[[#This Row],[WSWin]]="Y", 1,
IF(Teams[[#This Row],[WSWin]] = "N", 0, " "))</f>
        <v>0</v>
      </c>
      <c r="T2807">
        <v>752</v>
      </c>
      <c r="U2807">
        <v>5665</v>
      </c>
      <c r="V2807">
        <v>1479</v>
      </c>
      <c r="W2807">
        <v>285</v>
      </c>
      <c r="X2807">
        <v>56</v>
      </c>
      <c r="Y2807">
        <v>190</v>
      </c>
      <c r="Z2807">
        <v>463</v>
      </c>
      <c r="AA2807">
        <v>1427</v>
      </c>
      <c r="AB2807">
        <v>137</v>
      </c>
      <c r="AC2807">
        <v>31</v>
      </c>
      <c r="AD2807">
        <v>50</v>
      </c>
      <c r="AE2807">
        <v>38</v>
      </c>
      <c r="AF2807">
        <v>890</v>
      </c>
      <c r="AG2807">
        <v>821</v>
      </c>
      <c r="AH2807">
        <v>5.09</v>
      </c>
      <c r="AI2807">
        <v>2</v>
      </c>
      <c r="AJ2807">
        <v>7</v>
      </c>
      <c r="AK2807">
        <v>31</v>
      </c>
      <c r="AL2807">
        <v>4354</v>
      </c>
      <c r="AM2807">
        <v>1563</v>
      </c>
      <c r="AN2807">
        <v>202</v>
      </c>
      <c r="AO2807">
        <v>603</v>
      </c>
      <c r="AP2807">
        <v>1318</v>
      </c>
      <c r="AQ2807">
        <v>101</v>
      </c>
      <c r="AR2807">
        <v>143</v>
      </c>
      <c r="AS2807">
        <v>0.98299999999999998</v>
      </c>
      <c r="AT2807" t="s">
        <v>602</v>
      </c>
      <c r="AU2807" t="s">
        <v>631</v>
      </c>
      <c r="AV2807">
        <v>2036216</v>
      </c>
      <c r="AW2807">
        <v>107</v>
      </c>
      <c r="AX2807">
        <v>108</v>
      </c>
      <c r="AY2807" t="s">
        <v>601</v>
      </c>
      <c r="AZ2807" t="s">
        <v>601</v>
      </c>
      <c r="BA2807" t="s">
        <v>601</v>
      </c>
    </row>
    <row r="2808" spans="1:53" x14ac:dyDescent="0.55000000000000004">
      <c r="A2808">
        <v>2016</v>
      </c>
      <c r="B2808" s="5" t="b">
        <f>Teams[[#This Row],[yearID]]&gt;=1973</f>
        <v>1</v>
      </c>
      <c r="C2808" s="5" t="b">
        <f>Teams[[#This Row],[yearID]]&gt;=1903</f>
        <v>1</v>
      </c>
      <c r="D2808" t="s">
        <v>157</v>
      </c>
      <c r="E2808" t="s">
        <v>159</v>
      </c>
      <c r="F2808" t="s">
        <v>159</v>
      </c>
      <c r="G2808" s="5" t="str">
        <f>VLOOKUP(Teams[[#This Row],[franchID]],TeamsFranchises!$A$2:$D$121,2,FALSE)</f>
        <v>Atlanta Braves</v>
      </c>
      <c r="H2808" t="s">
        <v>37</v>
      </c>
      <c r="I2808">
        <v>5</v>
      </c>
      <c r="J2808">
        <v>161</v>
      </c>
      <c r="K2808">
        <v>81</v>
      </c>
      <c r="L2808">
        <v>68</v>
      </c>
      <c r="M2808">
        <v>93</v>
      </c>
      <c r="N2808" t="s">
        <v>51</v>
      </c>
      <c r="O2808" t="s">
        <v>51</v>
      </c>
      <c r="P2808" t="s">
        <v>51</v>
      </c>
      <c r="Q2808" s="5">
        <f>IF(Teams[[#This Row],[LgWin]]="Y", 1,
IF(Teams[[#This Row],[LgWin]] = "N", 0, " "))</f>
        <v>0</v>
      </c>
      <c r="R2808" t="s">
        <v>51</v>
      </c>
      <c r="S2808" s="5">
        <f>IF(Teams[[#This Row],[WSWin]]="Y", 1,
IF(Teams[[#This Row],[WSWin]] = "N", 0, " "))</f>
        <v>0</v>
      </c>
      <c r="T2808">
        <v>649</v>
      </c>
      <c r="U2808">
        <v>5514</v>
      </c>
      <c r="V2808">
        <v>1404</v>
      </c>
      <c r="W2808">
        <v>295</v>
      </c>
      <c r="X2808">
        <v>27</v>
      </c>
      <c r="Y2808">
        <v>122</v>
      </c>
      <c r="Z2808">
        <v>502</v>
      </c>
      <c r="AA2808">
        <v>1240</v>
      </c>
      <c r="AB2808">
        <v>75</v>
      </c>
      <c r="AC2808">
        <v>34</v>
      </c>
      <c r="AD2808">
        <v>59</v>
      </c>
      <c r="AE2808">
        <v>52</v>
      </c>
      <c r="AF2808">
        <v>779</v>
      </c>
      <c r="AG2808">
        <v>725</v>
      </c>
      <c r="AH2808">
        <v>4.51</v>
      </c>
      <c r="AI2808">
        <v>1</v>
      </c>
      <c r="AJ2808">
        <v>9</v>
      </c>
      <c r="AK2808">
        <v>39</v>
      </c>
      <c r="AL2808">
        <v>4343</v>
      </c>
      <c r="AM2808">
        <v>1414</v>
      </c>
      <c r="AN2808">
        <v>177</v>
      </c>
      <c r="AO2808">
        <v>547</v>
      </c>
      <c r="AP2808">
        <v>1227</v>
      </c>
      <c r="AQ2808">
        <v>101</v>
      </c>
      <c r="AR2808">
        <v>134</v>
      </c>
      <c r="AS2808">
        <v>0.98299999999999998</v>
      </c>
      <c r="AT2808" t="s">
        <v>541</v>
      </c>
      <c r="AU2808" t="s">
        <v>597</v>
      </c>
      <c r="AV2808">
        <v>2020914</v>
      </c>
      <c r="AW2808">
        <v>102</v>
      </c>
      <c r="AX2808">
        <v>104</v>
      </c>
      <c r="AY2808" t="s">
        <v>159</v>
      </c>
      <c r="AZ2808" t="s">
        <v>159</v>
      </c>
      <c r="BA2808" t="s">
        <v>159</v>
      </c>
    </row>
    <row r="2809" spans="1:53" x14ac:dyDescent="0.55000000000000004">
      <c r="A2809">
        <v>2016</v>
      </c>
      <c r="B2809" s="5" t="b">
        <f>Teams[[#This Row],[yearID]]&gt;=1973</f>
        <v>1</v>
      </c>
      <c r="C2809" s="5" t="b">
        <f>Teams[[#This Row],[yearID]]&gt;=1903</f>
        <v>1</v>
      </c>
      <c r="D2809" t="s">
        <v>410</v>
      </c>
      <c r="E2809" t="s">
        <v>95</v>
      </c>
      <c r="F2809" t="s">
        <v>95</v>
      </c>
      <c r="G2809" s="5" t="str">
        <f>VLOOKUP(Teams[[#This Row],[franchID]],TeamsFranchises!$A$2:$D$121,2,FALSE)</f>
        <v>Baltimore Orioles</v>
      </c>
      <c r="H2809" t="s">
        <v>37</v>
      </c>
      <c r="I2809">
        <v>2</v>
      </c>
      <c r="J2809">
        <v>162</v>
      </c>
      <c r="K2809">
        <v>81</v>
      </c>
      <c r="L2809">
        <v>89</v>
      </c>
      <c r="M2809">
        <v>73</v>
      </c>
      <c r="N2809" t="s">
        <v>51</v>
      </c>
      <c r="O2809" t="s">
        <v>76</v>
      </c>
      <c r="P2809" t="s">
        <v>51</v>
      </c>
      <c r="Q2809" s="5">
        <f>IF(Teams[[#This Row],[LgWin]]="Y", 1,
IF(Teams[[#This Row],[LgWin]] = "N", 0, " "))</f>
        <v>0</v>
      </c>
      <c r="R2809" t="s">
        <v>51</v>
      </c>
      <c r="S2809" s="5">
        <f>IF(Teams[[#This Row],[WSWin]]="Y", 1,
IF(Teams[[#This Row],[WSWin]] = "N", 0, " "))</f>
        <v>0</v>
      </c>
      <c r="T2809">
        <v>744</v>
      </c>
      <c r="U2809">
        <v>5524</v>
      </c>
      <c r="V2809">
        <v>1413</v>
      </c>
      <c r="W2809">
        <v>265</v>
      </c>
      <c r="X2809">
        <v>6</v>
      </c>
      <c r="Y2809">
        <v>253</v>
      </c>
      <c r="Z2809">
        <v>468</v>
      </c>
      <c r="AA2809">
        <v>1324</v>
      </c>
      <c r="AB2809">
        <v>19</v>
      </c>
      <c r="AC2809">
        <v>13</v>
      </c>
      <c r="AD2809">
        <v>44</v>
      </c>
      <c r="AE2809">
        <v>36</v>
      </c>
      <c r="AF2809">
        <v>715</v>
      </c>
      <c r="AG2809">
        <v>671</v>
      </c>
      <c r="AH2809">
        <v>4.22</v>
      </c>
      <c r="AI2809">
        <v>1</v>
      </c>
      <c r="AJ2809">
        <v>9</v>
      </c>
      <c r="AK2809">
        <v>54</v>
      </c>
      <c r="AL2809">
        <v>4296</v>
      </c>
      <c r="AM2809">
        <v>1408</v>
      </c>
      <c r="AN2809">
        <v>183</v>
      </c>
      <c r="AO2809">
        <v>545</v>
      </c>
      <c r="AP2809">
        <v>1248</v>
      </c>
      <c r="AQ2809">
        <v>80</v>
      </c>
      <c r="AR2809">
        <v>165</v>
      </c>
      <c r="AS2809">
        <v>0.98699999999999999</v>
      </c>
      <c r="AT2809" t="s">
        <v>218</v>
      </c>
      <c r="AU2809" t="s">
        <v>583</v>
      </c>
      <c r="AV2809">
        <v>2172344</v>
      </c>
      <c r="AW2809">
        <v>101</v>
      </c>
      <c r="AX2809">
        <v>101</v>
      </c>
      <c r="AY2809" t="s">
        <v>95</v>
      </c>
      <c r="AZ2809" t="s">
        <v>95</v>
      </c>
      <c r="BA2809" t="s">
        <v>95</v>
      </c>
    </row>
    <row r="2810" spans="1:53" x14ac:dyDescent="0.55000000000000004">
      <c r="A2810">
        <v>2016</v>
      </c>
      <c r="B2810" s="5" t="b">
        <f>Teams[[#This Row],[yearID]]&gt;=1973</f>
        <v>1</v>
      </c>
      <c r="C2810" s="5" t="b">
        <f>Teams[[#This Row],[yearID]]&gt;=1903</f>
        <v>1</v>
      </c>
      <c r="D2810" t="s">
        <v>410</v>
      </c>
      <c r="E2810" t="s">
        <v>54</v>
      </c>
      <c r="F2810" t="s">
        <v>54</v>
      </c>
      <c r="G2810" s="5" t="str">
        <f>VLOOKUP(Teams[[#This Row],[franchID]],TeamsFranchises!$A$2:$D$121,2,FALSE)</f>
        <v>Boston Red Sox</v>
      </c>
      <c r="H2810" t="s">
        <v>37</v>
      </c>
      <c r="I2810">
        <v>1</v>
      </c>
      <c r="J2810">
        <v>162</v>
      </c>
      <c r="K2810">
        <v>81</v>
      </c>
      <c r="L2810">
        <v>93</v>
      </c>
      <c r="M2810">
        <v>69</v>
      </c>
      <c r="N2810" t="s">
        <v>76</v>
      </c>
      <c r="O2810" t="s">
        <v>51</v>
      </c>
      <c r="P2810" t="s">
        <v>51</v>
      </c>
      <c r="Q2810" s="5">
        <f>IF(Teams[[#This Row],[LgWin]]="Y", 1,
IF(Teams[[#This Row],[LgWin]] = "N", 0, " "))</f>
        <v>0</v>
      </c>
      <c r="R2810" t="s">
        <v>51</v>
      </c>
      <c r="S2810" s="5">
        <f>IF(Teams[[#This Row],[WSWin]]="Y", 1,
IF(Teams[[#This Row],[WSWin]] = "N", 0, " "))</f>
        <v>0</v>
      </c>
      <c r="T2810">
        <v>878</v>
      </c>
      <c r="U2810">
        <v>5670</v>
      </c>
      <c r="V2810">
        <v>1598</v>
      </c>
      <c r="W2810">
        <v>343</v>
      </c>
      <c r="X2810">
        <v>25</v>
      </c>
      <c r="Y2810">
        <v>208</v>
      </c>
      <c r="Z2810">
        <v>558</v>
      </c>
      <c r="AA2810">
        <v>1160</v>
      </c>
      <c r="AB2810">
        <v>83</v>
      </c>
      <c r="AC2810">
        <v>24</v>
      </c>
      <c r="AD2810">
        <v>43</v>
      </c>
      <c r="AE2810">
        <v>40</v>
      </c>
      <c r="AF2810">
        <v>694</v>
      </c>
      <c r="AG2810">
        <v>640</v>
      </c>
      <c r="AH2810">
        <v>4</v>
      </c>
      <c r="AI2810">
        <v>9</v>
      </c>
      <c r="AJ2810">
        <v>5</v>
      </c>
      <c r="AK2810">
        <v>43</v>
      </c>
      <c r="AL2810">
        <v>4319</v>
      </c>
      <c r="AM2810">
        <v>1342</v>
      </c>
      <c r="AN2810">
        <v>176</v>
      </c>
      <c r="AO2810">
        <v>490</v>
      </c>
      <c r="AP2810">
        <v>1362</v>
      </c>
      <c r="AQ2810">
        <v>75</v>
      </c>
      <c r="AR2810">
        <v>139</v>
      </c>
      <c r="AS2810">
        <v>0.98699999999999999</v>
      </c>
      <c r="AT2810" t="s">
        <v>441</v>
      </c>
      <c r="AU2810" t="s">
        <v>493</v>
      </c>
      <c r="AV2810">
        <v>2955434</v>
      </c>
      <c r="AW2810">
        <v>108</v>
      </c>
      <c r="AX2810">
        <v>106</v>
      </c>
      <c r="AY2810" t="s">
        <v>54</v>
      </c>
      <c r="AZ2810" t="s">
        <v>54</v>
      </c>
      <c r="BA2810" t="s">
        <v>54</v>
      </c>
    </row>
    <row r="2811" spans="1:53" x14ac:dyDescent="0.55000000000000004">
      <c r="A2811">
        <v>2016</v>
      </c>
      <c r="B2811" s="5" t="b">
        <f>Teams[[#This Row],[yearID]]&gt;=1973</f>
        <v>1</v>
      </c>
      <c r="C2811" s="5" t="b">
        <f>Teams[[#This Row],[yearID]]&gt;=1903</f>
        <v>1</v>
      </c>
      <c r="D2811" t="s">
        <v>410</v>
      </c>
      <c r="E2811" t="s">
        <v>415</v>
      </c>
      <c r="F2811" t="s">
        <v>416</v>
      </c>
      <c r="G2811" s="5" t="str">
        <f>VLOOKUP(Teams[[#This Row],[franchID]],TeamsFranchises!$A$2:$D$121,2,FALSE)</f>
        <v>Chicago White Sox</v>
      </c>
      <c r="H2811" t="s">
        <v>591</v>
      </c>
      <c r="I2811">
        <v>4</v>
      </c>
      <c r="J2811">
        <v>162</v>
      </c>
      <c r="K2811">
        <v>81</v>
      </c>
      <c r="L2811">
        <v>78</v>
      </c>
      <c r="M2811">
        <v>84</v>
      </c>
      <c r="N2811" t="s">
        <v>51</v>
      </c>
      <c r="O2811" t="s">
        <v>51</v>
      </c>
      <c r="P2811" t="s">
        <v>51</v>
      </c>
      <c r="Q2811" s="5">
        <f>IF(Teams[[#This Row],[LgWin]]="Y", 1,
IF(Teams[[#This Row],[LgWin]] = "N", 0, " "))</f>
        <v>0</v>
      </c>
      <c r="R2811" t="s">
        <v>51</v>
      </c>
      <c r="S2811" s="5">
        <f>IF(Teams[[#This Row],[WSWin]]="Y", 1,
IF(Teams[[#This Row],[WSWin]] = "N", 0, " "))</f>
        <v>0</v>
      </c>
      <c r="T2811">
        <v>686</v>
      </c>
      <c r="U2811">
        <v>5550</v>
      </c>
      <c r="V2811">
        <v>1428</v>
      </c>
      <c r="W2811">
        <v>277</v>
      </c>
      <c r="X2811">
        <v>33</v>
      </c>
      <c r="Y2811">
        <v>168</v>
      </c>
      <c r="Z2811">
        <v>455</v>
      </c>
      <c r="AA2811">
        <v>1285</v>
      </c>
      <c r="AB2811">
        <v>77</v>
      </c>
      <c r="AC2811">
        <v>36</v>
      </c>
      <c r="AD2811">
        <v>53</v>
      </c>
      <c r="AE2811">
        <v>44</v>
      </c>
      <c r="AF2811">
        <v>715</v>
      </c>
      <c r="AG2811">
        <v>659</v>
      </c>
      <c r="AH2811">
        <v>4.0999999999999996</v>
      </c>
      <c r="AI2811">
        <v>7</v>
      </c>
      <c r="AJ2811">
        <v>10</v>
      </c>
      <c r="AK2811">
        <v>43</v>
      </c>
      <c r="AL2811">
        <v>4340</v>
      </c>
      <c r="AM2811">
        <v>1422</v>
      </c>
      <c r="AN2811">
        <v>185</v>
      </c>
      <c r="AO2811">
        <v>521</v>
      </c>
      <c r="AP2811">
        <v>1270</v>
      </c>
      <c r="AQ2811">
        <v>95</v>
      </c>
      <c r="AR2811">
        <v>148</v>
      </c>
      <c r="AS2811">
        <v>0.98399999999999999</v>
      </c>
      <c r="AT2811" t="s">
        <v>417</v>
      </c>
      <c r="AU2811" t="s">
        <v>617</v>
      </c>
      <c r="AV2811">
        <v>1746293</v>
      </c>
      <c r="AW2811">
        <v>96</v>
      </c>
      <c r="AX2811">
        <v>97</v>
      </c>
      <c r="AY2811" t="s">
        <v>416</v>
      </c>
      <c r="AZ2811" t="s">
        <v>415</v>
      </c>
      <c r="BA2811" t="s">
        <v>415</v>
      </c>
    </row>
    <row r="2812" spans="1:53" x14ac:dyDescent="0.55000000000000004">
      <c r="A2812">
        <v>2016</v>
      </c>
      <c r="B2812" s="5" t="b">
        <f>Teams[[#This Row],[yearID]]&gt;=1973</f>
        <v>1</v>
      </c>
      <c r="C2812" s="5" t="b">
        <f>Teams[[#This Row],[yearID]]&gt;=1903</f>
        <v>1</v>
      </c>
      <c r="D2812" t="s">
        <v>157</v>
      </c>
      <c r="E2812" t="s">
        <v>161</v>
      </c>
      <c r="F2812" t="s">
        <v>162</v>
      </c>
      <c r="G2812" s="5" t="str">
        <f>VLOOKUP(Teams[[#This Row],[franchID]],TeamsFranchises!$A$2:$D$121,2,FALSE)</f>
        <v>Chicago Cubs</v>
      </c>
      <c r="H2812" t="s">
        <v>591</v>
      </c>
      <c r="I2812">
        <v>1</v>
      </c>
      <c r="J2812">
        <v>162</v>
      </c>
      <c r="K2812">
        <v>81</v>
      </c>
      <c r="L2812">
        <v>103</v>
      </c>
      <c r="M2812">
        <v>58</v>
      </c>
      <c r="N2812" t="s">
        <v>76</v>
      </c>
      <c r="O2812" t="s">
        <v>51</v>
      </c>
      <c r="P2812" t="s">
        <v>76</v>
      </c>
      <c r="Q2812" s="5">
        <f>IF(Teams[[#This Row],[LgWin]]="Y", 1,
IF(Teams[[#This Row],[LgWin]] = "N", 0, " "))</f>
        <v>1</v>
      </c>
      <c r="R2812" t="s">
        <v>76</v>
      </c>
      <c r="S2812" s="5">
        <f>IF(Teams[[#This Row],[WSWin]]="Y", 1,
IF(Teams[[#This Row],[WSWin]] = "N", 0, " "))</f>
        <v>1</v>
      </c>
      <c r="T2812">
        <v>808</v>
      </c>
      <c r="U2812">
        <v>5503</v>
      </c>
      <c r="V2812">
        <v>1409</v>
      </c>
      <c r="W2812">
        <v>293</v>
      </c>
      <c r="X2812">
        <v>30</v>
      </c>
      <c r="Y2812">
        <v>199</v>
      </c>
      <c r="Z2812">
        <v>656</v>
      </c>
      <c r="AA2812">
        <v>1339</v>
      </c>
      <c r="AB2812">
        <v>66</v>
      </c>
      <c r="AC2812">
        <v>34</v>
      </c>
      <c r="AD2812">
        <v>96</v>
      </c>
      <c r="AE2812">
        <v>37</v>
      </c>
      <c r="AF2812">
        <v>556</v>
      </c>
      <c r="AG2812">
        <v>511</v>
      </c>
      <c r="AH2812">
        <v>3.15</v>
      </c>
      <c r="AI2812">
        <v>5</v>
      </c>
      <c r="AJ2812">
        <v>15</v>
      </c>
      <c r="AK2812">
        <v>38</v>
      </c>
      <c r="AL2812">
        <v>4379</v>
      </c>
      <c r="AM2812">
        <v>1125</v>
      </c>
      <c r="AN2812">
        <v>163</v>
      </c>
      <c r="AO2812">
        <v>495</v>
      </c>
      <c r="AP2812">
        <v>1441</v>
      </c>
      <c r="AQ2812">
        <v>101</v>
      </c>
      <c r="AR2812">
        <v>116</v>
      </c>
      <c r="AS2812">
        <v>0.98299999999999998</v>
      </c>
      <c r="AT2812" t="s">
        <v>434</v>
      </c>
      <c r="AU2812" t="s">
        <v>473</v>
      </c>
      <c r="AV2812">
        <v>3232420</v>
      </c>
      <c r="AW2812">
        <v>95</v>
      </c>
      <c r="AX2812">
        <v>93</v>
      </c>
      <c r="AY2812" t="s">
        <v>162</v>
      </c>
      <c r="AZ2812" t="s">
        <v>161</v>
      </c>
      <c r="BA2812" t="s">
        <v>161</v>
      </c>
    </row>
    <row r="2813" spans="1:53" x14ac:dyDescent="0.55000000000000004">
      <c r="A2813">
        <v>2016</v>
      </c>
      <c r="B2813" s="5" t="b">
        <f>Teams[[#This Row],[yearID]]&gt;=1973</f>
        <v>1</v>
      </c>
      <c r="C2813" s="5" t="b">
        <f>Teams[[#This Row],[yearID]]&gt;=1903</f>
        <v>1</v>
      </c>
      <c r="D2813" t="s">
        <v>157</v>
      </c>
      <c r="E2813" t="s">
        <v>167</v>
      </c>
      <c r="F2813" t="s">
        <v>167</v>
      </c>
      <c r="G2813" s="5" t="str">
        <f>VLOOKUP(Teams[[#This Row],[franchID]],TeamsFranchises!$A$2:$D$121,2,FALSE)</f>
        <v>Cincinnati Reds</v>
      </c>
      <c r="H2813" t="s">
        <v>591</v>
      </c>
      <c r="I2813">
        <v>5</v>
      </c>
      <c r="J2813">
        <v>162</v>
      </c>
      <c r="K2813">
        <v>81</v>
      </c>
      <c r="L2813">
        <v>68</v>
      </c>
      <c r="M2813">
        <v>94</v>
      </c>
      <c r="N2813" t="s">
        <v>51</v>
      </c>
      <c r="O2813" t="s">
        <v>51</v>
      </c>
      <c r="P2813" t="s">
        <v>51</v>
      </c>
      <c r="Q2813" s="5">
        <f>IF(Teams[[#This Row],[LgWin]]="Y", 1,
IF(Teams[[#This Row],[LgWin]] = "N", 0, " "))</f>
        <v>0</v>
      </c>
      <c r="R2813" t="s">
        <v>51</v>
      </c>
      <c r="S2813" s="5">
        <f>IF(Teams[[#This Row],[WSWin]]="Y", 1,
IF(Teams[[#This Row],[WSWin]] = "N", 0, " "))</f>
        <v>0</v>
      </c>
      <c r="T2813">
        <v>716</v>
      </c>
      <c r="U2813">
        <v>5487</v>
      </c>
      <c r="V2813">
        <v>1403</v>
      </c>
      <c r="W2813">
        <v>277</v>
      </c>
      <c r="X2813">
        <v>33</v>
      </c>
      <c r="Y2813">
        <v>164</v>
      </c>
      <c r="Z2813">
        <v>452</v>
      </c>
      <c r="AA2813">
        <v>1284</v>
      </c>
      <c r="AB2813">
        <v>139</v>
      </c>
      <c r="AC2813">
        <v>51</v>
      </c>
      <c r="AD2813">
        <v>52</v>
      </c>
      <c r="AE2813">
        <v>44</v>
      </c>
      <c r="AF2813">
        <v>854</v>
      </c>
      <c r="AG2813">
        <v>786</v>
      </c>
      <c r="AH2813">
        <v>4.91</v>
      </c>
      <c r="AI2813">
        <v>2</v>
      </c>
      <c r="AJ2813">
        <v>8</v>
      </c>
      <c r="AK2813">
        <v>28</v>
      </c>
      <c r="AL2813">
        <v>4326</v>
      </c>
      <c r="AM2813">
        <v>1457</v>
      </c>
      <c r="AN2813">
        <v>258</v>
      </c>
      <c r="AO2813">
        <v>636</v>
      </c>
      <c r="AP2813">
        <v>1241</v>
      </c>
      <c r="AQ2813">
        <v>102</v>
      </c>
      <c r="AR2813">
        <v>142</v>
      </c>
      <c r="AS2813">
        <v>0.98299999999999998</v>
      </c>
      <c r="AT2813" t="s">
        <v>165</v>
      </c>
      <c r="AU2813" t="s">
        <v>618</v>
      </c>
      <c r="AV2813">
        <v>1894085</v>
      </c>
      <c r="AW2813">
        <v>99</v>
      </c>
      <c r="AX2813">
        <v>100</v>
      </c>
      <c r="AY2813" t="s">
        <v>167</v>
      </c>
      <c r="AZ2813" t="s">
        <v>167</v>
      </c>
      <c r="BA2813" t="s">
        <v>167</v>
      </c>
    </row>
    <row r="2814" spans="1:53" x14ac:dyDescent="0.55000000000000004">
      <c r="A2814">
        <v>2016</v>
      </c>
      <c r="B2814" s="5" t="b">
        <f>Teams[[#This Row],[yearID]]&gt;=1973</f>
        <v>1</v>
      </c>
      <c r="C2814" s="5" t="b">
        <f>Teams[[#This Row],[yearID]]&gt;=1903</f>
        <v>1</v>
      </c>
      <c r="D2814" t="s">
        <v>410</v>
      </c>
      <c r="E2814" t="s">
        <v>64</v>
      </c>
      <c r="F2814" t="s">
        <v>64</v>
      </c>
      <c r="G2814" s="5" t="str">
        <f>VLOOKUP(Teams[[#This Row],[franchID]],TeamsFranchises!$A$2:$D$121,2,FALSE)</f>
        <v>Cleveland Indians</v>
      </c>
      <c r="H2814" t="s">
        <v>591</v>
      </c>
      <c r="I2814">
        <v>1</v>
      </c>
      <c r="J2814">
        <v>161</v>
      </c>
      <c r="K2814">
        <v>80</v>
      </c>
      <c r="L2814">
        <v>94</v>
      </c>
      <c r="M2814">
        <v>67</v>
      </c>
      <c r="N2814" t="s">
        <v>76</v>
      </c>
      <c r="O2814" t="s">
        <v>51</v>
      </c>
      <c r="P2814" t="s">
        <v>76</v>
      </c>
      <c r="Q2814" s="5">
        <f>IF(Teams[[#This Row],[LgWin]]="Y", 1,
IF(Teams[[#This Row],[LgWin]] = "N", 0, " "))</f>
        <v>1</v>
      </c>
      <c r="R2814" t="s">
        <v>51</v>
      </c>
      <c r="S2814" s="5">
        <f>IF(Teams[[#This Row],[WSWin]]="Y", 1,
IF(Teams[[#This Row],[WSWin]] = "N", 0, " "))</f>
        <v>0</v>
      </c>
      <c r="T2814">
        <v>777</v>
      </c>
      <c r="U2814">
        <v>5484</v>
      </c>
      <c r="V2814">
        <v>1435</v>
      </c>
      <c r="W2814">
        <v>308</v>
      </c>
      <c r="X2814">
        <v>29</v>
      </c>
      <c r="Y2814">
        <v>185</v>
      </c>
      <c r="Z2814">
        <v>531</v>
      </c>
      <c r="AA2814">
        <v>1246</v>
      </c>
      <c r="AB2814">
        <v>134</v>
      </c>
      <c r="AC2814">
        <v>31</v>
      </c>
      <c r="AD2814">
        <v>49</v>
      </c>
      <c r="AE2814">
        <v>60</v>
      </c>
      <c r="AF2814">
        <v>676</v>
      </c>
      <c r="AG2814">
        <v>617</v>
      </c>
      <c r="AH2814">
        <v>3.84</v>
      </c>
      <c r="AI2814">
        <v>5</v>
      </c>
      <c r="AJ2814">
        <v>11</v>
      </c>
      <c r="AK2814">
        <v>37</v>
      </c>
      <c r="AL2814">
        <v>4335</v>
      </c>
      <c r="AM2814">
        <v>1330</v>
      </c>
      <c r="AN2814">
        <v>186</v>
      </c>
      <c r="AO2814">
        <v>461</v>
      </c>
      <c r="AP2814">
        <v>1398</v>
      </c>
      <c r="AQ2814">
        <v>89</v>
      </c>
      <c r="AR2814">
        <v>126</v>
      </c>
      <c r="AS2814">
        <v>0.98499999999999999</v>
      </c>
      <c r="AT2814" t="s">
        <v>487</v>
      </c>
      <c r="AU2814" t="s">
        <v>643</v>
      </c>
      <c r="AV2814">
        <v>1591667</v>
      </c>
      <c r="AW2814">
        <v>110</v>
      </c>
      <c r="AX2814">
        <v>109</v>
      </c>
      <c r="AY2814" t="s">
        <v>64</v>
      </c>
      <c r="AZ2814" t="s">
        <v>64</v>
      </c>
      <c r="BA2814" t="s">
        <v>64</v>
      </c>
    </row>
    <row r="2815" spans="1:53" x14ac:dyDescent="0.55000000000000004">
      <c r="A2815">
        <v>2016</v>
      </c>
      <c r="B2815" s="5" t="b">
        <f>Teams[[#This Row],[yearID]]&gt;=1973</f>
        <v>1</v>
      </c>
      <c r="C2815" s="5" t="b">
        <f>Teams[[#This Row],[yearID]]&gt;=1903</f>
        <v>1</v>
      </c>
      <c r="D2815" t="s">
        <v>157</v>
      </c>
      <c r="E2815" t="s">
        <v>241</v>
      </c>
      <c r="F2815" t="s">
        <v>241</v>
      </c>
      <c r="G2815" s="5" t="str">
        <f>VLOOKUP(Teams[[#This Row],[franchID]],TeamsFranchises!$A$2:$D$121,2,FALSE)</f>
        <v>Colorado Rockies</v>
      </c>
      <c r="H2815" t="s">
        <v>8</v>
      </c>
      <c r="I2815">
        <v>3</v>
      </c>
      <c r="J2815">
        <v>162</v>
      </c>
      <c r="K2815">
        <v>81</v>
      </c>
      <c r="L2815">
        <v>75</v>
      </c>
      <c r="M2815">
        <v>87</v>
      </c>
      <c r="N2815" t="s">
        <v>51</v>
      </c>
      <c r="O2815" t="s">
        <v>51</v>
      </c>
      <c r="P2815" t="s">
        <v>51</v>
      </c>
      <c r="Q2815" s="5">
        <f>IF(Teams[[#This Row],[LgWin]]="Y", 1,
IF(Teams[[#This Row],[LgWin]] = "N", 0, " "))</f>
        <v>0</v>
      </c>
      <c r="R2815" t="s">
        <v>51</v>
      </c>
      <c r="S2815" s="5">
        <f>IF(Teams[[#This Row],[WSWin]]="Y", 1,
IF(Teams[[#This Row],[WSWin]] = "N", 0, " "))</f>
        <v>0</v>
      </c>
      <c r="T2815">
        <v>845</v>
      </c>
      <c r="U2815">
        <v>5614</v>
      </c>
      <c r="V2815">
        <v>1544</v>
      </c>
      <c r="W2815">
        <v>318</v>
      </c>
      <c r="X2815">
        <v>47</v>
      </c>
      <c r="Y2815">
        <v>204</v>
      </c>
      <c r="Z2815">
        <v>494</v>
      </c>
      <c r="AA2815">
        <v>1330</v>
      </c>
      <c r="AB2815">
        <v>66</v>
      </c>
      <c r="AC2815">
        <v>39</v>
      </c>
      <c r="AD2815">
        <v>40</v>
      </c>
      <c r="AE2815">
        <v>34</v>
      </c>
      <c r="AF2815">
        <v>860</v>
      </c>
      <c r="AG2815">
        <v>779</v>
      </c>
      <c r="AH2815">
        <v>4.91</v>
      </c>
      <c r="AI2815">
        <v>2</v>
      </c>
      <c r="AJ2815">
        <v>9</v>
      </c>
      <c r="AK2815">
        <v>37</v>
      </c>
      <c r="AL2815">
        <v>4288</v>
      </c>
      <c r="AM2815">
        <v>1532</v>
      </c>
      <c r="AN2815">
        <v>181</v>
      </c>
      <c r="AO2815">
        <v>547</v>
      </c>
      <c r="AP2815">
        <v>1223</v>
      </c>
      <c r="AQ2815">
        <v>110</v>
      </c>
      <c r="AR2815">
        <v>148</v>
      </c>
      <c r="AS2815">
        <v>0.98199999999999998</v>
      </c>
      <c r="AT2815" t="s">
        <v>584</v>
      </c>
      <c r="AU2815" t="s">
        <v>594</v>
      </c>
      <c r="AV2815">
        <v>2602524</v>
      </c>
      <c r="AW2815">
        <v>117</v>
      </c>
      <c r="AX2815">
        <v>117</v>
      </c>
      <c r="AY2815" t="s">
        <v>241</v>
      </c>
      <c r="AZ2815" t="s">
        <v>241</v>
      </c>
      <c r="BA2815" t="s">
        <v>241</v>
      </c>
    </row>
    <row r="2816" spans="1:53" x14ac:dyDescent="0.55000000000000004">
      <c r="A2816">
        <v>2016</v>
      </c>
      <c r="B2816" s="5" t="b">
        <f>Teams[[#This Row],[yearID]]&gt;=1973</f>
        <v>1</v>
      </c>
      <c r="C2816" s="5" t="b">
        <f>Teams[[#This Row],[yearID]]&gt;=1903</f>
        <v>1</v>
      </c>
      <c r="D2816" t="s">
        <v>410</v>
      </c>
      <c r="E2816" t="s">
        <v>419</v>
      </c>
      <c r="F2816" t="s">
        <v>419</v>
      </c>
      <c r="G2816" s="5" t="str">
        <f>VLOOKUP(Teams[[#This Row],[franchID]],TeamsFranchises!$A$2:$D$121,2,FALSE)</f>
        <v>Detroit Tigers</v>
      </c>
      <c r="H2816" t="s">
        <v>591</v>
      </c>
      <c r="I2816">
        <v>2</v>
      </c>
      <c r="J2816">
        <v>161</v>
      </c>
      <c r="K2816">
        <v>81</v>
      </c>
      <c r="L2816">
        <v>86</v>
      </c>
      <c r="M2816">
        <v>75</v>
      </c>
      <c r="N2816" t="s">
        <v>51</v>
      </c>
      <c r="O2816" t="s">
        <v>51</v>
      </c>
      <c r="P2816" t="s">
        <v>51</v>
      </c>
      <c r="Q2816" s="5">
        <f>IF(Teams[[#This Row],[LgWin]]="Y", 1,
IF(Teams[[#This Row],[LgWin]] = "N", 0, " "))</f>
        <v>0</v>
      </c>
      <c r="R2816" t="s">
        <v>51</v>
      </c>
      <c r="S2816" s="5">
        <f>IF(Teams[[#This Row],[WSWin]]="Y", 1,
IF(Teams[[#This Row],[WSWin]] = "N", 0, " "))</f>
        <v>0</v>
      </c>
      <c r="T2816">
        <v>750</v>
      </c>
      <c r="U2816">
        <v>5526</v>
      </c>
      <c r="V2816">
        <v>1476</v>
      </c>
      <c r="W2816">
        <v>252</v>
      </c>
      <c r="X2816">
        <v>30</v>
      </c>
      <c r="Y2816">
        <v>211</v>
      </c>
      <c r="Z2816">
        <v>493</v>
      </c>
      <c r="AA2816">
        <v>1303</v>
      </c>
      <c r="AB2816">
        <v>58</v>
      </c>
      <c r="AC2816">
        <v>29</v>
      </c>
      <c r="AD2816">
        <v>53</v>
      </c>
      <c r="AE2816">
        <v>38</v>
      </c>
      <c r="AF2816">
        <v>721</v>
      </c>
      <c r="AG2816">
        <v>672</v>
      </c>
      <c r="AH2816">
        <v>4.24</v>
      </c>
      <c r="AI2816">
        <v>3</v>
      </c>
      <c r="AJ2816">
        <v>8</v>
      </c>
      <c r="AK2816">
        <v>47</v>
      </c>
      <c r="AL2816">
        <v>4284</v>
      </c>
      <c r="AM2816">
        <v>1417</v>
      </c>
      <c r="AN2816">
        <v>182</v>
      </c>
      <c r="AO2816">
        <v>462</v>
      </c>
      <c r="AP2816">
        <v>1232</v>
      </c>
      <c r="AQ2816">
        <v>75</v>
      </c>
      <c r="AR2816">
        <v>148</v>
      </c>
      <c r="AS2816">
        <v>0.98699999999999999</v>
      </c>
      <c r="AT2816" t="s">
        <v>420</v>
      </c>
      <c r="AU2816" t="s">
        <v>610</v>
      </c>
      <c r="AV2816">
        <v>2493859</v>
      </c>
      <c r="AW2816">
        <v>101</v>
      </c>
      <c r="AX2816">
        <v>101</v>
      </c>
      <c r="AY2816" t="s">
        <v>419</v>
      </c>
      <c r="AZ2816" t="s">
        <v>419</v>
      </c>
      <c r="BA2816" t="s">
        <v>419</v>
      </c>
    </row>
    <row r="2817" spans="1:53" x14ac:dyDescent="0.55000000000000004">
      <c r="A2817">
        <v>2016</v>
      </c>
      <c r="B2817" s="5" t="b">
        <f>Teams[[#This Row],[yearID]]&gt;=1973</f>
        <v>1</v>
      </c>
      <c r="C2817" s="5" t="b">
        <f>Teams[[#This Row],[yearID]]&gt;=1903</f>
        <v>1</v>
      </c>
      <c r="D2817" t="s">
        <v>410</v>
      </c>
      <c r="E2817" t="s">
        <v>528</v>
      </c>
      <c r="F2817" t="s">
        <v>528</v>
      </c>
      <c r="G2817" s="5" t="str">
        <f>VLOOKUP(Teams[[#This Row],[franchID]],TeamsFranchises!$A$2:$D$121,2,FALSE)</f>
        <v>Houston Astros</v>
      </c>
      <c r="H2817" t="s">
        <v>8</v>
      </c>
      <c r="I2817">
        <v>3</v>
      </c>
      <c r="J2817">
        <v>162</v>
      </c>
      <c r="K2817">
        <v>81</v>
      </c>
      <c r="L2817">
        <v>84</v>
      </c>
      <c r="M2817">
        <v>78</v>
      </c>
      <c r="N2817" t="s">
        <v>51</v>
      </c>
      <c r="O2817" t="s">
        <v>51</v>
      </c>
      <c r="P2817" t="s">
        <v>51</v>
      </c>
      <c r="Q2817" s="5">
        <f>IF(Teams[[#This Row],[LgWin]]="Y", 1,
IF(Teams[[#This Row],[LgWin]] = "N", 0, " "))</f>
        <v>0</v>
      </c>
      <c r="R2817" t="s">
        <v>51</v>
      </c>
      <c r="S2817" s="5">
        <f>IF(Teams[[#This Row],[WSWin]]="Y", 1,
IF(Teams[[#This Row],[WSWin]] = "N", 0, " "))</f>
        <v>0</v>
      </c>
      <c r="T2817">
        <v>724</v>
      </c>
      <c r="U2817">
        <v>5545</v>
      </c>
      <c r="V2817">
        <v>1367</v>
      </c>
      <c r="W2817">
        <v>291</v>
      </c>
      <c r="X2817">
        <v>29</v>
      </c>
      <c r="Y2817">
        <v>198</v>
      </c>
      <c r="Z2817">
        <v>554</v>
      </c>
      <c r="AA2817">
        <v>1452</v>
      </c>
      <c r="AB2817">
        <v>102</v>
      </c>
      <c r="AC2817">
        <v>44</v>
      </c>
      <c r="AD2817">
        <v>47</v>
      </c>
      <c r="AE2817">
        <v>31</v>
      </c>
      <c r="AF2817">
        <v>701</v>
      </c>
      <c r="AG2817">
        <v>663</v>
      </c>
      <c r="AH2817">
        <v>4.0599999999999996</v>
      </c>
      <c r="AI2817">
        <v>2</v>
      </c>
      <c r="AJ2817">
        <v>8</v>
      </c>
      <c r="AK2817">
        <v>44</v>
      </c>
      <c r="AL2817">
        <v>4404</v>
      </c>
      <c r="AM2817">
        <v>1441</v>
      </c>
      <c r="AN2817">
        <v>181</v>
      </c>
      <c r="AO2817">
        <v>453</v>
      </c>
      <c r="AP2817">
        <v>1396</v>
      </c>
      <c r="AQ2817">
        <v>77</v>
      </c>
      <c r="AR2817">
        <v>135</v>
      </c>
      <c r="AS2817">
        <v>0.98699999999999999</v>
      </c>
      <c r="AT2817" t="s">
        <v>539</v>
      </c>
      <c r="AU2817" t="s">
        <v>616</v>
      </c>
      <c r="AV2817">
        <v>2306623</v>
      </c>
      <c r="AW2817">
        <v>90</v>
      </c>
      <c r="AX2817">
        <v>89</v>
      </c>
      <c r="AY2817" t="s">
        <v>528</v>
      </c>
      <c r="AZ2817" t="s">
        <v>528</v>
      </c>
      <c r="BA2817" t="s">
        <v>528</v>
      </c>
    </row>
    <row r="2818" spans="1:53" x14ac:dyDescent="0.55000000000000004">
      <c r="A2818">
        <v>2016</v>
      </c>
      <c r="B2818" s="5" t="b">
        <f>Teams[[#This Row],[yearID]]&gt;=1973</f>
        <v>1</v>
      </c>
      <c r="C2818" s="5" t="b">
        <f>Teams[[#This Row],[yearID]]&gt;=1903</f>
        <v>1</v>
      </c>
      <c r="D2818" t="s">
        <v>410</v>
      </c>
      <c r="E2818" t="s">
        <v>509</v>
      </c>
      <c r="F2818" t="s">
        <v>548</v>
      </c>
      <c r="G2818" s="5" t="str">
        <f>VLOOKUP(Teams[[#This Row],[franchID]],TeamsFranchises!$A$2:$D$121,2,FALSE)</f>
        <v>Kansas City Royals</v>
      </c>
      <c r="H2818" t="s">
        <v>591</v>
      </c>
      <c r="I2818">
        <v>3</v>
      </c>
      <c r="J2818">
        <v>162</v>
      </c>
      <c r="K2818">
        <v>81</v>
      </c>
      <c r="L2818">
        <v>81</v>
      </c>
      <c r="M2818">
        <v>81</v>
      </c>
      <c r="N2818" t="s">
        <v>51</v>
      </c>
      <c r="O2818" t="s">
        <v>51</v>
      </c>
      <c r="P2818" t="s">
        <v>51</v>
      </c>
      <c r="Q2818" s="5">
        <f>IF(Teams[[#This Row],[LgWin]]="Y", 1,
IF(Teams[[#This Row],[LgWin]] = "N", 0, " "))</f>
        <v>0</v>
      </c>
      <c r="R2818" t="s">
        <v>51</v>
      </c>
      <c r="S2818" s="5">
        <f>IF(Teams[[#This Row],[WSWin]]="Y", 1,
IF(Teams[[#This Row],[WSWin]] = "N", 0, " "))</f>
        <v>0</v>
      </c>
      <c r="T2818">
        <v>675</v>
      </c>
      <c r="U2818">
        <v>5552</v>
      </c>
      <c r="V2818">
        <v>1450</v>
      </c>
      <c r="W2818">
        <v>264</v>
      </c>
      <c r="X2818">
        <v>33</v>
      </c>
      <c r="Y2818">
        <v>147</v>
      </c>
      <c r="Z2818">
        <v>382</v>
      </c>
      <c r="AA2818">
        <v>1224</v>
      </c>
      <c r="AB2818">
        <v>121</v>
      </c>
      <c r="AC2818">
        <v>35</v>
      </c>
      <c r="AD2818">
        <v>45</v>
      </c>
      <c r="AE2818">
        <v>34</v>
      </c>
      <c r="AF2818">
        <v>712</v>
      </c>
      <c r="AG2818">
        <v>674</v>
      </c>
      <c r="AH2818">
        <v>4.21</v>
      </c>
      <c r="AI2818">
        <v>3</v>
      </c>
      <c r="AJ2818">
        <v>7</v>
      </c>
      <c r="AK2818">
        <v>41</v>
      </c>
      <c r="AL2818">
        <v>4320</v>
      </c>
      <c r="AM2818">
        <v>1433</v>
      </c>
      <c r="AN2818">
        <v>206</v>
      </c>
      <c r="AO2818">
        <v>517</v>
      </c>
      <c r="AP2818">
        <v>1287</v>
      </c>
      <c r="AQ2818">
        <v>94</v>
      </c>
      <c r="AR2818">
        <v>134</v>
      </c>
      <c r="AS2818">
        <v>0.98399999999999999</v>
      </c>
      <c r="AT2818" t="s">
        <v>549</v>
      </c>
      <c r="AU2818" t="s">
        <v>590</v>
      </c>
      <c r="AV2818">
        <v>2557712</v>
      </c>
      <c r="AW2818">
        <v>105</v>
      </c>
      <c r="AX2818">
        <v>106</v>
      </c>
      <c r="AY2818" t="s">
        <v>548</v>
      </c>
      <c r="AZ2818" t="s">
        <v>509</v>
      </c>
      <c r="BA2818" t="s">
        <v>509</v>
      </c>
    </row>
    <row r="2819" spans="1:53" x14ac:dyDescent="0.55000000000000004">
      <c r="A2819">
        <v>2016</v>
      </c>
      <c r="B2819" s="5" t="b">
        <f>Teams[[#This Row],[yearID]]&gt;=1973</f>
        <v>1</v>
      </c>
      <c r="C2819" s="5" t="b">
        <f>Teams[[#This Row],[yearID]]&gt;=1903</f>
        <v>1</v>
      </c>
      <c r="D2819" t="s">
        <v>410</v>
      </c>
      <c r="E2819" t="s">
        <v>519</v>
      </c>
      <c r="F2819" t="s">
        <v>520</v>
      </c>
      <c r="G2819" s="5" t="str">
        <f>VLOOKUP(Teams[[#This Row],[franchID]],TeamsFranchises!$A$2:$D$121,2,FALSE)</f>
        <v>Los Angeles Angels of Anaheim</v>
      </c>
      <c r="H2819" t="s">
        <v>8</v>
      </c>
      <c r="I2819">
        <v>4</v>
      </c>
      <c r="J2819">
        <v>162</v>
      </c>
      <c r="K2819">
        <v>81</v>
      </c>
      <c r="L2819">
        <v>74</v>
      </c>
      <c r="M2819">
        <v>88</v>
      </c>
      <c r="N2819" t="s">
        <v>51</v>
      </c>
      <c r="O2819" t="s">
        <v>51</v>
      </c>
      <c r="P2819" t="s">
        <v>51</v>
      </c>
      <c r="Q2819" s="5">
        <f>IF(Teams[[#This Row],[LgWin]]="Y", 1,
IF(Teams[[#This Row],[LgWin]] = "N", 0, " "))</f>
        <v>0</v>
      </c>
      <c r="R2819" t="s">
        <v>51</v>
      </c>
      <c r="S2819" s="5">
        <f>IF(Teams[[#This Row],[WSWin]]="Y", 1,
IF(Teams[[#This Row],[WSWin]] = "N", 0, " "))</f>
        <v>0</v>
      </c>
      <c r="T2819">
        <v>717</v>
      </c>
      <c r="U2819">
        <v>5431</v>
      </c>
      <c r="V2819">
        <v>1410</v>
      </c>
      <c r="W2819">
        <v>279</v>
      </c>
      <c r="X2819">
        <v>20</v>
      </c>
      <c r="Y2819">
        <v>156</v>
      </c>
      <c r="Z2819">
        <v>471</v>
      </c>
      <c r="AA2819">
        <v>991</v>
      </c>
      <c r="AB2819">
        <v>73</v>
      </c>
      <c r="AC2819">
        <v>34</v>
      </c>
      <c r="AD2819">
        <v>51</v>
      </c>
      <c r="AE2819">
        <v>49</v>
      </c>
      <c r="AF2819">
        <v>727</v>
      </c>
      <c r="AG2819">
        <v>676</v>
      </c>
      <c r="AH2819">
        <v>4.28</v>
      </c>
      <c r="AI2819">
        <v>4</v>
      </c>
      <c r="AJ2819">
        <v>12</v>
      </c>
      <c r="AK2819">
        <v>29</v>
      </c>
      <c r="AL2819">
        <v>4264</v>
      </c>
      <c r="AM2819">
        <v>1480</v>
      </c>
      <c r="AN2819">
        <v>208</v>
      </c>
      <c r="AO2819">
        <v>498</v>
      </c>
      <c r="AP2819">
        <v>1136</v>
      </c>
      <c r="AQ2819">
        <v>97</v>
      </c>
      <c r="AR2819">
        <v>148</v>
      </c>
      <c r="AS2819">
        <v>0.98299999999999998</v>
      </c>
      <c r="AT2819" t="s">
        <v>626</v>
      </c>
      <c r="AU2819" t="s">
        <v>644</v>
      </c>
      <c r="AV2819">
        <v>3016142</v>
      </c>
      <c r="AW2819">
        <v>95</v>
      </c>
      <c r="AX2819">
        <v>95</v>
      </c>
      <c r="AY2819" t="s">
        <v>519</v>
      </c>
      <c r="AZ2819" t="s">
        <v>520</v>
      </c>
      <c r="BA2819" t="s">
        <v>520</v>
      </c>
    </row>
    <row r="2820" spans="1:53" x14ac:dyDescent="0.55000000000000004">
      <c r="A2820">
        <v>2016</v>
      </c>
      <c r="B2820" s="5" t="b">
        <f>Teams[[#This Row],[yearID]]&gt;=1973</f>
        <v>1</v>
      </c>
      <c r="C2820" s="5" t="b">
        <f>Teams[[#This Row],[yearID]]&gt;=1903</f>
        <v>1</v>
      </c>
      <c r="D2820" t="s">
        <v>157</v>
      </c>
      <c r="E2820" t="s">
        <v>511</v>
      </c>
      <c r="F2820" t="s">
        <v>260</v>
      </c>
      <c r="G2820" s="5" t="str">
        <f>VLOOKUP(Teams[[#This Row],[franchID]],TeamsFranchises!$A$2:$D$121,2,FALSE)</f>
        <v>Los Angeles Dodgers</v>
      </c>
      <c r="H2820" t="s">
        <v>8</v>
      </c>
      <c r="I2820">
        <v>1</v>
      </c>
      <c r="J2820">
        <v>162</v>
      </c>
      <c r="K2820">
        <v>81</v>
      </c>
      <c r="L2820">
        <v>91</v>
      </c>
      <c r="M2820">
        <v>71</v>
      </c>
      <c r="N2820" t="s">
        <v>76</v>
      </c>
      <c r="O2820" t="s">
        <v>51</v>
      </c>
      <c r="P2820" t="s">
        <v>51</v>
      </c>
      <c r="Q2820" s="5">
        <f>IF(Teams[[#This Row],[LgWin]]="Y", 1,
IF(Teams[[#This Row],[LgWin]] = "N", 0, " "))</f>
        <v>0</v>
      </c>
      <c r="R2820" t="s">
        <v>51</v>
      </c>
      <c r="S2820" s="5">
        <f>IF(Teams[[#This Row],[WSWin]]="Y", 1,
IF(Teams[[#This Row],[WSWin]] = "N", 0, " "))</f>
        <v>0</v>
      </c>
      <c r="T2820">
        <v>725</v>
      </c>
      <c r="U2820">
        <v>5518</v>
      </c>
      <c r="V2820">
        <v>1376</v>
      </c>
      <c r="W2820">
        <v>272</v>
      </c>
      <c r="X2820">
        <v>21</v>
      </c>
      <c r="Y2820">
        <v>189</v>
      </c>
      <c r="Z2820">
        <v>525</v>
      </c>
      <c r="AA2820">
        <v>1321</v>
      </c>
      <c r="AB2820">
        <v>45</v>
      </c>
      <c r="AC2820">
        <v>26</v>
      </c>
      <c r="AD2820">
        <v>58</v>
      </c>
      <c r="AE2820">
        <v>32</v>
      </c>
      <c r="AF2820">
        <v>638</v>
      </c>
      <c r="AG2820">
        <v>598</v>
      </c>
      <c r="AH2820">
        <v>3.7</v>
      </c>
      <c r="AI2820">
        <v>3</v>
      </c>
      <c r="AJ2820">
        <v>15</v>
      </c>
      <c r="AK2820">
        <v>47</v>
      </c>
      <c r="AL2820">
        <v>4359</v>
      </c>
      <c r="AM2820">
        <v>1266</v>
      </c>
      <c r="AN2820">
        <v>165</v>
      </c>
      <c r="AO2820">
        <v>464</v>
      </c>
      <c r="AP2820">
        <v>1510</v>
      </c>
      <c r="AQ2820">
        <v>80</v>
      </c>
      <c r="AR2820">
        <v>101</v>
      </c>
      <c r="AS2820">
        <v>0.98599999999999999</v>
      </c>
      <c r="AT2820" t="s">
        <v>512</v>
      </c>
      <c r="AU2820" t="s">
        <v>531</v>
      </c>
      <c r="AV2820">
        <v>3703312</v>
      </c>
      <c r="AW2820">
        <v>93</v>
      </c>
      <c r="AX2820">
        <v>92</v>
      </c>
      <c r="AY2820" t="s">
        <v>260</v>
      </c>
      <c r="AZ2820" t="s">
        <v>511</v>
      </c>
      <c r="BA2820" t="s">
        <v>511</v>
      </c>
    </row>
    <row r="2821" spans="1:53" x14ac:dyDescent="0.55000000000000004">
      <c r="A2821">
        <v>2016</v>
      </c>
      <c r="B2821" s="5" t="b">
        <f>Teams[[#This Row],[yearID]]&gt;=1973</f>
        <v>1</v>
      </c>
      <c r="C2821" s="5" t="b">
        <f>Teams[[#This Row],[yearID]]&gt;=1903</f>
        <v>1</v>
      </c>
      <c r="D2821" t="s">
        <v>157</v>
      </c>
      <c r="E2821" t="s">
        <v>645</v>
      </c>
      <c r="F2821" t="s">
        <v>587</v>
      </c>
      <c r="G2821" s="5" t="str">
        <f>VLOOKUP(Teams[[#This Row],[franchID]],TeamsFranchises!$A$2:$D$121,2,FALSE)</f>
        <v>Florida Marlins</v>
      </c>
      <c r="H2821" t="s">
        <v>37</v>
      </c>
      <c r="I2821">
        <v>3</v>
      </c>
      <c r="J2821">
        <v>161</v>
      </c>
      <c r="K2821">
        <v>80</v>
      </c>
      <c r="L2821">
        <v>79</v>
      </c>
      <c r="M2821">
        <v>82</v>
      </c>
      <c r="N2821" t="s">
        <v>51</v>
      </c>
      <c r="O2821" t="s">
        <v>51</v>
      </c>
      <c r="P2821" t="s">
        <v>51</v>
      </c>
      <c r="Q2821" s="5">
        <f>IF(Teams[[#This Row],[LgWin]]="Y", 1,
IF(Teams[[#This Row],[LgWin]] = "N", 0, " "))</f>
        <v>0</v>
      </c>
      <c r="R2821" t="s">
        <v>51</v>
      </c>
      <c r="S2821" s="5">
        <f>IF(Teams[[#This Row],[WSWin]]="Y", 1,
IF(Teams[[#This Row],[WSWin]] = "N", 0, " "))</f>
        <v>0</v>
      </c>
      <c r="T2821">
        <v>655</v>
      </c>
      <c r="U2821">
        <v>5547</v>
      </c>
      <c r="V2821">
        <v>1460</v>
      </c>
      <c r="W2821">
        <v>259</v>
      </c>
      <c r="X2821">
        <v>42</v>
      </c>
      <c r="Y2821">
        <v>128</v>
      </c>
      <c r="Z2821">
        <v>447</v>
      </c>
      <c r="AA2821">
        <v>1213</v>
      </c>
      <c r="AB2821">
        <v>71</v>
      </c>
      <c r="AC2821">
        <v>28</v>
      </c>
      <c r="AD2821">
        <v>54</v>
      </c>
      <c r="AE2821">
        <v>38</v>
      </c>
      <c r="AF2821">
        <v>682</v>
      </c>
      <c r="AG2821">
        <v>646</v>
      </c>
      <c r="AH2821">
        <v>4.05</v>
      </c>
      <c r="AI2821">
        <v>0</v>
      </c>
      <c r="AJ2821">
        <v>12</v>
      </c>
      <c r="AK2821">
        <v>55</v>
      </c>
      <c r="AL2821">
        <v>4305</v>
      </c>
      <c r="AM2821">
        <v>1358</v>
      </c>
      <c r="AN2821">
        <v>152</v>
      </c>
      <c r="AO2821">
        <v>595</v>
      </c>
      <c r="AP2821">
        <v>1379</v>
      </c>
      <c r="AQ2821">
        <v>86</v>
      </c>
      <c r="AR2821">
        <v>137</v>
      </c>
      <c r="AS2821">
        <v>0.98499999999999999</v>
      </c>
      <c r="AT2821" t="s">
        <v>646</v>
      </c>
      <c r="AU2821" t="s">
        <v>647</v>
      </c>
      <c r="AV2821">
        <v>1712417</v>
      </c>
      <c r="AW2821">
        <v>93</v>
      </c>
      <c r="AX2821">
        <v>93</v>
      </c>
      <c r="AY2821" t="s">
        <v>645</v>
      </c>
      <c r="AZ2821" t="s">
        <v>586</v>
      </c>
      <c r="BA2821" t="s">
        <v>645</v>
      </c>
    </row>
    <row r="2822" spans="1:53" x14ac:dyDescent="0.55000000000000004">
      <c r="A2822">
        <v>2016</v>
      </c>
      <c r="B2822" s="5" t="b">
        <f>Teams[[#This Row],[yearID]]&gt;=1973</f>
        <v>1</v>
      </c>
      <c r="C2822" s="5" t="b">
        <f>Teams[[#This Row],[yearID]]&gt;=1903</f>
        <v>1</v>
      </c>
      <c r="D2822" t="s">
        <v>157</v>
      </c>
      <c r="E2822" t="s">
        <v>282</v>
      </c>
      <c r="F2822" t="s">
        <v>282</v>
      </c>
      <c r="G2822" s="5" t="str">
        <f>VLOOKUP(Teams[[#This Row],[franchID]],TeamsFranchises!$A$2:$D$121,2,FALSE)</f>
        <v>Milwaukee Brewers</v>
      </c>
      <c r="H2822" t="s">
        <v>591</v>
      </c>
      <c r="I2822">
        <v>4</v>
      </c>
      <c r="J2822">
        <v>162</v>
      </c>
      <c r="K2822">
        <v>81</v>
      </c>
      <c r="L2822">
        <v>73</v>
      </c>
      <c r="M2822">
        <v>89</v>
      </c>
      <c r="N2822" t="s">
        <v>51</v>
      </c>
      <c r="O2822" t="s">
        <v>51</v>
      </c>
      <c r="P2822" t="s">
        <v>51</v>
      </c>
      <c r="Q2822" s="5">
        <f>IF(Teams[[#This Row],[LgWin]]="Y", 1,
IF(Teams[[#This Row],[LgWin]] = "N", 0, " "))</f>
        <v>0</v>
      </c>
      <c r="R2822" t="s">
        <v>51</v>
      </c>
      <c r="S2822" s="5">
        <f>IF(Teams[[#This Row],[WSWin]]="Y", 1,
IF(Teams[[#This Row],[WSWin]] = "N", 0, " "))</f>
        <v>0</v>
      </c>
      <c r="T2822">
        <v>671</v>
      </c>
      <c r="U2822">
        <v>5330</v>
      </c>
      <c r="V2822">
        <v>1299</v>
      </c>
      <c r="W2822">
        <v>249</v>
      </c>
      <c r="X2822">
        <v>19</v>
      </c>
      <c r="Y2822">
        <v>194</v>
      </c>
      <c r="Z2822">
        <v>599</v>
      </c>
      <c r="AA2822">
        <v>1543</v>
      </c>
      <c r="AB2822">
        <v>181</v>
      </c>
      <c r="AC2822">
        <v>56</v>
      </c>
      <c r="AD2822">
        <v>37</v>
      </c>
      <c r="AE2822">
        <v>39</v>
      </c>
      <c r="AF2822">
        <v>733</v>
      </c>
      <c r="AG2822">
        <v>650</v>
      </c>
      <c r="AH2822">
        <v>4.08</v>
      </c>
      <c r="AI2822">
        <v>0</v>
      </c>
      <c r="AJ2822">
        <v>7</v>
      </c>
      <c r="AK2822">
        <v>46</v>
      </c>
      <c r="AL2822">
        <v>4303</v>
      </c>
      <c r="AM2822">
        <v>1450</v>
      </c>
      <c r="AN2822">
        <v>178</v>
      </c>
      <c r="AO2822">
        <v>532</v>
      </c>
      <c r="AP2822">
        <v>1175</v>
      </c>
      <c r="AQ2822">
        <v>136</v>
      </c>
      <c r="AR2822">
        <v>145</v>
      </c>
      <c r="AS2822">
        <v>0.97799999999999998</v>
      </c>
      <c r="AT2822" t="s">
        <v>281</v>
      </c>
      <c r="AU2822" t="s">
        <v>614</v>
      </c>
      <c r="AV2822">
        <v>2314614</v>
      </c>
      <c r="AW2822">
        <v>99</v>
      </c>
      <c r="AX2822">
        <v>99</v>
      </c>
      <c r="AY2822" t="s">
        <v>282</v>
      </c>
      <c r="AZ2822" t="s">
        <v>563</v>
      </c>
      <c r="BA2822" t="s">
        <v>282</v>
      </c>
    </row>
    <row r="2823" spans="1:53" x14ac:dyDescent="0.55000000000000004">
      <c r="A2823">
        <v>2016</v>
      </c>
      <c r="B2823" s="5" t="b">
        <f>Teams[[#This Row],[yearID]]&gt;=1973</f>
        <v>1</v>
      </c>
      <c r="C2823" s="5" t="b">
        <f>Teams[[#This Row],[yearID]]&gt;=1903</f>
        <v>1</v>
      </c>
      <c r="D2823" t="s">
        <v>410</v>
      </c>
      <c r="E2823" t="s">
        <v>426</v>
      </c>
      <c r="F2823" t="s">
        <v>426</v>
      </c>
      <c r="G2823" s="5" t="str">
        <f>VLOOKUP(Teams[[#This Row],[franchID]],TeamsFranchises!$A$2:$D$121,2,FALSE)</f>
        <v>Minnesota Twins</v>
      </c>
      <c r="H2823" t="s">
        <v>591</v>
      </c>
      <c r="I2823">
        <v>5</v>
      </c>
      <c r="J2823">
        <v>162</v>
      </c>
      <c r="K2823">
        <v>81</v>
      </c>
      <c r="L2823">
        <v>59</v>
      </c>
      <c r="M2823">
        <v>103</v>
      </c>
      <c r="N2823" t="s">
        <v>51</v>
      </c>
      <c r="O2823" t="s">
        <v>51</v>
      </c>
      <c r="P2823" t="s">
        <v>51</v>
      </c>
      <c r="Q2823" s="5">
        <f>IF(Teams[[#This Row],[LgWin]]="Y", 1,
IF(Teams[[#This Row],[LgWin]] = "N", 0, " "))</f>
        <v>0</v>
      </c>
      <c r="R2823" t="s">
        <v>51</v>
      </c>
      <c r="S2823" s="5">
        <f>IF(Teams[[#This Row],[WSWin]]="Y", 1,
IF(Teams[[#This Row],[WSWin]] = "N", 0, " "))</f>
        <v>0</v>
      </c>
      <c r="T2823">
        <v>722</v>
      </c>
      <c r="U2823">
        <v>5618</v>
      </c>
      <c r="V2823">
        <v>1409</v>
      </c>
      <c r="W2823">
        <v>288</v>
      </c>
      <c r="X2823">
        <v>35</v>
      </c>
      <c r="Y2823">
        <v>200</v>
      </c>
      <c r="Z2823">
        <v>513</v>
      </c>
      <c r="AA2823">
        <v>1426</v>
      </c>
      <c r="AB2823">
        <v>91</v>
      </c>
      <c r="AC2823">
        <v>32</v>
      </c>
      <c r="AD2823">
        <v>44</v>
      </c>
      <c r="AE2823">
        <v>43</v>
      </c>
      <c r="AF2823">
        <v>889</v>
      </c>
      <c r="AG2823">
        <v>814</v>
      </c>
      <c r="AH2823">
        <v>5.08</v>
      </c>
      <c r="AI2823">
        <v>4</v>
      </c>
      <c r="AJ2823">
        <v>3</v>
      </c>
      <c r="AK2823">
        <v>26</v>
      </c>
      <c r="AL2823">
        <v>4329</v>
      </c>
      <c r="AM2823">
        <v>1617</v>
      </c>
      <c r="AN2823">
        <v>221</v>
      </c>
      <c r="AO2823">
        <v>479</v>
      </c>
      <c r="AP2823">
        <v>1191</v>
      </c>
      <c r="AQ2823">
        <v>126</v>
      </c>
      <c r="AR2823">
        <v>172</v>
      </c>
      <c r="AS2823">
        <v>0.97899999999999998</v>
      </c>
      <c r="AT2823" t="s">
        <v>523</v>
      </c>
      <c r="AU2823" t="s">
        <v>641</v>
      </c>
      <c r="AV2823">
        <v>1963912</v>
      </c>
      <c r="AW2823">
        <v>96</v>
      </c>
      <c r="AX2823">
        <v>98</v>
      </c>
      <c r="AY2823" t="s">
        <v>426</v>
      </c>
      <c r="AZ2823" t="s">
        <v>426</v>
      </c>
      <c r="BA2823" t="s">
        <v>426</v>
      </c>
    </row>
    <row r="2824" spans="1:53" x14ac:dyDescent="0.55000000000000004">
      <c r="A2824">
        <v>2016</v>
      </c>
      <c r="B2824" s="5" t="b">
        <f>Teams[[#This Row],[yearID]]&gt;=1973</f>
        <v>1</v>
      </c>
      <c r="C2824" s="5" t="b">
        <f>Teams[[#This Row],[yearID]]&gt;=1903</f>
        <v>1</v>
      </c>
      <c r="D2824" t="s">
        <v>410</v>
      </c>
      <c r="E2824" t="s">
        <v>436</v>
      </c>
      <c r="F2824" t="s">
        <v>412</v>
      </c>
      <c r="G2824" s="5" t="str">
        <f>VLOOKUP(Teams[[#This Row],[franchID]],TeamsFranchises!$A$2:$D$121,2,FALSE)</f>
        <v>New York Yankees</v>
      </c>
      <c r="H2824" t="s">
        <v>37</v>
      </c>
      <c r="I2824">
        <v>4</v>
      </c>
      <c r="J2824">
        <v>162</v>
      </c>
      <c r="K2824">
        <v>81</v>
      </c>
      <c r="L2824">
        <v>84</v>
      </c>
      <c r="M2824">
        <v>78</v>
      </c>
      <c r="N2824" t="s">
        <v>51</v>
      </c>
      <c r="O2824" t="s">
        <v>51</v>
      </c>
      <c r="P2824" t="s">
        <v>51</v>
      </c>
      <c r="Q2824" s="5">
        <f>IF(Teams[[#This Row],[LgWin]]="Y", 1,
IF(Teams[[#This Row],[LgWin]] = "N", 0, " "))</f>
        <v>0</v>
      </c>
      <c r="R2824" t="s">
        <v>51</v>
      </c>
      <c r="S2824" s="5">
        <f>IF(Teams[[#This Row],[WSWin]]="Y", 1,
IF(Teams[[#This Row],[WSWin]] = "N", 0, " "))</f>
        <v>0</v>
      </c>
      <c r="T2824">
        <v>680</v>
      </c>
      <c r="U2824">
        <v>5458</v>
      </c>
      <c r="V2824">
        <v>1378</v>
      </c>
      <c r="W2824">
        <v>245</v>
      </c>
      <c r="X2824">
        <v>20</v>
      </c>
      <c r="Y2824">
        <v>183</v>
      </c>
      <c r="Z2824">
        <v>475</v>
      </c>
      <c r="AA2824">
        <v>1188</v>
      </c>
      <c r="AB2824">
        <v>72</v>
      </c>
      <c r="AC2824">
        <v>22</v>
      </c>
      <c r="AD2824">
        <v>42</v>
      </c>
      <c r="AE2824">
        <v>49</v>
      </c>
      <c r="AF2824">
        <v>702</v>
      </c>
      <c r="AG2824">
        <v>660</v>
      </c>
      <c r="AH2824">
        <v>4.16</v>
      </c>
      <c r="AI2824">
        <v>0</v>
      </c>
      <c r="AJ2824">
        <v>10</v>
      </c>
      <c r="AK2824">
        <v>48</v>
      </c>
      <c r="AL2824">
        <v>4285</v>
      </c>
      <c r="AM2824">
        <v>1358</v>
      </c>
      <c r="AN2824">
        <v>214</v>
      </c>
      <c r="AO2824">
        <v>444</v>
      </c>
      <c r="AP2824">
        <v>1393</v>
      </c>
      <c r="AQ2824">
        <v>86</v>
      </c>
      <c r="AR2824">
        <v>116</v>
      </c>
      <c r="AS2824">
        <v>0.98499999999999999</v>
      </c>
      <c r="AT2824" t="s">
        <v>459</v>
      </c>
      <c r="AU2824" t="s">
        <v>638</v>
      </c>
      <c r="AV2824">
        <v>3063405</v>
      </c>
      <c r="AW2824">
        <v>105</v>
      </c>
      <c r="AX2824">
        <v>105</v>
      </c>
      <c r="AY2824" t="s">
        <v>412</v>
      </c>
      <c r="AZ2824" t="s">
        <v>436</v>
      </c>
      <c r="BA2824" t="s">
        <v>436</v>
      </c>
    </row>
    <row r="2825" spans="1:53" x14ac:dyDescent="0.55000000000000004">
      <c r="A2825">
        <v>2016</v>
      </c>
      <c r="B2825" s="5" t="b">
        <f>Teams[[#This Row],[yearID]]&gt;=1973</f>
        <v>1</v>
      </c>
      <c r="C2825" s="5" t="b">
        <f>Teams[[#This Row],[yearID]]&gt;=1903</f>
        <v>1</v>
      </c>
      <c r="D2825" t="s">
        <v>157</v>
      </c>
      <c r="E2825" t="s">
        <v>532</v>
      </c>
      <c r="F2825" t="s">
        <v>533</v>
      </c>
      <c r="G2825" s="5" t="str">
        <f>VLOOKUP(Teams[[#This Row],[franchID]],TeamsFranchises!$A$2:$D$121,2,FALSE)</f>
        <v>New York Mets</v>
      </c>
      <c r="H2825" t="s">
        <v>37</v>
      </c>
      <c r="I2825">
        <v>2</v>
      </c>
      <c r="J2825">
        <v>162</v>
      </c>
      <c r="K2825">
        <v>81</v>
      </c>
      <c r="L2825">
        <v>87</v>
      </c>
      <c r="M2825">
        <v>75</v>
      </c>
      <c r="N2825" t="s">
        <v>51</v>
      </c>
      <c r="O2825" t="s">
        <v>76</v>
      </c>
      <c r="P2825" t="s">
        <v>51</v>
      </c>
      <c r="Q2825" s="5">
        <f>IF(Teams[[#This Row],[LgWin]]="Y", 1,
IF(Teams[[#This Row],[LgWin]] = "N", 0, " "))</f>
        <v>0</v>
      </c>
      <c r="R2825" t="s">
        <v>51</v>
      </c>
      <c r="S2825" s="5">
        <f>IF(Teams[[#This Row],[WSWin]]="Y", 1,
IF(Teams[[#This Row],[WSWin]] = "N", 0, " "))</f>
        <v>0</v>
      </c>
      <c r="T2825">
        <v>671</v>
      </c>
      <c r="U2825">
        <v>5459</v>
      </c>
      <c r="V2825">
        <v>1342</v>
      </c>
      <c r="W2825">
        <v>240</v>
      </c>
      <c r="X2825">
        <v>19</v>
      </c>
      <c r="Y2825">
        <v>218</v>
      </c>
      <c r="Z2825">
        <v>517</v>
      </c>
      <c r="AA2825">
        <v>1302</v>
      </c>
      <c r="AB2825">
        <v>42</v>
      </c>
      <c r="AC2825">
        <v>18</v>
      </c>
      <c r="AD2825">
        <v>62</v>
      </c>
      <c r="AE2825">
        <v>41</v>
      </c>
      <c r="AF2825">
        <v>617</v>
      </c>
      <c r="AG2825">
        <v>574</v>
      </c>
      <c r="AH2825">
        <v>3.57</v>
      </c>
      <c r="AI2825">
        <v>1</v>
      </c>
      <c r="AJ2825">
        <v>13</v>
      </c>
      <c r="AK2825">
        <v>55</v>
      </c>
      <c r="AL2825">
        <v>4341</v>
      </c>
      <c r="AM2825">
        <v>1397</v>
      </c>
      <c r="AN2825">
        <v>152</v>
      </c>
      <c r="AO2825">
        <v>439</v>
      </c>
      <c r="AP2825">
        <v>1396</v>
      </c>
      <c r="AQ2825">
        <v>90</v>
      </c>
      <c r="AR2825">
        <v>138</v>
      </c>
      <c r="AS2825">
        <v>0.98499999999999999</v>
      </c>
      <c r="AT2825" t="s">
        <v>534</v>
      </c>
      <c r="AU2825" t="s">
        <v>639</v>
      </c>
      <c r="AV2825">
        <v>2789602</v>
      </c>
      <c r="AW2825">
        <v>102</v>
      </c>
      <c r="AX2825">
        <v>102</v>
      </c>
      <c r="AY2825" t="s">
        <v>533</v>
      </c>
      <c r="AZ2825" t="s">
        <v>532</v>
      </c>
      <c r="BA2825" t="s">
        <v>532</v>
      </c>
    </row>
    <row r="2826" spans="1:53" x14ac:dyDescent="0.55000000000000004">
      <c r="A2826">
        <v>2016</v>
      </c>
      <c r="B2826" s="5" t="b">
        <f>Teams[[#This Row],[yearID]]&gt;=1973</f>
        <v>1</v>
      </c>
      <c r="C2826" s="5" t="b">
        <f>Teams[[#This Row],[yearID]]&gt;=1903</f>
        <v>1</v>
      </c>
      <c r="D2826" t="s">
        <v>410</v>
      </c>
      <c r="E2826" t="s">
        <v>423</v>
      </c>
      <c r="F2826" t="s">
        <v>423</v>
      </c>
      <c r="G2826" s="5" t="str">
        <f>VLOOKUP(Teams[[#This Row],[franchID]],TeamsFranchises!$A$2:$D$121,2,FALSE)</f>
        <v>Oakland Athletics</v>
      </c>
      <c r="H2826" t="s">
        <v>8</v>
      </c>
      <c r="I2826">
        <v>5</v>
      </c>
      <c r="J2826">
        <v>162</v>
      </c>
      <c r="K2826">
        <v>81</v>
      </c>
      <c r="L2826">
        <v>69</v>
      </c>
      <c r="M2826">
        <v>93</v>
      </c>
      <c r="N2826" t="s">
        <v>51</v>
      </c>
      <c r="O2826" t="s">
        <v>51</v>
      </c>
      <c r="P2826" t="s">
        <v>51</v>
      </c>
      <c r="Q2826" s="5">
        <f>IF(Teams[[#This Row],[LgWin]]="Y", 1,
IF(Teams[[#This Row],[LgWin]] = "N", 0, " "))</f>
        <v>0</v>
      </c>
      <c r="R2826" t="s">
        <v>51</v>
      </c>
      <c r="S2826" s="5">
        <f>IF(Teams[[#This Row],[WSWin]]="Y", 1,
IF(Teams[[#This Row],[WSWin]] = "N", 0, " "))</f>
        <v>0</v>
      </c>
      <c r="T2826">
        <v>653</v>
      </c>
      <c r="U2826">
        <v>5500</v>
      </c>
      <c r="V2826">
        <v>1352</v>
      </c>
      <c r="W2826">
        <v>270</v>
      </c>
      <c r="X2826">
        <v>21</v>
      </c>
      <c r="Y2826">
        <v>169</v>
      </c>
      <c r="Z2826">
        <v>442</v>
      </c>
      <c r="AA2826">
        <v>1145</v>
      </c>
      <c r="AB2826">
        <v>50</v>
      </c>
      <c r="AC2826">
        <v>23</v>
      </c>
      <c r="AD2826">
        <v>33</v>
      </c>
      <c r="AE2826">
        <v>34</v>
      </c>
      <c r="AF2826">
        <v>761</v>
      </c>
      <c r="AG2826">
        <v>718</v>
      </c>
      <c r="AH2826">
        <v>4.51</v>
      </c>
      <c r="AI2826">
        <v>2</v>
      </c>
      <c r="AJ2826">
        <v>7</v>
      </c>
      <c r="AK2826">
        <v>42</v>
      </c>
      <c r="AL2826">
        <v>4300</v>
      </c>
      <c r="AM2826">
        <v>1459</v>
      </c>
      <c r="AN2826">
        <v>185</v>
      </c>
      <c r="AO2826">
        <v>464</v>
      </c>
      <c r="AP2826">
        <v>1188</v>
      </c>
      <c r="AQ2826">
        <v>97</v>
      </c>
      <c r="AR2826">
        <v>152</v>
      </c>
      <c r="AS2826">
        <v>0.98399999999999999</v>
      </c>
      <c r="AT2826" t="s">
        <v>546</v>
      </c>
      <c r="AU2826" t="s">
        <v>648</v>
      </c>
      <c r="AV2826">
        <v>1521506</v>
      </c>
      <c r="AW2826">
        <v>90</v>
      </c>
      <c r="AX2826">
        <v>91</v>
      </c>
      <c r="AY2826" t="s">
        <v>423</v>
      </c>
      <c r="AZ2826" t="s">
        <v>423</v>
      </c>
      <c r="BA2826" t="s">
        <v>423</v>
      </c>
    </row>
    <row r="2827" spans="1:53" x14ac:dyDescent="0.55000000000000004">
      <c r="A2827">
        <v>2016</v>
      </c>
      <c r="B2827" s="5" t="b">
        <f>Teams[[#This Row],[yearID]]&gt;=1973</f>
        <v>1</v>
      </c>
      <c r="C2827" s="5" t="b">
        <f>Teams[[#This Row],[yearID]]&gt;=1903</f>
        <v>1</v>
      </c>
      <c r="D2827" t="s">
        <v>157</v>
      </c>
      <c r="E2827" t="s">
        <v>122</v>
      </c>
      <c r="F2827" t="s">
        <v>122</v>
      </c>
      <c r="G2827" s="5" t="str">
        <f>VLOOKUP(Teams[[#This Row],[franchID]],TeamsFranchises!$A$2:$D$121,2,FALSE)</f>
        <v>Philadelphia Phillies</v>
      </c>
      <c r="H2827" t="s">
        <v>37</v>
      </c>
      <c r="I2827">
        <v>4</v>
      </c>
      <c r="J2827">
        <v>162</v>
      </c>
      <c r="K2827">
        <v>81</v>
      </c>
      <c r="L2827">
        <v>71</v>
      </c>
      <c r="M2827">
        <v>91</v>
      </c>
      <c r="N2827" t="s">
        <v>51</v>
      </c>
      <c r="O2827" t="s">
        <v>51</v>
      </c>
      <c r="P2827" t="s">
        <v>51</v>
      </c>
      <c r="Q2827" s="5">
        <f>IF(Teams[[#This Row],[LgWin]]="Y", 1,
IF(Teams[[#This Row],[LgWin]] = "N", 0, " "))</f>
        <v>0</v>
      </c>
      <c r="R2827" t="s">
        <v>51</v>
      </c>
      <c r="S2827" s="5">
        <f>IF(Teams[[#This Row],[WSWin]]="Y", 1,
IF(Teams[[#This Row],[WSWin]] = "N", 0, " "))</f>
        <v>0</v>
      </c>
      <c r="T2827">
        <v>610</v>
      </c>
      <c r="U2827">
        <v>5434</v>
      </c>
      <c r="V2827">
        <v>1305</v>
      </c>
      <c r="W2827">
        <v>231</v>
      </c>
      <c r="X2827">
        <v>35</v>
      </c>
      <c r="Y2827">
        <v>161</v>
      </c>
      <c r="Z2827">
        <v>424</v>
      </c>
      <c r="AA2827">
        <v>1376</v>
      </c>
      <c r="AB2827">
        <v>96</v>
      </c>
      <c r="AC2827">
        <v>45</v>
      </c>
      <c r="AD2827">
        <v>58</v>
      </c>
      <c r="AE2827">
        <v>30</v>
      </c>
      <c r="AF2827">
        <v>796</v>
      </c>
      <c r="AG2827">
        <v>739</v>
      </c>
      <c r="AH2827">
        <v>4.63</v>
      </c>
      <c r="AI2827">
        <v>4</v>
      </c>
      <c r="AJ2827">
        <v>12</v>
      </c>
      <c r="AK2827">
        <v>43</v>
      </c>
      <c r="AL2827">
        <v>4311</v>
      </c>
      <c r="AM2827">
        <v>1468</v>
      </c>
      <c r="AN2827">
        <v>213</v>
      </c>
      <c r="AO2827">
        <v>466</v>
      </c>
      <c r="AP2827">
        <v>1299</v>
      </c>
      <c r="AQ2827">
        <v>97</v>
      </c>
      <c r="AR2827">
        <v>142</v>
      </c>
      <c r="AS2827">
        <v>0.98399999999999999</v>
      </c>
      <c r="AT2827" t="s">
        <v>358</v>
      </c>
      <c r="AU2827" t="s">
        <v>622</v>
      </c>
      <c r="AV2827">
        <v>1915144</v>
      </c>
      <c r="AW2827">
        <v>91</v>
      </c>
      <c r="AX2827">
        <v>93</v>
      </c>
      <c r="AY2827" t="s">
        <v>122</v>
      </c>
      <c r="AZ2827" t="s">
        <v>122</v>
      </c>
      <c r="BA2827" t="s">
        <v>122</v>
      </c>
    </row>
    <row r="2828" spans="1:53" x14ac:dyDescent="0.55000000000000004">
      <c r="A2828">
        <v>2016</v>
      </c>
      <c r="B2828" s="5" t="b">
        <f>Teams[[#This Row],[yearID]]&gt;=1973</f>
        <v>1</v>
      </c>
      <c r="C2828" s="5" t="b">
        <f>Teams[[#This Row],[yearID]]&gt;=1903</f>
        <v>1</v>
      </c>
      <c r="D2828" t="s">
        <v>157</v>
      </c>
      <c r="E2828" t="s">
        <v>229</v>
      </c>
      <c r="F2828" t="s">
        <v>229</v>
      </c>
      <c r="G2828" s="5" t="str">
        <f>VLOOKUP(Teams[[#This Row],[franchID]],TeamsFranchises!$A$2:$D$121,2,FALSE)</f>
        <v>Pittsburgh Pirates</v>
      </c>
      <c r="H2828" t="s">
        <v>591</v>
      </c>
      <c r="I2828">
        <v>3</v>
      </c>
      <c r="J2828">
        <v>162</v>
      </c>
      <c r="K2828">
        <v>81</v>
      </c>
      <c r="L2828">
        <v>78</v>
      </c>
      <c r="M2828">
        <v>83</v>
      </c>
      <c r="N2828" t="s">
        <v>51</v>
      </c>
      <c r="O2828" t="s">
        <v>51</v>
      </c>
      <c r="P2828" t="s">
        <v>51</v>
      </c>
      <c r="Q2828" s="5">
        <f>IF(Teams[[#This Row],[LgWin]]="Y", 1,
IF(Teams[[#This Row],[LgWin]] = "N", 0, " "))</f>
        <v>0</v>
      </c>
      <c r="R2828" t="s">
        <v>51</v>
      </c>
      <c r="S2828" s="5">
        <f>IF(Teams[[#This Row],[WSWin]]="Y", 1,
IF(Teams[[#This Row],[WSWin]] = "N", 0, " "))</f>
        <v>0</v>
      </c>
      <c r="T2828">
        <v>729</v>
      </c>
      <c r="U2828">
        <v>5542</v>
      </c>
      <c r="V2828">
        <v>1426</v>
      </c>
      <c r="W2828">
        <v>277</v>
      </c>
      <c r="X2828">
        <v>32</v>
      </c>
      <c r="Y2828">
        <v>153</v>
      </c>
      <c r="Z2828">
        <v>561</v>
      </c>
      <c r="AA2828">
        <v>1334</v>
      </c>
      <c r="AB2828">
        <v>110</v>
      </c>
      <c r="AC2828">
        <v>45</v>
      </c>
      <c r="AD2828">
        <v>81</v>
      </c>
      <c r="AE2828">
        <v>36</v>
      </c>
      <c r="AF2828">
        <v>758</v>
      </c>
      <c r="AG2828">
        <v>679</v>
      </c>
      <c r="AH2828">
        <v>4.21</v>
      </c>
      <c r="AI2828">
        <v>5</v>
      </c>
      <c r="AJ2828">
        <v>5</v>
      </c>
      <c r="AK2828">
        <v>51</v>
      </c>
      <c r="AL2828">
        <v>4352</v>
      </c>
      <c r="AM2828">
        <v>1490</v>
      </c>
      <c r="AN2828">
        <v>180</v>
      </c>
      <c r="AO2828">
        <v>533</v>
      </c>
      <c r="AP2828">
        <v>1232</v>
      </c>
      <c r="AQ2828">
        <v>111</v>
      </c>
      <c r="AR2828">
        <v>172</v>
      </c>
      <c r="AS2828">
        <v>0.98199999999999998</v>
      </c>
      <c r="AT2828" t="s">
        <v>390</v>
      </c>
      <c r="AU2828" t="s">
        <v>615</v>
      </c>
      <c r="AV2828">
        <v>2249201</v>
      </c>
      <c r="AW2828">
        <v>100</v>
      </c>
      <c r="AX2828">
        <v>101</v>
      </c>
      <c r="AY2828" t="s">
        <v>229</v>
      </c>
      <c r="AZ2828" t="s">
        <v>229</v>
      </c>
      <c r="BA2828" t="s">
        <v>229</v>
      </c>
    </row>
    <row r="2829" spans="1:53" x14ac:dyDescent="0.55000000000000004">
      <c r="A2829">
        <v>2016</v>
      </c>
      <c r="B2829" s="5" t="b">
        <f>Teams[[#This Row],[yearID]]&gt;=1973</f>
        <v>1</v>
      </c>
      <c r="C2829" s="5" t="b">
        <f>Teams[[#This Row],[yearID]]&gt;=1903</f>
        <v>1</v>
      </c>
      <c r="D2829" t="s">
        <v>157</v>
      </c>
      <c r="E2829" t="s">
        <v>554</v>
      </c>
      <c r="F2829" t="s">
        <v>555</v>
      </c>
      <c r="G2829" s="5" t="str">
        <f>VLOOKUP(Teams[[#This Row],[franchID]],TeamsFranchises!$A$2:$D$121,2,FALSE)</f>
        <v>San Diego Padres</v>
      </c>
      <c r="H2829" t="s">
        <v>8</v>
      </c>
      <c r="I2829">
        <v>5</v>
      </c>
      <c r="J2829">
        <v>162</v>
      </c>
      <c r="K2829">
        <v>81</v>
      </c>
      <c r="L2829">
        <v>68</v>
      </c>
      <c r="M2829">
        <v>94</v>
      </c>
      <c r="N2829" t="s">
        <v>51</v>
      </c>
      <c r="O2829" t="s">
        <v>51</v>
      </c>
      <c r="P2829" t="s">
        <v>51</v>
      </c>
      <c r="Q2829" s="5">
        <f>IF(Teams[[#This Row],[LgWin]]="Y", 1,
IF(Teams[[#This Row],[LgWin]] = "N", 0, " "))</f>
        <v>0</v>
      </c>
      <c r="R2829" t="s">
        <v>51</v>
      </c>
      <c r="S2829" s="5">
        <f>IF(Teams[[#This Row],[WSWin]]="Y", 1,
IF(Teams[[#This Row],[WSWin]] = "N", 0, " "))</f>
        <v>0</v>
      </c>
      <c r="T2829">
        <v>686</v>
      </c>
      <c r="U2829">
        <v>5419</v>
      </c>
      <c r="V2829">
        <v>1275</v>
      </c>
      <c r="W2829">
        <v>257</v>
      </c>
      <c r="X2829">
        <v>26</v>
      </c>
      <c r="Y2829">
        <v>177</v>
      </c>
      <c r="Z2829">
        <v>449</v>
      </c>
      <c r="AA2829">
        <v>1500</v>
      </c>
      <c r="AB2829">
        <v>125</v>
      </c>
      <c r="AC2829">
        <v>45</v>
      </c>
      <c r="AD2829">
        <v>58</v>
      </c>
      <c r="AE2829">
        <v>36</v>
      </c>
      <c r="AF2829">
        <v>770</v>
      </c>
      <c r="AG2829">
        <v>708</v>
      </c>
      <c r="AH2829">
        <v>4.43</v>
      </c>
      <c r="AI2829">
        <v>1</v>
      </c>
      <c r="AJ2829">
        <v>9</v>
      </c>
      <c r="AK2829">
        <v>35</v>
      </c>
      <c r="AL2829">
        <v>4320</v>
      </c>
      <c r="AM2829">
        <v>1425</v>
      </c>
      <c r="AN2829">
        <v>183</v>
      </c>
      <c r="AO2829">
        <v>569</v>
      </c>
      <c r="AP2829">
        <v>1222</v>
      </c>
      <c r="AQ2829">
        <v>109</v>
      </c>
      <c r="AR2829">
        <v>165</v>
      </c>
      <c r="AS2829">
        <v>0.98199999999999998</v>
      </c>
      <c r="AT2829" t="s">
        <v>556</v>
      </c>
      <c r="AU2829" t="s">
        <v>623</v>
      </c>
      <c r="AV2829">
        <v>2351422</v>
      </c>
      <c r="AW2829">
        <v>99</v>
      </c>
      <c r="AX2829">
        <v>99</v>
      </c>
      <c r="AY2829" t="s">
        <v>555</v>
      </c>
      <c r="AZ2829" t="s">
        <v>554</v>
      </c>
      <c r="BA2829" t="s">
        <v>554</v>
      </c>
    </row>
    <row r="2830" spans="1:53" x14ac:dyDescent="0.55000000000000004">
      <c r="A2830">
        <v>2016</v>
      </c>
      <c r="B2830" s="5" t="b">
        <f>Teams[[#This Row],[yearID]]&gt;=1973</f>
        <v>1</v>
      </c>
      <c r="C2830" s="5" t="b">
        <f>Teams[[#This Row],[yearID]]&gt;=1903</f>
        <v>1</v>
      </c>
      <c r="D2830" t="s">
        <v>410</v>
      </c>
      <c r="E2830" t="s">
        <v>573</v>
      </c>
      <c r="F2830" t="s">
        <v>573</v>
      </c>
      <c r="G2830" s="5" t="str">
        <f>VLOOKUP(Teams[[#This Row],[franchID]],TeamsFranchises!$A$2:$D$121,2,FALSE)</f>
        <v>Seattle Mariners</v>
      </c>
      <c r="H2830" t="s">
        <v>8</v>
      </c>
      <c r="I2830">
        <v>2</v>
      </c>
      <c r="J2830">
        <v>162</v>
      </c>
      <c r="K2830">
        <v>81</v>
      </c>
      <c r="L2830">
        <v>86</v>
      </c>
      <c r="M2830">
        <v>76</v>
      </c>
      <c r="N2830" t="s">
        <v>51</v>
      </c>
      <c r="O2830" t="s">
        <v>51</v>
      </c>
      <c r="P2830" t="s">
        <v>51</v>
      </c>
      <c r="Q2830" s="5">
        <f>IF(Teams[[#This Row],[LgWin]]="Y", 1,
IF(Teams[[#This Row],[LgWin]] = "N", 0, " "))</f>
        <v>0</v>
      </c>
      <c r="R2830" t="s">
        <v>51</v>
      </c>
      <c r="S2830" s="5">
        <f>IF(Teams[[#This Row],[WSWin]]="Y", 1,
IF(Teams[[#This Row],[WSWin]] = "N", 0, " "))</f>
        <v>0</v>
      </c>
      <c r="T2830">
        <v>768</v>
      </c>
      <c r="U2830">
        <v>5583</v>
      </c>
      <c r="V2830">
        <v>1446</v>
      </c>
      <c r="W2830">
        <v>251</v>
      </c>
      <c r="X2830">
        <v>17</v>
      </c>
      <c r="Y2830">
        <v>223</v>
      </c>
      <c r="Z2830">
        <v>506</v>
      </c>
      <c r="AA2830">
        <v>1288</v>
      </c>
      <c r="AB2830">
        <v>56</v>
      </c>
      <c r="AC2830">
        <v>28</v>
      </c>
      <c r="AD2830">
        <v>72</v>
      </c>
      <c r="AE2830">
        <v>41</v>
      </c>
      <c r="AF2830">
        <v>707</v>
      </c>
      <c r="AG2830">
        <v>647</v>
      </c>
      <c r="AH2830">
        <v>4</v>
      </c>
      <c r="AI2830">
        <v>2</v>
      </c>
      <c r="AJ2830">
        <v>8</v>
      </c>
      <c r="AK2830">
        <v>49</v>
      </c>
      <c r="AL2830">
        <v>4371</v>
      </c>
      <c r="AM2830">
        <v>1410</v>
      </c>
      <c r="AN2830">
        <v>213</v>
      </c>
      <c r="AO2830">
        <v>460</v>
      </c>
      <c r="AP2830">
        <v>1318</v>
      </c>
      <c r="AQ2830">
        <v>89</v>
      </c>
      <c r="AR2830">
        <v>158</v>
      </c>
      <c r="AS2830">
        <v>0.98499999999999999</v>
      </c>
      <c r="AT2830" t="s">
        <v>574</v>
      </c>
      <c r="AU2830" t="s">
        <v>612</v>
      </c>
      <c r="AV2830">
        <v>2267928</v>
      </c>
      <c r="AW2830">
        <v>98</v>
      </c>
      <c r="AX2830">
        <v>97</v>
      </c>
      <c r="AY2830" t="s">
        <v>573</v>
      </c>
      <c r="AZ2830" t="s">
        <v>573</v>
      </c>
      <c r="BA2830" t="s">
        <v>573</v>
      </c>
    </row>
    <row r="2831" spans="1:53" x14ac:dyDescent="0.55000000000000004">
      <c r="A2831">
        <v>2016</v>
      </c>
      <c r="B2831" s="5" t="b">
        <f>Teams[[#This Row],[yearID]]&gt;=1973</f>
        <v>1</v>
      </c>
      <c r="C2831" s="5" t="b">
        <f>Teams[[#This Row],[yearID]]&gt;=1903</f>
        <v>1</v>
      </c>
      <c r="D2831" t="s">
        <v>157</v>
      </c>
      <c r="E2831" t="s">
        <v>514</v>
      </c>
      <c r="F2831" t="s">
        <v>243</v>
      </c>
      <c r="G2831" s="5" t="str">
        <f>VLOOKUP(Teams[[#This Row],[franchID]],TeamsFranchises!$A$2:$D$121,2,FALSE)</f>
        <v>San Francisco Giants</v>
      </c>
      <c r="H2831" t="s">
        <v>8</v>
      </c>
      <c r="I2831">
        <v>2</v>
      </c>
      <c r="J2831">
        <v>162</v>
      </c>
      <c r="K2831">
        <v>81</v>
      </c>
      <c r="L2831">
        <v>87</v>
      </c>
      <c r="M2831">
        <v>75</v>
      </c>
      <c r="N2831" t="s">
        <v>51</v>
      </c>
      <c r="O2831" t="s">
        <v>76</v>
      </c>
      <c r="P2831" t="s">
        <v>51</v>
      </c>
      <c r="Q2831" s="5">
        <f>IF(Teams[[#This Row],[LgWin]]="Y", 1,
IF(Teams[[#This Row],[LgWin]] = "N", 0, " "))</f>
        <v>0</v>
      </c>
      <c r="R2831" t="s">
        <v>51</v>
      </c>
      <c r="S2831" s="5">
        <f>IF(Teams[[#This Row],[WSWin]]="Y", 1,
IF(Teams[[#This Row],[WSWin]] = "N", 0, " "))</f>
        <v>0</v>
      </c>
      <c r="T2831">
        <v>715</v>
      </c>
      <c r="U2831">
        <v>5565</v>
      </c>
      <c r="V2831">
        <v>1437</v>
      </c>
      <c r="W2831">
        <v>280</v>
      </c>
      <c r="X2831">
        <v>54</v>
      </c>
      <c r="Y2831">
        <v>130</v>
      </c>
      <c r="Z2831">
        <v>572</v>
      </c>
      <c r="AA2831">
        <v>1107</v>
      </c>
      <c r="AB2831">
        <v>79</v>
      </c>
      <c r="AC2831">
        <v>36</v>
      </c>
      <c r="AD2831">
        <v>42</v>
      </c>
      <c r="AE2831">
        <v>46</v>
      </c>
      <c r="AF2831">
        <v>631</v>
      </c>
      <c r="AG2831">
        <v>593</v>
      </c>
      <c r="AH2831">
        <v>3.65</v>
      </c>
      <c r="AI2831">
        <v>10</v>
      </c>
      <c r="AJ2831">
        <v>11</v>
      </c>
      <c r="AK2831">
        <v>43</v>
      </c>
      <c r="AL2831">
        <v>4381</v>
      </c>
      <c r="AM2831">
        <v>1334</v>
      </c>
      <c r="AN2831">
        <v>158</v>
      </c>
      <c r="AO2831">
        <v>439</v>
      </c>
      <c r="AP2831">
        <v>1309</v>
      </c>
      <c r="AQ2831">
        <v>72</v>
      </c>
      <c r="AR2831">
        <v>136</v>
      </c>
      <c r="AS2831">
        <v>0.98799999999999999</v>
      </c>
      <c r="AT2831" t="s">
        <v>515</v>
      </c>
      <c r="AU2831" t="s">
        <v>632</v>
      </c>
      <c r="AV2831">
        <v>3365256</v>
      </c>
      <c r="AW2831">
        <v>103</v>
      </c>
      <c r="AX2831">
        <v>102</v>
      </c>
      <c r="AY2831" t="s">
        <v>243</v>
      </c>
      <c r="AZ2831" t="s">
        <v>514</v>
      </c>
      <c r="BA2831" t="s">
        <v>514</v>
      </c>
    </row>
    <row r="2832" spans="1:53" x14ac:dyDescent="0.55000000000000004">
      <c r="A2832">
        <v>2016</v>
      </c>
      <c r="B2832" s="5" t="b">
        <f>Teams[[#This Row],[yearID]]&gt;=1973</f>
        <v>1</v>
      </c>
      <c r="C2832" s="5" t="b">
        <f>Teams[[#This Row],[yearID]]&gt;=1903</f>
        <v>1</v>
      </c>
      <c r="D2832" t="s">
        <v>157</v>
      </c>
      <c r="E2832" t="s">
        <v>396</v>
      </c>
      <c r="F2832" t="s">
        <v>154</v>
      </c>
      <c r="G2832" s="5" t="str">
        <f>VLOOKUP(Teams[[#This Row],[franchID]],TeamsFranchises!$A$2:$D$121,2,FALSE)</f>
        <v>St. Louis Cardinals</v>
      </c>
      <c r="H2832" t="s">
        <v>591</v>
      </c>
      <c r="I2832">
        <v>2</v>
      </c>
      <c r="J2832">
        <v>162</v>
      </c>
      <c r="K2832">
        <v>81</v>
      </c>
      <c r="L2832">
        <v>86</v>
      </c>
      <c r="M2832">
        <v>76</v>
      </c>
      <c r="N2832" t="s">
        <v>51</v>
      </c>
      <c r="O2832" t="s">
        <v>51</v>
      </c>
      <c r="P2832" t="s">
        <v>51</v>
      </c>
      <c r="Q2832" s="5">
        <f>IF(Teams[[#This Row],[LgWin]]="Y", 1,
IF(Teams[[#This Row],[LgWin]] = "N", 0, " "))</f>
        <v>0</v>
      </c>
      <c r="R2832" t="s">
        <v>51</v>
      </c>
      <c r="S2832" s="5">
        <f>IF(Teams[[#This Row],[WSWin]]="Y", 1,
IF(Teams[[#This Row],[WSWin]] = "N", 0, " "))</f>
        <v>0</v>
      </c>
      <c r="T2832">
        <v>779</v>
      </c>
      <c r="U2832">
        <v>5548</v>
      </c>
      <c r="V2832">
        <v>1415</v>
      </c>
      <c r="W2832">
        <v>299</v>
      </c>
      <c r="X2832">
        <v>32</v>
      </c>
      <c r="Y2832">
        <v>225</v>
      </c>
      <c r="Z2832">
        <v>526</v>
      </c>
      <c r="AA2832">
        <v>1318</v>
      </c>
      <c r="AB2832">
        <v>35</v>
      </c>
      <c r="AC2832">
        <v>26</v>
      </c>
      <c r="AD2832">
        <v>70</v>
      </c>
      <c r="AE2832">
        <v>41</v>
      </c>
      <c r="AF2832">
        <v>712</v>
      </c>
      <c r="AG2832">
        <v>656</v>
      </c>
      <c r="AH2832">
        <v>4.08</v>
      </c>
      <c r="AI2832">
        <v>2</v>
      </c>
      <c r="AJ2832">
        <v>10</v>
      </c>
      <c r="AK2832">
        <v>38</v>
      </c>
      <c r="AL2832">
        <v>4345</v>
      </c>
      <c r="AM2832">
        <v>1432</v>
      </c>
      <c r="AN2832">
        <v>159</v>
      </c>
      <c r="AO2832">
        <v>475</v>
      </c>
      <c r="AP2832">
        <v>1290</v>
      </c>
      <c r="AQ2832">
        <v>107</v>
      </c>
      <c r="AR2832">
        <v>169</v>
      </c>
      <c r="AS2832">
        <v>0.98299999999999998</v>
      </c>
      <c r="AT2832" t="s">
        <v>409</v>
      </c>
      <c r="AU2832" t="s">
        <v>633</v>
      </c>
      <c r="AV2832">
        <v>3444490</v>
      </c>
      <c r="AW2832">
        <v>100</v>
      </c>
      <c r="AX2832">
        <v>99</v>
      </c>
      <c r="AY2832" t="s">
        <v>154</v>
      </c>
      <c r="AZ2832" t="s">
        <v>396</v>
      </c>
      <c r="BA2832" t="s">
        <v>396</v>
      </c>
    </row>
    <row r="2833" spans="1:53" x14ac:dyDescent="0.55000000000000004">
      <c r="A2833">
        <v>2016</v>
      </c>
      <c r="B2833" s="5" t="b">
        <f>Teams[[#This Row],[yearID]]&gt;=1973</f>
        <v>1</v>
      </c>
      <c r="C2833" s="5" t="b">
        <f>Teams[[#This Row],[yearID]]&gt;=1903</f>
        <v>1</v>
      </c>
      <c r="D2833" t="s">
        <v>410</v>
      </c>
      <c r="E2833" t="s">
        <v>604</v>
      </c>
      <c r="F2833" t="s">
        <v>605</v>
      </c>
      <c r="G2833" s="5" t="str">
        <f>VLOOKUP(Teams[[#This Row],[franchID]],TeamsFranchises!$A$2:$D$121,2,FALSE)</f>
        <v>Tampa Bay Rays</v>
      </c>
      <c r="H2833" t="s">
        <v>37</v>
      </c>
      <c r="I2833">
        <v>5</v>
      </c>
      <c r="J2833">
        <v>162</v>
      </c>
      <c r="K2833">
        <v>81</v>
      </c>
      <c r="L2833">
        <v>68</v>
      </c>
      <c r="M2833">
        <v>94</v>
      </c>
      <c r="N2833" t="s">
        <v>51</v>
      </c>
      <c r="O2833" t="s">
        <v>51</v>
      </c>
      <c r="P2833" t="s">
        <v>51</v>
      </c>
      <c r="Q2833" s="5">
        <f>IF(Teams[[#This Row],[LgWin]]="Y", 1,
IF(Teams[[#This Row],[LgWin]] = "N", 0, " "))</f>
        <v>0</v>
      </c>
      <c r="R2833" t="s">
        <v>51</v>
      </c>
      <c r="S2833" s="5">
        <f>IF(Teams[[#This Row],[WSWin]]="Y", 1,
IF(Teams[[#This Row],[WSWin]] = "N", 0, " "))</f>
        <v>0</v>
      </c>
      <c r="T2833">
        <v>672</v>
      </c>
      <c r="U2833">
        <v>5481</v>
      </c>
      <c r="V2833">
        <v>1333</v>
      </c>
      <c r="W2833">
        <v>288</v>
      </c>
      <c r="X2833">
        <v>32</v>
      </c>
      <c r="Y2833">
        <v>216</v>
      </c>
      <c r="Z2833">
        <v>449</v>
      </c>
      <c r="AA2833">
        <v>1482</v>
      </c>
      <c r="AB2833">
        <v>60</v>
      </c>
      <c r="AC2833">
        <v>37</v>
      </c>
      <c r="AD2833">
        <v>69</v>
      </c>
      <c r="AE2833">
        <v>28</v>
      </c>
      <c r="AF2833">
        <v>713</v>
      </c>
      <c r="AG2833">
        <v>665</v>
      </c>
      <c r="AH2833">
        <v>4.2</v>
      </c>
      <c r="AI2833">
        <v>1</v>
      </c>
      <c r="AJ2833">
        <v>8</v>
      </c>
      <c r="AK2833">
        <v>42</v>
      </c>
      <c r="AL2833">
        <v>4279</v>
      </c>
      <c r="AM2833">
        <v>1395</v>
      </c>
      <c r="AN2833">
        <v>210</v>
      </c>
      <c r="AO2833">
        <v>491</v>
      </c>
      <c r="AP2833">
        <v>1357</v>
      </c>
      <c r="AQ2833">
        <v>94</v>
      </c>
      <c r="AR2833">
        <v>129</v>
      </c>
      <c r="AS2833">
        <v>0.98399999999999999</v>
      </c>
      <c r="AT2833" t="s">
        <v>635</v>
      </c>
      <c r="AU2833" t="s">
        <v>607</v>
      </c>
      <c r="AV2833">
        <v>1286163</v>
      </c>
      <c r="AW2833">
        <v>93</v>
      </c>
      <c r="AX2833">
        <v>94</v>
      </c>
      <c r="AY2833" t="s">
        <v>636</v>
      </c>
      <c r="AZ2833" t="s">
        <v>604</v>
      </c>
      <c r="BA2833" t="s">
        <v>604</v>
      </c>
    </row>
    <row r="2834" spans="1:53" x14ac:dyDescent="0.55000000000000004">
      <c r="A2834">
        <v>2016</v>
      </c>
      <c r="B2834" s="5" t="b">
        <f>Teams[[#This Row],[yearID]]&gt;=1973</f>
        <v>1</v>
      </c>
      <c r="C2834" s="5" t="b">
        <f>Teams[[#This Row],[yearID]]&gt;=1903</f>
        <v>1</v>
      </c>
      <c r="D2834" t="s">
        <v>410</v>
      </c>
      <c r="E2834" t="s">
        <v>526</v>
      </c>
      <c r="F2834" t="s">
        <v>526</v>
      </c>
      <c r="G2834" s="5" t="str">
        <f>VLOOKUP(Teams[[#This Row],[franchID]],TeamsFranchises!$A$2:$D$121,2,FALSE)</f>
        <v>Texas Rangers</v>
      </c>
      <c r="H2834" t="s">
        <v>8</v>
      </c>
      <c r="I2834">
        <v>1</v>
      </c>
      <c r="J2834">
        <v>162</v>
      </c>
      <c r="K2834">
        <v>81</v>
      </c>
      <c r="L2834">
        <v>95</v>
      </c>
      <c r="M2834">
        <v>67</v>
      </c>
      <c r="N2834" t="s">
        <v>76</v>
      </c>
      <c r="O2834" t="s">
        <v>51</v>
      </c>
      <c r="P2834" t="s">
        <v>51</v>
      </c>
      <c r="Q2834" s="5">
        <f>IF(Teams[[#This Row],[LgWin]]="Y", 1,
IF(Teams[[#This Row],[LgWin]] = "N", 0, " "))</f>
        <v>0</v>
      </c>
      <c r="R2834" t="s">
        <v>51</v>
      </c>
      <c r="S2834" s="5">
        <f>IF(Teams[[#This Row],[WSWin]]="Y", 1,
IF(Teams[[#This Row],[WSWin]] = "N", 0, " "))</f>
        <v>0</v>
      </c>
      <c r="T2834">
        <v>765</v>
      </c>
      <c r="U2834">
        <v>5525</v>
      </c>
      <c r="V2834">
        <v>1446</v>
      </c>
      <c r="W2834">
        <v>257</v>
      </c>
      <c r="X2834">
        <v>23</v>
      </c>
      <c r="Y2834">
        <v>215</v>
      </c>
      <c r="Z2834">
        <v>436</v>
      </c>
      <c r="AA2834">
        <v>1220</v>
      </c>
      <c r="AB2834">
        <v>99</v>
      </c>
      <c r="AC2834">
        <v>36</v>
      </c>
      <c r="AD2834">
        <v>70</v>
      </c>
      <c r="AE2834">
        <v>40</v>
      </c>
      <c r="AF2834">
        <v>757</v>
      </c>
      <c r="AG2834">
        <v>700</v>
      </c>
      <c r="AH2834">
        <v>4.37</v>
      </c>
      <c r="AI2834">
        <v>1</v>
      </c>
      <c r="AJ2834">
        <v>6</v>
      </c>
      <c r="AK2834">
        <v>56</v>
      </c>
      <c r="AL2834">
        <v>4329</v>
      </c>
      <c r="AM2834">
        <v>1441</v>
      </c>
      <c r="AN2834">
        <v>201</v>
      </c>
      <c r="AO2834">
        <v>534</v>
      </c>
      <c r="AP2834">
        <v>1154</v>
      </c>
      <c r="AQ2834">
        <v>97</v>
      </c>
      <c r="AR2834">
        <v>190</v>
      </c>
      <c r="AS2834">
        <v>0.98399999999999999</v>
      </c>
      <c r="AT2834" t="s">
        <v>568</v>
      </c>
      <c r="AU2834" t="s">
        <v>634</v>
      </c>
      <c r="AV2834">
        <v>2710402</v>
      </c>
      <c r="AW2834">
        <v>106</v>
      </c>
      <c r="AX2834">
        <v>105</v>
      </c>
      <c r="AY2834" t="s">
        <v>526</v>
      </c>
      <c r="AZ2834" t="s">
        <v>526</v>
      </c>
      <c r="BA2834" t="s">
        <v>526</v>
      </c>
    </row>
    <row r="2835" spans="1:53" x14ac:dyDescent="0.55000000000000004">
      <c r="A2835">
        <v>2016</v>
      </c>
      <c r="B2835" s="5" t="b">
        <f>Teams[[#This Row],[yearID]]&gt;=1973</f>
        <v>1</v>
      </c>
      <c r="C2835" s="5" t="b">
        <f>Teams[[#This Row],[yearID]]&gt;=1903</f>
        <v>1</v>
      </c>
      <c r="D2835" t="s">
        <v>410</v>
      </c>
      <c r="E2835" t="s">
        <v>576</v>
      </c>
      <c r="F2835" t="s">
        <v>576</v>
      </c>
      <c r="G2835" s="5" t="str">
        <f>VLOOKUP(Teams[[#This Row],[franchID]],TeamsFranchises!$A$2:$D$121,2,FALSE)</f>
        <v>Toronto Blue Jays</v>
      </c>
      <c r="H2835" t="s">
        <v>37</v>
      </c>
      <c r="I2835">
        <v>2</v>
      </c>
      <c r="J2835">
        <v>162</v>
      </c>
      <c r="K2835">
        <v>81</v>
      </c>
      <c r="L2835">
        <v>89</v>
      </c>
      <c r="M2835">
        <v>73</v>
      </c>
      <c r="N2835" t="s">
        <v>51</v>
      </c>
      <c r="O2835" t="s">
        <v>76</v>
      </c>
      <c r="P2835" t="s">
        <v>51</v>
      </c>
      <c r="Q2835" s="5">
        <f>IF(Teams[[#This Row],[LgWin]]="Y", 1,
IF(Teams[[#This Row],[LgWin]] = "N", 0, " "))</f>
        <v>0</v>
      </c>
      <c r="R2835" t="s">
        <v>51</v>
      </c>
      <c r="S2835" s="5">
        <f>IF(Teams[[#This Row],[WSWin]]="Y", 1,
IF(Teams[[#This Row],[WSWin]] = "N", 0, " "))</f>
        <v>0</v>
      </c>
      <c r="T2835">
        <v>759</v>
      </c>
      <c r="U2835">
        <v>5479</v>
      </c>
      <c r="V2835">
        <v>1358</v>
      </c>
      <c r="W2835">
        <v>276</v>
      </c>
      <c r="X2835">
        <v>18</v>
      </c>
      <c r="Y2835">
        <v>221</v>
      </c>
      <c r="Z2835">
        <v>632</v>
      </c>
      <c r="AA2835">
        <v>1362</v>
      </c>
      <c r="AB2835">
        <v>54</v>
      </c>
      <c r="AC2835">
        <v>24</v>
      </c>
      <c r="AD2835">
        <v>55</v>
      </c>
      <c r="AE2835">
        <v>40</v>
      </c>
      <c r="AF2835">
        <v>666</v>
      </c>
      <c r="AG2835">
        <v>613</v>
      </c>
      <c r="AH2835">
        <v>3.78</v>
      </c>
      <c r="AI2835">
        <v>0</v>
      </c>
      <c r="AJ2835">
        <v>10</v>
      </c>
      <c r="AK2835">
        <v>43</v>
      </c>
      <c r="AL2835">
        <v>4378</v>
      </c>
      <c r="AM2835">
        <v>1340</v>
      </c>
      <c r="AN2835">
        <v>183</v>
      </c>
      <c r="AO2835">
        <v>461</v>
      </c>
      <c r="AP2835">
        <v>1314</v>
      </c>
      <c r="AQ2835">
        <v>88</v>
      </c>
      <c r="AR2835">
        <v>144</v>
      </c>
      <c r="AS2835">
        <v>0.98599999999999999</v>
      </c>
      <c r="AT2835" t="s">
        <v>577</v>
      </c>
      <c r="AU2835" t="s">
        <v>630</v>
      </c>
      <c r="AV2835">
        <v>3392099</v>
      </c>
      <c r="AW2835">
        <v>111</v>
      </c>
      <c r="AX2835">
        <v>110</v>
      </c>
      <c r="AY2835" t="s">
        <v>576</v>
      </c>
      <c r="AZ2835" t="s">
        <v>576</v>
      </c>
      <c r="BA2835" t="s">
        <v>576</v>
      </c>
    </row>
    <row r="2836" spans="1:53" x14ac:dyDescent="0.55000000000000004">
      <c r="A2836">
        <v>2016</v>
      </c>
      <c r="B2836" s="5" t="b">
        <f>Teams[[#This Row],[yearID]]&gt;=1973</f>
        <v>1</v>
      </c>
      <c r="C2836" s="5" t="b">
        <f>Teams[[#This Row],[yearID]]&gt;=1903</f>
        <v>1</v>
      </c>
      <c r="D2836" t="s">
        <v>157</v>
      </c>
      <c r="E2836" t="s">
        <v>126</v>
      </c>
      <c r="F2836" t="s">
        <v>398</v>
      </c>
      <c r="G2836" s="5" t="str">
        <f>VLOOKUP(Teams[[#This Row],[franchID]],TeamsFranchises!$A$2:$D$121,2,FALSE)</f>
        <v>Washington Nationals</v>
      </c>
      <c r="H2836" t="s">
        <v>37</v>
      </c>
      <c r="I2836">
        <v>1</v>
      </c>
      <c r="J2836">
        <v>162</v>
      </c>
      <c r="K2836">
        <v>81</v>
      </c>
      <c r="L2836">
        <v>95</v>
      </c>
      <c r="M2836">
        <v>67</v>
      </c>
      <c r="N2836" t="s">
        <v>76</v>
      </c>
      <c r="O2836" t="s">
        <v>51</v>
      </c>
      <c r="P2836" t="s">
        <v>51</v>
      </c>
      <c r="Q2836" s="5">
        <f>IF(Teams[[#This Row],[LgWin]]="Y", 1,
IF(Teams[[#This Row],[LgWin]] = "N", 0, " "))</f>
        <v>0</v>
      </c>
      <c r="R2836" t="s">
        <v>51</v>
      </c>
      <c r="S2836" s="5">
        <f>IF(Teams[[#This Row],[WSWin]]="Y", 1,
IF(Teams[[#This Row],[WSWin]] = "N", 0, " "))</f>
        <v>0</v>
      </c>
      <c r="T2836">
        <v>763</v>
      </c>
      <c r="U2836">
        <v>5490</v>
      </c>
      <c r="V2836">
        <v>1403</v>
      </c>
      <c r="W2836">
        <v>268</v>
      </c>
      <c r="X2836">
        <v>29</v>
      </c>
      <c r="Y2836">
        <v>203</v>
      </c>
      <c r="Z2836">
        <v>536</v>
      </c>
      <c r="AA2836">
        <v>1252</v>
      </c>
      <c r="AB2836">
        <v>121</v>
      </c>
      <c r="AC2836">
        <v>39</v>
      </c>
      <c r="AD2836">
        <v>64</v>
      </c>
      <c r="AE2836">
        <v>63</v>
      </c>
      <c r="AF2836">
        <v>612</v>
      </c>
      <c r="AG2836">
        <v>570</v>
      </c>
      <c r="AH2836">
        <v>3.51</v>
      </c>
      <c r="AI2836">
        <v>1</v>
      </c>
      <c r="AJ2836">
        <v>12</v>
      </c>
      <c r="AK2836">
        <v>46</v>
      </c>
      <c r="AL2836">
        <v>4379</v>
      </c>
      <c r="AM2836">
        <v>1272</v>
      </c>
      <c r="AN2836">
        <v>155</v>
      </c>
      <c r="AO2836">
        <v>468</v>
      </c>
      <c r="AP2836">
        <v>1476</v>
      </c>
      <c r="AQ2836">
        <v>73</v>
      </c>
      <c r="AR2836">
        <v>142</v>
      </c>
      <c r="AS2836">
        <v>0.98799999999999999</v>
      </c>
      <c r="AT2836" t="s">
        <v>110</v>
      </c>
      <c r="AU2836" t="s">
        <v>637</v>
      </c>
      <c r="AV2836">
        <v>2481938</v>
      </c>
      <c r="AW2836">
        <v>100</v>
      </c>
      <c r="AX2836">
        <v>98</v>
      </c>
      <c r="AY2836" t="s">
        <v>398</v>
      </c>
      <c r="AZ2836" t="s">
        <v>551</v>
      </c>
      <c r="BA2836" t="s">
        <v>126</v>
      </c>
    </row>
    <row r="2837" spans="1:53" x14ac:dyDescent="0.55000000000000004">
      <c r="A2837">
        <v>2017</v>
      </c>
      <c r="B2837" s="5" t="b">
        <f>Teams[[#This Row],[yearID]]&gt;=1973</f>
        <v>1</v>
      </c>
      <c r="C2837" s="5" t="b">
        <f>Teams[[#This Row],[yearID]]&gt;=1903</f>
        <v>1</v>
      </c>
      <c r="D2837" t="s">
        <v>157</v>
      </c>
      <c r="E2837" t="s">
        <v>601</v>
      </c>
      <c r="F2837" t="s">
        <v>601</v>
      </c>
      <c r="G2837" s="5" t="str">
        <f>VLOOKUP(Teams[[#This Row],[franchID]],TeamsFranchises!$A$2:$D$121,2,FALSE)</f>
        <v>Arizona Diamondbacks</v>
      </c>
      <c r="H2837" t="s">
        <v>8</v>
      </c>
      <c r="I2837">
        <v>2</v>
      </c>
      <c r="J2837">
        <v>162</v>
      </c>
      <c r="K2837">
        <v>81</v>
      </c>
      <c r="L2837">
        <v>93</v>
      </c>
      <c r="M2837">
        <v>69</v>
      </c>
      <c r="N2837" t="s">
        <v>51</v>
      </c>
      <c r="O2837" t="s">
        <v>76</v>
      </c>
      <c r="P2837" t="s">
        <v>51</v>
      </c>
      <c r="Q2837" s="5">
        <f>IF(Teams[[#This Row],[LgWin]]="Y", 1,
IF(Teams[[#This Row],[LgWin]] = "N", 0, " "))</f>
        <v>0</v>
      </c>
      <c r="R2837" t="s">
        <v>51</v>
      </c>
      <c r="S2837" s="5">
        <f>IF(Teams[[#This Row],[WSWin]]="Y", 1,
IF(Teams[[#This Row],[WSWin]] = "N", 0, " "))</f>
        <v>0</v>
      </c>
      <c r="T2837">
        <v>812</v>
      </c>
      <c r="U2837">
        <v>5525</v>
      </c>
      <c r="V2837">
        <v>1405</v>
      </c>
      <c r="W2837">
        <v>314</v>
      </c>
      <c r="X2837">
        <v>39</v>
      </c>
      <c r="Y2837">
        <v>220</v>
      </c>
      <c r="Z2837">
        <v>578</v>
      </c>
      <c r="AA2837">
        <v>1456</v>
      </c>
      <c r="AB2837">
        <v>103</v>
      </c>
      <c r="AC2837">
        <v>30</v>
      </c>
      <c r="AD2837">
        <v>54</v>
      </c>
      <c r="AE2837">
        <v>27</v>
      </c>
      <c r="AF2837">
        <v>659</v>
      </c>
      <c r="AG2837">
        <v>586</v>
      </c>
      <c r="AH2837">
        <v>3.66</v>
      </c>
      <c r="AI2837">
        <v>2</v>
      </c>
      <c r="AJ2837">
        <v>11</v>
      </c>
      <c r="AK2837">
        <v>43</v>
      </c>
      <c r="AL2837">
        <v>4323</v>
      </c>
      <c r="AM2837">
        <v>1309</v>
      </c>
      <c r="AN2837">
        <v>171</v>
      </c>
      <c r="AO2837">
        <v>516</v>
      </c>
      <c r="AP2837">
        <v>1482</v>
      </c>
      <c r="AQ2837">
        <v>108</v>
      </c>
      <c r="AR2837">
        <v>140</v>
      </c>
      <c r="AS2837">
        <v>0.98199999999999998</v>
      </c>
      <c r="AT2837" t="s">
        <v>602</v>
      </c>
      <c r="AU2837" t="s">
        <v>631</v>
      </c>
      <c r="AV2837">
        <v>2134375</v>
      </c>
      <c r="AW2837">
        <v>110</v>
      </c>
      <c r="AX2837">
        <v>110</v>
      </c>
      <c r="AY2837" t="s">
        <v>601</v>
      </c>
      <c r="AZ2837" t="s">
        <v>601</v>
      </c>
      <c r="BA2837" t="s">
        <v>601</v>
      </c>
    </row>
    <row r="2838" spans="1:53" x14ac:dyDescent="0.55000000000000004">
      <c r="A2838">
        <v>2017</v>
      </c>
      <c r="B2838" s="5" t="b">
        <f>Teams[[#This Row],[yearID]]&gt;=1973</f>
        <v>1</v>
      </c>
      <c r="C2838" s="5" t="b">
        <f>Teams[[#This Row],[yearID]]&gt;=1903</f>
        <v>1</v>
      </c>
      <c r="D2838" t="s">
        <v>157</v>
      </c>
      <c r="E2838" t="s">
        <v>159</v>
      </c>
      <c r="F2838" t="s">
        <v>159</v>
      </c>
      <c r="G2838" s="5" t="str">
        <f>VLOOKUP(Teams[[#This Row],[franchID]],TeamsFranchises!$A$2:$D$121,2,FALSE)</f>
        <v>Atlanta Braves</v>
      </c>
      <c r="H2838" t="s">
        <v>37</v>
      </c>
      <c r="I2838">
        <v>3</v>
      </c>
      <c r="J2838">
        <v>162</v>
      </c>
      <c r="K2838">
        <v>81</v>
      </c>
      <c r="L2838">
        <v>72</v>
      </c>
      <c r="M2838">
        <v>90</v>
      </c>
      <c r="N2838" t="s">
        <v>51</v>
      </c>
      <c r="O2838" t="s">
        <v>51</v>
      </c>
      <c r="P2838" t="s">
        <v>51</v>
      </c>
      <c r="Q2838" s="5">
        <f>IF(Teams[[#This Row],[LgWin]]="Y", 1,
IF(Teams[[#This Row],[LgWin]] = "N", 0, " "))</f>
        <v>0</v>
      </c>
      <c r="R2838" t="s">
        <v>51</v>
      </c>
      <c r="S2838" s="5">
        <f>IF(Teams[[#This Row],[WSWin]]="Y", 1,
IF(Teams[[#This Row],[WSWin]] = "N", 0, " "))</f>
        <v>0</v>
      </c>
      <c r="T2838">
        <v>732</v>
      </c>
      <c r="U2838">
        <v>5584</v>
      </c>
      <c r="V2838">
        <v>1467</v>
      </c>
      <c r="W2838">
        <v>289</v>
      </c>
      <c r="X2838">
        <v>26</v>
      </c>
      <c r="Y2838">
        <v>165</v>
      </c>
      <c r="Z2838">
        <v>474</v>
      </c>
      <c r="AA2838">
        <v>1184</v>
      </c>
      <c r="AB2838">
        <v>77</v>
      </c>
      <c r="AC2838">
        <v>31</v>
      </c>
      <c r="AD2838">
        <v>66</v>
      </c>
      <c r="AE2838">
        <v>32</v>
      </c>
      <c r="AF2838">
        <v>821</v>
      </c>
      <c r="AG2838">
        <v>756</v>
      </c>
      <c r="AH2838">
        <v>4.72</v>
      </c>
      <c r="AI2838">
        <v>0</v>
      </c>
      <c r="AJ2838">
        <v>6</v>
      </c>
      <c r="AK2838">
        <v>36</v>
      </c>
      <c r="AL2838">
        <v>4324</v>
      </c>
      <c r="AM2838">
        <v>1463</v>
      </c>
      <c r="AN2838">
        <v>192</v>
      </c>
      <c r="AO2838">
        <v>584</v>
      </c>
      <c r="AP2838">
        <v>1258</v>
      </c>
      <c r="AQ2838">
        <v>97</v>
      </c>
      <c r="AR2838">
        <v>137</v>
      </c>
      <c r="AS2838">
        <v>0.98399999999999999</v>
      </c>
      <c r="AT2838" t="s">
        <v>541</v>
      </c>
      <c r="AU2838" t="s">
        <v>649</v>
      </c>
      <c r="AV2838">
        <v>2505252</v>
      </c>
      <c r="AW2838">
        <v>98</v>
      </c>
      <c r="AX2838">
        <v>98</v>
      </c>
      <c r="AY2838" t="s">
        <v>159</v>
      </c>
      <c r="AZ2838" t="s">
        <v>159</v>
      </c>
      <c r="BA2838" t="s">
        <v>159</v>
      </c>
    </row>
    <row r="2839" spans="1:53" x14ac:dyDescent="0.55000000000000004">
      <c r="A2839">
        <v>2017</v>
      </c>
      <c r="B2839" s="5" t="b">
        <f>Teams[[#This Row],[yearID]]&gt;=1973</f>
        <v>1</v>
      </c>
      <c r="C2839" s="5" t="b">
        <f>Teams[[#This Row],[yearID]]&gt;=1903</f>
        <v>1</v>
      </c>
      <c r="D2839" t="s">
        <v>410</v>
      </c>
      <c r="E2839" t="s">
        <v>95</v>
      </c>
      <c r="F2839" t="s">
        <v>95</v>
      </c>
      <c r="G2839" s="5" t="str">
        <f>VLOOKUP(Teams[[#This Row],[franchID]],TeamsFranchises!$A$2:$D$121,2,FALSE)</f>
        <v>Baltimore Orioles</v>
      </c>
      <c r="H2839" t="s">
        <v>37</v>
      </c>
      <c r="I2839">
        <v>5</v>
      </c>
      <c r="J2839">
        <v>162</v>
      </c>
      <c r="K2839">
        <v>81</v>
      </c>
      <c r="L2839">
        <v>75</v>
      </c>
      <c r="M2839">
        <v>87</v>
      </c>
      <c r="N2839" t="s">
        <v>51</v>
      </c>
      <c r="O2839" t="s">
        <v>51</v>
      </c>
      <c r="P2839" t="s">
        <v>51</v>
      </c>
      <c r="Q2839" s="5">
        <f>IF(Teams[[#This Row],[LgWin]]="Y", 1,
IF(Teams[[#This Row],[LgWin]] = "N", 0, " "))</f>
        <v>0</v>
      </c>
      <c r="R2839" t="s">
        <v>51</v>
      </c>
      <c r="S2839" s="5">
        <f>IF(Teams[[#This Row],[WSWin]]="Y", 1,
IF(Teams[[#This Row],[WSWin]] = "N", 0, " "))</f>
        <v>0</v>
      </c>
      <c r="T2839">
        <v>743</v>
      </c>
      <c r="U2839">
        <v>5650</v>
      </c>
      <c r="V2839">
        <v>1469</v>
      </c>
      <c r="W2839">
        <v>269</v>
      </c>
      <c r="X2839">
        <v>12</v>
      </c>
      <c r="Y2839">
        <v>232</v>
      </c>
      <c r="Z2839">
        <v>392</v>
      </c>
      <c r="AA2839">
        <v>1412</v>
      </c>
      <c r="AB2839">
        <v>32</v>
      </c>
      <c r="AC2839">
        <v>13</v>
      </c>
      <c r="AD2839">
        <v>50</v>
      </c>
      <c r="AE2839">
        <v>37</v>
      </c>
      <c r="AF2839">
        <v>841</v>
      </c>
      <c r="AG2839">
        <v>795</v>
      </c>
      <c r="AH2839">
        <v>4.97</v>
      </c>
      <c r="AI2839">
        <v>1</v>
      </c>
      <c r="AJ2839">
        <v>10</v>
      </c>
      <c r="AK2839">
        <v>35</v>
      </c>
      <c r="AL2839">
        <v>4323</v>
      </c>
      <c r="AM2839">
        <v>1505</v>
      </c>
      <c r="AN2839">
        <v>242</v>
      </c>
      <c r="AO2839">
        <v>579</v>
      </c>
      <c r="AP2839">
        <v>1233</v>
      </c>
      <c r="AQ2839">
        <v>94</v>
      </c>
      <c r="AR2839">
        <v>175</v>
      </c>
      <c r="AS2839">
        <v>0.98399999999999999</v>
      </c>
      <c r="AT2839" t="s">
        <v>218</v>
      </c>
      <c r="AU2839" t="s">
        <v>583</v>
      </c>
      <c r="AV2839">
        <v>2028424</v>
      </c>
      <c r="AW2839">
        <v>98</v>
      </c>
      <c r="AX2839">
        <v>99</v>
      </c>
      <c r="AY2839" t="s">
        <v>95</v>
      </c>
      <c r="AZ2839" t="s">
        <v>95</v>
      </c>
      <c r="BA2839" t="s">
        <v>95</v>
      </c>
    </row>
    <row r="2840" spans="1:53" x14ac:dyDescent="0.55000000000000004">
      <c r="A2840">
        <v>2017</v>
      </c>
      <c r="B2840" s="5" t="b">
        <f>Teams[[#This Row],[yearID]]&gt;=1973</f>
        <v>1</v>
      </c>
      <c r="C2840" s="5" t="b">
        <f>Teams[[#This Row],[yearID]]&gt;=1903</f>
        <v>1</v>
      </c>
      <c r="D2840" t="s">
        <v>410</v>
      </c>
      <c r="E2840" t="s">
        <v>54</v>
      </c>
      <c r="F2840" t="s">
        <v>54</v>
      </c>
      <c r="G2840" s="5" t="str">
        <f>VLOOKUP(Teams[[#This Row],[franchID]],TeamsFranchises!$A$2:$D$121,2,FALSE)</f>
        <v>Boston Red Sox</v>
      </c>
      <c r="H2840" t="s">
        <v>37</v>
      </c>
      <c r="I2840">
        <v>1</v>
      </c>
      <c r="J2840">
        <v>162</v>
      </c>
      <c r="K2840">
        <v>81</v>
      </c>
      <c r="L2840">
        <v>93</v>
      </c>
      <c r="M2840">
        <v>69</v>
      </c>
      <c r="N2840" t="s">
        <v>76</v>
      </c>
      <c r="O2840" t="s">
        <v>51</v>
      </c>
      <c r="P2840" t="s">
        <v>51</v>
      </c>
      <c r="Q2840" s="5">
        <f>IF(Teams[[#This Row],[LgWin]]="Y", 1,
IF(Teams[[#This Row],[LgWin]] = "N", 0, " "))</f>
        <v>0</v>
      </c>
      <c r="R2840" t="s">
        <v>51</v>
      </c>
      <c r="S2840" s="5">
        <f>IF(Teams[[#This Row],[WSWin]]="Y", 1,
IF(Teams[[#This Row],[WSWin]] = "N", 0, " "))</f>
        <v>0</v>
      </c>
      <c r="T2840">
        <v>785</v>
      </c>
      <c r="U2840">
        <v>5669</v>
      </c>
      <c r="V2840">
        <v>1461</v>
      </c>
      <c r="W2840">
        <v>302</v>
      </c>
      <c r="X2840">
        <v>19</v>
      </c>
      <c r="Y2840">
        <v>168</v>
      </c>
      <c r="Z2840">
        <v>571</v>
      </c>
      <c r="AA2840">
        <v>1224</v>
      </c>
      <c r="AB2840">
        <v>106</v>
      </c>
      <c r="AC2840">
        <v>31</v>
      </c>
      <c r="AD2840">
        <v>53</v>
      </c>
      <c r="AE2840">
        <v>36</v>
      </c>
      <c r="AF2840">
        <v>668</v>
      </c>
      <c r="AG2840">
        <v>610</v>
      </c>
      <c r="AH2840">
        <v>3.7</v>
      </c>
      <c r="AI2840">
        <v>5</v>
      </c>
      <c r="AJ2840">
        <v>11</v>
      </c>
      <c r="AK2840">
        <v>39</v>
      </c>
      <c r="AL2840">
        <v>4447</v>
      </c>
      <c r="AM2840">
        <v>1384</v>
      </c>
      <c r="AN2840">
        <v>195</v>
      </c>
      <c r="AO2840">
        <v>465</v>
      </c>
      <c r="AP2840">
        <v>1580</v>
      </c>
      <c r="AQ2840">
        <v>107</v>
      </c>
      <c r="AR2840">
        <v>126</v>
      </c>
      <c r="AS2840">
        <v>0.98199999999999998</v>
      </c>
      <c r="AT2840" t="s">
        <v>441</v>
      </c>
      <c r="AU2840" t="s">
        <v>493</v>
      </c>
      <c r="AV2840">
        <v>2917678</v>
      </c>
      <c r="AW2840">
        <v>105</v>
      </c>
      <c r="AX2840">
        <v>104</v>
      </c>
      <c r="AY2840" t="s">
        <v>54</v>
      </c>
      <c r="AZ2840" t="s">
        <v>54</v>
      </c>
      <c r="BA2840" t="s">
        <v>54</v>
      </c>
    </row>
    <row r="2841" spans="1:53" x14ac:dyDescent="0.55000000000000004">
      <c r="A2841">
        <v>2017</v>
      </c>
      <c r="B2841" s="5" t="b">
        <f>Teams[[#This Row],[yearID]]&gt;=1973</f>
        <v>1</v>
      </c>
      <c r="C2841" s="5" t="b">
        <f>Teams[[#This Row],[yearID]]&gt;=1903</f>
        <v>1</v>
      </c>
      <c r="D2841" t="s">
        <v>410</v>
      </c>
      <c r="E2841" t="s">
        <v>415</v>
      </c>
      <c r="F2841" t="s">
        <v>416</v>
      </c>
      <c r="G2841" s="5" t="str">
        <f>VLOOKUP(Teams[[#This Row],[franchID]],TeamsFranchises!$A$2:$D$121,2,FALSE)</f>
        <v>Chicago White Sox</v>
      </c>
      <c r="H2841" t="s">
        <v>591</v>
      </c>
      <c r="I2841">
        <v>4</v>
      </c>
      <c r="J2841">
        <v>162</v>
      </c>
      <c r="K2841">
        <v>81</v>
      </c>
      <c r="L2841">
        <v>67</v>
      </c>
      <c r="M2841">
        <v>95</v>
      </c>
      <c r="N2841" t="s">
        <v>51</v>
      </c>
      <c r="O2841" t="s">
        <v>51</v>
      </c>
      <c r="P2841" t="s">
        <v>51</v>
      </c>
      <c r="Q2841" s="5">
        <f>IF(Teams[[#This Row],[LgWin]]="Y", 1,
IF(Teams[[#This Row],[LgWin]] = "N", 0, " "))</f>
        <v>0</v>
      </c>
      <c r="R2841" t="s">
        <v>51</v>
      </c>
      <c r="S2841" s="5">
        <f>IF(Teams[[#This Row],[WSWin]]="Y", 1,
IF(Teams[[#This Row],[WSWin]] = "N", 0, " "))</f>
        <v>0</v>
      </c>
      <c r="T2841">
        <v>706</v>
      </c>
      <c r="U2841">
        <v>5513</v>
      </c>
      <c r="V2841">
        <v>1412</v>
      </c>
      <c r="W2841">
        <v>256</v>
      </c>
      <c r="X2841">
        <v>37</v>
      </c>
      <c r="Y2841">
        <v>186</v>
      </c>
      <c r="Z2841">
        <v>401</v>
      </c>
      <c r="AA2841">
        <v>1397</v>
      </c>
      <c r="AB2841">
        <v>71</v>
      </c>
      <c r="AC2841">
        <v>31</v>
      </c>
      <c r="AD2841">
        <v>76</v>
      </c>
      <c r="AE2841">
        <v>33</v>
      </c>
      <c r="AF2841">
        <v>820</v>
      </c>
      <c r="AG2841">
        <v>755</v>
      </c>
      <c r="AH2841">
        <v>4.78</v>
      </c>
      <c r="AI2841">
        <v>0</v>
      </c>
      <c r="AJ2841">
        <v>3</v>
      </c>
      <c r="AK2841">
        <v>25</v>
      </c>
      <c r="AL2841">
        <v>4265</v>
      </c>
      <c r="AM2841">
        <v>1384</v>
      </c>
      <c r="AN2841">
        <v>242</v>
      </c>
      <c r="AO2841">
        <v>632</v>
      </c>
      <c r="AP2841">
        <v>1193</v>
      </c>
      <c r="AQ2841">
        <v>114</v>
      </c>
      <c r="AR2841">
        <v>157</v>
      </c>
      <c r="AS2841">
        <v>0.98099999999999998</v>
      </c>
      <c r="AT2841" t="s">
        <v>417</v>
      </c>
      <c r="AU2841" t="s">
        <v>617</v>
      </c>
      <c r="AV2841">
        <v>1629470</v>
      </c>
      <c r="AW2841">
        <v>98</v>
      </c>
      <c r="AX2841">
        <v>98</v>
      </c>
      <c r="AY2841" t="s">
        <v>416</v>
      </c>
      <c r="AZ2841" t="s">
        <v>415</v>
      </c>
      <c r="BA2841" t="s">
        <v>415</v>
      </c>
    </row>
    <row r="2842" spans="1:53" x14ac:dyDescent="0.55000000000000004">
      <c r="A2842">
        <v>2017</v>
      </c>
      <c r="B2842" s="5" t="b">
        <f>Teams[[#This Row],[yearID]]&gt;=1973</f>
        <v>1</v>
      </c>
      <c r="C2842" s="5" t="b">
        <f>Teams[[#This Row],[yearID]]&gt;=1903</f>
        <v>1</v>
      </c>
      <c r="D2842" t="s">
        <v>157</v>
      </c>
      <c r="E2842" t="s">
        <v>161</v>
      </c>
      <c r="F2842" t="s">
        <v>162</v>
      </c>
      <c r="G2842" s="5" t="str">
        <f>VLOOKUP(Teams[[#This Row],[franchID]],TeamsFranchises!$A$2:$D$121,2,FALSE)</f>
        <v>Chicago Cubs</v>
      </c>
      <c r="H2842" t="s">
        <v>591</v>
      </c>
      <c r="I2842">
        <v>1</v>
      </c>
      <c r="J2842">
        <v>162</v>
      </c>
      <c r="K2842">
        <v>81</v>
      </c>
      <c r="L2842">
        <v>92</v>
      </c>
      <c r="M2842">
        <v>70</v>
      </c>
      <c r="N2842" t="s">
        <v>76</v>
      </c>
      <c r="O2842" t="s">
        <v>51</v>
      </c>
      <c r="P2842" t="s">
        <v>51</v>
      </c>
      <c r="Q2842" s="5">
        <f>IF(Teams[[#This Row],[LgWin]]="Y", 1,
IF(Teams[[#This Row],[LgWin]] = "N", 0, " "))</f>
        <v>0</v>
      </c>
      <c r="R2842" t="s">
        <v>51</v>
      </c>
      <c r="S2842" s="5">
        <f>IF(Teams[[#This Row],[WSWin]]="Y", 1,
IF(Teams[[#This Row],[WSWin]] = "N", 0, " "))</f>
        <v>0</v>
      </c>
      <c r="T2842">
        <v>822</v>
      </c>
      <c r="U2842">
        <v>5496</v>
      </c>
      <c r="V2842">
        <v>1402</v>
      </c>
      <c r="W2842">
        <v>274</v>
      </c>
      <c r="X2842">
        <v>29</v>
      </c>
      <c r="Y2842">
        <v>223</v>
      </c>
      <c r="Z2842">
        <v>622</v>
      </c>
      <c r="AA2842">
        <v>1401</v>
      </c>
      <c r="AB2842">
        <v>62</v>
      </c>
      <c r="AC2842">
        <v>31</v>
      </c>
      <c r="AD2842">
        <v>82</v>
      </c>
      <c r="AE2842">
        <v>32</v>
      </c>
      <c r="AF2842">
        <v>695</v>
      </c>
      <c r="AG2842">
        <v>636</v>
      </c>
      <c r="AH2842">
        <v>3.95</v>
      </c>
      <c r="AI2842">
        <v>2</v>
      </c>
      <c r="AJ2842">
        <v>8</v>
      </c>
      <c r="AK2842">
        <v>38</v>
      </c>
      <c r="AL2842">
        <v>4342</v>
      </c>
      <c r="AM2842">
        <v>1294</v>
      </c>
      <c r="AN2842">
        <v>194</v>
      </c>
      <c r="AO2842">
        <v>554</v>
      </c>
      <c r="AP2842">
        <v>1439</v>
      </c>
      <c r="AQ2842">
        <v>95</v>
      </c>
      <c r="AR2842">
        <v>139</v>
      </c>
      <c r="AS2842">
        <v>0.98399999999999999</v>
      </c>
      <c r="AT2842" t="s">
        <v>434</v>
      </c>
      <c r="AU2842" t="s">
        <v>473</v>
      </c>
      <c r="AV2842">
        <v>3199562</v>
      </c>
      <c r="AW2842">
        <v>102</v>
      </c>
      <c r="AX2842">
        <v>100</v>
      </c>
      <c r="AY2842" t="s">
        <v>162</v>
      </c>
      <c r="AZ2842" t="s">
        <v>161</v>
      </c>
      <c r="BA2842" t="s">
        <v>161</v>
      </c>
    </row>
    <row r="2843" spans="1:53" x14ac:dyDescent="0.55000000000000004">
      <c r="A2843">
        <v>2017</v>
      </c>
      <c r="B2843" s="5" t="b">
        <f>Teams[[#This Row],[yearID]]&gt;=1973</f>
        <v>1</v>
      </c>
      <c r="C2843" s="5" t="b">
        <f>Teams[[#This Row],[yearID]]&gt;=1903</f>
        <v>1</v>
      </c>
      <c r="D2843" t="s">
        <v>157</v>
      </c>
      <c r="E2843" t="s">
        <v>167</v>
      </c>
      <c r="F2843" t="s">
        <v>167</v>
      </c>
      <c r="G2843" s="5" t="str">
        <f>VLOOKUP(Teams[[#This Row],[franchID]],TeamsFranchises!$A$2:$D$121,2,FALSE)</f>
        <v>Cincinnati Reds</v>
      </c>
      <c r="H2843" t="s">
        <v>591</v>
      </c>
      <c r="I2843">
        <v>5</v>
      </c>
      <c r="J2843">
        <v>162</v>
      </c>
      <c r="K2843">
        <v>81</v>
      </c>
      <c r="L2843">
        <v>68</v>
      </c>
      <c r="M2843">
        <v>94</v>
      </c>
      <c r="N2843" t="s">
        <v>51</v>
      </c>
      <c r="O2843" t="s">
        <v>51</v>
      </c>
      <c r="P2843" t="s">
        <v>51</v>
      </c>
      <c r="Q2843" s="5">
        <f>IF(Teams[[#This Row],[LgWin]]="Y", 1,
IF(Teams[[#This Row],[LgWin]] = "N", 0, " "))</f>
        <v>0</v>
      </c>
      <c r="R2843" t="s">
        <v>51</v>
      </c>
      <c r="S2843" s="5">
        <f>IF(Teams[[#This Row],[WSWin]]="Y", 1,
IF(Teams[[#This Row],[WSWin]] = "N", 0, " "))</f>
        <v>0</v>
      </c>
      <c r="T2843">
        <v>753</v>
      </c>
      <c r="U2843">
        <v>5484</v>
      </c>
      <c r="V2843">
        <v>1390</v>
      </c>
      <c r="W2843">
        <v>249</v>
      </c>
      <c r="X2843">
        <v>38</v>
      </c>
      <c r="Y2843">
        <v>219</v>
      </c>
      <c r="Z2843">
        <v>565</v>
      </c>
      <c r="AA2843">
        <v>1329</v>
      </c>
      <c r="AB2843">
        <v>120</v>
      </c>
      <c r="AC2843">
        <v>39</v>
      </c>
      <c r="AD2843">
        <v>72</v>
      </c>
      <c r="AE2843">
        <v>42</v>
      </c>
      <c r="AF2843">
        <v>869</v>
      </c>
      <c r="AG2843">
        <v>821</v>
      </c>
      <c r="AH2843">
        <v>5.17</v>
      </c>
      <c r="AI2843">
        <v>2</v>
      </c>
      <c r="AJ2843">
        <v>8</v>
      </c>
      <c r="AK2843">
        <v>33</v>
      </c>
      <c r="AL2843">
        <v>4290</v>
      </c>
      <c r="AM2843">
        <v>1442</v>
      </c>
      <c r="AN2843">
        <v>248</v>
      </c>
      <c r="AO2843">
        <v>631</v>
      </c>
      <c r="AP2843">
        <v>1300</v>
      </c>
      <c r="AQ2843">
        <v>81</v>
      </c>
      <c r="AR2843">
        <v>132</v>
      </c>
      <c r="AS2843">
        <v>0.98599999999999999</v>
      </c>
      <c r="AT2843" t="s">
        <v>165</v>
      </c>
      <c r="AU2843" t="s">
        <v>618</v>
      </c>
      <c r="AV2843">
        <v>1836917</v>
      </c>
      <c r="AW2843">
        <v>100</v>
      </c>
      <c r="AX2843">
        <v>101</v>
      </c>
      <c r="AY2843" t="s">
        <v>167</v>
      </c>
      <c r="AZ2843" t="s">
        <v>167</v>
      </c>
      <c r="BA2843" t="s">
        <v>167</v>
      </c>
    </row>
    <row r="2844" spans="1:53" x14ac:dyDescent="0.55000000000000004">
      <c r="A2844">
        <v>2017</v>
      </c>
      <c r="B2844" s="5" t="b">
        <f>Teams[[#This Row],[yearID]]&gt;=1973</f>
        <v>1</v>
      </c>
      <c r="C2844" s="5" t="b">
        <f>Teams[[#This Row],[yearID]]&gt;=1903</f>
        <v>1</v>
      </c>
      <c r="D2844" t="s">
        <v>410</v>
      </c>
      <c r="E2844" t="s">
        <v>64</v>
      </c>
      <c r="F2844" t="s">
        <v>64</v>
      </c>
      <c r="G2844" s="5" t="str">
        <f>VLOOKUP(Teams[[#This Row],[franchID]],TeamsFranchises!$A$2:$D$121,2,FALSE)</f>
        <v>Cleveland Indians</v>
      </c>
      <c r="H2844" t="s">
        <v>591</v>
      </c>
      <c r="I2844">
        <v>1</v>
      </c>
      <c r="J2844">
        <v>162</v>
      </c>
      <c r="K2844">
        <v>81</v>
      </c>
      <c r="L2844">
        <v>102</v>
      </c>
      <c r="M2844">
        <v>60</v>
      </c>
      <c r="N2844" t="s">
        <v>76</v>
      </c>
      <c r="O2844" t="s">
        <v>51</v>
      </c>
      <c r="P2844" t="s">
        <v>51</v>
      </c>
      <c r="Q2844" s="5">
        <f>IF(Teams[[#This Row],[LgWin]]="Y", 1,
IF(Teams[[#This Row],[LgWin]] = "N", 0, " "))</f>
        <v>0</v>
      </c>
      <c r="R2844" t="s">
        <v>51</v>
      </c>
      <c r="S2844" s="5">
        <f>IF(Teams[[#This Row],[WSWin]]="Y", 1,
IF(Teams[[#This Row],[WSWin]] = "N", 0, " "))</f>
        <v>0</v>
      </c>
      <c r="T2844">
        <v>818</v>
      </c>
      <c r="U2844">
        <v>5511</v>
      </c>
      <c r="V2844">
        <v>1449</v>
      </c>
      <c r="W2844">
        <v>333</v>
      </c>
      <c r="X2844">
        <v>29</v>
      </c>
      <c r="Y2844">
        <v>212</v>
      </c>
      <c r="Z2844">
        <v>604</v>
      </c>
      <c r="AA2844">
        <v>1153</v>
      </c>
      <c r="AB2844">
        <v>88</v>
      </c>
      <c r="AC2844">
        <v>23</v>
      </c>
      <c r="AD2844">
        <v>50</v>
      </c>
      <c r="AE2844">
        <v>45</v>
      </c>
      <c r="AF2844">
        <v>564</v>
      </c>
      <c r="AG2844">
        <v>529</v>
      </c>
      <c r="AH2844">
        <v>3.3</v>
      </c>
      <c r="AI2844">
        <v>7</v>
      </c>
      <c r="AJ2844">
        <v>19</v>
      </c>
      <c r="AK2844">
        <v>37</v>
      </c>
      <c r="AL2844">
        <v>4322</v>
      </c>
      <c r="AM2844">
        <v>1267</v>
      </c>
      <c r="AN2844">
        <v>163</v>
      </c>
      <c r="AO2844">
        <v>406</v>
      </c>
      <c r="AP2844">
        <v>1614</v>
      </c>
      <c r="AQ2844">
        <v>76</v>
      </c>
      <c r="AR2844">
        <v>167</v>
      </c>
      <c r="AS2844">
        <v>0.98699999999999999</v>
      </c>
      <c r="AT2844" t="s">
        <v>487</v>
      </c>
      <c r="AU2844" t="s">
        <v>643</v>
      </c>
      <c r="AV2844">
        <v>2048138</v>
      </c>
      <c r="AW2844">
        <v>106</v>
      </c>
      <c r="AX2844">
        <v>104</v>
      </c>
      <c r="AY2844" t="s">
        <v>64</v>
      </c>
      <c r="AZ2844" t="s">
        <v>64</v>
      </c>
      <c r="BA2844" t="s">
        <v>64</v>
      </c>
    </row>
    <row r="2845" spans="1:53" x14ac:dyDescent="0.55000000000000004">
      <c r="A2845">
        <v>2017</v>
      </c>
      <c r="B2845" s="5" t="b">
        <f>Teams[[#This Row],[yearID]]&gt;=1973</f>
        <v>1</v>
      </c>
      <c r="C2845" s="5" t="b">
        <f>Teams[[#This Row],[yearID]]&gt;=1903</f>
        <v>1</v>
      </c>
      <c r="D2845" t="s">
        <v>157</v>
      </c>
      <c r="E2845" t="s">
        <v>241</v>
      </c>
      <c r="F2845" t="s">
        <v>241</v>
      </c>
      <c r="G2845" s="5" t="str">
        <f>VLOOKUP(Teams[[#This Row],[franchID]],TeamsFranchises!$A$2:$D$121,2,FALSE)</f>
        <v>Colorado Rockies</v>
      </c>
      <c r="H2845" t="s">
        <v>8</v>
      </c>
      <c r="I2845">
        <v>3</v>
      </c>
      <c r="J2845">
        <v>162</v>
      </c>
      <c r="K2845">
        <v>81</v>
      </c>
      <c r="L2845">
        <v>87</v>
      </c>
      <c r="M2845">
        <v>75</v>
      </c>
      <c r="N2845" t="s">
        <v>51</v>
      </c>
      <c r="O2845" t="s">
        <v>76</v>
      </c>
      <c r="P2845" t="s">
        <v>51</v>
      </c>
      <c r="Q2845" s="5">
        <f>IF(Teams[[#This Row],[LgWin]]="Y", 1,
IF(Teams[[#This Row],[LgWin]] = "N", 0, " "))</f>
        <v>0</v>
      </c>
      <c r="R2845" t="s">
        <v>51</v>
      </c>
      <c r="S2845" s="5">
        <f>IF(Teams[[#This Row],[WSWin]]="Y", 1,
IF(Teams[[#This Row],[WSWin]] = "N", 0, " "))</f>
        <v>0</v>
      </c>
      <c r="T2845">
        <v>824</v>
      </c>
      <c r="U2845">
        <v>5534</v>
      </c>
      <c r="V2845">
        <v>1510</v>
      </c>
      <c r="W2845">
        <v>293</v>
      </c>
      <c r="X2845">
        <v>38</v>
      </c>
      <c r="Y2845">
        <v>192</v>
      </c>
      <c r="Z2845">
        <v>519</v>
      </c>
      <c r="AA2845">
        <v>1408</v>
      </c>
      <c r="AB2845">
        <v>59</v>
      </c>
      <c r="AC2845">
        <v>34</v>
      </c>
      <c r="AD2845">
        <v>44</v>
      </c>
      <c r="AE2845">
        <v>41</v>
      </c>
      <c r="AF2845">
        <v>757</v>
      </c>
      <c r="AG2845">
        <v>721</v>
      </c>
      <c r="AH2845">
        <v>4.51</v>
      </c>
      <c r="AI2845">
        <v>1</v>
      </c>
      <c r="AJ2845">
        <v>9</v>
      </c>
      <c r="AK2845">
        <v>47</v>
      </c>
      <c r="AL2845">
        <v>4313</v>
      </c>
      <c r="AM2845">
        <v>1453</v>
      </c>
      <c r="AN2845">
        <v>190</v>
      </c>
      <c r="AO2845">
        <v>532</v>
      </c>
      <c r="AP2845">
        <v>1270</v>
      </c>
      <c r="AQ2845">
        <v>77</v>
      </c>
      <c r="AR2845">
        <v>168</v>
      </c>
      <c r="AS2845">
        <v>0.98699999999999999</v>
      </c>
      <c r="AT2845" t="s">
        <v>584</v>
      </c>
      <c r="AU2845" t="s">
        <v>594</v>
      </c>
      <c r="AV2845">
        <v>2953650</v>
      </c>
      <c r="AW2845">
        <v>115</v>
      </c>
      <c r="AX2845">
        <v>115</v>
      </c>
      <c r="AY2845" t="s">
        <v>241</v>
      </c>
      <c r="AZ2845" t="s">
        <v>241</v>
      </c>
      <c r="BA2845" t="s">
        <v>241</v>
      </c>
    </row>
    <row r="2846" spans="1:53" x14ac:dyDescent="0.55000000000000004">
      <c r="A2846">
        <v>2017</v>
      </c>
      <c r="B2846" s="5" t="b">
        <f>Teams[[#This Row],[yearID]]&gt;=1973</f>
        <v>1</v>
      </c>
      <c r="C2846" s="5" t="b">
        <f>Teams[[#This Row],[yearID]]&gt;=1903</f>
        <v>1</v>
      </c>
      <c r="D2846" t="s">
        <v>410</v>
      </c>
      <c r="E2846" t="s">
        <v>419</v>
      </c>
      <c r="F2846" t="s">
        <v>419</v>
      </c>
      <c r="G2846" s="5" t="str">
        <f>VLOOKUP(Teams[[#This Row],[franchID]],TeamsFranchises!$A$2:$D$121,2,FALSE)</f>
        <v>Detroit Tigers</v>
      </c>
      <c r="H2846" t="s">
        <v>591</v>
      </c>
      <c r="I2846">
        <v>5</v>
      </c>
      <c r="J2846">
        <v>162</v>
      </c>
      <c r="K2846">
        <v>81</v>
      </c>
      <c r="L2846">
        <v>64</v>
      </c>
      <c r="M2846">
        <v>98</v>
      </c>
      <c r="N2846" t="s">
        <v>51</v>
      </c>
      <c r="O2846" t="s">
        <v>51</v>
      </c>
      <c r="P2846" t="s">
        <v>51</v>
      </c>
      <c r="Q2846" s="5">
        <f>IF(Teams[[#This Row],[LgWin]]="Y", 1,
IF(Teams[[#This Row],[LgWin]] = "N", 0, " "))</f>
        <v>0</v>
      </c>
      <c r="R2846" t="s">
        <v>51</v>
      </c>
      <c r="S2846" s="5">
        <f>IF(Teams[[#This Row],[WSWin]]="Y", 1,
IF(Teams[[#This Row],[WSWin]] = "N", 0, " "))</f>
        <v>0</v>
      </c>
      <c r="T2846">
        <v>735</v>
      </c>
      <c r="U2846">
        <v>5556</v>
      </c>
      <c r="V2846">
        <v>1435</v>
      </c>
      <c r="W2846">
        <v>289</v>
      </c>
      <c r="X2846">
        <v>35</v>
      </c>
      <c r="Y2846">
        <v>187</v>
      </c>
      <c r="Z2846">
        <v>503</v>
      </c>
      <c r="AA2846">
        <v>1313</v>
      </c>
      <c r="AB2846">
        <v>65</v>
      </c>
      <c r="AC2846">
        <v>34</v>
      </c>
      <c r="AD2846">
        <v>52</v>
      </c>
      <c r="AE2846">
        <v>27</v>
      </c>
      <c r="AF2846">
        <v>894</v>
      </c>
      <c r="AG2846">
        <v>846</v>
      </c>
      <c r="AH2846">
        <v>5.36</v>
      </c>
      <c r="AI2846">
        <v>2</v>
      </c>
      <c r="AJ2846">
        <v>4</v>
      </c>
      <c r="AK2846">
        <v>32</v>
      </c>
      <c r="AL2846">
        <v>4261</v>
      </c>
      <c r="AM2846">
        <v>1587</v>
      </c>
      <c r="AN2846">
        <v>218</v>
      </c>
      <c r="AO2846">
        <v>538</v>
      </c>
      <c r="AP2846">
        <v>1202</v>
      </c>
      <c r="AQ2846">
        <v>84</v>
      </c>
      <c r="AR2846">
        <v>146</v>
      </c>
      <c r="AS2846">
        <v>0.98499999999999999</v>
      </c>
      <c r="AT2846" t="s">
        <v>420</v>
      </c>
      <c r="AU2846" t="s">
        <v>610</v>
      </c>
      <c r="AV2846">
        <v>2321599</v>
      </c>
      <c r="AW2846">
        <v>103</v>
      </c>
      <c r="AX2846">
        <v>104</v>
      </c>
      <c r="AY2846" t="s">
        <v>419</v>
      </c>
      <c r="AZ2846" t="s">
        <v>419</v>
      </c>
      <c r="BA2846" t="s">
        <v>419</v>
      </c>
    </row>
    <row r="2847" spans="1:53" x14ac:dyDescent="0.55000000000000004">
      <c r="A2847">
        <v>2017</v>
      </c>
      <c r="B2847" s="5" t="b">
        <f>Teams[[#This Row],[yearID]]&gt;=1973</f>
        <v>1</v>
      </c>
      <c r="C2847" s="5" t="b">
        <f>Teams[[#This Row],[yearID]]&gt;=1903</f>
        <v>1</v>
      </c>
      <c r="D2847" t="s">
        <v>410</v>
      </c>
      <c r="E2847" t="s">
        <v>528</v>
      </c>
      <c r="F2847" t="s">
        <v>528</v>
      </c>
      <c r="G2847" s="5" t="str">
        <f>VLOOKUP(Teams[[#This Row],[franchID]],TeamsFranchises!$A$2:$D$121,2,FALSE)</f>
        <v>Houston Astros</v>
      </c>
      <c r="H2847" t="s">
        <v>8</v>
      </c>
      <c r="I2847">
        <v>1</v>
      </c>
      <c r="J2847">
        <v>162</v>
      </c>
      <c r="K2847">
        <v>81</v>
      </c>
      <c r="L2847">
        <v>101</v>
      </c>
      <c r="M2847">
        <v>61</v>
      </c>
      <c r="N2847" t="s">
        <v>76</v>
      </c>
      <c r="O2847" t="s">
        <v>51</v>
      </c>
      <c r="P2847" t="s">
        <v>76</v>
      </c>
      <c r="Q2847" s="5">
        <f>IF(Teams[[#This Row],[LgWin]]="Y", 1,
IF(Teams[[#This Row],[LgWin]] = "N", 0, " "))</f>
        <v>1</v>
      </c>
      <c r="R2847" t="s">
        <v>76</v>
      </c>
      <c r="S2847" s="5">
        <f>IF(Teams[[#This Row],[WSWin]]="Y", 1,
IF(Teams[[#This Row],[WSWin]] = "N", 0, " "))</f>
        <v>1</v>
      </c>
      <c r="T2847">
        <v>896</v>
      </c>
      <c r="U2847">
        <v>5611</v>
      </c>
      <c r="V2847">
        <v>1581</v>
      </c>
      <c r="W2847">
        <v>346</v>
      </c>
      <c r="X2847">
        <v>20</v>
      </c>
      <c r="Y2847">
        <v>238</v>
      </c>
      <c r="Z2847">
        <v>509</v>
      </c>
      <c r="AA2847">
        <v>1087</v>
      </c>
      <c r="AB2847">
        <v>98</v>
      </c>
      <c r="AC2847">
        <v>42</v>
      </c>
      <c r="AD2847">
        <v>70</v>
      </c>
      <c r="AE2847">
        <v>61</v>
      </c>
      <c r="AF2847">
        <v>700</v>
      </c>
      <c r="AG2847">
        <v>662</v>
      </c>
      <c r="AH2847">
        <v>4.12</v>
      </c>
      <c r="AI2847">
        <v>1</v>
      </c>
      <c r="AJ2847">
        <v>9</v>
      </c>
      <c r="AK2847">
        <v>45</v>
      </c>
      <c r="AL2847">
        <v>4338</v>
      </c>
      <c r="AM2847">
        <v>1314</v>
      </c>
      <c r="AN2847">
        <v>192</v>
      </c>
      <c r="AO2847">
        <v>522</v>
      </c>
      <c r="AP2847">
        <v>1593</v>
      </c>
      <c r="AQ2847">
        <v>99</v>
      </c>
      <c r="AR2847">
        <v>153</v>
      </c>
      <c r="AS2847">
        <v>0.98299999999999998</v>
      </c>
      <c r="AT2847" t="s">
        <v>539</v>
      </c>
      <c r="AU2847" t="s">
        <v>616</v>
      </c>
      <c r="AV2847">
        <v>2403671</v>
      </c>
      <c r="AW2847">
        <v>91</v>
      </c>
      <c r="AX2847">
        <v>90</v>
      </c>
      <c r="AY2847" t="s">
        <v>528</v>
      </c>
      <c r="AZ2847" t="s">
        <v>528</v>
      </c>
      <c r="BA2847" t="s">
        <v>528</v>
      </c>
    </row>
    <row r="2848" spans="1:53" x14ac:dyDescent="0.55000000000000004">
      <c r="A2848">
        <v>2017</v>
      </c>
      <c r="B2848" s="5" t="b">
        <f>Teams[[#This Row],[yearID]]&gt;=1973</f>
        <v>1</v>
      </c>
      <c r="C2848" s="5" t="b">
        <f>Teams[[#This Row],[yearID]]&gt;=1903</f>
        <v>1</v>
      </c>
      <c r="D2848" t="s">
        <v>410</v>
      </c>
      <c r="E2848" t="s">
        <v>509</v>
      </c>
      <c r="F2848" t="s">
        <v>548</v>
      </c>
      <c r="G2848" s="5" t="str">
        <f>VLOOKUP(Teams[[#This Row],[franchID]],TeamsFranchises!$A$2:$D$121,2,FALSE)</f>
        <v>Kansas City Royals</v>
      </c>
      <c r="H2848" t="s">
        <v>591</v>
      </c>
      <c r="I2848">
        <v>3</v>
      </c>
      <c r="J2848">
        <v>162</v>
      </c>
      <c r="K2848">
        <v>81</v>
      </c>
      <c r="L2848">
        <v>80</v>
      </c>
      <c r="M2848">
        <v>82</v>
      </c>
      <c r="N2848" t="s">
        <v>51</v>
      </c>
      <c r="O2848" t="s">
        <v>51</v>
      </c>
      <c r="P2848" t="s">
        <v>51</v>
      </c>
      <c r="Q2848" s="5">
        <f>IF(Teams[[#This Row],[LgWin]]="Y", 1,
IF(Teams[[#This Row],[LgWin]] = "N", 0, " "))</f>
        <v>0</v>
      </c>
      <c r="R2848" t="s">
        <v>51</v>
      </c>
      <c r="S2848" s="5">
        <f>IF(Teams[[#This Row],[WSWin]]="Y", 1,
IF(Teams[[#This Row],[WSWin]] = "N", 0, " "))</f>
        <v>0</v>
      </c>
      <c r="T2848">
        <v>702</v>
      </c>
      <c r="U2848">
        <v>5536</v>
      </c>
      <c r="V2848">
        <v>1436</v>
      </c>
      <c r="W2848">
        <v>260</v>
      </c>
      <c r="X2848">
        <v>24</v>
      </c>
      <c r="Y2848">
        <v>193</v>
      </c>
      <c r="Z2848">
        <v>390</v>
      </c>
      <c r="AA2848">
        <v>1166</v>
      </c>
      <c r="AB2848">
        <v>91</v>
      </c>
      <c r="AC2848">
        <v>31</v>
      </c>
      <c r="AD2848">
        <v>45</v>
      </c>
      <c r="AE2848">
        <v>37</v>
      </c>
      <c r="AF2848">
        <v>791</v>
      </c>
      <c r="AG2848">
        <v>737</v>
      </c>
      <c r="AH2848">
        <v>4.6100000000000003</v>
      </c>
      <c r="AI2848">
        <v>1</v>
      </c>
      <c r="AJ2848">
        <v>6</v>
      </c>
      <c r="AK2848">
        <v>39</v>
      </c>
      <c r="AL2848">
        <v>4313</v>
      </c>
      <c r="AM2848">
        <v>1480</v>
      </c>
      <c r="AN2848">
        <v>196</v>
      </c>
      <c r="AO2848">
        <v>519</v>
      </c>
      <c r="AP2848">
        <v>1216</v>
      </c>
      <c r="AQ2848">
        <v>79</v>
      </c>
      <c r="AR2848">
        <v>145</v>
      </c>
      <c r="AS2848">
        <v>0.98699999999999999</v>
      </c>
      <c r="AT2848" t="s">
        <v>549</v>
      </c>
      <c r="AU2848" t="s">
        <v>590</v>
      </c>
      <c r="AV2848">
        <v>2220370</v>
      </c>
      <c r="AW2848">
        <v>102</v>
      </c>
      <c r="AX2848">
        <v>102</v>
      </c>
      <c r="AY2848" t="s">
        <v>548</v>
      </c>
      <c r="AZ2848" t="s">
        <v>509</v>
      </c>
      <c r="BA2848" t="s">
        <v>509</v>
      </c>
    </row>
    <row r="2849" spans="1:53" x14ac:dyDescent="0.55000000000000004">
      <c r="A2849">
        <v>2017</v>
      </c>
      <c r="B2849" s="5" t="b">
        <f>Teams[[#This Row],[yearID]]&gt;=1973</f>
        <v>1</v>
      </c>
      <c r="C2849" s="5" t="b">
        <f>Teams[[#This Row],[yearID]]&gt;=1903</f>
        <v>1</v>
      </c>
      <c r="D2849" t="s">
        <v>410</v>
      </c>
      <c r="E2849" t="s">
        <v>519</v>
      </c>
      <c r="F2849" t="s">
        <v>520</v>
      </c>
      <c r="G2849" s="5" t="str">
        <f>VLOOKUP(Teams[[#This Row],[franchID]],TeamsFranchises!$A$2:$D$121,2,FALSE)</f>
        <v>Los Angeles Angels of Anaheim</v>
      </c>
      <c r="H2849" t="s">
        <v>8</v>
      </c>
      <c r="I2849">
        <v>2</v>
      </c>
      <c r="J2849">
        <v>162</v>
      </c>
      <c r="K2849">
        <v>81</v>
      </c>
      <c r="L2849">
        <v>80</v>
      </c>
      <c r="M2849">
        <v>82</v>
      </c>
      <c r="N2849" t="s">
        <v>51</v>
      </c>
      <c r="O2849" t="s">
        <v>51</v>
      </c>
      <c r="P2849" t="s">
        <v>51</v>
      </c>
      <c r="Q2849" s="5">
        <f>IF(Teams[[#This Row],[LgWin]]="Y", 1,
IF(Teams[[#This Row],[LgWin]] = "N", 0, " "))</f>
        <v>0</v>
      </c>
      <c r="R2849" t="s">
        <v>51</v>
      </c>
      <c r="S2849" s="5">
        <f>IF(Teams[[#This Row],[WSWin]]="Y", 1,
IF(Teams[[#This Row],[WSWin]] = "N", 0, " "))</f>
        <v>0</v>
      </c>
      <c r="T2849">
        <v>710</v>
      </c>
      <c r="U2849">
        <v>5415</v>
      </c>
      <c r="V2849">
        <v>1314</v>
      </c>
      <c r="W2849">
        <v>251</v>
      </c>
      <c r="X2849">
        <v>14</v>
      </c>
      <c r="Y2849">
        <v>186</v>
      </c>
      <c r="Z2849">
        <v>523</v>
      </c>
      <c r="AA2849">
        <v>1198</v>
      </c>
      <c r="AB2849">
        <v>136</v>
      </c>
      <c r="AC2849">
        <v>44</v>
      </c>
      <c r="AD2849">
        <v>70</v>
      </c>
      <c r="AE2849">
        <v>46</v>
      </c>
      <c r="AF2849">
        <v>709</v>
      </c>
      <c r="AG2849">
        <v>672</v>
      </c>
      <c r="AH2849">
        <v>4.2</v>
      </c>
      <c r="AI2849">
        <v>1</v>
      </c>
      <c r="AJ2849">
        <v>10</v>
      </c>
      <c r="AK2849">
        <v>43</v>
      </c>
      <c r="AL2849">
        <v>4322</v>
      </c>
      <c r="AM2849">
        <v>1373</v>
      </c>
      <c r="AN2849">
        <v>224</v>
      </c>
      <c r="AO2849">
        <v>470</v>
      </c>
      <c r="AP2849">
        <v>1312</v>
      </c>
      <c r="AQ2849">
        <v>80</v>
      </c>
      <c r="AR2849">
        <v>135</v>
      </c>
      <c r="AS2849">
        <v>0.98599999999999999</v>
      </c>
      <c r="AT2849" t="s">
        <v>626</v>
      </c>
      <c r="AU2849" t="s">
        <v>644</v>
      </c>
      <c r="AV2849">
        <v>3019585</v>
      </c>
      <c r="AW2849">
        <v>96</v>
      </c>
      <c r="AX2849">
        <v>96</v>
      </c>
      <c r="AY2849" t="s">
        <v>519</v>
      </c>
      <c r="AZ2849" t="s">
        <v>520</v>
      </c>
      <c r="BA2849" t="s">
        <v>520</v>
      </c>
    </row>
    <row r="2850" spans="1:53" x14ac:dyDescent="0.55000000000000004">
      <c r="A2850">
        <v>2017</v>
      </c>
      <c r="B2850" s="5" t="b">
        <f>Teams[[#This Row],[yearID]]&gt;=1973</f>
        <v>1</v>
      </c>
      <c r="C2850" s="5" t="b">
        <f>Teams[[#This Row],[yearID]]&gt;=1903</f>
        <v>1</v>
      </c>
      <c r="D2850" t="s">
        <v>157</v>
      </c>
      <c r="E2850" t="s">
        <v>511</v>
      </c>
      <c r="F2850" t="s">
        <v>260</v>
      </c>
      <c r="G2850" s="5" t="str">
        <f>VLOOKUP(Teams[[#This Row],[franchID]],TeamsFranchises!$A$2:$D$121,2,FALSE)</f>
        <v>Los Angeles Dodgers</v>
      </c>
      <c r="H2850" t="s">
        <v>8</v>
      </c>
      <c r="I2850">
        <v>1</v>
      </c>
      <c r="J2850">
        <v>162</v>
      </c>
      <c r="K2850">
        <v>81</v>
      </c>
      <c r="L2850">
        <v>104</v>
      </c>
      <c r="M2850">
        <v>58</v>
      </c>
      <c r="N2850" t="s">
        <v>76</v>
      </c>
      <c r="O2850" t="s">
        <v>51</v>
      </c>
      <c r="P2850" t="s">
        <v>76</v>
      </c>
      <c r="Q2850" s="5">
        <f>IF(Teams[[#This Row],[LgWin]]="Y", 1,
IF(Teams[[#This Row],[LgWin]] = "N", 0, " "))</f>
        <v>1</v>
      </c>
      <c r="R2850" t="s">
        <v>51</v>
      </c>
      <c r="S2850" s="5">
        <f>IF(Teams[[#This Row],[WSWin]]="Y", 1,
IF(Teams[[#This Row],[WSWin]] = "N", 0, " "))</f>
        <v>0</v>
      </c>
      <c r="T2850">
        <v>770</v>
      </c>
      <c r="U2850">
        <v>5408</v>
      </c>
      <c r="V2850">
        <v>1347</v>
      </c>
      <c r="W2850">
        <v>312</v>
      </c>
      <c r="X2850">
        <v>20</v>
      </c>
      <c r="Y2850">
        <v>221</v>
      </c>
      <c r="Z2850">
        <v>649</v>
      </c>
      <c r="AA2850">
        <v>1380</v>
      </c>
      <c r="AB2850">
        <v>77</v>
      </c>
      <c r="AC2850">
        <v>28</v>
      </c>
      <c r="AD2850">
        <v>64</v>
      </c>
      <c r="AE2850">
        <v>38</v>
      </c>
      <c r="AF2850">
        <v>580</v>
      </c>
      <c r="AG2850">
        <v>543</v>
      </c>
      <c r="AH2850">
        <v>3.38</v>
      </c>
      <c r="AI2850">
        <v>2</v>
      </c>
      <c r="AJ2850">
        <v>16</v>
      </c>
      <c r="AK2850">
        <v>51</v>
      </c>
      <c r="AL2850">
        <v>4334</v>
      </c>
      <c r="AM2850">
        <v>1226</v>
      </c>
      <c r="AN2850">
        <v>184</v>
      </c>
      <c r="AO2850">
        <v>442</v>
      </c>
      <c r="AP2850">
        <v>1549</v>
      </c>
      <c r="AQ2850">
        <v>88</v>
      </c>
      <c r="AR2850">
        <v>131</v>
      </c>
      <c r="AS2850">
        <v>0.98499999999999999</v>
      </c>
      <c r="AT2850" t="s">
        <v>512</v>
      </c>
      <c r="AU2850" t="s">
        <v>531</v>
      </c>
      <c r="AV2850">
        <v>3765856</v>
      </c>
      <c r="AW2850">
        <v>97</v>
      </c>
      <c r="AX2850">
        <v>96</v>
      </c>
      <c r="AY2850" t="s">
        <v>260</v>
      </c>
      <c r="AZ2850" t="s">
        <v>511</v>
      </c>
      <c r="BA2850" t="s">
        <v>511</v>
      </c>
    </row>
    <row r="2851" spans="1:53" x14ac:dyDescent="0.55000000000000004">
      <c r="A2851">
        <v>2017</v>
      </c>
      <c r="B2851" s="5" t="b">
        <f>Teams[[#This Row],[yearID]]&gt;=1973</f>
        <v>1</v>
      </c>
      <c r="C2851" s="5" t="b">
        <f>Teams[[#This Row],[yearID]]&gt;=1903</f>
        <v>1</v>
      </c>
      <c r="D2851" t="s">
        <v>157</v>
      </c>
      <c r="E2851" t="s">
        <v>645</v>
      </c>
      <c r="F2851" t="s">
        <v>587</v>
      </c>
      <c r="G2851" s="5" t="str">
        <f>VLOOKUP(Teams[[#This Row],[franchID]],TeamsFranchises!$A$2:$D$121,2,FALSE)</f>
        <v>Florida Marlins</v>
      </c>
      <c r="H2851" t="s">
        <v>37</v>
      </c>
      <c r="I2851">
        <v>2</v>
      </c>
      <c r="J2851">
        <v>162</v>
      </c>
      <c r="K2851">
        <v>78</v>
      </c>
      <c r="L2851">
        <v>77</v>
      </c>
      <c r="M2851">
        <v>85</v>
      </c>
      <c r="N2851" t="s">
        <v>51</v>
      </c>
      <c r="O2851" t="s">
        <v>51</v>
      </c>
      <c r="P2851" t="s">
        <v>51</v>
      </c>
      <c r="Q2851" s="5">
        <f>IF(Teams[[#This Row],[LgWin]]="Y", 1,
IF(Teams[[#This Row],[LgWin]] = "N", 0, " "))</f>
        <v>0</v>
      </c>
      <c r="R2851" t="s">
        <v>51</v>
      </c>
      <c r="S2851" s="5">
        <f>IF(Teams[[#This Row],[WSWin]]="Y", 1,
IF(Teams[[#This Row],[WSWin]] = "N", 0, " "))</f>
        <v>0</v>
      </c>
      <c r="T2851">
        <v>778</v>
      </c>
      <c r="U2851">
        <v>5602</v>
      </c>
      <c r="V2851">
        <v>1497</v>
      </c>
      <c r="W2851">
        <v>271</v>
      </c>
      <c r="X2851">
        <v>31</v>
      </c>
      <c r="Y2851">
        <v>194</v>
      </c>
      <c r="Z2851">
        <v>486</v>
      </c>
      <c r="AA2851">
        <v>1282</v>
      </c>
      <c r="AB2851">
        <v>91</v>
      </c>
      <c r="AC2851">
        <v>30</v>
      </c>
      <c r="AD2851">
        <v>67</v>
      </c>
      <c r="AE2851">
        <v>41</v>
      </c>
      <c r="AF2851">
        <v>822</v>
      </c>
      <c r="AG2851">
        <v>772</v>
      </c>
      <c r="AH2851">
        <v>4.82</v>
      </c>
      <c r="AI2851">
        <v>1</v>
      </c>
      <c r="AJ2851">
        <v>7</v>
      </c>
      <c r="AK2851">
        <v>34</v>
      </c>
      <c r="AL2851">
        <v>4328</v>
      </c>
      <c r="AM2851">
        <v>1450</v>
      </c>
      <c r="AN2851">
        <v>193</v>
      </c>
      <c r="AO2851">
        <v>627</v>
      </c>
      <c r="AP2851">
        <v>1202</v>
      </c>
      <c r="AQ2851">
        <v>73</v>
      </c>
      <c r="AR2851">
        <v>156</v>
      </c>
      <c r="AS2851">
        <v>0.98799999999999999</v>
      </c>
      <c r="AT2851" t="s">
        <v>646</v>
      </c>
      <c r="AU2851" t="s">
        <v>647</v>
      </c>
      <c r="AV2851">
        <v>1583014</v>
      </c>
      <c r="AW2851">
        <v>93</v>
      </c>
      <c r="AX2851">
        <v>93</v>
      </c>
      <c r="AY2851" t="s">
        <v>645</v>
      </c>
      <c r="AZ2851" t="s">
        <v>586</v>
      </c>
      <c r="BA2851" t="s">
        <v>645</v>
      </c>
    </row>
    <row r="2852" spans="1:53" x14ac:dyDescent="0.55000000000000004">
      <c r="A2852">
        <v>2017</v>
      </c>
      <c r="B2852" s="5" t="b">
        <f>Teams[[#This Row],[yearID]]&gt;=1973</f>
        <v>1</v>
      </c>
      <c r="C2852" s="5" t="b">
        <f>Teams[[#This Row],[yearID]]&gt;=1903</f>
        <v>1</v>
      </c>
      <c r="D2852" t="s">
        <v>157</v>
      </c>
      <c r="E2852" t="s">
        <v>282</v>
      </c>
      <c r="F2852" t="s">
        <v>282</v>
      </c>
      <c r="G2852" s="5" t="str">
        <f>VLOOKUP(Teams[[#This Row],[franchID]],TeamsFranchises!$A$2:$D$121,2,FALSE)</f>
        <v>Milwaukee Brewers</v>
      </c>
      <c r="H2852" t="s">
        <v>591</v>
      </c>
      <c r="I2852">
        <v>2</v>
      </c>
      <c r="J2852">
        <v>162</v>
      </c>
      <c r="K2852">
        <v>84</v>
      </c>
      <c r="L2852">
        <v>86</v>
      </c>
      <c r="M2852">
        <v>76</v>
      </c>
      <c r="N2852" t="s">
        <v>51</v>
      </c>
      <c r="O2852" t="s">
        <v>51</v>
      </c>
      <c r="P2852" t="s">
        <v>51</v>
      </c>
      <c r="Q2852" s="5">
        <f>IF(Teams[[#This Row],[LgWin]]="Y", 1,
IF(Teams[[#This Row],[LgWin]] = "N", 0, " "))</f>
        <v>0</v>
      </c>
      <c r="R2852" t="s">
        <v>51</v>
      </c>
      <c r="S2852" s="5">
        <f>IF(Teams[[#This Row],[WSWin]]="Y", 1,
IF(Teams[[#This Row],[WSWin]] = "N", 0, " "))</f>
        <v>0</v>
      </c>
      <c r="T2852">
        <v>732</v>
      </c>
      <c r="U2852">
        <v>5467</v>
      </c>
      <c r="V2852">
        <v>1363</v>
      </c>
      <c r="W2852">
        <v>267</v>
      </c>
      <c r="X2852">
        <v>22</v>
      </c>
      <c r="Y2852">
        <v>224</v>
      </c>
      <c r="Z2852">
        <v>547</v>
      </c>
      <c r="AA2852">
        <v>1571</v>
      </c>
      <c r="AB2852">
        <v>128</v>
      </c>
      <c r="AC2852">
        <v>41</v>
      </c>
      <c r="AD2852">
        <v>53</v>
      </c>
      <c r="AE2852">
        <v>26</v>
      </c>
      <c r="AF2852">
        <v>697</v>
      </c>
      <c r="AG2852">
        <v>642</v>
      </c>
      <c r="AH2852">
        <v>4</v>
      </c>
      <c r="AI2852">
        <v>1</v>
      </c>
      <c r="AJ2852">
        <v>12</v>
      </c>
      <c r="AK2852">
        <v>54</v>
      </c>
      <c r="AL2852">
        <v>4337</v>
      </c>
      <c r="AM2852">
        <v>1381</v>
      </c>
      <c r="AN2852">
        <v>185</v>
      </c>
      <c r="AO2852">
        <v>553</v>
      </c>
      <c r="AP2852">
        <v>1346</v>
      </c>
      <c r="AQ2852">
        <v>115</v>
      </c>
      <c r="AR2852">
        <v>164</v>
      </c>
      <c r="AS2852">
        <v>0.98099999999999998</v>
      </c>
      <c r="AT2852" t="s">
        <v>281</v>
      </c>
      <c r="AU2852" t="s">
        <v>614</v>
      </c>
      <c r="AV2852">
        <v>2627705</v>
      </c>
      <c r="AW2852">
        <v>101</v>
      </c>
      <c r="AX2852">
        <v>101</v>
      </c>
      <c r="AY2852" t="s">
        <v>282</v>
      </c>
      <c r="AZ2852" t="s">
        <v>563</v>
      </c>
      <c r="BA2852" t="s">
        <v>282</v>
      </c>
    </row>
    <row r="2853" spans="1:53" x14ac:dyDescent="0.55000000000000004">
      <c r="A2853">
        <v>2017</v>
      </c>
      <c r="B2853" s="5" t="b">
        <f>Teams[[#This Row],[yearID]]&gt;=1973</f>
        <v>1</v>
      </c>
      <c r="C2853" s="5" t="b">
        <f>Teams[[#This Row],[yearID]]&gt;=1903</f>
        <v>1</v>
      </c>
      <c r="D2853" t="s">
        <v>410</v>
      </c>
      <c r="E2853" t="s">
        <v>426</v>
      </c>
      <c r="F2853" t="s">
        <v>426</v>
      </c>
      <c r="G2853" s="5" t="str">
        <f>VLOOKUP(Teams[[#This Row],[franchID]],TeamsFranchises!$A$2:$D$121,2,FALSE)</f>
        <v>Minnesota Twins</v>
      </c>
      <c r="H2853" t="s">
        <v>591</v>
      </c>
      <c r="I2853">
        <v>2</v>
      </c>
      <c r="J2853">
        <v>162</v>
      </c>
      <c r="K2853">
        <v>81</v>
      </c>
      <c r="L2853">
        <v>85</v>
      </c>
      <c r="M2853">
        <v>77</v>
      </c>
      <c r="N2853" t="s">
        <v>51</v>
      </c>
      <c r="O2853" t="s">
        <v>76</v>
      </c>
      <c r="P2853" t="s">
        <v>51</v>
      </c>
      <c r="Q2853" s="5">
        <f>IF(Teams[[#This Row],[LgWin]]="Y", 1,
IF(Teams[[#This Row],[LgWin]] = "N", 0, " "))</f>
        <v>0</v>
      </c>
      <c r="R2853" t="s">
        <v>51</v>
      </c>
      <c r="S2853" s="5">
        <f>IF(Teams[[#This Row],[WSWin]]="Y", 1,
IF(Teams[[#This Row],[WSWin]] = "N", 0, " "))</f>
        <v>0</v>
      </c>
      <c r="T2853">
        <v>815</v>
      </c>
      <c r="U2853">
        <v>5557</v>
      </c>
      <c r="V2853">
        <v>1444</v>
      </c>
      <c r="W2853">
        <v>286</v>
      </c>
      <c r="X2853">
        <v>31</v>
      </c>
      <c r="Y2853">
        <v>206</v>
      </c>
      <c r="Z2853">
        <v>593</v>
      </c>
      <c r="AA2853">
        <v>1342</v>
      </c>
      <c r="AB2853">
        <v>95</v>
      </c>
      <c r="AC2853">
        <v>28</v>
      </c>
      <c r="AD2853">
        <v>46</v>
      </c>
      <c r="AE2853">
        <v>39</v>
      </c>
      <c r="AF2853">
        <v>788</v>
      </c>
      <c r="AG2853">
        <v>732</v>
      </c>
      <c r="AH2853">
        <v>4.59</v>
      </c>
      <c r="AI2853">
        <v>6</v>
      </c>
      <c r="AJ2853">
        <v>11</v>
      </c>
      <c r="AK2853">
        <v>42</v>
      </c>
      <c r="AL2853">
        <v>4308</v>
      </c>
      <c r="AM2853">
        <v>1487</v>
      </c>
      <c r="AN2853">
        <v>224</v>
      </c>
      <c r="AO2853">
        <v>483</v>
      </c>
      <c r="AP2853">
        <v>1166</v>
      </c>
      <c r="AQ2853">
        <v>78</v>
      </c>
      <c r="AR2853">
        <v>143</v>
      </c>
      <c r="AS2853">
        <v>0.98699999999999999</v>
      </c>
      <c r="AT2853" t="s">
        <v>523</v>
      </c>
      <c r="AU2853" t="s">
        <v>641</v>
      </c>
      <c r="AV2853">
        <v>2051279</v>
      </c>
      <c r="AW2853">
        <v>99</v>
      </c>
      <c r="AX2853">
        <v>100</v>
      </c>
      <c r="AY2853" t="s">
        <v>426</v>
      </c>
      <c r="AZ2853" t="s">
        <v>426</v>
      </c>
      <c r="BA2853" t="s">
        <v>426</v>
      </c>
    </row>
    <row r="2854" spans="1:53" x14ac:dyDescent="0.55000000000000004">
      <c r="A2854">
        <v>2017</v>
      </c>
      <c r="B2854" s="5" t="b">
        <f>Teams[[#This Row],[yearID]]&gt;=1973</f>
        <v>1</v>
      </c>
      <c r="C2854" s="5" t="b">
        <f>Teams[[#This Row],[yearID]]&gt;=1903</f>
        <v>1</v>
      </c>
      <c r="D2854" t="s">
        <v>410</v>
      </c>
      <c r="E2854" t="s">
        <v>436</v>
      </c>
      <c r="F2854" t="s">
        <v>412</v>
      </c>
      <c r="G2854" s="5" t="str">
        <f>VLOOKUP(Teams[[#This Row],[franchID]],TeamsFranchises!$A$2:$D$121,2,FALSE)</f>
        <v>New York Yankees</v>
      </c>
      <c r="H2854" t="s">
        <v>37</v>
      </c>
      <c r="I2854">
        <v>2</v>
      </c>
      <c r="J2854">
        <v>162</v>
      </c>
      <c r="K2854">
        <v>81</v>
      </c>
      <c r="L2854">
        <v>91</v>
      </c>
      <c r="M2854">
        <v>71</v>
      </c>
      <c r="N2854" t="s">
        <v>51</v>
      </c>
      <c r="O2854" t="s">
        <v>76</v>
      </c>
      <c r="P2854" t="s">
        <v>51</v>
      </c>
      <c r="Q2854" s="5">
        <f>IF(Teams[[#This Row],[LgWin]]="Y", 1,
IF(Teams[[#This Row],[LgWin]] = "N", 0, " "))</f>
        <v>0</v>
      </c>
      <c r="R2854" t="s">
        <v>51</v>
      </c>
      <c r="S2854" s="5">
        <f>IF(Teams[[#This Row],[WSWin]]="Y", 1,
IF(Teams[[#This Row],[WSWin]] = "N", 0, " "))</f>
        <v>0</v>
      </c>
      <c r="T2854">
        <v>858</v>
      </c>
      <c r="U2854">
        <v>5594</v>
      </c>
      <c r="V2854">
        <v>1463</v>
      </c>
      <c r="W2854">
        <v>266</v>
      </c>
      <c r="X2854">
        <v>23</v>
      </c>
      <c r="Y2854">
        <v>241</v>
      </c>
      <c r="Z2854">
        <v>616</v>
      </c>
      <c r="AA2854">
        <v>1386</v>
      </c>
      <c r="AB2854">
        <v>90</v>
      </c>
      <c r="AC2854">
        <v>22</v>
      </c>
      <c r="AD2854">
        <v>64</v>
      </c>
      <c r="AE2854">
        <v>56</v>
      </c>
      <c r="AF2854">
        <v>660</v>
      </c>
      <c r="AG2854">
        <v>599</v>
      </c>
      <c r="AH2854">
        <v>3.72</v>
      </c>
      <c r="AI2854">
        <v>2</v>
      </c>
      <c r="AJ2854">
        <v>7</v>
      </c>
      <c r="AK2854">
        <v>36</v>
      </c>
      <c r="AL2854">
        <v>4346</v>
      </c>
      <c r="AM2854">
        <v>1248</v>
      </c>
      <c r="AN2854">
        <v>192</v>
      </c>
      <c r="AO2854">
        <v>504</v>
      </c>
      <c r="AP2854">
        <v>1560</v>
      </c>
      <c r="AQ2854">
        <v>95</v>
      </c>
      <c r="AR2854">
        <v>102</v>
      </c>
      <c r="AS2854">
        <v>0.98399999999999999</v>
      </c>
      <c r="AT2854" t="s">
        <v>459</v>
      </c>
      <c r="AU2854" t="s">
        <v>638</v>
      </c>
      <c r="AV2854">
        <v>3146966</v>
      </c>
      <c r="AW2854">
        <v>104</v>
      </c>
      <c r="AX2854">
        <v>103</v>
      </c>
      <c r="AY2854" t="s">
        <v>412</v>
      </c>
      <c r="AZ2854" t="s">
        <v>436</v>
      </c>
      <c r="BA2854" t="s">
        <v>436</v>
      </c>
    </row>
    <row r="2855" spans="1:53" x14ac:dyDescent="0.55000000000000004">
      <c r="A2855">
        <v>2017</v>
      </c>
      <c r="B2855" s="5" t="b">
        <f>Teams[[#This Row],[yearID]]&gt;=1973</f>
        <v>1</v>
      </c>
      <c r="C2855" s="5" t="b">
        <f>Teams[[#This Row],[yearID]]&gt;=1903</f>
        <v>1</v>
      </c>
      <c r="D2855" t="s">
        <v>157</v>
      </c>
      <c r="E2855" t="s">
        <v>532</v>
      </c>
      <c r="F2855" t="s">
        <v>533</v>
      </c>
      <c r="G2855" s="5" t="str">
        <f>VLOOKUP(Teams[[#This Row],[franchID]],TeamsFranchises!$A$2:$D$121,2,FALSE)</f>
        <v>New York Mets</v>
      </c>
      <c r="H2855" t="s">
        <v>37</v>
      </c>
      <c r="I2855">
        <v>4</v>
      </c>
      <c r="J2855">
        <v>162</v>
      </c>
      <c r="K2855">
        <v>81</v>
      </c>
      <c r="L2855">
        <v>70</v>
      </c>
      <c r="M2855">
        <v>92</v>
      </c>
      <c r="N2855" t="s">
        <v>51</v>
      </c>
      <c r="O2855" t="s">
        <v>51</v>
      </c>
      <c r="P2855" t="s">
        <v>51</v>
      </c>
      <c r="Q2855" s="5">
        <f>IF(Teams[[#This Row],[LgWin]]="Y", 1,
IF(Teams[[#This Row],[LgWin]] = "N", 0, " "))</f>
        <v>0</v>
      </c>
      <c r="R2855" t="s">
        <v>51</v>
      </c>
      <c r="S2855" s="5">
        <f>IF(Teams[[#This Row],[WSWin]]="Y", 1,
IF(Teams[[#This Row],[WSWin]] = "N", 0, " "))</f>
        <v>0</v>
      </c>
      <c r="T2855">
        <v>735</v>
      </c>
      <c r="U2855">
        <v>5510</v>
      </c>
      <c r="V2855">
        <v>1379</v>
      </c>
      <c r="W2855">
        <v>286</v>
      </c>
      <c r="X2855">
        <v>28</v>
      </c>
      <c r="Y2855">
        <v>224</v>
      </c>
      <c r="Z2855">
        <v>529</v>
      </c>
      <c r="AA2855">
        <v>1291</v>
      </c>
      <c r="AB2855">
        <v>58</v>
      </c>
      <c r="AC2855">
        <v>23</v>
      </c>
      <c r="AD2855">
        <v>57</v>
      </c>
      <c r="AE2855">
        <v>37</v>
      </c>
      <c r="AF2855">
        <v>863</v>
      </c>
      <c r="AG2855">
        <v>799</v>
      </c>
      <c r="AH2855">
        <v>5.01</v>
      </c>
      <c r="AI2855">
        <v>2</v>
      </c>
      <c r="AJ2855">
        <v>5</v>
      </c>
      <c r="AK2855">
        <v>34</v>
      </c>
      <c r="AL2855">
        <v>4304</v>
      </c>
      <c r="AM2855">
        <v>1538</v>
      </c>
      <c r="AN2855">
        <v>220</v>
      </c>
      <c r="AO2855">
        <v>593</v>
      </c>
      <c r="AP2855">
        <v>1374</v>
      </c>
      <c r="AQ2855">
        <v>92</v>
      </c>
      <c r="AR2855">
        <v>125</v>
      </c>
      <c r="AS2855">
        <v>0.98399999999999999</v>
      </c>
      <c r="AT2855" t="s">
        <v>534</v>
      </c>
      <c r="AU2855" t="s">
        <v>639</v>
      </c>
      <c r="AV2855">
        <v>2460622</v>
      </c>
      <c r="AW2855">
        <v>97</v>
      </c>
      <c r="AX2855">
        <v>97</v>
      </c>
      <c r="AY2855" t="s">
        <v>533</v>
      </c>
      <c r="AZ2855" t="s">
        <v>532</v>
      </c>
      <c r="BA2855" t="s">
        <v>532</v>
      </c>
    </row>
    <row r="2856" spans="1:53" x14ac:dyDescent="0.55000000000000004">
      <c r="A2856">
        <v>2017</v>
      </c>
      <c r="B2856" s="5" t="b">
        <f>Teams[[#This Row],[yearID]]&gt;=1973</f>
        <v>1</v>
      </c>
      <c r="C2856" s="5" t="b">
        <f>Teams[[#This Row],[yearID]]&gt;=1903</f>
        <v>1</v>
      </c>
      <c r="D2856" t="s">
        <v>410</v>
      </c>
      <c r="E2856" t="s">
        <v>423</v>
      </c>
      <c r="F2856" t="s">
        <v>423</v>
      </c>
      <c r="G2856" s="5" t="str">
        <f>VLOOKUP(Teams[[#This Row],[franchID]],TeamsFranchises!$A$2:$D$121,2,FALSE)</f>
        <v>Oakland Athletics</v>
      </c>
      <c r="H2856" t="s">
        <v>8</v>
      </c>
      <c r="I2856">
        <v>5</v>
      </c>
      <c r="J2856">
        <v>162</v>
      </c>
      <c r="K2856">
        <v>81</v>
      </c>
      <c r="L2856">
        <v>75</v>
      </c>
      <c r="M2856">
        <v>87</v>
      </c>
      <c r="N2856" t="s">
        <v>51</v>
      </c>
      <c r="O2856" t="s">
        <v>51</v>
      </c>
      <c r="P2856" t="s">
        <v>51</v>
      </c>
      <c r="Q2856" s="5">
        <f>IF(Teams[[#This Row],[LgWin]]="Y", 1,
IF(Teams[[#This Row],[LgWin]] = "N", 0, " "))</f>
        <v>0</v>
      </c>
      <c r="R2856" t="s">
        <v>51</v>
      </c>
      <c r="S2856" s="5">
        <f>IF(Teams[[#This Row],[WSWin]]="Y", 1,
IF(Teams[[#This Row],[WSWin]] = "N", 0, " "))</f>
        <v>0</v>
      </c>
      <c r="T2856">
        <v>739</v>
      </c>
      <c r="U2856">
        <v>5464</v>
      </c>
      <c r="V2856">
        <v>1344</v>
      </c>
      <c r="W2856">
        <v>305</v>
      </c>
      <c r="X2856">
        <v>15</v>
      </c>
      <c r="Y2856">
        <v>234</v>
      </c>
      <c r="Z2856">
        <v>565</v>
      </c>
      <c r="AA2856">
        <v>1491</v>
      </c>
      <c r="AB2856">
        <v>57</v>
      </c>
      <c r="AC2856">
        <v>22</v>
      </c>
      <c r="AD2856">
        <v>43</v>
      </c>
      <c r="AE2856">
        <v>40</v>
      </c>
      <c r="AF2856">
        <v>826</v>
      </c>
      <c r="AG2856">
        <v>743</v>
      </c>
      <c r="AH2856">
        <v>4.67</v>
      </c>
      <c r="AI2856">
        <v>1</v>
      </c>
      <c r="AJ2856">
        <v>6</v>
      </c>
      <c r="AK2856">
        <v>35</v>
      </c>
      <c r="AL2856">
        <v>4293</v>
      </c>
      <c r="AM2856">
        <v>1444</v>
      </c>
      <c r="AN2856">
        <v>210</v>
      </c>
      <c r="AO2856">
        <v>502</v>
      </c>
      <c r="AP2856">
        <v>1202</v>
      </c>
      <c r="AQ2856">
        <v>121</v>
      </c>
      <c r="AR2856">
        <v>162</v>
      </c>
      <c r="AS2856">
        <v>0.98</v>
      </c>
      <c r="AT2856" t="s">
        <v>546</v>
      </c>
      <c r="AU2856" t="s">
        <v>648</v>
      </c>
      <c r="AV2856">
        <v>1475721</v>
      </c>
      <c r="AW2856">
        <v>96</v>
      </c>
      <c r="AX2856">
        <v>97</v>
      </c>
      <c r="AY2856" t="s">
        <v>423</v>
      </c>
      <c r="AZ2856" t="s">
        <v>423</v>
      </c>
      <c r="BA2856" t="s">
        <v>423</v>
      </c>
    </row>
    <row r="2857" spans="1:53" x14ac:dyDescent="0.55000000000000004">
      <c r="A2857">
        <v>2017</v>
      </c>
      <c r="B2857" s="5" t="b">
        <f>Teams[[#This Row],[yearID]]&gt;=1973</f>
        <v>1</v>
      </c>
      <c r="C2857" s="5" t="b">
        <f>Teams[[#This Row],[yearID]]&gt;=1903</f>
        <v>1</v>
      </c>
      <c r="D2857" t="s">
        <v>157</v>
      </c>
      <c r="E2857" t="s">
        <v>122</v>
      </c>
      <c r="F2857" t="s">
        <v>122</v>
      </c>
      <c r="G2857" s="5" t="str">
        <f>VLOOKUP(Teams[[#This Row],[franchID]],TeamsFranchises!$A$2:$D$121,2,FALSE)</f>
        <v>Philadelphia Phillies</v>
      </c>
      <c r="H2857" t="s">
        <v>37</v>
      </c>
      <c r="I2857">
        <v>5</v>
      </c>
      <c r="J2857">
        <v>162</v>
      </c>
      <c r="K2857">
        <v>81</v>
      </c>
      <c r="L2857">
        <v>66</v>
      </c>
      <c r="M2857">
        <v>96</v>
      </c>
      <c r="N2857" t="s">
        <v>51</v>
      </c>
      <c r="O2857" t="s">
        <v>51</v>
      </c>
      <c r="P2857" t="s">
        <v>51</v>
      </c>
      <c r="Q2857" s="5">
        <f>IF(Teams[[#This Row],[LgWin]]="Y", 1,
IF(Teams[[#This Row],[LgWin]] = "N", 0, " "))</f>
        <v>0</v>
      </c>
      <c r="R2857" t="s">
        <v>51</v>
      </c>
      <c r="S2857" s="5">
        <f>IF(Teams[[#This Row],[WSWin]]="Y", 1,
IF(Teams[[#This Row],[WSWin]] = "N", 0, " "))</f>
        <v>0</v>
      </c>
      <c r="T2857">
        <v>690</v>
      </c>
      <c r="U2857">
        <v>5535</v>
      </c>
      <c r="V2857">
        <v>1382</v>
      </c>
      <c r="W2857">
        <v>287</v>
      </c>
      <c r="X2857">
        <v>36</v>
      </c>
      <c r="Y2857">
        <v>174</v>
      </c>
      <c r="Z2857">
        <v>494</v>
      </c>
      <c r="AA2857">
        <v>1417</v>
      </c>
      <c r="AB2857">
        <v>59</v>
      </c>
      <c r="AC2857">
        <v>25</v>
      </c>
      <c r="AD2857">
        <v>47</v>
      </c>
      <c r="AE2857">
        <v>36</v>
      </c>
      <c r="AF2857">
        <v>782</v>
      </c>
      <c r="AG2857">
        <v>729</v>
      </c>
      <c r="AH2857">
        <v>4.55</v>
      </c>
      <c r="AI2857">
        <v>1</v>
      </c>
      <c r="AJ2857">
        <v>7</v>
      </c>
      <c r="AK2857">
        <v>33</v>
      </c>
      <c r="AL2857">
        <v>4323</v>
      </c>
      <c r="AM2857">
        <v>1471</v>
      </c>
      <c r="AN2857">
        <v>221</v>
      </c>
      <c r="AO2857">
        <v>527</v>
      </c>
      <c r="AP2857">
        <v>1309</v>
      </c>
      <c r="AQ2857">
        <v>82</v>
      </c>
      <c r="AR2857">
        <v>145</v>
      </c>
      <c r="AS2857">
        <v>0.98599999999999999</v>
      </c>
      <c r="AT2857" t="s">
        <v>358</v>
      </c>
      <c r="AU2857" t="s">
        <v>622</v>
      </c>
      <c r="AV2857">
        <v>1905354</v>
      </c>
      <c r="AW2857">
        <v>96</v>
      </c>
      <c r="AX2857">
        <v>97</v>
      </c>
      <c r="AY2857" t="s">
        <v>122</v>
      </c>
      <c r="AZ2857" t="s">
        <v>122</v>
      </c>
      <c r="BA2857" t="s">
        <v>122</v>
      </c>
    </row>
    <row r="2858" spans="1:53" x14ac:dyDescent="0.55000000000000004">
      <c r="A2858">
        <v>2017</v>
      </c>
      <c r="B2858" s="5" t="b">
        <f>Teams[[#This Row],[yearID]]&gt;=1973</f>
        <v>1</v>
      </c>
      <c r="C2858" s="5" t="b">
        <f>Teams[[#This Row],[yearID]]&gt;=1903</f>
        <v>1</v>
      </c>
      <c r="D2858" t="s">
        <v>157</v>
      </c>
      <c r="E2858" t="s">
        <v>229</v>
      </c>
      <c r="F2858" t="s">
        <v>229</v>
      </c>
      <c r="G2858" s="5" t="str">
        <f>VLOOKUP(Teams[[#This Row],[franchID]],TeamsFranchises!$A$2:$D$121,2,FALSE)</f>
        <v>Pittsburgh Pirates</v>
      </c>
      <c r="H2858" t="s">
        <v>591</v>
      </c>
      <c r="I2858">
        <v>4</v>
      </c>
      <c r="J2858">
        <v>162</v>
      </c>
      <c r="K2858">
        <v>81</v>
      </c>
      <c r="L2858">
        <v>75</v>
      </c>
      <c r="M2858">
        <v>87</v>
      </c>
      <c r="N2858" t="s">
        <v>51</v>
      </c>
      <c r="O2858" t="s">
        <v>51</v>
      </c>
      <c r="P2858" t="s">
        <v>51</v>
      </c>
      <c r="Q2858" s="5">
        <f>IF(Teams[[#This Row],[LgWin]]="Y", 1,
IF(Teams[[#This Row],[LgWin]] = "N", 0, " "))</f>
        <v>0</v>
      </c>
      <c r="R2858" t="s">
        <v>51</v>
      </c>
      <c r="S2858" s="5">
        <f>IF(Teams[[#This Row],[WSWin]]="Y", 1,
IF(Teams[[#This Row],[WSWin]] = "N", 0, " "))</f>
        <v>0</v>
      </c>
      <c r="T2858">
        <v>668</v>
      </c>
      <c r="U2858">
        <v>5458</v>
      </c>
      <c r="V2858">
        <v>1331</v>
      </c>
      <c r="W2858">
        <v>249</v>
      </c>
      <c r="X2858">
        <v>36</v>
      </c>
      <c r="Y2858">
        <v>151</v>
      </c>
      <c r="Z2858">
        <v>519</v>
      </c>
      <c r="AA2858">
        <v>1213</v>
      </c>
      <c r="AB2858">
        <v>67</v>
      </c>
      <c r="AC2858">
        <v>36</v>
      </c>
      <c r="AD2858">
        <v>88</v>
      </c>
      <c r="AE2858">
        <v>28</v>
      </c>
      <c r="AF2858">
        <v>731</v>
      </c>
      <c r="AG2858">
        <v>676</v>
      </c>
      <c r="AH2858">
        <v>4.22</v>
      </c>
      <c r="AI2858">
        <v>2</v>
      </c>
      <c r="AJ2858">
        <v>12</v>
      </c>
      <c r="AK2858">
        <v>36</v>
      </c>
      <c r="AL2858">
        <v>4322</v>
      </c>
      <c r="AM2858">
        <v>1464</v>
      </c>
      <c r="AN2858">
        <v>182</v>
      </c>
      <c r="AO2858">
        <v>511</v>
      </c>
      <c r="AP2858">
        <v>1262</v>
      </c>
      <c r="AQ2858">
        <v>99</v>
      </c>
      <c r="AR2858">
        <v>156</v>
      </c>
      <c r="AS2858">
        <v>0.98399999999999999</v>
      </c>
      <c r="AT2858" t="s">
        <v>390</v>
      </c>
      <c r="AU2858" t="s">
        <v>615</v>
      </c>
      <c r="AV2858">
        <v>1919447</v>
      </c>
      <c r="AW2858">
        <v>99</v>
      </c>
      <c r="AX2858">
        <v>99</v>
      </c>
      <c r="AY2858" t="s">
        <v>229</v>
      </c>
      <c r="AZ2858" t="s">
        <v>229</v>
      </c>
      <c r="BA2858" t="s">
        <v>229</v>
      </c>
    </row>
    <row r="2859" spans="1:53" x14ac:dyDescent="0.55000000000000004">
      <c r="A2859">
        <v>2017</v>
      </c>
      <c r="B2859" s="5" t="b">
        <f>Teams[[#This Row],[yearID]]&gt;=1973</f>
        <v>1</v>
      </c>
      <c r="C2859" s="5" t="b">
        <f>Teams[[#This Row],[yearID]]&gt;=1903</f>
        <v>1</v>
      </c>
      <c r="D2859" t="s">
        <v>157</v>
      </c>
      <c r="E2859" t="s">
        <v>554</v>
      </c>
      <c r="F2859" t="s">
        <v>555</v>
      </c>
      <c r="G2859" s="5" t="str">
        <f>VLOOKUP(Teams[[#This Row],[franchID]],TeamsFranchises!$A$2:$D$121,2,FALSE)</f>
        <v>San Diego Padres</v>
      </c>
      <c r="H2859" t="s">
        <v>8</v>
      </c>
      <c r="I2859">
        <v>4</v>
      </c>
      <c r="J2859">
        <v>162</v>
      </c>
      <c r="K2859">
        <v>81</v>
      </c>
      <c r="L2859">
        <v>71</v>
      </c>
      <c r="M2859">
        <v>91</v>
      </c>
      <c r="N2859" t="s">
        <v>51</v>
      </c>
      <c r="O2859" t="s">
        <v>51</v>
      </c>
      <c r="P2859" t="s">
        <v>51</v>
      </c>
      <c r="Q2859" s="5">
        <f>IF(Teams[[#This Row],[LgWin]]="Y", 1,
IF(Teams[[#This Row],[LgWin]] = "N", 0, " "))</f>
        <v>0</v>
      </c>
      <c r="R2859" t="s">
        <v>51</v>
      </c>
      <c r="S2859" s="5">
        <f>IF(Teams[[#This Row],[WSWin]]="Y", 1,
IF(Teams[[#This Row],[WSWin]] = "N", 0, " "))</f>
        <v>0</v>
      </c>
      <c r="T2859">
        <v>604</v>
      </c>
      <c r="U2859">
        <v>5356</v>
      </c>
      <c r="V2859">
        <v>1251</v>
      </c>
      <c r="W2859">
        <v>227</v>
      </c>
      <c r="X2859">
        <v>31</v>
      </c>
      <c r="Y2859">
        <v>189</v>
      </c>
      <c r="Z2859">
        <v>460</v>
      </c>
      <c r="AA2859">
        <v>1499</v>
      </c>
      <c r="AB2859">
        <v>89</v>
      </c>
      <c r="AC2859">
        <v>33</v>
      </c>
      <c r="AD2859">
        <v>53</v>
      </c>
      <c r="AE2859">
        <v>33</v>
      </c>
      <c r="AF2859">
        <v>816</v>
      </c>
      <c r="AG2859">
        <v>742</v>
      </c>
      <c r="AH2859">
        <v>4.67</v>
      </c>
      <c r="AI2859">
        <v>2</v>
      </c>
      <c r="AJ2859">
        <v>12</v>
      </c>
      <c r="AK2859">
        <v>45</v>
      </c>
      <c r="AL2859">
        <v>4292</v>
      </c>
      <c r="AM2859">
        <v>1417</v>
      </c>
      <c r="AN2859">
        <v>226</v>
      </c>
      <c r="AO2859">
        <v>554</v>
      </c>
      <c r="AP2859">
        <v>1325</v>
      </c>
      <c r="AQ2859">
        <v>113</v>
      </c>
      <c r="AR2859">
        <v>177</v>
      </c>
      <c r="AS2859">
        <v>0.98099999999999998</v>
      </c>
      <c r="AT2859" t="s">
        <v>556</v>
      </c>
      <c r="AU2859" t="s">
        <v>623</v>
      </c>
      <c r="AV2859">
        <v>2138491</v>
      </c>
      <c r="AW2859">
        <v>94</v>
      </c>
      <c r="AX2859">
        <v>95</v>
      </c>
      <c r="AY2859" t="s">
        <v>555</v>
      </c>
      <c r="AZ2859" t="s">
        <v>554</v>
      </c>
      <c r="BA2859" t="s">
        <v>554</v>
      </c>
    </row>
    <row r="2860" spans="1:53" x14ac:dyDescent="0.55000000000000004">
      <c r="A2860">
        <v>2017</v>
      </c>
      <c r="B2860" s="5" t="b">
        <f>Teams[[#This Row],[yearID]]&gt;=1973</f>
        <v>1</v>
      </c>
      <c r="C2860" s="5" t="b">
        <f>Teams[[#This Row],[yearID]]&gt;=1903</f>
        <v>1</v>
      </c>
      <c r="D2860" t="s">
        <v>410</v>
      </c>
      <c r="E2860" t="s">
        <v>573</v>
      </c>
      <c r="F2860" t="s">
        <v>573</v>
      </c>
      <c r="G2860" s="5" t="str">
        <f>VLOOKUP(Teams[[#This Row],[franchID]],TeamsFranchises!$A$2:$D$121,2,FALSE)</f>
        <v>Seattle Mariners</v>
      </c>
      <c r="H2860" t="s">
        <v>8</v>
      </c>
      <c r="I2860">
        <v>3</v>
      </c>
      <c r="J2860">
        <v>162</v>
      </c>
      <c r="K2860">
        <v>81</v>
      </c>
      <c r="L2860">
        <v>78</v>
      </c>
      <c r="M2860">
        <v>84</v>
      </c>
      <c r="N2860" t="s">
        <v>51</v>
      </c>
      <c r="O2860" t="s">
        <v>51</v>
      </c>
      <c r="P2860" t="s">
        <v>51</v>
      </c>
      <c r="Q2860" s="5">
        <f>IF(Teams[[#This Row],[LgWin]]="Y", 1,
IF(Teams[[#This Row],[LgWin]] = "N", 0, " "))</f>
        <v>0</v>
      </c>
      <c r="R2860" t="s">
        <v>51</v>
      </c>
      <c r="S2860" s="5">
        <f>IF(Teams[[#This Row],[WSWin]]="Y", 1,
IF(Teams[[#This Row],[WSWin]] = "N", 0, " "))</f>
        <v>0</v>
      </c>
      <c r="T2860">
        <v>750</v>
      </c>
      <c r="U2860">
        <v>5551</v>
      </c>
      <c r="V2860">
        <v>1436</v>
      </c>
      <c r="W2860">
        <v>281</v>
      </c>
      <c r="X2860">
        <v>17</v>
      </c>
      <c r="Y2860">
        <v>200</v>
      </c>
      <c r="Z2860">
        <v>487</v>
      </c>
      <c r="AA2860">
        <v>1267</v>
      </c>
      <c r="AB2860">
        <v>89</v>
      </c>
      <c r="AC2860">
        <v>35</v>
      </c>
      <c r="AD2860">
        <v>78</v>
      </c>
      <c r="AE2860">
        <v>35</v>
      </c>
      <c r="AF2860">
        <v>772</v>
      </c>
      <c r="AG2860">
        <v>713</v>
      </c>
      <c r="AH2860">
        <v>4.46</v>
      </c>
      <c r="AI2860">
        <v>1</v>
      </c>
      <c r="AJ2860">
        <v>9</v>
      </c>
      <c r="AK2860">
        <v>39</v>
      </c>
      <c r="AL2860">
        <v>4321</v>
      </c>
      <c r="AM2860">
        <v>1399</v>
      </c>
      <c r="AN2860">
        <v>237</v>
      </c>
      <c r="AO2860">
        <v>490</v>
      </c>
      <c r="AP2860">
        <v>1244</v>
      </c>
      <c r="AQ2860">
        <v>103</v>
      </c>
      <c r="AR2860">
        <v>147</v>
      </c>
      <c r="AS2860">
        <v>0.98199999999999998</v>
      </c>
      <c r="AT2860" t="s">
        <v>574</v>
      </c>
      <c r="AU2860" t="s">
        <v>612</v>
      </c>
      <c r="AV2860">
        <v>2135445</v>
      </c>
      <c r="AW2860">
        <v>97</v>
      </c>
      <c r="AX2860">
        <v>97</v>
      </c>
      <c r="AY2860" t="s">
        <v>573</v>
      </c>
      <c r="AZ2860" t="s">
        <v>573</v>
      </c>
      <c r="BA2860" t="s">
        <v>573</v>
      </c>
    </row>
    <row r="2861" spans="1:53" x14ac:dyDescent="0.55000000000000004">
      <c r="A2861">
        <v>2017</v>
      </c>
      <c r="B2861" s="5" t="b">
        <f>Teams[[#This Row],[yearID]]&gt;=1973</f>
        <v>1</v>
      </c>
      <c r="C2861" s="5" t="b">
        <f>Teams[[#This Row],[yearID]]&gt;=1903</f>
        <v>1</v>
      </c>
      <c r="D2861" t="s">
        <v>157</v>
      </c>
      <c r="E2861" t="s">
        <v>514</v>
      </c>
      <c r="F2861" t="s">
        <v>243</v>
      </c>
      <c r="G2861" s="5" t="str">
        <f>VLOOKUP(Teams[[#This Row],[franchID]],TeamsFranchises!$A$2:$D$121,2,FALSE)</f>
        <v>San Francisco Giants</v>
      </c>
      <c r="H2861" t="s">
        <v>8</v>
      </c>
      <c r="I2861">
        <v>5</v>
      </c>
      <c r="J2861">
        <v>162</v>
      </c>
      <c r="K2861">
        <v>81</v>
      </c>
      <c r="L2861">
        <v>64</v>
      </c>
      <c r="M2861">
        <v>98</v>
      </c>
      <c r="N2861" t="s">
        <v>51</v>
      </c>
      <c r="O2861" t="s">
        <v>51</v>
      </c>
      <c r="P2861" t="s">
        <v>51</v>
      </c>
      <c r="Q2861" s="5">
        <f>IF(Teams[[#This Row],[LgWin]]="Y", 1,
IF(Teams[[#This Row],[LgWin]] = "N", 0, " "))</f>
        <v>0</v>
      </c>
      <c r="R2861" t="s">
        <v>51</v>
      </c>
      <c r="S2861" s="5">
        <f>IF(Teams[[#This Row],[WSWin]]="Y", 1,
IF(Teams[[#This Row],[WSWin]] = "N", 0, " "))</f>
        <v>0</v>
      </c>
      <c r="T2861">
        <v>639</v>
      </c>
      <c r="U2861">
        <v>5551</v>
      </c>
      <c r="V2861">
        <v>1382</v>
      </c>
      <c r="W2861">
        <v>290</v>
      </c>
      <c r="X2861">
        <v>28</v>
      </c>
      <c r="Y2861">
        <v>128</v>
      </c>
      <c r="Z2861">
        <v>467</v>
      </c>
      <c r="AA2861">
        <v>1204</v>
      </c>
      <c r="AB2861">
        <v>76</v>
      </c>
      <c r="AC2861">
        <v>34</v>
      </c>
      <c r="AD2861">
        <v>36</v>
      </c>
      <c r="AE2861">
        <v>52</v>
      </c>
      <c r="AF2861">
        <v>776</v>
      </c>
      <c r="AG2861">
        <v>726</v>
      </c>
      <c r="AH2861">
        <v>4.5</v>
      </c>
      <c r="AI2861">
        <v>3</v>
      </c>
      <c r="AJ2861">
        <v>5</v>
      </c>
      <c r="AK2861">
        <v>32</v>
      </c>
      <c r="AL2861">
        <v>4356</v>
      </c>
      <c r="AM2861">
        <v>1515</v>
      </c>
      <c r="AN2861">
        <v>182</v>
      </c>
      <c r="AO2861">
        <v>496</v>
      </c>
      <c r="AP2861">
        <v>1234</v>
      </c>
      <c r="AQ2861">
        <v>87</v>
      </c>
      <c r="AR2861">
        <v>127</v>
      </c>
      <c r="AS2861">
        <v>0.98499999999999999</v>
      </c>
      <c r="AT2861" t="s">
        <v>515</v>
      </c>
      <c r="AU2861" t="s">
        <v>632</v>
      </c>
      <c r="AV2861">
        <v>3303652</v>
      </c>
      <c r="AW2861">
        <v>96</v>
      </c>
      <c r="AX2861">
        <v>96</v>
      </c>
      <c r="AY2861" t="s">
        <v>243</v>
      </c>
      <c r="AZ2861" t="s">
        <v>514</v>
      </c>
      <c r="BA2861" t="s">
        <v>514</v>
      </c>
    </row>
    <row r="2862" spans="1:53" x14ac:dyDescent="0.55000000000000004">
      <c r="A2862">
        <v>2017</v>
      </c>
      <c r="B2862" s="5" t="b">
        <f>Teams[[#This Row],[yearID]]&gt;=1973</f>
        <v>1</v>
      </c>
      <c r="C2862" s="5" t="b">
        <f>Teams[[#This Row],[yearID]]&gt;=1903</f>
        <v>1</v>
      </c>
      <c r="D2862" t="s">
        <v>157</v>
      </c>
      <c r="E2862" t="s">
        <v>396</v>
      </c>
      <c r="F2862" t="s">
        <v>154</v>
      </c>
      <c r="G2862" s="5" t="str">
        <f>VLOOKUP(Teams[[#This Row],[franchID]],TeamsFranchises!$A$2:$D$121,2,FALSE)</f>
        <v>St. Louis Cardinals</v>
      </c>
      <c r="H2862" t="s">
        <v>591</v>
      </c>
      <c r="I2862">
        <v>3</v>
      </c>
      <c r="J2862">
        <v>162</v>
      </c>
      <c r="K2862">
        <v>81</v>
      </c>
      <c r="L2862">
        <v>83</v>
      </c>
      <c r="M2862">
        <v>79</v>
      </c>
      <c r="N2862" t="s">
        <v>51</v>
      </c>
      <c r="O2862" t="s">
        <v>51</v>
      </c>
      <c r="P2862" t="s">
        <v>51</v>
      </c>
      <c r="Q2862" s="5">
        <f>IF(Teams[[#This Row],[LgWin]]="Y", 1,
IF(Teams[[#This Row],[LgWin]] = "N", 0, " "))</f>
        <v>0</v>
      </c>
      <c r="R2862" t="s">
        <v>51</v>
      </c>
      <c r="S2862" s="5">
        <f>IF(Teams[[#This Row],[WSWin]]="Y", 1,
IF(Teams[[#This Row],[WSWin]] = "N", 0, " "))</f>
        <v>0</v>
      </c>
      <c r="T2862">
        <v>761</v>
      </c>
      <c r="U2862">
        <v>5470</v>
      </c>
      <c r="V2862">
        <v>1402</v>
      </c>
      <c r="W2862">
        <v>284</v>
      </c>
      <c r="X2862">
        <v>28</v>
      </c>
      <c r="Y2862">
        <v>196</v>
      </c>
      <c r="Z2862">
        <v>593</v>
      </c>
      <c r="AA2862">
        <v>1348</v>
      </c>
      <c r="AB2862">
        <v>81</v>
      </c>
      <c r="AC2862">
        <v>31</v>
      </c>
      <c r="AD2862">
        <v>65</v>
      </c>
      <c r="AE2862">
        <v>44</v>
      </c>
      <c r="AF2862">
        <v>705</v>
      </c>
      <c r="AG2862">
        <v>646</v>
      </c>
      <c r="AH2862">
        <v>4.01</v>
      </c>
      <c r="AI2862">
        <v>3</v>
      </c>
      <c r="AJ2862">
        <v>12</v>
      </c>
      <c r="AK2862">
        <v>43</v>
      </c>
      <c r="AL2862">
        <v>4351</v>
      </c>
      <c r="AM2862">
        <v>1393</v>
      </c>
      <c r="AN2862">
        <v>183</v>
      </c>
      <c r="AO2862">
        <v>493</v>
      </c>
      <c r="AP2862">
        <v>1351</v>
      </c>
      <c r="AQ2862">
        <v>94</v>
      </c>
      <c r="AR2862">
        <v>164</v>
      </c>
      <c r="AS2862">
        <v>0.98399999999999999</v>
      </c>
      <c r="AT2862" t="s">
        <v>409</v>
      </c>
      <c r="AU2862" t="s">
        <v>633</v>
      </c>
      <c r="AV2862">
        <v>3447937</v>
      </c>
      <c r="AW2862">
        <v>98</v>
      </c>
      <c r="AX2862">
        <v>98</v>
      </c>
      <c r="AY2862" t="s">
        <v>154</v>
      </c>
      <c r="AZ2862" t="s">
        <v>396</v>
      </c>
      <c r="BA2862" t="s">
        <v>396</v>
      </c>
    </row>
    <row r="2863" spans="1:53" x14ac:dyDescent="0.55000000000000004">
      <c r="A2863">
        <v>2017</v>
      </c>
      <c r="B2863" s="5" t="b">
        <f>Teams[[#This Row],[yearID]]&gt;=1973</f>
        <v>1</v>
      </c>
      <c r="C2863" s="5" t="b">
        <f>Teams[[#This Row],[yearID]]&gt;=1903</f>
        <v>1</v>
      </c>
      <c r="D2863" t="s">
        <v>410</v>
      </c>
      <c r="E2863" t="s">
        <v>604</v>
      </c>
      <c r="F2863" t="s">
        <v>605</v>
      </c>
      <c r="G2863" s="5" t="str">
        <f>VLOOKUP(Teams[[#This Row],[franchID]],TeamsFranchises!$A$2:$D$121,2,FALSE)</f>
        <v>Tampa Bay Rays</v>
      </c>
      <c r="H2863" t="s">
        <v>37</v>
      </c>
      <c r="I2863">
        <v>3</v>
      </c>
      <c r="J2863">
        <v>162</v>
      </c>
      <c r="K2863">
        <v>81</v>
      </c>
      <c r="L2863">
        <v>80</v>
      </c>
      <c r="M2863">
        <v>82</v>
      </c>
      <c r="N2863" t="s">
        <v>51</v>
      </c>
      <c r="O2863" t="s">
        <v>51</v>
      </c>
      <c r="P2863" t="s">
        <v>51</v>
      </c>
      <c r="Q2863" s="5">
        <f>IF(Teams[[#This Row],[LgWin]]="Y", 1,
IF(Teams[[#This Row],[LgWin]] = "N", 0, " "))</f>
        <v>0</v>
      </c>
      <c r="R2863" t="s">
        <v>51</v>
      </c>
      <c r="S2863" s="5">
        <f>IF(Teams[[#This Row],[WSWin]]="Y", 1,
IF(Teams[[#This Row],[WSWin]] = "N", 0, " "))</f>
        <v>0</v>
      </c>
      <c r="T2863">
        <v>694</v>
      </c>
      <c r="U2863">
        <v>5478</v>
      </c>
      <c r="V2863">
        <v>1340</v>
      </c>
      <c r="W2863">
        <v>226</v>
      </c>
      <c r="X2863">
        <v>32</v>
      </c>
      <c r="Y2863">
        <v>228</v>
      </c>
      <c r="Z2863">
        <v>545</v>
      </c>
      <c r="AA2863">
        <v>1538</v>
      </c>
      <c r="AB2863">
        <v>88</v>
      </c>
      <c r="AC2863">
        <v>34</v>
      </c>
      <c r="AD2863">
        <v>55</v>
      </c>
      <c r="AE2863">
        <v>48</v>
      </c>
      <c r="AF2863">
        <v>704</v>
      </c>
      <c r="AG2863">
        <v>638</v>
      </c>
      <c r="AH2863">
        <v>3.97</v>
      </c>
      <c r="AI2863">
        <v>0</v>
      </c>
      <c r="AJ2863">
        <v>9</v>
      </c>
      <c r="AK2863">
        <v>53</v>
      </c>
      <c r="AL2863">
        <v>4335</v>
      </c>
      <c r="AM2863">
        <v>1324</v>
      </c>
      <c r="AN2863">
        <v>193</v>
      </c>
      <c r="AO2863">
        <v>503</v>
      </c>
      <c r="AP2863">
        <v>1352</v>
      </c>
      <c r="AQ2863">
        <v>100</v>
      </c>
      <c r="AR2863">
        <v>129</v>
      </c>
      <c r="AS2863">
        <v>0.98299999999999998</v>
      </c>
      <c r="AT2863" t="s">
        <v>635</v>
      </c>
      <c r="AU2863" t="s">
        <v>607</v>
      </c>
      <c r="AV2863">
        <v>1253619</v>
      </c>
      <c r="AW2863">
        <v>94</v>
      </c>
      <c r="AX2863">
        <v>94</v>
      </c>
      <c r="AY2863" t="s">
        <v>636</v>
      </c>
      <c r="AZ2863" t="s">
        <v>604</v>
      </c>
      <c r="BA2863" t="s">
        <v>604</v>
      </c>
    </row>
    <row r="2864" spans="1:53" x14ac:dyDescent="0.55000000000000004">
      <c r="A2864">
        <v>2017</v>
      </c>
      <c r="B2864" s="5" t="b">
        <f>Teams[[#This Row],[yearID]]&gt;=1973</f>
        <v>1</v>
      </c>
      <c r="C2864" s="5" t="b">
        <f>Teams[[#This Row],[yearID]]&gt;=1903</f>
        <v>1</v>
      </c>
      <c r="D2864" t="s">
        <v>410</v>
      </c>
      <c r="E2864" t="s">
        <v>526</v>
      </c>
      <c r="F2864" t="s">
        <v>526</v>
      </c>
      <c r="G2864" s="5" t="str">
        <f>VLOOKUP(Teams[[#This Row],[franchID]],TeamsFranchises!$A$2:$D$121,2,FALSE)</f>
        <v>Texas Rangers</v>
      </c>
      <c r="H2864" t="s">
        <v>8</v>
      </c>
      <c r="I2864">
        <v>4</v>
      </c>
      <c r="J2864">
        <v>162</v>
      </c>
      <c r="K2864">
        <v>81</v>
      </c>
      <c r="L2864">
        <v>78</v>
      </c>
      <c r="M2864">
        <v>84</v>
      </c>
      <c r="N2864" t="s">
        <v>51</v>
      </c>
      <c r="O2864" t="s">
        <v>51</v>
      </c>
      <c r="P2864" t="s">
        <v>51</v>
      </c>
      <c r="Q2864" s="5">
        <f>IF(Teams[[#This Row],[LgWin]]="Y", 1,
IF(Teams[[#This Row],[LgWin]] = "N", 0, " "))</f>
        <v>0</v>
      </c>
      <c r="R2864" t="s">
        <v>51</v>
      </c>
      <c r="S2864" s="5">
        <f>IF(Teams[[#This Row],[WSWin]]="Y", 1,
IF(Teams[[#This Row],[WSWin]] = "N", 0, " "))</f>
        <v>0</v>
      </c>
      <c r="T2864">
        <v>799</v>
      </c>
      <c r="U2864">
        <v>5430</v>
      </c>
      <c r="V2864">
        <v>1326</v>
      </c>
      <c r="W2864">
        <v>255</v>
      </c>
      <c r="X2864">
        <v>21</v>
      </c>
      <c r="Y2864">
        <v>237</v>
      </c>
      <c r="Z2864">
        <v>544</v>
      </c>
      <c r="AA2864">
        <v>1493</v>
      </c>
      <c r="AB2864">
        <v>113</v>
      </c>
      <c r="AC2864">
        <v>44</v>
      </c>
      <c r="AD2864">
        <v>81</v>
      </c>
      <c r="AE2864">
        <v>39</v>
      </c>
      <c r="AF2864">
        <v>816</v>
      </c>
      <c r="AG2864">
        <v>742</v>
      </c>
      <c r="AH2864">
        <v>4.66</v>
      </c>
      <c r="AI2864">
        <v>2</v>
      </c>
      <c r="AJ2864">
        <v>6</v>
      </c>
      <c r="AK2864">
        <v>29</v>
      </c>
      <c r="AL2864">
        <v>4303</v>
      </c>
      <c r="AM2864">
        <v>1443</v>
      </c>
      <c r="AN2864">
        <v>214</v>
      </c>
      <c r="AO2864">
        <v>559</v>
      </c>
      <c r="AP2864">
        <v>1107</v>
      </c>
      <c r="AQ2864">
        <v>108</v>
      </c>
      <c r="AR2864">
        <v>173</v>
      </c>
      <c r="AS2864">
        <v>0.98199999999999998</v>
      </c>
      <c r="AT2864" t="s">
        <v>568</v>
      </c>
      <c r="AU2864" t="s">
        <v>634</v>
      </c>
      <c r="AV2864">
        <v>2507760</v>
      </c>
      <c r="AW2864">
        <v>107</v>
      </c>
      <c r="AX2864">
        <v>107</v>
      </c>
      <c r="AY2864" t="s">
        <v>526</v>
      </c>
      <c r="AZ2864" t="s">
        <v>526</v>
      </c>
      <c r="BA2864" t="s">
        <v>526</v>
      </c>
    </row>
    <row r="2865" spans="1:53" x14ac:dyDescent="0.55000000000000004">
      <c r="A2865">
        <v>2017</v>
      </c>
      <c r="B2865" s="5" t="b">
        <f>Teams[[#This Row],[yearID]]&gt;=1973</f>
        <v>1</v>
      </c>
      <c r="C2865" s="5" t="b">
        <f>Teams[[#This Row],[yearID]]&gt;=1903</f>
        <v>1</v>
      </c>
      <c r="D2865" t="s">
        <v>410</v>
      </c>
      <c r="E2865" t="s">
        <v>576</v>
      </c>
      <c r="F2865" t="s">
        <v>576</v>
      </c>
      <c r="G2865" s="5" t="str">
        <f>VLOOKUP(Teams[[#This Row],[franchID]],TeamsFranchises!$A$2:$D$121,2,FALSE)</f>
        <v>Toronto Blue Jays</v>
      </c>
      <c r="H2865" t="s">
        <v>37</v>
      </c>
      <c r="I2865">
        <v>4</v>
      </c>
      <c r="J2865">
        <v>162</v>
      </c>
      <c r="K2865">
        <v>81</v>
      </c>
      <c r="L2865">
        <v>76</v>
      </c>
      <c r="M2865">
        <v>86</v>
      </c>
      <c r="N2865" t="s">
        <v>51</v>
      </c>
      <c r="O2865" t="s">
        <v>51</v>
      </c>
      <c r="P2865" t="s">
        <v>51</v>
      </c>
      <c r="Q2865" s="5">
        <f>IF(Teams[[#This Row],[LgWin]]="Y", 1,
IF(Teams[[#This Row],[LgWin]] = "N", 0, " "))</f>
        <v>0</v>
      </c>
      <c r="R2865" t="s">
        <v>51</v>
      </c>
      <c r="S2865" s="5">
        <f>IF(Teams[[#This Row],[WSWin]]="Y", 1,
IF(Teams[[#This Row],[WSWin]] = "N", 0, " "))</f>
        <v>0</v>
      </c>
      <c r="T2865">
        <v>693</v>
      </c>
      <c r="U2865">
        <v>5499</v>
      </c>
      <c r="V2865">
        <v>1320</v>
      </c>
      <c r="W2865">
        <v>269</v>
      </c>
      <c r="X2865">
        <v>5</v>
      </c>
      <c r="Y2865">
        <v>222</v>
      </c>
      <c r="Z2865">
        <v>542</v>
      </c>
      <c r="AA2865">
        <v>1327</v>
      </c>
      <c r="AB2865">
        <v>53</v>
      </c>
      <c r="AC2865">
        <v>24</v>
      </c>
      <c r="AD2865">
        <v>51</v>
      </c>
      <c r="AE2865">
        <v>35</v>
      </c>
      <c r="AF2865">
        <v>784</v>
      </c>
      <c r="AG2865">
        <v>720</v>
      </c>
      <c r="AH2865">
        <v>4.42</v>
      </c>
      <c r="AI2865">
        <v>2</v>
      </c>
      <c r="AJ2865">
        <v>6</v>
      </c>
      <c r="AK2865">
        <v>45</v>
      </c>
      <c r="AL2865">
        <v>4395</v>
      </c>
      <c r="AM2865">
        <v>1460</v>
      </c>
      <c r="AN2865">
        <v>203</v>
      </c>
      <c r="AO2865">
        <v>549</v>
      </c>
      <c r="AP2865">
        <v>1372</v>
      </c>
      <c r="AQ2865">
        <v>92</v>
      </c>
      <c r="AR2865">
        <v>145</v>
      </c>
      <c r="AS2865">
        <v>0.98499999999999999</v>
      </c>
      <c r="AT2865" t="s">
        <v>577</v>
      </c>
      <c r="AU2865" t="s">
        <v>630</v>
      </c>
      <c r="AV2865">
        <v>3203886</v>
      </c>
      <c r="AW2865">
        <v>105</v>
      </c>
      <c r="AX2865">
        <v>105</v>
      </c>
      <c r="AY2865" t="s">
        <v>576</v>
      </c>
      <c r="AZ2865" t="s">
        <v>576</v>
      </c>
      <c r="BA2865" t="s">
        <v>576</v>
      </c>
    </row>
    <row r="2866" spans="1:53" x14ac:dyDescent="0.55000000000000004">
      <c r="A2866">
        <v>2017</v>
      </c>
      <c r="B2866" s="5" t="b">
        <f>Teams[[#This Row],[yearID]]&gt;=1973</f>
        <v>1</v>
      </c>
      <c r="C2866" s="5" t="b">
        <f>Teams[[#This Row],[yearID]]&gt;=1903</f>
        <v>1</v>
      </c>
      <c r="D2866" t="s">
        <v>157</v>
      </c>
      <c r="E2866" t="s">
        <v>126</v>
      </c>
      <c r="F2866" t="s">
        <v>398</v>
      </c>
      <c r="G2866" s="5" t="str">
        <f>VLOOKUP(Teams[[#This Row],[franchID]],TeamsFranchises!$A$2:$D$121,2,FALSE)</f>
        <v>Washington Nationals</v>
      </c>
      <c r="H2866" t="s">
        <v>37</v>
      </c>
      <c r="I2866">
        <v>1</v>
      </c>
      <c r="J2866">
        <v>162</v>
      </c>
      <c r="K2866">
        <v>81</v>
      </c>
      <c r="L2866">
        <v>97</v>
      </c>
      <c r="M2866">
        <v>65</v>
      </c>
      <c r="N2866" t="s">
        <v>76</v>
      </c>
      <c r="O2866" t="s">
        <v>51</v>
      </c>
      <c r="P2866" t="s">
        <v>51</v>
      </c>
      <c r="Q2866" s="5">
        <f>IF(Teams[[#This Row],[LgWin]]="Y", 1,
IF(Teams[[#This Row],[LgWin]] = "N", 0, " "))</f>
        <v>0</v>
      </c>
      <c r="R2866" t="s">
        <v>51</v>
      </c>
      <c r="S2866" s="5">
        <f>IF(Teams[[#This Row],[WSWin]]="Y", 1,
IF(Teams[[#This Row],[WSWin]] = "N", 0, " "))</f>
        <v>0</v>
      </c>
      <c r="T2866">
        <v>819</v>
      </c>
      <c r="U2866">
        <v>5553</v>
      </c>
      <c r="V2866">
        <v>1477</v>
      </c>
      <c r="W2866">
        <v>311</v>
      </c>
      <c r="X2866">
        <v>31</v>
      </c>
      <c r="Y2866">
        <v>215</v>
      </c>
      <c r="Z2866">
        <v>542</v>
      </c>
      <c r="AA2866">
        <v>1327</v>
      </c>
      <c r="AB2866">
        <v>108</v>
      </c>
      <c r="AC2866">
        <v>30</v>
      </c>
      <c r="AD2866">
        <v>31</v>
      </c>
      <c r="AE2866">
        <v>45</v>
      </c>
      <c r="AF2866">
        <v>672</v>
      </c>
      <c r="AG2866">
        <v>623</v>
      </c>
      <c r="AH2866">
        <v>3.88</v>
      </c>
      <c r="AI2866">
        <v>3</v>
      </c>
      <c r="AJ2866">
        <v>5</v>
      </c>
      <c r="AK2866">
        <v>46</v>
      </c>
      <c r="AL2866">
        <v>4340</v>
      </c>
      <c r="AM2866">
        <v>1300</v>
      </c>
      <c r="AN2866">
        <v>189</v>
      </c>
      <c r="AO2866">
        <v>495</v>
      </c>
      <c r="AP2866">
        <v>1457</v>
      </c>
      <c r="AQ2866">
        <v>86</v>
      </c>
      <c r="AR2866">
        <v>139</v>
      </c>
      <c r="AS2866">
        <v>0.98499999999999999</v>
      </c>
      <c r="AT2866" t="s">
        <v>110</v>
      </c>
      <c r="AU2866" t="s">
        <v>637</v>
      </c>
      <c r="AV2866">
        <v>2524980</v>
      </c>
      <c r="AW2866">
        <v>103</v>
      </c>
      <c r="AX2866">
        <v>102</v>
      </c>
      <c r="AY2866" t="s">
        <v>398</v>
      </c>
      <c r="AZ2866" t="s">
        <v>551</v>
      </c>
      <c r="BA2866" t="s">
        <v>126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34630-78EF-4CA2-B09D-A5D146088EF3}">
  <dimension ref="A1:B19"/>
  <sheetViews>
    <sheetView workbookViewId="0">
      <selection activeCell="B5" sqref="B5"/>
    </sheetView>
  </sheetViews>
  <sheetFormatPr defaultRowHeight="14.4" x14ac:dyDescent="0.55000000000000004"/>
  <cols>
    <col min="1" max="1" width="17.83984375" bestFit="1" customWidth="1"/>
    <col min="2" max="2" width="14.5234375" bestFit="1" customWidth="1"/>
  </cols>
  <sheetData>
    <row r="1" spans="1:2" x14ac:dyDescent="0.55000000000000004">
      <c r="A1" s="2" t="s">
        <v>660</v>
      </c>
      <c r="B1" t="s">
        <v>654</v>
      </c>
    </row>
    <row r="2" spans="1:2" x14ac:dyDescent="0.55000000000000004">
      <c r="A2" s="2" t="s">
        <v>13</v>
      </c>
      <c r="B2" t="s">
        <v>76</v>
      </c>
    </row>
    <row r="4" spans="1:2" x14ac:dyDescent="0.55000000000000004">
      <c r="A4" s="2" t="s">
        <v>650</v>
      </c>
      <c r="B4" t="s">
        <v>652</v>
      </c>
    </row>
    <row r="5" spans="1:2" x14ac:dyDescent="0.55000000000000004">
      <c r="A5" s="3" t="s">
        <v>434</v>
      </c>
      <c r="B5" s="1">
        <v>3</v>
      </c>
    </row>
    <row r="6" spans="1:2" x14ac:dyDescent="0.55000000000000004">
      <c r="A6" s="3" t="s">
        <v>523</v>
      </c>
      <c r="B6" s="1">
        <v>3</v>
      </c>
    </row>
    <row r="7" spans="1:2" x14ac:dyDescent="0.55000000000000004">
      <c r="A7" s="3" t="s">
        <v>417</v>
      </c>
      <c r="B7" s="1">
        <v>3</v>
      </c>
    </row>
    <row r="8" spans="1:2" x14ac:dyDescent="0.55000000000000004">
      <c r="A8" s="3" t="s">
        <v>218</v>
      </c>
      <c r="B8" s="1">
        <v>3</v>
      </c>
    </row>
    <row r="9" spans="1:2" x14ac:dyDescent="0.55000000000000004">
      <c r="A9" s="3" t="s">
        <v>541</v>
      </c>
      <c r="B9" s="1">
        <v>3</v>
      </c>
    </row>
    <row r="10" spans="1:2" x14ac:dyDescent="0.55000000000000004">
      <c r="A10" s="3" t="s">
        <v>420</v>
      </c>
      <c r="B10" s="1">
        <v>4</v>
      </c>
    </row>
    <row r="11" spans="1:2" x14ac:dyDescent="0.55000000000000004">
      <c r="A11" s="3" t="s">
        <v>165</v>
      </c>
      <c r="B11" s="1">
        <v>5</v>
      </c>
    </row>
    <row r="12" spans="1:2" x14ac:dyDescent="0.55000000000000004">
      <c r="A12" s="3" t="s">
        <v>390</v>
      </c>
      <c r="B12" s="1">
        <v>5</v>
      </c>
    </row>
    <row r="13" spans="1:2" x14ac:dyDescent="0.55000000000000004">
      <c r="A13" s="3" t="s">
        <v>512</v>
      </c>
      <c r="B13" s="1">
        <v>6</v>
      </c>
    </row>
    <row r="14" spans="1:2" x14ac:dyDescent="0.55000000000000004">
      <c r="A14" s="3" t="s">
        <v>441</v>
      </c>
      <c r="B14" s="1">
        <v>8</v>
      </c>
    </row>
    <row r="15" spans="1:2" x14ac:dyDescent="0.55000000000000004">
      <c r="A15" s="3" t="s">
        <v>515</v>
      </c>
      <c r="B15" s="1">
        <v>8</v>
      </c>
    </row>
    <row r="16" spans="1:2" x14ac:dyDescent="0.55000000000000004">
      <c r="A16" s="3" t="s">
        <v>546</v>
      </c>
      <c r="B16" s="1">
        <v>9</v>
      </c>
    </row>
    <row r="17" spans="1:2" x14ac:dyDescent="0.55000000000000004">
      <c r="A17" s="3" t="s">
        <v>409</v>
      </c>
      <c r="B17" s="1">
        <v>11</v>
      </c>
    </row>
    <row r="18" spans="1:2" x14ac:dyDescent="0.55000000000000004">
      <c r="A18" s="3" t="s">
        <v>459</v>
      </c>
      <c r="B18" s="1">
        <v>27</v>
      </c>
    </row>
    <row r="19" spans="1:2" x14ac:dyDescent="0.55000000000000004">
      <c r="A19" s="3" t="s">
        <v>651</v>
      </c>
      <c r="B19" s="1">
        <v>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D4C67-5557-40C7-A5DD-DB61D8A5A230}">
  <dimension ref="A1:B30"/>
  <sheetViews>
    <sheetView workbookViewId="0">
      <selection activeCell="B2" sqref="B2"/>
    </sheetView>
  </sheetViews>
  <sheetFormatPr defaultRowHeight="14.4" x14ac:dyDescent="0.55000000000000004"/>
  <cols>
    <col min="1" max="1" width="12.15625" bestFit="1" customWidth="1"/>
    <col min="2" max="4" width="17.578125" bestFit="1" customWidth="1"/>
  </cols>
  <sheetData>
    <row r="1" spans="1:2" x14ac:dyDescent="0.55000000000000004">
      <c r="A1" s="2" t="s">
        <v>650</v>
      </c>
      <c r="B1" t="s">
        <v>718</v>
      </c>
    </row>
    <row r="2" spans="1:2" x14ac:dyDescent="0.55000000000000004">
      <c r="A2" s="3">
        <v>1990</v>
      </c>
      <c r="B2" s="8">
        <v>0.78147268408551074</v>
      </c>
    </row>
    <row r="3" spans="1:2" x14ac:dyDescent="0.55000000000000004">
      <c r="A3" s="3">
        <v>1991</v>
      </c>
      <c r="B3" s="8">
        <v>0.7414448669201521</v>
      </c>
    </row>
    <row r="4" spans="1:2" x14ac:dyDescent="0.55000000000000004">
      <c r="A4" s="3">
        <v>1992</v>
      </c>
      <c r="B4" s="8">
        <v>0.77492877492877488</v>
      </c>
    </row>
    <row r="5" spans="1:2" x14ac:dyDescent="0.55000000000000004">
      <c r="A5" s="3">
        <v>1993</v>
      </c>
      <c r="B5" s="8">
        <v>0.7190392243278978</v>
      </c>
    </row>
    <row r="6" spans="1:2" x14ac:dyDescent="0.55000000000000004">
      <c r="A6" s="3">
        <v>1994</v>
      </c>
      <c r="B6" s="8">
        <v>0.70562499999999995</v>
      </c>
    </row>
    <row r="7" spans="1:2" x14ac:dyDescent="0.55000000000000004">
      <c r="A7" s="3">
        <v>1995</v>
      </c>
      <c r="B7" s="8">
        <v>0.72706990580069408</v>
      </c>
    </row>
    <row r="8" spans="1:2" x14ac:dyDescent="0.55000000000000004">
      <c r="A8" s="3">
        <v>1996</v>
      </c>
      <c r="B8" s="8">
        <v>0.71438023820026464</v>
      </c>
    </row>
    <row r="9" spans="1:2" x14ac:dyDescent="0.55000000000000004">
      <c r="A9" s="3">
        <v>1997</v>
      </c>
      <c r="B9" s="8">
        <v>0.72992056487202117</v>
      </c>
    </row>
    <row r="10" spans="1:2" x14ac:dyDescent="0.55000000000000004">
      <c r="A10" s="3">
        <v>1998</v>
      </c>
      <c r="B10" s="8">
        <v>0.67516447368421051</v>
      </c>
    </row>
    <row r="11" spans="1:2" x14ac:dyDescent="0.55000000000000004">
      <c r="A11" s="3">
        <v>1999</v>
      </c>
      <c r="B11" s="8">
        <v>0.70448929159802309</v>
      </c>
    </row>
    <row r="12" spans="1:2" x14ac:dyDescent="0.55000000000000004">
      <c r="A12" s="3">
        <v>2000</v>
      </c>
      <c r="B12" s="8">
        <v>0.60189378344997946</v>
      </c>
    </row>
    <row r="13" spans="1:2" x14ac:dyDescent="0.55000000000000004">
      <c r="A13" s="3">
        <v>2001</v>
      </c>
      <c r="B13" s="8">
        <v>0.6387402223137093</v>
      </c>
    </row>
    <row r="14" spans="1:2" x14ac:dyDescent="0.55000000000000004">
      <c r="A14" s="3">
        <v>2002</v>
      </c>
      <c r="B14" s="8">
        <v>0.56677658697444355</v>
      </c>
    </row>
    <row r="15" spans="1:2" x14ac:dyDescent="0.55000000000000004">
      <c r="A15" s="3">
        <v>2003</v>
      </c>
      <c r="B15" s="8">
        <v>0.52942386831275723</v>
      </c>
    </row>
    <row r="16" spans="1:2" x14ac:dyDescent="0.55000000000000004">
      <c r="A16" s="3">
        <v>2004</v>
      </c>
      <c r="B16" s="8">
        <v>0.53315485996705103</v>
      </c>
    </row>
    <row r="17" spans="1:2" x14ac:dyDescent="0.55000000000000004">
      <c r="A17" s="3">
        <v>2005</v>
      </c>
      <c r="B17" s="8">
        <v>0.52756067461949818</v>
      </c>
    </row>
    <row r="18" spans="1:2" x14ac:dyDescent="0.55000000000000004">
      <c r="A18" s="3">
        <v>2006</v>
      </c>
      <c r="B18" s="8">
        <v>0.56957595718402632</v>
      </c>
    </row>
    <row r="19" spans="1:2" x14ac:dyDescent="0.55000000000000004">
      <c r="A19" s="3">
        <v>2007</v>
      </c>
      <c r="B19" s="8">
        <v>0.60016454134101194</v>
      </c>
    </row>
    <row r="20" spans="1:2" x14ac:dyDescent="0.55000000000000004">
      <c r="A20" s="3">
        <v>2008</v>
      </c>
      <c r="B20" s="8">
        <v>0.57640032948929165</v>
      </c>
    </row>
    <row r="21" spans="1:2" x14ac:dyDescent="0.55000000000000004">
      <c r="A21" s="3">
        <v>2009</v>
      </c>
      <c r="B21" s="8">
        <v>0.61111111111111116</v>
      </c>
    </row>
    <row r="22" spans="1:2" x14ac:dyDescent="0.55000000000000004">
      <c r="A22" s="3">
        <v>2010</v>
      </c>
      <c r="B22" s="8">
        <v>0.60884773662551439</v>
      </c>
    </row>
    <row r="23" spans="1:2" x14ac:dyDescent="0.55000000000000004">
      <c r="A23" s="3">
        <v>2011</v>
      </c>
      <c r="B23" s="8">
        <v>0.67496912309592427</v>
      </c>
    </row>
    <row r="24" spans="1:2" x14ac:dyDescent="0.55000000000000004">
      <c r="A24" s="3">
        <v>2012</v>
      </c>
      <c r="B24" s="8">
        <v>0.66440329218106997</v>
      </c>
    </row>
    <row r="25" spans="1:2" x14ac:dyDescent="0.55000000000000004">
      <c r="A25" s="3">
        <v>2013</v>
      </c>
      <c r="B25" s="8">
        <v>0.55388728918140684</v>
      </c>
    </row>
    <row r="26" spans="1:2" x14ac:dyDescent="0.55000000000000004">
      <c r="A26" s="3">
        <v>2014</v>
      </c>
      <c r="B26" s="8">
        <v>0.56872427983539098</v>
      </c>
    </row>
    <row r="27" spans="1:2" x14ac:dyDescent="0.55000000000000004">
      <c r="A27" s="3">
        <v>2015</v>
      </c>
      <c r="B27" s="8">
        <v>0.5156442980650473</v>
      </c>
    </row>
    <row r="28" spans="1:2" x14ac:dyDescent="0.55000000000000004">
      <c r="A28" s="3">
        <v>2016</v>
      </c>
      <c r="B28" s="8">
        <v>0.52244645799011535</v>
      </c>
    </row>
    <row r="29" spans="1:2" x14ac:dyDescent="0.55000000000000004">
      <c r="A29" s="3">
        <v>2017</v>
      </c>
      <c r="B29" s="8">
        <v>0.51995884773662548</v>
      </c>
    </row>
    <row r="30" spans="1:2" x14ac:dyDescent="0.55000000000000004">
      <c r="A30" s="3" t="s">
        <v>651</v>
      </c>
      <c r="B30" s="8">
        <v>0.62636630844126018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7269-CCAF-450E-8C01-468FC4BB3F3D}">
  <dimension ref="A1:C29"/>
  <sheetViews>
    <sheetView workbookViewId="0"/>
  </sheetViews>
  <sheetFormatPr defaultRowHeight="14.4" x14ac:dyDescent="0.55000000000000004"/>
  <cols>
    <col min="1" max="1" width="22.9453125" bestFit="1" customWidth="1"/>
    <col min="2" max="2" width="13.1015625" bestFit="1" customWidth="1"/>
    <col min="3" max="3" width="14.15625" bestFit="1" customWidth="1"/>
  </cols>
  <sheetData>
    <row r="1" spans="1:3" x14ac:dyDescent="0.55000000000000004">
      <c r="A1" s="2" t="s">
        <v>11</v>
      </c>
      <c r="B1" t="s">
        <v>76</v>
      </c>
    </row>
    <row r="2" spans="1:3" x14ac:dyDescent="0.55000000000000004">
      <c r="A2" s="2" t="s">
        <v>721</v>
      </c>
      <c r="B2" s="3">
        <v>1</v>
      </c>
    </row>
    <row r="4" spans="1:3" x14ac:dyDescent="0.55000000000000004">
      <c r="A4" s="2" t="s">
        <v>650</v>
      </c>
      <c r="B4" t="s">
        <v>722</v>
      </c>
      <c r="C4" t="s">
        <v>720</v>
      </c>
    </row>
    <row r="5" spans="1:3" x14ac:dyDescent="0.55000000000000004">
      <c r="A5" s="3" t="s">
        <v>410</v>
      </c>
      <c r="B5" s="1">
        <v>4</v>
      </c>
      <c r="C5" s="1">
        <v>2</v>
      </c>
    </row>
    <row r="6" spans="1:3" x14ac:dyDescent="0.55000000000000004">
      <c r="A6" s="4" t="s">
        <v>595</v>
      </c>
      <c r="B6" s="1">
        <v>1</v>
      </c>
      <c r="C6" s="1">
        <v>1</v>
      </c>
    </row>
    <row r="7" spans="1:3" x14ac:dyDescent="0.55000000000000004">
      <c r="A7" s="6">
        <v>2002</v>
      </c>
      <c r="B7" s="1">
        <v>1</v>
      </c>
      <c r="C7" s="1">
        <v>1</v>
      </c>
    </row>
    <row r="8" spans="1:3" x14ac:dyDescent="0.55000000000000004">
      <c r="A8" s="4" t="s">
        <v>441</v>
      </c>
      <c r="B8" s="1">
        <v>1</v>
      </c>
      <c r="C8" s="1">
        <v>1</v>
      </c>
    </row>
    <row r="9" spans="1:3" x14ac:dyDescent="0.55000000000000004">
      <c r="A9" s="6">
        <v>2004</v>
      </c>
      <c r="B9" s="1">
        <v>1</v>
      </c>
      <c r="C9" s="1">
        <v>1</v>
      </c>
    </row>
    <row r="10" spans="1:3" x14ac:dyDescent="0.55000000000000004">
      <c r="A10" s="4" t="s">
        <v>420</v>
      </c>
      <c r="B10" s="1">
        <v>1</v>
      </c>
      <c r="C10" s="1">
        <v>0</v>
      </c>
    </row>
    <row r="11" spans="1:3" x14ac:dyDescent="0.55000000000000004">
      <c r="A11" s="6">
        <v>2006</v>
      </c>
      <c r="B11" s="1">
        <v>1</v>
      </c>
      <c r="C11" s="1">
        <v>0</v>
      </c>
    </row>
    <row r="12" spans="1:3" x14ac:dyDescent="0.55000000000000004">
      <c r="A12" s="4" t="s">
        <v>549</v>
      </c>
      <c r="B12" s="1">
        <v>1</v>
      </c>
      <c r="C12" s="1">
        <v>0</v>
      </c>
    </row>
    <row r="13" spans="1:3" x14ac:dyDescent="0.55000000000000004">
      <c r="A13" s="6">
        <v>2014</v>
      </c>
      <c r="B13" s="1">
        <v>1</v>
      </c>
      <c r="C13" s="1">
        <v>0</v>
      </c>
    </row>
    <row r="14" spans="1:3" x14ac:dyDescent="0.55000000000000004">
      <c r="A14" s="3" t="s">
        <v>157</v>
      </c>
      <c r="B14" s="1">
        <v>8</v>
      </c>
      <c r="C14" s="1">
        <v>4</v>
      </c>
    </row>
    <row r="15" spans="1:3" x14ac:dyDescent="0.55000000000000004">
      <c r="A15" s="4" t="s">
        <v>584</v>
      </c>
      <c r="B15" s="1">
        <v>1</v>
      </c>
      <c r="C15" s="1">
        <v>0</v>
      </c>
    </row>
    <row r="16" spans="1:3" x14ac:dyDescent="0.55000000000000004">
      <c r="A16" s="6">
        <v>2007</v>
      </c>
      <c r="B16" s="1">
        <v>1</v>
      </c>
      <c r="C16" s="1">
        <v>0</v>
      </c>
    </row>
    <row r="17" spans="1:3" x14ac:dyDescent="0.55000000000000004">
      <c r="A17" s="4" t="s">
        <v>588</v>
      </c>
      <c r="B17" s="1">
        <v>2</v>
      </c>
      <c r="C17" s="1">
        <v>2</v>
      </c>
    </row>
    <row r="18" spans="1:3" x14ac:dyDescent="0.55000000000000004">
      <c r="A18" s="6">
        <v>1997</v>
      </c>
      <c r="B18" s="1">
        <v>1</v>
      </c>
      <c r="C18" s="1">
        <v>1</v>
      </c>
    </row>
    <row r="19" spans="1:3" x14ac:dyDescent="0.55000000000000004">
      <c r="A19" s="6">
        <v>2003</v>
      </c>
      <c r="B19" s="1">
        <v>1</v>
      </c>
      <c r="C19" s="1">
        <v>1</v>
      </c>
    </row>
    <row r="20" spans="1:3" x14ac:dyDescent="0.55000000000000004">
      <c r="A20" s="4" t="s">
        <v>539</v>
      </c>
      <c r="B20" s="1">
        <v>1</v>
      </c>
      <c r="C20" s="1">
        <v>0</v>
      </c>
    </row>
    <row r="21" spans="1:3" x14ac:dyDescent="0.55000000000000004">
      <c r="A21" s="6">
        <v>2005</v>
      </c>
      <c r="B21" s="1">
        <v>1</v>
      </c>
      <c r="C21" s="1">
        <v>0</v>
      </c>
    </row>
    <row r="22" spans="1:3" x14ac:dyDescent="0.55000000000000004">
      <c r="A22" s="4" t="s">
        <v>534</v>
      </c>
      <c r="B22" s="1">
        <v>1</v>
      </c>
      <c r="C22" s="1">
        <v>0</v>
      </c>
    </row>
    <row r="23" spans="1:3" x14ac:dyDescent="0.55000000000000004">
      <c r="A23" s="6">
        <v>2000</v>
      </c>
      <c r="B23" s="1">
        <v>1</v>
      </c>
      <c r="C23" s="1">
        <v>0</v>
      </c>
    </row>
    <row r="24" spans="1:3" x14ac:dyDescent="0.55000000000000004">
      <c r="A24" s="4" t="s">
        <v>515</v>
      </c>
      <c r="B24" s="1">
        <v>2</v>
      </c>
      <c r="C24" s="1">
        <v>1</v>
      </c>
    </row>
    <row r="25" spans="1:3" x14ac:dyDescent="0.55000000000000004">
      <c r="A25" s="6">
        <v>2002</v>
      </c>
      <c r="B25" s="1">
        <v>1</v>
      </c>
      <c r="C25" s="1">
        <v>0</v>
      </c>
    </row>
    <row r="26" spans="1:3" x14ac:dyDescent="0.55000000000000004">
      <c r="A26" s="6">
        <v>2014</v>
      </c>
      <c r="B26" s="1">
        <v>1</v>
      </c>
      <c r="C26" s="1">
        <v>1</v>
      </c>
    </row>
    <row r="27" spans="1:3" x14ac:dyDescent="0.55000000000000004">
      <c r="A27" s="4" t="s">
        <v>409</v>
      </c>
      <c r="B27" s="1">
        <v>1</v>
      </c>
      <c r="C27" s="1">
        <v>1</v>
      </c>
    </row>
    <row r="28" spans="1:3" x14ac:dyDescent="0.55000000000000004">
      <c r="A28" s="6">
        <v>2011</v>
      </c>
      <c r="B28" s="1">
        <v>1</v>
      </c>
      <c r="C28" s="1">
        <v>1</v>
      </c>
    </row>
    <row r="29" spans="1:3" x14ac:dyDescent="0.55000000000000004">
      <c r="A29" s="3" t="s">
        <v>651</v>
      </c>
      <c r="B29" s="1">
        <v>12</v>
      </c>
      <c r="C29" s="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F461C-49E1-477A-8A19-D8FCCA2080E4}">
  <dimension ref="A1:C50"/>
  <sheetViews>
    <sheetView workbookViewId="0">
      <selection activeCell="M3" sqref="M3"/>
    </sheetView>
  </sheetViews>
  <sheetFormatPr defaultRowHeight="14.4" x14ac:dyDescent="0.55000000000000004"/>
  <cols>
    <col min="1" max="1" width="13.3671875" bestFit="1" customWidth="1"/>
    <col min="2" max="2" width="15.05078125" bestFit="1" customWidth="1"/>
    <col min="3" max="3" width="4.20703125" bestFit="1" customWidth="1"/>
    <col min="4" max="4" width="10.3125" bestFit="1" customWidth="1"/>
  </cols>
  <sheetData>
    <row r="1" spans="1:3" x14ac:dyDescent="0.55000000000000004">
      <c r="A1" s="2" t="s">
        <v>661</v>
      </c>
      <c r="B1" t="s">
        <v>654</v>
      </c>
    </row>
    <row r="3" spans="1:3" x14ac:dyDescent="0.55000000000000004">
      <c r="A3" s="2" t="s">
        <v>655</v>
      </c>
      <c r="B3" s="2" t="s">
        <v>653</v>
      </c>
    </row>
    <row r="4" spans="1:3" x14ac:dyDescent="0.55000000000000004">
      <c r="A4" s="2" t="s">
        <v>650</v>
      </c>
      <c r="B4" t="s">
        <v>410</v>
      </c>
      <c r="C4" t="s">
        <v>157</v>
      </c>
    </row>
    <row r="5" spans="1:3" x14ac:dyDescent="0.55000000000000004">
      <c r="A5" s="3">
        <v>1973</v>
      </c>
      <c r="B5" s="8">
        <v>3.8166666666666664</v>
      </c>
      <c r="C5" s="8">
        <v>3.6625000000000001</v>
      </c>
    </row>
    <row r="6" spans="1:3" x14ac:dyDescent="0.55000000000000004">
      <c r="A6" s="3">
        <v>1974</v>
      </c>
      <c r="B6" s="8">
        <v>3.6166666666666671</v>
      </c>
      <c r="C6" s="8">
        <v>3.6191666666666671</v>
      </c>
    </row>
    <row r="7" spans="1:3" x14ac:dyDescent="0.55000000000000004">
      <c r="A7" s="3">
        <v>1975</v>
      </c>
      <c r="B7" s="8">
        <v>3.78</v>
      </c>
      <c r="C7" s="8">
        <v>3.6216666666666661</v>
      </c>
    </row>
    <row r="8" spans="1:3" x14ac:dyDescent="0.55000000000000004">
      <c r="A8" s="3">
        <v>1976</v>
      </c>
      <c r="B8" s="8">
        <v>3.519166666666667</v>
      </c>
      <c r="C8" s="8">
        <v>3.5024999999999995</v>
      </c>
    </row>
    <row r="9" spans="1:3" x14ac:dyDescent="0.55000000000000004">
      <c r="A9" s="3">
        <v>1977</v>
      </c>
      <c r="B9" s="8">
        <v>4.0614285714285723</v>
      </c>
      <c r="C9" s="8">
        <v>3.9099999999999997</v>
      </c>
    </row>
    <row r="10" spans="1:3" x14ac:dyDescent="0.55000000000000004">
      <c r="A10" s="3">
        <v>1978</v>
      </c>
      <c r="B10" s="8">
        <v>3.7657142857142856</v>
      </c>
      <c r="C10" s="8">
        <v>3.5733333333333328</v>
      </c>
    </row>
    <row r="11" spans="1:3" x14ac:dyDescent="0.55000000000000004">
      <c r="A11" s="3">
        <v>1979</v>
      </c>
      <c r="B11" s="8">
        <v>4.2157142857142862</v>
      </c>
      <c r="C11" s="8">
        <v>3.7325000000000004</v>
      </c>
    </row>
    <row r="12" spans="1:3" x14ac:dyDescent="0.55000000000000004">
      <c r="A12" s="3">
        <v>1980</v>
      </c>
      <c r="B12" s="8">
        <v>4.0350000000000001</v>
      </c>
      <c r="C12" s="8">
        <v>3.6033333333333339</v>
      </c>
    </row>
    <row r="13" spans="1:3" x14ac:dyDescent="0.55000000000000004">
      <c r="A13" s="3">
        <v>1981</v>
      </c>
      <c r="B13" s="8">
        <v>3.6557142857142861</v>
      </c>
      <c r="C13" s="8">
        <v>3.4958333333333336</v>
      </c>
    </row>
    <row r="14" spans="1:3" x14ac:dyDescent="0.55000000000000004">
      <c r="A14" s="3">
        <v>1982</v>
      </c>
      <c r="B14" s="8">
        <v>4.0742857142857138</v>
      </c>
      <c r="C14" s="8">
        <v>3.601666666666667</v>
      </c>
    </row>
    <row r="15" spans="1:3" x14ac:dyDescent="0.55000000000000004">
      <c r="A15" s="3">
        <v>1983</v>
      </c>
      <c r="B15" s="8">
        <v>4.0614285714285723</v>
      </c>
      <c r="C15" s="8">
        <v>3.6283333333333334</v>
      </c>
    </row>
    <row r="16" spans="1:3" x14ac:dyDescent="0.55000000000000004">
      <c r="A16" s="3">
        <v>1984</v>
      </c>
      <c r="B16" s="8">
        <v>3.9928571428571433</v>
      </c>
      <c r="C16" s="8">
        <v>3.5883333333333329</v>
      </c>
    </row>
    <row r="17" spans="1:3" x14ac:dyDescent="0.55000000000000004">
      <c r="A17" s="3">
        <v>1985</v>
      </c>
      <c r="B17" s="8">
        <v>4.1514285714285721</v>
      </c>
      <c r="C17" s="8">
        <v>3.5916666666666663</v>
      </c>
    </row>
    <row r="18" spans="1:3" x14ac:dyDescent="0.55000000000000004">
      <c r="A18" s="3">
        <v>1986</v>
      </c>
      <c r="B18" s="8">
        <v>4.1757142857142844</v>
      </c>
      <c r="C18" s="8">
        <v>3.7175000000000007</v>
      </c>
    </row>
    <row r="19" spans="1:3" x14ac:dyDescent="0.55000000000000004">
      <c r="A19" s="3">
        <v>1987</v>
      </c>
      <c r="B19" s="8">
        <v>4.4578571428571427</v>
      </c>
      <c r="C19" s="8">
        <v>4.081666666666667</v>
      </c>
    </row>
    <row r="20" spans="1:3" x14ac:dyDescent="0.55000000000000004">
      <c r="A20" s="3">
        <v>1988</v>
      </c>
      <c r="B20" s="8">
        <v>3.9678571428571421</v>
      </c>
      <c r="C20" s="8">
        <v>3.4491666666666667</v>
      </c>
    </row>
    <row r="21" spans="1:3" x14ac:dyDescent="0.55000000000000004">
      <c r="A21" s="3">
        <v>1989</v>
      </c>
      <c r="B21" s="8">
        <v>3.8864285714285716</v>
      </c>
      <c r="C21" s="8">
        <v>3.4949999999999997</v>
      </c>
    </row>
    <row r="22" spans="1:3" x14ac:dyDescent="0.55000000000000004">
      <c r="A22" s="3">
        <v>1990</v>
      </c>
      <c r="B22" s="8">
        <v>3.9064285714285707</v>
      </c>
      <c r="C22" s="8">
        <v>3.7950000000000004</v>
      </c>
    </row>
    <row r="23" spans="1:3" x14ac:dyDescent="0.55000000000000004">
      <c r="A23" s="3">
        <v>1991</v>
      </c>
      <c r="B23" s="8">
        <v>4.0942857142857134</v>
      </c>
      <c r="C23" s="8">
        <v>3.6833333333333331</v>
      </c>
    </row>
    <row r="24" spans="1:3" x14ac:dyDescent="0.55000000000000004">
      <c r="A24" s="3">
        <v>1992</v>
      </c>
      <c r="B24" s="8">
        <v>3.9407142857142854</v>
      </c>
      <c r="C24" s="8">
        <v>3.5033333333333339</v>
      </c>
    </row>
    <row r="25" spans="1:3" x14ac:dyDescent="0.55000000000000004">
      <c r="A25" s="3">
        <v>1993</v>
      </c>
      <c r="B25" s="8">
        <v>4.3207142857142866</v>
      </c>
      <c r="C25" s="8">
        <v>4.0435714285714282</v>
      </c>
    </row>
    <row r="26" spans="1:3" x14ac:dyDescent="0.55000000000000004">
      <c r="A26" s="3">
        <v>1994</v>
      </c>
      <c r="B26" s="8">
        <v>4.7978571428571426</v>
      </c>
      <c r="C26" s="8">
        <v>4.2142857142857135</v>
      </c>
    </row>
    <row r="27" spans="1:3" x14ac:dyDescent="0.55000000000000004">
      <c r="A27" s="3">
        <v>1995</v>
      </c>
      <c r="B27" s="8">
        <v>4.713571428571429</v>
      </c>
      <c r="C27" s="8">
        <v>4.1814285714285715</v>
      </c>
    </row>
    <row r="28" spans="1:3" x14ac:dyDescent="0.55000000000000004">
      <c r="A28" s="3">
        <v>1996</v>
      </c>
      <c r="B28" s="8">
        <v>4.9935714285714283</v>
      </c>
      <c r="C28" s="8">
        <v>4.2185714285714289</v>
      </c>
    </row>
    <row r="29" spans="1:3" x14ac:dyDescent="0.55000000000000004">
      <c r="A29" s="3">
        <v>1997</v>
      </c>
      <c r="B29" s="8">
        <v>4.5664285714285722</v>
      </c>
      <c r="C29" s="8">
        <v>4.2042857142857137</v>
      </c>
    </row>
    <row r="30" spans="1:3" x14ac:dyDescent="0.55000000000000004">
      <c r="A30" s="3">
        <v>1998</v>
      </c>
      <c r="B30" s="8">
        <v>4.6485714285714286</v>
      </c>
      <c r="C30" s="8">
        <v>4.2318749999999996</v>
      </c>
    </row>
    <row r="31" spans="1:3" x14ac:dyDescent="0.55000000000000004">
      <c r="A31" s="3">
        <v>1999</v>
      </c>
      <c r="B31" s="8">
        <v>4.8571428571428585</v>
      </c>
      <c r="C31" s="8">
        <v>4.5649999999999995</v>
      </c>
    </row>
    <row r="32" spans="1:3" x14ac:dyDescent="0.55000000000000004">
      <c r="A32" s="3">
        <v>2000</v>
      </c>
      <c r="B32" s="8">
        <v>4.9128571428571428</v>
      </c>
      <c r="C32" s="8">
        <v>4.6306249999999993</v>
      </c>
    </row>
    <row r="33" spans="1:3" x14ac:dyDescent="0.55000000000000004">
      <c r="A33" s="3">
        <v>2001</v>
      </c>
      <c r="B33" s="8">
        <v>4.4771428571428569</v>
      </c>
      <c r="C33" s="8">
        <v>4.3568750000000005</v>
      </c>
    </row>
    <row r="34" spans="1:3" x14ac:dyDescent="0.55000000000000004">
      <c r="A34" s="3">
        <v>2002</v>
      </c>
      <c r="B34" s="8">
        <v>4.4607142857142854</v>
      </c>
      <c r="C34" s="8">
        <v>4.1068749999999996</v>
      </c>
    </row>
    <row r="35" spans="1:3" x14ac:dyDescent="0.55000000000000004">
      <c r="A35" s="3">
        <v>2003</v>
      </c>
      <c r="B35" s="8">
        <v>4.5257142857142849</v>
      </c>
      <c r="C35" s="8">
        <v>4.2818749999999994</v>
      </c>
    </row>
    <row r="36" spans="1:3" x14ac:dyDescent="0.55000000000000004">
      <c r="A36" s="3">
        <v>2004</v>
      </c>
      <c r="B36" s="8">
        <v>4.6328571428571426</v>
      </c>
      <c r="C36" s="8">
        <v>4.305625</v>
      </c>
    </row>
    <row r="37" spans="1:3" x14ac:dyDescent="0.55000000000000004">
      <c r="A37" s="3">
        <v>2005</v>
      </c>
      <c r="B37" s="8">
        <v>4.3585714285714285</v>
      </c>
      <c r="C37" s="8">
        <v>4.22</v>
      </c>
    </row>
    <row r="38" spans="1:3" x14ac:dyDescent="0.55000000000000004">
      <c r="A38" s="3">
        <v>2006</v>
      </c>
      <c r="B38" s="8">
        <v>4.5592857142857133</v>
      </c>
      <c r="C38" s="8">
        <v>4.4887499999999996</v>
      </c>
    </row>
    <row r="39" spans="1:3" x14ac:dyDescent="0.55000000000000004">
      <c r="A39" s="3">
        <v>2007</v>
      </c>
      <c r="B39" s="8">
        <v>4.5049999999999999</v>
      </c>
      <c r="C39" s="8">
        <v>4.4256250000000001</v>
      </c>
    </row>
    <row r="40" spans="1:3" x14ac:dyDescent="0.55000000000000004">
      <c r="A40" s="3">
        <v>2008</v>
      </c>
      <c r="B40" s="8">
        <v>4.3485714285714288</v>
      </c>
      <c r="C40" s="8">
        <v>4.2887499999999994</v>
      </c>
    </row>
    <row r="41" spans="1:3" x14ac:dyDescent="0.55000000000000004">
      <c r="A41" s="3">
        <v>2009</v>
      </c>
      <c r="B41" s="8">
        <v>4.4528571428571428</v>
      </c>
      <c r="C41" s="8">
        <v>4.192499999999999</v>
      </c>
    </row>
    <row r="42" spans="1:3" x14ac:dyDescent="0.55000000000000004">
      <c r="A42" s="3">
        <v>2010</v>
      </c>
      <c r="B42" s="8">
        <v>4.137142857142857</v>
      </c>
      <c r="C42" s="8">
        <v>4.0175000000000001</v>
      </c>
    </row>
    <row r="43" spans="1:3" x14ac:dyDescent="0.55000000000000004">
      <c r="A43" s="3">
        <v>2011</v>
      </c>
      <c r="B43" s="8">
        <v>4.0771428571428574</v>
      </c>
      <c r="C43" s="8">
        <v>3.8137499999999993</v>
      </c>
    </row>
    <row r="44" spans="1:3" x14ac:dyDescent="0.55000000000000004">
      <c r="A44" s="3">
        <v>2012</v>
      </c>
      <c r="B44" s="8">
        <v>4.081428571428571</v>
      </c>
      <c r="C44" s="8">
        <v>3.94625</v>
      </c>
    </row>
    <row r="45" spans="1:3" x14ac:dyDescent="0.55000000000000004">
      <c r="A45" s="3">
        <v>2013</v>
      </c>
      <c r="B45" s="8">
        <v>3.9893333333333336</v>
      </c>
      <c r="C45" s="8">
        <v>3.7373333333333334</v>
      </c>
    </row>
    <row r="46" spans="1:3" x14ac:dyDescent="0.55000000000000004">
      <c r="A46" s="3">
        <v>2014</v>
      </c>
      <c r="B46" s="8">
        <v>3.817333333333333</v>
      </c>
      <c r="C46" s="8">
        <v>3.6586666666666665</v>
      </c>
    </row>
    <row r="47" spans="1:3" x14ac:dyDescent="0.55000000000000004">
      <c r="A47" s="3">
        <v>2015</v>
      </c>
      <c r="B47" s="8">
        <v>4.0046666666666662</v>
      </c>
      <c r="C47" s="8">
        <v>3.9079999999999999</v>
      </c>
    </row>
    <row r="48" spans="1:3" x14ac:dyDescent="0.55000000000000004">
      <c r="A48" s="3">
        <v>2016</v>
      </c>
      <c r="B48" s="8">
        <v>4.203333333333334</v>
      </c>
      <c r="C48" s="8">
        <v>4.1653333333333329</v>
      </c>
    </row>
    <row r="49" spans="1:3" x14ac:dyDescent="0.55000000000000004">
      <c r="A49" s="3">
        <v>2017</v>
      </c>
      <c r="B49" s="8">
        <v>4.3686666666666669</v>
      </c>
      <c r="C49" s="8">
        <v>4.3366666666666678</v>
      </c>
    </row>
    <row r="50" spans="1:3" x14ac:dyDescent="0.55000000000000004">
      <c r="A50" s="3" t="s">
        <v>651</v>
      </c>
      <c r="B50" s="8">
        <v>4.2276236044657081</v>
      </c>
      <c r="C50" s="8">
        <v>3.9766080000000059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40297-60F7-41D4-A3A5-4A31F54CE5BA}">
  <dimension ref="A1:C19"/>
  <sheetViews>
    <sheetView workbookViewId="0">
      <selection activeCell="C1" sqref="C1"/>
    </sheetView>
  </sheetViews>
  <sheetFormatPr defaultRowHeight="14.4" x14ac:dyDescent="0.55000000000000004"/>
  <cols>
    <col min="1" max="1" width="17.83984375" bestFit="1" customWidth="1"/>
    <col min="2" max="2" width="14.68359375" bestFit="1" customWidth="1"/>
    <col min="3" max="3" width="8.20703125" bestFit="1" customWidth="1"/>
  </cols>
  <sheetData>
    <row r="1" spans="1:3" x14ac:dyDescent="0.55000000000000004">
      <c r="A1" s="2" t="s">
        <v>660</v>
      </c>
      <c r="B1" t="s">
        <v>654</v>
      </c>
    </row>
    <row r="2" spans="1:3" x14ac:dyDescent="0.55000000000000004">
      <c r="A2" s="2" t="s">
        <v>12</v>
      </c>
      <c r="B2" t="s">
        <v>76</v>
      </c>
    </row>
    <row r="4" spans="1:3" x14ac:dyDescent="0.55000000000000004">
      <c r="A4" s="2" t="s">
        <v>650</v>
      </c>
      <c r="B4" t="s">
        <v>723</v>
      </c>
      <c r="C4" t="s">
        <v>724</v>
      </c>
    </row>
    <row r="5" spans="1:3" x14ac:dyDescent="0.55000000000000004">
      <c r="A5" s="3" t="s">
        <v>459</v>
      </c>
      <c r="B5" s="1">
        <v>40</v>
      </c>
      <c r="C5" s="1">
        <v>27</v>
      </c>
    </row>
    <row r="6" spans="1:3" x14ac:dyDescent="0.55000000000000004">
      <c r="A6" s="3" t="s">
        <v>409</v>
      </c>
      <c r="B6" s="1">
        <v>19</v>
      </c>
      <c r="C6" s="1">
        <v>11</v>
      </c>
    </row>
    <row r="7" spans="1:3" x14ac:dyDescent="0.55000000000000004">
      <c r="A7" s="3" t="s">
        <v>546</v>
      </c>
      <c r="B7" s="1">
        <v>14</v>
      </c>
      <c r="C7" s="1">
        <v>9</v>
      </c>
    </row>
    <row r="8" spans="1:3" x14ac:dyDescent="0.55000000000000004">
      <c r="A8" s="3" t="s">
        <v>515</v>
      </c>
      <c r="B8" s="1">
        <v>21</v>
      </c>
      <c r="C8" s="1">
        <v>8</v>
      </c>
    </row>
    <row r="9" spans="1:3" x14ac:dyDescent="0.55000000000000004">
      <c r="A9" s="3" t="s">
        <v>441</v>
      </c>
      <c r="B9" s="1">
        <v>13</v>
      </c>
      <c r="C9" s="1">
        <v>8</v>
      </c>
    </row>
    <row r="10" spans="1:3" x14ac:dyDescent="0.55000000000000004">
      <c r="A10" s="3" t="s">
        <v>512</v>
      </c>
      <c r="B10" s="1">
        <v>19</v>
      </c>
      <c r="C10" s="1">
        <v>6</v>
      </c>
    </row>
    <row r="11" spans="1:3" x14ac:dyDescent="0.55000000000000004">
      <c r="A11" s="3" t="s">
        <v>165</v>
      </c>
      <c r="B11" s="1">
        <v>9</v>
      </c>
      <c r="C11" s="1">
        <v>5</v>
      </c>
    </row>
    <row r="12" spans="1:3" x14ac:dyDescent="0.55000000000000004">
      <c r="A12" s="3" t="s">
        <v>390</v>
      </c>
      <c r="B12" s="1">
        <v>7</v>
      </c>
      <c r="C12" s="1">
        <v>5</v>
      </c>
    </row>
    <row r="13" spans="1:3" x14ac:dyDescent="0.55000000000000004">
      <c r="A13" s="3" t="s">
        <v>420</v>
      </c>
      <c r="B13" s="1">
        <v>11</v>
      </c>
      <c r="C13" s="1">
        <v>4</v>
      </c>
    </row>
    <row r="14" spans="1:3" x14ac:dyDescent="0.55000000000000004">
      <c r="A14" s="3" t="s">
        <v>434</v>
      </c>
      <c r="B14" s="1">
        <v>11</v>
      </c>
      <c r="C14" s="1">
        <v>3</v>
      </c>
    </row>
    <row r="15" spans="1:3" x14ac:dyDescent="0.55000000000000004">
      <c r="A15" s="3" t="s">
        <v>417</v>
      </c>
      <c r="B15" s="1">
        <v>5</v>
      </c>
      <c r="C15" s="1">
        <v>3</v>
      </c>
    </row>
    <row r="16" spans="1:3" x14ac:dyDescent="0.55000000000000004">
      <c r="A16" s="3" t="s">
        <v>523</v>
      </c>
      <c r="B16" s="1">
        <v>6</v>
      </c>
      <c r="C16" s="1">
        <v>3</v>
      </c>
    </row>
    <row r="17" spans="1:3" x14ac:dyDescent="0.55000000000000004">
      <c r="A17" s="3" t="s">
        <v>218</v>
      </c>
      <c r="B17" s="1">
        <v>7</v>
      </c>
      <c r="C17" s="1">
        <v>3</v>
      </c>
    </row>
    <row r="18" spans="1:3" x14ac:dyDescent="0.55000000000000004">
      <c r="A18" s="3" t="s">
        <v>541</v>
      </c>
      <c r="B18" s="1">
        <v>9</v>
      </c>
      <c r="C18" s="1">
        <v>3</v>
      </c>
    </row>
    <row r="19" spans="1:3" x14ac:dyDescent="0.55000000000000004">
      <c r="A19" s="3" t="s">
        <v>651</v>
      </c>
      <c r="B19" s="1">
        <v>191</v>
      </c>
      <c r="C19" s="1">
        <v>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B41"/>
  <sheetViews>
    <sheetView workbookViewId="0">
      <selection activeCell="A9" sqref="A9"/>
    </sheetView>
  </sheetViews>
  <sheetFormatPr defaultRowHeight="14.4" x14ac:dyDescent="0.55000000000000004"/>
  <cols>
    <col min="1" max="1" width="17.83984375" bestFit="1" customWidth="1"/>
    <col min="2" max="2" width="14.5234375" bestFit="1" customWidth="1"/>
    <col min="3" max="3" width="17.578125" customWidth="1"/>
    <col min="4" max="5" width="12" customWidth="1"/>
  </cols>
  <sheetData>
    <row r="4" spans="1:2" x14ac:dyDescent="0.55000000000000004">
      <c r="A4" s="2" t="s">
        <v>13</v>
      </c>
      <c r="B4" t="s">
        <v>76</v>
      </c>
    </row>
    <row r="5" spans="1:2" x14ac:dyDescent="0.55000000000000004">
      <c r="A5" s="2" t="s">
        <v>660</v>
      </c>
      <c r="B5" t="s">
        <v>654</v>
      </c>
    </row>
    <row r="7" spans="1:2" x14ac:dyDescent="0.55000000000000004">
      <c r="A7" s="2" t="s">
        <v>650</v>
      </c>
      <c r="B7" t="s">
        <v>652</v>
      </c>
    </row>
    <row r="8" spans="1:2" x14ac:dyDescent="0.55000000000000004">
      <c r="A8" s="3" t="s">
        <v>434</v>
      </c>
      <c r="B8" s="1">
        <v>3</v>
      </c>
    </row>
    <row r="9" spans="1:2" x14ac:dyDescent="0.55000000000000004">
      <c r="A9" s="3" t="s">
        <v>523</v>
      </c>
      <c r="B9" s="1">
        <v>3</v>
      </c>
    </row>
    <row r="10" spans="1:2" x14ac:dyDescent="0.55000000000000004">
      <c r="A10" s="3" t="s">
        <v>417</v>
      </c>
      <c r="B10" s="1">
        <v>3</v>
      </c>
    </row>
    <row r="11" spans="1:2" x14ac:dyDescent="0.55000000000000004">
      <c r="A11" s="3" t="s">
        <v>218</v>
      </c>
      <c r="B11" s="1">
        <v>3</v>
      </c>
    </row>
    <row r="12" spans="1:2" x14ac:dyDescent="0.55000000000000004">
      <c r="A12" s="3" t="s">
        <v>541</v>
      </c>
      <c r="B12" s="1">
        <v>3</v>
      </c>
    </row>
    <row r="13" spans="1:2" x14ac:dyDescent="0.55000000000000004">
      <c r="A13" s="3" t="s">
        <v>420</v>
      </c>
      <c r="B13" s="1">
        <v>4</v>
      </c>
    </row>
    <row r="14" spans="1:2" x14ac:dyDescent="0.55000000000000004">
      <c r="A14" s="3" t="s">
        <v>165</v>
      </c>
      <c r="B14" s="1">
        <v>5</v>
      </c>
    </row>
    <row r="15" spans="1:2" x14ac:dyDescent="0.55000000000000004">
      <c r="A15" s="3" t="s">
        <v>390</v>
      </c>
      <c r="B15" s="1">
        <v>5</v>
      </c>
    </row>
    <row r="16" spans="1:2" x14ac:dyDescent="0.55000000000000004">
      <c r="A16" s="3" t="s">
        <v>512</v>
      </c>
      <c r="B16" s="1">
        <v>6</v>
      </c>
    </row>
    <row r="17" spans="1:2" x14ac:dyDescent="0.55000000000000004">
      <c r="A17" s="3" t="s">
        <v>441</v>
      </c>
      <c r="B17" s="1">
        <v>8</v>
      </c>
    </row>
    <row r="18" spans="1:2" x14ac:dyDescent="0.55000000000000004">
      <c r="A18" s="3" t="s">
        <v>515</v>
      </c>
      <c r="B18" s="1">
        <v>8</v>
      </c>
    </row>
    <row r="19" spans="1:2" x14ac:dyDescent="0.55000000000000004">
      <c r="A19" s="3" t="s">
        <v>546</v>
      </c>
      <c r="B19" s="1">
        <v>9</v>
      </c>
    </row>
    <row r="20" spans="1:2" x14ac:dyDescent="0.55000000000000004">
      <c r="A20" s="3" t="s">
        <v>409</v>
      </c>
      <c r="B20" s="1">
        <v>11</v>
      </c>
    </row>
    <row r="21" spans="1:2" x14ac:dyDescent="0.55000000000000004">
      <c r="A21" s="3" t="s">
        <v>459</v>
      </c>
      <c r="B21" s="1">
        <v>27</v>
      </c>
    </row>
    <row r="22" spans="1:2" x14ac:dyDescent="0.55000000000000004">
      <c r="A22" s="3" t="s">
        <v>651</v>
      </c>
      <c r="B22" s="1">
        <v>98</v>
      </c>
    </row>
    <row r="32" spans="1:2" x14ac:dyDescent="0.55000000000000004">
      <c r="A32" s="3"/>
      <c r="B32" s="1"/>
    </row>
    <row r="33" spans="1:2" x14ac:dyDescent="0.55000000000000004">
      <c r="A33" s="3"/>
      <c r="B33" s="1"/>
    </row>
    <row r="34" spans="1:2" x14ac:dyDescent="0.55000000000000004">
      <c r="A34" s="3"/>
      <c r="B34" s="1"/>
    </row>
    <row r="35" spans="1:2" x14ac:dyDescent="0.55000000000000004">
      <c r="A35" s="3"/>
      <c r="B35" s="1"/>
    </row>
    <row r="36" spans="1:2" x14ac:dyDescent="0.55000000000000004">
      <c r="A36" s="3"/>
      <c r="B36" s="1"/>
    </row>
    <row r="37" spans="1:2" x14ac:dyDescent="0.55000000000000004">
      <c r="A37" s="3"/>
      <c r="B37" s="1"/>
    </row>
    <row r="38" spans="1:2" x14ac:dyDescent="0.55000000000000004">
      <c r="A38" s="3"/>
      <c r="B38" s="1"/>
    </row>
    <row r="39" spans="1:2" x14ac:dyDescent="0.55000000000000004">
      <c r="A39" s="3"/>
      <c r="B39" s="1"/>
    </row>
    <row r="40" spans="1:2" x14ac:dyDescent="0.55000000000000004">
      <c r="A40" s="3"/>
      <c r="B40" s="1"/>
    </row>
    <row r="41" spans="1:2" x14ac:dyDescent="0.55000000000000004">
      <c r="A41" s="3"/>
      <c r="B41" s="1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B74"/>
  <sheetViews>
    <sheetView workbookViewId="0">
      <selection activeCell="B12" sqref="B12"/>
    </sheetView>
  </sheetViews>
  <sheetFormatPr defaultRowHeight="14.4" x14ac:dyDescent="0.55000000000000004"/>
  <cols>
    <col min="1" max="1" width="13.62890625" bestFit="1" customWidth="1"/>
    <col min="2" max="2" width="15.20703125" bestFit="1" customWidth="1"/>
    <col min="3" max="3" width="21.68359375" customWidth="1"/>
    <col min="4" max="4" width="11.26171875" customWidth="1"/>
  </cols>
  <sheetData>
    <row r="5" spans="1:2" x14ac:dyDescent="0.55000000000000004">
      <c r="A5" s="2" t="s">
        <v>662</v>
      </c>
      <c r="B5" t="s">
        <v>663</v>
      </c>
    </row>
    <row r="7" spans="1:2" x14ac:dyDescent="0.55000000000000004">
      <c r="A7" s="2" t="s">
        <v>650</v>
      </c>
      <c r="B7" s="7" t="s">
        <v>717</v>
      </c>
    </row>
    <row r="8" spans="1:2" x14ac:dyDescent="0.55000000000000004">
      <c r="A8" s="3">
        <v>1990</v>
      </c>
      <c r="B8" s="8">
        <v>0.78147268408551074</v>
      </c>
    </row>
    <row r="9" spans="1:2" x14ac:dyDescent="0.55000000000000004">
      <c r="A9" s="3">
        <v>1991</v>
      </c>
      <c r="B9" s="8">
        <v>0.7414448669201521</v>
      </c>
    </row>
    <row r="10" spans="1:2" x14ac:dyDescent="0.55000000000000004">
      <c r="A10" s="3">
        <v>1992</v>
      </c>
      <c r="B10" s="8">
        <v>0.77492877492877488</v>
      </c>
    </row>
    <row r="11" spans="1:2" x14ac:dyDescent="0.55000000000000004">
      <c r="A11" s="3">
        <v>1993</v>
      </c>
      <c r="B11" s="8">
        <v>0.7190392243278978</v>
      </c>
    </row>
    <row r="12" spans="1:2" x14ac:dyDescent="0.55000000000000004">
      <c r="A12" s="3">
        <v>1994</v>
      </c>
      <c r="B12" s="8">
        <v>0.70562499999999995</v>
      </c>
    </row>
    <row r="13" spans="1:2" x14ac:dyDescent="0.55000000000000004">
      <c r="A13" s="3">
        <v>1995</v>
      </c>
      <c r="B13" s="8">
        <v>0.72706990580069408</v>
      </c>
    </row>
    <row r="14" spans="1:2" x14ac:dyDescent="0.55000000000000004">
      <c r="A14" s="3">
        <v>1996</v>
      </c>
      <c r="B14" s="8">
        <v>0.71438023820026464</v>
      </c>
    </row>
    <row r="15" spans="1:2" x14ac:dyDescent="0.55000000000000004">
      <c r="A15" s="3">
        <v>1997</v>
      </c>
      <c r="B15" s="8">
        <v>0.72992056487202117</v>
      </c>
    </row>
    <row r="16" spans="1:2" x14ac:dyDescent="0.55000000000000004">
      <c r="A16" s="3">
        <v>1998</v>
      </c>
      <c r="B16" s="8">
        <v>0.67516447368421051</v>
      </c>
    </row>
    <row r="17" spans="1:2" x14ac:dyDescent="0.55000000000000004">
      <c r="A17" s="3">
        <v>1999</v>
      </c>
      <c r="B17" s="8">
        <v>0.70448929159802309</v>
      </c>
    </row>
    <row r="18" spans="1:2" x14ac:dyDescent="0.55000000000000004">
      <c r="A18" s="3">
        <v>2000</v>
      </c>
      <c r="B18" s="8">
        <v>0.60189378344997946</v>
      </c>
    </row>
    <row r="19" spans="1:2" x14ac:dyDescent="0.55000000000000004">
      <c r="A19" s="3">
        <v>2001</v>
      </c>
      <c r="B19" s="8">
        <v>0.6387402223137093</v>
      </c>
    </row>
    <row r="20" spans="1:2" x14ac:dyDescent="0.55000000000000004">
      <c r="A20" s="3">
        <v>2002</v>
      </c>
      <c r="B20" s="8">
        <v>0.56677658697444355</v>
      </c>
    </row>
    <row r="21" spans="1:2" x14ac:dyDescent="0.55000000000000004">
      <c r="A21" s="3">
        <v>2003</v>
      </c>
      <c r="B21" s="8">
        <v>0.52942386831275723</v>
      </c>
    </row>
    <row r="22" spans="1:2" x14ac:dyDescent="0.55000000000000004">
      <c r="A22" s="3">
        <v>2004</v>
      </c>
      <c r="B22" s="8">
        <v>0.53315485996705103</v>
      </c>
    </row>
    <row r="23" spans="1:2" x14ac:dyDescent="0.55000000000000004">
      <c r="A23" s="3">
        <v>2005</v>
      </c>
      <c r="B23" s="8">
        <v>0.52756067461949818</v>
      </c>
    </row>
    <row r="24" spans="1:2" x14ac:dyDescent="0.55000000000000004">
      <c r="A24" s="3">
        <v>2006</v>
      </c>
      <c r="B24" s="8">
        <v>0.56957595718402632</v>
      </c>
    </row>
    <row r="25" spans="1:2" x14ac:dyDescent="0.55000000000000004">
      <c r="A25" s="3">
        <v>2007</v>
      </c>
      <c r="B25" s="8">
        <v>0.60016454134101194</v>
      </c>
    </row>
    <row r="26" spans="1:2" x14ac:dyDescent="0.55000000000000004">
      <c r="A26" s="3">
        <v>2008</v>
      </c>
      <c r="B26" s="8">
        <v>0.57640032948929165</v>
      </c>
    </row>
    <row r="27" spans="1:2" x14ac:dyDescent="0.55000000000000004">
      <c r="A27" s="3">
        <v>2009</v>
      </c>
      <c r="B27" s="8">
        <v>0.61111111111111116</v>
      </c>
    </row>
    <row r="28" spans="1:2" x14ac:dyDescent="0.55000000000000004">
      <c r="A28" s="3">
        <v>2010</v>
      </c>
      <c r="B28" s="8">
        <v>0.60884773662551439</v>
      </c>
    </row>
    <row r="29" spans="1:2" x14ac:dyDescent="0.55000000000000004">
      <c r="A29" s="3">
        <v>2011</v>
      </c>
      <c r="B29" s="8">
        <v>0.67496912309592427</v>
      </c>
    </row>
    <row r="30" spans="1:2" x14ac:dyDescent="0.55000000000000004">
      <c r="A30" s="3">
        <v>2012</v>
      </c>
      <c r="B30" s="8">
        <v>0.66440329218106997</v>
      </c>
    </row>
    <row r="31" spans="1:2" x14ac:dyDescent="0.55000000000000004">
      <c r="A31" s="3">
        <v>2013</v>
      </c>
      <c r="B31" s="8">
        <v>0.55388728918140684</v>
      </c>
    </row>
    <row r="32" spans="1:2" x14ac:dyDescent="0.55000000000000004">
      <c r="A32" s="3">
        <v>2014</v>
      </c>
      <c r="B32" s="8">
        <v>0.56872427983539098</v>
      </c>
    </row>
    <row r="33" spans="1:2" x14ac:dyDescent="0.55000000000000004">
      <c r="A33" s="3">
        <v>2015</v>
      </c>
      <c r="B33" s="8">
        <v>0.5156442980650473</v>
      </c>
    </row>
    <row r="34" spans="1:2" x14ac:dyDescent="0.55000000000000004">
      <c r="A34" s="3">
        <v>2016</v>
      </c>
      <c r="B34" s="8">
        <v>0.52244645799011535</v>
      </c>
    </row>
    <row r="35" spans="1:2" x14ac:dyDescent="0.55000000000000004">
      <c r="A35" s="3">
        <v>2017</v>
      </c>
      <c r="B35" s="8">
        <v>0.51995884773662548</v>
      </c>
    </row>
    <row r="36" spans="1:2" x14ac:dyDescent="0.55000000000000004">
      <c r="A36" s="3" t="s">
        <v>651</v>
      </c>
      <c r="B36" s="8">
        <v>0.62636630844126018</v>
      </c>
    </row>
    <row r="45" spans="1:2" x14ac:dyDescent="0.55000000000000004">
      <c r="B45" s="7"/>
    </row>
    <row r="46" spans="1:2" x14ac:dyDescent="0.55000000000000004">
      <c r="A46" s="3"/>
      <c r="B46" s="1"/>
    </row>
    <row r="47" spans="1:2" x14ac:dyDescent="0.55000000000000004">
      <c r="A47" s="3"/>
      <c r="B47" s="1"/>
    </row>
    <row r="48" spans="1:2" x14ac:dyDescent="0.55000000000000004">
      <c r="A48" s="3"/>
      <c r="B48" s="1"/>
    </row>
    <row r="49" spans="1:2" x14ac:dyDescent="0.55000000000000004">
      <c r="A49" s="3"/>
      <c r="B49" s="1"/>
    </row>
    <row r="50" spans="1:2" x14ac:dyDescent="0.55000000000000004">
      <c r="A50" s="3"/>
      <c r="B50" s="1"/>
    </row>
    <row r="51" spans="1:2" x14ac:dyDescent="0.55000000000000004">
      <c r="A51" s="3"/>
      <c r="B51" s="1"/>
    </row>
    <row r="52" spans="1:2" x14ac:dyDescent="0.55000000000000004">
      <c r="A52" s="3"/>
      <c r="B52" s="1"/>
    </row>
    <row r="53" spans="1:2" x14ac:dyDescent="0.55000000000000004">
      <c r="A53" s="3"/>
      <c r="B53" s="1"/>
    </row>
    <row r="54" spans="1:2" x14ac:dyDescent="0.55000000000000004">
      <c r="A54" s="3"/>
      <c r="B54" s="1"/>
    </row>
    <row r="55" spans="1:2" x14ac:dyDescent="0.55000000000000004">
      <c r="A55" s="3"/>
      <c r="B55" s="1"/>
    </row>
    <row r="56" spans="1:2" x14ac:dyDescent="0.55000000000000004">
      <c r="A56" s="3"/>
      <c r="B56" s="1"/>
    </row>
    <row r="57" spans="1:2" x14ac:dyDescent="0.55000000000000004">
      <c r="A57" s="3"/>
      <c r="B57" s="1"/>
    </row>
    <row r="58" spans="1:2" x14ac:dyDescent="0.55000000000000004">
      <c r="A58" s="3"/>
      <c r="B58" s="1"/>
    </row>
    <row r="59" spans="1:2" x14ac:dyDescent="0.55000000000000004">
      <c r="A59" s="3"/>
      <c r="B59" s="1"/>
    </row>
    <row r="60" spans="1:2" x14ac:dyDescent="0.55000000000000004">
      <c r="A60" s="3"/>
      <c r="B60" s="1"/>
    </row>
    <row r="61" spans="1:2" x14ac:dyDescent="0.55000000000000004">
      <c r="A61" s="3"/>
      <c r="B61" s="1"/>
    </row>
    <row r="62" spans="1:2" x14ac:dyDescent="0.55000000000000004">
      <c r="A62" s="3"/>
      <c r="B62" s="1"/>
    </row>
    <row r="63" spans="1:2" x14ac:dyDescent="0.55000000000000004">
      <c r="A63" s="3"/>
      <c r="B63" s="1"/>
    </row>
    <row r="64" spans="1:2" x14ac:dyDescent="0.55000000000000004">
      <c r="A64" s="3"/>
      <c r="B64" s="1"/>
    </row>
    <row r="65" spans="1:2" x14ac:dyDescent="0.55000000000000004">
      <c r="A65" s="3"/>
      <c r="B65" s="1"/>
    </row>
    <row r="66" spans="1:2" x14ac:dyDescent="0.55000000000000004">
      <c r="A66" s="3"/>
      <c r="B66" s="1"/>
    </row>
    <row r="67" spans="1:2" x14ac:dyDescent="0.55000000000000004">
      <c r="A67" s="3"/>
      <c r="B67" s="1"/>
    </row>
    <row r="68" spans="1:2" x14ac:dyDescent="0.55000000000000004">
      <c r="A68" s="3"/>
      <c r="B68" s="1"/>
    </row>
    <row r="69" spans="1:2" x14ac:dyDescent="0.55000000000000004">
      <c r="A69" s="3"/>
      <c r="B69" s="1"/>
    </row>
    <row r="70" spans="1:2" x14ac:dyDescent="0.55000000000000004">
      <c r="A70" s="3"/>
      <c r="B70" s="1"/>
    </row>
    <row r="71" spans="1:2" x14ac:dyDescent="0.55000000000000004">
      <c r="A71" s="3"/>
      <c r="B71" s="1"/>
    </row>
    <row r="72" spans="1:2" x14ac:dyDescent="0.55000000000000004">
      <c r="A72" s="3"/>
      <c r="B72" s="1"/>
    </row>
    <row r="73" spans="1:2" x14ac:dyDescent="0.55000000000000004">
      <c r="A73" s="3"/>
      <c r="B73" s="1"/>
    </row>
    <row r="74" spans="1:2" x14ac:dyDescent="0.55000000000000004">
      <c r="A74" s="3"/>
      <c r="B74" s="1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4:C32"/>
  <sheetViews>
    <sheetView workbookViewId="0">
      <pane ySplit="7" topLeftCell="A8" activePane="bottomLeft" state="frozen"/>
      <selection pane="bottomLeft" activeCell="A8" sqref="A8"/>
    </sheetView>
  </sheetViews>
  <sheetFormatPr defaultRowHeight="14.4" x14ac:dyDescent="0.55000000000000004"/>
  <cols>
    <col min="1" max="1" width="22.9453125" bestFit="1" customWidth="1"/>
    <col min="2" max="2" width="14.68359375" bestFit="1" customWidth="1"/>
    <col min="3" max="3" width="15.83984375" bestFit="1" customWidth="1"/>
    <col min="4" max="4" width="16" customWidth="1"/>
    <col min="5" max="5" width="17.26171875" customWidth="1"/>
    <col min="6" max="6" width="21" bestFit="1" customWidth="1"/>
    <col min="7" max="7" width="22.26171875" bestFit="1" customWidth="1"/>
  </cols>
  <sheetData>
    <row r="4" spans="1:3" x14ac:dyDescent="0.55000000000000004">
      <c r="A4" s="2" t="s">
        <v>11</v>
      </c>
      <c r="B4" t="s">
        <v>76</v>
      </c>
    </row>
    <row r="5" spans="1:3" x14ac:dyDescent="0.55000000000000004">
      <c r="A5" s="2" t="s">
        <v>656</v>
      </c>
      <c r="B5" s="3">
        <v>1</v>
      </c>
    </row>
    <row r="7" spans="1:3" x14ac:dyDescent="0.55000000000000004">
      <c r="A7" s="2" t="s">
        <v>650</v>
      </c>
      <c r="B7" t="s">
        <v>658</v>
      </c>
      <c r="C7" t="s">
        <v>659</v>
      </c>
    </row>
    <row r="8" spans="1:3" x14ac:dyDescent="0.55000000000000004">
      <c r="A8" s="3" t="s">
        <v>410</v>
      </c>
      <c r="B8" s="1">
        <v>4</v>
      </c>
      <c r="C8" s="1">
        <v>2</v>
      </c>
    </row>
    <row r="9" spans="1:3" x14ac:dyDescent="0.55000000000000004">
      <c r="A9" s="4" t="s">
        <v>595</v>
      </c>
      <c r="B9" s="1">
        <v>1</v>
      </c>
      <c r="C9" s="1">
        <v>1</v>
      </c>
    </row>
    <row r="10" spans="1:3" x14ac:dyDescent="0.55000000000000004">
      <c r="A10" s="6">
        <v>2002</v>
      </c>
      <c r="B10" s="1">
        <v>1</v>
      </c>
      <c r="C10" s="1">
        <v>1</v>
      </c>
    </row>
    <row r="11" spans="1:3" x14ac:dyDescent="0.55000000000000004">
      <c r="A11" s="4" t="s">
        <v>441</v>
      </c>
      <c r="B11" s="1">
        <v>1</v>
      </c>
      <c r="C11" s="1">
        <v>1</v>
      </c>
    </row>
    <row r="12" spans="1:3" x14ac:dyDescent="0.55000000000000004">
      <c r="A12" s="6">
        <v>2004</v>
      </c>
      <c r="B12" s="1">
        <v>1</v>
      </c>
      <c r="C12" s="1">
        <v>1</v>
      </c>
    </row>
    <row r="13" spans="1:3" x14ac:dyDescent="0.55000000000000004">
      <c r="A13" s="4" t="s">
        <v>420</v>
      </c>
      <c r="B13" s="1">
        <v>1</v>
      </c>
      <c r="C13" s="1">
        <v>0</v>
      </c>
    </row>
    <row r="14" spans="1:3" x14ac:dyDescent="0.55000000000000004">
      <c r="A14" s="6">
        <v>2006</v>
      </c>
      <c r="B14" s="1">
        <v>1</v>
      </c>
      <c r="C14" s="1">
        <v>0</v>
      </c>
    </row>
    <row r="15" spans="1:3" x14ac:dyDescent="0.55000000000000004">
      <c r="A15" s="4" t="s">
        <v>549</v>
      </c>
      <c r="B15" s="1">
        <v>1</v>
      </c>
      <c r="C15" s="1">
        <v>0</v>
      </c>
    </row>
    <row r="16" spans="1:3" x14ac:dyDescent="0.55000000000000004">
      <c r="A16" s="6">
        <v>2014</v>
      </c>
      <c r="B16" s="1">
        <v>1</v>
      </c>
      <c r="C16" s="1">
        <v>0</v>
      </c>
    </row>
    <row r="17" spans="1:3" x14ac:dyDescent="0.55000000000000004">
      <c r="A17" s="3" t="s">
        <v>157</v>
      </c>
      <c r="B17" s="1">
        <v>8</v>
      </c>
      <c r="C17" s="1">
        <v>4</v>
      </c>
    </row>
    <row r="18" spans="1:3" x14ac:dyDescent="0.55000000000000004">
      <c r="A18" s="4" t="s">
        <v>584</v>
      </c>
      <c r="B18" s="1">
        <v>1</v>
      </c>
      <c r="C18" s="1">
        <v>0</v>
      </c>
    </row>
    <row r="19" spans="1:3" x14ac:dyDescent="0.55000000000000004">
      <c r="A19" s="6">
        <v>2007</v>
      </c>
      <c r="B19" s="1">
        <v>1</v>
      </c>
      <c r="C19" s="1">
        <v>0</v>
      </c>
    </row>
    <row r="20" spans="1:3" x14ac:dyDescent="0.55000000000000004">
      <c r="A20" s="4" t="s">
        <v>588</v>
      </c>
      <c r="B20" s="1">
        <v>2</v>
      </c>
      <c r="C20" s="1">
        <v>2</v>
      </c>
    </row>
    <row r="21" spans="1:3" x14ac:dyDescent="0.55000000000000004">
      <c r="A21" s="6">
        <v>1997</v>
      </c>
      <c r="B21" s="1">
        <v>1</v>
      </c>
      <c r="C21" s="1">
        <v>1</v>
      </c>
    </row>
    <row r="22" spans="1:3" x14ac:dyDescent="0.55000000000000004">
      <c r="A22" s="6">
        <v>2003</v>
      </c>
      <c r="B22" s="1">
        <v>1</v>
      </c>
      <c r="C22" s="1">
        <v>1</v>
      </c>
    </row>
    <row r="23" spans="1:3" x14ac:dyDescent="0.55000000000000004">
      <c r="A23" s="4" t="s">
        <v>539</v>
      </c>
      <c r="B23" s="1">
        <v>1</v>
      </c>
      <c r="C23" s="1">
        <v>0</v>
      </c>
    </row>
    <row r="24" spans="1:3" x14ac:dyDescent="0.55000000000000004">
      <c r="A24" s="6">
        <v>2005</v>
      </c>
      <c r="B24" s="1">
        <v>1</v>
      </c>
      <c r="C24" s="1">
        <v>0</v>
      </c>
    </row>
    <row r="25" spans="1:3" x14ac:dyDescent="0.55000000000000004">
      <c r="A25" s="4" t="s">
        <v>534</v>
      </c>
      <c r="B25" s="1">
        <v>1</v>
      </c>
      <c r="C25" s="1">
        <v>0</v>
      </c>
    </row>
    <row r="26" spans="1:3" x14ac:dyDescent="0.55000000000000004">
      <c r="A26" s="6">
        <v>2000</v>
      </c>
      <c r="B26" s="1">
        <v>1</v>
      </c>
      <c r="C26" s="1">
        <v>0</v>
      </c>
    </row>
    <row r="27" spans="1:3" x14ac:dyDescent="0.55000000000000004">
      <c r="A27" s="4" t="s">
        <v>515</v>
      </c>
      <c r="B27" s="1">
        <v>2</v>
      </c>
      <c r="C27" s="1">
        <v>1</v>
      </c>
    </row>
    <row r="28" spans="1:3" x14ac:dyDescent="0.55000000000000004">
      <c r="A28" s="6">
        <v>2002</v>
      </c>
      <c r="B28" s="1">
        <v>1</v>
      </c>
      <c r="C28" s="1">
        <v>0</v>
      </c>
    </row>
    <row r="29" spans="1:3" x14ac:dyDescent="0.55000000000000004">
      <c r="A29" s="6">
        <v>2014</v>
      </c>
      <c r="B29" s="1">
        <v>1</v>
      </c>
      <c r="C29" s="1">
        <v>1</v>
      </c>
    </row>
    <row r="30" spans="1:3" x14ac:dyDescent="0.55000000000000004">
      <c r="A30" s="4" t="s">
        <v>409</v>
      </c>
      <c r="B30" s="1">
        <v>1</v>
      </c>
      <c r="C30" s="1">
        <v>1</v>
      </c>
    </row>
    <row r="31" spans="1:3" x14ac:dyDescent="0.55000000000000004">
      <c r="A31" s="6">
        <v>2011</v>
      </c>
      <c r="B31" s="1">
        <v>1</v>
      </c>
      <c r="C31" s="1">
        <v>1</v>
      </c>
    </row>
    <row r="32" spans="1:3" x14ac:dyDescent="0.55000000000000004">
      <c r="A32" s="3" t="s">
        <v>651</v>
      </c>
      <c r="B32" s="1">
        <v>12</v>
      </c>
      <c r="C32" s="1"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52"/>
  <sheetViews>
    <sheetView workbookViewId="0"/>
  </sheetViews>
  <sheetFormatPr defaultRowHeight="14.4" x14ac:dyDescent="0.55000000000000004"/>
  <cols>
    <col min="1" max="1" width="13.3671875" bestFit="1" customWidth="1"/>
    <col min="2" max="2" width="15.05078125" bestFit="1" customWidth="1"/>
    <col min="3" max="3" width="4.20703125" bestFit="1" customWidth="1"/>
    <col min="4" max="4" width="12" customWidth="1"/>
    <col min="5" max="5" width="15.578125" customWidth="1"/>
    <col min="6" max="6" width="16.26171875" customWidth="1"/>
    <col min="7" max="7" width="20.578125" customWidth="1"/>
    <col min="8" max="8" width="11.26171875" bestFit="1" customWidth="1"/>
    <col min="9" max="9" width="15.578125" bestFit="1" customWidth="1"/>
    <col min="10" max="10" width="11.26171875" bestFit="1" customWidth="1"/>
    <col min="11" max="11" width="15.578125" bestFit="1" customWidth="1"/>
    <col min="12" max="12" width="11.26171875" bestFit="1" customWidth="1"/>
    <col min="13" max="13" width="15.578125" bestFit="1" customWidth="1"/>
    <col min="14" max="14" width="11.26171875" bestFit="1" customWidth="1"/>
    <col min="15" max="15" width="15.578125" bestFit="1" customWidth="1"/>
    <col min="16" max="16" width="16.26171875" bestFit="1" customWidth="1"/>
    <col min="17" max="17" width="20.578125" bestFit="1" customWidth="1"/>
  </cols>
  <sheetData>
    <row r="3" spans="1:3" x14ac:dyDescent="0.55000000000000004">
      <c r="A3" s="2" t="s">
        <v>661</v>
      </c>
      <c r="B3" t="s">
        <v>654</v>
      </c>
    </row>
    <row r="5" spans="1:3" x14ac:dyDescent="0.55000000000000004">
      <c r="A5" s="2" t="s">
        <v>655</v>
      </c>
      <c r="B5" s="2" t="s">
        <v>653</v>
      </c>
    </row>
    <row r="6" spans="1:3" x14ac:dyDescent="0.55000000000000004">
      <c r="A6" s="2" t="s">
        <v>650</v>
      </c>
      <c r="B6" t="s">
        <v>410</v>
      </c>
      <c r="C6" t="s">
        <v>157</v>
      </c>
    </row>
    <row r="7" spans="1:3" x14ac:dyDescent="0.55000000000000004">
      <c r="A7" s="3">
        <v>1973</v>
      </c>
      <c r="B7" s="8">
        <v>3.8166666666666664</v>
      </c>
      <c r="C7" s="8">
        <v>3.6625000000000001</v>
      </c>
    </row>
    <row r="8" spans="1:3" x14ac:dyDescent="0.55000000000000004">
      <c r="A8" s="3">
        <v>1974</v>
      </c>
      <c r="B8" s="8">
        <v>3.6166666666666671</v>
      </c>
      <c r="C8" s="8">
        <v>3.6191666666666671</v>
      </c>
    </row>
    <row r="9" spans="1:3" x14ac:dyDescent="0.55000000000000004">
      <c r="A9" s="3">
        <v>1975</v>
      </c>
      <c r="B9" s="8">
        <v>3.78</v>
      </c>
      <c r="C9" s="8">
        <v>3.6216666666666661</v>
      </c>
    </row>
    <row r="10" spans="1:3" x14ac:dyDescent="0.55000000000000004">
      <c r="A10" s="3">
        <v>1976</v>
      </c>
      <c r="B10" s="8">
        <v>3.519166666666667</v>
      </c>
      <c r="C10" s="8">
        <v>3.5024999999999995</v>
      </c>
    </row>
    <row r="11" spans="1:3" x14ac:dyDescent="0.55000000000000004">
      <c r="A11" s="3">
        <v>1977</v>
      </c>
      <c r="B11" s="8">
        <v>4.0614285714285723</v>
      </c>
      <c r="C11" s="8">
        <v>3.9099999999999997</v>
      </c>
    </row>
    <row r="12" spans="1:3" x14ac:dyDescent="0.55000000000000004">
      <c r="A12" s="3">
        <v>1978</v>
      </c>
      <c r="B12" s="8">
        <v>3.7657142857142856</v>
      </c>
      <c r="C12" s="8">
        <v>3.5733333333333328</v>
      </c>
    </row>
    <row r="13" spans="1:3" x14ac:dyDescent="0.55000000000000004">
      <c r="A13" s="3">
        <v>1979</v>
      </c>
      <c r="B13" s="8">
        <v>4.2157142857142862</v>
      </c>
      <c r="C13" s="8">
        <v>3.7325000000000004</v>
      </c>
    </row>
    <row r="14" spans="1:3" x14ac:dyDescent="0.55000000000000004">
      <c r="A14" s="3">
        <v>1980</v>
      </c>
      <c r="B14" s="8">
        <v>4.0350000000000001</v>
      </c>
      <c r="C14" s="8">
        <v>3.6033333333333339</v>
      </c>
    </row>
    <row r="15" spans="1:3" x14ac:dyDescent="0.55000000000000004">
      <c r="A15" s="3">
        <v>1981</v>
      </c>
      <c r="B15" s="8">
        <v>3.6557142857142861</v>
      </c>
      <c r="C15" s="8">
        <v>3.4958333333333336</v>
      </c>
    </row>
    <row r="16" spans="1:3" x14ac:dyDescent="0.55000000000000004">
      <c r="A16" s="3">
        <v>1982</v>
      </c>
      <c r="B16" s="8">
        <v>4.0742857142857138</v>
      </c>
      <c r="C16" s="8">
        <v>3.601666666666667</v>
      </c>
    </row>
    <row r="17" spans="1:3" x14ac:dyDescent="0.55000000000000004">
      <c r="A17" s="3">
        <v>1983</v>
      </c>
      <c r="B17" s="8">
        <v>4.0614285714285723</v>
      </c>
      <c r="C17" s="8">
        <v>3.6283333333333334</v>
      </c>
    </row>
    <row r="18" spans="1:3" x14ac:dyDescent="0.55000000000000004">
      <c r="A18" s="3">
        <v>1984</v>
      </c>
      <c r="B18" s="8">
        <v>3.9928571428571433</v>
      </c>
      <c r="C18" s="8">
        <v>3.5883333333333329</v>
      </c>
    </row>
    <row r="19" spans="1:3" x14ac:dyDescent="0.55000000000000004">
      <c r="A19" s="3">
        <v>1985</v>
      </c>
      <c r="B19" s="8">
        <v>4.1514285714285721</v>
      </c>
      <c r="C19" s="8">
        <v>3.5916666666666663</v>
      </c>
    </row>
    <row r="20" spans="1:3" x14ac:dyDescent="0.55000000000000004">
      <c r="A20" s="3">
        <v>1986</v>
      </c>
      <c r="B20" s="8">
        <v>4.1757142857142844</v>
      </c>
      <c r="C20" s="8">
        <v>3.7175000000000007</v>
      </c>
    </row>
    <row r="21" spans="1:3" x14ac:dyDescent="0.55000000000000004">
      <c r="A21" s="3">
        <v>1987</v>
      </c>
      <c r="B21" s="8">
        <v>4.4578571428571427</v>
      </c>
      <c r="C21" s="8">
        <v>4.081666666666667</v>
      </c>
    </row>
    <row r="22" spans="1:3" x14ac:dyDescent="0.55000000000000004">
      <c r="A22" s="3">
        <v>1988</v>
      </c>
      <c r="B22" s="8">
        <v>3.9678571428571421</v>
      </c>
      <c r="C22" s="8">
        <v>3.4491666666666667</v>
      </c>
    </row>
    <row r="23" spans="1:3" x14ac:dyDescent="0.55000000000000004">
      <c r="A23" s="3">
        <v>1989</v>
      </c>
      <c r="B23" s="8">
        <v>3.8864285714285716</v>
      </c>
      <c r="C23" s="8">
        <v>3.4949999999999997</v>
      </c>
    </row>
    <row r="24" spans="1:3" x14ac:dyDescent="0.55000000000000004">
      <c r="A24" s="3">
        <v>1990</v>
      </c>
      <c r="B24" s="8">
        <v>3.9064285714285707</v>
      </c>
      <c r="C24" s="8">
        <v>3.7950000000000004</v>
      </c>
    </row>
    <row r="25" spans="1:3" x14ac:dyDescent="0.55000000000000004">
      <c r="A25" s="3">
        <v>1991</v>
      </c>
      <c r="B25" s="8">
        <v>4.0942857142857134</v>
      </c>
      <c r="C25" s="8">
        <v>3.6833333333333331</v>
      </c>
    </row>
    <row r="26" spans="1:3" x14ac:dyDescent="0.55000000000000004">
      <c r="A26" s="3">
        <v>1992</v>
      </c>
      <c r="B26" s="8">
        <v>3.9407142857142854</v>
      </c>
      <c r="C26" s="8">
        <v>3.5033333333333339</v>
      </c>
    </row>
    <row r="27" spans="1:3" x14ac:dyDescent="0.55000000000000004">
      <c r="A27" s="3">
        <v>1993</v>
      </c>
      <c r="B27" s="8">
        <v>4.3207142857142866</v>
      </c>
      <c r="C27" s="8">
        <v>4.0435714285714282</v>
      </c>
    </row>
    <row r="28" spans="1:3" x14ac:dyDescent="0.55000000000000004">
      <c r="A28" s="3">
        <v>1994</v>
      </c>
      <c r="B28" s="8">
        <v>4.7978571428571426</v>
      </c>
      <c r="C28" s="8">
        <v>4.2142857142857135</v>
      </c>
    </row>
    <row r="29" spans="1:3" x14ac:dyDescent="0.55000000000000004">
      <c r="A29" s="3">
        <v>1995</v>
      </c>
      <c r="B29" s="8">
        <v>4.713571428571429</v>
      </c>
      <c r="C29" s="8">
        <v>4.1814285714285715</v>
      </c>
    </row>
    <row r="30" spans="1:3" x14ac:dyDescent="0.55000000000000004">
      <c r="A30" s="3">
        <v>1996</v>
      </c>
      <c r="B30" s="8">
        <v>4.9935714285714283</v>
      </c>
      <c r="C30" s="8">
        <v>4.2185714285714289</v>
      </c>
    </row>
    <row r="31" spans="1:3" x14ac:dyDescent="0.55000000000000004">
      <c r="A31" s="3">
        <v>1997</v>
      </c>
      <c r="B31" s="8">
        <v>4.5664285714285722</v>
      </c>
      <c r="C31" s="8">
        <v>4.2042857142857137</v>
      </c>
    </row>
    <row r="32" spans="1:3" x14ac:dyDescent="0.55000000000000004">
      <c r="A32" s="3">
        <v>1998</v>
      </c>
      <c r="B32" s="8">
        <v>4.6485714285714286</v>
      </c>
      <c r="C32" s="8">
        <v>4.2318749999999996</v>
      </c>
    </row>
    <row r="33" spans="1:3" x14ac:dyDescent="0.55000000000000004">
      <c r="A33" s="3">
        <v>1999</v>
      </c>
      <c r="B33" s="8">
        <v>4.8571428571428585</v>
      </c>
      <c r="C33" s="8">
        <v>4.5649999999999995</v>
      </c>
    </row>
    <row r="34" spans="1:3" x14ac:dyDescent="0.55000000000000004">
      <c r="A34" s="3">
        <v>2000</v>
      </c>
      <c r="B34" s="8">
        <v>4.9128571428571428</v>
      </c>
      <c r="C34" s="8">
        <v>4.6306249999999993</v>
      </c>
    </row>
    <row r="35" spans="1:3" x14ac:dyDescent="0.55000000000000004">
      <c r="A35" s="3">
        <v>2001</v>
      </c>
      <c r="B35" s="8">
        <v>4.4771428571428569</v>
      </c>
      <c r="C35" s="8">
        <v>4.3568750000000005</v>
      </c>
    </row>
    <row r="36" spans="1:3" x14ac:dyDescent="0.55000000000000004">
      <c r="A36" s="3">
        <v>2002</v>
      </c>
      <c r="B36" s="8">
        <v>4.4607142857142854</v>
      </c>
      <c r="C36" s="8">
        <v>4.1068749999999996</v>
      </c>
    </row>
    <row r="37" spans="1:3" x14ac:dyDescent="0.55000000000000004">
      <c r="A37" s="3">
        <v>2003</v>
      </c>
      <c r="B37" s="8">
        <v>4.5257142857142849</v>
      </c>
      <c r="C37" s="8">
        <v>4.2818749999999994</v>
      </c>
    </row>
    <row r="38" spans="1:3" x14ac:dyDescent="0.55000000000000004">
      <c r="A38" s="3">
        <v>2004</v>
      </c>
      <c r="B38" s="8">
        <v>4.6328571428571426</v>
      </c>
      <c r="C38" s="8">
        <v>4.305625</v>
      </c>
    </row>
    <row r="39" spans="1:3" x14ac:dyDescent="0.55000000000000004">
      <c r="A39" s="3">
        <v>2005</v>
      </c>
      <c r="B39" s="8">
        <v>4.3585714285714285</v>
      </c>
      <c r="C39" s="8">
        <v>4.22</v>
      </c>
    </row>
    <row r="40" spans="1:3" x14ac:dyDescent="0.55000000000000004">
      <c r="A40" s="3">
        <v>2006</v>
      </c>
      <c r="B40" s="8">
        <v>4.5592857142857133</v>
      </c>
      <c r="C40" s="8">
        <v>4.4887499999999996</v>
      </c>
    </row>
    <row r="41" spans="1:3" x14ac:dyDescent="0.55000000000000004">
      <c r="A41" s="3">
        <v>2007</v>
      </c>
      <c r="B41" s="8">
        <v>4.5049999999999999</v>
      </c>
      <c r="C41" s="8">
        <v>4.4256250000000001</v>
      </c>
    </row>
    <row r="42" spans="1:3" x14ac:dyDescent="0.55000000000000004">
      <c r="A42" s="3">
        <v>2008</v>
      </c>
      <c r="B42" s="8">
        <v>4.3485714285714288</v>
      </c>
      <c r="C42" s="8">
        <v>4.2887499999999994</v>
      </c>
    </row>
    <row r="43" spans="1:3" x14ac:dyDescent="0.55000000000000004">
      <c r="A43" s="3">
        <v>2009</v>
      </c>
      <c r="B43" s="8">
        <v>4.4528571428571428</v>
      </c>
      <c r="C43" s="8">
        <v>4.192499999999999</v>
      </c>
    </row>
    <row r="44" spans="1:3" x14ac:dyDescent="0.55000000000000004">
      <c r="A44" s="3">
        <v>2010</v>
      </c>
      <c r="B44" s="8">
        <v>4.137142857142857</v>
      </c>
      <c r="C44" s="8">
        <v>4.0175000000000001</v>
      </c>
    </row>
    <row r="45" spans="1:3" x14ac:dyDescent="0.55000000000000004">
      <c r="A45" s="3">
        <v>2011</v>
      </c>
      <c r="B45" s="8">
        <v>4.0771428571428574</v>
      </c>
      <c r="C45" s="8">
        <v>3.8137499999999993</v>
      </c>
    </row>
    <row r="46" spans="1:3" x14ac:dyDescent="0.55000000000000004">
      <c r="A46" s="3">
        <v>2012</v>
      </c>
      <c r="B46" s="8">
        <v>4.081428571428571</v>
      </c>
      <c r="C46" s="8">
        <v>3.94625</v>
      </c>
    </row>
    <row r="47" spans="1:3" x14ac:dyDescent="0.55000000000000004">
      <c r="A47" s="3">
        <v>2013</v>
      </c>
      <c r="B47" s="8">
        <v>3.9893333333333336</v>
      </c>
      <c r="C47" s="8">
        <v>3.7373333333333334</v>
      </c>
    </row>
    <row r="48" spans="1:3" x14ac:dyDescent="0.55000000000000004">
      <c r="A48" s="3">
        <v>2014</v>
      </c>
      <c r="B48" s="8">
        <v>3.817333333333333</v>
      </c>
      <c r="C48" s="8">
        <v>3.6586666666666665</v>
      </c>
    </row>
    <row r="49" spans="1:3" x14ac:dyDescent="0.55000000000000004">
      <c r="A49" s="3">
        <v>2015</v>
      </c>
      <c r="B49" s="8">
        <v>4.0046666666666662</v>
      </c>
      <c r="C49" s="8">
        <v>3.9079999999999999</v>
      </c>
    </row>
    <row r="50" spans="1:3" x14ac:dyDescent="0.55000000000000004">
      <c r="A50" s="3">
        <v>2016</v>
      </c>
      <c r="B50" s="8">
        <v>4.203333333333334</v>
      </c>
      <c r="C50" s="8">
        <v>4.1653333333333329</v>
      </c>
    </row>
    <row r="51" spans="1:3" x14ac:dyDescent="0.55000000000000004">
      <c r="A51" s="3">
        <v>2017</v>
      </c>
      <c r="B51" s="8">
        <v>4.3686666666666669</v>
      </c>
      <c r="C51" s="8">
        <v>4.3366666666666678</v>
      </c>
    </row>
    <row r="52" spans="1:3" x14ac:dyDescent="0.55000000000000004">
      <c r="A52" s="3" t="s">
        <v>651</v>
      </c>
      <c r="B52" s="8">
        <v>4.2276236044657081</v>
      </c>
      <c r="C52" s="8">
        <v>3.9766080000000059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4:C22"/>
  <sheetViews>
    <sheetView workbookViewId="0">
      <pane ySplit="7" topLeftCell="A8" activePane="bottomLeft" state="frozen"/>
      <selection pane="bottomLeft" activeCell="B8" sqref="B8:B10"/>
    </sheetView>
  </sheetViews>
  <sheetFormatPr defaultRowHeight="14.4" x14ac:dyDescent="0.55000000000000004"/>
  <cols>
    <col min="1" max="1" width="17.83984375" bestFit="1" customWidth="1"/>
    <col min="2" max="2" width="15.83984375" bestFit="1" customWidth="1"/>
    <col min="3" max="3" width="14.68359375" bestFit="1" customWidth="1"/>
    <col min="4" max="5" width="12" customWidth="1"/>
  </cols>
  <sheetData>
    <row r="4" spans="1:3" x14ac:dyDescent="0.55000000000000004">
      <c r="A4" s="2" t="s">
        <v>660</v>
      </c>
      <c r="B4" t="s">
        <v>654</v>
      </c>
    </row>
    <row r="5" spans="1:3" x14ac:dyDescent="0.55000000000000004">
      <c r="A5" s="2" t="s">
        <v>656</v>
      </c>
      <c r="B5" s="3">
        <v>1</v>
      </c>
    </row>
    <row r="7" spans="1:3" x14ac:dyDescent="0.55000000000000004">
      <c r="A7" s="2" t="s">
        <v>650</v>
      </c>
      <c r="B7" t="s">
        <v>659</v>
      </c>
      <c r="C7" t="s">
        <v>658</v>
      </c>
    </row>
    <row r="8" spans="1:3" x14ac:dyDescent="0.55000000000000004">
      <c r="A8" s="3" t="s">
        <v>434</v>
      </c>
      <c r="B8" s="1">
        <v>3</v>
      </c>
      <c r="C8" s="1">
        <v>11</v>
      </c>
    </row>
    <row r="9" spans="1:3" x14ac:dyDescent="0.55000000000000004">
      <c r="A9" s="3" t="s">
        <v>523</v>
      </c>
      <c r="B9" s="1">
        <v>3</v>
      </c>
      <c r="C9" s="1">
        <v>6</v>
      </c>
    </row>
    <row r="10" spans="1:3" x14ac:dyDescent="0.55000000000000004">
      <c r="A10" s="3" t="s">
        <v>417</v>
      </c>
      <c r="B10" s="1">
        <v>3</v>
      </c>
      <c r="C10" s="1">
        <v>5</v>
      </c>
    </row>
    <row r="11" spans="1:3" x14ac:dyDescent="0.55000000000000004">
      <c r="A11" s="3" t="s">
        <v>218</v>
      </c>
      <c r="B11" s="1">
        <v>3</v>
      </c>
      <c r="C11" s="1">
        <v>7</v>
      </c>
    </row>
    <row r="12" spans="1:3" x14ac:dyDescent="0.55000000000000004">
      <c r="A12" s="3" t="s">
        <v>541</v>
      </c>
      <c r="B12" s="1">
        <v>3</v>
      </c>
      <c r="C12" s="1">
        <v>9</v>
      </c>
    </row>
    <row r="13" spans="1:3" x14ac:dyDescent="0.55000000000000004">
      <c r="A13" s="3" t="s">
        <v>420</v>
      </c>
      <c r="B13" s="1">
        <v>4</v>
      </c>
      <c r="C13" s="1">
        <v>11</v>
      </c>
    </row>
    <row r="14" spans="1:3" x14ac:dyDescent="0.55000000000000004">
      <c r="A14" s="3" t="s">
        <v>165</v>
      </c>
      <c r="B14" s="1">
        <v>5</v>
      </c>
      <c r="C14" s="1">
        <v>9</v>
      </c>
    </row>
    <row r="15" spans="1:3" x14ac:dyDescent="0.55000000000000004">
      <c r="A15" s="3" t="s">
        <v>390</v>
      </c>
      <c r="B15" s="1">
        <v>5</v>
      </c>
      <c r="C15" s="1">
        <v>7</v>
      </c>
    </row>
    <row r="16" spans="1:3" x14ac:dyDescent="0.55000000000000004">
      <c r="A16" s="3" t="s">
        <v>512</v>
      </c>
      <c r="B16" s="1">
        <v>6</v>
      </c>
      <c r="C16" s="1">
        <v>19</v>
      </c>
    </row>
    <row r="17" spans="1:3" x14ac:dyDescent="0.55000000000000004">
      <c r="A17" s="3" t="s">
        <v>441</v>
      </c>
      <c r="B17" s="1">
        <v>8</v>
      </c>
      <c r="C17" s="1">
        <v>13</v>
      </c>
    </row>
    <row r="18" spans="1:3" x14ac:dyDescent="0.55000000000000004">
      <c r="A18" s="3" t="s">
        <v>515</v>
      </c>
      <c r="B18" s="1">
        <v>8</v>
      </c>
      <c r="C18" s="1">
        <v>21</v>
      </c>
    </row>
    <row r="19" spans="1:3" x14ac:dyDescent="0.55000000000000004">
      <c r="A19" s="3" t="s">
        <v>546</v>
      </c>
      <c r="B19" s="1">
        <v>9</v>
      </c>
      <c r="C19" s="1">
        <v>14</v>
      </c>
    </row>
    <row r="20" spans="1:3" x14ac:dyDescent="0.55000000000000004">
      <c r="A20" s="3" t="s">
        <v>409</v>
      </c>
      <c r="B20" s="1">
        <v>11</v>
      </c>
      <c r="C20" s="1">
        <v>19</v>
      </c>
    </row>
    <row r="21" spans="1:3" x14ac:dyDescent="0.55000000000000004">
      <c r="A21" s="3" t="s">
        <v>459</v>
      </c>
      <c r="B21" s="1">
        <v>27</v>
      </c>
      <c r="C21" s="1">
        <v>40</v>
      </c>
    </row>
    <row r="22" spans="1:3" x14ac:dyDescent="0.55000000000000004">
      <c r="A22" s="3" t="s">
        <v>651</v>
      </c>
      <c r="B22" s="1">
        <v>98</v>
      </c>
      <c r="C22" s="1">
        <v>191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Teams-Start</vt:lpstr>
      <vt:lpstr>Teams-ColumnDescriptions</vt:lpstr>
      <vt:lpstr>TeamsFranchises</vt:lpstr>
      <vt:lpstr>Teams-Finish</vt:lpstr>
      <vt:lpstr>T10_WS</vt:lpstr>
      <vt:lpstr>SB_per_Game</vt:lpstr>
      <vt:lpstr>WC_WS_Win</vt:lpstr>
      <vt:lpstr>ERA_by_League</vt:lpstr>
      <vt:lpstr>WS_Wins_Appearances</vt:lpstr>
      <vt:lpstr>1. Top10-WS</vt:lpstr>
      <vt:lpstr>2. Stolen Bases Per Game</vt:lpstr>
      <vt:lpstr>3. WildCards</vt:lpstr>
      <vt:lpstr>4. ERA-ALNL</vt:lpstr>
      <vt:lpstr>5. Bonus-WS_WinvsAppear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Spencer Coleman</cp:lastModifiedBy>
  <dcterms:created xsi:type="dcterms:W3CDTF">2018-11-23T18:58:50Z</dcterms:created>
  <dcterms:modified xsi:type="dcterms:W3CDTF">2019-07-02T23:51:04Z</dcterms:modified>
</cp:coreProperties>
</file>